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3"/>
  <mc:AlternateContent xmlns:mc="http://schemas.openxmlformats.org/markup-compatibility/2006">
    <mc:Choice Requires="x15">
      <x15ac:absPath xmlns:x15ac="http://schemas.microsoft.com/office/spreadsheetml/2010/11/ac" url="C:\Users\057387468\Desktop\"/>
    </mc:Choice>
  </mc:AlternateContent>
  <xr:revisionPtr revIDLastSave="0" documentId="8_{3672C663-88C7-4D6E-A4BB-1317BF3AA947}" xr6:coauthVersionLast="47" xr6:coauthVersionMax="47" xr10:uidLastSave="{00000000-0000-0000-0000-000000000000}"/>
  <bookViews>
    <workbookView xWindow="-120" yWindow="-120" windowWidth="29040" windowHeight="15720" tabRatio="818" firstSheet="6" activeTab="8" xr2:uid="{3EE23477-8E19-4F8C-A857-923F2D2E5431}"/>
  </bookViews>
  <sheets>
    <sheet name="tm" sheetId="1" r:id="rId1"/>
    <sheet name="TEST SECTION NUMBER 108" sheetId="23" r:id="rId2"/>
    <sheet name="単位換算108" sheetId="7" r:id="rId3"/>
    <sheet name="非一様加熱を一様加熱に補正108" sheetId="28" r:id="rId4"/>
    <sheet name="TEST SECTION NUMBER 123" sheetId="37" r:id="rId5"/>
    <sheet name="単位換算123" sheetId="36" r:id="rId6"/>
    <sheet name="非一様加熱を一様加熱に補正123" sheetId="38" r:id="rId7"/>
    <sheet name="TEST SECTION NUMBER 161" sheetId="44" r:id="rId8"/>
    <sheet name="単位換算161" sheetId="46" r:id="rId9"/>
    <sheet name="非一様加熱を一様加熱に補正161 " sheetId="47" r:id="rId10"/>
    <sheet name="TEST SECTION NUMBER 164" sheetId="45" r:id="rId11"/>
    <sheet name="単位換算164" sheetId="48" r:id="rId12"/>
    <sheet name="非一様加熱を一様加熱に補正164" sheetId="49" r:id="rId13"/>
    <sheet name="tm (2)" sheetId="54" r:id="rId14"/>
  </sheets>
  <functionGroups builtInGroupCount="19"/>
  <externalReferences>
    <externalReference r:id="rId15"/>
    <externalReference r:id="rId16"/>
    <externalReference r:id="rId17"/>
  </externalReferences>
  <definedNames>
    <definedName name="_xlnm._FilterDatabase" localSheetId="2" hidden="1">単位換算108!$A$5:$AB$45</definedName>
    <definedName name="_xlnm._FilterDatabase" localSheetId="5" hidden="1">単位換算123!$A$5:$AC$29</definedName>
    <definedName name="_xlnm._FilterDatabase" localSheetId="8" hidden="1">単位換算161!$A$5:$AB$45</definedName>
    <definedName name="_xlnm._FilterDatabase" localSheetId="11" hidden="1">単位換算164!$A$5:$AC$45</definedName>
    <definedName name="L_tot" localSheetId="6">非一様加熱を一様加熱に補正123!$D$8</definedName>
    <definedName name="L_tot" localSheetId="9">'非一様加熱を一様加熱に補正161 '!$D$8</definedName>
    <definedName name="L_tot" localSheetId="12">非一様加熱を一様加熱に補正164!$D$8</definedName>
    <definedName name="L_tot">非一様加熱を一様加熱に補正108!$D$8</definedName>
    <definedName name="solver_adj" localSheetId="0" hidden="1">tm!$AP$189</definedName>
    <definedName name="solver_adj" localSheetId="13" hidden="1">'tm (2)'!$AP$189</definedName>
    <definedName name="solver_cvg" localSheetId="0" hidden="1">0.00000001</definedName>
    <definedName name="solver_cvg" localSheetId="13" hidden="1">0.00000001</definedName>
    <definedName name="solver_drv" localSheetId="0" hidden="1">2</definedName>
    <definedName name="solver_drv" localSheetId="13" hidden="1">2</definedName>
    <definedName name="solver_eng" localSheetId="0" hidden="1">1</definedName>
    <definedName name="solver_eng" localSheetId="13" hidden="1">1</definedName>
    <definedName name="solver_est" localSheetId="0" hidden="1">1</definedName>
    <definedName name="solver_est" localSheetId="13" hidden="1">1</definedName>
    <definedName name="solver_itr" localSheetId="0" hidden="1">2147483647</definedName>
    <definedName name="solver_itr" localSheetId="13" hidden="1">2147483647</definedName>
    <definedName name="solver_lhs1" localSheetId="0" hidden="1">tm!#REF!</definedName>
    <definedName name="solver_lhs1" localSheetId="13" hidden="1">'tm (2)'!#REF!</definedName>
    <definedName name="solver_mip" localSheetId="0" hidden="1">2147483647</definedName>
    <definedName name="solver_mip" localSheetId="13" hidden="1">2147483647</definedName>
    <definedName name="solver_mni" localSheetId="0" hidden="1">30</definedName>
    <definedName name="solver_mni" localSheetId="13" hidden="1">30</definedName>
    <definedName name="solver_mrt" localSheetId="0" hidden="1">0.075</definedName>
    <definedName name="solver_mrt" localSheetId="13" hidden="1">0.075</definedName>
    <definedName name="solver_msl" localSheetId="0" hidden="1">2</definedName>
    <definedName name="solver_msl" localSheetId="13" hidden="1">2</definedName>
    <definedName name="solver_neg" localSheetId="0" hidden="1">2</definedName>
    <definedName name="solver_neg" localSheetId="13" hidden="1">2</definedName>
    <definedName name="solver_nod" localSheetId="0" hidden="1">2147483647</definedName>
    <definedName name="solver_nod" localSheetId="13" hidden="1">2147483647</definedName>
    <definedName name="solver_num" localSheetId="0" hidden="1">0</definedName>
    <definedName name="solver_num" localSheetId="13" hidden="1">0</definedName>
    <definedName name="solver_nwt" localSheetId="0" hidden="1">1</definedName>
    <definedName name="solver_nwt" localSheetId="13" hidden="1">1</definedName>
    <definedName name="solver_opt" localSheetId="0" hidden="1">tm!$AY$189</definedName>
    <definedName name="solver_opt" localSheetId="13" hidden="1">'tm (2)'!$AY$189</definedName>
    <definedName name="solver_pre" localSheetId="0" hidden="1">0.00000001</definedName>
    <definedName name="solver_pre" localSheetId="13" hidden="1">0.00000001</definedName>
    <definedName name="solver_rbv" localSheetId="0" hidden="1">2</definedName>
    <definedName name="solver_rbv" localSheetId="13" hidden="1">2</definedName>
    <definedName name="solver_rel1" localSheetId="0" hidden="1">3</definedName>
    <definedName name="solver_rel1" localSheetId="13" hidden="1">3</definedName>
    <definedName name="solver_rhs1" localSheetId="0" hidden="1">0.01</definedName>
    <definedName name="solver_rhs1" localSheetId="13" hidden="1">0.01</definedName>
    <definedName name="solver_rlx" localSheetId="0" hidden="1">2</definedName>
    <definedName name="solver_rlx" localSheetId="13" hidden="1">2</definedName>
    <definedName name="solver_rsd" localSheetId="0" hidden="1">0</definedName>
    <definedName name="solver_rsd" localSheetId="13" hidden="1">0</definedName>
    <definedName name="solver_scl" localSheetId="0" hidden="1">1</definedName>
    <definedName name="solver_scl" localSheetId="13" hidden="1">1</definedName>
    <definedName name="solver_sho" localSheetId="0" hidden="1">2</definedName>
    <definedName name="solver_sho" localSheetId="13" hidden="1">2</definedName>
    <definedName name="solver_ssz" localSheetId="0" hidden="1">100</definedName>
    <definedName name="solver_ssz" localSheetId="13" hidden="1">100</definedName>
    <definedName name="solver_tim" localSheetId="0" hidden="1">2147483647</definedName>
    <definedName name="solver_tim" localSheetId="13" hidden="1">2147483647</definedName>
    <definedName name="solver_tol" localSheetId="0" hidden="1">0.01</definedName>
    <definedName name="solver_tol" localSheetId="13" hidden="1">0.01</definedName>
    <definedName name="solver_typ" localSheetId="0" hidden="1">3</definedName>
    <definedName name="solver_typ" localSheetId="13" hidden="1">3</definedName>
    <definedName name="solver_val" localSheetId="0" hidden="1">0</definedName>
    <definedName name="solver_val" localSheetId="13" hidden="1">0</definedName>
    <definedName name="solver_ver" localSheetId="0" hidden="1">3</definedName>
    <definedName name="solver_ver" localSheetId="13" hidden="1">3</definedName>
    <definedName name="半径方向の出力" localSheetId="6">非一様加熱を一様加熱に補正123!$D$4</definedName>
    <definedName name="半径方向の出力" localSheetId="9">'非一様加熱を一様加熱に補正161 '!$D$4</definedName>
    <definedName name="半径方向の出力" localSheetId="12">非一様加熱を一様加熱に補正164!$D$4</definedName>
    <definedName name="半径方向の出力">非一様加熱を一様加熱に補正108!$D$4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4" l="1"/>
  <c r="C1" i="54" s="1"/>
  <c r="D1" i="54" s="1"/>
  <c r="E1" i="54" s="1"/>
  <c r="F1" i="54" s="1"/>
  <c r="G1" i="54" s="1"/>
  <c r="H1" i="54" s="1"/>
  <c r="I1" i="54" s="1"/>
  <c r="J1" i="54" s="1"/>
  <c r="K1" i="54" s="1"/>
  <c r="L1" i="54" s="1"/>
  <c r="M1" i="54" s="1"/>
  <c r="N1" i="54" s="1"/>
  <c r="O1" i="54" s="1"/>
  <c r="P1" i="54" s="1"/>
  <c r="Q1" i="54" s="1"/>
  <c r="R1" i="54" s="1"/>
  <c r="S1" i="54" s="1"/>
  <c r="T1" i="54" s="1"/>
  <c r="U1" i="54" s="1"/>
  <c r="V1" i="54" s="1"/>
  <c r="W1" i="54" s="1"/>
  <c r="X1" i="54" s="1"/>
  <c r="Y1" i="54" s="1"/>
  <c r="Z1" i="54" s="1"/>
  <c r="AA1" i="54" s="1"/>
  <c r="AB1" i="54" s="1"/>
  <c r="AC1" i="54" s="1"/>
  <c r="AD1" i="54" s="1"/>
  <c r="AE1" i="54" s="1"/>
  <c r="AF1" i="54" s="1"/>
  <c r="AG1" i="54" s="1"/>
  <c r="AH1" i="54" s="1"/>
  <c r="AI1" i="54" s="1"/>
  <c r="AJ1" i="54" s="1"/>
  <c r="AK1" i="54" s="1"/>
  <c r="AL1" i="54" s="1"/>
  <c r="AM1" i="54" s="1"/>
  <c r="AN1" i="54" s="1"/>
  <c r="AO1" i="54" s="1"/>
  <c r="AP1" i="54" s="1"/>
  <c r="AQ1" i="54" s="1"/>
  <c r="AR1" i="54" s="1"/>
  <c r="AS1" i="54" s="1"/>
  <c r="AT1" i="54" s="1"/>
  <c r="AU1" i="54" s="1"/>
  <c r="AV1" i="54" s="1"/>
  <c r="AW1" i="54" s="1"/>
  <c r="AX1" i="54" s="1"/>
  <c r="AY1" i="54" s="1"/>
  <c r="AZ1" i="54" s="1"/>
  <c r="BA1" i="54" s="1"/>
  <c r="BB1" i="54" s="1"/>
  <c r="BD1" i="54" s="1"/>
  <c r="BE1" i="54" s="1"/>
  <c r="BF1" i="54" s="1"/>
  <c r="AJ97" i="48" a="1"/>
  <c r="AG95" i="48" a="1"/>
  <c r="AF94" i="48" a="1"/>
  <c r="AJ91" i="48" a="1"/>
  <c r="AG89" i="48" a="1"/>
  <c r="AF88" i="48" a="1"/>
  <c r="AJ85" i="48" a="1"/>
  <c r="AG83" i="48" a="1"/>
  <c r="AF82" i="48" a="1"/>
  <c r="AJ79" i="48" a="1"/>
  <c r="AG77" i="48" a="1"/>
  <c r="AF76" i="48" a="1"/>
  <c r="AJ73" i="48" a="1"/>
  <c r="AG71" i="48" a="1"/>
  <c r="AF70" i="48" a="1"/>
  <c r="AJ67" i="48" a="1"/>
  <c r="AG65" i="48" a="1"/>
  <c r="AF64" i="48" a="1"/>
  <c r="AJ61" i="48" a="1"/>
  <c r="AJ96" i="48" a="1"/>
  <c r="AG94" i="48" a="1"/>
  <c r="AF93" i="48" a="1"/>
  <c r="AJ90" i="48" a="1"/>
  <c r="AG88" i="48" a="1"/>
  <c r="AF87" i="48" a="1"/>
  <c r="AJ84" i="48" a="1"/>
  <c r="AG82" i="48" a="1"/>
  <c r="AF81" i="48" a="1"/>
  <c r="AJ78" i="48" a="1"/>
  <c r="AG76" i="48" a="1"/>
  <c r="AF97" i="48" a="1"/>
  <c r="AG86" i="48" a="1"/>
  <c r="AJ82" i="48" a="1"/>
  <c r="AF79" i="48" a="1"/>
  <c r="AG72" i="48" a="1"/>
  <c r="AJ70" i="48" a="1"/>
  <c r="AJ62" i="48" a="1"/>
  <c r="AF61" i="48" a="1"/>
  <c r="AF58" i="48" a="1"/>
  <c r="AJ56" i="48" a="1"/>
  <c r="AJ43" i="48" a="1"/>
  <c r="AG42" i="48" a="1"/>
  <c r="AF35" i="48" a="1"/>
  <c r="AG29" i="48" a="1"/>
  <c r="AF22" i="48" a="1"/>
  <c r="AJ20" i="48" a="1"/>
  <c r="AJ7" i="48" a="1"/>
  <c r="AG6" i="48" a="1"/>
  <c r="AE49" i="46" a="1"/>
  <c r="AJ98" i="48" a="1"/>
  <c r="AF95" i="48" a="1"/>
  <c r="AG84" i="48" a="1"/>
  <c r="AJ80" i="48" a="1"/>
  <c r="AF77" i="48" a="1"/>
  <c r="AF72" i="48" a="1"/>
  <c r="AF69" i="48" a="1"/>
  <c r="AG67" i="48" a="1"/>
  <c r="AG64" i="48" a="1"/>
  <c r="AF55" i="48" a="1"/>
  <c r="AJ53" i="48" a="1"/>
  <c r="AG52" i="48" a="1"/>
  <c r="AG49" i="48" a="1"/>
  <c r="AF45" i="48" a="1"/>
  <c r="AF42" i="48" a="1"/>
  <c r="AJ40" i="48" a="1"/>
  <c r="AG39" i="48" a="1"/>
  <c r="AF32" i="48" a="1"/>
  <c r="AJ30" i="48" a="1"/>
  <c r="AJ27" i="48" a="1"/>
  <c r="AG26" i="48" a="1"/>
  <c r="AF19" i="48" a="1"/>
  <c r="AJ17" i="48" a="1"/>
  <c r="AG16" i="48" a="1"/>
  <c r="AG13" i="48" a="1"/>
  <c r="AF9" i="48" a="1"/>
  <c r="AF6" i="48" a="1"/>
  <c r="AI54" i="46" a="1"/>
  <c r="AF53" i="46" a="1"/>
  <c r="AF46" i="46" a="1"/>
  <c r="AE45" i="46" a="1"/>
  <c r="AI42" i="46" a="1"/>
  <c r="AF40" i="46" a="1"/>
  <c r="AE39" i="46" a="1"/>
  <c r="AI36" i="46" a="1"/>
  <c r="AF34" i="46" a="1"/>
  <c r="AE33" i="46" a="1"/>
  <c r="AI30" i="46" a="1"/>
  <c r="AF28" i="46" a="1"/>
  <c r="AE27" i="46" a="1"/>
  <c r="AI24" i="46" a="1"/>
  <c r="AF22" i="46" a="1"/>
  <c r="AE21" i="46" a="1"/>
  <c r="AI18" i="46" a="1"/>
  <c r="AJ68" i="48" a="1"/>
  <c r="AF67" i="48" a="1"/>
  <c r="AG62" i="48" a="1"/>
  <c r="AJ57" i="48" a="1"/>
  <c r="AG56" i="48" a="1"/>
  <c r="AF49" i="48" a="1"/>
  <c r="AJ47" i="48" a="1"/>
  <c r="AG46" i="48" a="1"/>
  <c r="AG43" i="48" a="1"/>
  <c r="AF39" i="48" a="1"/>
  <c r="AF36" i="48" a="1"/>
  <c r="AJ34" i="48" a="1"/>
  <c r="AG33" i="48" a="1"/>
  <c r="AF26" i="48" a="1"/>
  <c r="AJ24" i="48" a="1"/>
  <c r="AJ21" i="48" a="1"/>
  <c r="AG20" i="48" a="1"/>
  <c r="AF13" i="48" a="1"/>
  <c r="AJ11" i="48" a="1"/>
  <c r="AG10" i="48" a="1"/>
  <c r="AG7" i="48" a="1"/>
  <c r="AE53" i="46" a="1"/>
  <c r="AE50" i="46" a="1"/>
  <c r="AI48" i="46" a="1"/>
  <c r="AF47" i="46" a="1"/>
  <c r="AE46" i="46" a="1"/>
  <c r="AI43" i="46" a="1"/>
  <c r="AF41" i="46" a="1"/>
  <c r="AE40" i="46" a="1"/>
  <c r="AI37" i="46" a="1"/>
  <c r="AF35" i="46" a="1"/>
  <c r="AE34" i="46" a="1"/>
  <c r="AF98" i="48" a="1"/>
  <c r="AF96" i="48" a="1"/>
  <c r="AG87" i="48" a="1"/>
  <c r="AG85" i="48" a="1"/>
  <c r="AJ83" i="48" a="1"/>
  <c r="AJ81" i="48" a="1"/>
  <c r="AF80" i="48" a="1"/>
  <c r="AF78" i="48" a="1"/>
  <c r="AJ74" i="48" a="1"/>
  <c r="AF73" i="48" a="1"/>
  <c r="AG68" i="48" a="1"/>
  <c r="AF65" i="48" a="1"/>
  <c r="AG60" i="48" a="1"/>
  <c r="AF53" i="48" a="1"/>
  <c r="AG47" i="48" a="1"/>
  <c r="AF40" i="48" a="1"/>
  <c r="AJ38" i="48" a="1"/>
  <c r="AJ25" i="48" a="1"/>
  <c r="AG24" i="48" a="1"/>
  <c r="AF17" i="48" a="1"/>
  <c r="AG11" i="48" a="1"/>
  <c r="AE54" i="46" a="1"/>
  <c r="AI52" i="46" a="1"/>
  <c r="AF74" i="48" a="1"/>
  <c r="AG69" i="48" a="1"/>
  <c r="AJ59" i="48" a="1"/>
  <c r="AG58" i="48" a="1"/>
  <c r="AG55" i="48" a="1"/>
  <c r="AG74" i="48" a="1"/>
  <c r="AF66" i="48" a="1"/>
  <c r="AG63" i="48" a="1"/>
  <c r="AF51" i="48" a="1"/>
  <c r="AJ48" i="48" a="1"/>
  <c r="AJ46" i="48" a="1"/>
  <c r="AG44" i="48" a="1"/>
  <c r="AF38" i="48" a="1"/>
  <c r="AJ35" i="48" a="1"/>
  <c r="AJ33" i="48" a="1"/>
  <c r="AG31" i="48" a="1"/>
  <c r="AF27" i="48" a="1"/>
  <c r="AF25" i="48" a="1"/>
  <c r="AJ22" i="48" a="1"/>
  <c r="AF14" i="48" a="1"/>
  <c r="AF12" i="48" a="1"/>
  <c r="AJ9" i="48" a="1"/>
  <c r="AE51" i="46" a="1"/>
  <c r="AF45" i="46" a="1"/>
  <c r="AF43" i="46" a="1"/>
  <c r="AI41" i="46" a="1"/>
  <c r="AI39" i="46" a="1"/>
  <c r="AE38" i="46" a="1"/>
  <c r="AE36" i="46" a="1"/>
  <c r="AF29" i="46" a="1"/>
  <c r="AI27" i="46" a="1"/>
  <c r="AI19" i="46" a="1"/>
  <c r="AF18" i="46" a="1"/>
  <c r="AI15" i="46" a="1"/>
  <c r="AE13" i="46" a="1"/>
  <c r="AE9" i="46" a="1"/>
  <c r="AR15" i="36" a="1"/>
  <c r="AK13" i="36" a="1"/>
  <c r="AJ8" i="36" a="1"/>
  <c r="AI23" i="7" a="1"/>
  <c r="AI12" i="7" a="1"/>
  <c r="L189" i="1" a="1"/>
  <c r="AG98" i="48" a="1"/>
  <c r="AJ95" i="48" a="1"/>
  <c r="AG92" i="48" a="1"/>
  <c r="AF89" i="48" a="1"/>
  <c r="AF86" i="48" a="1"/>
  <c r="AF83" i="48" a="1"/>
  <c r="AJ76" i="48" a="1"/>
  <c r="AJ65" i="48" a="1"/>
  <c r="AF60" i="48" a="1"/>
  <c r="AJ50" i="48" a="1"/>
  <c r="AJ37" i="48" a="1"/>
  <c r="AF29" i="48" a="1"/>
  <c r="AG18" i="48" a="1"/>
  <c r="AF16" i="48" a="1"/>
  <c r="AF55" i="46" a="1"/>
  <c r="AE26" i="46" a="1"/>
  <c r="AF21" i="46" a="1"/>
  <c r="AF14" i="46" a="1"/>
  <c r="AI11" i="46" a="1"/>
  <c r="AF10" i="46" a="1"/>
  <c r="AI7" i="46" a="1"/>
  <c r="AJ17" i="36" a="1"/>
  <c r="AL14" i="36" a="1"/>
  <c r="AR11" i="36" a="1"/>
  <c r="AK9" i="36" a="1"/>
  <c r="AR7" i="36" a="1"/>
  <c r="AI25" i="7" a="1"/>
  <c r="AI14" i="7" a="1"/>
  <c r="E189" i="1" a="1"/>
  <c r="AJ94" i="48" a="1"/>
  <c r="AG91" i="48" a="1"/>
  <c r="AG97" i="48" a="1"/>
  <c r="AG93" i="48" a="1"/>
  <c r="AF71" i="48" a="1"/>
  <c r="AJ64" i="48" a="1"/>
  <c r="AJ44" i="48" a="1"/>
  <c r="AG34" i="48" a="1"/>
  <c r="AJ31" i="48" a="1"/>
  <c r="AG21" i="48" a="1"/>
  <c r="AG8" i="48" a="1"/>
  <c r="AI50" i="46" a="1"/>
  <c r="AI45" i="46" a="1"/>
  <c r="AF39" i="46" a="1"/>
  <c r="AE37" i="46" a="1"/>
  <c r="AE25" i="46" a="1"/>
  <c r="AF19" i="46" a="1"/>
  <c r="AI17" i="46" a="1"/>
  <c r="AE16" i="46" a="1"/>
  <c r="AF11" i="46" a="1"/>
  <c r="AF8" i="46" a="1"/>
  <c r="AI6" i="46" a="1"/>
  <c r="AL15" i="36" a="1"/>
  <c r="AR13" i="36" a="1"/>
  <c r="AR10" i="36" a="1"/>
  <c r="AJ9" i="36" a="1"/>
  <c r="AJ6" i="36" a="1"/>
  <c r="AI27" i="7" a="1"/>
  <c r="F188" i="1" a="1"/>
  <c r="I187" i="1" a="1"/>
  <c r="L186" i="1" a="1"/>
  <c r="E184" i="1" a="1"/>
  <c r="D182" i="1" a="1"/>
  <c r="G181" i="1" a="1"/>
  <c r="J180" i="1" a="1"/>
  <c r="F179" i="1" a="1"/>
  <c r="I178" i="1" a="1"/>
  <c r="L177" i="1" a="1"/>
  <c r="E175" i="1" a="1"/>
  <c r="D173" i="1" a="1"/>
  <c r="G172" i="1" a="1"/>
  <c r="J171" i="1" a="1"/>
  <c r="AJ88" i="48" a="1"/>
  <c r="AF85" i="48" a="1"/>
  <c r="AG61" i="48" a="1"/>
  <c r="AF52" i="48" a="1"/>
  <c r="AJ49" i="48" a="1"/>
  <c r="AF47" i="48" a="1"/>
  <c r="AJ41" i="48" a="1"/>
  <c r="AF34" i="48" a="1"/>
  <c r="AJ28" i="48" a="1"/>
  <c r="AJ18" i="48" a="1"/>
  <c r="AJ15" i="48" a="1"/>
  <c r="AI55" i="46" a="1"/>
  <c r="AF50" i="46" a="1"/>
  <c r="AE41" i="46" a="1"/>
  <c r="AI32" i="46" a="1"/>
  <c r="AI28" i="46" a="1"/>
  <c r="AE23" i="46" a="1"/>
  <c r="AI12" i="46" a="1"/>
  <c r="AI9" i="46" a="1"/>
  <c r="AR16" i="36" a="1"/>
  <c r="AK12" i="36" a="1"/>
  <c r="AL7" i="36" a="1"/>
  <c r="AI6" i="7" a="1"/>
  <c r="D189" i="1" a="1"/>
  <c r="L188" i="1" a="1"/>
  <c r="E186" i="1" a="1"/>
  <c r="H185" i="1" a="1"/>
  <c r="AG81" i="48" a="1"/>
  <c r="AJ77" i="48" a="1"/>
  <c r="AG73" i="48" a="1"/>
  <c r="AG70" i="48" a="1"/>
  <c r="AJ63" i="48" a="1"/>
  <c r="AJ60" i="48" a="1"/>
  <c r="AG57" i="48" a="1"/>
  <c r="AJ51" i="48" a="1"/>
  <c r="AG41" i="48" a="1"/>
  <c r="AG36" i="48" a="1"/>
  <c r="AG23" i="48" a="1"/>
  <c r="AF91" i="48" a="1"/>
  <c r="AG80" i="48" a="1"/>
  <c r="AJ69" i="48" a="1"/>
  <c r="AJ66" i="48" a="1"/>
  <c r="AF57" i="48" a="1"/>
  <c r="AF54" i="48" a="1"/>
  <c r="AF41" i="48" a="1"/>
  <c r="AF33" i="48" a="1"/>
  <c r="AF28" i="48" a="1"/>
  <c r="AF20" i="48" a="1"/>
  <c r="AF7" i="48" a="1"/>
  <c r="AE47" i="46" a="1"/>
  <c r="AI44" i="46" a="1"/>
  <c r="AF36" i="46" a="1"/>
  <c r="AE28" i="46" a="1"/>
  <c r="AF26" i="46" a="1"/>
  <c r="AE24" i="46" a="1"/>
  <c r="AE17" i="46" a="1"/>
  <c r="AF12" i="46" a="1"/>
  <c r="AF9" i="46" a="1"/>
  <c r="AL16" i="36" a="1"/>
  <c r="AR14" i="36" a="1"/>
  <c r="AJ10" i="36" a="1"/>
  <c r="AJ7" i="36" a="1"/>
  <c r="AI34" i="7" a="1"/>
  <c r="AI26" i="7" a="1"/>
  <c r="AI21" i="7" a="1"/>
  <c r="AI18" i="7" a="1"/>
  <c r="AI13" i="7" a="1"/>
  <c r="J188" i="1" a="1"/>
  <c r="C186" i="1" a="1"/>
  <c r="L185" i="1" a="1"/>
  <c r="E183" i="1" a="1"/>
  <c r="H182" i="1" a="1"/>
  <c r="K181" i="1" a="1"/>
  <c r="D181" i="1" a="1"/>
  <c r="AF63" i="48" a="1"/>
  <c r="AG51" i="48" a="1"/>
  <c r="AJ45" i="48" a="1"/>
  <c r="AG38" i="48" a="1"/>
  <c r="AG30" i="48" a="1"/>
  <c r="AG25" i="48" a="1"/>
  <c r="AG17" i="48" a="1"/>
  <c r="AF15" i="48" a="1"/>
  <c r="AE52" i="46" a="1"/>
  <c r="AJ89" i="48" a="1"/>
  <c r="AF59" i="48" a="1"/>
  <c r="AG54" i="48" a="1"/>
  <c r="AJ36" i="48" a="1"/>
  <c r="AG32" i="48" a="1"/>
  <c r="AF23" i="48" a="1"/>
  <c r="AG14" i="48" a="1"/>
  <c r="AF10" i="48" a="1"/>
  <c r="AF52" i="46" a="1"/>
  <c r="AI33" i="46" a="1"/>
  <c r="AF31" i="46" a="1"/>
  <c r="AI23" i="46" a="1"/>
  <c r="AE10" i="46" a="1"/>
  <c r="AE8" i="46" a="1"/>
  <c r="AR17" i="36" a="1"/>
  <c r="AL11" i="36" a="1"/>
  <c r="AI16" i="7" a="1"/>
  <c r="I189" i="1" a="1"/>
  <c r="E188" i="1" a="1"/>
  <c r="D187" i="1" a="1"/>
  <c r="K186" i="1" a="1"/>
  <c r="J185" i="1" a="1"/>
  <c r="J183" i="1" a="1"/>
  <c r="J182" i="1" a="1"/>
  <c r="J181" i="1" a="1"/>
  <c r="K180" i="1" a="1"/>
  <c r="D180" i="1" a="1"/>
  <c r="L179" i="1" a="1"/>
  <c r="E179" i="1" a="1"/>
  <c r="G178" i="1" a="1"/>
  <c r="I177" i="1" a="1"/>
  <c r="AG96" i="48" a="1"/>
  <c r="AJ75" i="48" a="1"/>
  <c r="AG45" i="48" a="1"/>
  <c r="AG27" i="48" a="1"/>
  <c r="AF18" i="48" a="1"/>
  <c r="AI51" i="46" a="1"/>
  <c r="AF48" i="46" a="1"/>
  <c r="AF42" i="46" a="1"/>
  <c r="AI25" i="46" a="1"/>
  <c r="AI20" i="46" a="1"/>
  <c r="AF16" i="46" a="1"/>
  <c r="AE14" i="46" a="1"/>
  <c r="AE12" i="46" a="1"/>
  <c r="AK7" i="36" a="1"/>
  <c r="H189" i="1" a="1"/>
  <c r="L187" i="1" a="1"/>
  <c r="I184" i="1" a="1"/>
  <c r="C180" i="1" a="1"/>
  <c r="H177" i="1" a="1"/>
  <c r="J176" i="1" a="1"/>
  <c r="C176" i="1" a="1"/>
  <c r="L175" i="1" a="1"/>
  <c r="D175" i="1" a="1"/>
  <c r="F174" i="1" a="1"/>
  <c r="H173" i="1" a="1"/>
  <c r="H170" i="1" a="1"/>
  <c r="L169" i="1" a="1"/>
  <c r="F169" i="1" a="1"/>
  <c r="AJ87" i="48" a="1"/>
  <c r="AG75" i="48" a="1"/>
  <c r="AJ58" i="48" a="1"/>
  <c r="AG53" i="48" a="1"/>
  <c r="AG40" i="48" a="1"/>
  <c r="AG35" i="48" a="1"/>
  <c r="AF31" i="48" a="1"/>
  <c r="AG22" i="48" a="1"/>
  <c r="AJ13" i="48" a="1"/>
  <c r="AG9" i="48" a="1"/>
  <c r="AE48" i="46" a="1"/>
  <c r="AE42" i="46" a="1"/>
  <c r="AE31" i="46" a="1"/>
  <c r="AF23" i="46" a="1"/>
  <c r="AE18" i="46" a="1"/>
  <c r="AL13" i="36" a="1"/>
  <c r="AK11" i="36" a="1"/>
  <c r="AL9" i="36" a="1"/>
  <c r="AI30" i="7" a="1"/>
  <c r="AI9" i="7" a="1"/>
  <c r="D188" i="1" a="1"/>
  <c r="C187" i="1" a="1"/>
  <c r="J186" i="1" a="1"/>
  <c r="I185" i="1" a="1"/>
  <c r="H184" i="1" a="1"/>
  <c r="I183" i="1" a="1"/>
  <c r="I182" i="1" a="1"/>
  <c r="I181" i="1" a="1"/>
  <c r="AF75" i="48" a="1"/>
  <c r="AG48" i="48" a="1"/>
  <c r="AF44" i="48" a="1"/>
  <c r="AJ39" i="48" a="1"/>
  <c r="AJ26" i="48" a="1"/>
  <c r="AE55" i="46" a="1"/>
  <c r="AF51" i="46" a="1"/>
  <c r="AI47" i="46" a="1"/>
  <c r="AI22" i="46" a="1"/>
  <c r="AF20" i="46" a="1"/>
  <c r="AI13" i="46" a="1"/>
  <c r="AL17" i="36" a="1"/>
  <c r="AK15" i="36" a="1"/>
  <c r="AJ13" i="36" a="1"/>
  <c r="AR8" i="36" a="1"/>
  <c r="AI33" i="7" a="1"/>
  <c r="AI19" i="7" a="1"/>
  <c r="G189" i="1" a="1"/>
  <c r="C188" i="1" a="1"/>
  <c r="K187" i="1" a="1"/>
  <c r="I186" i="1" a="1"/>
  <c r="H183" i="1" a="1"/>
  <c r="I180" i="1" a="1"/>
  <c r="G177" i="1" a="1"/>
  <c r="I176" i="1" a="1"/>
  <c r="J175" i="1" a="1"/>
  <c r="C175" i="1" a="1"/>
  <c r="L174" i="1" a="1"/>
  <c r="E174" i="1" a="1"/>
  <c r="AJ52" i="48" a="1"/>
  <c r="AF48" i="48" a="1"/>
  <c r="AF30" i="48" a="1"/>
  <c r="AJ12" i="48" a="1"/>
  <c r="AJ8" i="48" a="1"/>
  <c r="AI38" i="46" a="1"/>
  <c r="AF33" i="46" a="1"/>
  <c r="AF30" i="46" a="1"/>
  <c r="AF25" i="46" a="1"/>
  <c r="AJ93" i="48" a="1"/>
  <c r="AJ86" i="48" a="1"/>
  <c r="AF43" i="48" a="1"/>
  <c r="AG12" i="48" a="1"/>
  <c r="AF54" i="46" a="1"/>
  <c r="AF44" i="46" a="1"/>
  <c r="AI35" i="46" a="1"/>
  <c r="AE30" i="46" a="1"/>
  <c r="AE20" i="46" a="1"/>
  <c r="AF92" i="48" a="1"/>
  <c r="AG90" i="48" a="1"/>
  <c r="AJ55" i="48" a="1"/>
  <c r="AG50" i="48" a="1"/>
  <c r="AF37" i="48" a="1"/>
  <c r="AG28" i="48" a="1"/>
  <c r="AJ14" i="48" a="1"/>
  <c r="AJ10" i="48" a="1"/>
  <c r="AJ6" i="48" a="1"/>
  <c r="AF49" i="46" a="1"/>
  <c r="AF37" i="46" a="1"/>
  <c r="AE29" i="46" a="1"/>
  <c r="AI16" i="46" a="1"/>
  <c r="AJ12" i="36" a="1"/>
  <c r="AR9" i="36" a="1"/>
  <c r="AI10" i="7" a="1"/>
  <c r="D186" i="1" a="1"/>
  <c r="K185" i="1" a="1"/>
  <c r="C185" i="1" a="1"/>
  <c r="K184" i="1" a="1"/>
  <c r="C184" i="1" a="1"/>
  <c r="K183" i="1" a="1"/>
  <c r="L181" i="1" a="1"/>
  <c r="L180" i="1" a="1"/>
  <c r="E180" i="1" a="1"/>
  <c r="G179" i="1" a="1"/>
  <c r="H178" i="1" a="1"/>
  <c r="J177" i="1" a="1"/>
  <c r="C177" i="1" a="1"/>
  <c r="H174" i="1" a="1"/>
  <c r="D172" i="1" a="1"/>
  <c r="F171" i="1" a="1"/>
  <c r="AJ92" i="48" a="1"/>
  <c r="AF24" i="48" a="1"/>
  <c r="AI53" i="46" a="1"/>
  <c r="AI31" i="46" a="1"/>
  <c r="AF15" i="46" a="1"/>
  <c r="AE11" i="46" a="1"/>
  <c r="AJ16" i="36" a="1"/>
  <c r="AL12" i="36" a="1"/>
  <c r="AL8" i="36" a="1"/>
  <c r="AI15" i="7" a="1"/>
  <c r="J187" i="1" a="1"/>
  <c r="F182" i="1" a="1"/>
  <c r="H181" i="1" a="1"/>
  <c r="D179" i="1" a="1"/>
  <c r="J178" i="1" a="1"/>
  <c r="K174" i="1" a="1"/>
  <c r="I173" i="1" a="1"/>
  <c r="H172" i="1" a="1"/>
  <c r="G171" i="1" a="1"/>
  <c r="AJ72" i="48" a="1"/>
  <c r="AF56" i="48" a="1"/>
  <c r="AJ23" i="48" a="1"/>
  <c r="AE15" i="46" a="1"/>
  <c r="AE7" i="46" a="1"/>
  <c r="AJ15" i="36" a="1"/>
  <c r="K189" i="1" a="1"/>
  <c r="I188" i="1" a="1"/>
  <c r="D183" i="1" a="1"/>
  <c r="C179" i="1" a="1"/>
  <c r="D177" i="1" a="1"/>
  <c r="H176" i="1" a="1"/>
  <c r="G170" i="1" a="1"/>
  <c r="I169" i="1" a="1"/>
  <c r="K168" i="1" a="1"/>
  <c r="E168" i="1" a="1"/>
  <c r="I167" i="1" a="1"/>
  <c r="C167" i="1" a="1"/>
  <c r="G166" i="1" a="1"/>
  <c r="K165" i="1" a="1"/>
  <c r="E165" i="1" a="1"/>
  <c r="I164" i="1" a="1"/>
  <c r="C164" i="1" a="1"/>
  <c r="G163" i="1" a="1"/>
  <c r="K162" i="1" a="1"/>
  <c r="E162" i="1" a="1"/>
  <c r="I161" i="1" a="1"/>
  <c r="C161" i="1" a="1"/>
  <c r="G160" i="1" a="1"/>
  <c r="K159" i="1" a="1"/>
  <c r="E159" i="1" a="1"/>
  <c r="AJ32" i="48" a="1"/>
  <c r="AF21" i="48" a="1"/>
  <c r="AE44" i="46" a="1"/>
  <c r="AF24" i="46" a="1"/>
  <c r="AK8" i="36" a="1"/>
  <c r="AI32" i="7" a="1"/>
  <c r="AI8" i="7" a="1"/>
  <c r="J189" i="1" a="1"/>
  <c r="H187" i="1" a="1"/>
  <c r="H186" i="1" a="1"/>
  <c r="C183" i="1" a="1"/>
  <c r="E182" i="1" a="1"/>
  <c r="H180" i="1" a="1"/>
  <c r="J174" i="1" a="1"/>
  <c r="AF84" i="48" a="1"/>
  <c r="AF90" i="48" a="1"/>
  <c r="AJ16" i="48" a="1"/>
  <c r="AE43" i="46" a="1"/>
  <c r="AI34" i="46" a="1"/>
  <c r="AI26" i="46" a="1"/>
  <c r="AF13" i="46" a="1"/>
  <c r="AY35" i="7" a="1"/>
  <c r="F189" i="1" a="1"/>
  <c r="G185" i="1" a="1"/>
  <c r="F183" i="1" a="1"/>
  <c r="C182" i="1" a="1"/>
  <c r="F177" i="1" a="1"/>
  <c r="F176" i="1" a="1"/>
  <c r="I172" i="1" a="1"/>
  <c r="I170" i="1" a="1"/>
  <c r="E169" i="1" a="1"/>
  <c r="L167" i="1" a="1"/>
  <c r="D166" i="1" a="1"/>
  <c r="L164" i="1" a="1"/>
  <c r="D163" i="1" a="1"/>
  <c r="L161" i="1" a="1"/>
  <c r="D160" i="1" a="1"/>
  <c r="L158" i="1" a="1"/>
  <c r="E158" i="1" a="1"/>
  <c r="F157" i="1" a="1"/>
  <c r="H156" i="1" a="1"/>
  <c r="J155" i="1" a="1"/>
  <c r="AF62" i="48" a="1"/>
  <c r="AF46" i="48" a="1"/>
  <c r="AJ29" i="48" a="1"/>
  <c r="AF7" i="46" a="1"/>
  <c r="F185" i="1" a="1"/>
  <c r="F184" i="1" a="1"/>
  <c r="C178" i="1" a="1"/>
  <c r="E177" i="1" a="1"/>
  <c r="H175" i="1" a="1"/>
  <c r="L171" i="1" a="1"/>
  <c r="L168" i="1" a="1"/>
  <c r="C168" i="1" a="1"/>
  <c r="D167" i="1" a="1"/>
  <c r="K166" i="1" a="1"/>
  <c r="L165" i="1" a="1"/>
  <c r="C165" i="1" a="1"/>
  <c r="D164" i="1" a="1"/>
  <c r="K163" i="1" a="1"/>
  <c r="L162" i="1" a="1"/>
  <c r="C162" i="1" a="1"/>
  <c r="D161" i="1" a="1"/>
  <c r="K160" i="1" a="1"/>
  <c r="L159" i="1" a="1"/>
  <c r="C159" i="1" a="1"/>
  <c r="I155" i="1" a="1"/>
  <c r="C155" i="1" a="1"/>
  <c r="G154" i="1" a="1"/>
  <c r="K153" i="1" a="1"/>
  <c r="E153" i="1" a="1"/>
  <c r="I152" i="1" a="1"/>
  <c r="C152" i="1" a="1"/>
  <c r="G151" i="1" a="1"/>
  <c r="K150" i="1" a="1"/>
  <c r="E150" i="1" a="1"/>
  <c r="I149" i="1" a="1"/>
  <c r="C149" i="1" a="1"/>
  <c r="G148" i="1" a="1"/>
  <c r="K147" i="1" a="1"/>
  <c r="E147" i="1" a="1"/>
  <c r="I146" i="1" a="1"/>
  <c r="C146" i="1" a="1"/>
  <c r="G145" i="1" a="1"/>
  <c r="K144" i="1" a="1"/>
  <c r="E144" i="1" a="1"/>
  <c r="I143" i="1" a="1"/>
  <c r="C143" i="1" a="1"/>
  <c r="G142" i="1" a="1"/>
  <c r="K141" i="1" a="1"/>
  <c r="E141" i="1" a="1"/>
  <c r="I140" i="1" a="1"/>
  <c r="C140" i="1" a="1"/>
  <c r="G139" i="1" a="1"/>
  <c r="K138" i="1" a="1"/>
  <c r="E138" i="1" a="1"/>
  <c r="AJ42" i="48" a="1"/>
  <c r="AF32" i="46" a="1"/>
  <c r="AK14" i="36" a="1"/>
  <c r="C189" i="1" a="1"/>
  <c r="E185" i="1" a="1"/>
  <c r="E176" i="1" a="1"/>
  <c r="C173" i="1" a="1"/>
  <c r="F172" i="1" a="1"/>
  <c r="K171" i="1" a="1"/>
  <c r="F170" i="1" a="1"/>
  <c r="D169" i="1" a="1"/>
  <c r="J168" i="1" a="1"/>
  <c r="K167" i="1" a="1"/>
  <c r="C166" i="1" a="1"/>
  <c r="J165" i="1" a="1"/>
  <c r="K164" i="1" a="1"/>
  <c r="C163" i="1" a="1"/>
  <c r="J162" i="1" a="1"/>
  <c r="K161" i="1" a="1"/>
  <c r="C160" i="1" a="1"/>
  <c r="J159" i="1" a="1"/>
  <c r="K158" i="1" a="1"/>
  <c r="D158" i="1" a="1"/>
  <c r="L157" i="1" a="1"/>
  <c r="E157" i="1" a="1"/>
  <c r="G156" i="1" a="1"/>
  <c r="AG79" i="48" a="1"/>
  <c r="AG59" i="48" a="1"/>
  <c r="AI49" i="46" a="1"/>
  <c r="AI40" i="46" a="1"/>
  <c r="AE32" i="46" a="1"/>
  <c r="AE6" i="46" a="1"/>
  <c r="AI31" i="7" a="1"/>
  <c r="AI7" i="7" a="1"/>
  <c r="D185" i="1" a="1"/>
  <c r="AJ54" i="48" a="1"/>
  <c r="AF11" i="48" a="1"/>
  <c r="AE22" i="46" a="1"/>
  <c r="AG78" i="48" a="1"/>
  <c r="AI29" i="46" a="1"/>
  <c r="AK17" i="36" a="1"/>
  <c r="AI29" i="7" a="1"/>
  <c r="AI22" i="7" a="1"/>
  <c r="K188" i="1" a="1"/>
  <c r="G187" i="1" a="1"/>
  <c r="AJ71" i="48" a="1"/>
  <c r="AG37" i="48" a="1"/>
  <c r="AI21" i="46" a="1"/>
  <c r="AJ11" i="36" a="1"/>
  <c r="AL6" i="36" a="1"/>
  <c r="AI20" i="7" a="1"/>
  <c r="H188" i="1" a="1"/>
  <c r="E187" i="1" a="1"/>
  <c r="AI14" i="46" a="1"/>
  <c r="G183" i="1" a="1"/>
  <c r="L176" i="1" a="1"/>
  <c r="G175" i="1" a="1"/>
  <c r="F173" i="1" a="1"/>
  <c r="H171" i="1" a="1"/>
  <c r="K170" i="1" a="1"/>
  <c r="F164" i="1" a="1"/>
  <c r="J163" i="1" a="1"/>
  <c r="C157" i="1" a="1"/>
  <c r="F154" i="1" a="1"/>
  <c r="G153" i="1" a="1"/>
  <c r="F151" i="1" a="1"/>
  <c r="G150" i="1" a="1"/>
  <c r="F148" i="1" a="1"/>
  <c r="G147" i="1" a="1"/>
  <c r="F145" i="1" a="1"/>
  <c r="G144" i="1" a="1"/>
  <c r="F142" i="1" a="1"/>
  <c r="G141" i="1" a="1"/>
  <c r="F139" i="1" a="1"/>
  <c r="G138" i="1" a="1"/>
  <c r="K135" i="1" a="1"/>
  <c r="G133" i="1" a="1"/>
  <c r="C131" i="1" a="1"/>
  <c r="K126" i="1" a="1"/>
  <c r="G124" i="1" a="1"/>
  <c r="C122" i="1" a="1"/>
  <c r="K117" i="1" a="1"/>
  <c r="G115" i="1" a="1"/>
  <c r="C113" i="1" a="1"/>
  <c r="G112" i="1" a="1"/>
  <c r="K111" i="1" a="1"/>
  <c r="E111" i="1" a="1"/>
  <c r="I110" i="1" a="1"/>
  <c r="C110" i="1" a="1"/>
  <c r="G109" i="1" a="1"/>
  <c r="K108" i="1" a="1"/>
  <c r="E108" i="1" a="1"/>
  <c r="I107" i="1" a="1"/>
  <c r="C107" i="1" a="1"/>
  <c r="G106" i="1" a="1"/>
  <c r="K105" i="1" a="1"/>
  <c r="E105" i="1" a="1"/>
  <c r="I104" i="1" a="1"/>
  <c r="C104" i="1" a="1"/>
  <c r="G103" i="1" a="1"/>
  <c r="K102" i="1" a="1"/>
  <c r="E102" i="1" a="1"/>
  <c r="I101" i="1" a="1"/>
  <c r="C101" i="1" a="1"/>
  <c r="G100" i="1" a="1"/>
  <c r="K99" i="1" a="1"/>
  <c r="E99" i="1" a="1"/>
  <c r="AK16" i="36" a="1"/>
  <c r="AK6" i="36" a="1"/>
  <c r="K177" i="1" a="1"/>
  <c r="K176" i="1" a="1"/>
  <c r="F175" i="1" a="1"/>
  <c r="E172" i="1" a="1"/>
  <c r="F168" i="1" a="1"/>
  <c r="J167" i="1" a="1"/>
  <c r="E166" i="1" a="1"/>
  <c r="I165" i="1" a="1"/>
  <c r="F162" i="1" a="1"/>
  <c r="J161" i="1" a="1"/>
  <c r="E160" i="1" a="1"/>
  <c r="I159" i="1" a="1"/>
  <c r="F158" i="1" a="1"/>
  <c r="K157" i="1" a="1"/>
  <c r="I156" i="1" a="1"/>
  <c r="F155" i="1" a="1"/>
  <c r="F152" i="1" a="1"/>
  <c r="F149" i="1" a="1"/>
  <c r="F146" i="1" a="1"/>
  <c r="F143" i="1" a="1"/>
  <c r="F140" i="1" a="1"/>
  <c r="G137" i="1" a="1"/>
  <c r="I136" i="1" a="1"/>
  <c r="J135" i="1" a="1"/>
  <c r="C135" i="1" a="1"/>
  <c r="L134" i="1" a="1"/>
  <c r="E134" i="1" a="1"/>
  <c r="F133" i="1" a="1"/>
  <c r="H132" i="1" a="1"/>
  <c r="J131" i="1" a="1"/>
  <c r="K130" i="1" a="1"/>
  <c r="D130" i="1" a="1"/>
  <c r="F129" i="1" a="1"/>
  <c r="G128" i="1" a="1"/>
  <c r="I127" i="1" a="1"/>
  <c r="J126" i="1" a="1"/>
  <c r="C126" i="1" a="1"/>
  <c r="L125" i="1" a="1"/>
  <c r="E125" i="1" a="1"/>
  <c r="F124" i="1" a="1"/>
  <c r="H123" i="1" a="1"/>
  <c r="J122" i="1" a="1"/>
  <c r="K121" i="1" a="1"/>
  <c r="D121" i="1" a="1"/>
  <c r="F120" i="1" a="1"/>
  <c r="G119" i="1" a="1"/>
  <c r="I118" i="1" a="1"/>
  <c r="J117" i="1" a="1"/>
  <c r="C117" i="1" a="1"/>
  <c r="L116" i="1" a="1"/>
  <c r="E116" i="1" a="1"/>
  <c r="F115" i="1" a="1"/>
  <c r="H114" i="1" a="1"/>
  <c r="J113" i="1" a="1"/>
  <c r="AF68" i="48" a="1"/>
  <c r="AI46" i="46" a="1"/>
  <c r="AF27" i="46" a="1"/>
  <c r="F181" i="1" a="1"/>
  <c r="L178" i="1" a="1"/>
  <c r="G176" i="1" a="1"/>
  <c r="D174" i="1" a="1"/>
  <c r="E173" i="1" a="1"/>
  <c r="E171" i="1" a="1"/>
  <c r="J170" i="1" a="1"/>
  <c r="K169" i="1" a="1"/>
  <c r="D168" i="1" a="1"/>
  <c r="H167" i="1" a="1"/>
  <c r="E164" i="1" a="1"/>
  <c r="I163" i="1" a="1"/>
  <c r="D162" i="1" a="1"/>
  <c r="H161" i="1" a="1"/>
  <c r="E154" i="1" a="1"/>
  <c r="F153" i="1" a="1"/>
  <c r="E151" i="1" a="1"/>
  <c r="F150" i="1" a="1"/>
  <c r="E148" i="1" a="1"/>
  <c r="F147" i="1" a="1"/>
  <c r="E145" i="1" a="1"/>
  <c r="F144" i="1" a="1"/>
  <c r="E142" i="1" a="1"/>
  <c r="F141" i="1" a="1"/>
  <c r="E139" i="1" a="1"/>
  <c r="F138" i="1" a="1"/>
  <c r="I131" i="1" a="1"/>
  <c r="E129" i="1" a="1"/>
  <c r="I122" i="1" a="1"/>
  <c r="E120" i="1" a="1"/>
  <c r="I113" i="1" a="1"/>
  <c r="L112" i="1" a="1"/>
  <c r="F112" i="1" a="1"/>
  <c r="J111" i="1" a="1"/>
  <c r="D111" i="1" a="1"/>
  <c r="H110" i="1" a="1"/>
  <c r="L109" i="1" a="1"/>
  <c r="F109" i="1" a="1"/>
  <c r="J108" i="1" a="1"/>
  <c r="D108" i="1" a="1"/>
  <c r="H107" i="1" a="1"/>
  <c r="L106" i="1" a="1"/>
  <c r="F106" i="1" a="1"/>
  <c r="J105" i="1" a="1"/>
  <c r="D105" i="1" a="1"/>
  <c r="H104" i="1" a="1"/>
  <c r="L103" i="1" a="1"/>
  <c r="F103" i="1" a="1"/>
  <c r="J102" i="1" a="1"/>
  <c r="D102" i="1" a="1"/>
  <c r="H101" i="1" a="1"/>
  <c r="L100" i="1" a="1"/>
  <c r="F100" i="1" a="1"/>
  <c r="J99" i="1" a="1"/>
  <c r="D99" i="1" a="1"/>
  <c r="AG66" i="48" a="1"/>
  <c r="AI10" i="46" a="1"/>
  <c r="AR12" i="36" a="1"/>
  <c r="AJ19" i="48" a="1"/>
  <c r="G184" i="1" a="1"/>
  <c r="L182" i="1" a="1"/>
  <c r="C181" i="1" a="1"/>
  <c r="C171" i="1" a="1"/>
  <c r="H169" i="1" a="1"/>
  <c r="L166" i="1" a="1"/>
  <c r="G165" i="1" a="1"/>
  <c r="F163" i="1" a="1"/>
  <c r="L160" i="1" a="1"/>
  <c r="G159" i="1" a="1"/>
  <c r="I157" i="1" a="1"/>
  <c r="E156" i="1" a="1"/>
  <c r="L155" i="1" a="1"/>
  <c r="D155" i="1" a="1"/>
  <c r="K154" i="1" a="1"/>
  <c r="G188" i="1" a="1"/>
  <c r="D184" i="1" a="1"/>
  <c r="K182" i="1" a="1"/>
  <c r="I179" i="1" a="1"/>
  <c r="F178" i="1" a="1"/>
  <c r="D170" i="1" a="1"/>
  <c r="G169" i="1" a="1"/>
  <c r="F167" i="1" a="1"/>
  <c r="AF50" i="48" a="1"/>
  <c r="AG19" i="48" a="1"/>
  <c r="AF38" i="46" a="1"/>
  <c r="AI8" i="46" a="1"/>
  <c r="AL10" i="36" a="1"/>
  <c r="AI28" i="7" a="1"/>
  <c r="AI11" i="7" a="1"/>
  <c r="E178" i="1" a="1"/>
  <c r="L173" i="1" a="1"/>
  <c r="C170" i="1" a="1"/>
  <c r="I168" i="1" a="1"/>
  <c r="F165" i="1" a="1"/>
  <c r="J164" i="1" a="1"/>
  <c r="E163" i="1" a="1"/>
  <c r="I162" i="1" a="1"/>
  <c r="F159" i="1" a="1"/>
  <c r="J158" i="1" a="1"/>
  <c r="H157" i="1" a="1"/>
  <c r="K155" i="1" a="1"/>
  <c r="J154" i="1" a="1"/>
  <c r="J151" i="1" a="1"/>
  <c r="J148" i="1" a="1"/>
  <c r="J145" i="1" a="1"/>
  <c r="J142" i="1" a="1"/>
  <c r="AG15" i="48" a="1"/>
  <c r="AE19" i="46" a="1"/>
  <c r="AK10" i="36" a="1"/>
  <c r="G182" i="1" a="1"/>
  <c r="H179" i="1" a="1"/>
  <c r="D178" i="1" a="1"/>
  <c r="E167" i="1" a="1"/>
  <c r="I166" i="1" a="1"/>
  <c r="D165" i="1" a="1"/>
  <c r="H164" i="1" a="1"/>
  <c r="E161" i="1" a="1"/>
  <c r="I160" i="1" a="1"/>
  <c r="D159" i="1" a="1"/>
  <c r="I158" i="1" a="1"/>
  <c r="G157" i="1" a="1"/>
  <c r="C156" i="1" a="1"/>
  <c r="I153" i="1" a="1"/>
  <c r="J152" i="1" a="1"/>
  <c r="I150" i="1" a="1"/>
  <c r="J149" i="1" a="1"/>
  <c r="I147" i="1" a="1"/>
  <c r="J146" i="1" a="1"/>
  <c r="J179" i="1" a="1"/>
  <c r="H162" i="1" a="1"/>
  <c r="H158" i="1" a="1"/>
  <c r="C154" i="1" a="1"/>
  <c r="G152" i="1" a="1"/>
  <c r="I151" i="1" a="1"/>
  <c r="L150" i="1" a="1"/>
  <c r="C148" i="1" a="1"/>
  <c r="G146" i="1" a="1"/>
  <c r="I145" i="1" a="1"/>
  <c r="L144" i="1" a="1"/>
  <c r="D143" i="1" a="1"/>
  <c r="H138" i="1" a="1"/>
  <c r="D137" i="1" a="1"/>
  <c r="G135" i="1" a="1"/>
  <c r="C134" i="1" a="1"/>
  <c r="J133" i="1" a="1"/>
  <c r="D128" i="1" a="1"/>
  <c r="G126" i="1" a="1"/>
  <c r="C125" i="1" a="1"/>
  <c r="J124" i="1" a="1"/>
  <c r="D119" i="1" a="1"/>
  <c r="G117" i="1" a="1"/>
  <c r="C116" i="1" a="1"/>
  <c r="J115" i="1" a="1"/>
  <c r="K112" i="1" a="1"/>
  <c r="L111" i="1" a="1"/>
  <c r="C111" i="1" a="1"/>
  <c r="D110" i="1" a="1"/>
  <c r="K109" i="1" a="1"/>
  <c r="L108" i="1" a="1"/>
  <c r="C108" i="1" a="1"/>
  <c r="D107" i="1" a="1"/>
  <c r="K106" i="1" a="1"/>
  <c r="L105" i="1" a="1"/>
  <c r="C105" i="1" a="1"/>
  <c r="D104" i="1" a="1"/>
  <c r="K103" i="1" a="1"/>
  <c r="L102" i="1" a="1"/>
  <c r="C102" i="1" a="1"/>
  <c r="D101" i="1" a="1"/>
  <c r="K100" i="1" a="1"/>
  <c r="L99" i="1" a="1"/>
  <c r="C99" i="1" a="1"/>
  <c r="F98" i="1" a="1"/>
  <c r="I97" i="1" a="1"/>
  <c r="L96" i="1" a="1"/>
  <c r="H95" i="1" a="1"/>
  <c r="K94" i="1" a="1"/>
  <c r="D92" i="1" a="1"/>
  <c r="AF17" i="46" a="1"/>
  <c r="C174" i="1" a="1"/>
  <c r="H166" i="1" a="1"/>
  <c r="D157" i="1" a="1"/>
  <c r="C153" i="1" a="1"/>
  <c r="E152" i="1" a="1"/>
  <c r="J150" i="1" a="1"/>
  <c r="L149" i="1" a="1"/>
  <c r="C147" i="1" a="1"/>
  <c r="E146" i="1" a="1"/>
  <c r="J144" i="1" a="1"/>
  <c r="H142" i="1" a="1"/>
  <c r="L141" i="1" a="1"/>
  <c r="G140" i="1" a="1"/>
  <c r="K139" i="1" a="1"/>
  <c r="L137" i="1" a="1"/>
  <c r="C137" i="1" a="1"/>
  <c r="J136" i="1" a="1"/>
  <c r="F132" i="1" a="1"/>
  <c r="D131" i="1" a="1"/>
  <c r="I130" i="1" a="1"/>
  <c r="G129" i="1" a="1"/>
  <c r="L128" i="1" a="1"/>
  <c r="C128" i="1" a="1"/>
  <c r="J127" i="1" a="1"/>
  <c r="AI24" i="7" a="1"/>
  <c r="F187" i="1" a="1"/>
  <c r="D176" i="1" a="1"/>
  <c r="K173" i="1" a="1"/>
  <c r="I171" i="1" a="1"/>
  <c r="J169" i="1" a="1"/>
  <c r="F166" i="1" a="1"/>
  <c r="L163" i="1" a="1"/>
  <c r="G162" i="1" a="1"/>
  <c r="G158" i="1" a="1"/>
  <c r="H151" i="1" a="1"/>
  <c r="L148" i="1" a="1"/>
  <c r="H145" i="1" a="1"/>
  <c r="I144" i="1" a="1"/>
  <c r="J141" i="1" a="1"/>
  <c r="E140" i="1" a="1"/>
  <c r="D138" i="1" a="1"/>
  <c r="H136" i="1" a="1"/>
  <c r="F135" i="1" a="1"/>
  <c r="K134" i="1" a="1"/>
  <c r="I133" i="1" a="1"/>
  <c r="E132" i="1" a="1"/>
  <c r="L131" i="1" a="1"/>
  <c r="D129" i="1" a="1"/>
  <c r="H127" i="1" a="1"/>
  <c r="F126" i="1" a="1"/>
  <c r="K125" i="1" a="1"/>
  <c r="I124" i="1" a="1"/>
  <c r="E123" i="1" a="1"/>
  <c r="L122" i="1" a="1"/>
  <c r="D120" i="1" a="1"/>
  <c r="H118" i="1" a="1"/>
  <c r="F117" i="1" a="1"/>
  <c r="K116" i="1" a="1"/>
  <c r="I115" i="1" a="1"/>
  <c r="E114" i="1" a="1"/>
  <c r="L113" i="1" a="1"/>
  <c r="J112" i="1" a="1"/>
  <c r="J109" i="1" a="1"/>
  <c r="J106" i="1" a="1"/>
  <c r="J103" i="1" a="1"/>
  <c r="J100" i="1" a="1"/>
  <c r="E98" i="1" a="1"/>
  <c r="H97" i="1" a="1"/>
  <c r="K96" i="1" a="1"/>
  <c r="D96" i="1" a="1"/>
  <c r="G95" i="1" a="1"/>
  <c r="J94" i="1" a="1"/>
  <c r="C92" i="1" a="1"/>
  <c r="G186" i="1" a="1"/>
  <c r="J173" i="1" a="1"/>
  <c r="D171" i="1" a="1"/>
  <c r="H159" i="1" a="1"/>
  <c r="C158" i="1" a="1"/>
  <c r="L154" i="1" a="1"/>
  <c r="D152" i="1" a="1"/>
  <c r="H150" i="1" a="1"/>
  <c r="K149" i="1" a="1"/>
  <c r="D146" i="1" a="1"/>
  <c r="L143" i="1" a="1"/>
  <c r="D142" i="1" a="1"/>
  <c r="J139" i="1" a="1"/>
  <c r="K137" i="1" a="1"/>
  <c r="G136" i="1" a="1"/>
  <c r="E135" i="1" a="1"/>
  <c r="D132" i="1" a="1"/>
  <c r="H130" i="1" a="1"/>
  <c r="K128" i="1" a="1"/>
  <c r="G127" i="1" a="1"/>
  <c r="E126" i="1" a="1"/>
  <c r="D123" i="1" a="1"/>
  <c r="H121" i="1" a="1"/>
  <c r="K119" i="1" a="1"/>
  <c r="G118" i="1" a="1"/>
  <c r="AF8" i="48" a="1"/>
  <c r="AF6" i="46" a="1"/>
  <c r="AI17" i="7" a="1"/>
  <c r="K178" i="1" a="1"/>
  <c r="G167" i="1" a="1"/>
  <c r="J160" i="1" a="1"/>
  <c r="D150" i="1" a="1"/>
  <c r="K143" i="1" a="1"/>
  <c r="C142" i="1" a="1"/>
  <c r="I139" i="1" a="1"/>
  <c r="J137" i="1" a="1"/>
  <c r="I134" i="1" a="1"/>
  <c r="E133" i="1" a="1"/>
  <c r="C132" i="1" a="1"/>
  <c r="H131" i="1" a="1"/>
  <c r="F130" i="1" a="1"/>
  <c r="L129" i="1" a="1"/>
  <c r="J128" i="1" a="1"/>
  <c r="I125" i="1" a="1"/>
  <c r="E124" i="1" a="1"/>
  <c r="C123" i="1" a="1"/>
  <c r="H122" i="1" a="1"/>
  <c r="F121" i="1" a="1"/>
  <c r="L120" i="1" a="1"/>
  <c r="J119" i="1" a="1"/>
  <c r="I116" i="1" a="1"/>
  <c r="E115" i="1" a="1"/>
  <c r="C114" i="1" a="1"/>
  <c r="H113" i="1" a="1"/>
  <c r="H111" i="1" a="1"/>
  <c r="H108" i="1" a="1"/>
  <c r="I175" i="1" a="1"/>
  <c r="L170" i="1" a="1"/>
  <c r="L156" i="1" a="1"/>
  <c r="H155" i="1" a="1"/>
  <c r="I154" i="1" a="1"/>
  <c r="L153" i="1" a="1"/>
  <c r="C151" i="1" a="1"/>
  <c r="G149" i="1" a="1"/>
  <c r="I148" i="1" a="1"/>
  <c r="L147" i="1" a="1"/>
  <c r="C145" i="1" a="1"/>
  <c r="D144" i="1" a="1"/>
  <c r="J143" i="1" a="1"/>
  <c r="L142" i="1" a="1"/>
  <c r="H141" i="1" a="1"/>
  <c r="L140" i="1" a="1"/>
  <c r="I137" i="1" a="1"/>
  <c r="E136" i="1" a="1"/>
  <c r="H134" i="1" a="1"/>
  <c r="L132" i="1" a="1"/>
  <c r="K129" i="1" a="1"/>
  <c r="I128" i="1" a="1"/>
  <c r="E127" i="1" a="1"/>
  <c r="H125" i="1" a="1"/>
  <c r="L123" i="1" a="1"/>
  <c r="K120" i="1" a="1"/>
  <c r="E181" i="1" a="1"/>
  <c r="L172" i="1" a="1"/>
  <c r="G164" i="1" a="1"/>
  <c r="H160" i="1" a="1"/>
  <c r="K156" i="1" a="1"/>
  <c r="J153" i="1" a="1"/>
  <c r="L152" i="1" a="1"/>
  <c r="C150" i="1" a="1"/>
  <c r="E149" i="1" a="1"/>
  <c r="J147" i="1" a="1"/>
  <c r="L146" i="1" a="1"/>
  <c r="H143" i="1" a="1"/>
  <c r="H139" i="1" a="1"/>
  <c r="L138" i="1" a="1"/>
  <c r="H137" i="1" a="1"/>
  <c r="L135" i="1" a="1"/>
  <c r="D133" i="1" a="1"/>
  <c r="K132" i="1" a="1"/>
  <c r="G131" i="1" a="1"/>
  <c r="E130" i="1" a="1"/>
  <c r="J129" i="1" a="1"/>
  <c r="H128" i="1" a="1"/>
  <c r="L126" i="1" a="1"/>
  <c r="D124" i="1" a="1"/>
  <c r="K123" i="1" a="1"/>
  <c r="G122" i="1" a="1"/>
  <c r="E121" i="1" a="1"/>
  <c r="J120" i="1" a="1"/>
  <c r="H119" i="1" a="1"/>
  <c r="L117" i="1" a="1"/>
  <c r="D115" i="1" a="1"/>
  <c r="K114" i="1" a="1"/>
  <c r="G113" i="1" a="1"/>
  <c r="G111" i="1" a="1"/>
  <c r="AE35" i="46" a="1"/>
  <c r="F180" i="1" a="1"/>
  <c r="G174" i="1" a="1"/>
  <c r="C172" i="1" a="1"/>
  <c r="G168" i="1" a="1"/>
  <c r="G161" i="1" a="1"/>
  <c r="F156" i="1" a="1"/>
  <c r="D154" i="1" a="1"/>
  <c r="H152" i="1" a="1"/>
  <c r="K151" i="1" a="1"/>
  <c r="D148" i="1" a="1"/>
  <c r="H146" i="1" a="1"/>
  <c r="K145" i="1" a="1"/>
  <c r="E143" i="1" a="1"/>
  <c r="C141" i="1" a="1"/>
  <c r="J140" i="1" a="1"/>
  <c r="I138" i="1" a="1"/>
  <c r="E137" i="1" a="1"/>
  <c r="C136" i="1" a="1"/>
  <c r="H135" i="1" a="1"/>
  <c r="F134" i="1" a="1"/>
  <c r="K133" i="1" a="1"/>
  <c r="I132" i="1" a="1"/>
  <c r="L130" i="1" a="1"/>
  <c r="E128" i="1" a="1"/>
  <c r="C127" i="1" a="1"/>
  <c r="H126" i="1" a="1"/>
  <c r="L183" i="1" a="1"/>
  <c r="D156" i="1" a="1"/>
  <c r="D153" i="1" a="1"/>
  <c r="C139" i="1" a="1"/>
  <c r="G123" i="1" a="1"/>
  <c r="E122" i="1" a="1"/>
  <c r="L118" i="1" a="1"/>
  <c r="I112" i="1" a="1"/>
  <c r="E110" i="1" a="1"/>
  <c r="I109" i="1" a="1"/>
  <c r="G104" i="1" a="1"/>
  <c r="G101" i="1" a="1"/>
  <c r="J97" i="1" a="1"/>
  <c r="C95" i="1" a="1"/>
  <c r="K93" i="1" a="1"/>
  <c r="C93" i="1" a="1"/>
  <c r="K87" i="1" a="1"/>
  <c r="G85" i="1" a="1"/>
  <c r="C83" i="1" a="1"/>
  <c r="K78" i="1" a="1"/>
  <c r="G76" i="1" a="1"/>
  <c r="C74" i="1" a="1"/>
  <c r="K69" i="1" a="1"/>
  <c r="G67" i="1" a="1"/>
  <c r="C65" i="1" a="1"/>
  <c r="K60" i="1" a="1"/>
  <c r="G58" i="1" a="1"/>
  <c r="C56" i="1" a="1"/>
  <c r="K51" i="1" a="1"/>
  <c r="G49" i="1" a="1"/>
  <c r="C47" i="1" a="1"/>
  <c r="K42" i="1" a="1"/>
  <c r="G40" i="1" a="1"/>
  <c r="C38" i="1" a="1"/>
  <c r="K33" i="1" a="1"/>
  <c r="G31" i="1" a="1"/>
  <c r="I30" i="1" a="1"/>
  <c r="L29" i="1" a="1"/>
  <c r="K27" i="1" a="1"/>
  <c r="G173" i="1" a="1"/>
  <c r="H163" i="1" a="1"/>
  <c r="D145" i="1" a="1"/>
  <c r="D135" i="1" a="1"/>
  <c r="H133" i="1" a="1"/>
  <c r="K131" i="1" a="1"/>
  <c r="D126" i="1" a="1"/>
  <c r="K124" i="1" a="1"/>
  <c r="F123" i="1" a="1"/>
  <c r="D122" i="1" a="1"/>
  <c r="L119" i="1" a="1"/>
  <c r="E113" i="1" a="1"/>
  <c r="H112" i="1" a="1"/>
  <c r="H109" i="1" a="1"/>
  <c r="G107" i="1" a="1"/>
  <c r="D106" i="1" a="1"/>
  <c r="I105" i="1" a="1"/>
  <c r="D103" i="1" a="1"/>
  <c r="I102" i="1" a="1"/>
  <c r="D100" i="1" a="1"/>
  <c r="I99" i="1" a="1"/>
  <c r="I98" i="1" a="1"/>
  <c r="I96" i="1" a="1"/>
  <c r="J95" i="1" a="1"/>
  <c r="J93" i="1" a="1"/>
  <c r="K92" i="1" a="1"/>
  <c r="K91" i="1" a="1"/>
  <c r="D91" i="1" a="1"/>
  <c r="F90" i="1" a="1"/>
  <c r="G89" i="1" a="1"/>
  <c r="I88" i="1" a="1"/>
  <c r="G180" i="1" a="1"/>
  <c r="K172" i="1" a="1"/>
  <c r="G155" i="1" a="1"/>
  <c r="K142" i="1" a="1"/>
  <c r="K140" i="1" a="1"/>
  <c r="J138" i="1" a="1"/>
  <c r="K118" i="1" a="1"/>
  <c r="I117" i="1" a="1"/>
  <c r="L115" i="1" a="1"/>
  <c r="D113" i="1" a="1"/>
  <c r="C106" i="1" a="1"/>
  <c r="F104" i="1" a="1"/>
  <c r="C103" i="1" a="1"/>
  <c r="F101" i="1" a="1"/>
  <c r="C100" i="1" a="1"/>
  <c r="H98" i="1" a="1"/>
  <c r="I94" i="1" a="1"/>
  <c r="J92" i="1" a="1"/>
  <c r="E90" i="1" a="1"/>
  <c r="I83" i="1" a="1"/>
  <c r="E81" i="1" a="1"/>
  <c r="I74" i="1" a="1"/>
  <c r="E72" i="1" a="1"/>
  <c r="I65" i="1" a="1"/>
  <c r="AJ14" i="36" a="1"/>
  <c r="J172" i="1" a="1"/>
  <c r="K179" i="1" a="1"/>
  <c r="J166" i="1" a="1"/>
  <c r="AR6" i="36" a="1"/>
  <c r="H149" i="1" a="1"/>
  <c r="H144" i="1" a="1"/>
  <c r="D140" i="1" a="1"/>
  <c r="C138" i="1" a="1"/>
  <c r="F136" i="1" a="1"/>
  <c r="J134" i="1" a="1"/>
  <c r="C129" i="1" a="1"/>
  <c r="F127" i="1" a="1"/>
  <c r="J125" i="1" a="1"/>
  <c r="C124" i="1" a="1"/>
  <c r="H154" i="1" a="1"/>
  <c r="L151" i="1" a="1"/>
  <c r="C144" i="1" a="1"/>
  <c r="D136" i="1" a="1"/>
  <c r="G134" i="1" a="1"/>
  <c r="J132" i="1" a="1"/>
  <c r="D127" i="1" a="1"/>
  <c r="G125" i="1" a="1"/>
  <c r="J121" i="1" a="1"/>
  <c r="H120" i="1" a="1"/>
  <c r="E119" i="1" a="1"/>
  <c r="D118" i="1" a="1"/>
  <c r="G116" i="1" a="1"/>
  <c r="J114" i="1" a="1"/>
  <c r="C112" i="1" a="1"/>
  <c r="K110" i="1" a="1"/>
  <c r="D109" i="1" a="1"/>
  <c r="I106" i="1" a="1"/>
  <c r="I103" i="1" a="1"/>
  <c r="I100" i="1" a="1"/>
  <c r="F95" i="1" a="1"/>
  <c r="G94" i="1" a="1"/>
  <c r="G93" i="1" a="1"/>
  <c r="G92" i="1" a="1"/>
  <c r="I86" i="1" a="1"/>
  <c r="E84" i="1" a="1"/>
  <c r="E170" i="1" a="1"/>
  <c r="H165" i="1" a="1"/>
  <c r="J157" i="1" a="1"/>
  <c r="D149" i="1" a="1"/>
  <c r="K146" i="1" a="1"/>
  <c r="I121" i="1" a="1"/>
  <c r="G120" i="1" a="1"/>
  <c r="E117" i="1" a="1"/>
  <c r="F111" i="1" a="1"/>
  <c r="J110" i="1" a="1"/>
  <c r="C109" i="1" a="1"/>
  <c r="F105" i="1" a="1"/>
  <c r="L104" i="1" a="1"/>
  <c r="F102" i="1" a="1"/>
  <c r="L101" i="1" a="1"/>
  <c r="L184" i="1" a="1"/>
  <c r="H168" i="1" a="1"/>
  <c r="F160" i="1" a="1"/>
  <c r="L139" i="1" a="1"/>
  <c r="G132" i="1" a="1"/>
  <c r="F125" i="1" a="1"/>
  <c r="K122" i="1" a="1"/>
  <c r="I120" i="1" a="1"/>
  <c r="L107" i="1" a="1"/>
  <c r="H105" i="1" a="1"/>
  <c r="H103" i="1" a="1"/>
  <c r="H100" i="1" a="1"/>
  <c r="H99" i="1" a="1"/>
  <c r="L98" i="1" a="1"/>
  <c r="H96" i="1" a="1"/>
  <c r="I93" i="1" a="1"/>
  <c r="G91" i="1" a="1"/>
  <c r="L90" i="1" a="1"/>
  <c r="F89" i="1" a="1"/>
  <c r="G87" i="1" a="1"/>
  <c r="D86" i="1" a="1"/>
  <c r="J85" i="1" a="1"/>
  <c r="G84" i="1" a="1"/>
  <c r="J82" i="1" a="1"/>
  <c r="D80" i="1" a="1"/>
  <c r="K79" i="1" a="1"/>
  <c r="C79" i="1" a="1"/>
  <c r="I78" i="1" a="1"/>
  <c r="H77" i="1" a="1"/>
  <c r="H76" i="1" a="1"/>
  <c r="F75" i="1" a="1"/>
  <c r="E74" i="1" a="1"/>
  <c r="L73" i="1" a="1"/>
  <c r="C73" i="1" a="1"/>
  <c r="J72" i="1" a="1"/>
  <c r="J71" i="1" a="1"/>
  <c r="H70" i="1" a="1"/>
  <c r="G69" i="1" a="1"/>
  <c r="F68" i="1" a="1"/>
  <c r="L67" i="1" a="1"/>
  <c r="D67" i="1" a="1"/>
  <c r="L66" i="1" a="1"/>
  <c r="C66" i="1" a="1"/>
  <c r="K65" i="1" a="1"/>
  <c r="J64" i="1" a="1"/>
  <c r="J63" i="1" a="1"/>
  <c r="K62" i="1" a="1"/>
  <c r="C62" i="1" a="1"/>
  <c r="K61" i="1" a="1"/>
  <c r="L60" i="1" a="1"/>
  <c r="C60" i="1" a="1"/>
  <c r="D59" i="1" a="1"/>
  <c r="D58" i="1" a="1"/>
  <c r="D57" i="1" a="1"/>
  <c r="E56" i="1" a="1"/>
  <c r="E55" i="1" a="1"/>
  <c r="E54" i="1" a="1"/>
  <c r="F49" i="1" a="1"/>
  <c r="G48" i="1" a="1"/>
  <c r="G47" i="1" a="1"/>
  <c r="H46" i="1" a="1"/>
  <c r="F186" i="1" a="1"/>
  <c r="F161" i="1" a="1"/>
  <c r="K148" i="1" a="1"/>
  <c r="D125" i="1" a="1"/>
  <c r="J118" i="1" a="1"/>
  <c r="H115" i="1" a="1"/>
  <c r="K107" i="1" a="1"/>
  <c r="H106" i="1" a="1"/>
  <c r="G102" i="1" a="1"/>
  <c r="K98" i="1" a="1"/>
  <c r="D97" i="1" a="1"/>
  <c r="L95" i="1" a="1"/>
  <c r="E94" i="1" a="1"/>
  <c r="F91" i="1" a="1"/>
  <c r="K90" i="1" a="1"/>
  <c r="K88" i="1" a="1"/>
  <c r="C86" i="1" a="1"/>
  <c r="D83" i="1" a="1"/>
  <c r="G81" i="1" a="1"/>
  <c r="C80" i="1" a="1"/>
  <c r="F76" i="1" a="1"/>
  <c r="E75" i="1" a="1"/>
  <c r="K73" i="1" a="1"/>
  <c r="I71" i="1" a="1"/>
  <c r="G70" i="1" a="1"/>
  <c r="E68" i="1" a="1"/>
  <c r="K66" i="1" a="1"/>
  <c r="J65" i="1" a="1"/>
  <c r="C61" i="1" a="1"/>
  <c r="J60" i="1" a="1"/>
  <c r="K59" i="1" a="1"/>
  <c r="C59" i="1" a="1"/>
  <c r="K58" i="1" a="1"/>
  <c r="L57" i="1" a="1"/>
  <c r="L56" i="1" a="1"/>
  <c r="L55" i="1" a="1"/>
  <c r="D55" i="1" a="1"/>
  <c r="D54" i="1" a="1"/>
  <c r="E53" i="1" a="1"/>
  <c r="E52" i="1" a="1"/>
  <c r="F51" i="1" a="1"/>
  <c r="F50" i="1" a="1"/>
  <c r="G46" i="1" a="1"/>
  <c r="G44" i="1" a="1"/>
  <c r="H43" i="1" a="1"/>
  <c r="H42" i="1" a="1"/>
  <c r="H41" i="1" a="1"/>
  <c r="J184" i="1" a="1"/>
  <c r="H148" i="1" a="1"/>
  <c r="I135" i="1" a="1"/>
  <c r="F128" i="1" a="1"/>
  <c r="F122" i="1" a="1"/>
  <c r="C120" i="1" a="1"/>
  <c r="F118" i="1" a="1"/>
  <c r="E112" i="1" a="1"/>
  <c r="J107" i="1" a="1"/>
  <c r="G105" i="1" a="1"/>
  <c r="E101" i="1" a="1"/>
  <c r="G99" i="1" a="1"/>
  <c r="G96" i="1" a="1"/>
  <c r="D94" i="1" a="1"/>
  <c r="H93" i="1" a="1"/>
  <c r="J90" i="1" a="1"/>
  <c r="E89" i="1" a="1"/>
  <c r="F87" i="1" a="1"/>
  <c r="L86" i="1" a="1"/>
  <c r="I85" i="1" a="1"/>
  <c r="F84" i="1" a="1"/>
  <c r="L83" i="1" a="1"/>
  <c r="I82" i="1" a="1"/>
  <c r="F81" i="1" a="1"/>
  <c r="L80" i="1" a="1"/>
  <c r="J79" i="1" a="1"/>
  <c r="K175" i="1" a="1"/>
  <c r="K152" i="1" a="1"/>
  <c r="H147" i="1" a="1"/>
  <c r="F131" i="1" a="1"/>
  <c r="L127" i="1" a="1"/>
  <c r="H124" i="1" a="1"/>
  <c r="C118" i="1" a="1"/>
  <c r="J116" i="1" a="1"/>
  <c r="C115" i="1" a="1"/>
  <c r="D112" i="1" a="1"/>
  <c r="G108" i="1" a="1"/>
  <c r="E106" i="1" a="1"/>
  <c r="L97" i="1" a="1"/>
  <c r="E96" i="1" a="1"/>
  <c r="I95" i="1" a="1"/>
  <c r="I92" i="1" a="1"/>
  <c r="C91" i="1" a="1"/>
  <c r="C89" i="1" a="1"/>
  <c r="H88" i="1" a="1"/>
  <c r="D87" i="1" a="1"/>
  <c r="H85" i="1" a="1"/>
  <c r="K83" i="1" a="1"/>
  <c r="I174" i="1" a="1"/>
  <c r="D147" i="1" a="1"/>
  <c r="I142" i="1" a="1"/>
  <c r="E131" i="1" a="1"/>
  <c r="K127" i="1" a="1"/>
  <c r="H116" i="1" a="1"/>
  <c r="E107" i="1" a="1"/>
  <c r="G98" i="1" a="1"/>
  <c r="E93" i="1" a="1"/>
  <c r="H92" i="1" a="1"/>
  <c r="D134" i="1" a="1"/>
  <c r="J130" i="1" a="1"/>
  <c r="L121" i="1" a="1"/>
  <c r="I119" i="1" a="1"/>
  <c r="C169" i="1" a="1"/>
  <c r="D151" i="1" a="1"/>
  <c r="I141" i="1" a="1"/>
  <c r="G130" i="1" a="1"/>
  <c r="J123" i="1" a="1"/>
  <c r="G121" i="1" a="1"/>
  <c r="F119" i="1" a="1"/>
  <c r="D116" i="1" a="1"/>
  <c r="L114" i="1" a="1"/>
  <c r="E109" i="1" a="1"/>
  <c r="L91" i="1" a="1"/>
  <c r="G90" i="1" a="1"/>
  <c r="K89" i="1" a="1"/>
  <c r="E88" i="1" a="1"/>
  <c r="L87" i="1" a="1"/>
  <c r="K84" i="1" a="1"/>
  <c r="E82" i="1" a="1"/>
  <c r="K81" i="1" a="1"/>
  <c r="H80" i="1" a="1"/>
  <c r="E78" i="1" a="1"/>
  <c r="L77" i="1" a="1"/>
  <c r="C77" i="1" a="1"/>
  <c r="G73" i="1" a="1"/>
  <c r="F72" i="1" a="1"/>
  <c r="J69" i="1" a="1"/>
  <c r="I68" i="1" a="1"/>
  <c r="F63" i="1" a="1"/>
  <c r="F62" i="1" a="1"/>
  <c r="F61" i="1" a="1"/>
  <c r="G60" i="1" a="1"/>
  <c r="E155" i="1" a="1"/>
  <c r="L136" i="1" a="1"/>
  <c r="C133" i="1" a="1"/>
  <c r="I129" i="1" a="1"/>
  <c r="F114" i="1" a="1"/>
  <c r="K104" i="1" a="1"/>
  <c r="J101" i="1" a="1"/>
  <c r="C98" i="1" a="1"/>
  <c r="F97" i="1" a="1"/>
  <c r="D95" i="1" a="1"/>
  <c r="L93" i="1" a="1"/>
  <c r="E92" i="1" a="1"/>
  <c r="I91" i="1" a="1"/>
  <c r="C90" i="1" a="1"/>
  <c r="I89" i="1" a="1"/>
  <c r="F86" i="1" a="1"/>
  <c r="H140" i="1" a="1"/>
  <c r="K136" i="1" a="1"/>
  <c r="H129" i="1" a="1"/>
  <c r="D117" i="1" a="1"/>
  <c r="K115" i="1" a="1"/>
  <c r="D114" i="1" a="1"/>
  <c r="J104" i="1" a="1"/>
  <c r="H102" i="1" a="1"/>
  <c r="E97" i="1" a="1"/>
  <c r="J96" i="1" a="1"/>
  <c r="F94" i="1" a="1"/>
  <c r="H91" i="1" a="1"/>
  <c r="H89" i="1" a="1"/>
  <c r="L88" i="1" a="1"/>
  <c r="C88" i="1" a="1"/>
  <c r="H87" i="1" a="1"/>
  <c r="E86" i="1" a="1"/>
  <c r="K85" i="1" a="1"/>
  <c r="H84" i="1" a="1"/>
  <c r="E83" i="1" a="1"/>
  <c r="K82" i="1" a="1"/>
  <c r="H81" i="1" a="1"/>
  <c r="E80" i="1" a="1"/>
  <c r="J78" i="1" a="1"/>
  <c r="I77" i="1" a="1"/>
  <c r="D73" i="1" a="1"/>
  <c r="K72" i="1" a="1"/>
  <c r="I70" i="1" a="1"/>
  <c r="C64" i="1" a="1"/>
  <c r="K63" i="1" a="1"/>
  <c r="C63" i="1" a="1"/>
  <c r="D62" i="1" a="1"/>
  <c r="D61" i="1" a="1"/>
  <c r="D60" i="1" a="1"/>
  <c r="L59" i="1" a="1"/>
  <c r="L58" i="1" a="1"/>
  <c r="G143" i="1" a="1"/>
  <c r="E118" i="1" a="1"/>
  <c r="F113" i="1" a="1"/>
  <c r="K97" i="1" a="1"/>
  <c r="D93" i="1" a="1"/>
  <c r="E91" i="1" a="1"/>
  <c r="L89" i="1" a="1"/>
  <c r="D88" i="1" a="1"/>
  <c r="J86" i="1" a="1"/>
  <c r="E85" i="1" a="1"/>
  <c r="D78" i="1" a="1"/>
  <c r="J76" i="1" a="1"/>
  <c r="F73" i="1" a="1"/>
  <c r="L71" i="1" a="1"/>
  <c r="C70" i="1" a="1"/>
  <c r="E69" i="1" a="1"/>
  <c r="H68" i="1" a="1"/>
  <c r="E65" i="1" a="1"/>
  <c r="I61" i="1" a="1"/>
  <c r="G59" i="1" a="1"/>
  <c r="F53" i="1" a="1"/>
  <c r="C52" i="1" a="1"/>
  <c r="I51" i="1" a="1"/>
  <c r="G50" i="1" a="1"/>
  <c r="L49" i="1" a="1"/>
  <c r="J48" i="1" a="1"/>
  <c r="D46" i="1" a="1"/>
  <c r="L45" i="1" a="1"/>
  <c r="C45" i="1" a="1"/>
  <c r="K44" i="1" a="1"/>
  <c r="J43" i="1" a="1"/>
  <c r="G41" i="1" a="1"/>
  <c r="H40" i="1" a="1"/>
  <c r="I35" i="1" a="1"/>
  <c r="I34" i="1" a="1"/>
  <c r="I33" i="1" a="1"/>
  <c r="J32" i="1" a="1"/>
  <c r="J31" i="1" a="1"/>
  <c r="E29" i="1" a="1"/>
  <c r="C26" i="1" a="1"/>
  <c r="L25" i="1" a="1"/>
  <c r="E23" i="1" a="1"/>
  <c r="H22" i="1" a="1"/>
  <c r="D21" i="1" a="1"/>
  <c r="G20" i="1" a="1"/>
  <c r="J19" i="1" a="1"/>
  <c r="I17" i="1" a="1"/>
  <c r="L16" i="1" a="1"/>
  <c r="D141" i="1" a="1"/>
  <c r="I126" i="1" a="1"/>
  <c r="E95" i="1" a="1"/>
  <c r="H86" i="1" a="1"/>
  <c r="D85" i="1" a="1"/>
  <c r="C78" i="1" a="1"/>
  <c r="F77" i="1" a="1"/>
  <c r="L75" i="1" a="1"/>
  <c r="H72" i="1" a="1"/>
  <c r="D69" i="1" a="1"/>
  <c r="J67" i="1" a="1"/>
  <c r="H64" i="1" a="1"/>
  <c r="E62" i="1" a="1"/>
  <c r="G57" i="1" a="1"/>
  <c r="D56" i="1" a="1"/>
  <c r="J55" i="1" a="1"/>
  <c r="H54" i="1" a="1"/>
  <c r="K52" i="1" a="1"/>
  <c r="E50" i="1" a="1"/>
  <c r="C49" i="1" a="1"/>
  <c r="F47" i="1" a="1"/>
  <c r="K45" i="1" a="1"/>
  <c r="I43" i="1" a="1"/>
  <c r="F40" i="1" a="1"/>
  <c r="G39" i="1" a="1"/>
  <c r="G38" i="1" a="1"/>
  <c r="H37" i="1" a="1"/>
  <c r="H36" i="1" a="1"/>
  <c r="H35" i="1" a="1"/>
  <c r="I32" i="1" a="1"/>
  <c r="J30" i="1" a="1"/>
  <c r="C30" i="1" a="1"/>
  <c r="F28" i="1" a="1"/>
  <c r="H27" i="1" a="1"/>
  <c r="J26" i="1" a="1"/>
  <c r="E25" i="1" a="1"/>
  <c r="H24" i="1" a="1"/>
  <c r="K23" i="1" a="1"/>
  <c r="G22" i="1" a="1"/>
  <c r="J21" i="1" a="1"/>
  <c r="C19" i="1" a="1"/>
  <c r="F18" i="1" a="1"/>
  <c r="E16" i="1" a="1"/>
  <c r="H15" i="1" a="1"/>
  <c r="K14" i="1" a="1"/>
  <c r="G13" i="1" a="1"/>
  <c r="J12" i="1" a="1"/>
  <c r="C10" i="1" a="1"/>
  <c r="F9" i="1" a="1"/>
  <c r="E7" i="1" a="1"/>
  <c r="H6" i="1" a="1"/>
  <c r="D14" i="1" a="1"/>
  <c r="C12" i="1" a="1"/>
  <c r="F11" i="1" a="1"/>
  <c r="I10" i="1" a="1"/>
  <c r="L9" i="1" a="1"/>
  <c r="E9" i="1" a="1"/>
  <c r="H8" i="1" a="1"/>
  <c r="K7" i="1" a="1"/>
  <c r="C29" i="1" a="1"/>
  <c r="L28" i="1" a="1"/>
  <c r="E28" i="1" a="1"/>
  <c r="G27" i="1" a="1"/>
  <c r="D25" i="1" a="1"/>
  <c r="G24" i="1" a="1"/>
  <c r="J23" i="1" a="1"/>
  <c r="C23" i="1" a="1"/>
  <c r="F22" i="1" a="1"/>
  <c r="L20" i="1" a="1"/>
  <c r="D16" i="1" a="1"/>
  <c r="H117" i="1" a="1"/>
  <c r="G97" i="1" a="1"/>
  <c r="J89" i="1" a="1"/>
  <c r="G86" i="1" a="1"/>
  <c r="C85" i="1" a="1"/>
  <c r="K80" i="1" a="1"/>
  <c r="E77" i="1" a="1"/>
  <c r="I76" i="1" a="1"/>
  <c r="K75" i="1" a="1"/>
  <c r="E73" i="1" a="1"/>
  <c r="K71" i="1" a="1"/>
  <c r="C69" i="1" a="1"/>
  <c r="G68" i="1" a="1"/>
  <c r="D65" i="1" a="1"/>
  <c r="G64" i="1" a="1"/>
  <c r="L63" i="1" a="1"/>
  <c r="H61" i="1" a="1"/>
  <c r="F59" i="1" a="1"/>
  <c r="J58" i="1" a="1"/>
  <c r="D53" i="1" a="1"/>
  <c r="H51" i="1" a="1"/>
  <c r="K49" i="1" a="1"/>
  <c r="I48" i="1" a="1"/>
  <c r="L46" i="1" a="1"/>
  <c r="C46" i="1" a="1"/>
  <c r="J45" i="1" a="1"/>
  <c r="J44" i="1" a="1"/>
  <c r="G42" i="1" a="1"/>
  <c r="F41" i="1" a="1"/>
  <c r="G37" i="1" a="1"/>
  <c r="G35" i="1" a="1"/>
  <c r="H34" i="1" a="1"/>
  <c r="H33" i="1" a="1"/>
  <c r="H32" i="1" a="1"/>
  <c r="I31" i="1" a="1"/>
  <c r="K29" i="1" a="1"/>
  <c r="D29" i="1" a="1"/>
  <c r="I26" i="1" a="1"/>
  <c r="K25" i="1" a="1"/>
  <c r="D23" i="1" a="1"/>
  <c r="C21" i="1" a="1"/>
  <c r="F20" i="1" a="1"/>
  <c r="I19" i="1" a="1"/>
  <c r="L18" i="1" a="1"/>
  <c r="E18" i="1" a="1"/>
  <c r="H17" i="1" a="1"/>
  <c r="K16" i="1" a="1"/>
  <c r="D139" i="1" a="1"/>
  <c r="L124" i="1" a="1"/>
  <c r="I108" i="1" a="1"/>
  <c r="F99" i="1" a="1"/>
  <c r="C97" i="1" a="1"/>
  <c r="L92" i="1" a="1"/>
  <c r="D89" i="1" a="1"/>
  <c r="L81" i="1" a="1"/>
  <c r="L79" i="1" a="1"/>
  <c r="D77" i="1" a="1"/>
  <c r="E76" i="1" a="1"/>
  <c r="J75" i="1" a="1"/>
  <c r="L74" i="1" a="1"/>
  <c r="G72" i="1" a="1"/>
  <c r="H71" i="1" a="1"/>
  <c r="L70" i="1" a="1"/>
  <c r="D68" i="1" a="1"/>
  <c r="I67" i="1" a="1"/>
  <c r="J66" i="1" a="1"/>
  <c r="F64" i="1" a="1"/>
  <c r="I63" i="1" a="1"/>
  <c r="G61" i="1" a="1"/>
  <c r="E59" i="1" a="1"/>
  <c r="F57" i="1" a="1"/>
  <c r="I55" i="1" a="1"/>
  <c r="G54" i="1" a="1"/>
  <c r="L53" i="1" a="1"/>
  <c r="C53" i="1" a="1"/>
  <c r="J52" i="1" a="1"/>
  <c r="D50" i="1" a="1"/>
  <c r="H48" i="1" a="1"/>
  <c r="E47" i="1" a="1"/>
  <c r="K46" i="1" a="1"/>
  <c r="I44" i="1" a="1"/>
  <c r="G43" i="1" a="1"/>
  <c r="E41" i="1" a="1"/>
  <c r="E40" i="1" a="1"/>
  <c r="F39" i="1" a="1"/>
  <c r="F38" i="1" a="1"/>
  <c r="F37" i="1" a="1"/>
  <c r="G36" i="1" a="1"/>
  <c r="G34" i="1" a="1"/>
  <c r="I21" i="1" a="1"/>
  <c r="K18" i="1" a="1"/>
  <c r="G15" i="1" a="1"/>
  <c r="J156" i="1" a="1"/>
  <c r="F137" i="1" a="1"/>
  <c r="F116" i="1" a="1"/>
  <c r="F108" i="1" a="1"/>
  <c r="L94" i="1" a="1"/>
  <c r="J87" i="1" a="1"/>
  <c r="L82" i="1" a="1"/>
  <c r="J81" i="1" a="1"/>
  <c r="J80" i="1" a="1"/>
  <c r="I79" i="1" a="1"/>
  <c r="I75" i="1" a="1"/>
  <c r="D72" i="1" a="1"/>
  <c r="G71" i="1" a="1"/>
  <c r="K70" i="1" a="1"/>
  <c r="C68" i="1" a="1"/>
  <c r="H67" i="1" a="1"/>
  <c r="E64" i="1" a="1"/>
  <c r="I60" i="1" a="1"/>
  <c r="I58" i="1" a="1"/>
  <c r="E57" i="1" a="1"/>
  <c r="K56" i="1" a="1"/>
  <c r="F54" i="1" a="1"/>
  <c r="I52" i="1" a="1"/>
  <c r="G51" i="1" a="1"/>
  <c r="L50" i="1" a="1"/>
  <c r="C50" i="1" a="1"/>
  <c r="J49" i="1" a="1"/>
  <c r="I45" i="1" a="1"/>
  <c r="H44" i="1" a="1"/>
  <c r="F43" i="1" a="1"/>
  <c r="F42" i="1" a="1"/>
  <c r="L40" i="1" a="1"/>
  <c r="E39" i="1" a="1"/>
  <c r="I123" i="1" a="1"/>
  <c r="F92" i="1" a="1"/>
  <c r="I90" i="1" a="1"/>
  <c r="I87" i="1" a="1"/>
  <c r="J83" i="1" a="1"/>
  <c r="H82" i="1" a="1"/>
  <c r="I81" i="1" a="1"/>
  <c r="I80" i="1" a="1"/>
  <c r="H79" i="1" a="1"/>
  <c r="D76" i="1" a="1"/>
  <c r="H75" i="1" a="1"/>
  <c r="K74" i="1" a="1"/>
  <c r="F71" i="1" a="1"/>
  <c r="F67" i="1" a="1"/>
  <c r="I66" i="1" a="1"/>
  <c r="D64" i="1" a="1"/>
  <c r="H63" i="1" a="1"/>
  <c r="E61" i="1" a="1"/>
  <c r="C57" i="1" a="1"/>
  <c r="J56" i="1" a="1"/>
  <c r="H55" i="1" a="1"/>
  <c r="K53" i="1" a="1"/>
  <c r="E51" i="1" a="1"/>
  <c r="F48" i="1" a="1"/>
  <c r="D47" i="1" a="1"/>
  <c r="J46" i="1" a="1"/>
  <c r="E42" i="1" a="1"/>
  <c r="L41" i="1" a="1"/>
  <c r="D41" i="1" a="1"/>
  <c r="D40" i="1" a="1"/>
  <c r="D39" i="1" a="1"/>
  <c r="E38" i="1" a="1"/>
  <c r="E37" i="1" a="1"/>
  <c r="E36" i="1" a="1"/>
  <c r="F31" i="1" a="1"/>
  <c r="I29" i="1" a="1"/>
  <c r="H153" i="1" a="1"/>
  <c r="I111" i="1" a="1"/>
  <c r="K101" i="1" a="1"/>
  <c r="H94" i="1" a="1"/>
  <c r="H90" i="1" a="1"/>
  <c r="E87" i="1" a="1"/>
  <c r="L84" i="1" a="1"/>
  <c r="H83" i="1" a="1"/>
  <c r="G82" i="1" a="1"/>
  <c r="G80" i="1" a="1"/>
  <c r="G79" i="1" a="1"/>
  <c r="L78" i="1" a="1"/>
  <c r="G75" i="1" a="1"/>
  <c r="J74" i="1" a="1"/>
  <c r="C72" i="1" a="1"/>
  <c r="J70" i="1" a="1"/>
  <c r="E67" i="1" a="1"/>
  <c r="H66" i="1" a="1"/>
  <c r="L65" i="1" a="1"/>
  <c r="L62" i="1" a="1"/>
  <c r="H60" i="1" a="1"/>
  <c r="H58" i="1" a="1"/>
  <c r="I56" i="1" a="1"/>
  <c r="G55" i="1" a="1"/>
  <c r="C54" i="1" a="1"/>
  <c r="H52" i="1" a="1"/>
  <c r="D51" i="1" a="1"/>
  <c r="K50" i="1" a="1"/>
  <c r="I49" i="1" a="1"/>
  <c r="E48" i="1" a="1"/>
  <c r="L47" i="1" a="1"/>
  <c r="H45" i="1" a="1"/>
  <c r="F44" i="1" a="1"/>
  <c r="E43" i="1" a="1"/>
  <c r="D42" i="1" a="1"/>
  <c r="C41" i="1" a="1"/>
  <c r="K40" i="1" a="1"/>
  <c r="L39" i="1" a="1"/>
  <c r="L38" i="1" a="1"/>
  <c r="L37" i="1" a="1"/>
  <c r="D37" i="1" a="1"/>
  <c r="D36" i="1" a="1"/>
  <c r="E35" i="1" a="1"/>
  <c r="E34" i="1" a="1"/>
  <c r="F33" i="1" a="1"/>
  <c r="F32" i="1" a="1"/>
  <c r="G30" i="1" a="1"/>
  <c r="E27" i="1" a="1"/>
  <c r="I25" i="1" a="1"/>
  <c r="L24" i="1" a="1"/>
  <c r="E24" i="1" a="1"/>
  <c r="H23" i="1" a="1"/>
  <c r="K22" i="1" a="1"/>
  <c r="D20" i="1" a="1"/>
  <c r="C18" i="1" a="1"/>
  <c r="F17" i="1" a="1"/>
  <c r="I16" i="1" a="1"/>
  <c r="L15" i="1" a="1"/>
  <c r="E15" i="1" a="1"/>
  <c r="H14" i="1" a="1"/>
  <c r="L133" i="1" a="1"/>
  <c r="C121" i="1" a="1"/>
  <c r="F107" i="1" a="1"/>
  <c r="E104" i="1" a="1"/>
  <c r="J98" i="1" a="1"/>
  <c r="F96" i="1" a="1"/>
  <c r="C94" i="1" a="1"/>
  <c r="C87" i="1" a="1"/>
  <c r="J84" i="1" a="1"/>
  <c r="G83" i="1" a="1"/>
  <c r="F82" i="1" a="1"/>
  <c r="D81" i="1" a="1"/>
  <c r="F80" i="1" a="1"/>
  <c r="F79" i="1" a="1"/>
  <c r="H78" i="1" a="1"/>
  <c r="C76" i="1" a="1"/>
  <c r="D75" i="1" a="1"/>
  <c r="H74" i="1" a="1"/>
  <c r="J73" i="1" a="1"/>
  <c r="E71" i="1" a="1"/>
  <c r="F70" i="1" a="1"/>
  <c r="L69" i="1" a="1"/>
  <c r="C67" i="1" a="1"/>
  <c r="G66" i="1" a="1"/>
  <c r="H65" i="1" a="1"/>
  <c r="G63" i="1" a="1"/>
  <c r="J62" i="1" a="1"/>
  <c r="F58" i="1" a="1"/>
  <c r="K57" i="1" a="1"/>
  <c r="H56" i="1" a="1"/>
  <c r="F55" i="1" a="1"/>
  <c r="L54" i="1" a="1"/>
  <c r="J53" i="1" a="1"/>
  <c r="G52" i="1" a="1"/>
  <c r="C51" i="1" a="1"/>
  <c r="D48" i="1" a="1"/>
  <c r="I46" i="1" a="1"/>
  <c r="G45" i="1" a="1"/>
  <c r="C42" i="1" a="1"/>
  <c r="K41" i="1" a="1"/>
  <c r="C40" i="1" a="1"/>
  <c r="K39" i="1" a="1"/>
  <c r="L110" i="1" a="1"/>
  <c r="C96" i="1" a="1"/>
  <c r="D90" i="1" a="1"/>
  <c r="J88" i="1" a="1"/>
  <c r="L85" i="1" a="1"/>
  <c r="F83" i="1" a="1"/>
  <c r="E79" i="1" a="1"/>
  <c r="K77" i="1" a="1"/>
  <c r="G74" i="1" a="1"/>
  <c r="D71" i="1" a="1"/>
  <c r="I69" i="1" a="1"/>
  <c r="L68" i="1" a="1"/>
  <c r="F66" i="1" a="1"/>
  <c r="E63" i="1" a="1"/>
  <c r="I114" i="1" a="1"/>
  <c r="G110" i="1" a="1"/>
  <c r="D98" i="1" a="1"/>
  <c r="G88" i="1" a="1"/>
  <c r="I84" i="1" a="1"/>
  <c r="D82" i="1" a="1"/>
  <c r="C81" i="1" a="1"/>
  <c r="G78" i="1" a="1"/>
  <c r="L76" i="1" a="1"/>
  <c r="C75" i="1" a="1"/>
  <c r="I73" i="1" a="1"/>
  <c r="C71" i="1" a="1"/>
  <c r="E70" i="1" a="1"/>
  <c r="K68" i="1" a="1"/>
  <c r="E66" i="1" a="1"/>
  <c r="G65" i="1" a="1"/>
  <c r="L64" i="1" a="1"/>
  <c r="D63" i="1" a="1"/>
  <c r="H62" i="1" a="1"/>
  <c r="F60" i="1" a="1"/>
  <c r="I59" i="1" a="1"/>
  <c r="E58" i="1" a="1"/>
  <c r="G56" i="1" a="1"/>
  <c r="J54" i="1" a="1"/>
  <c r="H53" i="1" a="1"/>
  <c r="L145" i="1" a="1"/>
  <c r="C130" i="1" a="1"/>
  <c r="G114" i="1" a="1"/>
  <c r="F110" i="1" a="1"/>
  <c r="J91" i="1" a="1"/>
  <c r="F88" i="1" a="1"/>
  <c r="D84" i="1" a="1"/>
  <c r="C82" i="1" a="1"/>
  <c r="D79" i="1" a="1"/>
  <c r="J77" i="1" a="1"/>
  <c r="F74" i="1" a="1"/>
  <c r="L72" i="1" a="1"/>
  <c r="H69" i="1" a="1"/>
  <c r="D66" i="1" a="1"/>
  <c r="K64" i="1" a="1"/>
  <c r="G62" i="1" a="1"/>
  <c r="L61" i="1" a="1"/>
  <c r="E60" i="1" a="1"/>
  <c r="H59" i="1" a="1"/>
  <c r="C58" i="1" a="1"/>
  <c r="I57" i="1" a="1"/>
  <c r="C55" i="1" a="1"/>
  <c r="G53" i="1" a="1"/>
  <c r="D52" i="1" a="1"/>
  <c r="J51" i="1" a="1"/>
  <c r="H50" i="1" a="1"/>
  <c r="L48" i="1" a="1"/>
  <c r="I47" i="1" a="1"/>
  <c r="D45" i="1" a="1"/>
  <c r="L44" i="1" a="1"/>
  <c r="D44" i="1" a="1"/>
  <c r="K43" i="1" a="1"/>
  <c r="C43" i="1" a="1"/>
  <c r="I41" i="1" a="1"/>
  <c r="I40" i="1" a="1"/>
  <c r="I39" i="1" a="1"/>
  <c r="I38" i="1" a="1"/>
  <c r="C34" i="1" a="1"/>
  <c r="J33" i="1" a="1"/>
  <c r="K32" i="1" a="1"/>
  <c r="C32" i="1" a="1"/>
  <c r="K31" i="1" a="1"/>
  <c r="L30" i="1" a="1"/>
  <c r="H28" i="1" a="1"/>
  <c r="C24" i="1" a="1"/>
  <c r="F23" i="1" a="1"/>
  <c r="I22" i="1" a="1"/>
  <c r="L21" i="1" a="1"/>
  <c r="E21" i="1" a="1"/>
  <c r="H20" i="1" a="1"/>
  <c r="K19" i="1" a="1"/>
  <c r="D17" i="1" a="1"/>
  <c r="C15" i="1" a="1"/>
  <c r="F14" i="1" a="1"/>
  <c r="I13" i="1" a="1"/>
  <c r="L12" i="1" a="1"/>
  <c r="E12" i="1" a="1"/>
  <c r="H11" i="1" a="1"/>
  <c r="K10" i="1" a="1"/>
  <c r="D8" i="1" a="1"/>
  <c r="C6" i="1" a="1"/>
  <c r="C119" i="1" a="1"/>
  <c r="K113" i="1" a="1"/>
  <c r="F85" i="1" a="1"/>
  <c r="D74" i="1" a="1"/>
  <c r="I64" i="1" a="1"/>
  <c r="K55" i="1" a="1"/>
  <c r="J47" i="1" a="1"/>
  <c r="E45" i="1" a="1"/>
  <c r="I36" i="1" a="1"/>
  <c r="L31" i="1" a="1"/>
  <c r="K30" i="1" a="1"/>
  <c r="H29" i="1" a="1"/>
  <c r="D24" i="1" a="1"/>
  <c r="G23" i="1" a="1"/>
  <c r="J22" i="1" a="1"/>
  <c r="D15" i="1" a="1"/>
  <c r="I14" i="1" a="1"/>
  <c r="H13" i="1" a="1"/>
  <c r="L10" i="1" a="1"/>
  <c r="J9" i="1" a="1"/>
  <c r="I8" i="1" a="1"/>
  <c r="H7" i="1" a="1"/>
  <c r="F6" i="1" a="1"/>
  <c r="C84" i="1" a="1"/>
  <c r="H73" i="1" a="1"/>
  <c r="H47" i="1" a="1"/>
  <c r="J37" i="1" a="1"/>
  <c r="F36" i="1" a="1"/>
  <c r="D35" i="1" a="1"/>
  <c r="H30" i="1" a="1"/>
  <c r="I28" i="1" a="1"/>
  <c r="J27" i="1" a="1"/>
  <c r="L26" i="1" a="1"/>
  <c r="E19" i="1" a="1"/>
  <c r="H18" i="1" a="1"/>
  <c r="K17" i="1" a="1"/>
  <c r="F13" i="1" a="1"/>
  <c r="F12" i="1" a="1"/>
  <c r="L11" i="1" a="1"/>
  <c r="D11" i="1" a="1"/>
  <c r="G7" i="1" a="1"/>
  <c r="E6" i="1" a="1"/>
  <c r="I9" i="1" a="1"/>
  <c r="G8" i="1" a="1"/>
  <c r="F7" i="1" a="1"/>
  <c r="D6" i="1" a="1"/>
  <c r="G21" i="1" a="1"/>
  <c r="K12" i="1" a="1"/>
  <c r="G9" i="1" a="1"/>
  <c r="G25" i="1" a="1"/>
  <c r="F21" i="1" a="1"/>
  <c r="G16" i="1" a="1"/>
  <c r="G77" i="1" a="1"/>
  <c r="L43" i="1" a="1"/>
  <c r="L8" i="1" a="1"/>
  <c r="C48" i="1" a="1"/>
  <c r="J14" i="1" a="1"/>
  <c r="I72" i="1" a="1"/>
  <c r="H49" i="1" a="1"/>
  <c r="L42" i="1" a="1"/>
  <c r="J40" i="1" a="1"/>
  <c r="I37" i="1" a="1"/>
  <c r="C35" i="1" a="1"/>
  <c r="L32" i="1" a="1"/>
  <c r="G29" i="1" a="1"/>
  <c r="G28" i="1" a="1"/>
  <c r="I27" i="1" a="1"/>
  <c r="K26" i="1" a="1"/>
  <c r="K21" i="1" a="1"/>
  <c r="D19" i="1" a="1"/>
  <c r="G18" i="1" a="1"/>
  <c r="J17" i="1" a="1"/>
  <c r="C11" i="1" a="1"/>
  <c r="K11" i="1" a="1"/>
  <c r="J10" i="1" a="1"/>
  <c r="J20" i="1" a="1"/>
  <c r="L13" i="1" a="1"/>
  <c r="J24" i="1" a="1"/>
  <c r="C14" i="1" a="1"/>
  <c r="J50" i="1" a="1"/>
  <c r="E33" i="1" a="1"/>
  <c r="D26" i="1" a="1"/>
  <c r="C17" i="1" a="1"/>
  <c r="D9" i="1" a="1"/>
  <c r="L36" i="1" a="1"/>
  <c r="F34" i="1" a="1"/>
  <c r="H19" i="1" a="1"/>
  <c r="L14" i="1" a="1"/>
  <c r="E103" i="1" a="1"/>
  <c r="I62" i="1" a="1"/>
  <c r="K54" i="1" a="1"/>
  <c r="L51" i="1" a="1"/>
  <c r="E49" i="1" a="1"/>
  <c r="J42" i="1" a="1"/>
  <c r="C36" i="1" a="1"/>
  <c r="H31" i="1" a="1"/>
  <c r="F30" i="1" a="1"/>
  <c r="F29" i="1" a="1"/>
  <c r="H26" i="1" a="1"/>
  <c r="J25" i="1" a="1"/>
  <c r="D18" i="1" a="1"/>
  <c r="G17" i="1" a="1"/>
  <c r="J16" i="1" a="1"/>
  <c r="G14" i="1" a="1"/>
  <c r="E13" i="1" a="1"/>
  <c r="D12" i="1" a="1"/>
  <c r="H10" i="1" a="1"/>
  <c r="C27" i="1" a="1"/>
  <c r="I12" i="1" a="1"/>
  <c r="D33" i="1" a="1"/>
  <c r="L22" i="1" a="1"/>
  <c r="E100" i="1" a="1"/>
  <c r="I54" i="1" a="1"/>
  <c r="D49" i="1" a="1"/>
  <c r="I42" i="1" a="1"/>
  <c r="K38" i="1" a="1"/>
  <c r="E31" i="1" a="1"/>
  <c r="E30" i="1" a="1"/>
  <c r="D28" i="1" a="1"/>
  <c r="F27" i="1" a="1"/>
  <c r="G26" i="1" a="1"/>
  <c r="E22" i="1" a="1"/>
  <c r="H21" i="1" a="1"/>
  <c r="K20" i="1" a="1"/>
  <c r="H9" i="1" a="1"/>
  <c r="F8" i="1" a="1"/>
  <c r="D7" i="1" a="1"/>
  <c r="L6" i="1" a="1"/>
  <c r="L33" i="1" a="1"/>
  <c r="C28" i="1" a="1"/>
  <c r="F26" i="1" a="1"/>
  <c r="K24" i="1" a="1"/>
  <c r="D22" i="1" a="1"/>
  <c r="K15" i="1" a="1"/>
  <c r="D13" i="1" a="1"/>
  <c r="J11" i="1" a="1"/>
  <c r="K6" i="1" a="1"/>
  <c r="K13" i="1" a="1"/>
  <c r="J6" i="1" a="1"/>
  <c r="K67" i="1" a="1"/>
  <c r="J39" i="1" a="1"/>
  <c r="L23" i="1" a="1"/>
  <c r="I15" i="1" a="1"/>
  <c r="F10" i="1" a="1"/>
  <c r="J7" i="1" a="1"/>
  <c r="I6" i="1" a="1"/>
  <c r="K76" i="1" a="1"/>
  <c r="K35" i="1" a="1"/>
  <c r="E20" i="1" a="1"/>
  <c r="I7" i="1" a="1"/>
  <c r="D10" i="1" a="1"/>
  <c r="D70" i="1" a="1"/>
  <c r="J57" i="1" a="1"/>
  <c r="E44" i="1" a="1"/>
  <c r="J38" i="1" a="1"/>
  <c r="C37" i="1" a="1"/>
  <c r="L34" i="1" a="1"/>
  <c r="G32" i="1" a="1"/>
  <c r="D30" i="1" a="1"/>
  <c r="D27" i="1" a="1"/>
  <c r="I50" i="1" a="1"/>
  <c r="K95" i="1" a="1"/>
  <c r="F69" i="1" a="1"/>
  <c r="J61" i="1" a="1"/>
  <c r="H57" i="1" a="1"/>
  <c r="F46" i="1" a="1"/>
  <c r="H38" i="1" a="1"/>
  <c r="E32" i="1" a="1"/>
  <c r="D31" i="1" a="1"/>
  <c r="H25" i="1" a="1"/>
  <c r="I20" i="1" a="1"/>
  <c r="L19" i="1" a="1"/>
  <c r="E17" i="1" a="1"/>
  <c r="H16" i="1" a="1"/>
  <c r="E14" i="1" a="1"/>
  <c r="I11" i="1" a="1"/>
  <c r="G10" i="1" a="1"/>
  <c r="E8" i="1" a="1"/>
  <c r="L7" i="1" a="1"/>
  <c r="C7" i="1" a="1"/>
  <c r="D38" i="1" a="1"/>
  <c r="C31" i="1" a="1"/>
  <c r="J15" i="1" a="1"/>
  <c r="D32" i="1" a="1"/>
  <c r="I24" i="1" a="1"/>
  <c r="F16" i="1" a="1"/>
  <c r="J41" i="1" a="1"/>
  <c r="F93" i="1" a="1"/>
  <c r="F78" i="1" a="1"/>
  <c r="J68" i="1" a="1"/>
  <c r="I53" i="1" a="1"/>
  <c r="K48" i="1" a="1"/>
  <c r="E46" i="1" a="1"/>
  <c r="C44" i="1" a="1"/>
  <c r="L35" i="1" a="1"/>
  <c r="K34" i="1" a="1"/>
  <c r="G33" i="1" a="1"/>
  <c r="E26" i="1" a="1"/>
  <c r="C22" i="1" a="1"/>
  <c r="C13" i="1" a="1"/>
  <c r="J34" i="1" a="1"/>
  <c r="F25" i="1" a="1"/>
  <c r="C8" i="1" a="1"/>
  <c r="I23" i="1" a="1"/>
  <c r="J13" i="1" a="1"/>
  <c r="H12" i="1" a="1"/>
  <c r="G11" i="1" a="1"/>
  <c r="G6" i="1" a="1"/>
  <c r="E11" i="1" a="1"/>
  <c r="J8" i="1" a="1"/>
  <c r="F56" i="1" a="1"/>
  <c r="L52" i="1" a="1"/>
  <c r="H39" i="1" a="1"/>
  <c r="K36" i="1" a="1"/>
  <c r="J35" i="1" a="1"/>
  <c r="C33" i="1" a="1"/>
  <c r="K28" i="1" a="1"/>
  <c r="C25" i="1" a="1"/>
  <c r="F24" i="1" a="1"/>
  <c r="G19" i="1" a="1"/>
  <c r="J18" i="1" a="1"/>
  <c r="C16" i="1" a="1"/>
  <c r="F15" i="1" a="1"/>
  <c r="E10" i="1" a="1"/>
  <c r="K9" i="1" a="1"/>
  <c r="C9" i="1" a="1"/>
  <c r="K8" i="1" a="1"/>
  <c r="K86" i="1" a="1"/>
  <c r="F65" i="1" a="1"/>
  <c r="J59" i="1" a="1"/>
  <c r="F52" i="1" a="1"/>
  <c r="K47" i="1" a="1"/>
  <c r="F45" i="1" a="1"/>
  <c r="D43" i="1" a="1"/>
  <c r="C39" i="1" a="1"/>
  <c r="K37" i="1" a="1"/>
  <c r="J36" i="1" a="1"/>
  <c r="F35" i="1" a="1"/>
  <c r="D34" i="1" a="1"/>
  <c r="J29" i="1" a="1"/>
  <c r="J28" i="1" a="1"/>
  <c r="L27" i="1" a="1"/>
  <c r="C20" i="1" a="1"/>
  <c r="F19" i="1" a="1"/>
  <c r="I18" i="1" a="1"/>
  <c r="L17" i="1" a="1"/>
  <c r="G12" i="1" a="1"/>
  <c r="G12" i="1" l="1"/>
  <c r="L17" i="1"/>
  <c r="I18" i="1"/>
  <c r="F19" i="1"/>
  <c r="C20" i="1"/>
  <c r="L27" i="1"/>
  <c r="J28" i="1"/>
  <c r="J29" i="1"/>
  <c r="D34" i="1"/>
  <c r="F35" i="1"/>
  <c r="J36" i="1"/>
  <c r="K37" i="1"/>
  <c r="C39" i="1"/>
  <c r="D43" i="1"/>
  <c r="F45" i="1"/>
  <c r="K47" i="1"/>
  <c r="F52" i="1"/>
  <c r="J59" i="1"/>
  <c r="F65" i="1"/>
  <c r="K86" i="1"/>
  <c r="K8" i="1"/>
  <c r="C9" i="1"/>
  <c r="K9" i="1"/>
  <c r="E10" i="1"/>
  <c r="F15" i="1"/>
  <c r="C16" i="1"/>
  <c r="J18" i="1"/>
  <c r="G19" i="1"/>
  <c r="F24" i="1"/>
  <c r="C25" i="1"/>
  <c r="K28" i="1"/>
  <c r="C33" i="1"/>
  <c r="J35" i="1"/>
  <c r="K36" i="1"/>
  <c r="H39" i="1"/>
  <c r="L52" i="1"/>
  <c r="F56" i="1"/>
  <c r="J8" i="1"/>
  <c r="E11" i="1"/>
  <c r="G6" i="1"/>
  <c r="G11" i="1"/>
  <c r="H12" i="1"/>
  <c r="J13" i="1"/>
  <c r="I23" i="1"/>
  <c r="C8" i="1"/>
  <c r="F25" i="1"/>
  <c r="J34" i="1"/>
  <c r="C13" i="1"/>
  <c r="C22" i="1"/>
  <c r="E26" i="1"/>
  <c r="G33" i="1"/>
  <c r="K34" i="1"/>
  <c r="L35" i="1"/>
  <c r="C44" i="1"/>
  <c r="E46" i="1"/>
  <c r="K48" i="1"/>
  <c r="I53" i="1"/>
  <c r="J68" i="1"/>
  <c r="F78" i="1"/>
  <c r="F93" i="1"/>
  <c r="J41" i="1"/>
  <c r="F16" i="1"/>
  <c r="I24" i="1"/>
  <c r="D32" i="1"/>
  <c r="J15" i="1"/>
  <c r="C31" i="1"/>
  <c r="D38" i="1"/>
  <c r="C7" i="1"/>
  <c r="L7" i="1"/>
  <c r="E8" i="1"/>
  <c r="G10" i="1"/>
  <c r="I11" i="1"/>
  <c r="E14" i="1"/>
  <c r="H16" i="1"/>
  <c r="E17" i="1"/>
  <c r="L19" i="1"/>
  <c r="I20" i="1"/>
  <c r="H25" i="1"/>
  <c r="D31" i="1"/>
  <c r="E32" i="1"/>
  <c r="H38" i="1"/>
  <c r="F46" i="1"/>
  <c r="H57" i="1"/>
  <c r="J61" i="1"/>
  <c r="F69" i="1"/>
  <c r="K95" i="1"/>
  <c r="I50" i="1"/>
  <c r="D27" i="1"/>
  <c r="D30" i="1"/>
  <c r="G32" i="1"/>
  <c r="L34" i="1"/>
  <c r="C37" i="1"/>
  <c r="J38" i="1"/>
  <c r="E44" i="1"/>
  <c r="J57" i="1"/>
  <c r="D70" i="1"/>
  <c r="D10" i="1"/>
  <c r="I7" i="1"/>
  <c r="E20" i="1"/>
  <c r="K35" i="1"/>
  <c r="K76" i="1"/>
  <c r="I6" i="1"/>
  <c r="J7" i="1"/>
  <c r="F10" i="1"/>
  <c r="I15" i="1"/>
  <c r="L23" i="1"/>
  <c r="J39" i="1"/>
  <c r="K67" i="1"/>
  <c r="J6" i="1"/>
  <c r="K13" i="1"/>
  <c r="K6" i="1"/>
  <c r="J11" i="1"/>
  <c r="D13" i="1"/>
  <c r="K15" i="1"/>
  <c r="D22" i="1"/>
  <c r="K24" i="1"/>
  <c r="F26" i="1"/>
  <c r="C28" i="1"/>
  <c r="L33" i="1"/>
  <c r="L6" i="1"/>
  <c r="D7" i="1"/>
  <c r="F8" i="1"/>
  <c r="H9" i="1"/>
  <c r="K20" i="1"/>
  <c r="H21" i="1"/>
  <c r="E22" i="1"/>
  <c r="G26" i="1"/>
  <c r="F27" i="1"/>
  <c r="D28" i="1"/>
  <c r="E30" i="1"/>
  <c r="E31" i="1"/>
  <c r="K38" i="1"/>
  <c r="I42" i="1"/>
  <c r="D49" i="1"/>
  <c r="I54" i="1"/>
  <c r="E100" i="1"/>
  <c r="L22" i="1"/>
  <c r="D33" i="1"/>
  <c r="I12" i="1"/>
  <c r="C27" i="1"/>
  <c r="H10" i="1"/>
  <c r="D12" i="1"/>
  <c r="E13" i="1"/>
  <c r="G14" i="1"/>
  <c r="J16" i="1"/>
  <c r="G17" i="1"/>
  <c r="D18" i="1"/>
  <c r="J25" i="1"/>
  <c r="H26" i="1"/>
  <c r="F29" i="1"/>
  <c r="F30" i="1"/>
  <c r="H31" i="1"/>
  <c r="C36" i="1"/>
  <c r="J42" i="1"/>
  <c r="E49" i="1"/>
  <c r="L51" i="1"/>
  <c r="K54" i="1"/>
  <c r="I62" i="1"/>
  <c r="E103" i="1"/>
  <c r="L14" i="1"/>
  <c r="H19" i="1"/>
  <c r="F34" i="1"/>
  <c r="L36" i="1"/>
  <c r="D9" i="1"/>
  <c r="C17" i="1"/>
  <c r="D26" i="1"/>
  <c r="E33" i="1"/>
  <c r="J50" i="1"/>
  <c r="C14" i="1"/>
  <c r="J24" i="1"/>
  <c r="L13" i="1"/>
  <c r="J20" i="1"/>
  <c r="J10" i="1"/>
  <c r="K11" i="1"/>
  <c r="C11" i="1"/>
  <c r="J17" i="1"/>
  <c r="G18" i="1"/>
  <c r="D19" i="1"/>
  <c r="K21" i="1"/>
  <c r="K26" i="1"/>
  <c r="I27" i="1"/>
  <c r="G28" i="1"/>
  <c r="G29" i="1"/>
  <c r="L32" i="1"/>
  <c r="C35" i="1"/>
  <c r="I37" i="1"/>
  <c r="J40" i="1"/>
  <c r="L42" i="1"/>
  <c r="H49" i="1"/>
  <c r="I72" i="1"/>
  <c r="J14" i="1"/>
  <c r="C48" i="1"/>
  <c r="L8" i="1"/>
  <c r="L43" i="1"/>
  <c r="G77" i="1"/>
  <c r="G16" i="1"/>
  <c r="F21" i="1"/>
  <c r="G25" i="1"/>
  <c r="G9" i="1"/>
  <c r="K12" i="1"/>
  <c r="G21" i="1"/>
  <c r="D6" i="1"/>
  <c r="F7" i="1"/>
  <c r="G8" i="1"/>
  <c r="I9" i="1"/>
  <c r="E6" i="1"/>
  <c r="G7" i="1"/>
  <c r="D11" i="1"/>
  <c r="L11" i="1"/>
  <c r="F12" i="1"/>
  <c r="F13" i="1"/>
  <c r="K17" i="1"/>
  <c r="H18" i="1"/>
  <c r="E19" i="1"/>
  <c r="L26" i="1"/>
  <c r="J27" i="1"/>
  <c r="I28" i="1"/>
  <c r="H30" i="1"/>
  <c r="D35" i="1"/>
  <c r="F36" i="1"/>
  <c r="J37" i="1"/>
  <c r="H47" i="1"/>
  <c r="H73" i="1"/>
  <c r="C84" i="1"/>
  <c r="F6" i="1"/>
  <c r="H7" i="1"/>
  <c r="I8" i="1"/>
  <c r="J9" i="1"/>
  <c r="L10" i="1"/>
  <c r="H13" i="1"/>
  <c r="I14" i="1"/>
  <c r="D15" i="1"/>
  <c r="J22" i="1"/>
  <c r="G23" i="1"/>
  <c r="D24" i="1"/>
  <c r="H29" i="1"/>
  <c r="K30" i="1"/>
  <c r="L31" i="1"/>
  <c r="I36" i="1"/>
  <c r="E45" i="1"/>
  <c r="J47" i="1"/>
  <c r="K55" i="1"/>
  <c r="I64" i="1"/>
  <c r="D74" i="1"/>
  <c r="F85" i="1"/>
  <c r="K113" i="1"/>
  <c r="C119" i="1"/>
  <c r="C6" i="1"/>
  <c r="D8" i="1"/>
  <c r="K10" i="1"/>
  <c r="H11" i="1"/>
  <c r="E12" i="1"/>
  <c r="L12" i="1"/>
  <c r="I13" i="1"/>
  <c r="F14" i="1"/>
  <c r="C15" i="1"/>
  <c r="D17" i="1"/>
  <c r="K19" i="1"/>
  <c r="H20" i="1"/>
  <c r="E21" i="1"/>
  <c r="L21" i="1"/>
  <c r="I22" i="1"/>
  <c r="F23" i="1"/>
  <c r="C24" i="1"/>
  <c r="H28" i="1"/>
  <c r="L30" i="1"/>
  <c r="K31" i="1"/>
  <c r="C32" i="1"/>
  <c r="K32" i="1"/>
  <c r="J33" i="1"/>
  <c r="C34" i="1"/>
  <c r="I38" i="1"/>
  <c r="I39" i="1"/>
  <c r="I40" i="1"/>
  <c r="I41" i="1"/>
  <c r="C43" i="1"/>
  <c r="K43" i="1"/>
  <c r="D44" i="1"/>
  <c r="L44" i="1"/>
  <c r="D45" i="1"/>
  <c r="I47" i="1"/>
  <c r="L48" i="1"/>
  <c r="H50" i="1"/>
  <c r="J51" i="1"/>
  <c r="D52" i="1"/>
  <c r="G53" i="1"/>
  <c r="C55" i="1"/>
  <c r="I57" i="1"/>
  <c r="C58" i="1"/>
  <c r="H59" i="1"/>
  <c r="E60" i="1"/>
  <c r="L61" i="1"/>
  <c r="G62" i="1"/>
  <c r="K64" i="1"/>
  <c r="D66" i="1"/>
  <c r="H69" i="1"/>
  <c r="L72" i="1"/>
  <c r="F74" i="1"/>
  <c r="J77" i="1"/>
  <c r="D79" i="1"/>
  <c r="C82" i="1"/>
  <c r="D84" i="1"/>
  <c r="F88" i="1"/>
  <c r="J91" i="1"/>
  <c r="F110" i="1"/>
  <c r="G114" i="1"/>
  <c r="C130" i="1"/>
  <c r="L145" i="1"/>
  <c r="H53" i="1"/>
  <c r="J54" i="1"/>
  <c r="G56" i="1"/>
  <c r="E58" i="1"/>
  <c r="I59" i="1"/>
  <c r="F60" i="1"/>
  <c r="H62" i="1"/>
  <c r="D63" i="1"/>
  <c r="L64" i="1"/>
  <c r="G65" i="1"/>
  <c r="E66" i="1"/>
  <c r="K68" i="1"/>
  <c r="E70" i="1"/>
  <c r="C71" i="1"/>
  <c r="I73" i="1"/>
  <c r="C75" i="1"/>
  <c r="L76" i="1"/>
  <c r="G78" i="1"/>
  <c r="C81" i="1"/>
  <c r="D82" i="1"/>
  <c r="I84" i="1"/>
  <c r="G88" i="1"/>
  <c r="D98" i="1"/>
  <c r="G110" i="1"/>
  <c r="I114" i="1"/>
  <c r="E63" i="1"/>
  <c r="F66" i="1"/>
  <c r="L68" i="1"/>
  <c r="I69" i="1"/>
  <c r="D71" i="1"/>
  <c r="G74" i="1"/>
  <c r="K77" i="1"/>
  <c r="E79" i="1"/>
  <c r="F83" i="1"/>
  <c r="L85" i="1"/>
  <c r="J88" i="1"/>
  <c r="D90" i="1"/>
  <c r="C96" i="1"/>
  <c r="L110" i="1"/>
  <c r="K39" i="1"/>
  <c r="C40" i="1"/>
  <c r="K41" i="1"/>
  <c r="C42" i="1"/>
  <c r="G45" i="1"/>
  <c r="I46" i="1"/>
  <c r="D48" i="1"/>
  <c r="C51" i="1"/>
  <c r="G52" i="1"/>
  <c r="J53" i="1"/>
  <c r="L54" i="1"/>
  <c r="F55" i="1"/>
  <c r="H56" i="1"/>
  <c r="K57" i="1"/>
  <c r="F58" i="1"/>
  <c r="J62" i="1"/>
  <c r="G63" i="1"/>
  <c r="H65" i="1"/>
  <c r="G66" i="1"/>
  <c r="C67" i="1"/>
  <c r="L69" i="1"/>
  <c r="F70" i="1"/>
  <c r="E71" i="1"/>
  <c r="J73" i="1"/>
  <c r="H74" i="1"/>
  <c r="D75" i="1"/>
  <c r="C76" i="1"/>
  <c r="H78" i="1"/>
  <c r="F79" i="1"/>
  <c r="F80" i="1"/>
  <c r="D81" i="1"/>
  <c r="F82" i="1"/>
  <c r="G83" i="1"/>
  <c r="J84" i="1"/>
  <c r="C87" i="1"/>
  <c r="C94" i="1"/>
  <c r="F96" i="1"/>
  <c r="J98" i="1"/>
  <c r="E104" i="1"/>
  <c r="F107" i="1"/>
  <c r="C121" i="1"/>
  <c r="L133" i="1"/>
  <c r="H14" i="1"/>
  <c r="E15" i="1"/>
  <c r="L15" i="1"/>
  <c r="I16" i="1"/>
  <c r="F17" i="1"/>
  <c r="C18" i="1"/>
  <c r="D20" i="1"/>
  <c r="K22" i="1"/>
  <c r="H23" i="1"/>
  <c r="E24" i="1"/>
  <c r="L24" i="1"/>
  <c r="I25" i="1"/>
  <c r="E27" i="1"/>
  <c r="G30" i="1"/>
  <c r="F32" i="1"/>
  <c r="F33" i="1"/>
  <c r="E34" i="1"/>
  <c r="E35" i="1"/>
  <c r="D36" i="1"/>
  <c r="D37" i="1"/>
  <c r="L37" i="1"/>
  <c r="L38" i="1"/>
  <c r="L39" i="1"/>
  <c r="K40" i="1"/>
  <c r="C41" i="1"/>
  <c r="D42" i="1"/>
  <c r="E43" i="1"/>
  <c r="F44" i="1"/>
  <c r="H45" i="1"/>
  <c r="L47" i="1"/>
  <c r="E48" i="1"/>
  <c r="I49" i="1"/>
  <c r="K50" i="1"/>
  <c r="D51" i="1"/>
  <c r="H52" i="1"/>
  <c r="C54" i="1"/>
  <c r="G55" i="1"/>
  <c r="I56" i="1"/>
  <c r="H58" i="1"/>
  <c r="H60" i="1"/>
  <c r="L62" i="1"/>
  <c r="L65" i="1"/>
  <c r="H66" i="1"/>
  <c r="E67" i="1"/>
  <c r="J70" i="1"/>
  <c r="C72" i="1"/>
  <c r="J74" i="1"/>
  <c r="G75" i="1"/>
  <c r="L78" i="1"/>
  <c r="G79" i="1"/>
  <c r="G80" i="1"/>
  <c r="G82" i="1"/>
  <c r="H83" i="1"/>
  <c r="L84" i="1"/>
  <c r="E87" i="1"/>
  <c r="H90" i="1"/>
  <c r="H94" i="1"/>
  <c r="K101" i="1"/>
  <c r="I111" i="1"/>
  <c r="H153" i="1"/>
  <c r="I29" i="1"/>
  <c r="F31" i="1"/>
  <c r="E36" i="1"/>
  <c r="E37" i="1"/>
  <c r="E38" i="1"/>
  <c r="D39" i="1"/>
  <c r="D40" i="1"/>
  <c r="D41" i="1"/>
  <c r="L41" i="1"/>
  <c r="E42" i="1"/>
  <c r="J46" i="1"/>
  <c r="D47" i="1"/>
  <c r="F48" i="1"/>
  <c r="E51" i="1"/>
  <c r="K53" i="1"/>
  <c r="H55" i="1"/>
  <c r="J56" i="1"/>
  <c r="C57" i="1"/>
  <c r="E61" i="1"/>
  <c r="H63" i="1"/>
  <c r="D64" i="1"/>
  <c r="I66" i="1"/>
  <c r="F67" i="1"/>
  <c r="F71" i="1"/>
  <c r="K74" i="1"/>
  <c r="H75" i="1"/>
  <c r="D76" i="1"/>
  <c r="H79" i="1"/>
  <c r="I80" i="1"/>
  <c r="I81" i="1"/>
  <c r="H82" i="1"/>
  <c r="J83" i="1"/>
  <c r="I87" i="1"/>
  <c r="I90" i="1"/>
  <c r="F92" i="1"/>
  <c r="I123" i="1"/>
  <c r="E39" i="1"/>
  <c r="L40" i="1"/>
  <c r="F42" i="1"/>
  <c r="F43" i="1"/>
  <c r="H44" i="1"/>
  <c r="I45" i="1"/>
  <c r="J49" i="1"/>
  <c r="C50" i="1"/>
  <c r="L50" i="1"/>
  <c r="G51" i="1"/>
  <c r="I52" i="1"/>
  <c r="F54" i="1"/>
  <c r="K56" i="1"/>
  <c r="E57" i="1"/>
  <c r="I58" i="1"/>
  <c r="I60" i="1"/>
  <c r="E64" i="1"/>
  <c r="H67" i="1"/>
  <c r="C68" i="1"/>
  <c r="K70" i="1"/>
  <c r="G71" i="1"/>
  <c r="D72" i="1"/>
  <c r="I75" i="1"/>
  <c r="I79" i="1"/>
  <c r="J80" i="1"/>
  <c r="J81" i="1"/>
  <c r="L82" i="1"/>
  <c r="J87" i="1"/>
  <c r="L94" i="1"/>
  <c r="F108" i="1"/>
  <c r="F116" i="1"/>
  <c r="F137" i="1"/>
  <c r="J156" i="1"/>
  <c r="G15" i="1"/>
  <c r="K18" i="1"/>
  <c r="I21" i="1"/>
  <c r="G34" i="1"/>
  <c r="G36" i="1"/>
  <c r="F37" i="1"/>
  <c r="F38" i="1"/>
  <c r="F39" i="1"/>
  <c r="E40" i="1"/>
  <c r="E41" i="1"/>
  <c r="G43" i="1"/>
  <c r="I44" i="1"/>
  <c r="K46" i="1"/>
  <c r="E47" i="1"/>
  <c r="H48" i="1"/>
  <c r="D50" i="1"/>
  <c r="J52" i="1"/>
  <c r="C53" i="1"/>
  <c r="L53" i="1"/>
  <c r="G54" i="1"/>
  <c r="I55" i="1"/>
  <c r="F57" i="1"/>
  <c r="E59" i="1"/>
  <c r="G61" i="1"/>
  <c r="I63" i="1"/>
  <c r="F64" i="1"/>
  <c r="J66" i="1"/>
  <c r="I67" i="1"/>
  <c r="D68" i="1"/>
  <c r="L70" i="1"/>
  <c r="H71" i="1"/>
  <c r="G72" i="1"/>
  <c r="L74" i="1"/>
  <c r="J75" i="1"/>
  <c r="E76" i="1"/>
  <c r="D77" i="1"/>
  <c r="L79" i="1"/>
  <c r="L81" i="1"/>
  <c r="D89" i="1"/>
  <c r="L92" i="1"/>
  <c r="C97" i="1"/>
  <c r="F99" i="1"/>
  <c r="I108" i="1"/>
  <c r="L124" i="1"/>
  <c r="D139" i="1"/>
  <c r="K16" i="1"/>
  <c r="H17" i="1"/>
  <c r="E18" i="1"/>
  <c r="L18" i="1"/>
  <c r="I19" i="1"/>
  <c r="F20" i="1"/>
  <c r="C21" i="1"/>
  <c r="D23" i="1"/>
  <c r="K25" i="1"/>
  <c r="I26" i="1"/>
  <c r="D29" i="1"/>
  <c r="K29" i="1"/>
  <c r="I31" i="1"/>
  <c r="H32" i="1"/>
  <c r="H33" i="1"/>
  <c r="H34" i="1"/>
  <c r="G35" i="1"/>
  <c r="G37" i="1"/>
  <c r="F41" i="1"/>
  <c r="G42" i="1"/>
  <c r="J44" i="1"/>
  <c r="J45" i="1"/>
  <c r="C46" i="1"/>
  <c r="L46" i="1"/>
  <c r="I48" i="1"/>
  <c r="K49" i="1"/>
  <c r="H51" i="1"/>
  <c r="D53" i="1"/>
  <c r="J58" i="1"/>
  <c r="F59" i="1"/>
  <c r="H61" i="1"/>
  <c r="L63" i="1"/>
  <c r="G64" i="1"/>
  <c r="D65" i="1"/>
  <c r="G68" i="1"/>
  <c r="C69" i="1"/>
  <c r="K71" i="1"/>
  <c r="E73" i="1"/>
  <c r="K75" i="1"/>
  <c r="I76" i="1"/>
  <c r="E77" i="1"/>
  <c r="K80" i="1"/>
  <c r="C85" i="1"/>
  <c r="G86" i="1"/>
  <c r="J89" i="1"/>
  <c r="G97" i="1"/>
  <c r="H117" i="1"/>
  <c r="D16" i="1"/>
  <c r="L20" i="1"/>
  <c r="F22" i="1"/>
  <c r="C23" i="1"/>
  <c r="J23" i="1"/>
  <c r="G24" i="1"/>
  <c r="D25" i="1"/>
  <c r="G27" i="1"/>
  <c r="E28" i="1"/>
  <c r="L28" i="1"/>
  <c r="C29" i="1"/>
  <c r="K7" i="1"/>
  <c r="H8" i="1"/>
  <c r="E9" i="1"/>
  <c r="L9" i="1"/>
  <c r="I10" i="1"/>
  <c r="F11" i="1"/>
  <c r="C12" i="1"/>
  <c r="D14" i="1"/>
  <c r="H6" i="1"/>
  <c r="E7" i="1"/>
  <c r="F9" i="1"/>
  <c r="C10" i="1"/>
  <c r="J12" i="1"/>
  <c r="G13" i="1"/>
  <c r="K14" i="1"/>
  <c r="H15" i="1"/>
  <c r="E16" i="1"/>
  <c r="F18" i="1"/>
  <c r="C19" i="1"/>
  <c r="J21" i="1"/>
  <c r="G22" i="1"/>
  <c r="K23" i="1"/>
  <c r="H24" i="1"/>
  <c r="E25" i="1"/>
  <c r="J26" i="1"/>
  <c r="H27" i="1"/>
  <c r="F28" i="1"/>
  <c r="C30" i="1"/>
  <c r="J30" i="1"/>
  <c r="I32" i="1"/>
  <c r="H35" i="1"/>
  <c r="H36" i="1"/>
  <c r="H37" i="1"/>
  <c r="G38" i="1"/>
  <c r="G39" i="1"/>
  <c r="F40" i="1"/>
  <c r="I43" i="1"/>
  <c r="K45" i="1"/>
  <c r="F47" i="1"/>
  <c r="C49" i="1"/>
  <c r="E50" i="1"/>
  <c r="K52" i="1"/>
  <c r="H54" i="1"/>
  <c r="J55" i="1"/>
  <c r="D56" i="1"/>
  <c r="G57" i="1"/>
  <c r="E62" i="1"/>
  <c r="H64" i="1"/>
  <c r="J67" i="1"/>
  <c r="D69" i="1"/>
  <c r="H72" i="1"/>
  <c r="L75" i="1"/>
  <c r="F77" i="1"/>
  <c r="C78" i="1"/>
  <c r="D85" i="1"/>
  <c r="H86" i="1"/>
  <c r="E95" i="1"/>
  <c r="I126" i="1"/>
  <c r="D141" i="1"/>
  <c r="L16" i="1"/>
  <c r="I17" i="1"/>
  <c r="J19" i="1"/>
  <c r="G20" i="1"/>
  <c r="D21" i="1"/>
  <c r="H22" i="1"/>
  <c r="E23" i="1"/>
  <c r="L25" i="1"/>
  <c r="C26" i="1"/>
  <c r="E29" i="1"/>
  <c r="J31" i="1"/>
  <c r="J32" i="1"/>
  <c r="I33" i="1"/>
  <c r="I34" i="1"/>
  <c r="I35" i="1"/>
  <c r="H40" i="1"/>
  <c r="G41" i="1"/>
  <c r="J43" i="1"/>
  <c r="K44" i="1"/>
  <c r="C45" i="1"/>
  <c r="L45" i="1"/>
  <c r="D46" i="1"/>
  <c r="J48" i="1"/>
  <c r="L49" i="1"/>
  <c r="G50" i="1"/>
  <c r="I51" i="1"/>
  <c r="C52" i="1"/>
  <c r="F53" i="1"/>
  <c r="G59" i="1"/>
  <c r="I61" i="1"/>
  <c r="E65" i="1"/>
  <c r="H68" i="1"/>
  <c r="E69" i="1"/>
  <c r="C70" i="1"/>
  <c r="L71" i="1"/>
  <c r="F73" i="1"/>
  <c r="J76" i="1"/>
  <c r="D78" i="1"/>
  <c r="E85" i="1"/>
  <c r="J86" i="1"/>
  <c r="D88" i="1"/>
  <c r="L89" i="1"/>
  <c r="E91" i="1"/>
  <c r="D93" i="1"/>
  <c r="K97" i="1"/>
  <c r="F113" i="1"/>
  <c r="E118" i="1"/>
  <c r="G143" i="1"/>
  <c r="L58" i="1"/>
  <c r="L59" i="1"/>
  <c r="D60" i="1"/>
  <c r="D61" i="1"/>
  <c r="D62" i="1"/>
  <c r="C63" i="1"/>
  <c r="K63" i="1"/>
  <c r="C64" i="1"/>
  <c r="I70" i="1"/>
  <c r="K72" i="1"/>
  <c r="D73" i="1"/>
  <c r="I77" i="1"/>
  <c r="J78" i="1"/>
  <c r="E80" i="1"/>
  <c r="H81" i="1"/>
  <c r="K82" i="1"/>
  <c r="E83" i="1"/>
  <c r="H84" i="1"/>
  <c r="K85" i="1"/>
  <c r="E86" i="1"/>
  <c r="H87" i="1"/>
  <c r="C88" i="1"/>
  <c r="L88" i="1"/>
  <c r="H89" i="1"/>
  <c r="H91" i="1"/>
  <c r="F94" i="1"/>
  <c r="J96" i="1"/>
  <c r="E97" i="1"/>
  <c r="H102" i="1"/>
  <c r="J104" i="1"/>
  <c r="D114" i="1"/>
  <c r="K115" i="1"/>
  <c r="D117" i="1"/>
  <c r="H129" i="1"/>
  <c r="K136" i="1"/>
  <c r="H140" i="1"/>
  <c r="F86" i="1"/>
  <c r="I89" i="1"/>
  <c r="C90" i="1"/>
  <c r="I91" i="1"/>
  <c r="E92" i="1"/>
  <c r="L93" i="1"/>
  <c r="D95" i="1"/>
  <c r="F97" i="1"/>
  <c r="C98" i="1"/>
  <c r="J101" i="1"/>
  <c r="K104" i="1"/>
  <c r="F114" i="1"/>
  <c r="I129" i="1"/>
  <c r="C133" i="1"/>
  <c r="L136" i="1"/>
  <c r="E155" i="1"/>
  <c r="G60" i="1"/>
  <c r="F61" i="1"/>
  <c r="F62" i="1"/>
  <c r="F63" i="1"/>
  <c r="I68" i="1"/>
  <c r="J69" i="1"/>
  <c r="F72" i="1"/>
  <c r="G73" i="1"/>
  <c r="C77" i="1"/>
  <c r="L77" i="1"/>
  <c r="E78" i="1"/>
  <c r="H80" i="1"/>
  <c r="K81" i="1"/>
  <c r="E82" i="1"/>
  <c r="K84" i="1"/>
  <c r="L87" i="1"/>
  <c r="E88" i="1"/>
  <c r="K89" i="1"/>
  <c r="G90" i="1"/>
  <c r="L91" i="1"/>
  <c r="E109" i="1"/>
  <c r="L114" i="1"/>
  <c r="D116" i="1"/>
  <c r="F119" i="1"/>
  <c r="G121" i="1"/>
  <c r="J123" i="1"/>
  <c r="G130" i="1"/>
  <c r="I141" i="1"/>
  <c r="D151" i="1"/>
  <c r="C169" i="1"/>
  <c r="I119" i="1"/>
  <c r="L121" i="1"/>
  <c r="J130" i="1"/>
  <c r="D134" i="1"/>
  <c r="H92" i="1"/>
  <c r="E93" i="1"/>
  <c r="G98" i="1"/>
  <c r="E107" i="1"/>
  <c r="H116" i="1"/>
  <c r="K127" i="1"/>
  <c r="E131" i="1"/>
  <c r="I142" i="1"/>
  <c r="D147" i="1"/>
  <c r="I174" i="1"/>
  <c r="K83" i="1"/>
  <c r="H85" i="1"/>
  <c r="D87" i="1"/>
  <c r="H88" i="1"/>
  <c r="C89" i="1"/>
  <c r="C91" i="1"/>
  <c r="I92" i="1"/>
  <c r="I95" i="1"/>
  <c r="E96" i="1"/>
  <c r="L97" i="1"/>
  <c r="E106" i="1"/>
  <c r="G108" i="1"/>
  <c r="D112" i="1"/>
  <c r="C115" i="1"/>
  <c r="J116" i="1"/>
  <c r="C118" i="1"/>
  <c r="H124" i="1"/>
  <c r="L127" i="1"/>
  <c r="F131" i="1"/>
  <c r="H147" i="1"/>
  <c r="K152" i="1"/>
  <c r="K175" i="1"/>
  <c r="J79" i="1"/>
  <c r="L80" i="1"/>
  <c r="F81" i="1"/>
  <c r="I82" i="1"/>
  <c r="L83" i="1"/>
  <c r="F84" i="1"/>
  <c r="I85" i="1"/>
  <c r="L86" i="1"/>
  <c r="F87" i="1"/>
  <c r="E89" i="1"/>
  <c r="J90" i="1"/>
  <c r="H93" i="1"/>
  <c r="D94" i="1"/>
  <c r="G96" i="1"/>
  <c r="G99" i="1"/>
  <c r="E101" i="1"/>
  <c r="G105" i="1"/>
  <c r="J107" i="1"/>
  <c r="E112" i="1"/>
  <c r="F118" i="1"/>
  <c r="C120" i="1"/>
  <c r="F122" i="1"/>
  <c r="F128" i="1"/>
  <c r="I135" i="1"/>
  <c r="H148" i="1"/>
  <c r="J184" i="1"/>
  <c r="H41" i="1"/>
  <c r="H42" i="1"/>
  <c r="H43" i="1"/>
  <c r="G44" i="1"/>
  <c r="G46" i="1"/>
  <c r="F50" i="1"/>
  <c r="F51" i="1"/>
  <c r="E52" i="1"/>
  <c r="E53" i="1"/>
  <c r="D54" i="1"/>
  <c r="D55" i="1"/>
  <c r="L55" i="1"/>
  <c r="L56" i="1"/>
  <c r="L57" i="1"/>
  <c r="K58" i="1"/>
  <c r="C59" i="1"/>
  <c r="K59" i="1"/>
  <c r="J60" i="1"/>
  <c r="C61" i="1"/>
  <c r="J65" i="1"/>
  <c r="K66" i="1"/>
  <c r="E68" i="1"/>
  <c r="G70" i="1"/>
  <c r="I71" i="1"/>
  <c r="K73" i="1"/>
  <c r="E75" i="1"/>
  <c r="F76" i="1"/>
  <c r="C80" i="1"/>
  <c r="G81" i="1"/>
  <c r="D83" i="1"/>
  <c r="C86" i="1"/>
  <c r="K88" i="1"/>
  <c r="K90" i="1"/>
  <c r="F91" i="1"/>
  <c r="E94" i="1"/>
  <c r="L95" i="1"/>
  <c r="D97" i="1"/>
  <c r="K98" i="1"/>
  <c r="G102" i="1"/>
  <c r="H106" i="1"/>
  <c r="K107" i="1"/>
  <c r="H115" i="1"/>
  <c r="J118" i="1"/>
  <c r="D125" i="1"/>
  <c r="K148" i="1"/>
  <c r="F161" i="1"/>
  <c r="F186" i="1"/>
  <c r="H46" i="1"/>
  <c r="G47" i="1"/>
  <c r="G48" i="1"/>
  <c r="F49" i="1"/>
  <c r="E54" i="1"/>
  <c r="E55" i="1"/>
  <c r="E56" i="1"/>
  <c r="D57" i="1"/>
  <c r="D58" i="1"/>
  <c r="D59" i="1"/>
  <c r="C60" i="1"/>
  <c r="L60" i="1"/>
  <c r="K61" i="1"/>
  <c r="C62" i="1"/>
  <c r="K62" i="1"/>
  <c r="J63" i="1"/>
  <c r="J64" i="1"/>
  <c r="K65" i="1"/>
  <c r="C66" i="1"/>
  <c r="L66" i="1"/>
  <c r="D67" i="1"/>
  <c r="L67" i="1"/>
  <c r="F68" i="1"/>
  <c r="G69" i="1"/>
  <c r="H70" i="1"/>
  <c r="J71" i="1"/>
  <c r="J72" i="1"/>
  <c r="C73" i="1"/>
  <c r="L73" i="1"/>
  <c r="E74" i="1"/>
  <c r="F75" i="1"/>
  <c r="H76" i="1"/>
  <c r="H77" i="1"/>
  <c r="I78" i="1"/>
  <c r="C79" i="1"/>
  <c r="K79" i="1"/>
  <c r="D80" i="1"/>
  <c r="J82" i="1"/>
  <c r="G84" i="1"/>
  <c r="J85" i="1"/>
  <c r="D86" i="1"/>
  <c r="G87" i="1"/>
  <c r="F89" i="1"/>
  <c r="L90" i="1"/>
  <c r="G91" i="1"/>
  <c r="I93" i="1"/>
  <c r="H96" i="1"/>
  <c r="L98" i="1"/>
  <c r="H99" i="1"/>
  <c r="H100" i="1"/>
  <c r="H103" i="1"/>
  <c r="H105" i="1"/>
  <c r="L107" i="1"/>
  <c r="I120" i="1"/>
  <c r="K122" i="1"/>
  <c r="F125" i="1"/>
  <c r="G132" i="1"/>
  <c r="L139" i="1"/>
  <c r="F160" i="1"/>
  <c r="H168" i="1"/>
  <c r="L184" i="1"/>
  <c r="L101" i="1"/>
  <c r="F102" i="1"/>
  <c r="L104" i="1"/>
  <c r="F105" i="1"/>
  <c r="C109" i="1"/>
  <c r="J110" i="1"/>
  <c r="F111" i="1"/>
  <c r="E117" i="1"/>
  <c r="G120" i="1"/>
  <c r="I121" i="1"/>
  <c r="K146" i="1"/>
  <c r="D149" i="1"/>
  <c r="J157" i="1"/>
  <c r="H165" i="1"/>
  <c r="E170" i="1"/>
  <c r="E84" i="1"/>
  <c r="I86" i="1"/>
  <c r="G92" i="1"/>
  <c r="G93" i="1"/>
  <c r="G94" i="1"/>
  <c r="F95" i="1"/>
  <c r="I100" i="1"/>
  <c r="I103" i="1"/>
  <c r="I106" i="1"/>
  <c r="D109" i="1"/>
  <c r="K110" i="1"/>
  <c r="C112" i="1"/>
  <c r="J114" i="1"/>
  <c r="G116" i="1"/>
  <c r="D118" i="1"/>
  <c r="E119" i="1"/>
  <c r="H120" i="1"/>
  <c r="J121" i="1"/>
  <c r="G125" i="1"/>
  <c r="D127" i="1"/>
  <c r="J132" i="1"/>
  <c r="G134" i="1"/>
  <c r="D136" i="1"/>
  <c r="C144" i="1"/>
  <c r="L151" i="1"/>
  <c r="H154" i="1"/>
  <c r="C124" i="1"/>
  <c r="J125" i="1"/>
  <c r="F127" i="1"/>
  <c r="C129" i="1"/>
  <c r="J134" i="1"/>
  <c r="F136" i="1"/>
  <c r="C138" i="1"/>
  <c r="D140" i="1"/>
  <c r="H144" i="1"/>
  <c r="H149" i="1"/>
  <c r="AR6" i="36"/>
  <c r="J166" i="1"/>
  <c r="K179" i="1"/>
  <c r="J172" i="1"/>
  <c r="AJ14" i="36"/>
  <c r="I65" i="1"/>
  <c r="E72" i="1"/>
  <c r="I74" i="1"/>
  <c r="E81" i="1"/>
  <c r="I83" i="1"/>
  <c r="E90" i="1"/>
  <c r="J92" i="1"/>
  <c r="I94" i="1"/>
  <c r="H98" i="1"/>
  <c r="C100" i="1"/>
  <c r="F101" i="1"/>
  <c r="C103" i="1"/>
  <c r="F104" i="1"/>
  <c r="C106" i="1"/>
  <c r="D113" i="1"/>
  <c r="L115" i="1"/>
  <c r="I117" i="1"/>
  <c r="K118" i="1"/>
  <c r="J138" i="1"/>
  <c r="K140" i="1"/>
  <c r="K142" i="1"/>
  <c r="G155" i="1"/>
  <c r="K172" i="1"/>
  <c r="G180" i="1"/>
  <c r="I88" i="1"/>
  <c r="G89" i="1"/>
  <c r="F90" i="1"/>
  <c r="D91" i="1"/>
  <c r="K91" i="1"/>
  <c r="K92" i="1"/>
  <c r="J93" i="1"/>
  <c r="J95" i="1"/>
  <c r="I96" i="1"/>
  <c r="I98" i="1"/>
  <c r="I99" i="1"/>
  <c r="D100" i="1"/>
  <c r="I102" i="1"/>
  <c r="D103" i="1"/>
  <c r="I105" i="1"/>
  <c r="D106" i="1"/>
  <c r="G107" i="1"/>
  <c r="H109" i="1"/>
  <c r="H112" i="1"/>
  <c r="E113" i="1"/>
  <c r="L119" i="1"/>
  <c r="D122" i="1"/>
  <c r="F123" i="1"/>
  <c r="K124" i="1"/>
  <c r="D126" i="1"/>
  <c r="K131" i="1"/>
  <c r="H133" i="1"/>
  <c r="D135" i="1"/>
  <c r="D145" i="1"/>
  <c r="H163" i="1"/>
  <c r="G173" i="1"/>
  <c r="K27" i="1"/>
  <c r="L29" i="1"/>
  <c r="I30" i="1"/>
  <c r="G31" i="1"/>
  <c r="K33" i="1"/>
  <c r="C38" i="1"/>
  <c r="G40" i="1"/>
  <c r="K42" i="1"/>
  <c r="C47" i="1"/>
  <c r="G49" i="1"/>
  <c r="K51" i="1"/>
  <c r="C56" i="1"/>
  <c r="G58" i="1"/>
  <c r="K60" i="1"/>
  <c r="C65" i="1"/>
  <c r="G67" i="1"/>
  <c r="K69" i="1"/>
  <c r="C74" i="1"/>
  <c r="G76" i="1"/>
  <c r="K78" i="1"/>
  <c r="C83" i="1"/>
  <c r="G85" i="1"/>
  <c r="K87" i="1"/>
  <c r="C93" i="1"/>
  <c r="K93" i="1"/>
  <c r="C95" i="1"/>
  <c r="J97" i="1"/>
  <c r="G101" i="1"/>
  <c r="G104" i="1"/>
  <c r="I109" i="1"/>
  <c r="E110" i="1"/>
  <c r="I112" i="1"/>
  <c r="L118" i="1"/>
  <c r="E122" i="1"/>
  <c r="G123" i="1"/>
  <c r="C139" i="1"/>
  <c r="D153" i="1"/>
  <c r="D156" i="1"/>
  <c r="L183" i="1"/>
  <c r="H126" i="1"/>
  <c r="C127" i="1"/>
  <c r="E128" i="1"/>
  <c r="L130" i="1"/>
  <c r="I132" i="1"/>
  <c r="K133" i="1"/>
  <c r="F134" i="1"/>
  <c r="H135" i="1"/>
  <c r="C136" i="1"/>
  <c r="E137" i="1"/>
  <c r="I138" i="1"/>
  <c r="J140" i="1"/>
  <c r="C141" i="1"/>
  <c r="E143" i="1"/>
  <c r="K145" i="1"/>
  <c r="H146" i="1"/>
  <c r="D148" i="1"/>
  <c r="K151" i="1"/>
  <c r="H152" i="1"/>
  <c r="D154" i="1"/>
  <c r="F156" i="1"/>
  <c r="G161" i="1"/>
  <c r="G168" i="1"/>
  <c r="C172" i="1"/>
  <c r="G174" i="1"/>
  <c r="F180" i="1"/>
  <c r="AE35" i="46"/>
  <c r="G111" i="1"/>
  <c r="G113" i="1"/>
  <c r="K114" i="1"/>
  <c r="D115" i="1"/>
  <c r="L117" i="1"/>
  <c r="H119" i="1"/>
  <c r="J120" i="1"/>
  <c r="E121" i="1"/>
  <c r="G122" i="1"/>
  <c r="K123" i="1"/>
  <c r="D124" i="1"/>
  <c r="L126" i="1"/>
  <c r="H128" i="1"/>
  <c r="J129" i="1"/>
  <c r="E130" i="1"/>
  <c r="G131" i="1"/>
  <c r="K132" i="1"/>
  <c r="D133" i="1"/>
  <c r="L135" i="1"/>
  <c r="H137" i="1"/>
  <c r="L138" i="1"/>
  <c r="H139" i="1"/>
  <c r="H143" i="1"/>
  <c r="L146" i="1"/>
  <c r="J147" i="1"/>
  <c r="E149" i="1"/>
  <c r="C150" i="1"/>
  <c r="L152" i="1"/>
  <c r="J153" i="1"/>
  <c r="K156" i="1"/>
  <c r="H160" i="1"/>
  <c r="G164" i="1"/>
  <c r="L172" i="1"/>
  <c r="E181" i="1"/>
  <c r="K120" i="1"/>
  <c r="L123" i="1"/>
  <c r="H125" i="1"/>
  <c r="E127" i="1"/>
  <c r="I128" i="1"/>
  <c r="K129" i="1"/>
  <c r="L132" i="1"/>
  <c r="H134" i="1"/>
  <c r="E136" i="1"/>
  <c r="I137" i="1"/>
  <c r="L140" i="1"/>
  <c r="H141" i="1"/>
  <c r="L142" i="1"/>
  <c r="J143" i="1"/>
  <c r="D144" i="1"/>
  <c r="C145" i="1"/>
  <c r="L147" i="1"/>
  <c r="I148" i="1"/>
  <c r="G149" i="1"/>
  <c r="C151" i="1"/>
  <c r="L153" i="1"/>
  <c r="I154" i="1"/>
  <c r="H155" i="1"/>
  <c r="L156" i="1"/>
  <c r="L170" i="1"/>
  <c r="I175" i="1"/>
  <c r="H108" i="1"/>
  <c r="H111" i="1"/>
  <c r="H113" i="1"/>
  <c r="C114" i="1"/>
  <c r="E115" i="1"/>
  <c r="I116" i="1"/>
  <c r="J119" i="1"/>
  <c r="L120" i="1"/>
  <c r="F121" i="1"/>
  <c r="H122" i="1"/>
  <c r="C123" i="1"/>
  <c r="E124" i="1"/>
  <c r="I125" i="1"/>
  <c r="J128" i="1"/>
  <c r="L129" i="1"/>
  <c r="F130" i="1"/>
  <c r="H131" i="1"/>
  <c r="C132" i="1"/>
  <c r="E133" i="1"/>
  <c r="I134" i="1"/>
  <c r="J137" i="1"/>
  <c r="I139" i="1"/>
  <c r="C142" i="1"/>
  <c r="K143" i="1"/>
  <c r="D150" i="1"/>
  <c r="J160" i="1"/>
  <c r="G167" i="1"/>
  <c r="K178" i="1"/>
  <c r="AI17" i="7"/>
  <c r="AF6" i="46"/>
  <c r="AF8" i="48"/>
  <c r="G118" i="1"/>
  <c r="K119" i="1"/>
  <c r="H121" i="1"/>
  <c r="D123" i="1"/>
  <c r="E126" i="1"/>
  <c r="G127" i="1"/>
  <c r="K128" i="1"/>
  <c r="H130" i="1"/>
  <c r="D132" i="1"/>
  <c r="E135" i="1"/>
  <c r="G136" i="1"/>
  <c r="K137" i="1"/>
  <c r="J139" i="1"/>
  <c r="D142" i="1"/>
  <c r="L143" i="1"/>
  <c r="D146" i="1"/>
  <c r="K149" i="1"/>
  <c r="H150" i="1"/>
  <c r="D152" i="1"/>
  <c r="L154" i="1"/>
  <c r="C158" i="1"/>
  <c r="H159" i="1"/>
  <c r="D171" i="1"/>
  <c r="J173" i="1"/>
  <c r="G186" i="1"/>
  <c r="C92" i="1"/>
  <c r="J94" i="1"/>
  <c r="G95" i="1"/>
  <c r="D96" i="1"/>
  <c r="K96" i="1"/>
  <c r="H97" i="1"/>
  <c r="E98" i="1"/>
  <c r="J100" i="1"/>
  <c r="J103" i="1"/>
  <c r="J106" i="1"/>
  <c r="J109" i="1"/>
  <c r="J112" i="1"/>
  <c r="L113" i="1"/>
  <c r="E114" i="1"/>
  <c r="I115" i="1"/>
  <c r="K116" i="1"/>
  <c r="F117" i="1"/>
  <c r="H118" i="1"/>
  <c r="D120" i="1"/>
  <c r="L122" i="1"/>
  <c r="E123" i="1"/>
  <c r="I124" i="1"/>
  <c r="K125" i="1"/>
  <c r="F126" i="1"/>
  <c r="H127" i="1"/>
  <c r="D129" i="1"/>
  <c r="L131" i="1"/>
  <c r="E132" i="1"/>
  <c r="I133" i="1"/>
  <c r="K134" i="1"/>
  <c r="F135" i="1"/>
  <c r="H136" i="1"/>
  <c r="D138" i="1"/>
  <c r="E140" i="1"/>
  <c r="J141" i="1"/>
  <c r="I144" i="1"/>
  <c r="H145" i="1"/>
  <c r="L148" i="1"/>
  <c r="H151" i="1"/>
  <c r="G158" i="1"/>
  <c r="G162" i="1"/>
  <c r="L163" i="1"/>
  <c r="F166" i="1"/>
  <c r="J169" i="1"/>
  <c r="I171" i="1"/>
  <c r="K173" i="1"/>
  <c r="D176" i="1"/>
  <c r="F187" i="1"/>
  <c r="AI24" i="7"/>
  <c r="J127" i="1"/>
  <c r="C128" i="1"/>
  <c r="L128" i="1"/>
  <c r="G129" i="1"/>
  <c r="I130" i="1"/>
  <c r="D131" i="1"/>
  <c r="F132" i="1"/>
  <c r="J136" i="1"/>
  <c r="C137" i="1"/>
  <c r="L137" i="1"/>
  <c r="K139" i="1"/>
  <c r="G140" i="1"/>
  <c r="L141" i="1"/>
  <c r="H142" i="1"/>
  <c r="J144" i="1"/>
  <c r="E146" i="1"/>
  <c r="C147" i="1"/>
  <c r="L149" i="1"/>
  <c r="J150" i="1"/>
  <c r="E152" i="1"/>
  <c r="C153" i="1"/>
  <c r="D157" i="1"/>
  <c r="H166" i="1"/>
  <c r="C174" i="1"/>
  <c r="AF17" i="46"/>
  <c r="D92" i="1"/>
  <c r="K94" i="1"/>
  <c r="H95" i="1"/>
  <c r="L96" i="1"/>
  <c r="I97" i="1"/>
  <c r="F98" i="1"/>
  <c r="C99" i="1"/>
  <c r="L99" i="1"/>
  <c r="K100" i="1"/>
  <c r="D101" i="1"/>
  <c r="C102" i="1"/>
  <c r="L102" i="1"/>
  <c r="K103" i="1"/>
  <c r="D104" i="1"/>
  <c r="C105" i="1"/>
  <c r="L105" i="1"/>
  <c r="K106" i="1"/>
  <c r="D107" i="1"/>
  <c r="C108" i="1"/>
  <c r="L108" i="1"/>
  <c r="K109" i="1"/>
  <c r="D110" i="1"/>
  <c r="C111" i="1"/>
  <c r="L111" i="1"/>
  <c r="K112" i="1"/>
  <c r="J115" i="1"/>
  <c r="C116" i="1"/>
  <c r="G117" i="1"/>
  <c r="D119" i="1"/>
  <c r="J124" i="1"/>
  <c r="C125" i="1"/>
  <c r="G126" i="1"/>
  <c r="D128" i="1"/>
  <c r="J133" i="1"/>
  <c r="C134" i="1"/>
  <c r="G135" i="1"/>
  <c r="D137" i="1"/>
  <c r="H138" i="1"/>
  <c r="D143" i="1"/>
  <c r="L144" i="1"/>
  <c r="I145" i="1"/>
  <c r="G146" i="1"/>
  <c r="C148" i="1"/>
  <c r="L150" i="1"/>
  <c r="I151" i="1"/>
  <c r="G152" i="1"/>
  <c r="C154" i="1"/>
  <c r="H158" i="1"/>
  <c r="H162" i="1"/>
  <c r="J179" i="1"/>
  <c r="J146" i="1"/>
  <c r="I147" i="1"/>
  <c r="J149" i="1"/>
  <c r="I150" i="1"/>
  <c r="J152" i="1"/>
  <c r="I153" i="1"/>
  <c r="C156" i="1"/>
  <c r="G157" i="1"/>
  <c r="I158" i="1"/>
  <c r="D159" i="1"/>
  <c r="I160" i="1"/>
  <c r="E161" i="1"/>
  <c r="H164" i="1"/>
  <c r="D165" i="1"/>
  <c r="I166" i="1"/>
  <c r="E167" i="1"/>
  <c r="D178" i="1"/>
  <c r="H179" i="1"/>
  <c r="G182" i="1"/>
  <c r="AK10" i="36"/>
  <c r="AE19" i="46"/>
  <c r="AG15" i="48"/>
  <c r="J142" i="1"/>
  <c r="J145" i="1"/>
  <c r="J148" i="1"/>
  <c r="J151" i="1"/>
  <c r="J154" i="1"/>
  <c r="K155" i="1"/>
  <c r="H157" i="1"/>
  <c r="J158" i="1"/>
  <c r="F159" i="1"/>
  <c r="I162" i="1"/>
  <c r="E163" i="1"/>
  <c r="J164" i="1"/>
  <c r="F165" i="1"/>
  <c r="I168" i="1"/>
  <c r="C170" i="1"/>
  <c r="L173" i="1"/>
  <c r="E178" i="1"/>
  <c r="AI11" i="7"/>
  <c r="AI28" i="7"/>
  <c r="AL10" i="36"/>
  <c r="AI8" i="46"/>
  <c r="AF38" i="46"/>
  <c r="AG19" i="48"/>
  <c r="AF50" i="48"/>
  <c r="F167" i="1"/>
  <c r="G169" i="1"/>
  <c r="D170" i="1"/>
  <c r="F178" i="1"/>
  <c r="I179" i="1"/>
  <c r="K182" i="1"/>
  <c r="D184" i="1"/>
  <c r="G188" i="1"/>
  <c r="K154" i="1"/>
  <c r="D155" i="1"/>
  <c r="L155" i="1"/>
  <c r="E156" i="1"/>
  <c r="I157" i="1"/>
  <c r="G159" i="1"/>
  <c r="L160" i="1"/>
  <c r="F163" i="1"/>
  <c r="G165" i="1"/>
  <c r="L166" i="1"/>
  <c r="H169" i="1"/>
  <c r="C171" i="1"/>
  <c r="C181" i="1"/>
  <c r="L182" i="1"/>
  <c r="G184" i="1"/>
  <c r="AJ19" i="48"/>
  <c r="AR12" i="36"/>
  <c r="AI10" i="46"/>
  <c r="AG66" i="48"/>
  <c r="D99" i="1"/>
  <c r="J99" i="1"/>
  <c r="F100" i="1"/>
  <c r="L100" i="1"/>
  <c r="H101" i="1"/>
  <c r="D102" i="1"/>
  <c r="J102" i="1"/>
  <c r="F103" i="1"/>
  <c r="L103" i="1"/>
  <c r="H104" i="1"/>
  <c r="D105" i="1"/>
  <c r="J105" i="1"/>
  <c r="F106" i="1"/>
  <c r="L106" i="1"/>
  <c r="H107" i="1"/>
  <c r="D108" i="1"/>
  <c r="J108" i="1"/>
  <c r="F109" i="1"/>
  <c r="L109" i="1"/>
  <c r="H110" i="1"/>
  <c r="D111" i="1"/>
  <c r="J111" i="1"/>
  <c r="F112" i="1"/>
  <c r="L112" i="1"/>
  <c r="I113" i="1"/>
  <c r="E120" i="1"/>
  <c r="I122" i="1"/>
  <c r="E129" i="1"/>
  <c r="I131" i="1"/>
  <c r="F138" i="1"/>
  <c r="E139" i="1"/>
  <c r="F141" i="1"/>
  <c r="E142" i="1"/>
  <c r="F144" i="1"/>
  <c r="E145" i="1"/>
  <c r="F147" i="1"/>
  <c r="E148" i="1"/>
  <c r="F150" i="1"/>
  <c r="E151" i="1"/>
  <c r="F153" i="1"/>
  <c r="E154" i="1"/>
  <c r="H161" i="1"/>
  <c r="D162" i="1"/>
  <c r="I163" i="1"/>
  <c r="E164" i="1"/>
  <c r="H167" i="1"/>
  <c r="D168" i="1"/>
  <c r="K169" i="1"/>
  <c r="J170" i="1"/>
  <c r="E171" i="1"/>
  <c r="E173" i="1"/>
  <c r="D174" i="1"/>
  <c r="G176" i="1"/>
  <c r="L178" i="1"/>
  <c r="F181" i="1"/>
  <c r="AF27" i="46"/>
  <c r="AI46" i="46"/>
  <c r="AF68" i="48"/>
  <c r="J113" i="1"/>
  <c r="H114" i="1"/>
  <c r="F115" i="1"/>
  <c r="E116" i="1"/>
  <c r="L116" i="1"/>
  <c r="C117" i="1"/>
  <c r="J117" i="1"/>
  <c r="I118" i="1"/>
  <c r="G119" i="1"/>
  <c r="F120" i="1"/>
  <c r="D121" i="1"/>
  <c r="K121" i="1"/>
  <c r="J122" i="1"/>
  <c r="H123" i="1"/>
  <c r="F124" i="1"/>
  <c r="E125" i="1"/>
  <c r="L125" i="1"/>
  <c r="C126" i="1"/>
  <c r="J126" i="1"/>
  <c r="I127" i="1"/>
  <c r="G128" i="1"/>
  <c r="F129" i="1"/>
  <c r="D130" i="1"/>
  <c r="K130" i="1"/>
  <c r="J131" i="1"/>
  <c r="H132" i="1"/>
  <c r="F133" i="1"/>
  <c r="E134" i="1"/>
  <c r="L134" i="1"/>
  <c r="C135" i="1"/>
  <c r="J135" i="1"/>
  <c r="I136" i="1"/>
  <c r="G137" i="1"/>
  <c r="F140" i="1"/>
  <c r="F143" i="1"/>
  <c r="F146" i="1"/>
  <c r="F149" i="1"/>
  <c r="F152" i="1"/>
  <c r="F155" i="1"/>
  <c r="I156" i="1"/>
  <c r="K157" i="1"/>
  <c r="F158" i="1"/>
  <c r="I159" i="1"/>
  <c r="E160" i="1"/>
  <c r="J161" i="1"/>
  <c r="F162" i="1"/>
  <c r="I165" i="1"/>
  <c r="E166" i="1"/>
  <c r="J167" i="1"/>
  <c r="F168" i="1"/>
  <c r="E172" i="1"/>
  <c r="F175" i="1"/>
  <c r="K176" i="1"/>
  <c r="K177" i="1"/>
  <c r="AK6" i="36"/>
  <c r="AK16" i="36"/>
  <c r="E99" i="1"/>
  <c r="K99" i="1"/>
  <c r="G100" i="1"/>
  <c r="C101" i="1"/>
  <c r="I101" i="1"/>
  <c r="E102" i="1"/>
  <c r="K102" i="1"/>
  <c r="G103" i="1"/>
  <c r="C104" i="1"/>
  <c r="I104" i="1"/>
  <c r="E105" i="1"/>
  <c r="K105" i="1"/>
  <c r="G106" i="1"/>
  <c r="C107" i="1"/>
  <c r="I107" i="1"/>
  <c r="E108" i="1"/>
  <c r="K108" i="1"/>
  <c r="G109" i="1"/>
  <c r="C110" i="1"/>
  <c r="I110" i="1"/>
  <c r="E111" i="1"/>
  <c r="K111" i="1"/>
  <c r="G112" i="1"/>
  <c r="C113" i="1"/>
  <c r="G115" i="1"/>
  <c r="K117" i="1"/>
  <c r="C122" i="1"/>
  <c r="G124" i="1"/>
  <c r="K126" i="1"/>
  <c r="C131" i="1"/>
  <c r="G133" i="1"/>
  <c r="K135" i="1"/>
  <c r="G138" i="1"/>
  <c r="F139" i="1"/>
  <c r="G141" i="1"/>
  <c r="F142" i="1"/>
  <c r="G144" i="1"/>
  <c r="F145" i="1"/>
  <c r="G147" i="1"/>
  <c r="F148" i="1"/>
  <c r="G150" i="1"/>
  <c r="F151" i="1"/>
  <c r="G153" i="1"/>
  <c r="F154" i="1"/>
  <c r="C157" i="1"/>
  <c r="J163" i="1"/>
  <c r="F164" i="1"/>
  <c r="K170" i="1"/>
  <c r="H171" i="1"/>
  <c r="F173" i="1"/>
  <c r="G175" i="1"/>
  <c r="L176" i="1"/>
  <c r="G183" i="1"/>
  <c r="AI14" i="46"/>
  <c r="E187" i="1"/>
  <c r="H188" i="1"/>
  <c r="AI20" i="7"/>
  <c r="AL6" i="36"/>
  <c r="AJ11" i="36"/>
  <c r="AI21" i="46"/>
  <c r="AG37" i="48"/>
  <c r="AJ71" i="48"/>
  <c r="G187" i="1"/>
  <c r="K188" i="1"/>
  <c r="AI22" i="7"/>
  <c r="AI29" i="7"/>
  <c r="AK17" i="36"/>
  <c r="AI29" i="46"/>
  <c r="AG78" i="48"/>
  <c r="AE22" i="46"/>
  <c r="AF11" i="48"/>
  <c r="AJ54" i="48"/>
  <c r="D185" i="1"/>
  <c r="AI7" i="7"/>
  <c r="AI31" i="7"/>
  <c r="AE6" i="46"/>
  <c r="AE32" i="46"/>
  <c r="AI40" i="46"/>
  <c r="AI49" i="46"/>
  <c r="AG59" i="48"/>
  <c r="AG79" i="48"/>
  <c r="G156" i="1"/>
  <c r="E157" i="1"/>
  <c r="L157" i="1"/>
  <c r="D158" i="1"/>
  <c r="K158" i="1"/>
  <c r="J159" i="1"/>
  <c r="C160" i="1"/>
  <c r="K161" i="1"/>
  <c r="J162" i="1"/>
  <c r="C163" i="1"/>
  <c r="K164" i="1"/>
  <c r="J165" i="1"/>
  <c r="C166" i="1"/>
  <c r="K167" i="1"/>
  <c r="J168" i="1"/>
  <c r="D169" i="1"/>
  <c r="F170" i="1"/>
  <c r="K171" i="1"/>
  <c r="F172" i="1"/>
  <c r="C173" i="1"/>
  <c r="E176" i="1"/>
  <c r="E185" i="1"/>
  <c r="C189" i="1"/>
  <c r="AK14" i="36"/>
  <c r="AF32" i="46"/>
  <c r="AJ42" i="48"/>
  <c r="E138" i="1"/>
  <c r="K138" i="1"/>
  <c r="G139" i="1"/>
  <c r="C140" i="1"/>
  <c r="I140" i="1"/>
  <c r="E141" i="1"/>
  <c r="K141" i="1"/>
  <c r="G142" i="1"/>
  <c r="C143" i="1"/>
  <c r="I143" i="1"/>
  <c r="E144" i="1"/>
  <c r="K144" i="1"/>
  <c r="G145" i="1"/>
  <c r="C146" i="1"/>
  <c r="I146" i="1"/>
  <c r="E147" i="1"/>
  <c r="K147" i="1"/>
  <c r="G148" i="1"/>
  <c r="C149" i="1"/>
  <c r="I149" i="1"/>
  <c r="E150" i="1"/>
  <c r="K150" i="1"/>
  <c r="G151" i="1"/>
  <c r="C152" i="1"/>
  <c r="I152" i="1"/>
  <c r="E153" i="1"/>
  <c r="K153" i="1"/>
  <c r="G154" i="1"/>
  <c r="C155" i="1"/>
  <c r="I155" i="1"/>
  <c r="C159" i="1"/>
  <c r="L159" i="1"/>
  <c r="K160" i="1"/>
  <c r="D161" i="1"/>
  <c r="C162" i="1"/>
  <c r="L162" i="1"/>
  <c r="K163" i="1"/>
  <c r="D164" i="1"/>
  <c r="C165" i="1"/>
  <c r="L165" i="1"/>
  <c r="K166" i="1"/>
  <c r="D167" i="1"/>
  <c r="C168" i="1"/>
  <c r="L168" i="1"/>
  <c r="L171" i="1"/>
  <c r="H175" i="1"/>
  <c r="E177" i="1"/>
  <c r="C178" i="1"/>
  <c r="F184" i="1"/>
  <c r="F185" i="1"/>
  <c r="AF7" i="46"/>
  <c r="AJ29" i="48"/>
  <c r="AF46" i="48"/>
  <c r="AF62" i="48"/>
  <c r="J155" i="1"/>
  <c r="H156" i="1"/>
  <c r="F157" i="1"/>
  <c r="E158" i="1"/>
  <c r="L158" i="1"/>
  <c r="D160" i="1"/>
  <c r="L161" i="1"/>
  <c r="D163" i="1"/>
  <c r="L164" i="1"/>
  <c r="D166" i="1"/>
  <c r="L167" i="1"/>
  <c r="E169" i="1"/>
  <c r="I170" i="1"/>
  <c r="I172" i="1"/>
  <c r="F176" i="1"/>
  <c r="F177" i="1"/>
  <c r="C182" i="1"/>
  <c r="F183" i="1"/>
  <c r="G185" i="1"/>
  <c r="F189" i="1"/>
  <c r="AY35" i="7"/>
  <c r="AF13" i="46"/>
  <c r="AI26" i="46"/>
  <c r="AI34" i="46"/>
  <c r="AE43" i="46"/>
  <c r="AJ16" i="48"/>
  <c r="AF90" i="48"/>
  <c r="AF84" i="48"/>
  <c r="J174" i="1"/>
  <c r="H180" i="1"/>
  <c r="E182" i="1"/>
  <c r="C183" i="1"/>
  <c r="H186" i="1"/>
  <c r="H187" i="1"/>
  <c r="J189" i="1"/>
  <c r="AI8" i="7"/>
  <c r="AI32" i="7"/>
  <c r="AK8" i="36"/>
  <c r="AF24" i="46"/>
  <c r="AE44" i="46"/>
  <c r="AF21" i="48"/>
  <c r="AJ32" i="48"/>
  <c r="E159" i="1"/>
  <c r="K159" i="1"/>
  <c r="G160" i="1"/>
  <c r="C161" i="1"/>
  <c r="I161" i="1"/>
  <c r="E162" i="1"/>
  <c r="K162" i="1"/>
  <c r="G163" i="1"/>
  <c r="C164" i="1"/>
  <c r="I164" i="1"/>
  <c r="E165" i="1"/>
  <c r="K165" i="1"/>
  <c r="G166" i="1"/>
  <c r="C167" i="1"/>
  <c r="I167" i="1"/>
  <c r="E168" i="1"/>
  <c r="K168" i="1"/>
  <c r="I169" i="1"/>
  <c r="G170" i="1"/>
  <c r="H176" i="1"/>
  <c r="D177" i="1"/>
  <c r="C179" i="1"/>
  <c r="D183" i="1"/>
  <c r="I188" i="1"/>
  <c r="K189" i="1"/>
  <c r="AJ15" i="36"/>
  <c r="AE7" i="46"/>
  <c r="AE15" i="46"/>
  <c r="AJ23" i="48"/>
  <c r="AF56" i="48"/>
  <c r="AJ72" i="48"/>
  <c r="G171" i="1"/>
  <c r="H172" i="1"/>
  <c r="I173" i="1"/>
  <c r="K174" i="1"/>
  <c r="J178" i="1"/>
  <c r="D179" i="1"/>
  <c r="H181" i="1"/>
  <c r="F182" i="1"/>
  <c r="J187" i="1"/>
  <c r="AI15" i="7"/>
  <c r="AL8" i="36"/>
  <c r="AL12" i="36"/>
  <c r="AJ16" i="36"/>
  <c r="AE11" i="46"/>
  <c r="AF15" i="46"/>
  <c r="AI31" i="46"/>
  <c r="AI53" i="46"/>
  <c r="AF24" i="48"/>
  <c r="AJ92" i="48"/>
  <c r="F171" i="1"/>
  <c r="D172" i="1"/>
  <c r="H174" i="1"/>
  <c r="C177" i="1"/>
  <c r="J177" i="1"/>
  <c r="H178" i="1"/>
  <c r="G179" i="1"/>
  <c r="E180" i="1"/>
  <c r="L180" i="1"/>
  <c r="L181" i="1"/>
  <c r="K183" i="1"/>
  <c r="C184" i="1"/>
  <c r="K184" i="1"/>
  <c r="C185" i="1"/>
  <c r="K185" i="1"/>
  <c r="D186" i="1"/>
  <c r="AI10" i="7"/>
  <c r="AR9" i="36"/>
  <c r="AJ12" i="36"/>
  <c r="AI16" i="46"/>
  <c r="AE29" i="46"/>
  <c r="AF37" i="46"/>
  <c r="AF49" i="46"/>
  <c r="AJ6" i="48"/>
  <c r="AJ10" i="48"/>
  <c r="AJ14" i="48"/>
  <c r="AG28" i="48"/>
  <c r="AF37" i="48"/>
  <c r="AG50" i="48"/>
  <c r="AJ55" i="48"/>
  <c r="AG90" i="48"/>
  <c r="AF92" i="48"/>
  <c r="AE20" i="46"/>
  <c r="AE30" i="46"/>
  <c r="AI35" i="46"/>
  <c r="AF44" i="46"/>
  <c r="AF54" i="46"/>
  <c r="AG12" i="48"/>
  <c r="AF43" i="48"/>
  <c r="AJ86" i="48"/>
  <c r="AJ93" i="48"/>
  <c r="AF25" i="46"/>
  <c r="AF30" i="46"/>
  <c r="AF33" i="46"/>
  <c r="AI38" i="46"/>
  <c r="AJ8" i="48"/>
  <c r="AJ12" i="48"/>
  <c r="AF30" i="48"/>
  <c r="AF48" i="48"/>
  <c r="AJ52" i="48"/>
  <c r="E174" i="1"/>
  <c r="L174" i="1"/>
  <c r="C175" i="1"/>
  <c r="J175" i="1"/>
  <c r="I176" i="1"/>
  <c r="G177" i="1"/>
  <c r="I180" i="1"/>
  <c r="H183" i="1"/>
  <c r="I186" i="1"/>
  <c r="K187" i="1"/>
  <c r="C188" i="1"/>
  <c r="G189" i="1"/>
  <c r="AI19" i="7"/>
  <c r="AI33" i="7"/>
  <c r="AR8" i="36"/>
  <c r="AJ13" i="36"/>
  <c r="AK15" i="36"/>
  <c r="AL17" i="36"/>
  <c r="AI13" i="46"/>
  <c r="AF20" i="46"/>
  <c r="AI22" i="46"/>
  <c r="AI47" i="46"/>
  <c r="AF51" i="46"/>
  <c r="AE55" i="46"/>
  <c r="AJ26" i="48"/>
  <c r="AJ39" i="48"/>
  <c r="AF44" i="48"/>
  <c r="AG48" i="48"/>
  <c r="AF75" i="48"/>
  <c r="I181" i="1"/>
  <c r="I182" i="1"/>
  <c r="I183" i="1"/>
  <c r="H184" i="1"/>
  <c r="I185" i="1"/>
  <c r="J186" i="1"/>
  <c r="C187" i="1"/>
  <c r="D188" i="1"/>
  <c r="AI9" i="7"/>
  <c r="AI30" i="7"/>
  <c r="AL9" i="36"/>
  <c r="AK11" i="36"/>
  <c r="AL13" i="36"/>
  <c r="AE18" i="46"/>
  <c r="AF23" i="46"/>
  <c r="AE31" i="46"/>
  <c r="AE42" i="46"/>
  <c r="AE48" i="46"/>
  <c r="AG9" i="48"/>
  <c r="AJ13" i="48"/>
  <c r="AG22" i="48"/>
  <c r="AF31" i="48"/>
  <c r="AG35" i="48"/>
  <c r="AG40" i="48"/>
  <c r="AG53" i="48"/>
  <c r="AJ58" i="48"/>
  <c r="AG75" i="48"/>
  <c r="AJ87" i="48"/>
  <c r="F169" i="1"/>
  <c r="L169" i="1"/>
  <c r="H170" i="1"/>
  <c r="H173" i="1"/>
  <c r="F174" i="1"/>
  <c r="D175" i="1"/>
  <c r="L175" i="1"/>
  <c r="C176" i="1"/>
  <c r="J176" i="1"/>
  <c r="H177" i="1"/>
  <c r="C180" i="1"/>
  <c r="I184" i="1"/>
  <c r="L187" i="1"/>
  <c r="H189" i="1"/>
  <c r="AK7" i="36"/>
  <c r="AE12" i="46"/>
  <c r="AE14" i="46"/>
  <c r="AF16" i="46"/>
  <c r="AI20" i="46"/>
  <c r="AI25" i="46"/>
  <c r="AF42" i="46"/>
  <c r="AF48" i="46"/>
  <c r="AI51" i="46"/>
  <c r="AF18" i="48"/>
  <c r="AG27" i="48"/>
  <c r="AG45" i="48"/>
  <c r="AJ75" i="48"/>
  <c r="AG96" i="48"/>
  <c r="I177" i="1"/>
  <c r="G178" i="1"/>
  <c r="E179" i="1"/>
  <c r="L179" i="1"/>
  <c r="D180" i="1"/>
  <c r="K180" i="1"/>
  <c r="J181" i="1"/>
  <c r="J182" i="1"/>
  <c r="J183" i="1"/>
  <c r="J185" i="1"/>
  <c r="K186" i="1"/>
  <c r="D187" i="1"/>
  <c r="E188" i="1"/>
  <c r="I189" i="1"/>
  <c r="AI16" i="7"/>
  <c r="AL11" i="36"/>
  <c r="AR17" i="36"/>
  <c r="AE8" i="46"/>
  <c r="AE10" i="46"/>
  <c r="AI23" i="46"/>
  <c r="AF31" i="46"/>
  <c r="AI33" i="46"/>
  <c r="AF52" i="46"/>
  <c r="AF10" i="48"/>
  <c r="AG14" i="48"/>
  <c r="AF23" i="48"/>
  <c r="AG32" i="48"/>
  <c r="AJ36" i="48"/>
  <c r="AG54" i="48"/>
  <c r="AF59" i="48"/>
  <c r="AJ89" i="48"/>
  <c r="AE52" i="46"/>
  <c r="AF15" i="48"/>
  <c r="AG17" i="48"/>
  <c r="AG25" i="48"/>
  <c r="AG30" i="48"/>
  <c r="AG38" i="48"/>
  <c r="AJ45" i="48"/>
  <c r="AG51" i="48"/>
  <c r="AF63" i="48"/>
  <c r="D181" i="1"/>
  <c r="K181" i="1"/>
  <c r="H182" i="1"/>
  <c r="E183" i="1"/>
  <c r="L185" i="1"/>
  <c r="C186" i="1"/>
  <c r="J188" i="1"/>
  <c r="AI13" i="7"/>
  <c r="AI18" i="7"/>
  <c r="AI21" i="7"/>
  <c r="AI26" i="7"/>
  <c r="AI34" i="7"/>
  <c r="AJ7" i="36"/>
  <c r="AJ10" i="36"/>
  <c r="AR14" i="36"/>
  <c r="AL16" i="36"/>
  <c r="AF9" i="46"/>
  <c r="AF12" i="46"/>
  <c r="AE17" i="46"/>
  <c r="AE24" i="46"/>
  <c r="AF26" i="46"/>
  <c r="AE28" i="46"/>
  <c r="AF36" i="46"/>
  <c r="AI44" i="46"/>
  <c r="AE47" i="46"/>
  <c r="AF7" i="48"/>
  <c r="AF20" i="48"/>
  <c r="AF28" i="48"/>
  <c r="AF33" i="48"/>
  <c r="AF41" i="48"/>
  <c r="AF54" i="48"/>
  <c r="AF57" i="48"/>
  <c r="AJ66" i="48"/>
  <c r="AJ69" i="48"/>
  <c r="AG80" i="48"/>
  <c r="AF91" i="48"/>
  <c r="AG23" i="48"/>
  <c r="AG36" i="48"/>
  <c r="AG41" i="48"/>
  <c r="AJ51" i="48"/>
  <c r="AG57" i="48"/>
  <c r="AJ60" i="48"/>
  <c r="AJ63" i="48"/>
  <c r="AG70" i="48"/>
  <c r="AG73" i="48"/>
  <c r="AJ77" i="48"/>
  <c r="AG81" i="48"/>
  <c r="H185" i="1"/>
  <c r="E186" i="1"/>
  <c r="L188" i="1"/>
  <c r="D189" i="1"/>
  <c r="AI6" i="7"/>
  <c r="AL7" i="36"/>
  <c r="AK12" i="36"/>
  <c r="AR16" i="36"/>
  <c r="AI9" i="46"/>
  <c r="AI12" i="46"/>
  <c r="AE23" i="46"/>
  <c r="AI28" i="46"/>
  <c r="AI32" i="46"/>
  <c r="AE41" i="46"/>
  <c r="AF50" i="46"/>
  <c r="AI55" i="46"/>
  <c r="AJ15" i="48"/>
  <c r="AJ18" i="48"/>
  <c r="AJ28" i="48"/>
  <c r="AF34" i="48"/>
  <c r="AJ41" i="48"/>
  <c r="AF47" i="48"/>
  <c r="AJ49" i="48"/>
  <c r="AF52" i="48"/>
  <c r="AG61" i="48"/>
  <c r="AF85" i="48"/>
  <c r="AJ88" i="48"/>
  <c r="J171" i="1"/>
  <c r="G172" i="1"/>
  <c r="D173" i="1"/>
  <c r="E175" i="1"/>
  <c r="L177" i="1"/>
  <c r="I178" i="1"/>
  <c r="F179" i="1"/>
  <c r="J180" i="1"/>
  <c r="G181" i="1"/>
  <c r="D182" i="1"/>
  <c r="E184" i="1"/>
  <c r="L186" i="1"/>
  <c r="I187" i="1"/>
  <c r="F188" i="1"/>
  <c r="AI27" i="7"/>
  <c r="AJ6" i="36"/>
  <c r="AJ9" i="36"/>
  <c r="AR10" i="36"/>
  <c r="AR13" i="36"/>
  <c r="AL15" i="36"/>
  <c r="AI6" i="46"/>
  <c r="AF8" i="46"/>
  <c r="AF11" i="46"/>
  <c r="AE16" i="46"/>
  <c r="AI17" i="46"/>
  <c r="AF19" i="46"/>
  <c r="AE25" i="46"/>
  <c r="AE37" i="46"/>
  <c r="AF39" i="46"/>
  <c r="AI45" i="46"/>
  <c r="AI50" i="46"/>
  <c r="AG8" i="48"/>
  <c r="AG21" i="48"/>
  <c r="AJ31" i="48"/>
  <c r="AG34" i="48"/>
  <c r="AJ44" i="48"/>
  <c r="AJ64" i="48"/>
  <c r="AF71" i="48"/>
  <c r="AG93" i="48"/>
  <c r="AG97" i="48"/>
  <c r="AG91" i="48"/>
  <c r="AJ94" i="48"/>
  <c r="E189" i="1"/>
  <c r="AI14" i="7"/>
  <c r="AI25" i="7"/>
  <c r="AR7" i="36"/>
  <c r="AK9" i="36"/>
  <c r="AR11" i="36"/>
  <c r="AL14" i="36"/>
  <c r="AJ17" i="36"/>
  <c r="AI7" i="46"/>
  <c r="AF10" i="46"/>
  <c r="AI11" i="46"/>
  <c r="AF14" i="46"/>
  <c r="AF21" i="46"/>
  <c r="AE26" i="46"/>
  <c r="AF55" i="46"/>
  <c r="AF16" i="48"/>
  <c r="AG18" i="48"/>
  <c r="AF29" i="48"/>
  <c r="AJ37" i="48"/>
  <c r="AJ50" i="48"/>
  <c r="AF60" i="48"/>
  <c r="AJ65" i="48"/>
  <c r="AJ76" i="48"/>
  <c r="AF83" i="48"/>
  <c r="AF86" i="48"/>
  <c r="AF89" i="48"/>
  <c r="AG92" i="48"/>
  <c r="AJ95" i="48"/>
  <c r="AG98" i="48"/>
  <c r="L189" i="1"/>
  <c r="AI12" i="7"/>
  <c r="AI23" i="7"/>
  <c r="AJ8" i="36"/>
  <c r="AK13" i="36"/>
  <c r="AR15" i="36"/>
  <c r="AE9" i="46"/>
  <c r="AE13" i="46"/>
  <c r="AI15" i="46"/>
  <c r="AF18" i="46"/>
  <c r="AI19" i="46"/>
  <c r="AI27" i="46"/>
  <c r="AF29" i="46"/>
  <c r="AE36" i="46"/>
  <c r="AE38" i="46"/>
  <c r="AI39" i="46"/>
  <c r="AI41" i="46"/>
  <c r="AF43" i="46"/>
  <c r="AF45" i="46"/>
  <c r="AE51" i="46"/>
  <c r="AJ9" i="48"/>
  <c r="AF12" i="48"/>
  <c r="AF14" i="48"/>
  <c r="AJ22" i="48"/>
  <c r="AF25" i="48"/>
  <c r="AF27" i="48"/>
  <c r="AG31" i="48"/>
  <c r="AJ33" i="48"/>
  <c r="AJ35" i="48"/>
  <c r="AF38" i="48"/>
  <c r="AG44" i="48"/>
  <c r="AJ46" i="48"/>
  <c r="AJ48" i="48"/>
  <c r="AF51" i="48"/>
  <c r="AG63" i="48"/>
  <c r="AF66" i="48"/>
  <c r="AG74" i="48"/>
  <c r="AG55" i="48"/>
  <c r="AG58" i="48"/>
  <c r="AJ59" i="48"/>
  <c r="AG69" i="48"/>
  <c r="AF74" i="48"/>
  <c r="AI52" i="46"/>
  <c r="AE54" i="46"/>
  <c r="AG11" i="48"/>
  <c r="AF17" i="48"/>
  <c r="AG24" i="48"/>
  <c r="AJ25" i="48"/>
  <c r="AJ38" i="48"/>
  <c r="AF40" i="48"/>
  <c r="AG47" i="48"/>
  <c r="AF53" i="48"/>
  <c r="AG60" i="48"/>
  <c r="AF65" i="48"/>
  <c r="AG68" i="48"/>
  <c r="AF73" i="48"/>
  <c r="AJ74" i="48"/>
  <c r="AF78" i="48"/>
  <c r="AF80" i="48"/>
  <c r="AJ81" i="48"/>
  <c r="AJ83" i="48"/>
  <c r="AG85" i="48"/>
  <c r="AG87" i="48"/>
  <c r="AF96" i="48"/>
  <c r="AF98" i="48"/>
  <c r="AE34" i="46"/>
  <c r="AF35" i="46"/>
  <c r="AI37" i="46"/>
  <c r="AE40" i="46"/>
  <c r="AF41" i="46"/>
  <c r="AI43" i="46"/>
  <c r="AE46" i="46"/>
  <c r="AF47" i="46"/>
  <c r="AI48" i="46"/>
  <c r="AE50" i="46"/>
  <c r="AE53" i="46"/>
  <c r="AG7" i="48"/>
  <c r="AG10" i="48"/>
  <c r="AJ11" i="48"/>
  <c r="AF13" i="48"/>
  <c r="AG20" i="48"/>
  <c r="AJ21" i="48"/>
  <c r="AJ24" i="48"/>
  <c r="AF26" i="48"/>
  <c r="AG33" i="48"/>
  <c r="AJ34" i="48"/>
  <c r="AF36" i="48"/>
  <c r="AF39" i="48"/>
  <c r="AG43" i="48"/>
  <c r="AG46" i="48"/>
  <c r="AJ47" i="48"/>
  <c r="AF49" i="48"/>
  <c r="AG56" i="48"/>
  <c r="AJ57" i="48"/>
  <c r="AG62" i="48"/>
  <c r="AF67" i="48"/>
  <c r="AJ68" i="48"/>
  <c r="AI18" i="46"/>
  <c r="AE21" i="46"/>
  <c r="AF22" i="46"/>
  <c r="AI24" i="46"/>
  <c r="AE27" i="46"/>
  <c r="AF28" i="46"/>
  <c r="AI30" i="46"/>
  <c r="AE33" i="46"/>
  <c r="AF34" i="46"/>
  <c r="AI36" i="46"/>
  <c r="AE39" i="46"/>
  <c r="AF40" i="46"/>
  <c r="AI42" i="46"/>
  <c r="AE45" i="46"/>
  <c r="AF46" i="46"/>
  <c r="AF53" i="46"/>
  <c r="AI54" i="46"/>
  <c r="AF6" i="48"/>
  <c r="AF9" i="48"/>
  <c r="AG13" i="48"/>
  <c r="AG16" i="48"/>
  <c r="AJ17" i="48"/>
  <c r="AF19" i="48"/>
  <c r="AG26" i="48"/>
  <c r="AJ27" i="48"/>
  <c r="AJ30" i="48"/>
  <c r="AF32" i="48"/>
  <c r="AG39" i="48"/>
  <c r="AJ40" i="48"/>
  <c r="AF42" i="48"/>
  <c r="AF45" i="48"/>
  <c r="AG49" i="48"/>
  <c r="AG52" i="48"/>
  <c r="AJ53" i="48"/>
  <c r="AF55" i="48"/>
  <c r="AG64" i="48"/>
  <c r="AG67" i="48"/>
  <c r="AF69" i="48"/>
  <c r="AF72" i="48"/>
  <c r="AF77" i="48"/>
  <c r="AJ80" i="48"/>
  <c r="AG84" i="48"/>
  <c r="AF95" i="48"/>
  <c r="AJ98" i="48"/>
  <c r="AE49" i="46"/>
  <c r="AG6" i="48"/>
  <c r="AJ7" i="48"/>
  <c r="AJ20" i="48"/>
  <c r="AF22" i="48"/>
  <c r="AG29" i="48"/>
  <c r="AF35" i="48"/>
  <c r="AG42" i="48"/>
  <c r="AJ43" i="48"/>
  <c r="AJ56" i="48"/>
  <c r="AF58" i="48"/>
  <c r="AF61" i="48"/>
  <c r="AJ62" i="48"/>
  <c r="AJ70" i="48"/>
  <c r="AG72" i="48"/>
  <c r="AF79" i="48"/>
  <c r="AJ82" i="48"/>
  <c r="AG86" i="48"/>
  <c r="AF97" i="48"/>
  <c r="AG76" i="48"/>
  <c r="AJ78" i="48"/>
  <c r="AF81" i="48"/>
  <c r="AG82" i="48"/>
  <c r="AJ84" i="48"/>
  <c r="AF87" i="48"/>
  <c r="AG88" i="48"/>
  <c r="AJ90" i="48"/>
  <c r="AF93" i="48"/>
  <c r="AG94" i="48"/>
  <c r="AJ96" i="48"/>
  <c r="AJ61" i="48"/>
  <c r="AF64" i="48"/>
  <c r="AG65" i="48"/>
  <c r="AJ67" i="48"/>
  <c r="AF70" i="48"/>
  <c r="AG71" i="48"/>
  <c r="AJ73" i="48"/>
  <c r="AF76" i="48"/>
  <c r="AG77" i="48"/>
  <c r="AJ79" i="48"/>
  <c r="AF82" i="48"/>
  <c r="AG83" i="48"/>
  <c r="AJ85" i="48"/>
  <c r="AF88" i="48"/>
  <c r="AG89" i="48"/>
  <c r="AJ91" i="48"/>
  <c r="AF94" i="48"/>
  <c r="AG95" i="48"/>
  <c r="AJ97" i="48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K10" i="46"/>
  <c r="K19" i="46"/>
  <c r="K34" i="46"/>
  <c r="K43" i="46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F28" i="49"/>
  <c r="H28" i="49" s="1"/>
  <c r="E28" i="49"/>
  <c r="G28" i="49" s="1"/>
  <c r="I28" i="49" s="1"/>
  <c r="B28" i="49"/>
  <c r="F27" i="49"/>
  <c r="E27" i="49"/>
  <c r="B27" i="49"/>
  <c r="F26" i="49"/>
  <c r="H26" i="49" s="1"/>
  <c r="E26" i="49"/>
  <c r="B26" i="49"/>
  <c r="F25" i="49"/>
  <c r="H25" i="49" s="1"/>
  <c r="E25" i="49"/>
  <c r="G25" i="49" s="1"/>
  <c r="B25" i="49"/>
  <c r="F24" i="49"/>
  <c r="E24" i="49"/>
  <c r="B24" i="49"/>
  <c r="F23" i="49"/>
  <c r="E23" i="49"/>
  <c r="G23" i="49" s="1"/>
  <c r="B23" i="49"/>
  <c r="F22" i="49"/>
  <c r="H22" i="49" s="1"/>
  <c r="E22" i="49"/>
  <c r="B22" i="49"/>
  <c r="F21" i="49"/>
  <c r="H21" i="49" s="1"/>
  <c r="E21" i="49"/>
  <c r="G21" i="49" s="1"/>
  <c r="B21" i="49"/>
  <c r="F20" i="49"/>
  <c r="E20" i="49"/>
  <c r="B20" i="49"/>
  <c r="F19" i="49"/>
  <c r="H19" i="49" s="1"/>
  <c r="E19" i="49"/>
  <c r="B19" i="49"/>
  <c r="F18" i="49"/>
  <c r="H18" i="49" s="1"/>
  <c r="E18" i="49"/>
  <c r="B18" i="49"/>
  <c r="F17" i="49"/>
  <c r="H17" i="49" s="1"/>
  <c r="E17" i="49"/>
  <c r="G17" i="49" s="1"/>
  <c r="B17" i="49"/>
  <c r="F16" i="49"/>
  <c r="H15" i="49" s="1"/>
  <c r="E16" i="49"/>
  <c r="B16" i="49"/>
  <c r="F15" i="49"/>
  <c r="E15" i="49"/>
  <c r="G15" i="49" s="1"/>
  <c r="B15" i="49"/>
  <c r="F14" i="49"/>
  <c r="H14" i="49" s="1"/>
  <c r="E14" i="49"/>
  <c r="B14" i="49"/>
  <c r="F13" i="49"/>
  <c r="H13" i="49" s="1"/>
  <c r="E13" i="49"/>
  <c r="B13" i="49"/>
  <c r="F12" i="49"/>
  <c r="E12" i="49"/>
  <c r="B12" i="49"/>
  <c r="F11" i="49"/>
  <c r="H11" i="49" s="1"/>
  <c r="E11" i="49"/>
  <c r="G11" i="49" s="1"/>
  <c r="B11" i="49"/>
  <c r="F10" i="49"/>
  <c r="H10" i="49" s="1"/>
  <c r="E10" i="49"/>
  <c r="B10" i="49"/>
  <c r="F9" i="49"/>
  <c r="E9" i="49"/>
  <c r="G9" i="49" s="1"/>
  <c r="B9" i="49"/>
  <c r="F8" i="49"/>
  <c r="E8" i="49"/>
  <c r="B8" i="49"/>
  <c r="F7" i="49"/>
  <c r="H7" i="49" s="1"/>
  <c r="E7" i="49"/>
  <c r="G7" i="49" s="1"/>
  <c r="B7" i="49"/>
  <c r="F6" i="49"/>
  <c r="E6" i="49"/>
  <c r="B6" i="49"/>
  <c r="F5" i="49"/>
  <c r="H5" i="49" s="1"/>
  <c r="E5" i="49"/>
  <c r="B5" i="49"/>
  <c r="F4" i="49"/>
  <c r="E4" i="49"/>
  <c r="B4" i="49"/>
  <c r="H3" i="49"/>
  <c r="F3" i="49"/>
  <c r="E3" i="49"/>
  <c r="G3" i="49" s="1"/>
  <c r="B3" i="49"/>
  <c r="F2" i="49"/>
  <c r="H2" i="49" s="1"/>
  <c r="E2" i="49"/>
  <c r="B2" i="49"/>
  <c r="AP14" i="48"/>
  <c r="AP38" i="48"/>
  <c r="AP62" i="48"/>
  <c r="AP86" i="48"/>
  <c r="AO7" i="48"/>
  <c r="AO8" i="48"/>
  <c r="AO9" i="48"/>
  <c r="AO10" i="48"/>
  <c r="AO11" i="48"/>
  <c r="AO12" i="48"/>
  <c r="AO13" i="48"/>
  <c r="AO14" i="48"/>
  <c r="AO15" i="48"/>
  <c r="AO16" i="48"/>
  <c r="AO17" i="48"/>
  <c r="AO18" i="48"/>
  <c r="AO19" i="48"/>
  <c r="AO20" i="48"/>
  <c r="AO21" i="48"/>
  <c r="AO22" i="48"/>
  <c r="AO23" i="48"/>
  <c r="AO24" i="48"/>
  <c r="AO25" i="48"/>
  <c r="AO26" i="48"/>
  <c r="AO27" i="48"/>
  <c r="AO28" i="48"/>
  <c r="AO29" i="48"/>
  <c r="AO30" i="48"/>
  <c r="AO31" i="48"/>
  <c r="AO32" i="48"/>
  <c r="AO33" i="48"/>
  <c r="AO34" i="48"/>
  <c r="AO35" i="48"/>
  <c r="AO36" i="48"/>
  <c r="AO37" i="48"/>
  <c r="AO38" i="48"/>
  <c r="AO39" i="48"/>
  <c r="AO40" i="48"/>
  <c r="AO41" i="48"/>
  <c r="AO42" i="48"/>
  <c r="AO43" i="48"/>
  <c r="AO44" i="48"/>
  <c r="AO45" i="48"/>
  <c r="AO46" i="48"/>
  <c r="AO47" i="48"/>
  <c r="AO48" i="48"/>
  <c r="AO49" i="48"/>
  <c r="AO50" i="48"/>
  <c r="AO51" i="48"/>
  <c r="AO52" i="48"/>
  <c r="AO53" i="48"/>
  <c r="AO54" i="48"/>
  <c r="AO55" i="48"/>
  <c r="AO56" i="48"/>
  <c r="AO57" i="48"/>
  <c r="AO58" i="48"/>
  <c r="AO59" i="48"/>
  <c r="AO60" i="48"/>
  <c r="AO61" i="48"/>
  <c r="AO62" i="48"/>
  <c r="AO63" i="48"/>
  <c r="AO64" i="48"/>
  <c r="AO65" i="48"/>
  <c r="AO66" i="48"/>
  <c r="AO67" i="48"/>
  <c r="AO68" i="48"/>
  <c r="AO69" i="48"/>
  <c r="AO70" i="48"/>
  <c r="AO71" i="48"/>
  <c r="AO72" i="48"/>
  <c r="AO73" i="48"/>
  <c r="AO74" i="48"/>
  <c r="AO75" i="48"/>
  <c r="AO76" i="48"/>
  <c r="AO77" i="48"/>
  <c r="AO78" i="48"/>
  <c r="AO79" i="48"/>
  <c r="AO80" i="48"/>
  <c r="AO81" i="48"/>
  <c r="AO82" i="48"/>
  <c r="AO83" i="48"/>
  <c r="AO84" i="48"/>
  <c r="AO85" i="48"/>
  <c r="AO86" i="48"/>
  <c r="AO87" i="48"/>
  <c r="AO88" i="48"/>
  <c r="AO89" i="48"/>
  <c r="AO90" i="48"/>
  <c r="AO91" i="48"/>
  <c r="AO92" i="48"/>
  <c r="AO93" i="48"/>
  <c r="AO94" i="48"/>
  <c r="AO95" i="48"/>
  <c r="AO96" i="48"/>
  <c r="AO97" i="48"/>
  <c r="AO98" i="48"/>
  <c r="AL7" i="48"/>
  <c r="AR7" i="48" s="1"/>
  <c r="AL8" i="48"/>
  <c r="AR8" i="48" s="1"/>
  <c r="AL9" i="48"/>
  <c r="AR9" i="48" s="1"/>
  <c r="AL10" i="48"/>
  <c r="AR10" i="48" s="1"/>
  <c r="AL11" i="48"/>
  <c r="AR11" i="48" s="1"/>
  <c r="AL12" i="48"/>
  <c r="AR12" i="48" s="1"/>
  <c r="AL13" i="48"/>
  <c r="AR13" i="48" s="1"/>
  <c r="AL14" i="48"/>
  <c r="AR14" i="48" s="1"/>
  <c r="AL15" i="48"/>
  <c r="AR15" i="48" s="1"/>
  <c r="AL16" i="48"/>
  <c r="AR16" i="48" s="1"/>
  <c r="AL17" i="48"/>
  <c r="AR17" i="48" s="1"/>
  <c r="AL18" i="48"/>
  <c r="AR18" i="48" s="1"/>
  <c r="AL19" i="48"/>
  <c r="AR19" i="48" s="1"/>
  <c r="AL20" i="48"/>
  <c r="AR20" i="48" s="1"/>
  <c r="AL21" i="48"/>
  <c r="AR21" i="48" s="1"/>
  <c r="AL22" i="48"/>
  <c r="AR22" i="48" s="1"/>
  <c r="AL23" i="48"/>
  <c r="AR23" i="48" s="1"/>
  <c r="AL24" i="48"/>
  <c r="AR24" i="48" s="1"/>
  <c r="AL25" i="48"/>
  <c r="AR25" i="48" s="1"/>
  <c r="AL26" i="48"/>
  <c r="AR26" i="48" s="1"/>
  <c r="AL27" i="48"/>
  <c r="AR27" i="48" s="1"/>
  <c r="AL28" i="48"/>
  <c r="AR28" i="48" s="1"/>
  <c r="AL29" i="48"/>
  <c r="AR29" i="48" s="1"/>
  <c r="AL30" i="48"/>
  <c r="AR30" i="48" s="1"/>
  <c r="AL31" i="48"/>
  <c r="AR31" i="48" s="1"/>
  <c r="AL32" i="48"/>
  <c r="AR32" i="48" s="1"/>
  <c r="AL33" i="48"/>
  <c r="AR33" i="48" s="1"/>
  <c r="AL34" i="48"/>
  <c r="AR34" i="48" s="1"/>
  <c r="AL35" i="48"/>
  <c r="AR35" i="48" s="1"/>
  <c r="AL36" i="48"/>
  <c r="AR36" i="48" s="1"/>
  <c r="AL37" i="48"/>
  <c r="AR37" i="48" s="1"/>
  <c r="AL38" i="48"/>
  <c r="AR38" i="48" s="1"/>
  <c r="AL39" i="48"/>
  <c r="AR39" i="48" s="1"/>
  <c r="AL40" i="48"/>
  <c r="AR40" i="48" s="1"/>
  <c r="AL41" i="48"/>
  <c r="AR41" i="48" s="1"/>
  <c r="AL42" i="48"/>
  <c r="AR42" i="48" s="1"/>
  <c r="AL43" i="48"/>
  <c r="AR43" i="48" s="1"/>
  <c r="AL44" i="48"/>
  <c r="AR44" i="48" s="1"/>
  <c r="AL45" i="48"/>
  <c r="AR45" i="48" s="1"/>
  <c r="AL46" i="48"/>
  <c r="AR46" i="48" s="1"/>
  <c r="AL47" i="48"/>
  <c r="AR47" i="48" s="1"/>
  <c r="AL48" i="48"/>
  <c r="AR48" i="48" s="1"/>
  <c r="AL49" i="48"/>
  <c r="AR49" i="48" s="1"/>
  <c r="AL50" i="48"/>
  <c r="AR50" i="48" s="1"/>
  <c r="AL51" i="48"/>
  <c r="AR51" i="48" s="1"/>
  <c r="AL52" i="48"/>
  <c r="AR52" i="48" s="1"/>
  <c r="AL53" i="48"/>
  <c r="AR53" i="48" s="1"/>
  <c r="AL54" i="48"/>
  <c r="AR54" i="48" s="1"/>
  <c r="AL55" i="48"/>
  <c r="AR55" i="48" s="1"/>
  <c r="AL56" i="48"/>
  <c r="AR56" i="48" s="1"/>
  <c r="AL57" i="48"/>
  <c r="AR57" i="48" s="1"/>
  <c r="AL58" i="48"/>
  <c r="AR58" i="48" s="1"/>
  <c r="AL59" i="48"/>
  <c r="AR59" i="48" s="1"/>
  <c r="AL60" i="48"/>
  <c r="AR60" i="48" s="1"/>
  <c r="AL61" i="48"/>
  <c r="AR61" i="48" s="1"/>
  <c r="AL62" i="48"/>
  <c r="AR62" i="48" s="1"/>
  <c r="AL63" i="48"/>
  <c r="AR63" i="48" s="1"/>
  <c r="AL64" i="48"/>
  <c r="AR64" i="48" s="1"/>
  <c r="AL65" i="48"/>
  <c r="AR65" i="48" s="1"/>
  <c r="AL66" i="48"/>
  <c r="AR66" i="48" s="1"/>
  <c r="AL67" i="48"/>
  <c r="AR67" i="48" s="1"/>
  <c r="AL68" i="48"/>
  <c r="AR68" i="48" s="1"/>
  <c r="AL69" i="48"/>
  <c r="AR69" i="48" s="1"/>
  <c r="AL70" i="48"/>
  <c r="AR70" i="48" s="1"/>
  <c r="AL71" i="48"/>
  <c r="AR71" i="48" s="1"/>
  <c r="AL72" i="48"/>
  <c r="AR72" i="48" s="1"/>
  <c r="AL73" i="48"/>
  <c r="AR73" i="48" s="1"/>
  <c r="AL74" i="48"/>
  <c r="AR74" i="48" s="1"/>
  <c r="AL75" i="48"/>
  <c r="AR75" i="48" s="1"/>
  <c r="AL76" i="48"/>
  <c r="AR76" i="48" s="1"/>
  <c r="AL77" i="48"/>
  <c r="AR77" i="48" s="1"/>
  <c r="AL78" i="48"/>
  <c r="AR78" i="48" s="1"/>
  <c r="AL79" i="48"/>
  <c r="AR79" i="48" s="1"/>
  <c r="AL80" i="48"/>
  <c r="AR80" i="48" s="1"/>
  <c r="AL81" i="48"/>
  <c r="AR81" i="48" s="1"/>
  <c r="AL82" i="48"/>
  <c r="AR82" i="48" s="1"/>
  <c r="AL83" i="48"/>
  <c r="AR83" i="48" s="1"/>
  <c r="AL84" i="48"/>
  <c r="AR84" i="48" s="1"/>
  <c r="AL85" i="48"/>
  <c r="AR85" i="48" s="1"/>
  <c r="AL86" i="48"/>
  <c r="AR86" i="48" s="1"/>
  <c r="AL87" i="48"/>
  <c r="AR87" i="48" s="1"/>
  <c r="AL88" i="48"/>
  <c r="AR88" i="48" s="1"/>
  <c r="AL89" i="48"/>
  <c r="AR89" i="48" s="1"/>
  <c r="AL90" i="48"/>
  <c r="AR90" i="48" s="1"/>
  <c r="AL91" i="48"/>
  <c r="AR91" i="48" s="1"/>
  <c r="AL92" i="48"/>
  <c r="AR92" i="48" s="1"/>
  <c r="AL93" i="48"/>
  <c r="AR93" i="48" s="1"/>
  <c r="AL94" i="48"/>
  <c r="AR94" i="48" s="1"/>
  <c r="AL95" i="48"/>
  <c r="AR95" i="48" s="1"/>
  <c r="AL96" i="48"/>
  <c r="AR96" i="48" s="1"/>
  <c r="AL97" i="48"/>
  <c r="AR97" i="48" s="1"/>
  <c r="AL98" i="48"/>
  <c r="AR98" i="48" s="1"/>
  <c r="S7" i="48"/>
  <c r="S8" i="48"/>
  <c r="AA8" i="48" s="1"/>
  <c r="S9" i="48"/>
  <c r="S10" i="48"/>
  <c r="AA10" i="48" s="1"/>
  <c r="S11" i="48"/>
  <c r="S12" i="48"/>
  <c r="AA12" i="48" s="1"/>
  <c r="S13" i="48"/>
  <c r="S14" i="48"/>
  <c r="S15" i="48"/>
  <c r="AA15" i="48" s="1"/>
  <c r="S16" i="48"/>
  <c r="AA16" i="48" s="1"/>
  <c r="S17" i="48"/>
  <c r="S18" i="48"/>
  <c r="AA18" i="48" s="1"/>
  <c r="S19" i="48"/>
  <c r="S20" i="48"/>
  <c r="AA20" i="48" s="1"/>
  <c r="S21" i="48"/>
  <c r="S22" i="48"/>
  <c r="AA22" i="48" s="1"/>
  <c r="S23" i="48"/>
  <c r="S24" i="48"/>
  <c r="AA24" i="48" s="1"/>
  <c r="S25" i="48"/>
  <c r="S26" i="48"/>
  <c r="AA26" i="48" s="1"/>
  <c r="S27" i="48"/>
  <c r="AA27" i="48" s="1"/>
  <c r="S28" i="48"/>
  <c r="S29" i="48"/>
  <c r="S30" i="48"/>
  <c r="AA30" i="48" s="1"/>
  <c r="S31" i="48"/>
  <c r="S32" i="48"/>
  <c r="AA32" i="48" s="1"/>
  <c r="S33" i="48"/>
  <c r="S34" i="48"/>
  <c r="AA34" i="48" s="1"/>
  <c r="S35" i="48"/>
  <c r="S36" i="48"/>
  <c r="AA36" i="48" s="1"/>
  <c r="S37" i="48"/>
  <c r="AA37" i="48" s="1"/>
  <c r="S38" i="48"/>
  <c r="AA38" i="48" s="1"/>
  <c r="S39" i="48"/>
  <c r="S40" i="48"/>
  <c r="AA40" i="48" s="1"/>
  <c r="S41" i="48"/>
  <c r="S42" i="48"/>
  <c r="AA42" i="48" s="1"/>
  <c r="S43" i="48"/>
  <c r="S44" i="48"/>
  <c r="AA44" i="48" s="1"/>
  <c r="S45" i="48"/>
  <c r="S46" i="48"/>
  <c r="S47" i="48"/>
  <c r="S48" i="48"/>
  <c r="AA48" i="48" s="1"/>
  <c r="S49" i="48"/>
  <c r="S50" i="48"/>
  <c r="AA50" i="48" s="1"/>
  <c r="S51" i="48"/>
  <c r="S52" i="48"/>
  <c r="AA52" i="48" s="1"/>
  <c r="S53" i="48"/>
  <c r="S54" i="48"/>
  <c r="AA54" i="48" s="1"/>
  <c r="S55" i="48"/>
  <c r="S56" i="48"/>
  <c r="AA56" i="48" s="1"/>
  <c r="S57" i="48"/>
  <c r="AA57" i="48" s="1"/>
  <c r="S58" i="48"/>
  <c r="AA58" i="48" s="1"/>
  <c r="S59" i="48"/>
  <c r="AA59" i="48" s="1"/>
  <c r="S60" i="48"/>
  <c r="AA60" i="48" s="1"/>
  <c r="S61" i="48"/>
  <c r="AA61" i="48" s="1"/>
  <c r="S62" i="48"/>
  <c r="AA62" i="48" s="1"/>
  <c r="S63" i="48"/>
  <c r="AA63" i="48" s="1"/>
  <c r="S64" i="48"/>
  <c r="AA64" i="48" s="1"/>
  <c r="S65" i="48"/>
  <c r="AA65" i="48" s="1"/>
  <c r="S66" i="48"/>
  <c r="AA66" i="48" s="1"/>
  <c r="S67" i="48"/>
  <c r="AA67" i="48" s="1"/>
  <c r="S68" i="48"/>
  <c r="AA68" i="48" s="1"/>
  <c r="S69" i="48"/>
  <c r="AA69" i="48" s="1"/>
  <c r="S70" i="48"/>
  <c r="AA70" i="48" s="1"/>
  <c r="S71" i="48"/>
  <c r="AA71" i="48" s="1"/>
  <c r="S72" i="48"/>
  <c r="AA72" i="48" s="1"/>
  <c r="S73" i="48"/>
  <c r="AA73" i="48" s="1"/>
  <c r="S74" i="48"/>
  <c r="AA74" i="48" s="1"/>
  <c r="S75" i="48"/>
  <c r="AA75" i="48" s="1"/>
  <c r="S76" i="48"/>
  <c r="AA76" i="48" s="1"/>
  <c r="S77" i="48"/>
  <c r="AA77" i="48" s="1"/>
  <c r="S78" i="48"/>
  <c r="AA78" i="48" s="1"/>
  <c r="S79" i="48"/>
  <c r="AA79" i="48" s="1"/>
  <c r="S80" i="48"/>
  <c r="AA80" i="48" s="1"/>
  <c r="S81" i="48"/>
  <c r="AA81" i="48" s="1"/>
  <c r="S82" i="48"/>
  <c r="AA82" i="48" s="1"/>
  <c r="S83" i="48"/>
  <c r="AA83" i="48" s="1"/>
  <c r="S84" i="48"/>
  <c r="AA84" i="48" s="1"/>
  <c r="S85" i="48"/>
  <c r="AA85" i="48" s="1"/>
  <c r="S86" i="48"/>
  <c r="AA86" i="48" s="1"/>
  <c r="S87" i="48"/>
  <c r="AA87" i="48" s="1"/>
  <c r="S88" i="48"/>
  <c r="AA88" i="48" s="1"/>
  <c r="S89" i="48"/>
  <c r="AA89" i="48" s="1"/>
  <c r="S90" i="48"/>
  <c r="AA90" i="48" s="1"/>
  <c r="S91" i="48"/>
  <c r="AA91" i="48" s="1"/>
  <c r="S92" i="48"/>
  <c r="AA92" i="48" s="1"/>
  <c r="S93" i="48"/>
  <c r="AA93" i="48" s="1"/>
  <c r="S94" i="48"/>
  <c r="AA94" i="48" s="1"/>
  <c r="S95" i="48"/>
  <c r="AA95" i="48" s="1"/>
  <c r="S96" i="48"/>
  <c r="AA96" i="48" s="1"/>
  <c r="S97" i="48"/>
  <c r="AA97" i="48" s="1"/>
  <c r="S98" i="48"/>
  <c r="AA98" i="48" s="1"/>
  <c r="R7" i="48"/>
  <c r="Z7" i="48" s="1"/>
  <c r="AE7" i="48" s="1"/>
  <c r="R8" i="48"/>
  <c r="Z8" i="48" s="1"/>
  <c r="AE8" i="48" s="1"/>
  <c r="R9" i="48"/>
  <c r="Z9" i="48" s="1"/>
  <c r="AE9" i="48" s="1"/>
  <c r="R10" i="48"/>
  <c r="Z10" i="48" s="1"/>
  <c r="AE10" i="48" s="1"/>
  <c r="R11" i="48"/>
  <c r="R12" i="48"/>
  <c r="Z12" i="48" s="1"/>
  <c r="AE12" i="48" s="1"/>
  <c r="R13" i="48"/>
  <c r="R14" i="48"/>
  <c r="Z14" i="48" s="1"/>
  <c r="AE14" i="48" s="1"/>
  <c r="R15" i="48"/>
  <c r="R16" i="48"/>
  <c r="Z16" i="48" s="1"/>
  <c r="AE16" i="48" s="1"/>
  <c r="R17" i="48"/>
  <c r="R18" i="48"/>
  <c r="Z18" i="48" s="1"/>
  <c r="AE18" i="48" s="1"/>
  <c r="R19" i="48"/>
  <c r="Z19" i="48" s="1"/>
  <c r="AE19" i="48" s="1"/>
  <c r="R20" i="48"/>
  <c r="Z20" i="48" s="1"/>
  <c r="AE20" i="48" s="1"/>
  <c r="R21" i="48"/>
  <c r="Z21" i="48" s="1"/>
  <c r="AE21" i="48" s="1"/>
  <c r="R22" i="48"/>
  <c r="Z22" i="48" s="1"/>
  <c r="AE22" i="48" s="1"/>
  <c r="R23" i="48"/>
  <c r="R24" i="48"/>
  <c r="Z24" i="48" s="1"/>
  <c r="AE24" i="48" s="1"/>
  <c r="R25" i="48"/>
  <c r="Z25" i="48" s="1"/>
  <c r="AE25" i="48" s="1"/>
  <c r="R26" i="48"/>
  <c r="Z26" i="48" s="1"/>
  <c r="AE26" i="48" s="1"/>
  <c r="R27" i="48"/>
  <c r="R28" i="48"/>
  <c r="Z28" i="48" s="1"/>
  <c r="AE28" i="48" s="1"/>
  <c r="R29" i="48"/>
  <c r="Z29" i="48" s="1"/>
  <c r="AE29" i="48" s="1"/>
  <c r="R30" i="48"/>
  <c r="Z30" i="48" s="1"/>
  <c r="AE30" i="48" s="1"/>
  <c r="R31" i="48"/>
  <c r="Z31" i="48" s="1"/>
  <c r="AE31" i="48" s="1"/>
  <c r="R32" i="48"/>
  <c r="Z32" i="48" s="1"/>
  <c r="AE32" i="48" s="1"/>
  <c r="R33" i="48"/>
  <c r="R34" i="48"/>
  <c r="Z34" i="48" s="1"/>
  <c r="AE34" i="48" s="1"/>
  <c r="R35" i="48"/>
  <c r="R36" i="48"/>
  <c r="Z36" i="48" s="1"/>
  <c r="AE36" i="48" s="1"/>
  <c r="R37" i="48"/>
  <c r="Z37" i="48" s="1"/>
  <c r="AE37" i="48" s="1"/>
  <c r="R38" i="48"/>
  <c r="R39" i="48"/>
  <c r="R40" i="48"/>
  <c r="Z40" i="48" s="1"/>
  <c r="AE40" i="48" s="1"/>
  <c r="R41" i="48"/>
  <c r="Z41" i="48" s="1"/>
  <c r="AE41" i="48" s="1"/>
  <c r="R42" i="48"/>
  <c r="Z42" i="48" s="1"/>
  <c r="AE42" i="48" s="1"/>
  <c r="R43" i="48"/>
  <c r="Z43" i="48" s="1"/>
  <c r="AE43" i="48" s="1"/>
  <c r="R44" i="48"/>
  <c r="Z44" i="48" s="1"/>
  <c r="AE44" i="48" s="1"/>
  <c r="R45" i="48"/>
  <c r="R46" i="48"/>
  <c r="Z46" i="48" s="1"/>
  <c r="AE46" i="48" s="1"/>
  <c r="R47" i="48"/>
  <c r="R48" i="48"/>
  <c r="R49" i="48"/>
  <c r="R50" i="48"/>
  <c r="Z50" i="48" s="1"/>
  <c r="AE50" i="48" s="1"/>
  <c r="R51" i="48"/>
  <c r="R52" i="48"/>
  <c r="Z52" i="48" s="1"/>
  <c r="AE52" i="48" s="1"/>
  <c r="R53" i="48"/>
  <c r="Z53" i="48" s="1"/>
  <c r="AE53" i="48" s="1"/>
  <c r="R54" i="48"/>
  <c r="Z54" i="48" s="1"/>
  <c r="AE54" i="48" s="1"/>
  <c r="R55" i="48"/>
  <c r="R56" i="48"/>
  <c r="Z56" i="48" s="1"/>
  <c r="AE56" i="48" s="1"/>
  <c r="R57" i="48"/>
  <c r="Z57" i="48" s="1"/>
  <c r="AE57" i="48" s="1"/>
  <c r="R58" i="48"/>
  <c r="Z58" i="48" s="1"/>
  <c r="AE58" i="48" s="1"/>
  <c r="R59" i="48"/>
  <c r="Z59" i="48" s="1"/>
  <c r="AE59" i="48" s="1"/>
  <c r="R60" i="48"/>
  <c r="Z60" i="48" s="1"/>
  <c r="AE60" i="48" s="1"/>
  <c r="R61" i="48"/>
  <c r="Z61" i="48" s="1"/>
  <c r="AE61" i="48" s="1"/>
  <c r="R62" i="48"/>
  <c r="Z62" i="48" s="1"/>
  <c r="AE62" i="48" s="1"/>
  <c r="R63" i="48"/>
  <c r="Z63" i="48" s="1"/>
  <c r="AE63" i="48" s="1"/>
  <c r="R64" i="48"/>
  <c r="Z64" i="48" s="1"/>
  <c r="AE64" i="48" s="1"/>
  <c r="R65" i="48"/>
  <c r="Z65" i="48" s="1"/>
  <c r="AE65" i="48" s="1"/>
  <c r="R66" i="48"/>
  <c r="Z66" i="48" s="1"/>
  <c r="AE66" i="48" s="1"/>
  <c r="R67" i="48"/>
  <c r="Z67" i="48" s="1"/>
  <c r="AE67" i="48" s="1"/>
  <c r="R68" i="48"/>
  <c r="Z68" i="48" s="1"/>
  <c r="AE68" i="48" s="1"/>
  <c r="R69" i="48"/>
  <c r="Z69" i="48" s="1"/>
  <c r="AE69" i="48" s="1"/>
  <c r="R70" i="48"/>
  <c r="Z70" i="48" s="1"/>
  <c r="AE70" i="48" s="1"/>
  <c r="R71" i="48"/>
  <c r="Z71" i="48" s="1"/>
  <c r="AE71" i="48" s="1"/>
  <c r="R72" i="48"/>
  <c r="Z72" i="48" s="1"/>
  <c r="AE72" i="48" s="1"/>
  <c r="R73" i="48"/>
  <c r="Z73" i="48" s="1"/>
  <c r="AE73" i="48" s="1"/>
  <c r="R74" i="48"/>
  <c r="Z74" i="48" s="1"/>
  <c r="AE74" i="48" s="1"/>
  <c r="R75" i="48"/>
  <c r="Z75" i="48" s="1"/>
  <c r="AE75" i="48" s="1"/>
  <c r="R76" i="48"/>
  <c r="Z76" i="48" s="1"/>
  <c r="AE76" i="48" s="1"/>
  <c r="R77" i="48"/>
  <c r="Z77" i="48" s="1"/>
  <c r="AE77" i="48" s="1"/>
  <c r="R78" i="48"/>
  <c r="Z78" i="48" s="1"/>
  <c r="AE78" i="48" s="1"/>
  <c r="R79" i="48"/>
  <c r="Z79" i="48" s="1"/>
  <c r="AE79" i="48" s="1"/>
  <c r="R80" i="48"/>
  <c r="Z80" i="48" s="1"/>
  <c r="AE80" i="48" s="1"/>
  <c r="R81" i="48"/>
  <c r="Z81" i="48" s="1"/>
  <c r="AE81" i="48" s="1"/>
  <c r="R82" i="48"/>
  <c r="Z82" i="48" s="1"/>
  <c r="AE82" i="48" s="1"/>
  <c r="R83" i="48"/>
  <c r="Z83" i="48" s="1"/>
  <c r="AE83" i="48" s="1"/>
  <c r="R84" i="48"/>
  <c r="Z84" i="48" s="1"/>
  <c r="AE84" i="48" s="1"/>
  <c r="R85" i="48"/>
  <c r="Z85" i="48" s="1"/>
  <c r="AE85" i="48" s="1"/>
  <c r="R86" i="48"/>
  <c r="Z86" i="48" s="1"/>
  <c r="AE86" i="48" s="1"/>
  <c r="R87" i="48"/>
  <c r="Z87" i="48" s="1"/>
  <c r="AE87" i="48" s="1"/>
  <c r="R88" i="48"/>
  <c r="Z88" i="48" s="1"/>
  <c r="AE88" i="48" s="1"/>
  <c r="R89" i="48"/>
  <c r="Z89" i="48" s="1"/>
  <c r="AE89" i="48" s="1"/>
  <c r="R90" i="48"/>
  <c r="Z90" i="48" s="1"/>
  <c r="AE90" i="48" s="1"/>
  <c r="R91" i="48"/>
  <c r="Z91" i="48" s="1"/>
  <c r="AE91" i="48" s="1"/>
  <c r="R92" i="48"/>
  <c r="Z92" i="48" s="1"/>
  <c r="AE92" i="48" s="1"/>
  <c r="R93" i="48"/>
  <c r="Z93" i="48" s="1"/>
  <c r="AE93" i="48" s="1"/>
  <c r="R94" i="48"/>
  <c r="Z94" i="48" s="1"/>
  <c r="AE94" i="48" s="1"/>
  <c r="R95" i="48"/>
  <c r="Z95" i="48" s="1"/>
  <c r="AE95" i="48" s="1"/>
  <c r="R96" i="48"/>
  <c r="Z96" i="48" s="1"/>
  <c r="AE96" i="48" s="1"/>
  <c r="R97" i="48"/>
  <c r="Z97" i="48" s="1"/>
  <c r="AE97" i="48" s="1"/>
  <c r="R98" i="48"/>
  <c r="Z98" i="48" s="1"/>
  <c r="AE98" i="48" s="1"/>
  <c r="O7" i="48"/>
  <c r="O8" i="48"/>
  <c r="O9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O78" i="48"/>
  <c r="O79" i="48"/>
  <c r="O80" i="48"/>
  <c r="O81" i="48"/>
  <c r="O82" i="48"/>
  <c r="O83" i="48"/>
  <c r="O84" i="48"/>
  <c r="O85" i="48"/>
  <c r="O86" i="48"/>
  <c r="O87" i="48"/>
  <c r="O88" i="48"/>
  <c r="O89" i="48"/>
  <c r="O90" i="48"/>
  <c r="O91" i="48"/>
  <c r="O92" i="48"/>
  <c r="O93" i="48"/>
  <c r="O94" i="48"/>
  <c r="O95" i="48"/>
  <c r="O96" i="48"/>
  <c r="O97" i="48"/>
  <c r="O98" i="48"/>
  <c r="N7" i="48"/>
  <c r="N8" i="48"/>
  <c r="N9" i="48"/>
  <c r="N10" i="48"/>
  <c r="N11" i="48"/>
  <c r="N12" i="48"/>
  <c r="N13" i="48"/>
  <c r="P13" i="48" s="1"/>
  <c r="N14" i="48"/>
  <c r="N15" i="48"/>
  <c r="P15" i="48" s="1"/>
  <c r="N16" i="48"/>
  <c r="P16" i="48" s="1"/>
  <c r="N17" i="48"/>
  <c r="P17" i="48" s="1"/>
  <c r="N18" i="48"/>
  <c r="P18" i="48" s="1"/>
  <c r="N19" i="48"/>
  <c r="N20" i="48"/>
  <c r="N21" i="48"/>
  <c r="N22" i="48"/>
  <c r="N23" i="48"/>
  <c r="N24" i="48"/>
  <c r="N25" i="48"/>
  <c r="P25" i="48" s="1"/>
  <c r="N26" i="48"/>
  <c r="N27" i="48"/>
  <c r="P27" i="48" s="1"/>
  <c r="N28" i="48"/>
  <c r="P28" i="48" s="1"/>
  <c r="N29" i="48"/>
  <c r="P29" i="48" s="1"/>
  <c r="N30" i="48"/>
  <c r="P30" i="48" s="1"/>
  <c r="N31" i="48"/>
  <c r="N32" i="48"/>
  <c r="N33" i="48"/>
  <c r="N34" i="48"/>
  <c r="N35" i="48"/>
  <c r="N36" i="48"/>
  <c r="N37" i="48"/>
  <c r="P37" i="48" s="1"/>
  <c r="N38" i="48"/>
  <c r="N39" i="48"/>
  <c r="P39" i="48" s="1"/>
  <c r="N40" i="48"/>
  <c r="P40" i="48" s="1"/>
  <c r="N41" i="48"/>
  <c r="P41" i="48" s="1"/>
  <c r="N42" i="48"/>
  <c r="P42" i="48" s="1"/>
  <c r="N43" i="48"/>
  <c r="N44" i="48"/>
  <c r="N45" i="48"/>
  <c r="N46" i="48"/>
  <c r="N47" i="48"/>
  <c r="N48" i="48"/>
  <c r="N49" i="48"/>
  <c r="P49" i="48" s="1"/>
  <c r="N50" i="48"/>
  <c r="N51" i="48"/>
  <c r="P51" i="48" s="1"/>
  <c r="N52" i="48"/>
  <c r="P52" i="48" s="1"/>
  <c r="N53" i="48"/>
  <c r="P53" i="48" s="1"/>
  <c r="N54" i="48"/>
  <c r="P54" i="48" s="1"/>
  <c r="N55" i="48"/>
  <c r="N56" i="48"/>
  <c r="N57" i="48"/>
  <c r="N58" i="48"/>
  <c r="N59" i="48"/>
  <c r="N60" i="48"/>
  <c r="N61" i="48"/>
  <c r="P61" i="48" s="1"/>
  <c r="N62" i="48"/>
  <c r="N63" i="48"/>
  <c r="P63" i="48" s="1"/>
  <c r="N64" i="48"/>
  <c r="P64" i="48" s="1"/>
  <c r="N65" i="48"/>
  <c r="P65" i="48" s="1"/>
  <c r="N66" i="48"/>
  <c r="P66" i="48" s="1"/>
  <c r="N67" i="48"/>
  <c r="N68" i="48"/>
  <c r="N69" i="48"/>
  <c r="N70" i="48"/>
  <c r="N71" i="48"/>
  <c r="N72" i="48"/>
  <c r="N73" i="48"/>
  <c r="P73" i="48" s="1"/>
  <c r="N74" i="48"/>
  <c r="N75" i="48"/>
  <c r="P75" i="48" s="1"/>
  <c r="N76" i="48"/>
  <c r="P76" i="48" s="1"/>
  <c r="N77" i="48"/>
  <c r="P77" i="48" s="1"/>
  <c r="N78" i="48"/>
  <c r="P78" i="48" s="1"/>
  <c r="N79" i="48"/>
  <c r="N80" i="48"/>
  <c r="N81" i="48"/>
  <c r="N82" i="48"/>
  <c r="N83" i="48"/>
  <c r="N84" i="48"/>
  <c r="N85" i="48"/>
  <c r="P85" i="48" s="1"/>
  <c r="N86" i="48"/>
  <c r="N87" i="48"/>
  <c r="P87" i="48" s="1"/>
  <c r="N88" i="48"/>
  <c r="P88" i="48" s="1"/>
  <c r="N89" i="48"/>
  <c r="P89" i="48" s="1"/>
  <c r="N90" i="48"/>
  <c r="P90" i="48" s="1"/>
  <c r="N91" i="48"/>
  <c r="N92" i="48"/>
  <c r="N93" i="48"/>
  <c r="N94" i="48"/>
  <c r="N95" i="48"/>
  <c r="N96" i="48"/>
  <c r="N97" i="48"/>
  <c r="P97" i="48" s="1"/>
  <c r="N98" i="48"/>
  <c r="M7" i="48"/>
  <c r="M8" i="48"/>
  <c r="M9" i="48"/>
  <c r="M10" i="48"/>
  <c r="M11" i="48"/>
  <c r="M12" i="48"/>
  <c r="M13" i="48"/>
  <c r="M14" i="48"/>
  <c r="M15" i="48"/>
  <c r="M16" i="48"/>
  <c r="M17" i="48"/>
  <c r="M18" i="48"/>
  <c r="M19" i="48"/>
  <c r="M20" i="48"/>
  <c r="M21" i="48"/>
  <c r="M22" i="48"/>
  <c r="M23" i="48"/>
  <c r="M24" i="48"/>
  <c r="M25" i="48"/>
  <c r="M26" i="48"/>
  <c r="M27" i="48"/>
  <c r="M28" i="48"/>
  <c r="M29" i="48"/>
  <c r="M30" i="48"/>
  <c r="M31" i="48"/>
  <c r="M32" i="48"/>
  <c r="M33" i="48"/>
  <c r="M34" i="48"/>
  <c r="M35" i="48"/>
  <c r="M36" i="48"/>
  <c r="M37" i="48"/>
  <c r="M38" i="48"/>
  <c r="M39" i="48"/>
  <c r="M40" i="48"/>
  <c r="M41" i="48"/>
  <c r="M42" i="48"/>
  <c r="M43" i="48"/>
  <c r="M44" i="48"/>
  <c r="M45" i="48"/>
  <c r="M46" i="48"/>
  <c r="M47" i="48"/>
  <c r="M48" i="48"/>
  <c r="M49" i="48"/>
  <c r="M50" i="48"/>
  <c r="M51" i="48"/>
  <c r="M52" i="48"/>
  <c r="M53" i="48"/>
  <c r="M54" i="48"/>
  <c r="M55" i="48"/>
  <c r="M56" i="48"/>
  <c r="M57" i="48"/>
  <c r="M58" i="48"/>
  <c r="M59" i="48"/>
  <c r="M60" i="48"/>
  <c r="M61" i="48"/>
  <c r="M62" i="48"/>
  <c r="M63" i="48"/>
  <c r="M64" i="48"/>
  <c r="M65" i="48"/>
  <c r="M66" i="48"/>
  <c r="M67" i="48"/>
  <c r="M68" i="48"/>
  <c r="M69" i="48"/>
  <c r="M70" i="48"/>
  <c r="M71" i="48"/>
  <c r="M72" i="48"/>
  <c r="M73" i="48"/>
  <c r="M74" i="48"/>
  <c r="M75" i="48"/>
  <c r="M76" i="48"/>
  <c r="M77" i="48"/>
  <c r="M78" i="48"/>
  <c r="M79" i="48"/>
  <c r="M80" i="48"/>
  <c r="M81" i="48"/>
  <c r="M82" i="48"/>
  <c r="M83" i="48"/>
  <c r="M84" i="48"/>
  <c r="M85" i="48"/>
  <c r="M86" i="48"/>
  <c r="M87" i="48"/>
  <c r="M88" i="48"/>
  <c r="M89" i="48"/>
  <c r="M90" i="48"/>
  <c r="M91" i="48"/>
  <c r="M92" i="48"/>
  <c r="M93" i="48"/>
  <c r="M94" i="48"/>
  <c r="M95" i="48"/>
  <c r="M96" i="48"/>
  <c r="M97" i="48"/>
  <c r="M98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79" i="48"/>
  <c r="I80" i="48"/>
  <c r="I81" i="48"/>
  <c r="I82" i="48"/>
  <c r="I83" i="48"/>
  <c r="I84" i="48"/>
  <c r="I85" i="48"/>
  <c r="I86" i="48"/>
  <c r="I87" i="48"/>
  <c r="I88" i="48"/>
  <c r="I89" i="48"/>
  <c r="I90" i="48"/>
  <c r="I91" i="48"/>
  <c r="I92" i="48"/>
  <c r="I93" i="48"/>
  <c r="I94" i="48"/>
  <c r="I95" i="48"/>
  <c r="I96" i="48"/>
  <c r="I97" i="48"/>
  <c r="I98" i="48"/>
  <c r="H10" i="48"/>
  <c r="H11" i="48"/>
  <c r="H12" i="48"/>
  <c r="H13" i="48"/>
  <c r="H14" i="48"/>
  <c r="H15" i="48"/>
  <c r="H16" i="48"/>
  <c r="H17" i="48"/>
  <c r="H18" i="48"/>
  <c r="H19" i="48"/>
  <c r="H20" i="48"/>
  <c r="H21" i="48"/>
  <c r="H22" i="48"/>
  <c r="H23" i="48"/>
  <c r="H24" i="48"/>
  <c r="H25" i="48"/>
  <c r="H26" i="48"/>
  <c r="H27" i="48"/>
  <c r="H28" i="48"/>
  <c r="H29" i="48"/>
  <c r="H30" i="48"/>
  <c r="H31" i="48"/>
  <c r="H32" i="48"/>
  <c r="H33" i="48"/>
  <c r="H34" i="48"/>
  <c r="H35" i="48"/>
  <c r="H36" i="48"/>
  <c r="H37" i="48"/>
  <c r="H38" i="48"/>
  <c r="H39" i="48"/>
  <c r="H40" i="48"/>
  <c r="H41" i="48"/>
  <c r="H42" i="48"/>
  <c r="H43" i="48"/>
  <c r="H44" i="48"/>
  <c r="H45" i="48"/>
  <c r="H46" i="48"/>
  <c r="H47" i="48"/>
  <c r="H48" i="48"/>
  <c r="H49" i="48"/>
  <c r="H50" i="48"/>
  <c r="H51" i="48"/>
  <c r="H52" i="48"/>
  <c r="H53" i="48"/>
  <c r="H54" i="48"/>
  <c r="H55" i="48"/>
  <c r="H56" i="48"/>
  <c r="H57" i="48"/>
  <c r="H58" i="48"/>
  <c r="H59" i="48"/>
  <c r="H60" i="48"/>
  <c r="H61" i="48"/>
  <c r="H62" i="48"/>
  <c r="H63" i="48"/>
  <c r="H64" i="48"/>
  <c r="H65" i="48"/>
  <c r="H66" i="48"/>
  <c r="H67" i="48"/>
  <c r="H68" i="48"/>
  <c r="H69" i="48"/>
  <c r="H70" i="48"/>
  <c r="H71" i="48"/>
  <c r="H72" i="48"/>
  <c r="H73" i="48"/>
  <c r="H74" i="48"/>
  <c r="H75" i="48"/>
  <c r="H76" i="48"/>
  <c r="H77" i="48"/>
  <c r="H78" i="48"/>
  <c r="H79" i="48"/>
  <c r="H80" i="48"/>
  <c r="H81" i="48"/>
  <c r="H82" i="48"/>
  <c r="H83" i="48"/>
  <c r="H84" i="48"/>
  <c r="H85" i="48"/>
  <c r="H86" i="48"/>
  <c r="H87" i="48"/>
  <c r="H88" i="48"/>
  <c r="H89" i="48"/>
  <c r="H90" i="48"/>
  <c r="H91" i="48"/>
  <c r="H92" i="48"/>
  <c r="H93" i="48"/>
  <c r="H94" i="48"/>
  <c r="H95" i="48"/>
  <c r="H96" i="48"/>
  <c r="H97" i="48"/>
  <c r="H98" i="48"/>
  <c r="F56" i="48"/>
  <c r="V56" i="48" s="1"/>
  <c r="AB56" i="48" s="1"/>
  <c r="AH56" i="48" s="1"/>
  <c r="F57" i="48"/>
  <c r="V57" i="48" s="1"/>
  <c r="AB57" i="48" s="1"/>
  <c r="AH57" i="48" s="1"/>
  <c r="F58" i="48"/>
  <c r="V58" i="48" s="1"/>
  <c r="AB58" i="48" s="1"/>
  <c r="AH58" i="48" s="1"/>
  <c r="F59" i="48"/>
  <c r="V59" i="48" s="1"/>
  <c r="AB59" i="48" s="1"/>
  <c r="AH59" i="48" s="1"/>
  <c r="F60" i="48"/>
  <c r="V60" i="48" s="1"/>
  <c r="AB60" i="48" s="1"/>
  <c r="AH60" i="48" s="1"/>
  <c r="F61" i="48"/>
  <c r="V61" i="48" s="1"/>
  <c r="AB61" i="48" s="1"/>
  <c r="AH61" i="48" s="1"/>
  <c r="F62" i="48"/>
  <c r="V62" i="48" s="1"/>
  <c r="AB62" i="48" s="1"/>
  <c r="AH62" i="48" s="1"/>
  <c r="F63" i="48"/>
  <c r="V63" i="48" s="1"/>
  <c r="AB63" i="48" s="1"/>
  <c r="AH63" i="48" s="1"/>
  <c r="F64" i="48"/>
  <c r="V64" i="48" s="1"/>
  <c r="AB64" i="48" s="1"/>
  <c r="AH64" i="48" s="1"/>
  <c r="F65" i="48"/>
  <c r="V65" i="48" s="1"/>
  <c r="AB65" i="48" s="1"/>
  <c r="AH65" i="48" s="1"/>
  <c r="F66" i="48"/>
  <c r="V66" i="48" s="1"/>
  <c r="AB66" i="48" s="1"/>
  <c r="AH66" i="48" s="1"/>
  <c r="F67" i="48"/>
  <c r="V67" i="48" s="1"/>
  <c r="AB67" i="48" s="1"/>
  <c r="AH67" i="48" s="1"/>
  <c r="F68" i="48"/>
  <c r="V68" i="48" s="1"/>
  <c r="AB68" i="48" s="1"/>
  <c r="AH68" i="48" s="1"/>
  <c r="F69" i="48"/>
  <c r="V69" i="48" s="1"/>
  <c r="AB69" i="48" s="1"/>
  <c r="AH69" i="48" s="1"/>
  <c r="F70" i="48"/>
  <c r="V70" i="48" s="1"/>
  <c r="AB70" i="48" s="1"/>
  <c r="AH70" i="48" s="1"/>
  <c r="F71" i="48"/>
  <c r="V71" i="48" s="1"/>
  <c r="AB71" i="48" s="1"/>
  <c r="AH71" i="48" s="1"/>
  <c r="F72" i="48"/>
  <c r="V72" i="48" s="1"/>
  <c r="AB72" i="48" s="1"/>
  <c r="AH72" i="48" s="1"/>
  <c r="F73" i="48"/>
  <c r="V73" i="48" s="1"/>
  <c r="AB73" i="48" s="1"/>
  <c r="AH73" i="48" s="1"/>
  <c r="F74" i="48"/>
  <c r="V74" i="48" s="1"/>
  <c r="AB74" i="48" s="1"/>
  <c r="AH74" i="48" s="1"/>
  <c r="F75" i="48"/>
  <c r="V75" i="48" s="1"/>
  <c r="AB75" i="48" s="1"/>
  <c r="AH75" i="48" s="1"/>
  <c r="F76" i="48"/>
  <c r="V76" i="48" s="1"/>
  <c r="AB76" i="48" s="1"/>
  <c r="AH76" i="48" s="1"/>
  <c r="F77" i="48"/>
  <c r="V77" i="48" s="1"/>
  <c r="AB77" i="48" s="1"/>
  <c r="AH77" i="48" s="1"/>
  <c r="F78" i="48"/>
  <c r="V78" i="48" s="1"/>
  <c r="AB78" i="48" s="1"/>
  <c r="AH78" i="48" s="1"/>
  <c r="F79" i="48"/>
  <c r="V79" i="48" s="1"/>
  <c r="AB79" i="48" s="1"/>
  <c r="AH79" i="48" s="1"/>
  <c r="F80" i="48"/>
  <c r="V80" i="48" s="1"/>
  <c r="AB80" i="48" s="1"/>
  <c r="AH80" i="48" s="1"/>
  <c r="F81" i="48"/>
  <c r="V81" i="48" s="1"/>
  <c r="AB81" i="48" s="1"/>
  <c r="AH81" i="48" s="1"/>
  <c r="F82" i="48"/>
  <c r="V82" i="48" s="1"/>
  <c r="AB82" i="48" s="1"/>
  <c r="AH82" i="48" s="1"/>
  <c r="F83" i="48"/>
  <c r="V83" i="48" s="1"/>
  <c r="AB83" i="48" s="1"/>
  <c r="AH83" i="48" s="1"/>
  <c r="F84" i="48"/>
  <c r="V84" i="48" s="1"/>
  <c r="AB84" i="48" s="1"/>
  <c r="AH84" i="48" s="1"/>
  <c r="F85" i="48"/>
  <c r="V85" i="48" s="1"/>
  <c r="AB85" i="48" s="1"/>
  <c r="AH85" i="48" s="1"/>
  <c r="F86" i="48"/>
  <c r="V86" i="48" s="1"/>
  <c r="AB86" i="48" s="1"/>
  <c r="AH86" i="48" s="1"/>
  <c r="F87" i="48"/>
  <c r="V87" i="48" s="1"/>
  <c r="AB87" i="48" s="1"/>
  <c r="AH87" i="48" s="1"/>
  <c r="F88" i="48"/>
  <c r="V88" i="48" s="1"/>
  <c r="AB88" i="48" s="1"/>
  <c r="AH88" i="48" s="1"/>
  <c r="F89" i="48"/>
  <c r="V89" i="48" s="1"/>
  <c r="AB89" i="48" s="1"/>
  <c r="AH89" i="48" s="1"/>
  <c r="F90" i="48"/>
  <c r="V90" i="48" s="1"/>
  <c r="AB90" i="48" s="1"/>
  <c r="AH90" i="48" s="1"/>
  <c r="F91" i="48"/>
  <c r="V91" i="48" s="1"/>
  <c r="AB91" i="48" s="1"/>
  <c r="AH91" i="48" s="1"/>
  <c r="F92" i="48"/>
  <c r="V92" i="48" s="1"/>
  <c r="AB92" i="48" s="1"/>
  <c r="AH92" i="48" s="1"/>
  <c r="F93" i="48"/>
  <c r="V93" i="48" s="1"/>
  <c r="AB93" i="48" s="1"/>
  <c r="AH93" i="48" s="1"/>
  <c r="F94" i="48"/>
  <c r="V94" i="48" s="1"/>
  <c r="AB94" i="48" s="1"/>
  <c r="AH94" i="48" s="1"/>
  <c r="F95" i="48"/>
  <c r="V95" i="48" s="1"/>
  <c r="AB95" i="48" s="1"/>
  <c r="AH95" i="48" s="1"/>
  <c r="F96" i="48"/>
  <c r="V96" i="48" s="1"/>
  <c r="AB96" i="48" s="1"/>
  <c r="AH96" i="48" s="1"/>
  <c r="F97" i="48"/>
  <c r="V97" i="48" s="1"/>
  <c r="AB97" i="48" s="1"/>
  <c r="AH97" i="48" s="1"/>
  <c r="F98" i="48"/>
  <c r="V98" i="48" s="1"/>
  <c r="AB98" i="48" s="1"/>
  <c r="AH98" i="48" s="1"/>
  <c r="E55" i="48"/>
  <c r="U55" i="48" s="1"/>
  <c r="E56" i="48"/>
  <c r="U56" i="48" s="1"/>
  <c r="E57" i="48"/>
  <c r="U57" i="48" s="1"/>
  <c r="E58" i="48"/>
  <c r="U58" i="48" s="1"/>
  <c r="E59" i="48"/>
  <c r="U59" i="48" s="1"/>
  <c r="E60" i="48"/>
  <c r="U60" i="48" s="1"/>
  <c r="E61" i="48"/>
  <c r="U61" i="48" s="1"/>
  <c r="E62" i="48"/>
  <c r="U62" i="48" s="1"/>
  <c r="E63" i="48"/>
  <c r="U63" i="48" s="1"/>
  <c r="E64" i="48"/>
  <c r="U64" i="48" s="1"/>
  <c r="E65" i="48"/>
  <c r="U65" i="48" s="1"/>
  <c r="E66" i="48"/>
  <c r="U66" i="48" s="1"/>
  <c r="E67" i="48"/>
  <c r="U67" i="48" s="1"/>
  <c r="E68" i="48"/>
  <c r="U68" i="48" s="1"/>
  <c r="E69" i="48"/>
  <c r="U69" i="48" s="1"/>
  <c r="E70" i="48"/>
  <c r="U70" i="48" s="1"/>
  <c r="E71" i="48"/>
  <c r="U71" i="48" s="1"/>
  <c r="E72" i="48"/>
  <c r="U72" i="48" s="1"/>
  <c r="E73" i="48"/>
  <c r="U73" i="48" s="1"/>
  <c r="E74" i="48"/>
  <c r="U74" i="48" s="1"/>
  <c r="E75" i="48"/>
  <c r="U75" i="48" s="1"/>
  <c r="E76" i="48"/>
  <c r="U76" i="48" s="1"/>
  <c r="E77" i="48"/>
  <c r="U77" i="48" s="1"/>
  <c r="E78" i="48"/>
  <c r="U78" i="48" s="1"/>
  <c r="E79" i="48"/>
  <c r="U79" i="48" s="1"/>
  <c r="E80" i="48"/>
  <c r="U80" i="48" s="1"/>
  <c r="E81" i="48"/>
  <c r="U81" i="48" s="1"/>
  <c r="E82" i="48"/>
  <c r="U82" i="48" s="1"/>
  <c r="E83" i="48"/>
  <c r="U83" i="48" s="1"/>
  <c r="E84" i="48"/>
  <c r="U84" i="48" s="1"/>
  <c r="E85" i="48"/>
  <c r="U85" i="48" s="1"/>
  <c r="E86" i="48"/>
  <c r="U86" i="48" s="1"/>
  <c r="E87" i="48"/>
  <c r="U87" i="48" s="1"/>
  <c r="E88" i="48"/>
  <c r="U88" i="48" s="1"/>
  <c r="E89" i="48"/>
  <c r="U89" i="48" s="1"/>
  <c r="E90" i="48"/>
  <c r="U90" i="48" s="1"/>
  <c r="E91" i="48"/>
  <c r="U91" i="48" s="1"/>
  <c r="E92" i="48"/>
  <c r="U92" i="48" s="1"/>
  <c r="E93" i="48"/>
  <c r="U93" i="48" s="1"/>
  <c r="E94" i="48"/>
  <c r="U94" i="48" s="1"/>
  <c r="E95" i="48"/>
  <c r="U95" i="48" s="1"/>
  <c r="E96" i="48"/>
  <c r="U96" i="48" s="1"/>
  <c r="E97" i="48"/>
  <c r="U97" i="48" s="1"/>
  <c r="E98" i="48"/>
  <c r="U98" i="48" s="1"/>
  <c r="D55" i="48"/>
  <c r="T55" i="48" s="1"/>
  <c r="D56" i="48"/>
  <c r="T56" i="48" s="1"/>
  <c r="D57" i="48"/>
  <c r="T57" i="48" s="1"/>
  <c r="D58" i="48"/>
  <c r="T58" i="48" s="1"/>
  <c r="D59" i="48"/>
  <c r="T59" i="48" s="1"/>
  <c r="D60" i="48"/>
  <c r="T60" i="48" s="1"/>
  <c r="D61" i="48"/>
  <c r="T61" i="48" s="1"/>
  <c r="D62" i="48"/>
  <c r="T62" i="48" s="1"/>
  <c r="D63" i="48"/>
  <c r="T63" i="48" s="1"/>
  <c r="D64" i="48"/>
  <c r="T64" i="48" s="1"/>
  <c r="D65" i="48"/>
  <c r="T65" i="48" s="1"/>
  <c r="D66" i="48"/>
  <c r="T66" i="48" s="1"/>
  <c r="D67" i="48"/>
  <c r="T67" i="48" s="1"/>
  <c r="D68" i="48"/>
  <c r="T68" i="48" s="1"/>
  <c r="D69" i="48"/>
  <c r="T69" i="48" s="1"/>
  <c r="D70" i="48"/>
  <c r="T70" i="48" s="1"/>
  <c r="D71" i="48"/>
  <c r="T71" i="48" s="1"/>
  <c r="D72" i="48"/>
  <c r="T72" i="48" s="1"/>
  <c r="D73" i="48"/>
  <c r="T73" i="48" s="1"/>
  <c r="D74" i="48"/>
  <c r="T74" i="48" s="1"/>
  <c r="D75" i="48"/>
  <c r="T75" i="48" s="1"/>
  <c r="D76" i="48"/>
  <c r="T76" i="48" s="1"/>
  <c r="D77" i="48"/>
  <c r="T77" i="48" s="1"/>
  <c r="D78" i="48"/>
  <c r="T78" i="48" s="1"/>
  <c r="D79" i="48"/>
  <c r="T79" i="48" s="1"/>
  <c r="D80" i="48"/>
  <c r="T80" i="48" s="1"/>
  <c r="D81" i="48"/>
  <c r="T81" i="48" s="1"/>
  <c r="D82" i="48"/>
  <c r="T82" i="48" s="1"/>
  <c r="D83" i="48"/>
  <c r="T83" i="48" s="1"/>
  <c r="D84" i="48"/>
  <c r="T84" i="48" s="1"/>
  <c r="D85" i="48"/>
  <c r="T85" i="48" s="1"/>
  <c r="D86" i="48"/>
  <c r="T86" i="48" s="1"/>
  <c r="D87" i="48"/>
  <c r="T87" i="48" s="1"/>
  <c r="D88" i="48"/>
  <c r="T88" i="48" s="1"/>
  <c r="D89" i="48"/>
  <c r="T89" i="48" s="1"/>
  <c r="D90" i="48"/>
  <c r="T90" i="48" s="1"/>
  <c r="D91" i="48"/>
  <c r="T91" i="48" s="1"/>
  <c r="D92" i="48"/>
  <c r="T92" i="48" s="1"/>
  <c r="D93" i="48"/>
  <c r="T93" i="48" s="1"/>
  <c r="D94" i="48"/>
  <c r="T94" i="48" s="1"/>
  <c r="D95" i="48"/>
  <c r="T95" i="48" s="1"/>
  <c r="D96" i="48"/>
  <c r="T96" i="48" s="1"/>
  <c r="D97" i="48"/>
  <c r="T97" i="48" s="1"/>
  <c r="D98" i="48"/>
  <c r="T98" i="48" s="1"/>
  <c r="C51" i="48"/>
  <c r="L51" i="48" s="1"/>
  <c r="C52" i="48"/>
  <c r="L52" i="48" s="1"/>
  <c r="C53" i="48"/>
  <c r="L53" i="48" s="1"/>
  <c r="C54" i="48"/>
  <c r="L54" i="48" s="1"/>
  <c r="C55" i="48"/>
  <c r="L55" i="48" s="1"/>
  <c r="C56" i="48"/>
  <c r="L56" i="48" s="1"/>
  <c r="C57" i="48"/>
  <c r="L57" i="48" s="1"/>
  <c r="C58" i="48"/>
  <c r="L58" i="48" s="1"/>
  <c r="C59" i="48"/>
  <c r="L59" i="48" s="1"/>
  <c r="C60" i="48"/>
  <c r="L60" i="48" s="1"/>
  <c r="C61" i="48"/>
  <c r="L61" i="48" s="1"/>
  <c r="C62" i="48"/>
  <c r="L62" i="48" s="1"/>
  <c r="C63" i="48"/>
  <c r="L63" i="48" s="1"/>
  <c r="C64" i="48"/>
  <c r="L64" i="48" s="1"/>
  <c r="C65" i="48"/>
  <c r="L65" i="48" s="1"/>
  <c r="C66" i="48"/>
  <c r="L66" i="48" s="1"/>
  <c r="C67" i="48"/>
  <c r="L67" i="48" s="1"/>
  <c r="C68" i="48"/>
  <c r="L68" i="48" s="1"/>
  <c r="C69" i="48"/>
  <c r="L69" i="48" s="1"/>
  <c r="C70" i="48"/>
  <c r="L70" i="48" s="1"/>
  <c r="C71" i="48"/>
  <c r="L71" i="48" s="1"/>
  <c r="C72" i="48"/>
  <c r="L72" i="48" s="1"/>
  <c r="C73" i="48"/>
  <c r="L73" i="48" s="1"/>
  <c r="C74" i="48"/>
  <c r="L74" i="48" s="1"/>
  <c r="C75" i="48"/>
  <c r="L75" i="48" s="1"/>
  <c r="C76" i="48"/>
  <c r="L76" i="48" s="1"/>
  <c r="C77" i="48"/>
  <c r="L77" i="48" s="1"/>
  <c r="C78" i="48"/>
  <c r="L78" i="48" s="1"/>
  <c r="C79" i="48"/>
  <c r="L79" i="48" s="1"/>
  <c r="C80" i="48"/>
  <c r="L80" i="48" s="1"/>
  <c r="C81" i="48"/>
  <c r="L81" i="48" s="1"/>
  <c r="C82" i="48"/>
  <c r="L82" i="48" s="1"/>
  <c r="C83" i="48"/>
  <c r="L83" i="48" s="1"/>
  <c r="C84" i="48"/>
  <c r="L84" i="48" s="1"/>
  <c r="C85" i="48"/>
  <c r="L85" i="48" s="1"/>
  <c r="C86" i="48"/>
  <c r="L86" i="48" s="1"/>
  <c r="C87" i="48"/>
  <c r="L87" i="48" s="1"/>
  <c r="C88" i="48"/>
  <c r="L88" i="48" s="1"/>
  <c r="C89" i="48"/>
  <c r="L89" i="48" s="1"/>
  <c r="C90" i="48"/>
  <c r="L90" i="48" s="1"/>
  <c r="C91" i="48"/>
  <c r="L91" i="48" s="1"/>
  <c r="C92" i="48"/>
  <c r="L92" i="48" s="1"/>
  <c r="C93" i="48"/>
  <c r="L93" i="48" s="1"/>
  <c r="C94" i="48"/>
  <c r="L94" i="48" s="1"/>
  <c r="C95" i="48"/>
  <c r="L95" i="48" s="1"/>
  <c r="C96" i="48"/>
  <c r="L96" i="48" s="1"/>
  <c r="C97" i="48"/>
  <c r="L97" i="48" s="1"/>
  <c r="C98" i="48"/>
  <c r="L98" i="48" s="1"/>
  <c r="A7" i="48"/>
  <c r="A8" i="48"/>
  <c r="A9" i="48"/>
  <c r="A10" i="48"/>
  <c r="A11" i="48"/>
  <c r="A12" i="48"/>
  <c r="A13" i="48"/>
  <c r="A14" i="48"/>
  <c r="A15" i="48"/>
  <c r="A16" i="48"/>
  <c r="A17" i="48"/>
  <c r="A18" i="48"/>
  <c r="A19" i="48"/>
  <c r="A20" i="48"/>
  <c r="A21" i="48"/>
  <c r="A22" i="48"/>
  <c r="A23" i="48"/>
  <c r="A24" i="48"/>
  <c r="A25" i="48"/>
  <c r="A26" i="48"/>
  <c r="A27" i="48"/>
  <c r="A28" i="48"/>
  <c r="A29" i="48"/>
  <c r="A30" i="48"/>
  <c r="A31" i="48"/>
  <c r="A32" i="48"/>
  <c r="A33" i="48"/>
  <c r="A34" i="48"/>
  <c r="A35" i="48"/>
  <c r="A36" i="48"/>
  <c r="A37" i="48"/>
  <c r="A38" i="48"/>
  <c r="A39" i="48"/>
  <c r="A40" i="48"/>
  <c r="A41" i="48"/>
  <c r="A42" i="48"/>
  <c r="A43" i="48"/>
  <c r="A44" i="48"/>
  <c r="A45" i="48"/>
  <c r="A46" i="48"/>
  <c r="A47" i="48"/>
  <c r="A48" i="48"/>
  <c r="A49" i="48"/>
  <c r="A50" i="48"/>
  <c r="A51" i="48"/>
  <c r="A52" i="48"/>
  <c r="A53" i="48"/>
  <c r="A54" i="48"/>
  <c r="A55" i="48"/>
  <c r="A56" i="48"/>
  <c r="A57" i="48"/>
  <c r="A58" i="48"/>
  <c r="A59" i="48"/>
  <c r="A60" i="48"/>
  <c r="A61" i="48"/>
  <c r="A62" i="48"/>
  <c r="A63" i="48"/>
  <c r="A64" i="48"/>
  <c r="A65" i="48"/>
  <c r="A66" i="48"/>
  <c r="A67" i="48"/>
  <c r="A68" i="48"/>
  <c r="A69" i="48"/>
  <c r="A70" i="48"/>
  <c r="A71" i="48"/>
  <c r="A72" i="48"/>
  <c r="A73" i="48"/>
  <c r="A74" i="48"/>
  <c r="A75" i="48"/>
  <c r="A76" i="48"/>
  <c r="A77" i="48"/>
  <c r="A78" i="48"/>
  <c r="A79" i="48"/>
  <c r="A80" i="48"/>
  <c r="A81" i="48"/>
  <c r="A82" i="48"/>
  <c r="A83" i="48"/>
  <c r="A84" i="48"/>
  <c r="A85" i="48"/>
  <c r="A86" i="48"/>
  <c r="A87" i="48"/>
  <c r="A88" i="48"/>
  <c r="A89" i="48"/>
  <c r="A90" i="48"/>
  <c r="A91" i="48"/>
  <c r="A92" i="48"/>
  <c r="A93" i="48"/>
  <c r="A94" i="48"/>
  <c r="A95" i="48"/>
  <c r="A96" i="48"/>
  <c r="A97" i="48"/>
  <c r="A98" i="48"/>
  <c r="B92" i="48"/>
  <c r="B93" i="48"/>
  <c r="K93" i="48" s="1"/>
  <c r="B94" i="48"/>
  <c r="K94" i="48" s="1"/>
  <c r="B95" i="48"/>
  <c r="K95" i="48" s="1"/>
  <c r="B96" i="48"/>
  <c r="B97" i="48"/>
  <c r="K97" i="48" s="1"/>
  <c r="B98" i="48"/>
  <c r="K98" i="48" s="1"/>
  <c r="B81" i="48"/>
  <c r="K81" i="48" s="1"/>
  <c r="B82" i="48"/>
  <c r="B83" i="48"/>
  <c r="K83" i="48" s="1"/>
  <c r="B84" i="48"/>
  <c r="B85" i="48"/>
  <c r="K85" i="48" s="1"/>
  <c r="B86" i="48"/>
  <c r="B87" i="48"/>
  <c r="K87" i="48" s="1"/>
  <c r="B88" i="48"/>
  <c r="B89" i="48"/>
  <c r="K89" i="48" s="1"/>
  <c r="B90" i="48"/>
  <c r="K90" i="48" s="1"/>
  <c r="B91" i="48"/>
  <c r="B57" i="48"/>
  <c r="K57" i="48" s="1"/>
  <c r="B58" i="48"/>
  <c r="K58" i="48" s="1"/>
  <c r="B59" i="48"/>
  <c r="K59" i="48" s="1"/>
  <c r="B60" i="48"/>
  <c r="K60" i="48" s="1"/>
  <c r="B61" i="48"/>
  <c r="K61" i="48" s="1"/>
  <c r="B62" i="48"/>
  <c r="K62" i="48" s="1"/>
  <c r="B63" i="48"/>
  <c r="K63" i="48" s="1"/>
  <c r="B64" i="48"/>
  <c r="K64" i="48" s="1"/>
  <c r="B65" i="48"/>
  <c r="K65" i="48" s="1"/>
  <c r="B66" i="48"/>
  <c r="K66" i="48" s="1"/>
  <c r="B67" i="48"/>
  <c r="K67" i="48" s="1"/>
  <c r="B68" i="48"/>
  <c r="K68" i="48" s="1"/>
  <c r="B69" i="48"/>
  <c r="K69" i="48" s="1"/>
  <c r="B70" i="48"/>
  <c r="K70" i="48" s="1"/>
  <c r="B71" i="48"/>
  <c r="K71" i="48" s="1"/>
  <c r="B72" i="48"/>
  <c r="K72" i="48" s="1"/>
  <c r="B73" i="48"/>
  <c r="K73" i="48" s="1"/>
  <c r="B74" i="48"/>
  <c r="K74" i="48" s="1"/>
  <c r="B75" i="48"/>
  <c r="K75" i="48" s="1"/>
  <c r="B76" i="48"/>
  <c r="K76" i="48" s="1"/>
  <c r="B77" i="48"/>
  <c r="K77" i="48" s="1"/>
  <c r="B78" i="48"/>
  <c r="K78" i="48" s="1"/>
  <c r="B79" i="48"/>
  <c r="K79" i="48" s="1"/>
  <c r="B80" i="48"/>
  <c r="K80" i="48" s="1"/>
  <c r="B56" i="48"/>
  <c r="Z55" i="48"/>
  <c r="AE55" i="48" s="1"/>
  <c r="F55" i="48"/>
  <c r="V55" i="48" s="1"/>
  <c r="AB55" i="48" s="1"/>
  <c r="AH55" i="48" s="1"/>
  <c r="B55" i="48"/>
  <c r="F54" i="48"/>
  <c r="V54" i="48" s="1"/>
  <c r="AB54" i="48" s="1"/>
  <c r="AH54" i="48" s="1"/>
  <c r="E54" i="48"/>
  <c r="U54" i="48" s="1"/>
  <c r="D54" i="48"/>
  <c r="T54" i="48" s="1"/>
  <c r="B54" i="48"/>
  <c r="F53" i="48"/>
  <c r="V53" i="48" s="1"/>
  <c r="AB53" i="48" s="1"/>
  <c r="AH53" i="48" s="1"/>
  <c r="E53" i="48"/>
  <c r="U53" i="48" s="1"/>
  <c r="D53" i="48"/>
  <c r="T53" i="48" s="1"/>
  <c r="B53" i="48"/>
  <c r="F52" i="48"/>
  <c r="V52" i="48" s="1"/>
  <c r="E52" i="48"/>
  <c r="U52" i="48" s="1"/>
  <c r="D52" i="48"/>
  <c r="T52" i="48" s="1"/>
  <c r="B52" i="48"/>
  <c r="Z51" i="48"/>
  <c r="AE51" i="48" s="1"/>
  <c r="F51" i="48"/>
  <c r="V51" i="48" s="1"/>
  <c r="E51" i="48"/>
  <c r="U51" i="48" s="1"/>
  <c r="D51" i="48"/>
  <c r="T51" i="48" s="1"/>
  <c r="B51" i="48"/>
  <c r="K51" i="48" s="1"/>
  <c r="F50" i="48"/>
  <c r="V50" i="48" s="1"/>
  <c r="AB50" i="48" s="1"/>
  <c r="AH50" i="48" s="1"/>
  <c r="E50" i="48"/>
  <c r="U50" i="48" s="1"/>
  <c r="D50" i="48"/>
  <c r="T50" i="48" s="1"/>
  <c r="C50" i="48"/>
  <c r="L50" i="48" s="1"/>
  <c r="B50" i="48"/>
  <c r="K50" i="48" s="1"/>
  <c r="Z49" i="48"/>
  <c r="AE49" i="48" s="1"/>
  <c r="F49" i="48"/>
  <c r="V49" i="48" s="1"/>
  <c r="E49" i="48"/>
  <c r="U49" i="48" s="1"/>
  <c r="D49" i="48"/>
  <c r="T49" i="48" s="1"/>
  <c r="C49" i="48"/>
  <c r="L49" i="48" s="1"/>
  <c r="B49" i="48"/>
  <c r="K49" i="48" s="1"/>
  <c r="Z48" i="48"/>
  <c r="AE48" i="48" s="1"/>
  <c r="F48" i="48"/>
  <c r="V48" i="48" s="1"/>
  <c r="E48" i="48"/>
  <c r="U48" i="48" s="1"/>
  <c r="D48" i="48"/>
  <c r="T48" i="48" s="1"/>
  <c r="C48" i="48"/>
  <c r="L48" i="48" s="1"/>
  <c r="B48" i="48"/>
  <c r="Z47" i="48"/>
  <c r="AE47" i="48" s="1"/>
  <c r="F47" i="48"/>
  <c r="V47" i="48" s="1"/>
  <c r="E47" i="48"/>
  <c r="U47" i="48" s="1"/>
  <c r="D47" i="48"/>
  <c r="T47" i="48" s="1"/>
  <c r="C47" i="48"/>
  <c r="L47" i="48" s="1"/>
  <c r="B47" i="48"/>
  <c r="K47" i="48" s="1"/>
  <c r="F46" i="48"/>
  <c r="V46" i="48" s="1"/>
  <c r="AB46" i="48" s="1"/>
  <c r="AH46" i="48" s="1"/>
  <c r="E46" i="48"/>
  <c r="U46" i="48" s="1"/>
  <c r="D46" i="48"/>
  <c r="T46" i="48" s="1"/>
  <c r="C46" i="48"/>
  <c r="L46" i="48" s="1"/>
  <c r="B46" i="48"/>
  <c r="K46" i="48" s="1"/>
  <c r="Z45" i="48"/>
  <c r="AE45" i="48" s="1"/>
  <c r="F45" i="48"/>
  <c r="V45" i="48" s="1"/>
  <c r="AB45" i="48" s="1"/>
  <c r="AH45" i="48" s="1"/>
  <c r="E45" i="48"/>
  <c r="U45" i="48" s="1"/>
  <c r="D45" i="48"/>
  <c r="T45" i="48" s="1"/>
  <c r="C45" i="48"/>
  <c r="L45" i="48" s="1"/>
  <c r="B45" i="48"/>
  <c r="K45" i="48" s="1"/>
  <c r="F44" i="48"/>
  <c r="V44" i="48" s="1"/>
  <c r="AB44" i="48" s="1"/>
  <c r="AH44" i="48" s="1"/>
  <c r="E44" i="48"/>
  <c r="U44" i="48" s="1"/>
  <c r="D44" i="48"/>
  <c r="T44" i="48" s="1"/>
  <c r="C44" i="48"/>
  <c r="L44" i="48" s="1"/>
  <c r="B44" i="48"/>
  <c r="F43" i="48"/>
  <c r="V43" i="48" s="1"/>
  <c r="AB43" i="48" s="1"/>
  <c r="AH43" i="48" s="1"/>
  <c r="E43" i="48"/>
  <c r="U43" i="48" s="1"/>
  <c r="D43" i="48"/>
  <c r="T43" i="48" s="1"/>
  <c r="C43" i="48"/>
  <c r="L43" i="48" s="1"/>
  <c r="B43" i="48"/>
  <c r="F42" i="48"/>
  <c r="V42" i="48" s="1"/>
  <c r="E42" i="48"/>
  <c r="U42" i="48" s="1"/>
  <c r="D42" i="48"/>
  <c r="T42" i="48" s="1"/>
  <c r="C42" i="48"/>
  <c r="L42" i="48" s="1"/>
  <c r="B42" i="48"/>
  <c r="F41" i="48"/>
  <c r="V41" i="48" s="1"/>
  <c r="AB41" i="48" s="1"/>
  <c r="AH41" i="48" s="1"/>
  <c r="E41" i="48"/>
  <c r="U41" i="48" s="1"/>
  <c r="D41" i="48"/>
  <c r="T41" i="48" s="1"/>
  <c r="C41" i="48"/>
  <c r="L41" i="48" s="1"/>
  <c r="B41" i="48"/>
  <c r="F40" i="48"/>
  <c r="V40" i="48" s="1"/>
  <c r="E40" i="48"/>
  <c r="U40" i="48" s="1"/>
  <c r="D40" i="48"/>
  <c r="T40" i="48" s="1"/>
  <c r="C40" i="48"/>
  <c r="L40" i="48" s="1"/>
  <c r="B40" i="48"/>
  <c r="F39" i="48"/>
  <c r="V39" i="48" s="1"/>
  <c r="E39" i="48"/>
  <c r="U39" i="48" s="1"/>
  <c r="D39" i="48"/>
  <c r="T39" i="48" s="1"/>
  <c r="C39" i="48"/>
  <c r="L39" i="48" s="1"/>
  <c r="B39" i="48"/>
  <c r="K39" i="48" s="1"/>
  <c r="Z38" i="48"/>
  <c r="AE38" i="48" s="1"/>
  <c r="F38" i="48"/>
  <c r="V38" i="48" s="1"/>
  <c r="AB38" i="48" s="1"/>
  <c r="AH38" i="48" s="1"/>
  <c r="E38" i="48"/>
  <c r="U38" i="48" s="1"/>
  <c r="D38" i="48"/>
  <c r="T38" i="48" s="1"/>
  <c r="C38" i="48"/>
  <c r="L38" i="48" s="1"/>
  <c r="B38" i="48"/>
  <c r="K38" i="48" s="1"/>
  <c r="F37" i="48"/>
  <c r="V37" i="48" s="1"/>
  <c r="AB37" i="48" s="1"/>
  <c r="AH37" i="48" s="1"/>
  <c r="E37" i="48"/>
  <c r="U37" i="48" s="1"/>
  <c r="D37" i="48"/>
  <c r="T37" i="48" s="1"/>
  <c r="C37" i="48"/>
  <c r="L37" i="48" s="1"/>
  <c r="B37" i="48"/>
  <c r="K37" i="48" s="1"/>
  <c r="F36" i="48"/>
  <c r="V36" i="48" s="1"/>
  <c r="AB36" i="48" s="1"/>
  <c r="AH36" i="48" s="1"/>
  <c r="E36" i="48"/>
  <c r="U36" i="48" s="1"/>
  <c r="D36" i="48"/>
  <c r="T36" i="48" s="1"/>
  <c r="C36" i="48"/>
  <c r="L36" i="48" s="1"/>
  <c r="B36" i="48"/>
  <c r="Z35" i="48"/>
  <c r="AE35" i="48" s="1"/>
  <c r="F35" i="48"/>
  <c r="V35" i="48" s="1"/>
  <c r="E35" i="48"/>
  <c r="U35" i="48" s="1"/>
  <c r="D35" i="48"/>
  <c r="T35" i="48" s="1"/>
  <c r="C35" i="48"/>
  <c r="L35" i="48" s="1"/>
  <c r="B35" i="48"/>
  <c r="K35" i="48" s="1"/>
  <c r="F34" i="48"/>
  <c r="V34" i="48" s="1"/>
  <c r="AB34" i="48" s="1"/>
  <c r="AH34" i="48" s="1"/>
  <c r="E34" i="48"/>
  <c r="U34" i="48" s="1"/>
  <c r="D34" i="48"/>
  <c r="T34" i="48" s="1"/>
  <c r="C34" i="48"/>
  <c r="L34" i="48" s="1"/>
  <c r="B34" i="48"/>
  <c r="F33" i="48"/>
  <c r="V33" i="48" s="1"/>
  <c r="E33" i="48"/>
  <c r="U33" i="48" s="1"/>
  <c r="D33" i="48"/>
  <c r="T33" i="48" s="1"/>
  <c r="C33" i="48"/>
  <c r="L33" i="48" s="1"/>
  <c r="B33" i="48"/>
  <c r="K33" i="48" s="1"/>
  <c r="F32" i="48"/>
  <c r="V32" i="48" s="1"/>
  <c r="AB32" i="48" s="1"/>
  <c r="AH32" i="48" s="1"/>
  <c r="E32" i="48"/>
  <c r="U32" i="48" s="1"/>
  <c r="D32" i="48"/>
  <c r="T32" i="48" s="1"/>
  <c r="C32" i="48"/>
  <c r="L32" i="48" s="1"/>
  <c r="B32" i="48"/>
  <c r="F31" i="48"/>
  <c r="V31" i="48" s="1"/>
  <c r="E31" i="48"/>
  <c r="U31" i="48" s="1"/>
  <c r="D31" i="48"/>
  <c r="T31" i="48" s="1"/>
  <c r="C31" i="48"/>
  <c r="L31" i="48" s="1"/>
  <c r="B31" i="48"/>
  <c r="F30" i="48"/>
  <c r="V30" i="48" s="1"/>
  <c r="AB30" i="48" s="1"/>
  <c r="AH30" i="48" s="1"/>
  <c r="E30" i="48"/>
  <c r="U30" i="48" s="1"/>
  <c r="D30" i="48"/>
  <c r="T30" i="48" s="1"/>
  <c r="C30" i="48"/>
  <c r="L30" i="48" s="1"/>
  <c r="B30" i="48"/>
  <c r="F29" i="48"/>
  <c r="V29" i="48" s="1"/>
  <c r="AB29" i="48" s="1"/>
  <c r="AH29" i="48" s="1"/>
  <c r="E29" i="48"/>
  <c r="U29" i="48" s="1"/>
  <c r="D29" i="48"/>
  <c r="T29" i="48" s="1"/>
  <c r="C29" i="48"/>
  <c r="L29" i="48" s="1"/>
  <c r="B29" i="48"/>
  <c r="F28" i="48"/>
  <c r="V28" i="48" s="1"/>
  <c r="E28" i="48"/>
  <c r="U28" i="48" s="1"/>
  <c r="D28" i="48"/>
  <c r="T28" i="48" s="1"/>
  <c r="C28" i="48"/>
  <c r="L28" i="48" s="1"/>
  <c r="B28" i="48"/>
  <c r="F27" i="48"/>
  <c r="V27" i="48" s="1"/>
  <c r="AB27" i="48" s="1"/>
  <c r="AH27" i="48" s="1"/>
  <c r="E27" i="48"/>
  <c r="U27" i="48" s="1"/>
  <c r="D27" i="48"/>
  <c r="T27" i="48" s="1"/>
  <c r="C27" i="48"/>
  <c r="L27" i="48" s="1"/>
  <c r="B27" i="48"/>
  <c r="K27" i="48" s="1"/>
  <c r="F26" i="48"/>
  <c r="V26" i="48" s="1"/>
  <c r="E26" i="48"/>
  <c r="U26" i="48" s="1"/>
  <c r="D26" i="48"/>
  <c r="T26" i="48" s="1"/>
  <c r="C26" i="48"/>
  <c r="L26" i="48" s="1"/>
  <c r="B26" i="48"/>
  <c r="K26" i="48" s="1"/>
  <c r="F25" i="48"/>
  <c r="V25" i="48" s="1"/>
  <c r="AB25" i="48" s="1"/>
  <c r="AH25" i="48" s="1"/>
  <c r="E25" i="48"/>
  <c r="U25" i="48" s="1"/>
  <c r="D25" i="48"/>
  <c r="T25" i="48" s="1"/>
  <c r="C25" i="48"/>
  <c r="L25" i="48" s="1"/>
  <c r="B25" i="48"/>
  <c r="K25" i="48" s="1"/>
  <c r="F24" i="48"/>
  <c r="V24" i="48" s="1"/>
  <c r="E24" i="48"/>
  <c r="U24" i="48" s="1"/>
  <c r="D24" i="48"/>
  <c r="T24" i="48" s="1"/>
  <c r="C24" i="48"/>
  <c r="L24" i="48" s="1"/>
  <c r="B24" i="48"/>
  <c r="Z23" i="48"/>
  <c r="AE23" i="48" s="1"/>
  <c r="F23" i="48"/>
  <c r="V23" i="48" s="1"/>
  <c r="AB23" i="48" s="1"/>
  <c r="AH23" i="48" s="1"/>
  <c r="E23" i="48"/>
  <c r="U23" i="48" s="1"/>
  <c r="D23" i="48"/>
  <c r="T23" i="48" s="1"/>
  <c r="C23" i="48"/>
  <c r="L23" i="48" s="1"/>
  <c r="B23" i="48"/>
  <c r="K23" i="48" s="1"/>
  <c r="F22" i="48"/>
  <c r="V22" i="48" s="1"/>
  <c r="AB22" i="48" s="1"/>
  <c r="AH22" i="48" s="1"/>
  <c r="E22" i="48"/>
  <c r="U22" i="48" s="1"/>
  <c r="D22" i="48"/>
  <c r="T22" i="48" s="1"/>
  <c r="C22" i="48"/>
  <c r="L22" i="48" s="1"/>
  <c r="B22" i="48"/>
  <c r="F21" i="48"/>
  <c r="V21" i="48" s="1"/>
  <c r="AB21" i="48" s="1"/>
  <c r="AH21" i="48" s="1"/>
  <c r="E21" i="48"/>
  <c r="U21" i="48" s="1"/>
  <c r="D21" i="48"/>
  <c r="T21" i="48" s="1"/>
  <c r="C21" i="48"/>
  <c r="L21" i="48" s="1"/>
  <c r="B21" i="48"/>
  <c r="K21" i="48" s="1"/>
  <c r="F20" i="48"/>
  <c r="V20" i="48" s="1"/>
  <c r="AB20" i="48" s="1"/>
  <c r="AH20" i="48" s="1"/>
  <c r="E20" i="48"/>
  <c r="U20" i="48" s="1"/>
  <c r="D20" i="48"/>
  <c r="T20" i="48" s="1"/>
  <c r="C20" i="48"/>
  <c r="L20" i="48" s="1"/>
  <c r="B20" i="48"/>
  <c r="F19" i="48"/>
  <c r="V19" i="48" s="1"/>
  <c r="AB19" i="48" s="1"/>
  <c r="AH19" i="48" s="1"/>
  <c r="E19" i="48"/>
  <c r="U19" i="48" s="1"/>
  <c r="D19" i="48"/>
  <c r="T19" i="48" s="1"/>
  <c r="C19" i="48"/>
  <c r="L19" i="48" s="1"/>
  <c r="B19" i="48"/>
  <c r="F18" i="48"/>
  <c r="V18" i="48" s="1"/>
  <c r="AB18" i="48" s="1"/>
  <c r="AH18" i="48" s="1"/>
  <c r="E18" i="48"/>
  <c r="U18" i="48" s="1"/>
  <c r="D18" i="48"/>
  <c r="T18" i="48" s="1"/>
  <c r="C18" i="48"/>
  <c r="L18" i="48" s="1"/>
  <c r="B18" i="48"/>
  <c r="Z17" i="48"/>
  <c r="AE17" i="48" s="1"/>
  <c r="F17" i="48"/>
  <c r="V17" i="48" s="1"/>
  <c r="AB17" i="48" s="1"/>
  <c r="AH17" i="48" s="1"/>
  <c r="E17" i="48"/>
  <c r="U17" i="48" s="1"/>
  <c r="D17" i="48"/>
  <c r="T17" i="48" s="1"/>
  <c r="C17" i="48"/>
  <c r="L17" i="48" s="1"/>
  <c r="B17" i="48"/>
  <c r="K17" i="48" s="1"/>
  <c r="F16" i="48"/>
  <c r="V16" i="48" s="1"/>
  <c r="E16" i="48"/>
  <c r="U16" i="48" s="1"/>
  <c r="D16" i="48"/>
  <c r="T16" i="48" s="1"/>
  <c r="C16" i="48"/>
  <c r="L16" i="48" s="1"/>
  <c r="B16" i="48"/>
  <c r="Z15" i="48"/>
  <c r="AE15" i="48" s="1"/>
  <c r="F15" i="48"/>
  <c r="V15" i="48" s="1"/>
  <c r="AB15" i="48" s="1"/>
  <c r="AH15" i="48" s="1"/>
  <c r="E15" i="48"/>
  <c r="U15" i="48" s="1"/>
  <c r="D15" i="48"/>
  <c r="T15" i="48" s="1"/>
  <c r="C15" i="48"/>
  <c r="L15" i="48" s="1"/>
  <c r="B15" i="48"/>
  <c r="K15" i="48" s="1"/>
  <c r="F14" i="48"/>
  <c r="V14" i="48" s="1"/>
  <c r="AB14" i="48" s="1"/>
  <c r="AH14" i="48" s="1"/>
  <c r="E14" i="48"/>
  <c r="U14" i="48" s="1"/>
  <c r="D14" i="48"/>
  <c r="T14" i="48" s="1"/>
  <c r="C14" i="48"/>
  <c r="L14" i="48" s="1"/>
  <c r="B14" i="48"/>
  <c r="K14" i="48" s="1"/>
  <c r="Z13" i="48"/>
  <c r="AE13" i="48" s="1"/>
  <c r="F13" i="48"/>
  <c r="V13" i="48" s="1"/>
  <c r="AB13" i="48" s="1"/>
  <c r="AH13" i="48" s="1"/>
  <c r="E13" i="48"/>
  <c r="U13" i="48" s="1"/>
  <c r="D13" i="48"/>
  <c r="T13" i="48" s="1"/>
  <c r="C13" i="48"/>
  <c r="L13" i="48" s="1"/>
  <c r="B13" i="48"/>
  <c r="K13" i="48" s="1"/>
  <c r="F12" i="48"/>
  <c r="V12" i="48" s="1"/>
  <c r="AB12" i="48" s="1"/>
  <c r="AH12" i="48" s="1"/>
  <c r="E12" i="48"/>
  <c r="U12" i="48" s="1"/>
  <c r="D12" i="48"/>
  <c r="T12" i="48" s="1"/>
  <c r="C12" i="48"/>
  <c r="L12" i="48" s="1"/>
  <c r="B12" i="48"/>
  <c r="Z11" i="48"/>
  <c r="AE11" i="48" s="1"/>
  <c r="F11" i="48"/>
  <c r="V11" i="48" s="1"/>
  <c r="AB11" i="48" s="1"/>
  <c r="AH11" i="48" s="1"/>
  <c r="E11" i="48"/>
  <c r="U11" i="48" s="1"/>
  <c r="D11" i="48"/>
  <c r="T11" i="48" s="1"/>
  <c r="C11" i="48"/>
  <c r="L11" i="48" s="1"/>
  <c r="B11" i="48"/>
  <c r="K11" i="48" s="1"/>
  <c r="F10" i="48"/>
  <c r="V10" i="48" s="1"/>
  <c r="AB10" i="48" s="1"/>
  <c r="AH10" i="48" s="1"/>
  <c r="E10" i="48"/>
  <c r="U10" i="48" s="1"/>
  <c r="D10" i="48"/>
  <c r="T10" i="48" s="1"/>
  <c r="C10" i="48"/>
  <c r="L10" i="48" s="1"/>
  <c r="B10" i="48"/>
  <c r="K10" i="48" s="1"/>
  <c r="I9" i="48"/>
  <c r="H9" i="48"/>
  <c r="F9" i="48"/>
  <c r="V9" i="48" s="1"/>
  <c r="AB9" i="48" s="1"/>
  <c r="AH9" i="48" s="1"/>
  <c r="E9" i="48"/>
  <c r="U9" i="48" s="1"/>
  <c r="D9" i="48"/>
  <c r="T9" i="48" s="1"/>
  <c r="C9" i="48"/>
  <c r="L9" i="48" s="1"/>
  <c r="B9" i="48"/>
  <c r="K9" i="48" s="1"/>
  <c r="I8" i="48"/>
  <c r="H8" i="48"/>
  <c r="F8" i="48"/>
  <c r="V8" i="48" s="1"/>
  <c r="AB8" i="48" s="1"/>
  <c r="AH8" i="48" s="1"/>
  <c r="E8" i="48"/>
  <c r="U8" i="48" s="1"/>
  <c r="D8" i="48"/>
  <c r="T8" i="48" s="1"/>
  <c r="C8" i="48"/>
  <c r="L8" i="48" s="1"/>
  <c r="B8" i="48"/>
  <c r="I7" i="48"/>
  <c r="H7" i="48"/>
  <c r="G7" i="48"/>
  <c r="W7" i="48" s="1"/>
  <c r="F7" i="48"/>
  <c r="V7" i="48" s="1"/>
  <c r="AB7" i="48" s="1"/>
  <c r="AH7" i="48" s="1"/>
  <c r="E7" i="48"/>
  <c r="U7" i="48" s="1"/>
  <c r="D7" i="48"/>
  <c r="T7" i="48" s="1"/>
  <c r="C7" i="48"/>
  <c r="L7" i="48" s="1"/>
  <c r="B7" i="48"/>
  <c r="AL6" i="48"/>
  <c r="S6" i="48"/>
  <c r="R6" i="48"/>
  <c r="Z6" i="48" s="1"/>
  <c r="AE6" i="48" s="1"/>
  <c r="O6" i="48"/>
  <c r="N6" i="48"/>
  <c r="P6" i="48" s="1"/>
  <c r="M6" i="48"/>
  <c r="I6" i="48"/>
  <c r="H6" i="48"/>
  <c r="F6" i="48"/>
  <c r="E6" i="48"/>
  <c r="U6" i="48" s="1"/>
  <c r="D6" i="48"/>
  <c r="T6" i="48" s="1"/>
  <c r="C6" i="48"/>
  <c r="B6" i="48"/>
  <c r="A6" i="48"/>
  <c r="AA55" i="48"/>
  <c r="AA53" i="48"/>
  <c r="AB52" i="48"/>
  <c r="AH52" i="48" s="1"/>
  <c r="AA51" i="48"/>
  <c r="AB51" i="48"/>
  <c r="AH51" i="48" s="1"/>
  <c r="AA49" i="48"/>
  <c r="AB49" i="48"/>
  <c r="AH49" i="48" s="1"/>
  <c r="AB48" i="48"/>
  <c r="AH48" i="48" s="1"/>
  <c r="AA47" i="48"/>
  <c r="AB47" i="48"/>
  <c r="AH47" i="48" s="1"/>
  <c r="AA46" i="48"/>
  <c r="AA45" i="48"/>
  <c r="AA43" i="48"/>
  <c r="AB42" i="48"/>
  <c r="AH42" i="48" s="1"/>
  <c r="AA41" i="48"/>
  <c r="AB40" i="48"/>
  <c r="AH40" i="48" s="1"/>
  <c r="AA39" i="48"/>
  <c r="Z39" i="48"/>
  <c r="AE39" i="48" s="1"/>
  <c r="AB39" i="48"/>
  <c r="AH39" i="48" s="1"/>
  <c r="AA35" i="48"/>
  <c r="AB35" i="48"/>
  <c r="AH35" i="48" s="1"/>
  <c r="AB33" i="48"/>
  <c r="AH33" i="48" s="1"/>
  <c r="AA33" i="48"/>
  <c r="Z33" i="48"/>
  <c r="AE33" i="48" s="1"/>
  <c r="AA31" i="48"/>
  <c r="AB31" i="48"/>
  <c r="AH31" i="48" s="1"/>
  <c r="AA29" i="48"/>
  <c r="AA28" i="48"/>
  <c r="AB28" i="48"/>
  <c r="AH28" i="48" s="1"/>
  <c r="Z27" i="48"/>
  <c r="AE27" i="48" s="1"/>
  <c r="AB26" i="48"/>
  <c r="AH26" i="48" s="1"/>
  <c r="AA25" i="48"/>
  <c r="AB24" i="48"/>
  <c r="AH24" i="48" s="1"/>
  <c r="AA23" i="48"/>
  <c r="AA21" i="48"/>
  <c r="AA19" i="48"/>
  <c r="AA17" i="48"/>
  <c r="AB16" i="48"/>
  <c r="AH16" i="48" s="1"/>
  <c r="AA14" i="48"/>
  <c r="AA13" i="48"/>
  <c r="AA11" i="48"/>
  <c r="AA9" i="48"/>
  <c r="AA7" i="48"/>
  <c r="AO6" i="48"/>
  <c r="V6" i="48"/>
  <c r="AB6" i="48" s="1"/>
  <c r="AH6" i="48" s="1"/>
  <c r="AA6" i="48"/>
  <c r="Q6" i="48"/>
  <c r="L6" i="48"/>
  <c r="I2" i="47"/>
  <c r="G3" i="47"/>
  <c r="G4" i="47"/>
  <c r="G8" i="47"/>
  <c r="G14" i="47"/>
  <c r="G15" i="47"/>
  <c r="G20" i="47"/>
  <c r="G26" i="47"/>
  <c r="G27" i="47"/>
  <c r="G28" i="47"/>
  <c r="I28" i="47" s="1"/>
  <c r="G2" i="47"/>
  <c r="E26" i="47"/>
  <c r="G25" i="47" s="1"/>
  <c r="E27" i="47"/>
  <c r="E28" i="47"/>
  <c r="E29" i="47"/>
  <c r="F26" i="47"/>
  <c r="F27" i="47"/>
  <c r="H26" i="47" s="1"/>
  <c r="F28" i="47"/>
  <c r="F29" i="47"/>
  <c r="H28" i="47" s="1"/>
  <c r="G29" i="47"/>
  <c r="I29" i="47" s="1"/>
  <c r="H27" i="47"/>
  <c r="H29" i="47"/>
  <c r="B2" i="47"/>
  <c r="B3" i="47"/>
  <c r="B4" i="47"/>
  <c r="B5" i="47"/>
  <c r="B6" i="47"/>
  <c r="B7" i="47"/>
  <c r="B8" i="47"/>
  <c r="B9" i="47"/>
  <c r="B10" i="47"/>
  <c r="B11" i="47"/>
  <c r="B12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D6" i="46"/>
  <c r="F25" i="47"/>
  <c r="H25" i="47" s="1"/>
  <c r="E25" i="47"/>
  <c r="F24" i="47"/>
  <c r="H24" i="47" s="1"/>
  <c r="E24" i="47"/>
  <c r="G23" i="47" s="1"/>
  <c r="F23" i="47"/>
  <c r="E23" i="47"/>
  <c r="G22" i="47" s="1"/>
  <c r="F22" i="47"/>
  <c r="H22" i="47" s="1"/>
  <c r="E22" i="47"/>
  <c r="G21" i="47" s="1"/>
  <c r="F21" i="47"/>
  <c r="E21" i="47"/>
  <c r="F20" i="47"/>
  <c r="H20" i="47" s="1"/>
  <c r="E20" i="47"/>
  <c r="G19" i="47" s="1"/>
  <c r="F19" i="47"/>
  <c r="H19" i="47" s="1"/>
  <c r="E19" i="47"/>
  <c r="F18" i="47"/>
  <c r="E18" i="47"/>
  <c r="G17" i="47" s="1"/>
  <c r="F17" i="47"/>
  <c r="H17" i="47" s="1"/>
  <c r="E17" i="47"/>
  <c r="G16" i="47" s="1"/>
  <c r="F16" i="47"/>
  <c r="E16" i="47"/>
  <c r="F15" i="47"/>
  <c r="E15" i="47"/>
  <c r="F14" i="47"/>
  <c r="E14" i="47"/>
  <c r="G13" i="47" s="1"/>
  <c r="F13" i="47"/>
  <c r="E13" i="47"/>
  <c r="G12" i="47" s="1"/>
  <c r="F12" i="47"/>
  <c r="H12" i="47" s="1"/>
  <c r="E12" i="47"/>
  <c r="F11" i="47"/>
  <c r="E11" i="47"/>
  <c r="G10" i="47" s="1"/>
  <c r="F10" i="47"/>
  <c r="E10" i="47"/>
  <c r="G9" i="47" s="1"/>
  <c r="H9" i="47"/>
  <c r="F9" i="47"/>
  <c r="E9" i="47"/>
  <c r="F8" i="47"/>
  <c r="E8" i="47"/>
  <c r="F7" i="47"/>
  <c r="H7" i="47" s="1"/>
  <c r="E7" i="47"/>
  <c r="G6" i="47" s="1"/>
  <c r="F6" i="47"/>
  <c r="H6" i="47" s="1"/>
  <c r="E6" i="47"/>
  <c r="G5" i="47" s="1"/>
  <c r="F5" i="47"/>
  <c r="E5" i="47"/>
  <c r="F4" i="47"/>
  <c r="E4" i="47"/>
  <c r="F3" i="47"/>
  <c r="E3" i="47"/>
  <c r="F2" i="47"/>
  <c r="H2" i="47" s="1"/>
  <c r="E2" i="47"/>
  <c r="AN6" i="46"/>
  <c r="AN7" i="46"/>
  <c r="AN8" i="46"/>
  <c r="AN9" i="46"/>
  <c r="AN10" i="46"/>
  <c r="AN11" i="46"/>
  <c r="AN12" i="46"/>
  <c r="AN13" i="46"/>
  <c r="AN14" i="46"/>
  <c r="AN15" i="46"/>
  <c r="AN16" i="46"/>
  <c r="AN17" i="46"/>
  <c r="AN18" i="46"/>
  <c r="AN19" i="46"/>
  <c r="AN20" i="46"/>
  <c r="AN21" i="46"/>
  <c r="AN22" i="46"/>
  <c r="AN23" i="46"/>
  <c r="AN24" i="46"/>
  <c r="AN25" i="46"/>
  <c r="AN26" i="46"/>
  <c r="AN27" i="46"/>
  <c r="AN28" i="46"/>
  <c r="AN29" i="46"/>
  <c r="AN30" i="46"/>
  <c r="AN31" i="46"/>
  <c r="AN32" i="46"/>
  <c r="AN33" i="46"/>
  <c r="AN34" i="46"/>
  <c r="AN35" i="46"/>
  <c r="AN36" i="46"/>
  <c r="AN37" i="46"/>
  <c r="AN38" i="46"/>
  <c r="AN39" i="46"/>
  <c r="AN40" i="46"/>
  <c r="AN41" i="46"/>
  <c r="AN42" i="46"/>
  <c r="AN43" i="46"/>
  <c r="AN44" i="46"/>
  <c r="AN45" i="46"/>
  <c r="AN46" i="46"/>
  <c r="AN47" i="46"/>
  <c r="AN48" i="46"/>
  <c r="AN49" i="46"/>
  <c r="AN50" i="46"/>
  <c r="AN51" i="46"/>
  <c r="AN52" i="46"/>
  <c r="AN53" i="46"/>
  <c r="AN54" i="46"/>
  <c r="AN55" i="46"/>
  <c r="AQ7" i="46"/>
  <c r="AQ8" i="46"/>
  <c r="AQ9" i="46"/>
  <c r="AQ18" i="46"/>
  <c r="AQ19" i="46"/>
  <c r="AQ20" i="46"/>
  <c r="AQ21" i="46"/>
  <c r="AQ30" i="46"/>
  <c r="AQ31" i="46"/>
  <c r="AQ32" i="46"/>
  <c r="AQ33" i="46"/>
  <c r="AQ36" i="46"/>
  <c r="AQ43" i="46"/>
  <c r="AQ45" i="46"/>
  <c r="AQ46" i="46"/>
  <c r="AQ48" i="46"/>
  <c r="AQ55" i="46"/>
  <c r="AK6" i="46"/>
  <c r="AQ6" i="46" s="1"/>
  <c r="AG18" i="46"/>
  <c r="AG20" i="46"/>
  <c r="AG29" i="46"/>
  <c r="AG32" i="46"/>
  <c r="AG41" i="46"/>
  <c r="AG42" i="46"/>
  <c r="AG50" i="46"/>
  <c r="AD6" i="46"/>
  <c r="AD24" i="46"/>
  <c r="AD26" i="46"/>
  <c r="AD30" i="46"/>
  <c r="AD48" i="46"/>
  <c r="AD51" i="46"/>
  <c r="AC13" i="46"/>
  <c r="AC22" i="46"/>
  <c r="AC24" i="46"/>
  <c r="AC25" i="46"/>
  <c r="AC36" i="46"/>
  <c r="AC46" i="46"/>
  <c r="AK36" i="46"/>
  <c r="AK37" i="46"/>
  <c r="AQ37" i="46" s="1"/>
  <c r="AK38" i="46"/>
  <c r="AQ38" i="46" s="1"/>
  <c r="AK39" i="46"/>
  <c r="AQ39" i="46" s="1"/>
  <c r="AK40" i="46"/>
  <c r="AQ40" i="46" s="1"/>
  <c r="AK41" i="46"/>
  <c r="AQ41" i="46" s="1"/>
  <c r="AK42" i="46"/>
  <c r="AQ42" i="46" s="1"/>
  <c r="AK43" i="46"/>
  <c r="AK44" i="46"/>
  <c r="AQ44" i="46" s="1"/>
  <c r="AK45" i="46"/>
  <c r="AK46" i="46"/>
  <c r="AK47" i="46"/>
  <c r="AQ47" i="46" s="1"/>
  <c r="AK48" i="46"/>
  <c r="AK49" i="46"/>
  <c r="AQ49" i="46" s="1"/>
  <c r="AK50" i="46"/>
  <c r="AQ50" i="46" s="1"/>
  <c r="AK51" i="46"/>
  <c r="AQ51" i="46" s="1"/>
  <c r="AK52" i="46"/>
  <c r="AQ52" i="46" s="1"/>
  <c r="AK53" i="46"/>
  <c r="AQ53" i="46" s="1"/>
  <c r="AK54" i="46"/>
  <c r="AQ54" i="46" s="1"/>
  <c r="AK55" i="46"/>
  <c r="Y55" i="46"/>
  <c r="AD55" i="46" s="1"/>
  <c r="Y36" i="46"/>
  <c r="AD36" i="46" s="1"/>
  <c r="AA36" i="46"/>
  <c r="AG36" i="46" s="1"/>
  <c r="Z37" i="46"/>
  <c r="Y38" i="46"/>
  <c r="AD38" i="46" s="1"/>
  <c r="Z40" i="46"/>
  <c r="Y41" i="46"/>
  <c r="AD41" i="46" s="1"/>
  <c r="Z41" i="46"/>
  <c r="Y46" i="46"/>
  <c r="AD46" i="46" s="1"/>
  <c r="Y48" i="46"/>
  <c r="AA48" i="46"/>
  <c r="AG48" i="46" s="1"/>
  <c r="Y49" i="46"/>
  <c r="AD49" i="46" s="1"/>
  <c r="Z49" i="46"/>
  <c r="Y50" i="46"/>
  <c r="AD50" i="46" s="1"/>
  <c r="Z53" i="46"/>
  <c r="AK7" i="46"/>
  <c r="AK8" i="46"/>
  <c r="AK9" i="46"/>
  <c r="AK10" i="46"/>
  <c r="AQ10" i="46" s="1"/>
  <c r="AK11" i="46"/>
  <c r="AQ11" i="46" s="1"/>
  <c r="AK12" i="46"/>
  <c r="AQ12" i="46" s="1"/>
  <c r="AK13" i="46"/>
  <c r="AQ13" i="46" s="1"/>
  <c r="AK14" i="46"/>
  <c r="AQ14" i="46" s="1"/>
  <c r="AK15" i="46"/>
  <c r="AQ15" i="46" s="1"/>
  <c r="AK16" i="46"/>
  <c r="AQ16" i="46" s="1"/>
  <c r="AK17" i="46"/>
  <c r="AQ17" i="46" s="1"/>
  <c r="AK18" i="46"/>
  <c r="AK19" i="46"/>
  <c r="AK20" i="46"/>
  <c r="AK21" i="46"/>
  <c r="AK22" i="46"/>
  <c r="AQ22" i="46" s="1"/>
  <c r="AK23" i="46"/>
  <c r="AQ23" i="46" s="1"/>
  <c r="AK24" i="46"/>
  <c r="AQ24" i="46" s="1"/>
  <c r="AK25" i="46"/>
  <c r="AQ25" i="46" s="1"/>
  <c r="AK26" i="46"/>
  <c r="AQ26" i="46" s="1"/>
  <c r="AK27" i="46"/>
  <c r="AQ27" i="46" s="1"/>
  <c r="AK28" i="46"/>
  <c r="AQ28" i="46" s="1"/>
  <c r="AK29" i="46"/>
  <c r="AQ29" i="46" s="1"/>
  <c r="AK30" i="46"/>
  <c r="AK31" i="46"/>
  <c r="AK32" i="46"/>
  <c r="AK33" i="46"/>
  <c r="AK34" i="46"/>
  <c r="AQ34" i="46" s="1"/>
  <c r="AK35" i="46"/>
  <c r="AQ35" i="46" s="1"/>
  <c r="E31" i="44"/>
  <c r="AO35" i="46" s="1"/>
  <c r="F31" i="44"/>
  <c r="G31" i="44" s="1"/>
  <c r="G35" i="46" s="1"/>
  <c r="W35" i="46" s="1"/>
  <c r="E32" i="44"/>
  <c r="AO36" i="46" s="1"/>
  <c r="F32" i="44"/>
  <c r="G32" i="44" s="1"/>
  <c r="E33" i="44"/>
  <c r="AO37" i="46" s="1"/>
  <c r="F33" i="44"/>
  <c r="G33" i="44" s="1"/>
  <c r="G37" i="46" s="1"/>
  <c r="W37" i="46" s="1"/>
  <c r="E34" i="44"/>
  <c r="AO38" i="46" s="1"/>
  <c r="F34" i="44"/>
  <c r="G34" i="44"/>
  <c r="G38" i="46" s="1"/>
  <c r="W38" i="46" s="1"/>
  <c r="E35" i="44"/>
  <c r="AO39" i="46" s="1"/>
  <c r="F35" i="44"/>
  <c r="G35" i="44" s="1"/>
  <c r="G39" i="46" s="1"/>
  <c r="W39" i="46" s="1"/>
  <c r="E36" i="44"/>
  <c r="AO40" i="46" s="1"/>
  <c r="F36" i="44"/>
  <c r="G36" i="44" s="1"/>
  <c r="G40" i="46" s="1"/>
  <c r="W40" i="46" s="1"/>
  <c r="E37" i="44"/>
  <c r="AO41" i="46" s="1"/>
  <c r="F37" i="44"/>
  <c r="G37" i="44" s="1"/>
  <c r="G41" i="46" s="1"/>
  <c r="W41" i="46" s="1"/>
  <c r="E38" i="44"/>
  <c r="AO42" i="46" s="1"/>
  <c r="F38" i="44"/>
  <c r="G38" i="44" s="1"/>
  <c r="G42" i="46" s="1"/>
  <c r="W42" i="46" s="1"/>
  <c r="E39" i="44"/>
  <c r="AO43" i="46" s="1"/>
  <c r="F39" i="44"/>
  <c r="G39" i="44" s="1"/>
  <c r="G43" i="46" s="1"/>
  <c r="W43" i="46" s="1"/>
  <c r="E40" i="44"/>
  <c r="AO44" i="46" s="1"/>
  <c r="F40" i="44"/>
  <c r="G40" i="44" s="1"/>
  <c r="G44" i="46" s="1"/>
  <c r="W44" i="46" s="1"/>
  <c r="E41" i="44"/>
  <c r="AO45" i="46" s="1"/>
  <c r="F41" i="44"/>
  <c r="G41" i="44" s="1"/>
  <c r="G45" i="46" s="1"/>
  <c r="W45" i="46" s="1"/>
  <c r="E42" i="44"/>
  <c r="AO46" i="46" s="1"/>
  <c r="F42" i="44"/>
  <c r="G42" i="44" s="1"/>
  <c r="G46" i="46" s="1"/>
  <c r="W46" i="46" s="1"/>
  <c r="E43" i="44"/>
  <c r="AO47" i="46" s="1"/>
  <c r="F43" i="44"/>
  <c r="G43" i="44" s="1"/>
  <c r="G47" i="46" s="1"/>
  <c r="W47" i="46" s="1"/>
  <c r="E44" i="44"/>
  <c r="AO48" i="46" s="1"/>
  <c r="F44" i="44"/>
  <c r="G44" i="44"/>
  <c r="E45" i="44"/>
  <c r="AO49" i="46" s="1"/>
  <c r="F45" i="44"/>
  <c r="G45" i="44" s="1"/>
  <c r="G49" i="46" s="1"/>
  <c r="W49" i="46" s="1"/>
  <c r="E46" i="44"/>
  <c r="AO50" i="46" s="1"/>
  <c r="F46" i="44"/>
  <c r="G46" i="44"/>
  <c r="G50" i="46" s="1"/>
  <c r="W50" i="46" s="1"/>
  <c r="E47" i="44"/>
  <c r="AO51" i="46" s="1"/>
  <c r="F47" i="44"/>
  <c r="G47" i="44" s="1"/>
  <c r="G51" i="46" s="1"/>
  <c r="W51" i="46" s="1"/>
  <c r="E48" i="44"/>
  <c r="AO52" i="46" s="1"/>
  <c r="F48" i="44"/>
  <c r="G48" i="44" s="1"/>
  <c r="G52" i="46" s="1"/>
  <c r="E49" i="44"/>
  <c r="AO53" i="46" s="1"/>
  <c r="F49" i="44"/>
  <c r="G49" i="44" s="1"/>
  <c r="G53" i="46" s="1"/>
  <c r="W53" i="46" s="1"/>
  <c r="E50" i="44"/>
  <c r="AO54" i="46" s="1"/>
  <c r="F50" i="44"/>
  <c r="G50" i="44"/>
  <c r="G54" i="46" s="1"/>
  <c r="W54" i="46" s="1"/>
  <c r="E51" i="44"/>
  <c r="AO55" i="46" s="1"/>
  <c r="F51" i="44"/>
  <c r="G51" i="44" s="1"/>
  <c r="G55" i="46" s="1"/>
  <c r="W55" i="46" s="1"/>
  <c r="G25" i="46"/>
  <c r="W25" i="46" s="1"/>
  <c r="G36" i="46"/>
  <c r="W36" i="46" s="1"/>
  <c r="G48" i="46"/>
  <c r="W48" i="46" s="1"/>
  <c r="F2" i="38"/>
  <c r="F2" i="28"/>
  <c r="AL18" i="36"/>
  <c r="AM18" i="36"/>
  <c r="AN18" i="36"/>
  <c r="AN6" i="7"/>
  <c r="L41" i="46"/>
  <c r="L42" i="46"/>
  <c r="L43" i="46"/>
  <c r="L49" i="46"/>
  <c r="L50" i="46"/>
  <c r="L51" i="46"/>
  <c r="L53" i="46"/>
  <c r="M35" i="46"/>
  <c r="M36" i="46"/>
  <c r="M37" i="46"/>
  <c r="M38" i="46"/>
  <c r="AL38" i="46" s="1"/>
  <c r="AM38" i="46" s="1"/>
  <c r="M39" i="46"/>
  <c r="M40" i="46"/>
  <c r="AL40" i="46" s="1"/>
  <c r="AM40" i="46" s="1"/>
  <c r="AP40" i="46" s="1"/>
  <c r="M41" i="46"/>
  <c r="AL41" i="46" s="1"/>
  <c r="AM41" i="46" s="1"/>
  <c r="M42" i="46"/>
  <c r="AL42" i="46" s="1"/>
  <c r="M43" i="46"/>
  <c r="AL43" i="46" s="1"/>
  <c r="AM43" i="46" s="1"/>
  <c r="M44" i="46"/>
  <c r="M45" i="46"/>
  <c r="AL45" i="46" s="1"/>
  <c r="AM45" i="46" s="1"/>
  <c r="M46" i="46"/>
  <c r="M47" i="46"/>
  <c r="M48" i="46"/>
  <c r="M49" i="46"/>
  <c r="M50" i="46"/>
  <c r="AL50" i="46" s="1"/>
  <c r="AM50" i="46" s="1"/>
  <c r="AP50" i="46" s="1"/>
  <c r="M51" i="46"/>
  <c r="M52" i="46"/>
  <c r="AL52" i="46" s="1"/>
  <c r="AM52" i="46" s="1"/>
  <c r="AP52" i="46" s="1"/>
  <c r="M53" i="46"/>
  <c r="AL53" i="46" s="1"/>
  <c r="AM53" i="46" s="1"/>
  <c r="AP53" i="46" s="1"/>
  <c r="M54" i="46"/>
  <c r="AL54" i="46" s="1"/>
  <c r="M55" i="46"/>
  <c r="AL55" i="46" s="1"/>
  <c r="AM55" i="46" s="1"/>
  <c r="N35" i="46"/>
  <c r="N36" i="46"/>
  <c r="P36" i="46" s="1"/>
  <c r="N37" i="46"/>
  <c r="N38" i="46"/>
  <c r="N39" i="46"/>
  <c r="N40" i="46"/>
  <c r="N41" i="46"/>
  <c r="P41" i="46" s="1"/>
  <c r="N42" i="46"/>
  <c r="P42" i="46" s="1"/>
  <c r="N43" i="46"/>
  <c r="N44" i="46"/>
  <c r="P44" i="46" s="1"/>
  <c r="N45" i="46"/>
  <c r="P45" i="46" s="1"/>
  <c r="N46" i="46"/>
  <c r="N47" i="46"/>
  <c r="N48" i="46"/>
  <c r="P48" i="46" s="1"/>
  <c r="N49" i="46"/>
  <c r="N50" i="46"/>
  <c r="N51" i="46"/>
  <c r="N52" i="46"/>
  <c r="N53" i="46"/>
  <c r="P53" i="46" s="1"/>
  <c r="N54" i="46"/>
  <c r="P54" i="46" s="1"/>
  <c r="N55" i="46"/>
  <c r="P55" i="46" s="1"/>
  <c r="O35" i="46"/>
  <c r="Q35" i="46" s="1"/>
  <c r="O36" i="46"/>
  <c r="Q36" i="46" s="1"/>
  <c r="O37" i="46"/>
  <c r="Q37" i="46" s="1"/>
  <c r="O38" i="46"/>
  <c r="O39" i="46"/>
  <c r="Q39" i="46" s="1"/>
  <c r="O40" i="46"/>
  <c r="Q40" i="46" s="1"/>
  <c r="O41" i="46"/>
  <c r="Q41" i="46" s="1"/>
  <c r="O42" i="46"/>
  <c r="O43" i="46"/>
  <c r="O44" i="46"/>
  <c r="Q44" i="46" s="1"/>
  <c r="O45" i="46"/>
  <c r="Q45" i="46" s="1"/>
  <c r="O46" i="46"/>
  <c r="Q46" i="46" s="1"/>
  <c r="O47" i="46"/>
  <c r="P47" i="46" s="1"/>
  <c r="O48" i="46"/>
  <c r="Q48" i="46" s="1"/>
  <c r="O49" i="46"/>
  <c r="Q49" i="46" s="1"/>
  <c r="O50" i="46"/>
  <c r="O51" i="46"/>
  <c r="O52" i="46"/>
  <c r="O53" i="46"/>
  <c r="Q53" i="46" s="1"/>
  <c r="O54" i="46"/>
  <c r="O55" i="46"/>
  <c r="P35" i="46"/>
  <c r="P40" i="46"/>
  <c r="P43" i="46"/>
  <c r="P51" i="46"/>
  <c r="Q38" i="46"/>
  <c r="Q42" i="46"/>
  <c r="Q43" i="46"/>
  <c r="Q47" i="46"/>
  <c r="Q50" i="46"/>
  <c r="Q51" i="46"/>
  <c r="Q54" i="46"/>
  <c r="Q55" i="46"/>
  <c r="R35" i="46"/>
  <c r="Y35" i="46" s="1"/>
  <c r="AD35" i="46" s="1"/>
  <c r="R36" i="46"/>
  <c r="R37" i="46"/>
  <c r="Y37" i="46" s="1"/>
  <c r="AD37" i="46" s="1"/>
  <c r="R38" i="46"/>
  <c r="R39" i="46"/>
  <c r="Y39" i="46" s="1"/>
  <c r="AD39" i="46" s="1"/>
  <c r="R40" i="46"/>
  <c r="Y40" i="46" s="1"/>
  <c r="AD40" i="46" s="1"/>
  <c r="R41" i="46"/>
  <c r="R42" i="46"/>
  <c r="Y42" i="46" s="1"/>
  <c r="AD42" i="46" s="1"/>
  <c r="R43" i="46"/>
  <c r="Y43" i="46" s="1"/>
  <c r="AD43" i="46" s="1"/>
  <c r="R44" i="46"/>
  <c r="Y44" i="46" s="1"/>
  <c r="AD44" i="46" s="1"/>
  <c r="R45" i="46"/>
  <c r="Y45" i="46" s="1"/>
  <c r="AD45" i="46" s="1"/>
  <c r="R46" i="46"/>
  <c r="R47" i="46"/>
  <c r="Y47" i="46" s="1"/>
  <c r="AD47" i="46" s="1"/>
  <c r="R48" i="46"/>
  <c r="R49" i="46"/>
  <c r="R50" i="46"/>
  <c r="R51" i="46"/>
  <c r="Y51" i="46" s="1"/>
  <c r="R52" i="46"/>
  <c r="Y52" i="46" s="1"/>
  <c r="AD52" i="46" s="1"/>
  <c r="R53" i="46"/>
  <c r="Y53" i="46" s="1"/>
  <c r="AD53" i="46" s="1"/>
  <c r="R54" i="46"/>
  <c r="Y54" i="46" s="1"/>
  <c r="AD54" i="46" s="1"/>
  <c r="R55" i="46"/>
  <c r="S35" i="46"/>
  <c r="Z35" i="46" s="1"/>
  <c r="S36" i="46"/>
  <c r="Z36" i="46" s="1"/>
  <c r="S37" i="46"/>
  <c r="S38" i="46"/>
  <c r="Z38" i="46" s="1"/>
  <c r="S39" i="46"/>
  <c r="Z39" i="46" s="1"/>
  <c r="S40" i="46"/>
  <c r="S41" i="46"/>
  <c r="S42" i="46"/>
  <c r="Z42" i="46" s="1"/>
  <c r="S43" i="46"/>
  <c r="Z43" i="46" s="1"/>
  <c r="S44" i="46"/>
  <c r="Z44" i="46" s="1"/>
  <c r="S45" i="46"/>
  <c r="Z45" i="46" s="1"/>
  <c r="S46" i="46"/>
  <c r="Z46" i="46" s="1"/>
  <c r="S47" i="46"/>
  <c r="Z47" i="46" s="1"/>
  <c r="S48" i="46"/>
  <c r="Z48" i="46" s="1"/>
  <c r="S49" i="46"/>
  <c r="S50" i="46"/>
  <c r="Z50" i="46" s="1"/>
  <c r="S51" i="46"/>
  <c r="Z51" i="46" s="1"/>
  <c r="S52" i="46"/>
  <c r="Z52" i="46" s="1"/>
  <c r="S53" i="46"/>
  <c r="S54" i="46"/>
  <c r="Z54" i="46" s="1"/>
  <c r="S55" i="46"/>
  <c r="Z55" i="46" s="1"/>
  <c r="T36" i="46"/>
  <c r="T37" i="46"/>
  <c r="T38" i="46"/>
  <c r="T45" i="46"/>
  <c r="T49" i="46"/>
  <c r="T50" i="46"/>
  <c r="T51" i="46"/>
  <c r="T55" i="46"/>
  <c r="U36" i="46"/>
  <c r="U37" i="46"/>
  <c r="AC37" i="46" s="1"/>
  <c r="U38" i="46"/>
  <c r="AC38" i="46" s="1"/>
  <c r="U39" i="46"/>
  <c r="AC39" i="46" s="1"/>
  <c r="U40" i="46"/>
  <c r="AC40" i="46" s="1"/>
  <c r="U46" i="46"/>
  <c r="U49" i="46"/>
  <c r="AC49" i="46" s="1"/>
  <c r="U51" i="46"/>
  <c r="AC51" i="46" s="1"/>
  <c r="U53" i="46"/>
  <c r="AC53" i="46" s="1"/>
  <c r="U54" i="46"/>
  <c r="AC54" i="46" s="1"/>
  <c r="V37" i="46"/>
  <c r="AA37" i="46" s="1"/>
  <c r="AG37" i="46" s="1"/>
  <c r="V39" i="46"/>
  <c r="AA39" i="46" s="1"/>
  <c r="AG39" i="46" s="1"/>
  <c r="V41" i="46"/>
  <c r="AA41" i="46" s="1"/>
  <c r="V42" i="46"/>
  <c r="AA42" i="46" s="1"/>
  <c r="V45" i="46"/>
  <c r="AA45" i="46" s="1"/>
  <c r="AG45" i="46" s="1"/>
  <c r="V49" i="46"/>
  <c r="AA49" i="46" s="1"/>
  <c r="AG49" i="46" s="1"/>
  <c r="V52" i="46"/>
  <c r="AA52" i="46" s="1"/>
  <c r="AG52" i="46" s="1"/>
  <c r="V53" i="46"/>
  <c r="AA53" i="46" s="1"/>
  <c r="AG53" i="46" s="1"/>
  <c r="V54" i="46"/>
  <c r="AA54" i="46" s="1"/>
  <c r="AG54" i="46" s="1"/>
  <c r="V55" i="46"/>
  <c r="AA55" i="46" s="1"/>
  <c r="AG55" i="46" s="1"/>
  <c r="W52" i="46"/>
  <c r="S6" i="46"/>
  <c r="S7" i="46"/>
  <c r="S8" i="46"/>
  <c r="S9" i="46"/>
  <c r="Z9" i="46" s="1"/>
  <c r="S10" i="46"/>
  <c r="S11" i="46"/>
  <c r="S12" i="46"/>
  <c r="S13" i="46"/>
  <c r="Z13" i="46" s="1"/>
  <c r="S14" i="46"/>
  <c r="S15" i="46"/>
  <c r="S16" i="46"/>
  <c r="S17" i="46"/>
  <c r="S18" i="46"/>
  <c r="S19" i="46"/>
  <c r="S20" i="46"/>
  <c r="S21" i="46"/>
  <c r="S22" i="46"/>
  <c r="S23" i="46"/>
  <c r="S24" i="46"/>
  <c r="S25" i="46"/>
  <c r="Z25" i="46" s="1"/>
  <c r="S26" i="46"/>
  <c r="Z26" i="46" s="1"/>
  <c r="S27" i="46"/>
  <c r="S28" i="46"/>
  <c r="S29" i="46"/>
  <c r="S30" i="46"/>
  <c r="S31" i="46"/>
  <c r="Z31" i="46" s="1"/>
  <c r="S32" i="46"/>
  <c r="Z32" i="46" s="1"/>
  <c r="S33" i="46"/>
  <c r="Z33" i="46" s="1"/>
  <c r="S34" i="46"/>
  <c r="R6" i="46"/>
  <c r="R7" i="46"/>
  <c r="R8" i="46"/>
  <c r="Y8" i="46" s="1"/>
  <c r="AD8" i="46" s="1"/>
  <c r="R9" i="46"/>
  <c r="R10" i="46"/>
  <c r="Y10" i="46" s="1"/>
  <c r="AD10" i="46" s="1"/>
  <c r="R11" i="46"/>
  <c r="R12" i="46"/>
  <c r="R13" i="46"/>
  <c r="R14" i="46"/>
  <c r="R15" i="46"/>
  <c r="R16" i="46"/>
  <c r="Y16" i="46" s="1"/>
  <c r="AD16" i="46" s="1"/>
  <c r="R17" i="46"/>
  <c r="R18" i="46"/>
  <c r="R19" i="46"/>
  <c r="Y19" i="46" s="1"/>
  <c r="AD19" i="46" s="1"/>
  <c r="R20" i="46"/>
  <c r="R21" i="46"/>
  <c r="R22" i="46"/>
  <c r="Y22" i="46" s="1"/>
  <c r="AD22" i="46" s="1"/>
  <c r="R23" i="46"/>
  <c r="R24" i="46"/>
  <c r="R25" i="46"/>
  <c r="R26" i="46"/>
  <c r="Y26" i="46" s="1"/>
  <c r="R27" i="46"/>
  <c r="R28" i="46"/>
  <c r="Y28" i="46" s="1"/>
  <c r="AD28" i="46" s="1"/>
  <c r="R29" i="46"/>
  <c r="R30" i="46"/>
  <c r="Y30" i="46" s="1"/>
  <c r="R31" i="46"/>
  <c r="R32" i="46"/>
  <c r="Y32" i="46" s="1"/>
  <c r="AD32" i="46" s="1"/>
  <c r="R33" i="46"/>
  <c r="R34" i="46"/>
  <c r="Y34" i="46" s="1"/>
  <c r="AD34" i="46" s="1"/>
  <c r="O6" i="46"/>
  <c r="O7" i="46"/>
  <c r="O8" i="46"/>
  <c r="O9" i="46"/>
  <c r="O10" i="46"/>
  <c r="O11" i="46"/>
  <c r="Q11" i="46" s="1"/>
  <c r="O12" i="46"/>
  <c r="O13" i="46"/>
  <c r="O14" i="46"/>
  <c r="O15" i="46"/>
  <c r="Q15" i="46" s="1"/>
  <c r="O16" i="46"/>
  <c r="O17" i="46"/>
  <c r="O18" i="46"/>
  <c r="O19" i="46"/>
  <c r="O20" i="46"/>
  <c r="O21" i="46"/>
  <c r="O22" i="46"/>
  <c r="O23" i="46"/>
  <c r="Q23" i="46" s="1"/>
  <c r="O24" i="46"/>
  <c r="O25" i="46"/>
  <c r="O26" i="46"/>
  <c r="Q26" i="46" s="1"/>
  <c r="O27" i="46"/>
  <c r="Q27" i="46" s="1"/>
  <c r="O28" i="46"/>
  <c r="O29" i="46"/>
  <c r="O30" i="46"/>
  <c r="O31" i="46"/>
  <c r="P31" i="46" s="1"/>
  <c r="O32" i="46"/>
  <c r="Q32" i="46" s="1"/>
  <c r="O33" i="46"/>
  <c r="O34" i="46"/>
  <c r="N6" i="46"/>
  <c r="P6" i="46" s="1"/>
  <c r="N7" i="46"/>
  <c r="N8" i="46"/>
  <c r="N9" i="46"/>
  <c r="P9" i="46" s="1"/>
  <c r="N10" i="46"/>
  <c r="N11" i="46"/>
  <c r="N12" i="46"/>
  <c r="N13" i="46"/>
  <c r="N14" i="46"/>
  <c r="N15" i="46"/>
  <c r="N16" i="46"/>
  <c r="N17" i="46"/>
  <c r="N18" i="46"/>
  <c r="N19" i="46"/>
  <c r="N20" i="46"/>
  <c r="N21" i="46"/>
  <c r="N22" i="46"/>
  <c r="P22" i="46" s="1"/>
  <c r="N23" i="46"/>
  <c r="N24" i="46"/>
  <c r="N25" i="46"/>
  <c r="N26" i="46"/>
  <c r="N27" i="46"/>
  <c r="N28" i="46"/>
  <c r="N29" i="46"/>
  <c r="N30" i="46"/>
  <c r="P30" i="46" s="1"/>
  <c r="N31" i="46"/>
  <c r="N32" i="46"/>
  <c r="N33" i="46"/>
  <c r="P33" i="46" s="1"/>
  <c r="N34" i="46"/>
  <c r="P34" i="46" s="1"/>
  <c r="M6" i="46"/>
  <c r="AL6" i="46" s="1"/>
  <c r="M7" i="46"/>
  <c r="AL7" i="46" s="1"/>
  <c r="AM7" i="46" s="1"/>
  <c r="M8" i="46"/>
  <c r="AL8" i="46" s="1"/>
  <c r="AM8" i="46" s="1"/>
  <c r="M9" i="46"/>
  <c r="AL9" i="46" s="1"/>
  <c r="AM9" i="46" s="1"/>
  <c r="M10" i="46"/>
  <c r="AL10" i="46" s="1"/>
  <c r="M11" i="46"/>
  <c r="M12" i="46"/>
  <c r="AL12" i="46" s="1"/>
  <c r="M13" i="46"/>
  <c r="AL13" i="46" s="1"/>
  <c r="AM13" i="46" s="1"/>
  <c r="M14" i="46"/>
  <c r="M15" i="46"/>
  <c r="M16" i="46"/>
  <c r="AL16" i="46" s="1"/>
  <c r="AM16" i="46" s="1"/>
  <c r="M17" i="46"/>
  <c r="AL17" i="46" s="1"/>
  <c r="AM17" i="46" s="1"/>
  <c r="M18" i="46"/>
  <c r="AL18" i="46" s="1"/>
  <c r="AM18" i="46" s="1"/>
  <c r="M19" i="46"/>
  <c r="AL19" i="46" s="1"/>
  <c r="AM19" i="46" s="1"/>
  <c r="M20" i="46"/>
  <c r="AL20" i="46" s="1"/>
  <c r="AM20" i="46" s="1"/>
  <c r="M21" i="46"/>
  <c r="AL21" i="46" s="1"/>
  <c r="AM21" i="46" s="1"/>
  <c r="M22" i="46"/>
  <c r="AL22" i="46" s="1"/>
  <c r="M23" i="46"/>
  <c r="M24" i="46"/>
  <c r="AL24" i="46" s="1"/>
  <c r="M25" i="46"/>
  <c r="AL25" i="46" s="1"/>
  <c r="AM25" i="46" s="1"/>
  <c r="M26" i="46"/>
  <c r="M27" i="46"/>
  <c r="M28" i="46"/>
  <c r="AL28" i="46" s="1"/>
  <c r="AM28" i="46" s="1"/>
  <c r="M29" i="46"/>
  <c r="AL29" i="46" s="1"/>
  <c r="AM29" i="46" s="1"/>
  <c r="M30" i="46"/>
  <c r="AL30" i="46" s="1"/>
  <c r="AM30" i="46" s="1"/>
  <c r="M31" i="46"/>
  <c r="AL31" i="46" s="1"/>
  <c r="AM31" i="46" s="1"/>
  <c r="M32" i="46"/>
  <c r="AL32" i="46" s="1"/>
  <c r="AM32" i="46" s="1"/>
  <c r="M33" i="46"/>
  <c r="AL33" i="46" s="1"/>
  <c r="AM33" i="46" s="1"/>
  <c r="M34" i="46"/>
  <c r="AL34" i="46" s="1"/>
  <c r="A46" i="46"/>
  <c r="A47" i="46"/>
  <c r="A48" i="46"/>
  <c r="K48" i="46" s="1"/>
  <c r="A49" i="46"/>
  <c r="A50" i="46"/>
  <c r="A51" i="46"/>
  <c r="A52" i="46"/>
  <c r="A53" i="46"/>
  <c r="A54" i="46"/>
  <c r="A55" i="46"/>
  <c r="B46" i="46"/>
  <c r="K46" i="46" s="1"/>
  <c r="B47" i="46"/>
  <c r="K47" i="46" s="1"/>
  <c r="B48" i="46"/>
  <c r="B49" i="46"/>
  <c r="K49" i="46" s="1"/>
  <c r="B50" i="46"/>
  <c r="K50" i="46" s="1"/>
  <c r="B51" i="46"/>
  <c r="K51" i="46" s="1"/>
  <c r="B52" i="46"/>
  <c r="B53" i="46"/>
  <c r="K53" i="46" s="1"/>
  <c r="B54" i="46"/>
  <c r="K54" i="46" s="1"/>
  <c r="B55" i="46"/>
  <c r="K55" i="46" s="1"/>
  <c r="C46" i="46"/>
  <c r="L46" i="46" s="1"/>
  <c r="C47" i="46"/>
  <c r="L47" i="46" s="1"/>
  <c r="C48" i="46"/>
  <c r="L48" i="46" s="1"/>
  <c r="C49" i="46"/>
  <c r="C50" i="46"/>
  <c r="C51" i="46"/>
  <c r="C52" i="46"/>
  <c r="L52" i="46" s="1"/>
  <c r="C53" i="46"/>
  <c r="C54" i="46"/>
  <c r="L54" i="46" s="1"/>
  <c r="C55" i="46"/>
  <c r="L55" i="46" s="1"/>
  <c r="D46" i="46"/>
  <c r="T46" i="46" s="1"/>
  <c r="D47" i="46"/>
  <c r="T47" i="46" s="1"/>
  <c r="D48" i="46"/>
  <c r="T48" i="46" s="1"/>
  <c r="D49" i="46"/>
  <c r="D50" i="46"/>
  <c r="D51" i="46"/>
  <c r="D52" i="46"/>
  <c r="T52" i="46" s="1"/>
  <c r="D53" i="46"/>
  <c r="T53" i="46" s="1"/>
  <c r="D54" i="46"/>
  <c r="T54" i="46" s="1"/>
  <c r="D55" i="46"/>
  <c r="E46" i="46"/>
  <c r="E47" i="46"/>
  <c r="U47" i="46" s="1"/>
  <c r="AC47" i="46" s="1"/>
  <c r="E48" i="46"/>
  <c r="U48" i="46" s="1"/>
  <c r="AC48" i="46" s="1"/>
  <c r="E49" i="46"/>
  <c r="E50" i="46"/>
  <c r="U50" i="46" s="1"/>
  <c r="AC50" i="46" s="1"/>
  <c r="E51" i="46"/>
  <c r="E52" i="46"/>
  <c r="U52" i="46" s="1"/>
  <c r="AC52" i="46" s="1"/>
  <c r="E53" i="46"/>
  <c r="E54" i="46"/>
  <c r="E55" i="46"/>
  <c r="U55" i="46" s="1"/>
  <c r="AC55" i="46" s="1"/>
  <c r="F46" i="46"/>
  <c r="V46" i="46" s="1"/>
  <c r="AA46" i="46" s="1"/>
  <c r="AG46" i="46" s="1"/>
  <c r="F47" i="46"/>
  <c r="V47" i="46" s="1"/>
  <c r="AA47" i="46" s="1"/>
  <c r="AG47" i="46" s="1"/>
  <c r="F48" i="46"/>
  <c r="V48" i="46" s="1"/>
  <c r="F49" i="46"/>
  <c r="F50" i="46"/>
  <c r="V50" i="46" s="1"/>
  <c r="AA50" i="46" s="1"/>
  <c r="F51" i="46"/>
  <c r="V51" i="46" s="1"/>
  <c r="AA51" i="46" s="1"/>
  <c r="AG51" i="46" s="1"/>
  <c r="F52" i="46"/>
  <c r="F53" i="46"/>
  <c r="F54" i="46"/>
  <c r="F55" i="46"/>
  <c r="H46" i="46"/>
  <c r="H47" i="46"/>
  <c r="H48" i="46"/>
  <c r="H49" i="46"/>
  <c r="H50" i="46"/>
  <c r="H51" i="46"/>
  <c r="H52" i="46"/>
  <c r="H53" i="46"/>
  <c r="H54" i="46"/>
  <c r="H55" i="46"/>
  <c r="I46" i="46"/>
  <c r="I47" i="46"/>
  <c r="I48" i="46"/>
  <c r="I49" i="46"/>
  <c r="I50" i="46"/>
  <c r="I51" i="46"/>
  <c r="I52" i="46"/>
  <c r="I53" i="46"/>
  <c r="I54" i="46"/>
  <c r="I55" i="46"/>
  <c r="A36" i="46"/>
  <c r="A37" i="46"/>
  <c r="A38" i="46"/>
  <c r="A39" i="46"/>
  <c r="A40" i="46"/>
  <c r="A41" i="46"/>
  <c r="A42" i="46"/>
  <c r="K42" i="46" s="1"/>
  <c r="A43" i="46"/>
  <c r="A44" i="46"/>
  <c r="A45" i="46"/>
  <c r="K45" i="46" s="1"/>
  <c r="B36" i="46"/>
  <c r="K36" i="46" s="1"/>
  <c r="B37" i="46"/>
  <c r="K37" i="46" s="1"/>
  <c r="B38" i="46"/>
  <c r="K38" i="46" s="1"/>
  <c r="B39" i="46"/>
  <c r="K39" i="46" s="1"/>
  <c r="B40" i="46"/>
  <c r="K40" i="46" s="1"/>
  <c r="B41" i="46"/>
  <c r="K41" i="46" s="1"/>
  <c r="B42" i="46"/>
  <c r="B43" i="46"/>
  <c r="B44" i="46"/>
  <c r="K44" i="46" s="1"/>
  <c r="B45" i="46"/>
  <c r="C36" i="46"/>
  <c r="L36" i="46" s="1"/>
  <c r="C37" i="46"/>
  <c r="L37" i="46" s="1"/>
  <c r="C38" i="46"/>
  <c r="L38" i="46" s="1"/>
  <c r="C39" i="46"/>
  <c r="L39" i="46" s="1"/>
  <c r="C40" i="46"/>
  <c r="L40" i="46" s="1"/>
  <c r="C41" i="46"/>
  <c r="C42" i="46"/>
  <c r="C43" i="46"/>
  <c r="C44" i="46"/>
  <c r="L44" i="46" s="1"/>
  <c r="C45" i="46"/>
  <c r="L45" i="46" s="1"/>
  <c r="D36" i="46"/>
  <c r="D37" i="46"/>
  <c r="D38" i="46"/>
  <c r="D39" i="46"/>
  <c r="T39" i="46" s="1"/>
  <c r="D40" i="46"/>
  <c r="T40" i="46" s="1"/>
  <c r="D41" i="46"/>
  <c r="T41" i="46" s="1"/>
  <c r="D42" i="46"/>
  <c r="T42" i="46" s="1"/>
  <c r="D43" i="46"/>
  <c r="T43" i="46" s="1"/>
  <c r="D44" i="46"/>
  <c r="T44" i="46" s="1"/>
  <c r="D45" i="46"/>
  <c r="E36" i="46"/>
  <c r="E37" i="46"/>
  <c r="E38" i="46"/>
  <c r="E39" i="46"/>
  <c r="E40" i="46"/>
  <c r="E41" i="46"/>
  <c r="U41" i="46" s="1"/>
  <c r="AC41" i="46" s="1"/>
  <c r="E42" i="46"/>
  <c r="U42" i="46" s="1"/>
  <c r="AC42" i="46" s="1"/>
  <c r="E43" i="46"/>
  <c r="U43" i="46" s="1"/>
  <c r="AC43" i="46" s="1"/>
  <c r="E44" i="46"/>
  <c r="U44" i="46" s="1"/>
  <c r="AC44" i="46" s="1"/>
  <c r="E45" i="46"/>
  <c r="U45" i="46" s="1"/>
  <c r="AC45" i="46" s="1"/>
  <c r="F36" i="46"/>
  <c r="V36" i="46" s="1"/>
  <c r="F37" i="46"/>
  <c r="F38" i="46"/>
  <c r="V38" i="46" s="1"/>
  <c r="AA38" i="46" s="1"/>
  <c r="AG38" i="46" s="1"/>
  <c r="F39" i="46"/>
  <c r="F40" i="46"/>
  <c r="V40" i="46" s="1"/>
  <c r="AA40" i="46" s="1"/>
  <c r="AG40" i="46" s="1"/>
  <c r="F41" i="46"/>
  <c r="F42" i="46"/>
  <c r="F43" i="46"/>
  <c r="V43" i="46" s="1"/>
  <c r="AA43" i="46" s="1"/>
  <c r="AG43" i="46" s="1"/>
  <c r="F44" i="46"/>
  <c r="V44" i="46" s="1"/>
  <c r="AA44" i="46" s="1"/>
  <c r="AG44" i="46" s="1"/>
  <c r="F45" i="46"/>
  <c r="H36" i="46"/>
  <c r="H37" i="46"/>
  <c r="H38" i="46"/>
  <c r="H39" i="46"/>
  <c r="H40" i="46"/>
  <c r="H41" i="46"/>
  <c r="H42" i="46"/>
  <c r="H43" i="46"/>
  <c r="H44" i="46"/>
  <c r="H45" i="46"/>
  <c r="I36" i="46"/>
  <c r="I37" i="46"/>
  <c r="I38" i="46"/>
  <c r="I39" i="46"/>
  <c r="I40" i="46"/>
  <c r="I41" i="46"/>
  <c r="I42" i="46"/>
  <c r="I43" i="46"/>
  <c r="I44" i="46"/>
  <c r="I45" i="46"/>
  <c r="I6" i="46"/>
  <c r="I7" i="46"/>
  <c r="I8" i="46"/>
  <c r="I9" i="46"/>
  <c r="I10" i="46"/>
  <c r="I11" i="46"/>
  <c r="I12" i="46"/>
  <c r="I13" i="46"/>
  <c r="I14" i="46"/>
  <c r="I15" i="46"/>
  <c r="I16" i="46"/>
  <c r="I17" i="46"/>
  <c r="I18" i="46"/>
  <c r="I19" i="46"/>
  <c r="I20" i="46"/>
  <c r="I21" i="46"/>
  <c r="I22" i="46"/>
  <c r="I23" i="46"/>
  <c r="I24" i="46"/>
  <c r="I25" i="46"/>
  <c r="I26" i="46"/>
  <c r="I27" i="46"/>
  <c r="I28" i="46"/>
  <c r="I29" i="46"/>
  <c r="I30" i="46"/>
  <c r="I31" i="46"/>
  <c r="I32" i="46"/>
  <c r="I33" i="46"/>
  <c r="I34" i="46"/>
  <c r="I35" i="46"/>
  <c r="H6" i="46"/>
  <c r="H7" i="46"/>
  <c r="H8" i="46"/>
  <c r="H9" i="46"/>
  <c r="H10" i="46"/>
  <c r="H11" i="46"/>
  <c r="H12" i="46"/>
  <c r="H13" i="46"/>
  <c r="H14" i="46"/>
  <c r="H15" i="46"/>
  <c r="H16" i="46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F6" i="46"/>
  <c r="F7" i="46"/>
  <c r="F8" i="46"/>
  <c r="F9" i="46"/>
  <c r="V9" i="46" s="1"/>
  <c r="AA9" i="46" s="1"/>
  <c r="AG9" i="46" s="1"/>
  <c r="F10" i="46"/>
  <c r="V10" i="46" s="1"/>
  <c r="AA10" i="46" s="1"/>
  <c r="AG10" i="46" s="1"/>
  <c r="F11" i="46"/>
  <c r="F12" i="46"/>
  <c r="F13" i="46"/>
  <c r="V13" i="46" s="1"/>
  <c r="AA13" i="46" s="1"/>
  <c r="AG13" i="46" s="1"/>
  <c r="F14" i="46"/>
  <c r="V14" i="46" s="1"/>
  <c r="AA14" i="46" s="1"/>
  <c r="AG14" i="46" s="1"/>
  <c r="F15" i="46"/>
  <c r="V15" i="46" s="1"/>
  <c r="AA15" i="46" s="1"/>
  <c r="AG15" i="46" s="1"/>
  <c r="F16" i="46"/>
  <c r="F17" i="46"/>
  <c r="F18" i="46"/>
  <c r="F19" i="46"/>
  <c r="F20" i="46"/>
  <c r="F21" i="46"/>
  <c r="V21" i="46" s="1"/>
  <c r="AA21" i="46" s="1"/>
  <c r="AG21" i="46" s="1"/>
  <c r="F22" i="46"/>
  <c r="V22" i="46" s="1"/>
  <c r="AA22" i="46" s="1"/>
  <c r="AG22" i="46" s="1"/>
  <c r="F23" i="46"/>
  <c r="F24" i="46"/>
  <c r="F25" i="46"/>
  <c r="V25" i="46" s="1"/>
  <c r="AA25" i="46" s="1"/>
  <c r="AG25" i="46" s="1"/>
  <c r="F26" i="46"/>
  <c r="V26" i="46" s="1"/>
  <c r="AA26" i="46" s="1"/>
  <c r="AG26" i="46" s="1"/>
  <c r="F27" i="46"/>
  <c r="V27" i="46" s="1"/>
  <c r="AA27" i="46" s="1"/>
  <c r="AG27" i="46" s="1"/>
  <c r="F28" i="46"/>
  <c r="F29" i="46"/>
  <c r="V29" i="46" s="1"/>
  <c r="AA29" i="46" s="1"/>
  <c r="F30" i="46"/>
  <c r="V30" i="46" s="1"/>
  <c r="F31" i="46"/>
  <c r="F32" i="46"/>
  <c r="F33" i="46"/>
  <c r="V33" i="46" s="1"/>
  <c r="AA33" i="46" s="1"/>
  <c r="AG33" i="46" s="1"/>
  <c r="F34" i="46"/>
  <c r="V34" i="46" s="1"/>
  <c r="AA34" i="46" s="1"/>
  <c r="AG34" i="46" s="1"/>
  <c r="F35" i="46"/>
  <c r="V35" i="46" s="1"/>
  <c r="AA35" i="46" s="1"/>
  <c r="AG35" i="46" s="1"/>
  <c r="E6" i="46"/>
  <c r="E7" i="46"/>
  <c r="E8" i="46"/>
  <c r="U8" i="46" s="1"/>
  <c r="AC8" i="46" s="1"/>
  <c r="E9" i="46"/>
  <c r="U9" i="46" s="1"/>
  <c r="AC9" i="46" s="1"/>
  <c r="E10" i="46"/>
  <c r="E11" i="46"/>
  <c r="E12" i="46"/>
  <c r="E13" i="46"/>
  <c r="U13" i="46" s="1"/>
  <c r="E14" i="46"/>
  <c r="E15" i="46"/>
  <c r="E16" i="46"/>
  <c r="U16" i="46" s="1"/>
  <c r="AC16" i="46" s="1"/>
  <c r="E17" i="46"/>
  <c r="U17" i="46" s="1"/>
  <c r="AC17" i="46" s="1"/>
  <c r="E18" i="46"/>
  <c r="E19" i="46"/>
  <c r="E20" i="46"/>
  <c r="U20" i="46" s="1"/>
  <c r="AC20" i="46" s="1"/>
  <c r="E21" i="46"/>
  <c r="U21" i="46" s="1"/>
  <c r="AC21" i="46" s="1"/>
  <c r="E22" i="46"/>
  <c r="U22" i="46" s="1"/>
  <c r="E23" i="46"/>
  <c r="E24" i="46"/>
  <c r="E25" i="46"/>
  <c r="E26" i="46"/>
  <c r="E27" i="46"/>
  <c r="E28" i="46"/>
  <c r="U28" i="46" s="1"/>
  <c r="AC28" i="46" s="1"/>
  <c r="E29" i="46"/>
  <c r="E30" i="46"/>
  <c r="E31" i="46"/>
  <c r="E32" i="46"/>
  <c r="U32" i="46" s="1"/>
  <c r="AC32" i="46" s="1"/>
  <c r="E33" i="46"/>
  <c r="E34" i="46"/>
  <c r="E35" i="46"/>
  <c r="U35" i="46" s="1"/>
  <c r="AC35" i="46" s="1"/>
  <c r="D7" i="46"/>
  <c r="D8" i="46"/>
  <c r="D9" i="46"/>
  <c r="T9" i="46" s="1"/>
  <c r="D10" i="46"/>
  <c r="D11" i="46"/>
  <c r="D12" i="46"/>
  <c r="D13" i="46"/>
  <c r="T13" i="46" s="1"/>
  <c r="D14" i="46"/>
  <c r="D15" i="46"/>
  <c r="T15" i="46" s="1"/>
  <c r="D16" i="46"/>
  <c r="D17" i="46"/>
  <c r="D18" i="46"/>
  <c r="D19" i="46"/>
  <c r="T19" i="46" s="1"/>
  <c r="D20" i="46"/>
  <c r="D21" i="46"/>
  <c r="T21" i="46" s="1"/>
  <c r="D22" i="46"/>
  <c r="D23" i="46"/>
  <c r="T23" i="46" s="1"/>
  <c r="D24" i="46"/>
  <c r="D25" i="46"/>
  <c r="T25" i="46" s="1"/>
  <c r="D26" i="46"/>
  <c r="T26" i="46" s="1"/>
  <c r="D27" i="46"/>
  <c r="T27" i="46" s="1"/>
  <c r="D28" i="46"/>
  <c r="T28" i="46" s="1"/>
  <c r="D29" i="46"/>
  <c r="T29" i="46" s="1"/>
  <c r="D30" i="46"/>
  <c r="T30" i="46" s="1"/>
  <c r="D31" i="46"/>
  <c r="T31" i="46" s="1"/>
  <c r="D32" i="46"/>
  <c r="D33" i="46"/>
  <c r="T33" i="46" s="1"/>
  <c r="D34" i="46"/>
  <c r="T34" i="46" s="1"/>
  <c r="D35" i="46"/>
  <c r="T35" i="46" s="1"/>
  <c r="C6" i="46"/>
  <c r="C7" i="46"/>
  <c r="C8" i="46"/>
  <c r="C9" i="46"/>
  <c r="L9" i="46" s="1"/>
  <c r="C10" i="46"/>
  <c r="C11" i="46"/>
  <c r="L11" i="46" s="1"/>
  <c r="C12" i="46"/>
  <c r="C13" i="46"/>
  <c r="C14" i="46"/>
  <c r="C15" i="46"/>
  <c r="C16" i="46"/>
  <c r="C17" i="46"/>
  <c r="L17" i="46" s="1"/>
  <c r="C18" i="46"/>
  <c r="C19" i="46"/>
  <c r="C20" i="46"/>
  <c r="L20" i="46" s="1"/>
  <c r="C21" i="46"/>
  <c r="L21" i="46" s="1"/>
  <c r="C22" i="46"/>
  <c r="C23" i="46"/>
  <c r="C24" i="46"/>
  <c r="C25" i="46"/>
  <c r="L25" i="46" s="1"/>
  <c r="C26" i="46"/>
  <c r="L26" i="46" s="1"/>
  <c r="C27" i="46"/>
  <c r="C28" i="46"/>
  <c r="C29" i="46"/>
  <c r="L29" i="46" s="1"/>
  <c r="C30" i="46"/>
  <c r="C31" i="46"/>
  <c r="L31" i="46" s="1"/>
  <c r="C32" i="46"/>
  <c r="L32" i="46" s="1"/>
  <c r="C33" i="46"/>
  <c r="L33" i="46" s="1"/>
  <c r="C34" i="46"/>
  <c r="C35" i="46"/>
  <c r="L35" i="46" s="1"/>
  <c r="B6" i="46"/>
  <c r="K6" i="46" s="1"/>
  <c r="B7" i="46"/>
  <c r="K7" i="46" s="1"/>
  <c r="B8" i="46"/>
  <c r="B9" i="46"/>
  <c r="B10" i="46"/>
  <c r="B11" i="46"/>
  <c r="K11" i="46" s="1"/>
  <c r="B12" i="46"/>
  <c r="B13" i="46"/>
  <c r="B14" i="46"/>
  <c r="K14" i="46" s="1"/>
  <c r="B15" i="46"/>
  <c r="K15" i="46" s="1"/>
  <c r="B16" i="46"/>
  <c r="B17" i="46"/>
  <c r="B18" i="46"/>
  <c r="K18" i="46" s="1"/>
  <c r="B19" i="46"/>
  <c r="B20" i="46"/>
  <c r="B21" i="46"/>
  <c r="B22" i="46"/>
  <c r="K22" i="46" s="1"/>
  <c r="B23" i="46"/>
  <c r="K23" i="46" s="1"/>
  <c r="B24" i="46"/>
  <c r="B25" i="46"/>
  <c r="B26" i="46"/>
  <c r="K26" i="46" s="1"/>
  <c r="B27" i="46"/>
  <c r="K27" i="46" s="1"/>
  <c r="B28" i="46"/>
  <c r="B29" i="46"/>
  <c r="B30" i="46"/>
  <c r="K30" i="46" s="1"/>
  <c r="B31" i="46"/>
  <c r="K31" i="46" s="1"/>
  <c r="B32" i="46"/>
  <c r="B33" i="46"/>
  <c r="B34" i="46"/>
  <c r="B35" i="46"/>
  <c r="K35" i="46" s="1"/>
  <c r="A6" i="46"/>
  <c r="A7" i="46"/>
  <c r="A8" i="46"/>
  <c r="K8" i="46" s="1"/>
  <c r="A9" i="46"/>
  <c r="K9" i="46" s="1"/>
  <c r="A10" i="46"/>
  <c r="A11" i="46"/>
  <c r="A12" i="46"/>
  <c r="K12" i="46" s="1"/>
  <c r="A13" i="46"/>
  <c r="A14" i="46"/>
  <c r="A15" i="46"/>
  <c r="A16" i="46"/>
  <c r="A17" i="46"/>
  <c r="A18" i="46"/>
  <c r="A19" i="46"/>
  <c r="A20" i="46"/>
  <c r="K20" i="46" s="1"/>
  <c r="A21" i="46"/>
  <c r="K21" i="46" s="1"/>
  <c r="A22" i="46"/>
  <c r="A23" i="46"/>
  <c r="A24" i="46"/>
  <c r="K24" i="46" s="1"/>
  <c r="A25" i="46"/>
  <c r="A26" i="46"/>
  <c r="A27" i="46"/>
  <c r="A28" i="46"/>
  <c r="A29" i="46"/>
  <c r="A30" i="46"/>
  <c r="A31" i="46"/>
  <c r="A32" i="46"/>
  <c r="K32" i="46" s="1"/>
  <c r="A33" i="46"/>
  <c r="K33" i="46" s="1"/>
  <c r="A34" i="46"/>
  <c r="A35" i="46"/>
  <c r="Q56" i="46"/>
  <c r="Z34" i="46"/>
  <c r="Q34" i="46"/>
  <c r="L34" i="46"/>
  <c r="U34" i="46"/>
  <c r="AC34" i="46" s="1"/>
  <c r="Y33" i="46"/>
  <c r="AD33" i="46" s="1"/>
  <c r="Q33" i="46"/>
  <c r="U33" i="46"/>
  <c r="AC33" i="46" s="1"/>
  <c r="V32" i="46"/>
  <c r="AA32" i="46" s="1"/>
  <c r="T32" i="46"/>
  <c r="V31" i="46"/>
  <c r="AA31" i="46" s="1"/>
  <c r="AG31" i="46" s="1"/>
  <c r="Y31" i="46"/>
  <c r="AD31" i="46" s="1"/>
  <c r="Q31" i="46"/>
  <c r="U31" i="46"/>
  <c r="AC31" i="46" s="1"/>
  <c r="AA30" i="46"/>
  <c r="AG30" i="46" s="1"/>
  <c r="Z30" i="46"/>
  <c r="Q30" i="46"/>
  <c r="L30" i="46"/>
  <c r="U30" i="46"/>
  <c r="AC30" i="46" s="1"/>
  <c r="Z29" i="46"/>
  <c r="Y29" i="46"/>
  <c r="AD29" i="46" s="1"/>
  <c r="P29" i="46"/>
  <c r="Q29" i="46"/>
  <c r="U29" i="46"/>
  <c r="AC29" i="46" s="1"/>
  <c r="Z28" i="46"/>
  <c r="V28" i="46"/>
  <c r="AA28" i="46" s="1"/>
  <c r="AG28" i="46" s="1"/>
  <c r="Q28" i="46"/>
  <c r="L28" i="46"/>
  <c r="Z27" i="46"/>
  <c r="Y27" i="46"/>
  <c r="AD27" i="46" s="1"/>
  <c r="P27" i="46"/>
  <c r="U27" i="46"/>
  <c r="AC27" i="46" s="1"/>
  <c r="L27" i="46"/>
  <c r="U26" i="46"/>
  <c r="AC26" i="46" s="1"/>
  <c r="Y25" i="46"/>
  <c r="AD25" i="46" s="1"/>
  <c r="Q25" i="46"/>
  <c r="P25" i="46"/>
  <c r="U25" i="46"/>
  <c r="Z24" i="46"/>
  <c r="V24" i="46"/>
  <c r="AA24" i="46" s="1"/>
  <c r="AG24" i="46" s="1"/>
  <c r="T24" i="46"/>
  <c r="Y24" i="46"/>
  <c r="U24" i="46"/>
  <c r="L24" i="46"/>
  <c r="V23" i="46"/>
  <c r="AA23" i="46" s="1"/>
  <c r="AG23" i="46" s="1"/>
  <c r="Z23" i="46"/>
  <c r="Y23" i="46"/>
  <c r="AD23" i="46" s="1"/>
  <c r="U23" i="46"/>
  <c r="AC23" i="46" s="1"/>
  <c r="L23" i="46"/>
  <c r="Z22" i="46"/>
  <c r="T22" i="46"/>
  <c r="Q22" i="46"/>
  <c r="L22" i="46"/>
  <c r="Y21" i="46"/>
  <c r="AD21" i="46" s="1"/>
  <c r="Z21" i="46"/>
  <c r="Q21" i="46"/>
  <c r="P21" i="46"/>
  <c r="Y20" i="46"/>
  <c r="AD20" i="46" s="1"/>
  <c r="Z20" i="46"/>
  <c r="V20" i="46"/>
  <c r="AA20" i="46" s="1"/>
  <c r="T20" i="46"/>
  <c r="Z19" i="46"/>
  <c r="U19" i="46"/>
  <c r="AC19" i="46" s="1"/>
  <c r="V19" i="46"/>
  <c r="AA19" i="46" s="1"/>
  <c r="AG19" i="46" s="1"/>
  <c r="L19" i="46"/>
  <c r="Y18" i="46"/>
  <c r="AD18" i="46" s="1"/>
  <c r="U18" i="46"/>
  <c r="AC18" i="46" s="1"/>
  <c r="Z18" i="46"/>
  <c r="Q18" i="46"/>
  <c r="V18" i="46"/>
  <c r="AA18" i="46" s="1"/>
  <c r="T18" i="46"/>
  <c r="L18" i="46"/>
  <c r="Z17" i="46"/>
  <c r="Y17" i="46"/>
  <c r="AD17" i="46" s="1"/>
  <c r="Q17" i="46"/>
  <c r="P17" i="46"/>
  <c r="V17" i="46"/>
  <c r="AA17" i="46" s="1"/>
  <c r="AG17" i="46" s="1"/>
  <c r="T17" i="46"/>
  <c r="Z16" i="46"/>
  <c r="V16" i="46"/>
  <c r="AA16" i="46" s="1"/>
  <c r="AG16" i="46" s="1"/>
  <c r="T16" i="46"/>
  <c r="L16" i="46"/>
  <c r="Z15" i="46"/>
  <c r="Y15" i="46"/>
  <c r="AD15" i="46" s="1"/>
  <c r="U15" i="46"/>
  <c r="AC15" i="46" s="1"/>
  <c r="L15" i="46"/>
  <c r="Z14" i="46"/>
  <c r="T14" i="46"/>
  <c r="Y14" i="46"/>
  <c r="AD14" i="46" s="1"/>
  <c r="Q14" i="46"/>
  <c r="P14" i="46"/>
  <c r="U14" i="46"/>
  <c r="AC14" i="46" s="1"/>
  <c r="L14" i="46"/>
  <c r="Y13" i="46"/>
  <c r="AD13" i="46" s="1"/>
  <c r="P13" i="46"/>
  <c r="Q13" i="46"/>
  <c r="L13" i="46"/>
  <c r="Z12" i="46"/>
  <c r="V12" i="46"/>
  <c r="AA12" i="46" s="1"/>
  <c r="AG12" i="46" s="1"/>
  <c r="T12" i="46"/>
  <c r="Y12" i="46"/>
  <c r="AD12" i="46" s="1"/>
  <c r="Q12" i="46"/>
  <c r="U12" i="46"/>
  <c r="AC12" i="46" s="1"/>
  <c r="L12" i="46"/>
  <c r="Y11" i="46"/>
  <c r="AD11" i="46" s="1"/>
  <c r="V11" i="46"/>
  <c r="AA11" i="46" s="1"/>
  <c r="AG11" i="46" s="1"/>
  <c r="T11" i="46"/>
  <c r="Z11" i="46"/>
  <c r="P11" i="46"/>
  <c r="U11" i="46"/>
  <c r="AC11" i="46" s="1"/>
  <c r="Z10" i="46"/>
  <c r="T10" i="46"/>
  <c r="Q10" i="46"/>
  <c r="P10" i="46"/>
  <c r="U10" i="46"/>
  <c r="AC10" i="46" s="1"/>
  <c r="L10" i="46"/>
  <c r="Y9" i="46"/>
  <c r="AD9" i="46" s="1"/>
  <c r="Q9" i="46"/>
  <c r="Z8" i="46"/>
  <c r="V8" i="46"/>
  <c r="AA8" i="46" s="1"/>
  <c r="AG8" i="46" s="1"/>
  <c r="T8" i="46"/>
  <c r="Q8" i="46"/>
  <c r="L8" i="46"/>
  <c r="Y7" i="46"/>
  <c r="AD7" i="46" s="1"/>
  <c r="T7" i="46"/>
  <c r="Z7" i="46"/>
  <c r="Q7" i="46"/>
  <c r="P7" i="46"/>
  <c r="V7" i="46"/>
  <c r="AA7" i="46" s="1"/>
  <c r="AG7" i="46" s="1"/>
  <c r="U7" i="46"/>
  <c r="AC7" i="46" s="1"/>
  <c r="L7" i="46"/>
  <c r="Z6" i="46"/>
  <c r="Y6" i="46"/>
  <c r="V6" i="46"/>
  <c r="AA6" i="46" s="1"/>
  <c r="AG6" i="46" s="1"/>
  <c r="U6" i="46"/>
  <c r="AC6" i="46" s="1"/>
  <c r="T6" i="46"/>
  <c r="Q6" i="46"/>
  <c r="L6" i="46"/>
  <c r="E22" i="45"/>
  <c r="AP26" i="48" s="1"/>
  <c r="E2" i="45"/>
  <c r="AP6" i="48" s="1"/>
  <c r="E31" i="45"/>
  <c r="AP35" i="48" s="1"/>
  <c r="F31" i="45"/>
  <c r="G31" i="45" s="1"/>
  <c r="G35" i="48" s="1"/>
  <c r="W35" i="48" s="1"/>
  <c r="E32" i="45"/>
  <c r="AP36" i="48" s="1"/>
  <c r="F32" i="45"/>
  <c r="G32" i="45" s="1"/>
  <c r="G36" i="48" s="1"/>
  <c r="W36" i="48" s="1"/>
  <c r="E33" i="45"/>
  <c r="AP37" i="48" s="1"/>
  <c r="F33" i="45"/>
  <c r="G33" i="45"/>
  <c r="G37" i="48" s="1"/>
  <c r="W37" i="48" s="1"/>
  <c r="E34" i="45"/>
  <c r="F34" i="45"/>
  <c r="G34" i="45"/>
  <c r="G38" i="48" s="1"/>
  <c r="W38" i="48" s="1"/>
  <c r="E35" i="45"/>
  <c r="AP39" i="48" s="1"/>
  <c r="F35" i="45"/>
  <c r="G35" i="45" s="1"/>
  <c r="G39" i="48" s="1"/>
  <c r="W39" i="48" s="1"/>
  <c r="E36" i="45"/>
  <c r="AP40" i="48" s="1"/>
  <c r="F36" i="45"/>
  <c r="G36" i="45" s="1"/>
  <c r="G40" i="48" s="1"/>
  <c r="W40" i="48" s="1"/>
  <c r="E37" i="45"/>
  <c r="AP41" i="48" s="1"/>
  <c r="F37" i="45"/>
  <c r="G37" i="45"/>
  <c r="G41" i="48" s="1"/>
  <c r="W41" i="48" s="1"/>
  <c r="E38" i="45"/>
  <c r="AP42" i="48" s="1"/>
  <c r="F38" i="45"/>
  <c r="G38" i="45" s="1"/>
  <c r="G42" i="48" s="1"/>
  <c r="W42" i="48" s="1"/>
  <c r="E39" i="45"/>
  <c r="AP43" i="48" s="1"/>
  <c r="F39" i="45"/>
  <c r="G39" i="45" s="1"/>
  <c r="G43" i="48" s="1"/>
  <c r="W43" i="48" s="1"/>
  <c r="E40" i="45"/>
  <c r="AP44" i="48" s="1"/>
  <c r="F40" i="45"/>
  <c r="G40" i="45" s="1"/>
  <c r="G44" i="48" s="1"/>
  <c r="W44" i="48" s="1"/>
  <c r="E41" i="45"/>
  <c r="AP45" i="48" s="1"/>
  <c r="F41" i="45"/>
  <c r="G41" i="45" s="1"/>
  <c r="G45" i="48" s="1"/>
  <c r="W45" i="48" s="1"/>
  <c r="E42" i="45"/>
  <c r="AP46" i="48" s="1"/>
  <c r="F42" i="45"/>
  <c r="G42" i="45" s="1"/>
  <c r="G46" i="48" s="1"/>
  <c r="W46" i="48" s="1"/>
  <c r="E43" i="45"/>
  <c r="AP47" i="48" s="1"/>
  <c r="F43" i="45"/>
  <c r="G43" i="45" s="1"/>
  <c r="G47" i="48" s="1"/>
  <c r="W47" i="48" s="1"/>
  <c r="E44" i="45"/>
  <c r="AP48" i="48" s="1"/>
  <c r="F44" i="45"/>
  <c r="G44" i="45" s="1"/>
  <c r="G48" i="48" s="1"/>
  <c r="W48" i="48" s="1"/>
  <c r="E45" i="45"/>
  <c r="AP49" i="48" s="1"/>
  <c r="F45" i="45"/>
  <c r="G45" i="45" s="1"/>
  <c r="G49" i="48" s="1"/>
  <c r="W49" i="48" s="1"/>
  <c r="E46" i="45"/>
  <c r="AP50" i="48" s="1"/>
  <c r="F46" i="45"/>
  <c r="G46" i="45"/>
  <c r="G50" i="48" s="1"/>
  <c r="W50" i="48" s="1"/>
  <c r="E47" i="45"/>
  <c r="AP51" i="48" s="1"/>
  <c r="F47" i="45"/>
  <c r="G47" i="45" s="1"/>
  <c r="G51" i="48" s="1"/>
  <c r="W51" i="48" s="1"/>
  <c r="E48" i="45"/>
  <c r="AP52" i="48" s="1"/>
  <c r="F48" i="45"/>
  <c r="G48" i="45" s="1"/>
  <c r="G52" i="48" s="1"/>
  <c r="W52" i="48" s="1"/>
  <c r="E49" i="45"/>
  <c r="AP53" i="48" s="1"/>
  <c r="F49" i="45"/>
  <c r="G49" i="45"/>
  <c r="G53" i="48" s="1"/>
  <c r="W53" i="48" s="1"/>
  <c r="E50" i="45"/>
  <c r="AP54" i="48" s="1"/>
  <c r="F50" i="45"/>
  <c r="G50" i="45"/>
  <c r="G54" i="48" s="1"/>
  <c r="W54" i="48" s="1"/>
  <c r="E51" i="45"/>
  <c r="AP55" i="48" s="1"/>
  <c r="F51" i="45"/>
  <c r="G51" i="45" s="1"/>
  <c r="G55" i="48" s="1"/>
  <c r="W55" i="48" s="1"/>
  <c r="E52" i="45"/>
  <c r="AP56" i="48" s="1"/>
  <c r="F52" i="45"/>
  <c r="G52" i="45" s="1"/>
  <c r="G56" i="48" s="1"/>
  <c r="W56" i="48" s="1"/>
  <c r="E53" i="45"/>
  <c r="AP57" i="48" s="1"/>
  <c r="F53" i="45"/>
  <c r="G53" i="45"/>
  <c r="G57" i="48" s="1"/>
  <c r="W57" i="48" s="1"/>
  <c r="E54" i="45"/>
  <c r="AP58" i="48" s="1"/>
  <c r="F54" i="45"/>
  <c r="G54" i="45"/>
  <c r="G58" i="48" s="1"/>
  <c r="W58" i="48" s="1"/>
  <c r="E55" i="45"/>
  <c r="AP59" i="48" s="1"/>
  <c r="F55" i="45"/>
  <c r="G55" i="45" s="1"/>
  <c r="G59" i="48" s="1"/>
  <c r="W59" i="48" s="1"/>
  <c r="E56" i="45"/>
  <c r="AP60" i="48" s="1"/>
  <c r="F56" i="45"/>
  <c r="G56" i="45" s="1"/>
  <c r="G60" i="48" s="1"/>
  <c r="W60" i="48" s="1"/>
  <c r="E57" i="45"/>
  <c r="AP61" i="48" s="1"/>
  <c r="F57" i="45"/>
  <c r="G57" i="45"/>
  <c r="G61" i="48" s="1"/>
  <c r="W61" i="48" s="1"/>
  <c r="E58" i="45"/>
  <c r="F58" i="45"/>
  <c r="G58" i="45"/>
  <c r="G62" i="48" s="1"/>
  <c r="W62" i="48" s="1"/>
  <c r="E59" i="45"/>
  <c r="AP63" i="48" s="1"/>
  <c r="F59" i="45"/>
  <c r="G59" i="45" s="1"/>
  <c r="G63" i="48" s="1"/>
  <c r="W63" i="48" s="1"/>
  <c r="E60" i="45"/>
  <c r="AP64" i="48" s="1"/>
  <c r="F60" i="45"/>
  <c r="G60" i="45" s="1"/>
  <c r="G64" i="48" s="1"/>
  <c r="W64" i="48" s="1"/>
  <c r="E61" i="45"/>
  <c r="AP65" i="48" s="1"/>
  <c r="F61" i="45"/>
  <c r="G61" i="45"/>
  <c r="G65" i="48" s="1"/>
  <c r="W65" i="48" s="1"/>
  <c r="E62" i="45"/>
  <c r="AP66" i="48" s="1"/>
  <c r="F62" i="45"/>
  <c r="G62" i="45" s="1"/>
  <c r="G66" i="48" s="1"/>
  <c r="W66" i="48" s="1"/>
  <c r="E63" i="45"/>
  <c r="AP67" i="48" s="1"/>
  <c r="F63" i="45"/>
  <c r="G63" i="45" s="1"/>
  <c r="G67" i="48" s="1"/>
  <c r="W67" i="48" s="1"/>
  <c r="E64" i="45"/>
  <c r="AP68" i="48" s="1"/>
  <c r="F64" i="45"/>
  <c r="G64" i="45" s="1"/>
  <c r="G68" i="48" s="1"/>
  <c r="W68" i="48" s="1"/>
  <c r="E65" i="45"/>
  <c r="AP69" i="48" s="1"/>
  <c r="F65" i="45"/>
  <c r="G65" i="45" s="1"/>
  <c r="G69" i="48" s="1"/>
  <c r="W69" i="48" s="1"/>
  <c r="E66" i="45"/>
  <c r="AP70" i="48" s="1"/>
  <c r="F66" i="45"/>
  <c r="G66" i="45" s="1"/>
  <c r="G70" i="48" s="1"/>
  <c r="W70" i="48" s="1"/>
  <c r="E67" i="45"/>
  <c r="AP71" i="48" s="1"/>
  <c r="F67" i="45"/>
  <c r="G67" i="45" s="1"/>
  <c r="G71" i="48" s="1"/>
  <c r="W71" i="48" s="1"/>
  <c r="E68" i="45"/>
  <c r="AP72" i="48" s="1"/>
  <c r="F68" i="45"/>
  <c r="G68" i="45" s="1"/>
  <c r="G72" i="48" s="1"/>
  <c r="W72" i="48" s="1"/>
  <c r="E69" i="45"/>
  <c r="AP73" i="48" s="1"/>
  <c r="F69" i="45"/>
  <c r="G69" i="45" s="1"/>
  <c r="G73" i="48" s="1"/>
  <c r="W73" i="48" s="1"/>
  <c r="E70" i="45"/>
  <c r="AP74" i="48" s="1"/>
  <c r="F70" i="45"/>
  <c r="G70" i="45"/>
  <c r="G74" i="48" s="1"/>
  <c r="W74" i="48" s="1"/>
  <c r="E71" i="45"/>
  <c r="AP75" i="48" s="1"/>
  <c r="F71" i="45"/>
  <c r="G71" i="45" s="1"/>
  <c r="G75" i="48" s="1"/>
  <c r="W75" i="48" s="1"/>
  <c r="E72" i="45"/>
  <c r="AP76" i="48" s="1"/>
  <c r="F72" i="45"/>
  <c r="G72" i="45" s="1"/>
  <c r="G76" i="48" s="1"/>
  <c r="W76" i="48" s="1"/>
  <c r="E73" i="45"/>
  <c r="AP77" i="48" s="1"/>
  <c r="F73" i="45"/>
  <c r="G73" i="45" s="1"/>
  <c r="G77" i="48" s="1"/>
  <c r="W77" i="48" s="1"/>
  <c r="E74" i="45"/>
  <c r="AP78" i="48" s="1"/>
  <c r="F74" i="45"/>
  <c r="G74" i="45"/>
  <c r="G78" i="48" s="1"/>
  <c r="W78" i="48" s="1"/>
  <c r="E75" i="45"/>
  <c r="AP79" i="48" s="1"/>
  <c r="F75" i="45"/>
  <c r="G75" i="45" s="1"/>
  <c r="G79" i="48" s="1"/>
  <c r="W79" i="48" s="1"/>
  <c r="E76" i="45"/>
  <c r="AP80" i="48" s="1"/>
  <c r="F76" i="45"/>
  <c r="G76" i="45" s="1"/>
  <c r="G80" i="48" s="1"/>
  <c r="W80" i="48" s="1"/>
  <c r="E77" i="45"/>
  <c r="AP81" i="48" s="1"/>
  <c r="F77" i="45"/>
  <c r="G77" i="45"/>
  <c r="G81" i="48" s="1"/>
  <c r="W81" i="48" s="1"/>
  <c r="E78" i="45"/>
  <c r="AP82" i="48" s="1"/>
  <c r="F78" i="45"/>
  <c r="G78" i="45"/>
  <c r="G82" i="48" s="1"/>
  <c r="W82" i="48" s="1"/>
  <c r="E79" i="45"/>
  <c r="AP83" i="48" s="1"/>
  <c r="F79" i="45"/>
  <c r="G79" i="45" s="1"/>
  <c r="G83" i="48" s="1"/>
  <c r="W83" i="48" s="1"/>
  <c r="E80" i="45"/>
  <c r="AP84" i="48" s="1"/>
  <c r="F80" i="45"/>
  <c r="G80" i="45" s="1"/>
  <c r="G84" i="48" s="1"/>
  <c r="W84" i="48" s="1"/>
  <c r="E81" i="45"/>
  <c r="AP85" i="48" s="1"/>
  <c r="F81" i="45"/>
  <c r="G81" i="45"/>
  <c r="G85" i="48" s="1"/>
  <c r="W85" i="48" s="1"/>
  <c r="E82" i="45"/>
  <c r="F82" i="45"/>
  <c r="G82" i="45"/>
  <c r="G86" i="48" s="1"/>
  <c r="W86" i="48" s="1"/>
  <c r="E83" i="45"/>
  <c r="AP87" i="48" s="1"/>
  <c r="F83" i="45"/>
  <c r="G83" i="45" s="1"/>
  <c r="G87" i="48" s="1"/>
  <c r="W87" i="48" s="1"/>
  <c r="E84" i="45"/>
  <c r="AP88" i="48" s="1"/>
  <c r="F84" i="45"/>
  <c r="G84" i="45" s="1"/>
  <c r="G88" i="48" s="1"/>
  <c r="W88" i="48" s="1"/>
  <c r="E85" i="45"/>
  <c r="AP89" i="48" s="1"/>
  <c r="F85" i="45"/>
  <c r="G85" i="45"/>
  <c r="G89" i="48" s="1"/>
  <c r="W89" i="48" s="1"/>
  <c r="E86" i="45"/>
  <c r="AP90" i="48" s="1"/>
  <c r="F86" i="45"/>
  <c r="G86" i="45" s="1"/>
  <c r="G90" i="48" s="1"/>
  <c r="W90" i="48" s="1"/>
  <c r="E87" i="45"/>
  <c r="AP91" i="48" s="1"/>
  <c r="F87" i="45"/>
  <c r="G87" i="45" s="1"/>
  <c r="G91" i="48" s="1"/>
  <c r="W91" i="48" s="1"/>
  <c r="E88" i="45"/>
  <c r="AP92" i="48" s="1"/>
  <c r="F88" i="45"/>
  <c r="G88" i="45" s="1"/>
  <c r="G92" i="48" s="1"/>
  <c r="W92" i="48" s="1"/>
  <c r="E89" i="45"/>
  <c r="AP93" i="48" s="1"/>
  <c r="F89" i="45"/>
  <c r="G89" i="45" s="1"/>
  <c r="G93" i="48" s="1"/>
  <c r="W93" i="48" s="1"/>
  <c r="E90" i="45"/>
  <c r="AP94" i="48" s="1"/>
  <c r="F90" i="45"/>
  <c r="G90" i="45" s="1"/>
  <c r="G94" i="48" s="1"/>
  <c r="W94" i="48" s="1"/>
  <c r="E91" i="45"/>
  <c r="AP95" i="48" s="1"/>
  <c r="F91" i="45"/>
  <c r="G91" i="45" s="1"/>
  <c r="G95" i="48" s="1"/>
  <c r="W95" i="48" s="1"/>
  <c r="E92" i="45"/>
  <c r="AP96" i="48" s="1"/>
  <c r="F92" i="45"/>
  <c r="G92" i="45" s="1"/>
  <c r="G96" i="48" s="1"/>
  <c r="W96" i="48" s="1"/>
  <c r="E93" i="45"/>
  <c r="AP97" i="48" s="1"/>
  <c r="F93" i="45"/>
  <c r="G93" i="45" s="1"/>
  <c r="G97" i="48" s="1"/>
  <c r="W97" i="48" s="1"/>
  <c r="E94" i="45"/>
  <c r="AP98" i="48" s="1"/>
  <c r="F94" i="45"/>
  <c r="G94" i="45"/>
  <c r="G98" i="48" s="1"/>
  <c r="W98" i="48" s="1"/>
  <c r="F30" i="45"/>
  <c r="G30" i="45" s="1"/>
  <c r="G34" i="48" s="1"/>
  <c r="W34" i="48" s="1"/>
  <c r="E30" i="45"/>
  <c r="AP34" i="48" s="1"/>
  <c r="F29" i="45"/>
  <c r="G29" i="45" s="1"/>
  <c r="G33" i="48" s="1"/>
  <c r="W33" i="48" s="1"/>
  <c r="E29" i="45"/>
  <c r="AP33" i="48" s="1"/>
  <c r="F28" i="45"/>
  <c r="G28" i="45" s="1"/>
  <c r="G32" i="48" s="1"/>
  <c r="W32" i="48" s="1"/>
  <c r="E28" i="45"/>
  <c r="AP32" i="48" s="1"/>
  <c r="F27" i="45"/>
  <c r="G27" i="45" s="1"/>
  <c r="G31" i="48" s="1"/>
  <c r="W31" i="48" s="1"/>
  <c r="E27" i="45"/>
  <c r="AP31" i="48" s="1"/>
  <c r="F26" i="45"/>
  <c r="G26" i="45" s="1"/>
  <c r="G30" i="48" s="1"/>
  <c r="W30" i="48" s="1"/>
  <c r="E26" i="45"/>
  <c r="AP30" i="48" s="1"/>
  <c r="F25" i="45"/>
  <c r="G25" i="45" s="1"/>
  <c r="G29" i="48" s="1"/>
  <c r="W29" i="48" s="1"/>
  <c r="E25" i="45"/>
  <c r="AP29" i="48" s="1"/>
  <c r="F24" i="45"/>
  <c r="G24" i="45" s="1"/>
  <c r="G28" i="48" s="1"/>
  <c r="W28" i="48" s="1"/>
  <c r="E24" i="45"/>
  <c r="AP28" i="48" s="1"/>
  <c r="F23" i="45"/>
  <c r="G23" i="45" s="1"/>
  <c r="G27" i="48" s="1"/>
  <c r="W27" i="48" s="1"/>
  <c r="E23" i="45"/>
  <c r="AP27" i="48" s="1"/>
  <c r="F22" i="45"/>
  <c r="G22" i="45" s="1"/>
  <c r="G26" i="48" s="1"/>
  <c r="W26" i="48" s="1"/>
  <c r="F21" i="45"/>
  <c r="G21" i="45" s="1"/>
  <c r="G25" i="48" s="1"/>
  <c r="W25" i="48" s="1"/>
  <c r="E21" i="45"/>
  <c r="AP25" i="48" s="1"/>
  <c r="F20" i="45"/>
  <c r="G20" i="45" s="1"/>
  <c r="G24" i="48" s="1"/>
  <c r="W24" i="48" s="1"/>
  <c r="E20" i="45"/>
  <c r="AP24" i="48" s="1"/>
  <c r="F19" i="45"/>
  <c r="G19" i="45" s="1"/>
  <c r="G23" i="48" s="1"/>
  <c r="W23" i="48" s="1"/>
  <c r="E19" i="45"/>
  <c r="AP23" i="48" s="1"/>
  <c r="F18" i="45"/>
  <c r="G18" i="45" s="1"/>
  <c r="G22" i="48" s="1"/>
  <c r="W22" i="48" s="1"/>
  <c r="E18" i="45"/>
  <c r="AP22" i="48" s="1"/>
  <c r="F17" i="45"/>
  <c r="G17" i="45" s="1"/>
  <c r="G21" i="48" s="1"/>
  <c r="W21" i="48" s="1"/>
  <c r="E17" i="45"/>
  <c r="AP21" i="48" s="1"/>
  <c r="F16" i="45"/>
  <c r="G16" i="45" s="1"/>
  <c r="G20" i="48" s="1"/>
  <c r="W20" i="48" s="1"/>
  <c r="E16" i="45"/>
  <c r="AP20" i="48" s="1"/>
  <c r="F15" i="45"/>
  <c r="G15" i="45" s="1"/>
  <c r="G19" i="48" s="1"/>
  <c r="W19" i="48" s="1"/>
  <c r="E15" i="45"/>
  <c r="AP19" i="48" s="1"/>
  <c r="F14" i="45"/>
  <c r="G14" i="45" s="1"/>
  <c r="G18" i="48" s="1"/>
  <c r="W18" i="48" s="1"/>
  <c r="E14" i="45"/>
  <c r="AP18" i="48" s="1"/>
  <c r="F13" i="45"/>
  <c r="G13" i="45" s="1"/>
  <c r="G17" i="48" s="1"/>
  <c r="W17" i="48" s="1"/>
  <c r="E13" i="45"/>
  <c r="AP17" i="48" s="1"/>
  <c r="F12" i="45"/>
  <c r="G12" i="45" s="1"/>
  <c r="G16" i="48" s="1"/>
  <c r="W16" i="48" s="1"/>
  <c r="E12" i="45"/>
  <c r="AP16" i="48" s="1"/>
  <c r="F11" i="45"/>
  <c r="G11" i="45" s="1"/>
  <c r="G15" i="48" s="1"/>
  <c r="W15" i="48" s="1"/>
  <c r="E11" i="45"/>
  <c r="AP15" i="48" s="1"/>
  <c r="F10" i="45"/>
  <c r="G10" i="45" s="1"/>
  <c r="G14" i="48" s="1"/>
  <c r="W14" i="48" s="1"/>
  <c r="E10" i="45"/>
  <c r="F9" i="45"/>
  <c r="G9" i="45" s="1"/>
  <c r="G13" i="48" s="1"/>
  <c r="W13" i="48" s="1"/>
  <c r="E9" i="45"/>
  <c r="AP13" i="48" s="1"/>
  <c r="F8" i="45"/>
  <c r="G8" i="45" s="1"/>
  <c r="G12" i="48" s="1"/>
  <c r="W12" i="48" s="1"/>
  <c r="E8" i="45"/>
  <c r="AP12" i="48" s="1"/>
  <c r="F7" i="45"/>
  <c r="G7" i="45" s="1"/>
  <c r="G11" i="48" s="1"/>
  <c r="W11" i="48" s="1"/>
  <c r="E7" i="45"/>
  <c r="AP11" i="48" s="1"/>
  <c r="F6" i="45"/>
  <c r="G6" i="45" s="1"/>
  <c r="G10" i="48" s="1"/>
  <c r="W10" i="48" s="1"/>
  <c r="E6" i="45"/>
  <c r="AP10" i="48" s="1"/>
  <c r="F5" i="45"/>
  <c r="G5" i="45" s="1"/>
  <c r="G9" i="48" s="1"/>
  <c r="W9" i="48" s="1"/>
  <c r="E5" i="45"/>
  <c r="AP9" i="48" s="1"/>
  <c r="F4" i="45"/>
  <c r="G4" i="45" s="1"/>
  <c r="G8" i="48" s="1"/>
  <c r="W8" i="48" s="1"/>
  <c r="E4" i="45"/>
  <c r="AP8" i="48" s="1"/>
  <c r="F3" i="45"/>
  <c r="G3" i="45" s="1"/>
  <c r="E3" i="45"/>
  <c r="AP7" i="48" s="1"/>
  <c r="F2" i="45"/>
  <c r="G2" i="45" s="1"/>
  <c r="G6" i="48" s="1"/>
  <c r="W6" i="48" s="1"/>
  <c r="G4" i="44"/>
  <c r="G8" i="46" s="1"/>
  <c r="W8" i="46" s="1"/>
  <c r="G6" i="44"/>
  <c r="G10" i="46" s="1"/>
  <c r="W10" i="46" s="1"/>
  <c r="G7" i="44"/>
  <c r="G11" i="46" s="1"/>
  <c r="W11" i="46" s="1"/>
  <c r="G8" i="44"/>
  <c r="G12" i="46" s="1"/>
  <c r="W12" i="46" s="1"/>
  <c r="G9" i="44"/>
  <c r="G13" i="46" s="1"/>
  <c r="W13" i="46" s="1"/>
  <c r="G16" i="44"/>
  <c r="G20" i="46" s="1"/>
  <c r="W20" i="46" s="1"/>
  <c r="G18" i="44"/>
  <c r="G22" i="46" s="1"/>
  <c r="W22" i="46" s="1"/>
  <c r="G19" i="44"/>
  <c r="G23" i="46" s="1"/>
  <c r="W23" i="46" s="1"/>
  <c r="G20" i="44"/>
  <c r="G24" i="46" s="1"/>
  <c r="W24" i="46" s="1"/>
  <c r="G21" i="44"/>
  <c r="G28" i="44"/>
  <c r="G32" i="46" s="1"/>
  <c r="W32" i="46" s="1"/>
  <c r="G30" i="44"/>
  <c r="G34" i="46" s="1"/>
  <c r="W34" i="46" s="1"/>
  <c r="F3" i="44"/>
  <c r="G3" i="44" s="1"/>
  <c r="G7" i="46" s="1"/>
  <c r="W7" i="46" s="1"/>
  <c r="F4" i="44"/>
  <c r="F5" i="44"/>
  <c r="G5" i="44" s="1"/>
  <c r="G9" i="46" s="1"/>
  <c r="W9" i="46" s="1"/>
  <c r="F6" i="44"/>
  <c r="F7" i="44"/>
  <c r="F8" i="44"/>
  <c r="F9" i="44"/>
  <c r="F10" i="44"/>
  <c r="G10" i="44" s="1"/>
  <c r="G14" i="46" s="1"/>
  <c r="W14" i="46" s="1"/>
  <c r="F11" i="44"/>
  <c r="G11" i="44" s="1"/>
  <c r="G15" i="46" s="1"/>
  <c r="W15" i="46" s="1"/>
  <c r="F12" i="44"/>
  <c r="G12" i="44" s="1"/>
  <c r="G16" i="46" s="1"/>
  <c r="W16" i="46" s="1"/>
  <c r="F13" i="44"/>
  <c r="G13" i="44" s="1"/>
  <c r="G17" i="46" s="1"/>
  <c r="W17" i="46" s="1"/>
  <c r="F14" i="44"/>
  <c r="G14" i="44" s="1"/>
  <c r="G18" i="46" s="1"/>
  <c r="W18" i="46" s="1"/>
  <c r="F15" i="44"/>
  <c r="G15" i="44" s="1"/>
  <c r="G19" i="46" s="1"/>
  <c r="W19" i="46" s="1"/>
  <c r="F16" i="44"/>
  <c r="F17" i="44"/>
  <c r="G17" i="44" s="1"/>
  <c r="G21" i="46" s="1"/>
  <c r="W21" i="46" s="1"/>
  <c r="F18" i="44"/>
  <c r="F19" i="44"/>
  <c r="F20" i="44"/>
  <c r="F21" i="44"/>
  <c r="F22" i="44"/>
  <c r="G22" i="44" s="1"/>
  <c r="G26" i="46" s="1"/>
  <c r="W26" i="46" s="1"/>
  <c r="F23" i="44"/>
  <c r="G23" i="44" s="1"/>
  <c r="G27" i="46" s="1"/>
  <c r="W27" i="46" s="1"/>
  <c r="F24" i="44"/>
  <c r="G24" i="44" s="1"/>
  <c r="G28" i="46" s="1"/>
  <c r="W28" i="46" s="1"/>
  <c r="F25" i="44"/>
  <c r="G25" i="44" s="1"/>
  <c r="G29" i="46" s="1"/>
  <c r="W29" i="46" s="1"/>
  <c r="F26" i="44"/>
  <c r="G26" i="44" s="1"/>
  <c r="G30" i="46" s="1"/>
  <c r="W30" i="46" s="1"/>
  <c r="F27" i="44"/>
  <c r="G27" i="44" s="1"/>
  <c r="G31" i="46" s="1"/>
  <c r="W31" i="46" s="1"/>
  <c r="F28" i="44"/>
  <c r="F29" i="44"/>
  <c r="G29" i="44" s="1"/>
  <c r="G33" i="46" s="1"/>
  <c r="W33" i="46" s="1"/>
  <c r="F30" i="44"/>
  <c r="E3" i="44"/>
  <c r="AO7" i="46" s="1"/>
  <c r="E4" i="44"/>
  <c r="AO8" i="46" s="1"/>
  <c r="E5" i="44"/>
  <c r="AO9" i="46" s="1"/>
  <c r="E6" i="44"/>
  <c r="AO10" i="46" s="1"/>
  <c r="E7" i="44"/>
  <c r="AO11" i="46" s="1"/>
  <c r="E8" i="44"/>
  <c r="AO12" i="46" s="1"/>
  <c r="E9" i="44"/>
  <c r="AO13" i="46" s="1"/>
  <c r="E10" i="44"/>
  <c r="AO14" i="46" s="1"/>
  <c r="E11" i="44"/>
  <c r="AO15" i="46" s="1"/>
  <c r="E12" i="44"/>
  <c r="AO16" i="46" s="1"/>
  <c r="E13" i="44"/>
  <c r="AO17" i="46" s="1"/>
  <c r="E14" i="44"/>
  <c r="AO18" i="46" s="1"/>
  <c r="E15" i="44"/>
  <c r="AO19" i="46" s="1"/>
  <c r="E16" i="44"/>
  <c r="AO20" i="46" s="1"/>
  <c r="E17" i="44"/>
  <c r="AO21" i="46" s="1"/>
  <c r="E18" i="44"/>
  <c r="AO22" i="46" s="1"/>
  <c r="E19" i="44"/>
  <c r="AO23" i="46" s="1"/>
  <c r="E20" i="44"/>
  <c r="AO24" i="46" s="1"/>
  <c r="E21" i="44"/>
  <c r="AO25" i="46" s="1"/>
  <c r="E22" i="44"/>
  <c r="AO26" i="46" s="1"/>
  <c r="E23" i="44"/>
  <c r="AO27" i="46" s="1"/>
  <c r="E24" i="44"/>
  <c r="AO28" i="46" s="1"/>
  <c r="E25" i="44"/>
  <c r="AO29" i="46" s="1"/>
  <c r="E26" i="44"/>
  <c r="AO30" i="46" s="1"/>
  <c r="E27" i="44"/>
  <c r="AO31" i="46" s="1"/>
  <c r="E28" i="44"/>
  <c r="AO32" i="46" s="1"/>
  <c r="E29" i="44"/>
  <c r="AO33" i="46" s="1"/>
  <c r="E30" i="44"/>
  <c r="AO34" i="46" s="1"/>
  <c r="E2" i="44"/>
  <c r="AO6" i="46" s="1"/>
  <c r="F2" i="44"/>
  <c r="G2" i="44" s="1"/>
  <c r="G6" i="46" s="1"/>
  <c r="W6" i="46" s="1"/>
  <c r="AQ7" i="36" a="1"/>
  <c r="AQ13" i="36" a="1"/>
  <c r="AQ17" i="36" a="1"/>
  <c r="AQ12" i="36" a="1"/>
  <c r="AQ15" i="36" a="1"/>
  <c r="AQ8" i="36" a="1"/>
  <c r="AQ9" i="36" a="1"/>
  <c r="AQ11" i="36" a="1"/>
  <c r="AQ6" i="36" a="1"/>
  <c r="AQ10" i="36" a="1"/>
  <c r="AQ14" i="36" a="1"/>
  <c r="AQ16" i="36" a="1"/>
  <c r="AQ16" i="36" l="1"/>
  <c r="AQ14" i="36"/>
  <c r="AQ10" i="36"/>
  <c r="AQ6" i="36"/>
  <c r="AQ11" i="36"/>
  <c r="AQ9" i="36"/>
  <c r="AQ8" i="36"/>
  <c r="AQ15" i="36"/>
  <c r="AQ12" i="36"/>
  <c r="AQ17" i="36"/>
  <c r="AQ13" i="36"/>
  <c r="AQ7" i="36"/>
  <c r="H23" i="49"/>
  <c r="H11" i="47"/>
  <c r="H27" i="49"/>
  <c r="K25" i="46"/>
  <c r="K13" i="46"/>
  <c r="K52" i="46"/>
  <c r="AL27" i="46"/>
  <c r="AM27" i="46" s="1"/>
  <c r="AL15" i="46"/>
  <c r="AM15" i="46" s="1"/>
  <c r="P39" i="46"/>
  <c r="G11" i="47"/>
  <c r="I27" i="47"/>
  <c r="K91" i="48"/>
  <c r="G7" i="47"/>
  <c r="G24" i="47"/>
  <c r="G18" i="47"/>
  <c r="Q52" i="46"/>
  <c r="P52" i="46"/>
  <c r="P49" i="46"/>
  <c r="P37" i="46"/>
  <c r="AL46" i="46"/>
  <c r="AM46" i="46" s="1"/>
  <c r="AP46" i="46" s="1"/>
  <c r="P26" i="46"/>
  <c r="AP45" i="46"/>
  <c r="K31" i="48"/>
  <c r="K54" i="48"/>
  <c r="AL44" i="46"/>
  <c r="AM44" i="46" s="1"/>
  <c r="AP44" i="46" s="1"/>
  <c r="H15" i="47"/>
  <c r="K29" i="48"/>
  <c r="P98" i="48"/>
  <c r="P86" i="48"/>
  <c r="P74" i="48"/>
  <c r="P62" i="48"/>
  <c r="P50" i="48"/>
  <c r="P38" i="48"/>
  <c r="P26" i="48"/>
  <c r="P14" i="48"/>
  <c r="H6" i="49"/>
  <c r="P15" i="46"/>
  <c r="K29" i="46"/>
  <c r="K17" i="46"/>
  <c r="P46" i="46"/>
  <c r="AP55" i="46"/>
  <c r="K28" i="46"/>
  <c r="K16" i="46"/>
  <c r="AM6" i="46"/>
  <c r="AP6" i="46" s="1"/>
  <c r="P23" i="46"/>
  <c r="AM54" i="46"/>
  <c r="AP54" i="46" s="1"/>
  <c r="AM42" i="46"/>
  <c r="AP42" i="46" s="1"/>
  <c r="K52" i="48"/>
  <c r="P96" i="48"/>
  <c r="P84" i="48"/>
  <c r="P72" i="48"/>
  <c r="P60" i="48"/>
  <c r="P48" i="48"/>
  <c r="P36" i="48"/>
  <c r="P24" i="48"/>
  <c r="P12" i="48"/>
  <c r="I7" i="49"/>
  <c r="H3" i="47"/>
  <c r="K7" i="48"/>
  <c r="K19" i="48"/>
  <c r="K42" i="48"/>
  <c r="H9" i="49"/>
  <c r="G13" i="49"/>
  <c r="AL26" i="46"/>
  <c r="AM26" i="46" s="1"/>
  <c r="AL14" i="46"/>
  <c r="AM14" i="46" s="1"/>
  <c r="AP14" i="46" s="1"/>
  <c r="P24" i="46"/>
  <c r="AL51" i="46"/>
  <c r="AM51" i="46" s="1"/>
  <c r="AP51" i="46" s="1"/>
  <c r="AL39" i="46"/>
  <c r="AM39" i="46" s="1"/>
  <c r="AP39" i="46" s="1"/>
  <c r="K18" i="48"/>
  <c r="K41" i="48"/>
  <c r="K43" i="48"/>
  <c r="P95" i="48"/>
  <c r="P83" i="48"/>
  <c r="P71" i="48"/>
  <c r="P59" i="48"/>
  <c r="P47" i="48"/>
  <c r="P35" i="48"/>
  <c r="P23" i="48"/>
  <c r="P11" i="48"/>
  <c r="I15" i="49"/>
  <c r="K22" i="48"/>
  <c r="P94" i="48"/>
  <c r="P82" i="48"/>
  <c r="P70" i="48"/>
  <c r="P58" i="48"/>
  <c r="P46" i="48"/>
  <c r="P34" i="48"/>
  <c r="P22" i="48"/>
  <c r="P10" i="48"/>
  <c r="G19" i="49"/>
  <c r="I19" i="49" s="1"/>
  <c r="AM24" i="46"/>
  <c r="AP24" i="46" s="1"/>
  <c r="AM12" i="46"/>
  <c r="AP12" i="46" s="1"/>
  <c r="AL49" i="46"/>
  <c r="AM49" i="46" s="1"/>
  <c r="AL37" i="46"/>
  <c r="AM37" i="46" s="1"/>
  <c r="I25" i="47"/>
  <c r="K55" i="48"/>
  <c r="P93" i="48"/>
  <c r="P81" i="48"/>
  <c r="P69" i="48"/>
  <c r="P57" i="48"/>
  <c r="P45" i="48"/>
  <c r="P33" i="48"/>
  <c r="P21" i="48"/>
  <c r="P9" i="48"/>
  <c r="I23" i="49"/>
  <c r="AL23" i="46"/>
  <c r="AM23" i="46" s="1"/>
  <c r="AL11" i="46"/>
  <c r="AM11" i="46" s="1"/>
  <c r="AL48" i="46"/>
  <c r="AM48" i="46" s="1"/>
  <c r="AP48" i="46" s="1"/>
  <c r="AL36" i="46"/>
  <c r="AM36" i="46" s="1"/>
  <c r="AP36" i="46" s="1"/>
  <c r="H14" i="47"/>
  <c r="K30" i="48"/>
  <c r="P92" i="48"/>
  <c r="P80" i="48"/>
  <c r="P68" i="48"/>
  <c r="P56" i="48"/>
  <c r="P44" i="48"/>
  <c r="P32" i="48"/>
  <c r="P20" i="48"/>
  <c r="P8" i="48"/>
  <c r="G27" i="49"/>
  <c r="AM34" i="46"/>
  <c r="AM22" i="46"/>
  <c r="AM10" i="46"/>
  <c r="P50" i="46"/>
  <c r="P38" i="46"/>
  <c r="AL47" i="46"/>
  <c r="AM47" i="46" s="1"/>
  <c r="AP47" i="46" s="1"/>
  <c r="AL35" i="46"/>
  <c r="AM35" i="46" s="1"/>
  <c r="AP35" i="46" s="1"/>
  <c r="K34" i="48"/>
  <c r="K53" i="48"/>
  <c r="P91" i="48"/>
  <c r="P79" i="48"/>
  <c r="P67" i="48"/>
  <c r="P55" i="48"/>
  <c r="P43" i="48"/>
  <c r="P31" i="48"/>
  <c r="P19" i="48"/>
  <c r="P7" i="48"/>
  <c r="G5" i="49"/>
  <c r="I5" i="49" s="1"/>
  <c r="K86" i="48"/>
  <c r="K82" i="48"/>
  <c r="K36" i="48"/>
  <c r="K8" i="48"/>
  <c r="K20" i="48"/>
  <c r="K40" i="48"/>
  <c r="K96" i="48"/>
  <c r="K92" i="48"/>
  <c r="K16" i="48"/>
  <c r="K32" i="48"/>
  <c r="K48" i="48"/>
  <c r="K12" i="48"/>
  <c r="K24" i="48"/>
  <c r="K28" i="48"/>
  <c r="K44" i="48"/>
  <c r="K56" i="48"/>
  <c r="K88" i="48"/>
  <c r="K84" i="48"/>
  <c r="AD12" i="48"/>
  <c r="AD15" i="48"/>
  <c r="AD24" i="48"/>
  <c r="AD26" i="48"/>
  <c r="AD28" i="48"/>
  <c r="AD31" i="48"/>
  <c r="AD34" i="48"/>
  <c r="AD39" i="48"/>
  <c r="AD44" i="48"/>
  <c r="AD47" i="48"/>
  <c r="AD52" i="48"/>
  <c r="AD98" i="48"/>
  <c r="AD94" i="48"/>
  <c r="AD90" i="48"/>
  <c r="AD86" i="48"/>
  <c r="AD82" i="48"/>
  <c r="AD78" i="48"/>
  <c r="AD74" i="48"/>
  <c r="AD70" i="48"/>
  <c r="AD66" i="48"/>
  <c r="AD62" i="48"/>
  <c r="AD58" i="48"/>
  <c r="AM98" i="48"/>
  <c r="Q98" i="48"/>
  <c r="AM94" i="48"/>
  <c r="AN94" i="48" s="1"/>
  <c r="AQ94" i="48" s="1"/>
  <c r="Q94" i="48"/>
  <c r="AM90" i="48"/>
  <c r="Q90" i="48"/>
  <c r="AM86" i="48"/>
  <c r="Q86" i="48"/>
  <c r="AM82" i="48"/>
  <c r="AN82" i="48" s="1"/>
  <c r="AQ82" i="48" s="1"/>
  <c r="Q82" i="48"/>
  <c r="AM78" i="48"/>
  <c r="AN78" i="48" s="1"/>
  <c r="AQ78" i="48" s="1"/>
  <c r="Q78" i="48"/>
  <c r="AM74" i="48"/>
  <c r="Q74" i="48"/>
  <c r="AD7" i="48"/>
  <c r="AD11" i="48"/>
  <c r="AD18" i="48"/>
  <c r="AD21" i="48"/>
  <c r="AD23" i="48"/>
  <c r="AD36" i="48"/>
  <c r="AD38" i="48"/>
  <c r="AD41" i="48"/>
  <c r="AD43" i="48"/>
  <c r="AD50" i="48"/>
  <c r="AD53" i="48"/>
  <c r="AD97" i="48"/>
  <c r="AD93" i="48"/>
  <c r="AD89" i="48"/>
  <c r="AD85" i="48"/>
  <c r="AD81" i="48"/>
  <c r="AD77" i="48"/>
  <c r="AD73" i="48"/>
  <c r="AD69" i="48"/>
  <c r="AD65" i="48"/>
  <c r="AD61" i="48"/>
  <c r="AD57" i="48"/>
  <c r="AM97" i="48"/>
  <c r="Q97" i="48"/>
  <c r="AM93" i="48"/>
  <c r="AN93" i="48" s="1"/>
  <c r="AQ93" i="48" s="1"/>
  <c r="Q93" i="48"/>
  <c r="AM89" i="48"/>
  <c r="AN89" i="48" s="1"/>
  <c r="AQ89" i="48" s="1"/>
  <c r="Q89" i="48"/>
  <c r="AM85" i="48"/>
  <c r="AN85" i="48" s="1"/>
  <c r="AQ85" i="48" s="1"/>
  <c r="Q85" i="48"/>
  <c r="AM81" i="48"/>
  <c r="AN81" i="48" s="1"/>
  <c r="AQ81" i="48" s="1"/>
  <c r="Q81" i="48"/>
  <c r="AM77" i="48"/>
  <c r="AN77" i="48" s="1"/>
  <c r="AQ77" i="48" s="1"/>
  <c r="Q77" i="48"/>
  <c r="AM73" i="48"/>
  <c r="AN73" i="48" s="1"/>
  <c r="AQ73" i="48" s="1"/>
  <c r="Q73" i="48"/>
  <c r="AD6" i="48"/>
  <c r="AD8" i="48"/>
  <c r="AD14" i="48"/>
  <c r="AD17" i="48"/>
  <c r="AD20" i="48"/>
  <c r="AD25" i="48"/>
  <c r="AD27" i="48"/>
  <c r="AD30" i="48"/>
  <c r="AD33" i="48"/>
  <c r="AD35" i="48"/>
  <c r="AD40" i="48"/>
  <c r="AD46" i="48"/>
  <c r="AD49" i="48"/>
  <c r="AD51" i="48"/>
  <c r="AD54" i="48"/>
  <c r="AD96" i="48"/>
  <c r="AD92" i="48"/>
  <c r="AD88" i="48"/>
  <c r="AD84" i="48"/>
  <c r="AD80" i="48"/>
  <c r="AD76" i="48"/>
  <c r="AD72" i="48"/>
  <c r="AD68" i="48"/>
  <c r="AD64" i="48"/>
  <c r="AD60" i="48"/>
  <c r="AD56" i="48"/>
  <c r="AM96" i="48"/>
  <c r="Q96" i="48"/>
  <c r="AM92" i="48"/>
  <c r="AN92" i="48" s="1"/>
  <c r="AQ92" i="48" s="1"/>
  <c r="Q92" i="48"/>
  <c r="AM88" i="48"/>
  <c r="AN88" i="48" s="1"/>
  <c r="AQ88" i="48" s="1"/>
  <c r="Q88" i="48"/>
  <c r="AM84" i="48"/>
  <c r="AN84" i="48" s="1"/>
  <c r="AQ84" i="48" s="1"/>
  <c r="Q84" i="48"/>
  <c r="AM80" i="48"/>
  <c r="Q80" i="48"/>
  <c r="AM76" i="48"/>
  <c r="Q76" i="48"/>
  <c r="AM72" i="48"/>
  <c r="K6" i="48"/>
  <c r="AD9" i="48"/>
  <c r="AD10" i="48"/>
  <c r="AD13" i="48"/>
  <c r="AD16" i="48"/>
  <c r="AD19" i="48"/>
  <c r="AD22" i="48"/>
  <c r="AD29" i="48"/>
  <c r="AD32" i="48"/>
  <c r="AD37" i="48"/>
  <c r="AD42" i="48"/>
  <c r="AD45" i="48"/>
  <c r="AD48" i="48"/>
  <c r="AD95" i="48"/>
  <c r="AD91" i="48"/>
  <c r="AD87" i="48"/>
  <c r="AD83" i="48"/>
  <c r="AD79" i="48"/>
  <c r="AD75" i="48"/>
  <c r="AD71" i="48"/>
  <c r="AD67" i="48"/>
  <c r="AD63" i="48"/>
  <c r="AD59" i="48"/>
  <c r="AD55" i="48"/>
  <c r="AM95" i="48"/>
  <c r="Q95" i="48"/>
  <c r="AM91" i="48"/>
  <c r="AN91" i="48" s="1"/>
  <c r="AQ91" i="48" s="1"/>
  <c r="Q91" i="48"/>
  <c r="AM87" i="48"/>
  <c r="AN87" i="48" s="1"/>
  <c r="AQ87" i="48" s="1"/>
  <c r="Q87" i="48"/>
  <c r="AM83" i="48"/>
  <c r="AN83" i="48" s="1"/>
  <c r="AQ83" i="48" s="1"/>
  <c r="Q83" i="48"/>
  <c r="AM79" i="48"/>
  <c r="Q79" i="48"/>
  <c r="AM75" i="48"/>
  <c r="AN75" i="48" s="1"/>
  <c r="AQ75" i="48" s="1"/>
  <c r="Q75" i="48"/>
  <c r="AM71" i="48"/>
  <c r="AM68" i="48"/>
  <c r="AN68" i="48" s="1"/>
  <c r="AQ68" i="48" s="1"/>
  <c r="AM64" i="48"/>
  <c r="AN64" i="48" s="1"/>
  <c r="AQ64" i="48" s="1"/>
  <c r="AM60" i="48"/>
  <c r="AN60" i="48" s="1"/>
  <c r="AQ60" i="48" s="1"/>
  <c r="AM56" i="48"/>
  <c r="AN56" i="48" s="1"/>
  <c r="AQ56" i="48" s="1"/>
  <c r="AM52" i="48"/>
  <c r="AN52" i="48" s="1"/>
  <c r="AQ52" i="48" s="1"/>
  <c r="AM48" i="48"/>
  <c r="AN48" i="48" s="1"/>
  <c r="AQ48" i="48" s="1"/>
  <c r="AM44" i="48"/>
  <c r="AM40" i="48"/>
  <c r="AM36" i="48"/>
  <c r="AN36" i="48" s="1"/>
  <c r="AQ36" i="48" s="1"/>
  <c r="AM32" i="48"/>
  <c r="AN32" i="48" s="1"/>
  <c r="AQ32" i="48" s="1"/>
  <c r="AM28" i="48"/>
  <c r="AM24" i="48"/>
  <c r="AN24" i="48" s="1"/>
  <c r="AQ24" i="48" s="1"/>
  <c r="AM20" i="48"/>
  <c r="AN20" i="48" s="1"/>
  <c r="AQ20" i="48" s="1"/>
  <c r="AM16" i="48"/>
  <c r="AN16" i="48" s="1"/>
  <c r="AQ16" i="48" s="1"/>
  <c r="AM12" i="48"/>
  <c r="AN12" i="48" s="1"/>
  <c r="AQ12" i="48" s="1"/>
  <c r="AM8" i="48"/>
  <c r="AN8" i="48" s="1"/>
  <c r="AQ8" i="48" s="1"/>
  <c r="Q72" i="48"/>
  <c r="Q68" i="48"/>
  <c r="Q64" i="48"/>
  <c r="Q60" i="48"/>
  <c r="Q56" i="48"/>
  <c r="Q52" i="48"/>
  <c r="Q48" i="48"/>
  <c r="Q44" i="48"/>
  <c r="Q40" i="48"/>
  <c r="Q36" i="48"/>
  <c r="Q32" i="48"/>
  <c r="Q28" i="48"/>
  <c r="Q24" i="48"/>
  <c r="Q20" i="48"/>
  <c r="Q16" i="48"/>
  <c r="Q12" i="48"/>
  <c r="Q8" i="48"/>
  <c r="AM67" i="48"/>
  <c r="AN67" i="48" s="1"/>
  <c r="AQ67" i="48" s="1"/>
  <c r="AM63" i="48"/>
  <c r="AM59" i="48"/>
  <c r="AM55" i="48"/>
  <c r="AN55" i="48" s="1"/>
  <c r="AQ55" i="48" s="1"/>
  <c r="AM51" i="48"/>
  <c r="AN51" i="48" s="1"/>
  <c r="AQ51" i="48" s="1"/>
  <c r="AM47" i="48"/>
  <c r="AN47" i="48" s="1"/>
  <c r="AQ47" i="48" s="1"/>
  <c r="AM43" i="48"/>
  <c r="AN43" i="48" s="1"/>
  <c r="AQ43" i="48" s="1"/>
  <c r="AM39" i="48"/>
  <c r="AN39" i="48" s="1"/>
  <c r="AQ39" i="48" s="1"/>
  <c r="AM35" i="48"/>
  <c r="AN35" i="48" s="1"/>
  <c r="AQ35" i="48" s="1"/>
  <c r="AM31" i="48"/>
  <c r="AM27" i="48"/>
  <c r="AM23" i="48"/>
  <c r="AN23" i="48" s="1"/>
  <c r="AQ23" i="48" s="1"/>
  <c r="AM19" i="48"/>
  <c r="AN19" i="48" s="1"/>
  <c r="AQ19" i="48" s="1"/>
  <c r="AM15" i="48"/>
  <c r="AM11" i="48"/>
  <c r="AN11" i="48" s="1"/>
  <c r="AQ11" i="48" s="1"/>
  <c r="AM7" i="48"/>
  <c r="AN7" i="48" s="1"/>
  <c r="AQ7" i="48" s="1"/>
  <c r="Q71" i="48"/>
  <c r="Q67" i="48"/>
  <c r="Q63" i="48"/>
  <c r="Q59" i="48"/>
  <c r="Q55" i="48"/>
  <c r="Q51" i="48"/>
  <c r="Q47" i="48"/>
  <c r="Q43" i="48"/>
  <c r="Q39" i="48"/>
  <c r="Q35" i="48"/>
  <c r="Q31" i="48"/>
  <c r="Q27" i="48"/>
  <c r="Q23" i="48"/>
  <c r="Q19" i="48"/>
  <c r="Q15" i="48"/>
  <c r="Q11" i="48"/>
  <c r="Q7" i="48"/>
  <c r="AM70" i="48"/>
  <c r="AM66" i="48"/>
  <c r="AN66" i="48" s="1"/>
  <c r="AQ66" i="48" s="1"/>
  <c r="AM62" i="48"/>
  <c r="AN62" i="48" s="1"/>
  <c r="AQ62" i="48" s="1"/>
  <c r="AM58" i="48"/>
  <c r="AN58" i="48" s="1"/>
  <c r="AQ58" i="48" s="1"/>
  <c r="AM54" i="48"/>
  <c r="AM50" i="48"/>
  <c r="AN50" i="48" s="1"/>
  <c r="AQ50" i="48" s="1"/>
  <c r="AM46" i="48"/>
  <c r="AN46" i="48" s="1"/>
  <c r="AQ46" i="48" s="1"/>
  <c r="AM42" i="48"/>
  <c r="AN42" i="48" s="1"/>
  <c r="AQ42" i="48" s="1"/>
  <c r="AM38" i="48"/>
  <c r="AN38" i="48" s="1"/>
  <c r="AQ38" i="48" s="1"/>
  <c r="AM34" i="48"/>
  <c r="AN34" i="48" s="1"/>
  <c r="AQ34" i="48" s="1"/>
  <c r="AM30" i="48"/>
  <c r="AN30" i="48" s="1"/>
  <c r="AQ30" i="48" s="1"/>
  <c r="AM26" i="48"/>
  <c r="AN26" i="48" s="1"/>
  <c r="AQ26" i="48" s="1"/>
  <c r="AM22" i="48"/>
  <c r="AM18" i="48"/>
  <c r="AN18" i="48" s="1"/>
  <c r="AQ18" i="48" s="1"/>
  <c r="AM14" i="48"/>
  <c r="AN14" i="48" s="1"/>
  <c r="AQ14" i="48" s="1"/>
  <c r="AM10" i="48"/>
  <c r="AN10" i="48" s="1"/>
  <c r="AQ10" i="48" s="1"/>
  <c r="Q70" i="48"/>
  <c r="Q66" i="48"/>
  <c r="Q62" i="48"/>
  <c r="Q58" i="48"/>
  <c r="Q54" i="48"/>
  <c r="Q50" i="48"/>
  <c r="Q46" i="48"/>
  <c r="Q42" i="48"/>
  <c r="Q38" i="48"/>
  <c r="Q34" i="48"/>
  <c r="Q30" i="48"/>
  <c r="Q26" i="48"/>
  <c r="Q22" i="48"/>
  <c r="Q18" i="48"/>
  <c r="Q14" i="48"/>
  <c r="Q10" i="48"/>
  <c r="AM69" i="48"/>
  <c r="AN69" i="48" s="1"/>
  <c r="AQ69" i="48" s="1"/>
  <c r="AM65" i="48"/>
  <c r="AN65" i="48" s="1"/>
  <c r="AQ65" i="48" s="1"/>
  <c r="AM61" i="48"/>
  <c r="AN61" i="48" s="1"/>
  <c r="AQ61" i="48" s="1"/>
  <c r="AM57" i="48"/>
  <c r="AN57" i="48" s="1"/>
  <c r="AQ57" i="48" s="1"/>
  <c r="AM53" i="48"/>
  <c r="AM49" i="48"/>
  <c r="AM45" i="48"/>
  <c r="AN45" i="48" s="1"/>
  <c r="AQ45" i="48" s="1"/>
  <c r="AM41" i="48"/>
  <c r="AN41" i="48" s="1"/>
  <c r="AQ41" i="48" s="1"/>
  <c r="AM37" i="48"/>
  <c r="AM33" i="48"/>
  <c r="AM29" i="48"/>
  <c r="AN29" i="48" s="1"/>
  <c r="AQ29" i="48" s="1"/>
  <c r="AM25" i="48"/>
  <c r="AN25" i="48" s="1"/>
  <c r="AQ25" i="48" s="1"/>
  <c r="AM21" i="48"/>
  <c r="AN21" i="48" s="1"/>
  <c r="AQ21" i="48" s="1"/>
  <c r="AM17" i="48"/>
  <c r="AN17" i="48" s="1"/>
  <c r="AQ17" i="48" s="1"/>
  <c r="AM13" i="48"/>
  <c r="AN13" i="48" s="1"/>
  <c r="AQ13" i="48" s="1"/>
  <c r="AM9" i="48"/>
  <c r="AN9" i="48" s="1"/>
  <c r="AQ9" i="48" s="1"/>
  <c r="Q69" i="48"/>
  <c r="Q65" i="48"/>
  <c r="Q61" i="48"/>
  <c r="Q57" i="48"/>
  <c r="Q53" i="48"/>
  <c r="Q49" i="48"/>
  <c r="Q45" i="48"/>
  <c r="Q41" i="48"/>
  <c r="Q37" i="48"/>
  <c r="Q33" i="48"/>
  <c r="Q29" i="48"/>
  <c r="Q25" i="48"/>
  <c r="Q21" i="48"/>
  <c r="Q17" i="48"/>
  <c r="Q13" i="48"/>
  <c r="Q9" i="48"/>
  <c r="AN98" i="48"/>
  <c r="AQ98" i="48" s="1"/>
  <c r="AN90" i="48"/>
  <c r="AQ90" i="48" s="1"/>
  <c r="AN86" i="48"/>
  <c r="AQ86" i="48" s="1"/>
  <c r="AN74" i="48"/>
  <c r="AQ74" i="48" s="1"/>
  <c r="AN70" i="48"/>
  <c r="AQ70" i="48" s="1"/>
  <c r="AN54" i="48"/>
  <c r="AQ54" i="48" s="1"/>
  <c r="AN22" i="48"/>
  <c r="AQ22" i="48" s="1"/>
  <c r="AN97" i="48"/>
  <c r="AQ97" i="48" s="1"/>
  <c r="AN53" i="48"/>
  <c r="AQ53" i="48" s="1"/>
  <c r="AN49" i="48"/>
  <c r="AQ49" i="48" s="1"/>
  <c r="AN37" i="48"/>
  <c r="AQ37" i="48" s="1"/>
  <c r="AN33" i="48"/>
  <c r="AQ33" i="48" s="1"/>
  <c r="AN96" i="48"/>
  <c r="AQ96" i="48" s="1"/>
  <c r="AN80" i="48"/>
  <c r="AQ80" i="48" s="1"/>
  <c r="AN76" i="48"/>
  <c r="AQ76" i="48" s="1"/>
  <c r="AN72" i="48"/>
  <c r="AQ72" i="48" s="1"/>
  <c r="AN44" i="48"/>
  <c r="AQ44" i="48" s="1"/>
  <c r="AN40" i="48"/>
  <c r="AQ40" i="48" s="1"/>
  <c r="AN28" i="48"/>
  <c r="AQ28" i="48" s="1"/>
  <c r="AN95" i="48"/>
  <c r="AQ95" i="48" s="1"/>
  <c r="AN79" i="48"/>
  <c r="AQ79" i="48" s="1"/>
  <c r="AN71" i="48"/>
  <c r="AQ71" i="48" s="1"/>
  <c r="AN63" i="48"/>
  <c r="AQ63" i="48" s="1"/>
  <c r="AN59" i="48"/>
  <c r="AQ59" i="48" s="1"/>
  <c r="AN31" i="48"/>
  <c r="AQ31" i="48" s="1"/>
  <c r="AN27" i="48"/>
  <c r="AQ27" i="48" s="1"/>
  <c r="AN15" i="48"/>
  <c r="AQ15" i="48" s="1"/>
  <c r="H8" i="49"/>
  <c r="I13" i="49"/>
  <c r="H16" i="49"/>
  <c r="I21" i="49"/>
  <c r="H24" i="49"/>
  <c r="I3" i="49"/>
  <c r="I11" i="49"/>
  <c r="I27" i="49"/>
  <c r="H4" i="49"/>
  <c r="I9" i="49"/>
  <c r="H12" i="49"/>
  <c r="I17" i="49"/>
  <c r="H20" i="49"/>
  <c r="I25" i="49"/>
  <c r="G4" i="49"/>
  <c r="I4" i="49" s="1"/>
  <c r="G6" i="49"/>
  <c r="I6" i="49" s="1"/>
  <c r="G8" i="49"/>
  <c r="G10" i="49"/>
  <c r="I10" i="49" s="1"/>
  <c r="G12" i="49"/>
  <c r="G14" i="49"/>
  <c r="I14" i="49" s="1"/>
  <c r="G16" i="49"/>
  <c r="G18" i="49"/>
  <c r="I18" i="49" s="1"/>
  <c r="G20" i="49"/>
  <c r="G22" i="49"/>
  <c r="I22" i="49" s="1"/>
  <c r="G24" i="49"/>
  <c r="G26" i="49"/>
  <c r="I26" i="49" s="1"/>
  <c r="G2" i="49"/>
  <c r="I2" i="49" s="1"/>
  <c r="AR6" i="48"/>
  <c r="AM6" i="48"/>
  <c r="AN6" i="48" s="1"/>
  <c r="AQ6" i="48" s="1"/>
  <c r="I26" i="47"/>
  <c r="I7" i="47"/>
  <c r="H8" i="47"/>
  <c r="I15" i="47"/>
  <c r="H16" i="47"/>
  <c r="I24" i="47"/>
  <c r="H5" i="47"/>
  <c r="I5" i="47" s="1"/>
  <c r="I9" i="47"/>
  <c r="H10" i="47"/>
  <c r="I10" i="47" s="1"/>
  <c r="H13" i="47"/>
  <c r="I13" i="47" s="1"/>
  <c r="I17" i="47"/>
  <c r="H18" i="47"/>
  <c r="H21" i="47"/>
  <c r="I21" i="47" s="1"/>
  <c r="I11" i="47"/>
  <c r="I19" i="47"/>
  <c r="AP31" i="46"/>
  <c r="AP19" i="46"/>
  <c r="AP15" i="46"/>
  <c r="AP34" i="46"/>
  <c r="AP30" i="46"/>
  <c r="AP26" i="46"/>
  <c r="AP22" i="46"/>
  <c r="AP18" i="46"/>
  <c r="AP10" i="46"/>
  <c r="AP43" i="46"/>
  <c r="AP27" i="46"/>
  <c r="AP11" i="46"/>
  <c r="AP33" i="46"/>
  <c r="AP29" i="46"/>
  <c r="AP25" i="46"/>
  <c r="AP21" i="46"/>
  <c r="AP17" i="46"/>
  <c r="AP13" i="46"/>
  <c r="AP9" i="46"/>
  <c r="AP38" i="46"/>
  <c r="AP23" i="46"/>
  <c r="AP7" i="46"/>
  <c r="AP32" i="46"/>
  <c r="AP28" i="46"/>
  <c r="AP20" i="46"/>
  <c r="AP16" i="46"/>
  <c r="AP8" i="46"/>
  <c r="AP49" i="46"/>
  <c r="AP41" i="46"/>
  <c r="AP37" i="46"/>
  <c r="I3" i="47"/>
  <c r="I6" i="47"/>
  <c r="I8" i="47"/>
  <c r="I12" i="47"/>
  <c r="I14" i="47"/>
  <c r="I20" i="47"/>
  <c r="I22" i="47"/>
  <c r="H23" i="47"/>
  <c r="H4" i="47"/>
  <c r="Q24" i="46"/>
  <c r="P32" i="46"/>
  <c r="P28" i="46"/>
  <c r="P12" i="46"/>
  <c r="P8" i="46"/>
  <c r="P20" i="46"/>
  <c r="P16" i="46"/>
  <c r="Q16" i="46"/>
  <c r="P18" i="46"/>
  <c r="P19" i="46"/>
  <c r="Q19" i="46"/>
  <c r="Q20" i="46"/>
  <c r="AZ31" i="48" a="1"/>
  <c r="AI58" i="48" a="1"/>
  <c r="BP113" i="1" a="1"/>
  <c r="BR75" i="1" a="1"/>
  <c r="BQ48" i="1" a="1"/>
  <c r="AZ55" i="48" a="1"/>
  <c r="AY37" i="46" a="1"/>
  <c r="BP171" i="1" a="1"/>
  <c r="BR132" i="1" a="1"/>
  <c r="BQ93" i="1" a="1"/>
  <c r="BR73" i="1" a="1"/>
  <c r="BR69" i="1" a="1"/>
  <c r="BP94" i="1" a="1"/>
  <c r="AY40" i="46" a="1"/>
  <c r="AI36" i="48" a="1"/>
  <c r="BR117" i="1" a="1"/>
  <c r="BQ108" i="1" a="1"/>
  <c r="BR115" i="1" a="1"/>
  <c r="BR87" i="1" a="1"/>
  <c r="AH11" i="46" a="1"/>
  <c r="BR36" i="1" a="1"/>
  <c r="AY8" i="46" a="1"/>
  <c r="BQ164" i="1" a="1"/>
  <c r="AI59" i="48" a="1"/>
  <c r="BQ53" i="1" a="1"/>
  <c r="BQ27" i="1" a="1"/>
  <c r="BP33" i="1" a="1"/>
  <c r="AI92" i="48" a="1"/>
  <c r="AZ51" i="48" a="1"/>
  <c r="BP163" i="1" a="1"/>
  <c r="BP145" i="1" a="1"/>
  <c r="BP130" i="1" a="1"/>
  <c r="AY42" i="46" a="1"/>
  <c r="BR8" i="1" a="1"/>
  <c r="BQ149" i="1" a="1"/>
  <c r="AI82" i="48" a="1"/>
  <c r="AI14" i="48" a="1"/>
  <c r="BP173" i="1" a="1"/>
  <c r="BP38" i="1" a="1"/>
  <c r="BP26" i="1" a="1"/>
  <c r="BP20" i="1" a="1"/>
  <c r="AI84" i="48" a="1"/>
  <c r="AH14" i="46" a="1"/>
  <c r="BQ155" i="1" a="1"/>
  <c r="BR128" i="1" a="1"/>
  <c r="BR103" i="1" a="1"/>
  <c r="BR19" i="1" a="1"/>
  <c r="BP32" i="1" a="1"/>
  <c r="AI11" i="48" a="1"/>
  <c r="BQ79" i="1" a="1"/>
  <c r="AI65" i="48" a="1"/>
  <c r="AI25" i="48" a="1"/>
  <c r="BP185" i="1" a="1"/>
  <c r="BR122" i="1" a="1"/>
  <c r="BQ141" i="1" a="1"/>
  <c r="BQ42" i="1" a="1"/>
  <c r="AZ98" i="48" a="1"/>
  <c r="BQ10" i="1" a="1"/>
  <c r="AI39" i="48" a="1"/>
  <c r="AY10" i="46" a="1"/>
  <c r="AI45" i="48" a="1"/>
  <c r="BP165" i="1" a="1"/>
  <c r="BQ134" i="1" a="1"/>
  <c r="BR92" i="1" a="1"/>
  <c r="BP124" i="1" a="1"/>
  <c r="BP63" i="1" a="1"/>
  <c r="BP76" i="1" a="1"/>
  <c r="AH33" i="46" a="1"/>
  <c r="BR17" i="1" a="1"/>
  <c r="BP41" i="1" a="1"/>
  <c r="AY9" i="46" a="1"/>
  <c r="BR167" i="1" a="1"/>
  <c r="BP82" i="1" a="1"/>
  <c r="BP39" i="1" a="1"/>
  <c r="AZ84" i="48" a="1"/>
  <c r="BQ32" i="1" a="1"/>
  <c r="AI46" i="48" a="1"/>
  <c r="BR141" i="1" a="1"/>
  <c r="AI98" i="48" a="1"/>
  <c r="BR29" i="1" a="1"/>
  <c r="AZ97" i="48" a="1"/>
  <c r="AY51" i="46" a="1"/>
  <c r="BR70" i="1" a="1"/>
  <c r="BP167" i="1" a="1"/>
  <c r="AY38" i="46" a="1"/>
  <c r="BP58" i="1" a="1"/>
  <c r="AI31" i="48" a="1"/>
  <c r="AZ58" i="48" a="1"/>
  <c r="BP13" i="1" a="1"/>
  <c r="AZ41" i="48" a="1"/>
  <c r="AH37" i="46" a="1"/>
  <c r="BR171" i="1" a="1"/>
  <c r="BP132" i="1" a="1"/>
  <c r="BR93" i="1" a="1"/>
  <c r="BQ73" i="1" a="1"/>
  <c r="BP69" i="1" a="1"/>
  <c r="BR55" i="1" a="1"/>
  <c r="AH40" i="46" a="1"/>
  <c r="AZ36" i="48" a="1"/>
  <c r="AY32" i="46" a="1"/>
  <c r="BQ117" i="1" a="1"/>
  <c r="BR99" i="1" a="1"/>
  <c r="BQ115" i="1" a="1"/>
  <c r="BQ87" i="1" a="1"/>
  <c r="BQ28" i="1" a="1"/>
  <c r="BP157" i="1" a="1"/>
  <c r="BQ36" i="1" a="1"/>
  <c r="AI61" i="48" a="1"/>
  <c r="BR164" i="1" a="1"/>
  <c r="AZ59" i="48" a="1"/>
  <c r="BP83" i="1" a="1"/>
  <c r="BR53" i="1" a="1"/>
  <c r="BP27" i="1" a="1"/>
  <c r="AZ52" i="48" a="1"/>
  <c r="AY55" i="46" a="1"/>
  <c r="AZ32" i="48" a="1"/>
  <c r="BR163" i="1" a="1"/>
  <c r="BR145" i="1" a="1"/>
  <c r="BR34" i="1" a="1"/>
  <c r="AI53" i="48" a="1"/>
  <c r="BP8" i="1" a="1"/>
  <c r="BP149" i="1" a="1"/>
  <c r="AZ82" i="48" a="1"/>
  <c r="BR129" i="1" a="1"/>
  <c r="BR26" i="1" a="1"/>
  <c r="AI72" i="48" a="1"/>
  <c r="AY14" i="46" a="1"/>
  <c r="BP155" i="1" a="1"/>
  <c r="BQ142" i="1" a="1"/>
  <c r="BQ103" i="1" a="1"/>
  <c r="BQ19" i="1" a="1"/>
  <c r="BR168" i="1" a="1"/>
  <c r="BP79" i="1" a="1"/>
  <c r="AY52" i="46" a="1"/>
  <c r="BQ122" i="1" a="1"/>
  <c r="BP42" i="1" a="1"/>
  <c r="AH53" i="46" a="1"/>
  <c r="BQ107" i="1" a="1"/>
  <c r="BR134" i="1" a="1"/>
  <c r="BQ92" i="1" a="1"/>
  <c r="BR124" i="1" a="1"/>
  <c r="BR63" i="1" a="1"/>
  <c r="AY15" i="46" a="1"/>
  <c r="BQ17" i="1" a="1"/>
  <c r="BP25" i="1" a="1"/>
  <c r="AH9" i="46" a="1"/>
  <c r="BQ89" i="1" a="1"/>
  <c r="BQ58" i="1" a="1"/>
  <c r="BR39" i="1" a="1"/>
  <c r="AI83" i="48" a="1"/>
  <c r="AY19" i="46" a="1"/>
  <c r="BR181" i="1" a="1"/>
  <c r="BQ80" i="1" a="1"/>
  <c r="BR43" i="1" a="1"/>
  <c r="BR13" i="1" a="1"/>
  <c r="AI41" i="48" a="1"/>
  <c r="BP178" i="1" a="1"/>
  <c r="BP153" i="1" a="1"/>
  <c r="BQ151" i="1" a="1"/>
  <c r="BP56" i="1" a="1"/>
  <c r="BP73" i="1" a="1"/>
  <c r="BP55" i="1" a="1"/>
  <c r="AI33" i="48" a="1"/>
  <c r="AY48" i="46" a="1"/>
  <c r="AH32" i="46" a="1"/>
  <c r="BP117" i="1" a="1"/>
  <c r="BQ99" i="1" a="1"/>
  <c r="BP133" i="1" a="1"/>
  <c r="BP87" i="1" a="1"/>
  <c r="BP28" i="1" a="1"/>
  <c r="BR157" i="1" a="1"/>
  <c r="BP36" i="1" a="1"/>
  <c r="AZ61" i="48" a="1"/>
  <c r="BP164" i="1" a="1"/>
  <c r="BR83" i="1" a="1"/>
  <c r="BP53" i="1" a="1"/>
  <c r="BR27" i="1" a="1"/>
  <c r="AI52" i="48" a="1"/>
  <c r="AH55" i="46" a="1"/>
  <c r="AI32" i="48" a="1"/>
  <c r="BQ34" i="1" a="1"/>
  <c r="AZ53" i="48" a="1"/>
  <c r="AZ62" i="48" a="1"/>
  <c r="BR149" i="1" a="1"/>
  <c r="AY21" i="46" a="1"/>
  <c r="AZ22" i="48" a="1"/>
  <c r="BQ129" i="1" a="1"/>
  <c r="BQ26" i="1" a="1"/>
  <c r="AZ72" i="48" a="1"/>
  <c r="AH28" i="46" a="1"/>
  <c r="AZ70" i="48" a="1"/>
  <c r="BR160" i="1" a="1"/>
  <c r="BP142" i="1" a="1"/>
  <c r="BP19" i="1" a="1"/>
  <c r="BQ15" i="1" a="1"/>
  <c r="BQ168" i="1" a="1"/>
  <c r="BR79" i="1" a="1"/>
  <c r="AZ46" i="48" a="1"/>
  <c r="AH52" i="46" a="1"/>
  <c r="BQ161" i="1" a="1"/>
  <c r="BR81" i="1" a="1"/>
  <c r="AZ18" i="48" a="1"/>
  <c r="BQ29" i="1" a="1"/>
  <c r="BP60" i="1" a="1"/>
  <c r="AY53" i="46" a="1"/>
  <c r="AI97" i="48" a="1"/>
  <c r="AH51" i="46" a="1"/>
  <c r="BP107" i="1" a="1"/>
  <c r="BP134" i="1" a="1"/>
  <c r="BP92" i="1" a="1"/>
  <c r="BQ124" i="1" a="1"/>
  <c r="BQ63" i="1" a="1"/>
  <c r="AH15" i="46" a="1"/>
  <c r="BP17" i="1" a="1"/>
  <c r="BP70" i="1" a="1"/>
  <c r="BR25" i="1" a="1"/>
  <c r="AY31" i="46" a="1"/>
  <c r="BP183" i="1" a="1"/>
  <c r="AH38" i="46" a="1"/>
  <c r="BP89" i="1" a="1"/>
  <c r="BR58" i="1" a="1"/>
  <c r="BQ70" i="1" a="1"/>
  <c r="BQ25" i="1" a="1"/>
  <c r="AH31" i="46" a="1"/>
  <c r="BR183" i="1" a="1"/>
  <c r="BR89" i="1" a="1"/>
  <c r="BP50" i="1" a="1"/>
  <c r="AZ83" i="48" a="1"/>
  <c r="AH19" i="46" a="1"/>
  <c r="BQ181" i="1" a="1"/>
  <c r="BP80" i="1" a="1"/>
  <c r="BQ43" i="1" a="1"/>
  <c r="BQ13" i="1" a="1"/>
  <c r="BR180" i="1" a="1"/>
  <c r="BQ178" i="1" a="1"/>
  <c r="BR153" i="1" a="1"/>
  <c r="BP151" i="1" a="1"/>
  <c r="BR56" i="1" a="1"/>
  <c r="BR57" i="1" a="1"/>
  <c r="BQ55" i="1" a="1"/>
  <c r="AZ33" i="48" a="1"/>
  <c r="AH48" i="46" a="1"/>
  <c r="BR166" i="1" a="1"/>
  <c r="BP99" i="1" a="1"/>
  <c r="BR133" i="1" a="1"/>
  <c r="BR28" i="1" a="1"/>
  <c r="BQ157" i="1" a="1"/>
  <c r="AZ88" i="48" a="1"/>
  <c r="BQ176" i="1" a="1"/>
  <c r="AH24" i="46" a="1"/>
  <c r="BQ83" i="1" a="1"/>
  <c r="BR37" i="1" a="1"/>
  <c r="AI16" i="48" a="1"/>
  <c r="AZ21" i="48" a="1"/>
  <c r="BQ110" i="1" a="1"/>
  <c r="BP67" i="1" a="1"/>
  <c r="BP34" i="1" a="1"/>
  <c r="AI62" i="48" a="1"/>
  <c r="BQ116" i="1" a="1"/>
  <c r="AH21" i="46" a="1"/>
  <c r="AI22" i="48" a="1"/>
  <c r="BP129" i="1" a="1"/>
  <c r="BR54" i="1" a="1"/>
  <c r="AY28" i="46" a="1"/>
  <c r="AI70" i="48" a="1"/>
  <c r="BQ160" i="1" a="1"/>
  <c r="BR142" i="1" a="1"/>
  <c r="BR12" i="1" a="1"/>
  <c r="BP15" i="1" a="1"/>
  <c r="BP168" i="1" a="1"/>
  <c r="BR169" i="1" a="1"/>
  <c r="AI10" i="48" a="1"/>
  <c r="AZ9" i="48" a="1"/>
  <c r="BR161" i="1" a="1"/>
  <c r="BQ86" i="1" a="1"/>
  <c r="BQ78" i="1" a="1"/>
  <c r="BQ81" i="1" a="1"/>
  <c r="AI18" i="48" a="1"/>
  <c r="BP29" i="1" a="1"/>
  <c r="BR60" i="1" a="1"/>
  <c r="AI43" i="48" a="1"/>
  <c r="BQ188" i="1" a="1"/>
  <c r="BR107" i="1" a="1"/>
  <c r="BR111" i="1" a="1"/>
  <c r="BR172" i="1" a="1"/>
  <c r="BQ66" i="1" a="1"/>
  <c r="BP16" i="1" a="1"/>
  <c r="BP179" i="1" a="1"/>
  <c r="AZ86" i="48" a="1"/>
  <c r="BP181" i="1" a="1"/>
  <c r="BR80" i="1" a="1"/>
  <c r="BP68" i="1" a="1"/>
  <c r="BP43" i="1" a="1"/>
  <c r="BQ180" i="1" a="1"/>
  <c r="BR178" i="1" a="1"/>
  <c r="BQ153" i="1" a="1"/>
  <c r="BR151" i="1" a="1"/>
  <c r="BQ56" i="1" a="1"/>
  <c r="BR90" i="1" a="1"/>
  <c r="BQ57" i="1" a="1"/>
  <c r="AH47" i="46" a="1"/>
  <c r="BQ166" i="1" a="1"/>
  <c r="BQ148" i="1" a="1"/>
  <c r="BQ133" i="1" a="1"/>
  <c r="BR96" i="1" a="1"/>
  <c r="BQ104" i="1" a="1"/>
  <c r="AI88" i="48" a="1"/>
  <c r="BR176" i="1" a="1"/>
  <c r="AY24" i="46" a="1"/>
  <c r="BQ47" i="1" a="1"/>
  <c r="BQ37" i="1" a="1"/>
  <c r="AZ16" i="48" a="1"/>
  <c r="AI21" i="48" a="1"/>
  <c r="AZ35" i="48" a="1"/>
  <c r="BP110" i="1" a="1"/>
  <c r="BR67" i="1" a="1"/>
  <c r="BQ119" i="1" a="1"/>
  <c r="AZ79" i="48" a="1"/>
  <c r="AI95" i="48" a="1"/>
  <c r="BP116" i="1" a="1"/>
  <c r="BR177" i="1" a="1"/>
  <c r="BQ54" i="1" a="1"/>
  <c r="AH35" i="46" a="1"/>
  <c r="AI30" i="48" a="1"/>
  <c r="BP160" i="1" a="1"/>
  <c r="BQ123" i="1" a="1"/>
  <c r="BP12" i="1" a="1"/>
  <c r="BR15" i="1" a="1"/>
  <c r="BR159" i="1" a="1"/>
  <c r="BP169" i="1" a="1"/>
  <c r="AZ10" i="48" a="1"/>
  <c r="AI9" i="48" a="1"/>
  <c r="BP161" i="1" a="1"/>
  <c r="BP86" i="1" a="1"/>
  <c r="BP78" i="1" a="1"/>
  <c r="BP81" i="1" a="1"/>
  <c r="BQ175" i="1" a="1"/>
  <c r="BQ60" i="1" a="1"/>
  <c r="AZ43" i="48" a="1"/>
  <c r="AY12" i="46" a="1"/>
  <c r="BP188" i="1" a="1"/>
  <c r="AY27" i="46" a="1"/>
  <c r="BP111" i="1" a="1"/>
  <c r="BQ172" i="1" a="1"/>
  <c r="BP66" i="1" a="1"/>
  <c r="BR16" i="1" a="1"/>
  <c r="BQ179" i="1" a="1"/>
  <c r="AI66" i="48" a="1"/>
  <c r="BQ85" i="1" a="1"/>
  <c r="AY46" i="46" a="1"/>
  <c r="AZ27" i="48" a="1"/>
  <c r="BQ183" i="1" a="1"/>
  <c r="BQ95" i="1" a="1"/>
  <c r="BR50" i="1" a="1"/>
  <c r="BQ14" i="1" a="1"/>
  <c r="BP182" i="1" a="1"/>
  <c r="BQ96" i="1" a="1"/>
  <c r="AI86" i="48" a="1"/>
  <c r="AH49" i="46" a="1"/>
  <c r="BQ156" i="1" a="1"/>
  <c r="BQ59" i="1" a="1"/>
  <c r="BQ68" i="1" a="1"/>
  <c r="BQ24" i="1" a="1"/>
  <c r="AI94" i="48" a="1"/>
  <c r="BP180" i="1" a="1"/>
  <c r="BQ152" i="1" a="1"/>
  <c r="BQ137" i="1" a="1"/>
  <c r="BR136" i="1" a="1"/>
  <c r="BP144" i="1" a="1"/>
  <c r="BP90" i="1" a="1"/>
  <c r="BP57" i="1" a="1"/>
  <c r="AY47" i="46" a="1"/>
  <c r="BR182" i="1" a="1"/>
  <c r="BP166" i="1" a="1"/>
  <c r="BP148" i="1" a="1"/>
  <c r="BP96" i="1" a="1"/>
  <c r="BP104" i="1" a="1"/>
  <c r="AZ6" i="48" a="1"/>
  <c r="BP176" i="1" a="1"/>
  <c r="BP47" i="1" a="1"/>
  <c r="BP37" i="1" a="1"/>
  <c r="AH34" i="46" a="1"/>
  <c r="AI81" i="48" a="1"/>
  <c r="AI35" i="48" a="1"/>
  <c r="BR110" i="1" a="1"/>
  <c r="BQ67" i="1" a="1"/>
  <c r="BP119" i="1" a="1"/>
  <c r="AI79" i="48" a="1"/>
  <c r="AZ95" i="48" a="1"/>
  <c r="BR116" i="1" a="1"/>
  <c r="AZ73" i="48" a="1"/>
  <c r="BP177" i="1" a="1"/>
  <c r="BP54" i="1" a="1"/>
  <c r="AI49" i="48" a="1"/>
  <c r="AY35" i="46" a="1"/>
  <c r="AZ30" i="48" a="1"/>
  <c r="BR123" i="1" a="1"/>
  <c r="BQ12" i="1" a="1"/>
  <c r="BQ159" i="1" a="1"/>
  <c r="BQ169" i="1" a="1"/>
  <c r="AY43" i="46" a="1"/>
  <c r="BQ187" i="1" a="1"/>
  <c r="AY13" i="46" a="1"/>
  <c r="AZ15" i="48" a="1"/>
  <c r="BR86" i="1" a="1"/>
  <c r="BR78" i="1" a="1"/>
  <c r="BP175" i="1" a="1"/>
  <c r="AZ7" i="48" a="1"/>
  <c r="AH12" i="46" a="1"/>
  <c r="BR188" i="1" a="1"/>
  <c r="AH27" i="46" a="1"/>
  <c r="BQ111" i="1" a="1"/>
  <c r="BP172" i="1" a="1"/>
  <c r="BR66" i="1" a="1"/>
  <c r="BR23" i="1" a="1"/>
  <c r="BQ16" i="1" a="1"/>
  <c r="BR179" i="1" a="1"/>
  <c r="AZ66" i="48" a="1"/>
  <c r="BR85" i="1" a="1"/>
  <c r="AH46" i="46" a="1"/>
  <c r="AI27" i="48" a="1"/>
  <c r="BP95" i="1" a="1"/>
  <c r="BQ50" i="1" a="1"/>
  <c r="BR14" i="1" a="1"/>
  <c r="AI29" i="48" a="1"/>
  <c r="AY49" i="46" a="1"/>
  <c r="BP156" i="1" a="1"/>
  <c r="BR59" i="1" a="1"/>
  <c r="BR68" i="1" a="1"/>
  <c r="BP24" i="1" a="1"/>
  <c r="AZ94" i="48" a="1"/>
  <c r="AI75" i="48" a="1"/>
  <c r="BP152" i="1" a="1"/>
  <c r="BP137" i="1" a="1"/>
  <c r="BQ136" i="1" a="1"/>
  <c r="BR144" i="1" a="1"/>
  <c r="BQ90" i="1" a="1"/>
  <c r="AZ74" i="48" a="1"/>
  <c r="BQ135" i="1" a="1"/>
  <c r="BQ46" i="1" a="1"/>
  <c r="BR104" i="1" a="1"/>
  <c r="AZ29" i="48" a="1"/>
  <c r="BR156" i="1" a="1"/>
  <c r="BP59" i="1" a="1"/>
  <c r="BR24" i="1" a="1"/>
  <c r="AI67" i="48" a="1"/>
  <c r="AZ75" i="48" a="1"/>
  <c r="BR152" i="1" a="1"/>
  <c r="BR137" i="1" a="1"/>
  <c r="BP136" i="1" a="1"/>
  <c r="BQ144" i="1" a="1"/>
  <c r="BR18" i="1" a="1"/>
  <c r="AI74" i="48" a="1"/>
  <c r="BQ182" i="1" a="1"/>
  <c r="BP135" i="1" a="1"/>
  <c r="BQ125" i="1" a="1"/>
  <c r="BP46" i="1" a="1"/>
  <c r="BR9" i="1" a="1"/>
  <c r="BQ114" i="1" a="1"/>
  <c r="AZ24" i="48" a="1"/>
  <c r="AZ40" i="48" a="1"/>
  <c r="BP143" i="1" a="1"/>
  <c r="BR6" i="1" a="1"/>
  <c r="BR7" i="1" a="1"/>
  <c r="AH41" i="46" a="1"/>
  <c r="AZ80" i="48" a="1"/>
  <c r="AZ48" i="48" a="1"/>
  <c r="BR51" i="1" a="1"/>
  <c r="BP11" i="1" a="1"/>
  <c r="BR77" i="1" a="1"/>
  <c r="AI71" i="48" a="1"/>
  <c r="AY26" i="46" a="1"/>
  <c r="BR74" i="1" a="1"/>
  <c r="BQ35" i="1" a="1"/>
  <c r="AY16" i="46" a="1"/>
  <c r="AI68" i="48" a="1"/>
  <c r="AZ96" i="48" a="1"/>
  <c r="BP101" i="1" a="1"/>
  <c r="BR64" i="1" a="1"/>
  <c r="AI56" i="48" a="1"/>
  <c r="BP88" i="1" a="1"/>
  <c r="AZ91" i="48" a="1"/>
  <c r="BR187" i="1" a="1"/>
  <c r="AH17" i="46" a="1"/>
  <c r="BQ61" i="1" a="1"/>
  <c r="BR72" i="1" a="1"/>
  <c r="BR158" i="1" a="1"/>
  <c r="AZ50" i="48" a="1"/>
  <c r="AI76" i="48" a="1"/>
  <c r="AI60" i="48" a="1"/>
  <c r="BQ186" i="1" a="1"/>
  <c r="AY54" i="46" a="1"/>
  <c r="AI19" i="48" a="1"/>
  <c r="BQ102" i="1" a="1"/>
  <c r="BQ65" i="1" a="1"/>
  <c r="BR91" i="1" a="1"/>
  <c r="BQ23" i="1" a="1"/>
  <c r="AI23" i="48" a="1"/>
  <c r="AZ78" i="48" a="1"/>
  <c r="BQ170" i="1" a="1"/>
  <c r="BR21" i="1" a="1"/>
  <c r="AH22" i="46" a="1"/>
  <c r="AH44" i="46" a="1"/>
  <c r="BP146" i="1" a="1"/>
  <c r="BR109" i="1" a="1"/>
  <c r="BP49" i="1" a="1"/>
  <c r="BQ40" i="1" a="1"/>
  <c r="AZ87" i="48" a="1"/>
  <c r="BR118" i="1" a="1"/>
  <c r="AZ67" i="48" a="1"/>
  <c r="AH23" i="46" a="1"/>
  <c r="BQ139" i="1" a="1"/>
  <c r="BR112" i="1" a="1"/>
  <c r="BP52" i="1" a="1"/>
  <c r="BP18" i="1" a="1"/>
  <c r="AI64" i="48" a="1"/>
  <c r="AH29" i="46" a="1"/>
  <c r="BR135" i="1" a="1"/>
  <c r="BR125" i="1" a="1"/>
  <c r="BR46" i="1" a="1"/>
  <c r="BQ71" i="1" a="1"/>
  <c r="BQ9" i="1" a="1"/>
  <c r="BP114" i="1" a="1"/>
  <c r="AI24" i="48" a="1"/>
  <c r="AY30" i="46" a="1"/>
  <c r="BR143" i="1" a="1"/>
  <c r="AI47" i="48" a="1"/>
  <c r="BQ113" i="1" a="1"/>
  <c r="BQ75" i="1" a="1"/>
  <c r="BR48" i="1" a="1"/>
  <c r="AI55" i="48" a="1"/>
  <c r="AH20" i="46" a="1"/>
  <c r="BQ171" i="1" a="1"/>
  <c r="BQ132" i="1" a="1"/>
  <c r="BP93" i="1" a="1"/>
  <c r="BQ69" i="1" a="1"/>
  <c r="BQ94" i="1" a="1"/>
  <c r="AI26" i="48" a="1"/>
  <c r="AY50" i="46" a="1"/>
  <c r="BP162" i="1" a="1"/>
  <c r="BR126" i="1" a="1"/>
  <c r="BP108" i="1" a="1"/>
  <c r="BP115" i="1" a="1"/>
  <c r="AY11" i="46" a="1"/>
  <c r="AH8" i="46" a="1"/>
  <c r="AZ90" i="48" a="1"/>
  <c r="BR189" i="1" a="1"/>
  <c r="BQ150" i="1" a="1"/>
  <c r="BP84" i="1" a="1"/>
  <c r="BQ33" i="1" a="1"/>
  <c r="AZ92" i="48" a="1"/>
  <c r="AI51" i="48" a="1"/>
  <c r="BQ163" i="1" a="1"/>
  <c r="BQ145" i="1" a="1"/>
  <c r="BP97" i="1" a="1"/>
  <c r="AI87" i="48" a="1"/>
  <c r="AZ85" i="48" a="1"/>
  <c r="BR52" i="1" a="1"/>
  <c r="BR148" i="1" a="1"/>
  <c r="AI34" i="48" a="1"/>
  <c r="BQ7" i="1" a="1"/>
  <c r="AY25" i="46" a="1"/>
  <c r="BQ51" i="1" a="1"/>
  <c r="AI73" i="48" a="1"/>
  <c r="BP74" i="1" a="1"/>
  <c r="BQ20" i="1" a="1"/>
  <c r="BP127" i="1" a="1"/>
  <c r="AI89" i="48" a="1"/>
  <c r="BR185" i="1" a="1"/>
  <c r="BP61" i="1" a="1"/>
  <c r="AI77" i="48" a="1"/>
  <c r="AI17" i="48" a="1"/>
  <c r="BR154" i="1" a="1"/>
  <c r="BQ91" i="1" a="1"/>
  <c r="AI54" i="48" a="1"/>
  <c r="BP85" i="1" a="1"/>
  <c r="BR184" i="1" a="1"/>
  <c r="BP22" i="1" a="1"/>
  <c r="BP150" i="1" a="1"/>
  <c r="AH25" i="46" a="1"/>
  <c r="BQ8" i="1" a="1"/>
  <c r="AZ49" i="48" a="1"/>
  <c r="BP103" i="1" a="1"/>
  <c r="AZ89" i="48" a="1"/>
  <c r="AY33" i="46" a="1"/>
  <c r="BR22" i="1" a="1"/>
  <c r="AZ42" i="48" a="1"/>
  <c r="AI78" i="48" a="1"/>
  <c r="BQ22" i="1" a="1"/>
  <c r="AZ13" i="48" a="1"/>
  <c r="AH7" i="46" a="1"/>
  <c r="BR174" i="1" a="1"/>
  <c r="BQ41" i="1" a="1"/>
  <c r="BP30" i="1" a="1"/>
  <c r="BQ98" i="1" a="1"/>
  <c r="AH39" i="46" a="1"/>
  <c r="AI90" i="48" a="1"/>
  <c r="AH42" i="46" a="1"/>
  <c r="AZ44" i="48" a="1"/>
  <c r="BR42" i="1" a="1"/>
  <c r="BQ76" i="1" a="1"/>
  <c r="BR170" i="1" a="1"/>
  <c r="BP71" i="1" a="1"/>
  <c r="BP123" i="1" a="1"/>
  <c r="BP131" i="1" a="1"/>
  <c r="BP121" i="1" a="1"/>
  <c r="BQ105" i="1" a="1"/>
  <c r="AZ47" i="48" a="1"/>
  <c r="AI85" i="48" a="1"/>
  <c r="BQ52" i="1" a="1"/>
  <c r="BP125" i="1" a="1"/>
  <c r="BR114" i="1" a="1"/>
  <c r="BP7" i="1" a="1"/>
  <c r="AH26" i="46" a="1"/>
  <c r="BR38" i="1" a="1"/>
  <c r="AZ28" i="48" a="1"/>
  <c r="AZ56" i="48" a="1"/>
  <c r="AH13" i="46" a="1"/>
  <c r="BR120" i="1" a="1"/>
  <c r="AZ77" i="48" a="1"/>
  <c r="AZ76" i="48" a="1"/>
  <c r="AZ17" i="48" a="1"/>
  <c r="BR102" i="1" a="1"/>
  <c r="BP91" i="1" a="1"/>
  <c r="BP21" i="1" a="1"/>
  <c r="BP184" i="1" a="1"/>
  <c r="BQ49" i="1" a="1"/>
  <c r="BP102" i="1" a="1"/>
  <c r="BQ167" i="1" a="1"/>
  <c r="BR44" i="1" a="1"/>
  <c r="BR140" i="1" a="1"/>
  <c r="AZ60" i="48" a="1"/>
  <c r="BQ162" i="1" a="1"/>
  <c r="BP106" i="1" a="1"/>
  <c r="AI50" i="48" a="1"/>
  <c r="AZ57" i="48" a="1"/>
  <c r="BR162" i="1" a="1"/>
  <c r="BR35" i="1" a="1"/>
  <c r="AZ12" i="48" a="1"/>
  <c r="BR105" i="1" a="1"/>
  <c r="BQ84" i="1" a="1"/>
  <c r="BQ82" i="1" a="1"/>
  <c r="AY23" i="46" a="1"/>
  <c r="BQ18" i="1" a="1"/>
  <c r="BR108" i="1" a="1"/>
  <c r="BR150" i="1" a="1"/>
  <c r="BR33" i="1" a="1"/>
  <c r="BQ130" i="1" a="1"/>
  <c r="AZ71" i="48" a="1"/>
  <c r="AZ38" i="48" a="1"/>
  <c r="BQ38" i="1" a="1"/>
  <c r="AH16" i="46" a="1"/>
  <c r="AI28" i="48" a="1"/>
  <c r="BP64" i="1" a="1"/>
  <c r="AI20" i="48" a="1"/>
  <c r="AZ65" i="48" a="1"/>
  <c r="BQ140" i="1" a="1"/>
  <c r="BQ120" i="1" a="1"/>
  <c r="BQ158" i="1" a="1"/>
  <c r="AZ45" i="48" a="1"/>
  <c r="BQ21" i="1" a="1"/>
  <c r="BR49" i="1" a="1"/>
  <c r="AZ14" i="48" a="1"/>
  <c r="AI91" i="48" a="1"/>
  <c r="BP23" i="1" a="1"/>
  <c r="BQ62" i="1" a="1"/>
  <c r="AI8" i="48" a="1"/>
  <c r="BP10" i="1" a="1"/>
  <c r="BR71" i="1" a="1"/>
  <c r="BP128" i="1" a="1"/>
  <c r="BP187" i="1" a="1"/>
  <c r="AI69" i="48" a="1"/>
  <c r="BP100" i="1" a="1"/>
  <c r="BR95" i="1" a="1"/>
  <c r="BR139" i="1" a="1"/>
  <c r="AH45" i="46" a="1"/>
  <c r="BQ109" i="1" a="1"/>
  <c r="BQ112" i="1" a="1"/>
  <c r="BQ97" i="1" a="1"/>
  <c r="BP141" i="1" a="1"/>
  <c r="BR113" i="1" a="1"/>
  <c r="AY20" i="46" a="1"/>
  <c r="BR94" i="1" a="1"/>
  <c r="AI6" i="48" a="1"/>
  <c r="BR47" i="1" a="1"/>
  <c r="AY34" i="46" a="1"/>
  <c r="BR130" i="1" a="1"/>
  <c r="AI13" i="48" a="1"/>
  <c r="AI38" i="48" a="1"/>
  <c r="BQ44" i="1" a="1"/>
  <c r="BR155" i="1" a="1"/>
  <c r="BQ64" i="1" a="1"/>
  <c r="AZ20" i="48" a="1"/>
  <c r="AH43" i="46" a="1"/>
  <c r="BP140" i="1" a="1"/>
  <c r="BP120" i="1" a="1"/>
  <c r="BP158" i="1" a="1"/>
  <c r="AI42" i="48" a="1"/>
  <c r="AH54" i="46" a="1"/>
  <c r="BP174" i="1" a="1"/>
  <c r="BR41" i="1" a="1"/>
  <c r="BQ146" i="1" a="1"/>
  <c r="BR30" i="1" a="1"/>
  <c r="BQ39" i="1" a="1"/>
  <c r="BP138" i="1" a="1"/>
  <c r="BR119" i="1" a="1"/>
  <c r="BR98" i="1" a="1"/>
  <c r="BQ101" i="1" a="1"/>
  <c r="AZ11" i="48" a="1"/>
  <c r="AZ68" i="48" a="1"/>
  <c r="AI15" i="48" a="1"/>
  <c r="BP72" i="1" a="1"/>
  <c r="BR65" i="1" a="1"/>
  <c r="BP62" i="1" a="1"/>
  <c r="AI93" i="48" a="1"/>
  <c r="AI57" i="48" a="1"/>
  <c r="AY36" i="46" a="1"/>
  <c r="BP35" i="1" a="1"/>
  <c r="BR88" i="1" a="1"/>
  <c r="BQ154" i="1" a="1"/>
  <c r="AZ23" i="48" a="1"/>
  <c r="AY44" i="46" a="1"/>
  <c r="AZ64" i="48" a="1"/>
  <c r="AZ63" i="48" a="1"/>
  <c r="AY41" i="46" a="1"/>
  <c r="BP147" i="1" a="1"/>
  <c r="BQ45" i="1" a="1"/>
  <c r="AZ39" i="48" a="1"/>
  <c r="BR146" i="1" a="1"/>
  <c r="BP45" i="1" a="1"/>
  <c r="BR165" i="1" a="1"/>
  <c r="AI37" i="48" a="1"/>
  <c r="BQ6" i="1" a="1"/>
  <c r="AI80" i="48" a="1"/>
  <c r="BQ121" i="1" a="1"/>
  <c r="AZ19" i="48" a="1"/>
  <c r="BQ143" i="1" a="1"/>
  <c r="BR84" i="1" a="1"/>
  <c r="AH36" i="46" a="1"/>
  <c r="BR173" i="1" a="1"/>
  <c r="BQ106" i="1" a="1"/>
  <c r="AH10" i="46" a="1"/>
  <c r="BQ189" i="1" a="1"/>
  <c r="AY45" i="46" a="1"/>
  <c r="AI12" i="48" a="1"/>
  <c r="BR186" i="1" a="1"/>
  <c r="AZ26" i="48" a="1"/>
  <c r="AI63" i="48" a="1"/>
  <c r="BR138" i="1" a="1"/>
  <c r="AH18" i="46" a="1"/>
  <c r="BR147" i="1" a="1"/>
  <c r="BR11" i="1" a="1"/>
  <c r="AZ8" i="48" a="1"/>
  <c r="BQ177" i="1" a="1"/>
  <c r="BP98" i="1" a="1"/>
  <c r="BP44" i="1" a="1"/>
  <c r="BR101" i="1" a="1"/>
  <c r="BR45" i="1" a="1"/>
  <c r="BP159" i="1" a="1"/>
  <c r="AY39" i="46" a="1"/>
  <c r="BP122" i="1" a="1"/>
  <c r="BQ72" i="1" a="1"/>
  <c r="BR10" i="1" a="1"/>
  <c r="AI7" i="48" a="1"/>
  <c r="AY7" i="46" a="1"/>
  <c r="BQ174" i="1" a="1"/>
  <c r="BR62" i="1" a="1"/>
  <c r="AY22" i="46" a="1"/>
  <c r="AZ37" i="48" a="1"/>
  <c r="BQ30" i="1" a="1"/>
  <c r="BQ118" i="1" a="1"/>
  <c r="AH6" i="46" a="1"/>
  <c r="AY29" i="46" a="1"/>
  <c r="AI40" i="48" a="1"/>
  <c r="BQ138" i="1" a="1"/>
  <c r="AY18" i="46" a="1"/>
  <c r="BQ147" i="1" a="1"/>
  <c r="BQ11" i="1" a="1"/>
  <c r="BP40" i="1" a="1"/>
  <c r="BP139" i="1" a="1"/>
  <c r="BQ173" i="1" a="1"/>
  <c r="BR40" i="1" a="1"/>
  <c r="BP75" i="1" a="1"/>
  <c r="BR97" i="1" a="1"/>
  <c r="BR121" i="1" a="1"/>
  <c r="BR82" i="1" a="1"/>
  <c r="BP9" i="1" a="1"/>
  <c r="BQ77" i="1" a="1"/>
  <c r="BR127" i="1" a="1"/>
  <c r="BR131" i="1" a="1"/>
  <c r="BQ100" i="1" a="1"/>
  <c r="BP109" i="1" a="1"/>
  <c r="BP118" i="1" a="1"/>
  <c r="AY6" i="46" a="1"/>
  <c r="AH50" i="46" a="1"/>
  <c r="AH30" i="46" a="1"/>
  <c r="BP6" i="1" a="1"/>
  <c r="AZ81" i="48" a="1"/>
  <c r="AI44" i="48" a="1"/>
  <c r="BQ128" i="1" a="1"/>
  <c r="BR106" i="1" a="1"/>
  <c r="AZ25" i="48" a="1"/>
  <c r="AY17" i="46" a="1"/>
  <c r="BR175" i="1" a="1"/>
  <c r="AZ69" i="48" a="1"/>
  <c r="BQ165" i="1" a="1"/>
  <c r="BP65" i="1" a="1"/>
  <c r="BR76" i="1" a="1"/>
  <c r="BP170" i="1" a="1"/>
  <c r="AZ93" i="48" a="1"/>
  <c r="BP48" i="1" a="1"/>
  <c r="BP112" i="1" a="1"/>
  <c r="BP126" i="1" a="1"/>
  <c r="AZ34" i="48" a="1"/>
  <c r="BP189" i="1" a="1"/>
  <c r="AI48" i="48" a="1"/>
  <c r="BP51" i="1" a="1"/>
  <c r="BP77" i="1" a="1"/>
  <c r="BP31" i="1" a="1"/>
  <c r="BQ74" i="1" a="1"/>
  <c r="BR20" i="1" a="1"/>
  <c r="AI96" i="48" a="1"/>
  <c r="BQ127" i="1" a="1"/>
  <c r="BR32" i="1" a="1"/>
  <c r="BQ88" i="1" a="1"/>
  <c r="BQ185" i="1" a="1"/>
  <c r="BR61" i="1" a="1"/>
  <c r="BQ131" i="1" a="1"/>
  <c r="BP186" i="1" a="1"/>
  <c r="BP154" i="1" a="1"/>
  <c r="AZ54" i="48" a="1"/>
  <c r="BP105" i="1" a="1"/>
  <c r="BQ184" i="1" a="1"/>
  <c r="BP14" i="1" a="1"/>
  <c r="BR31" i="1" a="1"/>
  <c r="BR100" i="1" a="1"/>
  <c r="BQ126" i="1" a="1"/>
  <c r="BQ31" i="1" a="1"/>
  <c r="BQ31" i="1" l="1"/>
  <c r="BQ126" i="1"/>
  <c r="BR100" i="1"/>
  <c r="BR31" i="1"/>
  <c r="BP14" i="1"/>
  <c r="BQ184" i="1"/>
  <c r="BP105" i="1"/>
  <c r="AZ54" i="48"/>
  <c r="BP154" i="1"/>
  <c r="BP186" i="1"/>
  <c r="BQ131" i="1"/>
  <c r="BR61" i="1"/>
  <c r="BQ185" i="1"/>
  <c r="BQ88" i="1"/>
  <c r="BR32" i="1"/>
  <c r="BQ127" i="1"/>
  <c r="AI96" i="48"/>
  <c r="BR20" i="1"/>
  <c r="BQ74" i="1"/>
  <c r="BP31" i="1"/>
  <c r="BP77" i="1"/>
  <c r="BP51" i="1"/>
  <c r="AI48" i="48"/>
  <c r="BP189" i="1"/>
  <c r="AZ34" i="48"/>
  <c r="BP126" i="1"/>
  <c r="BP112" i="1"/>
  <c r="BP48" i="1"/>
  <c r="AZ93" i="48"/>
  <c r="BP170" i="1"/>
  <c r="BR76" i="1"/>
  <c r="BP65" i="1"/>
  <c r="BQ165" i="1"/>
  <c r="AZ69" i="48"/>
  <c r="BR175" i="1"/>
  <c r="AY17" i="46"/>
  <c r="AZ25" i="48"/>
  <c r="BR106" i="1"/>
  <c r="BQ128" i="1"/>
  <c r="AI44" i="48"/>
  <c r="AZ81" i="48"/>
  <c r="BP6" i="1"/>
  <c r="AH30" i="46"/>
  <c r="AH50" i="46"/>
  <c r="AY6" i="46"/>
  <c r="BP118" i="1"/>
  <c r="BP109" i="1"/>
  <c r="BQ100" i="1"/>
  <c r="BR131" i="1"/>
  <c r="BR127" i="1"/>
  <c r="BQ77" i="1"/>
  <c r="BP9" i="1"/>
  <c r="BR82" i="1"/>
  <c r="BR121" i="1"/>
  <c r="BR97" i="1"/>
  <c r="BP75" i="1"/>
  <c r="BR40" i="1"/>
  <c r="BQ173" i="1"/>
  <c r="BP139" i="1"/>
  <c r="BP40" i="1"/>
  <c r="BQ11" i="1"/>
  <c r="BQ147" i="1"/>
  <c r="AY18" i="46"/>
  <c r="BQ138" i="1"/>
  <c r="AI40" i="48"/>
  <c r="AY29" i="46"/>
  <c r="AH6" i="46"/>
  <c r="BQ118" i="1"/>
  <c r="BQ30" i="1"/>
  <c r="AZ37" i="48"/>
  <c r="AY22" i="46"/>
  <c r="BR62" i="1"/>
  <c r="BQ174" i="1"/>
  <c r="AY7" i="46"/>
  <c r="AI7" i="48"/>
  <c r="BR10" i="1"/>
  <c r="BQ72" i="1"/>
  <c r="BP122" i="1"/>
  <c r="AY39" i="46"/>
  <c r="BP159" i="1"/>
  <c r="BR45" i="1"/>
  <c r="BR101" i="1"/>
  <c r="BP44" i="1"/>
  <c r="BP98" i="1"/>
  <c r="BQ177" i="1"/>
  <c r="AZ8" i="48"/>
  <c r="BR11" i="1"/>
  <c r="BR147" i="1"/>
  <c r="AH18" i="46"/>
  <c r="BR138" i="1"/>
  <c r="AI63" i="48"/>
  <c r="AZ26" i="48"/>
  <c r="BR186" i="1"/>
  <c r="AI12" i="48"/>
  <c r="AY45" i="46"/>
  <c r="BQ189" i="1"/>
  <c r="AH10" i="46"/>
  <c r="BQ106" i="1"/>
  <c r="BR173" i="1"/>
  <c r="AH36" i="46"/>
  <c r="BR84" i="1"/>
  <c r="BQ143" i="1"/>
  <c r="AZ19" i="48"/>
  <c r="BQ121" i="1"/>
  <c r="AI80" i="48"/>
  <c r="BQ6" i="1"/>
  <c r="AI37" i="48"/>
  <c r="BR165" i="1"/>
  <c r="BP45" i="1"/>
  <c r="BR146" i="1"/>
  <c r="AZ39" i="48"/>
  <c r="BQ45" i="1"/>
  <c r="BP147" i="1"/>
  <c r="AY41" i="46"/>
  <c r="AZ63" i="48"/>
  <c r="AZ64" i="48"/>
  <c r="AY44" i="46"/>
  <c r="AZ23" i="48"/>
  <c r="BQ154" i="1"/>
  <c r="BR88" i="1"/>
  <c r="BP35" i="1"/>
  <c r="AY36" i="46"/>
  <c r="AI57" i="48"/>
  <c r="AI93" i="48"/>
  <c r="BP62" i="1"/>
  <c r="BR65" i="1"/>
  <c r="BP72" i="1"/>
  <c r="AI15" i="48"/>
  <c r="AZ68" i="48"/>
  <c r="AZ11" i="48"/>
  <c r="BQ101" i="1"/>
  <c r="BR98" i="1"/>
  <c r="BR119" i="1"/>
  <c r="BP138" i="1"/>
  <c r="BQ39" i="1"/>
  <c r="BR30" i="1"/>
  <c r="BQ146" i="1"/>
  <c r="BR41" i="1"/>
  <c r="BP174" i="1"/>
  <c r="AH54" i="46"/>
  <c r="AI42" i="48"/>
  <c r="BP158" i="1"/>
  <c r="BP120" i="1"/>
  <c r="BP140" i="1"/>
  <c r="AH43" i="46"/>
  <c r="AZ20" i="48"/>
  <c r="BQ64" i="1"/>
  <c r="BR155" i="1"/>
  <c r="BQ44" i="1"/>
  <c r="AI38" i="48"/>
  <c r="AI13" i="48"/>
  <c r="BR130" i="1"/>
  <c r="AY34" i="46"/>
  <c r="BR47" i="1"/>
  <c r="AI6" i="48"/>
  <c r="BR94" i="1"/>
  <c r="AY20" i="46"/>
  <c r="BR113" i="1"/>
  <c r="BP141" i="1"/>
  <c r="BQ97" i="1"/>
  <c r="BQ112" i="1"/>
  <c r="BQ109" i="1"/>
  <c r="AH45" i="46"/>
  <c r="BR139" i="1"/>
  <c r="BR95" i="1"/>
  <c r="BP100" i="1"/>
  <c r="AI69" i="48"/>
  <c r="BP187" i="1"/>
  <c r="BP128" i="1"/>
  <c r="BR71" i="1"/>
  <c r="BP10" i="1"/>
  <c r="AI8" i="48"/>
  <c r="BQ62" i="1"/>
  <c r="BP23" i="1"/>
  <c r="AI91" i="48"/>
  <c r="AZ14" i="48"/>
  <c r="BR49" i="1"/>
  <c r="BQ21" i="1"/>
  <c r="AZ45" i="48"/>
  <c r="BQ158" i="1"/>
  <c r="BQ120" i="1"/>
  <c r="BQ140" i="1"/>
  <c r="AZ65" i="48"/>
  <c r="AI20" i="48"/>
  <c r="BP64" i="1"/>
  <c r="AI28" i="48"/>
  <c r="AH16" i="46"/>
  <c r="BQ38" i="1"/>
  <c r="AZ38" i="48"/>
  <c r="AZ71" i="48"/>
  <c r="BQ130" i="1"/>
  <c r="BR33" i="1"/>
  <c r="BR150" i="1"/>
  <c r="BR108" i="1"/>
  <c r="BQ18" i="1"/>
  <c r="AY23" i="46"/>
  <c r="BQ82" i="1"/>
  <c r="BQ84" i="1"/>
  <c r="BR105" i="1"/>
  <c r="AZ12" i="48"/>
  <c r="BR35" i="1"/>
  <c r="BR162" i="1"/>
  <c r="AZ57" i="48"/>
  <c r="AI50" i="48"/>
  <c r="BP106" i="1"/>
  <c r="BQ162" i="1"/>
  <c r="AZ60" i="48"/>
  <c r="BR140" i="1"/>
  <c r="BR44" i="1"/>
  <c r="BQ167" i="1"/>
  <c r="BP102" i="1"/>
  <c r="BQ49" i="1"/>
  <c r="BP184" i="1"/>
  <c r="BP21" i="1"/>
  <c r="BP91" i="1"/>
  <c r="BR102" i="1"/>
  <c r="AZ17" i="48"/>
  <c r="AZ76" i="48"/>
  <c r="AZ77" i="48"/>
  <c r="BR120" i="1"/>
  <c r="AH13" i="46"/>
  <c r="AZ56" i="48"/>
  <c r="AZ28" i="48"/>
  <c r="BR38" i="1"/>
  <c r="AH26" i="46"/>
  <c r="BP7" i="1"/>
  <c r="BR114" i="1"/>
  <c r="BP125" i="1"/>
  <c r="BQ52" i="1"/>
  <c r="AI85" i="48"/>
  <c r="AZ47" i="48"/>
  <c r="BQ105" i="1"/>
  <c r="BP121" i="1"/>
  <c r="BP131" i="1"/>
  <c r="BP123" i="1"/>
  <c r="BP71" i="1"/>
  <c r="BR170" i="1"/>
  <c r="BQ76" i="1"/>
  <c r="BR42" i="1"/>
  <c r="AZ44" i="48"/>
  <c r="AH42" i="46"/>
  <c r="AI90" i="48"/>
  <c r="AH39" i="46"/>
  <c r="BQ98" i="1"/>
  <c r="BP30" i="1"/>
  <c r="BQ41" i="1"/>
  <c r="BR174" i="1"/>
  <c r="AH7" i="46"/>
  <c r="AZ13" i="48"/>
  <c r="BQ22" i="1"/>
  <c r="AI78" i="48"/>
  <c r="AZ42" i="48"/>
  <c r="BR22" i="1"/>
  <c r="AY33" i="46"/>
  <c r="AZ89" i="48"/>
  <c r="BP103" i="1"/>
  <c r="AZ49" i="48"/>
  <c r="BQ8" i="1"/>
  <c r="AH25" i="46"/>
  <c r="BP150" i="1"/>
  <c r="BP22" i="1"/>
  <c r="BR184" i="1"/>
  <c r="BP85" i="1"/>
  <c r="AI54" i="48"/>
  <c r="BQ91" i="1"/>
  <c r="BR154" i="1"/>
  <c r="AI17" i="48"/>
  <c r="AI77" i="48"/>
  <c r="BP61" i="1"/>
  <c r="BR185" i="1"/>
  <c r="AI89" i="48"/>
  <c r="BP127" i="1"/>
  <c r="BQ20" i="1"/>
  <c r="BP74" i="1"/>
  <c r="AI73" i="48"/>
  <c r="BQ51" i="1"/>
  <c r="AY25" i="46"/>
  <c r="BQ7" i="1"/>
  <c r="AI34" i="48"/>
  <c r="BR148" i="1"/>
  <c r="BR52" i="1"/>
  <c r="AZ85" i="48"/>
  <c r="AI87" i="48"/>
  <c r="BP97" i="1"/>
  <c r="BQ145" i="1"/>
  <c r="BQ163" i="1"/>
  <c r="AI51" i="48"/>
  <c r="AZ92" i="48"/>
  <c r="BQ33" i="1"/>
  <c r="BP84" i="1"/>
  <c r="BQ150" i="1"/>
  <c r="BR189" i="1"/>
  <c r="AZ90" i="48"/>
  <c r="AH8" i="46"/>
  <c r="AY11" i="46"/>
  <c r="BP115" i="1"/>
  <c r="BP108" i="1"/>
  <c r="BR126" i="1"/>
  <c r="BP162" i="1"/>
  <c r="AY50" i="46"/>
  <c r="AI26" i="48"/>
  <c r="BQ94" i="1"/>
  <c r="BQ69" i="1"/>
  <c r="BP93" i="1"/>
  <c r="BQ132" i="1"/>
  <c r="BQ171" i="1"/>
  <c r="AH20" i="46"/>
  <c r="AI55" i="48"/>
  <c r="BR48" i="1"/>
  <c r="BQ75" i="1"/>
  <c r="BQ113" i="1"/>
  <c r="AI47" i="48"/>
  <c r="BR143" i="1"/>
  <c r="AY30" i="46"/>
  <c r="AI24" i="48"/>
  <c r="BP114" i="1"/>
  <c r="BQ9" i="1"/>
  <c r="BQ71" i="1"/>
  <c r="BR46" i="1"/>
  <c r="BR125" i="1"/>
  <c r="BR135" i="1"/>
  <c r="AH29" i="46"/>
  <c r="AI64" i="48"/>
  <c r="BP18" i="1"/>
  <c r="BP52" i="1"/>
  <c r="BR112" i="1"/>
  <c r="BQ139" i="1"/>
  <c r="AH23" i="46"/>
  <c r="AZ67" i="48"/>
  <c r="BR118" i="1"/>
  <c r="AZ87" i="48"/>
  <c r="BQ40" i="1"/>
  <c r="BP49" i="1"/>
  <c r="BR109" i="1"/>
  <c r="BP146" i="1"/>
  <c r="AH44" i="46"/>
  <c r="AH22" i="46"/>
  <c r="BR21" i="1"/>
  <c r="BQ170" i="1"/>
  <c r="AZ78" i="48"/>
  <c r="AI23" i="48"/>
  <c r="BQ23" i="1"/>
  <c r="BR91" i="1"/>
  <c r="BQ65" i="1"/>
  <c r="BQ102" i="1"/>
  <c r="AI19" i="48"/>
  <c r="AY54" i="46"/>
  <c r="BQ186" i="1"/>
  <c r="AI60" i="48"/>
  <c r="AI76" i="48"/>
  <c r="AZ50" i="48"/>
  <c r="BR158" i="1"/>
  <c r="BR72" i="1"/>
  <c r="BQ61" i="1"/>
  <c r="AH17" i="46"/>
  <c r="BR187" i="1"/>
  <c r="AZ91" i="48"/>
  <c r="BP88" i="1"/>
  <c r="AI56" i="48"/>
  <c r="BR64" i="1"/>
  <c r="BP101" i="1"/>
  <c r="AZ96" i="48"/>
  <c r="AI68" i="48"/>
  <c r="AY16" i="46"/>
  <c r="BQ35" i="1"/>
  <c r="BR74" i="1"/>
  <c r="AY26" i="46"/>
  <c r="AI71" i="48"/>
  <c r="BR77" i="1"/>
  <c r="BP11" i="1"/>
  <c r="BR51" i="1"/>
  <c r="AZ48" i="48"/>
  <c r="AZ80" i="48"/>
  <c r="AH41" i="46"/>
  <c r="BR7" i="1"/>
  <c r="BR6" i="1"/>
  <c r="BP143" i="1"/>
  <c r="AZ40" i="48"/>
  <c r="AZ24" i="48"/>
  <c r="BQ114" i="1"/>
  <c r="BR9" i="1"/>
  <c r="BP46" i="1"/>
  <c r="BQ125" i="1"/>
  <c r="BP135" i="1"/>
  <c r="BQ182" i="1"/>
  <c r="AI74" i="48"/>
  <c r="BR18" i="1"/>
  <c r="BQ144" i="1"/>
  <c r="BP136" i="1"/>
  <c r="BR137" i="1"/>
  <c r="BR152" i="1"/>
  <c r="AZ75" i="48"/>
  <c r="AI67" i="48"/>
  <c r="BR24" i="1"/>
  <c r="BP59" i="1"/>
  <c r="BR156" i="1"/>
  <c r="AZ29" i="48"/>
  <c r="BR104" i="1"/>
  <c r="BQ46" i="1"/>
  <c r="BQ135" i="1"/>
  <c r="AZ74" i="48"/>
  <c r="BQ90" i="1"/>
  <c r="BR144" i="1"/>
  <c r="BQ136" i="1"/>
  <c r="BP137" i="1"/>
  <c r="BP152" i="1"/>
  <c r="AI75" i="48"/>
  <c r="AZ94" i="48"/>
  <c r="BP24" i="1"/>
  <c r="BR68" i="1"/>
  <c r="BR59" i="1"/>
  <c r="BP156" i="1"/>
  <c r="AY49" i="46"/>
  <c r="AI29" i="48"/>
  <c r="BR14" i="1"/>
  <c r="BQ50" i="1"/>
  <c r="BP95" i="1"/>
  <c r="AI27" i="48"/>
  <c r="AH46" i="46"/>
  <c r="BR85" i="1"/>
  <c r="AZ66" i="48"/>
  <c r="BR179" i="1"/>
  <c r="BQ16" i="1"/>
  <c r="BR23" i="1"/>
  <c r="BR66" i="1"/>
  <c r="BP172" i="1"/>
  <c r="BQ111" i="1"/>
  <c r="AH27" i="46"/>
  <c r="BR188" i="1"/>
  <c r="AH12" i="46"/>
  <c r="AZ7" i="48"/>
  <c r="BP175" i="1"/>
  <c r="BR78" i="1"/>
  <c r="BR86" i="1"/>
  <c r="AZ15" i="48"/>
  <c r="AY13" i="46"/>
  <c r="BQ187" i="1"/>
  <c r="AY43" i="46"/>
  <c r="BQ169" i="1"/>
  <c r="BQ159" i="1"/>
  <c r="BQ12" i="1"/>
  <c r="BR123" i="1"/>
  <c r="AZ30" i="48"/>
  <c r="AY35" i="46"/>
  <c r="AI49" i="48"/>
  <c r="BP54" i="1"/>
  <c r="BP177" i="1"/>
  <c r="AZ73" i="48"/>
  <c r="BR116" i="1"/>
  <c r="AZ95" i="48"/>
  <c r="AI79" i="48"/>
  <c r="BP119" i="1"/>
  <c r="BQ67" i="1"/>
  <c r="BR110" i="1"/>
  <c r="AI35" i="48"/>
  <c r="AI81" i="48"/>
  <c r="AH34" i="46"/>
  <c r="BP37" i="1"/>
  <c r="BP47" i="1"/>
  <c r="BP176" i="1"/>
  <c r="AZ6" i="48"/>
  <c r="BP104" i="1"/>
  <c r="BP96" i="1"/>
  <c r="BP148" i="1"/>
  <c r="BP166" i="1"/>
  <c r="BR182" i="1"/>
  <c r="AY47" i="46"/>
  <c r="BP57" i="1"/>
  <c r="BP90" i="1"/>
  <c r="BP144" i="1"/>
  <c r="BR136" i="1"/>
  <c r="BQ137" i="1"/>
  <c r="BQ152" i="1"/>
  <c r="BP180" i="1"/>
  <c r="AI94" i="48"/>
  <c r="BQ24" i="1"/>
  <c r="BQ68" i="1"/>
  <c r="BQ59" i="1"/>
  <c r="BQ156" i="1"/>
  <c r="AH49" i="46"/>
  <c r="AI86" i="48"/>
  <c r="BQ96" i="1"/>
  <c r="BP182" i="1"/>
  <c r="BQ14" i="1"/>
  <c r="BR50" i="1"/>
  <c r="BQ95" i="1"/>
  <c r="BQ183" i="1"/>
  <c r="AZ27" i="48"/>
  <c r="AY46" i="46"/>
  <c r="BQ85" i="1"/>
  <c r="AI66" i="48"/>
  <c r="BQ179" i="1"/>
  <c r="BR16" i="1"/>
  <c r="BP66" i="1"/>
  <c r="BQ172" i="1"/>
  <c r="BP111" i="1"/>
  <c r="AY27" i="46"/>
  <c r="BP188" i="1"/>
  <c r="AY12" i="46"/>
  <c r="AZ43" i="48"/>
  <c r="BQ60" i="1"/>
  <c r="BQ175" i="1"/>
  <c r="BP81" i="1"/>
  <c r="BP78" i="1"/>
  <c r="BP86" i="1"/>
  <c r="BP161" i="1"/>
  <c r="AI9" i="48"/>
  <c r="AZ10" i="48"/>
  <c r="BP169" i="1"/>
  <c r="BR159" i="1"/>
  <c r="BR15" i="1"/>
  <c r="BP12" i="1"/>
  <c r="BQ123" i="1"/>
  <c r="BP160" i="1"/>
  <c r="AI30" i="48"/>
  <c r="AH35" i="46"/>
  <c r="BQ54" i="1"/>
  <c r="BR177" i="1"/>
  <c r="BP116" i="1"/>
  <c r="AI95" i="48"/>
  <c r="AZ79" i="48"/>
  <c r="BQ119" i="1"/>
  <c r="BR67" i="1"/>
  <c r="BP110" i="1"/>
  <c r="AZ35" i="48"/>
  <c r="AI21" i="48"/>
  <c r="AZ16" i="48"/>
  <c r="BQ37" i="1"/>
  <c r="BQ47" i="1"/>
  <c r="AY24" i="46"/>
  <c r="BR176" i="1"/>
  <c r="AI88" i="48"/>
  <c r="BQ104" i="1"/>
  <c r="BR96" i="1"/>
  <c r="BQ133" i="1"/>
  <c r="BQ148" i="1"/>
  <c r="BQ166" i="1"/>
  <c r="AH47" i="46"/>
  <c r="BQ57" i="1"/>
  <c r="BR90" i="1"/>
  <c r="BQ56" i="1"/>
  <c r="BR151" i="1"/>
  <c r="BQ153" i="1"/>
  <c r="BR178" i="1"/>
  <c r="BQ180" i="1"/>
  <c r="BP43" i="1"/>
  <c r="BP68" i="1"/>
  <c r="BR80" i="1"/>
  <c r="BP181" i="1"/>
  <c r="AZ86" i="48"/>
  <c r="BP179" i="1"/>
  <c r="BP16" i="1"/>
  <c r="BQ66" i="1"/>
  <c r="BR172" i="1"/>
  <c r="BR111" i="1"/>
  <c r="BR107" i="1"/>
  <c r="BQ188" i="1"/>
  <c r="AI43" i="48"/>
  <c r="BR60" i="1"/>
  <c r="BP29" i="1"/>
  <c r="AI18" i="48"/>
  <c r="BQ81" i="1"/>
  <c r="BQ78" i="1"/>
  <c r="BQ86" i="1"/>
  <c r="BR161" i="1"/>
  <c r="AZ9" i="48"/>
  <c r="AI10" i="48"/>
  <c r="BR169" i="1"/>
  <c r="BP168" i="1"/>
  <c r="BP15" i="1"/>
  <c r="BR12" i="1"/>
  <c r="BR142" i="1"/>
  <c r="BQ160" i="1"/>
  <c r="AI70" i="48"/>
  <c r="AY28" i="46"/>
  <c r="BR54" i="1"/>
  <c r="BP129" i="1"/>
  <c r="AI22" i="48"/>
  <c r="AH21" i="46"/>
  <c r="BQ116" i="1"/>
  <c r="AI62" i="48"/>
  <c r="BP34" i="1"/>
  <c r="BP67" i="1"/>
  <c r="BQ110" i="1"/>
  <c r="AZ21" i="48"/>
  <c r="AI16" i="48"/>
  <c r="BR37" i="1"/>
  <c r="BQ83" i="1"/>
  <c r="AH24" i="46"/>
  <c r="BQ176" i="1"/>
  <c r="AZ88" i="48"/>
  <c r="BQ157" i="1"/>
  <c r="BR28" i="1"/>
  <c r="BR133" i="1"/>
  <c r="BP99" i="1"/>
  <c r="BR166" i="1"/>
  <c r="AH48" i="46"/>
  <c r="AZ33" i="48"/>
  <c r="BQ55" i="1"/>
  <c r="BR57" i="1"/>
  <c r="BR56" i="1"/>
  <c r="BP151" i="1"/>
  <c r="BR153" i="1"/>
  <c r="BQ178" i="1"/>
  <c r="BR180" i="1"/>
  <c r="BQ13" i="1"/>
  <c r="BQ43" i="1"/>
  <c r="BP80" i="1"/>
  <c r="BQ181" i="1"/>
  <c r="AH19" i="46"/>
  <c r="AZ83" i="48"/>
  <c r="BP50" i="1"/>
  <c r="BR89" i="1"/>
  <c r="BR183" i="1"/>
  <c r="AH31" i="46"/>
  <c r="BQ25" i="1"/>
  <c r="BQ70" i="1"/>
  <c r="BR58" i="1"/>
  <c r="BP89" i="1"/>
  <c r="AH38" i="46"/>
  <c r="BP183" i="1"/>
  <c r="AY31" i="46"/>
  <c r="BR25" i="1"/>
  <c r="BP70" i="1"/>
  <c r="BP17" i="1"/>
  <c r="AH15" i="46"/>
  <c r="BQ63" i="1"/>
  <c r="BQ124" i="1"/>
  <c r="BP92" i="1"/>
  <c r="BP134" i="1"/>
  <c r="BP107" i="1"/>
  <c r="AH51" i="46"/>
  <c r="AI97" i="48"/>
  <c r="AY53" i="46"/>
  <c r="BP60" i="1"/>
  <c r="BQ29" i="1"/>
  <c r="AZ18" i="48"/>
  <c r="BR81" i="1"/>
  <c r="BQ161" i="1"/>
  <c r="AH52" i="46"/>
  <c r="AZ46" i="48"/>
  <c r="BR79" i="1"/>
  <c r="BQ168" i="1"/>
  <c r="BQ15" i="1"/>
  <c r="BP19" i="1"/>
  <c r="BP142" i="1"/>
  <c r="BR160" i="1"/>
  <c r="AZ70" i="48"/>
  <c r="AH28" i="46"/>
  <c r="AZ72" i="48"/>
  <c r="BQ26" i="1"/>
  <c r="BQ129" i="1"/>
  <c r="AZ22" i="48"/>
  <c r="AY21" i="46"/>
  <c r="BR149" i="1"/>
  <c r="AZ62" i="48"/>
  <c r="AZ53" i="48"/>
  <c r="BQ34" i="1"/>
  <c r="AI32" i="48"/>
  <c r="AH55" i="46"/>
  <c r="AI52" i="48"/>
  <c r="BR27" i="1"/>
  <c r="BP53" i="1"/>
  <c r="BR83" i="1"/>
  <c r="BP164" i="1"/>
  <c r="AZ61" i="48"/>
  <c r="BP36" i="1"/>
  <c r="BR157" i="1"/>
  <c r="BP28" i="1"/>
  <c r="BP87" i="1"/>
  <c r="BP133" i="1"/>
  <c r="BQ99" i="1"/>
  <c r="BP117" i="1"/>
  <c r="AH32" i="46"/>
  <c r="AY48" i="46"/>
  <c r="AI33" i="48"/>
  <c r="BP55" i="1"/>
  <c r="BP73" i="1"/>
  <c r="BP56" i="1"/>
  <c r="BQ151" i="1"/>
  <c r="BP153" i="1"/>
  <c r="BP178" i="1"/>
  <c r="AI41" i="48"/>
  <c r="BR13" i="1"/>
  <c r="BR43" i="1"/>
  <c r="BQ80" i="1"/>
  <c r="BR181" i="1"/>
  <c r="AY19" i="46"/>
  <c r="AI83" i="48"/>
  <c r="BR39" i="1"/>
  <c r="BQ58" i="1"/>
  <c r="BQ89" i="1"/>
  <c r="AH9" i="46"/>
  <c r="BP25" i="1"/>
  <c r="BQ17" i="1"/>
  <c r="AY15" i="46"/>
  <c r="BR63" i="1"/>
  <c r="BR124" i="1"/>
  <c r="BQ92" i="1"/>
  <c r="BR134" i="1"/>
  <c r="BQ107" i="1"/>
  <c r="AH53" i="46"/>
  <c r="BP42" i="1"/>
  <c r="BQ122" i="1"/>
  <c r="AY52" i="46"/>
  <c r="BP79" i="1"/>
  <c r="BR168" i="1"/>
  <c r="BQ19" i="1"/>
  <c r="BQ103" i="1"/>
  <c r="BQ142" i="1"/>
  <c r="BP155" i="1"/>
  <c r="AY14" i="46"/>
  <c r="AI72" i="48"/>
  <c r="BR26" i="1"/>
  <c r="BR129" i="1"/>
  <c r="AZ82" i="48"/>
  <c r="BP149" i="1"/>
  <c r="BP8" i="1"/>
  <c r="AI53" i="48"/>
  <c r="BR34" i="1"/>
  <c r="BR145" i="1"/>
  <c r="BR163" i="1"/>
  <c r="AZ32" i="48"/>
  <c r="AY55" i="46"/>
  <c r="AZ52" i="48"/>
  <c r="BP27" i="1"/>
  <c r="BR53" i="1"/>
  <c r="BP83" i="1"/>
  <c r="AZ59" i="48"/>
  <c r="BR164" i="1"/>
  <c r="AI61" i="48"/>
  <c r="BQ36" i="1"/>
  <c r="BP157" i="1"/>
  <c r="BQ28" i="1"/>
  <c r="BQ87" i="1"/>
  <c r="BQ115" i="1"/>
  <c r="BR99" i="1"/>
  <c r="BQ117" i="1"/>
  <c r="AY32" i="46"/>
  <c r="AZ36" i="48"/>
  <c r="AH40" i="46"/>
  <c r="BR55" i="1"/>
  <c r="BP69" i="1"/>
  <c r="BQ73" i="1"/>
  <c r="BR93" i="1"/>
  <c r="BP132" i="1"/>
  <c r="BR171" i="1"/>
  <c r="AH37" i="46"/>
  <c r="AZ41" i="48"/>
  <c r="BP13" i="1"/>
  <c r="AZ58" i="48"/>
  <c r="AI31" i="48"/>
  <c r="BP58" i="1"/>
  <c r="AY38" i="46"/>
  <c r="BP167" i="1"/>
  <c r="BR70" i="1"/>
  <c r="AY51" i="46"/>
  <c r="AZ97" i="48"/>
  <c r="BR29" i="1"/>
  <c r="AI98" i="48"/>
  <c r="BR141" i="1"/>
  <c r="AI46" i="48"/>
  <c r="BQ32" i="1"/>
  <c r="AZ84" i="48"/>
  <c r="BP39" i="1"/>
  <c r="BP82" i="1"/>
  <c r="BR167" i="1"/>
  <c r="AY9" i="46"/>
  <c r="BP41" i="1"/>
  <c r="BR17" i="1"/>
  <c r="AH33" i="46"/>
  <c r="BP76" i="1"/>
  <c r="BP63" i="1"/>
  <c r="BP124" i="1"/>
  <c r="BR92" i="1"/>
  <c r="BQ134" i="1"/>
  <c r="BP165" i="1"/>
  <c r="AI45" i="48"/>
  <c r="AY10" i="46"/>
  <c r="AI39" i="48"/>
  <c r="BQ10" i="1"/>
  <c r="AZ98" i="48"/>
  <c r="BQ42" i="1"/>
  <c r="BQ141" i="1"/>
  <c r="BR122" i="1"/>
  <c r="BP185" i="1"/>
  <c r="AI25" i="48"/>
  <c r="AI65" i="48"/>
  <c r="BQ79" i="1"/>
  <c r="AI11" i="48"/>
  <c r="BP32" i="1"/>
  <c r="BR19" i="1"/>
  <c r="BR103" i="1"/>
  <c r="BR128" i="1"/>
  <c r="BQ155" i="1"/>
  <c r="AH14" i="46"/>
  <c r="AI84" i="48"/>
  <c r="BP20" i="1"/>
  <c r="BP26" i="1"/>
  <c r="BP38" i="1"/>
  <c r="BP173" i="1"/>
  <c r="AI14" i="48"/>
  <c r="AI82" i="48"/>
  <c r="BQ149" i="1"/>
  <c r="BR8" i="1"/>
  <c r="AY42" i="46"/>
  <c r="BP130" i="1"/>
  <c r="BP145" i="1"/>
  <c r="BP163" i="1"/>
  <c r="AZ51" i="48"/>
  <c r="AI92" i="48"/>
  <c r="BP33" i="1"/>
  <c r="BQ27" i="1"/>
  <c r="BQ53" i="1"/>
  <c r="AI59" i="48"/>
  <c r="BQ164" i="1"/>
  <c r="AY8" i="46"/>
  <c r="BR36" i="1"/>
  <c r="AH11" i="46"/>
  <c r="BR87" i="1"/>
  <c r="BR115" i="1"/>
  <c r="BQ108" i="1"/>
  <c r="BR117" i="1"/>
  <c r="AI36" i="48"/>
  <c r="AY40" i="46"/>
  <c r="BP94" i="1"/>
  <c r="BR69" i="1"/>
  <c r="BR73" i="1"/>
  <c r="BQ93" i="1"/>
  <c r="BR132" i="1"/>
  <c r="BP171" i="1"/>
  <c r="AY37" i="46"/>
  <c r="AZ55" i="48"/>
  <c r="BQ48" i="1"/>
  <c r="BR75" i="1"/>
  <c r="BP113" i="1"/>
  <c r="AI58" i="48"/>
  <c r="AZ31" i="48"/>
  <c r="I20" i="49"/>
  <c r="I12" i="49"/>
  <c r="I24" i="49"/>
  <c r="I16" i="49"/>
  <c r="I8" i="49"/>
  <c r="L3" i="49" s="1"/>
  <c r="I4" i="47"/>
  <c r="L2" i="47" s="1"/>
  <c r="I18" i="47"/>
  <c r="I16" i="47"/>
  <c r="I23" i="47"/>
  <c r="F3" i="38"/>
  <c r="F4" i="38"/>
  <c r="H4" i="38" s="1"/>
  <c r="F5" i="38"/>
  <c r="F6" i="38"/>
  <c r="F7" i="38"/>
  <c r="F8" i="38"/>
  <c r="F9" i="38"/>
  <c r="H9" i="38" s="1"/>
  <c r="F10" i="38"/>
  <c r="F11" i="38"/>
  <c r="F12" i="38"/>
  <c r="F13" i="38"/>
  <c r="H13" i="38" s="1"/>
  <c r="F14" i="38"/>
  <c r="H14" i="38" s="1"/>
  <c r="F15" i="38"/>
  <c r="F16" i="38"/>
  <c r="H16" i="38" s="1"/>
  <c r="F17" i="38"/>
  <c r="F18" i="38"/>
  <c r="F19" i="38"/>
  <c r="F20" i="38"/>
  <c r="F21" i="38"/>
  <c r="F22" i="38"/>
  <c r="F23" i="38"/>
  <c r="F24" i="38"/>
  <c r="F25" i="38"/>
  <c r="E2" i="38"/>
  <c r="E3" i="38"/>
  <c r="E4" i="38"/>
  <c r="G3" i="38" s="1"/>
  <c r="E5" i="38"/>
  <c r="G4" i="38" s="1"/>
  <c r="E6" i="38"/>
  <c r="G5" i="38" s="1"/>
  <c r="E7" i="38"/>
  <c r="G6" i="38" s="1"/>
  <c r="E8" i="38"/>
  <c r="G7" i="38" s="1"/>
  <c r="E9" i="38"/>
  <c r="G8" i="38" s="1"/>
  <c r="E10" i="38"/>
  <c r="E11" i="38"/>
  <c r="G10" i="38" s="1"/>
  <c r="E12" i="38"/>
  <c r="G11" i="38" s="1"/>
  <c r="E13" i="38"/>
  <c r="G12" i="38" s="1"/>
  <c r="E14" i="38"/>
  <c r="G13" i="38" s="1"/>
  <c r="E15" i="38"/>
  <c r="E16" i="38"/>
  <c r="G15" i="38" s="1"/>
  <c r="E17" i="38"/>
  <c r="G16" i="38" s="1"/>
  <c r="E18" i="38"/>
  <c r="G17" i="38" s="1"/>
  <c r="E19" i="38"/>
  <c r="G18" i="38" s="1"/>
  <c r="E20" i="38"/>
  <c r="G19" i="38" s="1"/>
  <c r="E21" i="38"/>
  <c r="G20" i="38" s="1"/>
  <c r="E22" i="38"/>
  <c r="E23" i="38"/>
  <c r="G22" i="38" s="1"/>
  <c r="E24" i="38"/>
  <c r="G23" i="38" s="1"/>
  <c r="E25" i="38"/>
  <c r="G24" i="38" s="1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F3" i="28"/>
  <c r="F4" i="28"/>
  <c r="F5" i="28"/>
  <c r="F6" i="28"/>
  <c r="H6" i="28" s="1"/>
  <c r="F7" i="28"/>
  <c r="F8" i="28"/>
  <c r="H8" i="28" s="1"/>
  <c r="F9" i="28"/>
  <c r="F10" i="28"/>
  <c r="H10" i="28" s="1"/>
  <c r="F11" i="28"/>
  <c r="H11" i="28" s="1"/>
  <c r="F12" i="28"/>
  <c r="F13" i="28"/>
  <c r="H13" i="28" s="1"/>
  <c r="F14" i="28"/>
  <c r="F15" i="28"/>
  <c r="H15" i="28" s="1"/>
  <c r="F16" i="28"/>
  <c r="F17" i="28"/>
  <c r="F18" i="28"/>
  <c r="H18" i="28" s="1"/>
  <c r="F19" i="28"/>
  <c r="F20" i="28"/>
  <c r="F21" i="28"/>
  <c r="F22" i="28"/>
  <c r="H22" i="28" s="1"/>
  <c r="F23" i="28"/>
  <c r="H23" i="28" s="1"/>
  <c r="F24" i="28"/>
  <c r="F25" i="28"/>
  <c r="H25" i="28" s="1"/>
  <c r="F26" i="28"/>
  <c r="F27" i="28"/>
  <c r="H27" i="28" s="1"/>
  <c r="F28" i="28"/>
  <c r="F29" i="28"/>
  <c r="H29" i="28" s="1"/>
  <c r="H5" i="38"/>
  <c r="H17" i="38"/>
  <c r="H21" i="38"/>
  <c r="H25" i="38"/>
  <c r="M2" i="38"/>
  <c r="H4" i="28"/>
  <c r="H12" i="28"/>
  <c r="H14" i="28"/>
  <c r="H16" i="28"/>
  <c r="H20" i="28"/>
  <c r="H24" i="28"/>
  <c r="H26" i="28"/>
  <c r="H28" i="28"/>
  <c r="H23" i="38" l="1"/>
  <c r="H11" i="38"/>
  <c r="H21" i="28"/>
  <c r="H9" i="28"/>
  <c r="H24" i="38"/>
  <c r="H12" i="38"/>
  <c r="H19" i="28"/>
  <c r="H7" i="28"/>
  <c r="G21" i="38"/>
  <c r="G9" i="38"/>
  <c r="H22" i="38"/>
  <c r="H10" i="38"/>
  <c r="H17" i="28"/>
  <c r="H5" i="28"/>
  <c r="H20" i="38"/>
  <c r="H8" i="38"/>
  <c r="H19" i="38"/>
  <c r="H7" i="38"/>
  <c r="H3" i="28"/>
  <c r="H2" i="28"/>
  <c r="H18" i="38"/>
  <c r="H6" i="38"/>
  <c r="L2" i="49"/>
  <c r="G2" i="28"/>
  <c r="I2" i="28" s="1"/>
  <c r="G14" i="38"/>
  <c r="G2" i="38"/>
  <c r="H15" i="38"/>
  <c r="H3" i="38"/>
  <c r="H2" i="38"/>
  <c r="AR12" i="46"/>
  <c r="AX38" i="46"/>
  <c r="AS61" i="48"/>
  <c r="AS59" i="48"/>
  <c r="AX29" i="46"/>
  <c r="AR38" i="46"/>
  <c r="AS41" i="48"/>
  <c r="AY10" i="48"/>
  <c r="AR11" i="46"/>
  <c r="AR6" i="46"/>
  <c r="AS96" i="48"/>
  <c r="AY75" i="48"/>
  <c r="AX13" i="46"/>
  <c r="AR37" i="46"/>
  <c r="AS17" i="48"/>
  <c r="AY90" i="48"/>
  <c r="AS26" i="48"/>
  <c r="AY33" i="48"/>
  <c r="AY87" i="48"/>
  <c r="AZ55" i="1"/>
  <c r="AZ62" i="1"/>
  <c r="AR14" i="46"/>
  <c r="AR35" i="46"/>
  <c r="AR10" i="46"/>
  <c r="AX19" i="46"/>
  <c r="AX47" i="46"/>
  <c r="AR42" i="46"/>
  <c r="AX36" i="46"/>
  <c r="AS42" i="48"/>
  <c r="AS45" i="48"/>
  <c r="AS22" i="48"/>
  <c r="AS28" i="48"/>
  <c r="AY70" i="48"/>
  <c r="AY38" i="48"/>
  <c r="AR21" i="46"/>
  <c r="AR15" i="46"/>
  <c r="AX24" i="46"/>
  <c r="AX21" i="46"/>
  <c r="AR47" i="46"/>
  <c r="AX41" i="46"/>
  <c r="AR36" i="46"/>
  <c r="AS89" i="48"/>
  <c r="AS25" i="48"/>
  <c r="AS84" i="48"/>
  <c r="AS66" i="48"/>
  <c r="AY37" i="48"/>
  <c r="AY27" i="48"/>
  <c r="AR20" i="46"/>
  <c r="AR34" i="46"/>
  <c r="AX25" i="46"/>
  <c r="AX22" i="46"/>
  <c r="AX46" i="46"/>
  <c r="AR41" i="46"/>
  <c r="AS85" i="48"/>
  <c r="AS21" i="48"/>
  <c r="AS80" i="48"/>
  <c r="AS38" i="48"/>
  <c r="AY21" i="48"/>
  <c r="AY11" i="48"/>
  <c r="AR16" i="46"/>
  <c r="AR30" i="46"/>
  <c r="AX23" i="46"/>
  <c r="AX51" i="46"/>
  <c r="AR46" i="46"/>
  <c r="AX40" i="46"/>
  <c r="AS98" i="48"/>
  <c r="AS65" i="48"/>
  <c r="AS82" i="48"/>
  <c r="AS56" i="48"/>
  <c r="AS67" i="48"/>
  <c r="AY64" i="48"/>
  <c r="AS32" i="48"/>
  <c r="AS87" i="48"/>
  <c r="AS23" i="48"/>
  <c r="AY81" i="48"/>
  <c r="AY17" i="48"/>
  <c r="AY76" i="48"/>
  <c r="AY12" i="48"/>
  <c r="AY71" i="48"/>
  <c r="AY7" i="48"/>
  <c r="AB48" i="1"/>
  <c r="AO48" i="1" s="1"/>
  <c r="AQ48" i="1"/>
  <c r="BA48" i="1" s="1"/>
  <c r="AZ66" i="1"/>
  <c r="AX35" i="46"/>
  <c r="AX52" i="46"/>
  <c r="AS86" i="48"/>
  <c r="AS52" i="48"/>
  <c r="AX15" i="46"/>
  <c r="AS30" i="48"/>
  <c r="AS24" i="48"/>
  <c r="AR9" i="46"/>
  <c r="AX17" i="46"/>
  <c r="AX37" i="46"/>
  <c r="AS37" i="48"/>
  <c r="AY85" i="48"/>
  <c r="AR7" i="46"/>
  <c r="AX42" i="46"/>
  <c r="AS81" i="48"/>
  <c r="AS18" i="48"/>
  <c r="AS48" i="48"/>
  <c r="AY97" i="48"/>
  <c r="AY28" i="48"/>
  <c r="AR19" i="46"/>
  <c r="AX28" i="46"/>
  <c r="AX33" i="46"/>
  <c r="AR51" i="46"/>
  <c r="AX45" i="46"/>
  <c r="AR40" i="46"/>
  <c r="AS93" i="48"/>
  <c r="AS29" i="48"/>
  <c r="AS88" i="48"/>
  <c r="AS90" i="48"/>
  <c r="AY53" i="48"/>
  <c r="AY43" i="48"/>
  <c r="AR24" i="46"/>
  <c r="AR17" i="46"/>
  <c r="AX8" i="46"/>
  <c r="AX26" i="46"/>
  <c r="AX50" i="46"/>
  <c r="AR45" i="46"/>
  <c r="AS73" i="48"/>
  <c r="AS9" i="48"/>
  <c r="AS68" i="48"/>
  <c r="AS83" i="48"/>
  <c r="AY96" i="48"/>
  <c r="AR29" i="46"/>
  <c r="AR18" i="46"/>
  <c r="AX27" i="46"/>
  <c r="AX55" i="46"/>
  <c r="AR50" i="46"/>
  <c r="AX44" i="46"/>
  <c r="AS6" i="48"/>
  <c r="AS69" i="48"/>
  <c r="AS94" i="48"/>
  <c r="AS60" i="48"/>
  <c r="AS75" i="48"/>
  <c r="AY80" i="48"/>
  <c r="AR13" i="46"/>
  <c r="AX32" i="46"/>
  <c r="AX7" i="46"/>
  <c r="AR55" i="46"/>
  <c r="AX49" i="46"/>
  <c r="AR44" i="46"/>
  <c r="AS50" i="48"/>
  <c r="AS49" i="48"/>
  <c r="AS34" i="48"/>
  <c r="AS36" i="48"/>
  <c r="AS11" i="48"/>
  <c r="AY86" i="48"/>
  <c r="AS16" i="48"/>
  <c r="AS71" i="48"/>
  <c r="AS7" i="48"/>
  <c r="AY65" i="48"/>
  <c r="AY78" i="48"/>
  <c r="AY60" i="48"/>
  <c r="AY74" i="48"/>
  <c r="AY55" i="48"/>
  <c r="AQ50" i="1"/>
  <c r="BA50" i="1" s="1"/>
  <c r="AB50" i="1"/>
  <c r="AO50" i="1" s="1"/>
  <c r="W54" i="1"/>
  <c r="Z54" i="1" s="1"/>
  <c r="AA54" i="1" s="1"/>
  <c r="AZ70" i="1"/>
  <c r="AR26" i="46"/>
  <c r="AX14" i="46"/>
  <c r="AS70" i="48"/>
  <c r="AY48" i="48"/>
  <c r="AR31" i="46"/>
  <c r="AX43" i="46"/>
  <c r="AR52" i="46"/>
  <c r="AS14" i="48"/>
  <c r="AY91" i="48"/>
  <c r="AX20" i="46"/>
  <c r="AR43" i="46"/>
  <c r="AS10" i="48"/>
  <c r="AS20" i="48"/>
  <c r="AR32" i="46"/>
  <c r="AX18" i="46"/>
  <c r="AS76" i="48"/>
  <c r="AS39" i="48"/>
  <c r="AY92" i="48"/>
  <c r="AY23" i="48"/>
  <c r="AR33" i="46"/>
  <c r="AR28" i="46"/>
  <c r="AR25" i="46"/>
  <c r="AX12" i="46"/>
  <c r="AX30" i="46"/>
  <c r="AX54" i="46"/>
  <c r="AR49" i="46"/>
  <c r="AY6" i="48"/>
  <c r="AS77" i="48"/>
  <c r="AS13" i="48"/>
  <c r="AS72" i="48"/>
  <c r="AS91" i="48"/>
  <c r="AY42" i="48"/>
  <c r="AR8" i="46"/>
  <c r="AR22" i="46"/>
  <c r="AX31" i="46"/>
  <c r="AX10" i="46"/>
  <c r="AR54" i="46"/>
  <c r="AX48" i="46"/>
  <c r="AS74" i="48"/>
  <c r="AS57" i="48"/>
  <c r="AS58" i="48"/>
  <c r="AS44" i="48"/>
  <c r="AS43" i="48"/>
  <c r="AY32" i="48"/>
  <c r="AR27" i="46"/>
  <c r="AX9" i="46"/>
  <c r="AX11" i="46"/>
  <c r="AX39" i="46"/>
  <c r="AX53" i="46"/>
  <c r="AR48" i="46"/>
  <c r="AS62" i="48"/>
  <c r="AS53" i="48"/>
  <c r="AS46" i="48"/>
  <c r="AS40" i="48"/>
  <c r="AS27" i="48"/>
  <c r="AY16" i="48"/>
  <c r="AR23" i="46"/>
  <c r="AX16" i="46"/>
  <c r="AX34" i="46"/>
  <c r="AR39" i="46"/>
  <c r="AR53" i="46"/>
  <c r="AX6" i="46"/>
  <c r="AS97" i="48"/>
  <c r="AS33" i="48"/>
  <c r="AS92" i="48"/>
  <c r="AS12" i="48"/>
  <c r="AY69" i="48"/>
  <c r="AY59" i="48"/>
  <c r="AS64" i="48"/>
  <c r="AS78" i="48"/>
  <c r="AS55" i="48"/>
  <c r="AY58" i="48"/>
  <c r="AY49" i="48"/>
  <c r="AY30" i="48"/>
  <c r="AY44" i="48"/>
  <c r="AY26" i="48"/>
  <c r="AY39" i="48"/>
  <c r="AQ52" i="1"/>
  <c r="BA52" i="1" s="1"/>
  <c r="AB52" i="1"/>
  <c r="AO52" i="1" s="1"/>
  <c r="AZ58" i="1"/>
  <c r="AZ74" i="1"/>
  <c r="U90" i="1"/>
  <c r="AL90" i="1"/>
  <c r="BK47" i="1"/>
  <c r="BM47" i="1" s="1"/>
  <c r="U57" i="1"/>
  <c r="AL57" i="1"/>
  <c r="BK63" i="1"/>
  <c r="U73" i="1"/>
  <c r="AL73" i="1"/>
  <c r="BK79" i="1"/>
  <c r="AB91" i="1"/>
  <c r="AO91" i="1" s="1"/>
  <c r="AQ91" i="1"/>
  <c r="BA91" i="1" s="1"/>
  <c r="AB60" i="1"/>
  <c r="AO60" i="1" s="1"/>
  <c r="AQ60" i="1"/>
  <c r="BA60" i="1" s="1"/>
  <c r="AB76" i="1"/>
  <c r="AW76" i="1" s="1"/>
  <c r="AQ76" i="1"/>
  <c r="BA76" i="1" s="1"/>
  <c r="AH97" i="1"/>
  <c r="AI97" i="1" s="1"/>
  <c r="AH114" i="1"/>
  <c r="AI114" i="1" s="1"/>
  <c r="AH77" i="1"/>
  <c r="AI77" i="1" s="1"/>
  <c r="AY94" i="48"/>
  <c r="AY61" i="48"/>
  <c r="AY66" i="48"/>
  <c r="AY56" i="48"/>
  <c r="AY62" i="48"/>
  <c r="AY51" i="48"/>
  <c r="AZ51" i="1"/>
  <c r="W55" i="1"/>
  <c r="Z55" i="1" s="1"/>
  <c r="AA55" i="1" s="1"/>
  <c r="AZ71" i="1"/>
  <c r="W51" i="1"/>
  <c r="Z51" i="1" s="1"/>
  <c r="AA51" i="1" s="1"/>
  <c r="AH48" i="1"/>
  <c r="AI48" i="1" s="1"/>
  <c r="AZ79" i="1"/>
  <c r="AH87" i="1"/>
  <c r="AI87" i="1" s="1"/>
  <c r="AD87" i="1" s="1"/>
  <c r="BK50" i="1"/>
  <c r="U60" i="1"/>
  <c r="AL60" i="1"/>
  <c r="BK66" i="1"/>
  <c r="U76" i="1"/>
  <c r="AL76" i="1"/>
  <c r="BK82" i="1"/>
  <c r="AB63" i="1"/>
  <c r="AO63" i="1" s="1"/>
  <c r="AQ63" i="1"/>
  <c r="BA63" i="1" s="1"/>
  <c r="AQ79" i="1"/>
  <c r="BA79" i="1" s="1"/>
  <c r="BB79" i="1" s="1"/>
  <c r="AB79" i="1"/>
  <c r="AO79" i="1" s="1"/>
  <c r="BK93" i="1"/>
  <c r="AH106" i="1"/>
  <c r="AI106" i="1" s="1"/>
  <c r="AH63" i="1"/>
  <c r="AI63" i="1" s="1"/>
  <c r="W98" i="1"/>
  <c r="Z98" i="1" s="1"/>
  <c r="AA98" i="1" s="1"/>
  <c r="AS54" i="48"/>
  <c r="AS47" i="48"/>
  <c r="AY34" i="48"/>
  <c r="AY41" i="48"/>
  <c r="AY14" i="48"/>
  <c r="AY36" i="48"/>
  <c r="AY95" i="48"/>
  <c r="AY31" i="48"/>
  <c r="AQ53" i="1"/>
  <c r="AB53" i="1"/>
  <c r="AO53" i="1" s="1"/>
  <c r="AZ60" i="1"/>
  <c r="AZ76" i="1"/>
  <c r="AL89" i="1"/>
  <c r="U89" i="1"/>
  <c r="AZ140" i="1"/>
  <c r="U51" i="1"/>
  <c r="AL51" i="1"/>
  <c r="BK57" i="1"/>
  <c r="U67" i="1"/>
  <c r="AL67" i="1"/>
  <c r="BK73" i="1"/>
  <c r="U83" i="1"/>
  <c r="AL83" i="1"/>
  <c r="AQ90" i="1"/>
  <c r="BA90" i="1" s="1"/>
  <c r="AB90" i="1"/>
  <c r="AO90" i="1" s="1"/>
  <c r="AQ54" i="1"/>
  <c r="BA54" i="1" s="1"/>
  <c r="AB54" i="1"/>
  <c r="AO54" i="1" s="1"/>
  <c r="AQ70" i="1"/>
  <c r="BA70" i="1" s="1"/>
  <c r="AB70" i="1"/>
  <c r="AO70" i="1" s="1"/>
  <c r="U95" i="1"/>
  <c r="AL95" i="1"/>
  <c r="AH111" i="1"/>
  <c r="AI111" i="1" s="1"/>
  <c r="AH73" i="1"/>
  <c r="AI73" i="1" s="1"/>
  <c r="W118" i="1"/>
  <c r="Z118" i="1" s="1"/>
  <c r="AA118" i="1" s="1"/>
  <c r="AZ48" i="1"/>
  <c r="AZ65" i="1"/>
  <c r="W48" i="1"/>
  <c r="Z48" i="1" s="1"/>
  <c r="AA48" i="1" s="1"/>
  <c r="AH53" i="1"/>
  <c r="AI53" i="1" s="1"/>
  <c r="AD53" i="1" s="1"/>
  <c r="AZ84" i="1"/>
  <c r="BK48" i="1"/>
  <c r="U58" i="1"/>
  <c r="AL58" i="1"/>
  <c r="BK64" i="1"/>
  <c r="U74" i="1"/>
  <c r="AL74" i="1"/>
  <c r="BK80" i="1"/>
  <c r="W94" i="1"/>
  <c r="Z94" i="1" s="1"/>
  <c r="AA94" i="1" s="1"/>
  <c r="AB61" i="1"/>
  <c r="AQ61" i="1"/>
  <c r="BA61" i="1" s="1"/>
  <c r="AL53" i="1"/>
  <c r="U53" i="1"/>
  <c r="BK59" i="1"/>
  <c r="BM59" i="1" s="1"/>
  <c r="U69" i="1"/>
  <c r="AL69" i="1"/>
  <c r="BK75" i="1"/>
  <c r="BM75" i="1" s="1"/>
  <c r="AQ85" i="1"/>
  <c r="BA85" i="1" s="1"/>
  <c r="AB85" i="1"/>
  <c r="AO85" i="1" s="1"/>
  <c r="W95" i="1"/>
  <c r="Z95" i="1" s="1"/>
  <c r="AA95" i="1" s="1"/>
  <c r="AB56" i="1"/>
  <c r="AO56" i="1" s="1"/>
  <c r="AQ56" i="1"/>
  <c r="BA56" i="1" s="1"/>
  <c r="AB72" i="1"/>
  <c r="AO72" i="1" s="1"/>
  <c r="AQ72" i="1"/>
  <c r="BA72" i="1" s="1"/>
  <c r="AH101" i="1"/>
  <c r="AI101" i="1" s="1"/>
  <c r="AD101" i="1" s="1"/>
  <c r="W134" i="1"/>
  <c r="Z134" i="1" s="1"/>
  <c r="AA134" i="1" s="1"/>
  <c r="AH85" i="1"/>
  <c r="AI85" i="1" s="1"/>
  <c r="AJ85" i="1" s="1"/>
  <c r="AS51" i="48"/>
  <c r="AY46" i="48"/>
  <c r="AY45" i="48"/>
  <c r="AY22" i="48"/>
  <c r="AY40" i="48"/>
  <c r="AY18" i="48"/>
  <c r="AY35" i="48"/>
  <c r="AZ53" i="1"/>
  <c r="AZ59" i="1"/>
  <c r="AZ75" i="1"/>
  <c r="W53" i="1"/>
  <c r="Z53" i="1" s="1"/>
  <c r="AA53" i="1" s="1"/>
  <c r="AH50" i="1"/>
  <c r="AI50" i="1" s="1"/>
  <c r="AD50" i="1" s="1"/>
  <c r="AZ81" i="1"/>
  <c r="AH89" i="1"/>
  <c r="AI89" i="1" s="1"/>
  <c r="AZ138" i="1"/>
  <c r="AL56" i="1"/>
  <c r="U56" i="1"/>
  <c r="BK62" i="1"/>
  <c r="U72" i="1"/>
  <c r="AL72" i="1"/>
  <c r="BK78" i="1"/>
  <c r="BO78" i="1" s="1"/>
  <c r="BJ78" i="1" s="1"/>
  <c r="AQ59" i="1"/>
  <c r="BA59" i="1" s="1"/>
  <c r="AB59" i="1"/>
  <c r="AB75" i="1"/>
  <c r="AQ75" i="1"/>
  <c r="BA75" i="1" s="1"/>
  <c r="BK87" i="1"/>
  <c r="BO87" i="1" s="1"/>
  <c r="BJ87" i="1" s="1"/>
  <c r="BN87" i="1" s="1"/>
  <c r="BK95" i="1"/>
  <c r="AH110" i="1"/>
  <c r="AI110" i="1" s="1"/>
  <c r="AH71" i="1"/>
  <c r="AI71" i="1" s="1"/>
  <c r="AD71" i="1" s="1"/>
  <c r="W114" i="1"/>
  <c r="Z114" i="1" s="1"/>
  <c r="AA114" i="1" s="1"/>
  <c r="AS95" i="48"/>
  <c r="AS31" i="48"/>
  <c r="AY89" i="48"/>
  <c r="AY25" i="48"/>
  <c r="AY84" i="48"/>
  <c r="AY20" i="48"/>
  <c r="AY79" i="48"/>
  <c r="AY15" i="48"/>
  <c r="AB47" i="1"/>
  <c r="AO47" i="1" s="1"/>
  <c r="AQ47" i="1"/>
  <c r="BA47" i="1" s="1"/>
  <c r="AZ64" i="1"/>
  <c r="AL91" i="1"/>
  <c r="U91" i="1"/>
  <c r="U47" i="1"/>
  <c r="AL47" i="1"/>
  <c r="BK53" i="1"/>
  <c r="AL63" i="1"/>
  <c r="U63" i="1"/>
  <c r="BK69" i="1"/>
  <c r="U79" i="1"/>
  <c r="AL79" i="1"/>
  <c r="BK85" i="1"/>
  <c r="W93" i="1"/>
  <c r="Z93" i="1" s="1"/>
  <c r="AA93" i="1" s="1"/>
  <c r="AQ66" i="1"/>
  <c r="BA66" i="1" s="1"/>
  <c r="AB66" i="1"/>
  <c r="AQ82" i="1"/>
  <c r="BA82" i="1" s="1"/>
  <c r="AB82" i="1"/>
  <c r="AO82" i="1" s="1"/>
  <c r="AH99" i="1"/>
  <c r="AI99" i="1" s="1"/>
  <c r="AJ99" i="1" s="1"/>
  <c r="AH122" i="1"/>
  <c r="AI122" i="1" s="1"/>
  <c r="AH81" i="1"/>
  <c r="AI81" i="1" s="1"/>
  <c r="AZ50" i="1"/>
  <c r="AZ69" i="1"/>
  <c r="W50" i="1"/>
  <c r="Z50" i="1" s="1"/>
  <c r="AA50" i="1" s="1"/>
  <c r="AH47" i="1"/>
  <c r="AI47" i="1" s="1"/>
  <c r="AD47" i="1" s="1"/>
  <c r="AZ78" i="1"/>
  <c r="AH86" i="1"/>
  <c r="AI86" i="1" s="1"/>
  <c r="U54" i="1"/>
  <c r="AL54" i="1"/>
  <c r="BK60" i="1"/>
  <c r="AL70" i="1"/>
  <c r="U70" i="1"/>
  <c r="BK76" i="1"/>
  <c r="AB57" i="1"/>
  <c r="AO57" i="1" s="1"/>
  <c r="AQ57" i="1"/>
  <c r="BA57" i="1" s="1"/>
  <c r="U86" i="1"/>
  <c r="AL86" i="1"/>
  <c r="W128" i="1"/>
  <c r="Z128" i="1" s="1"/>
  <c r="AA128" i="1" s="1"/>
  <c r="U49" i="1"/>
  <c r="AL49" i="1"/>
  <c r="BK55" i="1"/>
  <c r="AL65" i="1"/>
  <c r="U65" i="1"/>
  <c r="BK71" i="1"/>
  <c r="U81" i="1"/>
  <c r="AL81" i="1"/>
  <c r="AB87" i="1"/>
  <c r="AO87" i="1" s="1"/>
  <c r="AQ87" i="1"/>
  <c r="BA87" i="1" s="1"/>
  <c r="W131" i="1"/>
  <c r="Z131" i="1" s="1"/>
  <c r="AA131" i="1" s="1"/>
  <c r="AB68" i="1"/>
  <c r="AO68" i="1" s="1"/>
  <c r="AQ68" i="1"/>
  <c r="BA68" i="1" s="1"/>
  <c r="AB84" i="1"/>
  <c r="AO84" i="1" s="1"/>
  <c r="AQ84" i="1"/>
  <c r="BA84" i="1" s="1"/>
  <c r="U92" i="1"/>
  <c r="AL92" i="1"/>
  <c r="AH105" i="1"/>
  <c r="AI105" i="1" s="1"/>
  <c r="AD105" i="1" s="1"/>
  <c r="AH61" i="1"/>
  <c r="AI61" i="1" s="1"/>
  <c r="AH94" i="1"/>
  <c r="AI94" i="1" s="1"/>
  <c r="AS35" i="48"/>
  <c r="AY93" i="48"/>
  <c r="AY29" i="48"/>
  <c r="AY88" i="48"/>
  <c r="AY24" i="48"/>
  <c r="AY83" i="48"/>
  <c r="AY19" i="48"/>
  <c r="AZ47" i="1"/>
  <c r="AZ63" i="1"/>
  <c r="W47" i="1"/>
  <c r="Z47" i="1" s="1"/>
  <c r="AA47" i="1" s="1"/>
  <c r="AH52" i="1"/>
  <c r="AI52" i="1" s="1"/>
  <c r="AZ83" i="1"/>
  <c r="AH91" i="1"/>
  <c r="AI91" i="1" s="1"/>
  <c r="U52" i="1"/>
  <c r="AL52" i="1"/>
  <c r="BK58" i="1"/>
  <c r="AL68" i="1"/>
  <c r="U68" i="1"/>
  <c r="BK74" i="1"/>
  <c r="U84" i="1"/>
  <c r="AL84" i="1"/>
  <c r="W92" i="1"/>
  <c r="Z92" i="1" s="1"/>
  <c r="AA92" i="1" s="1"/>
  <c r="AB55" i="1"/>
  <c r="AW55" i="1" s="1"/>
  <c r="AQ55" i="1"/>
  <c r="BA55" i="1" s="1"/>
  <c r="AQ71" i="1"/>
  <c r="BA71" i="1" s="1"/>
  <c r="BB71" i="1" s="1"/>
  <c r="AB71" i="1"/>
  <c r="AO71" i="1" s="1"/>
  <c r="BK89" i="1"/>
  <c r="AH98" i="1"/>
  <c r="AI98" i="1" s="1"/>
  <c r="AH118" i="1"/>
  <c r="AI118" i="1" s="1"/>
  <c r="AH79" i="1"/>
  <c r="AI79" i="1" s="1"/>
  <c r="AS79" i="48"/>
  <c r="AS15" i="48"/>
  <c r="AY73" i="48"/>
  <c r="AY9" i="48"/>
  <c r="AY68" i="48"/>
  <c r="AY98" i="48"/>
  <c r="AY63" i="48"/>
  <c r="AB49" i="1"/>
  <c r="AQ49" i="1"/>
  <c r="BA49" i="1" s="1"/>
  <c r="AZ68" i="1"/>
  <c r="AH55" i="1"/>
  <c r="AI55" i="1" s="1"/>
  <c r="AD55" i="1" s="1"/>
  <c r="U85" i="1"/>
  <c r="AL85" i="1"/>
  <c r="BK49" i="1"/>
  <c r="U59" i="1"/>
  <c r="AL59" i="1"/>
  <c r="BK65" i="1"/>
  <c r="AL75" i="1"/>
  <c r="U75" i="1"/>
  <c r="BK81" i="1"/>
  <c r="AQ86" i="1"/>
  <c r="BA86" i="1" s="1"/>
  <c r="AB86" i="1"/>
  <c r="AO86" i="1" s="1"/>
  <c r="W127" i="1"/>
  <c r="Z127" i="1" s="1"/>
  <c r="AA127" i="1" s="1"/>
  <c r="AQ62" i="1"/>
  <c r="BA62" i="1" s="1"/>
  <c r="BB62" i="1" s="1"/>
  <c r="AB62" i="1"/>
  <c r="AO62" i="1" s="1"/>
  <c r="AQ78" i="1"/>
  <c r="BA78" i="1" s="1"/>
  <c r="AB78" i="1"/>
  <c r="AO78" i="1" s="1"/>
  <c r="AH103" i="1"/>
  <c r="AI103" i="1" s="1"/>
  <c r="AJ103" i="1" s="1"/>
  <c r="AH57" i="1"/>
  <c r="AI57" i="1" s="1"/>
  <c r="AZ52" i="1"/>
  <c r="AZ57" i="1"/>
  <c r="AZ73" i="1"/>
  <c r="W52" i="1"/>
  <c r="Z52" i="1" s="1"/>
  <c r="AA52" i="1" s="1"/>
  <c r="AH49" i="1"/>
  <c r="AI49" i="1" s="1"/>
  <c r="AZ80" i="1"/>
  <c r="AH88" i="1"/>
  <c r="AI88" i="1" s="1"/>
  <c r="AL50" i="1"/>
  <c r="U50" i="1"/>
  <c r="BK56" i="1"/>
  <c r="U66" i="1"/>
  <c r="AL66" i="1"/>
  <c r="BK72" i="1"/>
  <c r="AL82" i="1"/>
  <c r="U82" i="1"/>
  <c r="AL88" i="1"/>
  <c r="U88" i="1"/>
  <c r="W136" i="1"/>
  <c r="Z136" i="1" s="1"/>
  <c r="AA136" i="1" s="1"/>
  <c r="BK51" i="1"/>
  <c r="BM51" i="1" s="1"/>
  <c r="U61" i="1"/>
  <c r="AL61" i="1"/>
  <c r="BK67" i="1"/>
  <c r="BO67" i="1" s="1"/>
  <c r="BJ67" i="1" s="1"/>
  <c r="BN67" i="1" s="1"/>
  <c r="AL77" i="1"/>
  <c r="U77" i="1"/>
  <c r="BK83" i="1"/>
  <c r="BM83" i="1" s="1"/>
  <c r="AQ89" i="1"/>
  <c r="BA89" i="1" s="1"/>
  <c r="BB89" i="1" s="1"/>
  <c r="AB89" i="1"/>
  <c r="AO89" i="1" s="1"/>
  <c r="AZ181" i="1"/>
  <c r="AB64" i="1"/>
  <c r="AQ64" i="1"/>
  <c r="BA64" i="1" s="1"/>
  <c r="AB80" i="1"/>
  <c r="AO80" i="1" s="1"/>
  <c r="AQ80" i="1"/>
  <c r="BA80" i="1" s="1"/>
  <c r="AL94" i="1"/>
  <c r="U94" i="1"/>
  <c r="AH109" i="1"/>
  <c r="AI109" i="1" s="1"/>
  <c r="AH69" i="1"/>
  <c r="AI69" i="1" s="1"/>
  <c r="W110" i="1"/>
  <c r="Z110" i="1" s="1"/>
  <c r="AA110" i="1" s="1"/>
  <c r="AS19" i="48"/>
  <c r="AY77" i="48"/>
  <c r="AY13" i="48"/>
  <c r="AY72" i="48"/>
  <c r="AY8" i="48"/>
  <c r="AY67" i="48"/>
  <c r="AZ49" i="1"/>
  <c r="AZ67" i="1"/>
  <c r="W49" i="1"/>
  <c r="Z49" i="1" s="1"/>
  <c r="AA49" i="1" s="1"/>
  <c r="AH54" i="1"/>
  <c r="AI54" i="1" s="1"/>
  <c r="AZ85" i="1"/>
  <c r="U48" i="1"/>
  <c r="AL48" i="1"/>
  <c r="BK54" i="1"/>
  <c r="U64" i="1"/>
  <c r="AL64" i="1"/>
  <c r="BK70" i="1"/>
  <c r="U80" i="1"/>
  <c r="AL80" i="1"/>
  <c r="AB67" i="1"/>
  <c r="AW67" i="1" s="1"/>
  <c r="AQ67" i="1"/>
  <c r="BA67" i="1" s="1"/>
  <c r="AB83" i="1"/>
  <c r="AO83" i="1" s="1"/>
  <c r="AQ83" i="1"/>
  <c r="BA83" i="1" s="1"/>
  <c r="BK91" i="1"/>
  <c r="AH102" i="1"/>
  <c r="AI102" i="1" s="1"/>
  <c r="AD102" i="1" s="1"/>
  <c r="W163" i="1"/>
  <c r="Z163" i="1" s="1"/>
  <c r="AA163" i="1" s="1"/>
  <c r="AS8" i="48"/>
  <c r="AS63" i="48"/>
  <c r="AY82" i="48"/>
  <c r="AY57" i="48"/>
  <c r="AY54" i="48"/>
  <c r="AY52" i="48"/>
  <c r="AY50" i="48"/>
  <c r="AY47" i="48"/>
  <c r="AQ51" i="1"/>
  <c r="BA51" i="1" s="1"/>
  <c r="AB51" i="1"/>
  <c r="AO51" i="1" s="1"/>
  <c r="AZ56" i="1"/>
  <c r="AZ72" i="1"/>
  <c r="AL87" i="1"/>
  <c r="U87" i="1"/>
  <c r="W132" i="1"/>
  <c r="Z132" i="1" s="1"/>
  <c r="AA132" i="1" s="1"/>
  <c r="U55" i="1"/>
  <c r="AL55" i="1"/>
  <c r="BK61" i="1"/>
  <c r="U71" i="1"/>
  <c r="AL71" i="1"/>
  <c r="BK77" i="1"/>
  <c r="AQ88" i="1"/>
  <c r="BA88" i="1" s="1"/>
  <c r="AB88" i="1"/>
  <c r="AO88" i="1" s="1"/>
  <c r="W135" i="1"/>
  <c r="Z135" i="1" s="1"/>
  <c r="AA135" i="1" s="1"/>
  <c r="AQ58" i="1"/>
  <c r="BA58" i="1" s="1"/>
  <c r="AB58" i="1"/>
  <c r="AO58" i="1" s="1"/>
  <c r="AQ74" i="1"/>
  <c r="BA74" i="1" s="1"/>
  <c r="AB74" i="1"/>
  <c r="AO74" i="1" s="1"/>
  <c r="AR74" i="1" s="1"/>
  <c r="AL93" i="1"/>
  <c r="U93" i="1"/>
  <c r="AH107" i="1"/>
  <c r="AI107" i="1" s="1"/>
  <c r="AH65" i="1"/>
  <c r="AI65" i="1" s="1"/>
  <c r="AJ65" i="1" s="1"/>
  <c r="W102" i="1"/>
  <c r="Z102" i="1" s="1"/>
  <c r="AA102" i="1" s="1"/>
  <c r="AZ54" i="1"/>
  <c r="AZ61" i="1"/>
  <c r="AZ77" i="1"/>
  <c r="AH51" i="1"/>
  <c r="AI51" i="1" s="1"/>
  <c r="AZ82" i="1"/>
  <c r="AH90" i="1"/>
  <c r="AI90" i="1" s="1"/>
  <c r="BK52" i="1"/>
  <c r="U62" i="1"/>
  <c r="AL62" i="1"/>
  <c r="BK68" i="1"/>
  <c r="U78" i="1"/>
  <c r="AL78" i="1"/>
  <c r="BK84" i="1"/>
  <c r="AB65" i="1"/>
  <c r="AW65" i="1" s="1"/>
  <c r="AQ65" i="1"/>
  <c r="BA65" i="1" s="1"/>
  <c r="AQ77" i="1"/>
  <c r="BA77" i="1" s="1"/>
  <c r="AB77" i="1"/>
  <c r="BK90" i="1"/>
  <c r="AH100" i="1"/>
  <c r="AI100" i="1" s="1"/>
  <c r="W126" i="1"/>
  <c r="Z126" i="1" s="1"/>
  <c r="AA126" i="1" s="1"/>
  <c r="AH83" i="1"/>
  <c r="AI83" i="1" s="1"/>
  <c r="AJ83" i="1" s="1"/>
  <c r="W59" i="1"/>
  <c r="Z59" i="1" s="1"/>
  <c r="AA59" i="1" s="1"/>
  <c r="W67" i="1"/>
  <c r="Z67" i="1" s="1"/>
  <c r="AA67" i="1" s="1"/>
  <c r="W75" i="1"/>
  <c r="Z75" i="1" s="1"/>
  <c r="AA75" i="1" s="1"/>
  <c r="W83" i="1"/>
  <c r="Z83" i="1" s="1"/>
  <c r="AA83" i="1" s="1"/>
  <c r="W91" i="1"/>
  <c r="Z91" i="1" s="1"/>
  <c r="AA91" i="1" s="1"/>
  <c r="W107" i="1"/>
  <c r="Z107" i="1" s="1"/>
  <c r="AA107" i="1" s="1"/>
  <c r="W123" i="1"/>
  <c r="Z123" i="1" s="1"/>
  <c r="AA123" i="1" s="1"/>
  <c r="AZ89" i="1"/>
  <c r="AZ97" i="1"/>
  <c r="AZ105" i="1"/>
  <c r="AZ113" i="1"/>
  <c r="AZ121" i="1"/>
  <c r="AH129" i="1"/>
  <c r="AI129" i="1" s="1"/>
  <c r="AD129" i="1" s="1"/>
  <c r="AZ153" i="1"/>
  <c r="BK97" i="1"/>
  <c r="AL107" i="1"/>
  <c r="U107" i="1"/>
  <c r="BK113" i="1"/>
  <c r="U123" i="1"/>
  <c r="AL123" i="1"/>
  <c r="AQ130" i="1"/>
  <c r="BA130" i="1" s="1"/>
  <c r="AB130" i="1"/>
  <c r="AO130" i="1" s="1"/>
  <c r="AB100" i="1"/>
  <c r="AQ100" i="1"/>
  <c r="BA100" i="1" s="1"/>
  <c r="AB116" i="1"/>
  <c r="AO116" i="1" s="1"/>
  <c r="AQ116" i="1"/>
  <c r="BA116" i="1" s="1"/>
  <c r="AH116" i="1"/>
  <c r="AI116" i="1" s="1"/>
  <c r="AJ116" i="1" s="1"/>
  <c r="AZ139" i="1"/>
  <c r="AH62" i="1"/>
  <c r="AI62" i="1" s="1"/>
  <c r="AD62" i="1" s="1"/>
  <c r="AH70" i="1"/>
  <c r="AI70" i="1" s="1"/>
  <c r="AH78" i="1"/>
  <c r="AI78" i="1" s="1"/>
  <c r="W96" i="1"/>
  <c r="Z96" i="1" s="1"/>
  <c r="AA96" i="1" s="1"/>
  <c r="W112" i="1"/>
  <c r="Z112" i="1" s="1"/>
  <c r="AA112" i="1" s="1"/>
  <c r="AZ142" i="1"/>
  <c r="W158" i="1"/>
  <c r="Z158" i="1" s="1"/>
  <c r="AA158" i="1" s="1"/>
  <c r="AL98" i="1"/>
  <c r="U98" i="1"/>
  <c r="BK104" i="1"/>
  <c r="U114" i="1"/>
  <c r="AL114" i="1"/>
  <c r="BK120" i="1"/>
  <c r="AZ133" i="1"/>
  <c r="W165" i="1"/>
  <c r="Z165" i="1" s="1"/>
  <c r="AA165" i="1" s="1"/>
  <c r="AQ107" i="1"/>
  <c r="BA107" i="1" s="1"/>
  <c r="AB107" i="1"/>
  <c r="AO107" i="1" s="1"/>
  <c r="AQ123" i="1"/>
  <c r="BA123" i="1" s="1"/>
  <c r="AB123" i="1"/>
  <c r="AH117" i="1"/>
  <c r="AI117" i="1" s="1"/>
  <c r="AD117" i="1" s="1"/>
  <c r="W62" i="1"/>
  <c r="Z62" i="1" s="1"/>
  <c r="AA62" i="1" s="1"/>
  <c r="W70" i="1"/>
  <c r="Z70" i="1" s="1"/>
  <c r="AA70" i="1" s="1"/>
  <c r="W78" i="1"/>
  <c r="Z78" i="1" s="1"/>
  <c r="AA78" i="1" s="1"/>
  <c r="W86" i="1"/>
  <c r="Z86" i="1" s="1"/>
  <c r="AA86" i="1" s="1"/>
  <c r="W97" i="1"/>
  <c r="Z97" i="1" s="1"/>
  <c r="AA97" i="1" s="1"/>
  <c r="W113" i="1"/>
  <c r="Z113" i="1" s="1"/>
  <c r="AA113" i="1" s="1"/>
  <c r="W133" i="1"/>
  <c r="Z133" i="1" s="1"/>
  <c r="AA133" i="1" s="1"/>
  <c r="AZ92" i="1"/>
  <c r="AZ100" i="1"/>
  <c r="AZ108" i="1"/>
  <c r="AZ116" i="1"/>
  <c r="AZ124" i="1"/>
  <c r="AH132" i="1"/>
  <c r="AI132" i="1" s="1"/>
  <c r="AD132" i="1" s="1"/>
  <c r="AZ143" i="1"/>
  <c r="BK99" i="1"/>
  <c r="BM99" i="1" s="1"/>
  <c r="U109" i="1"/>
  <c r="AL109" i="1"/>
  <c r="BK115" i="1"/>
  <c r="AB125" i="1"/>
  <c r="AO125" i="1" s="1"/>
  <c r="AQ125" i="1"/>
  <c r="BA125" i="1" s="1"/>
  <c r="AB133" i="1"/>
  <c r="AQ133" i="1"/>
  <c r="BA133" i="1" s="1"/>
  <c r="AQ102" i="1"/>
  <c r="BA102" i="1" s="1"/>
  <c r="AB102" i="1"/>
  <c r="AW102" i="1" s="1"/>
  <c r="AQ118" i="1"/>
  <c r="BA118" i="1" s="1"/>
  <c r="AB118" i="1"/>
  <c r="AO118" i="1" s="1"/>
  <c r="AZ144" i="1"/>
  <c r="W162" i="1"/>
  <c r="Z162" i="1" s="1"/>
  <c r="AA162" i="1" s="1"/>
  <c r="U104" i="1"/>
  <c r="AL104" i="1"/>
  <c r="BK110" i="1"/>
  <c r="AL120" i="1"/>
  <c r="U120" i="1"/>
  <c r="AZ126" i="1"/>
  <c r="AZ134" i="1"/>
  <c r="AQ97" i="1"/>
  <c r="BA97" i="1" s="1"/>
  <c r="AB97" i="1"/>
  <c r="AO97" i="1" s="1"/>
  <c r="AQ113" i="1"/>
  <c r="BA113" i="1" s="1"/>
  <c r="AB113" i="1"/>
  <c r="AO113" i="1" s="1"/>
  <c r="AR113" i="1" s="1"/>
  <c r="AQ73" i="1"/>
  <c r="BA73" i="1" s="1"/>
  <c r="AB73" i="1"/>
  <c r="AO73" i="1" s="1"/>
  <c r="BK92" i="1"/>
  <c r="AH104" i="1"/>
  <c r="AI104" i="1" s="1"/>
  <c r="AH59" i="1"/>
  <c r="AI59" i="1" s="1"/>
  <c r="AH115" i="1"/>
  <c r="AI115" i="1" s="1"/>
  <c r="AJ115" i="1" s="1"/>
  <c r="AZ137" i="1"/>
  <c r="W61" i="1"/>
  <c r="Z61" i="1" s="1"/>
  <c r="AA61" i="1" s="1"/>
  <c r="W69" i="1"/>
  <c r="Z69" i="1" s="1"/>
  <c r="AA69" i="1" s="1"/>
  <c r="W77" i="1"/>
  <c r="Z77" i="1" s="1"/>
  <c r="AA77" i="1" s="1"/>
  <c r="W85" i="1"/>
  <c r="Z85" i="1" s="1"/>
  <c r="AA85" i="1" s="1"/>
  <c r="AH95" i="1"/>
  <c r="AI95" i="1" s="1"/>
  <c r="W111" i="1"/>
  <c r="Z111" i="1" s="1"/>
  <c r="AA111" i="1" s="1"/>
  <c r="W129" i="1"/>
  <c r="Z129" i="1" s="1"/>
  <c r="AA129" i="1" s="1"/>
  <c r="AZ91" i="1"/>
  <c r="AZ99" i="1"/>
  <c r="AZ107" i="1"/>
  <c r="AZ115" i="1"/>
  <c r="AZ123" i="1"/>
  <c r="AH131" i="1"/>
  <c r="AI131" i="1" s="1"/>
  <c r="AZ141" i="1"/>
  <c r="AZ157" i="1"/>
  <c r="AL103" i="1"/>
  <c r="U103" i="1"/>
  <c r="BK109" i="1"/>
  <c r="AL119" i="1"/>
  <c r="U119" i="1"/>
  <c r="BK125" i="1"/>
  <c r="AQ132" i="1"/>
  <c r="BA132" i="1" s="1"/>
  <c r="AB132" i="1"/>
  <c r="AO132" i="1" s="1"/>
  <c r="AQ96" i="1"/>
  <c r="BA96" i="1" s="1"/>
  <c r="AB96" i="1"/>
  <c r="AO96" i="1" s="1"/>
  <c r="AQ112" i="1"/>
  <c r="BA112" i="1" s="1"/>
  <c r="AB112" i="1"/>
  <c r="AO112" i="1" s="1"/>
  <c r="AH120" i="1"/>
  <c r="AI120" i="1" s="1"/>
  <c r="AH56" i="1"/>
  <c r="AI56" i="1" s="1"/>
  <c r="AJ56" i="1" s="1"/>
  <c r="AH64" i="1"/>
  <c r="AI64" i="1" s="1"/>
  <c r="AH72" i="1"/>
  <c r="AI72" i="1" s="1"/>
  <c r="AJ72" i="1" s="1"/>
  <c r="AH80" i="1"/>
  <c r="AI80" i="1" s="1"/>
  <c r="W100" i="1"/>
  <c r="Z100" i="1" s="1"/>
  <c r="AA100" i="1" s="1"/>
  <c r="W116" i="1"/>
  <c r="Z116" i="1" s="1"/>
  <c r="AA116" i="1" s="1"/>
  <c r="AZ146" i="1"/>
  <c r="W166" i="1"/>
  <c r="Z166" i="1" s="1"/>
  <c r="AA166" i="1" s="1"/>
  <c r="BK100" i="1"/>
  <c r="U110" i="1"/>
  <c r="AL110" i="1"/>
  <c r="BK116" i="1"/>
  <c r="AZ127" i="1"/>
  <c r="AZ135" i="1"/>
  <c r="AQ103" i="1"/>
  <c r="BA103" i="1" s="1"/>
  <c r="BB103" i="1" s="1"/>
  <c r="AB103" i="1"/>
  <c r="AO103" i="1" s="1"/>
  <c r="AB119" i="1"/>
  <c r="AO119" i="1" s="1"/>
  <c r="AQ119" i="1"/>
  <c r="BA119" i="1" s="1"/>
  <c r="AH121" i="1"/>
  <c r="AI121" i="1" s="1"/>
  <c r="W56" i="1"/>
  <c r="Z56" i="1" s="1"/>
  <c r="AA56" i="1" s="1"/>
  <c r="W64" i="1"/>
  <c r="Z64" i="1" s="1"/>
  <c r="AA64" i="1" s="1"/>
  <c r="W72" i="1"/>
  <c r="Z72" i="1" s="1"/>
  <c r="AA72" i="1" s="1"/>
  <c r="W80" i="1"/>
  <c r="Z80" i="1" s="1"/>
  <c r="AA80" i="1" s="1"/>
  <c r="W88" i="1"/>
  <c r="Z88" i="1" s="1"/>
  <c r="AA88" i="1" s="1"/>
  <c r="W101" i="1"/>
  <c r="Z101" i="1" s="1"/>
  <c r="AA101" i="1" s="1"/>
  <c r="W117" i="1"/>
  <c r="Z117" i="1" s="1"/>
  <c r="AA117" i="1" s="1"/>
  <c r="AZ86" i="1"/>
  <c r="AZ94" i="1"/>
  <c r="AZ102" i="1"/>
  <c r="AZ110" i="1"/>
  <c r="AZ118" i="1"/>
  <c r="AH126" i="1"/>
  <c r="AI126" i="1" s="1"/>
  <c r="AD126" i="1" s="1"/>
  <c r="AH134" i="1"/>
  <c r="AI134" i="1" s="1"/>
  <c r="AZ147" i="1"/>
  <c r="U105" i="1"/>
  <c r="AL105" i="1"/>
  <c r="BK111" i="1"/>
  <c r="BM111" i="1" s="1"/>
  <c r="U121" i="1"/>
  <c r="AL121" i="1"/>
  <c r="AQ127" i="1"/>
  <c r="BA127" i="1" s="1"/>
  <c r="AB127" i="1"/>
  <c r="AO127" i="1" s="1"/>
  <c r="AQ135" i="1"/>
  <c r="BA135" i="1" s="1"/>
  <c r="AB135" i="1"/>
  <c r="AO135" i="1" s="1"/>
  <c r="AQ98" i="1"/>
  <c r="BA98" i="1" s="1"/>
  <c r="AB98" i="1"/>
  <c r="AO98" i="1" s="1"/>
  <c r="AQ114" i="1"/>
  <c r="BA114" i="1" s="1"/>
  <c r="AB114" i="1"/>
  <c r="AO114" i="1" s="1"/>
  <c r="AZ148" i="1"/>
  <c r="AL100" i="1"/>
  <c r="U100" i="1"/>
  <c r="BK106" i="1"/>
  <c r="U116" i="1"/>
  <c r="AL116" i="1"/>
  <c r="BK122" i="1"/>
  <c r="AZ128" i="1"/>
  <c r="AZ136" i="1"/>
  <c r="AB93" i="1"/>
  <c r="AQ93" i="1"/>
  <c r="BA93" i="1" s="1"/>
  <c r="AB109" i="1"/>
  <c r="AO109" i="1" s="1"/>
  <c r="AQ109" i="1"/>
  <c r="BA109" i="1" s="1"/>
  <c r="AQ69" i="1"/>
  <c r="BA69" i="1" s="1"/>
  <c r="AB69" i="1"/>
  <c r="BK86" i="1"/>
  <c r="BK94" i="1"/>
  <c r="AH108" i="1"/>
  <c r="AI108" i="1" s="1"/>
  <c r="AJ108" i="1" s="1"/>
  <c r="AH67" i="1"/>
  <c r="AI67" i="1" s="1"/>
  <c r="AD67" i="1" s="1"/>
  <c r="W106" i="1"/>
  <c r="Z106" i="1" s="1"/>
  <c r="AA106" i="1" s="1"/>
  <c r="AH119" i="1"/>
  <c r="AI119" i="1" s="1"/>
  <c r="AL186" i="1"/>
  <c r="U186" i="1"/>
  <c r="W63" i="1"/>
  <c r="Z63" i="1" s="1"/>
  <c r="AA63" i="1" s="1"/>
  <c r="W71" i="1"/>
  <c r="Z71" i="1" s="1"/>
  <c r="AA71" i="1" s="1"/>
  <c r="W79" i="1"/>
  <c r="Z79" i="1" s="1"/>
  <c r="AA79" i="1" s="1"/>
  <c r="W87" i="1"/>
  <c r="Z87" i="1" s="1"/>
  <c r="AA87" i="1" s="1"/>
  <c r="W99" i="1"/>
  <c r="Z99" i="1" s="1"/>
  <c r="AA99" i="1" s="1"/>
  <c r="W115" i="1"/>
  <c r="Z115" i="1" s="1"/>
  <c r="AA115" i="1" s="1"/>
  <c r="W159" i="1"/>
  <c r="Z159" i="1" s="1"/>
  <c r="AA159" i="1" s="1"/>
  <c r="AZ93" i="1"/>
  <c r="AZ101" i="1"/>
  <c r="AZ109" i="1"/>
  <c r="AZ117" i="1"/>
  <c r="AZ125" i="1"/>
  <c r="AH133" i="1"/>
  <c r="AI133" i="1" s="1"/>
  <c r="AD133" i="1" s="1"/>
  <c r="AZ145" i="1"/>
  <c r="U99" i="1"/>
  <c r="AL99" i="1"/>
  <c r="BK105" i="1"/>
  <c r="U115" i="1"/>
  <c r="AL115" i="1"/>
  <c r="BK121" i="1"/>
  <c r="AQ126" i="1"/>
  <c r="BA126" i="1" s="1"/>
  <c r="AB126" i="1"/>
  <c r="AO126" i="1" s="1"/>
  <c r="AQ134" i="1"/>
  <c r="BA134" i="1" s="1"/>
  <c r="AB134" i="1"/>
  <c r="AO134" i="1" s="1"/>
  <c r="AB92" i="1"/>
  <c r="AO92" i="1" s="1"/>
  <c r="AQ92" i="1"/>
  <c r="BA92" i="1" s="1"/>
  <c r="AB108" i="1"/>
  <c r="AO108" i="1" s="1"/>
  <c r="AQ108" i="1"/>
  <c r="BA108" i="1" s="1"/>
  <c r="AB124" i="1"/>
  <c r="AO124" i="1" s="1"/>
  <c r="AR124" i="1" s="1"/>
  <c r="AS124" i="1" s="1"/>
  <c r="AQ124" i="1"/>
  <c r="BA124" i="1" s="1"/>
  <c r="AH124" i="1"/>
  <c r="AI124" i="1" s="1"/>
  <c r="AH58" i="1"/>
  <c r="AI58" i="1" s="1"/>
  <c r="AD58" i="1" s="1"/>
  <c r="AH66" i="1"/>
  <c r="AI66" i="1" s="1"/>
  <c r="AD66" i="1" s="1"/>
  <c r="AH74" i="1"/>
  <c r="AI74" i="1" s="1"/>
  <c r="AH82" i="1"/>
  <c r="AI82" i="1" s="1"/>
  <c r="W104" i="1"/>
  <c r="Z104" i="1" s="1"/>
  <c r="AA104" i="1" s="1"/>
  <c r="W120" i="1"/>
  <c r="Z120" i="1" s="1"/>
  <c r="AA120" i="1" s="1"/>
  <c r="AZ150" i="1"/>
  <c r="BK96" i="1"/>
  <c r="AL106" i="1"/>
  <c r="U106" i="1"/>
  <c r="BK112" i="1"/>
  <c r="AL122" i="1"/>
  <c r="U122" i="1"/>
  <c r="AZ129" i="1"/>
  <c r="AQ99" i="1"/>
  <c r="BA99" i="1" s="1"/>
  <c r="AB99" i="1"/>
  <c r="AO99" i="1" s="1"/>
  <c r="AQ115" i="1"/>
  <c r="BA115" i="1" s="1"/>
  <c r="AB115" i="1"/>
  <c r="AO115" i="1" s="1"/>
  <c r="AH125" i="1"/>
  <c r="AI125" i="1" s="1"/>
  <c r="AD125" i="1" s="1"/>
  <c r="W58" i="1"/>
  <c r="Z58" i="1" s="1"/>
  <c r="AA58" i="1" s="1"/>
  <c r="W66" i="1"/>
  <c r="Z66" i="1" s="1"/>
  <c r="AA66" i="1" s="1"/>
  <c r="W74" i="1"/>
  <c r="Z74" i="1" s="1"/>
  <c r="AA74" i="1" s="1"/>
  <c r="W82" i="1"/>
  <c r="Z82" i="1" s="1"/>
  <c r="AA82" i="1" s="1"/>
  <c r="W90" i="1"/>
  <c r="Z90" i="1" s="1"/>
  <c r="AA90" i="1" s="1"/>
  <c r="W105" i="1"/>
  <c r="Z105" i="1" s="1"/>
  <c r="AA105" i="1" s="1"/>
  <c r="W121" i="1"/>
  <c r="Z121" i="1" s="1"/>
  <c r="AA121" i="1" s="1"/>
  <c r="AZ88" i="1"/>
  <c r="AZ96" i="1"/>
  <c r="AZ104" i="1"/>
  <c r="AZ112" i="1"/>
  <c r="AZ120" i="1"/>
  <c r="AH128" i="1"/>
  <c r="AI128" i="1" s="1"/>
  <c r="AD128" i="1" s="1"/>
  <c r="AH136" i="1"/>
  <c r="AI136" i="1" s="1"/>
  <c r="AJ136" i="1" s="1"/>
  <c r="AZ151" i="1"/>
  <c r="U101" i="1"/>
  <c r="AL101" i="1"/>
  <c r="BK107" i="1"/>
  <c r="U117" i="1"/>
  <c r="AL117" i="1"/>
  <c r="BK123" i="1"/>
  <c r="AQ129" i="1"/>
  <c r="BA129" i="1" s="1"/>
  <c r="AB129" i="1"/>
  <c r="AQ94" i="1"/>
  <c r="BA94" i="1" s="1"/>
  <c r="AB94" i="1"/>
  <c r="AO94" i="1" s="1"/>
  <c r="AQ110" i="1"/>
  <c r="BA110" i="1" s="1"/>
  <c r="AB110" i="1"/>
  <c r="AZ152" i="1"/>
  <c r="U96" i="1"/>
  <c r="AL96" i="1"/>
  <c r="BK102" i="1"/>
  <c r="U112" i="1"/>
  <c r="AL112" i="1"/>
  <c r="BK118" i="1"/>
  <c r="BO118" i="1" s="1"/>
  <c r="BJ118" i="1" s="1"/>
  <c r="AZ130" i="1"/>
  <c r="AB105" i="1"/>
  <c r="AQ105" i="1"/>
  <c r="BA105" i="1" s="1"/>
  <c r="AQ121" i="1"/>
  <c r="BA121" i="1" s="1"/>
  <c r="AB121" i="1"/>
  <c r="AO121" i="1" s="1"/>
  <c r="AQ81" i="1"/>
  <c r="BA81" i="1" s="1"/>
  <c r="AB81" i="1"/>
  <c r="AO81" i="1" s="1"/>
  <c r="BK88" i="1"/>
  <c r="AH96" i="1"/>
  <c r="AI96" i="1" s="1"/>
  <c r="AD96" i="1" s="1"/>
  <c r="AH112" i="1"/>
  <c r="AI112" i="1" s="1"/>
  <c r="AJ112" i="1" s="1"/>
  <c r="AH75" i="1"/>
  <c r="AI75" i="1" s="1"/>
  <c r="W122" i="1"/>
  <c r="Z122" i="1" s="1"/>
  <c r="AA122" i="1" s="1"/>
  <c r="AH123" i="1"/>
  <c r="AI123" i="1" s="1"/>
  <c r="W57" i="1"/>
  <c r="Z57" i="1" s="1"/>
  <c r="AA57" i="1" s="1"/>
  <c r="W65" i="1"/>
  <c r="Z65" i="1" s="1"/>
  <c r="AA65" i="1" s="1"/>
  <c r="W73" i="1"/>
  <c r="Z73" i="1" s="1"/>
  <c r="AA73" i="1" s="1"/>
  <c r="W81" i="1"/>
  <c r="Z81" i="1" s="1"/>
  <c r="AA81" i="1" s="1"/>
  <c r="W89" i="1"/>
  <c r="Z89" i="1" s="1"/>
  <c r="AA89" i="1" s="1"/>
  <c r="W103" i="1"/>
  <c r="Z103" i="1" s="1"/>
  <c r="AA103" i="1" s="1"/>
  <c r="W119" i="1"/>
  <c r="Z119" i="1" s="1"/>
  <c r="AA119" i="1" s="1"/>
  <c r="AZ87" i="1"/>
  <c r="AZ95" i="1"/>
  <c r="AZ103" i="1"/>
  <c r="AZ111" i="1"/>
  <c r="AZ119" i="1"/>
  <c r="AH127" i="1"/>
  <c r="AI127" i="1" s="1"/>
  <c r="AH135" i="1"/>
  <c r="AI135" i="1" s="1"/>
  <c r="AZ149" i="1"/>
  <c r="AL182" i="1"/>
  <c r="U182" i="1"/>
  <c r="BK101" i="1"/>
  <c r="AL111" i="1"/>
  <c r="U111" i="1"/>
  <c r="BK117" i="1"/>
  <c r="AB128" i="1"/>
  <c r="AO128" i="1" s="1"/>
  <c r="AQ128" i="1"/>
  <c r="BA128" i="1" s="1"/>
  <c r="AQ136" i="1"/>
  <c r="BA136" i="1" s="1"/>
  <c r="AB136" i="1"/>
  <c r="AQ104" i="1"/>
  <c r="BA104" i="1" s="1"/>
  <c r="AB104" i="1"/>
  <c r="AO104" i="1" s="1"/>
  <c r="AB120" i="1"/>
  <c r="AO120" i="1" s="1"/>
  <c r="AQ120" i="1"/>
  <c r="BA120" i="1" s="1"/>
  <c r="W130" i="1"/>
  <c r="Z130" i="1" s="1"/>
  <c r="AA130" i="1" s="1"/>
  <c r="AH60" i="1"/>
  <c r="AI60" i="1" s="1"/>
  <c r="AD60" i="1" s="1"/>
  <c r="AH68" i="1"/>
  <c r="AI68" i="1" s="1"/>
  <c r="AH76" i="1"/>
  <c r="AI76" i="1" s="1"/>
  <c r="AH84" i="1"/>
  <c r="AI84" i="1" s="1"/>
  <c r="AJ84" i="1" s="1"/>
  <c r="AH92" i="1"/>
  <c r="AI92" i="1" s="1"/>
  <c r="W108" i="1"/>
  <c r="Z108" i="1" s="1"/>
  <c r="AA108" i="1" s="1"/>
  <c r="W124" i="1"/>
  <c r="Z124" i="1" s="1"/>
  <c r="AA124" i="1" s="1"/>
  <c r="AZ154" i="1"/>
  <c r="AL102" i="1"/>
  <c r="U102" i="1"/>
  <c r="BK108" i="1"/>
  <c r="U118" i="1"/>
  <c r="AL118" i="1"/>
  <c r="BK124" i="1"/>
  <c r="AZ131" i="1"/>
  <c r="AQ95" i="1"/>
  <c r="BA95" i="1" s="1"/>
  <c r="AB95" i="1"/>
  <c r="AO95" i="1" s="1"/>
  <c r="AQ111" i="1"/>
  <c r="BA111" i="1" s="1"/>
  <c r="AB111" i="1"/>
  <c r="AO111" i="1" s="1"/>
  <c r="AH113" i="1"/>
  <c r="AI113" i="1" s="1"/>
  <c r="AD113" i="1" s="1"/>
  <c r="W60" i="1"/>
  <c r="Z60" i="1" s="1"/>
  <c r="AA60" i="1" s="1"/>
  <c r="W68" i="1"/>
  <c r="Z68" i="1" s="1"/>
  <c r="AA68" i="1" s="1"/>
  <c r="W76" i="1"/>
  <c r="Z76" i="1" s="1"/>
  <c r="AA76" i="1" s="1"/>
  <c r="W84" i="1"/>
  <c r="Z84" i="1" s="1"/>
  <c r="AA84" i="1" s="1"/>
  <c r="AH93" i="1"/>
  <c r="AI93" i="1" s="1"/>
  <c r="W109" i="1"/>
  <c r="Z109" i="1" s="1"/>
  <c r="AA109" i="1" s="1"/>
  <c r="W125" i="1"/>
  <c r="Z125" i="1" s="1"/>
  <c r="AA125" i="1" s="1"/>
  <c r="AZ90" i="1"/>
  <c r="AZ98" i="1"/>
  <c r="AZ106" i="1"/>
  <c r="AZ114" i="1"/>
  <c r="AZ122" i="1"/>
  <c r="AH130" i="1"/>
  <c r="AI130" i="1" s="1"/>
  <c r="AJ130" i="1" s="1"/>
  <c r="AZ155" i="1"/>
  <c r="U97" i="1"/>
  <c r="AL97" i="1"/>
  <c r="BK103" i="1"/>
  <c r="AL113" i="1"/>
  <c r="U113" i="1"/>
  <c r="BK119" i="1"/>
  <c r="AB131" i="1"/>
  <c r="AO131" i="1" s="1"/>
  <c r="AQ131" i="1"/>
  <c r="BA131" i="1" s="1"/>
  <c r="AQ106" i="1"/>
  <c r="BA106" i="1" s="1"/>
  <c r="AB106" i="1"/>
  <c r="AO106" i="1" s="1"/>
  <c r="AQ122" i="1"/>
  <c r="BA122" i="1" s="1"/>
  <c r="AB122" i="1"/>
  <c r="AW122" i="1" s="1"/>
  <c r="AZ156" i="1"/>
  <c r="BK98" i="1"/>
  <c r="U108" i="1"/>
  <c r="AL108" i="1"/>
  <c r="BK114" i="1"/>
  <c r="U124" i="1"/>
  <c r="AL124" i="1"/>
  <c r="AZ132" i="1"/>
  <c r="W161" i="1"/>
  <c r="Z161" i="1" s="1"/>
  <c r="AA161" i="1" s="1"/>
  <c r="AB101" i="1"/>
  <c r="AO101" i="1" s="1"/>
  <c r="AQ101" i="1"/>
  <c r="BA101" i="1" s="1"/>
  <c r="AB117" i="1"/>
  <c r="AO117" i="1" s="1"/>
  <c r="AQ117" i="1"/>
  <c r="BA117" i="1" s="1"/>
  <c r="U131" i="1"/>
  <c r="AL131" i="1"/>
  <c r="BK137" i="1"/>
  <c r="AL147" i="1"/>
  <c r="U147" i="1"/>
  <c r="BK153" i="1"/>
  <c r="AQ142" i="1"/>
  <c r="BA142" i="1" s="1"/>
  <c r="AB142" i="1"/>
  <c r="AO142" i="1" s="1"/>
  <c r="AZ159" i="1"/>
  <c r="AZ179" i="1"/>
  <c r="W142" i="1"/>
  <c r="Z142" i="1" s="1"/>
  <c r="AA142" i="1" s="1"/>
  <c r="W150" i="1"/>
  <c r="Z150" i="1" s="1"/>
  <c r="AA150" i="1" s="1"/>
  <c r="BK160" i="1"/>
  <c r="AL170" i="1"/>
  <c r="U170" i="1"/>
  <c r="BK176" i="1"/>
  <c r="AB174" i="1"/>
  <c r="AO174" i="1" s="1"/>
  <c r="AQ174" i="1"/>
  <c r="BA174" i="1" s="1"/>
  <c r="W180" i="1"/>
  <c r="Z180" i="1" s="1"/>
  <c r="AA180" i="1" s="1"/>
  <c r="AL188" i="1"/>
  <c r="U188" i="1"/>
  <c r="W173" i="1"/>
  <c r="Z173" i="1" s="1"/>
  <c r="AA173" i="1" s="1"/>
  <c r="AB179" i="1"/>
  <c r="AQ179" i="1"/>
  <c r="BA179" i="1" s="1"/>
  <c r="AB139" i="1"/>
  <c r="AO139" i="1" s="1"/>
  <c r="AQ139" i="1"/>
  <c r="BA139" i="1" s="1"/>
  <c r="BK128" i="1"/>
  <c r="AL138" i="1"/>
  <c r="U138" i="1"/>
  <c r="BK144" i="1"/>
  <c r="U154" i="1"/>
  <c r="AL154" i="1"/>
  <c r="AH161" i="1"/>
  <c r="AI161" i="1" s="1"/>
  <c r="AJ161" i="1" s="1"/>
  <c r="AZ180" i="1"/>
  <c r="AB149" i="1"/>
  <c r="AO149" i="1" s="1"/>
  <c r="AR149" i="1" s="1"/>
  <c r="AS149" i="1" s="1"/>
  <c r="AQ149" i="1"/>
  <c r="BA149" i="1" s="1"/>
  <c r="AB161" i="1"/>
  <c r="AO161" i="1" s="1"/>
  <c r="AQ161" i="1"/>
  <c r="BA161" i="1" s="1"/>
  <c r="AB169" i="1"/>
  <c r="AO169" i="1" s="1"/>
  <c r="AQ169" i="1"/>
  <c r="BA169" i="1" s="1"/>
  <c r="AH137" i="1"/>
  <c r="AI137" i="1" s="1"/>
  <c r="AJ137" i="1" s="1"/>
  <c r="AH145" i="1"/>
  <c r="AI145" i="1" s="1"/>
  <c r="AJ145" i="1" s="1"/>
  <c r="AH153" i="1"/>
  <c r="AI153" i="1" s="1"/>
  <c r="AZ182" i="1"/>
  <c r="U161" i="1"/>
  <c r="AL161" i="1"/>
  <c r="BK167" i="1"/>
  <c r="BM167" i="1" s="1"/>
  <c r="U177" i="1"/>
  <c r="AL177" i="1"/>
  <c r="BK183" i="1"/>
  <c r="AH168" i="1"/>
  <c r="AI168" i="1" s="1"/>
  <c r="AJ168" i="1" s="1"/>
  <c r="AH176" i="1"/>
  <c r="AI176" i="1" s="1"/>
  <c r="AD176" i="1" s="1"/>
  <c r="AH184" i="1"/>
  <c r="AI184" i="1" s="1"/>
  <c r="AJ184" i="1" s="1"/>
  <c r="AQ186" i="1"/>
  <c r="BA186" i="1" s="1"/>
  <c r="AB186" i="1"/>
  <c r="AO186" i="1" s="1"/>
  <c r="W164" i="1"/>
  <c r="Z164" i="1" s="1"/>
  <c r="AA164" i="1" s="1"/>
  <c r="AL129" i="1"/>
  <c r="U129" i="1"/>
  <c r="BK135" i="1"/>
  <c r="BM135" i="1" s="1"/>
  <c r="U145" i="1"/>
  <c r="AL145" i="1"/>
  <c r="BK151" i="1"/>
  <c r="AB140" i="1"/>
  <c r="AO140" i="1" s="1"/>
  <c r="AQ140" i="1"/>
  <c r="BA140" i="1" s="1"/>
  <c r="BB140" i="1" s="1"/>
  <c r="AB156" i="1"/>
  <c r="AO156" i="1" s="1"/>
  <c r="AQ156" i="1"/>
  <c r="BA156" i="1" s="1"/>
  <c r="AZ164" i="1"/>
  <c r="AZ173" i="1"/>
  <c r="W139" i="1"/>
  <c r="Z139" i="1" s="1"/>
  <c r="AA139" i="1" s="1"/>
  <c r="W147" i="1"/>
  <c r="Z147" i="1" s="1"/>
  <c r="AA147" i="1" s="1"/>
  <c r="W155" i="1"/>
  <c r="Z155" i="1" s="1"/>
  <c r="AA155" i="1" s="1"/>
  <c r="AZ169" i="1"/>
  <c r="BK158" i="1"/>
  <c r="AL168" i="1"/>
  <c r="U168" i="1"/>
  <c r="BK174" i="1"/>
  <c r="AB172" i="1"/>
  <c r="AQ172" i="1"/>
  <c r="BA172" i="1" s="1"/>
  <c r="W185" i="1"/>
  <c r="Z185" i="1" s="1"/>
  <c r="AA185" i="1" s="1"/>
  <c r="W170" i="1"/>
  <c r="Z170" i="1" s="1"/>
  <c r="AA170" i="1" s="1"/>
  <c r="W178" i="1"/>
  <c r="Z178" i="1" s="1"/>
  <c r="AA178" i="1" s="1"/>
  <c r="U128" i="1"/>
  <c r="AL128" i="1"/>
  <c r="BK134" i="1"/>
  <c r="AL144" i="1"/>
  <c r="U144" i="1"/>
  <c r="BK150" i="1"/>
  <c r="AH162" i="1"/>
  <c r="AI162" i="1" s="1"/>
  <c r="AD162" i="1" s="1"/>
  <c r="AZ184" i="1"/>
  <c r="AQ155" i="1"/>
  <c r="BA155" i="1" s="1"/>
  <c r="AB155" i="1"/>
  <c r="AB162" i="1"/>
  <c r="AO162" i="1" s="1"/>
  <c r="AR162" i="1" s="1"/>
  <c r="AQ162" i="1"/>
  <c r="BA162" i="1" s="1"/>
  <c r="AQ170" i="1"/>
  <c r="BA170" i="1" s="1"/>
  <c r="AB170" i="1"/>
  <c r="AH138" i="1"/>
  <c r="AI138" i="1" s="1"/>
  <c r="AH146" i="1"/>
  <c r="AI146" i="1" s="1"/>
  <c r="AH154" i="1"/>
  <c r="AI154" i="1" s="1"/>
  <c r="AZ186" i="1"/>
  <c r="AL167" i="1"/>
  <c r="U167" i="1"/>
  <c r="BK173" i="1"/>
  <c r="AQ171" i="1"/>
  <c r="BA171" i="1" s="1"/>
  <c r="AB171" i="1"/>
  <c r="BK184" i="1"/>
  <c r="AH169" i="1"/>
  <c r="AI169" i="1" s="1"/>
  <c r="AJ169" i="1" s="1"/>
  <c r="AH177" i="1"/>
  <c r="AI177" i="1" s="1"/>
  <c r="AD177" i="1" s="1"/>
  <c r="AH185" i="1"/>
  <c r="AI185" i="1" s="1"/>
  <c r="AD185" i="1" s="1"/>
  <c r="U127" i="1"/>
  <c r="AL127" i="1"/>
  <c r="BK133" i="1"/>
  <c r="U143" i="1"/>
  <c r="AL143" i="1"/>
  <c r="BK149" i="1"/>
  <c r="AQ154" i="1"/>
  <c r="BA154" i="1" s="1"/>
  <c r="AB154" i="1"/>
  <c r="AO154" i="1" s="1"/>
  <c r="AZ161" i="1"/>
  <c r="AZ187" i="1"/>
  <c r="W144" i="1"/>
  <c r="Z144" i="1" s="1"/>
  <c r="AA144" i="1" s="1"/>
  <c r="W152" i="1"/>
  <c r="Z152" i="1" s="1"/>
  <c r="AA152" i="1" s="1"/>
  <c r="U179" i="1"/>
  <c r="AL179" i="1"/>
  <c r="U166" i="1"/>
  <c r="AL166" i="1"/>
  <c r="BK172" i="1"/>
  <c r="W189" i="1"/>
  <c r="Z189" i="1" s="1"/>
  <c r="AA189" i="1" s="1"/>
  <c r="W182" i="1"/>
  <c r="Z182" i="1" s="1"/>
  <c r="AA182" i="1" s="1"/>
  <c r="W167" i="1"/>
  <c r="Z167" i="1" s="1"/>
  <c r="AA167" i="1" s="1"/>
  <c r="W175" i="1"/>
  <c r="Z175" i="1" s="1"/>
  <c r="AA175" i="1" s="1"/>
  <c r="AL134" i="1"/>
  <c r="U134" i="1"/>
  <c r="BK140" i="1"/>
  <c r="AL150" i="1"/>
  <c r="U150" i="1"/>
  <c r="BK156" i="1"/>
  <c r="AH163" i="1"/>
  <c r="AI163" i="1" s="1"/>
  <c r="AQ145" i="1"/>
  <c r="BA145" i="1" s="1"/>
  <c r="AB145" i="1"/>
  <c r="AO145" i="1" s="1"/>
  <c r="AQ163" i="1"/>
  <c r="BA163" i="1" s="1"/>
  <c r="AB163" i="1"/>
  <c r="AO163" i="1" s="1"/>
  <c r="AZ172" i="1"/>
  <c r="AH139" i="1"/>
  <c r="AI139" i="1" s="1"/>
  <c r="AH147" i="1"/>
  <c r="AI147" i="1" s="1"/>
  <c r="AJ147" i="1" s="1"/>
  <c r="AH155" i="1"/>
  <c r="AI155" i="1" s="1"/>
  <c r="AZ168" i="1"/>
  <c r="BK163" i="1"/>
  <c r="U173" i="1"/>
  <c r="AL173" i="1"/>
  <c r="BK179" i="1"/>
  <c r="AQ177" i="1"/>
  <c r="BA177" i="1" s="1"/>
  <c r="AB177" i="1"/>
  <c r="BK185" i="1"/>
  <c r="AH170" i="1"/>
  <c r="AI170" i="1" s="1"/>
  <c r="AJ170" i="1" s="1"/>
  <c r="AH178" i="1"/>
  <c r="AI178" i="1" s="1"/>
  <c r="AD178" i="1" s="1"/>
  <c r="AH186" i="1"/>
  <c r="AI186" i="1" s="1"/>
  <c r="AQ182" i="1"/>
  <c r="BA182" i="1" s="1"/>
  <c r="AB182" i="1"/>
  <c r="U125" i="1"/>
  <c r="AL125" i="1"/>
  <c r="BK131" i="1"/>
  <c r="BO131" i="1" s="1"/>
  <c r="BJ131" i="1" s="1"/>
  <c r="BN131" i="1" s="1"/>
  <c r="U141" i="1"/>
  <c r="AL141" i="1"/>
  <c r="BK147" i="1"/>
  <c r="BM147" i="1" s="1"/>
  <c r="AL157" i="1"/>
  <c r="U157" i="1"/>
  <c r="AB152" i="1"/>
  <c r="AO152" i="1" s="1"/>
  <c r="AQ152" i="1"/>
  <c r="BA152" i="1" s="1"/>
  <c r="BB152" i="1" s="1"/>
  <c r="AZ158" i="1"/>
  <c r="AZ166" i="1"/>
  <c r="AZ177" i="1"/>
  <c r="W141" i="1"/>
  <c r="Z141" i="1" s="1"/>
  <c r="AA141" i="1" s="1"/>
  <c r="W149" i="1"/>
  <c r="Z149" i="1" s="1"/>
  <c r="AA149" i="1" s="1"/>
  <c r="W157" i="1"/>
  <c r="Z157" i="1" s="1"/>
  <c r="AA157" i="1" s="1"/>
  <c r="AL164" i="1"/>
  <c r="U164" i="1"/>
  <c r="BK170" i="1"/>
  <c r="BO170" i="1" s="1"/>
  <c r="BJ170" i="1" s="1"/>
  <c r="W179" i="1"/>
  <c r="Z179" i="1" s="1"/>
  <c r="AA179" i="1" s="1"/>
  <c r="W187" i="1"/>
  <c r="Z187" i="1" s="1"/>
  <c r="AA187" i="1" s="1"/>
  <c r="W172" i="1"/>
  <c r="Z172" i="1" s="1"/>
  <c r="AA172" i="1" s="1"/>
  <c r="AH189" i="1"/>
  <c r="AI189" i="1" s="1"/>
  <c r="AD189" i="1" s="1"/>
  <c r="AQ189" i="1"/>
  <c r="BA189" i="1" s="1"/>
  <c r="AB189" i="1"/>
  <c r="BK130" i="1"/>
  <c r="U140" i="1"/>
  <c r="AL140" i="1"/>
  <c r="BK146" i="1"/>
  <c r="BO146" i="1" s="1"/>
  <c r="BJ146" i="1" s="1"/>
  <c r="U156" i="1"/>
  <c r="AL156" i="1"/>
  <c r="AH164" i="1"/>
  <c r="AI164" i="1" s="1"/>
  <c r="AD164" i="1" s="1"/>
  <c r="AQ151" i="1"/>
  <c r="BA151" i="1" s="1"/>
  <c r="AB151" i="1"/>
  <c r="AO151" i="1" s="1"/>
  <c r="AB164" i="1"/>
  <c r="AQ164" i="1"/>
  <c r="BA164" i="1" s="1"/>
  <c r="AZ174" i="1"/>
  <c r="AH140" i="1"/>
  <c r="AI140" i="1" s="1"/>
  <c r="AH148" i="1"/>
  <c r="AI148" i="1" s="1"/>
  <c r="AJ148" i="1" s="1"/>
  <c r="AH156" i="1"/>
  <c r="AI156" i="1" s="1"/>
  <c r="AJ156" i="1" s="1"/>
  <c r="AZ170" i="1"/>
  <c r="U163" i="1"/>
  <c r="AL163" i="1"/>
  <c r="BK169" i="1"/>
  <c r="BK186" i="1"/>
  <c r="BO186" i="1" s="1"/>
  <c r="BJ186" i="1" s="1"/>
  <c r="AH171" i="1"/>
  <c r="AI171" i="1" s="1"/>
  <c r="AD171" i="1" s="1"/>
  <c r="AH179" i="1"/>
  <c r="AI179" i="1" s="1"/>
  <c r="AH187" i="1"/>
  <c r="AI187" i="1" s="1"/>
  <c r="AB188" i="1"/>
  <c r="AO188" i="1" s="1"/>
  <c r="AQ188" i="1"/>
  <c r="BA188" i="1" s="1"/>
  <c r="W160" i="1"/>
  <c r="Z160" i="1" s="1"/>
  <c r="AA160" i="1" s="1"/>
  <c r="BK129" i="1"/>
  <c r="U139" i="1"/>
  <c r="AL139" i="1"/>
  <c r="BK145" i="1"/>
  <c r="U155" i="1"/>
  <c r="AL155" i="1"/>
  <c r="AL185" i="1"/>
  <c r="U185" i="1"/>
  <c r="AQ150" i="1"/>
  <c r="BA150" i="1" s="1"/>
  <c r="AB150" i="1"/>
  <c r="AO150" i="1" s="1"/>
  <c r="AZ163" i="1"/>
  <c r="AZ171" i="1"/>
  <c r="W138" i="1"/>
  <c r="Z138" i="1" s="1"/>
  <c r="AA138" i="1" s="1"/>
  <c r="W146" i="1"/>
  <c r="Z146" i="1" s="1"/>
  <c r="AA146" i="1" s="1"/>
  <c r="W154" i="1"/>
  <c r="Z154" i="1" s="1"/>
  <c r="AA154" i="1" s="1"/>
  <c r="AZ167" i="1"/>
  <c r="U187" i="1"/>
  <c r="AL187" i="1"/>
  <c r="AL162" i="1"/>
  <c r="U162" i="1"/>
  <c r="BK168" i="1"/>
  <c r="U178" i="1"/>
  <c r="AL178" i="1"/>
  <c r="W184" i="1"/>
  <c r="Z184" i="1" s="1"/>
  <c r="AA184" i="1" s="1"/>
  <c r="W169" i="1"/>
  <c r="Z169" i="1" s="1"/>
  <c r="AA169" i="1" s="1"/>
  <c r="W177" i="1"/>
  <c r="Z177" i="1" s="1"/>
  <c r="AA177" i="1" s="1"/>
  <c r="AQ187" i="1"/>
  <c r="BA187" i="1" s="1"/>
  <c r="AB187" i="1"/>
  <c r="AO187" i="1" s="1"/>
  <c r="AZ185" i="1"/>
  <c r="AL130" i="1"/>
  <c r="U130" i="1"/>
  <c r="BK136" i="1"/>
  <c r="U146" i="1"/>
  <c r="AL146" i="1"/>
  <c r="BK152" i="1"/>
  <c r="AH165" i="1"/>
  <c r="AI165" i="1" s="1"/>
  <c r="AB141" i="1"/>
  <c r="AQ141" i="1"/>
  <c r="BA141" i="1" s="1"/>
  <c r="AB157" i="1"/>
  <c r="AQ157" i="1"/>
  <c r="BA157" i="1" s="1"/>
  <c r="AQ165" i="1"/>
  <c r="BA165" i="1" s="1"/>
  <c r="AB165" i="1"/>
  <c r="AO165" i="1" s="1"/>
  <c r="AZ176" i="1"/>
  <c r="AH141" i="1"/>
  <c r="AI141" i="1" s="1"/>
  <c r="AD141" i="1" s="1"/>
  <c r="AH149" i="1"/>
  <c r="AI149" i="1" s="1"/>
  <c r="AH157" i="1"/>
  <c r="AI157" i="1" s="1"/>
  <c r="AD157" i="1" s="1"/>
  <c r="BK159" i="1"/>
  <c r="AL169" i="1"/>
  <c r="U169" i="1"/>
  <c r="BK175" i="1"/>
  <c r="BM175" i="1" s="1"/>
  <c r="AQ173" i="1"/>
  <c r="BA173" i="1" s="1"/>
  <c r="AB173" i="1"/>
  <c r="BK187" i="1"/>
  <c r="BO187" i="1" s="1"/>
  <c r="BJ187" i="1" s="1"/>
  <c r="AH172" i="1"/>
  <c r="AI172" i="1" s="1"/>
  <c r="AJ172" i="1" s="1"/>
  <c r="AH180" i="1"/>
  <c r="AI180" i="1" s="1"/>
  <c r="AJ180" i="1" s="1"/>
  <c r="AH188" i="1"/>
  <c r="AI188" i="1" s="1"/>
  <c r="BK127" i="1"/>
  <c r="U137" i="1"/>
  <c r="AL137" i="1"/>
  <c r="BK143" i="1"/>
  <c r="BO143" i="1" s="1"/>
  <c r="BJ143" i="1" s="1"/>
  <c r="U153" i="1"/>
  <c r="AL153" i="1"/>
  <c r="AB148" i="1"/>
  <c r="AW148" i="1" s="1"/>
  <c r="AQ148" i="1"/>
  <c r="BA148" i="1" s="1"/>
  <c r="AZ160" i="1"/>
  <c r="AZ183" i="1"/>
  <c r="W143" i="1"/>
  <c r="Z143" i="1" s="1"/>
  <c r="AA143" i="1" s="1"/>
  <c r="W151" i="1"/>
  <c r="Z151" i="1" s="1"/>
  <c r="AA151" i="1" s="1"/>
  <c r="AL160" i="1"/>
  <c r="U160" i="1"/>
  <c r="BK166" i="1"/>
  <c r="U176" i="1"/>
  <c r="AL176" i="1"/>
  <c r="W181" i="1"/>
  <c r="Z181" i="1" s="1"/>
  <c r="AA181" i="1" s="1"/>
  <c r="U189" i="1"/>
  <c r="AL189" i="1"/>
  <c r="W174" i="1"/>
  <c r="Z174" i="1" s="1"/>
  <c r="AA174" i="1" s="1"/>
  <c r="AQ185" i="1"/>
  <c r="BA185" i="1" s="1"/>
  <c r="AB185" i="1"/>
  <c r="AO185" i="1" s="1"/>
  <c r="BK126" i="1"/>
  <c r="BO126" i="1" s="1"/>
  <c r="BJ126" i="1" s="1"/>
  <c r="U136" i="1"/>
  <c r="AL136" i="1"/>
  <c r="BK142" i="1"/>
  <c r="U152" i="1"/>
  <c r="AL152" i="1"/>
  <c r="AH158" i="1"/>
  <c r="AI158" i="1" s="1"/>
  <c r="AH166" i="1"/>
  <c r="AI166" i="1" s="1"/>
  <c r="AQ147" i="1"/>
  <c r="BA147" i="1" s="1"/>
  <c r="AB147" i="1"/>
  <c r="AQ158" i="1"/>
  <c r="BA158" i="1" s="1"/>
  <c r="AB158" i="1"/>
  <c r="AQ166" i="1"/>
  <c r="BA166" i="1" s="1"/>
  <c r="AB166" i="1"/>
  <c r="AZ178" i="1"/>
  <c r="AH142" i="1"/>
  <c r="AI142" i="1" s="1"/>
  <c r="AJ142" i="1" s="1"/>
  <c r="AH150" i="1"/>
  <c r="AI150" i="1" s="1"/>
  <c r="U159" i="1"/>
  <c r="AL159" i="1"/>
  <c r="BK165" i="1"/>
  <c r="U175" i="1"/>
  <c r="AL175" i="1"/>
  <c r="BK180" i="1"/>
  <c r="BK188" i="1"/>
  <c r="AH173" i="1"/>
  <c r="AI173" i="1" s="1"/>
  <c r="AH181" i="1"/>
  <c r="AI181" i="1" s="1"/>
  <c r="AB184" i="1"/>
  <c r="AQ184" i="1"/>
  <c r="BA184" i="1" s="1"/>
  <c r="AZ188" i="1"/>
  <c r="AL135" i="1"/>
  <c r="U135" i="1"/>
  <c r="BK141" i="1"/>
  <c r="U151" i="1"/>
  <c r="AL151" i="1"/>
  <c r="BK157" i="1"/>
  <c r="AQ146" i="1"/>
  <c r="BA146" i="1" s="1"/>
  <c r="AB146" i="1"/>
  <c r="AZ165" i="1"/>
  <c r="AZ175" i="1"/>
  <c r="W140" i="1"/>
  <c r="Z140" i="1" s="1"/>
  <c r="AA140" i="1" s="1"/>
  <c r="W148" i="1"/>
  <c r="Z148" i="1" s="1"/>
  <c r="AA148" i="1" s="1"/>
  <c r="W156" i="1"/>
  <c r="Z156" i="1" s="1"/>
  <c r="AA156" i="1" s="1"/>
  <c r="AL158" i="1"/>
  <c r="U158" i="1"/>
  <c r="BK164" i="1"/>
  <c r="U174" i="1"/>
  <c r="AL174" i="1"/>
  <c r="AQ178" i="1"/>
  <c r="BA178" i="1" s="1"/>
  <c r="BB178" i="1" s="1"/>
  <c r="AB178" i="1"/>
  <c r="AO178" i="1" s="1"/>
  <c r="W186" i="1"/>
  <c r="Z186" i="1" s="1"/>
  <c r="AA186" i="1" s="1"/>
  <c r="W171" i="1"/>
  <c r="Z171" i="1" s="1"/>
  <c r="AA171" i="1" s="1"/>
  <c r="AB183" i="1"/>
  <c r="AQ183" i="1"/>
  <c r="BA183" i="1" s="1"/>
  <c r="AQ137" i="1"/>
  <c r="BA137" i="1" s="1"/>
  <c r="AB137" i="1"/>
  <c r="AO137" i="1" s="1"/>
  <c r="AL126" i="1"/>
  <c r="U126" i="1"/>
  <c r="BK132" i="1"/>
  <c r="U142" i="1"/>
  <c r="AL142" i="1"/>
  <c r="BK148" i="1"/>
  <c r="AH159" i="1"/>
  <c r="AI159" i="1" s="1"/>
  <c r="AQ153" i="1"/>
  <c r="BA153" i="1" s="1"/>
  <c r="AB153" i="1"/>
  <c r="AO153" i="1" s="1"/>
  <c r="AQ159" i="1"/>
  <c r="BA159" i="1" s="1"/>
  <c r="AB159" i="1"/>
  <c r="AO159" i="1" s="1"/>
  <c r="AB167" i="1"/>
  <c r="AQ167" i="1"/>
  <c r="BA167" i="1" s="1"/>
  <c r="AL180" i="1"/>
  <c r="U180" i="1"/>
  <c r="AH143" i="1"/>
  <c r="AI143" i="1" s="1"/>
  <c r="AJ143" i="1" s="1"/>
  <c r="AH151" i="1"/>
  <c r="AI151" i="1" s="1"/>
  <c r="AJ151" i="1" s="1"/>
  <c r="U165" i="1"/>
  <c r="AL165" i="1"/>
  <c r="BK171" i="1"/>
  <c r="BK181" i="1"/>
  <c r="BK189" i="1"/>
  <c r="AH174" i="1"/>
  <c r="AI174" i="1" s="1"/>
  <c r="AH182" i="1"/>
  <c r="AI182" i="1" s="1"/>
  <c r="AZ189" i="1"/>
  <c r="U133" i="1"/>
  <c r="AL133" i="1"/>
  <c r="BK139" i="1"/>
  <c r="BO139" i="1" s="1"/>
  <c r="BJ139" i="1" s="1"/>
  <c r="U149" i="1"/>
  <c r="AL149" i="1"/>
  <c r="BK155" i="1"/>
  <c r="AL181" i="1"/>
  <c r="U181" i="1"/>
  <c r="AB144" i="1"/>
  <c r="AO144" i="1" s="1"/>
  <c r="AQ144" i="1"/>
  <c r="BA144" i="1" s="1"/>
  <c r="AZ162" i="1"/>
  <c r="W137" i="1"/>
  <c r="Z137" i="1" s="1"/>
  <c r="AA137" i="1" s="1"/>
  <c r="W145" i="1"/>
  <c r="Z145" i="1" s="1"/>
  <c r="AA145" i="1" s="1"/>
  <c r="W153" i="1"/>
  <c r="Z153" i="1" s="1"/>
  <c r="AA153" i="1" s="1"/>
  <c r="U183" i="1"/>
  <c r="AL183" i="1"/>
  <c r="BK162" i="1"/>
  <c r="U172" i="1"/>
  <c r="AL172" i="1"/>
  <c r="BK178" i="1"/>
  <c r="AB176" i="1"/>
  <c r="AO176" i="1" s="1"/>
  <c r="AQ176" i="1"/>
  <c r="BA176" i="1" s="1"/>
  <c r="W183" i="1"/>
  <c r="Z183" i="1" s="1"/>
  <c r="AA183" i="1" s="1"/>
  <c r="W168" i="1"/>
  <c r="Z168" i="1" s="1"/>
  <c r="AA168" i="1" s="1"/>
  <c r="W176" i="1"/>
  <c r="Z176" i="1" s="1"/>
  <c r="AA176" i="1" s="1"/>
  <c r="AB181" i="1"/>
  <c r="AO181" i="1" s="1"/>
  <c r="AQ181" i="1"/>
  <c r="BA181" i="1" s="1"/>
  <c r="AQ138" i="1"/>
  <c r="BA138" i="1" s="1"/>
  <c r="BB138" i="1" s="1"/>
  <c r="AB138" i="1"/>
  <c r="AO138" i="1" s="1"/>
  <c r="U132" i="1"/>
  <c r="AL132" i="1"/>
  <c r="BK138" i="1"/>
  <c r="U148" i="1"/>
  <c r="AL148" i="1"/>
  <c r="BK154" i="1"/>
  <c r="BM154" i="1" s="1"/>
  <c r="AH160" i="1"/>
  <c r="AI160" i="1" s="1"/>
  <c r="AD160" i="1" s="1"/>
  <c r="AQ143" i="1"/>
  <c r="BA143" i="1" s="1"/>
  <c r="AB143" i="1"/>
  <c r="AB160" i="1"/>
  <c r="AO160" i="1" s="1"/>
  <c r="AQ160" i="1"/>
  <c r="BA160" i="1" s="1"/>
  <c r="BB160" i="1" s="1"/>
  <c r="AB168" i="1"/>
  <c r="AQ168" i="1"/>
  <c r="BA168" i="1" s="1"/>
  <c r="U184" i="1"/>
  <c r="AL184" i="1"/>
  <c r="AH144" i="1"/>
  <c r="AI144" i="1" s="1"/>
  <c r="AD144" i="1" s="1"/>
  <c r="AH152" i="1"/>
  <c r="AI152" i="1" s="1"/>
  <c r="BK161" i="1"/>
  <c r="U171" i="1"/>
  <c r="AL171" i="1"/>
  <c r="BK177" i="1"/>
  <c r="W188" i="1"/>
  <c r="Z188" i="1" s="1"/>
  <c r="AA188" i="1" s="1"/>
  <c r="AQ175" i="1"/>
  <c r="BA175" i="1" s="1"/>
  <c r="BB175" i="1" s="1"/>
  <c r="AB175" i="1"/>
  <c r="AO175" i="1" s="1"/>
  <c r="BK182" i="1"/>
  <c r="AH167" i="1"/>
  <c r="AI167" i="1" s="1"/>
  <c r="AJ167" i="1" s="1"/>
  <c r="AH175" i="1"/>
  <c r="AI175" i="1" s="1"/>
  <c r="AH183" i="1"/>
  <c r="AI183" i="1" s="1"/>
  <c r="AJ183" i="1" s="1"/>
  <c r="AB180" i="1"/>
  <c r="AO180" i="1" s="1"/>
  <c r="AQ180" i="1"/>
  <c r="BA180" i="1" s="1"/>
  <c r="AW186" i="1"/>
  <c r="AW154" i="1"/>
  <c r="AW90" i="1"/>
  <c r="AR156" i="1"/>
  <c r="AS156" i="1" s="1"/>
  <c r="AW174" i="1"/>
  <c r="AR174" i="1"/>
  <c r="AR52" i="1"/>
  <c r="AJ185" i="1"/>
  <c r="AW183" i="1"/>
  <c r="AW182" i="1"/>
  <c r="AW169" i="1"/>
  <c r="AW166" i="1"/>
  <c r="AJ157" i="1"/>
  <c r="AD148" i="1"/>
  <c r="AJ141" i="1"/>
  <c r="AW140" i="1"/>
  <c r="AD136" i="1"/>
  <c r="AW135" i="1"/>
  <c r="AX135" i="1" s="1"/>
  <c r="AJ129" i="1"/>
  <c r="AR125" i="1"/>
  <c r="AW125" i="1"/>
  <c r="AX125" i="1" s="1"/>
  <c r="AW123" i="1"/>
  <c r="AR119" i="1"/>
  <c r="AW119" i="1"/>
  <c r="AW108" i="1"/>
  <c r="AW68" i="1"/>
  <c r="AW66" i="1"/>
  <c r="AJ47" i="1"/>
  <c r="BM119" i="1"/>
  <c r="BO119" i="1"/>
  <c r="BJ119" i="1" s="1"/>
  <c r="BN119" i="1" s="1"/>
  <c r="BM103" i="1"/>
  <c r="BO103" i="1"/>
  <c r="BJ103" i="1" s="1"/>
  <c r="BN103" i="1" s="1"/>
  <c r="AJ131" i="1"/>
  <c r="AD131" i="1"/>
  <c r="AD119" i="1"/>
  <c r="AJ53" i="1"/>
  <c r="BM79" i="1"/>
  <c r="BO79" i="1"/>
  <c r="BJ79" i="1" s="1"/>
  <c r="BM63" i="1"/>
  <c r="BO63" i="1"/>
  <c r="BJ63" i="1" s="1"/>
  <c r="BM55" i="1"/>
  <c r="BO55" i="1"/>
  <c r="BJ55" i="1" s="1"/>
  <c r="BN55" i="1" s="1"/>
  <c r="BO178" i="1"/>
  <c r="BJ178" i="1" s="1"/>
  <c r="BM178" i="1"/>
  <c r="BM162" i="1"/>
  <c r="BO162" i="1"/>
  <c r="BJ162" i="1" s="1"/>
  <c r="BM151" i="1"/>
  <c r="BO151" i="1"/>
  <c r="BJ151" i="1" s="1"/>
  <c r="BM127" i="1"/>
  <c r="BO127" i="1"/>
  <c r="BJ127" i="1" s="1"/>
  <c r="AD149" i="1"/>
  <c r="AJ149" i="1"/>
  <c r="BO110" i="1"/>
  <c r="BJ110" i="1" s="1"/>
  <c r="BM110" i="1"/>
  <c r="AD108" i="1"/>
  <c r="AJ111" i="1"/>
  <c r="AD111" i="1"/>
  <c r="BM142" i="1"/>
  <c r="BO142" i="1"/>
  <c r="BJ142" i="1" s="1"/>
  <c r="BO134" i="1"/>
  <c r="BJ134" i="1" s="1"/>
  <c r="BM134" i="1"/>
  <c r="BM126" i="1"/>
  <c r="AW161" i="1"/>
  <c r="BO152" i="1"/>
  <c r="BJ152" i="1" s="1"/>
  <c r="BM152" i="1"/>
  <c r="BM115" i="1"/>
  <c r="BO115" i="1"/>
  <c r="BJ115" i="1" s="1"/>
  <c r="BN115" i="1" s="1"/>
  <c r="BM107" i="1"/>
  <c r="BO107" i="1"/>
  <c r="BJ107" i="1" s="1"/>
  <c r="AJ67" i="1"/>
  <c r="AW62" i="1"/>
  <c r="BM95" i="1"/>
  <c r="BO95" i="1"/>
  <c r="BJ95" i="1" s="1"/>
  <c r="AJ87" i="1"/>
  <c r="BM67" i="1"/>
  <c r="AD156" i="1"/>
  <c r="BM131" i="1"/>
  <c r="AJ188" i="1"/>
  <c r="AD188" i="1"/>
  <c r="BM187" i="1"/>
  <c r="BM183" i="1"/>
  <c r="BO183" i="1"/>
  <c r="BJ183" i="1" s="1"/>
  <c r="BN183" i="1" s="1"/>
  <c r="BM179" i="1"/>
  <c r="BO179" i="1"/>
  <c r="BJ179" i="1" s="1"/>
  <c r="BM171" i="1"/>
  <c r="BO171" i="1"/>
  <c r="BJ171" i="1" s="1"/>
  <c r="AD84" i="1"/>
  <c r="AD112" i="1"/>
  <c r="BM94" i="1"/>
  <c r="BO94" i="1"/>
  <c r="BJ94" i="1" s="1"/>
  <c r="AD99" i="1"/>
  <c r="BO70" i="1"/>
  <c r="BJ70" i="1" s="1"/>
  <c r="BM70" i="1"/>
  <c r="BO62" i="1"/>
  <c r="BJ62" i="1" s="1"/>
  <c r="BM62" i="1"/>
  <c r="BM54" i="1"/>
  <c r="BO54" i="1"/>
  <c r="BJ54" i="1" s="1"/>
  <c r="AR68" i="1"/>
  <c r="AR140" i="1"/>
  <c r="AS140" i="1" s="1"/>
  <c r="AX35" i="7"/>
  <c r="BX87" i="1"/>
  <c r="BX99" i="1"/>
  <c r="BX119" i="1"/>
  <c r="BX170" i="1"/>
  <c r="BX111" i="1"/>
  <c r="BX183" i="1"/>
  <c r="BX178" i="1"/>
  <c r="BX83" i="1"/>
  <c r="BX62" i="1"/>
  <c r="BX131" i="1"/>
  <c r="BX55" i="1"/>
  <c r="BX171" i="1"/>
  <c r="BX103" i="1"/>
  <c r="BX67" i="1"/>
  <c r="BX126" i="1"/>
  <c r="BX147" i="1"/>
  <c r="BX162" i="1"/>
  <c r="BX47" i="1"/>
  <c r="AK74" i="1" a="1"/>
  <c r="AK86" i="1" a="1"/>
  <c r="AK52" i="1" a="1"/>
  <c r="AK82" i="1" a="1"/>
  <c r="AK119" i="1" a="1"/>
  <c r="AK116" i="1" a="1"/>
  <c r="AK115" i="1" a="1"/>
  <c r="AK101" i="1" a="1"/>
  <c r="AK182" i="1" a="1"/>
  <c r="AK97" i="1" a="1"/>
  <c r="AK177" i="1" a="1"/>
  <c r="AK145" i="1" a="1"/>
  <c r="AK185" i="1" a="1"/>
  <c r="AK162" i="1" a="1"/>
  <c r="AK165" i="1" a="1"/>
  <c r="AK63" i="1" a="1"/>
  <c r="AK114" i="1" a="1"/>
  <c r="AK106" i="1" a="1"/>
  <c r="AK73" i="1" a="1"/>
  <c r="AK64" i="1" a="1"/>
  <c r="AK123" i="1" a="1"/>
  <c r="AK96" i="1" a="1"/>
  <c r="AK118" i="1" a="1"/>
  <c r="AK131" i="1" a="1"/>
  <c r="AK127" i="1" a="1"/>
  <c r="AK179" i="1" a="1"/>
  <c r="AK146" i="1" a="1"/>
  <c r="AK136" i="1" a="1"/>
  <c r="AK172" i="1" a="1"/>
  <c r="AK132" i="1" a="1"/>
  <c r="AK176" i="1" a="1"/>
  <c r="AK102" i="1" a="1"/>
  <c r="AK83" i="1" a="1"/>
  <c r="AK56" i="1" a="1"/>
  <c r="AK88" i="1" a="1"/>
  <c r="AK87" i="1" a="1"/>
  <c r="AK122" i="1" a="1"/>
  <c r="AK108" i="1" a="1"/>
  <c r="AK144" i="1" a="1"/>
  <c r="AK150" i="1" a="1"/>
  <c r="AK125" i="1" a="1"/>
  <c r="AK178" i="1" a="1"/>
  <c r="AK137" i="1" a="1"/>
  <c r="AK160" i="1" a="1"/>
  <c r="AK184" i="1" a="1"/>
  <c r="AK143" i="1" a="1"/>
  <c r="AK77" i="1" a="1"/>
  <c r="AK174" i="1" a="1"/>
  <c r="AK134" i="1" a="1"/>
  <c r="AK60" i="1" a="1"/>
  <c r="AK49" i="1" a="1"/>
  <c r="AK120" i="1" a="1"/>
  <c r="AK117" i="1" a="1"/>
  <c r="AK111" i="1" a="1"/>
  <c r="AK170" i="1" a="1"/>
  <c r="AK168" i="1" a="1"/>
  <c r="AK166" i="1" a="1"/>
  <c r="AK173" i="1" a="1"/>
  <c r="AK181" i="1" a="1"/>
  <c r="AK152" i="1" a="1"/>
  <c r="AK188" i="1" a="1"/>
  <c r="AK75" i="1" a="1"/>
  <c r="AK107" i="1" a="1"/>
  <c r="AK72" i="1" a="1"/>
  <c r="AK91" i="1" a="1"/>
  <c r="AK54" i="1" a="1"/>
  <c r="AK68" i="1" a="1"/>
  <c r="AK85" i="1" a="1"/>
  <c r="AK80" i="1" a="1"/>
  <c r="AK55" i="1" a="1"/>
  <c r="AK112" i="1" a="1"/>
  <c r="AK113" i="1" a="1"/>
  <c r="AK140" i="1" a="1"/>
  <c r="AK148" i="1" a="1"/>
  <c r="AK161" i="1" a="1"/>
  <c r="AK67" i="1" a="1"/>
  <c r="AK47" i="1" a="1"/>
  <c r="AK61" i="1" a="1"/>
  <c r="AK62" i="1" a="1"/>
  <c r="AK124" i="1" a="1"/>
  <c r="AK147" i="1" a="1"/>
  <c r="AK138" i="1" a="1"/>
  <c r="AK167" i="1" a="1"/>
  <c r="AK141" i="1" a="1"/>
  <c r="AK169" i="1" a="1"/>
  <c r="AK153" i="1" a="1"/>
  <c r="AK159" i="1" a="1"/>
  <c r="AK103" i="1" a="1"/>
  <c r="AK157" i="1" a="1"/>
  <c r="AK149" i="1" a="1"/>
  <c r="AK76" i="1" a="1"/>
  <c r="AK89" i="1" a="1"/>
  <c r="AK92" i="1" a="1"/>
  <c r="AK84" i="1" a="1"/>
  <c r="AK50" i="1" a="1"/>
  <c r="AK93" i="1" a="1"/>
  <c r="AK110" i="1" a="1"/>
  <c r="AK186" i="1" a="1"/>
  <c r="AK139" i="1" a="1"/>
  <c r="AK135" i="1" a="1"/>
  <c r="AK58" i="1" a="1"/>
  <c r="AK81" i="1" a="1"/>
  <c r="AK187" i="1" a="1"/>
  <c r="AK90" i="1" a="1"/>
  <c r="AK53" i="1" a="1"/>
  <c r="AK65" i="1" a="1"/>
  <c r="AK59" i="1" a="1"/>
  <c r="AK94" i="1" a="1"/>
  <c r="AK71" i="1" a="1"/>
  <c r="AK98" i="1" a="1"/>
  <c r="AK105" i="1" a="1"/>
  <c r="AK154" i="1" a="1"/>
  <c r="AK164" i="1" a="1"/>
  <c r="AK156" i="1" a="1"/>
  <c r="AK163" i="1" a="1"/>
  <c r="AK189" i="1" a="1"/>
  <c r="AK158" i="1" a="1"/>
  <c r="AK171" i="1" a="1"/>
  <c r="AK69" i="1" a="1"/>
  <c r="AK180" i="1" a="1"/>
  <c r="AK79" i="1" a="1"/>
  <c r="AK130" i="1" a="1"/>
  <c r="AK51" i="1" a="1"/>
  <c r="AK70" i="1" a="1"/>
  <c r="AK66" i="1" a="1"/>
  <c r="AK78" i="1" a="1"/>
  <c r="AK175" i="1" a="1"/>
  <c r="AK151" i="1" a="1"/>
  <c r="AK126" i="1" a="1"/>
  <c r="AK133" i="1" a="1"/>
  <c r="AK99" i="1" a="1"/>
  <c r="AK155" i="1" a="1"/>
  <c r="AK57" i="1" a="1"/>
  <c r="AK95" i="1" a="1"/>
  <c r="AK48" i="1" a="1"/>
  <c r="AK109" i="1" a="1"/>
  <c r="AK121" i="1" a="1"/>
  <c r="AK100" i="1" a="1"/>
  <c r="AK129" i="1" a="1"/>
  <c r="AK128" i="1" a="1"/>
  <c r="AK142" i="1" a="1"/>
  <c r="AK183" i="1" a="1"/>
  <c r="AK104" i="1" a="1"/>
  <c r="AT140" i="1"/>
  <c r="AT149" i="1"/>
  <c r="AT156" i="1"/>
  <c r="AT124" i="1"/>
  <c r="AK104" i="1" l="1"/>
  <c r="AK183" i="1"/>
  <c r="AK142" i="1"/>
  <c r="AK128" i="1"/>
  <c r="AK129" i="1"/>
  <c r="AK100" i="1"/>
  <c r="AK121" i="1"/>
  <c r="AK109" i="1"/>
  <c r="AK48" i="1"/>
  <c r="AK95" i="1"/>
  <c r="AK57" i="1"/>
  <c r="AK155" i="1"/>
  <c r="AK99" i="1"/>
  <c r="AK133" i="1"/>
  <c r="AK126" i="1"/>
  <c r="AK151" i="1"/>
  <c r="AK175" i="1"/>
  <c r="AK78" i="1"/>
  <c r="AK66" i="1"/>
  <c r="AK70" i="1"/>
  <c r="AK51" i="1"/>
  <c r="AK130" i="1"/>
  <c r="AK79" i="1"/>
  <c r="AK180" i="1"/>
  <c r="AK69" i="1"/>
  <c r="AK171" i="1"/>
  <c r="AK158" i="1"/>
  <c r="AK189" i="1"/>
  <c r="AK163" i="1"/>
  <c r="AK156" i="1"/>
  <c r="AK164" i="1"/>
  <c r="AK154" i="1"/>
  <c r="AK105" i="1"/>
  <c r="AK98" i="1"/>
  <c r="AK71" i="1"/>
  <c r="AK94" i="1"/>
  <c r="AK59" i="1"/>
  <c r="AK65" i="1"/>
  <c r="AK53" i="1"/>
  <c r="AK90" i="1"/>
  <c r="AK187" i="1"/>
  <c r="AK81" i="1"/>
  <c r="AK58" i="1"/>
  <c r="AK135" i="1"/>
  <c r="AK139" i="1"/>
  <c r="AK186" i="1"/>
  <c r="AK110" i="1"/>
  <c r="AK93" i="1"/>
  <c r="AK50" i="1"/>
  <c r="AK84" i="1"/>
  <c r="AK92" i="1"/>
  <c r="AK89" i="1"/>
  <c r="AK76" i="1"/>
  <c r="AK149" i="1"/>
  <c r="AK157" i="1"/>
  <c r="AK103" i="1"/>
  <c r="AK159" i="1"/>
  <c r="AK153" i="1"/>
  <c r="AK169" i="1"/>
  <c r="AK141" i="1"/>
  <c r="AK167" i="1"/>
  <c r="AK138" i="1"/>
  <c r="AK147" i="1"/>
  <c r="AK124" i="1"/>
  <c r="AK62" i="1"/>
  <c r="AK61" i="1"/>
  <c r="AK47" i="1"/>
  <c r="AK67" i="1"/>
  <c r="AK161" i="1"/>
  <c r="AK148" i="1"/>
  <c r="AK140" i="1"/>
  <c r="AK113" i="1"/>
  <c r="AK112" i="1"/>
  <c r="AK55" i="1"/>
  <c r="AK80" i="1"/>
  <c r="AK85" i="1"/>
  <c r="AK68" i="1"/>
  <c r="AK54" i="1"/>
  <c r="AK91" i="1"/>
  <c r="AK72" i="1"/>
  <c r="AK107" i="1"/>
  <c r="AK75" i="1"/>
  <c r="AK188" i="1"/>
  <c r="AK152" i="1"/>
  <c r="AK181" i="1"/>
  <c r="AK173" i="1"/>
  <c r="AK166" i="1"/>
  <c r="AK168" i="1"/>
  <c r="AK170" i="1"/>
  <c r="AK111" i="1"/>
  <c r="AK117" i="1"/>
  <c r="AK120" i="1"/>
  <c r="AK49" i="1"/>
  <c r="AK60" i="1"/>
  <c r="AK134" i="1"/>
  <c r="AK174" i="1"/>
  <c r="AK77" i="1"/>
  <c r="AK143" i="1"/>
  <c r="AK184" i="1"/>
  <c r="AK160" i="1"/>
  <c r="AK137" i="1"/>
  <c r="AK178" i="1"/>
  <c r="AK125" i="1"/>
  <c r="AK150" i="1"/>
  <c r="AK144" i="1"/>
  <c r="AK108" i="1"/>
  <c r="AK122" i="1"/>
  <c r="AK87" i="1"/>
  <c r="AK88" i="1"/>
  <c r="AK56" i="1"/>
  <c r="AK83" i="1"/>
  <c r="AK102" i="1"/>
  <c r="AK176" i="1"/>
  <c r="AK132" i="1"/>
  <c r="AK172" i="1"/>
  <c r="AK136" i="1"/>
  <c r="AK146" i="1"/>
  <c r="AK179" i="1"/>
  <c r="AK127" i="1"/>
  <c r="AK131" i="1"/>
  <c r="AK118" i="1"/>
  <c r="AK96" i="1"/>
  <c r="AK123" i="1"/>
  <c r="AK64" i="1"/>
  <c r="AK73" i="1"/>
  <c r="AK106" i="1"/>
  <c r="AK114" i="1"/>
  <c r="AK63" i="1"/>
  <c r="AK165" i="1"/>
  <c r="AK162" i="1"/>
  <c r="AK185" i="1"/>
  <c r="AK145" i="1"/>
  <c r="AK177" i="1"/>
  <c r="AK97" i="1"/>
  <c r="AK182" i="1"/>
  <c r="AK101" i="1"/>
  <c r="AK115" i="1"/>
  <c r="AK116" i="1"/>
  <c r="AK119" i="1"/>
  <c r="AK82" i="1"/>
  <c r="AK52" i="1"/>
  <c r="AK86" i="1"/>
  <c r="AK74" i="1"/>
  <c r="BB181" i="1"/>
  <c r="AJ113" i="1"/>
  <c r="AS162" i="1"/>
  <c r="BB92" i="1"/>
  <c r="BB109" i="1"/>
  <c r="BB116" i="1"/>
  <c r="BO111" i="1"/>
  <c r="BJ111" i="1" s="1"/>
  <c r="BN111" i="1" s="1"/>
  <c r="BB156" i="1"/>
  <c r="BB174" i="1"/>
  <c r="BL174" i="1" s="1"/>
  <c r="BB128" i="1"/>
  <c r="BB72" i="1"/>
  <c r="AS74" i="1"/>
  <c r="AD183" i="1"/>
  <c r="AJ189" i="1"/>
  <c r="BM143" i="1"/>
  <c r="BO59" i="1"/>
  <c r="BJ59" i="1" s="1"/>
  <c r="AD103" i="1"/>
  <c r="AW162" i="1"/>
  <c r="AX162" i="1" s="1"/>
  <c r="BB101" i="1"/>
  <c r="BB108" i="1"/>
  <c r="BC108" i="1" s="1"/>
  <c r="BB63" i="1"/>
  <c r="AS113" i="1"/>
  <c r="AJ105" i="1"/>
  <c r="BO147" i="1"/>
  <c r="BJ147" i="1" s="1"/>
  <c r="BN147" i="1" s="1"/>
  <c r="AJ120" i="1"/>
  <c r="AJ144" i="1"/>
  <c r="BB186" i="1"/>
  <c r="BB115" i="1"/>
  <c r="BF115" i="1" s="1"/>
  <c r="BB114" i="1"/>
  <c r="BB112" i="1"/>
  <c r="BB97" i="1"/>
  <c r="BB78" i="1"/>
  <c r="AD120" i="1"/>
  <c r="BM146" i="1"/>
  <c r="AD145" i="1"/>
  <c r="BM118" i="1"/>
  <c r="BM170" i="1"/>
  <c r="AJ119" i="1"/>
  <c r="AW50" i="1"/>
  <c r="AW52" i="1"/>
  <c r="AX52" i="1" s="1"/>
  <c r="AS125" i="1"/>
  <c r="AW156" i="1"/>
  <c r="AX156" i="1" s="1"/>
  <c r="AW74" i="1"/>
  <c r="AX74" i="1" s="1"/>
  <c r="BB153" i="1"/>
  <c r="BO51" i="1"/>
  <c r="BJ51" i="1" s="1"/>
  <c r="BN51" i="1" s="1"/>
  <c r="AJ101" i="1"/>
  <c r="AJ125" i="1"/>
  <c r="AS174" i="1"/>
  <c r="BB150" i="1"/>
  <c r="BB58" i="1"/>
  <c r="BO175" i="1"/>
  <c r="BJ175" i="1" s="1"/>
  <c r="AW126" i="1"/>
  <c r="AD65" i="1"/>
  <c r="AJ126" i="1"/>
  <c r="AJ162" i="1"/>
  <c r="AW158" i="1"/>
  <c r="AX158" i="1" s="1"/>
  <c r="AO158" i="1"/>
  <c r="AR158" i="1" s="1"/>
  <c r="AS158" i="1" s="1"/>
  <c r="BB57" i="1"/>
  <c r="AO143" i="1"/>
  <c r="BB143" i="1" s="1"/>
  <c r="BB162" i="1"/>
  <c r="BB51" i="1"/>
  <c r="BO167" i="1"/>
  <c r="BJ167" i="1" s="1"/>
  <c r="BN167" i="1" s="1"/>
  <c r="AW173" i="1"/>
  <c r="AX173" i="1" s="1"/>
  <c r="AO173" i="1"/>
  <c r="AR173" i="1" s="1"/>
  <c r="AS173" i="1" s="1"/>
  <c r="AW171" i="1"/>
  <c r="AO171" i="1"/>
  <c r="AR171" i="1" s="1"/>
  <c r="AS171" i="1" s="1"/>
  <c r="BB106" i="1"/>
  <c r="AO136" i="1"/>
  <c r="AR136" i="1" s="1"/>
  <c r="AS136" i="1" s="1"/>
  <c r="AW105" i="1"/>
  <c r="AX105" i="1" s="1"/>
  <c r="AO105" i="1"/>
  <c r="AR105" i="1" s="1"/>
  <c r="AS105" i="1" s="1"/>
  <c r="BB94" i="1"/>
  <c r="BB113" i="1"/>
  <c r="AW59" i="1"/>
  <c r="AX59" i="1" s="1"/>
  <c r="AO59" i="1"/>
  <c r="AR59" i="1" s="1"/>
  <c r="AS59" i="1" s="1"/>
  <c r="BB70" i="1"/>
  <c r="AO76" i="1"/>
  <c r="AR76" i="1" s="1"/>
  <c r="AS76" i="1" s="1"/>
  <c r="BB170" i="1"/>
  <c r="BM87" i="1"/>
  <c r="AO147" i="1"/>
  <c r="AR147" i="1" s="1"/>
  <c r="AS147" i="1" s="1"/>
  <c r="BB165" i="1"/>
  <c r="BF165" i="1" s="1"/>
  <c r="BB104" i="1"/>
  <c r="BB83" i="1"/>
  <c r="AO55" i="1"/>
  <c r="AR55" i="1" s="1"/>
  <c r="AS55" i="1" s="1"/>
  <c r="AO75" i="1"/>
  <c r="BB75" i="1" s="1"/>
  <c r="AD147" i="1"/>
  <c r="AD170" i="1"/>
  <c r="AO148" i="1"/>
  <c r="BB148" i="1" s="1"/>
  <c r="BD148" i="1" s="1"/>
  <c r="AO157" i="1"/>
  <c r="BB157" i="1" s="1"/>
  <c r="BB187" i="1"/>
  <c r="AW177" i="1"/>
  <c r="AX177" i="1" s="1"/>
  <c r="AO177" i="1"/>
  <c r="AR177" i="1" s="1"/>
  <c r="AS177" i="1" s="1"/>
  <c r="BB163" i="1"/>
  <c r="BB154" i="1"/>
  <c r="BF154" i="1" s="1"/>
  <c r="AO155" i="1"/>
  <c r="AR155" i="1" s="1"/>
  <c r="AS155" i="1" s="1"/>
  <c r="BB142" i="1"/>
  <c r="BB131" i="1"/>
  <c r="BB111" i="1"/>
  <c r="AW129" i="1"/>
  <c r="AX129" i="1" s="1"/>
  <c r="AO129" i="1"/>
  <c r="AR129" i="1" s="1"/>
  <c r="AS129" i="1" s="1"/>
  <c r="BB118" i="1"/>
  <c r="BB60" i="1"/>
  <c r="AW179" i="1"/>
  <c r="AX179" i="1" s="1"/>
  <c r="AO179" i="1"/>
  <c r="BB179" i="1" s="1"/>
  <c r="BB110" i="1"/>
  <c r="AO69" i="1"/>
  <c r="AR69" i="1" s="1"/>
  <c r="AS69" i="1" s="1"/>
  <c r="BB88" i="1"/>
  <c r="BB180" i="1"/>
  <c r="BM78" i="1"/>
  <c r="BM139" i="1"/>
  <c r="BO75" i="1"/>
  <c r="BJ75" i="1" s="1"/>
  <c r="BN75" i="1" s="1"/>
  <c r="AW70" i="1"/>
  <c r="AX70" i="1" s="1"/>
  <c r="AW147" i="1"/>
  <c r="AX147" i="1" s="1"/>
  <c r="BB176" i="1"/>
  <c r="BB144" i="1"/>
  <c r="BB137" i="1"/>
  <c r="AO141" i="1"/>
  <c r="BB141" i="1" s="1"/>
  <c r="BF141" i="1" s="1"/>
  <c r="BB145" i="1"/>
  <c r="AO172" i="1"/>
  <c r="AR172" i="1" s="1"/>
  <c r="AS172" i="1" s="1"/>
  <c r="BB95" i="1"/>
  <c r="BB134" i="1"/>
  <c r="AO93" i="1"/>
  <c r="AR93" i="1" s="1"/>
  <c r="AS93" i="1" s="1"/>
  <c r="AO123" i="1"/>
  <c r="BB123" i="1" s="1"/>
  <c r="AO100" i="1"/>
  <c r="BB100" i="1" s="1"/>
  <c r="BB80" i="1"/>
  <c r="BB84" i="1"/>
  <c r="BB82" i="1"/>
  <c r="BD82" i="1" s="1"/>
  <c r="BB91" i="1"/>
  <c r="BB121" i="1"/>
  <c r="BB129" i="1"/>
  <c r="BF129" i="1" s="1"/>
  <c r="AO67" i="1"/>
  <c r="AR67" i="1" s="1"/>
  <c r="AS67" i="1" s="1"/>
  <c r="BB54" i="1"/>
  <c r="BO154" i="1"/>
  <c r="BJ154" i="1" s="1"/>
  <c r="BB159" i="1"/>
  <c r="BB169" i="1"/>
  <c r="BL169" i="1" s="1"/>
  <c r="BB99" i="1"/>
  <c r="BB98" i="1"/>
  <c r="BB96" i="1"/>
  <c r="AO66" i="1"/>
  <c r="AR66" i="1" s="1"/>
  <c r="AS66" i="1" s="1"/>
  <c r="BB56" i="1"/>
  <c r="AW61" i="1"/>
  <c r="AX61" i="1" s="1"/>
  <c r="AO61" i="1"/>
  <c r="BB61" i="1" s="1"/>
  <c r="BB90" i="1"/>
  <c r="AO167" i="1"/>
  <c r="BB167" i="1" s="1"/>
  <c r="BF167" i="1" s="1"/>
  <c r="BO83" i="1"/>
  <c r="BJ83" i="1" s="1"/>
  <c r="AJ128" i="1"/>
  <c r="AW75" i="1"/>
  <c r="AX75" i="1" s="1"/>
  <c r="AO183" i="1"/>
  <c r="AR183" i="1" s="1"/>
  <c r="AS183" i="1" s="1"/>
  <c r="BB188" i="1"/>
  <c r="BB126" i="1"/>
  <c r="AW133" i="1"/>
  <c r="AX133" i="1" s="1"/>
  <c r="AO133" i="1"/>
  <c r="BB133" i="1" s="1"/>
  <c r="BF133" i="1" s="1"/>
  <c r="BB130" i="1"/>
  <c r="BB74" i="1"/>
  <c r="BC74" i="1" s="1"/>
  <c r="BB68" i="1"/>
  <c r="BB52" i="1"/>
  <c r="AD72" i="1"/>
  <c r="BB73" i="1"/>
  <c r="BB155" i="1"/>
  <c r="BF155" i="1" s="1"/>
  <c r="AR102" i="1"/>
  <c r="AS102" i="1" s="1"/>
  <c r="AO102" i="1"/>
  <c r="BB102" i="1" s="1"/>
  <c r="BO135" i="1"/>
  <c r="BJ135" i="1" s="1"/>
  <c r="BN135" i="1" s="1"/>
  <c r="BO47" i="1"/>
  <c r="BJ47" i="1" s="1"/>
  <c r="BN47" i="1" s="1"/>
  <c r="BM186" i="1"/>
  <c r="AW149" i="1"/>
  <c r="AO184" i="1"/>
  <c r="AR184" i="1" s="1"/>
  <c r="AS184" i="1" s="1"/>
  <c r="AO189" i="1"/>
  <c r="AR189" i="1" s="1"/>
  <c r="AS189" i="1" s="1"/>
  <c r="BB161" i="1"/>
  <c r="BB139" i="1"/>
  <c r="BB135" i="1"/>
  <c r="BB119" i="1"/>
  <c r="BC119" i="1" s="1"/>
  <c r="BB132" i="1"/>
  <c r="BB125" i="1"/>
  <c r="BB107" i="1"/>
  <c r="AW77" i="1"/>
  <c r="AX77" i="1" s="1"/>
  <c r="AO77" i="1"/>
  <c r="BB77" i="1" s="1"/>
  <c r="AW64" i="1"/>
  <c r="AX64" i="1" s="1"/>
  <c r="AO64" i="1"/>
  <c r="BB64" i="1" s="1"/>
  <c r="BC64" i="1" s="1"/>
  <c r="BB48" i="1"/>
  <c r="AO65" i="1"/>
  <c r="BB65" i="1" s="1"/>
  <c r="BB185" i="1"/>
  <c r="BL185" i="1" s="1"/>
  <c r="AD85" i="1"/>
  <c r="BO99" i="1"/>
  <c r="BJ99" i="1" s="1"/>
  <c r="BN99" i="1" s="1"/>
  <c r="AW82" i="1"/>
  <c r="AX82" i="1" s="1"/>
  <c r="AS52" i="1"/>
  <c r="AO166" i="1"/>
  <c r="BB166" i="1" s="1"/>
  <c r="BC166" i="1" s="1"/>
  <c r="AO182" i="1"/>
  <c r="AR182" i="1" s="1"/>
  <c r="AS182" i="1" s="1"/>
  <c r="BB86" i="1"/>
  <c r="BB47" i="1"/>
  <c r="I2" i="38"/>
  <c r="AW170" i="1"/>
  <c r="AX170" i="1" s="1"/>
  <c r="AO170" i="1"/>
  <c r="AO122" i="1"/>
  <c r="AR122" i="1" s="1"/>
  <c r="AS122" i="1" s="1"/>
  <c r="AW110" i="1"/>
  <c r="AX110" i="1" s="1"/>
  <c r="AO110" i="1"/>
  <c r="BB151" i="1"/>
  <c r="BB50" i="1"/>
  <c r="AD83" i="1"/>
  <c r="AW168" i="1"/>
  <c r="AX168" i="1" s="1"/>
  <c r="AO168" i="1"/>
  <c r="AR168" i="1" s="1"/>
  <c r="AS168" i="1" s="1"/>
  <c r="AW146" i="1"/>
  <c r="AX146" i="1" s="1"/>
  <c r="AO146" i="1"/>
  <c r="AR146" i="1" s="1"/>
  <c r="AS146" i="1" s="1"/>
  <c r="AW164" i="1"/>
  <c r="AX164" i="1" s="1"/>
  <c r="AO164" i="1"/>
  <c r="AR164" i="1" s="1"/>
  <c r="BB149" i="1"/>
  <c r="BL149" i="1" s="1"/>
  <c r="BB117" i="1"/>
  <c r="BB120" i="1"/>
  <c r="BB81" i="1"/>
  <c r="BB124" i="1"/>
  <c r="BD124" i="1" s="1"/>
  <c r="BB127" i="1"/>
  <c r="AW49" i="1"/>
  <c r="AO49" i="1"/>
  <c r="BB49" i="1" s="1"/>
  <c r="BB87" i="1"/>
  <c r="BB85" i="1"/>
  <c r="AW189" i="1"/>
  <c r="AX189" i="1" s="1"/>
  <c r="AX186" i="1"/>
  <c r="AR186" i="1"/>
  <c r="AS186" i="1" s="1"/>
  <c r="AR185" i="1"/>
  <c r="AS185" i="1" s="1"/>
  <c r="AW185" i="1"/>
  <c r="AX185" i="1" s="1"/>
  <c r="AW184" i="1"/>
  <c r="AX184" i="1" s="1"/>
  <c r="AD184" i="1"/>
  <c r="AX183" i="1"/>
  <c r="AX182" i="1"/>
  <c r="AD180" i="1"/>
  <c r="AJ178" i="1"/>
  <c r="AJ177" i="1"/>
  <c r="AJ176" i="1"/>
  <c r="AX174" i="1"/>
  <c r="AD172" i="1"/>
  <c r="AW172" i="1"/>
  <c r="AX172" i="1" s="1"/>
  <c r="AJ171" i="1"/>
  <c r="AX171" i="1"/>
  <c r="AX169" i="1"/>
  <c r="AD169" i="1"/>
  <c r="AR169" i="1"/>
  <c r="AS169" i="1" s="1"/>
  <c r="AD168" i="1"/>
  <c r="AW167" i="1"/>
  <c r="AX167" i="1" s="1"/>
  <c r="AD167" i="1"/>
  <c r="AX166" i="1"/>
  <c r="AW165" i="1"/>
  <c r="AX165" i="1" s="1"/>
  <c r="AR165" i="1"/>
  <c r="AS165" i="1" s="1"/>
  <c r="AJ164" i="1"/>
  <c r="AS164" i="1"/>
  <c r="BC162" i="1"/>
  <c r="AX161" i="1"/>
  <c r="AD161" i="1"/>
  <c r="AJ160" i="1"/>
  <c r="AW157" i="1"/>
  <c r="AX157" i="1" s="1"/>
  <c r="AW155" i="1"/>
  <c r="AX155" i="1" s="1"/>
  <c r="AX154" i="1"/>
  <c r="AR154" i="1"/>
  <c r="AS154" i="1" s="1"/>
  <c r="AR151" i="1"/>
  <c r="AS151" i="1" s="1"/>
  <c r="BL151" i="1"/>
  <c r="AW151" i="1"/>
  <c r="AX151" i="1" s="1"/>
  <c r="AD151" i="1"/>
  <c r="AX149" i="1"/>
  <c r="AX148" i="1"/>
  <c r="AD143" i="1"/>
  <c r="AW143" i="1"/>
  <c r="AX143" i="1" s="1"/>
  <c r="AD142" i="1"/>
  <c r="AW141" i="1"/>
  <c r="AX141" i="1" s="1"/>
  <c r="AX140" i="1"/>
  <c r="BC140" i="1"/>
  <c r="AD137" i="1"/>
  <c r="AW136" i="1"/>
  <c r="AX136" i="1" s="1"/>
  <c r="BD135" i="1"/>
  <c r="AR135" i="1"/>
  <c r="AS135" i="1" s="1"/>
  <c r="BC134" i="1"/>
  <c r="AR134" i="1"/>
  <c r="AS134" i="1" s="1"/>
  <c r="AW134" i="1"/>
  <c r="AX134" i="1" s="1"/>
  <c r="AJ133" i="1"/>
  <c r="AJ132" i="1"/>
  <c r="AD130" i="1"/>
  <c r="AX126" i="1"/>
  <c r="BC124" i="1"/>
  <c r="AW124" i="1"/>
  <c r="AX124" i="1" s="1"/>
  <c r="AX123" i="1"/>
  <c r="AX122" i="1"/>
  <c r="AX119" i="1"/>
  <c r="AS119" i="1"/>
  <c r="AW118" i="1"/>
  <c r="AX118" i="1" s="1"/>
  <c r="AJ117" i="1"/>
  <c r="AD116" i="1"/>
  <c r="AW113" i="1"/>
  <c r="AX113" i="1" s="1"/>
  <c r="AW109" i="1"/>
  <c r="AX109" i="1" s="1"/>
  <c r="AR109" i="1"/>
  <c r="AS109" i="1" s="1"/>
  <c r="BL109" i="1"/>
  <c r="AX108" i="1"/>
  <c r="AR108" i="1"/>
  <c r="AS108" i="1" s="1"/>
  <c r="AX102" i="1"/>
  <c r="AJ102" i="1"/>
  <c r="AW101" i="1"/>
  <c r="AX101" i="1" s="1"/>
  <c r="AR101" i="1"/>
  <c r="AS101" i="1" s="1"/>
  <c r="BL101" i="1"/>
  <c r="AW100" i="1"/>
  <c r="AX100" i="1" s="1"/>
  <c r="AJ96" i="1"/>
  <c r="AW94" i="1"/>
  <c r="AX94" i="1" s="1"/>
  <c r="AW93" i="1"/>
  <c r="AX93" i="1" s="1"/>
  <c r="AX90" i="1"/>
  <c r="AR82" i="1"/>
  <c r="AS82" i="1" s="1"/>
  <c r="AW78" i="1"/>
  <c r="AX78" i="1" s="1"/>
  <c r="AX76" i="1"/>
  <c r="AJ71" i="1"/>
  <c r="AW69" i="1"/>
  <c r="AX69" i="1" s="1"/>
  <c r="AX68" i="1"/>
  <c r="AS68" i="1"/>
  <c r="AX67" i="1"/>
  <c r="AX66" i="1"/>
  <c r="AJ66" i="1"/>
  <c r="AX65" i="1"/>
  <c r="AX62" i="1"/>
  <c r="AJ62" i="1"/>
  <c r="AJ60" i="1"/>
  <c r="AJ58" i="1"/>
  <c r="AD56" i="1"/>
  <c r="AX55" i="1"/>
  <c r="AJ55" i="1"/>
  <c r="AX50" i="1"/>
  <c r="AJ50" i="1"/>
  <c r="AX49" i="1"/>
  <c r="AD115" i="1"/>
  <c r="AW115" i="1"/>
  <c r="AX115" i="1" s="1"/>
  <c r="BT182" i="1"/>
  <c r="BT177" i="1"/>
  <c r="BT162" i="1"/>
  <c r="BS139" i="1"/>
  <c r="BS164" i="1"/>
  <c r="BT157" i="1"/>
  <c r="BT141" i="1"/>
  <c r="BT188" i="1"/>
  <c r="BS180" i="1"/>
  <c r="BT142" i="1"/>
  <c r="BT126" i="1"/>
  <c r="BS166" i="1"/>
  <c r="BT127" i="1"/>
  <c r="BT187" i="1"/>
  <c r="BT168" i="1"/>
  <c r="BS186" i="1"/>
  <c r="BS169" i="1"/>
  <c r="BS131" i="1"/>
  <c r="BT133" i="1"/>
  <c r="BS184" i="1"/>
  <c r="BT150" i="1"/>
  <c r="BT174" i="1"/>
  <c r="BS158" i="1"/>
  <c r="BT135" i="1"/>
  <c r="BS167" i="1"/>
  <c r="BS144" i="1"/>
  <c r="BT176" i="1"/>
  <c r="BT153" i="1"/>
  <c r="BT103" i="1"/>
  <c r="BT101" i="1"/>
  <c r="BT88" i="1"/>
  <c r="BS118" i="1"/>
  <c r="BT102" i="1"/>
  <c r="BS107" i="1"/>
  <c r="BS112" i="1"/>
  <c r="BT94" i="1"/>
  <c r="BT86" i="1"/>
  <c r="BS106" i="1"/>
  <c r="BS111" i="1"/>
  <c r="BS116" i="1"/>
  <c r="BT100" i="1"/>
  <c r="BS125" i="1"/>
  <c r="BS109" i="1"/>
  <c r="BT92" i="1"/>
  <c r="BS110" i="1"/>
  <c r="BT120" i="1"/>
  <c r="BT113" i="1"/>
  <c r="BS68" i="1"/>
  <c r="BS77" i="1"/>
  <c r="BS61" i="1"/>
  <c r="AK47" i="48"/>
  <c r="AT47" i="48" s="1"/>
  <c r="AU47" i="48" s="1"/>
  <c r="BA54" i="48"/>
  <c r="AK57" i="48"/>
  <c r="AT57" i="48" s="1"/>
  <c r="AU57" i="48" s="1"/>
  <c r="BS91" i="1"/>
  <c r="BS54" i="1"/>
  <c r="BA72" i="48"/>
  <c r="AK13" i="48"/>
  <c r="AT13" i="48" s="1"/>
  <c r="AU13" i="48" s="1"/>
  <c r="BT83" i="1"/>
  <c r="BT51" i="1"/>
  <c r="BS65" i="1"/>
  <c r="AK63" i="48"/>
  <c r="AT63" i="48" s="1"/>
  <c r="AU63" i="48" s="1"/>
  <c r="AK98" i="48"/>
  <c r="AT98" i="48" s="1"/>
  <c r="AU98" i="48" s="1"/>
  <c r="AK73" i="48"/>
  <c r="AT73" i="48" s="1"/>
  <c r="AU73" i="48" s="1"/>
  <c r="BT74" i="1"/>
  <c r="BS58" i="1"/>
  <c r="BA24" i="48"/>
  <c r="AK88" i="48"/>
  <c r="AT88" i="48" s="1"/>
  <c r="AU88" i="48" s="1"/>
  <c r="BS71" i="1"/>
  <c r="BS55" i="1"/>
  <c r="BT76" i="1"/>
  <c r="BS85" i="1"/>
  <c r="BT69" i="1"/>
  <c r="BS53" i="1"/>
  <c r="BA79" i="48"/>
  <c r="AK20" i="48"/>
  <c r="AT20" i="48" s="1"/>
  <c r="AU20" i="48" s="1"/>
  <c r="AK89" i="48"/>
  <c r="AT89" i="48" s="1"/>
  <c r="AU89" i="48" s="1"/>
  <c r="BT87" i="1"/>
  <c r="BT78" i="1"/>
  <c r="BA35" i="48"/>
  <c r="BA18" i="48"/>
  <c r="BA45" i="48"/>
  <c r="BA46" i="48"/>
  <c r="BS80" i="1"/>
  <c r="BT48" i="1"/>
  <c r="BS73" i="1"/>
  <c r="AK36" i="48"/>
  <c r="AT36" i="48" s="1"/>
  <c r="AU36" i="48" s="1"/>
  <c r="BA14" i="48"/>
  <c r="BT93" i="1"/>
  <c r="BT82" i="1"/>
  <c r="AK51" i="48"/>
  <c r="AT51" i="48" s="1"/>
  <c r="AU51" i="48" s="1"/>
  <c r="AK62" i="48"/>
  <c r="AT62" i="48" s="1"/>
  <c r="AU62" i="48" s="1"/>
  <c r="AK61" i="48"/>
  <c r="AT61" i="48" s="1"/>
  <c r="AU61" i="48" s="1"/>
  <c r="AK94" i="48"/>
  <c r="AT94" i="48" s="1"/>
  <c r="AU94" i="48" s="1"/>
  <c r="BA39" i="48"/>
  <c r="BA26" i="48"/>
  <c r="BA49" i="48"/>
  <c r="BA58" i="48"/>
  <c r="BA69" i="48"/>
  <c r="AZ6" i="46"/>
  <c r="AJ34" i="46"/>
  <c r="AS34" i="46" s="1"/>
  <c r="AT34" i="46" s="1"/>
  <c r="AZ16" i="46"/>
  <c r="AK16" i="48"/>
  <c r="AT16" i="48" s="1"/>
  <c r="AU16" i="48" s="1"/>
  <c r="AJ53" i="46"/>
  <c r="AS53" i="46" s="1"/>
  <c r="AT53" i="46" s="1"/>
  <c r="AJ39" i="46"/>
  <c r="AS39" i="46" s="1"/>
  <c r="AT39" i="46" s="1"/>
  <c r="AZ31" i="46"/>
  <c r="BA6" i="48"/>
  <c r="AJ54" i="46"/>
  <c r="AS54" i="46" s="1"/>
  <c r="AT54" i="46" s="1"/>
  <c r="AJ30" i="46"/>
  <c r="AS30" i="46" s="1"/>
  <c r="AT30" i="46" s="1"/>
  <c r="BA23" i="48"/>
  <c r="BA92" i="48"/>
  <c r="AZ18" i="46"/>
  <c r="AZ20" i="46"/>
  <c r="AJ43" i="46"/>
  <c r="AS43" i="46" s="1"/>
  <c r="AT43" i="46" s="1"/>
  <c r="AK48" i="48"/>
  <c r="AT48" i="48" s="1"/>
  <c r="AU48" i="48" s="1"/>
  <c r="AZ14" i="46"/>
  <c r="BA55" i="48"/>
  <c r="AK78" i="48"/>
  <c r="AT78" i="48" s="1"/>
  <c r="AU78" i="48" s="1"/>
  <c r="BA65" i="48"/>
  <c r="AZ27" i="46"/>
  <c r="AJ26" i="46"/>
  <c r="AS26" i="46" s="1"/>
  <c r="AT26" i="46" s="1"/>
  <c r="AZ8" i="46"/>
  <c r="AK43" i="48"/>
  <c r="AT43" i="48" s="1"/>
  <c r="AU43" i="48" s="1"/>
  <c r="BA53" i="48"/>
  <c r="AJ45" i="46"/>
  <c r="AS45" i="46" s="1"/>
  <c r="AT45" i="46" s="1"/>
  <c r="AJ33" i="46"/>
  <c r="AS33" i="46" s="1"/>
  <c r="AT33" i="46" s="1"/>
  <c r="AZ42" i="46"/>
  <c r="BA85" i="48"/>
  <c r="AZ37" i="46"/>
  <c r="AZ15" i="46"/>
  <c r="AJ35" i="46"/>
  <c r="AS35" i="46" s="1"/>
  <c r="AT35" i="46" s="1"/>
  <c r="AK12" i="48"/>
  <c r="AT12" i="48" s="1"/>
  <c r="AU12" i="48" s="1"/>
  <c r="BA76" i="48"/>
  <c r="AK64" i="48"/>
  <c r="AT64" i="48" s="1"/>
  <c r="AU64" i="48" s="1"/>
  <c r="AZ40" i="46"/>
  <c r="AZ51" i="46"/>
  <c r="AK11" i="48"/>
  <c r="AT11" i="48" s="1"/>
  <c r="AU11" i="48" s="1"/>
  <c r="AZ25" i="46"/>
  <c r="BA37" i="48"/>
  <c r="AZ41" i="46"/>
  <c r="AZ21" i="46"/>
  <c r="AZ24" i="46"/>
  <c r="BA38" i="48"/>
  <c r="BA70" i="48"/>
  <c r="BA33" i="48"/>
  <c r="BA90" i="48"/>
  <c r="AK75" i="48"/>
  <c r="AT75" i="48" s="1"/>
  <c r="AU75" i="48" s="1"/>
  <c r="AJ29" i="46"/>
  <c r="AS29" i="46" s="1"/>
  <c r="AT29" i="46" s="1"/>
  <c r="AZ38" i="46"/>
  <c r="BS177" i="1"/>
  <c r="BT161" i="1"/>
  <c r="BT154" i="1"/>
  <c r="BS178" i="1"/>
  <c r="BT155" i="1"/>
  <c r="BT171" i="1"/>
  <c r="BT132" i="1"/>
  <c r="BS188" i="1"/>
  <c r="BU188" i="1" s="1"/>
  <c r="BV188" i="1" s="1"/>
  <c r="BT180" i="1"/>
  <c r="BS142" i="1"/>
  <c r="BT143" i="1"/>
  <c r="BT159" i="1"/>
  <c r="BS152" i="1"/>
  <c r="BS145" i="1"/>
  <c r="BT146" i="1"/>
  <c r="BS170" i="1"/>
  <c r="BT147" i="1"/>
  <c r="BT179" i="1"/>
  <c r="BS163" i="1"/>
  <c r="BT156" i="1"/>
  <c r="BT140" i="1"/>
  <c r="BS172" i="1"/>
  <c r="BT173" i="1"/>
  <c r="BT134" i="1"/>
  <c r="BT151" i="1"/>
  <c r="BT183" i="1"/>
  <c r="BT160" i="1"/>
  <c r="BS153" i="1"/>
  <c r="BT114" i="1"/>
  <c r="BT98" i="1"/>
  <c r="BT119" i="1"/>
  <c r="BS124" i="1"/>
  <c r="BS108" i="1"/>
  <c r="BT123" i="1"/>
  <c r="BT107" i="1"/>
  <c r="BS121" i="1"/>
  <c r="BS94" i="1"/>
  <c r="BS122" i="1"/>
  <c r="BS100" i="1"/>
  <c r="BT125" i="1"/>
  <c r="BS92" i="1"/>
  <c r="BT99" i="1"/>
  <c r="BT104" i="1"/>
  <c r="BS113" i="1"/>
  <c r="BA52" i="48"/>
  <c r="AK54" i="48"/>
  <c r="AT54" i="48" s="1"/>
  <c r="AU54" i="48" s="1"/>
  <c r="BT70" i="1"/>
  <c r="AK8" i="48"/>
  <c r="AT8" i="48" s="1"/>
  <c r="AU8" i="48" s="1"/>
  <c r="AK72" i="48"/>
  <c r="AT72" i="48" s="1"/>
  <c r="AU72" i="48" s="1"/>
  <c r="BS51" i="1"/>
  <c r="BT72" i="1"/>
  <c r="BT56" i="1"/>
  <c r="BS81" i="1"/>
  <c r="BT65" i="1"/>
  <c r="BS49" i="1"/>
  <c r="BA63" i="48"/>
  <c r="AK9" i="48"/>
  <c r="AT9" i="48" s="1"/>
  <c r="AU9" i="48" s="1"/>
  <c r="BA73" i="48"/>
  <c r="BS89" i="1"/>
  <c r="BA83" i="48"/>
  <c r="AK24" i="48"/>
  <c r="AT24" i="48" s="1"/>
  <c r="AU24" i="48" s="1"/>
  <c r="BA93" i="48"/>
  <c r="BT55" i="1"/>
  <c r="BT60" i="1"/>
  <c r="AK15" i="48"/>
  <c r="AT15" i="48" s="1"/>
  <c r="AU15" i="48" s="1"/>
  <c r="AK79" i="48"/>
  <c r="AT79" i="48" s="1"/>
  <c r="AU79" i="48" s="1"/>
  <c r="AK25" i="48"/>
  <c r="AT25" i="48" s="1"/>
  <c r="AU25" i="48" s="1"/>
  <c r="BA89" i="48"/>
  <c r="BS62" i="1"/>
  <c r="AK35" i="48"/>
  <c r="AT35" i="48" s="1"/>
  <c r="AU35" i="48" s="1"/>
  <c r="AK22" i="48"/>
  <c r="AT22" i="48" s="1"/>
  <c r="AU22" i="48" s="1"/>
  <c r="AK45" i="48"/>
  <c r="AT45" i="48" s="1"/>
  <c r="AU45" i="48" s="1"/>
  <c r="BS75" i="1"/>
  <c r="BS59" i="1"/>
  <c r="BS64" i="1"/>
  <c r="BT73" i="1"/>
  <c r="AK95" i="48"/>
  <c r="AT95" i="48" s="1"/>
  <c r="AU95" i="48" s="1"/>
  <c r="BA36" i="48"/>
  <c r="BA34" i="48"/>
  <c r="BS93" i="1"/>
  <c r="BT66" i="1"/>
  <c r="BS50" i="1"/>
  <c r="BA51" i="48"/>
  <c r="BA66" i="48"/>
  <c r="BA61" i="48"/>
  <c r="BT63" i="1"/>
  <c r="AK39" i="48"/>
  <c r="AT39" i="48" s="1"/>
  <c r="AU39" i="48" s="1"/>
  <c r="AK30" i="48"/>
  <c r="AT30" i="48" s="1"/>
  <c r="AU30" i="48" s="1"/>
  <c r="AK49" i="48"/>
  <c r="AT49" i="48" s="1"/>
  <c r="AU49" i="48" s="1"/>
  <c r="AK59" i="48"/>
  <c r="AT59" i="48" s="1"/>
  <c r="AU59" i="48" s="1"/>
  <c r="AK69" i="48"/>
  <c r="AT69" i="48" s="1"/>
  <c r="AU69" i="48" s="1"/>
  <c r="AZ34" i="46"/>
  <c r="AZ53" i="46"/>
  <c r="AJ9" i="46"/>
  <c r="AS9" i="46" s="1"/>
  <c r="AT9" i="46" s="1"/>
  <c r="AK32" i="48"/>
  <c r="AT32" i="48" s="1"/>
  <c r="AU32" i="48" s="1"/>
  <c r="AZ48" i="46"/>
  <c r="AZ10" i="46"/>
  <c r="AJ31" i="46"/>
  <c r="AS31" i="46" s="1"/>
  <c r="AT31" i="46" s="1"/>
  <c r="AK42" i="48"/>
  <c r="AT42" i="48" s="1"/>
  <c r="AU42" i="48" s="1"/>
  <c r="AK6" i="48"/>
  <c r="AT6" i="48" s="1"/>
  <c r="AU6" i="48" s="1"/>
  <c r="AZ54" i="46"/>
  <c r="AK23" i="48"/>
  <c r="AT23" i="48" s="1"/>
  <c r="AU23" i="48" s="1"/>
  <c r="AJ18" i="46"/>
  <c r="AS18" i="46" s="1"/>
  <c r="AT18" i="46" s="1"/>
  <c r="AK60" i="48"/>
  <c r="AT60" i="48" s="1"/>
  <c r="AU60" i="48" s="1"/>
  <c r="BA78" i="48"/>
  <c r="AK86" i="48"/>
  <c r="AT86" i="48" s="1"/>
  <c r="AU86" i="48" s="1"/>
  <c r="AZ32" i="46"/>
  <c r="BA80" i="48"/>
  <c r="AJ44" i="46"/>
  <c r="AS44" i="46" s="1"/>
  <c r="AT44" i="46" s="1"/>
  <c r="AZ55" i="46"/>
  <c r="AJ27" i="46"/>
  <c r="AS27" i="46" s="1"/>
  <c r="AT27" i="46" s="1"/>
  <c r="BA96" i="48"/>
  <c r="AZ50" i="46"/>
  <c r="AZ26" i="46"/>
  <c r="BA43" i="48"/>
  <c r="AK97" i="48"/>
  <c r="AT97" i="48" s="1"/>
  <c r="AU97" i="48" s="1"/>
  <c r="AJ15" i="46"/>
  <c r="AS15" i="46" s="1"/>
  <c r="AT15" i="46" s="1"/>
  <c r="AZ52" i="46"/>
  <c r="AZ35" i="46"/>
  <c r="AK71" i="48"/>
  <c r="AT71" i="48" s="1"/>
  <c r="AU71" i="48" s="1"/>
  <c r="BA12" i="48"/>
  <c r="AK81" i="48"/>
  <c r="AT81" i="48" s="1"/>
  <c r="AU81" i="48" s="1"/>
  <c r="AJ22" i="46"/>
  <c r="AS22" i="46" s="1"/>
  <c r="AT22" i="46" s="1"/>
  <c r="AJ25" i="46"/>
  <c r="AS25" i="46" s="1"/>
  <c r="AT25" i="46" s="1"/>
  <c r="BA27" i="48"/>
  <c r="AK37" i="48"/>
  <c r="AT37" i="48" s="1"/>
  <c r="AU37" i="48" s="1"/>
  <c r="AJ41" i="46"/>
  <c r="AS41" i="46" s="1"/>
  <c r="AT41" i="46" s="1"/>
  <c r="AJ21" i="46"/>
  <c r="AS21" i="46" s="1"/>
  <c r="AT21" i="46" s="1"/>
  <c r="AK38" i="48"/>
  <c r="AT38" i="48" s="1"/>
  <c r="AU38" i="48" s="1"/>
  <c r="AJ19" i="46"/>
  <c r="AS19" i="46" s="1"/>
  <c r="AT19" i="46" s="1"/>
  <c r="BA87" i="48"/>
  <c r="AK33" i="48"/>
  <c r="AT33" i="48" s="1"/>
  <c r="AU33" i="48" s="1"/>
  <c r="AK90" i="48"/>
  <c r="AT90" i="48" s="1"/>
  <c r="AU90" i="48" s="1"/>
  <c r="AZ13" i="46"/>
  <c r="BA75" i="48"/>
  <c r="AJ38" i="46"/>
  <c r="AS38" i="46" s="1"/>
  <c r="AT38" i="46" s="1"/>
  <c r="BS182" i="1"/>
  <c r="BT138" i="1"/>
  <c r="BT178" i="1"/>
  <c r="BS162" i="1"/>
  <c r="BS155" i="1"/>
  <c r="BT189" i="1"/>
  <c r="BS181" i="1"/>
  <c r="BS171" i="1"/>
  <c r="BT148" i="1"/>
  <c r="BS157" i="1"/>
  <c r="BT165" i="1"/>
  <c r="BS126" i="1"/>
  <c r="BS143" i="1"/>
  <c r="BS187" i="1"/>
  <c r="BS175" i="1"/>
  <c r="BS159" i="1"/>
  <c r="BT136" i="1"/>
  <c r="BS129" i="1"/>
  <c r="BT186" i="1"/>
  <c r="BT169" i="1"/>
  <c r="BS146" i="1"/>
  <c r="BT130" i="1"/>
  <c r="BS147" i="1"/>
  <c r="BS185" i="1"/>
  <c r="BS149" i="1"/>
  <c r="BS173" i="1"/>
  <c r="BU173" i="1" s="1"/>
  <c r="BV173" i="1" s="1"/>
  <c r="BS134" i="1"/>
  <c r="BS174" i="1"/>
  <c r="BT158" i="1"/>
  <c r="BS151" i="1"/>
  <c r="BS183" i="1"/>
  <c r="BT128" i="1"/>
  <c r="BT137" i="1"/>
  <c r="BS98" i="1"/>
  <c r="BS119" i="1"/>
  <c r="BS117" i="1"/>
  <c r="BS102" i="1"/>
  <c r="BU102" i="1" s="1"/>
  <c r="BV102" i="1" s="1"/>
  <c r="BT96" i="1"/>
  <c r="BT121" i="1"/>
  <c r="BT105" i="1"/>
  <c r="BS86" i="1"/>
  <c r="BT122" i="1"/>
  <c r="BT106" i="1"/>
  <c r="BT109" i="1"/>
  <c r="BT110" i="1"/>
  <c r="BS115" i="1"/>
  <c r="BS99" i="1"/>
  <c r="BS104" i="1"/>
  <c r="BT97" i="1"/>
  <c r="BS90" i="1"/>
  <c r="BT84" i="1"/>
  <c r="BT68" i="1"/>
  <c r="BT52" i="1"/>
  <c r="BT77" i="1"/>
  <c r="BA50" i="48"/>
  <c r="AK52" i="48"/>
  <c r="AT52" i="48" s="1"/>
  <c r="AU52" i="48" s="1"/>
  <c r="BA82" i="48"/>
  <c r="BS70" i="1"/>
  <c r="AK67" i="48"/>
  <c r="AT67" i="48" s="1"/>
  <c r="AU67" i="48" s="1"/>
  <c r="BA8" i="48"/>
  <c r="AK77" i="48"/>
  <c r="AT77" i="48" s="1"/>
  <c r="AU77" i="48" s="1"/>
  <c r="BS83" i="1"/>
  <c r="BT67" i="1"/>
  <c r="BS72" i="1"/>
  <c r="BA68" i="48"/>
  <c r="BA9" i="48"/>
  <c r="BS74" i="1"/>
  <c r="BT58" i="1"/>
  <c r="BA19" i="48"/>
  <c r="AK83" i="48"/>
  <c r="AT83" i="48" s="1"/>
  <c r="AU83" i="48" s="1"/>
  <c r="BA29" i="48"/>
  <c r="AK93" i="48"/>
  <c r="AT93" i="48" s="1"/>
  <c r="AU93" i="48" s="1"/>
  <c r="BT71" i="1"/>
  <c r="BT85" i="1"/>
  <c r="BS69" i="1"/>
  <c r="BA15" i="48"/>
  <c r="AK84" i="48"/>
  <c r="AT84" i="48" s="1"/>
  <c r="AU84" i="48" s="1"/>
  <c r="BA25" i="48"/>
  <c r="BS95" i="1"/>
  <c r="BS78" i="1"/>
  <c r="BU78" i="1" s="1"/>
  <c r="BV78" i="1" s="1"/>
  <c r="BT62" i="1"/>
  <c r="BU62" i="1" s="1"/>
  <c r="BV62" i="1" s="1"/>
  <c r="BA40" i="48"/>
  <c r="BA22" i="48"/>
  <c r="BT64" i="1"/>
  <c r="BS48" i="1"/>
  <c r="BS57" i="1"/>
  <c r="AK31" i="48"/>
  <c r="AT31" i="48" s="1"/>
  <c r="AU31" i="48" s="1"/>
  <c r="BA95" i="48"/>
  <c r="AK41" i="48"/>
  <c r="AT41" i="48" s="1"/>
  <c r="AU41" i="48" s="1"/>
  <c r="AK34" i="48"/>
  <c r="AT34" i="48" s="1"/>
  <c r="AU34" i="48" s="1"/>
  <c r="BS66" i="1"/>
  <c r="AK56" i="48"/>
  <c r="AT56" i="48" s="1"/>
  <c r="AU56" i="48" s="1"/>
  <c r="AK66" i="48"/>
  <c r="AT66" i="48" s="1"/>
  <c r="AU66" i="48" s="1"/>
  <c r="BS79" i="1"/>
  <c r="BS63" i="1"/>
  <c r="BT47" i="1"/>
  <c r="BA44" i="48"/>
  <c r="BA30" i="48"/>
  <c r="BA59" i="48"/>
  <c r="AJ11" i="46"/>
  <c r="AS11" i="46" s="1"/>
  <c r="AT11" i="46" s="1"/>
  <c r="AZ9" i="46"/>
  <c r="BA32" i="48"/>
  <c r="AJ48" i="46"/>
  <c r="AS48" i="46" s="1"/>
  <c r="AT48" i="46" s="1"/>
  <c r="AJ10" i="46"/>
  <c r="AS10" i="46" s="1"/>
  <c r="AT10" i="46" s="1"/>
  <c r="BA42" i="48"/>
  <c r="AZ12" i="46"/>
  <c r="BA91" i="48"/>
  <c r="BA74" i="48"/>
  <c r="BA60" i="48"/>
  <c r="BA86" i="48"/>
  <c r="AJ49" i="46"/>
  <c r="AS49" i="46" s="1"/>
  <c r="AT49" i="46" s="1"/>
  <c r="AZ7" i="46"/>
  <c r="AJ32" i="46"/>
  <c r="AS32" i="46" s="1"/>
  <c r="AT32" i="46" s="1"/>
  <c r="AK80" i="48"/>
  <c r="AT80" i="48" s="1"/>
  <c r="AU80" i="48" s="1"/>
  <c r="AZ44" i="46"/>
  <c r="AJ55" i="46"/>
  <c r="AS55" i="46" s="1"/>
  <c r="AT55" i="46" s="1"/>
  <c r="AK96" i="48"/>
  <c r="AT96" i="48" s="1"/>
  <c r="AU96" i="48" s="1"/>
  <c r="AJ50" i="46"/>
  <c r="AS50" i="46" s="1"/>
  <c r="AT50" i="46" s="1"/>
  <c r="AZ28" i="46"/>
  <c r="AK28" i="48"/>
  <c r="AT28" i="48" s="1"/>
  <c r="AU28" i="48" s="1"/>
  <c r="BA97" i="48"/>
  <c r="AJ17" i="46"/>
  <c r="AS17" i="46" s="1"/>
  <c r="AT17" i="46" s="1"/>
  <c r="AJ52" i="46"/>
  <c r="AS52" i="46" s="1"/>
  <c r="AT52" i="46" s="1"/>
  <c r="AK7" i="48"/>
  <c r="AT7" i="48" s="1"/>
  <c r="AU7" i="48" s="1"/>
  <c r="BA71" i="48"/>
  <c r="AK17" i="48"/>
  <c r="AT17" i="48" s="1"/>
  <c r="AU17" i="48" s="1"/>
  <c r="BA81" i="48"/>
  <c r="AZ23" i="46"/>
  <c r="BA21" i="48"/>
  <c r="AJ46" i="46"/>
  <c r="AS46" i="46" s="1"/>
  <c r="AT46" i="46" s="1"/>
  <c r="AZ22" i="46"/>
  <c r="AK27" i="48"/>
  <c r="AT27" i="48" s="1"/>
  <c r="AU27" i="48" s="1"/>
  <c r="AZ36" i="46"/>
  <c r="AJ47" i="46"/>
  <c r="AS47" i="46" s="1"/>
  <c r="AT47" i="46" s="1"/>
  <c r="AZ19" i="46"/>
  <c r="AK87" i="48"/>
  <c r="AT87" i="48" s="1"/>
  <c r="AU87" i="48" s="1"/>
  <c r="AJ13" i="46"/>
  <c r="AS13" i="46" s="1"/>
  <c r="AT13" i="46" s="1"/>
  <c r="BA10" i="48"/>
  <c r="BS161" i="1"/>
  <c r="BS154" i="1"/>
  <c r="BS138" i="1"/>
  <c r="BT139" i="1"/>
  <c r="BS189" i="1"/>
  <c r="BT181" i="1"/>
  <c r="BS148" i="1"/>
  <c r="BS132" i="1"/>
  <c r="BU132" i="1" s="1"/>
  <c r="BV132" i="1" s="1"/>
  <c r="BT164" i="1"/>
  <c r="BS141" i="1"/>
  <c r="BS165" i="1"/>
  <c r="BT166" i="1"/>
  <c r="BS127" i="1"/>
  <c r="BT175" i="1"/>
  <c r="BT152" i="1"/>
  <c r="BS136" i="1"/>
  <c r="BS168" i="1"/>
  <c r="BT145" i="1"/>
  <c r="BT129" i="1"/>
  <c r="BS130" i="1"/>
  <c r="BT170" i="1"/>
  <c r="BT131" i="1"/>
  <c r="BT185" i="1"/>
  <c r="BS179" i="1"/>
  <c r="BT163" i="1"/>
  <c r="BS156" i="1"/>
  <c r="BS140" i="1"/>
  <c r="BT172" i="1"/>
  <c r="BT149" i="1"/>
  <c r="BS133" i="1"/>
  <c r="BT184" i="1"/>
  <c r="BS150" i="1"/>
  <c r="BS135" i="1"/>
  <c r="BT167" i="1"/>
  <c r="BT144" i="1"/>
  <c r="BS128" i="1"/>
  <c r="BS176" i="1"/>
  <c r="BS160" i="1"/>
  <c r="BS137" i="1"/>
  <c r="BU137" i="1" s="1"/>
  <c r="BV137" i="1" s="1"/>
  <c r="BS114" i="1"/>
  <c r="BS103" i="1"/>
  <c r="BT124" i="1"/>
  <c r="BT108" i="1"/>
  <c r="BT117" i="1"/>
  <c r="BS101" i="1"/>
  <c r="BS88" i="1"/>
  <c r="BT118" i="1"/>
  <c r="BS123" i="1"/>
  <c r="BT112" i="1"/>
  <c r="BS96" i="1"/>
  <c r="BS105" i="1"/>
  <c r="BT111" i="1"/>
  <c r="BT116" i="1"/>
  <c r="BT115" i="1"/>
  <c r="BS120" i="1"/>
  <c r="BS97" i="1"/>
  <c r="BT90" i="1"/>
  <c r="BS84" i="1"/>
  <c r="BS52" i="1"/>
  <c r="BT61" i="1"/>
  <c r="BA47" i="48"/>
  <c r="AK50" i="48"/>
  <c r="AT50" i="48" s="1"/>
  <c r="AU50" i="48" s="1"/>
  <c r="BA57" i="48"/>
  <c r="AK82" i="48"/>
  <c r="AT82" i="48" s="1"/>
  <c r="AU82" i="48" s="1"/>
  <c r="BT91" i="1"/>
  <c r="BT54" i="1"/>
  <c r="BU54" i="1" s="1"/>
  <c r="BV54" i="1" s="1"/>
  <c r="BA67" i="48"/>
  <c r="BA13" i="48"/>
  <c r="BA77" i="48"/>
  <c r="BS67" i="1"/>
  <c r="BS56" i="1"/>
  <c r="BT81" i="1"/>
  <c r="BT49" i="1"/>
  <c r="BA98" i="48"/>
  <c r="AK68" i="48"/>
  <c r="AT68" i="48" s="1"/>
  <c r="AU68" i="48" s="1"/>
  <c r="BT89" i="1"/>
  <c r="AK19" i="48"/>
  <c r="AT19" i="48" s="1"/>
  <c r="AU19" i="48" s="1"/>
  <c r="BA88" i="48"/>
  <c r="AK29" i="48"/>
  <c r="AT29" i="48" s="1"/>
  <c r="AU29" i="48" s="1"/>
  <c r="BS76" i="1"/>
  <c r="BS60" i="1"/>
  <c r="BT53" i="1"/>
  <c r="BA20" i="48"/>
  <c r="BA84" i="48"/>
  <c r="BT95" i="1"/>
  <c r="BS87" i="1"/>
  <c r="AK18" i="48"/>
  <c r="AT18" i="48" s="1"/>
  <c r="AU18" i="48" s="1"/>
  <c r="AK40" i="48"/>
  <c r="AT40" i="48" s="1"/>
  <c r="AU40" i="48" s="1"/>
  <c r="AK46" i="48"/>
  <c r="AT46" i="48" s="1"/>
  <c r="AU46" i="48" s="1"/>
  <c r="BT75" i="1"/>
  <c r="BT59" i="1"/>
  <c r="BU59" i="1" s="1"/>
  <c r="BV59" i="1" s="1"/>
  <c r="BT80" i="1"/>
  <c r="BT57" i="1"/>
  <c r="BA31" i="48"/>
  <c r="AK14" i="48"/>
  <c r="AT14" i="48" s="1"/>
  <c r="AU14" i="48" s="1"/>
  <c r="BA41" i="48"/>
  <c r="BS82" i="1"/>
  <c r="BT50" i="1"/>
  <c r="BA62" i="48"/>
  <c r="BA56" i="48"/>
  <c r="BA94" i="48"/>
  <c r="BT79" i="1"/>
  <c r="BS47" i="1"/>
  <c r="AK26" i="48"/>
  <c r="AT26" i="48" s="1"/>
  <c r="AU26" i="48" s="1"/>
  <c r="AK44" i="48"/>
  <c r="AT44" i="48" s="1"/>
  <c r="AU44" i="48" s="1"/>
  <c r="AK58" i="48"/>
  <c r="AT58" i="48" s="1"/>
  <c r="AU58" i="48" s="1"/>
  <c r="AJ6" i="46"/>
  <c r="AS6" i="46" s="1"/>
  <c r="AT6" i="46" s="1"/>
  <c r="AJ16" i="46"/>
  <c r="AS16" i="46" s="1"/>
  <c r="AT16" i="46" s="1"/>
  <c r="BA16" i="48"/>
  <c r="AZ39" i="46"/>
  <c r="AZ11" i="46"/>
  <c r="AZ30" i="46"/>
  <c r="AJ12" i="46"/>
  <c r="AS12" i="46" s="1"/>
  <c r="AT12" i="46" s="1"/>
  <c r="AK92" i="48"/>
  <c r="AT92" i="48" s="1"/>
  <c r="AU92" i="48" s="1"/>
  <c r="AJ20" i="46"/>
  <c r="AS20" i="46" s="1"/>
  <c r="AT20" i="46" s="1"/>
  <c r="AK91" i="48"/>
  <c r="AT91" i="48" s="1"/>
  <c r="AU91" i="48" s="1"/>
  <c r="AZ43" i="46"/>
  <c r="BA48" i="48"/>
  <c r="AJ14" i="46"/>
  <c r="AS14" i="46" s="1"/>
  <c r="AT14" i="46" s="1"/>
  <c r="AK55" i="48"/>
  <c r="AT55" i="48" s="1"/>
  <c r="AU55" i="48" s="1"/>
  <c r="AK74" i="48"/>
  <c r="AT74" i="48" s="1"/>
  <c r="AU74" i="48" s="1"/>
  <c r="AK65" i="48"/>
  <c r="AT65" i="48" s="1"/>
  <c r="AU65" i="48" s="1"/>
  <c r="AZ49" i="46"/>
  <c r="AJ7" i="46"/>
  <c r="AS7" i="46" s="1"/>
  <c r="AT7" i="46" s="1"/>
  <c r="AJ8" i="46"/>
  <c r="AS8" i="46" s="1"/>
  <c r="AT8" i="46" s="1"/>
  <c r="AK53" i="48"/>
  <c r="AT53" i="48" s="1"/>
  <c r="AU53" i="48" s="1"/>
  <c r="AZ45" i="46"/>
  <c r="AZ33" i="46"/>
  <c r="AJ28" i="46"/>
  <c r="AS28" i="46" s="1"/>
  <c r="AT28" i="46" s="1"/>
  <c r="BA28" i="48"/>
  <c r="AJ42" i="46"/>
  <c r="AS42" i="46" s="1"/>
  <c r="AT42" i="46" s="1"/>
  <c r="AK85" i="48"/>
  <c r="AT85" i="48" s="1"/>
  <c r="AU85" i="48" s="1"/>
  <c r="AJ37" i="46"/>
  <c r="AS37" i="46" s="1"/>
  <c r="AT37" i="46" s="1"/>
  <c r="AZ17" i="46"/>
  <c r="BA7" i="48"/>
  <c r="AK76" i="48"/>
  <c r="AT76" i="48" s="1"/>
  <c r="AU76" i="48" s="1"/>
  <c r="BA17" i="48"/>
  <c r="BA64" i="48"/>
  <c r="AJ40" i="46"/>
  <c r="AS40" i="46" s="1"/>
  <c r="AT40" i="46" s="1"/>
  <c r="AJ51" i="46"/>
  <c r="AS51" i="46" s="1"/>
  <c r="AT51" i="46" s="1"/>
  <c r="AJ23" i="46"/>
  <c r="AS23" i="46" s="1"/>
  <c r="AT23" i="46" s="1"/>
  <c r="BA11" i="48"/>
  <c r="AK21" i="48"/>
  <c r="AT21" i="48" s="1"/>
  <c r="AU21" i="48" s="1"/>
  <c r="AZ46" i="46"/>
  <c r="AJ24" i="46"/>
  <c r="AS24" i="46" s="1"/>
  <c r="AT24" i="46" s="1"/>
  <c r="AK70" i="48"/>
  <c r="AT70" i="48" s="1"/>
  <c r="AU70" i="48" s="1"/>
  <c r="AJ36" i="46"/>
  <c r="AS36" i="46" s="1"/>
  <c r="AT36" i="46" s="1"/>
  <c r="AZ47" i="46"/>
  <c r="AK10" i="48"/>
  <c r="AT10" i="48" s="1"/>
  <c r="AU10" i="48" s="1"/>
  <c r="AZ29" i="46"/>
  <c r="AR175" i="1"/>
  <c r="AS175" i="1" s="1"/>
  <c r="AW175" i="1"/>
  <c r="AX175" i="1" s="1"/>
  <c r="BM161" i="1"/>
  <c r="BO161" i="1"/>
  <c r="BJ161" i="1" s="1"/>
  <c r="BM138" i="1"/>
  <c r="BO138" i="1"/>
  <c r="BJ138" i="1" s="1"/>
  <c r="BN138" i="1" s="1"/>
  <c r="AD174" i="1"/>
  <c r="AJ174" i="1"/>
  <c r="BM189" i="1"/>
  <c r="BO189" i="1"/>
  <c r="BJ189" i="1" s="1"/>
  <c r="BO181" i="1"/>
  <c r="BJ181" i="1" s="1"/>
  <c r="BN181" i="1" s="1"/>
  <c r="BM181" i="1"/>
  <c r="AJ159" i="1"/>
  <c r="AD159" i="1"/>
  <c r="BM148" i="1"/>
  <c r="BO148" i="1"/>
  <c r="BJ148" i="1" s="1"/>
  <c r="AD181" i="1"/>
  <c r="AJ181" i="1"/>
  <c r="BO165" i="1"/>
  <c r="BJ165" i="1" s="1"/>
  <c r="BN165" i="1" s="1"/>
  <c r="BM165" i="1"/>
  <c r="AJ150" i="1"/>
  <c r="AD150" i="1"/>
  <c r="BO136" i="1"/>
  <c r="BJ136" i="1" s="1"/>
  <c r="BM136" i="1"/>
  <c r="AW187" i="1"/>
  <c r="AX187" i="1" s="1"/>
  <c r="BO129" i="1"/>
  <c r="BJ129" i="1" s="1"/>
  <c r="BM129" i="1"/>
  <c r="AD186" i="1"/>
  <c r="AJ186" i="1"/>
  <c r="BO185" i="1"/>
  <c r="BJ185" i="1" s="1"/>
  <c r="BM185" i="1"/>
  <c r="BM163" i="1"/>
  <c r="BO163" i="1"/>
  <c r="BJ163" i="1" s="1"/>
  <c r="BN163" i="1" s="1"/>
  <c r="BM140" i="1"/>
  <c r="BO140" i="1"/>
  <c r="BJ140" i="1" s="1"/>
  <c r="BN140" i="1" s="1"/>
  <c r="BM149" i="1"/>
  <c r="BO149" i="1"/>
  <c r="BJ149" i="1" s="1"/>
  <c r="BO173" i="1"/>
  <c r="BJ173" i="1" s="1"/>
  <c r="BN173" i="1" s="1"/>
  <c r="BM173" i="1"/>
  <c r="BM128" i="1"/>
  <c r="BO128" i="1"/>
  <c r="BJ128" i="1" s="1"/>
  <c r="BM160" i="1"/>
  <c r="BO160" i="1"/>
  <c r="BJ160" i="1" s="1"/>
  <c r="BO137" i="1"/>
  <c r="BJ137" i="1" s="1"/>
  <c r="BM137" i="1"/>
  <c r="AW117" i="1"/>
  <c r="AX117" i="1" s="1"/>
  <c r="BO98" i="1"/>
  <c r="BJ98" i="1" s="1"/>
  <c r="BN98" i="1" s="1"/>
  <c r="BM98" i="1"/>
  <c r="AW106" i="1"/>
  <c r="AX106" i="1" s="1"/>
  <c r="AR95" i="1"/>
  <c r="AS95" i="1" s="1"/>
  <c r="AW95" i="1"/>
  <c r="AX95" i="1" s="1"/>
  <c r="BO108" i="1"/>
  <c r="BJ108" i="1" s="1"/>
  <c r="BM108" i="1"/>
  <c r="AR128" i="1"/>
  <c r="AS128" i="1" s="1"/>
  <c r="AW128" i="1"/>
  <c r="AX128" i="1" s="1"/>
  <c r="BO117" i="1"/>
  <c r="BJ117" i="1" s="1"/>
  <c r="BM117" i="1"/>
  <c r="BM123" i="1"/>
  <c r="BO123" i="1"/>
  <c r="BJ123" i="1" s="1"/>
  <c r="BN123" i="1" s="1"/>
  <c r="BO96" i="1"/>
  <c r="BJ96" i="1" s="1"/>
  <c r="BM96" i="1"/>
  <c r="AW96" i="1"/>
  <c r="AX96" i="1" s="1"/>
  <c r="AD95" i="1"/>
  <c r="AJ95" i="1"/>
  <c r="AW73" i="1"/>
  <c r="AX73" i="1" s="1"/>
  <c r="AW97" i="1"/>
  <c r="AX97" i="1" s="1"/>
  <c r="BO104" i="1"/>
  <c r="BJ104" i="1" s="1"/>
  <c r="BN104" i="1" s="1"/>
  <c r="BM104" i="1"/>
  <c r="AD78" i="1"/>
  <c r="AJ78" i="1"/>
  <c r="AW130" i="1"/>
  <c r="AX130" i="1" s="1"/>
  <c r="AD69" i="1"/>
  <c r="AJ69" i="1"/>
  <c r="BO72" i="1"/>
  <c r="BJ72" i="1" s="1"/>
  <c r="BM72" i="1"/>
  <c r="BO81" i="1"/>
  <c r="BJ81" i="1" s="1"/>
  <c r="BN81" i="1" s="1"/>
  <c r="BM81" i="1"/>
  <c r="BM49" i="1"/>
  <c r="BO49" i="1"/>
  <c r="BJ49" i="1" s="1"/>
  <c r="BN49" i="1" s="1"/>
  <c r="AD118" i="1"/>
  <c r="AJ118" i="1"/>
  <c r="AD61" i="1"/>
  <c r="AJ61" i="1"/>
  <c r="BO60" i="1"/>
  <c r="BJ60" i="1" s="1"/>
  <c r="BM60" i="1"/>
  <c r="AJ86" i="1"/>
  <c r="AD86" i="1"/>
  <c r="AJ81" i="1"/>
  <c r="AD81" i="1"/>
  <c r="AR47" i="1"/>
  <c r="AS47" i="1" s="1"/>
  <c r="AW47" i="1"/>
  <c r="AX47" i="1" s="1"/>
  <c r="AD89" i="1"/>
  <c r="AJ89" i="1"/>
  <c r="BO57" i="1"/>
  <c r="BJ57" i="1" s="1"/>
  <c r="BN57" i="1" s="1"/>
  <c r="BM57" i="1"/>
  <c r="AW53" i="1"/>
  <c r="AX53" i="1" s="1"/>
  <c r="AJ63" i="1"/>
  <c r="AD63" i="1"/>
  <c r="BO66" i="1"/>
  <c r="BJ66" i="1" s="1"/>
  <c r="BM66" i="1"/>
  <c r="AR180" i="1"/>
  <c r="AS180" i="1" s="1"/>
  <c r="AW180" i="1"/>
  <c r="AX180" i="1" s="1"/>
  <c r="AJ175" i="1"/>
  <c r="AD175" i="1"/>
  <c r="AR144" i="1"/>
  <c r="AS144" i="1" s="1"/>
  <c r="AW144" i="1"/>
  <c r="AX144" i="1" s="1"/>
  <c r="AW153" i="1"/>
  <c r="AX153" i="1" s="1"/>
  <c r="AW137" i="1"/>
  <c r="AX137" i="1" s="1"/>
  <c r="BO141" i="1"/>
  <c r="BJ141" i="1" s="1"/>
  <c r="BM141" i="1"/>
  <c r="AD158" i="1"/>
  <c r="AJ158" i="1"/>
  <c r="BO166" i="1"/>
  <c r="BJ166" i="1" s="1"/>
  <c r="BN166" i="1" s="1"/>
  <c r="BM166" i="1"/>
  <c r="AR150" i="1"/>
  <c r="AS150" i="1" s="1"/>
  <c r="AW150" i="1"/>
  <c r="AX150" i="1" s="1"/>
  <c r="AD187" i="1"/>
  <c r="AJ187" i="1"/>
  <c r="BO169" i="1"/>
  <c r="BJ169" i="1" s="1"/>
  <c r="BM169" i="1"/>
  <c r="BM130" i="1"/>
  <c r="BO130" i="1"/>
  <c r="BJ130" i="1" s="1"/>
  <c r="AR163" i="1"/>
  <c r="AS163" i="1" s="1"/>
  <c r="AW163" i="1"/>
  <c r="AX163" i="1" s="1"/>
  <c r="AD154" i="1"/>
  <c r="AJ154" i="1"/>
  <c r="AD138" i="1"/>
  <c r="AJ138" i="1"/>
  <c r="BM158" i="1"/>
  <c r="BO158" i="1"/>
  <c r="BJ158" i="1" s="1"/>
  <c r="BN158" i="1" s="1"/>
  <c r="AR142" i="1"/>
  <c r="AS142" i="1" s="1"/>
  <c r="AW142" i="1"/>
  <c r="AX142" i="1" s="1"/>
  <c r="BC95" i="1"/>
  <c r="AD68" i="1"/>
  <c r="AJ68" i="1"/>
  <c r="AJ127" i="1"/>
  <c r="AD127" i="1"/>
  <c r="AW121" i="1"/>
  <c r="AX121" i="1" s="1"/>
  <c r="AJ82" i="1"/>
  <c r="AD82" i="1"/>
  <c r="AJ124" i="1"/>
  <c r="AD124" i="1"/>
  <c r="BM105" i="1"/>
  <c r="BO105" i="1"/>
  <c r="BJ105" i="1" s="1"/>
  <c r="BM106" i="1"/>
  <c r="BO106" i="1"/>
  <c r="BJ106" i="1" s="1"/>
  <c r="BN106" i="1" s="1"/>
  <c r="AW114" i="1"/>
  <c r="AX114" i="1" s="1"/>
  <c r="BM116" i="1"/>
  <c r="BO116" i="1"/>
  <c r="BJ116" i="1" s="1"/>
  <c r="AD80" i="1"/>
  <c r="AJ80" i="1"/>
  <c r="AJ64" i="1"/>
  <c r="AD64" i="1"/>
  <c r="BM109" i="1"/>
  <c r="BO109" i="1"/>
  <c r="BJ109" i="1" s="1"/>
  <c r="BN109" i="1" s="1"/>
  <c r="AD59" i="1"/>
  <c r="AJ59" i="1"/>
  <c r="AW116" i="1"/>
  <c r="AX116" i="1" s="1"/>
  <c r="BM97" i="1"/>
  <c r="BO97" i="1"/>
  <c r="BJ97" i="1" s="1"/>
  <c r="BN97" i="1" s="1"/>
  <c r="AD100" i="1"/>
  <c r="AJ100" i="1"/>
  <c r="BM90" i="1"/>
  <c r="BO90" i="1"/>
  <c r="BJ90" i="1" s="1"/>
  <c r="BN90" i="1" s="1"/>
  <c r="BM84" i="1"/>
  <c r="BO84" i="1"/>
  <c r="BJ84" i="1" s="1"/>
  <c r="BM52" i="1"/>
  <c r="BO52" i="1"/>
  <c r="BJ52" i="1" s="1"/>
  <c r="BN52" i="1" s="1"/>
  <c r="BM61" i="1"/>
  <c r="BO61" i="1"/>
  <c r="BJ61" i="1" s="1"/>
  <c r="BN61" i="1" s="1"/>
  <c r="AW51" i="1"/>
  <c r="AX51" i="1" s="1"/>
  <c r="BM91" i="1"/>
  <c r="BO91" i="1"/>
  <c r="BJ91" i="1" s="1"/>
  <c r="BN91" i="1" s="1"/>
  <c r="AD49" i="1"/>
  <c r="AJ49" i="1"/>
  <c r="BO74" i="1"/>
  <c r="BJ74" i="1" s="1"/>
  <c r="BN74" i="1" s="1"/>
  <c r="BM74" i="1"/>
  <c r="BM71" i="1"/>
  <c r="BO71" i="1"/>
  <c r="BJ71" i="1" s="1"/>
  <c r="BM85" i="1"/>
  <c r="BO85" i="1"/>
  <c r="BJ85" i="1" s="1"/>
  <c r="BO53" i="1"/>
  <c r="BJ53" i="1" s="1"/>
  <c r="BM53" i="1"/>
  <c r="AJ110" i="1"/>
  <c r="AD110" i="1"/>
  <c r="AW72" i="1"/>
  <c r="AX72" i="1" s="1"/>
  <c r="AW85" i="1"/>
  <c r="AX85" i="1" s="1"/>
  <c r="BM80" i="1"/>
  <c r="BO80" i="1"/>
  <c r="BJ80" i="1" s="1"/>
  <c r="BN80" i="1" s="1"/>
  <c r="BM48" i="1"/>
  <c r="BO48" i="1"/>
  <c r="BJ48" i="1" s="1"/>
  <c r="BN48" i="1" s="1"/>
  <c r="AW54" i="1"/>
  <c r="AX54" i="1" s="1"/>
  <c r="BA53" i="1"/>
  <c r="BB53" i="1" s="1"/>
  <c r="AJ114" i="1"/>
  <c r="AD114" i="1"/>
  <c r="AW91" i="1"/>
  <c r="AX91" i="1" s="1"/>
  <c r="AW48" i="1"/>
  <c r="AX48" i="1" s="1"/>
  <c r="AR115" i="1"/>
  <c r="AS115" i="1" s="1"/>
  <c r="BM177" i="1"/>
  <c r="BO177" i="1"/>
  <c r="BJ177" i="1" s="1"/>
  <c r="AD152" i="1"/>
  <c r="AJ152" i="1"/>
  <c r="AR160" i="1"/>
  <c r="AS160" i="1" s="1"/>
  <c r="AW160" i="1"/>
  <c r="AX160" i="1" s="1"/>
  <c r="AR181" i="1"/>
  <c r="AS181" i="1" s="1"/>
  <c r="AW181" i="1"/>
  <c r="AX181" i="1" s="1"/>
  <c r="AD182" i="1"/>
  <c r="AJ182" i="1"/>
  <c r="BM132" i="1"/>
  <c r="BO132" i="1"/>
  <c r="BJ132" i="1" s="1"/>
  <c r="BM164" i="1"/>
  <c r="BO164" i="1"/>
  <c r="BJ164" i="1" s="1"/>
  <c r="AJ173" i="1"/>
  <c r="AD173" i="1"/>
  <c r="BO188" i="1"/>
  <c r="BJ188" i="1" s="1"/>
  <c r="BM188" i="1"/>
  <c r="BM180" i="1"/>
  <c r="BO180" i="1"/>
  <c r="BJ180" i="1" s="1"/>
  <c r="AJ165" i="1"/>
  <c r="AD165" i="1"/>
  <c r="BO168" i="1"/>
  <c r="BJ168" i="1" s="1"/>
  <c r="BM168" i="1"/>
  <c r="BM145" i="1"/>
  <c r="BO145" i="1"/>
  <c r="BJ145" i="1" s="1"/>
  <c r="AD140" i="1"/>
  <c r="AJ140" i="1"/>
  <c r="AR152" i="1"/>
  <c r="AS152" i="1" s="1"/>
  <c r="AW152" i="1"/>
  <c r="AX152" i="1" s="1"/>
  <c r="AJ163" i="1"/>
  <c r="AD163" i="1"/>
  <c r="BM156" i="1"/>
  <c r="BO156" i="1"/>
  <c r="BJ156" i="1" s="1"/>
  <c r="BM172" i="1"/>
  <c r="BO172" i="1"/>
  <c r="BJ172" i="1" s="1"/>
  <c r="BM133" i="1"/>
  <c r="BO133" i="1"/>
  <c r="BJ133" i="1" s="1"/>
  <c r="BO184" i="1"/>
  <c r="BJ184" i="1" s="1"/>
  <c r="BM184" i="1"/>
  <c r="BM150" i="1"/>
  <c r="BO150" i="1"/>
  <c r="BJ150" i="1" s="1"/>
  <c r="BN150" i="1" s="1"/>
  <c r="BO144" i="1"/>
  <c r="BJ144" i="1" s="1"/>
  <c r="BM144" i="1"/>
  <c r="AR139" i="1"/>
  <c r="AS139" i="1" s="1"/>
  <c r="AW139" i="1"/>
  <c r="AX139" i="1" s="1"/>
  <c r="BO176" i="1"/>
  <c r="BJ176" i="1" s="1"/>
  <c r="BM176" i="1"/>
  <c r="BO153" i="1"/>
  <c r="BJ153" i="1" s="1"/>
  <c r="BN153" i="1" s="1"/>
  <c r="BM153" i="1"/>
  <c r="BO114" i="1"/>
  <c r="BJ114" i="1" s="1"/>
  <c r="BN114" i="1" s="1"/>
  <c r="BM114" i="1"/>
  <c r="AR111" i="1"/>
  <c r="AS111" i="1" s="1"/>
  <c r="AW111" i="1"/>
  <c r="AX111" i="1" s="1"/>
  <c r="BO124" i="1"/>
  <c r="BJ124" i="1" s="1"/>
  <c r="BN124" i="1" s="1"/>
  <c r="BM124" i="1"/>
  <c r="AW120" i="1"/>
  <c r="AX120" i="1" s="1"/>
  <c r="BM101" i="1"/>
  <c r="BO101" i="1"/>
  <c r="BJ101" i="1" s="1"/>
  <c r="AJ75" i="1"/>
  <c r="AD75" i="1"/>
  <c r="BM88" i="1"/>
  <c r="BO88" i="1"/>
  <c r="BJ88" i="1" s="1"/>
  <c r="BN88" i="1" s="1"/>
  <c r="AW99" i="1"/>
  <c r="AX99" i="1" s="1"/>
  <c r="BM112" i="1"/>
  <c r="BO112" i="1"/>
  <c r="BJ112" i="1" s="1"/>
  <c r="AR103" i="1"/>
  <c r="AS103" i="1" s="1"/>
  <c r="AW103" i="1"/>
  <c r="AX103" i="1" s="1"/>
  <c r="AW112" i="1"/>
  <c r="AX112" i="1" s="1"/>
  <c r="AW132" i="1"/>
  <c r="AX132" i="1" s="1"/>
  <c r="BM120" i="1"/>
  <c r="BO120" i="1"/>
  <c r="BJ120" i="1" s="1"/>
  <c r="AJ70" i="1"/>
  <c r="AD70" i="1"/>
  <c r="AD51" i="1"/>
  <c r="AJ51" i="1"/>
  <c r="AJ107" i="1"/>
  <c r="AD107" i="1"/>
  <c r="AW88" i="1"/>
  <c r="AX88" i="1" s="1"/>
  <c r="AD54" i="1"/>
  <c r="AJ54" i="1"/>
  <c r="AD109" i="1"/>
  <c r="AJ109" i="1"/>
  <c r="AW80" i="1"/>
  <c r="AX80" i="1" s="1"/>
  <c r="AW89" i="1"/>
  <c r="AX89" i="1" s="1"/>
  <c r="BO56" i="1"/>
  <c r="BJ56" i="1" s="1"/>
  <c r="BM56" i="1"/>
  <c r="AJ88" i="1"/>
  <c r="AD88" i="1"/>
  <c r="BO65" i="1"/>
  <c r="BJ65" i="1" s="1"/>
  <c r="BM65" i="1"/>
  <c r="AJ79" i="1"/>
  <c r="AD79" i="1"/>
  <c r="AD98" i="1"/>
  <c r="AJ98" i="1"/>
  <c r="BO89" i="1"/>
  <c r="BJ89" i="1" s="1"/>
  <c r="BN89" i="1" s="1"/>
  <c r="BM89" i="1"/>
  <c r="AD52" i="1"/>
  <c r="AJ52" i="1"/>
  <c r="AJ94" i="1"/>
  <c r="AD94" i="1"/>
  <c r="AW84" i="1"/>
  <c r="AX84" i="1" s="1"/>
  <c r="AR57" i="1"/>
  <c r="AS57" i="1" s="1"/>
  <c r="AW57" i="1"/>
  <c r="AX57" i="1" s="1"/>
  <c r="BM76" i="1"/>
  <c r="BO76" i="1"/>
  <c r="BJ76" i="1" s="1"/>
  <c r="BN76" i="1" s="1"/>
  <c r="AD122" i="1"/>
  <c r="AJ122" i="1"/>
  <c r="AD73" i="1"/>
  <c r="AJ73" i="1"/>
  <c r="BO73" i="1"/>
  <c r="BJ73" i="1" s="1"/>
  <c r="BN73" i="1" s="1"/>
  <c r="BM73" i="1"/>
  <c r="AD106" i="1"/>
  <c r="AJ106" i="1"/>
  <c r="BM93" i="1"/>
  <c r="BO93" i="1"/>
  <c r="BJ93" i="1" s="1"/>
  <c r="BN93" i="1" s="1"/>
  <c r="AR63" i="1"/>
  <c r="AS63" i="1" s="1"/>
  <c r="AW63" i="1"/>
  <c r="AX63" i="1" s="1"/>
  <c r="BM82" i="1"/>
  <c r="BO82" i="1"/>
  <c r="BJ82" i="1" s="1"/>
  <c r="BN82" i="1" s="1"/>
  <c r="BO50" i="1"/>
  <c r="BJ50" i="1" s="1"/>
  <c r="BM50" i="1"/>
  <c r="BM182" i="1"/>
  <c r="BO182" i="1"/>
  <c r="BJ182" i="1" s="1"/>
  <c r="BN182" i="1" s="1"/>
  <c r="AR138" i="1"/>
  <c r="AS138" i="1" s="1"/>
  <c r="AW138" i="1"/>
  <c r="AX138" i="1" s="1"/>
  <c r="AR176" i="1"/>
  <c r="AS176" i="1" s="1"/>
  <c r="AW176" i="1"/>
  <c r="AX176" i="1" s="1"/>
  <c r="BM155" i="1"/>
  <c r="BO155" i="1"/>
  <c r="BJ155" i="1" s="1"/>
  <c r="BN155" i="1" s="1"/>
  <c r="AR159" i="1"/>
  <c r="AS159" i="1" s="1"/>
  <c r="AW159" i="1"/>
  <c r="AX159" i="1" s="1"/>
  <c r="AW178" i="1"/>
  <c r="AX178" i="1" s="1"/>
  <c r="BM157" i="1"/>
  <c r="BO157" i="1"/>
  <c r="BJ157" i="1" s="1"/>
  <c r="AD166" i="1"/>
  <c r="AJ166" i="1"/>
  <c r="BM159" i="1"/>
  <c r="BO159" i="1"/>
  <c r="BJ159" i="1" s="1"/>
  <c r="BN159" i="1" s="1"/>
  <c r="AW188" i="1"/>
  <c r="AX188" i="1" s="1"/>
  <c r="AJ179" i="1"/>
  <c r="AD179" i="1"/>
  <c r="AJ155" i="1"/>
  <c r="AD155" i="1"/>
  <c r="AD139" i="1"/>
  <c r="AJ139" i="1"/>
  <c r="AW145" i="1"/>
  <c r="AX145" i="1" s="1"/>
  <c r="AJ146" i="1"/>
  <c r="AD146" i="1"/>
  <c r="BM174" i="1"/>
  <c r="BO174" i="1"/>
  <c r="BJ174" i="1" s="1"/>
  <c r="BN174" i="1" s="1"/>
  <c r="AD153" i="1"/>
  <c r="AJ153" i="1"/>
  <c r="AR131" i="1"/>
  <c r="AS131" i="1" s="1"/>
  <c r="AW131" i="1"/>
  <c r="AX131" i="1" s="1"/>
  <c r="AD93" i="1"/>
  <c r="AJ93" i="1"/>
  <c r="AJ92" i="1"/>
  <c r="AD92" i="1"/>
  <c r="AD76" i="1"/>
  <c r="AJ76" i="1"/>
  <c r="AW104" i="1"/>
  <c r="AX104" i="1" s="1"/>
  <c r="AD135" i="1"/>
  <c r="AJ135" i="1"/>
  <c r="AJ123" i="1"/>
  <c r="AD123" i="1"/>
  <c r="AW81" i="1"/>
  <c r="AX81" i="1" s="1"/>
  <c r="BO102" i="1"/>
  <c r="BJ102" i="1" s="1"/>
  <c r="BM102" i="1"/>
  <c r="AJ74" i="1"/>
  <c r="AD74" i="1"/>
  <c r="AR92" i="1"/>
  <c r="AS92" i="1" s="1"/>
  <c r="AW92" i="1"/>
  <c r="AX92" i="1" s="1"/>
  <c r="BO121" i="1"/>
  <c r="BJ121" i="1" s="1"/>
  <c r="BN121" i="1" s="1"/>
  <c r="BM121" i="1"/>
  <c r="BO86" i="1"/>
  <c r="BJ86" i="1" s="1"/>
  <c r="BN86" i="1" s="1"/>
  <c r="BM86" i="1"/>
  <c r="BO122" i="1"/>
  <c r="BJ122" i="1" s="1"/>
  <c r="BN122" i="1" s="1"/>
  <c r="BM122" i="1"/>
  <c r="AW98" i="1"/>
  <c r="AX98" i="1" s="1"/>
  <c r="AR127" i="1"/>
  <c r="AS127" i="1" s="1"/>
  <c r="AW127" i="1"/>
  <c r="AX127" i="1" s="1"/>
  <c r="AD134" i="1"/>
  <c r="AJ134" i="1"/>
  <c r="AD121" i="1"/>
  <c r="AJ121" i="1"/>
  <c r="BO100" i="1"/>
  <c r="BJ100" i="1" s="1"/>
  <c r="BN100" i="1" s="1"/>
  <c r="BM100" i="1"/>
  <c r="BO125" i="1"/>
  <c r="BJ125" i="1" s="1"/>
  <c r="BM125" i="1"/>
  <c r="AD104" i="1"/>
  <c r="AJ104" i="1"/>
  <c r="BO92" i="1"/>
  <c r="BJ92" i="1" s="1"/>
  <c r="BN92" i="1" s="1"/>
  <c r="BM92" i="1"/>
  <c r="AR107" i="1"/>
  <c r="AS107" i="1" s="1"/>
  <c r="AW107" i="1"/>
  <c r="AX107" i="1" s="1"/>
  <c r="BM113" i="1"/>
  <c r="BO113" i="1"/>
  <c r="BJ113" i="1" s="1"/>
  <c r="BM68" i="1"/>
  <c r="BO68" i="1"/>
  <c r="BJ68" i="1" s="1"/>
  <c r="BN68" i="1" s="1"/>
  <c r="AD90" i="1"/>
  <c r="AJ90" i="1"/>
  <c r="AW58" i="1"/>
  <c r="AX58" i="1" s="1"/>
  <c r="BM77" i="1"/>
  <c r="BO77" i="1"/>
  <c r="BJ77" i="1" s="1"/>
  <c r="BN77" i="1" s="1"/>
  <c r="AR83" i="1"/>
  <c r="AS83" i="1" s="1"/>
  <c r="AW83" i="1"/>
  <c r="AX83" i="1" s="1"/>
  <c r="AJ57" i="1"/>
  <c r="AD57" i="1"/>
  <c r="AW86" i="1"/>
  <c r="AX86" i="1" s="1"/>
  <c r="AW71" i="1"/>
  <c r="AX71" i="1" s="1"/>
  <c r="BM58" i="1"/>
  <c r="BO58" i="1"/>
  <c r="BJ58" i="1" s="1"/>
  <c r="AJ91" i="1"/>
  <c r="AD91" i="1"/>
  <c r="BL68" i="1"/>
  <c r="AW87" i="1"/>
  <c r="AX87" i="1" s="1"/>
  <c r="BM69" i="1"/>
  <c r="BO69" i="1"/>
  <c r="BJ69" i="1" s="1"/>
  <c r="BN69" i="1" s="1"/>
  <c r="BC47" i="1"/>
  <c r="AW56" i="1"/>
  <c r="AX56" i="1" s="1"/>
  <c r="BM64" i="1"/>
  <c r="BO64" i="1"/>
  <c r="BJ64" i="1" s="1"/>
  <c r="BN64" i="1" s="1"/>
  <c r="AR79" i="1"/>
  <c r="AS79" i="1" s="1"/>
  <c r="AW79" i="1"/>
  <c r="AX79" i="1" s="1"/>
  <c r="AD48" i="1"/>
  <c r="AJ48" i="1"/>
  <c r="AD77" i="1"/>
  <c r="AJ77" i="1"/>
  <c r="AD97" i="1"/>
  <c r="AJ97" i="1"/>
  <c r="AR60" i="1"/>
  <c r="AS60" i="1" s="1"/>
  <c r="AW60" i="1"/>
  <c r="AX60" i="1" s="1"/>
  <c r="AR49" i="1"/>
  <c r="AS49" i="1" s="1"/>
  <c r="BF156" i="1"/>
  <c r="BF174" i="1"/>
  <c r="BU170" i="1"/>
  <c r="BV170" i="1" s="1"/>
  <c r="AU156" i="1"/>
  <c r="AV156" i="1" s="1"/>
  <c r="BF151" i="1"/>
  <c r="BU107" i="1"/>
  <c r="BV107" i="1" s="1"/>
  <c r="BC90" i="1"/>
  <c r="AR90" i="1"/>
  <c r="AS90" i="1" s="1"/>
  <c r="BL52" i="1"/>
  <c r="BD52" i="1"/>
  <c r="BN94" i="1"/>
  <c r="BN171" i="1"/>
  <c r="BN139" i="1"/>
  <c r="BN59" i="1"/>
  <c r="AR70" i="1"/>
  <c r="AS70" i="1" s="1"/>
  <c r="BN107" i="1"/>
  <c r="AR161" i="1"/>
  <c r="AS161" i="1" s="1"/>
  <c r="BN134" i="1"/>
  <c r="BN118" i="1"/>
  <c r="BN170" i="1"/>
  <c r="BN63" i="1"/>
  <c r="BN146" i="1"/>
  <c r="BN186" i="1"/>
  <c r="BN62" i="1"/>
  <c r="BN78" i="1"/>
  <c r="AR50" i="1"/>
  <c r="AS50" i="1" s="1"/>
  <c r="BN142" i="1"/>
  <c r="AR94" i="1"/>
  <c r="AS94" i="1" s="1"/>
  <c r="BN127" i="1"/>
  <c r="BN143" i="1"/>
  <c r="BN162" i="1"/>
  <c r="AR126" i="1"/>
  <c r="AS126" i="1" s="1"/>
  <c r="BN154" i="1"/>
  <c r="BN54" i="1"/>
  <c r="BN179" i="1"/>
  <c r="BN187" i="1"/>
  <c r="BN83" i="1"/>
  <c r="BN95" i="1"/>
  <c r="AR62" i="1"/>
  <c r="AS62" i="1" s="1"/>
  <c r="AR78" i="1"/>
  <c r="AS78" i="1" s="1"/>
  <c r="BN152" i="1"/>
  <c r="BN126" i="1"/>
  <c r="BN175" i="1"/>
  <c r="BN178" i="1"/>
  <c r="BN79" i="1"/>
  <c r="BN70" i="1"/>
  <c r="BN110" i="1"/>
  <c r="BN151" i="1"/>
  <c r="AU140" i="1"/>
  <c r="AV140" i="1" s="1"/>
  <c r="AU124" i="1"/>
  <c r="AV124" i="1" s="1"/>
  <c r="AU149" i="1"/>
  <c r="AV149" i="1" s="1"/>
  <c r="BC101" i="1"/>
  <c r="BD140" i="1"/>
  <c r="BL140" i="1"/>
  <c r="BD119" i="1"/>
  <c r="BC149" i="1"/>
  <c r="BD149" i="1"/>
  <c r="BF149" i="1"/>
  <c r="BL95" i="1"/>
  <c r="BF108" i="1"/>
  <c r="AZ35" i="7"/>
  <c r="AQ35" i="7"/>
  <c r="AN7" i="7"/>
  <c r="AN8" i="7"/>
  <c r="AN9" i="7"/>
  <c r="AN10" i="7"/>
  <c r="AN11" i="7"/>
  <c r="AN12" i="7"/>
  <c r="AN13" i="7"/>
  <c r="AN14" i="7"/>
  <c r="AN15" i="7"/>
  <c r="AN16" i="7"/>
  <c r="AN17" i="7"/>
  <c r="AN18" i="7"/>
  <c r="AN19" i="7"/>
  <c r="AN20" i="7"/>
  <c r="AN21" i="7"/>
  <c r="AN22" i="7"/>
  <c r="AN23" i="7"/>
  <c r="AN24" i="7"/>
  <c r="AN25" i="7"/>
  <c r="AN26" i="7"/>
  <c r="AN27" i="7"/>
  <c r="AN28" i="7"/>
  <c r="AN29" i="7"/>
  <c r="AN30" i="7"/>
  <c r="AN31" i="7"/>
  <c r="AN32" i="7"/>
  <c r="AN33" i="7"/>
  <c r="AN34" i="7"/>
  <c r="AN35" i="7"/>
  <c r="BX189" i="1"/>
  <c r="BX181" i="1"/>
  <c r="BX160" i="1"/>
  <c r="BX95" i="1"/>
  <c r="BX72" i="1"/>
  <c r="BX61" i="1"/>
  <c r="BX175" i="1"/>
  <c r="BX130" i="1"/>
  <c r="BX124" i="1"/>
  <c r="BX116" i="1"/>
  <c r="BX64" i="1"/>
  <c r="BX49" i="1"/>
  <c r="BX114" i="1"/>
  <c r="BX177" i="1"/>
  <c r="BX182" i="1"/>
  <c r="BX188" i="1"/>
  <c r="BX184" i="1"/>
  <c r="BX70" i="1"/>
  <c r="BX107" i="1"/>
  <c r="BX54" i="1"/>
  <c r="BX56" i="1"/>
  <c r="BX65" i="1"/>
  <c r="BX98" i="1"/>
  <c r="BX94" i="1"/>
  <c r="BX155" i="1"/>
  <c r="BX135" i="1"/>
  <c r="BX121" i="1"/>
  <c r="BX58" i="1"/>
  <c r="BX174" i="1"/>
  <c r="BX159" i="1"/>
  <c r="BX150" i="1"/>
  <c r="BX186" i="1"/>
  <c r="BX137" i="1"/>
  <c r="BX86" i="1"/>
  <c r="BX63" i="1"/>
  <c r="BX158" i="1"/>
  <c r="BX169" i="1"/>
  <c r="BX154" i="1"/>
  <c r="BX80" i="1"/>
  <c r="BX100" i="1"/>
  <c r="BX85" i="1"/>
  <c r="BX110" i="1"/>
  <c r="BX152" i="1"/>
  <c r="BX164" i="1"/>
  <c r="BX165" i="1"/>
  <c r="BX163" i="1"/>
  <c r="BX172" i="1"/>
  <c r="BX101" i="1"/>
  <c r="BX112" i="1"/>
  <c r="BX51" i="1"/>
  <c r="BX52" i="1"/>
  <c r="BX73" i="1"/>
  <c r="BX106" i="1"/>
  <c r="BX50" i="1"/>
  <c r="BX139" i="1"/>
  <c r="BX153" i="1"/>
  <c r="BX74" i="1"/>
  <c r="BX125" i="1"/>
  <c r="BX90" i="1"/>
  <c r="BX77" i="1"/>
  <c r="BX149" i="1"/>
  <c r="BX128" i="1"/>
  <c r="BX78" i="1"/>
  <c r="BX69" i="1"/>
  <c r="BX118" i="1"/>
  <c r="BX60" i="1"/>
  <c r="BX89" i="1"/>
  <c r="BX141" i="1"/>
  <c r="BX127" i="1"/>
  <c r="BX82" i="1"/>
  <c r="BX105" i="1"/>
  <c r="BX84" i="1"/>
  <c r="BX71" i="1"/>
  <c r="BX53" i="1"/>
  <c r="BX168" i="1"/>
  <c r="BX145" i="1"/>
  <c r="BX144" i="1"/>
  <c r="BX176" i="1"/>
  <c r="BX120" i="1"/>
  <c r="BX109" i="1"/>
  <c r="BX157" i="1"/>
  <c r="BX179" i="1"/>
  <c r="BX146" i="1"/>
  <c r="BX93" i="1"/>
  <c r="BX92" i="1"/>
  <c r="BX102" i="1"/>
  <c r="BX134" i="1"/>
  <c r="BX113" i="1"/>
  <c r="BX57" i="1"/>
  <c r="BX91" i="1"/>
  <c r="BX161" i="1"/>
  <c r="BX148" i="1"/>
  <c r="BX136" i="1"/>
  <c r="BX129" i="1"/>
  <c r="BX185" i="1"/>
  <c r="BX108" i="1"/>
  <c r="BX117" i="1"/>
  <c r="BX96" i="1"/>
  <c r="BX81" i="1"/>
  <c r="BX66" i="1"/>
  <c r="BX187" i="1"/>
  <c r="BX138" i="1"/>
  <c r="BX68" i="1"/>
  <c r="BX59" i="1"/>
  <c r="BX132" i="1"/>
  <c r="BX173" i="1"/>
  <c r="BX180" i="1"/>
  <c r="BX140" i="1"/>
  <c r="BX156" i="1"/>
  <c r="BX133" i="1"/>
  <c r="BX75" i="1"/>
  <c r="BX88" i="1"/>
  <c r="BX79" i="1"/>
  <c r="BX122" i="1"/>
  <c r="BX166" i="1"/>
  <c r="BX76" i="1"/>
  <c r="BX123" i="1"/>
  <c r="BX104" i="1"/>
  <c r="BX48" i="1"/>
  <c r="BX97" i="1"/>
  <c r="BX115" i="1"/>
  <c r="BX142" i="1"/>
  <c r="BX143" i="1"/>
  <c r="BX151" i="1"/>
  <c r="BX167" i="1"/>
  <c r="AM99" i="1"/>
  <c r="AM167" i="1"/>
  <c r="AM112" i="1"/>
  <c r="AM113" i="1"/>
  <c r="AM189" i="1"/>
  <c r="AM144" i="1"/>
  <c r="AM119" i="1"/>
  <c r="AM183" i="1"/>
  <c r="AE171" i="1"/>
  <c r="AM65" i="1"/>
  <c r="AM84" i="1"/>
  <c r="AE55" i="1"/>
  <c r="AM56" i="1"/>
  <c r="AT162" i="1"/>
  <c r="AM142" i="1"/>
  <c r="AE126" i="1"/>
  <c r="AM53" i="1"/>
  <c r="AM147" i="1"/>
  <c r="AM184" i="1"/>
  <c r="AE170" i="1"/>
  <c r="AE62" i="1"/>
  <c r="AM137" i="1"/>
  <c r="AM115" i="1"/>
  <c r="AM151" i="1"/>
  <c r="AM85" i="1"/>
  <c r="AM168" i="1"/>
  <c r="AE103" i="1"/>
  <c r="AM128" i="1"/>
  <c r="AM129" i="1"/>
  <c r="AM170" i="1"/>
  <c r="AM126" i="1"/>
  <c r="AM101" i="1"/>
  <c r="AM156" i="1"/>
  <c r="AM149" i="1"/>
  <c r="AE111" i="1"/>
  <c r="AM111" i="1"/>
  <c r="AE178" i="1"/>
  <c r="AM116" i="1"/>
  <c r="AM162" i="1"/>
  <c r="AM103" i="1"/>
  <c r="AM72" i="1"/>
  <c r="AM161" i="1"/>
  <c r="AM157" i="1"/>
  <c r="AM47" i="1"/>
  <c r="AE119" i="1"/>
  <c r="AE67" i="1"/>
  <c r="AM67" i="1"/>
  <c r="AM148" i="1"/>
  <c r="AM108" i="1"/>
  <c r="AE162" i="1"/>
  <c r="AM105" i="1"/>
  <c r="AM125" i="1"/>
  <c r="AM169" i="1"/>
  <c r="AM188" i="1"/>
  <c r="AM185" i="1"/>
  <c r="AT74" i="1"/>
  <c r="AM141" i="1"/>
  <c r="AM87" i="1"/>
  <c r="AE87" i="1"/>
  <c r="AM131" i="1"/>
  <c r="AE131" i="1"/>
  <c r="AM145" i="1"/>
  <c r="AE183" i="1"/>
  <c r="AM120" i="1"/>
  <c r="AT174" i="1"/>
  <c r="AT109" i="1"/>
  <c r="AT66" i="1"/>
  <c r="AE160" i="1"/>
  <c r="AT142" i="1"/>
  <c r="AM165" i="1"/>
  <c r="AE94" i="1"/>
  <c r="AM104" i="1"/>
  <c r="AM95" i="1"/>
  <c r="AE100" i="1"/>
  <c r="AE172" i="1"/>
  <c r="AE139" i="1"/>
  <c r="AE77" i="1"/>
  <c r="AE141" i="1"/>
  <c r="AT115" i="1"/>
  <c r="AM88" i="1"/>
  <c r="AE92" i="1"/>
  <c r="AE136" i="1"/>
  <c r="AM175" i="1"/>
  <c r="AE173" i="1"/>
  <c r="AM94" i="1"/>
  <c r="AE48" i="1"/>
  <c r="AT78" i="1"/>
  <c r="AM172" i="1"/>
  <c r="AM178" i="1"/>
  <c r="AT139" i="1"/>
  <c r="AT180" i="1"/>
  <c r="AE149" i="1"/>
  <c r="AE68" i="1"/>
  <c r="AT172" i="1"/>
  <c r="AT175" i="1"/>
  <c r="AE169" i="1"/>
  <c r="AM80" i="1"/>
  <c r="AE59" i="1"/>
  <c r="AE114" i="1"/>
  <c r="AM75" i="1"/>
  <c r="AM134" i="1"/>
  <c r="AT186" i="1"/>
  <c r="AT165" i="1"/>
  <c r="AE143" i="1"/>
  <c r="AT108" i="1"/>
  <c r="AM62" i="1"/>
  <c r="AE95" i="1"/>
  <c r="AM68" i="1"/>
  <c r="AM140" i="1"/>
  <c r="AM122" i="1"/>
  <c r="AE58" i="1"/>
  <c r="AM61" i="1"/>
  <c r="AM49" i="1"/>
  <c r="AE101" i="1"/>
  <c r="AM146" i="1"/>
  <c r="AT60" i="1"/>
  <c r="AM158" i="1"/>
  <c r="AM152" i="1"/>
  <c r="AM79" i="1"/>
  <c r="AM123" i="1"/>
  <c r="AE129" i="1"/>
  <c r="AE187" i="1"/>
  <c r="AE180" i="1"/>
  <c r="AT57" i="1"/>
  <c r="AE97" i="1"/>
  <c r="AT70" i="1"/>
  <c r="AT105" i="1"/>
  <c r="AE64" i="1"/>
  <c r="AT76" i="1"/>
  <c r="AE127" i="1"/>
  <c r="AE133" i="1"/>
  <c r="AE175" i="1"/>
  <c r="AM182" i="1"/>
  <c r="AT111" i="1"/>
  <c r="AM70" i="1"/>
  <c r="AM171" i="1"/>
  <c r="AE164" i="1"/>
  <c r="AE99" i="1"/>
  <c r="AT184" i="1"/>
  <c r="AT185" i="1"/>
  <c r="AM164" i="1"/>
  <c r="AE142" i="1"/>
  <c r="AM102" i="1"/>
  <c r="AM60" i="1"/>
  <c r="AE72" i="1"/>
  <c r="AE124" i="1"/>
  <c r="AM163" i="1"/>
  <c r="AT176" i="1"/>
  <c r="AM48" i="1"/>
  <c r="AE86" i="1"/>
  <c r="AE85" i="1"/>
  <c r="AE112" i="1"/>
  <c r="AE153" i="1"/>
  <c r="AM174" i="1"/>
  <c r="AT182" i="1"/>
  <c r="AM173" i="1"/>
  <c r="AM52" i="1"/>
  <c r="AE102" i="1"/>
  <c r="AE185" i="1"/>
  <c r="AT163" i="1"/>
  <c r="AE140" i="1"/>
  <c r="AE122" i="1"/>
  <c r="AT49" i="1"/>
  <c r="AT135" i="1"/>
  <c r="AM86" i="1"/>
  <c r="AE174" i="1"/>
  <c r="AM135" i="1"/>
  <c r="AM106" i="1"/>
  <c r="AE134" i="1"/>
  <c r="AM155" i="1"/>
  <c r="AE54" i="1"/>
  <c r="AE57" i="1"/>
  <c r="AT168" i="1"/>
  <c r="AE56" i="1"/>
  <c r="AM139" i="1"/>
  <c r="AM107" i="1"/>
  <c r="AT113" i="1"/>
  <c r="AT129" i="1"/>
  <c r="AT189" i="1"/>
  <c r="AT183" i="1"/>
  <c r="AT164" i="1"/>
  <c r="AT136" i="1"/>
  <c r="AT101" i="1"/>
  <c r="AM58" i="1"/>
  <c r="AE61" i="1"/>
  <c r="AE116" i="1"/>
  <c r="AE184" i="1"/>
  <c r="AT159" i="1"/>
  <c r="AM97" i="1"/>
  <c r="AE63" i="1"/>
  <c r="AE110" i="1"/>
  <c r="AE51" i="1"/>
  <c r="AM92" i="1"/>
  <c r="AM186" i="1"/>
  <c r="AM154" i="1"/>
  <c r="AE168" i="1"/>
  <c r="AM73" i="1"/>
  <c r="AT92" i="1"/>
  <c r="AE108" i="1"/>
  <c r="AE138" i="1"/>
  <c r="AE156" i="1"/>
  <c r="AE166" i="1"/>
  <c r="AM160" i="1"/>
  <c r="AM55" i="1"/>
  <c r="AM166" i="1"/>
  <c r="AM54" i="1"/>
  <c r="AE145" i="1"/>
  <c r="AE117" i="1"/>
  <c r="AT171" i="1"/>
  <c r="AT82" i="1"/>
  <c r="AM76" i="1"/>
  <c r="AE125" i="1"/>
  <c r="AM69" i="1"/>
  <c r="AE189" i="1"/>
  <c r="AE90" i="1"/>
  <c r="AM118" i="1"/>
  <c r="AT125" i="1"/>
  <c r="AE147" i="1"/>
  <c r="AM177" i="1"/>
  <c r="AT158" i="1"/>
  <c r="AT134" i="1"/>
  <c r="AM96" i="1"/>
  <c r="AM50" i="1"/>
  <c r="AT47" i="1"/>
  <c r="AM59" i="1"/>
  <c r="AE70" i="1"/>
  <c r="AE155" i="1"/>
  <c r="AE159" i="1"/>
  <c r="AE158" i="1"/>
  <c r="AE152" i="1"/>
  <c r="AM98" i="1"/>
  <c r="AE74" i="1"/>
  <c r="AE128" i="1"/>
  <c r="AE82" i="1"/>
  <c r="AE144" i="1"/>
  <c r="AT138" i="1"/>
  <c r="AE113" i="1"/>
  <c r="AE96" i="1"/>
  <c r="AM124" i="1"/>
  <c r="AE75" i="1"/>
  <c r="AM93" i="1"/>
  <c r="AT90" i="1"/>
  <c r="AE150" i="1"/>
  <c r="AE69" i="1"/>
  <c r="AE123" i="1"/>
  <c r="AM132" i="1"/>
  <c r="AE106" i="1"/>
  <c r="AT177" i="1"/>
  <c r="AM136" i="1"/>
  <c r="AM176" i="1"/>
  <c r="AM133" i="1"/>
  <c r="AT93" i="1"/>
  <c r="AE115" i="1"/>
  <c r="AM63" i="1"/>
  <c r="AE49" i="1"/>
  <c r="AE107" i="1"/>
  <c r="AT131" i="1"/>
  <c r="AM181" i="1"/>
  <c r="AT150" i="1"/>
  <c r="AT181" i="1"/>
  <c r="AE52" i="1"/>
  <c r="AM121" i="1"/>
  <c r="AE78" i="1"/>
  <c r="AE105" i="1"/>
  <c r="AE176" i="1"/>
  <c r="AE157" i="1"/>
  <c r="AM90" i="1"/>
  <c r="AM78" i="1"/>
  <c r="AM64" i="1"/>
  <c r="AT103" i="1"/>
  <c r="AE76" i="1"/>
  <c r="AT50" i="1"/>
  <c r="AT154" i="1"/>
  <c r="AM110" i="1"/>
  <c r="AE73" i="1"/>
  <c r="AE179" i="1"/>
  <c r="AT161" i="1"/>
  <c r="AT102" i="1"/>
  <c r="AT151" i="1"/>
  <c r="AT144" i="1"/>
  <c r="AE186" i="1"/>
  <c r="AE118" i="1"/>
  <c r="AT173" i="1"/>
  <c r="AM180" i="1"/>
  <c r="AT155" i="1"/>
  <c r="AT69" i="1"/>
  <c r="AE83" i="1"/>
  <c r="AT169" i="1"/>
  <c r="AE151" i="1"/>
  <c r="AM71" i="1"/>
  <c r="AM159" i="1"/>
  <c r="AM187" i="1"/>
  <c r="AE177" i="1"/>
  <c r="AE65" i="1"/>
  <c r="AM74" i="1"/>
  <c r="AE137" i="1"/>
  <c r="AM127" i="1"/>
  <c r="AE165" i="1"/>
  <c r="AT63" i="1"/>
  <c r="AM57" i="1"/>
  <c r="AE60" i="1"/>
  <c r="AE84" i="1"/>
  <c r="AE120" i="1"/>
  <c r="AE146" i="1"/>
  <c r="AM77" i="1"/>
  <c r="AE81" i="1"/>
  <c r="AM114" i="1"/>
  <c r="AM109" i="1"/>
  <c r="AE104" i="1"/>
  <c r="AT126" i="1"/>
  <c r="AE167" i="1"/>
  <c r="AM117" i="1"/>
  <c r="AM66" i="1"/>
  <c r="AM138" i="1"/>
  <c r="AE188" i="1"/>
  <c r="AT128" i="1"/>
  <c r="AE163" i="1"/>
  <c r="AT79" i="1"/>
  <c r="AE89" i="1"/>
  <c r="AE109" i="1"/>
  <c r="AE93" i="1"/>
  <c r="AE66" i="1"/>
  <c r="AE132" i="1"/>
  <c r="AT83" i="1"/>
  <c r="AM130" i="1"/>
  <c r="AE154" i="1"/>
  <c r="AE91" i="1"/>
  <c r="AT94" i="1"/>
  <c r="AM143" i="1"/>
  <c r="AT147" i="1"/>
  <c r="AT119" i="1"/>
  <c r="AT68" i="1"/>
  <c r="AE181" i="1"/>
  <c r="AE130" i="1"/>
  <c r="AE182" i="1"/>
  <c r="AE98" i="1"/>
  <c r="AT127" i="1"/>
  <c r="AT95" i="1"/>
  <c r="AM82" i="1"/>
  <c r="AT152" i="1"/>
  <c r="AE50" i="1"/>
  <c r="AM91" i="1"/>
  <c r="AM81" i="1"/>
  <c r="AE71" i="1"/>
  <c r="AM51" i="1"/>
  <c r="AM153" i="1"/>
  <c r="AE161" i="1"/>
  <c r="AM89" i="1"/>
  <c r="AT160" i="1"/>
  <c r="AE88" i="1"/>
  <c r="AT107" i="1"/>
  <c r="AT62" i="1"/>
  <c r="AE47" i="1"/>
  <c r="AT52" i="1"/>
  <c r="AT122" i="1"/>
  <c r="AT146" i="1"/>
  <c r="AM150" i="1"/>
  <c r="AT55" i="1"/>
  <c r="AE121" i="1"/>
  <c r="AE80" i="1"/>
  <c r="AM179" i="1"/>
  <c r="AE53" i="1"/>
  <c r="AE148" i="1"/>
  <c r="AE79" i="1"/>
  <c r="AT59" i="1"/>
  <c r="AE135" i="1"/>
  <c r="AM100" i="1"/>
  <c r="AT67" i="1"/>
  <c r="BY171" i="1" a="1"/>
  <c r="BW171" i="1" a="1"/>
  <c r="BW55" i="1" a="1"/>
  <c r="BY55" i="1" a="1"/>
  <c r="BW126" i="1" a="1"/>
  <c r="BY126" i="1" a="1"/>
  <c r="BW170" i="1" a="1"/>
  <c r="BY170" i="1" a="1"/>
  <c r="BW62" i="1" a="1"/>
  <c r="BY62" i="1" a="1"/>
  <c r="BW103" i="1" a="1"/>
  <c r="BY103" i="1" a="1"/>
  <c r="BY111" i="1" a="1"/>
  <c r="BW111" i="1" a="1"/>
  <c r="BY178" i="1" a="1"/>
  <c r="BW178" i="1" a="1"/>
  <c r="BW119" i="1" a="1"/>
  <c r="BY119" i="1" a="1"/>
  <c r="BW67" i="1" a="1"/>
  <c r="BY67" i="1" a="1"/>
  <c r="BY162" i="1" a="1"/>
  <c r="BW162" i="1" a="1"/>
  <c r="BW87" i="1" a="1"/>
  <c r="BY87" i="1" a="1"/>
  <c r="BY131" i="1" a="1"/>
  <c r="BW131" i="1" a="1"/>
  <c r="BW183" i="1" a="1"/>
  <c r="BY183" i="1" a="1"/>
  <c r="BW160" i="1" a="1"/>
  <c r="BY160" i="1" a="1"/>
  <c r="BW94" i="1" a="1"/>
  <c r="BY94" i="1" a="1"/>
  <c r="BW100" i="1" a="1"/>
  <c r="BY100" i="1" a="1"/>
  <c r="BY172" i="1" a="1"/>
  <c r="BW172" i="1" a="1"/>
  <c r="BW139" i="1" a="1"/>
  <c r="BY139" i="1" a="1"/>
  <c r="BY77" i="1" a="1"/>
  <c r="BW77" i="1" a="1"/>
  <c r="BY141" i="1" a="1"/>
  <c r="BW141" i="1" a="1"/>
  <c r="BY92" i="1" a="1"/>
  <c r="BW92" i="1" a="1"/>
  <c r="BW136" i="1" a="1"/>
  <c r="BY136" i="1" a="1"/>
  <c r="BY173" i="1" a="1"/>
  <c r="BW173" i="1" a="1"/>
  <c r="BW48" i="1" a="1"/>
  <c r="BY48" i="1" a="1"/>
  <c r="BW149" i="1" a="1"/>
  <c r="BY149" i="1" a="1"/>
  <c r="BW68" i="1" a="1"/>
  <c r="BY68" i="1" a="1"/>
  <c r="BW169" i="1" a="1"/>
  <c r="BY169" i="1" a="1"/>
  <c r="BY59" i="1" a="1"/>
  <c r="BW59" i="1" a="1"/>
  <c r="BY114" i="1" a="1"/>
  <c r="BW114" i="1" a="1"/>
  <c r="BW143" i="1" a="1"/>
  <c r="BY143" i="1" a="1"/>
  <c r="BW95" i="1" a="1"/>
  <c r="BY95" i="1" a="1"/>
  <c r="BW58" i="1" a="1"/>
  <c r="BY58" i="1" a="1"/>
  <c r="BW101" i="1" a="1"/>
  <c r="BY101" i="1" a="1"/>
  <c r="BW129" i="1" a="1"/>
  <c r="BY129" i="1" a="1"/>
  <c r="BY187" i="1" a="1"/>
  <c r="BW187" i="1" a="1"/>
  <c r="BW180" i="1" a="1"/>
  <c r="BY180" i="1" a="1"/>
  <c r="BY97" i="1" a="1"/>
  <c r="BW97" i="1" a="1"/>
  <c r="BY64" i="1" a="1"/>
  <c r="BW64" i="1" a="1"/>
  <c r="BW127" i="1" a="1"/>
  <c r="BY127" i="1" a="1"/>
  <c r="BW133" i="1" a="1"/>
  <c r="BY133" i="1" a="1"/>
  <c r="BW175" i="1" a="1"/>
  <c r="BY175" i="1" a="1"/>
  <c r="BW164" i="1" a="1"/>
  <c r="BY164" i="1" a="1"/>
  <c r="BY99" i="1" a="1"/>
  <c r="BW99" i="1" a="1"/>
  <c r="BW142" i="1" a="1"/>
  <c r="BY142" i="1" a="1"/>
  <c r="BW72" i="1" a="1"/>
  <c r="BY72" i="1" a="1"/>
  <c r="BW124" i="1" a="1"/>
  <c r="BY124" i="1" a="1"/>
  <c r="BW86" i="1" a="1"/>
  <c r="BY86" i="1" a="1"/>
  <c r="BW85" i="1" a="1"/>
  <c r="BY85" i="1" a="1"/>
  <c r="BW112" i="1" a="1"/>
  <c r="BY112" i="1" a="1"/>
  <c r="BY153" i="1" a="1"/>
  <c r="BW153" i="1" a="1"/>
  <c r="BY102" i="1" a="1"/>
  <c r="BW102" i="1" a="1"/>
  <c r="BW185" i="1" a="1"/>
  <c r="BY185" i="1" a="1"/>
  <c r="BW140" i="1" a="1"/>
  <c r="BY140" i="1" a="1"/>
  <c r="BY122" i="1" a="1"/>
  <c r="BW122" i="1" a="1"/>
  <c r="BW174" i="1" a="1"/>
  <c r="BY174" i="1" a="1"/>
  <c r="BW134" i="1" a="1"/>
  <c r="BY134" i="1" a="1"/>
  <c r="BW54" i="1" a="1"/>
  <c r="BY54" i="1" a="1"/>
  <c r="BW57" i="1" a="1"/>
  <c r="BY57" i="1" a="1"/>
  <c r="BW56" i="1" a="1"/>
  <c r="BY56" i="1" a="1"/>
  <c r="BW61" i="1" a="1"/>
  <c r="BY61" i="1" a="1"/>
  <c r="BW116" i="1" a="1"/>
  <c r="BY116" i="1" a="1"/>
  <c r="BW184" i="1" a="1"/>
  <c r="BY184" i="1" a="1"/>
  <c r="BW63" i="1" a="1"/>
  <c r="BY63" i="1" a="1"/>
  <c r="BW110" i="1" a="1"/>
  <c r="BY110" i="1" a="1"/>
  <c r="BW51" i="1" a="1"/>
  <c r="BY51" i="1" a="1"/>
  <c r="BW168" i="1" a="1"/>
  <c r="BY168" i="1" a="1"/>
  <c r="BY108" i="1" a="1"/>
  <c r="BW108" i="1" a="1"/>
  <c r="BY138" i="1" a="1"/>
  <c r="BW138" i="1" a="1"/>
  <c r="BW156" i="1" a="1"/>
  <c r="BY156" i="1" a="1"/>
  <c r="BW166" i="1" a="1"/>
  <c r="BY166" i="1" a="1"/>
  <c r="BY145" i="1" a="1"/>
  <c r="BW145" i="1" a="1"/>
  <c r="BW117" i="1" a="1"/>
  <c r="BY117" i="1" a="1"/>
  <c r="BW125" i="1" a="1"/>
  <c r="BY125" i="1" a="1"/>
  <c r="BW189" i="1" a="1"/>
  <c r="BY189" i="1" a="1"/>
  <c r="BY90" i="1" a="1"/>
  <c r="BW90" i="1" a="1"/>
  <c r="BY147" i="1" a="1"/>
  <c r="BW147" i="1" a="1"/>
  <c r="BY70" i="1" a="1"/>
  <c r="BW70" i="1" a="1"/>
  <c r="BY155" i="1" a="1"/>
  <c r="BW155" i="1" a="1"/>
  <c r="BY159" i="1" a="1"/>
  <c r="BW159" i="1" a="1"/>
  <c r="BW158" i="1" a="1"/>
  <c r="BY158" i="1" a="1"/>
  <c r="BW152" i="1" a="1"/>
  <c r="BY152" i="1" a="1"/>
  <c r="BY74" i="1" a="1"/>
  <c r="BW74" i="1" a="1"/>
  <c r="BW128" i="1" a="1"/>
  <c r="BY128" i="1" a="1"/>
  <c r="BW82" i="1" a="1"/>
  <c r="BY82" i="1" a="1"/>
  <c r="BY144" i="1" a="1"/>
  <c r="BW144" i="1" a="1"/>
  <c r="BY113" i="1" a="1"/>
  <c r="BW113" i="1" a="1"/>
  <c r="BW96" i="1" a="1"/>
  <c r="BY96" i="1" a="1"/>
  <c r="BW75" i="1" a="1"/>
  <c r="BY75" i="1" a="1"/>
  <c r="BY150" i="1" a="1"/>
  <c r="BW150" i="1" a="1"/>
  <c r="BY69" i="1" a="1"/>
  <c r="BW69" i="1" a="1"/>
  <c r="BY123" i="1" a="1"/>
  <c r="BW123" i="1" a="1"/>
  <c r="BW106" i="1" a="1"/>
  <c r="BY106" i="1" a="1"/>
  <c r="BW115" i="1" a="1"/>
  <c r="BY115" i="1" a="1"/>
  <c r="BW49" i="1" a="1"/>
  <c r="BY49" i="1" a="1"/>
  <c r="BW107" i="1" a="1"/>
  <c r="BY107" i="1" a="1"/>
  <c r="BW52" i="1" a="1"/>
  <c r="BY52" i="1" a="1"/>
  <c r="BY78" i="1" a="1"/>
  <c r="BW78" i="1" a="1"/>
  <c r="BY105" i="1" a="1"/>
  <c r="BW105" i="1" a="1"/>
  <c r="BY176" i="1" a="1"/>
  <c r="BW176" i="1" a="1"/>
  <c r="BY157" i="1" a="1"/>
  <c r="BW157" i="1" a="1"/>
  <c r="BW76" i="1" a="1"/>
  <c r="BY76" i="1" a="1"/>
  <c r="BW73" i="1" a="1"/>
  <c r="BY73" i="1" a="1"/>
  <c r="BW179" i="1" a="1"/>
  <c r="BY179" i="1" a="1"/>
  <c r="BW186" i="1" a="1"/>
  <c r="BY186" i="1" a="1"/>
  <c r="BW118" i="1" a="1"/>
  <c r="BY118" i="1" a="1"/>
  <c r="BW83" i="1" a="1"/>
  <c r="BY83" i="1" a="1"/>
  <c r="BY151" i="1" a="1"/>
  <c r="BW151" i="1" a="1"/>
  <c r="BY177" i="1" a="1"/>
  <c r="BW177" i="1" a="1"/>
  <c r="BY65" i="1" a="1"/>
  <c r="BW65" i="1" a="1"/>
  <c r="BW137" i="1" a="1"/>
  <c r="BY137" i="1" a="1"/>
  <c r="BY165" i="1" a="1"/>
  <c r="BW165" i="1" a="1"/>
  <c r="BW60" i="1" a="1"/>
  <c r="BY60" i="1" a="1"/>
  <c r="BY84" i="1" a="1"/>
  <c r="BW84" i="1" a="1"/>
  <c r="BY120" i="1" a="1"/>
  <c r="BW120" i="1" a="1"/>
  <c r="BW146" i="1" a="1"/>
  <c r="BY146" i="1" a="1"/>
  <c r="BY81" i="1" a="1"/>
  <c r="BW81" i="1" a="1"/>
  <c r="BW104" i="1" a="1"/>
  <c r="BY104" i="1" a="1"/>
  <c r="BY167" i="1" a="1"/>
  <c r="BW167" i="1" a="1"/>
  <c r="BY188" i="1" a="1"/>
  <c r="BW188" i="1" a="1"/>
  <c r="BW163" i="1" a="1"/>
  <c r="BY163" i="1" a="1"/>
  <c r="BY89" i="1" a="1"/>
  <c r="BW89" i="1" a="1"/>
  <c r="BW109" i="1" a="1"/>
  <c r="BY109" i="1" a="1"/>
  <c r="BW93" i="1" a="1"/>
  <c r="BY93" i="1" a="1"/>
  <c r="BW66" i="1" a="1"/>
  <c r="BY66" i="1" a="1"/>
  <c r="BY132" i="1" a="1"/>
  <c r="BW132" i="1" a="1"/>
  <c r="BY154" i="1" a="1"/>
  <c r="BW154" i="1" a="1"/>
  <c r="BW91" i="1" a="1"/>
  <c r="BY91" i="1" a="1"/>
  <c r="BW181" i="1" a="1"/>
  <c r="BY181" i="1" a="1"/>
  <c r="BW130" i="1" a="1"/>
  <c r="BY130" i="1" a="1"/>
  <c r="BY182" i="1" a="1"/>
  <c r="BW182" i="1" a="1"/>
  <c r="BW98" i="1" a="1"/>
  <c r="BY98" i="1" a="1"/>
  <c r="BW50" i="1" a="1"/>
  <c r="BY50" i="1" a="1"/>
  <c r="BW71" i="1" a="1"/>
  <c r="BY71" i="1" a="1"/>
  <c r="BY161" i="1" a="1"/>
  <c r="BW161" i="1" a="1"/>
  <c r="BY88" i="1" a="1"/>
  <c r="BW88" i="1" a="1"/>
  <c r="BY47" i="1" a="1"/>
  <c r="BW47" i="1" a="1"/>
  <c r="BW121" i="1" a="1"/>
  <c r="BY121" i="1" a="1"/>
  <c r="BW80" i="1" a="1"/>
  <c r="BY80" i="1" a="1"/>
  <c r="BY53" i="1" a="1"/>
  <c r="BW53" i="1" a="1"/>
  <c r="BY148" i="1" a="1"/>
  <c r="BW148" i="1" a="1"/>
  <c r="BW79" i="1" a="1"/>
  <c r="BY79" i="1" a="1"/>
  <c r="BW135" i="1" a="1"/>
  <c r="BY135" i="1" a="1"/>
  <c r="BY135" i="1" l="1"/>
  <c r="BW135" i="1"/>
  <c r="BY79" i="1"/>
  <c r="BW79" i="1"/>
  <c r="BW148" i="1"/>
  <c r="BZ148" i="1" s="1"/>
  <c r="BY148" i="1"/>
  <c r="BW53" i="1"/>
  <c r="BY53" i="1"/>
  <c r="BY80" i="1"/>
  <c r="CA80" i="1" s="1"/>
  <c r="BW80" i="1"/>
  <c r="BY121" i="1"/>
  <c r="BW121" i="1"/>
  <c r="BZ121" i="1" s="1"/>
  <c r="BW47" i="1"/>
  <c r="BY47" i="1"/>
  <c r="BW88" i="1"/>
  <c r="BY88" i="1"/>
  <c r="BW161" i="1"/>
  <c r="BY161" i="1"/>
  <c r="BY71" i="1"/>
  <c r="BW71" i="1"/>
  <c r="BZ71" i="1" s="1"/>
  <c r="BY50" i="1"/>
  <c r="BW50" i="1"/>
  <c r="BY98" i="1"/>
  <c r="BW98" i="1"/>
  <c r="BZ98" i="1" s="1"/>
  <c r="BW182" i="1"/>
  <c r="BY182" i="1"/>
  <c r="BY130" i="1"/>
  <c r="BW130" i="1"/>
  <c r="BY181" i="1"/>
  <c r="BW181" i="1"/>
  <c r="BY91" i="1"/>
  <c r="BW91" i="1"/>
  <c r="BZ91" i="1" s="1"/>
  <c r="BW154" i="1"/>
  <c r="CA154" i="1" s="1"/>
  <c r="BY154" i="1"/>
  <c r="BW132" i="1"/>
  <c r="BY132" i="1"/>
  <c r="CA132" i="1" s="1"/>
  <c r="BY66" i="1"/>
  <c r="BW66" i="1"/>
  <c r="BY93" i="1"/>
  <c r="BW93" i="1"/>
  <c r="BY109" i="1"/>
  <c r="BW109" i="1"/>
  <c r="BW89" i="1"/>
  <c r="BY89" i="1"/>
  <c r="CA89" i="1" s="1"/>
  <c r="BY163" i="1"/>
  <c r="BW163" i="1"/>
  <c r="BZ163" i="1" s="1"/>
  <c r="BW188" i="1"/>
  <c r="BZ188" i="1" s="1"/>
  <c r="BY188" i="1"/>
  <c r="BW167" i="1"/>
  <c r="BY167" i="1"/>
  <c r="BY104" i="1"/>
  <c r="BW104" i="1"/>
  <c r="BW81" i="1"/>
  <c r="CA81" i="1" s="1"/>
  <c r="BY81" i="1"/>
  <c r="BY146" i="1"/>
  <c r="BW146" i="1"/>
  <c r="BZ146" i="1" s="1"/>
  <c r="BW120" i="1"/>
  <c r="BZ120" i="1" s="1"/>
  <c r="BY120" i="1"/>
  <c r="BW84" i="1"/>
  <c r="BY84" i="1"/>
  <c r="CA84" i="1" s="1"/>
  <c r="BY60" i="1"/>
  <c r="BW60" i="1"/>
  <c r="BW165" i="1"/>
  <c r="BY165" i="1"/>
  <c r="BY137" i="1"/>
  <c r="BW137" i="1"/>
  <c r="BW65" i="1"/>
  <c r="BY65" i="1"/>
  <c r="CA65" i="1" s="1"/>
  <c r="BW177" i="1"/>
  <c r="CA177" i="1" s="1"/>
  <c r="BY177" i="1"/>
  <c r="BW151" i="1"/>
  <c r="BY151" i="1"/>
  <c r="BY83" i="1"/>
  <c r="BW83" i="1"/>
  <c r="BY118" i="1"/>
  <c r="BW118" i="1"/>
  <c r="BY186" i="1"/>
  <c r="BW186" i="1"/>
  <c r="BY179" i="1"/>
  <c r="BW179" i="1"/>
  <c r="CA179" i="1" s="1"/>
  <c r="BY73" i="1"/>
  <c r="BW73" i="1"/>
  <c r="BZ73" i="1" s="1"/>
  <c r="BY76" i="1"/>
  <c r="BW76" i="1"/>
  <c r="CA76" i="1" s="1"/>
  <c r="BW157" i="1"/>
  <c r="BY157" i="1"/>
  <c r="BW176" i="1"/>
  <c r="BY176" i="1"/>
  <c r="BW105" i="1"/>
  <c r="CA105" i="1" s="1"/>
  <c r="BY105" i="1"/>
  <c r="BW78" i="1"/>
  <c r="BY78" i="1"/>
  <c r="CA78" i="1" s="1"/>
  <c r="BY52" i="1"/>
  <c r="CA52" i="1" s="1"/>
  <c r="BW52" i="1"/>
  <c r="BY107" i="1"/>
  <c r="BW107" i="1"/>
  <c r="BZ107" i="1" s="1"/>
  <c r="BY49" i="1"/>
  <c r="BW49" i="1"/>
  <c r="BY115" i="1"/>
  <c r="BW115" i="1"/>
  <c r="BY106" i="1"/>
  <c r="BW106" i="1"/>
  <c r="BZ106" i="1" s="1"/>
  <c r="BW123" i="1"/>
  <c r="BY123" i="1"/>
  <c r="CA123" i="1" s="1"/>
  <c r="BW69" i="1"/>
  <c r="BZ69" i="1" s="1"/>
  <c r="BY69" i="1"/>
  <c r="BW150" i="1"/>
  <c r="BY150" i="1"/>
  <c r="CA150" i="1" s="1"/>
  <c r="BY75" i="1"/>
  <c r="BW75" i="1"/>
  <c r="BY96" i="1"/>
  <c r="BW96" i="1"/>
  <c r="BW113" i="1"/>
  <c r="BZ113" i="1" s="1"/>
  <c r="BY113" i="1"/>
  <c r="BW144" i="1"/>
  <c r="BY144" i="1"/>
  <c r="CA144" i="1" s="1"/>
  <c r="BY82" i="1"/>
  <c r="BW82" i="1"/>
  <c r="BZ82" i="1" s="1"/>
  <c r="BY128" i="1"/>
  <c r="BW128" i="1"/>
  <c r="CA128" i="1" s="1"/>
  <c r="BW74" i="1"/>
  <c r="BY74" i="1"/>
  <c r="BY152" i="1"/>
  <c r="BW152" i="1"/>
  <c r="BY158" i="1"/>
  <c r="BW158" i="1"/>
  <c r="BW159" i="1"/>
  <c r="BY159" i="1"/>
  <c r="BW155" i="1"/>
  <c r="BZ155" i="1" s="1"/>
  <c r="BY155" i="1"/>
  <c r="BW70" i="1"/>
  <c r="BY70" i="1"/>
  <c r="BW147" i="1"/>
  <c r="BY147" i="1"/>
  <c r="BW90" i="1"/>
  <c r="BY90" i="1"/>
  <c r="BY189" i="1"/>
  <c r="BW189" i="1"/>
  <c r="BY125" i="1"/>
  <c r="BW125" i="1"/>
  <c r="BZ125" i="1" s="1"/>
  <c r="BY117" i="1"/>
  <c r="CA117" i="1" s="1"/>
  <c r="BW117" i="1"/>
  <c r="BW145" i="1"/>
  <c r="CA145" i="1" s="1"/>
  <c r="BY145" i="1"/>
  <c r="BY166" i="1"/>
  <c r="BW166" i="1"/>
  <c r="BY156" i="1"/>
  <c r="BW156" i="1"/>
  <c r="BW138" i="1"/>
  <c r="BY138" i="1"/>
  <c r="BW108" i="1"/>
  <c r="BY108" i="1"/>
  <c r="BY168" i="1"/>
  <c r="CA168" i="1" s="1"/>
  <c r="BW168" i="1"/>
  <c r="BY51" i="1"/>
  <c r="BW51" i="1"/>
  <c r="CA51" i="1" s="1"/>
  <c r="BY110" i="1"/>
  <c r="BW110" i="1"/>
  <c r="BY63" i="1"/>
  <c r="BW63" i="1"/>
  <c r="BY184" i="1"/>
  <c r="BW184" i="1"/>
  <c r="CA184" i="1" s="1"/>
  <c r="BY116" i="1"/>
  <c r="BW116" i="1"/>
  <c r="BZ116" i="1" s="1"/>
  <c r="BY61" i="1"/>
  <c r="BW61" i="1"/>
  <c r="BY56" i="1"/>
  <c r="BW56" i="1"/>
  <c r="CA56" i="1" s="1"/>
  <c r="BY57" i="1"/>
  <c r="BW57" i="1"/>
  <c r="BY54" i="1"/>
  <c r="BW54" i="1"/>
  <c r="BY134" i="1"/>
  <c r="CA134" i="1" s="1"/>
  <c r="BW134" i="1"/>
  <c r="BY174" i="1"/>
  <c r="BW174" i="1"/>
  <c r="BZ174" i="1" s="1"/>
  <c r="BW122" i="1"/>
  <c r="BZ122" i="1" s="1"/>
  <c r="BY122" i="1"/>
  <c r="BY140" i="1"/>
  <c r="BW140" i="1"/>
  <c r="BZ140" i="1" s="1"/>
  <c r="BY185" i="1"/>
  <c r="BW185" i="1"/>
  <c r="BW102" i="1"/>
  <c r="BY102" i="1"/>
  <c r="BW153" i="1"/>
  <c r="BY153" i="1"/>
  <c r="BY112" i="1"/>
  <c r="BW112" i="1"/>
  <c r="CA112" i="1" s="1"/>
  <c r="BY85" i="1"/>
  <c r="BW85" i="1"/>
  <c r="BZ85" i="1" s="1"/>
  <c r="BY86" i="1"/>
  <c r="BW86" i="1"/>
  <c r="BZ86" i="1" s="1"/>
  <c r="BY124" i="1"/>
  <c r="BW124" i="1"/>
  <c r="BY72" i="1"/>
  <c r="BW72" i="1"/>
  <c r="BY142" i="1"/>
  <c r="BW142" i="1"/>
  <c r="BW99" i="1"/>
  <c r="BY99" i="1"/>
  <c r="BY164" i="1"/>
  <c r="CA164" i="1" s="1"/>
  <c r="BW164" i="1"/>
  <c r="BY175" i="1"/>
  <c r="BW175" i="1"/>
  <c r="BZ175" i="1" s="1"/>
  <c r="BY133" i="1"/>
  <c r="BW133" i="1"/>
  <c r="BY127" i="1"/>
  <c r="BW127" i="1"/>
  <c r="BW64" i="1"/>
  <c r="BZ64" i="1" s="1"/>
  <c r="BY64" i="1"/>
  <c r="BW97" i="1"/>
  <c r="BY97" i="1"/>
  <c r="BY180" i="1"/>
  <c r="BW180" i="1"/>
  <c r="CA180" i="1" s="1"/>
  <c r="BW187" i="1"/>
  <c r="BZ187" i="1" s="1"/>
  <c r="BY187" i="1"/>
  <c r="BY129" i="1"/>
  <c r="BW129" i="1"/>
  <c r="BY101" i="1"/>
  <c r="BW101" i="1"/>
  <c r="BY58" i="1"/>
  <c r="BW58" i="1"/>
  <c r="BZ58" i="1" s="1"/>
  <c r="BY95" i="1"/>
  <c r="BW95" i="1"/>
  <c r="CA95" i="1" s="1"/>
  <c r="BY143" i="1"/>
  <c r="BW143" i="1"/>
  <c r="BW114" i="1"/>
  <c r="BY114" i="1"/>
  <c r="CA114" i="1" s="1"/>
  <c r="BW59" i="1"/>
  <c r="BY59" i="1"/>
  <c r="BY169" i="1"/>
  <c r="BW169" i="1"/>
  <c r="BY68" i="1"/>
  <c r="BW68" i="1"/>
  <c r="BY149" i="1"/>
  <c r="BW149" i="1"/>
  <c r="CA149" i="1" s="1"/>
  <c r="BY48" i="1"/>
  <c r="BW48" i="1"/>
  <c r="BZ48" i="1" s="1"/>
  <c r="BW173" i="1"/>
  <c r="BZ173" i="1" s="1"/>
  <c r="BY173" i="1"/>
  <c r="BY136" i="1"/>
  <c r="BW136" i="1"/>
  <c r="BW92" i="1"/>
  <c r="BY92" i="1"/>
  <c r="BW141" i="1"/>
  <c r="BZ141" i="1" s="1"/>
  <c r="BY141" i="1"/>
  <c r="BW77" i="1"/>
  <c r="BY77" i="1"/>
  <c r="BY139" i="1"/>
  <c r="CA139" i="1" s="1"/>
  <c r="BW139" i="1"/>
  <c r="BW172" i="1"/>
  <c r="CA172" i="1" s="1"/>
  <c r="BY172" i="1"/>
  <c r="BY100" i="1"/>
  <c r="BW100" i="1"/>
  <c r="BY94" i="1"/>
  <c r="BW94" i="1"/>
  <c r="BY160" i="1"/>
  <c r="BW160" i="1"/>
  <c r="BY183" i="1"/>
  <c r="BW183" i="1"/>
  <c r="BW131" i="1"/>
  <c r="BY131" i="1"/>
  <c r="BY87" i="1"/>
  <c r="BW87" i="1"/>
  <c r="BW162" i="1"/>
  <c r="BY162" i="1"/>
  <c r="BY67" i="1"/>
  <c r="BW67" i="1"/>
  <c r="BY119" i="1"/>
  <c r="BW119" i="1"/>
  <c r="BW178" i="1"/>
  <c r="BY178" i="1"/>
  <c r="BW111" i="1"/>
  <c r="BY111" i="1"/>
  <c r="BY103" i="1"/>
  <c r="BW103" i="1"/>
  <c r="BY62" i="1"/>
  <c r="BW62" i="1"/>
  <c r="BY170" i="1"/>
  <c r="BW170" i="1"/>
  <c r="BY126" i="1"/>
  <c r="BW126" i="1"/>
  <c r="BY55" i="1"/>
  <c r="BW55" i="1"/>
  <c r="BW171" i="1"/>
  <c r="BY171" i="1"/>
  <c r="AN120" i="1"/>
  <c r="AF183" i="1"/>
  <c r="AN145" i="1"/>
  <c r="AF131" i="1"/>
  <c r="AN131" i="1"/>
  <c r="AF87" i="1"/>
  <c r="AN87" i="1"/>
  <c r="AN141" i="1"/>
  <c r="AU74" i="1"/>
  <c r="AV74" i="1" s="1"/>
  <c r="AY74" i="1" s="1"/>
  <c r="AN185" i="1"/>
  <c r="AN188" i="1"/>
  <c r="AN169" i="1"/>
  <c r="AN125" i="1"/>
  <c r="AN105" i="1"/>
  <c r="AF162" i="1"/>
  <c r="AN108" i="1"/>
  <c r="AN148" i="1"/>
  <c r="AN67" i="1"/>
  <c r="AF67" i="1"/>
  <c r="AF119" i="1"/>
  <c r="AN47" i="1"/>
  <c r="AN157" i="1"/>
  <c r="AN161" i="1"/>
  <c r="AN72" i="1"/>
  <c r="AN103" i="1"/>
  <c r="AN162" i="1"/>
  <c r="AN116" i="1"/>
  <c r="AF178" i="1"/>
  <c r="AN111" i="1"/>
  <c r="AF111" i="1"/>
  <c r="AN149" i="1"/>
  <c r="AN156" i="1"/>
  <c r="AN101" i="1"/>
  <c r="AN126" i="1"/>
  <c r="AN170" i="1"/>
  <c r="AN129" i="1"/>
  <c r="AN128" i="1"/>
  <c r="AF103" i="1"/>
  <c r="AN168" i="1"/>
  <c r="AN85" i="1"/>
  <c r="AN151" i="1"/>
  <c r="AN115" i="1"/>
  <c r="AN137" i="1"/>
  <c r="AF62" i="1"/>
  <c r="AF170" i="1"/>
  <c r="AN184" i="1"/>
  <c r="AN147" i="1"/>
  <c r="AN53" i="1"/>
  <c r="AF126" i="1"/>
  <c r="AN142" i="1"/>
  <c r="AU162" i="1"/>
  <c r="AV162" i="1" s="1"/>
  <c r="AN56" i="1"/>
  <c r="AF55" i="1"/>
  <c r="AN84" i="1"/>
  <c r="AN65" i="1"/>
  <c r="AF171" i="1"/>
  <c r="AN183" i="1"/>
  <c r="AN119" i="1"/>
  <c r="AN144" i="1"/>
  <c r="AN189" i="1"/>
  <c r="AN113" i="1"/>
  <c r="AN112" i="1"/>
  <c r="AN167" i="1"/>
  <c r="AN99" i="1"/>
  <c r="BB172" i="1"/>
  <c r="BF172" i="1" s="1"/>
  <c r="AR64" i="1"/>
  <c r="AS64" i="1" s="1"/>
  <c r="BU148" i="1"/>
  <c r="BV148" i="1" s="1"/>
  <c r="BU182" i="1"/>
  <c r="BV182" i="1" s="1"/>
  <c r="BU75" i="1"/>
  <c r="BV75" i="1" s="1"/>
  <c r="BB136" i="1"/>
  <c r="BC136" i="1" s="1"/>
  <c r="BU100" i="1"/>
  <c r="BV100" i="1" s="1"/>
  <c r="BB147" i="1"/>
  <c r="BU89" i="1"/>
  <c r="BV89" i="1" s="1"/>
  <c r="BU139" i="1"/>
  <c r="BV139" i="1" s="1"/>
  <c r="BB146" i="1"/>
  <c r="BL146" i="1" s="1"/>
  <c r="BB76" i="1"/>
  <c r="BC76" i="1" s="1"/>
  <c r="AU59" i="1"/>
  <c r="AV59" i="1" s="1"/>
  <c r="AU122" i="1"/>
  <c r="AV122" i="1" s="1"/>
  <c r="AY122" i="1" s="1"/>
  <c r="AU52" i="1"/>
  <c r="AV52" i="1" s="1"/>
  <c r="AF47" i="1"/>
  <c r="AN143" i="1"/>
  <c r="AN130" i="1"/>
  <c r="AF83" i="1"/>
  <c r="AU69" i="1"/>
  <c r="AV69" i="1" s="1"/>
  <c r="AY69" i="1" s="1"/>
  <c r="AU155" i="1"/>
  <c r="AV155" i="1" s="1"/>
  <c r="AY155" i="1" s="1"/>
  <c r="AN180" i="1"/>
  <c r="AU173" i="1"/>
  <c r="AV173" i="1" s="1"/>
  <c r="AY173" i="1" s="1"/>
  <c r="AU102" i="1"/>
  <c r="AV102" i="1" s="1"/>
  <c r="AY102" i="1" s="1"/>
  <c r="AN136" i="1"/>
  <c r="AU177" i="1"/>
  <c r="AV177" i="1" s="1"/>
  <c r="AF147" i="1"/>
  <c r="AU125" i="1"/>
  <c r="AV125" i="1" s="1"/>
  <c r="AY125" i="1" s="1"/>
  <c r="AU189" i="1"/>
  <c r="AV189" i="1" s="1"/>
  <c r="AY189" i="1" s="1"/>
  <c r="AU129" i="1"/>
  <c r="AV129" i="1" s="1"/>
  <c r="AY129" i="1" s="1"/>
  <c r="AU113" i="1"/>
  <c r="AV113" i="1" s="1"/>
  <c r="AY113" i="1" s="1"/>
  <c r="AU168" i="1"/>
  <c r="AV168" i="1" s="1"/>
  <c r="AY168" i="1" s="1"/>
  <c r="AU184" i="1"/>
  <c r="AV184" i="1" s="1"/>
  <c r="AY184" i="1" s="1"/>
  <c r="AF99" i="1"/>
  <c r="AU105" i="1"/>
  <c r="AV105" i="1" s="1"/>
  <c r="AY105" i="1" s="1"/>
  <c r="AN172" i="1"/>
  <c r="AU174" i="1"/>
  <c r="AV174" i="1" s="1"/>
  <c r="AY174" i="1" s="1"/>
  <c r="BF102" i="1"/>
  <c r="BD102" i="1"/>
  <c r="BC102" i="1"/>
  <c r="BD49" i="1"/>
  <c r="BF49" i="1"/>
  <c r="BF146" i="1"/>
  <c r="BB93" i="1"/>
  <c r="BL93" i="1" s="1"/>
  <c r="BL119" i="1"/>
  <c r="BF147" i="1"/>
  <c r="BF119" i="1"/>
  <c r="BB177" i="1"/>
  <c r="BL108" i="1"/>
  <c r="BU176" i="1"/>
  <c r="BV176" i="1" s="1"/>
  <c r="BU106" i="1"/>
  <c r="BV106" i="1" s="1"/>
  <c r="BB189" i="1"/>
  <c r="BF189" i="1" s="1"/>
  <c r="BB69" i="1"/>
  <c r="BD69" i="1" s="1"/>
  <c r="BD108" i="1"/>
  <c r="BB182" i="1"/>
  <c r="BF182" i="1" s="1"/>
  <c r="BB164" i="1"/>
  <c r="BD164" i="1" s="1"/>
  <c r="BB66" i="1"/>
  <c r="BD66" i="1" s="1"/>
  <c r="BB105" i="1"/>
  <c r="AR61" i="1"/>
  <c r="AS61" i="1" s="1"/>
  <c r="BB183" i="1"/>
  <c r="BL183" i="1" s="1"/>
  <c r="BB158" i="1"/>
  <c r="BF158" i="1" s="1"/>
  <c r="BD100" i="1"/>
  <c r="BC100" i="1"/>
  <c r="BF100" i="1"/>
  <c r="BL100" i="1"/>
  <c r="BF123" i="1"/>
  <c r="BD123" i="1"/>
  <c r="BC123" i="1"/>
  <c r="BL123" i="1"/>
  <c r="BL143" i="1"/>
  <c r="BC143" i="1"/>
  <c r="BD75" i="1"/>
  <c r="BL75" i="1"/>
  <c r="BC75" i="1"/>
  <c r="BF75" i="1"/>
  <c r="AR100" i="1"/>
  <c r="AS100" i="1" s="1"/>
  <c r="AR141" i="1"/>
  <c r="AS141" i="1" s="1"/>
  <c r="AR65" i="1"/>
  <c r="AS65" i="1" s="1"/>
  <c r="BF124" i="1"/>
  <c r="AR166" i="1"/>
  <c r="AS166" i="1" s="1"/>
  <c r="AR167" i="1"/>
  <c r="AS167" i="1" s="1"/>
  <c r="AR123" i="1"/>
  <c r="AS123" i="1" s="1"/>
  <c r="AR157" i="1"/>
  <c r="AS157" i="1" s="1"/>
  <c r="BB168" i="1"/>
  <c r="BB55" i="1"/>
  <c r="BF55" i="1" s="1"/>
  <c r="BB173" i="1"/>
  <c r="BF173" i="1" s="1"/>
  <c r="AR75" i="1"/>
  <c r="AS75" i="1" s="1"/>
  <c r="BU94" i="1"/>
  <c r="BV94" i="1" s="1"/>
  <c r="BB184" i="1"/>
  <c r="BF184" i="1" s="1"/>
  <c r="BB122" i="1"/>
  <c r="BL122" i="1" s="1"/>
  <c r="AR133" i="1"/>
  <c r="AS133" i="1" s="1"/>
  <c r="BL189" i="1"/>
  <c r="AR148" i="1"/>
  <c r="AS148" i="1" s="1"/>
  <c r="AR143" i="1"/>
  <c r="AS143" i="1" s="1"/>
  <c r="BU86" i="1"/>
  <c r="BV86" i="1" s="1"/>
  <c r="BU142" i="1"/>
  <c r="BV142" i="1" s="1"/>
  <c r="BB171" i="1"/>
  <c r="BU171" i="1"/>
  <c r="BV171" i="1" s="1"/>
  <c r="AY124" i="1"/>
  <c r="BB59" i="1"/>
  <c r="BD59" i="1" s="1"/>
  <c r="BU60" i="1"/>
  <c r="BV60" i="1" s="1"/>
  <c r="BB67" i="1"/>
  <c r="BC67" i="1" s="1"/>
  <c r="BU130" i="1"/>
  <c r="BV130" i="1" s="1"/>
  <c r="BU189" i="1"/>
  <c r="BV189" i="1" s="1"/>
  <c r="BU187" i="1"/>
  <c r="BV187" i="1" s="1"/>
  <c r="AU186" i="1"/>
  <c r="AV186" i="1" s="1"/>
  <c r="AY186" i="1" s="1"/>
  <c r="BF186" i="1"/>
  <c r="BD186" i="1"/>
  <c r="BL186" i="1"/>
  <c r="BC186" i="1"/>
  <c r="BC185" i="1"/>
  <c r="BD185" i="1"/>
  <c r="BF185" i="1"/>
  <c r="AU185" i="1"/>
  <c r="AV185" i="1" s="1"/>
  <c r="AY185" i="1" s="1"/>
  <c r="BU183" i="1"/>
  <c r="BV183" i="1" s="1"/>
  <c r="BD183" i="1"/>
  <c r="BC183" i="1"/>
  <c r="BF183" i="1"/>
  <c r="AU183" i="1"/>
  <c r="AV183" i="1" s="1"/>
  <c r="AY183" i="1" s="1"/>
  <c r="BU180" i="1"/>
  <c r="BV180" i="1" s="1"/>
  <c r="BU179" i="1"/>
  <c r="BV179" i="1" s="1"/>
  <c r="AR179" i="1"/>
  <c r="AS179" i="1" s="1"/>
  <c r="BU178" i="1"/>
  <c r="BV178" i="1" s="1"/>
  <c r="AN178" i="1"/>
  <c r="BU177" i="1"/>
  <c r="BV177" i="1" s="1"/>
  <c r="AY177" i="1"/>
  <c r="AN177" i="1"/>
  <c r="BF177" i="1"/>
  <c r="BD177" i="1"/>
  <c r="BC177" i="1"/>
  <c r="BL177" i="1"/>
  <c r="AN176" i="1"/>
  <c r="BU175" i="1"/>
  <c r="BV175" i="1" s="1"/>
  <c r="BU174" i="1"/>
  <c r="BV174" i="1" s="1"/>
  <c r="BC174" i="1"/>
  <c r="BD174" i="1"/>
  <c r="BD173" i="1"/>
  <c r="BU172" i="1"/>
  <c r="BV172" i="1" s="1"/>
  <c r="BC172" i="1"/>
  <c r="AU172" i="1"/>
  <c r="AV172" i="1" s="1"/>
  <c r="AY172" i="1" s="1"/>
  <c r="BD172" i="1"/>
  <c r="BL172" i="1"/>
  <c r="AN171" i="1"/>
  <c r="AR170" i="1"/>
  <c r="AS170" i="1" s="1"/>
  <c r="BD170" i="1"/>
  <c r="BF169" i="1"/>
  <c r="BC169" i="1"/>
  <c r="BD169" i="1"/>
  <c r="AU169" i="1"/>
  <c r="AV169" i="1" s="1"/>
  <c r="AY169" i="1" s="1"/>
  <c r="BU168" i="1"/>
  <c r="BV168" i="1" s="1"/>
  <c r="BD167" i="1"/>
  <c r="BL167" i="1"/>
  <c r="BC167" i="1"/>
  <c r="BU167" i="1"/>
  <c r="BV167" i="1" s="1"/>
  <c r="CA167" i="1"/>
  <c r="BZ167" i="1"/>
  <c r="AF167" i="1"/>
  <c r="BU166" i="1"/>
  <c r="BV166" i="1" s="1"/>
  <c r="BF166" i="1"/>
  <c r="BD166" i="1"/>
  <c r="BL166" i="1"/>
  <c r="BU165" i="1"/>
  <c r="BV165" i="1" s="1"/>
  <c r="AU165" i="1"/>
  <c r="AV165" i="1" s="1"/>
  <c r="AY165" i="1" s="1"/>
  <c r="AN164" i="1"/>
  <c r="AU164" i="1"/>
  <c r="AV164" i="1" s="1"/>
  <c r="AY164" i="1" s="1"/>
  <c r="BU163" i="1"/>
  <c r="BV163" i="1" s="1"/>
  <c r="BU162" i="1"/>
  <c r="BV162" i="1" s="1"/>
  <c r="AY162" i="1"/>
  <c r="BU161" i="1"/>
  <c r="BV161" i="1" s="1"/>
  <c r="BU160" i="1"/>
  <c r="BV160" i="1" s="1"/>
  <c r="AN160" i="1"/>
  <c r="BU159" i="1"/>
  <c r="BV159" i="1" s="1"/>
  <c r="AU158" i="1"/>
  <c r="AV158" i="1" s="1"/>
  <c r="AY158" i="1" s="1"/>
  <c r="BC158" i="1"/>
  <c r="BU157" i="1"/>
  <c r="BV157" i="1" s="1"/>
  <c r="AY156" i="1"/>
  <c r="BU156" i="1"/>
  <c r="BV156" i="1" s="1"/>
  <c r="BD156" i="1"/>
  <c r="BL156" i="1"/>
  <c r="BC156" i="1"/>
  <c r="BU155" i="1"/>
  <c r="BV155" i="1" s="1"/>
  <c r="BC155" i="1"/>
  <c r="BD155" i="1"/>
  <c r="BL155" i="1"/>
  <c r="BL154" i="1"/>
  <c r="BC154" i="1"/>
  <c r="BU154" i="1"/>
  <c r="BV154" i="1" s="1"/>
  <c r="BD154" i="1"/>
  <c r="AU154" i="1"/>
  <c r="AV154" i="1" s="1"/>
  <c r="AY154" i="1" s="1"/>
  <c r="BU153" i="1"/>
  <c r="BV153" i="1" s="1"/>
  <c r="BU152" i="1"/>
  <c r="BV152" i="1" s="1"/>
  <c r="BU151" i="1"/>
  <c r="BV151" i="1" s="1"/>
  <c r="BD151" i="1"/>
  <c r="BC151" i="1"/>
  <c r="BZ151" i="1"/>
  <c r="CA151" i="1"/>
  <c r="AF151" i="1"/>
  <c r="AU151" i="1"/>
  <c r="AV151" i="1" s="1"/>
  <c r="AY151" i="1" s="1"/>
  <c r="BU150" i="1"/>
  <c r="BV150" i="1" s="1"/>
  <c r="BL150" i="1"/>
  <c r="AY149" i="1"/>
  <c r="BC148" i="1"/>
  <c r="BF148" i="1"/>
  <c r="BL148" i="1"/>
  <c r="BU147" i="1"/>
  <c r="BV147" i="1" s="1"/>
  <c r="AU147" i="1"/>
  <c r="AV147" i="1" s="1"/>
  <c r="AY147" i="1" s="1"/>
  <c r="BC146" i="1"/>
  <c r="BD146" i="1"/>
  <c r="BU146" i="1"/>
  <c r="BV146" i="1" s="1"/>
  <c r="AU146" i="1"/>
  <c r="AV146" i="1" s="1"/>
  <c r="AY146" i="1" s="1"/>
  <c r="BU145" i="1"/>
  <c r="BV145" i="1" s="1"/>
  <c r="BU144" i="1"/>
  <c r="BV144" i="1" s="1"/>
  <c r="BU143" i="1"/>
  <c r="BV143" i="1" s="1"/>
  <c r="BD143" i="1"/>
  <c r="BF143" i="1"/>
  <c r="BZ143" i="1"/>
  <c r="CA143" i="1"/>
  <c r="AF143" i="1"/>
  <c r="CA142" i="1"/>
  <c r="BZ142" i="1"/>
  <c r="AF142" i="1"/>
  <c r="BU141" i="1"/>
  <c r="BV141" i="1" s="1"/>
  <c r="BC141" i="1"/>
  <c r="BD141" i="1"/>
  <c r="BL141" i="1"/>
  <c r="BU140" i="1"/>
  <c r="BV140" i="1" s="1"/>
  <c r="AY140" i="1"/>
  <c r="BF140" i="1"/>
  <c r="BU138" i="1"/>
  <c r="BV138" i="1" s="1"/>
  <c r="BU136" i="1"/>
  <c r="BV136" i="1" s="1"/>
  <c r="BL136" i="1"/>
  <c r="AU136" i="1"/>
  <c r="AV136" i="1" s="1"/>
  <c r="AY136" i="1" s="1"/>
  <c r="BL135" i="1"/>
  <c r="BC135" i="1"/>
  <c r="BF135" i="1"/>
  <c r="AU135" i="1"/>
  <c r="AV135" i="1" s="1"/>
  <c r="AY135" i="1" s="1"/>
  <c r="BU134" i="1"/>
  <c r="BV134" i="1" s="1"/>
  <c r="BL134" i="1"/>
  <c r="BD134" i="1"/>
  <c r="BF134" i="1"/>
  <c r="AU134" i="1"/>
  <c r="AV134" i="1" s="1"/>
  <c r="AY134" i="1" s="1"/>
  <c r="BU133" i="1"/>
  <c r="BV133" i="1" s="1"/>
  <c r="BD133" i="1"/>
  <c r="BL133" i="1"/>
  <c r="AN133" i="1"/>
  <c r="BC133" i="1"/>
  <c r="AN132" i="1"/>
  <c r="BU131" i="1"/>
  <c r="BV131" i="1" s="1"/>
  <c r="BU129" i="1"/>
  <c r="BV129" i="1" s="1"/>
  <c r="BC129" i="1"/>
  <c r="BL129" i="1"/>
  <c r="BD129" i="1"/>
  <c r="BU128" i="1"/>
  <c r="BV128" i="1" s="1"/>
  <c r="BU127" i="1"/>
  <c r="BV127" i="1" s="1"/>
  <c r="BU126" i="1"/>
  <c r="BV126" i="1" s="1"/>
  <c r="BU125" i="1"/>
  <c r="BV125" i="1" s="1"/>
  <c r="BL124" i="1"/>
  <c r="BU123" i="1"/>
  <c r="BV123" i="1" s="1"/>
  <c r="BU122" i="1"/>
  <c r="BV122" i="1" s="1"/>
  <c r="BU120" i="1"/>
  <c r="BV120" i="1" s="1"/>
  <c r="BU119" i="1"/>
  <c r="BV119" i="1" s="1"/>
  <c r="AU119" i="1"/>
  <c r="AV119" i="1" s="1"/>
  <c r="AY119" i="1" s="1"/>
  <c r="BL118" i="1"/>
  <c r="BF118" i="1"/>
  <c r="BD118" i="1"/>
  <c r="BU117" i="1"/>
  <c r="BV117" i="1" s="1"/>
  <c r="AN117" i="1"/>
  <c r="BU116" i="1"/>
  <c r="BV116" i="1" s="1"/>
  <c r="BL115" i="1"/>
  <c r="BU114" i="1"/>
  <c r="BV114" i="1" s="1"/>
  <c r="BU113" i="1"/>
  <c r="BV113" i="1" s="1"/>
  <c r="BU112" i="1"/>
  <c r="BV112" i="1" s="1"/>
  <c r="BU111" i="1"/>
  <c r="BV111" i="1" s="1"/>
  <c r="AR110" i="1"/>
  <c r="AS110" i="1" s="1"/>
  <c r="BF109" i="1"/>
  <c r="BU109" i="1"/>
  <c r="BV109" i="1" s="1"/>
  <c r="AU109" i="1"/>
  <c r="AV109" i="1" s="1"/>
  <c r="AY109" i="1" s="1"/>
  <c r="BD109" i="1"/>
  <c r="BC109" i="1"/>
  <c r="BU108" i="1"/>
  <c r="BV108" i="1" s="1"/>
  <c r="AU108" i="1"/>
  <c r="AV108" i="1" s="1"/>
  <c r="AY108" i="1" s="1"/>
  <c r="BU105" i="1"/>
  <c r="BV105" i="1" s="1"/>
  <c r="BU103" i="1"/>
  <c r="BV103" i="1" s="1"/>
  <c r="BD103" i="1"/>
  <c r="AN102" i="1"/>
  <c r="BL102" i="1"/>
  <c r="BU101" i="1"/>
  <c r="BV101" i="1" s="1"/>
  <c r="BF101" i="1"/>
  <c r="BD101" i="1"/>
  <c r="AU101" i="1"/>
  <c r="AV101" i="1" s="1"/>
  <c r="AY101" i="1" s="1"/>
  <c r="BU99" i="1"/>
  <c r="BV99" i="1" s="1"/>
  <c r="BU98" i="1"/>
  <c r="BV98" i="1" s="1"/>
  <c r="BU97" i="1"/>
  <c r="BV97" i="1" s="1"/>
  <c r="BU96" i="1"/>
  <c r="BV96" i="1" s="1"/>
  <c r="AN96" i="1"/>
  <c r="BF95" i="1"/>
  <c r="BD95" i="1"/>
  <c r="BU93" i="1"/>
  <c r="BV93" i="1" s="1"/>
  <c r="AU93" i="1"/>
  <c r="AV93" i="1" s="1"/>
  <c r="AY93" i="1" s="1"/>
  <c r="BU92" i="1"/>
  <c r="BV92" i="1" s="1"/>
  <c r="BU90" i="1"/>
  <c r="BV90" i="1" s="1"/>
  <c r="BU88" i="1"/>
  <c r="BV88" i="1" s="1"/>
  <c r="BU87" i="1"/>
  <c r="BV87" i="1" s="1"/>
  <c r="BU85" i="1"/>
  <c r="BV85" i="1" s="1"/>
  <c r="BU84" i="1"/>
  <c r="BV84" i="1" s="1"/>
  <c r="BU83" i="1"/>
  <c r="BV83" i="1" s="1"/>
  <c r="BU82" i="1"/>
  <c r="BV82" i="1" s="1"/>
  <c r="BC82" i="1"/>
  <c r="BL82" i="1"/>
  <c r="BF82" i="1"/>
  <c r="AU82" i="1"/>
  <c r="AV82" i="1" s="1"/>
  <c r="AY82" i="1" s="1"/>
  <c r="BU81" i="1"/>
  <c r="BV81" i="1" s="1"/>
  <c r="BU80" i="1"/>
  <c r="BV80" i="1" s="1"/>
  <c r="BU79" i="1"/>
  <c r="BV79" i="1" s="1"/>
  <c r="BU77" i="1"/>
  <c r="BV77" i="1" s="1"/>
  <c r="AR77" i="1"/>
  <c r="AS77" i="1" s="1"/>
  <c r="BF76" i="1"/>
  <c r="BL76" i="1"/>
  <c r="BD76" i="1"/>
  <c r="BU76" i="1"/>
  <c r="BV76" i="1" s="1"/>
  <c r="BU74" i="1"/>
  <c r="BV74" i="1" s="1"/>
  <c r="BL74" i="1"/>
  <c r="BD74" i="1"/>
  <c r="BF74" i="1"/>
  <c r="BU73" i="1"/>
  <c r="BV73" i="1" s="1"/>
  <c r="BU72" i="1"/>
  <c r="BV72" i="1" s="1"/>
  <c r="BU71" i="1"/>
  <c r="BV71" i="1" s="1"/>
  <c r="AN71" i="1"/>
  <c r="BU70" i="1"/>
  <c r="BV70" i="1" s="1"/>
  <c r="BU69" i="1"/>
  <c r="BV69" i="1" s="1"/>
  <c r="BU68" i="1"/>
  <c r="BV68" i="1" s="1"/>
  <c r="AU68" i="1"/>
  <c r="AV68" i="1" s="1"/>
  <c r="AY68" i="1" s="1"/>
  <c r="BD68" i="1"/>
  <c r="BC68" i="1"/>
  <c r="BF68" i="1"/>
  <c r="BU67" i="1"/>
  <c r="BV67" i="1" s="1"/>
  <c r="BU66" i="1"/>
  <c r="BV66" i="1" s="1"/>
  <c r="AN66" i="1"/>
  <c r="AU66" i="1"/>
  <c r="AV66" i="1" s="1"/>
  <c r="AY66" i="1" s="1"/>
  <c r="BC65" i="1"/>
  <c r="BD65" i="1"/>
  <c r="BF65" i="1"/>
  <c r="BL65" i="1"/>
  <c r="BD64" i="1"/>
  <c r="BL64" i="1"/>
  <c r="BF64" i="1"/>
  <c r="BU63" i="1"/>
  <c r="BV63" i="1" s="1"/>
  <c r="AN62" i="1"/>
  <c r="BU61" i="1"/>
  <c r="BV61" i="1" s="1"/>
  <c r="AN60" i="1"/>
  <c r="AY59" i="1"/>
  <c r="BU58" i="1"/>
  <c r="BV58" i="1" s="1"/>
  <c r="AN58" i="1"/>
  <c r="BU57" i="1"/>
  <c r="BV57" i="1" s="1"/>
  <c r="BU56" i="1"/>
  <c r="BV56" i="1" s="1"/>
  <c r="AN55" i="1"/>
  <c r="AY52" i="1"/>
  <c r="BU52" i="1"/>
  <c r="BV52" i="1" s="1"/>
  <c r="BC52" i="1"/>
  <c r="BF52" i="1"/>
  <c r="BU51" i="1"/>
  <c r="BV51" i="1" s="1"/>
  <c r="BU50" i="1"/>
  <c r="BV50" i="1" s="1"/>
  <c r="AN50" i="1"/>
  <c r="BC49" i="1"/>
  <c r="BU49" i="1"/>
  <c r="BV49" i="1" s="1"/>
  <c r="BL49" i="1"/>
  <c r="BU48" i="1"/>
  <c r="BV48" i="1" s="1"/>
  <c r="BU47" i="1"/>
  <c r="BV47" i="1" s="1"/>
  <c r="BL47" i="1"/>
  <c r="BF47" i="1"/>
  <c r="BD47" i="1"/>
  <c r="BU118" i="1"/>
  <c r="BV118" i="1" s="1"/>
  <c r="BC118" i="1"/>
  <c r="AR118" i="1"/>
  <c r="AS118" i="1" s="1"/>
  <c r="BU115" i="1"/>
  <c r="BV115" i="1" s="1"/>
  <c r="BD115" i="1"/>
  <c r="BC115" i="1"/>
  <c r="BZ115" i="1"/>
  <c r="CA115" i="1"/>
  <c r="AF115" i="1"/>
  <c r="BZ97" i="1"/>
  <c r="CA97" i="1"/>
  <c r="BZ104" i="1"/>
  <c r="CA104" i="1"/>
  <c r="BZ123" i="1"/>
  <c r="BZ166" i="1"/>
  <c r="CA166" i="1"/>
  <c r="CA122" i="1"/>
  <c r="CA79" i="1"/>
  <c r="BZ79" i="1"/>
  <c r="BZ88" i="1"/>
  <c r="CA88" i="1"/>
  <c r="CA75" i="1"/>
  <c r="BZ75" i="1"/>
  <c r="BZ133" i="1"/>
  <c r="CA133" i="1"/>
  <c r="CA156" i="1"/>
  <c r="BZ156" i="1"/>
  <c r="CA140" i="1"/>
  <c r="BZ132" i="1"/>
  <c r="CA59" i="1"/>
  <c r="BZ59" i="1"/>
  <c r="BZ68" i="1"/>
  <c r="CA68" i="1"/>
  <c r="BZ138" i="1"/>
  <c r="CA138" i="1"/>
  <c r="BZ66" i="1"/>
  <c r="CA66" i="1"/>
  <c r="BZ81" i="1"/>
  <c r="CA96" i="1"/>
  <c r="BZ96" i="1"/>
  <c r="BZ117" i="1"/>
  <c r="BZ108" i="1"/>
  <c r="CA108" i="1"/>
  <c r="BZ185" i="1"/>
  <c r="CA185" i="1"/>
  <c r="BZ129" i="1"/>
  <c r="CA129" i="1"/>
  <c r="BZ136" i="1"/>
  <c r="CA136" i="1"/>
  <c r="CA148" i="1"/>
  <c r="BZ161" i="1"/>
  <c r="CA161" i="1"/>
  <c r="CA91" i="1"/>
  <c r="BZ57" i="1"/>
  <c r="CA57" i="1"/>
  <c r="BZ134" i="1"/>
  <c r="BZ102" i="1"/>
  <c r="CA102" i="1"/>
  <c r="BZ92" i="1"/>
  <c r="CA92" i="1"/>
  <c r="BZ93" i="1"/>
  <c r="CA93" i="1"/>
  <c r="BZ157" i="1"/>
  <c r="CA157" i="1"/>
  <c r="BZ109" i="1"/>
  <c r="CA109" i="1"/>
  <c r="CA120" i="1"/>
  <c r="BZ176" i="1"/>
  <c r="CA176" i="1"/>
  <c r="BZ144" i="1"/>
  <c r="BZ168" i="1"/>
  <c r="BZ53" i="1"/>
  <c r="CA53" i="1"/>
  <c r="CA71" i="1"/>
  <c r="BZ84" i="1"/>
  <c r="CA127" i="1"/>
  <c r="BZ127" i="1"/>
  <c r="CA141" i="1"/>
  <c r="BZ89" i="1"/>
  <c r="CA60" i="1"/>
  <c r="BZ60" i="1"/>
  <c r="BZ118" i="1"/>
  <c r="CA118" i="1"/>
  <c r="BZ78" i="1"/>
  <c r="BZ149" i="1"/>
  <c r="BZ77" i="1"/>
  <c r="CA77" i="1"/>
  <c r="BZ90" i="1"/>
  <c r="CA90" i="1"/>
  <c r="BZ74" i="1"/>
  <c r="CA74" i="1"/>
  <c r="BZ153" i="1"/>
  <c r="CA153" i="1"/>
  <c r="BZ139" i="1"/>
  <c r="BZ50" i="1"/>
  <c r="CA50" i="1"/>
  <c r="BZ52" i="1"/>
  <c r="BZ112" i="1"/>
  <c r="BZ101" i="1"/>
  <c r="CA101" i="1"/>
  <c r="BZ165" i="1"/>
  <c r="CA165" i="1"/>
  <c r="BZ164" i="1"/>
  <c r="BZ152" i="1"/>
  <c r="CA152" i="1"/>
  <c r="CA110" i="1"/>
  <c r="BZ110" i="1"/>
  <c r="BZ100" i="1"/>
  <c r="CA100" i="1"/>
  <c r="BZ80" i="1"/>
  <c r="CA169" i="1"/>
  <c r="BZ169" i="1"/>
  <c r="BZ158" i="1"/>
  <c r="CA158" i="1"/>
  <c r="CA63" i="1"/>
  <c r="BZ63" i="1"/>
  <c r="CA137" i="1"/>
  <c r="BZ137" i="1"/>
  <c r="CA186" i="1"/>
  <c r="BZ186" i="1"/>
  <c r="BZ150" i="1"/>
  <c r="BZ159" i="1"/>
  <c r="CA159" i="1"/>
  <c r="BZ135" i="1"/>
  <c r="CA135" i="1"/>
  <c r="CA155" i="1"/>
  <c r="BZ94" i="1"/>
  <c r="CA94" i="1"/>
  <c r="BZ65" i="1"/>
  <c r="BZ54" i="1"/>
  <c r="CA54" i="1"/>
  <c r="CA107" i="1"/>
  <c r="BZ70" i="1"/>
  <c r="CA70" i="1"/>
  <c r="BZ182" i="1"/>
  <c r="CA182" i="1"/>
  <c r="BZ114" i="1"/>
  <c r="BZ49" i="1"/>
  <c r="CA49" i="1"/>
  <c r="BZ124" i="1"/>
  <c r="CA124" i="1"/>
  <c r="BZ130" i="1"/>
  <c r="CA130" i="1"/>
  <c r="CA175" i="1"/>
  <c r="BZ61" i="1"/>
  <c r="CA61" i="1"/>
  <c r="CA72" i="1"/>
  <c r="BZ72" i="1"/>
  <c r="CA160" i="1"/>
  <c r="BZ160" i="1"/>
  <c r="BZ181" i="1"/>
  <c r="CA181" i="1"/>
  <c r="BZ189" i="1"/>
  <c r="CA189" i="1"/>
  <c r="AF97" i="1"/>
  <c r="AF48" i="1"/>
  <c r="AU83" i="1"/>
  <c r="AV83" i="1" s="1"/>
  <c r="AY83" i="1" s="1"/>
  <c r="AU107" i="1"/>
  <c r="AV107" i="1" s="1"/>
  <c r="AY107" i="1" s="1"/>
  <c r="AF104" i="1"/>
  <c r="AN134" i="1"/>
  <c r="AF123" i="1"/>
  <c r="AF76" i="1"/>
  <c r="AN93" i="1"/>
  <c r="AN155" i="1"/>
  <c r="AF166" i="1"/>
  <c r="AF122" i="1"/>
  <c r="AU57" i="1"/>
  <c r="AV57" i="1" s="1"/>
  <c r="AY57" i="1" s="1"/>
  <c r="AN94" i="1"/>
  <c r="AF79" i="1"/>
  <c r="AF88" i="1"/>
  <c r="AN109" i="1"/>
  <c r="AN107" i="1"/>
  <c r="AN70" i="1"/>
  <c r="AU103" i="1"/>
  <c r="AV103" i="1" s="1"/>
  <c r="AY103" i="1" s="1"/>
  <c r="AF75" i="1"/>
  <c r="AF133" i="1"/>
  <c r="AF156" i="1"/>
  <c r="AF140" i="1"/>
  <c r="AF180" i="1"/>
  <c r="AF173" i="1"/>
  <c r="AF132" i="1"/>
  <c r="AU160" i="1"/>
  <c r="AV160" i="1" s="1"/>
  <c r="AY160" i="1" s="1"/>
  <c r="AN114" i="1"/>
  <c r="AU67" i="1"/>
  <c r="AV67" i="1" s="1"/>
  <c r="AY67" i="1" s="1"/>
  <c r="AF59" i="1"/>
  <c r="AN64" i="1"/>
  <c r="AN124" i="1"/>
  <c r="AF68" i="1"/>
  <c r="AF138" i="1"/>
  <c r="AU163" i="1"/>
  <c r="AV163" i="1" s="1"/>
  <c r="AY163" i="1" s="1"/>
  <c r="AF187" i="1"/>
  <c r="AN175" i="1"/>
  <c r="AF66" i="1"/>
  <c r="AN89" i="1"/>
  <c r="AF81" i="1"/>
  <c r="AN118" i="1"/>
  <c r="AN69" i="1"/>
  <c r="AN78" i="1"/>
  <c r="AF96" i="1"/>
  <c r="AF117" i="1"/>
  <c r="AF108" i="1"/>
  <c r="AF185" i="1"/>
  <c r="AF129" i="1"/>
  <c r="AF136" i="1"/>
  <c r="AF148" i="1"/>
  <c r="AF161" i="1"/>
  <c r="AN77" i="1"/>
  <c r="AF91" i="1"/>
  <c r="AF57" i="1"/>
  <c r="AN90" i="1"/>
  <c r="AF113" i="1"/>
  <c r="AF134" i="1"/>
  <c r="AU92" i="1"/>
  <c r="AV92" i="1" s="1"/>
  <c r="AY92" i="1" s="1"/>
  <c r="AF102" i="1"/>
  <c r="AN123" i="1"/>
  <c r="AF92" i="1"/>
  <c r="AF93" i="1"/>
  <c r="AN153" i="1"/>
  <c r="AF146" i="1"/>
  <c r="AN139" i="1"/>
  <c r="AF179" i="1"/>
  <c r="AF157" i="1"/>
  <c r="AU138" i="1"/>
  <c r="AV138" i="1" s="1"/>
  <c r="AY138" i="1" s="1"/>
  <c r="AN106" i="1"/>
  <c r="AN73" i="1"/>
  <c r="AN52" i="1"/>
  <c r="AN79" i="1"/>
  <c r="AN88" i="1"/>
  <c r="AF109" i="1"/>
  <c r="AN51" i="1"/>
  <c r="AF120" i="1"/>
  <c r="AN75" i="1"/>
  <c r="AU111" i="1"/>
  <c r="AV111" i="1" s="1"/>
  <c r="AY111" i="1" s="1"/>
  <c r="AF176" i="1"/>
  <c r="AF144" i="1"/>
  <c r="AF145" i="1"/>
  <c r="AF168" i="1"/>
  <c r="AN173" i="1"/>
  <c r="AN152" i="1"/>
  <c r="AU115" i="1"/>
  <c r="AV115" i="1" s="1"/>
  <c r="AY115" i="1" s="1"/>
  <c r="AF53" i="1"/>
  <c r="AF71" i="1"/>
  <c r="AF84" i="1"/>
  <c r="AN100" i="1"/>
  <c r="AN80" i="1"/>
  <c r="AF105" i="1"/>
  <c r="AF82" i="1"/>
  <c r="AF127" i="1"/>
  <c r="AN154" i="1"/>
  <c r="AU182" i="1"/>
  <c r="AV182" i="1" s="1"/>
  <c r="AY182" i="1" s="1"/>
  <c r="AN158" i="1"/>
  <c r="AF141" i="1"/>
  <c r="AF89" i="1"/>
  <c r="AN81" i="1"/>
  <c r="AF60" i="1"/>
  <c r="AF118" i="1"/>
  <c r="AF69" i="1"/>
  <c r="AF78" i="1"/>
  <c r="AF128" i="1"/>
  <c r="AF149" i="1"/>
  <c r="AN186" i="1"/>
  <c r="AN174" i="1"/>
  <c r="AU60" i="1"/>
  <c r="AV60" i="1" s="1"/>
  <c r="AY60" i="1" s="1"/>
  <c r="AF77" i="1"/>
  <c r="AU79" i="1"/>
  <c r="AV79" i="1" s="1"/>
  <c r="AY79" i="1" s="1"/>
  <c r="AN91" i="1"/>
  <c r="AN57" i="1"/>
  <c r="AF90" i="1"/>
  <c r="AF125" i="1"/>
  <c r="AN121" i="1"/>
  <c r="AF74" i="1"/>
  <c r="AN135" i="1"/>
  <c r="AN92" i="1"/>
  <c r="AF153" i="1"/>
  <c r="AN146" i="1"/>
  <c r="AF139" i="1"/>
  <c r="AN179" i="1"/>
  <c r="AF50" i="1"/>
  <c r="AU63" i="1"/>
  <c r="AV63" i="1" s="1"/>
  <c r="AY63" i="1" s="1"/>
  <c r="AF106" i="1"/>
  <c r="AF73" i="1"/>
  <c r="AF52" i="1"/>
  <c r="AN98" i="1"/>
  <c r="AN54" i="1"/>
  <c r="AF51" i="1"/>
  <c r="AF112" i="1"/>
  <c r="AF101" i="1"/>
  <c r="AF172" i="1"/>
  <c r="AF163" i="1"/>
  <c r="AU152" i="1"/>
  <c r="AV152" i="1" s="1"/>
  <c r="AY152" i="1" s="1"/>
  <c r="AF165" i="1"/>
  <c r="AF164" i="1"/>
  <c r="AN182" i="1"/>
  <c r="AU181" i="1"/>
  <c r="AV181" i="1" s="1"/>
  <c r="AY181" i="1" s="1"/>
  <c r="AF152" i="1"/>
  <c r="AU76" i="1"/>
  <c r="AV76" i="1" s="1"/>
  <c r="AY76" i="1" s="1"/>
  <c r="AF110" i="1"/>
  <c r="AF85" i="1"/>
  <c r="AN49" i="1"/>
  <c r="AF100" i="1"/>
  <c r="AF80" i="1"/>
  <c r="AN82" i="1"/>
  <c r="AN127" i="1"/>
  <c r="AF154" i="1"/>
  <c r="AF169" i="1"/>
  <c r="AU150" i="1"/>
  <c r="AV150" i="1" s="1"/>
  <c r="AY150" i="1" s="1"/>
  <c r="AF158" i="1"/>
  <c r="AU180" i="1"/>
  <c r="AV180" i="1" s="1"/>
  <c r="AY180" i="1" s="1"/>
  <c r="AF63" i="1"/>
  <c r="AF86" i="1"/>
  <c r="AN61" i="1"/>
  <c r="AN95" i="1"/>
  <c r="AU128" i="1"/>
  <c r="AV128" i="1" s="1"/>
  <c r="AY128" i="1" s="1"/>
  <c r="AU95" i="1"/>
  <c r="AV95" i="1" s="1"/>
  <c r="AY95" i="1" s="1"/>
  <c r="AF137" i="1"/>
  <c r="AF186" i="1"/>
  <c r="AF150" i="1"/>
  <c r="AN181" i="1"/>
  <c r="AF159" i="1"/>
  <c r="AF174" i="1"/>
  <c r="AN97" i="1"/>
  <c r="AN48" i="1"/>
  <c r="AF58" i="1"/>
  <c r="AN104" i="1"/>
  <c r="AF121" i="1"/>
  <c r="AU127" i="1"/>
  <c r="AV127" i="1" s="1"/>
  <c r="AY127" i="1" s="1"/>
  <c r="AN74" i="1"/>
  <c r="AF135" i="1"/>
  <c r="AN76" i="1"/>
  <c r="AU131" i="1"/>
  <c r="AV131" i="1" s="1"/>
  <c r="AY131" i="1" s="1"/>
  <c r="AF155" i="1"/>
  <c r="AN166" i="1"/>
  <c r="AU159" i="1"/>
  <c r="AV159" i="1" s="1"/>
  <c r="AY159" i="1" s="1"/>
  <c r="AU176" i="1"/>
  <c r="AV176" i="1" s="1"/>
  <c r="AY176" i="1" s="1"/>
  <c r="AN122" i="1"/>
  <c r="AF94" i="1"/>
  <c r="AU55" i="1"/>
  <c r="AV55" i="1" s="1"/>
  <c r="AY55" i="1" s="1"/>
  <c r="AF98" i="1"/>
  <c r="AF65" i="1"/>
  <c r="AF56" i="1"/>
  <c r="AF54" i="1"/>
  <c r="AF107" i="1"/>
  <c r="AF70" i="1"/>
  <c r="AU139" i="1"/>
  <c r="AV139" i="1" s="1"/>
  <c r="AY139" i="1" s="1"/>
  <c r="AF184" i="1"/>
  <c r="AN163" i="1"/>
  <c r="AN140" i="1"/>
  <c r="AN165" i="1"/>
  <c r="AF188" i="1"/>
  <c r="AF182" i="1"/>
  <c r="AF177" i="1"/>
  <c r="AF114" i="1"/>
  <c r="AN110" i="1"/>
  <c r="AF49" i="1"/>
  <c r="AN59" i="1"/>
  <c r="AF64" i="1"/>
  <c r="AF116" i="1"/>
  <c r="AF124" i="1"/>
  <c r="AN68" i="1"/>
  <c r="AU142" i="1"/>
  <c r="AV142" i="1" s="1"/>
  <c r="AY142" i="1" s="1"/>
  <c r="AN138" i="1"/>
  <c r="AF130" i="1"/>
  <c r="AN187" i="1"/>
  <c r="AU144" i="1"/>
  <c r="AV144" i="1" s="1"/>
  <c r="AY144" i="1" s="1"/>
  <c r="AF175" i="1"/>
  <c r="AN63" i="1"/>
  <c r="AU47" i="1"/>
  <c r="AV47" i="1" s="1"/>
  <c r="AY47" i="1" s="1"/>
  <c r="AN86" i="1"/>
  <c r="AF61" i="1"/>
  <c r="AF72" i="1"/>
  <c r="AF95" i="1"/>
  <c r="AF160" i="1"/>
  <c r="AN150" i="1"/>
  <c r="AF181" i="1"/>
  <c r="AN159" i="1"/>
  <c r="AF189" i="1"/>
  <c r="AU175" i="1"/>
  <c r="AV175" i="1" s="1"/>
  <c r="AY175" i="1" s="1"/>
  <c r="AR86" i="1"/>
  <c r="AS86" i="1" s="1"/>
  <c r="AR58" i="1"/>
  <c r="AS58" i="1" s="1"/>
  <c r="AR145" i="1"/>
  <c r="AS145" i="1" s="1"/>
  <c r="AR188" i="1"/>
  <c r="AS188" i="1" s="1"/>
  <c r="AR178" i="1"/>
  <c r="AS178" i="1" s="1"/>
  <c r="AR132" i="1"/>
  <c r="AS132" i="1" s="1"/>
  <c r="BN133" i="1"/>
  <c r="BN156" i="1"/>
  <c r="BN180" i="1"/>
  <c r="BN132" i="1"/>
  <c r="AR51" i="1"/>
  <c r="AS51" i="1" s="1"/>
  <c r="AR121" i="1"/>
  <c r="AS121" i="1" s="1"/>
  <c r="BN66" i="1"/>
  <c r="BN96" i="1"/>
  <c r="BN117" i="1"/>
  <c r="BN108" i="1"/>
  <c r="AR106" i="1"/>
  <c r="AS106" i="1" s="1"/>
  <c r="AR117" i="1"/>
  <c r="AS117" i="1" s="1"/>
  <c r="BN185" i="1"/>
  <c r="BN129" i="1"/>
  <c r="BN136" i="1"/>
  <c r="BN148" i="1"/>
  <c r="BN161" i="1"/>
  <c r="BU104" i="1"/>
  <c r="BV104" i="1" s="1"/>
  <c r="BU65" i="1"/>
  <c r="BV65" i="1" s="1"/>
  <c r="BU110" i="1"/>
  <c r="BV110" i="1" s="1"/>
  <c r="BN113" i="1"/>
  <c r="AR98" i="1"/>
  <c r="AS98" i="1" s="1"/>
  <c r="BN102" i="1"/>
  <c r="BN157" i="1"/>
  <c r="AR89" i="1"/>
  <c r="AS89" i="1" s="1"/>
  <c r="BN120" i="1"/>
  <c r="AR99" i="1"/>
  <c r="AS99" i="1" s="1"/>
  <c r="AR120" i="1"/>
  <c r="AS120" i="1" s="1"/>
  <c r="BN176" i="1"/>
  <c r="BN144" i="1"/>
  <c r="BN145" i="1"/>
  <c r="BN168" i="1"/>
  <c r="AR91" i="1"/>
  <c r="AS91" i="1" s="1"/>
  <c r="AR54" i="1"/>
  <c r="AS54" i="1" s="1"/>
  <c r="AR72" i="1"/>
  <c r="AS72" i="1" s="1"/>
  <c r="BN53" i="1"/>
  <c r="BN71" i="1"/>
  <c r="BN84" i="1"/>
  <c r="BN105" i="1"/>
  <c r="BN141" i="1"/>
  <c r="AR153" i="1"/>
  <c r="AS153" i="1" s="1"/>
  <c r="AR53" i="1"/>
  <c r="AS53" i="1" s="1"/>
  <c r="BN60" i="1"/>
  <c r="BD125" i="1"/>
  <c r="BF125" i="1"/>
  <c r="BL125" i="1"/>
  <c r="BC125" i="1"/>
  <c r="AR73" i="1"/>
  <c r="AS73" i="1" s="1"/>
  <c r="AR96" i="1"/>
  <c r="AS96" i="1" s="1"/>
  <c r="BN128" i="1"/>
  <c r="BN149" i="1"/>
  <c r="BU149" i="1"/>
  <c r="BV149" i="1" s="1"/>
  <c r="AR56" i="1"/>
  <c r="AS56" i="1" s="1"/>
  <c r="AR71" i="1"/>
  <c r="AS71" i="1" s="1"/>
  <c r="BN125" i="1"/>
  <c r="AR104" i="1"/>
  <c r="AS104" i="1" s="1"/>
  <c r="BN50" i="1"/>
  <c r="AR84" i="1"/>
  <c r="AS84" i="1" s="1"/>
  <c r="AR88" i="1"/>
  <c r="AS88" i="1" s="1"/>
  <c r="AR112" i="1"/>
  <c r="AS112" i="1" s="1"/>
  <c r="BN112" i="1"/>
  <c r="BN101" i="1"/>
  <c r="BN172" i="1"/>
  <c r="BN164" i="1"/>
  <c r="BN85" i="1"/>
  <c r="AR116" i="1"/>
  <c r="AS116" i="1" s="1"/>
  <c r="AR114" i="1"/>
  <c r="AS114" i="1" s="1"/>
  <c r="BN169" i="1"/>
  <c r="BN137" i="1"/>
  <c r="AR187" i="1"/>
  <c r="AS187" i="1" s="1"/>
  <c r="BU185" i="1"/>
  <c r="BV185" i="1" s="1"/>
  <c r="BU91" i="1"/>
  <c r="BV91" i="1" s="1"/>
  <c r="BU135" i="1"/>
  <c r="BV135" i="1" s="1"/>
  <c r="BU184" i="1"/>
  <c r="BV184" i="1" s="1"/>
  <c r="BU169" i="1"/>
  <c r="BV169" i="1" s="1"/>
  <c r="BU164" i="1"/>
  <c r="BV164" i="1" s="1"/>
  <c r="AR87" i="1"/>
  <c r="AS87" i="1" s="1"/>
  <c r="BN58" i="1"/>
  <c r="AR81" i="1"/>
  <c r="AS81" i="1" s="1"/>
  <c r="BN65" i="1"/>
  <c r="BN56" i="1"/>
  <c r="AR80" i="1"/>
  <c r="AS80" i="1" s="1"/>
  <c r="BL142" i="1"/>
  <c r="BC142" i="1"/>
  <c r="BD142" i="1"/>
  <c r="BF142" i="1"/>
  <c r="BN184" i="1"/>
  <c r="BN188" i="1"/>
  <c r="BN177" i="1"/>
  <c r="AR48" i="1"/>
  <c r="AS48" i="1" s="1"/>
  <c r="AR85" i="1"/>
  <c r="AS85" i="1" s="1"/>
  <c r="BN116" i="1"/>
  <c r="BN130" i="1"/>
  <c r="AR137" i="1"/>
  <c r="AS137" i="1" s="1"/>
  <c r="BN72" i="1"/>
  <c r="AR130" i="1"/>
  <c r="AS130" i="1" s="1"/>
  <c r="AR97" i="1"/>
  <c r="AS97" i="1" s="1"/>
  <c r="BN160" i="1"/>
  <c r="BN189" i="1"/>
  <c r="BU95" i="1"/>
  <c r="BV95" i="1" s="1"/>
  <c r="BU181" i="1"/>
  <c r="BV181" i="1" s="1"/>
  <c r="BU64" i="1"/>
  <c r="BV64" i="1" s="1"/>
  <c r="BU121" i="1"/>
  <c r="BV121" i="1" s="1"/>
  <c r="BU124" i="1"/>
  <c r="BV124" i="1" s="1"/>
  <c r="BU53" i="1"/>
  <c r="BV53" i="1" s="1"/>
  <c r="BU55" i="1"/>
  <c r="BV55" i="1" s="1"/>
  <c r="BU158" i="1"/>
  <c r="BV158" i="1" s="1"/>
  <c r="BU186" i="1"/>
  <c r="BV186" i="1" s="1"/>
  <c r="AU171" i="1"/>
  <c r="AV171" i="1" s="1"/>
  <c r="AY171" i="1" s="1"/>
  <c r="AU49" i="1"/>
  <c r="AV49" i="1" s="1"/>
  <c r="AY49" i="1" s="1"/>
  <c r="BC173" i="1"/>
  <c r="BL173" i="1"/>
  <c r="BC170" i="1"/>
  <c r="BL170" i="1"/>
  <c r="BC165" i="1"/>
  <c r="BL165" i="1"/>
  <c r="BD165" i="1"/>
  <c r="BD162" i="1"/>
  <c r="BL162" i="1"/>
  <c r="BF162" i="1"/>
  <c r="BD157" i="1"/>
  <c r="BC157" i="1"/>
  <c r="BL157" i="1"/>
  <c r="BF157" i="1"/>
  <c r="BD93" i="1"/>
  <c r="AU90" i="1"/>
  <c r="AV90" i="1" s="1"/>
  <c r="AY90" i="1" s="1"/>
  <c r="BL90" i="1"/>
  <c r="BF90" i="1"/>
  <c r="BD90" i="1"/>
  <c r="BL77" i="1"/>
  <c r="BC77" i="1"/>
  <c r="BF77" i="1"/>
  <c r="BD77" i="1"/>
  <c r="BF61" i="1"/>
  <c r="BD61" i="1"/>
  <c r="BC61" i="1"/>
  <c r="BL61" i="1"/>
  <c r="AU62" i="1"/>
  <c r="AV62" i="1" s="1"/>
  <c r="AY62" i="1" s="1"/>
  <c r="AU161" i="1"/>
  <c r="AV161" i="1" s="1"/>
  <c r="AY161" i="1" s="1"/>
  <c r="AU70" i="1"/>
  <c r="AV70" i="1" s="1"/>
  <c r="AY70" i="1" s="1"/>
  <c r="AU78" i="1"/>
  <c r="AV78" i="1" s="1"/>
  <c r="AY78" i="1" s="1"/>
  <c r="AU126" i="1"/>
  <c r="AV126" i="1" s="1"/>
  <c r="AY126" i="1" s="1"/>
  <c r="AU50" i="1"/>
  <c r="AV50" i="1" s="1"/>
  <c r="AY50" i="1" s="1"/>
  <c r="AU94" i="1"/>
  <c r="AV94" i="1" s="1"/>
  <c r="AY94" i="1" s="1"/>
  <c r="BF78" i="1"/>
  <c r="BD78" i="1"/>
  <c r="BC78" i="1"/>
  <c r="BL78" i="1"/>
  <c r="BL126" i="1"/>
  <c r="BD126" i="1"/>
  <c r="BC126" i="1"/>
  <c r="BF126" i="1"/>
  <c r="BL50" i="1"/>
  <c r="BD50" i="1"/>
  <c r="BF50" i="1"/>
  <c r="BC50" i="1"/>
  <c r="BD161" i="1"/>
  <c r="BF161" i="1"/>
  <c r="BC161" i="1"/>
  <c r="BL161" i="1"/>
  <c r="BC94" i="1"/>
  <c r="BF94" i="1"/>
  <c r="BL94" i="1"/>
  <c r="BD94" i="1"/>
  <c r="BL113" i="1"/>
  <c r="BF113" i="1"/>
  <c r="BD113" i="1"/>
  <c r="BC113" i="1"/>
  <c r="BD62" i="1"/>
  <c r="BC62" i="1"/>
  <c r="BF62" i="1"/>
  <c r="BL62" i="1"/>
  <c r="BF70" i="1"/>
  <c r="BC70" i="1"/>
  <c r="BD70" i="1"/>
  <c r="BL70" i="1"/>
  <c r="B3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B11" i="38"/>
  <c r="B10" i="38"/>
  <c r="B9" i="38"/>
  <c r="B8" i="38"/>
  <c r="B7" i="38"/>
  <c r="B6" i="38"/>
  <c r="B5" i="38"/>
  <c r="B4" i="38"/>
  <c r="B2" i="38"/>
  <c r="Y35" i="1"/>
  <c r="Y36" i="1"/>
  <c r="Y37" i="1"/>
  <c r="Y38" i="1"/>
  <c r="Y39" i="1"/>
  <c r="Y40" i="1"/>
  <c r="Y41" i="1"/>
  <c r="Y42" i="1"/>
  <c r="Y43" i="1"/>
  <c r="Y44" i="1"/>
  <c r="Y45" i="1"/>
  <c r="Y46" i="1"/>
  <c r="AT64" i="1"/>
  <c r="AT61" i="1"/>
  <c r="AT123" i="1"/>
  <c r="AT143" i="1"/>
  <c r="AT117" i="1"/>
  <c r="AT145" i="1"/>
  <c r="AT97" i="1"/>
  <c r="AT77" i="1"/>
  <c r="AT53" i="1"/>
  <c r="AT106" i="1"/>
  <c r="AT88" i="1"/>
  <c r="AT157" i="1"/>
  <c r="AT179" i="1"/>
  <c r="AT120" i="1"/>
  <c r="AT121" i="1"/>
  <c r="AT178" i="1"/>
  <c r="AT72" i="1"/>
  <c r="AT114" i="1"/>
  <c r="AT170" i="1"/>
  <c r="AT54" i="1"/>
  <c r="AT98" i="1"/>
  <c r="AT132" i="1"/>
  <c r="AT118" i="1"/>
  <c r="AT89" i="1"/>
  <c r="AT91" i="1"/>
  <c r="AT110" i="1"/>
  <c r="AT56" i="1"/>
  <c r="AT153" i="1"/>
  <c r="AT51" i="1"/>
  <c r="AT104" i="1"/>
  <c r="AT73" i="1"/>
  <c r="AT71" i="1"/>
  <c r="AT99" i="1"/>
  <c r="AM83" i="1"/>
  <c r="AT112" i="1"/>
  <c r="AT86" i="1"/>
  <c r="AT100" i="1"/>
  <c r="AT75" i="1"/>
  <c r="AT84" i="1"/>
  <c r="AT96" i="1"/>
  <c r="AT188" i="1"/>
  <c r="AT141" i="1"/>
  <c r="AT116" i="1"/>
  <c r="AT65" i="1"/>
  <c r="AT137" i="1"/>
  <c r="AT48" i="1"/>
  <c r="AT85" i="1"/>
  <c r="AT133" i="1"/>
  <c r="AT187" i="1"/>
  <c r="AT130" i="1"/>
  <c r="AT81" i="1"/>
  <c r="AT167" i="1"/>
  <c r="AT166" i="1"/>
  <c r="AT87" i="1"/>
  <c r="AT58" i="1"/>
  <c r="AT80" i="1"/>
  <c r="AT148" i="1"/>
  <c r="AU64" i="1" l="1"/>
  <c r="AV64" i="1" s="1"/>
  <c r="AY64" i="1" s="1"/>
  <c r="CA103" i="1"/>
  <c r="BZ103" i="1"/>
  <c r="CB103" i="1" s="1"/>
  <c r="CC103" i="1" s="1"/>
  <c r="BF69" i="1"/>
  <c r="BZ87" i="1"/>
  <c r="CA87" i="1"/>
  <c r="BC147" i="1"/>
  <c r="BD147" i="1"/>
  <c r="BL147" i="1"/>
  <c r="BZ177" i="1"/>
  <c r="BZ154" i="1"/>
  <c r="BZ51" i="1"/>
  <c r="BZ128" i="1"/>
  <c r="BZ76" i="1"/>
  <c r="CA178" i="1"/>
  <c r="BZ178" i="1"/>
  <c r="CA99" i="1"/>
  <c r="BZ99" i="1"/>
  <c r="BZ171" i="1"/>
  <c r="CA171" i="1"/>
  <c r="CA111" i="1"/>
  <c r="BZ111" i="1"/>
  <c r="BZ131" i="1"/>
  <c r="CA131" i="1"/>
  <c r="BZ56" i="1"/>
  <c r="CA121" i="1"/>
  <c r="BC69" i="1"/>
  <c r="BZ126" i="1"/>
  <c r="CA126" i="1"/>
  <c r="BZ119" i="1"/>
  <c r="CB119" i="1" s="1"/>
  <c r="CC119" i="1" s="1"/>
  <c r="CA119" i="1"/>
  <c r="BC59" i="1"/>
  <c r="BZ95" i="1"/>
  <c r="CB95" i="1" s="1"/>
  <c r="CC95" i="1" s="1"/>
  <c r="CA116" i="1"/>
  <c r="CA188" i="1"/>
  <c r="CB188" i="1" s="1"/>
  <c r="CC188" i="1" s="1"/>
  <c r="CA58" i="1"/>
  <c r="CB58" i="1" s="1"/>
  <c r="CC58" i="1" s="1"/>
  <c r="CA86" i="1"/>
  <c r="CA163" i="1"/>
  <c r="CA73" i="1"/>
  <c r="CA125" i="1"/>
  <c r="CA69" i="1"/>
  <c r="CB69" i="1" s="1"/>
  <c r="CC69" i="1" s="1"/>
  <c r="CA82" i="1"/>
  <c r="CB82" i="1" s="1"/>
  <c r="CC82" i="1" s="1"/>
  <c r="BZ145" i="1"/>
  <c r="BZ179" i="1"/>
  <c r="CB179" i="1" s="1"/>
  <c r="CC179" i="1" s="1"/>
  <c r="CA113" i="1"/>
  <c r="CB113" i="1" s="1"/>
  <c r="CC113" i="1" s="1"/>
  <c r="CA173" i="1"/>
  <c r="CB173" i="1" s="1"/>
  <c r="CC173" i="1" s="1"/>
  <c r="BD182" i="1"/>
  <c r="BZ170" i="1"/>
  <c r="CB170" i="1" s="1"/>
  <c r="CC170" i="1" s="1"/>
  <c r="CA170" i="1"/>
  <c r="CA67" i="1"/>
  <c r="BZ67" i="1"/>
  <c r="CB67" i="1" s="1"/>
  <c r="CC67" i="1" s="1"/>
  <c r="BF136" i="1"/>
  <c r="BD136" i="1"/>
  <c r="BL69" i="1"/>
  <c r="BF93" i="1"/>
  <c r="BZ55" i="1"/>
  <c r="CA55" i="1"/>
  <c r="CA183" i="1"/>
  <c r="BZ183" i="1"/>
  <c r="CB183" i="1" s="1"/>
  <c r="CC183" i="1" s="1"/>
  <c r="BC93" i="1"/>
  <c r="CA64" i="1"/>
  <c r="BZ184" i="1"/>
  <c r="CA98" i="1"/>
  <c r="CA174" i="1"/>
  <c r="CA85" i="1"/>
  <c r="CB85" i="1" s="1"/>
  <c r="CC85" i="1" s="1"/>
  <c r="BZ172" i="1"/>
  <c r="CB172" i="1" s="1"/>
  <c r="CC172" i="1" s="1"/>
  <c r="CA106" i="1"/>
  <c r="BZ105" i="1"/>
  <c r="CB105" i="1" s="1"/>
  <c r="CC105" i="1" s="1"/>
  <c r="CA146" i="1"/>
  <c r="CB146" i="1" s="1"/>
  <c r="CC146" i="1" s="1"/>
  <c r="CA187" i="1"/>
  <c r="CB187" i="1" s="1"/>
  <c r="CC187" i="1" s="1"/>
  <c r="BZ180" i="1"/>
  <c r="CA48" i="1"/>
  <c r="CB48" i="1" s="1"/>
  <c r="CC48" i="1" s="1"/>
  <c r="BD158" i="1"/>
  <c r="BZ62" i="1"/>
  <c r="CA62" i="1"/>
  <c r="BZ83" i="1"/>
  <c r="CA83" i="1"/>
  <c r="BL158" i="1"/>
  <c r="BC164" i="1"/>
  <c r="BZ162" i="1"/>
  <c r="CA162" i="1"/>
  <c r="CA147" i="1"/>
  <c r="BZ147" i="1"/>
  <c r="CB147" i="1" s="1"/>
  <c r="CC147" i="1" s="1"/>
  <c r="CA47" i="1"/>
  <c r="BZ47" i="1"/>
  <c r="AU148" i="1"/>
  <c r="AV148" i="1" s="1"/>
  <c r="AY148" i="1" s="1"/>
  <c r="AU166" i="1"/>
  <c r="AV166" i="1" s="1"/>
  <c r="AY166" i="1" s="1"/>
  <c r="AU167" i="1"/>
  <c r="AV167" i="1" s="1"/>
  <c r="AY167" i="1" s="1"/>
  <c r="AU133" i="1"/>
  <c r="AV133" i="1" s="1"/>
  <c r="AY133" i="1" s="1"/>
  <c r="AU65" i="1"/>
  <c r="AV65" i="1" s="1"/>
  <c r="AY65" i="1" s="1"/>
  <c r="AU141" i="1"/>
  <c r="AV141" i="1" s="1"/>
  <c r="AY141" i="1" s="1"/>
  <c r="AU75" i="1"/>
  <c r="AV75" i="1" s="1"/>
  <c r="AY75" i="1" s="1"/>
  <c r="AU100" i="1"/>
  <c r="AV100" i="1" s="1"/>
  <c r="AY100" i="1" s="1"/>
  <c r="AN83" i="1"/>
  <c r="AU157" i="1"/>
  <c r="AV157" i="1" s="1"/>
  <c r="AY157" i="1" s="1"/>
  <c r="AU143" i="1"/>
  <c r="AV143" i="1" s="1"/>
  <c r="AY143" i="1" s="1"/>
  <c r="AU123" i="1"/>
  <c r="AV123" i="1" s="1"/>
  <c r="AY123" i="1" s="1"/>
  <c r="AU61" i="1"/>
  <c r="AV61" i="1" s="1"/>
  <c r="AY61" i="1" s="1"/>
  <c r="BF59" i="1"/>
  <c r="BL182" i="1"/>
  <c r="BC66" i="1"/>
  <c r="BL66" i="1"/>
  <c r="BF105" i="1"/>
  <c r="BD105" i="1"/>
  <c r="BC105" i="1"/>
  <c r="BL105" i="1"/>
  <c r="BC182" i="1"/>
  <c r="BF66" i="1"/>
  <c r="BL67" i="1"/>
  <c r="BD67" i="1"/>
  <c r="BD184" i="1"/>
  <c r="BC189" i="1"/>
  <c r="BF67" i="1"/>
  <c r="BF122" i="1"/>
  <c r="BF164" i="1"/>
  <c r="BD189" i="1"/>
  <c r="BL59" i="1"/>
  <c r="BD122" i="1"/>
  <c r="BL164" i="1"/>
  <c r="BC168" i="1"/>
  <c r="BF168" i="1"/>
  <c r="BL168" i="1"/>
  <c r="BC55" i="1"/>
  <c r="BL55" i="1"/>
  <c r="BC184" i="1"/>
  <c r="BL184" i="1"/>
  <c r="BD55" i="1"/>
  <c r="BD168" i="1"/>
  <c r="BL171" i="1"/>
  <c r="BC171" i="1"/>
  <c r="BF171" i="1"/>
  <c r="BD171" i="1"/>
  <c r="BC122" i="1"/>
  <c r="CB189" i="1"/>
  <c r="CC189" i="1" s="1"/>
  <c r="CB186" i="1"/>
  <c r="CC186" i="1" s="1"/>
  <c r="CB185" i="1"/>
  <c r="CC185" i="1" s="1"/>
  <c r="CB184" i="1"/>
  <c r="CC184" i="1" s="1"/>
  <c r="CB182" i="1"/>
  <c r="CC182" i="1" s="1"/>
  <c r="CB181" i="1"/>
  <c r="CC181" i="1" s="1"/>
  <c r="CB180" i="1"/>
  <c r="CC180" i="1" s="1"/>
  <c r="AU179" i="1"/>
  <c r="AV179" i="1" s="1"/>
  <c r="AY179" i="1" s="1"/>
  <c r="BF179" i="1"/>
  <c r="BD179" i="1"/>
  <c r="BC179" i="1"/>
  <c r="BL179" i="1"/>
  <c r="CB177" i="1"/>
  <c r="CC177" i="1" s="1"/>
  <c r="CB176" i="1"/>
  <c r="CC176" i="1" s="1"/>
  <c r="CB175" i="1"/>
  <c r="CC175" i="1" s="1"/>
  <c r="BL175" i="1"/>
  <c r="BD175" i="1"/>
  <c r="BC175" i="1"/>
  <c r="BF175" i="1"/>
  <c r="CB174" i="1"/>
  <c r="CC174" i="1" s="1"/>
  <c r="AU170" i="1"/>
  <c r="AV170" i="1" s="1"/>
  <c r="AY170" i="1" s="1"/>
  <c r="BF170" i="1"/>
  <c r="CB169" i="1"/>
  <c r="CC169" i="1" s="1"/>
  <c r="CB168" i="1"/>
  <c r="CC168" i="1" s="1"/>
  <c r="CB167" i="1"/>
  <c r="CC167" i="1" s="1"/>
  <c r="CB166" i="1"/>
  <c r="CC166" i="1" s="1"/>
  <c r="CB165" i="1"/>
  <c r="CC165" i="1" s="1"/>
  <c r="CB164" i="1"/>
  <c r="CC164" i="1" s="1"/>
  <c r="CB163" i="1"/>
  <c r="CC163" i="1" s="1"/>
  <c r="BL163" i="1"/>
  <c r="BF163" i="1"/>
  <c r="BD163" i="1"/>
  <c r="BC163" i="1"/>
  <c r="CB161" i="1"/>
  <c r="CC161" i="1" s="1"/>
  <c r="CB160" i="1"/>
  <c r="CC160" i="1" s="1"/>
  <c r="CB159" i="1"/>
  <c r="CC159" i="1" s="1"/>
  <c r="CB158" i="1"/>
  <c r="CC158" i="1" s="1"/>
  <c r="CB157" i="1"/>
  <c r="CC157" i="1" s="1"/>
  <c r="CB156" i="1"/>
  <c r="CC156" i="1" s="1"/>
  <c r="CB154" i="1"/>
  <c r="CC154" i="1" s="1"/>
  <c r="CB153" i="1"/>
  <c r="CC153" i="1" s="1"/>
  <c r="CB152" i="1"/>
  <c r="CC152" i="1" s="1"/>
  <c r="CB151" i="1"/>
  <c r="CC151" i="1" s="1"/>
  <c r="CB150" i="1"/>
  <c r="CC150" i="1" s="1"/>
  <c r="BF150" i="1"/>
  <c r="BC150" i="1"/>
  <c r="BD150" i="1"/>
  <c r="CB149" i="1"/>
  <c r="CC149" i="1" s="1"/>
  <c r="CB148" i="1"/>
  <c r="CC148" i="1" s="1"/>
  <c r="CB145" i="1"/>
  <c r="CC145" i="1" s="1"/>
  <c r="CB144" i="1"/>
  <c r="CC144" i="1" s="1"/>
  <c r="CB143" i="1"/>
  <c r="CC143" i="1" s="1"/>
  <c r="CB142" i="1"/>
  <c r="CC142" i="1" s="1"/>
  <c r="CB141" i="1"/>
  <c r="CC141" i="1" s="1"/>
  <c r="CB140" i="1"/>
  <c r="CC140" i="1" s="1"/>
  <c r="CB139" i="1"/>
  <c r="CC139" i="1" s="1"/>
  <c r="CB138" i="1"/>
  <c r="CC138" i="1" s="1"/>
  <c r="CB137" i="1"/>
  <c r="CC137" i="1" s="1"/>
  <c r="CB136" i="1"/>
  <c r="CC136" i="1" s="1"/>
  <c r="CB135" i="1"/>
  <c r="CC135" i="1" s="1"/>
  <c r="CB134" i="1"/>
  <c r="CC134" i="1" s="1"/>
  <c r="CB133" i="1"/>
  <c r="CC133" i="1" s="1"/>
  <c r="CB132" i="1"/>
  <c r="CC132" i="1" s="1"/>
  <c r="CB130" i="1"/>
  <c r="CC130" i="1" s="1"/>
  <c r="CB129" i="1"/>
  <c r="CC129" i="1" s="1"/>
  <c r="BL128" i="1"/>
  <c r="BC128" i="1"/>
  <c r="BD128" i="1"/>
  <c r="BF128" i="1"/>
  <c r="CB127" i="1"/>
  <c r="CC127" i="1" s="1"/>
  <c r="CB125" i="1"/>
  <c r="CC125" i="1" s="1"/>
  <c r="CB124" i="1"/>
  <c r="CC124" i="1" s="1"/>
  <c r="CB122" i="1"/>
  <c r="CC122" i="1" s="1"/>
  <c r="CB121" i="1"/>
  <c r="CC121" i="1" s="1"/>
  <c r="CB120" i="1"/>
  <c r="CC120" i="1" s="1"/>
  <c r="CB117" i="1"/>
  <c r="CC117" i="1" s="1"/>
  <c r="CB116" i="1"/>
  <c r="CC116" i="1" s="1"/>
  <c r="CB114" i="1"/>
  <c r="CC114" i="1" s="1"/>
  <c r="CB112" i="1"/>
  <c r="CC112" i="1" s="1"/>
  <c r="BL111" i="1"/>
  <c r="BC111" i="1"/>
  <c r="BF111" i="1"/>
  <c r="BD111" i="1"/>
  <c r="CB110" i="1"/>
  <c r="CC110" i="1" s="1"/>
  <c r="AU110" i="1"/>
  <c r="AV110" i="1" s="1"/>
  <c r="AY110" i="1" s="1"/>
  <c r="BD110" i="1"/>
  <c r="BC110" i="1"/>
  <c r="BL110" i="1"/>
  <c r="BF110" i="1"/>
  <c r="CB109" i="1"/>
  <c r="CC109" i="1" s="1"/>
  <c r="CB108" i="1"/>
  <c r="CC108" i="1" s="1"/>
  <c r="CB107" i="1"/>
  <c r="CC107" i="1" s="1"/>
  <c r="CB106" i="1"/>
  <c r="CC106" i="1" s="1"/>
  <c r="CB104" i="1"/>
  <c r="CC104" i="1" s="1"/>
  <c r="BF103" i="1"/>
  <c r="BC103" i="1"/>
  <c r="BL103" i="1"/>
  <c r="CB102" i="1"/>
  <c r="CC102" i="1" s="1"/>
  <c r="CB101" i="1"/>
  <c r="CC101" i="1" s="1"/>
  <c r="CB100" i="1"/>
  <c r="CC100" i="1" s="1"/>
  <c r="CB98" i="1"/>
  <c r="CC98" i="1" s="1"/>
  <c r="CB97" i="1"/>
  <c r="CC97" i="1" s="1"/>
  <c r="CB96" i="1"/>
  <c r="CC96" i="1" s="1"/>
  <c r="CB94" i="1"/>
  <c r="CC94" i="1" s="1"/>
  <c r="CB93" i="1"/>
  <c r="CC93" i="1" s="1"/>
  <c r="CB92" i="1"/>
  <c r="CC92" i="1" s="1"/>
  <c r="CB91" i="1"/>
  <c r="CC91" i="1" s="1"/>
  <c r="CB90" i="1"/>
  <c r="CC90" i="1" s="1"/>
  <c r="CB89" i="1"/>
  <c r="CC89" i="1" s="1"/>
  <c r="CB88" i="1"/>
  <c r="CC88" i="1" s="1"/>
  <c r="CB86" i="1"/>
  <c r="CC86" i="1" s="1"/>
  <c r="CB84" i="1"/>
  <c r="CC84" i="1" s="1"/>
  <c r="CB81" i="1"/>
  <c r="CC81" i="1" s="1"/>
  <c r="CB80" i="1"/>
  <c r="CC80" i="1" s="1"/>
  <c r="CB79" i="1"/>
  <c r="CC79" i="1" s="1"/>
  <c r="CB78" i="1"/>
  <c r="CC78" i="1" s="1"/>
  <c r="AU77" i="1"/>
  <c r="AV77" i="1" s="1"/>
  <c r="AY77" i="1" s="1"/>
  <c r="CB77" i="1"/>
  <c r="CC77" i="1" s="1"/>
  <c r="CB76" i="1"/>
  <c r="CC76" i="1" s="1"/>
  <c r="CB75" i="1"/>
  <c r="CC75" i="1" s="1"/>
  <c r="CB74" i="1"/>
  <c r="CC74" i="1" s="1"/>
  <c r="CB73" i="1"/>
  <c r="CC73" i="1" s="1"/>
  <c r="CB72" i="1"/>
  <c r="CC72" i="1" s="1"/>
  <c r="CB71" i="1"/>
  <c r="CC71" i="1" s="1"/>
  <c r="CB70" i="1"/>
  <c r="CC70" i="1" s="1"/>
  <c r="CB68" i="1"/>
  <c r="CC68" i="1" s="1"/>
  <c r="CB66" i="1"/>
  <c r="CC66" i="1" s="1"/>
  <c r="CB65" i="1"/>
  <c r="CC65" i="1" s="1"/>
  <c r="CB64" i="1"/>
  <c r="CC64" i="1" s="1"/>
  <c r="CB63" i="1"/>
  <c r="CC63" i="1" s="1"/>
  <c r="CB61" i="1"/>
  <c r="CC61" i="1" s="1"/>
  <c r="CB60" i="1"/>
  <c r="CC60" i="1" s="1"/>
  <c r="CB59" i="1"/>
  <c r="CC59" i="1" s="1"/>
  <c r="CB57" i="1"/>
  <c r="CC57" i="1" s="1"/>
  <c r="CB56" i="1"/>
  <c r="CC56" i="1" s="1"/>
  <c r="CB54" i="1"/>
  <c r="CC54" i="1" s="1"/>
  <c r="CB53" i="1"/>
  <c r="CC53" i="1" s="1"/>
  <c r="CB52" i="1"/>
  <c r="CC52" i="1" s="1"/>
  <c r="CB51" i="1"/>
  <c r="CC51" i="1" s="1"/>
  <c r="CB50" i="1"/>
  <c r="CC50" i="1" s="1"/>
  <c r="CB49" i="1"/>
  <c r="CC49" i="1" s="1"/>
  <c r="CB118" i="1"/>
  <c r="CC118" i="1" s="1"/>
  <c r="AU118" i="1"/>
  <c r="AV118" i="1" s="1"/>
  <c r="AY118" i="1" s="1"/>
  <c r="CB115" i="1"/>
  <c r="CC115" i="1" s="1"/>
  <c r="AU97" i="1"/>
  <c r="AV97" i="1" s="1"/>
  <c r="AY97" i="1" s="1"/>
  <c r="AU85" i="1"/>
  <c r="AV85" i="1" s="1"/>
  <c r="AY85" i="1" s="1"/>
  <c r="AU80" i="1"/>
  <c r="AV80" i="1" s="1"/>
  <c r="AY80" i="1" s="1"/>
  <c r="AU81" i="1"/>
  <c r="AV81" i="1" s="1"/>
  <c r="AY81" i="1" s="1"/>
  <c r="AU88" i="1"/>
  <c r="AV88" i="1" s="1"/>
  <c r="AY88" i="1" s="1"/>
  <c r="AU91" i="1"/>
  <c r="AV91" i="1" s="1"/>
  <c r="AY91" i="1" s="1"/>
  <c r="AU99" i="1"/>
  <c r="AV99" i="1" s="1"/>
  <c r="AY99" i="1" s="1"/>
  <c r="AU89" i="1"/>
  <c r="AV89" i="1" s="1"/>
  <c r="AY89" i="1" s="1"/>
  <c r="AU106" i="1"/>
  <c r="AV106" i="1" s="1"/>
  <c r="AY106" i="1" s="1"/>
  <c r="AU51" i="1"/>
  <c r="AV51" i="1" s="1"/>
  <c r="AY51" i="1" s="1"/>
  <c r="AU132" i="1"/>
  <c r="AV132" i="1" s="1"/>
  <c r="AY132" i="1" s="1"/>
  <c r="AU178" i="1"/>
  <c r="AV178" i="1" s="1"/>
  <c r="AY178" i="1" s="1"/>
  <c r="AU145" i="1"/>
  <c r="AV145" i="1" s="1"/>
  <c r="AY145" i="1" s="1"/>
  <c r="AU86" i="1"/>
  <c r="AV86" i="1" s="1"/>
  <c r="AY86" i="1" s="1"/>
  <c r="AU130" i="1"/>
  <c r="AV130" i="1" s="1"/>
  <c r="AY130" i="1" s="1"/>
  <c r="AU137" i="1"/>
  <c r="AV137" i="1" s="1"/>
  <c r="AY137" i="1" s="1"/>
  <c r="AU114" i="1"/>
  <c r="AV114" i="1" s="1"/>
  <c r="AY114" i="1" s="1"/>
  <c r="AU71" i="1"/>
  <c r="AV71" i="1" s="1"/>
  <c r="AY71" i="1" s="1"/>
  <c r="AU73" i="1"/>
  <c r="AV73" i="1" s="1"/>
  <c r="AY73" i="1" s="1"/>
  <c r="AU53" i="1"/>
  <c r="AV53" i="1" s="1"/>
  <c r="AY53" i="1" s="1"/>
  <c r="AU153" i="1"/>
  <c r="AV153" i="1" s="1"/>
  <c r="AY153" i="1" s="1"/>
  <c r="AU98" i="1"/>
  <c r="AV98" i="1" s="1"/>
  <c r="AY98" i="1" s="1"/>
  <c r="AU121" i="1"/>
  <c r="AV121" i="1" s="1"/>
  <c r="AY121" i="1" s="1"/>
  <c r="AU116" i="1"/>
  <c r="AV116" i="1" s="1"/>
  <c r="AY116" i="1" s="1"/>
  <c r="AU84" i="1"/>
  <c r="AV84" i="1" s="1"/>
  <c r="AY84" i="1" s="1"/>
  <c r="AU104" i="1"/>
  <c r="AV104" i="1" s="1"/>
  <c r="AY104" i="1" s="1"/>
  <c r="AU56" i="1"/>
  <c r="AV56" i="1" s="1"/>
  <c r="AY56" i="1" s="1"/>
  <c r="AU54" i="1"/>
  <c r="AV54" i="1" s="1"/>
  <c r="AY54" i="1" s="1"/>
  <c r="AU120" i="1"/>
  <c r="AV120" i="1" s="1"/>
  <c r="AY120" i="1" s="1"/>
  <c r="AU117" i="1"/>
  <c r="AV117" i="1" s="1"/>
  <c r="AY117" i="1" s="1"/>
  <c r="AU188" i="1"/>
  <c r="AV188" i="1" s="1"/>
  <c r="AY188" i="1" s="1"/>
  <c r="AU58" i="1"/>
  <c r="AV58" i="1" s="1"/>
  <c r="AY58" i="1" s="1"/>
  <c r="AU48" i="1"/>
  <c r="AV48" i="1" s="1"/>
  <c r="AY48" i="1" s="1"/>
  <c r="AU87" i="1"/>
  <c r="AV87" i="1" s="1"/>
  <c r="AY87" i="1" s="1"/>
  <c r="AU187" i="1"/>
  <c r="AV187" i="1" s="1"/>
  <c r="AY187" i="1" s="1"/>
  <c r="AU112" i="1"/>
  <c r="AV112" i="1" s="1"/>
  <c r="AY112" i="1" s="1"/>
  <c r="AU96" i="1"/>
  <c r="AV96" i="1" s="1"/>
  <c r="AY96" i="1" s="1"/>
  <c r="AU72" i="1"/>
  <c r="AV72" i="1" s="1"/>
  <c r="AY72" i="1" s="1"/>
  <c r="BF144" i="1"/>
  <c r="BD144" i="1"/>
  <c r="BL144" i="1"/>
  <c r="BC144" i="1"/>
  <c r="BL137" i="1"/>
  <c r="BF137" i="1"/>
  <c r="BD137" i="1"/>
  <c r="BC137" i="1"/>
  <c r="BD114" i="1"/>
  <c r="BC114" i="1"/>
  <c r="BL114" i="1"/>
  <c r="BF114" i="1"/>
  <c r="BC71" i="1"/>
  <c r="BF71" i="1"/>
  <c r="BL71" i="1"/>
  <c r="BD71" i="1"/>
  <c r="BF96" i="1"/>
  <c r="BD96" i="1"/>
  <c r="BL96" i="1"/>
  <c r="BC96" i="1"/>
  <c r="BC53" i="1"/>
  <c r="BL53" i="1"/>
  <c r="BD53" i="1"/>
  <c r="BF53" i="1"/>
  <c r="BC153" i="1"/>
  <c r="BF153" i="1"/>
  <c r="BL153" i="1"/>
  <c r="BD153" i="1"/>
  <c r="BD72" i="1"/>
  <c r="BL72" i="1"/>
  <c r="BF72" i="1"/>
  <c r="BC72" i="1"/>
  <c r="BF98" i="1"/>
  <c r="BL98" i="1"/>
  <c r="BC98" i="1"/>
  <c r="BD98" i="1"/>
  <c r="BF138" i="1"/>
  <c r="BL138" i="1"/>
  <c r="BC138" i="1"/>
  <c r="BD138" i="1"/>
  <c r="BC139" i="1"/>
  <c r="BD139" i="1"/>
  <c r="BL139" i="1"/>
  <c r="BF139" i="1"/>
  <c r="CB155" i="1"/>
  <c r="CC155" i="1" s="1"/>
  <c r="CB123" i="1"/>
  <c r="CC123" i="1" s="1"/>
  <c r="BC85" i="1"/>
  <c r="BF85" i="1"/>
  <c r="BL85" i="1"/>
  <c r="BD85" i="1"/>
  <c r="BD127" i="1"/>
  <c r="BL127" i="1"/>
  <c r="BF127" i="1"/>
  <c r="BC127" i="1"/>
  <c r="BF88" i="1"/>
  <c r="BC88" i="1"/>
  <c r="BL88" i="1"/>
  <c r="BD88" i="1"/>
  <c r="BL104" i="1"/>
  <c r="BD104" i="1"/>
  <c r="BF104" i="1"/>
  <c r="BC104" i="1"/>
  <c r="BF54" i="1"/>
  <c r="BD54" i="1"/>
  <c r="BL54" i="1"/>
  <c r="BC54" i="1"/>
  <c r="BL91" i="1"/>
  <c r="BD91" i="1"/>
  <c r="BC91" i="1"/>
  <c r="BF91" i="1"/>
  <c r="BL99" i="1"/>
  <c r="BF99" i="1"/>
  <c r="BC99" i="1"/>
  <c r="BD99" i="1"/>
  <c r="BL89" i="1"/>
  <c r="BF89" i="1"/>
  <c r="BD89" i="1"/>
  <c r="BC89" i="1"/>
  <c r="BF159" i="1"/>
  <c r="BD159" i="1"/>
  <c r="BC159" i="1"/>
  <c r="BL159" i="1"/>
  <c r="BL106" i="1"/>
  <c r="BD106" i="1"/>
  <c r="BC106" i="1"/>
  <c r="BF106" i="1"/>
  <c r="BL107" i="1"/>
  <c r="BF107" i="1"/>
  <c r="BD107" i="1"/>
  <c r="BC107" i="1"/>
  <c r="BL57" i="1"/>
  <c r="BD57" i="1"/>
  <c r="BC57" i="1"/>
  <c r="BF57" i="1"/>
  <c r="BL83" i="1"/>
  <c r="BF83" i="1"/>
  <c r="BD83" i="1"/>
  <c r="BC83" i="1"/>
  <c r="BC188" i="1"/>
  <c r="BD188" i="1"/>
  <c r="BL188" i="1"/>
  <c r="BF188" i="1"/>
  <c r="BF58" i="1"/>
  <c r="BD58" i="1"/>
  <c r="BC58" i="1"/>
  <c r="BL58" i="1"/>
  <c r="BF130" i="1"/>
  <c r="BL130" i="1"/>
  <c r="BC130" i="1"/>
  <c r="BD130" i="1"/>
  <c r="BF48" i="1"/>
  <c r="BD48" i="1"/>
  <c r="BC48" i="1"/>
  <c r="BL48" i="1"/>
  <c r="BC87" i="1"/>
  <c r="BD87" i="1"/>
  <c r="BF87" i="1"/>
  <c r="BL87" i="1"/>
  <c r="BF187" i="1"/>
  <c r="BL187" i="1"/>
  <c r="BD187" i="1"/>
  <c r="BC187" i="1"/>
  <c r="BF112" i="1"/>
  <c r="BD112" i="1"/>
  <c r="BC112" i="1"/>
  <c r="BL112" i="1"/>
  <c r="BL73" i="1"/>
  <c r="BD73" i="1"/>
  <c r="BF73" i="1"/>
  <c r="BC73" i="1"/>
  <c r="BD79" i="1"/>
  <c r="BF79" i="1"/>
  <c r="BL79" i="1"/>
  <c r="BC79" i="1"/>
  <c r="BD92" i="1"/>
  <c r="BF92" i="1"/>
  <c r="BL92" i="1"/>
  <c r="BC92" i="1"/>
  <c r="BC180" i="1"/>
  <c r="BD180" i="1"/>
  <c r="BF180" i="1"/>
  <c r="BL180" i="1"/>
  <c r="BF121" i="1"/>
  <c r="BC121" i="1"/>
  <c r="BL121" i="1"/>
  <c r="BD121" i="1"/>
  <c r="BL176" i="1"/>
  <c r="BF176" i="1"/>
  <c r="BC176" i="1"/>
  <c r="BD176" i="1"/>
  <c r="BL60" i="1"/>
  <c r="BF60" i="1"/>
  <c r="BC60" i="1"/>
  <c r="BD60" i="1"/>
  <c r="CB128" i="1"/>
  <c r="CC128" i="1" s="1"/>
  <c r="BC97" i="1"/>
  <c r="BL97" i="1"/>
  <c r="BD97" i="1"/>
  <c r="BF97" i="1"/>
  <c r="BD80" i="1"/>
  <c r="BL80" i="1"/>
  <c r="BF80" i="1"/>
  <c r="BC80" i="1"/>
  <c r="BD81" i="1"/>
  <c r="BL81" i="1"/>
  <c r="BF81" i="1"/>
  <c r="BC81" i="1"/>
  <c r="BF152" i="1"/>
  <c r="BL152" i="1"/>
  <c r="BC152" i="1"/>
  <c r="BD152" i="1"/>
  <c r="BC116" i="1"/>
  <c r="BF116" i="1"/>
  <c r="BD116" i="1"/>
  <c r="BL116" i="1"/>
  <c r="BL131" i="1"/>
  <c r="BF131" i="1"/>
  <c r="BD131" i="1"/>
  <c r="BC131" i="1"/>
  <c r="BD84" i="1"/>
  <c r="BC84" i="1"/>
  <c r="BF84" i="1"/>
  <c r="BL84" i="1"/>
  <c r="BF56" i="1"/>
  <c r="BD56" i="1"/>
  <c r="BL56" i="1"/>
  <c r="BC56" i="1"/>
  <c r="BF160" i="1"/>
  <c r="BC160" i="1"/>
  <c r="BL160" i="1"/>
  <c r="BD160" i="1"/>
  <c r="BL63" i="1"/>
  <c r="BD63" i="1"/>
  <c r="BF63" i="1"/>
  <c r="BC63" i="1"/>
  <c r="BC120" i="1"/>
  <c r="BF120" i="1"/>
  <c r="BD120" i="1"/>
  <c r="BL120" i="1"/>
  <c r="BD117" i="1"/>
  <c r="BL117" i="1"/>
  <c r="BC117" i="1"/>
  <c r="BF117" i="1"/>
  <c r="BF181" i="1"/>
  <c r="BC181" i="1"/>
  <c r="BL181" i="1"/>
  <c r="BD181" i="1"/>
  <c r="BF51" i="1"/>
  <c r="BL51" i="1"/>
  <c r="BC51" i="1"/>
  <c r="BD51" i="1"/>
  <c r="BL132" i="1"/>
  <c r="BF132" i="1"/>
  <c r="BC132" i="1"/>
  <c r="BD132" i="1"/>
  <c r="BF178" i="1"/>
  <c r="BD178" i="1"/>
  <c r="BL178" i="1"/>
  <c r="BC178" i="1"/>
  <c r="BF145" i="1"/>
  <c r="BL145" i="1"/>
  <c r="BC145" i="1"/>
  <c r="BD145" i="1"/>
  <c r="BD86" i="1"/>
  <c r="BC86" i="1"/>
  <c r="BF86" i="1"/>
  <c r="BL86" i="1"/>
  <c r="BK35" i="1"/>
  <c r="BM35" i="1" s="1"/>
  <c r="U36" i="1"/>
  <c r="U37" i="1"/>
  <c r="BK39" i="1"/>
  <c r="BM39" i="1" s="1"/>
  <c r="U39" i="1"/>
  <c r="U40" i="1"/>
  <c r="BK41" i="1"/>
  <c r="BM41" i="1" s="1"/>
  <c r="U41" i="1"/>
  <c r="U43" i="1"/>
  <c r="BK44" i="1"/>
  <c r="BM44" i="1" s="1"/>
  <c r="U44" i="1"/>
  <c r="BK36" i="1"/>
  <c r="BM36" i="1" s="1"/>
  <c r="AH35" i="1"/>
  <c r="AI35" i="1" s="1"/>
  <c r="W35" i="1"/>
  <c r="Z35" i="1" s="1"/>
  <c r="AA35" i="1" s="1"/>
  <c r="AH37" i="1"/>
  <c r="AI37" i="1" s="1"/>
  <c r="W37" i="1"/>
  <c r="Z37" i="1" s="1"/>
  <c r="AA37" i="1" s="1"/>
  <c r="AH38" i="1"/>
  <c r="AI38" i="1" s="1"/>
  <c r="W38" i="1"/>
  <c r="Z38" i="1" s="1"/>
  <c r="AA38" i="1" s="1"/>
  <c r="W39" i="1"/>
  <c r="Z39" i="1" s="1"/>
  <c r="AA39" i="1" s="1"/>
  <c r="AH41" i="1"/>
  <c r="AI41" i="1" s="1"/>
  <c r="W41" i="1"/>
  <c r="Z41" i="1" s="1"/>
  <c r="AA41" i="1" s="1"/>
  <c r="AH42" i="1"/>
  <c r="AI42" i="1" s="1"/>
  <c r="W42" i="1"/>
  <c r="Z42" i="1" s="1"/>
  <c r="AA42" i="1" s="1"/>
  <c r="W43" i="1"/>
  <c r="Z43" i="1" s="1"/>
  <c r="AA43" i="1" s="1"/>
  <c r="AH45" i="1"/>
  <c r="AI45" i="1" s="1"/>
  <c r="W45" i="1"/>
  <c r="Z45" i="1" s="1"/>
  <c r="AA45" i="1" s="1"/>
  <c r="AH46" i="1"/>
  <c r="AI46" i="1" s="1"/>
  <c r="W46" i="1"/>
  <c r="Z46" i="1" s="1"/>
  <c r="AA46" i="1" s="1"/>
  <c r="U35" i="1"/>
  <c r="BK40" i="1"/>
  <c r="BM40" i="1" s="1"/>
  <c r="AB42" i="1"/>
  <c r="AO42" i="1" s="1"/>
  <c r="AB38" i="1"/>
  <c r="AO38" i="1" s="1"/>
  <c r="AQ46" i="1"/>
  <c r="BA46" i="1" s="1"/>
  <c r="AZ36" i="1"/>
  <c r="AZ45" i="1"/>
  <c r="AZ41" i="1"/>
  <c r="AZ37" i="1"/>
  <c r="AQ43" i="1"/>
  <c r="BA43" i="1" s="1"/>
  <c r="AB46" i="1"/>
  <c r="AO46" i="1" s="1"/>
  <c r="AZ44" i="1"/>
  <c r="AZ40" i="1"/>
  <c r="AQ42" i="1"/>
  <c r="BA42" i="1" s="1"/>
  <c r="AZ43" i="1"/>
  <c r="AZ39" i="1"/>
  <c r="AZ35" i="1"/>
  <c r="BK43" i="1"/>
  <c r="AQ38" i="1"/>
  <c r="BA38" i="1" s="1"/>
  <c r="AL45" i="1"/>
  <c r="AB39" i="1"/>
  <c r="AO39" i="1" s="1"/>
  <c r="BK45" i="1"/>
  <c r="AL41" i="1"/>
  <c r="AH39" i="1"/>
  <c r="AI39" i="1" s="1"/>
  <c r="U45" i="1"/>
  <c r="AQ39" i="1"/>
  <c r="BA39" i="1" s="1"/>
  <c r="AL37" i="1"/>
  <c r="AH43" i="1"/>
  <c r="AI43" i="1" s="1"/>
  <c r="AB43" i="1"/>
  <c r="AO43" i="1" s="1"/>
  <c r="AB35" i="1"/>
  <c r="AO35" i="1" s="1"/>
  <c r="BK37" i="1"/>
  <c r="AQ35" i="1"/>
  <c r="AL43" i="1"/>
  <c r="AL39" i="1"/>
  <c r="AL35" i="1"/>
  <c r="AZ46" i="1"/>
  <c r="AZ42" i="1"/>
  <c r="AZ38" i="1"/>
  <c r="AB45" i="1"/>
  <c r="AO45" i="1" s="1"/>
  <c r="AQ45" i="1"/>
  <c r="U42" i="1"/>
  <c r="AL42" i="1"/>
  <c r="W40" i="1"/>
  <c r="Z40" i="1" s="1"/>
  <c r="AA40" i="1" s="1"/>
  <c r="AL40" i="1"/>
  <c r="AB36" i="1"/>
  <c r="AO36" i="1" s="1"/>
  <c r="AH36" i="1"/>
  <c r="AI36" i="1" s="1"/>
  <c r="AQ36" i="1"/>
  <c r="BK38" i="1"/>
  <c r="AB37" i="1"/>
  <c r="AO37" i="1" s="1"/>
  <c r="AQ37" i="1"/>
  <c r="W44" i="1"/>
  <c r="Z44" i="1" s="1"/>
  <c r="AA44" i="1" s="1"/>
  <c r="AL44" i="1"/>
  <c r="AB40" i="1"/>
  <c r="AO40" i="1" s="1"/>
  <c r="AH40" i="1"/>
  <c r="AI40" i="1" s="1"/>
  <c r="AQ40" i="1"/>
  <c r="BK42" i="1"/>
  <c r="BO35" i="1"/>
  <c r="BJ35" i="1" s="1"/>
  <c r="BN35" i="1" s="1"/>
  <c r="AB41" i="1"/>
  <c r="AO41" i="1" s="1"/>
  <c r="AQ41" i="1"/>
  <c r="U46" i="1"/>
  <c r="AL46" i="1"/>
  <c r="U38" i="1"/>
  <c r="AL38" i="1"/>
  <c r="W36" i="1"/>
  <c r="Z36" i="1" s="1"/>
  <c r="AA36" i="1" s="1"/>
  <c r="AL36" i="1"/>
  <c r="AB44" i="1"/>
  <c r="AO44" i="1" s="1"/>
  <c r="AH44" i="1"/>
  <c r="AI44" i="1" s="1"/>
  <c r="AQ44" i="1"/>
  <c r="BK46" i="1"/>
  <c r="BE8" i="36"/>
  <c r="BE9" i="36"/>
  <c r="BB6" i="36"/>
  <c r="BB7" i="36"/>
  <c r="BB8" i="36"/>
  <c r="BB9" i="36"/>
  <c r="BB10" i="36"/>
  <c r="BB11" i="36"/>
  <c r="BB12" i="36"/>
  <c r="BB13" i="36"/>
  <c r="BB14" i="36"/>
  <c r="BB15" i="36"/>
  <c r="BB16" i="36"/>
  <c r="BB17" i="36"/>
  <c r="AY6" i="36"/>
  <c r="BE6" i="36" s="1"/>
  <c r="AY7" i="36"/>
  <c r="BE7" i="36" s="1"/>
  <c r="AY8" i="36"/>
  <c r="AY9" i="36"/>
  <c r="AY10" i="36"/>
  <c r="BE10" i="36" s="1"/>
  <c r="AY11" i="36"/>
  <c r="BE11" i="36" s="1"/>
  <c r="AY12" i="36"/>
  <c r="BE12" i="36" s="1"/>
  <c r="AY13" i="36"/>
  <c r="BE13" i="36" s="1"/>
  <c r="AY14" i="36"/>
  <c r="BE14" i="36" s="1"/>
  <c r="AY15" i="36"/>
  <c r="BE15" i="36" s="1"/>
  <c r="AY16" i="36"/>
  <c r="BE16" i="36" s="1"/>
  <c r="AY17" i="36"/>
  <c r="BE17" i="36" s="1"/>
  <c r="C31" i="37"/>
  <c r="D31" i="37" s="1"/>
  <c r="C32" i="37"/>
  <c r="D32" i="37" s="1"/>
  <c r="C33" i="37"/>
  <c r="C34" i="37"/>
  <c r="C35" i="37"/>
  <c r="C36" i="37"/>
  <c r="C37" i="37"/>
  <c r="C38" i="37"/>
  <c r="C39" i="37"/>
  <c r="C40" i="37"/>
  <c r="D40" i="37" s="1"/>
  <c r="C41" i="37"/>
  <c r="D41" i="37" s="1"/>
  <c r="C42" i="37"/>
  <c r="C43" i="37"/>
  <c r="D43" i="37" s="1"/>
  <c r="C44" i="37"/>
  <c r="D44" i="37" s="1"/>
  <c r="C45" i="37"/>
  <c r="C46" i="37"/>
  <c r="C47" i="37"/>
  <c r="C48" i="37"/>
  <c r="C49" i="37"/>
  <c r="C50" i="37"/>
  <c r="D50" i="37" s="1"/>
  <c r="C51" i="37"/>
  <c r="C52" i="37"/>
  <c r="D52" i="37" s="1"/>
  <c r="C53" i="37"/>
  <c r="D53" i="37" s="1"/>
  <c r="C54" i="37"/>
  <c r="C55" i="37"/>
  <c r="D55" i="37" s="1"/>
  <c r="C56" i="37"/>
  <c r="D56" i="37" s="1"/>
  <c r="C57" i="37"/>
  <c r="C58" i="37"/>
  <c r="C59" i="37"/>
  <c r="C60" i="37"/>
  <c r="C61" i="37"/>
  <c r="D61" i="37" s="1"/>
  <c r="C62" i="37"/>
  <c r="C63" i="37"/>
  <c r="C64" i="37"/>
  <c r="D64" i="37" s="1"/>
  <c r="C65" i="37"/>
  <c r="D65" i="37" s="1"/>
  <c r="C66" i="37"/>
  <c r="C67" i="37"/>
  <c r="D67" i="37" s="1"/>
  <c r="C68" i="37"/>
  <c r="D68" i="37" s="1"/>
  <c r="C69" i="37"/>
  <c r="C70" i="37"/>
  <c r="C71" i="37"/>
  <c r="C72" i="37"/>
  <c r="C73" i="37"/>
  <c r="D73" i="37" s="1"/>
  <c r="C74" i="37"/>
  <c r="D74" i="37" s="1"/>
  <c r="C75" i="37"/>
  <c r="C76" i="37"/>
  <c r="D76" i="37" s="1"/>
  <c r="C77" i="37"/>
  <c r="D77" i="37" s="1"/>
  <c r="C78" i="37"/>
  <c r="C79" i="37"/>
  <c r="D79" i="37" s="1"/>
  <c r="C80" i="37"/>
  <c r="D80" i="37" s="1"/>
  <c r="C81" i="37"/>
  <c r="C82" i="37"/>
  <c r="C83" i="37"/>
  <c r="C84" i="37"/>
  <c r="D84" i="37" s="1"/>
  <c r="C85" i="37"/>
  <c r="D85" i="37" s="1"/>
  <c r="C86" i="37"/>
  <c r="D86" i="37" s="1"/>
  <c r="C87" i="37"/>
  <c r="C88" i="37"/>
  <c r="D88" i="37" s="1"/>
  <c r="C89" i="37"/>
  <c r="D89" i="37" s="1"/>
  <c r="C90" i="37"/>
  <c r="C91" i="37"/>
  <c r="D91" i="37" s="1"/>
  <c r="C92" i="37"/>
  <c r="D92" i="37" s="1"/>
  <c r="C93" i="37"/>
  <c r="C94" i="37"/>
  <c r="C95" i="37"/>
  <c r="C96" i="37"/>
  <c r="C97" i="37"/>
  <c r="D97" i="37" s="1"/>
  <c r="C98" i="37"/>
  <c r="D98" i="37" s="1"/>
  <c r="C99" i="37"/>
  <c r="C100" i="37"/>
  <c r="D100" i="37" s="1"/>
  <c r="C101" i="37"/>
  <c r="D101" i="37" s="1"/>
  <c r="C102" i="37"/>
  <c r="C103" i="37"/>
  <c r="D103" i="37" s="1"/>
  <c r="C104" i="37"/>
  <c r="D104" i="37" s="1"/>
  <c r="C105" i="37"/>
  <c r="C106" i="37"/>
  <c r="C107" i="37"/>
  <c r="C108" i="37"/>
  <c r="C109" i="37"/>
  <c r="D109" i="37" s="1"/>
  <c r="C110" i="37"/>
  <c r="D110" i="37" s="1"/>
  <c r="C111" i="37"/>
  <c r="C112" i="37"/>
  <c r="D112" i="37" s="1"/>
  <c r="C113" i="37"/>
  <c r="D113" i="37" s="1"/>
  <c r="C114" i="37"/>
  <c r="C115" i="37"/>
  <c r="D115" i="37" s="1"/>
  <c r="C116" i="37"/>
  <c r="D116" i="37" s="1"/>
  <c r="C117" i="37"/>
  <c r="C118" i="37"/>
  <c r="C119" i="37"/>
  <c r="C120" i="37"/>
  <c r="C121" i="37"/>
  <c r="D121" i="37" s="1"/>
  <c r="C122" i="37"/>
  <c r="D122" i="37" s="1"/>
  <c r="C123" i="37"/>
  <c r="C124" i="37"/>
  <c r="D124" i="37" s="1"/>
  <c r="C125" i="37"/>
  <c r="D125" i="37" s="1"/>
  <c r="C126" i="37"/>
  <c r="C127" i="37"/>
  <c r="D127" i="37" s="1"/>
  <c r="C128" i="37"/>
  <c r="D128" i="37" s="1"/>
  <c r="C129" i="37"/>
  <c r="C130" i="37"/>
  <c r="C131" i="37"/>
  <c r="C132" i="37"/>
  <c r="C133" i="37"/>
  <c r="D133" i="37" s="1"/>
  <c r="C134" i="37"/>
  <c r="D134" i="37" s="1"/>
  <c r="C135" i="37"/>
  <c r="C136" i="37"/>
  <c r="D136" i="37" s="1"/>
  <c r="C137" i="37"/>
  <c r="D137" i="37" s="1"/>
  <c r="C138" i="37"/>
  <c r="C139" i="37"/>
  <c r="D139" i="37" s="1"/>
  <c r="C140" i="37"/>
  <c r="D140" i="37" s="1"/>
  <c r="C141" i="37"/>
  <c r="C142" i="37"/>
  <c r="C143" i="37"/>
  <c r="C144" i="37"/>
  <c r="C145" i="37"/>
  <c r="D145" i="37" s="1"/>
  <c r="C146" i="37"/>
  <c r="D146" i="37" s="1"/>
  <c r="C147" i="37"/>
  <c r="C148" i="37"/>
  <c r="D148" i="37" s="1"/>
  <c r="C149" i="37"/>
  <c r="D149" i="37" s="1"/>
  <c r="C150" i="37"/>
  <c r="C151" i="37"/>
  <c r="D151" i="37" s="1"/>
  <c r="C152" i="37"/>
  <c r="D152" i="37" s="1"/>
  <c r="C153" i="37"/>
  <c r="C154" i="37"/>
  <c r="C155" i="37"/>
  <c r="C156" i="37"/>
  <c r="D156" i="37" s="1"/>
  <c r="C157" i="37"/>
  <c r="D157" i="37" s="1"/>
  <c r="C158" i="37"/>
  <c r="D158" i="37" s="1"/>
  <c r="C159" i="37"/>
  <c r="C160" i="37"/>
  <c r="D160" i="37" s="1"/>
  <c r="C161" i="37"/>
  <c r="D161" i="37" s="1"/>
  <c r="C162" i="37"/>
  <c r="C163" i="37"/>
  <c r="D163" i="37" s="1"/>
  <c r="C164" i="37"/>
  <c r="D164" i="37" s="1"/>
  <c r="C165" i="37"/>
  <c r="C166" i="37"/>
  <c r="C167" i="37"/>
  <c r="C168" i="37"/>
  <c r="C169" i="37"/>
  <c r="D169" i="37" s="1"/>
  <c r="C170" i="37"/>
  <c r="D170" i="37" s="1"/>
  <c r="C171" i="37"/>
  <c r="C172" i="37"/>
  <c r="D172" i="37" s="1"/>
  <c r="C173" i="37"/>
  <c r="D173" i="37" s="1"/>
  <c r="C174" i="37"/>
  <c r="C175" i="37"/>
  <c r="D175" i="37" s="1"/>
  <c r="C176" i="37"/>
  <c r="D176" i="37" s="1"/>
  <c r="C177" i="37"/>
  <c r="C178" i="37"/>
  <c r="C179" i="37"/>
  <c r="C180" i="37"/>
  <c r="C181" i="37"/>
  <c r="D181" i="37" s="1"/>
  <c r="C182" i="37"/>
  <c r="D182" i="37" s="1"/>
  <c r="C183" i="37"/>
  <c r="C184" i="37"/>
  <c r="D184" i="37" s="1"/>
  <c r="C185" i="37"/>
  <c r="D185" i="37" s="1"/>
  <c r="C186" i="37"/>
  <c r="C187" i="37"/>
  <c r="D187" i="37" s="1"/>
  <c r="C188" i="37"/>
  <c r="D188" i="37" s="1"/>
  <c r="C189" i="37"/>
  <c r="C190" i="37"/>
  <c r="C191" i="37"/>
  <c r="C192" i="37"/>
  <c r="C193" i="37"/>
  <c r="D193" i="37" s="1"/>
  <c r="C194" i="37"/>
  <c r="D194" i="37" s="1"/>
  <c r="C195" i="37"/>
  <c r="C196" i="37"/>
  <c r="D196" i="37" s="1"/>
  <c r="C197" i="37"/>
  <c r="D197" i="37" s="1"/>
  <c r="C198" i="37"/>
  <c r="C199" i="37"/>
  <c r="D199" i="37" s="1"/>
  <c r="C200" i="37"/>
  <c r="D200" i="37" s="1"/>
  <c r="C201" i="37"/>
  <c r="C202" i="37"/>
  <c r="C203" i="37"/>
  <c r="C204" i="37"/>
  <c r="C205" i="37"/>
  <c r="D205" i="37" s="1"/>
  <c r="C206" i="37"/>
  <c r="D206" i="37" s="1"/>
  <c r="C207" i="37"/>
  <c r="C208" i="37"/>
  <c r="D208" i="37" s="1"/>
  <c r="C209" i="37"/>
  <c r="D209" i="37" s="1"/>
  <c r="C210" i="37"/>
  <c r="C211" i="37"/>
  <c r="D211" i="37" s="1"/>
  <c r="C212" i="37"/>
  <c r="D212" i="37" s="1"/>
  <c r="C213" i="37"/>
  <c r="C214" i="37"/>
  <c r="C215" i="37"/>
  <c r="C216" i="37"/>
  <c r="C217" i="37"/>
  <c r="D217" i="37" s="1"/>
  <c r="C218" i="37"/>
  <c r="D218" i="37" s="1"/>
  <c r="C219" i="37"/>
  <c r="C220" i="37"/>
  <c r="D220" i="37" s="1"/>
  <c r="C221" i="37"/>
  <c r="D221" i="37" s="1"/>
  <c r="C222" i="37"/>
  <c r="C223" i="37"/>
  <c r="D223" i="37" s="1"/>
  <c r="C224" i="37"/>
  <c r="D224" i="37" s="1"/>
  <c r="C225" i="37"/>
  <c r="C226" i="37"/>
  <c r="C227" i="37"/>
  <c r="C228" i="37"/>
  <c r="D228" i="37" s="1"/>
  <c r="C229" i="37"/>
  <c r="D229" i="37" s="1"/>
  <c r="C230" i="37"/>
  <c r="D230" i="37" s="1"/>
  <c r="C231" i="37"/>
  <c r="C232" i="37"/>
  <c r="D232" i="37" s="1"/>
  <c r="C233" i="37"/>
  <c r="D233" i="37" s="1"/>
  <c r="C234" i="37"/>
  <c r="C235" i="37"/>
  <c r="D235" i="37" s="1"/>
  <c r="C236" i="37"/>
  <c r="D236" i="37" s="1"/>
  <c r="C237" i="37"/>
  <c r="C238" i="37"/>
  <c r="C239" i="37"/>
  <c r="C240" i="37"/>
  <c r="C241" i="37"/>
  <c r="D241" i="37" s="1"/>
  <c r="C242" i="37"/>
  <c r="D242" i="37" s="1"/>
  <c r="C243" i="37"/>
  <c r="C244" i="37"/>
  <c r="D244" i="37" s="1"/>
  <c r="C245" i="37"/>
  <c r="D245" i="37" s="1"/>
  <c r="C246" i="37"/>
  <c r="C247" i="37"/>
  <c r="D247" i="37" s="1"/>
  <c r="C248" i="37"/>
  <c r="D248" i="37" s="1"/>
  <c r="C249" i="37"/>
  <c r="C250" i="37"/>
  <c r="C251" i="37"/>
  <c r="C252" i="37"/>
  <c r="C253" i="37"/>
  <c r="D253" i="37" s="1"/>
  <c r="C254" i="37"/>
  <c r="D254" i="37" s="1"/>
  <c r="C255" i="37"/>
  <c r="C256" i="37"/>
  <c r="D256" i="37" s="1"/>
  <c r="C257" i="37"/>
  <c r="D257" i="37" s="1"/>
  <c r="C258" i="37"/>
  <c r="C259" i="37"/>
  <c r="D259" i="37" s="1"/>
  <c r="C260" i="37"/>
  <c r="D260" i="37" s="1"/>
  <c r="C261" i="37"/>
  <c r="C262" i="37"/>
  <c r="C263" i="37"/>
  <c r="C264" i="37"/>
  <c r="C265" i="37"/>
  <c r="D265" i="37" s="1"/>
  <c r="C266" i="37"/>
  <c r="D266" i="37" s="1"/>
  <c r="C267" i="37"/>
  <c r="C268" i="37"/>
  <c r="D268" i="37" s="1"/>
  <c r="C269" i="37"/>
  <c r="D269" i="37" s="1"/>
  <c r="C270" i="37"/>
  <c r="C271" i="37"/>
  <c r="D271" i="37" s="1"/>
  <c r="C272" i="37"/>
  <c r="D272" i="37" s="1"/>
  <c r="C273" i="37"/>
  <c r="C274" i="37"/>
  <c r="C275" i="37"/>
  <c r="C276" i="37"/>
  <c r="C277" i="37"/>
  <c r="C278" i="37"/>
  <c r="D278" i="37" s="1"/>
  <c r="C279" i="37"/>
  <c r="C280" i="37"/>
  <c r="D280" i="37" s="1"/>
  <c r="C281" i="37"/>
  <c r="D281" i="37" s="1"/>
  <c r="C282" i="37"/>
  <c r="C283" i="37"/>
  <c r="D283" i="37" s="1"/>
  <c r="C284" i="37"/>
  <c r="D284" i="37" s="1"/>
  <c r="C285" i="37"/>
  <c r="C286" i="37"/>
  <c r="C287" i="37"/>
  <c r="C288" i="37"/>
  <c r="C289" i="37"/>
  <c r="D289" i="37" s="1"/>
  <c r="C290" i="37"/>
  <c r="D290" i="37" s="1"/>
  <c r="C291" i="37"/>
  <c r="C292" i="37"/>
  <c r="D292" i="37" s="1"/>
  <c r="C293" i="37"/>
  <c r="D293" i="37" s="1"/>
  <c r="C294" i="37"/>
  <c r="C295" i="37"/>
  <c r="D295" i="37" s="1"/>
  <c r="C296" i="37"/>
  <c r="D296" i="37" s="1"/>
  <c r="C297" i="37"/>
  <c r="C298" i="37"/>
  <c r="C299" i="37"/>
  <c r="C300" i="37"/>
  <c r="D300" i="37" s="1"/>
  <c r="C301" i="37"/>
  <c r="D301" i="37" s="1"/>
  <c r="C302" i="37"/>
  <c r="D302" i="37" s="1"/>
  <c r="C303" i="37"/>
  <c r="C304" i="37"/>
  <c r="D304" i="37" s="1"/>
  <c r="C305" i="37"/>
  <c r="D305" i="37" s="1"/>
  <c r="C306" i="37"/>
  <c r="C307" i="37"/>
  <c r="D307" i="37" s="1"/>
  <c r="C308" i="37"/>
  <c r="D308" i="37" s="1"/>
  <c r="C309" i="37"/>
  <c r="C310" i="37"/>
  <c r="C311" i="37"/>
  <c r="C312" i="37"/>
  <c r="C313" i="37"/>
  <c r="D313" i="37" s="1"/>
  <c r="C314" i="37"/>
  <c r="D314" i="37" s="1"/>
  <c r="C315" i="37"/>
  <c r="C316" i="37"/>
  <c r="D316" i="37" s="1"/>
  <c r="C317" i="37"/>
  <c r="D317" i="37" s="1"/>
  <c r="C318" i="37"/>
  <c r="C319" i="37"/>
  <c r="D319" i="37" s="1"/>
  <c r="C320" i="37"/>
  <c r="D320" i="37" s="1"/>
  <c r="C321" i="37"/>
  <c r="C322" i="37"/>
  <c r="C323" i="37"/>
  <c r="C324" i="37"/>
  <c r="C325" i="37"/>
  <c r="C326" i="37"/>
  <c r="C327" i="37"/>
  <c r="C328" i="37"/>
  <c r="D328" i="37" s="1"/>
  <c r="C329" i="37"/>
  <c r="D329" i="37" s="1"/>
  <c r="C330" i="37"/>
  <c r="C331" i="37"/>
  <c r="D331" i="37" s="1"/>
  <c r="C332" i="37"/>
  <c r="D332" i="37" s="1"/>
  <c r="C333" i="37"/>
  <c r="C334" i="37"/>
  <c r="C335" i="37"/>
  <c r="C336" i="37"/>
  <c r="C337" i="37"/>
  <c r="C338" i="37"/>
  <c r="D338" i="37" s="1"/>
  <c r="C339" i="37"/>
  <c r="C340" i="37"/>
  <c r="D340" i="37" s="1"/>
  <c r="C341" i="37"/>
  <c r="D341" i="37" s="1"/>
  <c r="C342" i="37"/>
  <c r="C343" i="37"/>
  <c r="D343" i="37" s="1"/>
  <c r="C344" i="37"/>
  <c r="D344" i="37" s="1"/>
  <c r="C345" i="37"/>
  <c r="C346" i="37"/>
  <c r="C347" i="37"/>
  <c r="C348" i="37"/>
  <c r="C349" i="37"/>
  <c r="D349" i="37" s="1"/>
  <c r="C350" i="37"/>
  <c r="D350" i="37" s="1"/>
  <c r="C351" i="37"/>
  <c r="C352" i="37"/>
  <c r="D352" i="37" s="1"/>
  <c r="C353" i="37"/>
  <c r="D353" i="37" s="1"/>
  <c r="C354" i="37"/>
  <c r="C355" i="37"/>
  <c r="D355" i="37" s="1"/>
  <c r="C356" i="37"/>
  <c r="D356" i="37" s="1"/>
  <c r="C357" i="37"/>
  <c r="C358" i="37"/>
  <c r="C359" i="37"/>
  <c r="C360" i="37"/>
  <c r="C361" i="37"/>
  <c r="D361" i="37" s="1"/>
  <c r="C362" i="37"/>
  <c r="D362" i="37" s="1"/>
  <c r="C363" i="37"/>
  <c r="C364" i="37"/>
  <c r="D364" i="37" s="1"/>
  <c r="C365" i="37"/>
  <c r="D365" i="37" s="1"/>
  <c r="C366" i="37"/>
  <c r="C367" i="37"/>
  <c r="D367" i="37" s="1"/>
  <c r="C368" i="37"/>
  <c r="D368" i="37" s="1"/>
  <c r="C369" i="37"/>
  <c r="C370" i="37"/>
  <c r="C371" i="37"/>
  <c r="C372" i="37"/>
  <c r="D372" i="37" s="1"/>
  <c r="C373" i="37"/>
  <c r="D373" i="37" s="1"/>
  <c r="C374" i="37"/>
  <c r="D374" i="37" s="1"/>
  <c r="C375" i="37"/>
  <c r="C376" i="37"/>
  <c r="D376" i="37" s="1"/>
  <c r="C377" i="37"/>
  <c r="D377" i="37" s="1"/>
  <c r="C378" i="37"/>
  <c r="C379" i="37"/>
  <c r="D379" i="37" s="1"/>
  <c r="C380" i="37"/>
  <c r="D380" i="37" s="1"/>
  <c r="C381" i="37"/>
  <c r="C382" i="37"/>
  <c r="C383" i="37"/>
  <c r="C384" i="37"/>
  <c r="C385" i="37"/>
  <c r="D385" i="37" s="1"/>
  <c r="C386" i="37"/>
  <c r="D386" i="37" s="1"/>
  <c r="C387" i="37"/>
  <c r="C388" i="37"/>
  <c r="D388" i="37" s="1"/>
  <c r="C389" i="37"/>
  <c r="D389" i="37" s="1"/>
  <c r="C390" i="37"/>
  <c r="C391" i="37"/>
  <c r="D391" i="37" s="1"/>
  <c r="C392" i="37"/>
  <c r="D392" i="37" s="1"/>
  <c r="C393" i="37"/>
  <c r="C394" i="37"/>
  <c r="C395" i="37"/>
  <c r="C396" i="37"/>
  <c r="D396" i="37" s="1"/>
  <c r="C397" i="37"/>
  <c r="D397" i="37" s="1"/>
  <c r="C398" i="37"/>
  <c r="D398" i="37" s="1"/>
  <c r="C399" i="37"/>
  <c r="C400" i="37"/>
  <c r="D400" i="37" s="1"/>
  <c r="C401" i="37"/>
  <c r="D401" i="37" s="1"/>
  <c r="C402" i="37"/>
  <c r="C403" i="37"/>
  <c r="D403" i="37" s="1"/>
  <c r="C404" i="37"/>
  <c r="D404" i="37" s="1"/>
  <c r="C405" i="37"/>
  <c r="C406" i="37"/>
  <c r="C407" i="37"/>
  <c r="C408" i="37"/>
  <c r="C409" i="37"/>
  <c r="D409" i="37" s="1"/>
  <c r="C410" i="37"/>
  <c r="D410" i="37" s="1"/>
  <c r="C411" i="37"/>
  <c r="C412" i="37"/>
  <c r="D412" i="37" s="1"/>
  <c r="C413" i="37"/>
  <c r="D413" i="37" s="1"/>
  <c r="C414" i="37"/>
  <c r="C415" i="37"/>
  <c r="D415" i="37" s="1"/>
  <c r="C416" i="37"/>
  <c r="D416" i="37" s="1"/>
  <c r="C417" i="37"/>
  <c r="C418" i="37"/>
  <c r="C419" i="37"/>
  <c r="C420" i="37"/>
  <c r="C421" i="37"/>
  <c r="C422" i="37"/>
  <c r="C423" i="37"/>
  <c r="C424" i="37"/>
  <c r="D424" i="37" s="1"/>
  <c r="C425" i="37"/>
  <c r="D425" i="37" s="1"/>
  <c r="C426" i="37"/>
  <c r="C427" i="37"/>
  <c r="D427" i="37" s="1"/>
  <c r="C428" i="37"/>
  <c r="D428" i="37" s="1"/>
  <c r="C429" i="37"/>
  <c r="C430" i="37"/>
  <c r="C431" i="37"/>
  <c r="C432" i="37"/>
  <c r="C433" i="37"/>
  <c r="D433" i="37" s="1"/>
  <c r="C434" i="37"/>
  <c r="D434" i="37" s="1"/>
  <c r="C435" i="37"/>
  <c r="C436" i="37"/>
  <c r="D436" i="37" s="1"/>
  <c r="C437" i="37"/>
  <c r="D437" i="37" s="1"/>
  <c r="C438" i="37"/>
  <c r="C439" i="37"/>
  <c r="D439" i="37" s="1"/>
  <c r="C440" i="37"/>
  <c r="D440" i="37" s="1"/>
  <c r="C441" i="37"/>
  <c r="C442" i="37"/>
  <c r="C443" i="37"/>
  <c r="C444" i="37"/>
  <c r="D444" i="37" s="1"/>
  <c r="C445" i="37"/>
  <c r="D445" i="37" s="1"/>
  <c r="C446" i="37"/>
  <c r="D446" i="37" s="1"/>
  <c r="C447" i="37"/>
  <c r="C448" i="37"/>
  <c r="D448" i="37" s="1"/>
  <c r="C449" i="37"/>
  <c r="D449" i="37" s="1"/>
  <c r="C450" i="37"/>
  <c r="C451" i="37"/>
  <c r="D451" i="37" s="1"/>
  <c r="C452" i="37"/>
  <c r="D452" i="37" s="1"/>
  <c r="C453" i="37"/>
  <c r="C454" i="37"/>
  <c r="C455" i="37"/>
  <c r="C456" i="37"/>
  <c r="D456" i="37" s="1"/>
  <c r="C457" i="37"/>
  <c r="D457" i="37" s="1"/>
  <c r="C458" i="37"/>
  <c r="D458" i="37" s="1"/>
  <c r="C459" i="37"/>
  <c r="C460" i="37"/>
  <c r="D460" i="37" s="1"/>
  <c r="C461" i="37"/>
  <c r="D461" i="37" s="1"/>
  <c r="C462" i="37"/>
  <c r="C463" i="37"/>
  <c r="D463" i="37" s="1"/>
  <c r="C464" i="37"/>
  <c r="D464" i="37" s="1"/>
  <c r="C465" i="37"/>
  <c r="C466" i="37"/>
  <c r="C467" i="37"/>
  <c r="C468" i="37"/>
  <c r="C469" i="37"/>
  <c r="C470" i="37"/>
  <c r="C471" i="37"/>
  <c r="C472" i="37"/>
  <c r="D472" i="37" s="1"/>
  <c r="C473" i="37"/>
  <c r="D473" i="37" s="1"/>
  <c r="C474" i="37"/>
  <c r="C475" i="37"/>
  <c r="D475" i="37" s="1"/>
  <c r="C476" i="37"/>
  <c r="D476" i="37" s="1"/>
  <c r="C477" i="37"/>
  <c r="C478" i="37"/>
  <c r="C479" i="37"/>
  <c r="C480" i="37"/>
  <c r="C481" i="37"/>
  <c r="D481" i="37" s="1"/>
  <c r="C482" i="37"/>
  <c r="D482" i="37" s="1"/>
  <c r="C483" i="37"/>
  <c r="C484" i="37"/>
  <c r="D484" i="37" s="1"/>
  <c r="C485" i="37"/>
  <c r="D485" i="37" s="1"/>
  <c r="C486" i="37"/>
  <c r="C487" i="37"/>
  <c r="D487" i="37" s="1"/>
  <c r="C488" i="37"/>
  <c r="D488" i="37" s="1"/>
  <c r="C489" i="37"/>
  <c r="C490" i="37"/>
  <c r="C491" i="37"/>
  <c r="C492" i="37"/>
  <c r="D492" i="37" s="1"/>
  <c r="C493" i="37"/>
  <c r="D493" i="37" s="1"/>
  <c r="C494" i="37"/>
  <c r="D494" i="37" s="1"/>
  <c r="C495" i="37"/>
  <c r="C496" i="37"/>
  <c r="D496" i="37" s="1"/>
  <c r="C497" i="37"/>
  <c r="D497" i="37" s="1"/>
  <c r="C498" i="37"/>
  <c r="C499" i="37"/>
  <c r="D499" i="37" s="1"/>
  <c r="C500" i="37"/>
  <c r="D500" i="37" s="1"/>
  <c r="C501" i="37"/>
  <c r="C502" i="37"/>
  <c r="C503" i="37"/>
  <c r="C504" i="37"/>
  <c r="C505" i="37"/>
  <c r="D505" i="37" s="1"/>
  <c r="C506" i="37"/>
  <c r="D506" i="37" s="1"/>
  <c r="C507" i="37"/>
  <c r="C508" i="37"/>
  <c r="D508" i="37" s="1"/>
  <c r="C509" i="37"/>
  <c r="D509" i="37" s="1"/>
  <c r="C510" i="37"/>
  <c r="C511" i="37"/>
  <c r="D511" i="37" s="1"/>
  <c r="C512" i="37"/>
  <c r="D512" i="37" s="1"/>
  <c r="C513" i="37"/>
  <c r="C514" i="37"/>
  <c r="C515" i="37"/>
  <c r="C516" i="37"/>
  <c r="D516" i="37" s="1"/>
  <c r="C517" i="37"/>
  <c r="D517" i="37" s="1"/>
  <c r="C518" i="37"/>
  <c r="D518" i="37" s="1"/>
  <c r="C519" i="37"/>
  <c r="C520" i="37"/>
  <c r="D520" i="37" s="1"/>
  <c r="C521" i="37"/>
  <c r="D521" i="37" s="1"/>
  <c r="C522" i="37"/>
  <c r="C523" i="37"/>
  <c r="D523" i="37" s="1"/>
  <c r="C524" i="37"/>
  <c r="D524" i="37" s="1"/>
  <c r="C525" i="37"/>
  <c r="C526" i="37"/>
  <c r="C527" i="37"/>
  <c r="C528" i="37"/>
  <c r="C529" i="37"/>
  <c r="D529" i="37" s="1"/>
  <c r="C530" i="37"/>
  <c r="D530" i="37" s="1"/>
  <c r="C531" i="37"/>
  <c r="C532" i="37"/>
  <c r="D532" i="37" s="1"/>
  <c r="C533" i="37"/>
  <c r="D533" i="37" s="1"/>
  <c r="C534" i="37"/>
  <c r="C535" i="37"/>
  <c r="D535" i="37" s="1"/>
  <c r="C536" i="37"/>
  <c r="D536" i="37" s="1"/>
  <c r="C537" i="37"/>
  <c r="C538" i="37"/>
  <c r="C539" i="37"/>
  <c r="C540" i="37"/>
  <c r="D540" i="37" s="1"/>
  <c r="C541" i="37"/>
  <c r="D541" i="37" s="1"/>
  <c r="C542" i="37"/>
  <c r="D542" i="37" s="1"/>
  <c r="C543" i="37"/>
  <c r="C544" i="37"/>
  <c r="D544" i="37" s="1"/>
  <c r="C545" i="37"/>
  <c r="D545" i="37" s="1"/>
  <c r="C546" i="37"/>
  <c r="C547" i="37"/>
  <c r="D547" i="37" s="1"/>
  <c r="C548" i="37"/>
  <c r="D548" i="37" s="1"/>
  <c r="C549" i="37"/>
  <c r="C550" i="37"/>
  <c r="C551" i="37"/>
  <c r="C552" i="37"/>
  <c r="C553" i="37"/>
  <c r="C554" i="37"/>
  <c r="D554" i="37" s="1"/>
  <c r="C555" i="37"/>
  <c r="C556" i="37"/>
  <c r="D556" i="37" s="1"/>
  <c r="C557" i="37"/>
  <c r="D557" i="37" s="1"/>
  <c r="C558" i="37"/>
  <c r="C559" i="37"/>
  <c r="D559" i="37" s="1"/>
  <c r="C560" i="37"/>
  <c r="D560" i="37" s="1"/>
  <c r="C561" i="37"/>
  <c r="C562" i="37"/>
  <c r="C563" i="37"/>
  <c r="C564" i="37"/>
  <c r="D564" i="37" s="1"/>
  <c r="C565" i="37"/>
  <c r="D565" i="37" s="1"/>
  <c r="C566" i="37"/>
  <c r="C567" i="37"/>
  <c r="C568" i="37"/>
  <c r="D568" i="37" s="1"/>
  <c r="C569" i="37"/>
  <c r="D569" i="37" s="1"/>
  <c r="C570" i="37"/>
  <c r="C571" i="37"/>
  <c r="D571" i="37" s="1"/>
  <c r="C572" i="37"/>
  <c r="D572" i="37" s="1"/>
  <c r="C573" i="37"/>
  <c r="C574" i="37"/>
  <c r="C575" i="37"/>
  <c r="C576" i="37"/>
  <c r="C577" i="37"/>
  <c r="D577" i="37" s="1"/>
  <c r="C578" i="37"/>
  <c r="D578" i="37" s="1"/>
  <c r="C579" i="37"/>
  <c r="C580" i="37"/>
  <c r="D580" i="37" s="1"/>
  <c r="C581" i="37"/>
  <c r="D581" i="37" s="1"/>
  <c r="C582" i="37"/>
  <c r="C583" i="37"/>
  <c r="D583" i="37" s="1"/>
  <c r="C584" i="37"/>
  <c r="D584" i="37" s="1"/>
  <c r="C585" i="37"/>
  <c r="C586" i="37"/>
  <c r="C587" i="37"/>
  <c r="C588" i="37"/>
  <c r="D588" i="37" s="1"/>
  <c r="C589" i="37"/>
  <c r="D589" i="37" s="1"/>
  <c r="C590" i="37"/>
  <c r="D590" i="37" s="1"/>
  <c r="C591" i="37"/>
  <c r="C592" i="37"/>
  <c r="D592" i="37" s="1"/>
  <c r="C593" i="37"/>
  <c r="D593" i="37" s="1"/>
  <c r="C594" i="37"/>
  <c r="C595" i="37"/>
  <c r="D595" i="37" s="1"/>
  <c r="C596" i="37"/>
  <c r="D596" i="37" s="1"/>
  <c r="C597" i="37"/>
  <c r="C598" i="37"/>
  <c r="C599" i="37"/>
  <c r="C600" i="37"/>
  <c r="C601" i="37"/>
  <c r="D601" i="37" s="1"/>
  <c r="C602" i="37"/>
  <c r="D602" i="37" s="1"/>
  <c r="C603" i="37"/>
  <c r="C604" i="37"/>
  <c r="D604" i="37" s="1"/>
  <c r="C605" i="37"/>
  <c r="D605" i="37" s="1"/>
  <c r="C606" i="37"/>
  <c r="C607" i="37"/>
  <c r="D607" i="37" s="1"/>
  <c r="C608" i="37"/>
  <c r="D608" i="37" s="1"/>
  <c r="C609" i="37"/>
  <c r="C610" i="37"/>
  <c r="C611" i="37"/>
  <c r="C612" i="37"/>
  <c r="D612" i="37" s="1"/>
  <c r="C613" i="37"/>
  <c r="D613" i="37" s="1"/>
  <c r="C614" i="37"/>
  <c r="D614" i="37" s="1"/>
  <c r="C615" i="37"/>
  <c r="C616" i="37"/>
  <c r="D616" i="37" s="1"/>
  <c r="C617" i="37"/>
  <c r="D617" i="37" s="1"/>
  <c r="C618" i="37"/>
  <c r="C619" i="37"/>
  <c r="D619" i="37" s="1"/>
  <c r="C620" i="37"/>
  <c r="D620" i="37" s="1"/>
  <c r="C621" i="37"/>
  <c r="C622" i="37"/>
  <c r="C623" i="37"/>
  <c r="C624" i="37"/>
  <c r="D624" i="37" s="1"/>
  <c r="C625" i="37"/>
  <c r="D625" i="37" s="1"/>
  <c r="C626" i="37"/>
  <c r="D626" i="37" s="1"/>
  <c r="C627" i="37"/>
  <c r="C628" i="37"/>
  <c r="D628" i="37" s="1"/>
  <c r="C629" i="37"/>
  <c r="D629" i="37" s="1"/>
  <c r="C630" i="37"/>
  <c r="C631" i="37"/>
  <c r="D631" i="37" s="1"/>
  <c r="C632" i="37"/>
  <c r="D632" i="37" s="1"/>
  <c r="C633" i="37"/>
  <c r="C634" i="37"/>
  <c r="C635" i="37"/>
  <c r="C636" i="37"/>
  <c r="C637" i="37"/>
  <c r="D637" i="37" s="1"/>
  <c r="C638" i="37"/>
  <c r="D638" i="37" s="1"/>
  <c r="C639" i="37"/>
  <c r="C640" i="37"/>
  <c r="D640" i="37" s="1"/>
  <c r="C641" i="37"/>
  <c r="D641" i="37" s="1"/>
  <c r="C642" i="37"/>
  <c r="C643" i="37"/>
  <c r="D643" i="37" s="1"/>
  <c r="C644" i="37"/>
  <c r="D644" i="37" s="1"/>
  <c r="C645" i="37"/>
  <c r="C646" i="37"/>
  <c r="C647" i="37"/>
  <c r="C648" i="37"/>
  <c r="C649" i="37"/>
  <c r="C650" i="37"/>
  <c r="C651" i="37"/>
  <c r="C652" i="37"/>
  <c r="D652" i="37" s="1"/>
  <c r="C653" i="37"/>
  <c r="D653" i="37" s="1"/>
  <c r="C654" i="37"/>
  <c r="C655" i="37"/>
  <c r="D655" i="37" s="1"/>
  <c r="C656" i="37"/>
  <c r="D656" i="37" s="1"/>
  <c r="C657" i="37"/>
  <c r="C658" i="37"/>
  <c r="C659" i="37"/>
  <c r="C660" i="37"/>
  <c r="D660" i="37" s="1"/>
  <c r="C661" i="37"/>
  <c r="D661" i="37" s="1"/>
  <c r="C662" i="37"/>
  <c r="D662" i="37" s="1"/>
  <c r="C663" i="37"/>
  <c r="C664" i="37"/>
  <c r="D664" i="37" s="1"/>
  <c r="C665" i="37"/>
  <c r="D665" i="37" s="1"/>
  <c r="C666" i="37"/>
  <c r="C667" i="37"/>
  <c r="D667" i="37" s="1"/>
  <c r="C668" i="37"/>
  <c r="D668" i="37" s="1"/>
  <c r="C669" i="37"/>
  <c r="C670" i="37"/>
  <c r="C671" i="37"/>
  <c r="C672" i="37"/>
  <c r="D672" i="37" s="1"/>
  <c r="C673" i="37"/>
  <c r="D673" i="37" s="1"/>
  <c r="C674" i="37"/>
  <c r="D674" i="37" s="1"/>
  <c r="C675" i="37"/>
  <c r="C676" i="37"/>
  <c r="D676" i="37" s="1"/>
  <c r="C677" i="37"/>
  <c r="D677" i="37" s="1"/>
  <c r="C678" i="37"/>
  <c r="C679" i="37"/>
  <c r="D679" i="37" s="1"/>
  <c r="C680" i="37"/>
  <c r="D680" i="37" s="1"/>
  <c r="C681" i="37"/>
  <c r="C682" i="37"/>
  <c r="C683" i="37"/>
  <c r="C684" i="37"/>
  <c r="C685" i="37"/>
  <c r="C686" i="37"/>
  <c r="D686" i="37" s="1"/>
  <c r="C687" i="37"/>
  <c r="C688" i="37"/>
  <c r="D688" i="37" s="1"/>
  <c r="C689" i="37"/>
  <c r="D689" i="37" s="1"/>
  <c r="C690" i="37"/>
  <c r="C691" i="37"/>
  <c r="D691" i="37" s="1"/>
  <c r="C692" i="37"/>
  <c r="D692" i="37" s="1"/>
  <c r="C693" i="37"/>
  <c r="C694" i="37"/>
  <c r="C695" i="37"/>
  <c r="C696" i="37"/>
  <c r="C697" i="37"/>
  <c r="C698" i="37"/>
  <c r="C699" i="37"/>
  <c r="C700" i="37"/>
  <c r="D700" i="37" s="1"/>
  <c r="C701" i="37"/>
  <c r="D701" i="37" s="1"/>
  <c r="C702" i="37"/>
  <c r="C703" i="37"/>
  <c r="D703" i="37" s="1"/>
  <c r="C704" i="37"/>
  <c r="D704" i="37" s="1"/>
  <c r="C705" i="37"/>
  <c r="C706" i="37"/>
  <c r="C707" i="37"/>
  <c r="C708" i="37"/>
  <c r="C709" i="37"/>
  <c r="D709" i="37" s="1"/>
  <c r="C710" i="37"/>
  <c r="D710" i="37" s="1"/>
  <c r="C711" i="37"/>
  <c r="C712" i="37"/>
  <c r="D712" i="37" s="1"/>
  <c r="C713" i="37"/>
  <c r="D713" i="37" s="1"/>
  <c r="C714" i="37"/>
  <c r="C715" i="37"/>
  <c r="D715" i="37" s="1"/>
  <c r="C716" i="37"/>
  <c r="D716" i="37" s="1"/>
  <c r="C717" i="37"/>
  <c r="C718" i="37"/>
  <c r="C719" i="37"/>
  <c r="C720" i="37"/>
  <c r="D720" i="37" s="1"/>
  <c r="C721" i="37"/>
  <c r="D721" i="37" s="1"/>
  <c r="C722" i="37"/>
  <c r="D722" i="37" s="1"/>
  <c r="C723" i="37"/>
  <c r="C724" i="37"/>
  <c r="D724" i="37" s="1"/>
  <c r="C725" i="37"/>
  <c r="D725" i="37" s="1"/>
  <c r="C726" i="37"/>
  <c r="C727" i="37"/>
  <c r="D727" i="37" s="1"/>
  <c r="C728" i="37"/>
  <c r="D728" i="37" s="1"/>
  <c r="C729" i="37"/>
  <c r="C730" i="37"/>
  <c r="C731" i="37"/>
  <c r="C732" i="37"/>
  <c r="D732" i="37" s="1"/>
  <c r="C733" i="37"/>
  <c r="D733" i="37" s="1"/>
  <c r="C734" i="37"/>
  <c r="D734" i="37" s="1"/>
  <c r="C735" i="37"/>
  <c r="C736" i="37"/>
  <c r="D736" i="37" s="1"/>
  <c r="C737" i="37"/>
  <c r="D737" i="37" s="1"/>
  <c r="C738" i="37"/>
  <c r="C739" i="37"/>
  <c r="D739" i="37" s="1"/>
  <c r="C740" i="37"/>
  <c r="D740" i="37" s="1"/>
  <c r="C741" i="37"/>
  <c r="C742" i="37"/>
  <c r="C743" i="37"/>
  <c r="C744" i="37"/>
  <c r="C745" i="37"/>
  <c r="D745" i="37" s="1"/>
  <c r="C746" i="37"/>
  <c r="D746" i="37" s="1"/>
  <c r="C747" i="37"/>
  <c r="C748" i="37"/>
  <c r="D748" i="37" s="1"/>
  <c r="C749" i="37"/>
  <c r="D749" i="37" s="1"/>
  <c r="C750" i="37"/>
  <c r="C751" i="37"/>
  <c r="D751" i="37" s="1"/>
  <c r="C752" i="37"/>
  <c r="D752" i="37" s="1"/>
  <c r="C753" i="37"/>
  <c r="C754" i="37"/>
  <c r="C755" i="37"/>
  <c r="C756" i="37"/>
  <c r="D756" i="37" s="1"/>
  <c r="C757" i="37"/>
  <c r="D757" i="37" s="1"/>
  <c r="C758" i="37"/>
  <c r="D758" i="37" s="1"/>
  <c r="C759" i="37"/>
  <c r="C760" i="37"/>
  <c r="D760" i="37" s="1"/>
  <c r="C761" i="37"/>
  <c r="D761" i="37" s="1"/>
  <c r="C762" i="37"/>
  <c r="C763" i="37"/>
  <c r="D763" i="37" s="1"/>
  <c r="C764" i="37"/>
  <c r="D764" i="37" s="1"/>
  <c r="C765" i="37"/>
  <c r="C766" i="37"/>
  <c r="C767" i="37"/>
  <c r="C768" i="37"/>
  <c r="D768" i="37" s="1"/>
  <c r="C769" i="37"/>
  <c r="D769" i="37" s="1"/>
  <c r="C770" i="37"/>
  <c r="D770" i="37" s="1"/>
  <c r="C771" i="37"/>
  <c r="C772" i="37"/>
  <c r="D772" i="37" s="1"/>
  <c r="C773" i="37"/>
  <c r="D773" i="37" s="1"/>
  <c r="C774" i="37"/>
  <c r="C775" i="37"/>
  <c r="D775" i="37" s="1"/>
  <c r="C776" i="37"/>
  <c r="D776" i="37" s="1"/>
  <c r="C777" i="37"/>
  <c r="C778" i="37"/>
  <c r="C779" i="37"/>
  <c r="C780" i="37"/>
  <c r="D780" i="37" s="1"/>
  <c r="C781" i="37"/>
  <c r="D781" i="37" s="1"/>
  <c r="C782" i="37"/>
  <c r="D782" i="37" s="1"/>
  <c r="C783" i="37"/>
  <c r="C784" i="37"/>
  <c r="D784" i="37" s="1"/>
  <c r="C785" i="37"/>
  <c r="D785" i="37" s="1"/>
  <c r="C786" i="37"/>
  <c r="C787" i="37"/>
  <c r="D787" i="37" s="1"/>
  <c r="C788" i="37"/>
  <c r="D788" i="37" s="1"/>
  <c r="C789" i="37"/>
  <c r="C790" i="37"/>
  <c r="C791" i="37"/>
  <c r="C792" i="37"/>
  <c r="C793" i="37"/>
  <c r="D793" i="37" s="1"/>
  <c r="C794" i="37"/>
  <c r="D794" i="37" s="1"/>
  <c r="C795" i="37"/>
  <c r="C796" i="37"/>
  <c r="D796" i="37" s="1"/>
  <c r="C797" i="37"/>
  <c r="D797" i="37" s="1"/>
  <c r="C798" i="37"/>
  <c r="C799" i="37"/>
  <c r="D799" i="37" s="1"/>
  <c r="C800" i="37"/>
  <c r="D800" i="37" s="1"/>
  <c r="C801" i="37"/>
  <c r="C802" i="37"/>
  <c r="C803" i="37"/>
  <c r="C804" i="37"/>
  <c r="D804" i="37" s="1"/>
  <c r="C805" i="37"/>
  <c r="D805" i="37" s="1"/>
  <c r="C806" i="37"/>
  <c r="D806" i="37" s="1"/>
  <c r="C807" i="37"/>
  <c r="C808" i="37"/>
  <c r="D808" i="37" s="1"/>
  <c r="C809" i="37"/>
  <c r="D809" i="37" s="1"/>
  <c r="C810" i="37"/>
  <c r="C811" i="37"/>
  <c r="D811" i="37" s="1"/>
  <c r="C812" i="37"/>
  <c r="D812" i="37" s="1"/>
  <c r="C813" i="37"/>
  <c r="C814" i="37"/>
  <c r="C815" i="37"/>
  <c r="C816" i="37"/>
  <c r="C817" i="37"/>
  <c r="D817" i="37" s="1"/>
  <c r="C818" i="37"/>
  <c r="D818" i="37" s="1"/>
  <c r="C819" i="37"/>
  <c r="C820" i="37"/>
  <c r="D820" i="37" s="1"/>
  <c r="C821" i="37"/>
  <c r="D821" i="37" s="1"/>
  <c r="C822" i="37"/>
  <c r="C823" i="37"/>
  <c r="D823" i="37" s="1"/>
  <c r="C824" i="37"/>
  <c r="D824" i="37" s="1"/>
  <c r="C825" i="37"/>
  <c r="C826" i="37"/>
  <c r="C827" i="37"/>
  <c r="C828" i="37"/>
  <c r="D828" i="37" s="1"/>
  <c r="C829" i="37"/>
  <c r="D829" i="37" s="1"/>
  <c r="C830" i="37"/>
  <c r="D830" i="37" s="1"/>
  <c r="C831" i="37"/>
  <c r="C832" i="37"/>
  <c r="D832" i="37" s="1"/>
  <c r="C833" i="37"/>
  <c r="D833" i="37" s="1"/>
  <c r="C834" i="37"/>
  <c r="C835" i="37"/>
  <c r="D835" i="37" s="1"/>
  <c r="C836" i="37"/>
  <c r="D836" i="37" s="1"/>
  <c r="C837" i="37"/>
  <c r="C838" i="37"/>
  <c r="C839" i="37"/>
  <c r="C840" i="37"/>
  <c r="D840" i="37" s="1"/>
  <c r="C841" i="37"/>
  <c r="D841" i="37" s="1"/>
  <c r="C842" i="37"/>
  <c r="D842" i="37" s="1"/>
  <c r="C843" i="37"/>
  <c r="C844" i="37"/>
  <c r="D844" i="37" s="1"/>
  <c r="C845" i="37"/>
  <c r="D845" i="37" s="1"/>
  <c r="C846" i="37"/>
  <c r="C847" i="37"/>
  <c r="D847" i="37" s="1"/>
  <c r="C848" i="37"/>
  <c r="D848" i="37" s="1"/>
  <c r="C849" i="37"/>
  <c r="C850" i="37"/>
  <c r="C851" i="37"/>
  <c r="C852" i="37"/>
  <c r="C853" i="37"/>
  <c r="C854" i="37"/>
  <c r="D854" i="37" s="1"/>
  <c r="C855" i="37"/>
  <c r="C856" i="37"/>
  <c r="D856" i="37" s="1"/>
  <c r="C857" i="37"/>
  <c r="D857" i="37" s="1"/>
  <c r="C858" i="37"/>
  <c r="C859" i="37"/>
  <c r="D859" i="37" s="1"/>
  <c r="C860" i="37"/>
  <c r="D860" i="37" s="1"/>
  <c r="C861" i="37"/>
  <c r="C862" i="37"/>
  <c r="C863" i="37"/>
  <c r="C864" i="37"/>
  <c r="C865" i="37"/>
  <c r="D865" i="37" s="1"/>
  <c r="C866" i="37"/>
  <c r="D866" i="37" s="1"/>
  <c r="C867" i="37"/>
  <c r="C868" i="37"/>
  <c r="D868" i="37" s="1"/>
  <c r="C869" i="37"/>
  <c r="D869" i="37" s="1"/>
  <c r="C870" i="37"/>
  <c r="C871" i="37"/>
  <c r="D871" i="37" s="1"/>
  <c r="C872" i="37"/>
  <c r="D872" i="37" s="1"/>
  <c r="C873" i="37"/>
  <c r="C874" i="37"/>
  <c r="C875" i="37"/>
  <c r="C876" i="37"/>
  <c r="D876" i="37" s="1"/>
  <c r="C877" i="37"/>
  <c r="D877" i="37" s="1"/>
  <c r="C878" i="37"/>
  <c r="D878" i="37" s="1"/>
  <c r="C879" i="37"/>
  <c r="C880" i="37"/>
  <c r="D880" i="37" s="1"/>
  <c r="C881" i="37"/>
  <c r="D881" i="37" s="1"/>
  <c r="C882" i="37"/>
  <c r="C883" i="37"/>
  <c r="D883" i="37" s="1"/>
  <c r="C884" i="37"/>
  <c r="D884" i="37" s="1"/>
  <c r="C885" i="37"/>
  <c r="C886" i="37"/>
  <c r="C887" i="37"/>
  <c r="C888" i="37"/>
  <c r="D888" i="37" s="1"/>
  <c r="C889" i="37"/>
  <c r="D889" i="37" s="1"/>
  <c r="C890" i="37"/>
  <c r="D890" i="37" s="1"/>
  <c r="C891" i="37"/>
  <c r="C892" i="37"/>
  <c r="D892" i="37" s="1"/>
  <c r="C893" i="37"/>
  <c r="D893" i="37" s="1"/>
  <c r="C894" i="37"/>
  <c r="C895" i="37"/>
  <c r="D895" i="37" s="1"/>
  <c r="C896" i="37"/>
  <c r="D896" i="37" s="1"/>
  <c r="C897" i="37"/>
  <c r="C898" i="37"/>
  <c r="C899" i="37"/>
  <c r="C900" i="37"/>
  <c r="C901" i="37"/>
  <c r="C902" i="37"/>
  <c r="C903" i="37"/>
  <c r="C904" i="37"/>
  <c r="D904" i="37" s="1"/>
  <c r="C905" i="37"/>
  <c r="D905" i="37" s="1"/>
  <c r="C906" i="37"/>
  <c r="C907" i="37"/>
  <c r="D907" i="37" s="1"/>
  <c r="C908" i="37"/>
  <c r="D908" i="37" s="1"/>
  <c r="C909" i="37"/>
  <c r="C910" i="37"/>
  <c r="C911" i="37"/>
  <c r="C912" i="37"/>
  <c r="C913" i="37"/>
  <c r="C914" i="37"/>
  <c r="D914" i="37" s="1"/>
  <c r="C915" i="37"/>
  <c r="C916" i="37"/>
  <c r="D916" i="37" s="1"/>
  <c r="C917" i="37"/>
  <c r="D917" i="37" s="1"/>
  <c r="C918" i="37"/>
  <c r="C919" i="37"/>
  <c r="D919" i="37" s="1"/>
  <c r="C920" i="37"/>
  <c r="D920" i="37" s="1"/>
  <c r="C921" i="37"/>
  <c r="C922" i="37"/>
  <c r="C923" i="37"/>
  <c r="C924" i="37"/>
  <c r="C925" i="37"/>
  <c r="C926" i="37"/>
  <c r="C927" i="37"/>
  <c r="C928" i="37"/>
  <c r="D928" i="37" s="1"/>
  <c r="C929" i="37"/>
  <c r="D929" i="37" s="1"/>
  <c r="C930" i="37"/>
  <c r="C931" i="37"/>
  <c r="D931" i="37" s="1"/>
  <c r="C932" i="37"/>
  <c r="D932" i="37" s="1"/>
  <c r="C933" i="37"/>
  <c r="C934" i="37"/>
  <c r="C935" i="37"/>
  <c r="C936" i="37"/>
  <c r="C937" i="37"/>
  <c r="D937" i="37" s="1"/>
  <c r="C938" i="37"/>
  <c r="D938" i="37" s="1"/>
  <c r="C939" i="37"/>
  <c r="C940" i="37"/>
  <c r="D940" i="37" s="1"/>
  <c r="C941" i="37"/>
  <c r="D941" i="37" s="1"/>
  <c r="C942" i="37"/>
  <c r="C943" i="37"/>
  <c r="D943" i="37" s="1"/>
  <c r="C944" i="37"/>
  <c r="D944" i="37" s="1"/>
  <c r="C945" i="37"/>
  <c r="C946" i="37"/>
  <c r="C947" i="37"/>
  <c r="C948" i="37"/>
  <c r="D948" i="37" s="1"/>
  <c r="C949" i="37"/>
  <c r="D949" i="37" s="1"/>
  <c r="C950" i="37"/>
  <c r="D950" i="37" s="1"/>
  <c r="C951" i="37"/>
  <c r="C952" i="37"/>
  <c r="D952" i="37" s="1"/>
  <c r="C953" i="37"/>
  <c r="D953" i="37" s="1"/>
  <c r="C954" i="37"/>
  <c r="C955" i="37"/>
  <c r="D955" i="37" s="1"/>
  <c r="C956" i="37"/>
  <c r="D956" i="37" s="1"/>
  <c r="C957" i="37"/>
  <c r="C958" i="37"/>
  <c r="C959" i="37"/>
  <c r="C960" i="37"/>
  <c r="C961" i="37"/>
  <c r="D961" i="37" s="1"/>
  <c r="C962" i="37"/>
  <c r="D962" i="37" s="1"/>
  <c r="C963" i="37"/>
  <c r="C964" i="37"/>
  <c r="D964" i="37" s="1"/>
  <c r="C965" i="37"/>
  <c r="D965" i="37" s="1"/>
  <c r="C966" i="37"/>
  <c r="C967" i="37"/>
  <c r="D967" i="37" s="1"/>
  <c r="C968" i="37"/>
  <c r="D968" i="37" s="1"/>
  <c r="C969" i="37"/>
  <c r="C970" i="37"/>
  <c r="C971" i="37"/>
  <c r="C972" i="37"/>
  <c r="C973" i="37"/>
  <c r="D973" i="37" s="1"/>
  <c r="C974" i="37"/>
  <c r="D974" i="37" s="1"/>
  <c r="C975" i="37"/>
  <c r="C976" i="37"/>
  <c r="D976" i="37" s="1"/>
  <c r="C977" i="37"/>
  <c r="D977" i="37" s="1"/>
  <c r="C978" i="37"/>
  <c r="C979" i="37"/>
  <c r="D979" i="37" s="1"/>
  <c r="C980" i="37"/>
  <c r="D980" i="37" s="1"/>
  <c r="C981" i="37"/>
  <c r="C982" i="37"/>
  <c r="C983" i="37"/>
  <c r="C984" i="37"/>
  <c r="D984" i="37" s="1"/>
  <c r="C985" i="37"/>
  <c r="D985" i="37" s="1"/>
  <c r="C986" i="37"/>
  <c r="D986" i="37" s="1"/>
  <c r="C987" i="37"/>
  <c r="C988" i="37"/>
  <c r="D988" i="37" s="1"/>
  <c r="C989" i="37"/>
  <c r="D989" i="37" s="1"/>
  <c r="C990" i="37"/>
  <c r="C991" i="37"/>
  <c r="D991" i="37" s="1"/>
  <c r="C992" i="37"/>
  <c r="D992" i="37" s="1"/>
  <c r="C993" i="37"/>
  <c r="C994" i="37"/>
  <c r="C995" i="37"/>
  <c r="C996" i="37"/>
  <c r="D996" i="37" s="1"/>
  <c r="C997" i="37"/>
  <c r="D997" i="37" s="1"/>
  <c r="C998" i="37"/>
  <c r="D998" i="37" s="1"/>
  <c r="C999" i="37"/>
  <c r="C1000" i="37"/>
  <c r="D1000" i="37" s="1"/>
  <c r="C1001" i="37"/>
  <c r="D1001" i="37" s="1"/>
  <c r="C1002" i="37"/>
  <c r="C1003" i="37"/>
  <c r="D1003" i="37" s="1"/>
  <c r="C1004" i="37"/>
  <c r="D1004" i="37" s="1"/>
  <c r="C1005" i="37"/>
  <c r="C1006" i="37"/>
  <c r="C1007" i="37"/>
  <c r="C1008" i="37"/>
  <c r="C1009" i="37"/>
  <c r="D1009" i="37" s="1"/>
  <c r="C1010" i="37"/>
  <c r="D1010" i="37" s="1"/>
  <c r="C1011" i="37"/>
  <c r="C1012" i="37"/>
  <c r="D1012" i="37" s="1"/>
  <c r="C1013" i="37"/>
  <c r="D1013" i="37" s="1"/>
  <c r="C1014" i="37"/>
  <c r="C1015" i="37"/>
  <c r="D1015" i="37" s="1"/>
  <c r="C1016" i="37"/>
  <c r="D1016" i="37" s="1"/>
  <c r="C1017" i="37"/>
  <c r="C1018" i="37"/>
  <c r="C1019" i="37"/>
  <c r="C1020" i="37"/>
  <c r="D1020" i="37" s="1"/>
  <c r="C1021" i="37"/>
  <c r="D1021" i="37" s="1"/>
  <c r="C1022" i="37"/>
  <c r="D1022" i="37" s="1"/>
  <c r="C1023" i="37"/>
  <c r="C1024" i="37"/>
  <c r="D1024" i="37" s="1"/>
  <c r="C1025" i="37"/>
  <c r="D1025" i="37" s="1"/>
  <c r="C1026" i="37"/>
  <c r="C1027" i="37"/>
  <c r="D1027" i="37" s="1"/>
  <c r="C1028" i="37"/>
  <c r="D1028" i="37" s="1"/>
  <c r="C1029" i="37"/>
  <c r="C1030" i="37"/>
  <c r="C1031" i="37"/>
  <c r="C1032" i="37"/>
  <c r="D1032" i="37" s="1"/>
  <c r="C1033" i="37"/>
  <c r="D1033" i="37" s="1"/>
  <c r="C1034" i="37"/>
  <c r="D1034" i="37" s="1"/>
  <c r="C1035" i="37"/>
  <c r="C1036" i="37"/>
  <c r="D1036" i="37" s="1"/>
  <c r="C1037" i="37"/>
  <c r="D1037" i="37" s="1"/>
  <c r="C1038" i="37"/>
  <c r="C1039" i="37"/>
  <c r="D1039" i="37" s="1"/>
  <c r="C1040" i="37"/>
  <c r="D1040" i="37" s="1"/>
  <c r="C1041" i="37"/>
  <c r="C1042" i="37"/>
  <c r="C1043" i="37"/>
  <c r="C1044" i="37"/>
  <c r="D1044" i="37" s="1"/>
  <c r="C1045" i="37"/>
  <c r="D1045" i="37" s="1"/>
  <c r="C1046" i="37"/>
  <c r="C1047" i="37"/>
  <c r="C1048" i="37"/>
  <c r="D1048" i="37" s="1"/>
  <c r="C1049" i="37"/>
  <c r="D1049" i="37" s="1"/>
  <c r="C1050" i="37"/>
  <c r="C1051" i="37"/>
  <c r="D1051" i="37" s="1"/>
  <c r="C1052" i="37"/>
  <c r="D1052" i="37" s="1"/>
  <c r="C1053" i="37"/>
  <c r="C1054" i="37"/>
  <c r="C1055" i="37"/>
  <c r="C1056" i="37"/>
  <c r="C1057" i="37"/>
  <c r="D1057" i="37" s="1"/>
  <c r="C1058" i="37"/>
  <c r="D1058" i="37" s="1"/>
  <c r="C1059" i="37"/>
  <c r="C1060" i="37"/>
  <c r="C1061" i="37"/>
  <c r="D1061" i="37" s="1"/>
  <c r="C1062" i="37"/>
  <c r="C1063" i="37"/>
  <c r="D1063" i="37" s="1"/>
  <c r="C1064" i="37"/>
  <c r="D1064" i="37" s="1"/>
  <c r="C1065" i="37"/>
  <c r="C1066" i="37"/>
  <c r="C1067" i="37"/>
  <c r="C1068" i="37"/>
  <c r="D1068" i="37" s="1"/>
  <c r="C1069" i="37"/>
  <c r="D1069" i="37" s="1"/>
  <c r="C1070" i="37"/>
  <c r="D1070" i="37" s="1"/>
  <c r="C1071" i="37"/>
  <c r="C1072" i="37"/>
  <c r="D1072" i="37" s="1"/>
  <c r="C1073" i="37"/>
  <c r="D1073" i="37" s="1"/>
  <c r="C1074" i="37"/>
  <c r="C1075" i="37"/>
  <c r="D1075" i="37" s="1"/>
  <c r="C1076" i="37"/>
  <c r="D1076" i="37" s="1"/>
  <c r="C1077" i="37"/>
  <c r="C1078" i="37"/>
  <c r="C1079" i="37"/>
  <c r="C1080" i="37"/>
  <c r="C1081" i="37"/>
  <c r="C1082" i="37"/>
  <c r="D1082" i="37" s="1"/>
  <c r="C1083" i="37"/>
  <c r="C1084" i="37"/>
  <c r="D1084" i="37" s="1"/>
  <c r="C1085" i="37"/>
  <c r="D1085" i="37" s="1"/>
  <c r="C1086" i="37"/>
  <c r="C1087" i="37"/>
  <c r="D1087" i="37" s="1"/>
  <c r="C1088" i="37"/>
  <c r="D1088" i="37" s="1"/>
  <c r="C1089" i="37"/>
  <c r="C1090" i="37"/>
  <c r="C1091" i="37"/>
  <c r="C1092" i="37"/>
  <c r="C1093" i="37"/>
  <c r="D1093" i="37" s="1"/>
  <c r="C1094" i="37"/>
  <c r="D1094" i="37" s="1"/>
  <c r="C1095" i="37"/>
  <c r="C1096" i="37"/>
  <c r="D1096" i="37" s="1"/>
  <c r="C1097" i="37"/>
  <c r="D1097" i="37" s="1"/>
  <c r="C1098" i="37"/>
  <c r="C1099" i="37"/>
  <c r="D1099" i="37" s="1"/>
  <c r="C1100" i="37"/>
  <c r="D1100" i="37" s="1"/>
  <c r="C1101" i="37"/>
  <c r="C1102" i="37"/>
  <c r="C1103" i="37"/>
  <c r="C1104" i="37"/>
  <c r="C1105" i="37"/>
  <c r="C1106" i="37"/>
  <c r="C1107" i="37"/>
  <c r="C1108" i="37"/>
  <c r="C1109" i="37"/>
  <c r="D1109" i="37" s="1"/>
  <c r="C1110" i="37"/>
  <c r="C1111" i="37"/>
  <c r="D1111" i="37" s="1"/>
  <c r="C1112" i="37"/>
  <c r="D1112" i="37" s="1"/>
  <c r="C1113" i="37"/>
  <c r="C1114" i="37"/>
  <c r="C1115" i="37"/>
  <c r="C1116" i="37"/>
  <c r="C1117" i="37"/>
  <c r="C1118" i="37"/>
  <c r="C1119" i="37"/>
  <c r="C1120" i="37"/>
  <c r="C1121" i="37"/>
  <c r="D1121" i="37" s="1"/>
  <c r="C1122" i="37"/>
  <c r="C1123" i="37"/>
  <c r="D1123" i="37" s="1"/>
  <c r="C1124" i="37"/>
  <c r="D1124" i="37" s="1"/>
  <c r="C1125" i="37"/>
  <c r="C1126" i="37"/>
  <c r="C1127" i="37"/>
  <c r="C1128" i="37"/>
  <c r="C1129" i="37"/>
  <c r="D1129" i="37" s="1"/>
  <c r="C1130" i="37"/>
  <c r="D1130" i="37" s="1"/>
  <c r="C1131" i="37"/>
  <c r="C1132" i="37"/>
  <c r="C1133" i="37"/>
  <c r="D1133" i="37" s="1"/>
  <c r="C1134" i="37"/>
  <c r="C1135" i="37"/>
  <c r="D1135" i="37" s="1"/>
  <c r="C1136" i="37"/>
  <c r="D1136" i="37" s="1"/>
  <c r="C1137" i="37"/>
  <c r="C1138" i="37"/>
  <c r="C1139" i="37"/>
  <c r="C1140" i="37"/>
  <c r="C1141" i="37"/>
  <c r="D1141" i="37" s="1"/>
  <c r="C1142" i="37"/>
  <c r="D1142" i="37" s="1"/>
  <c r="C1143" i="37"/>
  <c r="C1144" i="37"/>
  <c r="C1145" i="37"/>
  <c r="D1145" i="37" s="1"/>
  <c r="C1146" i="37"/>
  <c r="C1147" i="37"/>
  <c r="D1147" i="37" s="1"/>
  <c r="C1148" i="37"/>
  <c r="D1148" i="37" s="1"/>
  <c r="C1149" i="37"/>
  <c r="C1150" i="37"/>
  <c r="C1151" i="37"/>
  <c r="C1152" i="37"/>
  <c r="D1152" i="37" s="1"/>
  <c r="C1153" i="37"/>
  <c r="D1153" i="37" s="1"/>
  <c r="C1154" i="37"/>
  <c r="D1154" i="37" s="1"/>
  <c r="C1155" i="37"/>
  <c r="C1156" i="37"/>
  <c r="C1157" i="37"/>
  <c r="D1157" i="37" s="1"/>
  <c r="C1158" i="37"/>
  <c r="C1159" i="37"/>
  <c r="D1159" i="37" s="1"/>
  <c r="C1160" i="37"/>
  <c r="D1160" i="37" s="1"/>
  <c r="C1161" i="37"/>
  <c r="C1162" i="37"/>
  <c r="C1163" i="37"/>
  <c r="C1164" i="37"/>
  <c r="D1164" i="37" s="1"/>
  <c r="C1165" i="37"/>
  <c r="D1165" i="37" s="1"/>
  <c r="C1166" i="37"/>
  <c r="D1166" i="37" s="1"/>
  <c r="C1167" i="37"/>
  <c r="C1168" i="37"/>
  <c r="C1169" i="37"/>
  <c r="D1169" i="37" s="1"/>
  <c r="C1170" i="37"/>
  <c r="C1171" i="37"/>
  <c r="D1171" i="37" s="1"/>
  <c r="C1172" i="37"/>
  <c r="D1172" i="37" s="1"/>
  <c r="C1173" i="37"/>
  <c r="C1174" i="37"/>
  <c r="C1175" i="37"/>
  <c r="C1176" i="37"/>
  <c r="D1176" i="37" s="1"/>
  <c r="C1177" i="37"/>
  <c r="D1177" i="37" s="1"/>
  <c r="C1178" i="37"/>
  <c r="C1179" i="37"/>
  <c r="C1180" i="37"/>
  <c r="D1180" i="37" s="1"/>
  <c r="C1181" i="37"/>
  <c r="D1181" i="37" s="1"/>
  <c r="C1182" i="37"/>
  <c r="C1183" i="37"/>
  <c r="D1183" i="37" s="1"/>
  <c r="C1184" i="37"/>
  <c r="D1184" i="37" s="1"/>
  <c r="C1185" i="37"/>
  <c r="C1186" i="37"/>
  <c r="C1187" i="37"/>
  <c r="C1188" i="37"/>
  <c r="D1188" i="37" s="1"/>
  <c r="C1189" i="37"/>
  <c r="D1189" i="37" s="1"/>
  <c r="C1190" i="37"/>
  <c r="D1190" i="37" s="1"/>
  <c r="C1191" i="37"/>
  <c r="C1192" i="37"/>
  <c r="C1193" i="37"/>
  <c r="D1193" i="37" s="1"/>
  <c r="C1194" i="37"/>
  <c r="C1195" i="37"/>
  <c r="D1195" i="37" s="1"/>
  <c r="C1196" i="37"/>
  <c r="D1196" i="37" s="1"/>
  <c r="C1197" i="37"/>
  <c r="C1198" i="37"/>
  <c r="C1199" i="37"/>
  <c r="C1200" i="37"/>
  <c r="C1201" i="37"/>
  <c r="D1201" i="37" s="1"/>
  <c r="C1202" i="37"/>
  <c r="D1202" i="37" s="1"/>
  <c r="C1203" i="37"/>
  <c r="C1204" i="37"/>
  <c r="C1205" i="37"/>
  <c r="D1205" i="37" s="1"/>
  <c r="C1206" i="37"/>
  <c r="C1207" i="37"/>
  <c r="D1207" i="37" s="1"/>
  <c r="C1208" i="37"/>
  <c r="D1208" i="37" s="1"/>
  <c r="C1209" i="37"/>
  <c r="C1210" i="37"/>
  <c r="C1211" i="37"/>
  <c r="C1212" i="37"/>
  <c r="D1212" i="37" s="1"/>
  <c r="C1213" i="37"/>
  <c r="D1213" i="37" s="1"/>
  <c r="C1214" i="37"/>
  <c r="D1214" i="37" s="1"/>
  <c r="C1215" i="37"/>
  <c r="C1216" i="37"/>
  <c r="D1216" i="37" s="1"/>
  <c r="C1217" i="37"/>
  <c r="D1217" i="37" s="1"/>
  <c r="C1218" i="37"/>
  <c r="C1219" i="37"/>
  <c r="D1219" i="37" s="1"/>
  <c r="C1220" i="37"/>
  <c r="D1220" i="37" s="1"/>
  <c r="C1221" i="37"/>
  <c r="C1222" i="37"/>
  <c r="C1223" i="37"/>
  <c r="C1224" i="37"/>
  <c r="C1225" i="37"/>
  <c r="C1226" i="37"/>
  <c r="D1226" i="37" s="1"/>
  <c r="C1227" i="37"/>
  <c r="C1228" i="37"/>
  <c r="D1228" i="37" s="1"/>
  <c r="C1229" i="37"/>
  <c r="D1229" i="37" s="1"/>
  <c r="C1230" i="37"/>
  <c r="C1231" i="37"/>
  <c r="D1231" i="37" s="1"/>
  <c r="C1232" i="37"/>
  <c r="D1232" i="37" s="1"/>
  <c r="C1233" i="37"/>
  <c r="C1234" i="37"/>
  <c r="C1235" i="37"/>
  <c r="C1236" i="37"/>
  <c r="C1237" i="37"/>
  <c r="D1237" i="37" s="1"/>
  <c r="C1238" i="37"/>
  <c r="D1238" i="37" s="1"/>
  <c r="C1239" i="37"/>
  <c r="C1240" i="37"/>
  <c r="D1240" i="37" s="1"/>
  <c r="C1241" i="37"/>
  <c r="D1241" i="37" s="1"/>
  <c r="C1242" i="37"/>
  <c r="C1243" i="37"/>
  <c r="D1243" i="37" s="1"/>
  <c r="C1244" i="37"/>
  <c r="D1244" i="37" s="1"/>
  <c r="C1245" i="37"/>
  <c r="C1246" i="37"/>
  <c r="C1247" i="37"/>
  <c r="C1248" i="37"/>
  <c r="C1249" i="37"/>
  <c r="C1250" i="37"/>
  <c r="C1251" i="37"/>
  <c r="C1252" i="37"/>
  <c r="C1253" i="37"/>
  <c r="D1253" i="37" s="1"/>
  <c r="C1254" i="37"/>
  <c r="C1255" i="37"/>
  <c r="D1255" i="37" s="1"/>
  <c r="C1256" i="37"/>
  <c r="D1256" i="37" s="1"/>
  <c r="C1257" i="37"/>
  <c r="C1258" i="37"/>
  <c r="C1259" i="37"/>
  <c r="C1260" i="37"/>
  <c r="C1261" i="37"/>
  <c r="C1262" i="37"/>
  <c r="C1263" i="37"/>
  <c r="C1264" i="37"/>
  <c r="C1265" i="37"/>
  <c r="D1265" i="37" s="1"/>
  <c r="C1266" i="37"/>
  <c r="C1267" i="37"/>
  <c r="D1267" i="37" s="1"/>
  <c r="C1268" i="37"/>
  <c r="D1268" i="37" s="1"/>
  <c r="C1269" i="37"/>
  <c r="C1270" i="37"/>
  <c r="C1271" i="37"/>
  <c r="C1272" i="37"/>
  <c r="C1273" i="37"/>
  <c r="D1273" i="37" s="1"/>
  <c r="C1274" i="37"/>
  <c r="D1274" i="37" s="1"/>
  <c r="C1275" i="37"/>
  <c r="C1276" i="37"/>
  <c r="C1277" i="37"/>
  <c r="D1277" i="37" s="1"/>
  <c r="C1278" i="37"/>
  <c r="C1279" i="37"/>
  <c r="D1279" i="37" s="1"/>
  <c r="C1280" i="37"/>
  <c r="D1280" i="37" s="1"/>
  <c r="C1281" i="37"/>
  <c r="C1282" i="37"/>
  <c r="C1283" i="37"/>
  <c r="C1284" i="37"/>
  <c r="C1285" i="37"/>
  <c r="D1285" i="37" s="1"/>
  <c r="C1286" i="37"/>
  <c r="D1286" i="37" s="1"/>
  <c r="C1287" i="37"/>
  <c r="C1288" i="37"/>
  <c r="C1289" i="37"/>
  <c r="D1289" i="37" s="1"/>
  <c r="C1290" i="37"/>
  <c r="C1291" i="37"/>
  <c r="D1291" i="37" s="1"/>
  <c r="C1292" i="37"/>
  <c r="D1292" i="37" s="1"/>
  <c r="C1293" i="37"/>
  <c r="C1294" i="37"/>
  <c r="C1295" i="37"/>
  <c r="C1296" i="37"/>
  <c r="D1296" i="37" s="1"/>
  <c r="C1297" i="37"/>
  <c r="D1297" i="37" s="1"/>
  <c r="C1298" i="37"/>
  <c r="D1298" i="37" s="1"/>
  <c r="C1299" i="37"/>
  <c r="C1300" i="37"/>
  <c r="C1301" i="37"/>
  <c r="D1301" i="37" s="1"/>
  <c r="C1302" i="37"/>
  <c r="C1303" i="37"/>
  <c r="D1303" i="37" s="1"/>
  <c r="C1304" i="37"/>
  <c r="D1304" i="37" s="1"/>
  <c r="C1305" i="37"/>
  <c r="C1306" i="37"/>
  <c r="C1307" i="37"/>
  <c r="C1308" i="37"/>
  <c r="D1308" i="37" s="1"/>
  <c r="C1309" i="37"/>
  <c r="D1309" i="37" s="1"/>
  <c r="C1310" i="37"/>
  <c r="D1310" i="37" s="1"/>
  <c r="C1311" i="37"/>
  <c r="C1312" i="37"/>
  <c r="C1313" i="37"/>
  <c r="D1313" i="37" s="1"/>
  <c r="C1314" i="37"/>
  <c r="C1315" i="37"/>
  <c r="D1315" i="37" s="1"/>
  <c r="C1316" i="37"/>
  <c r="D1316" i="37" s="1"/>
  <c r="C1317" i="37"/>
  <c r="C1318" i="37"/>
  <c r="C1319" i="37"/>
  <c r="C1320" i="37"/>
  <c r="D1320" i="37" s="1"/>
  <c r="C1321" i="37"/>
  <c r="D1321" i="37" s="1"/>
  <c r="C1322" i="37"/>
  <c r="C1323" i="37"/>
  <c r="C1324" i="37"/>
  <c r="D1324" i="37" s="1"/>
  <c r="C1325" i="37"/>
  <c r="D1325" i="37" s="1"/>
  <c r="C1326" i="37"/>
  <c r="C1327" i="37"/>
  <c r="D1327" i="37" s="1"/>
  <c r="C1328" i="37"/>
  <c r="D1328" i="37" s="1"/>
  <c r="C1329" i="37"/>
  <c r="C1330" i="37"/>
  <c r="C1331" i="37"/>
  <c r="C1332" i="37"/>
  <c r="D1332" i="37" s="1"/>
  <c r="C1333" i="37"/>
  <c r="D1333" i="37" s="1"/>
  <c r="C1334" i="37"/>
  <c r="D1334" i="37" s="1"/>
  <c r="C1335" i="37"/>
  <c r="C1336" i="37"/>
  <c r="C1337" i="37"/>
  <c r="D1337" i="37" s="1"/>
  <c r="C1338" i="37"/>
  <c r="C1339" i="37"/>
  <c r="D1339" i="37" s="1"/>
  <c r="C1340" i="37"/>
  <c r="D1340" i="37" s="1"/>
  <c r="C1341" i="37"/>
  <c r="C1342" i="37"/>
  <c r="C1343" i="37"/>
  <c r="C1344" i="37"/>
  <c r="C1345" i="37"/>
  <c r="D1345" i="37" s="1"/>
  <c r="C1346" i="37"/>
  <c r="D1346" i="37" s="1"/>
  <c r="C1347" i="37"/>
  <c r="C1348" i="37"/>
  <c r="C1349" i="37"/>
  <c r="D1349" i="37" s="1"/>
  <c r="C1350" i="37"/>
  <c r="C1351" i="37"/>
  <c r="D1351" i="37" s="1"/>
  <c r="C1352" i="37"/>
  <c r="D1352" i="37" s="1"/>
  <c r="C1353" i="37"/>
  <c r="C1354" i="37"/>
  <c r="C1355" i="37"/>
  <c r="C1356" i="37"/>
  <c r="D1356" i="37" s="1"/>
  <c r="C1357" i="37"/>
  <c r="D1357" i="37" s="1"/>
  <c r="C1358" i="37"/>
  <c r="D1358" i="37" s="1"/>
  <c r="C1359" i="37"/>
  <c r="C1360" i="37"/>
  <c r="D1360" i="37" s="1"/>
  <c r="C1361" i="37"/>
  <c r="D1361" i="37" s="1"/>
  <c r="C1362" i="37"/>
  <c r="C1363" i="37"/>
  <c r="D1363" i="37" s="1"/>
  <c r="C1364" i="37"/>
  <c r="D1364" i="37" s="1"/>
  <c r="C1365" i="37"/>
  <c r="C1366" i="37"/>
  <c r="C1367" i="37"/>
  <c r="C1368" i="37"/>
  <c r="C1369" i="37"/>
  <c r="C1370" i="37"/>
  <c r="D1370" i="37" s="1"/>
  <c r="C1371" i="37"/>
  <c r="C1372" i="37"/>
  <c r="D1372" i="37" s="1"/>
  <c r="C1373" i="37"/>
  <c r="D1373" i="37" s="1"/>
  <c r="C1374" i="37"/>
  <c r="C1375" i="37"/>
  <c r="D1375" i="37" s="1"/>
  <c r="C1376" i="37"/>
  <c r="D1376" i="37" s="1"/>
  <c r="C1377" i="37"/>
  <c r="C1378" i="37"/>
  <c r="C1379" i="37"/>
  <c r="C1380" i="37"/>
  <c r="C1381" i="37"/>
  <c r="D1381" i="37" s="1"/>
  <c r="C1382" i="37"/>
  <c r="D1382" i="37" s="1"/>
  <c r="C1383" i="37"/>
  <c r="C1384" i="37"/>
  <c r="D1384" i="37" s="1"/>
  <c r="C1385" i="37"/>
  <c r="D1385" i="37" s="1"/>
  <c r="C1386" i="37"/>
  <c r="C1387" i="37"/>
  <c r="D1387" i="37" s="1"/>
  <c r="C1388" i="37"/>
  <c r="D1388" i="37" s="1"/>
  <c r="C1389" i="37"/>
  <c r="C1390" i="37"/>
  <c r="C1391" i="37"/>
  <c r="C1392" i="37"/>
  <c r="C1393" i="37"/>
  <c r="C1394" i="37"/>
  <c r="C1395" i="37"/>
  <c r="C1396" i="37"/>
  <c r="C1397" i="37"/>
  <c r="D1397" i="37" s="1"/>
  <c r="C1398" i="37"/>
  <c r="C1399" i="37"/>
  <c r="D1399" i="37" s="1"/>
  <c r="C1400" i="37"/>
  <c r="D1400" i="37" s="1"/>
  <c r="C1401" i="37"/>
  <c r="C1402" i="37"/>
  <c r="C1403" i="37"/>
  <c r="C1404" i="37"/>
  <c r="C1405" i="37"/>
  <c r="C1406" i="37"/>
  <c r="C1407" i="37"/>
  <c r="C1408" i="37"/>
  <c r="C1409" i="37"/>
  <c r="D1409" i="37" s="1"/>
  <c r="C1410" i="37"/>
  <c r="C1411" i="37"/>
  <c r="D1411" i="37" s="1"/>
  <c r="C1412" i="37"/>
  <c r="D1412" i="37" s="1"/>
  <c r="C1413" i="37"/>
  <c r="C1414" i="37"/>
  <c r="C1415" i="37"/>
  <c r="C1416" i="37"/>
  <c r="C1417" i="37"/>
  <c r="D1417" i="37" s="1"/>
  <c r="C1418" i="37"/>
  <c r="D1418" i="37" s="1"/>
  <c r="C1419" i="37"/>
  <c r="C1420" i="37"/>
  <c r="C1421" i="37"/>
  <c r="D1421" i="37" s="1"/>
  <c r="C1422" i="37"/>
  <c r="C1423" i="37"/>
  <c r="D1423" i="37" s="1"/>
  <c r="C1424" i="37"/>
  <c r="D1424" i="37" s="1"/>
  <c r="C1425" i="37"/>
  <c r="C1426" i="37"/>
  <c r="C1427" i="37"/>
  <c r="C1428" i="37"/>
  <c r="C1429" i="37"/>
  <c r="D1429" i="37" s="1"/>
  <c r="C1430" i="37"/>
  <c r="D1430" i="37" s="1"/>
  <c r="C1431" i="37"/>
  <c r="C1432" i="37"/>
  <c r="C1433" i="37"/>
  <c r="D1433" i="37" s="1"/>
  <c r="C1434" i="37"/>
  <c r="C1435" i="37"/>
  <c r="D1435" i="37" s="1"/>
  <c r="C1436" i="37"/>
  <c r="D1436" i="37" s="1"/>
  <c r="C1437" i="37"/>
  <c r="C1438" i="37"/>
  <c r="C1439" i="37"/>
  <c r="C1440" i="37"/>
  <c r="D1440" i="37" s="1"/>
  <c r="C1441" i="37"/>
  <c r="D1441" i="37" s="1"/>
  <c r="C1442" i="37"/>
  <c r="D1442" i="37" s="1"/>
  <c r="C1443" i="37"/>
  <c r="C1444" i="37"/>
  <c r="C1445" i="37"/>
  <c r="D1445" i="37" s="1"/>
  <c r="C1446" i="37"/>
  <c r="C1447" i="37"/>
  <c r="D1447" i="37" s="1"/>
  <c r="C1448" i="37"/>
  <c r="D1448" i="37" s="1"/>
  <c r="C1449" i="37"/>
  <c r="C1450" i="37"/>
  <c r="C1451" i="37"/>
  <c r="C1452" i="37"/>
  <c r="D1452" i="37" s="1"/>
  <c r="C1453" i="37"/>
  <c r="D1453" i="37" s="1"/>
  <c r="C1454" i="37"/>
  <c r="D1454" i="37" s="1"/>
  <c r="C1455" i="37"/>
  <c r="C1456" i="37"/>
  <c r="C1457" i="37"/>
  <c r="D1457" i="37" s="1"/>
  <c r="C1458" i="37"/>
  <c r="C1459" i="37"/>
  <c r="D1459" i="37" s="1"/>
  <c r="C1460" i="37"/>
  <c r="D1460" i="37" s="1"/>
  <c r="C1461" i="37"/>
  <c r="C1462" i="37"/>
  <c r="C1463" i="37"/>
  <c r="C1464" i="37"/>
  <c r="D1464" i="37" s="1"/>
  <c r="C1465" i="37"/>
  <c r="D1465" i="37" s="1"/>
  <c r="C1466" i="37"/>
  <c r="C1467" i="37"/>
  <c r="C1468" i="37"/>
  <c r="D1468" i="37" s="1"/>
  <c r="C1469" i="37"/>
  <c r="D1469" i="37" s="1"/>
  <c r="C1470" i="37"/>
  <c r="C1471" i="37"/>
  <c r="D1471" i="37" s="1"/>
  <c r="C1472" i="37"/>
  <c r="D1472" i="37" s="1"/>
  <c r="C1473" i="37"/>
  <c r="C1474" i="37"/>
  <c r="C1475" i="37"/>
  <c r="C1476" i="37"/>
  <c r="D1476" i="37" s="1"/>
  <c r="C1477" i="37"/>
  <c r="D1477" i="37" s="1"/>
  <c r="C1478" i="37"/>
  <c r="D1478" i="37" s="1"/>
  <c r="C1479" i="37"/>
  <c r="C1480" i="37"/>
  <c r="C1481" i="37"/>
  <c r="D1481" i="37" s="1"/>
  <c r="C1482" i="37"/>
  <c r="C1483" i="37"/>
  <c r="D1483" i="37" s="1"/>
  <c r="C1484" i="37"/>
  <c r="D1484" i="37" s="1"/>
  <c r="C1485" i="37"/>
  <c r="C1486" i="37"/>
  <c r="C1487" i="37"/>
  <c r="C1488" i="37"/>
  <c r="C1489" i="37"/>
  <c r="D1489" i="37" s="1"/>
  <c r="C1490" i="37"/>
  <c r="D1490" i="37" s="1"/>
  <c r="C1491" i="37"/>
  <c r="C1492" i="37"/>
  <c r="C1493" i="37"/>
  <c r="D1493" i="37" s="1"/>
  <c r="C1494" i="37"/>
  <c r="C1495" i="37"/>
  <c r="D1495" i="37" s="1"/>
  <c r="C1496" i="37"/>
  <c r="D1496" i="37" s="1"/>
  <c r="C1497" i="37"/>
  <c r="C1498" i="37"/>
  <c r="C1499" i="37"/>
  <c r="C1500" i="37"/>
  <c r="D1500" i="37" s="1"/>
  <c r="C1501" i="37"/>
  <c r="D1501" i="37" s="1"/>
  <c r="C1502" i="37"/>
  <c r="D1502" i="37" s="1"/>
  <c r="C1503" i="37"/>
  <c r="C1504" i="37"/>
  <c r="D1504" i="37" s="1"/>
  <c r="C1505" i="37"/>
  <c r="D1505" i="37" s="1"/>
  <c r="C1506" i="37"/>
  <c r="C1507" i="37"/>
  <c r="D1507" i="37" s="1"/>
  <c r="C1508" i="37"/>
  <c r="D1508" i="37" s="1"/>
  <c r="C1509" i="37"/>
  <c r="C1510" i="37"/>
  <c r="C1511" i="37"/>
  <c r="C1512" i="37"/>
  <c r="C1513" i="37"/>
  <c r="C1514" i="37"/>
  <c r="D1514" i="37" s="1"/>
  <c r="C1515" i="37"/>
  <c r="C1516" i="37"/>
  <c r="D1516" i="37" s="1"/>
  <c r="C1517" i="37"/>
  <c r="D1517" i="37" s="1"/>
  <c r="C1518" i="37"/>
  <c r="C1519" i="37"/>
  <c r="D1519" i="37" s="1"/>
  <c r="C1520" i="37"/>
  <c r="D1520" i="37" s="1"/>
  <c r="C1521" i="37"/>
  <c r="C1522" i="37"/>
  <c r="C1523" i="37"/>
  <c r="C1524" i="37"/>
  <c r="C1525" i="37"/>
  <c r="D1525" i="37" s="1"/>
  <c r="C1526" i="37"/>
  <c r="D1526" i="37" s="1"/>
  <c r="C1527" i="37"/>
  <c r="C1528" i="37"/>
  <c r="D1528" i="37" s="1"/>
  <c r="C1529" i="37"/>
  <c r="D1529" i="37" s="1"/>
  <c r="C1530" i="37"/>
  <c r="C1531" i="37"/>
  <c r="D1531" i="37" s="1"/>
  <c r="C1532" i="37"/>
  <c r="D1532" i="37" s="1"/>
  <c r="C1533" i="37"/>
  <c r="C1534" i="37"/>
  <c r="C1535" i="37"/>
  <c r="C1536" i="37"/>
  <c r="C1537" i="37"/>
  <c r="C1538" i="37"/>
  <c r="C1539" i="37"/>
  <c r="C1540" i="37"/>
  <c r="C1541" i="37"/>
  <c r="D1541" i="37" s="1"/>
  <c r="C1542" i="37"/>
  <c r="C1543" i="37"/>
  <c r="D1543" i="37" s="1"/>
  <c r="C1544" i="37"/>
  <c r="D1544" i="37" s="1"/>
  <c r="C1545" i="37"/>
  <c r="C1546" i="37"/>
  <c r="C1547" i="37"/>
  <c r="C1548" i="37"/>
  <c r="C1549" i="37"/>
  <c r="C1550" i="37"/>
  <c r="C1551" i="37"/>
  <c r="C1552" i="37"/>
  <c r="C1553" i="37"/>
  <c r="D1553" i="37" s="1"/>
  <c r="C1554" i="37"/>
  <c r="C1555" i="37"/>
  <c r="D1555" i="37" s="1"/>
  <c r="C1556" i="37"/>
  <c r="D1556" i="37" s="1"/>
  <c r="C1557" i="37"/>
  <c r="C1558" i="37"/>
  <c r="C1559" i="37"/>
  <c r="C1560" i="37"/>
  <c r="C1561" i="37"/>
  <c r="D1561" i="37" s="1"/>
  <c r="C1562" i="37"/>
  <c r="D1562" i="37" s="1"/>
  <c r="C1563" i="37"/>
  <c r="C1564" i="37"/>
  <c r="C1565" i="37"/>
  <c r="D1565" i="37" s="1"/>
  <c r="C1566" i="37"/>
  <c r="C1567" i="37"/>
  <c r="D1567" i="37" s="1"/>
  <c r="C1568" i="37"/>
  <c r="D1568" i="37" s="1"/>
  <c r="C1569" i="37"/>
  <c r="C1570" i="37"/>
  <c r="C1571" i="37"/>
  <c r="C1572" i="37"/>
  <c r="C1573" i="37"/>
  <c r="D1573" i="37" s="1"/>
  <c r="C1574" i="37"/>
  <c r="D1574" i="37" s="1"/>
  <c r="C1575" i="37"/>
  <c r="C1576" i="37"/>
  <c r="C1577" i="37"/>
  <c r="D1577" i="37" s="1"/>
  <c r="C1578" i="37"/>
  <c r="C1579" i="37"/>
  <c r="D1579" i="37" s="1"/>
  <c r="C1580" i="37"/>
  <c r="D1580" i="37" s="1"/>
  <c r="C1581" i="37"/>
  <c r="C1582" i="37"/>
  <c r="C1583" i="37"/>
  <c r="C1584" i="37"/>
  <c r="D1584" i="37" s="1"/>
  <c r="C1585" i="37"/>
  <c r="D1585" i="37" s="1"/>
  <c r="C1586" i="37"/>
  <c r="D1586" i="37" s="1"/>
  <c r="C1587" i="37"/>
  <c r="C1588" i="37"/>
  <c r="C1589" i="37"/>
  <c r="D1589" i="37" s="1"/>
  <c r="C1590" i="37"/>
  <c r="C1591" i="37"/>
  <c r="D1591" i="37" s="1"/>
  <c r="C1592" i="37"/>
  <c r="D1592" i="37" s="1"/>
  <c r="C1593" i="37"/>
  <c r="C1594" i="37"/>
  <c r="C1595" i="37"/>
  <c r="C1596" i="37"/>
  <c r="D1596" i="37" s="1"/>
  <c r="C1597" i="37"/>
  <c r="D1597" i="37" s="1"/>
  <c r="C1598" i="37"/>
  <c r="D1598" i="37" s="1"/>
  <c r="C1599" i="37"/>
  <c r="C1600" i="37"/>
  <c r="C1601" i="37"/>
  <c r="D1601" i="37" s="1"/>
  <c r="C1602" i="37"/>
  <c r="C1603" i="37"/>
  <c r="D1603" i="37" s="1"/>
  <c r="C1604" i="37"/>
  <c r="D1604" i="37" s="1"/>
  <c r="C1605" i="37"/>
  <c r="C1606" i="37"/>
  <c r="C1607" i="37"/>
  <c r="C1608" i="37"/>
  <c r="D1608" i="37" s="1"/>
  <c r="C1609" i="37"/>
  <c r="D1609" i="37" s="1"/>
  <c r="C1610" i="37"/>
  <c r="C1611" i="37"/>
  <c r="C1612" i="37"/>
  <c r="D1612" i="37" s="1"/>
  <c r="C1613" i="37"/>
  <c r="D1613" i="37" s="1"/>
  <c r="C1614" i="37"/>
  <c r="C1615" i="37"/>
  <c r="D1615" i="37" s="1"/>
  <c r="C1616" i="37"/>
  <c r="D1616" i="37" s="1"/>
  <c r="C1617" i="37"/>
  <c r="C1618" i="37"/>
  <c r="C1619" i="37"/>
  <c r="C1620" i="37"/>
  <c r="D1620" i="37" s="1"/>
  <c r="C1621" i="37"/>
  <c r="D1621" i="37" s="1"/>
  <c r="C1622" i="37"/>
  <c r="D1622" i="37" s="1"/>
  <c r="C1623" i="37"/>
  <c r="C1624" i="37"/>
  <c r="C1625" i="37"/>
  <c r="D1625" i="37" s="1"/>
  <c r="C1626" i="37"/>
  <c r="C1627" i="37"/>
  <c r="D1627" i="37" s="1"/>
  <c r="C1628" i="37"/>
  <c r="D1628" i="37" s="1"/>
  <c r="C1629" i="37"/>
  <c r="C1630" i="37"/>
  <c r="C1631" i="37"/>
  <c r="C1632" i="37"/>
  <c r="C1633" i="37"/>
  <c r="D1633" i="37" s="1"/>
  <c r="C1634" i="37"/>
  <c r="D1634" i="37" s="1"/>
  <c r="C1635" i="37"/>
  <c r="C1636" i="37"/>
  <c r="C1637" i="37"/>
  <c r="D1637" i="37" s="1"/>
  <c r="C1638" i="37"/>
  <c r="C1639" i="37"/>
  <c r="D1639" i="37" s="1"/>
  <c r="C1640" i="37"/>
  <c r="D1640" i="37" s="1"/>
  <c r="C1641" i="37"/>
  <c r="C1642" i="37"/>
  <c r="C1643" i="37"/>
  <c r="C1644" i="37"/>
  <c r="D1644" i="37" s="1"/>
  <c r="C1645" i="37"/>
  <c r="D1645" i="37" s="1"/>
  <c r="C1646" i="37"/>
  <c r="D1646" i="37" s="1"/>
  <c r="C1647" i="37"/>
  <c r="C1648" i="37"/>
  <c r="D1648" i="37" s="1"/>
  <c r="C1649" i="37"/>
  <c r="D1649" i="37" s="1"/>
  <c r="C1650" i="37"/>
  <c r="C1651" i="37"/>
  <c r="D1651" i="37" s="1"/>
  <c r="C1652" i="37"/>
  <c r="D1652" i="37" s="1"/>
  <c r="C1653" i="37"/>
  <c r="C1654" i="37"/>
  <c r="C1655" i="37"/>
  <c r="C1656" i="37"/>
  <c r="C1657" i="37"/>
  <c r="C1658" i="37"/>
  <c r="D1658" i="37" s="1"/>
  <c r="C1659" i="37"/>
  <c r="C1660" i="37"/>
  <c r="D1660" i="37" s="1"/>
  <c r="C1661" i="37"/>
  <c r="D1661" i="37" s="1"/>
  <c r="C1662" i="37"/>
  <c r="C1663" i="37"/>
  <c r="D1663" i="37" s="1"/>
  <c r="C1664" i="37"/>
  <c r="D1664" i="37" s="1"/>
  <c r="C1665" i="37"/>
  <c r="C1666" i="37"/>
  <c r="C1667" i="37"/>
  <c r="C1668" i="37"/>
  <c r="C1669" i="37"/>
  <c r="D1669" i="37" s="1"/>
  <c r="C1670" i="37"/>
  <c r="D1670" i="37" s="1"/>
  <c r="C1671" i="37"/>
  <c r="C1672" i="37"/>
  <c r="D1672" i="37" s="1"/>
  <c r="C1673" i="37"/>
  <c r="D1673" i="37" s="1"/>
  <c r="C1674" i="37"/>
  <c r="C1675" i="37"/>
  <c r="D1675" i="37" s="1"/>
  <c r="C1676" i="37"/>
  <c r="D1676" i="37" s="1"/>
  <c r="C1677" i="37"/>
  <c r="C1678" i="37"/>
  <c r="C1679" i="37"/>
  <c r="C1680" i="37"/>
  <c r="C1681" i="37"/>
  <c r="C1682" i="37"/>
  <c r="C1683" i="37"/>
  <c r="C1684" i="37"/>
  <c r="C1685" i="37"/>
  <c r="D1685" i="37" s="1"/>
  <c r="C1686" i="37"/>
  <c r="C1687" i="37"/>
  <c r="D1687" i="37" s="1"/>
  <c r="C1688" i="37"/>
  <c r="D1688" i="37" s="1"/>
  <c r="C1689" i="37"/>
  <c r="C1690" i="37"/>
  <c r="C1691" i="37"/>
  <c r="C1692" i="37"/>
  <c r="C1693" i="37"/>
  <c r="C1694" i="37"/>
  <c r="C1695" i="37"/>
  <c r="C1696" i="37"/>
  <c r="C1697" i="37"/>
  <c r="D1697" i="37" s="1"/>
  <c r="C1698" i="37"/>
  <c r="C1699" i="37"/>
  <c r="D1699" i="37" s="1"/>
  <c r="C1700" i="37"/>
  <c r="D1700" i="37" s="1"/>
  <c r="C1701" i="37"/>
  <c r="C1702" i="37"/>
  <c r="C1703" i="37"/>
  <c r="C1704" i="37"/>
  <c r="C1705" i="37"/>
  <c r="D1705" i="37" s="1"/>
  <c r="C1706" i="37"/>
  <c r="D1706" i="37" s="1"/>
  <c r="C1707" i="37"/>
  <c r="C1708" i="37"/>
  <c r="C1709" i="37"/>
  <c r="D1709" i="37" s="1"/>
  <c r="C1710" i="37"/>
  <c r="C1711" i="37"/>
  <c r="D1711" i="37" s="1"/>
  <c r="C1712" i="37"/>
  <c r="D1712" i="37" s="1"/>
  <c r="C1713" i="37"/>
  <c r="C1714" i="37"/>
  <c r="C1715" i="37"/>
  <c r="C1716" i="37"/>
  <c r="C1717" i="37"/>
  <c r="D1717" i="37" s="1"/>
  <c r="C1718" i="37"/>
  <c r="D1718" i="37" s="1"/>
  <c r="C1719" i="37"/>
  <c r="C1720" i="37"/>
  <c r="C1721" i="37"/>
  <c r="D1721" i="37" s="1"/>
  <c r="C1722" i="37"/>
  <c r="C1723" i="37"/>
  <c r="D1723" i="37" s="1"/>
  <c r="C1724" i="37"/>
  <c r="D1724" i="37" s="1"/>
  <c r="C1725" i="37"/>
  <c r="C1726" i="37"/>
  <c r="C1727" i="37"/>
  <c r="C1728" i="37"/>
  <c r="D1728" i="37" s="1"/>
  <c r="C1729" i="37"/>
  <c r="D1729" i="37" s="1"/>
  <c r="C1730" i="37"/>
  <c r="D1730" i="37" s="1"/>
  <c r="C1731" i="37"/>
  <c r="C1732" i="37"/>
  <c r="C1733" i="37"/>
  <c r="D1733" i="37" s="1"/>
  <c r="C1734" i="37"/>
  <c r="C1735" i="37"/>
  <c r="D1735" i="37" s="1"/>
  <c r="C1736" i="37"/>
  <c r="D1736" i="37" s="1"/>
  <c r="C1737" i="37"/>
  <c r="C1738" i="37"/>
  <c r="C1739" i="37"/>
  <c r="C1740" i="37"/>
  <c r="D1740" i="37" s="1"/>
  <c r="C1741" i="37"/>
  <c r="D1741" i="37" s="1"/>
  <c r="C1742" i="37"/>
  <c r="D1742" i="37" s="1"/>
  <c r="C1743" i="37"/>
  <c r="C1744" i="37"/>
  <c r="C1745" i="37"/>
  <c r="D1745" i="37" s="1"/>
  <c r="C1746" i="37"/>
  <c r="C1747" i="37"/>
  <c r="D1747" i="37" s="1"/>
  <c r="C1748" i="37"/>
  <c r="D1748" i="37" s="1"/>
  <c r="C1749" i="37"/>
  <c r="C1750" i="37"/>
  <c r="C1751" i="37"/>
  <c r="C1752" i="37"/>
  <c r="D1752" i="37" s="1"/>
  <c r="C1753" i="37"/>
  <c r="D1753" i="37" s="1"/>
  <c r="C1754" i="37"/>
  <c r="C1755" i="37"/>
  <c r="C1756" i="37"/>
  <c r="D1756" i="37" s="1"/>
  <c r="C1757" i="37"/>
  <c r="D1757" i="37" s="1"/>
  <c r="C1758" i="37"/>
  <c r="C1759" i="37"/>
  <c r="D1759" i="37" s="1"/>
  <c r="C1760" i="37"/>
  <c r="D1760" i="37" s="1"/>
  <c r="C1761" i="37"/>
  <c r="C1762" i="37"/>
  <c r="C1763" i="37"/>
  <c r="C1764" i="37"/>
  <c r="D1764" i="37" s="1"/>
  <c r="C1765" i="37"/>
  <c r="D1765" i="37" s="1"/>
  <c r="C1766" i="37"/>
  <c r="D1766" i="37" s="1"/>
  <c r="C1767" i="37"/>
  <c r="C1768" i="37"/>
  <c r="C1769" i="37"/>
  <c r="D1769" i="37" s="1"/>
  <c r="C1770" i="37"/>
  <c r="C1771" i="37"/>
  <c r="D1771" i="37" s="1"/>
  <c r="C1772" i="37"/>
  <c r="D1772" i="37" s="1"/>
  <c r="C1773" i="37"/>
  <c r="C1774" i="37"/>
  <c r="C1775" i="37"/>
  <c r="C1776" i="37"/>
  <c r="C1777" i="37"/>
  <c r="D1777" i="37" s="1"/>
  <c r="C1778" i="37"/>
  <c r="D1778" i="37" s="1"/>
  <c r="C1779" i="37"/>
  <c r="C1780" i="37"/>
  <c r="C1781" i="37"/>
  <c r="D1781" i="37" s="1"/>
  <c r="C1782" i="37"/>
  <c r="C1783" i="37"/>
  <c r="D1783" i="37" s="1"/>
  <c r="C1784" i="37"/>
  <c r="D1784" i="37" s="1"/>
  <c r="C1785" i="37"/>
  <c r="C1786" i="37"/>
  <c r="C1787" i="37"/>
  <c r="C1788" i="37"/>
  <c r="D1788" i="37" s="1"/>
  <c r="C1789" i="37"/>
  <c r="D1789" i="37" s="1"/>
  <c r="C1790" i="37"/>
  <c r="D1790" i="37" s="1"/>
  <c r="C1791" i="37"/>
  <c r="C1792" i="37"/>
  <c r="D1792" i="37" s="1"/>
  <c r="C1793" i="37"/>
  <c r="D1793" i="37" s="1"/>
  <c r="C1794" i="37"/>
  <c r="C1795" i="37"/>
  <c r="D1795" i="37" s="1"/>
  <c r="C1796" i="37"/>
  <c r="D1796" i="37" s="1"/>
  <c r="C1797" i="37"/>
  <c r="C1798" i="37"/>
  <c r="C1799" i="37"/>
  <c r="C1800" i="37"/>
  <c r="C1801" i="37"/>
  <c r="C1802" i="37"/>
  <c r="D1802" i="37" s="1"/>
  <c r="C1803" i="37"/>
  <c r="C1804" i="37"/>
  <c r="D1804" i="37" s="1"/>
  <c r="C1805" i="37"/>
  <c r="D1805" i="37" s="1"/>
  <c r="C1806" i="37"/>
  <c r="C1807" i="37"/>
  <c r="D1807" i="37" s="1"/>
  <c r="C1808" i="37"/>
  <c r="D1808" i="37" s="1"/>
  <c r="C1809" i="37"/>
  <c r="C1810" i="37"/>
  <c r="C1811" i="37"/>
  <c r="C1812" i="37"/>
  <c r="C1813" i="37"/>
  <c r="D1813" i="37" s="1"/>
  <c r="C1814" i="37"/>
  <c r="D1814" i="37" s="1"/>
  <c r="C1815" i="37"/>
  <c r="C1816" i="37"/>
  <c r="D1816" i="37" s="1"/>
  <c r="C1817" i="37"/>
  <c r="D1817" i="37" s="1"/>
  <c r="C1818" i="37"/>
  <c r="C1819" i="37"/>
  <c r="D1819" i="37" s="1"/>
  <c r="C1820" i="37"/>
  <c r="D1820" i="37" s="1"/>
  <c r="C1821" i="37"/>
  <c r="C1822" i="37"/>
  <c r="C1823" i="37"/>
  <c r="C1824" i="37"/>
  <c r="C1825" i="37"/>
  <c r="C1826" i="37"/>
  <c r="C1827" i="37"/>
  <c r="C1828" i="37"/>
  <c r="C1829" i="37"/>
  <c r="D1829" i="37" s="1"/>
  <c r="C1830" i="37"/>
  <c r="C1831" i="37"/>
  <c r="D1831" i="37" s="1"/>
  <c r="C1832" i="37"/>
  <c r="D1832" i="37" s="1"/>
  <c r="C1833" i="37"/>
  <c r="C1834" i="37"/>
  <c r="C1835" i="37"/>
  <c r="C1836" i="37"/>
  <c r="C1837" i="37"/>
  <c r="C1838" i="37"/>
  <c r="C1839" i="37"/>
  <c r="C1840" i="37"/>
  <c r="C1841" i="37"/>
  <c r="D1841" i="37" s="1"/>
  <c r="C1842" i="37"/>
  <c r="C1843" i="37"/>
  <c r="D1843" i="37" s="1"/>
  <c r="C1844" i="37"/>
  <c r="D1844" i="37" s="1"/>
  <c r="C1845" i="37"/>
  <c r="C1846" i="37"/>
  <c r="C1847" i="37"/>
  <c r="C1848" i="37"/>
  <c r="C1849" i="37"/>
  <c r="D1849" i="37" s="1"/>
  <c r="C1850" i="37"/>
  <c r="D1850" i="37" s="1"/>
  <c r="C1851" i="37"/>
  <c r="C1852" i="37"/>
  <c r="C1853" i="37"/>
  <c r="D1853" i="37" s="1"/>
  <c r="C1854" i="37"/>
  <c r="C1855" i="37"/>
  <c r="D1855" i="37" s="1"/>
  <c r="C1856" i="37"/>
  <c r="D1856" i="37" s="1"/>
  <c r="C1857" i="37"/>
  <c r="C1858" i="37"/>
  <c r="C1859" i="37"/>
  <c r="C1860" i="37"/>
  <c r="C1861" i="37"/>
  <c r="D1861" i="37" s="1"/>
  <c r="C1862" i="37"/>
  <c r="D1862" i="37" s="1"/>
  <c r="C1863" i="37"/>
  <c r="C1864" i="37"/>
  <c r="C1865" i="37"/>
  <c r="D1865" i="37" s="1"/>
  <c r="C1866" i="37"/>
  <c r="C1867" i="37"/>
  <c r="D1867" i="37" s="1"/>
  <c r="C1868" i="37"/>
  <c r="D1868" i="37" s="1"/>
  <c r="C1869" i="37"/>
  <c r="C1870" i="37"/>
  <c r="C1871" i="37"/>
  <c r="C1872" i="37"/>
  <c r="D1872" i="37" s="1"/>
  <c r="C1873" i="37"/>
  <c r="D1873" i="37" s="1"/>
  <c r="C1874" i="37"/>
  <c r="D1874" i="37" s="1"/>
  <c r="C1875" i="37"/>
  <c r="C1876" i="37"/>
  <c r="C1877" i="37"/>
  <c r="D1877" i="37" s="1"/>
  <c r="C1878" i="37"/>
  <c r="C1879" i="37"/>
  <c r="D1879" i="37" s="1"/>
  <c r="C1880" i="37"/>
  <c r="D1880" i="37" s="1"/>
  <c r="C1881" i="37"/>
  <c r="C1882" i="37"/>
  <c r="C1883" i="37"/>
  <c r="C1884" i="37"/>
  <c r="D1884" i="37" s="1"/>
  <c r="C1885" i="37"/>
  <c r="D1885" i="37" s="1"/>
  <c r="C1886" i="37"/>
  <c r="D1886" i="37" s="1"/>
  <c r="C1887" i="37"/>
  <c r="C1888" i="37"/>
  <c r="C1889" i="37"/>
  <c r="D1889" i="37" s="1"/>
  <c r="C1890" i="37"/>
  <c r="C1891" i="37"/>
  <c r="D1891" i="37" s="1"/>
  <c r="C1892" i="37"/>
  <c r="D1892" i="37" s="1"/>
  <c r="C1893" i="37"/>
  <c r="C1894" i="37"/>
  <c r="C1895" i="37"/>
  <c r="C1896" i="37"/>
  <c r="D1896" i="37" s="1"/>
  <c r="C1897" i="37"/>
  <c r="D1897" i="37" s="1"/>
  <c r="C1898" i="37"/>
  <c r="C1899" i="37"/>
  <c r="C1900" i="37"/>
  <c r="D1900" i="37" s="1"/>
  <c r="C1901" i="37"/>
  <c r="D1901" i="37" s="1"/>
  <c r="C1902" i="37"/>
  <c r="C1903" i="37"/>
  <c r="D1903" i="37" s="1"/>
  <c r="C1904" i="37"/>
  <c r="D1904" i="37" s="1"/>
  <c r="C1905" i="37"/>
  <c r="C1906" i="37"/>
  <c r="C1907" i="37"/>
  <c r="C1908" i="37"/>
  <c r="D1908" i="37" s="1"/>
  <c r="C1909" i="37"/>
  <c r="D1909" i="37" s="1"/>
  <c r="C1910" i="37"/>
  <c r="D1910" i="37" s="1"/>
  <c r="C1911" i="37"/>
  <c r="C1912" i="37"/>
  <c r="C1913" i="37"/>
  <c r="C1914" i="37"/>
  <c r="C1915" i="37"/>
  <c r="D1915" i="37" s="1"/>
  <c r="C1916" i="37"/>
  <c r="D1916" i="37" s="1"/>
  <c r="C1917" i="37"/>
  <c r="C1918" i="37"/>
  <c r="C1919" i="37"/>
  <c r="C1920" i="37"/>
  <c r="D1920" i="37" s="1"/>
  <c r="C1921" i="37"/>
  <c r="D1921" i="37" s="1"/>
  <c r="C1922" i="37"/>
  <c r="D1922" i="37" s="1"/>
  <c r="C1923" i="37"/>
  <c r="C1924" i="37"/>
  <c r="C1925" i="37"/>
  <c r="C1926" i="37"/>
  <c r="C1927" i="37"/>
  <c r="D1927" i="37" s="1"/>
  <c r="C1928" i="37"/>
  <c r="D1928" i="37" s="1"/>
  <c r="C1929" i="37"/>
  <c r="C1930" i="37"/>
  <c r="C1931" i="37"/>
  <c r="C1932" i="37"/>
  <c r="D1932" i="37" s="1"/>
  <c r="C1933" i="37"/>
  <c r="D1933" i="37" s="1"/>
  <c r="C1934" i="37"/>
  <c r="D1934" i="37" s="1"/>
  <c r="C1935" i="37"/>
  <c r="C1936" i="37"/>
  <c r="C1937" i="37"/>
  <c r="D1937" i="37" s="1"/>
  <c r="C1938" i="37"/>
  <c r="C1939" i="37"/>
  <c r="D1939" i="37" s="1"/>
  <c r="C1940" i="37"/>
  <c r="D1940" i="37" s="1"/>
  <c r="C1941" i="37"/>
  <c r="C1942" i="37"/>
  <c r="C1943" i="37"/>
  <c r="C1944" i="37"/>
  <c r="D1944" i="37" s="1"/>
  <c r="C1945" i="37"/>
  <c r="D1945" i="37" s="1"/>
  <c r="C1946" i="37"/>
  <c r="D1946" i="37" s="1"/>
  <c r="C1947" i="37"/>
  <c r="C1948" i="37"/>
  <c r="D1948" i="37" s="1"/>
  <c r="C1949" i="37"/>
  <c r="D1949" i="37" s="1"/>
  <c r="C1950" i="37"/>
  <c r="C1951" i="37"/>
  <c r="D1951" i="37" s="1"/>
  <c r="C1952" i="37"/>
  <c r="D1952" i="37" s="1"/>
  <c r="C1953" i="37"/>
  <c r="C1954" i="37"/>
  <c r="C1955" i="37"/>
  <c r="C1956" i="37"/>
  <c r="D1956" i="37" s="1"/>
  <c r="C1957" i="37"/>
  <c r="D1957" i="37" s="1"/>
  <c r="C1958" i="37"/>
  <c r="D1958" i="37" s="1"/>
  <c r="C1959" i="37"/>
  <c r="C1960" i="37"/>
  <c r="C1961" i="37"/>
  <c r="C1962" i="37"/>
  <c r="C1963" i="37"/>
  <c r="D1963" i="37" s="1"/>
  <c r="C1964" i="37"/>
  <c r="D1964" i="37" s="1"/>
  <c r="C1965" i="37"/>
  <c r="C1966" i="37"/>
  <c r="C1967" i="37"/>
  <c r="C1968" i="37"/>
  <c r="D1968" i="37" s="1"/>
  <c r="C1969" i="37"/>
  <c r="D1969" i="37" s="1"/>
  <c r="C1970" i="37"/>
  <c r="D1970" i="37" s="1"/>
  <c r="C1971" i="37"/>
  <c r="C1972" i="37"/>
  <c r="C1973" i="37"/>
  <c r="C1974" i="37"/>
  <c r="C1975" i="37"/>
  <c r="D1975" i="37" s="1"/>
  <c r="C1976" i="37"/>
  <c r="D1976" i="37" s="1"/>
  <c r="C1977" i="37"/>
  <c r="C1978" i="37"/>
  <c r="C1979" i="37"/>
  <c r="C1980" i="37"/>
  <c r="D1980" i="37" s="1"/>
  <c r="C1981" i="37"/>
  <c r="D1981" i="37" s="1"/>
  <c r="C1982" i="37"/>
  <c r="D1982" i="37" s="1"/>
  <c r="C1983" i="37"/>
  <c r="C1984" i="37"/>
  <c r="C1985" i="37"/>
  <c r="D1985" i="37" s="1"/>
  <c r="C1986" i="37"/>
  <c r="C1987" i="37"/>
  <c r="D1987" i="37" s="1"/>
  <c r="C1988" i="37"/>
  <c r="D1988" i="37" s="1"/>
  <c r="C1989" i="37"/>
  <c r="C1990" i="37"/>
  <c r="C1991" i="37"/>
  <c r="C1992" i="37"/>
  <c r="D1992" i="37" s="1"/>
  <c r="C1993" i="37"/>
  <c r="D1993" i="37" s="1"/>
  <c r="C1994" i="37"/>
  <c r="D1994" i="37" s="1"/>
  <c r="C1995" i="37"/>
  <c r="C1996" i="37"/>
  <c r="D1996" i="37" s="1"/>
  <c r="C1997" i="37"/>
  <c r="D1997" i="37" s="1"/>
  <c r="C1998" i="37"/>
  <c r="C1999" i="37"/>
  <c r="D1999" i="37" s="1"/>
  <c r="C2000" i="37"/>
  <c r="D2000" i="37" s="1"/>
  <c r="C2001" i="37"/>
  <c r="C2002" i="37"/>
  <c r="C2003" i="37"/>
  <c r="C2004" i="37"/>
  <c r="D2004" i="37" s="1"/>
  <c r="C2005" i="37"/>
  <c r="D2005" i="37" s="1"/>
  <c r="C2006" i="37"/>
  <c r="D2006" i="37" s="1"/>
  <c r="C2007" i="37"/>
  <c r="C2008" i="37"/>
  <c r="C2009" i="37"/>
  <c r="C2010" i="37"/>
  <c r="C2011" i="37"/>
  <c r="D2011" i="37" s="1"/>
  <c r="C2012" i="37"/>
  <c r="D2012" i="37" s="1"/>
  <c r="C2013" i="37"/>
  <c r="C2014" i="37"/>
  <c r="C2015" i="37"/>
  <c r="C2016" i="37"/>
  <c r="D2016" i="37" s="1"/>
  <c r="C2017" i="37"/>
  <c r="D2017" i="37" s="1"/>
  <c r="C2018" i="37"/>
  <c r="D2018" i="37" s="1"/>
  <c r="C2019" i="37"/>
  <c r="C2020" i="37"/>
  <c r="C2021" i="37"/>
  <c r="C2022" i="37"/>
  <c r="C2023" i="37"/>
  <c r="D2023" i="37" s="1"/>
  <c r="C2024" i="37"/>
  <c r="D2024" i="37" s="1"/>
  <c r="C2025" i="37"/>
  <c r="C2026" i="37"/>
  <c r="C2027" i="37"/>
  <c r="C2028" i="37"/>
  <c r="D2028" i="37" s="1"/>
  <c r="C2029" i="37"/>
  <c r="D2029" i="37" s="1"/>
  <c r="C2030" i="37"/>
  <c r="D2030" i="37" s="1"/>
  <c r="C2031" i="37"/>
  <c r="C2032" i="37"/>
  <c r="C2033" i="37"/>
  <c r="D2033" i="37" s="1"/>
  <c r="C2034" i="37"/>
  <c r="C2035" i="37"/>
  <c r="D2035" i="37" s="1"/>
  <c r="C2036" i="37"/>
  <c r="D2036" i="37" s="1"/>
  <c r="C2037" i="37"/>
  <c r="C2038" i="37"/>
  <c r="C2039" i="37"/>
  <c r="C2040" i="37"/>
  <c r="D2040" i="37" s="1"/>
  <c r="C2041" i="37"/>
  <c r="D2041" i="37" s="1"/>
  <c r="C2042" i="37"/>
  <c r="D2042" i="37" s="1"/>
  <c r="C2043" i="37"/>
  <c r="C2044" i="37"/>
  <c r="D2044" i="37" s="1"/>
  <c r="C2045" i="37"/>
  <c r="D2045" i="37" s="1"/>
  <c r="C2046" i="37"/>
  <c r="C2047" i="37"/>
  <c r="D2047" i="37" s="1"/>
  <c r="C2048" i="37"/>
  <c r="D2048" i="37" s="1"/>
  <c r="C2049" i="37"/>
  <c r="C2050" i="37"/>
  <c r="C2051" i="37"/>
  <c r="C2052" i="37"/>
  <c r="D2052" i="37" s="1"/>
  <c r="C2053" i="37"/>
  <c r="D2053" i="37" s="1"/>
  <c r="C2054" i="37"/>
  <c r="D2054" i="37" s="1"/>
  <c r="C2055" i="37"/>
  <c r="C2056" i="37"/>
  <c r="C2057" i="37"/>
  <c r="C2058" i="37"/>
  <c r="C2059" i="37"/>
  <c r="D2059" i="37" s="1"/>
  <c r="C2060" i="37"/>
  <c r="D2060" i="37" s="1"/>
  <c r="C2061" i="37"/>
  <c r="C2062" i="37"/>
  <c r="C2063" i="37"/>
  <c r="C2064" i="37"/>
  <c r="D2064" i="37" s="1"/>
  <c r="C2065" i="37"/>
  <c r="D2065" i="37" s="1"/>
  <c r="C2066" i="37"/>
  <c r="D2066" i="37" s="1"/>
  <c r="C2067" i="37"/>
  <c r="C2068" i="37"/>
  <c r="C2069" i="37"/>
  <c r="C2070" i="37"/>
  <c r="C2071" i="37"/>
  <c r="D2071" i="37" s="1"/>
  <c r="C2072" i="37"/>
  <c r="D2072" i="37" s="1"/>
  <c r="C2073" i="37"/>
  <c r="C2074" i="37"/>
  <c r="C2075" i="37"/>
  <c r="C2076" i="37"/>
  <c r="D2076" i="37" s="1"/>
  <c r="C2077" i="37"/>
  <c r="D2077" i="37" s="1"/>
  <c r="C2078" i="37"/>
  <c r="D2078" i="37" s="1"/>
  <c r="C2079" i="37"/>
  <c r="C2080" i="37"/>
  <c r="C2081" i="37"/>
  <c r="D2081" i="37" s="1"/>
  <c r="C2082" i="37"/>
  <c r="C2083" i="37"/>
  <c r="D2083" i="37" s="1"/>
  <c r="C2084" i="37"/>
  <c r="D2084" i="37" s="1"/>
  <c r="C2085" i="37"/>
  <c r="C2086" i="37"/>
  <c r="C2087" i="37"/>
  <c r="C2088" i="37"/>
  <c r="D2088" i="37" s="1"/>
  <c r="C2089" i="37"/>
  <c r="D2089" i="37" s="1"/>
  <c r="C2090" i="37"/>
  <c r="D2090" i="37" s="1"/>
  <c r="C2091" i="37"/>
  <c r="C2092" i="37"/>
  <c r="D2092" i="37" s="1"/>
  <c r="C2093" i="37"/>
  <c r="D2093" i="37" s="1"/>
  <c r="C2094" i="37"/>
  <c r="C2095" i="37"/>
  <c r="D2095" i="37" s="1"/>
  <c r="C2096" i="37"/>
  <c r="D2096" i="37" s="1"/>
  <c r="C2097" i="37"/>
  <c r="C2098" i="37"/>
  <c r="C2099" i="37"/>
  <c r="C2100" i="37"/>
  <c r="D2100" i="37" s="1"/>
  <c r="C2101" i="37"/>
  <c r="D2101" i="37" s="1"/>
  <c r="C2102" i="37"/>
  <c r="D2102" i="37" s="1"/>
  <c r="C2103" i="37"/>
  <c r="C2104" i="37"/>
  <c r="C2105" i="37"/>
  <c r="C2106" i="37"/>
  <c r="C2107" i="37"/>
  <c r="D2107" i="37" s="1"/>
  <c r="C2108" i="37"/>
  <c r="D2108" i="37" s="1"/>
  <c r="C2109" i="37"/>
  <c r="C2110" i="37"/>
  <c r="C2111" i="37"/>
  <c r="C2112" i="37"/>
  <c r="D2112" i="37" s="1"/>
  <c r="C2113" i="37"/>
  <c r="D2113" i="37" s="1"/>
  <c r="C2114" i="37"/>
  <c r="D2114" i="37" s="1"/>
  <c r="C2115" i="37"/>
  <c r="C2116" i="37"/>
  <c r="C2117" i="37"/>
  <c r="C2118" i="37"/>
  <c r="C2119" i="37"/>
  <c r="D2119" i="37" s="1"/>
  <c r="C2120" i="37"/>
  <c r="D2120" i="37" s="1"/>
  <c r="C2121" i="37"/>
  <c r="C2122" i="37"/>
  <c r="C2123" i="37"/>
  <c r="C2124" i="37"/>
  <c r="D2124" i="37" s="1"/>
  <c r="C2125" i="37"/>
  <c r="D2125" i="37" s="1"/>
  <c r="C2126" i="37"/>
  <c r="D2126" i="37" s="1"/>
  <c r="C2127" i="37"/>
  <c r="C2128" i="37"/>
  <c r="C2129" i="37"/>
  <c r="D2129" i="37" s="1"/>
  <c r="C2130" i="37"/>
  <c r="C2131" i="37"/>
  <c r="D2131" i="37" s="1"/>
  <c r="C2132" i="37"/>
  <c r="D2132" i="37" s="1"/>
  <c r="C2133" i="37"/>
  <c r="C2134" i="37"/>
  <c r="C2135" i="37"/>
  <c r="C2136" i="37"/>
  <c r="D2136" i="37" s="1"/>
  <c r="C2137" i="37"/>
  <c r="D2137" i="37" s="1"/>
  <c r="C2138" i="37"/>
  <c r="D2138" i="37" s="1"/>
  <c r="C2139" i="37"/>
  <c r="C2140" i="37"/>
  <c r="D2140" i="37" s="1"/>
  <c r="C2141" i="37"/>
  <c r="D2141" i="37" s="1"/>
  <c r="C2142" i="37"/>
  <c r="C2143" i="37"/>
  <c r="D2143" i="37" s="1"/>
  <c r="C2144" i="37"/>
  <c r="D2144" i="37" s="1"/>
  <c r="C2145" i="37"/>
  <c r="C2146" i="37"/>
  <c r="C2147" i="37"/>
  <c r="C2148" i="37"/>
  <c r="D2148" i="37" s="1"/>
  <c r="C2149" i="37"/>
  <c r="D2149" i="37" s="1"/>
  <c r="C2150" i="37"/>
  <c r="D2150" i="37" s="1"/>
  <c r="C2151" i="37"/>
  <c r="C2152" i="37"/>
  <c r="C2153" i="37"/>
  <c r="C2154" i="37"/>
  <c r="C2155" i="37"/>
  <c r="D2155" i="37" s="1"/>
  <c r="C2156" i="37"/>
  <c r="D2156" i="37" s="1"/>
  <c r="C2157" i="37"/>
  <c r="C2158" i="37"/>
  <c r="C2159" i="37"/>
  <c r="C2160" i="37"/>
  <c r="D2160" i="37" s="1"/>
  <c r="C2161" i="37"/>
  <c r="D2161" i="37" s="1"/>
  <c r="C2162" i="37"/>
  <c r="D2162" i="37" s="1"/>
  <c r="C2163" i="37"/>
  <c r="C2164" i="37"/>
  <c r="C2165" i="37"/>
  <c r="C2166" i="37"/>
  <c r="C2167" i="37"/>
  <c r="D2167" i="37" s="1"/>
  <c r="C2168" i="37"/>
  <c r="D2168" i="37" s="1"/>
  <c r="C2169" i="37"/>
  <c r="C2170" i="37"/>
  <c r="C2171" i="37"/>
  <c r="C2172" i="37"/>
  <c r="D2172" i="37" s="1"/>
  <c r="C2173" i="37"/>
  <c r="D2173" i="37" s="1"/>
  <c r="C2174" i="37"/>
  <c r="D2174" i="37" s="1"/>
  <c r="C2175" i="37"/>
  <c r="C2176" i="37"/>
  <c r="C2177" i="37"/>
  <c r="D2177" i="37" s="1"/>
  <c r="C2178" i="37"/>
  <c r="C2179" i="37"/>
  <c r="D2179" i="37" s="1"/>
  <c r="C2180" i="37"/>
  <c r="D2180" i="37" s="1"/>
  <c r="C2181" i="37"/>
  <c r="C2182" i="37"/>
  <c r="C2183" i="37"/>
  <c r="C2184" i="37"/>
  <c r="D2184" i="37" s="1"/>
  <c r="C2185" i="37"/>
  <c r="D2185" i="37" s="1"/>
  <c r="C2186" i="37"/>
  <c r="D2186" i="37" s="1"/>
  <c r="C2187" i="37"/>
  <c r="C2188" i="37"/>
  <c r="D2188" i="37" s="1"/>
  <c r="C2189" i="37"/>
  <c r="D2189" i="37" s="1"/>
  <c r="C2190" i="37"/>
  <c r="C2191" i="37"/>
  <c r="D2191" i="37" s="1"/>
  <c r="C2192" i="37"/>
  <c r="D2192" i="37" s="1"/>
  <c r="C2193" i="37"/>
  <c r="C2194" i="37"/>
  <c r="C2195" i="37"/>
  <c r="C2196" i="37"/>
  <c r="D2196" i="37" s="1"/>
  <c r="C2197" i="37"/>
  <c r="D2197" i="37" s="1"/>
  <c r="C2198" i="37"/>
  <c r="D2198" i="37" s="1"/>
  <c r="C2199" i="37"/>
  <c r="C2200" i="37"/>
  <c r="C2201" i="37"/>
  <c r="C2202" i="37"/>
  <c r="C2203" i="37"/>
  <c r="D2203" i="37" s="1"/>
  <c r="C2204" i="37"/>
  <c r="D2204" i="37" s="1"/>
  <c r="C2205" i="37"/>
  <c r="C2206" i="37"/>
  <c r="C2207" i="37"/>
  <c r="C2208" i="37"/>
  <c r="D2208" i="37" s="1"/>
  <c r="C2209" i="37"/>
  <c r="D2209" i="37" s="1"/>
  <c r="C2210" i="37"/>
  <c r="D2210" i="37" s="1"/>
  <c r="C2211" i="37"/>
  <c r="C2212" i="37"/>
  <c r="C2213" i="37"/>
  <c r="C2214" i="37"/>
  <c r="C2215" i="37"/>
  <c r="D2215" i="37" s="1"/>
  <c r="C2216" i="37"/>
  <c r="D2216" i="37" s="1"/>
  <c r="C2217" i="37"/>
  <c r="C2218" i="37"/>
  <c r="C2219" i="37"/>
  <c r="C2220" i="37"/>
  <c r="D2220" i="37" s="1"/>
  <c r="C2221" i="37"/>
  <c r="D2221" i="37" s="1"/>
  <c r="C2222" i="37"/>
  <c r="D2222" i="37" s="1"/>
  <c r="C2223" i="37"/>
  <c r="C2224" i="37"/>
  <c r="C2225" i="37"/>
  <c r="D2225" i="37" s="1"/>
  <c r="C2226" i="37"/>
  <c r="C2227" i="37"/>
  <c r="D2227" i="37" s="1"/>
  <c r="C2228" i="37"/>
  <c r="D2228" i="37" s="1"/>
  <c r="C2229" i="37"/>
  <c r="C2230" i="37"/>
  <c r="C2231" i="37"/>
  <c r="C2232" i="37"/>
  <c r="D2232" i="37" s="1"/>
  <c r="C2233" i="37"/>
  <c r="D2233" i="37" s="1"/>
  <c r="C2234" i="37"/>
  <c r="D2234" i="37" s="1"/>
  <c r="C2235" i="37"/>
  <c r="C2236" i="37"/>
  <c r="D2236" i="37" s="1"/>
  <c r="C2237" i="37"/>
  <c r="D2237" i="37" s="1"/>
  <c r="C2238" i="37"/>
  <c r="C2239" i="37"/>
  <c r="D2239" i="37" s="1"/>
  <c r="C2240" i="37"/>
  <c r="D2240" i="37" s="1"/>
  <c r="C2241" i="37"/>
  <c r="C2242" i="37"/>
  <c r="C2243" i="37"/>
  <c r="C2244" i="37"/>
  <c r="D2244" i="37" s="1"/>
  <c r="C2245" i="37"/>
  <c r="D2245" i="37" s="1"/>
  <c r="C2246" i="37"/>
  <c r="D2246" i="37" s="1"/>
  <c r="C2247" i="37"/>
  <c r="C2248" i="37"/>
  <c r="C2249" i="37"/>
  <c r="C2250" i="37"/>
  <c r="C2251" i="37"/>
  <c r="D2251" i="37" s="1"/>
  <c r="C2252" i="37"/>
  <c r="D2252" i="37" s="1"/>
  <c r="C2253" i="37"/>
  <c r="C2254" i="37"/>
  <c r="C2255" i="37"/>
  <c r="C2256" i="37"/>
  <c r="D2256" i="37" s="1"/>
  <c r="C2257" i="37"/>
  <c r="D2257" i="37" s="1"/>
  <c r="C2258" i="37"/>
  <c r="D2258" i="37" s="1"/>
  <c r="C2259" i="37"/>
  <c r="C2260" i="37"/>
  <c r="C2261" i="37"/>
  <c r="C2262" i="37"/>
  <c r="C2263" i="37"/>
  <c r="D2263" i="37" s="1"/>
  <c r="C2264" i="37"/>
  <c r="D2264" i="37" s="1"/>
  <c r="C2265" i="37"/>
  <c r="C2266" i="37"/>
  <c r="C2267" i="37"/>
  <c r="C2268" i="37"/>
  <c r="D2268" i="37" s="1"/>
  <c r="C2269" i="37"/>
  <c r="D2269" i="37" s="1"/>
  <c r="C2270" i="37"/>
  <c r="D2270" i="37" s="1"/>
  <c r="C2271" i="37"/>
  <c r="C2272" i="37"/>
  <c r="C2273" i="37"/>
  <c r="D2273" i="37" s="1"/>
  <c r="C2274" i="37"/>
  <c r="C2275" i="37"/>
  <c r="D2275" i="37" s="1"/>
  <c r="C2276" i="37"/>
  <c r="D2276" i="37" s="1"/>
  <c r="C2277" i="37"/>
  <c r="C2278" i="37"/>
  <c r="C2279" i="37"/>
  <c r="C2280" i="37"/>
  <c r="D2280" i="37" s="1"/>
  <c r="C2281" i="37"/>
  <c r="D2281" i="37" s="1"/>
  <c r="C2282" i="37"/>
  <c r="D2282" i="37" s="1"/>
  <c r="C2283" i="37"/>
  <c r="C2284" i="37"/>
  <c r="D2284" i="37" s="1"/>
  <c r="C2285" i="37"/>
  <c r="D2285" i="37" s="1"/>
  <c r="C2286" i="37"/>
  <c r="C2287" i="37"/>
  <c r="D2287" i="37" s="1"/>
  <c r="C2288" i="37"/>
  <c r="D2288" i="37" s="1"/>
  <c r="C2289" i="37"/>
  <c r="C2290" i="37"/>
  <c r="C2291" i="37"/>
  <c r="C2292" i="37"/>
  <c r="D2292" i="37" s="1"/>
  <c r="C2293" i="37"/>
  <c r="D2293" i="37" s="1"/>
  <c r="C2294" i="37"/>
  <c r="D2294" i="37" s="1"/>
  <c r="C2295" i="37"/>
  <c r="C2296" i="37"/>
  <c r="C2297" i="37"/>
  <c r="C2298" i="37"/>
  <c r="C2299" i="37"/>
  <c r="D2299" i="37" s="1"/>
  <c r="C2300" i="37"/>
  <c r="D2300" i="37" s="1"/>
  <c r="C2301" i="37"/>
  <c r="C2302" i="37"/>
  <c r="C2303" i="37"/>
  <c r="C2304" i="37"/>
  <c r="D2304" i="37" s="1"/>
  <c r="C2305" i="37"/>
  <c r="D2305" i="37" s="1"/>
  <c r="C2306" i="37"/>
  <c r="D2306" i="37" s="1"/>
  <c r="C2307" i="37"/>
  <c r="C2308" i="37"/>
  <c r="C2309" i="37"/>
  <c r="C2310" i="37"/>
  <c r="C2311" i="37"/>
  <c r="D2311" i="37" s="1"/>
  <c r="C2312" i="37"/>
  <c r="D2312" i="37" s="1"/>
  <c r="C2313" i="37"/>
  <c r="C2314" i="37"/>
  <c r="C2315" i="37"/>
  <c r="C2316" i="37"/>
  <c r="D2316" i="37" s="1"/>
  <c r="C2317" i="37"/>
  <c r="D2317" i="37" s="1"/>
  <c r="C2318" i="37"/>
  <c r="D2318" i="37" s="1"/>
  <c r="C2319" i="37"/>
  <c r="C2320" i="37"/>
  <c r="C2321" i="37"/>
  <c r="D2321" i="37" s="1"/>
  <c r="C2322" i="37"/>
  <c r="C2323" i="37"/>
  <c r="D2323" i="37" s="1"/>
  <c r="C2324" i="37"/>
  <c r="D2324" i="37" s="1"/>
  <c r="C2325" i="37"/>
  <c r="C2326" i="37"/>
  <c r="C2327" i="37"/>
  <c r="C2328" i="37"/>
  <c r="D2328" i="37" s="1"/>
  <c r="C2329" i="37"/>
  <c r="D2329" i="37" s="1"/>
  <c r="C2330" i="37"/>
  <c r="D2330" i="37" s="1"/>
  <c r="C2331" i="37"/>
  <c r="C2332" i="37"/>
  <c r="D2332" i="37" s="1"/>
  <c r="C2333" i="37"/>
  <c r="D2333" i="37" s="1"/>
  <c r="C2334" i="37"/>
  <c r="C2335" i="37"/>
  <c r="D2335" i="37" s="1"/>
  <c r="C2336" i="37"/>
  <c r="D2336" i="37" s="1"/>
  <c r="C2337" i="37"/>
  <c r="C2338" i="37"/>
  <c r="C2339" i="37"/>
  <c r="C2340" i="37"/>
  <c r="D2340" i="37" s="1"/>
  <c r="C2341" i="37"/>
  <c r="D2341" i="37" s="1"/>
  <c r="C2342" i="37"/>
  <c r="D2342" i="37" s="1"/>
  <c r="C2343" i="37"/>
  <c r="C2344" i="37"/>
  <c r="C2345" i="37"/>
  <c r="C2346" i="37"/>
  <c r="C2347" i="37"/>
  <c r="D2347" i="37" s="1"/>
  <c r="C2348" i="37"/>
  <c r="D2348" i="37" s="1"/>
  <c r="C2349" i="37"/>
  <c r="C2350" i="37"/>
  <c r="C2351" i="37"/>
  <c r="C2352" i="37"/>
  <c r="D2352" i="37" s="1"/>
  <c r="C2353" i="37"/>
  <c r="D2353" i="37" s="1"/>
  <c r="C2354" i="37"/>
  <c r="D2354" i="37" s="1"/>
  <c r="C2355" i="37"/>
  <c r="C2356" i="37"/>
  <c r="C2357" i="37"/>
  <c r="C2358" i="37"/>
  <c r="C2359" i="37"/>
  <c r="D2359" i="37" s="1"/>
  <c r="C2360" i="37"/>
  <c r="D2360" i="37" s="1"/>
  <c r="C2361" i="37"/>
  <c r="C2362" i="37"/>
  <c r="C2363" i="37"/>
  <c r="C2364" i="37"/>
  <c r="D2364" i="37" s="1"/>
  <c r="C2365" i="37"/>
  <c r="D2365" i="37" s="1"/>
  <c r="C2366" i="37"/>
  <c r="D2366" i="37" s="1"/>
  <c r="C2367" i="37"/>
  <c r="C2368" i="37"/>
  <c r="C2369" i="37"/>
  <c r="D2369" i="37" s="1"/>
  <c r="C2370" i="37"/>
  <c r="C2371" i="37"/>
  <c r="D2371" i="37" s="1"/>
  <c r="C2372" i="37"/>
  <c r="D2372" i="37" s="1"/>
  <c r="C2373" i="37"/>
  <c r="C2374" i="37"/>
  <c r="C2375" i="37"/>
  <c r="C2376" i="37"/>
  <c r="D2376" i="37" s="1"/>
  <c r="C2377" i="37"/>
  <c r="D2377" i="37" s="1"/>
  <c r="C2378" i="37"/>
  <c r="D2378" i="37" s="1"/>
  <c r="C2379" i="37"/>
  <c r="C2380" i="37"/>
  <c r="D2380" i="37" s="1"/>
  <c r="C2381" i="37"/>
  <c r="D2381" i="37" s="1"/>
  <c r="C2382" i="37"/>
  <c r="C2383" i="37"/>
  <c r="D2383" i="37" s="1"/>
  <c r="C2384" i="37"/>
  <c r="D2384" i="37" s="1"/>
  <c r="C2385" i="37"/>
  <c r="C2386" i="37"/>
  <c r="C2387" i="37"/>
  <c r="C2388" i="37"/>
  <c r="D2388" i="37" s="1"/>
  <c r="C2389" i="37"/>
  <c r="D2389" i="37" s="1"/>
  <c r="C2390" i="37"/>
  <c r="D2390" i="37" s="1"/>
  <c r="C2391" i="37"/>
  <c r="C2392" i="37"/>
  <c r="C2393" i="37"/>
  <c r="C2394" i="37"/>
  <c r="C2395" i="37"/>
  <c r="D2395" i="37" s="1"/>
  <c r="C2396" i="37"/>
  <c r="D2396" i="37" s="1"/>
  <c r="C2397" i="37"/>
  <c r="C2398" i="37"/>
  <c r="C2399" i="37"/>
  <c r="C2400" i="37"/>
  <c r="D2400" i="37" s="1"/>
  <c r="C2401" i="37"/>
  <c r="D2401" i="37" s="1"/>
  <c r="C2402" i="37"/>
  <c r="D2402" i="37" s="1"/>
  <c r="C2403" i="37"/>
  <c r="C2404" i="37"/>
  <c r="C2405" i="37"/>
  <c r="C2406" i="37"/>
  <c r="C2407" i="37"/>
  <c r="D2407" i="37" s="1"/>
  <c r="C2408" i="37"/>
  <c r="D2408" i="37" s="1"/>
  <c r="C2409" i="37"/>
  <c r="C2410" i="37"/>
  <c r="C2411" i="37"/>
  <c r="C2412" i="37"/>
  <c r="D2412" i="37" s="1"/>
  <c r="C2413" i="37"/>
  <c r="D2413" i="37" s="1"/>
  <c r="C2414" i="37"/>
  <c r="D2414" i="37" s="1"/>
  <c r="C2415" i="37"/>
  <c r="C2416" i="37"/>
  <c r="C2417" i="37"/>
  <c r="D2417" i="37" s="1"/>
  <c r="C2418" i="37"/>
  <c r="C2419" i="37"/>
  <c r="D2419" i="37" s="1"/>
  <c r="C2420" i="37"/>
  <c r="D2420" i="37" s="1"/>
  <c r="C2421" i="37"/>
  <c r="C2422" i="37"/>
  <c r="C2423" i="37"/>
  <c r="C2424" i="37"/>
  <c r="D2424" i="37" s="1"/>
  <c r="C2425" i="37"/>
  <c r="D2425" i="37" s="1"/>
  <c r="C2426" i="37"/>
  <c r="D2426" i="37" s="1"/>
  <c r="C2427" i="37"/>
  <c r="C2428" i="37"/>
  <c r="D2428" i="37" s="1"/>
  <c r="C2429" i="37"/>
  <c r="D2429" i="37" s="1"/>
  <c r="C2430" i="37"/>
  <c r="C2431" i="37"/>
  <c r="D2431" i="37" s="1"/>
  <c r="C2432" i="37"/>
  <c r="D2432" i="37" s="1"/>
  <c r="C2433" i="37"/>
  <c r="C2434" i="37"/>
  <c r="C2435" i="37"/>
  <c r="C2436" i="37"/>
  <c r="D2436" i="37" s="1"/>
  <c r="C2437" i="37"/>
  <c r="D2437" i="37" s="1"/>
  <c r="C2438" i="37"/>
  <c r="D2438" i="37" s="1"/>
  <c r="C2439" i="37"/>
  <c r="C2440" i="37"/>
  <c r="C2441" i="37"/>
  <c r="C2442" i="37"/>
  <c r="C2443" i="37"/>
  <c r="D2443" i="37" s="1"/>
  <c r="C2444" i="37"/>
  <c r="D2444" i="37" s="1"/>
  <c r="C2445" i="37"/>
  <c r="C2446" i="37"/>
  <c r="C2447" i="37"/>
  <c r="C2448" i="37"/>
  <c r="D2448" i="37" s="1"/>
  <c r="C2449" i="37"/>
  <c r="D2449" i="37" s="1"/>
  <c r="C2450" i="37"/>
  <c r="D2450" i="37" s="1"/>
  <c r="C2451" i="37"/>
  <c r="C2452" i="37"/>
  <c r="C2453" i="37"/>
  <c r="C2454" i="37"/>
  <c r="C2455" i="37"/>
  <c r="D2455" i="37" s="1"/>
  <c r="C2456" i="37"/>
  <c r="D2456" i="37" s="1"/>
  <c r="C2457" i="37"/>
  <c r="C2458" i="37"/>
  <c r="C2459" i="37"/>
  <c r="C2460" i="37"/>
  <c r="D2460" i="37" s="1"/>
  <c r="C2461" i="37"/>
  <c r="D2461" i="37" s="1"/>
  <c r="C2462" i="37"/>
  <c r="D2462" i="37" s="1"/>
  <c r="C2463" i="37"/>
  <c r="C2464" i="37"/>
  <c r="C2465" i="37"/>
  <c r="D2465" i="37" s="1"/>
  <c r="C2466" i="37"/>
  <c r="C2467" i="37"/>
  <c r="D2467" i="37" s="1"/>
  <c r="C2468" i="37"/>
  <c r="D2468" i="37" s="1"/>
  <c r="C2469" i="37"/>
  <c r="C2470" i="37"/>
  <c r="C2471" i="37"/>
  <c r="C2472" i="37"/>
  <c r="D2472" i="37" s="1"/>
  <c r="C2473" i="37"/>
  <c r="D2473" i="37" s="1"/>
  <c r="C2474" i="37"/>
  <c r="D2474" i="37" s="1"/>
  <c r="C2475" i="37"/>
  <c r="C2476" i="37"/>
  <c r="D2476" i="37" s="1"/>
  <c r="C2477" i="37"/>
  <c r="D2477" i="37" s="1"/>
  <c r="C2478" i="37"/>
  <c r="C2479" i="37"/>
  <c r="D2479" i="37" s="1"/>
  <c r="C2480" i="37"/>
  <c r="D2480" i="37" s="1"/>
  <c r="C2481" i="37"/>
  <c r="C2482" i="37"/>
  <c r="C2483" i="37"/>
  <c r="C2484" i="37"/>
  <c r="D2484" i="37" s="1"/>
  <c r="C2485" i="37"/>
  <c r="D2485" i="37" s="1"/>
  <c r="C2486" i="37"/>
  <c r="D2486" i="37" s="1"/>
  <c r="C2487" i="37"/>
  <c r="C2488" i="37"/>
  <c r="C2489" i="37"/>
  <c r="C2490" i="37"/>
  <c r="C2491" i="37"/>
  <c r="D2491" i="37" s="1"/>
  <c r="C2492" i="37"/>
  <c r="D2492" i="37" s="1"/>
  <c r="C2493" i="37"/>
  <c r="C2494" i="37"/>
  <c r="C2495" i="37"/>
  <c r="C2496" i="37"/>
  <c r="D2496" i="37" s="1"/>
  <c r="C2497" i="37"/>
  <c r="D2497" i="37" s="1"/>
  <c r="C2498" i="37"/>
  <c r="D2498" i="37" s="1"/>
  <c r="C2499" i="37"/>
  <c r="C2500" i="37"/>
  <c r="C2501" i="37"/>
  <c r="C2502" i="37"/>
  <c r="C2503" i="37"/>
  <c r="D2503" i="37" s="1"/>
  <c r="C2504" i="37"/>
  <c r="D2504" i="37" s="1"/>
  <c r="C2505" i="37"/>
  <c r="C2506" i="37"/>
  <c r="C2507" i="37"/>
  <c r="C2508" i="37"/>
  <c r="D2508" i="37" s="1"/>
  <c r="C2509" i="37"/>
  <c r="D2509" i="37" s="1"/>
  <c r="C2510" i="37"/>
  <c r="D2510" i="37" s="1"/>
  <c r="C2511" i="37"/>
  <c r="C2512" i="37"/>
  <c r="C2513" i="37"/>
  <c r="D2513" i="37" s="1"/>
  <c r="C2514" i="37"/>
  <c r="C2515" i="37"/>
  <c r="D2515" i="37" s="1"/>
  <c r="C2516" i="37"/>
  <c r="D2516" i="37" s="1"/>
  <c r="C2517" i="37"/>
  <c r="C2518" i="37"/>
  <c r="C2519" i="37"/>
  <c r="C2520" i="37"/>
  <c r="D2520" i="37" s="1"/>
  <c r="C2521" i="37"/>
  <c r="D2521" i="37" s="1"/>
  <c r="C2522" i="37"/>
  <c r="D2522" i="37" s="1"/>
  <c r="C2523" i="37"/>
  <c r="C2524" i="37"/>
  <c r="D2524" i="37" s="1"/>
  <c r="C2525" i="37"/>
  <c r="D2525" i="37" s="1"/>
  <c r="C2526" i="37"/>
  <c r="C2527" i="37"/>
  <c r="D2527" i="37" s="1"/>
  <c r="C2528" i="37"/>
  <c r="D2528" i="37" s="1"/>
  <c r="C2529" i="37"/>
  <c r="C2530" i="37"/>
  <c r="C2531" i="37"/>
  <c r="C2532" i="37"/>
  <c r="D2532" i="37" s="1"/>
  <c r="C2533" i="37"/>
  <c r="D2533" i="37" s="1"/>
  <c r="C2534" i="37"/>
  <c r="D2534" i="37" s="1"/>
  <c r="C2535" i="37"/>
  <c r="C2536" i="37"/>
  <c r="C2537" i="37"/>
  <c r="C2538" i="37"/>
  <c r="C2539" i="37"/>
  <c r="D2539" i="37" s="1"/>
  <c r="C2540" i="37"/>
  <c r="D2540" i="37" s="1"/>
  <c r="C2541" i="37"/>
  <c r="C2542" i="37"/>
  <c r="C2543" i="37"/>
  <c r="C2544" i="37"/>
  <c r="D2544" i="37" s="1"/>
  <c r="C2545" i="37"/>
  <c r="D2545" i="37" s="1"/>
  <c r="C2546" i="37"/>
  <c r="D2546" i="37" s="1"/>
  <c r="C2547" i="37"/>
  <c r="C2548" i="37"/>
  <c r="C2549" i="37"/>
  <c r="C2550" i="37"/>
  <c r="C2551" i="37"/>
  <c r="D2551" i="37" s="1"/>
  <c r="C2552" i="37"/>
  <c r="D2552" i="37" s="1"/>
  <c r="C2553" i="37"/>
  <c r="C2554" i="37"/>
  <c r="C2555" i="37"/>
  <c r="C2556" i="37"/>
  <c r="D2556" i="37" s="1"/>
  <c r="C2557" i="37"/>
  <c r="D2557" i="37" s="1"/>
  <c r="C2558" i="37"/>
  <c r="D2558" i="37" s="1"/>
  <c r="C2559" i="37"/>
  <c r="C2560" i="37"/>
  <c r="C2561" i="37"/>
  <c r="D2561" i="37" s="1"/>
  <c r="C2562" i="37"/>
  <c r="C2563" i="37"/>
  <c r="D2563" i="37" s="1"/>
  <c r="C2564" i="37"/>
  <c r="D2564" i="37" s="1"/>
  <c r="C2565" i="37"/>
  <c r="C2566" i="37"/>
  <c r="C2567" i="37"/>
  <c r="C2568" i="37"/>
  <c r="D2568" i="37" s="1"/>
  <c r="C2569" i="37"/>
  <c r="D2569" i="37" s="1"/>
  <c r="C2570" i="37"/>
  <c r="D2570" i="37" s="1"/>
  <c r="C2571" i="37"/>
  <c r="C2572" i="37"/>
  <c r="D2572" i="37" s="1"/>
  <c r="C2573" i="37"/>
  <c r="D2573" i="37" s="1"/>
  <c r="C2574" i="37"/>
  <c r="C2575" i="37"/>
  <c r="D2575" i="37" s="1"/>
  <c r="C2576" i="37"/>
  <c r="D2576" i="37" s="1"/>
  <c r="C2577" i="37"/>
  <c r="C2578" i="37"/>
  <c r="C2579" i="37"/>
  <c r="C2580" i="37"/>
  <c r="D2580" i="37" s="1"/>
  <c r="C2581" i="37"/>
  <c r="D2581" i="37" s="1"/>
  <c r="C2582" i="37"/>
  <c r="D2582" i="37" s="1"/>
  <c r="C2583" i="37"/>
  <c r="C2584" i="37"/>
  <c r="C2585" i="37"/>
  <c r="C2586" i="37"/>
  <c r="C2587" i="37"/>
  <c r="D2587" i="37" s="1"/>
  <c r="C2588" i="37"/>
  <c r="D2588" i="37" s="1"/>
  <c r="C2589" i="37"/>
  <c r="C2590" i="37"/>
  <c r="C2591" i="37"/>
  <c r="C2592" i="37"/>
  <c r="D2592" i="37" s="1"/>
  <c r="C2593" i="37"/>
  <c r="D2593" i="37" s="1"/>
  <c r="C2594" i="37"/>
  <c r="D2594" i="37" s="1"/>
  <c r="C2595" i="37"/>
  <c r="C2596" i="37"/>
  <c r="C2597" i="37"/>
  <c r="C2598" i="37"/>
  <c r="C2599" i="37"/>
  <c r="D2599" i="37" s="1"/>
  <c r="C2600" i="37"/>
  <c r="D2600" i="37" s="1"/>
  <c r="C2601" i="37"/>
  <c r="C2602" i="37"/>
  <c r="C2603" i="37"/>
  <c r="C2604" i="37"/>
  <c r="D2604" i="37" s="1"/>
  <c r="C2605" i="37"/>
  <c r="D2605" i="37" s="1"/>
  <c r="C2606" i="37"/>
  <c r="D2606" i="37" s="1"/>
  <c r="C2607" i="37"/>
  <c r="C2608" i="37"/>
  <c r="C2609" i="37"/>
  <c r="D2609" i="37" s="1"/>
  <c r="C2610" i="37"/>
  <c r="C2611" i="37"/>
  <c r="D2611" i="37" s="1"/>
  <c r="C2612" i="37"/>
  <c r="D2612" i="37" s="1"/>
  <c r="C2613" i="37"/>
  <c r="C2614" i="37"/>
  <c r="C2615" i="37"/>
  <c r="C2616" i="37"/>
  <c r="D2616" i="37" s="1"/>
  <c r="C2617" i="37"/>
  <c r="D2617" i="37" s="1"/>
  <c r="C2618" i="37"/>
  <c r="D2618" i="37" s="1"/>
  <c r="C2619" i="37"/>
  <c r="C2620" i="37"/>
  <c r="D2620" i="37" s="1"/>
  <c r="C2621" i="37"/>
  <c r="D2621" i="37" s="1"/>
  <c r="C2622" i="37"/>
  <c r="C2623" i="37"/>
  <c r="D2623" i="37" s="1"/>
  <c r="C2624" i="37"/>
  <c r="D2624" i="37" s="1"/>
  <c r="C2625" i="37"/>
  <c r="C2626" i="37"/>
  <c r="C2627" i="37"/>
  <c r="C2628" i="37"/>
  <c r="D2628" i="37" s="1"/>
  <c r="C2629" i="37"/>
  <c r="D2629" i="37" s="1"/>
  <c r="C2630" i="37"/>
  <c r="D2630" i="37" s="1"/>
  <c r="C2631" i="37"/>
  <c r="C2632" i="37"/>
  <c r="C2633" i="37"/>
  <c r="C2634" i="37"/>
  <c r="C2635" i="37"/>
  <c r="D2635" i="37" s="1"/>
  <c r="C2636" i="37"/>
  <c r="D2636" i="37" s="1"/>
  <c r="C2637" i="37"/>
  <c r="C2638" i="37"/>
  <c r="C2639" i="37"/>
  <c r="C2640" i="37"/>
  <c r="D2640" i="37" s="1"/>
  <c r="C2641" i="37"/>
  <c r="D2641" i="37" s="1"/>
  <c r="C2642" i="37"/>
  <c r="D2642" i="37" s="1"/>
  <c r="C2643" i="37"/>
  <c r="C2644" i="37"/>
  <c r="C2645" i="37"/>
  <c r="C2646" i="37"/>
  <c r="C2647" i="37"/>
  <c r="D2647" i="37" s="1"/>
  <c r="C2648" i="37"/>
  <c r="D2648" i="37" s="1"/>
  <c r="C2649" i="37"/>
  <c r="C2650" i="37"/>
  <c r="C2651" i="37"/>
  <c r="C2652" i="37"/>
  <c r="D2652" i="37" s="1"/>
  <c r="C2653" i="37"/>
  <c r="D2653" i="37" s="1"/>
  <c r="C2654" i="37"/>
  <c r="D2654" i="37" s="1"/>
  <c r="C2655" i="37"/>
  <c r="C2656" i="37"/>
  <c r="C2657" i="37"/>
  <c r="D2657" i="37" s="1"/>
  <c r="C2658" i="37"/>
  <c r="C2659" i="37"/>
  <c r="D2659" i="37" s="1"/>
  <c r="C2660" i="37"/>
  <c r="D2660" i="37" s="1"/>
  <c r="C2661" i="37"/>
  <c r="C2662" i="37"/>
  <c r="C2663" i="37"/>
  <c r="C2664" i="37"/>
  <c r="D2664" i="37" s="1"/>
  <c r="C2665" i="37"/>
  <c r="D2665" i="37" s="1"/>
  <c r="C2666" i="37"/>
  <c r="D2666" i="37" s="1"/>
  <c r="C2667" i="37"/>
  <c r="C2668" i="37"/>
  <c r="D2668" i="37" s="1"/>
  <c r="C2669" i="37"/>
  <c r="D2669" i="37" s="1"/>
  <c r="C2670" i="37"/>
  <c r="C2671" i="37"/>
  <c r="D2671" i="37" s="1"/>
  <c r="C2672" i="37"/>
  <c r="D2672" i="37" s="1"/>
  <c r="C2673" i="37"/>
  <c r="C2674" i="37"/>
  <c r="C2675" i="37"/>
  <c r="C2676" i="37"/>
  <c r="D2676" i="37" s="1"/>
  <c r="C2677" i="37"/>
  <c r="D2677" i="37" s="1"/>
  <c r="C2678" i="37"/>
  <c r="D2678" i="37" s="1"/>
  <c r="C2679" i="37"/>
  <c r="C2680" i="37"/>
  <c r="C2681" i="37"/>
  <c r="C2682" i="37"/>
  <c r="C2683" i="37"/>
  <c r="D2683" i="37" s="1"/>
  <c r="C2684" i="37"/>
  <c r="D2684" i="37" s="1"/>
  <c r="C2685" i="37"/>
  <c r="C2686" i="37"/>
  <c r="C2687" i="37"/>
  <c r="C2688" i="37"/>
  <c r="D2688" i="37" s="1"/>
  <c r="C2689" i="37"/>
  <c r="D2689" i="37" s="1"/>
  <c r="C2690" i="37"/>
  <c r="D2690" i="37" s="1"/>
  <c r="C2691" i="37"/>
  <c r="C2692" i="37"/>
  <c r="C2693" i="37"/>
  <c r="C2694" i="37"/>
  <c r="C2695" i="37"/>
  <c r="D2695" i="37" s="1"/>
  <c r="C2696" i="37"/>
  <c r="D2696" i="37" s="1"/>
  <c r="C2697" i="37"/>
  <c r="C2698" i="37"/>
  <c r="C2699" i="37"/>
  <c r="C2700" i="37"/>
  <c r="D2700" i="37" s="1"/>
  <c r="C2701" i="37"/>
  <c r="D2701" i="37" s="1"/>
  <c r="C2702" i="37"/>
  <c r="D2702" i="37" s="1"/>
  <c r="C2703" i="37"/>
  <c r="C2704" i="37"/>
  <c r="C2705" i="37"/>
  <c r="D2705" i="37" s="1"/>
  <c r="C2706" i="37"/>
  <c r="C2707" i="37"/>
  <c r="D2707" i="37" s="1"/>
  <c r="C2708" i="37"/>
  <c r="D2708" i="37" s="1"/>
  <c r="C2709" i="37"/>
  <c r="C2710" i="37"/>
  <c r="C2711" i="37"/>
  <c r="C2712" i="37"/>
  <c r="D2712" i="37" s="1"/>
  <c r="C2713" i="37"/>
  <c r="D2713" i="37" s="1"/>
  <c r="C2714" i="37"/>
  <c r="D2714" i="37" s="1"/>
  <c r="C2715" i="37"/>
  <c r="C2716" i="37"/>
  <c r="D2716" i="37" s="1"/>
  <c r="C2717" i="37"/>
  <c r="D2717" i="37" s="1"/>
  <c r="C2718" i="37"/>
  <c r="C2719" i="37"/>
  <c r="D2719" i="37" s="1"/>
  <c r="C2720" i="37"/>
  <c r="D2720" i="37" s="1"/>
  <c r="C2721" i="37"/>
  <c r="C2722" i="37"/>
  <c r="C2723" i="37"/>
  <c r="C2724" i="37"/>
  <c r="D2724" i="37" s="1"/>
  <c r="C2725" i="37"/>
  <c r="D2725" i="37" s="1"/>
  <c r="C2726" i="37"/>
  <c r="D2726" i="37" s="1"/>
  <c r="C2727" i="37"/>
  <c r="C2728" i="37"/>
  <c r="C2729" i="37"/>
  <c r="C2730" i="37"/>
  <c r="C2731" i="37"/>
  <c r="D2731" i="37" s="1"/>
  <c r="C2732" i="37"/>
  <c r="D2732" i="37" s="1"/>
  <c r="C2733" i="37"/>
  <c r="C2734" i="37"/>
  <c r="C2735" i="37"/>
  <c r="C2736" i="37"/>
  <c r="D2736" i="37" s="1"/>
  <c r="C2737" i="37"/>
  <c r="D2737" i="37" s="1"/>
  <c r="C2738" i="37"/>
  <c r="D2738" i="37" s="1"/>
  <c r="C2739" i="37"/>
  <c r="C2740" i="37"/>
  <c r="C2741" i="37"/>
  <c r="C2742" i="37"/>
  <c r="C2743" i="37"/>
  <c r="D2743" i="37" s="1"/>
  <c r="C2744" i="37"/>
  <c r="D2744" i="37" s="1"/>
  <c r="C2745" i="37"/>
  <c r="C2746" i="37"/>
  <c r="C2747" i="37"/>
  <c r="C2748" i="37"/>
  <c r="D2748" i="37" s="1"/>
  <c r="C2749" i="37"/>
  <c r="D2749" i="37" s="1"/>
  <c r="C2750" i="37"/>
  <c r="D2750" i="37" s="1"/>
  <c r="C2751" i="37"/>
  <c r="C2752" i="37"/>
  <c r="C2753" i="37"/>
  <c r="D2753" i="37" s="1"/>
  <c r="C2754" i="37"/>
  <c r="C2755" i="37"/>
  <c r="D2755" i="37" s="1"/>
  <c r="C2756" i="37"/>
  <c r="D2756" i="37" s="1"/>
  <c r="C2757" i="37"/>
  <c r="C2758" i="37"/>
  <c r="C2759" i="37"/>
  <c r="C2760" i="37"/>
  <c r="D2760" i="37" s="1"/>
  <c r="C2761" i="37"/>
  <c r="D2761" i="37" s="1"/>
  <c r="C2762" i="37"/>
  <c r="D2762" i="37" s="1"/>
  <c r="C2763" i="37"/>
  <c r="C2764" i="37"/>
  <c r="D2764" i="37" s="1"/>
  <c r="C2765" i="37"/>
  <c r="D2765" i="37" s="1"/>
  <c r="C2766" i="37"/>
  <c r="C2767" i="37"/>
  <c r="D2767" i="37" s="1"/>
  <c r="C2768" i="37"/>
  <c r="D2768" i="37" s="1"/>
  <c r="C2769" i="37"/>
  <c r="C2770" i="37"/>
  <c r="C2771" i="37"/>
  <c r="C2772" i="37"/>
  <c r="D2772" i="37" s="1"/>
  <c r="C2773" i="37"/>
  <c r="D2773" i="37" s="1"/>
  <c r="C2774" i="37"/>
  <c r="D2774" i="37" s="1"/>
  <c r="C2775" i="37"/>
  <c r="C2776" i="37"/>
  <c r="C2777" i="37"/>
  <c r="C2778" i="37"/>
  <c r="C2779" i="37"/>
  <c r="D2779" i="37" s="1"/>
  <c r="C2780" i="37"/>
  <c r="D2780" i="37" s="1"/>
  <c r="C2781" i="37"/>
  <c r="C2782" i="37"/>
  <c r="C2783" i="37"/>
  <c r="C2784" i="37"/>
  <c r="D2784" i="37" s="1"/>
  <c r="C2785" i="37"/>
  <c r="D2785" i="37" s="1"/>
  <c r="C2786" i="37"/>
  <c r="D2786" i="37" s="1"/>
  <c r="C2787" i="37"/>
  <c r="C2788" i="37"/>
  <c r="C2789" i="37"/>
  <c r="C2790" i="37"/>
  <c r="C2791" i="37"/>
  <c r="D2791" i="37" s="1"/>
  <c r="C2792" i="37"/>
  <c r="D2792" i="37" s="1"/>
  <c r="C2793" i="37"/>
  <c r="C2794" i="37"/>
  <c r="C2795" i="37"/>
  <c r="C2796" i="37"/>
  <c r="D2796" i="37" s="1"/>
  <c r="C2797" i="37"/>
  <c r="D2797" i="37" s="1"/>
  <c r="C2798" i="37"/>
  <c r="D2798" i="37" s="1"/>
  <c r="C2799" i="37"/>
  <c r="C2800" i="37"/>
  <c r="C2801" i="37"/>
  <c r="D2801" i="37" s="1"/>
  <c r="C2802" i="37"/>
  <c r="C2803" i="37"/>
  <c r="D2803" i="37" s="1"/>
  <c r="C2804" i="37"/>
  <c r="D2804" i="37" s="1"/>
  <c r="C2805" i="37"/>
  <c r="C2806" i="37"/>
  <c r="C2807" i="37"/>
  <c r="C2808" i="37"/>
  <c r="D2808" i="37" s="1"/>
  <c r="C2809" i="37"/>
  <c r="D2809" i="37" s="1"/>
  <c r="C2810" i="37"/>
  <c r="D2810" i="37" s="1"/>
  <c r="C2811" i="37"/>
  <c r="C2812" i="37"/>
  <c r="D2812" i="37" s="1"/>
  <c r="C2813" i="37"/>
  <c r="D2813" i="37" s="1"/>
  <c r="C2814" i="37"/>
  <c r="C2815" i="37"/>
  <c r="D2815" i="37" s="1"/>
  <c r="C2816" i="37"/>
  <c r="D2816" i="37" s="1"/>
  <c r="C2817" i="37"/>
  <c r="C2818" i="37"/>
  <c r="C2819" i="37"/>
  <c r="C2820" i="37"/>
  <c r="D2820" i="37" s="1"/>
  <c r="C2821" i="37"/>
  <c r="D2821" i="37" s="1"/>
  <c r="C2822" i="37"/>
  <c r="D2822" i="37" s="1"/>
  <c r="C2823" i="37"/>
  <c r="C2824" i="37"/>
  <c r="C2825" i="37"/>
  <c r="C2826" i="37"/>
  <c r="C2827" i="37"/>
  <c r="D2827" i="37" s="1"/>
  <c r="C2828" i="37"/>
  <c r="D2828" i="37" s="1"/>
  <c r="C2829" i="37"/>
  <c r="C2830" i="37"/>
  <c r="C2831" i="37"/>
  <c r="C2832" i="37"/>
  <c r="D2832" i="37" s="1"/>
  <c r="C2833" i="37"/>
  <c r="D2833" i="37" s="1"/>
  <c r="C2834" i="37"/>
  <c r="D2834" i="37" s="1"/>
  <c r="C2835" i="37"/>
  <c r="C2836" i="37"/>
  <c r="C2837" i="37"/>
  <c r="C2838" i="37"/>
  <c r="C2839" i="37"/>
  <c r="D2839" i="37" s="1"/>
  <c r="C2840" i="37"/>
  <c r="D2840" i="37" s="1"/>
  <c r="C2841" i="37"/>
  <c r="C2842" i="37"/>
  <c r="C2843" i="37"/>
  <c r="C2844" i="37"/>
  <c r="D2844" i="37" s="1"/>
  <c r="C2845" i="37"/>
  <c r="D2845" i="37" s="1"/>
  <c r="C2846" i="37"/>
  <c r="D2846" i="37" s="1"/>
  <c r="C2847" i="37"/>
  <c r="C2848" i="37"/>
  <c r="C2849" i="37"/>
  <c r="D2849" i="37" s="1"/>
  <c r="C2850" i="37"/>
  <c r="C2851" i="37"/>
  <c r="D2851" i="37" s="1"/>
  <c r="C2852" i="37"/>
  <c r="D2852" i="37" s="1"/>
  <c r="C2853" i="37"/>
  <c r="C2854" i="37"/>
  <c r="C2855" i="37"/>
  <c r="C2856" i="37"/>
  <c r="D2856" i="37" s="1"/>
  <c r="C2857" i="37"/>
  <c r="D2857" i="37" s="1"/>
  <c r="C2858" i="37"/>
  <c r="D2858" i="37" s="1"/>
  <c r="C2859" i="37"/>
  <c r="C2860" i="37"/>
  <c r="D2860" i="37" s="1"/>
  <c r="C2861" i="37"/>
  <c r="D2861" i="37" s="1"/>
  <c r="C2862" i="37"/>
  <c r="C2863" i="37"/>
  <c r="D2863" i="37" s="1"/>
  <c r="C2864" i="37"/>
  <c r="D2864" i="37" s="1"/>
  <c r="C2865" i="37"/>
  <c r="C2866" i="37"/>
  <c r="C2867" i="37"/>
  <c r="C2868" i="37"/>
  <c r="D2868" i="37" s="1"/>
  <c r="C2869" i="37"/>
  <c r="D2869" i="37" s="1"/>
  <c r="C2870" i="37"/>
  <c r="D2870" i="37" s="1"/>
  <c r="C2871" i="37"/>
  <c r="C2872" i="37"/>
  <c r="C2873" i="37"/>
  <c r="C2874" i="37"/>
  <c r="C2875" i="37"/>
  <c r="D2875" i="37" s="1"/>
  <c r="C2876" i="37"/>
  <c r="D2876" i="37" s="1"/>
  <c r="C2877" i="37"/>
  <c r="C2878" i="37"/>
  <c r="C2879" i="37"/>
  <c r="C2880" i="37"/>
  <c r="D2880" i="37" s="1"/>
  <c r="C2881" i="37"/>
  <c r="D2881" i="37" s="1"/>
  <c r="C2882" i="37"/>
  <c r="D2882" i="37" s="1"/>
  <c r="C2883" i="37"/>
  <c r="C2884" i="37"/>
  <c r="C2885" i="37"/>
  <c r="C2886" i="37"/>
  <c r="C2887" i="37"/>
  <c r="D2887" i="37" s="1"/>
  <c r="C2888" i="37"/>
  <c r="D2888" i="37" s="1"/>
  <c r="C2889" i="37"/>
  <c r="C2890" i="37"/>
  <c r="C2891" i="37"/>
  <c r="C2892" i="37"/>
  <c r="D2892" i="37" s="1"/>
  <c r="C2893" i="37"/>
  <c r="D2893" i="37" s="1"/>
  <c r="C2894" i="37"/>
  <c r="D2894" i="37" s="1"/>
  <c r="C2895" i="37"/>
  <c r="C2896" i="37"/>
  <c r="C2897" i="37"/>
  <c r="D2897" i="37" s="1"/>
  <c r="C2898" i="37"/>
  <c r="C2899" i="37"/>
  <c r="D2899" i="37" s="1"/>
  <c r="C2900" i="37"/>
  <c r="D2900" i="37" s="1"/>
  <c r="C2901" i="37"/>
  <c r="C2902" i="37"/>
  <c r="C2903" i="37"/>
  <c r="C2904" i="37"/>
  <c r="D2904" i="37" s="1"/>
  <c r="C2905" i="37"/>
  <c r="D2905" i="37" s="1"/>
  <c r="C2906" i="37"/>
  <c r="D2906" i="37" s="1"/>
  <c r="C2907" i="37"/>
  <c r="C2908" i="37"/>
  <c r="D2908" i="37" s="1"/>
  <c r="C2909" i="37"/>
  <c r="D2909" i="37" s="1"/>
  <c r="C2910" i="37"/>
  <c r="C2911" i="37"/>
  <c r="D2911" i="37" s="1"/>
  <c r="C2912" i="37"/>
  <c r="D2912" i="37" s="1"/>
  <c r="C2913" i="37"/>
  <c r="C2914" i="37"/>
  <c r="C2915" i="37"/>
  <c r="C2916" i="37"/>
  <c r="D2916" i="37" s="1"/>
  <c r="C2917" i="37"/>
  <c r="D2917" i="37" s="1"/>
  <c r="C2918" i="37"/>
  <c r="D2918" i="37" s="1"/>
  <c r="C2919" i="37"/>
  <c r="C2920" i="37"/>
  <c r="C2921" i="37"/>
  <c r="C2922" i="37"/>
  <c r="C2923" i="37"/>
  <c r="D2923" i="37" s="1"/>
  <c r="C2924" i="37"/>
  <c r="D2924" i="37" s="1"/>
  <c r="C2925" i="37"/>
  <c r="C2926" i="37"/>
  <c r="C2927" i="37"/>
  <c r="C2928" i="37"/>
  <c r="D2928" i="37" s="1"/>
  <c r="C2929" i="37"/>
  <c r="D2929" i="37" s="1"/>
  <c r="C2930" i="37"/>
  <c r="D2930" i="37" s="1"/>
  <c r="C2931" i="37"/>
  <c r="C2932" i="37"/>
  <c r="C2933" i="37"/>
  <c r="C2934" i="37"/>
  <c r="C2935" i="37"/>
  <c r="D2935" i="37" s="1"/>
  <c r="C2936" i="37"/>
  <c r="D2936" i="37" s="1"/>
  <c r="C2937" i="37"/>
  <c r="C2938" i="37"/>
  <c r="C2939" i="37"/>
  <c r="C2940" i="37"/>
  <c r="D2940" i="37" s="1"/>
  <c r="C2941" i="37"/>
  <c r="D2941" i="37" s="1"/>
  <c r="C2942" i="37"/>
  <c r="D2942" i="37" s="1"/>
  <c r="C2943" i="37"/>
  <c r="C2944" i="37"/>
  <c r="C2945" i="37"/>
  <c r="D2945" i="37" s="1"/>
  <c r="C2946" i="37"/>
  <c r="C2947" i="37"/>
  <c r="D2947" i="37" s="1"/>
  <c r="C2948" i="37"/>
  <c r="D2948" i="37" s="1"/>
  <c r="C2949" i="37"/>
  <c r="C2950" i="37"/>
  <c r="C2951" i="37"/>
  <c r="C2952" i="37"/>
  <c r="D2952" i="37" s="1"/>
  <c r="C2953" i="37"/>
  <c r="D2953" i="37" s="1"/>
  <c r="C2954" i="37"/>
  <c r="D2954" i="37" s="1"/>
  <c r="C2955" i="37"/>
  <c r="C2956" i="37"/>
  <c r="D2956" i="37" s="1"/>
  <c r="C2957" i="37"/>
  <c r="D2957" i="37" s="1"/>
  <c r="C2958" i="37"/>
  <c r="C2959" i="37"/>
  <c r="D2959" i="37" s="1"/>
  <c r="C2960" i="37"/>
  <c r="D2960" i="37" s="1"/>
  <c r="C2961" i="37"/>
  <c r="C2962" i="37"/>
  <c r="C2963" i="37"/>
  <c r="C2964" i="37"/>
  <c r="D2964" i="37" s="1"/>
  <c r="C2965" i="37"/>
  <c r="D2965" i="37" s="1"/>
  <c r="C2966" i="37"/>
  <c r="C2967" i="37"/>
  <c r="C2968" i="37"/>
  <c r="C2969" i="37"/>
  <c r="C2970" i="37"/>
  <c r="C2971" i="37"/>
  <c r="D2971" i="37" s="1"/>
  <c r="C2972" i="37"/>
  <c r="D2972" i="37" s="1"/>
  <c r="C2973" i="37"/>
  <c r="C2974" i="37"/>
  <c r="C2975" i="37"/>
  <c r="C2976" i="37"/>
  <c r="D2976" i="37" s="1"/>
  <c r="C2977" i="37"/>
  <c r="D2977" i="37" s="1"/>
  <c r="C2978" i="37"/>
  <c r="D2978" i="37" s="1"/>
  <c r="C2979" i="37"/>
  <c r="C2980" i="37"/>
  <c r="C2981" i="37"/>
  <c r="D2981" i="37" s="1"/>
  <c r="C2982" i="37"/>
  <c r="C2983" i="37"/>
  <c r="D2983" i="37" s="1"/>
  <c r="C2984" i="37"/>
  <c r="D2984" i="37" s="1"/>
  <c r="C2985" i="37"/>
  <c r="C2986" i="37"/>
  <c r="C2987" i="37"/>
  <c r="C2988" i="37"/>
  <c r="D2988" i="37" s="1"/>
  <c r="C2989" i="37"/>
  <c r="D2989" i="37" s="1"/>
  <c r="C2990" i="37"/>
  <c r="D2990" i="37" s="1"/>
  <c r="C2991" i="37"/>
  <c r="C2992" i="37"/>
  <c r="C2993" i="37"/>
  <c r="C2994" i="37"/>
  <c r="C2995" i="37"/>
  <c r="D2995" i="37" s="1"/>
  <c r="C2996" i="37"/>
  <c r="D2996" i="37" s="1"/>
  <c r="C2997" i="37"/>
  <c r="C2998" i="37"/>
  <c r="C2999" i="37"/>
  <c r="C3000" i="37"/>
  <c r="D3000" i="37" s="1"/>
  <c r="C3001" i="37"/>
  <c r="D3001" i="37" s="1"/>
  <c r="C3002" i="37"/>
  <c r="D3002" i="37" s="1"/>
  <c r="C3003" i="37"/>
  <c r="C3004" i="37"/>
  <c r="C3005" i="37"/>
  <c r="D3005" i="37" s="1"/>
  <c r="C3006" i="37"/>
  <c r="C3007" i="37"/>
  <c r="D3007" i="37" s="1"/>
  <c r="C3008" i="37"/>
  <c r="D3008" i="37" s="1"/>
  <c r="C3009" i="37"/>
  <c r="C3010" i="37"/>
  <c r="C3011" i="37"/>
  <c r="C3012" i="37"/>
  <c r="D3012" i="37" s="1"/>
  <c r="C3013" i="37"/>
  <c r="D3013" i="37" s="1"/>
  <c r="C3014" i="37"/>
  <c r="D3014" i="37" s="1"/>
  <c r="C3015" i="37"/>
  <c r="C3016" i="37"/>
  <c r="D3016" i="37" s="1"/>
  <c r="C3017" i="37"/>
  <c r="D3017" i="37" s="1"/>
  <c r="C3018" i="37"/>
  <c r="C3019" i="37"/>
  <c r="D3019" i="37" s="1"/>
  <c r="C3020" i="37"/>
  <c r="D3020" i="37" s="1"/>
  <c r="C3021" i="37"/>
  <c r="C3022" i="37"/>
  <c r="C3023" i="37"/>
  <c r="C3024" i="37"/>
  <c r="D3024" i="37" s="1"/>
  <c r="C3025" i="37"/>
  <c r="D3025" i="37" s="1"/>
  <c r="C3026" i="37"/>
  <c r="D3026" i="37" s="1"/>
  <c r="C3027" i="37"/>
  <c r="C3028" i="37"/>
  <c r="D3028" i="37" s="1"/>
  <c r="C3029" i="37"/>
  <c r="D3029" i="37" s="1"/>
  <c r="C3030" i="37"/>
  <c r="C3031" i="37"/>
  <c r="D3031" i="37" s="1"/>
  <c r="C3032" i="37"/>
  <c r="D3032" i="37" s="1"/>
  <c r="C3033" i="37"/>
  <c r="C3034" i="37"/>
  <c r="C3035" i="37"/>
  <c r="C3036" i="37"/>
  <c r="D3036" i="37" s="1"/>
  <c r="C3037" i="37"/>
  <c r="D3037" i="37" s="1"/>
  <c r="C3038" i="37"/>
  <c r="C3039" i="37"/>
  <c r="C3040" i="37"/>
  <c r="C3041" i="37"/>
  <c r="C3042" i="37"/>
  <c r="C3043" i="37"/>
  <c r="D3043" i="37" s="1"/>
  <c r="C3044" i="37"/>
  <c r="D3044" i="37" s="1"/>
  <c r="C3045" i="37"/>
  <c r="C3046" i="37"/>
  <c r="C3047" i="37"/>
  <c r="C3048" i="37"/>
  <c r="D3048" i="37" s="1"/>
  <c r="C3049" i="37"/>
  <c r="D3049" i="37" s="1"/>
  <c r="C3050" i="37"/>
  <c r="D3050" i="37" s="1"/>
  <c r="C3051" i="37"/>
  <c r="C3052" i="37"/>
  <c r="C3053" i="37"/>
  <c r="D3053" i="37" s="1"/>
  <c r="C3054" i="37"/>
  <c r="C3055" i="37"/>
  <c r="D3055" i="37" s="1"/>
  <c r="C3056" i="37"/>
  <c r="D3056" i="37" s="1"/>
  <c r="C3057" i="37"/>
  <c r="C3058" i="37"/>
  <c r="C3059" i="37"/>
  <c r="C3060" i="37"/>
  <c r="D3060" i="37" s="1"/>
  <c r="C3061" i="37"/>
  <c r="D3061" i="37" s="1"/>
  <c r="C3062" i="37"/>
  <c r="D3062" i="37" s="1"/>
  <c r="C3063" i="37"/>
  <c r="C3064" i="37"/>
  <c r="C3065" i="37"/>
  <c r="C3066" i="37"/>
  <c r="C3067" i="37"/>
  <c r="D3067" i="37" s="1"/>
  <c r="C3068" i="37"/>
  <c r="D3068" i="37" s="1"/>
  <c r="C3069" i="37"/>
  <c r="C3070" i="37"/>
  <c r="C3071" i="37"/>
  <c r="C3072" i="37"/>
  <c r="D3072" i="37" s="1"/>
  <c r="C3073" i="37"/>
  <c r="D3073" i="37" s="1"/>
  <c r="C3074" i="37"/>
  <c r="D3074" i="37" s="1"/>
  <c r="C3075" i="37"/>
  <c r="C3076" i="37"/>
  <c r="C3077" i="37"/>
  <c r="D3077" i="37" s="1"/>
  <c r="C3078" i="37"/>
  <c r="C3079" i="37"/>
  <c r="D3079" i="37" s="1"/>
  <c r="C3080" i="37"/>
  <c r="D3080" i="37" s="1"/>
  <c r="C3081" i="37"/>
  <c r="C3082" i="37"/>
  <c r="C3083" i="37"/>
  <c r="C3084" i="37"/>
  <c r="D3084" i="37" s="1"/>
  <c r="C3085" i="37"/>
  <c r="D3085" i="37" s="1"/>
  <c r="C3086" i="37"/>
  <c r="D3086" i="37" s="1"/>
  <c r="C3087" i="37"/>
  <c r="C3088" i="37"/>
  <c r="D3088" i="37" s="1"/>
  <c r="C3089" i="37"/>
  <c r="D3089" i="37" s="1"/>
  <c r="C3090" i="37"/>
  <c r="C3091" i="37"/>
  <c r="D3091" i="37" s="1"/>
  <c r="C3092" i="37"/>
  <c r="D3092" i="37" s="1"/>
  <c r="C3093" i="37"/>
  <c r="C3094" i="37"/>
  <c r="C3095" i="37"/>
  <c r="C3096" i="37"/>
  <c r="D3096" i="37" s="1"/>
  <c r="C3097" i="37"/>
  <c r="D3097" i="37" s="1"/>
  <c r="C3098" i="37"/>
  <c r="D3098" i="37" s="1"/>
  <c r="C3099" i="37"/>
  <c r="C3100" i="37"/>
  <c r="D3100" i="37" s="1"/>
  <c r="C3101" i="37"/>
  <c r="D3101" i="37" s="1"/>
  <c r="C3102" i="37"/>
  <c r="C3103" i="37"/>
  <c r="D3103" i="37" s="1"/>
  <c r="C3104" i="37"/>
  <c r="D3104" i="37" s="1"/>
  <c r="C3105" i="37"/>
  <c r="C3106" i="37"/>
  <c r="C3107" i="37"/>
  <c r="C3108" i="37"/>
  <c r="D3108" i="37" s="1"/>
  <c r="C3109" i="37"/>
  <c r="D3109" i="37" s="1"/>
  <c r="C3110" i="37"/>
  <c r="C3111" i="37"/>
  <c r="C3112" i="37"/>
  <c r="C3113" i="37"/>
  <c r="C3114" i="37"/>
  <c r="C3115" i="37"/>
  <c r="D3115" i="37" s="1"/>
  <c r="C3116" i="37"/>
  <c r="D3116" i="37" s="1"/>
  <c r="C3117" i="37"/>
  <c r="C3118" i="37"/>
  <c r="C3119" i="37"/>
  <c r="C3120" i="37"/>
  <c r="D3120" i="37" s="1"/>
  <c r="C3121" i="37"/>
  <c r="D3121" i="37" s="1"/>
  <c r="C3122" i="37"/>
  <c r="D3122" i="37" s="1"/>
  <c r="C3123" i="37"/>
  <c r="C3124" i="37"/>
  <c r="C3125" i="37"/>
  <c r="D3125" i="37" s="1"/>
  <c r="C3126" i="37"/>
  <c r="C3127" i="37"/>
  <c r="D3127" i="37" s="1"/>
  <c r="C3128" i="37"/>
  <c r="D3128" i="37" s="1"/>
  <c r="C3129" i="37"/>
  <c r="C3130" i="37"/>
  <c r="C3131" i="37"/>
  <c r="C3132" i="37"/>
  <c r="D3132" i="37" s="1"/>
  <c r="C3133" i="37"/>
  <c r="D3133" i="37" s="1"/>
  <c r="C3134" i="37"/>
  <c r="D3134" i="37" s="1"/>
  <c r="C3135" i="37"/>
  <c r="C3136" i="37"/>
  <c r="C3137" i="37"/>
  <c r="C3138" i="37"/>
  <c r="C3139" i="37"/>
  <c r="D3139" i="37" s="1"/>
  <c r="C3140" i="37"/>
  <c r="D3140" i="37" s="1"/>
  <c r="C3141" i="37"/>
  <c r="C3142" i="37"/>
  <c r="C3143" i="37"/>
  <c r="C3144" i="37"/>
  <c r="D3144" i="37" s="1"/>
  <c r="C3145" i="37"/>
  <c r="D3145" i="37" s="1"/>
  <c r="C3146" i="37"/>
  <c r="D3146" i="37" s="1"/>
  <c r="C3147" i="37"/>
  <c r="C3148" i="37"/>
  <c r="C3149" i="37"/>
  <c r="D3149" i="37" s="1"/>
  <c r="C3150" i="37"/>
  <c r="C3151" i="37"/>
  <c r="D3151" i="37" s="1"/>
  <c r="C3152" i="37"/>
  <c r="D3152" i="37" s="1"/>
  <c r="C3153" i="37"/>
  <c r="C3154" i="37"/>
  <c r="C3155" i="37"/>
  <c r="C3156" i="37"/>
  <c r="D3156" i="37" s="1"/>
  <c r="C3157" i="37"/>
  <c r="D3157" i="37" s="1"/>
  <c r="C3158" i="37"/>
  <c r="D3158" i="37" s="1"/>
  <c r="C3159" i="37"/>
  <c r="C3160" i="37"/>
  <c r="D3160" i="37" s="1"/>
  <c r="C3161" i="37"/>
  <c r="D3161" i="37" s="1"/>
  <c r="C3162" i="37"/>
  <c r="C3163" i="37"/>
  <c r="D3163" i="37" s="1"/>
  <c r="C3164" i="37"/>
  <c r="D3164" i="37" s="1"/>
  <c r="C3165" i="37"/>
  <c r="C3166" i="37"/>
  <c r="C3167" i="37"/>
  <c r="C3168" i="37"/>
  <c r="D3168" i="37" s="1"/>
  <c r="C3169" i="37"/>
  <c r="D3169" i="37" s="1"/>
  <c r="C3170" i="37"/>
  <c r="D3170" i="37" s="1"/>
  <c r="C3171" i="37"/>
  <c r="C3172" i="37"/>
  <c r="D3172" i="37" s="1"/>
  <c r="C3173" i="37"/>
  <c r="D3173" i="37" s="1"/>
  <c r="C3174" i="37"/>
  <c r="C3175" i="37"/>
  <c r="D3175" i="37" s="1"/>
  <c r="C3176" i="37"/>
  <c r="D3176" i="37" s="1"/>
  <c r="C3177" i="37"/>
  <c r="C3178" i="37"/>
  <c r="C3179" i="37"/>
  <c r="C3180" i="37"/>
  <c r="D3180" i="37" s="1"/>
  <c r="C3181" i="37"/>
  <c r="D3181" i="37" s="1"/>
  <c r="C3182" i="37"/>
  <c r="C3183" i="37"/>
  <c r="C3184" i="37"/>
  <c r="C3185" i="37"/>
  <c r="C3186" i="37"/>
  <c r="C3187" i="37"/>
  <c r="D3187" i="37" s="1"/>
  <c r="C3188" i="37"/>
  <c r="D3188" i="37" s="1"/>
  <c r="C3189" i="37"/>
  <c r="C3190" i="37"/>
  <c r="C3191" i="37"/>
  <c r="C3192" i="37"/>
  <c r="D3192" i="37" s="1"/>
  <c r="C3193" i="37"/>
  <c r="D3193" i="37" s="1"/>
  <c r="C3194" i="37"/>
  <c r="D3194" i="37" s="1"/>
  <c r="C3195" i="37"/>
  <c r="C3196" i="37"/>
  <c r="C3197" i="37"/>
  <c r="D3197" i="37" s="1"/>
  <c r="C3198" i="37"/>
  <c r="C3199" i="37"/>
  <c r="D3199" i="37" s="1"/>
  <c r="C3200" i="37"/>
  <c r="D3200" i="37" s="1"/>
  <c r="C3201" i="37"/>
  <c r="C3202" i="37"/>
  <c r="C3203" i="37"/>
  <c r="C3204" i="37"/>
  <c r="D3204" i="37" s="1"/>
  <c r="C3205" i="37"/>
  <c r="D3205" i="37" s="1"/>
  <c r="C3206" i="37"/>
  <c r="D3206" i="37" s="1"/>
  <c r="C3207" i="37"/>
  <c r="C3208" i="37"/>
  <c r="C3209" i="37"/>
  <c r="C3210" i="37"/>
  <c r="C3211" i="37"/>
  <c r="D3211" i="37" s="1"/>
  <c r="C3212" i="37"/>
  <c r="D3212" i="37" s="1"/>
  <c r="C3213" i="37"/>
  <c r="C3214" i="37"/>
  <c r="C3215" i="37"/>
  <c r="C3216" i="37"/>
  <c r="D3216" i="37" s="1"/>
  <c r="C3217" i="37"/>
  <c r="D3217" i="37" s="1"/>
  <c r="C3218" i="37"/>
  <c r="D3218" i="37" s="1"/>
  <c r="C3219" i="37"/>
  <c r="C3220" i="37"/>
  <c r="C3221" i="37"/>
  <c r="D3221" i="37" s="1"/>
  <c r="C3222" i="37"/>
  <c r="C3223" i="37"/>
  <c r="D3223" i="37" s="1"/>
  <c r="C3224" i="37"/>
  <c r="D3224" i="37" s="1"/>
  <c r="C3225" i="37"/>
  <c r="C3226" i="37"/>
  <c r="C3227" i="37"/>
  <c r="C3228" i="37"/>
  <c r="D3228" i="37" s="1"/>
  <c r="C3229" i="37"/>
  <c r="D3229" i="37" s="1"/>
  <c r="C3230" i="37"/>
  <c r="D3230" i="37" s="1"/>
  <c r="C3231" i="37"/>
  <c r="C3232" i="37"/>
  <c r="D3232" i="37" s="1"/>
  <c r="C3233" i="37"/>
  <c r="D3233" i="37" s="1"/>
  <c r="C3234" i="37"/>
  <c r="C3235" i="37"/>
  <c r="D3235" i="37" s="1"/>
  <c r="C3236" i="37"/>
  <c r="D3236" i="37" s="1"/>
  <c r="C3237" i="37"/>
  <c r="C3238" i="37"/>
  <c r="C3239" i="37"/>
  <c r="C3240" i="37"/>
  <c r="D3240" i="37" s="1"/>
  <c r="C3241" i="37"/>
  <c r="D3241" i="37" s="1"/>
  <c r="C3242" i="37"/>
  <c r="D3242" i="37" s="1"/>
  <c r="C3243" i="37"/>
  <c r="C3244" i="37"/>
  <c r="D3244" i="37" s="1"/>
  <c r="C3245" i="37"/>
  <c r="D3245" i="37" s="1"/>
  <c r="C3246" i="37"/>
  <c r="C3247" i="37"/>
  <c r="D3247" i="37" s="1"/>
  <c r="C3248" i="37"/>
  <c r="D3248" i="37" s="1"/>
  <c r="C3249" i="37"/>
  <c r="C3250" i="37"/>
  <c r="C3251" i="37"/>
  <c r="C3252" i="37"/>
  <c r="D3252" i="37" s="1"/>
  <c r="C3253" i="37"/>
  <c r="D3253" i="37" s="1"/>
  <c r="C3254" i="37"/>
  <c r="C3255" i="37"/>
  <c r="C3256" i="37"/>
  <c r="C3257" i="37"/>
  <c r="C3258" i="37"/>
  <c r="C3259" i="37"/>
  <c r="D3259" i="37" s="1"/>
  <c r="C3260" i="37"/>
  <c r="D3260" i="37" s="1"/>
  <c r="C3261" i="37"/>
  <c r="C3262" i="37"/>
  <c r="C3263" i="37"/>
  <c r="C3264" i="37"/>
  <c r="D3264" i="37" s="1"/>
  <c r="C3265" i="37"/>
  <c r="D3265" i="37" s="1"/>
  <c r="C3266" i="37"/>
  <c r="D3266" i="37" s="1"/>
  <c r="C3267" i="37"/>
  <c r="C3268" i="37"/>
  <c r="C3269" i="37"/>
  <c r="D3269" i="37" s="1"/>
  <c r="C3270" i="37"/>
  <c r="C3271" i="37"/>
  <c r="D3271" i="37" s="1"/>
  <c r="C3272" i="37"/>
  <c r="D3272" i="37" s="1"/>
  <c r="C3273" i="37"/>
  <c r="C3274" i="37"/>
  <c r="C3275" i="37"/>
  <c r="C3276" i="37"/>
  <c r="D3276" i="37" s="1"/>
  <c r="C3277" i="37"/>
  <c r="D3277" i="37" s="1"/>
  <c r="C3278" i="37"/>
  <c r="D3278" i="37" s="1"/>
  <c r="C3279" i="37"/>
  <c r="C3280" i="37"/>
  <c r="C3281" i="37"/>
  <c r="C3282" i="37"/>
  <c r="C3283" i="37"/>
  <c r="D3283" i="37" s="1"/>
  <c r="C3284" i="37"/>
  <c r="D3284" i="37" s="1"/>
  <c r="C3285" i="37"/>
  <c r="C3286" i="37"/>
  <c r="C3287" i="37"/>
  <c r="C3288" i="37"/>
  <c r="D3288" i="37" s="1"/>
  <c r="C3289" i="37"/>
  <c r="D3289" i="37" s="1"/>
  <c r="C3290" i="37"/>
  <c r="D3290" i="37" s="1"/>
  <c r="C3291" i="37"/>
  <c r="C3292" i="37"/>
  <c r="C3293" i="37"/>
  <c r="D3293" i="37" s="1"/>
  <c r="C3294" i="37"/>
  <c r="C3295" i="37"/>
  <c r="D3295" i="37" s="1"/>
  <c r="C3296" i="37"/>
  <c r="D3296" i="37" s="1"/>
  <c r="C3297" i="37"/>
  <c r="C3298" i="37"/>
  <c r="C3299" i="37"/>
  <c r="C3300" i="37"/>
  <c r="D3300" i="37" s="1"/>
  <c r="C3301" i="37"/>
  <c r="D3301" i="37" s="1"/>
  <c r="C3302" i="37"/>
  <c r="D3302" i="37" s="1"/>
  <c r="C3303" i="37"/>
  <c r="C3304" i="37"/>
  <c r="D3304" i="37" s="1"/>
  <c r="C3305" i="37"/>
  <c r="D3305" i="37" s="1"/>
  <c r="C3306" i="37"/>
  <c r="C3307" i="37"/>
  <c r="D3307" i="37" s="1"/>
  <c r="C3308" i="37"/>
  <c r="D3308" i="37" s="1"/>
  <c r="C3309" i="37"/>
  <c r="C3310" i="37"/>
  <c r="C3311" i="37"/>
  <c r="C3312" i="37"/>
  <c r="D3312" i="37" s="1"/>
  <c r="C3313" i="37"/>
  <c r="D3313" i="37" s="1"/>
  <c r="C3314" i="37"/>
  <c r="D3314" i="37" s="1"/>
  <c r="C3315" i="37"/>
  <c r="C3316" i="37"/>
  <c r="D3316" i="37" s="1"/>
  <c r="C3317" i="37"/>
  <c r="D3317" i="37" s="1"/>
  <c r="C3318" i="37"/>
  <c r="C3319" i="37"/>
  <c r="D3319" i="37" s="1"/>
  <c r="C3320" i="37"/>
  <c r="D3320" i="37" s="1"/>
  <c r="C3321" i="37"/>
  <c r="C3322" i="37"/>
  <c r="C3323" i="37"/>
  <c r="C3324" i="37"/>
  <c r="D3324" i="37" s="1"/>
  <c r="C3325" i="37"/>
  <c r="D3325" i="37" s="1"/>
  <c r="C3326" i="37"/>
  <c r="C3327" i="37"/>
  <c r="C3328" i="37"/>
  <c r="C3329" i="37"/>
  <c r="C3330" i="37"/>
  <c r="C3331" i="37"/>
  <c r="D3331" i="37" s="1"/>
  <c r="C3332" i="37"/>
  <c r="D3332" i="37" s="1"/>
  <c r="C3333" i="37"/>
  <c r="C3334" i="37"/>
  <c r="C3335" i="37"/>
  <c r="C3336" i="37"/>
  <c r="D3336" i="37" s="1"/>
  <c r="C3337" i="37"/>
  <c r="D3337" i="37" s="1"/>
  <c r="C3338" i="37"/>
  <c r="D3338" i="37" s="1"/>
  <c r="C3339" i="37"/>
  <c r="C3340" i="37"/>
  <c r="C3341" i="37"/>
  <c r="D3341" i="37" s="1"/>
  <c r="C3342" i="37"/>
  <c r="C3343" i="37"/>
  <c r="D3343" i="37" s="1"/>
  <c r="C3344" i="37"/>
  <c r="D3344" i="37" s="1"/>
  <c r="C3345" i="37"/>
  <c r="C3346" i="37"/>
  <c r="C3347" i="37"/>
  <c r="C3348" i="37"/>
  <c r="D3348" i="37" s="1"/>
  <c r="C3349" i="37"/>
  <c r="D3349" i="37" s="1"/>
  <c r="C3350" i="37"/>
  <c r="D3350" i="37" s="1"/>
  <c r="C3351" i="37"/>
  <c r="C3352" i="37"/>
  <c r="C3353" i="37"/>
  <c r="C3354" i="37"/>
  <c r="C3355" i="37"/>
  <c r="D3355" i="37" s="1"/>
  <c r="C3356" i="37"/>
  <c r="D3356" i="37" s="1"/>
  <c r="C3357" i="37"/>
  <c r="C3358" i="37"/>
  <c r="C3359" i="37"/>
  <c r="C3360" i="37"/>
  <c r="D3360" i="37" s="1"/>
  <c r="C3361" i="37"/>
  <c r="D3361" i="37" s="1"/>
  <c r="C3362" i="37"/>
  <c r="D3362" i="37" s="1"/>
  <c r="C3363" i="37"/>
  <c r="C3364" i="37"/>
  <c r="C3365" i="37"/>
  <c r="D3365" i="37" s="1"/>
  <c r="C3366" i="37"/>
  <c r="C3367" i="37"/>
  <c r="D3367" i="37" s="1"/>
  <c r="C3368" i="37"/>
  <c r="D3368" i="37" s="1"/>
  <c r="C3369" i="37"/>
  <c r="C3370" i="37"/>
  <c r="C3371" i="37"/>
  <c r="C3372" i="37"/>
  <c r="D3372" i="37" s="1"/>
  <c r="C3373" i="37"/>
  <c r="D3373" i="37" s="1"/>
  <c r="C3374" i="37"/>
  <c r="D3374" i="37" s="1"/>
  <c r="C3375" i="37"/>
  <c r="C3376" i="37"/>
  <c r="D3376" i="37" s="1"/>
  <c r="C3377" i="37"/>
  <c r="D3377" i="37" s="1"/>
  <c r="C3378" i="37"/>
  <c r="C3379" i="37"/>
  <c r="D3379" i="37" s="1"/>
  <c r="C3380" i="37"/>
  <c r="D3380" i="37" s="1"/>
  <c r="C3381" i="37"/>
  <c r="C3382" i="37"/>
  <c r="C3383" i="37"/>
  <c r="C3384" i="37"/>
  <c r="D3384" i="37" s="1"/>
  <c r="C3385" i="37"/>
  <c r="C3386" i="37"/>
  <c r="C3387" i="37"/>
  <c r="C3388" i="37"/>
  <c r="D3388" i="37" s="1"/>
  <c r="C3389" i="37"/>
  <c r="D3389" i="37" s="1"/>
  <c r="C3390" i="37"/>
  <c r="C3391" i="37"/>
  <c r="D3391" i="37" s="1"/>
  <c r="C3392" i="37"/>
  <c r="D3392" i="37" s="1"/>
  <c r="C3393" i="37"/>
  <c r="C3394" i="37"/>
  <c r="C3395" i="37"/>
  <c r="C3396" i="37"/>
  <c r="D3396" i="37" s="1"/>
  <c r="C3397" i="37"/>
  <c r="D3397" i="37" s="1"/>
  <c r="C3398" i="37"/>
  <c r="D3398" i="37" s="1"/>
  <c r="C3399" i="37"/>
  <c r="C3400" i="37"/>
  <c r="D3400" i="37" s="1"/>
  <c r="C3401" i="37"/>
  <c r="D3401" i="37" s="1"/>
  <c r="C3402" i="37"/>
  <c r="C3403" i="37"/>
  <c r="D3403" i="37" s="1"/>
  <c r="C3404" i="37"/>
  <c r="D3404" i="37" s="1"/>
  <c r="C3405" i="37"/>
  <c r="C3406" i="37"/>
  <c r="C3407" i="37"/>
  <c r="C3408" i="37"/>
  <c r="D3408" i="37" s="1"/>
  <c r="C3409" i="37"/>
  <c r="C3410" i="37"/>
  <c r="D3410" i="37" s="1"/>
  <c r="C3411" i="37"/>
  <c r="C3412" i="37"/>
  <c r="C3413" i="37"/>
  <c r="D3413" i="37" s="1"/>
  <c r="C3414" i="37"/>
  <c r="C3415" i="37"/>
  <c r="D3415" i="37" s="1"/>
  <c r="C3416" i="37"/>
  <c r="D3416" i="37" s="1"/>
  <c r="C3417" i="37"/>
  <c r="C3418" i="37"/>
  <c r="C3419" i="37"/>
  <c r="C3420" i="37"/>
  <c r="D3420" i="37" s="1"/>
  <c r="C3421" i="37"/>
  <c r="C3422" i="37"/>
  <c r="C3423" i="37"/>
  <c r="C3424" i="37"/>
  <c r="C3425" i="37"/>
  <c r="C3426" i="37"/>
  <c r="C3427" i="37"/>
  <c r="D3427" i="37" s="1"/>
  <c r="C3428" i="37"/>
  <c r="D3428" i="37" s="1"/>
  <c r="C3429" i="37"/>
  <c r="C3430" i="37"/>
  <c r="C3431" i="37"/>
  <c r="C3432" i="37"/>
  <c r="D3432" i="37" s="1"/>
  <c r="C3433" i="37"/>
  <c r="C3434" i="37"/>
  <c r="C3435" i="37"/>
  <c r="C3436" i="37"/>
  <c r="C3437" i="37"/>
  <c r="C3438" i="37"/>
  <c r="C3439" i="37"/>
  <c r="D3439" i="37" s="1"/>
  <c r="C3440" i="37"/>
  <c r="D3440" i="37" s="1"/>
  <c r="C3441" i="37"/>
  <c r="C3442" i="37"/>
  <c r="C3443" i="37"/>
  <c r="C3444" i="37"/>
  <c r="C3445" i="37"/>
  <c r="C3446" i="37"/>
  <c r="C3447" i="37"/>
  <c r="C3448" i="37"/>
  <c r="C3449" i="37"/>
  <c r="C3450" i="37"/>
  <c r="C3451" i="37"/>
  <c r="D3451" i="37" s="1"/>
  <c r="C3452" i="37"/>
  <c r="D3452" i="37" s="1"/>
  <c r="C3453" i="37"/>
  <c r="C3454" i="37"/>
  <c r="C3455" i="37"/>
  <c r="C3456" i="37"/>
  <c r="C3457" i="37"/>
  <c r="C3458" i="37"/>
  <c r="C3459" i="37"/>
  <c r="C3460" i="37"/>
  <c r="C3461" i="37"/>
  <c r="C3462" i="37"/>
  <c r="C3463" i="37"/>
  <c r="D3463" i="37" s="1"/>
  <c r="C3464" i="37"/>
  <c r="D3464" i="37" s="1"/>
  <c r="C3465" i="37"/>
  <c r="C3466" i="37"/>
  <c r="C3467" i="37"/>
  <c r="C3468" i="37"/>
  <c r="C3469" i="37"/>
  <c r="C3470" i="37"/>
  <c r="C3471" i="37"/>
  <c r="C3472" i="37"/>
  <c r="C3473" i="37"/>
  <c r="C3474" i="37"/>
  <c r="C3475" i="37"/>
  <c r="D3475" i="37" s="1"/>
  <c r="C3476" i="37"/>
  <c r="D3476" i="37" s="1"/>
  <c r="C3477" i="37"/>
  <c r="C3478" i="37"/>
  <c r="C3479" i="37"/>
  <c r="C3480" i="37"/>
  <c r="C3481" i="37"/>
  <c r="C3482" i="37"/>
  <c r="C3483" i="37"/>
  <c r="C3484" i="37"/>
  <c r="C3485" i="37"/>
  <c r="C3486" i="37"/>
  <c r="C3487" i="37"/>
  <c r="D3487" i="37" s="1"/>
  <c r="C3488" i="37"/>
  <c r="D3488" i="37" s="1"/>
  <c r="C3489" i="37"/>
  <c r="C3490" i="37"/>
  <c r="C3491" i="37"/>
  <c r="C3492" i="37"/>
  <c r="C3493" i="37"/>
  <c r="C3494" i="37"/>
  <c r="C3495" i="37"/>
  <c r="C3496" i="37"/>
  <c r="C3497" i="37"/>
  <c r="C3498" i="37"/>
  <c r="C3499" i="37"/>
  <c r="D3499" i="37" s="1"/>
  <c r="C3500" i="37"/>
  <c r="D3500" i="37" s="1"/>
  <c r="C3501" i="37"/>
  <c r="C3502" i="37"/>
  <c r="C3503" i="37"/>
  <c r="C3504" i="37"/>
  <c r="C3505" i="37"/>
  <c r="C3506" i="37"/>
  <c r="C3507" i="37"/>
  <c r="C3508" i="37"/>
  <c r="C3509" i="37"/>
  <c r="C3510" i="37"/>
  <c r="C3511" i="37"/>
  <c r="D3511" i="37" s="1"/>
  <c r="C3512" i="37"/>
  <c r="D3512" i="37" s="1"/>
  <c r="C3513" i="37"/>
  <c r="C3514" i="37"/>
  <c r="C3515" i="37"/>
  <c r="C3516" i="37"/>
  <c r="C3517" i="37"/>
  <c r="C3518" i="37"/>
  <c r="C3519" i="37"/>
  <c r="C3520" i="37"/>
  <c r="C3521" i="37"/>
  <c r="C3522" i="37"/>
  <c r="C3523" i="37"/>
  <c r="D3523" i="37" s="1"/>
  <c r="C3524" i="37"/>
  <c r="D3524" i="37" s="1"/>
  <c r="C3525" i="37"/>
  <c r="C3526" i="37"/>
  <c r="C3527" i="37"/>
  <c r="C3528" i="37"/>
  <c r="C3529" i="37"/>
  <c r="C3530" i="37"/>
  <c r="C3531" i="37"/>
  <c r="C3532" i="37"/>
  <c r="C3533" i="37"/>
  <c r="C3534" i="37"/>
  <c r="C3535" i="37"/>
  <c r="D3535" i="37" s="1"/>
  <c r="C3536" i="37"/>
  <c r="D3536" i="37" s="1"/>
  <c r="C3537" i="37"/>
  <c r="C3538" i="37"/>
  <c r="C3539" i="37"/>
  <c r="C3540" i="37"/>
  <c r="C3541" i="37"/>
  <c r="C3542" i="37"/>
  <c r="C3543" i="37"/>
  <c r="C3544" i="37"/>
  <c r="C3545" i="37"/>
  <c r="C3546" i="37"/>
  <c r="C3547" i="37"/>
  <c r="D3547" i="37" s="1"/>
  <c r="C3548" i="37"/>
  <c r="D3548" i="37" s="1"/>
  <c r="C3549" i="37"/>
  <c r="C3550" i="37"/>
  <c r="C3551" i="37"/>
  <c r="C3552" i="37"/>
  <c r="C3553" i="37"/>
  <c r="C3554" i="37"/>
  <c r="C3555" i="37"/>
  <c r="C3556" i="37"/>
  <c r="C3557" i="37"/>
  <c r="C3558" i="37"/>
  <c r="C3559" i="37"/>
  <c r="D3559" i="37" s="1"/>
  <c r="C3560" i="37"/>
  <c r="D3560" i="37" s="1"/>
  <c r="C3561" i="37"/>
  <c r="C3562" i="37"/>
  <c r="C3563" i="37"/>
  <c r="C3564" i="37"/>
  <c r="C3565" i="37"/>
  <c r="C3566" i="37"/>
  <c r="C3567" i="37"/>
  <c r="C3568" i="37"/>
  <c r="C3569" i="37"/>
  <c r="C3570" i="37"/>
  <c r="C3571" i="37"/>
  <c r="D3571" i="37" s="1"/>
  <c r="C3572" i="37"/>
  <c r="D3572" i="37" s="1"/>
  <c r="C3573" i="37"/>
  <c r="C3574" i="37"/>
  <c r="C3575" i="37"/>
  <c r="C3576" i="37"/>
  <c r="C3577" i="37"/>
  <c r="C3578" i="37"/>
  <c r="C3579" i="37"/>
  <c r="C3580" i="37"/>
  <c r="C3581" i="37"/>
  <c r="C3582" i="37"/>
  <c r="C3583" i="37"/>
  <c r="D3583" i="37" s="1"/>
  <c r="C3584" i="37"/>
  <c r="D3584" i="37" s="1"/>
  <c r="C3585" i="37"/>
  <c r="C3586" i="37"/>
  <c r="C3587" i="37"/>
  <c r="C3588" i="37"/>
  <c r="C3589" i="37"/>
  <c r="C3590" i="37"/>
  <c r="C3591" i="37"/>
  <c r="C3592" i="37"/>
  <c r="C3593" i="37"/>
  <c r="C3594" i="37"/>
  <c r="C3595" i="37"/>
  <c r="D3595" i="37" s="1"/>
  <c r="C3596" i="37"/>
  <c r="D3596" i="37" s="1"/>
  <c r="C3597" i="37"/>
  <c r="C3598" i="37"/>
  <c r="C3599" i="37"/>
  <c r="C3600" i="37"/>
  <c r="C3601" i="37"/>
  <c r="C3602" i="37"/>
  <c r="C3603" i="37"/>
  <c r="C3604" i="37"/>
  <c r="C3605" i="37"/>
  <c r="C3606" i="37"/>
  <c r="C3607" i="37"/>
  <c r="D3607" i="37" s="1"/>
  <c r="C3608" i="37"/>
  <c r="D3608" i="37" s="1"/>
  <c r="C3609" i="37"/>
  <c r="C3610" i="37"/>
  <c r="C3611" i="37"/>
  <c r="C3612" i="37"/>
  <c r="C3613" i="37"/>
  <c r="C3614" i="37"/>
  <c r="C3615" i="37"/>
  <c r="C3616" i="37"/>
  <c r="C3617" i="37"/>
  <c r="C3618" i="37"/>
  <c r="C3619" i="37"/>
  <c r="D3619" i="37" s="1"/>
  <c r="C3620" i="37"/>
  <c r="D3620" i="37" s="1"/>
  <c r="C3621" i="37"/>
  <c r="C3622" i="37"/>
  <c r="C3623" i="37"/>
  <c r="C3624" i="37"/>
  <c r="C3625" i="37"/>
  <c r="C3626" i="37"/>
  <c r="C3627" i="37"/>
  <c r="C3628" i="37"/>
  <c r="C3629" i="37"/>
  <c r="C3630" i="37"/>
  <c r="C3631" i="37"/>
  <c r="D3631" i="37" s="1"/>
  <c r="C3632" i="37"/>
  <c r="D3632" i="37" s="1"/>
  <c r="C3633" i="37"/>
  <c r="C3634" i="37"/>
  <c r="C3635" i="37"/>
  <c r="C3636" i="37"/>
  <c r="C3637" i="37"/>
  <c r="C3638" i="37"/>
  <c r="C3639" i="37"/>
  <c r="C3640" i="37"/>
  <c r="C3641" i="37"/>
  <c r="C3642" i="37"/>
  <c r="C3643" i="37"/>
  <c r="D3643" i="37" s="1"/>
  <c r="C3644" i="37"/>
  <c r="D3644" i="37" s="1"/>
  <c r="C3645" i="37"/>
  <c r="C3646" i="37"/>
  <c r="C3647" i="37"/>
  <c r="C3648" i="37"/>
  <c r="C3649" i="37"/>
  <c r="C3650" i="37"/>
  <c r="C3651" i="37"/>
  <c r="C3652" i="37"/>
  <c r="C3653" i="37"/>
  <c r="C3654" i="37"/>
  <c r="C3655" i="37"/>
  <c r="D3655" i="37" s="1"/>
  <c r="C3656" i="37"/>
  <c r="D3656" i="37" s="1"/>
  <c r="C3657" i="37"/>
  <c r="C3658" i="37"/>
  <c r="C3659" i="37"/>
  <c r="C3660" i="37"/>
  <c r="C3661" i="37"/>
  <c r="C3662" i="37"/>
  <c r="C3663" i="37"/>
  <c r="C3664" i="37"/>
  <c r="C3665" i="37"/>
  <c r="C3666" i="37"/>
  <c r="C3667" i="37"/>
  <c r="D3667" i="37" s="1"/>
  <c r="C3668" i="37"/>
  <c r="D3668" i="37" s="1"/>
  <c r="C3669" i="37"/>
  <c r="C3670" i="37"/>
  <c r="C3671" i="37"/>
  <c r="C3672" i="37"/>
  <c r="C3673" i="37"/>
  <c r="C3674" i="37"/>
  <c r="C3675" i="37"/>
  <c r="C3676" i="37"/>
  <c r="C3677" i="37"/>
  <c r="C3678" i="37"/>
  <c r="C3679" i="37"/>
  <c r="D3679" i="37" s="1"/>
  <c r="C3680" i="37"/>
  <c r="D3680" i="37" s="1"/>
  <c r="C3681" i="37"/>
  <c r="C3682" i="37"/>
  <c r="C3683" i="37"/>
  <c r="C3684" i="37"/>
  <c r="C3685" i="37"/>
  <c r="C3686" i="37"/>
  <c r="C3687" i="37"/>
  <c r="C3688" i="37"/>
  <c r="C3689" i="37"/>
  <c r="C3690" i="37"/>
  <c r="C3691" i="37"/>
  <c r="D3691" i="37" s="1"/>
  <c r="C3692" i="37"/>
  <c r="D3692" i="37" s="1"/>
  <c r="C3693" i="37"/>
  <c r="C3694" i="37"/>
  <c r="C3695" i="37"/>
  <c r="C3696" i="37"/>
  <c r="C3697" i="37"/>
  <c r="C3698" i="37"/>
  <c r="C3699" i="37"/>
  <c r="C3700" i="37"/>
  <c r="C3701" i="37"/>
  <c r="C3702" i="37"/>
  <c r="C3703" i="37"/>
  <c r="D3703" i="37" s="1"/>
  <c r="C3704" i="37"/>
  <c r="D3704" i="37" s="1"/>
  <c r="C3705" i="37"/>
  <c r="C3706" i="37"/>
  <c r="C3707" i="37"/>
  <c r="C3708" i="37"/>
  <c r="C3709" i="37"/>
  <c r="C3710" i="37"/>
  <c r="C3711" i="37"/>
  <c r="C3712" i="37"/>
  <c r="C3713" i="37"/>
  <c r="C3714" i="37"/>
  <c r="C3715" i="37"/>
  <c r="D3715" i="37" s="1"/>
  <c r="C3716" i="37"/>
  <c r="D3716" i="37" s="1"/>
  <c r="C3717" i="37"/>
  <c r="C3718" i="37"/>
  <c r="C3719" i="37"/>
  <c r="C3720" i="37"/>
  <c r="C3721" i="37"/>
  <c r="C3722" i="37"/>
  <c r="C3723" i="37"/>
  <c r="C3724" i="37"/>
  <c r="C3725" i="37"/>
  <c r="C3726" i="37"/>
  <c r="C3727" i="37"/>
  <c r="D3727" i="37" s="1"/>
  <c r="C3728" i="37"/>
  <c r="D3728" i="37" s="1"/>
  <c r="C3729" i="37"/>
  <c r="C3730" i="37"/>
  <c r="C3731" i="37"/>
  <c r="C3732" i="37"/>
  <c r="C3733" i="37"/>
  <c r="C3734" i="37"/>
  <c r="C3735" i="37"/>
  <c r="C3736" i="37"/>
  <c r="C3737" i="37"/>
  <c r="C3738" i="37"/>
  <c r="C3739" i="37"/>
  <c r="D3739" i="37" s="1"/>
  <c r="C3740" i="37"/>
  <c r="D3740" i="37" s="1"/>
  <c r="C3741" i="37"/>
  <c r="C3742" i="37"/>
  <c r="C3743" i="37"/>
  <c r="C3744" i="37"/>
  <c r="C3745" i="37"/>
  <c r="C3746" i="37"/>
  <c r="C3747" i="37"/>
  <c r="C3748" i="37"/>
  <c r="C3749" i="37"/>
  <c r="C3750" i="37"/>
  <c r="C3751" i="37"/>
  <c r="D3751" i="37" s="1"/>
  <c r="C3752" i="37"/>
  <c r="D3752" i="37" s="1"/>
  <c r="C3753" i="37"/>
  <c r="C3754" i="37"/>
  <c r="C3755" i="37"/>
  <c r="C3756" i="37"/>
  <c r="C3757" i="37"/>
  <c r="C3758" i="37"/>
  <c r="C3759" i="37"/>
  <c r="C3760" i="37"/>
  <c r="C3761" i="37"/>
  <c r="C3762" i="37"/>
  <c r="C3763" i="37"/>
  <c r="D3763" i="37" s="1"/>
  <c r="C3764" i="37"/>
  <c r="D3764" i="37" s="1"/>
  <c r="C3765" i="37"/>
  <c r="C3766" i="37"/>
  <c r="C3767" i="37"/>
  <c r="C3768" i="37"/>
  <c r="C3769" i="37"/>
  <c r="C3770" i="37"/>
  <c r="C3771" i="37"/>
  <c r="C3772" i="37"/>
  <c r="C3773" i="37"/>
  <c r="C3774" i="37"/>
  <c r="C3775" i="37"/>
  <c r="D3775" i="37" s="1"/>
  <c r="C3776" i="37"/>
  <c r="D3776" i="37" s="1"/>
  <c r="C3777" i="37"/>
  <c r="C3778" i="37"/>
  <c r="C3779" i="37"/>
  <c r="C3780" i="37"/>
  <c r="C3781" i="37"/>
  <c r="C3782" i="37"/>
  <c r="C3783" i="37"/>
  <c r="C3784" i="37"/>
  <c r="C3785" i="37"/>
  <c r="C3786" i="37"/>
  <c r="C3787" i="37"/>
  <c r="D3787" i="37" s="1"/>
  <c r="C3788" i="37"/>
  <c r="D3788" i="37" s="1"/>
  <c r="C3789" i="37"/>
  <c r="C3790" i="37"/>
  <c r="C3791" i="37"/>
  <c r="C3792" i="37"/>
  <c r="C3793" i="37"/>
  <c r="C3794" i="37"/>
  <c r="C3795" i="37"/>
  <c r="C3796" i="37"/>
  <c r="C3797" i="37"/>
  <c r="C3798" i="37"/>
  <c r="C3799" i="37"/>
  <c r="D3799" i="37" s="1"/>
  <c r="C3800" i="37"/>
  <c r="D3800" i="37" s="1"/>
  <c r="C3801" i="37"/>
  <c r="C3802" i="37"/>
  <c r="C3803" i="37"/>
  <c r="C3804" i="37"/>
  <c r="C3805" i="37"/>
  <c r="C3806" i="37"/>
  <c r="C3807" i="37"/>
  <c r="C3808" i="37"/>
  <c r="C3809" i="37"/>
  <c r="C3810" i="37"/>
  <c r="C3811" i="37"/>
  <c r="D3811" i="37" s="1"/>
  <c r="C3812" i="37"/>
  <c r="D3812" i="37" s="1"/>
  <c r="C3813" i="37"/>
  <c r="C3814" i="37"/>
  <c r="C3815" i="37"/>
  <c r="C3816" i="37"/>
  <c r="C3817" i="37"/>
  <c r="C3818" i="37"/>
  <c r="C3819" i="37"/>
  <c r="C3820" i="37"/>
  <c r="C3821" i="37"/>
  <c r="C3822" i="37"/>
  <c r="C3823" i="37"/>
  <c r="D3823" i="37" s="1"/>
  <c r="C3824" i="37"/>
  <c r="D3824" i="37" s="1"/>
  <c r="C3825" i="37"/>
  <c r="C3826" i="37"/>
  <c r="C3827" i="37"/>
  <c r="C3828" i="37"/>
  <c r="C3829" i="37"/>
  <c r="C3830" i="37"/>
  <c r="C3831" i="37"/>
  <c r="C3832" i="37"/>
  <c r="C3833" i="37"/>
  <c r="C3834" i="37"/>
  <c r="C3835" i="37"/>
  <c r="D3835" i="37" s="1"/>
  <c r="C3836" i="37"/>
  <c r="D3836" i="37" s="1"/>
  <c r="C3837" i="37"/>
  <c r="C3838" i="37"/>
  <c r="C3839" i="37"/>
  <c r="C3840" i="37"/>
  <c r="C3841" i="37"/>
  <c r="C3842" i="37"/>
  <c r="C3843" i="37"/>
  <c r="C3844" i="37"/>
  <c r="C3845" i="37"/>
  <c r="C3846" i="37"/>
  <c r="C3847" i="37"/>
  <c r="D3847" i="37" s="1"/>
  <c r="C3848" i="37"/>
  <c r="D3848" i="37" s="1"/>
  <c r="C3849" i="37"/>
  <c r="C3850" i="37"/>
  <c r="C3851" i="37"/>
  <c r="C3852" i="37"/>
  <c r="C3853" i="37"/>
  <c r="C3854" i="37"/>
  <c r="C3855" i="37"/>
  <c r="C3856" i="37"/>
  <c r="C3857" i="37"/>
  <c r="C3858" i="37"/>
  <c r="C3859" i="37"/>
  <c r="D3859" i="37" s="1"/>
  <c r="C3860" i="37"/>
  <c r="D3860" i="37" s="1"/>
  <c r="C3861" i="37"/>
  <c r="C3862" i="37"/>
  <c r="C3863" i="37"/>
  <c r="C3864" i="37"/>
  <c r="C3865" i="37"/>
  <c r="C3866" i="37"/>
  <c r="C3867" i="37"/>
  <c r="C3868" i="37"/>
  <c r="C3869" i="37"/>
  <c r="C3870" i="37"/>
  <c r="C3871" i="37"/>
  <c r="D3871" i="37" s="1"/>
  <c r="C3872" i="37"/>
  <c r="D3872" i="37" s="1"/>
  <c r="C3873" i="37"/>
  <c r="C3874" i="37"/>
  <c r="C3875" i="37"/>
  <c r="C3876" i="37"/>
  <c r="C3877" i="37"/>
  <c r="C3878" i="37"/>
  <c r="C3879" i="37"/>
  <c r="C3880" i="37"/>
  <c r="C3881" i="37"/>
  <c r="C3882" i="37"/>
  <c r="C3883" i="37"/>
  <c r="D3883" i="37" s="1"/>
  <c r="C3884" i="37"/>
  <c r="D3884" i="37" s="1"/>
  <c r="C3885" i="37"/>
  <c r="C3886" i="37"/>
  <c r="C3887" i="37"/>
  <c r="C3888" i="37"/>
  <c r="C3889" i="37"/>
  <c r="C3890" i="37"/>
  <c r="C3891" i="37"/>
  <c r="C3892" i="37"/>
  <c r="C3893" i="37"/>
  <c r="C3894" i="37"/>
  <c r="C3895" i="37"/>
  <c r="D3895" i="37" s="1"/>
  <c r="C3896" i="37"/>
  <c r="D3896" i="37" s="1"/>
  <c r="C3897" i="37"/>
  <c r="C3898" i="37"/>
  <c r="C3899" i="37"/>
  <c r="C3900" i="37"/>
  <c r="C3901" i="37"/>
  <c r="C3902" i="37"/>
  <c r="C3903" i="37"/>
  <c r="C3904" i="37"/>
  <c r="C3905" i="37"/>
  <c r="C3906" i="37"/>
  <c r="C3907" i="37"/>
  <c r="C3908" i="37"/>
  <c r="D3908" i="37" s="1"/>
  <c r="C3909" i="37"/>
  <c r="C3910" i="37"/>
  <c r="C3911" i="37"/>
  <c r="C3912" i="37"/>
  <c r="C3913" i="37"/>
  <c r="C3914" i="37"/>
  <c r="C3915" i="37"/>
  <c r="C3916" i="37"/>
  <c r="C3917" i="37"/>
  <c r="C3918" i="37"/>
  <c r="C3919" i="37"/>
  <c r="D3919" i="37" s="1"/>
  <c r="C3920" i="37"/>
  <c r="D3920" i="37" s="1"/>
  <c r="C3921" i="37"/>
  <c r="C3922" i="37"/>
  <c r="C3923" i="37"/>
  <c r="C3924" i="37"/>
  <c r="C3925" i="37"/>
  <c r="C3926" i="37"/>
  <c r="C3927" i="37"/>
  <c r="C3928" i="37"/>
  <c r="C3929" i="37"/>
  <c r="C3930" i="37"/>
  <c r="C3931" i="37"/>
  <c r="D3931" i="37" s="1"/>
  <c r="C3932" i="37"/>
  <c r="D3932" i="37" s="1"/>
  <c r="C3933" i="37"/>
  <c r="C3934" i="37"/>
  <c r="C3935" i="37"/>
  <c r="C3936" i="37"/>
  <c r="C3937" i="37"/>
  <c r="C3938" i="37"/>
  <c r="C3939" i="37"/>
  <c r="C3940" i="37"/>
  <c r="C3941" i="37"/>
  <c r="C3942" i="37"/>
  <c r="C3943" i="37"/>
  <c r="D3943" i="37" s="1"/>
  <c r="C3944" i="37"/>
  <c r="D3944" i="37" s="1"/>
  <c r="C3945" i="37"/>
  <c r="C3946" i="37"/>
  <c r="C3947" i="37"/>
  <c r="C3948" i="37"/>
  <c r="C3949" i="37"/>
  <c r="C3950" i="37"/>
  <c r="C3951" i="37"/>
  <c r="C3952" i="37"/>
  <c r="C3953" i="37"/>
  <c r="C3954" i="37"/>
  <c r="C3955" i="37"/>
  <c r="D3955" i="37" s="1"/>
  <c r="C3956" i="37"/>
  <c r="D3956" i="37" s="1"/>
  <c r="C3957" i="37"/>
  <c r="C3958" i="37"/>
  <c r="C3959" i="37"/>
  <c r="C3960" i="37"/>
  <c r="C3961" i="37"/>
  <c r="C3962" i="37"/>
  <c r="C3963" i="37"/>
  <c r="C3964" i="37"/>
  <c r="C3965" i="37"/>
  <c r="C3966" i="37"/>
  <c r="C3967" i="37"/>
  <c r="D3967" i="37" s="1"/>
  <c r="C3968" i="37"/>
  <c r="D3968" i="37" s="1"/>
  <c r="C3969" i="37"/>
  <c r="C3970" i="37"/>
  <c r="C3971" i="37"/>
  <c r="C3972" i="37"/>
  <c r="C3973" i="37"/>
  <c r="C3974" i="37"/>
  <c r="C3975" i="37"/>
  <c r="C3976" i="37"/>
  <c r="C3977" i="37"/>
  <c r="C3978" i="37"/>
  <c r="C3979" i="37"/>
  <c r="D3979" i="37" s="1"/>
  <c r="C3980" i="37"/>
  <c r="D3980" i="37" s="1"/>
  <c r="C3981" i="37"/>
  <c r="C3982" i="37"/>
  <c r="C3983" i="37"/>
  <c r="C3984" i="37"/>
  <c r="C3985" i="37"/>
  <c r="C3986" i="37"/>
  <c r="C3987" i="37"/>
  <c r="C3988" i="37"/>
  <c r="C3989" i="37"/>
  <c r="C3990" i="37"/>
  <c r="C3991" i="37"/>
  <c r="D3991" i="37" s="1"/>
  <c r="C3992" i="37"/>
  <c r="D3992" i="37" s="1"/>
  <c r="C3993" i="37"/>
  <c r="C3994" i="37"/>
  <c r="C3995" i="37"/>
  <c r="C3996" i="37"/>
  <c r="C3997" i="37"/>
  <c r="C3998" i="37"/>
  <c r="C3999" i="37"/>
  <c r="C4000" i="37"/>
  <c r="C4001" i="37"/>
  <c r="C4002" i="37"/>
  <c r="C4003" i="37"/>
  <c r="D4003" i="37" s="1"/>
  <c r="C4004" i="37"/>
  <c r="D4004" i="37" s="1"/>
  <c r="C4005" i="37"/>
  <c r="C4006" i="37"/>
  <c r="C4007" i="37"/>
  <c r="C4008" i="37"/>
  <c r="C4009" i="37"/>
  <c r="C4010" i="37"/>
  <c r="C4011" i="37"/>
  <c r="C4012" i="37"/>
  <c r="C4013" i="37"/>
  <c r="C4014" i="37"/>
  <c r="C4015" i="37"/>
  <c r="D4015" i="37" s="1"/>
  <c r="C4016" i="37"/>
  <c r="D4016" i="37" s="1"/>
  <c r="C4017" i="37"/>
  <c r="C4018" i="37"/>
  <c r="C4019" i="37"/>
  <c r="C4020" i="37"/>
  <c r="C4021" i="37"/>
  <c r="C4022" i="37"/>
  <c r="C4023" i="37"/>
  <c r="C4024" i="37"/>
  <c r="C4025" i="37"/>
  <c r="C4026" i="37"/>
  <c r="C4027" i="37"/>
  <c r="D4027" i="37" s="1"/>
  <c r="C4028" i="37"/>
  <c r="D4028" i="37" s="1"/>
  <c r="C4029" i="37"/>
  <c r="C4030" i="37"/>
  <c r="C4031" i="37"/>
  <c r="C4032" i="37"/>
  <c r="C4033" i="37"/>
  <c r="C4034" i="37"/>
  <c r="C4035" i="37"/>
  <c r="C4036" i="37"/>
  <c r="C4037" i="37"/>
  <c r="C4038" i="37"/>
  <c r="C4039" i="37"/>
  <c r="D4039" i="37" s="1"/>
  <c r="C4040" i="37"/>
  <c r="D4040" i="37" s="1"/>
  <c r="C4041" i="37"/>
  <c r="C4042" i="37"/>
  <c r="C4043" i="37"/>
  <c r="C4044" i="37"/>
  <c r="C4045" i="37"/>
  <c r="C4046" i="37"/>
  <c r="C4047" i="37"/>
  <c r="C4048" i="37"/>
  <c r="C4049" i="37"/>
  <c r="C4050" i="37"/>
  <c r="C4051" i="37"/>
  <c r="D4051" i="37" s="1"/>
  <c r="C4052" i="37"/>
  <c r="D4052" i="37" s="1"/>
  <c r="C4053" i="37"/>
  <c r="C4054" i="37"/>
  <c r="C4055" i="37"/>
  <c r="C4056" i="37"/>
  <c r="C4057" i="37"/>
  <c r="C4058" i="37"/>
  <c r="C4059" i="37"/>
  <c r="C4060" i="37"/>
  <c r="C4061" i="37"/>
  <c r="C4062" i="37"/>
  <c r="C4063" i="37"/>
  <c r="D4063" i="37" s="1"/>
  <c r="C4064" i="37"/>
  <c r="D4064" i="37" s="1"/>
  <c r="C4065" i="37"/>
  <c r="C4066" i="37"/>
  <c r="C4067" i="37"/>
  <c r="C4068" i="37"/>
  <c r="C4069" i="37"/>
  <c r="C4070" i="37"/>
  <c r="C4071" i="37"/>
  <c r="C4072" i="37"/>
  <c r="C4073" i="37"/>
  <c r="C4074" i="37"/>
  <c r="C4075" i="37"/>
  <c r="D4075" i="37" s="1"/>
  <c r="C4076" i="37"/>
  <c r="D4076" i="37" s="1"/>
  <c r="C4077" i="37"/>
  <c r="C4078" i="37"/>
  <c r="C4079" i="37"/>
  <c r="C4080" i="37"/>
  <c r="C4081" i="37"/>
  <c r="C4082" i="37"/>
  <c r="C4083" i="37"/>
  <c r="C4084" i="37"/>
  <c r="C4085" i="37"/>
  <c r="C4086" i="37"/>
  <c r="C4087" i="37"/>
  <c r="D4087" i="37" s="1"/>
  <c r="C4088" i="37"/>
  <c r="D4088" i="37" s="1"/>
  <c r="C4089" i="37"/>
  <c r="C4090" i="37"/>
  <c r="C4091" i="37"/>
  <c r="C4092" i="37"/>
  <c r="C4093" i="37"/>
  <c r="C4094" i="37"/>
  <c r="C4095" i="37"/>
  <c r="C4096" i="37"/>
  <c r="C4097" i="37"/>
  <c r="C4098" i="37"/>
  <c r="C4099" i="37"/>
  <c r="D4099" i="37" s="1"/>
  <c r="C4100" i="37"/>
  <c r="D4100" i="37" s="1"/>
  <c r="C4101" i="37"/>
  <c r="C4102" i="37"/>
  <c r="C4103" i="37"/>
  <c r="C4104" i="37"/>
  <c r="C4105" i="37"/>
  <c r="C4106" i="37"/>
  <c r="C4107" i="37"/>
  <c r="C4108" i="37"/>
  <c r="C4109" i="37"/>
  <c r="C4110" i="37"/>
  <c r="C4111" i="37"/>
  <c r="D4111" i="37" s="1"/>
  <c r="C4112" i="37"/>
  <c r="D4112" i="37" s="1"/>
  <c r="C4113" i="37"/>
  <c r="C4114" i="37"/>
  <c r="C4115" i="37"/>
  <c r="C4116" i="37"/>
  <c r="C4117" i="37"/>
  <c r="C4118" i="37"/>
  <c r="C4119" i="37"/>
  <c r="C4120" i="37"/>
  <c r="C4121" i="37"/>
  <c r="C4122" i="37"/>
  <c r="C4123" i="37"/>
  <c r="D4123" i="37" s="1"/>
  <c r="C4124" i="37"/>
  <c r="D4124" i="37" s="1"/>
  <c r="C4125" i="37"/>
  <c r="C4126" i="37"/>
  <c r="C4127" i="37"/>
  <c r="C4128" i="37"/>
  <c r="C4129" i="37"/>
  <c r="C4130" i="37"/>
  <c r="C4131" i="37"/>
  <c r="C4132" i="37"/>
  <c r="C4133" i="37"/>
  <c r="C4134" i="37"/>
  <c r="C4135" i="37"/>
  <c r="D4135" i="37" s="1"/>
  <c r="C4136" i="37"/>
  <c r="D4136" i="37" s="1"/>
  <c r="C4137" i="37"/>
  <c r="C4138" i="37"/>
  <c r="C4139" i="37"/>
  <c r="C4140" i="37"/>
  <c r="C4141" i="37"/>
  <c r="C4142" i="37"/>
  <c r="C4143" i="37"/>
  <c r="C4144" i="37"/>
  <c r="C4145" i="37"/>
  <c r="C4146" i="37"/>
  <c r="C4147" i="37"/>
  <c r="D4147" i="37" s="1"/>
  <c r="C4148" i="37"/>
  <c r="D4148" i="37" s="1"/>
  <c r="C4149" i="37"/>
  <c r="C4150" i="37"/>
  <c r="C4151" i="37"/>
  <c r="C4152" i="37"/>
  <c r="C4153" i="37"/>
  <c r="C4154" i="37"/>
  <c r="C4155" i="37"/>
  <c r="C4156" i="37"/>
  <c r="C4157" i="37"/>
  <c r="C4158" i="37"/>
  <c r="C4159" i="37"/>
  <c r="D4159" i="37" s="1"/>
  <c r="C4160" i="37"/>
  <c r="D4160" i="37" s="1"/>
  <c r="C4161" i="37"/>
  <c r="C4162" i="37"/>
  <c r="C4163" i="37"/>
  <c r="C4164" i="37"/>
  <c r="C4165" i="37"/>
  <c r="C4166" i="37"/>
  <c r="C4167" i="37"/>
  <c r="C4168" i="37"/>
  <c r="C4169" i="37"/>
  <c r="C4170" i="37"/>
  <c r="C4171" i="37"/>
  <c r="D4171" i="37" s="1"/>
  <c r="C4172" i="37"/>
  <c r="D4172" i="37" s="1"/>
  <c r="C4173" i="37"/>
  <c r="C4174" i="37"/>
  <c r="C4175" i="37"/>
  <c r="C4176" i="37"/>
  <c r="C4177" i="37"/>
  <c r="C4178" i="37"/>
  <c r="C4179" i="37"/>
  <c r="C4180" i="37"/>
  <c r="C4181" i="37"/>
  <c r="C4182" i="37"/>
  <c r="C4183" i="37"/>
  <c r="D4183" i="37" s="1"/>
  <c r="C4184" i="37"/>
  <c r="D4184" i="37" s="1"/>
  <c r="C4185" i="37"/>
  <c r="C4186" i="37"/>
  <c r="C4187" i="37"/>
  <c r="C4188" i="37"/>
  <c r="C4189" i="37"/>
  <c r="C4190" i="37"/>
  <c r="C4191" i="37"/>
  <c r="C4192" i="37"/>
  <c r="C4193" i="37"/>
  <c r="C4194" i="37"/>
  <c r="C4195" i="37"/>
  <c r="D4195" i="37" s="1"/>
  <c r="C4196" i="37"/>
  <c r="D4196" i="37" s="1"/>
  <c r="C4197" i="37"/>
  <c r="C4198" i="37"/>
  <c r="C4199" i="37"/>
  <c r="C4200" i="37"/>
  <c r="C4201" i="37"/>
  <c r="C4202" i="37"/>
  <c r="C4203" i="37"/>
  <c r="C4204" i="37"/>
  <c r="C4205" i="37"/>
  <c r="C4206" i="37"/>
  <c r="C4207" i="37"/>
  <c r="D4207" i="37" s="1"/>
  <c r="C4208" i="37"/>
  <c r="D4208" i="37" s="1"/>
  <c r="C4209" i="37"/>
  <c r="C4210" i="37"/>
  <c r="C4211" i="37"/>
  <c r="C4212" i="37"/>
  <c r="C4213" i="37"/>
  <c r="C4214" i="37"/>
  <c r="C4215" i="37"/>
  <c r="C4216" i="37"/>
  <c r="C4217" i="37"/>
  <c r="C4218" i="37"/>
  <c r="C4219" i="37"/>
  <c r="D4219" i="37" s="1"/>
  <c r="C4220" i="37"/>
  <c r="D4220" i="37" s="1"/>
  <c r="C4221" i="37"/>
  <c r="C4222" i="37"/>
  <c r="C4223" i="37"/>
  <c r="C4224" i="37"/>
  <c r="C4225" i="37"/>
  <c r="C4226" i="37"/>
  <c r="C4227" i="37"/>
  <c r="C4228" i="37"/>
  <c r="C4229" i="37"/>
  <c r="C4230" i="37"/>
  <c r="C4231" i="37"/>
  <c r="D4231" i="37" s="1"/>
  <c r="C4232" i="37"/>
  <c r="D4232" i="37" s="1"/>
  <c r="C4233" i="37"/>
  <c r="C4234" i="37"/>
  <c r="C4235" i="37"/>
  <c r="C4236" i="37"/>
  <c r="C4237" i="37"/>
  <c r="C4238" i="37"/>
  <c r="C4239" i="37"/>
  <c r="C4240" i="37"/>
  <c r="C4241" i="37"/>
  <c r="C4242" i="37"/>
  <c r="C4243" i="37"/>
  <c r="D4243" i="37" s="1"/>
  <c r="C4244" i="37"/>
  <c r="D4244" i="37" s="1"/>
  <c r="C4245" i="37"/>
  <c r="C4246" i="37"/>
  <c r="C4247" i="37"/>
  <c r="C4248" i="37"/>
  <c r="C4249" i="37"/>
  <c r="C4250" i="37"/>
  <c r="C4251" i="37"/>
  <c r="C4252" i="37"/>
  <c r="C4253" i="37"/>
  <c r="C4254" i="37"/>
  <c r="C4255" i="37"/>
  <c r="D4255" i="37" s="1"/>
  <c r="C4256" i="37"/>
  <c r="D4256" i="37" s="1"/>
  <c r="C4257" i="37"/>
  <c r="C4258" i="37"/>
  <c r="C4259" i="37"/>
  <c r="C4260" i="37"/>
  <c r="C4261" i="37"/>
  <c r="C4262" i="37"/>
  <c r="C4263" i="37"/>
  <c r="C4264" i="37"/>
  <c r="C4265" i="37"/>
  <c r="C4266" i="37"/>
  <c r="C4267" i="37"/>
  <c r="D4267" i="37" s="1"/>
  <c r="C4268" i="37"/>
  <c r="D4268" i="37" s="1"/>
  <c r="C4269" i="37"/>
  <c r="C4270" i="37"/>
  <c r="C4271" i="37"/>
  <c r="C4272" i="37"/>
  <c r="C4273" i="37"/>
  <c r="C4274" i="37"/>
  <c r="C4275" i="37"/>
  <c r="C4276" i="37"/>
  <c r="C4277" i="37"/>
  <c r="C4278" i="37"/>
  <c r="C4279" i="37"/>
  <c r="D4279" i="37" s="1"/>
  <c r="C4280" i="37"/>
  <c r="D4280" i="37" s="1"/>
  <c r="C4281" i="37"/>
  <c r="C4282" i="37"/>
  <c r="C4283" i="37"/>
  <c r="C4284" i="37"/>
  <c r="C4285" i="37"/>
  <c r="C4286" i="37"/>
  <c r="C4287" i="37"/>
  <c r="C4288" i="37"/>
  <c r="C4289" i="37"/>
  <c r="C4290" i="37"/>
  <c r="C4291" i="37"/>
  <c r="D4291" i="37" s="1"/>
  <c r="C4292" i="37"/>
  <c r="D4292" i="37" s="1"/>
  <c r="C4293" i="37"/>
  <c r="C4294" i="37"/>
  <c r="C4295" i="37"/>
  <c r="C4296" i="37"/>
  <c r="C4297" i="37"/>
  <c r="C4298" i="37"/>
  <c r="C4299" i="37"/>
  <c r="C4300" i="37"/>
  <c r="C4301" i="37"/>
  <c r="C4302" i="37"/>
  <c r="C4303" i="37"/>
  <c r="D4303" i="37" s="1"/>
  <c r="C4304" i="37"/>
  <c r="D4304" i="37" s="1"/>
  <c r="C4305" i="37"/>
  <c r="C4306" i="37"/>
  <c r="C4307" i="37"/>
  <c r="C4308" i="37"/>
  <c r="C4309" i="37"/>
  <c r="C4310" i="37"/>
  <c r="C4311" i="37"/>
  <c r="C4312" i="37"/>
  <c r="C4313" i="37"/>
  <c r="C4314" i="37"/>
  <c r="C4315" i="37"/>
  <c r="D4315" i="37" s="1"/>
  <c r="C4316" i="37"/>
  <c r="D4316" i="37" s="1"/>
  <c r="C4317" i="37"/>
  <c r="C4318" i="37"/>
  <c r="C4319" i="37"/>
  <c r="C4320" i="37"/>
  <c r="C4321" i="37"/>
  <c r="C4322" i="37"/>
  <c r="C4323" i="37"/>
  <c r="C4324" i="37"/>
  <c r="C4325" i="37"/>
  <c r="C4326" i="37"/>
  <c r="C4327" i="37"/>
  <c r="D4327" i="37" s="1"/>
  <c r="C4328" i="37"/>
  <c r="D4328" i="37" s="1"/>
  <c r="C4329" i="37"/>
  <c r="C4330" i="37"/>
  <c r="C4331" i="37"/>
  <c r="C4332" i="37"/>
  <c r="C4333" i="37"/>
  <c r="C4334" i="37"/>
  <c r="C4335" i="37"/>
  <c r="C4336" i="37"/>
  <c r="C4337" i="37"/>
  <c r="C4338" i="37"/>
  <c r="C4339" i="37"/>
  <c r="D4339" i="37" s="1"/>
  <c r="C4340" i="37"/>
  <c r="D4340" i="37" s="1"/>
  <c r="C4341" i="37"/>
  <c r="C4342" i="37"/>
  <c r="C4343" i="37"/>
  <c r="C4344" i="37"/>
  <c r="C4345" i="37"/>
  <c r="C4346" i="37"/>
  <c r="C4347" i="37"/>
  <c r="C4348" i="37"/>
  <c r="C4349" i="37"/>
  <c r="C4350" i="37"/>
  <c r="C4351" i="37"/>
  <c r="D4351" i="37" s="1"/>
  <c r="C4352" i="37"/>
  <c r="D4352" i="37" s="1"/>
  <c r="C4353" i="37"/>
  <c r="C4354" i="37"/>
  <c r="C4355" i="37"/>
  <c r="C4356" i="37"/>
  <c r="C4357" i="37"/>
  <c r="C4358" i="37"/>
  <c r="C4359" i="37"/>
  <c r="C4360" i="37"/>
  <c r="C4361" i="37"/>
  <c r="C4362" i="37"/>
  <c r="C4363" i="37"/>
  <c r="D4363" i="37" s="1"/>
  <c r="C4364" i="37"/>
  <c r="D4364" i="37" s="1"/>
  <c r="C4365" i="37"/>
  <c r="C4366" i="37"/>
  <c r="C4367" i="37"/>
  <c r="C4368" i="37"/>
  <c r="C4369" i="37"/>
  <c r="C4370" i="37"/>
  <c r="C4371" i="37"/>
  <c r="C4372" i="37"/>
  <c r="C4373" i="37"/>
  <c r="C4374" i="37"/>
  <c r="C4375" i="37"/>
  <c r="D4375" i="37" s="1"/>
  <c r="C4376" i="37"/>
  <c r="D4376" i="37" s="1"/>
  <c r="C4377" i="37"/>
  <c r="C4378" i="37"/>
  <c r="C4379" i="37"/>
  <c r="C4380" i="37"/>
  <c r="C4381" i="37"/>
  <c r="C4382" i="37"/>
  <c r="C4383" i="37"/>
  <c r="C4384" i="37"/>
  <c r="C4385" i="37"/>
  <c r="C4386" i="37"/>
  <c r="C4387" i="37"/>
  <c r="D4387" i="37" s="1"/>
  <c r="C4388" i="37"/>
  <c r="D4388" i="37" s="1"/>
  <c r="C4389" i="37"/>
  <c r="C4390" i="37"/>
  <c r="C4391" i="37"/>
  <c r="C4392" i="37"/>
  <c r="C4393" i="37"/>
  <c r="C4394" i="37"/>
  <c r="C4395" i="37"/>
  <c r="C4396" i="37"/>
  <c r="C4397" i="37"/>
  <c r="C4398" i="37"/>
  <c r="C4399" i="37"/>
  <c r="D4399" i="37" s="1"/>
  <c r="C4400" i="37"/>
  <c r="D4400" i="37" s="1"/>
  <c r="C4401" i="37"/>
  <c r="C4402" i="37"/>
  <c r="C4403" i="37"/>
  <c r="C4404" i="37"/>
  <c r="C4405" i="37"/>
  <c r="C4406" i="37"/>
  <c r="C4407" i="37"/>
  <c r="C4408" i="37"/>
  <c r="C4409" i="37"/>
  <c r="C4410" i="37"/>
  <c r="C4411" i="37"/>
  <c r="D4411" i="37" s="1"/>
  <c r="C4412" i="37"/>
  <c r="D4412" i="37" s="1"/>
  <c r="C4413" i="37"/>
  <c r="C4414" i="37"/>
  <c r="C4415" i="37"/>
  <c r="C4416" i="37"/>
  <c r="C4417" i="37"/>
  <c r="C4418" i="37"/>
  <c r="C4419" i="37"/>
  <c r="C4420" i="37"/>
  <c r="C4421" i="37"/>
  <c r="C4422" i="37"/>
  <c r="C4423" i="37"/>
  <c r="D4423" i="37" s="1"/>
  <c r="C4424" i="37"/>
  <c r="D4424" i="37" s="1"/>
  <c r="C4425" i="37"/>
  <c r="C4426" i="37"/>
  <c r="C4427" i="37"/>
  <c r="C4428" i="37"/>
  <c r="C4429" i="37"/>
  <c r="C4430" i="37"/>
  <c r="C4431" i="37"/>
  <c r="C4432" i="37"/>
  <c r="C4433" i="37"/>
  <c r="C4434" i="37"/>
  <c r="C4435" i="37"/>
  <c r="D4435" i="37" s="1"/>
  <c r="C4436" i="37"/>
  <c r="D4436" i="37" s="1"/>
  <c r="C4437" i="37"/>
  <c r="C4438" i="37"/>
  <c r="C4439" i="37"/>
  <c r="C4440" i="37"/>
  <c r="C4441" i="37"/>
  <c r="C4442" i="37"/>
  <c r="C4443" i="37"/>
  <c r="C4444" i="37"/>
  <c r="C4445" i="37"/>
  <c r="C4446" i="37"/>
  <c r="C4447" i="37"/>
  <c r="D4447" i="37" s="1"/>
  <c r="C4448" i="37"/>
  <c r="D4448" i="37" s="1"/>
  <c r="C4449" i="37"/>
  <c r="C4450" i="37"/>
  <c r="C4451" i="37"/>
  <c r="C4452" i="37"/>
  <c r="C4453" i="37"/>
  <c r="C4454" i="37"/>
  <c r="C4455" i="37"/>
  <c r="C4456" i="37"/>
  <c r="C4457" i="37"/>
  <c r="C4458" i="37"/>
  <c r="C4459" i="37"/>
  <c r="D4459" i="37" s="1"/>
  <c r="C4460" i="37"/>
  <c r="D4460" i="37" s="1"/>
  <c r="C4461" i="37"/>
  <c r="C4462" i="37"/>
  <c r="C4463" i="37"/>
  <c r="C4464" i="37"/>
  <c r="C4465" i="37"/>
  <c r="C4466" i="37"/>
  <c r="C4467" i="37"/>
  <c r="C4468" i="37"/>
  <c r="C4469" i="37"/>
  <c r="C4470" i="37"/>
  <c r="C4471" i="37"/>
  <c r="D4471" i="37" s="1"/>
  <c r="C4472" i="37"/>
  <c r="D4472" i="37" s="1"/>
  <c r="C4473" i="37"/>
  <c r="C4474" i="37"/>
  <c r="C4475" i="37"/>
  <c r="C4476" i="37"/>
  <c r="C4477" i="37"/>
  <c r="C4478" i="37"/>
  <c r="C4479" i="37"/>
  <c r="C4480" i="37"/>
  <c r="C4481" i="37"/>
  <c r="C4482" i="37"/>
  <c r="C4483" i="37"/>
  <c r="D4483" i="37" s="1"/>
  <c r="C4484" i="37"/>
  <c r="D4484" i="37" s="1"/>
  <c r="C4485" i="37"/>
  <c r="C4486" i="37"/>
  <c r="C4487" i="37"/>
  <c r="C4488" i="37"/>
  <c r="C4489" i="37"/>
  <c r="C4490" i="37"/>
  <c r="C4491" i="37"/>
  <c r="C4492" i="37"/>
  <c r="C4493" i="37"/>
  <c r="C4494" i="37"/>
  <c r="C4495" i="37"/>
  <c r="D4495" i="37" s="1"/>
  <c r="C4496" i="37"/>
  <c r="D4496" i="37" s="1"/>
  <c r="C4497" i="37"/>
  <c r="C4498" i="37"/>
  <c r="C4499" i="37"/>
  <c r="C4500" i="37"/>
  <c r="C4501" i="37"/>
  <c r="C4502" i="37"/>
  <c r="C4503" i="37"/>
  <c r="C4504" i="37"/>
  <c r="C4505" i="37"/>
  <c r="C4506" i="37"/>
  <c r="C4507" i="37"/>
  <c r="D4507" i="37" s="1"/>
  <c r="C4508" i="37"/>
  <c r="D4508" i="37" s="1"/>
  <c r="C4509" i="37"/>
  <c r="C4510" i="37"/>
  <c r="C4511" i="37"/>
  <c r="C4512" i="37"/>
  <c r="C4513" i="37"/>
  <c r="C4514" i="37"/>
  <c r="C4515" i="37"/>
  <c r="C4516" i="37"/>
  <c r="C4517" i="37"/>
  <c r="C4518" i="37"/>
  <c r="C4519" i="37"/>
  <c r="D4519" i="37" s="1"/>
  <c r="C4520" i="37"/>
  <c r="D4520" i="37" s="1"/>
  <c r="C4521" i="37"/>
  <c r="C4522" i="37"/>
  <c r="C4523" i="37"/>
  <c r="C4524" i="37"/>
  <c r="C4525" i="37"/>
  <c r="C4526" i="37"/>
  <c r="C4527" i="37"/>
  <c r="C4528" i="37"/>
  <c r="C4529" i="37"/>
  <c r="C4530" i="37"/>
  <c r="C4531" i="37"/>
  <c r="D4531" i="37" s="1"/>
  <c r="C4532" i="37"/>
  <c r="D4532" i="37" s="1"/>
  <c r="C4533" i="37"/>
  <c r="C4534" i="37"/>
  <c r="C4535" i="37"/>
  <c r="C4536" i="37"/>
  <c r="C4537" i="37"/>
  <c r="C4538" i="37"/>
  <c r="C4539" i="37"/>
  <c r="C4540" i="37"/>
  <c r="C4541" i="37"/>
  <c r="C4542" i="37"/>
  <c r="C4543" i="37"/>
  <c r="D4543" i="37" s="1"/>
  <c r="C4544" i="37"/>
  <c r="D4544" i="37" s="1"/>
  <c r="C4545" i="37"/>
  <c r="C4546" i="37"/>
  <c r="C4547" i="37"/>
  <c r="C4548" i="37"/>
  <c r="C4549" i="37"/>
  <c r="C4550" i="37"/>
  <c r="C4551" i="37"/>
  <c r="C4552" i="37"/>
  <c r="C4553" i="37"/>
  <c r="C4554" i="37"/>
  <c r="C4555" i="37"/>
  <c r="D4555" i="37" s="1"/>
  <c r="C4556" i="37"/>
  <c r="D4556" i="37" s="1"/>
  <c r="C4557" i="37"/>
  <c r="C4558" i="37"/>
  <c r="C4559" i="37"/>
  <c r="C4560" i="37"/>
  <c r="C4561" i="37"/>
  <c r="C4562" i="37"/>
  <c r="C4563" i="37"/>
  <c r="C4564" i="37"/>
  <c r="C4565" i="37"/>
  <c r="C4566" i="37"/>
  <c r="C4567" i="37"/>
  <c r="D4567" i="37" s="1"/>
  <c r="C4568" i="37"/>
  <c r="D4568" i="37" s="1"/>
  <c r="C4569" i="37"/>
  <c r="C4570" i="37"/>
  <c r="C4571" i="37"/>
  <c r="C4572" i="37"/>
  <c r="C4573" i="37"/>
  <c r="C4574" i="37"/>
  <c r="C4575" i="37"/>
  <c r="C4576" i="37"/>
  <c r="C4577" i="37"/>
  <c r="C4578" i="37"/>
  <c r="C4579" i="37"/>
  <c r="D4579" i="37" s="1"/>
  <c r="C4580" i="37"/>
  <c r="D4580" i="37" s="1"/>
  <c r="C4581" i="37"/>
  <c r="C4582" i="37"/>
  <c r="C4583" i="37"/>
  <c r="C4584" i="37"/>
  <c r="C4585" i="37"/>
  <c r="C4586" i="37"/>
  <c r="C4587" i="37"/>
  <c r="C4588" i="37"/>
  <c r="C4589" i="37"/>
  <c r="C4590" i="37"/>
  <c r="C4591" i="37"/>
  <c r="D4591" i="37" s="1"/>
  <c r="C4592" i="37"/>
  <c r="D4592" i="37" s="1"/>
  <c r="C4593" i="37"/>
  <c r="C4594" i="37"/>
  <c r="C4595" i="37"/>
  <c r="C4596" i="37"/>
  <c r="C4597" i="37"/>
  <c r="C4598" i="37"/>
  <c r="C4599" i="37"/>
  <c r="C4600" i="37"/>
  <c r="C4601" i="37"/>
  <c r="C4602" i="37"/>
  <c r="C4603" i="37"/>
  <c r="D4603" i="37" s="1"/>
  <c r="C4604" i="37"/>
  <c r="D4604" i="37" s="1"/>
  <c r="C4605" i="37"/>
  <c r="C4606" i="37"/>
  <c r="C4607" i="37"/>
  <c r="C4608" i="37"/>
  <c r="C4609" i="37"/>
  <c r="C4610" i="37"/>
  <c r="C4611" i="37"/>
  <c r="C4612" i="37"/>
  <c r="C4613" i="37"/>
  <c r="C4614" i="37"/>
  <c r="C4615" i="37"/>
  <c r="D4615" i="37" s="1"/>
  <c r="C4616" i="37"/>
  <c r="D4616" i="37" s="1"/>
  <c r="C4617" i="37"/>
  <c r="C4618" i="37"/>
  <c r="C4619" i="37"/>
  <c r="C4620" i="37"/>
  <c r="C4621" i="37"/>
  <c r="C4622" i="37"/>
  <c r="C4623" i="37"/>
  <c r="C4624" i="37"/>
  <c r="C4625" i="37"/>
  <c r="C4626" i="37"/>
  <c r="C4627" i="37"/>
  <c r="D4627" i="37" s="1"/>
  <c r="C4628" i="37"/>
  <c r="D4628" i="37" s="1"/>
  <c r="C4629" i="37"/>
  <c r="C4630" i="37"/>
  <c r="C4631" i="37"/>
  <c r="C4632" i="37"/>
  <c r="C4633" i="37"/>
  <c r="C4634" i="37"/>
  <c r="C4635" i="37"/>
  <c r="C4636" i="37"/>
  <c r="C4637" i="37"/>
  <c r="C4638" i="37"/>
  <c r="C4639" i="37"/>
  <c r="D4639" i="37" s="1"/>
  <c r="C4640" i="37"/>
  <c r="D4640" i="37" s="1"/>
  <c r="C4641" i="37"/>
  <c r="C4642" i="37"/>
  <c r="C4643" i="37"/>
  <c r="C4644" i="37"/>
  <c r="C4645" i="37"/>
  <c r="C4646" i="37"/>
  <c r="C4647" i="37"/>
  <c r="C4648" i="37"/>
  <c r="C4649" i="37"/>
  <c r="C4650" i="37"/>
  <c r="C4651" i="37"/>
  <c r="D4651" i="37" s="1"/>
  <c r="C4652" i="37"/>
  <c r="D4652" i="37" s="1"/>
  <c r="C4653" i="37"/>
  <c r="C4654" i="37"/>
  <c r="C4655" i="37"/>
  <c r="C4656" i="37"/>
  <c r="C4657" i="37"/>
  <c r="C4658" i="37"/>
  <c r="C4659" i="37"/>
  <c r="C4660" i="37"/>
  <c r="C4661" i="37"/>
  <c r="C4662" i="37"/>
  <c r="C4663" i="37"/>
  <c r="D4663" i="37" s="1"/>
  <c r="C4664" i="37"/>
  <c r="D4664" i="37" s="1"/>
  <c r="C4665" i="37"/>
  <c r="C4666" i="37"/>
  <c r="C4667" i="37"/>
  <c r="C4668" i="37"/>
  <c r="C4669" i="37"/>
  <c r="C4670" i="37"/>
  <c r="C4671" i="37"/>
  <c r="C4672" i="37"/>
  <c r="C4673" i="37"/>
  <c r="C4674" i="37"/>
  <c r="C4675" i="37"/>
  <c r="D4675" i="37" s="1"/>
  <c r="C4676" i="37"/>
  <c r="D4676" i="37" s="1"/>
  <c r="C4677" i="37"/>
  <c r="C4678" i="37"/>
  <c r="C4679" i="37"/>
  <c r="C4680" i="37"/>
  <c r="C4681" i="37"/>
  <c r="C4682" i="37"/>
  <c r="C4683" i="37"/>
  <c r="C4684" i="37"/>
  <c r="C4685" i="37"/>
  <c r="C4686" i="37"/>
  <c r="C4687" i="37"/>
  <c r="D4687" i="37" s="1"/>
  <c r="C4688" i="37"/>
  <c r="D4688" i="37" s="1"/>
  <c r="C4689" i="37"/>
  <c r="C4690" i="37"/>
  <c r="C4691" i="37"/>
  <c r="C4692" i="37"/>
  <c r="C4693" i="37"/>
  <c r="C4694" i="37"/>
  <c r="C4695" i="37"/>
  <c r="C4696" i="37"/>
  <c r="C4697" i="37"/>
  <c r="C4698" i="37"/>
  <c r="C4699" i="37"/>
  <c r="C4700" i="37"/>
  <c r="D4700" i="37" s="1"/>
  <c r="C4701" i="37"/>
  <c r="C4702" i="37"/>
  <c r="C4703" i="37"/>
  <c r="C4704" i="37"/>
  <c r="C4705" i="37"/>
  <c r="C4706" i="37"/>
  <c r="C4707" i="37"/>
  <c r="C4708" i="37"/>
  <c r="C4709" i="37"/>
  <c r="C4710" i="37"/>
  <c r="C4711" i="37"/>
  <c r="C4712" i="37"/>
  <c r="D4712" i="37" s="1"/>
  <c r="C4713" i="37"/>
  <c r="C4714" i="37"/>
  <c r="C4715" i="37"/>
  <c r="C4716" i="37"/>
  <c r="C4717" i="37"/>
  <c r="C4718" i="37"/>
  <c r="C4719" i="37"/>
  <c r="C4720" i="37"/>
  <c r="C4721" i="37"/>
  <c r="C4722" i="37"/>
  <c r="C4723" i="37"/>
  <c r="D4723" i="37" s="1"/>
  <c r="C4724" i="37"/>
  <c r="D4724" i="37" s="1"/>
  <c r="C4725" i="37"/>
  <c r="C4726" i="37"/>
  <c r="C4727" i="37"/>
  <c r="C4728" i="37"/>
  <c r="C4729" i="37"/>
  <c r="C4730" i="37"/>
  <c r="C4731" i="37"/>
  <c r="C4732" i="37"/>
  <c r="C4733" i="37"/>
  <c r="C4734" i="37"/>
  <c r="C4735" i="37"/>
  <c r="D4735" i="37" s="1"/>
  <c r="C4736" i="37"/>
  <c r="D4736" i="37" s="1"/>
  <c r="C4737" i="37"/>
  <c r="C4738" i="37"/>
  <c r="C4739" i="37"/>
  <c r="C4740" i="37"/>
  <c r="C4741" i="37"/>
  <c r="C4742" i="37"/>
  <c r="C4743" i="37"/>
  <c r="C4744" i="37"/>
  <c r="C4745" i="37"/>
  <c r="C4746" i="37"/>
  <c r="C4747" i="37"/>
  <c r="D4747" i="37" s="1"/>
  <c r="C4748" i="37"/>
  <c r="D4748" i="37" s="1"/>
  <c r="C4749" i="37"/>
  <c r="C4750" i="37"/>
  <c r="C4751" i="37"/>
  <c r="C4752" i="37"/>
  <c r="C4753" i="37"/>
  <c r="C4754" i="37"/>
  <c r="C4755" i="37"/>
  <c r="C4756" i="37"/>
  <c r="C4757" i="37"/>
  <c r="C4758" i="37"/>
  <c r="C4759" i="37"/>
  <c r="D4759" i="37" s="1"/>
  <c r="C4760" i="37"/>
  <c r="D4760" i="37" s="1"/>
  <c r="C4761" i="37"/>
  <c r="C4762" i="37"/>
  <c r="C4763" i="37"/>
  <c r="C4764" i="37"/>
  <c r="C4765" i="37"/>
  <c r="C4766" i="37"/>
  <c r="C4767" i="37"/>
  <c r="C4768" i="37"/>
  <c r="C4769" i="37"/>
  <c r="C4770" i="37"/>
  <c r="C4771" i="37"/>
  <c r="D4771" i="37" s="1"/>
  <c r="C4772" i="37"/>
  <c r="D4772" i="37" s="1"/>
  <c r="C4773" i="37"/>
  <c r="C4774" i="37"/>
  <c r="C4775" i="37"/>
  <c r="C4776" i="37"/>
  <c r="C4777" i="37"/>
  <c r="C4778" i="37"/>
  <c r="C4779" i="37"/>
  <c r="C4780" i="37"/>
  <c r="C4781" i="37"/>
  <c r="C4782" i="37"/>
  <c r="C4783" i="37"/>
  <c r="D4783" i="37" s="1"/>
  <c r="C4784" i="37"/>
  <c r="D4784" i="37" s="1"/>
  <c r="C4785" i="37"/>
  <c r="C4786" i="37"/>
  <c r="C4787" i="37"/>
  <c r="C4788" i="37"/>
  <c r="C4789" i="37"/>
  <c r="C4790" i="37"/>
  <c r="C4791" i="37"/>
  <c r="C4792" i="37"/>
  <c r="C4793" i="37"/>
  <c r="C4794" i="37"/>
  <c r="C4795" i="37"/>
  <c r="D4795" i="37" s="1"/>
  <c r="C4796" i="37"/>
  <c r="D4796" i="37" s="1"/>
  <c r="C4797" i="37"/>
  <c r="C4798" i="37"/>
  <c r="C4799" i="37"/>
  <c r="C4800" i="37"/>
  <c r="C4801" i="37"/>
  <c r="C4802" i="37"/>
  <c r="C4803" i="37"/>
  <c r="C4804" i="37"/>
  <c r="C4805" i="37"/>
  <c r="C4806" i="37"/>
  <c r="C4807" i="37"/>
  <c r="D4807" i="37" s="1"/>
  <c r="C4808" i="37"/>
  <c r="D4808" i="37" s="1"/>
  <c r="C4809" i="37"/>
  <c r="C4810" i="37"/>
  <c r="C4811" i="37"/>
  <c r="C4812" i="37"/>
  <c r="C4813" i="37"/>
  <c r="C4814" i="37"/>
  <c r="C4815" i="37"/>
  <c r="C4816" i="37"/>
  <c r="C4817" i="37"/>
  <c r="C4818" i="37"/>
  <c r="C4819" i="37"/>
  <c r="D4819" i="37" s="1"/>
  <c r="C4820" i="37"/>
  <c r="D4820" i="37" s="1"/>
  <c r="C4821" i="37"/>
  <c r="C4822" i="37"/>
  <c r="C4823" i="37"/>
  <c r="C4824" i="37"/>
  <c r="C4825" i="37"/>
  <c r="C4826" i="37"/>
  <c r="C4827" i="37"/>
  <c r="C4828" i="37"/>
  <c r="C4829" i="37"/>
  <c r="C4830" i="37"/>
  <c r="C4831" i="37"/>
  <c r="D4831" i="37" s="1"/>
  <c r="C4832" i="37"/>
  <c r="D4832" i="37" s="1"/>
  <c r="C4833" i="37"/>
  <c r="C4834" i="37"/>
  <c r="C4835" i="37"/>
  <c r="C4836" i="37"/>
  <c r="C4837" i="37"/>
  <c r="C4838" i="37"/>
  <c r="C4839" i="37"/>
  <c r="C4840" i="37"/>
  <c r="C4841" i="37"/>
  <c r="C4842" i="37"/>
  <c r="C4843" i="37"/>
  <c r="D4843" i="37" s="1"/>
  <c r="C4844" i="37"/>
  <c r="D4844" i="37" s="1"/>
  <c r="C4845" i="37"/>
  <c r="C4846" i="37"/>
  <c r="C4847" i="37"/>
  <c r="C4848" i="37"/>
  <c r="C4849" i="37"/>
  <c r="C4850" i="37"/>
  <c r="C4851" i="37"/>
  <c r="C4852" i="37"/>
  <c r="C4853" i="37"/>
  <c r="C4854" i="37"/>
  <c r="C4855" i="37"/>
  <c r="D4855" i="37" s="1"/>
  <c r="C4856" i="37"/>
  <c r="D4856" i="37" s="1"/>
  <c r="C4857" i="37"/>
  <c r="C4858" i="37"/>
  <c r="C4859" i="37"/>
  <c r="C4860" i="37"/>
  <c r="C4861" i="37"/>
  <c r="C4862" i="37"/>
  <c r="C4863" i="37"/>
  <c r="C4864" i="37"/>
  <c r="C4865" i="37"/>
  <c r="C4866" i="37"/>
  <c r="C4867" i="37"/>
  <c r="D4867" i="37" s="1"/>
  <c r="C4868" i="37"/>
  <c r="D4868" i="37" s="1"/>
  <c r="C4869" i="37"/>
  <c r="C4870" i="37"/>
  <c r="C4871" i="37"/>
  <c r="C4872" i="37"/>
  <c r="C4873" i="37"/>
  <c r="C4874" i="37"/>
  <c r="C4875" i="37"/>
  <c r="C4876" i="37"/>
  <c r="C4877" i="37"/>
  <c r="C4878" i="37"/>
  <c r="C4879" i="37"/>
  <c r="D4879" i="37" s="1"/>
  <c r="C4880" i="37"/>
  <c r="D4880" i="37" s="1"/>
  <c r="C4881" i="37"/>
  <c r="C4882" i="37"/>
  <c r="C4883" i="37"/>
  <c r="C4884" i="37"/>
  <c r="C4885" i="37"/>
  <c r="C4886" i="37"/>
  <c r="C4887" i="37"/>
  <c r="C4888" i="37"/>
  <c r="C4889" i="37"/>
  <c r="C4890" i="37"/>
  <c r="C4891" i="37"/>
  <c r="D4891" i="37" s="1"/>
  <c r="C4892" i="37"/>
  <c r="D4892" i="37" s="1"/>
  <c r="C4893" i="37"/>
  <c r="C4894" i="37"/>
  <c r="C4895" i="37"/>
  <c r="C4896" i="37"/>
  <c r="C4897" i="37"/>
  <c r="C4898" i="37"/>
  <c r="C4899" i="37"/>
  <c r="C4900" i="37"/>
  <c r="C4901" i="37"/>
  <c r="C4902" i="37"/>
  <c r="C4903" i="37"/>
  <c r="D4903" i="37" s="1"/>
  <c r="C4904" i="37"/>
  <c r="D4904" i="37" s="1"/>
  <c r="C4905" i="37"/>
  <c r="C4906" i="37"/>
  <c r="C4907" i="37"/>
  <c r="C4908" i="37"/>
  <c r="C4909" i="37"/>
  <c r="C4910" i="37"/>
  <c r="C4911" i="37"/>
  <c r="C4912" i="37"/>
  <c r="C4913" i="37"/>
  <c r="C4914" i="37"/>
  <c r="C4915" i="37"/>
  <c r="D4915" i="37" s="1"/>
  <c r="C4916" i="37"/>
  <c r="D4916" i="37" s="1"/>
  <c r="C4917" i="37"/>
  <c r="C4918" i="37"/>
  <c r="C4919" i="37"/>
  <c r="C4920" i="37"/>
  <c r="C4921" i="37"/>
  <c r="C4922" i="37"/>
  <c r="C4923" i="37"/>
  <c r="C4924" i="37"/>
  <c r="C4925" i="37"/>
  <c r="C4926" i="37"/>
  <c r="C4927" i="37"/>
  <c r="D4927" i="37" s="1"/>
  <c r="C4928" i="37"/>
  <c r="D4928" i="37" s="1"/>
  <c r="C4929" i="37"/>
  <c r="C4930" i="37"/>
  <c r="C4931" i="37"/>
  <c r="C4932" i="37"/>
  <c r="C4933" i="37"/>
  <c r="C4934" i="37"/>
  <c r="C4935" i="37"/>
  <c r="C4936" i="37"/>
  <c r="C4937" i="37"/>
  <c r="C4938" i="37"/>
  <c r="C4939" i="37"/>
  <c r="D4939" i="37" s="1"/>
  <c r="C4940" i="37"/>
  <c r="D4940" i="37" s="1"/>
  <c r="C4941" i="37"/>
  <c r="C4942" i="37"/>
  <c r="C4943" i="37"/>
  <c r="C4944" i="37"/>
  <c r="C4945" i="37"/>
  <c r="C4946" i="37"/>
  <c r="C4947" i="37"/>
  <c r="C4948" i="37"/>
  <c r="C4949" i="37"/>
  <c r="C4950" i="37"/>
  <c r="C4951" i="37"/>
  <c r="D4951" i="37" s="1"/>
  <c r="C4952" i="37"/>
  <c r="D4952" i="37" s="1"/>
  <c r="C4953" i="37"/>
  <c r="C4954" i="37"/>
  <c r="C4955" i="37"/>
  <c r="C4956" i="37"/>
  <c r="C4957" i="37"/>
  <c r="C4958" i="37"/>
  <c r="C4959" i="37"/>
  <c r="C4960" i="37"/>
  <c r="C4961" i="37"/>
  <c r="C4962" i="37"/>
  <c r="C4963" i="37"/>
  <c r="D4963" i="37" s="1"/>
  <c r="C4964" i="37"/>
  <c r="D4964" i="37" s="1"/>
  <c r="C4965" i="37"/>
  <c r="C4966" i="37"/>
  <c r="C4967" i="37"/>
  <c r="C4968" i="37"/>
  <c r="C4969" i="37"/>
  <c r="C4970" i="37"/>
  <c r="C4971" i="37"/>
  <c r="C4972" i="37"/>
  <c r="C4973" i="37"/>
  <c r="C4974" i="37"/>
  <c r="C4975" i="37"/>
  <c r="D4975" i="37" s="1"/>
  <c r="C4976" i="37"/>
  <c r="D4976" i="37" s="1"/>
  <c r="C4977" i="37"/>
  <c r="C4978" i="37"/>
  <c r="C4979" i="37"/>
  <c r="C4980" i="37"/>
  <c r="C4981" i="37"/>
  <c r="C4982" i="37"/>
  <c r="C4983" i="37"/>
  <c r="C4984" i="37"/>
  <c r="C4985" i="37"/>
  <c r="C4986" i="37"/>
  <c r="C4987" i="37"/>
  <c r="D4987" i="37" s="1"/>
  <c r="C4988" i="37"/>
  <c r="D4988" i="37" s="1"/>
  <c r="C4989" i="37"/>
  <c r="C4990" i="37"/>
  <c r="C4991" i="37"/>
  <c r="C4992" i="37"/>
  <c r="C4993" i="37"/>
  <c r="C4994" i="37"/>
  <c r="C4995" i="37"/>
  <c r="C4996" i="37"/>
  <c r="C4997" i="37"/>
  <c r="C4998" i="37"/>
  <c r="C4999" i="37"/>
  <c r="D4999" i="37" s="1"/>
  <c r="C5000" i="37"/>
  <c r="D5000" i="37" s="1"/>
  <c r="C5001" i="37"/>
  <c r="C5002" i="37"/>
  <c r="C5003" i="37"/>
  <c r="C5004" i="37"/>
  <c r="C5005" i="37"/>
  <c r="C5006" i="37"/>
  <c r="C5007" i="37"/>
  <c r="C5008" i="37"/>
  <c r="C5009" i="37"/>
  <c r="C5010" i="37"/>
  <c r="C5011" i="37"/>
  <c r="D5011" i="37" s="1"/>
  <c r="C5012" i="37"/>
  <c r="D5012" i="37" s="1"/>
  <c r="C5013" i="37"/>
  <c r="C5014" i="37"/>
  <c r="C5015" i="37"/>
  <c r="C5016" i="37"/>
  <c r="C5017" i="37"/>
  <c r="C5018" i="37"/>
  <c r="C5019" i="37"/>
  <c r="C5020" i="37"/>
  <c r="C5021" i="37"/>
  <c r="C5022" i="37"/>
  <c r="C5023" i="37"/>
  <c r="D5023" i="37" s="1"/>
  <c r="C5024" i="37"/>
  <c r="D5024" i="37" s="1"/>
  <c r="C5025" i="37"/>
  <c r="C5026" i="37"/>
  <c r="C5027" i="37"/>
  <c r="C5028" i="37"/>
  <c r="C5029" i="37"/>
  <c r="C5030" i="37"/>
  <c r="C5031" i="37"/>
  <c r="C5032" i="37"/>
  <c r="C5033" i="37"/>
  <c r="C5034" i="37"/>
  <c r="C5035" i="37"/>
  <c r="D5035" i="37" s="1"/>
  <c r="C5036" i="37"/>
  <c r="D5036" i="37" s="1"/>
  <c r="C5037" i="37"/>
  <c r="C5038" i="37"/>
  <c r="C5039" i="37"/>
  <c r="C5040" i="37"/>
  <c r="C5041" i="37"/>
  <c r="C5042" i="37"/>
  <c r="C5043" i="37"/>
  <c r="C5044" i="37"/>
  <c r="C5045" i="37"/>
  <c r="C5046" i="37"/>
  <c r="C5047" i="37"/>
  <c r="D5047" i="37" s="1"/>
  <c r="C5048" i="37"/>
  <c r="D5048" i="37" s="1"/>
  <c r="C5049" i="37"/>
  <c r="C5050" i="37"/>
  <c r="C5051" i="37"/>
  <c r="C5052" i="37"/>
  <c r="C5053" i="37"/>
  <c r="C5054" i="37"/>
  <c r="C5055" i="37"/>
  <c r="C5056" i="37"/>
  <c r="C5057" i="37"/>
  <c r="C5058" i="37"/>
  <c r="C5059" i="37"/>
  <c r="D5059" i="37" s="1"/>
  <c r="C5060" i="37"/>
  <c r="D5060" i="37" s="1"/>
  <c r="C5061" i="37"/>
  <c r="C5062" i="37"/>
  <c r="C5063" i="37"/>
  <c r="C5064" i="37"/>
  <c r="C5065" i="37"/>
  <c r="C5066" i="37"/>
  <c r="C5067" i="37"/>
  <c r="C5068" i="37"/>
  <c r="C5069" i="37"/>
  <c r="C5070" i="37"/>
  <c r="C5071" i="37"/>
  <c r="D5071" i="37" s="1"/>
  <c r="C5072" i="37"/>
  <c r="D5072" i="37" s="1"/>
  <c r="C5073" i="37"/>
  <c r="C5074" i="37"/>
  <c r="C5075" i="37"/>
  <c r="C5076" i="37"/>
  <c r="C5077" i="37"/>
  <c r="C5078" i="37"/>
  <c r="C5079" i="37"/>
  <c r="C5080" i="37"/>
  <c r="C5081" i="37"/>
  <c r="C5082" i="37"/>
  <c r="C5083" i="37"/>
  <c r="D5083" i="37" s="1"/>
  <c r="C5084" i="37"/>
  <c r="D5084" i="37" s="1"/>
  <c r="C5085" i="37"/>
  <c r="C5086" i="37"/>
  <c r="C5087" i="37"/>
  <c r="C5088" i="37"/>
  <c r="C5089" i="37"/>
  <c r="C5090" i="37"/>
  <c r="C5091" i="37"/>
  <c r="C5092" i="37"/>
  <c r="C5093" i="37"/>
  <c r="C5094" i="37"/>
  <c r="C5095" i="37"/>
  <c r="D5095" i="37" s="1"/>
  <c r="C5096" i="37"/>
  <c r="D5096" i="37" s="1"/>
  <c r="C5097" i="37"/>
  <c r="C5098" i="37"/>
  <c r="C5099" i="37"/>
  <c r="C5100" i="37"/>
  <c r="C5101" i="37"/>
  <c r="C5102" i="37"/>
  <c r="C5103" i="37"/>
  <c r="C5104" i="37"/>
  <c r="C5105" i="37"/>
  <c r="C5106" i="37"/>
  <c r="C5107" i="37"/>
  <c r="D5107" i="37" s="1"/>
  <c r="C5108" i="37"/>
  <c r="D5108" i="37" s="1"/>
  <c r="C5109" i="37"/>
  <c r="C5110" i="37"/>
  <c r="C5111" i="37"/>
  <c r="C5112" i="37"/>
  <c r="C5113" i="37"/>
  <c r="C5114" i="37"/>
  <c r="C5115" i="37"/>
  <c r="C5116" i="37"/>
  <c r="C5117" i="37"/>
  <c r="C5118" i="37"/>
  <c r="C5119" i="37"/>
  <c r="D5119" i="37" s="1"/>
  <c r="C5120" i="37"/>
  <c r="D5120" i="37" s="1"/>
  <c r="C5121" i="37"/>
  <c r="C5122" i="37"/>
  <c r="C5123" i="37"/>
  <c r="C5124" i="37"/>
  <c r="C5125" i="37"/>
  <c r="C5126" i="37"/>
  <c r="C5127" i="37"/>
  <c r="C5128" i="37"/>
  <c r="C5129" i="37"/>
  <c r="C5130" i="37"/>
  <c r="C5131" i="37"/>
  <c r="D5131" i="37" s="1"/>
  <c r="C5132" i="37"/>
  <c r="D5132" i="37" s="1"/>
  <c r="C5133" i="37"/>
  <c r="C5134" i="37"/>
  <c r="C5135" i="37"/>
  <c r="C5136" i="37"/>
  <c r="C5137" i="37"/>
  <c r="C5138" i="37"/>
  <c r="C5139" i="37"/>
  <c r="C5140" i="37"/>
  <c r="C5141" i="37"/>
  <c r="C5142" i="37"/>
  <c r="C5143" i="37"/>
  <c r="D5143" i="37" s="1"/>
  <c r="C5144" i="37"/>
  <c r="D5144" i="37" s="1"/>
  <c r="C5145" i="37"/>
  <c r="C5146" i="37"/>
  <c r="C5147" i="37"/>
  <c r="C5148" i="37"/>
  <c r="C5149" i="37"/>
  <c r="C5150" i="37"/>
  <c r="C5151" i="37"/>
  <c r="C5152" i="37"/>
  <c r="C5153" i="37"/>
  <c r="C5154" i="37"/>
  <c r="C5155" i="37"/>
  <c r="D5155" i="37" s="1"/>
  <c r="C5156" i="37"/>
  <c r="D5156" i="37" s="1"/>
  <c r="C5157" i="37"/>
  <c r="C5158" i="37"/>
  <c r="C5159" i="37"/>
  <c r="C5160" i="37"/>
  <c r="C5161" i="37"/>
  <c r="C5162" i="37"/>
  <c r="C5163" i="37"/>
  <c r="C5164" i="37"/>
  <c r="C5165" i="37"/>
  <c r="C5166" i="37"/>
  <c r="C5167" i="37"/>
  <c r="D5167" i="37" s="1"/>
  <c r="C5168" i="37"/>
  <c r="D5168" i="37" s="1"/>
  <c r="C5169" i="37"/>
  <c r="C5170" i="37"/>
  <c r="C5171" i="37"/>
  <c r="C5172" i="37"/>
  <c r="C5173" i="37"/>
  <c r="C5174" i="37"/>
  <c r="C5175" i="37"/>
  <c r="C5176" i="37"/>
  <c r="C5177" i="37"/>
  <c r="C5178" i="37"/>
  <c r="C5179" i="37"/>
  <c r="D5179" i="37" s="1"/>
  <c r="C5180" i="37"/>
  <c r="D5180" i="37" s="1"/>
  <c r="C5181" i="37"/>
  <c r="C5182" i="37"/>
  <c r="C5183" i="37"/>
  <c r="C5184" i="37"/>
  <c r="C5185" i="37"/>
  <c r="C5186" i="37"/>
  <c r="C5187" i="37"/>
  <c r="C5188" i="37"/>
  <c r="C5189" i="37"/>
  <c r="C5190" i="37"/>
  <c r="C5191" i="37"/>
  <c r="D5191" i="37" s="1"/>
  <c r="C5192" i="37"/>
  <c r="D5192" i="37" s="1"/>
  <c r="C5193" i="37"/>
  <c r="C5194" i="37"/>
  <c r="C5195" i="37"/>
  <c r="C5196" i="37"/>
  <c r="C5197" i="37"/>
  <c r="C5198" i="37"/>
  <c r="C5199" i="37"/>
  <c r="C5200" i="37"/>
  <c r="C5201" i="37"/>
  <c r="C5202" i="37"/>
  <c r="C5203" i="37"/>
  <c r="D5203" i="37" s="1"/>
  <c r="C5204" i="37"/>
  <c r="D5204" i="37" s="1"/>
  <c r="C5205" i="37"/>
  <c r="C5206" i="37"/>
  <c r="C5207" i="37"/>
  <c r="C5208" i="37"/>
  <c r="C5209" i="37"/>
  <c r="C5210" i="37"/>
  <c r="C5211" i="37"/>
  <c r="C5212" i="37"/>
  <c r="C5213" i="37"/>
  <c r="C5214" i="37"/>
  <c r="C5215" i="37"/>
  <c r="D5215" i="37" s="1"/>
  <c r="C5216" i="37"/>
  <c r="D5216" i="37" s="1"/>
  <c r="C5217" i="37"/>
  <c r="C5218" i="37"/>
  <c r="C5219" i="37"/>
  <c r="C5220" i="37"/>
  <c r="C5221" i="37"/>
  <c r="C5222" i="37"/>
  <c r="C5223" i="37"/>
  <c r="C5224" i="37"/>
  <c r="C5225" i="37"/>
  <c r="C5226" i="37"/>
  <c r="C5227" i="37"/>
  <c r="D5227" i="37" s="1"/>
  <c r="C5228" i="37"/>
  <c r="D5228" i="37" s="1"/>
  <c r="C5229" i="37"/>
  <c r="C5230" i="37"/>
  <c r="C5231" i="37"/>
  <c r="C5232" i="37"/>
  <c r="C5233" i="37"/>
  <c r="C5234" i="37"/>
  <c r="C5235" i="37"/>
  <c r="C5236" i="37"/>
  <c r="C5237" i="37"/>
  <c r="C5238" i="37"/>
  <c r="C5239" i="37"/>
  <c r="D5239" i="37" s="1"/>
  <c r="C5240" i="37"/>
  <c r="D5240" i="37" s="1"/>
  <c r="C5241" i="37"/>
  <c r="C5242" i="37"/>
  <c r="C5243" i="37"/>
  <c r="C5244" i="37"/>
  <c r="C5245" i="37"/>
  <c r="D5245" i="37" s="1"/>
  <c r="C5246" i="37"/>
  <c r="C5247" i="37"/>
  <c r="C5248" i="37"/>
  <c r="C5249" i="37"/>
  <c r="C5250" i="37"/>
  <c r="C5251" i="37"/>
  <c r="D5251" i="37" s="1"/>
  <c r="C5252" i="37"/>
  <c r="D5252" i="37" s="1"/>
  <c r="C5253" i="37"/>
  <c r="C5254" i="37"/>
  <c r="C5255" i="37"/>
  <c r="C5256" i="37"/>
  <c r="C5257" i="37"/>
  <c r="C5258" i="37"/>
  <c r="C5259" i="37"/>
  <c r="C5260" i="37"/>
  <c r="C5261" i="37"/>
  <c r="C5262" i="37"/>
  <c r="C5263" i="37"/>
  <c r="D5263" i="37" s="1"/>
  <c r="C5264" i="37"/>
  <c r="D5264" i="37" s="1"/>
  <c r="C5265" i="37"/>
  <c r="C5266" i="37"/>
  <c r="C5267" i="37"/>
  <c r="C5268" i="37"/>
  <c r="C5269" i="37"/>
  <c r="C5270" i="37"/>
  <c r="C5271" i="37"/>
  <c r="C5272" i="37"/>
  <c r="C5273" i="37"/>
  <c r="C5274" i="37"/>
  <c r="C5275" i="37"/>
  <c r="D5275" i="37" s="1"/>
  <c r="C5276" i="37"/>
  <c r="D5276" i="37" s="1"/>
  <c r="C5277" i="37"/>
  <c r="C5278" i="37"/>
  <c r="C5279" i="37"/>
  <c r="C5280" i="37"/>
  <c r="C5281" i="37"/>
  <c r="C5282" i="37"/>
  <c r="C5283" i="37"/>
  <c r="C5284" i="37"/>
  <c r="C5285" i="37"/>
  <c r="C5286" i="37"/>
  <c r="C5287" i="37"/>
  <c r="D5287" i="37" s="1"/>
  <c r="C5288" i="37"/>
  <c r="D5288" i="37" s="1"/>
  <c r="C5289" i="37"/>
  <c r="C5290" i="37"/>
  <c r="C5291" i="37"/>
  <c r="C5292" i="37"/>
  <c r="C5293" i="37"/>
  <c r="C5294" i="37"/>
  <c r="C5295" i="37"/>
  <c r="C5296" i="37"/>
  <c r="C5297" i="37"/>
  <c r="C5298" i="37"/>
  <c r="C5299" i="37"/>
  <c r="D5299" i="37" s="1"/>
  <c r="C5300" i="37"/>
  <c r="D5300" i="37" s="1"/>
  <c r="C5301" i="37"/>
  <c r="C5302" i="37"/>
  <c r="C5303" i="37"/>
  <c r="C5304" i="37"/>
  <c r="C5305" i="37"/>
  <c r="C5306" i="37"/>
  <c r="C5307" i="37"/>
  <c r="C5308" i="37"/>
  <c r="C5309" i="37"/>
  <c r="C5310" i="37"/>
  <c r="C5311" i="37"/>
  <c r="D5311" i="37" s="1"/>
  <c r="C5312" i="37"/>
  <c r="D5312" i="37" s="1"/>
  <c r="C5313" i="37"/>
  <c r="C5314" i="37"/>
  <c r="C5315" i="37"/>
  <c r="C5316" i="37"/>
  <c r="C5317" i="37"/>
  <c r="C5318" i="37"/>
  <c r="C5319" i="37"/>
  <c r="C5320" i="37"/>
  <c r="C5321" i="37"/>
  <c r="C5322" i="37"/>
  <c r="C5323" i="37"/>
  <c r="D5323" i="37" s="1"/>
  <c r="C5324" i="37"/>
  <c r="D5324" i="37" s="1"/>
  <c r="C5325" i="37"/>
  <c r="C5326" i="37"/>
  <c r="C5327" i="37"/>
  <c r="C5328" i="37"/>
  <c r="C5329" i="37"/>
  <c r="C5330" i="37"/>
  <c r="C5331" i="37"/>
  <c r="C5332" i="37"/>
  <c r="C5333" i="37"/>
  <c r="C5334" i="37"/>
  <c r="C5335" i="37"/>
  <c r="D5335" i="37" s="1"/>
  <c r="C5336" i="37"/>
  <c r="D5336" i="37" s="1"/>
  <c r="C5337" i="37"/>
  <c r="C5338" i="37"/>
  <c r="C5339" i="37"/>
  <c r="C5340" i="37"/>
  <c r="C5341" i="37"/>
  <c r="C5342" i="37"/>
  <c r="C5343" i="37"/>
  <c r="C5344" i="37"/>
  <c r="C5345" i="37"/>
  <c r="C5346" i="37"/>
  <c r="C5347" i="37"/>
  <c r="D5347" i="37" s="1"/>
  <c r="C5348" i="37"/>
  <c r="D5348" i="37" s="1"/>
  <c r="C5349" i="37"/>
  <c r="C5350" i="37"/>
  <c r="C5351" i="37"/>
  <c r="C5352" i="37"/>
  <c r="C5353" i="37"/>
  <c r="C5354" i="37"/>
  <c r="C5355" i="37"/>
  <c r="C5356" i="37"/>
  <c r="C5357" i="37"/>
  <c r="C5358" i="37"/>
  <c r="C5359" i="37"/>
  <c r="D5359" i="37" s="1"/>
  <c r="C5360" i="37"/>
  <c r="D5360" i="37" s="1"/>
  <c r="C5361" i="37"/>
  <c r="C5362" i="37"/>
  <c r="C5363" i="37"/>
  <c r="C5364" i="37"/>
  <c r="C5365" i="37"/>
  <c r="C5366" i="37"/>
  <c r="C5367" i="37"/>
  <c r="C5368" i="37"/>
  <c r="C5369" i="37"/>
  <c r="C5370" i="37"/>
  <c r="C5371" i="37"/>
  <c r="D5371" i="37" s="1"/>
  <c r="C5372" i="37"/>
  <c r="D5372" i="37" s="1"/>
  <c r="C5373" i="37"/>
  <c r="C5374" i="37"/>
  <c r="C5375" i="37"/>
  <c r="C5376" i="37"/>
  <c r="C5377" i="37"/>
  <c r="C5378" i="37"/>
  <c r="C5379" i="37"/>
  <c r="C5380" i="37"/>
  <c r="C5381" i="37"/>
  <c r="C5382" i="37"/>
  <c r="C5383" i="37"/>
  <c r="D5383" i="37" s="1"/>
  <c r="C5384" i="37"/>
  <c r="D5384" i="37" s="1"/>
  <c r="C5385" i="37"/>
  <c r="C5386" i="37"/>
  <c r="C5387" i="37"/>
  <c r="C5388" i="37"/>
  <c r="C5389" i="37"/>
  <c r="C5390" i="37"/>
  <c r="C5391" i="37"/>
  <c r="C5392" i="37"/>
  <c r="C5393" i="37"/>
  <c r="C5394" i="37"/>
  <c r="C5395" i="37"/>
  <c r="D5395" i="37" s="1"/>
  <c r="C5396" i="37"/>
  <c r="D5396" i="37" s="1"/>
  <c r="C5397" i="37"/>
  <c r="C5398" i="37"/>
  <c r="C5399" i="37"/>
  <c r="C5400" i="37"/>
  <c r="C5401" i="37"/>
  <c r="C5402" i="37"/>
  <c r="C5403" i="37"/>
  <c r="C5404" i="37"/>
  <c r="C5405" i="37"/>
  <c r="C5406" i="37"/>
  <c r="C5407" i="37"/>
  <c r="D5407" i="37" s="1"/>
  <c r="C5408" i="37"/>
  <c r="D5408" i="37" s="1"/>
  <c r="C5409" i="37"/>
  <c r="C5410" i="37"/>
  <c r="C5411" i="37"/>
  <c r="C5412" i="37"/>
  <c r="C5413" i="37"/>
  <c r="C5414" i="37"/>
  <c r="C5415" i="37"/>
  <c r="C5416" i="37"/>
  <c r="C5417" i="37"/>
  <c r="C5418" i="37"/>
  <c r="C5419" i="37"/>
  <c r="D5419" i="37" s="1"/>
  <c r="C5420" i="37"/>
  <c r="D5420" i="37" s="1"/>
  <c r="C5421" i="37"/>
  <c r="C5422" i="37"/>
  <c r="C5423" i="37"/>
  <c r="C5424" i="37"/>
  <c r="C5425" i="37"/>
  <c r="C5426" i="37"/>
  <c r="C5427" i="37"/>
  <c r="C5428" i="37"/>
  <c r="C5429" i="37"/>
  <c r="C5430" i="37"/>
  <c r="C5431" i="37"/>
  <c r="D5431" i="37" s="1"/>
  <c r="C5432" i="37"/>
  <c r="D5432" i="37" s="1"/>
  <c r="C5433" i="37"/>
  <c r="C5434" i="37"/>
  <c r="C5435" i="37"/>
  <c r="C5436" i="37"/>
  <c r="C5437" i="37"/>
  <c r="C5438" i="37"/>
  <c r="C5439" i="37"/>
  <c r="C5440" i="37"/>
  <c r="C5441" i="37"/>
  <c r="C5442" i="37"/>
  <c r="C5443" i="37"/>
  <c r="D5443" i="37" s="1"/>
  <c r="C5444" i="37"/>
  <c r="D5444" i="37" s="1"/>
  <c r="C5445" i="37"/>
  <c r="C5446" i="37"/>
  <c r="C5447" i="37"/>
  <c r="C5448" i="37"/>
  <c r="C5449" i="37"/>
  <c r="C5450" i="37"/>
  <c r="C5451" i="37"/>
  <c r="C5452" i="37"/>
  <c r="C5453" i="37"/>
  <c r="C5454" i="37"/>
  <c r="C5455" i="37"/>
  <c r="D5455" i="37" s="1"/>
  <c r="C5456" i="37"/>
  <c r="D5456" i="37" s="1"/>
  <c r="C5457" i="37"/>
  <c r="C5458" i="37"/>
  <c r="C5459" i="37"/>
  <c r="C5460" i="37"/>
  <c r="C5461" i="37"/>
  <c r="C5462" i="37"/>
  <c r="C5463" i="37"/>
  <c r="C5464" i="37"/>
  <c r="C5465" i="37"/>
  <c r="C5466" i="37"/>
  <c r="C5467" i="37"/>
  <c r="D5467" i="37" s="1"/>
  <c r="C5468" i="37"/>
  <c r="D5468" i="37" s="1"/>
  <c r="C5469" i="37"/>
  <c r="C5470" i="37"/>
  <c r="C5471" i="37"/>
  <c r="C5472" i="37"/>
  <c r="C5473" i="37"/>
  <c r="C5474" i="37"/>
  <c r="C5475" i="37"/>
  <c r="C5476" i="37"/>
  <c r="C5477" i="37"/>
  <c r="C5478" i="37"/>
  <c r="C5479" i="37"/>
  <c r="D5479" i="37" s="1"/>
  <c r="C5480" i="37"/>
  <c r="D5480" i="37" s="1"/>
  <c r="C5481" i="37"/>
  <c r="C5482" i="37"/>
  <c r="C5483" i="37"/>
  <c r="C5484" i="37"/>
  <c r="C5485" i="37"/>
  <c r="C5486" i="37"/>
  <c r="C5487" i="37"/>
  <c r="C5488" i="37"/>
  <c r="C5489" i="37"/>
  <c r="C5490" i="37"/>
  <c r="C5491" i="37"/>
  <c r="D5491" i="37" s="1"/>
  <c r="C5492" i="37"/>
  <c r="D5492" i="37" s="1"/>
  <c r="C5493" i="37"/>
  <c r="C5494" i="37"/>
  <c r="C5495" i="37"/>
  <c r="C5496" i="37"/>
  <c r="C5497" i="37"/>
  <c r="C5498" i="37"/>
  <c r="C5499" i="37"/>
  <c r="C5500" i="37"/>
  <c r="C5501" i="37"/>
  <c r="C5502" i="37"/>
  <c r="C5503" i="37"/>
  <c r="D5503" i="37" s="1"/>
  <c r="C5504" i="37"/>
  <c r="D5504" i="37" s="1"/>
  <c r="C5505" i="37"/>
  <c r="C5506" i="37"/>
  <c r="C5507" i="37"/>
  <c r="C5508" i="37"/>
  <c r="C5509" i="37"/>
  <c r="C5510" i="37"/>
  <c r="C5511" i="37"/>
  <c r="C5512" i="37"/>
  <c r="C5513" i="37"/>
  <c r="C5514" i="37"/>
  <c r="C5515" i="37"/>
  <c r="C5516" i="37"/>
  <c r="D5516" i="37" s="1"/>
  <c r="C5517" i="37"/>
  <c r="C5518" i="37"/>
  <c r="C5519" i="37"/>
  <c r="C5520" i="37"/>
  <c r="C5521" i="37"/>
  <c r="C5522" i="37"/>
  <c r="C5523" i="37"/>
  <c r="C5524" i="37"/>
  <c r="C5525" i="37"/>
  <c r="C5526" i="37"/>
  <c r="C5527" i="37"/>
  <c r="C5528" i="37"/>
  <c r="D5528" i="37" s="1"/>
  <c r="C5529" i="37"/>
  <c r="C5530" i="37"/>
  <c r="C5531" i="37"/>
  <c r="C5532" i="37"/>
  <c r="C5533" i="37"/>
  <c r="C5534" i="37"/>
  <c r="C5535" i="37"/>
  <c r="C5536" i="37"/>
  <c r="C5537" i="37"/>
  <c r="C5538" i="37"/>
  <c r="C5539" i="37"/>
  <c r="D5539" i="37" s="1"/>
  <c r="C5540" i="37"/>
  <c r="D5540" i="37" s="1"/>
  <c r="C5541" i="37"/>
  <c r="C5542" i="37"/>
  <c r="C5543" i="37"/>
  <c r="C5544" i="37"/>
  <c r="C5545" i="37"/>
  <c r="C5546" i="37"/>
  <c r="C5547" i="37"/>
  <c r="C5548" i="37"/>
  <c r="C5549" i="37"/>
  <c r="C5550" i="37"/>
  <c r="C5551" i="37"/>
  <c r="D5551" i="37" s="1"/>
  <c r="C5552" i="37"/>
  <c r="D5552" i="37" s="1"/>
  <c r="C5553" i="37"/>
  <c r="C5554" i="37"/>
  <c r="C5555" i="37"/>
  <c r="C5556" i="37"/>
  <c r="C5557" i="37"/>
  <c r="C5558" i="37"/>
  <c r="C5559" i="37"/>
  <c r="C5560" i="37"/>
  <c r="C5561" i="37"/>
  <c r="C5562" i="37"/>
  <c r="C5563" i="37"/>
  <c r="D5563" i="37" s="1"/>
  <c r="C5564" i="37"/>
  <c r="D5564" i="37" s="1"/>
  <c r="C5565" i="37"/>
  <c r="C5566" i="37"/>
  <c r="C5567" i="37"/>
  <c r="C5568" i="37"/>
  <c r="C5569" i="37"/>
  <c r="C5570" i="37"/>
  <c r="C5571" i="37"/>
  <c r="C5572" i="37"/>
  <c r="C5573" i="37"/>
  <c r="C5574" i="37"/>
  <c r="C5575" i="37"/>
  <c r="D5575" i="37" s="1"/>
  <c r="C5576" i="37"/>
  <c r="D5576" i="37" s="1"/>
  <c r="C5577" i="37"/>
  <c r="C5578" i="37"/>
  <c r="C5579" i="37"/>
  <c r="C5580" i="37"/>
  <c r="C5581" i="37"/>
  <c r="C5582" i="37"/>
  <c r="C5583" i="37"/>
  <c r="C5584" i="37"/>
  <c r="C5585" i="37"/>
  <c r="C5586" i="37"/>
  <c r="C5587" i="37"/>
  <c r="D5587" i="37" s="1"/>
  <c r="C5588" i="37"/>
  <c r="D5588" i="37" s="1"/>
  <c r="C5589" i="37"/>
  <c r="C5590" i="37"/>
  <c r="C5591" i="37"/>
  <c r="C5592" i="37"/>
  <c r="C5593" i="37"/>
  <c r="C5594" i="37"/>
  <c r="C5595" i="37"/>
  <c r="C5596" i="37"/>
  <c r="C5597" i="37"/>
  <c r="C5598" i="37"/>
  <c r="C5599" i="37"/>
  <c r="D5599" i="37" s="1"/>
  <c r="C5600" i="37"/>
  <c r="D5600" i="37" s="1"/>
  <c r="C5601" i="37"/>
  <c r="C5602" i="37"/>
  <c r="C5603" i="37"/>
  <c r="C5604" i="37"/>
  <c r="C5605" i="37"/>
  <c r="C5606" i="37"/>
  <c r="C5607" i="37"/>
  <c r="C5608" i="37"/>
  <c r="C5609" i="37"/>
  <c r="C5610" i="37"/>
  <c r="C5611" i="37"/>
  <c r="D5611" i="37" s="1"/>
  <c r="C5612" i="37"/>
  <c r="D5612" i="37" s="1"/>
  <c r="C5613" i="37"/>
  <c r="C5614" i="37"/>
  <c r="C5615" i="37"/>
  <c r="C5616" i="37"/>
  <c r="C5617" i="37"/>
  <c r="C5618" i="37"/>
  <c r="C5619" i="37"/>
  <c r="C5620" i="37"/>
  <c r="C5621" i="37"/>
  <c r="C5622" i="37"/>
  <c r="C5623" i="37"/>
  <c r="D5623" i="37" s="1"/>
  <c r="C5624" i="37"/>
  <c r="D5624" i="37" s="1"/>
  <c r="C5625" i="37"/>
  <c r="C5626" i="37"/>
  <c r="C5627" i="37"/>
  <c r="C5628" i="37"/>
  <c r="C5629" i="37"/>
  <c r="C5630" i="37"/>
  <c r="C5631" i="37"/>
  <c r="C5632" i="37"/>
  <c r="C5633" i="37"/>
  <c r="C5634" i="37"/>
  <c r="C5635" i="37"/>
  <c r="D5635" i="37" s="1"/>
  <c r="C5636" i="37"/>
  <c r="D5636" i="37" s="1"/>
  <c r="C5637" i="37"/>
  <c r="C5638" i="37"/>
  <c r="C5639" i="37"/>
  <c r="C5640" i="37"/>
  <c r="C5641" i="37"/>
  <c r="C5642" i="37"/>
  <c r="C5643" i="37"/>
  <c r="C5644" i="37"/>
  <c r="C5645" i="37"/>
  <c r="C5646" i="37"/>
  <c r="C5647" i="37"/>
  <c r="D5647" i="37" s="1"/>
  <c r="C5648" i="37"/>
  <c r="D5648" i="37" s="1"/>
  <c r="C5649" i="37"/>
  <c r="C5650" i="37"/>
  <c r="C5651" i="37"/>
  <c r="C5652" i="37"/>
  <c r="C5653" i="37"/>
  <c r="C5654" i="37"/>
  <c r="C5655" i="37"/>
  <c r="C5656" i="37"/>
  <c r="C5657" i="37"/>
  <c r="C5658" i="37"/>
  <c r="C5659" i="37"/>
  <c r="D5659" i="37" s="1"/>
  <c r="C5660" i="37"/>
  <c r="D5660" i="37" s="1"/>
  <c r="C5661" i="37"/>
  <c r="C5662" i="37"/>
  <c r="C5663" i="37"/>
  <c r="C5664" i="37"/>
  <c r="C5665" i="37"/>
  <c r="C5666" i="37"/>
  <c r="C5667" i="37"/>
  <c r="C5668" i="37"/>
  <c r="C5669" i="37"/>
  <c r="C5670" i="37"/>
  <c r="C5671" i="37"/>
  <c r="D5671" i="37" s="1"/>
  <c r="C5672" i="37"/>
  <c r="D5672" i="37" s="1"/>
  <c r="C5673" i="37"/>
  <c r="C5674" i="37"/>
  <c r="C5675" i="37"/>
  <c r="C5676" i="37"/>
  <c r="C5677" i="37"/>
  <c r="C5678" i="37"/>
  <c r="C5679" i="37"/>
  <c r="C5680" i="37"/>
  <c r="C5681" i="37"/>
  <c r="C5682" i="37"/>
  <c r="C5683" i="37"/>
  <c r="D5683" i="37" s="1"/>
  <c r="C5684" i="37"/>
  <c r="D5684" i="37" s="1"/>
  <c r="C5685" i="37"/>
  <c r="C5686" i="37"/>
  <c r="C5687" i="37"/>
  <c r="C5688" i="37"/>
  <c r="C5689" i="37"/>
  <c r="C5690" i="37"/>
  <c r="C5691" i="37"/>
  <c r="C5692" i="37"/>
  <c r="C5693" i="37"/>
  <c r="C5694" i="37"/>
  <c r="C5695" i="37"/>
  <c r="D5695" i="37" s="1"/>
  <c r="C5696" i="37"/>
  <c r="D5696" i="37" s="1"/>
  <c r="C5697" i="37"/>
  <c r="C5698" i="37"/>
  <c r="C5699" i="37"/>
  <c r="C5700" i="37"/>
  <c r="C5701" i="37"/>
  <c r="C5702" i="37"/>
  <c r="C5703" i="37"/>
  <c r="C5704" i="37"/>
  <c r="C5705" i="37"/>
  <c r="C5706" i="37"/>
  <c r="C5707" i="37"/>
  <c r="D5707" i="37" s="1"/>
  <c r="C5708" i="37"/>
  <c r="D5708" i="37" s="1"/>
  <c r="C5709" i="37"/>
  <c r="C5710" i="37"/>
  <c r="C5711" i="37"/>
  <c r="C5712" i="37"/>
  <c r="C5713" i="37"/>
  <c r="C5714" i="37"/>
  <c r="C5715" i="37"/>
  <c r="C5716" i="37"/>
  <c r="C5717" i="37"/>
  <c r="C5718" i="37"/>
  <c r="C5719" i="37"/>
  <c r="D5719" i="37" s="1"/>
  <c r="C5720" i="37"/>
  <c r="D5720" i="37" s="1"/>
  <c r="C5721" i="37"/>
  <c r="C5722" i="37"/>
  <c r="C5723" i="37"/>
  <c r="C5724" i="37"/>
  <c r="C5725" i="37"/>
  <c r="C5726" i="37"/>
  <c r="C5727" i="37"/>
  <c r="C5728" i="37"/>
  <c r="C5729" i="37"/>
  <c r="C5730" i="37"/>
  <c r="C5731" i="37"/>
  <c r="D5731" i="37" s="1"/>
  <c r="C5732" i="37"/>
  <c r="D5732" i="37" s="1"/>
  <c r="C5733" i="37"/>
  <c r="C5734" i="37"/>
  <c r="C5735" i="37"/>
  <c r="C5736" i="37"/>
  <c r="C5737" i="37"/>
  <c r="C5738" i="37"/>
  <c r="C5739" i="37"/>
  <c r="C5740" i="37"/>
  <c r="C5741" i="37"/>
  <c r="C5742" i="37"/>
  <c r="C5743" i="37"/>
  <c r="D5743" i="37" s="1"/>
  <c r="C5744" i="37"/>
  <c r="D5744" i="37" s="1"/>
  <c r="C5745" i="37"/>
  <c r="C5746" i="37"/>
  <c r="C5747" i="37"/>
  <c r="C5748" i="37"/>
  <c r="C5749" i="37"/>
  <c r="C5750" i="37"/>
  <c r="C5751" i="37"/>
  <c r="C5752" i="37"/>
  <c r="C5753" i="37"/>
  <c r="C5754" i="37"/>
  <c r="C5755" i="37"/>
  <c r="D5755" i="37" s="1"/>
  <c r="C5756" i="37"/>
  <c r="D5756" i="37" s="1"/>
  <c r="C5757" i="37"/>
  <c r="C5758" i="37"/>
  <c r="C5759" i="37"/>
  <c r="C5760" i="37"/>
  <c r="C5761" i="37"/>
  <c r="C5762" i="37"/>
  <c r="C5763" i="37"/>
  <c r="C5764" i="37"/>
  <c r="C5765" i="37"/>
  <c r="C5766" i="37"/>
  <c r="C5767" i="37"/>
  <c r="D5767" i="37" s="1"/>
  <c r="C5768" i="37"/>
  <c r="D5768" i="37" s="1"/>
  <c r="C5769" i="37"/>
  <c r="C5770" i="37"/>
  <c r="C5771" i="37"/>
  <c r="C5772" i="37"/>
  <c r="C5773" i="37"/>
  <c r="C5774" i="37"/>
  <c r="C5775" i="37"/>
  <c r="C5776" i="37"/>
  <c r="C5777" i="37"/>
  <c r="C5778" i="37"/>
  <c r="C5779" i="37"/>
  <c r="C5780" i="37"/>
  <c r="D5780" i="37" s="1"/>
  <c r="C5781" i="37"/>
  <c r="C5782" i="37"/>
  <c r="C5783" i="37"/>
  <c r="C5784" i="37"/>
  <c r="C5785" i="37"/>
  <c r="C5786" i="37"/>
  <c r="C5787" i="37"/>
  <c r="C5788" i="37"/>
  <c r="C5789" i="37"/>
  <c r="C5790" i="37"/>
  <c r="C5791" i="37"/>
  <c r="D5791" i="37" s="1"/>
  <c r="C5792" i="37"/>
  <c r="D5792" i="37" s="1"/>
  <c r="C5793" i="37"/>
  <c r="C5794" i="37"/>
  <c r="C5795" i="37"/>
  <c r="C5796" i="37"/>
  <c r="C5797" i="37"/>
  <c r="C5798" i="37"/>
  <c r="C5799" i="37"/>
  <c r="C5800" i="37"/>
  <c r="C5801" i="37"/>
  <c r="C5802" i="37"/>
  <c r="C5803" i="37"/>
  <c r="D5803" i="37" s="1"/>
  <c r="C5804" i="37"/>
  <c r="D5804" i="37" s="1"/>
  <c r="C5805" i="37"/>
  <c r="C5806" i="37"/>
  <c r="C5807" i="37"/>
  <c r="C5808" i="37"/>
  <c r="C5809" i="37"/>
  <c r="C5810" i="37"/>
  <c r="C5811" i="37"/>
  <c r="C5812" i="37"/>
  <c r="C5813" i="37"/>
  <c r="C5814" i="37"/>
  <c r="C5815" i="37"/>
  <c r="D5815" i="37" s="1"/>
  <c r="C5816" i="37"/>
  <c r="D5816" i="37" s="1"/>
  <c r="C5817" i="37"/>
  <c r="C5818" i="37"/>
  <c r="C5819" i="37"/>
  <c r="C5820" i="37"/>
  <c r="C5821" i="37"/>
  <c r="C5822" i="37"/>
  <c r="C5823" i="37"/>
  <c r="C5824" i="37"/>
  <c r="C5825" i="37"/>
  <c r="C5826" i="37"/>
  <c r="C5827" i="37"/>
  <c r="D5827" i="37" s="1"/>
  <c r="C5828" i="37"/>
  <c r="D5828" i="37" s="1"/>
  <c r="C5829" i="37"/>
  <c r="C5830" i="37"/>
  <c r="C5831" i="37"/>
  <c r="C5832" i="37"/>
  <c r="C5833" i="37"/>
  <c r="C5834" i="37"/>
  <c r="C5835" i="37"/>
  <c r="C5836" i="37"/>
  <c r="C5837" i="37"/>
  <c r="C5838" i="37"/>
  <c r="C5839" i="37"/>
  <c r="D5839" i="37" s="1"/>
  <c r="C5840" i="37"/>
  <c r="D5840" i="37" s="1"/>
  <c r="C5841" i="37"/>
  <c r="C5842" i="37"/>
  <c r="C5843" i="37"/>
  <c r="C5844" i="37"/>
  <c r="C5845" i="37"/>
  <c r="C5846" i="37"/>
  <c r="C5847" i="37"/>
  <c r="C5848" i="37"/>
  <c r="C5849" i="37"/>
  <c r="C5850" i="37"/>
  <c r="C5851" i="37"/>
  <c r="D5851" i="37" s="1"/>
  <c r="C5852" i="37"/>
  <c r="D5852" i="37" s="1"/>
  <c r="C5853" i="37"/>
  <c r="C5854" i="37"/>
  <c r="C5855" i="37"/>
  <c r="C5856" i="37"/>
  <c r="C5857" i="37"/>
  <c r="C5858" i="37"/>
  <c r="C5859" i="37"/>
  <c r="C5860" i="37"/>
  <c r="C5861" i="37"/>
  <c r="C5862" i="37"/>
  <c r="C5863" i="37"/>
  <c r="D5863" i="37" s="1"/>
  <c r="C5864" i="37"/>
  <c r="D5864" i="37" s="1"/>
  <c r="C5865" i="37"/>
  <c r="C5866" i="37"/>
  <c r="C5867" i="37"/>
  <c r="C5868" i="37"/>
  <c r="C5869" i="37"/>
  <c r="C5870" i="37"/>
  <c r="C5871" i="37"/>
  <c r="C5872" i="37"/>
  <c r="C5873" i="37"/>
  <c r="C5874" i="37"/>
  <c r="C5875" i="37"/>
  <c r="D5875" i="37" s="1"/>
  <c r="C5876" i="37"/>
  <c r="D5876" i="37" s="1"/>
  <c r="C5877" i="37"/>
  <c r="C5878" i="37"/>
  <c r="C5879" i="37"/>
  <c r="C5880" i="37"/>
  <c r="C5881" i="37"/>
  <c r="C5882" i="37"/>
  <c r="C5883" i="37"/>
  <c r="C5884" i="37"/>
  <c r="C5885" i="37"/>
  <c r="C5886" i="37"/>
  <c r="C5887" i="37"/>
  <c r="D5887" i="37" s="1"/>
  <c r="C5888" i="37"/>
  <c r="D5888" i="37" s="1"/>
  <c r="C5889" i="37"/>
  <c r="C5890" i="37"/>
  <c r="C5891" i="37"/>
  <c r="C5892" i="37"/>
  <c r="C5893" i="37"/>
  <c r="C5894" i="37"/>
  <c r="C5895" i="37"/>
  <c r="C5896" i="37"/>
  <c r="C5897" i="37"/>
  <c r="C5898" i="37"/>
  <c r="C5899" i="37"/>
  <c r="D5899" i="37" s="1"/>
  <c r="C5900" i="37"/>
  <c r="D5900" i="37" s="1"/>
  <c r="C5901" i="37"/>
  <c r="C5902" i="37"/>
  <c r="C5903" i="37"/>
  <c r="C5904" i="37"/>
  <c r="C5905" i="37"/>
  <c r="C5906" i="37"/>
  <c r="C5907" i="37"/>
  <c r="C5908" i="37"/>
  <c r="C5909" i="37"/>
  <c r="C5910" i="37"/>
  <c r="C5911" i="37"/>
  <c r="D5911" i="37" s="1"/>
  <c r="C5912" i="37"/>
  <c r="D5912" i="37" s="1"/>
  <c r="C5913" i="37"/>
  <c r="C5914" i="37"/>
  <c r="C5915" i="37"/>
  <c r="C5916" i="37"/>
  <c r="C5917" i="37"/>
  <c r="C5918" i="37"/>
  <c r="C5919" i="37"/>
  <c r="C5920" i="37"/>
  <c r="C5921" i="37"/>
  <c r="C5922" i="37"/>
  <c r="C5923" i="37"/>
  <c r="D5923" i="37" s="1"/>
  <c r="C5924" i="37"/>
  <c r="D5924" i="37" s="1"/>
  <c r="C5925" i="37"/>
  <c r="C5926" i="37"/>
  <c r="C5927" i="37"/>
  <c r="C5928" i="37"/>
  <c r="C5929" i="37"/>
  <c r="C5930" i="37"/>
  <c r="C5931" i="37"/>
  <c r="C5932" i="37"/>
  <c r="C5933" i="37"/>
  <c r="C5934" i="37"/>
  <c r="C5935" i="37"/>
  <c r="D5935" i="37" s="1"/>
  <c r="C5936" i="37"/>
  <c r="D5936" i="37" s="1"/>
  <c r="C5937" i="37"/>
  <c r="C5938" i="37"/>
  <c r="C5939" i="37"/>
  <c r="C5940" i="37"/>
  <c r="C5941" i="37"/>
  <c r="C5942" i="37"/>
  <c r="C5943" i="37"/>
  <c r="C5944" i="37"/>
  <c r="C5945" i="37"/>
  <c r="C5946" i="37"/>
  <c r="C5947" i="37"/>
  <c r="D5947" i="37" s="1"/>
  <c r="C5948" i="37"/>
  <c r="D5948" i="37" s="1"/>
  <c r="C5949" i="37"/>
  <c r="C5950" i="37"/>
  <c r="C5951" i="37"/>
  <c r="C5952" i="37"/>
  <c r="C5953" i="37"/>
  <c r="C5954" i="37"/>
  <c r="C5955" i="37"/>
  <c r="C5956" i="37"/>
  <c r="C5957" i="37"/>
  <c r="C5958" i="37"/>
  <c r="C5959" i="37"/>
  <c r="D5959" i="37" s="1"/>
  <c r="C5960" i="37"/>
  <c r="D5960" i="37" s="1"/>
  <c r="C5961" i="37"/>
  <c r="C5962" i="37"/>
  <c r="C5963" i="37"/>
  <c r="C5964" i="37"/>
  <c r="C5965" i="37"/>
  <c r="C5966" i="37"/>
  <c r="C5967" i="37"/>
  <c r="C5968" i="37"/>
  <c r="C5969" i="37"/>
  <c r="C5970" i="37"/>
  <c r="C5971" i="37"/>
  <c r="D5971" i="37" s="1"/>
  <c r="C5972" i="37"/>
  <c r="D5972" i="37" s="1"/>
  <c r="C5973" i="37"/>
  <c r="C5974" i="37"/>
  <c r="C5975" i="37"/>
  <c r="C5976" i="37"/>
  <c r="C5977" i="37"/>
  <c r="C5978" i="37"/>
  <c r="C5979" i="37"/>
  <c r="C5980" i="37"/>
  <c r="C5981" i="37"/>
  <c r="C5982" i="37"/>
  <c r="C5983" i="37"/>
  <c r="D5983" i="37" s="1"/>
  <c r="C5984" i="37"/>
  <c r="D5984" i="37" s="1"/>
  <c r="C5985" i="37"/>
  <c r="C5986" i="37"/>
  <c r="C5987" i="37"/>
  <c r="C5988" i="37"/>
  <c r="C5989" i="37"/>
  <c r="C5990" i="37"/>
  <c r="C5991" i="37"/>
  <c r="C5992" i="37"/>
  <c r="C5993" i="37"/>
  <c r="C5994" i="37"/>
  <c r="C5995" i="37"/>
  <c r="D5995" i="37" s="1"/>
  <c r="C5996" i="37"/>
  <c r="D5996" i="37" s="1"/>
  <c r="C5997" i="37"/>
  <c r="C5998" i="37"/>
  <c r="C5999" i="37"/>
  <c r="C6000" i="37"/>
  <c r="C6001" i="37"/>
  <c r="C6002" i="37"/>
  <c r="C6003" i="37"/>
  <c r="C6004" i="37"/>
  <c r="C6005" i="37"/>
  <c r="C6006" i="37"/>
  <c r="C6007" i="37"/>
  <c r="D6007" i="37" s="1"/>
  <c r="C6008" i="37"/>
  <c r="D6008" i="37" s="1"/>
  <c r="C6009" i="37"/>
  <c r="C6010" i="37"/>
  <c r="C6011" i="37"/>
  <c r="C6012" i="37"/>
  <c r="C6013" i="37"/>
  <c r="C6014" i="37"/>
  <c r="C6015" i="37"/>
  <c r="C6016" i="37"/>
  <c r="C6017" i="37"/>
  <c r="C6018" i="37"/>
  <c r="C6019" i="37"/>
  <c r="D6019" i="37" s="1"/>
  <c r="C6020" i="37"/>
  <c r="D6020" i="37" s="1"/>
  <c r="C6021" i="37"/>
  <c r="C6022" i="37"/>
  <c r="C6023" i="37"/>
  <c r="C6024" i="37"/>
  <c r="C6025" i="37"/>
  <c r="C6026" i="37"/>
  <c r="C6027" i="37"/>
  <c r="C6028" i="37"/>
  <c r="C6029" i="37"/>
  <c r="C6030" i="37"/>
  <c r="C6031" i="37"/>
  <c r="D6031" i="37" s="1"/>
  <c r="C6032" i="37"/>
  <c r="D6032" i="37" s="1"/>
  <c r="C6033" i="37"/>
  <c r="C6034" i="37"/>
  <c r="C6035" i="37"/>
  <c r="C6036" i="37"/>
  <c r="C6037" i="37"/>
  <c r="C6038" i="37"/>
  <c r="C6039" i="37"/>
  <c r="C6040" i="37"/>
  <c r="C6041" i="37"/>
  <c r="C6042" i="37"/>
  <c r="C6043" i="37"/>
  <c r="D6043" i="37" s="1"/>
  <c r="C6044" i="37"/>
  <c r="D6044" i="37" s="1"/>
  <c r="C6045" i="37"/>
  <c r="C6046" i="37"/>
  <c r="C6047" i="37"/>
  <c r="C6048" i="37"/>
  <c r="C6049" i="37"/>
  <c r="C6050" i="37"/>
  <c r="C6051" i="37"/>
  <c r="C6052" i="37"/>
  <c r="C6053" i="37"/>
  <c r="C6054" i="37"/>
  <c r="C6055" i="37"/>
  <c r="D6055" i="37" s="1"/>
  <c r="C6056" i="37"/>
  <c r="D6056" i="37" s="1"/>
  <c r="C6057" i="37"/>
  <c r="C6058" i="37"/>
  <c r="C6059" i="37"/>
  <c r="C6060" i="37"/>
  <c r="C6061" i="37"/>
  <c r="C6062" i="37"/>
  <c r="C6063" i="37"/>
  <c r="C6064" i="37"/>
  <c r="C6065" i="37"/>
  <c r="C6066" i="37"/>
  <c r="C6067" i="37"/>
  <c r="C6068" i="37"/>
  <c r="D6068" i="37" s="1"/>
  <c r="C6069" i="37"/>
  <c r="C6070" i="37"/>
  <c r="C6071" i="37"/>
  <c r="C6072" i="37"/>
  <c r="C6073" i="37"/>
  <c r="C6074" i="37"/>
  <c r="C6075" i="37"/>
  <c r="C6076" i="37"/>
  <c r="C6077" i="37"/>
  <c r="C6078" i="37"/>
  <c r="C6079" i="37"/>
  <c r="D6079" i="37" s="1"/>
  <c r="C6080" i="37"/>
  <c r="D6080" i="37" s="1"/>
  <c r="C6081" i="37"/>
  <c r="C6082" i="37"/>
  <c r="C6083" i="37"/>
  <c r="C6084" i="37"/>
  <c r="C6085" i="37"/>
  <c r="C6086" i="37"/>
  <c r="C6087" i="37"/>
  <c r="C6088" i="37"/>
  <c r="C6089" i="37"/>
  <c r="C6090" i="37"/>
  <c r="C6091" i="37"/>
  <c r="C6092" i="37"/>
  <c r="D6092" i="37" s="1"/>
  <c r="C6093" i="37"/>
  <c r="C6094" i="37"/>
  <c r="C6095" i="37"/>
  <c r="C6096" i="37"/>
  <c r="C6097" i="37"/>
  <c r="C6098" i="37"/>
  <c r="C6099" i="37"/>
  <c r="C6100" i="37"/>
  <c r="C6101" i="37"/>
  <c r="C6102" i="37"/>
  <c r="C6103" i="37"/>
  <c r="D6103" i="37" s="1"/>
  <c r="C6104" i="37"/>
  <c r="D6104" i="37" s="1"/>
  <c r="C6105" i="37"/>
  <c r="C6106" i="37"/>
  <c r="C6107" i="37"/>
  <c r="C6108" i="37"/>
  <c r="C6109" i="37"/>
  <c r="C6110" i="37"/>
  <c r="C6111" i="37"/>
  <c r="C6112" i="37"/>
  <c r="C6113" i="37"/>
  <c r="C6114" i="37"/>
  <c r="C6115" i="37"/>
  <c r="D6115" i="37" s="1"/>
  <c r="C6116" i="37"/>
  <c r="D6116" i="37" s="1"/>
  <c r="C6117" i="37"/>
  <c r="C6118" i="37"/>
  <c r="C6119" i="37"/>
  <c r="C6120" i="37"/>
  <c r="C6121" i="37"/>
  <c r="C6122" i="37"/>
  <c r="C6123" i="37"/>
  <c r="C6124" i="37"/>
  <c r="C6125" i="37"/>
  <c r="C6126" i="37"/>
  <c r="C6127" i="37"/>
  <c r="D6127" i="37" s="1"/>
  <c r="C6128" i="37"/>
  <c r="D6128" i="37" s="1"/>
  <c r="C6129" i="37"/>
  <c r="C6130" i="37"/>
  <c r="C6131" i="37"/>
  <c r="C6132" i="37"/>
  <c r="C6133" i="37"/>
  <c r="C6134" i="37"/>
  <c r="C6135" i="37"/>
  <c r="C6136" i="37"/>
  <c r="C6137" i="37"/>
  <c r="C6138" i="37"/>
  <c r="C6139" i="37"/>
  <c r="D6139" i="37" s="1"/>
  <c r="C6140" i="37"/>
  <c r="D6140" i="37" s="1"/>
  <c r="C6141" i="37"/>
  <c r="C6142" i="37"/>
  <c r="C6143" i="37"/>
  <c r="C6144" i="37"/>
  <c r="C6145" i="37"/>
  <c r="C6146" i="37"/>
  <c r="C6147" i="37"/>
  <c r="C6148" i="37"/>
  <c r="C6149" i="37"/>
  <c r="C6150" i="37"/>
  <c r="C6151" i="37"/>
  <c r="D6151" i="37" s="1"/>
  <c r="C6152" i="37"/>
  <c r="D6152" i="37" s="1"/>
  <c r="C6153" i="37"/>
  <c r="C6154" i="37"/>
  <c r="C6155" i="37"/>
  <c r="C6156" i="37"/>
  <c r="C6157" i="37"/>
  <c r="C6158" i="37"/>
  <c r="C6159" i="37"/>
  <c r="C6160" i="37"/>
  <c r="C6161" i="37"/>
  <c r="C6162" i="37"/>
  <c r="C6163" i="37"/>
  <c r="D6163" i="37" s="1"/>
  <c r="C6164" i="37"/>
  <c r="D6164" i="37" s="1"/>
  <c r="C6165" i="37"/>
  <c r="C6166" i="37"/>
  <c r="C6167" i="37"/>
  <c r="C6168" i="37"/>
  <c r="C6169" i="37"/>
  <c r="C6170" i="37"/>
  <c r="C6171" i="37"/>
  <c r="C6172" i="37"/>
  <c r="C6173" i="37"/>
  <c r="C6174" i="37"/>
  <c r="C6175" i="37"/>
  <c r="D6175" i="37" s="1"/>
  <c r="C6176" i="37"/>
  <c r="D6176" i="37" s="1"/>
  <c r="C6177" i="37"/>
  <c r="C6178" i="37"/>
  <c r="C6179" i="37"/>
  <c r="C6180" i="37"/>
  <c r="C6181" i="37"/>
  <c r="C6182" i="37"/>
  <c r="C6183" i="37"/>
  <c r="C6184" i="37"/>
  <c r="C6185" i="37"/>
  <c r="C6186" i="37"/>
  <c r="C6187" i="37"/>
  <c r="D6187" i="37" s="1"/>
  <c r="C6188" i="37"/>
  <c r="D6188" i="37" s="1"/>
  <c r="C6189" i="37"/>
  <c r="C6190" i="37"/>
  <c r="C6191" i="37"/>
  <c r="C6192" i="37"/>
  <c r="C6193" i="37"/>
  <c r="C6194" i="37"/>
  <c r="C6195" i="37"/>
  <c r="C6196" i="37"/>
  <c r="C6197" i="37"/>
  <c r="C6198" i="37"/>
  <c r="C6199" i="37"/>
  <c r="D6199" i="37" s="1"/>
  <c r="C6200" i="37"/>
  <c r="D6200" i="37" s="1"/>
  <c r="C6201" i="37"/>
  <c r="C6202" i="37"/>
  <c r="C6203" i="37"/>
  <c r="C6204" i="37"/>
  <c r="C6205" i="37"/>
  <c r="C6206" i="37"/>
  <c r="C6207" i="37"/>
  <c r="C6208" i="37"/>
  <c r="C6209" i="37"/>
  <c r="C6210" i="37"/>
  <c r="C6211" i="37"/>
  <c r="D6211" i="37" s="1"/>
  <c r="C6212" i="37"/>
  <c r="D6212" i="37" s="1"/>
  <c r="C6213" i="37"/>
  <c r="C6214" i="37"/>
  <c r="C6215" i="37"/>
  <c r="C6216" i="37"/>
  <c r="C6217" i="37"/>
  <c r="C6218" i="37"/>
  <c r="C6219" i="37"/>
  <c r="C6220" i="37"/>
  <c r="C6221" i="37"/>
  <c r="C6222" i="37"/>
  <c r="C6223" i="37"/>
  <c r="D6223" i="37" s="1"/>
  <c r="C6224" i="37"/>
  <c r="D6224" i="37" s="1"/>
  <c r="C6225" i="37"/>
  <c r="C6226" i="37"/>
  <c r="C6227" i="37"/>
  <c r="C6228" i="37"/>
  <c r="C6229" i="37"/>
  <c r="C6230" i="37"/>
  <c r="C6231" i="37"/>
  <c r="C6232" i="37"/>
  <c r="C6233" i="37"/>
  <c r="C6234" i="37"/>
  <c r="C6235" i="37"/>
  <c r="D6235" i="37" s="1"/>
  <c r="C6236" i="37"/>
  <c r="D6236" i="37" s="1"/>
  <c r="C6237" i="37"/>
  <c r="C6238" i="37"/>
  <c r="C6239" i="37"/>
  <c r="C6240" i="37"/>
  <c r="C6241" i="37"/>
  <c r="C6242" i="37"/>
  <c r="C6243" i="37"/>
  <c r="C6244" i="37"/>
  <c r="C6245" i="37"/>
  <c r="C6246" i="37"/>
  <c r="C6247" i="37"/>
  <c r="C6248" i="37"/>
  <c r="D6248" i="37" s="1"/>
  <c r="C6249" i="37"/>
  <c r="C6250" i="37"/>
  <c r="C6251" i="37"/>
  <c r="C6252" i="37"/>
  <c r="C6253" i="37"/>
  <c r="C6254" i="37"/>
  <c r="C6255" i="37"/>
  <c r="C6256" i="37"/>
  <c r="C6257" i="37"/>
  <c r="C6258" i="37"/>
  <c r="C6259" i="37"/>
  <c r="D6259" i="37" s="1"/>
  <c r="C6260" i="37"/>
  <c r="D6260" i="37" s="1"/>
  <c r="C6261" i="37"/>
  <c r="C6262" i="37"/>
  <c r="C6263" i="37"/>
  <c r="C6264" i="37"/>
  <c r="C6265" i="37"/>
  <c r="C6266" i="37"/>
  <c r="C6267" i="37"/>
  <c r="C6268" i="37"/>
  <c r="C6269" i="37"/>
  <c r="C6270" i="37"/>
  <c r="C6271" i="37"/>
  <c r="D6271" i="37" s="1"/>
  <c r="C6272" i="37"/>
  <c r="D6272" i="37" s="1"/>
  <c r="C6273" i="37"/>
  <c r="C6274" i="37"/>
  <c r="C6275" i="37"/>
  <c r="C6276" i="37"/>
  <c r="C6277" i="37"/>
  <c r="C6278" i="37"/>
  <c r="C6279" i="37"/>
  <c r="C6280" i="37"/>
  <c r="C6281" i="37"/>
  <c r="C6282" i="37"/>
  <c r="C6283" i="37"/>
  <c r="D6283" i="37" s="1"/>
  <c r="C6284" i="37"/>
  <c r="D6284" i="37" s="1"/>
  <c r="C6285" i="37"/>
  <c r="C6286" i="37"/>
  <c r="C6287" i="37"/>
  <c r="C6288" i="37"/>
  <c r="C6289" i="37"/>
  <c r="C6290" i="37"/>
  <c r="C6291" i="37"/>
  <c r="C6292" i="37"/>
  <c r="C6293" i="37"/>
  <c r="C6294" i="37"/>
  <c r="C6295" i="37"/>
  <c r="D6295" i="37" s="1"/>
  <c r="C6296" i="37"/>
  <c r="D6296" i="37" s="1"/>
  <c r="C6297" i="37"/>
  <c r="C6298" i="37"/>
  <c r="C6299" i="37"/>
  <c r="C6300" i="37"/>
  <c r="C6301" i="37"/>
  <c r="C6302" i="37"/>
  <c r="C6303" i="37"/>
  <c r="C6304" i="37"/>
  <c r="C6305" i="37"/>
  <c r="C6306" i="37"/>
  <c r="C6307" i="37"/>
  <c r="D6307" i="37" s="1"/>
  <c r="C6308" i="37"/>
  <c r="D6308" i="37" s="1"/>
  <c r="C6309" i="37"/>
  <c r="C6310" i="37"/>
  <c r="C6311" i="37"/>
  <c r="C6312" i="37"/>
  <c r="C6313" i="37"/>
  <c r="C6314" i="37"/>
  <c r="C6315" i="37"/>
  <c r="C6316" i="37"/>
  <c r="C6317" i="37"/>
  <c r="C6318" i="37"/>
  <c r="C6319" i="37"/>
  <c r="D6319" i="37" s="1"/>
  <c r="C6320" i="37"/>
  <c r="D6320" i="37" s="1"/>
  <c r="C6321" i="37"/>
  <c r="C6322" i="37"/>
  <c r="C6323" i="37"/>
  <c r="C6324" i="37"/>
  <c r="C6325" i="37"/>
  <c r="C6326" i="37"/>
  <c r="C6327" i="37"/>
  <c r="C6328" i="37"/>
  <c r="C6329" i="37"/>
  <c r="C6330" i="37"/>
  <c r="C6331" i="37"/>
  <c r="D6331" i="37" s="1"/>
  <c r="C6332" i="37"/>
  <c r="D6332" i="37" s="1"/>
  <c r="C6333" i="37"/>
  <c r="C6334" i="37"/>
  <c r="C6335" i="37"/>
  <c r="C6336" i="37"/>
  <c r="C6337" i="37"/>
  <c r="C6338" i="37"/>
  <c r="C6339" i="37"/>
  <c r="C6340" i="37"/>
  <c r="C6341" i="37"/>
  <c r="C6342" i="37"/>
  <c r="C6343" i="37"/>
  <c r="D6343" i="37" s="1"/>
  <c r="C6344" i="37"/>
  <c r="D6344" i="37" s="1"/>
  <c r="C6345" i="37"/>
  <c r="C6346" i="37"/>
  <c r="C6347" i="37"/>
  <c r="C6348" i="37"/>
  <c r="C6349" i="37"/>
  <c r="C6350" i="37"/>
  <c r="C6351" i="37"/>
  <c r="C6352" i="37"/>
  <c r="C6353" i="37"/>
  <c r="C6354" i="37"/>
  <c r="C6355" i="37"/>
  <c r="D6355" i="37" s="1"/>
  <c r="C6356" i="37"/>
  <c r="D6356" i="37" s="1"/>
  <c r="C6357" i="37"/>
  <c r="C6358" i="37"/>
  <c r="C6359" i="37"/>
  <c r="C6360" i="37"/>
  <c r="C6361" i="37"/>
  <c r="C6362" i="37"/>
  <c r="C6363" i="37"/>
  <c r="C6364" i="37"/>
  <c r="C6365" i="37"/>
  <c r="C6366" i="37"/>
  <c r="C6367" i="37"/>
  <c r="D6367" i="37" s="1"/>
  <c r="C6368" i="37"/>
  <c r="D6368" i="37" s="1"/>
  <c r="C6369" i="37"/>
  <c r="C6370" i="37"/>
  <c r="C6371" i="37"/>
  <c r="C6372" i="37"/>
  <c r="C6373" i="37"/>
  <c r="C6374" i="37"/>
  <c r="C6375" i="37"/>
  <c r="C6376" i="37"/>
  <c r="C6377" i="37"/>
  <c r="C6378" i="37"/>
  <c r="C6379" i="37"/>
  <c r="D6379" i="37" s="1"/>
  <c r="C6380" i="37"/>
  <c r="D6380" i="37" s="1"/>
  <c r="C6381" i="37"/>
  <c r="C6382" i="37"/>
  <c r="C6383" i="37"/>
  <c r="C6384" i="37"/>
  <c r="C6385" i="37"/>
  <c r="C6386" i="37"/>
  <c r="C6387" i="37"/>
  <c r="C6388" i="37"/>
  <c r="C6389" i="37"/>
  <c r="C6390" i="37"/>
  <c r="C6391" i="37"/>
  <c r="D6391" i="37" s="1"/>
  <c r="C6392" i="37"/>
  <c r="D6392" i="37" s="1"/>
  <c r="C6393" i="37"/>
  <c r="C6394" i="37"/>
  <c r="C6395" i="37"/>
  <c r="C6396" i="37"/>
  <c r="C6397" i="37"/>
  <c r="C6398" i="37"/>
  <c r="C6399" i="37"/>
  <c r="C6400" i="37"/>
  <c r="C6401" i="37"/>
  <c r="C6402" i="37"/>
  <c r="C6403" i="37"/>
  <c r="D6403" i="37" s="1"/>
  <c r="C6404" i="37"/>
  <c r="D6404" i="37" s="1"/>
  <c r="C6405" i="37"/>
  <c r="C6406" i="37"/>
  <c r="C6407" i="37"/>
  <c r="C6408" i="37"/>
  <c r="C6409" i="37"/>
  <c r="C6410" i="37"/>
  <c r="C6411" i="37"/>
  <c r="C6412" i="37"/>
  <c r="C6413" i="37"/>
  <c r="C6414" i="37"/>
  <c r="C6415" i="37"/>
  <c r="D6415" i="37" s="1"/>
  <c r="C6416" i="37"/>
  <c r="D6416" i="37" s="1"/>
  <c r="C6417" i="37"/>
  <c r="C6418" i="37"/>
  <c r="C6419" i="37"/>
  <c r="C6420" i="37"/>
  <c r="C6421" i="37"/>
  <c r="C6422" i="37"/>
  <c r="C6423" i="37"/>
  <c r="C6424" i="37"/>
  <c r="C6425" i="37"/>
  <c r="C6426" i="37"/>
  <c r="C6427" i="37"/>
  <c r="D6427" i="37" s="1"/>
  <c r="C6428" i="37"/>
  <c r="D6428" i="37" s="1"/>
  <c r="C6429" i="37"/>
  <c r="C6430" i="37"/>
  <c r="C6431" i="37"/>
  <c r="C6432" i="37"/>
  <c r="C6433" i="37"/>
  <c r="C6434" i="37"/>
  <c r="C6435" i="37"/>
  <c r="C6436" i="37"/>
  <c r="C6437" i="37"/>
  <c r="C6438" i="37"/>
  <c r="C6439" i="37"/>
  <c r="D6439" i="37" s="1"/>
  <c r="C6440" i="37"/>
  <c r="D6440" i="37" s="1"/>
  <c r="C6441" i="37"/>
  <c r="C6442" i="37"/>
  <c r="C6443" i="37"/>
  <c r="C6444" i="37"/>
  <c r="C6445" i="37"/>
  <c r="C6446" i="37"/>
  <c r="C6447" i="37"/>
  <c r="C6448" i="37"/>
  <c r="C6449" i="37"/>
  <c r="C6450" i="37"/>
  <c r="C6451" i="37"/>
  <c r="D6451" i="37" s="1"/>
  <c r="C6452" i="37"/>
  <c r="D6452" i="37" s="1"/>
  <c r="C6453" i="37"/>
  <c r="C6454" i="37"/>
  <c r="C6455" i="37"/>
  <c r="C6456" i="37"/>
  <c r="C6457" i="37"/>
  <c r="C6458" i="37"/>
  <c r="C6459" i="37"/>
  <c r="C6460" i="37"/>
  <c r="C6461" i="37"/>
  <c r="C6462" i="37"/>
  <c r="C6463" i="37"/>
  <c r="D6463" i="37" s="1"/>
  <c r="C6464" i="37"/>
  <c r="D6464" i="37" s="1"/>
  <c r="C6465" i="37"/>
  <c r="C6466" i="37"/>
  <c r="C6467" i="37"/>
  <c r="C6468" i="37"/>
  <c r="C6469" i="37"/>
  <c r="C6470" i="37"/>
  <c r="C6471" i="37"/>
  <c r="C6472" i="37"/>
  <c r="C6473" i="37"/>
  <c r="C6474" i="37"/>
  <c r="C6475" i="37"/>
  <c r="D6475" i="37" s="1"/>
  <c r="C6476" i="37"/>
  <c r="D6476" i="37" s="1"/>
  <c r="C6477" i="37"/>
  <c r="C6478" i="37"/>
  <c r="C6479" i="37"/>
  <c r="C6480" i="37"/>
  <c r="C6481" i="37"/>
  <c r="C6482" i="37"/>
  <c r="C6483" i="37"/>
  <c r="C6484" i="37"/>
  <c r="C6485" i="37"/>
  <c r="C6486" i="37"/>
  <c r="C6487" i="37"/>
  <c r="D6487" i="37" s="1"/>
  <c r="C6488" i="37"/>
  <c r="D6488" i="37" s="1"/>
  <c r="C6489" i="37"/>
  <c r="C6490" i="37"/>
  <c r="C6491" i="37"/>
  <c r="C6492" i="37"/>
  <c r="C6493" i="37"/>
  <c r="C6494" i="37"/>
  <c r="C6495" i="37"/>
  <c r="C6496" i="37"/>
  <c r="C6497" i="37"/>
  <c r="C6498" i="37"/>
  <c r="C6499" i="37"/>
  <c r="D6499" i="37" s="1"/>
  <c r="C6500" i="37"/>
  <c r="D6500" i="37" s="1"/>
  <c r="C6501" i="37"/>
  <c r="C6502" i="37"/>
  <c r="C6503" i="37"/>
  <c r="C6504" i="37"/>
  <c r="C6505" i="37"/>
  <c r="C6506" i="37"/>
  <c r="C6507" i="37"/>
  <c r="C6508" i="37"/>
  <c r="C6509" i="37"/>
  <c r="C6510" i="37"/>
  <c r="C6511" i="37"/>
  <c r="D6511" i="37" s="1"/>
  <c r="C6512" i="37"/>
  <c r="D6512" i="37" s="1"/>
  <c r="C6513" i="37"/>
  <c r="C6514" i="37"/>
  <c r="C6515" i="37"/>
  <c r="C6516" i="37"/>
  <c r="C6517" i="37"/>
  <c r="C6518" i="37"/>
  <c r="C6519" i="37"/>
  <c r="C6520" i="37"/>
  <c r="C6521" i="37"/>
  <c r="C6522" i="37"/>
  <c r="C6523" i="37"/>
  <c r="D6523" i="37" s="1"/>
  <c r="C6524" i="37"/>
  <c r="D6524" i="37" s="1"/>
  <c r="C6525" i="37"/>
  <c r="C6526" i="37"/>
  <c r="C6527" i="37"/>
  <c r="C6528" i="37"/>
  <c r="C6529" i="37"/>
  <c r="C6530" i="37"/>
  <c r="C6531" i="37"/>
  <c r="C6532" i="37"/>
  <c r="C6533" i="37"/>
  <c r="C6534" i="37"/>
  <c r="C6535" i="37"/>
  <c r="D6535" i="37" s="1"/>
  <c r="C6536" i="37"/>
  <c r="D6536" i="37" s="1"/>
  <c r="C6537" i="37"/>
  <c r="C6538" i="37"/>
  <c r="C6539" i="37"/>
  <c r="C6540" i="37"/>
  <c r="C6541" i="37"/>
  <c r="C6542" i="37"/>
  <c r="C6543" i="37"/>
  <c r="C6544" i="37"/>
  <c r="C6545" i="37"/>
  <c r="C6546" i="37"/>
  <c r="C6547" i="37"/>
  <c r="D6547" i="37" s="1"/>
  <c r="C6548" i="37"/>
  <c r="D6548" i="37" s="1"/>
  <c r="C6549" i="37"/>
  <c r="C6550" i="37"/>
  <c r="C6551" i="37"/>
  <c r="C6552" i="37"/>
  <c r="C6553" i="37"/>
  <c r="C6554" i="37"/>
  <c r="C6555" i="37"/>
  <c r="C6556" i="37"/>
  <c r="C6557" i="37"/>
  <c r="C6558" i="37"/>
  <c r="C6559" i="37"/>
  <c r="D6559" i="37" s="1"/>
  <c r="C6560" i="37"/>
  <c r="D6560" i="37" s="1"/>
  <c r="C6561" i="37"/>
  <c r="C6562" i="37"/>
  <c r="C6563" i="37"/>
  <c r="C6564" i="37"/>
  <c r="C6565" i="37"/>
  <c r="C6566" i="37"/>
  <c r="C6567" i="37"/>
  <c r="C6568" i="37"/>
  <c r="C6569" i="37"/>
  <c r="C6570" i="37"/>
  <c r="C6571" i="37"/>
  <c r="D6571" i="37" s="1"/>
  <c r="C6572" i="37"/>
  <c r="D6572" i="37" s="1"/>
  <c r="C6573" i="37"/>
  <c r="C6574" i="37"/>
  <c r="C6575" i="37"/>
  <c r="C6576" i="37"/>
  <c r="C6577" i="37"/>
  <c r="C6578" i="37"/>
  <c r="C6579" i="37"/>
  <c r="C6580" i="37"/>
  <c r="C6581" i="37"/>
  <c r="C6582" i="37"/>
  <c r="C6583" i="37"/>
  <c r="D6583" i="37" s="1"/>
  <c r="C6584" i="37"/>
  <c r="D6584" i="37" s="1"/>
  <c r="C6585" i="37"/>
  <c r="C6586" i="37"/>
  <c r="C6587" i="37"/>
  <c r="C6588" i="37"/>
  <c r="C6589" i="37"/>
  <c r="C6590" i="37"/>
  <c r="C6591" i="37"/>
  <c r="C6592" i="37"/>
  <c r="C6593" i="37"/>
  <c r="C6594" i="37"/>
  <c r="C6595" i="37"/>
  <c r="D6595" i="37" s="1"/>
  <c r="C6596" i="37"/>
  <c r="D6596" i="37" s="1"/>
  <c r="C6597" i="37"/>
  <c r="C6598" i="37"/>
  <c r="C6599" i="37"/>
  <c r="C6600" i="37"/>
  <c r="C6601" i="37"/>
  <c r="C6602" i="37"/>
  <c r="C6603" i="37"/>
  <c r="C6604" i="37"/>
  <c r="C6605" i="37"/>
  <c r="C6606" i="37"/>
  <c r="C6607" i="37"/>
  <c r="D6607" i="37" s="1"/>
  <c r="C6608" i="37"/>
  <c r="D6608" i="37" s="1"/>
  <c r="C6609" i="37"/>
  <c r="C6610" i="37"/>
  <c r="C6611" i="37"/>
  <c r="C6612" i="37"/>
  <c r="C6613" i="37"/>
  <c r="C6614" i="37"/>
  <c r="C6615" i="37"/>
  <c r="C6616" i="37"/>
  <c r="C6617" i="37"/>
  <c r="C6618" i="37"/>
  <c r="C6619" i="37"/>
  <c r="D6619" i="37" s="1"/>
  <c r="C6620" i="37"/>
  <c r="D6620" i="37" s="1"/>
  <c r="C6621" i="37"/>
  <c r="C6622" i="37"/>
  <c r="C6623" i="37"/>
  <c r="C6624" i="37"/>
  <c r="C6625" i="37"/>
  <c r="C6626" i="37"/>
  <c r="C6627" i="37"/>
  <c r="C6628" i="37"/>
  <c r="C6629" i="37"/>
  <c r="C6630" i="37"/>
  <c r="C6631" i="37"/>
  <c r="D6631" i="37" s="1"/>
  <c r="C6632" i="37"/>
  <c r="D6632" i="37" s="1"/>
  <c r="C6633" i="37"/>
  <c r="C6634" i="37"/>
  <c r="C6635" i="37"/>
  <c r="C6636" i="37"/>
  <c r="C6637" i="37"/>
  <c r="C6638" i="37"/>
  <c r="C6639" i="37"/>
  <c r="C6640" i="37"/>
  <c r="C6641" i="37"/>
  <c r="C6642" i="37"/>
  <c r="C6643" i="37"/>
  <c r="D6643" i="37" s="1"/>
  <c r="C6644" i="37"/>
  <c r="D6644" i="37" s="1"/>
  <c r="C6645" i="37"/>
  <c r="C6646" i="37"/>
  <c r="C6647" i="37"/>
  <c r="C6648" i="37"/>
  <c r="C6649" i="37"/>
  <c r="C6650" i="37"/>
  <c r="C6651" i="37"/>
  <c r="C6652" i="37"/>
  <c r="C6653" i="37"/>
  <c r="C6654" i="37"/>
  <c r="C6655" i="37"/>
  <c r="D6655" i="37" s="1"/>
  <c r="C6656" i="37"/>
  <c r="D6656" i="37" s="1"/>
  <c r="C6657" i="37"/>
  <c r="C6658" i="37"/>
  <c r="C6659" i="37"/>
  <c r="C6660" i="37"/>
  <c r="C6661" i="37"/>
  <c r="C6662" i="37"/>
  <c r="C6663" i="37"/>
  <c r="C6664" i="37"/>
  <c r="C6665" i="37"/>
  <c r="C6666" i="37"/>
  <c r="C6667" i="37"/>
  <c r="D6667" i="37" s="1"/>
  <c r="C6668" i="37"/>
  <c r="D6668" i="37" s="1"/>
  <c r="C6669" i="37"/>
  <c r="C6670" i="37"/>
  <c r="C6671" i="37"/>
  <c r="C6672" i="37"/>
  <c r="C6673" i="37"/>
  <c r="C6674" i="37"/>
  <c r="C6675" i="37"/>
  <c r="C6676" i="37"/>
  <c r="C6677" i="37"/>
  <c r="C6678" i="37"/>
  <c r="C6679" i="37"/>
  <c r="D6679" i="37" s="1"/>
  <c r="C6680" i="37"/>
  <c r="D6680" i="37" s="1"/>
  <c r="C6681" i="37"/>
  <c r="C6682" i="37"/>
  <c r="C6683" i="37"/>
  <c r="C6684" i="37"/>
  <c r="C6685" i="37"/>
  <c r="C6686" i="37"/>
  <c r="C6687" i="37"/>
  <c r="C6688" i="37"/>
  <c r="C6689" i="37"/>
  <c r="C6690" i="37"/>
  <c r="C6691" i="37"/>
  <c r="D6691" i="37" s="1"/>
  <c r="C6692" i="37"/>
  <c r="D6692" i="37" s="1"/>
  <c r="C6693" i="37"/>
  <c r="C6694" i="37"/>
  <c r="C6695" i="37"/>
  <c r="C6696" i="37"/>
  <c r="C6697" i="37"/>
  <c r="C6698" i="37"/>
  <c r="C6699" i="37"/>
  <c r="C6700" i="37"/>
  <c r="C6701" i="37"/>
  <c r="C6702" i="37"/>
  <c r="C6703" i="37"/>
  <c r="D6703" i="37" s="1"/>
  <c r="C6704" i="37"/>
  <c r="D6704" i="37" s="1"/>
  <c r="C6705" i="37"/>
  <c r="C6706" i="37"/>
  <c r="C6707" i="37"/>
  <c r="C6708" i="37"/>
  <c r="C6709" i="37"/>
  <c r="C6710" i="37"/>
  <c r="C6711" i="37"/>
  <c r="C6712" i="37"/>
  <c r="C6713" i="37"/>
  <c r="C6714" i="37"/>
  <c r="C6715" i="37"/>
  <c r="D6715" i="37" s="1"/>
  <c r="C6716" i="37"/>
  <c r="D6716" i="37" s="1"/>
  <c r="C6717" i="37"/>
  <c r="C6718" i="37"/>
  <c r="C6719" i="37"/>
  <c r="C6720" i="37"/>
  <c r="C6721" i="37"/>
  <c r="C6722" i="37"/>
  <c r="C6723" i="37"/>
  <c r="C6724" i="37"/>
  <c r="C6725" i="37"/>
  <c r="C6726" i="37"/>
  <c r="C6727" i="37"/>
  <c r="D6727" i="37" s="1"/>
  <c r="C6728" i="37"/>
  <c r="D6728" i="37" s="1"/>
  <c r="C6729" i="37"/>
  <c r="C6730" i="37"/>
  <c r="C6731" i="37"/>
  <c r="C6732" i="37"/>
  <c r="C6733" i="37"/>
  <c r="C6734" i="37"/>
  <c r="C6735" i="37"/>
  <c r="C6736" i="37"/>
  <c r="C6737" i="37"/>
  <c r="C6738" i="37"/>
  <c r="C6739" i="37"/>
  <c r="D6739" i="37" s="1"/>
  <c r="C6740" i="37"/>
  <c r="D6740" i="37" s="1"/>
  <c r="C6741" i="37"/>
  <c r="C6742" i="37"/>
  <c r="C6743" i="37"/>
  <c r="C6744" i="37"/>
  <c r="C6745" i="37"/>
  <c r="C6746" i="37"/>
  <c r="C6747" i="37"/>
  <c r="C6748" i="37"/>
  <c r="C6749" i="37"/>
  <c r="C6750" i="37"/>
  <c r="C6751" i="37"/>
  <c r="D6751" i="37" s="1"/>
  <c r="C6752" i="37"/>
  <c r="D6752" i="37" s="1"/>
  <c r="C6753" i="37"/>
  <c r="C6754" i="37"/>
  <c r="C6755" i="37"/>
  <c r="C6756" i="37"/>
  <c r="C6757" i="37"/>
  <c r="C6758" i="37"/>
  <c r="C6759" i="37"/>
  <c r="C6760" i="37"/>
  <c r="C6761" i="37"/>
  <c r="C6762" i="37"/>
  <c r="C6763" i="37"/>
  <c r="D6763" i="37" s="1"/>
  <c r="C6764" i="37"/>
  <c r="D6764" i="37" s="1"/>
  <c r="C6765" i="37"/>
  <c r="C6766" i="37"/>
  <c r="C6767" i="37"/>
  <c r="C6768" i="37"/>
  <c r="C6769" i="37"/>
  <c r="C6770" i="37"/>
  <c r="C6771" i="37"/>
  <c r="C6772" i="37"/>
  <c r="C6773" i="37"/>
  <c r="C6774" i="37"/>
  <c r="C6775" i="37"/>
  <c r="D6775" i="37" s="1"/>
  <c r="C6776" i="37"/>
  <c r="D6776" i="37" s="1"/>
  <c r="C6777" i="37"/>
  <c r="C6778" i="37"/>
  <c r="C6779" i="37"/>
  <c r="C6780" i="37"/>
  <c r="C6781" i="37"/>
  <c r="C6782" i="37"/>
  <c r="C6783" i="37"/>
  <c r="C6784" i="37"/>
  <c r="C6785" i="37"/>
  <c r="C6786" i="37"/>
  <c r="C6787" i="37"/>
  <c r="D6787" i="37" s="1"/>
  <c r="C6788" i="37"/>
  <c r="D6788" i="37" s="1"/>
  <c r="C6789" i="37"/>
  <c r="C6790" i="37"/>
  <c r="C6791" i="37"/>
  <c r="C6792" i="37"/>
  <c r="C6793" i="37"/>
  <c r="C6794" i="37"/>
  <c r="C6795" i="37"/>
  <c r="C6796" i="37"/>
  <c r="C6797" i="37"/>
  <c r="C6798" i="37"/>
  <c r="C6799" i="37"/>
  <c r="D6799" i="37" s="1"/>
  <c r="C6800" i="37"/>
  <c r="D6800" i="37" s="1"/>
  <c r="C6801" i="37"/>
  <c r="C6802" i="37"/>
  <c r="C6803" i="37"/>
  <c r="C6804" i="37"/>
  <c r="C6805" i="37"/>
  <c r="C6806" i="37"/>
  <c r="C6807" i="37"/>
  <c r="C6808" i="37"/>
  <c r="C6809" i="37"/>
  <c r="C6810" i="37"/>
  <c r="C6811" i="37"/>
  <c r="D6811" i="37" s="1"/>
  <c r="C6812" i="37"/>
  <c r="D6812" i="37" s="1"/>
  <c r="C6813" i="37"/>
  <c r="C6814" i="37"/>
  <c r="C6815" i="37"/>
  <c r="C6816" i="37"/>
  <c r="C6817" i="37"/>
  <c r="C6818" i="37"/>
  <c r="C6819" i="37"/>
  <c r="C6820" i="37"/>
  <c r="C6821" i="37"/>
  <c r="C6822" i="37"/>
  <c r="C6823" i="37"/>
  <c r="D6823" i="37" s="1"/>
  <c r="C6824" i="37"/>
  <c r="D6824" i="37" s="1"/>
  <c r="C6825" i="37"/>
  <c r="C6826" i="37"/>
  <c r="C6827" i="37"/>
  <c r="C6828" i="37"/>
  <c r="C6829" i="37"/>
  <c r="C6830" i="37"/>
  <c r="C6831" i="37"/>
  <c r="C6832" i="37"/>
  <c r="C6833" i="37"/>
  <c r="C6834" i="37"/>
  <c r="C6835" i="37"/>
  <c r="D6835" i="37" s="1"/>
  <c r="C6836" i="37"/>
  <c r="D6836" i="37" s="1"/>
  <c r="C6837" i="37"/>
  <c r="C6838" i="37"/>
  <c r="C6839" i="37"/>
  <c r="C6840" i="37"/>
  <c r="C6841" i="37"/>
  <c r="C6842" i="37"/>
  <c r="C6843" i="37"/>
  <c r="C6844" i="37"/>
  <c r="C6845" i="37"/>
  <c r="C6846" i="37"/>
  <c r="C6847" i="37"/>
  <c r="D6847" i="37" s="1"/>
  <c r="C6848" i="37"/>
  <c r="D6848" i="37" s="1"/>
  <c r="C6849" i="37"/>
  <c r="C6850" i="37"/>
  <c r="C6851" i="37"/>
  <c r="C6852" i="37"/>
  <c r="C6853" i="37"/>
  <c r="C6854" i="37"/>
  <c r="C6855" i="37"/>
  <c r="C6856" i="37"/>
  <c r="C6857" i="37"/>
  <c r="C6858" i="37"/>
  <c r="C6859" i="37"/>
  <c r="D6859" i="37" s="1"/>
  <c r="C6860" i="37"/>
  <c r="D6860" i="37" s="1"/>
  <c r="C6861" i="37"/>
  <c r="C6862" i="37"/>
  <c r="C6863" i="37"/>
  <c r="C6864" i="37"/>
  <c r="C6865" i="37"/>
  <c r="C6866" i="37"/>
  <c r="C6867" i="37"/>
  <c r="C6868" i="37"/>
  <c r="C6869" i="37"/>
  <c r="C6870" i="37"/>
  <c r="C6871" i="37"/>
  <c r="D6871" i="37" s="1"/>
  <c r="C6872" i="37"/>
  <c r="D6872" i="37" s="1"/>
  <c r="C6873" i="37"/>
  <c r="C6874" i="37"/>
  <c r="C6875" i="37"/>
  <c r="C6876" i="37"/>
  <c r="C6877" i="37"/>
  <c r="C6878" i="37"/>
  <c r="C6879" i="37"/>
  <c r="C6880" i="37"/>
  <c r="C6881" i="37"/>
  <c r="C6882" i="37"/>
  <c r="C6883" i="37"/>
  <c r="D6883" i="37" s="1"/>
  <c r="C6884" i="37"/>
  <c r="D6884" i="37" s="1"/>
  <c r="C6885" i="37"/>
  <c r="C6886" i="37"/>
  <c r="C6887" i="37"/>
  <c r="C6888" i="37"/>
  <c r="C6889" i="37"/>
  <c r="C6890" i="37"/>
  <c r="C6891" i="37"/>
  <c r="C6892" i="37"/>
  <c r="C6893" i="37"/>
  <c r="C6894" i="37"/>
  <c r="C6895" i="37"/>
  <c r="D6895" i="37" s="1"/>
  <c r="C6896" i="37"/>
  <c r="D6896" i="37" s="1"/>
  <c r="C6897" i="37"/>
  <c r="C6898" i="37"/>
  <c r="C6899" i="37"/>
  <c r="C6900" i="37"/>
  <c r="C6901" i="37"/>
  <c r="C6902" i="37"/>
  <c r="C6903" i="37"/>
  <c r="C6904" i="37"/>
  <c r="C6905" i="37"/>
  <c r="C6906" i="37"/>
  <c r="C6907" i="37"/>
  <c r="D6907" i="37" s="1"/>
  <c r="C6908" i="37"/>
  <c r="D6908" i="37" s="1"/>
  <c r="C6909" i="37"/>
  <c r="C6910" i="37"/>
  <c r="C6911" i="37"/>
  <c r="C6912" i="37"/>
  <c r="C6913" i="37"/>
  <c r="C6914" i="37"/>
  <c r="C6915" i="37"/>
  <c r="C6916" i="37"/>
  <c r="C6917" i="37"/>
  <c r="C6918" i="37"/>
  <c r="C6919" i="37"/>
  <c r="D6919" i="37" s="1"/>
  <c r="C6920" i="37"/>
  <c r="D6920" i="37" s="1"/>
  <c r="C6921" i="37"/>
  <c r="C6922" i="37"/>
  <c r="C6923" i="37"/>
  <c r="C6924" i="37"/>
  <c r="C6925" i="37"/>
  <c r="C6926" i="37"/>
  <c r="C6927" i="37"/>
  <c r="C6928" i="37"/>
  <c r="C6929" i="37"/>
  <c r="C6930" i="37"/>
  <c r="C6931" i="37"/>
  <c r="D6931" i="37" s="1"/>
  <c r="C6932" i="37"/>
  <c r="D6932" i="37" s="1"/>
  <c r="C6933" i="37"/>
  <c r="C6934" i="37"/>
  <c r="C6935" i="37"/>
  <c r="C6936" i="37"/>
  <c r="C6937" i="37"/>
  <c r="C6938" i="37"/>
  <c r="C6939" i="37"/>
  <c r="C6940" i="37"/>
  <c r="C6941" i="37"/>
  <c r="C6942" i="37"/>
  <c r="C6943" i="37"/>
  <c r="D6943" i="37" s="1"/>
  <c r="C6944" i="37"/>
  <c r="D6944" i="37" s="1"/>
  <c r="C6945" i="37"/>
  <c r="C6946" i="37"/>
  <c r="C6947" i="37"/>
  <c r="C6948" i="37"/>
  <c r="C6949" i="37"/>
  <c r="C6950" i="37"/>
  <c r="C6951" i="37"/>
  <c r="C6952" i="37"/>
  <c r="C6953" i="37"/>
  <c r="C6954" i="37"/>
  <c r="C6955" i="37"/>
  <c r="D6955" i="37" s="1"/>
  <c r="C6956" i="37"/>
  <c r="D6956" i="37" s="1"/>
  <c r="C6957" i="37"/>
  <c r="C6958" i="37"/>
  <c r="C6959" i="37"/>
  <c r="C6960" i="37"/>
  <c r="C6961" i="37"/>
  <c r="C6962" i="37"/>
  <c r="C6963" i="37"/>
  <c r="C6964" i="37"/>
  <c r="C6965" i="37"/>
  <c r="C6966" i="37"/>
  <c r="C6967" i="37"/>
  <c r="D6967" i="37" s="1"/>
  <c r="C6968" i="37"/>
  <c r="D6968" i="37" s="1"/>
  <c r="C6969" i="37"/>
  <c r="C6970" i="37"/>
  <c r="C6971" i="37"/>
  <c r="C6972" i="37"/>
  <c r="C6973" i="37"/>
  <c r="C6974" i="37"/>
  <c r="C6975" i="37"/>
  <c r="C6976" i="37"/>
  <c r="C6977" i="37"/>
  <c r="C6978" i="37"/>
  <c r="C6979" i="37"/>
  <c r="D6979" i="37" s="1"/>
  <c r="C6980" i="37"/>
  <c r="D6980" i="37" s="1"/>
  <c r="C6981" i="37"/>
  <c r="C6982" i="37"/>
  <c r="C6983" i="37"/>
  <c r="C6984" i="37"/>
  <c r="C6985" i="37"/>
  <c r="C6986" i="37"/>
  <c r="C6987" i="37"/>
  <c r="C6988" i="37"/>
  <c r="C6989" i="37"/>
  <c r="C6990" i="37"/>
  <c r="C6991" i="37"/>
  <c r="D6991" i="37" s="1"/>
  <c r="C6992" i="37"/>
  <c r="D6992" i="37" s="1"/>
  <c r="C6993" i="37"/>
  <c r="C6994" i="37"/>
  <c r="C6995" i="37"/>
  <c r="C6996" i="37"/>
  <c r="C6997" i="37"/>
  <c r="C6998" i="37"/>
  <c r="C6999" i="37"/>
  <c r="C7000" i="37"/>
  <c r="C7001" i="37"/>
  <c r="C7002" i="37"/>
  <c r="C7003" i="37"/>
  <c r="D7003" i="37" s="1"/>
  <c r="C7004" i="37"/>
  <c r="D7004" i="37" s="1"/>
  <c r="C7005" i="37"/>
  <c r="C7006" i="37"/>
  <c r="C7007" i="37"/>
  <c r="C7008" i="37"/>
  <c r="C7009" i="37"/>
  <c r="C7010" i="37"/>
  <c r="C7011" i="37"/>
  <c r="C7012" i="37"/>
  <c r="C7013" i="37"/>
  <c r="C7014" i="37"/>
  <c r="C7015" i="37"/>
  <c r="D7015" i="37" s="1"/>
  <c r="C7016" i="37"/>
  <c r="D7016" i="37" s="1"/>
  <c r="C7017" i="37"/>
  <c r="C7018" i="37"/>
  <c r="C7019" i="37"/>
  <c r="C7020" i="37"/>
  <c r="C7021" i="37"/>
  <c r="C7022" i="37"/>
  <c r="C7023" i="37"/>
  <c r="C7024" i="37"/>
  <c r="C7025" i="37"/>
  <c r="C7026" i="37"/>
  <c r="C7027" i="37"/>
  <c r="D7027" i="37" s="1"/>
  <c r="C7028" i="37"/>
  <c r="D7028" i="37" s="1"/>
  <c r="C7029" i="37"/>
  <c r="C7030" i="37"/>
  <c r="C7031" i="37"/>
  <c r="C7032" i="37"/>
  <c r="C7033" i="37"/>
  <c r="C7034" i="37"/>
  <c r="C7035" i="37"/>
  <c r="C7036" i="37"/>
  <c r="C7037" i="37"/>
  <c r="C7038" i="37"/>
  <c r="C7039" i="37"/>
  <c r="D7039" i="37" s="1"/>
  <c r="C7040" i="37"/>
  <c r="D7040" i="37" s="1"/>
  <c r="C7041" i="37"/>
  <c r="C7042" i="37"/>
  <c r="C7043" i="37"/>
  <c r="C7044" i="37"/>
  <c r="C7045" i="37"/>
  <c r="C7046" i="37"/>
  <c r="C7047" i="37"/>
  <c r="C7048" i="37"/>
  <c r="C7049" i="37"/>
  <c r="C7050" i="37"/>
  <c r="C7051" i="37"/>
  <c r="D7051" i="37" s="1"/>
  <c r="C7052" i="37"/>
  <c r="D7052" i="37" s="1"/>
  <c r="C7053" i="37"/>
  <c r="C7054" i="37"/>
  <c r="C7055" i="37"/>
  <c r="C7056" i="37"/>
  <c r="C7057" i="37"/>
  <c r="C7058" i="37"/>
  <c r="C7059" i="37"/>
  <c r="C7060" i="37"/>
  <c r="C7061" i="37"/>
  <c r="C7062" i="37"/>
  <c r="C7063" i="37"/>
  <c r="D7063" i="37" s="1"/>
  <c r="C7064" i="37"/>
  <c r="D7064" i="37" s="1"/>
  <c r="C7065" i="37"/>
  <c r="C7066" i="37"/>
  <c r="C7067" i="37"/>
  <c r="C7068" i="37"/>
  <c r="C7069" i="37"/>
  <c r="C7070" i="37"/>
  <c r="C7071" i="37"/>
  <c r="C7072" i="37"/>
  <c r="C7073" i="37"/>
  <c r="C7074" i="37"/>
  <c r="C7075" i="37"/>
  <c r="D7075" i="37" s="1"/>
  <c r="C7076" i="37"/>
  <c r="D7076" i="37" s="1"/>
  <c r="C7077" i="37"/>
  <c r="C7078" i="37"/>
  <c r="C7079" i="37"/>
  <c r="C7080" i="37"/>
  <c r="C7081" i="37"/>
  <c r="C7082" i="37"/>
  <c r="C7083" i="37"/>
  <c r="C7084" i="37"/>
  <c r="C7085" i="37"/>
  <c r="C7086" i="37"/>
  <c r="C7087" i="37"/>
  <c r="D7087" i="37" s="1"/>
  <c r="C7088" i="37"/>
  <c r="D7088" i="37" s="1"/>
  <c r="C7089" i="37"/>
  <c r="C7090" i="37"/>
  <c r="C7091" i="37"/>
  <c r="C7092" i="37"/>
  <c r="C7093" i="37"/>
  <c r="C7094" i="37"/>
  <c r="C7095" i="37"/>
  <c r="C7096" i="37"/>
  <c r="C7097" i="37"/>
  <c r="C7098" i="37"/>
  <c r="C7099" i="37"/>
  <c r="D7099" i="37" s="1"/>
  <c r="C7100" i="37"/>
  <c r="D7100" i="37" s="1"/>
  <c r="C7101" i="37"/>
  <c r="C7102" i="37"/>
  <c r="C7103" i="37"/>
  <c r="C7104" i="37"/>
  <c r="C7105" i="37"/>
  <c r="C7106" i="37"/>
  <c r="C7107" i="37"/>
  <c r="C7108" i="37"/>
  <c r="C7109" i="37"/>
  <c r="C7110" i="37"/>
  <c r="C7111" i="37"/>
  <c r="D7111" i="37" s="1"/>
  <c r="C7112" i="37"/>
  <c r="D7112" i="37" s="1"/>
  <c r="C7113" i="37"/>
  <c r="C7114" i="37"/>
  <c r="C7115" i="37"/>
  <c r="C7116" i="37"/>
  <c r="C7117" i="37"/>
  <c r="C7118" i="37"/>
  <c r="C7119" i="37"/>
  <c r="C7120" i="37"/>
  <c r="C7121" i="37"/>
  <c r="C7122" i="37"/>
  <c r="C7123" i="37"/>
  <c r="D7123" i="37" s="1"/>
  <c r="C7124" i="37"/>
  <c r="D7124" i="37" s="1"/>
  <c r="C7125" i="37"/>
  <c r="C7126" i="37"/>
  <c r="C7127" i="37"/>
  <c r="C7128" i="37"/>
  <c r="C7129" i="37"/>
  <c r="C7130" i="37"/>
  <c r="C7131" i="37"/>
  <c r="C7132" i="37"/>
  <c r="C7133" i="37"/>
  <c r="C7134" i="37"/>
  <c r="C7135" i="37"/>
  <c r="D7135" i="37" s="1"/>
  <c r="C7136" i="37"/>
  <c r="D7136" i="37" s="1"/>
  <c r="C7137" i="37"/>
  <c r="C7138" i="37"/>
  <c r="C7139" i="37"/>
  <c r="C7140" i="37"/>
  <c r="C7141" i="37"/>
  <c r="C7142" i="37"/>
  <c r="C7143" i="37"/>
  <c r="C7144" i="37"/>
  <c r="C7145" i="37"/>
  <c r="C7146" i="37"/>
  <c r="C7147" i="37"/>
  <c r="D7147" i="37" s="1"/>
  <c r="C7148" i="37"/>
  <c r="D7148" i="37" s="1"/>
  <c r="C7149" i="37"/>
  <c r="C7150" i="37"/>
  <c r="C7151" i="37"/>
  <c r="C7152" i="37"/>
  <c r="C7153" i="37"/>
  <c r="C7154" i="37"/>
  <c r="C7155" i="37"/>
  <c r="C7156" i="37"/>
  <c r="C7157" i="37"/>
  <c r="C7158" i="37"/>
  <c r="C7159" i="37"/>
  <c r="D7159" i="37" s="1"/>
  <c r="C7160" i="37"/>
  <c r="D7160" i="37" s="1"/>
  <c r="C7161" i="37"/>
  <c r="C7162" i="37"/>
  <c r="C7163" i="37"/>
  <c r="C7164" i="37"/>
  <c r="C7165" i="37"/>
  <c r="C7166" i="37"/>
  <c r="C7167" i="37"/>
  <c r="C7168" i="37"/>
  <c r="C7169" i="37"/>
  <c r="C7170" i="37"/>
  <c r="C7171" i="37"/>
  <c r="D7171" i="37" s="1"/>
  <c r="C7172" i="37"/>
  <c r="D7172" i="37" s="1"/>
  <c r="C7173" i="37"/>
  <c r="C7174" i="37"/>
  <c r="C7175" i="37"/>
  <c r="C7176" i="37"/>
  <c r="C7177" i="37"/>
  <c r="C7178" i="37"/>
  <c r="C7179" i="37"/>
  <c r="C7180" i="37"/>
  <c r="C7181" i="37"/>
  <c r="C7182" i="37"/>
  <c r="C7183" i="37"/>
  <c r="D7183" i="37" s="1"/>
  <c r="C7184" i="37"/>
  <c r="D7184" i="37" s="1"/>
  <c r="C7185" i="37"/>
  <c r="C7186" i="37"/>
  <c r="C7187" i="37"/>
  <c r="C7188" i="37"/>
  <c r="C7189" i="37"/>
  <c r="C7190" i="37"/>
  <c r="C7191" i="37"/>
  <c r="C7192" i="37"/>
  <c r="C7193" i="37"/>
  <c r="C7194" i="37"/>
  <c r="C7195" i="37"/>
  <c r="D7195" i="37" s="1"/>
  <c r="C7196" i="37"/>
  <c r="D7196" i="37" s="1"/>
  <c r="C7197" i="37"/>
  <c r="C7198" i="37"/>
  <c r="C7199" i="37"/>
  <c r="C7200" i="37"/>
  <c r="C7201" i="37"/>
  <c r="C7202" i="37"/>
  <c r="C7203" i="37"/>
  <c r="C7204" i="37"/>
  <c r="C7205" i="37"/>
  <c r="C7206" i="37"/>
  <c r="C7207" i="37"/>
  <c r="D7207" i="37" s="1"/>
  <c r="C7208" i="37"/>
  <c r="D7208" i="37" s="1"/>
  <c r="C7209" i="37"/>
  <c r="C7210" i="37"/>
  <c r="C7211" i="37"/>
  <c r="C7212" i="37"/>
  <c r="C7213" i="37"/>
  <c r="C7214" i="37"/>
  <c r="C7215" i="37"/>
  <c r="C7216" i="37"/>
  <c r="C7217" i="37"/>
  <c r="C7218" i="37"/>
  <c r="C7219" i="37"/>
  <c r="D7219" i="37" s="1"/>
  <c r="C7220" i="37"/>
  <c r="D7220" i="37" s="1"/>
  <c r="C7221" i="37"/>
  <c r="C7222" i="37"/>
  <c r="C7223" i="37"/>
  <c r="C7224" i="37"/>
  <c r="C7225" i="37"/>
  <c r="C7226" i="37"/>
  <c r="C7227" i="37"/>
  <c r="C7228" i="37"/>
  <c r="C7229" i="37"/>
  <c r="C7230" i="37"/>
  <c r="C7231" i="37"/>
  <c r="D7231" i="37" s="1"/>
  <c r="C7232" i="37"/>
  <c r="D7232" i="37" s="1"/>
  <c r="C7233" i="37"/>
  <c r="C7234" i="37"/>
  <c r="C7235" i="37"/>
  <c r="C7236" i="37"/>
  <c r="C7237" i="37"/>
  <c r="C7238" i="37"/>
  <c r="C7239" i="37"/>
  <c r="C7240" i="37"/>
  <c r="C7241" i="37"/>
  <c r="C7242" i="37"/>
  <c r="C7243" i="37"/>
  <c r="D7243" i="37" s="1"/>
  <c r="C7244" i="37"/>
  <c r="D7244" i="37" s="1"/>
  <c r="C7245" i="37"/>
  <c r="C7246" i="37"/>
  <c r="C7247" i="37"/>
  <c r="C7248" i="37"/>
  <c r="C7249" i="37"/>
  <c r="C7250" i="37"/>
  <c r="C7251" i="37"/>
  <c r="C7252" i="37"/>
  <c r="C7253" i="37"/>
  <c r="C7254" i="37"/>
  <c r="C7255" i="37"/>
  <c r="D7255" i="37" s="1"/>
  <c r="C7256" i="37"/>
  <c r="D7256" i="37" s="1"/>
  <c r="C7257" i="37"/>
  <c r="C7258" i="37"/>
  <c r="C7259" i="37"/>
  <c r="C7260" i="37"/>
  <c r="C7261" i="37"/>
  <c r="C7262" i="37"/>
  <c r="C7263" i="37"/>
  <c r="C7264" i="37"/>
  <c r="C7265" i="37"/>
  <c r="C7266" i="37"/>
  <c r="C7267" i="37"/>
  <c r="D7267" i="37" s="1"/>
  <c r="C7268" i="37"/>
  <c r="D7268" i="37" s="1"/>
  <c r="C7269" i="37"/>
  <c r="C7270" i="37"/>
  <c r="C7271" i="37"/>
  <c r="C7272" i="37"/>
  <c r="C7273" i="37"/>
  <c r="C7274" i="37"/>
  <c r="C7275" i="37"/>
  <c r="C7276" i="37"/>
  <c r="C7277" i="37"/>
  <c r="C7278" i="37"/>
  <c r="C7279" i="37"/>
  <c r="D7279" i="37" s="1"/>
  <c r="C7280" i="37"/>
  <c r="D7280" i="37" s="1"/>
  <c r="C7281" i="37"/>
  <c r="C7282" i="37"/>
  <c r="C7283" i="37"/>
  <c r="C7284" i="37"/>
  <c r="C7285" i="37"/>
  <c r="C7286" i="37"/>
  <c r="C7287" i="37"/>
  <c r="C7288" i="37"/>
  <c r="C7289" i="37"/>
  <c r="C7290" i="37"/>
  <c r="C7291" i="37"/>
  <c r="D7291" i="37" s="1"/>
  <c r="C7292" i="37"/>
  <c r="D7292" i="37" s="1"/>
  <c r="C7293" i="37"/>
  <c r="C7294" i="37"/>
  <c r="C7295" i="37"/>
  <c r="C7296" i="37"/>
  <c r="C7297" i="37"/>
  <c r="C7298" i="37"/>
  <c r="C7299" i="37"/>
  <c r="C7300" i="37"/>
  <c r="C7301" i="37"/>
  <c r="C7302" i="37"/>
  <c r="C7303" i="37"/>
  <c r="D7303" i="37" s="1"/>
  <c r="C7304" i="37"/>
  <c r="D7304" i="37" s="1"/>
  <c r="C7305" i="37"/>
  <c r="C7306" i="37"/>
  <c r="C7307" i="37"/>
  <c r="C7308" i="37"/>
  <c r="C7309" i="37"/>
  <c r="C7310" i="37"/>
  <c r="C7311" i="37"/>
  <c r="C7312" i="37"/>
  <c r="C7313" i="37"/>
  <c r="C7314" i="37"/>
  <c r="C7315" i="37"/>
  <c r="D7315" i="37" s="1"/>
  <c r="C7316" i="37"/>
  <c r="C7317" i="37"/>
  <c r="C7318" i="37"/>
  <c r="C7319" i="37"/>
  <c r="C7320" i="37"/>
  <c r="C7321" i="37"/>
  <c r="C7322" i="37"/>
  <c r="C7323" i="37"/>
  <c r="C7324" i="37"/>
  <c r="C7325" i="37"/>
  <c r="C7326" i="37"/>
  <c r="C7327" i="37"/>
  <c r="D7327" i="37" s="1"/>
  <c r="C7328" i="37"/>
  <c r="C7329" i="37"/>
  <c r="C7330" i="37"/>
  <c r="C7331" i="37"/>
  <c r="C7332" i="37"/>
  <c r="C7333" i="37"/>
  <c r="C7334" i="37"/>
  <c r="C7335" i="37"/>
  <c r="C7336" i="37"/>
  <c r="C7337" i="37"/>
  <c r="C7338" i="37"/>
  <c r="C7339" i="37"/>
  <c r="D7339" i="37" s="1"/>
  <c r="C7340" i="37"/>
  <c r="C7341" i="37"/>
  <c r="C7342" i="37"/>
  <c r="C7343" i="37"/>
  <c r="C7344" i="37"/>
  <c r="C7345" i="37"/>
  <c r="C7346" i="37"/>
  <c r="C7347" i="37"/>
  <c r="C7348" i="37"/>
  <c r="C7349" i="37"/>
  <c r="C7350" i="37"/>
  <c r="C7351" i="37"/>
  <c r="D7351" i="37" s="1"/>
  <c r="C7352" i="37"/>
  <c r="D7352" i="37" s="1"/>
  <c r="C7353" i="37"/>
  <c r="C7354" i="37"/>
  <c r="C7355" i="37"/>
  <c r="C7356" i="37"/>
  <c r="C7357" i="37"/>
  <c r="C7358" i="37"/>
  <c r="C7359" i="37"/>
  <c r="C7360" i="37"/>
  <c r="C7361" i="37"/>
  <c r="C7362" i="37"/>
  <c r="C7363" i="37"/>
  <c r="D7363" i="37" s="1"/>
  <c r="C7364" i="37"/>
  <c r="D7364" i="37" s="1"/>
  <c r="C7365" i="37"/>
  <c r="C7366" i="37"/>
  <c r="C7367" i="37"/>
  <c r="C7368" i="37"/>
  <c r="C7369" i="37"/>
  <c r="C7370" i="37"/>
  <c r="C7371" i="37"/>
  <c r="C7372" i="37"/>
  <c r="C7373" i="37"/>
  <c r="C7374" i="37"/>
  <c r="C7375" i="37"/>
  <c r="D7375" i="37" s="1"/>
  <c r="C7376" i="37"/>
  <c r="D7376" i="37" s="1"/>
  <c r="C7377" i="37"/>
  <c r="C7378" i="37"/>
  <c r="C7379" i="37"/>
  <c r="C7380" i="37"/>
  <c r="C7381" i="37"/>
  <c r="C7382" i="37"/>
  <c r="C7383" i="37"/>
  <c r="C7384" i="37"/>
  <c r="C7385" i="37"/>
  <c r="C7386" i="37"/>
  <c r="C7387" i="37"/>
  <c r="D7387" i="37" s="1"/>
  <c r="C7388" i="37"/>
  <c r="D7388" i="37" s="1"/>
  <c r="C7389" i="37"/>
  <c r="C7390" i="37"/>
  <c r="C7391" i="37"/>
  <c r="C7392" i="37"/>
  <c r="C7393" i="37"/>
  <c r="C7394" i="37"/>
  <c r="C7395" i="37"/>
  <c r="C7396" i="37"/>
  <c r="C7397" i="37"/>
  <c r="C7398" i="37"/>
  <c r="C7399" i="37"/>
  <c r="D7399" i="37" s="1"/>
  <c r="C7400" i="37"/>
  <c r="D7400" i="37" s="1"/>
  <c r="C7401" i="37"/>
  <c r="C7402" i="37"/>
  <c r="C7403" i="37"/>
  <c r="C7404" i="37"/>
  <c r="C7405" i="37"/>
  <c r="C7406" i="37"/>
  <c r="C7407" i="37"/>
  <c r="C7408" i="37"/>
  <c r="C7409" i="37"/>
  <c r="C7410" i="37"/>
  <c r="C7411" i="37"/>
  <c r="D7411" i="37" s="1"/>
  <c r="C7412" i="37"/>
  <c r="D7412" i="37" s="1"/>
  <c r="C7413" i="37"/>
  <c r="C7414" i="37"/>
  <c r="C7415" i="37"/>
  <c r="C7416" i="37"/>
  <c r="C7417" i="37"/>
  <c r="C7418" i="37"/>
  <c r="C7419" i="37"/>
  <c r="C7420" i="37"/>
  <c r="C7421" i="37"/>
  <c r="C7422" i="37"/>
  <c r="C7423" i="37"/>
  <c r="D7423" i="37" s="1"/>
  <c r="C7424" i="37"/>
  <c r="D7424" i="37" s="1"/>
  <c r="C7425" i="37"/>
  <c r="C7426" i="37"/>
  <c r="C7427" i="37"/>
  <c r="C7428" i="37"/>
  <c r="C7429" i="37"/>
  <c r="C7430" i="37"/>
  <c r="C7431" i="37"/>
  <c r="C7432" i="37"/>
  <c r="C7433" i="37"/>
  <c r="C7434" i="37"/>
  <c r="C7435" i="37"/>
  <c r="D7435" i="37" s="1"/>
  <c r="C7436" i="37"/>
  <c r="D7436" i="37" s="1"/>
  <c r="C7437" i="37"/>
  <c r="C7438" i="37"/>
  <c r="C7439" i="37"/>
  <c r="C7440" i="37"/>
  <c r="C7441" i="37"/>
  <c r="C7442" i="37"/>
  <c r="C7443" i="37"/>
  <c r="C7444" i="37"/>
  <c r="C7445" i="37"/>
  <c r="C7446" i="37"/>
  <c r="C7447" i="37"/>
  <c r="D7447" i="37" s="1"/>
  <c r="C7448" i="37"/>
  <c r="D7448" i="37" s="1"/>
  <c r="C7449" i="37"/>
  <c r="C7450" i="37"/>
  <c r="C7451" i="37"/>
  <c r="C7452" i="37"/>
  <c r="C7453" i="37"/>
  <c r="C7454" i="37"/>
  <c r="C7455" i="37"/>
  <c r="C7456" i="37"/>
  <c r="C7457" i="37"/>
  <c r="C7458" i="37"/>
  <c r="C7459" i="37"/>
  <c r="D7459" i="37" s="1"/>
  <c r="C7460" i="37"/>
  <c r="D7460" i="37" s="1"/>
  <c r="C7461" i="37"/>
  <c r="C7462" i="37"/>
  <c r="C7463" i="37"/>
  <c r="C7464" i="37"/>
  <c r="C7465" i="37"/>
  <c r="C7466" i="37"/>
  <c r="C7467" i="37"/>
  <c r="C7468" i="37"/>
  <c r="C7469" i="37"/>
  <c r="C7470" i="37"/>
  <c r="C7471" i="37"/>
  <c r="D7471" i="37" s="1"/>
  <c r="C7472" i="37"/>
  <c r="D7472" i="37" s="1"/>
  <c r="C7473" i="37"/>
  <c r="C7474" i="37"/>
  <c r="C7475" i="37"/>
  <c r="C7476" i="37"/>
  <c r="C7477" i="37"/>
  <c r="C7478" i="37"/>
  <c r="C7479" i="37"/>
  <c r="C7480" i="37"/>
  <c r="C7481" i="37"/>
  <c r="C7482" i="37"/>
  <c r="C7483" i="37"/>
  <c r="D7483" i="37" s="1"/>
  <c r="C7484" i="37"/>
  <c r="D7484" i="37" s="1"/>
  <c r="C7485" i="37"/>
  <c r="C7486" i="37"/>
  <c r="C7487" i="37"/>
  <c r="C7488" i="37"/>
  <c r="C7489" i="37"/>
  <c r="C7490" i="37"/>
  <c r="C7491" i="37"/>
  <c r="C7492" i="37"/>
  <c r="C7493" i="37"/>
  <c r="C7494" i="37"/>
  <c r="C7495" i="37"/>
  <c r="D7495" i="37" s="1"/>
  <c r="C7496" i="37"/>
  <c r="D7496" i="37" s="1"/>
  <c r="C7497" i="37"/>
  <c r="C7498" i="37"/>
  <c r="C7499" i="37"/>
  <c r="C7500" i="37"/>
  <c r="C7501" i="37"/>
  <c r="C7502" i="37"/>
  <c r="C7503" i="37"/>
  <c r="C7504" i="37"/>
  <c r="C7505" i="37"/>
  <c r="C7506" i="37"/>
  <c r="C7507" i="37"/>
  <c r="D7507" i="37" s="1"/>
  <c r="C7508" i="37"/>
  <c r="D7508" i="37" s="1"/>
  <c r="C7509" i="37"/>
  <c r="C7510" i="37"/>
  <c r="C7511" i="37"/>
  <c r="C7512" i="37"/>
  <c r="C7513" i="37"/>
  <c r="C7514" i="37"/>
  <c r="C7515" i="37"/>
  <c r="C7516" i="37"/>
  <c r="C7517" i="37"/>
  <c r="C7518" i="37"/>
  <c r="C7519" i="37"/>
  <c r="D7519" i="37" s="1"/>
  <c r="C7520" i="37"/>
  <c r="D7520" i="37" s="1"/>
  <c r="C7521" i="37"/>
  <c r="C7522" i="37"/>
  <c r="C7523" i="37"/>
  <c r="C7524" i="37"/>
  <c r="C7525" i="37"/>
  <c r="C7526" i="37"/>
  <c r="C7527" i="37"/>
  <c r="C7528" i="37"/>
  <c r="C7529" i="37"/>
  <c r="C7530" i="37"/>
  <c r="C7531" i="37"/>
  <c r="D7531" i="37" s="1"/>
  <c r="C7532" i="37"/>
  <c r="D7532" i="37" s="1"/>
  <c r="C7533" i="37"/>
  <c r="C7534" i="37"/>
  <c r="C7535" i="37"/>
  <c r="C7536" i="37"/>
  <c r="C7537" i="37"/>
  <c r="C7538" i="37"/>
  <c r="C7539" i="37"/>
  <c r="C7540" i="37"/>
  <c r="C7541" i="37"/>
  <c r="C7542" i="37"/>
  <c r="C7543" i="37"/>
  <c r="D7543" i="37" s="1"/>
  <c r="C7544" i="37"/>
  <c r="D7544" i="37" s="1"/>
  <c r="C7545" i="37"/>
  <c r="C7546" i="37"/>
  <c r="C7547" i="37"/>
  <c r="C7548" i="37"/>
  <c r="C7549" i="37"/>
  <c r="C7550" i="37"/>
  <c r="C7551" i="37"/>
  <c r="C7552" i="37"/>
  <c r="C7553" i="37"/>
  <c r="C7554" i="37"/>
  <c r="C7555" i="37"/>
  <c r="D7555" i="37" s="1"/>
  <c r="C7556" i="37"/>
  <c r="D7556" i="37" s="1"/>
  <c r="C7557" i="37"/>
  <c r="C7558" i="37"/>
  <c r="C7559" i="37"/>
  <c r="C7560" i="37"/>
  <c r="C7561" i="37"/>
  <c r="C7562" i="37"/>
  <c r="C7563" i="37"/>
  <c r="C7564" i="37"/>
  <c r="C7565" i="37"/>
  <c r="C7566" i="37"/>
  <c r="C7567" i="37"/>
  <c r="D7567" i="37" s="1"/>
  <c r="C7568" i="37"/>
  <c r="D7568" i="37" s="1"/>
  <c r="C7569" i="37"/>
  <c r="C7570" i="37"/>
  <c r="C7571" i="37"/>
  <c r="C7572" i="37"/>
  <c r="C7573" i="37"/>
  <c r="C7574" i="37"/>
  <c r="C7575" i="37"/>
  <c r="C7576" i="37"/>
  <c r="C7577" i="37"/>
  <c r="C7578" i="37"/>
  <c r="C7579" i="37"/>
  <c r="D7579" i="37" s="1"/>
  <c r="C7580" i="37"/>
  <c r="D7580" i="37" s="1"/>
  <c r="C7581" i="37"/>
  <c r="C7582" i="37"/>
  <c r="C7583" i="37"/>
  <c r="C7584" i="37"/>
  <c r="C7585" i="37"/>
  <c r="C7586" i="37"/>
  <c r="C7587" i="37"/>
  <c r="C7588" i="37"/>
  <c r="C7589" i="37"/>
  <c r="C7590" i="37"/>
  <c r="C7591" i="37"/>
  <c r="D7591" i="37" s="1"/>
  <c r="C7592" i="37"/>
  <c r="D7592" i="37" s="1"/>
  <c r="C7593" i="37"/>
  <c r="C7594" i="37"/>
  <c r="C7595" i="37"/>
  <c r="C7596" i="37"/>
  <c r="C7597" i="37"/>
  <c r="C7598" i="37"/>
  <c r="C7599" i="37"/>
  <c r="C7600" i="37"/>
  <c r="C7601" i="37"/>
  <c r="C7602" i="37"/>
  <c r="C7603" i="37"/>
  <c r="D7603" i="37" s="1"/>
  <c r="C7604" i="37"/>
  <c r="D7604" i="37" s="1"/>
  <c r="C7605" i="37"/>
  <c r="C7606" i="37"/>
  <c r="C7607" i="37"/>
  <c r="C7608" i="37"/>
  <c r="C7609" i="37"/>
  <c r="C7610" i="37"/>
  <c r="C7611" i="37"/>
  <c r="C7612" i="37"/>
  <c r="C7613" i="37"/>
  <c r="C7614" i="37"/>
  <c r="C7615" i="37"/>
  <c r="D7615" i="37" s="1"/>
  <c r="C7616" i="37"/>
  <c r="D7616" i="37" s="1"/>
  <c r="C7617" i="37"/>
  <c r="C7618" i="37"/>
  <c r="C7619" i="37"/>
  <c r="C7620" i="37"/>
  <c r="C7621" i="37"/>
  <c r="C7622" i="37"/>
  <c r="C7623" i="37"/>
  <c r="C7624" i="37"/>
  <c r="C7625" i="37"/>
  <c r="C7626" i="37"/>
  <c r="C7627" i="37"/>
  <c r="D7627" i="37" s="1"/>
  <c r="C7628" i="37"/>
  <c r="D7628" i="37" s="1"/>
  <c r="C7629" i="37"/>
  <c r="C7630" i="37"/>
  <c r="C7631" i="37"/>
  <c r="C7632" i="37"/>
  <c r="C7633" i="37"/>
  <c r="C7634" i="37"/>
  <c r="C7635" i="37"/>
  <c r="C7636" i="37"/>
  <c r="C7637" i="37"/>
  <c r="C7638" i="37"/>
  <c r="C7639" i="37"/>
  <c r="D7639" i="37" s="1"/>
  <c r="C7640" i="37"/>
  <c r="D7640" i="37" s="1"/>
  <c r="C7641" i="37"/>
  <c r="C7642" i="37"/>
  <c r="C7643" i="37"/>
  <c r="C7644" i="37"/>
  <c r="C7645" i="37"/>
  <c r="C7646" i="37"/>
  <c r="C7647" i="37"/>
  <c r="C7648" i="37"/>
  <c r="C7649" i="37"/>
  <c r="C7650" i="37"/>
  <c r="C7651" i="37"/>
  <c r="D7651" i="37" s="1"/>
  <c r="C7652" i="37"/>
  <c r="D7652" i="37" s="1"/>
  <c r="C7653" i="37"/>
  <c r="C7654" i="37"/>
  <c r="C7655" i="37"/>
  <c r="C7656" i="37"/>
  <c r="C7657" i="37"/>
  <c r="C7658" i="37"/>
  <c r="C7659" i="37"/>
  <c r="C7660" i="37"/>
  <c r="C7661" i="37"/>
  <c r="C7662" i="37"/>
  <c r="C7663" i="37"/>
  <c r="D7663" i="37" s="1"/>
  <c r="C7664" i="37"/>
  <c r="D7664" i="37" s="1"/>
  <c r="C7665" i="37"/>
  <c r="C7666" i="37"/>
  <c r="C7667" i="37"/>
  <c r="C7668" i="37"/>
  <c r="C7669" i="37"/>
  <c r="C7670" i="37"/>
  <c r="C7671" i="37"/>
  <c r="C7672" i="37"/>
  <c r="C7673" i="37"/>
  <c r="C7674" i="37"/>
  <c r="C7675" i="37"/>
  <c r="D7675" i="37" s="1"/>
  <c r="C7676" i="37"/>
  <c r="D7676" i="37" s="1"/>
  <c r="C7677" i="37"/>
  <c r="C7678" i="37"/>
  <c r="C7679" i="37"/>
  <c r="C7680" i="37"/>
  <c r="C7681" i="37"/>
  <c r="C7682" i="37"/>
  <c r="C7683" i="37"/>
  <c r="C7684" i="37"/>
  <c r="C7685" i="37"/>
  <c r="C7686" i="37"/>
  <c r="C7687" i="37"/>
  <c r="D7687" i="37" s="1"/>
  <c r="C7688" i="37"/>
  <c r="D7688" i="37" s="1"/>
  <c r="C7689" i="37"/>
  <c r="C7690" i="37"/>
  <c r="C7691" i="37"/>
  <c r="C7692" i="37"/>
  <c r="C7693" i="37"/>
  <c r="C7694" i="37"/>
  <c r="C7695" i="37"/>
  <c r="C7696" i="37"/>
  <c r="C7697" i="37"/>
  <c r="C7698" i="37"/>
  <c r="C7699" i="37"/>
  <c r="D7699" i="37" s="1"/>
  <c r="C7700" i="37"/>
  <c r="D7700" i="37" s="1"/>
  <c r="C7701" i="37"/>
  <c r="C7702" i="37"/>
  <c r="C7703" i="37"/>
  <c r="C7704" i="37"/>
  <c r="C7705" i="37"/>
  <c r="C7706" i="37"/>
  <c r="C7707" i="37"/>
  <c r="C7708" i="37"/>
  <c r="C7709" i="37"/>
  <c r="C7710" i="37"/>
  <c r="C7711" i="37"/>
  <c r="D7711" i="37" s="1"/>
  <c r="C7712" i="37"/>
  <c r="D7712" i="37" s="1"/>
  <c r="C7713" i="37"/>
  <c r="C7714" i="37"/>
  <c r="C7715" i="37"/>
  <c r="C7716" i="37"/>
  <c r="C7717" i="37"/>
  <c r="C7718" i="37"/>
  <c r="C7719" i="37"/>
  <c r="C7720" i="37"/>
  <c r="C7721" i="37"/>
  <c r="C7722" i="37"/>
  <c r="C7723" i="37"/>
  <c r="D7723" i="37" s="1"/>
  <c r="C7724" i="37"/>
  <c r="D7724" i="37" s="1"/>
  <c r="C7725" i="37"/>
  <c r="C7726" i="37"/>
  <c r="C7727" i="37"/>
  <c r="C7728" i="37"/>
  <c r="C7729" i="37"/>
  <c r="C7730" i="37"/>
  <c r="C7731" i="37"/>
  <c r="C7732" i="37"/>
  <c r="C7733" i="37"/>
  <c r="C7734" i="37"/>
  <c r="C7735" i="37"/>
  <c r="D7735" i="37" s="1"/>
  <c r="C7736" i="37"/>
  <c r="D7736" i="37" s="1"/>
  <c r="C7737" i="37"/>
  <c r="C7738" i="37"/>
  <c r="C7739" i="37"/>
  <c r="C7740" i="37"/>
  <c r="C7741" i="37"/>
  <c r="C7742" i="37"/>
  <c r="C7743" i="37"/>
  <c r="C7744" i="37"/>
  <c r="C7745" i="37"/>
  <c r="C7746" i="37"/>
  <c r="C7747" i="37"/>
  <c r="D7747" i="37" s="1"/>
  <c r="C7748" i="37"/>
  <c r="D7748" i="37" s="1"/>
  <c r="C7749" i="37"/>
  <c r="C7750" i="37"/>
  <c r="C7751" i="37"/>
  <c r="C7752" i="37"/>
  <c r="C7753" i="37"/>
  <c r="C7754" i="37"/>
  <c r="C7755" i="37"/>
  <c r="C7756" i="37"/>
  <c r="C7757" i="37"/>
  <c r="C7758" i="37"/>
  <c r="C7759" i="37"/>
  <c r="D7759" i="37" s="1"/>
  <c r="C7760" i="37"/>
  <c r="D7760" i="37" s="1"/>
  <c r="C7761" i="37"/>
  <c r="C7762" i="37"/>
  <c r="C7763" i="37"/>
  <c r="C7764" i="37"/>
  <c r="C7765" i="37"/>
  <c r="C7766" i="37"/>
  <c r="C7767" i="37"/>
  <c r="C7768" i="37"/>
  <c r="C7769" i="37"/>
  <c r="C7770" i="37"/>
  <c r="C7771" i="37"/>
  <c r="D7771" i="37" s="1"/>
  <c r="C7772" i="37"/>
  <c r="D7772" i="37" s="1"/>
  <c r="C7773" i="37"/>
  <c r="C7774" i="37"/>
  <c r="C7775" i="37"/>
  <c r="C7776" i="37"/>
  <c r="C7777" i="37"/>
  <c r="C7778" i="37"/>
  <c r="C7779" i="37"/>
  <c r="C7780" i="37"/>
  <c r="C7781" i="37"/>
  <c r="C7782" i="37"/>
  <c r="C7783" i="37"/>
  <c r="D7783" i="37" s="1"/>
  <c r="C7784" i="37"/>
  <c r="D7784" i="37" s="1"/>
  <c r="C7785" i="37"/>
  <c r="C7786" i="37"/>
  <c r="C7787" i="37"/>
  <c r="C7788" i="37"/>
  <c r="C7789" i="37"/>
  <c r="C7790" i="37"/>
  <c r="C7791" i="37"/>
  <c r="C7792" i="37"/>
  <c r="C7793" i="37"/>
  <c r="C7794" i="37"/>
  <c r="C7795" i="37"/>
  <c r="D7795" i="37" s="1"/>
  <c r="C7796" i="37"/>
  <c r="D7796" i="37" s="1"/>
  <c r="C7797" i="37"/>
  <c r="C7798" i="37"/>
  <c r="C7799" i="37"/>
  <c r="C7800" i="37"/>
  <c r="C7801" i="37"/>
  <c r="C7802" i="37"/>
  <c r="C7803" i="37"/>
  <c r="C7804" i="37"/>
  <c r="C7805" i="37"/>
  <c r="C7806" i="37"/>
  <c r="C7807" i="37"/>
  <c r="D7807" i="37" s="1"/>
  <c r="C7808" i="37"/>
  <c r="D7808" i="37" s="1"/>
  <c r="C7809" i="37"/>
  <c r="C7810" i="37"/>
  <c r="C7811" i="37"/>
  <c r="C7812" i="37"/>
  <c r="C7813" i="37"/>
  <c r="C7814" i="37"/>
  <c r="C7815" i="37"/>
  <c r="C7816" i="37"/>
  <c r="C7817" i="37"/>
  <c r="C7818" i="37"/>
  <c r="C7819" i="37"/>
  <c r="D7819" i="37" s="1"/>
  <c r="C7820" i="37"/>
  <c r="D7820" i="37" s="1"/>
  <c r="C7821" i="37"/>
  <c r="C7822" i="37"/>
  <c r="C7823" i="37"/>
  <c r="C7824" i="37"/>
  <c r="C7825" i="37"/>
  <c r="C7826" i="37"/>
  <c r="C7827" i="37"/>
  <c r="C7828" i="37"/>
  <c r="C7829" i="37"/>
  <c r="C7830" i="37"/>
  <c r="C7831" i="37"/>
  <c r="D7831" i="37" s="1"/>
  <c r="C7832" i="37"/>
  <c r="D7832" i="37" s="1"/>
  <c r="C7833" i="37"/>
  <c r="C7834" i="37"/>
  <c r="C7835" i="37"/>
  <c r="C7836" i="37"/>
  <c r="C7837" i="37"/>
  <c r="C7838" i="37"/>
  <c r="C7839" i="37"/>
  <c r="C7840" i="37"/>
  <c r="C7841" i="37"/>
  <c r="C7842" i="37"/>
  <c r="C7843" i="37"/>
  <c r="D7843" i="37" s="1"/>
  <c r="C7844" i="37"/>
  <c r="D7844" i="37" s="1"/>
  <c r="C7845" i="37"/>
  <c r="C7846" i="37"/>
  <c r="C7847" i="37"/>
  <c r="C7848" i="37"/>
  <c r="C7849" i="37"/>
  <c r="C7850" i="37"/>
  <c r="C7851" i="37"/>
  <c r="C7852" i="37"/>
  <c r="C7853" i="37"/>
  <c r="C7854" i="37"/>
  <c r="C7855" i="37"/>
  <c r="D7855" i="37" s="1"/>
  <c r="C7856" i="37"/>
  <c r="D7856" i="37" s="1"/>
  <c r="C7857" i="37"/>
  <c r="C7858" i="37"/>
  <c r="C7859" i="37"/>
  <c r="C7860" i="37"/>
  <c r="C7861" i="37"/>
  <c r="C7862" i="37"/>
  <c r="C7863" i="37"/>
  <c r="C7864" i="37"/>
  <c r="C7865" i="37"/>
  <c r="C7866" i="37"/>
  <c r="C7867" i="37"/>
  <c r="D7867" i="37" s="1"/>
  <c r="C7868" i="37"/>
  <c r="D7868" i="37" s="1"/>
  <c r="C7869" i="37"/>
  <c r="C7870" i="37"/>
  <c r="C7871" i="37"/>
  <c r="C7872" i="37"/>
  <c r="C7873" i="37"/>
  <c r="C7874" i="37"/>
  <c r="C7875" i="37"/>
  <c r="C7876" i="37"/>
  <c r="C7877" i="37"/>
  <c r="C7878" i="37"/>
  <c r="C7879" i="37"/>
  <c r="D7879" i="37" s="1"/>
  <c r="C7880" i="37"/>
  <c r="D7880" i="37" s="1"/>
  <c r="C7881" i="37"/>
  <c r="C7882" i="37"/>
  <c r="C7883" i="37"/>
  <c r="C7884" i="37"/>
  <c r="C7885" i="37"/>
  <c r="C7886" i="37"/>
  <c r="C7887" i="37"/>
  <c r="C7888" i="37"/>
  <c r="C7889" i="37"/>
  <c r="C7890" i="37"/>
  <c r="C7891" i="37"/>
  <c r="D7891" i="37" s="1"/>
  <c r="C7892" i="37"/>
  <c r="D7892" i="37" s="1"/>
  <c r="C7893" i="37"/>
  <c r="C7894" i="37"/>
  <c r="C7895" i="37"/>
  <c r="C7896" i="37"/>
  <c r="C7897" i="37"/>
  <c r="C7898" i="37"/>
  <c r="C7899" i="37"/>
  <c r="C7900" i="37"/>
  <c r="C7901" i="37"/>
  <c r="C7902" i="37"/>
  <c r="C7903" i="37"/>
  <c r="D7903" i="37" s="1"/>
  <c r="C7904" i="37"/>
  <c r="D7904" i="37" s="1"/>
  <c r="C7905" i="37"/>
  <c r="C7906" i="37"/>
  <c r="C7907" i="37"/>
  <c r="C7908" i="37"/>
  <c r="C7909" i="37"/>
  <c r="C7910" i="37"/>
  <c r="C7911" i="37"/>
  <c r="C7912" i="37"/>
  <c r="C7913" i="37"/>
  <c r="C7914" i="37"/>
  <c r="C7915" i="37"/>
  <c r="D7915" i="37" s="1"/>
  <c r="C7916" i="37"/>
  <c r="D7916" i="37" s="1"/>
  <c r="C7917" i="37"/>
  <c r="C7918" i="37"/>
  <c r="C7919" i="37"/>
  <c r="C7920" i="37"/>
  <c r="C7921" i="37"/>
  <c r="C7922" i="37"/>
  <c r="C7923" i="37"/>
  <c r="C7924" i="37"/>
  <c r="C7925" i="37"/>
  <c r="C7926" i="37"/>
  <c r="C7927" i="37"/>
  <c r="D7927" i="37" s="1"/>
  <c r="C7928" i="37"/>
  <c r="D7928" i="37" s="1"/>
  <c r="C7929" i="37"/>
  <c r="C7930" i="37"/>
  <c r="C7931" i="37"/>
  <c r="C7932" i="37"/>
  <c r="C7933" i="37"/>
  <c r="C7934" i="37"/>
  <c r="C7935" i="37"/>
  <c r="C7936" i="37"/>
  <c r="C7937" i="37"/>
  <c r="C7938" i="37"/>
  <c r="C7939" i="37"/>
  <c r="D7939" i="37" s="1"/>
  <c r="C7940" i="37"/>
  <c r="D7940" i="37" s="1"/>
  <c r="C7941" i="37"/>
  <c r="C7942" i="37"/>
  <c r="C7943" i="37"/>
  <c r="C7944" i="37"/>
  <c r="C7945" i="37"/>
  <c r="C7946" i="37"/>
  <c r="C7947" i="37"/>
  <c r="C7948" i="37"/>
  <c r="C7949" i="37"/>
  <c r="C7950" i="37"/>
  <c r="C7951" i="37"/>
  <c r="D7951" i="37" s="1"/>
  <c r="C7952" i="37"/>
  <c r="D7952" i="37" s="1"/>
  <c r="C7953" i="37"/>
  <c r="C7954" i="37"/>
  <c r="C7955" i="37"/>
  <c r="C7956" i="37"/>
  <c r="C7957" i="37"/>
  <c r="C7958" i="37"/>
  <c r="C7959" i="37"/>
  <c r="C7960" i="37"/>
  <c r="C7961" i="37"/>
  <c r="C7962" i="37"/>
  <c r="C7963" i="37"/>
  <c r="D7963" i="37" s="1"/>
  <c r="C7964" i="37"/>
  <c r="D7964" i="37" s="1"/>
  <c r="C7965" i="37"/>
  <c r="C7966" i="37"/>
  <c r="C7967" i="37"/>
  <c r="C7968" i="37"/>
  <c r="C7969" i="37"/>
  <c r="C7970" i="37"/>
  <c r="C7971" i="37"/>
  <c r="C7972" i="37"/>
  <c r="C7973" i="37"/>
  <c r="C7974" i="37"/>
  <c r="C7975" i="37"/>
  <c r="D7975" i="37" s="1"/>
  <c r="C7976" i="37"/>
  <c r="D7976" i="37" s="1"/>
  <c r="C7977" i="37"/>
  <c r="C7978" i="37"/>
  <c r="C7979" i="37"/>
  <c r="C7980" i="37"/>
  <c r="C7981" i="37"/>
  <c r="C7982" i="37"/>
  <c r="C7983" i="37"/>
  <c r="C7984" i="37"/>
  <c r="C7985" i="37"/>
  <c r="C7986" i="37"/>
  <c r="C7987" i="37"/>
  <c r="D7987" i="37" s="1"/>
  <c r="C7988" i="37"/>
  <c r="D7988" i="37" s="1"/>
  <c r="C7989" i="37"/>
  <c r="C7990" i="37"/>
  <c r="C7991" i="37"/>
  <c r="C7992" i="37"/>
  <c r="C7993" i="37"/>
  <c r="C7994" i="37"/>
  <c r="C7995" i="37"/>
  <c r="C7996" i="37"/>
  <c r="C7997" i="37"/>
  <c r="C7998" i="37"/>
  <c r="C7999" i="37"/>
  <c r="D7999" i="37" s="1"/>
  <c r="C8000" i="37"/>
  <c r="D8000" i="37" s="1"/>
  <c r="C8001" i="37"/>
  <c r="C8002" i="37"/>
  <c r="C8003" i="37"/>
  <c r="C8004" i="37"/>
  <c r="C8005" i="37"/>
  <c r="C8006" i="37"/>
  <c r="C8007" i="37"/>
  <c r="C8008" i="37"/>
  <c r="C8009" i="37"/>
  <c r="C8010" i="37"/>
  <c r="C8011" i="37"/>
  <c r="D8011" i="37" s="1"/>
  <c r="C8012" i="37"/>
  <c r="D8012" i="37" s="1"/>
  <c r="C8013" i="37"/>
  <c r="C8014" i="37"/>
  <c r="C8015" i="37"/>
  <c r="C8016" i="37"/>
  <c r="C8017" i="37"/>
  <c r="C8018" i="37"/>
  <c r="C8019" i="37"/>
  <c r="C8020" i="37"/>
  <c r="C8021" i="37"/>
  <c r="C8022" i="37"/>
  <c r="C8023" i="37"/>
  <c r="D8023" i="37" s="1"/>
  <c r="C8024" i="37"/>
  <c r="D8024" i="37" s="1"/>
  <c r="C8025" i="37"/>
  <c r="C8026" i="37"/>
  <c r="C8027" i="37"/>
  <c r="C8028" i="37"/>
  <c r="C8029" i="37"/>
  <c r="C8030" i="37"/>
  <c r="C8031" i="37"/>
  <c r="C8032" i="37"/>
  <c r="C8033" i="37"/>
  <c r="C8034" i="37"/>
  <c r="C8035" i="37"/>
  <c r="D8035" i="37" s="1"/>
  <c r="C8036" i="37"/>
  <c r="D8036" i="37" s="1"/>
  <c r="C8037" i="37"/>
  <c r="C8038" i="37"/>
  <c r="C8039" i="37"/>
  <c r="C8040" i="37"/>
  <c r="C8041" i="37"/>
  <c r="C8042" i="37"/>
  <c r="C8043" i="37"/>
  <c r="C8044" i="37"/>
  <c r="C8045" i="37"/>
  <c r="C8046" i="37"/>
  <c r="C8047" i="37"/>
  <c r="D8047" i="37" s="1"/>
  <c r="C8048" i="37"/>
  <c r="D8048" i="37" s="1"/>
  <c r="C8049" i="37"/>
  <c r="C8050" i="37"/>
  <c r="C8051" i="37"/>
  <c r="C8052" i="37"/>
  <c r="C8053" i="37"/>
  <c r="C8054" i="37"/>
  <c r="C8055" i="37"/>
  <c r="C8056" i="37"/>
  <c r="C8057" i="37"/>
  <c r="C8058" i="37"/>
  <c r="C8059" i="37"/>
  <c r="D8059" i="37" s="1"/>
  <c r="C8060" i="37"/>
  <c r="D8060" i="37" s="1"/>
  <c r="C8061" i="37"/>
  <c r="C8062" i="37"/>
  <c r="C8063" i="37"/>
  <c r="C8064" i="37"/>
  <c r="C8065" i="37"/>
  <c r="C8066" i="37"/>
  <c r="C8067" i="37"/>
  <c r="C8068" i="37"/>
  <c r="C8069" i="37"/>
  <c r="C8070" i="37"/>
  <c r="C8071" i="37"/>
  <c r="D8071" i="37" s="1"/>
  <c r="C8072" i="37"/>
  <c r="D8072" i="37" s="1"/>
  <c r="C8073" i="37"/>
  <c r="C8074" i="37"/>
  <c r="C8075" i="37"/>
  <c r="C8076" i="37"/>
  <c r="C8077" i="37"/>
  <c r="C8078" i="37"/>
  <c r="C8079" i="37"/>
  <c r="C8080" i="37"/>
  <c r="C8081" i="37"/>
  <c r="C8082" i="37"/>
  <c r="C8083" i="37"/>
  <c r="D8083" i="37" s="1"/>
  <c r="C8084" i="37"/>
  <c r="D8084" i="37" s="1"/>
  <c r="C8085" i="37"/>
  <c r="C8086" i="37"/>
  <c r="C8087" i="37"/>
  <c r="C8088" i="37"/>
  <c r="C8089" i="37"/>
  <c r="C8090" i="37"/>
  <c r="C8091" i="37"/>
  <c r="C8092" i="37"/>
  <c r="C8093" i="37"/>
  <c r="C8094" i="37"/>
  <c r="C8095" i="37"/>
  <c r="D8095" i="37" s="1"/>
  <c r="C8096" i="37"/>
  <c r="D8096" i="37" s="1"/>
  <c r="C8097" i="37"/>
  <c r="C8098" i="37"/>
  <c r="C8099" i="37"/>
  <c r="C8100" i="37"/>
  <c r="C8101" i="37"/>
  <c r="C8102" i="37"/>
  <c r="C8103" i="37"/>
  <c r="C8104" i="37"/>
  <c r="C8105" i="37"/>
  <c r="C8106" i="37"/>
  <c r="C8107" i="37"/>
  <c r="D8107" i="37" s="1"/>
  <c r="C8108" i="37"/>
  <c r="D8108" i="37" s="1"/>
  <c r="C8109" i="37"/>
  <c r="C8110" i="37"/>
  <c r="C8111" i="37"/>
  <c r="C8112" i="37"/>
  <c r="C8113" i="37"/>
  <c r="C8114" i="37"/>
  <c r="C8115" i="37"/>
  <c r="C8116" i="37"/>
  <c r="C8117" i="37"/>
  <c r="C8118" i="37"/>
  <c r="C8119" i="37"/>
  <c r="D8119" i="37" s="1"/>
  <c r="C8120" i="37"/>
  <c r="D8120" i="37" s="1"/>
  <c r="C8121" i="37"/>
  <c r="C8122" i="37"/>
  <c r="C8123" i="37"/>
  <c r="C8124" i="37"/>
  <c r="C8125" i="37"/>
  <c r="C8126" i="37"/>
  <c r="C8127" i="37"/>
  <c r="C8128" i="37"/>
  <c r="C8129" i="37"/>
  <c r="C8130" i="37"/>
  <c r="C8131" i="37"/>
  <c r="D8131" i="37" s="1"/>
  <c r="C8132" i="37"/>
  <c r="D8132" i="37" s="1"/>
  <c r="C8133" i="37"/>
  <c r="C8134" i="37"/>
  <c r="C8135" i="37"/>
  <c r="C8136" i="37"/>
  <c r="C8137" i="37"/>
  <c r="C8138" i="37"/>
  <c r="C8139" i="37"/>
  <c r="C8140" i="37"/>
  <c r="C8141" i="37"/>
  <c r="C8142" i="37"/>
  <c r="C8143" i="37"/>
  <c r="D8143" i="37" s="1"/>
  <c r="C8144" i="37"/>
  <c r="D8144" i="37" s="1"/>
  <c r="C8145" i="37"/>
  <c r="C8146" i="37"/>
  <c r="C8147" i="37"/>
  <c r="C8148" i="37"/>
  <c r="C8149" i="37"/>
  <c r="C8150" i="37"/>
  <c r="C8151" i="37"/>
  <c r="C8152" i="37"/>
  <c r="C8153" i="37"/>
  <c r="C8154" i="37"/>
  <c r="C8155" i="37"/>
  <c r="D8155" i="37" s="1"/>
  <c r="C8156" i="37"/>
  <c r="D8156" i="37" s="1"/>
  <c r="C8157" i="37"/>
  <c r="C8158" i="37"/>
  <c r="C8159" i="37"/>
  <c r="C8160" i="37"/>
  <c r="C8161" i="37"/>
  <c r="C8162" i="37"/>
  <c r="C8163" i="37"/>
  <c r="C8164" i="37"/>
  <c r="C8165" i="37"/>
  <c r="C8166" i="37"/>
  <c r="C8167" i="37"/>
  <c r="D8167" i="37" s="1"/>
  <c r="C8168" i="37"/>
  <c r="D8168" i="37" s="1"/>
  <c r="C8169" i="37"/>
  <c r="C8170" i="37"/>
  <c r="C8171" i="37"/>
  <c r="C8172" i="37"/>
  <c r="C8173" i="37"/>
  <c r="C8174" i="37"/>
  <c r="C8175" i="37"/>
  <c r="C8176" i="37"/>
  <c r="C8177" i="37"/>
  <c r="C8178" i="37"/>
  <c r="C8179" i="37"/>
  <c r="D8179" i="37" s="1"/>
  <c r="C8180" i="37"/>
  <c r="D8180" i="37" s="1"/>
  <c r="C8181" i="37"/>
  <c r="C8182" i="37"/>
  <c r="C8183" i="37"/>
  <c r="C8184" i="37"/>
  <c r="C8185" i="37"/>
  <c r="C8186" i="37"/>
  <c r="C8187" i="37"/>
  <c r="C8188" i="37"/>
  <c r="C8189" i="37"/>
  <c r="C8190" i="37"/>
  <c r="C8191" i="37"/>
  <c r="D8191" i="37" s="1"/>
  <c r="C8192" i="37"/>
  <c r="D8192" i="37" s="1"/>
  <c r="C8193" i="37"/>
  <c r="C8194" i="37"/>
  <c r="C8195" i="37"/>
  <c r="C8196" i="37"/>
  <c r="C8197" i="37"/>
  <c r="C8198" i="37"/>
  <c r="C8199" i="37"/>
  <c r="C8200" i="37"/>
  <c r="C8201" i="37"/>
  <c r="C8202" i="37"/>
  <c r="C8203" i="37"/>
  <c r="D8203" i="37" s="1"/>
  <c r="C8204" i="37"/>
  <c r="D8204" i="37" s="1"/>
  <c r="C8205" i="37"/>
  <c r="C8206" i="37"/>
  <c r="C8207" i="37"/>
  <c r="C8208" i="37"/>
  <c r="C8209" i="37"/>
  <c r="C8210" i="37"/>
  <c r="C8211" i="37"/>
  <c r="C8212" i="37"/>
  <c r="C8213" i="37"/>
  <c r="C8214" i="37"/>
  <c r="C8215" i="37"/>
  <c r="D8215" i="37" s="1"/>
  <c r="C8216" i="37"/>
  <c r="D8216" i="37" s="1"/>
  <c r="C8217" i="37"/>
  <c r="C8218" i="37"/>
  <c r="C8219" i="37"/>
  <c r="C8220" i="37"/>
  <c r="C8221" i="37"/>
  <c r="C8222" i="37"/>
  <c r="C8223" i="37"/>
  <c r="C8224" i="37"/>
  <c r="C8225" i="37"/>
  <c r="C8226" i="37"/>
  <c r="C8227" i="37"/>
  <c r="D8227" i="37" s="1"/>
  <c r="C8228" i="37"/>
  <c r="D8228" i="37" s="1"/>
  <c r="C8229" i="37"/>
  <c r="C8230" i="37"/>
  <c r="C8231" i="37"/>
  <c r="C8232" i="37"/>
  <c r="C8233" i="37"/>
  <c r="C8234" i="37"/>
  <c r="C8235" i="37"/>
  <c r="C8236" i="37"/>
  <c r="C8237" i="37"/>
  <c r="C8238" i="37"/>
  <c r="C8239" i="37"/>
  <c r="D8239" i="37" s="1"/>
  <c r="C8240" i="37"/>
  <c r="D8240" i="37" s="1"/>
  <c r="C8241" i="37"/>
  <c r="C8242" i="37"/>
  <c r="C8243" i="37"/>
  <c r="C8244" i="37"/>
  <c r="C8245" i="37"/>
  <c r="C8246" i="37"/>
  <c r="C8247" i="37"/>
  <c r="C8248" i="37"/>
  <c r="C8249" i="37"/>
  <c r="C8250" i="37"/>
  <c r="C8251" i="37"/>
  <c r="D8251" i="37" s="1"/>
  <c r="C8252" i="37"/>
  <c r="D8252" i="37" s="1"/>
  <c r="C8253" i="37"/>
  <c r="C8254" i="37"/>
  <c r="C8255" i="37"/>
  <c r="C8256" i="37"/>
  <c r="C8257" i="37"/>
  <c r="C8258" i="37"/>
  <c r="C8259" i="37"/>
  <c r="C8260" i="37"/>
  <c r="C8261" i="37"/>
  <c r="C8262" i="37"/>
  <c r="C8263" i="37"/>
  <c r="D8263" i="37" s="1"/>
  <c r="C8264" i="37"/>
  <c r="D8264" i="37" s="1"/>
  <c r="C8265" i="37"/>
  <c r="C8266" i="37"/>
  <c r="C8267" i="37"/>
  <c r="C8268" i="37"/>
  <c r="C8269" i="37"/>
  <c r="C8270" i="37"/>
  <c r="C8271" i="37"/>
  <c r="C8272" i="37"/>
  <c r="C8273" i="37"/>
  <c r="C8274" i="37"/>
  <c r="C8275" i="37"/>
  <c r="D8275" i="37" s="1"/>
  <c r="C8276" i="37"/>
  <c r="D8276" i="37" s="1"/>
  <c r="C8277" i="37"/>
  <c r="C8278" i="37"/>
  <c r="C8279" i="37"/>
  <c r="C8280" i="37"/>
  <c r="C8281" i="37"/>
  <c r="C8282" i="37"/>
  <c r="C8283" i="37"/>
  <c r="C8284" i="37"/>
  <c r="C8285" i="37"/>
  <c r="C8286" i="37"/>
  <c r="C8287" i="37"/>
  <c r="D8287" i="37" s="1"/>
  <c r="C8288" i="37"/>
  <c r="D8288" i="37" s="1"/>
  <c r="C8289" i="37"/>
  <c r="C8290" i="37"/>
  <c r="C8291" i="37"/>
  <c r="C8292" i="37"/>
  <c r="C8293" i="37"/>
  <c r="C8294" i="37"/>
  <c r="C8295" i="37"/>
  <c r="C8296" i="37"/>
  <c r="C8297" i="37"/>
  <c r="C8298" i="37"/>
  <c r="C8299" i="37"/>
  <c r="D8299" i="37" s="1"/>
  <c r="C8300" i="37"/>
  <c r="D8300" i="37" s="1"/>
  <c r="C8301" i="37"/>
  <c r="C8302" i="37"/>
  <c r="C8303" i="37"/>
  <c r="C8304" i="37"/>
  <c r="C8305" i="37"/>
  <c r="C8306" i="37"/>
  <c r="C8307" i="37"/>
  <c r="C8308" i="37"/>
  <c r="C8309" i="37"/>
  <c r="C8310" i="37"/>
  <c r="C8311" i="37"/>
  <c r="D8311" i="37" s="1"/>
  <c r="C8312" i="37"/>
  <c r="D8312" i="37" s="1"/>
  <c r="C8313" i="37"/>
  <c r="C8314" i="37"/>
  <c r="C8315" i="37"/>
  <c r="C8316" i="37"/>
  <c r="C8317" i="37"/>
  <c r="C8318" i="37"/>
  <c r="C8319" i="37"/>
  <c r="C8320" i="37"/>
  <c r="C8321" i="37"/>
  <c r="C8322" i="37"/>
  <c r="C8323" i="37"/>
  <c r="D8323" i="37" s="1"/>
  <c r="C8324" i="37"/>
  <c r="D8324" i="37" s="1"/>
  <c r="C8325" i="37"/>
  <c r="C8326" i="37"/>
  <c r="C8327" i="37"/>
  <c r="C8328" i="37"/>
  <c r="C8329" i="37"/>
  <c r="C8330" i="37"/>
  <c r="C8331" i="37"/>
  <c r="C8332" i="37"/>
  <c r="C8333" i="37"/>
  <c r="C8334" i="37"/>
  <c r="C8335" i="37"/>
  <c r="D8335" i="37" s="1"/>
  <c r="C8336" i="37"/>
  <c r="D8336" i="37" s="1"/>
  <c r="C8337" i="37"/>
  <c r="C8338" i="37"/>
  <c r="C8339" i="37"/>
  <c r="C8340" i="37"/>
  <c r="C8341" i="37"/>
  <c r="C8342" i="37"/>
  <c r="C8343" i="37"/>
  <c r="C8344" i="37"/>
  <c r="C8345" i="37"/>
  <c r="C8346" i="37"/>
  <c r="C8347" i="37"/>
  <c r="D8347" i="37" s="1"/>
  <c r="C8348" i="37"/>
  <c r="D8348" i="37" s="1"/>
  <c r="C8349" i="37"/>
  <c r="C8350" i="37"/>
  <c r="C8351" i="37"/>
  <c r="C8352" i="37"/>
  <c r="C8353" i="37"/>
  <c r="C8354" i="37"/>
  <c r="C8355" i="37"/>
  <c r="C8356" i="37"/>
  <c r="C8357" i="37"/>
  <c r="C8358" i="37"/>
  <c r="C8359" i="37"/>
  <c r="D8359" i="37" s="1"/>
  <c r="C8360" i="37"/>
  <c r="C8361" i="37"/>
  <c r="C8362" i="37"/>
  <c r="C8363" i="37"/>
  <c r="C8364" i="37"/>
  <c r="C8365" i="37"/>
  <c r="C8366" i="37"/>
  <c r="C8367" i="37"/>
  <c r="C8368" i="37"/>
  <c r="C8369" i="37"/>
  <c r="C8370" i="37"/>
  <c r="C8371" i="37"/>
  <c r="D8371" i="37" s="1"/>
  <c r="C8372" i="37"/>
  <c r="C8373" i="37"/>
  <c r="C8374" i="37"/>
  <c r="C8375" i="37"/>
  <c r="C8376" i="37"/>
  <c r="C8377" i="37"/>
  <c r="C8378" i="37"/>
  <c r="C8379" i="37"/>
  <c r="C8380" i="37"/>
  <c r="C8381" i="37"/>
  <c r="C8382" i="37"/>
  <c r="C8383" i="37"/>
  <c r="D8383" i="37" s="1"/>
  <c r="C8384" i="37"/>
  <c r="D8384" i="37" s="1"/>
  <c r="C8385" i="37"/>
  <c r="C8386" i="37"/>
  <c r="C8387" i="37"/>
  <c r="C8388" i="37"/>
  <c r="C8389" i="37"/>
  <c r="C8390" i="37"/>
  <c r="C8391" i="37"/>
  <c r="C8392" i="37"/>
  <c r="C8393" i="37"/>
  <c r="C8394" i="37"/>
  <c r="C8395" i="37"/>
  <c r="D8395" i="37" s="1"/>
  <c r="C8396" i="37"/>
  <c r="D8396" i="37" s="1"/>
  <c r="C8397" i="37"/>
  <c r="C8398" i="37"/>
  <c r="C8399" i="37"/>
  <c r="C8400" i="37"/>
  <c r="C8401" i="37"/>
  <c r="C8402" i="37"/>
  <c r="C8403" i="37"/>
  <c r="C8404" i="37"/>
  <c r="C8405" i="37"/>
  <c r="C8406" i="37"/>
  <c r="C8407" i="37"/>
  <c r="D8407" i="37" s="1"/>
  <c r="C8408" i="37"/>
  <c r="D8408" i="37" s="1"/>
  <c r="C8409" i="37"/>
  <c r="C8410" i="37"/>
  <c r="C8411" i="37"/>
  <c r="C8412" i="37"/>
  <c r="C8413" i="37"/>
  <c r="C8414" i="37"/>
  <c r="C8415" i="37"/>
  <c r="C8416" i="37"/>
  <c r="C8417" i="37"/>
  <c r="C8418" i="37"/>
  <c r="C8419" i="37"/>
  <c r="D8419" i="37" s="1"/>
  <c r="C8420" i="37"/>
  <c r="D8420" i="37" s="1"/>
  <c r="C8421" i="37"/>
  <c r="C8422" i="37"/>
  <c r="C8423" i="37"/>
  <c r="C8424" i="37"/>
  <c r="C8425" i="37"/>
  <c r="C8426" i="37"/>
  <c r="C8427" i="37"/>
  <c r="C8428" i="37"/>
  <c r="C8429" i="37"/>
  <c r="C8430" i="37"/>
  <c r="C8431" i="37"/>
  <c r="D8431" i="37" s="1"/>
  <c r="C8432" i="37"/>
  <c r="D8432" i="37" s="1"/>
  <c r="C8433" i="37"/>
  <c r="C8434" i="37"/>
  <c r="C8435" i="37"/>
  <c r="C8436" i="37"/>
  <c r="C8437" i="37"/>
  <c r="C8438" i="37"/>
  <c r="C8439" i="37"/>
  <c r="C8440" i="37"/>
  <c r="C8441" i="37"/>
  <c r="C8442" i="37"/>
  <c r="C8443" i="37"/>
  <c r="D8443" i="37" s="1"/>
  <c r="C8444" i="37"/>
  <c r="D8444" i="37" s="1"/>
  <c r="C8445" i="37"/>
  <c r="C8446" i="37"/>
  <c r="C8447" i="37"/>
  <c r="C8448" i="37"/>
  <c r="C8449" i="37"/>
  <c r="C8450" i="37"/>
  <c r="C8451" i="37"/>
  <c r="C8452" i="37"/>
  <c r="C8453" i="37"/>
  <c r="C8454" i="37"/>
  <c r="C8455" i="37"/>
  <c r="D8455" i="37" s="1"/>
  <c r="C8456" i="37"/>
  <c r="D8456" i="37" s="1"/>
  <c r="C8457" i="37"/>
  <c r="C8458" i="37"/>
  <c r="C8459" i="37"/>
  <c r="C8460" i="37"/>
  <c r="C8461" i="37"/>
  <c r="C8462" i="37"/>
  <c r="C8463" i="37"/>
  <c r="C8464" i="37"/>
  <c r="C8465" i="37"/>
  <c r="C8466" i="37"/>
  <c r="C8467" i="37"/>
  <c r="C8468" i="37"/>
  <c r="C8469" i="37"/>
  <c r="C8470" i="37"/>
  <c r="C8471" i="37"/>
  <c r="C8472" i="37"/>
  <c r="C8473" i="37"/>
  <c r="C8474" i="37"/>
  <c r="C8475" i="37"/>
  <c r="C8476" i="37"/>
  <c r="C8477" i="37"/>
  <c r="C8478" i="37"/>
  <c r="C8479" i="37"/>
  <c r="C8480" i="37"/>
  <c r="C8481" i="37"/>
  <c r="C8482" i="37"/>
  <c r="C8483" i="37"/>
  <c r="C8484" i="37"/>
  <c r="C8485" i="37"/>
  <c r="C8486" i="37"/>
  <c r="C8487" i="37"/>
  <c r="C8488" i="37"/>
  <c r="C8489" i="37"/>
  <c r="C8490" i="37"/>
  <c r="C8491" i="37"/>
  <c r="C8492" i="37"/>
  <c r="C8493" i="37"/>
  <c r="C8494" i="37"/>
  <c r="C8495" i="37"/>
  <c r="C8496" i="37"/>
  <c r="C8497" i="37"/>
  <c r="C8498" i="37"/>
  <c r="C8499" i="37"/>
  <c r="C8500" i="37"/>
  <c r="C8501" i="37"/>
  <c r="C8502" i="37"/>
  <c r="C8503" i="37"/>
  <c r="C8504" i="37"/>
  <c r="C8505" i="37"/>
  <c r="C8506" i="37"/>
  <c r="C8507" i="37"/>
  <c r="C8508" i="37"/>
  <c r="C8509" i="37"/>
  <c r="C8510" i="37"/>
  <c r="C8511" i="37"/>
  <c r="C8512" i="37"/>
  <c r="C8513" i="37"/>
  <c r="C8514" i="37"/>
  <c r="C8515" i="37"/>
  <c r="C8516" i="37"/>
  <c r="C8517" i="37"/>
  <c r="C8518" i="37"/>
  <c r="C8519" i="37"/>
  <c r="C8520" i="37"/>
  <c r="C8521" i="37"/>
  <c r="C8522" i="37"/>
  <c r="C8523" i="37"/>
  <c r="C8524" i="37"/>
  <c r="C8525" i="37"/>
  <c r="C8526" i="37"/>
  <c r="C8527" i="37"/>
  <c r="C8528" i="37"/>
  <c r="C8529" i="37"/>
  <c r="C8530" i="37"/>
  <c r="C8531" i="37"/>
  <c r="C8532" i="37"/>
  <c r="C8533" i="37"/>
  <c r="C8534" i="37"/>
  <c r="C8535" i="37"/>
  <c r="C8536" i="37"/>
  <c r="C8537" i="37"/>
  <c r="C8538" i="37"/>
  <c r="C8539" i="37"/>
  <c r="C8540" i="37"/>
  <c r="C8541" i="37"/>
  <c r="C8542" i="37"/>
  <c r="C8543" i="37"/>
  <c r="C8544" i="37"/>
  <c r="C8545" i="37"/>
  <c r="C8546" i="37"/>
  <c r="C8547" i="37"/>
  <c r="C8548" i="37"/>
  <c r="C8549" i="37"/>
  <c r="C8550" i="37"/>
  <c r="C8551" i="37"/>
  <c r="C8552" i="37"/>
  <c r="C8553" i="37"/>
  <c r="C8554" i="37"/>
  <c r="C8555" i="37"/>
  <c r="C8556" i="37"/>
  <c r="C8557" i="37"/>
  <c r="C8558" i="37"/>
  <c r="C8559" i="37"/>
  <c r="C8560" i="37"/>
  <c r="C8561" i="37"/>
  <c r="C8562" i="37"/>
  <c r="C8563" i="37"/>
  <c r="C8564" i="37"/>
  <c r="C8565" i="37"/>
  <c r="C8566" i="37"/>
  <c r="C8567" i="37"/>
  <c r="C8568" i="37"/>
  <c r="C8569" i="37"/>
  <c r="C8570" i="37"/>
  <c r="C8571" i="37"/>
  <c r="C8572" i="37"/>
  <c r="C8573" i="37"/>
  <c r="C8574" i="37"/>
  <c r="C8575" i="37"/>
  <c r="C8576" i="37"/>
  <c r="C8577" i="37"/>
  <c r="C8578" i="37"/>
  <c r="C8579" i="37"/>
  <c r="C8580" i="37"/>
  <c r="C8581" i="37"/>
  <c r="C8582" i="37"/>
  <c r="C8583" i="37"/>
  <c r="C8584" i="37"/>
  <c r="C8585" i="37"/>
  <c r="C8586" i="37"/>
  <c r="C8587" i="37"/>
  <c r="C8588" i="37"/>
  <c r="C8589" i="37"/>
  <c r="C8590" i="37"/>
  <c r="C8591" i="37"/>
  <c r="C8592" i="37"/>
  <c r="C8593" i="37"/>
  <c r="C8594" i="37"/>
  <c r="C8595" i="37"/>
  <c r="C8596" i="37"/>
  <c r="C8597" i="37"/>
  <c r="C8598" i="37"/>
  <c r="C8599" i="37"/>
  <c r="C8600" i="37"/>
  <c r="C8601" i="37"/>
  <c r="C8602" i="37"/>
  <c r="C8603" i="37"/>
  <c r="C8604" i="37"/>
  <c r="C8605" i="37"/>
  <c r="C8606" i="37"/>
  <c r="C8607" i="37"/>
  <c r="C8608" i="37"/>
  <c r="C8609" i="37"/>
  <c r="C8610" i="37"/>
  <c r="C8611" i="37"/>
  <c r="C8612" i="37"/>
  <c r="C8613" i="37"/>
  <c r="C8614" i="37"/>
  <c r="C8615" i="37"/>
  <c r="C8616" i="37"/>
  <c r="C8617" i="37"/>
  <c r="C8618" i="37"/>
  <c r="C8619" i="37"/>
  <c r="C8620" i="37"/>
  <c r="C8621" i="37"/>
  <c r="C8622" i="37"/>
  <c r="C8623" i="37"/>
  <c r="C8624" i="37"/>
  <c r="C8625" i="37"/>
  <c r="C8626" i="37"/>
  <c r="C8627" i="37"/>
  <c r="C8628" i="37"/>
  <c r="C8629" i="37"/>
  <c r="C8630" i="37"/>
  <c r="C8631" i="37"/>
  <c r="C8632" i="37"/>
  <c r="C8633" i="37"/>
  <c r="C8634" i="37"/>
  <c r="C8635" i="37"/>
  <c r="C8636" i="37"/>
  <c r="C8637" i="37"/>
  <c r="C8638" i="37"/>
  <c r="C8639" i="37"/>
  <c r="C8640" i="37"/>
  <c r="C8641" i="37"/>
  <c r="C8642" i="37"/>
  <c r="C8643" i="37"/>
  <c r="C8644" i="37"/>
  <c r="C8645" i="37"/>
  <c r="C8646" i="37"/>
  <c r="C8647" i="37"/>
  <c r="C8648" i="37"/>
  <c r="C8649" i="37"/>
  <c r="C8650" i="37"/>
  <c r="C8651" i="37"/>
  <c r="C8652" i="37"/>
  <c r="C8653" i="37"/>
  <c r="C8654" i="37"/>
  <c r="C8655" i="37"/>
  <c r="C8656" i="37"/>
  <c r="C8657" i="37"/>
  <c r="C8658" i="37"/>
  <c r="C8659" i="37"/>
  <c r="C8660" i="37"/>
  <c r="C8661" i="37"/>
  <c r="C8662" i="37"/>
  <c r="C8663" i="37"/>
  <c r="C8664" i="37"/>
  <c r="C8665" i="37"/>
  <c r="C8666" i="37"/>
  <c r="C8667" i="37"/>
  <c r="C8668" i="37"/>
  <c r="C8669" i="37"/>
  <c r="C8670" i="37"/>
  <c r="C8671" i="37"/>
  <c r="C8672" i="37"/>
  <c r="C8673" i="37"/>
  <c r="C8674" i="37"/>
  <c r="C8675" i="37"/>
  <c r="C8676" i="37"/>
  <c r="C8677" i="37"/>
  <c r="C8678" i="37"/>
  <c r="C8679" i="37"/>
  <c r="C8680" i="37"/>
  <c r="C8681" i="37"/>
  <c r="C8682" i="37"/>
  <c r="C8683" i="37"/>
  <c r="C8684" i="37"/>
  <c r="C8685" i="37"/>
  <c r="C8686" i="37"/>
  <c r="C8687" i="37"/>
  <c r="C8688" i="37"/>
  <c r="C8689" i="37"/>
  <c r="C8690" i="37"/>
  <c r="C8691" i="37"/>
  <c r="C8692" i="37"/>
  <c r="C8693" i="37"/>
  <c r="C8694" i="37"/>
  <c r="C8695" i="37"/>
  <c r="C8696" i="37"/>
  <c r="C8697" i="37"/>
  <c r="C8698" i="37"/>
  <c r="C8699" i="37"/>
  <c r="C8700" i="37"/>
  <c r="C8701" i="37"/>
  <c r="C8702" i="37"/>
  <c r="C8703" i="37"/>
  <c r="C8704" i="37"/>
  <c r="C8705" i="37"/>
  <c r="C8706" i="37"/>
  <c r="C8707" i="37"/>
  <c r="C8708" i="37"/>
  <c r="C8709" i="37"/>
  <c r="C8710" i="37"/>
  <c r="C8711" i="37"/>
  <c r="C8712" i="37"/>
  <c r="C8713" i="37"/>
  <c r="C8714" i="37"/>
  <c r="C8715" i="37"/>
  <c r="C8716" i="37"/>
  <c r="C8717" i="37"/>
  <c r="C8718" i="37"/>
  <c r="C8719" i="37"/>
  <c r="C8720" i="37"/>
  <c r="C8721" i="37"/>
  <c r="C8722" i="37"/>
  <c r="C8723" i="37"/>
  <c r="C8724" i="37"/>
  <c r="C8725" i="37"/>
  <c r="C8726" i="37"/>
  <c r="C8727" i="37"/>
  <c r="C8728" i="37"/>
  <c r="C8729" i="37"/>
  <c r="C8730" i="37"/>
  <c r="C8731" i="37"/>
  <c r="C8732" i="37"/>
  <c r="C8733" i="37"/>
  <c r="C8734" i="37"/>
  <c r="C8735" i="37"/>
  <c r="C8736" i="37"/>
  <c r="C8737" i="37"/>
  <c r="C8738" i="37"/>
  <c r="C8739" i="37"/>
  <c r="C8740" i="37"/>
  <c r="C8741" i="37"/>
  <c r="C8742" i="37"/>
  <c r="C8743" i="37"/>
  <c r="C8744" i="37"/>
  <c r="C8745" i="37"/>
  <c r="C8746" i="37"/>
  <c r="C8747" i="37"/>
  <c r="C8748" i="37"/>
  <c r="C8749" i="37"/>
  <c r="C8750" i="37"/>
  <c r="C8751" i="37"/>
  <c r="C8752" i="37"/>
  <c r="C8753" i="37"/>
  <c r="C8754" i="37"/>
  <c r="C8755" i="37"/>
  <c r="C8756" i="37"/>
  <c r="C8757" i="37"/>
  <c r="C8758" i="37"/>
  <c r="C8759" i="37"/>
  <c r="C8760" i="37"/>
  <c r="C8761" i="37"/>
  <c r="C8762" i="37"/>
  <c r="C8763" i="37"/>
  <c r="C8764" i="37"/>
  <c r="C8765" i="37"/>
  <c r="C8766" i="37"/>
  <c r="C8767" i="37"/>
  <c r="C8768" i="37"/>
  <c r="C8769" i="37"/>
  <c r="C8770" i="37"/>
  <c r="C8771" i="37"/>
  <c r="C8772" i="37"/>
  <c r="C8773" i="37"/>
  <c r="C8774" i="37"/>
  <c r="C8775" i="37"/>
  <c r="C8776" i="37"/>
  <c r="C8777" i="37"/>
  <c r="C8778" i="37"/>
  <c r="C8779" i="37"/>
  <c r="C8780" i="37"/>
  <c r="C8781" i="37"/>
  <c r="C8782" i="37"/>
  <c r="C8783" i="37"/>
  <c r="C8784" i="37"/>
  <c r="C8785" i="37"/>
  <c r="C8786" i="37"/>
  <c r="C8787" i="37"/>
  <c r="C8788" i="37"/>
  <c r="C8789" i="37"/>
  <c r="C8790" i="37"/>
  <c r="C8791" i="37"/>
  <c r="C8792" i="37"/>
  <c r="C8793" i="37"/>
  <c r="C8794" i="37"/>
  <c r="C8795" i="37"/>
  <c r="C8796" i="37"/>
  <c r="C8797" i="37"/>
  <c r="C8798" i="37"/>
  <c r="C8799" i="37"/>
  <c r="C8800" i="37"/>
  <c r="C8801" i="37"/>
  <c r="C8802" i="37"/>
  <c r="C8803" i="37"/>
  <c r="C8804" i="37"/>
  <c r="C8805" i="37"/>
  <c r="C8806" i="37"/>
  <c r="C8807" i="37"/>
  <c r="C8808" i="37"/>
  <c r="C8809" i="37"/>
  <c r="C8810" i="37"/>
  <c r="C8811" i="37"/>
  <c r="C8812" i="37"/>
  <c r="C8813" i="37"/>
  <c r="C8814" i="37"/>
  <c r="C8815" i="37"/>
  <c r="C8816" i="37"/>
  <c r="C8817" i="37"/>
  <c r="C8818" i="37"/>
  <c r="C8819" i="37"/>
  <c r="C8820" i="37"/>
  <c r="C8821" i="37"/>
  <c r="C8822" i="37"/>
  <c r="C8823" i="37"/>
  <c r="C8824" i="37"/>
  <c r="C8825" i="37"/>
  <c r="C8826" i="37"/>
  <c r="C8827" i="37"/>
  <c r="C8828" i="37"/>
  <c r="C8829" i="37"/>
  <c r="C8830" i="37"/>
  <c r="C8831" i="37"/>
  <c r="C8832" i="37"/>
  <c r="C8833" i="37"/>
  <c r="C8834" i="37"/>
  <c r="C8835" i="37"/>
  <c r="C8836" i="37"/>
  <c r="C8837" i="37"/>
  <c r="C8838" i="37"/>
  <c r="C8839" i="37"/>
  <c r="C8840" i="37"/>
  <c r="C8841" i="37"/>
  <c r="C8842" i="37"/>
  <c r="C8843" i="37"/>
  <c r="C8844" i="37"/>
  <c r="C8845" i="37"/>
  <c r="C8846" i="37"/>
  <c r="C8847" i="37"/>
  <c r="C8848" i="37"/>
  <c r="C8849" i="37"/>
  <c r="C8850" i="37"/>
  <c r="C8851" i="37"/>
  <c r="C8852" i="37"/>
  <c r="C8853" i="37"/>
  <c r="C8854" i="37"/>
  <c r="C8855" i="37"/>
  <c r="C8856" i="37"/>
  <c r="C8857" i="37"/>
  <c r="C8858" i="37"/>
  <c r="C8859" i="37"/>
  <c r="C8860" i="37"/>
  <c r="C8861" i="37"/>
  <c r="C8862" i="37"/>
  <c r="C8863" i="37"/>
  <c r="C8864" i="37"/>
  <c r="C8865" i="37"/>
  <c r="C8866" i="37"/>
  <c r="C8867" i="37"/>
  <c r="C8868" i="37"/>
  <c r="C8869" i="37"/>
  <c r="C8870" i="37"/>
  <c r="C8871" i="37"/>
  <c r="C8872" i="37"/>
  <c r="C8873" i="37"/>
  <c r="C8874" i="37"/>
  <c r="C8875" i="37"/>
  <c r="C8876" i="37"/>
  <c r="C8877" i="37"/>
  <c r="C8878" i="37"/>
  <c r="C8879" i="37"/>
  <c r="C8880" i="37"/>
  <c r="C8881" i="37"/>
  <c r="C8882" i="37"/>
  <c r="C8883" i="37"/>
  <c r="C8884" i="37"/>
  <c r="C8885" i="37"/>
  <c r="C8886" i="37"/>
  <c r="C8887" i="37"/>
  <c r="C8888" i="37"/>
  <c r="C8889" i="37"/>
  <c r="C8890" i="37"/>
  <c r="C8891" i="37"/>
  <c r="C8892" i="37"/>
  <c r="C8893" i="37"/>
  <c r="C8894" i="37"/>
  <c r="C8895" i="37"/>
  <c r="C8896" i="37"/>
  <c r="C8897" i="37"/>
  <c r="C8898" i="37"/>
  <c r="C8899" i="37"/>
  <c r="C8900" i="37"/>
  <c r="C8901" i="37"/>
  <c r="C8902" i="37"/>
  <c r="C8903" i="37"/>
  <c r="C8904" i="37"/>
  <c r="C8905" i="37"/>
  <c r="C8906" i="37"/>
  <c r="C8907" i="37"/>
  <c r="C8908" i="37"/>
  <c r="C8909" i="37"/>
  <c r="C8910" i="37"/>
  <c r="C8911" i="37"/>
  <c r="C8912" i="37"/>
  <c r="C8913" i="37"/>
  <c r="C8914" i="37"/>
  <c r="C8915" i="37"/>
  <c r="C8916" i="37"/>
  <c r="C8917" i="37"/>
  <c r="C8918" i="37"/>
  <c r="C8919" i="37"/>
  <c r="C8920" i="37"/>
  <c r="C8921" i="37"/>
  <c r="C8922" i="37"/>
  <c r="C8923" i="37"/>
  <c r="C8924" i="37"/>
  <c r="C8925" i="37"/>
  <c r="C8926" i="37"/>
  <c r="C8927" i="37"/>
  <c r="C8928" i="37"/>
  <c r="C8929" i="37"/>
  <c r="C8930" i="37"/>
  <c r="C8931" i="37"/>
  <c r="C8932" i="37"/>
  <c r="C8933" i="37"/>
  <c r="C8934" i="37"/>
  <c r="C8935" i="37"/>
  <c r="C8936" i="37"/>
  <c r="C8937" i="37"/>
  <c r="C8938" i="37"/>
  <c r="C8939" i="37"/>
  <c r="C8940" i="37"/>
  <c r="C8941" i="37"/>
  <c r="C8942" i="37"/>
  <c r="C8943" i="37"/>
  <c r="C8944" i="37"/>
  <c r="C8945" i="37"/>
  <c r="C8946" i="37"/>
  <c r="C8947" i="37"/>
  <c r="C8948" i="37"/>
  <c r="C8949" i="37"/>
  <c r="C8950" i="37"/>
  <c r="C8951" i="37"/>
  <c r="C8952" i="37"/>
  <c r="C8953" i="37"/>
  <c r="C8954" i="37"/>
  <c r="C8955" i="37"/>
  <c r="C8956" i="37"/>
  <c r="C8957" i="37"/>
  <c r="C8958" i="37"/>
  <c r="C8959" i="37"/>
  <c r="C8960" i="37"/>
  <c r="C8961" i="37"/>
  <c r="C8962" i="37"/>
  <c r="C8963" i="37"/>
  <c r="C8964" i="37"/>
  <c r="C8965" i="37"/>
  <c r="C8966" i="37"/>
  <c r="C8967" i="37"/>
  <c r="C8968" i="37"/>
  <c r="C8969" i="37"/>
  <c r="C8970" i="37"/>
  <c r="C8971" i="37"/>
  <c r="C8972" i="37"/>
  <c r="C8973" i="37"/>
  <c r="C8974" i="37"/>
  <c r="C8975" i="37"/>
  <c r="C8976" i="37"/>
  <c r="C8977" i="37"/>
  <c r="C8978" i="37"/>
  <c r="C8979" i="37"/>
  <c r="C8980" i="37"/>
  <c r="C8981" i="37"/>
  <c r="C8982" i="37"/>
  <c r="C8983" i="37"/>
  <c r="C8984" i="37"/>
  <c r="C8985" i="37"/>
  <c r="C8986" i="37"/>
  <c r="C8987" i="37"/>
  <c r="C8988" i="37"/>
  <c r="C8989" i="37"/>
  <c r="C8990" i="37"/>
  <c r="C8991" i="37"/>
  <c r="C8992" i="37"/>
  <c r="C8993" i="37"/>
  <c r="C8994" i="37"/>
  <c r="C8995" i="37"/>
  <c r="C8996" i="37"/>
  <c r="C8997" i="37"/>
  <c r="C8998" i="37"/>
  <c r="C8999" i="37"/>
  <c r="C9000" i="37"/>
  <c r="C9001" i="37"/>
  <c r="C9002" i="37"/>
  <c r="C9003" i="37"/>
  <c r="C9004" i="37"/>
  <c r="C9005" i="37"/>
  <c r="C9006" i="37"/>
  <c r="C9007" i="37"/>
  <c r="C9008" i="37"/>
  <c r="C9009" i="37"/>
  <c r="C9010" i="37"/>
  <c r="C9011" i="37"/>
  <c r="C9012" i="37"/>
  <c r="C9013" i="37"/>
  <c r="C9014" i="37"/>
  <c r="C9015" i="37"/>
  <c r="C9016" i="37"/>
  <c r="C9017" i="37"/>
  <c r="C9018" i="37"/>
  <c r="C9019" i="37"/>
  <c r="C9020" i="37"/>
  <c r="C9021" i="37"/>
  <c r="C9022" i="37"/>
  <c r="C9023" i="37"/>
  <c r="C9024" i="37"/>
  <c r="C9025" i="37"/>
  <c r="C9026" i="37"/>
  <c r="C9027" i="37"/>
  <c r="C9028" i="37"/>
  <c r="C9029" i="37"/>
  <c r="C9030" i="37"/>
  <c r="C9031" i="37"/>
  <c r="C9032" i="37"/>
  <c r="C9033" i="37"/>
  <c r="C9034" i="37"/>
  <c r="C9035" i="37"/>
  <c r="C9036" i="37"/>
  <c r="C9037" i="37"/>
  <c r="C9038" i="37"/>
  <c r="C9039" i="37"/>
  <c r="C9040" i="37"/>
  <c r="C9041" i="37"/>
  <c r="C9042" i="37"/>
  <c r="C9043" i="37"/>
  <c r="C9044" i="37"/>
  <c r="C9045" i="37"/>
  <c r="C9046" i="37"/>
  <c r="C9047" i="37"/>
  <c r="C9048" i="37"/>
  <c r="C9049" i="37"/>
  <c r="C9050" i="37"/>
  <c r="C9051" i="37"/>
  <c r="C9052" i="37"/>
  <c r="C9053" i="37"/>
  <c r="C9054" i="37"/>
  <c r="C9055" i="37"/>
  <c r="C9056" i="37"/>
  <c r="C9057" i="37"/>
  <c r="C9058" i="37"/>
  <c r="C9059" i="37"/>
  <c r="C9060" i="37"/>
  <c r="C9061" i="37"/>
  <c r="C9062" i="37"/>
  <c r="C9063" i="37"/>
  <c r="C9064" i="37"/>
  <c r="C9065" i="37"/>
  <c r="C9066" i="37"/>
  <c r="C9067" i="37"/>
  <c r="C9068" i="37"/>
  <c r="C9069" i="37"/>
  <c r="C9070" i="37"/>
  <c r="C9071" i="37"/>
  <c r="C9072" i="37"/>
  <c r="C9073" i="37"/>
  <c r="C9074" i="37"/>
  <c r="C9075" i="37"/>
  <c r="C9076" i="37"/>
  <c r="C9077" i="37"/>
  <c r="C9078" i="37"/>
  <c r="C9079" i="37"/>
  <c r="C9080" i="37"/>
  <c r="C9081" i="37"/>
  <c r="C9082" i="37"/>
  <c r="C9083" i="37"/>
  <c r="C9084" i="37"/>
  <c r="C9085" i="37"/>
  <c r="C9086" i="37"/>
  <c r="C9087" i="37"/>
  <c r="C9088" i="37"/>
  <c r="C9089" i="37"/>
  <c r="C9090" i="37"/>
  <c r="C9091" i="37"/>
  <c r="C9092" i="37"/>
  <c r="C9093" i="37"/>
  <c r="C9094" i="37"/>
  <c r="C9095" i="37"/>
  <c r="C9096" i="37"/>
  <c r="C9097" i="37"/>
  <c r="C9098" i="37"/>
  <c r="C9099" i="37"/>
  <c r="C9100" i="37"/>
  <c r="C9101" i="37"/>
  <c r="C9102" i="37"/>
  <c r="C9103" i="37"/>
  <c r="C9104" i="37"/>
  <c r="C9105" i="37"/>
  <c r="C9106" i="37"/>
  <c r="C9107" i="37"/>
  <c r="C9108" i="37"/>
  <c r="C9109" i="37"/>
  <c r="C9110" i="37"/>
  <c r="C9111" i="37"/>
  <c r="C9112" i="37"/>
  <c r="C9113" i="37"/>
  <c r="C9114" i="37"/>
  <c r="C9115" i="37"/>
  <c r="C9116" i="37"/>
  <c r="C9117" i="37"/>
  <c r="C9118" i="37"/>
  <c r="C9119" i="37"/>
  <c r="C9120" i="37"/>
  <c r="C9121" i="37"/>
  <c r="C9122" i="37"/>
  <c r="C9123" i="37"/>
  <c r="C9124" i="37"/>
  <c r="C9125" i="37"/>
  <c r="C9126" i="37"/>
  <c r="C9127" i="37"/>
  <c r="C9128" i="37"/>
  <c r="C9129" i="37"/>
  <c r="C9130" i="37"/>
  <c r="C9131" i="37"/>
  <c r="C9132" i="37"/>
  <c r="C9133" i="37"/>
  <c r="C9134" i="37"/>
  <c r="C9135" i="37"/>
  <c r="C9136" i="37"/>
  <c r="C9137" i="37"/>
  <c r="C9138" i="37"/>
  <c r="C9139" i="37"/>
  <c r="C9140" i="37"/>
  <c r="C9141" i="37"/>
  <c r="C9142" i="37"/>
  <c r="C9143" i="37"/>
  <c r="C9144" i="37"/>
  <c r="C9145" i="37"/>
  <c r="C9146" i="37"/>
  <c r="C9147" i="37"/>
  <c r="C9148" i="37"/>
  <c r="C9149" i="37"/>
  <c r="C9150" i="37"/>
  <c r="C9151" i="37"/>
  <c r="C9152" i="37"/>
  <c r="C9153" i="37"/>
  <c r="C9154" i="37"/>
  <c r="C9155" i="37"/>
  <c r="C9156" i="37"/>
  <c r="C9157" i="37"/>
  <c r="C9158" i="37"/>
  <c r="C9159" i="37"/>
  <c r="C9160" i="37"/>
  <c r="C9161" i="37"/>
  <c r="C9162" i="37"/>
  <c r="C9163" i="37"/>
  <c r="C9164" i="37"/>
  <c r="C9165" i="37"/>
  <c r="C9166" i="37"/>
  <c r="C9167" i="37"/>
  <c r="C9168" i="37"/>
  <c r="C9169" i="37"/>
  <c r="C9170" i="37"/>
  <c r="C9171" i="37"/>
  <c r="C9172" i="37"/>
  <c r="C9173" i="37"/>
  <c r="C9174" i="37"/>
  <c r="C9175" i="37"/>
  <c r="C9176" i="37"/>
  <c r="C9177" i="37"/>
  <c r="C9178" i="37"/>
  <c r="C9179" i="37"/>
  <c r="C9180" i="37"/>
  <c r="C9181" i="37"/>
  <c r="C9182" i="37"/>
  <c r="C9183" i="37"/>
  <c r="C9184" i="37"/>
  <c r="C9185" i="37"/>
  <c r="C9186" i="37"/>
  <c r="C9187" i="37"/>
  <c r="C9188" i="37"/>
  <c r="C9189" i="37"/>
  <c r="C9190" i="37"/>
  <c r="C9191" i="37"/>
  <c r="C9192" i="37"/>
  <c r="C9193" i="37"/>
  <c r="C9194" i="37"/>
  <c r="C9195" i="37"/>
  <c r="C9196" i="37"/>
  <c r="C9197" i="37"/>
  <c r="C9198" i="37"/>
  <c r="C9199" i="37"/>
  <c r="C9200" i="37"/>
  <c r="C9201" i="37"/>
  <c r="C9202" i="37"/>
  <c r="C9203" i="37"/>
  <c r="C9204" i="37"/>
  <c r="C9205" i="37"/>
  <c r="C9206" i="37"/>
  <c r="C9207" i="37"/>
  <c r="C9208" i="37"/>
  <c r="C9209" i="37"/>
  <c r="C9210" i="37"/>
  <c r="C9211" i="37"/>
  <c r="C9212" i="37"/>
  <c r="C9213" i="37"/>
  <c r="C9214" i="37"/>
  <c r="C9215" i="37"/>
  <c r="C9216" i="37"/>
  <c r="C9217" i="37"/>
  <c r="C9218" i="37"/>
  <c r="C9219" i="37"/>
  <c r="C9220" i="37"/>
  <c r="C9221" i="37"/>
  <c r="C9222" i="37"/>
  <c r="C9223" i="37"/>
  <c r="C9224" i="37"/>
  <c r="C9225" i="37"/>
  <c r="C9226" i="37"/>
  <c r="C9227" i="37"/>
  <c r="C9228" i="37"/>
  <c r="C9229" i="37"/>
  <c r="C9230" i="37"/>
  <c r="C9231" i="37"/>
  <c r="C9232" i="37"/>
  <c r="C9233" i="37"/>
  <c r="C9234" i="37"/>
  <c r="C9235" i="37"/>
  <c r="C9236" i="37"/>
  <c r="C9237" i="37"/>
  <c r="C9238" i="37"/>
  <c r="C9239" i="37"/>
  <c r="C9240" i="37"/>
  <c r="C9241" i="37"/>
  <c r="C9242" i="37"/>
  <c r="C9243" i="37"/>
  <c r="C9244" i="37"/>
  <c r="C9245" i="37"/>
  <c r="C9246" i="37"/>
  <c r="C9247" i="37"/>
  <c r="C9248" i="37"/>
  <c r="C9249" i="37"/>
  <c r="C9250" i="37"/>
  <c r="C9251" i="37"/>
  <c r="C9252" i="37"/>
  <c r="C9253" i="37"/>
  <c r="C9254" i="37"/>
  <c r="C9255" i="37"/>
  <c r="C9256" i="37"/>
  <c r="C9257" i="37"/>
  <c r="C9258" i="37"/>
  <c r="C9259" i="37"/>
  <c r="C9260" i="37"/>
  <c r="C9261" i="37"/>
  <c r="C9262" i="37"/>
  <c r="C9263" i="37"/>
  <c r="C9264" i="37"/>
  <c r="C9265" i="37"/>
  <c r="C9266" i="37"/>
  <c r="C9267" i="37"/>
  <c r="C9268" i="37"/>
  <c r="C9269" i="37"/>
  <c r="C9270" i="37"/>
  <c r="C9271" i="37"/>
  <c r="C9272" i="37"/>
  <c r="C9273" i="37"/>
  <c r="C9274" i="37"/>
  <c r="C9275" i="37"/>
  <c r="C9276" i="37"/>
  <c r="C9277" i="37"/>
  <c r="C9278" i="37"/>
  <c r="C9279" i="37"/>
  <c r="C9280" i="37"/>
  <c r="C9281" i="37"/>
  <c r="C9282" i="37"/>
  <c r="C9283" i="37"/>
  <c r="C9284" i="37"/>
  <c r="C9285" i="37"/>
  <c r="C9286" i="37"/>
  <c r="C9287" i="37"/>
  <c r="C9288" i="37"/>
  <c r="C9289" i="37"/>
  <c r="C9290" i="37"/>
  <c r="C9291" i="37"/>
  <c r="C9292" i="37"/>
  <c r="C9293" i="37"/>
  <c r="C9294" i="37"/>
  <c r="C9295" i="37"/>
  <c r="C9296" i="37"/>
  <c r="C9297" i="37"/>
  <c r="C9298" i="37"/>
  <c r="C9299" i="37"/>
  <c r="C9300" i="37"/>
  <c r="C9301" i="37"/>
  <c r="C9302" i="37"/>
  <c r="C9303" i="37"/>
  <c r="C9304" i="37"/>
  <c r="C9305" i="37"/>
  <c r="C9306" i="37"/>
  <c r="C9307" i="37"/>
  <c r="C9308" i="37"/>
  <c r="C9309" i="37"/>
  <c r="C9310" i="37"/>
  <c r="C9311" i="37"/>
  <c r="C9312" i="37"/>
  <c r="C9313" i="37"/>
  <c r="C9314" i="37"/>
  <c r="C9315" i="37"/>
  <c r="C9316" i="37"/>
  <c r="C9317" i="37"/>
  <c r="C9318" i="37"/>
  <c r="C9319" i="37"/>
  <c r="C9320" i="37"/>
  <c r="C9321" i="37"/>
  <c r="C9322" i="37"/>
  <c r="C9323" i="37"/>
  <c r="C9324" i="37"/>
  <c r="C9325" i="37"/>
  <c r="C9326" i="37"/>
  <c r="C9327" i="37"/>
  <c r="C9328" i="37"/>
  <c r="C9329" i="37"/>
  <c r="C9330" i="37"/>
  <c r="C9331" i="37"/>
  <c r="C9332" i="37"/>
  <c r="C9333" i="37"/>
  <c r="C9334" i="37"/>
  <c r="C9335" i="37"/>
  <c r="C9336" i="37"/>
  <c r="C9337" i="37"/>
  <c r="C9338" i="37"/>
  <c r="C9339" i="37"/>
  <c r="C9340" i="37"/>
  <c r="C9341" i="37"/>
  <c r="C9342" i="37"/>
  <c r="C9343" i="37"/>
  <c r="C9344" i="37"/>
  <c r="C9345" i="37"/>
  <c r="C9346" i="37"/>
  <c r="C9347" i="37"/>
  <c r="C9348" i="37"/>
  <c r="C9349" i="37"/>
  <c r="C9350" i="37"/>
  <c r="C9351" i="37"/>
  <c r="C9352" i="37"/>
  <c r="C9353" i="37"/>
  <c r="C9354" i="37"/>
  <c r="C9355" i="37"/>
  <c r="C9356" i="37"/>
  <c r="C9357" i="37"/>
  <c r="C9358" i="37"/>
  <c r="C9359" i="37"/>
  <c r="C9360" i="37"/>
  <c r="C9361" i="37"/>
  <c r="C9362" i="37"/>
  <c r="C9363" i="37"/>
  <c r="C9364" i="37"/>
  <c r="C9365" i="37"/>
  <c r="C9366" i="37"/>
  <c r="C9367" i="37"/>
  <c r="C9368" i="37"/>
  <c r="C9369" i="37"/>
  <c r="C9370" i="37"/>
  <c r="C9371" i="37"/>
  <c r="C9372" i="37"/>
  <c r="C9373" i="37"/>
  <c r="C9374" i="37"/>
  <c r="C9375" i="37"/>
  <c r="C9376" i="37"/>
  <c r="C9377" i="37"/>
  <c r="C9378" i="37"/>
  <c r="C9379" i="37"/>
  <c r="C9380" i="37"/>
  <c r="C9381" i="37"/>
  <c r="C9382" i="37"/>
  <c r="C9383" i="37"/>
  <c r="C9384" i="37"/>
  <c r="C9385" i="37"/>
  <c r="C9386" i="37"/>
  <c r="C9387" i="37"/>
  <c r="C9388" i="37"/>
  <c r="C9389" i="37"/>
  <c r="C9390" i="37"/>
  <c r="C9391" i="37"/>
  <c r="C9392" i="37"/>
  <c r="C9393" i="37"/>
  <c r="C9394" i="37"/>
  <c r="C9395" i="37"/>
  <c r="C9396" i="37"/>
  <c r="C9397" i="37"/>
  <c r="C9398" i="37"/>
  <c r="C9399" i="37"/>
  <c r="C9400" i="37"/>
  <c r="C9401" i="37"/>
  <c r="C9402" i="37"/>
  <c r="C9403" i="37"/>
  <c r="C9404" i="37"/>
  <c r="C9405" i="37"/>
  <c r="C9406" i="37"/>
  <c r="C9407" i="37"/>
  <c r="C9408" i="37"/>
  <c r="C9409" i="37"/>
  <c r="C9410" i="37"/>
  <c r="C9411" i="37"/>
  <c r="C9412" i="37"/>
  <c r="C9413" i="37"/>
  <c r="C9414" i="37"/>
  <c r="C9415" i="37"/>
  <c r="C9416" i="37"/>
  <c r="C9417" i="37"/>
  <c r="C9418" i="37"/>
  <c r="C9419" i="37"/>
  <c r="C9420" i="37"/>
  <c r="C9421" i="37"/>
  <c r="C9422" i="37"/>
  <c r="C9423" i="37"/>
  <c r="C9424" i="37"/>
  <c r="C9425" i="37"/>
  <c r="C9426" i="37"/>
  <c r="C9427" i="37"/>
  <c r="C9428" i="37"/>
  <c r="C9429" i="37"/>
  <c r="C9430" i="37"/>
  <c r="C9431" i="37"/>
  <c r="C9432" i="37"/>
  <c r="C9433" i="37"/>
  <c r="C9434" i="37"/>
  <c r="C9435" i="37"/>
  <c r="C9436" i="37"/>
  <c r="C9437" i="37"/>
  <c r="C9438" i="37"/>
  <c r="C9439" i="37"/>
  <c r="C9440" i="37"/>
  <c r="C9441" i="37"/>
  <c r="C9442" i="37"/>
  <c r="C9443" i="37"/>
  <c r="C9444" i="37"/>
  <c r="C9445" i="37"/>
  <c r="C9446" i="37"/>
  <c r="C9447" i="37"/>
  <c r="C9448" i="37"/>
  <c r="C9449" i="37"/>
  <c r="C9450" i="37"/>
  <c r="C9451" i="37"/>
  <c r="C9452" i="37"/>
  <c r="C9453" i="37"/>
  <c r="C9454" i="37"/>
  <c r="C9455" i="37"/>
  <c r="C9456" i="37"/>
  <c r="C9457" i="37"/>
  <c r="C9458" i="37"/>
  <c r="C9459" i="37"/>
  <c r="C9460" i="37"/>
  <c r="C9461" i="37"/>
  <c r="C9462" i="37"/>
  <c r="C9463" i="37"/>
  <c r="C9464" i="37"/>
  <c r="C9465" i="37"/>
  <c r="C9466" i="37"/>
  <c r="C9467" i="37"/>
  <c r="C9468" i="37"/>
  <c r="C9469" i="37"/>
  <c r="C9470" i="37"/>
  <c r="C9471" i="37"/>
  <c r="C9472" i="37"/>
  <c r="C9473" i="37"/>
  <c r="C9474" i="37"/>
  <c r="C9475" i="37"/>
  <c r="C9476" i="37"/>
  <c r="C9477" i="37"/>
  <c r="C9478" i="37"/>
  <c r="C9479" i="37"/>
  <c r="C9480" i="37"/>
  <c r="C9481" i="37"/>
  <c r="C9482" i="37"/>
  <c r="C9483" i="37"/>
  <c r="C9484" i="37"/>
  <c r="C9485" i="37"/>
  <c r="C9486" i="37"/>
  <c r="C9487" i="37"/>
  <c r="C9488" i="37"/>
  <c r="C9489" i="37"/>
  <c r="C9490" i="37"/>
  <c r="C9491" i="37"/>
  <c r="C9492" i="37"/>
  <c r="C9493" i="37"/>
  <c r="C9494" i="37"/>
  <c r="C9495" i="37"/>
  <c r="C9496" i="37"/>
  <c r="C9497" i="37"/>
  <c r="C9498" i="37"/>
  <c r="C9499" i="37"/>
  <c r="C9500" i="37"/>
  <c r="C9501" i="37"/>
  <c r="C9502" i="37"/>
  <c r="C9503" i="37"/>
  <c r="C9504" i="37"/>
  <c r="C9505" i="37"/>
  <c r="C9506" i="37"/>
  <c r="C9507" i="37"/>
  <c r="C9508" i="37"/>
  <c r="C9509" i="37"/>
  <c r="C9510" i="37"/>
  <c r="C9511" i="37"/>
  <c r="C9512" i="37"/>
  <c r="C9513" i="37"/>
  <c r="C9514" i="37"/>
  <c r="C9515" i="37"/>
  <c r="C9516" i="37"/>
  <c r="C9517" i="37"/>
  <c r="C9518" i="37"/>
  <c r="C9519" i="37"/>
  <c r="C9520" i="37"/>
  <c r="C9521" i="37"/>
  <c r="C9522" i="37"/>
  <c r="C9523" i="37"/>
  <c r="C9524" i="37"/>
  <c r="C9525" i="37"/>
  <c r="C9526" i="37"/>
  <c r="C9527" i="37"/>
  <c r="C9528" i="37"/>
  <c r="C9529" i="37"/>
  <c r="C9530" i="37"/>
  <c r="C9531" i="37"/>
  <c r="C9532" i="37"/>
  <c r="C9533" i="37"/>
  <c r="C9534" i="37"/>
  <c r="C9535" i="37"/>
  <c r="C9536" i="37"/>
  <c r="C9537" i="37"/>
  <c r="C9538" i="37"/>
  <c r="C9539" i="37"/>
  <c r="C9540" i="37"/>
  <c r="C9541" i="37"/>
  <c r="C9542" i="37"/>
  <c r="C9543" i="37"/>
  <c r="C9544" i="37"/>
  <c r="C9545" i="37"/>
  <c r="C9546" i="37"/>
  <c r="C9547" i="37"/>
  <c r="C9548" i="37"/>
  <c r="C9549" i="37"/>
  <c r="C9550" i="37"/>
  <c r="C9551" i="37"/>
  <c r="C9552" i="37"/>
  <c r="C9553" i="37"/>
  <c r="C9554" i="37"/>
  <c r="C9555" i="37"/>
  <c r="C9556" i="37"/>
  <c r="C9557" i="37"/>
  <c r="C9558" i="37"/>
  <c r="C9559" i="37"/>
  <c r="C9560" i="37"/>
  <c r="C9561" i="37"/>
  <c r="C9562" i="37"/>
  <c r="C9563" i="37"/>
  <c r="C9564" i="37"/>
  <c r="C9565" i="37"/>
  <c r="C9566" i="37"/>
  <c r="C9567" i="37"/>
  <c r="C9568" i="37"/>
  <c r="C9569" i="37"/>
  <c r="C9570" i="37"/>
  <c r="C9571" i="37"/>
  <c r="C9572" i="37"/>
  <c r="C9573" i="37"/>
  <c r="C9574" i="37"/>
  <c r="C9575" i="37"/>
  <c r="C9576" i="37"/>
  <c r="C9577" i="37"/>
  <c r="C9578" i="37"/>
  <c r="C9579" i="37"/>
  <c r="C9580" i="37"/>
  <c r="C9581" i="37"/>
  <c r="C9582" i="37"/>
  <c r="C9583" i="37"/>
  <c r="C9584" i="37"/>
  <c r="C9585" i="37"/>
  <c r="C9586" i="37"/>
  <c r="C9587" i="37"/>
  <c r="C9588" i="37"/>
  <c r="C9589" i="37"/>
  <c r="C9590" i="37"/>
  <c r="C9591" i="37"/>
  <c r="C9592" i="37"/>
  <c r="C9593" i="37"/>
  <c r="C9594" i="37"/>
  <c r="C9595" i="37"/>
  <c r="C9596" i="37"/>
  <c r="C9597" i="37"/>
  <c r="C9598" i="37"/>
  <c r="C9599" i="37"/>
  <c r="C9600" i="37"/>
  <c r="C9601" i="37"/>
  <c r="C9602" i="37"/>
  <c r="C9603" i="37"/>
  <c r="C9604" i="37"/>
  <c r="C9605" i="37"/>
  <c r="C9606" i="37"/>
  <c r="C9607" i="37"/>
  <c r="C9608" i="37"/>
  <c r="C9609" i="37"/>
  <c r="C9610" i="37"/>
  <c r="C9611" i="37"/>
  <c r="C9612" i="37"/>
  <c r="C9613" i="37"/>
  <c r="C9614" i="37"/>
  <c r="C9615" i="37"/>
  <c r="C9616" i="37"/>
  <c r="C9617" i="37"/>
  <c r="C9618" i="37"/>
  <c r="C9619" i="37"/>
  <c r="C9620" i="37"/>
  <c r="C9621" i="37"/>
  <c r="C9622" i="37"/>
  <c r="C9623" i="37"/>
  <c r="C9624" i="37"/>
  <c r="C9625" i="37"/>
  <c r="C9626" i="37"/>
  <c r="C9627" i="37"/>
  <c r="C9628" i="37"/>
  <c r="C9629" i="37"/>
  <c r="C9630" i="37"/>
  <c r="C9631" i="37"/>
  <c r="C9632" i="37"/>
  <c r="C9633" i="37"/>
  <c r="C9634" i="37"/>
  <c r="C9635" i="37"/>
  <c r="C9636" i="37"/>
  <c r="C9637" i="37"/>
  <c r="C9638" i="37"/>
  <c r="C9639" i="37"/>
  <c r="C9640" i="37"/>
  <c r="C9641" i="37"/>
  <c r="C9642" i="37"/>
  <c r="C9643" i="37"/>
  <c r="C9644" i="37"/>
  <c r="C9645" i="37"/>
  <c r="C9646" i="37"/>
  <c r="C9647" i="37"/>
  <c r="C9648" i="37"/>
  <c r="C9649" i="37"/>
  <c r="C9650" i="37"/>
  <c r="C9651" i="37"/>
  <c r="C9652" i="37"/>
  <c r="C9653" i="37"/>
  <c r="C9654" i="37"/>
  <c r="C9655" i="37"/>
  <c r="C9656" i="37"/>
  <c r="C9657" i="37"/>
  <c r="C9658" i="37"/>
  <c r="C9659" i="37"/>
  <c r="C9660" i="37"/>
  <c r="C9661" i="37"/>
  <c r="C9662" i="37"/>
  <c r="C9663" i="37"/>
  <c r="C9664" i="37"/>
  <c r="C9665" i="37"/>
  <c r="C9666" i="37"/>
  <c r="C9667" i="37"/>
  <c r="C9668" i="37"/>
  <c r="C9669" i="37"/>
  <c r="C9670" i="37"/>
  <c r="C9671" i="37"/>
  <c r="C9672" i="37"/>
  <c r="C9673" i="37"/>
  <c r="C9674" i="37"/>
  <c r="C9675" i="37"/>
  <c r="C9676" i="37"/>
  <c r="C9677" i="37"/>
  <c r="C9678" i="37"/>
  <c r="C9679" i="37"/>
  <c r="C9680" i="37"/>
  <c r="C9681" i="37"/>
  <c r="C9682" i="37"/>
  <c r="C9683" i="37"/>
  <c r="C9684" i="37"/>
  <c r="C9685" i="37"/>
  <c r="C9686" i="37"/>
  <c r="C9687" i="37"/>
  <c r="C9688" i="37"/>
  <c r="C9689" i="37"/>
  <c r="C9690" i="37"/>
  <c r="C9691" i="37"/>
  <c r="C9692" i="37"/>
  <c r="C9693" i="37"/>
  <c r="C9694" i="37"/>
  <c r="C9695" i="37"/>
  <c r="C9696" i="37"/>
  <c r="C9697" i="37"/>
  <c r="C9698" i="37"/>
  <c r="C9699" i="37"/>
  <c r="C9700" i="37"/>
  <c r="C9701" i="37"/>
  <c r="C9702" i="37"/>
  <c r="C9703" i="37"/>
  <c r="C9704" i="37"/>
  <c r="C9705" i="37"/>
  <c r="C9706" i="37"/>
  <c r="C9707" i="37"/>
  <c r="C9708" i="37"/>
  <c r="C9709" i="37"/>
  <c r="C9710" i="37"/>
  <c r="C9711" i="37"/>
  <c r="C9712" i="37"/>
  <c r="C9713" i="37"/>
  <c r="C9714" i="37"/>
  <c r="C9715" i="37"/>
  <c r="C9716" i="37"/>
  <c r="C9717" i="37"/>
  <c r="C9718" i="37"/>
  <c r="C9719" i="37"/>
  <c r="C9720" i="37"/>
  <c r="C9721" i="37"/>
  <c r="C9722" i="37"/>
  <c r="C9723" i="37"/>
  <c r="C9724" i="37"/>
  <c r="C9725" i="37"/>
  <c r="C9726" i="37"/>
  <c r="C9727" i="37"/>
  <c r="C9728" i="37"/>
  <c r="C9729" i="37"/>
  <c r="C9730" i="37"/>
  <c r="C9731" i="37"/>
  <c r="C9732" i="37"/>
  <c r="C9733" i="37"/>
  <c r="C9734" i="37"/>
  <c r="C9735" i="37"/>
  <c r="C9736" i="37"/>
  <c r="C9737" i="37"/>
  <c r="C9738" i="37"/>
  <c r="C9739" i="37"/>
  <c r="C9740" i="37"/>
  <c r="C9741" i="37"/>
  <c r="C9742" i="37"/>
  <c r="C9743" i="37"/>
  <c r="C9744" i="37"/>
  <c r="C9745" i="37"/>
  <c r="C9746" i="37"/>
  <c r="C9747" i="37"/>
  <c r="C9748" i="37"/>
  <c r="C9749" i="37"/>
  <c r="C9750" i="37"/>
  <c r="C9751" i="37"/>
  <c r="C9752" i="37"/>
  <c r="C9753" i="37"/>
  <c r="C9754" i="37"/>
  <c r="C9755" i="37"/>
  <c r="C9756" i="37"/>
  <c r="C9757" i="37"/>
  <c r="C9758" i="37"/>
  <c r="C9759" i="37"/>
  <c r="C9760" i="37"/>
  <c r="C9761" i="37"/>
  <c r="C9762" i="37"/>
  <c r="C9763" i="37"/>
  <c r="C9764" i="37"/>
  <c r="C9765" i="37"/>
  <c r="C9766" i="37"/>
  <c r="C9767" i="37"/>
  <c r="C9768" i="37"/>
  <c r="C9769" i="37"/>
  <c r="C9770" i="37"/>
  <c r="C9771" i="37"/>
  <c r="C9772" i="37"/>
  <c r="C9773" i="37"/>
  <c r="C9774" i="37"/>
  <c r="C9775" i="37"/>
  <c r="C9776" i="37"/>
  <c r="C9777" i="37"/>
  <c r="C9778" i="37"/>
  <c r="C9779" i="37"/>
  <c r="C9780" i="37"/>
  <c r="C9781" i="37"/>
  <c r="C9782" i="37"/>
  <c r="C9783" i="37"/>
  <c r="C9784" i="37"/>
  <c r="C9785" i="37"/>
  <c r="C9786" i="37"/>
  <c r="C9787" i="37"/>
  <c r="C9788" i="37"/>
  <c r="C9789" i="37"/>
  <c r="C9790" i="37"/>
  <c r="C9791" i="37"/>
  <c r="C9792" i="37"/>
  <c r="C9793" i="37"/>
  <c r="C9794" i="37"/>
  <c r="C9795" i="37"/>
  <c r="C9796" i="37"/>
  <c r="C9797" i="37"/>
  <c r="C9798" i="37"/>
  <c r="C9799" i="37"/>
  <c r="C9800" i="37"/>
  <c r="C9801" i="37"/>
  <c r="C9802" i="37"/>
  <c r="C9803" i="37"/>
  <c r="C9804" i="37"/>
  <c r="C9805" i="37"/>
  <c r="C9806" i="37"/>
  <c r="C9807" i="37"/>
  <c r="C9808" i="37"/>
  <c r="C9809" i="37"/>
  <c r="C9810" i="37"/>
  <c r="C9811" i="37"/>
  <c r="C9812" i="37"/>
  <c r="C9813" i="37"/>
  <c r="C9814" i="37"/>
  <c r="C9815" i="37"/>
  <c r="C9816" i="37"/>
  <c r="C9817" i="37"/>
  <c r="C9818" i="37"/>
  <c r="C9819" i="37"/>
  <c r="C9820" i="37"/>
  <c r="C9821" i="37"/>
  <c r="C9822" i="37"/>
  <c r="C9823" i="37"/>
  <c r="C9824" i="37"/>
  <c r="C9825" i="37"/>
  <c r="C9826" i="37"/>
  <c r="C9827" i="37"/>
  <c r="C9828" i="37"/>
  <c r="C9829" i="37"/>
  <c r="C9830" i="37"/>
  <c r="C9831" i="37"/>
  <c r="C9832" i="37"/>
  <c r="C9833" i="37"/>
  <c r="C9834" i="37"/>
  <c r="C9835" i="37"/>
  <c r="C9836" i="37"/>
  <c r="C9837" i="37"/>
  <c r="C9838" i="37"/>
  <c r="C9839" i="37"/>
  <c r="C9840" i="37"/>
  <c r="C9841" i="37"/>
  <c r="C9842" i="37"/>
  <c r="C9843" i="37"/>
  <c r="C9844" i="37"/>
  <c r="C9845" i="37"/>
  <c r="C9846" i="37"/>
  <c r="C9847" i="37"/>
  <c r="C9848" i="37"/>
  <c r="C9849" i="37"/>
  <c r="C9850" i="37"/>
  <c r="C9851" i="37"/>
  <c r="C9852" i="37"/>
  <c r="C9853" i="37"/>
  <c r="C9854" i="37"/>
  <c r="C9855" i="37"/>
  <c r="C9856" i="37"/>
  <c r="C9857" i="37"/>
  <c r="C9858" i="37"/>
  <c r="C9859" i="37"/>
  <c r="C9860" i="37"/>
  <c r="C9861" i="37"/>
  <c r="C9862" i="37"/>
  <c r="C9863" i="37"/>
  <c r="C9864" i="37"/>
  <c r="C9865" i="37"/>
  <c r="C9866" i="37"/>
  <c r="C9867" i="37"/>
  <c r="C9868" i="37"/>
  <c r="C9869" i="37"/>
  <c r="C9870" i="37"/>
  <c r="C9871" i="37"/>
  <c r="C9872" i="37"/>
  <c r="C9873" i="37"/>
  <c r="C9874" i="37"/>
  <c r="C9875" i="37"/>
  <c r="C9876" i="37"/>
  <c r="C9877" i="37"/>
  <c r="C9878" i="37"/>
  <c r="C9879" i="37"/>
  <c r="C9880" i="37"/>
  <c r="C9881" i="37"/>
  <c r="C9882" i="37"/>
  <c r="C9883" i="37"/>
  <c r="C9884" i="37"/>
  <c r="C9885" i="37"/>
  <c r="C9886" i="37"/>
  <c r="C9887" i="37"/>
  <c r="C9888" i="37"/>
  <c r="C9889" i="37"/>
  <c r="C9890" i="37"/>
  <c r="C9891" i="37"/>
  <c r="C9892" i="37"/>
  <c r="C9893" i="37"/>
  <c r="C9894" i="37"/>
  <c r="C9895" i="37"/>
  <c r="C9896" i="37"/>
  <c r="C9897" i="37"/>
  <c r="C9898" i="37"/>
  <c r="C9899" i="37"/>
  <c r="C9900" i="37"/>
  <c r="C9901" i="37"/>
  <c r="C9902" i="37"/>
  <c r="C9903" i="37"/>
  <c r="C9904" i="37"/>
  <c r="C9905" i="37"/>
  <c r="C9906" i="37"/>
  <c r="C9907" i="37"/>
  <c r="C9908" i="37"/>
  <c r="C9909" i="37"/>
  <c r="C9910" i="37"/>
  <c r="C9911" i="37"/>
  <c r="C9912" i="37"/>
  <c r="C9913" i="37"/>
  <c r="C9914" i="37"/>
  <c r="C9915" i="37"/>
  <c r="C9916" i="37"/>
  <c r="C9917" i="37"/>
  <c r="C9918" i="37"/>
  <c r="C9919" i="37"/>
  <c r="C9920" i="37"/>
  <c r="C9921" i="37"/>
  <c r="C9922" i="37"/>
  <c r="C9923" i="37"/>
  <c r="C9924" i="37"/>
  <c r="C9925" i="37"/>
  <c r="C9926" i="37"/>
  <c r="C9927" i="37"/>
  <c r="C9928" i="37"/>
  <c r="C9929" i="37"/>
  <c r="C9930" i="37"/>
  <c r="C9931" i="37"/>
  <c r="C9932" i="37"/>
  <c r="C9933" i="37"/>
  <c r="C9934" i="37"/>
  <c r="C9935" i="37"/>
  <c r="C9936" i="37"/>
  <c r="C9937" i="37"/>
  <c r="C9938" i="37"/>
  <c r="C9939" i="37"/>
  <c r="C9940" i="37"/>
  <c r="C9941" i="37"/>
  <c r="C9942" i="37"/>
  <c r="C9943" i="37"/>
  <c r="C9944" i="37"/>
  <c r="C9945" i="37"/>
  <c r="C9946" i="37"/>
  <c r="C9947" i="37"/>
  <c r="C9948" i="37"/>
  <c r="C9949" i="37"/>
  <c r="C9950" i="37"/>
  <c r="C9951" i="37"/>
  <c r="C9952" i="37"/>
  <c r="C9953" i="37"/>
  <c r="C9954" i="37"/>
  <c r="C9955" i="37"/>
  <c r="C9956" i="37"/>
  <c r="C9957" i="37"/>
  <c r="C9958" i="37"/>
  <c r="C9959" i="37"/>
  <c r="C9960" i="37"/>
  <c r="C9961" i="37"/>
  <c r="C9962" i="37"/>
  <c r="C9963" i="37"/>
  <c r="C9964" i="37"/>
  <c r="C9965" i="37"/>
  <c r="C9966" i="37"/>
  <c r="C9967" i="37"/>
  <c r="C9968" i="37"/>
  <c r="C9969" i="37"/>
  <c r="C9970" i="37"/>
  <c r="C9971" i="37"/>
  <c r="C9972" i="37"/>
  <c r="C9973" i="37"/>
  <c r="C9974" i="37"/>
  <c r="C9975" i="37"/>
  <c r="C9976" i="37"/>
  <c r="C9977" i="37"/>
  <c r="C9978" i="37"/>
  <c r="C9979" i="37"/>
  <c r="C9980" i="37"/>
  <c r="C9981" i="37"/>
  <c r="C9982" i="37"/>
  <c r="C9983" i="37"/>
  <c r="C9984" i="37"/>
  <c r="C9985" i="37"/>
  <c r="C9986" i="37"/>
  <c r="C9987" i="37"/>
  <c r="C9988" i="37"/>
  <c r="C9989" i="37"/>
  <c r="C9990" i="37"/>
  <c r="C9991" i="37"/>
  <c r="C9992" i="37"/>
  <c r="C9993" i="37"/>
  <c r="C9994" i="37"/>
  <c r="C9995" i="37"/>
  <c r="C9996" i="37"/>
  <c r="C9997" i="37"/>
  <c r="C9998" i="37"/>
  <c r="C9999" i="37"/>
  <c r="C10000" i="37"/>
  <c r="C10001" i="37"/>
  <c r="C10002" i="37"/>
  <c r="C10003" i="37"/>
  <c r="C10004" i="37"/>
  <c r="C10005" i="37"/>
  <c r="C10006" i="37"/>
  <c r="C10007" i="37"/>
  <c r="C10008" i="37"/>
  <c r="C10009" i="37"/>
  <c r="C10010" i="37"/>
  <c r="C10011" i="37"/>
  <c r="C10012" i="37"/>
  <c r="C10013" i="37"/>
  <c r="C10014" i="37"/>
  <c r="C10015" i="37"/>
  <c r="C10016" i="37"/>
  <c r="C10017" i="37"/>
  <c r="C10018" i="37"/>
  <c r="C10019" i="37"/>
  <c r="C10020" i="37"/>
  <c r="C10021" i="37"/>
  <c r="C10022" i="37"/>
  <c r="C10023" i="37"/>
  <c r="C10024" i="37"/>
  <c r="C10025" i="37"/>
  <c r="C10026" i="37"/>
  <c r="C10027" i="37"/>
  <c r="C10028" i="37"/>
  <c r="C10029" i="37"/>
  <c r="C30" i="37"/>
  <c r="D30" i="37" s="1"/>
  <c r="D33" i="37"/>
  <c r="D34" i="37"/>
  <c r="D35" i="37"/>
  <c r="D36" i="37"/>
  <c r="D37" i="37"/>
  <c r="D38" i="37"/>
  <c r="D39" i="37"/>
  <c r="D42" i="37"/>
  <c r="D45" i="37"/>
  <c r="D46" i="37"/>
  <c r="D47" i="37"/>
  <c r="D48" i="37"/>
  <c r="D49" i="37"/>
  <c r="D51" i="37"/>
  <c r="D54" i="37"/>
  <c r="D57" i="37"/>
  <c r="D58" i="37"/>
  <c r="D59" i="37"/>
  <c r="D60" i="37"/>
  <c r="D62" i="37"/>
  <c r="D63" i="37"/>
  <c r="D66" i="37"/>
  <c r="D69" i="37"/>
  <c r="D70" i="37"/>
  <c r="D71" i="37"/>
  <c r="D72" i="37"/>
  <c r="D75" i="37"/>
  <c r="D78" i="37"/>
  <c r="D81" i="37"/>
  <c r="D82" i="37"/>
  <c r="D83" i="37"/>
  <c r="D87" i="37"/>
  <c r="D90" i="37"/>
  <c r="D93" i="37"/>
  <c r="D94" i="37"/>
  <c r="D95" i="37"/>
  <c r="D96" i="37"/>
  <c r="D99" i="37"/>
  <c r="D102" i="37"/>
  <c r="D105" i="37"/>
  <c r="D106" i="37"/>
  <c r="D107" i="37"/>
  <c r="D108" i="37"/>
  <c r="D111" i="37"/>
  <c r="D114" i="37"/>
  <c r="D117" i="37"/>
  <c r="D118" i="37"/>
  <c r="D119" i="37"/>
  <c r="D120" i="37"/>
  <c r="D123" i="37"/>
  <c r="D126" i="37"/>
  <c r="D129" i="37"/>
  <c r="D130" i="37"/>
  <c r="D131" i="37"/>
  <c r="D132" i="37"/>
  <c r="D135" i="37"/>
  <c r="D138" i="37"/>
  <c r="D141" i="37"/>
  <c r="D142" i="37"/>
  <c r="D143" i="37"/>
  <c r="D144" i="37"/>
  <c r="D147" i="37"/>
  <c r="D150" i="37"/>
  <c r="D153" i="37"/>
  <c r="D154" i="37"/>
  <c r="D155" i="37"/>
  <c r="D159" i="37"/>
  <c r="D162" i="37"/>
  <c r="D165" i="37"/>
  <c r="D166" i="37"/>
  <c r="D167" i="37"/>
  <c r="D168" i="37"/>
  <c r="D171" i="37"/>
  <c r="D174" i="37"/>
  <c r="D177" i="37"/>
  <c r="D178" i="37"/>
  <c r="D179" i="37"/>
  <c r="D180" i="37"/>
  <c r="D183" i="37"/>
  <c r="D186" i="37"/>
  <c r="D189" i="37"/>
  <c r="D190" i="37"/>
  <c r="D191" i="37"/>
  <c r="D192" i="37"/>
  <c r="D195" i="37"/>
  <c r="D198" i="37"/>
  <c r="D201" i="37"/>
  <c r="D202" i="37"/>
  <c r="D203" i="37"/>
  <c r="D204" i="37"/>
  <c r="D207" i="37"/>
  <c r="D210" i="37"/>
  <c r="D213" i="37"/>
  <c r="D214" i="37"/>
  <c r="D215" i="37"/>
  <c r="D216" i="37"/>
  <c r="D219" i="37"/>
  <c r="D222" i="37"/>
  <c r="D225" i="37"/>
  <c r="D226" i="37"/>
  <c r="D227" i="37"/>
  <c r="D231" i="37"/>
  <c r="D234" i="37"/>
  <c r="D237" i="37"/>
  <c r="D238" i="37"/>
  <c r="D239" i="37"/>
  <c r="D240" i="37"/>
  <c r="D243" i="37"/>
  <c r="D246" i="37"/>
  <c r="D249" i="37"/>
  <c r="D250" i="37"/>
  <c r="D251" i="37"/>
  <c r="D252" i="37"/>
  <c r="D255" i="37"/>
  <c r="D258" i="37"/>
  <c r="D261" i="37"/>
  <c r="D262" i="37"/>
  <c r="D263" i="37"/>
  <c r="D264" i="37"/>
  <c r="D267" i="37"/>
  <c r="D270" i="37"/>
  <c r="D273" i="37"/>
  <c r="D274" i="37"/>
  <c r="D275" i="37"/>
  <c r="D276" i="37"/>
  <c r="D277" i="37"/>
  <c r="D279" i="37"/>
  <c r="D282" i="37"/>
  <c r="D285" i="37"/>
  <c r="D286" i="37"/>
  <c r="D287" i="37"/>
  <c r="D288" i="37"/>
  <c r="D291" i="37"/>
  <c r="D294" i="37"/>
  <c r="D297" i="37"/>
  <c r="D298" i="37"/>
  <c r="D299" i="37"/>
  <c r="D303" i="37"/>
  <c r="D306" i="37"/>
  <c r="D309" i="37"/>
  <c r="D310" i="37"/>
  <c r="D311" i="37"/>
  <c r="D312" i="37"/>
  <c r="D315" i="37"/>
  <c r="D318" i="37"/>
  <c r="D321" i="37"/>
  <c r="D322" i="37"/>
  <c r="D323" i="37"/>
  <c r="D324" i="37"/>
  <c r="D325" i="37"/>
  <c r="D326" i="37"/>
  <c r="D327" i="37"/>
  <c r="D330" i="37"/>
  <c r="D333" i="37"/>
  <c r="D334" i="37"/>
  <c r="D335" i="37"/>
  <c r="D336" i="37"/>
  <c r="D337" i="37"/>
  <c r="D339" i="37"/>
  <c r="D342" i="37"/>
  <c r="D345" i="37"/>
  <c r="D346" i="37"/>
  <c r="D347" i="37"/>
  <c r="D348" i="37"/>
  <c r="D351" i="37"/>
  <c r="D354" i="37"/>
  <c r="D357" i="37"/>
  <c r="D358" i="37"/>
  <c r="D359" i="37"/>
  <c r="D360" i="37"/>
  <c r="D363" i="37"/>
  <c r="D366" i="37"/>
  <c r="D369" i="37"/>
  <c r="D370" i="37"/>
  <c r="D371" i="37"/>
  <c r="D375" i="37"/>
  <c r="D378" i="37"/>
  <c r="D381" i="37"/>
  <c r="D382" i="37"/>
  <c r="D383" i="37"/>
  <c r="D384" i="37"/>
  <c r="D387" i="37"/>
  <c r="D390" i="37"/>
  <c r="D393" i="37"/>
  <c r="D394" i="37"/>
  <c r="D395" i="37"/>
  <c r="D399" i="37"/>
  <c r="D402" i="37"/>
  <c r="D405" i="37"/>
  <c r="D406" i="37"/>
  <c r="D407" i="37"/>
  <c r="D408" i="37"/>
  <c r="D411" i="37"/>
  <c r="D414" i="37"/>
  <c r="D417" i="37"/>
  <c r="D418" i="37"/>
  <c r="D419" i="37"/>
  <c r="D420" i="37"/>
  <c r="D421" i="37"/>
  <c r="D422" i="37"/>
  <c r="D423" i="37"/>
  <c r="D426" i="37"/>
  <c r="D429" i="37"/>
  <c r="D430" i="37"/>
  <c r="D431" i="37"/>
  <c r="D432" i="37"/>
  <c r="D435" i="37"/>
  <c r="D438" i="37"/>
  <c r="D441" i="37"/>
  <c r="D442" i="37"/>
  <c r="D443" i="37"/>
  <c r="D447" i="37"/>
  <c r="D450" i="37"/>
  <c r="D453" i="37"/>
  <c r="D454" i="37"/>
  <c r="D455" i="37"/>
  <c r="D459" i="37"/>
  <c r="D462" i="37"/>
  <c r="D465" i="37"/>
  <c r="D466" i="37"/>
  <c r="D467" i="37"/>
  <c r="D468" i="37"/>
  <c r="D469" i="37"/>
  <c r="D470" i="37"/>
  <c r="D471" i="37"/>
  <c r="D474" i="37"/>
  <c r="D477" i="37"/>
  <c r="D478" i="37"/>
  <c r="D479" i="37"/>
  <c r="D480" i="37"/>
  <c r="D483" i="37"/>
  <c r="D486" i="37"/>
  <c r="D489" i="37"/>
  <c r="D490" i="37"/>
  <c r="D491" i="37"/>
  <c r="D495" i="37"/>
  <c r="D498" i="37"/>
  <c r="D501" i="37"/>
  <c r="D502" i="37"/>
  <c r="D503" i="37"/>
  <c r="D504" i="37"/>
  <c r="D507" i="37"/>
  <c r="D510" i="37"/>
  <c r="D513" i="37"/>
  <c r="D514" i="37"/>
  <c r="D515" i="37"/>
  <c r="D519" i="37"/>
  <c r="D522" i="37"/>
  <c r="D525" i="37"/>
  <c r="D526" i="37"/>
  <c r="D527" i="37"/>
  <c r="D528" i="37"/>
  <c r="D531" i="37"/>
  <c r="D534" i="37"/>
  <c r="D537" i="37"/>
  <c r="D538" i="37"/>
  <c r="D539" i="37"/>
  <c r="D543" i="37"/>
  <c r="D546" i="37"/>
  <c r="D549" i="37"/>
  <c r="D550" i="37"/>
  <c r="D551" i="37"/>
  <c r="D552" i="37"/>
  <c r="D553" i="37"/>
  <c r="D555" i="37"/>
  <c r="D558" i="37"/>
  <c r="D561" i="37"/>
  <c r="D562" i="37"/>
  <c r="D563" i="37"/>
  <c r="D566" i="37"/>
  <c r="D567" i="37"/>
  <c r="D570" i="37"/>
  <c r="D573" i="37"/>
  <c r="D574" i="37"/>
  <c r="D575" i="37"/>
  <c r="D576" i="37"/>
  <c r="D579" i="37"/>
  <c r="D582" i="37"/>
  <c r="D585" i="37"/>
  <c r="D586" i="37"/>
  <c r="D587" i="37"/>
  <c r="D591" i="37"/>
  <c r="D594" i="37"/>
  <c r="D597" i="37"/>
  <c r="D598" i="37"/>
  <c r="D599" i="37"/>
  <c r="D600" i="37"/>
  <c r="D603" i="37"/>
  <c r="D606" i="37"/>
  <c r="D609" i="37"/>
  <c r="D610" i="37"/>
  <c r="D611" i="37"/>
  <c r="D615" i="37"/>
  <c r="D618" i="37"/>
  <c r="D621" i="37"/>
  <c r="D622" i="37"/>
  <c r="D623" i="37"/>
  <c r="D627" i="37"/>
  <c r="D630" i="37"/>
  <c r="D633" i="37"/>
  <c r="D634" i="37"/>
  <c r="D635" i="37"/>
  <c r="D636" i="37"/>
  <c r="D639" i="37"/>
  <c r="D642" i="37"/>
  <c r="D645" i="37"/>
  <c r="D646" i="37"/>
  <c r="D647" i="37"/>
  <c r="D648" i="37"/>
  <c r="D649" i="37"/>
  <c r="D650" i="37"/>
  <c r="D651" i="37"/>
  <c r="D654" i="37"/>
  <c r="D657" i="37"/>
  <c r="D658" i="37"/>
  <c r="D659" i="37"/>
  <c r="D663" i="37"/>
  <c r="D666" i="37"/>
  <c r="D669" i="37"/>
  <c r="D670" i="37"/>
  <c r="D671" i="37"/>
  <c r="D675" i="37"/>
  <c r="D678" i="37"/>
  <c r="D681" i="37"/>
  <c r="D682" i="37"/>
  <c r="D683" i="37"/>
  <c r="D684" i="37"/>
  <c r="D685" i="37"/>
  <c r="D687" i="37"/>
  <c r="D690" i="37"/>
  <c r="D693" i="37"/>
  <c r="D694" i="37"/>
  <c r="D695" i="37"/>
  <c r="D696" i="37"/>
  <c r="D697" i="37"/>
  <c r="D698" i="37"/>
  <c r="D699" i="37"/>
  <c r="D702" i="37"/>
  <c r="D705" i="37"/>
  <c r="D706" i="37"/>
  <c r="D707" i="37"/>
  <c r="D708" i="37"/>
  <c r="D711" i="37"/>
  <c r="D714" i="37"/>
  <c r="D717" i="37"/>
  <c r="D718" i="37"/>
  <c r="D719" i="37"/>
  <c r="D723" i="37"/>
  <c r="D726" i="37"/>
  <c r="D729" i="37"/>
  <c r="D730" i="37"/>
  <c r="D731" i="37"/>
  <c r="D735" i="37"/>
  <c r="D738" i="37"/>
  <c r="D741" i="37"/>
  <c r="D742" i="37"/>
  <c r="D743" i="37"/>
  <c r="D744" i="37"/>
  <c r="D747" i="37"/>
  <c r="D750" i="37"/>
  <c r="D753" i="37"/>
  <c r="D754" i="37"/>
  <c r="D755" i="37"/>
  <c r="D759" i="37"/>
  <c r="D762" i="37"/>
  <c r="D765" i="37"/>
  <c r="D766" i="37"/>
  <c r="D767" i="37"/>
  <c r="D771" i="37"/>
  <c r="D774" i="37"/>
  <c r="D777" i="37"/>
  <c r="D778" i="37"/>
  <c r="D779" i="37"/>
  <c r="D783" i="37"/>
  <c r="D786" i="37"/>
  <c r="D789" i="37"/>
  <c r="D790" i="37"/>
  <c r="D791" i="37"/>
  <c r="D792" i="37"/>
  <c r="D795" i="37"/>
  <c r="D798" i="37"/>
  <c r="D801" i="37"/>
  <c r="D802" i="37"/>
  <c r="D803" i="37"/>
  <c r="D807" i="37"/>
  <c r="D810" i="37"/>
  <c r="D813" i="37"/>
  <c r="D814" i="37"/>
  <c r="D815" i="37"/>
  <c r="D816" i="37"/>
  <c r="D819" i="37"/>
  <c r="D822" i="37"/>
  <c r="D825" i="37"/>
  <c r="D826" i="37"/>
  <c r="D827" i="37"/>
  <c r="D831" i="37"/>
  <c r="D834" i="37"/>
  <c r="D837" i="37"/>
  <c r="D838" i="37"/>
  <c r="D839" i="37"/>
  <c r="D843" i="37"/>
  <c r="D846" i="37"/>
  <c r="D849" i="37"/>
  <c r="D850" i="37"/>
  <c r="D851" i="37"/>
  <c r="D852" i="37"/>
  <c r="D853" i="37"/>
  <c r="D855" i="37"/>
  <c r="D858" i="37"/>
  <c r="D861" i="37"/>
  <c r="D862" i="37"/>
  <c r="D863" i="37"/>
  <c r="D864" i="37"/>
  <c r="D867" i="37"/>
  <c r="D870" i="37"/>
  <c r="D873" i="37"/>
  <c r="D874" i="37"/>
  <c r="D875" i="37"/>
  <c r="D879" i="37"/>
  <c r="D882" i="37"/>
  <c r="D885" i="37"/>
  <c r="D886" i="37"/>
  <c r="D887" i="37"/>
  <c r="D891" i="37"/>
  <c r="D894" i="37"/>
  <c r="D897" i="37"/>
  <c r="D898" i="37"/>
  <c r="D899" i="37"/>
  <c r="D900" i="37"/>
  <c r="D901" i="37"/>
  <c r="D902" i="37"/>
  <c r="D903" i="37"/>
  <c r="D906" i="37"/>
  <c r="D909" i="37"/>
  <c r="D910" i="37"/>
  <c r="D911" i="37"/>
  <c r="D912" i="37"/>
  <c r="D913" i="37"/>
  <c r="D915" i="37"/>
  <c r="D918" i="37"/>
  <c r="D921" i="37"/>
  <c r="D922" i="37"/>
  <c r="D923" i="37"/>
  <c r="D924" i="37"/>
  <c r="D925" i="37"/>
  <c r="D926" i="37"/>
  <c r="D927" i="37"/>
  <c r="D930" i="37"/>
  <c r="D933" i="37"/>
  <c r="D934" i="37"/>
  <c r="D935" i="37"/>
  <c r="D936" i="37"/>
  <c r="D939" i="37"/>
  <c r="D942" i="37"/>
  <c r="D945" i="37"/>
  <c r="D946" i="37"/>
  <c r="D947" i="37"/>
  <c r="D951" i="37"/>
  <c r="D954" i="37"/>
  <c r="D957" i="37"/>
  <c r="D958" i="37"/>
  <c r="D959" i="37"/>
  <c r="D960" i="37"/>
  <c r="D963" i="37"/>
  <c r="D966" i="37"/>
  <c r="D969" i="37"/>
  <c r="D970" i="37"/>
  <c r="D971" i="37"/>
  <c r="D972" i="37"/>
  <c r="D975" i="37"/>
  <c r="D978" i="37"/>
  <c r="D981" i="37"/>
  <c r="D982" i="37"/>
  <c r="D983" i="37"/>
  <c r="D987" i="37"/>
  <c r="D990" i="37"/>
  <c r="D993" i="37"/>
  <c r="D994" i="37"/>
  <c r="D995" i="37"/>
  <c r="D999" i="37"/>
  <c r="D1002" i="37"/>
  <c r="D1005" i="37"/>
  <c r="D1006" i="37"/>
  <c r="D1007" i="37"/>
  <c r="D1008" i="37"/>
  <c r="D1011" i="37"/>
  <c r="D1014" i="37"/>
  <c r="D1017" i="37"/>
  <c r="D1018" i="37"/>
  <c r="D1019" i="37"/>
  <c r="D1023" i="37"/>
  <c r="D1026" i="37"/>
  <c r="D1029" i="37"/>
  <c r="D1030" i="37"/>
  <c r="D1031" i="37"/>
  <c r="D1035" i="37"/>
  <c r="D1038" i="37"/>
  <c r="D1041" i="37"/>
  <c r="D1042" i="37"/>
  <c r="D1043" i="37"/>
  <c r="D1046" i="37"/>
  <c r="D1047" i="37"/>
  <c r="D1050" i="37"/>
  <c r="D1053" i="37"/>
  <c r="D1054" i="37"/>
  <c r="D1055" i="37"/>
  <c r="D1056" i="37"/>
  <c r="D1059" i="37"/>
  <c r="D1060" i="37"/>
  <c r="D1062" i="37"/>
  <c r="D1065" i="37"/>
  <c r="D1066" i="37"/>
  <c r="D1067" i="37"/>
  <c r="D1071" i="37"/>
  <c r="D1074" i="37"/>
  <c r="D1077" i="37"/>
  <c r="D1078" i="37"/>
  <c r="D1079" i="37"/>
  <c r="D1080" i="37"/>
  <c r="D1081" i="37"/>
  <c r="D1083" i="37"/>
  <c r="D1086" i="37"/>
  <c r="D1089" i="37"/>
  <c r="D1090" i="37"/>
  <c r="D1091" i="37"/>
  <c r="D1092" i="37"/>
  <c r="D1095" i="37"/>
  <c r="D1098" i="37"/>
  <c r="D1101" i="37"/>
  <c r="D1102" i="37"/>
  <c r="D1103" i="37"/>
  <c r="D1104" i="37"/>
  <c r="D1105" i="37"/>
  <c r="D1106" i="37"/>
  <c r="D1107" i="37"/>
  <c r="D1108" i="37"/>
  <c r="D1110" i="37"/>
  <c r="D1113" i="37"/>
  <c r="D1114" i="37"/>
  <c r="D1115" i="37"/>
  <c r="D1116" i="37"/>
  <c r="D1117" i="37"/>
  <c r="D1118" i="37"/>
  <c r="D1119" i="37"/>
  <c r="D1120" i="37"/>
  <c r="D1122" i="37"/>
  <c r="D1125" i="37"/>
  <c r="D1126" i="37"/>
  <c r="D1127" i="37"/>
  <c r="D1128" i="37"/>
  <c r="D1131" i="37"/>
  <c r="D1132" i="37"/>
  <c r="D1134" i="37"/>
  <c r="D1137" i="37"/>
  <c r="D1138" i="37"/>
  <c r="D1139" i="37"/>
  <c r="D1140" i="37"/>
  <c r="D1143" i="37"/>
  <c r="D1144" i="37"/>
  <c r="D1146" i="37"/>
  <c r="D1149" i="37"/>
  <c r="D1150" i="37"/>
  <c r="D1151" i="37"/>
  <c r="D1155" i="37"/>
  <c r="D1156" i="37"/>
  <c r="D1158" i="37"/>
  <c r="D1161" i="37"/>
  <c r="D1162" i="37"/>
  <c r="D1163" i="37"/>
  <c r="D1167" i="37"/>
  <c r="D1168" i="37"/>
  <c r="D1170" i="37"/>
  <c r="D1173" i="37"/>
  <c r="D1174" i="37"/>
  <c r="D1175" i="37"/>
  <c r="D1178" i="37"/>
  <c r="D1179" i="37"/>
  <c r="D1182" i="37"/>
  <c r="D1185" i="37"/>
  <c r="D1186" i="37"/>
  <c r="D1187" i="37"/>
  <c r="D1191" i="37"/>
  <c r="D1192" i="37"/>
  <c r="D1194" i="37"/>
  <c r="D1197" i="37"/>
  <c r="D1198" i="37"/>
  <c r="D1199" i="37"/>
  <c r="D1200" i="37"/>
  <c r="D1203" i="37"/>
  <c r="D1204" i="37"/>
  <c r="D1206" i="37"/>
  <c r="D1209" i="37"/>
  <c r="D1210" i="37"/>
  <c r="D1211" i="37"/>
  <c r="D1215" i="37"/>
  <c r="D1218" i="37"/>
  <c r="D1221" i="37"/>
  <c r="D1222" i="37"/>
  <c r="D1223" i="37"/>
  <c r="D1224" i="37"/>
  <c r="D1225" i="37"/>
  <c r="D1227" i="37"/>
  <c r="D1230" i="37"/>
  <c r="D1233" i="37"/>
  <c r="D1234" i="37"/>
  <c r="D1235" i="37"/>
  <c r="D1236" i="37"/>
  <c r="D1239" i="37"/>
  <c r="D1242" i="37"/>
  <c r="D1245" i="37"/>
  <c r="D1246" i="37"/>
  <c r="D1247" i="37"/>
  <c r="D1248" i="37"/>
  <c r="D1249" i="37"/>
  <c r="D1250" i="37"/>
  <c r="D1251" i="37"/>
  <c r="D1252" i="37"/>
  <c r="D1254" i="37"/>
  <c r="D1257" i="37"/>
  <c r="D1258" i="37"/>
  <c r="D1259" i="37"/>
  <c r="D1260" i="37"/>
  <c r="D1261" i="37"/>
  <c r="D1262" i="37"/>
  <c r="D1263" i="37"/>
  <c r="D1264" i="37"/>
  <c r="D1266" i="37"/>
  <c r="D1269" i="37"/>
  <c r="D1270" i="37"/>
  <c r="D1271" i="37"/>
  <c r="D1272" i="37"/>
  <c r="D1275" i="37"/>
  <c r="D1276" i="37"/>
  <c r="D1278" i="37"/>
  <c r="D1281" i="37"/>
  <c r="D1282" i="37"/>
  <c r="D1283" i="37"/>
  <c r="D1284" i="37"/>
  <c r="D1287" i="37"/>
  <c r="D1288" i="37"/>
  <c r="D1290" i="37"/>
  <c r="D1293" i="37"/>
  <c r="D1294" i="37"/>
  <c r="D1295" i="37"/>
  <c r="D1299" i="37"/>
  <c r="D1300" i="37"/>
  <c r="D1302" i="37"/>
  <c r="D1305" i="37"/>
  <c r="D1306" i="37"/>
  <c r="D1307" i="37"/>
  <c r="D1311" i="37"/>
  <c r="D1312" i="37"/>
  <c r="D1314" i="37"/>
  <c r="D1317" i="37"/>
  <c r="D1318" i="37"/>
  <c r="D1319" i="37"/>
  <c r="D1322" i="37"/>
  <c r="D1323" i="37"/>
  <c r="D1326" i="37"/>
  <c r="D1329" i="37"/>
  <c r="D1330" i="37"/>
  <c r="D1331" i="37"/>
  <c r="D1335" i="37"/>
  <c r="D1336" i="37"/>
  <c r="D1338" i="37"/>
  <c r="D1341" i="37"/>
  <c r="D1342" i="37"/>
  <c r="D1343" i="37"/>
  <c r="D1344" i="37"/>
  <c r="D1347" i="37"/>
  <c r="D1348" i="37"/>
  <c r="D1350" i="37"/>
  <c r="D1353" i="37"/>
  <c r="D1354" i="37"/>
  <c r="D1355" i="37"/>
  <c r="D1359" i="37"/>
  <c r="D1362" i="37"/>
  <c r="D1365" i="37"/>
  <c r="D1366" i="37"/>
  <c r="D1367" i="37"/>
  <c r="D1368" i="37"/>
  <c r="D1369" i="37"/>
  <c r="D1371" i="37"/>
  <c r="D1374" i="37"/>
  <c r="D1377" i="37"/>
  <c r="D1378" i="37"/>
  <c r="D1379" i="37"/>
  <c r="D1380" i="37"/>
  <c r="D1383" i="37"/>
  <c r="D1386" i="37"/>
  <c r="D1389" i="37"/>
  <c r="D1390" i="37"/>
  <c r="D1391" i="37"/>
  <c r="D1392" i="37"/>
  <c r="D1393" i="37"/>
  <c r="D1394" i="37"/>
  <c r="D1395" i="37"/>
  <c r="D1396" i="37"/>
  <c r="D1398" i="37"/>
  <c r="D1401" i="37"/>
  <c r="D1402" i="37"/>
  <c r="D1403" i="37"/>
  <c r="D1404" i="37"/>
  <c r="D1405" i="37"/>
  <c r="D1406" i="37"/>
  <c r="D1407" i="37"/>
  <c r="D1408" i="37"/>
  <c r="D1410" i="37"/>
  <c r="D1413" i="37"/>
  <c r="D1414" i="37"/>
  <c r="D1415" i="37"/>
  <c r="D1416" i="37"/>
  <c r="D1419" i="37"/>
  <c r="D1420" i="37"/>
  <c r="D1422" i="37"/>
  <c r="D1425" i="37"/>
  <c r="D1426" i="37"/>
  <c r="D1427" i="37"/>
  <c r="D1428" i="37"/>
  <c r="D1431" i="37"/>
  <c r="D1432" i="37"/>
  <c r="D1434" i="37"/>
  <c r="D1437" i="37"/>
  <c r="D1438" i="37"/>
  <c r="D1439" i="37"/>
  <c r="D1443" i="37"/>
  <c r="D1444" i="37"/>
  <c r="D1446" i="37"/>
  <c r="D1449" i="37"/>
  <c r="D1450" i="37"/>
  <c r="D1451" i="37"/>
  <c r="D1455" i="37"/>
  <c r="D1456" i="37"/>
  <c r="D1458" i="37"/>
  <c r="D1461" i="37"/>
  <c r="D1462" i="37"/>
  <c r="D1463" i="37"/>
  <c r="D1466" i="37"/>
  <c r="D1467" i="37"/>
  <c r="D1470" i="37"/>
  <c r="D1473" i="37"/>
  <c r="D1474" i="37"/>
  <c r="D1475" i="37"/>
  <c r="D1479" i="37"/>
  <c r="D1480" i="37"/>
  <c r="D1482" i="37"/>
  <c r="D1485" i="37"/>
  <c r="D1486" i="37"/>
  <c r="D1487" i="37"/>
  <c r="D1488" i="37"/>
  <c r="D1491" i="37"/>
  <c r="D1492" i="37"/>
  <c r="D1494" i="37"/>
  <c r="D1497" i="37"/>
  <c r="D1498" i="37"/>
  <c r="D1499" i="37"/>
  <c r="D1503" i="37"/>
  <c r="D1506" i="37"/>
  <c r="D1509" i="37"/>
  <c r="D1510" i="37"/>
  <c r="D1511" i="37"/>
  <c r="D1512" i="37"/>
  <c r="D1513" i="37"/>
  <c r="D1515" i="37"/>
  <c r="D1518" i="37"/>
  <c r="D1521" i="37"/>
  <c r="D1522" i="37"/>
  <c r="D1523" i="37"/>
  <c r="D1524" i="37"/>
  <c r="D1527" i="37"/>
  <c r="D1530" i="37"/>
  <c r="D1533" i="37"/>
  <c r="D1534" i="37"/>
  <c r="D1535" i="37"/>
  <c r="D1536" i="37"/>
  <c r="D1537" i="37"/>
  <c r="D1538" i="37"/>
  <c r="D1539" i="37"/>
  <c r="D1540" i="37"/>
  <c r="D1542" i="37"/>
  <c r="D1545" i="37"/>
  <c r="D1546" i="37"/>
  <c r="D1547" i="37"/>
  <c r="D1548" i="37"/>
  <c r="D1549" i="37"/>
  <c r="D1550" i="37"/>
  <c r="D1551" i="37"/>
  <c r="D1552" i="37"/>
  <c r="D1554" i="37"/>
  <c r="D1557" i="37"/>
  <c r="D1558" i="37"/>
  <c r="D1559" i="37"/>
  <c r="D1560" i="37"/>
  <c r="D1563" i="37"/>
  <c r="D1564" i="37"/>
  <c r="D1566" i="37"/>
  <c r="D1569" i="37"/>
  <c r="D1570" i="37"/>
  <c r="D1571" i="37"/>
  <c r="D1572" i="37"/>
  <c r="D1575" i="37"/>
  <c r="D1576" i="37"/>
  <c r="D1578" i="37"/>
  <c r="D1581" i="37"/>
  <c r="D1582" i="37"/>
  <c r="D1583" i="37"/>
  <c r="D1587" i="37"/>
  <c r="D1588" i="37"/>
  <c r="D1590" i="37"/>
  <c r="D1593" i="37"/>
  <c r="D1594" i="37"/>
  <c r="D1595" i="37"/>
  <c r="D1599" i="37"/>
  <c r="D1600" i="37"/>
  <c r="D1602" i="37"/>
  <c r="D1605" i="37"/>
  <c r="D1606" i="37"/>
  <c r="D1607" i="37"/>
  <c r="D1610" i="37"/>
  <c r="D1611" i="37"/>
  <c r="D1614" i="37"/>
  <c r="D1617" i="37"/>
  <c r="D1618" i="37"/>
  <c r="D1619" i="37"/>
  <c r="D1623" i="37"/>
  <c r="D1624" i="37"/>
  <c r="D1626" i="37"/>
  <c r="D1629" i="37"/>
  <c r="D1630" i="37"/>
  <c r="D1631" i="37"/>
  <c r="D1632" i="37"/>
  <c r="D1635" i="37"/>
  <c r="D1636" i="37"/>
  <c r="D1638" i="37"/>
  <c r="D1641" i="37"/>
  <c r="D1642" i="37"/>
  <c r="D1643" i="37"/>
  <c r="D1647" i="37"/>
  <c r="D1650" i="37"/>
  <c r="D1653" i="37"/>
  <c r="D1654" i="37"/>
  <c r="D1655" i="37"/>
  <c r="D1656" i="37"/>
  <c r="D1657" i="37"/>
  <c r="D1659" i="37"/>
  <c r="D1662" i="37"/>
  <c r="D1665" i="37"/>
  <c r="D1666" i="37"/>
  <c r="D1667" i="37"/>
  <c r="D1668" i="37"/>
  <c r="D1671" i="37"/>
  <c r="D1674" i="37"/>
  <c r="D1677" i="37"/>
  <c r="D1678" i="37"/>
  <c r="D1679" i="37"/>
  <c r="D1680" i="37"/>
  <c r="D1681" i="37"/>
  <c r="D1682" i="37"/>
  <c r="D1683" i="37"/>
  <c r="D1684" i="37"/>
  <c r="D1686" i="37"/>
  <c r="D1689" i="37"/>
  <c r="D1690" i="37"/>
  <c r="D1691" i="37"/>
  <c r="D1692" i="37"/>
  <c r="D1693" i="37"/>
  <c r="D1694" i="37"/>
  <c r="D1695" i="37"/>
  <c r="D1696" i="37"/>
  <c r="D1698" i="37"/>
  <c r="D1701" i="37"/>
  <c r="D1702" i="37"/>
  <c r="D1703" i="37"/>
  <c r="D1704" i="37"/>
  <c r="D1707" i="37"/>
  <c r="D1708" i="37"/>
  <c r="D1710" i="37"/>
  <c r="D1713" i="37"/>
  <c r="D1714" i="37"/>
  <c r="D1715" i="37"/>
  <c r="D1716" i="37"/>
  <c r="D1719" i="37"/>
  <c r="D1720" i="37"/>
  <c r="D1722" i="37"/>
  <c r="D1725" i="37"/>
  <c r="D1726" i="37"/>
  <c r="D1727" i="37"/>
  <c r="D1731" i="37"/>
  <c r="D1732" i="37"/>
  <c r="D1734" i="37"/>
  <c r="D1737" i="37"/>
  <c r="D1738" i="37"/>
  <c r="D1739" i="37"/>
  <c r="D1743" i="37"/>
  <c r="D1744" i="37"/>
  <c r="D1746" i="37"/>
  <c r="D1749" i="37"/>
  <c r="D1750" i="37"/>
  <c r="D1751" i="37"/>
  <c r="D1754" i="37"/>
  <c r="D1755" i="37"/>
  <c r="D1758" i="37"/>
  <c r="D1761" i="37"/>
  <c r="D1762" i="37"/>
  <c r="D1763" i="37"/>
  <c r="D1767" i="37"/>
  <c r="D1768" i="37"/>
  <c r="D1770" i="37"/>
  <c r="D1773" i="37"/>
  <c r="D1774" i="37"/>
  <c r="D1775" i="37"/>
  <c r="D1776" i="37"/>
  <c r="D1779" i="37"/>
  <c r="D1780" i="37"/>
  <c r="D1782" i="37"/>
  <c r="D1785" i="37"/>
  <c r="D1786" i="37"/>
  <c r="D1787" i="37"/>
  <c r="D1791" i="37"/>
  <c r="D1794" i="37"/>
  <c r="D1797" i="37"/>
  <c r="D1798" i="37"/>
  <c r="D1799" i="37"/>
  <c r="D1800" i="37"/>
  <c r="D1801" i="37"/>
  <c r="D1803" i="37"/>
  <c r="D1806" i="37"/>
  <c r="D1809" i="37"/>
  <c r="D1810" i="37"/>
  <c r="D1811" i="37"/>
  <c r="D1812" i="37"/>
  <c r="D1815" i="37"/>
  <c r="D1818" i="37"/>
  <c r="D1821" i="37"/>
  <c r="D1822" i="37"/>
  <c r="D1823" i="37"/>
  <c r="D1824" i="37"/>
  <c r="D1825" i="37"/>
  <c r="D1826" i="37"/>
  <c r="D1827" i="37"/>
  <c r="D1828" i="37"/>
  <c r="D1830" i="37"/>
  <c r="D1833" i="37"/>
  <c r="D1834" i="37"/>
  <c r="D1835" i="37"/>
  <c r="D1836" i="37"/>
  <c r="D1837" i="37"/>
  <c r="D1838" i="37"/>
  <c r="D1839" i="37"/>
  <c r="D1840" i="37"/>
  <c r="D1842" i="37"/>
  <c r="D1845" i="37"/>
  <c r="D1846" i="37"/>
  <c r="D1847" i="37"/>
  <c r="D1848" i="37"/>
  <c r="D1851" i="37"/>
  <c r="D1852" i="37"/>
  <c r="D1854" i="37"/>
  <c r="D1857" i="37"/>
  <c r="D1858" i="37"/>
  <c r="D1859" i="37"/>
  <c r="D1860" i="37"/>
  <c r="D1863" i="37"/>
  <c r="D1864" i="37"/>
  <c r="D1866" i="37"/>
  <c r="D1869" i="37"/>
  <c r="D1870" i="37"/>
  <c r="D1871" i="37"/>
  <c r="D1875" i="37"/>
  <c r="D1876" i="37"/>
  <c r="D1878" i="37"/>
  <c r="D1881" i="37"/>
  <c r="D1882" i="37"/>
  <c r="D1883" i="37"/>
  <c r="D1887" i="37"/>
  <c r="D1888" i="37"/>
  <c r="D1890" i="37"/>
  <c r="D1893" i="37"/>
  <c r="D1894" i="37"/>
  <c r="D1895" i="37"/>
  <c r="D1898" i="37"/>
  <c r="D1899" i="37"/>
  <c r="D1902" i="37"/>
  <c r="D1905" i="37"/>
  <c r="D1906" i="37"/>
  <c r="D1907" i="37"/>
  <c r="D1911" i="37"/>
  <c r="D1912" i="37"/>
  <c r="D1913" i="37"/>
  <c r="D1914" i="37"/>
  <c r="D1917" i="37"/>
  <c r="D1918" i="37"/>
  <c r="D1919" i="37"/>
  <c r="D1923" i="37"/>
  <c r="D1924" i="37"/>
  <c r="D1925" i="37"/>
  <c r="D1926" i="37"/>
  <c r="D1929" i="37"/>
  <c r="D1930" i="37"/>
  <c r="D1931" i="37"/>
  <c r="D1935" i="37"/>
  <c r="D1936" i="37"/>
  <c r="D1938" i="37"/>
  <c r="D1941" i="37"/>
  <c r="D1942" i="37"/>
  <c r="D1943" i="37"/>
  <c r="D1947" i="37"/>
  <c r="D1950" i="37"/>
  <c r="D1953" i="37"/>
  <c r="D1954" i="37"/>
  <c r="D1955" i="37"/>
  <c r="D1959" i="37"/>
  <c r="D1960" i="37"/>
  <c r="D1961" i="37"/>
  <c r="D1962" i="37"/>
  <c r="D1965" i="37"/>
  <c r="D1966" i="37"/>
  <c r="D1967" i="37"/>
  <c r="D1971" i="37"/>
  <c r="D1972" i="37"/>
  <c r="D1973" i="37"/>
  <c r="D1974" i="37"/>
  <c r="D1977" i="37"/>
  <c r="D1978" i="37"/>
  <c r="D1979" i="37"/>
  <c r="D1983" i="37"/>
  <c r="D1984" i="37"/>
  <c r="D1986" i="37"/>
  <c r="D1989" i="37"/>
  <c r="D1990" i="37"/>
  <c r="D1991" i="37"/>
  <c r="D1995" i="37"/>
  <c r="D1998" i="37"/>
  <c r="D2001" i="37"/>
  <c r="D2002" i="37"/>
  <c r="D2003" i="37"/>
  <c r="D2007" i="37"/>
  <c r="D2008" i="37"/>
  <c r="D2009" i="37"/>
  <c r="D2010" i="37"/>
  <c r="D2013" i="37"/>
  <c r="D2014" i="37"/>
  <c r="D2015" i="37"/>
  <c r="D2019" i="37"/>
  <c r="D2020" i="37"/>
  <c r="D2021" i="37"/>
  <c r="D2022" i="37"/>
  <c r="D2025" i="37"/>
  <c r="D2026" i="37"/>
  <c r="D2027" i="37"/>
  <c r="D2031" i="37"/>
  <c r="D2032" i="37"/>
  <c r="D2034" i="37"/>
  <c r="D2037" i="37"/>
  <c r="D2038" i="37"/>
  <c r="D2039" i="37"/>
  <c r="D2043" i="37"/>
  <c r="D2046" i="37"/>
  <c r="D2049" i="37"/>
  <c r="D2050" i="37"/>
  <c r="D2051" i="37"/>
  <c r="D2055" i="37"/>
  <c r="D2056" i="37"/>
  <c r="D2057" i="37"/>
  <c r="D2058" i="37"/>
  <c r="D2061" i="37"/>
  <c r="D2062" i="37"/>
  <c r="D2063" i="37"/>
  <c r="D2067" i="37"/>
  <c r="D2068" i="37"/>
  <c r="D2069" i="37"/>
  <c r="D2070" i="37"/>
  <c r="D2073" i="37"/>
  <c r="D2074" i="37"/>
  <c r="D2075" i="37"/>
  <c r="D2079" i="37"/>
  <c r="D2080" i="37"/>
  <c r="D2082" i="37"/>
  <c r="D2085" i="37"/>
  <c r="D2086" i="37"/>
  <c r="D2087" i="37"/>
  <c r="D2091" i="37"/>
  <c r="D2094" i="37"/>
  <c r="D2097" i="37"/>
  <c r="D2098" i="37"/>
  <c r="D2099" i="37"/>
  <c r="D2103" i="37"/>
  <c r="D2104" i="37"/>
  <c r="D2105" i="37"/>
  <c r="D2106" i="37"/>
  <c r="D2109" i="37"/>
  <c r="D2110" i="37"/>
  <c r="D2111" i="37"/>
  <c r="D2115" i="37"/>
  <c r="D2116" i="37"/>
  <c r="D2117" i="37"/>
  <c r="D2118" i="37"/>
  <c r="D2121" i="37"/>
  <c r="D2122" i="37"/>
  <c r="D2123" i="37"/>
  <c r="D2127" i="37"/>
  <c r="D2128" i="37"/>
  <c r="D2130" i="37"/>
  <c r="D2133" i="37"/>
  <c r="D2134" i="37"/>
  <c r="D2135" i="37"/>
  <c r="D2139" i="37"/>
  <c r="D2142" i="37"/>
  <c r="D2145" i="37"/>
  <c r="D2146" i="37"/>
  <c r="D2147" i="37"/>
  <c r="D2151" i="37"/>
  <c r="D2152" i="37"/>
  <c r="D2153" i="37"/>
  <c r="D2154" i="37"/>
  <c r="D2157" i="37"/>
  <c r="D2158" i="37"/>
  <c r="D2159" i="37"/>
  <c r="D2163" i="37"/>
  <c r="D2164" i="37"/>
  <c r="D2165" i="37"/>
  <c r="D2166" i="37"/>
  <c r="D2169" i="37"/>
  <c r="D2170" i="37"/>
  <c r="D2171" i="37"/>
  <c r="D2175" i="37"/>
  <c r="D2176" i="37"/>
  <c r="D2178" i="37"/>
  <c r="D2181" i="37"/>
  <c r="D2182" i="37"/>
  <c r="D2183" i="37"/>
  <c r="D2187" i="37"/>
  <c r="D2190" i="37"/>
  <c r="D2193" i="37"/>
  <c r="D2194" i="37"/>
  <c r="D2195" i="37"/>
  <c r="D2199" i="37"/>
  <c r="D2200" i="37"/>
  <c r="D2201" i="37"/>
  <c r="D2202" i="37"/>
  <c r="D2205" i="37"/>
  <c r="D2206" i="37"/>
  <c r="D2207" i="37"/>
  <c r="D2211" i="37"/>
  <c r="D2212" i="37"/>
  <c r="D2213" i="37"/>
  <c r="D2214" i="37"/>
  <c r="D2217" i="37"/>
  <c r="D2218" i="37"/>
  <c r="D2219" i="37"/>
  <c r="D2223" i="37"/>
  <c r="D2224" i="37"/>
  <c r="D2226" i="37"/>
  <c r="D2229" i="37"/>
  <c r="D2230" i="37"/>
  <c r="D2231" i="37"/>
  <c r="D2235" i="37"/>
  <c r="D2238" i="37"/>
  <c r="D2241" i="37"/>
  <c r="D2242" i="37"/>
  <c r="D2243" i="37"/>
  <c r="D2247" i="37"/>
  <c r="D2248" i="37"/>
  <c r="D2249" i="37"/>
  <c r="D2250" i="37"/>
  <c r="D2253" i="37"/>
  <c r="D2254" i="37"/>
  <c r="D2255" i="37"/>
  <c r="D2259" i="37"/>
  <c r="D2260" i="37"/>
  <c r="D2261" i="37"/>
  <c r="D2262" i="37"/>
  <c r="D2265" i="37"/>
  <c r="D2266" i="37"/>
  <c r="D2267" i="37"/>
  <c r="D2271" i="37"/>
  <c r="D2272" i="37"/>
  <c r="D2274" i="37"/>
  <c r="D2277" i="37"/>
  <c r="D2278" i="37"/>
  <c r="D2279" i="37"/>
  <c r="D2283" i="37"/>
  <c r="D2286" i="37"/>
  <c r="D2289" i="37"/>
  <c r="D2290" i="37"/>
  <c r="D2291" i="37"/>
  <c r="D2295" i="37"/>
  <c r="D2296" i="37"/>
  <c r="D2297" i="37"/>
  <c r="D2298" i="37"/>
  <c r="D2301" i="37"/>
  <c r="D2302" i="37"/>
  <c r="D2303" i="37"/>
  <c r="D2307" i="37"/>
  <c r="D2308" i="37"/>
  <c r="D2309" i="37"/>
  <c r="D2310" i="37"/>
  <c r="D2313" i="37"/>
  <c r="D2314" i="37"/>
  <c r="D2315" i="37"/>
  <c r="D2319" i="37"/>
  <c r="D2320" i="37"/>
  <c r="D2322" i="37"/>
  <c r="D2325" i="37"/>
  <c r="D2326" i="37"/>
  <c r="D2327" i="37"/>
  <c r="D2331" i="37"/>
  <c r="D2334" i="37"/>
  <c r="D2337" i="37"/>
  <c r="D2338" i="37"/>
  <c r="D2339" i="37"/>
  <c r="D2343" i="37"/>
  <c r="D2344" i="37"/>
  <c r="D2345" i="37"/>
  <c r="D2346" i="37"/>
  <c r="D2349" i="37"/>
  <c r="D2350" i="37"/>
  <c r="D2351" i="37"/>
  <c r="D2355" i="37"/>
  <c r="D2356" i="37"/>
  <c r="D2357" i="37"/>
  <c r="D2358" i="37"/>
  <c r="D2361" i="37"/>
  <c r="D2362" i="37"/>
  <c r="D2363" i="37"/>
  <c r="D2367" i="37"/>
  <c r="D2368" i="37"/>
  <c r="D2370" i="37"/>
  <c r="D2373" i="37"/>
  <c r="D2374" i="37"/>
  <c r="D2375" i="37"/>
  <c r="D2379" i="37"/>
  <c r="D2382" i="37"/>
  <c r="D2385" i="37"/>
  <c r="D2386" i="37"/>
  <c r="D2387" i="37"/>
  <c r="D2391" i="37"/>
  <c r="D2392" i="37"/>
  <c r="D2393" i="37"/>
  <c r="D2394" i="37"/>
  <c r="D2397" i="37"/>
  <c r="D2398" i="37"/>
  <c r="D2399" i="37"/>
  <c r="D2403" i="37"/>
  <c r="D2404" i="37"/>
  <c r="D2405" i="37"/>
  <c r="D2406" i="37"/>
  <c r="D2409" i="37"/>
  <c r="D2410" i="37"/>
  <c r="D2411" i="37"/>
  <c r="D2415" i="37"/>
  <c r="D2416" i="37"/>
  <c r="D2418" i="37"/>
  <c r="D2421" i="37"/>
  <c r="D2422" i="37"/>
  <c r="D2423" i="37"/>
  <c r="D2427" i="37"/>
  <c r="D2430" i="37"/>
  <c r="D2433" i="37"/>
  <c r="D2434" i="37"/>
  <c r="D2435" i="37"/>
  <c r="D2439" i="37"/>
  <c r="D2440" i="37"/>
  <c r="D2441" i="37"/>
  <c r="D2442" i="37"/>
  <c r="D2445" i="37"/>
  <c r="D2446" i="37"/>
  <c r="D2447" i="37"/>
  <c r="D2451" i="37"/>
  <c r="D2452" i="37"/>
  <c r="D2453" i="37"/>
  <c r="D2454" i="37"/>
  <c r="D2457" i="37"/>
  <c r="D2458" i="37"/>
  <c r="D2459" i="37"/>
  <c r="D2463" i="37"/>
  <c r="D2464" i="37"/>
  <c r="D2466" i="37"/>
  <c r="D2469" i="37"/>
  <c r="D2470" i="37"/>
  <c r="D2471" i="37"/>
  <c r="D2475" i="37"/>
  <c r="D2478" i="37"/>
  <c r="D2481" i="37"/>
  <c r="D2482" i="37"/>
  <c r="D2483" i="37"/>
  <c r="D2487" i="37"/>
  <c r="D2488" i="37"/>
  <c r="D2489" i="37"/>
  <c r="D2490" i="37"/>
  <c r="D2493" i="37"/>
  <c r="D2494" i="37"/>
  <c r="D2495" i="37"/>
  <c r="D2499" i="37"/>
  <c r="D2500" i="37"/>
  <c r="D2501" i="37"/>
  <c r="D2502" i="37"/>
  <c r="D2505" i="37"/>
  <c r="D2506" i="37"/>
  <c r="D2507" i="37"/>
  <c r="D2511" i="37"/>
  <c r="D2512" i="37"/>
  <c r="D2514" i="37"/>
  <c r="D2517" i="37"/>
  <c r="D2518" i="37"/>
  <c r="D2519" i="37"/>
  <c r="D2523" i="37"/>
  <c r="D2526" i="37"/>
  <c r="D2529" i="37"/>
  <c r="D2530" i="37"/>
  <c r="D2531" i="37"/>
  <c r="D2535" i="37"/>
  <c r="D2536" i="37"/>
  <c r="D2537" i="37"/>
  <c r="D2538" i="37"/>
  <c r="D2541" i="37"/>
  <c r="D2542" i="37"/>
  <c r="D2543" i="37"/>
  <c r="D2547" i="37"/>
  <c r="D2548" i="37"/>
  <c r="D2549" i="37"/>
  <c r="D2550" i="37"/>
  <c r="D2553" i="37"/>
  <c r="D2554" i="37"/>
  <c r="D2555" i="37"/>
  <c r="D2559" i="37"/>
  <c r="D2560" i="37"/>
  <c r="D2562" i="37"/>
  <c r="D2565" i="37"/>
  <c r="D2566" i="37"/>
  <c r="D2567" i="37"/>
  <c r="D2571" i="37"/>
  <c r="D2574" i="37"/>
  <c r="D2577" i="37"/>
  <c r="D2578" i="37"/>
  <c r="D2579" i="37"/>
  <c r="D2583" i="37"/>
  <c r="D2584" i="37"/>
  <c r="D2585" i="37"/>
  <c r="D2586" i="37"/>
  <c r="D2589" i="37"/>
  <c r="D2590" i="37"/>
  <c r="D2591" i="37"/>
  <c r="D2595" i="37"/>
  <c r="D2596" i="37"/>
  <c r="D2597" i="37"/>
  <c r="D2598" i="37"/>
  <c r="D2601" i="37"/>
  <c r="D2602" i="37"/>
  <c r="D2603" i="37"/>
  <c r="D2607" i="37"/>
  <c r="D2608" i="37"/>
  <c r="D2610" i="37"/>
  <c r="D2613" i="37"/>
  <c r="D2614" i="37"/>
  <c r="D2615" i="37"/>
  <c r="D2619" i="37"/>
  <c r="D2622" i="37"/>
  <c r="D2625" i="37"/>
  <c r="D2626" i="37"/>
  <c r="D2627" i="37"/>
  <c r="D2631" i="37"/>
  <c r="D2632" i="37"/>
  <c r="D2633" i="37"/>
  <c r="D2634" i="37"/>
  <c r="D2637" i="37"/>
  <c r="D2638" i="37"/>
  <c r="D2639" i="37"/>
  <c r="D2643" i="37"/>
  <c r="D2644" i="37"/>
  <c r="D2645" i="37"/>
  <c r="D2646" i="37"/>
  <c r="D2649" i="37"/>
  <c r="D2650" i="37"/>
  <c r="D2651" i="37"/>
  <c r="D2655" i="37"/>
  <c r="D2656" i="37"/>
  <c r="D2658" i="37"/>
  <c r="D2661" i="37"/>
  <c r="D2662" i="37"/>
  <c r="D2663" i="37"/>
  <c r="D2667" i="37"/>
  <c r="D2670" i="37"/>
  <c r="D2673" i="37"/>
  <c r="D2674" i="37"/>
  <c r="D2675" i="37"/>
  <c r="D2679" i="37"/>
  <c r="D2680" i="37"/>
  <c r="D2681" i="37"/>
  <c r="D2682" i="37"/>
  <c r="D2685" i="37"/>
  <c r="D2686" i="37"/>
  <c r="D2687" i="37"/>
  <c r="D2691" i="37"/>
  <c r="D2692" i="37"/>
  <c r="D2693" i="37"/>
  <c r="D2694" i="37"/>
  <c r="D2697" i="37"/>
  <c r="D2698" i="37"/>
  <c r="D2699" i="37"/>
  <c r="D2703" i="37"/>
  <c r="D2704" i="37"/>
  <c r="D2706" i="37"/>
  <c r="D2709" i="37"/>
  <c r="D2710" i="37"/>
  <c r="D2711" i="37"/>
  <c r="D2715" i="37"/>
  <c r="D2718" i="37"/>
  <c r="D2721" i="37"/>
  <c r="D2722" i="37"/>
  <c r="D2723" i="37"/>
  <c r="D2727" i="37"/>
  <c r="D2728" i="37"/>
  <c r="D2729" i="37"/>
  <c r="D2730" i="37"/>
  <c r="D2733" i="37"/>
  <c r="D2734" i="37"/>
  <c r="D2735" i="37"/>
  <c r="D2739" i="37"/>
  <c r="D2740" i="37"/>
  <c r="D2741" i="37"/>
  <c r="D2742" i="37"/>
  <c r="D2745" i="37"/>
  <c r="D2746" i="37"/>
  <c r="D2747" i="37"/>
  <c r="D2751" i="37"/>
  <c r="D2752" i="37"/>
  <c r="D2754" i="37"/>
  <c r="D2757" i="37"/>
  <c r="D2758" i="37"/>
  <c r="D2759" i="37"/>
  <c r="D2763" i="37"/>
  <c r="D2766" i="37"/>
  <c r="D2769" i="37"/>
  <c r="D2770" i="37"/>
  <c r="D2771" i="37"/>
  <c r="D2775" i="37"/>
  <c r="D2776" i="37"/>
  <c r="D2777" i="37"/>
  <c r="D2778" i="37"/>
  <c r="D2781" i="37"/>
  <c r="D2782" i="37"/>
  <c r="D2783" i="37"/>
  <c r="D2787" i="37"/>
  <c r="D2788" i="37"/>
  <c r="D2789" i="37"/>
  <c r="D2790" i="37"/>
  <c r="D2793" i="37"/>
  <c r="D2794" i="37"/>
  <c r="D2795" i="37"/>
  <c r="D2799" i="37"/>
  <c r="D2800" i="37"/>
  <c r="D2802" i="37"/>
  <c r="D2805" i="37"/>
  <c r="D2806" i="37"/>
  <c r="D2807" i="37"/>
  <c r="D2811" i="37"/>
  <c r="D2814" i="37"/>
  <c r="D2817" i="37"/>
  <c r="D2818" i="37"/>
  <c r="D2819" i="37"/>
  <c r="D2823" i="37"/>
  <c r="D2824" i="37"/>
  <c r="D2825" i="37"/>
  <c r="D2826" i="37"/>
  <c r="D2829" i="37"/>
  <c r="D2830" i="37"/>
  <c r="D2831" i="37"/>
  <c r="D2835" i="37"/>
  <c r="D2836" i="37"/>
  <c r="D2837" i="37"/>
  <c r="D2838" i="37"/>
  <c r="D2841" i="37"/>
  <c r="D2842" i="37"/>
  <c r="D2843" i="37"/>
  <c r="D2847" i="37"/>
  <c r="D2848" i="37"/>
  <c r="D2850" i="37"/>
  <c r="D2853" i="37"/>
  <c r="D2854" i="37"/>
  <c r="D2855" i="37"/>
  <c r="D2859" i="37"/>
  <c r="D2862" i="37"/>
  <c r="D2865" i="37"/>
  <c r="D2866" i="37"/>
  <c r="D2867" i="37"/>
  <c r="D2871" i="37"/>
  <c r="D2872" i="37"/>
  <c r="D2873" i="37"/>
  <c r="D2874" i="37"/>
  <c r="D2877" i="37"/>
  <c r="D2878" i="37"/>
  <c r="D2879" i="37"/>
  <c r="D2883" i="37"/>
  <c r="D2884" i="37"/>
  <c r="D2885" i="37"/>
  <c r="D2886" i="37"/>
  <c r="D2889" i="37"/>
  <c r="D2890" i="37"/>
  <c r="D2891" i="37"/>
  <c r="D2895" i="37"/>
  <c r="D2896" i="37"/>
  <c r="D2898" i="37"/>
  <c r="D2901" i="37"/>
  <c r="D2902" i="37"/>
  <c r="D2903" i="37"/>
  <c r="D2907" i="37"/>
  <c r="D2910" i="37"/>
  <c r="D2913" i="37"/>
  <c r="D2914" i="37"/>
  <c r="D2915" i="37"/>
  <c r="D2919" i="37"/>
  <c r="D2920" i="37"/>
  <c r="D2921" i="37"/>
  <c r="D2922" i="37"/>
  <c r="D2925" i="37"/>
  <c r="D2926" i="37"/>
  <c r="D2927" i="37"/>
  <c r="D2931" i="37"/>
  <c r="D2932" i="37"/>
  <c r="D2933" i="37"/>
  <c r="D2934" i="37"/>
  <c r="D2937" i="37"/>
  <c r="D2938" i="37"/>
  <c r="D2939" i="37"/>
  <c r="D2943" i="37"/>
  <c r="D2944" i="37"/>
  <c r="D2946" i="37"/>
  <c r="D2949" i="37"/>
  <c r="D2950" i="37"/>
  <c r="D2951" i="37"/>
  <c r="D2955" i="37"/>
  <c r="D2958" i="37"/>
  <c r="D2961" i="37"/>
  <c r="D2962" i="37"/>
  <c r="D2963" i="37"/>
  <c r="D2966" i="37"/>
  <c r="D2967" i="37"/>
  <c r="D2968" i="37"/>
  <c r="D2969" i="37"/>
  <c r="D2970" i="37"/>
  <c r="D2973" i="37"/>
  <c r="D2974" i="37"/>
  <c r="D2975" i="37"/>
  <c r="D2979" i="37"/>
  <c r="D2980" i="37"/>
  <c r="D2982" i="37"/>
  <c r="D2985" i="37"/>
  <c r="D2986" i="37"/>
  <c r="D2987" i="37"/>
  <c r="D2991" i="37"/>
  <c r="D2992" i="37"/>
  <c r="D2993" i="37"/>
  <c r="D2994" i="37"/>
  <c r="D2997" i="37"/>
  <c r="D2998" i="37"/>
  <c r="D2999" i="37"/>
  <c r="D3003" i="37"/>
  <c r="D3004" i="37"/>
  <c r="D3006" i="37"/>
  <c r="D3009" i="37"/>
  <c r="D3010" i="37"/>
  <c r="D3011" i="37"/>
  <c r="D3015" i="37"/>
  <c r="D3018" i="37"/>
  <c r="D3021" i="37"/>
  <c r="D3022" i="37"/>
  <c r="D3023" i="37"/>
  <c r="D3027" i="37"/>
  <c r="D3030" i="37"/>
  <c r="D3033" i="37"/>
  <c r="D3034" i="37"/>
  <c r="D3035" i="37"/>
  <c r="D3038" i="37"/>
  <c r="D3039" i="37"/>
  <c r="D3040" i="37"/>
  <c r="D3041" i="37"/>
  <c r="D3042" i="37"/>
  <c r="D3045" i="37"/>
  <c r="D3046" i="37"/>
  <c r="D3047" i="37"/>
  <c r="D3051" i="37"/>
  <c r="D3052" i="37"/>
  <c r="D3054" i="37"/>
  <c r="D3057" i="37"/>
  <c r="D3058" i="37"/>
  <c r="D3059" i="37"/>
  <c r="D3063" i="37"/>
  <c r="D3064" i="37"/>
  <c r="D3065" i="37"/>
  <c r="D3066" i="37"/>
  <c r="D3069" i="37"/>
  <c r="D3070" i="37"/>
  <c r="D3071" i="37"/>
  <c r="D3075" i="37"/>
  <c r="D3076" i="37"/>
  <c r="D3078" i="37"/>
  <c r="D3081" i="37"/>
  <c r="D3082" i="37"/>
  <c r="D3083" i="37"/>
  <c r="D3087" i="37"/>
  <c r="D3090" i="37"/>
  <c r="D3093" i="37"/>
  <c r="D3094" i="37"/>
  <c r="D3095" i="37"/>
  <c r="D3099" i="37"/>
  <c r="D3102" i="37"/>
  <c r="D3105" i="37"/>
  <c r="D3106" i="37"/>
  <c r="D3107" i="37"/>
  <c r="D3110" i="37"/>
  <c r="D3111" i="37"/>
  <c r="D3112" i="37"/>
  <c r="D3113" i="37"/>
  <c r="D3114" i="37"/>
  <c r="D3117" i="37"/>
  <c r="D3118" i="37"/>
  <c r="D3119" i="37"/>
  <c r="D3123" i="37"/>
  <c r="D3124" i="37"/>
  <c r="D3126" i="37"/>
  <c r="D3129" i="37"/>
  <c r="D3130" i="37"/>
  <c r="D3131" i="37"/>
  <c r="D3135" i="37"/>
  <c r="D3136" i="37"/>
  <c r="D3137" i="37"/>
  <c r="D3138" i="37"/>
  <c r="D3141" i="37"/>
  <c r="D3142" i="37"/>
  <c r="D3143" i="37"/>
  <c r="D3147" i="37"/>
  <c r="D3148" i="37"/>
  <c r="D3150" i="37"/>
  <c r="D3153" i="37"/>
  <c r="D3154" i="37"/>
  <c r="D3155" i="37"/>
  <c r="D3159" i="37"/>
  <c r="D3162" i="37"/>
  <c r="D3165" i="37"/>
  <c r="D3166" i="37"/>
  <c r="D3167" i="37"/>
  <c r="D3171" i="37"/>
  <c r="D3174" i="37"/>
  <c r="D3177" i="37"/>
  <c r="D3178" i="37"/>
  <c r="D3179" i="37"/>
  <c r="D3182" i="37"/>
  <c r="D3183" i="37"/>
  <c r="D3184" i="37"/>
  <c r="D3185" i="37"/>
  <c r="D3186" i="37"/>
  <c r="D3189" i="37"/>
  <c r="D3190" i="37"/>
  <c r="D3191" i="37"/>
  <c r="D3195" i="37"/>
  <c r="D3196" i="37"/>
  <c r="D3198" i="37"/>
  <c r="D3201" i="37"/>
  <c r="D3202" i="37"/>
  <c r="D3203" i="37"/>
  <c r="D3207" i="37"/>
  <c r="D3208" i="37"/>
  <c r="D3209" i="37"/>
  <c r="D3210" i="37"/>
  <c r="D3213" i="37"/>
  <c r="D3214" i="37"/>
  <c r="D3215" i="37"/>
  <c r="D3219" i="37"/>
  <c r="D3220" i="37"/>
  <c r="D3222" i="37"/>
  <c r="D3225" i="37"/>
  <c r="D3226" i="37"/>
  <c r="D3227" i="37"/>
  <c r="D3231" i="37"/>
  <c r="D3234" i="37"/>
  <c r="D3237" i="37"/>
  <c r="D3238" i="37"/>
  <c r="D3239" i="37"/>
  <c r="D3243" i="37"/>
  <c r="D3246" i="37"/>
  <c r="D3249" i="37"/>
  <c r="D3250" i="37"/>
  <c r="D3251" i="37"/>
  <c r="D3254" i="37"/>
  <c r="D3255" i="37"/>
  <c r="D3256" i="37"/>
  <c r="D3257" i="37"/>
  <c r="D3258" i="37"/>
  <c r="D3261" i="37"/>
  <c r="D3262" i="37"/>
  <c r="D3263" i="37"/>
  <c r="D3267" i="37"/>
  <c r="D3268" i="37"/>
  <c r="D3270" i="37"/>
  <c r="D3273" i="37"/>
  <c r="D3274" i="37"/>
  <c r="D3275" i="37"/>
  <c r="D3279" i="37"/>
  <c r="D3280" i="37"/>
  <c r="D3281" i="37"/>
  <c r="D3282" i="37"/>
  <c r="D3285" i="37"/>
  <c r="D3286" i="37"/>
  <c r="D3287" i="37"/>
  <c r="D3291" i="37"/>
  <c r="D3292" i="37"/>
  <c r="D3294" i="37"/>
  <c r="D3297" i="37"/>
  <c r="D3298" i="37"/>
  <c r="D3299" i="37"/>
  <c r="D3303" i="37"/>
  <c r="D3306" i="37"/>
  <c r="D3309" i="37"/>
  <c r="D3310" i="37"/>
  <c r="D3311" i="37"/>
  <c r="D3315" i="37"/>
  <c r="D3318" i="37"/>
  <c r="D3321" i="37"/>
  <c r="D3322" i="37"/>
  <c r="D3323" i="37"/>
  <c r="D3326" i="37"/>
  <c r="D3327" i="37"/>
  <c r="D3328" i="37"/>
  <c r="D3329" i="37"/>
  <c r="D3330" i="37"/>
  <c r="D3333" i="37"/>
  <c r="D3334" i="37"/>
  <c r="D3335" i="37"/>
  <c r="D3339" i="37"/>
  <c r="D3340" i="37"/>
  <c r="D3342" i="37"/>
  <c r="D3345" i="37"/>
  <c r="D3346" i="37"/>
  <c r="D3347" i="37"/>
  <c r="D3351" i="37"/>
  <c r="D3352" i="37"/>
  <c r="D3353" i="37"/>
  <c r="D3354" i="37"/>
  <c r="D3357" i="37"/>
  <c r="D3358" i="37"/>
  <c r="D3359" i="37"/>
  <c r="D3363" i="37"/>
  <c r="D3364" i="37"/>
  <c r="D3366" i="37"/>
  <c r="D3369" i="37"/>
  <c r="D3370" i="37"/>
  <c r="D3371" i="37"/>
  <c r="D3375" i="37"/>
  <c r="D3378" i="37"/>
  <c r="D3381" i="37"/>
  <c r="D3382" i="37"/>
  <c r="D3383" i="37"/>
  <c r="D3385" i="37"/>
  <c r="D3386" i="37"/>
  <c r="D3387" i="37"/>
  <c r="D3390" i="37"/>
  <c r="D3393" i="37"/>
  <c r="D3394" i="37"/>
  <c r="D3395" i="37"/>
  <c r="D3399" i="37"/>
  <c r="D3402" i="37"/>
  <c r="D3405" i="37"/>
  <c r="D3406" i="37"/>
  <c r="D3407" i="37"/>
  <c r="D3409" i="37"/>
  <c r="D3411" i="37"/>
  <c r="D3412" i="37"/>
  <c r="D3414" i="37"/>
  <c r="D3417" i="37"/>
  <c r="D3418" i="37"/>
  <c r="D3419" i="37"/>
  <c r="D3421" i="37"/>
  <c r="D3422" i="37"/>
  <c r="D3423" i="37"/>
  <c r="D3424" i="37"/>
  <c r="D3425" i="37"/>
  <c r="D3426" i="37"/>
  <c r="D3429" i="37"/>
  <c r="D3430" i="37"/>
  <c r="D3431" i="37"/>
  <c r="D3433" i="37"/>
  <c r="D3434" i="37"/>
  <c r="D3435" i="37"/>
  <c r="D3436" i="37"/>
  <c r="D3437" i="37"/>
  <c r="D3438" i="37"/>
  <c r="D3441" i="37"/>
  <c r="D3442" i="37"/>
  <c r="D3443" i="37"/>
  <c r="D3444" i="37"/>
  <c r="D3445" i="37"/>
  <c r="D3446" i="37"/>
  <c r="D3447" i="37"/>
  <c r="D3448" i="37"/>
  <c r="D3449" i="37"/>
  <c r="D3450" i="37"/>
  <c r="D3453" i="37"/>
  <c r="D3454" i="37"/>
  <c r="D3455" i="37"/>
  <c r="D3456" i="37"/>
  <c r="D3457" i="37"/>
  <c r="D3458" i="37"/>
  <c r="D3459" i="37"/>
  <c r="D3460" i="37"/>
  <c r="D3461" i="37"/>
  <c r="D3462" i="37"/>
  <c r="D3465" i="37"/>
  <c r="D3466" i="37"/>
  <c r="D3467" i="37"/>
  <c r="D3468" i="37"/>
  <c r="D3469" i="37"/>
  <c r="D3470" i="37"/>
  <c r="D3471" i="37"/>
  <c r="D3472" i="37"/>
  <c r="D3473" i="37"/>
  <c r="D3474" i="37"/>
  <c r="D3477" i="37"/>
  <c r="D3478" i="37"/>
  <c r="D3479" i="37"/>
  <c r="D3480" i="37"/>
  <c r="D3481" i="37"/>
  <c r="D3482" i="37"/>
  <c r="D3483" i="37"/>
  <c r="D3484" i="37"/>
  <c r="D3485" i="37"/>
  <c r="D3486" i="37"/>
  <c r="D3489" i="37"/>
  <c r="D3490" i="37"/>
  <c r="D3491" i="37"/>
  <c r="D3492" i="37"/>
  <c r="D3493" i="37"/>
  <c r="D3494" i="37"/>
  <c r="D3495" i="37"/>
  <c r="D3496" i="37"/>
  <c r="D3497" i="37"/>
  <c r="D3498" i="37"/>
  <c r="D3501" i="37"/>
  <c r="D3502" i="37"/>
  <c r="D3503" i="37"/>
  <c r="D3504" i="37"/>
  <c r="D3505" i="37"/>
  <c r="D3506" i="37"/>
  <c r="D3507" i="37"/>
  <c r="D3508" i="37"/>
  <c r="D3509" i="37"/>
  <c r="D3510" i="37"/>
  <c r="D3513" i="37"/>
  <c r="D3514" i="37"/>
  <c r="D3515" i="37"/>
  <c r="D3516" i="37"/>
  <c r="D3517" i="37"/>
  <c r="D3518" i="37"/>
  <c r="D3519" i="37"/>
  <c r="D3520" i="37"/>
  <c r="D3521" i="37"/>
  <c r="D3522" i="37"/>
  <c r="D3525" i="37"/>
  <c r="D3526" i="37"/>
  <c r="D3527" i="37"/>
  <c r="D3528" i="37"/>
  <c r="D3529" i="37"/>
  <c r="D3530" i="37"/>
  <c r="D3531" i="37"/>
  <c r="D3532" i="37"/>
  <c r="D3533" i="37"/>
  <c r="D3534" i="37"/>
  <c r="D3537" i="37"/>
  <c r="D3538" i="37"/>
  <c r="D3539" i="37"/>
  <c r="D3540" i="37"/>
  <c r="D3541" i="37"/>
  <c r="D3542" i="37"/>
  <c r="D3543" i="37"/>
  <c r="D3544" i="37"/>
  <c r="D3545" i="37"/>
  <c r="D3546" i="37"/>
  <c r="D3549" i="37"/>
  <c r="D3550" i="37"/>
  <c r="D3551" i="37"/>
  <c r="D3552" i="37"/>
  <c r="D3553" i="37"/>
  <c r="D3554" i="37"/>
  <c r="D3555" i="37"/>
  <c r="D3556" i="37"/>
  <c r="D3557" i="37"/>
  <c r="D3558" i="37"/>
  <c r="D3561" i="37"/>
  <c r="D3562" i="37"/>
  <c r="D3563" i="37"/>
  <c r="D3564" i="37"/>
  <c r="D3565" i="37"/>
  <c r="D3566" i="37"/>
  <c r="D3567" i="37"/>
  <c r="D3568" i="37"/>
  <c r="D3569" i="37"/>
  <c r="D3570" i="37"/>
  <c r="D3573" i="37"/>
  <c r="D3574" i="37"/>
  <c r="D3575" i="37"/>
  <c r="D3576" i="37"/>
  <c r="D3577" i="37"/>
  <c r="D3578" i="37"/>
  <c r="D3579" i="37"/>
  <c r="D3580" i="37"/>
  <c r="D3581" i="37"/>
  <c r="D3582" i="37"/>
  <c r="D3585" i="37"/>
  <c r="D3586" i="37"/>
  <c r="D3587" i="37"/>
  <c r="D3588" i="37"/>
  <c r="D3589" i="37"/>
  <c r="D3590" i="37"/>
  <c r="D3591" i="37"/>
  <c r="D3592" i="37"/>
  <c r="D3593" i="37"/>
  <c r="D3594" i="37"/>
  <c r="D3597" i="37"/>
  <c r="D3598" i="37"/>
  <c r="D3599" i="37"/>
  <c r="D3600" i="37"/>
  <c r="D3601" i="37"/>
  <c r="D3602" i="37"/>
  <c r="D3603" i="37"/>
  <c r="D3604" i="37"/>
  <c r="D3605" i="37"/>
  <c r="D3606" i="37"/>
  <c r="D3609" i="37"/>
  <c r="D3610" i="37"/>
  <c r="D3611" i="37"/>
  <c r="D3612" i="37"/>
  <c r="D3613" i="37"/>
  <c r="D3614" i="37"/>
  <c r="D3615" i="37"/>
  <c r="D3616" i="37"/>
  <c r="D3617" i="37"/>
  <c r="D3618" i="37"/>
  <c r="D3621" i="37"/>
  <c r="D3622" i="37"/>
  <c r="D3623" i="37"/>
  <c r="D3624" i="37"/>
  <c r="D3625" i="37"/>
  <c r="D3626" i="37"/>
  <c r="D3627" i="37"/>
  <c r="D3628" i="37"/>
  <c r="D3629" i="37"/>
  <c r="D3630" i="37"/>
  <c r="D3633" i="37"/>
  <c r="D3634" i="37"/>
  <c r="D3635" i="37"/>
  <c r="D3636" i="37"/>
  <c r="D3637" i="37"/>
  <c r="D3638" i="37"/>
  <c r="D3639" i="37"/>
  <c r="D3640" i="37"/>
  <c r="D3641" i="37"/>
  <c r="D3642" i="37"/>
  <c r="D3645" i="37"/>
  <c r="D3646" i="37"/>
  <c r="D3647" i="37"/>
  <c r="D3648" i="37"/>
  <c r="D3649" i="37"/>
  <c r="D3650" i="37"/>
  <c r="D3651" i="37"/>
  <c r="D3652" i="37"/>
  <c r="D3653" i="37"/>
  <c r="D3654" i="37"/>
  <c r="D3657" i="37"/>
  <c r="D3658" i="37"/>
  <c r="D3659" i="37"/>
  <c r="D3660" i="37"/>
  <c r="D3661" i="37"/>
  <c r="D3662" i="37"/>
  <c r="D3663" i="37"/>
  <c r="D3664" i="37"/>
  <c r="D3665" i="37"/>
  <c r="D3666" i="37"/>
  <c r="D3669" i="37"/>
  <c r="D3670" i="37"/>
  <c r="D3671" i="37"/>
  <c r="D3672" i="37"/>
  <c r="D3673" i="37"/>
  <c r="D3674" i="37"/>
  <c r="D3675" i="37"/>
  <c r="D3676" i="37"/>
  <c r="D3677" i="37"/>
  <c r="D3678" i="37"/>
  <c r="D3681" i="37"/>
  <c r="D3682" i="37"/>
  <c r="D3683" i="37"/>
  <c r="D3684" i="37"/>
  <c r="D3685" i="37"/>
  <c r="D3686" i="37"/>
  <c r="D3687" i="37"/>
  <c r="D3688" i="37"/>
  <c r="D3689" i="37"/>
  <c r="D3690" i="37"/>
  <c r="D3693" i="37"/>
  <c r="D3694" i="37"/>
  <c r="D3695" i="37"/>
  <c r="D3696" i="37"/>
  <c r="D3697" i="37"/>
  <c r="D3698" i="37"/>
  <c r="D3699" i="37"/>
  <c r="D3700" i="37"/>
  <c r="D3701" i="37"/>
  <c r="D3702" i="37"/>
  <c r="D3705" i="37"/>
  <c r="D3706" i="37"/>
  <c r="D3707" i="37"/>
  <c r="D3708" i="37"/>
  <c r="D3709" i="37"/>
  <c r="D3710" i="37"/>
  <c r="D3711" i="37"/>
  <c r="D3712" i="37"/>
  <c r="D3713" i="37"/>
  <c r="D3714" i="37"/>
  <c r="D3717" i="37"/>
  <c r="D3718" i="37"/>
  <c r="D3719" i="37"/>
  <c r="D3720" i="37"/>
  <c r="D3721" i="37"/>
  <c r="D3722" i="37"/>
  <c r="D3723" i="37"/>
  <c r="D3724" i="37"/>
  <c r="D3725" i="37"/>
  <c r="D3726" i="37"/>
  <c r="D3729" i="37"/>
  <c r="D3730" i="37"/>
  <c r="D3731" i="37"/>
  <c r="D3732" i="37"/>
  <c r="D3733" i="37"/>
  <c r="D3734" i="37"/>
  <c r="D3735" i="37"/>
  <c r="D3736" i="37"/>
  <c r="D3737" i="37"/>
  <c r="D3738" i="37"/>
  <c r="D3741" i="37"/>
  <c r="D3742" i="37"/>
  <c r="D3743" i="37"/>
  <c r="D3744" i="37"/>
  <c r="D3745" i="37"/>
  <c r="D3746" i="37"/>
  <c r="D3747" i="37"/>
  <c r="D3748" i="37"/>
  <c r="D3749" i="37"/>
  <c r="D3750" i="37"/>
  <c r="D3753" i="37"/>
  <c r="D3754" i="37"/>
  <c r="D3755" i="37"/>
  <c r="D3756" i="37"/>
  <c r="D3757" i="37"/>
  <c r="D3758" i="37"/>
  <c r="D3759" i="37"/>
  <c r="D3760" i="37"/>
  <c r="D3761" i="37"/>
  <c r="D3762" i="37"/>
  <c r="D3765" i="37"/>
  <c r="D3766" i="37"/>
  <c r="D3767" i="37"/>
  <c r="D3768" i="37"/>
  <c r="D3769" i="37"/>
  <c r="D3770" i="37"/>
  <c r="D3771" i="37"/>
  <c r="D3772" i="37"/>
  <c r="D3773" i="37"/>
  <c r="D3774" i="37"/>
  <c r="D3777" i="37"/>
  <c r="D3778" i="37"/>
  <c r="D3779" i="37"/>
  <c r="D3780" i="37"/>
  <c r="D3781" i="37"/>
  <c r="D3782" i="37"/>
  <c r="D3783" i="37"/>
  <c r="D3784" i="37"/>
  <c r="D3785" i="37"/>
  <c r="D3786" i="37"/>
  <c r="D3789" i="37"/>
  <c r="D3790" i="37"/>
  <c r="D3791" i="37"/>
  <c r="D3792" i="37"/>
  <c r="D3793" i="37"/>
  <c r="D3794" i="37"/>
  <c r="D3795" i="37"/>
  <c r="D3796" i="37"/>
  <c r="D3797" i="37"/>
  <c r="D3798" i="37"/>
  <c r="D3801" i="37"/>
  <c r="D3802" i="37"/>
  <c r="D3803" i="37"/>
  <c r="D3804" i="37"/>
  <c r="D3805" i="37"/>
  <c r="D3806" i="37"/>
  <c r="D3807" i="37"/>
  <c r="D3808" i="37"/>
  <c r="D3809" i="37"/>
  <c r="D3810" i="37"/>
  <c r="D3813" i="37"/>
  <c r="D3814" i="37"/>
  <c r="D3815" i="37"/>
  <c r="D3816" i="37"/>
  <c r="D3817" i="37"/>
  <c r="D3818" i="37"/>
  <c r="D3819" i="37"/>
  <c r="D3820" i="37"/>
  <c r="D3821" i="37"/>
  <c r="D3822" i="37"/>
  <c r="D3825" i="37"/>
  <c r="D3826" i="37"/>
  <c r="D3827" i="37"/>
  <c r="D3828" i="37"/>
  <c r="D3829" i="37"/>
  <c r="D3830" i="37"/>
  <c r="D3831" i="37"/>
  <c r="D3832" i="37"/>
  <c r="D3833" i="37"/>
  <c r="D3834" i="37"/>
  <c r="D3837" i="37"/>
  <c r="D3838" i="37"/>
  <c r="D3839" i="37"/>
  <c r="D3840" i="37"/>
  <c r="D3841" i="37"/>
  <c r="D3842" i="37"/>
  <c r="D3843" i="37"/>
  <c r="D3844" i="37"/>
  <c r="D3845" i="37"/>
  <c r="D3846" i="37"/>
  <c r="D3849" i="37"/>
  <c r="D3850" i="37"/>
  <c r="D3851" i="37"/>
  <c r="D3852" i="37"/>
  <c r="D3853" i="37"/>
  <c r="D3854" i="37"/>
  <c r="D3855" i="37"/>
  <c r="D3856" i="37"/>
  <c r="D3857" i="37"/>
  <c r="D3858" i="37"/>
  <c r="D3861" i="37"/>
  <c r="D3862" i="37"/>
  <c r="D3863" i="37"/>
  <c r="D3864" i="37"/>
  <c r="D3865" i="37"/>
  <c r="D3866" i="37"/>
  <c r="D3867" i="37"/>
  <c r="D3868" i="37"/>
  <c r="D3869" i="37"/>
  <c r="D3870" i="37"/>
  <c r="D3873" i="37"/>
  <c r="D3874" i="37"/>
  <c r="D3875" i="37"/>
  <c r="D3876" i="37"/>
  <c r="D3877" i="37"/>
  <c r="D3878" i="37"/>
  <c r="D3879" i="37"/>
  <c r="D3880" i="37"/>
  <c r="D3881" i="37"/>
  <c r="D3882" i="37"/>
  <c r="D3885" i="37"/>
  <c r="D3886" i="37"/>
  <c r="D3887" i="37"/>
  <c r="D3888" i="37"/>
  <c r="D3889" i="37"/>
  <c r="D3890" i="37"/>
  <c r="D3891" i="37"/>
  <c r="D3892" i="37"/>
  <c r="D3893" i="37"/>
  <c r="D3894" i="37"/>
  <c r="D3897" i="37"/>
  <c r="D3898" i="37"/>
  <c r="D3899" i="37"/>
  <c r="D3900" i="37"/>
  <c r="D3901" i="37"/>
  <c r="D3902" i="37"/>
  <c r="D3903" i="37"/>
  <c r="D3904" i="37"/>
  <c r="D3905" i="37"/>
  <c r="D3906" i="37"/>
  <c r="D3907" i="37"/>
  <c r="D3909" i="37"/>
  <c r="D3910" i="37"/>
  <c r="D3911" i="37"/>
  <c r="D3912" i="37"/>
  <c r="D3913" i="37"/>
  <c r="D3914" i="37"/>
  <c r="D3915" i="37"/>
  <c r="D3916" i="37"/>
  <c r="D3917" i="37"/>
  <c r="D3918" i="37"/>
  <c r="D3921" i="37"/>
  <c r="D3922" i="37"/>
  <c r="D3923" i="37"/>
  <c r="D3924" i="37"/>
  <c r="D3925" i="37"/>
  <c r="D3926" i="37"/>
  <c r="D3927" i="37"/>
  <c r="D3928" i="37"/>
  <c r="D3929" i="37"/>
  <c r="D3930" i="37"/>
  <c r="D3933" i="37"/>
  <c r="D3934" i="37"/>
  <c r="D3935" i="37"/>
  <c r="D3936" i="37"/>
  <c r="D3937" i="37"/>
  <c r="D3938" i="37"/>
  <c r="D3939" i="37"/>
  <c r="D3940" i="37"/>
  <c r="D3941" i="37"/>
  <c r="D3942" i="37"/>
  <c r="D3945" i="37"/>
  <c r="D3946" i="37"/>
  <c r="D3947" i="37"/>
  <c r="D3948" i="37"/>
  <c r="D3949" i="37"/>
  <c r="D3950" i="37"/>
  <c r="D3951" i="37"/>
  <c r="D3952" i="37"/>
  <c r="D3953" i="37"/>
  <c r="D3954" i="37"/>
  <c r="D3957" i="37"/>
  <c r="D3958" i="37"/>
  <c r="D3959" i="37"/>
  <c r="D3960" i="37"/>
  <c r="D3961" i="37"/>
  <c r="D3962" i="37"/>
  <c r="D3963" i="37"/>
  <c r="D3964" i="37"/>
  <c r="D3965" i="37"/>
  <c r="D3966" i="37"/>
  <c r="D3969" i="37"/>
  <c r="D3970" i="37"/>
  <c r="D3971" i="37"/>
  <c r="D3972" i="37"/>
  <c r="D3973" i="37"/>
  <c r="D3974" i="37"/>
  <c r="D3975" i="37"/>
  <c r="D3976" i="37"/>
  <c r="D3977" i="37"/>
  <c r="D3978" i="37"/>
  <c r="D3981" i="37"/>
  <c r="D3982" i="37"/>
  <c r="D3983" i="37"/>
  <c r="D3984" i="37"/>
  <c r="D3985" i="37"/>
  <c r="D3986" i="37"/>
  <c r="D3987" i="37"/>
  <c r="D3988" i="37"/>
  <c r="D3989" i="37"/>
  <c r="D3990" i="37"/>
  <c r="D3993" i="37"/>
  <c r="D3994" i="37"/>
  <c r="D3995" i="37"/>
  <c r="D3996" i="37"/>
  <c r="D3997" i="37"/>
  <c r="D3998" i="37"/>
  <c r="D3999" i="37"/>
  <c r="D4000" i="37"/>
  <c r="D4001" i="37"/>
  <c r="D4002" i="37"/>
  <c r="D4005" i="37"/>
  <c r="D4006" i="37"/>
  <c r="D4007" i="37"/>
  <c r="D4008" i="37"/>
  <c r="D4009" i="37"/>
  <c r="D4010" i="37"/>
  <c r="D4011" i="37"/>
  <c r="D4012" i="37"/>
  <c r="D4013" i="37"/>
  <c r="D4014" i="37"/>
  <c r="D4017" i="37"/>
  <c r="D4018" i="37"/>
  <c r="D4019" i="37"/>
  <c r="D4020" i="37"/>
  <c r="D4021" i="37"/>
  <c r="D4022" i="37"/>
  <c r="D4023" i="37"/>
  <c r="D4024" i="37"/>
  <c r="D4025" i="37"/>
  <c r="D4026" i="37"/>
  <c r="D4029" i="37"/>
  <c r="D4030" i="37"/>
  <c r="D4031" i="37"/>
  <c r="D4032" i="37"/>
  <c r="D4033" i="37"/>
  <c r="D4034" i="37"/>
  <c r="D4035" i="37"/>
  <c r="D4036" i="37"/>
  <c r="D4037" i="37"/>
  <c r="D4038" i="37"/>
  <c r="D4041" i="37"/>
  <c r="D4042" i="37"/>
  <c r="D4043" i="37"/>
  <c r="D4044" i="37"/>
  <c r="D4045" i="37"/>
  <c r="D4046" i="37"/>
  <c r="D4047" i="37"/>
  <c r="D4048" i="37"/>
  <c r="D4049" i="37"/>
  <c r="D4050" i="37"/>
  <c r="D4053" i="37"/>
  <c r="D4054" i="37"/>
  <c r="D4055" i="37"/>
  <c r="D4056" i="37"/>
  <c r="D4057" i="37"/>
  <c r="D4058" i="37"/>
  <c r="D4059" i="37"/>
  <c r="D4060" i="37"/>
  <c r="D4061" i="37"/>
  <c r="D4062" i="37"/>
  <c r="D4065" i="37"/>
  <c r="D4066" i="37"/>
  <c r="D4067" i="37"/>
  <c r="D4068" i="37"/>
  <c r="D4069" i="37"/>
  <c r="D4070" i="37"/>
  <c r="D4071" i="37"/>
  <c r="D4072" i="37"/>
  <c r="D4073" i="37"/>
  <c r="D4074" i="37"/>
  <c r="D4077" i="37"/>
  <c r="D4078" i="37"/>
  <c r="D4079" i="37"/>
  <c r="D4080" i="37"/>
  <c r="D4081" i="37"/>
  <c r="D4082" i="37"/>
  <c r="D4083" i="37"/>
  <c r="D4084" i="37"/>
  <c r="D4085" i="37"/>
  <c r="D4086" i="37"/>
  <c r="D4089" i="37"/>
  <c r="D4090" i="37"/>
  <c r="D4091" i="37"/>
  <c r="D4092" i="37"/>
  <c r="D4093" i="37"/>
  <c r="D4094" i="37"/>
  <c r="D4095" i="37"/>
  <c r="D4096" i="37"/>
  <c r="D4097" i="37"/>
  <c r="D4098" i="37"/>
  <c r="D4101" i="37"/>
  <c r="D4102" i="37"/>
  <c r="D4103" i="37"/>
  <c r="D4104" i="37"/>
  <c r="D4105" i="37"/>
  <c r="D4106" i="37"/>
  <c r="D4107" i="37"/>
  <c r="D4108" i="37"/>
  <c r="D4109" i="37"/>
  <c r="D4110" i="37"/>
  <c r="D4113" i="37"/>
  <c r="D4114" i="37"/>
  <c r="D4115" i="37"/>
  <c r="D4116" i="37"/>
  <c r="D4117" i="37"/>
  <c r="D4118" i="37"/>
  <c r="D4119" i="37"/>
  <c r="D4120" i="37"/>
  <c r="D4121" i="37"/>
  <c r="D4122" i="37"/>
  <c r="D4125" i="37"/>
  <c r="D4126" i="37"/>
  <c r="D4127" i="37"/>
  <c r="D4128" i="37"/>
  <c r="D4129" i="37"/>
  <c r="D4130" i="37"/>
  <c r="D4131" i="37"/>
  <c r="D4132" i="37"/>
  <c r="D4133" i="37"/>
  <c r="D4134" i="37"/>
  <c r="D4137" i="37"/>
  <c r="D4138" i="37"/>
  <c r="D4139" i="37"/>
  <c r="D4140" i="37"/>
  <c r="D4141" i="37"/>
  <c r="D4142" i="37"/>
  <c r="D4143" i="37"/>
  <c r="D4144" i="37"/>
  <c r="D4145" i="37"/>
  <c r="D4146" i="37"/>
  <c r="D4149" i="37"/>
  <c r="D4150" i="37"/>
  <c r="D4151" i="37"/>
  <c r="D4152" i="37"/>
  <c r="D4153" i="37"/>
  <c r="D4154" i="37"/>
  <c r="D4155" i="37"/>
  <c r="D4156" i="37"/>
  <c r="D4157" i="37"/>
  <c r="D4158" i="37"/>
  <c r="D4161" i="37"/>
  <c r="D4162" i="37"/>
  <c r="D4163" i="37"/>
  <c r="D4164" i="37"/>
  <c r="D4165" i="37"/>
  <c r="D4166" i="37"/>
  <c r="D4167" i="37"/>
  <c r="D4168" i="37"/>
  <c r="D4169" i="37"/>
  <c r="D4170" i="37"/>
  <c r="D4173" i="37"/>
  <c r="D4174" i="37"/>
  <c r="D4175" i="37"/>
  <c r="D4176" i="37"/>
  <c r="D4177" i="37"/>
  <c r="D4178" i="37"/>
  <c r="D4179" i="37"/>
  <c r="D4180" i="37"/>
  <c r="D4181" i="37"/>
  <c r="D4182" i="37"/>
  <c r="D4185" i="37"/>
  <c r="D4186" i="37"/>
  <c r="D4187" i="37"/>
  <c r="D4188" i="37"/>
  <c r="D4189" i="37"/>
  <c r="D4190" i="37"/>
  <c r="D4191" i="37"/>
  <c r="D4192" i="37"/>
  <c r="D4193" i="37"/>
  <c r="D4194" i="37"/>
  <c r="D4197" i="37"/>
  <c r="D4198" i="37"/>
  <c r="D4199" i="37"/>
  <c r="D4200" i="37"/>
  <c r="D4201" i="37"/>
  <c r="D4202" i="37"/>
  <c r="D4203" i="37"/>
  <c r="D4204" i="37"/>
  <c r="D4205" i="37"/>
  <c r="D4206" i="37"/>
  <c r="D4209" i="37"/>
  <c r="D4210" i="37"/>
  <c r="D4211" i="37"/>
  <c r="D4212" i="37"/>
  <c r="D4213" i="37"/>
  <c r="D4214" i="37"/>
  <c r="D4215" i="37"/>
  <c r="D4216" i="37"/>
  <c r="D4217" i="37"/>
  <c r="D4218" i="37"/>
  <c r="D4221" i="37"/>
  <c r="D4222" i="37"/>
  <c r="D4223" i="37"/>
  <c r="D4224" i="37"/>
  <c r="D4225" i="37"/>
  <c r="D4226" i="37"/>
  <c r="D4227" i="37"/>
  <c r="D4228" i="37"/>
  <c r="D4229" i="37"/>
  <c r="D4230" i="37"/>
  <c r="D4233" i="37"/>
  <c r="D4234" i="37"/>
  <c r="D4235" i="37"/>
  <c r="D4236" i="37"/>
  <c r="D4237" i="37"/>
  <c r="D4238" i="37"/>
  <c r="D4239" i="37"/>
  <c r="D4240" i="37"/>
  <c r="D4241" i="37"/>
  <c r="D4242" i="37"/>
  <c r="D4245" i="37"/>
  <c r="D4246" i="37"/>
  <c r="D4247" i="37"/>
  <c r="D4248" i="37"/>
  <c r="D4249" i="37"/>
  <c r="D4250" i="37"/>
  <c r="D4251" i="37"/>
  <c r="D4252" i="37"/>
  <c r="D4253" i="37"/>
  <c r="D4254" i="37"/>
  <c r="D4257" i="37"/>
  <c r="D4258" i="37"/>
  <c r="D4259" i="37"/>
  <c r="D4260" i="37"/>
  <c r="D4261" i="37"/>
  <c r="D4262" i="37"/>
  <c r="D4263" i="37"/>
  <c r="D4264" i="37"/>
  <c r="D4265" i="37"/>
  <c r="D4266" i="37"/>
  <c r="D4269" i="37"/>
  <c r="D4270" i="37"/>
  <c r="D4271" i="37"/>
  <c r="D4272" i="37"/>
  <c r="D4273" i="37"/>
  <c r="D4274" i="37"/>
  <c r="D4275" i="37"/>
  <c r="D4276" i="37"/>
  <c r="D4277" i="37"/>
  <c r="D4278" i="37"/>
  <c r="D4281" i="37"/>
  <c r="D4282" i="37"/>
  <c r="D4283" i="37"/>
  <c r="D4284" i="37"/>
  <c r="D4285" i="37"/>
  <c r="D4286" i="37"/>
  <c r="D4287" i="37"/>
  <c r="D4288" i="37"/>
  <c r="D4289" i="37"/>
  <c r="D4290" i="37"/>
  <c r="D4293" i="37"/>
  <c r="D4294" i="37"/>
  <c r="D4295" i="37"/>
  <c r="D4296" i="37"/>
  <c r="D4297" i="37"/>
  <c r="D4298" i="37"/>
  <c r="D4299" i="37"/>
  <c r="D4300" i="37"/>
  <c r="D4301" i="37"/>
  <c r="D4302" i="37"/>
  <c r="D4305" i="37"/>
  <c r="D4306" i="37"/>
  <c r="D4307" i="37"/>
  <c r="D4308" i="37"/>
  <c r="D4309" i="37"/>
  <c r="D4310" i="37"/>
  <c r="D4311" i="37"/>
  <c r="D4312" i="37"/>
  <c r="D4313" i="37"/>
  <c r="D4314" i="37"/>
  <c r="D4317" i="37"/>
  <c r="D4318" i="37"/>
  <c r="D4319" i="37"/>
  <c r="D4320" i="37"/>
  <c r="D4321" i="37"/>
  <c r="D4322" i="37"/>
  <c r="D4323" i="37"/>
  <c r="D4324" i="37"/>
  <c r="D4325" i="37"/>
  <c r="D4326" i="37"/>
  <c r="D4329" i="37"/>
  <c r="D4330" i="37"/>
  <c r="D4331" i="37"/>
  <c r="D4332" i="37"/>
  <c r="D4333" i="37"/>
  <c r="D4334" i="37"/>
  <c r="D4335" i="37"/>
  <c r="D4336" i="37"/>
  <c r="D4337" i="37"/>
  <c r="D4338" i="37"/>
  <c r="D4341" i="37"/>
  <c r="D4342" i="37"/>
  <c r="D4343" i="37"/>
  <c r="D4344" i="37"/>
  <c r="D4345" i="37"/>
  <c r="D4346" i="37"/>
  <c r="D4347" i="37"/>
  <c r="D4348" i="37"/>
  <c r="D4349" i="37"/>
  <c r="D4350" i="37"/>
  <c r="D4353" i="37"/>
  <c r="D4354" i="37"/>
  <c r="D4355" i="37"/>
  <c r="D4356" i="37"/>
  <c r="D4357" i="37"/>
  <c r="D4358" i="37"/>
  <c r="D4359" i="37"/>
  <c r="D4360" i="37"/>
  <c r="D4361" i="37"/>
  <c r="D4362" i="37"/>
  <c r="D4365" i="37"/>
  <c r="D4366" i="37"/>
  <c r="D4367" i="37"/>
  <c r="D4368" i="37"/>
  <c r="D4369" i="37"/>
  <c r="D4370" i="37"/>
  <c r="D4371" i="37"/>
  <c r="D4372" i="37"/>
  <c r="D4373" i="37"/>
  <c r="D4374" i="37"/>
  <c r="D4377" i="37"/>
  <c r="D4378" i="37"/>
  <c r="D4379" i="37"/>
  <c r="D4380" i="37"/>
  <c r="D4381" i="37"/>
  <c r="D4382" i="37"/>
  <c r="D4383" i="37"/>
  <c r="D4384" i="37"/>
  <c r="D4385" i="37"/>
  <c r="D4386" i="37"/>
  <c r="D4389" i="37"/>
  <c r="D4390" i="37"/>
  <c r="D4391" i="37"/>
  <c r="D4392" i="37"/>
  <c r="D4393" i="37"/>
  <c r="D4394" i="37"/>
  <c r="D4395" i="37"/>
  <c r="D4396" i="37"/>
  <c r="D4397" i="37"/>
  <c r="D4398" i="37"/>
  <c r="D4401" i="37"/>
  <c r="D4402" i="37"/>
  <c r="D4403" i="37"/>
  <c r="D4404" i="37"/>
  <c r="D4405" i="37"/>
  <c r="D4406" i="37"/>
  <c r="D4407" i="37"/>
  <c r="D4408" i="37"/>
  <c r="D4409" i="37"/>
  <c r="D4410" i="37"/>
  <c r="D4413" i="37"/>
  <c r="D4414" i="37"/>
  <c r="D4415" i="37"/>
  <c r="D4416" i="37"/>
  <c r="D4417" i="37"/>
  <c r="D4418" i="37"/>
  <c r="D4419" i="37"/>
  <c r="D4420" i="37"/>
  <c r="D4421" i="37"/>
  <c r="D4422" i="37"/>
  <c r="D4425" i="37"/>
  <c r="D4426" i="37"/>
  <c r="D4427" i="37"/>
  <c r="D4428" i="37"/>
  <c r="D4429" i="37"/>
  <c r="D4430" i="37"/>
  <c r="D4431" i="37"/>
  <c r="D4432" i="37"/>
  <c r="D4433" i="37"/>
  <c r="D4434" i="37"/>
  <c r="D4437" i="37"/>
  <c r="D4438" i="37"/>
  <c r="D4439" i="37"/>
  <c r="D4440" i="37"/>
  <c r="D4441" i="37"/>
  <c r="D4442" i="37"/>
  <c r="D4443" i="37"/>
  <c r="D4444" i="37"/>
  <c r="D4445" i="37"/>
  <c r="D4446" i="37"/>
  <c r="D4449" i="37"/>
  <c r="D4450" i="37"/>
  <c r="D4451" i="37"/>
  <c r="D4452" i="37"/>
  <c r="D4453" i="37"/>
  <c r="D4454" i="37"/>
  <c r="D4455" i="37"/>
  <c r="D4456" i="37"/>
  <c r="D4457" i="37"/>
  <c r="D4458" i="37"/>
  <c r="D4461" i="37"/>
  <c r="D4462" i="37"/>
  <c r="D4463" i="37"/>
  <c r="D4464" i="37"/>
  <c r="D4465" i="37"/>
  <c r="D4466" i="37"/>
  <c r="D4467" i="37"/>
  <c r="D4468" i="37"/>
  <c r="D4469" i="37"/>
  <c r="D4470" i="37"/>
  <c r="D4473" i="37"/>
  <c r="D4474" i="37"/>
  <c r="D4475" i="37"/>
  <c r="D4476" i="37"/>
  <c r="D4477" i="37"/>
  <c r="D4478" i="37"/>
  <c r="D4479" i="37"/>
  <c r="D4480" i="37"/>
  <c r="D4481" i="37"/>
  <c r="D4482" i="37"/>
  <c r="D4485" i="37"/>
  <c r="D4486" i="37"/>
  <c r="D4487" i="37"/>
  <c r="D4488" i="37"/>
  <c r="D4489" i="37"/>
  <c r="D4490" i="37"/>
  <c r="D4491" i="37"/>
  <c r="D4492" i="37"/>
  <c r="D4493" i="37"/>
  <c r="D4494" i="37"/>
  <c r="D4497" i="37"/>
  <c r="D4498" i="37"/>
  <c r="D4499" i="37"/>
  <c r="D4500" i="37"/>
  <c r="D4501" i="37"/>
  <c r="D4502" i="37"/>
  <c r="D4503" i="37"/>
  <c r="D4504" i="37"/>
  <c r="D4505" i="37"/>
  <c r="D4506" i="37"/>
  <c r="D4509" i="37"/>
  <c r="D4510" i="37"/>
  <c r="D4511" i="37"/>
  <c r="D4512" i="37"/>
  <c r="D4513" i="37"/>
  <c r="D4514" i="37"/>
  <c r="D4515" i="37"/>
  <c r="D4516" i="37"/>
  <c r="D4517" i="37"/>
  <c r="D4518" i="37"/>
  <c r="D4521" i="37"/>
  <c r="D4522" i="37"/>
  <c r="D4523" i="37"/>
  <c r="D4524" i="37"/>
  <c r="D4525" i="37"/>
  <c r="D4526" i="37"/>
  <c r="D4527" i="37"/>
  <c r="D4528" i="37"/>
  <c r="D4529" i="37"/>
  <c r="D4530" i="37"/>
  <c r="D4533" i="37"/>
  <c r="D4534" i="37"/>
  <c r="D4535" i="37"/>
  <c r="D4536" i="37"/>
  <c r="D4537" i="37"/>
  <c r="D4538" i="37"/>
  <c r="D4539" i="37"/>
  <c r="D4540" i="37"/>
  <c r="D4541" i="37"/>
  <c r="D4542" i="37"/>
  <c r="D4545" i="37"/>
  <c r="D4546" i="37"/>
  <c r="D4547" i="37"/>
  <c r="D4548" i="37"/>
  <c r="D4549" i="37"/>
  <c r="D4550" i="37"/>
  <c r="D4551" i="37"/>
  <c r="D4552" i="37"/>
  <c r="D4553" i="37"/>
  <c r="D4554" i="37"/>
  <c r="D4557" i="37"/>
  <c r="D4558" i="37"/>
  <c r="D4559" i="37"/>
  <c r="D4560" i="37"/>
  <c r="D4561" i="37"/>
  <c r="D4562" i="37"/>
  <c r="D4563" i="37"/>
  <c r="D4564" i="37"/>
  <c r="D4565" i="37"/>
  <c r="D4566" i="37"/>
  <c r="D4569" i="37"/>
  <c r="D4570" i="37"/>
  <c r="D4571" i="37"/>
  <c r="D4572" i="37"/>
  <c r="D4573" i="37"/>
  <c r="D4574" i="37"/>
  <c r="D4575" i="37"/>
  <c r="D4576" i="37"/>
  <c r="D4577" i="37"/>
  <c r="D4578" i="37"/>
  <c r="D4581" i="37"/>
  <c r="D4582" i="37"/>
  <c r="D4583" i="37"/>
  <c r="D4584" i="37"/>
  <c r="D4585" i="37"/>
  <c r="D4586" i="37"/>
  <c r="D4587" i="37"/>
  <c r="D4588" i="37"/>
  <c r="D4589" i="37"/>
  <c r="D4590" i="37"/>
  <c r="D4593" i="37"/>
  <c r="D4594" i="37"/>
  <c r="D4595" i="37"/>
  <c r="D4596" i="37"/>
  <c r="D4597" i="37"/>
  <c r="D4598" i="37"/>
  <c r="D4599" i="37"/>
  <c r="D4600" i="37"/>
  <c r="D4601" i="37"/>
  <c r="D4602" i="37"/>
  <c r="D4605" i="37"/>
  <c r="D4606" i="37"/>
  <c r="D4607" i="37"/>
  <c r="D4608" i="37"/>
  <c r="D4609" i="37"/>
  <c r="D4610" i="37"/>
  <c r="D4611" i="37"/>
  <c r="D4612" i="37"/>
  <c r="D4613" i="37"/>
  <c r="D4614" i="37"/>
  <c r="D4617" i="37"/>
  <c r="D4618" i="37"/>
  <c r="D4619" i="37"/>
  <c r="D4620" i="37"/>
  <c r="D4621" i="37"/>
  <c r="D4622" i="37"/>
  <c r="D4623" i="37"/>
  <c r="D4624" i="37"/>
  <c r="D4625" i="37"/>
  <c r="D4626" i="37"/>
  <c r="D4629" i="37"/>
  <c r="D4630" i="37"/>
  <c r="D4631" i="37"/>
  <c r="D4632" i="37"/>
  <c r="D4633" i="37"/>
  <c r="D4634" i="37"/>
  <c r="D4635" i="37"/>
  <c r="D4636" i="37"/>
  <c r="D4637" i="37"/>
  <c r="D4638" i="37"/>
  <c r="D4641" i="37"/>
  <c r="D4642" i="37"/>
  <c r="D4643" i="37"/>
  <c r="D4644" i="37"/>
  <c r="D4645" i="37"/>
  <c r="D4646" i="37"/>
  <c r="D4647" i="37"/>
  <c r="D4648" i="37"/>
  <c r="D4649" i="37"/>
  <c r="D4650" i="37"/>
  <c r="D4653" i="37"/>
  <c r="D4654" i="37"/>
  <c r="D4655" i="37"/>
  <c r="D4656" i="37"/>
  <c r="D4657" i="37"/>
  <c r="D4658" i="37"/>
  <c r="D4659" i="37"/>
  <c r="D4660" i="37"/>
  <c r="D4661" i="37"/>
  <c r="D4662" i="37"/>
  <c r="D4665" i="37"/>
  <c r="D4666" i="37"/>
  <c r="D4667" i="37"/>
  <c r="D4668" i="37"/>
  <c r="D4669" i="37"/>
  <c r="D4670" i="37"/>
  <c r="D4671" i="37"/>
  <c r="D4672" i="37"/>
  <c r="D4673" i="37"/>
  <c r="D4674" i="37"/>
  <c r="D4677" i="37"/>
  <c r="D4678" i="37"/>
  <c r="D4679" i="37"/>
  <c r="D4680" i="37"/>
  <c r="D4681" i="37"/>
  <c r="D4682" i="37"/>
  <c r="D4683" i="37"/>
  <c r="D4684" i="37"/>
  <c r="D4685" i="37"/>
  <c r="D4686" i="37"/>
  <c r="D4689" i="37"/>
  <c r="D4690" i="37"/>
  <c r="D4691" i="37"/>
  <c r="D4692" i="37"/>
  <c r="D4693" i="37"/>
  <c r="D4694" i="37"/>
  <c r="D4695" i="37"/>
  <c r="D4696" i="37"/>
  <c r="D4697" i="37"/>
  <c r="D4698" i="37"/>
  <c r="D4699" i="37"/>
  <c r="D4701" i="37"/>
  <c r="D4702" i="37"/>
  <c r="D4703" i="37"/>
  <c r="D4704" i="37"/>
  <c r="D4705" i="37"/>
  <c r="D4706" i="37"/>
  <c r="D4707" i="37"/>
  <c r="D4708" i="37"/>
  <c r="D4709" i="37"/>
  <c r="D4710" i="37"/>
  <c r="D4711" i="37"/>
  <c r="D4713" i="37"/>
  <c r="D4714" i="37"/>
  <c r="D4715" i="37"/>
  <c r="D4716" i="37"/>
  <c r="D4717" i="37"/>
  <c r="D4718" i="37"/>
  <c r="D4719" i="37"/>
  <c r="D4720" i="37"/>
  <c r="D4721" i="37"/>
  <c r="D4722" i="37"/>
  <c r="D4725" i="37"/>
  <c r="D4726" i="37"/>
  <c r="D4727" i="37"/>
  <c r="D4728" i="37"/>
  <c r="D4729" i="37"/>
  <c r="D4730" i="37"/>
  <c r="D4731" i="37"/>
  <c r="D4732" i="37"/>
  <c r="D4733" i="37"/>
  <c r="D4734" i="37"/>
  <c r="D4737" i="37"/>
  <c r="D4738" i="37"/>
  <c r="D4739" i="37"/>
  <c r="D4740" i="37"/>
  <c r="D4741" i="37"/>
  <c r="D4742" i="37"/>
  <c r="D4743" i="37"/>
  <c r="D4744" i="37"/>
  <c r="D4745" i="37"/>
  <c r="D4746" i="37"/>
  <c r="D4749" i="37"/>
  <c r="D4750" i="37"/>
  <c r="D4751" i="37"/>
  <c r="D4752" i="37"/>
  <c r="D4753" i="37"/>
  <c r="D4754" i="37"/>
  <c r="D4755" i="37"/>
  <c r="D4756" i="37"/>
  <c r="D4757" i="37"/>
  <c r="D4758" i="37"/>
  <c r="D4761" i="37"/>
  <c r="D4762" i="37"/>
  <c r="D4763" i="37"/>
  <c r="D4764" i="37"/>
  <c r="D4765" i="37"/>
  <c r="D4766" i="37"/>
  <c r="D4767" i="37"/>
  <c r="D4768" i="37"/>
  <c r="D4769" i="37"/>
  <c r="D4770" i="37"/>
  <c r="D4773" i="37"/>
  <c r="D4774" i="37"/>
  <c r="D4775" i="37"/>
  <c r="D4776" i="37"/>
  <c r="D4777" i="37"/>
  <c r="D4778" i="37"/>
  <c r="D4779" i="37"/>
  <c r="D4780" i="37"/>
  <c r="D4781" i="37"/>
  <c r="D4782" i="37"/>
  <c r="D4785" i="37"/>
  <c r="D4786" i="37"/>
  <c r="D4787" i="37"/>
  <c r="D4788" i="37"/>
  <c r="D4789" i="37"/>
  <c r="D4790" i="37"/>
  <c r="D4791" i="37"/>
  <c r="D4792" i="37"/>
  <c r="D4793" i="37"/>
  <c r="D4794" i="37"/>
  <c r="D4797" i="37"/>
  <c r="D4798" i="37"/>
  <c r="D4799" i="37"/>
  <c r="D4800" i="37"/>
  <c r="D4801" i="37"/>
  <c r="D4802" i="37"/>
  <c r="D4803" i="37"/>
  <c r="D4804" i="37"/>
  <c r="D4805" i="37"/>
  <c r="D4806" i="37"/>
  <c r="D4809" i="37"/>
  <c r="D4810" i="37"/>
  <c r="D4811" i="37"/>
  <c r="D4812" i="37"/>
  <c r="D4813" i="37"/>
  <c r="D4814" i="37"/>
  <c r="D4815" i="37"/>
  <c r="D4816" i="37"/>
  <c r="D4817" i="37"/>
  <c r="D4818" i="37"/>
  <c r="D4821" i="37"/>
  <c r="D4822" i="37"/>
  <c r="D4823" i="37"/>
  <c r="D4824" i="37"/>
  <c r="D4825" i="37"/>
  <c r="D4826" i="37"/>
  <c r="D4827" i="37"/>
  <c r="D4828" i="37"/>
  <c r="D4829" i="37"/>
  <c r="D4830" i="37"/>
  <c r="D4833" i="37"/>
  <c r="D4834" i="37"/>
  <c r="D4835" i="37"/>
  <c r="D4836" i="37"/>
  <c r="D4837" i="37"/>
  <c r="D4838" i="37"/>
  <c r="D4839" i="37"/>
  <c r="D4840" i="37"/>
  <c r="D4841" i="37"/>
  <c r="D4842" i="37"/>
  <c r="D4845" i="37"/>
  <c r="D4846" i="37"/>
  <c r="D4847" i="37"/>
  <c r="D4848" i="37"/>
  <c r="D4849" i="37"/>
  <c r="D4850" i="37"/>
  <c r="D4851" i="37"/>
  <c r="D4852" i="37"/>
  <c r="D4853" i="37"/>
  <c r="D4854" i="37"/>
  <c r="D4857" i="37"/>
  <c r="D4858" i="37"/>
  <c r="D4859" i="37"/>
  <c r="D4860" i="37"/>
  <c r="D4861" i="37"/>
  <c r="D4862" i="37"/>
  <c r="D4863" i="37"/>
  <c r="D4864" i="37"/>
  <c r="D4865" i="37"/>
  <c r="D4866" i="37"/>
  <c r="D4869" i="37"/>
  <c r="D4870" i="37"/>
  <c r="D4871" i="37"/>
  <c r="D4872" i="37"/>
  <c r="D4873" i="37"/>
  <c r="D4874" i="37"/>
  <c r="D4875" i="37"/>
  <c r="D4876" i="37"/>
  <c r="D4877" i="37"/>
  <c r="D4878" i="37"/>
  <c r="D4881" i="37"/>
  <c r="D4882" i="37"/>
  <c r="D4883" i="37"/>
  <c r="D4884" i="37"/>
  <c r="D4885" i="37"/>
  <c r="D4886" i="37"/>
  <c r="D4887" i="37"/>
  <c r="D4888" i="37"/>
  <c r="D4889" i="37"/>
  <c r="D4890" i="37"/>
  <c r="D4893" i="37"/>
  <c r="D4894" i="37"/>
  <c r="D4895" i="37"/>
  <c r="D4896" i="37"/>
  <c r="D4897" i="37"/>
  <c r="D4898" i="37"/>
  <c r="D4899" i="37"/>
  <c r="D4900" i="37"/>
  <c r="D4901" i="37"/>
  <c r="D4902" i="37"/>
  <c r="D4905" i="37"/>
  <c r="D4906" i="37"/>
  <c r="D4907" i="37"/>
  <c r="D4908" i="37"/>
  <c r="D4909" i="37"/>
  <c r="D4910" i="37"/>
  <c r="D4911" i="37"/>
  <c r="D4912" i="37"/>
  <c r="D4913" i="37"/>
  <c r="D4914" i="37"/>
  <c r="D4917" i="37"/>
  <c r="D4918" i="37"/>
  <c r="D4919" i="37"/>
  <c r="D4920" i="37"/>
  <c r="D4921" i="37"/>
  <c r="D4922" i="37"/>
  <c r="D4923" i="37"/>
  <c r="D4924" i="37"/>
  <c r="D4925" i="37"/>
  <c r="D4926" i="37"/>
  <c r="D4929" i="37"/>
  <c r="D4930" i="37"/>
  <c r="D4931" i="37"/>
  <c r="D4932" i="37"/>
  <c r="D4933" i="37"/>
  <c r="D4934" i="37"/>
  <c r="D4935" i="37"/>
  <c r="D4936" i="37"/>
  <c r="D4937" i="37"/>
  <c r="D4938" i="37"/>
  <c r="D4941" i="37"/>
  <c r="D4942" i="37"/>
  <c r="D4943" i="37"/>
  <c r="D4944" i="37"/>
  <c r="D4945" i="37"/>
  <c r="D4946" i="37"/>
  <c r="D4947" i="37"/>
  <c r="D4948" i="37"/>
  <c r="D4949" i="37"/>
  <c r="D4950" i="37"/>
  <c r="D4953" i="37"/>
  <c r="D4954" i="37"/>
  <c r="D4955" i="37"/>
  <c r="D4956" i="37"/>
  <c r="D4957" i="37"/>
  <c r="D4958" i="37"/>
  <c r="D4959" i="37"/>
  <c r="D4960" i="37"/>
  <c r="D4961" i="37"/>
  <c r="D4962" i="37"/>
  <c r="D4965" i="37"/>
  <c r="D4966" i="37"/>
  <c r="D4967" i="37"/>
  <c r="D4968" i="37"/>
  <c r="D4969" i="37"/>
  <c r="D4970" i="37"/>
  <c r="D4971" i="37"/>
  <c r="D4972" i="37"/>
  <c r="D4973" i="37"/>
  <c r="D4974" i="37"/>
  <c r="D4977" i="37"/>
  <c r="D4978" i="37"/>
  <c r="D4979" i="37"/>
  <c r="D4980" i="37"/>
  <c r="D4981" i="37"/>
  <c r="D4982" i="37"/>
  <c r="D4983" i="37"/>
  <c r="D4984" i="37"/>
  <c r="D4985" i="37"/>
  <c r="D4986" i="37"/>
  <c r="D4989" i="37"/>
  <c r="D4990" i="37"/>
  <c r="D4991" i="37"/>
  <c r="D4992" i="37"/>
  <c r="D4993" i="37"/>
  <c r="D4994" i="37"/>
  <c r="D4995" i="37"/>
  <c r="D4996" i="37"/>
  <c r="D4997" i="37"/>
  <c r="D4998" i="37"/>
  <c r="D5001" i="37"/>
  <c r="D5002" i="37"/>
  <c r="D5003" i="37"/>
  <c r="D5004" i="37"/>
  <c r="D5005" i="37"/>
  <c r="D5006" i="37"/>
  <c r="D5007" i="37"/>
  <c r="D5008" i="37"/>
  <c r="D5009" i="37"/>
  <c r="D5010" i="37"/>
  <c r="D5013" i="37"/>
  <c r="D5014" i="37"/>
  <c r="D5015" i="37"/>
  <c r="D5016" i="37"/>
  <c r="D5017" i="37"/>
  <c r="D5018" i="37"/>
  <c r="D5019" i="37"/>
  <c r="D5020" i="37"/>
  <c r="D5021" i="37"/>
  <c r="D5022" i="37"/>
  <c r="D5025" i="37"/>
  <c r="D5026" i="37"/>
  <c r="D5027" i="37"/>
  <c r="D5028" i="37"/>
  <c r="D5029" i="37"/>
  <c r="D5030" i="37"/>
  <c r="D5031" i="37"/>
  <c r="D5032" i="37"/>
  <c r="D5033" i="37"/>
  <c r="D5034" i="37"/>
  <c r="D5037" i="37"/>
  <c r="D5038" i="37"/>
  <c r="D5039" i="37"/>
  <c r="D5040" i="37"/>
  <c r="D5041" i="37"/>
  <c r="D5042" i="37"/>
  <c r="D5043" i="37"/>
  <c r="D5044" i="37"/>
  <c r="D5045" i="37"/>
  <c r="D5046" i="37"/>
  <c r="D5049" i="37"/>
  <c r="D5050" i="37"/>
  <c r="D5051" i="37"/>
  <c r="D5052" i="37"/>
  <c r="D5053" i="37"/>
  <c r="D5054" i="37"/>
  <c r="D5055" i="37"/>
  <c r="D5056" i="37"/>
  <c r="D5057" i="37"/>
  <c r="D5058" i="37"/>
  <c r="D5061" i="37"/>
  <c r="D5062" i="37"/>
  <c r="D5063" i="37"/>
  <c r="D5064" i="37"/>
  <c r="D5065" i="37"/>
  <c r="D5066" i="37"/>
  <c r="D5067" i="37"/>
  <c r="D5068" i="37"/>
  <c r="D5069" i="37"/>
  <c r="D5070" i="37"/>
  <c r="D5073" i="37"/>
  <c r="D5074" i="37"/>
  <c r="D5075" i="37"/>
  <c r="D5076" i="37"/>
  <c r="D5077" i="37"/>
  <c r="D5078" i="37"/>
  <c r="D5079" i="37"/>
  <c r="D5080" i="37"/>
  <c r="D5081" i="37"/>
  <c r="D5082" i="37"/>
  <c r="D5085" i="37"/>
  <c r="D5086" i="37"/>
  <c r="D5087" i="37"/>
  <c r="D5088" i="37"/>
  <c r="D5089" i="37"/>
  <c r="D5090" i="37"/>
  <c r="D5091" i="37"/>
  <c r="D5092" i="37"/>
  <c r="D5093" i="37"/>
  <c r="D5094" i="37"/>
  <c r="D5097" i="37"/>
  <c r="D5098" i="37"/>
  <c r="D5099" i="37"/>
  <c r="D5100" i="37"/>
  <c r="D5101" i="37"/>
  <c r="D5102" i="37"/>
  <c r="D5103" i="37"/>
  <c r="D5104" i="37"/>
  <c r="D5105" i="37"/>
  <c r="D5106" i="37"/>
  <c r="D5109" i="37"/>
  <c r="D5110" i="37"/>
  <c r="D5111" i="37"/>
  <c r="D5112" i="37"/>
  <c r="D5113" i="37"/>
  <c r="D5114" i="37"/>
  <c r="D5115" i="37"/>
  <c r="D5116" i="37"/>
  <c r="D5117" i="37"/>
  <c r="D5118" i="37"/>
  <c r="D5121" i="37"/>
  <c r="D5122" i="37"/>
  <c r="D5123" i="37"/>
  <c r="D5124" i="37"/>
  <c r="D5125" i="37"/>
  <c r="D5126" i="37"/>
  <c r="D5127" i="37"/>
  <c r="D5128" i="37"/>
  <c r="D5129" i="37"/>
  <c r="D5130" i="37"/>
  <c r="D5133" i="37"/>
  <c r="D5134" i="37"/>
  <c r="D5135" i="37"/>
  <c r="D5136" i="37"/>
  <c r="D5137" i="37"/>
  <c r="D5138" i="37"/>
  <c r="D5139" i="37"/>
  <c r="D5140" i="37"/>
  <c r="D5141" i="37"/>
  <c r="D5142" i="37"/>
  <c r="D5145" i="37"/>
  <c r="D5146" i="37"/>
  <c r="D5147" i="37"/>
  <c r="D5148" i="37"/>
  <c r="D5149" i="37"/>
  <c r="D5150" i="37"/>
  <c r="D5151" i="37"/>
  <c r="D5152" i="37"/>
  <c r="D5153" i="37"/>
  <c r="D5154" i="37"/>
  <c r="D5157" i="37"/>
  <c r="D5158" i="37"/>
  <c r="D5159" i="37"/>
  <c r="D5160" i="37"/>
  <c r="D5161" i="37"/>
  <c r="D5162" i="37"/>
  <c r="D5163" i="37"/>
  <c r="D5164" i="37"/>
  <c r="D5165" i="37"/>
  <c r="D5166" i="37"/>
  <c r="D5169" i="37"/>
  <c r="D5170" i="37"/>
  <c r="D5171" i="37"/>
  <c r="D5172" i="37"/>
  <c r="D5173" i="37"/>
  <c r="D5174" i="37"/>
  <c r="D5175" i="37"/>
  <c r="D5176" i="37"/>
  <c r="D5177" i="37"/>
  <c r="D5178" i="37"/>
  <c r="D5181" i="37"/>
  <c r="D5182" i="37"/>
  <c r="D5183" i="37"/>
  <c r="D5184" i="37"/>
  <c r="D5185" i="37"/>
  <c r="D5186" i="37"/>
  <c r="D5187" i="37"/>
  <c r="D5188" i="37"/>
  <c r="D5189" i="37"/>
  <c r="D5190" i="37"/>
  <c r="D5193" i="37"/>
  <c r="D5194" i="37"/>
  <c r="D5195" i="37"/>
  <c r="D5196" i="37"/>
  <c r="D5197" i="37"/>
  <c r="D5198" i="37"/>
  <c r="D5199" i="37"/>
  <c r="D5200" i="37"/>
  <c r="D5201" i="37"/>
  <c r="D5202" i="37"/>
  <c r="D5205" i="37"/>
  <c r="D5206" i="37"/>
  <c r="D5207" i="37"/>
  <c r="D5208" i="37"/>
  <c r="D5209" i="37"/>
  <c r="D5210" i="37"/>
  <c r="D5211" i="37"/>
  <c r="D5212" i="37"/>
  <c r="D5213" i="37"/>
  <c r="D5214" i="37"/>
  <c r="D5217" i="37"/>
  <c r="D5218" i="37"/>
  <c r="D5219" i="37"/>
  <c r="D5220" i="37"/>
  <c r="D5221" i="37"/>
  <c r="D5222" i="37"/>
  <c r="D5223" i="37"/>
  <c r="D5224" i="37"/>
  <c r="D5225" i="37"/>
  <c r="D5226" i="37"/>
  <c r="D5229" i="37"/>
  <c r="D5230" i="37"/>
  <c r="D5231" i="37"/>
  <c r="D5232" i="37"/>
  <c r="D5233" i="37"/>
  <c r="D5234" i="37"/>
  <c r="D5235" i="37"/>
  <c r="D5236" i="37"/>
  <c r="D5237" i="37"/>
  <c r="D5238" i="37"/>
  <c r="D5241" i="37"/>
  <c r="D5242" i="37"/>
  <c r="D5243" i="37"/>
  <c r="D5244" i="37"/>
  <c r="D5246" i="37"/>
  <c r="D5247" i="37"/>
  <c r="D5248" i="37"/>
  <c r="D5249" i="37"/>
  <c r="D5250" i="37"/>
  <c r="D5253" i="37"/>
  <c r="D5254" i="37"/>
  <c r="D5255" i="37"/>
  <c r="D5256" i="37"/>
  <c r="D5257" i="37"/>
  <c r="D5258" i="37"/>
  <c r="D5259" i="37"/>
  <c r="D5260" i="37"/>
  <c r="D5261" i="37"/>
  <c r="D5262" i="37"/>
  <c r="D5265" i="37"/>
  <c r="D5266" i="37"/>
  <c r="D5267" i="37"/>
  <c r="D5268" i="37"/>
  <c r="D5269" i="37"/>
  <c r="D5270" i="37"/>
  <c r="D5271" i="37"/>
  <c r="D5272" i="37"/>
  <c r="D5273" i="37"/>
  <c r="D5274" i="37"/>
  <c r="D5277" i="37"/>
  <c r="D5278" i="37"/>
  <c r="D5279" i="37"/>
  <c r="D5280" i="37"/>
  <c r="D5281" i="37"/>
  <c r="D5282" i="37"/>
  <c r="D5283" i="37"/>
  <c r="D5284" i="37"/>
  <c r="D5285" i="37"/>
  <c r="D5286" i="37"/>
  <c r="D5289" i="37"/>
  <c r="D5290" i="37"/>
  <c r="D5291" i="37"/>
  <c r="D5292" i="37"/>
  <c r="D5293" i="37"/>
  <c r="D5294" i="37"/>
  <c r="D5295" i="37"/>
  <c r="D5296" i="37"/>
  <c r="D5297" i="37"/>
  <c r="D5298" i="37"/>
  <c r="D5301" i="37"/>
  <c r="D5302" i="37"/>
  <c r="D5303" i="37"/>
  <c r="D5304" i="37"/>
  <c r="D5305" i="37"/>
  <c r="D5306" i="37"/>
  <c r="D5307" i="37"/>
  <c r="D5308" i="37"/>
  <c r="D5309" i="37"/>
  <c r="D5310" i="37"/>
  <c r="D5313" i="37"/>
  <c r="D5314" i="37"/>
  <c r="D5315" i="37"/>
  <c r="D5316" i="37"/>
  <c r="D5317" i="37"/>
  <c r="D5318" i="37"/>
  <c r="D5319" i="37"/>
  <c r="D5320" i="37"/>
  <c r="D5321" i="37"/>
  <c r="D5322" i="37"/>
  <c r="D5325" i="37"/>
  <c r="D5326" i="37"/>
  <c r="D5327" i="37"/>
  <c r="D5328" i="37"/>
  <c r="D5329" i="37"/>
  <c r="D5330" i="37"/>
  <c r="D5331" i="37"/>
  <c r="D5332" i="37"/>
  <c r="D5333" i="37"/>
  <c r="D5334" i="37"/>
  <c r="D5337" i="37"/>
  <c r="D5338" i="37"/>
  <c r="D5339" i="37"/>
  <c r="D5340" i="37"/>
  <c r="D5341" i="37"/>
  <c r="D5342" i="37"/>
  <c r="D5343" i="37"/>
  <c r="D5344" i="37"/>
  <c r="D5345" i="37"/>
  <c r="D5346" i="37"/>
  <c r="D5349" i="37"/>
  <c r="D5350" i="37"/>
  <c r="D5351" i="37"/>
  <c r="D5352" i="37"/>
  <c r="D5353" i="37"/>
  <c r="D5354" i="37"/>
  <c r="D5355" i="37"/>
  <c r="D5356" i="37"/>
  <c r="D5357" i="37"/>
  <c r="D5358" i="37"/>
  <c r="D5361" i="37"/>
  <c r="D5362" i="37"/>
  <c r="D5363" i="37"/>
  <c r="D5364" i="37"/>
  <c r="D5365" i="37"/>
  <c r="D5366" i="37"/>
  <c r="D5367" i="37"/>
  <c r="D5368" i="37"/>
  <c r="D5369" i="37"/>
  <c r="D5370" i="37"/>
  <c r="D5373" i="37"/>
  <c r="D5374" i="37"/>
  <c r="D5375" i="37"/>
  <c r="D5376" i="37"/>
  <c r="D5377" i="37"/>
  <c r="D5378" i="37"/>
  <c r="D5379" i="37"/>
  <c r="D5380" i="37"/>
  <c r="D5381" i="37"/>
  <c r="D5382" i="37"/>
  <c r="D5385" i="37"/>
  <c r="D5386" i="37"/>
  <c r="D5387" i="37"/>
  <c r="D5388" i="37"/>
  <c r="D5389" i="37"/>
  <c r="D5390" i="37"/>
  <c r="D5391" i="37"/>
  <c r="D5392" i="37"/>
  <c r="D5393" i="37"/>
  <c r="D5394" i="37"/>
  <c r="D5397" i="37"/>
  <c r="D5398" i="37"/>
  <c r="D5399" i="37"/>
  <c r="D5400" i="37"/>
  <c r="D5401" i="37"/>
  <c r="D5402" i="37"/>
  <c r="D5403" i="37"/>
  <c r="D5404" i="37"/>
  <c r="D5405" i="37"/>
  <c r="D5406" i="37"/>
  <c r="D5409" i="37"/>
  <c r="D5410" i="37"/>
  <c r="D5411" i="37"/>
  <c r="D5412" i="37"/>
  <c r="D5413" i="37"/>
  <c r="D5414" i="37"/>
  <c r="D5415" i="37"/>
  <c r="D5416" i="37"/>
  <c r="D5417" i="37"/>
  <c r="D5418" i="37"/>
  <c r="D5421" i="37"/>
  <c r="D5422" i="37"/>
  <c r="D5423" i="37"/>
  <c r="D5424" i="37"/>
  <c r="D5425" i="37"/>
  <c r="D5426" i="37"/>
  <c r="D5427" i="37"/>
  <c r="D5428" i="37"/>
  <c r="D5429" i="37"/>
  <c r="D5430" i="37"/>
  <c r="D5433" i="37"/>
  <c r="D5434" i="37"/>
  <c r="D5435" i="37"/>
  <c r="D5436" i="37"/>
  <c r="D5437" i="37"/>
  <c r="D5438" i="37"/>
  <c r="D5439" i="37"/>
  <c r="D5440" i="37"/>
  <c r="D5441" i="37"/>
  <c r="D5442" i="37"/>
  <c r="D5445" i="37"/>
  <c r="D5446" i="37"/>
  <c r="D5447" i="37"/>
  <c r="D5448" i="37"/>
  <c r="D5449" i="37"/>
  <c r="D5450" i="37"/>
  <c r="D5451" i="37"/>
  <c r="D5452" i="37"/>
  <c r="D5453" i="37"/>
  <c r="D5454" i="37"/>
  <c r="D5457" i="37"/>
  <c r="D5458" i="37"/>
  <c r="D5459" i="37"/>
  <c r="D5460" i="37"/>
  <c r="D5461" i="37"/>
  <c r="D5462" i="37"/>
  <c r="D5463" i="37"/>
  <c r="D5464" i="37"/>
  <c r="D5465" i="37"/>
  <c r="D5466" i="37"/>
  <c r="D5469" i="37"/>
  <c r="D5470" i="37"/>
  <c r="D5471" i="37"/>
  <c r="D5472" i="37"/>
  <c r="D5473" i="37"/>
  <c r="D5474" i="37"/>
  <c r="D5475" i="37"/>
  <c r="D5476" i="37"/>
  <c r="D5477" i="37"/>
  <c r="D5478" i="37"/>
  <c r="D5481" i="37"/>
  <c r="D5482" i="37"/>
  <c r="D5483" i="37"/>
  <c r="D5484" i="37"/>
  <c r="D5485" i="37"/>
  <c r="D5486" i="37"/>
  <c r="D5487" i="37"/>
  <c r="D5488" i="37"/>
  <c r="D5489" i="37"/>
  <c r="D5490" i="37"/>
  <c r="D5493" i="37"/>
  <c r="D5494" i="37"/>
  <c r="D5495" i="37"/>
  <c r="D5496" i="37"/>
  <c r="D5497" i="37"/>
  <c r="D5498" i="37"/>
  <c r="D5499" i="37"/>
  <c r="D5500" i="37"/>
  <c r="D5501" i="37"/>
  <c r="D5502" i="37"/>
  <c r="D5505" i="37"/>
  <c r="D5506" i="37"/>
  <c r="D5507" i="37"/>
  <c r="D5508" i="37"/>
  <c r="D5509" i="37"/>
  <c r="D5510" i="37"/>
  <c r="D5511" i="37"/>
  <c r="D5512" i="37"/>
  <c r="D5513" i="37"/>
  <c r="D5514" i="37"/>
  <c r="D5515" i="37"/>
  <c r="D5517" i="37"/>
  <c r="D5518" i="37"/>
  <c r="D5519" i="37"/>
  <c r="D5520" i="37"/>
  <c r="D5521" i="37"/>
  <c r="D5522" i="37"/>
  <c r="D5523" i="37"/>
  <c r="D5524" i="37"/>
  <c r="D5525" i="37"/>
  <c r="D5526" i="37"/>
  <c r="D5527" i="37"/>
  <c r="D5529" i="37"/>
  <c r="D5530" i="37"/>
  <c r="D5531" i="37"/>
  <c r="D5532" i="37"/>
  <c r="D5533" i="37"/>
  <c r="D5534" i="37"/>
  <c r="D5535" i="37"/>
  <c r="D5536" i="37"/>
  <c r="D5537" i="37"/>
  <c r="D5538" i="37"/>
  <c r="D5541" i="37"/>
  <c r="D5542" i="37"/>
  <c r="D5543" i="37"/>
  <c r="D5544" i="37"/>
  <c r="D5545" i="37"/>
  <c r="D5546" i="37"/>
  <c r="D5547" i="37"/>
  <c r="D5548" i="37"/>
  <c r="D5549" i="37"/>
  <c r="D5550" i="37"/>
  <c r="D5553" i="37"/>
  <c r="D5554" i="37"/>
  <c r="D5555" i="37"/>
  <c r="D5556" i="37"/>
  <c r="D5557" i="37"/>
  <c r="D5558" i="37"/>
  <c r="D5559" i="37"/>
  <c r="D5560" i="37"/>
  <c r="D5561" i="37"/>
  <c r="D5562" i="37"/>
  <c r="D5565" i="37"/>
  <c r="D5566" i="37"/>
  <c r="D5567" i="37"/>
  <c r="D5568" i="37"/>
  <c r="D5569" i="37"/>
  <c r="D5570" i="37"/>
  <c r="D5571" i="37"/>
  <c r="D5572" i="37"/>
  <c r="D5573" i="37"/>
  <c r="D5574" i="37"/>
  <c r="D5577" i="37"/>
  <c r="D5578" i="37"/>
  <c r="D5579" i="37"/>
  <c r="D5580" i="37"/>
  <c r="D5581" i="37"/>
  <c r="D5582" i="37"/>
  <c r="D5583" i="37"/>
  <c r="D5584" i="37"/>
  <c r="D5585" i="37"/>
  <c r="D5586" i="37"/>
  <c r="D5589" i="37"/>
  <c r="D5590" i="37"/>
  <c r="D5591" i="37"/>
  <c r="D5592" i="37"/>
  <c r="D5593" i="37"/>
  <c r="D5594" i="37"/>
  <c r="D5595" i="37"/>
  <c r="D5596" i="37"/>
  <c r="D5597" i="37"/>
  <c r="D5598" i="37"/>
  <c r="D5601" i="37"/>
  <c r="D5602" i="37"/>
  <c r="D5603" i="37"/>
  <c r="D5604" i="37"/>
  <c r="D5605" i="37"/>
  <c r="D5606" i="37"/>
  <c r="D5607" i="37"/>
  <c r="D5608" i="37"/>
  <c r="D5609" i="37"/>
  <c r="D5610" i="37"/>
  <c r="D5613" i="37"/>
  <c r="D5614" i="37"/>
  <c r="D5615" i="37"/>
  <c r="D5616" i="37"/>
  <c r="D5617" i="37"/>
  <c r="D5618" i="37"/>
  <c r="D5619" i="37"/>
  <c r="D5620" i="37"/>
  <c r="D5621" i="37"/>
  <c r="D5622" i="37"/>
  <c r="D5625" i="37"/>
  <c r="D5626" i="37"/>
  <c r="D5627" i="37"/>
  <c r="D5628" i="37"/>
  <c r="D5629" i="37"/>
  <c r="D5630" i="37"/>
  <c r="D5631" i="37"/>
  <c r="D5632" i="37"/>
  <c r="D5633" i="37"/>
  <c r="D5634" i="37"/>
  <c r="D5637" i="37"/>
  <c r="D5638" i="37"/>
  <c r="D5639" i="37"/>
  <c r="D5640" i="37"/>
  <c r="D5641" i="37"/>
  <c r="D5642" i="37"/>
  <c r="D5643" i="37"/>
  <c r="D5644" i="37"/>
  <c r="D5645" i="37"/>
  <c r="D5646" i="37"/>
  <c r="D5649" i="37"/>
  <c r="D5650" i="37"/>
  <c r="D5651" i="37"/>
  <c r="D5652" i="37"/>
  <c r="D5653" i="37"/>
  <c r="D5654" i="37"/>
  <c r="D5655" i="37"/>
  <c r="D5656" i="37"/>
  <c r="D5657" i="37"/>
  <c r="D5658" i="37"/>
  <c r="D5661" i="37"/>
  <c r="D5662" i="37"/>
  <c r="D5663" i="37"/>
  <c r="D5664" i="37"/>
  <c r="D5665" i="37"/>
  <c r="D5666" i="37"/>
  <c r="D5667" i="37"/>
  <c r="D5668" i="37"/>
  <c r="D5669" i="37"/>
  <c r="D5670" i="37"/>
  <c r="D5673" i="37"/>
  <c r="D5674" i="37"/>
  <c r="D5675" i="37"/>
  <c r="D5676" i="37"/>
  <c r="D5677" i="37"/>
  <c r="D5678" i="37"/>
  <c r="D5679" i="37"/>
  <c r="D5680" i="37"/>
  <c r="D5681" i="37"/>
  <c r="D5682" i="37"/>
  <c r="D5685" i="37"/>
  <c r="D5686" i="37"/>
  <c r="D5687" i="37"/>
  <c r="D5688" i="37"/>
  <c r="D5689" i="37"/>
  <c r="D5690" i="37"/>
  <c r="D5691" i="37"/>
  <c r="D5692" i="37"/>
  <c r="D5693" i="37"/>
  <c r="D5694" i="37"/>
  <c r="D5697" i="37"/>
  <c r="D5698" i="37"/>
  <c r="D5699" i="37"/>
  <c r="D5700" i="37"/>
  <c r="D5701" i="37"/>
  <c r="D5702" i="37"/>
  <c r="D5703" i="37"/>
  <c r="D5704" i="37"/>
  <c r="D5705" i="37"/>
  <c r="D5706" i="37"/>
  <c r="D5709" i="37"/>
  <c r="D5710" i="37"/>
  <c r="D5711" i="37"/>
  <c r="D5712" i="37"/>
  <c r="D5713" i="37"/>
  <c r="D5714" i="37"/>
  <c r="D5715" i="37"/>
  <c r="D5716" i="37"/>
  <c r="D5717" i="37"/>
  <c r="D5718" i="37"/>
  <c r="D5721" i="37"/>
  <c r="D5722" i="37"/>
  <c r="D5723" i="37"/>
  <c r="D5724" i="37"/>
  <c r="D5725" i="37"/>
  <c r="D5726" i="37"/>
  <c r="D5727" i="37"/>
  <c r="D5728" i="37"/>
  <c r="D5729" i="37"/>
  <c r="D5730" i="37"/>
  <c r="D5733" i="37"/>
  <c r="D5734" i="37"/>
  <c r="D5735" i="37"/>
  <c r="D5736" i="37"/>
  <c r="D5737" i="37"/>
  <c r="D5738" i="37"/>
  <c r="D5739" i="37"/>
  <c r="D5740" i="37"/>
  <c r="D5741" i="37"/>
  <c r="D5742" i="37"/>
  <c r="D5745" i="37"/>
  <c r="D5746" i="37"/>
  <c r="D5747" i="37"/>
  <c r="D5748" i="37"/>
  <c r="D5749" i="37"/>
  <c r="D5750" i="37"/>
  <c r="D5751" i="37"/>
  <c r="D5752" i="37"/>
  <c r="D5753" i="37"/>
  <c r="D5754" i="37"/>
  <c r="D5757" i="37"/>
  <c r="D5758" i="37"/>
  <c r="D5759" i="37"/>
  <c r="D5760" i="37"/>
  <c r="D5761" i="37"/>
  <c r="D5762" i="37"/>
  <c r="D5763" i="37"/>
  <c r="D5764" i="37"/>
  <c r="D5765" i="37"/>
  <c r="D5766" i="37"/>
  <c r="D5769" i="37"/>
  <c r="D5770" i="37"/>
  <c r="D5771" i="37"/>
  <c r="D5772" i="37"/>
  <c r="D5773" i="37"/>
  <c r="D5774" i="37"/>
  <c r="D5775" i="37"/>
  <c r="D5776" i="37"/>
  <c r="D5777" i="37"/>
  <c r="D5778" i="37"/>
  <c r="D5779" i="37"/>
  <c r="D5781" i="37"/>
  <c r="D5782" i="37"/>
  <c r="D5783" i="37"/>
  <c r="D5784" i="37"/>
  <c r="D5785" i="37"/>
  <c r="D5786" i="37"/>
  <c r="D5787" i="37"/>
  <c r="D5788" i="37"/>
  <c r="D5789" i="37"/>
  <c r="D5790" i="37"/>
  <c r="D5793" i="37"/>
  <c r="D5794" i="37"/>
  <c r="D5795" i="37"/>
  <c r="D5796" i="37"/>
  <c r="D5797" i="37"/>
  <c r="D5798" i="37"/>
  <c r="D5799" i="37"/>
  <c r="D5800" i="37"/>
  <c r="D5801" i="37"/>
  <c r="D5802" i="37"/>
  <c r="D5805" i="37"/>
  <c r="D5806" i="37"/>
  <c r="D5807" i="37"/>
  <c r="D5808" i="37"/>
  <c r="D5809" i="37"/>
  <c r="D5810" i="37"/>
  <c r="D5811" i="37"/>
  <c r="D5812" i="37"/>
  <c r="D5813" i="37"/>
  <c r="D5814" i="37"/>
  <c r="D5817" i="37"/>
  <c r="D5818" i="37"/>
  <c r="D5819" i="37"/>
  <c r="D5820" i="37"/>
  <c r="D5821" i="37"/>
  <c r="D5822" i="37"/>
  <c r="D5823" i="37"/>
  <c r="D5824" i="37"/>
  <c r="D5825" i="37"/>
  <c r="D5826" i="37"/>
  <c r="D5829" i="37"/>
  <c r="D5830" i="37"/>
  <c r="D5831" i="37"/>
  <c r="D5832" i="37"/>
  <c r="D5833" i="37"/>
  <c r="D5834" i="37"/>
  <c r="D5835" i="37"/>
  <c r="D5836" i="37"/>
  <c r="D5837" i="37"/>
  <c r="D5838" i="37"/>
  <c r="D5841" i="37"/>
  <c r="D5842" i="37"/>
  <c r="D5843" i="37"/>
  <c r="D5844" i="37"/>
  <c r="D5845" i="37"/>
  <c r="D5846" i="37"/>
  <c r="D5847" i="37"/>
  <c r="D5848" i="37"/>
  <c r="D5849" i="37"/>
  <c r="D5850" i="37"/>
  <c r="D5853" i="37"/>
  <c r="D5854" i="37"/>
  <c r="D5855" i="37"/>
  <c r="D5856" i="37"/>
  <c r="D5857" i="37"/>
  <c r="D5858" i="37"/>
  <c r="D5859" i="37"/>
  <c r="D5860" i="37"/>
  <c r="D5861" i="37"/>
  <c r="D5862" i="37"/>
  <c r="D5865" i="37"/>
  <c r="D5866" i="37"/>
  <c r="D5867" i="37"/>
  <c r="D5868" i="37"/>
  <c r="D5869" i="37"/>
  <c r="D5870" i="37"/>
  <c r="D5871" i="37"/>
  <c r="D5872" i="37"/>
  <c r="D5873" i="37"/>
  <c r="D5874" i="37"/>
  <c r="D5877" i="37"/>
  <c r="D5878" i="37"/>
  <c r="D5879" i="37"/>
  <c r="D5880" i="37"/>
  <c r="D5881" i="37"/>
  <c r="D5882" i="37"/>
  <c r="D5883" i="37"/>
  <c r="D5884" i="37"/>
  <c r="D5885" i="37"/>
  <c r="D5886" i="37"/>
  <c r="D5889" i="37"/>
  <c r="D5890" i="37"/>
  <c r="D5891" i="37"/>
  <c r="D5892" i="37"/>
  <c r="D5893" i="37"/>
  <c r="D5894" i="37"/>
  <c r="D5895" i="37"/>
  <c r="D5896" i="37"/>
  <c r="D5897" i="37"/>
  <c r="D5898" i="37"/>
  <c r="D5901" i="37"/>
  <c r="D5902" i="37"/>
  <c r="D5903" i="37"/>
  <c r="D5904" i="37"/>
  <c r="D5905" i="37"/>
  <c r="D5906" i="37"/>
  <c r="D5907" i="37"/>
  <c r="D5908" i="37"/>
  <c r="D5909" i="37"/>
  <c r="D5910" i="37"/>
  <c r="D5913" i="37"/>
  <c r="D5914" i="37"/>
  <c r="D5915" i="37"/>
  <c r="D5916" i="37"/>
  <c r="D5917" i="37"/>
  <c r="D5918" i="37"/>
  <c r="D5919" i="37"/>
  <c r="D5920" i="37"/>
  <c r="D5921" i="37"/>
  <c r="D5922" i="37"/>
  <c r="D5925" i="37"/>
  <c r="D5926" i="37"/>
  <c r="D5927" i="37"/>
  <c r="D5928" i="37"/>
  <c r="D5929" i="37"/>
  <c r="D5930" i="37"/>
  <c r="D5931" i="37"/>
  <c r="D5932" i="37"/>
  <c r="D5933" i="37"/>
  <c r="D5934" i="37"/>
  <c r="D5937" i="37"/>
  <c r="D5938" i="37"/>
  <c r="D5939" i="37"/>
  <c r="D5940" i="37"/>
  <c r="D5941" i="37"/>
  <c r="D5942" i="37"/>
  <c r="D5943" i="37"/>
  <c r="D5944" i="37"/>
  <c r="D5945" i="37"/>
  <c r="D5946" i="37"/>
  <c r="D5949" i="37"/>
  <c r="D5950" i="37"/>
  <c r="D5951" i="37"/>
  <c r="D5952" i="37"/>
  <c r="D5953" i="37"/>
  <c r="D5954" i="37"/>
  <c r="D5955" i="37"/>
  <c r="D5956" i="37"/>
  <c r="D5957" i="37"/>
  <c r="D5958" i="37"/>
  <c r="D5961" i="37"/>
  <c r="D5962" i="37"/>
  <c r="D5963" i="37"/>
  <c r="D5964" i="37"/>
  <c r="D5965" i="37"/>
  <c r="D5966" i="37"/>
  <c r="D5967" i="37"/>
  <c r="D5968" i="37"/>
  <c r="D5969" i="37"/>
  <c r="D5970" i="37"/>
  <c r="D5973" i="37"/>
  <c r="D5974" i="37"/>
  <c r="D5975" i="37"/>
  <c r="D5976" i="37"/>
  <c r="D5977" i="37"/>
  <c r="D5978" i="37"/>
  <c r="D5979" i="37"/>
  <c r="D5980" i="37"/>
  <c r="D5981" i="37"/>
  <c r="D5982" i="37"/>
  <c r="D5985" i="37"/>
  <c r="D5986" i="37"/>
  <c r="D5987" i="37"/>
  <c r="D5988" i="37"/>
  <c r="D5989" i="37"/>
  <c r="D5990" i="37"/>
  <c r="D5991" i="37"/>
  <c r="D5992" i="37"/>
  <c r="D5993" i="37"/>
  <c r="D5994" i="37"/>
  <c r="D5997" i="37"/>
  <c r="D5998" i="37"/>
  <c r="D5999" i="37"/>
  <c r="D6000" i="37"/>
  <c r="D6001" i="37"/>
  <c r="D6002" i="37"/>
  <c r="D6003" i="37"/>
  <c r="D6004" i="37"/>
  <c r="D6005" i="37"/>
  <c r="D6006" i="37"/>
  <c r="D6009" i="37"/>
  <c r="D6010" i="37"/>
  <c r="D6011" i="37"/>
  <c r="D6012" i="37"/>
  <c r="D6013" i="37"/>
  <c r="D6014" i="37"/>
  <c r="D6015" i="37"/>
  <c r="D6016" i="37"/>
  <c r="D6017" i="37"/>
  <c r="D6018" i="37"/>
  <c r="D6021" i="37"/>
  <c r="D6022" i="37"/>
  <c r="D6023" i="37"/>
  <c r="D6024" i="37"/>
  <c r="D6025" i="37"/>
  <c r="D6026" i="37"/>
  <c r="D6027" i="37"/>
  <c r="D6028" i="37"/>
  <c r="D6029" i="37"/>
  <c r="D6030" i="37"/>
  <c r="D6033" i="37"/>
  <c r="D6034" i="37"/>
  <c r="D6035" i="37"/>
  <c r="D6036" i="37"/>
  <c r="D6037" i="37"/>
  <c r="D6038" i="37"/>
  <c r="D6039" i="37"/>
  <c r="D6040" i="37"/>
  <c r="D6041" i="37"/>
  <c r="D6042" i="37"/>
  <c r="D6045" i="37"/>
  <c r="D6046" i="37"/>
  <c r="D6047" i="37"/>
  <c r="D6048" i="37"/>
  <c r="D6049" i="37"/>
  <c r="D6050" i="37"/>
  <c r="D6051" i="37"/>
  <c r="D6052" i="37"/>
  <c r="D6053" i="37"/>
  <c r="D6054" i="37"/>
  <c r="D6057" i="37"/>
  <c r="D6058" i="37"/>
  <c r="D6059" i="37"/>
  <c r="D6060" i="37"/>
  <c r="D6061" i="37"/>
  <c r="D6062" i="37"/>
  <c r="D6063" i="37"/>
  <c r="D6064" i="37"/>
  <c r="D6065" i="37"/>
  <c r="D6066" i="37"/>
  <c r="D6067" i="37"/>
  <c r="D6069" i="37"/>
  <c r="D6070" i="37"/>
  <c r="D6071" i="37"/>
  <c r="D6072" i="37"/>
  <c r="D6073" i="37"/>
  <c r="D6074" i="37"/>
  <c r="D6075" i="37"/>
  <c r="D6076" i="37"/>
  <c r="D6077" i="37"/>
  <c r="D6078" i="37"/>
  <c r="D6081" i="37"/>
  <c r="D6082" i="37"/>
  <c r="D6083" i="37"/>
  <c r="D6084" i="37"/>
  <c r="D6085" i="37"/>
  <c r="D6086" i="37"/>
  <c r="D6087" i="37"/>
  <c r="D6088" i="37"/>
  <c r="D6089" i="37"/>
  <c r="D6090" i="37"/>
  <c r="D6091" i="37"/>
  <c r="D6093" i="37"/>
  <c r="D6094" i="37"/>
  <c r="D6095" i="37"/>
  <c r="D6096" i="37"/>
  <c r="D6097" i="37"/>
  <c r="D6098" i="37"/>
  <c r="D6099" i="37"/>
  <c r="D6100" i="37"/>
  <c r="D6101" i="37"/>
  <c r="D6102" i="37"/>
  <c r="D6105" i="37"/>
  <c r="D6106" i="37"/>
  <c r="D6107" i="37"/>
  <c r="D6108" i="37"/>
  <c r="D6109" i="37"/>
  <c r="D6110" i="37"/>
  <c r="D6111" i="37"/>
  <c r="D6112" i="37"/>
  <c r="D6113" i="37"/>
  <c r="D6114" i="37"/>
  <c r="D6117" i="37"/>
  <c r="D6118" i="37"/>
  <c r="D6119" i="37"/>
  <c r="D6120" i="37"/>
  <c r="D6121" i="37"/>
  <c r="D6122" i="37"/>
  <c r="D6123" i="37"/>
  <c r="D6124" i="37"/>
  <c r="D6125" i="37"/>
  <c r="D6126" i="37"/>
  <c r="D6129" i="37"/>
  <c r="D6130" i="37"/>
  <c r="D6131" i="37"/>
  <c r="D6132" i="37"/>
  <c r="D6133" i="37"/>
  <c r="D6134" i="37"/>
  <c r="D6135" i="37"/>
  <c r="D6136" i="37"/>
  <c r="D6137" i="37"/>
  <c r="D6138" i="37"/>
  <c r="D6141" i="37"/>
  <c r="D6142" i="37"/>
  <c r="D6143" i="37"/>
  <c r="D6144" i="37"/>
  <c r="D6145" i="37"/>
  <c r="D6146" i="37"/>
  <c r="D6147" i="37"/>
  <c r="D6148" i="37"/>
  <c r="D6149" i="37"/>
  <c r="D6150" i="37"/>
  <c r="D6153" i="37"/>
  <c r="D6154" i="37"/>
  <c r="D6155" i="37"/>
  <c r="D6156" i="37"/>
  <c r="D6157" i="37"/>
  <c r="D6158" i="37"/>
  <c r="D6159" i="37"/>
  <c r="D6160" i="37"/>
  <c r="D6161" i="37"/>
  <c r="D6162" i="37"/>
  <c r="D6165" i="37"/>
  <c r="D6166" i="37"/>
  <c r="D6167" i="37"/>
  <c r="D6168" i="37"/>
  <c r="D6169" i="37"/>
  <c r="D6170" i="37"/>
  <c r="D6171" i="37"/>
  <c r="D6172" i="37"/>
  <c r="D6173" i="37"/>
  <c r="D6174" i="37"/>
  <c r="D6177" i="37"/>
  <c r="D6178" i="37"/>
  <c r="D6179" i="37"/>
  <c r="D6180" i="37"/>
  <c r="D6181" i="37"/>
  <c r="D6182" i="37"/>
  <c r="D6183" i="37"/>
  <c r="D6184" i="37"/>
  <c r="D6185" i="37"/>
  <c r="D6186" i="37"/>
  <c r="D6189" i="37"/>
  <c r="D6190" i="37"/>
  <c r="D6191" i="37"/>
  <c r="D6192" i="37"/>
  <c r="D6193" i="37"/>
  <c r="D6194" i="37"/>
  <c r="D6195" i="37"/>
  <c r="D6196" i="37"/>
  <c r="D6197" i="37"/>
  <c r="D6198" i="37"/>
  <c r="D6201" i="37"/>
  <c r="D6202" i="37"/>
  <c r="D6203" i="37"/>
  <c r="D6204" i="37"/>
  <c r="D6205" i="37"/>
  <c r="D6206" i="37"/>
  <c r="D6207" i="37"/>
  <c r="D6208" i="37"/>
  <c r="D6209" i="37"/>
  <c r="D6210" i="37"/>
  <c r="D6213" i="37"/>
  <c r="D6214" i="37"/>
  <c r="D6215" i="37"/>
  <c r="D6216" i="37"/>
  <c r="D6217" i="37"/>
  <c r="D6218" i="37"/>
  <c r="D6219" i="37"/>
  <c r="D6220" i="37"/>
  <c r="D6221" i="37"/>
  <c r="D6222" i="37"/>
  <c r="D6225" i="37"/>
  <c r="D6226" i="37"/>
  <c r="D6227" i="37"/>
  <c r="D6228" i="37"/>
  <c r="D6229" i="37"/>
  <c r="D6230" i="37"/>
  <c r="D6231" i="37"/>
  <c r="D6232" i="37"/>
  <c r="D6233" i="37"/>
  <c r="D6234" i="37"/>
  <c r="D6237" i="37"/>
  <c r="D6238" i="37"/>
  <c r="D6239" i="37"/>
  <c r="D6240" i="37"/>
  <c r="D6241" i="37"/>
  <c r="D6242" i="37"/>
  <c r="D6243" i="37"/>
  <c r="D6244" i="37"/>
  <c r="D6245" i="37"/>
  <c r="D6246" i="37"/>
  <c r="D6247" i="37"/>
  <c r="D6249" i="37"/>
  <c r="D6250" i="37"/>
  <c r="D6251" i="37"/>
  <c r="D6252" i="37"/>
  <c r="D6253" i="37"/>
  <c r="D6254" i="37"/>
  <c r="D6255" i="37"/>
  <c r="D6256" i="37"/>
  <c r="D6257" i="37"/>
  <c r="D6258" i="37"/>
  <c r="D6261" i="37"/>
  <c r="D6262" i="37"/>
  <c r="D6263" i="37"/>
  <c r="D6264" i="37"/>
  <c r="D6265" i="37"/>
  <c r="D6266" i="37"/>
  <c r="D6267" i="37"/>
  <c r="D6268" i="37"/>
  <c r="D6269" i="37"/>
  <c r="D6270" i="37"/>
  <c r="D6273" i="37"/>
  <c r="D6274" i="37"/>
  <c r="D6275" i="37"/>
  <c r="D6276" i="37"/>
  <c r="D6277" i="37"/>
  <c r="D6278" i="37"/>
  <c r="D6279" i="37"/>
  <c r="D6280" i="37"/>
  <c r="D6281" i="37"/>
  <c r="D6282" i="37"/>
  <c r="D6285" i="37"/>
  <c r="D6286" i="37"/>
  <c r="D6287" i="37"/>
  <c r="D6288" i="37"/>
  <c r="D6289" i="37"/>
  <c r="D6290" i="37"/>
  <c r="D6291" i="37"/>
  <c r="D6292" i="37"/>
  <c r="D6293" i="37"/>
  <c r="D6294" i="37"/>
  <c r="D6297" i="37"/>
  <c r="D6298" i="37"/>
  <c r="D6299" i="37"/>
  <c r="D6300" i="37"/>
  <c r="D6301" i="37"/>
  <c r="D6302" i="37"/>
  <c r="D6303" i="37"/>
  <c r="D6304" i="37"/>
  <c r="D6305" i="37"/>
  <c r="D6306" i="37"/>
  <c r="D6309" i="37"/>
  <c r="D6310" i="37"/>
  <c r="D6311" i="37"/>
  <c r="D6312" i="37"/>
  <c r="D6313" i="37"/>
  <c r="D6314" i="37"/>
  <c r="D6315" i="37"/>
  <c r="D6316" i="37"/>
  <c r="D6317" i="37"/>
  <c r="D6318" i="37"/>
  <c r="D6321" i="37"/>
  <c r="D6322" i="37"/>
  <c r="D6323" i="37"/>
  <c r="D6324" i="37"/>
  <c r="D6325" i="37"/>
  <c r="D6326" i="37"/>
  <c r="D6327" i="37"/>
  <c r="D6328" i="37"/>
  <c r="D6329" i="37"/>
  <c r="D6330" i="37"/>
  <c r="D6333" i="37"/>
  <c r="D6334" i="37"/>
  <c r="D6335" i="37"/>
  <c r="D6336" i="37"/>
  <c r="D6337" i="37"/>
  <c r="D6338" i="37"/>
  <c r="D6339" i="37"/>
  <c r="D6340" i="37"/>
  <c r="D6341" i="37"/>
  <c r="D6342" i="37"/>
  <c r="D6345" i="37"/>
  <c r="D6346" i="37"/>
  <c r="D6347" i="37"/>
  <c r="D6348" i="37"/>
  <c r="D6349" i="37"/>
  <c r="D6350" i="37"/>
  <c r="D6351" i="37"/>
  <c r="D6352" i="37"/>
  <c r="D6353" i="37"/>
  <c r="D6354" i="37"/>
  <c r="D6357" i="37"/>
  <c r="D6358" i="37"/>
  <c r="D6359" i="37"/>
  <c r="D6360" i="37"/>
  <c r="D6361" i="37"/>
  <c r="D6362" i="37"/>
  <c r="D6363" i="37"/>
  <c r="D6364" i="37"/>
  <c r="D6365" i="37"/>
  <c r="D6366" i="37"/>
  <c r="D6369" i="37"/>
  <c r="D6370" i="37"/>
  <c r="D6371" i="37"/>
  <c r="D6372" i="37"/>
  <c r="D6373" i="37"/>
  <c r="D6374" i="37"/>
  <c r="D6375" i="37"/>
  <c r="D6376" i="37"/>
  <c r="D6377" i="37"/>
  <c r="D6378" i="37"/>
  <c r="D6381" i="37"/>
  <c r="D6382" i="37"/>
  <c r="D6383" i="37"/>
  <c r="D6384" i="37"/>
  <c r="D6385" i="37"/>
  <c r="D6386" i="37"/>
  <c r="D6387" i="37"/>
  <c r="D6388" i="37"/>
  <c r="D6389" i="37"/>
  <c r="D6390" i="37"/>
  <c r="D6393" i="37"/>
  <c r="D6394" i="37"/>
  <c r="D6395" i="37"/>
  <c r="D6396" i="37"/>
  <c r="D6397" i="37"/>
  <c r="D6398" i="37"/>
  <c r="D6399" i="37"/>
  <c r="D6400" i="37"/>
  <c r="D6401" i="37"/>
  <c r="D6402" i="37"/>
  <c r="D6405" i="37"/>
  <c r="D6406" i="37"/>
  <c r="D6407" i="37"/>
  <c r="D6408" i="37"/>
  <c r="D6409" i="37"/>
  <c r="D6410" i="37"/>
  <c r="D6411" i="37"/>
  <c r="D6412" i="37"/>
  <c r="D6413" i="37"/>
  <c r="D6414" i="37"/>
  <c r="D6417" i="37"/>
  <c r="D6418" i="37"/>
  <c r="D6419" i="37"/>
  <c r="D6420" i="37"/>
  <c r="D6421" i="37"/>
  <c r="D6422" i="37"/>
  <c r="D6423" i="37"/>
  <c r="D6424" i="37"/>
  <c r="D6425" i="37"/>
  <c r="D6426" i="37"/>
  <c r="D6429" i="37"/>
  <c r="D6430" i="37"/>
  <c r="D6431" i="37"/>
  <c r="D6432" i="37"/>
  <c r="D6433" i="37"/>
  <c r="D6434" i="37"/>
  <c r="D6435" i="37"/>
  <c r="D6436" i="37"/>
  <c r="D6437" i="37"/>
  <c r="D6438" i="37"/>
  <c r="D6441" i="37"/>
  <c r="D6442" i="37"/>
  <c r="D6443" i="37"/>
  <c r="D6444" i="37"/>
  <c r="D6445" i="37"/>
  <c r="D6446" i="37"/>
  <c r="D6447" i="37"/>
  <c r="D6448" i="37"/>
  <c r="D6449" i="37"/>
  <c r="D6450" i="37"/>
  <c r="D6453" i="37"/>
  <c r="D6454" i="37"/>
  <c r="D6455" i="37"/>
  <c r="D6456" i="37"/>
  <c r="D6457" i="37"/>
  <c r="D6458" i="37"/>
  <c r="D6459" i="37"/>
  <c r="D6460" i="37"/>
  <c r="D6461" i="37"/>
  <c r="D6462" i="37"/>
  <c r="D6465" i="37"/>
  <c r="D6466" i="37"/>
  <c r="D6467" i="37"/>
  <c r="D6468" i="37"/>
  <c r="D6469" i="37"/>
  <c r="D6470" i="37"/>
  <c r="D6471" i="37"/>
  <c r="D6472" i="37"/>
  <c r="D6473" i="37"/>
  <c r="D6474" i="37"/>
  <c r="D6477" i="37"/>
  <c r="D6478" i="37"/>
  <c r="D6479" i="37"/>
  <c r="D6480" i="37"/>
  <c r="D6481" i="37"/>
  <c r="D6482" i="37"/>
  <c r="D6483" i="37"/>
  <c r="D6484" i="37"/>
  <c r="D6485" i="37"/>
  <c r="D6486" i="37"/>
  <c r="D6489" i="37"/>
  <c r="D6490" i="37"/>
  <c r="D6491" i="37"/>
  <c r="D6492" i="37"/>
  <c r="D6493" i="37"/>
  <c r="D6494" i="37"/>
  <c r="D6495" i="37"/>
  <c r="D6496" i="37"/>
  <c r="D6497" i="37"/>
  <c r="D6498" i="37"/>
  <c r="D6501" i="37"/>
  <c r="D6502" i="37"/>
  <c r="D6503" i="37"/>
  <c r="D6504" i="37"/>
  <c r="D6505" i="37"/>
  <c r="D6506" i="37"/>
  <c r="D6507" i="37"/>
  <c r="D6508" i="37"/>
  <c r="D6509" i="37"/>
  <c r="D6510" i="37"/>
  <c r="D6513" i="37"/>
  <c r="D6514" i="37"/>
  <c r="D6515" i="37"/>
  <c r="D6516" i="37"/>
  <c r="D6517" i="37"/>
  <c r="D6518" i="37"/>
  <c r="D6519" i="37"/>
  <c r="D6520" i="37"/>
  <c r="D6521" i="37"/>
  <c r="D6522" i="37"/>
  <c r="D6525" i="37"/>
  <c r="D6526" i="37"/>
  <c r="D6527" i="37"/>
  <c r="D6528" i="37"/>
  <c r="D6529" i="37"/>
  <c r="D6530" i="37"/>
  <c r="D6531" i="37"/>
  <c r="D6532" i="37"/>
  <c r="D6533" i="37"/>
  <c r="D6534" i="37"/>
  <c r="D6537" i="37"/>
  <c r="D6538" i="37"/>
  <c r="D6539" i="37"/>
  <c r="D6540" i="37"/>
  <c r="D6541" i="37"/>
  <c r="D6542" i="37"/>
  <c r="D6543" i="37"/>
  <c r="D6544" i="37"/>
  <c r="D6545" i="37"/>
  <c r="D6546" i="37"/>
  <c r="D6549" i="37"/>
  <c r="D6550" i="37"/>
  <c r="D6551" i="37"/>
  <c r="D6552" i="37"/>
  <c r="D6553" i="37"/>
  <c r="D6554" i="37"/>
  <c r="D6555" i="37"/>
  <c r="D6556" i="37"/>
  <c r="D6557" i="37"/>
  <c r="D6558" i="37"/>
  <c r="D6561" i="37"/>
  <c r="D6562" i="37"/>
  <c r="D6563" i="37"/>
  <c r="D6564" i="37"/>
  <c r="D6565" i="37"/>
  <c r="D6566" i="37"/>
  <c r="D6567" i="37"/>
  <c r="D6568" i="37"/>
  <c r="D6569" i="37"/>
  <c r="D6570" i="37"/>
  <c r="D6573" i="37"/>
  <c r="D6574" i="37"/>
  <c r="D6575" i="37"/>
  <c r="D6576" i="37"/>
  <c r="D6577" i="37"/>
  <c r="D6578" i="37"/>
  <c r="D6579" i="37"/>
  <c r="D6580" i="37"/>
  <c r="D6581" i="37"/>
  <c r="D6582" i="37"/>
  <c r="D6585" i="37"/>
  <c r="D6586" i="37"/>
  <c r="D6587" i="37"/>
  <c r="D6588" i="37"/>
  <c r="D6589" i="37"/>
  <c r="D6590" i="37"/>
  <c r="D6591" i="37"/>
  <c r="D6592" i="37"/>
  <c r="D6593" i="37"/>
  <c r="D6594" i="37"/>
  <c r="D6597" i="37"/>
  <c r="D6598" i="37"/>
  <c r="D6599" i="37"/>
  <c r="D6600" i="37"/>
  <c r="D6601" i="37"/>
  <c r="D6602" i="37"/>
  <c r="D6603" i="37"/>
  <c r="D6604" i="37"/>
  <c r="D6605" i="37"/>
  <c r="D6606" i="37"/>
  <c r="D6609" i="37"/>
  <c r="D6610" i="37"/>
  <c r="D6611" i="37"/>
  <c r="D6612" i="37"/>
  <c r="D6613" i="37"/>
  <c r="D6614" i="37"/>
  <c r="D6615" i="37"/>
  <c r="D6616" i="37"/>
  <c r="D6617" i="37"/>
  <c r="D6618" i="37"/>
  <c r="D6621" i="37"/>
  <c r="D6622" i="37"/>
  <c r="D6623" i="37"/>
  <c r="D6624" i="37"/>
  <c r="D6625" i="37"/>
  <c r="D6626" i="37"/>
  <c r="D6627" i="37"/>
  <c r="D6628" i="37"/>
  <c r="D6629" i="37"/>
  <c r="D6630" i="37"/>
  <c r="D6633" i="37"/>
  <c r="D6634" i="37"/>
  <c r="D6635" i="37"/>
  <c r="D6636" i="37"/>
  <c r="D6637" i="37"/>
  <c r="D6638" i="37"/>
  <c r="D6639" i="37"/>
  <c r="D6640" i="37"/>
  <c r="D6641" i="37"/>
  <c r="D6642" i="37"/>
  <c r="D6645" i="37"/>
  <c r="D6646" i="37"/>
  <c r="D6647" i="37"/>
  <c r="D6648" i="37"/>
  <c r="D6649" i="37"/>
  <c r="D6650" i="37"/>
  <c r="D6651" i="37"/>
  <c r="D6652" i="37"/>
  <c r="D6653" i="37"/>
  <c r="D6654" i="37"/>
  <c r="D6657" i="37"/>
  <c r="D6658" i="37"/>
  <c r="D6659" i="37"/>
  <c r="D6660" i="37"/>
  <c r="D6661" i="37"/>
  <c r="D6662" i="37"/>
  <c r="D6663" i="37"/>
  <c r="D6664" i="37"/>
  <c r="D6665" i="37"/>
  <c r="D6666" i="37"/>
  <c r="D6669" i="37"/>
  <c r="D6670" i="37"/>
  <c r="D6671" i="37"/>
  <c r="D6672" i="37"/>
  <c r="D6673" i="37"/>
  <c r="D6674" i="37"/>
  <c r="D6675" i="37"/>
  <c r="D6676" i="37"/>
  <c r="D6677" i="37"/>
  <c r="D6678" i="37"/>
  <c r="D6681" i="37"/>
  <c r="D6682" i="37"/>
  <c r="D6683" i="37"/>
  <c r="D6684" i="37"/>
  <c r="D6685" i="37"/>
  <c r="D6686" i="37"/>
  <c r="D6687" i="37"/>
  <c r="D6688" i="37"/>
  <c r="D6689" i="37"/>
  <c r="D6690" i="37"/>
  <c r="D6693" i="37"/>
  <c r="D6694" i="37"/>
  <c r="D6695" i="37"/>
  <c r="D6696" i="37"/>
  <c r="D6697" i="37"/>
  <c r="D6698" i="37"/>
  <c r="D6699" i="37"/>
  <c r="D6700" i="37"/>
  <c r="D6701" i="37"/>
  <c r="D6702" i="37"/>
  <c r="D6705" i="37"/>
  <c r="D6706" i="37"/>
  <c r="D6707" i="37"/>
  <c r="D6708" i="37"/>
  <c r="D6709" i="37"/>
  <c r="D6710" i="37"/>
  <c r="D6711" i="37"/>
  <c r="D6712" i="37"/>
  <c r="D6713" i="37"/>
  <c r="D6714" i="37"/>
  <c r="D6717" i="37"/>
  <c r="D6718" i="37"/>
  <c r="D6719" i="37"/>
  <c r="D6720" i="37"/>
  <c r="D6721" i="37"/>
  <c r="D6722" i="37"/>
  <c r="D6723" i="37"/>
  <c r="D6724" i="37"/>
  <c r="D6725" i="37"/>
  <c r="D6726" i="37"/>
  <c r="D6729" i="37"/>
  <c r="D6730" i="37"/>
  <c r="D6731" i="37"/>
  <c r="D6732" i="37"/>
  <c r="D6733" i="37"/>
  <c r="D6734" i="37"/>
  <c r="D6735" i="37"/>
  <c r="D6736" i="37"/>
  <c r="D6737" i="37"/>
  <c r="D6738" i="37"/>
  <c r="D6741" i="37"/>
  <c r="D6742" i="37"/>
  <c r="D6743" i="37"/>
  <c r="D6744" i="37"/>
  <c r="D6745" i="37"/>
  <c r="D6746" i="37"/>
  <c r="D6747" i="37"/>
  <c r="D6748" i="37"/>
  <c r="D6749" i="37"/>
  <c r="D6750" i="37"/>
  <c r="D6753" i="37"/>
  <c r="D6754" i="37"/>
  <c r="D6755" i="37"/>
  <c r="D6756" i="37"/>
  <c r="D6757" i="37"/>
  <c r="D6758" i="37"/>
  <c r="D6759" i="37"/>
  <c r="D6760" i="37"/>
  <c r="D6761" i="37"/>
  <c r="D6762" i="37"/>
  <c r="D6765" i="37"/>
  <c r="D6766" i="37"/>
  <c r="D6767" i="37"/>
  <c r="D6768" i="37"/>
  <c r="D6769" i="37"/>
  <c r="D6770" i="37"/>
  <c r="D6771" i="37"/>
  <c r="D6772" i="37"/>
  <c r="D6773" i="37"/>
  <c r="D6774" i="37"/>
  <c r="D6777" i="37"/>
  <c r="D6778" i="37"/>
  <c r="D6779" i="37"/>
  <c r="D6780" i="37"/>
  <c r="D6781" i="37"/>
  <c r="D6782" i="37"/>
  <c r="D6783" i="37"/>
  <c r="D6784" i="37"/>
  <c r="D6785" i="37"/>
  <c r="D6786" i="37"/>
  <c r="D6789" i="37"/>
  <c r="D6790" i="37"/>
  <c r="D6791" i="37"/>
  <c r="D6792" i="37"/>
  <c r="D6793" i="37"/>
  <c r="D6794" i="37"/>
  <c r="D6795" i="37"/>
  <c r="D6796" i="37"/>
  <c r="D6797" i="37"/>
  <c r="D6798" i="37"/>
  <c r="D6801" i="37"/>
  <c r="D6802" i="37"/>
  <c r="D6803" i="37"/>
  <c r="D6804" i="37"/>
  <c r="D6805" i="37"/>
  <c r="D6806" i="37"/>
  <c r="D6807" i="37"/>
  <c r="D6808" i="37"/>
  <c r="D6809" i="37"/>
  <c r="D6810" i="37"/>
  <c r="D6813" i="37"/>
  <c r="D6814" i="37"/>
  <c r="D6815" i="37"/>
  <c r="D6816" i="37"/>
  <c r="D6817" i="37"/>
  <c r="D6818" i="37"/>
  <c r="D6819" i="37"/>
  <c r="D6820" i="37"/>
  <c r="D6821" i="37"/>
  <c r="D6822" i="37"/>
  <c r="D6825" i="37"/>
  <c r="D6826" i="37"/>
  <c r="D6827" i="37"/>
  <c r="D6828" i="37"/>
  <c r="D6829" i="37"/>
  <c r="D6830" i="37"/>
  <c r="D6831" i="37"/>
  <c r="D6832" i="37"/>
  <c r="D6833" i="37"/>
  <c r="D6834" i="37"/>
  <c r="D6837" i="37"/>
  <c r="D6838" i="37"/>
  <c r="D6839" i="37"/>
  <c r="D6840" i="37"/>
  <c r="D6841" i="37"/>
  <c r="D6842" i="37"/>
  <c r="D6843" i="37"/>
  <c r="D6844" i="37"/>
  <c r="D6845" i="37"/>
  <c r="D6846" i="37"/>
  <c r="D6849" i="37"/>
  <c r="D6850" i="37"/>
  <c r="D6851" i="37"/>
  <c r="D6852" i="37"/>
  <c r="D6853" i="37"/>
  <c r="D6854" i="37"/>
  <c r="D6855" i="37"/>
  <c r="D6856" i="37"/>
  <c r="D6857" i="37"/>
  <c r="D6858" i="37"/>
  <c r="D6861" i="37"/>
  <c r="D6862" i="37"/>
  <c r="D6863" i="37"/>
  <c r="D6864" i="37"/>
  <c r="D6865" i="37"/>
  <c r="D6866" i="37"/>
  <c r="D6867" i="37"/>
  <c r="D6868" i="37"/>
  <c r="D6869" i="37"/>
  <c r="D6870" i="37"/>
  <c r="D6873" i="37"/>
  <c r="D6874" i="37"/>
  <c r="D6875" i="37"/>
  <c r="D6876" i="37"/>
  <c r="D6877" i="37"/>
  <c r="D6878" i="37"/>
  <c r="D6879" i="37"/>
  <c r="D6880" i="37"/>
  <c r="D6881" i="37"/>
  <c r="D6882" i="37"/>
  <c r="D6885" i="37"/>
  <c r="D6886" i="37"/>
  <c r="D6887" i="37"/>
  <c r="D6888" i="37"/>
  <c r="D6889" i="37"/>
  <c r="D6890" i="37"/>
  <c r="D6891" i="37"/>
  <c r="D6892" i="37"/>
  <c r="D6893" i="37"/>
  <c r="D6894" i="37"/>
  <c r="D6897" i="37"/>
  <c r="D6898" i="37"/>
  <c r="D6899" i="37"/>
  <c r="D6900" i="37"/>
  <c r="D6901" i="37"/>
  <c r="D6902" i="37"/>
  <c r="D6903" i="37"/>
  <c r="D6904" i="37"/>
  <c r="D6905" i="37"/>
  <c r="D6906" i="37"/>
  <c r="D6909" i="37"/>
  <c r="D6910" i="37"/>
  <c r="D6911" i="37"/>
  <c r="D6912" i="37"/>
  <c r="D6913" i="37"/>
  <c r="D6914" i="37"/>
  <c r="D6915" i="37"/>
  <c r="D6916" i="37"/>
  <c r="D6917" i="37"/>
  <c r="D6918" i="37"/>
  <c r="D6921" i="37"/>
  <c r="D6922" i="37"/>
  <c r="D6923" i="37"/>
  <c r="D6924" i="37"/>
  <c r="D6925" i="37"/>
  <c r="D6926" i="37"/>
  <c r="D6927" i="37"/>
  <c r="D6928" i="37"/>
  <c r="D6929" i="37"/>
  <c r="D6930" i="37"/>
  <c r="D6933" i="37"/>
  <c r="D6934" i="37"/>
  <c r="D6935" i="37"/>
  <c r="D6936" i="37"/>
  <c r="D6937" i="37"/>
  <c r="D6938" i="37"/>
  <c r="D6939" i="37"/>
  <c r="D6940" i="37"/>
  <c r="D6941" i="37"/>
  <c r="D6942" i="37"/>
  <c r="D6945" i="37"/>
  <c r="D6946" i="37"/>
  <c r="D6947" i="37"/>
  <c r="D6948" i="37"/>
  <c r="D6949" i="37"/>
  <c r="D6950" i="37"/>
  <c r="D6951" i="37"/>
  <c r="D6952" i="37"/>
  <c r="D6953" i="37"/>
  <c r="D6954" i="37"/>
  <c r="D6957" i="37"/>
  <c r="D6958" i="37"/>
  <c r="D6959" i="37"/>
  <c r="D6960" i="37"/>
  <c r="D6961" i="37"/>
  <c r="D6962" i="37"/>
  <c r="D6963" i="37"/>
  <c r="D6964" i="37"/>
  <c r="D6965" i="37"/>
  <c r="D6966" i="37"/>
  <c r="D6969" i="37"/>
  <c r="D6970" i="37"/>
  <c r="D6971" i="37"/>
  <c r="D6972" i="37"/>
  <c r="D6973" i="37"/>
  <c r="D6974" i="37"/>
  <c r="D6975" i="37"/>
  <c r="D6976" i="37"/>
  <c r="D6977" i="37"/>
  <c r="D6978" i="37"/>
  <c r="D6981" i="37"/>
  <c r="D6982" i="37"/>
  <c r="D6983" i="37"/>
  <c r="D6984" i="37"/>
  <c r="D6985" i="37"/>
  <c r="D6986" i="37"/>
  <c r="D6987" i="37"/>
  <c r="D6988" i="37"/>
  <c r="D6989" i="37"/>
  <c r="D6990" i="37"/>
  <c r="D6993" i="37"/>
  <c r="D6994" i="37"/>
  <c r="D6995" i="37"/>
  <c r="D6996" i="37"/>
  <c r="D6997" i="37"/>
  <c r="D6998" i="37"/>
  <c r="D6999" i="37"/>
  <c r="D7000" i="37"/>
  <c r="D7001" i="37"/>
  <c r="D7002" i="37"/>
  <c r="D7005" i="37"/>
  <c r="D7006" i="37"/>
  <c r="D7007" i="37"/>
  <c r="D7008" i="37"/>
  <c r="D7009" i="37"/>
  <c r="D7010" i="37"/>
  <c r="D7011" i="37"/>
  <c r="D7012" i="37"/>
  <c r="D7013" i="37"/>
  <c r="D7014" i="37"/>
  <c r="D7017" i="37"/>
  <c r="D7018" i="37"/>
  <c r="D7019" i="37"/>
  <c r="D7020" i="37"/>
  <c r="D7021" i="37"/>
  <c r="D7022" i="37"/>
  <c r="D7023" i="37"/>
  <c r="D7024" i="37"/>
  <c r="D7025" i="37"/>
  <c r="D7026" i="37"/>
  <c r="D7029" i="37"/>
  <c r="D7030" i="37"/>
  <c r="D7031" i="37"/>
  <c r="D7032" i="37"/>
  <c r="D7033" i="37"/>
  <c r="D7034" i="37"/>
  <c r="D7035" i="37"/>
  <c r="D7036" i="37"/>
  <c r="D7037" i="37"/>
  <c r="D7038" i="37"/>
  <c r="D7041" i="37"/>
  <c r="D7042" i="37"/>
  <c r="D7043" i="37"/>
  <c r="D7044" i="37"/>
  <c r="D7045" i="37"/>
  <c r="D7046" i="37"/>
  <c r="D7047" i="37"/>
  <c r="D7048" i="37"/>
  <c r="D7049" i="37"/>
  <c r="D7050" i="37"/>
  <c r="D7053" i="37"/>
  <c r="D7054" i="37"/>
  <c r="D7055" i="37"/>
  <c r="D7056" i="37"/>
  <c r="D7057" i="37"/>
  <c r="D7058" i="37"/>
  <c r="D7059" i="37"/>
  <c r="D7060" i="37"/>
  <c r="D7061" i="37"/>
  <c r="D7062" i="37"/>
  <c r="D7065" i="37"/>
  <c r="D7066" i="37"/>
  <c r="D7067" i="37"/>
  <c r="D7068" i="37"/>
  <c r="D7069" i="37"/>
  <c r="D7070" i="37"/>
  <c r="D7071" i="37"/>
  <c r="D7072" i="37"/>
  <c r="D7073" i="37"/>
  <c r="D7074" i="37"/>
  <c r="D7077" i="37"/>
  <c r="D7078" i="37"/>
  <c r="D7079" i="37"/>
  <c r="D7080" i="37"/>
  <c r="D7081" i="37"/>
  <c r="D7082" i="37"/>
  <c r="D7083" i="37"/>
  <c r="D7084" i="37"/>
  <c r="D7085" i="37"/>
  <c r="D7086" i="37"/>
  <c r="D7089" i="37"/>
  <c r="D7090" i="37"/>
  <c r="D7091" i="37"/>
  <c r="D7092" i="37"/>
  <c r="D7093" i="37"/>
  <c r="D7094" i="37"/>
  <c r="D7095" i="37"/>
  <c r="D7096" i="37"/>
  <c r="D7097" i="37"/>
  <c r="D7098" i="37"/>
  <c r="D7101" i="37"/>
  <c r="D7102" i="37"/>
  <c r="D7103" i="37"/>
  <c r="D7104" i="37"/>
  <c r="D7105" i="37"/>
  <c r="D7106" i="37"/>
  <c r="D7107" i="37"/>
  <c r="D7108" i="37"/>
  <c r="D7109" i="37"/>
  <c r="D7110" i="37"/>
  <c r="D7113" i="37"/>
  <c r="D7114" i="37"/>
  <c r="D7115" i="37"/>
  <c r="D7116" i="37"/>
  <c r="D7117" i="37"/>
  <c r="D7118" i="37"/>
  <c r="D7119" i="37"/>
  <c r="D7120" i="37"/>
  <c r="D7121" i="37"/>
  <c r="D7122" i="37"/>
  <c r="D7125" i="37"/>
  <c r="D7126" i="37"/>
  <c r="D7127" i="37"/>
  <c r="D7128" i="37"/>
  <c r="D7129" i="37"/>
  <c r="D7130" i="37"/>
  <c r="D7131" i="37"/>
  <c r="D7132" i="37"/>
  <c r="D7133" i="37"/>
  <c r="D7134" i="37"/>
  <c r="D7137" i="37"/>
  <c r="D7138" i="37"/>
  <c r="D7139" i="37"/>
  <c r="D7140" i="37"/>
  <c r="D7141" i="37"/>
  <c r="D7142" i="37"/>
  <c r="D7143" i="37"/>
  <c r="D7144" i="37"/>
  <c r="D7145" i="37"/>
  <c r="D7146" i="37"/>
  <c r="D7149" i="37"/>
  <c r="D7150" i="37"/>
  <c r="D7151" i="37"/>
  <c r="D7152" i="37"/>
  <c r="D7153" i="37"/>
  <c r="D7154" i="37"/>
  <c r="D7155" i="37"/>
  <c r="D7156" i="37"/>
  <c r="D7157" i="37"/>
  <c r="D7158" i="37"/>
  <c r="D7161" i="37"/>
  <c r="D7162" i="37"/>
  <c r="D7163" i="37"/>
  <c r="D7164" i="37"/>
  <c r="D7165" i="37"/>
  <c r="D7166" i="37"/>
  <c r="D7167" i="37"/>
  <c r="D7168" i="37"/>
  <c r="D7169" i="37"/>
  <c r="D7170" i="37"/>
  <c r="D7173" i="37"/>
  <c r="D7174" i="37"/>
  <c r="D7175" i="37"/>
  <c r="D7176" i="37"/>
  <c r="D7177" i="37"/>
  <c r="D7178" i="37"/>
  <c r="D7179" i="37"/>
  <c r="D7180" i="37"/>
  <c r="D7181" i="37"/>
  <c r="D7182" i="37"/>
  <c r="D7185" i="37"/>
  <c r="D7186" i="37"/>
  <c r="D7187" i="37"/>
  <c r="D7188" i="37"/>
  <c r="D7189" i="37"/>
  <c r="D7190" i="37"/>
  <c r="D7191" i="37"/>
  <c r="D7192" i="37"/>
  <c r="D7193" i="37"/>
  <c r="D7194" i="37"/>
  <c r="D7197" i="37"/>
  <c r="D7198" i="37"/>
  <c r="D7199" i="37"/>
  <c r="D7200" i="37"/>
  <c r="D7201" i="37"/>
  <c r="D7202" i="37"/>
  <c r="D7203" i="37"/>
  <c r="D7204" i="37"/>
  <c r="D7205" i="37"/>
  <c r="D7206" i="37"/>
  <c r="D7209" i="37"/>
  <c r="D7210" i="37"/>
  <c r="D7211" i="37"/>
  <c r="D7212" i="37"/>
  <c r="D7213" i="37"/>
  <c r="D7214" i="37"/>
  <c r="D7215" i="37"/>
  <c r="D7216" i="37"/>
  <c r="D7217" i="37"/>
  <c r="D7218" i="37"/>
  <c r="D7221" i="37"/>
  <c r="D7222" i="37"/>
  <c r="D7223" i="37"/>
  <c r="D7224" i="37"/>
  <c r="D7225" i="37"/>
  <c r="D7226" i="37"/>
  <c r="D7227" i="37"/>
  <c r="D7228" i="37"/>
  <c r="D7229" i="37"/>
  <c r="D7230" i="37"/>
  <c r="D7233" i="37"/>
  <c r="D7234" i="37"/>
  <c r="D7235" i="37"/>
  <c r="D7236" i="37"/>
  <c r="D7237" i="37"/>
  <c r="D7238" i="37"/>
  <c r="D7239" i="37"/>
  <c r="D7240" i="37"/>
  <c r="D7241" i="37"/>
  <c r="D7242" i="37"/>
  <c r="D7245" i="37"/>
  <c r="D7246" i="37"/>
  <c r="D7247" i="37"/>
  <c r="D7248" i="37"/>
  <c r="D7249" i="37"/>
  <c r="D7250" i="37"/>
  <c r="D7251" i="37"/>
  <c r="D7252" i="37"/>
  <c r="D7253" i="37"/>
  <c r="D7254" i="37"/>
  <c r="D7257" i="37"/>
  <c r="D7258" i="37"/>
  <c r="D7259" i="37"/>
  <c r="D7260" i="37"/>
  <c r="D7261" i="37"/>
  <c r="D7262" i="37"/>
  <c r="D7263" i="37"/>
  <c r="D7264" i="37"/>
  <c r="D7265" i="37"/>
  <c r="D7266" i="37"/>
  <c r="D7269" i="37"/>
  <c r="D7270" i="37"/>
  <c r="D7271" i="37"/>
  <c r="D7272" i="37"/>
  <c r="D7273" i="37"/>
  <c r="D7274" i="37"/>
  <c r="D7275" i="37"/>
  <c r="D7276" i="37"/>
  <c r="D7277" i="37"/>
  <c r="D7278" i="37"/>
  <c r="D7281" i="37"/>
  <c r="D7282" i="37"/>
  <c r="D7283" i="37"/>
  <c r="D7284" i="37"/>
  <c r="D7285" i="37"/>
  <c r="D7286" i="37"/>
  <c r="D7287" i="37"/>
  <c r="D7288" i="37"/>
  <c r="D7289" i="37"/>
  <c r="D7290" i="37"/>
  <c r="D7293" i="37"/>
  <c r="D7294" i="37"/>
  <c r="D7295" i="37"/>
  <c r="D7296" i="37"/>
  <c r="D7297" i="37"/>
  <c r="D7298" i="37"/>
  <c r="D7299" i="37"/>
  <c r="D7300" i="37"/>
  <c r="D7301" i="37"/>
  <c r="D7302" i="37"/>
  <c r="D7305" i="37"/>
  <c r="D7306" i="37"/>
  <c r="D7307" i="37"/>
  <c r="D7308" i="37"/>
  <c r="D7309" i="37"/>
  <c r="D7310" i="37"/>
  <c r="D7311" i="37"/>
  <c r="D7312" i="37"/>
  <c r="D7313" i="37"/>
  <c r="D7314" i="37"/>
  <c r="D7316" i="37"/>
  <c r="D7317" i="37"/>
  <c r="D7318" i="37"/>
  <c r="D7319" i="37"/>
  <c r="D7320" i="37"/>
  <c r="D7321" i="37"/>
  <c r="D7322" i="37"/>
  <c r="D7323" i="37"/>
  <c r="D7324" i="37"/>
  <c r="D7325" i="37"/>
  <c r="D7326" i="37"/>
  <c r="D7328" i="37"/>
  <c r="D7329" i="37"/>
  <c r="D7330" i="37"/>
  <c r="D7331" i="37"/>
  <c r="D7332" i="37"/>
  <c r="D7333" i="37"/>
  <c r="D7334" i="37"/>
  <c r="D7335" i="37"/>
  <c r="D7336" i="37"/>
  <c r="D7337" i="37"/>
  <c r="D7338" i="37"/>
  <c r="D7340" i="37"/>
  <c r="D7341" i="37"/>
  <c r="D7342" i="37"/>
  <c r="D7343" i="37"/>
  <c r="D7344" i="37"/>
  <c r="D7345" i="37"/>
  <c r="D7346" i="37"/>
  <c r="D7347" i="37"/>
  <c r="D7348" i="37"/>
  <c r="D7349" i="37"/>
  <c r="D7350" i="37"/>
  <c r="D7353" i="37"/>
  <c r="D7354" i="37"/>
  <c r="D7355" i="37"/>
  <c r="D7356" i="37"/>
  <c r="D7357" i="37"/>
  <c r="D7358" i="37"/>
  <c r="D7359" i="37"/>
  <c r="D7360" i="37"/>
  <c r="D7361" i="37"/>
  <c r="D7362" i="37"/>
  <c r="D7365" i="37"/>
  <c r="D7366" i="37"/>
  <c r="D7367" i="37"/>
  <c r="D7368" i="37"/>
  <c r="D7369" i="37"/>
  <c r="D7370" i="37"/>
  <c r="D7371" i="37"/>
  <c r="D7372" i="37"/>
  <c r="D7373" i="37"/>
  <c r="D7374" i="37"/>
  <c r="D7377" i="37"/>
  <c r="D7378" i="37"/>
  <c r="D7379" i="37"/>
  <c r="D7380" i="37"/>
  <c r="D7381" i="37"/>
  <c r="D7382" i="37"/>
  <c r="D7383" i="37"/>
  <c r="D7384" i="37"/>
  <c r="D7385" i="37"/>
  <c r="D7386" i="37"/>
  <c r="D7389" i="37"/>
  <c r="D7390" i="37"/>
  <c r="D7391" i="37"/>
  <c r="D7392" i="37"/>
  <c r="D7393" i="37"/>
  <c r="D7394" i="37"/>
  <c r="D7395" i="37"/>
  <c r="D7396" i="37"/>
  <c r="D7397" i="37"/>
  <c r="D7398" i="37"/>
  <c r="D7401" i="37"/>
  <c r="D7402" i="37"/>
  <c r="D7403" i="37"/>
  <c r="D7404" i="37"/>
  <c r="D7405" i="37"/>
  <c r="D7406" i="37"/>
  <c r="D7407" i="37"/>
  <c r="D7408" i="37"/>
  <c r="D7409" i="37"/>
  <c r="D7410" i="37"/>
  <c r="D7413" i="37"/>
  <c r="D7414" i="37"/>
  <c r="D7415" i="37"/>
  <c r="D7416" i="37"/>
  <c r="D7417" i="37"/>
  <c r="D7418" i="37"/>
  <c r="D7419" i="37"/>
  <c r="D7420" i="37"/>
  <c r="D7421" i="37"/>
  <c r="D7422" i="37"/>
  <c r="D7425" i="37"/>
  <c r="D7426" i="37"/>
  <c r="D7427" i="37"/>
  <c r="D7428" i="37"/>
  <c r="D7429" i="37"/>
  <c r="D7430" i="37"/>
  <c r="D7431" i="37"/>
  <c r="D7432" i="37"/>
  <c r="D7433" i="37"/>
  <c r="D7434" i="37"/>
  <c r="D7437" i="37"/>
  <c r="D7438" i="37"/>
  <c r="D7439" i="37"/>
  <c r="D7440" i="37"/>
  <c r="D7441" i="37"/>
  <c r="D7442" i="37"/>
  <c r="D7443" i="37"/>
  <c r="D7444" i="37"/>
  <c r="D7445" i="37"/>
  <c r="D7446" i="37"/>
  <c r="D7449" i="37"/>
  <c r="D7450" i="37"/>
  <c r="D7451" i="37"/>
  <c r="D7452" i="37"/>
  <c r="D7453" i="37"/>
  <c r="D7454" i="37"/>
  <c r="D7455" i="37"/>
  <c r="D7456" i="37"/>
  <c r="D7457" i="37"/>
  <c r="D7458" i="37"/>
  <c r="D7461" i="37"/>
  <c r="D7462" i="37"/>
  <c r="D7463" i="37"/>
  <c r="D7464" i="37"/>
  <c r="D7465" i="37"/>
  <c r="D7466" i="37"/>
  <c r="D7467" i="37"/>
  <c r="D7468" i="37"/>
  <c r="D7469" i="37"/>
  <c r="D7470" i="37"/>
  <c r="D7473" i="37"/>
  <c r="D7474" i="37"/>
  <c r="D7475" i="37"/>
  <c r="D7476" i="37"/>
  <c r="D7477" i="37"/>
  <c r="D7478" i="37"/>
  <c r="D7479" i="37"/>
  <c r="D7480" i="37"/>
  <c r="D7481" i="37"/>
  <c r="D7482" i="37"/>
  <c r="D7485" i="37"/>
  <c r="D7486" i="37"/>
  <c r="D7487" i="37"/>
  <c r="D7488" i="37"/>
  <c r="D7489" i="37"/>
  <c r="D7490" i="37"/>
  <c r="D7491" i="37"/>
  <c r="D7492" i="37"/>
  <c r="D7493" i="37"/>
  <c r="D7494" i="37"/>
  <c r="D7497" i="37"/>
  <c r="D7498" i="37"/>
  <c r="D7499" i="37"/>
  <c r="D7500" i="37"/>
  <c r="D7501" i="37"/>
  <c r="D7502" i="37"/>
  <c r="D7503" i="37"/>
  <c r="D7504" i="37"/>
  <c r="D7505" i="37"/>
  <c r="D7506" i="37"/>
  <c r="D7509" i="37"/>
  <c r="D7510" i="37"/>
  <c r="D7511" i="37"/>
  <c r="D7512" i="37"/>
  <c r="D7513" i="37"/>
  <c r="D7514" i="37"/>
  <c r="D7515" i="37"/>
  <c r="D7516" i="37"/>
  <c r="D7517" i="37"/>
  <c r="D7518" i="37"/>
  <c r="D7521" i="37"/>
  <c r="D7522" i="37"/>
  <c r="D7523" i="37"/>
  <c r="D7524" i="37"/>
  <c r="D7525" i="37"/>
  <c r="D7526" i="37"/>
  <c r="D7527" i="37"/>
  <c r="D7528" i="37"/>
  <c r="D7529" i="37"/>
  <c r="D7530" i="37"/>
  <c r="D7533" i="37"/>
  <c r="D7534" i="37"/>
  <c r="D7535" i="37"/>
  <c r="D7536" i="37"/>
  <c r="D7537" i="37"/>
  <c r="D7538" i="37"/>
  <c r="D7539" i="37"/>
  <c r="D7540" i="37"/>
  <c r="D7541" i="37"/>
  <c r="D7542" i="37"/>
  <c r="D7545" i="37"/>
  <c r="D7546" i="37"/>
  <c r="D7547" i="37"/>
  <c r="D7548" i="37"/>
  <c r="D7549" i="37"/>
  <c r="D7550" i="37"/>
  <c r="D7551" i="37"/>
  <c r="D7552" i="37"/>
  <c r="D7553" i="37"/>
  <c r="D7554" i="37"/>
  <c r="D7557" i="37"/>
  <c r="D7558" i="37"/>
  <c r="D7559" i="37"/>
  <c r="D7560" i="37"/>
  <c r="D7561" i="37"/>
  <c r="D7562" i="37"/>
  <c r="D7563" i="37"/>
  <c r="D7564" i="37"/>
  <c r="D7565" i="37"/>
  <c r="D7566" i="37"/>
  <c r="D7569" i="37"/>
  <c r="D7570" i="37"/>
  <c r="D7571" i="37"/>
  <c r="D7572" i="37"/>
  <c r="D7573" i="37"/>
  <c r="D7574" i="37"/>
  <c r="D7575" i="37"/>
  <c r="D7576" i="37"/>
  <c r="D7577" i="37"/>
  <c r="D7578" i="37"/>
  <c r="D7581" i="37"/>
  <c r="D7582" i="37"/>
  <c r="D7583" i="37"/>
  <c r="D7584" i="37"/>
  <c r="D7585" i="37"/>
  <c r="D7586" i="37"/>
  <c r="D7587" i="37"/>
  <c r="D7588" i="37"/>
  <c r="D7589" i="37"/>
  <c r="D7590" i="37"/>
  <c r="D7593" i="37"/>
  <c r="D7594" i="37"/>
  <c r="D7595" i="37"/>
  <c r="D7596" i="37"/>
  <c r="D7597" i="37"/>
  <c r="D7598" i="37"/>
  <c r="D7599" i="37"/>
  <c r="D7600" i="37"/>
  <c r="D7601" i="37"/>
  <c r="D7602" i="37"/>
  <c r="D7605" i="37"/>
  <c r="D7606" i="37"/>
  <c r="D7607" i="37"/>
  <c r="D7608" i="37"/>
  <c r="D7609" i="37"/>
  <c r="D7610" i="37"/>
  <c r="D7611" i="37"/>
  <c r="D7612" i="37"/>
  <c r="D7613" i="37"/>
  <c r="D7614" i="37"/>
  <c r="D7617" i="37"/>
  <c r="D7618" i="37"/>
  <c r="D7619" i="37"/>
  <c r="D7620" i="37"/>
  <c r="D7621" i="37"/>
  <c r="D7622" i="37"/>
  <c r="D7623" i="37"/>
  <c r="D7624" i="37"/>
  <c r="D7625" i="37"/>
  <c r="D7626" i="37"/>
  <c r="D7629" i="37"/>
  <c r="D7630" i="37"/>
  <c r="D7631" i="37"/>
  <c r="D7632" i="37"/>
  <c r="D7633" i="37"/>
  <c r="D7634" i="37"/>
  <c r="D7635" i="37"/>
  <c r="D7636" i="37"/>
  <c r="D7637" i="37"/>
  <c r="D7638" i="37"/>
  <c r="D7641" i="37"/>
  <c r="D7642" i="37"/>
  <c r="D7643" i="37"/>
  <c r="D7644" i="37"/>
  <c r="D7645" i="37"/>
  <c r="D7646" i="37"/>
  <c r="D7647" i="37"/>
  <c r="D7648" i="37"/>
  <c r="D7649" i="37"/>
  <c r="D7650" i="37"/>
  <c r="D7653" i="37"/>
  <c r="D7654" i="37"/>
  <c r="D7655" i="37"/>
  <c r="D7656" i="37"/>
  <c r="D7657" i="37"/>
  <c r="D7658" i="37"/>
  <c r="D7659" i="37"/>
  <c r="D7660" i="37"/>
  <c r="D7661" i="37"/>
  <c r="D7662" i="37"/>
  <c r="D7665" i="37"/>
  <c r="D7666" i="37"/>
  <c r="D7667" i="37"/>
  <c r="D7668" i="37"/>
  <c r="D7669" i="37"/>
  <c r="D7670" i="37"/>
  <c r="D7671" i="37"/>
  <c r="D7672" i="37"/>
  <c r="D7673" i="37"/>
  <c r="D7674" i="37"/>
  <c r="D7677" i="37"/>
  <c r="D7678" i="37"/>
  <c r="D7679" i="37"/>
  <c r="D7680" i="37"/>
  <c r="D7681" i="37"/>
  <c r="D7682" i="37"/>
  <c r="D7683" i="37"/>
  <c r="D7684" i="37"/>
  <c r="D7685" i="37"/>
  <c r="D7686" i="37"/>
  <c r="D7689" i="37"/>
  <c r="D7690" i="37"/>
  <c r="D7691" i="37"/>
  <c r="D7692" i="37"/>
  <c r="D7693" i="37"/>
  <c r="D7694" i="37"/>
  <c r="D7695" i="37"/>
  <c r="D7696" i="37"/>
  <c r="D7697" i="37"/>
  <c r="D7698" i="37"/>
  <c r="D7701" i="37"/>
  <c r="D7702" i="37"/>
  <c r="D7703" i="37"/>
  <c r="D7704" i="37"/>
  <c r="D7705" i="37"/>
  <c r="D7706" i="37"/>
  <c r="D7707" i="37"/>
  <c r="D7708" i="37"/>
  <c r="D7709" i="37"/>
  <c r="D7710" i="37"/>
  <c r="D7713" i="37"/>
  <c r="D7714" i="37"/>
  <c r="D7715" i="37"/>
  <c r="D7716" i="37"/>
  <c r="D7717" i="37"/>
  <c r="D7718" i="37"/>
  <c r="D7719" i="37"/>
  <c r="D7720" i="37"/>
  <c r="D7721" i="37"/>
  <c r="D7722" i="37"/>
  <c r="D7725" i="37"/>
  <c r="D7726" i="37"/>
  <c r="D7727" i="37"/>
  <c r="D7728" i="37"/>
  <c r="D7729" i="37"/>
  <c r="D7730" i="37"/>
  <c r="D7731" i="37"/>
  <c r="D7732" i="37"/>
  <c r="D7733" i="37"/>
  <c r="D7734" i="37"/>
  <c r="D7737" i="37"/>
  <c r="D7738" i="37"/>
  <c r="D7739" i="37"/>
  <c r="D7740" i="37"/>
  <c r="D7741" i="37"/>
  <c r="D7742" i="37"/>
  <c r="D7743" i="37"/>
  <c r="D7744" i="37"/>
  <c r="D7745" i="37"/>
  <c r="D7746" i="37"/>
  <c r="D7749" i="37"/>
  <c r="D7750" i="37"/>
  <c r="D7751" i="37"/>
  <c r="D7752" i="37"/>
  <c r="D7753" i="37"/>
  <c r="D7754" i="37"/>
  <c r="D7755" i="37"/>
  <c r="D7756" i="37"/>
  <c r="D7757" i="37"/>
  <c r="D7758" i="37"/>
  <c r="D7761" i="37"/>
  <c r="D7762" i="37"/>
  <c r="D7763" i="37"/>
  <c r="D7764" i="37"/>
  <c r="D7765" i="37"/>
  <c r="D7766" i="37"/>
  <c r="D7767" i="37"/>
  <c r="D7768" i="37"/>
  <c r="D7769" i="37"/>
  <c r="D7770" i="37"/>
  <c r="D7773" i="37"/>
  <c r="D7774" i="37"/>
  <c r="D7775" i="37"/>
  <c r="D7776" i="37"/>
  <c r="D7777" i="37"/>
  <c r="D7778" i="37"/>
  <c r="D7779" i="37"/>
  <c r="D7780" i="37"/>
  <c r="D7781" i="37"/>
  <c r="D7782" i="37"/>
  <c r="D7785" i="37"/>
  <c r="D7786" i="37"/>
  <c r="D7787" i="37"/>
  <c r="D7788" i="37"/>
  <c r="D7789" i="37"/>
  <c r="D7790" i="37"/>
  <c r="D7791" i="37"/>
  <c r="D7792" i="37"/>
  <c r="D7793" i="37"/>
  <c r="D7794" i="37"/>
  <c r="D7797" i="37"/>
  <c r="D7798" i="37"/>
  <c r="D7799" i="37"/>
  <c r="D7800" i="37"/>
  <c r="D7801" i="37"/>
  <c r="D7802" i="37"/>
  <c r="D7803" i="37"/>
  <c r="D7804" i="37"/>
  <c r="D7805" i="37"/>
  <c r="D7806" i="37"/>
  <c r="D7809" i="37"/>
  <c r="D7810" i="37"/>
  <c r="D7811" i="37"/>
  <c r="D7812" i="37"/>
  <c r="D7813" i="37"/>
  <c r="D7814" i="37"/>
  <c r="D7815" i="37"/>
  <c r="D7816" i="37"/>
  <c r="D7817" i="37"/>
  <c r="D7818" i="37"/>
  <c r="D7821" i="37"/>
  <c r="D7822" i="37"/>
  <c r="D7823" i="37"/>
  <c r="D7824" i="37"/>
  <c r="D7825" i="37"/>
  <c r="D7826" i="37"/>
  <c r="D7827" i="37"/>
  <c r="D7828" i="37"/>
  <c r="D7829" i="37"/>
  <c r="D7830" i="37"/>
  <c r="D7833" i="37"/>
  <c r="D7834" i="37"/>
  <c r="D7835" i="37"/>
  <c r="D7836" i="37"/>
  <c r="D7837" i="37"/>
  <c r="D7838" i="37"/>
  <c r="D7839" i="37"/>
  <c r="D7840" i="37"/>
  <c r="D7841" i="37"/>
  <c r="D7842" i="37"/>
  <c r="D7845" i="37"/>
  <c r="D7846" i="37"/>
  <c r="D7847" i="37"/>
  <c r="D7848" i="37"/>
  <c r="D7849" i="37"/>
  <c r="D7850" i="37"/>
  <c r="D7851" i="37"/>
  <c r="D7852" i="37"/>
  <c r="D7853" i="37"/>
  <c r="D7854" i="37"/>
  <c r="D7857" i="37"/>
  <c r="D7858" i="37"/>
  <c r="D7859" i="37"/>
  <c r="D7860" i="37"/>
  <c r="D7861" i="37"/>
  <c r="D7862" i="37"/>
  <c r="D7863" i="37"/>
  <c r="D7864" i="37"/>
  <c r="D7865" i="37"/>
  <c r="D7866" i="37"/>
  <c r="D7869" i="37"/>
  <c r="D7870" i="37"/>
  <c r="D7871" i="37"/>
  <c r="D7872" i="37"/>
  <c r="D7873" i="37"/>
  <c r="D7874" i="37"/>
  <c r="D7875" i="37"/>
  <c r="D7876" i="37"/>
  <c r="D7877" i="37"/>
  <c r="D7878" i="37"/>
  <c r="D7881" i="37"/>
  <c r="D7882" i="37"/>
  <c r="D7883" i="37"/>
  <c r="D7884" i="37"/>
  <c r="D7885" i="37"/>
  <c r="D7886" i="37"/>
  <c r="D7887" i="37"/>
  <c r="D7888" i="37"/>
  <c r="D7889" i="37"/>
  <c r="D7890" i="37"/>
  <c r="D7893" i="37"/>
  <c r="D7894" i="37"/>
  <c r="D7895" i="37"/>
  <c r="D7896" i="37"/>
  <c r="D7897" i="37"/>
  <c r="D7898" i="37"/>
  <c r="D7899" i="37"/>
  <c r="D7900" i="37"/>
  <c r="D7901" i="37"/>
  <c r="D7902" i="37"/>
  <c r="D7905" i="37"/>
  <c r="D7906" i="37"/>
  <c r="D7907" i="37"/>
  <c r="D7908" i="37"/>
  <c r="D7909" i="37"/>
  <c r="D7910" i="37"/>
  <c r="D7911" i="37"/>
  <c r="D7912" i="37"/>
  <c r="D7913" i="37"/>
  <c r="D7914" i="37"/>
  <c r="D7917" i="37"/>
  <c r="D7918" i="37"/>
  <c r="D7919" i="37"/>
  <c r="D7920" i="37"/>
  <c r="D7921" i="37"/>
  <c r="D7922" i="37"/>
  <c r="D7923" i="37"/>
  <c r="D7924" i="37"/>
  <c r="D7925" i="37"/>
  <c r="D7926" i="37"/>
  <c r="D7929" i="37"/>
  <c r="D7930" i="37"/>
  <c r="D7931" i="37"/>
  <c r="D7932" i="37"/>
  <c r="D7933" i="37"/>
  <c r="D7934" i="37"/>
  <c r="D7935" i="37"/>
  <c r="D7936" i="37"/>
  <c r="D7937" i="37"/>
  <c r="D7938" i="37"/>
  <c r="D7941" i="37"/>
  <c r="D7942" i="37"/>
  <c r="D7943" i="37"/>
  <c r="D7944" i="37"/>
  <c r="D7945" i="37"/>
  <c r="D7946" i="37"/>
  <c r="D7947" i="37"/>
  <c r="D7948" i="37"/>
  <c r="D7949" i="37"/>
  <c r="D7950" i="37"/>
  <c r="D7953" i="37"/>
  <c r="D7954" i="37"/>
  <c r="D7955" i="37"/>
  <c r="D7956" i="37"/>
  <c r="D7957" i="37"/>
  <c r="D7958" i="37"/>
  <c r="D7959" i="37"/>
  <c r="D7960" i="37"/>
  <c r="D7961" i="37"/>
  <c r="D7962" i="37"/>
  <c r="D7965" i="37"/>
  <c r="D7966" i="37"/>
  <c r="D7967" i="37"/>
  <c r="D7968" i="37"/>
  <c r="D7969" i="37"/>
  <c r="D7970" i="37"/>
  <c r="D7971" i="37"/>
  <c r="D7972" i="37"/>
  <c r="D7973" i="37"/>
  <c r="D7974" i="37"/>
  <c r="D7977" i="37"/>
  <c r="D7978" i="37"/>
  <c r="D7979" i="37"/>
  <c r="D7980" i="37"/>
  <c r="D7981" i="37"/>
  <c r="D7982" i="37"/>
  <c r="D7983" i="37"/>
  <c r="D7984" i="37"/>
  <c r="D7985" i="37"/>
  <c r="D7986" i="37"/>
  <c r="D7989" i="37"/>
  <c r="D7990" i="37"/>
  <c r="D7991" i="37"/>
  <c r="D7992" i="37"/>
  <c r="D7993" i="37"/>
  <c r="D7994" i="37"/>
  <c r="D7995" i="37"/>
  <c r="D7996" i="37"/>
  <c r="D7997" i="37"/>
  <c r="D7998" i="37"/>
  <c r="D8001" i="37"/>
  <c r="D8002" i="37"/>
  <c r="D8003" i="37"/>
  <c r="D8004" i="37"/>
  <c r="D8005" i="37"/>
  <c r="D8006" i="37"/>
  <c r="D8007" i="37"/>
  <c r="D8008" i="37"/>
  <c r="D8009" i="37"/>
  <c r="D8010" i="37"/>
  <c r="D8013" i="37"/>
  <c r="D8014" i="37"/>
  <c r="D8015" i="37"/>
  <c r="D8016" i="37"/>
  <c r="D8017" i="37"/>
  <c r="D8018" i="37"/>
  <c r="D8019" i="37"/>
  <c r="D8020" i="37"/>
  <c r="D8021" i="37"/>
  <c r="D8022" i="37"/>
  <c r="D8025" i="37"/>
  <c r="D8026" i="37"/>
  <c r="D8027" i="37"/>
  <c r="D8028" i="37"/>
  <c r="D8029" i="37"/>
  <c r="D8030" i="37"/>
  <c r="D8031" i="37"/>
  <c r="D8032" i="37"/>
  <c r="D8033" i="37"/>
  <c r="D8034" i="37"/>
  <c r="D8037" i="37"/>
  <c r="D8038" i="37"/>
  <c r="D8039" i="37"/>
  <c r="D8040" i="37"/>
  <c r="D8041" i="37"/>
  <c r="D8042" i="37"/>
  <c r="D8043" i="37"/>
  <c r="D8044" i="37"/>
  <c r="D8045" i="37"/>
  <c r="D8046" i="37"/>
  <c r="D8049" i="37"/>
  <c r="D8050" i="37"/>
  <c r="D8051" i="37"/>
  <c r="D8052" i="37"/>
  <c r="D8053" i="37"/>
  <c r="D8054" i="37"/>
  <c r="D8055" i="37"/>
  <c r="D8056" i="37"/>
  <c r="D8057" i="37"/>
  <c r="D8058" i="37"/>
  <c r="D8061" i="37"/>
  <c r="D8062" i="37"/>
  <c r="D8063" i="37"/>
  <c r="D8064" i="37"/>
  <c r="D8065" i="37"/>
  <c r="D8066" i="37"/>
  <c r="D8067" i="37"/>
  <c r="D8068" i="37"/>
  <c r="D8069" i="37"/>
  <c r="D8070" i="37"/>
  <c r="D8073" i="37"/>
  <c r="D8074" i="37"/>
  <c r="D8075" i="37"/>
  <c r="D8076" i="37"/>
  <c r="D8077" i="37"/>
  <c r="D8078" i="37"/>
  <c r="D8079" i="37"/>
  <c r="D8080" i="37"/>
  <c r="D8081" i="37"/>
  <c r="D8082" i="37"/>
  <c r="D8085" i="37"/>
  <c r="D8086" i="37"/>
  <c r="D8087" i="37"/>
  <c r="D8088" i="37"/>
  <c r="D8089" i="37"/>
  <c r="D8090" i="37"/>
  <c r="D8091" i="37"/>
  <c r="D8092" i="37"/>
  <c r="D8093" i="37"/>
  <c r="D8094" i="37"/>
  <c r="D8097" i="37"/>
  <c r="D8098" i="37"/>
  <c r="D8099" i="37"/>
  <c r="D8100" i="37"/>
  <c r="D8101" i="37"/>
  <c r="D8102" i="37"/>
  <c r="D8103" i="37"/>
  <c r="D8104" i="37"/>
  <c r="D8105" i="37"/>
  <c r="D8106" i="37"/>
  <c r="D8109" i="37"/>
  <c r="D8110" i="37"/>
  <c r="D8111" i="37"/>
  <c r="D8112" i="37"/>
  <c r="D8113" i="37"/>
  <c r="D8114" i="37"/>
  <c r="D8115" i="37"/>
  <c r="D8116" i="37"/>
  <c r="D8117" i="37"/>
  <c r="D8118" i="37"/>
  <c r="D8121" i="37"/>
  <c r="D8122" i="37"/>
  <c r="D8123" i="37"/>
  <c r="D8124" i="37"/>
  <c r="D8125" i="37"/>
  <c r="D8126" i="37"/>
  <c r="D8127" i="37"/>
  <c r="D8128" i="37"/>
  <c r="D8129" i="37"/>
  <c r="D8130" i="37"/>
  <c r="D8133" i="37"/>
  <c r="D8134" i="37"/>
  <c r="D8135" i="37"/>
  <c r="D8136" i="37"/>
  <c r="D8137" i="37"/>
  <c r="D8138" i="37"/>
  <c r="D8139" i="37"/>
  <c r="D8140" i="37"/>
  <c r="D8141" i="37"/>
  <c r="D8142" i="37"/>
  <c r="D8145" i="37"/>
  <c r="D8146" i="37"/>
  <c r="D8147" i="37"/>
  <c r="D8148" i="37"/>
  <c r="D8149" i="37"/>
  <c r="D8150" i="37"/>
  <c r="D8151" i="37"/>
  <c r="D8152" i="37"/>
  <c r="D8153" i="37"/>
  <c r="D8154" i="37"/>
  <c r="D8157" i="37"/>
  <c r="D8158" i="37"/>
  <c r="D8159" i="37"/>
  <c r="D8160" i="37"/>
  <c r="D8161" i="37"/>
  <c r="D8162" i="37"/>
  <c r="D8163" i="37"/>
  <c r="D8164" i="37"/>
  <c r="D8165" i="37"/>
  <c r="D8166" i="37"/>
  <c r="D8169" i="37"/>
  <c r="D8170" i="37"/>
  <c r="D8171" i="37"/>
  <c r="D8172" i="37"/>
  <c r="D8173" i="37"/>
  <c r="D8174" i="37"/>
  <c r="D8175" i="37"/>
  <c r="D8176" i="37"/>
  <c r="D8177" i="37"/>
  <c r="D8178" i="37"/>
  <c r="D8181" i="37"/>
  <c r="D8182" i="37"/>
  <c r="D8183" i="37"/>
  <c r="D8184" i="37"/>
  <c r="D8185" i="37"/>
  <c r="D8186" i="37"/>
  <c r="D8187" i="37"/>
  <c r="D8188" i="37"/>
  <c r="D8189" i="37"/>
  <c r="D8190" i="37"/>
  <c r="D8193" i="37"/>
  <c r="D8194" i="37"/>
  <c r="D8195" i="37"/>
  <c r="D8196" i="37"/>
  <c r="D8197" i="37"/>
  <c r="D8198" i="37"/>
  <c r="D8199" i="37"/>
  <c r="D8200" i="37"/>
  <c r="D8201" i="37"/>
  <c r="D8202" i="37"/>
  <c r="D8205" i="37"/>
  <c r="D8206" i="37"/>
  <c r="D8207" i="37"/>
  <c r="D8208" i="37"/>
  <c r="D8209" i="37"/>
  <c r="D8210" i="37"/>
  <c r="D8211" i="37"/>
  <c r="D8212" i="37"/>
  <c r="D8213" i="37"/>
  <c r="D8214" i="37"/>
  <c r="D8217" i="37"/>
  <c r="D8218" i="37"/>
  <c r="D8219" i="37"/>
  <c r="D8220" i="37"/>
  <c r="D8221" i="37"/>
  <c r="D8222" i="37"/>
  <c r="D8223" i="37"/>
  <c r="D8224" i="37"/>
  <c r="D8225" i="37"/>
  <c r="D8226" i="37"/>
  <c r="D8229" i="37"/>
  <c r="D8230" i="37"/>
  <c r="D8231" i="37"/>
  <c r="D8232" i="37"/>
  <c r="D8233" i="37"/>
  <c r="D8234" i="37"/>
  <c r="D8235" i="37"/>
  <c r="D8236" i="37"/>
  <c r="D8237" i="37"/>
  <c r="D8238" i="37"/>
  <c r="D8241" i="37"/>
  <c r="D8242" i="37"/>
  <c r="D8243" i="37"/>
  <c r="D8244" i="37"/>
  <c r="D8245" i="37"/>
  <c r="D8246" i="37"/>
  <c r="D8247" i="37"/>
  <c r="D8248" i="37"/>
  <c r="D8249" i="37"/>
  <c r="D8250" i="37"/>
  <c r="D8253" i="37"/>
  <c r="D8254" i="37"/>
  <c r="D8255" i="37"/>
  <c r="D8256" i="37"/>
  <c r="D8257" i="37"/>
  <c r="D8258" i="37"/>
  <c r="D8259" i="37"/>
  <c r="D8260" i="37"/>
  <c r="D8261" i="37"/>
  <c r="D8262" i="37"/>
  <c r="D8265" i="37"/>
  <c r="D8266" i="37"/>
  <c r="D8267" i="37"/>
  <c r="D8268" i="37"/>
  <c r="D8269" i="37"/>
  <c r="D8270" i="37"/>
  <c r="D8271" i="37"/>
  <c r="D8272" i="37"/>
  <c r="D8273" i="37"/>
  <c r="D8274" i="37"/>
  <c r="D8277" i="37"/>
  <c r="D8278" i="37"/>
  <c r="D8279" i="37"/>
  <c r="D8280" i="37"/>
  <c r="D8281" i="37"/>
  <c r="D8282" i="37"/>
  <c r="D8283" i="37"/>
  <c r="D8284" i="37"/>
  <c r="D8285" i="37"/>
  <c r="D8286" i="37"/>
  <c r="D8289" i="37"/>
  <c r="D8290" i="37"/>
  <c r="D8291" i="37"/>
  <c r="D8292" i="37"/>
  <c r="D8293" i="37"/>
  <c r="D8294" i="37"/>
  <c r="D8295" i="37"/>
  <c r="D8296" i="37"/>
  <c r="D8297" i="37"/>
  <c r="D8298" i="37"/>
  <c r="D8301" i="37"/>
  <c r="D8302" i="37"/>
  <c r="D8303" i="37"/>
  <c r="D8304" i="37"/>
  <c r="D8305" i="37"/>
  <c r="D8306" i="37"/>
  <c r="D8307" i="37"/>
  <c r="D8308" i="37"/>
  <c r="D8309" i="37"/>
  <c r="D8310" i="37"/>
  <c r="D8313" i="37"/>
  <c r="D8314" i="37"/>
  <c r="D8315" i="37"/>
  <c r="D8316" i="37"/>
  <c r="D8317" i="37"/>
  <c r="D8318" i="37"/>
  <c r="D8319" i="37"/>
  <c r="D8320" i="37"/>
  <c r="D8321" i="37"/>
  <c r="D8322" i="37"/>
  <c r="D8325" i="37"/>
  <c r="D8326" i="37"/>
  <c r="D8327" i="37"/>
  <c r="D8328" i="37"/>
  <c r="D8329" i="37"/>
  <c r="D8330" i="37"/>
  <c r="D8331" i="37"/>
  <c r="D8332" i="37"/>
  <c r="D8333" i="37"/>
  <c r="D8334" i="37"/>
  <c r="D8337" i="37"/>
  <c r="D8338" i="37"/>
  <c r="D8339" i="37"/>
  <c r="D8340" i="37"/>
  <c r="D8341" i="37"/>
  <c r="D8342" i="37"/>
  <c r="D8343" i="37"/>
  <c r="D8344" i="37"/>
  <c r="D8345" i="37"/>
  <c r="D8346" i="37"/>
  <c r="D8349" i="37"/>
  <c r="D8350" i="37"/>
  <c r="D8351" i="37"/>
  <c r="D8352" i="37"/>
  <c r="D8353" i="37"/>
  <c r="D8354" i="37"/>
  <c r="D8355" i="37"/>
  <c r="D8356" i="37"/>
  <c r="D8357" i="37"/>
  <c r="D8358" i="37"/>
  <c r="D8360" i="37"/>
  <c r="D8361" i="37"/>
  <c r="D8362" i="37"/>
  <c r="D8363" i="37"/>
  <c r="D8364" i="37"/>
  <c r="D8365" i="37"/>
  <c r="D8366" i="37"/>
  <c r="D8367" i="37"/>
  <c r="D8368" i="37"/>
  <c r="D8369" i="37"/>
  <c r="D8370" i="37"/>
  <c r="D8372" i="37"/>
  <c r="D8373" i="37"/>
  <c r="D8374" i="37"/>
  <c r="D8375" i="37"/>
  <c r="D8376" i="37"/>
  <c r="D8377" i="37"/>
  <c r="D8378" i="37"/>
  <c r="D8379" i="37"/>
  <c r="D8380" i="37"/>
  <c r="D8381" i="37"/>
  <c r="D8382" i="37"/>
  <c r="D8385" i="37"/>
  <c r="D8386" i="37"/>
  <c r="D8387" i="37"/>
  <c r="D8388" i="37"/>
  <c r="D8389" i="37"/>
  <c r="D8390" i="37"/>
  <c r="D8391" i="37"/>
  <c r="D8392" i="37"/>
  <c r="D8393" i="37"/>
  <c r="D8394" i="37"/>
  <c r="D8397" i="37"/>
  <c r="D8398" i="37"/>
  <c r="D8399" i="37"/>
  <c r="D8400" i="37"/>
  <c r="D8401" i="37"/>
  <c r="D8402" i="37"/>
  <c r="D8403" i="37"/>
  <c r="D8404" i="37"/>
  <c r="D8405" i="37"/>
  <c r="D8406" i="37"/>
  <c r="D8409" i="37"/>
  <c r="D8410" i="37"/>
  <c r="D8411" i="37"/>
  <c r="D8412" i="37"/>
  <c r="D8413" i="37"/>
  <c r="D8414" i="37"/>
  <c r="D8415" i="37"/>
  <c r="D8416" i="37"/>
  <c r="D8417" i="37"/>
  <c r="D8418" i="37"/>
  <c r="D8421" i="37"/>
  <c r="D8422" i="37"/>
  <c r="D8423" i="37"/>
  <c r="D8424" i="37"/>
  <c r="D8425" i="37"/>
  <c r="D8426" i="37"/>
  <c r="D8427" i="37"/>
  <c r="D8428" i="37"/>
  <c r="D8429" i="37"/>
  <c r="D8430" i="37"/>
  <c r="D8433" i="37"/>
  <c r="D8434" i="37"/>
  <c r="D8435" i="37"/>
  <c r="D8436" i="37"/>
  <c r="D8437" i="37"/>
  <c r="D8438" i="37"/>
  <c r="D8439" i="37"/>
  <c r="D8440" i="37"/>
  <c r="D8441" i="37"/>
  <c r="D8442" i="37"/>
  <c r="D8445" i="37"/>
  <c r="D8446" i="37"/>
  <c r="D8447" i="37"/>
  <c r="D8448" i="37"/>
  <c r="D8449" i="37"/>
  <c r="D8450" i="37"/>
  <c r="D8451" i="37"/>
  <c r="D8452" i="37"/>
  <c r="D8453" i="37"/>
  <c r="D8454" i="37"/>
  <c r="D8457" i="37"/>
  <c r="D8458" i="37"/>
  <c r="D8459" i="37"/>
  <c r="D8460" i="37"/>
  <c r="D8461" i="37"/>
  <c r="D8462" i="37"/>
  <c r="D8463" i="37"/>
  <c r="D8464" i="37"/>
  <c r="D8465" i="37"/>
  <c r="D8466" i="37"/>
  <c r="C29" i="37"/>
  <c r="AK43" i="1" a="1"/>
  <c r="AK42" i="1" a="1"/>
  <c r="AK46" i="1" a="1"/>
  <c r="AK39" i="1" a="1"/>
  <c r="AK44" i="1" a="1"/>
  <c r="AK45" i="1" a="1"/>
  <c r="AK36" i="1" a="1"/>
  <c r="AK37" i="1" a="1"/>
  <c r="AK35" i="1" a="1"/>
  <c r="AK40" i="1" a="1"/>
  <c r="AK38" i="1" a="1"/>
  <c r="AK41" i="1" a="1"/>
  <c r="CB87" i="1" l="1"/>
  <c r="CC87" i="1" s="1"/>
  <c r="CB178" i="1"/>
  <c r="CC178" i="1" s="1"/>
  <c r="AK41" i="1"/>
  <c r="AK38" i="1"/>
  <c r="AK40" i="1"/>
  <c r="AK35" i="1"/>
  <c r="AK37" i="1"/>
  <c r="AK36" i="1"/>
  <c r="AK45" i="1"/>
  <c r="AK44" i="1"/>
  <c r="AK39" i="1"/>
  <c r="AK46" i="1"/>
  <c r="AK42" i="1"/>
  <c r="AK43" i="1"/>
  <c r="CB131" i="1"/>
  <c r="CC131" i="1" s="1"/>
  <c r="BB39" i="1"/>
  <c r="CB111" i="1"/>
  <c r="CC111" i="1" s="1"/>
  <c r="CB171" i="1"/>
  <c r="CC171" i="1" s="1"/>
  <c r="CB99" i="1"/>
  <c r="CC99" i="1" s="1"/>
  <c r="CB162" i="1"/>
  <c r="CC162" i="1" s="1"/>
  <c r="CB83" i="1"/>
  <c r="CC83" i="1" s="1"/>
  <c r="CB126" i="1"/>
  <c r="CC126" i="1" s="1"/>
  <c r="CB55" i="1"/>
  <c r="CC55" i="1" s="1"/>
  <c r="CB62" i="1"/>
  <c r="CC62" i="1" s="1"/>
  <c r="CB47" i="1"/>
  <c r="CC47" i="1" s="1"/>
  <c r="BB43" i="1"/>
  <c r="E30" i="37"/>
  <c r="BB42" i="1"/>
  <c r="BB38" i="1"/>
  <c r="BB46" i="1"/>
  <c r="BO41" i="1"/>
  <c r="BJ41" i="1" s="1"/>
  <c r="BN41" i="1" s="1"/>
  <c r="I10" i="38"/>
  <c r="AW46" i="1"/>
  <c r="AX46" i="1" s="1"/>
  <c r="AD46" i="1"/>
  <c r="AD45" i="1"/>
  <c r="AD44" i="1"/>
  <c r="AD43" i="1"/>
  <c r="AW42" i="1"/>
  <c r="AX42" i="1" s="1"/>
  <c r="AR42" i="1"/>
  <c r="AS42" i="1" s="1"/>
  <c r="AD40" i="1"/>
  <c r="AR38" i="1"/>
  <c r="AS38" i="1" s="1"/>
  <c r="AD38" i="1"/>
  <c r="AD37" i="1"/>
  <c r="AD36" i="1"/>
  <c r="AD35" i="1"/>
  <c r="AJ38" i="1"/>
  <c r="BO44" i="1"/>
  <c r="BJ44" i="1" s="1"/>
  <c r="BN44" i="1" s="1"/>
  <c r="I3" i="38"/>
  <c r="I16" i="38"/>
  <c r="I14" i="38"/>
  <c r="I8" i="38"/>
  <c r="I4" i="38"/>
  <c r="I17" i="38"/>
  <c r="I25" i="38"/>
  <c r="I6" i="38"/>
  <c r="I12" i="38"/>
  <c r="I20" i="38"/>
  <c r="I13" i="38"/>
  <c r="I22" i="38"/>
  <c r="I11" i="38"/>
  <c r="I19" i="38"/>
  <c r="I7" i="38"/>
  <c r="I24" i="38"/>
  <c r="I9" i="38"/>
  <c r="I21" i="38"/>
  <c r="I18" i="38"/>
  <c r="I5" i="38"/>
  <c r="I15" i="38"/>
  <c r="I23" i="38"/>
  <c r="AJ41" i="1"/>
  <c r="AD41" i="1"/>
  <c r="AD39" i="1"/>
  <c r="AJ45" i="1"/>
  <c r="AJ42" i="1"/>
  <c r="AD42" i="1"/>
  <c r="AJ37" i="1"/>
  <c r="AJ35" i="1"/>
  <c r="BO39" i="1"/>
  <c r="BJ39" i="1" s="1"/>
  <c r="BO36" i="1"/>
  <c r="BJ36" i="1" s="1"/>
  <c r="BN36" i="1" s="1"/>
  <c r="AJ46" i="1"/>
  <c r="BT36" i="1"/>
  <c r="BS45" i="1"/>
  <c r="BT44" i="1"/>
  <c r="BT43" i="1"/>
  <c r="BS42" i="1"/>
  <c r="BS41" i="1"/>
  <c r="BT40" i="1"/>
  <c r="BT35" i="1"/>
  <c r="BS46" i="1"/>
  <c r="BS44" i="1"/>
  <c r="BS43" i="1"/>
  <c r="BS40" i="1"/>
  <c r="BS38" i="1"/>
  <c r="BS37" i="1"/>
  <c r="BS35" i="1"/>
  <c r="BS36" i="1"/>
  <c r="BS39" i="1"/>
  <c r="AW38" i="1"/>
  <c r="AX38" i="1" s="1"/>
  <c r="BO40" i="1"/>
  <c r="BJ40" i="1" s="1"/>
  <c r="AJ39" i="1"/>
  <c r="AW39" i="1"/>
  <c r="AX39" i="1" s="1"/>
  <c r="BT39" i="1"/>
  <c r="AJ43" i="1"/>
  <c r="BT37" i="1"/>
  <c r="BT45" i="1"/>
  <c r="BM43" i="1"/>
  <c r="BO43" i="1"/>
  <c r="BJ43" i="1" s="1"/>
  <c r="BT41" i="1"/>
  <c r="BO45" i="1"/>
  <c r="BJ45" i="1" s="1"/>
  <c r="BM45" i="1"/>
  <c r="BA35" i="1"/>
  <c r="BB35" i="1" s="1"/>
  <c r="AW35" i="1"/>
  <c r="AX35" i="1" s="1"/>
  <c r="BM37" i="1"/>
  <c r="BO37" i="1"/>
  <c r="BJ37" i="1" s="1"/>
  <c r="AW43" i="1"/>
  <c r="AX43" i="1" s="1"/>
  <c r="BA41" i="1"/>
  <c r="BB41" i="1" s="1"/>
  <c r="BA40" i="1"/>
  <c r="BB40" i="1" s="1"/>
  <c r="BA37" i="1"/>
  <c r="BB37" i="1" s="1"/>
  <c r="BT46" i="1"/>
  <c r="AJ36" i="1"/>
  <c r="AJ44" i="1"/>
  <c r="AW41" i="1"/>
  <c r="AX41" i="1" s="1"/>
  <c r="AR39" i="1"/>
  <c r="AS39" i="1" s="1"/>
  <c r="BM42" i="1"/>
  <c r="BO42" i="1"/>
  <c r="BJ42" i="1" s="1"/>
  <c r="AW37" i="1"/>
  <c r="AX37" i="1" s="1"/>
  <c r="BM38" i="1"/>
  <c r="BO38" i="1"/>
  <c r="BJ38" i="1" s="1"/>
  <c r="AW36" i="1"/>
  <c r="AX36" i="1" s="1"/>
  <c r="AW44" i="1"/>
  <c r="AX44" i="1" s="1"/>
  <c r="AJ40" i="1"/>
  <c r="BT38" i="1"/>
  <c r="BA36" i="1"/>
  <c r="BB36" i="1" s="1"/>
  <c r="BA45" i="1"/>
  <c r="BB45" i="1" s="1"/>
  <c r="BM46" i="1"/>
  <c r="BO46" i="1"/>
  <c r="BJ46" i="1" s="1"/>
  <c r="BA44" i="1"/>
  <c r="BB44" i="1" s="1"/>
  <c r="AW40" i="1"/>
  <c r="AX40" i="1" s="1"/>
  <c r="BT42" i="1"/>
  <c r="AW45" i="1"/>
  <c r="AX45" i="1" s="1"/>
  <c r="S6" i="36"/>
  <c r="Z6" i="36" s="1"/>
  <c r="AF6" i="36" s="1"/>
  <c r="S7" i="36"/>
  <c r="S8" i="36"/>
  <c r="Z8" i="36" s="1"/>
  <c r="AF8" i="36" s="1"/>
  <c r="S9" i="36"/>
  <c r="Z9" i="36" s="1"/>
  <c r="AF9" i="36" s="1"/>
  <c r="S10" i="36"/>
  <c r="Z10" i="36" s="1"/>
  <c r="AF10" i="36" s="1"/>
  <c r="S11" i="36"/>
  <c r="Z11" i="36" s="1"/>
  <c r="AF11" i="36" s="1"/>
  <c r="S12" i="36"/>
  <c r="Z12" i="36" s="1"/>
  <c r="AF12" i="36" s="1"/>
  <c r="S13" i="36"/>
  <c r="Z13" i="36" s="1"/>
  <c r="AF13" i="36" s="1"/>
  <c r="S14" i="36"/>
  <c r="Z14" i="36" s="1"/>
  <c r="AF14" i="36" s="1"/>
  <c r="S15" i="36"/>
  <c r="Z15" i="36" s="1"/>
  <c r="AF15" i="36" s="1"/>
  <c r="S16" i="36"/>
  <c r="Z16" i="36" s="1"/>
  <c r="AF16" i="36" s="1"/>
  <c r="S17" i="36"/>
  <c r="Z17" i="36" s="1"/>
  <c r="AF17" i="36" s="1"/>
  <c r="R6" i="36"/>
  <c r="Y6" i="36" s="1"/>
  <c r="AI6" i="36" s="1"/>
  <c r="R7" i="36"/>
  <c r="R8" i="36"/>
  <c r="Y8" i="36" s="1"/>
  <c r="AI8" i="36" s="1"/>
  <c r="R9" i="36"/>
  <c r="Y9" i="36" s="1"/>
  <c r="AI9" i="36" s="1"/>
  <c r="R10" i="36"/>
  <c r="Y10" i="36" s="1"/>
  <c r="AI10" i="36" s="1"/>
  <c r="R11" i="36"/>
  <c r="Y11" i="36" s="1"/>
  <c r="AI11" i="36" s="1"/>
  <c r="R12" i="36"/>
  <c r="Y12" i="36" s="1"/>
  <c r="AI12" i="36" s="1"/>
  <c r="R13" i="36"/>
  <c r="Y13" i="36" s="1"/>
  <c r="AI13" i="36" s="1"/>
  <c r="R14" i="36"/>
  <c r="Y14" i="36" s="1"/>
  <c r="AI14" i="36" s="1"/>
  <c r="R15" i="36"/>
  <c r="Y15" i="36" s="1"/>
  <c r="AI15" i="36" s="1"/>
  <c r="R16" i="36"/>
  <c r="Y16" i="36" s="1"/>
  <c r="AI16" i="36" s="1"/>
  <c r="R17" i="36"/>
  <c r="Y17" i="36" s="1"/>
  <c r="AI17" i="36" s="1"/>
  <c r="O6" i="36"/>
  <c r="AZ6" i="36" s="1"/>
  <c r="O7" i="36"/>
  <c r="O8" i="36"/>
  <c r="Q8" i="36" s="1"/>
  <c r="O9" i="36"/>
  <c r="Q9" i="36" s="1"/>
  <c r="O10" i="36"/>
  <c r="P10" i="36" s="1"/>
  <c r="O11" i="36"/>
  <c r="O12" i="36"/>
  <c r="O13" i="36"/>
  <c r="Q13" i="36" s="1"/>
  <c r="O14" i="36"/>
  <c r="Q14" i="36" s="1"/>
  <c r="O15" i="36"/>
  <c r="Q15" i="36" s="1"/>
  <c r="O16" i="36"/>
  <c r="Q16" i="36" s="1"/>
  <c r="O17" i="36"/>
  <c r="Q17" i="36" s="1"/>
  <c r="N6" i="36"/>
  <c r="P6" i="36" s="1"/>
  <c r="N7" i="36"/>
  <c r="N8" i="36"/>
  <c r="P8" i="36" s="1"/>
  <c r="N9" i="36"/>
  <c r="N10" i="36"/>
  <c r="N11" i="36"/>
  <c r="N12" i="36"/>
  <c r="N13" i="36"/>
  <c r="N14" i="36"/>
  <c r="N15" i="36"/>
  <c r="N16" i="36"/>
  <c r="P16" i="36" s="1"/>
  <c r="N17" i="36"/>
  <c r="P17" i="36" s="1"/>
  <c r="M6" i="36"/>
  <c r="M7" i="36"/>
  <c r="M8" i="36"/>
  <c r="M9" i="36"/>
  <c r="M10" i="36"/>
  <c r="M11" i="36"/>
  <c r="M12" i="36"/>
  <c r="M13" i="36"/>
  <c r="M14" i="36"/>
  <c r="AZ14" i="36" s="1"/>
  <c r="M15" i="36"/>
  <c r="M16" i="36"/>
  <c r="AZ16" i="36" s="1"/>
  <c r="M17" i="36"/>
  <c r="I6" i="36"/>
  <c r="I7" i="36"/>
  <c r="I8" i="36"/>
  <c r="I9" i="36"/>
  <c r="I10" i="36"/>
  <c r="I11" i="36"/>
  <c r="I12" i="36"/>
  <c r="I13" i="36"/>
  <c r="I14" i="36"/>
  <c r="I15" i="36"/>
  <c r="I16" i="36"/>
  <c r="I17" i="36"/>
  <c r="H6" i="36"/>
  <c r="H7" i="36"/>
  <c r="H8" i="36"/>
  <c r="H9" i="36"/>
  <c r="H10" i="36"/>
  <c r="H11" i="36"/>
  <c r="H12" i="36"/>
  <c r="H13" i="36"/>
  <c r="H14" i="36"/>
  <c r="H15" i="36"/>
  <c r="H16" i="36"/>
  <c r="H17" i="36"/>
  <c r="F6" i="36"/>
  <c r="V6" i="36" s="1"/>
  <c r="AA6" i="36" s="1"/>
  <c r="AM6" i="36" s="1"/>
  <c r="F7" i="36"/>
  <c r="V7" i="36" s="1"/>
  <c r="AA7" i="36" s="1"/>
  <c r="AM7" i="36" s="1"/>
  <c r="F8" i="36"/>
  <c r="V8" i="36" s="1"/>
  <c r="AA8" i="36" s="1"/>
  <c r="AM8" i="36" s="1"/>
  <c r="F9" i="36"/>
  <c r="V9" i="36" s="1"/>
  <c r="AA9" i="36" s="1"/>
  <c r="AM9" i="36" s="1"/>
  <c r="F10" i="36"/>
  <c r="V10" i="36" s="1"/>
  <c r="AA10" i="36" s="1"/>
  <c r="AM10" i="36" s="1"/>
  <c r="F11" i="36"/>
  <c r="V11" i="36" s="1"/>
  <c r="AA11" i="36" s="1"/>
  <c r="AM11" i="36" s="1"/>
  <c r="F12" i="36"/>
  <c r="V12" i="36" s="1"/>
  <c r="AA12" i="36" s="1"/>
  <c r="AM12" i="36" s="1"/>
  <c r="F13" i="36"/>
  <c r="F14" i="36"/>
  <c r="V14" i="36" s="1"/>
  <c r="AA14" i="36" s="1"/>
  <c r="AM14" i="36" s="1"/>
  <c r="F15" i="36"/>
  <c r="V15" i="36" s="1"/>
  <c r="AA15" i="36" s="1"/>
  <c r="AM15" i="36" s="1"/>
  <c r="F16" i="36"/>
  <c r="V16" i="36" s="1"/>
  <c r="AA16" i="36" s="1"/>
  <c r="AM16" i="36" s="1"/>
  <c r="F17" i="36"/>
  <c r="V17" i="36" s="1"/>
  <c r="AA17" i="36" s="1"/>
  <c r="AM17" i="36" s="1"/>
  <c r="E6" i="36"/>
  <c r="U6" i="36" s="1"/>
  <c r="AH6" i="36" s="1"/>
  <c r="E7" i="36"/>
  <c r="U7" i="36" s="1"/>
  <c r="AH7" i="36" s="1"/>
  <c r="E8" i="36"/>
  <c r="U8" i="36" s="1"/>
  <c r="AH8" i="36" s="1"/>
  <c r="E9" i="36"/>
  <c r="U9" i="36" s="1"/>
  <c r="AH9" i="36" s="1"/>
  <c r="E10" i="36"/>
  <c r="U10" i="36" s="1"/>
  <c r="AH10" i="36" s="1"/>
  <c r="E11" i="36"/>
  <c r="U11" i="36" s="1"/>
  <c r="AH11" i="36" s="1"/>
  <c r="E12" i="36"/>
  <c r="U12" i="36" s="1"/>
  <c r="AH12" i="36" s="1"/>
  <c r="E13" i="36"/>
  <c r="U13" i="36" s="1"/>
  <c r="AH13" i="36" s="1"/>
  <c r="E14" i="36"/>
  <c r="U14" i="36" s="1"/>
  <c r="AH14" i="36" s="1"/>
  <c r="E15" i="36"/>
  <c r="U15" i="36" s="1"/>
  <c r="AH15" i="36" s="1"/>
  <c r="E16" i="36"/>
  <c r="U16" i="36" s="1"/>
  <c r="AH16" i="36" s="1"/>
  <c r="E17" i="36"/>
  <c r="U17" i="36" s="1"/>
  <c r="AH17" i="36" s="1"/>
  <c r="D6" i="36"/>
  <c r="T6" i="36" s="1"/>
  <c r="AG6" i="36" s="1"/>
  <c r="D7" i="36"/>
  <c r="T7" i="36" s="1"/>
  <c r="AG7" i="36" s="1"/>
  <c r="D8" i="36"/>
  <c r="T8" i="36" s="1"/>
  <c r="AG8" i="36" s="1"/>
  <c r="D9" i="36"/>
  <c r="T9" i="36" s="1"/>
  <c r="AG9" i="36" s="1"/>
  <c r="D10" i="36"/>
  <c r="T10" i="36" s="1"/>
  <c r="AG10" i="36" s="1"/>
  <c r="D11" i="36"/>
  <c r="T11" i="36" s="1"/>
  <c r="AG11" i="36" s="1"/>
  <c r="D12" i="36"/>
  <c r="T12" i="36" s="1"/>
  <c r="AG12" i="36" s="1"/>
  <c r="D13" i="36"/>
  <c r="D14" i="36"/>
  <c r="T14" i="36" s="1"/>
  <c r="AG14" i="36" s="1"/>
  <c r="D15" i="36"/>
  <c r="T15" i="36" s="1"/>
  <c r="AG15" i="36" s="1"/>
  <c r="D16" i="36"/>
  <c r="T16" i="36" s="1"/>
  <c r="AG16" i="36" s="1"/>
  <c r="D17" i="36"/>
  <c r="T17" i="36" s="1"/>
  <c r="AG17" i="36" s="1"/>
  <c r="C6" i="36"/>
  <c r="C7" i="36"/>
  <c r="L7" i="36" s="1"/>
  <c r="C8" i="36"/>
  <c r="L8" i="36" s="1"/>
  <c r="C9" i="36"/>
  <c r="L9" i="36" s="1"/>
  <c r="C10" i="36"/>
  <c r="L10" i="36" s="1"/>
  <c r="C11" i="36"/>
  <c r="L11" i="36" s="1"/>
  <c r="C12" i="36"/>
  <c r="L12" i="36" s="1"/>
  <c r="C13" i="36"/>
  <c r="L13" i="36" s="1"/>
  <c r="C14" i="36"/>
  <c r="C15" i="36"/>
  <c r="L15" i="36" s="1"/>
  <c r="C16" i="36"/>
  <c r="L16" i="36" s="1"/>
  <c r="C17" i="36"/>
  <c r="L17" i="36" s="1"/>
  <c r="B6" i="36"/>
  <c r="K6" i="36" s="1"/>
  <c r="B7" i="36"/>
  <c r="K7" i="36" s="1"/>
  <c r="B8" i="36"/>
  <c r="K8" i="36" s="1"/>
  <c r="B9" i="36"/>
  <c r="K9" i="36" s="1"/>
  <c r="B10" i="36"/>
  <c r="K10" i="36" s="1"/>
  <c r="B11" i="36"/>
  <c r="K11" i="36" s="1"/>
  <c r="B12" i="36"/>
  <c r="K12" i="36" s="1"/>
  <c r="B13" i="36"/>
  <c r="K13" i="36" s="1"/>
  <c r="B14" i="36"/>
  <c r="K14" i="36" s="1"/>
  <c r="B15" i="36"/>
  <c r="K15" i="36" s="1"/>
  <c r="B16" i="36"/>
  <c r="K16" i="36" s="1"/>
  <c r="B17" i="36"/>
  <c r="K17" i="36" s="1"/>
  <c r="F2" i="37"/>
  <c r="G2" i="37" s="1"/>
  <c r="E2" i="37"/>
  <c r="BC6" i="36" s="1"/>
  <c r="F13" i="37"/>
  <c r="G13" i="37" s="1"/>
  <c r="E13" i="37"/>
  <c r="BC17" i="36" s="1"/>
  <c r="F12" i="37"/>
  <c r="G12" i="37" s="1"/>
  <c r="E12" i="37"/>
  <c r="BC16" i="36" s="1"/>
  <c r="F11" i="37"/>
  <c r="G11" i="37" s="1"/>
  <c r="E11" i="37"/>
  <c r="BC15" i="36" s="1"/>
  <c r="F10" i="37"/>
  <c r="G10" i="37" s="1"/>
  <c r="E10" i="37"/>
  <c r="BC14" i="36" s="1"/>
  <c r="F9" i="37"/>
  <c r="G9" i="37" s="1"/>
  <c r="E9" i="37"/>
  <c r="BC13" i="36" s="1"/>
  <c r="F8" i="37"/>
  <c r="G8" i="37" s="1"/>
  <c r="E8" i="37"/>
  <c r="BC12" i="36" s="1"/>
  <c r="F7" i="37"/>
  <c r="G7" i="37" s="1"/>
  <c r="E7" i="37"/>
  <c r="BC11" i="36" s="1"/>
  <c r="F6" i="37"/>
  <c r="G6" i="37" s="1"/>
  <c r="E6" i="37"/>
  <c r="BC10" i="36" s="1"/>
  <c r="F5" i="37"/>
  <c r="G5" i="37" s="1"/>
  <c r="E5" i="37"/>
  <c r="BC9" i="36" s="1"/>
  <c r="F4" i="37"/>
  <c r="G4" i="37" s="1"/>
  <c r="E4" i="37"/>
  <c r="BC8" i="36" s="1"/>
  <c r="F3" i="37"/>
  <c r="G3" i="37" s="1"/>
  <c r="E3" i="37"/>
  <c r="BC7" i="36" s="1"/>
  <c r="L14" i="36"/>
  <c r="V13" i="36"/>
  <c r="AA13" i="36" s="1"/>
  <c r="AM13" i="36" s="1"/>
  <c r="T13" i="36"/>
  <c r="AG13" i="36" s="1"/>
  <c r="AZ8" i="36"/>
  <c r="Z7" i="36"/>
  <c r="AF7" i="36" s="1"/>
  <c r="Y7" i="36"/>
  <c r="AI7" i="36" s="1"/>
  <c r="Q7" i="36"/>
  <c r="P7" i="36"/>
  <c r="AZ7" i="36"/>
  <c r="L6" i="36"/>
  <c r="BX35" i="1"/>
  <c r="BX39" i="1"/>
  <c r="BX45" i="1"/>
  <c r="BX37" i="1"/>
  <c r="BX42" i="1"/>
  <c r="BX38" i="1"/>
  <c r="BX36" i="1"/>
  <c r="BX40" i="1"/>
  <c r="BX41" i="1"/>
  <c r="BX44" i="1"/>
  <c r="BX43" i="1"/>
  <c r="BX46" i="1"/>
  <c r="AE37" i="1"/>
  <c r="AE40" i="1"/>
  <c r="AT42" i="1"/>
  <c r="AM41" i="1"/>
  <c r="AM42" i="1"/>
  <c r="AE35" i="1"/>
  <c r="AE36" i="1"/>
  <c r="AM38" i="1"/>
  <c r="AM36" i="1"/>
  <c r="AE44" i="1"/>
  <c r="AM45" i="1"/>
  <c r="AT38" i="1"/>
  <c r="AE46" i="1"/>
  <c r="AM37" i="1"/>
  <c r="AE38" i="1"/>
  <c r="AM44" i="1"/>
  <c r="AM35" i="1"/>
  <c r="AE41" i="1"/>
  <c r="AM40" i="1"/>
  <c r="AE43" i="1"/>
  <c r="AE39" i="1"/>
  <c r="AE45" i="1"/>
  <c r="AM46" i="1"/>
  <c r="AT39" i="1"/>
  <c r="AE42" i="1"/>
  <c r="AM39" i="1"/>
  <c r="AM43" i="1"/>
  <c r="BY37" i="1" a="1"/>
  <c r="BW37" i="1" a="1"/>
  <c r="BW40" i="1" a="1"/>
  <c r="BY40" i="1" a="1"/>
  <c r="BY35" i="1" a="1"/>
  <c r="BW35" i="1" a="1"/>
  <c r="BW36" i="1" a="1"/>
  <c r="BY36" i="1" a="1"/>
  <c r="BW44" i="1" a="1"/>
  <c r="BY44" i="1" a="1"/>
  <c r="BW46" i="1" a="1"/>
  <c r="BY46" i="1" a="1"/>
  <c r="BY38" i="1" a="1"/>
  <c r="BW38" i="1" a="1"/>
  <c r="BW41" i="1" a="1"/>
  <c r="BY41" i="1" a="1"/>
  <c r="BW43" i="1" a="1"/>
  <c r="BY43" i="1" a="1"/>
  <c r="BY39" i="1" a="1"/>
  <c r="BW39" i="1" a="1"/>
  <c r="BW45" i="1" a="1"/>
  <c r="BY45" i="1" a="1"/>
  <c r="BY42" i="1" a="1"/>
  <c r="BW42" i="1" a="1"/>
  <c r="BW42" i="1" l="1"/>
  <c r="BY42" i="1"/>
  <c r="BY45" i="1"/>
  <c r="BW45" i="1"/>
  <c r="BW39" i="1"/>
  <c r="BY39" i="1"/>
  <c r="BY43" i="1"/>
  <c r="BW43" i="1"/>
  <c r="BZ43" i="1" s="1"/>
  <c r="BY41" i="1"/>
  <c r="BW41" i="1"/>
  <c r="BZ41" i="1" s="1"/>
  <c r="BW38" i="1"/>
  <c r="CA38" i="1" s="1"/>
  <c r="BY38" i="1"/>
  <c r="BY46" i="1"/>
  <c r="BW46" i="1"/>
  <c r="BY44" i="1"/>
  <c r="BW44" i="1"/>
  <c r="BY36" i="1"/>
  <c r="BW36" i="1"/>
  <c r="BW35" i="1"/>
  <c r="BY35" i="1"/>
  <c r="BY40" i="1"/>
  <c r="BW40" i="1"/>
  <c r="BZ40" i="1" s="1"/>
  <c r="BW37" i="1"/>
  <c r="BY37" i="1"/>
  <c r="G6" i="36"/>
  <c r="W6" i="36" s="1"/>
  <c r="AC6" i="36" s="1"/>
  <c r="AE6" i="36" s="1"/>
  <c r="G15" i="36"/>
  <c r="W15" i="36" s="1"/>
  <c r="AC15" i="36" s="1"/>
  <c r="AE15" i="36" s="1"/>
  <c r="G11" i="36"/>
  <c r="W11" i="36" s="1"/>
  <c r="AC11" i="36" s="1"/>
  <c r="AE11" i="36" s="1"/>
  <c r="W17" i="36"/>
  <c r="AC17" i="36" s="1"/>
  <c r="AE17" i="36" s="1"/>
  <c r="G17" i="36"/>
  <c r="G12" i="36"/>
  <c r="W12" i="36" s="1"/>
  <c r="AC12" i="36" s="1"/>
  <c r="AE12" i="36" s="1"/>
  <c r="W10" i="36"/>
  <c r="AC10" i="36" s="1"/>
  <c r="AE10" i="36" s="1"/>
  <c r="G10" i="36"/>
  <c r="G7" i="36"/>
  <c r="W7" i="36" s="1"/>
  <c r="AC7" i="36" s="1"/>
  <c r="AE7" i="36" s="1"/>
  <c r="Q6" i="36"/>
  <c r="G16" i="36"/>
  <c r="W16" i="36" s="1"/>
  <c r="AC16" i="36" s="1"/>
  <c r="AE16" i="36" s="1"/>
  <c r="G8" i="36"/>
  <c r="W8" i="36" s="1"/>
  <c r="AC8" i="36" s="1"/>
  <c r="AE8" i="36" s="1"/>
  <c r="G14" i="36"/>
  <c r="W14" i="36" s="1"/>
  <c r="AC14" i="36" s="1"/>
  <c r="AE14" i="36" s="1"/>
  <c r="L2" i="38"/>
  <c r="N2" i="38" s="1"/>
  <c r="W13" i="36"/>
  <c r="AC13" i="36" s="1"/>
  <c r="AE13" i="36" s="1"/>
  <c r="G13" i="36"/>
  <c r="G9" i="36"/>
  <c r="W9" i="36" s="1"/>
  <c r="AC9" i="36" s="1"/>
  <c r="AE9" i="36" s="1"/>
  <c r="AR46" i="1"/>
  <c r="AS46" i="1" s="1"/>
  <c r="BC42" i="1"/>
  <c r="BD38" i="1"/>
  <c r="CA35" i="1"/>
  <c r="BZ35" i="1"/>
  <c r="AF35" i="1"/>
  <c r="CA41" i="1"/>
  <c r="AF41" i="1"/>
  <c r="BU45" i="1"/>
  <c r="BV45" i="1" s="1"/>
  <c r="BU41" i="1"/>
  <c r="BV41" i="1" s="1"/>
  <c r="AU38" i="1"/>
  <c r="AV38" i="1" s="1"/>
  <c r="AY38" i="1" s="1"/>
  <c r="BU37" i="1"/>
  <c r="BV37" i="1" s="1"/>
  <c r="BU46" i="1"/>
  <c r="BV46" i="1" s="1"/>
  <c r="CA44" i="1"/>
  <c r="BZ44" i="1"/>
  <c r="AF44" i="1"/>
  <c r="BU42" i="1"/>
  <c r="BV42" i="1" s="1"/>
  <c r="BU39" i="1"/>
  <c r="BV39" i="1" s="1"/>
  <c r="BU38" i="1"/>
  <c r="BV38" i="1" s="1"/>
  <c r="AN37" i="1"/>
  <c r="AN42" i="1"/>
  <c r="AN45" i="1"/>
  <c r="AN35" i="1"/>
  <c r="BZ36" i="1"/>
  <c r="CA36" i="1"/>
  <c r="CA39" i="1"/>
  <c r="BZ39" i="1"/>
  <c r="AF36" i="1"/>
  <c r="AF39" i="1"/>
  <c r="BN39" i="1"/>
  <c r="AN38" i="1"/>
  <c r="AN46" i="1"/>
  <c r="BU35" i="1"/>
  <c r="BV35" i="1" s="1"/>
  <c r="BU43" i="1"/>
  <c r="BV43" i="1" s="1"/>
  <c r="BZ46" i="1"/>
  <c r="CA46" i="1"/>
  <c r="BZ42" i="1"/>
  <c r="CA42" i="1"/>
  <c r="BZ37" i="1"/>
  <c r="CA37" i="1"/>
  <c r="BZ45" i="1"/>
  <c r="CA45" i="1"/>
  <c r="AN41" i="1"/>
  <c r="AN43" i="1"/>
  <c r="AN39" i="1"/>
  <c r="BU36" i="1"/>
  <c r="BV36" i="1" s="1"/>
  <c r="BU40" i="1"/>
  <c r="BV40" i="1" s="1"/>
  <c r="BU44" i="1"/>
  <c r="BV44" i="1" s="1"/>
  <c r="AF40" i="1"/>
  <c r="BN40" i="1"/>
  <c r="AU42" i="1"/>
  <c r="AV42" i="1" s="1"/>
  <c r="AY42" i="1" s="1"/>
  <c r="BF38" i="1"/>
  <c r="AF43" i="1"/>
  <c r="BN43" i="1"/>
  <c r="AF45" i="1"/>
  <c r="BN45" i="1"/>
  <c r="AF37" i="1"/>
  <c r="AR35" i="1"/>
  <c r="AS35" i="1" s="1"/>
  <c r="AR43" i="1"/>
  <c r="AS43" i="1" s="1"/>
  <c r="BN37" i="1"/>
  <c r="AF38" i="1"/>
  <c r="AN36" i="1"/>
  <c r="AN40" i="1"/>
  <c r="AU39" i="1"/>
  <c r="AV39" i="1" s="1"/>
  <c r="AY39" i="1" s="1"/>
  <c r="AF46" i="1"/>
  <c r="AF42" i="1"/>
  <c r="AN44" i="1"/>
  <c r="BN38" i="1"/>
  <c r="BD39" i="1"/>
  <c r="BL39" i="1"/>
  <c r="BF39" i="1"/>
  <c r="BC39" i="1"/>
  <c r="AR37" i="1"/>
  <c r="AS37" i="1" s="1"/>
  <c r="AR45" i="1"/>
  <c r="AS45" i="1" s="1"/>
  <c r="BN46" i="1"/>
  <c r="AR44" i="1"/>
  <c r="AS44" i="1" s="1"/>
  <c r="AR36" i="1"/>
  <c r="AS36" i="1" s="1"/>
  <c r="BN42" i="1"/>
  <c r="AR40" i="1"/>
  <c r="AS40" i="1" s="1"/>
  <c r="AR41" i="1"/>
  <c r="AS41" i="1" s="1"/>
  <c r="P9" i="36"/>
  <c r="AZ11" i="36"/>
  <c r="BA11" i="36" s="1"/>
  <c r="BD11" i="36" s="1"/>
  <c r="BA7" i="36"/>
  <c r="BD7" i="36" s="1"/>
  <c r="P15" i="36"/>
  <c r="P14" i="36"/>
  <c r="AZ9" i="36"/>
  <c r="BA9" i="36" s="1"/>
  <c r="BD9" i="36" s="1"/>
  <c r="P11" i="36"/>
  <c r="BA8" i="36"/>
  <c r="BD8" i="36" s="1"/>
  <c r="Q11" i="36"/>
  <c r="AZ15" i="36"/>
  <c r="BA15" i="36" s="1"/>
  <c r="BD15" i="36" s="1"/>
  <c r="AZ17" i="36"/>
  <c r="BA17" i="36" s="1"/>
  <c r="BD17" i="36" s="1"/>
  <c r="AZ10" i="36"/>
  <c r="BA10" i="36" s="1"/>
  <c r="BD10" i="36" s="1"/>
  <c r="AZ12" i="36"/>
  <c r="BA12" i="36" s="1"/>
  <c r="BD12" i="36" s="1"/>
  <c r="Q12" i="36"/>
  <c r="P12" i="36"/>
  <c r="BA6" i="36"/>
  <c r="BD6" i="36" s="1"/>
  <c r="BA16" i="36"/>
  <c r="BD16" i="36" s="1"/>
  <c r="Q10" i="36"/>
  <c r="P13" i="36"/>
  <c r="AZ13" i="36"/>
  <c r="BA13" i="36" s="1"/>
  <c r="BD13" i="36" s="1"/>
  <c r="BA14" i="36"/>
  <c r="BD14" i="36" s="1"/>
  <c r="AT45" i="1"/>
  <c r="AT37" i="1"/>
  <c r="AT41" i="1"/>
  <c r="AT36" i="1"/>
  <c r="AT44" i="1"/>
  <c r="AT46" i="1"/>
  <c r="AT35" i="1"/>
  <c r="AT40" i="1"/>
  <c r="AT43" i="1"/>
  <c r="BZ38" i="1" l="1"/>
  <c r="CA40" i="1"/>
  <c r="CA43" i="1"/>
  <c r="CB43" i="1" s="1"/>
  <c r="CC43" i="1" s="1"/>
  <c r="P2" i="38"/>
  <c r="AU46" i="1"/>
  <c r="AV46" i="1" s="1"/>
  <c r="AY46" i="1" s="1"/>
  <c r="BL42" i="1"/>
  <c r="BF42" i="1"/>
  <c r="BD42" i="1"/>
  <c r="CB41" i="1"/>
  <c r="CC41" i="1" s="1"/>
  <c r="BC38" i="1"/>
  <c r="BL38" i="1"/>
  <c r="CB35" i="1"/>
  <c r="CC35" i="1" s="1"/>
  <c r="CB44" i="1"/>
  <c r="CC44" i="1" s="1"/>
  <c r="AF6" i="7"/>
  <c r="AF12" i="7"/>
  <c r="AF20" i="7"/>
  <c r="AF28" i="7"/>
  <c r="AF17" i="7"/>
  <c r="AF25" i="7"/>
  <c r="AF33" i="7"/>
  <c r="AF9" i="7"/>
  <c r="AF7" i="7"/>
  <c r="AF15" i="7"/>
  <c r="AF23" i="7"/>
  <c r="AF31" i="7"/>
  <c r="AF14" i="7"/>
  <c r="AF30" i="7"/>
  <c r="AF8" i="7"/>
  <c r="AF16" i="7"/>
  <c r="AF24" i="7"/>
  <c r="AF32" i="7"/>
  <c r="AF13" i="7"/>
  <c r="AF21" i="7"/>
  <c r="AF29" i="7"/>
  <c r="AF11" i="7"/>
  <c r="AF19" i="7"/>
  <c r="AF27" i="7"/>
  <c r="AF22" i="7"/>
  <c r="AF10" i="7"/>
  <c r="AF18" i="7"/>
  <c r="AF26" i="7"/>
  <c r="AF34" i="7"/>
  <c r="CB39" i="1"/>
  <c r="CC39" i="1" s="1"/>
  <c r="CB36" i="1"/>
  <c r="CC36" i="1" s="1"/>
  <c r="CB40" i="1"/>
  <c r="CC40" i="1" s="1"/>
  <c r="CB45" i="1"/>
  <c r="CC45" i="1" s="1"/>
  <c r="CB42" i="1"/>
  <c r="CC42" i="1" s="1"/>
  <c r="CB38" i="1"/>
  <c r="CC38" i="1" s="1"/>
  <c r="CB37" i="1"/>
  <c r="CC37" i="1" s="1"/>
  <c r="CB46" i="1"/>
  <c r="CC46" i="1" s="1"/>
  <c r="BF46" i="1"/>
  <c r="BC46" i="1"/>
  <c r="BD46" i="1"/>
  <c r="BL46" i="1"/>
  <c r="AU43" i="1"/>
  <c r="AV43" i="1" s="1"/>
  <c r="AY43" i="1" s="1"/>
  <c r="AU35" i="1"/>
  <c r="AV35" i="1" s="1"/>
  <c r="AY35" i="1" s="1"/>
  <c r="BL43" i="1"/>
  <c r="BF43" i="1"/>
  <c r="BD43" i="1"/>
  <c r="BC43" i="1"/>
  <c r="BD35" i="1"/>
  <c r="BL35" i="1"/>
  <c r="BC35" i="1"/>
  <c r="BF35" i="1"/>
  <c r="AU41" i="1"/>
  <c r="AV41" i="1" s="1"/>
  <c r="AY41" i="1" s="1"/>
  <c r="AU36" i="1"/>
  <c r="AV36" i="1" s="1"/>
  <c r="AY36" i="1" s="1"/>
  <c r="AU40" i="1"/>
  <c r="AV40" i="1" s="1"/>
  <c r="AY40" i="1" s="1"/>
  <c r="AU44" i="1"/>
  <c r="AV44" i="1" s="1"/>
  <c r="AY44" i="1" s="1"/>
  <c r="AU45" i="1"/>
  <c r="AV45" i="1" s="1"/>
  <c r="AY45" i="1" s="1"/>
  <c r="AU37" i="1"/>
  <c r="AV37" i="1" s="1"/>
  <c r="AY37" i="1" s="1"/>
  <c r="BC45" i="1"/>
  <c r="BD45" i="1"/>
  <c r="BL45" i="1"/>
  <c r="BF45" i="1"/>
  <c r="BC40" i="1"/>
  <c r="BD40" i="1"/>
  <c r="BL40" i="1"/>
  <c r="BF40" i="1"/>
  <c r="BC44" i="1"/>
  <c r="BD44" i="1"/>
  <c r="BL44" i="1"/>
  <c r="BF44" i="1"/>
  <c r="BC41" i="1"/>
  <c r="BD41" i="1"/>
  <c r="BL41" i="1"/>
  <c r="BF41" i="1"/>
  <c r="BC37" i="1"/>
  <c r="BD37" i="1"/>
  <c r="BL37" i="1"/>
  <c r="BF37" i="1"/>
  <c r="BC36" i="1"/>
  <c r="BD36" i="1"/>
  <c r="BL36" i="1"/>
  <c r="BF36" i="1"/>
  <c r="AS6" i="36"/>
  <c r="AS12" i="36"/>
  <c r="BG12" i="36" s="1"/>
  <c r="AS17" i="36"/>
  <c r="BG17" i="36" s="1"/>
  <c r="AS9" i="36"/>
  <c r="BG9" i="36" s="1"/>
  <c r="AS7" i="36"/>
  <c r="BG7" i="36" s="1"/>
  <c r="AS15" i="36"/>
  <c r="BG15" i="36" s="1"/>
  <c r="AS14" i="36"/>
  <c r="BG14" i="36" s="1"/>
  <c r="AS8" i="36"/>
  <c r="BG8" i="36" s="1"/>
  <c r="AS16" i="36"/>
  <c r="BG16" i="36" s="1"/>
  <c r="AS13" i="36"/>
  <c r="BG13" i="36" s="1"/>
  <c r="AS11" i="36"/>
  <c r="BG11" i="36" s="1"/>
  <c r="AS10" i="36"/>
  <c r="BG10" i="36" s="1"/>
  <c r="BG6" i="36"/>
  <c r="Q56" i="7" l="1"/>
  <c r="AY11" i="7" a="1"/>
  <c r="AY16" i="7" a="1"/>
  <c r="AY29" i="7" a="1"/>
  <c r="AY12" i="7" a="1"/>
  <c r="AH19" i="7" a="1"/>
  <c r="AH18" i="7" a="1"/>
  <c r="AY8" i="7" a="1"/>
  <c r="AH20" i="7" a="1"/>
  <c r="AH6" i="7" a="1"/>
  <c r="AH11" i="7" a="1"/>
  <c r="AH16" i="7" a="1"/>
  <c r="AH29" i="7" a="1"/>
  <c r="AH12" i="7" a="1"/>
  <c r="AY19" i="7" a="1"/>
  <c r="AY7" i="7" a="1"/>
  <c r="AY33" i="7" a="1"/>
  <c r="AH33" i="7" a="1"/>
  <c r="AH10" i="7" a="1"/>
  <c r="AH31" i="7" a="1"/>
  <c r="AH26" i="7" a="1"/>
  <c r="AY23" i="7" a="1"/>
  <c r="AH28" i="7" a="1"/>
  <c r="AH21" i="7" a="1"/>
  <c r="AH13" i="7" a="1"/>
  <c r="AY15" i="7" a="1"/>
  <c r="AH25" i="7" a="1"/>
  <c r="AH34" i="7" a="1"/>
  <c r="AY34" i="7" a="1"/>
  <c r="AH27" i="7" a="1"/>
  <c r="AY31" i="7" a="1"/>
  <c r="AH14" i="7" a="1"/>
  <c r="AY6" i="7" a="1"/>
  <c r="AH23" i="7" a="1"/>
  <c r="AY28" i="7" a="1"/>
  <c r="AY21" i="7" a="1"/>
  <c r="AY13" i="7" a="1"/>
  <c r="AH15" i="7" a="1"/>
  <c r="AH24" i="7" a="1"/>
  <c r="AH22" i="7" a="1"/>
  <c r="AY27" i="7" a="1"/>
  <c r="AY14" i="7" a="1"/>
  <c r="AY10" i="7" a="1"/>
  <c r="AY20" i="7" a="1"/>
  <c r="AH9" i="7" a="1"/>
  <c r="AH7" i="7" a="1"/>
  <c r="AY25" i="7" a="1"/>
  <c r="AH32" i="7" a="1"/>
  <c r="AY24" i="7" a="1"/>
  <c r="AY9" i="7" a="1"/>
  <c r="AY22" i="7" a="1"/>
  <c r="AH17" i="7" a="1"/>
  <c r="AY17" i="7" a="1"/>
  <c r="AH30" i="7" a="1"/>
  <c r="AY30" i="7" a="1"/>
  <c r="AY32" i="7" a="1"/>
  <c r="AY18" i="7" a="1"/>
  <c r="AH8" i="7" a="1"/>
  <c r="AY26" i="7" a="1"/>
  <c r="AY26" i="7" l="1"/>
  <c r="AZ26" i="7" s="1"/>
  <c r="AH8" i="7"/>
  <c r="AY18" i="7"/>
  <c r="AZ18" i="7" s="1"/>
  <c r="AY32" i="7"/>
  <c r="AZ32" i="7" s="1"/>
  <c r="AY30" i="7"/>
  <c r="AZ30" i="7" s="1"/>
  <c r="AH30" i="7"/>
  <c r="AY17" i="7"/>
  <c r="AZ17" i="7" s="1"/>
  <c r="AH17" i="7"/>
  <c r="AY22" i="7"/>
  <c r="AZ22" i="7" s="1"/>
  <c r="AY9" i="7"/>
  <c r="AZ9" i="7" s="1"/>
  <c r="AY24" i="7"/>
  <c r="AZ24" i="7" s="1"/>
  <c r="AH32" i="7"/>
  <c r="AY25" i="7"/>
  <c r="AZ25" i="7" s="1"/>
  <c r="AH7" i="7"/>
  <c r="AH9" i="7"/>
  <c r="AY20" i="7"/>
  <c r="AZ20" i="7" s="1"/>
  <c r="AY10" i="7"/>
  <c r="AZ10" i="7" s="1"/>
  <c r="AY14" i="7"/>
  <c r="AZ14" i="7" s="1"/>
  <c r="AY27" i="7"/>
  <c r="AZ27" i="7" s="1"/>
  <c r="AH22" i="7"/>
  <c r="AH24" i="7"/>
  <c r="AH15" i="7"/>
  <c r="AY13" i="7"/>
  <c r="AZ13" i="7" s="1"/>
  <c r="AY21" i="7"/>
  <c r="AZ21" i="7" s="1"/>
  <c r="AY28" i="7"/>
  <c r="AZ28" i="7" s="1"/>
  <c r="AH23" i="7"/>
  <c r="AY6" i="7"/>
  <c r="AZ6" i="7" s="1"/>
  <c r="AH14" i="7"/>
  <c r="AY31" i="7"/>
  <c r="AZ31" i="7" s="1"/>
  <c r="AH27" i="7"/>
  <c r="AY34" i="7"/>
  <c r="AZ34" i="7" s="1"/>
  <c r="AH34" i="7"/>
  <c r="AH25" i="7"/>
  <c r="AY15" i="7"/>
  <c r="AZ15" i="7" s="1"/>
  <c r="AH13" i="7"/>
  <c r="AH21" i="7"/>
  <c r="AH28" i="7"/>
  <c r="AY23" i="7"/>
  <c r="AZ23" i="7" s="1"/>
  <c r="AH26" i="7"/>
  <c r="AH31" i="7"/>
  <c r="AH10" i="7"/>
  <c r="AH33" i="7"/>
  <c r="AY33" i="7"/>
  <c r="AZ33" i="7" s="1"/>
  <c r="AY7" i="7"/>
  <c r="AZ7" i="7" s="1"/>
  <c r="AY19" i="7"/>
  <c r="AZ19" i="7" s="1"/>
  <c r="AH12" i="7"/>
  <c r="AH29" i="7"/>
  <c r="AH16" i="7"/>
  <c r="AH11" i="7"/>
  <c r="AH6" i="7"/>
  <c r="AH20" i="7"/>
  <c r="AY8" i="7"/>
  <c r="AZ8" i="7" s="1"/>
  <c r="AH18" i="7"/>
  <c r="AH19" i="7"/>
  <c r="AY12" i="7"/>
  <c r="AZ12" i="7" s="1"/>
  <c r="AY29" i="7"/>
  <c r="AZ29" i="7" s="1"/>
  <c r="AY16" i="7"/>
  <c r="AZ16" i="7" s="1"/>
  <c r="AY11" i="7"/>
  <c r="AZ11" i="7" s="1"/>
  <c r="U24" i="1"/>
  <c r="U31" i="1"/>
  <c r="U28" i="1"/>
  <c r="U17" i="1"/>
  <c r="U10" i="1"/>
  <c r="U22" i="1"/>
  <c r="U21" i="1"/>
  <c r="U19" i="1"/>
  <c r="U33" i="1"/>
  <c r="U6" i="1"/>
  <c r="U25" i="1"/>
  <c r="U12" i="1"/>
  <c r="U16" i="1"/>
  <c r="U30" i="1"/>
  <c r="U20" i="1"/>
  <c r="U23" i="1"/>
  <c r="U13" i="1"/>
  <c r="U7" i="1"/>
  <c r="U34" i="1"/>
  <c r="U26" i="1"/>
  <c r="U14" i="1"/>
  <c r="U9" i="1"/>
  <c r="U29" i="1"/>
  <c r="U15" i="1"/>
  <c r="U27" i="1"/>
  <c r="U18" i="1"/>
  <c r="U32" i="1"/>
  <c r="U8" i="1"/>
  <c r="U11" i="1"/>
  <c r="M34" i="7" l="1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AK6" i="7"/>
  <c r="AK7" i="7"/>
  <c r="AQ7" i="7" s="1"/>
  <c r="AK8" i="7"/>
  <c r="AQ8" i="7" s="1"/>
  <c r="AK9" i="7"/>
  <c r="AQ9" i="7" s="1"/>
  <c r="AK10" i="7"/>
  <c r="AQ10" i="7" s="1"/>
  <c r="AK11" i="7"/>
  <c r="AQ11" i="7" s="1"/>
  <c r="AK12" i="7"/>
  <c r="AQ12" i="7" s="1"/>
  <c r="AK13" i="7"/>
  <c r="AQ13" i="7" s="1"/>
  <c r="AK14" i="7"/>
  <c r="AQ14" i="7" s="1"/>
  <c r="AK15" i="7"/>
  <c r="AQ15" i="7" s="1"/>
  <c r="AK16" i="7"/>
  <c r="AQ16" i="7" s="1"/>
  <c r="AK17" i="7"/>
  <c r="AQ17" i="7" s="1"/>
  <c r="AK18" i="7"/>
  <c r="AQ18" i="7" s="1"/>
  <c r="AK19" i="7"/>
  <c r="AQ19" i="7" s="1"/>
  <c r="AK20" i="7"/>
  <c r="AQ20" i="7" s="1"/>
  <c r="AK21" i="7"/>
  <c r="AQ21" i="7" s="1"/>
  <c r="AK22" i="7"/>
  <c r="AQ22" i="7" s="1"/>
  <c r="AK23" i="7"/>
  <c r="AQ23" i="7" s="1"/>
  <c r="AK24" i="7"/>
  <c r="AQ24" i="7" s="1"/>
  <c r="AK25" i="7"/>
  <c r="AQ25" i="7" s="1"/>
  <c r="AK26" i="7"/>
  <c r="AQ26" i="7" s="1"/>
  <c r="AK27" i="7"/>
  <c r="AQ27" i="7" s="1"/>
  <c r="AK28" i="7"/>
  <c r="AQ28" i="7" s="1"/>
  <c r="AK29" i="7"/>
  <c r="AQ29" i="7" s="1"/>
  <c r="AK30" i="7"/>
  <c r="AQ30" i="7" s="1"/>
  <c r="AK31" i="7"/>
  <c r="AQ31" i="7" s="1"/>
  <c r="AK32" i="7"/>
  <c r="AQ32" i="7" s="1"/>
  <c r="AK33" i="7"/>
  <c r="AQ33" i="7" s="1"/>
  <c r="AK34" i="7"/>
  <c r="AQ34" i="7" s="1"/>
  <c r="AQ6" i="7" l="1"/>
  <c r="O34" i="7"/>
  <c r="AL34" i="7" s="1"/>
  <c r="AM34" i="7" s="1"/>
  <c r="O33" i="7"/>
  <c r="AL33" i="7" s="1"/>
  <c r="AM33" i="7" s="1"/>
  <c r="O32" i="7"/>
  <c r="AL32" i="7" s="1"/>
  <c r="AM32" i="7" s="1"/>
  <c r="O31" i="7"/>
  <c r="AL31" i="7" s="1"/>
  <c r="AM31" i="7" s="1"/>
  <c r="O30" i="7"/>
  <c r="AL30" i="7" s="1"/>
  <c r="AM30" i="7" s="1"/>
  <c r="O29" i="7"/>
  <c r="AL29" i="7" s="1"/>
  <c r="AM29" i="7" s="1"/>
  <c r="O28" i="7"/>
  <c r="AL28" i="7" s="1"/>
  <c r="AM28" i="7" s="1"/>
  <c r="O27" i="7"/>
  <c r="AL27" i="7" s="1"/>
  <c r="AM27" i="7" s="1"/>
  <c r="O26" i="7"/>
  <c r="AL26" i="7" s="1"/>
  <c r="AM26" i="7" s="1"/>
  <c r="O25" i="7"/>
  <c r="AL25" i="7" s="1"/>
  <c r="AM25" i="7" s="1"/>
  <c r="O24" i="7"/>
  <c r="AL24" i="7" s="1"/>
  <c r="AM24" i="7" s="1"/>
  <c r="O23" i="7"/>
  <c r="AL23" i="7" s="1"/>
  <c r="AM23" i="7" s="1"/>
  <c r="O22" i="7"/>
  <c r="AL22" i="7" s="1"/>
  <c r="AM22" i="7" s="1"/>
  <c r="O21" i="7"/>
  <c r="AL21" i="7" s="1"/>
  <c r="AM21" i="7" s="1"/>
  <c r="O20" i="7"/>
  <c r="AL20" i="7" s="1"/>
  <c r="AM20" i="7" s="1"/>
  <c r="O19" i="7"/>
  <c r="AL19" i="7" s="1"/>
  <c r="AM19" i="7" s="1"/>
  <c r="O18" i="7"/>
  <c r="AL18" i="7" s="1"/>
  <c r="AM18" i="7" s="1"/>
  <c r="O17" i="7"/>
  <c r="AL17" i="7" s="1"/>
  <c r="AM17" i="7" s="1"/>
  <c r="O16" i="7"/>
  <c r="AL16" i="7" s="1"/>
  <c r="AM16" i="7" s="1"/>
  <c r="O15" i="7"/>
  <c r="AL15" i="7" s="1"/>
  <c r="AM15" i="7" s="1"/>
  <c r="O14" i="7"/>
  <c r="AL14" i="7" s="1"/>
  <c r="AM14" i="7" s="1"/>
  <c r="O13" i="7"/>
  <c r="AL13" i="7" s="1"/>
  <c r="AM13" i="7" s="1"/>
  <c r="O12" i="7"/>
  <c r="AL12" i="7" s="1"/>
  <c r="AM12" i="7" s="1"/>
  <c r="O11" i="7"/>
  <c r="AL11" i="7" s="1"/>
  <c r="AM11" i="7" s="1"/>
  <c r="O10" i="7"/>
  <c r="AL10" i="7" s="1"/>
  <c r="AM10" i="7" s="1"/>
  <c r="O9" i="7"/>
  <c r="AL9" i="7" s="1"/>
  <c r="AM9" i="7" s="1"/>
  <c r="O8" i="7"/>
  <c r="AL8" i="7" s="1"/>
  <c r="AM8" i="7" s="1"/>
  <c r="O7" i="7"/>
  <c r="AL7" i="7" s="1"/>
  <c r="AM7" i="7" s="1"/>
  <c r="O6" i="7"/>
  <c r="AL6" i="7" s="1"/>
  <c r="AM6" i="7" s="1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P6" i="7" l="1"/>
  <c r="Q11" i="7"/>
  <c r="Q12" i="7"/>
  <c r="Q24" i="7"/>
  <c r="Q13" i="7"/>
  <c r="Q25" i="7"/>
  <c r="Q14" i="7"/>
  <c r="Q23" i="7"/>
  <c r="Q15" i="7"/>
  <c r="Q27" i="7"/>
  <c r="Q16" i="7"/>
  <c r="Q28" i="7"/>
  <c r="Q17" i="7"/>
  <c r="Q29" i="7"/>
  <c r="Q6" i="7"/>
  <c r="Q18" i="7"/>
  <c r="Q30" i="7"/>
  <c r="Q7" i="7"/>
  <c r="Q19" i="7"/>
  <c r="Q31" i="7"/>
  <c r="Q8" i="7"/>
  <c r="Q20" i="7"/>
  <c r="Q32" i="7"/>
  <c r="Q9" i="7"/>
  <c r="Q21" i="7"/>
  <c r="Q33" i="7"/>
  <c r="Q10" i="7"/>
  <c r="Q22" i="7"/>
  <c r="Q34" i="7"/>
  <c r="P19" i="7"/>
  <c r="P8" i="7"/>
  <c r="P20" i="7"/>
  <c r="P32" i="7"/>
  <c r="P30" i="7"/>
  <c r="P7" i="7"/>
  <c r="P9" i="7"/>
  <c r="P33" i="7"/>
  <c r="P18" i="7"/>
  <c r="P31" i="7"/>
  <c r="P10" i="7"/>
  <c r="P34" i="7"/>
  <c r="P16" i="7"/>
  <c r="P28" i="7"/>
  <c r="P17" i="7"/>
  <c r="P29" i="7"/>
  <c r="P22" i="7"/>
  <c r="P26" i="7"/>
  <c r="Q26" i="7"/>
  <c r="P21" i="7"/>
  <c r="P23" i="7"/>
  <c r="P12" i="7"/>
  <c r="P25" i="7"/>
  <c r="P27" i="7"/>
  <c r="P11" i="7"/>
  <c r="P14" i="7"/>
  <c r="P24" i="7"/>
  <c r="P13" i="7"/>
  <c r="P1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E2" i="23" l="1"/>
  <c r="E3" i="23"/>
  <c r="AO7" i="7" s="1"/>
  <c r="AP7" i="7" s="1"/>
  <c r="E4" i="23"/>
  <c r="AO8" i="7" s="1"/>
  <c r="AP8" i="7" s="1"/>
  <c r="E5" i="23"/>
  <c r="AO9" i="7" s="1"/>
  <c r="AP9" i="7" s="1"/>
  <c r="E6" i="23"/>
  <c r="AO10" i="7" s="1"/>
  <c r="AP10" i="7" s="1"/>
  <c r="E7" i="23"/>
  <c r="AO11" i="7" s="1"/>
  <c r="AP11" i="7" s="1"/>
  <c r="E8" i="23"/>
  <c r="AO12" i="7" s="1"/>
  <c r="AP12" i="7" s="1"/>
  <c r="E9" i="23"/>
  <c r="AO13" i="7" s="1"/>
  <c r="AP13" i="7" s="1"/>
  <c r="E10" i="23"/>
  <c r="AO14" i="7" s="1"/>
  <c r="AP14" i="7" s="1"/>
  <c r="E11" i="23"/>
  <c r="AO15" i="7" s="1"/>
  <c r="AP15" i="7" s="1"/>
  <c r="E12" i="23"/>
  <c r="AO16" i="7" s="1"/>
  <c r="AP16" i="7" s="1"/>
  <c r="E13" i="23"/>
  <c r="AO17" i="7" s="1"/>
  <c r="AP17" i="7" s="1"/>
  <c r="E14" i="23"/>
  <c r="AO18" i="7" s="1"/>
  <c r="AP18" i="7" s="1"/>
  <c r="E15" i="23"/>
  <c r="AO19" i="7" s="1"/>
  <c r="AP19" i="7" s="1"/>
  <c r="E16" i="23"/>
  <c r="AO20" i="7" s="1"/>
  <c r="AP20" i="7" s="1"/>
  <c r="E17" i="23"/>
  <c r="AO21" i="7" s="1"/>
  <c r="AP21" i="7" s="1"/>
  <c r="E18" i="23"/>
  <c r="AO22" i="7" s="1"/>
  <c r="AP22" i="7" s="1"/>
  <c r="E19" i="23"/>
  <c r="AO23" i="7" s="1"/>
  <c r="AP23" i="7" s="1"/>
  <c r="E20" i="23"/>
  <c r="AO24" i="7" s="1"/>
  <c r="AP24" i="7" s="1"/>
  <c r="E21" i="23"/>
  <c r="AO25" i="7" s="1"/>
  <c r="AP25" i="7" s="1"/>
  <c r="E22" i="23"/>
  <c r="AO26" i="7" s="1"/>
  <c r="AP26" i="7" s="1"/>
  <c r="E23" i="23"/>
  <c r="AO27" i="7" s="1"/>
  <c r="AP27" i="7" s="1"/>
  <c r="E24" i="23"/>
  <c r="AO28" i="7" s="1"/>
  <c r="AP28" i="7" s="1"/>
  <c r="E25" i="23"/>
  <c r="AO29" i="7" s="1"/>
  <c r="AP29" i="7" s="1"/>
  <c r="E26" i="23"/>
  <c r="AO30" i="7" s="1"/>
  <c r="AP30" i="7" s="1"/>
  <c r="E27" i="23"/>
  <c r="AO31" i="7" s="1"/>
  <c r="AP31" i="7" s="1"/>
  <c r="E28" i="23"/>
  <c r="AO32" i="7" s="1"/>
  <c r="AP32" i="7" s="1"/>
  <c r="E29" i="23"/>
  <c r="AO33" i="7" s="1"/>
  <c r="AP33" i="7" s="1"/>
  <c r="E30" i="23"/>
  <c r="AO34" i="7" s="1"/>
  <c r="AP34" i="7" s="1"/>
  <c r="AO6" i="7" l="1"/>
  <c r="AP6" i="7" s="1"/>
  <c r="I29" i="28"/>
  <c r="B29" i="28"/>
  <c r="B28" i="28"/>
  <c r="B27" i="28"/>
  <c r="B26" i="28"/>
  <c r="B25" i="28"/>
  <c r="B24" i="28"/>
  <c r="B23" i="28"/>
  <c r="B22" i="28"/>
  <c r="B21" i="28"/>
  <c r="D8" i="28" s="1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G26" i="28" l="1"/>
  <c r="G4" i="28" l="1"/>
  <c r="I4" i="28" s="1"/>
  <c r="G6" i="28"/>
  <c r="I6" i="28" s="1"/>
  <c r="G25" i="28"/>
  <c r="I25" i="28" s="1"/>
  <c r="G3" i="28"/>
  <c r="I3" i="28" s="1"/>
  <c r="G13" i="28"/>
  <c r="I13" i="28" s="1"/>
  <c r="G11" i="28"/>
  <c r="I11" i="28" s="1"/>
  <c r="G20" i="28"/>
  <c r="I20" i="28" s="1"/>
  <c r="G17" i="28"/>
  <c r="I17" i="28" s="1"/>
  <c r="G24" i="28"/>
  <c r="I24" i="28" s="1"/>
  <c r="G16" i="28"/>
  <c r="I16" i="28" s="1"/>
  <c r="G9" i="28"/>
  <c r="I9" i="28" s="1"/>
  <c r="G7" i="28"/>
  <c r="I7" i="28" s="1"/>
  <c r="G22" i="28"/>
  <c r="I22" i="28" s="1"/>
  <c r="I26" i="28"/>
  <c r="G27" i="28"/>
  <c r="I27" i="28" s="1"/>
  <c r="G23" i="28"/>
  <c r="I23" i="28" s="1"/>
  <c r="G12" i="28"/>
  <c r="I12" i="28" s="1"/>
  <c r="G18" i="28"/>
  <c r="I18" i="28" s="1"/>
  <c r="G21" i="28"/>
  <c r="I21" i="28" s="1"/>
  <c r="G8" i="28"/>
  <c r="I8" i="28" s="1"/>
  <c r="G5" i="28"/>
  <c r="I5" i="28" s="1"/>
  <c r="G14" i="28"/>
  <c r="I14" i="28" s="1"/>
  <c r="G19" i="28"/>
  <c r="I19" i="28" s="1"/>
  <c r="G10" i="28"/>
  <c r="I10" i="28" s="1"/>
  <c r="G15" i="28"/>
  <c r="I15" i="28" s="1"/>
  <c r="G28" i="28"/>
  <c r="I28" i="28" s="1"/>
  <c r="L4" i="28" l="1"/>
  <c r="L2" i="28"/>
  <c r="Y45" i="7"/>
  <c r="Y44" i="7"/>
  <c r="Y43" i="7"/>
  <c r="Y42" i="7"/>
  <c r="Y41" i="7"/>
  <c r="Y40" i="7"/>
  <c r="Y39" i="7"/>
  <c r="Y38" i="7"/>
  <c r="Y37" i="7"/>
  <c r="Y36" i="7"/>
  <c r="Y35" i="7"/>
  <c r="R6" i="7" l="1"/>
  <c r="Y6" i="7" s="1"/>
  <c r="AD6" i="7" s="1"/>
  <c r="S34" i="7" l="1"/>
  <c r="Z34" i="7" s="1"/>
  <c r="R34" i="7"/>
  <c r="Y34" i="7" s="1"/>
  <c r="AD34" i="7" s="1"/>
  <c r="F34" i="7"/>
  <c r="V34" i="7" s="1"/>
  <c r="AA34" i="7" s="1"/>
  <c r="AG34" i="7" s="1"/>
  <c r="AX34" i="7" s="1"/>
  <c r="E34" i="7"/>
  <c r="U34" i="7" s="1"/>
  <c r="AC34" i="7" s="1"/>
  <c r="D34" i="7"/>
  <c r="T34" i="7" s="1"/>
  <c r="C34" i="7"/>
  <c r="B34" i="7"/>
  <c r="A34" i="7"/>
  <c r="S33" i="7"/>
  <c r="Z33" i="7" s="1"/>
  <c r="R33" i="7"/>
  <c r="Y33" i="7" s="1"/>
  <c r="AD33" i="7" s="1"/>
  <c r="F33" i="7"/>
  <c r="V33" i="7" s="1"/>
  <c r="AA33" i="7" s="1"/>
  <c r="AG33" i="7" s="1"/>
  <c r="AX33" i="7" s="1"/>
  <c r="E33" i="7"/>
  <c r="U33" i="7" s="1"/>
  <c r="AC33" i="7" s="1"/>
  <c r="D33" i="7"/>
  <c r="T33" i="7" s="1"/>
  <c r="C33" i="7"/>
  <c r="B33" i="7"/>
  <c r="A33" i="7"/>
  <c r="S32" i="7"/>
  <c r="Z32" i="7" s="1"/>
  <c r="R32" i="7"/>
  <c r="Y32" i="7" s="1"/>
  <c r="AD32" i="7" s="1"/>
  <c r="F32" i="7"/>
  <c r="V32" i="7" s="1"/>
  <c r="AA32" i="7" s="1"/>
  <c r="AG32" i="7" s="1"/>
  <c r="AX32" i="7" s="1"/>
  <c r="E32" i="7"/>
  <c r="U32" i="7" s="1"/>
  <c r="AC32" i="7" s="1"/>
  <c r="D32" i="7"/>
  <c r="T32" i="7" s="1"/>
  <c r="C32" i="7"/>
  <c r="B32" i="7"/>
  <c r="A32" i="7"/>
  <c r="S31" i="7"/>
  <c r="Z31" i="7" s="1"/>
  <c r="R31" i="7"/>
  <c r="Y31" i="7" s="1"/>
  <c r="AD31" i="7" s="1"/>
  <c r="F31" i="7"/>
  <c r="V31" i="7" s="1"/>
  <c r="AA31" i="7" s="1"/>
  <c r="AG31" i="7" s="1"/>
  <c r="AX31" i="7" s="1"/>
  <c r="E31" i="7"/>
  <c r="U31" i="7" s="1"/>
  <c r="AC31" i="7" s="1"/>
  <c r="D31" i="7"/>
  <c r="T31" i="7" s="1"/>
  <c r="C31" i="7"/>
  <c r="B31" i="7"/>
  <c r="A31" i="7"/>
  <c r="S30" i="7"/>
  <c r="Z30" i="7" s="1"/>
  <c r="R30" i="7"/>
  <c r="Y30" i="7" s="1"/>
  <c r="AD30" i="7" s="1"/>
  <c r="F30" i="7"/>
  <c r="V30" i="7" s="1"/>
  <c r="AA30" i="7" s="1"/>
  <c r="AG30" i="7" s="1"/>
  <c r="AX30" i="7" s="1"/>
  <c r="E30" i="7"/>
  <c r="U30" i="7" s="1"/>
  <c r="AC30" i="7" s="1"/>
  <c r="D30" i="7"/>
  <c r="T30" i="7" s="1"/>
  <c r="C30" i="7"/>
  <c r="B30" i="7"/>
  <c r="A30" i="7"/>
  <c r="S29" i="7"/>
  <c r="Z29" i="7" s="1"/>
  <c r="R29" i="7"/>
  <c r="Y29" i="7" s="1"/>
  <c r="AD29" i="7" s="1"/>
  <c r="F29" i="7"/>
  <c r="V29" i="7" s="1"/>
  <c r="AA29" i="7" s="1"/>
  <c r="AG29" i="7" s="1"/>
  <c r="AX29" i="7" s="1"/>
  <c r="E29" i="7"/>
  <c r="U29" i="7" s="1"/>
  <c r="AC29" i="7" s="1"/>
  <c r="D29" i="7"/>
  <c r="T29" i="7" s="1"/>
  <c r="C29" i="7"/>
  <c r="B29" i="7"/>
  <c r="A29" i="7"/>
  <c r="S28" i="7"/>
  <c r="Z28" i="7" s="1"/>
  <c r="R28" i="7"/>
  <c r="Y28" i="7" s="1"/>
  <c r="AD28" i="7" s="1"/>
  <c r="F28" i="7"/>
  <c r="V28" i="7" s="1"/>
  <c r="AA28" i="7" s="1"/>
  <c r="AG28" i="7" s="1"/>
  <c r="AX28" i="7" s="1"/>
  <c r="E28" i="7"/>
  <c r="U28" i="7" s="1"/>
  <c r="AC28" i="7" s="1"/>
  <c r="D28" i="7"/>
  <c r="T28" i="7" s="1"/>
  <c r="C28" i="7"/>
  <c r="B28" i="7"/>
  <c r="A28" i="7"/>
  <c r="S27" i="7"/>
  <c r="Z27" i="7" s="1"/>
  <c r="R27" i="7"/>
  <c r="Y27" i="7" s="1"/>
  <c r="AD27" i="7" s="1"/>
  <c r="F27" i="7"/>
  <c r="V27" i="7" s="1"/>
  <c r="AA27" i="7" s="1"/>
  <c r="AG27" i="7" s="1"/>
  <c r="AX27" i="7" s="1"/>
  <c r="E27" i="7"/>
  <c r="U27" i="7" s="1"/>
  <c r="AC27" i="7" s="1"/>
  <c r="D27" i="7"/>
  <c r="T27" i="7" s="1"/>
  <c r="C27" i="7"/>
  <c r="B27" i="7"/>
  <c r="A27" i="7"/>
  <c r="S26" i="7"/>
  <c r="Z26" i="7" s="1"/>
  <c r="R26" i="7"/>
  <c r="Y26" i="7" s="1"/>
  <c r="AD26" i="7" s="1"/>
  <c r="F26" i="7"/>
  <c r="V26" i="7" s="1"/>
  <c r="AA26" i="7" s="1"/>
  <c r="AG26" i="7" s="1"/>
  <c r="AX26" i="7" s="1"/>
  <c r="E26" i="7"/>
  <c r="U26" i="7" s="1"/>
  <c r="AC26" i="7" s="1"/>
  <c r="D26" i="7"/>
  <c r="T26" i="7" s="1"/>
  <c r="C26" i="7"/>
  <c r="B26" i="7"/>
  <c r="A26" i="7"/>
  <c r="S25" i="7"/>
  <c r="Z25" i="7" s="1"/>
  <c r="R25" i="7"/>
  <c r="Y25" i="7" s="1"/>
  <c r="AD25" i="7" s="1"/>
  <c r="F25" i="7"/>
  <c r="V25" i="7" s="1"/>
  <c r="AA25" i="7" s="1"/>
  <c r="AG25" i="7" s="1"/>
  <c r="AX25" i="7" s="1"/>
  <c r="E25" i="7"/>
  <c r="U25" i="7" s="1"/>
  <c r="AC25" i="7" s="1"/>
  <c r="D25" i="7"/>
  <c r="T25" i="7" s="1"/>
  <c r="C25" i="7"/>
  <c r="B25" i="7"/>
  <c r="A25" i="7"/>
  <c r="S24" i="7"/>
  <c r="Z24" i="7" s="1"/>
  <c r="R24" i="7"/>
  <c r="Y24" i="7" s="1"/>
  <c r="AD24" i="7" s="1"/>
  <c r="F24" i="7"/>
  <c r="V24" i="7" s="1"/>
  <c r="AA24" i="7" s="1"/>
  <c r="AG24" i="7" s="1"/>
  <c r="AX24" i="7" s="1"/>
  <c r="E24" i="7"/>
  <c r="U24" i="7" s="1"/>
  <c r="AC24" i="7" s="1"/>
  <c r="D24" i="7"/>
  <c r="T24" i="7" s="1"/>
  <c r="C24" i="7"/>
  <c r="B24" i="7"/>
  <c r="A24" i="7"/>
  <c r="S23" i="7"/>
  <c r="Z23" i="7" s="1"/>
  <c r="R23" i="7"/>
  <c r="Y23" i="7" s="1"/>
  <c r="AD23" i="7" s="1"/>
  <c r="F23" i="7"/>
  <c r="V23" i="7" s="1"/>
  <c r="AA23" i="7" s="1"/>
  <c r="AG23" i="7" s="1"/>
  <c r="AX23" i="7" s="1"/>
  <c r="E23" i="7"/>
  <c r="U23" i="7" s="1"/>
  <c r="AC23" i="7" s="1"/>
  <c r="D23" i="7"/>
  <c r="T23" i="7" s="1"/>
  <c r="C23" i="7"/>
  <c r="B23" i="7"/>
  <c r="A23" i="7"/>
  <c r="S22" i="7"/>
  <c r="Z22" i="7" s="1"/>
  <c r="R22" i="7"/>
  <c r="Y22" i="7" s="1"/>
  <c r="AD22" i="7" s="1"/>
  <c r="F22" i="7"/>
  <c r="V22" i="7" s="1"/>
  <c r="AA22" i="7" s="1"/>
  <c r="AG22" i="7" s="1"/>
  <c r="AX22" i="7" s="1"/>
  <c r="E22" i="7"/>
  <c r="U22" i="7" s="1"/>
  <c r="AC22" i="7" s="1"/>
  <c r="D22" i="7"/>
  <c r="T22" i="7" s="1"/>
  <c r="C22" i="7"/>
  <c r="B22" i="7"/>
  <c r="A22" i="7"/>
  <c r="S21" i="7"/>
  <c r="Z21" i="7" s="1"/>
  <c r="R21" i="7"/>
  <c r="Y21" i="7" s="1"/>
  <c r="AD21" i="7" s="1"/>
  <c r="F21" i="7"/>
  <c r="V21" i="7" s="1"/>
  <c r="AA21" i="7" s="1"/>
  <c r="AG21" i="7" s="1"/>
  <c r="AX21" i="7" s="1"/>
  <c r="E21" i="7"/>
  <c r="U21" i="7" s="1"/>
  <c r="AC21" i="7" s="1"/>
  <c r="D21" i="7"/>
  <c r="T21" i="7" s="1"/>
  <c r="C21" i="7"/>
  <c r="B21" i="7"/>
  <c r="A21" i="7"/>
  <c r="S20" i="7"/>
  <c r="Z20" i="7" s="1"/>
  <c r="R20" i="7"/>
  <c r="Y20" i="7" s="1"/>
  <c r="AD20" i="7" s="1"/>
  <c r="F20" i="7"/>
  <c r="V20" i="7" s="1"/>
  <c r="AA20" i="7" s="1"/>
  <c r="AG20" i="7" s="1"/>
  <c r="AX20" i="7" s="1"/>
  <c r="E20" i="7"/>
  <c r="U20" i="7" s="1"/>
  <c r="AC20" i="7" s="1"/>
  <c r="D20" i="7"/>
  <c r="T20" i="7" s="1"/>
  <c r="C20" i="7"/>
  <c r="B20" i="7"/>
  <c r="A20" i="7"/>
  <c r="S19" i="7"/>
  <c r="Z19" i="7" s="1"/>
  <c r="R19" i="7"/>
  <c r="Y19" i="7" s="1"/>
  <c r="AD19" i="7" s="1"/>
  <c r="F19" i="7"/>
  <c r="V19" i="7" s="1"/>
  <c r="AA19" i="7" s="1"/>
  <c r="AG19" i="7" s="1"/>
  <c r="AX19" i="7" s="1"/>
  <c r="E19" i="7"/>
  <c r="U19" i="7" s="1"/>
  <c r="AC19" i="7" s="1"/>
  <c r="D19" i="7"/>
  <c r="T19" i="7" s="1"/>
  <c r="C19" i="7"/>
  <c r="B19" i="7"/>
  <c r="A19" i="7"/>
  <c r="S18" i="7"/>
  <c r="Z18" i="7" s="1"/>
  <c r="R18" i="7"/>
  <c r="Y18" i="7" s="1"/>
  <c r="AD18" i="7" s="1"/>
  <c r="F18" i="7"/>
  <c r="V18" i="7" s="1"/>
  <c r="AA18" i="7" s="1"/>
  <c r="AG18" i="7" s="1"/>
  <c r="AX18" i="7" s="1"/>
  <c r="E18" i="7"/>
  <c r="U18" i="7" s="1"/>
  <c r="AC18" i="7" s="1"/>
  <c r="D18" i="7"/>
  <c r="T18" i="7" s="1"/>
  <c r="C18" i="7"/>
  <c r="B18" i="7"/>
  <c r="A18" i="7"/>
  <c r="S17" i="7"/>
  <c r="Z17" i="7" s="1"/>
  <c r="R17" i="7"/>
  <c r="Y17" i="7" s="1"/>
  <c r="AD17" i="7" s="1"/>
  <c r="F17" i="7"/>
  <c r="V17" i="7" s="1"/>
  <c r="AA17" i="7" s="1"/>
  <c r="AG17" i="7" s="1"/>
  <c r="AX17" i="7" s="1"/>
  <c r="E17" i="7"/>
  <c r="U17" i="7" s="1"/>
  <c r="AC17" i="7" s="1"/>
  <c r="D17" i="7"/>
  <c r="T17" i="7" s="1"/>
  <c r="C17" i="7"/>
  <c r="B17" i="7"/>
  <c r="A17" i="7"/>
  <c r="S16" i="7"/>
  <c r="Z16" i="7" s="1"/>
  <c r="R16" i="7"/>
  <c r="Y16" i="7" s="1"/>
  <c r="AD16" i="7" s="1"/>
  <c r="F16" i="7"/>
  <c r="V16" i="7" s="1"/>
  <c r="AA16" i="7" s="1"/>
  <c r="AG16" i="7" s="1"/>
  <c r="AX16" i="7" s="1"/>
  <c r="E16" i="7"/>
  <c r="U16" i="7" s="1"/>
  <c r="AC16" i="7" s="1"/>
  <c r="D16" i="7"/>
  <c r="T16" i="7" s="1"/>
  <c r="C16" i="7"/>
  <c r="B16" i="7"/>
  <c r="A16" i="7"/>
  <c r="S15" i="7"/>
  <c r="Z15" i="7" s="1"/>
  <c r="R15" i="7"/>
  <c r="Y15" i="7" s="1"/>
  <c r="AD15" i="7" s="1"/>
  <c r="F15" i="7"/>
  <c r="V15" i="7" s="1"/>
  <c r="AA15" i="7" s="1"/>
  <c r="AG15" i="7" s="1"/>
  <c r="AX15" i="7" s="1"/>
  <c r="E15" i="7"/>
  <c r="U15" i="7" s="1"/>
  <c r="AC15" i="7" s="1"/>
  <c r="D15" i="7"/>
  <c r="T15" i="7" s="1"/>
  <c r="C15" i="7"/>
  <c r="B15" i="7"/>
  <c r="A15" i="7"/>
  <c r="S14" i="7"/>
  <c r="Z14" i="7" s="1"/>
  <c r="R14" i="7"/>
  <c r="Y14" i="7" s="1"/>
  <c r="AD14" i="7" s="1"/>
  <c r="F14" i="7"/>
  <c r="V14" i="7" s="1"/>
  <c r="AA14" i="7" s="1"/>
  <c r="AG14" i="7" s="1"/>
  <c r="AX14" i="7" s="1"/>
  <c r="E14" i="7"/>
  <c r="U14" i="7" s="1"/>
  <c r="AC14" i="7" s="1"/>
  <c r="D14" i="7"/>
  <c r="T14" i="7" s="1"/>
  <c r="C14" i="7"/>
  <c r="B14" i="7"/>
  <c r="A14" i="7"/>
  <c r="S13" i="7"/>
  <c r="Z13" i="7" s="1"/>
  <c r="R13" i="7"/>
  <c r="Y13" i="7" s="1"/>
  <c r="AD13" i="7" s="1"/>
  <c r="F13" i="7"/>
  <c r="V13" i="7" s="1"/>
  <c r="AA13" i="7" s="1"/>
  <c r="AG13" i="7" s="1"/>
  <c r="AX13" i="7" s="1"/>
  <c r="E13" i="7"/>
  <c r="U13" i="7" s="1"/>
  <c r="AC13" i="7" s="1"/>
  <c r="D13" i="7"/>
  <c r="T13" i="7" s="1"/>
  <c r="C13" i="7"/>
  <c r="B13" i="7"/>
  <c r="A13" i="7"/>
  <c r="S12" i="7"/>
  <c r="Z12" i="7" s="1"/>
  <c r="R12" i="7"/>
  <c r="Y12" i="7" s="1"/>
  <c r="AD12" i="7" s="1"/>
  <c r="F12" i="7"/>
  <c r="V12" i="7" s="1"/>
  <c r="AA12" i="7" s="1"/>
  <c r="AG12" i="7" s="1"/>
  <c r="AX12" i="7" s="1"/>
  <c r="E12" i="7"/>
  <c r="U12" i="7" s="1"/>
  <c r="AC12" i="7" s="1"/>
  <c r="D12" i="7"/>
  <c r="T12" i="7" s="1"/>
  <c r="C12" i="7"/>
  <c r="B12" i="7"/>
  <c r="A12" i="7"/>
  <c r="S11" i="7"/>
  <c r="Z11" i="7" s="1"/>
  <c r="R11" i="7"/>
  <c r="Y11" i="7" s="1"/>
  <c r="AD11" i="7" s="1"/>
  <c r="F11" i="7"/>
  <c r="V11" i="7" s="1"/>
  <c r="AA11" i="7" s="1"/>
  <c r="AG11" i="7" s="1"/>
  <c r="AX11" i="7" s="1"/>
  <c r="E11" i="7"/>
  <c r="U11" i="7" s="1"/>
  <c r="AC11" i="7" s="1"/>
  <c r="D11" i="7"/>
  <c r="T11" i="7" s="1"/>
  <c r="C11" i="7"/>
  <c r="B11" i="7"/>
  <c r="A11" i="7"/>
  <c r="S10" i="7"/>
  <c r="Z10" i="7" s="1"/>
  <c r="R10" i="7"/>
  <c r="Y10" i="7" s="1"/>
  <c r="AD10" i="7" s="1"/>
  <c r="F10" i="7"/>
  <c r="V10" i="7" s="1"/>
  <c r="AA10" i="7" s="1"/>
  <c r="AG10" i="7" s="1"/>
  <c r="AX10" i="7" s="1"/>
  <c r="E10" i="7"/>
  <c r="U10" i="7" s="1"/>
  <c r="AC10" i="7" s="1"/>
  <c r="D10" i="7"/>
  <c r="T10" i="7" s="1"/>
  <c r="C10" i="7"/>
  <c r="B10" i="7"/>
  <c r="A10" i="7"/>
  <c r="S9" i="7"/>
  <c r="Z9" i="7" s="1"/>
  <c r="R9" i="7"/>
  <c r="Y9" i="7" s="1"/>
  <c r="AD9" i="7" s="1"/>
  <c r="F9" i="7"/>
  <c r="V9" i="7" s="1"/>
  <c r="AA9" i="7" s="1"/>
  <c r="AG9" i="7" s="1"/>
  <c r="AX9" i="7" s="1"/>
  <c r="E9" i="7"/>
  <c r="U9" i="7" s="1"/>
  <c r="AC9" i="7" s="1"/>
  <c r="D9" i="7"/>
  <c r="T9" i="7" s="1"/>
  <c r="C9" i="7"/>
  <c r="B9" i="7"/>
  <c r="A9" i="7"/>
  <c r="S8" i="7"/>
  <c r="Z8" i="7" s="1"/>
  <c r="R8" i="7"/>
  <c r="Y8" i="7" s="1"/>
  <c r="AD8" i="7" s="1"/>
  <c r="F8" i="7"/>
  <c r="V8" i="7" s="1"/>
  <c r="AA8" i="7" s="1"/>
  <c r="AG8" i="7" s="1"/>
  <c r="AX8" i="7" s="1"/>
  <c r="E8" i="7"/>
  <c r="U8" i="7" s="1"/>
  <c r="AC8" i="7" s="1"/>
  <c r="D8" i="7"/>
  <c r="T8" i="7" s="1"/>
  <c r="C8" i="7"/>
  <c r="B8" i="7"/>
  <c r="A8" i="7"/>
  <c r="S7" i="7"/>
  <c r="Z7" i="7" s="1"/>
  <c r="R7" i="7"/>
  <c r="Y7" i="7" s="1"/>
  <c r="AD7" i="7" s="1"/>
  <c r="F7" i="7"/>
  <c r="V7" i="7" s="1"/>
  <c r="AA7" i="7" s="1"/>
  <c r="AG7" i="7" s="1"/>
  <c r="AX7" i="7" s="1"/>
  <c r="E7" i="7"/>
  <c r="U7" i="7" s="1"/>
  <c r="AC7" i="7" s="1"/>
  <c r="D7" i="7"/>
  <c r="T7" i="7" s="1"/>
  <c r="C7" i="7"/>
  <c r="B7" i="7"/>
  <c r="A7" i="7"/>
  <c r="S6" i="7"/>
  <c r="Z6" i="7" s="1"/>
  <c r="F6" i="7"/>
  <c r="V6" i="7" s="1"/>
  <c r="AA6" i="7" s="1"/>
  <c r="AG6" i="7" s="1"/>
  <c r="AX6" i="7" s="1"/>
  <c r="E6" i="7"/>
  <c r="D6" i="7"/>
  <c r="T6" i="7" s="1"/>
  <c r="C6" i="7"/>
  <c r="L6" i="7" s="1"/>
  <c r="B6" i="7"/>
  <c r="A6" i="7"/>
  <c r="F30" i="23"/>
  <c r="G30" i="23" s="1"/>
  <c r="F29" i="23"/>
  <c r="G29" i="23" s="1"/>
  <c r="F28" i="23"/>
  <c r="G28" i="23" s="1"/>
  <c r="F27" i="23"/>
  <c r="G27" i="23" s="1"/>
  <c r="F26" i="23"/>
  <c r="G26" i="23" s="1"/>
  <c r="F25" i="23"/>
  <c r="G25" i="23" s="1"/>
  <c r="F24" i="23"/>
  <c r="G24" i="23" s="1"/>
  <c r="F23" i="23"/>
  <c r="G23" i="23" s="1"/>
  <c r="F22" i="23"/>
  <c r="G22" i="23" s="1"/>
  <c r="F21" i="23"/>
  <c r="G21" i="23" s="1"/>
  <c r="F20" i="23"/>
  <c r="G20" i="23" s="1"/>
  <c r="F19" i="23"/>
  <c r="G19" i="23" s="1"/>
  <c r="F18" i="23"/>
  <c r="G18" i="23" s="1"/>
  <c r="F17" i="23"/>
  <c r="G17" i="23" s="1"/>
  <c r="F16" i="23"/>
  <c r="G16" i="23" s="1"/>
  <c r="F15" i="23"/>
  <c r="G15" i="23" s="1"/>
  <c r="F14" i="23"/>
  <c r="G14" i="23" s="1"/>
  <c r="F13" i="23"/>
  <c r="G13" i="23" s="1"/>
  <c r="F12" i="23"/>
  <c r="G12" i="23" s="1"/>
  <c r="F11" i="23"/>
  <c r="G11" i="23" s="1"/>
  <c r="F10" i="23"/>
  <c r="G10" i="23" s="1"/>
  <c r="F9" i="23"/>
  <c r="G9" i="23" s="1"/>
  <c r="F8" i="23"/>
  <c r="G8" i="23" s="1"/>
  <c r="F7" i="23"/>
  <c r="G7" i="23" s="1"/>
  <c r="F6" i="23"/>
  <c r="G6" i="23" s="1"/>
  <c r="F5" i="23"/>
  <c r="G5" i="23" s="1"/>
  <c r="F4" i="23"/>
  <c r="G4" i="23" s="1"/>
  <c r="F3" i="23"/>
  <c r="G3" i="23" s="1"/>
  <c r="F2" i="23"/>
  <c r="G2" i="23" s="1"/>
  <c r="AJ6" i="7" l="1"/>
  <c r="L20" i="7"/>
  <c r="L23" i="7"/>
  <c r="L26" i="7"/>
  <c r="L7" i="7"/>
  <c r="L28" i="7"/>
  <c r="L17" i="7"/>
  <c r="L10" i="7"/>
  <c r="L13" i="7"/>
  <c r="L22" i="7"/>
  <c r="L25" i="7"/>
  <c r="L34" i="7"/>
  <c r="L9" i="7"/>
  <c r="L12" i="7"/>
  <c r="L15" i="7"/>
  <c r="L18" i="7"/>
  <c r="L21" i="7"/>
  <c r="L24" i="7"/>
  <c r="L27" i="7"/>
  <c r="L30" i="7"/>
  <c r="L33" i="7"/>
  <c r="L8" i="7"/>
  <c r="L11" i="7"/>
  <c r="L14" i="7"/>
  <c r="L29" i="7"/>
  <c r="L32" i="7"/>
  <c r="L16" i="7"/>
  <c r="L19" i="7"/>
  <c r="L31" i="7"/>
  <c r="K10" i="7"/>
  <c r="K13" i="7"/>
  <c r="K22" i="7"/>
  <c r="K25" i="7"/>
  <c r="K31" i="7"/>
  <c r="K34" i="7"/>
  <c r="K16" i="7"/>
  <c r="K19" i="7"/>
  <c r="K28" i="7"/>
  <c r="K18" i="7"/>
  <c r="K24" i="7"/>
  <c r="K30" i="7"/>
  <c r="K33" i="7"/>
  <c r="K7" i="7"/>
  <c r="K9" i="7"/>
  <c r="K12" i="7"/>
  <c r="K15" i="7"/>
  <c r="K21" i="7"/>
  <c r="K27" i="7"/>
  <c r="K8" i="7"/>
  <c r="K11" i="7"/>
  <c r="K14" i="7"/>
  <c r="K17" i="7"/>
  <c r="K20" i="7"/>
  <c r="K23" i="7"/>
  <c r="K26" i="7"/>
  <c r="K29" i="7"/>
  <c r="K32" i="7"/>
  <c r="G30" i="7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J8" i="7" l="1"/>
  <c r="AJ22" i="7"/>
  <c r="AJ31" i="7"/>
  <c r="AJ29" i="7"/>
  <c r="AJ33" i="7"/>
  <c r="AJ21" i="7"/>
  <c r="AJ9" i="7"/>
  <c r="AJ13" i="7"/>
  <c r="AJ7" i="7"/>
  <c r="AJ32" i="7"/>
  <c r="AJ24" i="7"/>
  <c r="AJ12" i="7"/>
  <c r="AJ28" i="7"/>
  <c r="AJ20" i="7"/>
  <c r="AJ19" i="7"/>
  <c r="AJ14" i="7"/>
  <c r="AJ30" i="7"/>
  <c r="AJ18" i="7"/>
  <c r="AJ34" i="7"/>
  <c r="AJ10" i="7"/>
  <c r="AJ26" i="7"/>
  <c r="AJ16" i="7"/>
  <c r="AJ11" i="7"/>
  <c r="AJ27" i="7"/>
  <c r="AJ15" i="7"/>
  <c r="AJ25" i="7"/>
  <c r="AJ17" i="7"/>
  <c r="AJ23" i="7"/>
  <c r="W30" i="7"/>
  <c r="G25" i="7"/>
  <c r="G9" i="7"/>
  <c r="G8" i="7"/>
  <c r="G27" i="7"/>
  <c r="G28" i="7"/>
  <c r="G24" i="7"/>
  <c r="G14" i="7"/>
  <c r="G10" i="7"/>
  <c r="G21" i="7"/>
  <c r="G22" i="7"/>
  <c r="G6" i="7"/>
  <c r="G15" i="7"/>
  <c r="G29" i="7"/>
  <c r="G12" i="7"/>
  <c r="G26" i="7"/>
  <c r="G34" i="7"/>
  <c r="G23" i="7"/>
  <c r="G11" i="7"/>
  <c r="G18" i="7"/>
  <c r="G16" i="7"/>
  <c r="G17" i="7"/>
  <c r="G19" i="7"/>
  <c r="G13" i="7"/>
  <c r="G33" i="7"/>
  <c r="G20" i="7"/>
  <c r="G7" i="7"/>
  <c r="BK10" i="1" l="1"/>
  <c r="BO10" i="1" s="1"/>
  <c r="BJ10" i="1" s="1"/>
  <c r="BK18" i="1"/>
  <c r="BO18" i="1" s="1"/>
  <c r="BJ18" i="1" s="1"/>
  <c r="BK19" i="1"/>
  <c r="BO19" i="1" s="1"/>
  <c r="BJ19" i="1" s="1"/>
  <c r="BK22" i="1"/>
  <c r="BO22" i="1" s="1"/>
  <c r="BJ22" i="1" s="1"/>
  <c r="BK9" i="1"/>
  <c r="BO9" i="1" s="1"/>
  <c r="BJ9" i="1" s="1"/>
  <c r="BK13" i="1"/>
  <c r="BO13" i="1" s="1"/>
  <c r="BJ13" i="1" s="1"/>
  <c r="BK23" i="1"/>
  <c r="BO23" i="1" s="1"/>
  <c r="BJ23" i="1" s="1"/>
  <c r="BK31" i="1"/>
  <c r="BO31" i="1" s="1"/>
  <c r="BJ31" i="1" s="1"/>
  <c r="BK26" i="1"/>
  <c r="BO26" i="1" s="1"/>
  <c r="BJ26" i="1" s="1"/>
  <c r="BK27" i="1"/>
  <c r="BO27" i="1" s="1"/>
  <c r="BJ27" i="1" s="1"/>
  <c r="BK28" i="1"/>
  <c r="BO28" i="1" s="1"/>
  <c r="BJ28" i="1" s="1"/>
  <c r="BK33" i="1"/>
  <c r="BO33" i="1" s="1"/>
  <c r="BJ33" i="1" s="1"/>
  <c r="BK14" i="1"/>
  <c r="BO14" i="1" s="1"/>
  <c r="BJ14" i="1" s="1"/>
  <c r="BK7" i="1"/>
  <c r="BO7" i="1" s="1"/>
  <c r="BJ7" i="1" s="1"/>
  <c r="BK16" i="1"/>
  <c r="BO16" i="1" s="1"/>
  <c r="BJ16" i="1" s="1"/>
  <c r="BK20" i="1"/>
  <c r="BO20" i="1" s="1"/>
  <c r="BJ20" i="1" s="1"/>
  <c r="BK17" i="1"/>
  <c r="BO17" i="1" s="1"/>
  <c r="BJ17" i="1" s="1"/>
  <c r="BK21" i="1"/>
  <c r="BO21" i="1" s="1"/>
  <c r="BJ21" i="1" s="1"/>
  <c r="BK25" i="1"/>
  <c r="BO25" i="1" s="1"/>
  <c r="BJ25" i="1" s="1"/>
  <c r="BK8" i="1"/>
  <c r="BO8" i="1" s="1"/>
  <c r="BJ8" i="1" s="1"/>
  <c r="BK11" i="1"/>
  <c r="BO11" i="1" s="1"/>
  <c r="BJ11" i="1" s="1"/>
  <c r="BK29" i="1"/>
  <c r="BO29" i="1" s="1"/>
  <c r="BJ29" i="1" s="1"/>
  <c r="BK30" i="1"/>
  <c r="BO30" i="1" s="1"/>
  <c r="BJ30" i="1" s="1"/>
  <c r="BK32" i="1"/>
  <c r="BO32" i="1" s="1"/>
  <c r="BJ32" i="1" s="1"/>
  <c r="BK12" i="1"/>
  <c r="BO12" i="1" s="1"/>
  <c r="BJ12" i="1" s="1"/>
  <c r="BK15" i="1"/>
  <c r="BO15" i="1" s="1"/>
  <c r="BJ15" i="1" s="1"/>
  <c r="BK24" i="1"/>
  <c r="BO24" i="1" s="1"/>
  <c r="BJ24" i="1" s="1"/>
  <c r="BK34" i="1"/>
  <c r="BO34" i="1" s="1"/>
  <c r="BJ34" i="1" s="1"/>
  <c r="W7" i="1"/>
  <c r="Z7" i="1" s="1"/>
  <c r="W18" i="1"/>
  <c r="Z18" i="1" s="1"/>
  <c r="W16" i="1"/>
  <c r="Z16" i="1" s="1"/>
  <c r="W33" i="1"/>
  <c r="Z33" i="1" s="1"/>
  <c r="W14" i="1"/>
  <c r="Z14" i="1" s="1"/>
  <c r="W12" i="1"/>
  <c r="Z12" i="1" s="1"/>
  <c r="W31" i="1"/>
  <c r="Z31" i="1" s="1"/>
  <c r="W9" i="1"/>
  <c r="Z9" i="1" s="1"/>
  <c r="W11" i="1"/>
  <c r="Z11" i="1" s="1"/>
  <c r="W13" i="1"/>
  <c r="Z13" i="1" s="1"/>
  <c r="W17" i="1"/>
  <c r="Z17" i="1" s="1"/>
  <c r="W15" i="1"/>
  <c r="Z15" i="1" s="1"/>
  <c r="W30" i="1"/>
  <c r="Z30" i="1" s="1"/>
  <c r="W8" i="1"/>
  <c r="Z8" i="1" s="1"/>
  <c r="W20" i="1"/>
  <c r="Z20" i="1" s="1"/>
  <c r="W29" i="1"/>
  <c r="Z29" i="1" s="1"/>
  <c r="W19" i="1"/>
  <c r="Z19" i="1" s="1"/>
  <c r="W10" i="1"/>
  <c r="Z10" i="1" s="1"/>
  <c r="W22" i="1"/>
  <c r="Z22" i="1" s="1"/>
  <c r="W21" i="1"/>
  <c r="Z21" i="1" s="1"/>
  <c r="W32" i="1"/>
  <c r="Z32" i="1" s="1"/>
  <c r="W24" i="1"/>
  <c r="Z24" i="1" s="1"/>
  <c r="W26" i="1"/>
  <c r="Z26" i="1" s="1"/>
  <c r="W28" i="1"/>
  <c r="Z28" i="1" s="1"/>
  <c r="W25" i="1"/>
  <c r="Z25" i="1" s="1"/>
  <c r="W23" i="1"/>
  <c r="Z23" i="1" s="1"/>
  <c r="W27" i="1"/>
  <c r="Z27" i="1" s="1"/>
  <c r="W34" i="1"/>
  <c r="Z34" i="1" s="1"/>
  <c r="AB14" i="1"/>
  <c r="AO14" i="1" s="1"/>
  <c r="AB31" i="1"/>
  <c r="AO31" i="1" s="1"/>
  <c r="AB29" i="1"/>
  <c r="AO29" i="1" s="1"/>
  <c r="AB32" i="1"/>
  <c r="AO32" i="1" s="1"/>
  <c r="AB20" i="1"/>
  <c r="AO20" i="1" s="1"/>
  <c r="AB8" i="1"/>
  <c r="AO8" i="1" s="1"/>
  <c r="AB15" i="1"/>
  <c r="AO15" i="1" s="1"/>
  <c r="AB7" i="1"/>
  <c r="AO7" i="1" s="1"/>
  <c r="AB22" i="1"/>
  <c r="AO22" i="1" s="1"/>
  <c r="AB18" i="1"/>
  <c r="AO18" i="1" s="1"/>
  <c r="AB24" i="1"/>
  <c r="AO24" i="1" s="1"/>
  <c r="AB19" i="1"/>
  <c r="AO19" i="1" s="1"/>
  <c r="AB33" i="1"/>
  <c r="AO33" i="1" s="1"/>
  <c r="AB17" i="1"/>
  <c r="AO17" i="1" s="1"/>
  <c r="AB9" i="1"/>
  <c r="AO9" i="1" s="1"/>
  <c r="AB34" i="1"/>
  <c r="AO34" i="1" s="1"/>
  <c r="AB23" i="1"/>
  <c r="AO23" i="1" s="1"/>
  <c r="AB30" i="1"/>
  <c r="AO30" i="1" s="1"/>
  <c r="AB10" i="1"/>
  <c r="AO10" i="1" s="1"/>
  <c r="AB27" i="1"/>
  <c r="AO27" i="1" s="1"/>
  <c r="AB21" i="1"/>
  <c r="AO21" i="1" s="1"/>
  <c r="AB16" i="1"/>
  <c r="AO16" i="1" s="1"/>
  <c r="AB28" i="1"/>
  <c r="AO28" i="1" s="1"/>
  <c r="AB26" i="1"/>
  <c r="AO26" i="1" s="1"/>
  <c r="AB11" i="1"/>
  <c r="AO11" i="1" s="1"/>
  <c r="AB13" i="1"/>
  <c r="AO13" i="1" s="1"/>
  <c r="AB12" i="1"/>
  <c r="AO12" i="1" s="1"/>
  <c r="AB25" i="1"/>
  <c r="AO25" i="1" s="1"/>
  <c r="AQ32" i="1"/>
  <c r="AQ14" i="1"/>
  <c r="AQ24" i="1"/>
  <c r="AQ16" i="1"/>
  <c r="AQ19" i="1"/>
  <c r="AQ27" i="1"/>
  <c r="AQ23" i="1"/>
  <c r="AQ26" i="1"/>
  <c r="AQ7" i="1"/>
  <c r="AQ11" i="1"/>
  <c r="AQ34" i="1"/>
  <c r="AQ8" i="1"/>
  <c r="AQ9" i="1"/>
  <c r="AQ13" i="1"/>
  <c r="AQ33" i="1"/>
  <c r="AQ22" i="1"/>
  <c r="AQ21" i="1"/>
  <c r="AQ12" i="1"/>
  <c r="AQ31" i="1"/>
  <c r="AQ20" i="1"/>
  <c r="AQ30" i="1"/>
  <c r="AQ28" i="1"/>
  <c r="AQ29" i="1"/>
  <c r="AQ17" i="1"/>
  <c r="AQ25" i="1"/>
  <c r="AQ15" i="1"/>
  <c r="AQ10" i="1"/>
  <c r="AQ18" i="1"/>
  <c r="AH28" i="1"/>
  <c r="AI28" i="1" s="1"/>
  <c r="W28" i="7"/>
  <c r="W34" i="7"/>
  <c r="W33" i="7"/>
  <c r="W29" i="7"/>
  <c r="W21" i="7"/>
  <c r="W18" i="7"/>
  <c r="W15" i="7"/>
  <c r="W19" i="7"/>
  <c r="W16" i="7"/>
  <c r="W11" i="7"/>
  <c r="W8" i="7"/>
  <c r="W22" i="7"/>
  <c r="W24" i="7"/>
  <c r="W9" i="7"/>
  <c r="W13" i="7"/>
  <c r="W17" i="7"/>
  <c r="W10" i="7"/>
  <c r="W14" i="7"/>
  <c r="W23" i="7"/>
  <c r="W27" i="7"/>
  <c r="W26" i="7"/>
  <c r="W7" i="7"/>
  <c r="W12" i="7"/>
  <c r="W20" i="7"/>
  <c r="W25" i="7"/>
  <c r="W6" i="7"/>
  <c r="AH21" i="1"/>
  <c r="AI21" i="1" s="1"/>
  <c r="AH26" i="1"/>
  <c r="AI26" i="1" s="1"/>
  <c r="AH15" i="1"/>
  <c r="AI15" i="1" s="1"/>
  <c r="AH23" i="1"/>
  <c r="AI23" i="1" s="1"/>
  <c r="AH20" i="1"/>
  <c r="AI20" i="1" s="1"/>
  <c r="AH30" i="1"/>
  <c r="AI30" i="1" s="1"/>
  <c r="AH31" i="1"/>
  <c r="AI31" i="1" s="1"/>
  <c r="AH25" i="1"/>
  <c r="AI25" i="1" s="1"/>
  <c r="AH22" i="1"/>
  <c r="AI22" i="1" s="1"/>
  <c r="AH8" i="1"/>
  <c r="AI8" i="1" s="1"/>
  <c r="AH33" i="1"/>
  <c r="AI33" i="1" s="1"/>
  <c r="AH10" i="1"/>
  <c r="AI10" i="1" s="1"/>
  <c r="AH27" i="1"/>
  <c r="AI27" i="1" s="1"/>
  <c r="AH9" i="1"/>
  <c r="AI9" i="1" s="1"/>
  <c r="AH14" i="1"/>
  <c r="AI14" i="1" s="1"/>
  <c r="AZ19" i="1"/>
  <c r="AE19" i="7" s="1"/>
  <c r="AZ28" i="1"/>
  <c r="AE28" i="7" s="1"/>
  <c r="G31" i="7"/>
  <c r="AZ29" i="1"/>
  <c r="AE29" i="7" s="1"/>
  <c r="AZ18" i="1"/>
  <c r="AE18" i="7" s="1"/>
  <c r="AZ7" i="1"/>
  <c r="AE7" i="7" s="1"/>
  <c r="AZ22" i="1"/>
  <c r="AE22" i="7" s="1"/>
  <c r="AZ15" i="1"/>
  <c r="AE15" i="7" s="1"/>
  <c r="AZ17" i="1"/>
  <c r="AE17" i="7" s="1"/>
  <c r="AZ26" i="1"/>
  <c r="AE26" i="7" s="1"/>
  <c r="AL12" i="1"/>
  <c r="AZ25" i="1"/>
  <c r="AE25" i="7" s="1"/>
  <c r="AZ31" i="1"/>
  <c r="AE31" i="7" s="1"/>
  <c r="AZ12" i="1"/>
  <c r="AE12" i="7" s="1"/>
  <c r="AL24" i="1"/>
  <c r="AL18" i="1"/>
  <c r="AZ10" i="1"/>
  <c r="AE10" i="7" s="1"/>
  <c r="AL32" i="1"/>
  <c r="AZ20" i="1"/>
  <c r="AE20" i="7" s="1"/>
  <c r="AZ34" i="1"/>
  <c r="AE34" i="7" s="1"/>
  <c r="AL25" i="1"/>
  <c r="AL15" i="1"/>
  <c r="AH32" i="1"/>
  <c r="AI32" i="1" s="1"/>
  <c r="AL13" i="1"/>
  <c r="AH18" i="1"/>
  <c r="AI18" i="1" s="1"/>
  <c r="AH29" i="1"/>
  <c r="AI29" i="1" s="1"/>
  <c r="AH12" i="1"/>
  <c r="AI12" i="1" s="1"/>
  <c r="AL16" i="1"/>
  <c r="AH13" i="1"/>
  <c r="AI13" i="1" s="1"/>
  <c r="AL17" i="1"/>
  <c r="AH19" i="1"/>
  <c r="AI19" i="1" s="1"/>
  <c r="AH17" i="1"/>
  <c r="AI17" i="1" s="1"/>
  <c r="AZ32" i="1"/>
  <c r="AE32" i="7" s="1"/>
  <c r="AL29" i="1"/>
  <c r="AZ11" i="1"/>
  <c r="AE11" i="7" s="1"/>
  <c r="AH34" i="1"/>
  <c r="AI34" i="1" s="1"/>
  <c r="AL26" i="1"/>
  <c r="AL14" i="1"/>
  <c r="AL8" i="1"/>
  <c r="AZ23" i="1"/>
  <c r="AE23" i="7" s="1"/>
  <c r="AH11" i="1"/>
  <c r="AI11" i="1" s="1"/>
  <c r="AL21" i="1"/>
  <c r="AL27" i="1"/>
  <c r="AZ21" i="1"/>
  <c r="AE21" i="7" s="1"/>
  <c r="AZ24" i="1"/>
  <c r="AE24" i="7" s="1"/>
  <c r="AH16" i="1"/>
  <c r="AI16" i="1" s="1"/>
  <c r="AL9" i="1"/>
  <c r="AZ33" i="1"/>
  <c r="AE33" i="7" s="1"/>
  <c r="AZ16" i="1"/>
  <c r="AE16" i="7" s="1"/>
  <c r="AZ14" i="1"/>
  <c r="AE14" i="7" s="1"/>
  <c r="AL20" i="1"/>
  <c r="AZ30" i="1"/>
  <c r="AE30" i="7" s="1"/>
  <c r="AL28" i="1"/>
  <c r="AZ8" i="1"/>
  <c r="AE8" i="7" s="1"/>
  <c r="AL7" i="1"/>
  <c r="AZ27" i="1"/>
  <c r="AE27" i="7" s="1"/>
  <c r="AL31" i="1"/>
  <c r="AH7" i="1"/>
  <c r="AI7" i="1" s="1"/>
  <c r="AL22" i="1"/>
  <c r="AZ9" i="1"/>
  <c r="AE9" i="7" s="1"/>
  <c r="AL23" i="1"/>
  <c r="AZ13" i="1"/>
  <c r="AE13" i="7" s="1"/>
  <c r="AL33" i="1"/>
  <c r="AL34" i="1"/>
  <c r="AL30" i="1"/>
  <c r="AL11" i="1"/>
  <c r="AH24" i="1"/>
  <c r="AI24" i="1" s="1"/>
  <c r="AL19" i="1"/>
  <c r="AL10" i="1"/>
  <c r="AK30" i="1" a="1"/>
  <c r="AK12" i="1" a="1"/>
  <c r="AK13" i="1" a="1"/>
  <c r="AK16" i="1" a="1"/>
  <c r="AK14" i="1" a="1"/>
  <c r="AK20" i="1" a="1"/>
  <c r="AK31" i="1" a="1"/>
  <c r="AK11" i="1" a="1"/>
  <c r="AK21" i="1" a="1"/>
  <c r="AK32" i="1" a="1"/>
  <c r="AK15" i="1" a="1"/>
  <c r="AK23" i="1" a="1"/>
  <c r="AK25" i="1" a="1"/>
  <c r="AK18" i="1" a="1"/>
  <c r="AK29" i="1" a="1"/>
  <c r="AK22" i="1" a="1"/>
  <c r="AK9" i="1" a="1"/>
  <c r="AK28" i="1" a="1"/>
  <c r="AK8" i="1" a="1"/>
  <c r="AK19" i="1" a="1"/>
  <c r="AK24" i="1" a="1"/>
  <c r="AK27" i="1" a="1"/>
  <c r="AK7" i="1" a="1"/>
  <c r="AK33" i="1" a="1"/>
  <c r="AK17" i="1" a="1"/>
  <c r="AK10" i="1" a="1"/>
  <c r="AK26" i="1" a="1"/>
  <c r="AK34" i="1" a="1"/>
  <c r="AK34" i="1" l="1"/>
  <c r="AK26" i="1"/>
  <c r="AK10" i="1"/>
  <c r="AK17" i="1"/>
  <c r="AK33" i="1"/>
  <c r="AK7" i="1"/>
  <c r="AK27" i="1"/>
  <c r="AK24" i="1"/>
  <c r="AK19" i="1"/>
  <c r="AK8" i="1"/>
  <c r="AK28" i="1"/>
  <c r="AK9" i="1"/>
  <c r="AK22" i="1"/>
  <c r="AK29" i="1"/>
  <c r="AK18" i="1"/>
  <c r="AK25" i="1"/>
  <c r="AK23" i="1"/>
  <c r="AK15" i="1"/>
  <c r="AK32" i="1"/>
  <c r="AK21" i="1"/>
  <c r="AK11" i="1"/>
  <c r="AK31" i="1"/>
  <c r="AK20" i="1"/>
  <c r="AK14" i="1"/>
  <c r="AK16" i="1"/>
  <c r="AK13" i="1"/>
  <c r="AK12" i="1"/>
  <c r="AK30" i="1"/>
  <c r="AD34" i="1"/>
  <c r="AD26" i="1"/>
  <c r="AD10" i="1"/>
  <c r="AD17" i="1"/>
  <c r="AD33" i="1"/>
  <c r="AD7" i="1"/>
  <c r="AD27" i="1"/>
  <c r="AD24" i="1"/>
  <c r="AD19" i="1"/>
  <c r="AD8" i="1"/>
  <c r="AD28" i="1"/>
  <c r="AD9" i="1"/>
  <c r="AD22" i="1"/>
  <c r="AD29" i="1"/>
  <c r="AD18" i="1"/>
  <c r="AD25" i="1"/>
  <c r="AD23" i="1"/>
  <c r="AD15" i="1"/>
  <c r="AD32" i="1"/>
  <c r="AD21" i="1"/>
  <c r="AD11" i="1"/>
  <c r="AD31" i="1"/>
  <c r="AD20" i="1"/>
  <c r="AD14" i="1"/>
  <c r="AD16" i="1"/>
  <c r="AD13" i="1"/>
  <c r="AD12" i="1"/>
  <c r="AD30" i="1"/>
  <c r="AW14" i="36"/>
  <c r="BF14" i="36"/>
  <c r="BH14" i="36" s="1"/>
  <c r="AN14" i="36"/>
  <c r="AT14" i="36"/>
  <c r="AO14" i="36"/>
  <c r="AW8" i="36"/>
  <c r="BF8" i="36"/>
  <c r="BH8" i="36" s="1"/>
  <c r="AN8" i="36"/>
  <c r="AT8" i="36"/>
  <c r="AO8" i="36"/>
  <c r="AN7" i="36"/>
  <c r="AW7" i="36"/>
  <c r="BF7" i="36"/>
  <c r="BH7" i="36" s="1"/>
  <c r="AO7" i="36"/>
  <c r="AT7" i="36"/>
  <c r="AN10" i="36"/>
  <c r="AW10" i="36"/>
  <c r="BF10" i="36"/>
  <c r="BH10" i="36" s="1"/>
  <c r="AT10" i="36"/>
  <c r="AO10" i="36"/>
  <c r="AW12" i="36"/>
  <c r="AN12" i="36"/>
  <c r="BF12" i="36"/>
  <c r="BH12" i="36" s="1"/>
  <c r="AT12" i="36"/>
  <c r="AO12" i="36"/>
  <c r="BF13" i="36"/>
  <c r="BH13" i="36" s="1"/>
  <c r="AW13" i="36"/>
  <c r="AN13" i="36"/>
  <c r="AO13" i="36"/>
  <c r="AT13" i="36"/>
  <c r="AW9" i="36"/>
  <c r="BF9" i="36"/>
  <c r="BH9" i="36" s="1"/>
  <c r="AN9" i="36"/>
  <c r="AO9" i="36"/>
  <c r="AT9" i="36"/>
  <c r="AN11" i="36"/>
  <c r="AW11" i="36"/>
  <c r="BF11" i="36"/>
  <c r="BH11" i="36" s="1"/>
  <c r="AT11" i="36"/>
  <c r="AO11" i="36"/>
  <c r="BF17" i="36"/>
  <c r="BH17" i="36" s="1"/>
  <c r="AN17" i="36"/>
  <c r="AW17" i="36"/>
  <c r="AO17" i="36"/>
  <c r="AT17" i="36"/>
  <c r="AW15" i="36"/>
  <c r="BF15" i="36"/>
  <c r="BH15" i="36" s="1"/>
  <c r="AN15" i="36"/>
  <c r="AO15" i="36"/>
  <c r="AT15" i="36"/>
  <c r="AW16" i="36"/>
  <c r="BF16" i="36"/>
  <c r="BH16" i="36" s="1"/>
  <c r="AN16" i="36"/>
  <c r="AT16" i="36"/>
  <c r="AO16" i="36"/>
  <c r="AJ14" i="1"/>
  <c r="AJ9" i="1"/>
  <c r="AJ27" i="1"/>
  <c r="AJ10" i="1"/>
  <c r="AJ8" i="1"/>
  <c r="AJ22" i="1"/>
  <c r="AJ25" i="1"/>
  <c r="AJ31" i="1"/>
  <c r="AJ20" i="1"/>
  <c r="AJ26" i="1"/>
  <c r="AJ21" i="1"/>
  <c r="BS33" i="1"/>
  <c r="BT33" i="1"/>
  <c r="BS32" i="1"/>
  <c r="BT32" i="1"/>
  <c r="BS20" i="1"/>
  <c r="BT20" i="1"/>
  <c r="BS13" i="1"/>
  <c r="BT13" i="1"/>
  <c r="BS9" i="1"/>
  <c r="BT9" i="1"/>
  <c r="BS10" i="1"/>
  <c r="BT10" i="1"/>
  <c r="BS18" i="1"/>
  <c r="BT18" i="1"/>
  <c r="BS12" i="1"/>
  <c r="BT12" i="1"/>
  <c r="BS34" i="1"/>
  <c r="BT34" i="1"/>
  <c r="BS29" i="1"/>
  <c r="BT29" i="1"/>
  <c r="BS8" i="1"/>
  <c r="BT8" i="1"/>
  <c r="BS25" i="1"/>
  <c r="BT25" i="1"/>
  <c r="BS17" i="1"/>
  <c r="BT17" i="1"/>
  <c r="BS11" i="1"/>
  <c r="BT11" i="1"/>
  <c r="BS26" i="1"/>
  <c r="BT26" i="1"/>
  <c r="BS22" i="1"/>
  <c r="BT22" i="1"/>
  <c r="BS28" i="1"/>
  <c r="BT28" i="1"/>
  <c r="BS30" i="1"/>
  <c r="BT30" i="1"/>
  <c r="BS27" i="1"/>
  <c r="BT27" i="1"/>
  <c r="BS15" i="1"/>
  <c r="BT15" i="1"/>
  <c r="BS31" i="1"/>
  <c r="BT31" i="1"/>
  <c r="BS19" i="1"/>
  <c r="BT19" i="1"/>
  <c r="BS23" i="1"/>
  <c r="BT23" i="1"/>
  <c r="BS16" i="1"/>
  <c r="BT16" i="1"/>
  <c r="BS21" i="1"/>
  <c r="BT21" i="1"/>
  <c r="BS7" i="1"/>
  <c r="BT7" i="1"/>
  <c r="BS14" i="1"/>
  <c r="BT14" i="1"/>
  <c r="BS24" i="1"/>
  <c r="BT24" i="1"/>
  <c r="BM31" i="1"/>
  <c r="BN31" i="1"/>
  <c r="BN26" i="1"/>
  <c r="BM26" i="1"/>
  <c r="BN25" i="1"/>
  <c r="BM25" i="1"/>
  <c r="BM23" i="1"/>
  <c r="BN23" i="1"/>
  <c r="BN28" i="1"/>
  <c r="BM28" i="1"/>
  <c r="BM21" i="1"/>
  <c r="BN21" i="1"/>
  <c r="BN13" i="1"/>
  <c r="BM13" i="1"/>
  <c r="BN17" i="1"/>
  <c r="BM17" i="1"/>
  <c r="BM9" i="1"/>
  <c r="BN9" i="1"/>
  <c r="BM11" i="1"/>
  <c r="BN11" i="1"/>
  <c r="BM34" i="1"/>
  <c r="BN34" i="1"/>
  <c r="BM20" i="1"/>
  <c r="BN20" i="1"/>
  <c r="BN22" i="1"/>
  <c r="BM22" i="1"/>
  <c r="BM32" i="1"/>
  <c r="BN32" i="1"/>
  <c r="BM24" i="1"/>
  <c r="BN24" i="1"/>
  <c r="BM16" i="1"/>
  <c r="BN16" i="1"/>
  <c r="BM19" i="1"/>
  <c r="BN19" i="1"/>
  <c r="BM30" i="1"/>
  <c r="BN30" i="1"/>
  <c r="BN27" i="1"/>
  <c r="BM27" i="1"/>
  <c r="BN15" i="1"/>
  <c r="BM15" i="1"/>
  <c r="BM7" i="1"/>
  <c r="BN7" i="1"/>
  <c r="BM18" i="1"/>
  <c r="BN18" i="1"/>
  <c r="BM33" i="1"/>
  <c r="BN33" i="1"/>
  <c r="BN29" i="1"/>
  <c r="BM29" i="1"/>
  <c r="BM8" i="1"/>
  <c r="BN8" i="1"/>
  <c r="BN12" i="1"/>
  <c r="BM12" i="1"/>
  <c r="BN14" i="1"/>
  <c r="BM14" i="1"/>
  <c r="BM10" i="1"/>
  <c r="BN10" i="1"/>
  <c r="BA22" i="1"/>
  <c r="BB22" i="1" s="1"/>
  <c r="BA33" i="1"/>
  <c r="BB33" i="1" s="1"/>
  <c r="BA13" i="1"/>
  <c r="BB13" i="1" s="1"/>
  <c r="BA32" i="1"/>
  <c r="BB32" i="1" s="1"/>
  <c r="BA8" i="1"/>
  <c r="BB8" i="1" s="1"/>
  <c r="BA29" i="1"/>
  <c r="BB29" i="1" s="1"/>
  <c r="BA34" i="1"/>
  <c r="BB34" i="1" s="1"/>
  <c r="BA28" i="1"/>
  <c r="BB28" i="1" s="1"/>
  <c r="BA11" i="1"/>
  <c r="BB11" i="1" s="1"/>
  <c r="BA9" i="1"/>
  <c r="BB9" i="1" s="1"/>
  <c r="BA30" i="1"/>
  <c r="BB30" i="1" s="1"/>
  <c r="BA20" i="1"/>
  <c r="BB20" i="1" s="1"/>
  <c r="BA26" i="1"/>
  <c r="BB26" i="1" s="1"/>
  <c r="BA10" i="1"/>
  <c r="BB10" i="1" s="1"/>
  <c r="BA15" i="1"/>
  <c r="BB15" i="1" s="1"/>
  <c r="BA7" i="1"/>
  <c r="BB7" i="1" s="1"/>
  <c r="BA31" i="1"/>
  <c r="BB31" i="1" s="1"/>
  <c r="BA23" i="1"/>
  <c r="BB23" i="1" s="1"/>
  <c r="BA24" i="1"/>
  <c r="BB24" i="1" s="1"/>
  <c r="BA14" i="1"/>
  <c r="BB14" i="1" s="1"/>
  <c r="BA17" i="1"/>
  <c r="BB17" i="1" s="1"/>
  <c r="BA12" i="1"/>
  <c r="BB12" i="1" s="1"/>
  <c r="BA27" i="1"/>
  <c r="BB27" i="1" s="1"/>
  <c r="BA18" i="1"/>
  <c r="BB18" i="1" s="1"/>
  <c r="BA16" i="1"/>
  <c r="BB16" i="1" s="1"/>
  <c r="BA25" i="1"/>
  <c r="BB25" i="1" s="1"/>
  <c r="BA21" i="1"/>
  <c r="BB21" i="1" s="1"/>
  <c r="BA19" i="1"/>
  <c r="BB19" i="1" s="1"/>
  <c r="AA20" i="1"/>
  <c r="AA8" i="1"/>
  <c r="AA29" i="1"/>
  <c r="AA18" i="1"/>
  <c r="AA25" i="1"/>
  <c r="AA7" i="1"/>
  <c r="AA11" i="1"/>
  <c r="AA17" i="1"/>
  <c r="AJ28" i="1"/>
  <c r="AR29" i="7"/>
  <c r="AR34" i="7"/>
  <c r="AR25" i="7"/>
  <c r="AR13" i="7"/>
  <c r="AR14" i="7"/>
  <c r="AJ15" i="1"/>
  <c r="W31" i="7"/>
  <c r="AJ33" i="1"/>
  <c r="AJ23" i="1"/>
  <c r="AJ30" i="1"/>
  <c r="AA32" i="1"/>
  <c r="AA23" i="1"/>
  <c r="AA31" i="1"/>
  <c r="AA15" i="1"/>
  <c r="AA21" i="1"/>
  <c r="AA26" i="1"/>
  <c r="AA28" i="1"/>
  <c r="AA27" i="1"/>
  <c r="AA30" i="1"/>
  <c r="AA10" i="1"/>
  <c r="AA34" i="1"/>
  <c r="AA22" i="1"/>
  <c r="AA12" i="1"/>
  <c r="AA13" i="1"/>
  <c r="AA16" i="1"/>
  <c r="AA9" i="1"/>
  <c r="AA24" i="1"/>
  <c r="AA14" i="1"/>
  <c r="AA19" i="1"/>
  <c r="AA33" i="1"/>
  <c r="AW20" i="1"/>
  <c r="AW26" i="1"/>
  <c r="AW33" i="1"/>
  <c r="AJ13" i="1"/>
  <c r="AW14" i="1"/>
  <c r="AJ16" i="1"/>
  <c r="AJ7" i="1"/>
  <c r="AJ11" i="1"/>
  <c r="AW17" i="1"/>
  <c r="AW31" i="1"/>
  <c r="AJ29" i="1"/>
  <c r="AJ32" i="1"/>
  <c r="AJ34" i="1"/>
  <c r="AW27" i="1"/>
  <c r="AJ19" i="1"/>
  <c r="AJ24" i="1"/>
  <c r="AJ12" i="1"/>
  <c r="AJ18" i="1"/>
  <c r="AW12" i="1"/>
  <c r="AJ17" i="1"/>
  <c r="BX19" i="1"/>
  <c r="BX17" i="1"/>
  <c r="AE17" i="1"/>
  <c r="AM19" i="1"/>
  <c r="AE19" i="1"/>
  <c r="AM25" i="1"/>
  <c r="AM12" i="1"/>
  <c r="AM17" i="1"/>
  <c r="BY17" i="1" a="1"/>
  <c r="BW17" i="1" a="1"/>
  <c r="BW19" i="1" a="1"/>
  <c r="BY19" i="1" a="1"/>
  <c r="BY19" i="1" l="1"/>
  <c r="BW19" i="1"/>
  <c r="BW17" i="1"/>
  <c r="BY17" i="1"/>
  <c r="AX9" i="36"/>
  <c r="AX7" i="36"/>
  <c r="AX11" i="36"/>
  <c r="AX13" i="36"/>
  <c r="AX17" i="36"/>
  <c r="AU17" i="36"/>
  <c r="AP17" i="36"/>
  <c r="AU9" i="36"/>
  <c r="AP9" i="36"/>
  <c r="AP16" i="36"/>
  <c r="AU16" i="36"/>
  <c r="AU7" i="36"/>
  <c r="AP7" i="36"/>
  <c r="AX16" i="36"/>
  <c r="AU13" i="36"/>
  <c r="AP13" i="36"/>
  <c r="AX10" i="36"/>
  <c r="AP8" i="36"/>
  <c r="AU8" i="36"/>
  <c r="AU10" i="36"/>
  <c r="AP10" i="36"/>
  <c r="AU15" i="36"/>
  <c r="AP15" i="36"/>
  <c r="AU12" i="36"/>
  <c r="AP12" i="36"/>
  <c r="AX8" i="36"/>
  <c r="AX12" i="36"/>
  <c r="AP11" i="36"/>
  <c r="AU11" i="36"/>
  <c r="AU14" i="36"/>
  <c r="AP14" i="36"/>
  <c r="AX15" i="36"/>
  <c r="AX14" i="36"/>
  <c r="BZ19" i="1"/>
  <c r="CA19" i="1"/>
  <c r="BZ17" i="1"/>
  <c r="CA17" i="1"/>
  <c r="BU24" i="1"/>
  <c r="BV24" i="1" s="1"/>
  <c r="BU19" i="1"/>
  <c r="BV19" i="1" s="1"/>
  <c r="BU22" i="1"/>
  <c r="BV22" i="1" s="1"/>
  <c r="BU29" i="1"/>
  <c r="BV29" i="1" s="1"/>
  <c r="BU13" i="1"/>
  <c r="BV13" i="1" s="1"/>
  <c r="BU12" i="1"/>
  <c r="BV12" i="1" s="1"/>
  <c r="BU16" i="1"/>
  <c r="BV16" i="1" s="1"/>
  <c r="BU30" i="1"/>
  <c r="BV30" i="1" s="1"/>
  <c r="BU25" i="1"/>
  <c r="BV25" i="1" s="1"/>
  <c r="BU10" i="1"/>
  <c r="BV10" i="1" s="1"/>
  <c r="BU23" i="1"/>
  <c r="BV23" i="1" s="1"/>
  <c r="BU28" i="1"/>
  <c r="BV28" i="1" s="1"/>
  <c r="BU8" i="1"/>
  <c r="BV8" i="1" s="1"/>
  <c r="BU9" i="1"/>
  <c r="BV9" i="1" s="1"/>
  <c r="BU14" i="1"/>
  <c r="BV14" i="1" s="1"/>
  <c r="BU31" i="1"/>
  <c r="BV31" i="1" s="1"/>
  <c r="BU26" i="1"/>
  <c r="BV26" i="1" s="1"/>
  <c r="BU34" i="1"/>
  <c r="BV34" i="1" s="1"/>
  <c r="BU20" i="1"/>
  <c r="BV20" i="1" s="1"/>
  <c r="BU11" i="1"/>
  <c r="BV11" i="1" s="1"/>
  <c r="BU32" i="1"/>
  <c r="BV32" i="1" s="1"/>
  <c r="BU7" i="1"/>
  <c r="BV7" i="1" s="1"/>
  <c r="BU15" i="1"/>
  <c r="BV15" i="1" s="1"/>
  <c r="BU21" i="1"/>
  <c r="BV21" i="1" s="1"/>
  <c r="BU27" i="1"/>
  <c r="BV27" i="1" s="1"/>
  <c r="BU17" i="1"/>
  <c r="BV17" i="1" s="1"/>
  <c r="BU18" i="1"/>
  <c r="BV18" i="1" s="1"/>
  <c r="BU33" i="1"/>
  <c r="BV33" i="1" s="1"/>
  <c r="BL34" i="1"/>
  <c r="BL33" i="1"/>
  <c r="BL32" i="1"/>
  <c r="BL31" i="1"/>
  <c r="BL30" i="1"/>
  <c r="BL29" i="1"/>
  <c r="BL28" i="1"/>
  <c r="BL27" i="1"/>
  <c r="BL26" i="1"/>
  <c r="BL25" i="1"/>
  <c r="BL24" i="1"/>
  <c r="BL23" i="1"/>
  <c r="BL22" i="1"/>
  <c r="BL21" i="1"/>
  <c r="BL20" i="1"/>
  <c r="BL19" i="1"/>
  <c r="BL18" i="1"/>
  <c r="BL17" i="1"/>
  <c r="BL16" i="1"/>
  <c r="BL15" i="1"/>
  <c r="BL14" i="1"/>
  <c r="BL13" i="1"/>
  <c r="BL12" i="1"/>
  <c r="BL11" i="1"/>
  <c r="BL10" i="1"/>
  <c r="BL9" i="1"/>
  <c r="BL8" i="1"/>
  <c r="BL7" i="1"/>
  <c r="BC9" i="1"/>
  <c r="BC15" i="1"/>
  <c r="AW28" i="1"/>
  <c r="AW24" i="1"/>
  <c r="AW19" i="1"/>
  <c r="AX19" i="1" s="1"/>
  <c r="AW22" i="1"/>
  <c r="AR22" i="1"/>
  <c r="AS22" i="1" s="1"/>
  <c r="AW13" i="1"/>
  <c r="AX13" i="1" s="1"/>
  <c r="AW9" i="1"/>
  <c r="AX9" i="1" s="1"/>
  <c r="AR9" i="1"/>
  <c r="AS9" i="1" s="1"/>
  <c r="AW29" i="1"/>
  <c r="AW8" i="1"/>
  <c r="AX8" i="1" s="1"/>
  <c r="AR8" i="1"/>
  <c r="AS8" i="1" s="1"/>
  <c r="AW21" i="1"/>
  <c r="AW10" i="1"/>
  <c r="AW34" i="1"/>
  <c r="AX34" i="1" s="1"/>
  <c r="AR34" i="1"/>
  <c r="AS34" i="1" s="1"/>
  <c r="AW32" i="1"/>
  <c r="AX32" i="1" s="1"/>
  <c r="AR32" i="1"/>
  <c r="AS32" i="1" s="1"/>
  <c r="AW15" i="1"/>
  <c r="AX15" i="1" s="1"/>
  <c r="AW7" i="1"/>
  <c r="AX7" i="1" s="1"/>
  <c r="AW11" i="1"/>
  <c r="AX11" i="1" s="1"/>
  <c r="AW23" i="1"/>
  <c r="AR23" i="1"/>
  <c r="AS23" i="1" s="1"/>
  <c r="AW16" i="1"/>
  <c r="AX16" i="1" s="1"/>
  <c r="AW25" i="1"/>
  <c r="AX25" i="1" s="1"/>
  <c r="AW18" i="1"/>
  <c r="AW30" i="1"/>
  <c r="AR21" i="1"/>
  <c r="AS21" i="1" s="1"/>
  <c r="AN25" i="1"/>
  <c r="AX26" i="1"/>
  <c r="AX33" i="1"/>
  <c r="AX31" i="1"/>
  <c r="AX17" i="1"/>
  <c r="AX14" i="1"/>
  <c r="AX12" i="1"/>
  <c r="AS24" i="7"/>
  <c r="AR31" i="7"/>
  <c r="AR7" i="7"/>
  <c r="AR27" i="7"/>
  <c r="AR26" i="7"/>
  <c r="AR23" i="7"/>
  <c r="AR30" i="7"/>
  <c r="AR8" i="7"/>
  <c r="AR15" i="7"/>
  <c r="AR33" i="7"/>
  <c r="AR9" i="7"/>
  <c r="AR32" i="7"/>
  <c r="AR18" i="7"/>
  <c r="AR11" i="7"/>
  <c r="AR19" i="7"/>
  <c r="AR28" i="7"/>
  <c r="AR12" i="7"/>
  <c r="AR20" i="7"/>
  <c r="AR24" i="7"/>
  <c r="AR10" i="7"/>
  <c r="AR16" i="7"/>
  <c r="AR17" i="7"/>
  <c r="AR21" i="7"/>
  <c r="AR22" i="7"/>
  <c r="AS7" i="7"/>
  <c r="AS30" i="7"/>
  <c r="AS22" i="7"/>
  <c r="AS10" i="7"/>
  <c r="AS31" i="7"/>
  <c r="AS9" i="7"/>
  <c r="AS19" i="7"/>
  <c r="AS23" i="7"/>
  <c r="AS18" i="7"/>
  <c r="AS26" i="7"/>
  <c r="AS25" i="7"/>
  <c r="AT25" i="7" s="1"/>
  <c r="AS11" i="7"/>
  <c r="AS15" i="7"/>
  <c r="AS33" i="7"/>
  <c r="AS8" i="7"/>
  <c r="AS27" i="7"/>
  <c r="AS29" i="7"/>
  <c r="AT29" i="7" s="1"/>
  <c r="AS16" i="7"/>
  <c r="AS14" i="7"/>
  <c r="AT14" i="7" s="1"/>
  <c r="AS17" i="7"/>
  <c r="AS20" i="7"/>
  <c r="AS28" i="7"/>
  <c r="AS32" i="7"/>
  <c r="AS13" i="7"/>
  <c r="AT13" i="7" s="1"/>
  <c r="AS12" i="7"/>
  <c r="AS34" i="7"/>
  <c r="AT34" i="7" s="1"/>
  <c r="G32" i="7"/>
  <c r="AN19" i="1"/>
  <c r="AN12" i="1"/>
  <c r="AN17" i="1"/>
  <c r="AR10" i="1"/>
  <c r="AS10" i="1" s="1"/>
  <c r="AR25" i="1"/>
  <c r="AS25" i="1" s="1"/>
  <c r="AR33" i="1"/>
  <c r="AS33" i="1" s="1"/>
  <c r="AR26" i="1"/>
  <c r="AS26" i="1" s="1"/>
  <c r="AR13" i="1"/>
  <c r="AS13" i="1" s="1"/>
  <c r="AR14" i="1"/>
  <c r="AS14" i="1" s="1"/>
  <c r="AR20" i="1"/>
  <c r="AS20" i="1" s="1"/>
  <c r="AR7" i="1"/>
  <c r="AS7" i="1" s="1"/>
  <c r="AR27" i="1"/>
  <c r="AS27" i="1" s="1"/>
  <c r="AR17" i="1"/>
  <c r="AS17" i="1" s="1"/>
  <c r="AR12" i="1"/>
  <c r="AS12" i="1" s="1"/>
  <c r="AR24" i="1"/>
  <c r="AS24" i="1" s="1"/>
  <c r="AR19" i="1"/>
  <c r="AS19" i="1" s="1"/>
  <c r="AR18" i="1"/>
  <c r="AS18" i="1" s="1"/>
  <c r="AR29" i="1"/>
  <c r="AS29" i="1" s="1"/>
  <c r="AR11" i="1"/>
  <c r="AS11" i="1" s="1"/>
  <c r="AR31" i="1"/>
  <c r="AS31" i="1" s="1"/>
  <c r="AR16" i="1"/>
  <c r="AS16" i="1" s="1"/>
  <c r="AR28" i="1"/>
  <c r="AS28" i="1" s="1"/>
  <c r="AR30" i="1"/>
  <c r="AS30" i="1" s="1"/>
  <c r="BX12" i="1"/>
  <c r="BX21" i="1"/>
  <c r="BX24" i="1"/>
  <c r="BX25" i="1"/>
  <c r="BX30" i="1"/>
  <c r="BX28" i="1"/>
  <c r="BX9" i="1"/>
  <c r="BX32" i="1"/>
  <c r="BX31" i="1"/>
  <c r="BX27" i="1"/>
  <c r="BX7" i="1"/>
  <c r="BX20" i="1"/>
  <c r="BX8" i="1"/>
  <c r="BX29" i="1"/>
  <c r="BX22" i="1"/>
  <c r="BX34" i="1"/>
  <c r="BX26" i="1"/>
  <c r="BX33" i="1"/>
  <c r="BX23" i="1"/>
  <c r="BX11" i="1"/>
  <c r="BX10" i="1"/>
  <c r="BX15" i="1"/>
  <c r="BX16" i="1"/>
  <c r="BX13" i="1"/>
  <c r="BX14" i="1"/>
  <c r="BX18" i="1"/>
  <c r="AM16" i="1"/>
  <c r="AE24" i="1"/>
  <c r="AM24" i="1"/>
  <c r="AE29" i="1"/>
  <c r="AT29" i="1"/>
  <c r="AT33" i="1"/>
  <c r="AT9" i="1"/>
  <c r="AT12" i="1"/>
  <c r="AE27" i="1"/>
  <c r="AM33" i="1"/>
  <c r="AM21" i="1"/>
  <c r="AE12" i="1"/>
  <c r="AT25" i="1"/>
  <c r="AT18" i="1"/>
  <c r="AE21" i="1"/>
  <c r="AM9" i="1"/>
  <c r="AT22" i="1"/>
  <c r="AE25" i="1"/>
  <c r="AM18" i="1"/>
  <c r="AT34" i="1"/>
  <c r="AM8" i="1"/>
  <c r="AM20" i="1"/>
  <c r="AM29" i="1"/>
  <c r="AE15" i="1"/>
  <c r="AE7" i="1"/>
  <c r="AM26" i="1"/>
  <c r="AM22" i="1"/>
  <c r="AE33" i="1"/>
  <c r="AE14" i="1"/>
  <c r="AT27" i="1"/>
  <c r="AE30" i="1"/>
  <c r="AM27" i="1"/>
  <c r="AM31" i="1"/>
  <c r="AT23" i="1"/>
  <c r="AE10" i="1"/>
  <c r="AE18" i="1"/>
  <c r="AM11" i="1"/>
  <c r="AE22" i="1"/>
  <c r="AE28" i="1"/>
  <c r="AM28" i="1"/>
  <c r="AT14" i="1"/>
  <c r="AM7" i="1"/>
  <c r="AM14" i="1"/>
  <c r="AT13" i="1"/>
  <c r="AM10" i="1"/>
  <c r="AE23" i="1"/>
  <c r="AT11" i="1"/>
  <c r="AT20" i="1"/>
  <c r="AE9" i="1"/>
  <c r="AT17" i="1"/>
  <c r="AT21" i="1"/>
  <c r="AT16" i="1"/>
  <c r="AE16" i="1"/>
  <c r="AE32" i="1"/>
  <c r="AT26" i="1"/>
  <c r="AT24" i="1"/>
  <c r="AT19" i="1"/>
  <c r="AM32" i="1"/>
  <c r="AT28" i="1"/>
  <c r="AM34" i="1"/>
  <c r="AT10" i="1"/>
  <c r="AM23" i="1"/>
  <c r="AT32" i="1"/>
  <c r="AT7" i="1"/>
  <c r="AE20" i="1"/>
  <c r="AT8" i="1"/>
  <c r="AE11" i="1"/>
  <c r="AM30" i="1"/>
  <c r="AT30" i="1"/>
  <c r="AE8" i="1"/>
  <c r="AM13" i="1"/>
  <c r="AT31" i="1"/>
  <c r="AE34" i="1"/>
  <c r="AM15" i="1"/>
  <c r="AE31" i="1"/>
  <c r="AE26" i="1"/>
  <c r="AE13" i="1"/>
  <c r="BY24" i="1" a="1"/>
  <c r="BW24" i="1" a="1"/>
  <c r="BW29" i="1" a="1"/>
  <c r="BY29" i="1" a="1"/>
  <c r="BW27" i="1" a="1"/>
  <c r="BY27" i="1" a="1"/>
  <c r="BY12" i="1" a="1"/>
  <c r="BW12" i="1" a="1"/>
  <c r="BY21" i="1" a="1"/>
  <c r="BW21" i="1" a="1"/>
  <c r="BY25" i="1" a="1"/>
  <c r="BW25" i="1" a="1"/>
  <c r="BY15" i="1" a="1"/>
  <c r="BW15" i="1" a="1"/>
  <c r="BW7" i="1" a="1"/>
  <c r="BY7" i="1" a="1"/>
  <c r="BY33" i="1" a="1"/>
  <c r="BW33" i="1" a="1"/>
  <c r="BW14" i="1" a="1"/>
  <c r="BY14" i="1" a="1"/>
  <c r="BW30" i="1" a="1"/>
  <c r="BY30" i="1" a="1"/>
  <c r="BY10" i="1" a="1"/>
  <c r="BW10" i="1" a="1"/>
  <c r="BW18" i="1" a="1"/>
  <c r="BY18" i="1" a="1"/>
  <c r="BY22" i="1" a="1"/>
  <c r="BW22" i="1" a="1"/>
  <c r="BW28" i="1" a="1"/>
  <c r="BY28" i="1" a="1"/>
  <c r="BW23" i="1" a="1"/>
  <c r="BY23" i="1" a="1"/>
  <c r="BW9" i="1" a="1"/>
  <c r="BY9" i="1" a="1"/>
  <c r="BW16" i="1" a="1"/>
  <c r="BY16" i="1" a="1"/>
  <c r="BY32" i="1" a="1"/>
  <c r="BW32" i="1" a="1"/>
  <c r="BY20" i="1" a="1"/>
  <c r="BW20" i="1" a="1"/>
  <c r="BW11" i="1" a="1"/>
  <c r="BY11" i="1" a="1"/>
  <c r="BY8" i="1" a="1"/>
  <c r="BW8" i="1" a="1"/>
  <c r="BY34" i="1" a="1"/>
  <c r="BW34" i="1" a="1"/>
  <c r="BY31" i="1" a="1"/>
  <c r="BW31" i="1" a="1"/>
  <c r="BY26" i="1" a="1"/>
  <c r="BW26" i="1" a="1"/>
  <c r="BY13" i="1" a="1"/>
  <c r="BW13" i="1" a="1"/>
  <c r="BW13" i="1" l="1"/>
  <c r="BY13" i="1"/>
  <c r="BW26" i="1"/>
  <c r="BY26" i="1"/>
  <c r="BW31" i="1"/>
  <c r="BY31" i="1"/>
  <c r="BW34" i="1"/>
  <c r="BY34" i="1"/>
  <c r="BW8" i="1"/>
  <c r="BZ8" i="1" s="1"/>
  <c r="BY8" i="1"/>
  <c r="BY11" i="1"/>
  <c r="BW11" i="1"/>
  <c r="BZ11" i="1" s="1"/>
  <c r="BW20" i="1"/>
  <c r="BY20" i="1"/>
  <c r="BW32" i="1"/>
  <c r="BY32" i="1"/>
  <c r="BY16" i="1"/>
  <c r="BW16" i="1"/>
  <c r="BY9" i="1"/>
  <c r="BW9" i="1"/>
  <c r="BZ9" i="1" s="1"/>
  <c r="BY23" i="1"/>
  <c r="BW23" i="1"/>
  <c r="BZ23" i="1" s="1"/>
  <c r="BY28" i="1"/>
  <c r="BW28" i="1"/>
  <c r="CA28" i="1" s="1"/>
  <c r="BW22" i="1"/>
  <c r="BY22" i="1"/>
  <c r="BY18" i="1"/>
  <c r="BW18" i="1"/>
  <c r="BW10" i="1"/>
  <c r="BY10" i="1"/>
  <c r="CA10" i="1" s="1"/>
  <c r="BY30" i="1"/>
  <c r="BW30" i="1"/>
  <c r="BY14" i="1"/>
  <c r="BW14" i="1"/>
  <c r="BW33" i="1"/>
  <c r="BY33" i="1"/>
  <c r="BY7" i="1"/>
  <c r="BW7" i="1"/>
  <c r="BW15" i="1"/>
  <c r="BY15" i="1"/>
  <c r="BW25" i="1"/>
  <c r="BY25" i="1"/>
  <c r="BW21" i="1"/>
  <c r="BY21" i="1"/>
  <c r="BW12" i="1"/>
  <c r="BY12" i="1"/>
  <c r="CA12" i="1" s="1"/>
  <c r="BY27" i="1"/>
  <c r="BW27" i="1"/>
  <c r="BY29" i="1"/>
  <c r="BW29" i="1"/>
  <c r="BW24" i="1"/>
  <c r="BY24" i="1"/>
  <c r="AT26" i="7"/>
  <c r="CA24" i="1"/>
  <c r="AN29" i="1"/>
  <c r="AN13" i="1"/>
  <c r="BZ12" i="1"/>
  <c r="AT10" i="7"/>
  <c r="BZ16" i="1"/>
  <c r="CB17" i="1"/>
  <c r="CC17" i="1" s="1"/>
  <c r="CB19" i="1"/>
  <c r="CC19" i="1" s="1"/>
  <c r="BZ31" i="1"/>
  <c r="CA9" i="1"/>
  <c r="CA27" i="1"/>
  <c r="BZ27" i="1"/>
  <c r="BZ22" i="1"/>
  <c r="BZ30" i="1"/>
  <c r="BZ32" i="1"/>
  <c r="BZ20" i="1"/>
  <c r="BZ10" i="1"/>
  <c r="BZ24" i="1"/>
  <c r="BZ29" i="1"/>
  <c r="CA34" i="1"/>
  <c r="BZ34" i="1"/>
  <c r="AN28" i="1"/>
  <c r="AN24" i="1"/>
  <c r="AN16" i="1"/>
  <c r="AN34" i="1"/>
  <c r="AN23" i="1"/>
  <c r="AN27" i="1"/>
  <c r="AF17" i="1"/>
  <c r="AF18" i="1"/>
  <c r="AF29" i="1"/>
  <c r="AF23" i="1"/>
  <c r="AF27" i="1"/>
  <c r="AF28" i="1"/>
  <c r="AF13" i="1"/>
  <c r="AF16" i="1"/>
  <c r="AF31" i="1"/>
  <c r="AF33" i="1"/>
  <c r="AF12" i="1"/>
  <c r="AF19" i="1"/>
  <c r="AF24" i="1"/>
  <c r="AF25" i="1"/>
  <c r="AF34" i="1"/>
  <c r="BC34" i="1"/>
  <c r="BC33" i="1"/>
  <c r="BC31" i="1"/>
  <c r="BC30" i="1"/>
  <c r="BC29" i="1"/>
  <c r="BC28" i="1"/>
  <c r="BC27" i="1"/>
  <c r="BC26" i="1"/>
  <c r="BC25" i="1"/>
  <c r="BC23" i="1"/>
  <c r="BC20" i="1"/>
  <c r="BC19" i="1"/>
  <c r="BC18" i="1"/>
  <c r="BC17" i="1"/>
  <c r="BC16" i="1"/>
  <c r="BF15" i="1"/>
  <c r="BC14" i="1"/>
  <c r="BC13" i="1"/>
  <c r="BC12" i="1"/>
  <c r="BC11" i="1"/>
  <c r="BC10" i="1"/>
  <c r="BC8" i="1"/>
  <c r="BC7" i="1"/>
  <c r="AT8" i="7"/>
  <c r="BC22" i="1"/>
  <c r="AS21" i="7"/>
  <c r="AT21" i="7" s="1"/>
  <c r="BF8" i="1"/>
  <c r="AR15" i="1"/>
  <c r="AS15" i="1" s="1"/>
  <c r="AT31" i="7"/>
  <c r="AN33" i="1"/>
  <c r="AN7" i="1"/>
  <c r="AN15" i="1"/>
  <c r="AF9" i="1"/>
  <c r="AN18" i="1"/>
  <c r="AF26" i="1"/>
  <c r="AF10" i="1"/>
  <c r="AF11" i="1"/>
  <c r="BF34" i="1"/>
  <c r="AT32" i="7"/>
  <c r="BF33" i="1"/>
  <c r="AX30" i="1"/>
  <c r="BF30" i="1"/>
  <c r="AX29" i="1"/>
  <c r="BF28" i="1"/>
  <c r="BF26" i="1"/>
  <c r="BF25" i="1"/>
  <c r="AX22" i="1"/>
  <c r="AX21" i="1"/>
  <c r="AX20" i="1"/>
  <c r="BF20" i="1"/>
  <c r="BF19" i="1"/>
  <c r="BF18" i="1"/>
  <c r="BF17" i="1"/>
  <c r="BF16" i="1"/>
  <c r="BF12" i="1"/>
  <c r="BF7" i="1"/>
  <c r="AX10" i="1"/>
  <c r="AT24" i="7"/>
  <c r="AX23" i="1"/>
  <c r="AX27" i="1"/>
  <c r="AX28" i="1"/>
  <c r="AX18" i="1"/>
  <c r="AT19" i="7"/>
  <c r="AT20" i="7"/>
  <c r="AT17" i="7"/>
  <c r="AN26" i="1"/>
  <c r="AF8" i="1"/>
  <c r="AN32" i="1"/>
  <c r="AF20" i="1"/>
  <c r="AF7" i="1"/>
  <c r="AN11" i="1"/>
  <c r="AN30" i="1"/>
  <c r="AF14" i="1"/>
  <c r="AF22" i="1"/>
  <c r="AT33" i="7"/>
  <c r="AT27" i="7"/>
  <c r="AT28" i="7"/>
  <c r="AF21" i="1"/>
  <c r="AT15" i="7"/>
  <c r="AT7" i="7"/>
  <c r="AT30" i="7"/>
  <c r="AT11" i="7"/>
  <c r="AT16" i="7"/>
  <c r="AN10" i="1"/>
  <c r="AN14" i="1"/>
  <c r="AN8" i="1"/>
  <c r="AN20" i="1"/>
  <c r="AF32" i="1"/>
  <c r="AF30" i="1"/>
  <c r="AN31" i="1"/>
  <c r="AN9" i="1"/>
  <c r="AF15" i="1"/>
  <c r="AT23" i="7"/>
  <c r="AT9" i="7"/>
  <c r="AT18" i="7"/>
  <c r="AT12" i="7"/>
  <c r="AT22" i="7"/>
  <c r="AN21" i="1"/>
  <c r="AN22" i="1"/>
  <c r="W32" i="7"/>
  <c r="BD33" i="1"/>
  <c r="BD26" i="1"/>
  <c r="BD25" i="1"/>
  <c r="BD20" i="1"/>
  <c r="BD19" i="1"/>
  <c r="BD15" i="1"/>
  <c r="BD13" i="1"/>
  <c r="BD12" i="1"/>
  <c r="BD11" i="1"/>
  <c r="BD7" i="1"/>
  <c r="AU30" i="1"/>
  <c r="AV30" i="1" s="1"/>
  <c r="AU26" i="1"/>
  <c r="AV26" i="1" s="1"/>
  <c r="AY26" i="1" s="1"/>
  <c r="AU9" i="1"/>
  <c r="AV9" i="1" s="1"/>
  <c r="AY9" i="1" s="1"/>
  <c r="AU8" i="1"/>
  <c r="AV8" i="1" s="1"/>
  <c r="AY8" i="1" s="1"/>
  <c r="AU28" i="1"/>
  <c r="AV28" i="1" s="1"/>
  <c r="AU29" i="1"/>
  <c r="AV29" i="1" s="1"/>
  <c r="AU19" i="1"/>
  <c r="AV19" i="1" s="1"/>
  <c r="AY19" i="1" s="1"/>
  <c r="AU17" i="1"/>
  <c r="AV17" i="1" s="1"/>
  <c r="AY17" i="1" s="1"/>
  <c r="AU13" i="1"/>
  <c r="AV13" i="1" s="1"/>
  <c r="AY13" i="1" s="1"/>
  <c r="AU23" i="1"/>
  <c r="AV23" i="1" s="1"/>
  <c r="AU21" i="1"/>
  <c r="AV21" i="1" s="1"/>
  <c r="AU16" i="1"/>
  <c r="AV16" i="1" s="1"/>
  <c r="AY16" i="1" s="1"/>
  <c r="AU24" i="1"/>
  <c r="AV24" i="1" s="1"/>
  <c r="AU27" i="1"/>
  <c r="AV27" i="1" s="1"/>
  <c r="AU34" i="1"/>
  <c r="AV34" i="1" s="1"/>
  <c r="AY34" i="1" s="1"/>
  <c r="AU32" i="1"/>
  <c r="AV32" i="1" s="1"/>
  <c r="AY32" i="1" s="1"/>
  <c r="AU31" i="1"/>
  <c r="AV31" i="1" s="1"/>
  <c r="AY31" i="1" s="1"/>
  <c r="AU7" i="1"/>
  <c r="AV7" i="1" s="1"/>
  <c r="AY7" i="1" s="1"/>
  <c r="AU14" i="1"/>
  <c r="AV14" i="1" s="1"/>
  <c r="AY14" i="1" s="1"/>
  <c r="AU18" i="1"/>
  <c r="AV18" i="1" s="1"/>
  <c r="AU12" i="1"/>
  <c r="AV12" i="1" s="1"/>
  <c r="AY12" i="1" s="1"/>
  <c r="AU22" i="1"/>
  <c r="AV22" i="1" s="1"/>
  <c r="AU11" i="1"/>
  <c r="AV11" i="1" s="1"/>
  <c r="AY11" i="1" s="1"/>
  <c r="AU20" i="1"/>
  <c r="AV20" i="1" s="1"/>
  <c r="AU33" i="1"/>
  <c r="AV33" i="1" s="1"/>
  <c r="AY33" i="1" s="1"/>
  <c r="AU25" i="1"/>
  <c r="AV25" i="1" s="1"/>
  <c r="AY25" i="1" s="1"/>
  <c r="AU10" i="1"/>
  <c r="AV10" i="1" s="1"/>
  <c r="AT15" i="1"/>
  <c r="CA8" i="1" l="1"/>
  <c r="BZ28" i="1"/>
  <c r="CA29" i="1"/>
  <c r="CB29" i="1" s="1"/>
  <c r="CC29" i="1" s="1"/>
  <c r="CA32" i="1"/>
  <c r="CB32" i="1" s="1"/>
  <c r="CC32" i="1" s="1"/>
  <c r="CA11" i="1"/>
  <c r="CB11" i="1" s="1"/>
  <c r="CC11" i="1" s="1"/>
  <c r="CA31" i="1"/>
  <c r="CB31" i="1" s="1"/>
  <c r="CC31" i="1" s="1"/>
  <c r="CA23" i="1"/>
  <c r="CB23" i="1" s="1"/>
  <c r="CC23" i="1" s="1"/>
  <c r="CA22" i="1"/>
  <c r="CB22" i="1" s="1"/>
  <c r="CC22" i="1" s="1"/>
  <c r="BZ14" i="1"/>
  <c r="CA33" i="1"/>
  <c r="BZ33" i="1"/>
  <c r="CA16" i="1"/>
  <c r="CB16" i="1" s="1"/>
  <c r="CC16" i="1" s="1"/>
  <c r="CA30" i="1"/>
  <c r="CB30" i="1" s="1"/>
  <c r="CC30" i="1" s="1"/>
  <c r="CA14" i="1"/>
  <c r="BZ7" i="1"/>
  <c r="CA7" i="1"/>
  <c r="CA25" i="1"/>
  <c r="CA20" i="1"/>
  <c r="CB20" i="1" s="1"/>
  <c r="CC20" i="1" s="1"/>
  <c r="BZ25" i="1"/>
  <c r="CB12" i="1"/>
  <c r="CC12" i="1" s="1"/>
  <c r="CA26" i="1"/>
  <c r="BZ26" i="1"/>
  <c r="BZ18" i="1"/>
  <c r="CA18" i="1"/>
  <c r="BZ21" i="1"/>
  <c r="CA21" i="1"/>
  <c r="CA15" i="1"/>
  <c r="BZ15" i="1"/>
  <c r="CA13" i="1"/>
  <c r="BZ13" i="1"/>
  <c r="CB34" i="1"/>
  <c r="CC34" i="1" s="1"/>
  <c r="CB28" i="1"/>
  <c r="CC28" i="1" s="1"/>
  <c r="CB10" i="1"/>
  <c r="CC10" i="1" s="1"/>
  <c r="CB8" i="1"/>
  <c r="CC8" i="1" s="1"/>
  <c r="CB24" i="1"/>
  <c r="CC24" i="1" s="1"/>
  <c r="CB27" i="1"/>
  <c r="CC27" i="1" s="1"/>
  <c r="CB9" i="1"/>
  <c r="CC9" i="1" s="1"/>
  <c r="BD32" i="1"/>
  <c r="BC32" i="1"/>
  <c r="BF31" i="1"/>
  <c r="BD31" i="1"/>
  <c r="BF29" i="1"/>
  <c r="BD29" i="1"/>
  <c r="BF27" i="1"/>
  <c r="BD27" i="1"/>
  <c r="BF23" i="1"/>
  <c r="BD23" i="1"/>
  <c r="BD21" i="1"/>
  <c r="BC21" i="1"/>
  <c r="BD17" i="1"/>
  <c r="BD14" i="1"/>
  <c r="BF14" i="1"/>
  <c r="BF13" i="1"/>
  <c r="BF11" i="1"/>
  <c r="BD10" i="1"/>
  <c r="BF10" i="1"/>
  <c r="BD8" i="1"/>
  <c r="BF21" i="1"/>
  <c r="AU15" i="1"/>
  <c r="AV15" i="1" s="1"/>
  <c r="AY15" i="1" s="1"/>
  <c r="BF22" i="1"/>
  <c r="BF9" i="1"/>
  <c r="BD9" i="1"/>
  <c r="AY30" i="1"/>
  <c r="AY21" i="1"/>
  <c r="BD34" i="1"/>
  <c r="AY29" i="1"/>
  <c r="BD30" i="1"/>
  <c r="AY28" i="1"/>
  <c r="BD28" i="1"/>
  <c r="AY27" i="1"/>
  <c r="AY23" i="1"/>
  <c r="AY22" i="1"/>
  <c r="BD22" i="1"/>
  <c r="AY20" i="1"/>
  <c r="BD18" i="1"/>
  <c r="BD16" i="1"/>
  <c r="AY10" i="1"/>
  <c r="AY18" i="1"/>
  <c r="AX24" i="1"/>
  <c r="AY24" i="1" s="1"/>
  <c r="BF32" i="1"/>
  <c r="Y6" i="1"/>
  <c r="CB33" i="1" l="1"/>
  <c r="CC33" i="1" s="1"/>
  <c r="CB14" i="1"/>
  <c r="CC14" i="1" s="1"/>
  <c r="CB7" i="1"/>
  <c r="CC7" i="1" s="1"/>
  <c r="CB25" i="1"/>
  <c r="CC25" i="1" s="1"/>
  <c r="CB26" i="1"/>
  <c r="CC26" i="1" s="1"/>
  <c r="CB21" i="1"/>
  <c r="CC21" i="1" s="1"/>
  <c r="CB18" i="1"/>
  <c r="CC18" i="1" s="1"/>
  <c r="CB15" i="1"/>
  <c r="CC15" i="1" s="1"/>
  <c r="CB13" i="1"/>
  <c r="CC13" i="1" s="1"/>
  <c r="BC24" i="1"/>
  <c r="BF24" i="1"/>
  <c r="U6" i="7"/>
  <c r="AC6" i="7" s="1"/>
  <c r="K6" i="7"/>
  <c r="BD24" i="1" l="1"/>
  <c r="BK6" i="1" l="1"/>
  <c r="BO6" i="1" s="1"/>
  <c r="BJ6" i="1" s="1"/>
  <c r="W6" i="1"/>
  <c r="Z6" i="1" s="1"/>
  <c r="AB6" i="1"/>
  <c r="AO6" i="1" s="1"/>
  <c r="AQ6" i="1"/>
  <c r="BT6" i="1" l="1"/>
  <c r="BS6" i="1"/>
  <c r="BM6" i="1"/>
  <c r="BN6" i="1"/>
  <c r="BA6" i="1"/>
  <c r="AZ6" i="1"/>
  <c r="AE6" i="7" s="1"/>
  <c r="AH6" i="1"/>
  <c r="AI6" i="1" s="1"/>
  <c r="AL6" i="1"/>
  <c r="AA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D1" i="1" s="1"/>
  <c r="BE1" i="1" s="1"/>
  <c r="BF1" i="1" s="1"/>
  <c r="AK6" i="1" a="1"/>
  <c r="AK6" i="1" l="1"/>
  <c r="AD6" i="1"/>
  <c r="BB6" i="1"/>
  <c r="BF6" i="1"/>
  <c r="AN6" i="36"/>
  <c r="AW6" i="36"/>
  <c r="BF6" i="36"/>
  <c r="BH6" i="36" s="1"/>
  <c r="AO6" i="36"/>
  <c r="AT6" i="36"/>
  <c r="BU6" i="1"/>
  <c r="BV6" i="1" s="1"/>
  <c r="AS6" i="7"/>
  <c r="AR6" i="7"/>
  <c r="AJ6" i="1"/>
  <c r="AW6" i="1"/>
  <c r="BX6" i="1"/>
  <c r="AE6" i="1"/>
  <c r="AM6" i="1"/>
  <c r="BY6" i="1" a="1"/>
  <c r="BW6" i="1" a="1"/>
  <c r="BW6" i="1" l="1"/>
  <c r="BY6" i="1"/>
  <c r="AX6" i="36"/>
  <c r="AP6" i="36"/>
  <c r="AU6" i="36"/>
  <c r="BZ6" i="1"/>
  <c r="BL6" i="1"/>
  <c r="AX6" i="1"/>
  <c r="AT6" i="7"/>
  <c r="AF6" i="1"/>
  <c r="AN6" i="1"/>
  <c r="AR6" i="1"/>
  <c r="AS6" i="1" s="1"/>
  <c r="AT6" i="1"/>
  <c r="CA6" i="1" l="1"/>
  <c r="CB6" i="1" s="1"/>
  <c r="CC6" i="1" s="1"/>
  <c r="BC6" i="1"/>
  <c r="AU6" i="1"/>
  <c r="AV6" i="1" s="1"/>
  <c r="AY6" i="1" s="1"/>
  <c r="BD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<sst xmlns="http://schemas.openxmlformats.org/spreadsheetml/2006/main" count="1143" uniqueCount="489">
  <si>
    <r>
      <t>ρ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*δ*λ/τ</t>
    </r>
    <phoneticPr fontId="2"/>
  </si>
  <si>
    <r>
      <t>L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/U</t>
    </r>
    <r>
      <rPr>
        <vertAlign val="subscript"/>
        <sz val="11"/>
        <color theme="1"/>
        <rFont val="ＭＳ Ｐゴシック"/>
        <family val="3"/>
        <charset val="128"/>
      </rPr>
      <t>B</t>
    </r>
    <phoneticPr fontId="2"/>
  </si>
  <si>
    <r>
      <t>y</t>
    </r>
    <r>
      <rPr>
        <vertAlign val="superscript"/>
        <sz val="11"/>
        <color theme="1"/>
        <rFont val="ＭＳ Ｐゴシック"/>
        <family val="3"/>
        <charset val="128"/>
      </rPr>
      <t>*</t>
    </r>
    <r>
      <rPr>
        <sz val="11"/>
        <color theme="1"/>
        <rFont val="ＭＳ Ｐゴシック"/>
        <family val="2"/>
        <charset val="128"/>
      </rPr>
      <t>-D</t>
    </r>
    <r>
      <rPr>
        <vertAlign val="subscript"/>
        <sz val="11"/>
        <color theme="1"/>
        <rFont val="ＭＳ Ｐゴシック"/>
        <family val="3"/>
        <charset val="128"/>
      </rPr>
      <t>B</t>
    </r>
    <phoneticPr fontId="2"/>
  </si>
  <si>
    <r>
      <t>ρ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[kg/m3]</t>
    </r>
    <phoneticPr fontId="2"/>
  </si>
  <si>
    <t>P[Pa]</t>
    <phoneticPr fontId="2"/>
  </si>
  <si>
    <r>
      <t>ρ</t>
    </r>
    <r>
      <rPr>
        <vertAlign val="subscript"/>
        <sz val="11"/>
        <color theme="1"/>
        <rFont val="ＭＳ Ｐゴシック"/>
        <family val="3"/>
        <charset val="128"/>
      </rPr>
      <t>G</t>
    </r>
    <r>
      <rPr>
        <sz val="11"/>
        <color theme="1"/>
        <rFont val="ＭＳ Ｐゴシック"/>
        <family val="2"/>
        <charset val="128"/>
      </rPr>
      <t>[kg/m3]</t>
    </r>
    <phoneticPr fontId="2"/>
  </si>
  <si>
    <r>
      <t>μ</t>
    </r>
    <r>
      <rPr>
        <vertAlign val="subscript"/>
        <sz val="11"/>
        <color theme="1"/>
        <rFont val="ＭＳ Ｐゴシック"/>
        <family val="3"/>
        <charset val="128"/>
      </rPr>
      <t>G</t>
    </r>
    <r>
      <rPr>
        <sz val="11"/>
        <color theme="1"/>
        <rFont val="ＭＳ Ｐゴシック"/>
        <family val="2"/>
        <charset val="128"/>
      </rPr>
      <t>[kg/ms]</t>
    </r>
    <phoneticPr fontId="2"/>
  </si>
  <si>
    <r>
      <t>μ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[kg/ms]</t>
    </r>
    <phoneticPr fontId="2"/>
  </si>
  <si>
    <r>
      <t>σ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[N/m]</t>
    </r>
    <phoneticPr fontId="2"/>
  </si>
  <si>
    <r>
      <t>L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[m]</t>
    </r>
    <phoneticPr fontId="2"/>
  </si>
  <si>
    <t>τ[s]</t>
    <phoneticPr fontId="2"/>
  </si>
  <si>
    <r>
      <t>D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[m]</t>
    </r>
    <phoneticPr fontId="2"/>
  </si>
  <si>
    <r>
      <t>U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[m/s]</t>
    </r>
    <phoneticPr fontId="2"/>
  </si>
  <si>
    <t>物性値</t>
    <rPh sb="0" eb="3">
      <t>ブッセイチ</t>
    </rPh>
    <phoneticPr fontId="2"/>
  </si>
  <si>
    <t>G[kg/m2s]</t>
    <phoneticPr fontId="2"/>
  </si>
  <si>
    <t>局所条件</t>
    <rPh sb="0" eb="2">
      <t>キョクショ</t>
    </rPh>
    <rPh sb="2" eb="4">
      <t>ジョウケン</t>
    </rPh>
    <phoneticPr fontId="2"/>
  </si>
  <si>
    <t>系統圧力</t>
    <rPh sb="0" eb="2">
      <t>ケイトウ</t>
    </rPh>
    <rPh sb="2" eb="4">
      <t>アツリョク</t>
    </rPh>
    <phoneticPr fontId="2"/>
  </si>
  <si>
    <r>
      <t>D</t>
    </r>
    <r>
      <rPr>
        <vertAlign val="subscript"/>
        <sz val="11"/>
        <color theme="1"/>
        <rFont val="ＭＳ Ｐゴシック"/>
        <family val="3"/>
        <charset val="128"/>
      </rPr>
      <t>h</t>
    </r>
    <r>
      <rPr>
        <sz val="11"/>
        <color theme="1"/>
        <rFont val="ＭＳ Ｐゴシック"/>
        <family val="2"/>
        <charset val="128"/>
      </rPr>
      <t>[m]</t>
    </r>
    <phoneticPr fontId="2"/>
  </si>
  <si>
    <t>飽和温度</t>
    <rPh sb="0" eb="2">
      <t>ホウワ</t>
    </rPh>
    <rPh sb="2" eb="4">
      <t>オンド</t>
    </rPh>
    <phoneticPr fontId="2"/>
  </si>
  <si>
    <t>気相密度</t>
    <rPh sb="0" eb="2">
      <t>キソウ</t>
    </rPh>
    <rPh sb="2" eb="4">
      <t>ミツド</t>
    </rPh>
    <phoneticPr fontId="2"/>
  </si>
  <si>
    <t>液相密度</t>
    <rPh sb="0" eb="2">
      <t>エキソウ</t>
    </rPh>
    <rPh sb="2" eb="4">
      <t>ミツド</t>
    </rPh>
    <phoneticPr fontId="2"/>
  </si>
  <si>
    <t>気相粘性係数</t>
    <rPh sb="0" eb="2">
      <t>キソウ</t>
    </rPh>
    <rPh sb="2" eb="6">
      <t>ネンセイケイスウ</t>
    </rPh>
    <phoneticPr fontId="2"/>
  </si>
  <si>
    <t>液相粘性係数</t>
    <rPh sb="0" eb="2">
      <t>エキソウ</t>
    </rPh>
    <rPh sb="2" eb="6">
      <t>ネンセイケイスウ</t>
    </rPh>
    <phoneticPr fontId="2"/>
  </si>
  <si>
    <t>気相エンタルピ</t>
    <rPh sb="0" eb="2">
      <t>キソウ</t>
    </rPh>
    <phoneticPr fontId="2"/>
  </si>
  <si>
    <t>液相エンタルピ</t>
    <rPh sb="0" eb="2">
      <t>エキソウ</t>
    </rPh>
    <phoneticPr fontId="2"/>
  </si>
  <si>
    <t>熱伝導度</t>
    <rPh sb="0" eb="4">
      <t>ネツデンドウド</t>
    </rPh>
    <phoneticPr fontId="2"/>
  </si>
  <si>
    <t>比熱</t>
    <rPh sb="0" eb="2">
      <t>ヒネツ</t>
    </rPh>
    <phoneticPr fontId="2"/>
  </si>
  <si>
    <t>表面張力</t>
    <rPh sb="0" eb="4">
      <t>ヒョウメンチョウリョク</t>
    </rPh>
    <phoneticPr fontId="2"/>
  </si>
  <si>
    <t>壁面温度</t>
    <rPh sb="0" eb="4">
      <t>ヘキメンオンド</t>
    </rPh>
    <phoneticPr fontId="2"/>
  </si>
  <si>
    <t>気泡径</t>
    <rPh sb="0" eb="2">
      <t>キホウ</t>
    </rPh>
    <rPh sb="2" eb="3">
      <t>ケイ</t>
    </rPh>
    <phoneticPr fontId="2"/>
  </si>
  <si>
    <t>接触角ファクター</t>
    <rPh sb="0" eb="2">
      <t>セッショク</t>
    </rPh>
    <rPh sb="2" eb="3">
      <t>カク</t>
    </rPh>
    <phoneticPr fontId="2"/>
  </si>
  <si>
    <t>f(β)[-]</t>
    <phoneticPr fontId="2"/>
  </si>
  <si>
    <t>f[-]</t>
    <phoneticPr fontId="2"/>
  </si>
  <si>
    <t>Re[-]</t>
    <phoneticPr fontId="2"/>
  </si>
  <si>
    <t>レイノルズ数</t>
    <rPh sb="5" eb="6">
      <t>スウ</t>
    </rPh>
    <phoneticPr fontId="2"/>
  </si>
  <si>
    <t>A[m2]</t>
    <phoneticPr fontId="2"/>
  </si>
  <si>
    <t>流路断面積</t>
    <rPh sb="0" eb="5">
      <t>リュウロダンメンセキ</t>
    </rPh>
    <phoneticPr fontId="2"/>
  </si>
  <si>
    <r>
      <t>P</t>
    </r>
    <r>
      <rPr>
        <vertAlign val="subscript"/>
        <sz val="11"/>
        <color theme="1"/>
        <rFont val="ＭＳ Ｐゴシック"/>
        <family val="3"/>
        <charset val="128"/>
      </rPr>
      <t>W</t>
    </r>
    <r>
      <rPr>
        <sz val="11"/>
        <color theme="1"/>
        <rFont val="ＭＳ Ｐゴシック"/>
        <family val="2"/>
        <charset val="128"/>
      </rPr>
      <t>[m]</t>
    </r>
    <phoneticPr fontId="2"/>
  </si>
  <si>
    <t>濡れ縁長さ</t>
    <rPh sb="0" eb="1">
      <t>ヌ</t>
    </rPh>
    <rPh sb="2" eb="3">
      <t>ブチ</t>
    </rPh>
    <rPh sb="3" eb="4">
      <t>ナガ</t>
    </rPh>
    <phoneticPr fontId="2"/>
  </si>
  <si>
    <t>等価直径</t>
    <rPh sb="0" eb="2">
      <t>トウカ</t>
    </rPh>
    <rPh sb="2" eb="4">
      <t>チョッケイ</t>
    </rPh>
    <phoneticPr fontId="2"/>
  </si>
  <si>
    <t>Tw[Deg-K]</t>
    <phoneticPr fontId="2"/>
  </si>
  <si>
    <t>気泡径</t>
    <rPh sb="0" eb="3">
      <t>キホウケイ</t>
    </rPh>
    <phoneticPr fontId="2"/>
  </si>
  <si>
    <t>過熱層厚さ</t>
    <rPh sb="0" eb="2">
      <t>カネツ</t>
    </rPh>
    <rPh sb="2" eb="3">
      <t>ソウ</t>
    </rPh>
    <rPh sb="3" eb="4">
      <t>アツ</t>
    </rPh>
    <phoneticPr fontId="2"/>
  </si>
  <si>
    <r>
      <t>y</t>
    </r>
    <r>
      <rPr>
        <vertAlign val="superscript"/>
        <sz val="11"/>
        <color theme="1"/>
        <rFont val="ＭＳ Ｐゴシック"/>
        <family val="3"/>
        <charset val="128"/>
      </rPr>
      <t>*</t>
    </r>
    <r>
      <rPr>
        <sz val="11"/>
        <color theme="1"/>
        <rFont val="ＭＳ Ｐゴシック"/>
        <family val="2"/>
        <charset val="128"/>
      </rPr>
      <t>[m]</t>
    </r>
    <phoneticPr fontId="2"/>
  </si>
  <si>
    <r>
      <t>U</t>
    </r>
    <r>
      <rPr>
        <vertAlign val="subscript"/>
        <sz val="11"/>
        <color theme="1"/>
        <rFont val="ＭＳ Ｐゴシック"/>
        <family val="3"/>
        <charset val="128"/>
      </rPr>
      <t>τ</t>
    </r>
    <r>
      <rPr>
        <sz val="11"/>
        <color theme="1"/>
        <rFont val="ＭＳ Ｐゴシック"/>
        <family val="3"/>
        <charset val="128"/>
      </rPr>
      <t>[m/s]</t>
    </r>
    <phoneticPr fontId="2"/>
  </si>
  <si>
    <t>摩擦速度</t>
    <rPh sb="0" eb="4">
      <t>マサツソクド</t>
    </rPh>
    <phoneticPr fontId="2"/>
  </si>
  <si>
    <t>壁面摩擦応力</t>
    <rPh sb="0" eb="2">
      <t>ヘキメン</t>
    </rPh>
    <rPh sb="2" eb="4">
      <t>マサツ</t>
    </rPh>
    <rPh sb="4" eb="6">
      <t>オウリョク</t>
    </rPh>
    <phoneticPr fontId="2"/>
  </si>
  <si>
    <r>
      <t>τ</t>
    </r>
    <r>
      <rPr>
        <vertAlign val="subscript"/>
        <sz val="11"/>
        <color theme="1"/>
        <rFont val="ＭＳ Ｐゴシック"/>
        <family val="3"/>
        <charset val="128"/>
      </rPr>
      <t>W</t>
    </r>
    <r>
      <rPr>
        <sz val="11"/>
        <color theme="1"/>
        <rFont val="ＭＳ Ｐゴシック"/>
        <family val="2"/>
        <charset val="128"/>
      </rPr>
      <t>[Pa]</t>
    </r>
    <phoneticPr fontId="2"/>
  </si>
  <si>
    <t>過熱液相温度</t>
    <rPh sb="0" eb="4">
      <t>カネツエキソウ</t>
    </rPh>
    <rPh sb="4" eb="6">
      <t>オンド</t>
    </rPh>
    <phoneticPr fontId="2"/>
  </si>
  <si>
    <r>
      <t>y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3"/>
        <charset val="128"/>
      </rPr>
      <t>[-]</t>
    </r>
    <phoneticPr fontId="2"/>
  </si>
  <si>
    <t>壁面熱流束</t>
    <rPh sb="0" eb="2">
      <t>ヘキメン</t>
    </rPh>
    <rPh sb="2" eb="5">
      <t>ネツリュウソク</t>
    </rPh>
    <phoneticPr fontId="2"/>
  </si>
  <si>
    <t>Q[K]</t>
    <phoneticPr fontId="2"/>
  </si>
  <si>
    <t>Pr[-]</t>
    <phoneticPr fontId="2"/>
  </si>
  <si>
    <t>液相プラントル数</t>
    <rPh sb="0" eb="2">
      <t>エキソウ</t>
    </rPh>
    <rPh sb="7" eb="8">
      <t>スウ</t>
    </rPh>
    <phoneticPr fontId="2"/>
  </si>
  <si>
    <t>過熱層厚さ</t>
    <rPh sb="0" eb="4">
      <t>カネツソウアツ</t>
    </rPh>
    <phoneticPr fontId="2"/>
  </si>
  <si>
    <t>気泡ブランケット速度</t>
    <rPh sb="0" eb="2">
      <t>キホウ</t>
    </rPh>
    <rPh sb="8" eb="10">
      <t>ソクド</t>
    </rPh>
    <phoneticPr fontId="2"/>
  </si>
  <si>
    <t>気泡ブランケット長さ</t>
    <rPh sb="0" eb="2">
      <t>キホウ</t>
    </rPh>
    <rPh sb="8" eb="9">
      <t>ナガ</t>
    </rPh>
    <phoneticPr fontId="2"/>
  </si>
  <si>
    <t>気泡ブランケット位置</t>
    <rPh sb="0" eb="2">
      <t>キホウ</t>
    </rPh>
    <rPh sb="8" eb="10">
      <t>イチ</t>
    </rPh>
    <phoneticPr fontId="2"/>
  </si>
  <si>
    <t>←無次元距離</t>
    <rPh sb="1" eb="6">
      <t>ムジゲンキョリ</t>
    </rPh>
    <phoneticPr fontId="2"/>
  </si>
  <si>
    <r>
      <t>y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[m]</t>
    </r>
    <phoneticPr fontId="2"/>
  </si>
  <si>
    <r>
      <t>y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[-]</t>
    </r>
    <phoneticPr fontId="2"/>
  </si>
  <si>
    <r>
      <t>y</t>
    </r>
    <r>
      <rPr>
        <vertAlign val="subscript"/>
        <sz val="11"/>
        <color theme="1"/>
        <rFont val="ＭＳ Ｐゴシック"/>
        <family val="3"/>
        <charset val="128"/>
      </rPr>
      <t>B</t>
    </r>
    <r>
      <rPr>
        <sz val="11"/>
        <color theme="1"/>
        <rFont val="ＭＳ Ｐゴシック"/>
        <family val="2"/>
        <charset val="128"/>
      </rPr>
      <t>*U</t>
    </r>
    <r>
      <rPr>
        <vertAlign val="subscript"/>
        <sz val="11"/>
        <color theme="1"/>
        <rFont val="ＭＳ Ｐゴシック"/>
        <family val="3"/>
        <charset val="128"/>
      </rPr>
      <t>τ</t>
    </r>
    <r>
      <rPr>
        <sz val="11"/>
        <color theme="1"/>
        <rFont val="ＭＳ Ｐゴシック"/>
        <family val="2"/>
        <charset val="128"/>
      </rPr>
      <t>/μ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*ρ</t>
    </r>
    <r>
      <rPr>
        <vertAlign val="subscript"/>
        <sz val="11"/>
        <color theme="1"/>
        <rFont val="ＭＳ Ｐゴシック"/>
        <family val="3"/>
        <charset val="128"/>
      </rPr>
      <t>L</t>
    </r>
    <phoneticPr fontId="2"/>
  </si>
  <si>
    <r>
      <t>U</t>
    </r>
    <r>
      <rPr>
        <vertAlign val="subscript"/>
        <sz val="11"/>
        <color theme="1"/>
        <rFont val="ＭＳ Ｐゴシック"/>
        <family val="3"/>
        <charset val="128"/>
      </rPr>
      <t>BL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[-]</t>
    </r>
    <phoneticPr fontId="2"/>
  </si>
  <si>
    <t>無次元速度→</t>
    <rPh sb="0" eb="3">
      <t>ムジゲン</t>
    </rPh>
    <rPh sb="3" eb="5">
      <t>ソクド</t>
    </rPh>
    <phoneticPr fontId="2"/>
  </si>
  <si>
    <t>Karmanの速度分布</t>
    <rPh sb="7" eb="11">
      <t>ソクドブンプ</t>
    </rPh>
    <phoneticPr fontId="2"/>
  </si>
  <si>
    <r>
      <t>U</t>
    </r>
    <r>
      <rPr>
        <vertAlign val="subscript"/>
        <sz val="11"/>
        <color theme="1"/>
        <rFont val="ＭＳ Ｐゴシック"/>
        <family val="3"/>
        <charset val="128"/>
      </rPr>
      <t>BL</t>
    </r>
    <r>
      <rPr>
        <sz val="11"/>
        <color theme="1"/>
        <rFont val="ＭＳ Ｐゴシック"/>
        <family val="2"/>
        <charset val="128"/>
      </rPr>
      <t>[m/s]</t>
    </r>
    <phoneticPr fontId="2"/>
  </si>
  <si>
    <t>気泡ブランケット位置における液相速度</t>
    <rPh sb="0" eb="2">
      <t>キホウ</t>
    </rPh>
    <rPh sb="8" eb="10">
      <t>イチ</t>
    </rPh>
    <rPh sb="14" eb="16">
      <t>エキソウ</t>
    </rPh>
    <rPh sb="16" eb="18">
      <t>ソクド</t>
    </rPh>
    <phoneticPr fontId="2"/>
  </si>
  <si>
    <r>
      <t>U</t>
    </r>
    <r>
      <rPr>
        <vertAlign val="subscript"/>
        <sz val="11"/>
        <color theme="1"/>
        <rFont val="ＭＳ Ｐゴシック"/>
        <family val="3"/>
        <charset val="128"/>
      </rPr>
      <t>BL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＊U</t>
    </r>
    <r>
      <rPr>
        <vertAlign val="subscript"/>
        <sz val="11"/>
        <color theme="1"/>
        <rFont val="ＭＳ Ｐゴシック"/>
        <family val="3"/>
        <charset val="128"/>
      </rPr>
      <t>τ</t>
    </r>
    <phoneticPr fontId="2"/>
  </si>
  <si>
    <t>バランス式左辺</t>
    <rPh sb="4" eb="5">
      <t>シキ</t>
    </rPh>
    <rPh sb="5" eb="7">
      <t>サヘン</t>
    </rPh>
    <phoneticPr fontId="2"/>
  </si>
  <si>
    <t>バランス</t>
    <phoneticPr fontId="2"/>
  </si>
  <si>
    <r>
      <t>TS-T(y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)</t>
    </r>
    <phoneticPr fontId="2"/>
  </si>
  <si>
    <t>左辺</t>
    <rPh sb="0" eb="2">
      <t>サヘン</t>
    </rPh>
    <phoneticPr fontId="2"/>
  </si>
  <si>
    <t>右辺</t>
    <rPh sb="0" eb="2">
      <t>ウヘン</t>
    </rPh>
    <phoneticPr fontId="2"/>
  </si>
  <si>
    <t>バランス式右辺</t>
    <rPh sb="4" eb="5">
      <t>シキ</t>
    </rPh>
    <rPh sb="5" eb="7">
      <t>ウヘン</t>
    </rPh>
    <phoneticPr fontId="2"/>
  </si>
  <si>
    <r>
      <t>C</t>
    </r>
    <r>
      <rPr>
        <vertAlign val="subscript"/>
        <sz val="11"/>
        <color theme="1"/>
        <rFont val="ＭＳ Ｐゴシック"/>
        <family val="3"/>
        <charset val="128"/>
      </rPr>
      <t>D</t>
    </r>
    <r>
      <rPr>
        <sz val="11"/>
        <color theme="1"/>
        <rFont val="ＭＳ Ｐゴシック"/>
        <family val="2"/>
        <charset val="128"/>
      </rPr>
      <t>[-]</t>
    </r>
    <phoneticPr fontId="2"/>
  </si>
  <si>
    <t>抵抗係数</t>
    <rPh sb="0" eb="4">
      <t>テイコウケイスウ</t>
    </rPh>
    <phoneticPr fontId="2"/>
  </si>
  <si>
    <t>潜熱</t>
    <rPh sb="0" eb="2">
      <t>センネツ</t>
    </rPh>
    <phoneticPr fontId="2"/>
  </si>
  <si>
    <r>
      <t>H</t>
    </r>
    <r>
      <rPr>
        <vertAlign val="subscript"/>
        <sz val="11"/>
        <color theme="1"/>
        <rFont val="ＭＳ Ｐゴシック"/>
        <family val="3"/>
        <charset val="128"/>
      </rPr>
      <t>G</t>
    </r>
    <r>
      <rPr>
        <sz val="11"/>
        <color theme="1"/>
        <rFont val="ＭＳ Ｐゴシック"/>
        <family val="2"/>
        <charset val="128"/>
      </rPr>
      <t>-H</t>
    </r>
    <r>
      <rPr>
        <vertAlign val="subscript"/>
        <sz val="11"/>
        <color theme="1"/>
        <rFont val="ＭＳ Ｐゴシック"/>
        <family val="3"/>
        <charset val="128"/>
      </rPr>
      <t>L</t>
    </r>
    <phoneticPr fontId="2"/>
  </si>
  <si>
    <t>気泡ブランケット速度と長さ</t>
    <rPh sb="0" eb="2">
      <t>キホウ</t>
    </rPh>
    <rPh sb="8" eb="10">
      <t>ソクド</t>
    </rPh>
    <rPh sb="11" eb="12">
      <t>ナガ</t>
    </rPh>
    <phoneticPr fontId="2"/>
  </si>
  <si>
    <t>Node No.</t>
    <phoneticPr fontId="2"/>
  </si>
  <si>
    <t>流体温度</t>
    <rPh sb="0" eb="2">
      <t>リュウタイ</t>
    </rPh>
    <rPh sb="2" eb="4">
      <t>オンド</t>
    </rPh>
    <phoneticPr fontId="2"/>
  </si>
  <si>
    <t>無次元管径</t>
    <rPh sb="0" eb="3">
      <t>ムジゲン</t>
    </rPh>
    <rPh sb="3" eb="5">
      <t>カンケイ</t>
    </rPh>
    <phoneticPr fontId="2"/>
  </si>
  <si>
    <r>
      <t>y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(R)[-]</t>
    </r>
    <phoneticPr fontId="2"/>
  </si>
  <si>
    <t>流体平均温度</t>
    <rPh sb="0" eb="2">
      <t>リュウタイ</t>
    </rPh>
    <rPh sb="2" eb="6">
      <t>ヘイキンオンド</t>
    </rPh>
    <phoneticPr fontId="2"/>
  </si>
  <si>
    <t>Tm[Deg-K]</t>
    <phoneticPr fontId="2"/>
  </si>
  <si>
    <r>
      <t>T</t>
    </r>
    <r>
      <rPr>
        <sz val="11"/>
        <color theme="1"/>
        <rFont val="ＭＳ Ｐゴシック"/>
        <family val="3"/>
        <charset val="128"/>
      </rPr>
      <t>f</t>
    </r>
    <r>
      <rPr>
        <sz val="11"/>
        <color theme="1"/>
        <rFont val="ＭＳ Ｐゴシック"/>
        <family val="2"/>
        <charset val="128"/>
      </rPr>
      <t>[Deg-K]</t>
    </r>
    <phoneticPr fontId="2"/>
  </si>
  <si>
    <t>過熱層無次元距離</t>
    <rPh sb="0" eb="3">
      <t>カネツソウ</t>
    </rPh>
    <rPh sb="3" eb="8">
      <t>ムジゲンキョリ</t>
    </rPh>
    <phoneticPr fontId="2"/>
  </si>
  <si>
    <t>Tin[Deg-K]</t>
    <phoneticPr fontId="2"/>
  </si>
  <si>
    <t>入口温度</t>
    <rPh sb="0" eb="2">
      <t>イリグチ</t>
    </rPh>
    <rPh sb="2" eb="4">
      <t>オンド</t>
    </rPh>
    <phoneticPr fontId="2"/>
  </si>
  <si>
    <t>L[m]</t>
    <phoneticPr fontId="2"/>
  </si>
  <si>
    <t>流路長さ</t>
    <rPh sb="0" eb="2">
      <t>リュウロ</t>
    </rPh>
    <rPh sb="2" eb="3">
      <t>ナガ</t>
    </rPh>
    <phoneticPr fontId="2"/>
  </si>
  <si>
    <r>
      <t>q</t>
    </r>
    <r>
      <rPr>
        <vertAlign val="subscript"/>
        <sz val="11"/>
        <color theme="1"/>
        <rFont val="ＭＳ Ｐゴシック"/>
        <family val="3"/>
        <charset val="128"/>
      </rPr>
      <t>CHF</t>
    </r>
    <r>
      <rPr>
        <sz val="11"/>
        <color theme="1"/>
        <rFont val="ＭＳ Ｐゴシック"/>
        <family val="2"/>
        <charset val="128"/>
      </rPr>
      <t>[MW/m2]</t>
    </r>
    <phoneticPr fontId="2"/>
  </si>
  <si>
    <t>実験値</t>
    <rPh sb="0" eb="3">
      <t>ジッケンチ</t>
    </rPh>
    <phoneticPr fontId="2"/>
  </si>
  <si>
    <t>予測値</t>
    <rPh sb="0" eb="3">
      <t>ヨソクチ</t>
    </rPh>
    <phoneticPr fontId="2"/>
  </si>
  <si>
    <r>
      <t>q</t>
    </r>
    <r>
      <rPr>
        <vertAlign val="subscript"/>
        <sz val="11"/>
        <color theme="1"/>
        <rFont val="ＭＳ Ｐゴシック"/>
        <family val="3"/>
        <charset val="128"/>
      </rPr>
      <t>CHF</t>
    </r>
    <r>
      <rPr>
        <sz val="11"/>
        <color theme="1"/>
        <rFont val="ＭＳ Ｐゴシック"/>
        <family val="2"/>
        <charset val="128"/>
      </rPr>
      <t>収束</t>
    </r>
    <rPh sb="4" eb="6">
      <t>シュウソク</t>
    </rPh>
    <phoneticPr fontId="2"/>
  </si>
  <si>
    <r>
      <t>(q</t>
    </r>
    <r>
      <rPr>
        <vertAlign val="subscript"/>
        <sz val="11"/>
        <color theme="1"/>
        <rFont val="ＭＳ Ｐゴシック"/>
        <family val="3"/>
        <charset val="128"/>
      </rPr>
      <t>CHF</t>
    </r>
    <r>
      <rPr>
        <sz val="11"/>
        <color theme="1"/>
        <rFont val="ＭＳ Ｐゴシック"/>
        <family val="2"/>
        <charset val="128"/>
      </rPr>
      <t>-q")/q"</t>
    </r>
    <phoneticPr fontId="2"/>
  </si>
  <si>
    <t>薄液膜厚さ</t>
    <rPh sb="0" eb="4">
      <t>ウスエキマクアツ</t>
    </rPh>
    <phoneticPr fontId="2"/>
  </si>
  <si>
    <r>
      <t>T(y</t>
    </r>
    <r>
      <rPr>
        <vertAlign val="superscript"/>
        <sz val="11"/>
        <color theme="1"/>
        <rFont val="ＭＳ Ｐゴシック"/>
        <family val="3"/>
        <charset val="128"/>
      </rPr>
      <t>+</t>
    </r>
    <r>
      <rPr>
        <sz val="11"/>
        <color theme="1"/>
        <rFont val="ＭＳ Ｐゴシック"/>
        <family val="2"/>
        <charset val="128"/>
      </rPr>
      <t>) [Deg-K]</t>
    </r>
    <phoneticPr fontId="2"/>
  </si>
  <si>
    <t>TS[Deg-K]</t>
    <phoneticPr fontId="2"/>
  </si>
  <si>
    <t>バランス</t>
    <phoneticPr fontId="2"/>
  </si>
  <si>
    <t>qCHF-q"</t>
    <phoneticPr fontId="2"/>
  </si>
  <si>
    <t>摩擦係数f
（高サブクール核沸騰）</t>
    <rPh sb="0" eb="2">
      <t>マサツ</t>
    </rPh>
    <rPh sb="2" eb="4">
      <t>ケイスウ</t>
    </rPh>
    <rPh sb="7" eb="8">
      <t>コウ</t>
    </rPh>
    <rPh sb="13" eb="14">
      <t>カク</t>
    </rPh>
    <rPh sb="14" eb="16">
      <t>フットウ</t>
    </rPh>
    <phoneticPr fontId="2"/>
  </si>
  <si>
    <t>③Celataの計算に必要な値に変換</t>
    <rPh sb="8" eb="10">
      <t>ケイサン</t>
    </rPh>
    <rPh sb="11" eb="13">
      <t>ヒツヨウ</t>
    </rPh>
    <rPh sb="14" eb="15">
      <t>アタイ</t>
    </rPh>
    <rPh sb="16" eb="18">
      <t>ヘンカン</t>
    </rPh>
    <phoneticPr fontId="9"/>
  </si>
  <si>
    <t>PRESSURE (psia)</t>
    <phoneticPr fontId="9"/>
  </si>
  <si>
    <t>LENGTH (in.)</t>
    <phoneticPr fontId="9"/>
  </si>
  <si>
    <r>
      <t xml:space="preserve"> BURNOUT HEAT FLUX × 10</t>
    </r>
    <r>
      <rPr>
        <b/>
        <sz val="11"/>
        <color theme="0"/>
        <rFont val="ＭＳ 明朝"/>
        <family val="1"/>
        <charset val="128"/>
      </rPr>
      <t>⁻</t>
    </r>
    <r>
      <rPr>
        <b/>
        <sz val="11"/>
        <color theme="0"/>
        <rFont val="Yu Gothic"/>
        <family val="3"/>
        <charset val="128"/>
      </rPr>
      <t>⁶ (BTU/hr.ft²)</t>
    </r>
    <phoneticPr fontId="9"/>
  </si>
  <si>
    <t>実験番号.</t>
    <rPh sb="0" eb="2">
      <t>ジッケン</t>
    </rPh>
    <rPh sb="2" eb="4">
      <t>バンゴウ</t>
    </rPh>
    <phoneticPr fontId="9"/>
  </si>
  <si>
    <t>Pin
圧力 (Pa)</t>
    <rPh sb="4" eb="6">
      <t>アツリョク</t>
    </rPh>
    <phoneticPr fontId="9"/>
  </si>
  <si>
    <t>管の長さ (m)</t>
    <rPh sb="0" eb="1">
      <t>カン</t>
    </rPh>
    <rPh sb="2" eb="3">
      <t>ナガ</t>
    </rPh>
    <phoneticPr fontId="9"/>
  </si>
  <si>
    <r>
      <t>質量流速</t>
    </r>
    <r>
      <rPr>
        <b/>
        <sz val="11"/>
        <color theme="0"/>
        <rFont val="游ゴシック"/>
        <family val="3"/>
        <charset val="128"/>
      </rPr>
      <t>[kg/(m²·s)]</t>
    </r>
    <rPh sb="2" eb="4">
      <t>リュウソク</t>
    </rPh>
    <phoneticPr fontId="9"/>
  </si>
  <si>
    <r>
      <t>CHF</t>
    </r>
    <r>
      <rPr>
        <b/>
        <sz val="11"/>
        <color theme="0"/>
        <rFont val="Yu Gothic"/>
        <family val="3"/>
        <charset val="128"/>
      </rPr>
      <t xml:space="preserve"> [MW/m²] </t>
    </r>
    <phoneticPr fontId="9"/>
  </si>
  <si>
    <t>流路断面積 A[m2]</t>
    <rPh sb="0" eb="2">
      <t>リュウロ</t>
    </rPh>
    <rPh sb="2" eb="5">
      <t>ダンメンセキ</t>
    </rPh>
    <phoneticPr fontId="9"/>
  </si>
  <si>
    <t>濡れ縁長さ[m]</t>
    <phoneticPr fontId="9"/>
  </si>
  <si>
    <t>入口温度[K]</t>
    <rPh sb="0" eb="4">
      <t>イリグチオンド</t>
    </rPh>
    <phoneticPr fontId="9"/>
  </si>
  <si>
    <t>No_TableNo</t>
    <phoneticPr fontId="2"/>
  </si>
  <si>
    <t>質量流速</t>
    <rPh sb="0" eb="2">
      <t>シツリョウ</t>
    </rPh>
    <rPh sb="2" eb="4">
      <t>リュウソク</t>
    </rPh>
    <phoneticPr fontId="2"/>
  </si>
  <si>
    <t>TEST SECTION NUMBER</t>
    <phoneticPr fontId="9"/>
  </si>
  <si>
    <t>INLET TEMP[F]</t>
    <phoneticPr fontId="9"/>
  </si>
  <si>
    <t>SRL</t>
    <phoneticPr fontId="9"/>
  </si>
  <si>
    <r>
      <t>流路断面積[in</t>
    </r>
    <r>
      <rPr>
        <b/>
        <vertAlign val="superscript"/>
        <sz val="11"/>
        <color theme="0"/>
        <rFont val="游ゴシック"/>
        <family val="3"/>
        <charset val="128"/>
        <scheme val="minor"/>
      </rPr>
      <t>2</t>
    </r>
    <r>
      <rPr>
        <b/>
        <sz val="11"/>
        <color theme="0"/>
        <rFont val="游ゴシック"/>
        <family val="3"/>
        <charset val="128"/>
        <scheme val="minor"/>
      </rPr>
      <t>]</t>
    </r>
    <rPh sb="0" eb="5">
      <t>リュウロダンメンセキ</t>
    </rPh>
    <phoneticPr fontId="9"/>
  </si>
  <si>
    <t>濡れ縁長さ[in]</t>
    <phoneticPr fontId="9"/>
  </si>
  <si>
    <t>X</t>
    <phoneticPr fontId="9"/>
  </si>
  <si>
    <t>Y</t>
    <phoneticPr fontId="9"/>
  </si>
  <si>
    <r>
      <t>正規化座標X</t>
    </r>
    <r>
      <rPr>
        <vertAlign val="subscript"/>
        <sz val="11"/>
        <color theme="0"/>
        <rFont val="游ゴシック"/>
        <family val="3"/>
        <charset val="128"/>
        <scheme val="minor"/>
      </rPr>
      <t>CHF</t>
    </r>
    <rPh sb="0" eb="3">
      <t>セイキカ</t>
    </rPh>
    <rPh sb="3" eb="5">
      <t>ザヒョウ</t>
    </rPh>
    <phoneticPr fontId="9"/>
  </si>
  <si>
    <t>Q(AVE)</t>
  </si>
  <si>
    <t>SRL[-]</t>
    <phoneticPr fontId="9"/>
  </si>
  <si>
    <t>RUN[-]</t>
    <phoneticPr fontId="9"/>
  </si>
  <si>
    <t>PRESS[psia]</t>
    <phoneticPr fontId="9"/>
  </si>
  <si>
    <t>TEMP[F]</t>
    <phoneticPr fontId="9"/>
  </si>
  <si>
    <r>
      <t>G(AVE)[10</t>
    </r>
    <r>
      <rPr>
        <vertAlign val="superscript"/>
        <sz val="11"/>
        <color theme="0"/>
        <rFont val="游ゴシック"/>
        <family val="3"/>
        <charset val="128"/>
        <scheme val="minor"/>
      </rPr>
      <t>6</t>
    </r>
    <r>
      <rPr>
        <sz val="11"/>
        <color theme="0"/>
        <rFont val="游ゴシック"/>
        <family val="3"/>
        <charset val="128"/>
        <scheme val="minor"/>
      </rPr>
      <t xml:space="preserve"> lbs/hr・ft²]</t>
    </r>
    <phoneticPr fontId="9"/>
  </si>
  <si>
    <t>Q(AVE)[10⁶ Btu/hr・ft²]</t>
    <phoneticPr fontId="9"/>
  </si>
  <si>
    <t>CHF RODS[-]</t>
    <phoneticPr fontId="9"/>
  </si>
  <si>
    <t>HEATED LENGTH[inch]</t>
    <phoneticPr fontId="9"/>
  </si>
  <si>
    <t>LOCATION OF CHF[inch]</t>
    <phoneticPr fontId="9"/>
  </si>
  <si>
    <t>TEST NUMBER</t>
    <phoneticPr fontId="2"/>
  </si>
  <si>
    <t>半径方向の出力分布補正</t>
    <rPh sb="0" eb="4">
      <t>ハンケイホウコウ</t>
    </rPh>
    <rPh sb="5" eb="9">
      <t>シュツリョクブンプ</t>
    </rPh>
    <rPh sb="9" eb="11">
      <t>ホセイ</t>
    </rPh>
    <phoneticPr fontId="2"/>
  </si>
  <si>
    <t>NORMALIZED DISTRIBUTION(Y)</t>
    <phoneticPr fontId="9"/>
  </si>
  <si>
    <r>
      <t>H</t>
    </r>
    <r>
      <rPr>
        <vertAlign val="subscript"/>
        <sz val="11"/>
        <color theme="1"/>
        <rFont val="ＭＳ Ｐゴシック"/>
        <family val="3"/>
        <charset val="128"/>
      </rPr>
      <t>G</t>
    </r>
    <r>
      <rPr>
        <sz val="11"/>
        <color theme="1"/>
        <rFont val="ＭＳ Ｐゴシック"/>
        <family val="2"/>
        <charset val="128"/>
      </rPr>
      <t>[J/kg]</t>
    </r>
    <phoneticPr fontId="2"/>
  </si>
  <si>
    <r>
      <t>H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[J/kg]</t>
    </r>
    <phoneticPr fontId="2"/>
  </si>
  <si>
    <r>
      <t>K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[W/mK]</t>
    </r>
    <phoneticPr fontId="2"/>
  </si>
  <si>
    <r>
      <t>CP</t>
    </r>
    <r>
      <rPr>
        <vertAlign val="subscript"/>
        <sz val="11"/>
        <color theme="1"/>
        <rFont val="ＭＳ Ｐゴシック"/>
        <family val="3"/>
        <charset val="128"/>
      </rPr>
      <t>L</t>
    </r>
    <r>
      <rPr>
        <sz val="11"/>
        <color theme="1"/>
        <rFont val="ＭＳ Ｐゴシック"/>
        <family val="2"/>
        <charset val="128"/>
      </rPr>
      <t>[J/KgK]</t>
    </r>
    <phoneticPr fontId="2"/>
  </si>
  <si>
    <t>q"[W/m2]</t>
    <phoneticPr fontId="2"/>
  </si>
  <si>
    <t>λ[J/kg]</t>
    <phoneticPr fontId="2"/>
  </si>
  <si>
    <r>
      <t>q</t>
    </r>
    <r>
      <rPr>
        <vertAlign val="subscript"/>
        <sz val="11"/>
        <color theme="1"/>
        <rFont val="ＭＳ Ｐゴシック"/>
        <family val="3"/>
        <charset val="128"/>
      </rPr>
      <t>CHF</t>
    </r>
    <r>
      <rPr>
        <sz val="11"/>
        <color theme="1"/>
        <rFont val="ＭＳ Ｐゴシック"/>
        <family val="2"/>
        <charset val="128"/>
      </rPr>
      <t>[W/m2]</t>
    </r>
    <phoneticPr fontId="2"/>
  </si>
  <si>
    <t>出力分布のX軸</t>
    <rPh sb="0" eb="4">
      <t>シュツリョクブンプ</t>
    </rPh>
    <rPh sb="6" eb="7">
      <t>ジク</t>
    </rPh>
    <phoneticPr fontId="9"/>
  </si>
  <si>
    <t>全長96inを掛ける</t>
    <rPh sb="0" eb="2">
      <t>ゼンチョウ</t>
    </rPh>
    <rPh sb="7" eb="8">
      <t>カ</t>
    </rPh>
    <phoneticPr fontId="9"/>
  </si>
  <si>
    <t>出力分布のY軸</t>
    <rPh sb="0" eb="4">
      <t>シュツリョクブンプ</t>
    </rPh>
    <rPh sb="6" eb="7">
      <t>ジク</t>
    </rPh>
    <phoneticPr fontId="9"/>
  </si>
  <si>
    <t>Qave</t>
    <phoneticPr fontId="9"/>
  </si>
  <si>
    <t>A列：z[m]</t>
    <rPh sb="1" eb="2">
      <t>レツ</t>
    </rPh>
    <phoneticPr fontId="9"/>
  </si>
  <si>
    <t>B列：q'' [MW/m²]</t>
    <rPh sb="1" eb="2">
      <t>レツ</t>
    </rPh>
    <phoneticPr fontId="9"/>
  </si>
  <si>
    <t>C列：Δz</t>
    <rPh sb="1" eb="2">
      <t>レツ</t>
    </rPh>
    <phoneticPr fontId="2"/>
  </si>
  <si>
    <t>D列：平均出力</t>
    <rPh sb="1" eb="2">
      <t>レツ</t>
    </rPh>
    <rPh sb="3" eb="5">
      <t>ヘイキン</t>
    </rPh>
    <rPh sb="5" eb="7">
      <t>シュツリョク</t>
    </rPh>
    <phoneticPr fontId="2"/>
  </si>
  <si>
    <t>E列：Δ出力</t>
    <rPh sb="1" eb="2">
      <t>レツ</t>
    </rPh>
    <rPh sb="4" eb="6">
      <t>シュツリョク</t>
    </rPh>
    <phoneticPr fontId="2"/>
  </si>
  <si>
    <t>TEST_No</t>
    <phoneticPr fontId="2"/>
  </si>
  <si>
    <t>q"eq</t>
    <phoneticPr fontId="2"/>
  </si>
  <si>
    <t>q_peak</t>
    <phoneticPr fontId="2"/>
  </si>
  <si>
    <t>F</t>
    <phoneticPr fontId="2"/>
  </si>
  <si>
    <t>半径方向の出力</t>
    <rPh sb="0" eb="4">
      <t>ハンケイホウコウ</t>
    </rPh>
    <rPh sb="5" eb="7">
      <t>シュツリョク</t>
    </rPh>
    <phoneticPr fontId="9"/>
  </si>
  <si>
    <t>濡れ縁長さ[m]</t>
  </si>
  <si>
    <t>管長[m]</t>
    <rPh sb="0" eb="2">
      <t>カンチョウ</t>
    </rPh>
    <phoneticPr fontId="2"/>
  </si>
  <si>
    <t>F</t>
    <phoneticPr fontId="2"/>
  </si>
  <si>
    <t>形状因子</t>
    <rPh sb="0" eb="4">
      <t>ケイジョウインシ</t>
    </rPh>
    <phoneticPr fontId="2"/>
  </si>
  <si>
    <t>列1</t>
  </si>
  <si>
    <t>列12</t>
  </si>
  <si>
    <t>列32</t>
  </si>
  <si>
    <t>列33</t>
  </si>
  <si>
    <t>列34</t>
  </si>
  <si>
    <t>035</t>
  </si>
  <si>
    <t>P/M</t>
    <phoneticPr fontId="2"/>
  </si>
  <si>
    <t>線形補間</t>
    <rPh sb="0" eb="4">
      <t>センケイホカン</t>
    </rPh>
    <phoneticPr fontId="2"/>
  </si>
  <si>
    <t>X</t>
  </si>
  <si>
    <t>Y</t>
  </si>
  <si>
    <t>qCHF[10⁶ Btu/hr・ft²]</t>
    <phoneticPr fontId="9"/>
  </si>
  <si>
    <t>PITCH[in]</t>
    <phoneticPr fontId="2"/>
  </si>
  <si>
    <t>ROD　OD[in]</t>
    <phoneticPr fontId="2"/>
  </si>
  <si>
    <t>PITCH[m]</t>
    <phoneticPr fontId="2"/>
  </si>
  <si>
    <t>流路断面積[m2]</t>
    <phoneticPr fontId="3"/>
  </si>
  <si>
    <t>ROD OD[m]</t>
    <phoneticPr fontId="2"/>
  </si>
  <si>
    <t>濡れ縁長さ[m]</t>
    <phoneticPr fontId="3"/>
  </si>
  <si>
    <t>出口クオリティの計算</t>
    <rPh sb="0" eb="2">
      <t>デグチ</t>
    </rPh>
    <rPh sb="8" eb="10">
      <t>ケイサン</t>
    </rPh>
    <phoneticPr fontId="3"/>
  </si>
  <si>
    <t>qw</t>
    <phoneticPr fontId="3"/>
  </si>
  <si>
    <t>Ph</t>
    <phoneticPr fontId="3"/>
  </si>
  <si>
    <t>z</t>
    <phoneticPr fontId="3"/>
  </si>
  <si>
    <t>G</t>
    <phoneticPr fontId="3"/>
  </si>
  <si>
    <r>
      <t>MASS VELOCITY × 10</t>
    </r>
    <r>
      <rPr>
        <b/>
        <sz val="11"/>
        <color theme="0"/>
        <rFont val="ＭＳ 明朝"/>
        <family val="1"/>
        <charset val="128"/>
      </rPr>
      <t>⁻</t>
    </r>
    <r>
      <rPr>
        <b/>
        <sz val="11"/>
        <color theme="0"/>
        <rFont val="游ゴシック"/>
        <family val="3"/>
        <charset val="128"/>
      </rPr>
      <t>⁶ (lb/hr.ft²)</t>
    </r>
    <phoneticPr fontId="9"/>
  </si>
  <si>
    <t>A</t>
    <phoneticPr fontId="3"/>
  </si>
  <si>
    <t>Hlg</t>
    <phoneticPr fontId="3"/>
  </si>
  <si>
    <t>CPL_sat</t>
    <phoneticPr fontId="3"/>
  </si>
  <si>
    <t>Ts</t>
    <phoneticPr fontId="3"/>
  </si>
  <si>
    <t>Tin</t>
    <phoneticPr fontId="3"/>
  </si>
  <si>
    <t>xout</t>
    <phoneticPr fontId="3"/>
  </si>
  <si>
    <t>Qin</t>
    <phoneticPr fontId="3"/>
  </si>
  <si>
    <t>xin</t>
    <phoneticPr fontId="3"/>
  </si>
  <si>
    <t>面積比</t>
    <rPh sb="0" eb="3">
      <t>メンセキヒ</t>
    </rPh>
    <phoneticPr fontId="3"/>
  </si>
  <si>
    <t>qw_CHF</t>
    <phoneticPr fontId="3"/>
  </si>
  <si>
    <t>CPL_Ts</t>
    <phoneticPr fontId="3"/>
  </si>
  <si>
    <t>CPL_Tin</t>
    <phoneticPr fontId="3"/>
  </si>
  <si>
    <t>CPL_ave</t>
    <phoneticPr fontId="3"/>
  </si>
  <si>
    <t>xin_ave</t>
    <phoneticPr fontId="3"/>
  </si>
  <si>
    <t>xout_ave</t>
    <phoneticPr fontId="3"/>
  </si>
  <si>
    <t>CPLだけ補正</t>
    <rPh sb="5" eb="7">
      <t>ホセイ</t>
    </rPh>
    <phoneticPr fontId="3"/>
  </si>
  <si>
    <t>qw_CHF_old</t>
    <phoneticPr fontId="3"/>
  </si>
  <si>
    <t>Qin_old</t>
    <phoneticPr fontId="3"/>
  </si>
  <si>
    <t>xout_OnlyCPL</t>
    <phoneticPr fontId="3"/>
  </si>
  <si>
    <t>Q_AVE</t>
    <phoneticPr fontId="3"/>
  </si>
  <si>
    <t>西田さんの計算方法</t>
    <rPh sb="0" eb="2">
      <t>ニシダ</t>
    </rPh>
    <rPh sb="5" eb="7">
      <t>ケイサン</t>
    </rPh>
    <rPh sb="7" eb="9">
      <t>ホウホウ</t>
    </rPh>
    <phoneticPr fontId="3"/>
  </si>
  <si>
    <t>A_htr</t>
    <phoneticPr fontId="3"/>
  </si>
  <si>
    <t>L_全長[m]</t>
    <rPh sb="2" eb="4">
      <t>ゼンチョウ</t>
    </rPh>
    <phoneticPr fontId="3"/>
  </si>
  <si>
    <t>Q_all</t>
    <phoneticPr fontId="3"/>
  </si>
  <si>
    <t>Q_DNB</t>
    <phoneticPr fontId="3"/>
  </si>
  <si>
    <t>GAHlg</t>
    <phoneticPr fontId="3"/>
  </si>
  <si>
    <t>xin_nishida</t>
    <phoneticPr fontId="3"/>
  </si>
  <si>
    <t>q_DNB_nishida</t>
    <phoneticPr fontId="3"/>
  </si>
  <si>
    <t>xout_nishida</t>
    <phoneticPr fontId="3"/>
  </si>
  <si>
    <t>r_retio</t>
    <phoneticPr fontId="3"/>
  </si>
  <si>
    <t>z_ratio</t>
    <phoneticPr fontId="3"/>
  </si>
  <si>
    <t>Ts</t>
    <phoneticPr fontId="2"/>
  </si>
  <si>
    <t>rhoG</t>
    <phoneticPr fontId="2"/>
  </si>
  <si>
    <t>rhoL</t>
    <phoneticPr fontId="2"/>
  </si>
  <si>
    <t>HG</t>
    <phoneticPr fontId="2"/>
  </si>
  <si>
    <t>HL</t>
    <phoneticPr fontId="2"/>
  </si>
  <si>
    <t>muG</t>
    <phoneticPr fontId="2"/>
  </si>
  <si>
    <t>muL</t>
    <phoneticPr fontId="2"/>
  </si>
  <si>
    <t>KL</t>
    <phoneticPr fontId="2"/>
  </si>
  <si>
    <t>CPL</t>
    <phoneticPr fontId="2"/>
  </si>
  <si>
    <t>G</t>
    <phoneticPr fontId="2"/>
  </si>
  <si>
    <t>A</t>
    <phoneticPr fontId="2"/>
  </si>
  <si>
    <t>Pw</t>
    <phoneticPr fontId="2"/>
  </si>
  <si>
    <t>DH</t>
    <phoneticPr fontId="2"/>
  </si>
  <si>
    <t>L</t>
    <phoneticPr fontId="2"/>
  </si>
  <si>
    <t>q"</t>
    <phoneticPr fontId="2"/>
  </si>
  <si>
    <t>Tin</t>
    <phoneticPr fontId="2"/>
  </si>
  <si>
    <t>Tf</t>
    <phoneticPr fontId="2"/>
  </si>
  <si>
    <t>f(beta)</t>
    <phoneticPr fontId="2"/>
  </si>
  <si>
    <t>Re</t>
    <phoneticPr fontId="2"/>
  </si>
  <si>
    <t>f</t>
    <phoneticPr fontId="2"/>
  </si>
  <si>
    <t>f_left</t>
    <phoneticPr fontId="2"/>
  </si>
  <si>
    <t>f_rihgt</t>
    <phoneticPr fontId="2"/>
  </si>
  <si>
    <t>f_barance</t>
    <phoneticPr fontId="2"/>
  </si>
  <si>
    <t>DB</t>
    <phoneticPr fontId="2"/>
  </si>
  <si>
    <t>Tw</t>
    <phoneticPr fontId="2"/>
  </si>
  <si>
    <t>y+</t>
    <phoneticPr fontId="2"/>
  </si>
  <si>
    <t>Tm</t>
    <phoneticPr fontId="2"/>
  </si>
  <si>
    <t>Tw_barance</t>
    <phoneticPr fontId="2"/>
  </si>
  <si>
    <t>y*</t>
    <phoneticPr fontId="2"/>
  </si>
  <si>
    <t>tauw</t>
    <phoneticPr fontId="2"/>
  </si>
  <si>
    <t>Utau</t>
    <phoneticPr fontId="2"/>
  </si>
  <si>
    <t>y+®</t>
    <phoneticPr fontId="2"/>
  </si>
  <si>
    <t>Q</t>
    <phoneticPr fontId="2"/>
  </si>
  <si>
    <t>Pr</t>
    <phoneticPr fontId="2"/>
  </si>
  <si>
    <t>T(y+)</t>
    <phoneticPr fontId="2"/>
  </si>
  <si>
    <t>y*_barance</t>
    <phoneticPr fontId="2"/>
  </si>
  <si>
    <t>delta</t>
    <phoneticPr fontId="2"/>
  </si>
  <si>
    <t>UB</t>
    <phoneticPr fontId="2"/>
  </si>
  <si>
    <t>LB</t>
    <phoneticPr fontId="2"/>
  </si>
  <si>
    <t>YB</t>
    <phoneticPr fontId="2"/>
  </si>
  <si>
    <t>P</t>
    <phoneticPr fontId="2"/>
  </si>
  <si>
    <t>sigma</t>
    <phoneticPr fontId="2"/>
  </si>
  <si>
    <t>補正式F</t>
    <rPh sb="0" eb="2">
      <t>ホセイ</t>
    </rPh>
    <rPh sb="2" eb="3">
      <t>シキ</t>
    </rPh>
    <phoneticPr fontId="2"/>
  </si>
  <si>
    <t>A_補正</t>
    <rPh sb="2" eb="4">
      <t>ホセイ</t>
    </rPh>
    <phoneticPr fontId="2"/>
  </si>
  <si>
    <t>Tsub</t>
    <phoneticPr fontId="2"/>
  </si>
  <si>
    <t>予測値MW</t>
    <rPh sb="0" eb="3">
      <t>ヨソクチ</t>
    </rPh>
    <phoneticPr fontId="2"/>
  </si>
  <si>
    <t>1_108</t>
  </si>
  <si>
    <t>2_108</t>
  </si>
  <si>
    <t>3_108</t>
  </si>
  <si>
    <t>4_108</t>
  </si>
  <si>
    <t>5_108</t>
  </si>
  <si>
    <t>6_108</t>
  </si>
  <si>
    <t>7_108</t>
  </si>
  <si>
    <t>8_108</t>
  </si>
  <si>
    <t>9_108</t>
  </si>
  <si>
    <t>10_108</t>
  </si>
  <si>
    <t>11_108</t>
  </si>
  <si>
    <t>12_108</t>
  </si>
  <si>
    <t>13_108</t>
  </si>
  <si>
    <t>14_108</t>
  </si>
  <si>
    <t>15_108</t>
  </si>
  <si>
    <t>16_108</t>
  </si>
  <si>
    <t>17_108</t>
  </si>
  <si>
    <t>18_108</t>
  </si>
  <si>
    <t>19_108</t>
  </si>
  <si>
    <t>20_108</t>
  </si>
  <si>
    <t>21_108</t>
  </si>
  <si>
    <t>22_108</t>
  </si>
  <si>
    <t>23_108</t>
  </si>
  <si>
    <t>24_108</t>
  </si>
  <si>
    <t>25_108</t>
  </si>
  <si>
    <t>26_108</t>
  </si>
  <si>
    <t>27_108</t>
  </si>
  <si>
    <t>28_108</t>
  </si>
  <si>
    <t>29_108</t>
  </si>
  <si>
    <t>σ_補正</t>
    <rPh sb="2" eb="4">
      <t>ホセイ</t>
    </rPh>
    <phoneticPr fontId="2"/>
  </si>
  <si>
    <t>列2</t>
    <phoneticPr fontId="2"/>
  </si>
  <si>
    <t>列3</t>
    <phoneticPr fontId="2"/>
  </si>
  <si>
    <t>(Tsub-40)^2</t>
    <phoneticPr fontId="2"/>
  </si>
  <si>
    <t>Re_g</t>
    <phoneticPr fontId="2"/>
  </si>
  <si>
    <t>Pr_g</t>
    <phoneticPr fontId="2"/>
  </si>
  <si>
    <t>Nu_g</t>
    <phoneticPr fontId="2"/>
  </si>
  <si>
    <t>k_g</t>
    <phoneticPr fontId="2"/>
  </si>
  <si>
    <t>μ_g</t>
    <phoneticPr fontId="2"/>
  </si>
  <si>
    <t>CPg</t>
    <phoneticPr fontId="2"/>
  </si>
  <si>
    <t>気相熱伝達率</t>
    <rPh sb="0" eb="2">
      <t>キソウ</t>
    </rPh>
    <rPh sb="2" eb="5">
      <t>ネツデンタツ</t>
    </rPh>
    <rPh sb="5" eb="6">
      <t>リツ</t>
    </rPh>
    <phoneticPr fontId="2"/>
  </si>
  <si>
    <t>Tmで液相計算</t>
    <rPh sb="3" eb="5">
      <t>エキソウ</t>
    </rPh>
    <rPh sb="5" eb="7">
      <t>ケイサン</t>
    </rPh>
    <phoneticPr fontId="2"/>
  </si>
  <si>
    <t>μ_l</t>
    <phoneticPr fontId="2"/>
  </si>
  <si>
    <t>k_l</t>
    <phoneticPr fontId="2"/>
  </si>
  <si>
    <t>CPl2</t>
    <phoneticPr fontId="2"/>
  </si>
  <si>
    <t>Re_l</t>
    <phoneticPr fontId="2"/>
  </si>
  <si>
    <t>Pr_l</t>
    <phoneticPr fontId="2"/>
  </si>
  <si>
    <t>Nu_l</t>
    <phoneticPr fontId="2"/>
  </si>
  <si>
    <t>液相熱伝達率</t>
    <rPh sb="0" eb="2">
      <t>エキソウ</t>
    </rPh>
    <rPh sb="2" eb="3">
      <t>ネツ</t>
    </rPh>
    <phoneticPr fontId="2"/>
  </si>
  <si>
    <t>(Tw+Ts)/2で気相計算</t>
    <rPh sb="10" eb="12">
      <t>キソウ</t>
    </rPh>
    <rPh sb="12" eb="14">
      <t>ケイサン</t>
    </rPh>
    <phoneticPr fontId="2"/>
  </si>
  <si>
    <t>面積</t>
    <rPh sb="0" eb="2">
      <t>メンセキ</t>
    </rPh>
    <phoneticPr fontId="2"/>
  </si>
  <si>
    <t>xout_nishida</t>
  </si>
  <si>
    <t>1_123</t>
    <phoneticPr fontId="2"/>
  </si>
  <si>
    <t>2_123</t>
    <phoneticPr fontId="2"/>
  </si>
  <si>
    <t>3_123</t>
    <phoneticPr fontId="2"/>
  </si>
  <si>
    <t>4_123</t>
    <phoneticPr fontId="2"/>
  </si>
  <si>
    <t>5_123</t>
    <phoneticPr fontId="2"/>
  </si>
  <si>
    <t>6_123</t>
    <phoneticPr fontId="2"/>
  </si>
  <si>
    <t>7_123</t>
    <phoneticPr fontId="2"/>
  </si>
  <si>
    <t>8_123</t>
    <phoneticPr fontId="2"/>
  </si>
  <si>
    <t>9_123</t>
    <phoneticPr fontId="2"/>
  </si>
  <si>
    <t>10_123</t>
    <phoneticPr fontId="2"/>
  </si>
  <si>
    <t>11_123</t>
    <phoneticPr fontId="2"/>
  </si>
  <si>
    <t>12_123</t>
    <phoneticPr fontId="2"/>
  </si>
  <si>
    <t>xout</t>
    <phoneticPr fontId="2"/>
  </si>
  <si>
    <t>クオリティの計算</t>
    <rPh sb="6" eb="8">
      <t>ケイサン</t>
    </rPh>
    <phoneticPr fontId="3"/>
  </si>
  <si>
    <t>DNB相対位置</t>
    <rPh sb="3" eb="5">
      <t>ソウタイ</t>
    </rPh>
    <rPh sb="5" eb="7">
      <t>イチ</t>
    </rPh>
    <phoneticPr fontId="3"/>
  </si>
  <si>
    <t>実験値</t>
    <rPh sb="0" eb="2">
      <t>ジッケン</t>
    </rPh>
    <rPh sb="2" eb="3">
      <t>アタイ</t>
    </rPh>
    <phoneticPr fontId="3"/>
  </si>
  <si>
    <t>ロッド16本の濡れぶち</t>
    <rPh sb="5" eb="6">
      <t>ホン</t>
    </rPh>
    <rPh sb="7" eb="8">
      <t>ヌ</t>
    </rPh>
    <phoneticPr fontId="3"/>
  </si>
  <si>
    <t>ロッド１６本の全出力</t>
    <rPh sb="5" eb="6">
      <t>ホン</t>
    </rPh>
    <rPh sb="7" eb="10">
      <t>ゼンシュツリョク</t>
    </rPh>
    <phoneticPr fontId="3"/>
  </si>
  <si>
    <t>ロッドを１本にし、ピークのロッドで考える</t>
    <rPh sb="5" eb="6">
      <t>ホン</t>
    </rPh>
    <rPh sb="17" eb="18">
      <t>カンガ</t>
    </rPh>
    <phoneticPr fontId="3"/>
  </si>
  <si>
    <t>総出力をロッド１本、DNB位置までに変換</t>
    <rPh sb="0" eb="3">
      <t>ソウシュツリョク</t>
    </rPh>
    <rPh sb="8" eb="9">
      <t>ポン</t>
    </rPh>
    <rPh sb="13" eb="15">
      <t>イチ</t>
    </rPh>
    <rPh sb="18" eb="20">
      <t>ヘンカン</t>
    </rPh>
    <phoneticPr fontId="3"/>
  </si>
  <si>
    <t>DNB位置の半径方向出力</t>
    <rPh sb="3" eb="5">
      <t>イチ</t>
    </rPh>
    <rPh sb="6" eb="8">
      <t>ハンケイ</t>
    </rPh>
    <rPh sb="8" eb="10">
      <t>ホウコウ</t>
    </rPh>
    <rPh sb="10" eb="12">
      <t>シュツリョク</t>
    </rPh>
    <phoneticPr fontId="3"/>
  </si>
  <si>
    <t>ロッド数</t>
    <rPh sb="3" eb="4">
      <t>スウ</t>
    </rPh>
    <phoneticPr fontId="3"/>
  </si>
  <si>
    <t>DNB位置の軸方向出力</t>
    <rPh sb="3" eb="5">
      <t>イチ</t>
    </rPh>
    <rPh sb="6" eb="7">
      <t>ジク</t>
    </rPh>
    <rPh sb="7" eb="9">
      <t>ホウコウ</t>
    </rPh>
    <rPh sb="9" eb="11">
      <t>シュツリョク</t>
    </rPh>
    <phoneticPr fontId="3"/>
  </si>
  <si>
    <t>r_ratio</t>
    <phoneticPr fontId="3"/>
  </si>
  <si>
    <t>検算
これにより、QAVEに半径・軸の相対ピーク値をかけるとCHFになることがわかる</t>
    <rPh sb="0" eb="2">
      <t>ケンザン</t>
    </rPh>
    <rPh sb="14" eb="16">
      <t>ハンケイ</t>
    </rPh>
    <rPh sb="17" eb="18">
      <t>ジク</t>
    </rPh>
    <rPh sb="19" eb="21">
      <t>ソウタイ</t>
    </rPh>
    <rPh sb="24" eb="25">
      <t>アタイ</t>
    </rPh>
    <phoneticPr fontId="3"/>
  </si>
  <si>
    <t>70inと76inの２種類</t>
    <rPh sb="11" eb="13">
      <t>シュルイ</t>
    </rPh>
    <phoneticPr fontId="2"/>
  </si>
  <si>
    <t>70in</t>
    <phoneticPr fontId="2"/>
  </si>
  <si>
    <t>76in</t>
    <phoneticPr fontId="2"/>
  </si>
  <si>
    <t>No108はいらない数値を消して見やすくした。20251104</t>
    <rPh sb="10" eb="12">
      <t>スウチ</t>
    </rPh>
    <rPh sb="13" eb="14">
      <t>ケ</t>
    </rPh>
    <rPh sb="16" eb="17">
      <t>ミ</t>
    </rPh>
    <phoneticPr fontId="2"/>
  </si>
  <si>
    <t>Tsub</t>
    <phoneticPr fontId="3"/>
  </si>
  <si>
    <t>Hsub</t>
    <phoneticPr fontId="3"/>
  </si>
  <si>
    <t>Hsub[kJ/kg]</t>
    <phoneticPr fontId="3"/>
  </si>
  <si>
    <t>実験値のCHFはDNB位置の値</t>
    <rPh sb="0" eb="2">
      <t>ジッケン</t>
    </rPh>
    <rPh sb="2" eb="3">
      <t>アタイ</t>
    </rPh>
    <rPh sb="11" eb="13">
      <t>イチ</t>
    </rPh>
    <rPh sb="14" eb="15">
      <t>アタイ</t>
    </rPh>
    <phoneticPr fontId="2"/>
  </si>
  <si>
    <t>Pin圧力 (Pa)</t>
    <rPh sb="3" eb="5">
      <t>アツリョク</t>
    </rPh>
    <phoneticPr fontId="9"/>
  </si>
  <si>
    <t>全長168inを掛ける</t>
    <rPh sb="0" eb="2">
      <t>ゼンチョウ</t>
    </rPh>
    <rPh sb="8" eb="9">
      <t>カ</t>
    </rPh>
    <phoneticPr fontId="9"/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</si>
  <si>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</si>
  <si>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</si>
  <si>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</si>
  <si>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</si>
  <si>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</si>
  <si>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</si>
  <si>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</si>
  <si>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</si>
  <si>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</si>
  <si>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</si>
  <si>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</si>
  <si>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13_161</t>
  </si>
  <si>
    <t>14_161</t>
  </si>
  <si>
    <t>15_161</t>
  </si>
  <si>
    <t>16_161</t>
  </si>
  <si>
    <t>17_161</t>
  </si>
  <si>
    <t>18_161</t>
  </si>
  <si>
    <t>19_161</t>
  </si>
  <si>
    <t>20_161</t>
  </si>
  <si>
    <t>21_161</t>
  </si>
  <si>
    <t>23_161</t>
  </si>
  <si>
    <t>24_161</t>
  </si>
  <si>
    <t>25_161</t>
  </si>
  <si>
    <t>26_161</t>
  </si>
  <si>
    <t>27_161</t>
  </si>
  <si>
    <t>28_161</t>
  </si>
  <si>
    <t>29_161</t>
  </si>
  <si>
    <t>30_161</t>
  </si>
  <si>
    <t>31_161</t>
  </si>
  <si>
    <t>32_161</t>
  </si>
  <si>
    <t>33_161</t>
  </si>
  <si>
    <t>34_161</t>
  </si>
  <si>
    <t>35_161</t>
  </si>
  <si>
    <t>36_161</t>
  </si>
  <si>
    <t>37_161</t>
  </si>
  <si>
    <t>38_161</t>
  </si>
  <si>
    <t>39_161</t>
  </si>
  <si>
    <t>40_161</t>
  </si>
  <si>
    <t>41_161</t>
  </si>
  <si>
    <t>42_161</t>
  </si>
  <si>
    <t>43_161</t>
  </si>
  <si>
    <t>44_161</t>
  </si>
  <si>
    <t>45_161</t>
  </si>
  <si>
    <t>49_161</t>
  </si>
  <si>
    <t>55_161</t>
  </si>
  <si>
    <t>57_161</t>
  </si>
  <si>
    <t>59_161</t>
  </si>
  <si>
    <t>61_161</t>
  </si>
  <si>
    <t>68_161</t>
  </si>
  <si>
    <t>70_161</t>
  </si>
  <si>
    <t>1_164</t>
  </si>
  <si>
    <t>2_164</t>
  </si>
  <si>
    <t>3_164</t>
  </si>
  <si>
    <t>4_164</t>
  </si>
  <si>
    <t>5_164</t>
  </si>
  <si>
    <t>6_164</t>
  </si>
  <si>
    <t>7_164</t>
  </si>
  <si>
    <t>8_164</t>
  </si>
  <si>
    <t>9_164</t>
  </si>
  <si>
    <t>10_164</t>
  </si>
  <si>
    <t>11_164</t>
  </si>
  <si>
    <t>12_164</t>
  </si>
  <si>
    <t>13_164</t>
  </si>
  <si>
    <t>14_164</t>
  </si>
  <si>
    <t>15_164</t>
  </si>
  <si>
    <t>16_164</t>
  </si>
  <si>
    <t>17_164</t>
  </si>
  <si>
    <t>18_164</t>
  </si>
  <si>
    <t>19_164</t>
  </si>
  <si>
    <t>20_164</t>
  </si>
  <si>
    <t>21_164</t>
  </si>
  <si>
    <t>22_164</t>
  </si>
  <si>
    <t>23_164</t>
  </si>
  <si>
    <t>24_164</t>
  </si>
  <si>
    <t>25_164</t>
  </si>
  <si>
    <t>26_164</t>
  </si>
  <si>
    <t>27_164</t>
  </si>
  <si>
    <t>28_164</t>
  </si>
  <si>
    <t>29_164</t>
  </si>
  <si>
    <t>30_164</t>
  </si>
  <si>
    <t>31_164</t>
  </si>
  <si>
    <t>32_164</t>
  </si>
  <si>
    <t>33_164</t>
  </si>
  <si>
    <t>34_164</t>
  </si>
  <si>
    <t>35_164</t>
  </si>
  <si>
    <t>36_164</t>
  </si>
  <si>
    <t>37_164</t>
  </si>
  <si>
    <t>39_164</t>
  </si>
  <si>
    <t>40_164</t>
  </si>
  <si>
    <t>41_164</t>
  </si>
  <si>
    <t>42_164</t>
  </si>
  <si>
    <t>43_164</t>
  </si>
  <si>
    <t>44_164</t>
  </si>
  <si>
    <t>45_164</t>
  </si>
  <si>
    <t>46_164</t>
  </si>
  <si>
    <t>47_164</t>
  </si>
  <si>
    <t>48_164</t>
  </si>
  <si>
    <t>50_164</t>
  </si>
  <si>
    <t>51_164</t>
  </si>
  <si>
    <t>52_164</t>
  </si>
  <si>
    <t>53_164</t>
  </si>
  <si>
    <t>54_164</t>
  </si>
  <si>
    <t>55_164</t>
  </si>
  <si>
    <t>56_164</t>
  </si>
  <si>
    <t>57_164</t>
  </si>
  <si>
    <t>58_164</t>
  </si>
  <si>
    <t>59_164</t>
  </si>
  <si>
    <t>61_164</t>
  </si>
  <si>
    <t>67_164</t>
  </si>
  <si>
    <t>68_164</t>
  </si>
  <si>
    <t>70_164</t>
  </si>
  <si>
    <t>71_164</t>
  </si>
  <si>
    <t>72_164</t>
  </si>
  <si>
    <t>73_164</t>
  </si>
  <si>
    <t>74_164</t>
  </si>
  <si>
    <t>75_164</t>
  </si>
  <si>
    <t>76_164</t>
  </si>
  <si>
    <t>77_164</t>
  </si>
  <si>
    <t>78_164</t>
  </si>
  <si>
    <t>79_164</t>
  </si>
  <si>
    <t>80_164</t>
  </si>
  <si>
    <t>81_164</t>
  </si>
  <si>
    <t>82_164</t>
  </si>
  <si>
    <t>84_164</t>
  </si>
  <si>
    <t>85_164</t>
  </si>
  <si>
    <t>86_164</t>
  </si>
  <si>
    <t>87_164</t>
  </si>
  <si>
    <t>88_164</t>
  </si>
  <si>
    <t>89_164</t>
  </si>
  <si>
    <t>90_164</t>
  </si>
  <si>
    <t>91_164</t>
  </si>
  <si>
    <t>92_164</t>
  </si>
  <si>
    <t>93_164</t>
  </si>
  <si>
    <t>94_164</t>
  </si>
  <si>
    <t>95_164</t>
  </si>
  <si>
    <t>96_164</t>
  </si>
  <si>
    <t>97_164</t>
  </si>
  <si>
    <t>98_164</t>
  </si>
  <si>
    <t>P/M</t>
    <phoneticPr fontId="2"/>
  </si>
  <si>
    <t>形状因子</t>
    <rPh sb="0" eb="2">
      <t>ケイジョウ</t>
    </rPh>
    <rPh sb="2" eb="4">
      <t>インシ</t>
    </rPh>
    <phoneticPr fontId="2"/>
  </si>
  <si>
    <t>実験値</t>
    <rPh sb="0" eb="2">
      <t>ジッケン</t>
    </rPh>
    <rPh sb="2" eb="3">
      <t>アタイ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</si>
</sst>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0000_ "/>
    <numFmt numFmtId="178" formatCode="00"/>
    <numFmt numFmtId="179" formatCode="0.0000000"/>
  </numFmts>
  <fonts count="42">
    <font>
      <sz val="11"/>
      <color theme="1"/>
      <name val="ＭＳ Ｐゴシック"/>
      <family val="2"/>
      <charset val="128"/>
    </font>
    <font>
      <sz val="11"/>
      <color theme="1"/>
      <name val="游ゴシック"/>
      <family val="2"/>
      <charset val="128"/>
      <scheme val="minor"/>
    </font>
    <font>
      <sz val="6"/>
      <name val="ＭＳ Ｐゴシック"/>
      <family val="2"/>
      <charset val="128"/>
    </font>
    <font>
      <vertAlign val="subscript"/>
      <sz val="11"/>
      <color theme="1"/>
      <name val="ＭＳ Ｐゴシック"/>
      <family val="3"/>
      <charset val="128"/>
    </font>
    <font>
      <vertAlign val="superscript"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ＭＳ 明朝"/>
      <family val="1"/>
      <charset val="128"/>
    </font>
    <font>
      <b/>
      <sz val="11"/>
      <color theme="0"/>
      <name val="Yu Gothic"/>
      <family val="3"/>
      <charset val="128"/>
    </font>
    <font>
      <b/>
      <sz val="11"/>
      <color theme="0"/>
      <name val="游ゴシック"/>
      <family val="3"/>
      <charset val="128"/>
    </font>
    <font>
      <sz val="11"/>
      <color rgb="FF0000FF"/>
      <name val="游ゴシック"/>
      <family val="2"/>
      <scheme val="minor"/>
    </font>
    <font>
      <sz val="11"/>
      <color theme="0"/>
      <name val="游ゴシック"/>
      <family val="2"/>
      <scheme val="minor"/>
    </font>
    <font>
      <vertAlign val="superscript"/>
      <sz val="11"/>
      <color theme="0"/>
      <name val="游ゴシック"/>
      <family val="3"/>
      <charset val="128"/>
      <scheme val="minor"/>
    </font>
    <font>
      <b/>
      <vertAlign val="superscript"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vertAlign val="subscript"/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2"/>
      <scheme val="minor"/>
    </font>
    <font>
      <b/>
      <sz val="11"/>
      <color theme="0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rgb="FFFF0000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</borders>
  <cellStyleXfs count="46">
    <xf numFmtId="0" fontId="0" fillId="0" borderId="0">
      <alignment vertical="center"/>
    </xf>
    <xf numFmtId="0" fontId="6" fillId="0" borderId="0"/>
    <xf numFmtId="0" fontId="7" fillId="0" borderId="0"/>
    <xf numFmtId="0" fontId="23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4" applyNumberFormat="0" applyFill="0" applyAlignment="0" applyProtection="0">
      <alignment vertical="center"/>
    </xf>
    <xf numFmtId="0" fontId="28" fillId="0" borderId="15" applyNumberFormat="0" applyFill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3" fillId="17" borderId="17" applyNumberFormat="0" applyAlignment="0" applyProtection="0">
      <alignment vertical="center"/>
    </xf>
    <xf numFmtId="0" fontId="34" fillId="18" borderId="18" applyNumberFormat="0" applyAlignment="0" applyProtection="0">
      <alignment vertical="center"/>
    </xf>
    <xf numFmtId="0" fontId="35" fillId="18" borderId="17" applyNumberFormat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37" fillId="19" borderId="20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22" applyNumberFormat="0" applyFill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1" fillId="42" borderId="0" applyNumberFormat="0" applyBorder="0" applyAlignment="0" applyProtection="0">
      <alignment vertical="center"/>
    </xf>
    <xf numFmtId="0" fontId="1" fillId="43" borderId="0" applyNumberFormat="0" applyBorder="0" applyAlignment="0" applyProtection="0">
      <alignment vertical="center"/>
    </xf>
    <xf numFmtId="0" fontId="1" fillId="4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20" borderId="21" applyNumberFormat="0" applyFont="0" applyAlignment="0" applyProtection="0">
      <alignment vertical="center"/>
    </xf>
  </cellStyleXfs>
  <cellXfs count="10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6" borderId="0" xfId="0" applyFill="1" applyAlignment="1">
      <alignment vertical="center" wrapText="1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0" fontId="0" fillId="7" borderId="0" xfId="0" applyFill="1" applyAlignment="1">
      <alignment vertical="center" wrapText="1"/>
    </xf>
    <xf numFmtId="176" fontId="6" fillId="0" borderId="0" xfId="1" applyNumberFormat="1"/>
    <xf numFmtId="0" fontId="0" fillId="8" borderId="0" xfId="0" applyFill="1">
      <alignment vertical="center"/>
    </xf>
    <xf numFmtId="0" fontId="0" fillId="8" borderId="0" xfId="0" applyFill="1" applyAlignment="1">
      <alignment vertical="center" wrapText="1"/>
    </xf>
    <xf numFmtId="177" fontId="0" fillId="0" borderId="0" xfId="0" applyNumberFormat="1">
      <alignment vertical="center"/>
    </xf>
    <xf numFmtId="0" fontId="7" fillId="0" borderId="0" xfId="2"/>
    <xf numFmtId="0" fontId="8" fillId="0" borderId="0" xfId="2" applyFont="1"/>
    <xf numFmtId="0" fontId="8" fillId="0" borderId="0" xfId="2" applyFont="1" applyAlignment="1">
      <alignment vertical="center"/>
    </xf>
    <xf numFmtId="0" fontId="7" fillId="0" borderId="0" xfId="2" applyAlignment="1">
      <alignment vertical="center" wrapText="1"/>
    </xf>
    <xf numFmtId="0" fontId="10" fillId="9" borderId="3" xfId="2" applyFont="1" applyFill="1" applyBorder="1" applyAlignment="1">
      <alignment horizontal="center" vertical="center" wrapText="1"/>
    </xf>
    <xf numFmtId="0" fontId="7" fillId="0" borderId="3" xfId="2" applyBorder="1" applyAlignment="1">
      <alignment vertical="center" wrapText="1"/>
    </xf>
    <xf numFmtId="0" fontId="8" fillId="0" borderId="3" xfId="2" applyFont="1" applyBorder="1" applyAlignment="1">
      <alignment vertical="center" wrapText="1"/>
    </xf>
    <xf numFmtId="0" fontId="14" fillId="0" borderId="0" xfId="2" applyFont="1"/>
    <xf numFmtId="0" fontId="7" fillId="4" borderId="3" xfId="2" applyFill="1" applyBorder="1" applyAlignment="1">
      <alignment vertical="center" wrapText="1"/>
    </xf>
    <xf numFmtId="0" fontId="8" fillId="4" borderId="3" xfId="2" applyFont="1" applyFill="1" applyBorder="1" applyAlignment="1">
      <alignment vertical="center" wrapText="1"/>
    </xf>
    <xf numFmtId="0" fontId="7" fillId="4" borderId="3" xfId="2" applyFill="1" applyBorder="1" applyAlignment="1">
      <alignment horizontal="left" vertical="center" wrapText="1"/>
    </xf>
    <xf numFmtId="178" fontId="0" fillId="0" borderId="0" xfId="0" quotePrefix="1" applyNumberFormat="1">
      <alignment vertical="center"/>
    </xf>
    <xf numFmtId="0" fontId="7" fillId="0" borderId="3" xfId="2" applyBorder="1" applyAlignment="1">
      <alignment horizontal="left" vertical="center" wrapText="1"/>
    </xf>
    <xf numFmtId="0" fontId="7" fillId="0" borderId="1" xfId="2" applyBorder="1" applyAlignment="1">
      <alignment vertical="center" wrapText="1"/>
    </xf>
    <xf numFmtId="0" fontId="7" fillId="4" borderId="1" xfId="2" applyFill="1" applyBorder="1" applyAlignment="1">
      <alignment vertical="center" wrapText="1"/>
    </xf>
    <xf numFmtId="0" fontId="7" fillId="0" borderId="3" xfId="2" applyBorder="1"/>
    <xf numFmtId="0" fontId="15" fillId="9" borderId="3" xfId="2" applyFont="1" applyFill="1" applyBorder="1"/>
    <xf numFmtId="0" fontId="18" fillId="9" borderId="3" xfId="2" applyFont="1" applyFill="1" applyBorder="1"/>
    <xf numFmtId="0" fontId="18" fillId="9" borderId="2" xfId="2" applyFont="1" applyFill="1" applyBorder="1"/>
    <xf numFmtId="1" fontId="0" fillId="0" borderId="0" xfId="0" applyNumberFormat="1">
      <alignment vertical="center"/>
    </xf>
    <xf numFmtId="0" fontId="15" fillId="9" borderId="4" xfId="2" applyFont="1" applyFill="1" applyBorder="1"/>
    <xf numFmtId="0" fontId="15" fillId="9" borderId="5" xfId="2" applyFont="1" applyFill="1" applyBorder="1"/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7" fillId="10" borderId="3" xfId="2" applyFill="1" applyBorder="1"/>
    <xf numFmtId="0" fontId="0" fillId="10" borderId="3" xfId="0" applyFill="1" applyBorder="1">
      <alignment vertical="center"/>
    </xf>
    <xf numFmtId="179" fontId="7" fillId="0" borderId="3" xfId="2" applyNumberFormat="1" applyBorder="1"/>
    <xf numFmtId="0" fontId="7" fillId="10" borderId="0" xfId="2" applyFill="1"/>
    <xf numFmtId="0" fontId="7" fillId="4" borderId="0" xfId="2" applyFill="1" applyAlignment="1">
      <alignment vertical="center" wrapText="1"/>
    </xf>
    <xf numFmtId="0" fontId="10" fillId="9" borderId="8" xfId="2" applyFont="1" applyFill="1" applyBorder="1" applyAlignment="1">
      <alignment horizontal="center" vertical="center" wrapText="1"/>
    </xf>
    <xf numFmtId="0" fontId="10" fillId="9" borderId="9" xfId="2" applyFont="1" applyFill="1" applyBorder="1" applyAlignment="1">
      <alignment horizontal="center" vertical="center" wrapText="1"/>
    </xf>
    <xf numFmtId="0" fontId="15" fillId="9" borderId="9" xfId="2" applyFont="1" applyFill="1" applyBorder="1" applyAlignment="1">
      <alignment horizontal="center" vertical="center"/>
    </xf>
    <xf numFmtId="0" fontId="20" fillId="9" borderId="3" xfId="2" applyFont="1" applyFill="1" applyBorder="1" applyAlignment="1">
      <alignment horizontal="center" vertical="center"/>
    </xf>
    <xf numFmtId="0" fontId="21" fillId="5" borderId="10" xfId="0" applyFont="1" applyFill="1" applyBorder="1">
      <alignment vertical="center"/>
    </xf>
    <xf numFmtId="0" fontId="21" fillId="6" borderId="10" xfId="0" applyFont="1" applyFill="1" applyBorder="1">
      <alignment vertical="center"/>
    </xf>
    <xf numFmtId="0" fontId="0" fillId="10" borderId="0" xfId="0" applyFill="1">
      <alignment vertical="center"/>
    </xf>
    <xf numFmtId="0" fontId="22" fillId="10" borderId="0" xfId="0" applyFont="1" applyFill="1">
      <alignment vertical="center"/>
    </xf>
    <xf numFmtId="0" fontId="0" fillId="11" borderId="0" xfId="0" applyFill="1">
      <alignment vertical="center"/>
    </xf>
    <xf numFmtId="2" fontId="0" fillId="11" borderId="0" xfId="0" applyNumberFormat="1" applyFill="1">
      <alignment vertical="center"/>
    </xf>
    <xf numFmtId="1" fontId="0" fillId="11" borderId="0" xfId="0" applyNumberFormat="1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7" fillId="0" borderId="11" xfId="2" applyBorder="1" applyAlignment="1">
      <alignment vertical="center" wrapText="1"/>
    </xf>
    <xf numFmtId="0" fontId="7" fillId="0" borderId="12" xfId="2" applyBorder="1" applyAlignment="1">
      <alignment horizontal="left" vertical="center" wrapText="1"/>
    </xf>
    <xf numFmtId="0" fontId="7" fillId="0" borderId="12" xfId="2" applyBorder="1" applyAlignment="1">
      <alignment vertical="center" wrapText="1"/>
    </xf>
    <xf numFmtId="0" fontId="10" fillId="9" borderId="13" xfId="2" applyFont="1" applyFill="1" applyBorder="1" applyAlignment="1">
      <alignment horizontal="center" vertical="center" wrapText="1"/>
    </xf>
    <xf numFmtId="0" fontId="7" fillId="0" borderId="1" xfId="2" applyBorder="1" applyAlignment="1">
      <alignment horizontal="left" vertical="center" wrapText="1"/>
    </xf>
    <xf numFmtId="0" fontId="7" fillId="4" borderId="1" xfId="2" applyFill="1" applyBorder="1" applyAlignment="1">
      <alignment horizontal="left" vertical="center" wrapText="1"/>
    </xf>
    <xf numFmtId="0" fontId="7" fillId="4" borderId="6" xfId="2" applyFill="1" applyBorder="1" applyAlignment="1">
      <alignment vertical="center" wrapText="1"/>
    </xf>
    <xf numFmtId="0" fontId="7" fillId="0" borderId="6" xfId="2" applyBorder="1" applyAlignment="1">
      <alignment vertical="center" wrapText="1"/>
    </xf>
    <xf numFmtId="0" fontId="20" fillId="9" borderId="9" xfId="2" applyFont="1" applyFill="1" applyBorder="1" applyAlignment="1">
      <alignment horizontal="center" vertical="center"/>
    </xf>
    <xf numFmtId="0" fontId="7" fillId="4" borderId="11" xfId="2" applyFill="1" applyBorder="1" applyAlignment="1">
      <alignment horizontal="left" vertical="center" wrapText="1"/>
    </xf>
    <xf numFmtId="0" fontId="7" fillId="4" borderId="12" xfId="2" applyFill="1" applyBorder="1" applyAlignment="1">
      <alignment vertical="center" wrapText="1"/>
    </xf>
    <xf numFmtId="0" fontId="7" fillId="4" borderId="7" xfId="2" applyFill="1" applyBorder="1" applyAlignment="1">
      <alignment vertical="center" wrapText="1"/>
    </xf>
    <xf numFmtId="0" fontId="7" fillId="0" borderId="0" xfId="0" applyFont="1" applyAlignment="1"/>
    <xf numFmtId="0" fontId="7" fillId="0" borderId="0" xfId="2" applyAlignment="1">
      <alignment wrapText="1"/>
    </xf>
    <xf numFmtId="0" fontId="14" fillId="4" borderId="1" xfId="2" applyFont="1" applyFill="1" applyBorder="1" applyAlignment="1">
      <alignment vertical="center" wrapText="1"/>
    </xf>
    <xf numFmtId="0" fontId="14" fillId="0" borderId="1" xfId="2" applyFont="1" applyBorder="1" applyAlignment="1">
      <alignment vertical="center" wrapText="1"/>
    </xf>
    <xf numFmtId="49" fontId="24" fillId="0" borderId="0" xfId="0" applyNumberFormat="1" applyFont="1">
      <alignment vertical="center"/>
    </xf>
    <xf numFmtId="0" fontId="24" fillId="0" borderId="0" xfId="0" applyFont="1">
      <alignment vertical="center"/>
    </xf>
    <xf numFmtId="11" fontId="24" fillId="0" borderId="0" xfId="0" applyNumberFormat="1" applyFont="1">
      <alignment vertical="center"/>
    </xf>
    <xf numFmtId="1" fontId="24" fillId="0" borderId="0" xfId="0" applyNumberFormat="1" applyFont="1">
      <alignment vertical="center"/>
    </xf>
    <xf numFmtId="176" fontId="25" fillId="0" borderId="0" xfId="1" applyNumberFormat="1" applyFont="1"/>
    <xf numFmtId="177" fontId="24" fillId="0" borderId="0" xfId="0" applyNumberFormat="1" applyFont="1">
      <alignment vertical="center"/>
    </xf>
    <xf numFmtId="1" fontId="24" fillId="11" borderId="0" xfId="0" applyNumberFormat="1" applyFont="1" applyFill="1">
      <alignment vertical="center"/>
    </xf>
    <xf numFmtId="2" fontId="24" fillId="11" borderId="0" xfId="0" applyNumberFormat="1" applyFont="1" applyFill="1">
      <alignment vertical="center"/>
    </xf>
    <xf numFmtId="0" fontId="24" fillId="10" borderId="0" xfId="0" applyFont="1" applyFill="1">
      <alignment vertical="center"/>
    </xf>
    <xf numFmtId="179" fontId="7" fillId="0" borderId="0" xfId="2" applyNumberFormat="1"/>
    <xf numFmtId="0" fontId="1" fillId="10" borderId="0" xfId="44" applyFill="1">
      <alignment vertical="center"/>
    </xf>
    <xf numFmtId="0" fontId="14" fillId="0" borderId="7" xfId="2" applyFont="1" applyBorder="1" applyAlignment="1">
      <alignment vertical="center" wrapText="1"/>
    </xf>
    <xf numFmtId="0" fontId="7" fillId="0" borderId="11" xfId="2" applyBorder="1" applyAlignment="1">
      <alignment horizontal="left" vertical="center" wrapText="1"/>
    </xf>
    <xf numFmtId="0" fontId="14" fillId="0" borderId="6" xfId="2" applyFont="1" applyBorder="1" applyAlignment="1">
      <alignment vertical="center" wrapText="1"/>
    </xf>
    <xf numFmtId="0" fontId="1" fillId="0" borderId="0" xfId="44">
      <alignment vertical="center"/>
    </xf>
    <xf numFmtId="0" fontId="8" fillId="4" borderId="24" xfId="2" applyFont="1" applyFill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49" fontId="25" fillId="0" borderId="0" xfId="0" applyNumberFormat="1" applyFont="1">
      <alignment vertical="center"/>
    </xf>
    <xf numFmtId="0" fontId="25" fillId="0" borderId="0" xfId="0" applyFont="1">
      <alignment vertical="center"/>
    </xf>
    <xf numFmtId="0" fontId="25" fillId="0" borderId="0" xfId="0" applyFont="1" applyAlignment="1"/>
    <xf numFmtId="11" fontId="25" fillId="0" borderId="0" xfId="0" applyNumberFormat="1" applyFont="1">
      <alignment vertical="center"/>
    </xf>
    <xf numFmtId="177" fontId="25" fillId="0" borderId="0" xfId="0" applyNumberFormat="1" applyFont="1">
      <alignment vertical="center"/>
    </xf>
    <xf numFmtId="1" fontId="25" fillId="0" borderId="0" xfId="0" applyNumberFormat="1" applyFont="1">
      <alignment vertical="center"/>
    </xf>
    <xf numFmtId="1" fontId="25" fillId="11" borderId="0" xfId="0" applyNumberFormat="1" applyFont="1" applyFill="1">
      <alignment vertical="center"/>
    </xf>
    <xf numFmtId="2" fontId="25" fillId="11" borderId="0" xfId="0" applyNumberFormat="1" applyFont="1" applyFill="1">
      <alignment vertical="center"/>
    </xf>
    <xf numFmtId="0" fontId="25" fillId="10" borderId="0" xfId="0" applyFont="1" applyFill="1">
      <alignment vertical="center"/>
    </xf>
    <xf numFmtId="0" fontId="10" fillId="9" borderId="25" xfId="2" applyFont="1" applyFill="1" applyBorder="1" applyAlignment="1">
      <alignment horizontal="center" vertical="center" wrapText="1"/>
    </xf>
  </cellXfs>
  <cellStyles count="46">
    <cellStyle name="20% - アクセント 1" xfId="21" builtinId="30" customBuiltin="1"/>
    <cellStyle name="20% - アクセント 2" xfId="25" builtinId="34" customBuiltin="1"/>
    <cellStyle name="20% - アクセント 3" xfId="29" builtinId="38" customBuiltin="1"/>
    <cellStyle name="20% - アクセント 4" xfId="33" builtinId="42" customBuiltin="1"/>
    <cellStyle name="20% - アクセント 5" xfId="37" builtinId="46" customBuiltin="1"/>
    <cellStyle name="20% - アクセント 6" xfId="41" builtinId="50" customBuiltin="1"/>
    <cellStyle name="40% - アクセント 1" xfId="22" builtinId="31" customBuiltin="1"/>
    <cellStyle name="40% - アクセント 2" xfId="26" builtinId="35" customBuiltin="1"/>
    <cellStyle name="40% - アクセント 3" xfId="30" builtinId="39" customBuiltin="1"/>
    <cellStyle name="40% - アクセント 4" xfId="34" builtinId="43" customBuiltin="1"/>
    <cellStyle name="40% - アクセント 5" xfId="38" builtinId="47" customBuiltin="1"/>
    <cellStyle name="40% - アクセント 6" xfId="42" builtinId="51" customBuiltin="1"/>
    <cellStyle name="60% - アクセント 1" xfId="23" builtinId="32" customBuiltin="1"/>
    <cellStyle name="60% - アクセント 2" xfId="27" builtinId="36" customBuiltin="1"/>
    <cellStyle name="60% - アクセント 3" xfId="31" builtinId="40" customBuiltin="1"/>
    <cellStyle name="60% - アクセント 4" xfId="35" builtinId="44" customBuiltin="1"/>
    <cellStyle name="60% - アクセント 5" xfId="39" builtinId="48" customBuiltin="1"/>
    <cellStyle name="60% - アクセント 6" xfId="43" builtinId="52" customBuiltin="1"/>
    <cellStyle name="アクセント 1" xfId="20" builtinId="29" customBuiltin="1"/>
    <cellStyle name="アクセント 2" xfId="24" builtinId="33" customBuiltin="1"/>
    <cellStyle name="アクセント 3" xfId="28" builtinId="37" customBuiltin="1"/>
    <cellStyle name="アクセント 4" xfId="32" builtinId="41" customBuiltin="1"/>
    <cellStyle name="アクセント 5" xfId="36" builtinId="45" customBuiltin="1"/>
    <cellStyle name="アクセント 6" xfId="40" builtinId="49" customBuiltin="1"/>
    <cellStyle name="タイトル" xfId="4" builtinId="15" customBuiltin="1"/>
    <cellStyle name="チェック セル" xfId="16" builtinId="23" customBuiltin="1"/>
    <cellStyle name="どちらでもない" xfId="11" builtinId="28" customBuiltin="1"/>
    <cellStyle name="メモ 2" xfId="45" xr:uid="{00000000-0005-0000-0000-000032000000}"/>
    <cellStyle name="リンク セル" xfId="15" builtinId="24" customBuiltin="1"/>
    <cellStyle name="悪い" xfId="10" builtinId="27" customBuiltin="1"/>
    <cellStyle name="計算" xfId="14" builtinId="22" customBuiltin="1"/>
    <cellStyle name="警告文" xfId="17" builtinId="11" customBuiltin="1"/>
    <cellStyle name="見出し 1" xfId="5" builtinId="16" customBuiltin="1"/>
    <cellStyle name="見出し 2" xfId="6" builtinId="17" customBuiltin="1"/>
    <cellStyle name="見出し 3" xfId="7" builtinId="18" customBuiltin="1"/>
    <cellStyle name="見出し 4" xfId="8" builtinId="19" customBuiltin="1"/>
    <cellStyle name="集計" xfId="19" builtinId="25" customBuiltin="1"/>
    <cellStyle name="出力" xfId="13" builtinId="21" customBuiltin="1"/>
    <cellStyle name="説明文" xfId="18" builtinId="53" customBuiltin="1"/>
    <cellStyle name="入力" xfId="12" builtinId="20" customBuiltin="1"/>
    <cellStyle name="標準" xfId="0" builtinId="0"/>
    <cellStyle name="標準 2" xfId="1" xr:uid="{67B8839B-BA5F-49BD-82F9-14B5D0DF112E}"/>
    <cellStyle name="標準 2 2" xfId="3" xr:uid="{96F73688-4907-47C1-8AD8-D93863696045}"/>
    <cellStyle name="標準 3" xfId="2" xr:uid="{35B370EC-35E1-47B3-95F9-7874032174E3}"/>
    <cellStyle name="標準 4" xfId="44" xr:uid="{00000000-0005-0000-0000-000033000000}"/>
    <cellStyle name="良い" xfId="9" builtinId="26" customBuiltin="1"/>
  </cellStyles>
  <dxfs count="574"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游ゴシック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游ゴシック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top style="thin">
          <color rgb="FF000000"/>
        </top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top style="thin">
          <color rgb="FF000000"/>
        </top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2"/>
        <scheme val="minor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rgb="FFFF0000"/>
        <name val="游ゴシック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family val="3"/>
        <charset val="128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  <numFmt numFmtId="176" formatCode="0.00_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6" formatCode="0.00_ "/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ＭＳ Ｐゴシック"/>
        <family val="3"/>
        <charset val="128"/>
        <scheme val="none"/>
      </font>
      <numFmt numFmtId="176" formatCode="0.00_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6" formatCode="0.00_ "/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0000FF"/>
      <color rgb="FFFFE6B3"/>
      <color rgb="FFDEA900"/>
      <color rgb="FFFFCC66"/>
      <color rgb="FF3366FF"/>
      <color rgb="FF0072BD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SECTION NUMBER 108'!$A$2:$A$29</c:f>
              <c:numCache>
                <c:formatCode>General</c:formatCode>
                <c:ptCount val="28"/>
                <c:pt idx="0">
                  <c:v>0</c:v>
                </c:pt>
                <c:pt idx="1">
                  <c:v>5.1999999999999998E-2</c:v>
                </c:pt>
                <c:pt idx="2">
                  <c:v>0.104</c:v>
                </c:pt>
                <c:pt idx="3">
                  <c:v>0.156</c:v>
                </c:pt>
                <c:pt idx="4">
                  <c:v>0.20799999999999999</c:v>
                </c:pt>
                <c:pt idx="5">
                  <c:v>0.26</c:v>
                </c:pt>
                <c:pt idx="6">
                  <c:v>0.313</c:v>
                </c:pt>
                <c:pt idx="7">
                  <c:v>0.36499999999999999</c:v>
                </c:pt>
                <c:pt idx="8">
                  <c:v>0.41699999999999998</c:v>
                </c:pt>
                <c:pt idx="9">
                  <c:v>0.46899999999999997</c:v>
                </c:pt>
                <c:pt idx="10">
                  <c:v>0.495</c:v>
                </c:pt>
                <c:pt idx="11">
                  <c:v>0.52100000000000002</c:v>
                </c:pt>
                <c:pt idx="12">
                  <c:v>0.54700000000000004</c:v>
                </c:pt>
                <c:pt idx="13">
                  <c:v>0.57299999999999995</c:v>
                </c:pt>
                <c:pt idx="14">
                  <c:v>0.59899999999999998</c:v>
                </c:pt>
                <c:pt idx="15">
                  <c:v>0.625</c:v>
                </c:pt>
                <c:pt idx="16">
                  <c:v>0.65100000000000002</c:v>
                </c:pt>
                <c:pt idx="17">
                  <c:v>0.67700000000000005</c:v>
                </c:pt>
                <c:pt idx="18">
                  <c:v>0.70299999999999996</c:v>
                </c:pt>
                <c:pt idx="19">
                  <c:v>0.72899999999999998</c:v>
                </c:pt>
                <c:pt idx="20">
                  <c:v>0.755</c:v>
                </c:pt>
                <c:pt idx="21">
                  <c:v>0.78100000000000003</c:v>
                </c:pt>
                <c:pt idx="22">
                  <c:v>0.83299999999999996</c:v>
                </c:pt>
                <c:pt idx="23">
                  <c:v>0.88500000000000001</c:v>
                </c:pt>
                <c:pt idx="24">
                  <c:v>0.91100000000000003</c:v>
                </c:pt>
                <c:pt idx="25">
                  <c:v>0.93799999999999994</c:v>
                </c:pt>
                <c:pt idx="26">
                  <c:v>0.96299999999999997</c:v>
                </c:pt>
                <c:pt idx="27">
                  <c:v>1</c:v>
                </c:pt>
              </c:numCache>
            </c:numRef>
          </c:xVal>
          <c:yVal>
            <c:numRef>
              <c:f>'TEST SECTION NUMBER 108'!$B$2:$B$29</c:f>
              <c:numCache>
                <c:formatCode>General</c:formatCode>
                <c:ptCount val="28"/>
                <c:pt idx="0">
                  <c:v>0.35799999999999998</c:v>
                </c:pt>
                <c:pt idx="1">
                  <c:v>0.35899999999999999</c:v>
                </c:pt>
                <c:pt idx="2">
                  <c:v>0.4</c:v>
                </c:pt>
                <c:pt idx="3">
                  <c:v>0.45800000000000002</c:v>
                </c:pt>
                <c:pt idx="4">
                  <c:v>0.56699999999999995</c:v>
                </c:pt>
                <c:pt idx="5">
                  <c:v>0.68300000000000005</c:v>
                </c:pt>
                <c:pt idx="6">
                  <c:v>0.83299999999999996</c:v>
                </c:pt>
                <c:pt idx="7">
                  <c:v>0.99199999999999999</c:v>
                </c:pt>
                <c:pt idx="8">
                  <c:v>1.133</c:v>
                </c:pt>
                <c:pt idx="9">
                  <c:v>1.258</c:v>
                </c:pt>
                <c:pt idx="10">
                  <c:v>1.3049999999999999</c:v>
                </c:pt>
                <c:pt idx="11">
                  <c:v>1.35</c:v>
                </c:pt>
                <c:pt idx="12">
                  <c:v>1.41</c:v>
                </c:pt>
                <c:pt idx="13">
                  <c:v>1.4670000000000001</c:v>
                </c:pt>
                <c:pt idx="14">
                  <c:v>1.522</c:v>
                </c:pt>
                <c:pt idx="15">
                  <c:v>1.5920000000000001</c:v>
                </c:pt>
                <c:pt idx="16">
                  <c:v>1.64</c:v>
                </c:pt>
                <c:pt idx="17">
                  <c:v>1.657</c:v>
                </c:pt>
                <c:pt idx="18">
                  <c:v>1.64</c:v>
                </c:pt>
                <c:pt idx="19">
                  <c:v>1.583</c:v>
                </c:pt>
                <c:pt idx="20">
                  <c:v>1.51</c:v>
                </c:pt>
                <c:pt idx="21">
                  <c:v>1.4330000000000001</c:v>
                </c:pt>
                <c:pt idx="22">
                  <c:v>1.2330000000000001</c:v>
                </c:pt>
                <c:pt idx="23">
                  <c:v>0.99299999999999999</c:v>
                </c:pt>
                <c:pt idx="24">
                  <c:v>0.81499999999999995</c:v>
                </c:pt>
                <c:pt idx="25">
                  <c:v>0.63300000000000001</c:v>
                </c:pt>
                <c:pt idx="26">
                  <c:v>0.52</c:v>
                </c:pt>
                <c:pt idx="27">
                  <c:v>0.36699999999999999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4F-43CC-81F2-4BB41915F47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SECTION NUMBER 108'!$A$33:$A$10032</c:f>
              <c:numCache>
                <c:formatCode>General</c:formatCode>
                <c:ptCount val="10000"/>
                <c:pt idx="0">
                  <c:v>0</c:v>
                </c:pt>
                <c:pt idx="1">
                  <c:v>1.000100010001E-4</c:v>
                </c:pt>
                <c:pt idx="2">
                  <c:v>2.000200020002E-4</c:v>
                </c:pt>
                <c:pt idx="3">
                  <c:v>3.000300030003E-4</c:v>
                </c:pt>
                <c:pt idx="4">
                  <c:v>4.000400040004E-4</c:v>
                </c:pt>
                <c:pt idx="5">
                  <c:v>5.0005000500050005E-4</c:v>
                </c:pt>
                <c:pt idx="6">
                  <c:v>6.000600060006E-4</c:v>
                </c:pt>
                <c:pt idx="7">
                  <c:v>7.0007000700070005E-4</c:v>
                </c:pt>
                <c:pt idx="8">
                  <c:v>8.000800080008E-4</c:v>
                </c:pt>
                <c:pt idx="9">
                  <c:v>9.0009000900090005E-4</c:v>
                </c:pt>
                <c:pt idx="10">
                  <c:v>1.0001000100010001E-3</c:v>
                </c:pt>
                <c:pt idx="11">
                  <c:v>1.1001100110011001E-3</c:v>
                </c:pt>
                <c:pt idx="12">
                  <c:v>1.2001200120012E-3</c:v>
                </c:pt>
                <c:pt idx="13">
                  <c:v>1.3001300130012999E-3</c:v>
                </c:pt>
                <c:pt idx="14">
                  <c:v>1.4001400140014001E-3</c:v>
                </c:pt>
                <c:pt idx="15">
                  <c:v>1.5001500150015E-3</c:v>
                </c:pt>
                <c:pt idx="16">
                  <c:v>1.6001600160016E-3</c:v>
                </c:pt>
                <c:pt idx="17">
                  <c:v>1.7001700170016999E-3</c:v>
                </c:pt>
                <c:pt idx="18">
                  <c:v>1.8001800180018001E-3</c:v>
                </c:pt>
                <c:pt idx="19">
                  <c:v>1.9001900190019E-3</c:v>
                </c:pt>
                <c:pt idx="20">
                  <c:v>2.0002000200020002E-3</c:v>
                </c:pt>
                <c:pt idx="21">
                  <c:v>2.1002100210021002E-3</c:v>
                </c:pt>
                <c:pt idx="22">
                  <c:v>2.2002200220022001E-3</c:v>
                </c:pt>
                <c:pt idx="23">
                  <c:v>2.3002300230023E-3</c:v>
                </c:pt>
                <c:pt idx="24">
                  <c:v>2.4002400240024E-3</c:v>
                </c:pt>
                <c:pt idx="25">
                  <c:v>2.5002500250024999E-3</c:v>
                </c:pt>
                <c:pt idx="26">
                  <c:v>2.6002600260025999E-3</c:v>
                </c:pt>
                <c:pt idx="27">
                  <c:v>2.7002700270026998E-3</c:v>
                </c:pt>
                <c:pt idx="28">
                  <c:v>2.8002800280028002E-3</c:v>
                </c:pt>
                <c:pt idx="29">
                  <c:v>2.9002900290029002E-3</c:v>
                </c:pt>
                <c:pt idx="30">
                  <c:v>3.0003000300030001E-3</c:v>
                </c:pt>
                <c:pt idx="31">
                  <c:v>3.1003100310031E-3</c:v>
                </c:pt>
                <c:pt idx="32">
                  <c:v>3.2003200320032E-3</c:v>
                </c:pt>
                <c:pt idx="33">
                  <c:v>3.3003300330032999E-3</c:v>
                </c:pt>
                <c:pt idx="34">
                  <c:v>3.4003400340033999E-3</c:v>
                </c:pt>
                <c:pt idx="35">
                  <c:v>3.5003500350034998E-3</c:v>
                </c:pt>
                <c:pt idx="36">
                  <c:v>3.6003600360036002E-3</c:v>
                </c:pt>
                <c:pt idx="37">
                  <c:v>3.7003700370037002E-3</c:v>
                </c:pt>
                <c:pt idx="38">
                  <c:v>3.8003800380038001E-3</c:v>
                </c:pt>
                <c:pt idx="39">
                  <c:v>3.9003900390039E-3</c:v>
                </c:pt>
                <c:pt idx="40">
                  <c:v>4.0004000400040004E-3</c:v>
                </c:pt>
                <c:pt idx="41">
                  <c:v>4.1004100410040999E-3</c:v>
                </c:pt>
                <c:pt idx="42">
                  <c:v>4.2004200420042003E-3</c:v>
                </c:pt>
                <c:pt idx="43">
                  <c:v>4.3004300430042998E-3</c:v>
                </c:pt>
                <c:pt idx="44">
                  <c:v>4.4004400440044002E-3</c:v>
                </c:pt>
                <c:pt idx="45">
                  <c:v>4.5004500450044997E-3</c:v>
                </c:pt>
                <c:pt idx="46">
                  <c:v>4.6004600460046001E-3</c:v>
                </c:pt>
                <c:pt idx="47">
                  <c:v>4.7004700470046996E-3</c:v>
                </c:pt>
                <c:pt idx="48">
                  <c:v>4.8004800480048E-3</c:v>
                </c:pt>
                <c:pt idx="49">
                  <c:v>4.9004900490049004E-3</c:v>
                </c:pt>
                <c:pt idx="50">
                  <c:v>5.0005000500049999E-3</c:v>
                </c:pt>
                <c:pt idx="51">
                  <c:v>5.1005100510051003E-3</c:v>
                </c:pt>
                <c:pt idx="52">
                  <c:v>5.2005200520051998E-3</c:v>
                </c:pt>
                <c:pt idx="53">
                  <c:v>5.3005300530053001E-3</c:v>
                </c:pt>
                <c:pt idx="54">
                  <c:v>5.4005400540053997E-3</c:v>
                </c:pt>
                <c:pt idx="55">
                  <c:v>5.5005500550055E-3</c:v>
                </c:pt>
                <c:pt idx="56">
                  <c:v>5.6005600560056004E-3</c:v>
                </c:pt>
                <c:pt idx="57">
                  <c:v>5.7005700570056999E-3</c:v>
                </c:pt>
                <c:pt idx="58">
                  <c:v>5.8005800580058003E-3</c:v>
                </c:pt>
                <c:pt idx="59">
                  <c:v>5.9005900590058998E-3</c:v>
                </c:pt>
                <c:pt idx="60">
                  <c:v>6.0006000600060002E-3</c:v>
                </c:pt>
                <c:pt idx="61">
                  <c:v>6.1006100610060997E-3</c:v>
                </c:pt>
                <c:pt idx="62">
                  <c:v>6.2006200620062001E-3</c:v>
                </c:pt>
                <c:pt idx="63">
                  <c:v>6.3006300630062996E-3</c:v>
                </c:pt>
                <c:pt idx="64">
                  <c:v>6.4006400640064E-3</c:v>
                </c:pt>
                <c:pt idx="65">
                  <c:v>6.5006500650065004E-3</c:v>
                </c:pt>
                <c:pt idx="66">
                  <c:v>6.6006600660065999E-3</c:v>
                </c:pt>
                <c:pt idx="67">
                  <c:v>6.7006700670067003E-3</c:v>
                </c:pt>
                <c:pt idx="68">
                  <c:v>6.8006800680067998E-3</c:v>
                </c:pt>
                <c:pt idx="69">
                  <c:v>6.9006900690069001E-3</c:v>
                </c:pt>
                <c:pt idx="70">
                  <c:v>7.0007000700069997E-3</c:v>
                </c:pt>
                <c:pt idx="71">
                  <c:v>7.1007100710071E-3</c:v>
                </c:pt>
                <c:pt idx="72">
                  <c:v>7.2007200720072004E-3</c:v>
                </c:pt>
                <c:pt idx="73">
                  <c:v>7.3007300730072999E-3</c:v>
                </c:pt>
                <c:pt idx="74">
                  <c:v>7.4007400740074003E-3</c:v>
                </c:pt>
                <c:pt idx="75">
                  <c:v>7.5007500750074998E-3</c:v>
                </c:pt>
                <c:pt idx="76">
                  <c:v>7.6007600760076002E-3</c:v>
                </c:pt>
                <c:pt idx="77">
                  <c:v>7.7007700770076997E-3</c:v>
                </c:pt>
                <c:pt idx="78">
                  <c:v>7.8007800780078001E-3</c:v>
                </c:pt>
                <c:pt idx="79">
                  <c:v>7.9007900790079005E-3</c:v>
                </c:pt>
                <c:pt idx="80">
                  <c:v>8.0008000800080008E-3</c:v>
                </c:pt>
                <c:pt idx="81">
                  <c:v>8.1008100810080995E-3</c:v>
                </c:pt>
                <c:pt idx="82">
                  <c:v>8.2008200820081999E-3</c:v>
                </c:pt>
                <c:pt idx="83">
                  <c:v>8.3008300830083002E-3</c:v>
                </c:pt>
                <c:pt idx="84">
                  <c:v>8.4008400840084006E-3</c:v>
                </c:pt>
                <c:pt idx="85">
                  <c:v>8.5008500850084993E-3</c:v>
                </c:pt>
                <c:pt idx="86">
                  <c:v>8.6008600860085997E-3</c:v>
                </c:pt>
                <c:pt idx="87">
                  <c:v>8.7008700870087E-3</c:v>
                </c:pt>
                <c:pt idx="88">
                  <c:v>8.8008800880088004E-3</c:v>
                </c:pt>
                <c:pt idx="89">
                  <c:v>8.9008900890089008E-3</c:v>
                </c:pt>
                <c:pt idx="90">
                  <c:v>9.0009000900089994E-3</c:v>
                </c:pt>
                <c:pt idx="91">
                  <c:v>9.1009100910090998E-3</c:v>
                </c:pt>
                <c:pt idx="92">
                  <c:v>9.2009200920092002E-3</c:v>
                </c:pt>
                <c:pt idx="93">
                  <c:v>9.3009300930093006E-3</c:v>
                </c:pt>
                <c:pt idx="94">
                  <c:v>9.4009400940093992E-3</c:v>
                </c:pt>
                <c:pt idx="95">
                  <c:v>9.5009500950094996E-3</c:v>
                </c:pt>
                <c:pt idx="96">
                  <c:v>9.6009600960096E-3</c:v>
                </c:pt>
                <c:pt idx="97">
                  <c:v>9.7009700970097004E-3</c:v>
                </c:pt>
                <c:pt idx="98">
                  <c:v>9.8009800980098007E-3</c:v>
                </c:pt>
                <c:pt idx="99">
                  <c:v>9.9009900990098994E-3</c:v>
                </c:pt>
                <c:pt idx="100">
                  <c:v>1.000100010001E-2</c:v>
                </c:pt>
                <c:pt idx="101">
                  <c:v>1.01010101010101E-2</c:v>
                </c:pt>
                <c:pt idx="102">
                  <c:v>1.0201020102010201E-2</c:v>
                </c:pt>
                <c:pt idx="103">
                  <c:v>1.0301030103010299E-2</c:v>
                </c:pt>
                <c:pt idx="104">
                  <c:v>1.04010401040104E-2</c:v>
                </c:pt>
                <c:pt idx="105">
                  <c:v>1.05010501050105E-2</c:v>
                </c:pt>
                <c:pt idx="106">
                  <c:v>1.06010601060106E-2</c:v>
                </c:pt>
                <c:pt idx="107">
                  <c:v>1.0701070107010701E-2</c:v>
                </c:pt>
                <c:pt idx="108">
                  <c:v>1.0801080108010799E-2</c:v>
                </c:pt>
                <c:pt idx="109">
                  <c:v>1.09010901090109E-2</c:v>
                </c:pt>
                <c:pt idx="110">
                  <c:v>1.1001100110011E-2</c:v>
                </c:pt>
                <c:pt idx="111">
                  <c:v>1.11011101110111E-2</c:v>
                </c:pt>
                <c:pt idx="112">
                  <c:v>1.1201120112011201E-2</c:v>
                </c:pt>
                <c:pt idx="113">
                  <c:v>1.1301130113011299E-2</c:v>
                </c:pt>
                <c:pt idx="114">
                  <c:v>1.14011401140114E-2</c:v>
                </c:pt>
                <c:pt idx="115">
                  <c:v>1.15011501150115E-2</c:v>
                </c:pt>
                <c:pt idx="116">
                  <c:v>1.1601160116011601E-2</c:v>
                </c:pt>
                <c:pt idx="117">
                  <c:v>1.1701170117011699E-2</c:v>
                </c:pt>
                <c:pt idx="118">
                  <c:v>1.18011801180118E-2</c:v>
                </c:pt>
                <c:pt idx="119">
                  <c:v>1.19011901190119E-2</c:v>
                </c:pt>
                <c:pt idx="120">
                  <c:v>1.2001200120012E-2</c:v>
                </c:pt>
                <c:pt idx="121">
                  <c:v>1.2101210121012101E-2</c:v>
                </c:pt>
                <c:pt idx="122">
                  <c:v>1.2201220122012199E-2</c:v>
                </c:pt>
                <c:pt idx="123">
                  <c:v>1.23012301230123E-2</c:v>
                </c:pt>
                <c:pt idx="124">
                  <c:v>1.24012401240124E-2</c:v>
                </c:pt>
                <c:pt idx="125">
                  <c:v>1.2501250125012501E-2</c:v>
                </c:pt>
                <c:pt idx="126">
                  <c:v>1.2601260126012599E-2</c:v>
                </c:pt>
                <c:pt idx="127">
                  <c:v>1.27012701270127E-2</c:v>
                </c:pt>
                <c:pt idx="128">
                  <c:v>1.28012801280128E-2</c:v>
                </c:pt>
                <c:pt idx="129">
                  <c:v>1.29012901290129E-2</c:v>
                </c:pt>
                <c:pt idx="130">
                  <c:v>1.3001300130013001E-2</c:v>
                </c:pt>
                <c:pt idx="131">
                  <c:v>1.3101310131013099E-2</c:v>
                </c:pt>
                <c:pt idx="132">
                  <c:v>1.32013201320132E-2</c:v>
                </c:pt>
                <c:pt idx="133">
                  <c:v>1.33013301330133E-2</c:v>
                </c:pt>
                <c:pt idx="134">
                  <c:v>1.3401340134013401E-2</c:v>
                </c:pt>
                <c:pt idx="135">
                  <c:v>1.3501350135013499E-2</c:v>
                </c:pt>
                <c:pt idx="136">
                  <c:v>1.36013601360136E-2</c:v>
                </c:pt>
                <c:pt idx="137">
                  <c:v>1.37013701370137E-2</c:v>
                </c:pt>
                <c:pt idx="138">
                  <c:v>1.38013801380138E-2</c:v>
                </c:pt>
                <c:pt idx="139">
                  <c:v>1.3901390139013901E-2</c:v>
                </c:pt>
                <c:pt idx="140">
                  <c:v>1.4001400140013999E-2</c:v>
                </c:pt>
                <c:pt idx="141">
                  <c:v>1.41014101410141E-2</c:v>
                </c:pt>
                <c:pt idx="142">
                  <c:v>1.42014201420142E-2</c:v>
                </c:pt>
                <c:pt idx="143">
                  <c:v>1.43014301430143E-2</c:v>
                </c:pt>
                <c:pt idx="144">
                  <c:v>1.4401440144014401E-2</c:v>
                </c:pt>
                <c:pt idx="145">
                  <c:v>1.4501450145014499E-2</c:v>
                </c:pt>
                <c:pt idx="146">
                  <c:v>1.46014601460146E-2</c:v>
                </c:pt>
                <c:pt idx="147">
                  <c:v>1.47014701470147E-2</c:v>
                </c:pt>
                <c:pt idx="148">
                  <c:v>1.4801480148014801E-2</c:v>
                </c:pt>
                <c:pt idx="149">
                  <c:v>1.4901490149014899E-2</c:v>
                </c:pt>
                <c:pt idx="150">
                  <c:v>1.5001500150015E-2</c:v>
                </c:pt>
                <c:pt idx="151">
                  <c:v>1.51015101510151E-2</c:v>
                </c:pt>
                <c:pt idx="152">
                  <c:v>1.52015201520152E-2</c:v>
                </c:pt>
                <c:pt idx="153">
                  <c:v>1.5301530153015301E-2</c:v>
                </c:pt>
                <c:pt idx="154">
                  <c:v>1.5401540154015399E-2</c:v>
                </c:pt>
                <c:pt idx="155">
                  <c:v>1.55015501550155E-2</c:v>
                </c:pt>
                <c:pt idx="156">
                  <c:v>1.56015601560156E-2</c:v>
                </c:pt>
                <c:pt idx="157">
                  <c:v>1.5701570157015701E-2</c:v>
                </c:pt>
                <c:pt idx="158">
                  <c:v>1.5801580158015801E-2</c:v>
                </c:pt>
                <c:pt idx="159">
                  <c:v>1.5901590159015901E-2</c:v>
                </c:pt>
                <c:pt idx="160">
                  <c:v>1.6001600160016002E-2</c:v>
                </c:pt>
                <c:pt idx="161">
                  <c:v>1.6101610161016099E-2</c:v>
                </c:pt>
                <c:pt idx="162">
                  <c:v>1.6201620162016199E-2</c:v>
                </c:pt>
                <c:pt idx="163">
                  <c:v>1.6301630163016299E-2</c:v>
                </c:pt>
                <c:pt idx="164">
                  <c:v>1.64016401640164E-2</c:v>
                </c:pt>
                <c:pt idx="165">
                  <c:v>1.65016501650165E-2</c:v>
                </c:pt>
                <c:pt idx="166">
                  <c:v>1.66016601660166E-2</c:v>
                </c:pt>
                <c:pt idx="167">
                  <c:v>1.6701670167016701E-2</c:v>
                </c:pt>
                <c:pt idx="168">
                  <c:v>1.6801680168016801E-2</c:v>
                </c:pt>
                <c:pt idx="169">
                  <c:v>1.6901690169016902E-2</c:v>
                </c:pt>
                <c:pt idx="170">
                  <c:v>1.7001700170016999E-2</c:v>
                </c:pt>
                <c:pt idx="171">
                  <c:v>1.7101710171017099E-2</c:v>
                </c:pt>
                <c:pt idx="172">
                  <c:v>1.7201720172017199E-2</c:v>
                </c:pt>
                <c:pt idx="173">
                  <c:v>1.73017301730173E-2</c:v>
                </c:pt>
                <c:pt idx="174">
                  <c:v>1.74017401740174E-2</c:v>
                </c:pt>
                <c:pt idx="175">
                  <c:v>1.75017501750175E-2</c:v>
                </c:pt>
                <c:pt idx="176">
                  <c:v>1.7601760176017601E-2</c:v>
                </c:pt>
                <c:pt idx="177">
                  <c:v>1.7701770177017701E-2</c:v>
                </c:pt>
                <c:pt idx="178">
                  <c:v>1.7801780178017802E-2</c:v>
                </c:pt>
                <c:pt idx="179">
                  <c:v>1.7901790179017898E-2</c:v>
                </c:pt>
                <c:pt idx="180">
                  <c:v>1.8001800180017999E-2</c:v>
                </c:pt>
                <c:pt idx="181">
                  <c:v>1.8101810181018099E-2</c:v>
                </c:pt>
                <c:pt idx="182">
                  <c:v>1.82018201820182E-2</c:v>
                </c:pt>
                <c:pt idx="183">
                  <c:v>1.83018301830183E-2</c:v>
                </c:pt>
                <c:pt idx="184">
                  <c:v>1.84018401840184E-2</c:v>
                </c:pt>
                <c:pt idx="185">
                  <c:v>1.8501850185018501E-2</c:v>
                </c:pt>
                <c:pt idx="186">
                  <c:v>1.8601860186018601E-2</c:v>
                </c:pt>
                <c:pt idx="187">
                  <c:v>1.8701870187018702E-2</c:v>
                </c:pt>
                <c:pt idx="188">
                  <c:v>1.8801880188018798E-2</c:v>
                </c:pt>
                <c:pt idx="189">
                  <c:v>1.8901890189018899E-2</c:v>
                </c:pt>
                <c:pt idx="190">
                  <c:v>1.9001900190018999E-2</c:v>
                </c:pt>
                <c:pt idx="191">
                  <c:v>1.91019101910191E-2</c:v>
                </c:pt>
                <c:pt idx="192">
                  <c:v>1.92019201920192E-2</c:v>
                </c:pt>
                <c:pt idx="193">
                  <c:v>1.93019301930193E-2</c:v>
                </c:pt>
                <c:pt idx="194">
                  <c:v>1.9401940194019401E-2</c:v>
                </c:pt>
                <c:pt idx="195">
                  <c:v>1.9501950195019501E-2</c:v>
                </c:pt>
                <c:pt idx="196">
                  <c:v>1.9601960196019601E-2</c:v>
                </c:pt>
                <c:pt idx="197">
                  <c:v>1.9701970197019698E-2</c:v>
                </c:pt>
                <c:pt idx="198">
                  <c:v>1.9801980198019799E-2</c:v>
                </c:pt>
                <c:pt idx="199">
                  <c:v>1.9901990199019899E-2</c:v>
                </c:pt>
                <c:pt idx="200">
                  <c:v>2.000200020002E-2</c:v>
                </c:pt>
                <c:pt idx="201">
                  <c:v>2.01020102010201E-2</c:v>
                </c:pt>
                <c:pt idx="202">
                  <c:v>2.02020202020202E-2</c:v>
                </c:pt>
                <c:pt idx="203">
                  <c:v>2.0302030203020301E-2</c:v>
                </c:pt>
                <c:pt idx="204">
                  <c:v>2.0402040204020401E-2</c:v>
                </c:pt>
                <c:pt idx="205">
                  <c:v>2.0502050205020501E-2</c:v>
                </c:pt>
                <c:pt idx="206">
                  <c:v>2.0602060206020598E-2</c:v>
                </c:pt>
                <c:pt idx="207">
                  <c:v>2.0702070207020699E-2</c:v>
                </c:pt>
                <c:pt idx="208">
                  <c:v>2.0802080208020799E-2</c:v>
                </c:pt>
                <c:pt idx="209">
                  <c:v>2.0902090209020899E-2</c:v>
                </c:pt>
                <c:pt idx="210">
                  <c:v>2.1002100210021E-2</c:v>
                </c:pt>
                <c:pt idx="211">
                  <c:v>2.11021102110211E-2</c:v>
                </c:pt>
                <c:pt idx="212">
                  <c:v>2.1202120212021201E-2</c:v>
                </c:pt>
                <c:pt idx="213">
                  <c:v>2.1302130213021301E-2</c:v>
                </c:pt>
                <c:pt idx="214">
                  <c:v>2.1402140214021401E-2</c:v>
                </c:pt>
                <c:pt idx="215">
                  <c:v>2.1502150215021502E-2</c:v>
                </c:pt>
                <c:pt idx="216">
                  <c:v>2.1602160216021599E-2</c:v>
                </c:pt>
                <c:pt idx="217">
                  <c:v>2.1702170217021699E-2</c:v>
                </c:pt>
                <c:pt idx="218">
                  <c:v>2.1802180218021799E-2</c:v>
                </c:pt>
                <c:pt idx="219">
                  <c:v>2.19021902190219E-2</c:v>
                </c:pt>
                <c:pt idx="220">
                  <c:v>2.2002200220022E-2</c:v>
                </c:pt>
                <c:pt idx="221">
                  <c:v>2.2102210221022101E-2</c:v>
                </c:pt>
                <c:pt idx="222">
                  <c:v>2.2202220222022201E-2</c:v>
                </c:pt>
                <c:pt idx="223">
                  <c:v>2.2302230223022301E-2</c:v>
                </c:pt>
                <c:pt idx="224">
                  <c:v>2.2402240224022402E-2</c:v>
                </c:pt>
                <c:pt idx="225">
                  <c:v>2.2502250225022499E-2</c:v>
                </c:pt>
                <c:pt idx="226">
                  <c:v>2.2602260226022599E-2</c:v>
                </c:pt>
                <c:pt idx="227">
                  <c:v>2.2702270227022699E-2</c:v>
                </c:pt>
                <c:pt idx="228">
                  <c:v>2.28022802280228E-2</c:v>
                </c:pt>
                <c:pt idx="229">
                  <c:v>2.29022902290229E-2</c:v>
                </c:pt>
                <c:pt idx="230">
                  <c:v>2.3002300230023E-2</c:v>
                </c:pt>
                <c:pt idx="231">
                  <c:v>2.3102310231023101E-2</c:v>
                </c:pt>
                <c:pt idx="232">
                  <c:v>2.3202320232023201E-2</c:v>
                </c:pt>
                <c:pt idx="233">
                  <c:v>2.3302330233023302E-2</c:v>
                </c:pt>
                <c:pt idx="234">
                  <c:v>2.3402340234023399E-2</c:v>
                </c:pt>
                <c:pt idx="235">
                  <c:v>2.3502350235023499E-2</c:v>
                </c:pt>
                <c:pt idx="236">
                  <c:v>2.3602360236023599E-2</c:v>
                </c:pt>
                <c:pt idx="237">
                  <c:v>2.37023702370237E-2</c:v>
                </c:pt>
                <c:pt idx="238">
                  <c:v>2.38023802380238E-2</c:v>
                </c:pt>
                <c:pt idx="239">
                  <c:v>2.39023902390239E-2</c:v>
                </c:pt>
                <c:pt idx="240">
                  <c:v>2.4002400240024001E-2</c:v>
                </c:pt>
                <c:pt idx="241">
                  <c:v>2.4102410241024101E-2</c:v>
                </c:pt>
                <c:pt idx="242">
                  <c:v>2.4202420242024202E-2</c:v>
                </c:pt>
                <c:pt idx="243">
                  <c:v>2.4302430243024298E-2</c:v>
                </c:pt>
                <c:pt idx="244">
                  <c:v>2.4402440244024399E-2</c:v>
                </c:pt>
                <c:pt idx="245">
                  <c:v>2.4502450245024499E-2</c:v>
                </c:pt>
                <c:pt idx="246">
                  <c:v>2.46024602460246E-2</c:v>
                </c:pt>
                <c:pt idx="247">
                  <c:v>2.47024702470247E-2</c:v>
                </c:pt>
                <c:pt idx="248">
                  <c:v>2.48024802480248E-2</c:v>
                </c:pt>
                <c:pt idx="249">
                  <c:v>2.4902490249024901E-2</c:v>
                </c:pt>
                <c:pt idx="250">
                  <c:v>2.5002500250025001E-2</c:v>
                </c:pt>
                <c:pt idx="251">
                  <c:v>2.5102510251025102E-2</c:v>
                </c:pt>
                <c:pt idx="252">
                  <c:v>2.5202520252025198E-2</c:v>
                </c:pt>
                <c:pt idx="253">
                  <c:v>2.5302530253025299E-2</c:v>
                </c:pt>
                <c:pt idx="254">
                  <c:v>2.5402540254025399E-2</c:v>
                </c:pt>
                <c:pt idx="255">
                  <c:v>2.55025502550255E-2</c:v>
                </c:pt>
                <c:pt idx="256">
                  <c:v>2.56025602560256E-2</c:v>
                </c:pt>
                <c:pt idx="257">
                  <c:v>2.57025702570257E-2</c:v>
                </c:pt>
                <c:pt idx="258">
                  <c:v>2.5802580258025801E-2</c:v>
                </c:pt>
                <c:pt idx="259">
                  <c:v>2.5902590259025901E-2</c:v>
                </c:pt>
                <c:pt idx="260">
                  <c:v>2.6002600260026001E-2</c:v>
                </c:pt>
                <c:pt idx="261">
                  <c:v>2.6102610261026098E-2</c:v>
                </c:pt>
                <c:pt idx="262">
                  <c:v>2.6202620262026199E-2</c:v>
                </c:pt>
                <c:pt idx="263">
                  <c:v>2.6302630263026299E-2</c:v>
                </c:pt>
                <c:pt idx="264">
                  <c:v>2.6402640264026399E-2</c:v>
                </c:pt>
                <c:pt idx="265">
                  <c:v>2.65026502650265E-2</c:v>
                </c:pt>
                <c:pt idx="266">
                  <c:v>2.66026602660266E-2</c:v>
                </c:pt>
                <c:pt idx="267">
                  <c:v>2.6702670267026701E-2</c:v>
                </c:pt>
                <c:pt idx="268">
                  <c:v>2.6802680268026801E-2</c:v>
                </c:pt>
                <c:pt idx="269">
                  <c:v>2.6902690269026901E-2</c:v>
                </c:pt>
                <c:pt idx="270">
                  <c:v>2.7002700270026998E-2</c:v>
                </c:pt>
                <c:pt idx="271">
                  <c:v>2.7102710271027099E-2</c:v>
                </c:pt>
                <c:pt idx="272">
                  <c:v>2.7202720272027199E-2</c:v>
                </c:pt>
                <c:pt idx="273">
                  <c:v>2.7302730273027299E-2</c:v>
                </c:pt>
                <c:pt idx="274">
                  <c:v>2.74027402740274E-2</c:v>
                </c:pt>
                <c:pt idx="275">
                  <c:v>2.75027502750275E-2</c:v>
                </c:pt>
                <c:pt idx="276">
                  <c:v>2.7602760276027601E-2</c:v>
                </c:pt>
                <c:pt idx="277">
                  <c:v>2.7702770277027701E-2</c:v>
                </c:pt>
                <c:pt idx="278">
                  <c:v>2.7802780278027801E-2</c:v>
                </c:pt>
                <c:pt idx="279">
                  <c:v>2.7902790279027902E-2</c:v>
                </c:pt>
                <c:pt idx="280">
                  <c:v>2.8002800280027999E-2</c:v>
                </c:pt>
                <c:pt idx="281">
                  <c:v>2.8102810281028099E-2</c:v>
                </c:pt>
                <c:pt idx="282">
                  <c:v>2.8202820282028199E-2</c:v>
                </c:pt>
                <c:pt idx="283">
                  <c:v>2.83028302830283E-2</c:v>
                </c:pt>
                <c:pt idx="284">
                  <c:v>2.84028402840284E-2</c:v>
                </c:pt>
                <c:pt idx="285">
                  <c:v>2.8502850285028501E-2</c:v>
                </c:pt>
                <c:pt idx="286">
                  <c:v>2.8602860286028601E-2</c:v>
                </c:pt>
                <c:pt idx="287">
                  <c:v>2.8702870287028701E-2</c:v>
                </c:pt>
                <c:pt idx="288">
                  <c:v>2.8802880288028802E-2</c:v>
                </c:pt>
                <c:pt idx="289">
                  <c:v>2.8902890289028899E-2</c:v>
                </c:pt>
                <c:pt idx="290">
                  <c:v>2.9002900290028999E-2</c:v>
                </c:pt>
                <c:pt idx="291">
                  <c:v>2.9102910291029099E-2</c:v>
                </c:pt>
                <c:pt idx="292">
                  <c:v>2.92029202920292E-2</c:v>
                </c:pt>
                <c:pt idx="293">
                  <c:v>2.93029302930293E-2</c:v>
                </c:pt>
                <c:pt idx="294">
                  <c:v>2.94029402940294E-2</c:v>
                </c:pt>
                <c:pt idx="295">
                  <c:v>2.9502950295029501E-2</c:v>
                </c:pt>
                <c:pt idx="296">
                  <c:v>2.9602960296029601E-2</c:v>
                </c:pt>
                <c:pt idx="297">
                  <c:v>2.9702970297029702E-2</c:v>
                </c:pt>
                <c:pt idx="298">
                  <c:v>2.9802980298029799E-2</c:v>
                </c:pt>
                <c:pt idx="299">
                  <c:v>2.9902990299029899E-2</c:v>
                </c:pt>
                <c:pt idx="300">
                  <c:v>3.0003000300029999E-2</c:v>
                </c:pt>
                <c:pt idx="301">
                  <c:v>3.01030103010301E-2</c:v>
                </c:pt>
                <c:pt idx="302">
                  <c:v>3.02030203020302E-2</c:v>
                </c:pt>
                <c:pt idx="303">
                  <c:v>3.03030303030303E-2</c:v>
                </c:pt>
                <c:pt idx="304">
                  <c:v>3.0403040304030401E-2</c:v>
                </c:pt>
                <c:pt idx="305">
                  <c:v>3.0503050305030501E-2</c:v>
                </c:pt>
                <c:pt idx="306">
                  <c:v>3.0603060306030602E-2</c:v>
                </c:pt>
                <c:pt idx="307">
                  <c:v>3.0703070307030698E-2</c:v>
                </c:pt>
                <c:pt idx="308">
                  <c:v>3.0803080308030799E-2</c:v>
                </c:pt>
                <c:pt idx="309">
                  <c:v>3.0903090309030899E-2</c:v>
                </c:pt>
                <c:pt idx="310">
                  <c:v>3.1003100310031E-2</c:v>
                </c:pt>
                <c:pt idx="311">
                  <c:v>3.11031103110311E-2</c:v>
                </c:pt>
                <c:pt idx="312">
                  <c:v>3.12031203120312E-2</c:v>
                </c:pt>
                <c:pt idx="313">
                  <c:v>3.1303130313031301E-2</c:v>
                </c:pt>
                <c:pt idx="314">
                  <c:v>3.1403140314031401E-2</c:v>
                </c:pt>
                <c:pt idx="315">
                  <c:v>3.1503150315031501E-2</c:v>
                </c:pt>
                <c:pt idx="316">
                  <c:v>3.1603160316031602E-2</c:v>
                </c:pt>
                <c:pt idx="317">
                  <c:v>3.1703170317031702E-2</c:v>
                </c:pt>
                <c:pt idx="318">
                  <c:v>3.1803180318031803E-2</c:v>
                </c:pt>
                <c:pt idx="319">
                  <c:v>3.1903190319031903E-2</c:v>
                </c:pt>
                <c:pt idx="320">
                  <c:v>3.2003200320032003E-2</c:v>
                </c:pt>
                <c:pt idx="321">
                  <c:v>3.2103210321032097E-2</c:v>
                </c:pt>
                <c:pt idx="322">
                  <c:v>3.2203220322032197E-2</c:v>
                </c:pt>
                <c:pt idx="323">
                  <c:v>3.2303230323032298E-2</c:v>
                </c:pt>
                <c:pt idx="324">
                  <c:v>3.2403240324032398E-2</c:v>
                </c:pt>
                <c:pt idx="325">
                  <c:v>3.2503250325032498E-2</c:v>
                </c:pt>
                <c:pt idx="326">
                  <c:v>3.2603260326032599E-2</c:v>
                </c:pt>
                <c:pt idx="327">
                  <c:v>3.2703270327032699E-2</c:v>
                </c:pt>
                <c:pt idx="328">
                  <c:v>3.2803280328032799E-2</c:v>
                </c:pt>
                <c:pt idx="329">
                  <c:v>3.29032903290329E-2</c:v>
                </c:pt>
                <c:pt idx="330">
                  <c:v>3.3003300330033E-2</c:v>
                </c:pt>
                <c:pt idx="331">
                  <c:v>3.3103310331033101E-2</c:v>
                </c:pt>
                <c:pt idx="332">
                  <c:v>3.3203320332033201E-2</c:v>
                </c:pt>
                <c:pt idx="333">
                  <c:v>3.3303330333033301E-2</c:v>
                </c:pt>
                <c:pt idx="334">
                  <c:v>3.3403340334033402E-2</c:v>
                </c:pt>
                <c:pt idx="335">
                  <c:v>3.3503350335033502E-2</c:v>
                </c:pt>
                <c:pt idx="336">
                  <c:v>3.3603360336033603E-2</c:v>
                </c:pt>
                <c:pt idx="337">
                  <c:v>3.3703370337033703E-2</c:v>
                </c:pt>
                <c:pt idx="338">
                  <c:v>3.3803380338033803E-2</c:v>
                </c:pt>
                <c:pt idx="339">
                  <c:v>3.3903390339033897E-2</c:v>
                </c:pt>
                <c:pt idx="340">
                  <c:v>3.4003400340033997E-2</c:v>
                </c:pt>
                <c:pt idx="341">
                  <c:v>3.4103410341034097E-2</c:v>
                </c:pt>
                <c:pt idx="342">
                  <c:v>3.4203420342034198E-2</c:v>
                </c:pt>
                <c:pt idx="343">
                  <c:v>3.4303430343034298E-2</c:v>
                </c:pt>
                <c:pt idx="344">
                  <c:v>3.4403440344034399E-2</c:v>
                </c:pt>
                <c:pt idx="345">
                  <c:v>3.4503450345034499E-2</c:v>
                </c:pt>
                <c:pt idx="346">
                  <c:v>3.4603460346034599E-2</c:v>
                </c:pt>
                <c:pt idx="347">
                  <c:v>3.47034703470347E-2</c:v>
                </c:pt>
                <c:pt idx="348">
                  <c:v>3.48034803480348E-2</c:v>
                </c:pt>
                <c:pt idx="349">
                  <c:v>3.49034903490349E-2</c:v>
                </c:pt>
                <c:pt idx="350">
                  <c:v>3.5003500350035001E-2</c:v>
                </c:pt>
                <c:pt idx="351">
                  <c:v>3.5103510351035101E-2</c:v>
                </c:pt>
                <c:pt idx="352">
                  <c:v>3.5203520352035202E-2</c:v>
                </c:pt>
                <c:pt idx="353">
                  <c:v>3.5303530353035302E-2</c:v>
                </c:pt>
                <c:pt idx="354">
                  <c:v>3.5403540354035402E-2</c:v>
                </c:pt>
                <c:pt idx="355">
                  <c:v>3.5503550355035503E-2</c:v>
                </c:pt>
                <c:pt idx="356">
                  <c:v>3.5603560356035603E-2</c:v>
                </c:pt>
                <c:pt idx="357">
                  <c:v>3.5703570357035697E-2</c:v>
                </c:pt>
                <c:pt idx="358">
                  <c:v>3.5803580358035797E-2</c:v>
                </c:pt>
                <c:pt idx="359">
                  <c:v>3.5903590359035897E-2</c:v>
                </c:pt>
                <c:pt idx="360">
                  <c:v>3.6003600360035998E-2</c:v>
                </c:pt>
                <c:pt idx="361">
                  <c:v>3.6103610361036098E-2</c:v>
                </c:pt>
                <c:pt idx="362">
                  <c:v>3.6203620362036198E-2</c:v>
                </c:pt>
                <c:pt idx="363">
                  <c:v>3.6303630363036299E-2</c:v>
                </c:pt>
                <c:pt idx="364">
                  <c:v>3.6403640364036399E-2</c:v>
                </c:pt>
                <c:pt idx="365">
                  <c:v>3.65036503650365E-2</c:v>
                </c:pt>
                <c:pt idx="366">
                  <c:v>3.66036603660366E-2</c:v>
                </c:pt>
                <c:pt idx="367">
                  <c:v>3.67036703670367E-2</c:v>
                </c:pt>
                <c:pt idx="368">
                  <c:v>3.6803680368036801E-2</c:v>
                </c:pt>
                <c:pt idx="369">
                  <c:v>3.6903690369036901E-2</c:v>
                </c:pt>
                <c:pt idx="370">
                  <c:v>3.7003700370037002E-2</c:v>
                </c:pt>
                <c:pt idx="371">
                  <c:v>3.7103710371037102E-2</c:v>
                </c:pt>
                <c:pt idx="372">
                  <c:v>3.7203720372037202E-2</c:v>
                </c:pt>
                <c:pt idx="373">
                  <c:v>3.7303730373037303E-2</c:v>
                </c:pt>
                <c:pt idx="374">
                  <c:v>3.7403740374037403E-2</c:v>
                </c:pt>
                <c:pt idx="375">
                  <c:v>3.7503750375037503E-2</c:v>
                </c:pt>
                <c:pt idx="376">
                  <c:v>3.7603760376037597E-2</c:v>
                </c:pt>
                <c:pt idx="377">
                  <c:v>3.7703770377037697E-2</c:v>
                </c:pt>
                <c:pt idx="378">
                  <c:v>3.7803780378037798E-2</c:v>
                </c:pt>
                <c:pt idx="379">
                  <c:v>3.7903790379037898E-2</c:v>
                </c:pt>
                <c:pt idx="380">
                  <c:v>3.8003800380037998E-2</c:v>
                </c:pt>
                <c:pt idx="381">
                  <c:v>3.8103810381038099E-2</c:v>
                </c:pt>
                <c:pt idx="382">
                  <c:v>3.8203820382038199E-2</c:v>
                </c:pt>
                <c:pt idx="383">
                  <c:v>3.83038303830383E-2</c:v>
                </c:pt>
                <c:pt idx="384">
                  <c:v>3.84038403840384E-2</c:v>
                </c:pt>
                <c:pt idx="385">
                  <c:v>3.85038503850385E-2</c:v>
                </c:pt>
                <c:pt idx="386">
                  <c:v>3.8603860386038601E-2</c:v>
                </c:pt>
                <c:pt idx="387">
                  <c:v>3.8703870387038701E-2</c:v>
                </c:pt>
                <c:pt idx="388">
                  <c:v>3.8803880388038801E-2</c:v>
                </c:pt>
                <c:pt idx="389">
                  <c:v>3.8903890389038902E-2</c:v>
                </c:pt>
                <c:pt idx="390">
                  <c:v>3.9003900390039002E-2</c:v>
                </c:pt>
                <c:pt idx="391">
                  <c:v>3.9103910391039103E-2</c:v>
                </c:pt>
                <c:pt idx="392">
                  <c:v>3.9203920392039203E-2</c:v>
                </c:pt>
                <c:pt idx="393">
                  <c:v>3.9303930393039303E-2</c:v>
                </c:pt>
                <c:pt idx="394">
                  <c:v>3.9403940394039397E-2</c:v>
                </c:pt>
                <c:pt idx="395">
                  <c:v>3.9503950395039497E-2</c:v>
                </c:pt>
                <c:pt idx="396">
                  <c:v>3.9603960396039598E-2</c:v>
                </c:pt>
                <c:pt idx="397">
                  <c:v>3.9703970397039698E-2</c:v>
                </c:pt>
                <c:pt idx="398">
                  <c:v>3.9803980398039798E-2</c:v>
                </c:pt>
                <c:pt idx="399">
                  <c:v>3.9903990399039899E-2</c:v>
                </c:pt>
                <c:pt idx="400">
                  <c:v>4.0004000400039999E-2</c:v>
                </c:pt>
                <c:pt idx="401">
                  <c:v>4.0104010401040099E-2</c:v>
                </c:pt>
                <c:pt idx="402">
                  <c:v>4.02040204020402E-2</c:v>
                </c:pt>
                <c:pt idx="403">
                  <c:v>4.03040304030403E-2</c:v>
                </c:pt>
                <c:pt idx="404">
                  <c:v>4.0404040404040401E-2</c:v>
                </c:pt>
                <c:pt idx="405">
                  <c:v>4.0504050405040501E-2</c:v>
                </c:pt>
                <c:pt idx="406">
                  <c:v>4.0604060406040601E-2</c:v>
                </c:pt>
                <c:pt idx="407">
                  <c:v>4.0704070407040702E-2</c:v>
                </c:pt>
                <c:pt idx="408">
                  <c:v>4.0804080408040802E-2</c:v>
                </c:pt>
                <c:pt idx="409">
                  <c:v>4.0904090409040902E-2</c:v>
                </c:pt>
                <c:pt idx="410">
                  <c:v>4.1004100410041003E-2</c:v>
                </c:pt>
                <c:pt idx="411">
                  <c:v>4.1104110411041103E-2</c:v>
                </c:pt>
                <c:pt idx="412">
                  <c:v>4.1204120412041197E-2</c:v>
                </c:pt>
                <c:pt idx="413">
                  <c:v>4.1304130413041297E-2</c:v>
                </c:pt>
                <c:pt idx="414">
                  <c:v>4.1404140414041397E-2</c:v>
                </c:pt>
                <c:pt idx="415">
                  <c:v>4.1504150415041498E-2</c:v>
                </c:pt>
                <c:pt idx="416">
                  <c:v>4.1604160416041598E-2</c:v>
                </c:pt>
                <c:pt idx="417">
                  <c:v>4.1704170417041699E-2</c:v>
                </c:pt>
                <c:pt idx="418">
                  <c:v>4.1804180418041799E-2</c:v>
                </c:pt>
                <c:pt idx="419">
                  <c:v>4.1904190419041899E-2</c:v>
                </c:pt>
                <c:pt idx="420">
                  <c:v>4.2004200420042E-2</c:v>
                </c:pt>
                <c:pt idx="421">
                  <c:v>4.21042104210421E-2</c:v>
                </c:pt>
                <c:pt idx="422">
                  <c:v>4.22042204220422E-2</c:v>
                </c:pt>
                <c:pt idx="423">
                  <c:v>4.2304230423042301E-2</c:v>
                </c:pt>
                <c:pt idx="424">
                  <c:v>4.2404240424042401E-2</c:v>
                </c:pt>
                <c:pt idx="425">
                  <c:v>4.2504250425042502E-2</c:v>
                </c:pt>
                <c:pt idx="426">
                  <c:v>4.2604260426042602E-2</c:v>
                </c:pt>
                <c:pt idx="427">
                  <c:v>4.2704270427042702E-2</c:v>
                </c:pt>
                <c:pt idx="428">
                  <c:v>4.2804280428042803E-2</c:v>
                </c:pt>
                <c:pt idx="429">
                  <c:v>4.2904290429042903E-2</c:v>
                </c:pt>
                <c:pt idx="430">
                  <c:v>4.3004300430043003E-2</c:v>
                </c:pt>
                <c:pt idx="431">
                  <c:v>4.3104310431043097E-2</c:v>
                </c:pt>
                <c:pt idx="432">
                  <c:v>4.3204320432043197E-2</c:v>
                </c:pt>
                <c:pt idx="433">
                  <c:v>4.3304330433043298E-2</c:v>
                </c:pt>
                <c:pt idx="434">
                  <c:v>4.3404340434043398E-2</c:v>
                </c:pt>
                <c:pt idx="435">
                  <c:v>4.3504350435043498E-2</c:v>
                </c:pt>
                <c:pt idx="436">
                  <c:v>4.3604360436043599E-2</c:v>
                </c:pt>
                <c:pt idx="437">
                  <c:v>4.3704370437043699E-2</c:v>
                </c:pt>
                <c:pt idx="438">
                  <c:v>4.38043804380438E-2</c:v>
                </c:pt>
                <c:pt idx="439">
                  <c:v>4.39043904390439E-2</c:v>
                </c:pt>
                <c:pt idx="440">
                  <c:v>4.4004400440044E-2</c:v>
                </c:pt>
                <c:pt idx="441">
                  <c:v>4.4104410441044101E-2</c:v>
                </c:pt>
                <c:pt idx="442">
                  <c:v>4.4204420442044201E-2</c:v>
                </c:pt>
                <c:pt idx="443">
                  <c:v>4.4304430443044301E-2</c:v>
                </c:pt>
                <c:pt idx="444">
                  <c:v>4.4404440444044402E-2</c:v>
                </c:pt>
                <c:pt idx="445">
                  <c:v>4.4504450445044502E-2</c:v>
                </c:pt>
                <c:pt idx="446">
                  <c:v>4.4604460446044603E-2</c:v>
                </c:pt>
                <c:pt idx="447">
                  <c:v>4.4704470447044703E-2</c:v>
                </c:pt>
                <c:pt idx="448">
                  <c:v>4.4804480448044803E-2</c:v>
                </c:pt>
                <c:pt idx="449">
                  <c:v>4.4904490449044897E-2</c:v>
                </c:pt>
                <c:pt idx="450">
                  <c:v>4.5004500450044997E-2</c:v>
                </c:pt>
                <c:pt idx="451">
                  <c:v>4.5104510451045098E-2</c:v>
                </c:pt>
                <c:pt idx="452">
                  <c:v>4.5204520452045198E-2</c:v>
                </c:pt>
                <c:pt idx="453">
                  <c:v>4.5304530453045298E-2</c:v>
                </c:pt>
                <c:pt idx="454">
                  <c:v>4.5404540454045399E-2</c:v>
                </c:pt>
                <c:pt idx="455">
                  <c:v>4.5504550455045499E-2</c:v>
                </c:pt>
                <c:pt idx="456">
                  <c:v>4.5604560456045599E-2</c:v>
                </c:pt>
                <c:pt idx="457">
                  <c:v>4.57045704570457E-2</c:v>
                </c:pt>
                <c:pt idx="458">
                  <c:v>4.58045804580458E-2</c:v>
                </c:pt>
                <c:pt idx="459">
                  <c:v>4.5904590459045901E-2</c:v>
                </c:pt>
                <c:pt idx="460">
                  <c:v>4.6004600460046001E-2</c:v>
                </c:pt>
                <c:pt idx="461">
                  <c:v>4.6104610461046101E-2</c:v>
                </c:pt>
                <c:pt idx="462">
                  <c:v>4.6204620462046202E-2</c:v>
                </c:pt>
                <c:pt idx="463">
                  <c:v>4.6304630463046302E-2</c:v>
                </c:pt>
                <c:pt idx="464">
                  <c:v>4.6404640464046402E-2</c:v>
                </c:pt>
                <c:pt idx="465">
                  <c:v>4.6504650465046503E-2</c:v>
                </c:pt>
                <c:pt idx="466">
                  <c:v>4.6604660466046603E-2</c:v>
                </c:pt>
                <c:pt idx="467">
                  <c:v>4.6704670467046697E-2</c:v>
                </c:pt>
                <c:pt idx="468">
                  <c:v>4.6804680468046797E-2</c:v>
                </c:pt>
                <c:pt idx="469">
                  <c:v>4.6904690469046897E-2</c:v>
                </c:pt>
                <c:pt idx="470">
                  <c:v>4.7004700470046998E-2</c:v>
                </c:pt>
                <c:pt idx="471">
                  <c:v>4.7104710471047098E-2</c:v>
                </c:pt>
                <c:pt idx="472">
                  <c:v>4.7204720472047199E-2</c:v>
                </c:pt>
                <c:pt idx="473">
                  <c:v>4.7304730473047299E-2</c:v>
                </c:pt>
                <c:pt idx="474">
                  <c:v>4.7404740474047399E-2</c:v>
                </c:pt>
                <c:pt idx="475">
                  <c:v>4.75047504750475E-2</c:v>
                </c:pt>
                <c:pt idx="476">
                  <c:v>4.76047604760476E-2</c:v>
                </c:pt>
                <c:pt idx="477">
                  <c:v>4.77047704770477E-2</c:v>
                </c:pt>
                <c:pt idx="478">
                  <c:v>4.7804780478047801E-2</c:v>
                </c:pt>
                <c:pt idx="479">
                  <c:v>4.7904790479047901E-2</c:v>
                </c:pt>
                <c:pt idx="480">
                  <c:v>4.8004800480048002E-2</c:v>
                </c:pt>
                <c:pt idx="481">
                  <c:v>4.8104810481048102E-2</c:v>
                </c:pt>
                <c:pt idx="482">
                  <c:v>4.8204820482048202E-2</c:v>
                </c:pt>
                <c:pt idx="483">
                  <c:v>4.8304830483048303E-2</c:v>
                </c:pt>
                <c:pt idx="484">
                  <c:v>4.8404840484048403E-2</c:v>
                </c:pt>
                <c:pt idx="485">
                  <c:v>4.8504850485048497E-2</c:v>
                </c:pt>
                <c:pt idx="486">
                  <c:v>4.8604860486048597E-2</c:v>
                </c:pt>
                <c:pt idx="487">
                  <c:v>4.8704870487048697E-2</c:v>
                </c:pt>
                <c:pt idx="488">
                  <c:v>4.8804880488048798E-2</c:v>
                </c:pt>
                <c:pt idx="489">
                  <c:v>4.8904890489048898E-2</c:v>
                </c:pt>
                <c:pt idx="490">
                  <c:v>4.9004900490048998E-2</c:v>
                </c:pt>
                <c:pt idx="491">
                  <c:v>4.9104910491049099E-2</c:v>
                </c:pt>
                <c:pt idx="492">
                  <c:v>4.9204920492049199E-2</c:v>
                </c:pt>
                <c:pt idx="493">
                  <c:v>4.93049304930493E-2</c:v>
                </c:pt>
                <c:pt idx="494">
                  <c:v>4.94049404940494E-2</c:v>
                </c:pt>
                <c:pt idx="495">
                  <c:v>4.95049504950495E-2</c:v>
                </c:pt>
                <c:pt idx="496">
                  <c:v>4.9604960496049601E-2</c:v>
                </c:pt>
                <c:pt idx="497">
                  <c:v>4.9704970497049701E-2</c:v>
                </c:pt>
                <c:pt idx="498">
                  <c:v>4.9804980498049801E-2</c:v>
                </c:pt>
                <c:pt idx="499">
                  <c:v>4.9904990499049902E-2</c:v>
                </c:pt>
                <c:pt idx="500">
                  <c:v>5.0005000500050002E-2</c:v>
                </c:pt>
                <c:pt idx="501">
                  <c:v>5.0105010501050103E-2</c:v>
                </c:pt>
                <c:pt idx="502">
                  <c:v>5.0205020502050203E-2</c:v>
                </c:pt>
                <c:pt idx="503">
                  <c:v>5.0305030503050303E-2</c:v>
                </c:pt>
                <c:pt idx="504">
                  <c:v>5.0405040504050397E-2</c:v>
                </c:pt>
                <c:pt idx="505">
                  <c:v>5.0505050505050497E-2</c:v>
                </c:pt>
                <c:pt idx="506">
                  <c:v>5.0605060506050598E-2</c:v>
                </c:pt>
                <c:pt idx="507">
                  <c:v>5.0705070507050698E-2</c:v>
                </c:pt>
                <c:pt idx="508">
                  <c:v>5.0805080508050798E-2</c:v>
                </c:pt>
                <c:pt idx="509">
                  <c:v>5.0905090509050899E-2</c:v>
                </c:pt>
                <c:pt idx="510">
                  <c:v>5.1005100510050999E-2</c:v>
                </c:pt>
                <c:pt idx="511">
                  <c:v>5.1105110511051099E-2</c:v>
                </c:pt>
                <c:pt idx="512">
                  <c:v>5.12051205120512E-2</c:v>
                </c:pt>
                <c:pt idx="513">
                  <c:v>5.13051305130513E-2</c:v>
                </c:pt>
                <c:pt idx="514">
                  <c:v>5.1405140514051401E-2</c:v>
                </c:pt>
                <c:pt idx="515">
                  <c:v>5.1505150515051501E-2</c:v>
                </c:pt>
                <c:pt idx="516">
                  <c:v>5.1605160516051601E-2</c:v>
                </c:pt>
                <c:pt idx="517">
                  <c:v>5.1705170517051702E-2</c:v>
                </c:pt>
                <c:pt idx="518">
                  <c:v>5.1805180518051802E-2</c:v>
                </c:pt>
                <c:pt idx="519">
                  <c:v>5.1905190519051903E-2</c:v>
                </c:pt>
                <c:pt idx="520">
                  <c:v>5.2005200520052003E-2</c:v>
                </c:pt>
                <c:pt idx="521">
                  <c:v>5.2105210521052103E-2</c:v>
                </c:pt>
                <c:pt idx="522">
                  <c:v>5.2205220522052197E-2</c:v>
                </c:pt>
                <c:pt idx="523">
                  <c:v>5.2305230523052297E-2</c:v>
                </c:pt>
                <c:pt idx="524">
                  <c:v>5.2405240524052397E-2</c:v>
                </c:pt>
                <c:pt idx="525">
                  <c:v>5.2505250525052498E-2</c:v>
                </c:pt>
                <c:pt idx="526">
                  <c:v>5.2605260526052598E-2</c:v>
                </c:pt>
                <c:pt idx="527">
                  <c:v>5.2705270527052699E-2</c:v>
                </c:pt>
                <c:pt idx="528">
                  <c:v>5.2805280528052799E-2</c:v>
                </c:pt>
                <c:pt idx="529">
                  <c:v>5.2905290529052899E-2</c:v>
                </c:pt>
                <c:pt idx="530">
                  <c:v>5.3005300530053E-2</c:v>
                </c:pt>
                <c:pt idx="531">
                  <c:v>5.31053105310531E-2</c:v>
                </c:pt>
                <c:pt idx="532">
                  <c:v>5.32053205320532E-2</c:v>
                </c:pt>
                <c:pt idx="533">
                  <c:v>5.3305330533053301E-2</c:v>
                </c:pt>
                <c:pt idx="534">
                  <c:v>5.3405340534053401E-2</c:v>
                </c:pt>
                <c:pt idx="535">
                  <c:v>5.3505350535053502E-2</c:v>
                </c:pt>
                <c:pt idx="536">
                  <c:v>5.3605360536053602E-2</c:v>
                </c:pt>
                <c:pt idx="537">
                  <c:v>5.3705370537053702E-2</c:v>
                </c:pt>
                <c:pt idx="538">
                  <c:v>5.3805380538053803E-2</c:v>
                </c:pt>
                <c:pt idx="539">
                  <c:v>5.3905390539053903E-2</c:v>
                </c:pt>
                <c:pt idx="540">
                  <c:v>5.4005400540053997E-2</c:v>
                </c:pt>
                <c:pt idx="541">
                  <c:v>5.4105410541054097E-2</c:v>
                </c:pt>
                <c:pt idx="542">
                  <c:v>5.4205420542054197E-2</c:v>
                </c:pt>
                <c:pt idx="543">
                  <c:v>5.4305430543054298E-2</c:v>
                </c:pt>
                <c:pt idx="544">
                  <c:v>5.4405440544054398E-2</c:v>
                </c:pt>
                <c:pt idx="545">
                  <c:v>5.4505450545054498E-2</c:v>
                </c:pt>
                <c:pt idx="546">
                  <c:v>5.4605460546054599E-2</c:v>
                </c:pt>
                <c:pt idx="547">
                  <c:v>5.4705470547054699E-2</c:v>
                </c:pt>
                <c:pt idx="548">
                  <c:v>5.48054805480548E-2</c:v>
                </c:pt>
                <c:pt idx="549">
                  <c:v>5.49054905490549E-2</c:v>
                </c:pt>
                <c:pt idx="550">
                  <c:v>5.5005500550055E-2</c:v>
                </c:pt>
                <c:pt idx="551">
                  <c:v>5.5105510551055101E-2</c:v>
                </c:pt>
                <c:pt idx="552">
                  <c:v>5.5205520552055201E-2</c:v>
                </c:pt>
                <c:pt idx="553">
                  <c:v>5.5305530553055302E-2</c:v>
                </c:pt>
                <c:pt idx="554">
                  <c:v>5.5405540554055402E-2</c:v>
                </c:pt>
                <c:pt idx="555">
                  <c:v>5.5505550555055502E-2</c:v>
                </c:pt>
                <c:pt idx="556">
                  <c:v>5.5605560556055603E-2</c:v>
                </c:pt>
                <c:pt idx="557">
                  <c:v>5.5705570557055703E-2</c:v>
                </c:pt>
                <c:pt idx="558">
                  <c:v>5.5805580558055803E-2</c:v>
                </c:pt>
                <c:pt idx="559">
                  <c:v>5.5905590559055897E-2</c:v>
                </c:pt>
                <c:pt idx="560">
                  <c:v>5.6005600560055997E-2</c:v>
                </c:pt>
                <c:pt idx="561">
                  <c:v>5.6105610561056098E-2</c:v>
                </c:pt>
                <c:pt idx="562">
                  <c:v>5.6205620562056198E-2</c:v>
                </c:pt>
                <c:pt idx="563">
                  <c:v>5.6305630563056298E-2</c:v>
                </c:pt>
                <c:pt idx="564">
                  <c:v>5.6405640564056399E-2</c:v>
                </c:pt>
                <c:pt idx="565">
                  <c:v>5.6505650565056499E-2</c:v>
                </c:pt>
                <c:pt idx="566">
                  <c:v>5.66056605660566E-2</c:v>
                </c:pt>
                <c:pt idx="567">
                  <c:v>5.67056705670567E-2</c:v>
                </c:pt>
                <c:pt idx="568">
                  <c:v>5.68056805680568E-2</c:v>
                </c:pt>
                <c:pt idx="569">
                  <c:v>5.6905690569056901E-2</c:v>
                </c:pt>
                <c:pt idx="570">
                  <c:v>5.7005700570057001E-2</c:v>
                </c:pt>
                <c:pt idx="571">
                  <c:v>5.7105710571057101E-2</c:v>
                </c:pt>
                <c:pt idx="572">
                  <c:v>5.7205720572057202E-2</c:v>
                </c:pt>
                <c:pt idx="573">
                  <c:v>5.7305730573057302E-2</c:v>
                </c:pt>
                <c:pt idx="574">
                  <c:v>5.7405740574057403E-2</c:v>
                </c:pt>
                <c:pt idx="575">
                  <c:v>5.7505750575057503E-2</c:v>
                </c:pt>
                <c:pt idx="576">
                  <c:v>5.7605760576057603E-2</c:v>
                </c:pt>
                <c:pt idx="577">
                  <c:v>5.7705770577057697E-2</c:v>
                </c:pt>
                <c:pt idx="578">
                  <c:v>5.7805780578057797E-2</c:v>
                </c:pt>
                <c:pt idx="579">
                  <c:v>5.7905790579057898E-2</c:v>
                </c:pt>
                <c:pt idx="580">
                  <c:v>5.8005800580057998E-2</c:v>
                </c:pt>
                <c:pt idx="581">
                  <c:v>5.8105810581058098E-2</c:v>
                </c:pt>
                <c:pt idx="582">
                  <c:v>5.8205820582058199E-2</c:v>
                </c:pt>
                <c:pt idx="583">
                  <c:v>5.8305830583058299E-2</c:v>
                </c:pt>
                <c:pt idx="584">
                  <c:v>5.8405840584058399E-2</c:v>
                </c:pt>
                <c:pt idx="585">
                  <c:v>5.85058505850585E-2</c:v>
                </c:pt>
                <c:pt idx="586">
                  <c:v>5.86058605860586E-2</c:v>
                </c:pt>
                <c:pt idx="587">
                  <c:v>5.8705870587058701E-2</c:v>
                </c:pt>
                <c:pt idx="588">
                  <c:v>5.8805880588058801E-2</c:v>
                </c:pt>
                <c:pt idx="589">
                  <c:v>5.8905890589058901E-2</c:v>
                </c:pt>
                <c:pt idx="590">
                  <c:v>5.9005900590059002E-2</c:v>
                </c:pt>
                <c:pt idx="591">
                  <c:v>5.9105910591059102E-2</c:v>
                </c:pt>
                <c:pt idx="592">
                  <c:v>5.9205920592059202E-2</c:v>
                </c:pt>
                <c:pt idx="593">
                  <c:v>5.9305930593059303E-2</c:v>
                </c:pt>
                <c:pt idx="594">
                  <c:v>5.9405940594059403E-2</c:v>
                </c:pt>
                <c:pt idx="595">
                  <c:v>5.9505950595059497E-2</c:v>
                </c:pt>
                <c:pt idx="596">
                  <c:v>5.9605960596059597E-2</c:v>
                </c:pt>
                <c:pt idx="597">
                  <c:v>5.9705970597059697E-2</c:v>
                </c:pt>
                <c:pt idx="598">
                  <c:v>5.9805980598059798E-2</c:v>
                </c:pt>
                <c:pt idx="599">
                  <c:v>5.9905990599059898E-2</c:v>
                </c:pt>
                <c:pt idx="600">
                  <c:v>6.0006000600059999E-2</c:v>
                </c:pt>
                <c:pt idx="601">
                  <c:v>6.0106010601060099E-2</c:v>
                </c:pt>
                <c:pt idx="602">
                  <c:v>6.0206020602060199E-2</c:v>
                </c:pt>
                <c:pt idx="603">
                  <c:v>6.03060306030603E-2</c:v>
                </c:pt>
                <c:pt idx="604">
                  <c:v>6.04060406040604E-2</c:v>
                </c:pt>
                <c:pt idx="605">
                  <c:v>6.05060506050605E-2</c:v>
                </c:pt>
                <c:pt idx="606">
                  <c:v>6.0606060606060601E-2</c:v>
                </c:pt>
                <c:pt idx="607">
                  <c:v>6.0706070607060701E-2</c:v>
                </c:pt>
                <c:pt idx="608">
                  <c:v>6.0806080608060802E-2</c:v>
                </c:pt>
                <c:pt idx="609">
                  <c:v>6.0906090609060902E-2</c:v>
                </c:pt>
                <c:pt idx="610">
                  <c:v>6.1006100610061002E-2</c:v>
                </c:pt>
                <c:pt idx="611">
                  <c:v>6.1106110611061103E-2</c:v>
                </c:pt>
                <c:pt idx="612">
                  <c:v>6.1206120612061203E-2</c:v>
                </c:pt>
                <c:pt idx="613">
                  <c:v>6.1306130613061303E-2</c:v>
                </c:pt>
                <c:pt idx="614">
                  <c:v>6.1406140614061397E-2</c:v>
                </c:pt>
                <c:pt idx="615">
                  <c:v>6.1506150615061497E-2</c:v>
                </c:pt>
                <c:pt idx="616">
                  <c:v>6.1606160616061598E-2</c:v>
                </c:pt>
                <c:pt idx="617">
                  <c:v>6.1706170617061698E-2</c:v>
                </c:pt>
                <c:pt idx="618">
                  <c:v>6.1806180618061798E-2</c:v>
                </c:pt>
                <c:pt idx="619">
                  <c:v>6.1906190619061899E-2</c:v>
                </c:pt>
                <c:pt idx="620">
                  <c:v>6.2006200620061999E-2</c:v>
                </c:pt>
                <c:pt idx="621">
                  <c:v>6.21062106210621E-2</c:v>
                </c:pt>
                <c:pt idx="622">
                  <c:v>6.22062206220622E-2</c:v>
                </c:pt>
                <c:pt idx="623">
                  <c:v>6.23062306230623E-2</c:v>
                </c:pt>
                <c:pt idx="624">
                  <c:v>6.2406240624062401E-2</c:v>
                </c:pt>
                <c:pt idx="625">
                  <c:v>6.2506250625062501E-2</c:v>
                </c:pt>
                <c:pt idx="626">
                  <c:v>6.2606260626062601E-2</c:v>
                </c:pt>
                <c:pt idx="627">
                  <c:v>6.2706270627062702E-2</c:v>
                </c:pt>
                <c:pt idx="628">
                  <c:v>6.2806280628062802E-2</c:v>
                </c:pt>
                <c:pt idx="629">
                  <c:v>6.2906290629062903E-2</c:v>
                </c:pt>
                <c:pt idx="630">
                  <c:v>6.3006300630063003E-2</c:v>
                </c:pt>
                <c:pt idx="631">
                  <c:v>6.3106310631063103E-2</c:v>
                </c:pt>
                <c:pt idx="632">
                  <c:v>6.3206320632063204E-2</c:v>
                </c:pt>
                <c:pt idx="633">
                  <c:v>6.3306330633063304E-2</c:v>
                </c:pt>
                <c:pt idx="634">
                  <c:v>6.3406340634063404E-2</c:v>
                </c:pt>
                <c:pt idx="635">
                  <c:v>6.3506350635063505E-2</c:v>
                </c:pt>
                <c:pt idx="636">
                  <c:v>6.3606360636063605E-2</c:v>
                </c:pt>
                <c:pt idx="637">
                  <c:v>6.3706370637063706E-2</c:v>
                </c:pt>
                <c:pt idx="638">
                  <c:v>6.3806380638063806E-2</c:v>
                </c:pt>
                <c:pt idx="639">
                  <c:v>6.3906390639063906E-2</c:v>
                </c:pt>
                <c:pt idx="640">
                  <c:v>6.4006400640064007E-2</c:v>
                </c:pt>
                <c:pt idx="641">
                  <c:v>6.4106410641064093E-2</c:v>
                </c:pt>
                <c:pt idx="642">
                  <c:v>6.4206420642064194E-2</c:v>
                </c:pt>
                <c:pt idx="643">
                  <c:v>6.4306430643064294E-2</c:v>
                </c:pt>
                <c:pt idx="644">
                  <c:v>6.4406440644064394E-2</c:v>
                </c:pt>
                <c:pt idx="645">
                  <c:v>6.4506450645064495E-2</c:v>
                </c:pt>
                <c:pt idx="646">
                  <c:v>6.4606460646064595E-2</c:v>
                </c:pt>
                <c:pt idx="647">
                  <c:v>6.4706470647064696E-2</c:v>
                </c:pt>
                <c:pt idx="648">
                  <c:v>6.4806480648064796E-2</c:v>
                </c:pt>
                <c:pt idx="649">
                  <c:v>6.4906490649064896E-2</c:v>
                </c:pt>
                <c:pt idx="650">
                  <c:v>6.5006500650064997E-2</c:v>
                </c:pt>
                <c:pt idx="651">
                  <c:v>6.5106510651065097E-2</c:v>
                </c:pt>
                <c:pt idx="652">
                  <c:v>6.5206520652065197E-2</c:v>
                </c:pt>
                <c:pt idx="653">
                  <c:v>6.5306530653065298E-2</c:v>
                </c:pt>
                <c:pt idx="654">
                  <c:v>6.5406540654065398E-2</c:v>
                </c:pt>
                <c:pt idx="655">
                  <c:v>6.5506550655065499E-2</c:v>
                </c:pt>
                <c:pt idx="656">
                  <c:v>6.5606560656065599E-2</c:v>
                </c:pt>
                <c:pt idx="657">
                  <c:v>6.5706570657065699E-2</c:v>
                </c:pt>
                <c:pt idx="658">
                  <c:v>6.58065806580658E-2</c:v>
                </c:pt>
                <c:pt idx="659">
                  <c:v>6.59065906590659E-2</c:v>
                </c:pt>
                <c:pt idx="660">
                  <c:v>6.6006600660066E-2</c:v>
                </c:pt>
                <c:pt idx="661">
                  <c:v>6.6106610661066101E-2</c:v>
                </c:pt>
                <c:pt idx="662">
                  <c:v>6.6206620662066201E-2</c:v>
                </c:pt>
                <c:pt idx="663">
                  <c:v>6.6306630663066302E-2</c:v>
                </c:pt>
                <c:pt idx="664">
                  <c:v>6.6406640664066402E-2</c:v>
                </c:pt>
                <c:pt idx="665">
                  <c:v>6.6506650665066502E-2</c:v>
                </c:pt>
                <c:pt idx="666">
                  <c:v>6.6606660666066603E-2</c:v>
                </c:pt>
                <c:pt idx="667">
                  <c:v>6.6706670667066703E-2</c:v>
                </c:pt>
                <c:pt idx="668">
                  <c:v>6.6806680668066803E-2</c:v>
                </c:pt>
                <c:pt idx="669">
                  <c:v>6.6906690669066904E-2</c:v>
                </c:pt>
                <c:pt idx="670">
                  <c:v>6.7006700670067004E-2</c:v>
                </c:pt>
                <c:pt idx="671">
                  <c:v>6.7106710671067105E-2</c:v>
                </c:pt>
                <c:pt idx="672">
                  <c:v>6.7206720672067205E-2</c:v>
                </c:pt>
                <c:pt idx="673">
                  <c:v>6.7306730673067305E-2</c:v>
                </c:pt>
                <c:pt idx="674">
                  <c:v>6.7406740674067406E-2</c:v>
                </c:pt>
                <c:pt idx="675">
                  <c:v>6.7506750675067506E-2</c:v>
                </c:pt>
                <c:pt idx="676">
                  <c:v>6.7606760676067607E-2</c:v>
                </c:pt>
                <c:pt idx="677">
                  <c:v>6.7706770677067707E-2</c:v>
                </c:pt>
                <c:pt idx="678">
                  <c:v>6.7806780678067793E-2</c:v>
                </c:pt>
                <c:pt idx="679">
                  <c:v>6.7906790679067894E-2</c:v>
                </c:pt>
                <c:pt idx="680">
                  <c:v>6.8006800680067994E-2</c:v>
                </c:pt>
                <c:pt idx="681">
                  <c:v>6.8106810681068095E-2</c:v>
                </c:pt>
                <c:pt idx="682">
                  <c:v>6.8206820682068195E-2</c:v>
                </c:pt>
                <c:pt idx="683">
                  <c:v>6.8306830683068295E-2</c:v>
                </c:pt>
                <c:pt idx="684">
                  <c:v>6.8406840684068396E-2</c:v>
                </c:pt>
                <c:pt idx="685">
                  <c:v>6.8506850685068496E-2</c:v>
                </c:pt>
                <c:pt idx="686">
                  <c:v>6.8606860686068596E-2</c:v>
                </c:pt>
                <c:pt idx="687">
                  <c:v>6.8706870687068697E-2</c:v>
                </c:pt>
                <c:pt idx="688">
                  <c:v>6.8806880688068797E-2</c:v>
                </c:pt>
                <c:pt idx="689">
                  <c:v>6.8906890689068898E-2</c:v>
                </c:pt>
                <c:pt idx="690">
                  <c:v>6.9006900690068998E-2</c:v>
                </c:pt>
                <c:pt idx="691">
                  <c:v>6.9106910691069098E-2</c:v>
                </c:pt>
                <c:pt idx="692">
                  <c:v>6.9206920692069199E-2</c:v>
                </c:pt>
                <c:pt idx="693">
                  <c:v>6.9306930693069299E-2</c:v>
                </c:pt>
                <c:pt idx="694">
                  <c:v>6.9406940694069399E-2</c:v>
                </c:pt>
                <c:pt idx="695">
                  <c:v>6.95069506950695E-2</c:v>
                </c:pt>
                <c:pt idx="696">
                  <c:v>6.96069606960696E-2</c:v>
                </c:pt>
                <c:pt idx="697">
                  <c:v>6.9706970697069701E-2</c:v>
                </c:pt>
                <c:pt idx="698">
                  <c:v>6.9806980698069801E-2</c:v>
                </c:pt>
                <c:pt idx="699">
                  <c:v>6.9906990699069901E-2</c:v>
                </c:pt>
                <c:pt idx="700">
                  <c:v>7.0007000700070002E-2</c:v>
                </c:pt>
                <c:pt idx="701">
                  <c:v>7.0107010701070102E-2</c:v>
                </c:pt>
                <c:pt idx="702">
                  <c:v>7.0207020702070203E-2</c:v>
                </c:pt>
                <c:pt idx="703">
                  <c:v>7.0307030703070303E-2</c:v>
                </c:pt>
                <c:pt idx="704">
                  <c:v>7.0407040704070403E-2</c:v>
                </c:pt>
                <c:pt idx="705">
                  <c:v>7.0507050705070504E-2</c:v>
                </c:pt>
                <c:pt idx="706">
                  <c:v>7.0607060706070604E-2</c:v>
                </c:pt>
                <c:pt idx="707">
                  <c:v>7.0707070707070704E-2</c:v>
                </c:pt>
                <c:pt idx="708">
                  <c:v>7.0807080708070805E-2</c:v>
                </c:pt>
                <c:pt idx="709">
                  <c:v>7.0907090709070905E-2</c:v>
                </c:pt>
                <c:pt idx="710">
                  <c:v>7.1007100710071006E-2</c:v>
                </c:pt>
                <c:pt idx="711">
                  <c:v>7.1107110711071106E-2</c:v>
                </c:pt>
                <c:pt idx="712">
                  <c:v>7.1207120712071206E-2</c:v>
                </c:pt>
                <c:pt idx="713">
                  <c:v>7.1307130713071307E-2</c:v>
                </c:pt>
                <c:pt idx="714">
                  <c:v>7.1407140714071393E-2</c:v>
                </c:pt>
                <c:pt idx="715">
                  <c:v>7.1507150715071494E-2</c:v>
                </c:pt>
                <c:pt idx="716">
                  <c:v>7.1607160716071594E-2</c:v>
                </c:pt>
                <c:pt idx="717">
                  <c:v>7.1707170717071694E-2</c:v>
                </c:pt>
                <c:pt idx="718">
                  <c:v>7.1807180718071795E-2</c:v>
                </c:pt>
                <c:pt idx="719">
                  <c:v>7.1907190719071895E-2</c:v>
                </c:pt>
                <c:pt idx="720">
                  <c:v>7.2007200720071995E-2</c:v>
                </c:pt>
                <c:pt idx="721">
                  <c:v>7.2107210721072096E-2</c:v>
                </c:pt>
                <c:pt idx="722">
                  <c:v>7.2207220722072196E-2</c:v>
                </c:pt>
                <c:pt idx="723">
                  <c:v>7.2307230723072297E-2</c:v>
                </c:pt>
                <c:pt idx="724">
                  <c:v>7.2407240724072397E-2</c:v>
                </c:pt>
                <c:pt idx="725">
                  <c:v>7.2507250725072497E-2</c:v>
                </c:pt>
                <c:pt idx="726">
                  <c:v>7.2607260726072598E-2</c:v>
                </c:pt>
                <c:pt idx="727">
                  <c:v>7.2707270727072698E-2</c:v>
                </c:pt>
                <c:pt idx="728">
                  <c:v>7.2807280728072798E-2</c:v>
                </c:pt>
                <c:pt idx="729">
                  <c:v>7.2907290729072899E-2</c:v>
                </c:pt>
                <c:pt idx="730">
                  <c:v>7.3007300730072999E-2</c:v>
                </c:pt>
                <c:pt idx="731">
                  <c:v>7.31073107310731E-2</c:v>
                </c:pt>
                <c:pt idx="732">
                  <c:v>7.32073207320732E-2</c:v>
                </c:pt>
                <c:pt idx="733">
                  <c:v>7.33073307330733E-2</c:v>
                </c:pt>
                <c:pt idx="734">
                  <c:v>7.3407340734073401E-2</c:v>
                </c:pt>
                <c:pt idx="735">
                  <c:v>7.3507350735073501E-2</c:v>
                </c:pt>
                <c:pt idx="736">
                  <c:v>7.3607360736073602E-2</c:v>
                </c:pt>
                <c:pt idx="737">
                  <c:v>7.3707370737073702E-2</c:v>
                </c:pt>
                <c:pt idx="738">
                  <c:v>7.3807380738073802E-2</c:v>
                </c:pt>
                <c:pt idx="739">
                  <c:v>7.3907390739073903E-2</c:v>
                </c:pt>
                <c:pt idx="740">
                  <c:v>7.4007400740074003E-2</c:v>
                </c:pt>
                <c:pt idx="741">
                  <c:v>7.4107410741074103E-2</c:v>
                </c:pt>
                <c:pt idx="742">
                  <c:v>7.4207420742074204E-2</c:v>
                </c:pt>
                <c:pt idx="743">
                  <c:v>7.4307430743074304E-2</c:v>
                </c:pt>
                <c:pt idx="744">
                  <c:v>7.4407440744074405E-2</c:v>
                </c:pt>
                <c:pt idx="745">
                  <c:v>7.4507450745074505E-2</c:v>
                </c:pt>
                <c:pt idx="746">
                  <c:v>7.4607460746074605E-2</c:v>
                </c:pt>
                <c:pt idx="747">
                  <c:v>7.4707470747074706E-2</c:v>
                </c:pt>
                <c:pt idx="748">
                  <c:v>7.4807480748074806E-2</c:v>
                </c:pt>
                <c:pt idx="749">
                  <c:v>7.4907490749074906E-2</c:v>
                </c:pt>
                <c:pt idx="750">
                  <c:v>7.5007500750075007E-2</c:v>
                </c:pt>
                <c:pt idx="751">
                  <c:v>7.5107510751075093E-2</c:v>
                </c:pt>
                <c:pt idx="752">
                  <c:v>7.5207520752075194E-2</c:v>
                </c:pt>
                <c:pt idx="753">
                  <c:v>7.5307530753075294E-2</c:v>
                </c:pt>
                <c:pt idx="754">
                  <c:v>7.5407540754075394E-2</c:v>
                </c:pt>
                <c:pt idx="755">
                  <c:v>7.5507550755075495E-2</c:v>
                </c:pt>
                <c:pt idx="756">
                  <c:v>7.5607560756075595E-2</c:v>
                </c:pt>
                <c:pt idx="757">
                  <c:v>7.5707570757075696E-2</c:v>
                </c:pt>
                <c:pt idx="758">
                  <c:v>7.5807580758075796E-2</c:v>
                </c:pt>
                <c:pt idx="759">
                  <c:v>7.5907590759075896E-2</c:v>
                </c:pt>
                <c:pt idx="760">
                  <c:v>7.6007600760075997E-2</c:v>
                </c:pt>
                <c:pt idx="761">
                  <c:v>7.6107610761076097E-2</c:v>
                </c:pt>
                <c:pt idx="762">
                  <c:v>7.6207620762076198E-2</c:v>
                </c:pt>
                <c:pt idx="763">
                  <c:v>7.6307630763076298E-2</c:v>
                </c:pt>
                <c:pt idx="764">
                  <c:v>7.6407640764076398E-2</c:v>
                </c:pt>
                <c:pt idx="765">
                  <c:v>7.6507650765076499E-2</c:v>
                </c:pt>
                <c:pt idx="766">
                  <c:v>7.6607660766076599E-2</c:v>
                </c:pt>
                <c:pt idx="767">
                  <c:v>7.6707670767076699E-2</c:v>
                </c:pt>
                <c:pt idx="768">
                  <c:v>7.68076807680768E-2</c:v>
                </c:pt>
                <c:pt idx="769">
                  <c:v>7.69076907690769E-2</c:v>
                </c:pt>
                <c:pt idx="770">
                  <c:v>7.7007700770077001E-2</c:v>
                </c:pt>
                <c:pt idx="771">
                  <c:v>7.7107710771077101E-2</c:v>
                </c:pt>
                <c:pt idx="772">
                  <c:v>7.7207720772077201E-2</c:v>
                </c:pt>
                <c:pt idx="773">
                  <c:v>7.7307730773077302E-2</c:v>
                </c:pt>
                <c:pt idx="774">
                  <c:v>7.7407740774077402E-2</c:v>
                </c:pt>
                <c:pt idx="775">
                  <c:v>7.7507750775077502E-2</c:v>
                </c:pt>
                <c:pt idx="776">
                  <c:v>7.7607760776077603E-2</c:v>
                </c:pt>
                <c:pt idx="777">
                  <c:v>7.7707770777077703E-2</c:v>
                </c:pt>
                <c:pt idx="778">
                  <c:v>7.7807780778077804E-2</c:v>
                </c:pt>
                <c:pt idx="779">
                  <c:v>7.7907790779077904E-2</c:v>
                </c:pt>
                <c:pt idx="780">
                  <c:v>7.8007800780078004E-2</c:v>
                </c:pt>
                <c:pt idx="781">
                  <c:v>7.8107810781078105E-2</c:v>
                </c:pt>
                <c:pt idx="782">
                  <c:v>7.8207820782078205E-2</c:v>
                </c:pt>
                <c:pt idx="783">
                  <c:v>7.8307830783078305E-2</c:v>
                </c:pt>
                <c:pt idx="784">
                  <c:v>7.8407840784078406E-2</c:v>
                </c:pt>
                <c:pt idx="785">
                  <c:v>7.8507850785078506E-2</c:v>
                </c:pt>
                <c:pt idx="786">
                  <c:v>7.8607860786078607E-2</c:v>
                </c:pt>
                <c:pt idx="787">
                  <c:v>7.8707870787078693E-2</c:v>
                </c:pt>
                <c:pt idx="788">
                  <c:v>7.8807880788078793E-2</c:v>
                </c:pt>
                <c:pt idx="789">
                  <c:v>7.8907890789078894E-2</c:v>
                </c:pt>
                <c:pt idx="790">
                  <c:v>7.9007900790078994E-2</c:v>
                </c:pt>
                <c:pt idx="791">
                  <c:v>7.9107910791079095E-2</c:v>
                </c:pt>
                <c:pt idx="792">
                  <c:v>7.9207920792079195E-2</c:v>
                </c:pt>
                <c:pt idx="793">
                  <c:v>7.9307930793079295E-2</c:v>
                </c:pt>
                <c:pt idx="794">
                  <c:v>7.9407940794079396E-2</c:v>
                </c:pt>
                <c:pt idx="795">
                  <c:v>7.9507950795079496E-2</c:v>
                </c:pt>
                <c:pt idx="796">
                  <c:v>7.9607960796079597E-2</c:v>
                </c:pt>
                <c:pt idx="797">
                  <c:v>7.9707970797079697E-2</c:v>
                </c:pt>
                <c:pt idx="798">
                  <c:v>7.9807980798079797E-2</c:v>
                </c:pt>
                <c:pt idx="799">
                  <c:v>7.9907990799079898E-2</c:v>
                </c:pt>
                <c:pt idx="800">
                  <c:v>8.0008000800079998E-2</c:v>
                </c:pt>
                <c:pt idx="801">
                  <c:v>8.0108010801080098E-2</c:v>
                </c:pt>
                <c:pt idx="802">
                  <c:v>8.0208020802080199E-2</c:v>
                </c:pt>
                <c:pt idx="803">
                  <c:v>8.0308030803080299E-2</c:v>
                </c:pt>
                <c:pt idx="804">
                  <c:v>8.04080408040804E-2</c:v>
                </c:pt>
                <c:pt idx="805">
                  <c:v>8.05080508050805E-2</c:v>
                </c:pt>
                <c:pt idx="806">
                  <c:v>8.06080608060806E-2</c:v>
                </c:pt>
                <c:pt idx="807">
                  <c:v>8.0708070807080701E-2</c:v>
                </c:pt>
                <c:pt idx="808">
                  <c:v>8.0808080808080801E-2</c:v>
                </c:pt>
                <c:pt idx="809">
                  <c:v>8.0908090809080901E-2</c:v>
                </c:pt>
                <c:pt idx="810">
                  <c:v>8.1008100810081002E-2</c:v>
                </c:pt>
                <c:pt idx="811">
                  <c:v>8.1108110811081102E-2</c:v>
                </c:pt>
                <c:pt idx="812">
                  <c:v>8.1208120812081203E-2</c:v>
                </c:pt>
                <c:pt idx="813">
                  <c:v>8.1308130813081303E-2</c:v>
                </c:pt>
                <c:pt idx="814">
                  <c:v>8.1408140814081403E-2</c:v>
                </c:pt>
                <c:pt idx="815">
                  <c:v>8.1508150815081504E-2</c:v>
                </c:pt>
                <c:pt idx="816">
                  <c:v>8.1608160816081604E-2</c:v>
                </c:pt>
                <c:pt idx="817">
                  <c:v>8.1708170817081704E-2</c:v>
                </c:pt>
                <c:pt idx="818">
                  <c:v>8.1808180818081805E-2</c:v>
                </c:pt>
                <c:pt idx="819">
                  <c:v>8.1908190819081905E-2</c:v>
                </c:pt>
                <c:pt idx="820">
                  <c:v>8.2008200820082006E-2</c:v>
                </c:pt>
                <c:pt idx="821">
                  <c:v>8.2108210821082106E-2</c:v>
                </c:pt>
                <c:pt idx="822">
                  <c:v>8.2208220822082206E-2</c:v>
                </c:pt>
                <c:pt idx="823">
                  <c:v>8.2308230823082307E-2</c:v>
                </c:pt>
                <c:pt idx="824">
                  <c:v>8.2408240824082393E-2</c:v>
                </c:pt>
                <c:pt idx="825">
                  <c:v>8.2508250825082494E-2</c:v>
                </c:pt>
                <c:pt idx="826">
                  <c:v>8.2608260826082594E-2</c:v>
                </c:pt>
                <c:pt idx="827">
                  <c:v>8.2708270827082694E-2</c:v>
                </c:pt>
                <c:pt idx="828">
                  <c:v>8.2808280828082795E-2</c:v>
                </c:pt>
                <c:pt idx="829">
                  <c:v>8.2908290829082895E-2</c:v>
                </c:pt>
                <c:pt idx="830">
                  <c:v>8.3008300830082996E-2</c:v>
                </c:pt>
                <c:pt idx="831">
                  <c:v>8.3108310831083096E-2</c:v>
                </c:pt>
                <c:pt idx="832">
                  <c:v>8.3208320832083196E-2</c:v>
                </c:pt>
                <c:pt idx="833">
                  <c:v>8.3308330833083297E-2</c:v>
                </c:pt>
                <c:pt idx="834">
                  <c:v>8.3408340834083397E-2</c:v>
                </c:pt>
                <c:pt idx="835">
                  <c:v>8.3508350835083497E-2</c:v>
                </c:pt>
                <c:pt idx="836">
                  <c:v>8.3608360836083598E-2</c:v>
                </c:pt>
                <c:pt idx="837">
                  <c:v>8.3708370837083698E-2</c:v>
                </c:pt>
                <c:pt idx="838">
                  <c:v>8.3808380838083799E-2</c:v>
                </c:pt>
                <c:pt idx="839">
                  <c:v>8.3908390839083899E-2</c:v>
                </c:pt>
                <c:pt idx="840">
                  <c:v>8.4008400840083999E-2</c:v>
                </c:pt>
                <c:pt idx="841">
                  <c:v>8.41084108410841E-2</c:v>
                </c:pt>
                <c:pt idx="842">
                  <c:v>8.42084208420842E-2</c:v>
                </c:pt>
                <c:pt idx="843">
                  <c:v>8.43084308430843E-2</c:v>
                </c:pt>
                <c:pt idx="844">
                  <c:v>8.4408440844084401E-2</c:v>
                </c:pt>
                <c:pt idx="845">
                  <c:v>8.4508450845084501E-2</c:v>
                </c:pt>
                <c:pt idx="846">
                  <c:v>8.4608460846084602E-2</c:v>
                </c:pt>
                <c:pt idx="847">
                  <c:v>8.4708470847084702E-2</c:v>
                </c:pt>
                <c:pt idx="848">
                  <c:v>8.4808480848084802E-2</c:v>
                </c:pt>
                <c:pt idx="849">
                  <c:v>8.4908490849084903E-2</c:v>
                </c:pt>
                <c:pt idx="850">
                  <c:v>8.5008500850085003E-2</c:v>
                </c:pt>
                <c:pt idx="851">
                  <c:v>8.5108510851085103E-2</c:v>
                </c:pt>
                <c:pt idx="852">
                  <c:v>8.5208520852085204E-2</c:v>
                </c:pt>
                <c:pt idx="853">
                  <c:v>8.5308530853085304E-2</c:v>
                </c:pt>
                <c:pt idx="854">
                  <c:v>8.5408540854085405E-2</c:v>
                </c:pt>
                <c:pt idx="855">
                  <c:v>8.5508550855085505E-2</c:v>
                </c:pt>
                <c:pt idx="856">
                  <c:v>8.5608560856085605E-2</c:v>
                </c:pt>
                <c:pt idx="857">
                  <c:v>8.5708570857085706E-2</c:v>
                </c:pt>
                <c:pt idx="858">
                  <c:v>8.5808580858085806E-2</c:v>
                </c:pt>
                <c:pt idx="859">
                  <c:v>8.5908590859085907E-2</c:v>
                </c:pt>
                <c:pt idx="860">
                  <c:v>8.6008600860086007E-2</c:v>
                </c:pt>
                <c:pt idx="861">
                  <c:v>8.6108610861086093E-2</c:v>
                </c:pt>
                <c:pt idx="862">
                  <c:v>8.6208620862086194E-2</c:v>
                </c:pt>
                <c:pt idx="863">
                  <c:v>8.6308630863086294E-2</c:v>
                </c:pt>
                <c:pt idx="864">
                  <c:v>8.6408640864086395E-2</c:v>
                </c:pt>
                <c:pt idx="865">
                  <c:v>8.6508650865086495E-2</c:v>
                </c:pt>
                <c:pt idx="866">
                  <c:v>8.6608660866086595E-2</c:v>
                </c:pt>
                <c:pt idx="867">
                  <c:v>8.6708670867086696E-2</c:v>
                </c:pt>
                <c:pt idx="868">
                  <c:v>8.6808680868086796E-2</c:v>
                </c:pt>
                <c:pt idx="869">
                  <c:v>8.6908690869086896E-2</c:v>
                </c:pt>
                <c:pt idx="870">
                  <c:v>8.7008700870086997E-2</c:v>
                </c:pt>
                <c:pt idx="871">
                  <c:v>8.7108710871087097E-2</c:v>
                </c:pt>
                <c:pt idx="872">
                  <c:v>8.7208720872087198E-2</c:v>
                </c:pt>
                <c:pt idx="873">
                  <c:v>8.7308730873087298E-2</c:v>
                </c:pt>
                <c:pt idx="874">
                  <c:v>8.7408740874087398E-2</c:v>
                </c:pt>
                <c:pt idx="875">
                  <c:v>8.7508750875087499E-2</c:v>
                </c:pt>
                <c:pt idx="876">
                  <c:v>8.7608760876087599E-2</c:v>
                </c:pt>
                <c:pt idx="877">
                  <c:v>8.7708770877087699E-2</c:v>
                </c:pt>
                <c:pt idx="878">
                  <c:v>8.78087808780878E-2</c:v>
                </c:pt>
                <c:pt idx="879">
                  <c:v>8.79087908790879E-2</c:v>
                </c:pt>
                <c:pt idx="880">
                  <c:v>8.8008800880088001E-2</c:v>
                </c:pt>
                <c:pt idx="881">
                  <c:v>8.8108810881088101E-2</c:v>
                </c:pt>
                <c:pt idx="882">
                  <c:v>8.8208820882088201E-2</c:v>
                </c:pt>
                <c:pt idx="883">
                  <c:v>8.8308830883088302E-2</c:v>
                </c:pt>
                <c:pt idx="884">
                  <c:v>8.8408840884088402E-2</c:v>
                </c:pt>
                <c:pt idx="885">
                  <c:v>8.8508850885088503E-2</c:v>
                </c:pt>
                <c:pt idx="886">
                  <c:v>8.8608860886088603E-2</c:v>
                </c:pt>
                <c:pt idx="887">
                  <c:v>8.8708870887088703E-2</c:v>
                </c:pt>
                <c:pt idx="888">
                  <c:v>8.8808880888088804E-2</c:v>
                </c:pt>
                <c:pt idx="889">
                  <c:v>8.8908890889088904E-2</c:v>
                </c:pt>
                <c:pt idx="890">
                  <c:v>8.9008900890089004E-2</c:v>
                </c:pt>
                <c:pt idx="891">
                  <c:v>8.9108910891089105E-2</c:v>
                </c:pt>
                <c:pt idx="892">
                  <c:v>8.9208920892089205E-2</c:v>
                </c:pt>
                <c:pt idx="893">
                  <c:v>8.9308930893089306E-2</c:v>
                </c:pt>
                <c:pt idx="894">
                  <c:v>8.9408940894089406E-2</c:v>
                </c:pt>
                <c:pt idx="895">
                  <c:v>8.9508950895089506E-2</c:v>
                </c:pt>
                <c:pt idx="896">
                  <c:v>8.9608960896089607E-2</c:v>
                </c:pt>
                <c:pt idx="897">
                  <c:v>8.9708970897089693E-2</c:v>
                </c:pt>
                <c:pt idx="898">
                  <c:v>8.9808980898089794E-2</c:v>
                </c:pt>
                <c:pt idx="899">
                  <c:v>8.9908990899089894E-2</c:v>
                </c:pt>
                <c:pt idx="900">
                  <c:v>9.0009000900089994E-2</c:v>
                </c:pt>
                <c:pt idx="901">
                  <c:v>9.0109010901090095E-2</c:v>
                </c:pt>
                <c:pt idx="902">
                  <c:v>9.0209020902090195E-2</c:v>
                </c:pt>
                <c:pt idx="903">
                  <c:v>9.0309030903090295E-2</c:v>
                </c:pt>
                <c:pt idx="904">
                  <c:v>9.0409040904090396E-2</c:v>
                </c:pt>
                <c:pt idx="905">
                  <c:v>9.0509050905090496E-2</c:v>
                </c:pt>
                <c:pt idx="906">
                  <c:v>9.0609060906090597E-2</c:v>
                </c:pt>
                <c:pt idx="907">
                  <c:v>9.0709070907090697E-2</c:v>
                </c:pt>
                <c:pt idx="908">
                  <c:v>9.0809080908090797E-2</c:v>
                </c:pt>
                <c:pt idx="909">
                  <c:v>9.0909090909090898E-2</c:v>
                </c:pt>
                <c:pt idx="910">
                  <c:v>9.1009100910090998E-2</c:v>
                </c:pt>
                <c:pt idx="911">
                  <c:v>9.1109110911091098E-2</c:v>
                </c:pt>
                <c:pt idx="912">
                  <c:v>9.1209120912091199E-2</c:v>
                </c:pt>
                <c:pt idx="913">
                  <c:v>9.1309130913091299E-2</c:v>
                </c:pt>
                <c:pt idx="914">
                  <c:v>9.14091409140914E-2</c:v>
                </c:pt>
                <c:pt idx="915">
                  <c:v>9.15091509150915E-2</c:v>
                </c:pt>
                <c:pt idx="916">
                  <c:v>9.16091609160916E-2</c:v>
                </c:pt>
                <c:pt idx="917">
                  <c:v>9.1709170917091701E-2</c:v>
                </c:pt>
                <c:pt idx="918">
                  <c:v>9.1809180918091801E-2</c:v>
                </c:pt>
                <c:pt idx="919">
                  <c:v>9.1909190919091902E-2</c:v>
                </c:pt>
                <c:pt idx="920">
                  <c:v>9.2009200920092002E-2</c:v>
                </c:pt>
                <c:pt idx="921">
                  <c:v>9.2109210921092102E-2</c:v>
                </c:pt>
                <c:pt idx="922">
                  <c:v>9.2209220922092203E-2</c:v>
                </c:pt>
                <c:pt idx="923">
                  <c:v>9.2309230923092303E-2</c:v>
                </c:pt>
                <c:pt idx="924">
                  <c:v>9.2409240924092403E-2</c:v>
                </c:pt>
                <c:pt idx="925">
                  <c:v>9.2509250925092504E-2</c:v>
                </c:pt>
                <c:pt idx="926">
                  <c:v>9.2609260926092604E-2</c:v>
                </c:pt>
                <c:pt idx="927">
                  <c:v>9.2709270927092705E-2</c:v>
                </c:pt>
                <c:pt idx="928">
                  <c:v>9.2809280928092805E-2</c:v>
                </c:pt>
                <c:pt idx="929">
                  <c:v>9.2909290929092905E-2</c:v>
                </c:pt>
                <c:pt idx="930">
                  <c:v>9.3009300930093006E-2</c:v>
                </c:pt>
                <c:pt idx="931">
                  <c:v>9.3109310931093106E-2</c:v>
                </c:pt>
                <c:pt idx="932">
                  <c:v>9.3209320932093206E-2</c:v>
                </c:pt>
                <c:pt idx="933">
                  <c:v>9.3309330933093307E-2</c:v>
                </c:pt>
                <c:pt idx="934">
                  <c:v>9.3409340934093393E-2</c:v>
                </c:pt>
                <c:pt idx="935">
                  <c:v>9.3509350935093494E-2</c:v>
                </c:pt>
                <c:pt idx="936">
                  <c:v>9.3609360936093594E-2</c:v>
                </c:pt>
                <c:pt idx="937">
                  <c:v>9.3709370937093694E-2</c:v>
                </c:pt>
                <c:pt idx="938">
                  <c:v>9.3809380938093795E-2</c:v>
                </c:pt>
                <c:pt idx="939">
                  <c:v>9.3909390939093895E-2</c:v>
                </c:pt>
                <c:pt idx="940">
                  <c:v>9.4009400940093996E-2</c:v>
                </c:pt>
                <c:pt idx="941">
                  <c:v>9.4109410941094096E-2</c:v>
                </c:pt>
                <c:pt idx="942">
                  <c:v>9.4209420942094196E-2</c:v>
                </c:pt>
                <c:pt idx="943">
                  <c:v>9.4309430943094297E-2</c:v>
                </c:pt>
                <c:pt idx="944">
                  <c:v>9.4409440944094397E-2</c:v>
                </c:pt>
                <c:pt idx="945">
                  <c:v>9.4509450945094498E-2</c:v>
                </c:pt>
                <c:pt idx="946">
                  <c:v>9.4609460946094598E-2</c:v>
                </c:pt>
                <c:pt idx="947">
                  <c:v>9.4709470947094698E-2</c:v>
                </c:pt>
                <c:pt idx="948">
                  <c:v>9.4809480948094799E-2</c:v>
                </c:pt>
                <c:pt idx="949">
                  <c:v>9.4909490949094899E-2</c:v>
                </c:pt>
                <c:pt idx="950">
                  <c:v>9.5009500950094999E-2</c:v>
                </c:pt>
                <c:pt idx="951">
                  <c:v>9.51095109510951E-2</c:v>
                </c:pt>
                <c:pt idx="952">
                  <c:v>9.52095209520952E-2</c:v>
                </c:pt>
                <c:pt idx="953">
                  <c:v>9.5309530953095301E-2</c:v>
                </c:pt>
                <c:pt idx="954">
                  <c:v>9.5409540954095401E-2</c:v>
                </c:pt>
                <c:pt idx="955">
                  <c:v>9.5509550955095501E-2</c:v>
                </c:pt>
                <c:pt idx="956">
                  <c:v>9.5609560956095602E-2</c:v>
                </c:pt>
                <c:pt idx="957">
                  <c:v>9.5709570957095702E-2</c:v>
                </c:pt>
                <c:pt idx="958">
                  <c:v>9.5809580958095802E-2</c:v>
                </c:pt>
                <c:pt idx="959">
                  <c:v>9.5909590959095903E-2</c:v>
                </c:pt>
                <c:pt idx="960">
                  <c:v>9.6009600960096003E-2</c:v>
                </c:pt>
                <c:pt idx="961">
                  <c:v>9.6109610961096104E-2</c:v>
                </c:pt>
                <c:pt idx="962">
                  <c:v>9.6209620962096204E-2</c:v>
                </c:pt>
                <c:pt idx="963">
                  <c:v>9.6309630963096304E-2</c:v>
                </c:pt>
                <c:pt idx="964">
                  <c:v>9.6409640964096405E-2</c:v>
                </c:pt>
                <c:pt idx="965">
                  <c:v>9.6509650965096505E-2</c:v>
                </c:pt>
                <c:pt idx="966">
                  <c:v>9.6609660966096605E-2</c:v>
                </c:pt>
                <c:pt idx="967">
                  <c:v>9.6709670967096706E-2</c:v>
                </c:pt>
                <c:pt idx="968">
                  <c:v>9.6809680968096806E-2</c:v>
                </c:pt>
                <c:pt idx="969">
                  <c:v>9.6909690969096907E-2</c:v>
                </c:pt>
                <c:pt idx="970">
                  <c:v>9.7009700970096993E-2</c:v>
                </c:pt>
                <c:pt idx="971">
                  <c:v>9.7109710971097093E-2</c:v>
                </c:pt>
                <c:pt idx="972">
                  <c:v>9.7209720972097194E-2</c:v>
                </c:pt>
                <c:pt idx="973">
                  <c:v>9.7309730973097294E-2</c:v>
                </c:pt>
                <c:pt idx="974">
                  <c:v>9.7409740974097395E-2</c:v>
                </c:pt>
                <c:pt idx="975">
                  <c:v>9.7509750975097495E-2</c:v>
                </c:pt>
                <c:pt idx="976">
                  <c:v>9.7609760976097595E-2</c:v>
                </c:pt>
                <c:pt idx="977">
                  <c:v>9.7709770977097696E-2</c:v>
                </c:pt>
                <c:pt idx="978">
                  <c:v>9.7809780978097796E-2</c:v>
                </c:pt>
                <c:pt idx="979">
                  <c:v>9.7909790979097897E-2</c:v>
                </c:pt>
                <c:pt idx="980">
                  <c:v>9.8009800980097997E-2</c:v>
                </c:pt>
                <c:pt idx="981">
                  <c:v>9.8109810981098097E-2</c:v>
                </c:pt>
                <c:pt idx="982">
                  <c:v>9.8209820982098198E-2</c:v>
                </c:pt>
                <c:pt idx="983">
                  <c:v>9.8309830983098298E-2</c:v>
                </c:pt>
                <c:pt idx="984">
                  <c:v>9.8409840984098398E-2</c:v>
                </c:pt>
                <c:pt idx="985">
                  <c:v>9.8509850985098499E-2</c:v>
                </c:pt>
                <c:pt idx="986">
                  <c:v>9.8609860986098599E-2</c:v>
                </c:pt>
                <c:pt idx="987">
                  <c:v>9.87098709870987E-2</c:v>
                </c:pt>
                <c:pt idx="988">
                  <c:v>9.88098809880988E-2</c:v>
                </c:pt>
                <c:pt idx="989">
                  <c:v>9.89098909890989E-2</c:v>
                </c:pt>
                <c:pt idx="990">
                  <c:v>9.9009900990099001E-2</c:v>
                </c:pt>
                <c:pt idx="991">
                  <c:v>9.9109910991099101E-2</c:v>
                </c:pt>
                <c:pt idx="992">
                  <c:v>9.9209920992099201E-2</c:v>
                </c:pt>
                <c:pt idx="993">
                  <c:v>9.9309930993099302E-2</c:v>
                </c:pt>
                <c:pt idx="994">
                  <c:v>9.9409940994099402E-2</c:v>
                </c:pt>
                <c:pt idx="995">
                  <c:v>9.9509950995099503E-2</c:v>
                </c:pt>
                <c:pt idx="996">
                  <c:v>9.9609960996099603E-2</c:v>
                </c:pt>
                <c:pt idx="997">
                  <c:v>9.9709970997099703E-2</c:v>
                </c:pt>
                <c:pt idx="998">
                  <c:v>9.9809980998099804E-2</c:v>
                </c:pt>
                <c:pt idx="999">
                  <c:v>9.9909990999099904E-2</c:v>
                </c:pt>
                <c:pt idx="1000">
                  <c:v>0.1000100010001</c:v>
                </c:pt>
                <c:pt idx="1001">
                  <c:v>0.10011001100109999</c:v>
                </c:pt>
                <c:pt idx="1002">
                  <c:v>0.1002100210021</c:v>
                </c:pt>
                <c:pt idx="1003">
                  <c:v>0.1003100310031</c:v>
                </c:pt>
                <c:pt idx="1004">
                  <c:v>0.1004100410041</c:v>
                </c:pt>
                <c:pt idx="1005">
                  <c:v>0.10051005100510001</c:v>
                </c:pt>
                <c:pt idx="1006">
                  <c:v>0.1006100610061</c:v>
                </c:pt>
                <c:pt idx="1007">
                  <c:v>0.1007100710071</c:v>
                </c:pt>
                <c:pt idx="1008">
                  <c:v>0.1008100810081</c:v>
                </c:pt>
                <c:pt idx="1009">
                  <c:v>0.10091009100910001</c:v>
                </c:pt>
                <c:pt idx="1010">
                  <c:v>0.10101010101010099</c:v>
                </c:pt>
                <c:pt idx="1011">
                  <c:v>0.101110111011101</c:v>
                </c:pt>
                <c:pt idx="1012">
                  <c:v>0.101210121012101</c:v>
                </c:pt>
                <c:pt idx="1013">
                  <c:v>0.101310131013101</c:v>
                </c:pt>
                <c:pt idx="1014">
                  <c:v>0.10141014101410099</c:v>
                </c:pt>
                <c:pt idx="1015">
                  <c:v>0.101510151015101</c:v>
                </c:pt>
                <c:pt idx="1016">
                  <c:v>0.101610161016101</c:v>
                </c:pt>
                <c:pt idx="1017">
                  <c:v>0.101710171017101</c:v>
                </c:pt>
                <c:pt idx="1018">
                  <c:v>0.10181018101810101</c:v>
                </c:pt>
                <c:pt idx="1019">
                  <c:v>0.101910191019101</c:v>
                </c:pt>
                <c:pt idx="1020">
                  <c:v>0.102010201020102</c:v>
                </c:pt>
                <c:pt idx="1021">
                  <c:v>0.102110211021102</c:v>
                </c:pt>
                <c:pt idx="1022">
                  <c:v>0.102210221022102</c:v>
                </c:pt>
                <c:pt idx="1023">
                  <c:v>0.10231023102310199</c:v>
                </c:pt>
                <c:pt idx="1024">
                  <c:v>0.102410241024102</c:v>
                </c:pt>
                <c:pt idx="1025">
                  <c:v>0.102510251025102</c:v>
                </c:pt>
                <c:pt idx="1026">
                  <c:v>0.102610261026102</c:v>
                </c:pt>
                <c:pt idx="1027">
                  <c:v>0.10271027102710199</c:v>
                </c:pt>
                <c:pt idx="1028">
                  <c:v>0.102810281028102</c:v>
                </c:pt>
                <c:pt idx="1029">
                  <c:v>0.102910291029102</c:v>
                </c:pt>
                <c:pt idx="1030">
                  <c:v>0.103010301030103</c:v>
                </c:pt>
                <c:pt idx="1031">
                  <c:v>0.10311031103110301</c:v>
                </c:pt>
                <c:pt idx="1032">
                  <c:v>0.10321032103210299</c:v>
                </c:pt>
                <c:pt idx="1033">
                  <c:v>0.103310331033103</c:v>
                </c:pt>
                <c:pt idx="1034">
                  <c:v>0.103410341034103</c:v>
                </c:pt>
                <c:pt idx="1035">
                  <c:v>0.103510351035103</c:v>
                </c:pt>
                <c:pt idx="1036">
                  <c:v>0.10361036103610299</c:v>
                </c:pt>
                <c:pt idx="1037">
                  <c:v>0.103710371037103</c:v>
                </c:pt>
                <c:pt idx="1038">
                  <c:v>0.103810381038103</c:v>
                </c:pt>
                <c:pt idx="1039">
                  <c:v>0.103910391039103</c:v>
                </c:pt>
                <c:pt idx="1040">
                  <c:v>0.10401040104010401</c:v>
                </c:pt>
                <c:pt idx="1041">
                  <c:v>0.104110411041104</c:v>
                </c:pt>
                <c:pt idx="1042">
                  <c:v>0.104210421042104</c:v>
                </c:pt>
                <c:pt idx="1043">
                  <c:v>0.104310431043104</c:v>
                </c:pt>
                <c:pt idx="1044">
                  <c:v>0.104410441044104</c:v>
                </c:pt>
                <c:pt idx="1045">
                  <c:v>0.10451045104510399</c:v>
                </c:pt>
                <c:pt idx="1046">
                  <c:v>0.104610461046104</c:v>
                </c:pt>
                <c:pt idx="1047">
                  <c:v>0.104710471047104</c:v>
                </c:pt>
                <c:pt idx="1048">
                  <c:v>0.104810481048104</c:v>
                </c:pt>
                <c:pt idx="1049">
                  <c:v>0.10491049104910399</c:v>
                </c:pt>
                <c:pt idx="1050">
                  <c:v>0.105010501050105</c:v>
                </c:pt>
                <c:pt idx="1051">
                  <c:v>0.105110511051105</c:v>
                </c:pt>
                <c:pt idx="1052">
                  <c:v>0.105210521052105</c:v>
                </c:pt>
                <c:pt idx="1053">
                  <c:v>0.10531053105310501</c:v>
                </c:pt>
                <c:pt idx="1054">
                  <c:v>0.10541054105410499</c:v>
                </c:pt>
                <c:pt idx="1055">
                  <c:v>0.105510551055105</c:v>
                </c:pt>
                <c:pt idx="1056">
                  <c:v>0.105610561056105</c:v>
                </c:pt>
                <c:pt idx="1057">
                  <c:v>0.105710571057105</c:v>
                </c:pt>
                <c:pt idx="1058">
                  <c:v>0.10581058105810499</c:v>
                </c:pt>
                <c:pt idx="1059">
                  <c:v>0.105910591059105</c:v>
                </c:pt>
                <c:pt idx="1060">
                  <c:v>0.106010601060106</c:v>
                </c:pt>
                <c:pt idx="1061">
                  <c:v>0.106110611061106</c:v>
                </c:pt>
                <c:pt idx="1062">
                  <c:v>0.10621062106210601</c:v>
                </c:pt>
                <c:pt idx="1063">
                  <c:v>0.106310631063106</c:v>
                </c:pt>
                <c:pt idx="1064">
                  <c:v>0.106410641064106</c:v>
                </c:pt>
                <c:pt idx="1065">
                  <c:v>0.106510651065106</c:v>
                </c:pt>
                <c:pt idx="1066">
                  <c:v>0.10661066106610601</c:v>
                </c:pt>
                <c:pt idx="1067">
                  <c:v>0.10671067106710599</c:v>
                </c:pt>
                <c:pt idx="1068">
                  <c:v>0.106810681068106</c:v>
                </c:pt>
                <c:pt idx="1069">
                  <c:v>0.106910691069106</c:v>
                </c:pt>
                <c:pt idx="1070">
                  <c:v>0.107010701070107</c:v>
                </c:pt>
                <c:pt idx="1071">
                  <c:v>0.10711071107110701</c:v>
                </c:pt>
                <c:pt idx="1072">
                  <c:v>0.107210721072107</c:v>
                </c:pt>
                <c:pt idx="1073">
                  <c:v>0.107310731073107</c:v>
                </c:pt>
                <c:pt idx="1074">
                  <c:v>0.107410741074107</c:v>
                </c:pt>
                <c:pt idx="1075">
                  <c:v>0.10751075107510701</c:v>
                </c:pt>
                <c:pt idx="1076">
                  <c:v>0.10761076107610699</c:v>
                </c:pt>
                <c:pt idx="1077">
                  <c:v>0.107710771077107</c:v>
                </c:pt>
                <c:pt idx="1078">
                  <c:v>0.107810781078107</c:v>
                </c:pt>
                <c:pt idx="1079">
                  <c:v>0.107910791079107</c:v>
                </c:pt>
                <c:pt idx="1080">
                  <c:v>0.10801080108010799</c:v>
                </c:pt>
                <c:pt idx="1081">
                  <c:v>0.108110811081108</c:v>
                </c:pt>
                <c:pt idx="1082">
                  <c:v>0.108210821082108</c:v>
                </c:pt>
                <c:pt idx="1083">
                  <c:v>0.108310831083108</c:v>
                </c:pt>
                <c:pt idx="1084">
                  <c:v>0.10841084108410801</c:v>
                </c:pt>
                <c:pt idx="1085">
                  <c:v>0.108510851085108</c:v>
                </c:pt>
                <c:pt idx="1086">
                  <c:v>0.108610861086108</c:v>
                </c:pt>
                <c:pt idx="1087">
                  <c:v>0.108710871087108</c:v>
                </c:pt>
                <c:pt idx="1088">
                  <c:v>0.10881088108810801</c:v>
                </c:pt>
                <c:pt idx="1089">
                  <c:v>0.10891089108910799</c:v>
                </c:pt>
                <c:pt idx="1090">
                  <c:v>0.109010901090109</c:v>
                </c:pt>
                <c:pt idx="1091">
                  <c:v>0.109110911091109</c:v>
                </c:pt>
                <c:pt idx="1092">
                  <c:v>0.109210921092109</c:v>
                </c:pt>
                <c:pt idx="1093">
                  <c:v>0.10931093109310901</c:v>
                </c:pt>
                <c:pt idx="1094">
                  <c:v>0.109410941094109</c:v>
                </c:pt>
                <c:pt idx="1095">
                  <c:v>0.109510951095109</c:v>
                </c:pt>
                <c:pt idx="1096">
                  <c:v>0.109610961096109</c:v>
                </c:pt>
                <c:pt idx="1097">
                  <c:v>0.10971097109710901</c:v>
                </c:pt>
                <c:pt idx="1098">
                  <c:v>0.109810981098109</c:v>
                </c:pt>
                <c:pt idx="1099">
                  <c:v>0.109910991099109</c:v>
                </c:pt>
                <c:pt idx="1100">
                  <c:v>0.11001100110011</c:v>
                </c:pt>
                <c:pt idx="1101">
                  <c:v>0.11011101110111</c:v>
                </c:pt>
                <c:pt idx="1102">
                  <c:v>0.11021102110210999</c:v>
                </c:pt>
                <c:pt idx="1103">
                  <c:v>0.11031103110311</c:v>
                </c:pt>
                <c:pt idx="1104">
                  <c:v>0.11041104110411</c:v>
                </c:pt>
                <c:pt idx="1105">
                  <c:v>0.11051105110511</c:v>
                </c:pt>
                <c:pt idx="1106">
                  <c:v>0.11061106110611001</c:v>
                </c:pt>
                <c:pt idx="1107">
                  <c:v>0.11071107110711</c:v>
                </c:pt>
                <c:pt idx="1108">
                  <c:v>0.11081108110811</c:v>
                </c:pt>
                <c:pt idx="1109">
                  <c:v>0.11091109110911</c:v>
                </c:pt>
                <c:pt idx="1110">
                  <c:v>0.111011101110111</c:v>
                </c:pt>
                <c:pt idx="1111">
                  <c:v>0.11111111111111099</c:v>
                </c:pt>
                <c:pt idx="1112">
                  <c:v>0.111211121112111</c:v>
                </c:pt>
                <c:pt idx="1113">
                  <c:v>0.111311131113111</c:v>
                </c:pt>
                <c:pt idx="1114">
                  <c:v>0.111411141114111</c:v>
                </c:pt>
                <c:pt idx="1115">
                  <c:v>0.11151115111511101</c:v>
                </c:pt>
                <c:pt idx="1116">
                  <c:v>0.111611161116111</c:v>
                </c:pt>
                <c:pt idx="1117">
                  <c:v>0.111711171117111</c:v>
                </c:pt>
                <c:pt idx="1118">
                  <c:v>0.111811181118111</c:v>
                </c:pt>
                <c:pt idx="1119">
                  <c:v>0.11191119111911101</c:v>
                </c:pt>
                <c:pt idx="1120">
                  <c:v>0.11201120112011199</c:v>
                </c:pt>
                <c:pt idx="1121">
                  <c:v>0.112111211121112</c:v>
                </c:pt>
                <c:pt idx="1122">
                  <c:v>0.112211221122112</c:v>
                </c:pt>
                <c:pt idx="1123">
                  <c:v>0.112311231123112</c:v>
                </c:pt>
                <c:pt idx="1124">
                  <c:v>0.11241124112411199</c:v>
                </c:pt>
                <c:pt idx="1125">
                  <c:v>0.112511251125112</c:v>
                </c:pt>
                <c:pt idx="1126">
                  <c:v>0.112611261126112</c:v>
                </c:pt>
                <c:pt idx="1127">
                  <c:v>0.112711271127112</c:v>
                </c:pt>
                <c:pt idx="1128">
                  <c:v>0.11281128112811201</c:v>
                </c:pt>
                <c:pt idx="1129">
                  <c:v>0.112911291129112</c:v>
                </c:pt>
                <c:pt idx="1130">
                  <c:v>0.113011301130113</c:v>
                </c:pt>
                <c:pt idx="1131">
                  <c:v>0.113111311131113</c:v>
                </c:pt>
                <c:pt idx="1132">
                  <c:v>0.113211321132113</c:v>
                </c:pt>
                <c:pt idx="1133">
                  <c:v>0.11331133113311299</c:v>
                </c:pt>
                <c:pt idx="1134">
                  <c:v>0.113411341134113</c:v>
                </c:pt>
                <c:pt idx="1135">
                  <c:v>0.113511351135113</c:v>
                </c:pt>
                <c:pt idx="1136">
                  <c:v>0.113611361136113</c:v>
                </c:pt>
                <c:pt idx="1137">
                  <c:v>0.11371137113711299</c:v>
                </c:pt>
                <c:pt idx="1138">
                  <c:v>0.113811381138113</c:v>
                </c:pt>
                <c:pt idx="1139">
                  <c:v>0.113911391139113</c:v>
                </c:pt>
                <c:pt idx="1140">
                  <c:v>0.114011401140114</c:v>
                </c:pt>
                <c:pt idx="1141">
                  <c:v>0.11411141114111401</c:v>
                </c:pt>
                <c:pt idx="1142">
                  <c:v>0.11421142114211399</c:v>
                </c:pt>
                <c:pt idx="1143">
                  <c:v>0.114311431143114</c:v>
                </c:pt>
                <c:pt idx="1144">
                  <c:v>0.114411441144114</c:v>
                </c:pt>
                <c:pt idx="1145">
                  <c:v>0.114511451145114</c:v>
                </c:pt>
                <c:pt idx="1146">
                  <c:v>0.11461146114611399</c:v>
                </c:pt>
                <c:pt idx="1147">
                  <c:v>0.114711471147114</c:v>
                </c:pt>
                <c:pt idx="1148">
                  <c:v>0.114811481148114</c:v>
                </c:pt>
                <c:pt idx="1149">
                  <c:v>0.114911491149114</c:v>
                </c:pt>
                <c:pt idx="1150">
                  <c:v>0.11501150115011501</c:v>
                </c:pt>
                <c:pt idx="1151">
                  <c:v>0.115111511151115</c:v>
                </c:pt>
                <c:pt idx="1152">
                  <c:v>0.115211521152115</c:v>
                </c:pt>
                <c:pt idx="1153">
                  <c:v>0.115311531153115</c:v>
                </c:pt>
                <c:pt idx="1154">
                  <c:v>0.115411541154115</c:v>
                </c:pt>
                <c:pt idx="1155">
                  <c:v>0.11551155115511499</c:v>
                </c:pt>
                <c:pt idx="1156">
                  <c:v>0.115611561156115</c:v>
                </c:pt>
                <c:pt idx="1157">
                  <c:v>0.115711571157115</c:v>
                </c:pt>
                <c:pt idx="1158">
                  <c:v>0.115811581158115</c:v>
                </c:pt>
                <c:pt idx="1159">
                  <c:v>0.11591159115911499</c:v>
                </c:pt>
                <c:pt idx="1160">
                  <c:v>0.116011601160116</c:v>
                </c:pt>
                <c:pt idx="1161">
                  <c:v>0.116111611161116</c:v>
                </c:pt>
                <c:pt idx="1162">
                  <c:v>0.116211621162116</c:v>
                </c:pt>
                <c:pt idx="1163">
                  <c:v>0.11631163116311601</c:v>
                </c:pt>
                <c:pt idx="1164">
                  <c:v>0.11641164116411599</c:v>
                </c:pt>
                <c:pt idx="1165">
                  <c:v>0.116511651165116</c:v>
                </c:pt>
                <c:pt idx="1166">
                  <c:v>0.116611661166116</c:v>
                </c:pt>
                <c:pt idx="1167">
                  <c:v>0.116711671167116</c:v>
                </c:pt>
                <c:pt idx="1168">
                  <c:v>0.11681168116811599</c:v>
                </c:pt>
                <c:pt idx="1169">
                  <c:v>0.116911691169116</c:v>
                </c:pt>
                <c:pt idx="1170">
                  <c:v>0.117011701170117</c:v>
                </c:pt>
                <c:pt idx="1171">
                  <c:v>0.117111711171117</c:v>
                </c:pt>
                <c:pt idx="1172">
                  <c:v>0.11721172117211701</c:v>
                </c:pt>
                <c:pt idx="1173">
                  <c:v>0.117311731173117</c:v>
                </c:pt>
                <c:pt idx="1174">
                  <c:v>0.117411741174117</c:v>
                </c:pt>
                <c:pt idx="1175">
                  <c:v>0.117511751175117</c:v>
                </c:pt>
                <c:pt idx="1176">
                  <c:v>0.11761176117611701</c:v>
                </c:pt>
                <c:pt idx="1177">
                  <c:v>0.11771177117711699</c:v>
                </c:pt>
                <c:pt idx="1178">
                  <c:v>0.117811781178117</c:v>
                </c:pt>
                <c:pt idx="1179">
                  <c:v>0.117911791179117</c:v>
                </c:pt>
                <c:pt idx="1180">
                  <c:v>0.118011801180118</c:v>
                </c:pt>
                <c:pt idx="1181">
                  <c:v>0.11811181118111801</c:v>
                </c:pt>
                <c:pt idx="1182">
                  <c:v>0.118211821182118</c:v>
                </c:pt>
                <c:pt idx="1183">
                  <c:v>0.118311831183118</c:v>
                </c:pt>
                <c:pt idx="1184">
                  <c:v>0.118411841184118</c:v>
                </c:pt>
                <c:pt idx="1185">
                  <c:v>0.11851185118511801</c:v>
                </c:pt>
                <c:pt idx="1186">
                  <c:v>0.118611861186118</c:v>
                </c:pt>
                <c:pt idx="1187">
                  <c:v>0.118711871187118</c:v>
                </c:pt>
                <c:pt idx="1188">
                  <c:v>0.118811881188118</c:v>
                </c:pt>
                <c:pt idx="1189">
                  <c:v>0.118911891189118</c:v>
                </c:pt>
                <c:pt idx="1190">
                  <c:v>0.11901190119011899</c:v>
                </c:pt>
                <c:pt idx="1191">
                  <c:v>0.119111911191119</c:v>
                </c:pt>
                <c:pt idx="1192">
                  <c:v>0.119211921192119</c:v>
                </c:pt>
                <c:pt idx="1193">
                  <c:v>0.119311931193119</c:v>
                </c:pt>
                <c:pt idx="1194">
                  <c:v>0.11941194119411901</c:v>
                </c:pt>
                <c:pt idx="1195">
                  <c:v>0.119511951195119</c:v>
                </c:pt>
                <c:pt idx="1196">
                  <c:v>0.119611961196119</c:v>
                </c:pt>
                <c:pt idx="1197">
                  <c:v>0.119711971197119</c:v>
                </c:pt>
                <c:pt idx="1198">
                  <c:v>0.11981198119811901</c:v>
                </c:pt>
                <c:pt idx="1199">
                  <c:v>0.11991199119911899</c:v>
                </c:pt>
                <c:pt idx="1200">
                  <c:v>0.12001200120012</c:v>
                </c:pt>
                <c:pt idx="1201">
                  <c:v>0.12011201120112</c:v>
                </c:pt>
                <c:pt idx="1202">
                  <c:v>0.12021202120212</c:v>
                </c:pt>
                <c:pt idx="1203">
                  <c:v>0.12031203120312001</c:v>
                </c:pt>
                <c:pt idx="1204">
                  <c:v>0.12041204120412</c:v>
                </c:pt>
                <c:pt idx="1205">
                  <c:v>0.12051205120512</c:v>
                </c:pt>
                <c:pt idx="1206">
                  <c:v>0.12061206120612</c:v>
                </c:pt>
                <c:pt idx="1207">
                  <c:v>0.12071207120712001</c:v>
                </c:pt>
                <c:pt idx="1208">
                  <c:v>0.12081208120812</c:v>
                </c:pt>
                <c:pt idx="1209">
                  <c:v>0.12091209120912</c:v>
                </c:pt>
                <c:pt idx="1210">
                  <c:v>0.121012101210121</c:v>
                </c:pt>
                <c:pt idx="1211">
                  <c:v>0.121112111211121</c:v>
                </c:pt>
                <c:pt idx="1212">
                  <c:v>0.12121212121212099</c:v>
                </c:pt>
                <c:pt idx="1213">
                  <c:v>0.121312131213121</c:v>
                </c:pt>
                <c:pt idx="1214">
                  <c:v>0.121412141214121</c:v>
                </c:pt>
                <c:pt idx="1215">
                  <c:v>0.121512151215121</c:v>
                </c:pt>
                <c:pt idx="1216">
                  <c:v>0.12161216121612101</c:v>
                </c:pt>
                <c:pt idx="1217">
                  <c:v>0.121712171217121</c:v>
                </c:pt>
                <c:pt idx="1218">
                  <c:v>0.121812181218121</c:v>
                </c:pt>
                <c:pt idx="1219">
                  <c:v>0.121912191219121</c:v>
                </c:pt>
                <c:pt idx="1220">
                  <c:v>0.122012201220122</c:v>
                </c:pt>
                <c:pt idx="1221">
                  <c:v>0.12211221122112199</c:v>
                </c:pt>
                <c:pt idx="1222">
                  <c:v>0.122212221222122</c:v>
                </c:pt>
                <c:pt idx="1223">
                  <c:v>0.122312231223122</c:v>
                </c:pt>
                <c:pt idx="1224">
                  <c:v>0.122412241224122</c:v>
                </c:pt>
                <c:pt idx="1225">
                  <c:v>0.12251225122512199</c:v>
                </c:pt>
                <c:pt idx="1226">
                  <c:v>0.122612261226122</c:v>
                </c:pt>
                <c:pt idx="1227">
                  <c:v>0.122712271227122</c:v>
                </c:pt>
                <c:pt idx="1228">
                  <c:v>0.122812281228122</c:v>
                </c:pt>
                <c:pt idx="1229">
                  <c:v>0.12291229122912201</c:v>
                </c:pt>
                <c:pt idx="1230">
                  <c:v>0.12301230123012299</c:v>
                </c:pt>
                <c:pt idx="1231">
                  <c:v>0.123112311231123</c:v>
                </c:pt>
                <c:pt idx="1232">
                  <c:v>0.123212321232123</c:v>
                </c:pt>
                <c:pt idx="1233">
                  <c:v>0.123312331233123</c:v>
                </c:pt>
                <c:pt idx="1234">
                  <c:v>0.12341234123412299</c:v>
                </c:pt>
                <c:pt idx="1235">
                  <c:v>0.123512351235123</c:v>
                </c:pt>
                <c:pt idx="1236">
                  <c:v>0.123612361236123</c:v>
                </c:pt>
                <c:pt idx="1237">
                  <c:v>0.123712371237123</c:v>
                </c:pt>
                <c:pt idx="1238">
                  <c:v>0.12381238123812301</c:v>
                </c:pt>
                <c:pt idx="1239">
                  <c:v>0.123912391239123</c:v>
                </c:pt>
                <c:pt idx="1240">
                  <c:v>0.124012401240124</c:v>
                </c:pt>
                <c:pt idx="1241">
                  <c:v>0.124112411241124</c:v>
                </c:pt>
                <c:pt idx="1242">
                  <c:v>0.124212421242124</c:v>
                </c:pt>
                <c:pt idx="1243">
                  <c:v>0.12431243124312399</c:v>
                </c:pt>
                <c:pt idx="1244">
                  <c:v>0.124412441244124</c:v>
                </c:pt>
                <c:pt idx="1245">
                  <c:v>0.124512451245124</c:v>
                </c:pt>
                <c:pt idx="1246">
                  <c:v>0.124612461246124</c:v>
                </c:pt>
                <c:pt idx="1247">
                  <c:v>0.12471247124712399</c:v>
                </c:pt>
                <c:pt idx="1248">
                  <c:v>0.124812481248124</c:v>
                </c:pt>
                <c:pt idx="1249">
                  <c:v>0.124912491249124</c:v>
                </c:pt>
                <c:pt idx="1250">
                  <c:v>0.125012501250125</c:v>
                </c:pt>
                <c:pt idx="1251">
                  <c:v>0.12511251125112499</c:v>
                </c:pt>
                <c:pt idx="1252">
                  <c:v>0.12521252125212501</c:v>
                </c:pt>
                <c:pt idx="1253">
                  <c:v>0.125312531253125</c:v>
                </c:pt>
                <c:pt idx="1254">
                  <c:v>0.12541254125412499</c:v>
                </c:pt>
                <c:pt idx="1255">
                  <c:v>0.125512551255125</c:v>
                </c:pt>
                <c:pt idx="1256">
                  <c:v>0.12561256125612499</c:v>
                </c:pt>
                <c:pt idx="1257">
                  <c:v>0.12571257125712501</c:v>
                </c:pt>
                <c:pt idx="1258">
                  <c:v>0.125812581258125</c:v>
                </c:pt>
                <c:pt idx="1259">
                  <c:v>0.12591259125912499</c:v>
                </c:pt>
                <c:pt idx="1260">
                  <c:v>0.12601260126012601</c:v>
                </c:pt>
                <c:pt idx="1261">
                  <c:v>0.126112611261126</c:v>
                </c:pt>
                <c:pt idx="1262">
                  <c:v>0.12621262126212601</c:v>
                </c:pt>
                <c:pt idx="1263">
                  <c:v>0.126312631263126</c:v>
                </c:pt>
                <c:pt idx="1264">
                  <c:v>0.12641264126412599</c:v>
                </c:pt>
                <c:pt idx="1265">
                  <c:v>0.12651265126512601</c:v>
                </c:pt>
                <c:pt idx="1266">
                  <c:v>0.126612661266126</c:v>
                </c:pt>
                <c:pt idx="1267">
                  <c:v>0.12671267126712599</c:v>
                </c:pt>
                <c:pt idx="1268">
                  <c:v>0.126812681268126</c:v>
                </c:pt>
                <c:pt idx="1269">
                  <c:v>0.12691269126912599</c:v>
                </c:pt>
                <c:pt idx="1270">
                  <c:v>0.12701270127012701</c:v>
                </c:pt>
                <c:pt idx="1271">
                  <c:v>0.127112711271127</c:v>
                </c:pt>
                <c:pt idx="1272">
                  <c:v>0.12721272127212699</c:v>
                </c:pt>
                <c:pt idx="1273">
                  <c:v>0.12731273127312701</c:v>
                </c:pt>
                <c:pt idx="1274">
                  <c:v>0.12741274127412699</c:v>
                </c:pt>
                <c:pt idx="1275">
                  <c:v>0.12751275127512701</c:v>
                </c:pt>
                <c:pt idx="1276">
                  <c:v>0.127612761276127</c:v>
                </c:pt>
                <c:pt idx="1277">
                  <c:v>0.12771277127712699</c:v>
                </c:pt>
                <c:pt idx="1278">
                  <c:v>0.12781278127812701</c:v>
                </c:pt>
                <c:pt idx="1279">
                  <c:v>0.127912791279127</c:v>
                </c:pt>
                <c:pt idx="1280">
                  <c:v>0.12801280128012801</c:v>
                </c:pt>
                <c:pt idx="1281">
                  <c:v>0.128112811281128</c:v>
                </c:pt>
                <c:pt idx="1282">
                  <c:v>0.12821282128212799</c:v>
                </c:pt>
                <c:pt idx="1283">
                  <c:v>0.12831283128312801</c:v>
                </c:pt>
                <c:pt idx="1284">
                  <c:v>0.128412841284128</c:v>
                </c:pt>
                <c:pt idx="1285">
                  <c:v>0.12851285128512799</c:v>
                </c:pt>
                <c:pt idx="1286">
                  <c:v>0.12861286128612801</c:v>
                </c:pt>
                <c:pt idx="1287">
                  <c:v>0.12871287128712799</c:v>
                </c:pt>
                <c:pt idx="1288">
                  <c:v>0.12881288128812801</c:v>
                </c:pt>
                <c:pt idx="1289">
                  <c:v>0.128912891289128</c:v>
                </c:pt>
                <c:pt idx="1290">
                  <c:v>0.12901290129012899</c:v>
                </c:pt>
                <c:pt idx="1291">
                  <c:v>0.12911291129112901</c:v>
                </c:pt>
                <c:pt idx="1292">
                  <c:v>0.129212921292129</c:v>
                </c:pt>
                <c:pt idx="1293">
                  <c:v>0.12931293129312901</c:v>
                </c:pt>
                <c:pt idx="1294">
                  <c:v>0.129412941294129</c:v>
                </c:pt>
                <c:pt idx="1295">
                  <c:v>0.12951295129512899</c:v>
                </c:pt>
                <c:pt idx="1296">
                  <c:v>0.12961296129612901</c:v>
                </c:pt>
                <c:pt idx="1297">
                  <c:v>0.129712971297129</c:v>
                </c:pt>
                <c:pt idx="1298">
                  <c:v>0.12981298129812899</c:v>
                </c:pt>
                <c:pt idx="1299">
                  <c:v>0.129912991299129</c:v>
                </c:pt>
                <c:pt idx="1300">
                  <c:v>0.13001300130012999</c:v>
                </c:pt>
                <c:pt idx="1301">
                  <c:v>0.13011301130113001</c:v>
                </c:pt>
                <c:pt idx="1302">
                  <c:v>0.13021302130213</c:v>
                </c:pt>
                <c:pt idx="1303">
                  <c:v>0.13031303130312999</c:v>
                </c:pt>
                <c:pt idx="1304">
                  <c:v>0.13041304130413001</c:v>
                </c:pt>
                <c:pt idx="1305">
                  <c:v>0.13051305130513</c:v>
                </c:pt>
                <c:pt idx="1306">
                  <c:v>0.13061306130613001</c:v>
                </c:pt>
                <c:pt idx="1307">
                  <c:v>0.13071307130713</c:v>
                </c:pt>
                <c:pt idx="1308">
                  <c:v>0.13081308130812999</c:v>
                </c:pt>
                <c:pt idx="1309">
                  <c:v>0.13091309130913001</c:v>
                </c:pt>
                <c:pt idx="1310">
                  <c:v>0.131013101310131</c:v>
                </c:pt>
                <c:pt idx="1311">
                  <c:v>0.13111311131113099</c:v>
                </c:pt>
                <c:pt idx="1312">
                  <c:v>0.131213121312131</c:v>
                </c:pt>
                <c:pt idx="1313">
                  <c:v>0.13131313131313099</c:v>
                </c:pt>
                <c:pt idx="1314">
                  <c:v>0.13141314131413101</c:v>
                </c:pt>
                <c:pt idx="1315">
                  <c:v>0.131513151315131</c:v>
                </c:pt>
                <c:pt idx="1316">
                  <c:v>0.13161316131613099</c:v>
                </c:pt>
                <c:pt idx="1317">
                  <c:v>0.13171317131713101</c:v>
                </c:pt>
                <c:pt idx="1318">
                  <c:v>0.131813181318131</c:v>
                </c:pt>
                <c:pt idx="1319">
                  <c:v>0.13191319131913101</c:v>
                </c:pt>
                <c:pt idx="1320">
                  <c:v>0.132013201320132</c:v>
                </c:pt>
                <c:pt idx="1321">
                  <c:v>0.13211321132113199</c:v>
                </c:pt>
                <c:pt idx="1322">
                  <c:v>0.13221322132213201</c:v>
                </c:pt>
                <c:pt idx="1323">
                  <c:v>0.132313231323132</c:v>
                </c:pt>
                <c:pt idx="1324">
                  <c:v>0.13241324132413201</c:v>
                </c:pt>
                <c:pt idx="1325">
                  <c:v>0.132513251325132</c:v>
                </c:pt>
                <c:pt idx="1326">
                  <c:v>0.13261326132613199</c:v>
                </c:pt>
                <c:pt idx="1327">
                  <c:v>0.13271327132713201</c:v>
                </c:pt>
                <c:pt idx="1328">
                  <c:v>0.132813281328132</c:v>
                </c:pt>
                <c:pt idx="1329">
                  <c:v>0.13291329132913199</c:v>
                </c:pt>
                <c:pt idx="1330">
                  <c:v>0.133013301330133</c:v>
                </c:pt>
                <c:pt idx="1331">
                  <c:v>0.13311331133113299</c:v>
                </c:pt>
                <c:pt idx="1332">
                  <c:v>0.13321332133213301</c:v>
                </c:pt>
                <c:pt idx="1333">
                  <c:v>0.133313331333133</c:v>
                </c:pt>
                <c:pt idx="1334">
                  <c:v>0.13341334133413299</c:v>
                </c:pt>
                <c:pt idx="1335">
                  <c:v>0.13351335133513301</c:v>
                </c:pt>
                <c:pt idx="1336">
                  <c:v>0.133613361336133</c:v>
                </c:pt>
                <c:pt idx="1337">
                  <c:v>0.13371337133713301</c:v>
                </c:pt>
                <c:pt idx="1338">
                  <c:v>0.133813381338133</c:v>
                </c:pt>
                <c:pt idx="1339">
                  <c:v>0.13391339133913299</c:v>
                </c:pt>
                <c:pt idx="1340">
                  <c:v>0.13401340134013401</c:v>
                </c:pt>
                <c:pt idx="1341">
                  <c:v>0.134113411341134</c:v>
                </c:pt>
                <c:pt idx="1342">
                  <c:v>0.13421342134213399</c:v>
                </c:pt>
                <c:pt idx="1343">
                  <c:v>0.134313431343134</c:v>
                </c:pt>
                <c:pt idx="1344">
                  <c:v>0.13441344134413399</c:v>
                </c:pt>
                <c:pt idx="1345">
                  <c:v>0.13451345134513401</c:v>
                </c:pt>
                <c:pt idx="1346">
                  <c:v>0.134613461346134</c:v>
                </c:pt>
                <c:pt idx="1347">
                  <c:v>0.13471347134713399</c:v>
                </c:pt>
                <c:pt idx="1348">
                  <c:v>0.13481348134813401</c:v>
                </c:pt>
                <c:pt idx="1349">
                  <c:v>0.134913491349134</c:v>
                </c:pt>
                <c:pt idx="1350">
                  <c:v>0.13501350135013501</c:v>
                </c:pt>
                <c:pt idx="1351">
                  <c:v>0.135113511351135</c:v>
                </c:pt>
                <c:pt idx="1352">
                  <c:v>0.13521352135213499</c:v>
                </c:pt>
                <c:pt idx="1353">
                  <c:v>0.13531353135313501</c:v>
                </c:pt>
                <c:pt idx="1354">
                  <c:v>0.135413541354135</c:v>
                </c:pt>
                <c:pt idx="1355">
                  <c:v>0.13551355135513499</c:v>
                </c:pt>
                <c:pt idx="1356">
                  <c:v>0.135613561356135</c:v>
                </c:pt>
                <c:pt idx="1357">
                  <c:v>0.13571357135713499</c:v>
                </c:pt>
                <c:pt idx="1358">
                  <c:v>0.13581358135813501</c:v>
                </c:pt>
                <c:pt idx="1359">
                  <c:v>0.135913591359135</c:v>
                </c:pt>
                <c:pt idx="1360">
                  <c:v>0.13601360136013599</c:v>
                </c:pt>
                <c:pt idx="1361">
                  <c:v>0.13611361136113601</c:v>
                </c:pt>
                <c:pt idx="1362">
                  <c:v>0.13621362136213599</c:v>
                </c:pt>
                <c:pt idx="1363">
                  <c:v>0.13631363136313601</c:v>
                </c:pt>
                <c:pt idx="1364">
                  <c:v>0.136413641364136</c:v>
                </c:pt>
                <c:pt idx="1365">
                  <c:v>0.13651365136513599</c:v>
                </c:pt>
                <c:pt idx="1366">
                  <c:v>0.13661366136613601</c:v>
                </c:pt>
                <c:pt idx="1367">
                  <c:v>0.136713671367136</c:v>
                </c:pt>
                <c:pt idx="1368">
                  <c:v>0.13681368136813599</c:v>
                </c:pt>
                <c:pt idx="1369">
                  <c:v>0.136913691369136</c:v>
                </c:pt>
                <c:pt idx="1370">
                  <c:v>0.13701370137013699</c:v>
                </c:pt>
                <c:pt idx="1371">
                  <c:v>0.13711371137113701</c:v>
                </c:pt>
                <c:pt idx="1372">
                  <c:v>0.137213721372137</c:v>
                </c:pt>
                <c:pt idx="1373">
                  <c:v>0.13731373137313699</c:v>
                </c:pt>
                <c:pt idx="1374">
                  <c:v>0.13741374137413701</c:v>
                </c:pt>
                <c:pt idx="1375">
                  <c:v>0.13751375137513699</c:v>
                </c:pt>
                <c:pt idx="1376">
                  <c:v>0.13761376137613701</c:v>
                </c:pt>
                <c:pt idx="1377">
                  <c:v>0.137713771377137</c:v>
                </c:pt>
                <c:pt idx="1378">
                  <c:v>0.13781378137813699</c:v>
                </c:pt>
                <c:pt idx="1379">
                  <c:v>0.13791379137913701</c:v>
                </c:pt>
                <c:pt idx="1380">
                  <c:v>0.138013801380138</c:v>
                </c:pt>
                <c:pt idx="1381">
                  <c:v>0.13811381138113801</c:v>
                </c:pt>
                <c:pt idx="1382">
                  <c:v>0.138213821382138</c:v>
                </c:pt>
                <c:pt idx="1383">
                  <c:v>0.13831383138313799</c:v>
                </c:pt>
                <c:pt idx="1384">
                  <c:v>0.13841384138413801</c:v>
                </c:pt>
                <c:pt idx="1385">
                  <c:v>0.138513851385138</c:v>
                </c:pt>
                <c:pt idx="1386">
                  <c:v>0.13861386138613799</c:v>
                </c:pt>
                <c:pt idx="1387">
                  <c:v>0.138713871387138</c:v>
                </c:pt>
                <c:pt idx="1388">
                  <c:v>0.13881388138813799</c:v>
                </c:pt>
                <c:pt idx="1389">
                  <c:v>0.13891389138913801</c:v>
                </c:pt>
                <c:pt idx="1390">
                  <c:v>0.139013901390139</c:v>
                </c:pt>
                <c:pt idx="1391">
                  <c:v>0.13911391139113899</c:v>
                </c:pt>
                <c:pt idx="1392">
                  <c:v>0.13921392139213901</c:v>
                </c:pt>
                <c:pt idx="1393">
                  <c:v>0.139313931393139</c:v>
                </c:pt>
                <c:pt idx="1394">
                  <c:v>0.13941394139413901</c:v>
                </c:pt>
                <c:pt idx="1395">
                  <c:v>0.139513951395139</c:v>
                </c:pt>
                <c:pt idx="1396">
                  <c:v>0.13961396139613899</c:v>
                </c:pt>
                <c:pt idx="1397">
                  <c:v>0.13971397139713901</c:v>
                </c:pt>
                <c:pt idx="1398">
                  <c:v>0.139813981398139</c:v>
                </c:pt>
                <c:pt idx="1399">
                  <c:v>0.13991399139913899</c:v>
                </c:pt>
                <c:pt idx="1400">
                  <c:v>0.14001400140014</c:v>
                </c:pt>
                <c:pt idx="1401">
                  <c:v>0.14011401140113999</c:v>
                </c:pt>
                <c:pt idx="1402">
                  <c:v>0.14021402140214001</c:v>
                </c:pt>
                <c:pt idx="1403">
                  <c:v>0.14031403140314</c:v>
                </c:pt>
                <c:pt idx="1404">
                  <c:v>0.14041404140413999</c:v>
                </c:pt>
                <c:pt idx="1405">
                  <c:v>0.14051405140514001</c:v>
                </c:pt>
                <c:pt idx="1406">
                  <c:v>0.14061406140614</c:v>
                </c:pt>
                <c:pt idx="1407">
                  <c:v>0.14071407140714001</c:v>
                </c:pt>
                <c:pt idx="1408">
                  <c:v>0.14081408140814</c:v>
                </c:pt>
                <c:pt idx="1409">
                  <c:v>0.14091409140913999</c:v>
                </c:pt>
                <c:pt idx="1410">
                  <c:v>0.14101410141014101</c:v>
                </c:pt>
                <c:pt idx="1411">
                  <c:v>0.141114111411141</c:v>
                </c:pt>
                <c:pt idx="1412">
                  <c:v>0.14121412141214101</c:v>
                </c:pt>
                <c:pt idx="1413">
                  <c:v>0.141314131413141</c:v>
                </c:pt>
                <c:pt idx="1414">
                  <c:v>0.14141414141414099</c:v>
                </c:pt>
                <c:pt idx="1415">
                  <c:v>0.14151415141514101</c:v>
                </c:pt>
                <c:pt idx="1416">
                  <c:v>0.141614161416141</c:v>
                </c:pt>
                <c:pt idx="1417">
                  <c:v>0.14171417141714099</c:v>
                </c:pt>
                <c:pt idx="1418">
                  <c:v>0.14181418141814101</c:v>
                </c:pt>
                <c:pt idx="1419">
                  <c:v>0.14191419141914099</c:v>
                </c:pt>
                <c:pt idx="1420">
                  <c:v>0.14201420142014201</c:v>
                </c:pt>
                <c:pt idx="1421">
                  <c:v>0.142114211421142</c:v>
                </c:pt>
                <c:pt idx="1422">
                  <c:v>0.14221422142214199</c:v>
                </c:pt>
                <c:pt idx="1423">
                  <c:v>0.14231423142314201</c:v>
                </c:pt>
                <c:pt idx="1424">
                  <c:v>0.142414241424142</c:v>
                </c:pt>
                <c:pt idx="1425">
                  <c:v>0.14251425142514201</c:v>
                </c:pt>
                <c:pt idx="1426">
                  <c:v>0.142614261426142</c:v>
                </c:pt>
                <c:pt idx="1427">
                  <c:v>0.14271427142714199</c:v>
                </c:pt>
                <c:pt idx="1428">
                  <c:v>0.14281428142814201</c:v>
                </c:pt>
                <c:pt idx="1429">
                  <c:v>0.142914291429142</c:v>
                </c:pt>
                <c:pt idx="1430">
                  <c:v>0.14301430143014299</c:v>
                </c:pt>
                <c:pt idx="1431">
                  <c:v>0.143114311431143</c:v>
                </c:pt>
                <c:pt idx="1432">
                  <c:v>0.14321432143214299</c:v>
                </c:pt>
                <c:pt idx="1433">
                  <c:v>0.14331433143314301</c:v>
                </c:pt>
                <c:pt idx="1434">
                  <c:v>0.143414341434143</c:v>
                </c:pt>
                <c:pt idx="1435">
                  <c:v>0.14351435143514299</c:v>
                </c:pt>
                <c:pt idx="1436">
                  <c:v>0.14361436143614301</c:v>
                </c:pt>
                <c:pt idx="1437">
                  <c:v>0.143714371437143</c:v>
                </c:pt>
                <c:pt idx="1438">
                  <c:v>0.14381438143814301</c:v>
                </c:pt>
                <c:pt idx="1439">
                  <c:v>0.143914391439143</c:v>
                </c:pt>
                <c:pt idx="1440">
                  <c:v>0.14401440144014399</c:v>
                </c:pt>
                <c:pt idx="1441">
                  <c:v>0.14411441144114401</c:v>
                </c:pt>
                <c:pt idx="1442">
                  <c:v>0.144214421442144</c:v>
                </c:pt>
                <c:pt idx="1443">
                  <c:v>0.14431443144314399</c:v>
                </c:pt>
                <c:pt idx="1444">
                  <c:v>0.144414441444144</c:v>
                </c:pt>
                <c:pt idx="1445">
                  <c:v>0.14451445144514399</c:v>
                </c:pt>
                <c:pt idx="1446">
                  <c:v>0.14461446144614401</c:v>
                </c:pt>
                <c:pt idx="1447">
                  <c:v>0.144714471447144</c:v>
                </c:pt>
                <c:pt idx="1448">
                  <c:v>0.14481448144814399</c:v>
                </c:pt>
                <c:pt idx="1449">
                  <c:v>0.14491449144914401</c:v>
                </c:pt>
                <c:pt idx="1450">
                  <c:v>0.14501450145014499</c:v>
                </c:pt>
                <c:pt idx="1451">
                  <c:v>0.14511451145114501</c:v>
                </c:pt>
                <c:pt idx="1452">
                  <c:v>0.145214521452145</c:v>
                </c:pt>
                <c:pt idx="1453">
                  <c:v>0.14531453145314499</c:v>
                </c:pt>
                <c:pt idx="1454">
                  <c:v>0.14541454145414501</c:v>
                </c:pt>
                <c:pt idx="1455">
                  <c:v>0.145514551455145</c:v>
                </c:pt>
                <c:pt idx="1456">
                  <c:v>0.14561456145614499</c:v>
                </c:pt>
                <c:pt idx="1457">
                  <c:v>0.145714571457145</c:v>
                </c:pt>
                <c:pt idx="1458">
                  <c:v>0.14581458145814499</c:v>
                </c:pt>
                <c:pt idx="1459">
                  <c:v>0.14591459145914501</c:v>
                </c:pt>
                <c:pt idx="1460">
                  <c:v>0.146014601460146</c:v>
                </c:pt>
                <c:pt idx="1461">
                  <c:v>0.14611461146114599</c:v>
                </c:pt>
                <c:pt idx="1462">
                  <c:v>0.146214621462146</c:v>
                </c:pt>
                <c:pt idx="1463">
                  <c:v>0.14631463146314599</c:v>
                </c:pt>
                <c:pt idx="1464">
                  <c:v>0.14641464146414601</c:v>
                </c:pt>
                <c:pt idx="1465">
                  <c:v>0.146514651465146</c:v>
                </c:pt>
                <c:pt idx="1466">
                  <c:v>0.14661466146614599</c:v>
                </c:pt>
                <c:pt idx="1467">
                  <c:v>0.14671467146714601</c:v>
                </c:pt>
                <c:pt idx="1468">
                  <c:v>0.146814681468146</c:v>
                </c:pt>
                <c:pt idx="1469">
                  <c:v>0.14691469146914601</c:v>
                </c:pt>
                <c:pt idx="1470">
                  <c:v>0.147014701470147</c:v>
                </c:pt>
                <c:pt idx="1471">
                  <c:v>0.14711471147114699</c:v>
                </c:pt>
                <c:pt idx="1472">
                  <c:v>0.14721472147214701</c:v>
                </c:pt>
                <c:pt idx="1473">
                  <c:v>0.147314731473147</c:v>
                </c:pt>
                <c:pt idx="1474">
                  <c:v>0.14741474147414699</c:v>
                </c:pt>
                <c:pt idx="1475">
                  <c:v>0.147514751475147</c:v>
                </c:pt>
                <c:pt idx="1476">
                  <c:v>0.14761476147614699</c:v>
                </c:pt>
                <c:pt idx="1477">
                  <c:v>0.14771477147714701</c:v>
                </c:pt>
                <c:pt idx="1478">
                  <c:v>0.147814781478147</c:v>
                </c:pt>
                <c:pt idx="1479">
                  <c:v>0.14791479147914699</c:v>
                </c:pt>
                <c:pt idx="1480">
                  <c:v>0.14801480148014801</c:v>
                </c:pt>
                <c:pt idx="1481">
                  <c:v>0.148114811481148</c:v>
                </c:pt>
                <c:pt idx="1482">
                  <c:v>0.14821482148214801</c:v>
                </c:pt>
                <c:pt idx="1483">
                  <c:v>0.148314831483148</c:v>
                </c:pt>
                <c:pt idx="1484">
                  <c:v>0.14841484148414799</c:v>
                </c:pt>
                <c:pt idx="1485">
                  <c:v>0.14851485148514801</c:v>
                </c:pt>
                <c:pt idx="1486">
                  <c:v>0.148614861486148</c:v>
                </c:pt>
                <c:pt idx="1487">
                  <c:v>0.14871487148714799</c:v>
                </c:pt>
                <c:pt idx="1488">
                  <c:v>0.148814881488148</c:v>
                </c:pt>
                <c:pt idx="1489">
                  <c:v>0.14891489148914799</c:v>
                </c:pt>
                <c:pt idx="1490">
                  <c:v>0.14901490149014901</c:v>
                </c:pt>
                <c:pt idx="1491">
                  <c:v>0.149114911491149</c:v>
                </c:pt>
                <c:pt idx="1492">
                  <c:v>0.14921492149214899</c:v>
                </c:pt>
                <c:pt idx="1493">
                  <c:v>0.14931493149314901</c:v>
                </c:pt>
                <c:pt idx="1494">
                  <c:v>0.149414941494149</c:v>
                </c:pt>
                <c:pt idx="1495">
                  <c:v>0.14951495149514901</c:v>
                </c:pt>
                <c:pt idx="1496">
                  <c:v>0.149614961496149</c:v>
                </c:pt>
                <c:pt idx="1497">
                  <c:v>0.14971497149714899</c:v>
                </c:pt>
                <c:pt idx="1498">
                  <c:v>0.14981498149814901</c:v>
                </c:pt>
                <c:pt idx="1499">
                  <c:v>0.149914991499149</c:v>
                </c:pt>
                <c:pt idx="1500">
                  <c:v>0.15001500150015001</c:v>
                </c:pt>
                <c:pt idx="1501">
                  <c:v>0.15011501150115</c:v>
                </c:pt>
                <c:pt idx="1502">
                  <c:v>0.15021502150214999</c:v>
                </c:pt>
                <c:pt idx="1503">
                  <c:v>0.15031503150315001</c:v>
                </c:pt>
                <c:pt idx="1504">
                  <c:v>0.15041504150415</c:v>
                </c:pt>
                <c:pt idx="1505">
                  <c:v>0.15051505150514999</c:v>
                </c:pt>
                <c:pt idx="1506">
                  <c:v>0.15061506150615001</c:v>
                </c:pt>
                <c:pt idx="1507">
                  <c:v>0.15071507150714999</c:v>
                </c:pt>
                <c:pt idx="1508">
                  <c:v>0.15081508150815001</c:v>
                </c:pt>
                <c:pt idx="1509">
                  <c:v>0.15091509150915</c:v>
                </c:pt>
                <c:pt idx="1510">
                  <c:v>0.15101510151015099</c:v>
                </c:pt>
                <c:pt idx="1511">
                  <c:v>0.15111511151115101</c:v>
                </c:pt>
                <c:pt idx="1512">
                  <c:v>0.151215121512151</c:v>
                </c:pt>
                <c:pt idx="1513">
                  <c:v>0.15131513151315101</c:v>
                </c:pt>
                <c:pt idx="1514">
                  <c:v>0.151415141514151</c:v>
                </c:pt>
                <c:pt idx="1515">
                  <c:v>0.15151515151515099</c:v>
                </c:pt>
                <c:pt idx="1516">
                  <c:v>0.15161516151615101</c:v>
                </c:pt>
                <c:pt idx="1517">
                  <c:v>0.151715171517151</c:v>
                </c:pt>
                <c:pt idx="1518">
                  <c:v>0.15181518151815099</c:v>
                </c:pt>
                <c:pt idx="1519">
                  <c:v>0.151915191519151</c:v>
                </c:pt>
                <c:pt idx="1520">
                  <c:v>0.15201520152015199</c:v>
                </c:pt>
                <c:pt idx="1521">
                  <c:v>0.15211521152115201</c:v>
                </c:pt>
                <c:pt idx="1522">
                  <c:v>0.152215221522152</c:v>
                </c:pt>
                <c:pt idx="1523">
                  <c:v>0.15231523152315199</c:v>
                </c:pt>
                <c:pt idx="1524">
                  <c:v>0.15241524152415201</c:v>
                </c:pt>
                <c:pt idx="1525">
                  <c:v>0.152515251525152</c:v>
                </c:pt>
                <c:pt idx="1526">
                  <c:v>0.15261526152615201</c:v>
                </c:pt>
                <c:pt idx="1527">
                  <c:v>0.152715271527152</c:v>
                </c:pt>
                <c:pt idx="1528">
                  <c:v>0.15281528152815199</c:v>
                </c:pt>
                <c:pt idx="1529">
                  <c:v>0.15291529152915201</c:v>
                </c:pt>
                <c:pt idx="1530">
                  <c:v>0.153015301530153</c:v>
                </c:pt>
                <c:pt idx="1531">
                  <c:v>0.15311531153115299</c:v>
                </c:pt>
                <c:pt idx="1532">
                  <c:v>0.153215321532153</c:v>
                </c:pt>
                <c:pt idx="1533">
                  <c:v>0.15331533153315299</c:v>
                </c:pt>
                <c:pt idx="1534">
                  <c:v>0.15341534153415301</c:v>
                </c:pt>
                <c:pt idx="1535">
                  <c:v>0.153515351535153</c:v>
                </c:pt>
                <c:pt idx="1536">
                  <c:v>0.15361536153615299</c:v>
                </c:pt>
                <c:pt idx="1537">
                  <c:v>0.15371537153715301</c:v>
                </c:pt>
                <c:pt idx="1538">
                  <c:v>0.153815381538153</c:v>
                </c:pt>
                <c:pt idx="1539">
                  <c:v>0.15391539153915301</c:v>
                </c:pt>
                <c:pt idx="1540">
                  <c:v>0.154015401540154</c:v>
                </c:pt>
                <c:pt idx="1541">
                  <c:v>0.15411541154115399</c:v>
                </c:pt>
                <c:pt idx="1542">
                  <c:v>0.15421542154215401</c:v>
                </c:pt>
                <c:pt idx="1543">
                  <c:v>0.154315431543154</c:v>
                </c:pt>
                <c:pt idx="1544">
                  <c:v>0.15441544154415399</c:v>
                </c:pt>
                <c:pt idx="1545">
                  <c:v>0.154515451545154</c:v>
                </c:pt>
                <c:pt idx="1546">
                  <c:v>0.15461546154615399</c:v>
                </c:pt>
                <c:pt idx="1547">
                  <c:v>0.15471547154715401</c:v>
                </c:pt>
                <c:pt idx="1548">
                  <c:v>0.154815481548154</c:v>
                </c:pt>
                <c:pt idx="1549">
                  <c:v>0.15491549154915399</c:v>
                </c:pt>
                <c:pt idx="1550">
                  <c:v>0.155015501550155</c:v>
                </c:pt>
                <c:pt idx="1551">
                  <c:v>0.15511551155115499</c:v>
                </c:pt>
                <c:pt idx="1552">
                  <c:v>0.15521552155215501</c:v>
                </c:pt>
                <c:pt idx="1553">
                  <c:v>0.155315531553155</c:v>
                </c:pt>
                <c:pt idx="1554">
                  <c:v>0.15541554155415499</c:v>
                </c:pt>
                <c:pt idx="1555">
                  <c:v>0.15551555155515501</c:v>
                </c:pt>
                <c:pt idx="1556">
                  <c:v>0.155615561556155</c:v>
                </c:pt>
                <c:pt idx="1557">
                  <c:v>0.15571557155715501</c:v>
                </c:pt>
                <c:pt idx="1558">
                  <c:v>0.155815581558155</c:v>
                </c:pt>
                <c:pt idx="1559">
                  <c:v>0.15591559155915499</c:v>
                </c:pt>
                <c:pt idx="1560">
                  <c:v>0.15601560156015601</c:v>
                </c:pt>
                <c:pt idx="1561">
                  <c:v>0.156115611561156</c:v>
                </c:pt>
                <c:pt idx="1562">
                  <c:v>0.15621562156215599</c:v>
                </c:pt>
                <c:pt idx="1563">
                  <c:v>0.156315631563156</c:v>
                </c:pt>
                <c:pt idx="1564">
                  <c:v>0.15641564156415599</c:v>
                </c:pt>
                <c:pt idx="1565">
                  <c:v>0.15651565156515601</c:v>
                </c:pt>
                <c:pt idx="1566">
                  <c:v>0.156615661566156</c:v>
                </c:pt>
                <c:pt idx="1567">
                  <c:v>0.15671567156715599</c:v>
                </c:pt>
                <c:pt idx="1568">
                  <c:v>0.15681568156815601</c:v>
                </c:pt>
                <c:pt idx="1569">
                  <c:v>0.156915691569156</c:v>
                </c:pt>
                <c:pt idx="1570">
                  <c:v>0.15701570157015701</c:v>
                </c:pt>
                <c:pt idx="1571">
                  <c:v>0.157115711571157</c:v>
                </c:pt>
                <c:pt idx="1572">
                  <c:v>0.15721572157215699</c:v>
                </c:pt>
                <c:pt idx="1573">
                  <c:v>0.15731573157315701</c:v>
                </c:pt>
                <c:pt idx="1574">
                  <c:v>0.157415741574157</c:v>
                </c:pt>
                <c:pt idx="1575">
                  <c:v>0.15751575157515699</c:v>
                </c:pt>
                <c:pt idx="1576">
                  <c:v>0.157615761576157</c:v>
                </c:pt>
                <c:pt idx="1577">
                  <c:v>0.15771577157715699</c:v>
                </c:pt>
                <c:pt idx="1578">
                  <c:v>0.15781578157815701</c:v>
                </c:pt>
                <c:pt idx="1579">
                  <c:v>0.157915791579157</c:v>
                </c:pt>
                <c:pt idx="1580">
                  <c:v>0.15801580158015799</c:v>
                </c:pt>
                <c:pt idx="1581">
                  <c:v>0.15811581158115801</c:v>
                </c:pt>
                <c:pt idx="1582">
                  <c:v>0.15821582158215799</c:v>
                </c:pt>
                <c:pt idx="1583">
                  <c:v>0.15831583158315801</c:v>
                </c:pt>
                <c:pt idx="1584">
                  <c:v>0.158415841584158</c:v>
                </c:pt>
                <c:pt idx="1585">
                  <c:v>0.15851585158515799</c:v>
                </c:pt>
                <c:pt idx="1586">
                  <c:v>0.15861586158615801</c:v>
                </c:pt>
                <c:pt idx="1587">
                  <c:v>0.158715871587158</c:v>
                </c:pt>
                <c:pt idx="1588">
                  <c:v>0.15881588158815799</c:v>
                </c:pt>
                <c:pt idx="1589">
                  <c:v>0.158915891589158</c:v>
                </c:pt>
                <c:pt idx="1590">
                  <c:v>0.15901590159015899</c:v>
                </c:pt>
                <c:pt idx="1591">
                  <c:v>0.15911591159115901</c:v>
                </c:pt>
                <c:pt idx="1592">
                  <c:v>0.159215921592159</c:v>
                </c:pt>
                <c:pt idx="1593">
                  <c:v>0.15931593159315899</c:v>
                </c:pt>
                <c:pt idx="1594">
                  <c:v>0.15941594159415901</c:v>
                </c:pt>
                <c:pt idx="1595">
                  <c:v>0.15951595159515899</c:v>
                </c:pt>
                <c:pt idx="1596">
                  <c:v>0.15961596159615901</c:v>
                </c:pt>
                <c:pt idx="1597">
                  <c:v>0.159715971597159</c:v>
                </c:pt>
                <c:pt idx="1598">
                  <c:v>0.15981598159815899</c:v>
                </c:pt>
                <c:pt idx="1599">
                  <c:v>0.15991599159915901</c:v>
                </c:pt>
                <c:pt idx="1600">
                  <c:v>0.16001600160016</c:v>
                </c:pt>
                <c:pt idx="1601">
                  <c:v>0.16011601160116001</c:v>
                </c:pt>
                <c:pt idx="1602">
                  <c:v>0.16021602160216</c:v>
                </c:pt>
                <c:pt idx="1603">
                  <c:v>0.16031603160315999</c:v>
                </c:pt>
                <c:pt idx="1604">
                  <c:v>0.16041604160416001</c:v>
                </c:pt>
                <c:pt idx="1605">
                  <c:v>0.16051605160516</c:v>
                </c:pt>
                <c:pt idx="1606">
                  <c:v>0.16061606160615999</c:v>
                </c:pt>
                <c:pt idx="1607">
                  <c:v>0.16071607160716</c:v>
                </c:pt>
                <c:pt idx="1608">
                  <c:v>0.16081608160815999</c:v>
                </c:pt>
                <c:pt idx="1609">
                  <c:v>0.16091609160916001</c:v>
                </c:pt>
                <c:pt idx="1610">
                  <c:v>0.161016101610161</c:v>
                </c:pt>
                <c:pt idx="1611">
                  <c:v>0.16111611161116099</c:v>
                </c:pt>
                <c:pt idx="1612">
                  <c:v>0.16121612161216101</c:v>
                </c:pt>
                <c:pt idx="1613">
                  <c:v>0.161316131613161</c:v>
                </c:pt>
                <c:pt idx="1614">
                  <c:v>0.16141614161416101</c:v>
                </c:pt>
                <c:pt idx="1615">
                  <c:v>0.161516151615161</c:v>
                </c:pt>
                <c:pt idx="1616">
                  <c:v>0.16161616161616099</c:v>
                </c:pt>
                <c:pt idx="1617">
                  <c:v>0.16171617161716101</c:v>
                </c:pt>
                <c:pt idx="1618">
                  <c:v>0.161816181618161</c:v>
                </c:pt>
                <c:pt idx="1619">
                  <c:v>0.16191619161916099</c:v>
                </c:pt>
                <c:pt idx="1620">
                  <c:v>0.162016201620162</c:v>
                </c:pt>
                <c:pt idx="1621">
                  <c:v>0.16211621162116199</c:v>
                </c:pt>
                <c:pt idx="1622">
                  <c:v>0.16221622162216201</c:v>
                </c:pt>
                <c:pt idx="1623">
                  <c:v>0.162316231623162</c:v>
                </c:pt>
                <c:pt idx="1624">
                  <c:v>0.16241624162416199</c:v>
                </c:pt>
                <c:pt idx="1625">
                  <c:v>0.16251625162516201</c:v>
                </c:pt>
                <c:pt idx="1626">
                  <c:v>0.162616261626162</c:v>
                </c:pt>
                <c:pt idx="1627">
                  <c:v>0.16271627162716201</c:v>
                </c:pt>
                <c:pt idx="1628">
                  <c:v>0.162816281628162</c:v>
                </c:pt>
                <c:pt idx="1629">
                  <c:v>0.16291629162916199</c:v>
                </c:pt>
                <c:pt idx="1630">
                  <c:v>0.16301630163016301</c:v>
                </c:pt>
                <c:pt idx="1631">
                  <c:v>0.163116311631163</c:v>
                </c:pt>
                <c:pt idx="1632">
                  <c:v>0.16321632163216299</c:v>
                </c:pt>
                <c:pt idx="1633">
                  <c:v>0.163316331633163</c:v>
                </c:pt>
                <c:pt idx="1634">
                  <c:v>0.16341634163416299</c:v>
                </c:pt>
                <c:pt idx="1635">
                  <c:v>0.16351635163516301</c:v>
                </c:pt>
                <c:pt idx="1636">
                  <c:v>0.163616361636163</c:v>
                </c:pt>
                <c:pt idx="1637">
                  <c:v>0.16371637163716299</c:v>
                </c:pt>
                <c:pt idx="1638">
                  <c:v>0.16381638163816301</c:v>
                </c:pt>
                <c:pt idx="1639">
                  <c:v>0.16391639163916299</c:v>
                </c:pt>
                <c:pt idx="1640">
                  <c:v>0.16401640164016401</c:v>
                </c:pt>
                <c:pt idx="1641">
                  <c:v>0.164116411641164</c:v>
                </c:pt>
                <c:pt idx="1642">
                  <c:v>0.16421642164216399</c:v>
                </c:pt>
                <c:pt idx="1643">
                  <c:v>0.16431643164316401</c:v>
                </c:pt>
                <c:pt idx="1644">
                  <c:v>0.164416441644164</c:v>
                </c:pt>
                <c:pt idx="1645">
                  <c:v>0.16451645164516401</c:v>
                </c:pt>
                <c:pt idx="1646">
                  <c:v>0.164616461646164</c:v>
                </c:pt>
                <c:pt idx="1647">
                  <c:v>0.16471647164716399</c:v>
                </c:pt>
                <c:pt idx="1648">
                  <c:v>0.16481648164816401</c:v>
                </c:pt>
                <c:pt idx="1649">
                  <c:v>0.164916491649164</c:v>
                </c:pt>
                <c:pt idx="1650">
                  <c:v>0.16501650165016499</c:v>
                </c:pt>
                <c:pt idx="1651">
                  <c:v>0.165116511651165</c:v>
                </c:pt>
                <c:pt idx="1652">
                  <c:v>0.16521652165216499</c:v>
                </c:pt>
                <c:pt idx="1653">
                  <c:v>0.16531653165316501</c:v>
                </c:pt>
                <c:pt idx="1654">
                  <c:v>0.165416541654165</c:v>
                </c:pt>
                <c:pt idx="1655">
                  <c:v>0.16551655165516499</c:v>
                </c:pt>
                <c:pt idx="1656">
                  <c:v>0.16561656165616501</c:v>
                </c:pt>
                <c:pt idx="1657">
                  <c:v>0.165716571657165</c:v>
                </c:pt>
                <c:pt idx="1658">
                  <c:v>0.16581658165816501</c:v>
                </c:pt>
                <c:pt idx="1659">
                  <c:v>0.165916591659165</c:v>
                </c:pt>
                <c:pt idx="1660">
                  <c:v>0.16601660166016599</c:v>
                </c:pt>
                <c:pt idx="1661">
                  <c:v>0.16611661166116601</c:v>
                </c:pt>
                <c:pt idx="1662">
                  <c:v>0.166216621662166</c:v>
                </c:pt>
                <c:pt idx="1663">
                  <c:v>0.16631663166316599</c:v>
                </c:pt>
                <c:pt idx="1664">
                  <c:v>0.166416641664166</c:v>
                </c:pt>
                <c:pt idx="1665">
                  <c:v>0.16651665166516599</c:v>
                </c:pt>
                <c:pt idx="1666">
                  <c:v>0.16661666166616601</c:v>
                </c:pt>
                <c:pt idx="1667">
                  <c:v>0.166716671667166</c:v>
                </c:pt>
                <c:pt idx="1668">
                  <c:v>0.16681668166816599</c:v>
                </c:pt>
                <c:pt idx="1669">
                  <c:v>0.16691669166916601</c:v>
                </c:pt>
                <c:pt idx="1670">
                  <c:v>0.16701670167016699</c:v>
                </c:pt>
                <c:pt idx="1671">
                  <c:v>0.16711671167116701</c:v>
                </c:pt>
                <c:pt idx="1672">
                  <c:v>0.167216721672167</c:v>
                </c:pt>
                <c:pt idx="1673">
                  <c:v>0.16731673167316699</c:v>
                </c:pt>
                <c:pt idx="1674">
                  <c:v>0.16741674167416701</c:v>
                </c:pt>
                <c:pt idx="1675">
                  <c:v>0.167516751675167</c:v>
                </c:pt>
                <c:pt idx="1676">
                  <c:v>0.16761676167616699</c:v>
                </c:pt>
                <c:pt idx="1677">
                  <c:v>0.167716771677167</c:v>
                </c:pt>
                <c:pt idx="1678">
                  <c:v>0.16781678167816699</c:v>
                </c:pt>
                <c:pt idx="1679">
                  <c:v>0.16791679167916701</c:v>
                </c:pt>
                <c:pt idx="1680">
                  <c:v>0.168016801680168</c:v>
                </c:pt>
                <c:pt idx="1681">
                  <c:v>0.16811681168116799</c:v>
                </c:pt>
                <c:pt idx="1682">
                  <c:v>0.16821682168216801</c:v>
                </c:pt>
                <c:pt idx="1683">
                  <c:v>0.16831683168316799</c:v>
                </c:pt>
                <c:pt idx="1684">
                  <c:v>0.16841684168416801</c:v>
                </c:pt>
                <c:pt idx="1685">
                  <c:v>0.168516851685168</c:v>
                </c:pt>
                <c:pt idx="1686">
                  <c:v>0.16861686168616799</c:v>
                </c:pt>
                <c:pt idx="1687">
                  <c:v>0.16871687168716801</c:v>
                </c:pt>
                <c:pt idx="1688">
                  <c:v>0.168816881688168</c:v>
                </c:pt>
                <c:pt idx="1689">
                  <c:v>0.16891689168916799</c:v>
                </c:pt>
                <c:pt idx="1690">
                  <c:v>0.169016901690169</c:v>
                </c:pt>
                <c:pt idx="1691">
                  <c:v>0.16911691169116899</c:v>
                </c:pt>
                <c:pt idx="1692">
                  <c:v>0.16921692169216901</c:v>
                </c:pt>
                <c:pt idx="1693">
                  <c:v>0.169316931693169</c:v>
                </c:pt>
                <c:pt idx="1694">
                  <c:v>0.16941694169416899</c:v>
                </c:pt>
                <c:pt idx="1695">
                  <c:v>0.169516951695169</c:v>
                </c:pt>
                <c:pt idx="1696">
                  <c:v>0.16961696169616899</c:v>
                </c:pt>
                <c:pt idx="1697">
                  <c:v>0.16971697169716901</c:v>
                </c:pt>
                <c:pt idx="1698">
                  <c:v>0.169816981698169</c:v>
                </c:pt>
                <c:pt idx="1699">
                  <c:v>0.16991699169916899</c:v>
                </c:pt>
                <c:pt idx="1700">
                  <c:v>0.17001700170017001</c:v>
                </c:pt>
                <c:pt idx="1701">
                  <c:v>0.17011701170117</c:v>
                </c:pt>
                <c:pt idx="1702">
                  <c:v>0.17021702170217001</c:v>
                </c:pt>
                <c:pt idx="1703">
                  <c:v>0.17031703170317</c:v>
                </c:pt>
                <c:pt idx="1704">
                  <c:v>0.17041704170416999</c:v>
                </c:pt>
                <c:pt idx="1705">
                  <c:v>0.17051705170517001</c:v>
                </c:pt>
                <c:pt idx="1706">
                  <c:v>0.17061706170617</c:v>
                </c:pt>
                <c:pt idx="1707">
                  <c:v>0.17071707170716999</c:v>
                </c:pt>
                <c:pt idx="1708">
                  <c:v>0.17081708170817</c:v>
                </c:pt>
                <c:pt idx="1709">
                  <c:v>0.17091709170916999</c:v>
                </c:pt>
                <c:pt idx="1710">
                  <c:v>0.17101710171017101</c:v>
                </c:pt>
                <c:pt idx="1711">
                  <c:v>0.171117111711171</c:v>
                </c:pt>
                <c:pt idx="1712">
                  <c:v>0.17121712171217099</c:v>
                </c:pt>
                <c:pt idx="1713">
                  <c:v>0.17131713171317101</c:v>
                </c:pt>
                <c:pt idx="1714">
                  <c:v>0.171417141714171</c:v>
                </c:pt>
                <c:pt idx="1715">
                  <c:v>0.17151715171517101</c:v>
                </c:pt>
                <c:pt idx="1716">
                  <c:v>0.171617161716171</c:v>
                </c:pt>
                <c:pt idx="1717">
                  <c:v>0.17171717171717099</c:v>
                </c:pt>
                <c:pt idx="1718">
                  <c:v>0.17181718171817101</c:v>
                </c:pt>
                <c:pt idx="1719">
                  <c:v>0.171917191719171</c:v>
                </c:pt>
                <c:pt idx="1720">
                  <c:v>0.17201720172017201</c:v>
                </c:pt>
                <c:pt idx="1721">
                  <c:v>0.172117211721172</c:v>
                </c:pt>
                <c:pt idx="1722">
                  <c:v>0.17221722172217199</c:v>
                </c:pt>
                <c:pt idx="1723">
                  <c:v>0.17231723172317201</c:v>
                </c:pt>
                <c:pt idx="1724">
                  <c:v>0.172417241724172</c:v>
                </c:pt>
                <c:pt idx="1725">
                  <c:v>0.17251725172517199</c:v>
                </c:pt>
                <c:pt idx="1726">
                  <c:v>0.17261726172617201</c:v>
                </c:pt>
                <c:pt idx="1727">
                  <c:v>0.17271727172717199</c:v>
                </c:pt>
                <c:pt idx="1728">
                  <c:v>0.17281728172817201</c:v>
                </c:pt>
                <c:pt idx="1729">
                  <c:v>0.172917291729172</c:v>
                </c:pt>
                <c:pt idx="1730">
                  <c:v>0.17301730173017299</c:v>
                </c:pt>
                <c:pt idx="1731">
                  <c:v>0.17311731173117301</c:v>
                </c:pt>
                <c:pt idx="1732">
                  <c:v>0.173217321732173</c:v>
                </c:pt>
                <c:pt idx="1733">
                  <c:v>0.17331733173317301</c:v>
                </c:pt>
                <c:pt idx="1734">
                  <c:v>0.173417341734173</c:v>
                </c:pt>
                <c:pt idx="1735">
                  <c:v>0.17351735173517299</c:v>
                </c:pt>
                <c:pt idx="1736">
                  <c:v>0.17361736173617301</c:v>
                </c:pt>
                <c:pt idx="1737">
                  <c:v>0.173717371737173</c:v>
                </c:pt>
                <c:pt idx="1738">
                  <c:v>0.17381738173817299</c:v>
                </c:pt>
                <c:pt idx="1739">
                  <c:v>0.17391739173917301</c:v>
                </c:pt>
                <c:pt idx="1740">
                  <c:v>0.17401740174017399</c:v>
                </c:pt>
                <c:pt idx="1741">
                  <c:v>0.17411741174117401</c:v>
                </c:pt>
                <c:pt idx="1742">
                  <c:v>0.174217421742174</c:v>
                </c:pt>
                <c:pt idx="1743">
                  <c:v>0.17431743174317399</c:v>
                </c:pt>
                <c:pt idx="1744">
                  <c:v>0.17441744174417401</c:v>
                </c:pt>
                <c:pt idx="1745">
                  <c:v>0.174517451745174</c:v>
                </c:pt>
                <c:pt idx="1746">
                  <c:v>0.17461746174617401</c:v>
                </c:pt>
                <c:pt idx="1747">
                  <c:v>0.174717471747174</c:v>
                </c:pt>
                <c:pt idx="1748">
                  <c:v>0.17481748174817399</c:v>
                </c:pt>
                <c:pt idx="1749">
                  <c:v>0.17491749174917401</c:v>
                </c:pt>
                <c:pt idx="1750">
                  <c:v>0.175017501750175</c:v>
                </c:pt>
                <c:pt idx="1751">
                  <c:v>0.17511751175117499</c:v>
                </c:pt>
                <c:pt idx="1752">
                  <c:v>0.175217521752175</c:v>
                </c:pt>
                <c:pt idx="1753">
                  <c:v>0.17531753175317499</c:v>
                </c:pt>
                <c:pt idx="1754">
                  <c:v>0.17541754175417501</c:v>
                </c:pt>
                <c:pt idx="1755">
                  <c:v>0.175517551755175</c:v>
                </c:pt>
                <c:pt idx="1756">
                  <c:v>0.17561756175617499</c:v>
                </c:pt>
                <c:pt idx="1757">
                  <c:v>0.17571757175717501</c:v>
                </c:pt>
                <c:pt idx="1758">
                  <c:v>0.175817581758175</c:v>
                </c:pt>
                <c:pt idx="1759">
                  <c:v>0.17591759175917501</c:v>
                </c:pt>
                <c:pt idx="1760">
                  <c:v>0.176017601760176</c:v>
                </c:pt>
                <c:pt idx="1761">
                  <c:v>0.17611761176117599</c:v>
                </c:pt>
                <c:pt idx="1762">
                  <c:v>0.17621762176217601</c:v>
                </c:pt>
                <c:pt idx="1763">
                  <c:v>0.176317631763176</c:v>
                </c:pt>
                <c:pt idx="1764">
                  <c:v>0.17641764176417599</c:v>
                </c:pt>
                <c:pt idx="1765">
                  <c:v>0.176517651765176</c:v>
                </c:pt>
                <c:pt idx="1766">
                  <c:v>0.17661766176617599</c:v>
                </c:pt>
                <c:pt idx="1767">
                  <c:v>0.17671767176717601</c:v>
                </c:pt>
                <c:pt idx="1768">
                  <c:v>0.176817681768176</c:v>
                </c:pt>
                <c:pt idx="1769">
                  <c:v>0.17691769176917599</c:v>
                </c:pt>
                <c:pt idx="1770">
                  <c:v>0.17701770177017701</c:v>
                </c:pt>
                <c:pt idx="1771">
                  <c:v>0.17711771177117699</c:v>
                </c:pt>
                <c:pt idx="1772">
                  <c:v>0.17721772177217701</c:v>
                </c:pt>
                <c:pt idx="1773">
                  <c:v>0.177317731773177</c:v>
                </c:pt>
                <c:pt idx="1774">
                  <c:v>0.17741774177417699</c:v>
                </c:pt>
                <c:pt idx="1775">
                  <c:v>0.17751775177517701</c:v>
                </c:pt>
                <c:pt idx="1776">
                  <c:v>0.177617761776177</c:v>
                </c:pt>
                <c:pt idx="1777">
                  <c:v>0.17771777177717701</c:v>
                </c:pt>
                <c:pt idx="1778">
                  <c:v>0.177817781778177</c:v>
                </c:pt>
                <c:pt idx="1779">
                  <c:v>0.17791779177917699</c:v>
                </c:pt>
                <c:pt idx="1780">
                  <c:v>0.17801780178017801</c:v>
                </c:pt>
                <c:pt idx="1781">
                  <c:v>0.178117811781178</c:v>
                </c:pt>
                <c:pt idx="1782">
                  <c:v>0.17821782178217799</c:v>
                </c:pt>
                <c:pt idx="1783">
                  <c:v>0.178317831783178</c:v>
                </c:pt>
                <c:pt idx="1784">
                  <c:v>0.17841784178417799</c:v>
                </c:pt>
                <c:pt idx="1785">
                  <c:v>0.17851785178517801</c:v>
                </c:pt>
                <c:pt idx="1786">
                  <c:v>0.178617861786178</c:v>
                </c:pt>
                <c:pt idx="1787">
                  <c:v>0.17871787178717799</c:v>
                </c:pt>
                <c:pt idx="1788">
                  <c:v>0.17881788178817801</c:v>
                </c:pt>
                <c:pt idx="1789">
                  <c:v>0.178917891789178</c:v>
                </c:pt>
                <c:pt idx="1790">
                  <c:v>0.17901790179017901</c:v>
                </c:pt>
                <c:pt idx="1791">
                  <c:v>0.179117911791179</c:v>
                </c:pt>
                <c:pt idx="1792">
                  <c:v>0.17921792179217899</c:v>
                </c:pt>
                <c:pt idx="1793">
                  <c:v>0.17931793179317901</c:v>
                </c:pt>
                <c:pt idx="1794">
                  <c:v>0.179417941794179</c:v>
                </c:pt>
                <c:pt idx="1795">
                  <c:v>0.17951795179517899</c:v>
                </c:pt>
                <c:pt idx="1796">
                  <c:v>0.179617961796179</c:v>
                </c:pt>
                <c:pt idx="1797">
                  <c:v>0.17971797179717899</c:v>
                </c:pt>
                <c:pt idx="1798">
                  <c:v>0.17981798179817901</c:v>
                </c:pt>
                <c:pt idx="1799">
                  <c:v>0.179917991799179</c:v>
                </c:pt>
                <c:pt idx="1800">
                  <c:v>0.18001800180017999</c:v>
                </c:pt>
                <c:pt idx="1801">
                  <c:v>0.18011801180118001</c:v>
                </c:pt>
                <c:pt idx="1802">
                  <c:v>0.18021802180218</c:v>
                </c:pt>
                <c:pt idx="1803">
                  <c:v>0.18031803180318001</c:v>
                </c:pt>
                <c:pt idx="1804">
                  <c:v>0.18041804180418</c:v>
                </c:pt>
                <c:pt idx="1805">
                  <c:v>0.18051805180517999</c:v>
                </c:pt>
                <c:pt idx="1806">
                  <c:v>0.18061806180618001</c:v>
                </c:pt>
                <c:pt idx="1807">
                  <c:v>0.18071807180718</c:v>
                </c:pt>
                <c:pt idx="1808">
                  <c:v>0.18081808180817999</c:v>
                </c:pt>
                <c:pt idx="1809">
                  <c:v>0.18091809180918</c:v>
                </c:pt>
                <c:pt idx="1810">
                  <c:v>0.18101810181018099</c:v>
                </c:pt>
                <c:pt idx="1811">
                  <c:v>0.18111811181118101</c:v>
                </c:pt>
                <c:pt idx="1812">
                  <c:v>0.181218121812181</c:v>
                </c:pt>
                <c:pt idx="1813">
                  <c:v>0.18131813181318099</c:v>
                </c:pt>
                <c:pt idx="1814">
                  <c:v>0.18141814181418101</c:v>
                </c:pt>
                <c:pt idx="1815">
                  <c:v>0.18151815181518099</c:v>
                </c:pt>
                <c:pt idx="1816">
                  <c:v>0.18161816181618101</c:v>
                </c:pt>
                <c:pt idx="1817">
                  <c:v>0.181718171817181</c:v>
                </c:pt>
                <c:pt idx="1818">
                  <c:v>0.18181818181818099</c:v>
                </c:pt>
                <c:pt idx="1819">
                  <c:v>0.18191819181918101</c:v>
                </c:pt>
                <c:pt idx="1820">
                  <c:v>0.182018201820182</c:v>
                </c:pt>
                <c:pt idx="1821">
                  <c:v>0.18211821182118201</c:v>
                </c:pt>
                <c:pt idx="1822">
                  <c:v>0.182218221822182</c:v>
                </c:pt>
                <c:pt idx="1823">
                  <c:v>0.18231823182318199</c:v>
                </c:pt>
                <c:pt idx="1824">
                  <c:v>0.18241824182418201</c:v>
                </c:pt>
                <c:pt idx="1825">
                  <c:v>0.182518251825182</c:v>
                </c:pt>
                <c:pt idx="1826">
                  <c:v>0.18261826182618199</c:v>
                </c:pt>
                <c:pt idx="1827">
                  <c:v>0.182718271827182</c:v>
                </c:pt>
                <c:pt idx="1828">
                  <c:v>0.18281828182818199</c:v>
                </c:pt>
                <c:pt idx="1829">
                  <c:v>0.18291829182918201</c:v>
                </c:pt>
                <c:pt idx="1830">
                  <c:v>0.183018301830183</c:v>
                </c:pt>
                <c:pt idx="1831">
                  <c:v>0.18311831183118299</c:v>
                </c:pt>
                <c:pt idx="1832">
                  <c:v>0.18321832183218301</c:v>
                </c:pt>
                <c:pt idx="1833">
                  <c:v>0.183318331833183</c:v>
                </c:pt>
                <c:pt idx="1834">
                  <c:v>0.18341834183418301</c:v>
                </c:pt>
                <c:pt idx="1835">
                  <c:v>0.183518351835183</c:v>
                </c:pt>
                <c:pt idx="1836">
                  <c:v>0.18361836183618299</c:v>
                </c:pt>
                <c:pt idx="1837">
                  <c:v>0.18371837183718301</c:v>
                </c:pt>
                <c:pt idx="1838">
                  <c:v>0.183818381838183</c:v>
                </c:pt>
                <c:pt idx="1839">
                  <c:v>0.18391839183918299</c:v>
                </c:pt>
                <c:pt idx="1840">
                  <c:v>0.184018401840184</c:v>
                </c:pt>
                <c:pt idx="1841">
                  <c:v>0.18411841184118399</c:v>
                </c:pt>
                <c:pt idx="1842">
                  <c:v>0.18421842184218401</c:v>
                </c:pt>
                <c:pt idx="1843">
                  <c:v>0.184318431843184</c:v>
                </c:pt>
                <c:pt idx="1844">
                  <c:v>0.18441844184418399</c:v>
                </c:pt>
                <c:pt idx="1845">
                  <c:v>0.18451845184518401</c:v>
                </c:pt>
                <c:pt idx="1846">
                  <c:v>0.184618461846184</c:v>
                </c:pt>
                <c:pt idx="1847">
                  <c:v>0.18471847184718401</c:v>
                </c:pt>
                <c:pt idx="1848">
                  <c:v>0.184818481848184</c:v>
                </c:pt>
                <c:pt idx="1849">
                  <c:v>0.18491849184918399</c:v>
                </c:pt>
                <c:pt idx="1850">
                  <c:v>0.18501850185018501</c:v>
                </c:pt>
                <c:pt idx="1851">
                  <c:v>0.185118511851185</c:v>
                </c:pt>
                <c:pt idx="1852">
                  <c:v>0.18521852185218499</c:v>
                </c:pt>
                <c:pt idx="1853">
                  <c:v>0.185318531853185</c:v>
                </c:pt>
                <c:pt idx="1854">
                  <c:v>0.18541854185418499</c:v>
                </c:pt>
                <c:pt idx="1855">
                  <c:v>0.18551855185518501</c:v>
                </c:pt>
                <c:pt idx="1856">
                  <c:v>0.185618561856185</c:v>
                </c:pt>
                <c:pt idx="1857">
                  <c:v>0.18571857185718499</c:v>
                </c:pt>
                <c:pt idx="1858">
                  <c:v>0.18581858185818501</c:v>
                </c:pt>
                <c:pt idx="1859">
                  <c:v>0.185918591859185</c:v>
                </c:pt>
                <c:pt idx="1860">
                  <c:v>0.18601860186018601</c:v>
                </c:pt>
                <c:pt idx="1861">
                  <c:v>0.186118611861186</c:v>
                </c:pt>
                <c:pt idx="1862">
                  <c:v>0.18621862186218599</c:v>
                </c:pt>
                <c:pt idx="1863">
                  <c:v>0.18631863186318601</c:v>
                </c:pt>
                <c:pt idx="1864">
                  <c:v>0.186418641864186</c:v>
                </c:pt>
                <c:pt idx="1865">
                  <c:v>0.18651865186518601</c:v>
                </c:pt>
                <c:pt idx="1866">
                  <c:v>0.186618661866186</c:v>
                </c:pt>
                <c:pt idx="1867">
                  <c:v>0.18671867186718599</c:v>
                </c:pt>
                <c:pt idx="1868">
                  <c:v>0.18681868186818601</c:v>
                </c:pt>
                <c:pt idx="1869">
                  <c:v>0.186918691869186</c:v>
                </c:pt>
                <c:pt idx="1870">
                  <c:v>0.18701870187018699</c:v>
                </c:pt>
                <c:pt idx="1871">
                  <c:v>0.187118711871187</c:v>
                </c:pt>
                <c:pt idx="1872">
                  <c:v>0.18721872187218699</c:v>
                </c:pt>
                <c:pt idx="1873">
                  <c:v>0.18731873187318701</c:v>
                </c:pt>
                <c:pt idx="1874">
                  <c:v>0.187418741874187</c:v>
                </c:pt>
                <c:pt idx="1875">
                  <c:v>0.18751875187518699</c:v>
                </c:pt>
                <c:pt idx="1876">
                  <c:v>0.18761876187618701</c:v>
                </c:pt>
                <c:pt idx="1877">
                  <c:v>0.187718771877187</c:v>
                </c:pt>
                <c:pt idx="1878">
                  <c:v>0.18781878187818701</c:v>
                </c:pt>
                <c:pt idx="1879">
                  <c:v>0.187918791879187</c:v>
                </c:pt>
                <c:pt idx="1880">
                  <c:v>0.18801880188018799</c:v>
                </c:pt>
                <c:pt idx="1881">
                  <c:v>0.18811881188118801</c:v>
                </c:pt>
                <c:pt idx="1882">
                  <c:v>0.188218821882188</c:v>
                </c:pt>
                <c:pt idx="1883">
                  <c:v>0.18831883188318799</c:v>
                </c:pt>
                <c:pt idx="1884">
                  <c:v>0.188418841884188</c:v>
                </c:pt>
                <c:pt idx="1885">
                  <c:v>0.18851885188518799</c:v>
                </c:pt>
                <c:pt idx="1886">
                  <c:v>0.18861886188618801</c:v>
                </c:pt>
                <c:pt idx="1887">
                  <c:v>0.188718871887188</c:v>
                </c:pt>
                <c:pt idx="1888">
                  <c:v>0.18881888188818799</c:v>
                </c:pt>
                <c:pt idx="1889">
                  <c:v>0.18891889188918801</c:v>
                </c:pt>
                <c:pt idx="1890">
                  <c:v>0.189018901890189</c:v>
                </c:pt>
                <c:pt idx="1891">
                  <c:v>0.18911891189118901</c:v>
                </c:pt>
                <c:pt idx="1892">
                  <c:v>0.189218921892189</c:v>
                </c:pt>
                <c:pt idx="1893">
                  <c:v>0.18931893189318899</c:v>
                </c:pt>
                <c:pt idx="1894">
                  <c:v>0.18941894189418901</c:v>
                </c:pt>
                <c:pt idx="1895">
                  <c:v>0.189518951895189</c:v>
                </c:pt>
                <c:pt idx="1896">
                  <c:v>0.18961896189618899</c:v>
                </c:pt>
                <c:pt idx="1897">
                  <c:v>0.189718971897189</c:v>
                </c:pt>
                <c:pt idx="1898">
                  <c:v>0.18981898189818899</c:v>
                </c:pt>
                <c:pt idx="1899">
                  <c:v>0.18991899189918901</c:v>
                </c:pt>
                <c:pt idx="1900">
                  <c:v>0.19001900190019</c:v>
                </c:pt>
                <c:pt idx="1901">
                  <c:v>0.19011901190118999</c:v>
                </c:pt>
                <c:pt idx="1902">
                  <c:v>0.19021902190219001</c:v>
                </c:pt>
                <c:pt idx="1903">
                  <c:v>0.19031903190318999</c:v>
                </c:pt>
                <c:pt idx="1904">
                  <c:v>0.19041904190419001</c:v>
                </c:pt>
                <c:pt idx="1905">
                  <c:v>0.19051905190519</c:v>
                </c:pt>
                <c:pt idx="1906">
                  <c:v>0.19061906190618999</c:v>
                </c:pt>
                <c:pt idx="1907">
                  <c:v>0.19071907190719001</c:v>
                </c:pt>
                <c:pt idx="1908">
                  <c:v>0.19081908190819</c:v>
                </c:pt>
                <c:pt idx="1909">
                  <c:v>0.19091909190918999</c:v>
                </c:pt>
                <c:pt idx="1910">
                  <c:v>0.191019101910191</c:v>
                </c:pt>
                <c:pt idx="1911">
                  <c:v>0.19111911191119099</c:v>
                </c:pt>
                <c:pt idx="1912">
                  <c:v>0.19121912191219101</c:v>
                </c:pt>
                <c:pt idx="1913">
                  <c:v>0.191319131913191</c:v>
                </c:pt>
                <c:pt idx="1914">
                  <c:v>0.19141914191419099</c:v>
                </c:pt>
                <c:pt idx="1915">
                  <c:v>0.191519151915191</c:v>
                </c:pt>
                <c:pt idx="1916">
                  <c:v>0.19161916191619099</c:v>
                </c:pt>
                <c:pt idx="1917">
                  <c:v>0.19171917191719101</c:v>
                </c:pt>
                <c:pt idx="1918">
                  <c:v>0.191819181918191</c:v>
                </c:pt>
                <c:pt idx="1919">
                  <c:v>0.19191919191919099</c:v>
                </c:pt>
                <c:pt idx="1920">
                  <c:v>0.19201920192019201</c:v>
                </c:pt>
                <c:pt idx="1921">
                  <c:v>0.192119211921192</c:v>
                </c:pt>
                <c:pt idx="1922">
                  <c:v>0.19221922192219201</c:v>
                </c:pt>
                <c:pt idx="1923">
                  <c:v>0.192319231923192</c:v>
                </c:pt>
                <c:pt idx="1924">
                  <c:v>0.19241924192419199</c:v>
                </c:pt>
                <c:pt idx="1925">
                  <c:v>0.19251925192519201</c:v>
                </c:pt>
                <c:pt idx="1926">
                  <c:v>0.192619261926192</c:v>
                </c:pt>
                <c:pt idx="1927">
                  <c:v>0.19271927192719199</c:v>
                </c:pt>
                <c:pt idx="1928">
                  <c:v>0.192819281928192</c:v>
                </c:pt>
                <c:pt idx="1929">
                  <c:v>0.19291929192919199</c:v>
                </c:pt>
                <c:pt idx="1930">
                  <c:v>0.19301930193019301</c:v>
                </c:pt>
                <c:pt idx="1931">
                  <c:v>0.193119311931193</c:v>
                </c:pt>
                <c:pt idx="1932">
                  <c:v>0.19321932193219299</c:v>
                </c:pt>
                <c:pt idx="1933">
                  <c:v>0.19331933193319301</c:v>
                </c:pt>
                <c:pt idx="1934">
                  <c:v>0.193419341934193</c:v>
                </c:pt>
                <c:pt idx="1935">
                  <c:v>0.19351935193519301</c:v>
                </c:pt>
                <c:pt idx="1936">
                  <c:v>0.193619361936193</c:v>
                </c:pt>
                <c:pt idx="1937">
                  <c:v>0.19371937193719299</c:v>
                </c:pt>
                <c:pt idx="1938">
                  <c:v>0.19381938193819301</c:v>
                </c:pt>
                <c:pt idx="1939">
                  <c:v>0.193919391939193</c:v>
                </c:pt>
                <c:pt idx="1940">
                  <c:v>0.19401940194019399</c:v>
                </c:pt>
                <c:pt idx="1941">
                  <c:v>0.194119411941194</c:v>
                </c:pt>
                <c:pt idx="1942">
                  <c:v>0.19421942194219399</c:v>
                </c:pt>
                <c:pt idx="1943">
                  <c:v>0.19431943194319401</c:v>
                </c:pt>
                <c:pt idx="1944">
                  <c:v>0.194419441944194</c:v>
                </c:pt>
                <c:pt idx="1945">
                  <c:v>0.19451945194519399</c:v>
                </c:pt>
                <c:pt idx="1946">
                  <c:v>0.19461946194619401</c:v>
                </c:pt>
                <c:pt idx="1947">
                  <c:v>0.19471947194719399</c:v>
                </c:pt>
                <c:pt idx="1948">
                  <c:v>0.19481948194819401</c:v>
                </c:pt>
                <c:pt idx="1949">
                  <c:v>0.194919491949194</c:v>
                </c:pt>
                <c:pt idx="1950">
                  <c:v>0.19501950195019499</c:v>
                </c:pt>
                <c:pt idx="1951">
                  <c:v>0.19511951195119501</c:v>
                </c:pt>
                <c:pt idx="1952">
                  <c:v>0.195219521952195</c:v>
                </c:pt>
                <c:pt idx="1953">
                  <c:v>0.19531953195319501</c:v>
                </c:pt>
                <c:pt idx="1954">
                  <c:v>0.195419541954195</c:v>
                </c:pt>
                <c:pt idx="1955">
                  <c:v>0.19551955195519499</c:v>
                </c:pt>
                <c:pt idx="1956">
                  <c:v>0.19561956195619501</c:v>
                </c:pt>
                <c:pt idx="1957">
                  <c:v>0.195719571957195</c:v>
                </c:pt>
                <c:pt idx="1958">
                  <c:v>0.19581958195819499</c:v>
                </c:pt>
                <c:pt idx="1959">
                  <c:v>0.19591959195919501</c:v>
                </c:pt>
                <c:pt idx="1960">
                  <c:v>0.19601960196019599</c:v>
                </c:pt>
                <c:pt idx="1961">
                  <c:v>0.19611961196119601</c:v>
                </c:pt>
                <c:pt idx="1962">
                  <c:v>0.196219621962196</c:v>
                </c:pt>
                <c:pt idx="1963">
                  <c:v>0.19631963196319599</c:v>
                </c:pt>
                <c:pt idx="1964">
                  <c:v>0.19641964196419601</c:v>
                </c:pt>
                <c:pt idx="1965">
                  <c:v>0.196519651965196</c:v>
                </c:pt>
                <c:pt idx="1966">
                  <c:v>0.19661966196619601</c:v>
                </c:pt>
                <c:pt idx="1967">
                  <c:v>0.196719671967196</c:v>
                </c:pt>
                <c:pt idx="1968">
                  <c:v>0.19681968196819599</c:v>
                </c:pt>
                <c:pt idx="1969">
                  <c:v>0.19691969196919601</c:v>
                </c:pt>
                <c:pt idx="1970">
                  <c:v>0.197019701970197</c:v>
                </c:pt>
                <c:pt idx="1971">
                  <c:v>0.19711971197119699</c:v>
                </c:pt>
                <c:pt idx="1972">
                  <c:v>0.197219721972197</c:v>
                </c:pt>
                <c:pt idx="1973">
                  <c:v>0.19731973197319699</c:v>
                </c:pt>
                <c:pt idx="1974">
                  <c:v>0.19741974197419701</c:v>
                </c:pt>
                <c:pt idx="1975">
                  <c:v>0.197519751975197</c:v>
                </c:pt>
                <c:pt idx="1976">
                  <c:v>0.19761976197619699</c:v>
                </c:pt>
                <c:pt idx="1977">
                  <c:v>0.19771977197719701</c:v>
                </c:pt>
                <c:pt idx="1978">
                  <c:v>0.197819781978197</c:v>
                </c:pt>
                <c:pt idx="1979">
                  <c:v>0.19791979197919701</c:v>
                </c:pt>
                <c:pt idx="1980">
                  <c:v>0.198019801980198</c:v>
                </c:pt>
                <c:pt idx="1981">
                  <c:v>0.19811981198119799</c:v>
                </c:pt>
                <c:pt idx="1982">
                  <c:v>0.19821982198219801</c:v>
                </c:pt>
                <c:pt idx="1983">
                  <c:v>0.198319831983198</c:v>
                </c:pt>
                <c:pt idx="1984">
                  <c:v>0.19841984198419799</c:v>
                </c:pt>
                <c:pt idx="1985">
                  <c:v>0.198519851985198</c:v>
                </c:pt>
                <c:pt idx="1986">
                  <c:v>0.19861986198619799</c:v>
                </c:pt>
                <c:pt idx="1987">
                  <c:v>0.19871987198719801</c:v>
                </c:pt>
                <c:pt idx="1988">
                  <c:v>0.198819881988198</c:v>
                </c:pt>
                <c:pt idx="1989">
                  <c:v>0.19891989198919799</c:v>
                </c:pt>
                <c:pt idx="1990">
                  <c:v>0.19901990199019901</c:v>
                </c:pt>
                <c:pt idx="1991">
                  <c:v>0.19911991199119899</c:v>
                </c:pt>
                <c:pt idx="1992">
                  <c:v>0.19921992199219901</c:v>
                </c:pt>
                <c:pt idx="1993">
                  <c:v>0.199319931993199</c:v>
                </c:pt>
                <c:pt idx="1994">
                  <c:v>0.19941994199419899</c:v>
                </c:pt>
                <c:pt idx="1995">
                  <c:v>0.19951995199519901</c:v>
                </c:pt>
                <c:pt idx="1996">
                  <c:v>0.199619961996199</c:v>
                </c:pt>
                <c:pt idx="1997">
                  <c:v>0.19971997199719899</c:v>
                </c:pt>
                <c:pt idx="1998">
                  <c:v>0.199819981998199</c:v>
                </c:pt>
                <c:pt idx="1999">
                  <c:v>0.19991999199919899</c:v>
                </c:pt>
                <c:pt idx="2000">
                  <c:v>0.20002000200020001</c:v>
                </c:pt>
                <c:pt idx="2001">
                  <c:v>0.2001200120012</c:v>
                </c:pt>
                <c:pt idx="2002">
                  <c:v>0.20022002200219999</c:v>
                </c:pt>
                <c:pt idx="2003">
                  <c:v>0.2003200320032</c:v>
                </c:pt>
                <c:pt idx="2004">
                  <c:v>0.20042004200419999</c:v>
                </c:pt>
                <c:pt idx="2005">
                  <c:v>0.20052005200520001</c:v>
                </c:pt>
                <c:pt idx="2006">
                  <c:v>0.2006200620062</c:v>
                </c:pt>
                <c:pt idx="2007">
                  <c:v>0.20072007200719999</c:v>
                </c:pt>
                <c:pt idx="2008">
                  <c:v>0.20082008200820001</c:v>
                </c:pt>
                <c:pt idx="2009">
                  <c:v>0.2009200920092</c:v>
                </c:pt>
                <c:pt idx="2010">
                  <c:v>0.20102010201020101</c:v>
                </c:pt>
                <c:pt idx="2011">
                  <c:v>0.201120112011201</c:v>
                </c:pt>
                <c:pt idx="2012">
                  <c:v>0.20122012201220099</c:v>
                </c:pt>
                <c:pt idx="2013">
                  <c:v>0.20132013201320101</c:v>
                </c:pt>
                <c:pt idx="2014">
                  <c:v>0.201420142014201</c:v>
                </c:pt>
                <c:pt idx="2015">
                  <c:v>0.20152015201520099</c:v>
                </c:pt>
                <c:pt idx="2016">
                  <c:v>0.201620162016201</c:v>
                </c:pt>
                <c:pt idx="2017">
                  <c:v>0.20172017201720099</c:v>
                </c:pt>
                <c:pt idx="2018">
                  <c:v>0.20182018201820101</c:v>
                </c:pt>
                <c:pt idx="2019">
                  <c:v>0.201920192019201</c:v>
                </c:pt>
                <c:pt idx="2020">
                  <c:v>0.20202020202020199</c:v>
                </c:pt>
                <c:pt idx="2021">
                  <c:v>0.20212021202120201</c:v>
                </c:pt>
                <c:pt idx="2022">
                  <c:v>0.202220222022202</c:v>
                </c:pt>
                <c:pt idx="2023">
                  <c:v>0.20232023202320201</c:v>
                </c:pt>
                <c:pt idx="2024">
                  <c:v>0.202420242024202</c:v>
                </c:pt>
                <c:pt idx="2025">
                  <c:v>0.20252025202520199</c:v>
                </c:pt>
                <c:pt idx="2026">
                  <c:v>0.20262026202620201</c:v>
                </c:pt>
                <c:pt idx="2027">
                  <c:v>0.202720272027202</c:v>
                </c:pt>
                <c:pt idx="2028">
                  <c:v>0.20282028202820199</c:v>
                </c:pt>
                <c:pt idx="2029">
                  <c:v>0.202920292029202</c:v>
                </c:pt>
                <c:pt idx="2030">
                  <c:v>0.20302030203020299</c:v>
                </c:pt>
                <c:pt idx="2031">
                  <c:v>0.20312031203120301</c:v>
                </c:pt>
                <c:pt idx="2032">
                  <c:v>0.203220322032203</c:v>
                </c:pt>
                <c:pt idx="2033">
                  <c:v>0.20332033203320299</c:v>
                </c:pt>
                <c:pt idx="2034">
                  <c:v>0.20342034203420301</c:v>
                </c:pt>
                <c:pt idx="2035">
                  <c:v>0.20352035203520299</c:v>
                </c:pt>
                <c:pt idx="2036">
                  <c:v>0.20362036203620301</c:v>
                </c:pt>
                <c:pt idx="2037">
                  <c:v>0.203720372037203</c:v>
                </c:pt>
                <c:pt idx="2038">
                  <c:v>0.20382038203820299</c:v>
                </c:pt>
                <c:pt idx="2039">
                  <c:v>0.20392039203920301</c:v>
                </c:pt>
                <c:pt idx="2040">
                  <c:v>0.204020402040204</c:v>
                </c:pt>
                <c:pt idx="2041">
                  <c:v>0.20412041204120401</c:v>
                </c:pt>
                <c:pt idx="2042">
                  <c:v>0.204220422042204</c:v>
                </c:pt>
                <c:pt idx="2043">
                  <c:v>0.20432043204320399</c:v>
                </c:pt>
                <c:pt idx="2044">
                  <c:v>0.20442044204420401</c:v>
                </c:pt>
                <c:pt idx="2045">
                  <c:v>0.204520452045204</c:v>
                </c:pt>
                <c:pt idx="2046">
                  <c:v>0.20462046204620399</c:v>
                </c:pt>
                <c:pt idx="2047">
                  <c:v>0.20472047204720401</c:v>
                </c:pt>
                <c:pt idx="2048">
                  <c:v>0.20482048204820399</c:v>
                </c:pt>
                <c:pt idx="2049">
                  <c:v>0.20492049204920401</c:v>
                </c:pt>
                <c:pt idx="2050">
                  <c:v>0.205020502050205</c:v>
                </c:pt>
                <c:pt idx="2051">
                  <c:v>0.20512051205120499</c:v>
                </c:pt>
                <c:pt idx="2052">
                  <c:v>0.20522052205220501</c:v>
                </c:pt>
                <c:pt idx="2053">
                  <c:v>0.205320532053205</c:v>
                </c:pt>
                <c:pt idx="2054">
                  <c:v>0.20542054205420501</c:v>
                </c:pt>
                <c:pt idx="2055">
                  <c:v>0.205520552055205</c:v>
                </c:pt>
                <c:pt idx="2056">
                  <c:v>0.20562056205620499</c:v>
                </c:pt>
                <c:pt idx="2057">
                  <c:v>0.20572057205720501</c:v>
                </c:pt>
                <c:pt idx="2058">
                  <c:v>0.205820582058205</c:v>
                </c:pt>
                <c:pt idx="2059">
                  <c:v>0.20592059205920499</c:v>
                </c:pt>
                <c:pt idx="2060">
                  <c:v>0.206020602060206</c:v>
                </c:pt>
                <c:pt idx="2061">
                  <c:v>0.20612061206120599</c:v>
                </c:pt>
                <c:pt idx="2062">
                  <c:v>0.20622062206220601</c:v>
                </c:pt>
                <c:pt idx="2063">
                  <c:v>0.206320632063206</c:v>
                </c:pt>
                <c:pt idx="2064">
                  <c:v>0.20642064206420599</c:v>
                </c:pt>
                <c:pt idx="2065">
                  <c:v>0.20652065206520601</c:v>
                </c:pt>
                <c:pt idx="2066">
                  <c:v>0.206620662066206</c:v>
                </c:pt>
                <c:pt idx="2067">
                  <c:v>0.20672067206720601</c:v>
                </c:pt>
                <c:pt idx="2068">
                  <c:v>0.206820682068206</c:v>
                </c:pt>
                <c:pt idx="2069">
                  <c:v>0.20692069206920599</c:v>
                </c:pt>
                <c:pt idx="2070">
                  <c:v>0.20702070207020701</c:v>
                </c:pt>
                <c:pt idx="2071">
                  <c:v>0.207120712071207</c:v>
                </c:pt>
                <c:pt idx="2072">
                  <c:v>0.20722072207220699</c:v>
                </c:pt>
                <c:pt idx="2073">
                  <c:v>0.207320732073207</c:v>
                </c:pt>
                <c:pt idx="2074">
                  <c:v>0.20742074207420699</c:v>
                </c:pt>
                <c:pt idx="2075">
                  <c:v>0.20752075207520701</c:v>
                </c:pt>
                <c:pt idx="2076">
                  <c:v>0.207620762076207</c:v>
                </c:pt>
                <c:pt idx="2077">
                  <c:v>0.20772077207720699</c:v>
                </c:pt>
                <c:pt idx="2078">
                  <c:v>0.20782078207820701</c:v>
                </c:pt>
                <c:pt idx="2079">
                  <c:v>0.207920792079207</c:v>
                </c:pt>
                <c:pt idx="2080">
                  <c:v>0.20802080208020801</c:v>
                </c:pt>
                <c:pt idx="2081">
                  <c:v>0.208120812081208</c:v>
                </c:pt>
                <c:pt idx="2082">
                  <c:v>0.20822082208220799</c:v>
                </c:pt>
                <c:pt idx="2083">
                  <c:v>0.20832083208320801</c:v>
                </c:pt>
                <c:pt idx="2084">
                  <c:v>0.208420842084208</c:v>
                </c:pt>
                <c:pt idx="2085">
                  <c:v>0.20852085208520801</c:v>
                </c:pt>
                <c:pt idx="2086">
                  <c:v>0.208620862086208</c:v>
                </c:pt>
                <c:pt idx="2087">
                  <c:v>0.20872087208720799</c:v>
                </c:pt>
                <c:pt idx="2088">
                  <c:v>0.20882088208820801</c:v>
                </c:pt>
                <c:pt idx="2089">
                  <c:v>0.208920892089208</c:v>
                </c:pt>
                <c:pt idx="2090">
                  <c:v>0.20902090209020899</c:v>
                </c:pt>
                <c:pt idx="2091">
                  <c:v>0.209120912091209</c:v>
                </c:pt>
                <c:pt idx="2092">
                  <c:v>0.20922092209220899</c:v>
                </c:pt>
                <c:pt idx="2093">
                  <c:v>0.20932093209320901</c:v>
                </c:pt>
                <c:pt idx="2094">
                  <c:v>0.209420942094209</c:v>
                </c:pt>
                <c:pt idx="2095">
                  <c:v>0.20952095209520899</c:v>
                </c:pt>
                <c:pt idx="2096">
                  <c:v>0.20962096209620901</c:v>
                </c:pt>
                <c:pt idx="2097">
                  <c:v>0.209720972097209</c:v>
                </c:pt>
                <c:pt idx="2098">
                  <c:v>0.20982098209820901</c:v>
                </c:pt>
                <c:pt idx="2099">
                  <c:v>0.209920992099209</c:v>
                </c:pt>
                <c:pt idx="2100">
                  <c:v>0.21002100210020999</c:v>
                </c:pt>
                <c:pt idx="2101">
                  <c:v>0.21012101210121001</c:v>
                </c:pt>
                <c:pt idx="2102">
                  <c:v>0.21022102210221</c:v>
                </c:pt>
                <c:pt idx="2103">
                  <c:v>0.21032103210320999</c:v>
                </c:pt>
                <c:pt idx="2104">
                  <c:v>0.21042104210421</c:v>
                </c:pt>
                <c:pt idx="2105">
                  <c:v>0.21052105210520999</c:v>
                </c:pt>
                <c:pt idx="2106">
                  <c:v>0.21062106210621001</c:v>
                </c:pt>
                <c:pt idx="2107">
                  <c:v>0.21072107210721</c:v>
                </c:pt>
                <c:pt idx="2108">
                  <c:v>0.21082108210820999</c:v>
                </c:pt>
                <c:pt idx="2109">
                  <c:v>0.21092109210921001</c:v>
                </c:pt>
                <c:pt idx="2110">
                  <c:v>0.211021102110211</c:v>
                </c:pt>
                <c:pt idx="2111">
                  <c:v>0.21112111211121101</c:v>
                </c:pt>
                <c:pt idx="2112">
                  <c:v>0.211221122112211</c:v>
                </c:pt>
                <c:pt idx="2113">
                  <c:v>0.21132113211321099</c:v>
                </c:pt>
                <c:pt idx="2114">
                  <c:v>0.21142114211421101</c:v>
                </c:pt>
                <c:pt idx="2115">
                  <c:v>0.211521152115211</c:v>
                </c:pt>
                <c:pt idx="2116">
                  <c:v>0.21162116211621099</c:v>
                </c:pt>
                <c:pt idx="2117">
                  <c:v>0.211721172117211</c:v>
                </c:pt>
                <c:pt idx="2118">
                  <c:v>0.21182118211821099</c:v>
                </c:pt>
                <c:pt idx="2119">
                  <c:v>0.21192119211921101</c:v>
                </c:pt>
                <c:pt idx="2120">
                  <c:v>0.212021202120212</c:v>
                </c:pt>
                <c:pt idx="2121">
                  <c:v>0.21212121212121199</c:v>
                </c:pt>
                <c:pt idx="2122">
                  <c:v>0.21222122212221201</c:v>
                </c:pt>
                <c:pt idx="2123">
                  <c:v>0.21232123212321199</c:v>
                </c:pt>
                <c:pt idx="2124">
                  <c:v>0.21242124212421201</c:v>
                </c:pt>
                <c:pt idx="2125">
                  <c:v>0.212521252125212</c:v>
                </c:pt>
                <c:pt idx="2126">
                  <c:v>0.21262126212621199</c:v>
                </c:pt>
                <c:pt idx="2127">
                  <c:v>0.21272127212721201</c:v>
                </c:pt>
                <c:pt idx="2128">
                  <c:v>0.212821282128212</c:v>
                </c:pt>
                <c:pt idx="2129">
                  <c:v>0.21292129212921199</c:v>
                </c:pt>
                <c:pt idx="2130">
                  <c:v>0.213021302130213</c:v>
                </c:pt>
                <c:pt idx="2131">
                  <c:v>0.21312131213121299</c:v>
                </c:pt>
                <c:pt idx="2132">
                  <c:v>0.21322132213221301</c:v>
                </c:pt>
                <c:pt idx="2133">
                  <c:v>0.213321332133213</c:v>
                </c:pt>
                <c:pt idx="2134">
                  <c:v>0.21342134213421299</c:v>
                </c:pt>
                <c:pt idx="2135">
                  <c:v>0.21352135213521301</c:v>
                </c:pt>
                <c:pt idx="2136">
                  <c:v>0.21362136213621299</c:v>
                </c:pt>
                <c:pt idx="2137">
                  <c:v>0.21372137213721301</c:v>
                </c:pt>
                <c:pt idx="2138">
                  <c:v>0.213821382138213</c:v>
                </c:pt>
                <c:pt idx="2139">
                  <c:v>0.21392139213921299</c:v>
                </c:pt>
                <c:pt idx="2140">
                  <c:v>0.21402140214021401</c:v>
                </c:pt>
                <c:pt idx="2141">
                  <c:v>0.214121412141214</c:v>
                </c:pt>
                <c:pt idx="2142">
                  <c:v>0.21422142214221401</c:v>
                </c:pt>
                <c:pt idx="2143">
                  <c:v>0.214321432143214</c:v>
                </c:pt>
                <c:pt idx="2144">
                  <c:v>0.21442144214421399</c:v>
                </c:pt>
                <c:pt idx="2145">
                  <c:v>0.21452145214521401</c:v>
                </c:pt>
                <c:pt idx="2146">
                  <c:v>0.214621462146214</c:v>
                </c:pt>
                <c:pt idx="2147">
                  <c:v>0.21472147214721399</c:v>
                </c:pt>
                <c:pt idx="2148">
                  <c:v>0.214821482148214</c:v>
                </c:pt>
                <c:pt idx="2149">
                  <c:v>0.21492149214921399</c:v>
                </c:pt>
                <c:pt idx="2150">
                  <c:v>0.21502150215021501</c:v>
                </c:pt>
                <c:pt idx="2151">
                  <c:v>0.215121512151215</c:v>
                </c:pt>
                <c:pt idx="2152">
                  <c:v>0.21522152215221499</c:v>
                </c:pt>
                <c:pt idx="2153">
                  <c:v>0.21532153215321501</c:v>
                </c:pt>
                <c:pt idx="2154">
                  <c:v>0.215421542154215</c:v>
                </c:pt>
                <c:pt idx="2155">
                  <c:v>0.21552155215521501</c:v>
                </c:pt>
                <c:pt idx="2156">
                  <c:v>0.215621562156215</c:v>
                </c:pt>
                <c:pt idx="2157">
                  <c:v>0.21572157215721499</c:v>
                </c:pt>
                <c:pt idx="2158">
                  <c:v>0.21582158215821501</c:v>
                </c:pt>
                <c:pt idx="2159">
                  <c:v>0.215921592159215</c:v>
                </c:pt>
                <c:pt idx="2160">
                  <c:v>0.21602160216021599</c:v>
                </c:pt>
                <c:pt idx="2161">
                  <c:v>0.216121612161216</c:v>
                </c:pt>
                <c:pt idx="2162">
                  <c:v>0.21622162216221599</c:v>
                </c:pt>
                <c:pt idx="2163">
                  <c:v>0.21632163216321601</c:v>
                </c:pt>
                <c:pt idx="2164">
                  <c:v>0.216421642164216</c:v>
                </c:pt>
                <c:pt idx="2165">
                  <c:v>0.21652165216521599</c:v>
                </c:pt>
                <c:pt idx="2166">
                  <c:v>0.21662166216621601</c:v>
                </c:pt>
                <c:pt idx="2167">
                  <c:v>0.216721672167216</c:v>
                </c:pt>
                <c:pt idx="2168">
                  <c:v>0.21682168216821601</c:v>
                </c:pt>
                <c:pt idx="2169">
                  <c:v>0.216921692169216</c:v>
                </c:pt>
                <c:pt idx="2170">
                  <c:v>0.21702170217021699</c:v>
                </c:pt>
                <c:pt idx="2171">
                  <c:v>0.21712171217121701</c:v>
                </c:pt>
                <c:pt idx="2172">
                  <c:v>0.217221722172217</c:v>
                </c:pt>
                <c:pt idx="2173">
                  <c:v>0.21732173217321701</c:v>
                </c:pt>
                <c:pt idx="2174">
                  <c:v>0.217421742174217</c:v>
                </c:pt>
                <c:pt idx="2175">
                  <c:v>0.21752175217521699</c:v>
                </c:pt>
                <c:pt idx="2176">
                  <c:v>0.21762176217621701</c:v>
                </c:pt>
                <c:pt idx="2177">
                  <c:v>0.217721772177217</c:v>
                </c:pt>
                <c:pt idx="2178">
                  <c:v>0.21782178217821699</c:v>
                </c:pt>
                <c:pt idx="2179">
                  <c:v>0.21792179217921701</c:v>
                </c:pt>
                <c:pt idx="2180">
                  <c:v>0.21802180218021799</c:v>
                </c:pt>
                <c:pt idx="2181">
                  <c:v>0.21812181218121801</c:v>
                </c:pt>
                <c:pt idx="2182">
                  <c:v>0.218221822182218</c:v>
                </c:pt>
                <c:pt idx="2183">
                  <c:v>0.21832183218321799</c:v>
                </c:pt>
                <c:pt idx="2184">
                  <c:v>0.21842184218421801</c:v>
                </c:pt>
                <c:pt idx="2185">
                  <c:v>0.218521852185218</c:v>
                </c:pt>
                <c:pt idx="2186">
                  <c:v>0.21862186218621801</c:v>
                </c:pt>
                <c:pt idx="2187">
                  <c:v>0.218721872187218</c:v>
                </c:pt>
                <c:pt idx="2188">
                  <c:v>0.21882188218821799</c:v>
                </c:pt>
                <c:pt idx="2189">
                  <c:v>0.21892189218921801</c:v>
                </c:pt>
                <c:pt idx="2190">
                  <c:v>0.219021902190219</c:v>
                </c:pt>
                <c:pt idx="2191">
                  <c:v>0.21912191219121899</c:v>
                </c:pt>
                <c:pt idx="2192">
                  <c:v>0.219221922192219</c:v>
                </c:pt>
                <c:pt idx="2193">
                  <c:v>0.21932193219321899</c:v>
                </c:pt>
                <c:pt idx="2194">
                  <c:v>0.21942194219421901</c:v>
                </c:pt>
                <c:pt idx="2195">
                  <c:v>0.219521952195219</c:v>
                </c:pt>
                <c:pt idx="2196">
                  <c:v>0.21962196219621899</c:v>
                </c:pt>
                <c:pt idx="2197">
                  <c:v>0.21972197219721901</c:v>
                </c:pt>
                <c:pt idx="2198">
                  <c:v>0.219821982198219</c:v>
                </c:pt>
                <c:pt idx="2199">
                  <c:v>0.21992199219921901</c:v>
                </c:pt>
                <c:pt idx="2200">
                  <c:v>0.22002200220022</c:v>
                </c:pt>
                <c:pt idx="2201">
                  <c:v>0.22012201220121999</c:v>
                </c:pt>
                <c:pt idx="2202">
                  <c:v>0.22022202220222001</c:v>
                </c:pt>
                <c:pt idx="2203">
                  <c:v>0.22032203220322</c:v>
                </c:pt>
                <c:pt idx="2204">
                  <c:v>0.22042204220421999</c:v>
                </c:pt>
                <c:pt idx="2205">
                  <c:v>0.22052205220522</c:v>
                </c:pt>
                <c:pt idx="2206">
                  <c:v>0.22062206220621999</c:v>
                </c:pt>
                <c:pt idx="2207">
                  <c:v>0.22072207220722001</c:v>
                </c:pt>
                <c:pt idx="2208">
                  <c:v>0.22082208220822</c:v>
                </c:pt>
                <c:pt idx="2209">
                  <c:v>0.22092209220921999</c:v>
                </c:pt>
                <c:pt idx="2210">
                  <c:v>0.22102210221022101</c:v>
                </c:pt>
                <c:pt idx="2211">
                  <c:v>0.22112211221122099</c:v>
                </c:pt>
                <c:pt idx="2212">
                  <c:v>0.22122212221222101</c:v>
                </c:pt>
                <c:pt idx="2213">
                  <c:v>0.221322132213221</c:v>
                </c:pt>
                <c:pt idx="2214">
                  <c:v>0.22142214221422099</c:v>
                </c:pt>
                <c:pt idx="2215">
                  <c:v>0.22152215221522101</c:v>
                </c:pt>
                <c:pt idx="2216">
                  <c:v>0.221622162216221</c:v>
                </c:pt>
                <c:pt idx="2217">
                  <c:v>0.22172217221722099</c:v>
                </c:pt>
                <c:pt idx="2218">
                  <c:v>0.221822182218221</c:v>
                </c:pt>
                <c:pt idx="2219">
                  <c:v>0.22192219221922099</c:v>
                </c:pt>
                <c:pt idx="2220">
                  <c:v>0.22202220222022201</c:v>
                </c:pt>
                <c:pt idx="2221">
                  <c:v>0.222122212221222</c:v>
                </c:pt>
                <c:pt idx="2222">
                  <c:v>0.22222222222222199</c:v>
                </c:pt>
                <c:pt idx="2223">
                  <c:v>0.222322232223222</c:v>
                </c:pt>
                <c:pt idx="2224">
                  <c:v>0.22242224222422199</c:v>
                </c:pt>
                <c:pt idx="2225">
                  <c:v>0.22252225222522201</c:v>
                </c:pt>
                <c:pt idx="2226">
                  <c:v>0.222622262226222</c:v>
                </c:pt>
                <c:pt idx="2227">
                  <c:v>0.22272227222722199</c:v>
                </c:pt>
                <c:pt idx="2228">
                  <c:v>0.22282228222822201</c:v>
                </c:pt>
                <c:pt idx="2229">
                  <c:v>0.222922292229222</c:v>
                </c:pt>
                <c:pt idx="2230">
                  <c:v>0.22302230223022301</c:v>
                </c:pt>
                <c:pt idx="2231">
                  <c:v>0.223122312231223</c:v>
                </c:pt>
                <c:pt idx="2232">
                  <c:v>0.22322232223222299</c:v>
                </c:pt>
                <c:pt idx="2233">
                  <c:v>0.22332233223322301</c:v>
                </c:pt>
                <c:pt idx="2234">
                  <c:v>0.223422342234223</c:v>
                </c:pt>
                <c:pt idx="2235">
                  <c:v>0.22352235223522299</c:v>
                </c:pt>
                <c:pt idx="2236">
                  <c:v>0.223622362236223</c:v>
                </c:pt>
                <c:pt idx="2237">
                  <c:v>0.22372237223722299</c:v>
                </c:pt>
                <c:pt idx="2238">
                  <c:v>0.22382238223822301</c:v>
                </c:pt>
                <c:pt idx="2239">
                  <c:v>0.223922392239223</c:v>
                </c:pt>
                <c:pt idx="2240">
                  <c:v>0.22402240224022399</c:v>
                </c:pt>
                <c:pt idx="2241">
                  <c:v>0.22412241224122401</c:v>
                </c:pt>
                <c:pt idx="2242">
                  <c:v>0.224222422242224</c:v>
                </c:pt>
                <c:pt idx="2243">
                  <c:v>0.22432243224322401</c:v>
                </c:pt>
                <c:pt idx="2244">
                  <c:v>0.224422442244224</c:v>
                </c:pt>
                <c:pt idx="2245">
                  <c:v>0.22452245224522399</c:v>
                </c:pt>
                <c:pt idx="2246">
                  <c:v>0.22462246224622401</c:v>
                </c:pt>
                <c:pt idx="2247">
                  <c:v>0.224722472247224</c:v>
                </c:pt>
                <c:pt idx="2248">
                  <c:v>0.22482248224822399</c:v>
                </c:pt>
                <c:pt idx="2249">
                  <c:v>0.224922492249224</c:v>
                </c:pt>
                <c:pt idx="2250">
                  <c:v>0.22502250225022499</c:v>
                </c:pt>
                <c:pt idx="2251">
                  <c:v>0.22512251225122501</c:v>
                </c:pt>
                <c:pt idx="2252">
                  <c:v>0.225222522252225</c:v>
                </c:pt>
                <c:pt idx="2253">
                  <c:v>0.22532253225322499</c:v>
                </c:pt>
                <c:pt idx="2254">
                  <c:v>0.22542254225422501</c:v>
                </c:pt>
                <c:pt idx="2255">
                  <c:v>0.225522552255225</c:v>
                </c:pt>
                <c:pt idx="2256">
                  <c:v>0.22562256225622501</c:v>
                </c:pt>
                <c:pt idx="2257">
                  <c:v>0.225722572257225</c:v>
                </c:pt>
                <c:pt idx="2258">
                  <c:v>0.22582258225822499</c:v>
                </c:pt>
                <c:pt idx="2259">
                  <c:v>0.22592259225922501</c:v>
                </c:pt>
                <c:pt idx="2260">
                  <c:v>0.226022602260226</c:v>
                </c:pt>
                <c:pt idx="2261">
                  <c:v>0.22612261226122601</c:v>
                </c:pt>
                <c:pt idx="2262">
                  <c:v>0.226222622262226</c:v>
                </c:pt>
                <c:pt idx="2263">
                  <c:v>0.22632263226322599</c:v>
                </c:pt>
                <c:pt idx="2264">
                  <c:v>0.22642264226422601</c:v>
                </c:pt>
                <c:pt idx="2265">
                  <c:v>0.226522652265226</c:v>
                </c:pt>
                <c:pt idx="2266">
                  <c:v>0.22662266226622599</c:v>
                </c:pt>
                <c:pt idx="2267">
                  <c:v>0.22672267226722601</c:v>
                </c:pt>
                <c:pt idx="2268">
                  <c:v>0.22682268226822599</c:v>
                </c:pt>
                <c:pt idx="2269">
                  <c:v>0.22692269226922601</c:v>
                </c:pt>
                <c:pt idx="2270">
                  <c:v>0.227022702270227</c:v>
                </c:pt>
                <c:pt idx="2271">
                  <c:v>0.22712271227122699</c:v>
                </c:pt>
                <c:pt idx="2272">
                  <c:v>0.22722272227222701</c:v>
                </c:pt>
                <c:pt idx="2273">
                  <c:v>0.227322732273227</c:v>
                </c:pt>
                <c:pt idx="2274">
                  <c:v>0.22742274227422701</c:v>
                </c:pt>
                <c:pt idx="2275">
                  <c:v>0.227522752275227</c:v>
                </c:pt>
                <c:pt idx="2276">
                  <c:v>0.22762276227622699</c:v>
                </c:pt>
                <c:pt idx="2277">
                  <c:v>0.22772277227722701</c:v>
                </c:pt>
                <c:pt idx="2278">
                  <c:v>0.227822782278227</c:v>
                </c:pt>
                <c:pt idx="2279">
                  <c:v>0.22792279227922699</c:v>
                </c:pt>
                <c:pt idx="2280">
                  <c:v>0.228022802280228</c:v>
                </c:pt>
                <c:pt idx="2281">
                  <c:v>0.22812281228122799</c:v>
                </c:pt>
                <c:pt idx="2282">
                  <c:v>0.22822282228222801</c:v>
                </c:pt>
                <c:pt idx="2283">
                  <c:v>0.228322832283228</c:v>
                </c:pt>
                <c:pt idx="2284">
                  <c:v>0.22842284228422799</c:v>
                </c:pt>
                <c:pt idx="2285">
                  <c:v>0.22852285228522801</c:v>
                </c:pt>
                <c:pt idx="2286">
                  <c:v>0.228622862286228</c:v>
                </c:pt>
                <c:pt idx="2287">
                  <c:v>0.22872287228722801</c:v>
                </c:pt>
                <c:pt idx="2288">
                  <c:v>0.228822882288228</c:v>
                </c:pt>
                <c:pt idx="2289">
                  <c:v>0.22892289228922799</c:v>
                </c:pt>
                <c:pt idx="2290">
                  <c:v>0.22902290229022901</c:v>
                </c:pt>
                <c:pt idx="2291">
                  <c:v>0.229122912291229</c:v>
                </c:pt>
                <c:pt idx="2292">
                  <c:v>0.22922292229222899</c:v>
                </c:pt>
                <c:pt idx="2293">
                  <c:v>0.229322932293229</c:v>
                </c:pt>
                <c:pt idx="2294">
                  <c:v>0.22942294229422899</c:v>
                </c:pt>
                <c:pt idx="2295">
                  <c:v>0.22952295229522901</c:v>
                </c:pt>
                <c:pt idx="2296">
                  <c:v>0.229622962296229</c:v>
                </c:pt>
                <c:pt idx="2297">
                  <c:v>0.22972297229722899</c:v>
                </c:pt>
                <c:pt idx="2298">
                  <c:v>0.22982298229822901</c:v>
                </c:pt>
                <c:pt idx="2299">
                  <c:v>0.229922992299229</c:v>
                </c:pt>
                <c:pt idx="2300">
                  <c:v>0.23002300230023001</c:v>
                </c:pt>
                <c:pt idx="2301">
                  <c:v>0.23012301230123</c:v>
                </c:pt>
                <c:pt idx="2302">
                  <c:v>0.23022302230222999</c:v>
                </c:pt>
                <c:pt idx="2303">
                  <c:v>0.23032303230323001</c:v>
                </c:pt>
                <c:pt idx="2304">
                  <c:v>0.23042304230423</c:v>
                </c:pt>
                <c:pt idx="2305">
                  <c:v>0.23052305230522999</c:v>
                </c:pt>
                <c:pt idx="2306">
                  <c:v>0.23062306230623</c:v>
                </c:pt>
                <c:pt idx="2307">
                  <c:v>0.23072307230722999</c:v>
                </c:pt>
                <c:pt idx="2308">
                  <c:v>0.23082308230823001</c:v>
                </c:pt>
                <c:pt idx="2309">
                  <c:v>0.23092309230923</c:v>
                </c:pt>
                <c:pt idx="2310">
                  <c:v>0.23102310231023099</c:v>
                </c:pt>
                <c:pt idx="2311">
                  <c:v>0.231123112311231</c:v>
                </c:pt>
                <c:pt idx="2312">
                  <c:v>0.23122312231223099</c:v>
                </c:pt>
                <c:pt idx="2313">
                  <c:v>0.23132313231323101</c:v>
                </c:pt>
                <c:pt idx="2314">
                  <c:v>0.231423142314231</c:v>
                </c:pt>
                <c:pt idx="2315">
                  <c:v>0.23152315231523099</c:v>
                </c:pt>
                <c:pt idx="2316">
                  <c:v>0.23162316231623101</c:v>
                </c:pt>
                <c:pt idx="2317">
                  <c:v>0.231723172317231</c:v>
                </c:pt>
                <c:pt idx="2318">
                  <c:v>0.23182318231823101</c:v>
                </c:pt>
                <c:pt idx="2319">
                  <c:v>0.231923192319231</c:v>
                </c:pt>
                <c:pt idx="2320">
                  <c:v>0.23202320232023199</c:v>
                </c:pt>
                <c:pt idx="2321">
                  <c:v>0.23212321232123201</c:v>
                </c:pt>
                <c:pt idx="2322">
                  <c:v>0.232223222322232</c:v>
                </c:pt>
                <c:pt idx="2323">
                  <c:v>0.23232323232323199</c:v>
                </c:pt>
                <c:pt idx="2324">
                  <c:v>0.232423242324232</c:v>
                </c:pt>
                <c:pt idx="2325">
                  <c:v>0.23252325232523199</c:v>
                </c:pt>
                <c:pt idx="2326">
                  <c:v>0.23262326232623201</c:v>
                </c:pt>
                <c:pt idx="2327">
                  <c:v>0.232723272327232</c:v>
                </c:pt>
                <c:pt idx="2328">
                  <c:v>0.23282328232823199</c:v>
                </c:pt>
                <c:pt idx="2329">
                  <c:v>0.23292329232923201</c:v>
                </c:pt>
                <c:pt idx="2330">
                  <c:v>0.233023302330233</c:v>
                </c:pt>
                <c:pt idx="2331">
                  <c:v>0.23312331233123301</c:v>
                </c:pt>
                <c:pt idx="2332">
                  <c:v>0.233223322332233</c:v>
                </c:pt>
                <c:pt idx="2333">
                  <c:v>0.23332333233323299</c:v>
                </c:pt>
                <c:pt idx="2334">
                  <c:v>0.23342334233423301</c:v>
                </c:pt>
                <c:pt idx="2335">
                  <c:v>0.233523352335233</c:v>
                </c:pt>
                <c:pt idx="2336">
                  <c:v>0.23362336233623299</c:v>
                </c:pt>
                <c:pt idx="2337">
                  <c:v>0.233723372337233</c:v>
                </c:pt>
                <c:pt idx="2338">
                  <c:v>0.23382338233823299</c:v>
                </c:pt>
                <c:pt idx="2339">
                  <c:v>0.23392339233923301</c:v>
                </c:pt>
                <c:pt idx="2340">
                  <c:v>0.234023402340234</c:v>
                </c:pt>
                <c:pt idx="2341">
                  <c:v>0.23412341234123399</c:v>
                </c:pt>
                <c:pt idx="2342">
                  <c:v>0.23422342234223401</c:v>
                </c:pt>
                <c:pt idx="2343">
                  <c:v>0.23432343234323399</c:v>
                </c:pt>
                <c:pt idx="2344">
                  <c:v>0.23442344234423401</c:v>
                </c:pt>
                <c:pt idx="2345">
                  <c:v>0.234523452345234</c:v>
                </c:pt>
                <c:pt idx="2346">
                  <c:v>0.23462346234623399</c:v>
                </c:pt>
                <c:pt idx="2347">
                  <c:v>0.23472347234723401</c:v>
                </c:pt>
                <c:pt idx="2348">
                  <c:v>0.234823482348234</c:v>
                </c:pt>
                <c:pt idx="2349">
                  <c:v>0.23492349234923399</c:v>
                </c:pt>
                <c:pt idx="2350">
                  <c:v>0.235023502350235</c:v>
                </c:pt>
                <c:pt idx="2351">
                  <c:v>0.23512351235123499</c:v>
                </c:pt>
                <c:pt idx="2352">
                  <c:v>0.23522352235223501</c:v>
                </c:pt>
                <c:pt idx="2353">
                  <c:v>0.235323532353235</c:v>
                </c:pt>
                <c:pt idx="2354">
                  <c:v>0.23542354235423499</c:v>
                </c:pt>
                <c:pt idx="2355">
                  <c:v>0.23552355235523501</c:v>
                </c:pt>
                <c:pt idx="2356">
                  <c:v>0.23562356235623499</c:v>
                </c:pt>
                <c:pt idx="2357">
                  <c:v>0.23572357235723501</c:v>
                </c:pt>
                <c:pt idx="2358">
                  <c:v>0.235823582358235</c:v>
                </c:pt>
                <c:pt idx="2359">
                  <c:v>0.23592359235923499</c:v>
                </c:pt>
                <c:pt idx="2360">
                  <c:v>0.23602360236023601</c:v>
                </c:pt>
                <c:pt idx="2361">
                  <c:v>0.236123612361236</c:v>
                </c:pt>
                <c:pt idx="2362">
                  <c:v>0.23622362236223601</c:v>
                </c:pt>
                <c:pt idx="2363">
                  <c:v>0.236323632363236</c:v>
                </c:pt>
                <c:pt idx="2364">
                  <c:v>0.23642364236423599</c:v>
                </c:pt>
                <c:pt idx="2365">
                  <c:v>0.23652365236523601</c:v>
                </c:pt>
                <c:pt idx="2366">
                  <c:v>0.236623662366236</c:v>
                </c:pt>
                <c:pt idx="2367">
                  <c:v>0.23672367236723599</c:v>
                </c:pt>
                <c:pt idx="2368">
                  <c:v>0.236823682368236</c:v>
                </c:pt>
                <c:pt idx="2369">
                  <c:v>0.23692369236923599</c:v>
                </c:pt>
                <c:pt idx="2370">
                  <c:v>0.23702370237023701</c:v>
                </c:pt>
                <c:pt idx="2371">
                  <c:v>0.237123712371237</c:v>
                </c:pt>
                <c:pt idx="2372">
                  <c:v>0.23722372237223699</c:v>
                </c:pt>
                <c:pt idx="2373">
                  <c:v>0.23732373237323701</c:v>
                </c:pt>
                <c:pt idx="2374">
                  <c:v>0.237423742374237</c:v>
                </c:pt>
                <c:pt idx="2375">
                  <c:v>0.23752375237523701</c:v>
                </c:pt>
                <c:pt idx="2376">
                  <c:v>0.237623762376237</c:v>
                </c:pt>
                <c:pt idx="2377">
                  <c:v>0.23772377237723699</c:v>
                </c:pt>
                <c:pt idx="2378">
                  <c:v>0.23782378237823701</c:v>
                </c:pt>
                <c:pt idx="2379">
                  <c:v>0.237923792379237</c:v>
                </c:pt>
                <c:pt idx="2380">
                  <c:v>0.23802380238023799</c:v>
                </c:pt>
                <c:pt idx="2381">
                  <c:v>0.238123812381238</c:v>
                </c:pt>
                <c:pt idx="2382">
                  <c:v>0.23822382238223799</c:v>
                </c:pt>
                <c:pt idx="2383">
                  <c:v>0.23832383238323801</c:v>
                </c:pt>
                <c:pt idx="2384">
                  <c:v>0.238423842384238</c:v>
                </c:pt>
                <c:pt idx="2385">
                  <c:v>0.23852385238523799</c:v>
                </c:pt>
                <c:pt idx="2386">
                  <c:v>0.23862386238623801</c:v>
                </c:pt>
                <c:pt idx="2387">
                  <c:v>0.238723872387238</c:v>
                </c:pt>
                <c:pt idx="2388">
                  <c:v>0.23882388238823801</c:v>
                </c:pt>
                <c:pt idx="2389">
                  <c:v>0.238923892389238</c:v>
                </c:pt>
                <c:pt idx="2390">
                  <c:v>0.23902390239023899</c:v>
                </c:pt>
                <c:pt idx="2391">
                  <c:v>0.23912391239123901</c:v>
                </c:pt>
                <c:pt idx="2392">
                  <c:v>0.239223922392239</c:v>
                </c:pt>
                <c:pt idx="2393">
                  <c:v>0.23932393239323899</c:v>
                </c:pt>
                <c:pt idx="2394">
                  <c:v>0.239423942394239</c:v>
                </c:pt>
                <c:pt idx="2395">
                  <c:v>0.23952395239523899</c:v>
                </c:pt>
                <c:pt idx="2396">
                  <c:v>0.23962396239623901</c:v>
                </c:pt>
                <c:pt idx="2397">
                  <c:v>0.239723972397239</c:v>
                </c:pt>
                <c:pt idx="2398">
                  <c:v>0.23982398239823899</c:v>
                </c:pt>
                <c:pt idx="2399">
                  <c:v>0.23992399239923901</c:v>
                </c:pt>
                <c:pt idx="2400">
                  <c:v>0.24002400240023999</c:v>
                </c:pt>
                <c:pt idx="2401">
                  <c:v>0.24012401240124001</c:v>
                </c:pt>
                <c:pt idx="2402">
                  <c:v>0.24022402240224</c:v>
                </c:pt>
                <c:pt idx="2403">
                  <c:v>0.24032403240323999</c:v>
                </c:pt>
                <c:pt idx="2404">
                  <c:v>0.24042404240424001</c:v>
                </c:pt>
                <c:pt idx="2405">
                  <c:v>0.24052405240524</c:v>
                </c:pt>
                <c:pt idx="2406">
                  <c:v>0.24062406240624001</c:v>
                </c:pt>
                <c:pt idx="2407">
                  <c:v>0.24072407240724</c:v>
                </c:pt>
                <c:pt idx="2408">
                  <c:v>0.24082408240823999</c:v>
                </c:pt>
                <c:pt idx="2409">
                  <c:v>0.24092409240924001</c:v>
                </c:pt>
                <c:pt idx="2410">
                  <c:v>0.241024102410241</c:v>
                </c:pt>
                <c:pt idx="2411">
                  <c:v>0.24112411241124099</c:v>
                </c:pt>
                <c:pt idx="2412">
                  <c:v>0.241224122412241</c:v>
                </c:pt>
                <c:pt idx="2413">
                  <c:v>0.24132413241324099</c:v>
                </c:pt>
                <c:pt idx="2414">
                  <c:v>0.24142414241424101</c:v>
                </c:pt>
                <c:pt idx="2415">
                  <c:v>0.241524152415241</c:v>
                </c:pt>
                <c:pt idx="2416">
                  <c:v>0.24162416241624099</c:v>
                </c:pt>
                <c:pt idx="2417">
                  <c:v>0.24172417241724101</c:v>
                </c:pt>
                <c:pt idx="2418">
                  <c:v>0.241824182418241</c:v>
                </c:pt>
                <c:pt idx="2419">
                  <c:v>0.24192419241924101</c:v>
                </c:pt>
                <c:pt idx="2420">
                  <c:v>0.242024202420242</c:v>
                </c:pt>
                <c:pt idx="2421">
                  <c:v>0.24212421242124199</c:v>
                </c:pt>
                <c:pt idx="2422">
                  <c:v>0.24222422242224201</c:v>
                </c:pt>
                <c:pt idx="2423">
                  <c:v>0.242324232423242</c:v>
                </c:pt>
                <c:pt idx="2424">
                  <c:v>0.24242424242424199</c:v>
                </c:pt>
                <c:pt idx="2425">
                  <c:v>0.242524252425242</c:v>
                </c:pt>
                <c:pt idx="2426">
                  <c:v>0.24262426242624199</c:v>
                </c:pt>
                <c:pt idx="2427">
                  <c:v>0.24272427242724201</c:v>
                </c:pt>
                <c:pt idx="2428">
                  <c:v>0.242824282428242</c:v>
                </c:pt>
                <c:pt idx="2429">
                  <c:v>0.24292429242924199</c:v>
                </c:pt>
                <c:pt idx="2430">
                  <c:v>0.24302430243024301</c:v>
                </c:pt>
                <c:pt idx="2431">
                  <c:v>0.24312431243124299</c:v>
                </c:pt>
                <c:pt idx="2432">
                  <c:v>0.24322432243224301</c:v>
                </c:pt>
                <c:pt idx="2433">
                  <c:v>0.243324332433243</c:v>
                </c:pt>
                <c:pt idx="2434">
                  <c:v>0.24342434243424299</c:v>
                </c:pt>
                <c:pt idx="2435">
                  <c:v>0.24352435243524301</c:v>
                </c:pt>
                <c:pt idx="2436">
                  <c:v>0.243624362436243</c:v>
                </c:pt>
                <c:pt idx="2437">
                  <c:v>0.24372437243724299</c:v>
                </c:pt>
                <c:pt idx="2438">
                  <c:v>0.243824382438243</c:v>
                </c:pt>
                <c:pt idx="2439">
                  <c:v>0.24392439243924299</c:v>
                </c:pt>
                <c:pt idx="2440">
                  <c:v>0.24402440244024401</c:v>
                </c:pt>
                <c:pt idx="2441">
                  <c:v>0.244124412441244</c:v>
                </c:pt>
                <c:pt idx="2442">
                  <c:v>0.24422442244224399</c:v>
                </c:pt>
                <c:pt idx="2443">
                  <c:v>0.24432443244324401</c:v>
                </c:pt>
                <c:pt idx="2444">
                  <c:v>0.24442444244424399</c:v>
                </c:pt>
                <c:pt idx="2445">
                  <c:v>0.24452445244524401</c:v>
                </c:pt>
                <c:pt idx="2446">
                  <c:v>0.244624462446244</c:v>
                </c:pt>
                <c:pt idx="2447">
                  <c:v>0.24472447244724399</c:v>
                </c:pt>
                <c:pt idx="2448">
                  <c:v>0.24482448244824401</c:v>
                </c:pt>
                <c:pt idx="2449">
                  <c:v>0.244924492449244</c:v>
                </c:pt>
                <c:pt idx="2450">
                  <c:v>0.24502450245024501</c:v>
                </c:pt>
                <c:pt idx="2451">
                  <c:v>0.245124512451245</c:v>
                </c:pt>
                <c:pt idx="2452">
                  <c:v>0.24522452245224499</c:v>
                </c:pt>
                <c:pt idx="2453">
                  <c:v>0.24532453245324501</c:v>
                </c:pt>
                <c:pt idx="2454">
                  <c:v>0.245424542454245</c:v>
                </c:pt>
                <c:pt idx="2455">
                  <c:v>0.24552455245524499</c:v>
                </c:pt>
                <c:pt idx="2456">
                  <c:v>0.245624562456245</c:v>
                </c:pt>
                <c:pt idx="2457">
                  <c:v>0.24572457245724499</c:v>
                </c:pt>
                <c:pt idx="2458">
                  <c:v>0.24582458245824501</c:v>
                </c:pt>
                <c:pt idx="2459">
                  <c:v>0.245924592459245</c:v>
                </c:pt>
                <c:pt idx="2460">
                  <c:v>0.24602460246024599</c:v>
                </c:pt>
                <c:pt idx="2461">
                  <c:v>0.24612461246124601</c:v>
                </c:pt>
                <c:pt idx="2462">
                  <c:v>0.246224622462246</c:v>
                </c:pt>
                <c:pt idx="2463">
                  <c:v>0.24632463246324601</c:v>
                </c:pt>
                <c:pt idx="2464">
                  <c:v>0.246424642464246</c:v>
                </c:pt>
                <c:pt idx="2465">
                  <c:v>0.24652465246524599</c:v>
                </c:pt>
                <c:pt idx="2466">
                  <c:v>0.24662466246624601</c:v>
                </c:pt>
                <c:pt idx="2467">
                  <c:v>0.246724672467246</c:v>
                </c:pt>
                <c:pt idx="2468">
                  <c:v>0.24682468246824599</c:v>
                </c:pt>
                <c:pt idx="2469">
                  <c:v>0.246924692469246</c:v>
                </c:pt>
                <c:pt idx="2470">
                  <c:v>0.24702470247024699</c:v>
                </c:pt>
                <c:pt idx="2471">
                  <c:v>0.24712471247124701</c:v>
                </c:pt>
                <c:pt idx="2472">
                  <c:v>0.247224722472247</c:v>
                </c:pt>
                <c:pt idx="2473">
                  <c:v>0.24732473247324699</c:v>
                </c:pt>
                <c:pt idx="2474">
                  <c:v>0.24742474247424701</c:v>
                </c:pt>
                <c:pt idx="2475">
                  <c:v>0.247524752475247</c:v>
                </c:pt>
                <c:pt idx="2476">
                  <c:v>0.24762476247624701</c:v>
                </c:pt>
                <c:pt idx="2477">
                  <c:v>0.247724772477247</c:v>
                </c:pt>
                <c:pt idx="2478">
                  <c:v>0.24782478247824699</c:v>
                </c:pt>
                <c:pt idx="2479">
                  <c:v>0.24792479247924701</c:v>
                </c:pt>
                <c:pt idx="2480">
                  <c:v>0.248024802480248</c:v>
                </c:pt>
                <c:pt idx="2481">
                  <c:v>0.24812481248124801</c:v>
                </c:pt>
                <c:pt idx="2482">
                  <c:v>0.248224822482248</c:v>
                </c:pt>
                <c:pt idx="2483">
                  <c:v>0.24832483248324799</c:v>
                </c:pt>
                <c:pt idx="2484">
                  <c:v>0.24842484248424801</c:v>
                </c:pt>
                <c:pt idx="2485">
                  <c:v>0.248524852485248</c:v>
                </c:pt>
                <c:pt idx="2486">
                  <c:v>0.24862486248624799</c:v>
                </c:pt>
                <c:pt idx="2487">
                  <c:v>0.24872487248724801</c:v>
                </c:pt>
                <c:pt idx="2488">
                  <c:v>0.24882488248824799</c:v>
                </c:pt>
                <c:pt idx="2489">
                  <c:v>0.24892489248924801</c:v>
                </c:pt>
                <c:pt idx="2490">
                  <c:v>0.249024902490249</c:v>
                </c:pt>
                <c:pt idx="2491">
                  <c:v>0.24912491249124899</c:v>
                </c:pt>
                <c:pt idx="2492">
                  <c:v>0.24922492249224901</c:v>
                </c:pt>
                <c:pt idx="2493">
                  <c:v>0.249324932493249</c:v>
                </c:pt>
                <c:pt idx="2494">
                  <c:v>0.24942494249424901</c:v>
                </c:pt>
                <c:pt idx="2495">
                  <c:v>0.249524952495249</c:v>
                </c:pt>
                <c:pt idx="2496">
                  <c:v>0.24962496249624899</c:v>
                </c:pt>
                <c:pt idx="2497">
                  <c:v>0.24972497249724901</c:v>
                </c:pt>
                <c:pt idx="2498">
                  <c:v>0.249824982498249</c:v>
                </c:pt>
                <c:pt idx="2499">
                  <c:v>0.24992499249924899</c:v>
                </c:pt>
                <c:pt idx="2500">
                  <c:v>0.25002500250025</c:v>
                </c:pt>
                <c:pt idx="2501">
                  <c:v>0.25012501250125002</c:v>
                </c:pt>
                <c:pt idx="2502">
                  <c:v>0.25022502250224998</c:v>
                </c:pt>
                <c:pt idx="2503">
                  <c:v>0.25032503250325</c:v>
                </c:pt>
                <c:pt idx="2504">
                  <c:v>0.25042504250425002</c:v>
                </c:pt>
                <c:pt idx="2505">
                  <c:v>0.25052505250524998</c:v>
                </c:pt>
                <c:pt idx="2506">
                  <c:v>0.25062506250625</c:v>
                </c:pt>
                <c:pt idx="2507">
                  <c:v>0.25072507250725001</c:v>
                </c:pt>
                <c:pt idx="2508">
                  <c:v>0.25082508250824997</c:v>
                </c:pt>
                <c:pt idx="2509">
                  <c:v>0.25092509250924999</c:v>
                </c:pt>
                <c:pt idx="2510">
                  <c:v>0.25102510251025101</c:v>
                </c:pt>
                <c:pt idx="2511">
                  <c:v>0.25112511251125103</c:v>
                </c:pt>
                <c:pt idx="2512">
                  <c:v>0.25122512251225099</c:v>
                </c:pt>
                <c:pt idx="2513">
                  <c:v>0.251325132513251</c:v>
                </c:pt>
                <c:pt idx="2514">
                  <c:v>0.25142514251425102</c:v>
                </c:pt>
                <c:pt idx="2515">
                  <c:v>0.25152515251525098</c:v>
                </c:pt>
                <c:pt idx="2516">
                  <c:v>0.251625162516251</c:v>
                </c:pt>
                <c:pt idx="2517">
                  <c:v>0.25172517251725102</c:v>
                </c:pt>
                <c:pt idx="2518">
                  <c:v>0.25182518251825098</c:v>
                </c:pt>
                <c:pt idx="2519">
                  <c:v>0.251925192519251</c:v>
                </c:pt>
                <c:pt idx="2520">
                  <c:v>0.25202520252025201</c:v>
                </c:pt>
                <c:pt idx="2521">
                  <c:v>0.25212521252125197</c:v>
                </c:pt>
                <c:pt idx="2522">
                  <c:v>0.25222522252225199</c:v>
                </c:pt>
                <c:pt idx="2523">
                  <c:v>0.25232523252325201</c:v>
                </c:pt>
                <c:pt idx="2524">
                  <c:v>0.25242524252425202</c:v>
                </c:pt>
                <c:pt idx="2525">
                  <c:v>0.25252525252525199</c:v>
                </c:pt>
                <c:pt idx="2526">
                  <c:v>0.252625262526252</c:v>
                </c:pt>
                <c:pt idx="2527">
                  <c:v>0.25272527252725202</c:v>
                </c:pt>
                <c:pt idx="2528">
                  <c:v>0.25282528252825198</c:v>
                </c:pt>
                <c:pt idx="2529">
                  <c:v>0.252925292529252</c:v>
                </c:pt>
                <c:pt idx="2530">
                  <c:v>0.25302530253025302</c:v>
                </c:pt>
                <c:pt idx="2531">
                  <c:v>0.25312531253125298</c:v>
                </c:pt>
                <c:pt idx="2532">
                  <c:v>0.25322532253225299</c:v>
                </c:pt>
                <c:pt idx="2533">
                  <c:v>0.25332533253325301</c:v>
                </c:pt>
                <c:pt idx="2534">
                  <c:v>0.25342534253425297</c:v>
                </c:pt>
                <c:pt idx="2535">
                  <c:v>0.25352535253525299</c:v>
                </c:pt>
                <c:pt idx="2536">
                  <c:v>0.25362536253625301</c:v>
                </c:pt>
                <c:pt idx="2537">
                  <c:v>0.25372537253725302</c:v>
                </c:pt>
                <c:pt idx="2538">
                  <c:v>0.25382538253825299</c:v>
                </c:pt>
                <c:pt idx="2539">
                  <c:v>0.253925392539253</c:v>
                </c:pt>
                <c:pt idx="2540">
                  <c:v>0.25402540254025402</c:v>
                </c:pt>
                <c:pt idx="2541">
                  <c:v>0.25412541254125398</c:v>
                </c:pt>
                <c:pt idx="2542">
                  <c:v>0.254225422542254</c:v>
                </c:pt>
                <c:pt idx="2543">
                  <c:v>0.25432543254325402</c:v>
                </c:pt>
                <c:pt idx="2544">
                  <c:v>0.25442544254425398</c:v>
                </c:pt>
                <c:pt idx="2545">
                  <c:v>0.25452545254525399</c:v>
                </c:pt>
                <c:pt idx="2546">
                  <c:v>0.25462546254625401</c:v>
                </c:pt>
                <c:pt idx="2547">
                  <c:v>0.25472547254725397</c:v>
                </c:pt>
                <c:pt idx="2548">
                  <c:v>0.25482548254825399</c:v>
                </c:pt>
                <c:pt idx="2549">
                  <c:v>0.25492549254925401</c:v>
                </c:pt>
                <c:pt idx="2550">
                  <c:v>0.25502550255025502</c:v>
                </c:pt>
                <c:pt idx="2551">
                  <c:v>0.25512551255125498</c:v>
                </c:pt>
                <c:pt idx="2552">
                  <c:v>0.255225522552255</c:v>
                </c:pt>
                <c:pt idx="2553">
                  <c:v>0.25532553255325502</c:v>
                </c:pt>
                <c:pt idx="2554">
                  <c:v>0.25542554255425498</c:v>
                </c:pt>
                <c:pt idx="2555">
                  <c:v>0.255525552555255</c:v>
                </c:pt>
                <c:pt idx="2556">
                  <c:v>0.25562556255625501</c:v>
                </c:pt>
                <c:pt idx="2557">
                  <c:v>0.25572557255725498</c:v>
                </c:pt>
                <c:pt idx="2558">
                  <c:v>0.25582558255825499</c:v>
                </c:pt>
                <c:pt idx="2559">
                  <c:v>0.25592559255925501</c:v>
                </c:pt>
                <c:pt idx="2560">
                  <c:v>0.25602560256025603</c:v>
                </c:pt>
                <c:pt idx="2561">
                  <c:v>0.25612561256125599</c:v>
                </c:pt>
                <c:pt idx="2562">
                  <c:v>0.25622562256225601</c:v>
                </c:pt>
                <c:pt idx="2563">
                  <c:v>0.25632563256325602</c:v>
                </c:pt>
                <c:pt idx="2564">
                  <c:v>0.25642564256425598</c:v>
                </c:pt>
                <c:pt idx="2565">
                  <c:v>0.256525652565256</c:v>
                </c:pt>
                <c:pt idx="2566">
                  <c:v>0.25662566256625602</c:v>
                </c:pt>
                <c:pt idx="2567">
                  <c:v>0.25672567256725598</c:v>
                </c:pt>
                <c:pt idx="2568">
                  <c:v>0.256825682568256</c:v>
                </c:pt>
                <c:pt idx="2569">
                  <c:v>0.25692569256925601</c:v>
                </c:pt>
                <c:pt idx="2570">
                  <c:v>0.25702570257025698</c:v>
                </c:pt>
                <c:pt idx="2571">
                  <c:v>0.25712571257125699</c:v>
                </c:pt>
                <c:pt idx="2572">
                  <c:v>0.25722572257225701</c:v>
                </c:pt>
                <c:pt idx="2573">
                  <c:v>0.25732573257325703</c:v>
                </c:pt>
                <c:pt idx="2574">
                  <c:v>0.25742574257425699</c:v>
                </c:pt>
                <c:pt idx="2575">
                  <c:v>0.25752575257525701</c:v>
                </c:pt>
                <c:pt idx="2576">
                  <c:v>0.25762576257625702</c:v>
                </c:pt>
                <c:pt idx="2577">
                  <c:v>0.25772577257725698</c:v>
                </c:pt>
                <c:pt idx="2578">
                  <c:v>0.257825782578257</c:v>
                </c:pt>
                <c:pt idx="2579">
                  <c:v>0.25792579257925702</c:v>
                </c:pt>
                <c:pt idx="2580">
                  <c:v>0.25802580258025798</c:v>
                </c:pt>
                <c:pt idx="2581">
                  <c:v>0.258125812581258</c:v>
                </c:pt>
                <c:pt idx="2582">
                  <c:v>0.25822582258225801</c:v>
                </c:pt>
                <c:pt idx="2583">
                  <c:v>0.25832583258325797</c:v>
                </c:pt>
                <c:pt idx="2584">
                  <c:v>0.25842584258425799</c:v>
                </c:pt>
                <c:pt idx="2585">
                  <c:v>0.25852585258525801</c:v>
                </c:pt>
                <c:pt idx="2586">
                  <c:v>0.25862586258625803</c:v>
                </c:pt>
                <c:pt idx="2587">
                  <c:v>0.25872587258725799</c:v>
                </c:pt>
                <c:pt idx="2588">
                  <c:v>0.258825882588258</c:v>
                </c:pt>
                <c:pt idx="2589">
                  <c:v>0.25892589258925802</c:v>
                </c:pt>
                <c:pt idx="2590">
                  <c:v>0.25902590259025898</c:v>
                </c:pt>
                <c:pt idx="2591">
                  <c:v>0.259125912591259</c:v>
                </c:pt>
                <c:pt idx="2592">
                  <c:v>0.25922592259225902</c:v>
                </c:pt>
                <c:pt idx="2593">
                  <c:v>0.25932593259325898</c:v>
                </c:pt>
                <c:pt idx="2594">
                  <c:v>0.259425942594259</c:v>
                </c:pt>
                <c:pt idx="2595">
                  <c:v>0.25952595259525901</c:v>
                </c:pt>
                <c:pt idx="2596">
                  <c:v>0.25962596259625897</c:v>
                </c:pt>
                <c:pt idx="2597">
                  <c:v>0.25972597259725899</c:v>
                </c:pt>
                <c:pt idx="2598">
                  <c:v>0.25982598259825901</c:v>
                </c:pt>
                <c:pt idx="2599">
                  <c:v>0.25992599259925903</c:v>
                </c:pt>
                <c:pt idx="2600">
                  <c:v>0.26002600260025999</c:v>
                </c:pt>
                <c:pt idx="2601">
                  <c:v>0.26012601260126</c:v>
                </c:pt>
                <c:pt idx="2602">
                  <c:v>0.26022602260226002</c:v>
                </c:pt>
                <c:pt idx="2603">
                  <c:v>0.26032603260325998</c:v>
                </c:pt>
                <c:pt idx="2604">
                  <c:v>0.26042604260426</c:v>
                </c:pt>
                <c:pt idx="2605">
                  <c:v>0.26052605260526002</c:v>
                </c:pt>
                <c:pt idx="2606">
                  <c:v>0.26062606260625998</c:v>
                </c:pt>
                <c:pt idx="2607">
                  <c:v>0.26072607260726</c:v>
                </c:pt>
                <c:pt idx="2608">
                  <c:v>0.26082608260826001</c:v>
                </c:pt>
                <c:pt idx="2609">
                  <c:v>0.26092609260925997</c:v>
                </c:pt>
                <c:pt idx="2610">
                  <c:v>0.26102610261026099</c:v>
                </c:pt>
                <c:pt idx="2611">
                  <c:v>0.26112611261126101</c:v>
                </c:pt>
                <c:pt idx="2612">
                  <c:v>0.26122612261226102</c:v>
                </c:pt>
                <c:pt idx="2613">
                  <c:v>0.26132613261326099</c:v>
                </c:pt>
                <c:pt idx="2614">
                  <c:v>0.261426142614261</c:v>
                </c:pt>
                <c:pt idx="2615">
                  <c:v>0.26152615261526102</c:v>
                </c:pt>
                <c:pt idx="2616">
                  <c:v>0.26162616261626098</c:v>
                </c:pt>
                <c:pt idx="2617">
                  <c:v>0.261726172617261</c:v>
                </c:pt>
                <c:pt idx="2618">
                  <c:v>0.26182618261826102</c:v>
                </c:pt>
                <c:pt idx="2619">
                  <c:v>0.26192619261926098</c:v>
                </c:pt>
                <c:pt idx="2620">
                  <c:v>0.26202620262026199</c:v>
                </c:pt>
                <c:pt idx="2621">
                  <c:v>0.26212621262126201</c:v>
                </c:pt>
                <c:pt idx="2622">
                  <c:v>0.26222622262226197</c:v>
                </c:pt>
                <c:pt idx="2623">
                  <c:v>0.26232623262326199</c:v>
                </c:pt>
                <c:pt idx="2624">
                  <c:v>0.26242624262426201</c:v>
                </c:pt>
                <c:pt idx="2625">
                  <c:v>0.26252625262526202</c:v>
                </c:pt>
                <c:pt idx="2626">
                  <c:v>0.26262626262626199</c:v>
                </c:pt>
                <c:pt idx="2627">
                  <c:v>0.262726272627262</c:v>
                </c:pt>
                <c:pt idx="2628">
                  <c:v>0.26282628262826202</c:v>
                </c:pt>
                <c:pt idx="2629">
                  <c:v>0.26292629262926198</c:v>
                </c:pt>
                <c:pt idx="2630">
                  <c:v>0.263026302630263</c:v>
                </c:pt>
                <c:pt idx="2631">
                  <c:v>0.26312631263126302</c:v>
                </c:pt>
                <c:pt idx="2632">
                  <c:v>0.26322632263226298</c:v>
                </c:pt>
                <c:pt idx="2633">
                  <c:v>0.26332633263326299</c:v>
                </c:pt>
                <c:pt idx="2634">
                  <c:v>0.26342634263426301</c:v>
                </c:pt>
                <c:pt idx="2635">
                  <c:v>0.26352635263526297</c:v>
                </c:pt>
                <c:pt idx="2636">
                  <c:v>0.26362636263626299</c:v>
                </c:pt>
                <c:pt idx="2637">
                  <c:v>0.26372637263726301</c:v>
                </c:pt>
                <c:pt idx="2638">
                  <c:v>0.26382638263826302</c:v>
                </c:pt>
                <c:pt idx="2639">
                  <c:v>0.26392639263926299</c:v>
                </c:pt>
                <c:pt idx="2640">
                  <c:v>0.264026402640264</c:v>
                </c:pt>
                <c:pt idx="2641">
                  <c:v>0.26412641264126402</c:v>
                </c:pt>
                <c:pt idx="2642">
                  <c:v>0.26422642264226398</c:v>
                </c:pt>
                <c:pt idx="2643">
                  <c:v>0.264326432643264</c:v>
                </c:pt>
                <c:pt idx="2644">
                  <c:v>0.26442644264426401</c:v>
                </c:pt>
                <c:pt idx="2645">
                  <c:v>0.26452645264526398</c:v>
                </c:pt>
                <c:pt idx="2646">
                  <c:v>0.26462646264626399</c:v>
                </c:pt>
                <c:pt idx="2647">
                  <c:v>0.26472647264726401</c:v>
                </c:pt>
                <c:pt idx="2648">
                  <c:v>0.26482648264826403</c:v>
                </c:pt>
                <c:pt idx="2649">
                  <c:v>0.26492649264926399</c:v>
                </c:pt>
                <c:pt idx="2650">
                  <c:v>0.26502650265026501</c:v>
                </c:pt>
                <c:pt idx="2651">
                  <c:v>0.26512651265126502</c:v>
                </c:pt>
                <c:pt idx="2652">
                  <c:v>0.26522652265226498</c:v>
                </c:pt>
                <c:pt idx="2653">
                  <c:v>0.265326532653265</c:v>
                </c:pt>
                <c:pt idx="2654">
                  <c:v>0.26542654265426502</c:v>
                </c:pt>
                <c:pt idx="2655">
                  <c:v>0.26552655265526498</c:v>
                </c:pt>
                <c:pt idx="2656">
                  <c:v>0.265626562656265</c:v>
                </c:pt>
                <c:pt idx="2657">
                  <c:v>0.26572657265726501</c:v>
                </c:pt>
                <c:pt idx="2658">
                  <c:v>0.26582658265826498</c:v>
                </c:pt>
                <c:pt idx="2659">
                  <c:v>0.26592659265926499</c:v>
                </c:pt>
                <c:pt idx="2660">
                  <c:v>0.26602660266026601</c:v>
                </c:pt>
                <c:pt idx="2661">
                  <c:v>0.26612661266126603</c:v>
                </c:pt>
                <c:pt idx="2662">
                  <c:v>0.26622662266226599</c:v>
                </c:pt>
                <c:pt idx="2663">
                  <c:v>0.26632663266326601</c:v>
                </c:pt>
                <c:pt idx="2664">
                  <c:v>0.26642664266426602</c:v>
                </c:pt>
                <c:pt idx="2665">
                  <c:v>0.26652665266526598</c:v>
                </c:pt>
                <c:pt idx="2666">
                  <c:v>0.266626662666266</c:v>
                </c:pt>
                <c:pt idx="2667">
                  <c:v>0.26672667266726602</c:v>
                </c:pt>
                <c:pt idx="2668">
                  <c:v>0.26682668266826598</c:v>
                </c:pt>
                <c:pt idx="2669">
                  <c:v>0.266926692669266</c:v>
                </c:pt>
                <c:pt idx="2670">
                  <c:v>0.26702670267026701</c:v>
                </c:pt>
                <c:pt idx="2671">
                  <c:v>0.26712671267126697</c:v>
                </c:pt>
                <c:pt idx="2672">
                  <c:v>0.26722672267226699</c:v>
                </c:pt>
                <c:pt idx="2673">
                  <c:v>0.26732673267326701</c:v>
                </c:pt>
                <c:pt idx="2674">
                  <c:v>0.26742674267426703</c:v>
                </c:pt>
                <c:pt idx="2675">
                  <c:v>0.26752675267526699</c:v>
                </c:pt>
                <c:pt idx="2676">
                  <c:v>0.267626762676267</c:v>
                </c:pt>
                <c:pt idx="2677">
                  <c:v>0.26772677267726702</c:v>
                </c:pt>
                <c:pt idx="2678">
                  <c:v>0.26782678267826698</c:v>
                </c:pt>
                <c:pt idx="2679">
                  <c:v>0.267926792679267</c:v>
                </c:pt>
                <c:pt idx="2680">
                  <c:v>0.26802680268026802</c:v>
                </c:pt>
                <c:pt idx="2681">
                  <c:v>0.26812681268126798</c:v>
                </c:pt>
                <c:pt idx="2682">
                  <c:v>0.268226822682268</c:v>
                </c:pt>
                <c:pt idx="2683">
                  <c:v>0.26832683268326801</c:v>
                </c:pt>
                <c:pt idx="2684">
                  <c:v>0.26842684268426797</c:v>
                </c:pt>
                <c:pt idx="2685">
                  <c:v>0.26852685268526799</c:v>
                </c:pt>
                <c:pt idx="2686">
                  <c:v>0.26862686268626801</c:v>
                </c:pt>
                <c:pt idx="2687">
                  <c:v>0.26872687268726803</c:v>
                </c:pt>
                <c:pt idx="2688">
                  <c:v>0.26882688268826799</c:v>
                </c:pt>
                <c:pt idx="2689">
                  <c:v>0.268926892689268</c:v>
                </c:pt>
                <c:pt idx="2690">
                  <c:v>0.26902690269026902</c:v>
                </c:pt>
                <c:pt idx="2691">
                  <c:v>0.26912691269126898</c:v>
                </c:pt>
                <c:pt idx="2692">
                  <c:v>0.269226922692269</c:v>
                </c:pt>
                <c:pt idx="2693">
                  <c:v>0.26932693269326902</c:v>
                </c:pt>
                <c:pt idx="2694">
                  <c:v>0.26942694269426898</c:v>
                </c:pt>
                <c:pt idx="2695">
                  <c:v>0.269526952695269</c:v>
                </c:pt>
                <c:pt idx="2696">
                  <c:v>0.26962696269626901</c:v>
                </c:pt>
                <c:pt idx="2697">
                  <c:v>0.26972697269726897</c:v>
                </c:pt>
                <c:pt idx="2698">
                  <c:v>0.26982698269826899</c:v>
                </c:pt>
                <c:pt idx="2699">
                  <c:v>0.26992699269926901</c:v>
                </c:pt>
                <c:pt idx="2700">
                  <c:v>0.27002700270027002</c:v>
                </c:pt>
                <c:pt idx="2701">
                  <c:v>0.27012701270126999</c:v>
                </c:pt>
                <c:pt idx="2702">
                  <c:v>0.27022702270227</c:v>
                </c:pt>
                <c:pt idx="2703">
                  <c:v>0.27032703270327002</c:v>
                </c:pt>
                <c:pt idx="2704">
                  <c:v>0.27042704270426998</c:v>
                </c:pt>
                <c:pt idx="2705">
                  <c:v>0.27052705270527</c:v>
                </c:pt>
                <c:pt idx="2706">
                  <c:v>0.27062706270627002</c:v>
                </c:pt>
                <c:pt idx="2707">
                  <c:v>0.27072707270726998</c:v>
                </c:pt>
                <c:pt idx="2708">
                  <c:v>0.27082708270826999</c:v>
                </c:pt>
                <c:pt idx="2709">
                  <c:v>0.27092709270927001</c:v>
                </c:pt>
                <c:pt idx="2710">
                  <c:v>0.27102710271027097</c:v>
                </c:pt>
                <c:pt idx="2711">
                  <c:v>0.27112711271127099</c:v>
                </c:pt>
                <c:pt idx="2712">
                  <c:v>0.27122712271227101</c:v>
                </c:pt>
                <c:pt idx="2713">
                  <c:v>0.27132713271327102</c:v>
                </c:pt>
                <c:pt idx="2714">
                  <c:v>0.27142714271427099</c:v>
                </c:pt>
                <c:pt idx="2715">
                  <c:v>0.271527152715271</c:v>
                </c:pt>
                <c:pt idx="2716">
                  <c:v>0.27162716271627102</c:v>
                </c:pt>
                <c:pt idx="2717">
                  <c:v>0.27172717271727098</c:v>
                </c:pt>
                <c:pt idx="2718">
                  <c:v>0.271827182718271</c:v>
                </c:pt>
                <c:pt idx="2719">
                  <c:v>0.27192719271927102</c:v>
                </c:pt>
                <c:pt idx="2720">
                  <c:v>0.27202720272027198</c:v>
                </c:pt>
                <c:pt idx="2721">
                  <c:v>0.27212721272127199</c:v>
                </c:pt>
                <c:pt idx="2722">
                  <c:v>0.27222722272227201</c:v>
                </c:pt>
                <c:pt idx="2723">
                  <c:v>0.27232723272327197</c:v>
                </c:pt>
                <c:pt idx="2724">
                  <c:v>0.27242724272427199</c:v>
                </c:pt>
                <c:pt idx="2725">
                  <c:v>0.27252725272527201</c:v>
                </c:pt>
                <c:pt idx="2726">
                  <c:v>0.27262726272627202</c:v>
                </c:pt>
                <c:pt idx="2727">
                  <c:v>0.27272727272727199</c:v>
                </c:pt>
                <c:pt idx="2728">
                  <c:v>0.272827282728272</c:v>
                </c:pt>
                <c:pt idx="2729">
                  <c:v>0.27292729272927202</c:v>
                </c:pt>
                <c:pt idx="2730">
                  <c:v>0.27302730273027298</c:v>
                </c:pt>
                <c:pt idx="2731">
                  <c:v>0.273127312731273</c:v>
                </c:pt>
                <c:pt idx="2732">
                  <c:v>0.27322732273227301</c:v>
                </c:pt>
                <c:pt idx="2733">
                  <c:v>0.27332733273327298</c:v>
                </c:pt>
                <c:pt idx="2734">
                  <c:v>0.27342734273427299</c:v>
                </c:pt>
                <c:pt idx="2735">
                  <c:v>0.27352735273527301</c:v>
                </c:pt>
                <c:pt idx="2736">
                  <c:v>0.27362736273627303</c:v>
                </c:pt>
                <c:pt idx="2737">
                  <c:v>0.27372737273727299</c:v>
                </c:pt>
                <c:pt idx="2738">
                  <c:v>0.27382738273827301</c:v>
                </c:pt>
                <c:pt idx="2739">
                  <c:v>0.27392739273927302</c:v>
                </c:pt>
                <c:pt idx="2740">
                  <c:v>0.27402740274027398</c:v>
                </c:pt>
                <c:pt idx="2741">
                  <c:v>0.274127412741274</c:v>
                </c:pt>
                <c:pt idx="2742">
                  <c:v>0.27422742274227402</c:v>
                </c:pt>
                <c:pt idx="2743">
                  <c:v>0.27432743274327398</c:v>
                </c:pt>
                <c:pt idx="2744">
                  <c:v>0.274427442744274</c:v>
                </c:pt>
                <c:pt idx="2745">
                  <c:v>0.27452745274527401</c:v>
                </c:pt>
                <c:pt idx="2746">
                  <c:v>0.27462746274627398</c:v>
                </c:pt>
                <c:pt idx="2747">
                  <c:v>0.27472747274727399</c:v>
                </c:pt>
                <c:pt idx="2748">
                  <c:v>0.27482748274827401</c:v>
                </c:pt>
                <c:pt idx="2749">
                  <c:v>0.27492749274927403</c:v>
                </c:pt>
                <c:pt idx="2750">
                  <c:v>0.27502750275027499</c:v>
                </c:pt>
                <c:pt idx="2751">
                  <c:v>0.27512751275127501</c:v>
                </c:pt>
                <c:pt idx="2752">
                  <c:v>0.27522752275227502</c:v>
                </c:pt>
                <c:pt idx="2753">
                  <c:v>0.27532753275327498</c:v>
                </c:pt>
                <c:pt idx="2754">
                  <c:v>0.275427542754275</c:v>
                </c:pt>
                <c:pt idx="2755">
                  <c:v>0.27552755275527502</c:v>
                </c:pt>
                <c:pt idx="2756">
                  <c:v>0.27562756275627498</c:v>
                </c:pt>
                <c:pt idx="2757">
                  <c:v>0.275727572757275</c:v>
                </c:pt>
                <c:pt idx="2758">
                  <c:v>0.27582758275827501</c:v>
                </c:pt>
                <c:pt idx="2759">
                  <c:v>0.27592759275927498</c:v>
                </c:pt>
                <c:pt idx="2760">
                  <c:v>0.27602760276027599</c:v>
                </c:pt>
                <c:pt idx="2761">
                  <c:v>0.27612761276127601</c:v>
                </c:pt>
                <c:pt idx="2762">
                  <c:v>0.27622762276227603</c:v>
                </c:pt>
                <c:pt idx="2763">
                  <c:v>0.27632763276327599</c:v>
                </c:pt>
                <c:pt idx="2764">
                  <c:v>0.276427642764276</c:v>
                </c:pt>
                <c:pt idx="2765">
                  <c:v>0.27652765276527602</c:v>
                </c:pt>
                <c:pt idx="2766">
                  <c:v>0.27662766276627598</c:v>
                </c:pt>
                <c:pt idx="2767">
                  <c:v>0.276727672767276</c:v>
                </c:pt>
                <c:pt idx="2768">
                  <c:v>0.27682768276827602</c:v>
                </c:pt>
                <c:pt idx="2769">
                  <c:v>0.27692769276927598</c:v>
                </c:pt>
                <c:pt idx="2770">
                  <c:v>0.277027702770277</c:v>
                </c:pt>
                <c:pt idx="2771">
                  <c:v>0.27712771277127701</c:v>
                </c:pt>
                <c:pt idx="2772">
                  <c:v>0.27722772277227697</c:v>
                </c:pt>
                <c:pt idx="2773">
                  <c:v>0.27732773277327699</c:v>
                </c:pt>
                <c:pt idx="2774">
                  <c:v>0.27742774277427701</c:v>
                </c:pt>
                <c:pt idx="2775">
                  <c:v>0.27752775277527703</c:v>
                </c:pt>
                <c:pt idx="2776">
                  <c:v>0.27762776277627699</c:v>
                </c:pt>
                <c:pt idx="2777">
                  <c:v>0.277727772777277</c:v>
                </c:pt>
                <c:pt idx="2778">
                  <c:v>0.27782778277827702</c:v>
                </c:pt>
                <c:pt idx="2779">
                  <c:v>0.27792779277927698</c:v>
                </c:pt>
                <c:pt idx="2780">
                  <c:v>0.278027802780278</c:v>
                </c:pt>
                <c:pt idx="2781">
                  <c:v>0.27812781278127802</c:v>
                </c:pt>
                <c:pt idx="2782">
                  <c:v>0.27822782278227798</c:v>
                </c:pt>
                <c:pt idx="2783">
                  <c:v>0.278327832783278</c:v>
                </c:pt>
                <c:pt idx="2784">
                  <c:v>0.27842784278427801</c:v>
                </c:pt>
                <c:pt idx="2785">
                  <c:v>0.27852785278527797</c:v>
                </c:pt>
                <c:pt idx="2786">
                  <c:v>0.27862786278627799</c:v>
                </c:pt>
                <c:pt idx="2787">
                  <c:v>0.27872787278727801</c:v>
                </c:pt>
                <c:pt idx="2788">
                  <c:v>0.27882788278827803</c:v>
                </c:pt>
                <c:pt idx="2789">
                  <c:v>0.27892789278927799</c:v>
                </c:pt>
                <c:pt idx="2790">
                  <c:v>0.279027902790279</c:v>
                </c:pt>
                <c:pt idx="2791">
                  <c:v>0.27912791279127902</c:v>
                </c:pt>
                <c:pt idx="2792">
                  <c:v>0.27922792279227898</c:v>
                </c:pt>
                <c:pt idx="2793">
                  <c:v>0.279327932793279</c:v>
                </c:pt>
                <c:pt idx="2794">
                  <c:v>0.27942794279427902</c:v>
                </c:pt>
                <c:pt idx="2795">
                  <c:v>0.27952795279527898</c:v>
                </c:pt>
                <c:pt idx="2796">
                  <c:v>0.27962796279627899</c:v>
                </c:pt>
                <c:pt idx="2797">
                  <c:v>0.27972797279727901</c:v>
                </c:pt>
                <c:pt idx="2798">
                  <c:v>0.27982798279827897</c:v>
                </c:pt>
                <c:pt idx="2799">
                  <c:v>0.27992799279927899</c:v>
                </c:pt>
                <c:pt idx="2800">
                  <c:v>0.28002800280028001</c:v>
                </c:pt>
                <c:pt idx="2801">
                  <c:v>0.28012801280128002</c:v>
                </c:pt>
                <c:pt idx="2802">
                  <c:v>0.28022802280227999</c:v>
                </c:pt>
                <c:pt idx="2803">
                  <c:v>0.28032803280328</c:v>
                </c:pt>
                <c:pt idx="2804">
                  <c:v>0.28042804280428002</c:v>
                </c:pt>
                <c:pt idx="2805">
                  <c:v>0.28052805280527998</c:v>
                </c:pt>
                <c:pt idx="2806">
                  <c:v>0.28062806280628</c:v>
                </c:pt>
                <c:pt idx="2807">
                  <c:v>0.28072807280728002</c:v>
                </c:pt>
                <c:pt idx="2808">
                  <c:v>0.28082808280827998</c:v>
                </c:pt>
                <c:pt idx="2809">
                  <c:v>0.28092809280927999</c:v>
                </c:pt>
                <c:pt idx="2810">
                  <c:v>0.28102810281028101</c:v>
                </c:pt>
                <c:pt idx="2811">
                  <c:v>0.28112811281128097</c:v>
                </c:pt>
                <c:pt idx="2812">
                  <c:v>0.28122812281228099</c:v>
                </c:pt>
                <c:pt idx="2813">
                  <c:v>0.28132813281328101</c:v>
                </c:pt>
                <c:pt idx="2814">
                  <c:v>0.28142814281428102</c:v>
                </c:pt>
                <c:pt idx="2815">
                  <c:v>0.28152815281528099</c:v>
                </c:pt>
                <c:pt idx="2816">
                  <c:v>0.281628162816281</c:v>
                </c:pt>
                <c:pt idx="2817">
                  <c:v>0.28172817281728102</c:v>
                </c:pt>
                <c:pt idx="2818">
                  <c:v>0.28182818281828098</c:v>
                </c:pt>
                <c:pt idx="2819">
                  <c:v>0.281928192819281</c:v>
                </c:pt>
                <c:pt idx="2820">
                  <c:v>0.28202820282028201</c:v>
                </c:pt>
                <c:pt idx="2821">
                  <c:v>0.28212821282128198</c:v>
                </c:pt>
                <c:pt idx="2822">
                  <c:v>0.28222822282228199</c:v>
                </c:pt>
                <c:pt idx="2823">
                  <c:v>0.28232823282328201</c:v>
                </c:pt>
                <c:pt idx="2824">
                  <c:v>0.28242824282428203</c:v>
                </c:pt>
                <c:pt idx="2825">
                  <c:v>0.28252825282528199</c:v>
                </c:pt>
                <c:pt idx="2826">
                  <c:v>0.28262826282628201</c:v>
                </c:pt>
                <c:pt idx="2827">
                  <c:v>0.28272827282728202</c:v>
                </c:pt>
                <c:pt idx="2828">
                  <c:v>0.28282828282828198</c:v>
                </c:pt>
                <c:pt idx="2829">
                  <c:v>0.282928292829282</c:v>
                </c:pt>
                <c:pt idx="2830">
                  <c:v>0.28302830283028302</c:v>
                </c:pt>
                <c:pt idx="2831">
                  <c:v>0.28312831283128298</c:v>
                </c:pt>
                <c:pt idx="2832">
                  <c:v>0.283228322832283</c:v>
                </c:pt>
                <c:pt idx="2833">
                  <c:v>0.28332833283328301</c:v>
                </c:pt>
                <c:pt idx="2834">
                  <c:v>0.28342834283428298</c:v>
                </c:pt>
                <c:pt idx="2835">
                  <c:v>0.28352835283528299</c:v>
                </c:pt>
                <c:pt idx="2836">
                  <c:v>0.28362836283628301</c:v>
                </c:pt>
                <c:pt idx="2837">
                  <c:v>0.28372837283728303</c:v>
                </c:pt>
                <c:pt idx="2838">
                  <c:v>0.28382838283828299</c:v>
                </c:pt>
                <c:pt idx="2839">
                  <c:v>0.28392839283928301</c:v>
                </c:pt>
                <c:pt idx="2840">
                  <c:v>0.28402840284028402</c:v>
                </c:pt>
                <c:pt idx="2841">
                  <c:v>0.28412841284128398</c:v>
                </c:pt>
                <c:pt idx="2842">
                  <c:v>0.284228422842284</c:v>
                </c:pt>
                <c:pt idx="2843">
                  <c:v>0.28432843284328402</c:v>
                </c:pt>
                <c:pt idx="2844">
                  <c:v>0.28442844284428398</c:v>
                </c:pt>
                <c:pt idx="2845">
                  <c:v>0.284528452845284</c:v>
                </c:pt>
                <c:pt idx="2846">
                  <c:v>0.28462846284628401</c:v>
                </c:pt>
                <c:pt idx="2847">
                  <c:v>0.28472847284728398</c:v>
                </c:pt>
                <c:pt idx="2848">
                  <c:v>0.28482848284828399</c:v>
                </c:pt>
                <c:pt idx="2849">
                  <c:v>0.28492849284928401</c:v>
                </c:pt>
                <c:pt idx="2850">
                  <c:v>0.28502850285028503</c:v>
                </c:pt>
                <c:pt idx="2851">
                  <c:v>0.28512851285128499</c:v>
                </c:pt>
                <c:pt idx="2852">
                  <c:v>0.285228522852285</c:v>
                </c:pt>
                <c:pt idx="2853">
                  <c:v>0.28532853285328502</c:v>
                </c:pt>
                <c:pt idx="2854">
                  <c:v>0.28542854285428498</c:v>
                </c:pt>
                <c:pt idx="2855">
                  <c:v>0.285528552855285</c:v>
                </c:pt>
                <c:pt idx="2856">
                  <c:v>0.28562856285628502</c:v>
                </c:pt>
                <c:pt idx="2857">
                  <c:v>0.28572857285728498</c:v>
                </c:pt>
                <c:pt idx="2858">
                  <c:v>0.285828582858285</c:v>
                </c:pt>
                <c:pt idx="2859">
                  <c:v>0.28592859285928501</c:v>
                </c:pt>
                <c:pt idx="2860">
                  <c:v>0.28602860286028597</c:v>
                </c:pt>
                <c:pt idx="2861">
                  <c:v>0.28612861286128599</c:v>
                </c:pt>
                <c:pt idx="2862">
                  <c:v>0.28622862286228601</c:v>
                </c:pt>
                <c:pt idx="2863">
                  <c:v>0.28632863286328603</c:v>
                </c:pt>
                <c:pt idx="2864">
                  <c:v>0.28642864286428599</c:v>
                </c:pt>
                <c:pt idx="2865">
                  <c:v>0.286528652865286</c:v>
                </c:pt>
                <c:pt idx="2866">
                  <c:v>0.28662866286628602</c:v>
                </c:pt>
                <c:pt idx="2867">
                  <c:v>0.28672867286728598</c:v>
                </c:pt>
                <c:pt idx="2868">
                  <c:v>0.286828682868286</c:v>
                </c:pt>
                <c:pt idx="2869">
                  <c:v>0.28692869286928602</c:v>
                </c:pt>
                <c:pt idx="2870">
                  <c:v>0.28702870287028698</c:v>
                </c:pt>
                <c:pt idx="2871">
                  <c:v>0.287128712871287</c:v>
                </c:pt>
                <c:pt idx="2872">
                  <c:v>0.28722872287228701</c:v>
                </c:pt>
                <c:pt idx="2873">
                  <c:v>0.28732873287328697</c:v>
                </c:pt>
                <c:pt idx="2874">
                  <c:v>0.28742874287428699</c:v>
                </c:pt>
                <c:pt idx="2875">
                  <c:v>0.28752875287528701</c:v>
                </c:pt>
                <c:pt idx="2876">
                  <c:v>0.28762876287628703</c:v>
                </c:pt>
                <c:pt idx="2877">
                  <c:v>0.28772877287728699</c:v>
                </c:pt>
                <c:pt idx="2878">
                  <c:v>0.287828782878287</c:v>
                </c:pt>
                <c:pt idx="2879">
                  <c:v>0.28792879287928702</c:v>
                </c:pt>
                <c:pt idx="2880">
                  <c:v>0.28802880288028798</c:v>
                </c:pt>
                <c:pt idx="2881">
                  <c:v>0.288128812881288</c:v>
                </c:pt>
                <c:pt idx="2882">
                  <c:v>0.28822882288228802</c:v>
                </c:pt>
                <c:pt idx="2883">
                  <c:v>0.28832883288328798</c:v>
                </c:pt>
                <c:pt idx="2884">
                  <c:v>0.28842884288428799</c:v>
                </c:pt>
                <c:pt idx="2885">
                  <c:v>0.28852885288528801</c:v>
                </c:pt>
                <c:pt idx="2886">
                  <c:v>0.28862886288628797</c:v>
                </c:pt>
                <c:pt idx="2887">
                  <c:v>0.28872887288728799</c:v>
                </c:pt>
                <c:pt idx="2888">
                  <c:v>0.28882888288828801</c:v>
                </c:pt>
                <c:pt idx="2889">
                  <c:v>0.28892889288928802</c:v>
                </c:pt>
                <c:pt idx="2890">
                  <c:v>0.28902890289028899</c:v>
                </c:pt>
                <c:pt idx="2891">
                  <c:v>0.289128912891289</c:v>
                </c:pt>
                <c:pt idx="2892">
                  <c:v>0.28922892289228902</c:v>
                </c:pt>
                <c:pt idx="2893">
                  <c:v>0.28932893289328898</c:v>
                </c:pt>
                <c:pt idx="2894">
                  <c:v>0.289428942894289</c:v>
                </c:pt>
                <c:pt idx="2895">
                  <c:v>0.28952895289528902</c:v>
                </c:pt>
                <c:pt idx="2896">
                  <c:v>0.28962896289628898</c:v>
                </c:pt>
                <c:pt idx="2897">
                  <c:v>0.28972897289728899</c:v>
                </c:pt>
                <c:pt idx="2898">
                  <c:v>0.28982898289828901</c:v>
                </c:pt>
                <c:pt idx="2899">
                  <c:v>0.28992899289928897</c:v>
                </c:pt>
                <c:pt idx="2900">
                  <c:v>0.29002900290028999</c:v>
                </c:pt>
                <c:pt idx="2901">
                  <c:v>0.29012901290129001</c:v>
                </c:pt>
                <c:pt idx="2902">
                  <c:v>0.29022902290229002</c:v>
                </c:pt>
                <c:pt idx="2903">
                  <c:v>0.29032903290328999</c:v>
                </c:pt>
                <c:pt idx="2904">
                  <c:v>0.29042904290429</c:v>
                </c:pt>
                <c:pt idx="2905">
                  <c:v>0.29052905290529002</c:v>
                </c:pt>
                <c:pt idx="2906">
                  <c:v>0.29062906290628998</c:v>
                </c:pt>
                <c:pt idx="2907">
                  <c:v>0.29072907290729</c:v>
                </c:pt>
                <c:pt idx="2908">
                  <c:v>0.29082908290829002</c:v>
                </c:pt>
                <c:pt idx="2909">
                  <c:v>0.29092909290928998</c:v>
                </c:pt>
                <c:pt idx="2910">
                  <c:v>0.29102910291029099</c:v>
                </c:pt>
                <c:pt idx="2911">
                  <c:v>0.29112911291129101</c:v>
                </c:pt>
                <c:pt idx="2912">
                  <c:v>0.29122912291229103</c:v>
                </c:pt>
                <c:pt idx="2913">
                  <c:v>0.29132913291329099</c:v>
                </c:pt>
                <c:pt idx="2914">
                  <c:v>0.29142914291429101</c:v>
                </c:pt>
                <c:pt idx="2915">
                  <c:v>0.29152915291529102</c:v>
                </c:pt>
                <c:pt idx="2916">
                  <c:v>0.29162916291629098</c:v>
                </c:pt>
                <c:pt idx="2917">
                  <c:v>0.291729172917291</c:v>
                </c:pt>
                <c:pt idx="2918">
                  <c:v>0.29182918291829102</c:v>
                </c:pt>
                <c:pt idx="2919">
                  <c:v>0.29192919291929098</c:v>
                </c:pt>
                <c:pt idx="2920">
                  <c:v>0.292029202920292</c:v>
                </c:pt>
                <c:pt idx="2921">
                  <c:v>0.29212921292129201</c:v>
                </c:pt>
                <c:pt idx="2922">
                  <c:v>0.29222922292229198</c:v>
                </c:pt>
                <c:pt idx="2923">
                  <c:v>0.29232923292329199</c:v>
                </c:pt>
                <c:pt idx="2924">
                  <c:v>0.29242924292429201</c:v>
                </c:pt>
                <c:pt idx="2925">
                  <c:v>0.29252925292529203</c:v>
                </c:pt>
                <c:pt idx="2926">
                  <c:v>0.29262926292629199</c:v>
                </c:pt>
                <c:pt idx="2927">
                  <c:v>0.29272927292729201</c:v>
                </c:pt>
                <c:pt idx="2928">
                  <c:v>0.29282928292829202</c:v>
                </c:pt>
                <c:pt idx="2929">
                  <c:v>0.29292929292929198</c:v>
                </c:pt>
                <c:pt idx="2930">
                  <c:v>0.293029302930293</c:v>
                </c:pt>
                <c:pt idx="2931">
                  <c:v>0.29312931293129302</c:v>
                </c:pt>
                <c:pt idx="2932">
                  <c:v>0.29322932293229298</c:v>
                </c:pt>
                <c:pt idx="2933">
                  <c:v>0.293329332933293</c:v>
                </c:pt>
                <c:pt idx="2934">
                  <c:v>0.29342934293429301</c:v>
                </c:pt>
                <c:pt idx="2935">
                  <c:v>0.29352935293529298</c:v>
                </c:pt>
                <c:pt idx="2936">
                  <c:v>0.29362936293629299</c:v>
                </c:pt>
                <c:pt idx="2937">
                  <c:v>0.29372937293729301</c:v>
                </c:pt>
                <c:pt idx="2938">
                  <c:v>0.29382938293829303</c:v>
                </c:pt>
                <c:pt idx="2939">
                  <c:v>0.29392939293929299</c:v>
                </c:pt>
                <c:pt idx="2940">
                  <c:v>0.294029402940294</c:v>
                </c:pt>
                <c:pt idx="2941">
                  <c:v>0.29412941294129402</c:v>
                </c:pt>
                <c:pt idx="2942">
                  <c:v>0.29422942294229398</c:v>
                </c:pt>
                <c:pt idx="2943">
                  <c:v>0.294329432943294</c:v>
                </c:pt>
                <c:pt idx="2944">
                  <c:v>0.29442944294429402</c:v>
                </c:pt>
                <c:pt idx="2945">
                  <c:v>0.29452945294529398</c:v>
                </c:pt>
                <c:pt idx="2946">
                  <c:v>0.294629462946294</c:v>
                </c:pt>
                <c:pt idx="2947">
                  <c:v>0.29472947294729401</c:v>
                </c:pt>
                <c:pt idx="2948">
                  <c:v>0.29482948294829397</c:v>
                </c:pt>
                <c:pt idx="2949">
                  <c:v>0.29492949294929399</c:v>
                </c:pt>
                <c:pt idx="2950">
                  <c:v>0.29502950295029501</c:v>
                </c:pt>
                <c:pt idx="2951">
                  <c:v>0.29512951295129503</c:v>
                </c:pt>
                <c:pt idx="2952">
                  <c:v>0.29522952295229499</c:v>
                </c:pt>
                <c:pt idx="2953">
                  <c:v>0.295329532953295</c:v>
                </c:pt>
                <c:pt idx="2954">
                  <c:v>0.29542954295429502</c:v>
                </c:pt>
                <c:pt idx="2955">
                  <c:v>0.29552955295529498</c:v>
                </c:pt>
                <c:pt idx="2956">
                  <c:v>0.295629562956295</c:v>
                </c:pt>
                <c:pt idx="2957">
                  <c:v>0.29572957295729502</c:v>
                </c:pt>
                <c:pt idx="2958">
                  <c:v>0.29582958295829498</c:v>
                </c:pt>
                <c:pt idx="2959">
                  <c:v>0.295929592959295</c:v>
                </c:pt>
                <c:pt idx="2960">
                  <c:v>0.29602960296029601</c:v>
                </c:pt>
                <c:pt idx="2961">
                  <c:v>0.29612961296129597</c:v>
                </c:pt>
                <c:pt idx="2962">
                  <c:v>0.29622962296229599</c:v>
                </c:pt>
                <c:pt idx="2963">
                  <c:v>0.29632963296329601</c:v>
                </c:pt>
                <c:pt idx="2964">
                  <c:v>0.29642964296429603</c:v>
                </c:pt>
                <c:pt idx="2965">
                  <c:v>0.29652965296529599</c:v>
                </c:pt>
                <c:pt idx="2966">
                  <c:v>0.296629662966296</c:v>
                </c:pt>
                <c:pt idx="2967">
                  <c:v>0.29672967296729602</c:v>
                </c:pt>
                <c:pt idx="2968">
                  <c:v>0.29682968296829598</c:v>
                </c:pt>
                <c:pt idx="2969">
                  <c:v>0.296929692969296</c:v>
                </c:pt>
                <c:pt idx="2970">
                  <c:v>0.29702970297029702</c:v>
                </c:pt>
                <c:pt idx="2971">
                  <c:v>0.29712971297129698</c:v>
                </c:pt>
                <c:pt idx="2972">
                  <c:v>0.29722972297229699</c:v>
                </c:pt>
                <c:pt idx="2973">
                  <c:v>0.29732973297329701</c:v>
                </c:pt>
                <c:pt idx="2974">
                  <c:v>0.29742974297429697</c:v>
                </c:pt>
                <c:pt idx="2975">
                  <c:v>0.29752975297529699</c:v>
                </c:pt>
                <c:pt idx="2976">
                  <c:v>0.29762976297629701</c:v>
                </c:pt>
                <c:pt idx="2977">
                  <c:v>0.29772977297729702</c:v>
                </c:pt>
                <c:pt idx="2978">
                  <c:v>0.29782978297829699</c:v>
                </c:pt>
                <c:pt idx="2979">
                  <c:v>0.297929792979297</c:v>
                </c:pt>
                <c:pt idx="2980">
                  <c:v>0.29802980298029802</c:v>
                </c:pt>
                <c:pt idx="2981">
                  <c:v>0.29812981298129798</c:v>
                </c:pt>
                <c:pt idx="2982">
                  <c:v>0.298229822982298</c:v>
                </c:pt>
                <c:pt idx="2983">
                  <c:v>0.29832983298329802</c:v>
                </c:pt>
                <c:pt idx="2984">
                  <c:v>0.29842984298429798</c:v>
                </c:pt>
                <c:pt idx="2985">
                  <c:v>0.29852985298529799</c:v>
                </c:pt>
                <c:pt idx="2986">
                  <c:v>0.29862986298629801</c:v>
                </c:pt>
                <c:pt idx="2987">
                  <c:v>0.29872987298729797</c:v>
                </c:pt>
                <c:pt idx="2988">
                  <c:v>0.29882988298829799</c:v>
                </c:pt>
                <c:pt idx="2989">
                  <c:v>0.29892989298929801</c:v>
                </c:pt>
                <c:pt idx="2990">
                  <c:v>0.29902990299029902</c:v>
                </c:pt>
                <c:pt idx="2991">
                  <c:v>0.29912991299129899</c:v>
                </c:pt>
                <c:pt idx="2992">
                  <c:v>0.299229922992299</c:v>
                </c:pt>
                <c:pt idx="2993">
                  <c:v>0.29932993299329902</c:v>
                </c:pt>
                <c:pt idx="2994">
                  <c:v>0.29942994299429898</c:v>
                </c:pt>
                <c:pt idx="2995">
                  <c:v>0.299529952995299</c:v>
                </c:pt>
                <c:pt idx="2996">
                  <c:v>0.29962996299629902</c:v>
                </c:pt>
                <c:pt idx="2997">
                  <c:v>0.29972997299729898</c:v>
                </c:pt>
                <c:pt idx="2998">
                  <c:v>0.29982998299829899</c:v>
                </c:pt>
                <c:pt idx="2999">
                  <c:v>0.29992999299929901</c:v>
                </c:pt>
                <c:pt idx="3000">
                  <c:v>0.30003000300030003</c:v>
                </c:pt>
                <c:pt idx="3001">
                  <c:v>0.30013001300129999</c:v>
                </c:pt>
                <c:pt idx="3002">
                  <c:v>0.30023002300230001</c:v>
                </c:pt>
                <c:pt idx="3003">
                  <c:v>0.30033003300330002</c:v>
                </c:pt>
                <c:pt idx="3004">
                  <c:v>0.30043004300429998</c:v>
                </c:pt>
                <c:pt idx="3005">
                  <c:v>0.3005300530053</c:v>
                </c:pt>
                <c:pt idx="3006">
                  <c:v>0.30063006300630002</c:v>
                </c:pt>
                <c:pt idx="3007">
                  <c:v>0.30073007300729998</c:v>
                </c:pt>
                <c:pt idx="3008">
                  <c:v>0.3008300830083</c:v>
                </c:pt>
                <c:pt idx="3009">
                  <c:v>0.30093009300930001</c:v>
                </c:pt>
                <c:pt idx="3010">
                  <c:v>0.30103010301030098</c:v>
                </c:pt>
                <c:pt idx="3011">
                  <c:v>0.30113011301130099</c:v>
                </c:pt>
                <c:pt idx="3012">
                  <c:v>0.30123012301230101</c:v>
                </c:pt>
                <c:pt idx="3013">
                  <c:v>0.30133013301330103</c:v>
                </c:pt>
                <c:pt idx="3014">
                  <c:v>0.30143014301430099</c:v>
                </c:pt>
                <c:pt idx="3015">
                  <c:v>0.30153015301530101</c:v>
                </c:pt>
                <c:pt idx="3016">
                  <c:v>0.30163016301630102</c:v>
                </c:pt>
                <c:pt idx="3017">
                  <c:v>0.30173017301730098</c:v>
                </c:pt>
                <c:pt idx="3018">
                  <c:v>0.301830183018301</c:v>
                </c:pt>
                <c:pt idx="3019">
                  <c:v>0.30193019301930102</c:v>
                </c:pt>
                <c:pt idx="3020">
                  <c:v>0.30203020302030198</c:v>
                </c:pt>
                <c:pt idx="3021">
                  <c:v>0.302130213021302</c:v>
                </c:pt>
                <c:pt idx="3022">
                  <c:v>0.30223022302230201</c:v>
                </c:pt>
                <c:pt idx="3023">
                  <c:v>0.30233023302330198</c:v>
                </c:pt>
                <c:pt idx="3024">
                  <c:v>0.30243024302430199</c:v>
                </c:pt>
                <c:pt idx="3025">
                  <c:v>0.30253025302530201</c:v>
                </c:pt>
                <c:pt idx="3026">
                  <c:v>0.30263026302630203</c:v>
                </c:pt>
                <c:pt idx="3027">
                  <c:v>0.30273027302730199</c:v>
                </c:pt>
                <c:pt idx="3028">
                  <c:v>0.30283028302830201</c:v>
                </c:pt>
                <c:pt idx="3029">
                  <c:v>0.30293029302930202</c:v>
                </c:pt>
                <c:pt idx="3030">
                  <c:v>0.30303030303030298</c:v>
                </c:pt>
                <c:pt idx="3031">
                  <c:v>0.303130313031303</c:v>
                </c:pt>
                <c:pt idx="3032">
                  <c:v>0.30323032303230302</c:v>
                </c:pt>
                <c:pt idx="3033">
                  <c:v>0.30333033303330298</c:v>
                </c:pt>
                <c:pt idx="3034">
                  <c:v>0.303430343034303</c:v>
                </c:pt>
                <c:pt idx="3035">
                  <c:v>0.30353035303530301</c:v>
                </c:pt>
                <c:pt idx="3036">
                  <c:v>0.30363036303630297</c:v>
                </c:pt>
                <c:pt idx="3037">
                  <c:v>0.30373037303730299</c:v>
                </c:pt>
                <c:pt idx="3038">
                  <c:v>0.30383038303830301</c:v>
                </c:pt>
                <c:pt idx="3039">
                  <c:v>0.30393039303930303</c:v>
                </c:pt>
                <c:pt idx="3040">
                  <c:v>0.30403040304030399</c:v>
                </c:pt>
                <c:pt idx="3041">
                  <c:v>0.304130413041304</c:v>
                </c:pt>
                <c:pt idx="3042">
                  <c:v>0.30423042304230402</c:v>
                </c:pt>
                <c:pt idx="3043">
                  <c:v>0.30433043304330398</c:v>
                </c:pt>
                <c:pt idx="3044">
                  <c:v>0.304430443044304</c:v>
                </c:pt>
                <c:pt idx="3045">
                  <c:v>0.30453045304530402</c:v>
                </c:pt>
                <c:pt idx="3046">
                  <c:v>0.30463046304630398</c:v>
                </c:pt>
                <c:pt idx="3047">
                  <c:v>0.304730473047304</c:v>
                </c:pt>
                <c:pt idx="3048">
                  <c:v>0.30483048304830401</c:v>
                </c:pt>
                <c:pt idx="3049">
                  <c:v>0.30493049304930397</c:v>
                </c:pt>
                <c:pt idx="3050">
                  <c:v>0.30503050305030499</c:v>
                </c:pt>
                <c:pt idx="3051">
                  <c:v>0.30513051305130501</c:v>
                </c:pt>
                <c:pt idx="3052">
                  <c:v>0.30523052305230503</c:v>
                </c:pt>
                <c:pt idx="3053">
                  <c:v>0.30533053305330499</c:v>
                </c:pt>
                <c:pt idx="3054">
                  <c:v>0.305430543054305</c:v>
                </c:pt>
                <c:pt idx="3055">
                  <c:v>0.30553055305530502</c:v>
                </c:pt>
                <c:pt idx="3056">
                  <c:v>0.30563056305630498</c:v>
                </c:pt>
                <c:pt idx="3057">
                  <c:v>0.305730573057305</c:v>
                </c:pt>
                <c:pt idx="3058">
                  <c:v>0.30583058305830502</c:v>
                </c:pt>
                <c:pt idx="3059">
                  <c:v>0.30593059305930498</c:v>
                </c:pt>
                <c:pt idx="3060">
                  <c:v>0.30603060306030599</c:v>
                </c:pt>
                <c:pt idx="3061">
                  <c:v>0.30613061306130601</c:v>
                </c:pt>
                <c:pt idx="3062">
                  <c:v>0.30623062306230597</c:v>
                </c:pt>
                <c:pt idx="3063">
                  <c:v>0.30633063306330599</c:v>
                </c:pt>
                <c:pt idx="3064">
                  <c:v>0.30643064306430601</c:v>
                </c:pt>
                <c:pt idx="3065">
                  <c:v>0.30653065306530602</c:v>
                </c:pt>
                <c:pt idx="3066">
                  <c:v>0.30663066306630599</c:v>
                </c:pt>
                <c:pt idx="3067">
                  <c:v>0.306730673067306</c:v>
                </c:pt>
                <c:pt idx="3068">
                  <c:v>0.30683068306830602</c:v>
                </c:pt>
                <c:pt idx="3069">
                  <c:v>0.30693069306930598</c:v>
                </c:pt>
                <c:pt idx="3070">
                  <c:v>0.307030703070307</c:v>
                </c:pt>
                <c:pt idx="3071">
                  <c:v>0.30713071307130702</c:v>
                </c:pt>
                <c:pt idx="3072">
                  <c:v>0.30723072307230698</c:v>
                </c:pt>
                <c:pt idx="3073">
                  <c:v>0.30733073307330699</c:v>
                </c:pt>
                <c:pt idx="3074">
                  <c:v>0.30743074307430701</c:v>
                </c:pt>
                <c:pt idx="3075">
                  <c:v>0.30753075307530697</c:v>
                </c:pt>
                <c:pt idx="3076">
                  <c:v>0.30763076307630699</c:v>
                </c:pt>
                <c:pt idx="3077">
                  <c:v>0.30773077307730701</c:v>
                </c:pt>
                <c:pt idx="3078">
                  <c:v>0.30783078307830702</c:v>
                </c:pt>
                <c:pt idx="3079">
                  <c:v>0.30793079307930699</c:v>
                </c:pt>
                <c:pt idx="3080">
                  <c:v>0.308030803080308</c:v>
                </c:pt>
                <c:pt idx="3081">
                  <c:v>0.30813081308130802</c:v>
                </c:pt>
                <c:pt idx="3082">
                  <c:v>0.30823082308230798</c:v>
                </c:pt>
                <c:pt idx="3083">
                  <c:v>0.308330833083308</c:v>
                </c:pt>
                <c:pt idx="3084">
                  <c:v>0.30843084308430802</c:v>
                </c:pt>
                <c:pt idx="3085">
                  <c:v>0.30853085308530798</c:v>
                </c:pt>
                <c:pt idx="3086">
                  <c:v>0.30863086308630799</c:v>
                </c:pt>
                <c:pt idx="3087">
                  <c:v>0.30873087308730801</c:v>
                </c:pt>
                <c:pt idx="3088">
                  <c:v>0.30883088308830797</c:v>
                </c:pt>
                <c:pt idx="3089">
                  <c:v>0.30893089308930799</c:v>
                </c:pt>
                <c:pt idx="3090">
                  <c:v>0.30903090309030901</c:v>
                </c:pt>
                <c:pt idx="3091">
                  <c:v>0.30913091309130902</c:v>
                </c:pt>
                <c:pt idx="3092">
                  <c:v>0.30923092309230898</c:v>
                </c:pt>
                <c:pt idx="3093">
                  <c:v>0.309330933093309</c:v>
                </c:pt>
                <c:pt idx="3094">
                  <c:v>0.30943094309430902</c:v>
                </c:pt>
                <c:pt idx="3095">
                  <c:v>0.30953095309530898</c:v>
                </c:pt>
                <c:pt idx="3096">
                  <c:v>0.309630963096309</c:v>
                </c:pt>
                <c:pt idx="3097">
                  <c:v>0.30973097309730901</c:v>
                </c:pt>
                <c:pt idx="3098">
                  <c:v>0.30983098309830898</c:v>
                </c:pt>
                <c:pt idx="3099">
                  <c:v>0.30993099309930899</c:v>
                </c:pt>
                <c:pt idx="3100">
                  <c:v>0.31003100310031001</c:v>
                </c:pt>
                <c:pt idx="3101">
                  <c:v>0.31013101310131003</c:v>
                </c:pt>
                <c:pt idx="3102">
                  <c:v>0.31023102310230999</c:v>
                </c:pt>
                <c:pt idx="3103">
                  <c:v>0.31033103310331001</c:v>
                </c:pt>
                <c:pt idx="3104">
                  <c:v>0.31043104310431002</c:v>
                </c:pt>
                <c:pt idx="3105">
                  <c:v>0.31053105310530998</c:v>
                </c:pt>
                <c:pt idx="3106">
                  <c:v>0.31063106310631</c:v>
                </c:pt>
                <c:pt idx="3107">
                  <c:v>0.31073107310731002</c:v>
                </c:pt>
                <c:pt idx="3108">
                  <c:v>0.31083108310830998</c:v>
                </c:pt>
                <c:pt idx="3109">
                  <c:v>0.31093109310931</c:v>
                </c:pt>
                <c:pt idx="3110">
                  <c:v>0.31103110311031101</c:v>
                </c:pt>
                <c:pt idx="3111">
                  <c:v>0.31113111311131098</c:v>
                </c:pt>
                <c:pt idx="3112">
                  <c:v>0.31123112311231099</c:v>
                </c:pt>
                <c:pt idx="3113">
                  <c:v>0.31133113311331101</c:v>
                </c:pt>
                <c:pt idx="3114">
                  <c:v>0.31143114311431103</c:v>
                </c:pt>
                <c:pt idx="3115">
                  <c:v>0.31153115311531099</c:v>
                </c:pt>
                <c:pt idx="3116">
                  <c:v>0.31163116311631101</c:v>
                </c:pt>
                <c:pt idx="3117">
                  <c:v>0.31173117311731102</c:v>
                </c:pt>
                <c:pt idx="3118">
                  <c:v>0.31183118311831098</c:v>
                </c:pt>
                <c:pt idx="3119">
                  <c:v>0.311931193119311</c:v>
                </c:pt>
                <c:pt idx="3120">
                  <c:v>0.31203120312031202</c:v>
                </c:pt>
                <c:pt idx="3121">
                  <c:v>0.31213121312131198</c:v>
                </c:pt>
                <c:pt idx="3122">
                  <c:v>0.312231223122312</c:v>
                </c:pt>
                <c:pt idx="3123">
                  <c:v>0.31233123312331201</c:v>
                </c:pt>
                <c:pt idx="3124">
                  <c:v>0.31243124312431197</c:v>
                </c:pt>
                <c:pt idx="3125">
                  <c:v>0.31253125312531199</c:v>
                </c:pt>
                <c:pt idx="3126">
                  <c:v>0.31263126312631201</c:v>
                </c:pt>
                <c:pt idx="3127">
                  <c:v>0.31273127312731203</c:v>
                </c:pt>
                <c:pt idx="3128">
                  <c:v>0.31283128312831199</c:v>
                </c:pt>
                <c:pt idx="3129">
                  <c:v>0.312931293129312</c:v>
                </c:pt>
                <c:pt idx="3130">
                  <c:v>0.31303130313031302</c:v>
                </c:pt>
                <c:pt idx="3131">
                  <c:v>0.31313131313131298</c:v>
                </c:pt>
                <c:pt idx="3132">
                  <c:v>0.313231323132313</c:v>
                </c:pt>
                <c:pt idx="3133">
                  <c:v>0.31333133313331302</c:v>
                </c:pt>
                <c:pt idx="3134">
                  <c:v>0.31343134313431298</c:v>
                </c:pt>
                <c:pt idx="3135">
                  <c:v>0.313531353135313</c:v>
                </c:pt>
                <c:pt idx="3136">
                  <c:v>0.31363136313631301</c:v>
                </c:pt>
                <c:pt idx="3137">
                  <c:v>0.31373137313731297</c:v>
                </c:pt>
                <c:pt idx="3138">
                  <c:v>0.31383138313831299</c:v>
                </c:pt>
                <c:pt idx="3139">
                  <c:v>0.31393139313931301</c:v>
                </c:pt>
                <c:pt idx="3140">
                  <c:v>0.31403140314031402</c:v>
                </c:pt>
                <c:pt idx="3141">
                  <c:v>0.31413141314131399</c:v>
                </c:pt>
                <c:pt idx="3142">
                  <c:v>0.314231423142314</c:v>
                </c:pt>
                <c:pt idx="3143">
                  <c:v>0.31433143314331402</c:v>
                </c:pt>
                <c:pt idx="3144">
                  <c:v>0.31443144314431398</c:v>
                </c:pt>
                <c:pt idx="3145">
                  <c:v>0.314531453145314</c:v>
                </c:pt>
                <c:pt idx="3146">
                  <c:v>0.31463146314631402</c:v>
                </c:pt>
                <c:pt idx="3147">
                  <c:v>0.31473147314731398</c:v>
                </c:pt>
                <c:pt idx="3148">
                  <c:v>0.314831483148314</c:v>
                </c:pt>
                <c:pt idx="3149">
                  <c:v>0.31493149314931401</c:v>
                </c:pt>
                <c:pt idx="3150">
                  <c:v>0.31503150315031497</c:v>
                </c:pt>
                <c:pt idx="3151">
                  <c:v>0.31513151315131499</c:v>
                </c:pt>
                <c:pt idx="3152">
                  <c:v>0.31523152315231501</c:v>
                </c:pt>
                <c:pt idx="3153">
                  <c:v>0.31533153315331502</c:v>
                </c:pt>
                <c:pt idx="3154">
                  <c:v>0.31543154315431499</c:v>
                </c:pt>
                <c:pt idx="3155">
                  <c:v>0.315531553155315</c:v>
                </c:pt>
                <c:pt idx="3156">
                  <c:v>0.31563156315631502</c:v>
                </c:pt>
                <c:pt idx="3157">
                  <c:v>0.31573157315731498</c:v>
                </c:pt>
                <c:pt idx="3158">
                  <c:v>0.315831583158315</c:v>
                </c:pt>
                <c:pt idx="3159">
                  <c:v>0.31593159315931502</c:v>
                </c:pt>
                <c:pt idx="3160">
                  <c:v>0.31603160316031598</c:v>
                </c:pt>
                <c:pt idx="3161">
                  <c:v>0.31613161316131599</c:v>
                </c:pt>
                <c:pt idx="3162">
                  <c:v>0.31623162316231601</c:v>
                </c:pt>
                <c:pt idx="3163">
                  <c:v>0.31633163316331597</c:v>
                </c:pt>
                <c:pt idx="3164">
                  <c:v>0.31643164316431599</c:v>
                </c:pt>
                <c:pt idx="3165">
                  <c:v>0.31653165316531601</c:v>
                </c:pt>
                <c:pt idx="3166">
                  <c:v>0.31663166316631602</c:v>
                </c:pt>
                <c:pt idx="3167">
                  <c:v>0.31673167316731599</c:v>
                </c:pt>
                <c:pt idx="3168">
                  <c:v>0.316831683168316</c:v>
                </c:pt>
                <c:pt idx="3169">
                  <c:v>0.31693169316931602</c:v>
                </c:pt>
                <c:pt idx="3170">
                  <c:v>0.31703170317031698</c:v>
                </c:pt>
                <c:pt idx="3171">
                  <c:v>0.317131713171317</c:v>
                </c:pt>
                <c:pt idx="3172">
                  <c:v>0.31723172317231702</c:v>
                </c:pt>
                <c:pt idx="3173">
                  <c:v>0.31733173317331698</c:v>
                </c:pt>
                <c:pt idx="3174">
                  <c:v>0.31743174317431699</c:v>
                </c:pt>
                <c:pt idx="3175">
                  <c:v>0.31753175317531701</c:v>
                </c:pt>
                <c:pt idx="3176">
                  <c:v>0.31763176317631697</c:v>
                </c:pt>
                <c:pt idx="3177">
                  <c:v>0.31773177317731699</c:v>
                </c:pt>
                <c:pt idx="3178">
                  <c:v>0.31783178317831701</c:v>
                </c:pt>
                <c:pt idx="3179">
                  <c:v>0.31793179317931702</c:v>
                </c:pt>
                <c:pt idx="3180">
                  <c:v>0.31803180318031798</c:v>
                </c:pt>
                <c:pt idx="3181">
                  <c:v>0.318131813181318</c:v>
                </c:pt>
                <c:pt idx="3182">
                  <c:v>0.31823182318231802</c:v>
                </c:pt>
                <c:pt idx="3183">
                  <c:v>0.31833183318331798</c:v>
                </c:pt>
                <c:pt idx="3184">
                  <c:v>0.318431843184318</c:v>
                </c:pt>
                <c:pt idx="3185">
                  <c:v>0.31853185318531801</c:v>
                </c:pt>
                <c:pt idx="3186">
                  <c:v>0.31863186318631798</c:v>
                </c:pt>
                <c:pt idx="3187">
                  <c:v>0.31873187318731799</c:v>
                </c:pt>
                <c:pt idx="3188">
                  <c:v>0.31883188318831801</c:v>
                </c:pt>
                <c:pt idx="3189">
                  <c:v>0.31893189318931803</c:v>
                </c:pt>
                <c:pt idx="3190">
                  <c:v>0.31903190319031899</c:v>
                </c:pt>
                <c:pt idx="3191">
                  <c:v>0.31913191319131901</c:v>
                </c:pt>
                <c:pt idx="3192">
                  <c:v>0.31923192319231902</c:v>
                </c:pt>
                <c:pt idx="3193">
                  <c:v>0.31933193319331898</c:v>
                </c:pt>
                <c:pt idx="3194">
                  <c:v>0.319431943194319</c:v>
                </c:pt>
                <c:pt idx="3195">
                  <c:v>0.31953195319531902</c:v>
                </c:pt>
                <c:pt idx="3196">
                  <c:v>0.31963196319631898</c:v>
                </c:pt>
                <c:pt idx="3197">
                  <c:v>0.319731973197319</c:v>
                </c:pt>
                <c:pt idx="3198">
                  <c:v>0.31983198319831901</c:v>
                </c:pt>
                <c:pt idx="3199">
                  <c:v>0.31993199319931898</c:v>
                </c:pt>
                <c:pt idx="3200">
                  <c:v>0.32003200320031999</c:v>
                </c:pt>
                <c:pt idx="3201">
                  <c:v>0.32013201320132001</c:v>
                </c:pt>
                <c:pt idx="3202">
                  <c:v>0.32023202320232003</c:v>
                </c:pt>
                <c:pt idx="3203">
                  <c:v>0.32033203320331999</c:v>
                </c:pt>
                <c:pt idx="3204">
                  <c:v>0.32043204320432001</c:v>
                </c:pt>
                <c:pt idx="3205">
                  <c:v>0.32053205320532002</c:v>
                </c:pt>
                <c:pt idx="3206">
                  <c:v>0.32063206320631998</c:v>
                </c:pt>
                <c:pt idx="3207">
                  <c:v>0.32073207320732</c:v>
                </c:pt>
                <c:pt idx="3208">
                  <c:v>0.32083208320832002</c:v>
                </c:pt>
                <c:pt idx="3209">
                  <c:v>0.32093209320931998</c:v>
                </c:pt>
                <c:pt idx="3210">
                  <c:v>0.321032103210321</c:v>
                </c:pt>
                <c:pt idx="3211">
                  <c:v>0.32113211321132101</c:v>
                </c:pt>
                <c:pt idx="3212">
                  <c:v>0.32123212321232097</c:v>
                </c:pt>
                <c:pt idx="3213">
                  <c:v>0.32133213321332099</c:v>
                </c:pt>
                <c:pt idx="3214">
                  <c:v>0.32143214321432101</c:v>
                </c:pt>
                <c:pt idx="3215">
                  <c:v>0.32153215321532103</c:v>
                </c:pt>
                <c:pt idx="3216">
                  <c:v>0.32163216321632099</c:v>
                </c:pt>
                <c:pt idx="3217">
                  <c:v>0.321732173217321</c:v>
                </c:pt>
                <c:pt idx="3218">
                  <c:v>0.32183218321832102</c:v>
                </c:pt>
                <c:pt idx="3219">
                  <c:v>0.32193219321932098</c:v>
                </c:pt>
                <c:pt idx="3220">
                  <c:v>0.322032203220322</c:v>
                </c:pt>
                <c:pt idx="3221">
                  <c:v>0.32213221322132202</c:v>
                </c:pt>
                <c:pt idx="3222">
                  <c:v>0.32223222322232198</c:v>
                </c:pt>
                <c:pt idx="3223">
                  <c:v>0.322332233223322</c:v>
                </c:pt>
                <c:pt idx="3224">
                  <c:v>0.32243224322432201</c:v>
                </c:pt>
                <c:pt idx="3225">
                  <c:v>0.32253225322532197</c:v>
                </c:pt>
                <c:pt idx="3226">
                  <c:v>0.32263226322632199</c:v>
                </c:pt>
                <c:pt idx="3227">
                  <c:v>0.32273227322732201</c:v>
                </c:pt>
                <c:pt idx="3228">
                  <c:v>0.32283228322832203</c:v>
                </c:pt>
                <c:pt idx="3229">
                  <c:v>0.32293229322932199</c:v>
                </c:pt>
                <c:pt idx="3230">
                  <c:v>0.323032303230323</c:v>
                </c:pt>
                <c:pt idx="3231">
                  <c:v>0.32313231323132302</c:v>
                </c:pt>
                <c:pt idx="3232">
                  <c:v>0.32323232323232298</c:v>
                </c:pt>
                <c:pt idx="3233">
                  <c:v>0.323332333233323</c:v>
                </c:pt>
                <c:pt idx="3234">
                  <c:v>0.32343234323432302</c:v>
                </c:pt>
                <c:pt idx="3235">
                  <c:v>0.32353235323532298</c:v>
                </c:pt>
                <c:pt idx="3236">
                  <c:v>0.323632363236323</c:v>
                </c:pt>
                <c:pt idx="3237">
                  <c:v>0.32373237323732301</c:v>
                </c:pt>
                <c:pt idx="3238">
                  <c:v>0.32383238323832297</c:v>
                </c:pt>
                <c:pt idx="3239">
                  <c:v>0.32393239323932299</c:v>
                </c:pt>
                <c:pt idx="3240">
                  <c:v>0.32403240324032401</c:v>
                </c:pt>
                <c:pt idx="3241">
                  <c:v>0.32413241324132402</c:v>
                </c:pt>
                <c:pt idx="3242">
                  <c:v>0.32423242324232399</c:v>
                </c:pt>
                <c:pt idx="3243">
                  <c:v>0.324332433243324</c:v>
                </c:pt>
                <c:pt idx="3244">
                  <c:v>0.32443244324432402</c:v>
                </c:pt>
                <c:pt idx="3245">
                  <c:v>0.32453245324532398</c:v>
                </c:pt>
                <c:pt idx="3246">
                  <c:v>0.324632463246324</c:v>
                </c:pt>
                <c:pt idx="3247">
                  <c:v>0.32473247324732402</c:v>
                </c:pt>
                <c:pt idx="3248">
                  <c:v>0.32483248324832398</c:v>
                </c:pt>
                <c:pt idx="3249">
                  <c:v>0.32493249324932399</c:v>
                </c:pt>
                <c:pt idx="3250">
                  <c:v>0.32503250325032501</c:v>
                </c:pt>
                <c:pt idx="3251">
                  <c:v>0.32513251325132497</c:v>
                </c:pt>
                <c:pt idx="3252">
                  <c:v>0.32523252325232499</c:v>
                </c:pt>
                <c:pt idx="3253">
                  <c:v>0.32533253325332501</c:v>
                </c:pt>
                <c:pt idx="3254">
                  <c:v>0.32543254325432502</c:v>
                </c:pt>
                <c:pt idx="3255">
                  <c:v>0.32553255325532499</c:v>
                </c:pt>
                <c:pt idx="3256">
                  <c:v>0.325632563256325</c:v>
                </c:pt>
                <c:pt idx="3257">
                  <c:v>0.32573257325732502</c:v>
                </c:pt>
                <c:pt idx="3258">
                  <c:v>0.32583258325832498</c:v>
                </c:pt>
                <c:pt idx="3259">
                  <c:v>0.325932593259325</c:v>
                </c:pt>
                <c:pt idx="3260">
                  <c:v>0.32603260326032601</c:v>
                </c:pt>
                <c:pt idx="3261">
                  <c:v>0.32613261326132598</c:v>
                </c:pt>
                <c:pt idx="3262">
                  <c:v>0.32623262326232599</c:v>
                </c:pt>
                <c:pt idx="3263">
                  <c:v>0.32633263326332601</c:v>
                </c:pt>
                <c:pt idx="3264">
                  <c:v>0.32643264326432597</c:v>
                </c:pt>
                <c:pt idx="3265">
                  <c:v>0.32653265326532599</c:v>
                </c:pt>
                <c:pt idx="3266">
                  <c:v>0.32663266326632601</c:v>
                </c:pt>
                <c:pt idx="3267">
                  <c:v>0.32673267326732602</c:v>
                </c:pt>
                <c:pt idx="3268">
                  <c:v>0.32683268326832599</c:v>
                </c:pt>
                <c:pt idx="3269">
                  <c:v>0.326932693269326</c:v>
                </c:pt>
                <c:pt idx="3270">
                  <c:v>0.32703270327032702</c:v>
                </c:pt>
                <c:pt idx="3271">
                  <c:v>0.32713271327132698</c:v>
                </c:pt>
                <c:pt idx="3272">
                  <c:v>0.327232723272327</c:v>
                </c:pt>
                <c:pt idx="3273">
                  <c:v>0.32733273327332701</c:v>
                </c:pt>
                <c:pt idx="3274">
                  <c:v>0.32743274327432698</c:v>
                </c:pt>
                <c:pt idx="3275">
                  <c:v>0.32753275327532699</c:v>
                </c:pt>
                <c:pt idx="3276">
                  <c:v>0.32763276327632701</c:v>
                </c:pt>
                <c:pt idx="3277">
                  <c:v>0.32773277327732703</c:v>
                </c:pt>
                <c:pt idx="3278">
                  <c:v>0.32783278327832699</c:v>
                </c:pt>
                <c:pt idx="3279">
                  <c:v>0.32793279327932701</c:v>
                </c:pt>
                <c:pt idx="3280">
                  <c:v>0.32803280328032802</c:v>
                </c:pt>
                <c:pt idx="3281">
                  <c:v>0.32813281328132798</c:v>
                </c:pt>
                <c:pt idx="3282">
                  <c:v>0.328232823282328</c:v>
                </c:pt>
                <c:pt idx="3283">
                  <c:v>0.32833283328332802</c:v>
                </c:pt>
                <c:pt idx="3284">
                  <c:v>0.32843284328432798</c:v>
                </c:pt>
                <c:pt idx="3285">
                  <c:v>0.328532853285328</c:v>
                </c:pt>
                <c:pt idx="3286">
                  <c:v>0.32863286328632801</c:v>
                </c:pt>
                <c:pt idx="3287">
                  <c:v>0.32873287328732798</c:v>
                </c:pt>
                <c:pt idx="3288">
                  <c:v>0.32883288328832799</c:v>
                </c:pt>
                <c:pt idx="3289">
                  <c:v>0.32893289328932801</c:v>
                </c:pt>
                <c:pt idx="3290">
                  <c:v>0.32903290329032903</c:v>
                </c:pt>
                <c:pt idx="3291">
                  <c:v>0.32913291329132899</c:v>
                </c:pt>
                <c:pt idx="3292">
                  <c:v>0.329232923292329</c:v>
                </c:pt>
                <c:pt idx="3293">
                  <c:v>0.32933293329332902</c:v>
                </c:pt>
                <c:pt idx="3294">
                  <c:v>0.32943294329432898</c:v>
                </c:pt>
                <c:pt idx="3295">
                  <c:v>0.329532953295329</c:v>
                </c:pt>
                <c:pt idx="3296">
                  <c:v>0.32963296329632902</c:v>
                </c:pt>
                <c:pt idx="3297">
                  <c:v>0.32973297329732898</c:v>
                </c:pt>
                <c:pt idx="3298">
                  <c:v>0.329832983298329</c:v>
                </c:pt>
                <c:pt idx="3299">
                  <c:v>0.32993299329932901</c:v>
                </c:pt>
                <c:pt idx="3300">
                  <c:v>0.33003300330032997</c:v>
                </c:pt>
                <c:pt idx="3301">
                  <c:v>0.33013301330132999</c:v>
                </c:pt>
                <c:pt idx="3302">
                  <c:v>0.33023302330233001</c:v>
                </c:pt>
                <c:pt idx="3303">
                  <c:v>0.33033303330333003</c:v>
                </c:pt>
                <c:pt idx="3304">
                  <c:v>0.33043304330432999</c:v>
                </c:pt>
                <c:pt idx="3305">
                  <c:v>0.33053305330533</c:v>
                </c:pt>
                <c:pt idx="3306">
                  <c:v>0.33063306330633002</c:v>
                </c:pt>
                <c:pt idx="3307">
                  <c:v>0.33073307330732998</c:v>
                </c:pt>
                <c:pt idx="3308">
                  <c:v>0.33083308330833</c:v>
                </c:pt>
                <c:pt idx="3309">
                  <c:v>0.33093309330933002</c:v>
                </c:pt>
                <c:pt idx="3310">
                  <c:v>0.33103310331033098</c:v>
                </c:pt>
                <c:pt idx="3311">
                  <c:v>0.331133113311331</c:v>
                </c:pt>
                <c:pt idx="3312">
                  <c:v>0.33123312331233101</c:v>
                </c:pt>
                <c:pt idx="3313">
                  <c:v>0.33133313331333097</c:v>
                </c:pt>
                <c:pt idx="3314">
                  <c:v>0.33143314331433099</c:v>
                </c:pt>
                <c:pt idx="3315">
                  <c:v>0.33153315331533101</c:v>
                </c:pt>
                <c:pt idx="3316">
                  <c:v>0.33163316331633103</c:v>
                </c:pt>
                <c:pt idx="3317">
                  <c:v>0.33173317331733099</c:v>
                </c:pt>
                <c:pt idx="3318">
                  <c:v>0.331833183318331</c:v>
                </c:pt>
                <c:pt idx="3319">
                  <c:v>0.33193319331933102</c:v>
                </c:pt>
                <c:pt idx="3320">
                  <c:v>0.33203320332033198</c:v>
                </c:pt>
                <c:pt idx="3321">
                  <c:v>0.332133213321332</c:v>
                </c:pt>
                <c:pt idx="3322">
                  <c:v>0.33223322332233202</c:v>
                </c:pt>
                <c:pt idx="3323">
                  <c:v>0.33233323332333198</c:v>
                </c:pt>
                <c:pt idx="3324">
                  <c:v>0.332433243324332</c:v>
                </c:pt>
                <c:pt idx="3325">
                  <c:v>0.33253325332533201</c:v>
                </c:pt>
                <c:pt idx="3326">
                  <c:v>0.33263326332633197</c:v>
                </c:pt>
                <c:pt idx="3327">
                  <c:v>0.33273327332733199</c:v>
                </c:pt>
                <c:pt idx="3328">
                  <c:v>0.33283328332833201</c:v>
                </c:pt>
                <c:pt idx="3329">
                  <c:v>0.33293329332933203</c:v>
                </c:pt>
                <c:pt idx="3330">
                  <c:v>0.33303330333033299</c:v>
                </c:pt>
                <c:pt idx="3331">
                  <c:v>0.333133313331333</c:v>
                </c:pt>
                <c:pt idx="3332">
                  <c:v>0.33323332333233302</c:v>
                </c:pt>
                <c:pt idx="3333">
                  <c:v>0.33333333333333298</c:v>
                </c:pt>
                <c:pt idx="3334">
                  <c:v>0.333433343334333</c:v>
                </c:pt>
                <c:pt idx="3335">
                  <c:v>0.33353335333533302</c:v>
                </c:pt>
                <c:pt idx="3336">
                  <c:v>0.33363336333633298</c:v>
                </c:pt>
                <c:pt idx="3337">
                  <c:v>0.33373337333733299</c:v>
                </c:pt>
                <c:pt idx="3338">
                  <c:v>0.33383338333833301</c:v>
                </c:pt>
                <c:pt idx="3339">
                  <c:v>0.33393339333933297</c:v>
                </c:pt>
                <c:pt idx="3340">
                  <c:v>0.33403340334033399</c:v>
                </c:pt>
                <c:pt idx="3341">
                  <c:v>0.33413341334133401</c:v>
                </c:pt>
                <c:pt idx="3342">
                  <c:v>0.33423342334233402</c:v>
                </c:pt>
                <c:pt idx="3343">
                  <c:v>0.33433343334333399</c:v>
                </c:pt>
                <c:pt idx="3344">
                  <c:v>0.334433443344334</c:v>
                </c:pt>
                <c:pt idx="3345">
                  <c:v>0.33453345334533402</c:v>
                </c:pt>
                <c:pt idx="3346">
                  <c:v>0.33463346334633398</c:v>
                </c:pt>
                <c:pt idx="3347">
                  <c:v>0.334733473347334</c:v>
                </c:pt>
                <c:pt idx="3348">
                  <c:v>0.33483348334833402</c:v>
                </c:pt>
                <c:pt idx="3349">
                  <c:v>0.33493349334933398</c:v>
                </c:pt>
                <c:pt idx="3350">
                  <c:v>0.33503350335033499</c:v>
                </c:pt>
                <c:pt idx="3351">
                  <c:v>0.33513351335133501</c:v>
                </c:pt>
                <c:pt idx="3352">
                  <c:v>0.33523352335233503</c:v>
                </c:pt>
                <c:pt idx="3353">
                  <c:v>0.33533353335333499</c:v>
                </c:pt>
                <c:pt idx="3354">
                  <c:v>0.33543354335433501</c:v>
                </c:pt>
                <c:pt idx="3355">
                  <c:v>0.33553355335533502</c:v>
                </c:pt>
                <c:pt idx="3356">
                  <c:v>0.33563356335633499</c:v>
                </c:pt>
                <c:pt idx="3357">
                  <c:v>0.335733573357335</c:v>
                </c:pt>
                <c:pt idx="3358">
                  <c:v>0.33583358335833502</c:v>
                </c:pt>
                <c:pt idx="3359">
                  <c:v>0.33593359335933498</c:v>
                </c:pt>
                <c:pt idx="3360">
                  <c:v>0.336033603360336</c:v>
                </c:pt>
                <c:pt idx="3361">
                  <c:v>0.33613361336133601</c:v>
                </c:pt>
                <c:pt idx="3362">
                  <c:v>0.33623362336233598</c:v>
                </c:pt>
                <c:pt idx="3363">
                  <c:v>0.33633363336333599</c:v>
                </c:pt>
                <c:pt idx="3364">
                  <c:v>0.33643364336433601</c:v>
                </c:pt>
                <c:pt idx="3365">
                  <c:v>0.33653365336533603</c:v>
                </c:pt>
                <c:pt idx="3366">
                  <c:v>0.33663366336633599</c:v>
                </c:pt>
                <c:pt idx="3367">
                  <c:v>0.33673367336733601</c:v>
                </c:pt>
                <c:pt idx="3368">
                  <c:v>0.33683368336833602</c:v>
                </c:pt>
                <c:pt idx="3369">
                  <c:v>0.33693369336933598</c:v>
                </c:pt>
                <c:pt idx="3370">
                  <c:v>0.337033703370337</c:v>
                </c:pt>
                <c:pt idx="3371">
                  <c:v>0.33713371337133702</c:v>
                </c:pt>
                <c:pt idx="3372">
                  <c:v>0.33723372337233698</c:v>
                </c:pt>
                <c:pt idx="3373">
                  <c:v>0.337333733373337</c:v>
                </c:pt>
                <c:pt idx="3374">
                  <c:v>0.33743374337433701</c:v>
                </c:pt>
                <c:pt idx="3375">
                  <c:v>0.33753375337533698</c:v>
                </c:pt>
                <c:pt idx="3376">
                  <c:v>0.33763376337633699</c:v>
                </c:pt>
                <c:pt idx="3377">
                  <c:v>0.33773377337733701</c:v>
                </c:pt>
                <c:pt idx="3378">
                  <c:v>0.33783378337833703</c:v>
                </c:pt>
                <c:pt idx="3379">
                  <c:v>0.33793379337933699</c:v>
                </c:pt>
                <c:pt idx="3380">
                  <c:v>0.338033803380338</c:v>
                </c:pt>
                <c:pt idx="3381">
                  <c:v>0.33813381338133802</c:v>
                </c:pt>
                <c:pt idx="3382">
                  <c:v>0.33823382338233798</c:v>
                </c:pt>
                <c:pt idx="3383">
                  <c:v>0.338333833383338</c:v>
                </c:pt>
                <c:pt idx="3384">
                  <c:v>0.33843384338433802</c:v>
                </c:pt>
                <c:pt idx="3385">
                  <c:v>0.33853385338533798</c:v>
                </c:pt>
                <c:pt idx="3386">
                  <c:v>0.338633863386338</c:v>
                </c:pt>
                <c:pt idx="3387">
                  <c:v>0.33873387338733801</c:v>
                </c:pt>
                <c:pt idx="3388">
                  <c:v>0.33883388338833798</c:v>
                </c:pt>
                <c:pt idx="3389">
                  <c:v>0.33893389338933799</c:v>
                </c:pt>
                <c:pt idx="3390">
                  <c:v>0.33903390339033901</c:v>
                </c:pt>
                <c:pt idx="3391">
                  <c:v>0.33913391339133903</c:v>
                </c:pt>
                <c:pt idx="3392">
                  <c:v>0.33923392339233899</c:v>
                </c:pt>
                <c:pt idx="3393">
                  <c:v>0.339333933393339</c:v>
                </c:pt>
                <c:pt idx="3394">
                  <c:v>0.33943394339433902</c:v>
                </c:pt>
                <c:pt idx="3395">
                  <c:v>0.33953395339533898</c:v>
                </c:pt>
                <c:pt idx="3396">
                  <c:v>0.339633963396339</c:v>
                </c:pt>
                <c:pt idx="3397">
                  <c:v>0.33973397339733902</c:v>
                </c:pt>
                <c:pt idx="3398">
                  <c:v>0.33983398339833898</c:v>
                </c:pt>
                <c:pt idx="3399">
                  <c:v>0.339933993399339</c:v>
                </c:pt>
                <c:pt idx="3400">
                  <c:v>0.34003400340034001</c:v>
                </c:pt>
                <c:pt idx="3401">
                  <c:v>0.34013401340133997</c:v>
                </c:pt>
                <c:pt idx="3402">
                  <c:v>0.34023402340233999</c:v>
                </c:pt>
                <c:pt idx="3403">
                  <c:v>0.34033403340334001</c:v>
                </c:pt>
                <c:pt idx="3404">
                  <c:v>0.34043404340434003</c:v>
                </c:pt>
                <c:pt idx="3405">
                  <c:v>0.34053405340533999</c:v>
                </c:pt>
                <c:pt idx="3406">
                  <c:v>0.34063406340634</c:v>
                </c:pt>
                <c:pt idx="3407">
                  <c:v>0.34073407340734002</c:v>
                </c:pt>
                <c:pt idx="3408">
                  <c:v>0.34083408340833998</c:v>
                </c:pt>
                <c:pt idx="3409">
                  <c:v>0.34093409340934</c:v>
                </c:pt>
                <c:pt idx="3410">
                  <c:v>0.34103410341034102</c:v>
                </c:pt>
                <c:pt idx="3411">
                  <c:v>0.34113411341134098</c:v>
                </c:pt>
                <c:pt idx="3412">
                  <c:v>0.34123412341234099</c:v>
                </c:pt>
                <c:pt idx="3413">
                  <c:v>0.34133413341334101</c:v>
                </c:pt>
                <c:pt idx="3414">
                  <c:v>0.34143414341434097</c:v>
                </c:pt>
                <c:pt idx="3415">
                  <c:v>0.34153415341534099</c:v>
                </c:pt>
                <c:pt idx="3416">
                  <c:v>0.34163416341634101</c:v>
                </c:pt>
                <c:pt idx="3417">
                  <c:v>0.34173417341734103</c:v>
                </c:pt>
                <c:pt idx="3418">
                  <c:v>0.34183418341834099</c:v>
                </c:pt>
                <c:pt idx="3419">
                  <c:v>0.341934193419341</c:v>
                </c:pt>
                <c:pt idx="3420">
                  <c:v>0.34203420342034202</c:v>
                </c:pt>
                <c:pt idx="3421">
                  <c:v>0.34213421342134198</c:v>
                </c:pt>
                <c:pt idx="3422">
                  <c:v>0.342234223422342</c:v>
                </c:pt>
                <c:pt idx="3423">
                  <c:v>0.34233423342334202</c:v>
                </c:pt>
                <c:pt idx="3424">
                  <c:v>0.34243424342434198</c:v>
                </c:pt>
                <c:pt idx="3425">
                  <c:v>0.34253425342534199</c:v>
                </c:pt>
                <c:pt idx="3426">
                  <c:v>0.34263426342634201</c:v>
                </c:pt>
                <c:pt idx="3427">
                  <c:v>0.34273427342734197</c:v>
                </c:pt>
                <c:pt idx="3428">
                  <c:v>0.34283428342834199</c:v>
                </c:pt>
                <c:pt idx="3429">
                  <c:v>0.34293429342934201</c:v>
                </c:pt>
                <c:pt idx="3430">
                  <c:v>0.34303430343034302</c:v>
                </c:pt>
                <c:pt idx="3431">
                  <c:v>0.34313431343134299</c:v>
                </c:pt>
                <c:pt idx="3432">
                  <c:v>0.343234323432343</c:v>
                </c:pt>
                <c:pt idx="3433">
                  <c:v>0.34333433343334302</c:v>
                </c:pt>
                <c:pt idx="3434">
                  <c:v>0.34343434343434298</c:v>
                </c:pt>
                <c:pt idx="3435">
                  <c:v>0.343534353435343</c:v>
                </c:pt>
                <c:pt idx="3436">
                  <c:v>0.34363436343634302</c:v>
                </c:pt>
                <c:pt idx="3437">
                  <c:v>0.34373437343734298</c:v>
                </c:pt>
                <c:pt idx="3438">
                  <c:v>0.34383438343834299</c:v>
                </c:pt>
                <c:pt idx="3439">
                  <c:v>0.34393439343934301</c:v>
                </c:pt>
                <c:pt idx="3440">
                  <c:v>0.34403440344034403</c:v>
                </c:pt>
                <c:pt idx="3441">
                  <c:v>0.34413441344134399</c:v>
                </c:pt>
                <c:pt idx="3442">
                  <c:v>0.34423442344234401</c:v>
                </c:pt>
                <c:pt idx="3443">
                  <c:v>0.34433443344334402</c:v>
                </c:pt>
                <c:pt idx="3444">
                  <c:v>0.34443444344434399</c:v>
                </c:pt>
                <c:pt idx="3445">
                  <c:v>0.344534453445344</c:v>
                </c:pt>
                <c:pt idx="3446">
                  <c:v>0.34463446344634402</c:v>
                </c:pt>
                <c:pt idx="3447">
                  <c:v>0.34473447344734398</c:v>
                </c:pt>
                <c:pt idx="3448">
                  <c:v>0.344834483448344</c:v>
                </c:pt>
                <c:pt idx="3449">
                  <c:v>0.34493449344934402</c:v>
                </c:pt>
                <c:pt idx="3450">
                  <c:v>0.34503450345034498</c:v>
                </c:pt>
                <c:pt idx="3451">
                  <c:v>0.34513451345134499</c:v>
                </c:pt>
                <c:pt idx="3452">
                  <c:v>0.34523452345234501</c:v>
                </c:pt>
                <c:pt idx="3453">
                  <c:v>0.34533453345334503</c:v>
                </c:pt>
                <c:pt idx="3454">
                  <c:v>0.34543454345434499</c:v>
                </c:pt>
                <c:pt idx="3455">
                  <c:v>0.34553455345534501</c:v>
                </c:pt>
                <c:pt idx="3456">
                  <c:v>0.34563456345634502</c:v>
                </c:pt>
                <c:pt idx="3457">
                  <c:v>0.34573457345734498</c:v>
                </c:pt>
                <c:pt idx="3458">
                  <c:v>0.345834583458345</c:v>
                </c:pt>
                <c:pt idx="3459">
                  <c:v>0.34593459345934502</c:v>
                </c:pt>
                <c:pt idx="3460">
                  <c:v>0.34603460346034598</c:v>
                </c:pt>
                <c:pt idx="3461">
                  <c:v>0.346134613461346</c:v>
                </c:pt>
                <c:pt idx="3462">
                  <c:v>0.34623462346234601</c:v>
                </c:pt>
                <c:pt idx="3463">
                  <c:v>0.34633463346334598</c:v>
                </c:pt>
                <c:pt idx="3464">
                  <c:v>0.34643464346434599</c:v>
                </c:pt>
                <c:pt idx="3465">
                  <c:v>0.34653465346534601</c:v>
                </c:pt>
                <c:pt idx="3466">
                  <c:v>0.34663466346634603</c:v>
                </c:pt>
                <c:pt idx="3467">
                  <c:v>0.34673467346734599</c:v>
                </c:pt>
                <c:pt idx="3468">
                  <c:v>0.34683468346834601</c:v>
                </c:pt>
                <c:pt idx="3469">
                  <c:v>0.34693469346934602</c:v>
                </c:pt>
                <c:pt idx="3470">
                  <c:v>0.34703470347034698</c:v>
                </c:pt>
                <c:pt idx="3471">
                  <c:v>0.347134713471347</c:v>
                </c:pt>
                <c:pt idx="3472">
                  <c:v>0.34723472347234702</c:v>
                </c:pt>
                <c:pt idx="3473">
                  <c:v>0.34733473347334698</c:v>
                </c:pt>
                <c:pt idx="3474">
                  <c:v>0.347434743474347</c:v>
                </c:pt>
                <c:pt idx="3475">
                  <c:v>0.34753475347534701</c:v>
                </c:pt>
                <c:pt idx="3476">
                  <c:v>0.34763476347634698</c:v>
                </c:pt>
                <c:pt idx="3477">
                  <c:v>0.34773477347734699</c:v>
                </c:pt>
                <c:pt idx="3478">
                  <c:v>0.34783478347834701</c:v>
                </c:pt>
                <c:pt idx="3479">
                  <c:v>0.34793479347934703</c:v>
                </c:pt>
                <c:pt idx="3480">
                  <c:v>0.34803480348034799</c:v>
                </c:pt>
                <c:pt idx="3481">
                  <c:v>0.348134813481348</c:v>
                </c:pt>
                <c:pt idx="3482">
                  <c:v>0.34823482348234802</c:v>
                </c:pt>
                <c:pt idx="3483">
                  <c:v>0.34833483348334798</c:v>
                </c:pt>
                <c:pt idx="3484">
                  <c:v>0.348434843484348</c:v>
                </c:pt>
                <c:pt idx="3485">
                  <c:v>0.34853485348534802</c:v>
                </c:pt>
                <c:pt idx="3486">
                  <c:v>0.34863486348634798</c:v>
                </c:pt>
                <c:pt idx="3487">
                  <c:v>0.348734873487348</c:v>
                </c:pt>
                <c:pt idx="3488">
                  <c:v>0.34883488348834801</c:v>
                </c:pt>
                <c:pt idx="3489">
                  <c:v>0.34893489348934897</c:v>
                </c:pt>
                <c:pt idx="3490">
                  <c:v>0.34903490349034899</c:v>
                </c:pt>
                <c:pt idx="3491">
                  <c:v>0.34913491349134901</c:v>
                </c:pt>
                <c:pt idx="3492">
                  <c:v>0.34923492349234903</c:v>
                </c:pt>
                <c:pt idx="3493">
                  <c:v>0.34933493349334899</c:v>
                </c:pt>
                <c:pt idx="3494">
                  <c:v>0.349434943494349</c:v>
                </c:pt>
                <c:pt idx="3495">
                  <c:v>0.34953495349534902</c:v>
                </c:pt>
                <c:pt idx="3496">
                  <c:v>0.34963496349634898</c:v>
                </c:pt>
                <c:pt idx="3497">
                  <c:v>0.349734973497349</c:v>
                </c:pt>
                <c:pt idx="3498">
                  <c:v>0.34983498349834902</c:v>
                </c:pt>
                <c:pt idx="3499">
                  <c:v>0.34993499349934898</c:v>
                </c:pt>
                <c:pt idx="3500">
                  <c:v>0.35003500350034999</c:v>
                </c:pt>
                <c:pt idx="3501">
                  <c:v>0.35013501350135001</c:v>
                </c:pt>
                <c:pt idx="3502">
                  <c:v>0.35023502350234997</c:v>
                </c:pt>
                <c:pt idx="3503">
                  <c:v>0.35033503350334999</c:v>
                </c:pt>
                <c:pt idx="3504">
                  <c:v>0.35043504350435001</c:v>
                </c:pt>
                <c:pt idx="3505">
                  <c:v>0.35053505350535002</c:v>
                </c:pt>
                <c:pt idx="3506">
                  <c:v>0.35063506350634999</c:v>
                </c:pt>
                <c:pt idx="3507">
                  <c:v>0.35073507350735</c:v>
                </c:pt>
                <c:pt idx="3508">
                  <c:v>0.35083508350835002</c:v>
                </c:pt>
                <c:pt idx="3509">
                  <c:v>0.35093509350934998</c:v>
                </c:pt>
                <c:pt idx="3510">
                  <c:v>0.351035103510351</c:v>
                </c:pt>
                <c:pt idx="3511">
                  <c:v>0.35113511351135102</c:v>
                </c:pt>
                <c:pt idx="3512">
                  <c:v>0.35123512351235098</c:v>
                </c:pt>
                <c:pt idx="3513">
                  <c:v>0.35133513351335099</c:v>
                </c:pt>
                <c:pt idx="3514">
                  <c:v>0.35143514351435101</c:v>
                </c:pt>
                <c:pt idx="3515">
                  <c:v>0.35153515351535097</c:v>
                </c:pt>
                <c:pt idx="3516">
                  <c:v>0.35163516351635099</c:v>
                </c:pt>
                <c:pt idx="3517">
                  <c:v>0.35173517351735101</c:v>
                </c:pt>
                <c:pt idx="3518">
                  <c:v>0.35183518351835102</c:v>
                </c:pt>
                <c:pt idx="3519">
                  <c:v>0.35193519351935099</c:v>
                </c:pt>
                <c:pt idx="3520">
                  <c:v>0.352035203520352</c:v>
                </c:pt>
                <c:pt idx="3521">
                  <c:v>0.35213521352135202</c:v>
                </c:pt>
                <c:pt idx="3522">
                  <c:v>0.35223522352235198</c:v>
                </c:pt>
                <c:pt idx="3523">
                  <c:v>0.352335233523352</c:v>
                </c:pt>
                <c:pt idx="3524">
                  <c:v>0.35243524352435202</c:v>
                </c:pt>
                <c:pt idx="3525">
                  <c:v>0.35253525352535198</c:v>
                </c:pt>
                <c:pt idx="3526">
                  <c:v>0.35263526352635199</c:v>
                </c:pt>
                <c:pt idx="3527">
                  <c:v>0.35273527352735201</c:v>
                </c:pt>
                <c:pt idx="3528">
                  <c:v>0.35283528352835197</c:v>
                </c:pt>
                <c:pt idx="3529">
                  <c:v>0.35293529352935199</c:v>
                </c:pt>
                <c:pt idx="3530">
                  <c:v>0.35303530353035301</c:v>
                </c:pt>
                <c:pt idx="3531">
                  <c:v>0.35313531353135302</c:v>
                </c:pt>
                <c:pt idx="3532">
                  <c:v>0.35323532353235298</c:v>
                </c:pt>
                <c:pt idx="3533">
                  <c:v>0.353335333533353</c:v>
                </c:pt>
                <c:pt idx="3534">
                  <c:v>0.35343534353435302</c:v>
                </c:pt>
                <c:pt idx="3535">
                  <c:v>0.35353535353535298</c:v>
                </c:pt>
                <c:pt idx="3536">
                  <c:v>0.353635363536353</c:v>
                </c:pt>
                <c:pt idx="3537">
                  <c:v>0.35373537353735302</c:v>
                </c:pt>
                <c:pt idx="3538">
                  <c:v>0.35383538353835298</c:v>
                </c:pt>
                <c:pt idx="3539">
                  <c:v>0.35393539353935299</c:v>
                </c:pt>
                <c:pt idx="3540">
                  <c:v>0.35403540354035401</c:v>
                </c:pt>
                <c:pt idx="3541">
                  <c:v>0.35413541354135403</c:v>
                </c:pt>
                <c:pt idx="3542">
                  <c:v>0.35423542354235399</c:v>
                </c:pt>
                <c:pt idx="3543">
                  <c:v>0.35433543354335401</c:v>
                </c:pt>
                <c:pt idx="3544">
                  <c:v>0.35443544354435402</c:v>
                </c:pt>
                <c:pt idx="3545">
                  <c:v>0.35453545354535398</c:v>
                </c:pt>
                <c:pt idx="3546">
                  <c:v>0.354635463546354</c:v>
                </c:pt>
                <c:pt idx="3547">
                  <c:v>0.35473547354735402</c:v>
                </c:pt>
                <c:pt idx="3548">
                  <c:v>0.35483548354835398</c:v>
                </c:pt>
                <c:pt idx="3549">
                  <c:v>0.354935493549354</c:v>
                </c:pt>
                <c:pt idx="3550">
                  <c:v>0.35503550355035501</c:v>
                </c:pt>
                <c:pt idx="3551">
                  <c:v>0.35513551355135498</c:v>
                </c:pt>
                <c:pt idx="3552">
                  <c:v>0.35523552355235499</c:v>
                </c:pt>
                <c:pt idx="3553">
                  <c:v>0.35533553355335501</c:v>
                </c:pt>
                <c:pt idx="3554">
                  <c:v>0.35543554355435503</c:v>
                </c:pt>
                <c:pt idx="3555">
                  <c:v>0.35553555355535499</c:v>
                </c:pt>
                <c:pt idx="3556">
                  <c:v>0.35563556355635501</c:v>
                </c:pt>
                <c:pt idx="3557">
                  <c:v>0.35573557355735502</c:v>
                </c:pt>
                <c:pt idx="3558">
                  <c:v>0.35583558355835498</c:v>
                </c:pt>
                <c:pt idx="3559">
                  <c:v>0.355935593559355</c:v>
                </c:pt>
                <c:pt idx="3560">
                  <c:v>0.35603560356035602</c:v>
                </c:pt>
                <c:pt idx="3561">
                  <c:v>0.35613561356135598</c:v>
                </c:pt>
                <c:pt idx="3562">
                  <c:v>0.356235623562356</c:v>
                </c:pt>
                <c:pt idx="3563">
                  <c:v>0.35633563356335601</c:v>
                </c:pt>
                <c:pt idx="3564">
                  <c:v>0.35643564356435598</c:v>
                </c:pt>
                <c:pt idx="3565">
                  <c:v>0.35653565356535599</c:v>
                </c:pt>
                <c:pt idx="3566">
                  <c:v>0.35663566356635601</c:v>
                </c:pt>
                <c:pt idx="3567">
                  <c:v>0.35673567356735603</c:v>
                </c:pt>
                <c:pt idx="3568">
                  <c:v>0.35683568356835599</c:v>
                </c:pt>
                <c:pt idx="3569">
                  <c:v>0.35693569356935601</c:v>
                </c:pt>
                <c:pt idx="3570">
                  <c:v>0.35703570357035702</c:v>
                </c:pt>
                <c:pt idx="3571">
                  <c:v>0.35713571357135698</c:v>
                </c:pt>
                <c:pt idx="3572">
                  <c:v>0.357235723572357</c:v>
                </c:pt>
                <c:pt idx="3573">
                  <c:v>0.35733573357335702</c:v>
                </c:pt>
                <c:pt idx="3574">
                  <c:v>0.35743574357435698</c:v>
                </c:pt>
                <c:pt idx="3575">
                  <c:v>0.357535753575357</c:v>
                </c:pt>
                <c:pt idx="3576">
                  <c:v>0.35763576357635701</c:v>
                </c:pt>
                <c:pt idx="3577">
                  <c:v>0.35773577357735697</c:v>
                </c:pt>
                <c:pt idx="3578">
                  <c:v>0.35783578357835699</c:v>
                </c:pt>
                <c:pt idx="3579">
                  <c:v>0.35793579357935701</c:v>
                </c:pt>
                <c:pt idx="3580">
                  <c:v>0.35803580358035803</c:v>
                </c:pt>
                <c:pt idx="3581">
                  <c:v>0.35813581358135799</c:v>
                </c:pt>
                <c:pt idx="3582">
                  <c:v>0.358235823582358</c:v>
                </c:pt>
                <c:pt idx="3583">
                  <c:v>0.35833583358335802</c:v>
                </c:pt>
                <c:pt idx="3584">
                  <c:v>0.35843584358435798</c:v>
                </c:pt>
                <c:pt idx="3585">
                  <c:v>0.358535853585358</c:v>
                </c:pt>
                <c:pt idx="3586">
                  <c:v>0.35863586358635802</c:v>
                </c:pt>
                <c:pt idx="3587">
                  <c:v>0.35873587358735798</c:v>
                </c:pt>
                <c:pt idx="3588">
                  <c:v>0.358835883588358</c:v>
                </c:pt>
                <c:pt idx="3589">
                  <c:v>0.35893589358935801</c:v>
                </c:pt>
                <c:pt idx="3590">
                  <c:v>0.35903590359035897</c:v>
                </c:pt>
                <c:pt idx="3591">
                  <c:v>0.35913591359135899</c:v>
                </c:pt>
                <c:pt idx="3592">
                  <c:v>0.35923592359235901</c:v>
                </c:pt>
                <c:pt idx="3593">
                  <c:v>0.35933593359335902</c:v>
                </c:pt>
                <c:pt idx="3594">
                  <c:v>0.35943594359435899</c:v>
                </c:pt>
                <c:pt idx="3595">
                  <c:v>0.359535953595359</c:v>
                </c:pt>
                <c:pt idx="3596">
                  <c:v>0.35963596359635902</c:v>
                </c:pt>
                <c:pt idx="3597">
                  <c:v>0.35973597359735898</c:v>
                </c:pt>
                <c:pt idx="3598">
                  <c:v>0.359835983598359</c:v>
                </c:pt>
                <c:pt idx="3599">
                  <c:v>0.35993599359935902</c:v>
                </c:pt>
                <c:pt idx="3600">
                  <c:v>0.36003600360035998</c:v>
                </c:pt>
                <c:pt idx="3601">
                  <c:v>0.36013601360135999</c:v>
                </c:pt>
                <c:pt idx="3602">
                  <c:v>0.36023602360236001</c:v>
                </c:pt>
                <c:pt idx="3603">
                  <c:v>0.36033603360335997</c:v>
                </c:pt>
                <c:pt idx="3604">
                  <c:v>0.36043604360435999</c:v>
                </c:pt>
                <c:pt idx="3605">
                  <c:v>0.36053605360536001</c:v>
                </c:pt>
                <c:pt idx="3606">
                  <c:v>0.36063606360636002</c:v>
                </c:pt>
                <c:pt idx="3607">
                  <c:v>0.36073607360735999</c:v>
                </c:pt>
                <c:pt idx="3608">
                  <c:v>0.36083608360836</c:v>
                </c:pt>
                <c:pt idx="3609">
                  <c:v>0.36093609360936002</c:v>
                </c:pt>
                <c:pt idx="3610">
                  <c:v>0.36103610361036098</c:v>
                </c:pt>
                <c:pt idx="3611">
                  <c:v>0.361136113611361</c:v>
                </c:pt>
                <c:pt idx="3612">
                  <c:v>0.36123612361236102</c:v>
                </c:pt>
                <c:pt idx="3613">
                  <c:v>0.36133613361336098</c:v>
                </c:pt>
                <c:pt idx="3614">
                  <c:v>0.36143614361436099</c:v>
                </c:pt>
                <c:pt idx="3615">
                  <c:v>0.36153615361536101</c:v>
                </c:pt>
                <c:pt idx="3616">
                  <c:v>0.36163616361636097</c:v>
                </c:pt>
                <c:pt idx="3617">
                  <c:v>0.36173617361736099</c:v>
                </c:pt>
                <c:pt idx="3618">
                  <c:v>0.36183618361836101</c:v>
                </c:pt>
                <c:pt idx="3619">
                  <c:v>0.36193619361936102</c:v>
                </c:pt>
                <c:pt idx="3620">
                  <c:v>0.36203620362036198</c:v>
                </c:pt>
                <c:pt idx="3621">
                  <c:v>0.362136213621362</c:v>
                </c:pt>
                <c:pt idx="3622">
                  <c:v>0.36223622362236202</c:v>
                </c:pt>
                <c:pt idx="3623">
                  <c:v>0.36233623362336198</c:v>
                </c:pt>
                <c:pt idx="3624">
                  <c:v>0.362436243624362</c:v>
                </c:pt>
                <c:pt idx="3625">
                  <c:v>0.36253625362536201</c:v>
                </c:pt>
                <c:pt idx="3626">
                  <c:v>0.36263626362636198</c:v>
                </c:pt>
                <c:pt idx="3627">
                  <c:v>0.36273627362736199</c:v>
                </c:pt>
                <c:pt idx="3628">
                  <c:v>0.36283628362836201</c:v>
                </c:pt>
                <c:pt idx="3629">
                  <c:v>0.36293629362936197</c:v>
                </c:pt>
                <c:pt idx="3630">
                  <c:v>0.36303630363036299</c:v>
                </c:pt>
                <c:pt idx="3631">
                  <c:v>0.36313631363136301</c:v>
                </c:pt>
                <c:pt idx="3632">
                  <c:v>0.36323632363236302</c:v>
                </c:pt>
                <c:pt idx="3633">
                  <c:v>0.36333633363336298</c:v>
                </c:pt>
                <c:pt idx="3634">
                  <c:v>0.363436343634363</c:v>
                </c:pt>
                <c:pt idx="3635">
                  <c:v>0.36353635363536302</c:v>
                </c:pt>
                <c:pt idx="3636">
                  <c:v>0.36363636363636298</c:v>
                </c:pt>
                <c:pt idx="3637">
                  <c:v>0.363736373637363</c:v>
                </c:pt>
                <c:pt idx="3638">
                  <c:v>0.36383638363836301</c:v>
                </c:pt>
                <c:pt idx="3639">
                  <c:v>0.36393639363936398</c:v>
                </c:pt>
                <c:pt idx="3640">
                  <c:v>0.36403640364036399</c:v>
                </c:pt>
                <c:pt idx="3641">
                  <c:v>0.36413641364136401</c:v>
                </c:pt>
                <c:pt idx="3642">
                  <c:v>0.36423642364236403</c:v>
                </c:pt>
                <c:pt idx="3643">
                  <c:v>0.36433643364336399</c:v>
                </c:pt>
                <c:pt idx="3644">
                  <c:v>0.36443644364436401</c:v>
                </c:pt>
                <c:pt idx="3645">
                  <c:v>0.36453645364536402</c:v>
                </c:pt>
                <c:pt idx="3646">
                  <c:v>0.36463646364636398</c:v>
                </c:pt>
                <c:pt idx="3647">
                  <c:v>0.364736473647364</c:v>
                </c:pt>
                <c:pt idx="3648">
                  <c:v>0.36483648364836402</c:v>
                </c:pt>
                <c:pt idx="3649">
                  <c:v>0.36493649364936398</c:v>
                </c:pt>
                <c:pt idx="3650">
                  <c:v>0.365036503650365</c:v>
                </c:pt>
                <c:pt idx="3651">
                  <c:v>0.36513651365136501</c:v>
                </c:pt>
                <c:pt idx="3652">
                  <c:v>0.36523652365236497</c:v>
                </c:pt>
                <c:pt idx="3653">
                  <c:v>0.36533653365336499</c:v>
                </c:pt>
                <c:pt idx="3654">
                  <c:v>0.36543654365436501</c:v>
                </c:pt>
                <c:pt idx="3655">
                  <c:v>0.36553655365536503</c:v>
                </c:pt>
                <c:pt idx="3656">
                  <c:v>0.36563656365636499</c:v>
                </c:pt>
                <c:pt idx="3657">
                  <c:v>0.36573657365736501</c:v>
                </c:pt>
                <c:pt idx="3658">
                  <c:v>0.36583658365836502</c:v>
                </c:pt>
                <c:pt idx="3659">
                  <c:v>0.36593659365936498</c:v>
                </c:pt>
                <c:pt idx="3660">
                  <c:v>0.366036603660366</c:v>
                </c:pt>
                <c:pt idx="3661">
                  <c:v>0.36613661366136602</c:v>
                </c:pt>
                <c:pt idx="3662">
                  <c:v>0.36623662366236598</c:v>
                </c:pt>
                <c:pt idx="3663">
                  <c:v>0.366336633663366</c:v>
                </c:pt>
                <c:pt idx="3664">
                  <c:v>0.36643664366436601</c:v>
                </c:pt>
                <c:pt idx="3665">
                  <c:v>0.36653665366536597</c:v>
                </c:pt>
                <c:pt idx="3666">
                  <c:v>0.36663666366636599</c:v>
                </c:pt>
                <c:pt idx="3667">
                  <c:v>0.36673667366736601</c:v>
                </c:pt>
                <c:pt idx="3668">
                  <c:v>0.36683668366836603</c:v>
                </c:pt>
                <c:pt idx="3669">
                  <c:v>0.36693669366936599</c:v>
                </c:pt>
                <c:pt idx="3670">
                  <c:v>0.367036703670367</c:v>
                </c:pt>
                <c:pt idx="3671">
                  <c:v>0.36713671367136702</c:v>
                </c:pt>
                <c:pt idx="3672">
                  <c:v>0.36723672367236698</c:v>
                </c:pt>
                <c:pt idx="3673">
                  <c:v>0.367336733673367</c:v>
                </c:pt>
                <c:pt idx="3674">
                  <c:v>0.36743674367436702</c:v>
                </c:pt>
                <c:pt idx="3675">
                  <c:v>0.36753675367536698</c:v>
                </c:pt>
                <c:pt idx="3676">
                  <c:v>0.367636763676367</c:v>
                </c:pt>
                <c:pt idx="3677">
                  <c:v>0.36773677367736701</c:v>
                </c:pt>
                <c:pt idx="3678">
                  <c:v>0.36783678367836697</c:v>
                </c:pt>
                <c:pt idx="3679">
                  <c:v>0.36793679367936699</c:v>
                </c:pt>
                <c:pt idx="3680">
                  <c:v>0.36803680368036801</c:v>
                </c:pt>
                <c:pt idx="3681">
                  <c:v>0.36813681368136802</c:v>
                </c:pt>
                <c:pt idx="3682">
                  <c:v>0.36823682368236799</c:v>
                </c:pt>
                <c:pt idx="3683">
                  <c:v>0.368336833683368</c:v>
                </c:pt>
                <c:pt idx="3684">
                  <c:v>0.36843684368436802</c:v>
                </c:pt>
                <c:pt idx="3685">
                  <c:v>0.36853685368536798</c:v>
                </c:pt>
                <c:pt idx="3686">
                  <c:v>0.368636863686368</c:v>
                </c:pt>
                <c:pt idx="3687">
                  <c:v>0.36873687368736802</c:v>
                </c:pt>
                <c:pt idx="3688">
                  <c:v>0.36883688368836798</c:v>
                </c:pt>
                <c:pt idx="3689">
                  <c:v>0.368936893689368</c:v>
                </c:pt>
                <c:pt idx="3690">
                  <c:v>0.36903690369036901</c:v>
                </c:pt>
                <c:pt idx="3691">
                  <c:v>0.36913691369136897</c:v>
                </c:pt>
                <c:pt idx="3692">
                  <c:v>0.36923692369236899</c:v>
                </c:pt>
                <c:pt idx="3693">
                  <c:v>0.36933693369336901</c:v>
                </c:pt>
                <c:pt idx="3694">
                  <c:v>0.36943694369436902</c:v>
                </c:pt>
                <c:pt idx="3695">
                  <c:v>0.36953695369536899</c:v>
                </c:pt>
                <c:pt idx="3696">
                  <c:v>0.369636963696369</c:v>
                </c:pt>
                <c:pt idx="3697">
                  <c:v>0.36973697369736902</c:v>
                </c:pt>
                <c:pt idx="3698">
                  <c:v>0.36983698369836898</c:v>
                </c:pt>
                <c:pt idx="3699">
                  <c:v>0.369936993699369</c:v>
                </c:pt>
                <c:pt idx="3700">
                  <c:v>0.37003700370037002</c:v>
                </c:pt>
                <c:pt idx="3701">
                  <c:v>0.37013701370136998</c:v>
                </c:pt>
                <c:pt idx="3702">
                  <c:v>0.37023702370236999</c:v>
                </c:pt>
                <c:pt idx="3703">
                  <c:v>0.37033703370337001</c:v>
                </c:pt>
                <c:pt idx="3704">
                  <c:v>0.37043704370436997</c:v>
                </c:pt>
                <c:pt idx="3705">
                  <c:v>0.37053705370536999</c:v>
                </c:pt>
                <c:pt idx="3706">
                  <c:v>0.37063706370637001</c:v>
                </c:pt>
                <c:pt idx="3707">
                  <c:v>0.37073707370737002</c:v>
                </c:pt>
                <c:pt idx="3708">
                  <c:v>0.37083708370836999</c:v>
                </c:pt>
                <c:pt idx="3709">
                  <c:v>0.37093709370937</c:v>
                </c:pt>
                <c:pt idx="3710">
                  <c:v>0.37103710371037102</c:v>
                </c:pt>
                <c:pt idx="3711">
                  <c:v>0.37113711371137098</c:v>
                </c:pt>
                <c:pt idx="3712">
                  <c:v>0.371237123712371</c:v>
                </c:pt>
                <c:pt idx="3713">
                  <c:v>0.37133713371337101</c:v>
                </c:pt>
                <c:pt idx="3714">
                  <c:v>0.37143714371437098</c:v>
                </c:pt>
                <c:pt idx="3715">
                  <c:v>0.37153715371537099</c:v>
                </c:pt>
                <c:pt idx="3716">
                  <c:v>0.37163716371637101</c:v>
                </c:pt>
                <c:pt idx="3717">
                  <c:v>0.37173717371737097</c:v>
                </c:pt>
                <c:pt idx="3718">
                  <c:v>0.37183718371837099</c:v>
                </c:pt>
                <c:pt idx="3719">
                  <c:v>0.37193719371937101</c:v>
                </c:pt>
                <c:pt idx="3720">
                  <c:v>0.37203720372037202</c:v>
                </c:pt>
                <c:pt idx="3721">
                  <c:v>0.37213721372137198</c:v>
                </c:pt>
                <c:pt idx="3722">
                  <c:v>0.372237223722372</c:v>
                </c:pt>
                <c:pt idx="3723">
                  <c:v>0.37233723372337202</c:v>
                </c:pt>
                <c:pt idx="3724">
                  <c:v>0.37243724372437198</c:v>
                </c:pt>
                <c:pt idx="3725">
                  <c:v>0.372537253725372</c:v>
                </c:pt>
                <c:pt idx="3726">
                  <c:v>0.37263726372637201</c:v>
                </c:pt>
                <c:pt idx="3727">
                  <c:v>0.37273727372737198</c:v>
                </c:pt>
                <c:pt idx="3728">
                  <c:v>0.37283728372837199</c:v>
                </c:pt>
                <c:pt idx="3729">
                  <c:v>0.37293729372937201</c:v>
                </c:pt>
                <c:pt idx="3730">
                  <c:v>0.37303730373037303</c:v>
                </c:pt>
                <c:pt idx="3731">
                  <c:v>0.37313731373137299</c:v>
                </c:pt>
                <c:pt idx="3732">
                  <c:v>0.37323732373237301</c:v>
                </c:pt>
                <c:pt idx="3733">
                  <c:v>0.37333733373337302</c:v>
                </c:pt>
                <c:pt idx="3734">
                  <c:v>0.37343734373437298</c:v>
                </c:pt>
                <c:pt idx="3735">
                  <c:v>0.373537353735373</c:v>
                </c:pt>
                <c:pt idx="3736">
                  <c:v>0.37363736373637302</c:v>
                </c:pt>
                <c:pt idx="3737">
                  <c:v>0.37373737373737298</c:v>
                </c:pt>
                <c:pt idx="3738">
                  <c:v>0.373837383738373</c:v>
                </c:pt>
                <c:pt idx="3739">
                  <c:v>0.37393739373937301</c:v>
                </c:pt>
                <c:pt idx="3740">
                  <c:v>0.37403740374037397</c:v>
                </c:pt>
                <c:pt idx="3741">
                  <c:v>0.37413741374137399</c:v>
                </c:pt>
                <c:pt idx="3742">
                  <c:v>0.37423742374237401</c:v>
                </c:pt>
                <c:pt idx="3743">
                  <c:v>0.37433743374337403</c:v>
                </c:pt>
                <c:pt idx="3744">
                  <c:v>0.37443744374437399</c:v>
                </c:pt>
                <c:pt idx="3745">
                  <c:v>0.374537453745374</c:v>
                </c:pt>
                <c:pt idx="3746">
                  <c:v>0.37463746374637402</c:v>
                </c:pt>
                <c:pt idx="3747">
                  <c:v>0.37473747374737398</c:v>
                </c:pt>
                <c:pt idx="3748">
                  <c:v>0.374837483748374</c:v>
                </c:pt>
                <c:pt idx="3749">
                  <c:v>0.37493749374937402</c:v>
                </c:pt>
                <c:pt idx="3750">
                  <c:v>0.37503750375037498</c:v>
                </c:pt>
                <c:pt idx="3751">
                  <c:v>0.375137513751375</c:v>
                </c:pt>
                <c:pt idx="3752">
                  <c:v>0.37523752375237501</c:v>
                </c:pt>
                <c:pt idx="3753">
                  <c:v>0.37533753375337497</c:v>
                </c:pt>
                <c:pt idx="3754">
                  <c:v>0.37543754375437499</c:v>
                </c:pt>
                <c:pt idx="3755">
                  <c:v>0.37553755375537501</c:v>
                </c:pt>
                <c:pt idx="3756">
                  <c:v>0.37563756375637503</c:v>
                </c:pt>
                <c:pt idx="3757">
                  <c:v>0.37573757375737499</c:v>
                </c:pt>
                <c:pt idx="3758">
                  <c:v>0.375837583758375</c:v>
                </c:pt>
                <c:pt idx="3759">
                  <c:v>0.37593759375937502</c:v>
                </c:pt>
                <c:pt idx="3760">
                  <c:v>0.37603760376037598</c:v>
                </c:pt>
                <c:pt idx="3761">
                  <c:v>0.376137613761376</c:v>
                </c:pt>
                <c:pt idx="3762">
                  <c:v>0.37623762376237602</c:v>
                </c:pt>
                <c:pt idx="3763">
                  <c:v>0.37633763376337598</c:v>
                </c:pt>
                <c:pt idx="3764">
                  <c:v>0.376437643764376</c:v>
                </c:pt>
                <c:pt idx="3765">
                  <c:v>0.37653765376537601</c:v>
                </c:pt>
                <c:pt idx="3766">
                  <c:v>0.37663766376637597</c:v>
                </c:pt>
                <c:pt idx="3767">
                  <c:v>0.37673767376737599</c:v>
                </c:pt>
                <c:pt idx="3768">
                  <c:v>0.37683768376837601</c:v>
                </c:pt>
                <c:pt idx="3769">
                  <c:v>0.37693769376937603</c:v>
                </c:pt>
                <c:pt idx="3770">
                  <c:v>0.37703770377037699</c:v>
                </c:pt>
                <c:pt idx="3771">
                  <c:v>0.377137713771377</c:v>
                </c:pt>
                <c:pt idx="3772">
                  <c:v>0.37723772377237702</c:v>
                </c:pt>
                <c:pt idx="3773">
                  <c:v>0.37733773377337698</c:v>
                </c:pt>
                <c:pt idx="3774">
                  <c:v>0.377437743774377</c:v>
                </c:pt>
                <c:pt idx="3775">
                  <c:v>0.37753775377537702</c:v>
                </c:pt>
                <c:pt idx="3776">
                  <c:v>0.37763776377637698</c:v>
                </c:pt>
                <c:pt idx="3777">
                  <c:v>0.377737773777377</c:v>
                </c:pt>
                <c:pt idx="3778">
                  <c:v>0.37783778377837701</c:v>
                </c:pt>
                <c:pt idx="3779">
                  <c:v>0.37793779377937797</c:v>
                </c:pt>
                <c:pt idx="3780">
                  <c:v>0.37803780378037799</c:v>
                </c:pt>
                <c:pt idx="3781">
                  <c:v>0.37813781378137801</c:v>
                </c:pt>
                <c:pt idx="3782">
                  <c:v>0.37823782378237802</c:v>
                </c:pt>
                <c:pt idx="3783">
                  <c:v>0.37833783378337799</c:v>
                </c:pt>
                <c:pt idx="3784">
                  <c:v>0.378437843784378</c:v>
                </c:pt>
                <c:pt idx="3785">
                  <c:v>0.37853785378537802</c:v>
                </c:pt>
                <c:pt idx="3786">
                  <c:v>0.37863786378637798</c:v>
                </c:pt>
                <c:pt idx="3787">
                  <c:v>0.378737873787378</c:v>
                </c:pt>
                <c:pt idx="3788">
                  <c:v>0.37883788378837802</c:v>
                </c:pt>
                <c:pt idx="3789">
                  <c:v>0.37893789378937898</c:v>
                </c:pt>
                <c:pt idx="3790">
                  <c:v>0.37903790379037899</c:v>
                </c:pt>
                <c:pt idx="3791">
                  <c:v>0.37913791379137901</c:v>
                </c:pt>
                <c:pt idx="3792">
                  <c:v>0.37923792379237897</c:v>
                </c:pt>
                <c:pt idx="3793">
                  <c:v>0.37933793379337899</c:v>
                </c:pt>
                <c:pt idx="3794">
                  <c:v>0.37943794379437901</c:v>
                </c:pt>
                <c:pt idx="3795">
                  <c:v>0.37953795379537902</c:v>
                </c:pt>
                <c:pt idx="3796">
                  <c:v>0.37963796379637899</c:v>
                </c:pt>
                <c:pt idx="3797">
                  <c:v>0.379737973797379</c:v>
                </c:pt>
                <c:pt idx="3798">
                  <c:v>0.37983798379837902</c:v>
                </c:pt>
                <c:pt idx="3799">
                  <c:v>0.37993799379937898</c:v>
                </c:pt>
                <c:pt idx="3800">
                  <c:v>0.38003800380038</c:v>
                </c:pt>
                <c:pt idx="3801">
                  <c:v>0.38013801380138001</c:v>
                </c:pt>
                <c:pt idx="3802">
                  <c:v>0.38023802380237998</c:v>
                </c:pt>
                <c:pt idx="3803">
                  <c:v>0.38033803380337999</c:v>
                </c:pt>
                <c:pt idx="3804">
                  <c:v>0.38043804380438001</c:v>
                </c:pt>
                <c:pt idx="3805">
                  <c:v>0.38053805380538003</c:v>
                </c:pt>
                <c:pt idx="3806">
                  <c:v>0.38063806380637999</c:v>
                </c:pt>
                <c:pt idx="3807">
                  <c:v>0.38073807380738001</c:v>
                </c:pt>
                <c:pt idx="3808">
                  <c:v>0.38083808380838002</c:v>
                </c:pt>
                <c:pt idx="3809">
                  <c:v>0.38093809380937999</c:v>
                </c:pt>
                <c:pt idx="3810">
                  <c:v>0.381038103810381</c:v>
                </c:pt>
                <c:pt idx="3811">
                  <c:v>0.38113811381138102</c:v>
                </c:pt>
                <c:pt idx="3812">
                  <c:v>0.38123812381238098</c:v>
                </c:pt>
                <c:pt idx="3813">
                  <c:v>0.381338133813381</c:v>
                </c:pt>
                <c:pt idx="3814">
                  <c:v>0.38143814381438101</c:v>
                </c:pt>
                <c:pt idx="3815">
                  <c:v>0.38153815381538098</c:v>
                </c:pt>
                <c:pt idx="3816">
                  <c:v>0.38163816381638099</c:v>
                </c:pt>
                <c:pt idx="3817">
                  <c:v>0.38173817381738101</c:v>
                </c:pt>
                <c:pt idx="3818">
                  <c:v>0.38183818381838103</c:v>
                </c:pt>
                <c:pt idx="3819">
                  <c:v>0.38193819381938099</c:v>
                </c:pt>
                <c:pt idx="3820">
                  <c:v>0.38203820382038201</c:v>
                </c:pt>
                <c:pt idx="3821">
                  <c:v>0.38213821382138202</c:v>
                </c:pt>
                <c:pt idx="3822">
                  <c:v>0.38223822382238198</c:v>
                </c:pt>
                <c:pt idx="3823">
                  <c:v>0.382338233823382</c:v>
                </c:pt>
                <c:pt idx="3824">
                  <c:v>0.38243824382438202</c:v>
                </c:pt>
                <c:pt idx="3825">
                  <c:v>0.38253825382538198</c:v>
                </c:pt>
                <c:pt idx="3826">
                  <c:v>0.382638263826382</c:v>
                </c:pt>
                <c:pt idx="3827">
                  <c:v>0.38273827382738201</c:v>
                </c:pt>
                <c:pt idx="3828">
                  <c:v>0.38283828382838198</c:v>
                </c:pt>
                <c:pt idx="3829">
                  <c:v>0.38293829382938199</c:v>
                </c:pt>
                <c:pt idx="3830">
                  <c:v>0.38303830383038301</c:v>
                </c:pt>
                <c:pt idx="3831">
                  <c:v>0.38313831383138303</c:v>
                </c:pt>
                <c:pt idx="3832">
                  <c:v>0.38323832383238299</c:v>
                </c:pt>
                <c:pt idx="3833">
                  <c:v>0.383338333833383</c:v>
                </c:pt>
                <c:pt idx="3834">
                  <c:v>0.38343834383438302</c:v>
                </c:pt>
                <c:pt idx="3835">
                  <c:v>0.38353835383538298</c:v>
                </c:pt>
                <c:pt idx="3836">
                  <c:v>0.383638363836383</c:v>
                </c:pt>
                <c:pt idx="3837">
                  <c:v>0.38373837383738302</c:v>
                </c:pt>
                <c:pt idx="3838">
                  <c:v>0.38383838383838298</c:v>
                </c:pt>
                <c:pt idx="3839">
                  <c:v>0.383938393839383</c:v>
                </c:pt>
                <c:pt idx="3840">
                  <c:v>0.38403840384038401</c:v>
                </c:pt>
                <c:pt idx="3841">
                  <c:v>0.38413841384138397</c:v>
                </c:pt>
                <c:pt idx="3842">
                  <c:v>0.38423842384238399</c:v>
                </c:pt>
                <c:pt idx="3843">
                  <c:v>0.38433843384338401</c:v>
                </c:pt>
                <c:pt idx="3844">
                  <c:v>0.38443844384438403</c:v>
                </c:pt>
                <c:pt idx="3845">
                  <c:v>0.38453845384538399</c:v>
                </c:pt>
                <c:pt idx="3846">
                  <c:v>0.384638463846384</c:v>
                </c:pt>
                <c:pt idx="3847">
                  <c:v>0.38473847384738402</c:v>
                </c:pt>
                <c:pt idx="3848">
                  <c:v>0.38483848384838398</c:v>
                </c:pt>
                <c:pt idx="3849">
                  <c:v>0.384938493849384</c:v>
                </c:pt>
                <c:pt idx="3850">
                  <c:v>0.38503850385038502</c:v>
                </c:pt>
                <c:pt idx="3851">
                  <c:v>0.38513851385138498</c:v>
                </c:pt>
                <c:pt idx="3852">
                  <c:v>0.385238523852385</c:v>
                </c:pt>
                <c:pt idx="3853">
                  <c:v>0.38533853385338501</c:v>
                </c:pt>
                <c:pt idx="3854">
                  <c:v>0.38543854385438497</c:v>
                </c:pt>
                <c:pt idx="3855">
                  <c:v>0.38553855385538499</c:v>
                </c:pt>
                <c:pt idx="3856">
                  <c:v>0.38563856385638501</c:v>
                </c:pt>
                <c:pt idx="3857">
                  <c:v>0.38573857385738503</c:v>
                </c:pt>
                <c:pt idx="3858">
                  <c:v>0.38583858385838499</c:v>
                </c:pt>
                <c:pt idx="3859">
                  <c:v>0.385938593859385</c:v>
                </c:pt>
                <c:pt idx="3860">
                  <c:v>0.38603860386038602</c:v>
                </c:pt>
                <c:pt idx="3861">
                  <c:v>0.38613861386138598</c:v>
                </c:pt>
                <c:pt idx="3862">
                  <c:v>0.386238623862386</c:v>
                </c:pt>
                <c:pt idx="3863">
                  <c:v>0.38633863386338602</c:v>
                </c:pt>
                <c:pt idx="3864">
                  <c:v>0.38643864386438598</c:v>
                </c:pt>
                <c:pt idx="3865">
                  <c:v>0.38653865386538599</c:v>
                </c:pt>
                <c:pt idx="3866">
                  <c:v>0.38663866386638601</c:v>
                </c:pt>
                <c:pt idx="3867">
                  <c:v>0.38673867386738597</c:v>
                </c:pt>
                <c:pt idx="3868">
                  <c:v>0.38683868386838599</c:v>
                </c:pt>
                <c:pt idx="3869">
                  <c:v>0.38693869386938601</c:v>
                </c:pt>
                <c:pt idx="3870">
                  <c:v>0.38703870387038702</c:v>
                </c:pt>
                <c:pt idx="3871">
                  <c:v>0.38713871387138699</c:v>
                </c:pt>
                <c:pt idx="3872">
                  <c:v>0.387238723872387</c:v>
                </c:pt>
                <c:pt idx="3873">
                  <c:v>0.38733873387338702</c:v>
                </c:pt>
                <c:pt idx="3874">
                  <c:v>0.38743874387438698</c:v>
                </c:pt>
                <c:pt idx="3875">
                  <c:v>0.387538753875387</c:v>
                </c:pt>
                <c:pt idx="3876">
                  <c:v>0.38763876387638702</c:v>
                </c:pt>
                <c:pt idx="3877">
                  <c:v>0.38773877387738698</c:v>
                </c:pt>
                <c:pt idx="3878">
                  <c:v>0.38783878387838699</c:v>
                </c:pt>
                <c:pt idx="3879">
                  <c:v>0.38793879387938701</c:v>
                </c:pt>
                <c:pt idx="3880">
                  <c:v>0.38803880388038797</c:v>
                </c:pt>
                <c:pt idx="3881">
                  <c:v>0.38813881388138799</c:v>
                </c:pt>
                <c:pt idx="3882">
                  <c:v>0.38823882388238801</c:v>
                </c:pt>
                <c:pt idx="3883">
                  <c:v>0.38833883388338802</c:v>
                </c:pt>
                <c:pt idx="3884">
                  <c:v>0.38843884388438799</c:v>
                </c:pt>
                <c:pt idx="3885">
                  <c:v>0.388538853885388</c:v>
                </c:pt>
                <c:pt idx="3886">
                  <c:v>0.38863886388638802</c:v>
                </c:pt>
                <c:pt idx="3887">
                  <c:v>0.38873887388738798</c:v>
                </c:pt>
                <c:pt idx="3888">
                  <c:v>0.388838883888388</c:v>
                </c:pt>
                <c:pt idx="3889">
                  <c:v>0.38893889388938802</c:v>
                </c:pt>
                <c:pt idx="3890">
                  <c:v>0.38903890389038898</c:v>
                </c:pt>
                <c:pt idx="3891">
                  <c:v>0.38913891389138899</c:v>
                </c:pt>
                <c:pt idx="3892">
                  <c:v>0.38923892389238901</c:v>
                </c:pt>
                <c:pt idx="3893">
                  <c:v>0.38933893389338903</c:v>
                </c:pt>
                <c:pt idx="3894">
                  <c:v>0.38943894389438899</c:v>
                </c:pt>
                <c:pt idx="3895">
                  <c:v>0.38953895389538901</c:v>
                </c:pt>
                <c:pt idx="3896">
                  <c:v>0.38963896389638902</c:v>
                </c:pt>
                <c:pt idx="3897">
                  <c:v>0.38973897389738899</c:v>
                </c:pt>
                <c:pt idx="3898">
                  <c:v>0.389838983898389</c:v>
                </c:pt>
                <c:pt idx="3899">
                  <c:v>0.38993899389938902</c:v>
                </c:pt>
                <c:pt idx="3900">
                  <c:v>0.39003900390038998</c:v>
                </c:pt>
                <c:pt idx="3901">
                  <c:v>0.39013901390139</c:v>
                </c:pt>
                <c:pt idx="3902">
                  <c:v>0.39023902390239001</c:v>
                </c:pt>
                <c:pt idx="3903">
                  <c:v>0.39033903390338998</c:v>
                </c:pt>
                <c:pt idx="3904">
                  <c:v>0.39043904390438999</c:v>
                </c:pt>
                <c:pt idx="3905">
                  <c:v>0.39053905390539001</c:v>
                </c:pt>
                <c:pt idx="3906">
                  <c:v>0.39063906390639003</c:v>
                </c:pt>
                <c:pt idx="3907">
                  <c:v>0.39073907390738999</c:v>
                </c:pt>
                <c:pt idx="3908">
                  <c:v>0.39083908390839001</c:v>
                </c:pt>
                <c:pt idx="3909">
                  <c:v>0.39093909390939002</c:v>
                </c:pt>
                <c:pt idx="3910">
                  <c:v>0.39103910391039098</c:v>
                </c:pt>
                <c:pt idx="3911">
                  <c:v>0.391139113911391</c:v>
                </c:pt>
                <c:pt idx="3912">
                  <c:v>0.39123912391239102</c:v>
                </c:pt>
                <c:pt idx="3913">
                  <c:v>0.39133913391339098</c:v>
                </c:pt>
                <c:pt idx="3914">
                  <c:v>0.391439143914391</c:v>
                </c:pt>
                <c:pt idx="3915">
                  <c:v>0.39153915391539101</c:v>
                </c:pt>
                <c:pt idx="3916">
                  <c:v>0.39163916391639098</c:v>
                </c:pt>
                <c:pt idx="3917">
                  <c:v>0.39173917391739099</c:v>
                </c:pt>
                <c:pt idx="3918">
                  <c:v>0.39183918391839101</c:v>
                </c:pt>
                <c:pt idx="3919">
                  <c:v>0.39193919391939103</c:v>
                </c:pt>
                <c:pt idx="3920">
                  <c:v>0.39203920392039199</c:v>
                </c:pt>
                <c:pt idx="3921">
                  <c:v>0.392139213921392</c:v>
                </c:pt>
                <c:pt idx="3922">
                  <c:v>0.39223922392239202</c:v>
                </c:pt>
                <c:pt idx="3923">
                  <c:v>0.39233923392339198</c:v>
                </c:pt>
                <c:pt idx="3924">
                  <c:v>0.392439243924392</c:v>
                </c:pt>
                <c:pt idx="3925">
                  <c:v>0.39253925392539202</c:v>
                </c:pt>
                <c:pt idx="3926">
                  <c:v>0.39263926392639198</c:v>
                </c:pt>
                <c:pt idx="3927">
                  <c:v>0.392739273927392</c:v>
                </c:pt>
                <c:pt idx="3928">
                  <c:v>0.39283928392839201</c:v>
                </c:pt>
                <c:pt idx="3929">
                  <c:v>0.39293929392939297</c:v>
                </c:pt>
                <c:pt idx="3930">
                  <c:v>0.39303930393039299</c:v>
                </c:pt>
                <c:pt idx="3931">
                  <c:v>0.39313931393139301</c:v>
                </c:pt>
                <c:pt idx="3932">
                  <c:v>0.39323932393239303</c:v>
                </c:pt>
                <c:pt idx="3933">
                  <c:v>0.39333933393339299</c:v>
                </c:pt>
                <c:pt idx="3934">
                  <c:v>0.393439343934393</c:v>
                </c:pt>
                <c:pt idx="3935">
                  <c:v>0.39353935393539302</c:v>
                </c:pt>
                <c:pt idx="3936">
                  <c:v>0.39363936393639298</c:v>
                </c:pt>
                <c:pt idx="3937">
                  <c:v>0.393739373937393</c:v>
                </c:pt>
                <c:pt idx="3938">
                  <c:v>0.39383938393839302</c:v>
                </c:pt>
                <c:pt idx="3939">
                  <c:v>0.39393939393939398</c:v>
                </c:pt>
                <c:pt idx="3940">
                  <c:v>0.394039403940394</c:v>
                </c:pt>
                <c:pt idx="3941">
                  <c:v>0.39413941394139401</c:v>
                </c:pt>
                <c:pt idx="3942">
                  <c:v>0.39423942394239397</c:v>
                </c:pt>
                <c:pt idx="3943">
                  <c:v>0.39433943394339399</c:v>
                </c:pt>
                <c:pt idx="3944">
                  <c:v>0.39443944394439401</c:v>
                </c:pt>
                <c:pt idx="3945">
                  <c:v>0.39453945394539403</c:v>
                </c:pt>
                <c:pt idx="3946">
                  <c:v>0.39463946394639399</c:v>
                </c:pt>
                <c:pt idx="3947">
                  <c:v>0.394739473947394</c:v>
                </c:pt>
                <c:pt idx="3948">
                  <c:v>0.39483948394839402</c:v>
                </c:pt>
                <c:pt idx="3949">
                  <c:v>0.39493949394939398</c:v>
                </c:pt>
                <c:pt idx="3950">
                  <c:v>0.395039503950395</c:v>
                </c:pt>
                <c:pt idx="3951">
                  <c:v>0.39513951395139502</c:v>
                </c:pt>
                <c:pt idx="3952">
                  <c:v>0.39523952395239498</c:v>
                </c:pt>
                <c:pt idx="3953">
                  <c:v>0.39533953395339499</c:v>
                </c:pt>
                <c:pt idx="3954">
                  <c:v>0.39543954395439501</c:v>
                </c:pt>
                <c:pt idx="3955">
                  <c:v>0.39553955395539497</c:v>
                </c:pt>
                <c:pt idx="3956">
                  <c:v>0.39563956395639499</c:v>
                </c:pt>
                <c:pt idx="3957">
                  <c:v>0.39573957395739501</c:v>
                </c:pt>
                <c:pt idx="3958">
                  <c:v>0.39583958395839502</c:v>
                </c:pt>
                <c:pt idx="3959">
                  <c:v>0.39593959395939499</c:v>
                </c:pt>
                <c:pt idx="3960">
                  <c:v>0.396039603960396</c:v>
                </c:pt>
                <c:pt idx="3961">
                  <c:v>0.39613961396139602</c:v>
                </c:pt>
                <c:pt idx="3962">
                  <c:v>0.39623962396239598</c:v>
                </c:pt>
                <c:pt idx="3963">
                  <c:v>0.396339633963396</c:v>
                </c:pt>
                <c:pt idx="3964">
                  <c:v>0.39643964396439602</c:v>
                </c:pt>
                <c:pt idx="3965">
                  <c:v>0.39653965396539598</c:v>
                </c:pt>
                <c:pt idx="3966">
                  <c:v>0.39663966396639599</c:v>
                </c:pt>
                <c:pt idx="3967">
                  <c:v>0.39673967396739601</c:v>
                </c:pt>
                <c:pt idx="3968">
                  <c:v>0.39683968396839597</c:v>
                </c:pt>
                <c:pt idx="3969">
                  <c:v>0.39693969396939599</c:v>
                </c:pt>
                <c:pt idx="3970">
                  <c:v>0.39703970397039701</c:v>
                </c:pt>
                <c:pt idx="3971">
                  <c:v>0.39713971397139702</c:v>
                </c:pt>
                <c:pt idx="3972">
                  <c:v>0.39723972397239699</c:v>
                </c:pt>
                <c:pt idx="3973">
                  <c:v>0.397339733973397</c:v>
                </c:pt>
                <c:pt idx="3974">
                  <c:v>0.39743974397439702</c:v>
                </c:pt>
                <c:pt idx="3975">
                  <c:v>0.39753975397539698</c:v>
                </c:pt>
                <c:pt idx="3976">
                  <c:v>0.397639763976397</c:v>
                </c:pt>
                <c:pt idx="3977">
                  <c:v>0.39773977397739702</c:v>
                </c:pt>
                <c:pt idx="3978">
                  <c:v>0.39783978397839698</c:v>
                </c:pt>
                <c:pt idx="3979">
                  <c:v>0.39793979397939699</c:v>
                </c:pt>
                <c:pt idx="3980">
                  <c:v>0.39803980398039801</c:v>
                </c:pt>
                <c:pt idx="3981">
                  <c:v>0.39813981398139803</c:v>
                </c:pt>
                <c:pt idx="3982">
                  <c:v>0.39823982398239799</c:v>
                </c:pt>
                <c:pt idx="3983">
                  <c:v>0.39833983398339801</c:v>
                </c:pt>
                <c:pt idx="3984">
                  <c:v>0.39843984398439802</c:v>
                </c:pt>
                <c:pt idx="3985">
                  <c:v>0.39853985398539798</c:v>
                </c:pt>
                <c:pt idx="3986">
                  <c:v>0.398639863986398</c:v>
                </c:pt>
                <c:pt idx="3987">
                  <c:v>0.39873987398739802</c:v>
                </c:pt>
                <c:pt idx="3988">
                  <c:v>0.39883988398839798</c:v>
                </c:pt>
                <c:pt idx="3989">
                  <c:v>0.398939893989398</c:v>
                </c:pt>
                <c:pt idx="3990">
                  <c:v>0.39903990399039901</c:v>
                </c:pt>
                <c:pt idx="3991">
                  <c:v>0.39913991399139898</c:v>
                </c:pt>
                <c:pt idx="3992">
                  <c:v>0.39923992399239899</c:v>
                </c:pt>
                <c:pt idx="3993">
                  <c:v>0.39933993399339901</c:v>
                </c:pt>
                <c:pt idx="3994">
                  <c:v>0.39943994399439903</c:v>
                </c:pt>
                <c:pt idx="3995">
                  <c:v>0.39953995399539899</c:v>
                </c:pt>
                <c:pt idx="3996">
                  <c:v>0.39963996399639901</c:v>
                </c:pt>
                <c:pt idx="3997">
                  <c:v>0.39973997399739902</c:v>
                </c:pt>
                <c:pt idx="3998">
                  <c:v>0.39983998399839898</c:v>
                </c:pt>
                <c:pt idx="3999">
                  <c:v>0.399939993999399</c:v>
                </c:pt>
                <c:pt idx="4000">
                  <c:v>0.40004000400040002</c:v>
                </c:pt>
                <c:pt idx="4001">
                  <c:v>0.40014001400139998</c:v>
                </c:pt>
                <c:pt idx="4002">
                  <c:v>0.4002400240024</c:v>
                </c:pt>
                <c:pt idx="4003">
                  <c:v>0.40034003400340001</c:v>
                </c:pt>
                <c:pt idx="4004">
                  <c:v>0.40044004400439998</c:v>
                </c:pt>
                <c:pt idx="4005">
                  <c:v>0.40054005400539999</c:v>
                </c:pt>
                <c:pt idx="4006">
                  <c:v>0.40064006400640001</c:v>
                </c:pt>
                <c:pt idx="4007">
                  <c:v>0.40074007400740003</c:v>
                </c:pt>
                <c:pt idx="4008">
                  <c:v>0.40084008400839999</c:v>
                </c:pt>
                <c:pt idx="4009">
                  <c:v>0.40094009400940001</c:v>
                </c:pt>
                <c:pt idx="4010">
                  <c:v>0.40104010401040102</c:v>
                </c:pt>
                <c:pt idx="4011">
                  <c:v>0.40114011401140098</c:v>
                </c:pt>
                <c:pt idx="4012">
                  <c:v>0.401240124012401</c:v>
                </c:pt>
                <c:pt idx="4013">
                  <c:v>0.40134013401340102</c:v>
                </c:pt>
                <c:pt idx="4014">
                  <c:v>0.40144014401440098</c:v>
                </c:pt>
                <c:pt idx="4015">
                  <c:v>0.401540154015401</c:v>
                </c:pt>
                <c:pt idx="4016">
                  <c:v>0.40164016401640101</c:v>
                </c:pt>
                <c:pt idx="4017">
                  <c:v>0.40174017401740097</c:v>
                </c:pt>
                <c:pt idx="4018">
                  <c:v>0.40184018401840099</c:v>
                </c:pt>
                <c:pt idx="4019">
                  <c:v>0.40194019401940101</c:v>
                </c:pt>
                <c:pt idx="4020">
                  <c:v>0.40204020402040203</c:v>
                </c:pt>
                <c:pt idx="4021">
                  <c:v>0.40214021402140199</c:v>
                </c:pt>
                <c:pt idx="4022">
                  <c:v>0.402240224022402</c:v>
                </c:pt>
                <c:pt idx="4023">
                  <c:v>0.40234023402340202</c:v>
                </c:pt>
                <c:pt idx="4024">
                  <c:v>0.40244024402440198</c:v>
                </c:pt>
                <c:pt idx="4025">
                  <c:v>0.402540254025402</c:v>
                </c:pt>
                <c:pt idx="4026">
                  <c:v>0.40264026402640202</c:v>
                </c:pt>
                <c:pt idx="4027">
                  <c:v>0.40274027402740198</c:v>
                </c:pt>
                <c:pt idx="4028">
                  <c:v>0.402840284028402</c:v>
                </c:pt>
                <c:pt idx="4029">
                  <c:v>0.40294029402940201</c:v>
                </c:pt>
                <c:pt idx="4030">
                  <c:v>0.40304030403040297</c:v>
                </c:pt>
                <c:pt idx="4031">
                  <c:v>0.40314031403140299</c:v>
                </c:pt>
                <c:pt idx="4032">
                  <c:v>0.40324032403240301</c:v>
                </c:pt>
                <c:pt idx="4033">
                  <c:v>0.40334033403340303</c:v>
                </c:pt>
                <c:pt idx="4034">
                  <c:v>0.40344034403440299</c:v>
                </c:pt>
                <c:pt idx="4035">
                  <c:v>0.403540354035403</c:v>
                </c:pt>
                <c:pt idx="4036">
                  <c:v>0.40364036403640302</c:v>
                </c:pt>
                <c:pt idx="4037">
                  <c:v>0.40374037403740298</c:v>
                </c:pt>
                <c:pt idx="4038">
                  <c:v>0.403840384038403</c:v>
                </c:pt>
                <c:pt idx="4039">
                  <c:v>0.40394039403940302</c:v>
                </c:pt>
                <c:pt idx="4040">
                  <c:v>0.40404040404040398</c:v>
                </c:pt>
                <c:pt idx="4041">
                  <c:v>0.40414041404140399</c:v>
                </c:pt>
                <c:pt idx="4042">
                  <c:v>0.40424042404240401</c:v>
                </c:pt>
                <c:pt idx="4043">
                  <c:v>0.40434043404340397</c:v>
                </c:pt>
                <c:pt idx="4044">
                  <c:v>0.40444044404440399</c:v>
                </c:pt>
                <c:pt idx="4045">
                  <c:v>0.40454045404540401</c:v>
                </c:pt>
                <c:pt idx="4046">
                  <c:v>0.40464046404640402</c:v>
                </c:pt>
                <c:pt idx="4047">
                  <c:v>0.40474047404740399</c:v>
                </c:pt>
                <c:pt idx="4048">
                  <c:v>0.404840484048404</c:v>
                </c:pt>
                <c:pt idx="4049">
                  <c:v>0.40494049404940402</c:v>
                </c:pt>
                <c:pt idx="4050">
                  <c:v>0.40504050405040498</c:v>
                </c:pt>
                <c:pt idx="4051">
                  <c:v>0.405140514051405</c:v>
                </c:pt>
                <c:pt idx="4052">
                  <c:v>0.40524052405240502</c:v>
                </c:pt>
                <c:pt idx="4053">
                  <c:v>0.40534053405340498</c:v>
                </c:pt>
                <c:pt idx="4054">
                  <c:v>0.40544054405440499</c:v>
                </c:pt>
                <c:pt idx="4055">
                  <c:v>0.40554055405540501</c:v>
                </c:pt>
                <c:pt idx="4056">
                  <c:v>0.40564056405640497</c:v>
                </c:pt>
                <c:pt idx="4057">
                  <c:v>0.40574057405740499</c:v>
                </c:pt>
                <c:pt idx="4058">
                  <c:v>0.40584058405840501</c:v>
                </c:pt>
                <c:pt idx="4059">
                  <c:v>0.40594059405940502</c:v>
                </c:pt>
                <c:pt idx="4060">
                  <c:v>0.40604060406040599</c:v>
                </c:pt>
                <c:pt idx="4061">
                  <c:v>0.406140614061406</c:v>
                </c:pt>
                <c:pt idx="4062">
                  <c:v>0.40624062406240602</c:v>
                </c:pt>
                <c:pt idx="4063">
                  <c:v>0.40634063406340598</c:v>
                </c:pt>
                <c:pt idx="4064">
                  <c:v>0.406440644064406</c:v>
                </c:pt>
                <c:pt idx="4065">
                  <c:v>0.40654065406540602</c:v>
                </c:pt>
                <c:pt idx="4066">
                  <c:v>0.40664066406640598</c:v>
                </c:pt>
                <c:pt idx="4067">
                  <c:v>0.40674067406740599</c:v>
                </c:pt>
                <c:pt idx="4068">
                  <c:v>0.40684068406840601</c:v>
                </c:pt>
                <c:pt idx="4069">
                  <c:v>0.40694069406940597</c:v>
                </c:pt>
                <c:pt idx="4070">
                  <c:v>0.40704070407040699</c:v>
                </c:pt>
                <c:pt idx="4071">
                  <c:v>0.40714071407140701</c:v>
                </c:pt>
                <c:pt idx="4072">
                  <c:v>0.40724072407240702</c:v>
                </c:pt>
                <c:pt idx="4073">
                  <c:v>0.40734073407340698</c:v>
                </c:pt>
                <c:pt idx="4074">
                  <c:v>0.407440744074407</c:v>
                </c:pt>
                <c:pt idx="4075">
                  <c:v>0.40754075407540702</c:v>
                </c:pt>
                <c:pt idx="4076">
                  <c:v>0.40764076407640698</c:v>
                </c:pt>
                <c:pt idx="4077">
                  <c:v>0.407740774077407</c:v>
                </c:pt>
                <c:pt idx="4078">
                  <c:v>0.40784078407840701</c:v>
                </c:pt>
                <c:pt idx="4079">
                  <c:v>0.40794079407940798</c:v>
                </c:pt>
                <c:pt idx="4080">
                  <c:v>0.40804080408040799</c:v>
                </c:pt>
                <c:pt idx="4081">
                  <c:v>0.40814081408140801</c:v>
                </c:pt>
                <c:pt idx="4082">
                  <c:v>0.40824082408240803</c:v>
                </c:pt>
                <c:pt idx="4083">
                  <c:v>0.40834083408340799</c:v>
                </c:pt>
                <c:pt idx="4084">
                  <c:v>0.40844084408440801</c:v>
                </c:pt>
                <c:pt idx="4085">
                  <c:v>0.40854085408540802</c:v>
                </c:pt>
                <c:pt idx="4086">
                  <c:v>0.40864086408640798</c:v>
                </c:pt>
                <c:pt idx="4087">
                  <c:v>0.408740874087408</c:v>
                </c:pt>
                <c:pt idx="4088">
                  <c:v>0.40884088408840802</c:v>
                </c:pt>
                <c:pt idx="4089">
                  <c:v>0.40894089408940898</c:v>
                </c:pt>
                <c:pt idx="4090">
                  <c:v>0.409040904090409</c:v>
                </c:pt>
                <c:pt idx="4091">
                  <c:v>0.40914091409140901</c:v>
                </c:pt>
                <c:pt idx="4092">
                  <c:v>0.40924092409240898</c:v>
                </c:pt>
                <c:pt idx="4093">
                  <c:v>0.40934093409340899</c:v>
                </c:pt>
                <c:pt idx="4094">
                  <c:v>0.40944094409440901</c:v>
                </c:pt>
                <c:pt idx="4095">
                  <c:v>0.40954095409540903</c:v>
                </c:pt>
                <c:pt idx="4096">
                  <c:v>0.40964096409640899</c:v>
                </c:pt>
                <c:pt idx="4097">
                  <c:v>0.40974097409740901</c:v>
                </c:pt>
                <c:pt idx="4098">
                  <c:v>0.40984098409840902</c:v>
                </c:pt>
                <c:pt idx="4099">
                  <c:v>0.40994099409940898</c:v>
                </c:pt>
                <c:pt idx="4100">
                  <c:v>0.41004100410041</c:v>
                </c:pt>
                <c:pt idx="4101">
                  <c:v>0.41014101410141002</c:v>
                </c:pt>
                <c:pt idx="4102">
                  <c:v>0.41024102410240998</c:v>
                </c:pt>
                <c:pt idx="4103">
                  <c:v>0.41034103410341</c:v>
                </c:pt>
                <c:pt idx="4104">
                  <c:v>0.41044104410441001</c:v>
                </c:pt>
                <c:pt idx="4105">
                  <c:v>0.41054105410540997</c:v>
                </c:pt>
                <c:pt idx="4106">
                  <c:v>0.41064106410640999</c:v>
                </c:pt>
                <c:pt idx="4107">
                  <c:v>0.41074107410741001</c:v>
                </c:pt>
                <c:pt idx="4108">
                  <c:v>0.41084108410841003</c:v>
                </c:pt>
                <c:pt idx="4109">
                  <c:v>0.41094109410940999</c:v>
                </c:pt>
                <c:pt idx="4110">
                  <c:v>0.411041104110411</c:v>
                </c:pt>
                <c:pt idx="4111">
                  <c:v>0.41114111411141102</c:v>
                </c:pt>
                <c:pt idx="4112">
                  <c:v>0.41124112411241098</c:v>
                </c:pt>
                <c:pt idx="4113">
                  <c:v>0.411341134113411</c:v>
                </c:pt>
                <c:pt idx="4114">
                  <c:v>0.41144114411441102</c:v>
                </c:pt>
                <c:pt idx="4115">
                  <c:v>0.41154115411541098</c:v>
                </c:pt>
                <c:pt idx="4116">
                  <c:v>0.411641164116411</c:v>
                </c:pt>
                <c:pt idx="4117">
                  <c:v>0.41174117411741101</c:v>
                </c:pt>
                <c:pt idx="4118">
                  <c:v>0.41184118411841097</c:v>
                </c:pt>
                <c:pt idx="4119">
                  <c:v>0.41194119411941099</c:v>
                </c:pt>
                <c:pt idx="4120">
                  <c:v>0.41204120412041201</c:v>
                </c:pt>
                <c:pt idx="4121">
                  <c:v>0.41214121412141203</c:v>
                </c:pt>
                <c:pt idx="4122">
                  <c:v>0.41224122412241199</c:v>
                </c:pt>
                <c:pt idx="4123">
                  <c:v>0.412341234123412</c:v>
                </c:pt>
                <c:pt idx="4124">
                  <c:v>0.41244124412441202</c:v>
                </c:pt>
                <c:pt idx="4125">
                  <c:v>0.41254125412541198</c:v>
                </c:pt>
                <c:pt idx="4126">
                  <c:v>0.412641264126412</c:v>
                </c:pt>
                <c:pt idx="4127">
                  <c:v>0.41274127412741202</c:v>
                </c:pt>
                <c:pt idx="4128">
                  <c:v>0.41284128412841198</c:v>
                </c:pt>
                <c:pt idx="4129">
                  <c:v>0.412941294129412</c:v>
                </c:pt>
                <c:pt idx="4130">
                  <c:v>0.41304130413041301</c:v>
                </c:pt>
                <c:pt idx="4131">
                  <c:v>0.41314131413141297</c:v>
                </c:pt>
                <c:pt idx="4132">
                  <c:v>0.41324132413241299</c:v>
                </c:pt>
                <c:pt idx="4133">
                  <c:v>0.41334133413341301</c:v>
                </c:pt>
                <c:pt idx="4134">
                  <c:v>0.41344134413441302</c:v>
                </c:pt>
                <c:pt idx="4135">
                  <c:v>0.41354135413541299</c:v>
                </c:pt>
                <c:pt idx="4136">
                  <c:v>0.413641364136413</c:v>
                </c:pt>
                <c:pt idx="4137">
                  <c:v>0.41374137413741302</c:v>
                </c:pt>
                <c:pt idx="4138">
                  <c:v>0.41384138413841298</c:v>
                </c:pt>
                <c:pt idx="4139">
                  <c:v>0.413941394139413</c:v>
                </c:pt>
                <c:pt idx="4140">
                  <c:v>0.41404140414041402</c:v>
                </c:pt>
                <c:pt idx="4141">
                  <c:v>0.41414141414141398</c:v>
                </c:pt>
                <c:pt idx="4142">
                  <c:v>0.41424142414241399</c:v>
                </c:pt>
                <c:pt idx="4143">
                  <c:v>0.41434143414341401</c:v>
                </c:pt>
                <c:pt idx="4144">
                  <c:v>0.41444144414441397</c:v>
                </c:pt>
                <c:pt idx="4145">
                  <c:v>0.41454145414541399</c:v>
                </c:pt>
                <c:pt idx="4146">
                  <c:v>0.41464146414641401</c:v>
                </c:pt>
                <c:pt idx="4147">
                  <c:v>0.41474147414741402</c:v>
                </c:pt>
                <c:pt idx="4148">
                  <c:v>0.41484148414841399</c:v>
                </c:pt>
                <c:pt idx="4149">
                  <c:v>0.414941494149414</c:v>
                </c:pt>
                <c:pt idx="4150">
                  <c:v>0.41504150415041502</c:v>
                </c:pt>
                <c:pt idx="4151">
                  <c:v>0.41514151415141498</c:v>
                </c:pt>
                <c:pt idx="4152">
                  <c:v>0.415241524152415</c:v>
                </c:pt>
                <c:pt idx="4153">
                  <c:v>0.41534153415341502</c:v>
                </c:pt>
                <c:pt idx="4154">
                  <c:v>0.41544154415441498</c:v>
                </c:pt>
                <c:pt idx="4155">
                  <c:v>0.41554155415541499</c:v>
                </c:pt>
                <c:pt idx="4156">
                  <c:v>0.41564156415641501</c:v>
                </c:pt>
                <c:pt idx="4157">
                  <c:v>0.41574157415741497</c:v>
                </c:pt>
                <c:pt idx="4158">
                  <c:v>0.41584158415841499</c:v>
                </c:pt>
                <c:pt idx="4159">
                  <c:v>0.41594159415941501</c:v>
                </c:pt>
                <c:pt idx="4160">
                  <c:v>0.41604160416041602</c:v>
                </c:pt>
                <c:pt idx="4161">
                  <c:v>0.41614161416141598</c:v>
                </c:pt>
                <c:pt idx="4162">
                  <c:v>0.416241624162416</c:v>
                </c:pt>
                <c:pt idx="4163">
                  <c:v>0.41634163416341602</c:v>
                </c:pt>
                <c:pt idx="4164">
                  <c:v>0.41644164416441598</c:v>
                </c:pt>
                <c:pt idx="4165">
                  <c:v>0.416541654165416</c:v>
                </c:pt>
                <c:pt idx="4166">
                  <c:v>0.41664166416641601</c:v>
                </c:pt>
                <c:pt idx="4167">
                  <c:v>0.41674167416741598</c:v>
                </c:pt>
                <c:pt idx="4168">
                  <c:v>0.41684168416841599</c:v>
                </c:pt>
                <c:pt idx="4169">
                  <c:v>0.41694169416941601</c:v>
                </c:pt>
                <c:pt idx="4170">
                  <c:v>0.41704170417041703</c:v>
                </c:pt>
                <c:pt idx="4171">
                  <c:v>0.41714171417141699</c:v>
                </c:pt>
                <c:pt idx="4172">
                  <c:v>0.41724172417241701</c:v>
                </c:pt>
                <c:pt idx="4173">
                  <c:v>0.41734173417341702</c:v>
                </c:pt>
                <c:pt idx="4174">
                  <c:v>0.41744174417441698</c:v>
                </c:pt>
                <c:pt idx="4175">
                  <c:v>0.417541754175417</c:v>
                </c:pt>
                <c:pt idx="4176">
                  <c:v>0.41764176417641702</c:v>
                </c:pt>
                <c:pt idx="4177">
                  <c:v>0.41774177417741698</c:v>
                </c:pt>
                <c:pt idx="4178">
                  <c:v>0.417841784178417</c:v>
                </c:pt>
                <c:pt idx="4179">
                  <c:v>0.41794179417941701</c:v>
                </c:pt>
                <c:pt idx="4180">
                  <c:v>0.41804180418041798</c:v>
                </c:pt>
                <c:pt idx="4181">
                  <c:v>0.41814181418141799</c:v>
                </c:pt>
                <c:pt idx="4182">
                  <c:v>0.41824182418241801</c:v>
                </c:pt>
                <c:pt idx="4183">
                  <c:v>0.41834183418341803</c:v>
                </c:pt>
                <c:pt idx="4184">
                  <c:v>0.41844184418441799</c:v>
                </c:pt>
                <c:pt idx="4185">
                  <c:v>0.41854185418541801</c:v>
                </c:pt>
                <c:pt idx="4186">
                  <c:v>0.41864186418641802</c:v>
                </c:pt>
                <c:pt idx="4187">
                  <c:v>0.41874187418741798</c:v>
                </c:pt>
                <c:pt idx="4188">
                  <c:v>0.418841884188418</c:v>
                </c:pt>
                <c:pt idx="4189">
                  <c:v>0.41894189418941802</c:v>
                </c:pt>
                <c:pt idx="4190">
                  <c:v>0.41904190419041898</c:v>
                </c:pt>
                <c:pt idx="4191">
                  <c:v>0.419141914191419</c:v>
                </c:pt>
                <c:pt idx="4192">
                  <c:v>0.41924192419241901</c:v>
                </c:pt>
                <c:pt idx="4193">
                  <c:v>0.41934193419341897</c:v>
                </c:pt>
                <c:pt idx="4194">
                  <c:v>0.41944194419441899</c:v>
                </c:pt>
                <c:pt idx="4195">
                  <c:v>0.41954195419541901</c:v>
                </c:pt>
                <c:pt idx="4196">
                  <c:v>0.41964196419641903</c:v>
                </c:pt>
                <c:pt idx="4197">
                  <c:v>0.41974197419741899</c:v>
                </c:pt>
                <c:pt idx="4198">
                  <c:v>0.419841984198419</c:v>
                </c:pt>
                <c:pt idx="4199">
                  <c:v>0.41994199419941902</c:v>
                </c:pt>
                <c:pt idx="4200">
                  <c:v>0.42004200420041998</c:v>
                </c:pt>
                <c:pt idx="4201">
                  <c:v>0.42014201420142</c:v>
                </c:pt>
                <c:pt idx="4202">
                  <c:v>0.42024202420242002</c:v>
                </c:pt>
                <c:pt idx="4203">
                  <c:v>0.42034203420341998</c:v>
                </c:pt>
                <c:pt idx="4204">
                  <c:v>0.42044204420442</c:v>
                </c:pt>
                <c:pt idx="4205">
                  <c:v>0.42054205420542001</c:v>
                </c:pt>
                <c:pt idx="4206">
                  <c:v>0.42064206420641997</c:v>
                </c:pt>
                <c:pt idx="4207">
                  <c:v>0.42074207420741999</c:v>
                </c:pt>
                <c:pt idx="4208">
                  <c:v>0.42084208420842001</c:v>
                </c:pt>
                <c:pt idx="4209">
                  <c:v>0.42094209420942003</c:v>
                </c:pt>
                <c:pt idx="4210">
                  <c:v>0.42104210421042099</c:v>
                </c:pt>
                <c:pt idx="4211">
                  <c:v>0.421142114211421</c:v>
                </c:pt>
                <c:pt idx="4212">
                  <c:v>0.42124212421242102</c:v>
                </c:pt>
                <c:pt idx="4213">
                  <c:v>0.42134213421342098</c:v>
                </c:pt>
                <c:pt idx="4214">
                  <c:v>0.421442144214421</c:v>
                </c:pt>
                <c:pt idx="4215">
                  <c:v>0.42154215421542102</c:v>
                </c:pt>
                <c:pt idx="4216">
                  <c:v>0.42164216421642098</c:v>
                </c:pt>
                <c:pt idx="4217">
                  <c:v>0.421742174217421</c:v>
                </c:pt>
                <c:pt idx="4218">
                  <c:v>0.42184218421842101</c:v>
                </c:pt>
                <c:pt idx="4219">
                  <c:v>0.42194219421942197</c:v>
                </c:pt>
                <c:pt idx="4220">
                  <c:v>0.42204220422042199</c:v>
                </c:pt>
                <c:pt idx="4221">
                  <c:v>0.42214221422142201</c:v>
                </c:pt>
                <c:pt idx="4222">
                  <c:v>0.42224222422242202</c:v>
                </c:pt>
                <c:pt idx="4223">
                  <c:v>0.42234223422342199</c:v>
                </c:pt>
                <c:pt idx="4224">
                  <c:v>0.422442244224422</c:v>
                </c:pt>
                <c:pt idx="4225">
                  <c:v>0.42254225422542202</c:v>
                </c:pt>
                <c:pt idx="4226">
                  <c:v>0.42264226422642198</c:v>
                </c:pt>
                <c:pt idx="4227">
                  <c:v>0.422742274227422</c:v>
                </c:pt>
                <c:pt idx="4228">
                  <c:v>0.42284228422842202</c:v>
                </c:pt>
                <c:pt idx="4229">
                  <c:v>0.42294229422942298</c:v>
                </c:pt>
                <c:pt idx="4230">
                  <c:v>0.42304230423042299</c:v>
                </c:pt>
                <c:pt idx="4231">
                  <c:v>0.42314231423142301</c:v>
                </c:pt>
                <c:pt idx="4232">
                  <c:v>0.42324232423242297</c:v>
                </c:pt>
                <c:pt idx="4233">
                  <c:v>0.42334233423342299</c:v>
                </c:pt>
                <c:pt idx="4234">
                  <c:v>0.42344234423442301</c:v>
                </c:pt>
                <c:pt idx="4235">
                  <c:v>0.42354235423542302</c:v>
                </c:pt>
                <c:pt idx="4236">
                  <c:v>0.42364236423642299</c:v>
                </c:pt>
                <c:pt idx="4237">
                  <c:v>0.423742374237423</c:v>
                </c:pt>
                <c:pt idx="4238">
                  <c:v>0.42384238423842302</c:v>
                </c:pt>
                <c:pt idx="4239">
                  <c:v>0.42394239423942398</c:v>
                </c:pt>
                <c:pt idx="4240">
                  <c:v>0.424042404240424</c:v>
                </c:pt>
                <c:pt idx="4241">
                  <c:v>0.42414241424142402</c:v>
                </c:pt>
                <c:pt idx="4242">
                  <c:v>0.42424242424242398</c:v>
                </c:pt>
                <c:pt idx="4243">
                  <c:v>0.42434243424342399</c:v>
                </c:pt>
                <c:pt idx="4244">
                  <c:v>0.42444244424442401</c:v>
                </c:pt>
                <c:pt idx="4245">
                  <c:v>0.42454245424542397</c:v>
                </c:pt>
                <c:pt idx="4246">
                  <c:v>0.42464246424642399</c:v>
                </c:pt>
                <c:pt idx="4247">
                  <c:v>0.42474247424742401</c:v>
                </c:pt>
                <c:pt idx="4248">
                  <c:v>0.42484248424842402</c:v>
                </c:pt>
                <c:pt idx="4249">
                  <c:v>0.42494249424942399</c:v>
                </c:pt>
                <c:pt idx="4250">
                  <c:v>0.425042504250425</c:v>
                </c:pt>
                <c:pt idx="4251">
                  <c:v>0.42514251425142502</c:v>
                </c:pt>
                <c:pt idx="4252">
                  <c:v>0.42524252425242498</c:v>
                </c:pt>
                <c:pt idx="4253">
                  <c:v>0.425342534253425</c:v>
                </c:pt>
                <c:pt idx="4254">
                  <c:v>0.42544254425442501</c:v>
                </c:pt>
                <c:pt idx="4255">
                  <c:v>0.42554255425542498</c:v>
                </c:pt>
                <c:pt idx="4256">
                  <c:v>0.42564256425642499</c:v>
                </c:pt>
                <c:pt idx="4257">
                  <c:v>0.42574257425742501</c:v>
                </c:pt>
                <c:pt idx="4258">
                  <c:v>0.42584258425842503</c:v>
                </c:pt>
                <c:pt idx="4259">
                  <c:v>0.42594259425942499</c:v>
                </c:pt>
                <c:pt idx="4260">
                  <c:v>0.42604260426042601</c:v>
                </c:pt>
                <c:pt idx="4261">
                  <c:v>0.42614261426142602</c:v>
                </c:pt>
                <c:pt idx="4262">
                  <c:v>0.42624262426242598</c:v>
                </c:pt>
                <c:pt idx="4263">
                  <c:v>0.426342634263426</c:v>
                </c:pt>
                <c:pt idx="4264">
                  <c:v>0.42644264426442602</c:v>
                </c:pt>
                <c:pt idx="4265">
                  <c:v>0.42654265426542598</c:v>
                </c:pt>
                <c:pt idx="4266">
                  <c:v>0.426642664266426</c:v>
                </c:pt>
                <c:pt idx="4267">
                  <c:v>0.42674267426742601</c:v>
                </c:pt>
                <c:pt idx="4268">
                  <c:v>0.42684268426842598</c:v>
                </c:pt>
                <c:pt idx="4269">
                  <c:v>0.42694269426942599</c:v>
                </c:pt>
                <c:pt idx="4270">
                  <c:v>0.42704270427042701</c:v>
                </c:pt>
                <c:pt idx="4271">
                  <c:v>0.42714271427142703</c:v>
                </c:pt>
                <c:pt idx="4272">
                  <c:v>0.42724272427242699</c:v>
                </c:pt>
                <c:pt idx="4273">
                  <c:v>0.42734273427342701</c:v>
                </c:pt>
                <c:pt idx="4274">
                  <c:v>0.42744274427442702</c:v>
                </c:pt>
                <c:pt idx="4275">
                  <c:v>0.42754275427542698</c:v>
                </c:pt>
                <c:pt idx="4276">
                  <c:v>0.427642764276427</c:v>
                </c:pt>
                <c:pt idx="4277">
                  <c:v>0.42774277427742702</c:v>
                </c:pt>
                <c:pt idx="4278">
                  <c:v>0.42784278427842698</c:v>
                </c:pt>
                <c:pt idx="4279">
                  <c:v>0.427942794279427</c:v>
                </c:pt>
                <c:pt idx="4280">
                  <c:v>0.42804280428042801</c:v>
                </c:pt>
                <c:pt idx="4281">
                  <c:v>0.42814281428142797</c:v>
                </c:pt>
                <c:pt idx="4282">
                  <c:v>0.42824282428242799</c:v>
                </c:pt>
                <c:pt idx="4283">
                  <c:v>0.42834283428342801</c:v>
                </c:pt>
                <c:pt idx="4284">
                  <c:v>0.42844284428442803</c:v>
                </c:pt>
                <c:pt idx="4285">
                  <c:v>0.42854285428542799</c:v>
                </c:pt>
                <c:pt idx="4286">
                  <c:v>0.428642864286428</c:v>
                </c:pt>
                <c:pt idx="4287">
                  <c:v>0.42874287428742802</c:v>
                </c:pt>
                <c:pt idx="4288">
                  <c:v>0.42884288428842798</c:v>
                </c:pt>
                <c:pt idx="4289">
                  <c:v>0.428942894289428</c:v>
                </c:pt>
                <c:pt idx="4290">
                  <c:v>0.42904290429042902</c:v>
                </c:pt>
                <c:pt idx="4291">
                  <c:v>0.42914291429142898</c:v>
                </c:pt>
                <c:pt idx="4292">
                  <c:v>0.429242924292429</c:v>
                </c:pt>
                <c:pt idx="4293">
                  <c:v>0.42934293429342901</c:v>
                </c:pt>
                <c:pt idx="4294">
                  <c:v>0.42944294429442897</c:v>
                </c:pt>
                <c:pt idx="4295">
                  <c:v>0.42954295429542899</c:v>
                </c:pt>
                <c:pt idx="4296">
                  <c:v>0.42964296429642901</c:v>
                </c:pt>
                <c:pt idx="4297">
                  <c:v>0.42974297429742903</c:v>
                </c:pt>
                <c:pt idx="4298">
                  <c:v>0.42984298429842899</c:v>
                </c:pt>
                <c:pt idx="4299">
                  <c:v>0.429942994299429</c:v>
                </c:pt>
                <c:pt idx="4300">
                  <c:v>0.43004300430043002</c:v>
                </c:pt>
                <c:pt idx="4301">
                  <c:v>0.43014301430142998</c:v>
                </c:pt>
                <c:pt idx="4302">
                  <c:v>0.43024302430243</c:v>
                </c:pt>
                <c:pt idx="4303">
                  <c:v>0.43034303430343002</c:v>
                </c:pt>
                <c:pt idx="4304">
                  <c:v>0.43044304430442998</c:v>
                </c:pt>
                <c:pt idx="4305">
                  <c:v>0.43054305430543</c:v>
                </c:pt>
                <c:pt idx="4306">
                  <c:v>0.43064306430643001</c:v>
                </c:pt>
                <c:pt idx="4307">
                  <c:v>0.43074307430742997</c:v>
                </c:pt>
                <c:pt idx="4308">
                  <c:v>0.43084308430842999</c:v>
                </c:pt>
                <c:pt idx="4309">
                  <c:v>0.43094309430943001</c:v>
                </c:pt>
                <c:pt idx="4310">
                  <c:v>0.43104310431043102</c:v>
                </c:pt>
                <c:pt idx="4311">
                  <c:v>0.43114311431143099</c:v>
                </c:pt>
                <c:pt idx="4312">
                  <c:v>0.431243124312431</c:v>
                </c:pt>
                <c:pt idx="4313">
                  <c:v>0.43134313431343102</c:v>
                </c:pt>
                <c:pt idx="4314">
                  <c:v>0.43144314431443098</c:v>
                </c:pt>
                <c:pt idx="4315">
                  <c:v>0.431543154315431</c:v>
                </c:pt>
                <c:pt idx="4316">
                  <c:v>0.43164316431643102</c:v>
                </c:pt>
                <c:pt idx="4317">
                  <c:v>0.43174317431743098</c:v>
                </c:pt>
                <c:pt idx="4318">
                  <c:v>0.43184318431843099</c:v>
                </c:pt>
                <c:pt idx="4319">
                  <c:v>0.43194319431943101</c:v>
                </c:pt>
                <c:pt idx="4320">
                  <c:v>0.43204320432043197</c:v>
                </c:pt>
                <c:pt idx="4321">
                  <c:v>0.43214321432143199</c:v>
                </c:pt>
                <c:pt idx="4322">
                  <c:v>0.43224322432243201</c:v>
                </c:pt>
                <c:pt idx="4323">
                  <c:v>0.43234323432343202</c:v>
                </c:pt>
                <c:pt idx="4324">
                  <c:v>0.43244324432443199</c:v>
                </c:pt>
                <c:pt idx="4325">
                  <c:v>0.432543254325432</c:v>
                </c:pt>
                <c:pt idx="4326">
                  <c:v>0.43264326432643202</c:v>
                </c:pt>
                <c:pt idx="4327">
                  <c:v>0.43274327432743198</c:v>
                </c:pt>
                <c:pt idx="4328">
                  <c:v>0.432843284328432</c:v>
                </c:pt>
                <c:pt idx="4329">
                  <c:v>0.43294329432943202</c:v>
                </c:pt>
                <c:pt idx="4330">
                  <c:v>0.43304330433043298</c:v>
                </c:pt>
                <c:pt idx="4331">
                  <c:v>0.43314331433143299</c:v>
                </c:pt>
                <c:pt idx="4332">
                  <c:v>0.43324332433243301</c:v>
                </c:pt>
                <c:pt idx="4333">
                  <c:v>0.43334333433343297</c:v>
                </c:pt>
                <c:pt idx="4334">
                  <c:v>0.43344334433443299</c:v>
                </c:pt>
                <c:pt idx="4335">
                  <c:v>0.43354335433543301</c:v>
                </c:pt>
                <c:pt idx="4336">
                  <c:v>0.43364336433643302</c:v>
                </c:pt>
                <c:pt idx="4337">
                  <c:v>0.43374337433743299</c:v>
                </c:pt>
                <c:pt idx="4338">
                  <c:v>0.433843384338433</c:v>
                </c:pt>
                <c:pt idx="4339">
                  <c:v>0.43394339433943302</c:v>
                </c:pt>
                <c:pt idx="4340">
                  <c:v>0.43404340434043398</c:v>
                </c:pt>
                <c:pt idx="4341">
                  <c:v>0.434143414341434</c:v>
                </c:pt>
                <c:pt idx="4342">
                  <c:v>0.43424342434243401</c:v>
                </c:pt>
                <c:pt idx="4343">
                  <c:v>0.43434343434343398</c:v>
                </c:pt>
                <c:pt idx="4344">
                  <c:v>0.43444344434443399</c:v>
                </c:pt>
                <c:pt idx="4345">
                  <c:v>0.43454345434543401</c:v>
                </c:pt>
                <c:pt idx="4346">
                  <c:v>0.43464346434643403</c:v>
                </c:pt>
                <c:pt idx="4347">
                  <c:v>0.43474347434743399</c:v>
                </c:pt>
                <c:pt idx="4348">
                  <c:v>0.43484348434843401</c:v>
                </c:pt>
                <c:pt idx="4349">
                  <c:v>0.43494349434943402</c:v>
                </c:pt>
                <c:pt idx="4350">
                  <c:v>0.43504350435043498</c:v>
                </c:pt>
                <c:pt idx="4351">
                  <c:v>0.435143514351435</c:v>
                </c:pt>
                <c:pt idx="4352">
                  <c:v>0.43524352435243502</c:v>
                </c:pt>
                <c:pt idx="4353">
                  <c:v>0.43534353435343498</c:v>
                </c:pt>
                <c:pt idx="4354">
                  <c:v>0.435443544354435</c:v>
                </c:pt>
                <c:pt idx="4355">
                  <c:v>0.43554355435543501</c:v>
                </c:pt>
                <c:pt idx="4356">
                  <c:v>0.43564356435643498</c:v>
                </c:pt>
                <c:pt idx="4357">
                  <c:v>0.43574357435743499</c:v>
                </c:pt>
                <c:pt idx="4358">
                  <c:v>0.43584358435843501</c:v>
                </c:pt>
                <c:pt idx="4359">
                  <c:v>0.43594359435943503</c:v>
                </c:pt>
                <c:pt idx="4360">
                  <c:v>0.43604360436043599</c:v>
                </c:pt>
                <c:pt idx="4361">
                  <c:v>0.43614361436143601</c:v>
                </c:pt>
                <c:pt idx="4362">
                  <c:v>0.43624362436243602</c:v>
                </c:pt>
                <c:pt idx="4363">
                  <c:v>0.43634363436343598</c:v>
                </c:pt>
                <c:pt idx="4364">
                  <c:v>0.436443644364436</c:v>
                </c:pt>
                <c:pt idx="4365">
                  <c:v>0.43654365436543602</c:v>
                </c:pt>
                <c:pt idx="4366">
                  <c:v>0.43664366436643598</c:v>
                </c:pt>
                <c:pt idx="4367">
                  <c:v>0.436743674367436</c:v>
                </c:pt>
                <c:pt idx="4368">
                  <c:v>0.43684368436843601</c:v>
                </c:pt>
                <c:pt idx="4369">
                  <c:v>0.43694369436943697</c:v>
                </c:pt>
                <c:pt idx="4370">
                  <c:v>0.43704370437043699</c:v>
                </c:pt>
                <c:pt idx="4371">
                  <c:v>0.43714371437143701</c:v>
                </c:pt>
                <c:pt idx="4372">
                  <c:v>0.43724372437243703</c:v>
                </c:pt>
                <c:pt idx="4373">
                  <c:v>0.43734373437343699</c:v>
                </c:pt>
                <c:pt idx="4374">
                  <c:v>0.437443744374437</c:v>
                </c:pt>
                <c:pt idx="4375">
                  <c:v>0.43754375437543702</c:v>
                </c:pt>
                <c:pt idx="4376">
                  <c:v>0.43764376437643698</c:v>
                </c:pt>
                <c:pt idx="4377">
                  <c:v>0.437743774377437</c:v>
                </c:pt>
                <c:pt idx="4378">
                  <c:v>0.43784378437843702</c:v>
                </c:pt>
                <c:pt idx="4379">
                  <c:v>0.43794379437943798</c:v>
                </c:pt>
                <c:pt idx="4380">
                  <c:v>0.438043804380438</c:v>
                </c:pt>
                <c:pt idx="4381">
                  <c:v>0.43814381438143801</c:v>
                </c:pt>
                <c:pt idx="4382">
                  <c:v>0.43824382438243797</c:v>
                </c:pt>
                <c:pt idx="4383">
                  <c:v>0.43834383438343799</c:v>
                </c:pt>
                <c:pt idx="4384">
                  <c:v>0.43844384438443801</c:v>
                </c:pt>
                <c:pt idx="4385">
                  <c:v>0.43854385438543803</c:v>
                </c:pt>
                <c:pt idx="4386">
                  <c:v>0.43864386438643799</c:v>
                </c:pt>
                <c:pt idx="4387">
                  <c:v>0.438743874387438</c:v>
                </c:pt>
                <c:pt idx="4388">
                  <c:v>0.43884388438843802</c:v>
                </c:pt>
                <c:pt idx="4389">
                  <c:v>0.43894389438943898</c:v>
                </c:pt>
                <c:pt idx="4390">
                  <c:v>0.439043904390439</c:v>
                </c:pt>
                <c:pt idx="4391">
                  <c:v>0.43914391439143902</c:v>
                </c:pt>
                <c:pt idx="4392">
                  <c:v>0.43924392439243898</c:v>
                </c:pt>
                <c:pt idx="4393">
                  <c:v>0.439343934393439</c:v>
                </c:pt>
                <c:pt idx="4394">
                  <c:v>0.43944394439443901</c:v>
                </c:pt>
                <c:pt idx="4395">
                  <c:v>0.43954395439543897</c:v>
                </c:pt>
                <c:pt idx="4396">
                  <c:v>0.43964396439643899</c:v>
                </c:pt>
                <c:pt idx="4397">
                  <c:v>0.43974397439743901</c:v>
                </c:pt>
                <c:pt idx="4398">
                  <c:v>0.43984398439843903</c:v>
                </c:pt>
                <c:pt idx="4399">
                  <c:v>0.43994399439943999</c:v>
                </c:pt>
                <c:pt idx="4400">
                  <c:v>0.44004400440044</c:v>
                </c:pt>
                <c:pt idx="4401">
                  <c:v>0.44014401440144002</c:v>
                </c:pt>
                <c:pt idx="4402">
                  <c:v>0.44024402440243998</c:v>
                </c:pt>
                <c:pt idx="4403">
                  <c:v>0.44034403440344</c:v>
                </c:pt>
                <c:pt idx="4404">
                  <c:v>0.44044404440444002</c:v>
                </c:pt>
                <c:pt idx="4405">
                  <c:v>0.44054405440543998</c:v>
                </c:pt>
                <c:pt idx="4406">
                  <c:v>0.44064406440643999</c:v>
                </c:pt>
                <c:pt idx="4407">
                  <c:v>0.44074407440744001</c:v>
                </c:pt>
                <c:pt idx="4408">
                  <c:v>0.44084408440843997</c:v>
                </c:pt>
                <c:pt idx="4409">
                  <c:v>0.44094409440943999</c:v>
                </c:pt>
                <c:pt idx="4410">
                  <c:v>0.44104410441044101</c:v>
                </c:pt>
                <c:pt idx="4411">
                  <c:v>0.44114411441144102</c:v>
                </c:pt>
                <c:pt idx="4412">
                  <c:v>0.44124412441244099</c:v>
                </c:pt>
                <c:pt idx="4413">
                  <c:v>0.441344134413441</c:v>
                </c:pt>
                <c:pt idx="4414">
                  <c:v>0.44144414441444102</c:v>
                </c:pt>
                <c:pt idx="4415">
                  <c:v>0.44154415441544098</c:v>
                </c:pt>
                <c:pt idx="4416">
                  <c:v>0.441644164416441</c:v>
                </c:pt>
                <c:pt idx="4417">
                  <c:v>0.44174417441744102</c:v>
                </c:pt>
                <c:pt idx="4418">
                  <c:v>0.44184418441844098</c:v>
                </c:pt>
                <c:pt idx="4419">
                  <c:v>0.44194419441944099</c:v>
                </c:pt>
                <c:pt idx="4420">
                  <c:v>0.44204420442044201</c:v>
                </c:pt>
                <c:pt idx="4421">
                  <c:v>0.44214421442144197</c:v>
                </c:pt>
                <c:pt idx="4422">
                  <c:v>0.44224422442244199</c:v>
                </c:pt>
                <c:pt idx="4423">
                  <c:v>0.44234423442344201</c:v>
                </c:pt>
                <c:pt idx="4424">
                  <c:v>0.44244424442444202</c:v>
                </c:pt>
                <c:pt idx="4425">
                  <c:v>0.44254425442544199</c:v>
                </c:pt>
                <c:pt idx="4426">
                  <c:v>0.442644264426442</c:v>
                </c:pt>
                <c:pt idx="4427">
                  <c:v>0.44274427442744202</c:v>
                </c:pt>
                <c:pt idx="4428">
                  <c:v>0.44284428442844198</c:v>
                </c:pt>
                <c:pt idx="4429">
                  <c:v>0.442944294429442</c:v>
                </c:pt>
                <c:pt idx="4430">
                  <c:v>0.44304430443044301</c:v>
                </c:pt>
                <c:pt idx="4431">
                  <c:v>0.44314431443144298</c:v>
                </c:pt>
                <c:pt idx="4432">
                  <c:v>0.44324432443244299</c:v>
                </c:pt>
                <c:pt idx="4433">
                  <c:v>0.44334433443344301</c:v>
                </c:pt>
                <c:pt idx="4434">
                  <c:v>0.44344434443444303</c:v>
                </c:pt>
                <c:pt idx="4435">
                  <c:v>0.44354435443544299</c:v>
                </c:pt>
                <c:pt idx="4436">
                  <c:v>0.44364436443644301</c:v>
                </c:pt>
                <c:pt idx="4437">
                  <c:v>0.44374437443744302</c:v>
                </c:pt>
                <c:pt idx="4438">
                  <c:v>0.44384438443844298</c:v>
                </c:pt>
                <c:pt idx="4439">
                  <c:v>0.443944394439443</c:v>
                </c:pt>
                <c:pt idx="4440">
                  <c:v>0.44404440444044402</c:v>
                </c:pt>
                <c:pt idx="4441">
                  <c:v>0.44414441444144398</c:v>
                </c:pt>
                <c:pt idx="4442">
                  <c:v>0.444244424442444</c:v>
                </c:pt>
                <c:pt idx="4443">
                  <c:v>0.44434443444344401</c:v>
                </c:pt>
                <c:pt idx="4444">
                  <c:v>0.44444444444444398</c:v>
                </c:pt>
                <c:pt idx="4445">
                  <c:v>0.44454445444544399</c:v>
                </c:pt>
                <c:pt idx="4446">
                  <c:v>0.44464446444644401</c:v>
                </c:pt>
                <c:pt idx="4447">
                  <c:v>0.44474447444744403</c:v>
                </c:pt>
                <c:pt idx="4448">
                  <c:v>0.44484448444844399</c:v>
                </c:pt>
                <c:pt idx="4449">
                  <c:v>0.44494449444944401</c:v>
                </c:pt>
                <c:pt idx="4450">
                  <c:v>0.44504450445044502</c:v>
                </c:pt>
                <c:pt idx="4451">
                  <c:v>0.44514451445144498</c:v>
                </c:pt>
                <c:pt idx="4452">
                  <c:v>0.445244524452445</c:v>
                </c:pt>
                <c:pt idx="4453">
                  <c:v>0.44534453445344502</c:v>
                </c:pt>
                <c:pt idx="4454">
                  <c:v>0.44544454445444498</c:v>
                </c:pt>
                <c:pt idx="4455">
                  <c:v>0.445544554455445</c:v>
                </c:pt>
                <c:pt idx="4456">
                  <c:v>0.44564456445644501</c:v>
                </c:pt>
                <c:pt idx="4457">
                  <c:v>0.44574457445744498</c:v>
                </c:pt>
                <c:pt idx="4458">
                  <c:v>0.44584458445844499</c:v>
                </c:pt>
                <c:pt idx="4459">
                  <c:v>0.44594459445944501</c:v>
                </c:pt>
                <c:pt idx="4460">
                  <c:v>0.44604460446044603</c:v>
                </c:pt>
                <c:pt idx="4461">
                  <c:v>0.44614461446144599</c:v>
                </c:pt>
                <c:pt idx="4462">
                  <c:v>0.446244624462446</c:v>
                </c:pt>
                <c:pt idx="4463">
                  <c:v>0.44634463446344602</c:v>
                </c:pt>
                <c:pt idx="4464">
                  <c:v>0.44644464446444598</c:v>
                </c:pt>
                <c:pt idx="4465">
                  <c:v>0.446544654465446</c:v>
                </c:pt>
                <c:pt idx="4466">
                  <c:v>0.44664466446644602</c:v>
                </c:pt>
                <c:pt idx="4467">
                  <c:v>0.44674467446744598</c:v>
                </c:pt>
                <c:pt idx="4468">
                  <c:v>0.446844684468446</c:v>
                </c:pt>
                <c:pt idx="4469">
                  <c:v>0.44694469446944601</c:v>
                </c:pt>
                <c:pt idx="4470">
                  <c:v>0.44704470447044697</c:v>
                </c:pt>
                <c:pt idx="4471">
                  <c:v>0.44714471447144699</c:v>
                </c:pt>
                <c:pt idx="4472">
                  <c:v>0.44724472447244701</c:v>
                </c:pt>
                <c:pt idx="4473">
                  <c:v>0.44734473447344703</c:v>
                </c:pt>
                <c:pt idx="4474">
                  <c:v>0.44744474447444699</c:v>
                </c:pt>
                <c:pt idx="4475">
                  <c:v>0.447544754475447</c:v>
                </c:pt>
                <c:pt idx="4476">
                  <c:v>0.44764476447644702</c:v>
                </c:pt>
                <c:pt idx="4477">
                  <c:v>0.44774477447744698</c:v>
                </c:pt>
                <c:pt idx="4478">
                  <c:v>0.447844784478447</c:v>
                </c:pt>
                <c:pt idx="4479">
                  <c:v>0.44794479447944702</c:v>
                </c:pt>
                <c:pt idx="4480">
                  <c:v>0.44804480448044798</c:v>
                </c:pt>
                <c:pt idx="4481">
                  <c:v>0.448144814481448</c:v>
                </c:pt>
                <c:pt idx="4482">
                  <c:v>0.44824482448244801</c:v>
                </c:pt>
                <c:pt idx="4483">
                  <c:v>0.44834483448344797</c:v>
                </c:pt>
                <c:pt idx="4484">
                  <c:v>0.44844484448444799</c:v>
                </c:pt>
                <c:pt idx="4485">
                  <c:v>0.44854485448544801</c:v>
                </c:pt>
                <c:pt idx="4486">
                  <c:v>0.44864486448644803</c:v>
                </c:pt>
                <c:pt idx="4487">
                  <c:v>0.44874487448744799</c:v>
                </c:pt>
                <c:pt idx="4488">
                  <c:v>0.448844884488448</c:v>
                </c:pt>
                <c:pt idx="4489">
                  <c:v>0.44894489448944802</c:v>
                </c:pt>
                <c:pt idx="4490">
                  <c:v>0.44904490449044898</c:v>
                </c:pt>
                <c:pt idx="4491">
                  <c:v>0.449144914491449</c:v>
                </c:pt>
                <c:pt idx="4492">
                  <c:v>0.44924492449244902</c:v>
                </c:pt>
                <c:pt idx="4493">
                  <c:v>0.44934493449344898</c:v>
                </c:pt>
                <c:pt idx="4494">
                  <c:v>0.44944494449444899</c:v>
                </c:pt>
                <c:pt idx="4495">
                  <c:v>0.44954495449544901</c:v>
                </c:pt>
                <c:pt idx="4496">
                  <c:v>0.44964496449644897</c:v>
                </c:pt>
                <c:pt idx="4497">
                  <c:v>0.44974497449744899</c:v>
                </c:pt>
                <c:pt idx="4498">
                  <c:v>0.44984498449844901</c:v>
                </c:pt>
                <c:pt idx="4499">
                  <c:v>0.44994499449944902</c:v>
                </c:pt>
                <c:pt idx="4500">
                  <c:v>0.45004500450044999</c:v>
                </c:pt>
                <c:pt idx="4501">
                  <c:v>0.45014501450145</c:v>
                </c:pt>
                <c:pt idx="4502">
                  <c:v>0.45024502450245002</c:v>
                </c:pt>
                <c:pt idx="4503">
                  <c:v>0.45034503450344998</c:v>
                </c:pt>
                <c:pt idx="4504">
                  <c:v>0.45044504450445</c:v>
                </c:pt>
                <c:pt idx="4505">
                  <c:v>0.45054505450545002</c:v>
                </c:pt>
                <c:pt idx="4506">
                  <c:v>0.45064506450644998</c:v>
                </c:pt>
                <c:pt idx="4507">
                  <c:v>0.45074507450744999</c:v>
                </c:pt>
                <c:pt idx="4508">
                  <c:v>0.45084508450845001</c:v>
                </c:pt>
                <c:pt idx="4509">
                  <c:v>0.45094509450944997</c:v>
                </c:pt>
                <c:pt idx="4510">
                  <c:v>0.45104510451045099</c:v>
                </c:pt>
                <c:pt idx="4511">
                  <c:v>0.45114511451145101</c:v>
                </c:pt>
                <c:pt idx="4512">
                  <c:v>0.45124512451245102</c:v>
                </c:pt>
                <c:pt idx="4513">
                  <c:v>0.45134513451345099</c:v>
                </c:pt>
                <c:pt idx="4514">
                  <c:v>0.451445144514451</c:v>
                </c:pt>
                <c:pt idx="4515">
                  <c:v>0.45154515451545102</c:v>
                </c:pt>
                <c:pt idx="4516">
                  <c:v>0.45164516451645098</c:v>
                </c:pt>
                <c:pt idx="4517">
                  <c:v>0.451745174517451</c:v>
                </c:pt>
                <c:pt idx="4518">
                  <c:v>0.45184518451845102</c:v>
                </c:pt>
                <c:pt idx="4519">
                  <c:v>0.45194519451945198</c:v>
                </c:pt>
                <c:pt idx="4520">
                  <c:v>0.45204520452045199</c:v>
                </c:pt>
                <c:pt idx="4521">
                  <c:v>0.45214521452145201</c:v>
                </c:pt>
                <c:pt idx="4522">
                  <c:v>0.45224522452245203</c:v>
                </c:pt>
                <c:pt idx="4523">
                  <c:v>0.45234523452345199</c:v>
                </c:pt>
                <c:pt idx="4524">
                  <c:v>0.45244524452445201</c:v>
                </c:pt>
                <c:pt idx="4525">
                  <c:v>0.45254525452545202</c:v>
                </c:pt>
                <c:pt idx="4526">
                  <c:v>0.45264526452645198</c:v>
                </c:pt>
                <c:pt idx="4527">
                  <c:v>0.452745274527452</c:v>
                </c:pt>
                <c:pt idx="4528">
                  <c:v>0.45284528452845202</c:v>
                </c:pt>
                <c:pt idx="4529">
                  <c:v>0.45294529452945298</c:v>
                </c:pt>
                <c:pt idx="4530">
                  <c:v>0.453045304530453</c:v>
                </c:pt>
                <c:pt idx="4531">
                  <c:v>0.45314531453145301</c:v>
                </c:pt>
                <c:pt idx="4532">
                  <c:v>0.45324532453245298</c:v>
                </c:pt>
                <c:pt idx="4533">
                  <c:v>0.45334533453345299</c:v>
                </c:pt>
                <c:pt idx="4534">
                  <c:v>0.45344534453445301</c:v>
                </c:pt>
                <c:pt idx="4535">
                  <c:v>0.45354535453545303</c:v>
                </c:pt>
                <c:pt idx="4536">
                  <c:v>0.45364536453645299</c:v>
                </c:pt>
                <c:pt idx="4537">
                  <c:v>0.45374537453745301</c:v>
                </c:pt>
                <c:pt idx="4538">
                  <c:v>0.45384538453845302</c:v>
                </c:pt>
                <c:pt idx="4539">
                  <c:v>0.45394539453945398</c:v>
                </c:pt>
                <c:pt idx="4540">
                  <c:v>0.454045404540454</c:v>
                </c:pt>
                <c:pt idx="4541">
                  <c:v>0.45414541454145402</c:v>
                </c:pt>
                <c:pt idx="4542">
                  <c:v>0.45424542454245398</c:v>
                </c:pt>
                <c:pt idx="4543">
                  <c:v>0.454345434543454</c:v>
                </c:pt>
                <c:pt idx="4544">
                  <c:v>0.45444544454445401</c:v>
                </c:pt>
                <c:pt idx="4545">
                  <c:v>0.45454545454545398</c:v>
                </c:pt>
                <c:pt idx="4546">
                  <c:v>0.45464546454645399</c:v>
                </c:pt>
                <c:pt idx="4547">
                  <c:v>0.45474547454745401</c:v>
                </c:pt>
                <c:pt idx="4548">
                  <c:v>0.45484548454845403</c:v>
                </c:pt>
                <c:pt idx="4549">
                  <c:v>0.45494549454945499</c:v>
                </c:pt>
                <c:pt idx="4550">
                  <c:v>0.455045504550455</c:v>
                </c:pt>
                <c:pt idx="4551">
                  <c:v>0.45514551455145502</c:v>
                </c:pt>
                <c:pt idx="4552">
                  <c:v>0.45524552455245498</c:v>
                </c:pt>
                <c:pt idx="4553">
                  <c:v>0.455345534553455</c:v>
                </c:pt>
                <c:pt idx="4554">
                  <c:v>0.45544554455445502</c:v>
                </c:pt>
                <c:pt idx="4555">
                  <c:v>0.45554555455545498</c:v>
                </c:pt>
                <c:pt idx="4556">
                  <c:v>0.455645564556455</c:v>
                </c:pt>
                <c:pt idx="4557">
                  <c:v>0.45574557455745501</c:v>
                </c:pt>
                <c:pt idx="4558">
                  <c:v>0.45584558455845497</c:v>
                </c:pt>
                <c:pt idx="4559">
                  <c:v>0.45594559455945499</c:v>
                </c:pt>
                <c:pt idx="4560">
                  <c:v>0.45604560456045601</c:v>
                </c:pt>
                <c:pt idx="4561">
                  <c:v>0.45614561456145603</c:v>
                </c:pt>
                <c:pt idx="4562">
                  <c:v>0.45624562456245599</c:v>
                </c:pt>
                <c:pt idx="4563">
                  <c:v>0.456345634563456</c:v>
                </c:pt>
                <c:pt idx="4564">
                  <c:v>0.45644564456445602</c:v>
                </c:pt>
                <c:pt idx="4565">
                  <c:v>0.45654565456545598</c:v>
                </c:pt>
                <c:pt idx="4566">
                  <c:v>0.456645664566456</c:v>
                </c:pt>
                <c:pt idx="4567">
                  <c:v>0.45674567456745602</c:v>
                </c:pt>
                <c:pt idx="4568">
                  <c:v>0.45684568456845598</c:v>
                </c:pt>
                <c:pt idx="4569">
                  <c:v>0.456945694569456</c:v>
                </c:pt>
                <c:pt idx="4570">
                  <c:v>0.45704570457045701</c:v>
                </c:pt>
                <c:pt idx="4571">
                  <c:v>0.45714571457145697</c:v>
                </c:pt>
                <c:pt idx="4572">
                  <c:v>0.45724572457245699</c:v>
                </c:pt>
                <c:pt idx="4573">
                  <c:v>0.45734573457345701</c:v>
                </c:pt>
                <c:pt idx="4574">
                  <c:v>0.45744574457445702</c:v>
                </c:pt>
                <c:pt idx="4575">
                  <c:v>0.45754575457545699</c:v>
                </c:pt>
                <c:pt idx="4576">
                  <c:v>0.457645764576457</c:v>
                </c:pt>
                <c:pt idx="4577">
                  <c:v>0.45774577457745702</c:v>
                </c:pt>
                <c:pt idx="4578">
                  <c:v>0.45784578457845698</c:v>
                </c:pt>
                <c:pt idx="4579">
                  <c:v>0.457945794579457</c:v>
                </c:pt>
                <c:pt idx="4580">
                  <c:v>0.45804580458045802</c:v>
                </c:pt>
                <c:pt idx="4581">
                  <c:v>0.45814581458145798</c:v>
                </c:pt>
                <c:pt idx="4582">
                  <c:v>0.45824582458245799</c:v>
                </c:pt>
                <c:pt idx="4583">
                  <c:v>0.45834583458345801</c:v>
                </c:pt>
                <c:pt idx="4584">
                  <c:v>0.45844584458445797</c:v>
                </c:pt>
                <c:pt idx="4585">
                  <c:v>0.45854585458545799</c:v>
                </c:pt>
                <c:pt idx="4586">
                  <c:v>0.45864586458645801</c:v>
                </c:pt>
                <c:pt idx="4587">
                  <c:v>0.45874587458745802</c:v>
                </c:pt>
                <c:pt idx="4588">
                  <c:v>0.45884588458845799</c:v>
                </c:pt>
                <c:pt idx="4589">
                  <c:v>0.458945894589458</c:v>
                </c:pt>
                <c:pt idx="4590">
                  <c:v>0.45904590459045902</c:v>
                </c:pt>
                <c:pt idx="4591">
                  <c:v>0.45914591459145898</c:v>
                </c:pt>
                <c:pt idx="4592">
                  <c:v>0.459245924592459</c:v>
                </c:pt>
                <c:pt idx="4593">
                  <c:v>0.45934593459345902</c:v>
                </c:pt>
                <c:pt idx="4594">
                  <c:v>0.45944594459445898</c:v>
                </c:pt>
                <c:pt idx="4595">
                  <c:v>0.45954595459545899</c:v>
                </c:pt>
                <c:pt idx="4596">
                  <c:v>0.45964596459645901</c:v>
                </c:pt>
                <c:pt idx="4597">
                  <c:v>0.45974597459745897</c:v>
                </c:pt>
                <c:pt idx="4598">
                  <c:v>0.45984598459845899</c:v>
                </c:pt>
                <c:pt idx="4599">
                  <c:v>0.45994599459945901</c:v>
                </c:pt>
                <c:pt idx="4600">
                  <c:v>0.46004600460046002</c:v>
                </c:pt>
                <c:pt idx="4601">
                  <c:v>0.46014601460145999</c:v>
                </c:pt>
                <c:pt idx="4602">
                  <c:v>0.46024602460246</c:v>
                </c:pt>
                <c:pt idx="4603">
                  <c:v>0.46034603460346002</c:v>
                </c:pt>
                <c:pt idx="4604">
                  <c:v>0.46044604460445998</c:v>
                </c:pt>
                <c:pt idx="4605">
                  <c:v>0.46054605460546</c:v>
                </c:pt>
                <c:pt idx="4606">
                  <c:v>0.46064606460646002</c:v>
                </c:pt>
                <c:pt idx="4607">
                  <c:v>0.46074607460745998</c:v>
                </c:pt>
                <c:pt idx="4608">
                  <c:v>0.46084608460845999</c:v>
                </c:pt>
                <c:pt idx="4609">
                  <c:v>0.46094609460946001</c:v>
                </c:pt>
                <c:pt idx="4610">
                  <c:v>0.46104610461046103</c:v>
                </c:pt>
                <c:pt idx="4611">
                  <c:v>0.46114611461146099</c:v>
                </c:pt>
                <c:pt idx="4612">
                  <c:v>0.46124612461246101</c:v>
                </c:pt>
                <c:pt idx="4613">
                  <c:v>0.46134613461346102</c:v>
                </c:pt>
                <c:pt idx="4614">
                  <c:v>0.46144614461446098</c:v>
                </c:pt>
                <c:pt idx="4615">
                  <c:v>0.461546154615461</c:v>
                </c:pt>
                <c:pt idx="4616">
                  <c:v>0.46164616461646102</c:v>
                </c:pt>
                <c:pt idx="4617">
                  <c:v>0.46174617461746098</c:v>
                </c:pt>
                <c:pt idx="4618">
                  <c:v>0.461846184618461</c:v>
                </c:pt>
                <c:pt idx="4619">
                  <c:v>0.46194619461946101</c:v>
                </c:pt>
                <c:pt idx="4620">
                  <c:v>0.46204620462046198</c:v>
                </c:pt>
                <c:pt idx="4621">
                  <c:v>0.46214621462146199</c:v>
                </c:pt>
                <c:pt idx="4622">
                  <c:v>0.46224622462246201</c:v>
                </c:pt>
                <c:pt idx="4623">
                  <c:v>0.46234623462346203</c:v>
                </c:pt>
                <c:pt idx="4624">
                  <c:v>0.46244624462446199</c:v>
                </c:pt>
                <c:pt idx="4625">
                  <c:v>0.46254625462546201</c:v>
                </c:pt>
                <c:pt idx="4626">
                  <c:v>0.46264626462646202</c:v>
                </c:pt>
                <c:pt idx="4627">
                  <c:v>0.46274627462746198</c:v>
                </c:pt>
                <c:pt idx="4628">
                  <c:v>0.462846284628462</c:v>
                </c:pt>
                <c:pt idx="4629">
                  <c:v>0.46294629462946202</c:v>
                </c:pt>
                <c:pt idx="4630">
                  <c:v>0.46304630463046298</c:v>
                </c:pt>
                <c:pt idx="4631">
                  <c:v>0.463146314631463</c:v>
                </c:pt>
                <c:pt idx="4632">
                  <c:v>0.46324632463246301</c:v>
                </c:pt>
                <c:pt idx="4633">
                  <c:v>0.46334633463346298</c:v>
                </c:pt>
                <c:pt idx="4634">
                  <c:v>0.46344634463446299</c:v>
                </c:pt>
                <c:pt idx="4635">
                  <c:v>0.46354635463546301</c:v>
                </c:pt>
                <c:pt idx="4636">
                  <c:v>0.46364636463646303</c:v>
                </c:pt>
                <c:pt idx="4637">
                  <c:v>0.46374637463746299</c:v>
                </c:pt>
                <c:pt idx="4638">
                  <c:v>0.46384638463846301</c:v>
                </c:pt>
                <c:pt idx="4639">
                  <c:v>0.46394639463946302</c:v>
                </c:pt>
                <c:pt idx="4640">
                  <c:v>0.46404640464046398</c:v>
                </c:pt>
                <c:pt idx="4641">
                  <c:v>0.464146414641464</c:v>
                </c:pt>
                <c:pt idx="4642">
                  <c:v>0.46424642464246402</c:v>
                </c:pt>
                <c:pt idx="4643">
                  <c:v>0.46434643464346398</c:v>
                </c:pt>
                <c:pt idx="4644">
                  <c:v>0.464446444644464</c:v>
                </c:pt>
                <c:pt idx="4645">
                  <c:v>0.46454645464546401</c:v>
                </c:pt>
                <c:pt idx="4646">
                  <c:v>0.46464646464646397</c:v>
                </c:pt>
                <c:pt idx="4647">
                  <c:v>0.46474647464746399</c:v>
                </c:pt>
                <c:pt idx="4648">
                  <c:v>0.46484648464846401</c:v>
                </c:pt>
                <c:pt idx="4649">
                  <c:v>0.46494649464946403</c:v>
                </c:pt>
                <c:pt idx="4650">
                  <c:v>0.46504650465046499</c:v>
                </c:pt>
                <c:pt idx="4651">
                  <c:v>0.465146514651465</c:v>
                </c:pt>
                <c:pt idx="4652">
                  <c:v>0.46524652465246502</c:v>
                </c:pt>
                <c:pt idx="4653">
                  <c:v>0.46534653465346498</c:v>
                </c:pt>
                <c:pt idx="4654">
                  <c:v>0.465446544654465</c:v>
                </c:pt>
                <c:pt idx="4655">
                  <c:v>0.46554655465546502</c:v>
                </c:pt>
                <c:pt idx="4656">
                  <c:v>0.46564656465646498</c:v>
                </c:pt>
                <c:pt idx="4657">
                  <c:v>0.465746574657465</c:v>
                </c:pt>
                <c:pt idx="4658">
                  <c:v>0.46584658465846501</c:v>
                </c:pt>
                <c:pt idx="4659">
                  <c:v>0.46594659465946597</c:v>
                </c:pt>
                <c:pt idx="4660">
                  <c:v>0.46604660466046599</c:v>
                </c:pt>
                <c:pt idx="4661">
                  <c:v>0.46614661466146601</c:v>
                </c:pt>
                <c:pt idx="4662">
                  <c:v>0.46624662466246602</c:v>
                </c:pt>
                <c:pt idx="4663">
                  <c:v>0.46634663466346599</c:v>
                </c:pt>
                <c:pt idx="4664">
                  <c:v>0.466446644664466</c:v>
                </c:pt>
                <c:pt idx="4665">
                  <c:v>0.46654665466546602</c:v>
                </c:pt>
                <c:pt idx="4666">
                  <c:v>0.46664666466646598</c:v>
                </c:pt>
                <c:pt idx="4667">
                  <c:v>0.466746674667466</c:v>
                </c:pt>
                <c:pt idx="4668">
                  <c:v>0.46684668466846602</c:v>
                </c:pt>
                <c:pt idx="4669">
                  <c:v>0.46694669466946698</c:v>
                </c:pt>
                <c:pt idx="4670">
                  <c:v>0.46704670467046699</c:v>
                </c:pt>
                <c:pt idx="4671">
                  <c:v>0.46714671467146701</c:v>
                </c:pt>
                <c:pt idx="4672">
                  <c:v>0.46724672467246697</c:v>
                </c:pt>
                <c:pt idx="4673">
                  <c:v>0.46734673467346699</c:v>
                </c:pt>
                <c:pt idx="4674">
                  <c:v>0.46744674467446701</c:v>
                </c:pt>
                <c:pt idx="4675">
                  <c:v>0.46754675467546702</c:v>
                </c:pt>
                <c:pt idx="4676">
                  <c:v>0.46764676467646699</c:v>
                </c:pt>
                <c:pt idx="4677">
                  <c:v>0.467746774677467</c:v>
                </c:pt>
                <c:pt idx="4678">
                  <c:v>0.46784678467846702</c:v>
                </c:pt>
                <c:pt idx="4679">
                  <c:v>0.46794679467946798</c:v>
                </c:pt>
                <c:pt idx="4680">
                  <c:v>0.468046804680468</c:v>
                </c:pt>
                <c:pt idx="4681">
                  <c:v>0.46814681468146802</c:v>
                </c:pt>
                <c:pt idx="4682">
                  <c:v>0.46824682468246798</c:v>
                </c:pt>
                <c:pt idx="4683">
                  <c:v>0.46834683468346799</c:v>
                </c:pt>
                <c:pt idx="4684">
                  <c:v>0.46844684468446801</c:v>
                </c:pt>
                <c:pt idx="4685">
                  <c:v>0.46854685468546797</c:v>
                </c:pt>
                <c:pt idx="4686">
                  <c:v>0.46864686468646799</c:v>
                </c:pt>
                <c:pt idx="4687">
                  <c:v>0.46874687468746801</c:v>
                </c:pt>
                <c:pt idx="4688">
                  <c:v>0.46884688468846802</c:v>
                </c:pt>
                <c:pt idx="4689">
                  <c:v>0.46894689468946898</c:v>
                </c:pt>
                <c:pt idx="4690">
                  <c:v>0.469046904690469</c:v>
                </c:pt>
                <c:pt idx="4691">
                  <c:v>0.46914691469146902</c:v>
                </c:pt>
                <c:pt idx="4692">
                  <c:v>0.46924692469246898</c:v>
                </c:pt>
                <c:pt idx="4693">
                  <c:v>0.469346934693469</c:v>
                </c:pt>
                <c:pt idx="4694">
                  <c:v>0.46944694469446901</c:v>
                </c:pt>
                <c:pt idx="4695">
                  <c:v>0.46954695469546898</c:v>
                </c:pt>
                <c:pt idx="4696">
                  <c:v>0.46964696469646899</c:v>
                </c:pt>
                <c:pt idx="4697">
                  <c:v>0.46974697469746901</c:v>
                </c:pt>
                <c:pt idx="4698">
                  <c:v>0.46984698469846897</c:v>
                </c:pt>
                <c:pt idx="4699">
                  <c:v>0.46994699469946999</c:v>
                </c:pt>
                <c:pt idx="4700">
                  <c:v>0.47004700470047001</c:v>
                </c:pt>
                <c:pt idx="4701">
                  <c:v>0.47014701470147002</c:v>
                </c:pt>
                <c:pt idx="4702">
                  <c:v>0.47024702470246998</c:v>
                </c:pt>
                <c:pt idx="4703">
                  <c:v>0.47034703470347</c:v>
                </c:pt>
                <c:pt idx="4704">
                  <c:v>0.47044704470447002</c:v>
                </c:pt>
                <c:pt idx="4705">
                  <c:v>0.47054705470546998</c:v>
                </c:pt>
                <c:pt idx="4706">
                  <c:v>0.47064706470647</c:v>
                </c:pt>
                <c:pt idx="4707">
                  <c:v>0.47074707470747001</c:v>
                </c:pt>
                <c:pt idx="4708">
                  <c:v>0.47084708470846998</c:v>
                </c:pt>
                <c:pt idx="4709">
                  <c:v>0.47094709470946999</c:v>
                </c:pt>
                <c:pt idx="4710">
                  <c:v>0.47104710471047101</c:v>
                </c:pt>
                <c:pt idx="4711">
                  <c:v>0.47114711471147103</c:v>
                </c:pt>
                <c:pt idx="4712">
                  <c:v>0.47124712471247099</c:v>
                </c:pt>
                <c:pt idx="4713">
                  <c:v>0.47134713471347101</c:v>
                </c:pt>
                <c:pt idx="4714">
                  <c:v>0.47144714471447102</c:v>
                </c:pt>
                <c:pt idx="4715">
                  <c:v>0.47154715471547098</c:v>
                </c:pt>
                <c:pt idx="4716">
                  <c:v>0.471647164716471</c:v>
                </c:pt>
                <c:pt idx="4717">
                  <c:v>0.47174717471747102</c:v>
                </c:pt>
                <c:pt idx="4718">
                  <c:v>0.47184718471847098</c:v>
                </c:pt>
                <c:pt idx="4719">
                  <c:v>0.471947194719471</c:v>
                </c:pt>
                <c:pt idx="4720">
                  <c:v>0.47204720472047201</c:v>
                </c:pt>
                <c:pt idx="4721">
                  <c:v>0.47214721472147198</c:v>
                </c:pt>
                <c:pt idx="4722">
                  <c:v>0.47224722472247199</c:v>
                </c:pt>
                <c:pt idx="4723">
                  <c:v>0.47234723472347201</c:v>
                </c:pt>
                <c:pt idx="4724">
                  <c:v>0.47244724472447203</c:v>
                </c:pt>
                <c:pt idx="4725">
                  <c:v>0.47254725472547199</c:v>
                </c:pt>
                <c:pt idx="4726">
                  <c:v>0.47264726472647201</c:v>
                </c:pt>
                <c:pt idx="4727">
                  <c:v>0.47274727472747202</c:v>
                </c:pt>
                <c:pt idx="4728">
                  <c:v>0.47284728472847198</c:v>
                </c:pt>
                <c:pt idx="4729">
                  <c:v>0.472947294729472</c:v>
                </c:pt>
                <c:pt idx="4730">
                  <c:v>0.47304730473047302</c:v>
                </c:pt>
                <c:pt idx="4731">
                  <c:v>0.47314731473147298</c:v>
                </c:pt>
                <c:pt idx="4732">
                  <c:v>0.473247324732473</c:v>
                </c:pt>
                <c:pt idx="4733">
                  <c:v>0.47334733473347301</c:v>
                </c:pt>
                <c:pt idx="4734">
                  <c:v>0.47344734473447297</c:v>
                </c:pt>
                <c:pt idx="4735">
                  <c:v>0.47354735473547299</c:v>
                </c:pt>
                <c:pt idx="4736">
                  <c:v>0.47364736473647301</c:v>
                </c:pt>
                <c:pt idx="4737">
                  <c:v>0.47374737473747303</c:v>
                </c:pt>
                <c:pt idx="4738">
                  <c:v>0.47384738473847299</c:v>
                </c:pt>
                <c:pt idx="4739">
                  <c:v>0.473947394739473</c:v>
                </c:pt>
                <c:pt idx="4740">
                  <c:v>0.47404740474047402</c:v>
                </c:pt>
                <c:pt idx="4741">
                  <c:v>0.47414741474147398</c:v>
                </c:pt>
                <c:pt idx="4742">
                  <c:v>0.474247424742474</c:v>
                </c:pt>
                <c:pt idx="4743">
                  <c:v>0.47434743474347402</c:v>
                </c:pt>
                <c:pt idx="4744">
                  <c:v>0.47444744474447398</c:v>
                </c:pt>
                <c:pt idx="4745">
                  <c:v>0.474547454745474</c:v>
                </c:pt>
                <c:pt idx="4746">
                  <c:v>0.47464746474647401</c:v>
                </c:pt>
                <c:pt idx="4747">
                  <c:v>0.47474747474747397</c:v>
                </c:pt>
                <c:pt idx="4748">
                  <c:v>0.47484748474847399</c:v>
                </c:pt>
                <c:pt idx="4749">
                  <c:v>0.47494749474947401</c:v>
                </c:pt>
                <c:pt idx="4750">
                  <c:v>0.47504750475047502</c:v>
                </c:pt>
                <c:pt idx="4751">
                  <c:v>0.47514751475147499</c:v>
                </c:pt>
                <c:pt idx="4752">
                  <c:v>0.475247524752475</c:v>
                </c:pt>
                <c:pt idx="4753">
                  <c:v>0.47534753475347502</c:v>
                </c:pt>
                <c:pt idx="4754">
                  <c:v>0.47544754475447498</c:v>
                </c:pt>
                <c:pt idx="4755">
                  <c:v>0.475547554755475</c:v>
                </c:pt>
                <c:pt idx="4756">
                  <c:v>0.47564756475647502</c:v>
                </c:pt>
                <c:pt idx="4757">
                  <c:v>0.47574757475747498</c:v>
                </c:pt>
                <c:pt idx="4758">
                  <c:v>0.475847584758475</c:v>
                </c:pt>
                <c:pt idx="4759">
                  <c:v>0.47594759475947501</c:v>
                </c:pt>
                <c:pt idx="4760">
                  <c:v>0.47604760476047597</c:v>
                </c:pt>
                <c:pt idx="4761">
                  <c:v>0.47614761476147599</c:v>
                </c:pt>
                <c:pt idx="4762">
                  <c:v>0.47624762476247601</c:v>
                </c:pt>
                <c:pt idx="4763">
                  <c:v>0.47634763476347602</c:v>
                </c:pt>
                <c:pt idx="4764">
                  <c:v>0.47644764476447599</c:v>
                </c:pt>
                <c:pt idx="4765">
                  <c:v>0.476547654765476</c:v>
                </c:pt>
                <c:pt idx="4766">
                  <c:v>0.47664766476647602</c:v>
                </c:pt>
                <c:pt idx="4767">
                  <c:v>0.47674767476747598</c:v>
                </c:pt>
                <c:pt idx="4768">
                  <c:v>0.476847684768476</c:v>
                </c:pt>
                <c:pt idx="4769">
                  <c:v>0.47694769476947602</c:v>
                </c:pt>
                <c:pt idx="4770">
                  <c:v>0.47704770477047698</c:v>
                </c:pt>
                <c:pt idx="4771">
                  <c:v>0.47714771477147699</c:v>
                </c:pt>
                <c:pt idx="4772">
                  <c:v>0.47724772477247701</c:v>
                </c:pt>
                <c:pt idx="4773">
                  <c:v>0.47734773477347697</c:v>
                </c:pt>
                <c:pt idx="4774">
                  <c:v>0.47744774477447699</c:v>
                </c:pt>
                <c:pt idx="4775">
                  <c:v>0.47754775477547701</c:v>
                </c:pt>
                <c:pt idx="4776">
                  <c:v>0.47764776477647702</c:v>
                </c:pt>
                <c:pt idx="4777">
                  <c:v>0.47774777477747699</c:v>
                </c:pt>
                <c:pt idx="4778">
                  <c:v>0.477847784778477</c:v>
                </c:pt>
                <c:pt idx="4779">
                  <c:v>0.47794779477947702</c:v>
                </c:pt>
                <c:pt idx="4780">
                  <c:v>0.47804780478047798</c:v>
                </c:pt>
                <c:pt idx="4781">
                  <c:v>0.478147814781478</c:v>
                </c:pt>
                <c:pt idx="4782">
                  <c:v>0.47824782478247801</c:v>
                </c:pt>
                <c:pt idx="4783">
                  <c:v>0.47834783478347798</c:v>
                </c:pt>
                <c:pt idx="4784">
                  <c:v>0.47844784478447799</c:v>
                </c:pt>
                <c:pt idx="4785">
                  <c:v>0.47854785478547801</c:v>
                </c:pt>
                <c:pt idx="4786">
                  <c:v>0.47864786478647797</c:v>
                </c:pt>
                <c:pt idx="4787">
                  <c:v>0.47874787478747799</c:v>
                </c:pt>
                <c:pt idx="4788">
                  <c:v>0.47884788478847801</c:v>
                </c:pt>
                <c:pt idx="4789">
                  <c:v>0.47894789478947802</c:v>
                </c:pt>
                <c:pt idx="4790">
                  <c:v>0.47904790479047898</c:v>
                </c:pt>
                <c:pt idx="4791">
                  <c:v>0.479147914791479</c:v>
                </c:pt>
                <c:pt idx="4792">
                  <c:v>0.47924792479247902</c:v>
                </c:pt>
                <c:pt idx="4793">
                  <c:v>0.47934793479347898</c:v>
                </c:pt>
                <c:pt idx="4794">
                  <c:v>0.479447944794479</c:v>
                </c:pt>
                <c:pt idx="4795">
                  <c:v>0.47954795479547901</c:v>
                </c:pt>
                <c:pt idx="4796">
                  <c:v>0.47964796479647898</c:v>
                </c:pt>
                <c:pt idx="4797">
                  <c:v>0.47974797479747899</c:v>
                </c:pt>
                <c:pt idx="4798">
                  <c:v>0.47984798479847901</c:v>
                </c:pt>
                <c:pt idx="4799">
                  <c:v>0.47994799479947903</c:v>
                </c:pt>
                <c:pt idx="4800">
                  <c:v>0.48004800480047999</c:v>
                </c:pt>
                <c:pt idx="4801">
                  <c:v>0.48014801480148001</c:v>
                </c:pt>
                <c:pt idx="4802">
                  <c:v>0.48024802480248002</c:v>
                </c:pt>
                <c:pt idx="4803">
                  <c:v>0.48034803480347998</c:v>
                </c:pt>
                <c:pt idx="4804">
                  <c:v>0.48044804480448</c:v>
                </c:pt>
                <c:pt idx="4805">
                  <c:v>0.48054805480548002</c:v>
                </c:pt>
                <c:pt idx="4806">
                  <c:v>0.48064806480647998</c:v>
                </c:pt>
                <c:pt idx="4807">
                  <c:v>0.48074807480748</c:v>
                </c:pt>
                <c:pt idx="4808">
                  <c:v>0.48084808480848001</c:v>
                </c:pt>
                <c:pt idx="4809">
                  <c:v>0.48094809480948097</c:v>
                </c:pt>
                <c:pt idx="4810">
                  <c:v>0.48104810481048099</c:v>
                </c:pt>
                <c:pt idx="4811">
                  <c:v>0.48114811481148101</c:v>
                </c:pt>
                <c:pt idx="4812">
                  <c:v>0.48124812481248103</c:v>
                </c:pt>
                <c:pt idx="4813">
                  <c:v>0.48134813481348099</c:v>
                </c:pt>
                <c:pt idx="4814">
                  <c:v>0.481448144814481</c:v>
                </c:pt>
                <c:pt idx="4815">
                  <c:v>0.48154815481548102</c:v>
                </c:pt>
                <c:pt idx="4816">
                  <c:v>0.48164816481648098</c:v>
                </c:pt>
                <c:pt idx="4817">
                  <c:v>0.481748174817481</c:v>
                </c:pt>
                <c:pt idx="4818">
                  <c:v>0.48184818481848102</c:v>
                </c:pt>
                <c:pt idx="4819">
                  <c:v>0.48194819481948198</c:v>
                </c:pt>
                <c:pt idx="4820">
                  <c:v>0.482048204820482</c:v>
                </c:pt>
                <c:pt idx="4821">
                  <c:v>0.48214821482148201</c:v>
                </c:pt>
                <c:pt idx="4822">
                  <c:v>0.48224822482248197</c:v>
                </c:pt>
                <c:pt idx="4823">
                  <c:v>0.48234823482348199</c:v>
                </c:pt>
                <c:pt idx="4824">
                  <c:v>0.48244824482448201</c:v>
                </c:pt>
                <c:pt idx="4825">
                  <c:v>0.48254825482548203</c:v>
                </c:pt>
                <c:pt idx="4826">
                  <c:v>0.48264826482648199</c:v>
                </c:pt>
                <c:pt idx="4827">
                  <c:v>0.482748274827482</c:v>
                </c:pt>
                <c:pt idx="4828">
                  <c:v>0.48284828482848202</c:v>
                </c:pt>
                <c:pt idx="4829">
                  <c:v>0.48294829482948298</c:v>
                </c:pt>
                <c:pt idx="4830">
                  <c:v>0.483048304830483</c:v>
                </c:pt>
                <c:pt idx="4831">
                  <c:v>0.48314831483148302</c:v>
                </c:pt>
                <c:pt idx="4832">
                  <c:v>0.48324832483248298</c:v>
                </c:pt>
                <c:pt idx="4833">
                  <c:v>0.483348334833483</c:v>
                </c:pt>
                <c:pt idx="4834">
                  <c:v>0.48344834483448301</c:v>
                </c:pt>
                <c:pt idx="4835">
                  <c:v>0.48354835483548297</c:v>
                </c:pt>
                <c:pt idx="4836">
                  <c:v>0.48364836483648299</c:v>
                </c:pt>
                <c:pt idx="4837">
                  <c:v>0.48374837483748301</c:v>
                </c:pt>
                <c:pt idx="4838">
                  <c:v>0.48384838483848303</c:v>
                </c:pt>
                <c:pt idx="4839">
                  <c:v>0.48394839483948399</c:v>
                </c:pt>
                <c:pt idx="4840">
                  <c:v>0.484048404840484</c:v>
                </c:pt>
                <c:pt idx="4841">
                  <c:v>0.48414841484148402</c:v>
                </c:pt>
                <c:pt idx="4842">
                  <c:v>0.48424842484248398</c:v>
                </c:pt>
                <c:pt idx="4843">
                  <c:v>0.484348434843484</c:v>
                </c:pt>
                <c:pt idx="4844">
                  <c:v>0.48444844484448402</c:v>
                </c:pt>
                <c:pt idx="4845">
                  <c:v>0.48454845484548398</c:v>
                </c:pt>
                <c:pt idx="4846">
                  <c:v>0.484648464846484</c:v>
                </c:pt>
                <c:pt idx="4847">
                  <c:v>0.48474847484748401</c:v>
                </c:pt>
                <c:pt idx="4848">
                  <c:v>0.48484848484848397</c:v>
                </c:pt>
                <c:pt idx="4849">
                  <c:v>0.48494849484948499</c:v>
                </c:pt>
                <c:pt idx="4850">
                  <c:v>0.48504850485048501</c:v>
                </c:pt>
                <c:pt idx="4851">
                  <c:v>0.48514851485148502</c:v>
                </c:pt>
                <c:pt idx="4852">
                  <c:v>0.48524852485248499</c:v>
                </c:pt>
                <c:pt idx="4853">
                  <c:v>0.485348534853485</c:v>
                </c:pt>
                <c:pt idx="4854">
                  <c:v>0.48544854485448502</c:v>
                </c:pt>
                <c:pt idx="4855">
                  <c:v>0.48554855485548498</c:v>
                </c:pt>
                <c:pt idx="4856">
                  <c:v>0.485648564856485</c:v>
                </c:pt>
                <c:pt idx="4857">
                  <c:v>0.48574857485748502</c:v>
                </c:pt>
                <c:pt idx="4858">
                  <c:v>0.48584858485848498</c:v>
                </c:pt>
                <c:pt idx="4859">
                  <c:v>0.48594859485948499</c:v>
                </c:pt>
                <c:pt idx="4860">
                  <c:v>0.48604860486048601</c:v>
                </c:pt>
                <c:pt idx="4861">
                  <c:v>0.48614861486148597</c:v>
                </c:pt>
                <c:pt idx="4862">
                  <c:v>0.48624862486248599</c:v>
                </c:pt>
                <c:pt idx="4863">
                  <c:v>0.48634863486348601</c:v>
                </c:pt>
                <c:pt idx="4864">
                  <c:v>0.48644864486448602</c:v>
                </c:pt>
                <c:pt idx="4865">
                  <c:v>0.48654865486548599</c:v>
                </c:pt>
                <c:pt idx="4866">
                  <c:v>0.486648664866486</c:v>
                </c:pt>
                <c:pt idx="4867">
                  <c:v>0.48674867486748602</c:v>
                </c:pt>
                <c:pt idx="4868">
                  <c:v>0.48684868486848598</c:v>
                </c:pt>
                <c:pt idx="4869">
                  <c:v>0.486948694869486</c:v>
                </c:pt>
                <c:pt idx="4870">
                  <c:v>0.48704870487048701</c:v>
                </c:pt>
                <c:pt idx="4871">
                  <c:v>0.48714871487148698</c:v>
                </c:pt>
                <c:pt idx="4872">
                  <c:v>0.48724872487248699</c:v>
                </c:pt>
                <c:pt idx="4873">
                  <c:v>0.48734873487348701</c:v>
                </c:pt>
                <c:pt idx="4874">
                  <c:v>0.48744874487448703</c:v>
                </c:pt>
                <c:pt idx="4875">
                  <c:v>0.48754875487548699</c:v>
                </c:pt>
                <c:pt idx="4876">
                  <c:v>0.48764876487648701</c:v>
                </c:pt>
                <c:pt idx="4877">
                  <c:v>0.48774877487748702</c:v>
                </c:pt>
                <c:pt idx="4878">
                  <c:v>0.48784878487848699</c:v>
                </c:pt>
                <c:pt idx="4879">
                  <c:v>0.487948794879487</c:v>
                </c:pt>
                <c:pt idx="4880">
                  <c:v>0.48804880488048802</c:v>
                </c:pt>
                <c:pt idx="4881">
                  <c:v>0.48814881488148798</c:v>
                </c:pt>
                <c:pt idx="4882">
                  <c:v>0.488248824882488</c:v>
                </c:pt>
                <c:pt idx="4883">
                  <c:v>0.48834883488348801</c:v>
                </c:pt>
                <c:pt idx="4884">
                  <c:v>0.48844884488448798</c:v>
                </c:pt>
                <c:pt idx="4885">
                  <c:v>0.48854885488548799</c:v>
                </c:pt>
                <c:pt idx="4886">
                  <c:v>0.48864886488648801</c:v>
                </c:pt>
                <c:pt idx="4887">
                  <c:v>0.48874887488748803</c:v>
                </c:pt>
                <c:pt idx="4888">
                  <c:v>0.48884888488848799</c:v>
                </c:pt>
                <c:pt idx="4889">
                  <c:v>0.48894889488948801</c:v>
                </c:pt>
                <c:pt idx="4890">
                  <c:v>0.48904890489048902</c:v>
                </c:pt>
                <c:pt idx="4891">
                  <c:v>0.48914891489148898</c:v>
                </c:pt>
                <c:pt idx="4892">
                  <c:v>0.489248924892489</c:v>
                </c:pt>
                <c:pt idx="4893">
                  <c:v>0.48934893489348902</c:v>
                </c:pt>
                <c:pt idx="4894">
                  <c:v>0.48944894489448898</c:v>
                </c:pt>
                <c:pt idx="4895">
                  <c:v>0.489548954895489</c:v>
                </c:pt>
                <c:pt idx="4896">
                  <c:v>0.48964896489648901</c:v>
                </c:pt>
                <c:pt idx="4897">
                  <c:v>0.48974897489748898</c:v>
                </c:pt>
                <c:pt idx="4898">
                  <c:v>0.48984898489848899</c:v>
                </c:pt>
                <c:pt idx="4899">
                  <c:v>0.48994899489948901</c:v>
                </c:pt>
                <c:pt idx="4900">
                  <c:v>0.49004900490049003</c:v>
                </c:pt>
                <c:pt idx="4901">
                  <c:v>0.49014901490148999</c:v>
                </c:pt>
                <c:pt idx="4902">
                  <c:v>0.49024902490249</c:v>
                </c:pt>
                <c:pt idx="4903">
                  <c:v>0.49034903490349002</c:v>
                </c:pt>
                <c:pt idx="4904">
                  <c:v>0.49044904490448998</c:v>
                </c:pt>
                <c:pt idx="4905">
                  <c:v>0.49054905490549</c:v>
                </c:pt>
                <c:pt idx="4906">
                  <c:v>0.49064906490649002</c:v>
                </c:pt>
                <c:pt idx="4907">
                  <c:v>0.49074907490748998</c:v>
                </c:pt>
                <c:pt idx="4908">
                  <c:v>0.49084908490849</c:v>
                </c:pt>
                <c:pt idx="4909">
                  <c:v>0.49094909490949001</c:v>
                </c:pt>
                <c:pt idx="4910">
                  <c:v>0.49104910491049097</c:v>
                </c:pt>
                <c:pt idx="4911">
                  <c:v>0.49114911491149099</c:v>
                </c:pt>
                <c:pt idx="4912">
                  <c:v>0.49124912491249101</c:v>
                </c:pt>
                <c:pt idx="4913">
                  <c:v>0.49134913491349103</c:v>
                </c:pt>
                <c:pt idx="4914">
                  <c:v>0.49144914491449099</c:v>
                </c:pt>
                <c:pt idx="4915">
                  <c:v>0.491549154915491</c:v>
                </c:pt>
                <c:pt idx="4916">
                  <c:v>0.49164916491649102</c:v>
                </c:pt>
                <c:pt idx="4917">
                  <c:v>0.49174917491749098</c:v>
                </c:pt>
                <c:pt idx="4918">
                  <c:v>0.491849184918491</c:v>
                </c:pt>
                <c:pt idx="4919">
                  <c:v>0.49194919491949102</c:v>
                </c:pt>
                <c:pt idx="4920">
                  <c:v>0.49204920492049198</c:v>
                </c:pt>
                <c:pt idx="4921">
                  <c:v>0.492149214921492</c:v>
                </c:pt>
                <c:pt idx="4922">
                  <c:v>0.49224922492249201</c:v>
                </c:pt>
                <c:pt idx="4923">
                  <c:v>0.49234923492349197</c:v>
                </c:pt>
                <c:pt idx="4924">
                  <c:v>0.49244924492449199</c:v>
                </c:pt>
                <c:pt idx="4925">
                  <c:v>0.49254925492549201</c:v>
                </c:pt>
                <c:pt idx="4926">
                  <c:v>0.49264926492649203</c:v>
                </c:pt>
                <c:pt idx="4927">
                  <c:v>0.49274927492749199</c:v>
                </c:pt>
                <c:pt idx="4928">
                  <c:v>0.492849284928492</c:v>
                </c:pt>
                <c:pt idx="4929">
                  <c:v>0.49294929492949202</c:v>
                </c:pt>
                <c:pt idx="4930">
                  <c:v>0.49304930493049298</c:v>
                </c:pt>
                <c:pt idx="4931">
                  <c:v>0.493149314931493</c:v>
                </c:pt>
                <c:pt idx="4932">
                  <c:v>0.49324932493249302</c:v>
                </c:pt>
                <c:pt idx="4933">
                  <c:v>0.49334933493349298</c:v>
                </c:pt>
                <c:pt idx="4934">
                  <c:v>0.49344934493449299</c:v>
                </c:pt>
                <c:pt idx="4935">
                  <c:v>0.49354935493549301</c:v>
                </c:pt>
                <c:pt idx="4936">
                  <c:v>0.49364936493649297</c:v>
                </c:pt>
                <c:pt idx="4937">
                  <c:v>0.49374937493749299</c:v>
                </c:pt>
                <c:pt idx="4938">
                  <c:v>0.49384938493849301</c:v>
                </c:pt>
                <c:pt idx="4939">
                  <c:v>0.49394939493949303</c:v>
                </c:pt>
                <c:pt idx="4940">
                  <c:v>0.49404940494049399</c:v>
                </c:pt>
                <c:pt idx="4941">
                  <c:v>0.494149414941494</c:v>
                </c:pt>
                <c:pt idx="4942">
                  <c:v>0.49424942494249402</c:v>
                </c:pt>
                <c:pt idx="4943">
                  <c:v>0.49434943494349398</c:v>
                </c:pt>
                <c:pt idx="4944">
                  <c:v>0.494449444944494</c:v>
                </c:pt>
                <c:pt idx="4945">
                  <c:v>0.49454945494549402</c:v>
                </c:pt>
                <c:pt idx="4946">
                  <c:v>0.49464946494649398</c:v>
                </c:pt>
                <c:pt idx="4947">
                  <c:v>0.49474947494749399</c:v>
                </c:pt>
                <c:pt idx="4948">
                  <c:v>0.49484948494849401</c:v>
                </c:pt>
                <c:pt idx="4949">
                  <c:v>0.49494949494949497</c:v>
                </c:pt>
                <c:pt idx="4950">
                  <c:v>0.49504950495049499</c:v>
                </c:pt>
                <c:pt idx="4951">
                  <c:v>0.49514951495149501</c:v>
                </c:pt>
                <c:pt idx="4952">
                  <c:v>0.49524952495249502</c:v>
                </c:pt>
                <c:pt idx="4953">
                  <c:v>0.49534953495349499</c:v>
                </c:pt>
                <c:pt idx="4954">
                  <c:v>0.495449544954495</c:v>
                </c:pt>
                <c:pt idx="4955">
                  <c:v>0.49554955495549502</c:v>
                </c:pt>
                <c:pt idx="4956">
                  <c:v>0.49564956495649498</c:v>
                </c:pt>
                <c:pt idx="4957">
                  <c:v>0.495749574957495</c:v>
                </c:pt>
                <c:pt idx="4958">
                  <c:v>0.49584958495849502</c:v>
                </c:pt>
                <c:pt idx="4959">
                  <c:v>0.49594959495949598</c:v>
                </c:pt>
                <c:pt idx="4960">
                  <c:v>0.49604960496049599</c:v>
                </c:pt>
                <c:pt idx="4961">
                  <c:v>0.49614961496149601</c:v>
                </c:pt>
                <c:pt idx="4962">
                  <c:v>0.49624962496249603</c:v>
                </c:pt>
                <c:pt idx="4963">
                  <c:v>0.49634963496349599</c:v>
                </c:pt>
                <c:pt idx="4964">
                  <c:v>0.49644964496449601</c:v>
                </c:pt>
                <c:pt idx="4965">
                  <c:v>0.49654965496549602</c:v>
                </c:pt>
                <c:pt idx="4966">
                  <c:v>0.49664966496649599</c:v>
                </c:pt>
                <c:pt idx="4967">
                  <c:v>0.496749674967496</c:v>
                </c:pt>
                <c:pt idx="4968">
                  <c:v>0.49684968496849602</c:v>
                </c:pt>
                <c:pt idx="4969">
                  <c:v>0.49694969496949698</c:v>
                </c:pt>
                <c:pt idx="4970">
                  <c:v>0.497049704970497</c:v>
                </c:pt>
                <c:pt idx="4971">
                  <c:v>0.49714971497149701</c:v>
                </c:pt>
                <c:pt idx="4972">
                  <c:v>0.49724972497249698</c:v>
                </c:pt>
                <c:pt idx="4973">
                  <c:v>0.49734973497349699</c:v>
                </c:pt>
                <c:pt idx="4974">
                  <c:v>0.49744974497449701</c:v>
                </c:pt>
                <c:pt idx="4975">
                  <c:v>0.49754975497549703</c:v>
                </c:pt>
                <c:pt idx="4976">
                  <c:v>0.49764976497649699</c:v>
                </c:pt>
                <c:pt idx="4977">
                  <c:v>0.49774977497749701</c:v>
                </c:pt>
                <c:pt idx="4978">
                  <c:v>0.49784978497849702</c:v>
                </c:pt>
                <c:pt idx="4979">
                  <c:v>0.49794979497949798</c:v>
                </c:pt>
                <c:pt idx="4980">
                  <c:v>0.498049804980498</c:v>
                </c:pt>
                <c:pt idx="4981">
                  <c:v>0.49814981498149802</c:v>
                </c:pt>
                <c:pt idx="4982">
                  <c:v>0.49824982498249798</c:v>
                </c:pt>
                <c:pt idx="4983">
                  <c:v>0.498349834983498</c:v>
                </c:pt>
                <c:pt idx="4984">
                  <c:v>0.49844984498449801</c:v>
                </c:pt>
                <c:pt idx="4985">
                  <c:v>0.49854985498549798</c:v>
                </c:pt>
                <c:pt idx="4986">
                  <c:v>0.49864986498649799</c:v>
                </c:pt>
                <c:pt idx="4987">
                  <c:v>0.49874987498749801</c:v>
                </c:pt>
                <c:pt idx="4988">
                  <c:v>0.49884988498849803</c:v>
                </c:pt>
                <c:pt idx="4989">
                  <c:v>0.49894989498949899</c:v>
                </c:pt>
                <c:pt idx="4990">
                  <c:v>0.499049904990499</c:v>
                </c:pt>
                <c:pt idx="4991">
                  <c:v>0.49914991499149902</c:v>
                </c:pt>
                <c:pt idx="4992">
                  <c:v>0.49924992499249898</c:v>
                </c:pt>
                <c:pt idx="4993">
                  <c:v>0.499349934993499</c:v>
                </c:pt>
                <c:pt idx="4994">
                  <c:v>0.49944994499449902</c:v>
                </c:pt>
                <c:pt idx="4995">
                  <c:v>0.49954995499549898</c:v>
                </c:pt>
                <c:pt idx="4996">
                  <c:v>0.499649964996499</c:v>
                </c:pt>
                <c:pt idx="4997">
                  <c:v>0.49974997499749901</c:v>
                </c:pt>
                <c:pt idx="4998">
                  <c:v>0.49984998499849898</c:v>
                </c:pt>
                <c:pt idx="4999">
                  <c:v>0.49994999499949999</c:v>
                </c:pt>
                <c:pt idx="5000">
                  <c:v>0.50005000500050001</c:v>
                </c:pt>
                <c:pt idx="5001">
                  <c:v>0.50015001500150003</c:v>
                </c:pt>
                <c:pt idx="5002">
                  <c:v>0.50025002500250004</c:v>
                </c:pt>
                <c:pt idx="5003">
                  <c:v>0.50035003500349995</c:v>
                </c:pt>
                <c:pt idx="5004">
                  <c:v>0.50045004500449997</c:v>
                </c:pt>
                <c:pt idx="5005">
                  <c:v>0.50055005500549998</c:v>
                </c:pt>
                <c:pt idx="5006">
                  <c:v>0.5006500650065</c:v>
                </c:pt>
                <c:pt idx="5007">
                  <c:v>0.50075007500750002</c:v>
                </c:pt>
                <c:pt idx="5008">
                  <c:v>0.50085008500850003</c:v>
                </c:pt>
                <c:pt idx="5009">
                  <c:v>0.50095009500950005</c:v>
                </c:pt>
                <c:pt idx="5010">
                  <c:v>0.50105010501050096</c:v>
                </c:pt>
                <c:pt idx="5011">
                  <c:v>0.50115011501150097</c:v>
                </c:pt>
                <c:pt idx="5012">
                  <c:v>0.50125012501250099</c:v>
                </c:pt>
                <c:pt idx="5013">
                  <c:v>0.50135013501350101</c:v>
                </c:pt>
                <c:pt idx="5014">
                  <c:v>0.50145014501450103</c:v>
                </c:pt>
                <c:pt idx="5015">
                  <c:v>0.50155015501550104</c:v>
                </c:pt>
                <c:pt idx="5016">
                  <c:v>0.50165016501650095</c:v>
                </c:pt>
                <c:pt idx="5017">
                  <c:v>0.50175017501750097</c:v>
                </c:pt>
                <c:pt idx="5018">
                  <c:v>0.50185018501850098</c:v>
                </c:pt>
                <c:pt idx="5019">
                  <c:v>0.501950195019502</c:v>
                </c:pt>
                <c:pt idx="5020">
                  <c:v>0.50205020502050202</c:v>
                </c:pt>
                <c:pt idx="5021">
                  <c:v>0.50215021502150203</c:v>
                </c:pt>
                <c:pt idx="5022">
                  <c:v>0.50225022502250205</c:v>
                </c:pt>
                <c:pt idx="5023">
                  <c:v>0.50235023502350196</c:v>
                </c:pt>
                <c:pt idx="5024">
                  <c:v>0.50245024502450197</c:v>
                </c:pt>
                <c:pt idx="5025">
                  <c:v>0.50255025502550199</c:v>
                </c:pt>
                <c:pt idx="5026">
                  <c:v>0.50265026502650201</c:v>
                </c:pt>
                <c:pt idx="5027">
                  <c:v>0.50275027502750202</c:v>
                </c:pt>
                <c:pt idx="5028">
                  <c:v>0.50285028502850204</c:v>
                </c:pt>
                <c:pt idx="5029">
                  <c:v>0.50295029502950295</c:v>
                </c:pt>
                <c:pt idx="5030">
                  <c:v>0.50305030503050296</c:v>
                </c:pt>
                <c:pt idx="5031">
                  <c:v>0.50315031503150298</c:v>
                </c:pt>
                <c:pt idx="5032">
                  <c:v>0.503250325032503</c:v>
                </c:pt>
                <c:pt idx="5033">
                  <c:v>0.50335033503350302</c:v>
                </c:pt>
                <c:pt idx="5034">
                  <c:v>0.50345034503450303</c:v>
                </c:pt>
                <c:pt idx="5035">
                  <c:v>0.50355035503550305</c:v>
                </c:pt>
                <c:pt idx="5036">
                  <c:v>0.50365036503650296</c:v>
                </c:pt>
                <c:pt idx="5037">
                  <c:v>0.50375037503750297</c:v>
                </c:pt>
                <c:pt idx="5038">
                  <c:v>0.50385038503850299</c:v>
                </c:pt>
                <c:pt idx="5039">
                  <c:v>0.50395039503950401</c:v>
                </c:pt>
                <c:pt idx="5040">
                  <c:v>0.50405040504050402</c:v>
                </c:pt>
                <c:pt idx="5041">
                  <c:v>0.50415041504150404</c:v>
                </c:pt>
                <c:pt idx="5042">
                  <c:v>0.50425042504250395</c:v>
                </c:pt>
                <c:pt idx="5043">
                  <c:v>0.50435043504350396</c:v>
                </c:pt>
                <c:pt idx="5044">
                  <c:v>0.50445044504450398</c:v>
                </c:pt>
                <c:pt idx="5045">
                  <c:v>0.504550455045504</c:v>
                </c:pt>
                <c:pt idx="5046">
                  <c:v>0.50465046504650402</c:v>
                </c:pt>
                <c:pt idx="5047">
                  <c:v>0.50475047504750403</c:v>
                </c:pt>
                <c:pt idx="5048">
                  <c:v>0.50485048504850405</c:v>
                </c:pt>
                <c:pt idx="5049">
                  <c:v>0.50495049504950495</c:v>
                </c:pt>
                <c:pt idx="5050">
                  <c:v>0.50505050505050497</c:v>
                </c:pt>
                <c:pt idx="5051">
                  <c:v>0.50515051505150499</c:v>
                </c:pt>
                <c:pt idx="5052">
                  <c:v>0.50525052505250501</c:v>
                </c:pt>
                <c:pt idx="5053">
                  <c:v>0.50535053505350502</c:v>
                </c:pt>
                <c:pt idx="5054">
                  <c:v>0.50545054505450504</c:v>
                </c:pt>
                <c:pt idx="5055">
                  <c:v>0.50555055505550495</c:v>
                </c:pt>
                <c:pt idx="5056">
                  <c:v>0.50565056505650496</c:v>
                </c:pt>
                <c:pt idx="5057">
                  <c:v>0.50575057505750498</c:v>
                </c:pt>
                <c:pt idx="5058">
                  <c:v>0.505850585058505</c:v>
                </c:pt>
                <c:pt idx="5059">
                  <c:v>0.50595059505950601</c:v>
                </c:pt>
                <c:pt idx="5060">
                  <c:v>0.50605060506050603</c:v>
                </c:pt>
                <c:pt idx="5061">
                  <c:v>0.50615061506150605</c:v>
                </c:pt>
                <c:pt idx="5062">
                  <c:v>0.50625062506250595</c:v>
                </c:pt>
                <c:pt idx="5063">
                  <c:v>0.50635063506350597</c:v>
                </c:pt>
                <c:pt idx="5064">
                  <c:v>0.50645064506450599</c:v>
                </c:pt>
                <c:pt idx="5065">
                  <c:v>0.50655065506550601</c:v>
                </c:pt>
                <c:pt idx="5066">
                  <c:v>0.50665066506650602</c:v>
                </c:pt>
                <c:pt idx="5067">
                  <c:v>0.50675067506750604</c:v>
                </c:pt>
                <c:pt idx="5068">
                  <c:v>0.50685068506850595</c:v>
                </c:pt>
                <c:pt idx="5069">
                  <c:v>0.50695069506950696</c:v>
                </c:pt>
                <c:pt idx="5070">
                  <c:v>0.50705070507050698</c:v>
                </c:pt>
                <c:pt idx="5071">
                  <c:v>0.507150715071507</c:v>
                </c:pt>
                <c:pt idx="5072">
                  <c:v>0.50725072507250701</c:v>
                </c:pt>
                <c:pt idx="5073">
                  <c:v>0.50735073507350703</c:v>
                </c:pt>
                <c:pt idx="5074">
                  <c:v>0.50745074507450705</c:v>
                </c:pt>
                <c:pt idx="5075">
                  <c:v>0.50755075507550695</c:v>
                </c:pt>
                <c:pt idx="5076">
                  <c:v>0.50765076507650697</c:v>
                </c:pt>
                <c:pt idx="5077">
                  <c:v>0.50775077507750699</c:v>
                </c:pt>
                <c:pt idx="5078">
                  <c:v>0.50785078507850701</c:v>
                </c:pt>
                <c:pt idx="5079">
                  <c:v>0.50795079507950802</c:v>
                </c:pt>
                <c:pt idx="5080">
                  <c:v>0.50805080508050804</c:v>
                </c:pt>
                <c:pt idx="5081">
                  <c:v>0.50815081508150794</c:v>
                </c:pt>
                <c:pt idx="5082">
                  <c:v>0.50825082508250796</c:v>
                </c:pt>
                <c:pt idx="5083">
                  <c:v>0.50835083508350798</c:v>
                </c:pt>
                <c:pt idx="5084">
                  <c:v>0.508450845084508</c:v>
                </c:pt>
                <c:pt idx="5085">
                  <c:v>0.50855085508550801</c:v>
                </c:pt>
                <c:pt idx="5086">
                  <c:v>0.50865086508650803</c:v>
                </c:pt>
                <c:pt idx="5087">
                  <c:v>0.50875087508750805</c:v>
                </c:pt>
                <c:pt idx="5088">
                  <c:v>0.50885088508850795</c:v>
                </c:pt>
                <c:pt idx="5089">
                  <c:v>0.50895089508950897</c:v>
                </c:pt>
                <c:pt idx="5090">
                  <c:v>0.50905090509050899</c:v>
                </c:pt>
                <c:pt idx="5091">
                  <c:v>0.509150915091509</c:v>
                </c:pt>
                <c:pt idx="5092">
                  <c:v>0.50925092509250902</c:v>
                </c:pt>
                <c:pt idx="5093">
                  <c:v>0.50935093509350904</c:v>
                </c:pt>
                <c:pt idx="5094">
                  <c:v>0.50945094509450894</c:v>
                </c:pt>
                <c:pt idx="5095">
                  <c:v>0.50955095509550896</c:v>
                </c:pt>
                <c:pt idx="5096">
                  <c:v>0.50965096509650898</c:v>
                </c:pt>
                <c:pt idx="5097">
                  <c:v>0.509750975097509</c:v>
                </c:pt>
                <c:pt idx="5098">
                  <c:v>0.50985098509850901</c:v>
                </c:pt>
                <c:pt idx="5099">
                  <c:v>0.50995099509950903</c:v>
                </c:pt>
                <c:pt idx="5100">
                  <c:v>0.51005100510051005</c:v>
                </c:pt>
                <c:pt idx="5101">
                  <c:v>0.51015101510150995</c:v>
                </c:pt>
                <c:pt idx="5102">
                  <c:v>0.51025102510250997</c:v>
                </c:pt>
                <c:pt idx="5103">
                  <c:v>0.51035103510350999</c:v>
                </c:pt>
                <c:pt idx="5104">
                  <c:v>0.51045104510451</c:v>
                </c:pt>
                <c:pt idx="5105">
                  <c:v>0.51055105510551002</c:v>
                </c:pt>
                <c:pt idx="5106">
                  <c:v>0.51065106510651004</c:v>
                </c:pt>
                <c:pt idx="5107">
                  <c:v>0.51075107510751006</c:v>
                </c:pt>
                <c:pt idx="5108">
                  <c:v>0.51085108510850996</c:v>
                </c:pt>
                <c:pt idx="5109">
                  <c:v>0.51095109510951098</c:v>
                </c:pt>
                <c:pt idx="5110">
                  <c:v>0.51105110511051099</c:v>
                </c:pt>
                <c:pt idx="5111">
                  <c:v>0.51115111511151101</c:v>
                </c:pt>
                <c:pt idx="5112">
                  <c:v>0.51125112511251103</c:v>
                </c:pt>
                <c:pt idx="5113">
                  <c:v>0.51135113511351105</c:v>
                </c:pt>
                <c:pt idx="5114">
                  <c:v>0.51145114511451095</c:v>
                </c:pt>
                <c:pt idx="5115">
                  <c:v>0.51155115511551097</c:v>
                </c:pt>
                <c:pt idx="5116">
                  <c:v>0.51165116511651099</c:v>
                </c:pt>
                <c:pt idx="5117">
                  <c:v>0.511751175117511</c:v>
                </c:pt>
                <c:pt idx="5118">
                  <c:v>0.51185118511851102</c:v>
                </c:pt>
                <c:pt idx="5119">
                  <c:v>0.51195119511951104</c:v>
                </c:pt>
                <c:pt idx="5120">
                  <c:v>0.51205120512051205</c:v>
                </c:pt>
                <c:pt idx="5121">
                  <c:v>0.51215121512151196</c:v>
                </c:pt>
                <c:pt idx="5122">
                  <c:v>0.51225122512251198</c:v>
                </c:pt>
                <c:pt idx="5123">
                  <c:v>0.51235123512351199</c:v>
                </c:pt>
                <c:pt idx="5124">
                  <c:v>0.51245124512451201</c:v>
                </c:pt>
                <c:pt idx="5125">
                  <c:v>0.51255125512551203</c:v>
                </c:pt>
                <c:pt idx="5126">
                  <c:v>0.51265126512651205</c:v>
                </c:pt>
                <c:pt idx="5127">
                  <c:v>0.51275127512751195</c:v>
                </c:pt>
                <c:pt idx="5128">
                  <c:v>0.51285128512851197</c:v>
                </c:pt>
                <c:pt idx="5129">
                  <c:v>0.51295129512951299</c:v>
                </c:pt>
                <c:pt idx="5130">
                  <c:v>0.513051305130513</c:v>
                </c:pt>
                <c:pt idx="5131">
                  <c:v>0.51315131513151302</c:v>
                </c:pt>
                <c:pt idx="5132">
                  <c:v>0.51325132513251304</c:v>
                </c:pt>
                <c:pt idx="5133">
                  <c:v>0.51335133513351305</c:v>
                </c:pt>
                <c:pt idx="5134">
                  <c:v>0.51345134513451296</c:v>
                </c:pt>
                <c:pt idx="5135">
                  <c:v>0.51355135513551298</c:v>
                </c:pt>
                <c:pt idx="5136">
                  <c:v>0.51365136513651299</c:v>
                </c:pt>
                <c:pt idx="5137">
                  <c:v>0.51375137513751301</c:v>
                </c:pt>
                <c:pt idx="5138">
                  <c:v>0.51385138513851303</c:v>
                </c:pt>
                <c:pt idx="5139">
                  <c:v>0.51395139513951305</c:v>
                </c:pt>
                <c:pt idx="5140">
                  <c:v>0.51405140514051395</c:v>
                </c:pt>
                <c:pt idx="5141">
                  <c:v>0.51415141514151397</c:v>
                </c:pt>
                <c:pt idx="5142">
                  <c:v>0.51425142514251398</c:v>
                </c:pt>
                <c:pt idx="5143">
                  <c:v>0.514351435143514</c:v>
                </c:pt>
                <c:pt idx="5144">
                  <c:v>0.51445144514451402</c:v>
                </c:pt>
                <c:pt idx="5145">
                  <c:v>0.51455145514551404</c:v>
                </c:pt>
                <c:pt idx="5146">
                  <c:v>0.51465146514651405</c:v>
                </c:pt>
                <c:pt idx="5147">
                  <c:v>0.51475147514751396</c:v>
                </c:pt>
                <c:pt idx="5148">
                  <c:v>0.51485148514851398</c:v>
                </c:pt>
                <c:pt idx="5149">
                  <c:v>0.51495149514951499</c:v>
                </c:pt>
                <c:pt idx="5150">
                  <c:v>0.51505150515051501</c:v>
                </c:pt>
                <c:pt idx="5151">
                  <c:v>0.51515151515151503</c:v>
                </c:pt>
                <c:pt idx="5152">
                  <c:v>0.51525152515251504</c:v>
                </c:pt>
                <c:pt idx="5153">
                  <c:v>0.51535153515351495</c:v>
                </c:pt>
                <c:pt idx="5154">
                  <c:v>0.51545154515451497</c:v>
                </c:pt>
                <c:pt idx="5155">
                  <c:v>0.51555155515551498</c:v>
                </c:pt>
                <c:pt idx="5156">
                  <c:v>0.515651565156515</c:v>
                </c:pt>
                <c:pt idx="5157">
                  <c:v>0.51575157515751502</c:v>
                </c:pt>
                <c:pt idx="5158">
                  <c:v>0.51585158515851504</c:v>
                </c:pt>
                <c:pt idx="5159">
                  <c:v>0.51595159515951505</c:v>
                </c:pt>
                <c:pt idx="5160">
                  <c:v>0.51605160516051596</c:v>
                </c:pt>
                <c:pt idx="5161">
                  <c:v>0.51615161516151598</c:v>
                </c:pt>
                <c:pt idx="5162">
                  <c:v>0.51625162516251599</c:v>
                </c:pt>
                <c:pt idx="5163">
                  <c:v>0.51635163516351601</c:v>
                </c:pt>
                <c:pt idx="5164">
                  <c:v>0.51645164516451603</c:v>
                </c:pt>
                <c:pt idx="5165">
                  <c:v>0.51655165516551604</c:v>
                </c:pt>
                <c:pt idx="5166">
                  <c:v>0.51665166516651595</c:v>
                </c:pt>
                <c:pt idx="5167">
                  <c:v>0.51675167516751597</c:v>
                </c:pt>
                <c:pt idx="5168">
                  <c:v>0.51685168516851598</c:v>
                </c:pt>
                <c:pt idx="5169">
                  <c:v>0.516951695169517</c:v>
                </c:pt>
                <c:pt idx="5170">
                  <c:v>0.51705170517051702</c:v>
                </c:pt>
                <c:pt idx="5171">
                  <c:v>0.51715171517151703</c:v>
                </c:pt>
                <c:pt idx="5172">
                  <c:v>0.51725172517251705</c:v>
                </c:pt>
                <c:pt idx="5173">
                  <c:v>0.51735173517351696</c:v>
                </c:pt>
                <c:pt idx="5174">
                  <c:v>0.51745174517451697</c:v>
                </c:pt>
                <c:pt idx="5175">
                  <c:v>0.51755175517551699</c:v>
                </c:pt>
                <c:pt idx="5176">
                  <c:v>0.51765176517651701</c:v>
                </c:pt>
                <c:pt idx="5177">
                  <c:v>0.51775177517751703</c:v>
                </c:pt>
                <c:pt idx="5178">
                  <c:v>0.51785178517851704</c:v>
                </c:pt>
                <c:pt idx="5179">
                  <c:v>0.51795179517951795</c:v>
                </c:pt>
                <c:pt idx="5180">
                  <c:v>0.51805180518051797</c:v>
                </c:pt>
                <c:pt idx="5181">
                  <c:v>0.51815181518151798</c:v>
                </c:pt>
                <c:pt idx="5182">
                  <c:v>0.518251825182518</c:v>
                </c:pt>
                <c:pt idx="5183">
                  <c:v>0.51835183518351802</c:v>
                </c:pt>
                <c:pt idx="5184">
                  <c:v>0.51845184518451803</c:v>
                </c:pt>
                <c:pt idx="5185">
                  <c:v>0.51855185518551805</c:v>
                </c:pt>
                <c:pt idx="5186">
                  <c:v>0.51865186518651796</c:v>
                </c:pt>
                <c:pt idx="5187">
                  <c:v>0.51875187518751797</c:v>
                </c:pt>
                <c:pt idx="5188">
                  <c:v>0.51885188518851799</c:v>
                </c:pt>
                <c:pt idx="5189">
                  <c:v>0.51895189518951901</c:v>
                </c:pt>
                <c:pt idx="5190">
                  <c:v>0.51905190519051903</c:v>
                </c:pt>
                <c:pt idx="5191">
                  <c:v>0.51915191519151904</c:v>
                </c:pt>
                <c:pt idx="5192">
                  <c:v>0.51925192519251895</c:v>
                </c:pt>
                <c:pt idx="5193">
                  <c:v>0.51935193519351897</c:v>
                </c:pt>
                <c:pt idx="5194">
                  <c:v>0.51945194519451898</c:v>
                </c:pt>
                <c:pt idx="5195">
                  <c:v>0.519551955195519</c:v>
                </c:pt>
                <c:pt idx="5196">
                  <c:v>0.51965196519651902</c:v>
                </c:pt>
                <c:pt idx="5197">
                  <c:v>0.51975197519751903</c:v>
                </c:pt>
                <c:pt idx="5198">
                  <c:v>0.51985198519851905</c:v>
                </c:pt>
                <c:pt idx="5199">
                  <c:v>0.51995199519951996</c:v>
                </c:pt>
                <c:pt idx="5200">
                  <c:v>0.52005200520051997</c:v>
                </c:pt>
                <c:pt idx="5201">
                  <c:v>0.52015201520151999</c:v>
                </c:pt>
                <c:pt idx="5202">
                  <c:v>0.52025202520252001</c:v>
                </c:pt>
                <c:pt idx="5203">
                  <c:v>0.52035203520352002</c:v>
                </c:pt>
                <c:pt idx="5204">
                  <c:v>0.52045204520452004</c:v>
                </c:pt>
                <c:pt idx="5205">
                  <c:v>0.52055205520551995</c:v>
                </c:pt>
                <c:pt idx="5206">
                  <c:v>0.52065206520651997</c:v>
                </c:pt>
                <c:pt idx="5207">
                  <c:v>0.52075207520751998</c:v>
                </c:pt>
                <c:pt idx="5208">
                  <c:v>0.52085208520852</c:v>
                </c:pt>
                <c:pt idx="5209">
                  <c:v>0.52095209520952102</c:v>
                </c:pt>
                <c:pt idx="5210">
                  <c:v>0.52105210521052103</c:v>
                </c:pt>
                <c:pt idx="5211">
                  <c:v>0.52115211521152105</c:v>
                </c:pt>
                <c:pt idx="5212">
                  <c:v>0.52125212521252096</c:v>
                </c:pt>
                <c:pt idx="5213">
                  <c:v>0.52135213521352097</c:v>
                </c:pt>
                <c:pt idx="5214">
                  <c:v>0.52145214521452099</c:v>
                </c:pt>
                <c:pt idx="5215">
                  <c:v>0.52155215521552101</c:v>
                </c:pt>
                <c:pt idx="5216">
                  <c:v>0.52165216521652102</c:v>
                </c:pt>
                <c:pt idx="5217">
                  <c:v>0.52175217521752104</c:v>
                </c:pt>
                <c:pt idx="5218">
                  <c:v>0.52185218521852095</c:v>
                </c:pt>
                <c:pt idx="5219">
                  <c:v>0.52195219521952196</c:v>
                </c:pt>
                <c:pt idx="5220">
                  <c:v>0.52205220522052198</c:v>
                </c:pt>
                <c:pt idx="5221">
                  <c:v>0.522152215221522</c:v>
                </c:pt>
                <c:pt idx="5222">
                  <c:v>0.52225222522252202</c:v>
                </c:pt>
                <c:pt idx="5223">
                  <c:v>0.52235223522352203</c:v>
                </c:pt>
                <c:pt idx="5224">
                  <c:v>0.52245224522452205</c:v>
                </c:pt>
                <c:pt idx="5225">
                  <c:v>0.52255225522552196</c:v>
                </c:pt>
                <c:pt idx="5226">
                  <c:v>0.52265226522652197</c:v>
                </c:pt>
                <c:pt idx="5227">
                  <c:v>0.52275227522752199</c:v>
                </c:pt>
                <c:pt idx="5228">
                  <c:v>0.52285228522852201</c:v>
                </c:pt>
                <c:pt idx="5229">
                  <c:v>0.52295229522952302</c:v>
                </c:pt>
                <c:pt idx="5230">
                  <c:v>0.52305230523052304</c:v>
                </c:pt>
                <c:pt idx="5231">
                  <c:v>0.52315231523152295</c:v>
                </c:pt>
                <c:pt idx="5232">
                  <c:v>0.52325232523252296</c:v>
                </c:pt>
                <c:pt idx="5233">
                  <c:v>0.52335233523352298</c:v>
                </c:pt>
                <c:pt idx="5234">
                  <c:v>0.523452345234523</c:v>
                </c:pt>
                <c:pt idx="5235">
                  <c:v>0.52355235523552301</c:v>
                </c:pt>
                <c:pt idx="5236">
                  <c:v>0.52365236523652303</c:v>
                </c:pt>
                <c:pt idx="5237">
                  <c:v>0.52375237523752305</c:v>
                </c:pt>
                <c:pt idx="5238">
                  <c:v>0.52385238523852296</c:v>
                </c:pt>
                <c:pt idx="5239">
                  <c:v>0.52395239523952397</c:v>
                </c:pt>
                <c:pt idx="5240">
                  <c:v>0.52405240524052399</c:v>
                </c:pt>
                <c:pt idx="5241">
                  <c:v>0.52415241524152401</c:v>
                </c:pt>
                <c:pt idx="5242">
                  <c:v>0.52425242524252402</c:v>
                </c:pt>
                <c:pt idx="5243">
                  <c:v>0.52435243524352404</c:v>
                </c:pt>
                <c:pt idx="5244">
                  <c:v>0.52445244524452395</c:v>
                </c:pt>
                <c:pt idx="5245">
                  <c:v>0.52455245524552396</c:v>
                </c:pt>
                <c:pt idx="5246">
                  <c:v>0.52465246524652398</c:v>
                </c:pt>
                <c:pt idx="5247">
                  <c:v>0.524752475247524</c:v>
                </c:pt>
                <c:pt idx="5248">
                  <c:v>0.52485248524852401</c:v>
                </c:pt>
                <c:pt idx="5249">
                  <c:v>0.52495249524952403</c:v>
                </c:pt>
                <c:pt idx="5250">
                  <c:v>0.52505250525052505</c:v>
                </c:pt>
                <c:pt idx="5251">
                  <c:v>0.52515251525152495</c:v>
                </c:pt>
                <c:pt idx="5252">
                  <c:v>0.52525252525252497</c:v>
                </c:pt>
                <c:pt idx="5253">
                  <c:v>0.52535253525352499</c:v>
                </c:pt>
                <c:pt idx="5254">
                  <c:v>0.52545254525452501</c:v>
                </c:pt>
                <c:pt idx="5255">
                  <c:v>0.52555255525552502</c:v>
                </c:pt>
                <c:pt idx="5256">
                  <c:v>0.52565256525652504</c:v>
                </c:pt>
                <c:pt idx="5257">
                  <c:v>0.52575257525752495</c:v>
                </c:pt>
                <c:pt idx="5258">
                  <c:v>0.52585258525852496</c:v>
                </c:pt>
                <c:pt idx="5259">
                  <c:v>0.52595259525952598</c:v>
                </c:pt>
                <c:pt idx="5260">
                  <c:v>0.526052605260526</c:v>
                </c:pt>
                <c:pt idx="5261">
                  <c:v>0.52615261526152601</c:v>
                </c:pt>
                <c:pt idx="5262">
                  <c:v>0.52625262526252603</c:v>
                </c:pt>
                <c:pt idx="5263">
                  <c:v>0.52635263526352605</c:v>
                </c:pt>
                <c:pt idx="5264">
                  <c:v>0.52645264526452595</c:v>
                </c:pt>
                <c:pt idx="5265">
                  <c:v>0.52655265526552597</c:v>
                </c:pt>
                <c:pt idx="5266">
                  <c:v>0.52665266526652599</c:v>
                </c:pt>
                <c:pt idx="5267">
                  <c:v>0.526752675267526</c:v>
                </c:pt>
                <c:pt idx="5268">
                  <c:v>0.52685268526852602</c:v>
                </c:pt>
                <c:pt idx="5269">
                  <c:v>0.52695269526952604</c:v>
                </c:pt>
                <c:pt idx="5270">
                  <c:v>0.52705270527052706</c:v>
                </c:pt>
                <c:pt idx="5271">
                  <c:v>0.52715271527152696</c:v>
                </c:pt>
                <c:pt idx="5272">
                  <c:v>0.52725272527252698</c:v>
                </c:pt>
                <c:pt idx="5273">
                  <c:v>0.527352735273527</c:v>
                </c:pt>
                <c:pt idx="5274">
                  <c:v>0.52745274527452701</c:v>
                </c:pt>
                <c:pt idx="5275">
                  <c:v>0.52755275527552703</c:v>
                </c:pt>
                <c:pt idx="5276">
                  <c:v>0.52765276527652705</c:v>
                </c:pt>
                <c:pt idx="5277">
                  <c:v>0.52775277527752695</c:v>
                </c:pt>
                <c:pt idx="5278">
                  <c:v>0.52785278527852697</c:v>
                </c:pt>
                <c:pt idx="5279">
                  <c:v>0.52795279527952799</c:v>
                </c:pt>
                <c:pt idx="5280">
                  <c:v>0.528052805280528</c:v>
                </c:pt>
                <c:pt idx="5281">
                  <c:v>0.52815281528152802</c:v>
                </c:pt>
                <c:pt idx="5282">
                  <c:v>0.52825282528252804</c:v>
                </c:pt>
                <c:pt idx="5283">
                  <c:v>0.52835283528352806</c:v>
                </c:pt>
                <c:pt idx="5284">
                  <c:v>0.52845284528452796</c:v>
                </c:pt>
                <c:pt idx="5285">
                  <c:v>0.52855285528552798</c:v>
                </c:pt>
                <c:pt idx="5286">
                  <c:v>0.528652865286528</c:v>
                </c:pt>
                <c:pt idx="5287">
                  <c:v>0.52875287528752801</c:v>
                </c:pt>
                <c:pt idx="5288">
                  <c:v>0.52885288528852803</c:v>
                </c:pt>
                <c:pt idx="5289">
                  <c:v>0.52895289528952805</c:v>
                </c:pt>
                <c:pt idx="5290">
                  <c:v>0.52905290529052895</c:v>
                </c:pt>
                <c:pt idx="5291">
                  <c:v>0.52915291529152897</c:v>
                </c:pt>
                <c:pt idx="5292">
                  <c:v>0.52925292529252899</c:v>
                </c:pt>
                <c:pt idx="5293">
                  <c:v>0.529352935293529</c:v>
                </c:pt>
                <c:pt idx="5294">
                  <c:v>0.52945294529452902</c:v>
                </c:pt>
                <c:pt idx="5295">
                  <c:v>0.52955295529552904</c:v>
                </c:pt>
                <c:pt idx="5296">
                  <c:v>0.52965296529652905</c:v>
                </c:pt>
                <c:pt idx="5297">
                  <c:v>0.52975297529752896</c:v>
                </c:pt>
                <c:pt idx="5298">
                  <c:v>0.52985298529852898</c:v>
                </c:pt>
                <c:pt idx="5299">
                  <c:v>0.52995299529952999</c:v>
                </c:pt>
                <c:pt idx="5300">
                  <c:v>0.53005300530053001</c:v>
                </c:pt>
                <c:pt idx="5301">
                  <c:v>0.53015301530153003</c:v>
                </c:pt>
                <c:pt idx="5302">
                  <c:v>0.53025302530253005</c:v>
                </c:pt>
                <c:pt idx="5303">
                  <c:v>0.53035303530352995</c:v>
                </c:pt>
                <c:pt idx="5304">
                  <c:v>0.53045304530452997</c:v>
                </c:pt>
                <c:pt idx="5305">
                  <c:v>0.53055305530552999</c:v>
                </c:pt>
                <c:pt idx="5306">
                  <c:v>0.53065306530653</c:v>
                </c:pt>
                <c:pt idx="5307">
                  <c:v>0.53075307530753002</c:v>
                </c:pt>
                <c:pt idx="5308">
                  <c:v>0.53085308530853004</c:v>
                </c:pt>
                <c:pt idx="5309">
                  <c:v>0.53095309530953005</c:v>
                </c:pt>
                <c:pt idx="5310">
                  <c:v>0.53105310531053096</c:v>
                </c:pt>
                <c:pt idx="5311">
                  <c:v>0.53115311531153098</c:v>
                </c:pt>
                <c:pt idx="5312">
                  <c:v>0.53125312531253099</c:v>
                </c:pt>
                <c:pt idx="5313">
                  <c:v>0.53135313531353101</c:v>
                </c:pt>
                <c:pt idx="5314">
                  <c:v>0.53145314531453103</c:v>
                </c:pt>
                <c:pt idx="5315">
                  <c:v>0.53155315531553105</c:v>
                </c:pt>
                <c:pt idx="5316">
                  <c:v>0.53165316531653095</c:v>
                </c:pt>
                <c:pt idx="5317">
                  <c:v>0.53175317531753097</c:v>
                </c:pt>
                <c:pt idx="5318">
                  <c:v>0.53185318531853099</c:v>
                </c:pt>
                <c:pt idx="5319">
                  <c:v>0.531953195319532</c:v>
                </c:pt>
                <c:pt idx="5320">
                  <c:v>0.53205320532053202</c:v>
                </c:pt>
                <c:pt idx="5321">
                  <c:v>0.53215321532153204</c:v>
                </c:pt>
                <c:pt idx="5322">
                  <c:v>0.53225322532253205</c:v>
                </c:pt>
                <c:pt idx="5323">
                  <c:v>0.53235323532353196</c:v>
                </c:pt>
                <c:pt idx="5324">
                  <c:v>0.53245324532453198</c:v>
                </c:pt>
                <c:pt idx="5325">
                  <c:v>0.53255325532553199</c:v>
                </c:pt>
                <c:pt idx="5326">
                  <c:v>0.53265326532653201</c:v>
                </c:pt>
                <c:pt idx="5327">
                  <c:v>0.53275327532753203</c:v>
                </c:pt>
                <c:pt idx="5328">
                  <c:v>0.53285328532853204</c:v>
                </c:pt>
                <c:pt idx="5329">
                  <c:v>0.53295329532953295</c:v>
                </c:pt>
                <c:pt idx="5330">
                  <c:v>0.53305330533053297</c:v>
                </c:pt>
                <c:pt idx="5331">
                  <c:v>0.53315331533153298</c:v>
                </c:pt>
                <c:pt idx="5332">
                  <c:v>0.533253325332533</c:v>
                </c:pt>
                <c:pt idx="5333">
                  <c:v>0.53335333533353302</c:v>
                </c:pt>
                <c:pt idx="5334">
                  <c:v>0.53345334533453304</c:v>
                </c:pt>
                <c:pt idx="5335">
                  <c:v>0.53355335533553305</c:v>
                </c:pt>
                <c:pt idx="5336">
                  <c:v>0.53365336533653296</c:v>
                </c:pt>
                <c:pt idx="5337">
                  <c:v>0.53375337533753298</c:v>
                </c:pt>
                <c:pt idx="5338">
                  <c:v>0.53385338533853299</c:v>
                </c:pt>
                <c:pt idx="5339">
                  <c:v>0.53395339533953401</c:v>
                </c:pt>
                <c:pt idx="5340">
                  <c:v>0.53405340534053403</c:v>
                </c:pt>
                <c:pt idx="5341">
                  <c:v>0.53415341534153404</c:v>
                </c:pt>
                <c:pt idx="5342">
                  <c:v>0.53425342534253395</c:v>
                </c:pt>
                <c:pt idx="5343">
                  <c:v>0.53435343534353397</c:v>
                </c:pt>
                <c:pt idx="5344">
                  <c:v>0.53445344534453398</c:v>
                </c:pt>
                <c:pt idx="5345">
                  <c:v>0.534553455345534</c:v>
                </c:pt>
                <c:pt idx="5346">
                  <c:v>0.53465346534653402</c:v>
                </c:pt>
                <c:pt idx="5347">
                  <c:v>0.53475347534753404</c:v>
                </c:pt>
                <c:pt idx="5348">
                  <c:v>0.53485348534853405</c:v>
                </c:pt>
                <c:pt idx="5349">
                  <c:v>0.53495349534953496</c:v>
                </c:pt>
                <c:pt idx="5350">
                  <c:v>0.53505350535053497</c:v>
                </c:pt>
                <c:pt idx="5351">
                  <c:v>0.53515351535153499</c:v>
                </c:pt>
                <c:pt idx="5352">
                  <c:v>0.53525352535253501</c:v>
                </c:pt>
                <c:pt idx="5353">
                  <c:v>0.53535353535353503</c:v>
                </c:pt>
                <c:pt idx="5354">
                  <c:v>0.53545354535453504</c:v>
                </c:pt>
                <c:pt idx="5355">
                  <c:v>0.53555355535553495</c:v>
                </c:pt>
                <c:pt idx="5356">
                  <c:v>0.53565356535653497</c:v>
                </c:pt>
                <c:pt idx="5357">
                  <c:v>0.53575357535753498</c:v>
                </c:pt>
                <c:pt idx="5358">
                  <c:v>0.535853585358535</c:v>
                </c:pt>
                <c:pt idx="5359">
                  <c:v>0.53595359535953602</c:v>
                </c:pt>
                <c:pt idx="5360">
                  <c:v>0.53605360536053603</c:v>
                </c:pt>
                <c:pt idx="5361">
                  <c:v>0.53615361536153605</c:v>
                </c:pt>
                <c:pt idx="5362">
                  <c:v>0.53625362536253596</c:v>
                </c:pt>
                <c:pt idx="5363">
                  <c:v>0.53635363536353597</c:v>
                </c:pt>
                <c:pt idx="5364">
                  <c:v>0.53645364536453599</c:v>
                </c:pt>
                <c:pt idx="5365">
                  <c:v>0.53655365536553601</c:v>
                </c:pt>
                <c:pt idx="5366">
                  <c:v>0.53665366536653603</c:v>
                </c:pt>
                <c:pt idx="5367">
                  <c:v>0.53675367536753604</c:v>
                </c:pt>
                <c:pt idx="5368">
                  <c:v>0.53685368536853595</c:v>
                </c:pt>
                <c:pt idx="5369">
                  <c:v>0.53695369536953697</c:v>
                </c:pt>
                <c:pt idx="5370">
                  <c:v>0.53705370537053698</c:v>
                </c:pt>
                <c:pt idx="5371">
                  <c:v>0.537153715371537</c:v>
                </c:pt>
                <c:pt idx="5372">
                  <c:v>0.53725372537253702</c:v>
                </c:pt>
                <c:pt idx="5373">
                  <c:v>0.53735373537353703</c:v>
                </c:pt>
                <c:pt idx="5374">
                  <c:v>0.53745374537453705</c:v>
                </c:pt>
                <c:pt idx="5375">
                  <c:v>0.53755375537553696</c:v>
                </c:pt>
                <c:pt idx="5376">
                  <c:v>0.53765376537653697</c:v>
                </c:pt>
                <c:pt idx="5377">
                  <c:v>0.53775377537753699</c:v>
                </c:pt>
                <c:pt idx="5378">
                  <c:v>0.53785378537853701</c:v>
                </c:pt>
                <c:pt idx="5379">
                  <c:v>0.53795379537953802</c:v>
                </c:pt>
                <c:pt idx="5380">
                  <c:v>0.53805380538053804</c:v>
                </c:pt>
                <c:pt idx="5381">
                  <c:v>0.53815381538153795</c:v>
                </c:pt>
                <c:pt idx="5382">
                  <c:v>0.53825382538253796</c:v>
                </c:pt>
                <c:pt idx="5383">
                  <c:v>0.53835383538353798</c:v>
                </c:pt>
                <c:pt idx="5384">
                  <c:v>0.538453845384538</c:v>
                </c:pt>
                <c:pt idx="5385">
                  <c:v>0.53855385538553802</c:v>
                </c:pt>
                <c:pt idx="5386">
                  <c:v>0.53865386538653803</c:v>
                </c:pt>
                <c:pt idx="5387">
                  <c:v>0.53875387538753805</c:v>
                </c:pt>
                <c:pt idx="5388">
                  <c:v>0.53885388538853796</c:v>
                </c:pt>
                <c:pt idx="5389">
                  <c:v>0.53895389538953897</c:v>
                </c:pt>
                <c:pt idx="5390">
                  <c:v>0.53905390539053899</c:v>
                </c:pt>
                <c:pt idx="5391">
                  <c:v>0.53915391539153901</c:v>
                </c:pt>
                <c:pt idx="5392">
                  <c:v>0.53925392539253902</c:v>
                </c:pt>
                <c:pt idx="5393">
                  <c:v>0.53935393539353904</c:v>
                </c:pt>
                <c:pt idx="5394">
                  <c:v>0.53945394539453895</c:v>
                </c:pt>
                <c:pt idx="5395">
                  <c:v>0.53955395539553896</c:v>
                </c:pt>
                <c:pt idx="5396">
                  <c:v>0.53965396539653898</c:v>
                </c:pt>
                <c:pt idx="5397">
                  <c:v>0.539753975397539</c:v>
                </c:pt>
                <c:pt idx="5398">
                  <c:v>0.53985398539853902</c:v>
                </c:pt>
                <c:pt idx="5399">
                  <c:v>0.53995399539953903</c:v>
                </c:pt>
                <c:pt idx="5400">
                  <c:v>0.54005400540054005</c:v>
                </c:pt>
                <c:pt idx="5401">
                  <c:v>0.54015401540153996</c:v>
                </c:pt>
                <c:pt idx="5402">
                  <c:v>0.54025402540253997</c:v>
                </c:pt>
                <c:pt idx="5403">
                  <c:v>0.54035403540353999</c:v>
                </c:pt>
                <c:pt idx="5404">
                  <c:v>0.54045404540454001</c:v>
                </c:pt>
                <c:pt idx="5405">
                  <c:v>0.54055405540554002</c:v>
                </c:pt>
                <c:pt idx="5406">
                  <c:v>0.54065406540654004</c:v>
                </c:pt>
                <c:pt idx="5407">
                  <c:v>0.54075407540753995</c:v>
                </c:pt>
                <c:pt idx="5408">
                  <c:v>0.54085408540853996</c:v>
                </c:pt>
                <c:pt idx="5409">
                  <c:v>0.54095409540954098</c:v>
                </c:pt>
                <c:pt idx="5410">
                  <c:v>0.541054105410541</c:v>
                </c:pt>
                <c:pt idx="5411">
                  <c:v>0.54115411541154101</c:v>
                </c:pt>
                <c:pt idx="5412">
                  <c:v>0.54125412541254103</c:v>
                </c:pt>
                <c:pt idx="5413">
                  <c:v>0.54135413541354105</c:v>
                </c:pt>
                <c:pt idx="5414">
                  <c:v>0.54145414541454095</c:v>
                </c:pt>
                <c:pt idx="5415">
                  <c:v>0.54155415541554097</c:v>
                </c:pt>
                <c:pt idx="5416">
                  <c:v>0.54165416541654099</c:v>
                </c:pt>
                <c:pt idx="5417">
                  <c:v>0.54175417541754101</c:v>
                </c:pt>
                <c:pt idx="5418">
                  <c:v>0.54185418541854102</c:v>
                </c:pt>
                <c:pt idx="5419">
                  <c:v>0.54195419541954104</c:v>
                </c:pt>
                <c:pt idx="5420">
                  <c:v>0.54205420542054195</c:v>
                </c:pt>
                <c:pt idx="5421">
                  <c:v>0.54215421542154196</c:v>
                </c:pt>
                <c:pt idx="5422">
                  <c:v>0.54225422542254198</c:v>
                </c:pt>
                <c:pt idx="5423">
                  <c:v>0.542354235423542</c:v>
                </c:pt>
                <c:pt idx="5424">
                  <c:v>0.54245424542454201</c:v>
                </c:pt>
                <c:pt idx="5425">
                  <c:v>0.54255425542554203</c:v>
                </c:pt>
                <c:pt idx="5426">
                  <c:v>0.54265426542654205</c:v>
                </c:pt>
                <c:pt idx="5427">
                  <c:v>0.54275427542754195</c:v>
                </c:pt>
                <c:pt idx="5428">
                  <c:v>0.54285428542854197</c:v>
                </c:pt>
                <c:pt idx="5429">
                  <c:v>0.54295429542954299</c:v>
                </c:pt>
                <c:pt idx="5430">
                  <c:v>0.54305430543054301</c:v>
                </c:pt>
                <c:pt idx="5431">
                  <c:v>0.54315431543154302</c:v>
                </c:pt>
                <c:pt idx="5432">
                  <c:v>0.54325432543254304</c:v>
                </c:pt>
                <c:pt idx="5433">
                  <c:v>0.54335433543354295</c:v>
                </c:pt>
                <c:pt idx="5434">
                  <c:v>0.54345434543454296</c:v>
                </c:pt>
                <c:pt idx="5435">
                  <c:v>0.54355435543554298</c:v>
                </c:pt>
                <c:pt idx="5436">
                  <c:v>0.543654365436543</c:v>
                </c:pt>
                <c:pt idx="5437">
                  <c:v>0.54375437543754301</c:v>
                </c:pt>
                <c:pt idx="5438">
                  <c:v>0.54385438543854303</c:v>
                </c:pt>
                <c:pt idx="5439">
                  <c:v>0.54395439543954305</c:v>
                </c:pt>
                <c:pt idx="5440">
                  <c:v>0.54405440544054395</c:v>
                </c:pt>
                <c:pt idx="5441">
                  <c:v>0.54415441544154397</c:v>
                </c:pt>
                <c:pt idx="5442">
                  <c:v>0.54425442544254399</c:v>
                </c:pt>
                <c:pt idx="5443">
                  <c:v>0.544354435443544</c:v>
                </c:pt>
                <c:pt idx="5444">
                  <c:v>0.54445444544454402</c:v>
                </c:pt>
                <c:pt idx="5445">
                  <c:v>0.54455445544554404</c:v>
                </c:pt>
                <c:pt idx="5446">
                  <c:v>0.54465446544654395</c:v>
                </c:pt>
                <c:pt idx="5447">
                  <c:v>0.54475447544754396</c:v>
                </c:pt>
                <c:pt idx="5448">
                  <c:v>0.54485448544854398</c:v>
                </c:pt>
                <c:pt idx="5449">
                  <c:v>0.544954495449545</c:v>
                </c:pt>
                <c:pt idx="5450">
                  <c:v>0.54505450545054501</c:v>
                </c:pt>
                <c:pt idx="5451">
                  <c:v>0.54515451545154503</c:v>
                </c:pt>
                <c:pt idx="5452">
                  <c:v>0.54525452545254505</c:v>
                </c:pt>
                <c:pt idx="5453">
                  <c:v>0.54535453545354495</c:v>
                </c:pt>
                <c:pt idx="5454">
                  <c:v>0.54545454545454497</c:v>
                </c:pt>
                <c:pt idx="5455">
                  <c:v>0.54555455545554499</c:v>
                </c:pt>
                <c:pt idx="5456">
                  <c:v>0.545654565456545</c:v>
                </c:pt>
                <c:pt idx="5457">
                  <c:v>0.54575457545754502</c:v>
                </c:pt>
                <c:pt idx="5458">
                  <c:v>0.54585458545854504</c:v>
                </c:pt>
                <c:pt idx="5459">
                  <c:v>0.54595459545954494</c:v>
                </c:pt>
                <c:pt idx="5460">
                  <c:v>0.54605460546054596</c:v>
                </c:pt>
                <c:pt idx="5461">
                  <c:v>0.54615461546154598</c:v>
                </c:pt>
                <c:pt idx="5462">
                  <c:v>0.546254625462546</c:v>
                </c:pt>
                <c:pt idx="5463">
                  <c:v>0.54635463546354601</c:v>
                </c:pt>
                <c:pt idx="5464">
                  <c:v>0.54645464546454603</c:v>
                </c:pt>
                <c:pt idx="5465">
                  <c:v>0.54655465546554605</c:v>
                </c:pt>
                <c:pt idx="5466">
                  <c:v>0.54665466546654595</c:v>
                </c:pt>
                <c:pt idx="5467">
                  <c:v>0.54675467546754597</c:v>
                </c:pt>
                <c:pt idx="5468">
                  <c:v>0.54685468546854599</c:v>
                </c:pt>
                <c:pt idx="5469">
                  <c:v>0.546954695469547</c:v>
                </c:pt>
                <c:pt idx="5470">
                  <c:v>0.54705470547054702</c:v>
                </c:pt>
                <c:pt idx="5471">
                  <c:v>0.54715471547154704</c:v>
                </c:pt>
                <c:pt idx="5472">
                  <c:v>0.54725472547254705</c:v>
                </c:pt>
                <c:pt idx="5473">
                  <c:v>0.54735473547354696</c:v>
                </c:pt>
                <c:pt idx="5474">
                  <c:v>0.54745474547454698</c:v>
                </c:pt>
                <c:pt idx="5475">
                  <c:v>0.54755475547554699</c:v>
                </c:pt>
                <c:pt idx="5476">
                  <c:v>0.54765476547654701</c:v>
                </c:pt>
                <c:pt idx="5477">
                  <c:v>0.54775477547754703</c:v>
                </c:pt>
                <c:pt idx="5478">
                  <c:v>0.54785478547854705</c:v>
                </c:pt>
                <c:pt idx="5479">
                  <c:v>0.54795479547954795</c:v>
                </c:pt>
                <c:pt idx="5480">
                  <c:v>0.54805480548054797</c:v>
                </c:pt>
                <c:pt idx="5481">
                  <c:v>0.54815481548154799</c:v>
                </c:pt>
                <c:pt idx="5482">
                  <c:v>0.548254825482548</c:v>
                </c:pt>
                <c:pt idx="5483">
                  <c:v>0.54835483548354802</c:v>
                </c:pt>
                <c:pt idx="5484">
                  <c:v>0.54845484548454804</c:v>
                </c:pt>
                <c:pt idx="5485">
                  <c:v>0.54855485548554805</c:v>
                </c:pt>
                <c:pt idx="5486">
                  <c:v>0.54865486548654796</c:v>
                </c:pt>
                <c:pt idx="5487">
                  <c:v>0.54875487548754798</c:v>
                </c:pt>
                <c:pt idx="5488">
                  <c:v>0.54885488548854799</c:v>
                </c:pt>
                <c:pt idx="5489">
                  <c:v>0.54895489548954901</c:v>
                </c:pt>
                <c:pt idx="5490">
                  <c:v>0.54905490549054903</c:v>
                </c:pt>
                <c:pt idx="5491">
                  <c:v>0.54915491549154904</c:v>
                </c:pt>
                <c:pt idx="5492">
                  <c:v>0.54925492549254895</c:v>
                </c:pt>
                <c:pt idx="5493">
                  <c:v>0.54935493549354897</c:v>
                </c:pt>
                <c:pt idx="5494">
                  <c:v>0.54945494549454899</c:v>
                </c:pt>
                <c:pt idx="5495">
                  <c:v>0.549554955495549</c:v>
                </c:pt>
                <c:pt idx="5496">
                  <c:v>0.54965496549654902</c:v>
                </c:pt>
                <c:pt idx="5497">
                  <c:v>0.54975497549754904</c:v>
                </c:pt>
                <c:pt idx="5498">
                  <c:v>0.54985498549854905</c:v>
                </c:pt>
                <c:pt idx="5499">
                  <c:v>0.54995499549954996</c:v>
                </c:pt>
                <c:pt idx="5500">
                  <c:v>0.55005500550054998</c:v>
                </c:pt>
                <c:pt idx="5501">
                  <c:v>0.55015501550154999</c:v>
                </c:pt>
                <c:pt idx="5502">
                  <c:v>0.55025502550255001</c:v>
                </c:pt>
                <c:pt idx="5503">
                  <c:v>0.55035503550355003</c:v>
                </c:pt>
                <c:pt idx="5504">
                  <c:v>0.55045504550455004</c:v>
                </c:pt>
                <c:pt idx="5505">
                  <c:v>0.55055505550554995</c:v>
                </c:pt>
                <c:pt idx="5506">
                  <c:v>0.55065506550654997</c:v>
                </c:pt>
                <c:pt idx="5507">
                  <c:v>0.55075507550754998</c:v>
                </c:pt>
                <c:pt idx="5508">
                  <c:v>0.55085508550855</c:v>
                </c:pt>
                <c:pt idx="5509">
                  <c:v>0.55095509550955102</c:v>
                </c:pt>
                <c:pt idx="5510">
                  <c:v>0.55105510551055104</c:v>
                </c:pt>
                <c:pt idx="5511">
                  <c:v>0.55115511551155105</c:v>
                </c:pt>
                <c:pt idx="5512">
                  <c:v>0.55125512551255096</c:v>
                </c:pt>
                <c:pt idx="5513">
                  <c:v>0.55135513551355098</c:v>
                </c:pt>
                <c:pt idx="5514">
                  <c:v>0.55145514551455099</c:v>
                </c:pt>
                <c:pt idx="5515">
                  <c:v>0.55155515551555101</c:v>
                </c:pt>
                <c:pt idx="5516">
                  <c:v>0.55165516551655103</c:v>
                </c:pt>
                <c:pt idx="5517">
                  <c:v>0.55175517551755104</c:v>
                </c:pt>
                <c:pt idx="5518">
                  <c:v>0.55185518551855095</c:v>
                </c:pt>
                <c:pt idx="5519">
                  <c:v>0.55195519551955197</c:v>
                </c:pt>
                <c:pt idx="5520">
                  <c:v>0.55205520552055198</c:v>
                </c:pt>
                <c:pt idx="5521">
                  <c:v>0.552155215521552</c:v>
                </c:pt>
                <c:pt idx="5522">
                  <c:v>0.55225522552255202</c:v>
                </c:pt>
                <c:pt idx="5523">
                  <c:v>0.55235523552355204</c:v>
                </c:pt>
                <c:pt idx="5524">
                  <c:v>0.55245524552455205</c:v>
                </c:pt>
                <c:pt idx="5525">
                  <c:v>0.55255525552555196</c:v>
                </c:pt>
                <c:pt idx="5526">
                  <c:v>0.55265526552655198</c:v>
                </c:pt>
                <c:pt idx="5527">
                  <c:v>0.55275527552755199</c:v>
                </c:pt>
                <c:pt idx="5528">
                  <c:v>0.55285528552855201</c:v>
                </c:pt>
                <c:pt idx="5529">
                  <c:v>0.55295529552955303</c:v>
                </c:pt>
                <c:pt idx="5530">
                  <c:v>0.55305530553055304</c:v>
                </c:pt>
                <c:pt idx="5531">
                  <c:v>0.55315531553155295</c:v>
                </c:pt>
                <c:pt idx="5532">
                  <c:v>0.55325532553255297</c:v>
                </c:pt>
                <c:pt idx="5533">
                  <c:v>0.55335533553355298</c:v>
                </c:pt>
                <c:pt idx="5534">
                  <c:v>0.553455345534553</c:v>
                </c:pt>
                <c:pt idx="5535">
                  <c:v>0.55355535553555302</c:v>
                </c:pt>
                <c:pt idx="5536">
                  <c:v>0.55365536553655303</c:v>
                </c:pt>
                <c:pt idx="5537">
                  <c:v>0.55375537553755305</c:v>
                </c:pt>
                <c:pt idx="5538">
                  <c:v>0.55385538553855296</c:v>
                </c:pt>
                <c:pt idx="5539">
                  <c:v>0.55395539553955397</c:v>
                </c:pt>
                <c:pt idx="5540">
                  <c:v>0.55405540554055399</c:v>
                </c:pt>
                <c:pt idx="5541">
                  <c:v>0.55415541554155401</c:v>
                </c:pt>
                <c:pt idx="5542">
                  <c:v>0.55425542554255403</c:v>
                </c:pt>
                <c:pt idx="5543">
                  <c:v>0.55435543554355404</c:v>
                </c:pt>
                <c:pt idx="5544">
                  <c:v>0.55445544554455395</c:v>
                </c:pt>
                <c:pt idx="5545">
                  <c:v>0.55455545554555397</c:v>
                </c:pt>
                <c:pt idx="5546">
                  <c:v>0.55465546554655398</c:v>
                </c:pt>
                <c:pt idx="5547">
                  <c:v>0.554755475547554</c:v>
                </c:pt>
                <c:pt idx="5548">
                  <c:v>0.55485548554855402</c:v>
                </c:pt>
                <c:pt idx="5549">
                  <c:v>0.55495549554955403</c:v>
                </c:pt>
                <c:pt idx="5550">
                  <c:v>0.55505550555055505</c:v>
                </c:pt>
                <c:pt idx="5551">
                  <c:v>0.55515551555155496</c:v>
                </c:pt>
                <c:pt idx="5552">
                  <c:v>0.55525552555255497</c:v>
                </c:pt>
                <c:pt idx="5553">
                  <c:v>0.55535553555355499</c:v>
                </c:pt>
                <c:pt idx="5554">
                  <c:v>0.55545554555455501</c:v>
                </c:pt>
                <c:pt idx="5555">
                  <c:v>0.55555555555555503</c:v>
                </c:pt>
                <c:pt idx="5556">
                  <c:v>0.55565556555655504</c:v>
                </c:pt>
                <c:pt idx="5557">
                  <c:v>0.55575557555755495</c:v>
                </c:pt>
                <c:pt idx="5558">
                  <c:v>0.55585558555855497</c:v>
                </c:pt>
                <c:pt idx="5559">
                  <c:v>0.55595559555955598</c:v>
                </c:pt>
                <c:pt idx="5560">
                  <c:v>0.556055605560556</c:v>
                </c:pt>
                <c:pt idx="5561">
                  <c:v>0.55615561556155602</c:v>
                </c:pt>
                <c:pt idx="5562">
                  <c:v>0.55625562556255603</c:v>
                </c:pt>
                <c:pt idx="5563">
                  <c:v>0.55635563556355605</c:v>
                </c:pt>
                <c:pt idx="5564">
                  <c:v>0.55645564556455596</c:v>
                </c:pt>
                <c:pt idx="5565">
                  <c:v>0.55655565556555597</c:v>
                </c:pt>
                <c:pt idx="5566">
                  <c:v>0.55665566556655599</c:v>
                </c:pt>
                <c:pt idx="5567">
                  <c:v>0.55675567556755601</c:v>
                </c:pt>
                <c:pt idx="5568">
                  <c:v>0.55685568556855602</c:v>
                </c:pt>
                <c:pt idx="5569">
                  <c:v>0.55695569556955604</c:v>
                </c:pt>
                <c:pt idx="5570">
                  <c:v>0.55705570557055695</c:v>
                </c:pt>
                <c:pt idx="5571">
                  <c:v>0.55715571557155696</c:v>
                </c:pt>
                <c:pt idx="5572">
                  <c:v>0.55725572557255698</c:v>
                </c:pt>
                <c:pt idx="5573">
                  <c:v>0.557355735573557</c:v>
                </c:pt>
                <c:pt idx="5574">
                  <c:v>0.55745574557455702</c:v>
                </c:pt>
                <c:pt idx="5575">
                  <c:v>0.55755575557555703</c:v>
                </c:pt>
                <c:pt idx="5576">
                  <c:v>0.55765576557655705</c:v>
                </c:pt>
                <c:pt idx="5577">
                  <c:v>0.55775577557755696</c:v>
                </c:pt>
                <c:pt idx="5578">
                  <c:v>0.55785578557855697</c:v>
                </c:pt>
                <c:pt idx="5579">
                  <c:v>0.55795579557955799</c:v>
                </c:pt>
                <c:pt idx="5580">
                  <c:v>0.55805580558055801</c:v>
                </c:pt>
                <c:pt idx="5581">
                  <c:v>0.55815581558155802</c:v>
                </c:pt>
                <c:pt idx="5582">
                  <c:v>0.55825582558255804</c:v>
                </c:pt>
                <c:pt idx="5583">
                  <c:v>0.55835583558355795</c:v>
                </c:pt>
                <c:pt idx="5584">
                  <c:v>0.55845584558455796</c:v>
                </c:pt>
                <c:pt idx="5585">
                  <c:v>0.55855585558555798</c:v>
                </c:pt>
                <c:pt idx="5586">
                  <c:v>0.558655865586558</c:v>
                </c:pt>
                <c:pt idx="5587">
                  <c:v>0.55875587558755802</c:v>
                </c:pt>
                <c:pt idx="5588">
                  <c:v>0.55885588558855803</c:v>
                </c:pt>
                <c:pt idx="5589">
                  <c:v>0.55895589558955805</c:v>
                </c:pt>
                <c:pt idx="5590">
                  <c:v>0.55905590559055895</c:v>
                </c:pt>
                <c:pt idx="5591">
                  <c:v>0.55915591559155897</c:v>
                </c:pt>
                <c:pt idx="5592">
                  <c:v>0.55925592559255899</c:v>
                </c:pt>
                <c:pt idx="5593">
                  <c:v>0.55935593559355901</c:v>
                </c:pt>
                <c:pt idx="5594">
                  <c:v>0.55945594559455902</c:v>
                </c:pt>
                <c:pt idx="5595">
                  <c:v>0.55955595559555904</c:v>
                </c:pt>
                <c:pt idx="5596">
                  <c:v>0.55965596559655895</c:v>
                </c:pt>
                <c:pt idx="5597">
                  <c:v>0.55975597559755896</c:v>
                </c:pt>
                <c:pt idx="5598">
                  <c:v>0.55985598559855898</c:v>
                </c:pt>
                <c:pt idx="5599">
                  <c:v>0.55995599559956</c:v>
                </c:pt>
                <c:pt idx="5600">
                  <c:v>0.56005600560056001</c:v>
                </c:pt>
                <c:pt idx="5601">
                  <c:v>0.56015601560156003</c:v>
                </c:pt>
                <c:pt idx="5602">
                  <c:v>0.56025602560256005</c:v>
                </c:pt>
                <c:pt idx="5603">
                  <c:v>0.56035603560355995</c:v>
                </c:pt>
                <c:pt idx="5604">
                  <c:v>0.56045604560455997</c:v>
                </c:pt>
                <c:pt idx="5605">
                  <c:v>0.56055605560555999</c:v>
                </c:pt>
                <c:pt idx="5606">
                  <c:v>0.56065606560656001</c:v>
                </c:pt>
                <c:pt idx="5607">
                  <c:v>0.56075607560756002</c:v>
                </c:pt>
                <c:pt idx="5608">
                  <c:v>0.56085608560856004</c:v>
                </c:pt>
                <c:pt idx="5609">
                  <c:v>0.56095609560956095</c:v>
                </c:pt>
                <c:pt idx="5610">
                  <c:v>0.56105610561056096</c:v>
                </c:pt>
                <c:pt idx="5611">
                  <c:v>0.56115611561156098</c:v>
                </c:pt>
                <c:pt idx="5612">
                  <c:v>0.561256125612561</c:v>
                </c:pt>
                <c:pt idx="5613">
                  <c:v>0.56135613561356101</c:v>
                </c:pt>
                <c:pt idx="5614">
                  <c:v>0.56145614561456103</c:v>
                </c:pt>
                <c:pt idx="5615">
                  <c:v>0.56155615561556105</c:v>
                </c:pt>
                <c:pt idx="5616">
                  <c:v>0.56165616561656095</c:v>
                </c:pt>
                <c:pt idx="5617">
                  <c:v>0.56175617561756097</c:v>
                </c:pt>
                <c:pt idx="5618">
                  <c:v>0.56185618561856099</c:v>
                </c:pt>
                <c:pt idx="5619">
                  <c:v>0.561956195619562</c:v>
                </c:pt>
                <c:pt idx="5620">
                  <c:v>0.56205620562056202</c:v>
                </c:pt>
                <c:pt idx="5621">
                  <c:v>0.56215621562156204</c:v>
                </c:pt>
                <c:pt idx="5622">
                  <c:v>0.56225622562256194</c:v>
                </c:pt>
                <c:pt idx="5623">
                  <c:v>0.56235623562356196</c:v>
                </c:pt>
                <c:pt idx="5624">
                  <c:v>0.56245624562456198</c:v>
                </c:pt>
                <c:pt idx="5625">
                  <c:v>0.562556255625562</c:v>
                </c:pt>
                <c:pt idx="5626">
                  <c:v>0.56265626562656201</c:v>
                </c:pt>
                <c:pt idx="5627">
                  <c:v>0.56275627562756203</c:v>
                </c:pt>
                <c:pt idx="5628">
                  <c:v>0.56285628562856205</c:v>
                </c:pt>
                <c:pt idx="5629">
                  <c:v>0.56295629562956295</c:v>
                </c:pt>
                <c:pt idx="5630">
                  <c:v>0.56305630563056297</c:v>
                </c:pt>
                <c:pt idx="5631">
                  <c:v>0.56315631563156299</c:v>
                </c:pt>
                <c:pt idx="5632">
                  <c:v>0.563256325632563</c:v>
                </c:pt>
                <c:pt idx="5633">
                  <c:v>0.56335633563356302</c:v>
                </c:pt>
                <c:pt idx="5634">
                  <c:v>0.56345634563456304</c:v>
                </c:pt>
                <c:pt idx="5635">
                  <c:v>0.56355635563556306</c:v>
                </c:pt>
                <c:pt idx="5636">
                  <c:v>0.56365636563656296</c:v>
                </c:pt>
                <c:pt idx="5637">
                  <c:v>0.56375637563756298</c:v>
                </c:pt>
                <c:pt idx="5638">
                  <c:v>0.563856385638563</c:v>
                </c:pt>
                <c:pt idx="5639">
                  <c:v>0.56395639563956401</c:v>
                </c:pt>
                <c:pt idx="5640">
                  <c:v>0.56405640564056403</c:v>
                </c:pt>
                <c:pt idx="5641">
                  <c:v>0.56415641564156405</c:v>
                </c:pt>
                <c:pt idx="5642">
                  <c:v>0.56425642564256395</c:v>
                </c:pt>
                <c:pt idx="5643">
                  <c:v>0.56435643564356397</c:v>
                </c:pt>
                <c:pt idx="5644">
                  <c:v>0.56445644564456399</c:v>
                </c:pt>
                <c:pt idx="5645">
                  <c:v>0.564556455645564</c:v>
                </c:pt>
                <c:pt idx="5646">
                  <c:v>0.56465646564656402</c:v>
                </c:pt>
                <c:pt idx="5647">
                  <c:v>0.56475647564756404</c:v>
                </c:pt>
                <c:pt idx="5648">
                  <c:v>0.56485648564856406</c:v>
                </c:pt>
                <c:pt idx="5649">
                  <c:v>0.56495649564956496</c:v>
                </c:pt>
                <c:pt idx="5650">
                  <c:v>0.56505650565056498</c:v>
                </c:pt>
                <c:pt idx="5651">
                  <c:v>0.56515651565156499</c:v>
                </c:pt>
                <c:pt idx="5652">
                  <c:v>0.56525652565256501</c:v>
                </c:pt>
                <c:pt idx="5653">
                  <c:v>0.56535653565356503</c:v>
                </c:pt>
                <c:pt idx="5654">
                  <c:v>0.56545654565456505</c:v>
                </c:pt>
                <c:pt idx="5655">
                  <c:v>0.56555655565556495</c:v>
                </c:pt>
                <c:pt idx="5656">
                  <c:v>0.56565656565656497</c:v>
                </c:pt>
                <c:pt idx="5657">
                  <c:v>0.56575657565756499</c:v>
                </c:pt>
                <c:pt idx="5658">
                  <c:v>0.565856585658565</c:v>
                </c:pt>
                <c:pt idx="5659">
                  <c:v>0.56595659565956602</c:v>
                </c:pt>
                <c:pt idx="5660">
                  <c:v>0.56605660566056604</c:v>
                </c:pt>
                <c:pt idx="5661">
                  <c:v>0.56615661566156605</c:v>
                </c:pt>
                <c:pt idx="5662">
                  <c:v>0.56625662566256596</c:v>
                </c:pt>
                <c:pt idx="5663">
                  <c:v>0.56635663566356598</c:v>
                </c:pt>
                <c:pt idx="5664">
                  <c:v>0.56645664566456599</c:v>
                </c:pt>
                <c:pt idx="5665">
                  <c:v>0.56655665566556601</c:v>
                </c:pt>
                <c:pt idx="5666">
                  <c:v>0.56665666566656603</c:v>
                </c:pt>
                <c:pt idx="5667">
                  <c:v>0.56675667566756605</c:v>
                </c:pt>
                <c:pt idx="5668">
                  <c:v>0.56685668566856595</c:v>
                </c:pt>
                <c:pt idx="5669">
                  <c:v>0.56695669566956697</c:v>
                </c:pt>
                <c:pt idx="5670">
                  <c:v>0.56705670567056699</c:v>
                </c:pt>
                <c:pt idx="5671">
                  <c:v>0.567156715671567</c:v>
                </c:pt>
                <c:pt idx="5672">
                  <c:v>0.56725672567256702</c:v>
                </c:pt>
                <c:pt idx="5673">
                  <c:v>0.56735673567356704</c:v>
                </c:pt>
                <c:pt idx="5674">
                  <c:v>0.56745674567456705</c:v>
                </c:pt>
                <c:pt idx="5675">
                  <c:v>0.56755675567556696</c:v>
                </c:pt>
                <c:pt idx="5676">
                  <c:v>0.56765676567656698</c:v>
                </c:pt>
                <c:pt idx="5677">
                  <c:v>0.56775677567756699</c:v>
                </c:pt>
                <c:pt idx="5678">
                  <c:v>0.56785678567856701</c:v>
                </c:pt>
                <c:pt idx="5679">
                  <c:v>0.56795679567956803</c:v>
                </c:pt>
                <c:pt idx="5680">
                  <c:v>0.56805680568056804</c:v>
                </c:pt>
                <c:pt idx="5681">
                  <c:v>0.56815681568156795</c:v>
                </c:pt>
                <c:pt idx="5682">
                  <c:v>0.56825682568256797</c:v>
                </c:pt>
                <c:pt idx="5683">
                  <c:v>0.56835683568356798</c:v>
                </c:pt>
                <c:pt idx="5684">
                  <c:v>0.568456845684568</c:v>
                </c:pt>
                <c:pt idx="5685">
                  <c:v>0.56855685568556802</c:v>
                </c:pt>
                <c:pt idx="5686">
                  <c:v>0.56865686568656804</c:v>
                </c:pt>
                <c:pt idx="5687">
                  <c:v>0.56875687568756805</c:v>
                </c:pt>
                <c:pt idx="5688">
                  <c:v>0.56885688568856796</c:v>
                </c:pt>
                <c:pt idx="5689">
                  <c:v>0.56895689568956898</c:v>
                </c:pt>
                <c:pt idx="5690">
                  <c:v>0.56905690569056899</c:v>
                </c:pt>
                <c:pt idx="5691">
                  <c:v>0.56915691569156901</c:v>
                </c:pt>
                <c:pt idx="5692">
                  <c:v>0.56925692569256903</c:v>
                </c:pt>
                <c:pt idx="5693">
                  <c:v>0.56935693569356904</c:v>
                </c:pt>
                <c:pt idx="5694">
                  <c:v>0.56945694569456895</c:v>
                </c:pt>
                <c:pt idx="5695">
                  <c:v>0.56955695569556897</c:v>
                </c:pt>
                <c:pt idx="5696">
                  <c:v>0.56965696569656898</c:v>
                </c:pt>
                <c:pt idx="5697">
                  <c:v>0.569756975697569</c:v>
                </c:pt>
                <c:pt idx="5698">
                  <c:v>0.56985698569856902</c:v>
                </c:pt>
                <c:pt idx="5699">
                  <c:v>0.56995699569956904</c:v>
                </c:pt>
                <c:pt idx="5700">
                  <c:v>0.57005700570057005</c:v>
                </c:pt>
                <c:pt idx="5701">
                  <c:v>0.57015701570156996</c:v>
                </c:pt>
                <c:pt idx="5702">
                  <c:v>0.57025702570256998</c:v>
                </c:pt>
                <c:pt idx="5703">
                  <c:v>0.57035703570356999</c:v>
                </c:pt>
                <c:pt idx="5704">
                  <c:v>0.57045704570457001</c:v>
                </c:pt>
                <c:pt idx="5705">
                  <c:v>0.57055705570557003</c:v>
                </c:pt>
                <c:pt idx="5706">
                  <c:v>0.57065706570657004</c:v>
                </c:pt>
                <c:pt idx="5707">
                  <c:v>0.57075707570756995</c:v>
                </c:pt>
                <c:pt idx="5708">
                  <c:v>0.57085708570856997</c:v>
                </c:pt>
                <c:pt idx="5709">
                  <c:v>0.57095709570957098</c:v>
                </c:pt>
                <c:pt idx="5710">
                  <c:v>0.571057105710571</c:v>
                </c:pt>
                <c:pt idx="5711">
                  <c:v>0.57115711571157102</c:v>
                </c:pt>
                <c:pt idx="5712">
                  <c:v>0.57125712571257103</c:v>
                </c:pt>
                <c:pt idx="5713">
                  <c:v>0.57135713571357105</c:v>
                </c:pt>
                <c:pt idx="5714">
                  <c:v>0.57145714571457096</c:v>
                </c:pt>
                <c:pt idx="5715">
                  <c:v>0.57155715571557097</c:v>
                </c:pt>
                <c:pt idx="5716">
                  <c:v>0.57165716571657099</c:v>
                </c:pt>
                <c:pt idx="5717">
                  <c:v>0.57175717571757101</c:v>
                </c:pt>
                <c:pt idx="5718">
                  <c:v>0.57185718571857103</c:v>
                </c:pt>
                <c:pt idx="5719">
                  <c:v>0.57195719571957104</c:v>
                </c:pt>
                <c:pt idx="5720">
                  <c:v>0.57205720572057195</c:v>
                </c:pt>
                <c:pt idx="5721">
                  <c:v>0.57215721572157197</c:v>
                </c:pt>
                <c:pt idx="5722">
                  <c:v>0.57225722572257198</c:v>
                </c:pt>
                <c:pt idx="5723">
                  <c:v>0.572357235723572</c:v>
                </c:pt>
                <c:pt idx="5724">
                  <c:v>0.57245724572457202</c:v>
                </c:pt>
                <c:pt idx="5725">
                  <c:v>0.57255725572557203</c:v>
                </c:pt>
                <c:pt idx="5726">
                  <c:v>0.57265726572657205</c:v>
                </c:pt>
                <c:pt idx="5727">
                  <c:v>0.57275727572757196</c:v>
                </c:pt>
                <c:pt idx="5728">
                  <c:v>0.57285728572857197</c:v>
                </c:pt>
                <c:pt idx="5729">
                  <c:v>0.57295729572957299</c:v>
                </c:pt>
                <c:pt idx="5730">
                  <c:v>0.57305730573057301</c:v>
                </c:pt>
                <c:pt idx="5731">
                  <c:v>0.57315731573157302</c:v>
                </c:pt>
                <c:pt idx="5732">
                  <c:v>0.57325732573257304</c:v>
                </c:pt>
                <c:pt idx="5733">
                  <c:v>0.57335733573357295</c:v>
                </c:pt>
                <c:pt idx="5734">
                  <c:v>0.57345734573457297</c:v>
                </c:pt>
                <c:pt idx="5735">
                  <c:v>0.57355735573557298</c:v>
                </c:pt>
                <c:pt idx="5736">
                  <c:v>0.573657365736573</c:v>
                </c:pt>
                <c:pt idx="5737">
                  <c:v>0.57375737573757302</c:v>
                </c:pt>
                <c:pt idx="5738">
                  <c:v>0.57385738573857303</c:v>
                </c:pt>
                <c:pt idx="5739">
                  <c:v>0.57395739573957305</c:v>
                </c:pt>
                <c:pt idx="5740">
                  <c:v>0.57405740574057396</c:v>
                </c:pt>
                <c:pt idx="5741">
                  <c:v>0.57415741574157397</c:v>
                </c:pt>
                <c:pt idx="5742">
                  <c:v>0.57425742574257399</c:v>
                </c:pt>
                <c:pt idx="5743">
                  <c:v>0.57435743574357401</c:v>
                </c:pt>
                <c:pt idx="5744">
                  <c:v>0.57445744574457402</c:v>
                </c:pt>
                <c:pt idx="5745">
                  <c:v>0.57455745574557404</c:v>
                </c:pt>
                <c:pt idx="5746">
                  <c:v>0.57465746574657395</c:v>
                </c:pt>
                <c:pt idx="5747">
                  <c:v>0.57475747574757396</c:v>
                </c:pt>
                <c:pt idx="5748">
                  <c:v>0.57485748574857398</c:v>
                </c:pt>
                <c:pt idx="5749">
                  <c:v>0.574957495749575</c:v>
                </c:pt>
                <c:pt idx="5750">
                  <c:v>0.57505750575057502</c:v>
                </c:pt>
                <c:pt idx="5751">
                  <c:v>0.57515751575157503</c:v>
                </c:pt>
                <c:pt idx="5752">
                  <c:v>0.57525752575257505</c:v>
                </c:pt>
                <c:pt idx="5753">
                  <c:v>0.57535753575357496</c:v>
                </c:pt>
                <c:pt idx="5754">
                  <c:v>0.57545754575457497</c:v>
                </c:pt>
                <c:pt idx="5755">
                  <c:v>0.57555755575557499</c:v>
                </c:pt>
                <c:pt idx="5756">
                  <c:v>0.57565756575657501</c:v>
                </c:pt>
                <c:pt idx="5757">
                  <c:v>0.57575757575757502</c:v>
                </c:pt>
                <c:pt idx="5758">
                  <c:v>0.57585758575857504</c:v>
                </c:pt>
                <c:pt idx="5759">
                  <c:v>0.57595759575957595</c:v>
                </c:pt>
                <c:pt idx="5760">
                  <c:v>0.57605760576057596</c:v>
                </c:pt>
                <c:pt idx="5761">
                  <c:v>0.57615761576157598</c:v>
                </c:pt>
                <c:pt idx="5762">
                  <c:v>0.576257625762576</c:v>
                </c:pt>
                <c:pt idx="5763">
                  <c:v>0.57635763576357602</c:v>
                </c:pt>
                <c:pt idx="5764">
                  <c:v>0.57645764576457603</c:v>
                </c:pt>
                <c:pt idx="5765">
                  <c:v>0.57655765576557605</c:v>
                </c:pt>
                <c:pt idx="5766">
                  <c:v>0.57665766576657596</c:v>
                </c:pt>
                <c:pt idx="5767">
                  <c:v>0.57675767576757597</c:v>
                </c:pt>
                <c:pt idx="5768">
                  <c:v>0.57685768576857599</c:v>
                </c:pt>
                <c:pt idx="5769">
                  <c:v>0.57695769576957701</c:v>
                </c:pt>
                <c:pt idx="5770">
                  <c:v>0.57705770577057702</c:v>
                </c:pt>
                <c:pt idx="5771">
                  <c:v>0.57715771577157704</c:v>
                </c:pt>
                <c:pt idx="5772">
                  <c:v>0.57725772577257695</c:v>
                </c:pt>
                <c:pt idx="5773">
                  <c:v>0.57735773577357696</c:v>
                </c:pt>
                <c:pt idx="5774">
                  <c:v>0.57745774577457698</c:v>
                </c:pt>
                <c:pt idx="5775">
                  <c:v>0.577557755775577</c:v>
                </c:pt>
                <c:pt idx="5776">
                  <c:v>0.57765776577657701</c:v>
                </c:pt>
                <c:pt idx="5777">
                  <c:v>0.57775777577757703</c:v>
                </c:pt>
                <c:pt idx="5778">
                  <c:v>0.57785778577857705</c:v>
                </c:pt>
                <c:pt idx="5779">
                  <c:v>0.57795779577957795</c:v>
                </c:pt>
                <c:pt idx="5780">
                  <c:v>0.57805780578057797</c:v>
                </c:pt>
                <c:pt idx="5781">
                  <c:v>0.57815781578157799</c:v>
                </c:pt>
                <c:pt idx="5782">
                  <c:v>0.57825782578257801</c:v>
                </c:pt>
                <c:pt idx="5783">
                  <c:v>0.57835783578357802</c:v>
                </c:pt>
                <c:pt idx="5784">
                  <c:v>0.57845784578457804</c:v>
                </c:pt>
                <c:pt idx="5785">
                  <c:v>0.57855785578557795</c:v>
                </c:pt>
                <c:pt idx="5786">
                  <c:v>0.57865786578657796</c:v>
                </c:pt>
                <c:pt idx="5787">
                  <c:v>0.57875787578757798</c:v>
                </c:pt>
                <c:pt idx="5788">
                  <c:v>0.578857885788578</c:v>
                </c:pt>
                <c:pt idx="5789">
                  <c:v>0.57895789578957901</c:v>
                </c:pt>
                <c:pt idx="5790">
                  <c:v>0.57905790579057903</c:v>
                </c:pt>
                <c:pt idx="5791">
                  <c:v>0.57915791579157905</c:v>
                </c:pt>
                <c:pt idx="5792">
                  <c:v>0.57925792579257895</c:v>
                </c:pt>
                <c:pt idx="5793">
                  <c:v>0.57935793579357897</c:v>
                </c:pt>
                <c:pt idx="5794">
                  <c:v>0.57945794579457899</c:v>
                </c:pt>
                <c:pt idx="5795">
                  <c:v>0.57955795579557901</c:v>
                </c:pt>
                <c:pt idx="5796">
                  <c:v>0.57965796579657902</c:v>
                </c:pt>
                <c:pt idx="5797">
                  <c:v>0.57975797579757904</c:v>
                </c:pt>
                <c:pt idx="5798">
                  <c:v>0.57985798579857895</c:v>
                </c:pt>
                <c:pt idx="5799">
                  <c:v>0.57995799579957996</c:v>
                </c:pt>
                <c:pt idx="5800">
                  <c:v>0.58005800580057998</c:v>
                </c:pt>
                <c:pt idx="5801">
                  <c:v>0.58015801580158</c:v>
                </c:pt>
                <c:pt idx="5802">
                  <c:v>0.58025802580258001</c:v>
                </c:pt>
                <c:pt idx="5803">
                  <c:v>0.58035803580358003</c:v>
                </c:pt>
                <c:pt idx="5804">
                  <c:v>0.58045804580458005</c:v>
                </c:pt>
                <c:pt idx="5805">
                  <c:v>0.58055805580557995</c:v>
                </c:pt>
                <c:pt idx="5806">
                  <c:v>0.58065806580657997</c:v>
                </c:pt>
                <c:pt idx="5807">
                  <c:v>0.58075807580757999</c:v>
                </c:pt>
                <c:pt idx="5808">
                  <c:v>0.58085808580858</c:v>
                </c:pt>
                <c:pt idx="5809">
                  <c:v>0.58095809580958102</c:v>
                </c:pt>
                <c:pt idx="5810">
                  <c:v>0.58105810581058104</c:v>
                </c:pt>
                <c:pt idx="5811">
                  <c:v>0.58115811581158106</c:v>
                </c:pt>
                <c:pt idx="5812">
                  <c:v>0.58125812581258096</c:v>
                </c:pt>
                <c:pt idx="5813">
                  <c:v>0.58135813581358098</c:v>
                </c:pt>
                <c:pt idx="5814">
                  <c:v>0.581458145814581</c:v>
                </c:pt>
                <c:pt idx="5815">
                  <c:v>0.58155815581558101</c:v>
                </c:pt>
                <c:pt idx="5816">
                  <c:v>0.58165816581658103</c:v>
                </c:pt>
                <c:pt idx="5817">
                  <c:v>0.58175817581758105</c:v>
                </c:pt>
                <c:pt idx="5818">
                  <c:v>0.58185818581858095</c:v>
                </c:pt>
                <c:pt idx="5819">
                  <c:v>0.58195819581958197</c:v>
                </c:pt>
                <c:pt idx="5820">
                  <c:v>0.58205820582058199</c:v>
                </c:pt>
                <c:pt idx="5821">
                  <c:v>0.582158215821582</c:v>
                </c:pt>
                <c:pt idx="5822">
                  <c:v>0.58225822582258202</c:v>
                </c:pt>
                <c:pt idx="5823">
                  <c:v>0.58235823582358204</c:v>
                </c:pt>
                <c:pt idx="5824">
                  <c:v>0.58245824582458205</c:v>
                </c:pt>
                <c:pt idx="5825">
                  <c:v>0.58255825582558196</c:v>
                </c:pt>
                <c:pt idx="5826">
                  <c:v>0.58265826582658198</c:v>
                </c:pt>
                <c:pt idx="5827">
                  <c:v>0.582758275827582</c:v>
                </c:pt>
                <c:pt idx="5828">
                  <c:v>0.58285828582858201</c:v>
                </c:pt>
                <c:pt idx="5829">
                  <c:v>0.58295829582958303</c:v>
                </c:pt>
                <c:pt idx="5830">
                  <c:v>0.58305830583058305</c:v>
                </c:pt>
                <c:pt idx="5831">
                  <c:v>0.58315831583158295</c:v>
                </c:pt>
                <c:pt idx="5832">
                  <c:v>0.58325832583258297</c:v>
                </c:pt>
                <c:pt idx="5833">
                  <c:v>0.58335833583358299</c:v>
                </c:pt>
                <c:pt idx="5834">
                  <c:v>0.583458345834583</c:v>
                </c:pt>
                <c:pt idx="5835">
                  <c:v>0.58355835583558302</c:v>
                </c:pt>
                <c:pt idx="5836">
                  <c:v>0.58365836583658304</c:v>
                </c:pt>
                <c:pt idx="5837">
                  <c:v>0.58375837583758305</c:v>
                </c:pt>
                <c:pt idx="5838">
                  <c:v>0.58385838583858296</c:v>
                </c:pt>
                <c:pt idx="5839">
                  <c:v>0.58395839583958398</c:v>
                </c:pt>
                <c:pt idx="5840">
                  <c:v>0.58405840584058399</c:v>
                </c:pt>
                <c:pt idx="5841">
                  <c:v>0.58415841584158401</c:v>
                </c:pt>
                <c:pt idx="5842">
                  <c:v>0.58425842584258403</c:v>
                </c:pt>
                <c:pt idx="5843">
                  <c:v>0.58435843584358405</c:v>
                </c:pt>
                <c:pt idx="5844">
                  <c:v>0.58445844584458395</c:v>
                </c:pt>
                <c:pt idx="5845">
                  <c:v>0.58455845584558397</c:v>
                </c:pt>
                <c:pt idx="5846">
                  <c:v>0.58465846584658399</c:v>
                </c:pt>
                <c:pt idx="5847">
                  <c:v>0.584758475847584</c:v>
                </c:pt>
                <c:pt idx="5848">
                  <c:v>0.58485848584858402</c:v>
                </c:pt>
                <c:pt idx="5849">
                  <c:v>0.58495849584958404</c:v>
                </c:pt>
                <c:pt idx="5850">
                  <c:v>0.58505850585058505</c:v>
                </c:pt>
                <c:pt idx="5851">
                  <c:v>0.58515851585158496</c:v>
                </c:pt>
                <c:pt idx="5852">
                  <c:v>0.58525852585258498</c:v>
                </c:pt>
                <c:pt idx="5853">
                  <c:v>0.58535853585358499</c:v>
                </c:pt>
                <c:pt idx="5854">
                  <c:v>0.58545854585458501</c:v>
                </c:pt>
                <c:pt idx="5855">
                  <c:v>0.58555855585558503</c:v>
                </c:pt>
                <c:pt idx="5856">
                  <c:v>0.58565856585658504</c:v>
                </c:pt>
                <c:pt idx="5857">
                  <c:v>0.58575857585758495</c:v>
                </c:pt>
                <c:pt idx="5858">
                  <c:v>0.58585858585858497</c:v>
                </c:pt>
                <c:pt idx="5859">
                  <c:v>0.58595859585958598</c:v>
                </c:pt>
                <c:pt idx="5860">
                  <c:v>0.586058605860586</c:v>
                </c:pt>
                <c:pt idx="5861">
                  <c:v>0.58615861586158602</c:v>
                </c:pt>
                <c:pt idx="5862">
                  <c:v>0.58625862586258604</c:v>
                </c:pt>
                <c:pt idx="5863">
                  <c:v>0.58635863586358605</c:v>
                </c:pt>
                <c:pt idx="5864">
                  <c:v>0.58645864586458596</c:v>
                </c:pt>
                <c:pt idx="5865">
                  <c:v>0.58655865586558598</c:v>
                </c:pt>
                <c:pt idx="5866">
                  <c:v>0.58665866586658599</c:v>
                </c:pt>
                <c:pt idx="5867">
                  <c:v>0.58675867586758601</c:v>
                </c:pt>
                <c:pt idx="5868">
                  <c:v>0.58685868586858603</c:v>
                </c:pt>
                <c:pt idx="5869">
                  <c:v>0.58695869586958604</c:v>
                </c:pt>
                <c:pt idx="5870">
                  <c:v>0.58705870587058695</c:v>
                </c:pt>
                <c:pt idx="5871">
                  <c:v>0.58715871587158697</c:v>
                </c:pt>
                <c:pt idx="5872">
                  <c:v>0.58725872587258698</c:v>
                </c:pt>
                <c:pt idx="5873">
                  <c:v>0.587358735873587</c:v>
                </c:pt>
                <c:pt idx="5874">
                  <c:v>0.58745874587458702</c:v>
                </c:pt>
                <c:pt idx="5875">
                  <c:v>0.58755875587558704</c:v>
                </c:pt>
                <c:pt idx="5876">
                  <c:v>0.58765876587658705</c:v>
                </c:pt>
                <c:pt idx="5877">
                  <c:v>0.58775877587758696</c:v>
                </c:pt>
                <c:pt idx="5878">
                  <c:v>0.58785878587858698</c:v>
                </c:pt>
                <c:pt idx="5879">
                  <c:v>0.58795879587958799</c:v>
                </c:pt>
                <c:pt idx="5880">
                  <c:v>0.58805880588058801</c:v>
                </c:pt>
                <c:pt idx="5881">
                  <c:v>0.58815881588158803</c:v>
                </c:pt>
                <c:pt idx="5882">
                  <c:v>0.58825882588258804</c:v>
                </c:pt>
                <c:pt idx="5883">
                  <c:v>0.58835883588358795</c:v>
                </c:pt>
                <c:pt idx="5884">
                  <c:v>0.58845884588458797</c:v>
                </c:pt>
                <c:pt idx="5885">
                  <c:v>0.58855885588558798</c:v>
                </c:pt>
                <c:pt idx="5886">
                  <c:v>0.588658865886588</c:v>
                </c:pt>
                <c:pt idx="5887">
                  <c:v>0.58875887588758802</c:v>
                </c:pt>
                <c:pt idx="5888">
                  <c:v>0.58885888588858804</c:v>
                </c:pt>
                <c:pt idx="5889">
                  <c:v>0.58895889588958805</c:v>
                </c:pt>
                <c:pt idx="5890">
                  <c:v>0.58905890589058896</c:v>
                </c:pt>
                <c:pt idx="5891">
                  <c:v>0.58915891589158897</c:v>
                </c:pt>
                <c:pt idx="5892">
                  <c:v>0.58925892589258899</c:v>
                </c:pt>
                <c:pt idx="5893">
                  <c:v>0.58935893589358901</c:v>
                </c:pt>
                <c:pt idx="5894">
                  <c:v>0.58945894589458903</c:v>
                </c:pt>
                <c:pt idx="5895">
                  <c:v>0.58955895589558904</c:v>
                </c:pt>
                <c:pt idx="5896">
                  <c:v>0.58965896589658895</c:v>
                </c:pt>
                <c:pt idx="5897">
                  <c:v>0.58975897589758897</c:v>
                </c:pt>
                <c:pt idx="5898">
                  <c:v>0.58985898589858898</c:v>
                </c:pt>
                <c:pt idx="5899">
                  <c:v>0.58995899589959</c:v>
                </c:pt>
                <c:pt idx="5900">
                  <c:v>0.59005900590059002</c:v>
                </c:pt>
                <c:pt idx="5901">
                  <c:v>0.59015901590159003</c:v>
                </c:pt>
                <c:pt idx="5902">
                  <c:v>0.59025902590259005</c:v>
                </c:pt>
                <c:pt idx="5903">
                  <c:v>0.59035903590358996</c:v>
                </c:pt>
                <c:pt idx="5904">
                  <c:v>0.59045904590458997</c:v>
                </c:pt>
                <c:pt idx="5905">
                  <c:v>0.59055905590558999</c:v>
                </c:pt>
                <c:pt idx="5906">
                  <c:v>0.59065906590659001</c:v>
                </c:pt>
                <c:pt idx="5907">
                  <c:v>0.59075907590759003</c:v>
                </c:pt>
                <c:pt idx="5908">
                  <c:v>0.59085908590859004</c:v>
                </c:pt>
                <c:pt idx="5909">
                  <c:v>0.59095909590959095</c:v>
                </c:pt>
                <c:pt idx="5910">
                  <c:v>0.59105910591059097</c:v>
                </c:pt>
                <c:pt idx="5911">
                  <c:v>0.59115911591159098</c:v>
                </c:pt>
                <c:pt idx="5912">
                  <c:v>0.591259125912591</c:v>
                </c:pt>
                <c:pt idx="5913">
                  <c:v>0.59135913591359102</c:v>
                </c:pt>
                <c:pt idx="5914">
                  <c:v>0.59145914591459103</c:v>
                </c:pt>
                <c:pt idx="5915">
                  <c:v>0.59155915591559105</c:v>
                </c:pt>
                <c:pt idx="5916">
                  <c:v>0.59165916591659096</c:v>
                </c:pt>
                <c:pt idx="5917">
                  <c:v>0.59175917591759097</c:v>
                </c:pt>
                <c:pt idx="5918">
                  <c:v>0.59185918591859099</c:v>
                </c:pt>
                <c:pt idx="5919">
                  <c:v>0.59195919591959201</c:v>
                </c:pt>
                <c:pt idx="5920">
                  <c:v>0.59205920592059202</c:v>
                </c:pt>
                <c:pt idx="5921">
                  <c:v>0.59215921592159204</c:v>
                </c:pt>
                <c:pt idx="5922">
                  <c:v>0.59225922592259195</c:v>
                </c:pt>
                <c:pt idx="5923">
                  <c:v>0.59235923592359196</c:v>
                </c:pt>
                <c:pt idx="5924">
                  <c:v>0.59245924592459198</c:v>
                </c:pt>
                <c:pt idx="5925">
                  <c:v>0.592559255925592</c:v>
                </c:pt>
                <c:pt idx="5926">
                  <c:v>0.59265926592659202</c:v>
                </c:pt>
                <c:pt idx="5927">
                  <c:v>0.59275927592759203</c:v>
                </c:pt>
                <c:pt idx="5928">
                  <c:v>0.59285928592859205</c:v>
                </c:pt>
                <c:pt idx="5929">
                  <c:v>0.59295929592959296</c:v>
                </c:pt>
                <c:pt idx="5930">
                  <c:v>0.59305930593059297</c:v>
                </c:pt>
                <c:pt idx="5931">
                  <c:v>0.59315931593159299</c:v>
                </c:pt>
                <c:pt idx="5932">
                  <c:v>0.59325932593259301</c:v>
                </c:pt>
                <c:pt idx="5933">
                  <c:v>0.59335933593359302</c:v>
                </c:pt>
                <c:pt idx="5934">
                  <c:v>0.59345934593459304</c:v>
                </c:pt>
                <c:pt idx="5935">
                  <c:v>0.59355935593559295</c:v>
                </c:pt>
                <c:pt idx="5936">
                  <c:v>0.59365936593659296</c:v>
                </c:pt>
                <c:pt idx="5937">
                  <c:v>0.59375937593759298</c:v>
                </c:pt>
                <c:pt idx="5938">
                  <c:v>0.593859385938593</c:v>
                </c:pt>
                <c:pt idx="5939">
                  <c:v>0.59395939593959401</c:v>
                </c:pt>
                <c:pt idx="5940">
                  <c:v>0.59405940594059403</c:v>
                </c:pt>
                <c:pt idx="5941">
                  <c:v>0.59415941594159405</c:v>
                </c:pt>
                <c:pt idx="5942">
                  <c:v>0.59425942594259396</c:v>
                </c:pt>
                <c:pt idx="5943">
                  <c:v>0.59435943594359397</c:v>
                </c:pt>
                <c:pt idx="5944">
                  <c:v>0.59445944594459399</c:v>
                </c:pt>
                <c:pt idx="5945">
                  <c:v>0.59455945594559401</c:v>
                </c:pt>
                <c:pt idx="5946">
                  <c:v>0.59465946594659402</c:v>
                </c:pt>
                <c:pt idx="5947">
                  <c:v>0.59475947594759404</c:v>
                </c:pt>
                <c:pt idx="5948">
                  <c:v>0.59485948594859395</c:v>
                </c:pt>
                <c:pt idx="5949">
                  <c:v>0.59495949594959496</c:v>
                </c:pt>
                <c:pt idx="5950">
                  <c:v>0.59505950595059498</c:v>
                </c:pt>
                <c:pt idx="5951">
                  <c:v>0.595159515951595</c:v>
                </c:pt>
                <c:pt idx="5952">
                  <c:v>0.59525952595259501</c:v>
                </c:pt>
                <c:pt idx="5953">
                  <c:v>0.59535953595359503</c:v>
                </c:pt>
                <c:pt idx="5954">
                  <c:v>0.59545954595459505</c:v>
                </c:pt>
                <c:pt idx="5955">
                  <c:v>0.59555955595559495</c:v>
                </c:pt>
                <c:pt idx="5956">
                  <c:v>0.59565956595659497</c:v>
                </c:pt>
                <c:pt idx="5957">
                  <c:v>0.59575957595759499</c:v>
                </c:pt>
                <c:pt idx="5958">
                  <c:v>0.59585958595859501</c:v>
                </c:pt>
                <c:pt idx="5959">
                  <c:v>0.59595959595959602</c:v>
                </c:pt>
                <c:pt idx="5960">
                  <c:v>0.59605960596059604</c:v>
                </c:pt>
                <c:pt idx="5961">
                  <c:v>0.59615961596159595</c:v>
                </c:pt>
                <c:pt idx="5962">
                  <c:v>0.59625962596259596</c:v>
                </c:pt>
                <c:pt idx="5963">
                  <c:v>0.59635963596359598</c:v>
                </c:pt>
                <c:pt idx="5964">
                  <c:v>0.596459645964596</c:v>
                </c:pt>
                <c:pt idx="5965">
                  <c:v>0.59655965596559601</c:v>
                </c:pt>
                <c:pt idx="5966">
                  <c:v>0.59665966596659603</c:v>
                </c:pt>
                <c:pt idx="5967">
                  <c:v>0.59675967596759605</c:v>
                </c:pt>
                <c:pt idx="5968">
                  <c:v>0.59685968596859595</c:v>
                </c:pt>
                <c:pt idx="5969">
                  <c:v>0.59695969596959697</c:v>
                </c:pt>
                <c:pt idx="5970">
                  <c:v>0.59705970597059699</c:v>
                </c:pt>
                <c:pt idx="5971">
                  <c:v>0.597159715971597</c:v>
                </c:pt>
                <c:pt idx="5972">
                  <c:v>0.59725972597259702</c:v>
                </c:pt>
                <c:pt idx="5973">
                  <c:v>0.59735973597359704</c:v>
                </c:pt>
                <c:pt idx="5974">
                  <c:v>0.59745974597459695</c:v>
                </c:pt>
                <c:pt idx="5975">
                  <c:v>0.59755975597559696</c:v>
                </c:pt>
                <c:pt idx="5976">
                  <c:v>0.59765976597659698</c:v>
                </c:pt>
                <c:pt idx="5977">
                  <c:v>0.597759775977597</c:v>
                </c:pt>
                <c:pt idx="5978">
                  <c:v>0.59785978597859701</c:v>
                </c:pt>
                <c:pt idx="5979">
                  <c:v>0.59795979597959803</c:v>
                </c:pt>
                <c:pt idx="5980">
                  <c:v>0.59805980598059805</c:v>
                </c:pt>
                <c:pt idx="5981">
                  <c:v>0.59815981598159795</c:v>
                </c:pt>
                <c:pt idx="5982">
                  <c:v>0.59825982598259797</c:v>
                </c:pt>
                <c:pt idx="5983">
                  <c:v>0.59835983598359799</c:v>
                </c:pt>
                <c:pt idx="5984">
                  <c:v>0.598459845984598</c:v>
                </c:pt>
                <c:pt idx="5985">
                  <c:v>0.59855985598559802</c:v>
                </c:pt>
                <c:pt idx="5986">
                  <c:v>0.59865986598659804</c:v>
                </c:pt>
                <c:pt idx="5987">
                  <c:v>0.59875987598759794</c:v>
                </c:pt>
                <c:pt idx="5988">
                  <c:v>0.59885988598859796</c:v>
                </c:pt>
                <c:pt idx="5989">
                  <c:v>0.59895989598959898</c:v>
                </c:pt>
                <c:pt idx="5990">
                  <c:v>0.599059905990599</c:v>
                </c:pt>
                <c:pt idx="5991">
                  <c:v>0.59915991599159901</c:v>
                </c:pt>
                <c:pt idx="5992">
                  <c:v>0.59925992599259903</c:v>
                </c:pt>
                <c:pt idx="5993">
                  <c:v>0.59935993599359905</c:v>
                </c:pt>
                <c:pt idx="5994">
                  <c:v>0.59945994599459895</c:v>
                </c:pt>
                <c:pt idx="5995">
                  <c:v>0.59955995599559897</c:v>
                </c:pt>
                <c:pt idx="5996">
                  <c:v>0.59965996599659899</c:v>
                </c:pt>
                <c:pt idx="5997">
                  <c:v>0.599759975997599</c:v>
                </c:pt>
                <c:pt idx="5998">
                  <c:v>0.59985998599859902</c:v>
                </c:pt>
                <c:pt idx="5999">
                  <c:v>0.59995999599959904</c:v>
                </c:pt>
                <c:pt idx="6000">
                  <c:v>0.60006000600060005</c:v>
                </c:pt>
                <c:pt idx="6001">
                  <c:v>0.60016001600159996</c:v>
                </c:pt>
                <c:pt idx="6002">
                  <c:v>0.60026002600259998</c:v>
                </c:pt>
                <c:pt idx="6003">
                  <c:v>0.60036003600359999</c:v>
                </c:pt>
                <c:pt idx="6004">
                  <c:v>0.60046004600460001</c:v>
                </c:pt>
                <c:pt idx="6005">
                  <c:v>0.60056005600560003</c:v>
                </c:pt>
                <c:pt idx="6006">
                  <c:v>0.60066006600660005</c:v>
                </c:pt>
                <c:pt idx="6007">
                  <c:v>0.60076007600759995</c:v>
                </c:pt>
                <c:pt idx="6008">
                  <c:v>0.60086008600859997</c:v>
                </c:pt>
                <c:pt idx="6009">
                  <c:v>0.60096009600960099</c:v>
                </c:pt>
                <c:pt idx="6010">
                  <c:v>0.601060106010601</c:v>
                </c:pt>
                <c:pt idx="6011">
                  <c:v>0.60116011601160102</c:v>
                </c:pt>
                <c:pt idx="6012">
                  <c:v>0.60126012601260104</c:v>
                </c:pt>
                <c:pt idx="6013">
                  <c:v>0.60136013601360105</c:v>
                </c:pt>
                <c:pt idx="6014">
                  <c:v>0.60146014601460096</c:v>
                </c:pt>
                <c:pt idx="6015">
                  <c:v>0.60156015601560098</c:v>
                </c:pt>
                <c:pt idx="6016">
                  <c:v>0.60166016601660099</c:v>
                </c:pt>
                <c:pt idx="6017">
                  <c:v>0.60176017601760101</c:v>
                </c:pt>
                <c:pt idx="6018">
                  <c:v>0.60186018601860103</c:v>
                </c:pt>
                <c:pt idx="6019">
                  <c:v>0.60196019601960105</c:v>
                </c:pt>
                <c:pt idx="6020">
                  <c:v>0.60206020602060195</c:v>
                </c:pt>
                <c:pt idx="6021">
                  <c:v>0.60216021602160197</c:v>
                </c:pt>
                <c:pt idx="6022">
                  <c:v>0.60226022602260199</c:v>
                </c:pt>
                <c:pt idx="6023">
                  <c:v>0.602360236023602</c:v>
                </c:pt>
                <c:pt idx="6024">
                  <c:v>0.60246024602460202</c:v>
                </c:pt>
                <c:pt idx="6025">
                  <c:v>0.60256025602560204</c:v>
                </c:pt>
                <c:pt idx="6026">
                  <c:v>0.60266026602660205</c:v>
                </c:pt>
                <c:pt idx="6027">
                  <c:v>0.60276027602760196</c:v>
                </c:pt>
                <c:pt idx="6028">
                  <c:v>0.60286028602860198</c:v>
                </c:pt>
                <c:pt idx="6029">
                  <c:v>0.60296029602960299</c:v>
                </c:pt>
                <c:pt idx="6030">
                  <c:v>0.60306030603060301</c:v>
                </c:pt>
                <c:pt idx="6031">
                  <c:v>0.60316031603160303</c:v>
                </c:pt>
                <c:pt idx="6032">
                  <c:v>0.60326032603260304</c:v>
                </c:pt>
                <c:pt idx="6033">
                  <c:v>0.60336033603360295</c:v>
                </c:pt>
                <c:pt idx="6034">
                  <c:v>0.60346034603460297</c:v>
                </c:pt>
                <c:pt idx="6035">
                  <c:v>0.60356035603560299</c:v>
                </c:pt>
                <c:pt idx="6036">
                  <c:v>0.603660366036603</c:v>
                </c:pt>
                <c:pt idx="6037">
                  <c:v>0.60376037603760302</c:v>
                </c:pt>
                <c:pt idx="6038">
                  <c:v>0.60386038603860304</c:v>
                </c:pt>
                <c:pt idx="6039">
                  <c:v>0.60396039603960305</c:v>
                </c:pt>
                <c:pt idx="6040">
                  <c:v>0.60406040604060396</c:v>
                </c:pt>
                <c:pt idx="6041">
                  <c:v>0.60416041604160398</c:v>
                </c:pt>
                <c:pt idx="6042">
                  <c:v>0.60426042604260399</c:v>
                </c:pt>
                <c:pt idx="6043">
                  <c:v>0.60436043604360401</c:v>
                </c:pt>
                <c:pt idx="6044">
                  <c:v>0.60446044604460403</c:v>
                </c:pt>
                <c:pt idx="6045">
                  <c:v>0.60456045604560404</c:v>
                </c:pt>
                <c:pt idx="6046">
                  <c:v>0.60466046604660395</c:v>
                </c:pt>
                <c:pt idx="6047">
                  <c:v>0.60476047604760397</c:v>
                </c:pt>
                <c:pt idx="6048">
                  <c:v>0.60486048604860398</c:v>
                </c:pt>
                <c:pt idx="6049">
                  <c:v>0.604960496049605</c:v>
                </c:pt>
                <c:pt idx="6050">
                  <c:v>0.60506050605060502</c:v>
                </c:pt>
                <c:pt idx="6051">
                  <c:v>0.60516051605160504</c:v>
                </c:pt>
                <c:pt idx="6052">
                  <c:v>0.60526052605260505</c:v>
                </c:pt>
                <c:pt idx="6053">
                  <c:v>0.60536053605360496</c:v>
                </c:pt>
                <c:pt idx="6054">
                  <c:v>0.60546054605460498</c:v>
                </c:pt>
                <c:pt idx="6055">
                  <c:v>0.60556055605560499</c:v>
                </c:pt>
                <c:pt idx="6056">
                  <c:v>0.60566056605660501</c:v>
                </c:pt>
                <c:pt idx="6057">
                  <c:v>0.60576057605760503</c:v>
                </c:pt>
                <c:pt idx="6058">
                  <c:v>0.60586058605860504</c:v>
                </c:pt>
                <c:pt idx="6059">
                  <c:v>0.60596059605960595</c:v>
                </c:pt>
                <c:pt idx="6060">
                  <c:v>0.60606060606060597</c:v>
                </c:pt>
                <c:pt idx="6061">
                  <c:v>0.60616061606160598</c:v>
                </c:pt>
                <c:pt idx="6062">
                  <c:v>0.606260626062606</c:v>
                </c:pt>
                <c:pt idx="6063">
                  <c:v>0.60636063606360602</c:v>
                </c:pt>
                <c:pt idx="6064">
                  <c:v>0.60646064606460603</c:v>
                </c:pt>
                <c:pt idx="6065">
                  <c:v>0.60656065606560605</c:v>
                </c:pt>
                <c:pt idx="6066">
                  <c:v>0.60666066606660596</c:v>
                </c:pt>
                <c:pt idx="6067">
                  <c:v>0.60676067606760598</c:v>
                </c:pt>
                <c:pt idx="6068">
                  <c:v>0.60686068606860599</c:v>
                </c:pt>
                <c:pt idx="6069">
                  <c:v>0.60696069606960701</c:v>
                </c:pt>
                <c:pt idx="6070">
                  <c:v>0.60706070607060703</c:v>
                </c:pt>
                <c:pt idx="6071">
                  <c:v>0.60716071607160704</c:v>
                </c:pt>
                <c:pt idx="6072">
                  <c:v>0.60726072607260695</c:v>
                </c:pt>
                <c:pt idx="6073">
                  <c:v>0.60736073607360697</c:v>
                </c:pt>
                <c:pt idx="6074">
                  <c:v>0.60746074607460698</c:v>
                </c:pt>
                <c:pt idx="6075">
                  <c:v>0.607560756075607</c:v>
                </c:pt>
                <c:pt idx="6076">
                  <c:v>0.60766076607660702</c:v>
                </c:pt>
                <c:pt idx="6077">
                  <c:v>0.60776077607760703</c:v>
                </c:pt>
                <c:pt idx="6078">
                  <c:v>0.60786078607860705</c:v>
                </c:pt>
                <c:pt idx="6079">
                  <c:v>0.60796079607960796</c:v>
                </c:pt>
                <c:pt idx="6080">
                  <c:v>0.60806080608060797</c:v>
                </c:pt>
                <c:pt idx="6081">
                  <c:v>0.60816081608160799</c:v>
                </c:pt>
                <c:pt idx="6082">
                  <c:v>0.60826082608260801</c:v>
                </c:pt>
                <c:pt idx="6083">
                  <c:v>0.60836083608360803</c:v>
                </c:pt>
                <c:pt idx="6084">
                  <c:v>0.60846084608460804</c:v>
                </c:pt>
                <c:pt idx="6085">
                  <c:v>0.60856085608560795</c:v>
                </c:pt>
                <c:pt idx="6086">
                  <c:v>0.60866086608660797</c:v>
                </c:pt>
                <c:pt idx="6087">
                  <c:v>0.60876087608760798</c:v>
                </c:pt>
                <c:pt idx="6088">
                  <c:v>0.608860886088608</c:v>
                </c:pt>
                <c:pt idx="6089">
                  <c:v>0.60896089608960902</c:v>
                </c:pt>
                <c:pt idx="6090">
                  <c:v>0.60906090609060903</c:v>
                </c:pt>
                <c:pt idx="6091">
                  <c:v>0.60916091609160905</c:v>
                </c:pt>
                <c:pt idx="6092">
                  <c:v>0.60926092609260896</c:v>
                </c:pt>
                <c:pt idx="6093">
                  <c:v>0.60936093609360897</c:v>
                </c:pt>
                <c:pt idx="6094">
                  <c:v>0.60946094609460899</c:v>
                </c:pt>
                <c:pt idx="6095">
                  <c:v>0.60956095609560901</c:v>
                </c:pt>
                <c:pt idx="6096">
                  <c:v>0.60966096609660902</c:v>
                </c:pt>
                <c:pt idx="6097">
                  <c:v>0.60976097609760904</c:v>
                </c:pt>
                <c:pt idx="6098">
                  <c:v>0.60986098609860895</c:v>
                </c:pt>
                <c:pt idx="6099">
                  <c:v>0.60996099609960996</c:v>
                </c:pt>
                <c:pt idx="6100">
                  <c:v>0.61006100610060998</c:v>
                </c:pt>
                <c:pt idx="6101">
                  <c:v>0.61016101610161</c:v>
                </c:pt>
                <c:pt idx="6102">
                  <c:v>0.61026102610261002</c:v>
                </c:pt>
                <c:pt idx="6103">
                  <c:v>0.61036103610361003</c:v>
                </c:pt>
                <c:pt idx="6104">
                  <c:v>0.61046104610461005</c:v>
                </c:pt>
                <c:pt idx="6105">
                  <c:v>0.61056105610560996</c:v>
                </c:pt>
                <c:pt idx="6106">
                  <c:v>0.61066106610660997</c:v>
                </c:pt>
                <c:pt idx="6107">
                  <c:v>0.61076107610760999</c:v>
                </c:pt>
                <c:pt idx="6108">
                  <c:v>0.61086108610861001</c:v>
                </c:pt>
                <c:pt idx="6109">
                  <c:v>0.61096109610961102</c:v>
                </c:pt>
                <c:pt idx="6110">
                  <c:v>0.61106110611061104</c:v>
                </c:pt>
                <c:pt idx="6111">
                  <c:v>0.61116111611161095</c:v>
                </c:pt>
                <c:pt idx="6112">
                  <c:v>0.61126112611261096</c:v>
                </c:pt>
                <c:pt idx="6113">
                  <c:v>0.61136113611361098</c:v>
                </c:pt>
                <c:pt idx="6114">
                  <c:v>0.611461146114611</c:v>
                </c:pt>
                <c:pt idx="6115">
                  <c:v>0.61156115611561102</c:v>
                </c:pt>
                <c:pt idx="6116">
                  <c:v>0.61166116611661103</c:v>
                </c:pt>
                <c:pt idx="6117">
                  <c:v>0.61176117611761105</c:v>
                </c:pt>
                <c:pt idx="6118">
                  <c:v>0.61186118611861096</c:v>
                </c:pt>
                <c:pt idx="6119">
                  <c:v>0.61196119611961197</c:v>
                </c:pt>
                <c:pt idx="6120">
                  <c:v>0.61206120612061199</c:v>
                </c:pt>
                <c:pt idx="6121">
                  <c:v>0.61216121612161201</c:v>
                </c:pt>
                <c:pt idx="6122">
                  <c:v>0.61226122612261202</c:v>
                </c:pt>
                <c:pt idx="6123">
                  <c:v>0.61236123612361204</c:v>
                </c:pt>
                <c:pt idx="6124">
                  <c:v>0.61246124612461195</c:v>
                </c:pt>
                <c:pt idx="6125">
                  <c:v>0.61256125612561196</c:v>
                </c:pt>
                <c:pt idx="6126">
                  <c:v>0.61266126612661198</c:v>
                </c:pt>
                <c:pt idx="6127">
                  <c:v>0.612761276127612</c:v>
                </c:pt>
                <c:pt idx="6128">
                  <c:v>0.61286128612861202</c:v>
                </c:pt>
                <c:pt idx="6129">
                  <c:v>0.61296129612961303</c:v>
                </c:pt>
                <c:pt idx="6130">
                  <c:v>0.61306130613061305</c:v>
                </c:pt>
                <c:pt idx="6131">
                  <c:v>0.61316131613161295</c:v>
                </c:pt>
                <c:pt idx="6132">
                  <c:v>0.61326132613261297</c:v>
                </c:pt>
                <c:pt idx="6133">
                  <c:v>0.61336133613361299</c:v>
                </c:pt>
                <c:pt idx="6134">
                  <c:v>0.61346134613461301</c:v>
                </c:pt>
                <c:pt idx="6135">
                  <c:v>0.61356135613561302</c:v>
                </c:pt>
                <c:pt idx="6136">
                  <c:v>0.61366136613661304</c:v>
                </c:pt>
                <c:pt idx="6137">
                  <c:v>0.61376137613761295</c:v>
                </c:pt>
                <c:pt idx="6138">
                  <c:v>0.61386138613861296</c:v>
                </c:pt>
                <c:pt idx="6139">
                  <c:v>0.61396139613961398</c:v>
                </c:pt>
                <c:pt idx="6140">
                  <c:v>0.614061406140614</c:v>
                </c:pt>
                <c:pt idx="6141">
                  <c:v>0.61416141614161401</c:v>
                </c:pt>
                <c:pt idx="6142">
                  <c:v>0.61426142614261403</c:v>
                </c:pt>
                <c:pt idx="6143">
                  <c:v>0.61436143614361405</c:v>
                </c:pt>
                <c:pt idx="6144">
                  <c:v>0.61446144614461395</c:v>
                </c:pt>
                <c:pt idx="6145">
                  <c:v>0.61456145614561397</c:v>
                </c:pt>
                <c:pt idx="6146">
                  <c:v>0.61466146614661399</c:v>
                </c:pt>
                <c:pt idx="6147">
                  <c:v>0.61476147614761401</c:v>
                </c:pt>
                <c:pt idx="6148">
                  <c:v>0.61486148614861402</c:v>
                </c:pt>
                <c:pt idx="6149">
                  <c:v>0.61496149614961404</c:v>
                </c:pt>
                <c:pt idx="6150">
                  <c:v>0.61506150615061495</c:v>
                </c:pt>
                <c:pt idx="6151">
                  <c:v>0.61516151615161496</c:v>
                </c:pt>
                <c:pt idx="6152">
                  <c:v>0.61526152615261498</c:v>
                </c:pt>
                <c:pt idx="6153">
                  <c:v>0.615361536153615</c:v>
                </c:pt>
                <c:pt idx="6154">
                  <c:v>0.61546154615461501</c:v>
                </c:pt>
                <c:pt idx="6155">
                  <c:v>0.61556155615561503</c:v>
                </c:pt>
                <c:pt idx="6156">
                  <c:v>0.61566156615661505</c:v>
                </c:pt>
                <c:pt idx="6157">
                  <c:v>0.61576157615761495</c:v>
                </c:pt>
                <c:pt idx="6158">
                  <c:v>0.61586158615861497</c:v>
                </c:pt>
                <c:pt idx="6159">
                  <c:v>0.61596159615961599</c:v>
                </c:pt>
                <c:pt idx="6160">
                  <c:v>0.616061606160616</c:v>
                </c:pt>
                <c:pt idx="6161">
                  <c:v>0.61616161616161602</c:v>
                </c:pt>
                <c:pt idx="6162">
                  <c:v>0.61626162616261604</c:v>
                </c:pt>
                <c:pt idx="6163">
                  <c:v>0.61636163616361594</c:v>
                </c:pt>
                <c:pt idx="6164">
                  <c:v>0.61646164616461596</c:v>
                </c:pt>
                <c:pt idx="6165">
                  <c:v>0.61656165616561598</c:v>
                </c:pt>
                <c:pt idx="6166">
                  <c:v>0.616661666166616</c:v>
                </c:pt>
                <c:pt idx="6167">
                  <c:v>0.61676167616761601</c:v>
                </c:pt>
                <c:pt idx="6168">
                  <c:v>0.61686168616861603</c:v>
                </c:pt>
                <c:pt idx="6169">
                  <c:v>0.61696169616961605</c:v>
                </c:pt>
                <c:pt idx="6170">
                  <c:v>0.61706170617061695</c:v>
                </c:pt>
                <c:pt idx="6171">
                  <c:v>0.61716171617161697</c:v>
                </c:pt>
                <c:pt idx="6172">
                  <c:v>0.61726172617261699</c:v>
                </c:pt>
                <c:pt idx="6173">
                  <c:v>0.617361736173617</c:v>
                </c:pt>
                <c:pt idx="6174">
                  <c:v>0.61746174617461702</c:v>
                </c:pt>
                <c:pt idx="6175">
                  <c:v>0.61756175617561704</c:v>
                </c:pt>
                <c:pt idx="6176">
                  <c:v>0.61766176617661706</c:v>
                </c:pt>
                <c:pt idx="6177">
                  <c:v>0.61776177617761696</c:v>
                </c:pt>
                <c:pt idx="6178">
                  <c:v>0.61786178617861698</c:v>
                </c:pt>
                <c:pt idx="6179">
                  <c:v>0.61796179617961799</c:v>
                </c:pt>
                <c:pt idx="6180">
                  <c:v>0.61806180618061801</c:v>
                </c:pt>
                <c:pt idx="6181">
                  <c:v>0.61816181618161803</c:v>
                </c:pt>
                <c:pt idx="6182">
                  <c:v>0.61826182618261805</c:v>
                </c:pt>
                <c:pt idx="6183">
                  <c:v>0.61836183618361795</c:v>
                </c:pt>
                <c:pt idx="6184">
                  <c:v>0.61846184618461797</c:v>
                </c:pt>
                <c:pt idx="6185">
                  <c:v>0.61856185618561799</c:v>
                </c:pt>
                <c:pt idx="6186">
                  <c:v>0.618661866186618</c:v>
                </c:pt>
                <c:pt idx="6187">
                  <c:v>0.61876187618761802</c:v>
                </c:pt>
                <c:pt idx="6188">
                  <c:v>0.61886188618861804</c:v>
                </c:pt>
                <c:pt idx="6189">
                  <c:v>0.61896189618961805</c:v>
                </c:pt>
                <c:pt idx="6190">
                  <c:v>0.61906190619061896</c:v>
                </c:pt>
                <c:pt idx="6191">
                  <c:v>0.61916191619161898</c:v>
                </c:pt>
                <c:pt idx="6192">
                  <c:v>0.61926192619261899</c:v>
                </c:pt>
                <c:pt idx="6193">
                  <c:v>0.61936193619361901</c:v>
                </c:pt>
                <c:pt idx="6194">
                  <c:v>0.61946194619461903</c:v>
                </c:pt>
                <c:pt idx="6195">
                  <c:v>0.61956195619561905</c:v>
                </c:pt>
                <c:pt idx="6196">
                  <c:v>0.61966196619661895</c:v>
                </c:pt>
                <c:pt idx="6197">
                  <c:v>0.61976197619761897</c:v>
                </c:pt>
                <c:pt idx="6198">
                  <c:v>0.61986198619861899</c:v>
                </c:pt>
                <c:pt idx="6199">
                  <c:v>0.61996199619962</c:v>
                </c:pt>
                <c:pt idx="6200">
                  <c:v>0.62006200620062002</c:v>
                </c:pt>
                <c:pt idx="6201">
                  <c:v>0.62016201620162004</c:v>
                </c:pt>
                <c:pt idx="6202">
                  <c:v>0.62026202620262005</c:v>
                </c:pt>
                <c:pt idx="6203">
                  <c:v>0.62036203620361996</c:v>
                </c:pt>
                <c:pt idx="6204">
                  <c:v>0.62046204620461998</c:v>
                </c:pt>
                <c:pt idx="6205">
                  <c:v>0.62056205620561999</c:v>
                </c:pt>
                <c:pt idx="6206">
                  <c:v>0.62066206620662001</c:v>
                </c:pt>
                <c:pt idx="6207">
                  <c:v>0.62076207620762003</c:v>
                </c:pt>
                <c:pt idx="6208">
                  <c:v>0.62086208620862005</c:v>
                </c:pt>
                <c:pt idx="6209">
                  <c:v>0.62096209620962095</c:v>
                </c:pt>
                <c:pt idx="6210">
                  <c:v>0.62106210621062097</c:v>
                </c:pt>
                <c:pt idx="6211">
                  <c:v>0.62116211621162098</c:v>
                </c:pt>
                <c:pt idx="6212">
                  <c:v>0.621262126212621</c:v>
                </c:pt>
                <c:pt idx="6213">
                  <c:v>0.62136213621362102</c:v>
                </c:pt>
                <c:pt idx="6214">
                  <c:v>0.62146214621462104</c:v>
                </c:pt>
                <c:pt idx="6215">
                  <c:v>0.62156215621562105</c:v>
                </c:pt>
                <c:pt idx="6216">
                  <c:v>0.62166216621662096</c:v>
                </c:pt>
                <c:pt idx="6217">
                  <c:v>0.62176217621762098</c:v>
                </c:pt>
                <c:pt idx="6218">
                  <c:v>0.62186218621862099</c:v>
                </c:pt>
                <c:pt idx="6219">
                  <c:v>0.62196219621962201</c:v>
                </c:pt>
                <c:pt idx="6220">
                  <c:v>0.62206220622062203</c:v>
                </c:pt>
                <c:pt idx="6221">
                  <c:v>0.62216221622162204</c:v>
                </c:pt>
                <c:pt idx="6222">
                  <c:v>0.62226222622262195</c:v>
                </c:pt>
                <c:pt idx="6223">
                  <c:v>0.62236223622362197</c:v>
                </c:pt>
                <c:pt idx="6224">
                  <c:v>0.62246224622462198</c:v>
                </c:pt>
                <c:pt idx="6225">
                  <c:v>0.622562256225622</c:v>
                </c:pt>
                <c:pt idx="6226">
                  <c:v>0.62266226622662202</c:v>
                </c:pt>
                <c:pt idx="6227">
                  <c:v>0.62276227622762204</c:v>
                </c:pt>
                <c:pt idx="6228">
                  <c:v>0.62286228622862205</c:v>
                </c:pt>
                <c:pt idx="6229">
                  <c:v>0.62296229622962296</c:v>
                </c:pt>
                <c:pt idx="6230">
                  <c:v>0.62306230623062298</c:v>
                </c:pt>
                <c:pt idx="6231">
                  <c:v>0.62316231623162299</c:v>
                </c:pt>
                <c:pt idx="6232">
                  <c:v>0.62326232623262301</c:v>
                </c:pt>
                <c:pt idx="6233">
                  <c:v>0.62336233623362303</c:v>
                </c:pt>
                <c:pt idx="6234">
                  <c:v>0.62346234623462304</c:v>
                </c:pt>
                <c:pt idx="6235">
                  <c:v>0.62356235623562295</c:v>
                </c:pt>
                <c:pt idx="6236">
                  <c:v>0.62366236623662297</c:v>
                </c:pt>
                <c:pt idx="6237">
                  <c:v>0.62376237623762298</c:v>
                </c:pt>
                <c:pt idx="6238">
                  <c:v>0.623862386238623</c:v>
                </c:pt>
                <c:pt idx="6239">
                  <c:v>0.62396239623962402</c:v>
                </c:pt>
                <c:pt idx="6240">
                  <c:v>0.62406240624062403</c:v>
                </c:pt>
                <c:pt idx="6241">
                  <c:v>0.62416241624162405</c:v>
                </c:pt>
                <c:pt idx="6242">
                  <c:v>0.62426242624262396</c:v>
                </c:pt>
                <c:pt idx="6243">
                  <c:v>0.62436243624362397</c:v>
                </c:pt>
                <c:pt idx="6244">
                  <c:v>0.62446244624462399</c:v>
                </c:pt>
                <c:pt idx="6245">
                  <c:v>0.62456245624562401</c:v>
                </c:pt>
                <c:pt idx="6246">
                  <c:v>0.62466246624662403</c:v>
                </c:pt>
                <c:pt idx="6247">
                  <c:v>0.62476247624762404</c:v>
                </c:pt>
                <c:pt idx="6248">
                  <c:v>0.62486248624862395</c:v>
                </c:pt>
                <c:pt idx="6249">
                  <c:v>0.62496249624962497</c:v>
                </c:pt>
                <c:pt idx="6250">
                  <c:v>0.62506250625062498</c:v>
                </c:pt>
                <c:pt idx="6251">
                  <c:v>0.625162516251625</c:v>
                </c:pt>
                <c:pt idx="6252">
                  <c:v>0.62526252625262502</c:v>
                </c:pt>
                <c:pt idx="6253">
                  <c:v>0.62536253625362503</c:v>
                </c:pt>
                <c:pt idx="6254">
                  <c:v>0.62546254625462505</c:v>
                </c:pt>
                <c:pt idx="6255">
                  <c:v>0.62556255625562496</c:v>
                </c:pt>
                <c:pt idx="6256">
                  <c:v>0.62566256625662497</c:v>
                </c:pt>
                <c:pt idx="6257">
                  <c:v>0.62576257625762499</c:v>
                </c:pt>
                <c:pt idx="6258">
                  <c:v>0.62586258625862501</c:v>
                </c:pt>
                <c:pt idx="6259">
                  <c:v>0.62596259625962603</c:v>
                </c:pt>
                <c:pt idx="6260">
                  <c:v>0.62606260626062604</c:v>
                </c:pt>
                <c:pt idx="6261">
                  <c:v>0.62616261626162595</c:v>
                </c:pt>
                <c:pt idx="6262">
                  <c:v>0.62626262626262597</c:v>
                </c:pt>
                <c:pt idx="6263">
                  <c:v>0.62636263626362598</c:v>
                </c:pt>
                <c:pt idx="6264">
                  <c:v>0.626462646264626</c:v>
                </c:pt>
                <c:pt idx="6265">
                  <c:v>0.62656265626562602</c:v>
                </c:pt>
                <c:pt idx="6266">
                  <c:v>0.62666266626662603</c:v>
                </c:pt>
                <c:pt idx="6267">
                  <c:v>0.62676267626762605</c:v>
                </c:pt>
                <c:pt idx="6268">
                  <c:v>0.62686268626862596</c:v>
                </c:pt>
                <c:pt idx="6269">
                  <c:v>0.62696269626962697</c:v>
                </c:pt>
                <c:pt idx="6270">
                  <c:v>0.62706270627062699</c:v>
                </c:pt>
                <c:pt idx="6271">
                  <c:v>0.62716271627162701</c:v>
                </c:pt>
                <c:pt idx="6272">
                  <c:v>0.62726272627262702</c:v>
                </c:pt>
                <c:pt idx="6273">
                  <c:v>0.62736273627362704</c:v>
                </c:pt>
                <c:pt idx="6274">
                  <c:v>0.62746274627462695</c:v>
                </c:pt>
                <c:pt idx="6275">
                  <c:v>0.62756275627562697</c:v>
                </c:pt>
                <c:pt idx="6276">
                  <c:v>0.62766276627662698</c:v>
                </c:pt>
                <c:pt idx="6277">
                  <c:v>0.627762776277627</c:v>
                </c:pt>
                <c:pt idx="6278">
                  <c:v>0.62786278627862702</c:v>
                </c:pt>
                <c:pt idx="6279">
                  <c:v>0.62796279627962803</c:v>
                </c:pt>
                <c:pt idx="6280">
                  <c:v>0.62806280628062805</c:v>
                </c:pt>
                <c:pt idx="6281">
                  <c:v>0.62816281628162796</c:v>
                </c:pt>
                <c:pt idx="6282">
                  <c:v>0.62826282628262797</c:v>
                </c:pt>
                <c:pt idx="6283">
                  <c:v>0.62836283628362799</c:v>
                </c:pt>
                <c:pt idx="6284">
                  <c:v>0.62846284628462801</c:v>
                </c:pt>
                <c:pt idx="6285">
                  <c:v>0.62856285628562802</c:v>
                </c:pt>
                <c:pt idx="6286">
                  <c:v>0.62866286628662804</c:v>
                </c:pt>
                <c:pt idx="6287">
                  <c:v>0.62876287628762795</c:v>
                </c:pt>
                <c:pt idx="6288">
                  <c:v>0.62886288628862796</c:v>
                </c:pt>
                <c:pt idx="6289">
                  <c:v>0.62896289628962898</c:v>
                </c:pt>
                <c:pt idx="6290">
                  <c:v>0.629062906290629</c:v>
                </c:pt>
                <c:pt idx="6291">
                  <c:v>0.62916291629162902</c:v>
                </c:pt>
                <c:pt idx="6292">
                  <c:v>0.62926292629262903</c:v>
                </c:pt>
                <c:pt idx="6293">
                  <c:v>0.62936293629362905</c:v>
                </c:pt>
                <c:pt idx="6294">
                  <c:v>0.62946294629462896</c:v>
                </c:pt>
                <c:pt idx="6295">
                  <c:v>0.62956295629562897</c:v>
                </c:pt>
                <c:pt idx="6296">
                  <c:v>0.62966296629662899</c:v>
                </c:pt>
                <c:pt idx="6297">
                  <c:v>0.62976297629762901</c:v>
                </c:pt>
                <c:pt idx="6298">
                  <c:v>0.62986298629862902</c:v>
                </c:pt>
                <c:pt idx="6299">
                  <c:v>0.62996299629962904</c:v>
                </c:pt>
                <c:pt idx="6300">
                  <c:v>0.63006300630062995</c:v>
                </c:pt>
                <c:pt idx="6301">
                  <c:v>0.63016301630162996</c:v>
                </c:pt>
                <c:pt idx="6302">
                  <c:v>0.63026302630262998</c:v>
                </c:pt>
                <c:pt idx="6303">
                  <c:v>0.63036303630363</c:v>
                </c:pt>
                <c:pt idx="6304">
                  <c:v>0.63046304630463001</c:v>
                </c:pt>
                <c:pt idx="6305">
                  <c:v>0.63056305630563003</c:v>
                </c:pt>
                <c:pt idx="6306">
                  <c:v>0.63066306630663005</c:v>
                </c:pt>
                <c:pt idx="6307">
                  <c:v>0.63076307630762996</c:v>
                </c:pt>
                <c:pt idx="6308">
                  <c:v>0.63086308630862997</c:v>
                </c:pt>
                <c:pt idx="6309">
                  <c:v>0.63096309630963099</c:v>
                </c:pt>
                <c:pt idx="6310">
                  <c:v>0.63106310631063101</c:v>
                </c:pt>
                <c:pt idx="6311">
                  <c:v>0.63116311631163102</c:v>
                </c:pt>
                <c:pt idx="6312">
                  <c:v>0.63126312631263104</c:v>
                </c:pt>
                <c:pt idx="6313">
                  <c:v>0.63136313631363095</c:v>
                </c:pt>
                <c:pt idx="6314">
                  <c:v>0.63146314631463096</c:v>
                </c:pt>
                <c:pt idx="6315">
                  <c:v>0.63156315631563098</c:v>
                </c:pt>
                <c:pt idx="6316">
                  <c:v>0.631663166316631</c:v>
                </c:pt>
                <c:pt idx="6317">
                  <c:v>0.63176317631763101</c:v>
                </c:pt>
                <c:pt idx="6318">
                  <c:v>0.63186318631863103</c:v>
                </c:pt>
                <c:pt idx="6319">
                  <c:v>0.63196319631963105</c:v>
                </c:pt>
                <c:pt idx="6320">
                  <c:v>0.63206320632063195</c:v>
                </c:pt>
                <c:pt idx="6321">
                  <c:v>0.63216321632163197</c:v>
                </c:pt>
                <c:pt idx="6322">
                  <c:v>0.63226322632263199</c:v>
                </c:pt>
                <c:pt idx="6323">
                  <c:v>0.63236323632363201</c:v>
                </c:pt>
                <c:pt idx="6324">
                  <c:v>0.63246324632463202</c:v>
                </c:pt>
                <c:pt idx="6325">
                  <c:v>0.63256325632563204</c:v>
                </c:pt>
                <c:pt idx="6326">
                  <c:v>0.63266326632663195</c:v>
                </c:pt>
                <c:pt idx="6327">
                  <c:v>0.63276327632763196</c:v>
                </c:pt>
                <c:pt idx="6328">
                  <c:v>0.63286328632863198</c:v>
                </c:pt>
                <c:pt idx="6329">
                  <c:v>0.632963296329633</c:v>
                </c:pt>
                <c:pt idx="6330">
                  <c:v>0.63306330633063301</c:v>
                </c:pt>
                <c:pt idx="6331">
                  <c:v>0.63316331633163303</c:v>
                </c:pt>
                <c:pt idx="6332">
                  <c:v>0.63326332633263305</c:v>
                </c:pt>
                <c:pt idx="6333">
                  <c:v>0.63336333633363295</c:v>
                </c:pt>
                <c:pt idx="6334">
                  <c:v>0.63346334633463297</c:v>
                </c:pt>
                <c:pt idx="6335">
                  <c:v>0.63356335633563299</c:v>
                </c:pt>
                <c:pt idx="6336">
                  <c:v>0.633663366336633</c:v>
                </c:pt>
                <c:pt idx="6337">
                  <c:v>0.63376337633763302</c:v>
                </c:pt>
                <c:pt idx="6338">
                  <c:v>0.63386338633863304</c:v>
                </c:pt>
                <c:pt idx="6339">
                  <c:v>0.63396339633963295</c:v>
                </c:pt>
                <c:pt idx="6340">
                  <c:v>0.63406340634063396</c:v>
                </c:pt>
                <c:pt idx="6341">
                  <c:v>0.63416341634163398</c:v>
                </c:pt>
                <c:pt idx="6342">
                  <c:v>0.634263426342634</c:v>
                </c:pt>
                <c:pt idx="6343">
                  <c:v>0.63436343634363401</c:v>
                </c:pt>
                <c:pt idx="6344">
                  <c:v>0.63446344634463403</c:v>
                </c:pt>
                <c:pt idx="6345">
                  <c:v>0.63456345634563405</c:v>
                </c:pt>
                <c:pt idx="6346">
                  <c:v>0.63466346634663395</c:v>
                </c:pt>
                <c:pt idx="6347">
                  <c:v>0.63476347634763397</c:v>
                </c:pt>
                <c:pt idx="6348">
                  <c:v>0.63486348634863399</c:v>
                </c:pt>
                <c:pt idx="6349">
                  <c:v>0.634963496349635</c:v>
                </c:pt>
                <c:pt idx="6350">
                  <c:v>0.63506350635063502</c:v>
                </c:pt>
                <c:pt idx="6351">
                  <c:v>0.63516351635163504</c:v>
                </c:pt>
                <c:pt idx="6352">
                  <c:v>0.63526352635263506</c:v>
                </c:pt>
                <c:pt idx="6353">
                  <c:v>0.63536353635363496</c:v>
                </c:pt>
                <c:pt idx="6354">
                  <c:v>0.63546354635463498</c:v>
                </c:pt>
                <c:pt idx="6355">
                  <c:v>0.635563556355635</c:v>
                </c:pt>
                <c:pt idx="6356">
                  <c:v>0.63566356635663501</c:v>
                </c:pt>
                <c:pt idx="6357">
                  <c:v>0.63576357635763503</c:v>
                </c:pt>
                <c:pt idx="6358">
                  <c:v>0.63586358635863505</c:v>
                </c:pt>
                <c:pt idx="6359">
                  <c:v>0.63596359635963595</c:v>
                </c:pt>
                <c:pt idx="6360">
                  <c:v>0.63606360636063597</c:v>
                </c:pt>
                <c:pt idx="6361">
                  <c:v>0.63616361636163599</c:v>
                </c:pt>
                <c:pt idx="6362">
                  <c:v>0.636263626362636</c:v>
                </c:pt>
                <c:pt idx="6363">
                  <c:v>0.63636363636363602</c:v>
                </c:pt>
                <c:pt idx="6364">
                  <c:v>0.63646364636463604</c:v>
                </c:pt>
                <c:pt idx="6365">
                  <c:v>0.63656365636563605</c:v>
                </c:pt>
                <c:pt idx="6366">
                  <c:v>0.63666366636663596</c:v>
                </c:pt>
                <c:pt idx="6367">
                  <c:v>0.63676367636763598</c:v>
                </c:pt>
                <c:pt idx="6368">
                  <c:v>0.636863686368636</c:v>
                </c:pt>
                <c:pt idx="6369">
                  <c:v>0.63696369636963701</c:v>
                </c:pt>
                <c:pt idx="6370">
                  <c:v>0.63706370637063703</c:v>
                </c:pt>
                <c:pt idx="6371">
                  <c:v>0.63716371637163705</c:v>
                </c:pt>
                <c:pt idx="6372">
                  <c:v>0.63726372637263695</c:v>
                </c:pt>
                <c:pt idx="6373">
                  <c:v>0.63736373637363697</c:v>
                </c:pt>
                <c:pt idx="6374">
                  <c:v>0.63746374637463699</c:v>
                </c:pt>
                <c:pt idx="6375">
                  <c:v>0.637563756375637</c:v>
                </c:pt>
                <c:pt idx="6376">
                  <c:v>0.63766376637663702</c:v>
                </c:pt>
                <c:pt idx="6377">
                  <c:v>0.63776377637763704</c:v>
                </c:pt>
                <c:pt idx="6378">
                  <c:v>0.63786378637863705</c:v>
                </c:pt>
                <c:pt idx="6379">
                  <c:v>0.63796379637963796</c:v>
                </c:pt>
                <c:pt idx="6380">
                  <c:v>0.63806380638063798</c:v>
                </c:pt>
                <c:pt idx="6381">
                  <c:v>0.63816381638163799</c:v>
                </c:pt>
                <c:pt idx="6382">
                  <c:v>0.63826382638263801</c:v>
                </c:pt>
                <c:pt idx="6383">
                  <c:v>0.63836383638363803</c:v>
                </c:pt>
                <c:pt idx="6384">
                  <c:v>0.63846384638463805</c:v>
                </c:pt>
                <c:pt idx="6385">
                  <c:v>0.63856385638563795</c:v>
                </c:pt>
                <c:pt idx="6386">
                  <c:v>0.63866386638663797</c:v>
                </c:pt>
                <c:pt idx="6387">
                  <c:v>0.63876387638763799</c:v>
                </c:pt>
                <c:pt idx="6388">
                  <c:v>0.638863886388638</c:v>
                </c:pt>
                <c:pt idx="6389">
                  <c:v>0.63896389638963902</c:v>
                </c:pt>
                <c:pt idx="6390">
                  <c:v>0.63906390639063904</c:v>
                </c:pt>
                <c:pt idx="6391">
                  <c:v>0.63916391639163905</c:v>
                </c:pt>
                <c:pt idx="6392">
                  <c:v>0.63926392639263896</c:v>
                </c:pt>
                <c:pt idx="6393">
                  <c:v>0.63936393639363898</c:v>
                </c:pt>
                <c:pt idx="6394">
                  <c:v>0.63946394639463899</c:v>
                </c:pt>
                <c:pt idx="6395">
                  <c:v>0.63956395639563901</c:v>
                </c:pt>
                <c:pt idx="6396">
                  <c:v>0.63966396639663903</c:v>
                </c:pt>
                <c:pt idx="6397">
                  <c:v>0.63976397639763904</c:v>
                </c:pt>
                <c:pt idx="6398">
                  <c:v>0.63986398639863895</c:v>
                </c:pt>
                <c:pt idx="6399">
                  <c:v>0.63996399639963997</c:v>
                </c:pt>
                <c:pt idx="6400">
                  <c:v>0.64006400640063998</c:v>
                </c:pt>
                <c:pt idx="6401">
                  <c:v>0.64016401640164</c:v>
                </c:pt>
                <c:pt idx="6402">
                  <c:v>0.64026402640264002</c:v>
                </c:pt>
                <c:pt idx="6403">
                  <c:v>0.64036403640364004</c:v>
                </c:pt>
                <c:pt idx="6404">
                  <c:v>0.64046404640464005</c:v>
                </c:pt>
                <c:pt idx="6405">
                  <c:v>0.64056405640563996</c:v>
                </c:pt>
                <c:pt idx="6406">
                  <c:v>0.64066406640663998</c:v>
                </c:pt>
                <c:pt idx="6407">
                  <c:v>0.64076407640763999</c:v>
                </c:pt>
                <c:pt idx="6408">
                  <c:v>0.64086408640864001</c:v>
                </c:pt>
                <c:pt idx="6409">
                  <c:v>0.64096409640964103</c:v>
                </c:pt>
                <c:pt idx="6410">
                  <c:v>0.64106410641064104</c:v>
                </c:pt>
                <c:pt idx="6411">
                  <c:v>0.64116411641164095</c:v>
                </c:pt>
                <c:pt idx="6412">
                  <c:v>0.64126412641264097</c:v>
                </c:pt>
                <c:pt idx="6413">
                  <c:v>0.64136413641364098</c:v>
                </c:pt>
                <c:pt idx="6414">
                  <c:v>0.641464146414641</c:v>
                </c:pt>
                <c:pt idx="6415">
                  <c:v>0.64156415641564102</c:v>
                </c:pt>
                <c:pt idx="6416">
                  <c:v>0.64166416641664104</c:v>
                </c:pt>
                <c:pt idx="6417">
                  <c:v>0.64176417641764105</c:v>
                </c:pt>
                <c:pt idx="6418">
                  <c:v>0.64186418641864096</c:v>
                </c:pt>
                <c:pt idx="6419">
                  <c:v>0.64196419641964197</c:v>
                </c:pt>
                <c:pt idx="6420">
                  <c:v>0.64206420642064199</c:v>
                </c:pt>
                <c:pt idx="6421">
                  <c:v>0.64216421642164201</c:v>
                </c:pt>
                <c:pt idx="6422">
                  <c:v>0.64226422642264203</c:v>
                </c:pt>
                <c:pt idx="6423">
                  <c:v>0.64236423642364204</c:v>
                </c:pt>
                <c:pt idx="6424">
                  <c:v>0.64246424642464195</c:v>
                </c:pt>
                <c:pt idx="6425">
                  <c:v>0.64256425642564197</c:v>
                </c:pt>
                <c:pt idx="6426">
                  <c:v>0.64266426642664198</c:v>
                </c:pt>
                <c:pt idx="6427">
                  <c:v>0.642764276427642</c:v>
                </c:pt>
                <c:pt idx="6428">
                  <c:v>0.64286428642864202</c:v>
                </c:pt>
                <c:pt idx="6429">
                  <c:v>0.64296429642964303</c:v>
                </c:pt>
                <c:pt idx="6430">
                  <c:v>0.64306430643064305</c:v>
                </c:pt>
                <c:pt idx="6431">
                  <c:v>0.64316431643164296</c:v>
                </c:pt>
                <c:pt idx="6432">
                  <c:v>0.64326432643264297</c:v>
                </c:pt>
                <c:pt idx="6433">
                  <c:v>0.64336433643364299</c:v>
                </c:pt>
                <c:pt idx="6434">
                  <c:v>0.64346434643464301</c:v>
                </c:pt>
                <c:pt idx="6435">
                  <c:v>0.64356435643564303</c:v>
                </c:pt>
                <c:pt idx="6436">
                  <c:v>0.64366436643664304</c:v>
                </c:pt>
                <c:pt idx="6437">
                  <c:v>0.64376437643764295</c:v>
                </c:pt>
                <c:pt idx="6438">
                  <c:v>0.64386438643864297</c:v>
                </c:pt>
                <c:pt idx="6439">
                  <c:v>0.64396439643964398</c:v>
                </c:pt>
                <c:pt idx="6440">
                  <c:v>0.644064406440644</c:v>
                </c:pt>
                <c:pt idx="6441">
                  <c:v>0.64416441644164402</c:v>
                </c:pt>
                <c:pt idx="6442">
                  <c:v>0.64426442644264403</c:v>
                </c:pt>
                <c:pt idx="6443">
                  <c:v>0.64436443644364405</c:v>
                </c:pt>
                <c:pt idx="6444">
                  <c:v>0.64446444644464396</c:v>
                </c:pt>
                <c:pt idx="6445">
                  <c:v>0.64456445644564397</c:v>
                </c:pt>
                <c:pt idx="6446">
                  <c:v>0.64466446644664399</c:v>
                </c:pt>
                <c:pt idx="6447">
                  <c:v>0.64476447644764401</c:v>
                </c:pt>
                <c:pt idx="6448">
                  <c:v>0.64486448644864403</c:v>
                </c:pt>
                <c:pt idx="6449">
                  <c:v>0.64496449644964404</c:v>
                </c:pt>
                <c:pt idx="6450">
                  <c:v>0.64506450645064495</c:v>
                </c:pt>
                <c:pt idx="6451">
                  <c:v>0.64516451645164496</c:v>
                </c:pt>
                <c:pt idx="6452">
                  <c:v>0.64526452645264498</c:v>
                </c:pt>
                <c:pt idx="6453">
                  <c:v>0.645364536453645</c:v>
                </c:pt>
                <c:pt idx="6454">
                  <c:v>0.64546454645464502</c:v>
                </c:pt>
                <c:pt idx="6455">
                  <c:v>0.64556455645564503</c:v>
                </c:pt>
                <c:pt idx="6456">
                  <c:v>0.64566456645664505</c:v>
                </c:pt>
                <c:pt idx="6457">
                  <c:v>0.64576457645764496</c:v>
                </c:pt>
                <c:pt idx="6458">
                  <c:v>0.64586458645864497</c:v>
                </c:pt>
                <c:pt idx="6459">
                  <c:v>0.64596459645964599</c:v>
                </c:pt>
                <c:pt idx="6460">
                  <c:v>0.64606460646064601</c:v>
                </c:pt>
                <c:pt idx="6461">
                  <c:v>0.64616461646164602</c:v>
                </c:pt>
                <c:pt idx="6462">
                  <c:v>0.64626462646264604</c:v>
                </c:pt>
                <c:pt idx="6463">
                  <c:v>0.64636463646364595</c:v>
                </c:pt>
                <c:pt idx="6464">
                  <c:v>0.64646464646464596</c:v>
                </c:pt>
                <c:pt idx="6465">
                  <c:v>0.64656465646564598</c:v>
                </c:pt>
                <c:pt idx="6466">
                  <c:v>0.646664666466646</c:v>
                </c:pt>
                <c:pt idx="6467">
                  <c:v>0.64676467646764602</c:v>
                </c:pt>
                <c:pt idx="6468">
                  <c:v>0.64686468646864603</c:v>
                </c:pt>
                <c:pt idx="6469">
                  <c:v>0.64696469646964605</c:v>
                </c:pt>
                <c:pt idx="6470">
                  <c:v>0.64706470647064696</c:v>
                </c:pt>
                <c:pt idx="6471">
                  <c:v>0.64716471647164697</c:v>
                </c:pt>
                <c:pt idx="6472">
                  <c:v>0.64726472647264699</c:v>
                </c:pt>
                <c:pt idx="6473">
                  <c:v>0.64736473647364701</c:v>
                </c:pt>
                <c:pt idx="6474">
                  <c:v>0.64746474647464702</c:v>
                </c:pt>
                <c:pt idx="6475">
                  <c:v>0.64756475647564704</c:v>
                </c:pt>
                <c:pt idx="6476">
                  <c:v>0.64766476647664695</c:v>
                </c:pt>
                <c:pt idx="6477">
                  <c:v>0.64776477647764696</c:v>
                </c:pt>
                <c:pt idx="6478">
                  <c:v>0.64786478647864698</c:v>
                </c:pt>
                <c:pt idx="6479">
                  <c:v>0.647964796479648</c:v>
                </c:pt>
                <c:pt idx="6480">
                  <c:v>0.64806480648064801</c:v>
                </c:pt>
                <c:pt idx="6481">
                  <c:v>0.64816481648164803</c:v>
                </c:pt>
                <c:pt idx="6482">
                  <c:v>0.64826482648264805</c:v>
                </c:pt>
                <c:pt idx="6483">
                  <c:v>0.64836483648364795</c:v>
                </c:pt>
                <c:pt idx="6484">
                  <c:v>0.64846484648464797</c:v>
                </c:pt>
                <c:pt idx="6485">
                  <c:v>0.64856485648564799</c:v>
                </c:pt>
                <c:pt idx="6486">
                  <c:v>0.64866486648664801</c:v>
                </c:pt>
                <c:pt idx="6487">
                  <c:v>0.64876487648764802</c:v>
                </c:pt>
                <c:pt idx="6488">
                  <c:v>0.64886488648864804</c:v>
                </c:pt>
                <c:pt idx="6489">
                  <c:v>0.64896489648964895</c:v>
                </c:pt>
                <c:pt idx="6490">
                  <c:v>0.64906490649064896</c:v>
                </c:pt>
                <c:pt idx="6491">
                  <c:v>0.64916491649164898</c:v>
                </c:pt>
                <c:pt idx="6492">
                  <c:v>0.649264926492649</c:v>
                </c:pt>
                <c:pt idx="6493">
                  <c:v>0.64936493649364901</c:v>
                </c:pt>
                <c:pt idx="6494">
                  <c:v>0.64946494649464903</c:v>
                </c:pt>
                <c:pt idx="6495">
                  <c:v>0.64956495649564905</c:v>
                </c:pt>
                <c:pt idx="6496">
                  <c:v>0.64966496649664895</c:v>
                </c:pt>
                <c:pt idx="6497">
                  <c:v>0.64976497649764897</c:v>
                </c:pt>
                <c:pt idx="6498">
                  <c:v>0.64986498649864899</c:v>
                </c:pt>
                <c:pt idx="6499">
                  <c:v>0.64996499649965001</c:v>
                </c:pt>
                <c:pt idx="6500">
                  <c:v>0.65006500650065002</c:v>
                </c:pt>
                <c:pt idx="6501">
                  <c:v>0.65016501650165004</c:v>
                </c:pt>
                <c:pt idx="6502">
                  <c:v>0.65026502650264995</c:v>
                </c:pt>
                <c:pt idx="6503">
                  <c:v>0.65036503650364996</c:v>
                </c:pt>
                <c:pt idx="6504">
                  <c:v>0.65046504650464998</c:v>
                </c:pt>
                <c:pt idx="6505">
                  <c:v>0.65056505650565</c:v>
                </c:pt>
                <c:pt idx="6506">
                  <c:v>0.65066506650665001</c:v>
                </c:pt>
                <c:pt idx="6507">
                  <c:v>0.65076507650765003</c:v>
                </c:pt>
                <c:pt idx="6508">
                  <c:v>0.65086508650865005</c:v>
                </c:pt>
                <c:pt idx="6509">
                  <c:v>0.65096509650965095</c:v>
                </c:pt>
                <c:pt idx="6510">
                  <c:v>0.65106510651065097</c:v>
                </c:pt>
                <c:pt idx="6511">
                  <c:v>0.65116511651165099</c:v>
                </c:pt>
                <c:pt idx="6512">
                  <c:v>0.651265126512651</c:v>
                </c:pt>
                <c:pt idx="6513">
                  <c:v>0.65136513651365102</c:v>
                </c:pt>
                <c:pt idx="6514">
                  <c:v>0.65146514651465104</c:v>
                </c:pt>
                <c:pt idx="6515">
                  <c:v>0.65156515651565095</c:v>
                </c:pt>
                <c:pt idx="6516">
                  <c:v>0.65166516651665096</c:v>
                </c:pt>
                <c:pt idx="6517">
                  <c:v>0.65176517651765098</c:v>
                </c:pt>
                <c:pt idx="6518">
                  <c:v>0.651865186518651</c:v>
                </c:pt>
                <c:pt idx="6519">
                  <c:v>0.65196519651965201</c:v>
                </c:pt>
                <c:pt idx="6520">
                  <c:v>0.65206520652065203</c:v>
                </c:pt>
                <c:pt idx="6521">
                  <c:v>0.65216521652165205</c:v>
                </c:pt>
                <c:pt idx="6522">
                  <c:v>0.65226522652265195</c:v>
                </c:pt>
                <c:pt idx="6523">
                  <c:v>0.65236523652365197</c:v>
                </c:pt>
                <c:pt idx="6524">
                  <c:v>0.65246524652465199</c:v>
                </c:pt>
                <c:pt idx="6525">
                  <c:v>0.652565256525652</c:v>
                </c:pt>
                <c:pt idx="6526">
                  <c:v>0.65266526652665202</c:v>
                </c:pt>
                <c:pt idx="6527">
                  <c:v>0.65276527652765204</c:v>
                </c:pt>
                <c:pt idx="6528">
                  <c:v>0.65286528652865194</c:v>
                </c:pt>
                <c:pt idx="6529">
                  <c:v>0.65296529652965296</c:v>
                </c:pt>
                <c:pt idx="6530">
                  <c:v>0.65306530653065298</c:v>
                </c:pt>
                <c:pt idx="6531">
                  <c:v>0.653165316531653</c:v>
                </c:pt>
                <c:pt idx="6532">
                  <c:v>0.65326532653265301</c:v>
                </c:pt>
                <c:pt idx="6533">
                  <c:v>0.65336533653365303</c:v>
                </c:pt>
                <c:pt idx="6534">
                  <c:v>0.65346534653465305</c:v>
                </c:pt>
                <c:pt idx="6535">
                  <c:v>0.65356535653565295</c:v>
                </c:pt>
                <c:pt idx="6536">
                  <c:v>0.65366536653665297</c:v>
                </c:pt>
                <c:pt idx="6537">
                  <c:v>0.65376537653765299</c:v>
                </c:pt>
                <c:pt idx="6538">
                  <c:v>0.653865386538653</c:v>
                </c:pt>
                <c:pt idx="6539">
                  <c:v>0.65396539653965402</c:v>
                </c:pt>
                <c:pt idx="6540">
                  <c:v>0.65406540654065404</c:v>
                </c:pt>
                <c:pt idx="6541">
                  <c:v>0.65416541654165405</c:v>
                </c:pt>
                <c:pt idx="6542">
                  <c:v>0.65426542654265396</c:v>
                </c:pt>
                <c:pt idx="6543">
                  <c:v>0.65436543654365398</c:v>
                </c:pt>
                <c:pt idx="6544">
                  <c:v>0.65446544654465399</c:v>
                </c:pt>
                <c:pt idx="6545">
                  <c:v>0.65456545654565401</c:v>
                </c:pt>
                <c:pt idx="6546">
                  <c:v>0.65466546654665403</c:v>
                </c:pt>
                <c:pt idx="6547">
                  <c:v>0.65476547654765405</c:v>
                </c:pt>
                <c:pt idx="6548">
                  <c:v>0.65486548654865395</c:v>
                </c:pt>
                <c:pt idx="6549">
                  <c:v>0.65496549654965497</c:v>
                </c:pt>
                <c:pt idx="6550">
                  <c:v>0.65506550655065499</c:v>
                </c:pt>
                <c:pt idx="6551">
                  <c:v>0.655165516551655</c:v>
                </c:pt>
                <c:pt idx="6552">
                  <c:v>0.65526552655265502</c:v>
                </c:pt>
                <c:pt idx="6553">
                  <c:v>0.65536553655365504</c:v>
                </c:pt>
                <c:pt idx="6554">
                  <c:v>0.65546554655465505</c:v>
                </c:pt>
                <c:pt idx="6555">
                  <c:v>0.65556555655565496</c:v>
                </c:pt>
                <c:pt idx="6556">
                  <c:v>0.65566556655665498</c:v>
                </c:pt>
                <c:pt idx="6557">
                  <c:v>0.65576557655765499</c:v>
                </c:pt>
                <c:pt idx="6558">
                  <c:v>0.65586558655865501</c:v>
                </c:pt>
                <c:pt idx="6559">
                  <c:v>0.65596559655965603</c:v>
                </c:pt>
                <c:pt idx="6560">
                  <c:v>0.65606560656065604</c:v>
                </c:pt>
                <c:pt idx="6561">
                  <c:v>0.65616561656165595</c:v>
                </c:pt>
                <c:pt idx="6562">
                  <c:v>0.65626562656265597</c:v>
                </c:pt>
                <c:pt idx="6563">
                  <c:v>0.65636563656365599</c:v>
                </c:pt>
                <c:pt idx="6564">
                  <c:v>0.656465646564656</c:v>
                </c:pt>
                <c:pt idx="6565">
                  <c:v>0.65656565656565602</c:v>
                </c:pt>
                <c:pt idx="6566">
                  <c:v>0.65666566656665604</c:v>
                </c:pt>
                <c:pt idx="6567">
                  <c:v>0.65676567656765605</c:v>
                </c:pt>
                <c:pt idx="6568">
                  <c:v>0.65686568656865596</c:v>
                </c:pt>
                <c:pt idx="6569">
                  <c:v>0.65696569656965698</c:v>
                </c:pt>
                <c:pt idx="6570">
                  <c:v>0.65706570657065699</c:v>
                </c:pt>
                <c:pt idx="6571">
                  <c:v>0.65716571657165701</c:v>
                </c:pt>
                <c:pt idx="6572">
                  <c:v>0.65726572657265703</c:v>
                </c:pt>
                <c:pt idx="6573">
                  <c:v>0.65736573657365704</c:v>
                </c:pt>
                <c:pt idx="6574">
                  <c:v>0.65746574657465695</c:v>
                </c:pt>
                <c:pt idx="6575">
                  <c:v>0.65756575657565697</c:v>
                </c:pt>
                <c:pt idx="6576">
                  <c:v>0.65766576657665698</c:v>
                </c:pt>
                <c:pt idx="6577">
                  <c:v>0.657765776577657</c:v>
                </c:pt>
                <c:pt idx="6578">
                  <c:v>0.65786578657865702</c:v>
                </c:pt>
                <c:pt idx="6579">
                  <c:v>0.65796579657965804</c:v>
                </c:pt>
                <c:pt idx="6580">
                  <c:v>0.65806580658065805</c:v>
                </c:pt>
                <c:pt idx="6581">
                  <c:v>0.65816581658165796</c:v>
                </c:pt>
                <c:pt idx="6582">
                  <c:v>0.65826582658265798</c:v>
                </c:pt>
                <c:pt idx="6583">
                  <c:v>0.65836583658365799</c:v>
                </c:pt>
                <c:pt idx="6584">
                  <c:v>0.65846584658465801</c:v>
                </c:pt>
                <c:pt idx="6585">
                  <c:v>0.65856585658565803</c:v>
                </c:pt>
                <c:pt idx="6586">
                  <c:v>0.65866586658665804</c:v>
                </c:pt>
                <c:pt idx="6587">
                  <c:v>0.65876587658765795</c:v>
                </c:pt>
                <c:pt idx="6588">
                  <c:v>0.65886588658865797</c:v>
                </c:pt>
                <c:pt idx="6589">
                  <c:v>0.65896589658965898</c:v>
                </c:pt>
                <c:pt idx="6590">
                  <c:v>0.659065906590659</c:v>
                </c:pt>
                <c:pt idx="6591">
                  <c:v>0.65916591659165902</c:v>
                </c:pt>
                <c:pt idx="6592">
                  <c:v>0.65926592659265904</c:v>
                </c:pt>
                <c:pt idx="6593">
                  <c:v>0.65936593659365905</c:v>
                </c:pt>
                <c:pt idx="6594">
                  <c:v>0.65946594659465896</c:v>
                </c:pt>
                <c:pt idx="6595">
                  <c:v>0.65956595659565898</c:v>
                </c:pt>
                <c:pt idx="6596">
                  <c:v>0.65966596659665899</c:v>
                </c:pt>
                <c:pt idx="6597">
                  <c:v>0.65976597659765901</c:v>
                </c:pt>
                <c:pt idx="6598">
                  <c:v>0.65986598659865903</c:v>
                </c:pt>
                <c:pt idx="6599">
                  <c:v>0.65996599659966004</c:v>
                </c:pt>
                <c:pt idx="6600">
                  <c:v>0.66006600660065995</c:v>
                </c:pt>
                <c:pt idx="6601">
                  <c:v>0.66016601660165997</c:v>
                </c:pt>
                <c:pt idx="6602">
                  <c:v>0.66026602660265998</c:v>
                </c:pt>
                <c:pt idx="6603">
                  <c:v>0.66036603660366</c:v>
                </c:pt>
                <c:pt idx="6604">
                  <c:v>0.66046604660466002</c:v>
                </c:pt>
                <c:pt idx="6605">
                  <c:v>0.66056605660566003</c:v>
                </c:pt>
                <c:pt idx="6606">
                  <c:v>0.66066606660666005</c:v>
                </c:pt>
                <c:pt idx="6607">
                  <c:v>0.66076607660765996</c:v>
                </c:pt>
                <c:pt idx="6608">
                  <c:v>0.66086608660865997</c:v>
                </c:pt>
                <c:pt idx="6609">
                  <c:v>0.66096609660966099</c:v>
                </c:pt>
                <c:pt idx="6610">
                  <c:v>0.66106610661066101</c:v>
                </c:pt>
                <c:pt idx="6611">
                  <c:v>0.66116611661166103</c:v>
                </c:pt>
                <c:pt idx="6612">
                  <c:v>0.66126612661266104</c:v>
                </c:pt>
                <c:pt idx="6613">
                  <c:v>0.66136613661366095</c:v>
                </c:pt>
                <c:pt idx="6614">
                  <c:v>0.66146614661466097</c:v>
                </c:pt>
                <c:pt idx="6615">
                  <c:v>0.66156615661566098</c:v>
                </c:pt>
                <c:pt idx="6616">
                  <c:v>0.661666166616661</c:v>
                </c:pt>
                <c:pt idx="6617">
                  <c:v>0.66176617661766102</c:v>
                </c:pt>
                <c:pt idx="6618">
                  <c:v>0.66186618661866103</c:v>
                </c:pt>
                <c:pt idx="6619">
                  <c:v>0.66196619661966105</c:v>
                </c:pt>
                <c:pt idx="6620">
                  <c:v>0.66206620662066196</c:v>
                </c:pt>
                <c:pt idx="6621">
                  <c:v>0.66216621662166197</c:v>
                </c:pt>
                <c:pt idx="6622">
                  <c:v>0.66226622662266199</c:v>
                </c:pt>
                <c:pt idx="6623">
                  <c:v>0.66236623662366201</c:v>
                </c:pt>
                <c:pt idx="6624">
                  <c:v>0.66246624662466203</c:v>
                </c:pt>
                <c:pt idx="6625">
                  <c:v>0.66256625662566204</c:v>
                </c:pt>
                <c:pt idx="6626">
                  <c:v>0.66266626662666195</c:v>
                </c:pt>
                <c:pt idx="6627">
                  <c:v>0.66276627662766197</c:v>
                </c:pt>
                <c:pt idx="6628">
                  <c:v>0.66286628662866198</c:v>
                </c:pt>
                <c:pt idx="6629">
                  <c:v>0.662966296629663</c:v>
                </c:pt>
                <c:pt idx="6630">
                  <c:v>0.66306630663066302</c:v>
                </c:pt>
                <c:pt idx="6631">
                  <c:v>0.66316631663166303</c:v>
                </c:pt>
                <c:pt idx="6632">
                  <c:v>0.66326632663266305</c:v>
                </c:pt>
                <c:pt idx="6633">
                  <c:v>0.66336633663366296</c:v>
                </c:pt>
                <c:pt idx="6634">
                  <c:v>0.66346634663466297</c:v>
                </c:pt>
                <c:pt idx="6635">
                  <c:v>0.66356635663566299</c:v>
                </c:pt>
                <c:pt idx="6636">
                  <c:v>0.66366636663666301</c:v>
                </c:pt>
                <c:pt idx="6637">
                  <c:v>0.66376637663766302</c:v>
                </c:pt>
                <c:pt idx="6638">
                  <c:v>0.66386638663866304</c:v>
                </c:pt>
                <c:pt idx="6639">
                  <c:v>0.66396639663966395</c:v>
                </c:pt>
                <c:pt idx="6640">
                  <c:v>0.66406640664066396</c:v>
                </c:pt>
                <c:pt idx="6641">
                  <c:v>0.66416641664166398</c:v>
                </c:pt>
                <c:pt idx="6642">
                  <c:v>0.664266426642664</c:v>
                </c:pt>
                <c:pt idx="6643">
                  <c:v>0.66436643664366402</c:v>
                </c:pt>
                <c:pt idx="6644">
                  <c:v>0.66446644664466403</c:v>
                </c:pt>
                <c:pt idx="6645">
                  <c:v>0.66456645664566405</c:v>
                </c:pt>
                <c:pt idx="6646">
                  <c:v>0.66466646664666396</c:v>
                </c:pt>
                <c:pt idx="6647">
                  <c:v>0.66476647664766397</c:v>
                </c:pt>
                <c:pt idx="6648">
                  <c:v>0.66486648664866399</c:v>
                </c:pt>
                <c:pt idx="6649">
                  <c:v>0.66496649664966501</c:v>
                </c:pt>
                <c:pt idx="6650">
                  <c:v>0.66506650665066502</c:v>
                </c:pt>
                <c:pt idx="6651">
                  <c:v>0.66516651665166504</c:v>
                </c:pt>
                <c:pt idx="6652">
                  <c:v>0.66526652665266495</c:v>
                </c:pt>
                <c:pt idx="6653">
                  <c:v>0.66536653665366496</c:v>
                </c:pt>
                <c:pt idx="6654">
                  <c:v>0.66546654665466498</c:v>
                </c:pt>
                <c:pt idx="6655">
                  <c:v>0.665566556655665</c:v>
                </c:pt>
                <c:pt idx="6656">
                  <c:v>0.66566656665666502</c:v>
                </c:pt>
                <c:pt idx="6657">
                  <c:v>0.66576657665766503</c:v>
                </c:pt>
                <c:pt idx="6658">
                  <c:v>0.66586658665866505</c:v>
                </c:pt>
                <c:pt idx="6659">
                  <c:v>0.66596659665966595</c:v>
                </c:pt>
                <c:pt idx="6660">
                  <c:v>0.66606660666066597</c:v>
                </c:pt>
                <c:pt idx="6661">
                  <c:v>0.66616661666166599</c:v>
                </c:pt>
                <c:pt idx="6662">
                  <c:v>0.66626662666266601</c:v>
                </c:pt>
                <c:pt idx="6663">
                  <c:v>0.66636663666366602</c:v>
                </c:pt>
                <c:pt idx="6664">
                  <c:v>0.66646664666466604</c:v>
                </c:pt>
                <c:pt idx="6665">
                  <c:v>0.66656665666566595</c:v>
                </c:pt>
                <c:pt idx="6666">
                  <c:v>0.66666666666666596</c:v>
                </c:pt>
                <c:pt idx="6667">
                  <c:v>0.66676667666766598</c:v>
                </c:pt>
                <c:pt idx="6668">
                  <c:v>0.666866686668666</c:v>
                </c:pt>
                <c:pt idx="6669">
                  <c:v>0.66696669666966701</c:v>
                </c:pt>
                <c:pt idx="6670">
                  <c:v>0.66706670667066703</c:v>
                </c:pt>
                <c:pt idx="6671">
                  <c:v>0.66716671667166705</c:v>
                </c:pt>
                <c:pt idx="6672">
                  <c:v>0.66726672667266695</c:v>
                </c:pt>
                <c:pt idx="6673">
                  <c:v>0.66736673667366697</c:v>
                </c:pt>
                <c:pt idx="6674">
                  <c:v>0.66746674667466699</c:v>
                </c:pt>
                <c:pt idx="6675">
                  <c:v>0.66756675667566701</c:v>
                </c:pt>
                <c:pt idx="6676">
                  <c:v>0.66766676667666702</c:v>
                </c:pt>
                <c:pt idx="6677">
                  <c:v>0.66776677667766704</c:v>
                </c:pt>
                <c:pt idx="6678">
                  <c:v>0.66786678667866695</c:v>
                </c:pt>
                <c:pt idx="6679">
                  <c:v>0.66796679667966796</c:v>
                </c:pt>
                <c:pt idx="6680">
                  <c:v>0.66806680668066798</c:v>
                </c:pt>
                <c:pt idx="6681">
                  <c:v>0.668166816681668</c:v>
                </c:pt>
                <c:pt idx="6682">
                  <c:v>0.66826682668266801</c:v>
                </c:pt>
                <c:pt idx="6683">
                  <c:v>0.66836683668366803</c:v>
                </c:pt>
                <c:pt idx="6684">
                  <c:v>0.66846684668466805</c:v>
                </c:pt>
                <c:pt idx="6685">
                  <c:v>0.66856685668566795</c:v>
                </c:pt>
                <c:pt idx="6686">
                  <c:v>0.66866686668666797</c:v>
                </c:pt>
                <c:pt idx="6687">
                  <c:v>0.66876687668766799</c:v>
                </c:pt>
                <c:pt idx="6688">
                  <c:v>0.66886688668866801</c:v>
                </c:pt>
                <c:pt idx="6689">
                  <c:v>0.66896689668966902</c:v>
                </c:pt>
                <c:pt idx="6690">
                  <c:v>0.66906690669066904</c:v>
                </c:pt>
                <c:pt idx="6691">
                  <c:v>0.66916691669166894</c:v>
                </c:pt>
                <c:pt idx="6692">
                  <c:v>0.66926692669266896</c:v>
                </c:pt>
                <c:pt idx="6693">
                  <c:v>0.66936693669366898</c:v>
                </c:pt>
                <c:pt idx="6694">
                  <c:v>0.669466946694669</c:v>
                </c:pt>
                <c:pt idx="6695">
                  <c:v>0.66956695669566901</c:v>
                </c:pt>
                <c:pt idx="6696">
                  <c:v>0.66966696669666903</c:v>
                </c:pt>
                <c:pt idx="6697">
                  <c:v>0.66976697669766905</c:v>
                </c:pt>
                <c:pt idx="6698">
                  <c:v>0.66986698669866895</c:v>
                </c:pt>
                <c:pt idx="6699">
                  <c:v>0.66996699669966997</c:v>
                </c:pt>
                <c:pt idx="6700">
                  <c:v>0.67006700670066999</c:v>
                </c:pt>
                <c:pt idx="6701">
                  <c:v>0.67016701670167</c:v>
                </c:pt>
                <c:pt idx="6702">
                  <c:v>0.67026702670267002</c:v>
                </c:pt>
                <c:pt idx="6703">
                  <c:v>0.67036703670367004</c:v>
                </c:pt>
                <c:pt idx="6704">
                  <c:v>0.67046704670467006</c:v>
                </c:pt>
                <c:pt idx="6705">
                  <c:v>0.67056705670566996</c:v>
                </c:pt>
                <c:pt idx="6706">
                  <c:v>0.67066706670666998</c:v>
                </c:pt>
                <c:pt idx="6707">
                  <c:v>0.67076707670767</c:v>
                </c:pt>
                <c:pt idx="6708">
                  <c:v>0.67086708670867001</c:v>
                </c:pt>
                <c:pt idx="6709">
                  <c:v>0.67096709670967103</c:v>
                </c:pt>
                <c:pt idx="6710">
                  <c:v>0.67106710671067105</c:v>
                </c:pt>
                <c:pt idx="6711">
                  <c:v>0.67116711671167095</c:v>
                </c:pt>
                <c:pt idx="6712">
                  <c:v>0.67126712671267097</c:v>
                </c:pt>
                <c:pt idx="6713">
                  <c:v>0.67136713671367099</c:v>
                </c:pt>
                <c:pt idx="6714">
                  <c:v>0.671467146714671</c:v>
                </c:pt>
                <c:pt idx="6715">
                  <c:v>0.67156715671567102</c:v>
                </c:pt>
                <c:pt idx="6716">
                  <c:v>0.67166716671667104</c:v>
                </c:pt>
                <c:pt idx="6717">
                  <c:v>0.67176717671767106</c:v>
                </c:pt>
                <c:pt idx="6718">
                  <c:v>0.67186718671867096</c:v>
                </c:pt>
                <c:pt idx="6719">
                  <c:v>0.67196719671967198</c:v>
                </c:pt>
                <c:pt idx="6720">
                  <c:v>0.67206720672067199</c:v>
                </c:pt>
                <c:pt idx="6721">
                  <c:v>0.67216721672167201</c:v>
                </c:pt>
                <c:pt idx="6722">
                  <c:v>0.67226722672267203</c:v>
                </c:pt>
                <c:pt idx="6723">
                  <c:v>0.67236723672367205</c:v>
                </c:pt>
                <c:pt idx="6724">
                  <c:v>0.67246724672467195</c:v>
                </c:pt>
                <c:pt idx="6725">
                  <c:v>0.67256725672567197</c:v>
                </c:pt>
                <c:pt idx="6726">
                  <c:v>0.67266726672667199</c:v>
                </c:pt>
                <c:pt idx="6727">
                  <c:v>0.672767276727672</c:v>
                </c:pt>
                <c:pt idx="6728">
                  <c:v>0.67286728672867202</c:v>
                </c:pt>
                <c:pt idx="6729">
                  <c:v>0.67296729672967304</c:v>
                </c:pt>
                <c:pt idx="6730">
                  <c:v>0.67306730673067305</c:v>
                </c:pt>
                <c:pt idx="6731">
                  <c:v>0.67316731673167296</c:v>
                </c:pt>
                <c:pt idx="6732">
                  <c:v>0.67326732673267298</c:v>
                </c:pt>
                <c:pt idx="6733">
                  <c:v>0.67336733673367299</c:v>
                </c:pt>
                <c:pt idx="6734">
                  <c:v>0.67346734673467301</c:v>
                </c:pt>
                <c:pt idx="6735">
                  <c:v>0.67356735673567303</c:v>
                </c:pt>
                <c:pt idx="6736">
                  <c:v>0.67366736673667305</c:v>
                </c:pt>
                <c:pt idx="6737">
                  <c:v>0.67376737673767295</c:v>
                </c:pt>
                <c:pt idx="6738">
                  <c:v>0.67386738673867297</c:v>
                </c:pt>
                <c:pt idx="6739">
                  <c:v>0.67396739673967399</c:v>
                </c:pt>
                <c:pt idx="6740">
                  <c:v>0.674067406740674</c:v>
                </c:pt>
                <c:pt idx="6741">
                  <c:v>0.67416741674167402</c:v>
                </c:pt>
                <c:pt idx="6742">
                  <c:v>0.67426742674267404</c:v>
                </c:pt>
                <c:pt idx="6743">
                  <c:v>0.67436743674367405</c:v>
                </c:pt>
                <c:pt idx="6744">
                  <c:v>0.67446744674467396</c:v>
                </c:pt>
                <c:pt idx="6745">
                  <c:v>0.67456745674567398</c:v>
                </c:pt>
                <c:pt idx="6746">
                  <c:v>0.67466746674667399</c:v>
                </c:pt>
                <c:pt idx="6747">
                  <c:v>0.67476747674767401</c:v>
                </c:pt>
                <c:pt idx="6748">
                  <c:v>0.67486748674867403</c:v>
                </c:pt>
                <c:pt idx="6749">
                  <c:v>0.67496749674967504</c:v>
                </c:pt>
                <c:pt idx="6750">
                  <c:v>0.67506750675067495</c:v>
                </c:pt>
                <c:pt idx="6751">
                  <c:v>0.67516751675167497</c:v>
                </c:pt>
                <c:pt idx="6752">
                  <c:v>0.67526752675267498</c:v>
                </c:pt>
                <c:pt idx="6753">
                  <c:v>0.675367536753675</c:v>
                </c:pt>
                <c:pt idx="6754">
                  <c:v>0.67546754675467502</c:v>
                </c:pt>
                <c:pt idx="6755">
                  <c:v>0.67556755675567504</c:v>
                </c:pt>
                <c:pt idx="6756">
                  <c:v>0.67566756675667505</c:v>
                </c:pt>
                <c:pt idx="6757">
                  <c:v>0.67576757675767496</c:v>
                </c:pt>
                <c:pt idx="6758">
                  <c:v>0.67586758675867498</c:v>
                </c:pt>
                <c:pt idx="6759">
                  <c:v>0.67596759675967599</c:v>
                </c:pt>
                <c:pt idx="6760">
                  <c:v>0.67606760676067601</c:v>
                </c:pt>
                <c:pt idx="6761">
                  <c:v>0.67616761676167603</c:v>
                </c:pt>
                <c:pt idx="6762">
                  <c:v>0.67626762676267604</c:v>
                </c:pt>
                <c:pt idx="6763">
                  <c:v>0.67636763676367595</c:v>
                </c:pt>
                <c:pt idx="6764">
                  <c:v>0.67646764676467597</c:v>
                </c:pt>
                <c:pt idx="6765">
                  <c:v>0.67656765676567598</c:v>
                </c:pt>
                <c:pt idx="6766">
                  <c:v>0.676667666766676</c:v>
                </c:pt>
                <c:pt idx="6767">
                  <c:v>0.67676767676767602</c:v>
                </c:pt>
                <c:pt idx="6768">
                  <c:v>0.67686768676867604</c:v>
                </c:pt>
                <c:pt idx="6769">
                  <c:v>0.67696769676967605</c:v>
                </c:pt>
                <c:pt idx="6770">
                  <c:v>0.67706770677067696</c:v>
                </c:pt>
                <c:pt idx="6771">
                  <c:v>0.67716771677167698</c:v>
                </c:pt>
                <c:pt idx="6772">
                  <c:v>0.67726772677267699</c:v>
                </c:pt>
                <c:pt idx="6773">
                  <c:v>0.67736773677367701</c:v>
                </c:pt>
                <c:pt idx="6774">
                  <c:v>0.67746774677467703</c:v>
                </c:pt>
                <c:pt idx="6775">
                  <c:v>0.67756775677567704</c:v>
                </c:pt>
                <c:pt idx="6776">
                  <c:v>0.67766776677667695</c:v>
                </c:pt>
                <c:pt idx="6777">
                  <c:v>0.67776777677767697</c:v>
                </c:pt>
                <c:pt idx="6778">
                  <c:v>0.67786778677867698</c:v>
                </c:pt>
                <c:pt idx="6779">
                  <c:v>0.677967796779678</c:v>
                </c:pt>
                <c:pt idx="6780">
                  <c:v>0.67806780678067802</c:v>
                </c:pt>
                <c:pt idx="6781">
                  <c:v>0.67816781678167803</c:v>
                </c:pt>
                <c:pt idx="6782">
                  <c:v>0.67826782678267805</c:v>
                </c:pt>
                <c:pt idx="6783">
                  <c:v>0.67836783678367796</c:v>
                </c:pt>
                <c:pt idx="6784">
                  <c:v>0.67846784678467797</c:v>
                </c:pt>
                <c:pt idx="6785">
                  <c:v>0.67856785678567799</c:v>
                </c:pt>
                <c:pt idx="6786">
                  <c:v>0.67866786678667801</c:v>
                </c:pt>
                <c:pt idx="6787">
                  <c:v>0.67876787678767803</c:v>
                </c:pt>
                <c:pt idx="6788">
                  <c:v>0.67886788678867804</c:v>
                </c:pt>
                <c:pt idx="6789">
                  <c:v>0.67896789678967895</c:v>
                </c:pt>
                <c:pt idx="6790">
                  <c:v>0.67906790679067897</c:v>
                </c:pt>
                <c:pt idx="6791">
                  <c:v>0.67916791679167898</c:v>
                </c:pt>
                <c:pt idx="6792">
                  <c:v>0.679267926792679</c:v>
                </c:pt>
                <c:pt idx="6793">
                  <c:v>0.67936793679367902</c:v>
                </c:pt>
                <c:pt idx="6794">
                  <c:v>0.67946794679467903</c:v>
                </c:pt>
                <c:pt idx="6795">
                  <c:v>0.67956795679567905</c:v>
                </c:pt>
                <c:pt idx="6796">
                  <c:v>0.67966796679667896</c:v>
                </c:pt>
                <c:pt idx="6797">
                  <c:v>0.67976797679767897</c:v>
                </c:pt>
                <c:pt idx="6798">
                  <c:v>0.67986798679867899</c:v>
                </c:pt>
                <c:pt idx="6799">
                  <c:v>0.67996799679968001</c:v>
                </c:pt>
                <c:pt idx="6800">
                  <c:v>0.68006800680068002</c:v>
                </c:pt>
                <c:pt idx="6801">
                  <c:v>0.68016801680168004</c:v>
                </c:pt>
                <c:pt idx="6802">
                  <c:v>0.68026802680267995</c:v>
                </c:pt>
                <c:pt idx="6803">
                  <c:v>0.68036803680367997</c:v>
                </c:pt>
                <c:pt idx="6804">
                  <c:v>0.68046804680467998</c:v>
                </c:pt>
                <c:pt idx="6805">
                  <c:v>0.68056805680568</c:v>
                </c:pt>
                <c:pt idx="6806">
                  <c:v>0.68066806680668002</c:v>
                </c:pt>
                <c:pt idx="6807">
                  <c:v>0.68076807680768003</c:v>
                </c:pt>
                <c:pt idx="6808">
                  <c:v>0.68086808680868005</c:v>
                </c:pt>
                <c:pt idx="6809">
                  <c:v>0.68096809680968096</c:v>
                </c:pt>
                <c:pt idx="6810">
                  <c:v>0.68106810681068097</c:v>
                </c:pt>
                <c:pt idx="6811">
                  <c:v>0.68116811681168099</c:v>
                </c:pt>
                <c:pt idx="6812">
                  <c:v>0.68126812681268101</c:v>
                </c:pt>
                <c:pt idx="6813">
                  <c:v>0.68136813681368102</c:v>
                </c:pt>
                <c:pt idx="6814">
                  <c:v>0.68146814681468104</c:v>
                </c:pt>
                <c:pt idx="6815">
                  <c:v>0.68156815681568095</c:v>
                </c:pt>
                <c:pt idx="6816">
                  <c:v>0.68166816681668096</c:v>
                </c:pt>
                <c:pt idx="6817">
                  <c:v>0.68176817681768098</c:v>
                </c:pt>
                <c:pt idx="6818">
                  <c:v>0.681868186818681</c:v>
                </c:pt>
                <c:pt idx="6819">
                  <c:v>0.68196819681968202</c:v>
                </c:pt>
                <c:pt idx="6820">
                  <c:v>0.68206820682068203</c:v>
                </c:pt>
                <c:pt idx="6821">
                  <c:v>0.68216821682168205</c:v>
                </c:pt>
                <c:pt idx="6822">
                  <c:v>0.68226822682268196</c:v>
                </c:pt>
                <c:pt idx="6823">
                  <c:v>0.68236823682368197</c:v>
                </c:pt>
                <c:pt idx="6824">
                  <c:v>0.68246824682468199</c:v>
                </c:pt>
                <c:pt idx="6825">
                  <c:v>0.68256825682568201</c:v>
                </c:pt>
                <c:pt idx="6826">
                  <c:v>0.68266826682668202</c:v>
                </c:pt>
                <c:pt idx="6827">
                  <c:v>0.68276827682768204</c:v>
                </c:pt>
                <c:pt idx="6828">
                  <c:v>0.68286828682868195</c:v>
                </c:pt>
                <c:pt idx="6829">
                  <c:v>0.68296829682968296</c:v>
                </c:pt>
                <c:pt idx="6830">
                  <c:v>0.68306830683068298</c:v>
                </c:pt>
                <c:pt idx="6831">
                  <c:v>0.683168316831683</c:v>
                </c:pt>
                <c:pt idx="6832">
                  <c:v>0.68326832683268302</c:v>
                </c:pt>
                <c:pt idx="6833">
                  <c:v>0.68336833683368303</c:v>
                </c:pt>
                <c:pt idx="6834">
                  <c:v>0.68346834683468305</c:v>
                </c:pt>
                <c:pt idx="6835">
                  <c:v>0.68356835683568296</c:v>
                </c:pt>
                <c:pt idx="6836">
                  <c:v>0.68366836683668297</c:v>
                </c:pt>
                <c:pt idx="6837">
                  <c:v>0.68376837683768299</c:v>
                </c:pt>
                <c:pt idx="6838">
                  <c:v>0.68386838683868301</c:v>
                </c:pt>
                <c:pt idx="6839">
                  <c:v>0.68396839683968402</c:v>
                </c:pt>
                <c:pt idx="6840">
                  <c:v>0.68406840684068404</c:v>
                </c:pt>
                <c:pt idx="6841">
                  <c:v>0.68416841684168395</c:v>
                </c:pt>
                <c:pt idx="6842">
                  <c:v>0.68426842684268396</c:v>
                </c:pt>
                <c:pt idx="6843">
                  <c:v>0.68436843684368398</c:v>
                </c:pt>
                <c:pt idx="6844">
                  <c:v>0.684468446844684</c:v>
                </c:pt>
                <c:pt idx="6845">
                  <c:v>0.68456845684568401</c:v>
                </c:pt>
                <c:pt idx="6846">
                  <c:v>0.68466846684668403</c:v>
                </c:pt>
                <c:pt idx="6847">
                  <c:v>0.68476847684768405</c:v>
                </c:pt>
                <c:pt idx="6848">
                  <c:v>0.68486848684868395</c:v>
                </c:pt>
                <c:pt idx="6849">
                  <c:v>0.68496849684968497</c:v>
                </c:pt>
                <c:pt idx="6850">
                  <c:v>0.68506850685068499</c:v>
                </c:pt>
                <c:pt idx="6851">
                  <c:v>0.68516851685168501</c:v>
                </c:pt>
                <c:pt idx="6852">
                  <c:v>0.68526852685268502</c:v>
                </c:pt>
                <c:pt idx="6853">
                  <c:v>0.68536853685368504</c:v>
                </c:pt>
                <c:pt idx="6854">
                  <c:v>0.68546854685468495</c:v>
                </c:pt>
                <c:pt idx="6855">
                  <c:v>0.68556855685568496</c:v>
                </c:pt>
                <c:pt idx="6856">
                  <c:v>0.68566856685668498</c:v>
                </c:pt>
                <c:pt idx="6857">
                  <c:v>0.685768576857685</c:v>
                </c:pt>
                <c:pt idx="6858">
                  <c:v>0.68586858685868501</c:v>
                </c:pt>
                <c:pt idx="6859">
                  <c:v>0.68596859685968603</c:v>
                </c:pt>
                <c:pt idx="6860">
                  <c:v>0.68606860686068605</c:v>
                </c:pt>
                <c:pt idx="6861">
                  <c:v>0.68616861686168595</c:v>
                </c:pt>
                <c:pt idx="6862">
                  <c:v>0.68626862686268597</c:v>
                </c:pt>
                <c:pt idx="6863">
                  <c:v>0.68636863686368599</c:v>
                </c:pt>
                <c:pt idx="6864">
                  <c:v>0.68646864686468601</c:v>
                </c:pt>
                <c:pt idx="6865">
                  <c:v>0.68656865686568602</c:v>
                </c:pt>
                <c:pt idx="6866">
                  <c:v>0.68666866686668604</c:v>
                </c:pt>
                <c:pt idx="6867">
                  <c:v>0.68676867686768595</c:v>
                </c:pt>
                <c:pt idx="6868">
                  <c:v>0.68686868686868596</c:v>
                </c:pt>
                <c:pt idx="6869">
                  <c:v>0.68696869686968698</c:v>
                </c:pt>
                <c:pt idx="6870">
                  <c:v>0.687068706870687</c:v>
                </c:pt>
                <c:pt idx="6871">
                  <c:v>0.68716871687168701</c:v>
                </c:pt>
                <c:pt idx="6872">
                  <c:v>0.68726872687268703</c:v>
                </c:pt>
                <c:pt idx="6873">
                  <c:v>0.68736873687368705</c:v>
                </c:pt>
                <c:pt idx="6874">
                  <c:v>0.68746874687468695</c:v>
                </c:pt>
                <c:pt idx="6875">
                  <c:v>0.68756875687568697</c:v>
                </c:pt>
                <c:pt idx="6876">
                  <c:v>0.68766876687668699</c:v>
                </c:pt>
                <c:pt idx="6877">
                  <c:v>0.687768776877687</c:v>
                </c:pt>
                <c:pt idx="6878">
                  <c:v>0.68786878687868702</c:v>
                </c:pt>
                <c:pt idx="6879">
                  <c:v>0.68796879687968804</c:v>
                </c:pt>
                <c:pt idx="6880">
                  <c:v>0.68806880688068806</c:v>
                </c:pt>
                <c:pt idx="6881">
                  <c:v>0.68816881688168796</c:v>
                </c:pt>
                <c:pt idx="6882">
                  <c:v>0.68826882688268798</c:v>
                </c:pt>
                <c:pt idx="6883">
                  <c:v>0.688368836883688</c:v>
                </c:pt>
                <c:pt idx="6884">
                  <c:v>0.68846884688468801</c:v>
                </c:pt>
                <c:pt idx="6885">
                  <c:v>0.68856885688568803</c:v>
                </c:pt>
                <c:pt idx="6886">
                  <c:v>0.68866886688668805</c:v>
                </c:pt>
                <c:pt idx="6887">
                  <c:v>0.68876887688768795</c:v>
                </c:pt>
                <c:pt idx="6888">
                  <c:v>0.68886888688868797</c:v>
                </c:pt>
                <c:pt idx="6889">
                  <c:v>0.68896889688968899</c:v>
                </c:pt>
                <c:pt idx="6890">
                  <c:v>0.689068906890689</c:v>
                </c:pt>
                <c:pt idx="6891">
                  <c:v>0.68916891689168902</c:v>
                </c:pt>
                <c:pt idx="6892">
                  <c:v>0.68926892689268904</c:v>
                </c:pt>
                <c:pt idx="6893">
                  <c:v>0.68936893689368905</c:v>
                </c:pt>
                <c:pt idx="6894">
                  <c:v>0.68946894689468896</c:v>
                </c:pt>
                <c:pt idx="6895">
                  <c:v>0.68956895689568898</c:v>
                </c:pt>
                <c:pt idx="6896">
                  <c:v>0.689668966896689</c:v>
                </c:pt>
                <c:pt idx="6897">
                  <c:v>0.68976897689768901</c:v>
                </c:pt>
                <c:pt idx="6898">
                  <c:v>0.68986898689868903</c:v>
                </c:pt>
                <c:pt idx="6899">
                  <c:v>0.68996899689969005</c:v>
                </c:pt>
                <c:pt idx="6900">
                  <c:v>0.69006900690068995</c:v>
                </c:pt>
                <c:pt idx="6901">
                  <c:v>0.69016901690168997</c:v>
                </c:pt>
                <c:pt idx="6902">
                  <c:v>0.69026902690268999</c:v>
                </c:pt>
                <c:pt idx="6903">
                  <c:v>0.69036903690369</c:v>
                </c:pt>
                <c:pt idx="6904">
                  <c:v>0.69046904690469002</c:v>
                </c:pt>
                <c:pt idx="6905">
                  <c:v>0.69056905690569004</c:v>
                </c:pt>
                <c:pt idx="6906">
                  <c:v>0.69066906690669005</c:v>
                </c:pt>
                <c:pt idx="6907">
                  <c:v>0.69076907690768996</c:v>
                </c:pt>
                <c:pt idx="6908">
                  <c:v>0.69086908690868998</c:v>
                </c:pt>
                <c:pt idx="6909">
                  <c:v>0.69096909690969099</c:v>
                </c:pt>
                <c:pt idx="6910">
                  <c:v>0.69106910691069101</c:v>
                </c:pt>
                <c:pt idx="6911">
                  <c:v>0.69116911691169103</c:v>
                </c:pt>
                <c:pt idx="6912">
                  <c:v>0.69126912691269105</c:v>
                </c:pt>
                <c:pt idx="6913">
                  <c:v>0.69136913691369095</c:v>
                </c:pt>
                <c:pt idx="6914">
                  <c:v>0.69146914691469097</c:v>
                </c:pt>
                <c:pt idx="6915">
                  <c:v>0.69156915691569099</c:v>
                </c:pt>
                <c:pt idx="6916">
                  <c:v>0.691669166916691</c:v>
                </c:pt>
                <c:pt idx="6917">
                  <c:v>0.69176917691769102</c:v>
                </c:pt>
                <c:pt idx="6918">
                  <c:v>0.69186918691869104</c:v>
                </c:pt>
                <c:pt idx="6919">
                  <c:v>0.69196919691969105</c:v>
                </c:pt>
                <c:pt idx="6920">
                  <c:v>0.69206920692069196</c:v>
                </c:pt>
                <c:pt idx="6921">
                  <c:v>0.69216921692169198</c:v>
                </c:pt>
                <c:pt idx="6922">
                  <c:v>0.69226922692269199</c:v>
                </c:pt>
                <c:pt idx="6923">
                  <c:v>0.69236923692369201</c:v>
                </c:pt>
                <c:pt idx="6924">
                  <c:v>0.69246924692469203</c:v>
                </c:pt>
                <c:pt idx="6925">
                  <c:v>0.69256925692569205</c:v>
                </c:pt>
                <c:pt idx="6926">
                  <c:v>0.69266926692669195</c:v>
                </c:pt>
                <c:pt idx="6927">
                  <c:v>0.69276927692769197</c:v>
                </c:pt>
                <c:pt idx="6928">
                  <c:v>0.69286928692869199</c:v>
                </c:pt>
                <c:pt idx="6929">
                  <c:v>0.692969296929693</c:v>
                </c:pt>
                <c:pt idx="6930">
                  <c:v>0.69306930693069302</c:v>
                </c:pt>
                <c:pt idx="6931">
                  <c:v>0.69316931693169304</c:v>
                </c:pt>
                <c:pt idx="6932">
                  <c:v>0.69326932693269305</c:v>
                </c:pt>
                <c:pt idx="6933">
                  <c:v>0.69336933693369296</c:v>
                </c:pt>
                <c:pt idx="6934">
                  <c:v>0.69346934693469298</c:v>
                </c:pt>
                <c:pt idx="6935">
                  <c:v>0.69356935693569299</c:v>
                </c:pt>
                <c:pt idx="6936">
                  <c:v>0.69366936693669301</c:v>
                </c:pt>
                <c:pt idx="6937">
                  <c:v>0.69376937693769303</c:v>
                </c:pt>
                <c:pt idx="6938">
                  <c:v>0.69386938693869304</c:v>
                </c:pt>
                <c:pt idx="6939">
                  <c:v>0.69396939693969395</c:v>
                </c:pt>
                <c:pt idx="6940">
                  <c:v>0.69406940694069397</c:v>
                </c:pt>
                <c:pt idx="6941">
                  <c:v>0.69416941694169398</c:v>
                </c:pt>
                <c:pt idx="6942">
                  <c:v>0.694269426942694</c:v>
                </c:pt>
                <c:pt idx="6943">
                  <c:v>0.69436943694369402</c:v>
                </c:pt>
                <c:pt idx="6944">
                  <c:v>0.69446944694469404</c:v>
                </c:pt>
                <c:pt idx="6945">
                  <c:v>0.69456945694569405</c:v>
                </c:pt>
                <c:pt idx="6946">
                  <c:v>0.69466946694669396</c:v>
                </c:pt>
                <c:pt idx="6947">
                  <c:v>0.69476947694769398</c:v>
                </c:pt>
                <c:pt idx="6948">
                  <c:v>0.69486948694869399</c:v>
                </c:pt>
                <c:pt idx="6949">
                  <c:v>0.69496949694969501</c:v>
                </c:pt>
                <c:pt idx="6950">
                  <c:v>0.69506950695069503</c:v>
                </c:pt>
                <c:pt idx="6951">
                  <c:v>0.69516951695169504</c:v>
                </c:pt>
                <c:pt idx="6952">
                  <c:v>0.69526952695269495</c:v>
                </c:pt>
                <c:pt idx="6953">
                  <c:v>0.69536953695369497</c:v>
                </c:pt>
                <c:pt idx="6954">
                  <c:v>0.69546954695469498</c:v>
                </c:pt>
                <c:pt idx="6955">
                  <c:v>0.695569556955695</c:v>
                </c:pt>
                <c:pt idx="6956">
                  <c:v>0.69566956695669502</c:v>
                </c:pt>
                <c:pt idx="6957">
                  <c:v>0.69576957695769504</c:v>
                </c:pt>
                <c:pt idx="6958">
                  <c:v>0.69586958695869505</c:v>
                </c:pt>
                <c:pt idx="6959">
                  <c:v>0.69596959695969596</c:v>
                </c:pt>
                <c:pt idx="6960">
                  <c:v>0.69606960696069597</c:v>
                </c:pt>
                <c:pt idx="6961">
                  <c:v>0.69616961696169599</c:v>
                </c:pt>
                <c:pt idx="6962">
                  <c:v>0.69626962696269601</c:v>
                </c:pt>
                <c:pt idx="6963">
                  <c:v>0.69636963696369603</c:v>
                </c:pt>
                <c:pt idx="6964">
                  <c:v>0.69646964696469604</c:v>
                </c:pt>
                <c:pt idx="6965">
                  <c:v>0.69656965696569595</c:v>
                </c:pt>
                <c:pt idx="6966">
                  <c:v>0.69666966696669597</c:v>
                </c:pt>
                <c:pt idx="6967">
                  <c:v>0.69676967696769598</c:v>
                </c:pt>
                <c:pt idx="6968">
                  <c:v>0.696869686968696</c:v>
                </c:pt>
                <c:pt idx="6969">
                  <c:v>0.69696969696969702</c:v>
                </c:pt>
                <c:pt idx="6970">
                  <c:v>0.69706970697069703</c:v>
                </c:pt>
                <c:pt idx="6971">
                  <c:v>0.69716971697169705</c:v>
                </c:pt>
                <c:pt idx="6972">
                  <c:v>0.69726972697269696</c:v>
                </c:pt>
                <c:pt idx="6973">
                  <c:v>0.69736973697369697</c:v>
                </c:pt>
                <c:pt idx="6974">
                  <c:v>0.69746974697469699</c:v>
                </c:pt>
                <c:pt idx="6975">
                  <c:v>0.69756975697569701</c:v>
                </c:pt>
                <c:pt idx="6976">
                  <c:v>0.69766976697669703</c:v>
                </c:pt>
                <c:pt idx="6977">
                  <c:v>0.69776977697769704</c:v>
                </c:pt>
                <c:pt idx="6978">
                  <c:v>0.69786978697869795</c:v>
                </c:pt>
                <c:pt idx="6979">
                  <c:v>0.69796979697969797</c:v>
                </c:pt>
                <c:pt idx="6980">
                  <c:v>0.69806980698069798</c:v>
                </c:pt>
                <c:pt idx="6981">
                  <c:v>0.698169816981698</c:v>
                </c:pt>
                <c:pt idx="6982">
                  <c:v>0.69826982698269802</c:v>
                </c:pt>
                <c:pt idx="6983">
                  <c:v>0.69836983698369803</c:v>
                </c:pt>
                <c:pt idx="6984">
                  <c:v>0.69846984698469805</c:v>
                </c:pt>
                <c:pt idx="6985">
                  <c:v>0.69856985698569796</c:v>
                </c:pt>
                <c:pt idx="6986">
                  <c:v>0.69866986698669797</c:v>
                </c:pt>
                <c:pt idx="6987">
                  <c:v>0.69876987698769799</c:v>
                </c:pt>
                <c:pt idx="6988">
                  <c:v>0.69886988698869801</c:v>
                </c:pt>
                <c:pt idx="6989">
                  <c:v>0.69896989698969902</c:v>
                </c:pt>
                <c:pt idx="6990">
                  <c:v>0.69906990699069904</c:v>
                </c:pt>
                <c:pt idx="6991">
                  <c:v>0.69916991699169895</c:v>
                </c:pt>
                <c:pt idx="6992">
                  <c:v>0.69926992699269896</c:v>
                </c:pt>
                <c:pt idx="6993">
                  <c:v>0.69936993699369898</c:v>
                </c:pt>
                <c:pt idx="6994">
                  <c:v>0.699469946994699</c:v>
                </c:pt>
                <c:pt idx="6995">
                  <c:v>0.69956995699569902</c:v>
                </c:pt>
                <c:pt idx="6996">
                  <c:v>0.69966996699669903</c:v>
                </c:pt>
                <c:pt idx="6997">
                  <c:v>0.69976997699769905</c:v>
                </c:pt>
                <c:pt idx="6998">
                  <c:v>0.69986998699869896</c:v>
                </c:pt>
                <c:pt idx="6999">
                  <c:v>0.69996999699969997</c:v>
                </c:pt>
                <c:pt idx="7000">
                  <c:v>0.70007000700069999</c:v>
                </c:pt>
                <c:pt idx="7001">
                  <c:v>0.70017001700170001</c:v>
                </c:pt>
                <c:pt idx="7002">
                  <c:v>0.70027002700270002</c:v>
                </c:pt>
                <c:pt idx="7003">
                  <c:v>0.70037003700370004</c:v>
                </c:pt>
                <c:pt idx="7004">
                  <c:v>0.70047004700469995</c:v>
                </c:pt>
                <c:pt idx="7005">
                  <c:v>0.70057005700569996</c:v>
                </c:pt>
                <c:pt idx="7006">
                  <c:v>0.70067006700669998</c:v>
                </c:pt>
                <c:pt idx="7007">
                  <c:v>0.7007700770077</c:v>
                </c:pt>
                <c:pt idx="7008">
                  <c:v>0.70087008700870002</c:v>
                </c:pt>
                <c:pt idx="7009">
                  <c:v>0.70097009700970103</c:v>
                </c:pt>
                <c:pt idx="7010">
                  <c:v>0.70107010701070105</c:v>
                </c:pt>
                <c:pt idx="7011">
                  <c:v>0.70117011701170096</c:v>
                </c:pt>
                <c:pt idx="7012">
                  <c:v>0.70127012701270097</c:v>
                </c:pt>
                <c:pt idx="7013">
                  <c:v>0.70137013701370099</c:v>
                </c:pt>
                <c:pt idx="7014">
                  <c:v>0.70147014701470101</c:v>
                </c:pt>
                <c:pt idx="7015">
                  <c:v>0.70157015701570102</c:v>
                </c:pt>
                <c:pt idx="7016">
                  <c:v>0.70167016701670104</c:v>
                </c:pt>
                <c:pt idx="7017">
                  <c:v>0.70177017701770095</c:v>
                </c:pt>
                <c:pt idx="7018">
                  <c:v>0.70187018701870096</c:v>
                </c:pt>
                <c:pt idx="7019">
                  <c:v>0.70197019701970198</c:v>
                </c:pt>
                <c:pt idx="7020">
                  <c:v>0.702070207020702</c:v>
                </c:pt>
                <c:pt idx="7021">
                  <c:v>0.70217021702170201</c:v>
                </c:pt>
                <c:pt idx="7022">
                  <c:v>0.70227022702270203</c:v>
                </c:pt>
                <c:pt idx="7023">
                  <c:v>0.70237023702370205</c:v>
                </c:pt>
                <c:pt idx="7024">
                  <c:v>0.70247024702470195</c:v>
                </c:pt>
                <c:pt idx="7025">
                  <c:v>0.70257025702570197</c:v>
                </c:pt>
                <c:pt idx="7026">
                  <c:v>0.70267026702670199</c:v>
                </c:pt>
                <c:pt idx="7027">
                  <c:v>0.70277027702770201</c:v>
                </c:pt>
                <c:pt idx="7028">
                  <c:v>0.70287028702870202</c:v>
                </c:pt>
                <c:pt idx="7029">
                  <c:v>0.70297029702970304</c:v>
                </c:pt>
                <c:pt idx="7030">
                  <c:v>0.70307030703070295</c:v>
                </c:pt>
                <c:pt idx="7031">
                  <c:v>0.70317031703170296</c:v>
                </c:pt>
                <c:pt idx="7032">
                  <c:v>0.70327032703270298</c:v>
                </c:pt>
                <c:pt idx="7033">
                  <c:v>0.703370337033703</c:v>
                </c:pt>
                <c:pt idx="7034">
                  <c:v>0.70347034703470301</c:v>
                </c:pt>
                <c:pt idx="7035">
                  <c:v>0.70357035703570303</c:v>
                </c:pt>
                <c:pt idx="7036">
                  <c:v>0.70367036703670305</c:v>
                </c:pt>
                <c:pt idx="7037">
                  <c:v>0.70377037703770295</c:v>
                </c:pt>
                <c:pt idx="7038">
                  <c:v>0.70387038703870297</c:v>
                </c:pt>
                <c:pt idx="7039">
                  <c:v>0.70397039703970399</c:v>
                </c:pt>
                <c:pt idx="7040">
                  <c:v>0.704070407040704</c:v>
                </c:pt>
                <c:pt idx="7041">
                  <c:v>0.70417041704170402</c:v>
                </c:pt>
                <c:pt idx="7042">
                  <c:v>0.70427042704270404</c:v>
                </c:pt>
                <c:pt idx="7043">
                  <c:v>0.70437043704370395</c:v>
                </c:pt>
                <c:pt idx="7044">
                  <c:v>0.70447044704470396</c:v>
                </c:pt>
                <c:pt idx="7045">
                  <c:v>0.70457045704570398</c:v>
                </c:pt>
                <c:pt idx="7046">
                  <c:v>0.704670467046704</c:v>
                </c:pt>
                <c:pt idx="7047">
                  <c:v>0.70477047704770401</c:v>
                </c:pt>
                <c:pt idx="7048">
                  <c:v>0.70487048704870403</c:v>
                </c:pt>
                <c:pt idx="7049">
                  <c:v>0.70497049704970505</c:v>
                </c:pt>
                <c:pt idx="7050">
                  <c:v>0.70507050705070495</c:v>
                </c:pt>
                <c:pt idx="7051">
                  <c:v>0.70517051705170497</c:v>
                </c:pt>
                <c:pt idx="7052">
                  <c:v>0.70527052705270499</c:v>
                </c:pt>
                <c:pt idx="7053">
                  <c:v>0.705370537053705</c:v>
                </c:pt>
                <c:pt idx="7054">
                  <c:v>0.70547054705470502</c:v>
                </c:pt>
                <c:pt idx="7055">
                  <c:v>0.70557055705570504</c:v>
                </c:pt>
                <c:pt idx="7056">
                  <c:v>0.70567056705670494</c:v>
                </c:pt>
                <c:pt idx="7057">
                  <c:v>0.70577057705770496</c:v>
                </c:pt>
                <c:pt idx="7058">
                  <c:v>0.70587058705870498</c:v>
                </c:pt>
                <c:pt idx="7059">
                  <c:v>0.705970597059706</c:v>
                </c:pt>
                <c:pt idx="7060">
                  <c:v>0.70607060706070601</c:v>
                </c:pt>
                <c:pt idx="7061">
                  <c:v>0.70617061706170603</c:v>
                </c:pt>
                <c:pt idx="7062">
                  <c:v>0.70627062706270605</c:v>
                </c:pt>
                <c:pt idx="7063">
                  <c:v>0.70637063706370595</c:v>
                </c:pt>
                <c:pt idx="7064">
                  <c:v>0.70647064706470597</c:v>
                </c:pt>
                <c:pt idx="7065">
                  <c:v>0.70657065706570599</c:v>
                </c:pt>
                <c:pt idx="7066">
                  <c:v>0.706670667066706</c:v>
                </c:pt>
                <c:pt idx="7067">
                  <c:v>0.70677067706770602</c:v>
                </c:pt>
                <c:pt idx="7068">
                  <c:v>0.70687068706870604</c:v>
                </c:pt>
                <c:pt idx="7069">
                  <c:v>0.70697069706970606</c:v>
                </c:pt>
                <c:pt idx="7070">
                  <c:v>0.70707070707070696</c:v>
                </c:pt>
                <c:pt idx="7071">
                  <c:v>0.70717071707170698</c:v>
                </c:pt>
                <c:pt idx="7072">
                  <c:v>0.707270727072707</c:v>
                </c:pt>
                <c:pt idx="7073">
                  <c:v>0.70737073707370701</c:v>
                </c:pt>
                <c:pt idx="7074">
                  <c:v>0.70747074707470703</c:v>
                </c:pt>
                <c:pt idx="7075">
                  <c:v>0.70757075707570705</c:v>
                </c:pt>
                <c:pt idx="7076">
                  <c:v>0.70767076707670695</c:v>
                </c:pt>
                <c:pt idx="7077">
                  <c:v>0.70777077707770697</c:v>
                </c:pt>
                <c:pt idx="7078">
                  <c:v>0.70787078707870699</c:v>
                </c:pt>
                <c:pt idx="7079">
                  <c:v>0.707970797079708</c:v>
                </c:pt>
                <c:pt idx="7080">
                  <c:v>0.70807080708070802</c:v>
                </c:pt>
                <c:pt idx="7081">
                  <c:v>0.70817081708170804</c:v>
                </c:pt>
                <c:pt idx="7082">
                  <c:v>0.70827082708270805</c:v>
                </c:pt>
                <c:pt idx="7083">
                  <c:v>0.70837083708370796</c:v>
                </c:pt>
                <c:pt idx="7084">
                  <c:v>0.70847084708470798</c:v>
                </c:pt>
                <c:pt idx="7085">
                  <c:v>0.70857085708570799</c:v>
                </c:pt>
                <c:pt idx="7086">
                  <c:v>0.70867086708670801</c:v>
                </c:pt>
                <c:pt idx="7087">
                  <c:v>0.70877087708770803</c:v>
                </c:pt>
                <c:pt idx="7088">
                  <c:v>0.70887088708870805</c:v>
                </c:pt>
                <c:pt idx="7089">
                  <c:v>0.70897089708970895</c:v>
                </c:pt>
                <c:pt idx="7090">
                  <c:v>0.70907090709070897</c:v>
                </c:pt>
                <c:pt idx="7091">
                  <c:v>0.70917091709170899</c:v>
                </c:pt>
                <c:pt idx="7092">
                  <c:v>0.709270927092709</c:v>
                </c:pt>
                <c:pt idx="7093">
                  <c:v>0.70937093709370902</c:v>
                </c:pt>
                <c:pt idx="7094">
                  <c:v>0.70947094709470904</c:v>
                </c:pt>
                <c:pt idx="7095">
                  <c:v>0.70957095709570905</c:v>
                </c:pt>
                <c:pt idx="7096">
                  <c:v>0.70967096709670896</c:v>
                </c:pt>
                <c:pt idx="7097">
                  <c:v>0.70977097709770898</c:v>
                </c:pt>
                <c:pt idx="7098">
                  <c:v>0.70987098709870899</c:v>
                </c:pt>
                <c:pt idx="7099">
                  <c:v>0.70997099709971001</c:v>
                </c:pt>
                <c:pt idx="7100">
                  <c:v>0.71007100710071003</c:v>
                </c:pt>
                <c:pt idx="7101">
                  <c:v>0.71017101710171004</c:v>
                </c:pt>
                <c:pt idx="7102">
                  <c:v>0.71027102710270995</c:v>
                </c:pt>
                <c:pt idx="7103">
                  <c:v>0.71037103710370997</c:v>
                </c:pt>
                <c:pt idx="7104">
                  <c:v>0.71047104710470999</c:v>
                </c:pt>
                <c:pt idx="7105">
                  <c:v>0.71057105710571</c:v>
                </c:pt>
                <c:pt idx="7106">
                  <c:v>0.71067106710671002</c:v>
                </c:pt>
                <c:pt idx="7107">
                  <c:v>0.71077107710771004</c:v>
                </c:pt>
                <c:pt idx="7108">
                  <c:v>0.71087108710871005</c:v>
                </c:pt>
                <c:pt idx="7109">
                  <c:v>0.71097109710971096</c:v>
                </c:pt>
                <c:pt idx="7110">
                  <c:v>0.71107110711071098</c:v>
                </c:pt>
                <c:pt idx="7111">
                  <c:v>0.71117111711171099</c:v>
                </c:pt>
                <c:pt idx="7112">
                  <c:v>0.71127112711271101</c:v>
                </c:pt>
                <c:pt idx="7113">
                  <c:v>0.71137113711371103</c:v>
                </c:pt>
                <c:pt idx="7114">
                  <c:v>0.71147114711471104</c:v>
                </c:pt>
                <c:pt idx="7115">
                  <c:v>0.71157115711571095</c:v>
                </c:pt>
                <c:pt idx="7116">
                  <c:v>0.71167116711671097</c:v>
                </c:pt>
                <c:pt idx="7117">
                  <c:v>0.71177117711771098</c:v>
                </c:pt>
                <c:pt idx="7118">
                  <c:v>0.711871187118711</c:v>
                </c:pt>
                <c:pt idx="7119">
                  <c:v>0.71197119711971202</c:v>
                </c:pt>
                <c:pt idx="7120">
                  <c:v>0.71207120712071204</c:v>
                </c:pt>
                <c:pt idx="7121">
                  <c:v>0.71217121712171205</c:v>
                </c:pt>
                <c:pt idx="7122">
                  <c:v>0.71227122712271196</c:v>
                </c:pt>
                <c:pt idx="7123">
                  <c:v>0.71237123712371198</c:v>
                </c:pt>
                <c:pt idx="7124">
                  <c:v>0.71247124712471199</c:v>
                </c:pt>
                <c:pt idx="7125">
                  <c:v>0.71257125712571201</c:v>
                </c:pt>
                <c:pt idx="7126">
                  <c:v>0.71267126712671203</c:v>
                </c:pt>
                <c:pt idx="7127">
                  <c:v>0.71277127712771204</c:v>
                </c:pt>
                <c:pt idx="7128">
                  <c:v>0.71287128712871295</c:v>
                </c:pt>
                <c:pt idx="7129">
                  <c:v>0.71297129712971297</c:v>
                </c:pt>
                <c:pt idx="7130">
                  <c:v>0.71307130713071298</c:v>
                </c:pt>
                <c:pt idx="7131">
                  <c:v>0.713171317131713</c:v>
                </c:pt>
                <c:pt idx="7132">
                  <c:v>0.71327132713271302</c:v>
                </c:pt>
                <c:pt idx="7133">
                  <c:v>0.71337133713371303</c:v>
                </c:pt>
                <c:pt idx="7134">
                  <c:v>0.71347134713471305</c:v>
                </c:pt>
                <c:pt idx="7135">
                  <c:v>0.71357135713571296</c:v>
                </c:pt>
                <c:pt idx="7136">
                  <c:v>0.71367136713671298</c:v>
                </c:pt>
                <c:pt idx="7137">
                  <c:v>0.71377137713771299</c:v>
                </c:pt>
                <c:pt idx="7138">
                  <c:v>0.71387138713871301</c:v>
                </c:pt>
                <c:pt idx="7139">
                  <c:v>0.71397139713971403</c:v>
                </c:pt>
                <c:pt idx="7140">
                  <c:v>0.71407140714071404</c:v>
                </c:pt>
                <c:pt idx="7141">
                  <c:v>0.71417141714171395</c:v>
                </c:pt>
                <c:pt idx="7142">
                  <c:v>0.71427142714271397</c:v>
                </c:pt>
                <c:pt idx="7143">
                  <c:v>0.71437143714371398</c:v>
                </c:pt>
                <c:pt idx="7144">
                  <c:v>0.714471447144714</c:v>
                </c:pt>
                <c:pt idx="7145">
                  <c:v>0.71457145714571402</c:v>
                </c:pt>
                <c:pt idx="7146">
                  <c:v>0.71467146714671403</c:v>
                </c:pt>
                <c:pt idx="7147">
                  <c:v>0.71477147714771405</c:v>
                </c:pt>
                <c:pt idx="7148">
                  <c:v>0.71487148714871396</c:v>
                </c:pt>
                <c:pt idx="7149">
                  <c:v>0.71497149714971497</c:v>
                </c:pt>
                <c:pt idx="7150">
                  <c:v>0.71507150715071499</c:v>
                </c:pt>
                <c:pt idx="7151">
                  <c:v>0.71517151715171501</c:v>
                </c:pt>
                <c:pt idx="7152">
                  <c:v>0.71527152715271503</c:v>
                </c:pt>
                <c:pt idx="7153">
                  <c:v>0.71537153715371504</c:v>
                </c:pt>
                <c:pt idx="7154">
                  <c:v>0.71547154715471495</c:v>
                </c:pt>
                <c:pt idx="7155">
                  <c:v>0.71557155715571497</c:v>
                </c:pt>
                <c:pt idx="7156">
                  <c:v>0.71567156715671498</c:v>
                </c:pt>
                <c:pt idx="7157">
                  <c:v>0.715771577157715</c:v>
                </c:pt>
                <c:pt idx="7158">
                  <c:v>0.71587158715871502</c:v>
                </c:pt>
                <c:pt idx="7159">
                  <c:v>0.71597159715971603</c:v>
                </c:pt>
                <c:pt idx="7160">
                  <c:v>0.71607160716071605</c:v>
                </c:pt>
                <c:pt idx="7161">
                  <c:v>0.71617161716171596</c:v>
                </c:pt>
                <c:pt idx="7162">
                  <c:v>0.71627162716271597</c:v>
                </c:pt>
                <c:pt idx="7163">
                  <c:v>0.71637163716371599</c:v>
                </c:pt>
                <c:pt idx="7164">
                  <c:v>0.71647164716471601</c:v>
                </c:pt>
                <c:pt idx="7165">
                  <c:v>0.71657165716571602</c:v>
                </c:pt>
                <c:pt idx="7166">
                  <c:v>0.71667166716671604</c:v>
                </c:pt>
                <c:pt idx="7167">
                  <c:v>0.71677167716771595</c:v>
                </c:pt>
                <c:pt idx="7168">
                  <c:v>0.71687168716871597</c:v>
                </c:pt>
                <c:pt idx="7169">
                  <c:v>0.71697169716971698</c:v>
                </c:pt>
                <c:pt idx="7170">
                  <c:v>0.717071707170717</c:v>
                </c:pt>
                <c:pt idx="7171">
                  <c:v>0.71717171717171702</c:v>
                </c:pt>
                <c:pt idx="7172">
                  <c:v>0.71727172717271703</c:v>
                </c:pt>
                <c:pt idx="7173">
                  <c:v>0.71737173717371705</c:v>
                </c:pt>
                <c:pt idx="7174">
                  <c:v>0.71747174717471696</c:v>
                </c:pt>
                <c:pt idx="7175">
                  <c:v>0.71757175717571697</c:v>
                </c:pt>
                <c:pt idx="7176">
                  <c:v>0.71767176717671699</c:v>
                </c:pt>
                <c:pt idx="7177">
                  <c:v>0.71777177717771701</c:v>
                </c:pt>
                <c:pt idx="7178">
                  <c:v>0.71787178717871702</c:v>
                </c:pt>
                <c:pt idx="7179">
                  <c:v>0.71797179717971804</c:v>
                </c:pt>
                <c:pt idx="7180">
                  <c:v>0.71807180718071795</c:v>
                </c:pt>
                <c:pt idx="7181">
                  <c:v>0.71817181718171796</c:v>
                </c:pt>
                <c:pt idx="7182">
                  <c:v>0.71827182718271798</c:v>
                </c:pt>
                <c:pt idx="7183">
                  <c:v>0.718371837183718</c:v>
                </c:pt>
                <c:pt idx="7184">
                  <c:v>0.71847184718471802</c:v>
                </c:pt>
                <c:pt idx="7185">
                  <c:v>0.71857185718571803</c:v>
                </c:pt>
                <c:pt idx="7186">
                  <c:v>0.71867186718671805</c:v>
                </c:pt>
                <c:pt idx="7187">
                  <c:v>0.71877187718771796</c:v>
                </c:pt>
                <c:pt idx="7188">
                  <c:v>0.71887188718871797</c:v>
                </c:pt>
                <c:pt idx="7189">
                  <c:v>0.71897189718971899</c:v>
                </c:pt>
                <c:pt idx="7190">
                  <c:v>0.71907190719071901</c:v>
                </c:pt>
                <c:pt idx="7191">
                  <c:v>0.71917191719171902</c:v>
                </c:pt>
                <c:pt idx="7192">
                  <c:v>0.71927192719271904</c:v>
                </c:pt>
                <c:pt idx="7193">
                  <c:v>0.71937193719371895</c:v>
                </c:pt>
                <c:pt idx="7194">
                  <c:v>0.71947194719471896</c:v>
                </c:pt>
                <c:pt idx="7195">
                  <c:v>0.71957195719571898</c:v>
                </c:pt>
                <c:pt idx="7196">
                  <c:v>0.719671967196719</c:v>
                </c:pt>
                <c:pt idx="7197">
                  <c:v>0.71977197719771902</c:v>
                </c:pt>
                <c:pt idx="7198">
                  <c:v>0.71987198719871903</c:v>
                </c:pt>
                <c:pt idx="7199">
                  <c:v>0.71997199719972005</c:v>
                </c:pt>
                <c:pt idx="7200">
                  <c:v>0.72007200720071995</c:v>
                </c:pt>
                <c:pt idx="7201">
                  <c:v>0.72017201720171997</c:v>
                </c:pt>
                <c:pt idx="7202">
                  <c:v>0.72027202720271999</c:v>
                </c:pt>
                <c:pt idx="7203">
                  <c:v>0.72037203720372001</c:v>
                </c:pt>
                <c:pt idx="7204">
                  <c:v>0.72047204720472002</c:v>
                </c:pt>
                <c:pt idx="7205">
                  <c:v>0.72057205720572004</c:v>
                </c:pt>
                <c:pt idx="7206">
                  <c:v>0.72067206720671995</c:v>
                </c:pt>
                <c:pt idx="7207">
                  <c:v>0.72077207720771996</c:v>
                </c:pt>
                <c:pt idx="7208">
                  <c:v>0.72087208720871998</c:v>
                </c:pt>
                <c:pt idx="7209">
                  <c:v>0.720972097209721</c:v>
                </c:pt>
                <c:pt idx="7210">
                  <c:v>0.72107210721072101</c:v>
                </c:pt>
                <c:pt idx="7211">
                  <c:v>0.72117211721172103</c:v>
                </c:pt>
                <c:pt idx="7212">
                  <c:v>0.72127212721272105</c:v>
                </c:pt>
                <c:pt idx="7213">
                  <c:v>0.72137213721372095</c:v>
                </c:pt>
                <c:pt idx="7214">
                  <c:v>0.72147214721472097</c:v>
                </c:pt>
                <c:pt idx="7215">
                  <c:v>0.72157215721572099</c:v>
                </c:pt>
                <c:pt idx="7216">
                  <c:v>0.72167216721672101</c:v>
                </c:pt>
                <c:pt idx="7217">
                  <c:v>0.72177217721772102</c:v>
                </c:pt>
                <c:pt idx="7218">
                  <c:v>0.72187218721872104</c:v>
                </c:pt>
                <c:pt idx="7219">
                  <c:v>0.72197219721972195</c:v>
                </c:pt>
                <c:pt idx="7220">
                  <c:v>0.72207220722072196</c:v>
                </c:pt>
                <c:pt idx="7221">
                  <c:v>0.72217221722172198</c:v>
                </c:pt>
                <c:pt idx="7222">
                  <c:v>0.722272227222722</c:v>
                </c:pt>
                <c:pt idx="7223">
                  <c:v>0.72237223722372201</c:v>
                </c:pt>
                <c:pt idx="7224">
                  <c:v>0.72247224722472203</c:v>
                </c:pt>
                <c:pt idx="7225">
                  <c:v>0.72257225722572205</c:v>
                </c:pt>
                <c:pt idx="7226">
                  <c:v>0.72267226722672195</c:v>
                </c:pt>
                <c:pt idx="7227">
                  <c:v>0.72277227722772197</c:v>
                </c:pt>
                <c:pt idx="7228">
                  <c:v>0.72287228722872199</c:v>
                </c:pt>
                <c:pt idx="7229">
                  <c:v>0.722972297229723</c:v>
                </c:pt>
                <c:pt idx="7230">
                  <c:v>0.72307230723072302</c:v>
                </c:pt>
                <c:pt idx="7231">
                  <c:v>0.72317231723172304</c:v>
                </c:pt>
                <c:pt idx="7232">
                  <c:v>0.72327232723272294</c:v>
                </c:pt>
                <c:pt idx="7233">
                  <c:v>0.72337233723372296</c:v>
                </c:pt>
                <c:pt idx="7234">
                  <c:v>0.72347234723472298</c:v>
                </c:pt>
                <c:pt idx="7235">
                  <c:v>0.723572357235723</c:v>
                </c:pt>
                <c:pt idx="7236">
                  <c:v>0.72367236723672301</c:v>
                </c:pt>
                <c:pt idx="7237">
                  <c:v>0.72377237723772303</c:v>
                </c:pt>
                <c:pt idx="7238">
                  <c:v>0.72387238723872305</c:v>
                </c:pt>
                <c:pt idx="7239">
                  <c:v>0.72397239723972395</c:v>
                </c:pt>
                <c:pt idx="7240">
                  <c:v>0.72407240724072397</c:v>
                </c:pt>
                <c:pt idx="7241">
                  <c:v>0.72417241724172399</c:v>
                </c:pt>
                <c:pt idx="7242">
                  <c:v>0.724272427242724</c:v>
                </c:pt>
                <c:pt idx="7243">
                  <c:v>0.72437243724372402</c:v>
                </c:pt>
                <c:pt idx="7244">
                  <c:v>0.72447244724472404</c:v>
                </c:pt>
                <c:pt idx="7245">
                  <c:v>0.72457245724572406</c:v>
                </c:pt>
                <c:pt idx="7246">
                  <c:v>0.72467246724672396</c:v>
                </c:pt>
                <c:pt idx="7247">
                  <c:v>0.72477247724772398</c:v>
                </c:pt>
                <c:pt idx="7248">
                  <c:v>0.724872487248724</c:v>
                </c:pt>
                <c:pt idx="7249">
                  <c:v>0.72497249724972501</c:v>
                </c:pt>
                <c:pt idx="7250">
                  <c:v>0.72507250725072503</c:v>
                </c:pt>
                <c:pt idx="7251">
                  <c:v>0.72517251725172505</c:v>
                </c:pt>
                <c:pt idx="7252">
                  <c:v>0.72527252725272495</c:v>
                </c:pt>
                <c:pt idx="7253">
                  <c:v>0.72537253725372497</c:v>
                </c:pt>
                <c:pt idx="7254">
                  <c:v>0.72547254725472499</c:v>
                </c:pt>
                <c:pt idx="7255">
                  <c:v>0.725572557255725</c:v>
                </c:pt>
                <c:pt idx="7256">
                  <c:v>0.72567256725672502</c:v>
                </c:pt>
                <c:pt idx="7257">
                  <c:v>0.72577257725772504</c:v>
                </c:pt>
                <c:pt idx="7258">
                  <c:v>0.72587258725872505</c:v>
                </c:pt>
                <c:pt idx="7259">
                  <c:v>0.72597259725972596</c:v>
                </c:pt>
                <c:pt idx="7260">
                  <c:v>0.72607260726072598</c:v>
                </c:pt>
                <c:pt idx="7261">
                  <c:v>0.72617261726172599</c:v>
                </c:pt>
                <c:pt idx="7262">
                  <c:v>0.72627262726272601</c:v>
                </c:pt>
                <c:pt idx="7263">
                  <c:v>0.72637263726372603</c:v>
                </c:pt>
                <c:pt idx="7264">
                  <c:v>0.72647264726472605</c:v>
                </c:pt>
                <c:pt idx="7265">
                  <c:v>0.72657265726572595</c:v>
                </c:pt>
                <c:pt idx="7266">
                  <c:v>0.72667266726672597</c:v>
                </c:pt>
                <c:pt idx="7267">
                  <c:v>0.72677267726772599</c:v>
                </c:pt>
                <c:pt idx="7268">
                  <c:v>0.726872687268726</c:v>
                </c:pt>
                <c:pt idx="7269">
                  <c:v>0.72697269726972702</c:v>
                </c:pt>
                <c:pt idx="7270">
                  <c:v>0.72707270727072704</c:v>
                </c:pt>
                <c:pt idx="7271">
                  <c:v>0.72717271727172705</c:v>
                </c:pt>
                <c:pt idx="7272">
                  <c:v>0.72727272727272696</c:v>
                </c:pt>
                <c:pt idx="7273">
                  <c:v>0.72737273727372698</c:v>
                </c:pt>
                <c:pt idx="7274">
                  <c:v>0.72747274727472699</c:v>
                </c:pt>
                <c:pt idx="7275">
                  <c:v>0.72757275727572701</c:v>
                </c:pt>
                <c:pt idx="7276">
                  <c:v>0.72767276727672703</c:v>
                </c:pt>
                <c:pt idx="7277">
                  <c:v>0.72777277727772705</c:v>
                </c:pt>
                <c:pt idx="7278">
                  <c:v>0.72787278727872795</c:v>
                </c:pt>
                <c:pt idx="7279">
                  <c:v>0.72797279727972797</c:v>
                </c:pt>
                <c:pt idx="7280">
                  <c:v>0.72807280728072798</c:v>
                </c:pt>
                <c:pt idx="7281">
                  <c:v>0.728172817281728</c:v>
                </c:pt>
                <c:pt idx="7282">
                  <c:v>0.72827282728272802</c:v>
                </c:pt>
                <c:pt idx="7283">
                  <c:v>0.72837283728372804</c:v>
                </c:pt>
                <c:pt idx="7284">
                  <c:v>0.72847284728472805</c:v>
                </c:pt>
                <c:pt idx="7285">
                  <c:v>0.72857285728572796</c:v>
                </c:pt>
                <c:pt idx="7286">
                  <c:v>0.72867286728672798</c:v>
                </c:pt>
                <c:pt idx="7287">
                  <c:v>0.72877287728772799</c:v>
                </c:pt>
                <c:pt idx="7288">
                  <c:v>0.72887288728872801</c:v>
                </c:pt>
                <c:pt idx="7289">
                  <c:v>0.72897289728972903</c:v>
                </c:pt>
                <c:pt idx="7290">
                  <c:v>0.72907290729072904</c:v>
                </c:pt>
                <c:pt idx="7291">
                  <c:v>0.72917291729172895</c:v>
                </c:pt>
                <c:pt idx="7292">
                  <c:v>0.72927292729272897</c:v>
                </c:pt>
                <c:pt idx="7293">
                  <c:v>0.72937293729372898</c:v>
                </c:pt>
                <c:pt idx="7294">
                  <c:v>0.729472947294729</c:v>
                </c:pt>
                <c:pt idx="7295">
                  <c:v>0.72957295729572902</c:v>
                </c:pt>
                <c:pt idx="7296">
                  <c:v>0.72967296729672904</c:v>
                </c:pt>
                <c:pt idx="7297">
                  <c:v>0.72977297729772905</c:v>
                </c:pt>
                <c:pt idx="7298">
                  <c:v>0.72987298729872896</c:v>
                </c:pt>
                <c:pt idx="7299">
                  <c:v>0.72997299729972998</c:v>
                </c:pt>
                <c:pt idx="7300">
                  <c:v>0.73007300730072999</c:v>
                </c:pt>
                <c:pt idx="7301">
                  <c:v>0.73017301730173001</c:v>
                </c:pt>
                <c:pt idx="7302">
                  <c:v>0.73027302730273003</c:v>
                </c:pt>
                <c:pt idx="7303">
                  <c:v>0.73037303730373004</c:v>
                </c:pt>
                <c:pt idx="7304">
                  <c:v>0.73047304730472995</c:v>
                </c:pt>
                <c:pt idx="7305">
                  <c:v>0.73057305730572997</c:v>
                </c:pt>
                <c:pt idx="7306">
                  <c:v>0.73067306730672998</c:v>
                </c:pt>
                <c:pt idx="7307">
                  <c:v>0.73077307730773</c:v>
                </c:pt>
                <c:pt idx="7308">
                  <c:v>0.73087308730873002</c:v>
                </c:pt>
                <c:pt idx="7309">
                  <c:v>0.73097309730973103</c:v>
                </c:pt>
                <c:pt idx="7310">
                  <c:v>0.73107310731073105</c:v>
                </c:pt>
                <c:pt idx="7311">
                  <c:v>0.73117311731173096</c:v>
                </c:pt>
                <c:pt idx="7312">
                  <c:v>0.73127312731273098</c:v>
                </c:pt>
                <c:pt idx="7313">
                  <c:v>0.73137313731373099</c:v>
                </c:pt>
                <c:pt idx="7314">
                  <c:v>0.73147314731473101</c:v>
                </c:pt>
                <c:pt idx="7315">
                  <c:v>0.73157315731573103</c:v>
                </c:pt>
                <c:pt idx="7316">
                  <c:v>0.73167316731673104</c:v>
                </c:pt>
                <c:pt idx="7317">
                  <c:v>0.73177317731773095</c:v>
                </c:pt>
                <c:pt idx="7318">
                  <c:v>0.73187318731873097</c:v>
                </c:pt>
                <c:pt idx="7319">
                  <c:v>0.73197319731973198</c:v>
                </c:pt>
                <c:pt idx="7320">
                  <c:v>0.732073207320732</c:v>
                </c:pt>
                <c:pt idx="7321">
                  <c:v>0.73217321732173202</c:v>
                </c:pt>
                <c:pt idx="7322">
                  <c:v>0.73227322732273203</c:v>
                </c:pt>
                <c:pt idx="7323">
                  <c:v>0.73237323732373205</c:v>
                </c:pt>
                <c:pt idx="7324">
                  <c:v>0.73247324732473196</c:v>
                </c:pt>
                <c:pt idx="7325">
                  <c:v>0.73257325732573197</c:v>
                </c:pt>
                <c:pt idx="7326">
                  <c:v>0.73267326732673199</c:v>
                </c:pt>
                <c:pt idx="7327">
                  <c:v>0.73277327732773201</c:v>
                </c:pt>
                <c:pt idx="7328">
                  <c:v>0.73287328732873203</c:v>
                </c:pt>
                <c:pt idx="7329">
                  <c:v>0.73297329732973304</c:v>
                </c:pt>
                <c:pt idx="7330">
                  <c:v>0.73307330733073295</c:v>
                </c:pt>
                <c:pt idx="7331">
                  <c:v>0.73317331733173297</c:v>
                </c:pt>
                <c:pt idx="7332">
                  <c:v>0.73327332733273298</c:v>
                </c:pt>
                <c:pt idx="7333">
                  <c:v>0.733373337333733</c:v>
                </c:pt>
                <c:pt idx="7334">
                  <c:v>0.73347334733473302</c:v>
                </c:pt>
                <c:pt idx="7335">
                  <c:v>0.73357335733573303</c:v>
                </c:pt>
                <c:pt idx="7336">
                  <c:v>0.73367336733673305</c:v>
                </c:pt>
                <c:pt idx="7337">
                  <c:v>0.73377337733773296</c:v>
                </c:pt>
                <c:pt idx="7338">
                  <c:v>0.73387338733873297</c:v>
                </c:pt>
                <c:pt idx="7339">
                  <c:v>0.73397339733973399</c:v>
                </c:pt>
                <c:pt idx="7340">
                  <c:v>0.73407340734073401</c:v>
                </c:pt>
                <c:pt idx="7341">
                  <c:v>0.73417341734173402</c:v>
                </c:pt>
                <c:pt idx="7342">
                  <c:v>0.73427342734273404</c:v>
                </c:pt>
                <c:pt idx="7343">
                  <c:v>0.73437343734373395</c:v>
                </c:pt>
                <c:pt idx="7344">
                  <c:v>0.73447344734473397</c:v>
                </c:pt>
                <c:pt idx="7345">
                  <c:v>0.73457345734573398</c:v>
                </c:pt>
                <c:pt idx="7346">
                  <c:v>0.734673467346734</c:v>
                </c:pt>
                <c:pt idx="7347">
                  <c:v>0.73477347734773402</c:v>
                </c:pt>
                <c:pt idx="7348">
                  <c:v>0.73487348734873403</c:v>
                </c:pt>
                <c:pt idx="7349">
                  <c:v>0.73497349734973505</c:v>
                </c:pt>
                <c:pt idx="7350">
                  <c:v>0.73507350735073496</c:v>
                </c:pt>
                <c:pt idx="7351">
                  <c:v>0.73517351735173497</c:v>
                </c:pt>
                <c:pt idx="7352">
                  <c:v>0.73527352735273499</c:v>
                </c:pt>
                <c:pt idx="7353">
                  <c:v>0.73537353735373501</c:v>
                </c:pt>
                <c:pt idx="7354">
                  <c:v>0.73547354735473502</c:v>
                </c:pt>
                <c:pt idx="7355">
                  <c:v>0.73557355735573504</c:v>
                </c:pt>
                <c:pt idx="7356">
                  <c:v>0.73567356735673495</c:v>
                </c:pt>
                <c:pt idx="7357">
                  <c:v>0.73577357735773496</c:v>
                </c:pt>
                <c:pt idx="7358">
                  <c:v>0.73587358735873498</c:v>
                </c:pt>
                <c:pt idx="7359">
                  <c:v>0.735973597359736</c:v>
                </c:pt>
                <c:pt idx="7360">
                  <c:v>0.73607360736073602</c:v>
                </c:pt>
                <c:pt idx="7361">
                  <c:v>0.73617361736173603</c:v>
                </c:pt>
                <c:pt idx="7362">
                  <c:v>0.73627362736273605</c:v>
                </c:pt>
                <c:pt idx="7363">
                  <c:v>0.73637363736373596</c:v>
                </c:pt>
                <c:pt idx="7364">
                  <c:v>0.73647364736473597</c:v>
                </c:pt>
                <c:pt idx="7365">
                  <c:v>0.73657365736573599</c:v>
                </c:pt>
                <c:pt idx="7366">
                  <c:v>0.73667366736673601</c:v>
                </c:pt>
                <c:pt idx="7367">
                  <c:v>0.73677367736773602</c:v>
                </c:pt>
                <c:pt idx="7368">
                  <c:v>0.73687368736873604</c:v>
                </c:pt>
                <c:pt idx="7369">
                  <c:v>0.73697369736973695</c:v>
                </c:pt>
                <c:pt idx="7370">
                  <c:v>0.73707370737073696</c:v>
                </c:pt>
                <c:pt idx="7371">
                  <c:v>0.73717371737173698</c:v>
                </c:pt>
                <c:pt idx="7372">
                  <c:v>0.737273727372737</c:v>
                </c:pt>
                <c:pt idx="7373">
                  <c:v>0.73737373737373701</c:v>
                </c:pt>
                <c:pt idx="7374">
                  <c:v>0.73747374737473703</c:v>
                </c:pt>
                <c:pt idx="7375">
                  <c:v>0.73757375737573705</c:v>
                </c:pt>
                <c:pt idx="7376">
                  <c:v>0.73767376737673696</c:v>
                </c:pt>
                <c:pt idx="7377">
                  <c:v>0.73777377737773697</c:v>
                </c:pt>
                <c:pt idx="7378">
                  <c:v>0.73787378737873699</c:v>
                </c:pt>
                <c:pt idx="7379">
                  <c:v>0.73797379737973801</c:v>
                </c:pt>
                <c:pt idx="7380">
                  <c:v>0.73807380738073802</c:v>
                </c:pt>
                <c:pt idx="7381">
                  <c:v>0.73817381738173804</c:v>
                </c:pt>
                <c:pt idx="7382">
                  <c:v>0.73827382738273795</c:v>
                </c:pt>
                <c:pt idx="7383">
                  <c:v>0.73837383738373796</c:v>
                </c:pt>
                <c:pt idx="7384">
                  <c:v>0.73847384738473798</c:v>
                </c:pt>
                <c:pt idx="7385">
                  <c:v>0.738573857385738</c:v>
                </c:pt>
                <c:pt idx="7386">
                  <c:v>0.73867386738673801</c:v>
                </c:pt>
                <c:pt idx="7387">
                  <c:v>0.73877387738773803</c:v>
                </c:pt>
                <c:pt idx="7388">
                  <c:v>0.73887388738873805</c:v>
                </c:pt>
                <c:pt idx="7389">
                  <c:v>0.73897389738973895</c:v>
                </c:pt>
                <c:pt idx="7390">
                  <c:v>0.73907390739073897</c:v>
                </c:pt>
                <c:pt idx="7391">
                  <c:v>0.73917391739173899</c:v>
                </c:pt>
                <c:pt idx="7392">
                  <c:v>0.73927392739273901</c:v>
                </c:pt>
                <c:pt idx="7393">
                  <c:v>0.73937393739373902</c:v>
                </c:pt>
                <c:pt idx="7394">
                  <c:v>0.73947394739473904</c:v>
                </c:pt>
                <c:pt idx="7395">
                  <c:v>0.73957395739573895</c:v>
                </c:pt>
                <c:pt idx="7396">
                  <c:v>0.73967396739673896</c:v>
                </c:pt>
                <c:pt idx="7397">
                  <c:v>0.73977397739773898</c:v>
                </c:pt>
                <c:pt idx="7398">
                  <c:v>0.739873987398739</c:v>
                </c:pt>
                <c:pt idx="7399">
                  <c:v>0.73997399739974001</c:v>
                </c:pt>
                <c:pt idx="7400">
                  <c:v>0.74007400740074003</c:v>
                </c:pt>
                <c:pt idx="7401">
                  <c:v>0.74017401740174005</c:v>
                </c:pt>
                <c:pt idx="7402">
                  <c:v>0.74027402740273995</c:v>
                </c:pt>
                <c:pt idx="7403">
                  <c:v>0.74037403740373997</c:v>
                </c:pt>
                <c:pt idx="7404">
                  <c:v>0.74047404740473999</c:v>
                </c:pt>
                <c:pt idx="7405">
                  <c:v>0.74057405740574</c:v>
                </c:pt>
                <c:pt idx="7406">
                  <c:v>0.74067406740674002</c:v>
                </c:pt>
                <c:pt idx="7407">
                  <c:v>0.74077407740774004</c:v>
                </c:pt>
                <c:pt idx="7408">
                  <c:v>0.74087408740873995</c:v>
                </c:pt>
                <c:pt idx="7409">
                  <c:v>0.74097409740974096</c:v>
                </c:pt>
                <c:pt idx="7410">
                  <c:v>0.74107410741074098</c:v>
                </c:pt>
                <c:pt idx="7411">
                  <c:v>0.741174117411741</c:v>
                </c:pt>
                <c:pt idx="7412">
                  <c:v>0.74127412741274101</c:v>
                </c:pt>
                <c:pt idx="7413">
                  <c:v>0.74137413741374103</c:v>
                </c:pt>
                <c:pt idx="7414">
                  <c:v>0.74147414741474105</c:v>
                </c:pt>
                <c:pt idx="7415">
                  <c:v>0.74157415741574095</c:v>
                </c:pt>
                <c:pt idx="7416">
                  <c:v>0.74167416741674097</c:v>
                </c:pt>
                <c:pt idx="7417">
                  <c:v>0.74177417741774099</c:v>
                </c:pt>
                <c:pt idx="7418">
                  <c:v>0.741874187418741</c:v>
                </c:pt>
                <c:pt idx="7419">
                  <c:v>0.74197419741974202</c:v>
                </c:pt>
                <c:pt idx="7420">
                  <c:v>0.74207420742074204</c:v>
                </c:pt>
                <c:pt idx="7421">
                  <c:v>0.74217421742174206</c:v>
                </c:pt>
                <c:pt idx="7422">
                  <c:v>0.74227422742274196</c:v>
                </c:pt>
                <c:pt idx="7423">
                  <c:v>0.74237423742374198</c:v>
                </c:pt>
                <c:pt idx="7424">
                  <c:v>0.742474247424742</c:v>
                </c:pt>
                <c:pt idx="7425">
                  <c:v>0.74257425742574201</c:v>
                </c:pt>
                <c:pt idx="7426">
                  <c:v>0.74267426742674203</c:v>
                </c:pt>
                <c:pt idx="7427">
                  <c:v>0.74277427742774205</c:v>
                </c:pt>
                <c:pt idx="7428">
                  <c:v>0.74287428742874295</c:v>
                </c:pt>
                <c:pt idx="7429">
                  <c:v>0.74297429742974297</c:v>
                </c:pt>
                <c:pt idx="7430">
                  <c:v>0.74307430743074299</c:v>
                </c:pt>
                <c:pt idx="7431">
                  <c:v>0.743174317431743</c:v>
                </c:pt>
                <c:pt idx="7432">
                  <c:v>0.74327432743274302</c:v>
                </c:pt>
                <c:pt idx="7433">
                  <c:v>0.74337433743374304</c:v>
                </c:pt>
                <c:pt idx="7434">
                  <c:v>0.74347434743474305</c:v>
                </c:pt>
                <c:pt idx="7435">
                  <c:v>0.74357435743574296</c:v>
                </c:pt>
                <c:pt idx="7436">
                  <c:v>0.74367436743674298</c:v>
                </c:pt>
                <c:pt idx="7437">
                  <c:v>0.743774377437743</c:v>
                </c:pt>
                <c:pt idx="7438">
                  <c:v>0.74387438743874301</c:v>
                </c:pt>
                <c:pt idx="7439">
                  <c:v>0.74397439743974403</c:v>
                </c:pt>
                <c:pt idx="7440">
                  <c:v>0.74407440744074405</c:v>
                </c:pt>
                <c:pt idx="7441">
                  <c:v>0.74417441744174395</c:v>
                </c:pt>
                <c:pt idx="7442">
                  <c:v>0.74427442744274397</c:v>
                </c:pt>
                <c:pt idx="7443">
                  <c:v>0.74437443744374399</c:v>
                </c:pt>
                <c:pt idx="7444">
                  <c:v>0.744474447444744</c:v>
                </c:pt>
                <c:pt idx="7445">
                  <c:v>0.74457445744574402</c:v>
                </c:pt>
                <c:pt idx="7446">
                  <c:v>0.74467446744674404</c:v>
                </c:pt>
                <c:pt idx="7447">
                  <c:v>0.74477447744774405</c:v>
                </c:pt>
                <c:pt idx="7448">
                  <c:v>0.74487448744874396</c:v>
                </c:pt>
                <c:pt idx="7449">
                  <c:v>0.74497449744974498</c:v>
                </c:pt>
                <c:pt idx="7450">
                  <c:v>0.74507450745074499</c:v>
                </c:pt>
                <c:pt idx="7451">
                  <c:v>0.74517451745174501</c:v>
                </c:pt>
                <c:pt idx="7452">
                  <c:v>0.74527452745274503</c:v>
                </c:pt>
                <c:pt idx="7453">
                  <c:v>0.74537453745374505</c:v>
                </c:pt>
                <c:pt idx="7454">
                  <c:v>0.74547454745474495</c:v>
                </c:pt>
                <c:pt idx="7455">
                  <c:v>0.74557455745574497</c:v>
                </c:pt>
                <c:pt idx="7456">
                  <c:v>0.74567456745674499</c:v>
                </c:pt>
                <c:pt idx="7457">
                  <c:v>0.745774577457745</c:v>
                </c:pt>
                <c:pt idx="7458">
                  <c:v>0.74587458745874502</c:v>
                </c:pt>
                <c:pt idx="7459">
                  <c:v>0.74597459745974604</c:v>
                </c:pt>
                <c:pt idx="7460">
                  <c:v>0.74607460746074605</c:v>
                </c:pt>
                <c:pt idx="7461">
                  <c:v>0.74617461746174596</c:v>
                </c:pt>
                <c:pt idx="7462">
                  <c:v>0.74627462746274598</c:v>
                </c:pt>
                <c:pt idx="7463">
                  <c:v>0.74637463746374599</c:v>
                </c:pt>
                <c:pt idx="7464">
                  <c:v>0.74647464746474601</c:v>
                </c:pt>
                <c:pt idx="7465">
                  <c:v>0.74657465746574603</c:v>
                </c:pt>
                <c:pt idx="7466">
                  <c:v>0.74667466746674604</c:v>
                </c:pt>
                <c:pt idx="7467">
                  <c:v>0.74677467746774595</c:v>
                </c:pt>
                <c:pt idx="7468">
                  <c:v>0.74687468746874597</c:v>
                </c:pt>
                <c:pt idx="7469">
                  <c:v>0.74697469746974698</c:v>
                </c:pt>
                <c:pt idx="7470">
                  <c:v>0.747074707470747</c:v>
                </c:pt>
                <c:pt idx="7471">
                  <c:v>0.74717471747174702</c:v>
                </c:pt>
                <c:pt idx="7472">
                  <c:v>0.74727472747274704</c:v>
                </c:pt>
                <c:pt idx="7473">
                  <c:v>0.74737473747374705</c:v>
                </c:pt>
                <c:pt idx="7474">
                  <c:v>0.74747474747474696</c:v>
                </c:pt>
                <c:pt idx="7475">
                  <c:v>0.74757475747574698</c:v>
                </c:pt>
                <c:pt idx="7476">
                  <c:v>0.74767476747674699</c:v>
                </c:pt>
                <c:pt idx="7477">
                  <c:v>0.74777477747774701</c:v>
                </c:pt>
                <c:pt idx="7478">
                  <c:v>0.74787478747874703</c:v>
                </c:pt>
                <c:pt idx="7479">
                  <c:v>0.74797479747974804</c:v>
                </c:pt>
                <c:pt idx="7480">
                  <c:v>0.74807480748074795</c:v>
                </c:pt>
                <c:pt idx="7481">
                  <c:v>0.74817481748174797</c:v>
                </c:pt>
                <c:pt idx="7482">
                  <c:v>0.74827482748274798</c:v>
                </c:pt>
                <c:pt idx="7483">
                  <c:v>0.748374837483748</c:v>
                </c:pt>
                <c:pt idx="7484">
                  <c:v>0.74847484748474802</c:v>
                </c:pt>
                <c:pt idx="7485">
                  <c:v>0.74857485748574804</c:v>
                </c:pt>
                <c:pt idx="7486">
                  <c:v>0.74867486748674805</c:v>
                </c:pt>
                <c:pt idx="7487">
                  <c:v>0.74877487748774796</c:v>
                </c:pt>
                <c:pt idx="7488">
                  <c:v>0.74887488748874798</c:v>
                </c:pt>
                <c:pt idx="7489">
                  <c:v>0.74897489748974899</c:v>
                </c:pt>
                <c:pt idx="7490">
                  <c:v>0.74907490749074901</c:v>
                </c:pt>
                <c:pt idx="7491">
                  <c:v>0.74917491749174903</c:v>
                </c:pt>
                <c:pt idx="7492">
                  <c:v>0.74927492749274904</c:v>
                </c:pt>
                <c:pt idx="7493">
                  <c:v>0.74937493749374895</c:v>
                </c:pt>
                <c:pt idx="7494">
                  <c:v>0.74947494749474897</c:v>
                </c:pt>
                <c:pt idx="7495">
                  <c:v>0.74957495749574898</c:v>
                </c:pt>
                <c:pt idx="7496">
                  <c:v>0.749674967496749</c:v>
                </c:pt>
                <c:pt idx="7497">
                  <c:v>0.74977497749774902</c:v>
                </c:pt>
                <c:pt idx="7498">
                  <c:v>0.74987498749874903</c:v>
                </c:pt>
                <c:pt idx="7499">
                  <c:v>0.74997499749975005</c:v>
                </c:pt>
                <c:pt idx="7500">
                  <c:v>0.75007500750074996</c:v>
                </c:pt>
                <c:pt idx="7501">
                  <c:v>0.75017501750174997</c:v>
                </c:pt>
                <c:pt idx="7502">
                  <c:v>0.75027502750274999</c:v>
                </c:pt>
                <c:pt idx="7503">
                  <c:v>0.75037503750375001</c:v>
                </c:pt>
                <c:pt idx="7504">
                  <c:v>0.75047504750475003</c:v>
                </c:pt>
                <c:pt idx="7505">
                  <c:v>0.75057505750575004</c:v>
                </c:pt>
                <c:pt idx="7506">
                  <c:v>0.75067506750674995</c:v>
                </c:pt>
                <c:pt idx="7507">
                  <c:v>0.75077507750774997</c:v>
                </c:pt>
                <c:pt idx="7508">
                  <c:v>0.75087508750874998</c:v>
                </c:pt>
                <c:pt idx="7509">
                  <c:v>0.750975097509751</c:v>
                </c:pt>
                <c:pt idx="7510">
                  <c:v>0.75107510751075102</c:v>
                </c:pt>
                <c:pt idx="7511">
                  <c:v>0.75117511751175103</c:v>
                </c:pt>
                <c:pt idx="7512">
                  <c:v>0.75127512751275105</c:v>
                </c:pt>
                <c:pt idx="7513">
                  <c:v>0.75137513751375096</c:v>
                </c:pt>
                <c:pt idx="7514">
                  <c:v>0.75147514751475097</c:v>
                </c:pt>
                <c:pt idx="7515">
                  <c:v>0.75157515751575099</c:v>
                </c:pt>
                <c:pt idx="7516">
                  <c:v>0.75167516751675101</c:v>
                </c:pt>
                <c:pt idx="7517">
                  <c:v>0.75177517751775103</c:v>
                </c:pt>
                <c:pt idx="7518">
                  <c:v>0.75187518751875104</c:v>
                </c:pt>
                <c:pt idx="7519">
                  <c:v>0.75197519751975195</c:v>
                </c:pt>
                <c:pt idx="7520">
                  <c:v>0.75207520752075196</c:v>
                </c:pt>
                <c:pt idx="7521">
                  <c:v>0.75217521752175198</c:v>
                </c:pt>
                <c:pt idx="7522">
                  <c:v>0.752275227522752</c:v>
                </c:pt>
                <c:pt idx="7523">
                  <c:v>0.75237523752375202</c:v>
                </c:pt>
                <c:pt idx="7524">
                  <c:v>0.75247524752475203</c:v>
                </c:pt>
                <c:pt idx="7525">
                  <c:v>0.75257525752575205</c:v>
                </c:pt>
                <c:pt idx="7526">
                  <c:v>0.75267526752675196</c:v>
                </c:pt>
                <c:pt idx="7527">
                  <c:v>0.75277527752775197</c:v>
                </c:pt>
                <c:pt idx="7528">
                  <c:v>0.75287528752875199</c:v>
                </c:pt>
                <c:pt idx="7529">
                  <c:v>0.75297529752975301</c:v>
                </c:pt>
                <c:pt idx="7530">
                  <c:v>0.75307530753075302</c:v>
                </c:pt>
                <c:pt idx="7531">
                  <c:v>0.75317531753175304</c:v>
                </c:pt>
                <c:pt idx="7532">
                  <c:v>0.75327532753275295</c:v>
                </c:pt>
                <c:pt idx="7533">
                  <c:v>0.75337533753375296</c:v>
                </c:pt>
                <c:pt idx="7534">
                  <c:v>0.75347534753475298</c:v>
                </c:pt>
                <c:pt idx="7535">
                  <c:v>0.753575357535753</c:v>
                </c:pt>
                <c:pt idx="7536">
                  <c:v>0.75367536753675302</c:v>
                </c:pt>
                <c:pt idx="7537">
                  <c:v>0.75377537753775303</c:v>
                </c:pt>
                <c:pt idx="7538">
                  <c:v>0.75387538753875305</c:v>
                </c:pt>
                <c:pt idx="7539">
                  <c:v>0.75397539753975396</c:v>
                </c:pt>
                <c:pt idx="7540">
                  <c:v>0.75407540754075397</c:v>
                </c:pt>
                <c:pt idx="7541">
                  <c:v>0.75417541754175399</c:v>
                </c:pt>
                <c:pt idx="7542">
                  <c:v>0.75427542754275401</c:v>
                </c:pt>
                <c:pt idx="7543">
                  <c:v>0.75437543754375402</c:v>
                </c:pt>
                <c:pt idx="7544">
                  <c:v>0.75447544754475404</c:v>
                </c:pt>
                <c:pt idx="7545">
                  <c:v>0.75457545754575395</c:v>
                </c:pt>
                <c:pt idx="7546">
                  <c:v>0.75467546754675396</c:v>
                </c:pt>
                <c:pt idx="7547">
                  <c:v>0.75477547754775398</c:v>
                </c:pt>
                <c:pt idx="7548">
                  <c:v>0.754875487548754</c:v>
                </c:pt>
                <c:pt idx="7549">
                  <c:v>0.75497549754975501</c:v>
                </c:pt>
                <c:pt idx="7550">
                  <c:v>0.75507550755075503</c:v>
                </c:pt>
                <c:pt idx="7551">
                  <c:v>0.75517551755175505</c:v>
                </c:pt>
                <c:pt idx="7552">
                  <c:v>0.75527552755275495</c:v>
                </c:pt>
                <c:pt idx="7553">
                  <c:v>0.75537553755375497</c:v>
                </c:pt>
                <c:pt idx="7554">
                  <c:v>0.75547554755475499</c:v>
                </c:pt>
                <c:pt idx="7555">
                  <c:v>0.75557555755575501</c:v>
                </c:pt>
                <c:pt idx="7556">
                  <c:v>0.75567556755675502</c:v>
                </c:pt>
                <c:pt idx="7557">
                  <c:v>0.75577557755775504</c:v>
                </c:pt>
                <c:pt idx="7558">
                  <c:v>0.75587558755875595</c:v>
                </c:pt>
                <c:pt idx="7559">
                  <c:v>0.75597559755975596</c:v>
                </c:pt>
                <c:pt idx="7560">
                  <c:v>0.75607560756075598</c:v>
                </c:pt>
                <c:pt idx="7561">
                  <c:v>0.756175617561756</c:v>
                </c:pt>
                <c:pt idx="7562">
                  <c:v>0.75627562756275601</c:v>
                </c:pt>
                <c:pt idx="7563">
                  <c:v>0.75637563756375603</c:v>
                </c:pt>
                <c:pt idx="7564">
                  <c:v>0.75647564756475605</c:v>
                </c:pt>
                <c:pt idx="7565">
                  <c:v>0.75657565756575595</c:v>
                </c:pt>
                <c:pt idx="7566">
                  <c:v>0.75667566756675597</c:v>
                </c:pt>
                <c:pt idx="7567">
                  <c:v>0.75677567756775599</c:v>
                </c:pt>
                <c:pt idx="7568">
                  <c:v>0.75687568756875601</c:v>
                </c:pt>
                <c:pt idx="7569">
                  <c:v>0.75697569756975702</c:v>
                </c:pt>
                <c:pt idx="7570">
                  <c:v>0.75707570757075704</c:v>
                </c:pt>
                <c:pt idx="7571">
                  <c:v>0.75717571757175695</c:v>
                </c:pt>
                <c:pt idx="7572">
                  <c:v>0.75727572757275696</c:v>
                </c:pt>
                <c:pt idx="7573">
                  <c:v>0.75737573757375698</c:v>
                </c:pt>
                <c:pt idx="7574">
                  <c:v>0.757475747574757</c:v>
                </c:pt>
                <c:pt idx="7575">
                  <c:v>0.75757575757575701</c:v>
                </c:pt>
                <c:pt idx="7576">
                  <c:v>0.75767576757675703</c:v>
                </c:pt>
                <c:pt idx="7577">
                  <c:v>0.75777577757775705</c:v>
                </c:pt>
                <c:pt idx="7578">
                  <c:v>0.75787578757875795</c:v>
                </c:pt>
                <c:pt idx="7579">
                  <c:v>0.75797579757975797</c:v>
                </c:pt>
                <c:pt idx="7580">
                  <c:v>0.75807580758075799</c:v>
                </c:pt>
                <c:pt idx="7581">
                  <c:v>0.758175817581758</c:v>
                </c:pt>
                <c:pt idx="7582">
                  <c:v>0.75827582758275802</c:v>
                </c:pt>
                <c:pt idx="7583">
                  <c:v>0.75837583758375804</c:v>
                </c:pt>
                <c:pt idx="7584">
                  <c:v>0.75847584758475795</c:v>
                </c:pt>
                <c:pt idx="7585">
                  <c:v>0.75857585758575796</c:v>
                </c:pt>
                <c:pt idx="7586">
                  <c:v>0.75867586758675798</c:v>
                </c:pt>
                <c:pt idx="7587">
                  <c:v>0.758775877587758</c:v>
                </c:pt>
                <c:pt idx="7588">
                  <c:v>0.75887588758875801</c:v>
                </c:pt>
                <c:pt idx="7589">
                  <c:v>0.75897589758975903</c:v>
                </c:pt>
                <c:pt idx="7590">
                  <c:v>0.75907590759075905</c:v>
                </c:pt>
                <c:pt idx="7591">
                  <c:v>0.75917591759175895</c:v>
                </c:pt>
                <c:pt idx="7592">
                  <c:v>0.75927592759275897</c:v>
                </c:pt>
                <c:pt idx="7593">
                  <c:v>0.75937593759375899</c:v>
                </c:pt>
                <c:pt idx="7594">
                  <c:v>0.759475947594759</c:v>
                </c:pt>
                <c:pt idx="7595">
                  <c:v>0.75957595759575902</c:v>
                </c:pt>
                <c:pt idx="7596">
                  <c:v>0.75967596759675904</c:v>
                </c:pt>
                <c:pt idx="7597">
                  <c:v>0.75977597759775894</c:v>
                </c:pt>
                <c:pt idx="7598">
                  <c:v>0.75987598759875896</c:v>
                </c:pt>
                <c:pt idx="7599">
                  <c:v>0.75997599759975998</c:v>
                </c:pt>
                <c:pt idx="7600">
                  <c:v>0.76007600760076</c:v>
                </c:pt>
                <c:pt idx="7601">
                  <c:v>0.76017601760176001</c:v>
                </c:pt>
                <c:pt idx="7602">
                  <c:v>0.76027602760276003</c:v>
                </c:pt>
                <c:pt idx="7603">
                  <c:v>0.76037603760376005</c:v>
                </c:pt>
                <c:pt idx="7604">
                  <c:v>0.76047604760475995</c:v>
                </c:pt>
                <c:pt idx="7605">
                  <c:v>0.76057605760575997</c:v>
                </c:pt>
                <c:pt idx="7606">
                  <c:v>0.76067606760675999</c:v>
                </c:pt>
                <c:pt idx="7607">
                  <c:v>0.76077607760776</c:v>
                </c:pt>
                <c:pt idx="7608">
                  <c:v>0.76087608760876002</c:v>
                </c:pt>
                <c:pt idx="7609">
                  <c:v>0.76097609760976104</c:v>
                </c:pt>
                <c:pt idx="7610">
                  <c:v>0.76107610761076105</c:v>
                </c:pt>
                <c:pt idx="7611">
                  <c:v>0.76117611761176096</c:v>
                </c:pt>
                <c:pt idx="7612">
                  <c:v>0.76127612761276098</c:v>
                </c:pt>
                <c:pt idx="7613">
                  <c:v>0.76137613761376099</c:v>
                </c:pt>
                <c:pt idx="7614">
                  <c:v>0.76147614761476101</c:v>
                </c:pt>
                <c:pt idx="7615">
                  <c:v>0.76157615761576103</c:v>
                </c:pt>
                <c:pt idx="7616">
                  <c:v>0.76167616761676105</c:v>
                </c:pt>
                <c:pt idx="7617">
                  <c:v>0.76177617761776095</c:v>
                </c:pt>
                <c:pt idx="7618">
                  <c:v>0.76187618761876097</c:v>
                </c:pt>
                <c:pt idx="7619">
                  <c:v>0.76197619761976199</c:v>
                </c:pt>
                <c:pt idx="7620">
                  <c:v>0.762076207620762</c:v>
                </c:pt>
                <c:pt idx="7621">
                  <c:v>0.76217621762176202</c:v>
                </c:pt>
                <c:pt idx="7622">
                  <c:v>0.76227622762276204</c:v>
                </c:pt>
                <c:pt idx="7623">
                  <c:v>0.76237623762376205</c:v>
                </c:pt>
                <c:pt idx="7624">
                  <c:v>0.76247624762476196</c:v>
                </c:pt>
                <c:pt idx="7625">
                  <c:v>0.76257625762576198</c:v>
                </c:pt>
                <c:pt idx="7626">
                  <c:v>0.76267626762676199</c:v>
                </c:pt>
                <c:pt idx="7627">
                  <c:v>0.76277627762776201</c:v>
                </c:pt>
                <c:pt idx="7628">
                  <c:v>0.76287628762876203</c:v>
                </c:pt>
                <c:pt idx="7629">
                  <c:v>0.76297629762976305</c:v>
                </c:pt>
                <c:pt idx="7630">
                  <c:v>0.76307630763076295</c:v>
                </c:pt>
                <c:pt idx="7631">
                  <c:v>0.76317631763176297</c:v>
                </c:pt>
                <c:pt idx="7632">
                  <c:v>0.76327632763276299</c:v>
                </c:pt>
                <c:pt idx="7633">
                  <c:v>0.763376337633763</c:v>
                </c:pt>
                <c:pt idx="7634">
                  <c:v>0.76347634763476302</c:v>
                </c:pt>
                <c:pt idx="7635">
                  <c:v>0.76357635763576304</c:v>
                </c:pt>
                <c:pt idx="7636">
                  <c:v>0.76367636763676305</c:v>
                </c:pt>
                <c:pt idx="7637">
                  <c:v>0.76377637763776296</c:v>
                </c:pt>
                <c:pt idx="7638">
                  <c:v>0.76387638763876298</c:v>
                </c:pt>
                <c:pt idx="7639">
                  <c:v>0.76397639763976399</c:v>
                </c:pt>
                <c:pt idx="7640">
                  <c:v>0.76407640764076401</c:v>
                </c:pt>
                <c:pt idx="7641">
                  <c:v>0.76417641764176403</c:v>
                </c:pt>
                <c:pt idx="7642">
                  <c:v>0.76427642764276404</c:v>
                </c:pt>
                <c:pt idx="7643">
                  <c:v>0.76437643764376395</c:v>
                </c:pt>
                <c:pt idx="7644">
                  <c:v>0.76447644764476397</c:v>
                </c:pt>
                <c:pt idx="7645">
                  <c:v>0.76457645764576398</c:v>
                </c:pt>
                <c:pt idx="7646">
                  <c:v>0.764676467646764</c:v>
                </c:pt>
                <c:pt idx="7647">
                  <c:v>0.76477647764776402</c:v>
                </c:pt>
                <c:pt idx="7648">
                  <c:v>0.76487648764876404</c:v>
                </c:pt>
                <c:pt idx="7649">
                  <c:v>0.76497649764976505</c:v>
                </c:pt>
                <c:pt idx="7650">
                  <c:v>0.76507650765076496</c:v>
                </c:pt>
                <c:pt idx="7651">
                  <c:v>0.76517651765176498</c:v>
                </c:pt>
                <c:pt idx="7652">
                  <c:v>0.76527652765276499</c:v>
                </c:pt>
                <c:pt idx="7653">
                  <c:v>0.76537653765376501</c:v>
                </c:pt>
                <c:pt idx="7654">
                  <c:v>0.76547654765476503</c:v>
                </c:pt>
                <c:pt idx="7655">
                  <c:v>0.76557655765576504</c:v>
                </c:pt>
                <c:pt idx="7656">
                  <c:v>0.76567656765676495</c:v>
                </c:pt>
                <c:pt idx="7657">
                  <c:v>0.76577657765776497</c:v>
                </c:pt>
                <c:pt idx="7658">
                  <c:v>0.76587658765876498</c:v>
                </c:pt>
                <c:pt idx="7659">
                  <c:v>0.765976597659766</c:v>
                </c:pt>
                <c:pt idx="7660">
                  <c:v>0.76607660766076602</c:v>
                </c:pt>
                <c:pt idx="7661">
                  <c:v>0.76617661766176604</c:v>
                </c:pt>
                <c:pt idx="7662">
                  <c:v>0.76627662766276605</c:v>
                </c:pt>
                <c:pt idx="7663">
                  <c:v>0.76637663766376596</c:v>
                </c:pt>
                <c:pt idx="7664">
                  <c:v>0.76647664766476598</c:v>
                </c:pt>
                <c:pt idx="7665">
                  <c:v>0.76657665766576599</c:v>
                </c:pt>
                <c:pt idx="7666">
                  <c:v>0.76667666766676601</c:v>
                </c:pt>
                <c:pt idx="7667">
                  <c:v>0.76677667766776603</c:v>
                </c:pt>
                <c:pt idx="7668">
                  <c:v>0.76687668766876604</c:v>
                </c:pt>
                <c:pt idx="7669">
                  <c:v>0.76697669766976695</c:v>
                </c:pt>
                <c:pt idx="7670">
                  <c:v>0.76707670767076697</c:v>
                </c:pt>
                <c:pt idx="7671">
                  <c:v>0.76717671767176698</c:v>
                </c:pt>
                <c:pt idx="7672">
                  <c:v>0.767276727672767</c:v>
                </c:pt>
                <c:pt idx="7673">
                  <c:v>0.76737673767376702</c:v>
                </c:pt>
                <c:pt idx="7674">
                  <c:v>0.76747674767476703</c:v>
                </c:pt>
                <c:pt idx="7675">
                  <c:v>0.76757675767576705</c:v>
                </c:pt>
                <c:pt idx="7676">
                  <c:v>0.76767676767676696</c:v>
                </c:pt>
                <c:pt idx="7677">
                  <c:v>0.76777677767776698</c:v>
                </c:pt>
                <c:pt idx="7678">
                  <c:v>0.76787678767876699</c:v>
                </c:pt>
                <c:pt idx="7679">
                  <c:v>0.76797679767976801</c:v>
                </c:pt>
                <c:pt idx="7680">
                  <c:v>0.76807680768076803</c:v>
                </c:pt>
                <c:pt idx="7681">
                  <c:v>0.76817681768176804</c:v>
                </c:pt>
                <c:pt idx="7682">
                  <c:v>0.76827682768276795</c:v>
                </c:pt>
                <c:pt idx="7683">
                  <c:v>0.76837683768376797</c:v>
                </c:pt>
                <c:pt idx="7684">
                  <c:v>0.76847684768476798</c:v>
                </c:pt>
                <c:pt idx="7685">
                  <c:v>0.768576857685768</c:v>
                </c:pt>
                <c:pt idx="7686">
                  <c:v>0.76867686768676802</c:v>
                </c:pt>
                <c:pt idx="7687">
                  <c:v>0.76877687768776803</c:v>
                </c:pt>
                <c:pt idx="7688">
                  <c:v>0.76887688768876805</c:v>
                </c:pt>
                <c:pt idx="7689">
                  <c:v>0.76897689768976896</c:v>
                </c:pt>
                <c:pt idx="7690">
                  <c:v>0.76907690769076897</c:v>
                </c:pt>
                <c:pt idx="7691">
                  <c:v>0.76917691769176899</c:v>
                </c:pt>
                <c:pt idx="7692">
                  <c:v>0.76927692769276901</c:v>
                </c:pt>
                <c:pt idx="7693">
                  <c:v>0.76937693769376903</c:v>
                </c:pt>
                <c:pt idx="7694">
                  <c:v>0.76947694769476904</c:v>
                </c:pt>
                <c:pt idx="7695">
                  <c:v>0.76957695769576895</c:v>
                </c:pt>
                <c:pt idx="7696">
                  <c:v>0.76967696769676897</c:v>
                </c:pt>
                <c:pt idx="7697">
                  <c:v>0.76977697769776898</c:v>
                </c:pt>
                <c:pt idx="7698">
                  <c:v>0.769876987698769</c:v>
                </c:pt>
                <c:pt idx="7699">
                  <c:v>0.76997699769977002</c:v>
                </c:pt>
                <c:pt idx="7700">
                  <c:v>0.77007700770077003</c:v>
                </c:pt>
                <c:pt idx="7701">
                  <c:v>0.77017701770177005</c:v>
                </c:pt>
                <c:pt idx="7702">
                  <c:v>0.77027702770276996</c:v>
                </c:pt>
                <c:pt idx="7703">
                  <c:v>0.77037703770376997</c:v>
                </c:pt>
                <c:pt idx="7704">
                  <c:v>0.77047704770476999</c:v>
                </c:pt>
                <c:pt idx="7705">
                  <c:v>0.77057705770577001</c:v>
                </c:pt>
                <c:pt idx="7706">
                  <c:v>0.77067706770677002</c:v>
                </c:pt>
                <c:pt idx="7707">
                  <c:v>0.77077707770777004</c:v>
                </c:pt>
                <c:pt idx="7708">
                  <c:v>0.77087708770877095</c:v>
                </c:pt>
                <c:pt idx="7709">
                  <c:v>0.77097709770977096</c:v>
                </c:pt>
                <c:pt idx="7710">
                  <c:v>0.77107710771077098</c:v>
                </c:pt>
                <c:pt idx="7711">
                  <c:v>0.771177117711771</c:v>
                </c:pt>
                <c:pt idx="7712">
                  <c:v>0.77127712771277102</c:v>
                </c:pt>
                <c:pt idx="7713">
                  <c:v>0.77137713771377103</c:v>
                </c:pt>
                <c:pt idx="7714">
                  <c:v>0.77147714771477105</c:v>
                </c:pt>
                <c:pt idx="7715">
                  <c:v>0.77157715771577096</c:v>
                </c:pt>
                <c:pt idx="7716">
                  <c:v>0.77167716771677097</c:v>
                </c:pt>
                <c:pt idx="7717">
                  <c:v>0.77177717771777099</c:v>
                </c:pt>
                <c:pt idx="7718">
                  <c:v>0.77187718771877101</c:v>
                </c:pt>
                <c:pt idx="7719">
                  <c:v>0.77197719771977202</c:v>
                </c:pt>
                <c:pt idx="7720">
                  <c:v>0.77207720772077204</c:v>
                </c:pt>
                <c:pt idx="7721">
                  <c:v>0.77217721772177195</c:v>
                </c:pt>
                <c:pt idx="7722">
                  <c:v>0.77227722772277196</c:v>
                </c:pt>
                <c:pt idx="7723">
                  <c:v>0.77237723772377198</c:v>
                </c:pt>
                <c:pt idx="7724">
                  <c:v>0.772477247724772</c:v>
                </c:pt>
                <c:pt idx="7725">
                  <c:v>0.77257725772577202</c:v>
                </c:pt>
                <c:pt idx="7726">
                  <c:v>0.77267726772677203</c:v>
                </c:pt>
                <c:pt idx="7727">
                  <c:v>0.77277727772777205</c:v>
                </c:pt>
                <c:pt idx="7728">
                  <c:v>0.77287728772877295</c:v>
                </c:pt>
                <c:pt idx="7729">
                  <c:v>0.77297729772977297</c:v>
                </c:pt>
                <c:pt idx="7730">
                  <c:v>0.77307730773077299</c:v>
                </c:pt>
                <c:pt idx="7731">
                  <c:v>0.77317731773177301</c:v>
                </c:pt>
                <c:pt idx="7732">
                  <c:v>0.77327732773277302</c:v>
                </c:pt>
                <c:pt idx="7733">
                  <c:v>0.77337733773377304</c:v>
                </c:pt>
                <c:pt idx="7734">
                  <c:v>0.77347734773477295</c:v>
                </c:pt>
                <c:pt idx="7735">
                  <c:v>0.77357735773577296</c:v>
                </c:pt>
                <c:pt idx="7736">
                  <c:v>0.77367736773677298</c:v>
                </c:pt>
                <c:pt idx="7737">
                  <c:v>0.773777377737773</c:v>
                </c:pt>
                <c:pt idx="7738">
                  <c:v>0.77387738773877301</c:v>
                </c:pt>
                <c:pt idx="7739">
                  <c:v>0.77397739773977403</c:v>
                </c:pt>
                <c:pt idx="7740">
                  <c:v>0.77407740774077405</c:v>
                </c:pt>
                <c:pt idx="7741">
                  <c:v>0.77417741774177395</c:v>
                </c:pt>
                <c:pt idx="7742">
                  <c:v>0.77427742774277397</c:v>
                </c:pt>
                <c:pt idx="7743">
                  <c:v>0.77437743774377399</c:v>
                </c:pt>
                <c:pt idx="7744">
                  <c:v>0.77447744774477401</c:v>
                </c:pt>
                <c:pt idx="7745">
                  <c:v>0.77457745774577402</c:v>
                </c:pt>
                <c:pt idx="7746">
                  <c:v>0.77467746774677404</c:v>
                </c:pt>
                <c:pt idx="7747">
                  <c:v>0.77477747774777395</c:v>
                </c:pt>
                <c:pt idx="7748">
                  <c:v>0.77487748774877396</c:v>
                </c:pt>
                <c:pt idx="7749">
                  <c:v>0.77497749774977498</c:v>
                </c:pt>
                <c:pt idx="7750">
                  <c:v>0.775077507750775</c:v>
                </c:pt>
                <c:pt idx="7751">
                  <c:v>0.77517751775177501</c:v>
                </c:pt>
                <c:pt idx="7752">
                  <c:v>0.77527752775277503</c:v>
                </c:pt>
                <c:pt idx="7753">
                  <c:v>0.77537753775377505</c:v>
                </c:pt>
                <c:pt idx="7754">
                  <c:v>0.77547754775477495</c:v>
                </c:pt>
                <c:pt idx="7755">
                  <c:v>0.77557755775577497</c:v>
                </c:pt>
                <c:pt idx="7756">
                  <c:v>0.77567756775677499</c:v>
                </c:pt>
                <c:pt idx="7757">
                  <c:v>0.77577757775777501</c:v>
                </c:pt>
                <c:pt idx="7758">
                  <c:v>0.77587758775877502</c:v>
                </c:pt>
                <c:pt idx="7759">
                  <c:v>0.77597759775977604</c:v>
                </c:pt>
                <c:pt idx="7760">
                  <c:v>0.77607760776077594</c:v>
                </c:pt>
                <c:pt idx="7761">
                  <c:v>0.77617761776177596</c:v>
                </c:pt>
                <c:pt idx="7762">
                  <c:v>0.77627762776277598</c:v>
                </c:pt>
                <c:pt idx="7763">
                  <c:v>0.776377637763776</c:v>
                </c:pt>
                <c:pt idx="7764">
                  <c:v>0.77647764776477601</c:v>
                </c:pt>
                <c:pt idx="7765">
                  <c:v>0.77657765776577603</c:v>
                </c:pt>
                <c:pt idx="7766">
                  <c:v>0.77667766776677605</c:v>
                </c:pt>
                <c:pt idx="7767">
                  <c:v>0.77677767776777595</c:v>
                </c:pt>
                <c:pt idx="7768">
                  <c:v>0.77687768776877597</c:v>
                </c:pt>
                <c:pt idx="7769">
                  <c:v>0.77697769776977699</c:v>
                </c:pt>
                <c:pt idx="7770">
                  <c:v>0.777077707770777</c:v>
                </c:pt>
                <c:pt idx="7771">
                  <c:v>0.77717771777177702</c:v>
                </c:pt>
                <c:pt idx="7772">
                  <c:v>0.77727772777277704</c:v>
                </c:pt>
                <c:pt idx="7773">
                  <c:v>0.77737773777377694</c:v>
                </c:pt>
                <c:pt idx="7774">
                  <c:v>0.77747774777477696</c:v>
                </c:pt>
                <c:pt idx="7775">
                  <c:v>0.77757775777577698</c:v>
                </c:pt>
                <c:pt idx="7776">
                  <c:v>0.777677767776777</c:v>
                </c:pt>
                <c:pt idx="7777">
                  <c:v>0.77777777777777701</c:v>
                </c:pt>
                <c:pt idx="7778">
                  <c:v>0.77787778777877703</c:v>
                </c:pt>
                <c:pt idx="7779">
                  <c:v>0.77797779777977805</c:v>
                </c:pt>
                <c:pt idx="7780">
                  <c:v>0.77807780778077795</c:v>
                </c:pt>
                <c:pt idx="7781">
                  <c:v>0.77817781778177797</c:v>
                </c:pt>
                <c:pt idx="7782">
                  <c:v>0.77827782778277799</c:v>
                </c:pt>
                <c:pt idx="7783">
                  <c:v>0.778377837783778</c:v>
                </c:pt>
                <c:pt idx="7784">
                  <c:v>0.77847784778477802</c:v>
                </c:pt>
                <c:pt idx="7785">
                  <c:v>0.77857785778577804</c:v>
                </c:pt>
                <c:pt idx="7786">
                  <c:v>0.77867786778677806</c:v>
                </c:pt>
                <c:pt idx="7787">
                  <c:v>0.77877787778777796</c:v>
                </c:pt>
                <c:pt idx="7788">
                  <c:v>0.77887788778877798</c:v>
                </c:pt>
                <c:pt idx="7789">
                  <c:v>0.77897789778977899</c:v>
                </c:pt>
                <c:pt idx="7790">
                  <c:v>0.77907790779077901</c:v>
                </c:pt>
                <c:pt idx="7791">
                  <c:v>0.77917791779177903</c:v>
                </c:pt>
                <c:pt idx="7792">
                  <c:v>0.77927792779277905</c:v>
                </c:pt>
                <c:pt idx="7793">
                  <c:v>0.77937793779377895</c:v>
                </c:pt>
                <c:pt idx="7794">
                  <c:v>0.77947794779477897</c:v>
                </c:pt>
                <c:pt idx="7795">
                  <c:v>0.77957795779577899</c:v>
                </c:pt>
                <c:pt idx="7796">
                  <c:v>0.779677967796779</c:v>
                </c:pt>
                <c:pt idx="7797">
                  <c:v>0.77977797779777902</c:v>
                </c:pt>
                <c:pt idx="7798">
                  <c:v>0.77987798779877904</c:v>
                </c:pt>
                <c:pt idx="7799">
                  <c:v>0.77997799779978005</c:v>
                </c:pt>
                <c:pt idx="7800">
                  <c:v>0.78007800780077996</c:v>
                </c:pt>
                <c:pt idx="7801">
                  <c:v>0.78017801780177998</c:v>
                </c:pt>
                <c:pt idx="7802">
                  <c:v>0.78027802780277999</c:v>
                </c:pt>
                <c:pt idx="7803">
                  <c:v>0.78037803780378001</c:v>
                </c:pt>
                <c:pt idx="7804">
                  <c:v>0.78047804780478003</c:v>
                </c:pt>
                <c:pt idx="7805">
                  <c:v>0.78057805780578005</c:v>
                </c:pt>
                <c:pt idx="7806">
                  <c:v>0.78067806780677995</c:v>
                </c:pt>
                <c:pt idx="7807">
                  <c:v>0.78077807780777997</c:v>
                </c:pt>
                <c:pt idx="7808">
                  <c:v>0.78087808780877999</c:v>
                </c:pt>
                <c:pt idx="7809">
                  <c:v>0.780978097809781</c:v>
                </c:pt>
                <c:pt idx="7810">
                  <c:v>0.78107810781078102</c:v>
                </c:pt>
                <c:pt idx="7811">
                  <c:v>0.78117811781178104</c:v>
                </c:pt>
                <c:pt idx="7812">
                  <c:v>0.78127812781278105</c:v>
                </c:pt>
                <c:pt idx="7813">
                  <c:v>0.78137813781378096</c:v>
                </c:pt>
                <c:pt idx="7814">
                  <c:v>0.78147814781478098</c:v>
                </c:pt>
                <c:pt idx="7815">
                  <c:v>0.78157815781578099</c:v>
                </c:pt>
                <c:pt idx="7816">
                  <c:v>0.78167816781678101</c:v>
                </c:pt>
                <c:pt idx="7817">
                  <c:v>0.78177817781778103</c:v>
                </c:pt>
                <c:pt idx="7818">
                  <c:v>0.78187818781878105</c:v>
                </c:pt>
                <c:pt idx="7819">
                  <c:v>0.78197819781978195</c:v>
                </c:pt>
                <c:pt idx="7820">
                  <c:v>0.78207820782078197</c:v>
                </c:pt>
                <c:pt idx="7821">
                  <c:v>0.78217821782178198</c:v>
                </c:pt>
                <c:pt idx="7822">
                  <c:v>0.782278227822782</c:v>
                </c:pt>
                <c:pt idx="7823">
                  <c:v>0.78237823782378202</c:v>
                </c:pt>
                <c:pt idx="7824">
                  <c:v>0.78247824782478204</c:v>
                </c:pt>
                <c:pt idx="7825">
                  <c:v>0.78257825782578205</c:v>
                </c:pt>
                <c:pt idx="7826">
                  <c:v>0.78267826782678196</c:v>
                </c:pt>
                <c:pt idx="7827">
                  <c:v>0.78277827782778198</c:v>
                </c:pt>
                <c:pt idx="7828">
                  <c:v>0.78287828782878199</c:v>
                </c:pt>
                <c:pt idx="7829">
                  <c:v>0.78297829782978301</c:v>
                </c:pt>
                <c:pt idx="7830">
                  <c:v>0.78307830783078303</c:v>
                </c:pt>
                <c:pt idx="7831">
                  <c:v>0.78317831783178304</c:v>
                </c:pt>
                <c:pt idx="7832">
                  <c:v>0.78327832783278295</c:v>
                </c:pt>
                <c:pt idx="7833">
                  <c:v>0.78337833783378297</c:v>
                </c:pt>
                <c:pt idx="7834">
                  <c:v>0.78347834783478298</c:v>
                </c:pt>
                <c:pt idx="7835">
                  <c:v>0.783578357835783</c:v>
                </c:pt>
                <c:pt idx="7836">
                  <c:v>0.78367836783678302</c:v>
                </c:pt>
                <c:pt idx="7837">
                  <c:v>0.78377837783778304</c:v>
                </c:pt>
                <c:pt idx="7838">
                  <c:v>0.78387838783878305</c:v>
                </c:pt>
                <c:pt idx="7839">
                  <c:v>0.78397839783978396</c:v>
                </c:pt>
                <c:pt idx="7840">
                  <c:v>0.78407840784078398</c:v>
                </c:pt>
                <c:pt idx="7841">
                  <c:v>0.78417841784178399</c:v>
                </c:pt>
                <c:pt idx="7842">
                  <c:v>0.78427842784278401</c:v>
                </c:pt>
                <c:pt idx="7843">
                  <c:v>0.78437843784378403</c:v>
                </c:pt>
                <c:pt idx="7844">
                  <c:v>0.78447844784478404</c:v>
                </c:pt>
                <c:pt idx="7845">
                  <c:v>0.78457845784578395</c:v>
                </c:pt>
                <c:pt idx="7846">
                  <c:v>0.78467846784678397</c:v>
                </c:pt>
                <c:pt idx="7847">
                  <c:v>0.78477847784778398</c:v>
                </c:pt>
                <c:pt idx="7848">
                  <c:v>0.784878487848784</c:v>
                </c:pt>
                <c:pt idx="7849">
                  <c:v>0.78497849784978502</c:v>
                </c:pt>
                <c:pt idx="7850">
                  <c:v>0.78507850785078503</c:v>
                </c:pt>
                <c:pt idx="7851">
                  <c:v>0.78517851785178505</c:v>
                </c:pt>
                <c:pt idx="7852">
                  <c:v>0.78527852785278496</c:v>
                </c:pt>
                <c:pt idx="7853">
                  <c:v>0.78537853785378497</c:v>
                </c:pt>
                <c:pt idx="7854">
                  <c:v>0.78547854785478499</c:v>
                </c:pt>
                <c:pt idx="7855">
                  <c:v>0.78557855785578501</c:v>
                </c:pt>
                <c:pt idx="7856">
                  <c:v>0.78567856785678503</c:v>
                </c:pt>
                <c:pt idx="7857">
                  <c:v>0.78577857785778504</c:v>
                </c:pt>
                <c:pt idx="7858">
                  <c:v>0.78587858785878595</c:v>
                </c:pt>
                <c:pt idx="7859">
                  <c:v>0.78597859785978597</c:v>
                </c:pt>
                <c:pt idx="7860">
                  <c:v>0.78607860786078598</c:v>
                </c:pt>
                <c:pt idx="7861">
                  <c:v>0.786178617861786</c:v>
                </c:pt>
                <c:pt idx="7862">
                  <c:v>0.78627862786278602</c:v>
                </c:pt>
                <c:pt idx="7863">
                  <c:v>0.78637863786378603</c:v>
                </c:pt>
                <c:pt idx="7864">
                  <c:v>0.78647864786478605</c:v>
                </c:pt>
                <c:pt idx="7865">
                  <c:v>0.78657865786578596</c:v>
                </c:pt>
                <c:pt idx="7866">
                  <c:v>0.78667866786678597</c:v>
                </c:pt>
                <c:pt idx="7867">
                  <c:v>0.78677867786778599</c:v>
                </c:pt>
                <c:pt idx="7868">
                  <c:v>0.78687868786878601</c:v>
                </c:pt>
                <c:pt idx="7869">
                  <c:v>0.78697869786978702</c:v>
                </c:pt>
                <c:pt idx="7870">
                  <c:v>0.78707870787078704</c:v>
                </c:pt>
                <c:pt idx="7871">
                  <c:v>0.78717871787178695</c:v>
                </c:pt>
                <c:pt idx="7872">
                  <c:v>0.78727872787278697</c:v>
                </c:pt>
                <c:pt idx="7873">
                  <c:v>0.78737873787378698</c:v>
                </c:pt>
                <c:pt idx="7874">
                  <c:v>0.787478747874787</c:v>
                </c:pt>
                <c:pt idx="7875">
                  <c:v>0.78757875787578702</c:v>
                </c:pt>
                <c:pt idx="7876">
                  <c:v>0.78767876787678703</c:v>
                </c:pt>
                <c:pt idx="7877">
                  <c:v>0.78777877787778705</c:v>
                </c:pt>
                <c:pt idx="7878">
                  <c:v>0.78787878787878796</c:v>
                </c:pt>
                <c:pt idx="7879">
                  <c:v>0.78797879787978797</c:v>
                </c:pt>
                <c:pt idx="7880">
                  <c:v>0.78807880788078799</c:v>
                </c:pt>
                <c:pt idx="7881">
                  <c:v>0.78817881788178801</c:v>
                </c:pt>
                <c:pt idx="7882">
                  <c:v>0.78827882788278802</c:v>
                </c:pt>
                <c:pt idx="7883">
                  <c:v>0.78837883788378804</c:v>
                </c:pt>
                <c:pt idx="7884">
                  <c:v>0.78847884788478795</c:v>
                </c:pt>
                <c:pt idx="7885">
                  <c:v>0.78857885788578796</c:v>
                </c:pt>
                <c:pt idx="7886">
                  <c:v>0.78867886788678798</c:v>
                </c:pt>
                <c:pt idx="7887">
                  <c:v>0.788778877887788</c:v>
                </c:pt>
                <c:pt idx="7888">
                  <c:v>0.78887888788878802</c:v>
                </c:pt>
                <c:pt idx="7889">
                  <c:v>0.78897889788978903</c:v>
                </c:pt>
                <c:pt idx="7890">
                  <c:v>0.78907890789078905</c:v>
                </c:pt>
                <c:pt idx="7891">
                  <c:v>0.78917891789178896</c:v>
                </c:pt>
                <c:pt idx="7892">
                  <c:v>0.78927892789278897</c:v>
                </c:pt>
                <c:pt idx="7893">
                  <c:v>0.78937893789378899</c:v>
                </c:pt>
                <c:pt idx="7894">
                  <c:v>0.78947894789478901</c:v>
                </c:pt>
                <c:pt idx="7895">
                  <c:v>0.78957895789578902</c:v>
                </c:pt>
                <c:pt idx="7896">
                  <c:v>0.78967896789678904</c:v>
                </c:pt>
                <c:pt idx="7897">
                  <c:v>0.78977897789778895</c:v>
                </c:pt>
                <c:pt idx="7898">
                  <c:v>0.78987898789878896</c:v>
                </c:pt>
                <c:pt idx="7899">
                  <c:v>0.78997899789978998</c:v>
                </c:pt>
                <c:pt idx="7900">
                  <c:v>0.79007900790079</c:v>
                </c:pt>
                <c:pt idx="7901">
                  <c:v>0.79017901790179002</c:v>
                </c:pt>
                <c:pt idx="7902">
                  <c:v>0.79027902790279003</c:v>
                </c:pt>
                <c:pt idx="7903">
                  <c:v>0.79037903790379005</c:v>
                </c:pt>
                <c:pt idx="7904">
                  <c:v>0.79047904790478996</c:v>
                </c:pt>
                <c:pt idx="7905">
                  <c:v>0.79057905790578997</c:v>
                </c:pt>
                <c:pt idx="7906">
                  <c:v>0.79067906790678999</c:v>
                </c:pt>
                <c:pt idx="7907">
                  <c:v>0.79077907790779001</c:v>
                </c:pt>
                <c:pt idx="7908">
                  <c:v>0.79087908790879002</c:v>
                </c:pt>
                <c:pt idx="7909">
                  <c:v>0.79097909790979104</c:v>
                </c:pt>
                <c:pt idx="7910">
                  <c:v>0.79107910791079095</c:v>
                </c:pt>
                <c:pt idx="7911">
                  <c:v>0.79117911791179096</c:v>
                </c:pt>
                <c:pt idx="7912">
                  <c:v>0.79127912791279098</c:v>
                </c:pt>
                <c:pt idx="7913">
                  <c:v>0.791379137913791</c:v>
                </c:pt>
                <c:pt idx="7914">
                  <c:v>0.79147914791479101</c:v>
                </c:pt>
                <c:pt idx="7915">
                  <c:v>0.79157915791579103</c:v>
                </c:pt>
                <c:pt idx="7916">
                  <c:v>0.79167916791679105</c:v>
                </c:pt>
                <c:pt idx="7917">
                  <c:v>0.79177917791779096</c:v>
                </c:pt>
                <c:pt idx="7918">
                  <c:v>0.79187918791879097</c:v>
                </c:pt>
                <c:pt idx="7919">
                  <c:v>0.79197919791979199</c:v>
                </c:pt>
                <c:pt idx="7920">
                  <c:v>0.79207920792079201</c:v>
                </c:pt>
                <c:pt idx="7921">
                  <c:v>0.79217921792179202</c:v>
                </c:pt>
                <c:pt idx="7922">
                  <c:v>0.79227922792279204</c:v>
                </c:pt>
                <c:pt idx="7923">
                  <c:v>0.79237923792379195</c:v>
                </c:pt>
                <c:pt idx="7924">
                  <c:v>0.79247924792479196</c:v>
                </c:pt>
                <c:pt idx="7925">
                  <c:v>0.79257925792579198</c:v>
                </c:pt>
                <c:pt idx="7926">
                  <c:v>0.792679267926792</c:v>
                </c:pt>
                <c:pt idx="7927">
                  <c:v>0.79277927792779201</c:v>
                </c:pt>
                <c:pt idx="7928">
                  <c:v>0.79287928792879203</c:v>
                </c:pt>
                <c:pt idx="7929">
                  <c:v>0.79297929792979305</c:v>
                </c:pt>
                <c:pt idx="7930">
                  <c:v>0.79307930793079295</c:v>
                </c:pt>
                <c:pt idx="7931">
                  <c:v>0.79317931793179297</c:v>
                </c:pt>
                <c:pt idx="7932">
                  <c:v>0.79327932793279299</c:v>
                </c:pt>
                <c:pt idx="7933">
                  <c:v>0.79337933793379301</c:v>
                </c:pt>
                <c:pt idx="7934">
                  <c:v>0.79347934793479302</c:v>
                </c:pt>
                <c:pt idx="7935">
                  <c:v>0.79357935793579304</c:v>
                </c:pt>
                <c:pt idx="7936">
                  <c:v>0.79367936793679295</c:v>
                </c:pt>
                <c:pt idx="7937">
                  <c:v>0.79377937793779296</c:v>
                </c:pt>
                <c:pt idx="7938">
                  <c:v>0.79387938793879298</c:v>
                </c:pt>
                <c:pt idx="7939">
                  <c:v>0.793979397939794</c:v>
                </c:pt>
                <c:pt idx="7940">
                  <c:v>0.79407940794079401</c:v>
                </c:pt>
                <c:pt idx="7941">
                  <c:v>0.79417941794179403</c:v>
                </c:pt>
                <c:pt idx="7942">
                  <c:v>0.79427942794279405</c:v>
                </c:pt>
                <c:pt idx="7943">
                  <c:v>0.79437943794379395</c:v>
                </c:pt>
                <c:pt idx="7944">
                  <c:v>0.79447944794479397</c:v>
                </c:pt>
                <c:pt idx="7945">
                  <c:v>0.79457945794579399</c:v>
                </c:pt>
                <c:pt idx="7946">
                  <c:v>0.794679467946794</c:v>
                </c:pt>
                <c:pt idx="7947">
                  <c:v>0.79477947794779402</c:v>
                </c:pt>
                <c:pt idx="7948">
                  <c:v>0.79487948794879404</c:v>
                </c:pt>
                <c:pt idx="7949">
                  <c:v>0.79497949794979506</c:v>
                </c:pt>
                <c:pt idx="7950">
                  <c:v>0.79507950795079496</c:v>
                </c:pt>
                <c:pt idx="7951">
                  <c:v>0.79517951795179498</c:v>
                </c:pt>
                <c:pt idx="7952">
                  <c:v>0.795279527952795</c:v>
                </c:pt>
                <c:pt idx="7953">
                  <c:v>0.79537953795379501</c:v>
                </c:pt>
                <c:pt idx="7954">
                  <c:v>0.79547954795479503</c:v>
                </c:pt>
                <c:pt idx="7955">
                  <c:v>0.79557955795579505</c:v>
                </c:pt>
                <c:pt idx="7956">
                  <c:v>0.79567956795679495</c:v>
                </c:pt>
                <c:pt idx="7957">
                  <c:v>0.79577957795779497</c:v>
                </c:pt>
                <c:pt idx="7958">
                  <c:v>0.79587958795879499</c:v>
                </c:pt>
                <c:pt idx="7959">
                  <c:v>0.795979597959796</c:v>
                </c:pt>
                <c:pt idx="7960">
                  <c:v>0.79607960796079602</c:v>
                </c:pt>
                <c:pt idx="7961">
                  <c:v>0.79617961796179604</c:v>
                </c:pt>
                <c:pt idx="7962">
                  <c:v>0.79627962796279605</c:v>
                </c:pt>
                <c:pt idx="7963">
                  <c:v>0.79637963796379596</c:v>
                </c:pt>
                <c:pt idx="7964">
                  <c:v>0.79647964796479598</c:v>
                </c:pt>
                <c:pt idx="7965">
                  <c:v>0.796579657965796</c:v>
                </c:pt>
                <c:pt idx="7966">
                  <c:v>0.79667966796679601</c:v>
                </c:pt>
                <c:pt idx="7967">
                  <c:v>0.79677967796779603</c:v>
                </c:pt>
                <c:pt idx="7968">
                  <c:v>0.79687968796879605</c:v>
                </c:pt>
                <c:pt idx="7969">
                  <c:v>0.79697969796979695</c:v>
                </c:pt>
                <c:pt idx="7970">
                  <c:v>0.79707970797079697</c:v>
                </c:pt>
                <c:pt idx="7971">
                  <c:v>0.79717971797179699</c:v>
                </c:pt>
                <c:pt idx="7972">
                  <c:v>0.797279727972797</c:v>
                </c:pt>
                <c:pt idx="7973">
                  <c:v>0.79737973797379702</c:v>
                </c:pt>
                <c:pt idx="7974">
                  <c:v>0.79747974797479704</c:v>
                </c:pt>
                <c:pt idx="7975">
                  <c:v>0.79757975797579705</c:v>
                </c:pt>
                <c:pt idx="7976">
                  <c:v>0.79767976797679696</c:v>
                </c:pt>
                <c:pt idx="7977">
                  <c:v>0.79777977797779698</c:v>
                </c:pt>
                <c:pt idx="7978">
                  <c:v>0.79787978797879699</c:v>
                </c:pt>
                <c:pt idx="7979">
                  <c:v>0.79797979797979801</c:v>
                </c:pt>
                <c:pt idx="7980">
                  <c:v>0.79807980798079803</c:v>
                </c:pt>
                <c:pt idx="7981">
                  <c:v>0.79817981798179805</c:v>
                </c:pt>
                <c:pt idx="7982">
                  <c:v>0.79827982798279795</c:v>
                </c:pt>
                <c:pt idx="7983">
                  <c:v>0.79837983798379797</c:v>
                </c:pt>
                <c:pt idx="7984">
                  <c:v>0.79847984798479799</c:v>
                </c:pt>
                <c:pt idx="7985">
                  <c:v>0.798579857985798</c:v>
                </c:pt>
                <c:pt idx="7986">
                  <c:v>0.79867986798679802</c:v>
                </c:pt>
                <c:pt idx="7987">
                  <c:v>0.79877987798779804</c:v>
                </c:pt>
                <c:pt idx="7988">
                  <c:v>0.79887988798879805</c:v>
                </c:pt>
                <c:pt idx="7989">
                  <c:v>0.79897989798979896</c:v>
                </c:pt>
                <c:pt idx="7990">
                  <c:v>0.79907990799079898</c:v>
                </c:pt>
                <c:pt idx="7991">
                  <c:v>0.79917991799179899</c:v>
                </c:pt>
                <c:pt idx="7992">
                  <c:v>0.79927992799279901</c:v>
                </c:pt>
                <c:pt idx="7993">
                  <c:v>0.79937993799379903</c:v>
                </c:pt>
                <c:pt idx="7994">
                  <c:v>0.79947994799479905</c:v>
                </c:pt>
                <c:pt idx="7995">
                  <c:v>0.79957995799579895</c:v>
                </c:pt>
                <c:pt idx="7996">
                  <c:v>0.79967996799679897</c:v>
                </c:pt>
                <c:pt idx="7997">
                  <c:v>0.79977997799779899</c:v>
                </c:pt>
                <c:pt idx="7998">
                  <c:v>0.799879987998799</c:v>
                </c:pt>
                <c:pt idx="7999">
                  <c:v>0.79997999799980002</c:v>
                </c:pt>
                <c:pt idx="8000">
                  <c:v>0.80008000800080004</c:v>
                </c:pt>
                <c:pt idx="8001">
                  <c:v>0.80018001800180005</c:v>
                </c:pt>
                <c:pt idx="8002">
                  <c:v>0.80028002800279996</c:v>
                </c:pt>
                <c:pt idx="8003">
                  <c:v>0.80038003800379998</c:v>
                </c:pt>
                <c:pt idx="8004">
                  <c:v>0.80048004800479999</c:v>
                </c:pt>
                <c:pt idx="8005">
                  <c:v>0.80058005800580001</c:v>
                </c:pt>
                <c:pt idx="8006">
                  <c:v>0.80068006800680003</c:v>
                </c:pt>
                <c:pt idx="8007">
                  <c:v>0.80078007800780004</c:v>
                </c:pt>
                <c:pt idx="8008">
                  <c:v>0.80088008800880095</c:v>
                </c:pt>
                <c:pt idx="8009">
                  <c:v>0.80098009800980097</c:v>
                </c:pt>
                <c:pt idx="8010">
                  <c:v>0.80108010801080098</c:v>
                </c:pt>
                <c:pt idx="8011">
                  <c:v>0.801180118011801</c:v>
                </c:pt>
                <c:pt idx="8012">
                  <c:v>0.80128012801280102</c:v>
                </c:pt>
                <c:pt idx="8013">
                  <c:v>0.80138013801380104</c:v>
                </c:pt>
                <c:pt idx="8014">
                  <c:v>0.80148014801480105</c:v>
                </c:pt>
                <c:pt idx="8015">
                  <c:v>0.80158015801580096</c:v>
                </c:pt>
                <c:pt idx="8016">
                  <c:v>0.80168016801680098</c:v>
                </c:pt>
                <c:pt idx="8017">
                  <c:v>0.80178017801780099</c:v>
                </c:pt>
                <c:pt idx="8018">
                  <c:v>0.80188018801880101</c:v>
                </c:pt>
                <c:pt idx="8019">
                  <c:v>0.80198019801980203</c:v>
                </c:pt>
                <c:pt idx="8020">
                  <c:v>0.80208020802080204</c:v>
                </c:pt>
                <c:pt idx="8021">
                  <c:v>0.80218021802180195</c:v>
                </c:pt>
                <c:pt idx="8022">
                  <c:v>0.80228022802280197</c:v>
                </c:pt>
                <c:pt idx="8023">
                  <c:v>0.80238023802380198</c:v>
                </c:pt>
                <c:pt idx="8024">
                  <c:v>0.802480248024802</c:v>
                </c:pt>
                <c:pt idx="8025">
                  <c:v>0.80258025802580202</c:v>
                </c:pt>
                <c:pt idx="8026">
                  <c:v>0.80268026802680204</c:v>
                </c:pt>
                <c:pt idx="8027">
                  <c:v>0.80278027802780205</c:v>
                </c:pt>
                <c:pt idx="8028">
                  <c:v>0.80288028802880296</c:v>
                </c:pt>
                <c:pt idx="8029">
                  <c:v>0.80298029802980297</c:v>
                </c:pt>
                <c:pt idx="8030">
                  <c:v>0.80308030803080299</c:v>
                </c:pt>
                <c:pt idx="8031">
                  <c:v>0.80318031803180301</c:v>
                </c:pt>
                <c:pt idx="8032">
                  <c:v>0.80328032803280303</c:v>
                </c:pt>
                <c:pt idx="8033">
                  <c:v>0.80338033803380304</c:v>
                </c:pt>
                <c:pt idx="8034">
                  <c:v>0.80348034803480295</c:v>
                </c:pt>
                <c:pt idx="8035">
                  <c:v>0.80358035803580297</c:v>
                </c:pt>
                <c:pt idx="8036">
                  <c:v>0.80368036803680298</c:v>
                </c:pt>
                <c:pt idx="8037">
                  <c:v>0.803780378037803</c:v>
                </c:pt>
                <c:pt idx="8038">
                  <c:v>0.80388038803880302</c:v>
                </c:pt>
                <c:pt idx="8039">
                  <c:v>0.80398039803980403</c:v>
                </c:pt>
                <c:pt idx="8040">
                  <c:v>0.80408040804080405</c:v>
                </c:pt>
                <c:pt idx="8041">
                  <c:v>0.80418041804180396</c:v>
                </c:pt>
                <c:pt idx="8042">
                  <c:v>0.80428042804280397</c:v>
                </c:pt>
                <c:pt idx="8043">
                  <c:v>0.80438043804380399</c:v>
                </c:pt>
                <c:pt idx="8044">
                  <c:v>0.80448044804480401</c:v>
                </c:pt>
                <c:pt idx="8045">
                  <c:v>0.80458045804580403</c:v>
                </c:pt>
                <c:pt idx="8046">
                  <c:v>0.80468046804680404</c:v>
                </c:pt>
                <c:pt idx="8047">
                  <c:v>0.80478047804780395</c:v>
                </c:pt>
                <c:pt idx="8048">
                  <c:v>0.80488048804880397</c:v>
                </c:pt>
                <c:pt idx="8049">
                  <c:v>0.80498049804980498</c:v>
                </c:pt>
                <c:pt idx="8050">
                  <c:v>0.805080508050805</c:v>
                </c:pt>
                <c:pt idx="8051">
                  <c:v>0.80518051805180502</c:v>
                </c:pt>
                <c:pt idx="8052">
                  <c:v>0.80528052805280503</c:v>
                </c:pt>
                <c:pt idx="8053">
                  <c:v>0.80538053805380505</c:v>
                </c:pt>
                <c:pt idx="8054">
                  <c:v>0.80548054805480496</c:v>
                </c:pt>
                <c:pt idx="8055">
                  <c:v>0.80558055805580497</c:v>
                </c:pt>
                <c:pt idx="8056">
                  <c:v>0.80568056805680499</c:v>
                </c:pt>
                <c:pt idx="8057">
                  <c:v>0.80578057805780501</c:v>
                </c:pt>
                <c:pt idx="8058">
                  <c:v>0.80588058805880503</c:v>
                </c:pt>
                <c:pt idx="8059">
                  <c:v>0.80598059805980604</c:v>
                </c:pt>
                <c:pt idx="8060">
                  <c:v>0.80608060806080595</c:v>
                </c:pt>
                <c:pt idx="8061">
                  <c:v>0.80618061806180596</c:v>
                </c:pt>
                <c:pt idx="8062">
                  <c:v>0.80628062806280598</c:v>
                </c:pt>
                <c:pt idx="8063">
                  <c:v>0.806380638063806</c:v>
                </c:pt>
                <c:pt idx="8064">
                  <c:v>0.80648064806480602</c:v>
                </c:pt>
                <c:pt idx="8065">
                  <c:v>0.80658065806580603</c:v>
                </c:pt>
                <c:pt idx="8066">
                  <c:v>0.80668066806680605</c:v>
                </c:pt>
                <c:pt idx="8067">
                  <c:v>0.80678067806780596</c:v>
                </c:pt>
                <c:pt idx="8068">
                  <c:v>0.80688068806880597</c:v>
                </c:pt>
                <c:pt idx="8069">
                  <c:v>0.80698069806980699</c:v>
                </c:pt>
                <c:pt idx="8070">
                  <c:v>0.80708070807080701</c:v>
                </c:pt>
                <c:pt idx="8071">
                  <c:v>0.80718071807180702</c:v>
                </c:pt>
                <c:pt idx="8072">
                  <c:v>0.80728072807280704</c:v>
                </c:pt>
                <c:pt idx="8073">
                  <c:v>0.80738073807380695</c:v>
                </c:pt>
                <c:pt idx="8074">
                  <c:v>0.80748074807480696</c:v>
                </c:pt>
                <c:pt idx="8075">
                  <c:v>0.80758075807580698</c:v>
                </c:pt>
                <c:pt idx="8076">
                  <c:v>0.807680768076807</c:v>
                </c:pt>
                <c:pt idx="8077">
                  <c:v>0.80778077807780702</c:v>
                </c:pt>
                <c:pt idx="8078">
                  <c:v>0.80788078807880703</c:v>
                </c:pt>
                <c:pt idx="8079">
                  <c:v>0.80798079807980805</c:v>
                </c:pt>
                <c:pt idx="8080">
                  <c:v>0.80808080808080796</c:v>
                </c:pt>
                <c:pt idx="8081">
                  <c:v>0.80818081808180797</c:v>
                </c:pt>
                <c:pt idx="8082">
                  <c:v>0.80828082808280799</c:v>
                </c:pt>
                <c:pt idx="8083">
                  <c:v>0.80838083808380801</c:v>
                </c:pt>
                <c:pt idx="8084">
                  <c:v>0.80848084808480802</c:v>
                </c:pt>
                <c:pt idx="8085">
                  <c:v>0.80858085808580804</c:v>
                </c:pt>
                <c:pt idx="8086">
                  <c:v>0.80868086808680795</c:v>
                </c:pt>
                <c:pt idx="8087">
                  <c:v>0.80878087808780796</c:v>
                </c:pt>
                <c:pt idx="8088">
                  <c:v>0.80888088808880798</c:v>
                </c:pt>
                <c:pt idx="8089">
                  <c:v>0.808980898089809</c:v>
                </c:pt>
                <c:pt idx="8090">
                  <c:v>0.80908090809080901</c:v>
                </c:pt>
                <c:pt idx="8091">
                  <c:v>0.80918091809180903</c:v>
                </c:pt>
                <c:pt idx="8092">
                  <c:v>0.80928092809280905</c:v>
                </c:pt>
                <c:pt idx="8093">
                  <c:v>0.80938093809380895</c:v>
                </c:pt>
                <c:pt idx="8094">
                  <c:v>0.80948094809480897</c:v>
                </c:pt>
                <c:pt idx="8095">
                  <c:v>0.80958095809580899</c:v>
                </c:pt>
                <c:pt idx="8096">
                  <c:v>0.80968096809680901</c:v>
                </c:pt>
                <c:pt idx="8097">
                  <c:v>0.80978097809780902</c:v>
                </c:pt>
                <c:pt idx="8098">
                  <c:v>0.80988098809880904</c:v>
                </c:pt>
                <c:pt idx="8099">
                  <c:v>0.80998099809980995</c:v>
                </c:pt>
                <c:pt idx="8100">
                  <c:v>0.81008100810080996</c:v>
                </c:pt>
                <c:pt idx="8101">
                  <c:v>0.81018101810180998</c:v>
                </c:pt>
                <c:pt idx="8102">
                  <c:v>0.81028102810281</c:v>
                </c:pt>
                <c:pt idx="8103">
                  <c:v>0.81038103810381001</c:v>
                </c:pt>
                <c:pt idx="8104">
                  <c:v>0.81048104810481003</c:v>
                </c:pt>
                <c:pt idx="8105">
                  <c:v>0.81058105810581005</c:v>
                </c:pt>
                <c:pt idx="8106">
                  <c:v>0.81068106810680995</c:v>
                </c:pt>
                <c:pt idx="8107">
                  <c:v>0.81078107810780997</c:v>
                </c:pt>
                <c:pt idx="8108">
                  <c:v>0.81088108810880999</c:v>
                </c:pt>
                <c:pt idx="8109">
                  <c:v>0.810981098109811</c:v>
                </c:pt>
                <c:pt idx="8110">
                  <c:v>0.81108110811081102</c:v>
                </c:pt>
                <c:pt idx="8111">
                  <c:v>0.81118111811181104</c:v>
                </c:pt>
                <c:pt idx="8112">
                  <c:v>0.81128112811281095</c:v>
                </c:pt>
                <c:pt idx="8113">
                  <c:v>0.81138113811381096</c:v>
                </c:pt>
                <c:pt idx="8114">
                  <c:v>0.81148114811481098</c:v>
                </c:pt>
                <c:pt idx="8115">
                  <c:v>0.811581158115811</c:v>
                </c:pt>
                <c:pt idx="8116">
                  <c:v>0.81168116811681101</c:v>
                </c:pt>
                <c:pt idx="8117">
                  <c:v>0.81178117811781103</c:v>
                </c:pt>
                <c:pt idx="8118">
                  <c:v>0.81188118811881105</c:v>
                </c:pt>
                <c:pt idx="8119">
                  <c:v>0.81198119811981195</c:v>
                </c:pt>
                <c:pt idx="8120">
                  <c:v>0.81208120812081197</c:v>
                </c:pt>
                <c:pt idx="8121">
                  <c:v>0.81218121812181199</c:v>
                </c:pt>
                <c:pt idx="8122">
                  <c:v>0.812281228122812</c:v>
                </c:pt>
                <c:pt idx="8123">
                  <c:v>0.81238123812381202</c:v>
                </c:pt>
                <c:pt idx="8124">
                  <c:v>0.81248124812481204</c:v>
                </c:pt>
                <c:pt idx="8125">
                  <c:v>0.81258125812581194</c:v>
                </c:pt>
                <c:pt idx="8126">
                  <c:v>0.81268126812681196</c:v>
                </c:pt>
                <c:pt idx="8127">
                  <c:v>0.81278127812781198</c:v>
                </c:pt>
                <c:pt idx="8128">
                  <c:v>0.812881288128812</c:v>
                </c:pt>
                <c:pt idx="8129">
                  <c:v>0.81298129812981301</c:v>
                </c:pt>
                <c:pt idx="8130">
                  <c:v>0.81308130813081303</c:v>
                </c:pt>
                <c:pt idx="8131">
                  <c:v>0.81318131813181305</c:v>
                </c:pt>
                <c:pt idx="8132">
                  <c:v>0.81328132813281295</c:v>
                </c:pt>
                <c:pt idx="8133">
                  <c:v>0.81338133813381297</c:v>
                </c:pt>
                <c:pt idx="8134">
                  <c:v>0.81348134813481299</c:v>
                </c:pt>
                <c:pt idx="8135">
                  <c:v>0.813581358135813</c:v>
                </c:pt>
                <c:pt idx="8136">
                  <c:v>0.81368136813681302</c:v>
                </c:pt>
                <c:pt idx="8137">
                  <c:v>0.81378137813781304</c:v>
                </c:pt>
                <c:pt idx="8138">
                  <c:v>0.81388138813881294</c:v>
                </c:pt>
                <c:pt idx="8139">
                  <c:v>0.81398139813981396</c:v>
                </c:pt>
                <c:pt idx="8140">
                  <c:v>0.81408140814081398</c:v>
                </c:pt>
                <c:pt idx="8141">
                  <c:v>0.814181418141814</c:v>
                </c:pt>
                <c:pt idx="8142">
                  <c:v>0.81428142814281401</c:v>
                </c:pt>
                <c:pt idx="8143">
                  <c:v>0.81438143814381403</c:v>
                </c:pt>
                <c:pt idx="8144">
                  <c:v>0.81448144814481405</c:v>
                </c:pt>
                <c:pt idx="8145">
                  <c:v>0.81458145814581395</c:v>
                </c:pt>
                <c:pt idx="8146">
                  <c:v>0.81468146814681397</c:v>
                </c:pt>
                <c:pt idx="8147">
                  <c:v>0.81478147814781399</c:v>
                </c:pt>
                <c:pt idx="8148">
                  <c:v>0.814881488148814</c:v>
                </c:pt>
                <c:pt idx="8149">
                  <c:v>0.81498149814981502</c:v>
                </c:pt>
                <c:pt idx="8150">
                  <c:v>0.81508150815081504</c:v>
                </c:pt>
                <c:pt idx="8151">
                  <c:v>0.81518151815181505</c:v>
                </c:pt>
                <c:pt idx="8152">
                  <c:v>0.81528152815281496</c:v>
                </c:pt>
                <c:pt idx="8153">
                  <c:v>0.81538153815381498</c:v>
                </c:pt>
                <c:pt idx="8154">
                  <c:v>0.81548154815481499</c:v>
                </c:pt>
                <c:pt idx="8155">
                  <c:v>0.81558155815581501</c:v>
                </c:pt>
                <c:pt idx="8156">
                  <c:v>0.81568156815681503</c:v>
                </c:pt>
                <c:pt idx="8157">
                  <c:v>0.81578157815781505</c:v>
                </c:pt>
                <c:pt idx="8158">
                  <c:v>0.81588158815881595</c:v>
                </c:pt>
                <c:pt idx="8159">
                  <c:v>0.81598159815981597</c:v>
                </c:pt>
                <c:pt idx="8160">
                  <c:v>0.81608160816081599</c:v>
                </c:pt>
                <c:pt idx="8161">
                  <c:v>0.816181618161816</c:v>
                </c:pt>
                <c:pt idx="8162">
                  <c:v>0.81628162816281602</c:v>
                </c:pt>
                <c:pt idx="8163">
                  <c:v>0.81638163816381604</c:v>
                </c:pt>
                <c:pt idx="8164">
                  <c:v>0.81648164816481605</c:v>
                </c:pt>
                <c:pt idx="8165">
                  <c:v>0.81658165816581596</c:v>
                </c:pt>
                <c:pt idx="8166">
                  <c:v>0.81668166816681598</c:v>
                </c:pt>
                <c:pt idx="8167">
                  <c:v>0.81678167816781599</c:v>
                </c:pt>
                <c:pt idx="8168">
                  <c:v>0.81688168816881601</c:v>
                </c:pt>
                <c:pt idx="8169">
                  <c:v>0.81698169816981703</c:v>
                </c:pt>
                <c:pt idx="8170">
                  <c:v>0.81708170817081704</c:v>
                </c:pt>
                <c:pt idx="8171">
                  <c:v>0.81718171817181695</c:v>
                </c:pt>
                <c:pt idx="8172">
                  <c:v>0.81728172817281697</c:v>
                </c:pt>
                <c:pt idx="8173">
                  <c:v>0.81738173817381699</c:v>
                </c:pt>
                <c:pt idx="8174">
                  <c:v>0.817481748174817</c:v>
                </c:pt>
                <c:pt idx="8175">
                  <c:v>0.81758175817581702</c:v>
                </c:pt>
                <c:pt idx="8176">
                  <c:v>0.81768176817681704</c:v>
                </c:pt>
                <c:pt idx="8177">
                  <c:v>0.81778177817781705</c:v>
                </c:pt>
                <c:pt idx="8178">
                  <c:v>0.81788178817881796</c:v>
                </c:pt>
                <c:pt idx="8179">
                  <c:v>0.81798179817981798</c:v>
                </c:pt>
                <c:pt idx="8180">
                  <c:v>0.81808180818081799</c:v>
                </c:pt>
                <c:pt idx="8181">
                  <c:v>0.81818181818181801</c:v>
                </c:pt>
                <c:pt idx="8182">
                  <c:v>0.81828182818281803</c:v>
                </c:pt>
                <c:pt idx="8183">
                  <c:v>0.81838183818381804</c:v>
                </c:pt>
                <c:pt idx="8184">
                  <c:v>0.81848184818481795</c:v>
                </c:pt>
                <c:pt idx="8185">
                  <c:v>0.81858185818581797</c:v>
                </c:pt>
                <c:pt idx="8186">
                  <c:v>0.81868186818681798</c:v>
                </c:pt>
                <c:pt idx="8187">
                  <c:v>0.818781878187818</c:v>
                </c:pt>
                <c:pt idx="8188">
                  <c:v>0.81888188818881802</c:v>
                </c:pt>
                <c:pt idx="8189">
                  <c:v>0.81898189818981904</c:v>
                </c:pt>
                <c:pt idx="8190">
                  <c:v>0.81908190819081905</c:v>
                </c:pt>
                <c:pt idx="8191">
                  <c:v>0.81918191819181896</c:v>
                </c:pt>
                <c:pt idx="8192">
                  <c:v>0.81928192819281898</c:v>
                </c:pt>
                <c:pt idx="8193">
                  <c:v>0.81938193819381899</c:v>
                </c:pt>
                <c:pt idx="8194">
                  <c:v>0.81948194819481901</c:v>
                </c:pt>
                <c:pt idx="8195">
                  <c:v>0.81958195819581903</c:v>
                </c:pt>
                <c:pt idx="8196">
                  <c:v>0.81968196819681904</c:v>
                </c:pt>
                <c:pt idx="8197">
                  <c:v>0.81978197819781895</c:v>
                </c:pt>
                <c:pt idx="8198">
                  <c:v>0.81988198819881897</c:v>
                </c:pt>
                <c:pt idx="8199">
                  <c:v>0.81998199819981998</c:v>
                </c:pt>
                <c:pt idx="8200">
                  <c:v>0.82008200820082</c:v>
                </c:pt>
                <c:pt idx="8201">
                  <c:v>0.82018201820182002</c:v>
                </c:pt>
                <c:pt idx="8202">
                  <c:v>0.82028202820282003</c:v>
                </c:pt>
                <c:pt idx="8203">
                  <c:v>0.82038203820382005</c:v>
                </c:pt>
                <c:pt idx="8204">
                  <c:v>0.82048204820481996</c:v>
                </c:pt>
                <c:pt idx="8205">
                  <c:v>0.82058205820581998</c:v>
                </c:pt>
                <c:pt idx="8206">
                  <c:v>0.82068206820681999</c:v>
                </c:pt>
                <c:pt idx="8207">
                  <c:v>0.82078207820782001</c:v>
                </c:pt>
                <c:pt idx="8208">
                  <c:v>0.82088208820882003</c:v>
                </c:pt>
                <c:pt idx="8209">
                  <c:v>0.82098209820982104</c:v>
                </c:pt>
                <c:pt idx="8210">
                  <c:v>0.82108210821082095</c:v>
                </c:pt>
                <c:pt idx="8211">
                  <c:v>0.82118211821182097</c:v>
                </c:pt>
                <c:pt idx="8212">
                  <c:v>0.82128212821282098</c:v>
                </c:pt>
                <c:pt idx="8213">
                  <c:v>0.821382138213821</c:v>
                </c:pt>
                <c:pt idx="8214">
                  <c:v>0.82148214821482102</c:v>
                </c:pt>
                <c:pt idx="8215">
                  <c:v>0.82158215821582103</c:v>
                </c:pt>
                <c:pt idx="8216">
                  <c:v>0.82168216821682105</c:v>
                </c:pt>
                <c:pt idx="8217">
                  <c:v>0.82178217821782096</c:v>
                </c:pt>
                <c:pt idx="8218">
                  <c:v>0.82188218821882097</c:v>
                </c:pt>
                <c:pt idx="8219">
                  <c:v>0.82198219821982199</c:v>
                </c:pt>
                <c:pt idx="8220">
                  <c:v>0.82208220822082201</c:v>
                </c:pt>
                <c:pt idx="8221">
                  <c:v>0.82218221822182203</c:v>
                </c:pt>
                <c:pt idx="8222">
                  <c:v>0.82228222822282204</c:v>
                </c:pt>
                <c:pt idx="8223">
                  <c:v>0.82238223822382195</c:v>
                </c:pt>
                <c:pt idx="8224">
                  <c:v>0.82248224822482197</c:v>
                </c:pt>
                <c:pt idx="8225">
                  <c:v>0.82258225822582198</c:v>
                </c:pt>
                <c:pt idx="8226">
                  <c:v>0.822682268226822</c:v>
                </c:pt>
                <c:pt idx="8227">
                  <c:v>0.82278227822782202</c:v>
                </c:pt>
                <c:pt idx="8228">
                  <c:v>0.82288228822882203</c:v>
                </c:pt>
                <c:pt idx="8229">
                  <c:v>0.82298229822982305</c:v>
                </c:pt>
                <c:pt idx="8230">
                  <c:v>0.82308230823082296</c:v>
                </c:pt>
                <c:pt idx="8231">
                  <c:v>0.82318231823182297</c:v>
                </c:pt>
                <c:pt idx="8232">
                  <c:v>0.82328232823282299</c:v>
                </c:pt>
                <c:pt idx="8233">
                  <c:v>0.82338233823382301</c:v>
                </c:pt>
                <c:pt idx="8234">
                  <c:v>0.82348234823482303</c:v>
                </c:pt>
                <c:pt idx="8235">
                  <c:v>0.82358235823582304</c:v>
                </c:pt>
                <c:pt idx="8236">
                  <c:v>0.82368236823682295</c:v>
                </c:pt>
                <c:pt idx="8237">
                  <c:v>0.82378237823782297</c:v>
                </c:pt>
                <c:pt idx="8238">
                  <c:v>0.82388238823882298</c:v>
                </c:pt>
                <c:pt idx="8239">
                  <c:v>0.823982398239824</c:v>
                </c:pt>
                <c:pt idx="8240">
                  <c:v>0.82408240824082402</c:v>
                </c:pt>
                <c:pt idx="8241">
                  <c:v>0.82418241824182403</c:v>
                </c:pt>
                <c:pt idx="8242">
                  <c:v>0.82428242824282405</c:v>
                </c:pt>
                <c:pt idx="8243">
                  <c:v>0.82438243824382396</c:v>
                </c:pt>
                <c:pt idx="8244">
                  <c:v>0.82448244824482397</c:v>
                </c:pt>
                <c:pt idx="8245">
                  <c:v>0.82458245824582399</c:v>
                </c:pt>
                <c:pt idx="8246">
                  <c:v>0.82468246824682401</c:v>
                </c:pt>
                <c:pt idx="8247">
                  <c:v>0.82478247824782402</c:v>
                </c:pt>
                <c:pt idx="8248">
                  <c:v>0.82488248824882404</c:v>
                </c:pt>
                <c:pt idx="8249">
                  <c:v>0.82498249824982495</c:v>
                </c:pt>
                <c:pt idx="8250">
                  <c:v>0.82508250825082496</c:v>
                </c:pt>
                <c:pt idx="8251">
                  <c:v>0.82518251825182498</c:v>
                </c:pt>
                <c:pt idx="8252">
                  <c:v>0.825282528252825</c:v>
                </c:pt>
                <c:pt idx="8253">
                  <c:v>0.82538253825382502</c:v>
                </c:pt>
                <c:pt idx="8254">
                  <c:v>0.82548254825482503</c:v>
                </c:pt>
                <c:pt idx="8255">
                  <c:v>0.82558255825582505</c:v>
                </c:pt>
                <c:pt idx="8256">
                  <c:v>0.82568256825682496</c:v>
                </c:pt>
                <c:pt idx="8257">
                  <c:v>0.82578257825782497</c:v>
                </c:pt>
                <c:pt idx="8258">
                  <c:v>0.82588258825882499</c:v>
                </c:pt>
                <c:pt idx="8259">
                  <c:v>0.82598259825982601</c:v>
                </c:pt>
                <c:pt idx="8260">
                  <c:v>0.82608260826082602</c:v>
                </c:pt>
                <c:pt idx="8261">
                  <c:v>0.82618261826182604</c:v>
                </c:pt>
                <c:pt idx="8262">
                  <c:v>0.82628262826282595</c:v>
                </c:pt>
                <c:pt idx="8263">
                  <c:v>0.82638263826382596</c:v>
                </c:pt>
                <c:pt idx="8264">
                  <c:v>0.82648264826482598</c:v>
                </c:pt>
                <c:pt idx="8265">
                  <c:v>0.826582658265826</c:v>
                </c:pt>
                <c:pt idx="8266">
                  <c:v>0.82668266826682602</c:v>
                </c:pt>
                <c:pt idx="8267">
                  <c:v>0.82678267826782603</c:v>
                </c:pt>
                <c:pt idx="8268">
                  <c:v>0.82688268826882605</c:v>
                </c:pt>
                <c:pt idx="8269">
                  <c:v>0.82698269826982695</c:v>
                </c:pt>
                <c:pt idx="8270">
                  <c:v>0.82708270827082697</c:v>
                </c:pt>
                <c:pt idx="8271">
                  <c:v>0.82718271827182699</c:v>
                </c:pt>
                <c:pt idx="8272">
                  <c:v>0.82728272827282701</c:v>
                </c:pt>
                <c:pt idx="8273">
                  <c:v>0.82738273827382702</c:v>
                </c:pt>
                <c:pt idx="8274">
                  <c:v>0.82748274827482704</c:v>
                </c:pt>
                <c:pt idx="8275">
                  <c:v>0.82758275827582695</c:v>
                </c:pt>
                <c:pt idx="8276">
                  <c:v>0.82768276827682696</c:v>
                </c:pt>
                <c:pt idx="8277">
                  <c:v>0.82778277827782698</c:v>
                </c:pt>
                <c:pt idx="8278">
                  <c:v>0.827882788278827</c:v>
                </c:pt>
                <c:pt idx="8279">
                  <c:v>0.82798279827982801</c:v>
                </c:pt>
                <c:pt idx="8280">
                  <c:v>0.82808280828082803</c:v>
                </c:pt>
                <c:pt idx="8281">
                  <c:v>0.82818281828182805</c:v>
                </c:pt>
                <c:pt idx="8282">
                  <c:v>0.82828282828282795</c:v>
                </c:pt>
                <c:pt idx="8283">
                  <c:v>0.82838283828382797</c:v>
                </c:pt>
                <c:pt idx="8284">
                  <c:v>0.82848284828482799</c:v>
                </c:pt>
                <c:pt idx="8285">
                  <c:v>0.82858285828582801</c:v>
                </c:pt>
                <c:pt idx="8286">
                  <c:v>0.82868286828682802</c:v>
                </c:pt>
                <c:pt idx="8287">
                  <c:v>0.82878287828782804</c:v>
                </c:pt>
                <c:pt idx="8288">
                  <c:v>0.82888288828882895</c:v>
                </c:pt>
                <c:pt idx="8289">
                  <c:v>0.82898289828982896</c:v>
                </c:pt>
                <c:pt idx="8290">
                  <c:v>0.82908290829082898</c:v>
                </c:pt>
                <c:pt idx="8291">
                  <c:v>0.829182918291829</c:v>
                </c:pt>
                <c:pt idx="8292">
                  <c:v>0.82928292829282901</c:v>
                </c:pt>
                <c:pt idx="8293">
                  <c:v>0.82938293829382903</c:v>
                </c:pt>
                <c:pt idx="8294">
                  <c:v>0.82948294829482905</c:v>
                </c:pt>
                <c:pt idx="8295">
                  <c:v>0.82958295829582895</c:v>
                </c:pt>
                <c:pt idx="8296">
                  <c:v>0.82968296829682897</c:v>
                </c:pt>
                <c:pt idx="8297">
                  <c:v>0.82978297829782899</c:v>
                </c:pt>
                <c:pt idx="8298">
                  <c:v>0.82988298829882901</c:v>
                </c:pt>
                <c:pt idx="8299">
                  <c:v>0.82998299829983002</c:v>
                </c:pt>
                <c:pt idx="8300">
                  <c:v>0.83008300830083004</c:v>
                </c:pt>
                <c:pt idx="8301">
                  <c:v>0.83018301830182994</c:v>
                </c:pt>
                <c:pt idx="8302">
                  <c:v>0.83028302830282996</c:v>
                </c:pt>
                <c:pt idx="8303">
                  <c:v>0.83038303830382998</c:v>
                </c:pt>
                <c:pt idx="8304">
                  <c:v>0.83048304830483</c:v>
                </c:pt>
                <c:pt idx="8305">
                  <c:v>0.83058305830583001</c:v>
                </c:pt>
                <c:pt idx="8306">
                  <c:v>0.83068306830683003</c:v>
                </c:pt>
                <c:pt idx="8307">
                  <c:v>0.83078307830783005</c:v>
                </c:pt>
                <c:pt idx="8308">
                  <c:v>0.83088308830883095</c:v>
                </c:pt>
                <c:pt idx="8309">
                  <c:v>0.83098309830983097</c:v>
                </c:pt>
                <c:pt idx="8310">
                  <c:v>0.83108310831083099</c:v>
                </c:pt>
                <c:pt idx="8311">
                  <c:v>0.831183118311831</c:v>
                </c:pt>
                <c:pt idx="8312">
                  <c:v>0.83128312831283102</c:v>
                </c:pt>
                <c:pt idx="8313">
                  <c:v>0.83138313831383104</c:v>
                </c:pt>
                <c:pt idx="8314">
                  <c:v>0.83148314831483106</c:v>
                </c:pt>
                <c:pt idx="8315">
                  <c:v>0.83158315831583096</c:v>
                </c:pt>
                <c:pt idx="8316">
                  <c:v>0.83168316831683098</c:v>
                </c:pt>
                <c:pt idx="8317">
                  <c:v>0.831783178317831</c:v>
                </c:pt>
                <c:pt idx="8318">
                  <c:v>0.83188318831883101</c:v>
                </c:pt>
                <c:pt idx="8319">
                  <c:v>0.83198319831983203</c:v>
                </c:pt>
                <c:pt idx="8320">
                  <c:v>0.83208320832083205</c:v>
                </c:pt>
                <c:pt idx="8321">
                  <c:v>0.83218321832183195</c:v>
                </c:pt>
                <c:pt idx="8322">
                  <c:v>0.83228322832283197</c:v>
                </c:pt>
                <c:pt idx="8323">
                  <c:v>0.83238323832383199</c:v>
                </c:pt>
                <c:pt idx="8324">
                  <c:v>0.832483248324832</c:v>
                </c:pt>
                <c:pt idx="8325">
                  <c:v>0.83258325832583202</c:v>
                </c:pt>
                <c:pt idx="8326">
                  <c:v>0.83268326832683204</c:v>
                </c:pt>
                <c:pt idx="8327">
                  <c:v>0.83278327832783205</c:v>
                </c:pt>
                <c:pt idx="8328">
                  <c:v>0.83288328832883296</c:v>
                </c:pt>
                <c:pt idx="8329">
                  <c:v>0.83298329832983298</c:v>
                </c:pt>
                <c:pt idx="8330">
                  <c:v>0.83308330833083299</c:v>
                </c:pt>
                <c:pt idx="8331">
                  <c:v>0.83318331833183301</c:v>
                </c:pt>
                <c:pt idx="8332">
                  <c:v>0.83328332833283303</c:v>
                </c:pt>
                <c:pt idx="8333">
                  <c:v>0.83338333833383305</c:v>
                </c:pt>
                <c:pt idx="8334">
                  <c:v>0.83348334833483295</c:v>
                </c:pt>
                <c:pt idx="8335">
                  <c:v>0.83358335833583297</c:v>
                </c:pt>
                <c:pt idx="8336">
                  <c:v>0.83368336833683299</c:v>
                </c:pt>
                <c:pt idx="8337">
                  <c:v>0.833783378337833</c:v>
                </c:pt>
                <c:pt idx="8338">
                  <c:v>0.83388338833883302</c:v>
                </c:pt>
                <c:pt idx="8339">
                  <c:v>0.83398339833983404</c:v>
                </c:pt>
                <c:pt idx="8340">
                  <c:v>0.83408340834083405</c:v>
                </c:pt>
                <c:pt idx="8341">
                  <c:v>0.83418341834183396</c:v>
                </c:pt>
                <c:pt idx="8342">
                  <c:v>0.83428342834283398</c:v>
                </c:pt>
                <c:pt idx="8343">
                  <c:v>0.83438343834383399</c:v>
                </c:pt>
                <c:pt idx="8344">
                  <c:v>0.83448344834483401</c:v>
                </c:pt>
                <c:pt idx="8345">
                  <c:v>0.83458345834583403</c:v>
                </c:pt>
                <c:pt idx="8346">
                  <c:v>0.83468346834683405</c:v>
                </c:pt>
                <c:pt idx="8347">
                  <c:v>0.83478347834783395</c:v>
                </c:pt>
                <c:pt idx="8348">
                  <c:v>0.83488348834883397</c:v>
                </c:pt>
                <c:pt idx="8349">
                  <c:v>0.83498349834983498</c:v>
                </c:pt>
                <c:pt idx="8350">
                  <c:v>0.835083508350835</c:v>
                </c:pt>
                <c:pt idx="8351">
                  <c:v>0.83518351835183502</c:v>
                </c:pt>
                <c:pt idx="8352">
                  <c:v>0.83528352835283504</c:v>
                </c:pt>
                <c:pt idx="8353">
                  <c:v>0.83538353835383505</c:v>
                </c:pt>
                <c:pt idx="8354">
                  <c:v>0.83548354835483496</c:v>
                </c:pt>
                <c:pt idx="8355">
                  <c:v>0.83558355835583498</c:v>
                </c:pt>
                <c:pt idx="8356">
                  <c:v>0.83568356835683499</c:v>
                </c:pt>
                <c:pt idx="8357">
                  <c:v>0.83578357835783501</c:v>
                </c:pt>
                <c:pt idx="8358">
                  <c:v>0.83588358835883503</c:v>
                </c:pt>
                <c:pt idx="8359">
                  <c:v>0.83598359835983604</c:v>
                </c:pt>
                <c:pt idx="8360">
                  <c:v>0.83608360836083595</c:v>
                </c:pt>
                <c:pt idx="8361">
                  <c:v>0.83618361836183597</c:v>
                </c:pt>
                <c:pt idx="8362">
                  <c:v>0.83628362836283598</c:v>
                </c:pt>
                <c:pt idx="8363">
                  <c:v>0.836383638363836</c:v>
                </c:pt>
                <c:pt idx="8364">
                  <c:v>0.83648364836483602</c:v>
                </c:pt>
                <c:pt idx="8365">
                  <c:v>0.83658365836583604</c:v>
                </c:pt>
                <c:pt idx="8366">
                  <c:v>0.83668366836683605</c:v>
                </c:pt>
                <c:pt idx="8367">
                  <c:v>0.83678367836783596</c:v>
                </c:pt>
                <c:pt idx="8368">
                  <c:v>0.83688368836883598</c:v>
                </c:pt>
                <c:pt idx="8369">
                  <c:v>0.83698369836983699</c:v>
                </c:pt>
                <c:pt idx="8370">
                  <c:v>0.83708370837083701</c:v>
                </c:pt>
                <c:pt idx="8371">
                  <c:v>0.83718371837183703</c:v>
                </c:pt>
                <c:pt idx="8372">
                  <c:v>0.83728372837283704</c:v>
                </c:pt>
                <c:pt idx="8373">
                  <c:v>0.83738373837383695</c:v>
                </c:pt>
                <c:pt idx="8374">
                  <c:v>0.83748374837483697</c:v>
                </c:pt>
                <c:pt idx="8375">
                  <c:v>0.83758375837583698</c:v>
                </c:pt>
                <c:pt idx="8376">
                  <c:v>0.837683768376837</c:v>
                </c:pt>
                <c:pt idx="8377">
                  <c:v>0.83778377837783702</c:v>
                </c:pt>
                <c:pt idx="8378">
                  <c:v>0.83788378837883704</c:v>
                </c:pt>
                <c:pt idx="8379">
                  <c:v>0.83798379837983805</c:v>
                </c:pt>
                <c:pt idx="8380">
                  <c:v>0.83808380838083796</c:v>
                </c:pt>
                <c:pt idx="8381">
                  <c:v>0.83818381838183798</c:v>
                </c:pt>
                <c:pt idx="8382">
                  <c:v>0.83828382838283799</c:v>
                </c:pt>
                <c:pt idx="8383">
                  <c:v>0.83838383838383801</c:v>
                </c:pt>
                <c:pt idx="8384">
                  <c:v>0.83848384838483803</c:v>
                </c:pt>
                <c:pt idx="8385">
                  <c:v>0.83858385838583804</c:v>
                </c:pt>
                <c:pt idx="8386">
                  <c:v>0.83868386838683795</c:v>
                </c:pt>
                <c:pt idx="8387">
                  <c:v>0.83878387838783797</c:v>
                </c:pt>
                <c:pt idx="8388">
                  <c:v>0.83888388838883798</c:v>
                </c:pt>
                <c:pt idx="8389">
                  <c:v>0.838983898389839</c:v>
                </c:pt>
                <c:pt idx="8390">
                  <c:v>0.83908390839083902</c:v>
                </c:pt>
                <c:pt idx="8391">
                  <c:v>0.83918391839183903</c:v>
                </c:pt>
                <c:pt idx="8392">
                  <c:v>0.83928392839283905</c:v>
                </c:pt>
                <c:pt idx="8393">
                  <c:v>0.83938393839383896</c:v>
                </c:pt>
                <c:pt idx="8394">
                  <c:v>0.83948394839483897</c:v>
                </c:pt>
                <c:pt idx="8395">
                  <c:v>0.83958395839583899</c:v>
                </c:pt>
                <c:pt idx="8396">
                  <c:v>0.83968396839683901</c:v>
                </c:pt>
                <c:pt idx="8397">
                  <c:v>0.83978397839783903</c:v>
                </c:pt>
                <c:pt idx="8398">
                  <c:v>0.83988398839883904</c:v>
                </c:pt>
                <c:pt idx="8399">
                  <c:v>0.83998399839983995</c:v>
                </c:pt>
                <c:pt idx="8400">
                  <c:v>0.84008400840083997</c:v>
                </c:pt>
                <c:pt idx="8401">
                  <c:v>0.84018401840183998</c:v>
                </c:pt>
                <c:pt idx="8402">
                  <c:v>0.84028402840284</c:v>
                </c:pt>
                <c:pt idx="8403">
                  <c:v>0.84038403840384002</c:v>
                </c:pt>
                <c:pt idx="8404">
                  <c:v>0.84048404840484003</c:v>
                </c:pt>
                <c:pt idx="8405">
                  <c:v>0.84058405840584005</c:v>
                </c:pt>
                <c:pt idx="8406">
                  <c:v>0.84068406840683996</c:v>
                </c:pt>
                <c:pt idx="8407">
                  <c:v>0.84078407840783997</c:v>
                </c:pt>
                <c:pt idx="8408">
                  <c:v>0.84088408840883999</c:v>
                </c:pt>
                <c:pt idx="8409">
                  <c:v>0.84098409840984101</c:v>
                </c:pt>
                <c:pt idx="8410">
                  <c:v>0.84108410841084102</c:v>
                </c:pt>
                <c:pt idx="8411">
                  <c:v>0.84118411841184104</c:v>
                </c:pt>
                <c:pt idx="8412">
                  <c:v>0.84128412841284095</c:v>
                </c:pt>
                <c:pt idx="8413">
                  <c:v>0.84138413841384097</c:v>
                </c:pt>
                <c:pt idx="8414">
                  <c:v>0.84148414841484098</c:v>
                </c:pt>
                <c:pt idx="8415">
                  <c:v>0.841584158415841</c:v>
                </c:pt>
                <c:pt idx="8416">
                  <c:v>0.84168416841684102</c:v>
                </c:pt>
                <c:pt idx="8417">
                  <c:v>0.84178417841784103</c:v>
                </c:pt>
                <c:pt idx="8418">
                  <c:v>0.84188418841884105</c:v>
                </c:pt>
                <c:pt idx="8419">
                  <c:v>0.84198419841984196</c:v>
                </c:pt>
                <c:pt idx="8420">
                  <c:v>0.84208420842084197</c:v>
                </c:pt>
                <c:pt idx="8421">
                  <c:v>0.84218421842184199</c:v>
                </c:pt>
                <c:pt idx="8422">
                  <c:v>0.84228422842284201</c:v>
                </c:pt>
                <c:pt idx="8423">
                  <c:v>0.84238423842384202</c:v>
                </c:pt>
                <c:pt idx="8424">
                  <c:v>0.84248424842484204</c:v>
                </c:pt>
                <c:pt idx="8425">
                  <c:v>0.84258425842584195</c:v>
                </c:pt>
                <c:pt idx="8426">
                  <c:v>0.84268426842684196</c:v>
                </c:pt>
                <c:pt idx="8427">
                  <c:v>0.84278427842784198</c:v>
                </c:pt>
                <c:pt idx="8428">
                  <c:v>0.842884288428842</c:v>
                </c:pt>
                <c:pt idx="8429">
                  <c:v>0.84298429842984302</c:v>
                </c:pt>
                <c:pt idx="8430">
                  <c:v>0.84308430843084303</c:v>
                </c:pt>
                <c:pt idx="8431">
                  <c:v>0.84318431843184305</c:v>
                </c:pt>
                <c:pt idx="8432">
                  <c:v>0.84328432843284296</c:v>
                </c:pt>
                <c:pt idx="8433">
                  <c:v>0.84338433843384297</c:v>
                </c:pt>
                <c:pt idx="8434">
                  <c:v>0.84348434843484299</c:v>
                </c:pt>
                <c:pt idx="8435">
                  <c:v>0.84358435843584301</c:v>
                </c:pt>
                <c:pt idx="8436">
                  <c:v>0.84368436843684302</c:v>
                </c:pt>
                <c:pt idx="8437">
                  <c:v>0.84378437843784304</c:v>
                </c:pt>
                <c:pt idx="8438">
                  <c:v>0.84388438843884395</c:v>
                </c:pt>
                <c:pt idx="8439">
                  <c:v>0.84398439843984396</c:v>
                </c:pt>
                <c:pt idx="8440">
                  <c:v>0.84408440844084398</c:v>
                </c:pt>
                <c:pt idx="8441">
                  <c:v>0.844184418441844</c:v>
                </c:pt>
                <c:pt idx="8442">
                  <c:v>0.84428442844284401</c:v>
                </c:pt>
                <c:pt idx="8443">
                  <c:v>0.84438443844384403</c:v>
                </c:pt>
                <c:pt idx="8444">
                  <c:v>0.84448444844484405</c:v>
                </c:pt>
                <c:pt idx="8445">
                  <c:v>0.84458445844584396</c:v>
                </c:pt>
                <c:pt idx="8446">
                  <c:v>0.84468446844684397</c:v>
                </c:pt>
                <c:pt idx="8447">
                  <c:v>0.84478447844784399</c:v>
                </c:pt>
                <c:pt idx="8448">
                  <c:v>0.84488448844884401</c:v>
                </c:pt>
                <c:pt idx="8449">
                  <c:v>0.84498449844984502</c:v>
                </c:pt>
                <c:pt idx="8450">
                  <c:v>0.84508450845084504</c:v>
                </c:pt>
                <c:pt idx="8451">
                  <c:v>0.84518451845184495</c:v>
                </c:pt>
                <c:pt idx="8452">
                  <c:v>0.84528452845284496</c:v>
                </c:pt>
                <c:pt idx="8453">
                  <c:v>0.84538453845384498</c:v>
                </c:pt>
                <c:pt idx="8454">
                  <c:v>0.845484548454845</c:v>
                </c:pt>
                <c:pt idx="8455">
                  <c:v>0.84558455845584501</c:v>
                </c:pt>
                <c:pt idx="8456">
                  <c:v>0.84568456845684503</c:v>
                </c:pt>
                <c:pt idx="8457">
                  <c:v>0.84578457845784505</c:v>
                </c:pt>
                <c:pt idx="8458">
                  <c:v>0.84588458845884595</c:v>
                </c:pt>
                <c:pt idx="8459">
                  <c:v>0.84598459845984597</c:v>
                </c:pt>
                <c:pt idx="8460">
                  <c:v>0.84608460846084599</c:v>
                </c:pt>
                <c:pt idx="8461">
                  <c:v>0.84618461846184601</c:v>
                </c:pt>
                <c:pt idx="8462">
                  <c:v>0.84628462846284602</c:v>
                </c:pt>
                <c:pt idx="8463">
                  <c:v>0.84638463846384604</c:v>
                </c:pt>
                <c:pt idx="8464">
                  <c:v>0.84648464846484595</c:v>
                </c:pt>
                <c:pt idx="8465">
                  <c:v>0.84658465846584596</c:v>
                </c:pt>
                <c:pt idx="8466">
                  <c:v>0.84668466846684598</c:v>
                </c:pt>
                <c:pt idx="8467">
                  <c:v>0.846784678467846</c:v>
                </c:pt>
                <c:pt idx="8468">
                  <c:v>0.84688468846884601</c:v>
                </c:pt>
                <c:pt idx="8469">
                  <c:v>0.84698469846984703</c:v>
                </c:pt>
                <c:pt idx="8470">
                  <c:v>0.84708470847084705</c:v>
                </c:pt>
                <c:pt idx="8471">
                  <c:v>0.84718471847184695</c:v>
                </c:pt>
                <c:pt idx="8472">
                  <c:v>0.84728472847284697</c:v>
                </c:pt>
                <c:pt idx="8473">
                  <c:v>0.84738473847384699</c:v>
                </c:pt>
                <c:pt idx="8474">
                  <c:v>0.84748474847484701</c:v>
                </c:pt>
                <c:pt idx="8475">
                  <c:v>0.84758475847584702</c:v>
                </c:pt>
                <c:pt idx="8476">
                  <c:v>0.84768476847684704</c:v>
                </c:pt>
                <c:pt idx="8477">
                  <c:v>0.84778477847784695</c:v>
                </c:pt>
                <c:pt idx="8478">
                  <c:v>0.84788478847884796</c:v>
                </c:pt>
                <c:pt idx="8479">
                  <c:v>0.84798479847984798</c:v>
                </c:pt>
                <c:pt idx="8480">
                  <c:v>0.848084808480848</c:v>
                </c:pt>
                <c:pt idx="8481">
                  <c:v>0.84818481848184801</c:v>
                </c:pt>
                <c:pt idx="8482">
                  <c:v>0.84828482848284803</c:v>
                </c:pt>
                <c:pt idx="8483">
                  <c:v>0.84838483848384805</c:v>
                </c:pt>
                <c:pt idx="8484">
                  <c:v>0.84848484848484795</c:v>
                </c:pt>
                <c:pt idx="8485">
                  <c:v>0.84858485848584797</c:v>
                </c:pt>
                <c:pt idx="8486">
                  <c:v>0.84868486848684799</c:v>
                </c:pt>
                <c:pt idx="8487">
                  <c:v>0.848784878487848</c:v>
                </c:pt>
                <c:pt idx="8488">
                  <c:v>0.84888488848884802</c:v>
                </c:pt>
                <c:pt idx="8489">
                  <c:v>0.84898489848984904</c:v>
                </c:pt>
                <c:pt idx="8490">
                  <c:v>0.84908490849084906</c:v>
                </c:pt>
                <c:pt idx="8491">
                  <c:v>0.84918491849184896</c:v>
                </c:pt>
                <c:pt idx="8492">
                  <c:v>0.84928492849284898</c:v>
                </c:pt>
                <c:pt idx="8493">
                  <c:v>0.849384938493849</c:v>
                </c:pt>
                <c:pt idx="8494">
                  <c:v>0.84948494849484901</c:v>
                </c:pt>
                <c:pt idx="8495">
                  <c:v>0.84958495849584903</c:v>
                </c:pt>
                <c:pt idx="8496">
                  <c:v>0.84968496849684905</c:v>
                </c:pt>
                <c:pt idx="8497">
                  <c:v>0.84978497849784895</c:v>
                </c:pt>
                <c:pt idx="8498">
                  <c:v>0.84988498849884897</c:v>
                </c:pt>
                <c:pt idx="8499">
                  <c:v>0.84998499849984999</c:v>
                </c:pt>
                <c:pt idx="8500">
                  <c:v>0.85008500850085</c:v>
                </c:pt>
                <c:pt idx="8501">
                  <c:v>0.85018501850185002</c:v>
                </c:pt>
                <c:pt idx="8502">
                  <c:v>0.85028502850285004</c:v>
                </c:pt>
                <c:pt idx="8503">
                  <c:v>0.85038503850385005</c:v>
                </c:pt>
                <c:pt idx="8504">
                  <c:v>0.85048504850484996</c:v>
                </c:pt>
                <c:pt idx="8505">
                  <c:v>0.85058505850584998</c:v>
                </c:pt>
                <c:pt idx="8506">
                  <c:v>0.85068506850685</c:v>
                </c:pt>
                <c:pt idx="8507">
                  <c:v>0.85078507850785001</c:v>
                </c:pt>
                <c:pt idx="8508">
                  <c:v>0.85088508850885003</c:v>
                </c:pt>
                <c:pt idx="8509">
                  <c:v>0.85098509850985105</c:v>
                </c:pt>
                <c:pt idx="8510">
                  <c:v>0.85108510851085095</c:v>
                </c:pt>
                <c:pt idx="8511">
                  <c:v>0.85118511851185097</c:v>
                </c:pt>
                <c:pt idx="8512">
                  <c:v>0.85128512851285099</c:v>
                </c:pt>
                <c:pt idx="8513">
                  <c:v>0.851385138513851</c:v>
                </c:pt>
                <c:pt idx="8514">
                  <c:v>0.85148514851485102</c:v>
                </c:pt>
                <c:pt idx="8515">
                  <c:v>0.85158515851585104</c:v>
                </c:pt>
                <c:pt idx="8516">
                  <c:v>0.85168516851685105</c:v>
                </c:pt>
                <c:pt idx="8517">
                  <c:v>0.85178517851785096</c:v>
                </c:pt>
                <c:pt idx="8518">
                  <c:v>0.85188518851885098</c:v>
                </c:pt>
                <c:pt idx="8519">
                  <c:v>0.85198519851985199</c:v>
                </c:pt>
                <c:pt idx="8520">
                  <c:v>0.85208520852085201</c:v>
                </c:pt>
                <c:pt idx="8521">
                  <c:v>0.85218521852185203</c:v>
                </c:pt>
                <c:pt idx="8522">
                  <c:v>0.85228522852285205</c:v>
                </c:pt>
                <c:pt idx="8523">
                  <c:v>0.85238523852385195</c:v>
                </c:pt>
                <c:pt idx="8524">
                  <c:v>0.85248524852485197</c:v>
                </c:pt>
                <c:pt idx="8525">
                  <c:v>0.85258525852585199</c:v>
                </c:pt>
                <c:pt idx="8526">
                  <c:v>0.852685268526852</c:v>
                </c:pt>
                <c:pt idx="8527">
                  <c:v>0.85278527852785202</c:v>
                </c:pt>
                <c:pt idx="8528">
                  <c:v>0.85288528852885204</c:v>
                </c:pt>
                <c:pt idx="8529">
                  <c:v>0.85298529852985305</c:v>
                </c:pt>
                <c:pt idx="8530">
                  <c:v>0.85308530853085296</c:v>
                </c:pt>
                <c:pt idx="8531">
                  <c:v>0.85318531853185298</c:v>
                </c:pt>
                <c:pt idx="8532">
                  <c:v>0.85328532853285299</c:v>
                </c:pt>
                <c:pt idx="8533">
                  <c:v>0.85338533853385301</c:v>
                </c:pt>
                <c:pt idx="8534">
                  <c:v>0.85348534853485303</c:v>
                </c:pt>
                <c:pt idx="8535">
                  <c:v>0.85358535853585304</c:v>
                </c:pt>
                <c:pt idx="8536">
                  <c:v>0.85368536853685295</c:v>
                </c:pt>
                <c:pt idx="8537">
                  <c:v>0.85378537853785297</c:v>
                </c:pt>
                <c:pt idx="8538">
                  <c:v>0.85388538853885299</c:v>
                </c:pt>
                <c:pt idx="8539">
                  <c:v>0.853985398539854</c:v>
                </c:pt>
                <c:pt idx="8540">
                  <c:v>0.85408540854085402</c:v>
                </c:pt>
                <c:pt idx="8541">
                  <c:v>0.85418541854185404</c:v>
                </c:pt>
                <c:pt idx="8542">
                  <c:v>0.85428542854285405</c:v>
                </c:pt>
                <c:pt idx="8543">
                  <c:v>0.85438543854385396</c:v>
                </c:pt>
                <c:pt idx="8544">
                  <c:v>0.85448544854485398</c:v>
                </c:pt>
                <c:pt idx="8545">
                  <c:v>0.85458545854585399</c:v>
                </c:pt>
                <c:pt idx="8546">
                  <c:v>0.85468546854685401</c:v>
                </c:pt>
                <c:pt idx="8547">
                  <c:v>0.85478547854785403</c:v>
                </c:pt>
                <c:pt idx="8548">
                  <c:v>0.85488548854885404</c:v>
                </c:pt>
                <c:pt idx="8549">
                  <c:v>0.85498549854985495</c:v>
                </c:pt>
                <c:pt idx="8550">
                  <c:v>0.85508550855085497</c:v>
                </c:pt>
                <c:pt idx="8551">
                  <c:v>0.85518551855185498</c:v>
                </c:pt>
                <c:pt idx="8552">
                  <c:v>0.855285528552855</c:v>
                </c:pt>
                <c:pt idx="8553">
                  <c:v>0.85538553855385502</c:v>
                </c:pt>
                <c:pt idx="8554">
                  <c:v>0.85548554855485504</c:v>
                </c:pt>
                <c:pt idx="8555">
                  <c:v>0.85558555855585505</c:v>
                </c:pt>
                <c:pt idx="8556">
                  <c:v>0.85568556855685496</c:v>
                </c:pt>
                <c:pt idx="8557">
                  <c:v>0.85578557855785498</c:v>
                </c:pt>
                <c:pt idx="8558">
                  <c:v>0.85588558855885499</c:v>
                </c:pt>
                <c:pt idx="8559">
                  <c:v>0.85598559855985601</c:v>
                </c:pt>
                <c:pt idx="8560">
                  <c:v>0.85608560856085603</c:v>
                </c:pt>
                <c:pt idx="8561">
                  <c:v>0.85618561856185604</c:v>
                </c:pt>
                <c:pt idx="8562">
                  <c:v>0.85628562856285595</c:v>
                </c:pt>
                <c:pt idx="8563">
                  <c:v>0.85638563856385597</c:v>
                </c:pt>
                <c:pt idx="8564">
                  <c:v>0.85648564856485598</c:v>
                </c:pt>
                <c:pt idx="8565">
                  <c:v>0.856585658565856</c:v>
                </c:pt>
                <c:pt idx="8566">
                  <c:v>0.85668566856685602</c:v>
                </c:pt>
                <c:pt idx="8567">
                  <c:v>0.85678567856785603</c:v>
                </c:pt>
                <c:pt idx="8568">
                  <c:v>0.85688568856885605</c:v>
                </c:pt>
                <c:pt idx="8569">
                  <c:v>0.85698569856985696</c:v>
                </c:pt>
                <c:pt idx="8570">
                  <c:v>0.85708570857085697</c:v>
                </c:pt>
                <c:pt idx="8571">
                  <c:v>0.85718571857185699</c:v>
                </c:pt>
                <c:pt idx="8572">
                  <c:v>0.85728572857285701</c:v>
                </c:pt>
                <c:pt idx="8573">
                  <c:v>0.85738573857385703</c:v>
                </c:pt>
                <c:pt idx="8574">
                  <c:v>0.85748574857485704</c:v>
                </c:pt>
                <c:pt idx="8575">
                  <c:v>0.85758575857585695</c:v>
                </c:pt>
                <c:pt idx="8576">
                  <c:v>0.85768576857685697</c:v>
                </c:pt>
                <c:pt idx="8577">
                  <c:v>0.85778577857785698</c:v>
                </c:pt>
                <c:pt idx="8578">
                  <c:v>0.857885788578857</c:v>
                </c:pt>
                <c:pt idx="8579">
                  <c:v>0.85798579857985802</c:v>
                </c:pt>
                <c:pt idx="8580">
                  <c:v>0.85808580858085803</c:v>
                </c:pt>
                <c:pt idx="8581">
                  <c:v>0.85818581858185805</c:v>
                </c:pt>
                <c:pt idx="8582">
                  <c:v>0.85828582858285796</c:v>
                </c:pt>
                <c:pt idx="8583">
                  <c:v>0.85838583858385797</c:v>
                </c:pt>
                <c:pt idx="8584">
                  <c:v>0.85848584858485799</c:v>
                </c:pt>
                <c:pt idx="8585">
                  <c:v>0.85858585858585801</c:v>
                </c:pt>
                <c:pt idx="8586">
                  <c:v>0.85868586858685803</c:v>
                </c:pt>
                <c:pt idx="8587">
                  <c:v>0.85878587858785804</c:v>
                </c:pt>
                <c:pt idx="8588">
                  <c:v>0.85888588858885895</c:v>
                </c:pt>
                <c:pt idx="8589">
                  <c:v>0.85898589858985896</c:v>
                </c:pt>
                <c:pt idx="8590">
                  <c:v>0.85908590859085898</c:v>
                </c:pt>
                <c:pt idx="8591">
                  <c:v>0.859185918591859</c:v>
                </c:pt>
                <c:pt idx="8592">
                  <c:v>0.85928592859285902</c:v>
                </c:pt>
                <c:pt idx="8593">
                  <c:v>0.85938593859385903</c:v>
                </c:pt>
                <c:pt idx="8594">
                  <c:v>0.85948594859485905</c:v>
                </c:pt>
                <c:pt idx="8595">
                  <c:v>0.85958595859585896</c:v>
                </c:pt>
                <c:pt idx="8596">
                  <c:v>0.85968596859685897</c:v>
                </c:pt>
                <c:pt idx="8597">
                  <c:v>0.85978597859785899</c:v>
                </c:pt>
                <c:pt idx="8598">
                  <c:v>0.85988598859885901</c:v>
                </c:pt>
                <c:pt idx="8599">
                  <c:v>0.85998599859986002</c:v>
                </c:pt>
                <c:pt idx="8600">
                  <c:v>0.86008600860086004</c:v>
                </c:pt>
                <c:pt idx="8601">
                  <c:v>0.86018601860185995</c:v>
                </c:pt>
                <c:pt idx="8602">
                  <c:v>0.86028602860285996</c:v>
                </c:pt>
                <c:pt idx="8603">
                  <c:v>0.86038603860385998</c:v>
                </c:pt>
                <c:pt idx="8604">
                  <c:v>0.86048604860486</c:v>
                </c:pt>
                <c:pt idx="8605">
                  <c:v>0.86058605860586002</c:v>
                </c:pt>
                <c:pt idx="8606">
                  <c:v>0.86068606860686003</c:v>
                </c:pt>
                <c:pt idx="8607">
                  <c:v>0.86078607860786005</c:v>
                </c:pt>
                <c:pt idx="8608">
                  <c:v>0.86088608860886096</c:v>
                </c:pt>
                <c:pt idx="8609">
                  <c:v>0.86098609860986097</c:v>
                </c:pt>
                <c:pt idx="8610">
                  <c:v>0.86108610861086099</c:v>
                </c:pt>
                <c:pt idx="8611">
                  <c:v>0.86118611861186101</c:v>
                </c:pt>
                <c:pt idx="8612">
                  <c:v>0.86128612861286102</c:v>
                </c:pt>
                <c:pt idx="8613">
                  <c:v>0.86138613861386104</c:v>
                </c:pt>
                <c:pt idx="8614">
                  <c:v>0.86148614861486095</c:v>
                </c:pt>
                <c:pt idx="8615">
                  <c:v>0.86158615861586096</c:v>
                </c:pt>
                <c:pt idx="8616">
                  <c:v>0.86168616861686098</c:v>
                </c:pt>
                <c:pt idx="8617">
                  <c:v>0.861786178617861</c:v>
                </c:pt>
                <c:pt idx="8618">
                  <c:v>0.86188618861886102</c:v>
                </c:pt>
                <c:pt idx="8619">
                  <c:v>0.86198619861986203</c:v>
                </c:pt>
                <c:pt idx="8620">
                  <c:v>0.86208620862086205</c:v>
                </c:pt>
                <c:pt idx="8621">
                  <c:v>0.86218621862186196</c:v>
                </c:pt>
                <c:pt idx="8622">
                  <c:v>0.86228622862286197</c:v>
                </c:pt>
                <c:pt idx="8623">
                  <c:v>0.86238623862386199</c:v>
                </c:pt>
                <c:pt idx="8624">
                  <c:v>0.86248624862486201</c:v>
                </c:pt>
                <c:pt idx="8625">
                  <c:v>0.86258625862586202</c:v>
                </c:pt>
                <c:pt idx="8626">
                  <c:v>0.86268626862686204</c:v>
                </c:pt>
                <c:pt idx="8627">
                  <c:v>0.86278627862786195</c:v>
                </c:pt>
                <c:pt idx="8628">
                  <c:v>0.86288628862886296</c:v>
                </c:pt>
                <c:pt idx="8629">
                  <c:v>0.86298629862986298</c:v>
                </c:pt>
                <c:pt idx="8630">
                  <c:v>0.863086308630863</c:v>
                </c:pt>
                <c:pt idx="8631">
                  <c:v>0.86318631863186301</c:v>
                </c:pt>
                <c:pt idx="8632">
                  <c:v>0.86328632863286303</c:v>
                </c:pt>
                <c:pt idx="8633">
                  <c:v>0.86338633863386305</c:v>
                </c:pt>
                <c:pt idx="8634">
                  <c:v>0.86348634863486295</c:v>
                </c:pt>
                <c:pt idx="8635">
                  <c:v>0.86358635863586297</c:v>
                </c:pt>
                <c:pt idx="8636">
                  <c:v>0.86368636863686299</c:v>
                </c:pt>
                <c:pt idx="8637">
                  <c:v>0.86378637863786301</c:v>
                </c:pt>
                <c:pt idx="8638">
                  <c:v>0.86388638863886302</c:v>
                </c:pt>
                <c:pt idx="8639">
                  <c:v>0.86398639863986404</c:v>
                </c:pt>
                <c:pt idx="8640">
                  <c:v>0.86408640864086395</c:v>
                </c:pt>
                <c:pt idx="8641">
                  <c:v>0.86418641864186396</c:v>
                </c:pt>
                <c:pt idx="8642">
                  <c:v>0.86428642864286398</c:v>
                </c:pt>
                <c:pt idx="8643">
                  <c:v>0.864386438643864</c:v>
                </c:pt>
                <c:pt idx="8644">
                  <c:v>0.86448644864486401</c:v>
                </c:pt>
                <c:pt idx="8645">
                  <c:v>0.86458645864586403</c:v>
                </c:pt>
                <c:pt idx="8646">
                  <c:v>0.86468646864686405</c:v>
                </c:pt>
                <c:pt idx="8647">
                  <c:v>0.86478647864786395</c:v>
                </c:pt>
                <c:pt idx="8648">
                  <c:v>0.86488648864886397</c:v>
                </c:pt>
                <c:pt idx="8649">
                  <c:v>0.86498649864986499</c:v>
                </c:pt>
                <c:pt idx="8650">
                  <c:v>0.865086508650865</c:v>
                </c:pt>
                <c:pt idx="8651">
                  <c:v>0.86518651865186502</c:v>
                </c:pt>
                <c:pt idx="8652">
                  <c:v>0.86528652865286504</c:v>
                </c:pt>
                <c:pt idx="8653">
                  <c:v>0.86538653865386495</c:v>
                </c:pt>
                <c:pt idx="8654">
                  <c:v>0.86548654865486496</c:v>
                </c:pt>
                <c:pt idx="8655">
                  <c:v>0.86558655865586498</c:v>
                </c:pt>
                <c:pt idx="8656">
                  <c:v>0.865686568656865</c:v>
                </c:pt>
                <c:pt idx="8657">
                  <c:v>0.86578657865786501</c:v>
                </c:pt>
                <c:pt idx="8658">
                  <c:v>0.86588658865886503</c:v>
                </c:pt>
                <c:pt idx="8659">
                  <c:v>0.86598659865986605</c:v>
                </c:pt>
                <c:pt idx="8660">
                  <c:v>0.86608660866086595</c:v>
                </c:pt>
                <c:pt idx="8661">
                  <c:v>0.86618661866186597</c:v>
                </c:pt>
                <c:pt idx="8662">
                  <c:v>0.86628662866286599</c:v>
                </c:pt>
                <c:pt idx="8663">
                  <c:v>0.866386638663866</c:v>
                </c:pt>
                <c:pt idx="8664">
                  <c:v>0.86648664866486602</c:v>
                </c:pt>
                <c:pt idx="8665">
                  <c:v>0.86658665866586604</c:v>
                </c:pt>
                <c:pt idx="8666">
                  <c:v>0.86668666866686594</c:v>
                </c:pt>
                <c:pt idx="8667">
                  <c:v>0.86678667866786596</c:v>
                </c:pt>
                <c:pt idx="8668">
                  <c:v>0.86688668866886598</c:v>
                </c:pt>
                <c:pt idx="8669">
                  <c:v>0.866986698669867</c:v>
                </c:pt>
                <c:pt idx="8670">
                  <c:v>0.86708670867086701</c:v>
                </c:pt>
                <c:pt idx="8671">
                  <c:v>0.86718671867186703</c:v>
                </c:pt>
                <c:pt idx="8672">
                  <c:v>0.86728672867286705</c:v>
                </c:pt>
                <c:pt idx="8673">
                  <c:v>0.86738673867386695</c:v>
                </c:pt>
                <c:pt idx="8674">
                  <c:v>0.86748674867486697</c:v>
                </c:pt>
                <c:pt idx="8675">
                  <c:v>0.86758675867586699</c:v>
                </c:pt>
                <c:pt idx="8676">
                  <c:v>0.867686768676867</c:v>
                </c:pt>
                <c:pt idx="8677">
                  <c:v>0.86778677867786702</c:v>
                </c:pt>
                <c:pt idx="8678">
                  <c:v>0.86788678867886704</c:v>
                </c:pt>
                <c:pt idx="8679">
                  <c:v>0.86798679867986805</c:v>
                </c:pt>
                <c:pt idx="8680">
                  <c:v>0.86808680868086796</c:v>
                </c:pt>
                <c:pt idx="8681">
                  <c:v>0.86818681868186798</c:v>
                </c:pt>
                <c:pt idx="8682">
                  <c:v>0.86828682868286799</c:v>
                </c:pt>
                <c:pt idx="8683">
                  <c:v>0.86838683868386801</c:v>
                </c:pt>
                <c:pt idx="8684">
                  <c:v>0.86848684868486803</c:v>
                </c:pt>
                <c:pt idx="8685">
                  <c:v>0.86858685868586805</c:v>
                </c:pt>
                <c:pt idx="8686">
                  <c:v>0.86868686868686795</c:v>
                </c:pt>
                <c:pt idx="8687">
                  <c:v>0.86878687868786797</c:v>
                </c:pt>
                <c:pt idx="8688">
                  <c:v>0.86888688868886799</c:v>
                </c:pt>
                <c:pt idx="8689">
                  <c:v>0.868986898689869</c:v>
                </c:pt>
                <c:pt idx="8690">
                  <c:v>0.86908690869086902</c:v>
                </c:pt>
                <c:pt idx="8691">
                  <c:v>0.86918691869186904</c:v>
                </c:pt>
                <c:pt idx="8692">
                  <c:v>0.86928692869286905</c:v>
                </c:pt>
                <c:pt idx="8693">
                  <c:v>0.86938693869386896</c:v>
                </c:pt>
                <c:pt idx="8694">
                  <c:v>0.86948694869486898</c:v>
                </c:pt>
                <c:pt idx="8695">
                  <c:v>0.86958695869586899</c:v>
                </c:pt>
                <c:pt idx="8696">
                  <c:v>0.86968696869686901</c:v>
                </c:pt>
                <c:pt idx="8697">
                  <c:v>0.86978697869786903</c:v>
                </c:pt>
                <c:pt idx="8698">
                  <c:v>0.86988698869886905</c:v>
                </c:pt>
                <c:pt idx="8699">
                  <c:v>0.86998699869986995</c:v>
                </c:pt>
                <c:pt idx="8700">
                  <c:v>0.87008700870086997</c:v>
                </c:pt>
                <c:pt idx="8701">
                  <c:v>0.87018701870186999</c:v>
                </c:pt>
                <c:pt idx="8702">
                  <c:v>0.87028702870287</c:v>
                </c:pt>
                <c:pt idx="8703">
                  <c:v>0.87038703870387002</c:v>
                </c:pt>
                <c:pt idx="8704">
                  <c:v>0.87048704870487004</c:v>
                </c:pt>
                <c:pt idx="8705">
                  <c:v>0.87058705870587005</c:v>
                </c:pt>
                <c:pt idx="8706">
                  <c:v>0.87068706870686996</c:v>
                </c:pt>
                <c:pt idx="8707">
                  <c:v>0.87078707870786998</c:v>
                </c:pt>
                <c:pt idx="8708">
                  <c:v>0.87088708870886999</c:v>
                </c:pt>
                <c:pt idx="8709">
                  <c:v>0.87098709870987101</c:v>
                </c:pt>
                <c:pt idx="8710">
                  <c:v>0.87108710871087103</c:v>
                </c:pt>
                <c:pt idx="8711">
                  <c:v>0.87118711871187104</c:v>
                </c:pt>
                <c:pt idx="8712">
                  <c:v>0.87128712871287095</c:v>
                </c:pt>
                <c:pt idx="8713">
                  <c:v>0.87138713871387097</c:v>
                </c:pt>
                <c:pt idx="8714">
                  <c:v>0.87148714871487098</c:v>
                </c:pt>
                <c:pt idx="8715">
                  <c:v>0.871587158715871</c:v>
                </c:pt>
                <c:pt idx="8716">
                  <c:v>0.87168716871687102</c:v>
                </c:pt>
                <c:pt idx="8717">
                  <c:v>0.87178717871787104</c:v>
                </c:pt>
                <c:pt idx="8718">
                  <c:v>0.87188718871887105</c:v>
                </c:pt>
                <c:pt idx="8719">
                  <c:v>0.87198719871987196</c:v>
                </c:pt>
                <c:pt idx="8720">
                  <c:v>0.87208720872087198</c:v>
                </c:pt>
                <c:pt idx="8721">
                  <c:v>0.87218721872187199</c:v>
                </c:pt>
                <c:pt idx="8722">
                  <c:v>0.87228722872287201</c:v>
                </c:pt>
                <c:pt idx="8723">
                  <c:v>0.87238723872387203</c:v>
                </c:pt>
                <c:pt idx="8724">
                  <c:v>0.87248724872487204</c:v>
                </c:pt>
                <c:pt idx="8725">
                  <c:v>0.87258725872587195</c:v>
                </c:pt>
                <c:pt idx="8726">
                  <c:v>0.87268726872687197</c:v>
                </c:pt>
                <c:pt idx="8727">
                  <c:v>0.87278727872787198</c:v>
                </c:pt>
                <c:pt idx="8728">
                  <c:v>0.872887288728872</c:v>
                </c:pt>
                <c:pt idx="8729">
                  <c:v>0.87298729872987302</c:v>
                </c:pt>
                <c:pt idx="8730">
                  <c:v>0.87308730873087304</c:v>
                </c:pt>
                <c:pt idx="8731">
                  <c:v>0.87318731873187305</c:v>
                </c:pt>
                <c:pt idx="8732">
                  <c:v>0.87328732873287296</c:v>
                </c:pt>
                <c:pt idx="8733">
                  <c:v>0.87338733873387298</c:v>
                </c:pt>
                <c:pt idx="8734">
                  <c:v>0.87348734873487299</c:v>
                </c:pt>
                <c:pt idx="8735">
                  <c:v>0.87358735873587301</c:v>
                </c:pt>
                <c:pt idx="8736">
                  <c:v>0.87368736873687303</c:v>
                </c:pt>
                <c:pt idx="8737">
                  <c:v>0.87378737873787304</c:v>
                </c:pt>
                <c:pt idx="8738">
                  <c:v>0.87388738873887395</c:v>
                </c:pt>
                <c:pt idx="8739">
                  <c:v>0.87398739873987397</c:v>
                </c:pt>
                <c:pt idx="8740">
                  <c:v>0.87408740874087398</c:v>
                </c:pt>
                <c:pt idx="8741">
                  <c:v>0.874187418741874</c:v>
                </c:pt>
                <c:pt idx="8742">
                  <c:v>0.87428742874287402</c:v>
                </c:pt>
                <c:pt idx="8743">
                  <c:v>0.87438743874387403</c:v>
                </c:pt>
                <c:pt idx="8744">
                  <c:v>0.87448744874487405</c:v>
                </c:pt>
                <c:pt idx="8745">
                  <c:v>0.87458745874587396</c:v>
                </c:pt>
                <c:pt idx="8746">
                  <c:v>0.87468746874687398</c:v>
                </c:pt>
                <c:pt idx="8747">
                  <c:v>0.87478747874787399</c:v>
                </c:pt>
                <c:pt idx="8748">
                  <c:v>0.87488748874887401</c:v>
                </c:pt>
                <c:pt idx="8749">
                  <c:v>0.87498749874987503</c:v>
                </c:pt>
                <c:pt idx="8750">
                  <c:v>0.87508750875087504</c:v>
                </c:pt>
                <c:pt idx="8751">
                  <c:v>0.87518751875187495</c:v>
                </c:pt>
                <c:pt idx="8752">
                  <c:v>0.87528752875287497</c:v>
                </c:pt>
                <c:pt idx="8753">
                  <c:v>0.87538753875387498</c:v>
                </c:pt>
                <c:pt idx="8754">
                  <c:v>0.875487548754875</c:v>
                </c:pt>
                <c:pt idx="8755">
                  <c:v>0.87558755875587502</c:v>
                </c:pt>
                <c:pt idx="8756">
                  <c:v>0.87568756875687503</c:v>
                </c:pt>
                <c:pt idx="8757">
                  <c:v>0.87578757875787505</c:v>
                </c:pt>
                <c:pt idx="8758">
                  <c:v>0.87588758875887596</c:v>
                </c:pt>
                <c:pt idx="8759">
                  <c:v>0.87598759875987597</c:v>
                </c:pt>
                <c:pt idx="8760">
                  <c:v>0.87608760876087599</c:v>
                </c:pt>
                <c:pt idx="8761">
                  <c:v>0.87618761876187601</c:v>
                </c:pt>
                <c:pt idx="8762">
                  <c:v>0.87628762876287603</c:v>
                </c:pt>
                <c:pt idx="8763">
                  <c:v>0.87638763876387604</c:v>
                </c:pt>
                <c:pt idx="8764">
                  <c:v>0.87648764876487595</c:v>
                </c:pt>
                <c:pt idx="8765">
                  <c:v>0.87658765876587597</c:v>
                </c:pt>
                <c:pt idx="8766">
                  <c:v>0.87668766876687598</c:v>
                </c:pt>
                <c:pt idx="8767">
                  <c:v>0.876787678767876</c:v>
                </c:pt>
                <c:pt idx="8768">
                  <c:v>0.87688768876887602</c:v>
                </c:pt>
                <c:pt idx="8769">
                  <c:v>0.87698769876987703</c:v>
                </c:pt>
                <c:pt idx="8770">
                  <c:v>0.87708770877087705</c:v>
                </c:pt>
                <c:pt idx="8771">
                  <c:v>0.87718771877187696</c:v>
                </c:pt>
                <c:pt idx="8772">
                  <c:v>0.87728772877287697</c:v>
                </c:pt>
                <c:pt idx="8773">
                  <c:v>0.87738773877387699</c:v>
                </c:pt>
                <c:pt idx="8774">
                  <c:v>0.87748774877487701</c:v>
                </c:pt>
                <c:pt idx="8775">
                  <c:v>0.87758775877587702</c:v>
                </c:pt>
                <c:pt idx="8776">
                  <c:v>0.87768776877687704</c:v>
                </c:pt>
                <c:pt idx="8777">
                  <c:v>0.87778777877787695</c:v>
                </c:pt>
                <c:pt idx="8778">
                  <c:v>0.87788778877887796</c:v>
                </c:pt>
                <c:pt idx="8779">
                  <c:v>0.87798779877987798</c:v>
                </c:pt>
                <c:pt idx="8780">
                  <c:v>0.878087808780878</c:v>
                </c:pt>
                <c:pt idx="8781">
                  <c:v>0.87818781878187802</c:v>
                </c:pt>
                <c:pt idx="8782">
                  <c:v>0.87828782878287803</c:v>
                </c:pt>
                <c:pt idx="8783">
                  <c:v>0.87838783878387805</c:v>
                </c:pt>
                <c:pt idx="8784">
                  <c:v>0.87848784878487796</c:v>
                </c:pt>
                <c:pt idx="8785">
                  <c:v>0.87858785878587797</c:v>
                </c:pt>
                <c:pt idx="8786">
                  <c:v>0.87868786878687799</c:v>
                </c:pt>
                <c:pt idx="8787">
                  <c:v>0.87878787878787801</c:v>
                </c:pt>
                <c:pt idx="8788">
                  <c:v>0.87888788878887802</c:v>
                </c:pt>
                <c:pt idx="8789">
                  <c:v>0.87898789878987904</c:v>
                </c:pt>
                <c:pt idx="8790">
                  <c:v>0.87908790879087895</c:v>
                </c:pt>
                <c:pt idx="8791">
                  <c:v>0.87918791879187896</c:v>
                </c:pt>
                <c:pt idx="8792">
                  <c:v>0.87928792879287898</c:v>
                </c:pt>
                <c:pt idx="8793">
                  <c:v>0.879387938793879</c:v>
                </c:pt>
                <c:pt idx="8794">
                  <c:v>0.87948794879487902</c:v>
                </c:pt>
                <c:pt idx="8795">
                  <c:v>0.87958795879587903</c:v>
                </c:pt>
                <c:pt idx="8796">
                  <c:v>0.87968796879687905</c:v>
                </c:pt>
                <c:pt idx="8797">
                  <c:v>0.87978797879787896</c:v>
                </c:pt>
                <c:pt idx="8798">
                  <c:v>0.87988798879887997</c:v>
                </c:pt>
                <c:pt idx="8799">
                  <c:v>0.87998799879987999</c:v>
                </c:pt>
                <c:pt idx="8800">
                  <c:v>0.88008800880088001</c:v>
                </c:pt>
                <c:pt idx="8801">
                  <c:v>0.88018801880188002</c:v>
                </c:pt>
                <c:pt idx="8802">
                  <c:v>0.88028802880288004</c:v>
                </c:pt>
                <c:pt idx="8803">
                  <c:v>0.88038803880387995</c:v>
                </c:pt>
                <c:pt idx="8804">
                  <c:v>0.88048804880487996</c:v>
                </c:pt>
                <c:pt idx="8805">
                  <c:v>0.88058805880587998</c:v>
                </c:pt>
                <c:pt idx="8806">
                  <c:v>0.88068806880688</c:v>
                </c:pt>
                <c:pt idx="8807">
                  <c:v>0.88078807880788001</c:v>
                </c:pt>
                <c:pt idx="8808">
                  <c:v>0.88088808880888003</c:v>
                </c:pt>
                <c:pt idx="8809">
                  <c:v>0.88098809880988105</c:v>
                </c:pt>
                <c:pt idx="8810">
                  <c:v>0.88108810881088095</c:v>
                </c:pt>
                <c:pt idx="8811">
                  <c:v>0.88118811881188097</c:v>
                </c:pt>
                <c:pt idx="8812">
                  <c:v>0.88128812881288099</c:v>
                </c:pt>
                <c:pt idx="8813">
                  <c:v>0.88138813881388101</c:v>
                </c:pt>
                <c:pt idx="8814">
                  <c:v>0.88148814881488102</c:v>
                </c:pt>
                <c:pt idx="8815">
                  <c:v>0.88158815881588104</c:v>
                </c:pt>
                <c:pt idx="8816">
                  <c:v>0.88168816881688095</c:v>
                </c:pt>
                <c:pt idx="8817">
                  <c:v>0.88178817881788096</c:v>
                </c:pt>
                <c:pt idx="8818">
                  <c:v>0.88188818881888098</c:v>
                </c:pt>
                <c:pt idx="8819">
                  <c:v>0.881988198819882</c:v>
                </c:pt>
                <c:pt idx="8820">
                  <c:v>0.88208820882088201</c:v>
                </c:pt>
                <c:pt idx="8821">
                  <c:v>0.88218821882188203</c:v>
                </c:pt>
                <c:pt idx="8822">
                  <c:v>0.88228822882288205</c:v>
                </c:pt>
                <c:pt idx="8823">
                  <c:v>0.88238823882388195</c:v>
                </c:pt>
                <c:pt idx="8824">
                  <c:v>0.88248824882488197</c:v>
                </c:pt>
                <c:pt idx="8825">
                  <c:v>0.88258825882588199</c:v>
                </c:pt>
                <c:pt idx="8826">
                  <c:v>0.88268826882688201</c:v>
                </c:pt>
                <c:pt idx="8827">
                  <c:v>0.88278827882788202</c:v>
                </c:pt>
                <c:pt idx="8828">
                  <c:v>0.88288828882888204</c:v>
                </c:pt>
                <c:pt idx="8829">
                  <c:v>0.88298829882988294</c:v>
                </c:pt>
                <c:pt idx="8830">
                  <c:v>0.88308830883088296</c:v>
                </c:pt>
                <c:pt idx="8831">
                  <c:v>0.88318831883188298</c:v>
                </c:pt>
                <c:pt idx="8832">
                  <c:v>0.883288328832883</c:v>
                </c:pt>
                <c:pt idx="8833">
                  <c:v>0.88338833883388301</c:v>
                </c:pt>
                <c:pt idx="8834">
                  <c:v>0.88348834883488303</c:v>
                </c:pt>
                <c:pt idx="8835">
                  <c:v>0.88358835883588305</c:v>
                </c:pt>
                <c:pt idx="8836">
                  <c:v>0.88368836883688295</c:v>
                </c:pt>
                <c:pt idx="8837">
                  <c:v>0.88378837883788297</c:v>
                </c:pt>
                <c:pt idx="8838">
                  <c:v>0.88388838883888299</c:v>
                </c:pt>
                <c:pt idx="8839">
                  <c:v>0.883988398839884</c:v>
                </c:pt>
                <c:pt idx="8840">
                  <c:v>0.88408840884088402</c:v>
                </c:pt>
                <c:pt idx="8841">
                  <c:v>0.88418841884188404</c:v>
                </c:pt>
                <c:pt idx="8842">
                  <c:v>0.88428842884288394</c:v>
                </c:pt>
                <c:pt idx="8843">
                  <c:v>0.88438843884388396</c:v>
                </c:pt>
                <c:pt idx="8844">
                  <c:v>0.88448844884488398</c:v>
                </c:pt>
                <c:pt idx="8845">
                  <c:v>0.884588458845884</c:v>
                </c:pt>
                <c:pt idx="8846">
                  <c:v>0.88468846884688401</c:v>
                </c:pt>
                <c:pt idx="8847">
                  <c:v>0.88478847884788403</c:v>
                </c:pt>
                <c:pt idx="8848">
                  <c:v>0.88488848884888405</c:v>
                </c:pt>
                <c:pt idx="8849">
                  <c:v>0.88498849884988495</c:v>
                </c:pt>
                <c:pt idx="8850">
                  <c:v>0.88508850885088497</c:v>
                </c:pt>
                <c:pt idx="8851">
                  <c:v>0.88518851885188499</c:v>
                </c:pt>
                <c:pt idx="8852">
                  <c:v>0.885288528852885</c:v>
                </c:pt>
                <c:pt idx="8853">
                  <c:v>0.88538853885388502</c:v>
                </c:pt>
                <c:pt idx="8854">
                  <c:v>0.88548854885488504</c:v>
                </c:pt>
                <c:pt idx="8855">
                  <c:v>0.88558855885588506</c:v>
                </c:pt>
                <c:pt idx="8856">
                  <c:v>0.88568856885688496</c:v>
                </c:pt>
                <c:pt idx="8857">
                  <c:v>0.88578857885788498</c:v>
                </c:pt>
                <c:pt idx="8858">
                  <c:v>0.885888588858885</c:v>
                </c:pt>
                <c:pt idx="8859">
                  <c:v>0.88598859885988601</c:v>
                </c:pt>
                <c:pt idx="8860">
                  <c:v>0.88608860886088603</c:v>
                </c:pt>
                <c:pt idx="8861">
                  <c:v>0.88618861886188605</c:v>
                </c:pt>
                <c:pt idx="8862">
                  <c:v>0.88628862886288595</c:v>
                </c:pt>
                <c:pt idx="8863">
                  <c:v>0.88638863886388597</c:v>
                </c:pt>
                <c:pt idx="8864">
                  <c:v>0.88648864886488599</c:v>
                </c:pt>
                <c:pt idx="8865">
                  <c:v>0.886588658865886</c:v>
                </c:pt>
                <c:pt idx="8866">
                  <c:v>0.88668866886688602</c:v>
                </c:pt>
                <c:pt idx="8867">
                  <c:v>0.88678867886788604</c:v>
                </c:pt>
                <c:pt idx="8868">
                  <c:v>0.88688868886888605</c:v>
                </c:pt>
                <c:pt idx="8869">
                  <c:v>0.88698869886988696</c:v>
                </c:pt>
                <c:pt idx="8870">
                  <c:v>0.88708870887088698</c:v>
                </c:pt>
                <c:pt idx="8871">
                  <c:v>0.88718871887188699</c:v>
                </c:pt>
                <c:pt idx="8872">
                  <c:v>0.88728872887288701</c:v>
                </c:pt>
                <c:pt idx="8873">
                  <c:v>0.88738873887388703</c:v>
                </c:pt>
                <c:pt idx="8874">
                  <c:v>0.88748874887488705</c:v>
                </c:pt>
                <c:pt idx="8875">
                  <c:v>0.88758875887588695</c:v>
                </c:pt>
                <c:pt idx="8876">
                  <c:v>0.88768876887688697</c:v>
                </c:pt>
                <c:pt idx="8877">
                  <c:v>0.88778877887788699</c:v>
                </c:pt>
                <c:pt idx="8878">
                  <c:v>0.887888788878887</c:v>
                </c:pt>
                <c:pt idx="8879">
                  <c:v>0.88798879887988802</c:v>
                </c:pt>
                <c:pt idx="8880">
                  <c:v>0.88808880888088804</c:v>
                </c:pt>
                <c:pt idx="8881">
                  <c:v>0.88818881888188805</c:v>
                </c:pt>
                <c:pt idx="8882">
                  <c:v>0.88828882888288796</c:v>
                </c:pt>
                <c:pt idx="8883">
                  <c:v>0.88838883888388798</c:v>
                </c:pt>
                <c:pt idx="8884">
                  <c:v>0.88848884888488799</c:v>
                </c:pt>
                <c:pt idx="8885">
                  <c:v>0.88858885888588801</c:v>
                </c:pt>
                <c:pt idx="8886">
                  <c:v>0.88868886888688803</c:v>
                </c:pt>
                <c:pt idx="8887">
                  <c:v>0.88878887888788805</c:v>
                </c:pt>
                <c:pt idx="8888">
                  <c:v>0.88888888888888895</c:v>
                </c:pt>
                <c:pt idx="8889">
                  <c:v>0.88898889888988897</c:v>
                </c:pt>
                <c:pt idx="8890">
                  <c:v>0.88908890889088898</c:v>
                </c:pt>
                <c:pt idx="8891">
                  <c:v>0.889188918891889</c:v>
                </c:pt>
                <c:pt idx="8892">
                  <c:v>0.88928892889288902</c:v>
                </c:pt>
                <c:pt idx="8893">
                  <c:v>0.88938893889388904</c:v>
                </c:pt>
                <c:pt idx="8894">
                  <c:v>0.88948894889488905</c:v>
                </c:pt>
                <c:pt idx="8895">
                  <c:v>0.88958895889588896</c:v>
                </c:pt>
                <c:pt idx="8896">
                  <c:v>0.88968896889688898</c:v>
                </c:pt>
                <c:pt idx="8897">
                  <c:v>0.88978897889788899</c:v>
                </c:pt>
                <c:pt idx="8898">
                  <c:v>0.88988898889888901</c:v>
                </c:pt>
                <c:pt idx="8899">
                  <c:v>0.88998899889989003</c:v>
                </c:pt>
                <c:pt idx="8900">
                  <c:v>0.89008900890089004</c:v>
                </c:pt>
                <c:pt idx="8901">
                  <c:v>0.89018901890188995</c:v>
                </c:pt>
                <c:pt idx="8902">
                  <c:v>0.89028902890288997</c:v>
                </c:pt>
                <c:pt idx="8903">
                  <c:v>0.89038903890388998</c:v>
                </c:pt>
                <c:pt idx="8904">
                  <c:v>0.89048904890489</c:v>
                </c:pt>
                <c:pt idx="8905">
                  <c:v>0.89058905890589002</c:v>
                </c:pt>
                <c:pt idx="8906">
                  <c:v>0.89068906890689004</c:v>
                </c:pt>
                <c:pt idx="8907">
                  <c:v>0.89078907890789005</c:v>
                </c:pt>
                <c:pt idx="8908">
                  <c:v>0.89088908890889096</c:v>
                </c:pt>
                <c:pt idx="8909">
                  <c:v>0.89098909890989098</c:v>
                </c:pt>
                <c:pt idx="8910">
                  <c:v>0.89108910891089099</c:v>
                </c:pt>
                <c:pt idx="8911">
                  <c:v>0.89118911891189101</c:v>
                </c:pt>
                <c:pt idx="8912">
                  <c:v>0.89128912891289103</c:v>
                </c:pt>
                <c:pt idx="8913">
                  <c:v>0.89138913891389104</c:v>
                </c:pt>
                <c:pt idx="8914">
                  <c:v>0.89148914891489095</c:v>
                </c:pt>
                <c:pt idx="8915">
                  <c:v>0.89158915891589097</c:v>
                </c:pt>
                <c:pt idx="8916">
                  <c:v>0.89168916891689098</c:v>
                </c:pt>
                <c:pt idx="8917">
                  <c:v>0.891789178917891</c:v>
                </c:pt>
                <c:pt idx="8918">
                  <c:v>0.89188918891889102</c:v>
                </c:pt>
                <c:pt idx="8919">
                  <c:v>0.89198919891989203</c:v>
                </c:pt>
                <c:pt idx="8920">
                  <c:v>0.89208920892089205</c:v>
                </c:pt>
                <c:pt idx="8921">
                  <c:v>0.89218921892189196</c:v>
                </c:pt>
                <c:pt idx="8922">
                  <c:v>0.89228922892289197</c:v>
                </c:pt>
                <c:pt idx="8923">
                  <c:v>0.89238923892389199</c:v>
                </c:pt>
                <c:pt idx="8924">
                  <c:v>0.89248924892489201</c:v>
                </c:pt>
                <c:pt idx="8925">
                  <c:v>0.89258925892589203</c:v>
                </c:pt>
                <c:pt idx="8926">
                  <c:v>0.89268926892689204</c:v>
                </c:pt>
                <c:pt idx="8927">
                  <c:v>0.89278927892789195</c:v>
                </c:pt>
                <c:pt idx="8928">
                  <c:v>0.89288928892889297</c:v>
                </c:pt>
                <c:pt idx="8929">
                  <c:v>0.89298929892989298</c:v>
                </c:pt>
                <c:pt idx="8930">
                  <c:v>0.893089308930893</c:v>
                </c:pt>
                <c:pt idx="8931">
                  <c:v>0.89318931893189302</c:v>
                </c:pt>
                <c:pt idx="8932">
                  <c:v>0.89328932893289303</c:v>
                </c:pt>
                <c:pt idx="8933">
                  <c:v>0.89338933893389305</c:v>
                </c:pt>
                <c:pt idx="8934">
                  <c:v>0.89348934893489296</c:v>
                </c:pt>
                <c:pt idx="8935">
                  <c:v>0.89358935893589297</c:v>
                </c:pt>
                <c:pt idx="8936">
                  <c:v>0.89368936893689299</c:v>
                </c:pt>
                <c:pt idx="8937">
                  <c:v>0.89378937893789301</c:v>
                </c:pt>
                <c:pt idx="8938">
                  <c:v>0.89388938893889303</c:v>
                </c:pt>
                <c:pt idx="8939">
                  <c:v>0.89398939893989404</c:v>
                </c:pt>
                <c:pt idx="8940">
                  <c:v>0.89408940894089395</c:v>
                </c:pt>
                <c:pt idx="8941">
                  <c:v>0.89418941894189397</c:v>
                </c:pt>
                <c:pt idx="8942">
                  <c:v>0.89428942894289398</c:v>
                </c:pt>
                <c:pt idx="8943">
                  <c:v>0.894389438943894</c:v>
                </c:pt>
                <c:pt idx="8944">
                  <c:v>0.89448944894489402</c:v>
                </c:pt>
                <c:pt idx="8945">
                  <c:v>0.89458945894589403</c:v>
                </c:pt>
                <c:pt idx="8946">
                  <c:v>0.89468946894689405</c:v>
                </c:pt>
                <c:pt idx="8947">
                  <c:v>0.89478947894789396</c:v>
                </c:pt>
                <c:pt idx="8948">
                  <c:v>0.89488948894889497</c:v>
                </c:pt>
                <c:pt idx="8949">
                  <c:v>0.89498949894989499</c:v>
                </c:pt>
                <c:pt idx="8950">
                  <c:v>0.89508950895089501</c:v>
                </c:pt>
                <c:pt idx="8951">
                  <c:v>0.89518951895189502</c:v>
                </c:pt>
                <c:pt idx="8952">
                  <c:v>0.89528952895289504</c:v>
                </c:pt>
                <c:pt idx="8953">
                  <c:v>0.89538953895389495</c:v>
                </c:pt>
                <c:pt idx="8954">
                  <c:v>0.89548954895489496</c:v>
                </c:pt>
                <c:pt idx="8955">
                  <c:v>0.89558955895589498</c:v>
                </c:pt>
                <c:pt idx="8956">
                  <c:v>0.895689568956895</c:v>
                </c:pt>
                <c:pt idx="8957">
                  <c:v>0.89578957895789502</c:v>
                </c:pt>
                <c:pt idx="8958">
                  <c:v>0.89588958895889503</c:v>
                </c:pt>
                <c:pt idx="8959">
                  <c:v>0.89598959895989605</c:v>
                </c:pt>
                <c:pt idx="8960">
                  <c:v>0.89608960896089596</c:v>
                </c:pt>
                <c:pt idx="8961">
                  <c:v>0.89618961896189597</c:v>
                </c:pt>
                <c:pt idx="8962">
                  <c:v>0.89628962896289599</c:v>
                </c:pt>
                <c:pt idx="8963">
                  <c:v>0.89638963896389601</c:v>
                </c:pt>
                <c:pt idx="8964">
                  <c:v>0.89648964896489602</c:v>
                </c:pt>
                <c:pt idx="8965">
                  <c:v>0.89658965896589604</c:v>
                </c:pt>
                <c:pt idx="8966">
                  <c:v>0.89668966896689595</c:v>
                </c:pt>
                <c:pt idx="8967">
                  <c:v>0.89678967896789596</c:v>
                </c:pt>
                <c:pt idx="8968">
                  <c:v>0.89688968896889598</c:v>
                </c:pt>
                <c:pt idx="8969">
                  <c:v>0.896989698969897</c:v>
                </c:pt>
                <c:pt idx="8970">
                  <c:v>0.89708970897089702</c:v>
                </c:pt>
                <c:pt idx="8971">
                  <c:v>0.89718971897189703</c:v>
                </c:pt>
                <c:pt idx="8972">
                  <c:v>0.89728972897289705</c:v>
                </c:pt>
                <c:pt idx="8973">
                  <c:v>0.89738973897389696</c:v>
                </c:pt>
                <c:pt idx="8974">
                  <c:v>0.89748974897489697</c:v>
                </c:pt>
                <c:pt idx="8975">
                  <c:v>0.89758975897589699</c:v>
                </c:pt>
                <c:pt idx="8976">
                  <c:v>0.89768976897689701</c:v>
                </c:pt>
                <c:pt idx="8977">
                  <c:v>0.89778977897789702</c:v>
                </c:pt>
                <c:pt idx="8978">
                  <c:v>0.89788978897889704</c:v>
                </c:pt>
                <c:pt idx="8979">
                  <c:v>0.89798979897989795</c:v>
                </c:pt>
                <c:pt idx="8980">
                  <c:v>0.89808980898089796</c:v>
                </c:pt>
                <c:pt idx="8981">
                  <c:v>0.89818981898189798</c:v>
                </c:pt>
                <c:pt idx="8982">
                  <c:v>0.898289828982898</c:v>
                </c:pt>
                <c:pt idx="8983">
                  <c:v>0.89838983898389801</c:v>
                </c:pt>
                <c:pt idx="8984">
                  <c:v>0.89848984898489803</c:v>
                </c:pt>
                <c:pt idx="8985">
                  <c:v>0.89858985898589805</c:v>
                </c:pt>
                <c:pt idx="8986">
                  <c:v>0.89868986898689796</c:v>
                </c:pt>
                <c:pt idx="8987">
                  <c:v>0.89878987898789797</c:v>
                </c:pt>
                <c:pt idx="8988">
                  <c:v>0.89888988898889799</c:v>
                </c:pt>
                <c:pt idx="8989">
                  <c:v>0.89898989898989901</c:v>
                </c:pt>
                <c:pt idx="8990">
                  <c:v>0.89908990899089902</c:v>
                </c:pt>
                <c:pt idx="8991">
                  <c:v>0.89918991899189904</c:v>
                </c:pt>
                <c:pt idx="8992">
                  <c:v>0.89928992899289895</c:v>
                </c:pt>
                <c:pt idx="8993">
                  <c:v>0.89938993899389896</c:v>
                </c:pt>
                <c:pt idx="8994">
                  <c:v>0.89948994899489898</c:v>
                </c:pt>
                <c:pt idx="8995">
                  <c:v>0.899589958995899</c:v>
                </c:pt>
                <c:pt idx="8996">
                  <c:v>0.89968996899689901</c:v>
                </c:pt>
                <c:pt idx="8997">
                  <c:v>0.89978997899789903</c:v>
                </c:pt>
                <c:pt idx="8998">
                  <c:v>0.89988998899889905</c:v>
                </c:pt>
                <c:pt idx="8999">
                  <c:v>0.89998999899989995</c:v>
                </c:pt>
                <c:pt idx="9000">
                  <c:v>0.90009000900089997</c:v>
                </c:pt>
                <c:pt idx="9001">
                  <c:v>0.90019001900189999</c:v>
                </c:pt>
                <c:pt idx="9002">
                  <c:v>0.90029002900290001</c:v>
                </c:pt>
                <c:pt idx="9003">
                  <c:v>0.90039003900390002</c:v>
                </c:pt>
                <c:pt idx="9004">
                  <c:v>0.90049004900490004</c:v>
                </c:pt>
                <c:pt idx="9005">
                  <c:v>0.90059005900589995</c:v>
                </c:pt>
                <c:pt idx="9006">
                  <c:v>0.90069006900689996</c:v>
                </c:pt>
                <c:pt idx="9007">
                  <c:v>0.90079007900789998</c:v>
                </c:pt>
                <c:pt idx="9008">
                  <c:v>0.9008900890089</c:v>
                </c:pt>
                <c:pt idx="9009">
                  <c:v>0.90099009900990101</c:v>
                </c:pt>
                <c:pt idx="9010">
                  <c:v>0.90109010901090103</c:v>
                </c:pt>
                <c:pt idx="9011">
                  <c:v>0.90119011901190105</c:v>
                </c:pt>
                <c:pt idx="9012">
                  <c:v>0.90129012901290095</c:v>
                </c:pt>
                <c:pt idx="9013">
                  <c:v>0.90139013901390097</c:v>
                </c:pt>
                <c:pt idx="9014">
                  <c:v>0.90149014901490099</c:v>
                </c:pt>
                <c:pt idx="9015">
                  <c:v>0.901590159015901</c:v>
                </c:pt>
                <c:pt idx="9016">
                  <c:v>0.90169016901690102</c:v>
                </c:pt>
                <c:pt idx="9017">
                  <c:v>0.90179017901790104</c:v>
                </c:pt>
                <c:pt idx="9018">
                  <c:v>0.90189018901890095</c:v>
                </c:pt>
                <c:pt idx="9019">
                  <c:v>0.90199019901990196</c:v>
                </c:pt>
                <c:pt idx="9020">
                  <c:v>0.90209020902090198</c:v>
                </c:pt>
                <c:pt idx="9021">
                  <c:v>0.902190219021902</c:v>
                </c:pt>
                <c:pt idx="9022">
                  <c:v>0.90229022902290201</c:v>
                </c:pt>
                <c:pt idx="9023">
                  <c:v>0.90239023902390203</c:v>
                </c:pt>
                <c:pt idx="9024">
                  <c:v>0.90249024902490205</c:v>
                </c:pt>
                <c:pt idx="9025">
                  <c:v>0.90259025902590195</c:v>
                </c:pt>
                <c:pt idx="9026">
                  <c:v>0.90269026902690197</c:v>
                </c:pt>
                <c:pt idx="9027">
                  <c:v>0.90279027902790199</c:v>
                </c:pt>
                <c:pt idx="9028">
                  <c:v>0.902890289028902</c:v>
                </c:pt>
                <c:pt idx="9029">
                  <c:v>0.90299029902990302</c:v>
                </c:pt>
                <c:pt idx="9030">
                  <c:v>0.90309030903090304</c:v>
                </c:pt>
                <c:pt idx="9031">
                  <c:v>0.90319031903190305</c:v>
                </c:pt>
                <c:pt idx="9032">
                  <c:v>0.90329032903290296</c:v>
                </c:pt>
                <c:pt idx="9033">
                  <c:v>0.90339033903390298</c:v>
                </c:pt>
                <c:pt idx="9034">
                  <c:v>0.903490349034903</c:v>
                </c:pt>
                <c:pt idx="9035">
                  <c:v>0.90359035903590301</c:v>
                </c:pt>
                <c:pt idx="9036">
                  <c:v>0.90369036903690303</c:v>
                </c:pt>
                <c:pt idx="9037">
                  <c:v>0.90379037903790305</c:v>
                </c:pt>
                <c:pt idx="9038">
                  <c:v>0.90389038903890395</c:v>
                </c:pt>
                <c:pt idx="9039">
                  <c:v>0.90399039903990397</c:v>
                </c:pt>
                <c:pt idx="9040">
                  <c:v>0.90409040904090399</c:v>
                </c:pt>
                <c:pt idx="9041">
                  <c:v>0.904190419041904</c:v>
                </c:pt>
                <c:pt idx="9042">
                  <c:v>0.90429042904290402</c:v>
                </c:pt>
                <c:pt idx="9043">
                  <c:v>0.90439043904390404</c:v>
                </c:pt>
                <c:pt idx="9044">
                  <c:v>0.90449044904490405</c:v>
                </c:pt>
                <c:pt idx="9045">
                  <c:v>0.90459045904590396</c:v>
                </c:pt>
                <c:pt idx="9046">
                  <c:v>0.90469046904690398</c:v>
                </c:pt>
                <c:pt idx="9047">
                  <c:v>0.90479047904790399</c:v>
                </c:pt>
                <c:pt idx="9048">
                  <c:v>0.90489048904890401</c:v>
                </c:pt>
                <c:pt idx="9049">
                  <c:v>0.90499049904990503</c:v>
                </c:pt>
                <c:pt idx="9050">
                  <c:v>0.90509050905090505</c:v>
                </c:pt>
                <c:pt idx="9051">
                  <c:v>0.90519051905190495</c:v>
                </c:pt>
                <c:pt idx="9052">
                  <c:v>0.90529052905290497</c:v>
                </c:pt>
                <c:pt idx="9053">
                  <c:v>0.90539053905390499</c:v>
                </c:pt>
                <c:pt idx="9054">
                  <c:v>0.905490549054905</c:v>
                </c:pt>
                <c:pt idx="9055">
                  <c:v>0.90559055905590502</c:v>
                </c:pt>
                <c:pt idx="9056">
                  <c:v>0.90569056905690504</c:v>
                </c:pt>
                <c:pt idx="9057">
                  <c:v>0.90579057905790505</c:v>
                </c:pt>
                <c:pt idx="9058">
                  <c:v>0.90589058905890596</c:v>
                </c:pt>
                <c:pt idx="9059">
                  <c:v>0.90599059905990598</c:v>
                </c:pt>
                <c:pt idx="9060">
                  <c:v>0.90609060906090599</c:v>
                </c:pt>
                <c:pt idx="9061">
                  <c:v>0.90619061906190601</c:v>
                </c:pt>
                <c:pt idx="9062">
                  <c:v>0.90629062906290603</c:v>
                </c:pt>
                <c:pt idx="9063">
                  <c:v>0.90639063906390605</c:v>
                </c:pt>
                <c:pt idx="9064">
                  <c:v>0.90649064906490595</c:v>
                </c:pt>
                <c:pt idx="9065">
                  <c:v>0.90659065906590597</c:v>
                </c:pt>
                <c:pt idx="9066">
                  <c:v>0.90669066906690599</c:v>
                </c:pt>
                <c:pt idx="9067">
                  <c:v>0.906790679067906</c:v>
                </c:pt>
                <c:pt idx="9068">
                  <c:v>0.90689068906890602</c:v>
                </c:pt>
                <c:pt idx="9069">
                  <c:v>0.90699069906990704</c:v>
                </c:pt>
                <c:pt idx="9070">
                  <c:v>0.90709070907090705</c:v>
                </c:pt>
                <c:pt idx="9071">
                  <c:v>0.90719071907190696</c:v>
                </c:pt>
                <c:pt idx="9072">
                  <c:v>0.90729072907290698</c:v>
                </c:pt>
                <c:pt idx="9073">
                  <c:v>0.90739073907390699</c:v>
                </c:pt>
                <c:pt idx="9074">
                  <c:v>0.90749074907490701</c:v>
                </c:pt>
                <c:pt idx="9075">
                  <c:v>0.90759075907590703</c:v>
                </c:pt>
                <c:pt idx="9076">
                  <c:v>0.90769076907690704</c:v>
                </c:pt>
                <c:pt idx="9077">
                  <c:v>0.90779077907790695</c:v>
                </c:pt>
                <c:pt idx="9078">
                  <c:v>0.90789078907890797</c:v>
                </c:pt>
                <c:pt idx="9079">
                  <c:v>0.90799079907990798</c:v>
                </c:pt>
                <c:pt idx="9080">
                  <c:v>0.908090809080908</c:v>
                </c:pt>
                <c:pt idx="9081">
                  <c:v>0.90819081908190802</c:v>
                </c:pt>
                <c:pt idx="9082">
                  <c:v>0.90829082908290804</c:v>
                </c:pt>
                <c:pt idx="9083">
                  <c:v>0.90839083908390805</c:v>
                </c:pt>
                <c:pt idx="9084">
                  <c:v>0.90849084908490796</c:v>
                </c:pt>
                <c:pt idx="9085">
                  <c:v>0.90859085908590798</c:v>
                </c:pt>
                <c:pt idx="9086">
                  <c:v>0.90869086908690799</c:v>
                </c:pt>
                <c:pt idx="9087">
                  <c:v>0.90879087908790801</c:v>
                </c:pt>
                <c:pt idx="9088">
                  <c:v>0.90889088908890803</c:v>
                </c:pt>
                <c:pt idx="9089">
                  <c:v>0.90899089908990904</c:v>
                </c:pt>
                <c:pt idx="9090">
                  <c:v>0.90909090909090895</c:v>
                </c:pt>
                <c:pt idx="9091">
                  <c:v>0.90919091909190897</c:v>
                </c:pt>
                <c:pt idx="9092">
                  <c:v>0.90929092909290898</c:v>
                </c:pt>
                <c:pt idx="9093">
                  <c:v>0.909390939093909</c:v>
                </c:pt>
                <c:pt idx="9094">
                  <c:v>0.90949094909490902</c:v>
                </c:pt>
                <c:pt idx="9095">
                  <c:v>0.90959095909590904</c:v>
                </c:pt>
                <c:pt idx="9096">
                  <c:v>0.90969096909690905</c:v>
                </c:pt>
                <c:pt idx="9097">
                  <c:v>0.90979097909790896</c:v>
                </c:pt>
                <c:pt idx="9098">
                  <c:v>0.90989098909890997</c:v>
                </c:pt>
                <c:pt idx="9099">
                  <c:v>0.90999099909990999</c:v>
                </c:pt>
                <c:pt idx="9100">
                  <c:v>0.91009100910091001</c:v>
                </c:pt>
                <c:pt idx="9101">
                  <c:v>0.91019101910191003</c:v>
                </c:pt>
                <c:pt idx="9102">
                  <c:v>0.91029102910291004</c:v>
                </c:pt>
                <c:pt idx="9103">
                  <c:v>0.91039103910390995</c:v>
                </c:pt>
                <c:pt idx="9104">
                  <c:v>0.91049104910490997</c:v>
                </c:pt>
                <c:pt idx="9105">
                  <c:v>0.91059105910590998</c:v>
                </c:pt>
                <c:pt idx="9106">
                  <c:v>0.91069106910691</c:v>
                </c:pt>
                <c:pt idx="9107">
                  <c:v>0.91079107910791002</c:v>
                </c:pt>
                <c:pt idx="9108">
                  <c:v>0.91089108910891003</c:v>
                </c:pt>
                <c:pt idx="9109">
                  <c:v>0.91099109910991105</c:v>
                </c:pt>
                <c:pt idx="9110">
                  <c:v>0.91109110911091096</c:v>
                </c:pt>
                <c:pt idx="9111">
                  <c:v>0.91119111911191097</c:v>
                </c:pt>
                <c:pt idx="9112">
                  <c:v>0.91129112911291099</c:v>
                </c:pt>
                <c:pt idx="9113">
                  <c:v>0.91139113911391101</c:v>
                </c:pt>
                <c:pt idx="9114">
                  <c:v>0.91149114911491103</c:v>
                </c:pt>
                <c:pt idx="9115">
                  <c:v>0.91159115911591104</c:v>
                </c:pt>
                <c:pt idx="9116">
                  <c:v>0.91169116911691095</c:v>
                </c:pt>
                <c:pt idx="9117">
                  <c:v>0.91179117911791097</c:v>
                </c:pt>
                <c:pt idx="9118">
                  <c:v>0.91189118911891098</c:v>
                </c:pt>
                <c:pt idx="9119">
                  <c:v>0.911991199119912</c:v>
                </c:pt>
                <c:pt idx="9120">
                  <c:v>0.91209120912091202</c:v>
                </c:pt>
                <c:pt idx="9121">
                  <c:v>0.91219121912191203</c:v>
                </c:pt>
                <c:pt idx="9122">
                  <c:v>0.91229122912291205</c:v>
                </c:pt>
                <c:pt idx="9123">
                  <c:v>0.91239123912391196</c:v>
                </c:pt>
                <c:pt idx="9124">
                  <c:v>0.91249124912491197</c:v>
                </c:pt>
                <c:pt idx="9125">
                  <c:v>0.91259125912591199</c:v>
                </c:pt>
                <c:pt idx="9126">
                  <c:v>0.91269126912691201</c:v>
                </c:pt>
                <c:pt idx="9127">
                  <c:v>0.91279127912791203</c:v>
                </c:pt>
                <c:pt idx="9128">
                  <c:v>0.91289128912891204</c:v>
                </c:pt>
                <c:pt idx="9129">
                  <c:v>0.91299129912991295</c:v>
                </c:pt>
                <c:pt idx="9130">
                  <c:v>0.91309130913091296</c:v>
                </c:pt>
                <c:pt idx="9131">
                  <c:v>0.91319131913191298</c:v>
                </c:pt>
                <c:pt idx="9132">
                  <c:v>0.913291329132913</c:v>
                </c:pt>
                <c:pt idx="9133">
                  <c:v>0.91339133913391302</c:v>
                </c:pt>
                <c:pt idx="9134">
                  <c:v>0.91349134913491303</c:v>
                </c:pt>
                <c:pt idx="9135">
                  <c:v>0.91359135913591305</c:v>
                </c:pt>
                <c:pt idx="9136">
                  <c:v>0.91369136913691296</c:v>
                </c:pt>
                <c:pt idx="9137">
                  <c:v>0.91379137913791297</c:v>
                </c:pt>
                <c:pt idx="9138">
                  <c:v>0.91389138913891299</c:v>
                </c:pt>
                <c:pt idx="9139">
                  <c:v>0.91399139913991401</c:v>
                </c:pt>
                <c:pt idx="9140">
                  <c:v>0.91409140914091402</c:v>
                </c:pt>
                <c:pt idx="9141">
                  <c:v>0.91419141914191404</c:v>
                </c:pt>
                <c:pt idx="9142">
                  <c:v>0.91429142914291395</c:v>
                </c:pt>
                <c:pt idx="9143">
                  <c:v>0.91439143914391396</c:v>
                </c:pt>
                <c:pt idx="9144">
                  <c:v>0.91449144914491398</c:v>
                </c:pt>
                <c:pt idx="9145">
                  <c:v>0.914591459145914</c:v>
                </c:pt>
                <c:pt idx="9146">
                  <c:v>0.91469146914691402</c:v>
                </c:pt>
                <c:pt idx="9147">
                  <c:v>0.91479147914791403</c:v>
                </c:pt>
                <c:pt idx="9148">
                  <c:v>0.91489148914891405</c:v>
                </c:pt>
                <c:pt idx="9149">
                  <c:v>0.91499149914991496</c:v>
                </c:pt>
                <c:pt idx="9150">
                  <c:v>0.91509150915091497</c:v>
                </c:pt>
                <c:pt idx="9151">
                  <c:v>0.91519151915191499</c:v>
                </c:pt>
                <c:pt idx="9152">
                  <c:v>0.91529152915291501</c:v>
                </c:pt>
                <c:pt idx="9153">
                  <c:v>0.91539153915391502</c:v>
                </c:pt>
                <c:pt idx="9154">
                  <c:v>0.91549154915491504</c:v>
                </c:pt>
                <c:pt idx="9155">
                  <c:v>0.91559155915591495</c:v>
                </c:pt>
                <c:pt idx="9156">
                  <c:v>0.91569156915691496</c:v>
                </c:pt>
                <c:pt idx="9157">
                  <c:v>0.91579157915791498</c:v>
                </c:pt>
                <c:pt idx="9158">
                  <c:v>0.915891589158915</c:v>
                </c:pt>
                <c:pt idx="9159">
                  <c:v>0.91599159915991601</c:v>
                </c:pt>
                <c:pt idx="9160">
                  <c:v>0.91609160916091603</c:v>
                </c:pt>
                <c:pt idx="9161">
                  <c:v>0.91619161916191605</c:v>
                </c:pt>
                <c:pt idx="9162">
                  <c:v>0.91629162916291595</c:v>
                </c:pt>
                <c:pt idx="9163">
                  <c:v>0.91639163916391597</c:v>
                </c:pt>
                <c:pt idx="9164">
                  <c:v>0.91649164916491599</c:v>
                </c:pt>
                <c:pt idx="9165">
                  <c:v>0.91659165916591601</c:v>
                </c:pt>
                <c:pt idx="9166">
                  <c:v>0.91669166916691602</c:v>
                </c:pt>
                <c:pt idx="9167">
                  <c:v>0.91679167916791604</c:v>
                </c:pt>
                <c:pt idx="9168">
                  <c:v>0.91689168916891695</c:v>
                </c:pt>
                <c:pt idx="9169">
                  <c:v>0.91699169916991696</c:v>
                </c:pt>
                <c:pt idx="9170">
                  <c:v>0.91709170917091698</c:v>
                </c:pt>
                <c:pt idx="9171">
                  <c:v>0.917191719171917</c:v>
                </c:pt>
                <c:pt idx="9172">
                  <c:v>0.91729172917291701</c:v>
                </c:pt>
                <c:pt idx="9173">
                  <c:v>0.91739173917391703</c:v>
                </c:pt>
                <c:pt idx="9174">
                  <c:v>0.91749174917491705</c:v>
                </c:pt>
                <c:pt idx="9175">
                  <c:v>0.91759175917591695</c:v>
                </c:pt>
                <c:pt idx="9176">
                  <c:v>0.91769176917691697</c:v>
                </c:pt>
                <c:pt idx="9177">
                  <c:v>0.91779177917791699</c:v>
                </c:pt>
                <c:pt idx="9178">
                  <c:v>0.91789178917891701</c:v>
                </c:pt>
                <c:pt idx="9179">
                  <c:v>0.91799179917991802</c:v>
                </c:pt>
                <c:pt idx="9180">
                  <c:v>0.91809180918091804</c:v>
                </c:pt>
                <c:pt idx="9181">
                  <c:v>0.91819181918191795</c:v>
                </c:pt>
                <c:pt idx="9182">
                  <c:v>0.91829182918291796</c:v>
                </c:pt>
                <c:pt idx="9183">
                  <c:v>0.91839183918391798</c:v>
                </c:pt>
                <c:pt idx="9184">
                  <c:v>0.918491849184918</c:v>
                </c:pt>
                <c:pt idx="9185">
                  <c:v>0.91859185918591801</c:v>
                </c:pt>
                <c:pt idx="9186">
                  <c:v>0.91869186918691803</c:v>
                </c:pt>
                <c:pt idx="9187">
                  <c:v>0.91879187918791805</c:v>
                </c:pt>
                <c:pt idx="9188">
                  <c:v>0.91889188918891895</c:v>
                </c:pt>
                <c:pt idx="9189">
                  <c:v>0.91899189918991897</c:v>
                </c:pt>
                <c:pt idx="9190">
                  <c:v>0.91909190919091899</c:v>
                </c:pt>
                <c:pt idx="9191">
                  <c:v>0.919191919191919</c:v>
                </c:pt>
                <c:pt idx="9192">
                  <c:v>0.91929192919291902</c:v>
                </c:pt>
                <c:pt idx="9193">
                  <c:v>0.91939193919391904</c:v>
                </c:pt>
                <c:pt idx="9194">
                  <c:v>0.91949194919491894</c:v>
                </c:pt>
                <c:pt idx="9195">
                  <c:v>0.91959195919591896</c:v>
                </c:pt>
                <c:pt idx="9196">
                  <c:v>0.91969196919691898</c:v>
                </c:pt>
                <c:pt idx="9197">
                  <c:v>0.919791979197919</c:v>
                </c:pt>
                <c:pt idx="9198">
                  <c:v>0.91989198919891901</c:v>
                </c:pt>
                <c:pt idx="9199">
                  <c:v>0.91999199919992003</c:v>
                </c:pt>
                <c:pt idx="9200">
                  <c:v>0.92009200920092005</c:v>
                </c:pt>
                <c:pt idx="9201">
                  <c:v>0.92019201920191995</c:v>
                </c:pt>
                <c:pt idx="9202">
                  <c:v>0.92029202920291997</c:v>
                </c:pt>
                <c:pt idx="9203">
                  <c:v>0.92039203920391999</c:v>
                </c:pt>
                <c:pt idx="9204">
                  <c:v>0.92049204920492</c:v>
                </c:pt>
                <c:pt idx="9205">
                  <c:v>0.92059205920592002</c:v>
                </c:pt>
                <c:pt idx="9206">
                  <c:v>0.92069206920692004</c:v>
                </c:pt>
                <c:pt idx="9207">
                  <c:v>0.92079207920791994</c:v>
                </c:pt>
                <c:pt idx="9208">
                  <c:v>0.92089208920892096</c:v>
                </c:pt>
                <c:pt idx="9209">
                  <c:v>0.92099209920992098</c:v>
                </c:pt>
                <c:pt idx="9210">
                  <c:v>0.921092109210921</c:v>
                </c:pt>
                <c:pt idx="9211">
                  <c:v>0.92119211921192101</c:v>
                </c:pt>
                <c:pt idx="9212">
                  <c:v>0.92129212921292103</c:v>
                </c:pt>
                <c:pt idx="9213">
                  <c:v>0.92139213921392105</c:v>
                </c:pt>
                <c:pt idx="9214">
                  <c:v>0.92149214921492095</c:v>
                </c:pt>
                <c:pt idx="9215">
                  <c:v>0.92159215921592097</c:v>
                </c:pt>
                <c:pt idx="9216">
                  <c:v>0.92169216921692099</c:v>
                </c:pt>
                <c:pt idx="9217">
                  <c:v>0.921792179217921</c:v>
                </c:pt>
                <c:pt idx="9218">
                  <c:v>0.92189218921892102</c:v>
                </c:pt>
                <c:pt idx="9219">
                  <c:v>0.92199219921992204</c:v>
                </c:pt>
                <c:pt idx="9220">
                  <c:v>0.92209220922092205</c:v>
                </c:pt>
                <c:pt idx="9221">
                  <c:v>0.92219221922192196</c:v>
                </c:pt>
                <c:pt idx="9222">
                  <c:v>0.92229222922292198</c:v>
                </c:pt>
                <c:pt idx="9223">
                  <c:v>0.92239223922392199</c:v>
                </c:pt>
                <c:pt idx="9224">
                  <c:v>0.92249224922492201</c:v>
                </c:pt>
                <c:pt idx="9225">
                  <c:v>0.92259225922592203</c:v>
                </c:pt>
                <c:pt idx="9226">
                  <c:v>0.92269226922692205</c:v>
                </c:pt>
                <c:pt idx="9227">
                  <c:v>0.92279227922792195</c:v>
                </c:pt>
                <c:pt idx="9228">
                  <c:v>0.92289228922892297</c:v>
                </c:pt>
                <c:pt idx="9229">
                  <c:v>0.92299229922992299</c:v>
                </c:pt>
                <c:pt idx="9230">
                  <c:v>0.923092309230923</c:v>
                </c:pt>
                <c:pt idx="9231">
                  <c:v>0.92319231923192302</c:v>
                </c:pt>
                <c:pt idx="9232">
                  <c:v>0.92329232923292304</c:v>
                </c:pt>
                <c:pt idx="9233">
                  <c:v>0.92339233923392305</c:v>
                </c:pt>
                <c:pt idx="9234">
                  <c:v>0.92349234923492296</c:v>
                </c:pt>
                <c:pt idx="9235">
                  <c:v>0.92359235923592298</c:v>
                </c:pt>
                <c:pt idx="9236">
                  <c:v>0.92369236923692299</c:v>
                </c:pt>
                <c:pt idx="9237">
                  <c:v>0.92379237923792301</c:v>
                </c:pt>
                <c:pt idx="9238">
                  <c:v>0.92389238923892303</c:v>
                </c:pt>
                <c:pt idx="9239">
                  <c:v>0.92399239923992404</c:v>
                </c:pt>
                <c:pt idx="9240">
                  <c:v>0.92409240924092395</c:v>
                </c:pt>
                <c:pt idx="9241">
                  <c:v>0.92419241924192397</c:v>
                </c:pt>
                <c:pt idx="9242">
                  <c:v>0.92429242924292399</c:v>
                </c:pt>
                <c:pt idx="9243">
                  <c:v>0.924392439243924</c:v>
                </c:pt>
                <c:pt idx="9244">
                  <c:v>0.92449244924492402</c:v>
                </c:pt>
                <c:pt idx="9245">
                  <c:v>0.92459245924592404</c:v>
                </c:pt>
                <c:pt idx="9246">
                  <c:v>0.92469246924692405</c:v>
                </c:pt>
                <c:pt idx="9247">
                  <c:v>0.92479247924792396</c:v>
                </c:pt>
                <c:pt idx="9248">
                  <c:v>0.92489248924892498</c:v>
                </c:pt>
                <c:pt idx="9249">
                  <c:v>0.92499249924992499</c:v>
                </c:pt>
                <c:pt idx="9250">
                  <c:v>0.92509250925092501</c:v>
                </c:pt>
                <c:pt idx="9251">
                  <c:v>0.92519251925192503</c:v>
                </c:pt>
                <c:pt idx="9252">
                  <c:v>0.92529252925292504</c:v>
                </c:pt>
                <c:pt idx="9253">
                  <c:v>0.92539253925392495</c:v>
                </c:pt>
                <c:pt idx="9254">
                  <c:v>0.92549254925492497</c:v>
                </c:pt>
                <c:pt idx="9255">
                  <c:v>0.92559255925592498</c:v>
                </c:pt>
                <c:pt idx="9256">
                  <c:v>0.925692569256925</c:v>
                </c:pt>
                <c:pt idx="9257">
                  <c:v>0.92579257925792502</c:v>
                </c:pt>
                <c:pt idx="9258">
                  <c:v>0.92589258925892504</c:v>
                </c:pt>
                <c:pt idx="9259">
                  <c:v>0.92599259925992605</c:v>
                </c:pt>
                <c:pt idx="9260">
                  <c:v>0.92609260926092596</c:v>
                </c:pt>
                <c:pt idx="9261">
                  <c:v>0.92619261926192598</c:v>
                </c:pt>
                <c:pt idx="9262">
                  <c:v>0.92629262926292599</c:v>
                </c:pt>
                <c:pt idx="9263">
                  <c:v>0.92639263926392601</c:v>
                </c:pt>
                <c:pt idx="9264">
                  <c:v>0.92649264926492603</c:v>
                </c:pt>
                <c:pt idx="9265">
                  <c:v>0.92659265926592604</c:v>
                </c:pt>
                <c:pt idx="9266">
                  <c:v>0.92669266926692595</c:v>
                </c:pt>
                <c:pt idx="9267">
                  <c:v>0.92679267926792597</c:v>
                </c:pt>
                <c:pt idx="9268">
                  <c:v>0.92689268926892598</c:v>
                </c:pt>
                <c:pt idx="9269">
                  <c:v>0.926992699269927</c:v>
                </c:pt>
                <c:pt idx="9270">
                  <c:v>0.92709270927092702</c:v>
                </c:pt>
                <c:pt idx="9271">
                  <c:v>0.92719271927192703</c:v>
                </c:pt>
                <c:pt idx="9272">
                  <c:v>0.92729272927292705</c:v>
                </c:pt>
                <c:pt idx="9273">
                  <c:v>0.92739273927392696</c:v>
                </c:pt>
                <c:pt idx="9274">
                  <c:v>0.92749274927492698</c:v>
                </c:pt>
                <c:pt idx="9275">
                  <c:v>0.92759275927592699</c:v>
                </c:pt>
                <c:pt idx="9276">
                  <c:v>0.92769276927692701</c:v>
                </c:pt>
                <c:pt idx="9277">
                  <c:v>0.92779277927792703</c:v>
                </c:pt>
                <c:pt idx="9278">
                  <c:v>0.92789278927892704</c:v>
                </c:pt>
                <c:pt idx="9279">
                  <c:v>0.92799279927992795</c:v>
                </c:pt>
                <c:pt idx="9280">
                  <c:v>0.92809280928092797</c:v>
                </c:pt>
                <c:pt idx="9281">
                  <c:v>0.92819281928192798</c:v>
                </c:pt>
                <c:pt idx="9282">
                  <c:v>0.928292829282928</c:v>
                </c:pt>
                <c:pt idx="9283">
                  <c:v>0.92839283928392802</c:v>
                </c:pt>
                <c:pt idx="9284">
                  <c:v>0.92849284928492803</c:v>
                </c:pt>
                <c:pt idx="9285">
                  <c:v>0.92859285928592805</c:v>
                </c:pt>
                <c:pt idx="9286">
                  <c:v>0.92869286928692796</c:v>
                </c:pt>
                <c:pt idx="9287">
                  <c:v>0.92879287928792797</c:v>
                </c:pt>
                <c:pt idx="9288">
                  <c:v>0.92889288928892799</c:v>
                </c:pt>
                <c:pt idx="9289">
                  <c:v>0.92899289928992901</c:v>
                </c:pt>
                <c:pt idx="9290">
                  <c:v>0.92909290929092903</c:v>
                </c:pt>
                <c:pt idx="9291">
                  <c:v>0.92919291929192904</c:v>
                </c:pt>
                <c:pt idx="9292">
                  <c:v>0.92929292929292895</c:v>
                </c:pt>
                <c:pt idx="9293">
                  <c:v>0.92939293929392897</c:v>
                </c:pt>
                <c:pt idx="9294">
                  <c:v>0.92949294929492898</c:v>
                </c:pt>
                <c:pt idx="9295">
                  <c:v>0.929592959295929</c:v>
                </c:pt>
                <c:pt idx="9296">
                  <c:v>0.92969296929692902</c:v>
                </c:pt>
                <c:pt idx="9297">
                  <c:v>0.92979297929792903</c:v>
                </c:pt>
                <c:pt idx="9298">
                  <c:v>0.92989298929892905</c:v>
                </c:pt>
                <c:pt idx="9299">
                  <c:v>0.92999299929992996</c:v>
                </c:pt>
                <c:pt idx="9300">
                  <c:v>0.93009300930092997</c:v>
                </c:pt>
                <c:pt idx="9301">
                  <c:v>0.93019301930192999</c:v>
                </c:pt>
                <c:pt idx="9302">
                  <c:v>0.93029302930293001</c:v>
                </c:pt>
                <c:pt idx="9303">
                  <c:v>0.93039303930393003</c:v>
                </c:pt>
                <c:pt idx="9304">
                  <c:v>0.93049304930493004</c:v>
                </c:pt>
                <c:pt idx="9305">
                  <c:v>0.93059305930592995</c:v>
                </c:pt>
                <c:pt idx="9306">
                  <c:v>0.93069306930692997</c:v>
                </c:pt>
                <c:pt idx="9307">
                  <c:v>0.93079307930792998</c:v>
                </c:pt>
                <c:pt idx="9308">
                  <c:v>0.93089308930893</c:v>
                </c:pt>
                <c:pt idx="9309">
                  <c:v>0.93099309930993102</c:v>
                </c:pt>
                <c:pt idx="9310">
                  <c:v>0.93109310931093103</c:v>
                </c:pt>
                <c:pt idx="9311">
                  <c:v>0.93119311931193105</c:v>
                </c:pt>
                <c:pt idx="9312">
                  <c:v>0.93129312931293096</c:v>
                </c:pt>
                <c:pt idx="9313">
                  <c:v>0.93139313931393097</c:v>
                </c:pt>
                <c:pt idx="9314">
                  <c:v>0.93149314931493099</c:v>
                </c:pt>
                <c:pt idx="9315">
                  <c:v>0.93159315931593101</c:v>
                </c:pt>
                <c:pt idx="9316">
                  <c:v>0.93169316931693102</c:v>
                </c:pt>
                <c:pt idx="9317">
                  <c:v>0.93179317931793104</c:v>
                </c:pt>
                <c:pt idx="9318">
                  <c:v>0.93189318931893195</c:v>
                </c:pt>
                <c:pt idx="9319">
                  <c:v>0.93199319931993196</c:v>
                </c:pt>
                <c:pt idx="9320">
                  <c:v>0.93209320932093198</c:v>
                </c:pt>
                <c:pt idx="9321">
                  <c:v>0.932193219321932</c:v>
                </c:pt>
                <c:pt idx="9322">
                  <c:v>0.93229322932293202</c:v>
                </c:pt>
                <c:pt idx="9323">
                  <c:v>0.93239323932393203</c:v>
                </c:pt>
                <c:pt idx="9324">
                  <c:v>0.93249324932493205</c:v>
                </c:pt>
                <c:pt idx="9325">
                  <c:v>0.93259325932593196</c:v>
                </c:pt>
                <c:pt idx="9326">
                  <c:v>0.93269326932693197</c:v>
                </c:pt>
                <c:pt idx="9327">
                  <c:v>0.93279327932793199</c:v>
                </c:pt>
                <c:pt idx="9328">
                  <c:v>0.93289328932893201</c:v>
                </c:pt>
                <c:pt idx="9329">
                  <c:v>0.93299329932993302</c:v>
                </c:pt>
                <c:pt idx="9330">
                  <c:v>0.93309330933093304</c:v>
                </c:pt>
                <c:pt idx="9331">
                  <c:v>0.93319331933193295</c:v>
                </c:pt>
                <c:pt idx="9332">
                  <c:v>0.93329332933293296</c:v>
                </c:pt>
                <c:pt idx="9333">
                  <c:v>0.93339333933393298</c:v>
                </c:pt>
                <c:pt idx="9334">
                  <c:v>0.933493349334933</c:v>
                </c:pt>
                <c:pt idx="9335">
                  <c:v>0.93359335933593302</c:v>
                </c:pt>
                <c:pt idx="9336">
                  <c:v>0.93369336933693303</c:v>
                </c:pt>
                <c:pt idx="9337">
                  <c:v>0.93379337933793305</c:v>
                </c:pt>
                <c:pt idx="9338">
                  <c:v>0.93389338933893395</c:v>
                </c:pt>
                <c:pt idx="9339">
                  <c:v>0.93399339933993397</c:v>
                </c:pt>
                <c:pt idx="9340">
                  <c:v>0.93409340934093399</c:v>
                </c:pt>
                <c:pt idx="9341">
                  <c:v>0.93419341934193401</c:v>
                </c:pt>
                <c:pt idx="9342">
                  <c:v>0.93429342934293402</c:v>
                </c:pt>
                <c:pt idx="9343">
                  <c:v>0.93439343934393404</c:v>
                </c:pt>
                <c:pt idx="9344">
                  <c:v>0.93449344934493395</c:v>
                </c:pt>
                <c:pt idx="9345">
                  <c:v>0.93459345934593396</c:v>
                </c:pt>
                <c:pt idx="9346">
                  <c:v>0.93469346934693398</c:v>
                </c:pt>
                <c:pt idx="9347">
                  <c:v>0.934793479347934</c:v>
                </c:pt>
                <c:pt idx="9348">
                  <c:v>0.93489348934893401</c:v>
                </c:pt>
                <c:pt idx="9349">
                  <c:v>0.93499349934993503</c:v>
                </c:pt>
                <c:pt idx="9350">
                  <c:v>0.93509350935093505</c:v>
                </c:pt>
                <c:pt idx="9351">
                  <c:v>0.93519351935193495</c:v>
                </c:pt>
                <c:pt idx="9352">
                  <c:v>0.93529352935293497</c:v>
                </c:pt>
                <c:pt idx="9353">
                  <c:v>0.93539353935393499</c:v>
                </c:pt>
                <c:pt idx="9354">
                  <c:v>0.93549354935493501</c:v>
                </c:pt>
                <c:pt idx="9355">
                  <c:v>0.93559355935593502</c:v>
                </c:pt>
                <c:pt idx="9356">
                  <c:v>0.93569356935693504</c:v>
                </c:pt>
                <c:pt idx="9357">
                  <c:v>0.93579357935793495</c:v>
                </c:pt>
                <c:pt idx="9358">
                  <c:v>0.93589358935893596</c:v>
                </c:pt>
                <c:pt idx="9359">
                  <c:v>0.93599359935993598</c:v>
                </c:pt>
                <c:pt idx="9360">
                  <c:v>0.936093609360936</c:v>
                </c:pt>
                <c:pt idx="9361">
                  <c:v>0.93619361936193601</c:v>
                </c:pt>
                <c:pt idx="9362">
                  <c:v>0.93629362936293603</c:v>
                </c:pt>
                <c:pt idx="9363">
                  <c:v>0.93639363936393605</c:v>
                </c:pt>
                <c:pt idx="9364">
                  <c:v>0.93649364936493595</c:v>
                </c:pt>
                <c:pt idx="9365">
                  <c:v>0.93659365936593597</c:v>
                </c:pt>
                <c:pt idx="9366">
                  <c:v>0.93669366936693599</c:v>
                </c:pt>
                <c:pt idx="9367">
                  <c:v>0.93679367936793601</c:v>
                </c:pt>
                <c:pt idx="9368">
                  <c:v>0.93689368936893602</c:v>
                </c:pt>
                <c:pt idx="9369">
                  <c:v>0.93699369936993704</c:v>
                </c:pt>
                <c:pt idx="9370">
                  <c:v>0.93709370937093694</c:v>
                </c:pt>
                <c:pt idx="9371">
                  <c:v>0.93719371937193696</c:v>
                </c:pt>
                <c:pt idx="9372">
                  <c:v>0.93729372937293698</c:v>
                </c:pt>
                <c:pt idx="9373">
                  <c:v>0.937393739373937</c:v>
                </c:pt>
                <c:pt idx="9374">
                  <c:v>0.93749374937493701</c:v>
                </c:pt>
                <c:pt idx="9375">
                  <c:v>0.93759375937593703</c:v>
                </c:pt>
                <c:pt idx="9376">
                  <c:v>0.93769376937693705</c:v>
                </c:pt>
                <c:pt idx="9377">
                  <c:v>0.93779377937793695</c:v>
                </c:pt>
                <c:pt idx="9378">
                  <c:v>0.93789378937893797</c:v>
                </c:pt>
                <c:pt idx="9379">
                  <c:v>0.93799379937993799</c:v>
                </c:pt>
                <c:pt idx="9380">
                  <c:v>0.938093809380938</c:v>
                </c:pt>
                <c:pt idx="9381">
                  <c:v>0.93819381938193802</c:v>
                </c:pt>
                <c:pt idx="9382">
                  <c:v>0.93829382938293804</c:v>
                </c:pt>
                <c:pt idx="9383">
                  <c:v>0.93839383938393806</c:v>
                </c:pt>
                <c:pt idx="9384">
                  <c:v>0.93849384938493796</c:v>
                </c:pt>
                <c:pt idx="9385">
                  <c:v>0.93859385938593798</c:v>
                </c:pt>
                <c:pt idx="9386">
                  <c:v>0.938693869386938</c:v>
                </c:pt>
                <c:pt idx="9387">
                  <c:v>0.93879387938793801</c:v>
                </c:pt>
                <c:pt idx="9388">
                  <c:v>0.93889388938893803</c:v>
                </c:pt>
                <c:pt idx="9389">
                  <c:v>0.93899389938993905</c:v>
                </c:pt>
                <c:pt idx="9390">
                  <c:v>0.93909390939093895</c:v>
                </c:pt>
                <c:pt idx="9391">
                  <c:v>0.93919391939193897</c:v>
                </c:pt>
                <c:pt idx="9392">
                  <c:v>0.93929392939293899</c:v>
                </c:pt>
                <c:pt idx="9393">
                  <c:v>0.939393939393939</c:v>
                </c:pt>
                <c:pt idx="9394">
                  <c:v>0.93949394939493902</c:v>
                </c:pt>
                <c:pt idx="9395">
                  <c:v>0.93959395939593904</c:v>
                </c:pt>
                <c:pt idx="9396">
                  <c:v>0.93969396939693906</c:v>
                </c:pt>
                <c:pt idx="9397">
                  <c:v>0.93979397939793896</c:v>
                </c:pt>
                <c:pt idx="9398">
                  <c:v>0.93989398939893998</c:v>
                </c:pt>
                <c:pt idx="9399">
                  <c:v>0.93999399939993999</c:v>
                </c:pt>
                <c:pt idx="9400">
                  <c:v>0.94009400940094001</c:v>
                </c:pt>
                <c:pt idx="9401">
                  <c:v>0.94019401940194003</c:v>
                </c:pt>
                <c:pt idx="9402">
                  <c:v>0.94029402940294005</c:v>
                </c:pt>
                <c:pt idx="9403">
                  <c:v>0.94039403940393995</c:v>
                </c:pt>
                <c:pt idx="9404">
                  <c:v>0.94049404940493997</c:v>
                </c:pt>
                <c:pt idx="9405">
                  <c:v>0.94059405940593999</c:v>
                </c:pt>
                <c:pt idx="9406">
                  <c:v>0.94069406940694</c:v>
                </c:pt>
                <c:pt idx="9407">
                  <c:v>0.94079407940794002</c:v>
                </c:pt>
                <c:pt idx="9408">
                  <c:v>0.94089408940894004</c:v>
                </c:pt>
                <c:pt idx="9409">
                  <c:v>0.94099409940994105</c:v>
                </c:pt>
                <c:pt idx="9410">
                  <c:v>0.94109410941094096</c:v>
                </c:pt>
                <c:pt idx="9411">
                  <c:v>0.94119411941194098</c:v>
                </c:pt>
                <c:pt idx="9412">
                  <c:v>0.94129412941294099</c:v>
                </c:pt>
                <c:pt idx="9413">
                  <c:v>0.94139413941394101</c:v>
                </c:pt>
                <c:pt idx="9414">
                  <c:v>0.94149414941494103</c:v>
                </c:pt>
                <c:pt idx="9415">
                  <c:v>0.94159415941594105</c:v>
                </c:pt>
                <c:pt idx="9416">
                  <c:v>0.94169416941694095</c:v>
                </c:pt>
                <c:pt idx="9417">
                  <c:v>0.94179417941794097</c:v>
                </c:pt>
                <c:pt idx="9418">
                  <c:v>0.94189418941894099</c:v>
                </c:pt>
                <c:pt idx="9419">
                  <c:v>0.941994199419942</c:v>
                </c:pt>
                <c:pt idx="9420">
                  <c:v>0.94209420942094202</c:v>
                </c:pt>
                <c:pt idx="9421">
                  <c:v>0.94219421942194204</c:v>
                </c:pt>
                <c:pt idx="9422">
                  <c:v>0.94229422942294205</c:v>
                </c:pt>
                <c:pt idx="9423">
                  <c:v>0.94239423942394196</c:v>
                </c:pt>
                <c:pt idx="9424">
                  <c:v>0.94249424942494198</c:v>
                </c:pt>
                <c:pt idx="9425">
                  <c:v>0.94259425942594199</c:v>
                </c:pt>
                <c:pt idx="9426">
                  <c:v>0.94269426942694201</c:v>
                </c:pt>
                <c:pt idx="9427">
                  <c:v>0.94279427942794203</c:v>
                </c:pt>
                <c:pt idx="9428">
                  <c:v>0.94289428942894205</c:v>
                </c:pt>
                <c:pt idx="9429">
                  <c:v>0.94299429942994295</c:v>
                </c:pt>
                <c:pt idx="9430">
                  <c:v>0.94309430943094297</c:v>
                </c:pt>
                <c:pt idx="9431">
                  <c:v>0.94319431943194298</c:v>
                </c:pt>
                <c:pt idx="9432">
                  <c:v>0.943294329432943</c:v>
                </c:pt>
                <c:pt idx="9433">
                  <c:v>0.94339433943394302</c:v>
                </c:pt>
                <c:pt idx="9434">
                  <c:v>0.94349434943494304</c:v>
                </c:pt>
                <c:pt idx="9435">
                  <c:v>0.94359435943594305</c:v>
                </c:pt>
                <c:pt idx="9436">
                  <c:v>0.94369436943694296</c:v>
                </c:pt>
                <c:pt idx="9437">
                  <c:v>0.94379437943794298</c:v>
                </c:pt>
                <c:pt idx="9438">
                  <c:v>0.94389438943894299</c:v>
                </c:pt>
                <c:pt idx="9439">
                  <c:v>0.94399439943994401</c:v>
                </c:pt>
                <c:pt idx="9440">
                  <c:v>0.94409440944094403</c:v>
                </c:pt>
                <c:pt idx="9441">
                  <c:v>0.94419441944194404</c:v>
                </c:pt>
                <c:pt idx="9442">
                  <c:v>0.94429442944294395</c:v>
                </c:pt>
                <c:pt idx="9443">
                  <c:v>0.94439443944394397</c:v>
                </c:pt>
                <c:pt idx="9444">
                  <c:v>0.94449444944494398</c:v>
                </c:pt>
                <c:pt idx="9445">
                  <c:v>0.944594459445944</c:v>
                </c:pt>
                <c:pt idx="9446">
                  <c:v>0.94469446944694402</c:v>
                </c:pt>
                <c:pt idx="9447">
                  <c:v>0.94479447944794404</c:v>
                </c:pt>
                <c:pt idx="9448">
                  <c:v>0.94489448944894405</c:v>
                </c:pt>
                <c:pt idx="9449">
                  <c:v>0.94499449944994496</c:v>
                </c:pt>
                <c:pt idx="9450">
                  <c:v>0.94509450945094498</c:v>
                </c:pt>
                <c:pt idx="9451">
                  <c:v>0.94519451945194499</c:v>
                </c:pt>
                <c:pt idx="9452">
                  <c:v>0.94529452945294501</c:v>
                </c:pt>
                <c:pt idx="9453">
                  <c:v>0.94539453945394503</c:v>
                </c:pt>
                <c:pt idx="9454">
                  <c:v>0.94549454945494504</c:v>
                </c:pt>
                <c:pt idx="9455">
                  <c:v>0.94559455945594495</c:v>
                </c:pt>
                <c:pt idx="9456">
                  <c:v>0.94569456945694497</c:v>
                </c:pt>
                <c:pt idx="9457">
                  <c:v>0.94579457945794498</c:v>
                </c:pt>
                <c:pt idx="9458">
                  <c:v>0.945894589458945</c:v>
                </c:pt>
                <c:pt idx="9459">
                  <c:v>0.94599459945994602</c:v>
                </c:pt>
                <c:pt idx="9460">
                  <c:v>0.94609460946094603</c:v>
                </c:pt>
                <c:pt idx="9461">
                  <c:v>0.94619461946194605</c:v>
                </c:pt>
                <c:pt idx="9462">
                  <c:v>0.94629462946294596</c:v>
                </c:pt>
                <c:pt idx="9463">
                  <c:v>0.94639463946394597</c:v>
                </c:pt>
                <c:pt idx="9464">
                  <c:v>0.94649464946494599</c:v>
                </c:pt>
                <c:pt idx="9465">
                  <c:v>0.94659465946594601</c:v>
                </c:pt>
                <c:pt idx="9466">
                  <c:v>0.94669466946694603</c:v>
                </c:pt>
                <c:pt idx="9467">
                  <c:v>0.94679467946794604</c:v>
                </c:pt>
                <c:pt idx="9468">
                  <c:v>0.94689468946894695</c:v>
                </c:pt>
                <c:pt idx="9469">
                  <c:v>0.94699469946994697</c:v>
                </c:pt>
                <c:pt idx="9470">
                  <c:v>0.94709470947094698</c:v>
                </c:pt>
                <c:pt idx="9471">
                  <c:v>0.947194719471947</c:v>
                </c:pt>
                <c:pt idx="9472">
                  <c:v>0.94729472947294702</c:v>
                </c:pt>
                <c:pt idx="9473">
                  <c:v>0.94739473947394703</c:v>
                </c:pt>
                <c:pt idx="9474">
                  <c:v>0.94749474947494705</c:v>
                </c:pt>
                <c:pt idx="9475">
                  <c:v>0.94759475947594696</c:v>
                </c:pt>
                <c:pt idx="9476">
                  <c:v>0.94769476947694697</c:v>
                </c:pt>
                <c:pt idx="9477">
                  <c:v>0.94779477947794699</c:v>
                </c:pt>
                <c:pt idx="9478">
                  <c:v>0.94789478947894701</c:v>
                </c:pt>
                <c:pt idx="9479">
                  <c:v>0.94799479947994802</c:v>
                </c:pt>
                <c:pt idx="9480">
                  <c:v>0.94809480948094804</c:v>
                </c:pt>
                <c:pt idx="9481">
                  <c:v>0.94819481948194795</c:v>
                </c:pt>
                <c:pt idx="9482">
                  <c:v>0.94829482948294797</c:v>
                </c:pt>
                <c:pt idx="9483">
                  <c:v>0.94839483948394798</c:v>
                </c:pt>
                <c:pt idx="9484">
                  <c:v>0.948494849484948</c:v>
                </c:pt>
                <c:pt idx="9485">
                  <c:v>0.94859485948594802</c:v>
                </c:pt>
                <c:pt idx="9486">
                  <c:v>0.94869486948694803</c:v>
                </c:pt>
                <c:pt idx="9487">
                  <c:v>0.94879487948794805</c:v>
                </c:pt>
                <c:pt idx="9488">
                  <c:v>0.94889488948894896</c:v>
                </c:pt>
                <c:pt idx="9489">
                  <c:v>0.94899489948994897</c:v>
                </c:pt>
                <c:pt idx="9490">
                  <c:v>0.94909490949094899</c:v>
                </c:pt>
                <c:pt idx="9491">
                  <c:v>0.94919491949194901</c:v>
                </c:pt>
                <c:pt idx="9492">
                  <c:v>0.94929492949294902</c:v>
                </c:pt>
                <c:pt idx="9493">
                  <c:v>0.94939493949394904</c:v>
                </c:pt>
                <c:pt idx="9494">
                  <c:v>0.94949494949494895</c:v>
                </c:pt>
                <c:pt idx="9495">
                  <c:v>0.94959495949594896</c:v>
                </c:pt>
                <c:pt idx="9496">
                  <c:v>0.94969496949694898</c:v>
                </c:pt>
                <c:pt idx="9497">
                  <c:v>0.949794979497949</c:v>
                </c:pt>
                <c:pt idx="9498">
                  <c:v>0.94989498949894902</c:v>
                </c:pt>
                <c:pt idx="9499">
                  <c:v>0.94999499949995003</c:v>
                </c:pt>
                <c:pt idx="9500">
                  <c:v>0.95009500950095005</c:v>
                </c:pt>
                <c:pt idx="9501">
                  <c:v>0.95019501950194996</c:v>
                </c:pt>
                <c:pt idx="9502">
                  <c:v>0.95029502950294997</c:v>
                </c:pt>
                <c:pt idx="9503">
                  <c:v>0.95039503950394999</c:v>
                </c:pt>
                <c:pt idx="9504">
                  <c:v>0.95049504950495001</c:v>
                </c:pt>
                <c:pt idx="9505">
                  <c:v>0.95059505950595002</c:v>
                </c:pt>
                <c:pt idx="9506">
                  <c:v>0.95069506950695004</c:v>
                </c:pt>
                <c:pt idx="9507">
                  <c:v>0.95079507950794995</c:v>
                </c:pt>
                <c:pt idx="9508">
                  <c:v>0.95089508950895096</c:v>
                </c:pt>
                <c:pt idx="9509">
                  <c:v>0.95099509950995098</c:v>
                </c:pt>
                <c:pt idx="9510">
                  <c:v>0.951095109510951</c:v>
                </c:pt>
                <c:pt idx="9511">
                  <c:v>0.95119511951195101</c:v>
                </c:pt>
                <c:pt idx="9512">
                  <c:v>0.95129512951295103</c:v>
                </c:pt>
                <c:pt idx="9513">
                  <c:v>0.95139513951395105</c:v>
                </c:pt>
                <c:pt idx="9514">
                  <c:v>0.95149514951495096</c:v>
                </c:pt>
                <c:pt idx="9515">
                  <c:v>0.95159515951595097</c:v>
                </c:pt>
                <c:pt idx="9516">
                  <c:v>0.95169516951695099</c:v>
                </c:pt>
                <c:pt idx="9517">
                  <c:v>0.95179517951795101</c:v>
                </c:pt>
                <c:pt idx="9518">
                  <c:v>0.95189518951895102</c:v>
                </c:pt>
                <c:pt idx="9519">
                  <c:v>0.95199519951995204</c:v>
                </c:pt>
                <c:pt idx="9520">
                  <c:v>0.95209520952095195</c:v>
                </c:pt>
                <c:pt idx="9521">
                  <c:v>0.95219521952195196</c:v>
                </c:pt>
                <c:pt idx="9522">
                  <c:v>0.95229522952295198</c:v>
                </c:pt>
                <c:pt idx="9523">
                  <c:v>0.952395239523952</c:v>
                </c:pt>
                <c:pt idx="9524">
                  <c:v>0.95249524952495201</c:v>
                </c:pt>
                <c:pt idx="9525">
                  <c:v>0.95259525952595203</c:v>
                </c:pt>
                <c:pt idx="9526">
                  <c:v>0.95269526952695205</c:v>
                </c:pt>
                <c:pt idx="9527">
                  <c:v>0.95279527952795195</c:v>
                </c:pt>
                <c:pt idx="9528">
                  <c:v>0.95289528952895297</c:v>
                </c:pt>
                <c:pt idx="9529">
                  <c:v>0.95299529952995299</c:v>
                </c:pt>
                <c:pt idx="9530">
                  <c:v>0.95309530953095301</c:v>
                </c:pt>
                <c:pt idx="9531">
                  <c:v>0.95319531953195302</c:v>
                </c:pt>
                <c:pt idx="9532">
                  <c:v>0.95329532953295304</c:v>
                </c:pt>
                <c:pt idx="9533">
                  <c:v>0.95339533953395295</c:v>
                </c:pt>
                <c:pt idx="9534">
                  <c:v>0.95349534953495296</c:v>
                </c:pt>
                <c:pt idx="9535">
                  <c:v>0.95359535953595298</c:v>
                </c:pt>
                <c:pt idx="9536">
                  <c:v>0.953695369536953</c:v>
                </c:pt>
                <c:pt idx="9537">
                  <c:v>0.95379537953795301</c:v>
                </c:pt>
                <c:pt idx="9538">
                  <c:v>0.95389538953895303</c:v>
                </c:pt>
                <c:pt idx="9539">
                  <c:v>0.95399539953995405</c:v>
                </c:pt>
                <c:pt idx="9540">
                  <c:v>0.95409540954095395</c:v>
                </c:pt>
                <c:pt idx="9541">
                  <c:v>0.95419541954195397</c:v>
                </c:pt>
                <c:pt idx="9542">
                  <c:v>0.95429542954295399</c:v>
                </c:pt>
                <c:pt idx="9543">
                  <c:v>0.95439543954395401</c:v>
                </c:pt>
                <c:pt idx="9544">
                  <c:v>0.95449544954495402</c:v>
                </c:pt>
                <c:pt idx="9545">
                  <c:v>0.95459545954595404</c:v>
                </c:pt>
                <c:pt idx="9546">
                  <c:v>0.95469546954695395</c:v>
                </c:pt>
                <c:pt idx="9547">
                  <c:v>0.95479547954795396</c:v>
                </c:pt>
                <c:pt idx="9548">
                  <c:v>0.95489548954895498</c:v>
                </c:pt>
                <c:pt idx="9549">
                  <c:v>0.954995499549955</c:v>
                </c:pt>
                <c:pt idx="9550">
                  <c:v>0.95509550955095501</c:v>
                </c:pt>
                <c:pt idx="9551">
                  <c:v>0.95519551955195503</c:v>
                </c:pt>
                <c:pt idx="9552">
                  <c:v>0.95529552955295505</c:v>
                </c:pt>
                <c:pt idx="9553">
                  <c:v>0.95539553955395495</c:v>
                </c:pt>
                <c:pt idx="9554">
                  <c:v>0.95549554955495497</c:v>
                </c:pt>
                <c:pt idx="9555">
                  <c:v>0.95559555955595499</c:v>
                </c:pt>
                <c:pt idx="9556">
                  <c:v>0.955695569556955</c:v>
                </c:pt>
                <c:pt idx="9557">
                  <c:v>0.95579557955795502</c:v>
                </c:pt>
                <c:pt idx="9558">
                  <c:v>0.95589558955895504</c:v>
                </c:pt>
                <c:pt idx="9559">
                  <c:v>0.95599559955995606</c:v>
                </c:pt>
                <c:pt idx="9560">
                  <c:v>0.95609560956095596</c:v>
                </c:pt>
                <c:pt idx="9561">
                  <c:v>0.95619561956195598</c:v>
                </c:pt>
                <c:pt idx="9562">
                  <c:v>0.956295629562956</c:v>
                </c:pt>
                <c:pt idx="9563">
                  <c:v>0.95639563956395601</c:v>
                </c:pt>
                <c:pt idx="9564">
                  <c:v>0.95649564956495603</c:v>
                </c:pt>
                <c:pt idx="9565">
                  <c:v>0.95659565956595605</c:v>
                </c:pt>
                <c:pt idx="9566">
                  <c:v>0.95669566956695595</c:v>
                </c:pt>
                <c:pt idx="9567">
                  <c:v>0.95679567956795597</c:v>
                </c:pt>
                <c:pt idx="9568">
                  <c:v>0.95689568956895599</c:v>
                </c:pt>
                <c:pt idx="9569">
                  <c:v>0.956995699569957</c:v>
                </c:pt>
                <c:pt idx="9570">
                  <c:v>0.95709570957095702</c:v>
                </c:pt>
                <c:pt idx="9571">
                  <c:v>0.95719571957195704</c:v>
                </c:pt>
                <c:pt idx="9572">
                  <c:v>0.95729572957295705</c:v>
                </c:pt>
                <c:pt idx="9573">
                  <c:v>0.95739573957395696</c:v>
                </c:pt>
                <c:pt idx="9574">
                  <c:v>0.95749574957495698</c:v>
                </c:pt>
                <c:pt idx="9575">
                  <c:v>0.957595759575957</c:v>
                </c:pt>
                <c:pt idx="9576">
                  <c:v>0.95769576957695701</c:v>
                </c:pt>
                <c:pt idx="9577">
                  <c:v>0.95779577957795703</c:v>
                </c:pt>
                <c:pt idx="9578">
                  <c:v>0.95789578957895705</c:v>
                </c:pt>
                <c:pt idx="9579">
                  <c:v>0.95799579957995795</c:v>
                </c:pt>
                <c:pt idx="9580">
                  <c:v>0.95809580958095797</c:v>
                </c:pt>
                <c:pt idx="9581">
                  <c:v>0.95819581958195799</c:v>
                </c:pt>
                <c:pt idx="9582">
                  <c:v>0.958295829582958</c:v>
                </c:pt>
                <c:pt idx="9583">
                  <c:v>0.95839583958395802</c:v>
                </c:pt>
                <c:pt idx="9584">
                  <c:v>0.95849584958495804</c:v>
                </c:pt>
                <c:pt idx="9585">
                  <c:v>0.95859585958595805</c:v>
                </c:pt>
                <c:pt idx="9586">
                  <c:v>0.95869586958695796</c:v>
                </c:pt>
                <c:pt idx="9587">
                  <c:v>0.95879587958795798</c:v>
                </c:pt>
                <c:pt idx="9588">
                  <c:v>0.95889588958895799</c:v>
                </c:pt>
                <c:pt idx="9589">
                  <c:v>0.95899589958995901</c:v>
                </c:pt>
                <c:pt idx="9590">
                  <c:v>0.95909590959095903</c:v>
                </c:pt>
                <c:pt idx="9591">
                  <c:v>0.95919591959195905</c:v>
                </c:pt>
                <c:pt idx="9592">
                  <c:v>0.95929592959295895</c:v>
                </c:pt>
                <c:pt idx="9593">
                  <c:v>0.95939593959395897</c:v>
                </c:pt>
                <c:pt idx="9594">
                  <c:v>0.95949594959495899</c:v>
                </c:pt>
                <c:pt idx="9595">
                  <c:v>0.959595959595959</c:v>
                </c:pt>
                <c:pt idx="9596">
                  <c:v>0.95969596959695902</c:v>
                </c:pt>
                <c:pt idx="9597">
                  <c:v>0.95979597959795904</c:v>
                </c:pt>
                <c:pt idx="9598">
                  <c:v>0.95989598959895905</c:v>
                </c:pt>
                <c:pt idx="9599">
                  <c:v>0.95999599959995996</c:v>
                </c:pt>
                <c:pt idx="9600">
                  <c:v>0.96009600960095998</c:v>
                </c:pt>
                <c:pt idx="9601">
                  <c:v>0.96019601960195999</c:v>
                </c:pt>
                <c:pt idx="9602">
                  <c:v>0.96029602960296001</c:v>
                </c:pt>
                <c:pt idx="9603">
                  <c:v>0.96039603960396003</c:v>
                </c:pt>
                <c:pt idx="9604">
                  <c:v>0.96049604960496004</c:v>
                </c:pt>
                <c:pt idx="9605">
                  <c:v>0.96059605960595995</c:v>
                </c:pt>
                <c:pt idx="9606">
                  <c:v>0.96069606960695997</c:v>
                </c:pt>
                <c:pt idx="9607">
                  <c:v>0.96079607960795999</c:v>
                </c:pt>
                <c:pt idx="9608">
                  <c:v>0.96089608960896</c:v>
                </c:pt>
                <c:pt idx="9609">
                  <c:v>0.96099609960996102</c:v>
                </c:pt>
                <c:pt idx="9610">
                  <c:v>0.96109610961096104</c:v>
                </c:pt>
                <c:pt idx="9611">
                  <c:v>0.96119611961196105</c:v>
                </c:pt>
                <c:pt idx="9612">
                  <c:v>0.96129612961296096</c:v>
                </c:pt>
                <c:pt idx="9613">
                  <c:v>0.96139613961396098</c:v>
                </c:pt>
                <c:pt idx="9614">
                  <c:v>0.96149614961496099</c:v>
                </c:pt>
                <c:pt idx="9615">
                  <c:v>0.96159615961596101</c:v>
                </c:pt>
                <c:pt idx="9616">
                  <c:v>0.96169616961696103</c:v>
                </c:pt>
                <c:pt idx="9617">
                  <c:v>0.96179617961796104</c:v>
                </c:pt>
                <c:pt idx="9618">
                  <c:v>0.96189618961896195</c:v>
                </c:pt>
                <c:pt idx="9619">
                  <c:v>0.96199619961996197</c:v>
                </c:pt>
                <c:pt idx="9620">
                  <c:v>0.96209620962096198</c:v>
                </c:pt>
                <c:pt idx="9621">
                  <c:v>0.962196219621962</c:v>
                </c:pt>
                <c:pt idx="9622">
                  <c:v>0.96229622962296202</c:v>
                </c:pt>
                <c:pt idx="9623">
                  <c:v>0.96239623962396204</c:v>
                </c:pt>
                <c:pt idx="9624">
                  <c:v>0.96249624962496205</c:v>
                </c:pt>
                <c:pt idx="9625">
                  <c:v>0.96259625962596196</c:v>
                </c:pt>
                <c:pt idx="9626">
                  <c:v>0.96269626962696198</c:v>
                </c:pt>
                <c:pt idx="9627">
                  <c:v>0.96279627962796199</c:v>
                </c:pt>
                <c:pt idx="9628">
                  <c:v>0.96289628962896201</c:v>
                </c:pt>
                <c:pt idx="9629">
                  <c:v>0.96299629962996303</c:v>
                </c:pt>
                <c:pt idx="9630">
                  <c:v>0.96309630963096304</c:v>
                </c:pt>
                <c:pt idx="9631">
                  <c:v>0.96319631963196295</c:v>
                </c:pt>
                <c:pt idx="9632">
                  <c:v>0.96329632963296297</c:v>
                </c:pt>
                <c:pt idx="9633">
                  <c:v>0.96339633963396298</c:v>
                </c:pt>
                <c:pt idx="9634">
                  <c:v>0.963496349634963</c:v>
                </c:pt>
                <c:pt idx="9635">
                  <c:v>0.96359635963596302</c:v>
                </c:pt>
                <c:pt idx="9636">
                  <c:v>0.96369636963696303</c:v>
                </c:pt>
                <c:pt idx="9637">
                  <c:v>0.96379637963796305</c:v>
                </c:pt>
                <c:pt idx="9638">
                  <c:v>0.96389638963896396</c:v>
                </c:pt>
                <c:pt idx="9639">
                  <c:v>0.96399639963996397</c:v>
                </c:pt>
                <c:pt idx="9640">
                  <c:v>0.96409640964096399</c:v>
                </c:pt>
                <c:pt idx="9641">
                  <c:v>0.96419641964196401</c:v>
                </c:pt>
                <c:pt idx="9642">
                  <c:v>0.96429642964296403</c:v>
                </c:pt>
                <c:pt idx="9643">
                  <c:v>0.96439643964396404</c:v>
                </c:pt>
                <c:pt idx="9644">
                  <c:v>0.96449644964496395</c:v>
                </c:pt>
                <c:pt idx="9645">
                  <c:v>0.96459645964596397</c:v>
                </c:pt>
                <c:pt idx="9646">
                  <c:v>0.96469646964696398</c:v>
                </c:pt>
                <c:pt idx="9647">
                  <c:v>0.964796479647964</c:v>
                </c:pt>
                <c:pt idx="9648">
                  <c:v>0.96489648964896402</c:v>
                </c:pt>
                <c:pt idx="9649">
                  <c:v>0.96499649964996503</c:v>
                </c:pt>
                <c:pt idx="9650">
                  <c:v>0.96509650965096505</c:v>
                </c:pt>
                <c:pt idx="9651">
                  <c:v>0.96519651965196496</c:v>
                </c:pt>
                <c:pt idx="9652">
                  <c:v>0.96529652965296497</c:v>
                </c:pt>
                <c:pt idx="9653">
                  <c:v>0.96539653965396499</c:v>
                </c:pt>
                <c:pt idx="9654">
                  <c:v>0.96549654965496501</c:v>
                </c:pt>
                <c:pt idx="9655">
                  <c:v>0.96559655965596503</c:v>
                </c:pt>
                <c:pt idx="9656">
                  <c:v>0.96569656965696504</c:v>
                </c:pt>
                <c:pt idx="9657">
                  <c:v>0.96579657965796495</c:v>
                </c:pt>
                <c:pt idx="9658">
                  <c:v>0.96589658965896596</c:v>
                </c:pt>
                <c:pt idx="9659">
                  <c:v>0.96599659965996598</c:v>
                </c:pt>
                <c:pt idx="9660">
                  <c:v>0.966096609660966</c:v>
                </c:pt>
                <c:pt idx="9661">
                  <c:v>0.96619661966196602</c:v>
                </c:pt>
                <c:pt idx="9662">
                  <c:v>0.96629662966296603</c:v>
                </c:pt>
                <c:pt idx="9663">
                  <c:v>0.96639663966396605</c:v>
                </c:pt>
                <c:pt idx="9664">
                  <c:v>0.96649664966496596</c:v>
                </c:pt>
                <c:pt idx="9665">
                  <c:v>0.96659665966596597</c:v>
                </c:pt>
                <c:pt idx="9666">
                  <c:v>0.96669666966696599</c:v>
                </c:pt>
                <c:pt idx="9667">
                  <c:v>0.96679667966796601</c:v>
                </c:pt>
                <c:pt idx="9668">
                  <c:v>0.96689668966896603</c:v>
                </c:pt>
                <c:pt idx="9669">
                  <c:v>0.96699669966996704</c:v>
                </c:pt>
                <c:pt idx="9670">
                  <c:v>0.96709670967096695</c:v>
                </c:pt>
                <c:pt idx="9671">
                  <c:v>0.96719671967196696</c:v>
                </c:pt>
                <c:pt idx="9672">
                  <c:v>0.96729672967296698</c:v>
                </c:pt>
                <c:pt idx="9673">
                  <c:v>0.967396739673967</c:v>
                </c:pt>
                <c:pt idx="9674">
                  <c:v>0.96749674967496702</c:v>
                </c:pt>
                <c:pt idx="9675">
                  <c:v>0.96759675967596703</c:v>
                </c:pt>
                <c:pt idx="9676">
                  <c:v>0.96769676967696705</c:v>
                </c:pt>
                <c:pt idx="9677">
                  <c:v>0.96779677967796696</c:v>
                </c:pt>
                <c:pt idx="9678">
                  <c:v>0.96789678967896797</c:v>
                </c:pt>
                <c:pt idx="9679">
                  <c:v>0.96799679967996799</c:v>
                </c:pt>
                <c:pt idx="9680">
                  <c:v>0.96809680968096801</c:v>
                </c:pt>
                <c:pt idx="9681">
                  <c:v>0.96819681968196802</c:v>
                </c:pt>
                <c:pt idx="9682">
                  <c:v>0.96829682968296804</c:v>
                </c:pt>
                <c:pt idx="9683">
                  <c:v>0.96839683968396795</c:v>
                </c:pt>
                <c:pt idx="9684">
                  <c:v>0.96849684968496796</c:v>
                </c:pt>
                <c:pt idx="9685">
                  <c:v>0.96859685968596798</c:v>
                </c:pt>
                <c:pt idx="9686">
                  <c:v>0.968696869686968</c:v>
                </c:pt>
                <c:pt idx="9687">
                  <c:v>0.96879687968796802</c:v>
                </c:pt>
                <c:pt idx="9688">
                  <c:v>0.96889688968896803</c:v>
                </c:pt>
                <c:pt idx="9689">
                  <c:v>0.96899689968996905</c:v>
                </c:pt>
                <c:pt idx="9690">
                  <c:v>0.96909690969096896</c:v>
                </c:pt>
                <c:pt idx="9691">
                  <c:v>0.96919691969196897</c:v>
                </c:pt>
                <c:pt idx="9692">
                  <c:v>0.96929692969296899</c:v>
                </c:pt>
                <c:pt idx="9693">
                  <c:v>0.96939693969396901</c:v>
                </c:pt>
                <c:pt idx="9694">
                  <c:v>0.96949694969496902</c:v>
                </c:pt>
                <c:pt idx="9695">
                  <c:v>0.96959695969596904</c:v>
                </c:pt>
                <c:pt idx="9696">
                  <c:v>0.96969696969696895</c:v>
                </c:pt>
                <c:pt idx="9697">
                  <c:v>0.96979697969796896</c:v>
                </c:pt>
                <c:pt idx="9698">
                  <c:v>0.96989698969896998</c:v>
                </c:pt>
                <c:pt idx="9699">
                  <c:v>0.96999699969997</c:v>
                </c:pt>
                <c:pt idx="9700">
                  <c:v>0.97009700970097001</c:v>
                </c:pt>
                <c:pt idx="9701">
                  <c:v>0.97019701970197003</c:v>
                </c:pt>
                <c:pt idx="9702">
                  <c:v>0.97029702970297005</c:v>
                </c:pt>
                <c:pt idx="9703">
                  <c:v>0.97039703970396995</c:v>
                </c:pt>
                <c:pt idx="9704">
                  <c:v>0.97049704970496997</c:v>
                </c:pt>
                <c:pt idx="9705">
                  <c:v>0.97059705970596999</c:v>
                </c:pt>
                <c:pt idx="9706">
                  <c:v>0.97069706970697001</c:v>
                </c:pt>
                <c:pt idx="9707">
                  <c:v>0.97079707970797002</c:v>
                </c:pt>
                <c:pt idx="9708">
                  <c:v>0.97089708970897004</c:v>
                </c:pt>
                <c:pt idx="9709">
                  <c:v>0.97099709970997095</c:v>
                </c:pt>
                <c:pt idx="9710">
                  <c:v>0.97109710971097096</c:v>
                </c:pt>
                <c:pt idx="9711">
                  <c:v>0.97119711971197098</c:v>
                </c:pt>
                <c:pt idx="9712">
                  <c:v>0.971297129712971</c:v>
                </c:pt>
                <c:pt idx="9713">
                  <c:v>0.97139713971397101</c:v>
                </c:pt>
                <c:pt idx="9714">
                  <c:v>0.97149714971497103</c:v>
                </c:pt>
                <c:pt idx="9715">
                  <c:v>0.97159715971597105</c:v>
                </c:pt>
                <c:pt idx="9716">
                  <c:v>0.97169716971697095</c:v>
                </c:pt>
                <c:pt idx="9717">
                  <c:v>0.97179717971797097</c:v>
                </c:pt>
                <c:pt idx="9718">
                  <c:v>0.97189718971897099</c:v>
                </c:pt>
                <c:pt idx="9719">
                  <c:v>0.971997199719972</c:v>
                </c:pt>
                <c:pt idx="9720">
                  <c:v>0.97209720972097202</c:v>
                </c:pt>
                <c:pt idx="9721">
                  <c:v>0.97219721972197204</c:v>
                </c:pt>
                <c:pt idx="9722">
                  <c:v>0.97229722972297195</c:v>
                </c:pt>
                <c:pt idx="9723">
                  <c:v>0.97239723972397196</c:v>
                </c:pt>
                <c:pt idx="9724">
                  <c:v>0.97249724972497198</c:v>
                </c:pt>
                <c:pt idx="9725">
                  <c:v>0.972597259725972</c:v>
                </c:pt>
                <c:pt idx="9726">
                  <c:v>0.97269726972697201</c:v>
                </c:pt>
                <c:pt idx="9727">
                  <c:v>0.97279727972797203</c:v>
                </c:pt>
                <c:pt idx="9728">
                  <c:v>0.97289728972897205</c:v>
                </c:pt>
                <c:pt idx="9729">
                  <c:v>0.97299729972997295</c:v>
                </c:pt>
                <c:pt idx="9730">
                  <c:v>0.97309730973097297</c:v>
                </c:pt>
                <c:pt idx="9731">
                  <c:v>0.97319731973197299</c:v>
                </c:pt>
                <c:pt idx="9732">
                  <c:v>0.973297329732973</c:v>
                </c:pt>
                <c:pt idx="9733">
                  <c:v>0.97339733973397302</c:v>
                </c:pt>
                <c:pt idx="9734">
                  <c:v>0.97349734973497304</c:v>
                </c:pt>
                <c:pt idx="9735">
                  <c:v>0.97359735973597294</c:v>
                </c:pt>
                <c:pt idx="9736">
                  <c:v>0.97369736973697296</c:v>
                </c:pt>
                <c:pt idx="9737">
                  <c:v>0.97379737973797298</c:v>
                </c:pt>
                <c:pt idx="9738">
                  <c:v>0.973897389738973</c:v>
                </c:pt>
                <c:pt idx="9739">
                  <c:v>0.97399739973997401</c:v>
                </c:pt>
                <c:pt idx="9740">
                  <c:v>0.97409740974097403</c:v>
                </c:pt>
                <c:pt idx="9741">
                  <c:v>0.97419741974197405</c:v>
                </c:pt>
                <c:pt idx="9742">
                  <c:v>0.97429742974297395</c:v>
                </c:pt>
                <c:pt idx="9743">
                  <c:v>0.97439743974397397</c:v>
                </c:pt>
                <c:pt idx="9744">
                  <c:v>0.97449744974497399</c:v>
                </c:pt>
                <c:pt idx="9745">
                  <c:v>0.974597459745974</c:v>
                </c:pt>
                <c:pt idx="9746">
                  <c:v>0.97469746974697402</c:v>
                </c:pt>
                <c:pt idx="9747">
                  <c:v>0.97479747974797404</c:v>
                </c:pt>
                <c:pt idx="9748">
                  <c:v>0.97489748974897406</c:v>
                </c:pt>
                <c:pt idx="9749">
                  <c:v>0.97499749974997496</c:v>
                </c:pt>
                <c:pt idx="9750">
                  <c:v>0.97509750975097498</c:v>
                </c:pt>
                <c:pt idx="9751">
                  <c:v>0.97519751975197499</c:v>
                </c:pt>
                <c:pt idx="9752">
                  <c:v>0.97529752975297501</c:v>
                </c:pt>
                <c:pt idx="9753">
                  <c:v>0.97539753975397503</c:v>
                </c:pt>
                <c:pt idx="9754">
                  <c:v>0.97549754975497505</c:v>
                </c:pt>
                <c:pt idx="9755">
                  <c:v>0.97559755975597495</c:v>
                </c:pt>
                <c:pt idx="9756">
                  <c:v>0.97569756975697497</c:v>
                </c:pt>
                <c:pt idx="9757">
                  <c:v>0.97579757975797499</c:v>
                </c:pt>
                <c:pt idx="9758">
                  <c:v>0.975897589758975</c:v>
                </c:pt>
                <c:pt idx="9759">
                  <c:v>0.97599759975997602</c:v>
                </c:pt>
                <c:pt idx="9760">
                  <c:v>0.97609760976097604</c:v>
                </c:pt>
                <c:pt idx="9761">
                  <c:v>0.97619761976197605</c:v>
                </c:pt>
                <c:pt idx="9762">
                  <c:v>0.97629762976297596</c:v>
                </c:pt>
                <c:pt idx="9763">
                  <c:v>0.97639763976397598</c:v>
                </c:pt>
                <c:pt idx="9764">
                  <c:v>0.97649764976497599</c:v>
                </c:pt>
                <c:pt idx="9765">
                  <c:v>0.97659765976597601</c:v>
                </c:pt>
                <c:pt idx="9766">
                  <c:v>0.97669766976697603</c:v>
                </c:pt>
                <c:pt idx="9767">
                  <c:v>0.97679767976797605</c:v>
                </c:pt>
                <c:pt idx="9768">
                  <c:v>0.97689768976897695</c:v>
                </c:pt>
                <c:pt idx="9769">
                  <c:v>0.97699769976997697</c:v>
                </c:pt>
                <c:pt idx="9770">
                  <c:v>0.97709770977097699</c:v>
                </c:pt>
                <c:pt idx="9771">
                  <c:v>0.977197719771977</c:v>
                </c:pt>
                <c:pt idx="9772">
                  <c:v>0.97729772977297702</c:v>
                </c:pt>
                <c:pt idx="9773">
                  <c:v>0.97739773977397704</c:v>
                </c:pt>
                <c:pt idx="9774">
                  <c:v>0.97749774977497705</c:v>
                </c:pt>
                <c:pt idx="9775">
                  <c:v>0.97759775977597696</c:v>
                </c:pt>
                <c:pt idx="9776">
                  <c:v>0.97769776977697698</c:v>
                </c:pt>
                <c:pt idx="9777">
                  <c:v>0.97779777977797699</c:v>
                </c:pt>
                <c:pt idx="9778">
                  <c:v>0.97789778977897701</c:v>
                </c:pt>
                <c:pt idx="9779">
                  <c:v>0.97799779977997803</c:v>
                </c:pt>
                <c:pt idx="9780">
                  <c:v>0.97809780978097804</c:v>
                </c:pt>
                <c:pt idx="9781">
                  <c:v>0.97819781978197795</c:v>
                </c:pt>
                <c:pt idx="9782">
                  <c:v>0.97829782978297797</c:v>
                </c:pt>
                <c:pt idx="9783">
                  <c:v>0.97839783978397799</c:v>
                </c:pt>
                <c:pt idx="9784">
                  <c:v>0.978497849784978</c:v>
                </c:pt>
                <c:pt idx="9785">
                  <c:v>0.97859785978597802</c:v>
                </c:pt>
                <c:pt idx="9786">
                  <c:v>0.97869786978697804</c:v>
                </c:pt>
                <c:pt idx="9787">
                  <c:v>0.97879787978797805</c:v>
                </c:pt>
                <c:pt idx="9788">
                  <c:v>0.97889788978897896</c:v>
                </c:pt>
                <c:pt idx="9789">
                  <c:v>0.97899789978997898</c:v>
                </c:pt>
                <c:pt idx="9790">
                  <c:v>0.97909790979097899</c:v>
                </c:pt>
                <c:pt idx="9791">
                  <c:v>0.97919791979197901</c:v>
                </c:pt>
                <c:pt idx="9792">
                  <c:v>0.97929792979297903</c:v>
                </c:pt>
                <c:pt idx="9793">
                  <c:v>0.97939793979397904</c:v>
                </c:pt>
                <c:pt idx="9794">
                  <c:v>0.97949794979497895</c:v>
                </c:pt>
                <c:pt idx="9795">
                  <c:v>0.97959795979597897</c:v>
                </c:pt>
                <c:pt idx="9796">
                  <c:v>0.97969796979697898</c:v>
                </c:pt>
                <c:pt idx="9797">
                  <c:v>0.979797979797979</c:v>
                </c:pt>
                <c:pt idx="9798">
                  <c:v>0.97989798979897902</c:v>
                </c:pt>
                <c:pt idx="9799">
                  <c:v>0.97999799979998004</c:v>
                </c:pt>
                <c:pt idx="9800">
                  <c:v>0.98009800980098005</c:v>
                </c:pt>
                <c:pt idx="9801">
                  <c:v>0.98019801980197996</c:v>
                </c:pt>
                <c:pt idx="9802">
                  <c:v>0.98029802980297998</c:v>
                </c:pt>
                <c:pt idx="9803">
                  <c:v>0.98039803980397999</c:v>
                </c:pt>
                <c:pt idx="9804">
                  <c:v>0.98049804980498001</c:v>
                </c:pt>
                <c:pt idx="9805">
                  <c:v>0.98059805980598003</c:v>
                </c:pt>
                <c:pt idx="9806">
                  <c:v>0.98069806980698004</c:v>
                </c:pt>
                <c:pt idx="9807">
                  <c:v>0.98079807980797995</c:v>
                </c:pt>
                <c:pt idx="9808">
                  <c:v>0.98089808980898097</c:v>
                </c:pt>
                <c:pt idx="9809">
                  <c:v>0.98099809980998098</c:v>
                </c:pt>
                <c:pt idx="9810">
                  <c:v>0.981098109810981</c:v>
                </c:pt>
                <c:pt idx="9811">
                  <c:v>0.98119811981198102</c:v>
                </c:pt>
                <c:pt idx="9812">
                  <c:v>0.98129812981298103</c:v>
                </c:pt>
                <c:pt idx="9813">
                  <c:v>0.98139813981398105</c:v>
                </c:pt>
                <c:pt idx="9814">
                  <c:v>0.98149814981498096</c:v>
                </c:pt>
                <c:pt idx="9815">
                  <c:v>0.98159815981598098</c:v>
                </c:pt>
                <c:pt idx="9816">
                  <c:v>0.98169816981698099</c:v>
                </c:pt>
                <c:pt idx="9817">
                  <c:v>0.98179817981798101</c:v>
                </c:pt>
                <c:pt idx="9818">
                  <c:v>0.98189818981898103</c:v>
                </c:pt>
                <c:pt idx="9819">
                  <c:v>0.98199819981998204</c:v>
                </c:pt>
                <c:pt idx="9820">
                  <c:v>0.98209820982098195</c:v>
                </c:pt>
                <c:pt idx="9821">
                  <c:v>0.98219821982198197</c:v>
                </c:pt>
                <c:pt idx="9822">
                  <c:v>0.98229822982298198</c:v>
                </c:pt>
                <c:pt idx="9823">
                  <c:v>0.982398239823982</c:v>
                </c:pt>
                <c:pt idx="9824">
                  <c:v>0.98249824982498202</c:v>
                </c:pt>
                <c:pt idx="9825">
                  <c:v>0.98259825982598203</c:v>
                </c:pt>
                <c:pt idx="9826">
                  <c:v>0.98269826982698205</c:v>
                </c:pt>
                <c:pt idx="9827">
                  <c:v>0.98279827982798196</c:v>
                </c:pt>
                <c:pt idx="9828">
                  <c:v>0.98289828982898297</c:v>
                </c:pt>
                <c:pt idx="9829">
                  <c:v>0.98299829982998299</c:v>
                </c:pt>
                <c:pt idx="9830">
                  <c:v>0.98309830983098301</c:v>
                </c:pt>
                <c:pt idx="9831">
                  <c:v>0.98319831983198303</c:v>
                </c:pt>
                <c:pt idx="9832">
                  <c:v>0.98329832983298304</c:v>
                </c:pt>
                <c:pt idx="9833">
                  <c:v>0.98339833983398295</c:v>
                </c:pt>
                <c:pt idx="9834">
                  <c:v>0.98349834983498297</c:v>
                </c:pt>
                <c:pt idx="9835">
                  <c:v>0.98359835983598298</c:v>
                </c:pt>
                <c:pt idx="9836">
                  <c:v>0.983698369836983</c:v>
                </c:pt>
                <c:pt idx="9837">
                  <c:v>0.98379837983798302</c:v>
                </c:pt>
                <c:pt idx="9838">
                  <c:v>0.98389838983898303</c:v>
                </c:pt>
                <c:pt idx="9839">
                  <c:v>0.98399839983998405</c:v>
                </c:pt>
                <c:pt idx="9840">
                  <c:v>0.98409840984098396</c:v>
                </c:pt>
                <c:pt idx="9841">
                  <c:v>0.98419841984198397</c:v>
                </c:pt>
                <c:pt idx="9842">
                  <c:v>0.98429842984298399</c:v>
                </c:pt>
                <c:pt idx="9843">
                  <c:v>0.98439843984398401</c:v>
                </c:pt>
                <c:pt idx="9844">
                  <c:v>0.98449844984498402</c:v>
                </c:pt>
                <c:pt idx="9845">
                  <c:v>0.98459845984598404</c:v>
                </c:pt>
                <c:pt idx="9846">
                  <c:v>0.98469846984698395</c:v>
                </c:pt>
                <c:pt idx="9847">
                  <c:v>0.98479847984798397</c:v>
                </c:pt>
                <c:pt idx="9848">
                  <c:v>0.98489848984898498</c:v>
                </c:pt>
                <c:pt idx="9849">
                  <c:v>0.984998499849985</c:v>
                </c:pt>
                <c:pt idx="9850">
                  <c:v>0.98509850985098502</c:v>
                </c:pt>
                <c:pt idx="9851">
                  <c:v>0.98519851985198503</c:v>
                </c:pt>
                <c:pt idx="9852">
                  <c:v>0.98529852985298505</c:v>
                </c:pt>
                <c:pt idx="9853">
                  <c:v>0.98539853985398496</c:v>
                </c:pt>
                <c:pt idx="9854">
                  <c:v>0.98549854985498497</c:v>
                </c:pt>
                <c:pt idx="9855">
                  <c:v>0.98559855985598499</c:v>
                </c:pt>
                <c:pt idx="9856">
                  <c:v>0.98569856985698501</c:v>
                </c:pt>
                <c:pt idx="9857">
                  <c:v>0.98579857985798502</c:v>
                </c:pt>
                <c:pt idx="9858">
                  <c:v>0.98589858985898504</c:v>
                </c:pt>
                <c:pt idx="9859">
                  <c:v>0.98599859985998595</c:v>
                </c:pt>
                <c:pt idx="9860">
                  <c:v>0.98609860986098596</c:v>
                </c:pt>
                <c:pt idx="9861">
                  <c:v>0.98619861986198598</c:v>
                </c:pt>
                <c:pt idx="9862">
                  <c:v>0.986298629862986</c:v>
                </c:pt>
                <c:pt idx="9863">
                  <c:v>0.98639863986398602</c:v>
                </c:pt>
                <c:pt idx="9864">
                  <c:v>0.98649864986498603</c:v>
                </c:pt>
                <c:pt idx="9865">
                  <c:v>0.98659865986598605</c:v>
                </c:pt>
                <c:pt idx="9866">
                  <c:v>0.98669866986698596</c:v>
                </c:pt>
                <c:pt idx="9867">
                  <c:v>0.98679867986798597</c:v>
                </c:pt>
                <c:pt idx="9868">
                  <c:v>0.98689868986898599</c:v>
                </c:pt>
                <c:pt idx="9869">
                  <c:v>0.98699869986998701</c:v>
                </c:pt>
                <c:pt idx="9870">
                  <c:v>0.98709870987098702</c:v>
                </c:pt>
                <c:pt idx="9871">
                  <c:v>0.98719871987198704</c:v>
                </c:pt>
                <c:pt idx="9872">
                  <c:v>0.98729872987298695</c:v>
                </c:pt>
                <c:pt idx="9873">
                  <c:v>0.98739873987398696</c:v>
                </c:pt>
                <c:pt idx="9874">
                  <c:v>0.98749874987498698</c:v>
                </c:pt>
                <c:pt idx="9875">
                  <c:v>0.987598759875987</c:v>
                </c:pt>
                <c:pt idx="9876">
                  <c:v>0.98769876987698701</c:v>
                </c:pt>
                <c:pt idx="9877">
                  <c:v>0.98779877987798703</c:v>
                </c:pt>
                <c:pt idx="9878">
                  <c:v>0.98789878987898705</c:v>
                </c:pt>
                <c:pt idx="9879">
                  <c:v>0.98799879987998795</c:v>
                </c:pt>
                <c:pt idx="9880">
                  <c:v>0.98809880988098797</c:v>
                </c:pt>
                <c:pt idx="9881">
                  <c:v>0.98819881988198799</c:v>
                </c:pt>
                <c:pt idx="9882">
                  <c:v>0.98829882988298801</c:v>
                </c:pt>
                <c:pt idx="9883">
                  <c:v>0.98839883988398802</c:v>
                </c:pt>
                <c:pt idx="9884">
                  <c:v>0.98849884988498804</c:v>
                </c:pt>
                <c:pt idx="9885">
                  <c:v>0.98859885988598795</c:v>
                </c:pt>
                <c:pt idx="9886">
                  <c:v>0.98869886988698796</c:v>
                </c:pt>
                <c:pt idx="9887">
                  <c:v>0.98879887988798798</c:v>
                </c:pt>
                <c:pt idx="9888">
                  <c:v>0.988898889888988</c:v>
                </c:pt>
                <c:pt idx="9889">
                  <c:v>0.98899889988998901</c:v>
                </c:pt>
                <c:pt idx="9890">
                  <c:v>0.98909890989098903</c:v>
                </c:pt>
                <c:pt idx="9891">
                  <c:v>0.98919891989198905</c:v>
                </c:pt>
                <c:pt idx="9892">
                  <c:v>0.98929892989298895</c:v>
                </c:pt>
                <c:pt idx="9893">
                  <c:v>0.98939893989398897</c:v>
                </c:pt>
                <c:pt idx="9894">
                  <c:v>0.98949894989498899</c:v>
                </c:pt>
                <c:pt idx="9895">
                  <c:v>0.98959895989598901</c:v>
                </c:pt>
                <c:pt idx="9896">
                  <c:v>0.98969896989698902</c:v>
                </c:pt>
                <c:pt idx="9897">
                  <c:v>0.98979897989798904</c:v>
                </c:pt>
                <c:pt idx="9898">
                  <c:v>0.98989898989898994</c:v>
                </c:pt>
                <c:pt idx="9899">
                  <c:v>0.98999899989998996</c:v>
                </c:pt>
                <c:pt idx="9900">
                  <c:v>0.99009900990098998</c:v>
                </c:pt>
                <c:pt idx="9901">
                  <c:v>0.99019901990199</c:v>
                </c:pt>
                <c:pt idx="9902">
                  <c:v>0.99029902990299001</c:v>
                </c:pt>
                <c:pt idx="9903">
                  <c:v>0.99039903990399003</c:v>
                </c:pt>
                <c:pt idx="9904">
                  <c:v>0.99049904990499005</c:v>
                </c:pt>
                <c:pt idx="9905">
                  <c:v>0.99059905990598995</c:v>
                </c:pt>
                <c:pt idx="9906">
                  <c:v>0.99069906990698997</c:v>
                </c:pt>
                <c:pt idx="9907">
                  <c:v>0.99079907990798999</c:v>
                </c:pt>
                <c:pt idx="9908">
                  <c:v>0.99089908990899001</c:v>
                </c:pt>
                <c:pt idx="9909">
                  <c:v>0.99099909990999102</c:v>
                </c:pt>
                <c:pt idx="9910">
                  <c:v>0.99109910991099104</c:v>
                </c:pt>
                <c:pt idx="9911">
                  <c:v>0.99119911991199094</c:v>
                </c:pt>
                <c:pt idx="9912">
                  <c:v>0.99129912991299096</c:v>
                </c:pt>
                <c:pt idx="9913">
                  <c:v>0.99139913991399098</c:v>
                </c:pt>
                <c:pt idx="9914">
                  <c:v>0.991499149914991</c:v>
                </c:pt>
                <c:pt idx="9915">
                  <c:v>0.99159915991599101</c:v>
                </c:pt>
                <c:pt idx="9916">
                  <c:v>0.99169916991699103</c:v>
                </c:pt>
                <c:pt idx="9917">
                  <c:v>0.99179917991799105</c:v>
                </c:pt>
                <c:pt idx="9918">
                  <c:v>0.99189918991899195</c:v>
                </c:pt>
                <c:pt idx="9919">
                  <c:v>0.99199919991999197</c:v>
                </c:pt>
                <c:pt idx="9920">
                  <c:v>0.99209920992099199</c:v>
                </c:pt>
                <c:pt idx="9921">
                  <c:v>0.992199219921992</c:v>
                </c:pt>
                <c:pt idx="9922">
                  <c:v>0.99229922992299202</c:v>
                </c:pt>
                <c:pt idx="9923">
                  <c:v>0.99239923992399204</c:v>
                </c:pt>
                <c:pt idx="9924">
                  <c:v>0.99249924992499206</c:v>
                </c:pt>
                <c:pt idx="9925">
                  <c:v>0.99259925992599196</c:v>
                </c:pt>
                <c:pt idx="9926">
                  <c:v>0.99269926992699198</c:v>
                </c:pt>
                <c:pt idx="9927">
                  <c:v>0.992799279927992</c:v>
                </c:pt>
                <c:pt idx="9928">
                  <c:v>0.99289928992899201</c:v>
                </c:pt>
                <c:pt idx="9929">
                  <c:v>0.99299929992999303</c:v>
                </c:pt>
                <c:pt idx="9930">
                  <c:v>0.99309930993099305</c:v>
                </c:pt>
                <c:pt idx="9931">
                  <c:v>0.99319931993199295</c:v>
                </c:pt>
                <c:pt idx="9932">
                  <c:v>0.99329932993299297</c:v>
                </c:pt>
                <c:pt idx="9933">
                  <c:v>0.99339933993399299</c:v>
                </c:pt>
                <c:pt idx="9934">
                  <c:v>0.993499349934993</c:v>
                </c:pt>
                <c:pt idx="9935">
                  <c:v>0.99359935993599302</c:v>
                </c:pt>
                <c:pt idx="9936">
                  <c:v>0.99369936993699304</c:v>
                </c:pt>
                <c:pt idx="9937">
                  <c:v>0.99379937993799305</c:v>
                </c:pt>
                <c:pt idx="9938">
                  <c:v>0.99389938993899396</c:v>
                </c:pt>
                <c:pt idx="9939">
                  <c:v>0.99399939993999398</c:v>
                </c:pt>
                <c:pt idx="9940">
                  <c:v>0.99409940994099399</c:v>
                </c:pt>
                <c:pt idx="9941">
                  <c:v>0.99419941994199401</c:v>
                </c:pt>
                <c:pt idx="9942">
                  <c:v>0.99429942994299403</c:v>
                </c:pt>
                <c:pt idx="9943">
                  <c:v>0.99439943994399405</c:v>
                </c:pt>
                <c:pt idx="9944">
                  <c:v>0.99449944994499395</c:v>
                </c:pt>
                <c:pt idx="9945">
                  <c:v>0.99459945994599397</c:v>
                </c:pt>
                <c:pt idx="9946">
                  <c:v>0.99469946994699399</c:v>
                </c:pt>
                <c:pt idx="9947">
                  <c:v>0.994799479947994</c:v>
                </c:pt>
                <c:pt idx="9948">
                  <c:v>0.99489948994899402</c:v>
                </c:pt>
                <c:pt idx="9949">
                  <c:v>0.99499949994999504</c:v>
                </c:pt>
                <c:pt idx="9950">
                  <c:v>0.99509950995099505</c:v>
                </c:pt>
                <c:pt idx="9951">
                  <c:v>0.99519951995199496</c:v>
                </c:pt>
                <c:pt idx="9952">
                  <c:v>0.99529952995299498</c:v>
                </c:pt>
                <c:pt idx="9953">
                  <c:v>0.99539953995399499</c:v>
                </c:pt>
                <c:pt idx="9954">
                  <c:v>0.99549954995499501</c:v>
                </c:pt>
                <c:pt idx="9955">
                  <c:v>0.99559955995599503</c:v>
                </c:pt>
                <c:pt idx="9956">
                  <c:v>0.99569956995699505</c:v>
                </c:pt>
                <c:pt idx="9957">
                  <c:v>0.99579957995799495</c:v>
                </c:pt>
                <c:pt idx="9958">
                  <c:v>0.99589958995899597</c:v>
                </c:pt>
                <c:pt idx="9959">
                  <c:v>0.99599959995999598</c:v>
                </c:pt>
                <c:pt idx="9960">
                  <c:v>0.996099609960996</c:v>
                </c:pt>
                <c:pt idx="9961">
                  <c:v>0.99619961996199602</c:v>
                </c:pt>
                <c:pt idx="9962">
                  <c:v>0.99629962996299604</c:v>
                </c:pt>
                <c:pt idx="9963">
                  <c:v>0.99639963996399605</c:v>
                </c:pt>
                <c:pt idx="9964">
                  <c:v>0.99649964996499596</c:v>
                </c:pt>
                <c:pt idx="9965">
                  <c:v>0.99659965996599598</c:v>
                </c:pt>
                <c:pt idx="9966">
                  <c:v>0.99669966996699599</c:v>
                </c:pt>
                <c:pt idx="9967">
                  <c:v>0.99679967996799601</c:v>
                </c:pt>
                <c:pt idx="9968">
                  <c:v>0.99689968996899603</c:v>
                </c:pt>
                <c:pt idx="9969">
                  <c:v>0.99699969996999704</c:v>
                </c:pt>
                <c:pt idx="9970">
                  <c:v>0.99709970997099695</c:v>
                </c:pt>
                <c:pt idx="9971">
                  <c:v>0.99719971997199697</c:v>
                </c:pt>
                <c:pt idx="9972">
                  <c:v>0.99729972997299698</c:v>
                </c:pt>
                <c:pt idx="9973">
                  <c:v>0.997399739973997</c:v>
                </c:pt>
                <c:pt idx="9974">
                  <c:v>0.99749974997499702</c:v>
                </c:pt>
                <c:pt idx="9975">
                  <c:v>0.99759975997599704</c:v>
                </c:pt>
                <c:pt idx="9976">
                  <c:v>0.99769976997699705</c:v>
                </c:pt>
                <c:pt idx="9977">
                  <c:v>0.99779977997799696</c:v>
                </c:pt>
                <c:pt idx="9978">
                  <c:v>0.99789978997899798</c:v>
                </c:pt>
                <c:pt idx="9979">
                  <c:v>0.99799979997999799</c:v>
                </c:pt>
                <c:pt idx="9980">
                  <c:v>0.99809980998099801</c:v>
                </c:pt>
                <c:pt idx="9981">
                  <c:v>0.99819981998199803</c:v>
                </c:pt>
                <c:pt idx="9982">
                  <c:v>0.99829982998299804</c:v>
                </c:pt>
                <c:pt idx="9983">
                  <c:v>0.99839983998399795</c:v>
                </c:pt>
                <c:pt idx="9984">
                  <c:v>0.99849984998499797</c:v>
                </c:pt>
                <c:pt idx="9985">
                  <c:v>0.99859985998599798</c:v>
                </c:pt>
                <c:pt idx="9986">
                  <c:v>0.998699869986998</c:v>
                </c:pt>
                <c:pt idx="9987">
                  <c:v>0.99879987998799802</c:v>
                </c:pt>
                <c:pt idx="9988">
                  <c:v>0.99889988998899804</c:v>
                </c:pt>
                <c:pt idx="9989">
                  <c:v>0.99899989998999905</c:v>
                </c:pt>
                <c:pt idx="9990">
                  <c:v>0.99909990999099896</c:v>
                </c:pt>
                <c:pt idx="9991">
                  <c:v>0.99919991999199897</c:v>
                </c:pt>
                <c:pt idx="9992">
                  <c:v>0.99929992999299899</c:v>
                </c:pt>
                <c:pt idx="9993">
                  <c:v>0.99939993999399901</c:v>
                </c:pt>
                <c:pt idx="9994">
                  <c:v>0.99949994999499903</c:v>
                </c:pt>
                <c:pt idx="9995">
                  <c:v>0.99959995999599904</c:v>
                </c:pt>
                <c:pt idx="9996">
                  <c:v>0.99969996999699895</c:v>
                </c:pt>
                <c:pt idx="9997">
                  <c:v>0.99979997999799897</c:v>
                </c:pt>
                <c:pt idx="9998">
                  <c:v>0.99989998999899998</c:v>
                </c:pt>
                <c:pt idx="9999">
                  <c:v>1</c:v>
                </c:pt>
              </c:numCache>
            </c:numRef>
          </c:xVal>
          <c:yVal>
            <c:numRef>
              <c:f>'TEST SECTION NUMBER 108'!$B$33:$B$10032</c:f>
              <c:numCache>
                <c:formatCode>General</c:formatCode>
                <c:ptCount val="10000"/>
                <c:pt idx="0">
                  <c:v>0.35799999999999998</c:v>
                </c:pt>
                <c:pt idx="1">
                  <c:v>0.35800192326925001</c:v>
                </c:pt>
                <c:pt idx="2">
                  <c:v>0.35800384653849998</c:v>
                </c:pt>
                <c:pt idx="3">
                  <c:v>0.35800576980775001</c:v>
                </c:pt>
                <c:pt idx="4">
                  <c:v>0.35800769307699998</c:v>
                </c:pt>
                <c:pt idx="5">
                  <c:v>0.35800961634625</c:v>
                </c:pt>
                <c:pt idx="6">
                  <c:v>0.35801153961549997</c:v>
                </c:pt>
                <c:pt idx="7">
                  <c:v>0.35801346288475</c:v>
                </c:pt>
                <c:pt idx="8">
                  <c:v>0.35801538615400003</c:v>
                </c:pt>
                <c:pt idx="9">
                  <c:v>0.35801730942325</c:v>
                </c:pt>
                <c:pt idx="10">
                  <c:v>0.35801923269250002</c:v>
                </c:pt>
                <c:pt idx="11">
                  <c:v>0.35802115596174999</c:v>
                </c:pt>
                <c:pt idx="12">
                  <c:v>0.35802307923100002</c:v>
                </c:pt>
                <c:pt idx="13">
                  <c:v>0.35802500250024999</c:v>
                </c:pt>
                <c:pt idx="14">
                  <c:v>0.35802692576950002</c:v>
                </c:pt>
                <c:pt idx="15">
                  <c:v>0.35802884903874999</c:v>
                </c:pt>
                <c:pt idx="16">
                  <c:v>0.35803077230800001</c:v>
                </c:pt>
                <c:pt idx="17">
                  <c:v>0.35803269557724998</c:v>
                </c:pt>
                <c:pt idx="18">
                  <c:v>0.35803461884650001</c:v>
                </c:pt>
                <c:pt idx="19">
                  <c:v>0.35803654211574998</c:v>
                </c:pt>
                <c:pt idx="20">
                  <c:v>0.358038465385</c:v>
                </c:pt>
                <c:pt idx="21">
                  <c:v>0.35804038865424997</c:v>
                </c:pt>
                <c:pt idx="22">
                  <c:v>0.3580423119235</c:v>
                </c:pt>
                <c:pt idx="23">
                  <c:v>0.35804423519275003</c:v>
                </c:pt>
                <c:pt idx="24">
                  <c:v>0.358046158462</c:v>
                </c:pt>
                <c:pt idx="25">
                  <c:v>0.35804808173125002</c:v>
                </c:pt>
                <c:pt idx="26">
                  <c:v>0.35805000500049999</c:v>
                </c:pt>
                <c:pt idx="27">
                  <c:v>0.35805192826975002</c:v>
                </c:pt>
                <c:pt idx="28">
                  <c:v>0.35805385153899999</c:v>
                </c:pt>
                <c:pt idx="29">
                  <c:v>0.35805577480825002</c:v>
                </c:pt>
                <c:pt idx="30">
                  <c:v>0.35805769807749999</c:v>
                </c:pt>
                <c:pt idx="31">
                  <c:v>0.35805962134675001</c:v>
                </c:pt>
                <c:pt idx="32">
                  <c:v>0.35806154461599998</c:v>
                </c:pt>
                <c:pt idx="33">
                  <c:v>0.35806346788525001</c:v>
                </c:pt>
                <c:pt idx="34">
                  <c:v>0.35806539115449998</c:v>
                </c:pt>
                <c:pt idx="35">
                  <c:v>0.35806731442375</c:v>
                </c:pt>
                <c:pt idx="36">
                  <c:v>0.35806923769299998</c:v>
                </c:pt>
                <c:pt idx="37">
                  <c:v>0.35807116096225</c:v>
                </c:pt>
                <c:pt idx="38">
                  <c:v>0.35807308423150003</c:v>
                </c:pt>
                <c:pt idx="39">
                  <c:v>0.35807500750075</c:v>
                </c:pt>
                <c:pt idx="40">
                  <c:v>0.35807693077000002</c:v>
                </c:pt>
                <c:pt idx="41">
                  <c:v>0.35807885403924999</c:v>
                </c:pt>
                <c:pt idx="42">
                  <c:v>0.35808077730850002</c:v>
                </c:pt>
                <c:pt idx="43">
                  <c:v>0.35808270057774999</c:v>
                </c:pt>
                <c:pt idx="44">
                  <c:v>0.35808462384700002</c:v>
                </c:pt>
                <c:pt idx="45">
                  <c:v>0.35808654711624999</c:v>
                </c:pt>
                <c:pt idx="46">
                  <c:v>0.35808847038550001</c:v>
                </c:pt>
                <c:pt idx="47">
                  <c:v>0.35809039365474998</c:v>
                </c:pt>
                <c:pt idx="48">
                  <c:v>0.35809231692400001</c:v>
                </c:pt>
                <c:pt idx="49">
                  <c:v>0.35809424019324998</c:v>
                </c:pt>
                <c:pt idx="50">
                  <c:v>0.35809616346250001</c:v>
                </c:pt>
                <c:pt idx="51">
                  <c:v>0.35809808673174998</c:v>
                </c:pt>
                <c:pt idx="52">
                  <c:v>0.358100010001</c:v>
                </c:pt>
                <c:pt idx="53">
                  <c:v>0.35810193327024997</c:v>
                </c:pt>
                <c:pt idx="54">
                  <c:v>0.3581038565395</c:v>
                </c:pt>
                <c:pt idx="55">
                  <c:v>0.35810577980875002</c:v>
                </c:pt>
                <c:pt idx="56">
                  <c:v>0.35810770307799999</c:v>
                </c:pt>
                <c:pt idx="57">
                  <c:v>0.35810962634725002</c:v>
                </c:pt>
                <c:pt idx="58">
                  <c:v>0.35811154961649999</c:v>
                </c:pt>
                <c:pt idx="59">
                  <c:v>0.35811347288575002</c:v>
                </c:pt>
                <c:pt idx="60">
                  <c:v>0.35811539615499999</c:v>
                </c:pt>
                <c:pt idx="61">
                  <c:v>0.35811731942425001</c:v>
                </c:pt>
                <c:pt idx="62">
                  <c:v>0.35811924269349998</c:v>
                </c:pt>
                <c:pt idx="63">
                  <c:v>0.35812116596275001</c:v>
                </c:pt>
                <c:pt idx="64">
                  <c:v>0.35812308923199998</c:v>
                </c:pt>
                <c:pt idx="65">
                  <c:v>0.35812501250125001</c:v>
                </c:pt>
                <c:pt idx="66">
                  <c:v>0.35812693577049998</c:v>
                </c:pt>
                <c:pt idx="67">
                  <c:v>0.35812885903975</c:v>
                </c:pt>
                <c:pt idx="68">
                  <c:v>0.35813078230899997</c:v>
                </c:pt>
                <c:pt idx="69">
                  <c:v>0.35813270557825</c:v>
                </c:pt>
                <c:pt idx="70">
                  <c:v>0.35813462884750003</c:v>
                </c:pt>
                <c:pt idx="71">
                  <c:v>0.35813655211675</c:v>
                </c:pt>
                <c:pt idx="72">
                  <c:v>0.35813847538600002</c:v>
                </c:pt>
                <c:pt idx="73">
                  <c:v>0.35814039865524999</c:v>
                </c:pt>
                <c:pt idx="74">
                  <c:v>0.35814232192450002</c:v>
                </c:pt>
                <c:pt idx="75">
                  <c:v>0.35814424519374999</c:v>
                </c:pt>
                <c:pt idx="76">
                  <c:v>0.35814616846300001</c:v>
                </c:pt>
                <c:pt idx="77">
                  <c:v>0.35814809173224998</c:v>
                </c:pt>
                <c:pt idx="78">
                  <c:v>0.35815001500150001</c:v>
                </c:pt>
                <c:pt idx="79">
                  <c:v>0.35815193827074998</c:v>
                </c:pt>
                <c:pt idx="80">
                  <c:v>0.35815386154000001</c:v>
                </c:pt>
                <c:pt idx="81">
                  <c:v>0.35815578480924998</c:v>
                </c:pt>
                <c:pt idx="82">
                  <c:v>0.3581577080785</c:v>
                </c:pt>
                <c:pt idx="83">
                  <c:v>0.35815963134774997</c:v>
                </c:pt>
                <c:pt idx="84">
                  <c:v>0.358161554617</c:v>
                </c:pt>
                <c:pt idx="85">
                  <c:v>0.35816347788625003</c:v>
                </c:pt>
                <c:pt idx="86">
                  <c:v>0.3581654011555</c:v>
                </c:pt>
                <c:pt idx="87">
                  <c:v>0.35816732442475002</c:v>
                </c:pt>
                <c:pt idx="88">
                  <c:v>0.35816924769399999</c:v>
                </c:pt>
                <c:pt idx="89">
                  <c:v>0.35817117096325002</c:v>
                </c:pt>
                <c:pt idx="90">
                  <c:v>0.35817309423249999</c:v>
                </c:pt>
                <c:pt idx="91">
                  <c:v>0.35817501750175001</c:v>
                </c:pt>
                <c:pt idx="92">
                  <c:v>0.35817694077099999</c:v>
                </c:pt>
                <c:pt idx="93">
                  <c:v>0.35817886404025001</c:v>
                </c:pt>
                <c:pt idx="94">
                  <c:v>0.35818078730949998</c:v>
                </c:pt>
                <c:pt idx="95">
                  <c:v>0.35818271057875001</c:v>
                </c:pt>
                <c:pt idx="96">
                  <c:v>0.35818463384799998</c:v>
                </c:pt>
                <c:pt idx="97">
                  <c:v>0.35818655711725</c:v>
                </c:pt>
                <c:pt idx="98">
                  <c:v>0.35818848038649997</c:v>
                </c:pt>
                <c:pt idx="99">
                  <c:v>0.35819040365575</c:v>
                </c:pt>
                <c:pt idx="100">
                  <c:v>0.35819232692500003</c:v>
                </c:pt>
                <c:pt idx="101">
                  <c:v>0.35819425019425</c:v>
                </c:pt>
                <c:pt idx="102">
                  <c:v>0.35819617346350002</c:v>
                </c:pt>
                <c:pt idx="103">
                  <c:v>0.35819809673274999</c:v>
                </c:pt>
                <c:pt idx="104">
                  <c:v>0.35820002000200002</c:v>
                </c:pt>
                <c:pt idx="105">
                  <c:v>0.35820194327124999</c:v>
                </c:pt>
                <c:pt idx="106">
                  <c:v>0.35820386654050002</c:v>
                </c:pt>
                <c:pt idx="107">
                  <c:v>0.35820578980974999</c:v>
                </c:pt>
                <c:pt idx="108">
                  <c:v>0.35820771307900001</c:v>
                </c:pt>
                <c:pt idx="109">
                  <c:v>0.35820963634824998</c:v>
                </c:pt>
                <c:pt idx="110">
                  <c:v>0.35821155961750001</c:v>
                </c:pt>
                <c:pt idx="111">
                  <c:v>0.35821348288674998</c:v>
                </c:pt>
                <c:pt idx="112">
                  <c:v>0.358215406156</c:v>
                </c:pt>
                <c:pt idx="113">
                  <c:v>0.35821732942524998</c:v>
                </c:pt>
                <c:pt idx="114">
                  <c:v>0.3582192526945</c:v>
                </c:pt>
                <c:pt idx="115">
                  <c:v>0.35822117596375003</c:v>
                </c:pt>
                <c:pt idx="116">
                  <c:v>0.358223099233</c:v>
                </c:pt>
                <c:pt idx="117">
                  <c:v>0.35822502250225002</c:v>
                </c:pt>
                <c:pt idx="118">
                  <c:v>0.35822694577149999</c:v>
                </c:pt>
                <c:pt idx="119">
                  <c:v>0.35822886904075002</c:v>
                </c:pt>
                <c:pt idx="120">
                  <c:v>0.35823079230999999</c:v>
                </c:pt>
                <c:pt idx="121">
                  <c:v>0.35823271557925002</c:v>
                </c:pt>
                <c:pt idx="122">
                  <c:v>0.35823463884849999</c:v>
                </c:pt>
                <c:pt idx="123">
                  <c:v>0.35823656211775001</c:v>
                </c:pt>
                <c:pt idx="124">
                  <c:v>0.35823848538699998</c:v>
                </c:pt>
                <c:pt idx="125">
                  <c:v>0.35824040865625001</c:v>
                </c:pt>
                <c:pt idx="126">
                  <c:v>0.35824233192549998</c:v>
                </c:pt>
                <c:pt idx="127">
                  <c:v>0.35824425519475001</c:v>
                </c:pt>
                <c:pt idx="128">
                  <c:v>0.35824617846399998</c:v>
                </c:pt>
                <c:pt idx="129">
                  <c:v>0.35824810173325</c:v>
                </c:pt>
                <c:pt idx="130">
                  <c:v>0.35825002500250003</c:v>
                </c:pt>
                <c:pt idx="131">
                  <c:v>0.35825194827175</c:v>
                </c:pt>
                <c:pt idx="132">
                  <c:v>0.35825387154100002</c:v>
                </c:pt>
                <c:pt idx="133">
                  <c:v>0.35825579481024999</c:v>
                </c:pt>
                <c:pt idx="134">
                  <c:v>0.35825771807950002</c:v>
                </c:pt>
                <c:pt idx="135">
                  <c:v>0.35825964134874999</c:v>
                </c:pt>
                <c:pt idx="136">
                  <c:v>0.35826156461800002</c:v>
                </c:pt>
                <c:pt idx="137">
                  <c:v>0.35826348788724999</c:v>
                </c:pt>
                <c:pt idx="138">
                  <c:v>0.35826541115650001</c:v>
                </c:pt>
                <c:pt idx="139">
                  <c:v>0.35826733442574998</c:v>
                </c:pt>
                <c:pt idx="140">
                  <c:v>0.35826925769500001</c:v>
                </c:pt>
                <c:pt idx="141">
                  <c:v>0.35827118096424998</c:v>
                </c:pt>
                <c:pt idx="142">
                  <c:v>0.35827310423350001</c:v>
                </c:pt>
                <c:pt idx="143">
                  <c:v>0.35827502750274998</c:v>
                </c:pt>
                <c:pt idx="144">
                  <c:v>0.358276950772</c:v>
                </c:pt>
                <c:pt idx="145">
                  <c:v>0.35827887404124997</c:v>
                </c:pt>
                <c:pt idx="146">
                  <c:v>0.3582807973105</c:v>
                </c:pt>
                <c:pt idx="147">
                  <c:v>0.35828272057975002</c:v>
                </c:pt>
                <c:pt idx="148">
                  <c:v>0.358284643849</c:v>
                </c:pt>
                <c:pt idx="149">
                  <c:v>0.35828656711825002</c:v>
                </c:pt>
                <c:pt idx="150">
                  <c:v>0.35828849038749999</c:v>
                </c:pt>
                <c:pt idx="151">
                  <c:v>0.35829041365675002</c:v>
                </c:pt>
                <c:pt idx="152">
                  <c:v>0.35829233692599999</c:v>
                </c:pt>
                <c:pt idx="153">
                  <c:v>0.35829426019525001</c:v>
                </c:pt>
                <c:pt idx="154">
                  <c:v>0.35829618346449998</c:v>
                </c:pt>
                <c:pt idx="155">
                  <c:v>0.35829810673375001</c:v>
                </c:pt>
                <c:pt idx="156">
                  <c:v>0.35830003000299998</c:v>
                </c:pt>
                <c:pt idx="157">
                  <c:v>0.35830195327225001</c:v>
                </c:pt>
                <c:pt idx="158">
                  <c:v>0.35830387654149998</c:v>
                </c:pt>
                <c:pt idx="159">
                  <c:v>0.35830579981075</c:v>
                </c:pt>
                <c:pt idx="160">
                  <c:v>0.35830772307999997</c:v>
                </c:pt>
                <c:pt idx="161">
                  <c:v>0.35830964634925</c:v>
                </c:pt>
                <c:pt idx="162">
                  <c:v>0.35831156961850003</c:v>
                </c:pt>
                <c:pt idx="163">
                  <c:v>0.35831349288775</c:v>
                </c:pt>
                <c:pt idx="164">
                  <c:v>0.35831541615700002</c:v>
                </c:pt>
                <c:pt idx="165">
                  <c:v>0.35831733942624999</c:v>
                </c:pt>
                <c:pt idx="166">
                  <c:v>0.35831926269550002</c:v>
                </c:pt>
                <c:pt idx="167">
                  <c:v>0.35832118596474999</c:v>
                </c:pt>
                <c:pt idx="168">
                  <c:v>0.35832310923400001</c:v>
                </c:pt>
                <c:pt idx="169">
                  <c:v>0.35832503250324999</c:v>
                </c:pt>
                <c:pt idx="170">
                  <c:v>0.35832695577250001</c:v>
                </c:pt>
                <c:pt idx="171">
                  <c:v>0.35832887904174998</c:v>
                </c:pt>
                <c:pt idx="172">
                  <c:v>0.35833080231100001</c:v>
                </c:pt>
                <c:pt idx="173">
                  <c:v>0.35833272558024998</c:v>
                </c:pt>
                <c:pt idx="174">
                  <c:v>0.3583346488495</c:v>
                </c:pt>
                <c:pt idx="175">
                  <c:v>0.35833657211874997</c:v>
                </c:pt>
                <c:pt idx="176">
                  <c:v>0.358338495388</c:v>
                </c:pt>
                <c:pt idx="177">
                  <c:v>0.35834041865725003</c:v>
                </c:pt>
                <c:pt idx="178">
                  <c:v>0.3583423419265</c:v>
                </c:pt>
                <c:pt idx="179">
                  <c:v>0.35834426519575002</c:v>
                </c:pt>
                <c:pt idx="180">
                  <c:v>0.35834618846499999</c:v>
                </c:pt>
                <c:pt idx="181">
                  <c:v>0.35834811173425002</c:v>
                </c:pt>
                <c:pt idx="182">
                  <c:v>0.35835003500349999</c:v>
                </c:pt>
                <c:pt idx="183">
                  <c:v>0.35835195827275002</c:v>
                </c:pt>
                <c:pt idx="184">
                  <c:v>0.35835388154199999</c:v>
                </c:pt>
                <c:pt idx="185">
                  <c:v>0.35835580481125001</c:v>
                </c:pt>
                <c:pt idx="186">
                  <c:v>0.35835772808049998</c:v>
                </c:pt>
                <c:pt idx="187">
                  <c:v>0.35835965134975001</c:v>
                </c:pt>
                <c:pt idx="188">
                  <c:v>0.35836157461899998</c:v>
                </c:pt>
                <c:pt idx="189">
                  <c:v>0.35836349788825</c:v>
                </c:pt>
                <c:pt idx="190">
                  <c:v>0.35836542115749997</c:v>
                </c:pt>
                <c:pt idx="191">
                  <c:v>0.35836734442675</c:v>
                </c:pt>
                <c:pt idx="192">
                  <c:v>0.35836926769600003</c:v>
                </c:pt>
                <c:pt idx="193">
                  <c:v>0.35837119096525</c:v>
                </c:pt>
                <c:pt idx="194">
                  <c:v>0.35837311423450002</c:v>
                </c:pt>
                <c:pt idx="195">
                  <c:v>0.35837503750374999</c:v>
                </c:pt>
                <c:pt idx="196">
                  <c:v>0.35837696077300002</c:v>
                </c:pt>
                <c:pt idx="197">
                  <c:v>0.35837888404224999</c:v>
                </c:pt>
                <c:pt idx="198">
                  <c:v>0.35838080731150002</c:v>
                </c:pt>
                <c:pt idx="199">
                  <c:v>0.35838273058074999</c:v>
                </c:pt>
                <c:pt idx="200">
                  <c:v>0.35838465385000001</c:v>
                </c:pt>
                <c:pt idx="201">
                  <c:v>0.35838657711924998</c:v>
                </c:pt>
                <c:pt idx="202">
                  <c:v>0.35838850038850001</c:v>
                </c:pt>
                <c:pt idx="203">
                  <c:v>0.35839042365774998</c:v>
                </c:pt>
                <c:pt idx="204">
                  <c:v>0.35839234692700001</c:v>
                </c:pt>
                <c:pt idx="205">
                  <c:v>0.35839427019624998</c:v>
                </c:pt>
                <c:pt idx="206">
                  <c:v>0.3583961934655</c:v>
                </c:pt>
                <c:pt idx="207">
                  <c:v>0.35839811673475003</c:v>
                </c:pt>
                <c:pt idx="208">
                  <c:v>0.358400040004</c:v>
                </c:pt>
                <c:pt idx="209">
                  <c:v>0.35840196327325002</c:v>
                </c:pt>
                <c:pt idx="210">
                  <c:v>0.35840388654249999</c:v>
                </c:pt>
                <c:pt idx="211">
                  <c:v>0.35840580981175002</c:v>
                </c:pt>
                <c:pt idx="212">
                  <c:v>0.35840773308099999</c:v>
                </c:pt>
                <c:pt idx="213">
                  <c:v>0.35840965635025002</c:v>
                </c:pt>
                <c:pt idx="214">
                  <c:v>0.35841157961949999</c:v>
                </c:pt>
                <c:pt idx="215">
                  <c:v>0.35841350288875001</c:v>
                </c:pt>
                <c:pt idx="216">
                  <c:v>0.35841542615799998</c:v>
                </c:pt>
                <c:pt idx="217">
                  <c:v>0.35841734942725001</c:v>
                </c:pt>
                <c:pt idx="218">
                  <c:v>0.35841927269649998</c:v>
                </c:pt>
                <c:pt idx="219">
                  <c:v>0.35842119596575001</c:v>
                </c:pt>
                <c:pt idx="220">
                  <c:v>0.35842311923499998</c:v>
                </c:pt>
                <c:pt idx="221">
                  <c:v>0.35842504250425</c:v>
                </c:pt>
                <c:pt idx="222">
                  <c:v>0.35842696577349997</c:v>
                </c:pt>
                <c:pt idx="223">
                  <c:v>0.35842888904275</c:v>
                </c:pt>
                <c:pt idx="224">
                  <c:v>0.35843081231200002</c:v>
                </c:pt>
                <c:pt idx="225">
                  <c:v>0.35843273558124999</c:v>
                </c:pt>
                <c:pt idx="226">
                  <c:v>0.35843465885050002</c:v>
                </c:pt>
                <c:pt idx="227">
                  <c:v>0.35843658211974999</c:v>
                </c:pt>
                <c:pt idx="228">
                  <c:v>0.35843850538900002</c:v>
                </c:pt>
                <c:pt idx="229">
                  <c:v>0.35844042865824999</c:v>
                </c:pt>
                <c:pt idx="230">
                  <c:v>0.35844235192750001</c:v>
                </c:pt>
                <c:pt idx="231">
                  <c:v>0.35844427519674998</c:v>
                </c:pt>
                <c:pt idx="232">
                  <c:v>0.35844619846600001</c:v>
                </c:pt>
                <c:pt idx="233">
                  <c:v>0.35844812173524998</c:v>
                </c:pt>
                <c:pt idx="234">
                  <c:v>0.35845004500450001</c:v>
                </c:pt>
                <c:pt idx="235">
                  <c:v>0.35845196827374998</c:v>
                </c:pt>
                <c:pt idx="236">
                  <c:v>0.358453891543</c:v>
                </c:pt>
                <c:pt idx="237">
                  <c:v>0.35845581481224997</c:v>
                </c:pt>
                <c:pt idx="238">
                  <c:v>0.3584577380815</c:v>
                </c:pt>
                <c:pt idx="239">
                  <c:v>0.35845966135075003</c:v>
                </c:pt>
                <c:pt idx="240">
                  <c:v>0.35846158462</c:v>
                </c:pt>
                <c:pt idx="241">
                  <c:v>0.35846350788925002</c:v>
                </c:pt>
                <c:pt idx="242">
                  <c:v>0.35846543115849999</c:v>
                </c:pt>
                <c:pt idx="243">
                  <c:v>0.35846735442775002</c:v>
                </c:pt>
                <c:pt idx="244">
                  <c:v>0.35846927769699999</c:v>
                </c:pt>
                <c:pt idx="245">
                  <c:v>0.35847120096625001</c:v>
                </c:pt>
                <c:pt idx="246">
                  <c:v>0.35847312423549998</c:v>
                </c:pt>
                <c:pt idx="247">
                  <c:v>0.35847504750475001</c:v>
                </c:pt>
                <c:pt idx="248">
                  <c:v>0.35847697077399998</c:v>
                </c:pt>
                <c:pt idx="249">
                  <c:v>0.35847889404325001</c:v>
                </c:pt>
                <c:pt idx="250">
                  <c:v>0.35848081731249998</c:v>
                </c:pt>
                <c:pt idx="251">
                  <c:v>0.35848274058175</c:v>
                </c:pt>
                <c:pt idx="252">
                  <c:v>0.35848466385099997</c:v>
                </c:pt>
                <c:pt idx="253">
                  <c:v>0.35848658712025</c:v>
                </c:pt>
                <c:pt idx="254">
                  <c:v>0.35848851038950003</c:v>
                </c:pt>
                <c:pt idx="255">
                  <c:v>0.35849043365875</c:v>
                </c:pt>
                <c:pt idx="256">
                  <c:v>0.35849235692800002</c:v>
                </c:pt>
                <c:pt idx="257">
                  <c:v>0.35849428019724999</c:v>
                </c:pt>
                <c:pt idx="258">
                  <c:v>0.35849620346650002</c:v>
                </c:pt>
                <c:pt idx="259">
                  <c:v>0.35849812673574999</c:v>
                </c:pt>
                <c:pt idx="260">
                  <c:v>0.35850005000500001</c:v>
                </c:pt>
                <c:pt idx="261">
                  <c:v>0.35850197327424999</c:v>
                </c:pt>
                <c:pt idx="262">
                  <c:v>0.35850389654350001</c:v>
                </c:pt>
                <c:pt idx="263">
                  <c:v>0.35850581981274998</c:v>
                </c:pt>
                <c:pt idx="264">
                  <c:v>0.35850774308200001</c:v>
                </c:pt>
                <c:pt idx="265">
                  <c:v>0.35850966635124998</c:v>
                </c:pt>
                <c:pt idx="266">
                  <c:v>0.3585115896205</c:v>
                </c:pt>
                <c:pt idx="267">
                  <c:v>0.35851351288974997</c:v>
                </c:pt>
                <c:pt idx="268">
                  <c:v>0.358515436159</c:v>
                </c:pt>
                <c:pt idx="269">
                  <c:v>0.35851735942825003</c:v>
                </c:pt>
                <c:pt idx="270">
                  <c:v>0.3585192826975</c:v>
                </c:pt>
                <c:pt idx="271">
                  <c:v>0.35852120596675002</c:v>
                </c:pt>
                <c:pt idx="272">
                  <c:v>0.35852312923599999</c:v>
                </c:pt>
                <c:pt idx="273">
                  <c:v>0.35852505250525002</c:v>
                </c:pt>
                <c:pt idx="274">
                  <c:v>0.35852697577449999</c:v>
                </c:pt>
                <c:pt idx="275">
                  <c:v>0.35852889904375002</c:v>
                </c:pt>
                <c:pt idx="276">
                  <c:v>0.35853082231299999</c:v>
                </c:pt>
                <c:pt idx="277">
                  <c:v>0.35853274558225001</c:v>
                </c:pt>
                <c:pt idx="278">
                  <c:v>0.35853466885149998</c:v>
                </c:pt>
                <c:pt idx="279">
                  <c:v>0.35853659212075001</c:v>
                </c:pt>
                <c:pt idx="280">
                  <c:v>0.35853851538999998</c:v>
                </c:pt>
                <c:pt idx="281">
                  <c:v>0.35854043865925</c:v>
                </c:pt>
                <c:pt idx="282">
                  <c:v>0.35854236192849998</c:v>
                </c:pt>
                <c:pt idx="283">
                  <c:v>0.35854428519775</c:v>
                </c:pt>
                <c:pt idx="284">
                  <c:v>0.35854620846700003</c:v>
                </c:pt>
                <c:pt idx="285">
                  <c:v>0.35854813173625</c:v>
                </c:pt>
                <c:pt idx="286">
                  <c:v>0.35855005500550002</c:v>
                </c:pt>
                <c:pt idx="287">
                  <c:v>0.35855197827474999</c:v>
                </c:pt>
                <c:pt idx="288">
                  <c:v>0.35855390154400002</c:v>
                </c:pt>
                <c:pt idx="289">
                  <c:v>0.35855582481324999</c:v>
                </c:pt>
                <c:pt idx="290">
                  <c:v>0.35855774808250002</c:v>
                </c:pt>
                <c:pt idx="291">
                  <c:v>0.35855967135174999</c:v>
                </c:pt>
                <c:pt idx="292">
                  <c:v>0.35856159462100001</c:v>
                </c:pt>
                <c:pt idx="293">
                  <c:v>0.35856351789024998</c:v>
                </c:pt>
                <c:pt idx="294">
                  <c:v>0.35856544115950001</c:v>
                </c:pt>
                <c:pt idx="295">
                  <c:v>0.35856736442874998</c:v>
                </c:pt>
                <c:pt idx="296">
                  <c:v>0.35856928769800001</c:v>
                </c:pt>
                <c:pt idx="297">
                  <c:v>0.35857121096724998</c:v>
                </c:pt>
                <c:pt idx="298">
                  <c:v>0.3585731342365</c:v>
                </c:pt>
                <c:pt idx="299">
                  <c:v>0.35857505750574997</c:v>
                </c:pt>
                <c:pt idx="300">
                  <c:v>0.358576980775</c:v>
                </c:pt>
                <c:pt idx="301">
                  <c:v>0.35857890404425002</c:v>
                </c:pt>
                <c:pt idx="302">
                  <c:v>0.35858082731349999</c:v>
                </c:pt>
                <c:pt idx="303">
                  <c:v>0.35858275058275002</c:v>
                </c:pt>
                <c:pt idx="304">
                  <c:v>0.35858467385199999</c:v>
                </c:pt>
                <c:pt idx="305">
                  <c:v>0.35858659712125002</c:v>
                </c:pt>
                <c:pt idx="306">
                  <c:v>0.35858852039049999</c:v>
                </c:pt>
                <c:pt idx="307">
                  <c:v>0.35859044365975001</c:v>
                </c:pt>
                <c:pt idx="308">
                  <c:v>0.35859236692899998</c:v>
                </c:pt>
                <c:pt idx="309">
                  <c:v>0.35859429019825001</c:v>
                </c:pt>
                <c:pt idx="310">
                  <c:v>0.35859621346749998</c:v>
                </c:pt>
                <c:pt idx="311">
                  <c:v>0.35859813673675001</c:v>
                </c:pt>
                <c:pt idx="312">
                  <c:v>0.35860006000599998</c:v>
                </c:pt>
                <c:pt idx="313">
                  <c:v>0.35860198327525</c:v>
                </c:pt>
                <c:pt idx="314">
                  <c:v>0.35860390654449997</c:v>
                </c:pt>
                <c:pt idx="315">
                  <c:v>0.35860582981375</c:v>
                </c:pt>
                <c:pt idx="316">
                  <c:v>0.35860775308300002</c:v>
                </c:pt>
                <c:pt idx="317">
                  <c:v>0.35860967635225</c:v>
                </c:pt>
                <c:pt idx="318">
                  <c:v>0.35861159962150002</c:v>
                </c:pt>
                <c:pt idx="319">
                  <c:v>0.35861352289074999</c:v>
                </c:pt>
                <c:pt idx="320">
                  <c:v>0.35861544616000002</c:v>
                </c:pt>
                <c:pt idx="321">
                  <c:v>0.35861736942924999</c:v>
                </c:pt>
                <c:pt idx="322">
                  <c:v>0.35861929269850001</c:v>
                </c:pt>
                <c:pt idx="323">
                  <c:v>0.35862121596774998</c:v>
                </c:pt>
                <c:pt idx="324">
                  <c:v>0.35862313923700001</c:v>
                </c:pt>
                <c:pt idx="325">
                  <c:v>0.35862506250624998</c:v>
                </c:pt>
                <c:pt idx="326">
                  <c:v>0.35862698577550001</c:v>
                </c:pt>
                <c:pt idx="327">
                  <c:v>0.35862890904474998</c:v>
                </c:pt>
                <c:pt idx="328">
                  <c:v>0.358630832314</c:v>
                </c:pt>
                <c:pt idx="329">
                  <c:v>0.35863275558324997</c:v>
                </c:pt>
                <c:pt idx="330">
                  <c:v>0.3586346788525</c:v>
                </c:pt>
                <c:pt idx="331">
                  <c:v>0.35863660212175003</c:v>
                </c:pt>
                <c:pt idx="332">
                  <c:v>0.358638525391</c:v>
                </c:pt>
                <c:pt idx="333">
                  <c:v>0.35864044866025002</c:v>
                </c:pt>
                <c:pt idx="334">
                  <c:v>0.35864237192949999</c:v>
                </c:pt>
                <c:pt idx="335">
                  <c:v>0.35864429519875002</c:v>
                </c:pt>
                <c:pt idx="336">
                  <c:v>0.35864621846799999</c:v>
                </c:pt>
                <c:pt idx="337">
                  <c:v>0.35864814173725001</c:v>
                </c:pt>
                <c:pt idx="338">
                  <c:v>0.35865006500649999</c:v>
                </c:pt>
                <c:pt idx="339">
                  <c:v>0.35865198827575001</c:v>
                </c:pt>
                <c:pt idx="340">
                  <c:v>0.35865391154499998</c:v>
                </c:pt>
                <c:pt idx="341">
                  <c:v>0.35865583481425001</c:v>
                </c:pt>
                <c:pt idx="342">
                  <c:v>0.35865775808349998</c:v>
                </c:pt>
                <c:pt idx="343">
                  <c:v>0.35865968135275</c:v>
                </c:pt>
                <c:pt idx="344">
                  <c:v>0.35866160462199997</c:v>
                </c:pt>
                <c:pt idx="345">
                  <c:v>0.35866352789125</c:v>
                </c:pt>
                <c:pt idx="346">
                  <c:v>0.35866545116050003</c:v>
                </c:pt>
                <c:pt idx="347">
                  <c:v>0.35866737442975</c:v>
                </c:pt>
                <c:pt idx="348">
                  <c:v>0.35866929769900002</c:v>
                </c:pt>
                <c:pt idx="349">
                  <c:v>0.35867122096824999</c:v>
                </c:pt>
                <c:pt idx="350">
                  <c:v>0.35867314423750002</c:v>
                </c:pt>
                <c:pt idx="351">
                  <c:v>0.35867506750674999</c:v>
                </c:pt>
                <c:pt idx="352">
                  <c:v>0.35867699077600002</c:v>
                </c:pt>
                <c:pt idx="353">
                  <c:v>0.35867891404524999</c:v>
                </c:pt>
                <c:pt idx="354">
                  <c:v>0.35868083731450001</c:v>
                </c:pt>
                <c:pt idx="355">
                  <c:v>0.35868276058374998</c:v>
                </c:pt>
                <c:pt idx="356">
                  <c:v>0.35868468385300001</c:v>
                </c:pt>
                <c:pt idx="357">
                  <c:v>0.35868660712224998</c:v>
                </c:pt>
                <c:pt idx="358">
                  <c:v>0.3586885303915</c:v>
                </c:pt>
                <c:pt idx="359">
                  <c:v>0.35869045366074997</c:v>
                </c:pt>
                <c:pt idx="360">
                  <c:v>0.35869237693</c:v>
                </c:pt>
                <c:pt idx="361">
                  <c:v>0.35869430019925003</c:v>
                </c:pt>
                <c:pt idx="362">
                  <c:v>0.3586962234685</c:v>
                </c:pt>
                <c:pt idx="363">
                  <c:v>0.35869814673775002</c:v>
                </c:pt>
                <c:pt idx="364">
                  <c:v>0.35870007000699999</c:v>
                </c:pt>
                <c:pt idx="365">
                  <c:v>0.35870199327625002</c:v>
                </c:pt>
                <c:pt idx="366">
                  <c:v>0.35870391654549999</c:v>
                </c:pt>
                <c:pt idx="367">
                  <c:v>0.35870583981475002</c:v>
                </c:pt>
                <c:pt idx="368">
                  <c:v>0.35870776308399999</c:v>
                </c:pt>
                <c:pt idx="369">
                  <c:v>0.35870968635325001</c:v>
                </c:pt>
                <c:pt idx="370">
                  <c:v>0.35871160962249998</c:v>
                </c:pt>
                <c:pt idx="371">
                  <c:v>0.35871353289175001</c:v>
                </c:pt>
                <c:pt idx="372">
                  <c:v>0.35871545616099998</c:v>
                </c:pt>
                <c:pt idx="373">
                  <c:v>0.35871737943025001</c:v>
                </c:pt>
                <c:pt idx="374">
                  <c:v>0.35871930269949998</c:v>
                </c:pt>
                <c:pt idx="375">
                  <c:v>0.35872122596875</c:v>
                </c:pt>
                <c:pt idx="376">
                  <c:v>0.35872314923800003</c:v>
                </c:pt>
                <c:pt idx="377">
                  <c:v>0.35872507250725</c:v>
                </c:pt>
                <c:pt idx="378">
                  <c:v>0.35872699577650002</c:v>
                </c:pt>
                <c:pt idx="379">
                  <c:v>0.35872891904574999</c:v>
                </c:pt>
                <c:pt idx="380">
                  <c:v>0.35873084231500002</c:v>
                </c:pt>
                <c:pt idx="381">
                  <c:v>0.35873276558424999</c:v>
                </c:pt>
                <c:pt idx="382">
                  <c:v>0.35873468885350002</c:v>
                </c:pt>
                <c:pt idx="383">
                  <c:v>0.35873661212274999</c:v>
                </c:pt>
                <c:pt idx="384">
                  <c:v>0.35873853539200001</c:v>
                </c:pt>
                <c:pt idx="385">
                  <c:v>0.35874045866124998</c:v>
                </c:pt>
                <c:pt idx="386">
                  <c:v>0.35874238193050001</c:v>
                </c:pt>
                <c:pt idx="387">
                  <c:v>0.35874430519974998</c:v>
                </c:pt>
                <c:pt idx="388">
                  <c:v>0.35874622846900001</c:v>
                </c:pt>
                <c:pt idx="389">
                  <c:v>0.35874815173824998</c:v>
                </c:pt>
                <c:pt idx="390">
                  <c:v>0.3587500750075</c:v>
                </c:pt>
                <c:pt idx="391">
                  <c:v>0.35875199827674997</c:v>
                </c:pt>
                <c:pt idx="392">
                  <c:v>0.358753921546</c:v>
                </c:pt>
                <c:pt idx="393">
                  <c:v>0.35875584481525002</c:v>
                </c:pt>
                <c:pt idx="394">
                  <c:v>0.35875776808449999</c:v>
                </c:pt>
                <c:pt idx="395">
                  <c:v>0.35875969135375002</c:v>
                </c:pt>
                <c:pt idx="396">
                  <c:v>0.35876161462299999</c:v>
                </c:pt>
                <c:pt idx="397">
                  <c:v>0.35876353789225002</c:v>
                </c:pt>
                <c:pt idx="398">
                  <c:v>0.35876546116149999</c:v>
                </c:pt>
                <c:pt idx="399">
                  <c:v>0.35876738443075001</c:v>
                </c:pt>
                <c:pt idx="400">
                  <c:v>0.35876930769999998</c:v>
                </c:pt>
                <c:pt idx="401">
                  <c:v>0.35877123096925001</c:v>
                </c:pt>
                <c:pt idx="402">
                  <c:v>0.35877315423849998</c:v>
                </c:pt>
                <c:pt idx="403">
                  <c:v>0.35877507750775001</c:v>
                </c:pt>
                <c:pt idx="404">
                  <c:v>0.35877700077699998</c:v>
                </c:pt>
                <c:pt idx="405">
                  <c:v>0.35877892404625</c:v>
                </c:pt>
                <c:pt idx="406">
                  <c:v>0.35878084731549997</c:v>
                </c:pt>
                <c:pt idx="407">
                  <c:v>0.35878277058475</c:v>
                </c:pt>
                <c:pt idx="408">
                  <c:v>0.35878469385400003</c:v>
                </c:pt>
                <c:pt idx="409">
                  <c:v>0.35878661712325</c:v>
                </c:pt>
                <c:pt idx="410">
                  <c:v>0.35878854039250002</c:v>
                </c:pt>
                <c:pt idx="411">
                  <c:v>0.35879046366174999</c:v>
                </c:pt>
                <c:pt idx="412">
                  <c:v>0.35879238693100002</c:v>
                </c:pt>
                <c:pt idx="413">
                  <c:v>0.35879431020024999</c:v>
                </c:pt>
                <c:pt idx="414">
                  <c:v>0.35879623346950001</c:v>
                </c:pt>
                <c:pt idx="415">
                  <c:v>0.35879815673874998</c:v>
                </c:pt>
                <c:pt idx="416">
                  <c:v>0.35880008000800001</c:v>
                </c:pt>
                <c:pt idx="417">
                  <c:v>0.35880200327724998</c:v>
                </c:pt>
                <c:pt idx="418">
                  <c:v>0.35880392654650001</c:v>
                </c:pt>
                <c:pt idx="419">
                  <c:v>0.35880584981574998</c:v>
                </c:pt>
                <c:pt idx="420">
                  <c:v>0.358807773085</c:v>
                </c:pt>
                <c:pt idx="421">
                  <c:v>0.35880969635424997</c:v>
                </c:pt>
                <c:pt idx="422">
                  <c:v>0.3588116196235</c:v>
                </c:pt>
                <c:pt idx="423">
                  <c:v>0.35881354289275003</c:v>
                </c:pt>
                <c:pt idx="424">
                  <c:v>0.358815466162</c:v>
                </c:pt>
                <c:pt idx="425">
                  <c:v>0.35881738943125002</c:v>
                </c:pt>
                <c:pt idx="426">
                  <c:v>0.35881931270049999</c:v>
                </c:pt>
                <c:pt idx="427">
                  <c:v>0.35882123596975002</c:v>
                </c:pt>
                <c:pt idx="428">
                  <c:v>0.35882315923899999</c:v>
                </c:pt>
                <c:pt idx="429">
                  <c:v>0.35882508250825002</c:v>
                </c:pt>
                <c:pt idx="430">
                  <c:v>0.35882700577749999</c:v>
                </c:pt>
                <c:pt idx="431">
                  <c:v>0.35882892904675001</c:v>
                </c:pt>
                <c:pt idx="432">
                  <c:v>0.35883085231599998</c:v>
                </c:pt>
                <c:pt idx="433">
                  <c:v>0.35883277558525001</c:v>
                </c:pt>
                <c:pt idx="434">
                  <c:v>0.35883469885449998</c:v>
                </c:pt>
                <c:pt idx="435">
                  <c:v>0.35883662212375</c:v>
                </c:pt>
                <c:pt idx="436">
                  <c:v>0.35883854539299997</c:v>
                </c:pt>
                <c:pt idx="437">
                  <c:v>0.35884046866225</c:v>
                </c:pt>
                <c:pt idx="438">
                  <c:v>0.35884239193150003</c:v>
                </c:pt>
                <c:pt idx="439">
                  <c:v>0.35884431520075</c:v>
                </c:pt>
                <c:pt idx="440">
                  <c:v>0.35884623847000002</c:v>
                </c:pt>
                <c:pt idx="441">
                  <c:v>0.35884816173924999</c:v>
                </c:pt>
                <c:pt idx="442">
                  <c:v>0.35885008500850002</c:v>
                </c:pt>
                <c:pt idx="443">
                  <c:v>0.35885200827774999</c:v>
                </c:pt>
                <c:pt idx="444">
                  <c:v>0.35885393154700002</c:v>
                </c:pt>
                <c:pt idx="445">
                  <c:v>0.35885585481624999</c:v>
                </c:pt>
                <c:pt idx="446">
                  <c:v>0.35885777808550001</c:v>
                </c:pt>
                <c:pt idx="447">
                  <c:v>0.35885970135474998</c:v>
                </c:pt>
                <c:pt idx="448">
                  <c:v>0.35886162462400001</c:v>
                </c:pt>
                <c:pt idx="449">
                  <c:v>0.35886354789324998</c:v>
                </c:pt>
                <c:pt idx="450">
                  <c:v>0.3588654711625</c:v>
                </c:pt>
                <c:pt idx="451">
                  <c:v>0.35886739443174998</c:v>
                </c:pt>
                <c:pt idx="452">
                  <c:v>0.358869317701</c:v>
                </c:pt>
                <c:pt idx="453">
                  <c:v>0.35887124097025003</c:v>
                </c:pt>
                <c:pt idx="454">
                  <c:v>0.3588731642395</c:v>
                </c:pt>
                <c:pt idx="455">
                  <c:v>0.35887508750875002</c:v>
                </c:pt>
                <c:pt idx="456">
                  <c:v>0.35887701077799999</c:v>
                </c:pt>
                <c:pt idx="457">
                  <c:v>0.35887893404725002</c:v>
                </c:pt>
                <c:pt idx="458">
                  <c:v>0.35888085731649999</c:v>
                </c:pt>
                <c:pt idx="459">
                  <c:v>0.35888278058575002</c:v>
                </c:pt>
                <c:pt idx="460">
                  <c:v>0.35888470385499999</c:v>
                </c:pt>
                <c:pt idx="461">
                  <c:v>0.35888662712425001</c:v>
                </c:pt>
                <c:pt idx="462">
                  <c:v>0.35888855039349998</c:v>
                </c:pt>
                <c:pt idx="463">
                  <c:v>0.35889047366275001</c:v>
                </c:pt>
                <c:pt idx="464">
                  <c:v>0.35889239693199998</c:v>
                </c:pt>
                <c:pt idx="465">
                  <c:v>0.35889432020125001</c:v>
                </c:pt>
                <c:pt idx="466">
                  <c:v>0.35889624347049998</c:v>
                </c:pt>
                <c:pt idx="467">
                  <c:v>0.35889816673975</c:v>
                </c:pt>
                <c:pt idx="468">
                  <c:v>0.35890009000899997</c:v>
                </c:pt>
                <c:pt idx="469">
                  <c:v>0.35890201327825</c:v>
                </c:pt>
                <c:pt idx="470">
                  <c:v>0.35890393654750002</c:v>
                </c:pt>
                <c:pt idx="471">
                  <c:v>0.35890585981674999</c:v>
                </c:pt>
                <c:pt idx="472">
                  <c:v>0.35890778308600002</c:v>
                </c:pt>
                <c:pt idx="473">
                  <c:v>0.35890970635524999</c:v>
                </c:pt>
                <c:pt idx="474">
                  <c:v>0.35891162962450002</c:v>
                </c:pt>
                <c:pt idx="475">
                  <c:v>0.35891355289374999</c:v>
                </c:pt>
                <c:pt idx="476">
                  <c:v>0.35891547616300001</c:v>
                </c:pt>
                <c:pt idx="477">
                  <c:v>0.35891739943224998</c:v>
                </c:pt>
                <c:pt idx="478">
                  <c:v>0.35891932270150001</c:v>
                </c:pt>
                <c:pt idx="479">
                  <c:v>0.35892124597074998</c:v>
                </c:pt>
                <c:pt idx="480">
                  <c:v>0.35892316924000001</c:v>
                </c:pt>
                <c:pt idx="481">
                  <c:v>0.35892509250924998</c:v>
                </c:pt>
                <c:pt idx="482">
                  <c:v>0.3589270157785</c:v>
                </c:pt>
                <c:pt idx="483">
                  <c:v>0.35892893904774997</c:v>
                </c:pt>
                <c:pt idx="484">
                  <c:v>0.358930862317</c:v>
                </c:pt>
                <c:pt idx="485">
                  <c:v>0.35893278558625002</c:v>
                </c:pt>
                <c:pt idx="486">
                  <c:v>0.3589347088555</c:v>
                </c:pt>
                <c:pt idx="487">
                  <c:v>0.35893663212475002</c:v>
                </c:pt>
                <c:pt idx="488">
                  <c:v>0.35893855539399999</c:v>
                </c:pt>
                <c:pt idx="489">
                  <c:v>0.35894047866325002</c:v>
                </c:pt>
                <c:pt idx="490">
                  <c:v>0.35894240193249999</c:v>
                </c:pt>
                <c:pt idx="491">
                  <c:v>0.35894432520175001</c:v>
                </c:pt>
                <c:pt idx="492">
                  <c:v>0.35894624847099998</c:v>
                </c:pt>
                <c:pt idx="493">
                  <c:v>0.35894817174025001</c:v>
                </c:pt>
                <c:pt idx="494">
                  <c:v>0.35895009500949998</c:v>
                </c:pt>
                <c:pt idx="495">
                  <c:v>0.35895201827875001</c:v>
                </c:pt>
                <c:pt idx="496">
                  <c:v>0.35895394154799998</c:v>
                </c:pt>
                <c:pt idx="497">
                  <c:v>0.35895586481725</c:v>
                </c:pt>
                <c:pt idx="498">
                  <c:v>0.35895778808649997</c:v>
                </c:pt>
                <c:pt idx="499">
                  <c:v>0.35895971135575</c:v>
                </c:pt>
                <c:pt idx="500">
                  <c:v>0.35896163462500003</c:v>
                </c:pt>
                <c:pt idx="501">
                  <c:v>0.35896355789425</c:v>
                </c:pt>
                <c:pt idx="502">
                  <c:v>0.35896548116350002</c:v>
                </c:pt>
                <c:pt idx="503">
                  <c:v>0.35896740443274999</c:v>
                </c:pt>
                <c:pt idx="504">
                  <c:v>0.35896932770200002</c:v>
                </c:pt>
                <c:pt idx="505">
                  <c:v>0.35897125097124999</c:v>
                </c:pt>
                <c:pt idx="506">
                  <c:v>0.35897317424050001</c:v>
                </c:pt>
                <c:pt idx="507">
                  <c:v>0.35897509750975098</c:v>
                </c:pt>
                <c:pt idx="508">
                  <c:v>0.35897702077900001</c:v>
                </c:pt>
                <c:pt idx="509">
                  <c:v>0.35897894404825098</c:v>
                </c:pt>
                <c:pt idx="510">
                  <c:v>0.35898086731750001</c:v>
                </c:pt>
                <c:pt idx="511">
                  <c:v>0.35898279058675098</c:v>
                </c:pt>
                <c:pt idx="512">
                  <c:v>0.358984713856</c:v>
                </c:pt>
                <c:pt idx="513">
                  <c:v>0.35898663712525097</c:v>
                </c:pt>
                <c:pt idx="514">
                  <c:v>0.358988560394501</c:v>
                </c:pt>
                <c:pt idx="515">
                  <c:v>0.35899048366375003</c:v>
                </c:pt>
                <c:pt idx="516">
                  <c:v>0.358992406933001</c:v>
                </c:pt>
                <c:pt idx="517">
                  <c:v>0.35899433020225002</c:v>
                </c:pt>
                <c:pt idx="518">
                  <c:v>0.35899625347150099</c:v>
                </c:pt>
                <c:pt idx="519">
                  <c:v>0.35899817674075002</c:v>
                </c:pt>
                <c:pt idx="520">
                  <c:v>0.35900410041004099</c:v>
                </c:pt>
                <c:pt idx="521">
                  <c:v>0.359082954449291</c:v>
                </c:pt>
                <c:pt idx="522">
                  <c:v>0.35916180848854101</c:v>
                </c:pt>
                <c:pt idx="523">
                  <c:v>0.35924066252779102</c:v>
                </c:pt>
                <c:pt idx="524">
                  <c:v>0.35931951656704098</c:v>
                </c:pt>
                <c:pt idx="525">
                  <c:v>0.35939837060629098</c:v>
                </c:pt>
                <c:pt idx="526">
                  <c:v>0.35947722464554099</c:v>
                </c:pt>
                <c:pt idx="527">
                  <c:v>0.359556078684791</c:v>
                </c:pt>
                <c:pt idx="528">
                  <c:v>0.35963493272404101</c:v>
                </c:pt>
                <c:pt idx="529">
                  <c:v>0.35971378676329102</c:v>
                </c:pt>
                <c:pt idx="530">
                  <c:v>0.35979264080254098</c:v>
                </c:pt>
                <c:pt idx="531">
                  <c:v>0.35987149484179098</c:v>
                </c:pt>
                <c:pt idx="532">
                  <c:v>0.35995034888104099</c:v>
                </c:pt>
                <c:pt idx="533">
                  <c:v>0.360029202920292</c:v>
                </c:pt>
                <c:pt idx="534">
                  <c:v>0.36010805695954201</c:v>
                </c:pt>
                <c:pt idx="535">
                  <c:v>0.36018691099879202</c:v>
                </c:pt>
                <c:pt idx="536">
                  <c:v>0.36026576503804197</c:v>
                </c:pt>
                <c:pt idx="537">
                  <c:v>0.36034461907729198</c:v>
                </c:pt>
                <c:pt idx="538">
                  <c:v>0.36042347311654199</c:v>
                </c:pt>
                <c:pt idx="539">
                  <c:v>0.360502327155792</c:v>
                </c:pt>
                <c:pt idx="540">
                  <c:v>0.36058118119504201</c:v>
                </c:pt>
                <c:pt idx="541">
                  <c:v>0.36066003523429202</c:v>
                </c:pt>
                <c:pt idx="542">
                  <c:v>0.36073888927354197</c:v>
                </c:pt>
                <c:pt idx="543">
                  <c:v>0.36081774331279198</c:v>
                </c:pt>
                <c:pt idx="544">
                  <c:v>0.36089659735204199</c:v>
                </c:pt>
                <c:pt idx="545">
                  <c:v>0.360975451391292</c:v>
                </c:pt>
                <c:pt idx="546">
                  <c:v>0.36105430543054301</c:v>
                </c:pt>
                <c:pt idx="547">
                  <c:v>0.36113315946979302</c:v>
                </c:pt>
                <c:pt idx="548">
                  <c:v>0.36121201350904297</c:v>
                </c:pt>
                <c:pt idx="549">
                  <c:v>0.36129086754829298</c:v>
                </c:pt>
                <c:pt idx="550">
                  <c:v>0.36136972158754299</c:v>
                </c:pt>
                <c:pt idx="551">
                  <c:v>0.361448575626793</c:v>
                </c:pt>
                <c:pt idx="552">
                  <c:v>0.36152742966604301</c:v>
                </c:pt>
                <c:pt idx="553">
                  <c:v>0.36160628370529302</c:v>
                </c:pt>
                <c:pt idx="554">
                  <c:v>0.36168513774454297</c:v>
                </c:pt>
                <c:pt idx="555">
                  <c:v>0.36176399178379298</c:v>
                </c:pt>
                <c:pt idx="556">
                  <c:v>0.36184284582304299</c:v>
                </c:pt>
                <c:pt idx="557">
                  <c:v>0.361921699862293</c:v>
                </c:pt>
                <c:pt idx="558">
                  <c:v>0.36200055390154401</c:v>
                </c:pt>
                <c:pt idx="559">
                  <c:v>0.36207940794079402</c:v>
                </c:pt>
                <c:pt idx="560">
                  <c:v>0.36215826198004403</c:v>
                </c:pt>
                <c:pt idx="561">
                  <c:v>0.36223711601929398</c:v>
                </c:pt>
                <c:pt idx="562">
                  <c:v>0.36231597005854399</c:v>
                </c:pt>
                <c:pt idx="563">
                  <c:v>0.362394824097794</c:v>
                </c:pt>
                <c:pt idx="564">
                  <c:v>0.36247367813704401</c:v>
                </c:pt>
                <c:pt idx="565">
                  <c:v>0.36255253217629402</c:v>
                </c:pt>
                <c:pt idx="566">
                  <c:v>0.36263138621554403</c:v>
                </c:pt>
                <c:pt idx="567">
                  <c:v>0.36271024025479398</c:v>
                </c:pt>
                <c:pt idx="568">
                  <c:v>0.36278909429404399</c:v>
                </c:pt>
                <c:pt idx="569">
                  <c:v>0.362867948333294</c:v>
                </c:pt>
                <c:pt idx="570">
                  <c:v>0.36294680237254401</c:v>
                </c:pt>
                <c:pt idx="571">
                  <c:v>0.36302565641179502</c:v>
                </c:pt>
                <c:pt idx="572">
                  <c:v>0.36310451045104503</c:v>
                </c:pt>
                <c:pt idx="573">
                  <c:v>0.36318336449029498</c:v>
                </c:pt>
                <c:pt idx="574">
                  <c:v>0.36326221852954499</c:v>
                </c:pt>
                <c:pt idx="575">
                  <c:v>0.363341072568795</c:v>
                </c:pt>
                <c:pt idx="576">
                  <c:v>0.36341992660804501</c:v>
                </c:pt>
                <c:pt idx="577">
                  <c:v>0.36349878064729502</c:v>
                </c:pt>
                <c:pt idx="578">
                  <c:v>0.36357763468654503</c:v>
                </c:pt>
                <c:pt idx="579">
                  <c:v>0.36365648872579498</c:v>
                </c:pt>
                <c:pt idx="580">
                  <c:v>0.36373534276504499</c:v>
                </c:pt>
                <c:pt idx="581">
                  <c:v>0.363814196804295</c:v>
                </c:pt>
                <c:pt idx="582">
                  <c:v>0.36389305084354501</c:v>
                </c:pt>
                <c:pt idx="583">
                  <c:v>0.36397190488279502</c:v>
                </c:pt>
                <c:pt idx="584">
                  <c:v>0.36405075892204602</c:v>
                </c:pt>
                <c:pt idx="585">
                  <c:v>0.36412961296129598</c:v>
                </c:pt>
                <c:pt idx="586">
                  <c:v>0.36420846700054599</c:v>
                </c:pt>
                <c:pt idx="587">
                  <c:v>0.364287321039796</c:v>
                </c:pt>
                <c:pt idx="588">
                  <c:v>0.36436617507904601</c:v>
                </c:pt>
                <c:pt idx="589">
                  <c:v>0.36444502911829602</c:v>
                </c:pt>
                <c:pt idx="590">
                  <c:v>0.36452388315754602</c:v>
                </c:pt>
                <c:pt idx="591">
                  <c:v>0.36460273719679598</c:v>
                </c:pt>
                <c:pt idx="592">
                  <c:v>0.36468159123604599</c:v>
                </c:pt>
                <c:pt idx="593">
                  <c:v>0.364760445275296</c:v>
                </c:pt>
                <c:pt idx="594">
                  <c:v>0.36483929931454601</c:v>
                </c:pt>
                <c:pt idx="595">
                  <c:v>0.36491815335379602</c:v>
                </c:pt>
                <c:pt idx="596">
                  <c:v>0.36499700739304602</c:v>
                </c:pt>
                <c:pt idx="597">
                  <c:v>0.36507586143229698</c:v>
                </c:pt>
                <c:pt idx="598">
                  <c:v>0.36515471547154699</c:v>
                </c:pt>
                <c:pt idx="599">
                  <c:v>0.365233569510797</c:v>
                </c:pt>
                <c:pt idx="600">
                  <c:v>0.36531242355004701</c:v>
                </c:pt>
                <c:pt idx="601">
                  <c:v>0.36539127758929701</c:v>
                </c:pt>
                <c:pt idx="602">
                  <c:v>0.36547013162854702</c:v>
                </c:pt>
                <c:pt idx="603">
                  <c:v>0.36554898566779698</c:v>
                </c:pt>
                <c:pt idx="604">
                  <c:v>0.36562783970704699</c:v>
                </c:pt>
                <c:pt idx="605">
                  <c:v>0.365706693746297</c:v>
                </c:pt>
                <c:pt idx="606">
                  <c:v>0.365785547785547</c:v>
                </c:pt>
                <c:pt idx="607">
                  <c:v>0.36586440182479701</c:v>
                </c:pt>
                <c:pt idx="608">
                  <c:v>0.36594325586404702</c:v>
                </c:pt>
                <c:pt idx="609">
                  <c:v>0.36602210990329798</c:v>
                </c:pt>
                <c:pt idx="610">
                  <c:v>0.36610096394254799</c:v>
                </c:pt>
                <c:pt idx="611">
                  <c:v>0.36617981798179799</c:v>
                </c:pt>
                <c:pt idx="612">
                  <c:v>0.366258672021048</c:v>
                </c:pt>
                <c:pt idx="613">
                  <c:v>0.36633752606029801</c:v>
                </c:pt>
                <c:pt idx="614">
                  <c:v>0.36641638009954802</c:v>
                </c:pt>
                <c:pt idx="615">
                  <c:v>0.36649523413879798</c:v>
                </c:pt>
                <c:pt idx="616">
                  <c:v>0.36657408817804799</c:v>
                </c:pt>
                <c:pt idx="617">
                  <c:v>0.36665294221729799</c:v>
                </c:pt>
                <c:pt idx="618">
                  <c:v>0.366731796256548</c:v>
                </c:pt>
                <c:pt idx="619">
                  <c:v>0.36681065029579801</c:v>
                </c:pt>
                <c:pt idx="620">
                  <c:v>0.36688950433504802</c:v>
                </c:pt>
                <c:pt idx="621">
                  <c:v>0.36696835837429898</c:v>
                </c:pt>
                <c:pt idx="622">
                  <c:v>0.36704721241354898</c:v>
                </c:pt>
                <c:pt idx="623">
                  <c:v>0.36712606645279899</c:v>
                </c:pt>
                <c:pt idx="624">
                  <c:v>0.367204920492049</c:v>
                </c:pt>
                <c:pt idx="625">
                  <c:v>0.36728377453129901</c:v>
                </c:pt>
                <c:pt idx="626">
                  <c:v>0.36736262857054902</c:v>
                </c:pt>
                <c:pt idx="627">
                  <c:v>0.36744148260979898</c:v>
                </c:pt>
                <c:pt idx="628">
                  <c:v>0.36752033664904898</c:v>
                </c:pt>
                <c:pt idx="629">
                  <c:v>0.36759919068829899</c:v>
                </c:pt>
                <c:pt idx="630">
                  <c:v>0.367678044727549</c:v>
                </c:pt>
                <c:pt idx="631">
                  <c:v>0.36775689876679901</c:v>
                </c:pt>
                <c:pt idx="632">
                  <c:v>0.36783575280604902</c:v>
                </c:pt>
                <c:pt idx="633">
                  <c:v>0.36791460684529897</c:v>
                </c:pt>
                <c:pt idx="634">
                  <c:v>0.36799346088454998</c:v>
                </c:pt>
                <c:pt idx="635">
                  <c:v>0.36807231492379999</c:v>
                </c:pt>
                <c:pt idx="636">
                  <c:v>0.36815116896305</c:v>
                </c:pt>
                <c:pt idx="637">
                  <c:v>0.36823002300230001</c:v>
                </c:pt>
                <c:pt idx="638">
                  <c:v>0.36830887704155002</c:v>
                </c:pt>
                <c:pt idx="639">
                  <c:v>0.36838773108079997</c:v>
                </c:pt>
                <c:pt idx="640">
                  <c:v>0.36846658512004998</c:v>
                </c:pt>
                <c:pt idx="641">
                  <c:v>0.36854543915929999</c:v>
                </c:pt>
                <c:pt idx="642">
                  <c:v>0.36862429319855</c:v>
                </c:pt>
                <c:pt idx="643">
                  <c:v>0.36870314723780001</c:v>
                </c:pt>
                <c:pt idx="644">
                  <c:v>0.36878200127705002</c:v>
                </c:pt>
                <c:pt idx="645">
                  <c:v>0.36886085531629997</c:v>
                </c:pt>
                <c:pt idx="646">
                  <c:v>0.36893970935554998</c:v>
                </c:pt>
                <c:pt idx="647">
                  <c:v>0.36901856339480099</c:v>
                </c:pt>
                <c:pt idx="648">
                  <c:v>0.369097417434051</c:v>
                </c:pt>
                <c:pt idx="649">
                  <c:v>0.36917627147330101</c:v>
                </c:pt>
                <c:pt idx="650">
                  <c:v>0.36925512551255102</c:v>
                </c:pt>
                <c:pt idx="651">
                  <c:v>0.36933397955180097</c:v>
                </c:pt>
                <c:pt idx="652">
                  <c:v>0.36941283359105098</c:v>
                </c:pt>
                <c:pt idx="653">
                  <c:v>0.36949168763030099</c:v>
                </c:pt>
                <c:pt idx="654">
                  <c:v>0.369570541669551</c:v>
                </c:pt>
                <c:pt idx="655">
                  <c:v>0.36964939570880101</c:v>
                </c:pt>
                <c:pt idx="656">
                  <c:v>0.36972824974805102</c:v>
                </c:pt>
                <c:pt idx="657">
                  <c:v>0.36980710378730097</c:v>
                </c:pt>
                <c:pt idx="658">
                  <c:v>0.36988595782655098</c:v>
                </c:pt>
                <c:pt idx="659">
                  <c:v>0.36996481186580199</c:v>
                </c:pt>
                <c:pt idx="660">
                  <c:v>0.370043665905052</c:v>
                </c:pt>
                <c:pt idx="661">
                  <c:v>0.37012251994430201</c:v>
                </c:pt>
                <c:pt idx="662">
                  <c:v>0.37020137398355202</c:v>
                </c:pt>
                <c:pt idx="663">
                  <c:v>0.37028022802280203</c:v>
                </c:pt>
                <c:pt idx="664">
                  <c:v>0.37035908206205198</c:v>
                </c:pt>
                <c:pt idx="665">
                  <c:v>0.37043793610130199</c:v>
                </c:pt>
                <c:pt idx="666">
                  <c:v>0.370516790140552</c:v>
                </c:pt>
                <c:pt idx="667">
                  <c:v>0.37059564417980201</c:v>
                </c:pt>
                <c:pt idx="668">
                  <c:v>0.37067449821905202</c:v>
                </c:pt>
                <c:pt idx="669">
                  <c:v>0.37075335225830203</c:v>
                </c:pt>
                <c:pt idx="670">
                  <c:v>0.37083220629755198</c:v>
                </c:pt>
                <c:pt idx="671">
                  <c:v>0.37091106033680199</c:v>
                </c:pt>
                <c:pt idx="672">
                  <c:v>0.370989914376053</c:v>
                </c:pt>
                <c:pt idx="673">
                  <c:v>0.37106876841530301</c:v>
                </c:pt>
                <c:pt idx="674">
                  <c:v>0.37114762245455302</c:v>
                </c:pt>
                <c:pt idx="675">
                  <c:v>0.37122647649380303</c:v>
                </c:pt>
                <c:pt idx="676">
                  <c:v>0.37130533053305298</c:v>
                </c:pt>
                <c:pt idx="677">
                  <c:v>0.37138418457230299</c:v>
                </c:pt>
                <c:pt idx="678">
                  <c:v>0.371463038611553</c:v>
                </c:pt>
                <c:pt idx="679">
                  <c:v>0.37154189265080301</c:v>
                </c:pt>
                <c:pt idx="680">
                  <c:v>0.37162074669005302</c:v>
                </c:pt>
                <c:pt idx="681">
                  <c:v>0.37169960072930303</c:v>
                </c:pt>
                <c:pt idx="682">
                  <c:v>0.37177845476855298</c:v>
                </c:pt>
                <c:pt idx="683">
                  <c:v>0.37185730880780299</c:v>
                </c:pt>
                <c:pt idx="684">
                  <c:v>0.371936162847053</c:v>
                </c:pt>
                <c:pt idx="685">
                  <c:v>0.37201501688630401</c:v>
                </c:pt>
                <c:pt idx="686">
                  <c:v>0.37209387092555402</c:v>
                </c:pt>
                <c:pt idx="687">
                  <c:v>0.37217272496480402</c:v>
                </c:pt>
                <c:pt idx="688">
                  <c:v>0.37225157900405398</c:v>
                </c:pt>
                <c:pt idx="689">
                  <c:v>0.37233043304330399</c:v>
                </c:pt>
                <c:pt idx="690">
                  <c:v>0.372409287082554</c:v>
                </c:pt>
                <c:pt idx="691">
                  <c:v>0.37248814112180401</c:v>
                </c:pt>
                <c:pt idx="692">
                  <c:v>0.37256699516105402</c:v>
                </c:pt>
                <c:pt idx="693">
                  <c:v>0.37264584920030402</c:v>
                </c:pt>
                <c:pt idx="694">
                  <c:v>0.37272470323955398</c:v>
                </c:pt>
                <c:pt idx="695">
                  <c:v>0.37280355727880399</c:v>
                </c:pt>
                <c:pt idx="696">
                  <c:v>0.372882411318054</c:v>
                </c:pt>
                <c:pt idx="697">
                  <c:v>0.37296126535730401</c:v>
                </c:pt>
                <c:pt idx="698">
                  <c:v>0.37304011939655501</c:v>
                </c:pt>
                <c:pt idx="699">
                  <c:v>0.37311897343580502</c:v>
                </c:pt>
                <c:pt idx="700">
                  <c:v>0.37319782747505498</c:v>
                </c:pt>
                <c:pt idx="701">
                  <c:v>0.37327668151430499</c:v>
                </c:pt>
                <c:pt idx="702">
                  <c:v>0.373355535553555</c:v>
                </c:pt>
                <c:pt idx="703">
                  <c:v>0.373434389592805</c:v>
                </c:pt>
                <c:pt idx="704">
                  <c:v>0.37351324363205501</c:v>
                </c:pt>
                <c:pt idx="705">
                  <c:v>0.37359209767130502</c:v>
                </c:pt>
                <c:pt idx="706">
                  <c:v>0.37367095171055498</c:v>
                </c:pt>
                <c:pt idx="707">
                  <c:v>0.37374980574980499</c:v>
                </c:pt>
                <c:pt idx="708">
                  <c:v>0.373828659789055</c:v>
                </c:pt>
                <c:pt idx="709">
                  <c:v>0.373907513828305</c:v>
                </c:pt>
                <c:pt idx="710">
                  <c:v>0.37398636786755601</c:v>
                </c:pt>
                <c:pt idx="711">
                  <c:v>0.37406522190680602</c:v>
                </c:pt>
                <c:pt idx="712">
                  <c:v>0.37414407594605598</c:v>
                </c:pt>
                <c:pt idx="713">
                  <c:v>0.37422292998530599</c:v>
                </c:pt>
                <c:pt idx="714">
                  <c:v>0.37430178402455599</c:v>
                </c:pt>
                <c:pt idx="715">
                  <c:v>0.374380638063806</c:v>
                </c:pt>
                <c:pt idx="716">
                  <c:v>0.37445949210305601</c:v>
                </c:pt>
                <c:pt idx="717">
                  <c:v>0.37453834614230602</c:v>
                </c:pt>
                <c:pt idx="718">
                  <c:v>0.37461720018155598</c:v>
                </c:pt>
                <c:pt idx="719">
                  <c:v>0.37469605422080599</c:v>
                </c:pt>
                <c:pt idx="720">
                  <c:v>0.37477490826005599</c:v>
                </c:pt>
                <c:pt idx="721">
                  <c:v>0.374853762299306</c:v>
                </c:pt>
                <c:pt idx="722">
                  <c:v>0.37493261633855601</c:v>
                </c:pt>
                <c:pt idx="723">
                  <c:v>0.37501147037780702</c:v>
                </c:pt>
                <c:pt idx="724">
                  <c:v>0.37509032441705698</c:v>
                </c:pt>
                <c:pt idx="725">
                  <c:v>0.37516917845630698</c:v>
                </c:pt>
                <c:pt idx="726">
                  <c:v>0.37524803249555699</c:v>
                </c:pt>
                <c:pt idx="727">
                  <c:v>0.375326886534807</c:v>
                </c:pt>
                <c:pt idx="728">
                  <c:v>0.37540574057405701</c:v>
                </c:pt>
                <c:pt idx="729">
                  <c:v>0.37548459461330702</c:v>
                </c:pt>
                <c:pt idx="730">
                  <c:v>0.37556344865255697</c:v>
                </c:pt>
                <c:pt idx="731">
                  <c:v>0.37564230269180698</c:v>
                </c:pt>
                <c:pt idx="732">
                  <c:v>0.37572115673105699</c:v>
                </c:pt>
                <c:pt idx="733">
                  <c:v>0.375800010770307</c:v>
                </c:pt>
                <c:pt idx="734">
                  <c:v>0.37587886480955701</c:v>
                </c:pt>
                <c:pt idx="735">
                  <c:v>0.37595771884880702</c:v>
                </c:pt>
                <c:pt idx="736">
                  <c:v>0.37603657288805797</c:v>
                </c:pt>
                <c:pt idx="737">
                  <c:v>0.37611542692730798</c:v>
                </c:pt>
                <c:pt idx="738">
                  <c:v>0.37619428096655799</c:v>
                </c:pt>
                <c:pt idx="739">
                  <c:v>0.376273135005808</c:v>
                </c:pt>
                <c:pt idx="740">
                  <c:v>0.37635198904505801</c:v>
                </c:pt>
                <c:pt idx="741">
                  <c:v>0.37643084308430802</c:v>
                </c:pt>
                <c:pt idx="742">
                  <c:v>0.37650969712355797</c:v>
                </c:pt>
                <c:pt idx="743">
                  <c:v>0.37658855116280798</c:v>
                </c:pt>
                <c:pt idx="744">
                  <c:v>0.37666740520205799</c:v>
                </c:pt>
                <c:pt idx="745">
                  <c:v>0.376746259241308</c:v>
                </c:pt>
                <c:pt idx="746">
                  <c:v>0.37682511328055801</c:v>
                </c:pt>
                <c:pt idx="747">
                  <c:v>0.37690396731980802</c:v>
                </c:pt>
                <c:pt idx="748">
                  <c:v>0.37698282135905897</c:v>
                </c:pt>
                <c:pt idx="749">
                  <c:v>0.37706167539830898</c:v>
                </c:pt>
                <c:pt idx="750">
                  <c:v>0.37714052943755899</c:v>
                </c:pt>
                <c:pt idx="751">
                  <c:v>0.377219383476809</c:v>
                </c:pt>
                <c:pt idx="752">
                  <c:v>0.37729823751605901</c:v>
                </c:pt>
                <c:pt idx="753">
                  <c:v>0.37737709155530902</c:v>
                </c:pt>
                <c:pt idx="754">
                  <c:v>0.37745594559455897</c:v>
                </c:pt>
                <c:pt idx="755">
                  <c:v>0.37753479963380898</c:v>
                </c:pt>
                <c:pt idx="756">
                  <c:v>0.37761365367305899</c:v>
                </c:pt>
                <c:pt idx="757">
                  <c:v>0.377692507712309</c:v>
                </c:pt>
                <c:pt idx="758">
                  <c:v>0.37777136175155901</c:v>
                </c:pt>
                <c:pt idx="759">
                  <c:v>0.37785021579080902</c:v>
                </c:pt>
                <c:pt idx="760">
                  <c:v>0.37792906983005897</c:v>
                </c:pt>
                <c:pt idx="761">
                  <c:v>0.37800792386930998</c:v>
                </c:pt>
                <c:pt idx="762">
                  <c:v>0.37808677790855999</c:v>
                </c:pt>
                <c:pt idx="763">
                  <c:v>0.37816563194781</c:v>
                </c:pt>
                <c:pt idx="764">
                  <c:v>0.37824448598706001</c:v>
                </c:pt>
                <c:pt idx="765">
                  <c:v>0.37832334002631002</c:v>
                </c:pt>
                <c:pt idx="766">
                  <c:v>0.37840219406556003</c:v>
                </c:pt>
                <c:pt idx="767">
                  <c:v>0.37848104810480998</c:v>
                </c:pt>
                <c:pt idx="768">
                  <c:v>0.37855990214405999</c:v>
                </c:pt>
                <c:pt idx="769">
                  <c:v>0.37863875618331</c:v>
                </c:pt>
                <c:pt idx="770">
                  <c:v>0.37871761022256001</c:v>
                </c:pt>
                <c:pt idx="771">
                  <c:v>0.37879646426181002</c:v>
                </c:pt>
                <c:pt idx="772">
                  <c:v>0.37887531830106003</c:v>
                </c:pt>
                <c:pt idx="773">
                  <c:v>0.37895417234031098</c:v>
                </c:pt>
                <c:pt idx="774">
                  <c:v>0.37903302637956099</c:v>
                </c:pt>
                <c:pt idx="775">
                  <c:v>0.379111880418811</c:v>
                </c:pt>
                <c:pt idx="776">
                  <c:v>0.37919073445806101</c:v>
                </c:pt>
                <c:pt idx="777">
                  <c:v>0.37926958849731102</c:v>
                </c:pt>
                <c:pt idx="778">
                  <c:v>0.37934844253656103</c:v>
                </c:pt>
                <c:pt idx="779">
                  <c:v>0.37942729657581098</c:v>
                </c:pt>
                <c:pt idx="780">
                  <c:v>0.37950615061506099</c:v>
                </c:pt>
                <c:pt idx="781">
                  <c:v>0.379585004654311</c:v>
                </c:pt>
                <c:pt idx="782">
                  <c:v>0.37966385869356101</c:v>
                </c:pt>
                <c:pt idx="783">
                  <c:v>0.37974271273281102</c:v>
                </c:pt>
                <c:pt idx="784">
                  <c:v>0.37982156677206103</c:v>
                </c:pt>
                <c:pt idx="785">
                  <c:v>0.37990042081131098</c:v>
                </c:pt>
                <c:pt idx="786">
                  <c:v>0.37997927485056199</c:v>
                </c:pt>
                <c:pt idx="787">
                  <c:v>0.380058128889812</c:v>
                </c:pt>
                <c:pt idx="788">
                  <c:v>0.38013698292906201</c:v>
                </c:pt>
                <c:pt idx="789">
                  <c:v>0.38021583696831202</c:v>
                </c:pt>
                <c:pt idx="790">
                  <c:v>0.38029469100756202</c:v>
                </c:pt>
                <c:pt idx="791">
                  <c:v>0.38037354504681198</c:v>
                </c:pt>
                <c:pt idx="792">
                  <c:v>0.38045239908606199</c:v>
                </c:pt>
                <c:pt idx="793">
                  <c:v>0.380531253125312</c:v>
                </c:pt>
                <c:pt idx="794">
                  <c:v>0.38061010716456201</c:v>
                </c:pt>
                <c:pt idx="795">
                  <c:v>0.38068896120381202</c:v>
                </c:pt>
                <c:pt idx="796">
                  <c:v>0.38076781524306202</c:v>
                </c:pt>
                <c:pt idx="797">
                  <c:v>0.38084666928231198</c:v>
                </c:pt>
                <c:pt idx="798">
                  <c:v>0.38092552332156199</c:v>
                </c:pt>
                <c:pt idx="799">
                  <c:v>0.381004377360813</c:v>
                </c:pt>
                <c:pt idx="800">
                  <c:v>0.38108323140006301</c:v>
                </c:pt>
                <c:pt idx="801">
                  <c:v>0.38116208543931301</c:v>
                </c:pt>
                <c:pt idx="802">
                  <c:v>0.38124093947856302</c:v>
                </c:pt>
                <c:pt idx="803">
                  <c:v>0.38131979351781298</c:v>
                </c:pt>
                <c:pt idx="804">
                  <c:v>0.38139864755706299</c:v>
                </c:pt>
                <c:pt idx="805">
                  <c:v>0.381477501596313</c:v>
                </c:pt>
                <c:pt idx="806">
                  <c:v>0.381556355635563</c:v>
                </c:pt>
                <c:pt idx="807">
                  <c:v>0.38163520967481301</c:v>
                </c:pt>
                <c:pt idx="808">
                  <c:v>0.38171406371406302</c:v>
                </c:pt>
                <c:pt idx="809">
                  <c:v>0.38179291775331298</c:v>
                </c:pt>
                <c:pt idx="810">
                  <c:v>0.38187177179256299</c:v>
                </c:pt>
                <c:pt idx="811">
                  <c:v>0.381950625831813</c:v>
                </c:pt>
                <c:pt idx="812">
                  <c:v>0.382029479871064</c:v>
                </c:pt>
                <c:pt idx="813">
                  <c:v>0.38210833391031401</c:v>
                </c:pt>
                <c:pt idx="814">
                  <c:v>0.38218718794956402</c:v>
                </c:pt>
                <c:pt idx="815">
                  <c:v>0.38226604198881398</c:v>
                </c:pt>
                <c:pt idx="816">
                  <c:v>0.38234489602806399</c:v>
                </c:pt>
                <c:pt idx="817">
                  <c:v>0.38242375006731399</c:v>
                </c:pt>
                <c:pt idx="818">
                  <c:v>0.382502604106564</c:v>
                </c:pt>
                <c:pt idx="819">
                  <c:v>0.38258145814581401</c:v>
                </c:pt>
                <c:pt idx="820">
                  <c:v>0.38266031218506402</c:v>
                </c:pt>
                <c:pt idx="821">
                  <c:v>0.38273916622431398</c:v>
                </c:pt>
                <c:pt idx="822">
                  <c:v>0.38281802026356399</c:v>
                </c:pt>
                <c:pt idx="823">
                  <c:v>0.38289687430281399</c:v>
                </c:pt>
                <c:pt idx="824">
                  <c:v>0.382975728342065</c:v>
                </c:pt>
                <c:pt idx="825">
                  <c:v>0.38305458238131501</c:v>
                </c:pt>
                <c:pt idx="826">
                  <c:v>0.38313343642056502</c:v>
                </c:pt>
                <c:pt idx="827">
                  <c:v>0.38321229045981497</c:v>
                </c:pt>
                <c:pt idx="828">
                  <c:v>0.38329114449906498</c:v>
                </c:pt>
                <c:pt idx="829">
                  <c:v>0.38336999853831499</c:v>
                </c:pt>
                <c:pt idx="830">
                  <c:v>0.383448852577565</c:v>
                </c:pt>
                <c:pt idx="831">
                  <c:v>0.38352770661681501</c:v>
                </c:pt>
                <c:pt idx="832">
                  <c:v>0.38360656065606502</c:v>
                </c:pt>
                <c:pt idx="833">
                  <c:v>0.38368541469531497</c:v>
                </c:pt>
                <c:pt idx="834">
                  <c:v>0.38376426873456498</c:v>
                </c:pt>
                <c:pt idx="835">
                  <c:v>0.38384312277381499</c:v>
                </c:pt>
                <c:pt idx="836">
                  <c:v>0.383921976813065</c:v>
                </c:pt>
                <c:pt idx="837">
                  <c:v>0.38400083085231601</c:v>
                </c:pt>
                <c:pt idx="838">
                  <c:v>0.38407968489156602</c:v>
                </c:pt>
                <c:pt idx="839">
                  <c:v>0.38415853893081597</c:v>
                </c:pt>
                <c:pt idx="840">
                  <c:v>0.38423739297006598</c:v>
                </c:pt>
                <c:pt idx="841">
                  <c:v>0.38431624700931599</c:v>
                </c:pt>
                <c:pt idx="842">
                  <c:v>0.384395101048566</c:v>
                </c:pt>
                <c:pt idx="843">
                  <c:v>0.38447395508781601</c:v>
                </c:pt>
                <c:pt idx="844">
                  <c:v>0.38455280912706602</c:v>
                </c:pt>
                <c:pt idx="845">
                  <c:v>0.38463166316631597</c:v>
                </c:pt>
                <c:pt idx="846">
                  <c:v>0.38471051720556598</c:v>
                </c:pt>
                <c:pt idx="847">
                  <c:v>0.38478937124481599</c:v>
                </c:pt>
                <c:pt idx="848">
                  <c:v>0.384868225284066</c:v>
                </c:pt>
                <c:pt idx="849">
                  <c:v>0.38494707932331601</c:v>
                </c:pt>
                <c:pt idx="850">
                  <c:v>0.38502593336256702</c:v>
                </c:pt>
                <c:pt idx="851">
                  <c:v>0.38510478740181697</c:v>
                </c:pt>
                <c:pt idx="852">
                  <c:v>0.38518364144106698</c:v>
                </c:pt>
                <c:pt idx="853">
                  <c:v>0.38526249548031699</c:v>
                </c:pt>
                <c:pt idx="854">
                  <c:v>0.385341349519567</c:v>
                </c:pt>
                <c:pt idx="855">
                  <c:v>0.38542020355881701</c:v>
                </c:pt>
                <c:pt idx="856">
                  <c:v>0.38549905759806702</c:v>
                </c:pt>
                <c:pt idx="857">
                  <c:v>0.38557791163731697</c:v>
                </c:pt>
                <c:pt idx="858">
                  <c:v>0.38565676567656698</c:v>
                </c:pt>
                <c:pt idx="859">
                  <c:v>0.38573561971581699</c:v>
                </c:pt>
                <c:pt idx="860">
                  <c:v>0.385814473755067</c:v>
                </c:pt>
                <c:pt idx="861">
                  <c:v>0.38589332779431701</c:v>
                </c:pt>
                <c:pt idx="862">
                  <c:v>0.38597218183356702</c:v>
                </c:pt>
                <c:pt idx="863">
                  <c:v>0.38605103587281803</c:v>
                </c:pt>
                <c:pt idx="864">
                  <c:v>0.38612988991206798</c:v>
                </c:pt>
                <c:pt idx="865">
                  <c:v>0.38620874395131799</c:v>
                </c:pt>
                <c:pt idx="866">
                  <c:v>0.386287597990568</c:v>
                </c:pt>
                <c:pt idx="867">
                  <c:v>0.38636645202981801</c:v>
                </c:pt>
                <c:pt idx="868">
                  <c:v>0.38644530606906802</c:v>
                </c:pt>
                <c:pt idx="869">
                  <c:v>0.38652416010831803</c:v>
                </c:pt>
                <c:pt idx="870">
                  <c:v>0.38660301414756798</c:v>
                </c:pt>
                <c:pt idx="871">
                  <c:v>0.38668186818681799</c:v>
                </c:pt>
                <c:pt idx="872">
                  <c:v>0.386760722226068</c:v>
                </c:pt>
                <c:pt idx="873">
                  <c:v>0.38683957626531801</c:v>
                </c:pt>
                <c:pt idx="874">
                  <c:v>0.38691843030456802</c:v>
                </c:pt>
                <c:pt idx="875">
                  <c:v>0.38699728434381903</c:v>
                </c:pt>
                <c:pt idx="876">
                  <c:v>0.38707613838306898</c:v>
                </c:pt>
                <c:pt idx="877">
                  <c:v>0.38715499242231899</c:v>
                </c:pt>
                <c:pt idx="878">
                  <c:v>0.387233846461569</c:v>
                </c:pt>
                <c:pt idx="879">
                  <c:v>0.38731270050081901</c:v>
                </c:pt>
                <c:pt idx="880">
                  <c:v>0.38739155454006902</c:v>
                </c:pt>
                <c:pt idx="881">
                  <c:v>0.38747040857931903</c:v>
                </c:pt>
                <c:pt idx="882">
                  <c:v>0.38754926261856898</c:v>
                </c:pt>
                <c:pt idx="883">
                  <c:v>0.38762811665781899</c:v>
                </c:pt>
                <c:pt idx="884">
                  <c:v>0.387706970697069</c:v>
                </c:pt>
                <c:pt idx="885">
                  <c:v>0.38778582473631901</c:v>
                </c:pt>
                <c:pt idx="886">
                  <c:v>0.38786467877556902</c:v>
                </c:pt>
                <c:pt idx="887">
                  <c:v>0.38794353281481903</c:v>
                </c:pt>
                <c:pt idx="888">
                  <c:v>0.38802238685406998</c:v>
                </c:pt>
                <c:pt idx="889">
                  <c:v>0.38810124089331999</c:v>
                </c:pt>
                <c:pt idx="890">
                  <c:v>0.38818009493257</c:v>
                </c:pt>
                <c:pt idx="891">
                  <c:v>0.38825894897182001</c:v>
                </c:pt>
                <c:pt idx="892">
                  <c:v>0.38833780301107002</c:v>
                </c:pt>
                <c:pt idx="893">
                  <c:v>0.38841665705032002</c:v>
                </c:pt>
                <c:pt idx="894">
                  <c:v>0.38849551108956998</c:v>
                </c:pt>
                <c:pt idx="895">
                  <c:v>0.38857436512881999</c:v>
                </c:pt>
                <c:pt idx="896">
                  <c:v>0.38865321916807</c:v>
                </c:pt>
                <c:pt idx="897">
                  <c:v>0.38873207320732001</c:v>
                </c:pt>
                <c:pt idx="898">
                  <c:v>0.38881092724657002</c:v>
                </c:pt>
                <c:pt idx="899">
                  <c:v>0.38888978128582002</c:v>
                </c:pt>
                <c:pt idx="900">
                  <c:v>0.38896863532507098</c:v>
                </c:pt>
                <c:pt idx="901">
                  <c:v>0.38904748936432099</c:v>
                </c:pt>
                <c:pt idx="902">
                  <c:v>0.389126343403571</c:v>
                </c:pt>
                <c:pt idx="903">
                  <c:v>0.389205197442821</c:v>
                </c:pt>
                <c:pt idx="904">
                  <c:v>0.38928405148207101</c:v>
                </c:pt>
                <c:pt idx="905">
                  <c:v>0.38936290552132102</c:v>
                </c:pt>
                <c:pt idx="906">
                  <c:v>0.38944175956057098</c:v>
                </c:pt>
                <c:pt idx="907">
                  <c:v>0.38952061359982099</c:v>
                </c:pt>
                <c:pt idx="908">
                  <c:v>0.389599467639071</c:v>
                </c:pt>
                <c:pt idx="909">
                  <c:v>0.389678321678321</c:v>
                </c:pt>
                <c:pt idx="910">
                  <c:v>0.38975717571757101</c:v>
                </c:pt>
                <c:pt idx="911">
                  <c:v>0.38983602975682102</c:v>
                </c:pt>
                <c:pt idx="912">
                  <c:v>0.38991488379607098</c:v>
                </c:pt>
                <c:pt idx="913">
                  <c:v>0.38999373783532199</c:v>
                </c:pt>
                <c:pt idx="914">
                  <c:v>0.39007259187457199</c:v>
                </c:pt>
                <c:pt idx="915">
                  <c:v>0.390151445913822</c:v>
                </c:pt>
                <c:pt idx="916">
                  <c:v>0.39023029995307201</c:v>
                </c:pt>
                <c:pt idx="917">
                  <c:v>0.39030915399232202</c:v>
                </c:pt>
                <c:pt idx="918">
                  <c:v>0.39038800803157198</c:v>
                </c:pt>
                <c:pt idx="919">
                  <c:v>0.39046686207082199</c:v>
                </c:pt>
                <c:pt idx="920">
                  <c:v>0.39054571611007199</c:v>
                </c:pt>
                <c:pt idx="921">
                  <c:v>0.390624570149322</c:v>
                </c:pt>
                <c:pt idx="922">
                  <c:v>0.39070342418857201</c:v>
                </c:pt>
                <c:pt idx="923">
                  <c:v>0.39078227822782202</c:v>
                </c:pt>
                <c:pt idx="924">
                  <c:v>0.39086113226707198</c:v>
                </c:pt>
                <c:pt idx="925">
                  <c:v>0.39093998630632298</c:v>
                </c:pt>
                <c:pt idx="926">
                  <c:v>0.39101884034557299</c:v>
                </c:pt>
                <c:pt idx="927">
                  <c:v>0.391097694384823</c:v>
                </c:pt>
                <c:pt idx="928">
                  <c:v>0.39117654842407301</c:v>
                </c:pt>
                <c:pt idx="929">
                  <c:v>0.39125540246332302</c:v>
                </c:pt>
                <c:pt idx="930">
                  <c:v>0.39133425650257297</c:v>
                </c:pt>
                <c:pt idx="931">
                  <c:v>0.39141311054182298</c:v>
                </c:pt>
                <c:pt idx="932">
                  <c:v>0.39149196458107299</c:v>
                </c:pt>
                <c:pt idx="933">
                  <c:v>0.391570818620323</c:v>
                </c:pt>
                <c:pt idx="934">
                  <c:v>0.39164967265957301</c:v>
                </c:pt>
                <c:pt idx="935">
                  <c:v>0.39172852669882302</c:v>
                </c:pt>
                <c:pt idx="936">
                  <c:v>0.39180738073807297</c:v>
                </c:pt>
                <c:pt idx="937">
                  <c:v>0.39188623477732298</c:v>
                </c:pt>
                <c:pt idx="938">
                  <c:v>0.39196508881657399</c:v>
                </c:pt>
                <c:pt idx="939">
                  <c:v>0.392043942855824</c:v>
                </c:pt>
                <c:pt idx="940">
                  <c:v>0.39212279689507401</c:v>
                </c:pt>
                <c:pt idx="941">
                  <c:v>0.39220165093432402</c:v>
                </c:pt>
                <c:pt idx="942">
                  <c:v>0.39228050497357397</c:v>
                </c:pt>
                <c:pt idx="943">
                  <c:v>0.39235935901282398</c:v>
                </c:pt>
                <c:pt idx="944">
                  <c:v>0.39243821305207399</c:v>
                </c:pt>
                <c:pt idx="945">
                  <c:v>0.392517067091324</c:v>
                </c:pt>
                <c:pt idx="946">
                  <c:v>0.39259592113057401</c:v>
                </c:pt>
                <c:pt idx="947">
                  <c:v>0.39267477516982402</c:v>
                </c:pt>
                <c:pt idx="948">
                  <c:v>0.39275362920907397</c:v>
                </c:pt>
                <c:pt idx="949">
                  <c:v>0.39283248324832398</c:v>
                </c:pt>
                <c:pt idx="950">
                  <c:v>0.39291133728757399</c:v>
                </c:pt>
                <c:pt idx="951">
                  <c:v>0.392990191326825</c:v>
                </c:pt>
                <c:pt idx="952">
                  <c:v>0.39306904536607501</c:v>
                </c:pt>
                <c:pt idx="953">
                  <c:v>0.39314789940532502</c:v>
                </c:pt>
                <c:pt idx="954">
                  <c:v>0.39322675344457497</c:v>
                </c:pt>
                <c:pt idx="955">
                  <c:v>0.39330560748382498</c:v>
                </c:pt>
                <c:pt idx="956">
                  <c:v>0.39338446152307499</c:v>
                </c:pt>
                <c:pt idx="957">
                  <c:v>0.393463315562325</c:v>
                </c:pt>
                <c:pt idx="958">
                  <c:v>0.39354216960157501</c:v>
                </c:pt>
                <c:pt idx="959">
                  <c:v>0.39362102364082502</c:v>
                </c:pt>
                <c:pt idx="960">
                  <c:v>0.39369987768007503</c:v>
                </c:pt>
                <c:pt idx="961">
                  <c:v>0.39377873171932498</c:v>
                </c:pt>
                <c:pt idx="962">
                  <c:v>0.39385758575857499</c:v>
                </c:pt>
                <c:pt idx="963">
                  <c:v>0.393936439797825</c:v>
                </c:pt>
                <c:pt idx="964">
                  <c:v>0.39401529383707601</c:v>
                </c:pt>
                <c:pt idx="965">
                  <c:v>0.39409414787632602</c:v>
                </c:pt>
                <c:pt idx="966">
                  <c:v>0.39417300191557603</c:v>
                </c:pt>
                <c:pt idx="967">
                  <c:v>0.39425185595482598</c:v>
                </c:pt>
                <c:pt idx="968">
                  <c:v>0.39433070999407599</c:v>
                </c:pt>
                <c:pt idx="969">
                  <c:v>0.394409564033326</c:v>
                </c:pt>
                <c:pt idx="970">
                  <c:v>0.39448841807257601</c:v>
                </c:pt>
                <c:pt idx="971">
                  <c:v>0.39456727211182602</c:v>
                </c:pt>
                <c:pt idx="972">
                  <c:v>0.39464612615107603</c:v>
                </c:pt>
                <c:pt idx="973">
                  <c:v>0.39472498019032598</c:v>
                </c:pt>
                <c:pt idx="974">
                  <c:v>0.39480383422957599</c:v>
                </c:pt>
                <c:pt idx="975">
                  <c:v>0.394882688268826</c:v>
                </c:pt>
                <c:pt idx="976">
                  <c:v>0.39496154230807701</c:v>
                </c:pt>
                <c:pt idx="977">
                  <c:v>0.39504039634732702</c:v>
                </c:pt>
                <c:pt idx="978">
                  <c:v>0.39511925038657703</c:v>
                </c:pt>
                <c:pt idx="979">
                  <c:v>0.39519810442582698</c:v>
                </c:pt>
                <c:pt idx="980">
                  <c:v>0.39527695846507699</c:v>
                </c:pt>
                <c:pt idx="981">
                  <c:v>0.395355812504327</c:v>
                </c:pt>
                <c:pt idx="982">
                  <c:v>0.39543466654357701</c:v>
                </c:pt>
                <c:pt idx="983">
                  <c:v>0.39551352058282702</c:v>
                </c:pt>
                <c:pt idx="984">
                  <c:v>0.39559237462207703</c:v>
                </c:pt>
                <c:pt idx="985">
                  <c:v>0.39567122866132698</c:v>
                </c:pt>
                <c:pt idx="986">
                  <c:v>0.39575008270057699</c:v>
                </c:pt>
                <c:pt idx="987">
                  <c:v>0.395828936739827</c:v>
                </c:pt>
                <c:pt idx="988">
                  <c:v>0.39590779077907701</c:v>
                </c:pt>
                <c:pt idx="989">
                  <c:v>0.39598664481832802</c:v>
                </c:pt>
                <c:pt idx="990">
                  <c:v>0.39606549885757802</c:v>
                </c:pt>
                <c:pt idx="991">
                  <c:v>0.39614435289682798</c:v>
                </c:pt>
                <c:pt idx="992">
                  <c:v>0.39622320693607799</c:v>
                </c:pt>
                <c:pt idx="993">
                  <c:v>0.396302060975328</c:v>
                </c:pt>
                <c:pt idx="994">
                  <c:v>0.39638091501457801</c:v>
                </c:pt>
                <c:pt idx="995">
                  <c:v>0.39645976905382802</c:v>
                </c:pt>
                <c:pt idx="996">
                  <c:v>0.39653862309307802</c:v>
                </c:pt>
                <c:pt idx="997">
                  <c:v>0.39661747713232798</c:v>
                </c:pt>
                <c:pt idx="998">
                  <c:v>0.39669633117157799</c:v>
                </c:pt>
                <c:pt idx="999">
                  <c:v>0.396775185210828</c:v>
                </c:pt>
                <c:pt idx="1000">
                  <c:v>0.39685403925007801</c:v>
                </c:pt>
                <c:pt idx="1001">
                  <c:v>0.39693289328932801</c:v>
                </c:pt>
                <c:pt idx="1002">
                  <c:v>0.39701174732857902</c:v>
                </c:pt>
                <c:pt idx="1003">
                  <c:v>0.39709060136782898</c:v>
                </c:pt>
                <c:pt idx="1004">
                  <c:v>0.39716945540707899</c:v>
                </c:pt>
                <c:pt idx="1005">
                  <c:v>0.397248309446329</c:v>
                </c:pt>
                <c:pt idx="1006">
                  <c:v>0.397327163485579</c:v>
                </c:pt>
                <c:pt idx="1007">
                  <c:v>0.39740601752482901</c:v>
                </c:pt>
                <c:pt idx="1008">
                  <c:v>0.39748487156407902</c:v>
                </c:pt>
                <c:pt idx="1009">
                  <c:v>0.39756372560332898</c:v>
                </c:pt>
                <c:pt idx="1010">
                  <c:v>0.39764257964257899</c:v>
                </c:pt>
                <c:pt idx="1011">
                  <c:v>0.397721433681829</c:v>
                </c:pt>
                <c:pt idx="1012">
                  <c:v>0.397800287721079</c:v>
                </c:pt>
                <c:pt idx="1013">
                  <c:v>0.39787914176032901</c:v>
                </c:pt>
                <c:pt idx="1014">
                  <c:v>0.39795799579957902</c:v>
                </c:pt>
                <c:pt idx="1015">
                  <c:v>0.39803684983882998</c:v>
                </c:pt>
                <c:pt idx="1016">
                  <c:v>0.39811570387807999</c:v>
                </c:pt>
                <c:pt idx="1017">
                  <c:v>0.39819455791732999</c:v>
                </c:pt>
                <c:pt idx="1018">
                  <c:v>0.39827341195658</c:v>
                </c:pt>
                <c:pt idx="1019">
                  <c:v>0.39835226599583001</c:v>
                </c:pt>
                <c:pt idx="1020">
                  <c:v>0.39843112003508002</c:v>
                </c:pt>
                <c:pt idx="1021">
                  <c:v>0.39850997407432998</c:v>
                </c:pt>
                <c:pt idx="1022">
                  <c:v>0.39858882811357998</c:v>
                </c:pt>
                <c:pt idx="1023">
                  <c:v>0.39866768215282999</c:v>
                </c:pt>
                <c:pt idx="1024">
                  <c:v>0.39874653619208</c:v>
                </c:pt>
                <c:pt idx="1025">
                  <c:v>0.39882539023133001</c:v>
                </c:pt>
                <c:pt idx="1026">
                  <c:v>0.39890424427058002</c:v>
                </c:pt>
                <c:pt idx="1027">
                  <c:v>0.39898309830983097</c:v>
                </c:pt>
                <c:pt idx="1028">
                  <c:v>0.39906195234908098</c:v>
                </c:pt>
                <c:pt idx="1029">
                  <c:v>0.39914080638833099</c:v>
                </c:pt>
                <c:pt idx="1030">
                  <c:v>0.399219660427581</c:v>
                </c:pt>
                <c:pt idx="1031">
                  <c:v>0.39929851446683101</c:v>
                </c:pt>
                <c:pt idx="1032">
                  <c:v>0.39937736850608102</c:v>
                </c:pt>
                <c:pt idx="1033">
                  <c:v>0.39945622254533097</c:v>
                </c:pt>
                <c:pt idx="1034">
                  <c:v>0.39953507658458098</c:v>
                </c:pt>
                <c:pt idx="1035">
                  <c:v>0.39961393062383099</c:v>
                </c:pt>
                <c:pt idx="1036">
                  <c:v>0.399692784663081</c:v>
                </c:pt>
                <c:pt idx="1037">
                  <c:v>0.39977163870233101</c:v>
                </c:pt>
                <c:pt idx="1038">
                  <c:v>0.39985049274158102</c:v>
                </c:pt>
                <c:pt idx="1039">
                  <c:v>0.39992934678083197</c:v>
                </c:pt>
                <c:pt idx="1040">
                  <c:v>0.40001160116011603</c:v>
                </c:pt>
                <c:pt idx="1041">
                  <c:v>0.40012315077661598</c:v>
                </c:pt>
                <c:pt idx="1042">
                  <c:v>0.40023470039311598</c:v>
                </c:pt>
                <c:pt idx="1043">
                  <c:v>0.40034625000961599</c:v>
                </c:pt>
                <c:pt idx="1044">
                  <c:v>0.400457799626116</c:v>
                </c:pt>
                <c:pt idx="1045">
                  <c:v>0.400569349242616</c:v>
                </c:pt>
                <c:pt idx="1046">
                  <c:v>0.40068089885911601</c:v>
                </c:pt>
                <c:pt idx="1047">
                  <c:v>0.40079244847561601</c:v>
                </c:pt>
                <c:pt idx="1048">
                  <c:v>0.40090399809211602</c:v>
                </c:pt>
                <c:pt idx="1049">
                  <c:v>0.40101554770861703</c:v>
                </c:pt>
                <c:pt idx="1050">
                  <c:v>0.40112709732511698</c:v>
                </c:pt>
                <c:pt idx="1051">
                  <c:v>0.40123864694161698</c:v>
                </c:pt>
                <c:pt idx="1052">
                  <c:v>0.40135019655811699</c:v>
                </c:pt>
                <c:pt idx="1053">
                  <c:v>0.401461746174617</c:v>
                </c:pt>
                <c:pt idx="1054">
                  <c:v>0.401573295791117</c:v>
                </c:pt>
                <c:pt idx="1055">
                  <c:v>0.40168484540761701</c:v>
                </c:pt>
                <c:pt idx="1056">
                  <c:v>0.40179639502411701</c:v>
                </c:pt>
                <c:pt idx="1057">
                  <c:v>0.40190794464061702</c:v>
                </c:pt>
                <c:pt idx="1058">
                  <c:v>0.40201949425711803</c:v>
                </c:pt>
                <c:pt idx="1059">
                  <c:v>0.40213104387361798</c:v>
                </c:pt>
                <c:pt idx="1060">
                  <c:v>0.40224259349011798</c:v>
                </c:pt>
                <c:pt idx="1061">
                  <c:v>0.40235414310661799</c:v>
                </c:pt>
                <c:pt idx="1062">
                  <c:v>0.402465692723118</c:v>
                </c:pt>
                <c:pt idx="1063">
                  <c:v>0.402577242339618</c:v>
                </c:pt>
                <c:pt idx="1064">
                  <c:v>0.40268879195611801</c:v>
                </c:pt>
                <c:pt idx="1065">
                  <c:v>0.40280034157261801</c:v>
                </c:pt>
                <c:pt idx="1066">
                  <c:v>0.40291189118911802</c:v>
                </c:pt>
                <c:pt idx="1067">
                  <c:v>0.40302344080561903</c:v>
                </c:pt>
                <c:pt idx="1068">
                  <c:v>0.40313499042211898</c:v>
                </c:pt>
                <c:pt idx="1069">
                  <c:v>0.40324654003861898</c:v>
                </c:pt>
                <c:pt idx="1070">
                  <c:v>0.40335808965511899</c:v>
                </c:pt>
                <c:pt idx="1071">
                  <c:v>0.403469639271619</c:v>
                </c:pt>
                <c:pt idx="1072">
                  <c:v>0.403581188888119</c:v>
                </c:pt>
                <c:pt idx="1073">
                  <c:v>0.40369273850461901</c:v>
                </c:pt>
                <c:pt idx="1074">
                  <c:v>0.40380428812111901</c:v>
                </c:pt>
                <c:pt idx="1075">
                  <c:v>0.40391583773761902</c:v>
                </c:pt>
                <c:pt idx="1076">
                  <c:v>0.40402738735412003</c:v>
                </c:pt>
                <c:pt idx="1077">
                  <c:v>0.40413893697061998</c:v>
                </c:pt>
                <c:pt idx="1078">
                  <c:v>0.40425048658711998</c:v>
                </c:pt>
                <c:pt idx="1079">
                  <c:v>0.40436203620361999</c:v>
                </c:pt>
                <c:pt idx="1080">
                  <c:v>0.40447358582012</c:v>
                </c:pt>
                <c:pt idx="1081">
                  <c:v>0.40458513543662</c:v>
                </c:pt>
                <c:pt idx="1082">
                  <c:v>0.40469668505312001</c:v>
                </c:pt>
                <c:pt idx="1083">
                  <c:v>0.40480823466962002</c:v>
                </c:pt>
                <c:pt idx="1084">
                  <c:v>0.40491978428612002</c:v>
                </c:pt>
                <c:pt idx="1085">
                  <c:v>0.40503133390262103</c:v>
                </c:pt>
                <c:pt idx="1086">
                  <c:v>0.40514288351912098</c:v>
                </c:pt>
                <c:pt idx="1087">
                  <c:v>0.40525443313562098</c:v>
                </c:pt>
                <c:pt idx="1088">
                  <c:v>0.40536598275212099</c:v>
                </c:pt>
                <c:pt idx="1089">
                  <c:v>0.405477532368621</c:v>
                </c:pt>
                <c:pt idx="1090">
                  <c:v>0.405589081985121</c:v>
                </c:pt>
                <c:pt idx="1091">
                  <c:v>0.40570063160162101</c:v>
                </c:pt>
                <c:pt idx="1092">
                  <c:v>0.40581218121812102</c:v>
                </c:pt>
                <c:pt idx="1093">
                  <c:v>0.40592373083462102</c:v>
                </c:pt>
                <c:pt idx="1094">
                  <c:v>0.40603528045112203</c:v>
                </c:pt>
                <c:pt idx="1095">
                  <c:v>0.40614683006762198</c:v>
                </c:pt>
                <c:pt idx="1096">
                  <c:v>0.40625837968412198</c:v>
                </c:pt>
                <c:pt idx="1097">
                  <c:v>0.40636992930062199</c:v>
                </c:pt>
                <c:pt idx="1098">
                  <c:v>0.406481478917122</c:v>
                </c:pt>
                <c:pt idx="1099">
                  <c:v>0.406593028533622</c:v>
                </c:pt>
                <c:pt idx="1100">
                  <c:v>0.40670457815012201</c:v>
                </c:pt>
                <c:pt idx="1101">
                  <c:v>0.40681612776662202</c:v>
                </c:pt>
                <c:pt idx="1102">
                  <c:v>0.40692767738312202</c:v>
                </c:pt>
                <c:pt idx="1103">
                  <c:v>0.40703922699962303</c:v>
                </c:pt>
                <c:pt idx="1104">
                  <c:v>0.40715077661612298</c:v>
                </c:pt>
                <c:pt idx="1105">
                  <c:v>0.40726232623262298</c:v>
                </c:pt>
                <c:pt idx="1106">
                  <c:v>0.40737387584912299</c:v>
                </c:pt>
                <c:pt idx="1107">
                  <c:v>0.407485425465623</c:v>
                </c:pt>
                <c:pt idx="1108">
                  <c:v>0.407596975082123</c:v>
                </c:pt>
                <c:pt idx="1109">
                  <c:v>0.40770852469862301</c:v>
                </c:pt>
                <c:pt idx="1110">
                  <c:v>0.40782007431512302</c:v>
                </c:pt>
                <c:pt idx="1111">
                  <c:v>0.40793162393162302</c:v>
                </c:pt>
                <c:pt idx="1112">
                  <c:v>0.40804317354812403</c:v>
                </c:pt>
                <c:pt idx="1113">
                  <c:v>0.40815472316462398</c:v>
                </c:pt>
                <c:pt idx="1114">
                  <c:v>0.40826627278112398</c:v>
                </c:pt>
                <c:pt idx="1115">
                  <c:v>0.40837782239762399</c:v>
                </c:pt>
                <c:pt idx="1116">
                  <c:v>0.408489372014124</c:v>
                </c:pt>
                <c:pt idx="1117">
                  <c:v>0.408600921630624</c:v>
                </c:pt>
                <c:pt idx="1118">
                  <c:v>0.40871247124712401</c:v>
                </c:pt>
                <c:pt idx="1119">
                  <c:v>0.40882402086362402</c:v>
                </c:pt>
                <c:pt idx="1120">
                  <c:v>0.40893557048012402</c:v>
                </c:pt>
                <c:pt idx="1121">
                  <c:v>0.40904712009662503</c:v>
                </c:pt>
                <c:pt idx="1122">
                  <c:v>0.40915866971312498</c:v>
                </c:pt>
                <c:pt idx="1123">
                  <c:v>0.40927021932962498</c:v>
                </c:pt>
                <c:pt idx="1124">
                  <c:v>0.40938176894612499</c:v>
                </c:pt>
                <c:pt idx="1125">
                  <c:v>0.409493318562625</c:v>
                </c:pt>
                <c:pt idx="1126">
                  <c:v>0.409604868179125</c:v>
                </c:pt>
                <c:pt idx="1127">
                  <c:v>0.40971641779562501</c:v>
                </c:pt>
                <c:pt idx="1128">
                  <c:v>0.40982796741212502</c:v>
                </c:pt>
                <c:pt idx="1129">
                  <c:v>0.40993951702862502</c:v>
                </c:pt>
                <c:pt idx="1130">
                  <c:v>0.41005106664512603</c:v>
                </c:pt>
                <c:pt idx="1131">
                  <c:v>0.41016261626162598</c:v>
                </c:pt>
                <c:pt idx="1132">
                  <c:v>0.41027416587812598</c:v>
                </c:pt>
                <c:pt idx="1133">
                  <c:v>0.41038571549462599</c:v>
                </c:pt>
                <c:pt idx="1134">
                  <c:v>0.410497265111126</c:v>
                </c:pt>
                <c:pt idx="1135">
                  <c:v>0.410608814727626</c:v>
                </c:pt>
                <c:pt idx="1136">
                  <c:v>0.41072036434412601</c:v>
                </c:pt>
                <c:pt idx="1137">
                  <c:v>0.41083191396062602</c:v>
                </c:pt>
                <c:pt idx="1138">
                  <c:v>0.41094346357712602</c:v>
                </c:pt>
                <c:pt idx="1139">
                  <c:v>0.41105501319362697</c:v>
                </c:pt>
                <c:pt idx="1140">
                  <c:v>0.41116656281012698</c:v>
                </c:pt>
                <c:pt idx="1141">
                  <c:v>0.41127811242662698</c:v>
                </c:pt>
                <c:pt idx="1142">
                  <c:v>0.41138966204312699</c:v>
                </c:pt>
                <c:pt idx="1143">
                  <c:v>0.411501211659627</c:v>
                </c:pt>
                <c:pt idx="1144">
                  <c:v>0.411612761276127</c:v>
                </c:pt>
                <c:pt idx="1145">
                  <c:v>0.41172431089262701</c:v>
                </c:pt>
                <c:pt idx="1146">
                  <c:v>0.41183586050912702</c:v>
                </c:pt>
                <c:pt idx="1147">
                  <c:v>0.41194741012562702</c:v>
                </c:pt>
                <c:pt idx="1148">
                  <c:v>0.41205895974212797</c:v>
                </c:pt>
                <c:pt idx="1149">
                  <c:v>0.41217050935862798</c:v>
                </c:pt>
                <c:pt idx="1150">
                  <c:v>0.41228205897512799</c:v>
                </c:pt>
                <c:pt idx="1151">
                  <c:v>0.41239360859162799</c:v>
                </c:pt>
                <c:pt idx="1152">
                  <c:v>0.412505158208128</c:v>
                </c:pt>
                <c:pt idx="1153">
                  <c:v>0.412616707824628</c:v>
                </c:pt>
                <c:pt idx="1154">
                  <c:v>0.41272825744112801</c:v>
                </c:pt>
                <c:pt idx="1155">
                  <c:v>0.41283980705762802</c:v>
                </c:pt>
                <c:pt idx="1156">
                  <c:v>0.41295135667412802</c:v>
                </c:pt>
                <c:pt idx="1157">
                  <c:v>0.41306290629062897</c:v>
                </c:pt>
                <c:pt idx="1158">
                  <c:v>0.41317445590712898</c:v>
                </c:pt>
                <c:pt idx="1159">
                  <c:v>0.41328600552362899</c:v>
                </c:pt>
                <c:pt idx="1160">
                  <c:v>0.41339755514012899</c:v>
                </c:pt>
                <c:pt idx="1161">
                  <c:v>0.413509104756629</c:v>
                </c:pt>
                <c:pt idx="1162">
                  <c:v>0.413620654373129</c:v>
                </c:pt>
                <c:pt idx="1163">
                  <c:v>0.41373220398962901</c:v>
                </c:pt>
                <c:pt idx="1164">
                  <c:v>0.41384375360612902</c:v>
                </c:pt>
                <c:pt idx="1165">
                  <c:v>0.41395530322262902</c:v>
                </c:pt>
                <c:pt idx="1166">
                  <c:v>0.41406685283912997</c:v>
                </c:pt>
                <c:pt idx="1167">
                  <c:v>0.41417840245562998</c:v>
                </c:pt>
                <c:pt idx="1168">
                  <c:v>0.41428995207212999</c:v>
                </c:pt>
                <c:pt idx="1169">
                  <c:v>0.41440150168862999</c:v>
                </c:pt>
                <c:pt idx="1170">
                  <c:v>0.41451305130513</c:v>
                </c:pt>
                <c:pt idx="1171">
                  <c:v>0.41462460092163</c:v>
                </c:pt>
                <c:pt idx="1172">
                  <c:v>0.41473615053813001</c:v>
                </c:pt>
                <c:pt idx="1173">
                  <c:v>0.41484770015463002</c:v>
                </c:pt>
                <c:pt idx="1174">
                  <c:v>0.41495924977113002</c:v>
                </c:pt>
                <c:pt idx="1175">
                  <c:v>0.41507079938763097</c:v>
                </c:pt>
                <c:pt idx="1176">
                  <c:v>0.41518234900413098</c:v>
                </c:pt>
                <c:pt idx="1177">
                  <c:v>0.41529389862063099</c:v>
                </c:pt>
                <c:pt idx="1178">
                  <c:v>0.41540544823713099</c:v>
                </c:pt>
                <c:pt idx="1179">
                  <c:v>0.415516997853631</c:v>
                </c:pt>
                <c:pt idx="1180">
                  <c:v>0.415628547470131</c:v>
                </c:pt>
                <c:pt idx="1181">
                  <c:v>0.41574009708663101</c:v>
                </c:pt>
                <c:pt idx="1182">
                  <c:v>0.41585164670313102</c:v>
                </c:pt>
                <c:pt idx="1183">
                  <c:v>0.41596319631963102</c:v>
                </c:pt>
                <c:pt idx="1184">
                  <c:v>0.41607474593613197</c:v>
                </c:pt>
                <c:pt idx="1185">
                  <c:v>0.41618629555263198</c:v>
                </c:pt>
                <c:pt idx="1186">
                  <c:v>0.41629784516913199</c:v>
                </c:pt>
                <c:pt idx="1187">
                  <c:v>0.41640939478563199</c:v>
                </c:pt>
                <c:pt idx="1188">
                  <c:v>0.416520944402132</c:v>
                </c:pt>
                <c:pt idx="1189">
                  <c:v>0.416632494018632</c:v>
                </c:pt>
                <c:pt idx="1190">
                  <c:v>0.41674404363513201</c:v>
                </c:pt>
                <c:pt idx="1191">
                  <c:v>0.41685559325163202</c:v>
                </c:pt>
                <c:pt idx="1192">
                  <c:v>0.41696714286813302</c:v>
                </c:pt>
                <c:pt idx="1193">
                  <c:v>0.41707869248463297</c:v>
                </c:pt>
                <c:pt idx="1194">
                  <c:v>0.41719024210113298</c:v>
                </c:pt>
                <c:pt idx="1195">
                  <c:v>0.41730179171763299</c:v>
                </c:pt>
                <c:pt idx="1196">
                  <c:v>0.41741334133413299</c:v>
                </c:pt>
                <c:pt idx="1197">
                  <c:v>0.417524890950633</c:v>
                </c:pt>
                <c:pt idx="1198">
                  <c:v>0.417636440567133</c:v>
                </c:pt>
                <c:pt idx="1199">
                  <c:v>0.41774799018363301</c:v>
                </c:pt>
                <c:pt idx="1200">
                  <c:v>0.41785953980013302</c:v>
                </c:pt>
                <c:pt idx="1201">
                  <c:v>0.41797108941663302</c:v>
                </c:pt>
                <c:pt idx="1202">
                  <c:v>0.41808263903313397</c:v>
                </c:pt>
                <c:pt idx="1203">
                  <c:v>0.41819418864963398</c:v>
                </c:pt>
                <c:pt idx="1204">
                  <c:v>0.41830573826613399</c:v>
                </c:pt>
                <c:pt idx="1205">
                  <c:v>0.41841728788263399</c:v>
                </c:pt>
                <c:pt idx="1206">
                  <c:v>0.418528837499134</c:v>
                </c:pt>
                <c:pt idx="1207">
                  <c:v>0.41864038711563401</c:v>
                </c:pt>
                <c:pt idx="1208">
                  <c:v>0.41875193673213401</c:v>
                </c:pt>
                <c:pt idx="1209">
                  <c:v>0.41886348634863402</c:v>
                </c:pt>
                <c:pt idx="1210">
                  <c:v>0.41897503596513502</c:v>
                </c:pt>
                <c:pt idx="1211">
                  <c:v>0.41908658558163497</c:v>
                </c:pt>
                <c:pt idx="1212">
                  <c:v>0.41919813519813498</c:v>
                </c:pt>
                <c:pt idx="1213">
                  <c:v>0.41930968481463499</c:v>
                </c:pt>
                <c:pt idx="1214">
                  <c:v>0.41942123443113499</c:v>
                </c:pt>
                <c:pt idx="1215">
                  <c:v>0.419532784047635</c:v>
                </c:pt>
                <c:pt idx="1216">
                  <c:v>0.41964433366413501</c:v>
                </c:pt>
                <c:pt idx="1217">
                  <c:v>0.41975588328063501</c:v>
                </c:pt>
                <c:pt idx="1218">
                  <c:v>0.41986743289713502</c:v>
                </c:pt>
                <c:pt idx="1219">
                  <c:v>0.41997898251363602</c:v>
                </c:pt>
                <c:pt idx="1220">
                  <c:v>0.42009053213013597</c:v>
                </c:pt>
                <c:pt idx="1221">
                  <c:v>0.42020208174663598</c:v>
                </c:pt>
                <c:pt idx="1222">
                  <c:v>0.42031363136313599</c:v>
                </c:pt>
                <c:pt idx="1223">
                  <c:v>0.42042518097963599</c:v>
                </c:pt>
                <c:pt idx="1224">
                  <c:v>0.420536730596136</c:v>
                </c:pt>
                <c:pt idx="1225">
                  <c:v>0.42064828021263601</c:v>
                </c:pt>
                <c:pt idx="1226">
                  <c:v>0.42075982982913601</c:v>
                </c:pt>
                <c:pt idx="1227">
                  <c:v>0.42087137944563602</c:v>
                </c:pt>
                <c:pt idx="1228">
                  <c:v>0.42098292906213702</c:v>
                </c:pt>
                <c:pt idx="1229">
                  <c:v>0.42109447867863697</c:v>
                </c:pt>
                <c:pt idx="1230">
                  <c:v>0.42120602829513698</c:v>
                </c:pt>
                <c:pt idx="1231">
                  <c:v>0.42131757791163699</c:v>
                </c:pt>
                <c:pt idx="1232">
                  <c:v>0.42142912752813699</c:v>
                </c:pt>
                <c:pt idx="1233">
                  <c:v>0.421540677144637</c:v>
                </c:pt>
                <c:pt idx="1234">
                  <c:v>0.42165222676113701</c:v>
                </c:pt>
                <c:pt idx="1235">
                  <c:v>0.42176377637763701</c:v>
                </c:pt>
                <c:pt idx="1236">
                  <c:v>0.42187532599413702</c:v>
                </c:pt>
                <c:pt idx="1237">
                  <c:v>0.42198687561063802</c:v>
                </c:pt>
                <c:pt idx="1238">
                  <c:v>0.42209842522713797</c:v>
                </c:pt>
                <c:pt idx="1239">
                  <c:v>0.42220997484363798</c:v>
                </c:pt>
                <c:pt idx="1240">
                  <c:v>0.42232152446013799</c:v>
                </c:pt>
                <c:pt idx="1241">
                  <c:v>0.42243307407663799</c:v>
                </c:pt>
                <c:pt idx="1242">
                  <c:v>0.422544623693138</c:v>
                </c:pt>
                <c:pt idx="1243">
                  <c:v>0.42265617330963801</c:v>
                </c:pt>
                <c:pt idx="1244">
                  <c:v>0.42276772292613801</c:v>
                </c:pt>
                <c:pt idx="1245">
                  <c:v>0.42287927254263802</c:v>
                </c:pt>
                <c:pt idx="1246">
                  <c:v>0.42299082215913902</c:v>
                </c:pt>
                <c:pt idx="1247">
                  <c:v>0.42310237177563897</c:v>
                </c:pt>
                <c:pt idx="1248">
                  <c:v>0.42321392139213898</c:v>
                </c:pt>
                <c:pt idx="1249">
                  <c:v>0.42332547100863899</c:v>
                </c:pt>
                <c:pt idx="1250">
                  <c:v>0.42343702062513899</c:v>
                </c:pt>
                <c:pt idx="1251">
                  <c:v>0.423548570241639</c:v>
                </c:pt>
                <c:pt idx="1252">
                  <c:v>0.42366011985813901</c:v>
                </c:pt>
                <c:pt idx="1253">
                  <c:v>0.42377166947463901</c:v>
                </c:pt>
                <c:pt idx="1254">
                  <c:v>0.42388321909113902</c:v>
                </c:pt>
                <c:pt idx="1255">
                  <c:v>0.42399476870764002</c:v>
                </c:pt>
                <c:pt idx="1256">
                  <c:v>0.42410631832413997</c:v>
                </c:pt>
                <c:pt idx="1257">
                  <c:v>0.42421786794063998</c:v>
                </c:pt>
                <c:pt idx="1258">
                  <c:v>0.42432941755713999</c:v>
                </c:pt>
                <c:pt idx="1259">
                  <c:v>0.42444096717363999</c:v>
                </c:pt>
                <c:pt idx="1260">
                  <c:v>0.42455251679014</c:v>
                </c:pt>
                <c:pt idx="1261">
                  <c:v>0.42466406640664001</c:v>
                </c:pt>
                <c:pt idx="1262">
                  <c:v>0.42477561602314001</c:v>
                </c:pt>
                <c:pt idx="1263">
                  <c:v>0.42488716563964002</c:v>
                </c:pt>
                <c:pt idx="1264">
                  <c:v>0.42499871525614102</c:v>
                </c:pt>
                <c:pt idx="1265">
                  <c:v>0.42511026487264097</c:v>
                </c:pt>
                <c:pt idx="1266">
                  <c:v>0.42522181448914098</c:v>
                </c:pt>
                <c:pt idx="1267">
                  <c:v>0.42533336410564099</c:v>
                </c:pt>
                <c:pt idx="1268">
                  <c:v>0.42544491372214099</c:v>
                </c:pt>
                <c:pt idx="1269">
                  <c:v>0.425556463338641</c:v>
                </c:pt>
                <c:pt idx="1270">
                  <c:v>0.42566801295514101</c:v>
                </c:pt>
                <c:pt idx="1271">
                  <c:v>0.42577956257164101</c:v>
                </c:pt>
                <c:pt idx="1272">
                  <c:v>0.42589111218814102</c:v>
                </c:pt>
                <c:pt idx="1273">
                  <c:v>0.42600266180464202</c:v>
                </c:pt>
                <c:pt idx="1274">
                  <c:v>0.42611421142114198</c:v>
                </c:pt>
                <c:pt idx="1275">
                  <c:v>0.42622576103764198</c:v>
                </c:pt>
                <c:pt idx="1276">
                  <c:v>0.42633731065414199</c:v>
                </c:pt>
                <c:pt idx="1277">
                  <c:v>0.42644886027064199</c:v>
                </c:pt>
                <c:pt idx="1278">
                  <c:v>0.426560409887142</c:v>
                </c:pt>
                <c:pt idx="1279">
                  <c:v>0.42667195950364201</c:v>
                </c:pt>
                <c:pt idx="1280">
                  <c:v>0.42678350912014201</c:v>
                </c:pt>
                <c:pt idx="1281">
                  <c:v>0.42689505873664202</c:v>
                </c:pt>
                <c:pt idx="1282">
                  <c:v>0.42700660835314302</c:v>
                </c:pt>
                <c:pt idx="1283">
                  <c:v>0.42711815796964298</c:v>
                </c:pt>
                <c:pt idx="1284">
                  <c:v>0.42722970758614298</c:v>
                </c:pt>
                <c:pt idx="1285">
                  <c:v>0.42734125720264299</c:v>
                </c:pt>
                <c:pt idx="1286">
                  <c:v>0.42745280681914299</c:v>
                </c:pt>
                <c:pt idx="1287">
                  <c:v>0.427564356435643</c:v>
                </c:pt>
                <c:pt idx="1288">
                  <c:v>0.42767590605214301</c:v>
                </c:pt>
                <c:pt idx="1289">
                  <c:v>0.42778745566864301</c:v>
                </c:pt>
                <c:pt idx="1290">
                  <c:v>0.42789900528514302</c:v>
                </c:pt>
                <c:pt idx="1291">
                  <c:v>0.42801055490164402</c:v>
                </c:pt>
                <c:pt idx="1292">
                  <c:v>0.42812210451814398</c:v>
                </c:pt>
                <c:pt idx="1293">
                  <c:v>0.42823365413464398</c:v>
                </c:pt>
                <c:pt idx="1294">
                  <c:v>0.42834520375114399</c:v>
                </c:pt>
                <c:pt idx="1295">
                  <c:v>0.42845675336764399</c:v>
                </c:pt>
                <c:pt idx="1296">
                  <c:v>0.428568302984144</c:v>
                </c:pt>
                <c:pt idx="1297">
                  <c:v>0.42867985260064401</c:v>
                </c:pt>
                <c:pt idx="1298">
                  <c:v>0.42879140221714401</c:v>
                </c:pt>
                <c:pt idx="1299">
                  <c:v>0.42890295183364402</c:v>
                </c:pt>
                <c:pt idx="1300">
                  <c:v>0.42901450145014502</c:v>
                </c:pt>
                <c:pt idx="1301">
                  <c:v>0.42912605106664498</c:v>
                </c:pt>
                <c:pt idx="1302">
                  <c:v>0.42923760068314498</c:v>
                </c:pt>
                <c:pt idx="1303">
                  <c:v>0.42934915029964499</c:v>
                </c:pt>
                <c:pt idx="1304">
                  <c:v>0.42946069991614499</c:v>
                </c:pt>
                <c:pt idx="1305">
                  <c:v>0.429572249532645</c:v>
                </c:pt>
                <c:pt idx="1306">
                  <c:v>0.42968379914914501</c:v>
                </c:pt>
                <c:pt idx="1307">
                  <c:v>0.42979534876564501</c:v>
                </c:pt>
                <c:pt idx="1308">
                  <c:v>0.42990689838214502</c:v>
                </c:pt>
                <c:pt idx="1309">
                  <c:v>0.43001844799864603</c:v>
                </c:pt>
                <c:pt idx="1310">
                  <c:v>0.43012999761514598</c:v>
                </c:pt>
                <c:pt idx="1311">
                  <c:v>0.43024154723164598</c:v>
                </c:pt>
                <c:pt idx="1312">
                  <c:v>0.43035309684814599</c:v>
                </c:pt>
                <c:pt idx="1313">
                  <c:v>0.43046464646464599</c:v>
                </c:pt>
                <c:pt idx="1314">
                  <c:v>0.430576196081146</c:v>
                </c:pt>
                <c:pt idx="1315">
                  <c:v>0.43068774569764601</c:v>
                </c:pt>
                <c:pt idx="1316">
                  <c:v>0.43079929531414601</c:v>
                </c:pt>
                <c:pt idx="1317">
                  <c:v>0.43091084493064602</c:v>
                </c:pt>
                <c:pt idx="1318">
                  <c:v>0.43102239454714703</c:v>
                </c:pt>
                <c:pt idx="1319">
                  <c:v>0.43113394416364698</c:v>
                </c:pt>
                <c:pt idx="1320">
                  <c:v>0.43124549378014698</c:v>
                </c:pt>
                <c:pt idx="1321">
                  <c:v>0.43135704339664699</c:v>
                </c:pt>
                <c:pt idx="1322">
                  <c:v>0.43146859301314699</c:v>
                </c:pt>
                <c:pt idx="1323">
                  <c:v>0.431580142629647</c:v>
                </c:pt>
                <c:pt idx="1324">
                  <c:v>0.43169169224614701</c:v>
                </c:pt>
                <c:pt idx="1325">
                  <c:v>0.43180324186264701</c:v>
                </c:pt>
                <c:pt idx="1326">
                  <c:v>0.43191479147914702</c:v>
                </c:pt>
                <c:pt idx="1327">
                  <c:v>0.43202634109564803</c:v>
                </c:pt>
                <c:pt idx="1328">
                  <c:v>0.43213789071214798</c:v>
                </c:pt>
                <c:pt idx="1329">
                  <c:v>0.43224944032864798</c:v>
                </c:pt>
                <c:pt idx="1330">
                  <c:v>0.43236098994514799</c:v>
                </c:pt>
                <c:pt idx="1331">
                  <c:v>0.432472539561648</c:v>
                </c:pt>
                <c:pt idx="1332">
                  <c:v>0.432584089178148</c:v>
                </c:pt>
                <c:pt idx="1333">
                  <c:v>0.43269563879464801</c:v>
                </c:pt>
                <c:pt idx="1334">
                  <c:v>0.43280718841114801</c:v>
                </c:pt>
                <c:pt idx="1335">
                  <c:v>0.43291873802764802</c:v>
                </c:pt>
                <c:pt idx="1336">
                  <c:v>0.43303028764414903</c:v>
                </c:pt>
                <c:pt idx="1337">
                  <c:v>0.43314183726064898</c:v>
                </c:pt>
                <c:pt idx="1338">
                  <c:v>0.43325338687714898</c:v>
                </c:pt>
                <c:pt idx="1339">
                  <c:v>0.43336493649364899</c:v>
                </c:pt>
                <c:pt idx="1340">
                  <c:v>0.433476486110149</c:v>
                </c:pt>
                <c:pt idx="1341">
                  <c:v>0.433588035726649</c:v>
                </c:pt>
                <c:pt idx="1342">
                  <c:v>0.43369958534314901</c:v>
                </c:pt>
                <c:pt idx="1343">
                  <c:v>0.43381113495964901</c:v>
                </c:pt>
                <c:pt idx="1344">
                  <c:v>0.43392268457614902</c:v>
                </c:pt>
                <c:pt idx="1345">
                  <c:v>0.43403423419265003</c:v>
                </c:pt>
                <c:pt idx="1346">
                  <c:v>0.43414578380914998</c:v>
                </c:pt>
                <c:pt idx="1347">
                  <c:v>0.43425733342564998</c:v>
                </c:pt>
                <c:pt idx="1348">
                  <c:v>0.43436888304214999</c:v>
                </c:pt>
                <c:pt idx="1349">
                  <c:v>0.43448043265865</c:v>
                </c:pt>
                <c:pt idx="1350">
                  <c:v>0.43459198227515</c:v>
                </c:pt>
                <c:pt idx="1351">
                  <c:v>0.43470353189165001</c:v>
                </c:pt>
                <c:pt idx="1352">
                  <c:v>0.43481508150815001</c:v>
                </c:pt>
                <c:pt idx="1353">
                  <c:v>0.43492663112465002</c:v>
                </c:pt>
                <c:pt idx="1354">
                  <c:v>0.43503818074115103</c:v>
                </c:pt>
                <c:pt idx="1355">
                  <c:v>0.43514973035765098</c:v>
                </c:pt>
                <c:pt idx="1356">
                  <c:v>0.43526127997415098</c:v>
                </c:pt>
                <c:pt idx="1357">
                  <c:v>0.43537282959065099</c:v>
                </c:pt>
                <c:pt idx="1358">
                  <c:v>0.435484379207151</c:v>
                </c:pt>
                <c:pt idx="1359">
                  <c:v>0.435595928823651</c:v>
                </c:pt>
                <c:pt idx="1360">
                  <c:v>0.43570747844015101</c:v>
                </c:pt>
                <c:pt idx="1361">
                  <c:v>0.43581902805665101</c:v>
                </c:pt>
                <c:pt idx="1362">
                  <c:v>0.43593057767315102</c:v>
                </c:pt>
                <c:pt idx="1363">
                  <c:v>0.43604212728965203</c:v>
                </c:pt>
                <c:pt idx="1364">
                  <c:v>0.43615367690615198</c:v>
                </c:pt>
                <c:pt idx="1365">
                  <c:v>0.43626522652265198</c:v>
                </c:pt>
                <c:pt idx="1366">
                  <c:v>0.43637677613915199</c:v>
                </c:pt>
                <c:pt idx="1367">
                  <c:v>0.436488325755652</c:v>
                </c:pt>
                <c:pt idx="1368">
                  <c:v>0.436599875372152</c:v>
                </c:pt>
                <c:pt idx="1369">
                  <c:v>0.43671142498865201</c:v>
                </c:pt>
                <c:pt idx="1370">
                  <c:v>0.43682297460515201</c:v>
                </c:pt>
                <c:pt idx="1371">
                  <c:v>0.43693452422165202</c:v>
                </c:pt>
                <c:pt idx="1372">
                  <c:v>0.43704607383815303</c:v>
                </c:pt>
                <c:pt idx="1373">
                  <c:v>0.43715762345465298</c:v>
                </c:pt>
                <c:pt idx="1374">
                  <c:v>0.43726917307115298</c:v>
                </c:pt>
                <c:pt idx="1375">
                  <c:v>0.43738072268765299</c:v>
                </c:pt>
                <c:pt idx="1376">
                  <c:v>0.437492272304153</c:v>
                </c:pt>
                <c:pt idx="1377">
                  <c:v>0.437603821920653</c:v>
                </c:pt>
                <c:pt idx="1378">
                  <c:v>0.43771537153715301</c:v>
                </c:pt>
                <c:pt idx="1379">
                  <c:v>0.43782692115365301</c:v>
                </c:pt>
                <c:pt idx="1380">
                  <c:v>0.43793847077015302</c:v>
                </c:pt>
                <c:pt idx="1381">
                  <c:v>0.43805002038665403</c:v>
                </c:pt>
                <c:pt idx="1382">
                  <c:v>0.43816157000315398</c:v>
                </c:pt>
                <c:pt idx="1383">
                  <c:v>0.43827311961965398</c:v>
                </c:pt>
                <c:pt idx="1384">
                  <c:v>0.43838466923615399</c:v>
                </c:pt>
                <c:pt idx="1385">
                  <c:v>0.438496218852654</c:v>
                </c:pt>
                <c:pt idx="1386">
                  <c:v>0.438607768469154</c:v>
                </c:pt>
                <c:pt idx="1387">
                  <c:v>0.43871931808565401</c:v>
                </c:pt>
                <c:pt idx="1388">
                  <c:v>0.43883086770215401</c:v>
                </c:pt>
                <c:pt idx="1389">
                  <c:v>0.43894241731865402</c:v>
                </c:pt>
                <c:pt idx="1390">
                  <c:v>0.43905396693515503</c:v>
                </c:pt>
                <c:pt idx="1391">
                  <c:v>0.43916551655165498</c:v>
                </c:pt>
                <c:pt idx="1392">
                  <c:v>0.43927706616815498</c:v>
                </c:pt>
                <c:pt idx="1393">
                  <c:v>0.43938861578465499</c:v>
                </c:pt>
                <c:pt idx="1394">
                  <c:v>0.439500165401155</c:v>
                </c:pt>
                <c:pt idx="1395">
                  <c:v>0.439611715017655</c:v>
                </c:pt>
                <c:pt idx="1396">
                  <c:v>0.43972326463415501</c:v>
                </c:pt>
                <c:pt idx="1397">
                  <c:v>0.43983481425065502</c:v>
                </c:pt>
                <c:pt idx="1398">
                  <c:v>0.43994636386715502</c:v>
                </c:pt>
                <c:pt idx="1399">
                  <c:v>0.44005791348365603</c:v>
                </c:pt>
                <c:pt idx="1400">
                  <c:v>0.44016946310015598</c:v>
                </c:pt>
                <c:pt idx="1401">
                  <c:v>0.44028101271665598</c:v>
                </c:pt>
                <c:pt idx="1402">
                  <c:v>0.44039256233315599</c:v>
                </c:pt>
                <c:pt idx="1403">
                  <c:v>0.440504111949656</c:v>
                </c:pt>
                <c:pt idx="1404">
                  <c:v>0.440615661566156</c:v>
                </c:pt>
                <c:pt idx="1405">
                  <c:v>0.44072721118265601</c:v>
                </c:pt>
                <c:pt idx="1406">
                  <c:v>0.44083876079915602</c:v>
                </c:pt>
                <c:pt idx="1407">
                  <c:v>0.44095031041565602</c:v>
                </c:pt>
                <c:pt idx="1408">
                  <c:v>0.44106186003215703</c:v>
                </c:pt>
                <c:pt idx="1409">
                  <c:v>0.44117340964865698</c:v>
                </c:pt>
                <c:pt idx="1410">
                  <c:v>0.44128495926515698</c:v>
                </c:pt>
                <c:pt idx="1411">
                  <c:v>0.44139650888165699</c:v>
                </c:pt>
                <c:pt idx="1412">
                  <c:v>0.441508058498157</c:v>
                </c:pt>
                <c:pt idx="1413">
                  <c:v>0.441619608114657</c:v>
                </c:pt>
                <c:pt idx="1414">
                  <c:v>0.44173115773115701</c:v>
                </c:pt>
                <c:pt idx="1415">
                  <c:v>0.44184270734765702</c:v>
                </c:pt>
                <c:pt idx="1416">
                  <c:v>0.44195425696415702</c:v>
                </c:pt>
                <c:pt idx="1417">
                  <c:v>0.44206580658065803</c:v>
                </c:pt>
                <c:pt idx="1418">
                  <c:v>0.44217735619715798</c:v>
                </c:pt>
                <c:pt idx="1419">
                  <c:v>0.44228890581365798</c:v>
                </c:pt>
                <c:pt idx="1420">
                  <c:v>0.44240045543015799</c:v>
                </c:pt>
                <c:pt idx="1421">
                  <c:v>0.442512005046658</c:v>
                </c:pt>
                <c:pt idx="1422">
                  <c:v>0.442623554663158</c:v>
                </c:pt>
                <c:pt idx="1423">
                  <c:v>0.44273510427965801</c:v>
                </c:pt>
                <c:pt idx="1424">
                  <c:v>0.44284665389615802</c:v>
                </c:pt>
                <c:pt idx="1425">
                  <c:v>0.44295820351265802</c:v>
                </c:pt>
                <c:pt idx="1426">
                  <c:v>0.44306975312915903</c:v>
                </c:pt>
                <c:pt idx="1427">
                  <c:v>0.44318130274565898</c:v>
                </c:pt>
                <c:pt idx="1428">
                  <c:v>0.44329285236215898</c:v>
                </c:pt>
                <c:pt idx="1429">
                  <c:v>0.44340440197865899</c:v>
                </c:pt>
                <c:pt idx="1430">
                  <c:v>0.443515951595159</c:v>
                </c:pt>
                <c:pt idx="1431">
                  <c:v>0.443627501211659</c:v>
                </c:pt>
                <c:pt idx="1432">
                  <c:v>0.44373905082815901</c:v>
                </c:pt>
                <c:pt idx="1433">
                  <c:v>0.44385060044465902</c:v>
                </c:pt>
                <c:pt idx="1434">
                  <c:v>0.44396215006115902</c:v>
                </c:pt>
                <c:pt idx="1435">
                  <c:v>0.44407369967766003</c:v>
                </c:pt>
                <c:pt idx="1436">
                  <c:v>0.44418524929415998</c:v>
                </c:pt>
                <c:pt idx="1437">
                  <c:v>0.44429679891065998</c:v>
                </c:pt>
                <c:pt idx="1438">
                  <c:v>0.44440834852715999</c:v>
                </c:pt>
                <c:pt idx="1439">
                  <c:v>0.44451989814366</c:v>
                </c:pt>
                <c:pt idx="1440">
                  <c:v>0.44463144776016</c:v>
                </c:pt>
                <c:pt idx="1441">
                  <c:v>0.44474299737666001</c:v>
                </c:pt>
                <c:pt idx="1442">
                  <c:v>0.44485454699316002</c:v>
                </c:pt>
                <c:pt idx="1443">
                  <c:v>0.44496609660966102</c:v>
                </c:pt>
                <c:pt idx="1444">
                  <c:v>0.44507764622616097</c:v>
                </c:pt>
                <c:pt idx="1445">
                  <c:v>0.44518919584266098</c:v>
                </c:pt>
                <c:pt idx="1446">
                  <c:v>0.44530074545916098</c:v>
                </c:pt>
                <c:pt idx="1447">
                  <c:v>0.44541229507566099</c:v>
                </c:pt>
                <c:pt idx="1448">
                  <c:v>0.445523844692161</c:v>
                </c:pt>
                <c:pt idx="1449">
                  <c:v>0.445635394308661</c:v>
                </c:pt>
                <c:pt idx="1450">
                  <c:v>0.44574694392516101</c:v>
                </c:pt>
                <c:pt idx="1451">
                  <c:v>0.44585849354166102</c:v>
                </c:pt>
                <c:pt idx="1452">
                  <c:v>0.44597004315816202</c:v>
                </c:pt>
                <c:pt idx="1453">
                  <c:v>0.44608159277466197</c:v>
                </c:pt>
                <c:pt idx="1454">
                  <c:v>0.44619314239116198</c:v>
                </c:pt>
                <c:pt idx="1455">
                  <c:v>0.44630469200766199</c:v>
                </c:pt>
                <c:pt idx="1456">
                  <c:v>0.44641624162416199</c:v>
                </c:pt>
                <c:pt idx="1457">
                  <c:v>0.446527791240662</c:v>
                </c:pt>
                <c:pt idx="1458">
                  <c:v>0.446639340857162</c:v>
                </c:pt>
                <c:pt idx="1459">
                  <c:v>0.44675089047366201</c:v>
                </c:pt>
                <c:pt idx="1460">
                  <c:v>0.44686244009016202</c:v>
                </c:pt>
                <c:pt idx="1461">
                  <c:v>0.44697398970666302</c:v>
                </c:pt>
                <c:pt idx="1462">
                  <c:v>0.44708553932316297</c:v>
                </c:pt>
                <c:pt idx="1463">
                  <c:v>0.44719708893966298</c:v>
                </c:pt>
                <c:pt idx="1464">
                  <c:v>0.44730863855616299</c:v>
                </c:pt>
                <c:pt idx="1465">
                  <c:v>0.44742018817266299</c:v>
                </c:pt>
                <c:pt idx="1466">
                  <c:v>0.447531737789163</c:v>
                </c:pt>
                <c:pt idx="1467">
                  <c:v>0.447643287405663</c:v>
                </c:pt>
                <c:pt idx="1468">
                  <c:v>0.44775483702216301</c:v>
                </c:pt>
                <c:pt idx="1469">
                  <c:v>0.44786638663866302</c:v>
                </c:pt>
                <c:pt idx="1470">
                  <c:v>0.44797793625516402</c:v>
                </c:pt>
                <c:pt idx="1471">
                  <c:v>0.44808948587166397</c:v>
                </c:pt>
                <c:pt idx="1472">
                  <c:v>0.44820103548816398</c:v>
                </c:pt>
                <c:pt idx="1473">
                  <c:v>0.44831258510466399</c:v>
                </c:pt>
                <c:pt idx="1474">
                  <c:v>0.44842413472116399</c:v>
                </c:pt>
                <c:pt idx="1475">
                  <c:v>0.448535684337664</c:v>
                </c:pt>
                <c:pt idx="1476">
                  <c:v>0.448647233954164</c:v>
                </c:pt>
                <c:pt idx="1477">
                  <c:v>0.44875878357066401</c:v>
                </c:pt>
                <c:pt idx="1478">
                  <c:v>0.44887033318716402</c:v>
                </c:pt>
                <c:pt idx="1479">
                  <c:v>0.44898188280366502</c:v>
                </c:pt>
                <c:pt idx="1480">
                  <c:v>0.44909343242016497</c:v>
                </c:pt>
                <c:pt idx="1481">
                  <c:v>0.44920498203666498</c:v>
                </c:pt>
                <c:pt idx="1482">
                  <c:v>0.44931653165316499</c:v>
                </c:pt>
                <c:pt idx="1483">
                  <c:v>0.44942808126966499</c:v>
                </c:pt>
                <c:pt idx="1484">
                  <c:v>0.449539630886165</c:v>
                </c:pt>
                <c:pt idx="1485">
                  <c:v>0.449651180502665</c:v>
                </c:pt>
                <c:pt idx="1486">
                  <c:v>0.44976273011916501</c:v>
                </c:pt>
                <c:pt idx="1487">
                  <c:v>0.44987427973566502</c:v>
                </c:pt>
                <c:pt idx="1488">
                  <c:v>0.44998582935216602</c:v>
                </c:pt>
                <c:pt idx="1489">
                  <c:v>0.45009737896866597</c:v>
                </c:pt>
                <c:pt idx="1490">
                  <c:v>0.45020892858516598</c:v>
                </c:pt>
                <c:pt idx="1491">
                  <c:v>0.45032047820166599</c:v>
                </c:pt>
                <c:pt idx="1492">
                  <c:v>0.45043202781816599</c:v>
                </c:pt>
                <c:pt idx="1493">
                  <c:v>0.450543577434666</c:v>
                </c:pt>
                <c:pt idx="1494">
                  <c:v>0.450655127051166</c:v>
                </c:pt>
                <c:pt idx="1495">
                  <c:v>0.45076667666766601</c:v>
                </c:pt>
                <c:pt idx="1496">
                  <c:v>0.45087822628416602</c:v>
                </c:pt>
                <c:pt idx="1497">
                  <c:v>0.45098977590066702</c:v>
                </c:pt>
                <c:pt idx="1498">
                  <c:v>0.45110132551716697</c:v>
                </c:pt>
                <c:pt idx="1499">
                  <c:v>0.45121287513366698</c:v>
                </c:pt>
                <c:pt idx="1500">
                  <c:v>0.45132442475016699</c:v>
                </c:pt>
                <c:pt idx="1501">
                  <c:v>0.45143597436666699</c:v>
                </c:pt>
                <c:pt idx="1502">
                  <c:v>0.451547523983167</c:v>
                </c:pt>
                <c:pt idx="1503">
                  <c:v>0.451659073599667</c:v>
                </c:pt>
                <c:pt idx="1504">
                  <c:v>0.45177062321616701</c:v>
                </c:pt>
                <c:pt idx="1505">
                  <c:v>0.45188217283266702</c:v>
                </c:pt>
                <c:pt idx="1506">
                  <c:v>0.45199372244916802</c:v>
                </c:pt>
                <c:pt idx="1507">
                  <c:v>0.45210527206566797</c:v>
                </c:pt>
                <c:pt idx="1508">
                  <c:v>0.45221682168216798</c:v>
                </c:pt>
                <c:pt idx="1509">
                  <c:v>0.45232837129866799</c:v>
                </c:pt>
                <c:pt idx="1510">
                  <c:v>0.45243992091516799</c:v>
                </c:pt>
                <c:pt idx="1511">
                  <c:v>0.452551470531668</c:v>
                </c:pt>
                <c:pt idx="1512">
                  <c:v>0.452663020148168</c:v>
                </c:pt>
                <c:pt idx="1513">
                  <c:v>0.45277456976466801</c:v>
                </c:pt>
                <c:pt idx="1514">
                  <c:v>0.45288611938116802</c:v>
                </c:pt>
                <c:pt idx="1515">
                  <c:v>0.45299766899766902</c:v>
                </c:pt>
                <c:pt idx="1516">
                  <c:v>0.45310921861416897</c:v>
                </c:pt>
                <c:pt idx="1517">
                  <c:v>0.45322076823066898</c:v>
                </c:pt>
                <c:pt idx="1518">
                  <c:v>0.45333231784716899</c:v>
                </c:pt>
                <c:pt idx="1519">
                  <c:v>0.45344386746366899</c:v>
                </c:pt>
                <c:pt idx="1520">
                  <c:v>0.453555417080169</c:v>
                </c:pt>
                <c:pt idx="1521">
                  <c:v>0.45366696669666901</c:v>
                </c:pt>
                <c:pt idx="1522">
                  <c:v>0.45377851631316901</c:v>
                </c:pt>
                <c:pt idx="1523">
                  <c:v>0.45389006592966902</c:v>
                </c:pt>
                <c:pt idx="1524">
                  <c:v>0.45400161554617002</c:v>
                </c:pt>
                <c:pt idx="1525">
                  <c:v>0.45411316516266997</c:v>
                </c:pt>
                <c:pt idx="1526">
                  <c:v>0.45422471477916998</c:v>
                </c:pt>
                <c:pt idx="1527">
                  <c:v>0.45433626439566999</c:v>
                </c:pt>
                <c:pt idx="1528">
                  <c:v>0.45444781401216999</c:v>
                </c:pt>
                <c:pt idx="1529">
                  <c:v>0.45455936362867</c:v>
                </c:pt>
                <c:pt idx="1530">
                  <c:v>0.45467091324517001</c:v>
                </c:pt>
                <c:pt idx="1531">
                  <c:v>0.45478246286167001</c:v>
                </c:pt>
                <c:pt idx="1532">
                  <c:v>0.45489401247817002</c:v>
                </c:pt>
                <c:pt idx="1533">
                  <c:v>0.45500556209467102</c:v>
                </c:pt>
                <c:pt idx="1534">
                  <c:v>0.45511711171117097</c:v>
                </c:pt>
                <c:pt idx="1535">
                  <c:v>0.45522866132767098</c:v>
                </c:pt>
                <c:pt idx="1536">
                  <c:v>0.45534021094417099</c:v>
                </c:pt>
                <c:pt idx="1537">
                  <c:v>0.45545176056067099</c:v>
                </c:pt>
                <c:pt idx="1538">
                  <c:v>0.455563310177171</c:v>
                </c:pt>
                <c:pt idx="1539">
                  <c:v>0.45567485979367101</c:v>
                </c:pt>
                <c:pt idx="1540">
                  <c:v>0.45578640941017101</c:v>
                </c:pt>
                <c:pt idx="1541">
                  <c:v>0.45589795902667102</c:v>
                </c:pt>
                <c:pt idx="1542">
                  <c:v>0.45600950864317202</c:v>
                </c:pt>
                <c:pt idx="1543">
                  <c:v>0.45612105825967197</c:v>
                </c:pt>
                <c:pt idx="1544">
                  <c:v>0.45623260787617198</c:v>
                </c:pt>
                <c:pt idx="1545">
                  <c:v>0.45634415749267199</c:v>
                </c:pt>
                <c:pt idx="1546">
                  <c:v>0.45645570710917199</c:v>
                </c:pt>
                <c:pt idx="1547">
                  <c:v>0.456567256725672</c:v>
                </c:pt>
                <c:pt idx="1548">
                  <c:v>0.45667880634217201</c:v>
                </c:pt>
                <c:pt idx="1549">
                  <c:v>0.45679035595867201</c:v>
                </c:pt>
                <c:pt idx="1550">
                  <c:v>0.45690190557517202</c:v>
                </c:pt>
                <c:pt idx="1551">
                  <c:v>0.45701345519167302</c:v>
                </c:pt>
                <c:pt idx="1552">
                  <c:v>0.45712500480817297</c:v>
                </c:pt>
                <c:pt idx="1553">
                  <c:v>0.45723655442467298</c:v>
                </c:pt>
                <c:pt idx="1554">
                  <c:v>0.45734810404117299</c:v>
                </c:pt>
                <c:pt idx="1555">
                  <c:v>0.45745965365767299</c:v>
                </c:pt>
                <c:pt idx="1556">
                  <c:v>0.457571203274173</c:v>
                </c:pt>
                <c:pt idx="1557">
                  <c:v>0.45768275289067301</c:v>
                </c:pt>
                <c:pt idx="1558">
                  <c:v>0.45779430250717301</c:v>
                </c:pt>
                <c:pt idx="1559">
                  <c:v>0.45790585212367302</c:v>
                </c:pt>
                <c:pt idx="1560">
                  <c:v>0.45803270327032702</c:v>
                </c:pt>
                <c:pt idx="1561">
                  <c:v>0.45824233961857702</c:v>
                </c:pt>
                <c:pt idx="1562">
                  <c:v>0.45845197596682702</c:v>
                </c:pt>
                <c:pt idx="1563">
                  <c:v>0.45866161231507702</c:v>
                </c:pt>
                <c:pt idx="1564">
                  <c:v>0.45887124866332701</c:v>
                </c:pt>
                <c:pt idx="1565">
                  <c:v>0.45908088501157801</c:v>
                </c:pt>
                <c:pt idx="1566">
                  <c:v>0.45929052135982801</c:v>
                </c:pt>
                <c:pt idx="1567">
                  <c:v>0.45950015770807801</c:v>
                </c:pt>
                <c:pt idx="1568">
                  <c:v>0.459709794056328</c:v>
                </c:pt>
                <c:pt idx="1569">
                  <c:v>0.459919430404578</c:v>
                </c:pt>
                <c:pt idx="1570">
                  <c:v>0.460129066752829</c:v>
                </c:pt>
                <c:pt idx="1571">
                  <c:v>0.46033870310107899</c:v>
                </c:pt>
                <c:pt idx="1572">
                  <c:v>0.46054833944932899</c:v>
                </c:pt>
                <c:pt idx="1573">
                  <c:v>0.46075797579757899</c:v>
                </c:pt>
                <c:pt idx="1574">
                  <c:v>0.46096761214582999</c:v>
                </c:pt>
                <c:pt idx="1575">
                  <c:v>0.46117724849407998</c:v>
                </c:pt>
                <c:pt idx="1576">
                  <c:v>0.46138688484232998</c:v>
                </c:pt>
                <c:pt idx="1577">
                  <c:v>0.46159652119057998</c:v>
                </c:pt>
                <c:pt idx="1578">
                  <c:v>0.46180615753882998</c:v>
                </c:pt>
                <c:pt idx="1579">
                  <c:v>0.46201579388708103</c:v>
                </c:pt>
                <c:pt idx="1580">
                  <c:v>0.46222543023533103</c:v>
                </c:pt>
                <c:pt idx="1581">
                  <c:v>0.46243506658358102</c:v>
                </c:pt>
                <c:pt idx="1582">
                  <c:v>0.46264470293183102</c:v>
                </c:pt>
                <c:pt idx="1583">
                  <c:v>0.46285433928008102</c:v>
                </c:pt>
                <c:pt idx="1584">
                  <c:v>0.46306397562833201</c:v>
                </c:pt>
                <c:pt idx="1585">
                  <c:v>0.46327361197658201</c:v>
                </c:pt>
                <c:pt idx="1586">
                  <c:v>0.46348324832483201</c:v>
                </c:pt>
                <c:pt idx="1587">
                  <c:v>0.46369288467308201</c:v>
                </c:pt>
                <c:pt idx="1588">
                  <c:v>0.463902521021332</c:v>
                </c:pt>
                <c:pt idx="1589">
                  <c:v>0.464112157369583</c:v>
                </c:pt>
                <c:pt idx="1590">
                  <c:v>0.464321793717833</c:v>
                </c:pt>
                <c:pt idx="1591">
                  <c:v>0.464531430066083</c:v>
                </c:pt>
                <c:pt idx="1592">
                  <c:v>0.46474106641433299</c:v>
                </c:pt>
                <c:pt idx="1593">
                  <c:v>0.46495070276258399</c:v>
                </c:pt>
                <c:pt idx="1594">
                  <c:v>0.46516033911083399</c:v>
                </c:pt>
                <c:pt idx="1595">
                  <c:v>0.46536997545908398</c:v>
                </c:pt>
                <c:pt idx="1596">
                  <c:v>0.46557961180733398</c:v>
                </c:pt>
                <c:pt idx="1597">
                  <c:v>0.46578924815558398</c:v>
                </c:pt>
                <c:pt idx="1598">
                  <c:v>0.46599888450383498</c:v>
                </c:pt>
                <c:pt idx="1599">
                  <c:v>0.46620852085208497</c:v>
                </c:pt>
                <c:pt idx="1600">
                  <c:v>0.46641815720033503</c:v>
                </c:pt>
                <c:pt idx="1601">
                  <c:v>0.46662779354858502</c:v>
                </c:pt>
                <c:pt idx="1602">
                  <c:v>0.46683742989683502</c:v>
                </c:pt>
                <c:pt idx="1603">
                  <c:v>0.46704706624508602</c:v>
                </c:pt>
                <c:pt idx="1604">
                  <c:v>0.46725670259333602</c:v>
                </c:pt>
                <c:pt idx="1605">
                  <c:v>0.46746633894158601</c:v>
                </c:pt>
                <c:pt idx="1606">
                  <c:v>0.46767597528983601</c:v>
                </c:pt>
                <c:pt idx="1607">
                  <c:v>0.46788561163808601</c:v>
                </c:pt>
                <c:pt idx="1608">
                  <c:v>0.468095247986337</c:v>
                </c:pt>
                <c:pt idx="1609">
                  <c:v>0.468304884334587</c:v>
                </c:pt>
                <c:pt idx="1610">
                  <c:v>0.468514520682837</c:v>
                </c:pt>
                <c:pt idx="1611">
                  <c:v>0.468724157031087</c:v>
                </c:pt>
                <c:pt idx="1612">
                  <c:v>0.46893379337933799</c:v>
                </c:pt>
                <c:pt idx="1613">
                  <c:v>0.46914342972758799</c:v>
                </c:pt>
                <c:pt idx="1614">
                  <c:v>0.46935306607583799</c:v>
                </c:pt>
                <c:pt idx="1615">
                  <c:v>0.46956270242408799</c:v>
                </c:pt>
                <c:pt idx="1616">
                  <c:v>0.46977233877233798</c:v>
                </c:pt>
                <c:pt idx="1617">
                  <c:v>0.46998197512058898</c:v>
                </c:pt>
                <c:pt idx="1618">
                  <c:v>0.47019161146883898</c:v>
                </c:pt>
                <c:pt idx="1619">
                  <c:v>0.47040124781708897</c:v>
                </c:pt>
                <c:pt idx="1620">
                  <c:v>0.47061088416533903</c:v>
                </c:pt>
                <c:pt idx="1621">
                  <c:v>0.47082052051358902</c:v>
                </c:pt>
                <c:pt idx="1622">
                  <c:v>0.47103015686184002</c:v>
                </c:pt>
                <c:pt idx="1623">
                  <c:v>0.47123979321009002</c:v>
                </c:pt>
                <c:pt idx="1624">
                  <c:v>0.47144942955834002</c:v>
                </c:pt>
                <c:pt idx="1625">
                  <c:v>0.47165906590659001</c:v>
                </c:pt>
                <c:pt idx="1626">
                  <c:v>0.47186870225484001</c:v>
                </c:pt>
                <c:pt idx="1627">
                  <c:v>0.47207833860309101</c:v>
                </c:pt>
                <c:pt idx="1628">
                  <c:v>0.47228797495134101</c:v>
                </c:pt>
                <c:pt idx="1629">
                  <c:v>0.472497611299591</c:v>
                </c:pt>
                <c:pt idx="1630">
                  <c:v>0.472707247647841</c:v>
                </c:pt>
                <c:pt idx="1631">
                  <c:v>0.472916883996091</c:v>
                </c:pt>
                <c:pt idx="1632">
                  <c:v>0.47312652034434199</c:v>
                </c:pt>
                <c:pt idx="1633">
                  <c:v>0.47333615669259199</c:v>
                </c:pt>
                <c:pt idx="1634">
                  <c:v>0.47354579304084199</c:v>
                </c:pt>
                <c:pt idx="1635">
                  <c:v>0.47375542938909199</c:v>
                </c:pt>
                <c:pt idx="1636">
                  <c:v>0.47396506573734298</c:v>
                </c:pt>
                <c:pt idx="1637">
                  <c:v>0.47417470208559298</c:v>
                </c:pt>
                <c:pt idx="1638">
                  <c:v>0.47438433843384298</c:v>
                </c:pt>
                <c:pt idx="1639">
                  <c:v>0.47459397478209298</c:v>
                </c:pt>
                <c:pt idx="1640">
                  <c:v>0.47480361113034297</c:v>
                </c:pt>
                <c:pt idx="1641">
                  <c:v>0.47501324747859403</c:v>
                </c:pt>
                <c:pt idx="1642">
                  <c:v>0.47522288382684402</c:v>
                </c:pt>
                <c:pt idx="1643">
                  <c:v>0.47543252017509402</c:v>
                </c:pt>
                <c:pt idx="1644">
                  <c:v>0.47564215652334402</c:v>
                </c:pt>
                <c:pt idx="1645">
                  <c:v>0.47585179287159401</c:v>
                </c:pt>
                <c:pt idx="1646">
                  <c:v>0.47606142921984501</c:v>
                </c:pt>
                <c:pt idx="1647">
                  <c:v>0.47627106556809501</c:v>
                </c:pt>
                <c:pt idx="1648">
                  <c:v>0.47648070191634501</c:v>
                </c:pt>
                <c:pt idx="1649">
                  <c:v>0.476690338264595</c:v>
                </c:pt>
                <c:pt idx="1650">
                  <c:v>0.476899974612845</c:v>
                </c:pt>
                <c:pt idx="1651">
                  <c:v>0.477109610961096</c:v>
                </c:pt>
                <c:pt idx="1652">
                  <c:v>0.477319247309346</c:v>
                </c:pt>
                <c:pt idx="1653">
                  <c:v>0.47752888365759599</c:v>
                </c:pt>
                <c:pt idx="1654">
                  <c:v>0.47773852000584599</c:v>
                </c:pt>
                <c:pt idx="1655">
                  <c:v>0.47794815635409599</c:v>
                </c:pt>
                <c:pt idx="1656">
                  <c:v>0.47815779270234698</c:v>
                </c:pt>
                <c:pt idx="1657">
                  <c:v>0.47836742905059698</c:v>
                </c:pt>
                <c:pt idx="1658">
                  <c:v>0.47857706539884698</c:v>
                </c:pt>
                <c:pt idx="1659">
                  <c:v>0.47878670174709698</c:v>
                </c:pt>
                <c:pt idx="1660">
                  <c:v>0.47899633809534797</c:v>
                </c:pt>
                <c:pt idx="1661">
                  <c:v>0.47920597444359803</c:v>
                </c:pt>
                <c:pt idx="1662">
                  <c:v>0.47941561079184802</c:v>
                </c:pt>
                <c:pt idx="1663">
                  <c:v>0.47962524714009802</c:v>
                </c:pt>
                <c:pt idx="1664">
                  <c:v>0.47983488348834802</c:v>
                </c:pt>
                <c:pt idx="1665">
                  <c:v>0.48004451983659902</c:v>
                </c:pt>
                <c:pt idx="1666">
                  <c:v>0.48025415618484901</c:v>
                </c:pt>
                <c:pt idx="1667">
                  <c:v>0.48046379253309901</c:v>
                </c:pt>
                <c:pt idx="1668">
                  <c:v>0.48067342888134901</c:v>
                </c:pt>
                <c:pt idx="1669">
                  <c:v>0.480883065229599</c:v>
                </c:pt>
                <c:pt idx="1670">
                  <c:v>0.48109270157785</c:v>
                </c:pt>
                <c:pt idx="1671">
                  <c:v>0.4813023379261</c:v>
                </c:pt>
                <c:pt idx="1672">
                  <c:v>0.48151197427435</c:v>
                </c:pt>
                <c:pt idx="1673">
                  <c:v>0.48172161062259999</c:v>
                </c:pt>
                <c:pt idx="1674">
                  <c:v>0.48193124697084999</c:v>
                </c:pt>
                <c:pt idx="1675">
                  <c:v>0.48214088331910099</c:v>
                </c:pt>
                <c:pt idx="1676">
                  <c:v>0.48235051966735099</c:v>
                </c:pt>
                <c:pt idx="1677">
                  <c:v>0.48256015601560098</c:v>
                </c:pt>
                <c:pt idx="1678">
                  <c:v>0.48276979236385098</c:v>
                </c:pt>
                <c:pt idx="1679">
                  <c:v>0.48297942871210198</c:v>
                </c:pt>
                <c:pt idx="1680">
                  <c:v>0.48318906506035197</c:v>
                </c:pt>
                <c:pt idx="1681">
                  <c:v>0.48339870140860203</c:v>
                </c:pt>
                <c:pt idx="1682">
                  <c:v>0.48360833775685202</c:v>
                </c:pt>
                <c:pt idx="1683">
                  <c:v>0.48381797410510202</c:v>
                </c:pt>
                <c:pt idx="1684">
                  <c:v>0.48402761045335302</c:v>
                </c:pt>
                <c:pt idx="1685">
                  <c:v>0.48423724680160302</c:v>
                </c:pt>
                <c:pt idx="1686">
                  <c:v>0.48444688314985301</c:v>
                </c:pt>
                <c:pt idx="1687">
                  <c:v>0.48465651949810301</c:v>
                </c:pt>
                <c:pt idx="1688">
                  <c:v>0.48486615584635301</c:v>
                </c:pt>
                <c:pt idx="1689">
                  <c:v>0.48507579219460401</c:v>
                </c:pt>
                <c:pt idx="1690">
                  <c:v>0.485285428542854</c:v>
                </c:pt>
                <c:pt idx="1691">
                  <c:v>0.485495064891104</c:v>
                </c:pt>
                <c:pt idx="1692">
                  <c:v>0.485704701239354</c:v>
                </c:pt>
                <c:pt idx="1693">
                  <c:v>0.48591433758760399</c:v>
                </c:pt>
                <c:pt idx="1694">
                  <c:v>0.48612397393585499</c:v>
                </c:pt>
                <c:pt idx="1695">
                  <c:v>0.48633361028410499</c:v>
                </c:pt>
                <c:pt idx="1696">
                  <c:v>0.48654324663235499</c:v>
                </c:pt>
                <c:pt idx="1697">
                  <c:v>0.48675288298060498</c:v>
                </c:pt>
                <c:pt idx="1698">
                  <c:v>0.48696251932885598</c:v>
                </c:pt>
                <c:pt idx="1699">
                  <c:v>0.48717215567710598</c:v>
                </c:pt>
                <c:pt idx="1700">
                  <c:v>0.48738179202535598</c:v>
                </c:pt>
                <c:pt idx="1701">
                  <c:v>0.48759142837360597</c:v>
                </c:pt>
                <c:pt idx="1702">
                  <c:v>0.48780106472185603</c:v>
                </c:pt>
                <c:pt idx="1703">
                  <c:v>0.48801070107010702</c:v>
                </c:pt>
                <c:pt idx="1704">
                  <c:v>0.48822033741835702</c:v>
                </c:pt>
                <c:pt idx="1705">
                  <c:v>0.48842997376660702</c:v>
                </c:pt>
                <c:pt idx="1706">
                  <c:v>0.48863961011485701</c:v>
                </c:pt>
                <c:pt idx="1707">
                  <c:v>0.48884924646310701</c:v>
                </c:pt>
                <c:pt idx="1708">
                  <c:v>0.48905888281135801</c:v>
                </c:pt>
                <c:pt idx="1709">
                  <c:v>0.48926851915960801</c:v>
                </c:pt>
                <c:pt idx="1710">
                  <c:v>0.489478155507858</c:v>
                </c:pt>
                <c:pt idx="1711">
                  <c:v>0.489687791856108</c:v>
                </c:pt>
                <c:pt idx="1712">
                  <c:v>0.489897428204358</c:v>
                </c:pt>
                <c:pt idx="1713">
                  <c:v>0.490107064552609</c:v>
                </c:pt>
                <c:pt idx="1714">
                  <c:v>0.49031670090085899</c:v>
                </c:pt>
                <c:pt idx="1715">
                  <c:v>0.49052633724910899</c:v>
                </c:pt>
                <c:pt idx="1716">
                  <c:v>0.49073597359735899</c:v>
                </c:pt>
                <c:pt idx="1717">
                  <c:v>0.49094560994560899</c:v>
                </c:pt>
                <c:pt idx="1718">
                  <c:v>0.49115524629385998</c:v>
                </c:pt>
                <c:pt idx="1719">
                  <c:v>0.49136488264210998</c:v>
                </c:pt>
                <c:pt idx="1720">
                  <c:v>0.49157451899035998</c:v>
                </c:pt>
                <c:pt idx="1721">
                  <c:v>0.49178415533860997</c:v>
                </c:pt>
                <c:pt idx="1722">
                  <c:v>0.49199379168686003</c:v>
                </c:pt>
                <c:pt idx="1723">
                  <c:v>0.49220342803511102</c:v>
                </c:pt>
                <c:pt idx="1724">
                  <c:v>0.49241306438336102</c:v>
                </c:pt>
                <c:pt idx="1725">
                  <c:v>0.49262270073161102</c:v>
                </c:pt>
                <c:pt idx="1726">
                  <c:v>0.49283233707986102</c:v>
                </c:pt>
                <c:pt idx="1727">
                  <c:v>0.49304197342811201</c:v>
                </c:pt>
                <c:pt idx="1728">
                  <c:v>0.49325160977636201</c:v>
                </c:pt>
                <c:pt idx="1729">
                  <c:v>0.49346124612461201</c:v>
                </c:pt>
                <c:pt idx="1730">
                  <c:v>0.493670882472862</c:v>
                </c:pt>
                <c:pt idx="1731">
                  <c:v>0.493880518821112</c:v>
                </c:pt>
                <c:pt idx="1732">
                  <c:v>0.494090155169363</c:v>
                </c:pt>
                <c:pt idx="1733">
                  <c:v>0.494299791517613</c:v>
                </c:pt>
                <c:pt idx="1734">
                  <c:v>0.49450942786586299</c:v>
                </c:pt>
                <c:pt idx="1735">
                  <c:v>0.49471906421411299</c:v>
                </c:pt>
                <c:pt idx="1736">
                  <c:v>0.49492870056236299</c:v>
                </c:pt>
                <c:pt idx="1737">
                  <c:v>0.49513833691061399</c:v>
                </c:pt>
                <c:pt idx="1738">
                  <c:v>0.49534797325886398</c:v>
                </c:pt>
                <c:pt idx="1739">
                  <c:v>0.49555760960711398</c:v>
                </c:pt>
                <c:pt idx="1740">
                  <c:v>0.49576724595536398</c:v>
                </c:pt>
                <c:pt idx="1741">
                  <c:v>0.49597688230361497</c:v>
                </c:pt>
                <c:pt idx="1742">
                  <c:v>0.49618651865186503</c:v>
                </c:pt>
                <c:pt idx="1743">
                  <c:v>0.49639615500011502</c:v>
                </c:pt>
                <c:pt idx="1744">
                  <c:v>0.49660579134836502</c:v>
                </c:pt>
                <c:pt idx="1745">
                  <c:v>0.49681542769661502</c:v>
                </c:pt>
                <c:pt idx="1746">
                  <c:v>0.49702506404486602</c:v>
                </c:pt>
                <c:pt idx="1747">
                  <c:v>0.49723470039311601</c:v>
                </c:pt>
                <c:pt idx="1748">
                  <c:v>0.49744433674136601</c:v>
                </c:pt>
                <c:pt idx="1749">
                  <c:v>0.49765397308961601</c:v>
                </c:pt>
                <c:pt idx="1750">
                  <c:v>0.49786360943786601</c:v>
                </c:pt>
                <c:pt idx="1751">
                  <c:v>0.498073245786117</c:v>
                </c:pt>
                <c:pt idx="1752">
                  <c:v>0.498282882134367</c:v>
                </c:pt>
                <c:pt idx="1753">
                  <c:v>0.498492518482617</c:v>
                </c:pt>
                <c:pt idx="1754">
                  <c:v>0.49870215483086699</c:v>
                </c:pt>
                <c:pt idx="1755">
                  <c:v>0.49891179117911699</c:v>
                </c:pt>
                <c:pt idx="1756">
                  <c:v>0.49912142752736799</c:v>
                </c:pt>
                <c:pt idx="1757">
                  <c:v>0.49933106387561799</c:v>
                </c:pt>
                <c:pt idx="1758">
                  <c:v>0.49954070022386798</c:v>
                </c:pt>
                <c:pt idx="1759">
                  <c:v>0.49975033657211798</c:v>
                </c:pt>
                <c:pt idx="1760">
                  <c:v>0.49995997292036898</c:v>
                </c:pt>
                <c:pt idx="1761">
                  <c:v>0.50016960926861898</c:v>
                </c:pt>
                <c:pt idx="1762">
                  <c:v>0.50037924561686897</c:v>
                </c:pt>
                <c:pt idx="1763">
                  <c:v>0.50058888196511897</c:v>
                </c:pt>
                <c:pt idx="1764">
                  <c:v>0.50079851831336897</c:v>
                </c:pt>
                <c:pt idx="1765">
                  <c:v>0.50100815466161996</c:v>
                </c:pt>
                <c:pt idx="1766">
                  <c:v>0.50121779100986996</c:v>
                </c:pt>
                <c:pt idx="1767">
                  <c:v>0.50142742735811996</c:v>
                </c:pt>
                <c:pt idx="1768">
                  <c:v>0.50163706370636996</c:v>
                </c:pt>
                <c:pt idx="1769">
                  <c:v>0.50184670005461995</c:v>
                </c:pt>
                <c:pt idx="1770">
                  <c:v>0.50205633640287095</c:v>
                </c:pt>
                <c:pt idx="1771">
                  <c:v>0.50226597275112095</c:v>
                </c:pt>
                <c:pt idx="1772">
                  <c:v>0.50247560909937095</c:v>
                </c:pt>
                <c:pt idx="1773">
                  <c:v>0.50268524544762105</c:v>
                </c:pt>
                <c:pt idx="1774">
                  <c:v>0.50289488179587105</c:v>
                </c:pt>
                <c:pt idx="1775">
                  <c:v>0.50310451814412205</c:v>
                </c:pt>
                <c:pt idx="1776">
                  <c:v>0.50331415449237205</c:v>
                </c:pt>
                <c:pt idx="1777">
                  <c:v>0.50352379084062204</c:v>
                </c:pt>
                <c:pt idx="1778">
                  <c:v>0.50373342718887204</c:v>
                </c:pt>
                <c:pt idx="1779">
                  <c:v>0.50394306353712204</c:v>
                </c:pt>
                <c:pt idx="1780">
                  <c:v>0.50415269988537303</c:v>
                </c:pt>
                <c:pt idx="1781">
                  <c:v>0.50436233623362303</c:v>
                </c:pt>
                <c:pt idx="1782">
                  <c:v>0.50457197258187303</c:v>
                </c:pt>
                <c:pt idx="1783">
                  <c:v>0.50478160893012303</c:v>
                </c:pt>
                <c:pt idx="1784">
                  <c:v>0.50499124527837402</c:v>
                </c:pt>
                <c:pt idx="1785">
                  <c:v>0.50520088162662402</c:v>
                </c:pt>
                <c:pt idx="1786">
                  <c:v>0.50541051797487402</c:v>
                </c:pt>
                <c:pt idx="1787">
                  <c:v>0.50562015432312402</c:v>
                </c:pt>
                <c:pt idx="1788">
                  <c:v>0.50582979067137401</c:v>
                </c:pt>
                <c:pt idx="1789">
                  <c:v>0.50603942701962501</c:v>
                </c:pt>
                <c:pt idx="1790">
                  <c:v>0.50624906336787501</c:v>
                </c:pt>
                <c:pt idx="1791">
                  <c:v>0.506458699716125</c:v>
                </c:pt>
                <c:pt idx="1792">
                  <c:v>0.506668336064375</c:v>
                </c:pt>
                <c:pt idx="1793">
                  <c:v>0.506877972412625</c:v>
                </c:pt>
                <c:pt idx="1794">
                  <c:v>0.507087608760876</c:v>
                </c:pt>
                <c:pt idx="1795">
                  <c:v>0.50729724510912599</c:v>
                </c:pt>
                <c:pt idx="1796">
                  <c:v>0.50750688145737599</c:v>
                </c:pt>
                <c:pt idx="1797">
                  <c:v>0.50771651780562599</c:v>
                </c:pt>
                <c:pt idx="1798">
                  <c:v>0.50792615415387599</c:v>
                </c:pt>
                <c:pt idx="1799">
                  <c:v>0.50813579050212698</c:v>
                </c:pt>
                <c:pt idx="1800">
                  <c:v>0.50834542685037698</c:v>
                </c:pt>
                <c:pt idx="1801">
                  <c:v>0.50855506319862698</c:v>
                </c:pt>
                <c:pt idx="1802">
                  <c:v>0.50876469954687698</c:v>
                </c:pt>
                <c:pt idx="1803">
                  <c:v>0.50897433589512797</c:v>
                </c:pt>
                <c:pt idx="1804">
                  <c:v>0.50918397224337797</c:v>
                </c:pt>
                <c:pt idx="1805">
                  <c:v>0.50939360859162797</c:v>
                </c:pt>
                <c:pt idx="1806">
                  <c:v>0.50960324493987796</c:v>
                </c:pt>
                <c:pt idx="1807">
                  <c:v>0.50981288128812796</c:v>
                </c:pt>
                <c:pt idx="1808">
                  <c:v>0.51002251763637896</c:v>
                </c:pt>
                <c:pt idx="1809">
                  <c:v>0.51023215398462896</c:v>
                </c:pt>
                <c:pt idx="1810">
                  <c:v>0.51044179033287895</c:v>
                </c:pt>
                <c:pt idx="1811">
                  <c:v>0.51065142668112895</c:v>
                </c:pt>
                <c:pt idx="1812">
                  <c:v>0.51086106302937895</c:v>
                </c:pt>
                <c:pt idx="1813">
                  <c:v>0.51107069937762994</c:v>
                </c:pt>
                <c:pt idx="1814">
                  <c:v>0.51128033572588005</c:v>
                </c:pt>
                <c:pt idx="1815">
                  <c:v>0.51148997207413005</c:v>
                </c:pt>
                <c:pt idx="1816">
                  <c:v>0.51169960842238005</c:v>
                </c:pt>
                <c:pt idx="1817">
                  <c:v>0.51190924477063005</c:v>
                </c:pt>
                <c:pt idx="1818">
                  <c:v>0.51211888111888104</c:v>
                </c:pt>
                <c:pt idx="1819">
                  <c:v>0.51232851746713104</c:v>
                </c:pt>
                <c:pt idx="1820">
                  <c:v>0.51253815381538104</c:v>
                </c:pt>
                <c:pt idx="1821">
                  <c:v>0.51274779016363103</c:v>
                </c:pt>
                <c:pt idx="1822">
                  <c:v>0.51295742651188103</c:v>
                </c:pt>
                <c:pt idx="1823">
                  <c:v>0.51316706286013203</c:v>
                </c:pt>
                <c:pt idx="1824">
                  <c:v>0.51337669920838203</c:v>
                </c:pt>
                <c:pt idx="1825">
                  <c:v>0.51358633555663202</c:v>
                </c:pt>
                <c:pt idx="1826">
                  <c:v>0.51379597190488202</c:v>
                </c:pt>
                <c:pt idx="1827">
                  <c:v>0.51400560825313302</c:v>
                </c:pt>
                <c:pt idx="1828">
                  <c:v>0.51421524460138301</c:v>
                </c:pt>
                <c:pt idx="1829">
                  <c:v>0.51442488094963301</c:v>
                </c:pt>
                <c:pt idx="1830">
                  <c:v>0.51463451729788301</c:v>
                </c:pt>
                <c:pt idx="1831">
                  <c:v>0.51484415364613301</c:v>
                </c:pt>
                <c:pt idx="1832">
                  <c:v>0.515053789994384</c:v>
                </c:pt>
                <c:pt idx="1833">
                  <c:v>0.515263426342634</c:v>
                </c:pt>
                <c:pt idx="1834">
                  <c:v>0.515473062690884</c:v>
                </c:pt>
                <c:pt idx="1835">
                  <c:v>0.515682699039134</c:v>
                </c:pt>
                <c:pt idx="1836">
                  <c:v>0.51589233538738399</c:v>
                </c:pt>
                <c:pt idx="1837">
                  <c:v>0.51610197173563499</c:v>
                </c:pt>
                <c:pt idx="1838">
                  <c:v>0.51631160808388499</c:v>
                </c:pt>
                <c:pt idx="1839">
                  <c:v>0.51652124443213498</c:v>
                </c:pt>
                <c:pt idx="1840">
                  <c:v>0.51673088078038498</c:v>
                </c:pt>
                <c:pt idx="1841">
                  <c:v>0.51694051712863598</c:v>
                </c:pt>
                <c:pt idx="1842">
                  <c:v>0.51715015347688598</c:v>
                </c:pt>
                <c:pt idx="1843">
                  <c:v>0.51735978982513597</c:v>
                </c:pt>
                <c:pt idx="1844">
                  <c:v>0.51756942617338597</c:v>
                </c:pt>
                <c:pt idx="1845">
                  <c:v>0.51777906252163597</c:v>
                </c:pt>
                <c:pt idx="1846">
                  <c:v>0.51798869886988697</c:v>
                </c:pt>
                <c:pt idx="1847">
                  <c:v>0.51819833521813696</c:v>
                </c:pt>
                <c:pt idx="1848">
                  <c:v>0.51840797156638696</c:v>
                </c:pt>
                <c:pt idx="1849">
                  <c:v>0.51861760791463696</c:v>
                </c:pt>
                <c:pt idx="1850">
                  <c:v>0.51882724426288696</c:v>
                </c:pt>
                <c:pt idx="1851">
                  <c:v>0.51903688061113795</c:v>
                </c:pt>
                <c:pt idx="1852">
                  <c:v>0.51924651695938795</c:v>
                </c:pt>
                <c:pt idx="1853">
                  <c:v>0.51945615330763795</c:v>
                </c:pt>
                <c:pt idx="1854">
                  <c:v>0.51966578965588806</c:v>
                </c:pt>
                <c:pt idx="1855">
                  <c:v>0.51987542600413805</c:v>
                </c:pt>
                <c:pt idx="1856">
                  <c:v>0.52008506235238905</c:v>
                </c:pt>
                <c:pt idx="1857">
                  <c:v>0.52029469870063905</c:v>
                </c:pt>
                <c:pt idx="1858">
                  <c:v>0.52050433504888904</c:v>
                </c:pt>
                <c:pt idx="1859">
                  <c:v>0.52071397139713904</c:v>
                </c:pt>
                <c:pt idx="1860">
                  <c:v>0.52092360774538904</c:v>
                </c:pt>
                <c:pt idx="1861">
                  <c:v>0.52113324409364004</c:v>
                </c:pt>
                <c:pt idx="1862">
                  <c:v>0.52134288044189003</c:v>
                </c:pt>
                <c:pt idx="1863">
                  <c:v>0.52155251679014003</c:v>
                </c:pt>
                <c:pt idx="1864">
                  <c:v>0.52176215313839003</c:v>
                </c:pt>
                <c:pt idx="1865">
                  <c:v>0.52197178948664003</c:v>
                </c:pt>
                <c:pt idx="1866">
                  <c:v>0.52218142583489102</c:v>
                </c:pt>
                <c:pt idx="1867">
                  <c:v>0.52239106218314102</c:v>
                </c:pt>
                <c:pt idx="1868">
                  <c:v>0.52260069853139102</c:v>
                </c:pt>
                <c:pt idx="1869">
                  <c:v>0.52281033487964101</c:v>
                </c:pt>
                <c:pt idx="1870">
                  <c:v>0.52301997122789201</c:v>
                </c:pt>
                <c:pt idx="1871">
                  <c:v>0.52322960757614201</c:v>
                </c:pt>
                <c:pt idx="1872">
                  <c:v>0.52343924392439201</c:v>
                </c:pt>
                <c:pt idx="1873">
                  <c:v>0.523648880272642</c:v>
                </c:pt>
                <c:pt idx="1874">
                  <c:v>0.523858516620892</c:v>
                </c:pt>
                <c:pt idx="1875">
                  <c:v>0.524068152969143</c:v>
                </c:pt>
                <c:pt idx="1876">
                  <c:v>0.52427778931739299</c:v>
                </c:pt>
                <c:pt idx="1877">
                  <c:v>0.52448742566564299</c:v>
                </c:pt>
                <c:pt idx="1878">
                  <c:v>0.52469706201389299</c:v>
                </c:pt>
                <c:pt idx="1879">
                  <c:v>0.52490669836214299</c:v>
                </c:pt>
                <c:pt idx="1880">
                  <c:v>0.52511633471039398</c:v>
                </c:pt>
                <c:pt idx="1881">
                  <c:v>0.52532597105864398</c:v>
                </c:pt>
                <c:pt idx="1882">
                  <c:v>0.52553560740689398</c:v>
                </c:pt>
                <c:pt idx="1883">
                  <c:v>0.52574524375514398</c:v>
                </c:pt>
                <c:pt idx="1884">
                  <c:v>0.52595488010339497</c:v>
                </c:pt>
                <c:pt idx="1885">
                  <c:v>0.52616451645164497</c:v>
                </c:pt>
                <c:pt idx="1886">
                  <c:v>0.52637415279989497</c:v>
                </c:pt>
                <c:pt idx="1887">
                  <c:v>0.52658378914814497</c:v>
                </c:pt>
                <c:pt idx="1888">
                  <c:v>0.52679342549639496</c:v>
                </c:pt>
                <c:pt idx="1889">
                  <c:v>0.52700306184464596</c:v>
                </c:pt>
                <c:pt idx="1890">
                  <c:v>0.52721269819289596</c:v>
                </c:pt>
                <c:pt idx="1891">
                  <c:v>0.52742233454114595</c:v>
                </c:pt>
                <c:pt idx="1892">
                  <c:v>0.52763197088939595</c:v>
                </c:pt>
                <c:pt idx="1893">
                  <c:v>0.52784160723764595</c:v>
                </c:pt>
                <c:pt idx="1894">
                  <c:v>0.52805124358589695</c:v>
                </c:pt>
                <c:pt idx="1895">
                  <c:v>0.52826087993414705</c:v>
                </c:pt>
                <c:pt idx="1896">
                  <c:v>0.52847051628239705</c:v>
                </c:pt>
                <c:pt idx="1897">
                  <c:v>0.52868015263064705</c:v>
                </c:pt>
                <c:pt idx="1898">
                  <c:v>0.52888978897889705</c:v>
                </c:pt>
                <c:pt idx="1899">
                  <c:v>0.52909942532714804</c:v>
                </c:pt>
                <c:pt idx="1900">
                  <c:v>0.52930906167539804</c:v>
                </c:pt>
                <c:pt idx="1901">
                  <c:v>0.52951869802364804</c:v>
                </c:pt>
                <c:pt idx="1902">
                  <c:v>0.52972833437189804</c:v>
                </c:pt>
                <c:pt idx="1903">
                  <c:v>0.52993797072014803</c:v>
                </c:pt>
                <c:pt idx="1904">
                  <c:v>0.53014760706839903</c:v>
                </c:pt>
                <c:pt idx="1905">
                  <c:v>0.53035724341664903</c:v>
                </c:pt>
                <c:pt idx="1906">
                  <c:v>0.53056687976489902</c:v>
                </c:pt>
                <c:pt idx="1907">
                  <c:v>0.53077651611314902</c:v>
                </c:pt>
                <c:pt idx="1908">
                  <c:v>0.53098615246140002</c:v>
                </c:pt>
                <c:pt idx="1909">
                  <c:v>0.53119578880965002</c:v>
                </c:pt>
                <c:pt idx="1910">
                  <c:v>0.53140542515790001</c:v>
                </c:pt>
                <c:pt idx="1911">
                  <c:v>0.53161506150615001</c:v>
                </c:pt>
                <c:pt idx="1912">
                  <c:v>0.53182469785440001</c:v>
                </c:pt>
                <c:pt idx="1913">
                  <c:v>0.532034334202651</c:v>
                </c:pt>
                <c:pt idx="1914">
                  <c:v>0.532243970550901</c:v>
                </c:pt>
                <c:pt idx="1915">
                  <c:v>0.532453606899151</c:v>
                </c:pt>
                <c:pt idx="1916">
                  <c:v>0.532663243247401</c:v>
                </c:pt>
                <c:pt idx="1917">
                  <c:v>0.53287287959565099</c:v>
                </c:pt>
                <c:pt idx="1918">
                  <c:v>0.53308251594390199</c:v>
                </c:pt>
                <c:pt idx="1919">
                  <c:v>0.53329215229215199</c:v>
                </c:pt>
                <c:pt idx="1920">
                  <c:v>0.53350178864040199</c:v>
                </c:pt>
                <c:pt idx="1921">
                  <c:v>0.53371142498865198</c:v>
                </c:pt>
                <c:pt idx="1922">
                  <c:v>0.53392106133690298</c:v>
                </c:pt>
                <c:pt idx="1923">
                  <c:v>0.53413069768515298</c:v>
                </c:pt>
                <c:pt idx="1924">
                  <c:v>0.53434033403340297</c:v>
                </c:pt>
                <c:pt idx="1925">
                  <c:v>0.53454997038165297</c:v>
                </c:pt>
                <c:pt idx="1926">
                  <c:v>0.53475960672990297</c:v>
                </c:pt>
                <c:pt idx="1927">
                  <c:v>0.53496924307815397</c:v>
                </c:pt>
                <c:pt idx="1928">
                  <c:v>0.53517887942640396</c:v>
                </c:pt>
                <c:pt idx="1929">
                  <c:v>0.53538851577465396</c:v>
                </c:pt>
                <c:pt idx="1930">
                  <c:v>0.53559815212290396</c:v>
                </c:pt>
                <c:pt idx="1931">
                  <c:v>0.53580778847115396</c:v>
                </c:pt>
                <c:pt idx="1932">
                  <c:v>0.53601742481940495</c:v>
                </c:pt>
                <c:pt idx="1933">
                  <c:v>0.53622706116765495</c:v>
                </c:pt>
                <c:pt idx="1934">
                  <c:v>0.53643669751590495</c:v>
                </c:pt>
                <c:pt idx="1935">
                  <c:v>0.53664633386415495</c:v>
                </c:pt>
                <c:pt idx="1936">
                  <c:v>0.53685597021240505</c:v>
                </c:pt>
                <c:pt idx="1937">
                  <c:v>0.53706560656065605</c:v>
                </c:pt>
                <c:pt idx="1938">
                  <c:v>0.53727524290890605</c:v>
                </c:pt>
                <c:pt idx="1939">
                  <c:v>0.53748487925715605</c:v>
                </c:pt>
                <c:pt idx="1940">
                  <c:v>0.53769451560540604</c:v>
                </c:pt>
                <c:pt idx="1941">
                  <c:v>0.53790415195365604</c:v>
                </c:pt>
                <c:pt idx="1942">
                  <c:v>0.53811378830190704</c:v>
                </c:pt>
                <c:pt idx="1943">
                  <c:v>0.53832342465015703</c:v>
                </c:pt>
                <c:pt idx="1944">
                  <c:v>0.53853306099840703</c:v>
                </c:pt>
                <c:pt idx="1945">
                  <c:v>0.53874269734665703</c:v>
                </c:pt>
                <c:pt idx="1946">
                  <c:v>0.53895233369490703</c:v>
                </c:pt>
                <c:pt idx="1947">
                  <c:v>0.53916197004315802</c:v>
                </c:pt>
                <c:pt idx="1948">
                  <c:v>0.53937160639140802</c:v>
                </c:pt>
                <c:pt idx="1949">
                  <c:v>0.53958124273965802</c:v>
                </c:pt>
                <c:pt idx="1950">
                  <c:v>0.53979087908790802</c:v>
                </c:pt>
                <c:pt idx="1951">
                  <c:v>0.54000051543615901</c:v>
                </c:pt>
                <c:pt idx="1952">
                  <c:v>0.54021015178440901</c:v>
                </c:pt>
                <c:pt idx="1953">
                  <c:v>0.54041978813265901</c:v>
                </c:pt>
                <c:pt idx="1954">
                  <c:v>0.540629424480909</c:v>
                </c:pt>
                <c:pt idx="1955">
                  <c:v>0.540839060829159</c:v>
                </c:pt>
                <c:pt idx="1956">
                  <c:v>0.54104869717741</c:v>
                </c:pt>
                <c:pt idx="1957">
                  <c:v>0.54125833352566</c:v>
                </c:pt>
                <c:pt idx="1958">
                  <c:v>0.54146796987390999</c:v>
                </c:pt>
                <c:pt idx="1959">
                  <c:v>0.54167760622215999</c:v>
                </c:pt>
                <c:pt idx="1960">
                  <c:v>0.54188724257040999</c:v>
                </c:pt>
                <c:pt idx="1961">
                  <c:v>0.54209687891866098</c:v>
                </c:pt>
                <c:pt idx="1962">
                  <c:v>0.54230651526691098</c:v>
                </c:pt>
                <c:pt idx="1963">
                  <c:v>0.54251615161516098</c:v>
                </c:pt>
                <c:pt idx="1964">
                  <c:v>0.54272578796341098</c:v>
                </c:pt>
                <c:pt idx="1965">
                  <c:v>0.54293542431166197</c:v>
                </c:pt>
                <c:pt idx="1966">
                  <c:v>0.54314506065991197</c:v>
                </c:pt>
                <c:pt idx="1967">
                  <c:v>0.54335469700816197</c:v>
                </c:pt>
                <c:pt idx="1968">
                  <c:v>0.54356433335641197</c:v>
                </c:pt>
                <c:pt idx="1969">
                  <c:v>0.54377396970466196</c:v>
                </c:pt>
                <c:pt idx="1970">
                  <c:v>0.54398360605291296</c:v>
                </c:pt>
                <c:pt idx="1971">
                  <c:v>0.54419324240116296</c:v>
                </c:pt>
                <c:pt idx="1972">
                  <c:v>0.54440287874941296</c:v>
                </c:pt>
                <c:pt idx="1973">
                  <c:v>0.54461251509766295</c:v>
                </c:pt>
                <c:pt idx="1974">
                  <c:v>0.54482215144591295</c:v>
                </c:pt>
                <c:pt idx="1975">
                  <c:v>0.54503178779416395</c:v>
                </c:pt>
                <c:pt idx="1976">
                  <c:v>0.54524142414241406</c:v>
                </c:pt>
                <c:pt idx="1977">
                  <c:v>0.54545106049066405</c:v>
                </c:pt>
                <c:pt idx="1978">
                  <c:v>0.54566069683891405</c:v>
                </c:pt>
                <c:pt idx="1979">
                  <c:v>0.54587033318716405</c:v>
                </c:pt>
                <c:pt idx="1980">
                  <c:v>0.54607996953541504</c:v>
                </c:pt>
                <c:pt idx="1981">
                  <c:v>0.54628960588366504</c:v>
                </c:pt>
                <c:pt idx="1982">
                  <c:v>0.54649924223191504</c:v>
                </c:pt>
                <c:pt idx="1983">
                  <c:v>0.54670887858016504</c:v>
                </c:pt>
                <c:pt idx="1984">
                  <c:v>0.54691851492841503</c:v>
                </c:pt>
                <c:pt idx="1985">
                  <c:v>0.54712815127666603</c:v>
                </c:pt>
                <c:pt idx="1986">
                  <c:v>0.54733778762491603</c:v>
                </c:pt>
                <c:pt idx="1987">
                  <c:v>0.54754742397316603</c:v>
                </c:pt>
                <c:pt idx="1988">
                  <c:v>0.54775706032141602</c:v>
                </c:pt>
                <c:pt idx="1989">
                  <c:v>0.54796669666966702</c:v>
                </c:pt>
                <c:pt idx="1990">
                  <c:v>0.54817633301791702</c:v>
                </c:pt>
                <c:pt idx="1991">
                  <c:v>0.54838596936616701</c:v>
                </c:pt>
                <c:pt idx="1992">
                  <c:v>0.54859560571441701</c:v>
                </c:pt>
                <c:pt idx="1993">
                  <c:v>0.54880524206266701</c:v>
                </c:pt>
                <c:pt idx="1994">
                  <c:v>0.54901487841091801</c:v>
                </c:pt>
                <c:pt idx="1995">
                  <c:v>0.549224514759168</c:v>
                </c:pt>
                <c:pt idx="1996">
                  <c:v>0.549434151107418</c:v>
                </c:pt>
                <c:pt idx="1997">
                  <c:v>0.549643787455668</c:v>
                </c:pt>
                <c:pt idx="1998">
                  <c:v>0.549853423803918</c:v>
                </c:pt>
                <c:pt idx="1999">
                  <c:v>0.55006306015216899</c:v>
                </c:pt>
                <c:pt idx="2000">
                  <c:v>0.55027269650041899</c:v>
                </c:pt>
                <c:pt idx="2001">
                  <c:v>0.55048233284866899</c:v>
                </c:pt>
                <c:pt idx="2002">
                  <c:v>0.55069196919691898</c:v>
                </c:pt>
                <c:pt idx="2003">
                  <c:v>0.55090160554516898</c:v>
                </c:pt>
                <c:pt idx="2004">
                  <c:v>0.55111124189341998</c:v>
                </c:pt>
                <c:pt idx="2005">
                  <c:v>0.55132087824166998</c:v>
                </c:pt>
                <c:pt idx="2006">
                  <c:v>0.55153051458991997</c:v>
                </c:pt>
                <c:pt idx="2007">
                  <c:v>0.55174015093816997</c:v>
                </c:pt>
                <c:pt idx="2008">
                  <c:v>0.55194978728642097</c:v>
                </c:pt>
                <c:pt idx="2009">
                  <c:v>0.55215942363467096</c:v>
                </c:pt>
                <c:pt idx="2010">
                  <c:v>0.55236905998292096</c:v>
                </c:pt>
                <c:pt idx="2011">
                  <c:v>0.55257869633117096</c:v>
                </c:pt>
                <c:pt idx="2012">
                  <c:v>0.55278833267942096</c:v>
                </c:pt>
                <c:pt idx="2013">
                  <c:v>0.55299796902767195</c:v>
                </c:pt>
                <c:pt idx="2014">
                  <c:v>0.55320760537592195</c:v>
                </c:pt>
                <c:pt idx="2015">
                  <c:v>0.55341724172417195</c:v>
                </c:pt>
                <c:pt idx="2016">
                  <c:v>0.55362687807242195</c:v>
                </c:pt>
                <c:pt idx="2017">
                  <c:v>0.55383651442067205</c:v>
                </c:pt>
                <c:pt idx="2018">
                  <c:v>0.55404615076892305</c:v>
                </c:pt>
                <c:pt idx="2019">
                  <c:v>0.55425578711717305</c:v>
                </c:pt>
                <c:pt idx="2020">
                  <c:v>0.55446542346542305</c:v>
                </c:pt>
                <c:pt idx="2021">
                  <c:v>0.55467505981367304</c:v>
                </c:pt>
                <c:pt idx="2022">
                  <c:v>0.55488469616192304</c:v>
                </c:pt>
                <c:pt idx="2023">
                  <c:v>0.55509433251017404</c:v>
                </c:pt>
                <c:pt idx="2024">
                  <c:v>0.55530396885842404</c:v>
                </c:pt>
                <c:pt idx="2025">
                  <c:v>0.55551360520667403</c:v>
                </c:pt>
                <c:pt idx="2026">
                  <c:v>0.55572324155492403</c:v>
                </c:pt>
                <c:pt idx="2027">
                  <c:v>0.55593287790317403</c:v>
                </c:pt>
                <c:pt idx="2028">
                  <c:v>0.55614251425142502</c:v>
                </c:pt>
                <c:pt idx="2029">
                  <c:v>0.55635215059967502</c:v>
                </c:pt>
                <c:pt idx="2030">
                  <c:v>0.55656178694792502</c:v>
                </c:pt>
                <c:pt idx="2031">
                  <c:v>0.55677142329617502</c:v>
                </c:pt>
                <c:pt idx="2032">
                  <c:v>0.55698105964442601</c:v>
                </c:pt>
                <c:pt idx="2033">
                  <c:v>0.55719069599267601</c:v>
                </c:pt>
                <c:pt idx="2034">
                  <c:v>0.55740033234092601</c:v>
                </c:pt>
                <c:pt idx="2035">
                  <c:v>0.55760996868917601</c:v>
                </c:pt>
                <c:pt idx="2036">
                  <c:v>0.557819605037426</c:v>
                </c:pt>
                <c:pt idx="2037">
                  <c:v>0.558029241385677</c:v>
                </c:pt>
                <c:pt idx="2038">
                  <c:v>0.558238877733927</c:v>
                </c:pt>
                <c:pt idx="2039">
                  <c:v>0.55844851408217699</c:v>
                </c:pt>
                <c:pt idx="2040">
                  <c:v>0.55865815043042699</c:v>
                </c:pt>
                <c:pt idx="2041">
                  <c:v>0.55886778677867699</c:v>
                </c:pt>
                <c:pt idx="2042">
                  <c:v>0.55907742312692799</c:v>
                </c:pt>
                <c:pt idx="2043">
                  <c:v>0.55928705947517798</c:v>
                </c:pt>
                <c:pt idx="2044">
                  <c:v>0.55949669582342798</c:v>
                </c:pt>
                <c:pt idx="2045">
                  <c:v>0.55970633217167798</c:v>
                </c:pt>
                <c:pt idx="2046">
                  <c:v>0.55991596851992798</c:v>
                </c:pt>
                <c:pt idx="2047">
                  <c:v>0.56012560486817897</c:v>
                </c:pt>
                <c:pt idx="2048">
                  <c:v>0.56033524121642897</c:v>
                </c:pt>
                <c:pt idx="2049">
                  <c:v>0.56054487756467897</c:v>
                </c:pt>
                <c:pt idx="2050">
                  <c:v>0.56075451391292896</c:v>
                </c:pt>
                <c:pt idx="2051">
                  <c:v>0.56096415026117996</c:v>
                </c:pt>
                <c:pt idx="2052">
                  <c:v>0.56117378660942996</c:v>
                </c:pt>
                <c:pt idx="2053">
                  <c:v>0.56138342295767996</c:v>
                </c:pt>
                <c:pt idx="2054">
                  <c:v>0.56159305930592995</c:v>
                </c:pt>
                <c:pt idx="2055">
                  <c:v>0.56180269565417995</c:v>
                </c:pt>
                <c:pt idx="2056">
                  <c:v>0.56201233200243095</c:v>
                </c:pt>
                <c:pt idx="2057">
                  <c:v>0.56222196835068095</c:v>
                </c:pt>
                <c:pt idx="2058">
                  <c:v>0.56243160469893105</c:v>
                </c:pt>
                <c:pt idx="2059">
                  <c:v>0.56264124104718105</c:v>
                </c:pt>
                <c:pt idx="2060">
                  <c:v>0.56285087739543105</c:v>
                </c:pt>
                <c:pt idx="2061">
                  <c:v>0.56306051374368205</c:v>
                </c:pt>
                <c:pt idx="2062">
                  <c:v>0.56327015009193204</c:v>
                </c:pt>
                <c:pt idx="2063">
                  <c:v>0.56347978644018204</c:v>
                </c:pt>
                <c:pt idx="2064">
                  <c:v>0.56368942278843204</c:v>
                </c:pt>
                <c:pt idx="2065">
                  <c:v>0.56389905913668203</c:v>
                </c:pt>
                <c:pt idx="2066">
                  <c:v>0.56410869548493303</c:v>
                </c:pt>
                <c:pt idx="2067">
                  <c:v>0.56431833183318303</c:v>
                </c:pt>
                <c:pt idx="2068">
                  <c:v>0.56452796818143303</c:v>
                </c:pt>
                <c:pt idx="2069">
                  <c:v>0.56473760452968302</c:v>
                </c:pt>
                <c:pt idx="2070">
                  <c:v>0.56494724087793302</c:v>
                </c:pt>
                <c:pt idx="2071">
                  <c:v>0.56515687722618402</c:v>
                </c:pt>
                <c:pt idx="2072">
                  <c:v>0.56536651357443402</c:v>
                </c:pt>
                <c:pt idx="2073">
                  <c:v>0.56557614992268401</c:v>
                </c:pt>
                <c:pt idx="2074">
                  <c:v>0.56578578627093401</c:v>
                </c:pt>
                <c:pt idx="2075">
                  <c:v>0.56599542261918501</c:v>
                </c:pt>
                <c:pt idx="2076">
                  <c:v>0.566205058967435</c:v>
                </c:pt>
                <c:pt idx="2077">
                  <c:v>0.566414695315685</c:v>
                </c:pt>
                <c:pt idx="2078">
                  <c:v>0.566624331663935</c:v>
                </c:pt>
                <c:pt idx="2079">
                  <c:v>0.566833968012185</c:v>
                </c:pt>
                <c:pt idx="2080">
                  <c:v>0.56704640464046396</c:v>
                </c:pt>
                <c:pt idx="2081">
                  <c:v>0.56726950387346398</c:v>
                </c:pt>
                <c:pt idx="2082">
                  <c:v>0.56749260310646399</c:v>
                </c:pt>
                <c:pt idx="2083">
                  <c:v>0.567715702339464</c:v>
                </c:pt>
                <c:pt idx="2084">
                  <c:v>0.56793880157246401</c:v>
                </c:pt>
                <c:pt idx="2085">
                  <c:v>0.56816190080546503</c:v>
                </c:pt>
                <c:pt idx="2086">
                  <c:v>0.56838500003846504</c:v>
                </c:pt>
                <c:pt idx="2087">
                  <c:v>0.56860809927146505</c:v>
                </c:pt>
                <c:pt idx="2088">
                  <c:v>0.56883119850446495</c:v>
                </c:pt>
                <c:pt idx="2089">
                  <c:v>0.56905429773746596</c:v>
                </c:pt>
                <c:pt idx="2090">
                  <c:v>0.56927739697046598</c:v>
                </c:pt>
                <c:pt idx="2091">
                  <c:v>0.56950049620346599</c:v>
                </c:pt>
                <c:pt idx="2092">
                  <c:v>0.569723595436466</c:v>
                </c:pt>
                <c:pt idx="2093">
                  <c:v>0.56994669466946601</c:v>
                </c:pt>
                <c:pt idx="2094">
                  <c:v>0.57016979390246703</c:v>
                </c:pt>
                <c:pt idx="2095">
                  <c:v>0.57039289313546704</c:v>
                </c:pt>
                <c:pt idx="2096">
                  <c:v>0.57061599236846705</c:v>
                </c:pt>
                <c:pt idx="2097">
                  <c:v>0.57083909160146695</c:v>
                </c:pt>
                <c:pt idx="2098">
                  <c:v>0.57106219083446796</c:v>
                </c:pt>
                <c:pt idx="2099">
                  <c:v>0.57128529006746798</c:v>
                </c:pt>
                <c:pt idx="2100">
                  <c:v>0.57150838930046799</c:v>
                </c:pt>
                <c:pt idx="2101">
                  <c:v>0.571731488533468</c:v>
                </c:pt>
                <c:pt idx="2102">
                  <c:v>0.57195458776646801</c:v>
                </c:pt>
                <c:pt idx="2103">
                  <c:v>0.57217768699946903</c:v>
                </c:pt>
                <c:pt idx="2104">
                  <c:v>0.57240078623246904</c:v>
                </c:pt>
                <c:pt idx="2105">
                  <c:v>0.57262388546546905</c:v>
                </c:pt>
                <c:pt idx="2106">
                  <c:v>0.57284698469846895</c:v>
                </c:pt>
                <c:pt idx="2107">
                  <c:v>0.57307008393146996</c:v>
                </c:pt>
                <c:pt idx="2108">
                  <c:v>0.57329318316446998</c:v>
                </c:pt>
                <c:pt idx="2109">
                  <c:v>0.57351628239746999</c:v>
                </c:pt>
                <c:pt idx="2110">
                  <c:v>0.57373938163047</c:v>
                </c:pt>
                <c:pt idx="2111">
                  <c:v>0.57396248086347001</c:v>
                </c:pt>
                <c:pt idx="2112">
                  <c:v>0.57418558009647103</c:v>
                </c:pt>
                <c:pt idx="2113">
                  <c:v>0.57440867932947104</c:v>
                </c:pt>
                <c:pt idx="2114">
                  <c:v>0.57463177856247105</c:v>
                </c:pt>
                <c:pt idx="2115">
                  <c:v>0.57485487779547095</c:v>
                </c:pt>
                <c:pt idx="2116">
                  <c:v>0.57507797702847196</c:v>
                </c:pt>
                <c:pt idx="2117">
                  <c:v>0.57530107626147198</c:v>
                </c:pt>
                <c:pt idx="2118">
                  <c:v>0.57552417549447199</c:v>
                </c:pt>
                <c:pt idx="2119">
                  <c:v>0.575747274727472</c:v>
                </c:pt>
                <c:pt idx="2120">
                  <c:v>0.57597037396047202</c:v>
                </c:pt>
                <c:pt idx="2121">
                  <c:v>0.57619347319347303</c:v>
                </c:pt>
                <c:pt idx="2122">
                  <c:v>0.57641657242647304</c:v>
                </c:pt>
                <c:pt idx="2123">
                  <c:v>0.57663967165947305</c:v>
                </c:pt>
                <c:pt idx="2124">
                  <c:v>0.57686277089247295</c:v>
                </c:pt>
                <c:pt idx="2125">
                  <c:v>0.57708587012547397</c:v>
                </c:pt>
                <c:pt idx="2126">
                  <c:v>0.57730896935847398</c:v>
                </c:pt>
                <c:pt idx="2127">
                  <c:v>0.57753206859147399</c:v>
                </c:pt>
                <c:pt idx="2128">
                  <c:v>0.577755167824474</c:v>
                </c:pt>
                <c:pt idx="2129">
                  <c:v>0.57797826705747501</c:v>
                </c:pt>
                <c:pt idx="2130">
                  <c:v>0.57820136629047503</c:v>
                </c:pt>
                <c:pt idx="2131">
                  <c:v>0.57842446552347504</c:v>
                </c:pt>
                <c:pt idx="2132">
                  <c:v>0.57864756475647505</c:v>
                </c:pt>
                <c:pt idx="2133">
                  <c:v>0.57887066398947495</c:v>
                </c:pt>
                <c:pt idx="2134">
                  <c:v>0.57909376322247597</c:v>
                </c:pt>
                <c:pt idx="2135">
                  <c:v>0.57931686245547598</c:v>
                </c:pt>
                <c:pt idx="2136">
                  <c:v>0.57953996168847599</c:v>
                </c:pt>
                <c:pt idx="2137">
                  <c:v>0.579763060921476</c:v>
                </c:pt>
                <c:pt idx="2138">
                  <c:v>0.57998616015447702</c:v>
                </c:pt>
                <c:pt idx="2139">
                  <c:v>0.58020925938747703</c:v>
                </c:pt>
                <c:pt idx="2140">
                  <c:v>0.58043235862047704</c:v>
                </c:pt>
                <c:pt idx="2141">
                  <c:v>0.58065545785347705</c:v>
                </c:pt>
                <c:pt idx="2142">
                  <c:v>0.58087855708647695</c:v>
                </c:pt>
                <c:pt idx="2143">
                  <c:v>0.58110165631947797</c:v>
                </c:pt>
                <c:pt idx="2144">
                  <c:v>0.58132475555247798</c:v>
                </c:pt>
                <c:pt idx="2145">
                  <c:v>0.58154785478547799</c:v>
                </c:pt>
                <c:pt idx="2146">
                  <c:v>0.581770954018478</c:v>
                </c:pt>
                <c:pt idx="2147">
                  <c:v>0.58199405325147902</c:v>
                </c:pt>
                <c:pt idx="2148">
                  <c:v>0.58221715248447903</c:v>
                </c:pt>
                <c:pt idx="2149">
                  <c:v>0.58244025171747904</c:v>
                </c:pt>
                <c:pt idx="2150">
                  <c:v>0.58266335095047905</c:v>
                </c:pt>
                <c:pt idx="2151">
                  <c:v>0.58288645018347995</c:v>
                </c:pt>
                <c:pt idx="2152">
                  <c:v>0.58310954941647997</c:v>
                </c:pt>
                <c:pt idx="2153">
                  <c:v>0.58333264864947998</c:v>
                </c:pt>
                <c:pt idx="2154">
                  <c:v>0.58355574788247999</c:v>
                </c:pt>
                <c:pt idx="2155">
                  <c:v>0.58377884711548</c:v>
                </c:pt>
                <c:pt idx="2156">
                  <c:v>0.58400194634848102</c:v>
                </c:pt>
                <c:pt idx="2157">
                  <c:v>0.58422504558148103</c:v>
                </c:pt>
                <c:pt idx="2158">
                  <c:v>0.58444814481448104</c:v>
                </c:pt>
                <c:pt idx="2159">
                  <c:v>0.58467124404748105</c:v>
                </c:pt>
                <c:pt idx="2160">
                  <c:v>0.58489434328048195</c:v>
                </c:pt>
                <c:pt idx="2161">
                  <c:v>0.58511744251348197</c:v>
                </c:pt>
                <c:pt idx="2162">
                  <c:v>0.58534054174648198</c:v>
                </c:pt>
                <c:pt idx="2163">
                  <c:v>0.58556364097948199</c:v>
                </c:pt>
                <c:pt idx="2164">
                  <c:v>0.585786740212482</c:v>
                </c:pt>
                <c:pt idx="2165">
                  <c:v>0.58600983944548302</c:v>
                </c:pt>
                <c:pt idx="2166">
                  <c:v>0.58623293867848303</c:v>
                </c:pt>
                <c:pt idx="2167">
                  <c:v>0.58645603791148304</c:v>
                </c:pt>
                <c:pt idx="2168">
                  <c:v>0.58667913714448305</c:v>
                </c:pt>
                <c:pt idx="2169">
                  <c:v>0.58690223637748296</c:v>
                </c:pt>
                <c:pt idx="2170">
                  <c:v>0.58712533561048397</c:v>
                </c:pt>
                <c:pt idx="2171">
                  <c:v>0.58734843484348398</c:v>
                </c:pt>
                <c:pt idx="2172">
                  <c:v>0.58757153407648399</c:v>
                </c:pt>
                <c:pt idx="2173">
                  <c:v>0.587794633309484</c:v>
                </c:pt>
                <c:pt idx="2174">
                  <c:v>0.58801773254248502</c:v>
                </c:pt>
                <c:pt idx="2175">
                  <c:v>0.58824083177548503</c:v>
                </c:pt>
                <c:pt idx="2176">
                  <c:v>0.58846393100848504</c:v>
                </c:pt>
                <c:pt idx="2177">
                  <c:v>0.58868703024148505</c:v>
                </c:pt>
                <c:pt idx="2178">
                  <c:v>0.58891012947448496</c:v>
                </c:pt>
                <c:pt idx="2179">
                  <c:v>0.58913322870748597</c:v>
                </c:pt>
                <c:pt idx="2180">
                  <c:v>0.58935632794048598</c:v>
                </c:pt>
                <c:pt idx="2181">
                  <c:v>0.58957942717348599</c:v>
                </c:pt>
                <c:pt idx="2182">
                  <c:v>0.58980252640648601</c:v>
                </c:pt>
                <c:pt idx="2183">
                  <c:v>0.59002562563948702</c:v>
                </c:pt>
                <c:pt idx="2184">
                  <c:v>0.59024872487248703</c:v>
                </c:pt>
                <c:pt idx="2185">
                  <c:v>0.59047182410548704</c:v>
                </c:pt>
                <c:pt idx="2186">
                  <c:v>0.59069492333848705</c:v>
                </c:pt>
                <c:pt idx="2187">
                  <c:v>0.59091802257148796</c:v>
                </c:pt>
                <c:pt idx="2188">
                  <c:v>0.59114112180448797</c:v>
                </c:pt>
                <c:pt idx="2189">
                  <c:v>0.59136422103748798</c:v>
                </c:pt>
                <c:pt idx="2190">
                  <c:v>0.59158732027048799</c:v>
                </c:pt>
                <c:pt idx="2191">
                  <c:v>0.59181041950348801</c:v>
                </c:pt>
                <c:pt idx="2192">
                  <c:v>0.59203351873648902</c:v>
                </c:pt>
                <c:pt idx="2193">
                  <c:v>0.59225661796948903</c:v>
                </c:pt>
                <c:pt idx="2194">
                  <c:v>0.59247971720248904</c:v>
                </c:pt>
                <c:pt idx="2195">
                  <c:v>0.59270281643548905</c:v>
                </c:pt>
                <c:pt idx="2196">
                  <c:v>0.59292591566848996</c:v>
                </c:pt>
                <c:pt idx="2197">
                  <c:v>0.59314901490148997</c:v>
                </c:pt>
                <c:pt idx="2198">
                  <c:v>0.59337211413448998</c:v>
                </c:pt>
                <c:pt idx="2199">
                  <c:v>0.59359521336748999</c:v>
                </c:pt>
                <c:pt idx="2200">
                  <c:v>0.59381831260049001</c:v>
                </c:pt>
                <c:pt idx="2201">
                  <c:v>0.59404141183349102</c:v>
                </c:pt>
                <c:pt idx="2202">
                  <c:v>0.59426451106649103</c:v>
                </c:pt>
                <c:pt idx="2203">
                  <c:v>0.59448761029949104</c:v>
                </c:pt>
                <c:pt idx="2204">
                  <c:v>0.59471070953249106</c:v>
                </c:pt>
                <c:pt idx="2205">
                  <c:v>0.59493380876549196</c:v>
                </c:pt>
                <c:pt idx="2206">
                  <c:v>0.59515690799849197</c:v>
                </c:pt>
                <c:pt idx="2207">
                  <c:v>0.59538000723149198</c:v>
                </c:pt>
                <c:pt idx="2208">
                  <c:v>0.59560310646449199</c:v>
                </c:pt>
                <c:pt idx="2209">
                  <c:v>0.59582620569749201</c:v>
                </c:pt>
                <c:pt idx="2210">
                  <c:v>0.59604930493049302</c:v>
                </c:pt>
                <c:pt idx="2211">
                  <c:v>0.59627240416349303</c:v>
                </c:pt>
                <c:pt idx="2212">
                  <c:v>0.59649550339649304</c:v>
                </c:pt>
                <c:pt idx="2213">
                  <c:v>0.59671860262949294</c:v>
                </c:pt>
                <c:pt idx="2214">
                  <c:v>0.59694170186249396</c:v>
                </c:pt>
                <c:pt idx="2215">
                  <c:v>0.59716480109549397</c:v>
                </c:pt>
                <c:pt idx="2216">
                  <c:v>0.59738790032849398</c:v>
                </c:pt>
                <c:pt idx="2217">
                  <c:v>0.59761099956149399</c:v>
                </c:pt>
                <c:pt idx="2218">
                  <c:v>0.59783409879449401</c:v>
                </c:pt>
                <c:pt idx="2219">
                  <c:v>0.59805719802749502</c:v>
                </c:pt>
                <c:pt idx="2220">
                  <c:v>0.59828029726049503</c:v>
                </c:pt>
                <c:pt idx="2221">
                  <c:v>0.59850339649349504</c:v>
                </c:pt>
                <c:pt idx="2222">
                  <c:v>0.59872649572649494</c:v>
                </c:pt>
                <c:pt idx="2223">
                  <c:v>0.59894959495949596</c:v>
                </c:pt>
                <c:pt idx="2224">
                  <c:v>0.59917269419249597</c:v>
                </c:pt>
                <c:pt idx="2225">
                  <c:v>0.59939579342549598</c:v>
                </c:pt>
                <c:pt idx="2226">
                  <c:v>0.59961889265849599</c:v>
                </c:pt>
                <c:pt idx="2227">
                  <c:v>0.59984199189149601</c:v>
                </c:pt>
                <c:pt idx="2228">
                  <c:v>0.60006509112449702</c:v>
                </c:pt>
                <c:pt idx="2229">
                  <c:v>0.60028819035749703</c:v>
                </c:pt>
                <c:pt idx="2230">
                  <c:v>0.60051128959049704</c:v>
                </c:pt>
                <c:pt idx="2231">
                  <c:v>0.60073438882349695</c:v>
                </c:pt>
                <c:pt idx="2232">
                  <c:v>0.60095748805649796</c:v>
                </c:pt>
                <c:pt idx="2233">
                  <c:v>0.60118058728949797</c:v>
                </c:pt>
                <c:pt idx="2234">
                  <c:v>0.60140368652249798</c:v>
                </c:pt>
                <c:pt idx="2235">
                  <c:v>0.60162678575549799</c:v>
                </c:pt>
                <c:pt idx="2236">
                  <c:v>0.60184988498849801</c:v>
                </c:pt>
                <c:pt idx="2237">
                  <c:v>0.60207298422149902</c:v>
                </c:pt>
                <c:pt idx="2238">
                  <c:v>0.60229608345449903</c:v>
                </c:pt>
                <c:pt idx="2239">
                  <c:v>0.60251918268749904</c:v>
                </c:pt>
                <c:pt idx="2240">
                  <c:v>0.60274228192049895</c:v>
                </c:pt>
                <c:pt idx="2241">
                  <c:v>0.60296538115349996</c:v>
                </c:pt>
                <c:pt idx="2242">
                  <c:v>0.60318848038649997</c:v>
                </c:pt>
                <c:pt idx="2243">
                  <c:v>0.60341157961949998</c:v>
                </c:pt>
                <c:pt idx="2244">
                  <c:v>0.6036346788525</c:v>
                </c:pt>
                <c:pt idx="2245">
                  <c:v>0.60385777808550001</c:v>
                </c:pt>
                <c:pt idx="2246">
                  <c:v>0.60408087731850102</c:v>
                </c:pt>
                <c:pt idx="2247">
                  <c:v>0.60430397655150103</c:v>
                </c:pt>
                <c:pt idx="2248">
                  <c:v>0.60452707578450104</c:v>
                </c:pt>
                <c:pt idx="2249">
                  <c:v>0.60475017501750095</c:v>
                </c:pt>
                <c:pt idx="2250">
                  <c:v>0.60497327425050196</c:v>
                </c:pt>
                <c:pt idx="2251">
                  <c:v>0.60519637348350197</c:v>
                </c:pt>
                <c:pt idx="2252">
                  <c:v>0.60541947271650198</c:v>
                </c:pt>
                <c:pt idx="2253">
                  <c:v>0.605642571949502</c:v>
                </c:pt>
                <c:pt idx="2254">
                  <c:v>0.60586567118250201</c:v>
                </c:pt>
                <c:pt idx="2255">
                  <c:v>0.60608877041550302</c:v>
                </c:pt>
                <c:pt idx="2256">
                  <c:v>0.60631186964850303</c:v>
                </c:pt>
                <c:pt idx="2257">
                  <c:v>0.60653496888150304</c:v>
                </c:pt>
                <c:pt idx="2258">
                  <c:v>0.60675806811450295</c:v>
                </c:pt>
                <c:pt idx="2259">
                  <c:v>0.60698116734750396</c:v>
                </c:pt>
                <c:pt idx="2260">
                  <c:v>0.60720426658050397</c:v>
                </c:pt>
                <c:pt idx="2261">
                  <c:v>0.60742736581350398</c:v>
                </c:pt>
                <c:pt idx="2262">
                  <c:v>0.607650465046504</c:v>
                </c:pt>
                <c:pt idx="2263">
                  <c:v>0.60787356427950401</c:v>
                </c:pt>
                <c:pt idx="2264">
                  <c:v>0.60809666351250502</c:v>
                </c:pt>
                <c:pt idx="2265">
                  <c:v>0.60831976274550503</c:v>
                </c:pt>
                <c:pt idx="2266">
                  <c:v>0.60854286197850505</c:v>
                </c:pt>
                <c:pt idx="2267">
                  <c:v>0.60876596121150495</c:v>
                </c:pt>
                <c:pt idx="2268">
                  <c:v>0.60898906044450596</c:v>
                </c:pt>
                <c:pt idx="2269">
                  <c:v>0.60921215967750597</c:v>
                </c:pt>
                <c:pt idx="2270">
                  <c:v>0.60943525891050598</c:v>
                </c:pt>
                <c:pt idx="2271">
                  <c:v>0.609658358143506</c:v>
                </c:pt>
                <c:pt idx="2272">
                  <c:v>0.60988145737650601</c:v>
                </c:pt>
                <c:pt idx="2273">
                  <c:v>0.61010455660950702</c:v>
                </c:pt>
                <c:pt idx="2274">
                  <c:v>0.61032765584250703</c:v>
                </c:pt>
                <c:pt idx="2275">
                  <c:v>0.61055075507550705</c:v>
                </c:pt>
                <c:pt idx="2276">
                  <c:v>0.61077385430850695</c:v>
                </c:pt>
                <c:pt idx="2277">
                  <c:v>0.61099695354150796</c:v>
                </c:pt>
                <c:pt idx="2278">
                  <c:v>0.61122005277450797</c:v>
                </c:pt>
                <c:pt idx="2279">
                  <c:v>0.61144315200750798</c:v>
                </c:pt>
                <c:pt idx="2280">
                  <c:v>0.611666251240508</c:v>
                </c:pt>
                <c:pt idx="2281">
                  <c:v>0.61188935047350801</c:v>
                </c:pt>
                <c:pt idx="2282">
                  <c:v>0.61211244970650902</c:v>
                </c:pt>
                <c:pt idx="2283">
                  <c:v>0.61233554893950903</c:v>
                </c:pt>
                <c:pt idx="2284">
                  <c:v>0.61255864817250905</c:v>
                </c:pt>
                <c:pt idx="2285">
                  <c:v>0.61278174740550895</c:v>
                </c:pt>
                <c:pt idx="2286">
                  <c:v>0.61300484663850996</c:v>
                </c:pt>
                <c:pt idx="2287">
                  <c:v>0.61322794587150997</c:v>
                </c:pt>
                <c:pt idx="2288">
                  <c:v>0.61345104510450998</c:v>
                </c:pt>
                <c:pt idx="2289">
                  <c:v>0.61367414433751</c:v>
                </c:pt>
                <c:pt idx="2290">
                  <c:v>0.61389724357051001</c:v>
                </c:pt>
                <c:pt idx="2291">
                  <c:v>0.61412034280351102</c:v>
                </c:pt>
                <c:pt idx="2292">
                  <c:v>0.61434344203651103</c:v>
                </c:pt>
                <c:pt idx="2293">
                  <c:v>0.61456654126951105</c:v>
                </c:pt>
                <c:pt idx="2294">
                  <c:v>0.61478964050251095</c:v>
                </c:pt>
                <c:pt idx="2295">
                  <c:v>0.61501273973551196</c:v>
                </c:pt>
                <c:pt idx="2296">
                  <c:v>0.61523583896851197</c:v>
                </c:pt>
                <c:pt idx="2297">
                  <c:v>0.61545893820151198</c:v>
                </c:pt>
                <c:pt idx="2298">
                  <c:v>0.615682037434512</c:v>
                </c:pt>
                <c:pt idx="2299">
                  <c:v>0.61590513666751201</c:v>
                </c:pt>
                <c:pt idx="2300">
                  <c:v>0.61612823590051302</c:v>
                </c:pt>
                <c:pt idx="2301">
                  <c:v>0.61635133513351303</c:v>
                </c:pt>
                <c:pt idx="2302">
                  <c:v>0.61657443436651305</c:v>
                </c:pt>
                <c:pt idx="2303">
                  <c:v>0.61679753359951295</c:v>
                </c:pt>
                <c:pt idx="2304">
                  <c:v>0.61702063283251396</c:v>
                </c:pt>
                <c:pt idx="2305">
                  <c:v>0.61724373206551397</c:v>
                </c:pt>
                <c:pt idx="2306">
                  <c:v>0.61746683129851399</c:v>
                </c:pt>
                <c:pt idx="2307">
                  <c:v>0.617689930531514</c:v>
                </c:pt>
                <c:pt idx="2308">
                  <c:v>0.61791302976451501</c:v>
                </c:pt>
                <c:pt idx="2309">
                  <c:v>0.61813612899751502</c:v>
                </c:pt>
                <c:pt idx="2310">
                  <c:v>0.61835922823051503</c:v>
                </c:pt>
                <c:pt idx="2311">
                  <c:v>0.61858232746351505</c:v>
                </c:pt>
                <c:pt idx="2312">
                  <c:v>0.61880542669651495</c:v>
                </c:pt>
                <c:pt idx="2313">
                  <c:v>0.61902852592951596</c:v>
                </c:pt>
                <c:pt idx="2314">
                  <c:v>0.61925162516251597</c:v>
                </c:pt>
                <c:pt idx="2315">
                  <c:v>0.61947472439551599</c:v>
                </c:pt>
                <c:pt idx="2316">
                  <c:v>0.619697823628516</c:v>
                </c:pt>
                <c:pt idx="2317">
                  <c:v>0.61992092286151601</c:v>
                </c:pt>
                <c:pt idx="2318">
                  <c:v>0.62014402209451702</c:v>
                </c:pt>
                <c:pt idx="2319">
                  <c:v>0.62036712132751703</c:v>
                </c:pt>
                <c:pt idx="2320">
                  <c:v>0.62059022056051705</c:v>
                </c:pt>
                <c:pt idx="2321">
                  <c:v>0.62081331979351695</c:v>
                </c:pt>
                <c:pt idx="2322">
                  <c:v>0.62103641902651796</c:v>
                </c:pt>
                <c:pt idx="2323">
                  <c:v>0.62125951825951797</c:v>
                </c:pt>
                <c:pt idx="2324">
                  <c:v>0.62148261749251799</c:v>
                </c:pt>
                <c:pt idx="2325">
                  <c:v>0.621705716725518</c:v>
                </c:pt>
                <c:pt idx="2326">
                  <c:v>0.62192881595851801</c:v>
                </c:pt>
                <c:pt idx="2327">
                  <c:v>0.62215191519151902</c:v>
                </c:pt>
                <c:pt idx="2328">
                  <c:v>0.62237501442451904</c:v>
                </c:pt>
                <c:pt idx="2329">
                  <c:v>0.62259811365751905</c:v>
                </c:pt>
                <c:pt idx="2330">
                  <c:v>0.62282121289051895</c:v>
                </c:pt>
                <c:pt idx="2331">
                  <c:v>0.62304431212351996</c:v>
                </c:pt>
                <c:pt idx="2332">
                  <c:v>0.62326741135651997</c:v>
                </c:pt>
                <c:pt idx="2333">
                  <c:v>0.62349051058951999</c:v>
                </c:pt>
                <c:pt idx="2334">
                  <c:v>0.62371360982252</c:v>
                </c:pt>
                <c:pt idx="2335">
                  <c:v>0.62393670905552001</c:v>
                </c:pt>
                <c:pt idx="2336">
                  <c:v>0.62415980828852102</c:v>
                </c:pt>
                <c:pt idx="2337">
                  <c:v>0.62438290752152104</c:v>
                </c:pt>
                <c:pt idx="2338">
                  <c:v>0.62460600675452105</c:v>
                </c:pt>
                <c:pt idx="2339">
                  <c:v>0.62482910598752095</c:v>
                </c:pt>
                <c:pt idx="2340">
                  <c:v>0.62505220522052196</c:v>
                </c:pt>
                <c:pt idx="2341">
                  <c:v>0.62527530445352197</c:v>
                </c:pt>
                <c:pt idx="2342">
                  <c:v>0.62549840368652199</c:v>
                </c:pt>
                <c:pt idx="2343">
                  <c:v>0.625721502919522</c:v>
                </c:pt>
                <c:pt idx="2344">
                  <c:v>0.62594460215252301</c:v>
                </c:pt>
                <c:pt idx="2345">
                  <c:v>0.62616770138552302</c:v>
                </c:pt>
                <c:pt idx="2346">
                  <c:v>0.62639080061852304</c:v>
                </c:pt>
                <c:pt idx="2347">
                  <c:v>0.62661389985152305</c:v>
                </c:pt>
                <c:pt idx="2348">
                  <c:v>0.62683699908452295</c:v>
                </c:pt>
                <c:pt idx="2349">
                  <c:v>0.62706009831752396</c:v>
                </c:pt>
                <c:pt idx="2350">
                  <c:v>0.62728319755052397</c:v>
                </c:pt>
                <c:pt idx="2351">
                  <c:v>0.62750629678352399</c:v>
                </c:pt>
                <c:pt idx="2352">
                  <c:v>0.627729396016524</c:v>
                </c:pt>
                <c:pt idx="2353">
                  <c:v>0.62795249524952501</c:v>
                </c:pt>
                <c:pt idx="2354">
                  <c:v>0.62817559448252502</c:v>
                </c:pt>
                <c:pt idx="2355">
                  <c:v>0.62839869371552504</c:v>
                </c:pt>
                <c:pt idx="2356">
                  <c:v>0.62862179294852505</c:v>
                </c:pt>
                <c:pt idx="2357">
                  <c:v>0.62884489218152495</c:v>
                </c:pt>
                <c:pt idx="2358">
                  <c:v>0.62906799141452596</c:v>
                </c:pt>
                <c:pt idx="2359">
                  <c:v>0.62929109064752597</c:v>
                </c:pt>
                <c:pt idx="2360">
                  <c:v>0.62951418988052599</c:v>
                </c:pt>
                <c:pt idx="2361">
                  <c:v>0.629737289113526</c:v>
                </c:pt>
                <c:pt idx="2362">
                  <c:v>0.62996038834652701</c:v>
                </c:pt>
                <c:pt idx="2363">
                  <c:v>0.63018348757952702</c:v>
                </c:pt>
                <c:pt idx="2364">
                  <c:v>0.63040658681252704</c:v>
                </c:pt>
                <c:pt idx="2365">
                  <c:v>0.63062968604552705</c:v>
                </c:pt>
                <c:pt idx="2366">
                  <c:v>0.63085278527852795</c:v>
                </c:pt>
                <c:pt idx="2367">
                  <c:v>0.63107588451152796</c:v>
                </c:pt>
                <c:pt idx="2368">
                  <c:v>0.63129898374452798</c:v>
                </c:pt>
                <c:pt idx="2369">
                  <c:v>0.63152208297752799</c:v>
                </c:pt>
                <c:pt idx="2370">
                  <c:v>0.631745182210528</c:v>
                </c:pt>
                <c:pt idx="2371">
                  <c:v>0.63196828144352901</c:v>
                </c:pt>
                <c:pt idx="2372">
                  <c:v>0.63219138067652902</c:v>
                </c:pt>
                <c:pt idx="2373">
                  <c:v>0.63241447990952904</c:v>
                </c:pt>
                <c:pt idx="2374">
                  <c:v>0.63263757914252905</c:v>
                </c:pt>
                <c:pt idx="2375">
                  <c:v>0.63286067837552995</c:v>
                </c:pt>
                <c:pt idx="2376">
                  <c:v>0.63308377760852996</c:v>
                </c:pt>
                <c:pt idx="2377">
                  <c:v>0.63330687684152998</c:v>
                </c:pt>
                <c:pt idx="2378">
                  <c:v>0.63352997607452999</c:v>
                </c:pt>
                <c:pt idx="2379">
                  <c:v>0.63375307530753</c:v>
                </c:pt>
                <c:pt idx="2380">
                  <c:v>0.63397617454053101</c:v>
                </c:pt>
                <c:pt idx="2381">
                  <c:v>0.63419927377353102</c:v>
                </c:pt>
                <c:pt idx="2382">
                  <c:v>0.63442237300653104</c:v>
                </c:pt>
                <c:pt idx="2383">
                  <c:v>0.63464547223953105</c:v>
                </c:pt>
                <c:pt idx="2384">
                  <c:v>0.63486857147253195</c:v>
                </c:pt>
                <c:pt idx="2385">
                  <c:v>0.63509167070553196</c:v>
                </c:pt>
                <c:pt idx="2386">
                  <c:v>0.63531476993853198</c:v>
                </c:pt>
                <c:pt idx="2387">
                  <c:v>0.63553786917153199</c:v>
                </c:pt>
                <c:pt idx="2388">
                  <c:v>0.635760968404532</c:v>
                </c:pt>
                <c:pt idx="2389">
                  <c:v>0.63598406763753301</c:v>
                </c:pt>
                <c:pt idx="2390">
                  <c:v>0.63620716687053303</c:v>
                </c:pt>
                <c:pt idx="2391">
                  <c:v>0.63643026610353304</c:v>
                </c:pt>
                <c:pt idx="2392">
                  <c:v>0.63665336533653305</c:v>
                </c:pt>
                <c:pt idx="2393">
                  <c:v>0.63687646456953295</c:v>
                </c:pt>
                <c:pt idx="2394">
                  <c:v>0.63709956380253396</c:v>
                </c:pt>
                <c:pt idx="2395">
                  <c:v>0.63732266303553398</c:v>
                </c:pt>
                <c:pt idx="2396">
                  <c:v>0.63754576226853399</c:v>
                </c:pt>
                <c:pt idx="2397">
                  <c:v>0.637768861501534</c:v>
                </c:pt>
                <c:pt idx="2398">
                  <c:v>0.63799196073453501</c:v>
                </c:pt>
                <c:pt idx="2399">
                  <c:v>0.63821505996753503</c:v>
                </c:pt>
                <c:pt idx="2400">
                  <c:v>0.63843815920053504</c:v>
                </c:pt>
                <c:pt idx="2401">
                  <c:v>0.63866125843353505</c:v>
                </c:pt>
                <c:pt idx="2402">
                  <c:v>0.63888435766653595</c:v>
                </c:pt>
                <c:pt idx="2403">
                  <c:v>0.63910745689953596</c:v>
                </c:pt>
                <c:pt idx="2404">
                  <c:v>0.63933055613253598</c:v>
                </c:pt>
                <c:pt idx="2405">
                  <c:v>0.63955365536553599</c:v>
                </c:pt>
                <c:pt idx="2406">
                  <c:v>0.639776754598536</c:v>
                </c:pt>
                <c:pt idx="2407">
                  <c:v>0.63999985383153701</c:v>
                </c:pt>
                <c:pt idx="2408">
                  <c:v>0.64022295306453703</c:v>
                </c:pt>
                <c:pt idx="2409">
                  <c:v>0.64044605229753704</c:v>
                </c:pt>
                <c:pt idx="2410">
                  <c:v>0.64066915153053705</c:v>
                </c:pt>
                <c:pt idx="2411">
                  <c:v>0.64089225076353795</c:v>
                </c:pt>
                <c:pt idx="2412">
                  <c:v>0.64111534999653796</c:v>
                </c:pt>
                <c:pt idx="2413">
                  <c:v>0.64133844922953798</c:v>
                </c:pt>
                <c:pt idx="2414">
                  <c:v>0.64156154846253799</c:v>
                </c:pt>
                <c:pt idx="2415">
                  <c:v>0.641784647695538</c:v>
                </c:pt>
                <c:pt idx="2416">
                  <c:v>0.64200774692853901</c:v>
                </c:pt>
                <c:pt idx="2417">
                  <c:v>0.64223084616153903</c:v>
                </c:pt>
                <c:pt idx="2418">
                  <c:v>0.64245394539453904</c:v>
                </c:pt>
                <c:pt idx="2419">
                  <c:v>0.64267704462753905</c:v>
                </c:pt>
                <c:pt idx="2420">
                  <c:v>0.64290014386053995</c:v>
                </c:pt>
                <c:pt idx="2421">
                  <c:v>0.64312324309353996</c:v>
                </c:pt>
                <c:pt idx="2422">
                  <c:v>0.64334634232653998</c:v>
                </c:pt>
                <c:pt idx="2423">
                  <c:v>0.64356944155953999</c:v>
                </c:pt>
                <c:pt idx="2424">
                  <c:v>0.64379254079254</c:v>
                </c:pt>
                <c:pt idx="2425">
                  <c:v>0.64401564002554101</c:v>
                </c:pt>
                <c:pt idx="2426">
                  <c:v>0.64423873925854103</c:v>
                </c:pt>
                <c:pt idx="2427">
                  <c:v>0.64446183849154104</c:v>
                </c:pt>
                <c:pt idx="2428">
                  <c:v>0.64468493772454105</c:v>
                </c:pt>
                <c:pt idx="2429">
                  <c:v>0.64490803695754195</c:v>
                </c:pt>
                <c:pt idx="2430">
                  <c:v>0.64513113619054197</c:v>
                </c:pt>
                <c:pt idx="2431">
                  <c:v>0.64535423542354198</c:v>
                </c:pt>
                <c:pt idx="2432">
                  <c:v>0.64557733465654199</c:v>
                </c:pt>
                <c:pt idx="2433">
                  <c:v>0.645800433889542</c:v>
                </c:pt>
                <c:pt idx="2434">
                  <c:v>0.64602353312254301</c:v>
                </c:pt>
                <c:pt idx="2435">
                  <c:v>0.64624663235554303</c:v>
                </c:pt>
                <c:pt idx="2436">
                  <c:v>0.64646973158854304</c:v>
                </c:pt>
                <c:pt idx="2437">
                  <c:v>0.64669283082154305</c:v>
                </c:pt>
                <c:pt idx="2438">
                  <c:v>0.64691593005454395</c:v>
                </c:pt>
                <c:pt idx="2439">
                  <c:v>0.64713902928754397</c:v>
                </c:pt>
                <c:pt idx="2440">
                  <c:v>0.64736212852054398</c:v>
                </c:pt>
                <c:pt idx="2441">
                  <c:v>0.64758522775354399</c:v>
                </c:pt>
                <c:pt idx="2442">
                  <c:v>0.647808326986544</c:v>
                </c:pt>
                <c:pt idx="2443">
                  <c:v>0.64803142621954501</c:v>
                </c:pt>
                <c:pt idx="2444">
                  <c:v>0.64825452545254503</c:v>
                </c:pt>
                <c:pt idx="2445">
                  <c:v>0.64847762468554504</c:v>
                </c:pt>
                <c:pt idx="2446">
                  <c:v>0.64870072391854505</c:v>
                </c:pt>
                <c:pt idx="2447">
                  <c:v>0.64892382315154595</c:v>
                </c:pt>
                <c:pt idx="2448">
                  <c:v>0.64914692238454597</c:v>
                </c:pt>
                <c:pt idx="2449">
                  <c:v>0.64937002161754598</c:v>
                </c:pt>
                <c:pt idx="2450">
                  <c:v>0.64959312085054599</c:v>
                </c:pt>
                <c:pt idx="2451">
                  <c:v>0.649816220083546</c:v>
                </c:pt>
                <c:pt idx="2452">
                  <c:v>0.65003931931654702</c:v>
                </c:pt>
                <c:pt idx="2453">
                  <c:v>0.65026241854954703</c:v>
                </c:pt>
                <c:pt idx="2454">
                  <c:v>0.65048551778254704</c:v>
                </c:pt>
                <c:pt idx="2455">
                  <c:v>0.65070861701554705</c:v>
                </c:pt>
                <c:pt idx="2456">
                  <c:v>0.65093171624854795</c:v>
                </c:pt>
                <c:pt idx="2457">
                  <c:v>0.65115481548154797</c:v>
                </c:pt>
                <c:pt idx="2458">
                  <c:v>0.65137791471454798</c:v>
                </c:pt>
                <c:pt idx="2459">
                  <c:v>0.65160101394754799</c:v>
                </c:pt>
                <c:pt idx="2460">
                  <c:v>0.651824113180548</c:v>
                </c:pt>
                <c:pt idx="2461">
                  <c:v>0.65204721241354902</c:v>
                </c:pt>
                <c:pt idx="2462">
                  <c:v>0.65227031164654903</c:v>
                </c:pt>
                <c:pt idx="2463">
                  <c:v>0.65249341087954904</c:v>
                </c:pt>
                <c:pt idx="2464">
                  <c:v>0.65271651011254905</c:v>
                </c:pt>
                <c:pt idx="2465">
                  <c:v>0.65293960934554995</c:v>
                </c:pt>
                <c:pt idx="2466">
                  <c:v>0.65316270857854997</c:v>
                </c:pt>
                <c:pt idx="2467">
                  <c:v>0.65338580781154998</c:v>
                </c:pt>
                <c:pt idx="2468">
                  <c:v>0.65360890704454999</c:v>
                </c:pt>
                <c:pt idx="2469">
                  <c:v>0.65383200627755</c:v>
                </c:pt>
                <c:pt idx="2470">
                  <c:v>0.65405510551055102</c:v>
                </c:pt>
                <c:pt idx="2471">
                  <c:v>0.65427820474355103</c:v>
                </c:pt>
                <c:pt idx="2472">
                  <c:v>0.65450130397655104</c:v>
                </c:pt>
                <c:pt idx="2473">
                  <c:v>0.65472440320955105</c:v>
                </c:pt>
                <c:pt idx="2474">
                  <c:v>0.65494750244255195</c:v>
                </c:pt>
                <c:pt idx="2475">
                  <c:v>0.65517060167555197</c:v>
                </c:pt>
                <c:pt idx="2476">
                  <c:v>0.65539370090855198</c:v>
                </c:pt>
                <c:pt idx="2477">
                  <c:v>0.65561680014155199</c:v>
                </c:pt>
                <c:pt idx="2478">
                  <c:v>0.655839899374552</c:v>
                </c:pt>
                <c:pt idx="2479">
                  <c:v>0.65606299860755302</c:v>
                </c:pt>
                <c:pt idx="2480">
                  <c:v>0.65628609784055303</c:v>
                </c:pt>
                <c:pt idx="2481">
                  <c:v>0.65650919707355304</c:v>
                </c:pt>
                <c:pt idx="2482">
                  <c:v>0.65673229630655305</c:v>
                </c:pt>
                <c:pt idx="2483">
                  <c:v>0.65695539553955395</c:v>
                </c:pt>
                <c:pt idx="2484">
                  <c:v>0.65717849477255397</c:v>
                </c:pt>
                <c:pt idx="2485">
                  <c:v>0.65740159400555398</c:v>
                </c:pt>
                <c:pt idx="2486">
                  <c:v>0.65762469323855399</c:v>
                </c:pt>
                <c:pt idx="2487">
                  <c:v>0.657847792471554</c:v>
                </c:pt>
                <c:pt idx="2488">
                  <c:v>0.65807089170455502</c:v>
                </c:pt>
                <c:pt idx="2489">
                  <c:v>0.65829399093755503</c:v>
                </c:pt>
                <c:pt idx="2490">
                  <c:v>0.65851709017055504</c:v>
                </c:pt>
                <c:pt idx="2491">
                  <c:v>0.65874018940355505</c:v>
                </c:pt>
                <c:pt idx="2492">
                  <c:v>0.65896328863655595</c:v>
                </c:pt>
                <c:pt idx="2493">
                  <c:v>0.65918638786955597</c:v>
                </c:pt>
                <c:pt idx="2494">
                  <c:v>0.65940948710255598</c:v>
                </c:pt>
                <c:pt idx="2495">
                  <c:v>0.65963258633555599</c:v>
                </c:pt>
                <c:pt idx="2496">
                  <c:v>0.65985568556855601</c:v>
                </c:pt>
                <c:pt idx="2497">
                  <c:v>0.66007878480155702</c:v>
                </c:pt>
                <c:pt idx="2498">
                  <c:v>0.66030188403455703</c:v>
                </c:pt>
                <c:pt idx="2499">
                  <c:v>0.66052498326755704</c:v>
                </c:pt>
                <c:pt idx="2500">
                  <c:v>0.66074808250055705</c:v>
                </c:pt>
                <c:pt idx="2501">
                  <c:v>0.66097118173355796</c:v>
                </c:pt>
                <c:pt idx="2502">
                  <c:v>0.66119428096655797</c:v>
                </c:pt>
                <c:pt idx="2503">
                  <c:v>0.66141738019955798</c:v>
                </c:pt>
                <c:pt idx="2504">
                  <c:v>0.66164047943255799</c:v>
                </c:pt>
                <c:pt idx="2505">
                  <c:v>0.66186357866555801</c:v>
                </c:pt>
                <c:pt idx="2506">
                  <c:v>0.66208667789855902</c:v>
                </c:pt>
                <c:pt idx="2507">
                  <c:v>0.66230977713155903</c:v>
                </c:pt>
                <c:pt idx="2508">
                  <c:v>0.66253287636455904</c:v>
                </c:pt>
                <c:pt idx="2509">
                  <c:v>0.66275597559755905</c:v>
                </c:pt>
                <c:pt idx="2510">
                  <c:v>0.66297907483055996</c:v>
                </c:pt>
                <c:pt idx="2511">
                  <c:v>0.66320217406355997</c:v>
                </c:pt>
                <c:pt idx="2512">
                  <c:v>0.66342527329655998</c:v>
                </c:pt>
                <c:pt idx="2513">
                  <c:v>0.66364837252955999</c:v>
                </c:pt>
                <c:pt idx="2514">
                  <c:v>0.66387147176256001</c:v>
                </c:pt>
                <c:pt idx="2515">
                  <c:v>0.66409457099556102</c:v>
                </c:pt>
                <c:pt idx="2516">
                  <c:v>0.66431767022856103</c:v>
                </c:pt>
                <c:pt idx="2517">
                  <c:v>0.66454076946156104</c:v>
                </c:pt>
                <c:pt idx="2518">
                  <c:v>0.66476386869456106</c:v>
                </c:pt>
                <c:pt idx="2519">
                  <c:v>0.66498696792756196</c:v>
                </c:pt>
                <c:pt idx="2520">
                  <c:v>0.66521006716056197</c:v>
                </c:pt>
                <c:pt idx="2521">
                  <c:v>0.66543316639356198</c:v>
                </c:pt>
                <c:pt idx="2522">
                  <c:v>0.66565626562656199</c:v>
                </c:pt>
                <c:pt idx="2523">
                  <c:v>0.66587936485956201</c:v>
                </c:pt>
                <c:pt idx="2524">
                  <c:v>0.66610246409256302</c:v>
                </c:pt>
                <c:pt idx="2525">
                  <c:v>0.66632556332556303</c:v>
                </c:pt>
                <c:pt idx="2526">
                  <c:v>0.66654866255856304</c:v>
                </c:pt>
                <c:pt idx="2527">
                  <c:v>0.66677176179156294</c:v>
                </c:pt>
                <c:pt idx="2528">
                  <c:v>0.66699486102456396</c:v>
                </c:pt>
                <c:pt idx="2529">
                  <c:v>0.66721796025756397</c:v>
                </c:pt>
                <c:pt idx="2530">
                  <c:v>0.66744105949056398</c:v>
                </c:pt>
                <c:pt idx="2531">
                  <c:v>0.66766415872356399</c:v>
                </c:pt>
                <c:pt idx="2532">
                  <c:v>0.66788725795656401</c:v>
                </c:pt>
                <c:pt idx="2533">
                  <c:v>0.66811035718956502</c:v>
                </c:pt>
                <c:pt idx="2534">
                  <c:v>0.66833345642256503</c:v>
                </c:pt>
                <c:pt idx="2535">
                  <c:v>0.66855655565556504</c:v>
                </c:pt>
                <c:pt idx="2536">
                  <c:v>0.66877965488856495</c:v>
                </c:pt>
                <c:pt idx="2537">
                  <c:v>0.66900275412156596</c:v>
                </c:pt>
                <c:pt idx="2538">
                  <c:v>0.66922585335456597</c:v>
                </c:pt>
                <c:pt idx="2539">
                  <c:v>0.66944895258756598</c:v>
                </c:pt>
                <c:pt idx="2540">
                  <c:v>0.66967205182056599</c:v>
                </c:pt>
                <c:pt idx="2541">
                  <c:v>0.66989515105356701</c:v>
                </c:pt>
                <c:pt idx="2542">
                  <c:v>0.67011825028656702</c:v>
                </c:pt>
                <c:pt idx="2543">
                  <c:v>0.67034134951956703</c:v>
                </c:pt>
                <c:pt idx="2544">
                  <c:v>0.67056444875256704</c:v>
                </c:pt>
                <c:pt idx="2545">
                  <c:v>0.67078754798556695</c:v>
                </c:pt>
                <c:pt idx="2546">
                  <c:v>0.67101064721856796</c:v>
                </c:pt>
                <c:pt idx="2547">
                  <c:v>0.67123374645156797</c:v>
                </c:pt>
                <c:pt idx="2548">
                  <c:v>0.67145684568456798</c:v>
                </c:pt>
                <c:pt idx="2549">
                  <c:v>0.67167994491756799</c:v>
                </c:pt>
                <c:pt idx="2550">
                  <c:v>0.67190304415056801</c:v>
                </c:pt>
                <c:pt idx="2551">
                  <c:v>0.67212614338356902</c:v>
                </c:pt>
                <c:pt idx="2552">
                  <c:v>0.67234924261656903</c:v>
                </c:pt>
                <c:pt idx="2553">
                  <c:v>0.67257234184956904</c:v>
                </c:pt>
                <c:pt idx="2554">
                  <c:v>0.67279544108256895</c:v>
                </c:pt>
                <c:pt idx="2555">
                  <c:v>0.67301854031556996</c:v>
                </c:pt>
                <c:pt idx="2556">
                  <c:v>0.67324163954856997</c:v>
                </c:pt>
                <c:pt idx="2557">
                  <c:v>0.67346473878156998</c:v>
                </c:pt>
                <c:pt idx="2558">
                  <c:v>0.67368783801457</c:v>
                </c:pt>
                <c:pt idx="2559">
                  <c:v>0.67391093724757101</c:v>
                </c:pt>
                <c:pt idx="2560">
                  <c:v>0.67413403648057102</c:v>
                </c:pt>
                <c:pt idx="2561">
                  <c:v>0.67435713571357103</c:v>
                </c:pt>
                <c:pt idx="2562">
                  <c:v>0.67458023494657104</c:v>
                </c:pt>
                <c:pt idx="2563">
                  <c:v>0.67480333417957195</c:v>
                </c:pt>
                <c:pt idx="2564">
                  <c:v>0.67502643341257196</c:v>
                </c:pt>
                <c:pt idx="2565">
                  <c:v>0.67524953264557197</c:v>
                </c:pt>
                <c:pt idx="2566">
                  <c:v>0.67547263187857198</c:v>
                </c:pt>
                <c:pt idx="2567">
                  <c:v>0.675695731111572</c:v>
                </c:pt>
                <c:pt idx="2568">
                  <c:v>0.67591883034457301</c:v>
                </c:pt>
                <c:pt idx="2569">
                  <c:v>0.67614192957757302</c:v>
                </c:pt>
                <c:pt idx="2570">
                  <c:v>0.67636502881057303</c:v>
                </c:pt>
                <c:pt idx="2571">
                  <c:v>0.67658812804357304</c:v>
                </c:pt>
                <c:pt idx="2572">
                  <c:v>0.67681122727657295</c:v>
                </c:pt>
                <c:pt idx="2573">
                  <c:v>0.67703432650957396</c:v>
                </c:pt>
                <c:pt idx="2574">
                  <c:v>0.67725742574257397</c:v>
                </c:pt>
                <c:pt idx="2575">
                  <c:v>0.67748052497557398</c:v>
                </c:pt>
                <c:pt idx="2576">
                  <c:v>0.677703624208574</c:v>
                </c:pt>
                <c:pt idx="2577">
                  <c:v>0.67792672344157501</c:v>
                </c:pt>
                <c:pt idx="2578">
                  <c:v>0.67814982267457502</c:v>
                </c:pt>
                <c:pt idx="2579">
                  <c:v>0.67837292190757503</c:v>
                </c:pt>
                <c:pt idx="2580">
                  <c:v>0.67859602114057505</c:v>
                </c:pt>
                <c:pt idx="2581">
                  <c:v>0.67881912037357495</c:v>
                </c:pt>
                <c:pt idx="2582">
                  <c:v>0.67904221960657596</c:v>
                </c:pt>
                <c:pt idx="2583">
                  <c:v>0.67926531883957597</c:v>
                </c:pt>
                <c:pt idx="2584">
                  <c:v>0.67948841807257598</c:v>
                </c:pt>
                <c:pt idx="2585">
                  <c:v>0.679711517305576</c:v>
                </c:pt>
                <c:pt idx="2586">
                  <c:v>0.67993461653857701</c:v>
                </c:pt>
                <c:pt idx="2587">
                  <c:v>0.68015771577157702</c:v>
                </c:pt>
                <c:pt idx="2588">
                  <c:v>0.68038081500457703</c:v>
                </c:pt>
                <c:pt idx="2589">
                  <c:v>0.68060391423757705</c:v>
                </c:pt>
                <c:pt idx="2590">
                  <c:v>0.68082701347057695</c:v>
                </c:pt>
                <c:pt idx="2591">
                  <c:v>0.68105011270357796</c:v>
                </c:pt>
                <c:pt idx="2592">
                  <c:v>0.68127321193657797</c:v>
                </c:pt>
                <c:pt idx="2593">
                  <c:v>0.68149631116957798</c:v>
                </c:pt>
                <c:pt idx="2594">
                  <c:v>0.681719410402578</c:v>
                </c:pt>
                <c:pt idx="2595">
                  <c:v>0.68194250963557801</c:v>
                </c:pt>
                <c:pt idx="2596">
                  <c:v>0.68216560886857902</c:v>
                </c:pt>
                <c:pt idx="2597">
                  <c:v>0.68238870810157903</c:v>
                </c:pt>
                <c:pt idx="2598">
                  <c:v>0.68261180733457905</c:v>
                </c:pt>
                <c:pt idx="2599">
                  <c:v>0.68283490656757895</c:v>
                </c:pt>
                <c:pt idx="2600">
                  <c:v>0.68307359226488695</c:v>
                </c:pt>
                <c:pt idx="2601">
                  <c:v>0.683356639437528</c:v>
                </c:pt>
                <c:pt idx="2602">
                  <c:v>0.68363968661017005</c:v>
                </c:pt>
                <c:pt idx="2603">
                  <c:v>0.68392273378281199</c:v>
                </c:pt>
                <c:pt idx="2604">
                  <c:v>0.68420578095545403</c:v>
                </c:pt>
                <c:pt idx="2605">
                  <c:v>0.68448882812809497</c:v>
                </c:pt>
                <c:pt idx="2606">
                  <c:v>0.68477187530073702</c:v>
                </c:pt>
                <c:pt idx="2607">
                  <c:v>0.68505492247337896</c:v>
                </c:pt>
                <c:pt idx="2608">
                  <c:v>0.68533796964602101</c:v>
                </c:pt>
                <c:pt idx="2609">
                  <c:v>0.68562101681866305</c:v>
                </c:pt>
                <c:pt idx="2610">
                  <c:v>0.68590406399130399</c:v>
                </c:pt>
                <c:pt idx="2611">
                  <c:v>0.68618711116394604</c:v>
                </c:pt>
                <c:pt idx="2612">
                  <c:v>0.68647015833658798</c:v>
                </c:pt>
                <c:pt idx="2613">
                  <c:v>0.68675320550923002</c:v>
                </c:pt>
                <c:pt idx="2614">
                  <c:v>0.68703625268187196</c:v>
                </c:pt>
                <c:pt idx="2615">
                  <c:v>0.68731929985451301</c:v>
                </c:pt>
                <c:pt idx="2616">
                  <c:v>0.68760234702715495</c:v>
                </c:pt>
                <c:pt idx="2617">
                  <c:v>0.687885394199797</c:v>
                </c:pt>
                <c:pt idx="2618">
                  <c:v>0.68816844137243904</c:v>
                </c:pt>
                <c:pt idx="2619">
                  <c:v>0.68845148854508098</c:v>
                </c:pt>
                <c:pt idx="2620">
                  <c:v>0.68873453571772203</c:v>
                </c:pt>
                <c:pt idx="2621">
                  <c:v>0.68901758289036397</c:v>
                </c:pt>
                <c:pt idx="2622">
                  <c:v>0.68930063006300601</c:v>
                </c:pt>
                <c:pt idx="2623">
                  <c:v>0.68958367723564795</c:v>
                </c:pt>
                <c:pt idx="2624">
                  <c:v>0.68986672440829</c:v>
                </c:pt>
                <c:pt idx="2625">
                  <c:v>0.69014977158093105</c:v>
                </c:pt>
                <c:pt idx="2626">
                  <c:v>0.69043281875357299</c:v>
                </c:pt>
                <c:pt idx="2627">
                  <c:v>0.69071586592621503</c:v>
                </c:pt>
                <c:pt idx="2628">
                  <c:v>0.69099891309885697</c:v>
                </c:pt>
                <c:pt idx="2629">
                  <c:v>0.69128196027149802</c:v>
                </c:pt>
                <c:pt idx="2630">
                  <c:v>0.69156500744413996</c:v>
                </c:pt>
                <c:pt idx="2631">
                  <c:v>0.691848054616782</c:v>
                </c:pt>
                <c:pt idx="2632">
                  <c:v>0.69213110178942405</c:v>
                </c:pt>
                <c:pt idx="2633">
                  <c:v>0.69241414896206599</c:v>
                </c:pt>
                <c:pt idx="2634">
                  <c:v>0.69269719613470704</c:v>
                </c:pt>
                <c:pt idx="2635">
                  <c:v>0.69298024330734898</c:v>
                </c:pt>
                <c:pt idx="2636">
                  <c:v>0.69326329047999102</c:v>
                </c:pt>
                <c:pt idx="2637">
                  <c:v>0.69354633765263296</c:v>
                </c:pt>
                <c:pt idx="2638">
                  <c:v>0.69382938482527501</c:v>
                </c:pt>
                <c:pt idx="2639">
                  <c:v>0.69411243199791595</c:v>
                </c:pt>
                <c:pt idx="2640">
                  <c:v>0.69439547917055799</c:v>
                </c:pt>
                <c:pt idx="2641">
                  <c:v>0.69467852634320004</c:v>
                </c:pt>
                <c:pt idx="2642">
                  <c:v>0.69496157351584198</c:v>
                </c:pt>
                <c:pt idx="2643">
                  <c:v>0.69524462068848403</c:v>
                </c:pt>
                <c:pt idx="2644">
                  <c:v>0.69552766786112497</c:v>
                </c:pt>
                <c:pt idx="2645">
                  <c:v>0.69581071503376701</c:v>
                </c:pt>
                <c:pt idx="2646">
                  <c:v>0.69609376220640895</c:v>
                </c:pt>
                <c:pt idx="2647">
                  <c:v>0.696376809379051</c:v>
                </c:pt>
                <c:pt idx="2648">
                  <c:v>0.69665985655169305</c:v>
                </c:pt>
                <c:pt idx="2649">
                  <c:v>0.69694290372433398</c:v>
                </c:pt>
                <c:pt idx="2650">
                  <c:v>0.69722595089697603</c:v>
                </c:pt>
                <c:pt idx="2651">
                  <c:v>0.69750899806961797</c:v>
                </c:pt>
                <c:pt idx="2652">
                  <c:v>0.69779204524226002</c:v>
                </c:pt>
                <c:pt idx="2653">
                  <c:v>0.69807509241490195</c:v>
                </c:pt>
                <c:pt idx="2654">
                  <c:v>0.698358139587543</c:v>
                </c:pt>
                <c:pt idx="2655">
                  <c:v>0.69864118676018505</c:v>
                </c:pt>
                <c:pt idx="2656">
                  <c:v>0.69892423393282699</c:v>
                </c:pt>
                <c:pt idx="2657">
                  <c:v>0.69920728110546904</c:v>
                </c:pt>
                <c:pt idx="2658">
                  <c:v>0.69949032827810997</c:v>
                </c:pt>
                <c:pt idx="2659">
                  <c:v>0.69977337545075202</c:v>
                </c:pt>
                <c:pt idx="2660">
                  <c:v>0.70005642262339396</c:v>
                </c:pt>
                <c:pt idx="2661">
                  <c:v>0.70033946979603601</c:v>
                </c:pt>
                <c:pt idx="2662">
                  <c:v>0.70062251696867694</c:v>
                </c:pt>
                <c:pt idx="2663">
                  <c:v>0.70090556414131899</c:v>
                </c:pt>
                <c:pt idx="2664">
                  <c:v>0.70118861131396104</c:v>
                </c:pt>
                <c:pt idx="2665">
                  <c:v>0.70147165848660298</c:v>
                </c:pt>
                <c:pt idx="2666">
                  <c:v>0.70175470565924503</c:v>
                </c:pt>
                <c:pt idx="2667">
                  <c:v>0.70203775283188696</c:v>
                </c:pt>
                <c:pt idx="2668">
                  <c:v>0.70232080000452801</c:v>
                </c:pt>
                <c:pt idx="2669">
                  <c:v>0.70260384717716995</c:v>
                </c:pt>
                <c:pt idx="2670">
                  <c:v>0.702886894349812</c:v>
                </c:pt>
                <c:pt idx="2671">
                  <c:v>0.70316994152245405</c:v>
                </c:pt>
                <c:pt idx="2672">
                  <c:v>0.70345298869509498</c:v>
                </c:pt>
                <c:pt idx="2673">
                  <c:v>0.70373603586773703</c:v>
                </c:pt>
                <c:pt idx="2674">
                  <c:v>0.70401908304037897</c:v>
                </c:pt>
                <c:pt idx="2675">
                  <c:v>0.70430213021302102</c:v>
                </c:pt>
                <c:pt idx="2676">
                  <c:v>0.70458517738566295</c:v>
                </c:pt>
                <c:pt idx="2677">
                  <c:v>0.704868224558305</c:v>
                </c:pt>
                <c:pt idx="2678">
                  <c:v>0.70515127173094605</c:v>
                </c:pt>
                <c:pt idx="2679">
                  <c:v>0.70543431890358799</c:v>
                </c:pt>
                <c:pt idx="2680">
                  <c:v>0.70571736607623003</c:v>
                </c:pt>
                <c:pt idx="2681">
                  <c:v>0.70600041324887197</c:v>
                </c:pt>
                <c:pt idx="2682">
                  <c:v>0.70628346042151302</c:v>
                </c:pt>
                <c:pt idx="2683">
                  <c:v>0.70656650759415496</c:v>
                </c:pt>
                <c:pt idx="2684">
                  <c:v>0.70684955476679701</c:v>
                </c:pt>
                <c:pt idx="2685">
                  <c:v>0.70713260193943905</c:v>
                </c:pt>
                <c:pt idx="2686">
                  <c:v>0.70741564911208099</c:v>
                </c:pt>
                <c:pt idx="2687">
                  <c:v>0.70769869628472204</c:v>
                </c:pt>
                <c:pt idx="2688">
                  <c:v>0.70798174345736398</c:v>
                </c:pt>
                <c:pt idx="2689">
                  <c:v>0.70826479063000602</c:v>
                </c:pt>
                <c:pt idx="2690">
                  <c:v>0.70854783780264796</c:v>
                </c:pt>
                <c:pt idx="2691">
                  <c:v>0.70883088497529001</c:v>
                </c:pt>
                <c:pt idx="2692">
                  <c:v>0.70911393214793095</c:v>
                </c:pt>
                <c:pt idx="2693">
                  <c:v>0.709396979320573</c:v>
                </c:pt>
                <c:pt idx="2694">
                  <c:v>0.70968002649321504</c:v>
                </c:pt>
                <c:pt idx="2695">
                  <c:v>0.70996307366585698</c:v>
                </c:pt>
                <c:pt idx="2696">
                  <c:v>0.71024612083849803</c:v>
                </c:pt>
                <c:pt idx="2697">
                  <c:v>0.71052916801113997</c:v>
                </c:pt>
                <c:pt idx="2698">
                  <c:v>0.71081221518378201</c:v>
                </c:pt>
                <c:pt idx="2699">
                  <c:v>0.71109526235642395</c:v>
                </c:pt>
                <c:pt idx="2700">
                  <c:v>0.711378309529066</c:v>
                </c:pt>
                <c:pt idx="2701">
                  <c:v>0.71166135670170805</c:v>
                </c:pt>
                <c:pt idx="2702">
                  <c:v>0.71194440387434899</c:v>
                </c:pt>
                <c:pt idx="2703">
                  <c:v>0.71222745104699103</c:v>
                </c:pt>
                <c:pt idx="2704">
                  <c:v>0.71251049821963297</c:v>
                </c:pt>
                <c:pt idx="2705">
                  <c:v>0.71279354539227502</c:v>
                </c:pt>
                <c:pt idx="2706">
                  <c:v>0.71307659256491596</c:v>
                </c:pt>
                <c:pt idx="2707">
                  <c:v>0.713359639737558</c:v>
                </c:pt>
                <c:pt idx="2708">
                  <c:v>0.71364268691020005</c:v>
                </c:pt>
                <c:pt idx="2709">
                  <c:v>0.71392573408284199</c:v>
                </c:pt>
                <c:pt idx="2710">
                  <c:v>0.71420878125548404</c:v>
                </c:pt>
                <c:pt idx="2711">
                  <c:v>0.71449182842812597</c:v>
                </c:pt>
                <c:pt idx="2712">
                  <c:v>0.71477487560076702</c:v>
                </c:pt>
                <c:pt idx="2713">
                  <c:v>0.71505792277340896</c:v>
                </c:pt>
                <c:pt idx="2714">
                  <c:v>0.71534096994605101</c:v>
                </c:pt>
                <c:pt idx="2715">
                  <c:v>0.71562401711869295</c:v>
                </c:pt>
                <c:pt idx="2716">
                  <c:v>0.71590706429133399</c:v>
                </c:pt>
                <c:pt idx="2717">
                  <c:v>0.71619011146397604</c:v>
                </c:pt>
                <c:pt idx="2718">
                  <c:v>0.71647315863661798</c:v>
                </c:pt>
                <c:pt idx="2719">
                  <c:v>0.71675620580926003</c:v>
                </c:pt>
                <c:pt idx="2720">
                  <c:v>0.71703925298190196</c:v>
                </c:pt>
                <c:pt idx="2721">
                  <c:v>0.71732230015454301</c:v>
                </c:pt>
                <c:pt idx="2722">
                  <c:v>0.71760534732718495</c:v>
                </c:pt>
                <c:pt idx="2723">
                  <c:v>0.717888394499827</c:v>
                </c:pt>
                <c:pt idx="2724">
                  <c:v>0.71817144167246905</c:v>
                </c:pt>
                <c:pt idx="2725">
                  <c:v>0.71845448884511098</c:v>
                </c:pt>
                <c:pt idx="2726">
                  <c:v>0.71873753601775203</c:v>
                </c:pt>
                <c:pt idx="2727">
                  <c:v>0.71902058319039397</c:v>
                </c:pt>
                <c:pt idx="2728">
                  <c:v>0.71930363036303602</c:v>
                </c:pt>
                <c:pt idx="2729">
                  <c:v>0.71958667753567795</c:v>
                </c:pt>
                <c:pt idx="2730">
                  <c:v>0.719869724708319</c:v>
                </c:pt>
                <c:pt idx="2731">
                  <c:v>0.72015277188096105</c:v>
                </c:pt>
                <c:pt idx="2732">
                  <c:v>0.72043581905360299</c:v>
                </c:pt>
                <c:pt idx="2733">
                  <c:v>0.72071886622624504</c:v>
                </c:pt>
                <c:pt idx="2734">
                  <c:v>0.72100191339888697</c:v>
                </c:pt>
                <c:pt idx="2735">
                  <c:v>0.72128496057152802</c:v>
                </c:pt>
                <c:pt idx="2736">
                  <c:v>0.72156800774416996</c:v>
                </c:pt>
                <c:pt idx="2737">
                  <c:v>0.72185105491681201</c:v>
                </c:pt>
                <c:pt idx="2738">
                  <c:v>0.72213410208945406</c:v>
                </c:pt>
                <c:pt idx="2739">
                  <c:v>0.72241714926209599</c:v>
                </c:pt>
                <c:pt idx="2740">
                  <c:v>0.72270019643473704</c:v>
                </c:pt>
                <c:pt idx="2741">
                  <c:v>0.72298324360737898</c:v>
                </c:pt>
                <c:pt idx="2742">
                  <c:v>0.72326629078002103</c:v>
                </c:pt>
                <c:pt idx="2743">
                  <c:v>0.72354933795266296</c:v>
                </c:pt>
                <c:pt idx="2744">
                  <c:v>0.72383238512530501</c:v>
                </c:pt>
                <c:pt idx="2745">
                  <c:v>0.72411543229794595</c:v>
                </c:pt>
                <c:pt idx="2746">
                  <c:v>0.724398479470588</c:v>
                </c:pt>
                <c:pt idx="2747">
                  <c:v>0.72468152664323005</c:v>
                </c:pt>
                <c:pt idx="2748">
                  <c:v>0.72496457381587198</c:v>
                </c:pt>
                <c:pt idx="2749">
                  <c:v>0.72524762098851303</c:v>
                </c:pt>
                <c:pt idx="2750">
                  <c:v>0.72553066816115497</c:v>
                </c:pt>
                <c:pt idx="2751">
                  <c:v>0.72581371533379702</c:v>
                </c:pt>
                <c:pt idx="2752">
                  <c:v>0.72609676250643895</c:v>
                </c:pt>
                <c:pt idx="2753">
                  <c:v>0.726379809679081</c:v>
                </c:pt>
                <c:pt idx="2754">
                  <c:v>0.72666285685172205</c:v>
                </c:pt>
                <c:pt idx="2755">
                  <c:v>0.72694590402436399</c:v>
                </c:pt>
                <c:pt idx="2756">
                  <c:v>0.72722895119700603</c:v>
                </c:pt>
                <c:pt idx="2757">
                  <c:v>0.72751199836964797</c:v>
                </c:pt>
                <c:pt idx="2758">
                  <c:v>0.72779504554229002</c:v>
                </c:pt>
                <c:pt idx="2759">
                  <c:v>0.72807809271493096</c:v>
                </c:pt>
                <c:pt idx="2760">
                  <c:v>0.72836113988757301</c:v>
                </c:pt>
                <c:pt idx="2761">
                  <c:v>0.72864418706021505</c:v>
                </c:pt>
                <c:pt idx="2762">
                  <c:v>0.72892723423285699</c:v>
                </c:pt>
                <c:pt idx="2763">
                  <c:v>0.72921028140549904</c:v>
                </c:pt>
                <c:pt idx="2764">
                  <c:v>0.72949332857813998</c:v>
                </c:pt>
                <c:pt idx="2765">
                  <c:v>0.72977637575078202</c:v>
                </c:pt>
                <c:pt idx="2766">
                  <c:v>0.73005942292342396</c:v>
                </c:pt>
                <c:pt idx="2767">
                  <c:v>0.73034247009606601</c:v>
                </c:pt>
                <c:pt idx="2768">
                  <c:v>0.73062551726870795</c:v>
                </c:pt>
                <c:pt idx="2769">
                  <c:v>0.730908564441349</c:v>
                </c:pt>
                <c:pt idx="2770">
                  <c:v>0.73119161161399104</c:v>
                </c:pt>
                <c:pt idx="2771">
                  <c:v>0.73147465878663298</c:v>
                </c:pt>
                <c:pt idx="2772">
                  <c:v>0.73175770595927503</c:v>
                </c:pt>
                <c:pt idx="2773">
                  <c:v>0.73204075313191697</c:v>
                </c:pt>
                <c:pt idx="2774">
                  <c:v>0.73232380030455801</c:v>
                </c:pt>
                <c:pt idx="2775">
                  <c:v>0.73260684747719995</c:v>
                </c:pt>
                <c:pt idx="2776">
                  <c:v>0.732889894649842</c:v>
                </c:pt>
                <c:pt idx="2777">
                  <c:v>0.73317294182248405</c:v>
                </c:pt>
                <c:pt idx="2778">
                  <c:v>0.73345598899512598</c:v>
                </c:pt>
                <c:pt idx="2779">
                  <c:v>0.73373903616776703</c:v>
                </c:pt>
                <c:pt idx="2780">
                  <c:v>0.73402208334040897</c:v>
                </c:pt>
                <c:pt idx="2781">
                  <c:v>0.73430513051305102</c:v>
                </c:pt>
                <c:pt idx="2782">
                  <c:v>0.73458817768569296</c:v>
                </c:pt>
                <c:pt idx="2783">
                  <c:v>0.734871224858334</c:v>
                </c:pt>
                <c:pt idx="2784">
                  <c:v>0.73515427203097605</c:v>
                </c:pt>
                <c:pt idx="2785">
                  <c:v>0.73543731920361799</c:v>
                </c:pt>
                <c:pt idx="2786">
                  <c:v>0.73572036637626004</c:v>
                </c:pt>
                <c:pt idx="2787">
                  <c:v>0.73600341354890197</c:v>
                </c:pt>
                <c:pt idx="2788">
                  <c:v>0.73628646072154302</c:v>
                </c:pt>
                <c:pt idx="2789">
                  <c:v>0.73656950789418496</c:v>
                </c:pt>
                <c:pt idx="2790">
                  <c:v>0.73685255506682701</c:v>
                </c:pt>
                <c:pt idx="2791">
                  <c:v>0.73713560223946895</c:v>
                </c:pt>
                <c:pt idx="2792">
                  <c:v>0.73741864941211099</c:v>
                </c:pt>
                <c:pt idx="2793">
                  <c:v>0.73770169658475204</c:v>
                </c:pt>
                <c:pt idx="2794">
                  <c:v>0.73798474375739398</c:v>
                </c:pt>
                <c:pt idx="2795">
                  <c:v>0.73826779093003603</c:v>
                </c:pt>
                <c:pt idx="2796">
                  <c:v>0.73855083810267796</c:v>
                </c:pt>
                <c:pt idx="2797">
                  <c:v>0.73883388527532001</c:v>
                </c:pt>
                <c:pt idx="2798">
                  <c:v>0.73911693244796095</c:v>
                </c:pt>
                <c:pt idx="2799">
                  <c:v>0.739399979620603</c:v>
                </c:pt>
                <c:pt idx="2800">
                  <c:v>0.73968302679324505</c:v>
                </c:pt>
                <c:pt idx="2801">
                  <c:v>0.73996607396588698</c:v>
                </c:pt>
                <c:pt idx="2802">
                  <c:v>0.74024912113852903</c:v>
                </c:pt>
                <c:pt idx="2803">
                  <c:v>0.74053216831116997</c:v>
                </c:pt>
                <c:pt idx="2804">
                  <c:v>0.74081521548381202</c:v>
                </c:pt>
                <c:pt idx="2805">
                  <c:v>0.74109826265645395</c:v>
                </c:pt>
                <c:pt idx="2806">
                  <c:v>0.741381309829096</c:v>
                </c:pt>
                <c:pt idx="2807">
                  <c:v>0.74166435700173705</c:v>
                </c:pt>
                <c:pt idx="2808">
                  <c:v>0.74194740417437899</c:v>
                </c:pt>
                <c:pt idx="2809">
                  <c:v>0.74223045134702104</c:v>
                </c:pt>
                <c:pt idx="2810">
                  <c:v>0.74251349851966297</c:v>
                </c:pt>
                <c:pt idx="2811">
                  <c:v>0.74279654569230502</c:v>
                </c:pt>
                <c:pt idx="2812">
                  <c:v>0.74307959286494596</c:v>
                </c:pt>
                <c:pt idx="2813">
                  <c:v>0.74336264003758801</c:v>
                </c:pt>
                <c:pt idx="2814">
                  <c:v>0.74364568721023006</c:v>
                </c:pt>
                <c:pt idx="2815">
                  <c:v>0.74392873438287199</c:v>
                </c:pt>
                <c:pt idx="2816">
                  <c:v>0.74421178155551404</c:v>
                </c:pt>
                <c:pt idx="2817">
                  <c:v>0.74449482872815498</c:v>
                </c:pt>
                <c:pt idx="2818">
                  <c:v>0.74477787590079703</c:v>
                </c:pt>
                <c:pt idx="2819">
                  <c:v>0.74506092307343896</c:v>
                </c:pt>
                <c:pt idx="2820">
                  <c:v>0.74534397024608101</c:v>
                </c:pt>
                <c:pt idx="2821">
                  <c:v>0.74562701741872295</c:v>
                </c:pt>
                <c:pt idx="2822">
                  <c:v>0.745910064591364</c:v>
                </c:pt>
                <c:pt idx="2823">
                  <c:v>0.74619311176400605</c:v>
                </c:pt>
                <c:pt idx="2824">
                  <c:v>0.74647615893664798</c:v>
                </c:pt>
                <c:pt idx="2825">
                  <c:v>0.74675920610929003</c:v>
                </c:pt>
                <c:pt idx="2826">
                  <c:v>0.74704225328193197</c:v>
                </c:pt>
                <c:pt idx="2827">
                  <c:v>0.74732530045457302</c:v>
                </c:pt>
                <c:pt idx="2828">
                  <c:v>0.74760834762721495</c:v>
                </c:pt>
                <c:pt idx="2829">
                  <c:v>0.747891394799857</c:v>
                </c:pt>
                <c:pt idx="2830">
                  <c:v>0.74817444197249905</c:v>
                </c:pt>
                <c:pt idx="2831">
                  <c:v>0.74845748914514099</c:v>
                </c:pt>
                <c:pt idx="2832">
                  <c:v>0.74874053631778203</c:v>
                </c:pt>
                <c:pt idx="2833">
                  <c:v>0.74902358349042397</c:v>
                </c:pt>
                <c:pt idx="2834">
                  <c:v>0.74930663066306602</c:v>
                </c:pt>
                <c:pt idx="2835">
                  <c:v>0.74958967783570796</c:v>
                </c:pt>
                <c:pt idx="2836">
                  <c:v>0.74987272500834901</c:v>
                </c:pt>
                <c:pt idx="2837">
                  <c:v>0.75015577218099105</c:v>
                </c:pt>
                <c:pt idx="2838">
                  <c:v>0.75043881935363299</c:v>
                </c:pt>
                <c:pt idx="2839">
                  <c:v>0.75072186652627504</c:v>
                </c:pt>
                <c:pt idx="2840">
                  <c:v>0.75100491369891698</c:v>
                </c:pt>
                <c:pt idx="2841">
                  <c:v>0.75128796087155802</c:v>
                </c:pt>
                <c:pt idx="2842">
                  <c:v>0.75157100804419996</c:v>
                </c:pt>
                <c:pt idx="2843">
                  <c:v>0.75185405521684201</c:v>
                </c:pt>
                <c:pt idx="2844">
                  <c:v>0.75213710238948395</c:v>
                </c:pt>
                <c:pt idx="2845">
                  <c:v>0.75242014956212599</c:v>
                </c:pt>
                <c:pt idx="2846">
                  <c:v>0.75270319673476704</c:v>
                </c:pt>
                <c:pt idx="2847">
                  <c:v>0.75298624390740898</c:v>
                </c:pt>
                <c:pt idx="2848">
                  <c:v>0.75326929108005103</c:v>
                </c:pt>
                <c:pt idx="2849">
                  <c:v>0.75355233825269297</c:v>
                </c:pt>
                <c:pt idx="2850">
                  <c:v>0.75383538542533501</c:v>
                </c:pt>
                <c:pt idx="2851">
                  <c:v>0.75411843259797595</c:v>
                </c:pt>
                <c:pt idx="2852">
                  <c:v>0.754401479770618</c:v>
                </c:pt>
                <c:pt idx="2853">
                  <c:v>0.75468452694326005</c:v>
                </c:pt>
                <c:pt idx="2854">
                  <c:v>0.75496757411590198</c:v>
                </c:pt>
                <c:pt idx="2855">
                  <c:v>0.75525062128854403</c:v>
                </c:pt>
                <c:pt idx="2856">
                  <c:v>0.75553366846118497</c:v>
                </c:pt>
                <c:pt idx="2857">
                  <c:v>0.75581671563382702</c:v>
                </c:pt>
                <c:pt idx="2858">
                  <c:v>0.75609976280646896</c:v>
                </c:pt>
                <c:pt idx="2859">
                  <c:v>0.756382809979111</c:v>
                </c:pt>
                <c:pt idx="2860">
                  <c:v>0.75666585715175205</c:v>
                </c:pt>
                <c:pt idx="2861">
                  <c:v>0.75694890432439399</c:v>
                </c:pt>
                <c:pt idx="2862">
                  <c:v>0.75723195149703604</c:v>
                </c:pt>
                <c:pt idx="2863">
                  <c:v>0.75751499866967797</c:v>
                </c:pt>
                <c:pt idx="2864">
                  <c:v>0.75779804584232002</c:v>
                </c:pt>
                <c:pt idx="2865">
                  <c:v>0.75808109301496196</c:v>
                </c:pt>
                <c:pt idx="2866">
                  <c:v>0.75836414018760301</c:v>
                </c:pt>
                <c:pt idx="2867">
                  <c:v>0.75864718736024495</c:v>
                </c:pt>
                <c:pt idx="2868">
                  <c:v>0.75893023453288699</c:v>
                </c:pt>
                <c:pt idx="2869">
                  <c:v>0.75921328170552904</c:v>
                </c:pt>
                <c:pt idx="2870">
                  <c:v>0.75949632887816998</c:v>
                </c:pt>
                <c:pt idx="2871">
                  <c:v>0.75977937605081203</c:v>
                </c:pt>
                <c:pt idx="2872">
                  <c:v>0.76006242322345396</c:v>
                </c:pt>
                <c:pt idx="2873">
                  <c:v>0.76034547039609601</c:v>
                </c:pt>
                <c:pt idx="2874">
                  <c:v>0.76062851756873795</c:v>
                </c:pt>
                <c:pt idx="2875">
                  <c:v>0.760911564741379</c:v>
                </c:pt>
                <c:pt idx="2876">
                  <c:v>0.76119461191402105</c:v>
                </c:pt>
                <c:pt idx="2877">
                  <c:v>0.76147765908666298</c:v>
                </c:pt>
                <c:pt idx="2878">
                  <c:v>0.76176070625930503</c:v>
                </c:pt>
                <c:pt idx="2879">
                  <c:v>0.76204375343194697</c:v>
                </c:pt>
                <c:pt idx="2880">
                  <c:v>0.76232680060458802</c:v>
                </c:pt>
                <c:pt idx="2881">
                  <c:v>0.76260984777722995</c:v>
                </c:pt>
                <c:pt idx="2882">
                  <c:v>0.762892894949872</c:v>
                </c:pt>
                <c:pt idx="2883">
                  <c:v>0.76317594212251405</c:v>
                </c:pt>
                <c:pt idx="2884">
                  <c:v>0.76345898929515599</c:v>
                </c:pt>
                <c:pt idx="2885">
                  <c:v>0.76374203646779704</c:v>
                </c:pt>
                <c:pt idx="2886">
                  <c:v>0.76402508364043897</c:v>
                </c:pt>
                <c:pt idx="2887">
                  <c:v>0.76430813081308102</c:v>
                </c:pt>
                <c:pt idx="2888">
                  <c:v>0.76459117798572296</c:v>
                </c:pt>
                <c:pt idx="2889">
                  <c:v>0.76487422515836401</c:v>
                </c:pt>
                <c:pt idx="2890">
                  <c:v>0.76515727233100606</c:v>
                </c:pt>
                <c:pt idx="2891">
                  <c:v>0.76544031950364799</c:v>
                </c:pt>
                <c:pt idx="2892">
                  <c:v>0.76572336667629004</c:v>
                </c:pt>
                <c:pt idx="2893">
                  <c:v>0.76600641384893198</c:v>
                </c:pt>
                <c:pt idx="2894">
                  <c:v>0.76628946102157303</c:v>
                </c:pt>
                <c:pt idx="2895">
                  <c:v>0.76657250819421496</c:v>
                </c:pt>
                <c:pt idx="2896">
                  <c:v>0.76685555536685701</c:v>
                </c:pt>
                <c:pt idx="2897">
                  <c:v>0.76713860253949895</c:v>
                </c:pt>
                <c:pt idx="2898">
                  <c:v>0.767421649712141</c:v>
                </c:pt>
                <c:pt idx="2899">
                  <c:v>0.76770469688478205</c:v>
                </c:pt>
                <c:pt idx="2900">
                  <c:v>0.76798774405742398</c:v>
                </c:pt>
                <c:pt idx="2901">
                  <c:v>0.76827079123006603</c:v>
                </c:pt>
                <c:pt idx="2902">
                  <c:v>0.76855383840270797</c:v>
                </c:pt>
                <c:pt idx="2903">
                  <c:v>0.76883688557534902</c:v>
                </c:pt>
                <c:pt idx="2904">
                  <c:v>0.76911993274799095</c:v>
                </c:pt>
                <c:pt idx="2905">
                  <c:v>0.769402979920633</c:v>
                </c:pt>
                <c:pt idx="2906">
                  <c:v>0.76968602709327505</c:v>
                </c:pt>
                <c:pt idx="2907">
                  <c:v>0.76996907426591699</c:v>
                </c:pt>
                <c:pt idx="2908">
                  <c:v>0.77025212143855903</c:v>
                </c:pt>
                <c:pt idx="2909">
                  <c:v>0.77053516861119997</c:v>
                </c:pt>
                <c:pt idx="2910">
                  <c:v>0.77081821578384202</c:v>
                </c:pt>
                <c:pt idx="2911">
                  <c:v>0.77110126295648396</c:v>
                </c:pt>
                <c:pt idx="2912">
                  <c:v>0.77138431012912601</c:v>
                </c:pt>
                <c:pt idx="2913">
                  <c:v>0.77166735730176705</c:v>
                </c:pt>
                <c:pt idx="2914">
                  <c:v>0.77195040447440899</c:v>
                </c:pt>
                <c:pt idx="2915">
                  <c:v>0.77223345164705104</c:v>
                </c:pt>
                <c:pt idx="2916">
                  <c:v>0.77251649881969298</c:v>
                </c:pt>
                <c:pt idx="2917">
                  <c:v>0.77279954599233502</c:v>
                </c:pt>
                <c:pt idx="2918">
                  <c:v>0.77308259316497696</c:v>
                </c:pt>
                <c:pt idx="2919">
                  <c:v>0.77336564033761801</c:v>
                </c:pt>
                <c:pt idx="2920">
                  <c:v>0.77364868751025995</c:v>
                </c:pt>
                <c:pt idx="2921">
                  <c:v>0.773931734682902</c:v>
                </c:pt>
                <c:pt idx="2922">
                  <c:v>0.77421478185554404</c:v>
                </c:pt>
                <c:pt idx="2923">
                  <c:v>0.77449782902818498</c:v>
                </c:pt>
                <c:pt idx="2924">
                  <c:v>0.77478087620082703</c:v>
                </c:pt>
                <c:pt idx="2925">
                  <c:v>0.77506392337346897</c:v>
                </c:pt>
                <c:pt idx="2926">
                  <c:v>0.77534697054611101</c:v>
                </c:pt>
                <c:pt idx="2927">
                  <c:v>0.77563001771875295</c:v>
                </c:pt>
                <c:pt idx="2928">
                  <c:v>0.775913064891394</c:v>
                </c:pt>
                <c:pt idx="2929">
                  <c:v>0.77619611206403605</c:v>
                </c:pt>
                <c:pt idx="2930">
                  <c:v>0.77647915923667798</c:v>
                </c:pt>
                <c:pt idx="2931">
                  <c:v>0.77676220640932003</c:v>
                </c:pt>
                <c:pt idx="2932">
                  <c:v>0.77704525358196197</c:v>
                </c:pt>
                <c:pt idx="2933">
                  <c:v>0.77732830075460302</c:v>
                </c:pt>
                <c:pt idx="2934">
                  <c:v>0.77761134792724496</c:v>
                </c:pt>
                <c:pt idx="2935">
                  <c:v>0.777894395099887</c:v>
                </c:pt>
                <c:pt idx="2936">
                  <c:v>0.77817744227252905</c:v>
                </c:pt>
                <c:pt idx="2937">
                  <c:v>0.77846048944517099</c:v>
                </c:pt>
                <c:pt idx="2938">
                  <c:v>0.77874353661781204</c:v>
                </c:pt>
                <c:pt idx="2939">
                  <c:v>0.77902658379045397</c:v>
                </c:pt>
                <c:pt idx="2940">
                  <c:v>0.77930963096309602</c:v>
                </c:pt>
                <c:pt idx="2941">
                  <c:v>0.77959267813573796</c:v>
                </c:pt>
                <c:pt idx="2942">
                  <c:v>0.77987572530838001</c:v>
                </c:pt>
                <c:pt idx="2943">
                  <c:v>0.78015877248102095</c:v>
                </c:pt>
                <c:pt idx="2944">
                  <c:v>0.78044181965366299</c:v>
                </c:pt>
                <c:pt idx="2945">
                  <c:v>0.78072486682630504</c:v>
                </c:pt>
                <c:pt idx="2946">
                  <c:v>0.78100791399894698</c:v>
                </c:pt>
                <c:pt idx="2947">
                  <c:v>0.78129096117158803</c:v>
                </c:pt>
                <c:pt idx="2948">
                  <c:v>0.78157400834422996</c:v>
                </c:pt>
                <c:pt idx="2949">
                  <c:v>0.78185705551687201</c:v>
                </c:pt>
                <c:pt idx="2950">
                  <c:v>0.78214010268951395</c:v>
                </c:pt>
                <c:pt idx="2951">
                  <c:v>0.782423149862156</c:v>
                </c:pt>
                <c:pt idx="2952">
                  <c:v>0.78270619703479705</c:v>
                </c:pt>
                <c:pt idx="2953">
                  <c:v>0.78298924420743898</c:v>
                </c:pt>
                <c:pt idx="2954">
                  <c:v>0.78327229138008103</c:v>
                </c:pt>
                <c:pt idx="2955">
                  <c:v>0.78355533855272297</c:v>
                </c:pt>
                <c:pt idx="2956">
                  <c:v>0.78383838572536502</c:v>
                </c:pt>
                <c:pt idx="2957">
                  <c:v>0.78412143289800595</c:v>
                </c:pt>
                <c:pt idx="2958">
                  <c:v>0.784404480070648</c:v>
                </c:pt>
                <c:pt idx="2959">
                  <c:v>0.78468752724329005</c:v>
                </c:pt>
                <c:pt idx="2960">
                  <c:v>0.78497057441593199</c:v>
                </c:pt>
                <c:pt idx="2961">
                  <c:v>0.78525362158857304</c:v>
                </c:pt>
                <c:pt idx="2962">
                  <c:v>0.78553666876121497</c:v>
                </c:pt>
                <c:pt idx="2963">
                  <c:v>0.78581971593385702</c:v>
                </c:pt>
                <c:pt idx="2964">
                  <c:v>0.78610276310649896</c:v>
                </c:pt>
                <c:pt idx="2965">
                  <c:v>0.78638581027914101</c:v>
                </c:pt>
                <c:pt idx="2966">
                  <c:v>0.78666885745178206</c:v>
                </c:pt>
                <c:pt idx="2967">
                  <c:v>0.78695190462442399</c:v>
                </c:pt>
                <c:pt idx="2968">
                  <c:v>0.78723495179706604</c:v>
                </c:pt>
                <c:pt idx="2969">
                  <c:v>0.78751799896970798</c:v>
                </c:pt>
                <c:pt idx="2970">
                  <c:v>0.78780104614235003</c:v>
                </c:pt>
                <c:pt idx="2971">
                  <c:v>0.78808409331499196</c:v>
                </c:pt>
                <c:pt idx="2972">
                  <c:v>0.78836714048763301</c:v>
                </c:pt>
                <c:pt idx="2973">
                  <c:v>0.78865018766027495</c:v>
                </c:pt>
                <c:pt idx="2974">
                  <c:v>0.788933234832917</c:v>
                </c:pt>
                <c:pt idx="2975">
                  <c:v>0.78921628200555904</c:v>
                </c:pt>
                <c:pt idx="2976">
                  <c:v>0.78949932917819998</c:v>
                </c:pt>
                <c:pt idx="2977">
                  <c:v>0.78978237635084203</c:v>
                </c:pt>
                <c:pt idx="2978">
                  <c:v>0.79006542352348397</c:v>
                </c:pt>
                <c:pt idx="2979">
                  <c:v>0.79034847069612602</c:v>
                </c:pt>
                <c:pt idx="2980">
                  <c:v>0.79063151786876795</c:v>
                </c:pt>
                <c:pt idx="2981">
                  <c:v>0.790914565041409</c:v>
                </c:pt>
                <c:pt idx="2982">
                  <c:v>0.79119761221405105</c:v>
                </c:pt>
                <c:pt idx="2983">
                  <c:v>0.79148065938669299</c:v>
                </c:pt>
                <c:pt idx="2984">
                  <c:v>0.79176370655933503</c:v>
                </c:pt>
                <c:pt idx="2985">
                  <c:v>0.79204675373197697</c:v>
                </c:pt>
                <c:pt idx="2986">
                  <c:v>0.79232980090461802</c:v>
                </c:pt>
                <c:pt idx="2987">
                  <c:v>0.79261284807725996</c:v>
                </c:pt>
                <c:pt idx="2988">
                  <c:v>0.79289589524990201</c:v>
                </c:pt>
                <c:pt idx="2989">
                  <c:v>0.79317894242254405</c:v>
                </c:pt>
                <c:pt idx="2990">
                  <c:v>0.79346198959518499</c:v>
                </c:pt>
                <c:pt idx="2991">
                  <c:v>0.79374503676782704</c:v>
                </c:pt>
                <c:pt idx="2992">
                  <c:v>0.79402808394046898</c:v>
                </c:pt>
                <c:pt idx="2993">
                  <c:v>0.79431113111311102</c:v>
                </c:pt>
                <c:pt idx="2994">
                  <c:v>0.79459417828575296</c:v>
                </c:pt>
                <c:pt idx="2995">
                  <c:v>0.79487722545839401</c:v>
                </c:pt>
                <c:pt idx="2996">
                  <c:v>0.79516027263103595</c:v>
                </c:pt>
                <c:pt idx="2997">
                  <c:v>0.795443319803678</c:v>
                </c:pt>
                <c:pt idx="2998">
                  <c:v>0.79572636697632004</c:v>
                </c:pt>
                <c:pt idx="2999">
                  <c:v>0.79600941414896198</c:v>
                </c:pt>
                <c:pt idx="3000">
                  <c:v>0.79629246132160303</c:v>
                </c:pt>
                <c:pt idx="3001">
                  <c:v>0.79657550849424497</c:v>
                </c:pt>
                <c:pt idx="3002">
                  <c:v>0.79685855566688701</c:v>
                </c:pt>
                <c:pt idx="3003">
                  <c:v>0.79714160283952895</c:v>
                </c:pt>
                <c:pt idx="3004">
                  <c:v>0.797424650012171</c:v>
                </c:pt>
                <c:pt idx="3005">
                  <c:v>0.79770769718481205</c:v>
                </c:pt>
                <c:pt idx="3006">
                  <c:v>0.79799074435745398</c:v>
                </c:pt>
                <c:pt idx="3007">
                  <c:v>0.79827379153009603</c:v>
                </c:pt>
                <c:pt idx="3008">
                  <c:v>0.79855683870273797</c:v>
                </c:pt>
                <c:pt idx="3009">
                  <c:v>0.79883988587538002</c:v>
                </c:pt>
                <c:pt idx="3010">
                  <c:v>0.79912293304802096</c:v>
                </c:pt>
                <c:pt idx="3011">
                  <c:v>0.799405980220663</c:v>
                </c:pt>
                <c:pt idx="3012">
                  <c:v>0.79968902739330505</c:v>
                </c:pt>
                <c:pt idx="3013">
                  <c:v>0.79997207456594699</c:v>
                </c:pt>
                <c:pt idx="3014">
                  <c:v>0.80025512173858804</c:v>
                </c:pt>
                <c:pt idx="3015">
                  <c:v>0.80053816891122997</c:v>
                </c:pt>
                <c:pt idx="3016">
                  <c:v>0.80082121608387202</c:v>
                </c:pt>
                <c:pt idx="3017">
                  <c:v>0.80110426325651396</c:v>
                </c:pt>
                <c:pt idx="3018">
                  <c:v>0.80138731042915601</c:v>
                </c:pt>
                <c:pt idx="3019">
                  <c:v>0.80167035760179794</c:v>
                </c:pt>
                <c:pt idx="3020">
                  <c:v>0.80195340477443899</c:v>
                </c:pt>
                <c:pt idx="3021">
                  <c:v>0.80223645194708104</c:v>
                </c:pt>
                <c:pt idx="3022">
                  <c:v>0.80251949911972298</c:v>
                </c:pt>
                <c:pt idx="3023">
                  <c:v>0.80280254629236503</c:v>
                </c:pt>
                <c:pt idx="3024">
                  <c:v>0.80308559346500596</c:v>
                </c:pt>
                <c:pt idx="3025">
                  <c:v>0.80336864063764801</c:v>
                </c:pt>
                <c:pt idx="3026">
                  <c:v>0.80365168781028995</c:v>
                </c:pt>
                <c:pt idx="3027">
                  <c:v>0.803934734982932</c:v>
                </c:pt>
                <c:pt idx="3028">
                  <c:v>0.80421778215557405</c:v>
                </c:pt>
                <c:pt idx="3029">
                  <c:v>0.80450082932821498</c:v>
                </c:pt>
                <c:pt idx="3030">
                  <c:v>0.80478387650085703</c:v>
                </c:pt>
                <c:pt idx="3031">
                  <c:v>0.80506692367349897</c:v>
                </c:pt>
                <c:pt idx="3032">
                  <c:v>0.80534997084614102</c:v>
                </c:pt>
                <c:pt idx="3033">
                  <c:v>0.80563301801878295</c:v>
                </c:pt>
                <c:pt idx="3034">
                  <c:v>0.805916065191424</c:v>
                </c:pt>
                <c:pt idx="3035">
                  <c:v>0.80619911236406605</c:v>
                </c:pt>
                <c:pt idx="3036">
                  <c:v>0.80648215953670799</c:v>
                </c:pt>
                <c:pt idx="3037">
                  <c:v>0.80676520670935004</c:v>
                </c:pt>
                <c:pt idx="3038">
                  <c:v>0.80704825388199197</c:v>
                </c:pt>
                <c:pt idx="3039">
                  <c:v>0.80733130105463302</c:v>
                </c:pt>
                <c:pt idx="3040">
                  <c:v>0.80761434822727496</c:v>
                </c:pt>
                <c:pt idx="3041">
                  <c:v>0.80789739539991701</c:v>
                </c:pt>
                <c:pt idx="3042">
                  <c:v>0.80818044257255905</c:v>
                </c:pt>
                <c:pt idx="3043">
                  <c:v>0.80846348974519999</c:v>
                </c:pt>
                <c:pt idx="3044">
                  <c:v>0.80874653691784204</c:v>
                </c:pt>
                <c:pt idx="3045">
                  <c:v>0.80902958409048398</c:v>
                </c:pt>
                <c:pt idx="3046">
                  <c:v>0.80931263126312603</c:v>
                </c:pt>
                <c:pt idx="3047">
                  <c:v>0.80959567843576796</c:v>
                </c:pt>
                <c:pt idx="3048">
                  <c:v>0.80987872560840901</c:v>
                </c:pt>
                <c:pt idx="3049">
                  <c:v>0.81016177278105095</c:v>
                </c:pt>
                <c:pt idx="3050">
                  <c:v>0.810444819953693</c:v>
                </c:pt>
                <c:pt idx="3051">
                  <c:v>0.81072786712633504</c:v>
                </c:pt>
                <c:pt idx="3052">
                  <c:v>0.81101091429897698</c:v>
                </c:pt>
                <c:pt idx="3053">
                  <c:v>0.81129396147161803</c:v>
                </c:pt>
                <c:pt idx="3054">
                  <c:v>0.81157700864425997</c:v>
                </c:pt>
                <c:pt idx="3055">
                  <c:v>0.81186005581690202</c:v>
                </c:pt>
                <c:pt idx="3056">
                  <c:v>0.81214310298954395</c:v>
                </c:pt>
                <c:pt idx="3057">
                  <c:v>0.812426150162186</c:v>
                </c:pt>
                <c:pt idx="3058">
                  <c:v>0.81270919733482705</c:v>
                </c:pt>
                <c:pt idx="3059">
                  <c:v>0.81299224450746899</c:v>
                </c:pt>
                <c:pt idx="3060">
                  <c:v>0.81327529168011103</c:v>
                </c:pt>
                <c:pt idx="3061">
                  <c:v>0.81355833885275297</c:v>
                </c:pt>
                <c:pt idx="3062">
                  <c:v>0.81384138602539502</c:v>
                </c:pt>
                <c:pt idx="3063">
                  <c:v>0.81412443319803596</c:v>
                </c:pt>
                <c:pt idx="3064">
                  <c:v>0.81440748037067801</c:v>
                </c:pt>
                <c:pt idx="3065">
                  <c:v>0.81469052754332005</c:v>
                </c:pt>
                <c:pt idx="3066">
                  <c:v>0.81497357471596199</c:v>
                </c:pt>
                <c:pt idx="3067">
                  <c:v>0.81525662188860304</c:v>
                </c:pt>
                <c:pt idx="3068">
                  <c:v>0.81553966906124498</c:v>
                </c:pt>
                <c:pt idx="3069">
                  <c:v>0.81582271623388702</c:v>
                </c:pt>
                <c:pt idx="3070">
                  <c:v>0.81610576340652896</c:v>
                </c:pt>
                <c:pt idx="3071">
                  <c:v>0.81638881057917101</c:v>
                </c:pt>
                <c:pt idx="3072">
                  <c:v>0.81667185775181295</c:v>
                </c:pt>
                <c:pt idx="3073">
                  <c:v>0.816954904924454</c:v>
                </c:pt>
                <c:pt idx="3074">
                  <c:v>0.81723795209709604</c:v>
                </c:pt>
                <c:pt idx="3075">
                  <c:v>0.81752099926973798</c:v>
                </c:pt>
                <c:pt idx="3076">
                  <c:v>0.81780404644238003</c:v>
                </c:pt>
                <c:pt idx="3077">
                  <c:v>0.81808709361502097</c:v>
                </c:pt>
                <c:pt idx="3078">
                  <c:v>0.81837014078766301</c:v>
                </c:pt>
                <c:pt idx="3079">
                  <c:v>0.81865318796030495</c:v>
                </c:pt>
                <c:pt idx="3080">
                  <c:v>0.818936235132947</c:v>
                </c:pt>
                <c:pt idx="3081">
                  <c:v>0.81921928230558905</c:v>
                </c:pt>
                <c:pt idx="3082">
                  <c:v>0.81950232947822998</c:v>
                </c:pt>
                <c:pt idx="3083">
                  <c:v>0.81978537665087203</c:v>
                </c:pt>
                <c:pt idx="3084">
                  <c:v>0.82006842382351397</c:v>
                </c:pt>
                <c:pt idx="3085">
                  <c:v>0.82035147099615602</c:v>
                </c:pt>
                <c:pt idx="3086">
                  <c:v>0.82063451816879796</c:v>
                </c:pt>
                <c:pt idx="3087">
                  <c:v>0.820917565341439</c:v>
                </c:pt>
                <c:pt idx="3088">
                  <c:v>0.82120061251408105</c:v>
                </c:pt>
                <c:pt idx="3089">
                  <c:v>0.82148365968672299</c:v>
                </c:pt>
                <c:pt idx="3090">
                  <c:v>0.82176670685936504</c:v>
                </c:pt>
                <c:pt idx="3091">
                  <c:v>0.82204975403200697</c:v>
                </c:pt>
                <c:pt idx="3092">
                  <c:v>0.82233280120464802</c:v>
                </c:pt>
                <c:pt idx="3093">
                  <c:v>0.82261584837728996</c:v>
                </c:pt>
                <c:pt idx="3094">
                  <c:v>0.82289889554993201</c:v>
                </c:pt>
                <c:pt idx="3095">
                  <c:v>0.82318194272257394</c:v>
                </c:pt>
                <c:pt idx="3096">
                  <c:v>0.82346498989521599</c:v>
                </c:pt>
                <c:pt idx="3097">
                  <c:v>0.82374803706785704</c:v>
                </c:pt>
                <c:pt idx="3098">
                  <c:v>0.82403108424049898</c:v>
                </c:pt>
                <c:pt idx="3099">
                  <c:v>0.82431413141314103</c:v>
                </c:pt>
                <c:pt idx="3100">
                  <c:v>0.82459717858578296</c:v>
                </c:pt>
                <c:pt idx="3101">
                  <c:v>0.82488022575842401</c:v>
                </c:pt>
                <c:pt idx="3102">
                  <c:v>0.82516327293106595</c:v>
                </c:pt>
                <c:pt idx="3103">
                  <c:v>0.825446320103708</c:v>
                </c:pt>
                <c:pt idx="3104">
                  <c:v>0.82572936727635005</c:v>
                </c:pt>
                <c:pt idx="3105">
                  <c:v>0.82601241444899198</c:v>
                </c:pt>
                <c:pt idx="3106">
                  <c:v>0.82629546162163303</c:v>
                </c:pt>
                <c:pt idx="3107">
                  <c:v>0.82657850879427497</c:v>
                </c:pt>
                <c:pt idx="3108">
                  <c:v>0.82686155596691702</c:v>
                </c:pt>
                <c:pt idx="3109">
                  <c:v>0.82714460313955895</c:v>
                </c:pt>
                <c:pt idx="3110">
                  <c:v>0.8274276503122</c:v>
                </c:pt>
                <c:pt idx="3111">
                  <c:v>0.82771069748484205</c:v>
                </c:pt>
                <c:pt idx="3112">
                  <c:v>0.82799374465748399</c:v>
                </c:pt>
                <c:pt idx="3113">
                  <c:v>0.82827679183012604</c:v>
                </c:pt>
                <c:pt idx="3114">
                  <c:v>0.82855983900276797</c:v>
                </c:pt>
                <c:pt idx="3115">
                  <c:v>0.82884288617541002</c:v>
                </c:pt>
                <c:pt idx="3116">
                  <c:v>0.82912593334805096</c:v>
                </c:pt>
                <c:pt idx="3117">
                  <c:v>0.82940898052069301</c:v>
                </c:pt>
                <c:pt idx="3118">
                  <c:v>0.82969202769333505</c:v>
                </c:pt>
                <c:pt idx="3119">
                  <c:v>0.82997507486597699</c:v>
                </c:pt>
                <c:pt idx="3120">
                  <c:v>0.83025812203861804</c:v>
                </c:pt>
                <c:pt idx="3121">
                  <c:v>0.83054116921125998</c:v>
                </c:pt>
                <c:pt idx="3122">
                  <c:v>0.83082421638390203</c:v>
                </c:pt>
                <c:pt idx="3123">
                  <c:v>0.83110726355654396</c:v>
                </c:pt>
                <c:pt idx="3124">
                  <c:v>0.83139031072918601</c:v>
                </c:pt>
                <c:pt idx="3125">
                  <c:v>0.83167335790182795</c:v>
                </c:pt>
                <c:pt idx="3126">
                  <c:v>0.831956405074469</c:v>
                </c:pt>
                <c:pt idx="3127">
                  <c:v>0.83223945224711104</c:v>
                </c:pt>
                <c:pt idx="3128">
                  <c:v>0.83252249941975298</c:v>
                </c:pt>
                <c:pt idx="3129">
                  <c:v>0.83280554659239503</c:v>
                </c:pt>
                <c:pt idx="3130">
                  <c:v>0.83309571534076399</c:v>
                </c:pt>
                <c:pt idx="3131">
                  <c:v>0.83340151515151495</c:v>
                </c:pt>
                <c:pt idx="3132">
                  <c:v>0.83370731496226502</c:v>
                </c:pt>
                <c:pt idx="3133">
                  <c:v>0.83401311477301499</c:v>
                </c:pt>
                <c:pt idx="3134">
                  <c:v>0.83431891458376595</c:v>
                </c:pt>
                <c:pt idx="3135">
                  <c:v>0.83462471439451602</c:v>
                </c:pt>
                <c:pt idx="3136">
                  <c:v>0.83493051420526598</c:v>
                </c:pt>
                <c:pt idx="3137">
                  <c:v>0.83523631401601695</c:v>
                </c:pt>
                <c:pt idx="3138">
                  <c:v>0.83554211382676702</c:v>
                </c:pt>
                <c:pt idx="3139">
                  <c:v>0.83584791363751698</c:v>
                </c:pt>
                <c:pt idx="3140">
                  <c:v>0.83615371344826706</c:v>
                </c:pt>
                <c:pt idx="3141">
                  <c:v>0.83645951325901802</c:v>
                </c:pt>
                <c:pt idx="3142">
                  <c:v>0.83676531306976798</c:v>
                </c:pt>
                <c:pt idx="3143">
                  <c:v>0.83707111288051805</c:v>
                </c:pt>
                <c:pt idx="3144">
                  <c:v>0.83737691269126902</c:v>
                </c:pt>
                <c:pt idx="3145">
                  <c:v>0.83768271250201898</c:v>
                </c:pt>
                <c:pt idx="3146">
                  <c:v>0.83798851231276905</c:v>
                </c:pt>
                <c:pt idx="3147">
                  <c:v>0.83829431212352001</c:v>
                </c:pt>
                <c:pt idx="3148">
                  <c:v>0.83860011193426998</c:v>
                </c:pt>
                <c:pt idx="3149">
                  <c:v>0.83890591174502005</c:v>
                </c:pt>
                <c:pt idx="3150">
                  <c:v>0.83921171155577001</c:v>
                </c:pt>
                <c:pt idx="3151">
                  <c:v>0.83951751136652097</c:v>
                </c:pt>
                <c:pt idx="3152">
                  <c:v>0.83982331117727105</c:v>
                </c:pt>
                <c:pt idx="3153">
                  <c:v>0.84012911098802101</c:v>
                </c:pt>
                <c:pt idx="3154">
                  <c:v>0.84043491079877197</c:v>
                </c:pt>
                <c:pt idx="3155">
                  <c:v>0.84074071060952205</c:v>
                </c:pt>
                <c:pt idx="3156">
                  <c:v>0.84104651042027201</c:v>
                </c:pt>
                <c:pt idx="3157">
                  <c:v>0.84135231023102297</c:v>
                </c:pt>
                <c:pt idx="3158">
                  <c:v>0.84165811004177304</c:v>
                </c:pt>
                <c:pt idx="3159">
                  <c:v>0.84196390985252301</c:v>
                </c:pt>
                <c:pt idx="3160">
                  <c:v>0.84226970966327397</c:v>
                </c:pt>
                <c:pt idx="3161">
                  <c:v>0.84257550947402404</c:v>
                </c:pt>
                <c:pt idx="3162">
                  <c:v>0.84288130928477401</c:v>
                </c:pt>
                <c:pt idx="3163">
                  <c:v>0.84318710909552497</c:v>
                </c:pt>
                <c:pt idx="3164">
                  <c:v>0.84349290890627504</c:v>
                </c:pt>
                <c:pt idx="3165">
                  <c:v>0.843798708717025</c:v>
                </c:pt>
                <c:pt idx="3166">
                  <c:v>0.84410450852777497</c:v>
                </c:pt>
                <c:pt idx="3167">
                  <c:v>0.84441030833852604</c:v>
                </c:pt>
                <c:pt idx="3168">
                  <c:v>0.844716108149276</c:v>
                </c:pt>
                <c:pt idx="3169">
                  <c:v>0.84502190796002596</c:v>
                </c:pt>
                <c:pt idx="3170">
                  <c:v>0.84532770777077704</c:v>
                </c:pt>
                <c:pt idx="3171">
                  <c:v>0.845633507581527</c:v>
                </c:pt>
                <c:pt idx="3172">
                  <c:v>0.84593930739227696</c:v>
                </c:pt>
                <c:pt idx="3173">
                  <c:v>0.84624510720302804</c:v>
                </c:pt>
                <c:pt idx="3174">
                  <c:v>0.846550907013778</c:v>
                </c:pt>
                <c:pt idx="3175">
                  <c:v>0.84685670682452796</c:v>
                </c:pt>
                <c:pt idx="3176">
                  <c:v>0.84716250663527803</c:v>
                </c:pt>
                <c:pt idx="3177">
                  <c:v>0.847468306446029</c:v>
                </c:pt>
                <c:pt idx="3178">
                  <c:v>0.84777410625677896</c:v>
                </c:pt>
                <c:pt idx="3179">
                  <c:v>0.84807990606752903</c:v>
                </c:pt>
                <c:pt idx="3180">
                  <c:v>0.84838570587827999</c:v>
                </c:pt>
                <c:pt idx="3181">
                  <c:v>0.84869150568902996</c:v>
                </c:pt>
                <c:pt idx="3182">
                  <c:v>0.84899730549978003</c:v>
                </c:pt>
                <c:pt idx="3183">
                  <c:v>0.84930310531053099</c:v>
                </c:pt>
                <c:pt idx="3184">
                  <c:v>0.84960890512128096</c:v>
                </c:pt>
                <c:pt idx="3185">
                  <c:v>0.84991470493203103</c:v>
                </c:pt>
                <c:pt idx="3186">
                  <c:v>0.85022050474278199</c:v>
                </c:pt>
                <c:pt idx="3187">
                  <c:v>0.85052630455353195</c:v>
                </c:pt>
                <c:pt idx="3188">
                  <c:v>0.85083210436428203</c:v>
                </c:pt>
                <c:pt idx="3189">
                  <c:v>0.85113790417503199</c:v>
                </c:pt>
                <c:pt idx="3190">
                  <c:v>0.85144370398578295</c:v>
                </c:pt>
                <c:pt idx="3191">
                  <c:v>0.85174950379653303</c:v>
                </c:pt>
                <c:pt idx="3192">
                  <c:v>0.85205530360728299</c:v>
                </c:pt>
                <c:pt idx="3193">
                  <c:v>0.85236110341803395</c:v>
                </c:pt>
                <c:pt idx="3194">
                  <c:v>0.85266690322878402</c:v>
                </c:pt>
                <c:pt idx="3195">
                  <c:v>0.85297270303953399</c:v>
                </c:pt>
                <c:pt idx="3196">
                  <c:v>0.85327850285028495</c:v>
                </c:pt>
                <c:pt idx="3197">
                  <c:v>0.85358430266103502</c:v>
                </c:pt>
                <c:pt idx="3198">
                  <c:v>0.85389010247178498</c:v>
                </c:pt>
                <c:pt idx="3199">
                  <c:v>0.85419590228253495</c:v>
                </c:pt>
                <c:pt idx="3200">
                  <c:v>0.85450170209328602</c:v>
                </c:pt>
                <c:pt idx="3201">
                  <c:v>0.85480750190403598</c:v>
                </c:pt>
                <c:pt idx="3202">
                  <c:v>0.85511330171478594</c:v>
                </c:pt>
                <c:pt idx="3203">
                  <c:v>0.85541910152553702</c:v>
                </c:pt>
                <c:pt idx="3204">
                  <c:v>0.85572490133628698</c:v>
                </c:pt>
                <c:pt idx="3205">
                  <c:v>0.85603070114703705</c:v>
                </c:pt>
                <c:pt idx="3206">
                  <c:v>0.85633650095778802</c:v>
                </c:pt>
                <c:pt idx="3207">
                  <c:v>0.85664230076853798</c:v>
                </c:pt>
                <c:pt idx="3208">
                  <c:v>0.85694810057928805</c:v>
                </c:pt>
                <c:pt idx="3209">
                  <c:v>0.85725390039003802</c:v>
                </c:pt>
                <c:pt idx="3210">
                  <c:v>0.85755970020078898</c:v>
                </c:pt>
                <c:pt idx="3211">
                  <c:v>0.85786550001153905</c:v>
                </c:pt>
                <c:pt idx="3212">
                  <c:v>0.85817129982228901</c:v>
                </c:pt>
                <c:pt idx="3213">
                  <c:v>0.85847709963303998</c:v>
                </c:pt>
                <c:pt idx="3214">
                  <c:v>0.85878289944379005</c:v>
                </c:pt>
                <c:pt idx="3215">
                  <c:v>0.85908869925454001</c:v>
                </c:pt>
                <c:pt idx="3216">
                  <c:v>0.85939449906529097</c:v>
                </c:pt>
                <c:pt idx="3217">
                  <c:v>0.85970029887604105</c:v>
                </c:pt>
                <c:pt idx="3218">
                  <c:v>0.86000609868679101</c:v>
                </c:pt>
                <c:pt idx="3219">
                  <c:v>0.86031189849754197</c:v>
                </c:pt>
                <c:pt idx="3220">
                  <c:v>0.86061769830829205</c:v>
                </c:pt>
                <c:pt idx="3221">
                  <c:v>0.86092349811904201</c:v>
                </c:pt>
                <c:pt idx="3222">
                  <c:v>0.86122929792979297</c:v>
                </c:pt>
                <c:pt idx="3223">
                  <c:v>0.86153509774054304</c:v>
                </c:pt>
                <c:pt idx="3224">
                  <c:v>0.86184089755129301</c:v>
                </c:pt>
                <c:pt idx="3225">
                  <c:v>0.86214669736204297</c:v>
                </c:pt>
                <c:pt idx="3226">
                  <c:v>0.86245249717279404</c:v>
                </c:pt>
                <c:pt idx="3227">
                  <c:v>0.862758296983544</c:v>
                </c:pt>
                <c:pt idx="3228">
                  <c:v>0.86306409679429397</c:v>
                </c:pt>
                <c:pt idx="3229">
                  <c:v>0.86336989660504504</c:v>
                </c:pt>
                <c:pt idx="3230">
                  <c:v>0.863675696415795</c:v>
                </c:pt>
                <c:pt idx="3231">
                  <c:v>0.86398149622654496</c:v>
                </c:pt>
                <c:pt idx="3232">
                  <c:v>0.86428729603729604</c:v>
                </c:pt>
                <c:pt idx="3233">
                  <c:v>0.864593095848046</c:v>
                </c:pt>
                <c:pt idx="3234">
                  <c:v>0.86489889565879596</c:v>
                </c:pt>
                <c:pt idx="3235">
                  <c:v>0.86520469546954604</c:v>
                </c:pt>
                <c:pt idx="3236">
                  <c:v>0.865510495280297</c:v>
                </c:pt>
                <c:pt idx="3237">
                  <c:v>0.86581629509104696</c:v>
                </c:pt>
                <c:pt idx="3238">
                  <c:v>0.86612209490179703</c:v>
                </c:pt>
                <c:pt idx="3239">
                  <c:v>0.866427894712548</c:v>
                </c:pt>
                <c:pt idx="3240">
                  <c:v>0.86673369452329796</c:v>
                </c:pt>
                <c:pt idx="3241">
                  <c:v>0.86703949433404803</c:v>
                </c:pt>
                <c:pt idx="3242">
                  <c:v>0.867345294144799</c:v>
                </c:pt>
                <c:pt idx="3243">
                  <c:v>0.86765109395554896</c:v>
                </c:pt>
                <c:pt idx="3244">
                  <c:v>0.86795689376629903</c:v>
                </c:pt>
                <c:pt idx="3245">
                  <c:v>0.86826269357704999</c:v>
                </c:pt>
                <c:pt idx="3246">
                  <c:v>0.86856849338779996</c:v>
                </c:pt>
                <c:pt idx="3247">
                  <c:v>0.86887429319855003</c:v>
                </c:pt>
                <c:pt idx="3248">
                  <c:v>0.86918009300930099</c:v>
                </c:pt>
                <c:pt idx="3249">
                  <c:v>0.86948589282005095</c:v>
                </c:pt>
                <c:pt idx="3250">
                  <c:v>0.86979169263080103</c:v>
                </c:pt>
                <c:pt idx="3251">
                  <c:v>0.87009749244155099</c:v>
                </c:pt>
                <c:pt idx="3252">
                  <c:v>0.87040329225230195</c:v>
                </c:pt>
                <c:pt idx="3253">
                  <c:v>0.87070909206305203</c:v>
                </c:pt>
                <c:pt idx="3254">
                  <c:v>0.87101489187380199</c:v>
                </c:pt>
                <c:pt idx="3255">
                  <c:v>0.87132069168455295</c:v>
                </c:pt>
                <c:pt idx="3256">
                  <c:v>0.87162649149530302</c:v>
                </c:pt>
                <c:pt idx="3257">
                  <c:v>0.87193229130605299</c:v>
                </c:pt>
                <c:pt idx="3258">
                  <c:v>0.87223809111680395</c:v>
                </c:pt>
                <c:pt idx="3259">
                  <c:v>0.87254389092755402</c:v>
                </c:pt>
                <c:pt idx="3260">
                  <c:v>0.87284969073830398</c:v>
                </c:pt>
                <c:pt idx="3261">
                  <c:v>0.87315549054905495</c:v>
                </c:pt>
                <c:pt idx="3262">
                  <c:v>0.87346129035980502</c:v>
                </c:pt>
                <c:pt idx="3263">
                  <c:v>0.87376709017055498</c:v>
                </c:pt>
                <c:pt idx="3264">
                  <c:v>0.87407288998130495</c:v>
                </c:pt>
                <c:pt idx="3265">
                  <c:v>0.87437868979205602</c:v>
                </c:pt>
                <c:pt idx="3266">
                  <c:v>0.87468448960280598</c:v>
                </c:pt>
                <c:pt idx="3267">
                  <c:v>0.87499028941355605</c:v>
                </c:pt>
                <c:pt idx="3268">
                  <c:v>0.87529608922430702</c:v>
                </c:pt>
                <c:pt idx="3269">
                  <c:v>0.87560188903505698</c:v>
                </c:pt>
                <c:pt idx="3270">
                  <c:v>0.87590768884580705</c:v>
                </c:pt>
                <c:pt idx="3271">
                  <c:v>0.87621348865655801</c:v>
                </c:pt>
                <c:pt idx="3272">
                  <c:v>0.87651928846730798</c:v>
                </c:pt>
                <c:pt idx="3273">
                  <c:v>0.87682508827805805</c:v>
                </c:pt>
                <c:pt idx="3274">
                  <c:v>0.87713088808880801</c:v>
                </c:pt>
                <c:pt idx="3275">
                  <c:v>0.87743668789955898</c:v>
                </c:pt>
                <c:pt idx="3276">
                  <c:v>0.87774248771030905</c:v>
                </c:pt>
                <c:pt idx="3277">
                  <c:v>0.87804828752105901</c:v>
                </c:pt>
                <c:pt idx="3278">
                  <c:v>0.87835408733180997</c:v>
                </c:pt>
                <c:pt idx="3279">
                  <c:v>0.87865988714256005</c:v>
                </c:pt>
                <c:pt idx="3280">
                  <c:v>0.87896568695331001</c:v>
                </c:pt>
                <c:pt idx="3281">
                  <c:v>0.87927148676406097</c:v>
                </c:pt>
                <c:pt idx="3282">
                  <c:v>0.87957728657481105</c:v>
                </c:pt>
                <c:pt idx="3283">
                  <c:v>0.87988308638556101</c:v>
                </c:pt>
                <c:pt idx="3284">
                  <c:v>0.88018888619631097</c:v>
                </c:pt>
                <c:pt idx="3285">
                  <c:v>0.88049468600706204</c:v>
                </c:pt>
                <c:pt idx="3286">
                  <c:v>0.88080048581781201</c:v>
                </c:pt>
                <c:pt idx="3287">
                  <c:v>0.88110628562856197</c:v>
                </c:pt>
                <c:pt idx="3288">
                  <c:v>0.88141208543931304</c:v>
                </c:pt>
                <c:pt idx="3289">
                  <c:v>0.881717885250063</c:v>
                </c:pt>
                <c:pt idx="3290">
                  <c:v>0.88202368506081297</c:v>
                </c:pt>
                <c:pt idx="3291">
                  <c:v>0.88232948487156404</c:v>
                </c:pt>
                <c:pt idx="3292">
                  <c:v>0.882635284682314</c:v>
                </c:pt>
                <c:pt idx="3293">
                  <c:v>0.88294108449306397</c:v>
                </c:pt>
                <c:pt idx="3294">
                  <c:v>0.88324688430381404</c:v>
                </c:pt>
                <c:pt idx="3295">
                  <c:v>0.883552684114565</c:v>
                </c:pt>
                <c:pt idx="3296">
                  <c:v>0.88385848392531496</c:v>
                </c:pt>
                <c:pt idx="3297">
                  <c:v>0.88416428373606504</c:v>
                </c:pt>
                <c:pt idx="3298">
                  <c:v>0.884470083546816</c:v>
                </c:pt>
                <c:pt idx="3299">
                  <c:v>0.88477588335756596</c:v>
                </c:pt>
                <c:pt idx="3300">
                  <c:v>0.88508168316831604</c:v>
                </c:pt>
                <c:pt idx="3301">
                  <c:v>0.885387482979067</c:v>
                </c:pt>
                <c:pt idx="3302">
                  <c:v>0.88569328278981696</c:v>
                </c:pt>
                <c:pt idx="3303">
                  <c:v>0.88599908260056703</c:v>
                </c:pt>
                <c:pt idx="3304">
                  <c:v>0.886304882411318</c:v>
                </c:pt>
                <c:pt idx="3305">
                  <c:v>0.88661068222206796</c:v>
                </c:pt>
                <c:pt idx="3306">
                  <c:v>0.88691648203281803</c:v>
                </c:pt>
                <c:pt idx="3307">
                  <c:v>0.88722228184356899</c:v>
                </c:pt>
                <c:pt idx="3308">
                  <c:v>0.88752808165431896</c:v>
                </c:pt>
                <c:pt idx="3309">
                  <c:v>0.88783388146506903</c:v>
                </c:pt>
                <c:pt idx="3310">
                  <c:v>0.88813968127581899</c:v>
                </c:pt>
                <c:pt idx="3311">
                  <c:v>0.88844548108656995</c:v>
                </c:pt>
                <c:pt idx="3312">
                  <c:v>0.88875128089732003</c:v>
                </c:pt>
                <c:pt idx="3313">
                  <c:v>0.88905708070806999</c:v>
                </c:pt>
                <c:pt idx="3314">
                  <c:v>0.88936288051882095</c:v>
                </c:pt>
                <c:pt idx="3315">
                  <c:v>0.88966868032957103</c:v>
                </c:pt>
                <c:pt idx="3316">
                  <c:v>0.88997448014032099</c:v>
                </c:pt>
                <c:pt idx="3317">
                  <c:v>0.89028027995107195</c:v>
                </c:pt>
                <c:pt idx="3318">
                  <c:v>0.89058607976182202</c:v>
                </c:pt>
                <c:pt idx="3319">
                  <c:v>0.89089187957257199</c:v>
                </c:pt>
                <c:pt idx="3320">
                  <c:v>0.89119767938332295</c:v>
                </c:pt>
                <c:pt idx="3321">
                  <c:v>0.89150347919407302</c:v>
                </c:pt>
                <c:pt idx="3322">
                  <c:v>0.89180927900482299</c:v>
                </c:pt>
                <c:pt idx="3323">
                  <c:v>0.89211507881557395</c:v>
                </c:pt>
                <c:pt idx="3324">
                  <c:v>0.89242087862632402</c:v>
                </c:pt>
                <c:pt idx="3325">
                  <c:v>0.89272667843707398</c:v>
                </c:pt>
                <c:pt idx="3326">
                  <c:v>0.89303247824782395</c:v>
                </c:pt>
                <c:pt idx="3327">
                  <c:v>0.89333827805857502</c:v>
                </c:pt>
                <c:pt idx="3328">
                  <c:v>0.89364407786932498</c:v>
                </c:pt>
                <c:pt idx="3329">
                  <c:v>0.89394987768007494</c:v>
                </c:pt>
                <c:pt idx="3330">
                  <c:v>0.89425567749082602</c:v>
                </c:pt>
                <c:pt idx="3331">
                  <c:v>0.89456147730157598</c:v>
                </c:pt>
                <c:pt idx="3332">
                  <c:v>0.89486727711232605</c:v>
                </c:pt>
                <c:pt idx="3333">
                  <c:v>0.89517307692307702</c:v>
                </c:pt>
                <c:pt idx="3334">
                  <c:v>0.89547887673382698</c:v>
                </c:pt>
                <c:pt idx="3335">
                  <c:v>0.89578467654457705</c:v>
                </c:pt>
                <c:pt idx="3336">
                  <c:v>0.89609047635532701</c:v>
                </c:pt>
                <c:pt idx="3337">
                  <c:v>0.89639627616607798</c:v>
                </c:pt>
                <c:pt idx="3338">
                  <c:v>0.89670207597682805</c:v>
                </c:pt>
                <c:pt idx="3339">
                  <c:v>0.89700787578757801</c:v>
                </c:pt>
                <c:pt idx="3340">
                  <c:v>0.89731367559832897</c:v>
                </c:pt>
                <c:pt idx="3341">
                  <c:v>0.89761947540907905</c:v>
                </c:pt>
                <c:pt idx="3342">
                  <c:v>0.89792527521982901</c:v>
                </c:pt>
                <c:pt idx="3343">
                  <c:v>0.89823107503057997</c:v>
                </c:pt>
                <c:pt idx="3344">
                  <c:v>0.89853687484133005</c:v>
                </c:pt>
                <c:pt idx="3345">
                  <c:v>0.89884267465208001</c:v>
                </c:pt>
                <c:pt idx="3346">
                  <c:v>0.89914847446283097</c:v>
                </c:pt>
                <c:pt idx="3347">
                  <c:v>0.89945427427358104</c:v>
                </c:pt>
                <c:pt idx="3348">
                  <c:v>0.89976007408433101</c:v>
                </c:pt>
                <c:pt idx="3349">
                  <c:v>0.90006587389508097</c:v>
                </c:pt>
                <c:pt idx="3350">
                  <c:v>0.90037167370583204</c:v>
                </c:pt>
                <c:pt idx="3351">
                  <c:v>0.90067747351658201</c:v>
                </c:pt>
                <c:pt idx="3352">
                  <c:v>0.90098327332733197</c:v>
                </c:pt>
                <c:pt idx="3353">
                  <c:v>0.90128907313808204</c:v>
                </c:pt>
                <c:pt idx="3354">
                  <c:v>0.901594872948833</c:v>
                </c:pt>
                <c:pt idx="3355">
                  <c:v>0.90190067275958297</c:v>
                </c:pt>
                <c:pt idx="3356">
                  <c:v>0.90220647257033404</c:v>
                </c:pt>
                <c:pt idx="3357">
                  <c:v>0.902512272381084</c:v>
                </c:pt>
                <c:pt idx="3358">
                  <c:v>0.90281807219183396</c:v>
                </c:pt>
                <c:pt idx="3359">
                  <c:v>0.90312387200258404</c:v>
                </c:pt>
                <c:pt idx="3360">
                  <c:v>0.903429671813335</c:v>
                </c:pt>
                <c:pt idx="3361">
                  <c:v>0.90373547162408496</c:v>
                </c:pt>
                <c:pt idx="3362">
                  <c:v>0.90404127143483504</c:v>
                </c:pt>
                <c:pt idx="3363">
                  <c:v>0.904347071245586</c:v>
                </c:pt>
                <c:pt idx="3364">
                  <c:v>0.90465287105633596</c:v>
                </c:pt>
                <c:pt idx="3365">
                  <c:v>0.90495867086708603</c:v>
                </c:pt>
                <c:pt idx="3366">
                  <c:v>0.905264470677837</c:v>
                </c:pt>
                <c:pt idx="3367">
                  <c:v>0.90557027048858696</c:v>
                </c:pt>
                <c:pt idx="3368">
                  <c:v>0.90587607029933703</c:v>
                </c:pt>
                <c:pt idx="3369">
                  <c:v>0.906181870110087</c:v>
                </c:pt>
                <c:pt idx="3370">
                  <c:v>0.90648766992083796</c:v>
                </c:pt>
                <c:pt idx="3371">
                  <c:v>0.90679346973158803</c:v>
                </c:pt>
                <c:pt idx="3372">
                  <c:v>0.90709926954233799</c:v>
                </c:pt>
                <c:pt idx="3373">
                  <c:v>0.90740506935308896</c:v>
                </c:pt>
                <c:pt idx="3374">
                  <c:v>0.90771086916383903</c:v>
                </c:pt>
                <c:pt idx="3375">
                  <c:v>0.90801666897458899</c:v>
                </c:pt>
                <c:pt idx="3376">
                  <c:v>0.90832246878533995</c:v>
                </c:pt>
                <c:pt idx="3377">
                  <c:v>0.90862826859609003</c:v>
                </c:pt>
                <c:pt idx="3378">
                  <c:v>0.90893406840683999</c:v>
                </c:pt>
                <c:pt idx="3379">
                  <c:v>0.90923986821759095</c:v>
                </c:pt>
                <c:pt idx="3380">
                  <c:v>0.90954566802834103</c:v>
                </c:pt>
                <c:pt idx="3381">
                  <c:v>0.90985146783909099</c:v>
                </c:pt>
                <c:pt idx="3382">
                  <c:v>0.91015726764984195</c:v>
                </c:pt>
                <c:pt idx="3383">
                  <c:v>0.91046306746059202</c:v>
                </c:pt>
                <c:pt idx="3384">
                  <c:v>0.91076886727134199</c:v>
                </c:pt>
                <c:pt idx="3385">
                  <c:v>0.91107466708209195</c:v>
                </c:pt>
                <c:pt idx="3386">
                  <c:v>0.91138046689284302</c:v>
                </c:pt>
                <c:pt idx="3387">
                  <c:v>0.91168626670359298</c:v>
                </c:pt>
                <c:pt idx="3388">
                  <c:v>0.91199206651434295</c:v>
                </c:pt>
                <c:pt idx="3389">
                  <c:v>0.91229786632509402</c:v>
                </c:pt>
                <c:pt idx="3390">
                  <c:v>0.91260366613584398</c:v>
                </c:pt>
                <c:pt idx="3391">
                  <c:v>0.91290946594659395</c:v>
                </c:pt>
                <c:pt idx="3392">
                  <c:v>0.91321526575734502</c:v>
                </c:pt>
                <c:pt idx="3393">
                  <c:v>0.91352106556809498</c:v>
                </c:pt>
                <c:pt idx="3394">
                  <c:v>0.91382686537884505</c:v>
                </c:pt>
                <c:pt idx="3395">
                  <c:v>0.91413266518959502</c:v>
                </c:pt>
                <c:pt idx="3396">
                  <c:v>0.91443846500034598</c:v>
                </c:pt>
                <c:pt idx="3397">
                  <c:v>0.91474426481109605</c:v>
                </c:pt>
                <c:pt idx="3398">
                  <c:v>0.91505006462184602</c:v>
                </c:pt>
                <c:pt idx="3399">
                  <c:v>0.91535586443259698</c:v>
                </c:pt>
                <c:pt idx="3400">
                  <c:v>0.91566166424334705</c:v>
                </c:pt>
                <c:pt idx="3401">
                  <c:v>0.91596746405409701</c:v>
                </c:pt>
                <c:pt idx="3402">
                  <c:v>0.91627326386484798</c:v>
                </c:pt>
                <c:pt idx="3403">
                  <c:v>0.91657906367559805</c:v>
                </c:pt>
                <c:pt idx="3404">
                  <c:v>0.91688486348634801</c:v>
                </c:pt>
                <c:pt idx="3405">
                  <c:v>0.91719066329709897</c:v>
                </c:pt>
                <c:pt idx="3406">
                  <c:v>0.91749646310784905</c:v>
                </c:pt>
                <c:pt idx="3407">
                  <c:v>0.91780226291859901</c:v>
                </c:pt>
                <c:pt idx="3408">
                  <c:v>0.91810806272934997</c:v>
                </c:pt>
                <c:pt idx="3409">
                  <c:v>0.91841386254010005</c:v>
                </c:pt>
                <c:pt idx="3410">
                  <c:v>0.91871966235085001</c:v>
                </c:pt>
                <c:pt idx="3411">
                  <c:v>0.91902546216159997</c:v>
                </c:pt>
                <c:pt idx="3412">
                  <c:v>0.91933126197235104</c:v>
                </c:pt>
                <c:pt idx="3413">
                  <c:v>0.91963706178310101</c:v>
                </c:pt>
                <c:pt idx="3414">
                  <c:v>0.91994286159385097</c:v>
                </c:pt>
                <c:pt idx="3415">
                  <c:v>0.92024866140460204</c:v>
                </c:pt>
                <c:pt idx="3416">
                  <c:v>0.920554461215352</c:v>
                </c:pt>
                <c:pt idx="3417">
                  <c:v>0.92086026102610197</c:v>
                </c:pt>
                <c:pt idx="3418">
                  <c:v>0.92116606083685204</c:v>
                </c:pt>
                <c:pt idx="3419">
                  <c:v>0.921471860647603</c:v>
                </c:pt>
                <c:pt idx="3420">
                  <c:v>0.92177766045835297</c:v>
                </c:pt>
                <c:pt idx="3421">
                  <c:v>0.92208346026910304</c:v>
                </c:pt>
                <c:pt idx="3422">
                  <c:v>0.922389260079854</c:v>
                </c:pt>
                <c:pt idx="3423">
                  <c:v>0.92269505989060396</c:v>
                </c:pt>
                <c:pt idx="3424">
                  <c:v>0.92300085970135404</c:v>
                </c:pt>
                <c:pt idx="3425">
                  <c:v>0.923306659512105</c:v>
                </c:pt>
                <c:pt idx="3426">
                  <c:v>0.92361245932285496</c:v>
                </c:pt>
                <c:pt idx="3427">
                  <c:v>0.92391825913360504</c:v>
                </c:pt>
                <c:pt idx="3428">
                  <c:v>0.924224058944356</c:v>
                </c:pt>
                <c:pt idx="3429">
                  <c:v>0.92452985875510596</c:v>
                </c:pt>
                <c:pt idx="3430">
                  <c:v>0.92483565856585603</c:v>
                </c:pt>
                <c:pt idx="3431">
                  <c:v>0.925141458376606</c:v>
                </c:pt>
                <c:pt idx="3432">
                  <c:v>0.92544725818735696</c:v>
                </c:pt>
                <c:pt idx="3433">
                  <c:v>0.92575305799810703</c:v>
                </c:pt>
                <c:pt idx="3434">
                  <c:v>0.92605885780885699</c:v>
                </c:pt>
                <c:pt idx="3435">
                  <c:v>0.92636465761960796</c:v>
                </c:pt>
                <c:pt idx="3436">
                  <c:v>0.92667045743035803</c:v>
                </c:pt>
                <c:pt idx="3437">
                  <c:v>0.92697625724110799</c:v>
                </c:pt>
                <c:pt idx="3438">
                  <c:v>0.92728205705185895</c:v>
                </c:pt>
                <c:pt idx="3439">
                  <c:v>0.92758785686260903</c:v>
                </c:pt>
                <c:pt idx="3440">
                  <c:v>0.92789365667335899</c:v>
                </c:pt>
                <c:pt idx="3441">
                  <c:v>0.92819945648410995</c:v>
                </c:pt>
                <c:pt idx="3442">
                  <c:v>0.92850525629486003</c:v>
                </c:pt>
                <c:pt idx="3443">
                  <c:v>0.92881105610560999</c:v>
                </c:pt>
                <c:pt idx="3444">
                  <c:v>0.92911685591635995</c:v>
                </c:pt>
                <c:pt idx="3445">
                  <c:v>0.92942265572711102</c:v>
                </c:pt>
                <c:pt idx="3446">
                  <c:v>0.92972845553786099</c:v>
                </c:pt>
                <c:pt idx="3447">
                  <c:v>0.93003425534861095</c:v>
                </c:pt>
                <c:pt idx="3448">
                  <c:v>0.93034005515936202</c:v>
                </c:pt>
                <c:pt idx="3449">
                  <c:v>0.93064585497011199</c:v>
                </c:pt>
                <c:pt idx="3450">
                  <c:v>0.93095165478086195</c:v>
                </c:pt>
                <c:pt idx="3451">
                  <c:v>0.93125745459161302</c:v>
                </c:pt>
                <c:pt idx="3452">
                  <c:v>0.93156325440236298</c:v>
                </c:pt>
                <c:pt idx="3453">
                  <c:v>0.93186905421311295</c:v>
                </c:pt>
                <c:pt idx="3454">
                  <c:v>0.93217485402386302</c:v>
                </c:pt>
                <c:pt idx="3455">
                  <c:v>0.93248065383461398</c:v>
                </c:pt>
                <c:pt idx="3456">
                  <c:v>0.93278645364536406</c:v>
                </c:pt>
                <c:pt idx="3457">
                  <c:v>0.93309225345611402</c:v>
                </c:pt>
                <c:pt idx="3458">
                  <c:v>0.93339805326686498</c:v>
                </c:pt>
                <c:pt idx="3459">
                  <c:v>0.93370385307761505</c:v>
                </c:pt>
                <c:pt idx="3460">
                  <c:v>0.93400965288836502</c:v>
                </c:pt>
                <c:pt idx="3461">
                  <c:v>0.93431545269911598</c:v>
                </c:pt>
                <c:pt idx="3462">
                  <c:v>0.93462125250986605</c:v>
                </c:pt>
                <c:pt idx="3463">
                  <c:v>0.93492705232061601</c:v>
                </c:pt>
                <c:pt idx="3464">
                  <c:v>0.93523285213136698</c:v>
                </c:pt>
                <c:pt idx="3465">
                  <c:v>0.93553865194211705</c:v>
                </c:pt>
                <c:pt idx="3466">
                  <c:v>0.93584445175286701</c:v>
                </c:pt>
                <c:pt idx="3467">
                  <c:v>0.93615025156361797</c:v>
                </c:pt>
                <c:pt idx="3468">
                  <c:v>0.93645605137436805</c:v>
                </c:pt>
                <c:pt idx="3469">
                  <c:v>0.93676185118511801</c:v>
                </c:pt>
                <c:pt idx="3470">
                  <c:v>0.93706765099586797</c:v>
                </c:pt>
                <c:pt idx="3471">
                  <c:v>0.93737345080661905</c:v>
                </c:pt>
                <c:pt idx="3472">
                  <c:v>0.93767925061736901</c:v>
                </c:pt>
                <c:pt idx="3473">
                  <c:v>0.93798505042811897</c:v>
                </c:pt>
                <c:pt idx="3474">
                  <c:v>0.93829085023887004</c:v>
                </c:pt>
                <c:pt idx="3475">
                  <c:v>0.93859665004962001</c:v>
                </c:pt>
                <c:pt idx="3476">
                  <c:v>0.93890244986036997</c:v>
                </c:pt>
                <c:pt idx="3477">
                  <c:v>0.93920824967112104</c:v>
                </c:pt>
                <c:pt idx="3478">
                  <c:v>0.93951404948187101</c:v>
                </c:pt>
                <c:pt idx="3479">
                  <c:v>0.93981984929262097</c:v>
                </c:pt>
                <c:pt idx="3480">
                  <c:v>0.94012564910337104</c:v>
                </c:pt>
                <c:pt idx="3481">
                  <c:v>0.940431448914122</c:v>
                </c:pt>
                <c:pt idx="3482">
                  <c:v>0.94073724872487197</c:v>
                </c:pt>
                <c:pt idx="3483">
                  <c:v>0.94104304853562204</c:v>
                </c:pt>
                <c:pt idx="3484">
                  <c:v>0.941348848346373</c:v>
                </c:pt>
                <c:pt idx="3485">
                  <c:v>0.94165464815712296</c:v>
                </c:pt>
                <c:pt idx="3486">
                  <c:v>0.94196044796787304</c:v>
                </c:pt>
                <c:pt idx="3487">
                  <c:v>0.942266247778624</c:v>
                </c:pt>
                <c:pt idx="3488">
                  <c:v>0.94257204758937396</c:v>
                </c:pt>
                <c:pt idx="3489">
                  <c:v>0.94287784740012404</c:v>
                </c:pt>
                <c:pt idx="3490">
                  <c:v>0.943183647210875</c:v>
                </c:pt>
                <c:pt idx="3491">
                  <c:v>0.94348944702162496</c:v>
                </c:pt>
                <c:pt idx="3492">
                  <c:v>0.94379524683237503</c:v>
                </c:pt>
                <c:pt idx="3493">
                  <c:v>0.944101046643125</c:v>
                </c:pt>
                <c:pt idx="3494">
                  <c:v>0.94440684645387596</c:v>
                </c:pt>
                <c:pt idx="3495">
                  <c:v>0.94471264626462603</c:v>
                </c:pt>
                <c:pt idx="3496">
                  <c:v>0.945018446075376</c:v>
                </c:pt>
                <c:pt idx="3497">
                  <c:v>0.94532424588612696</c:v>
                </c:pt>
                <c:pt idx="3498">
                  <c:v>0.94563004569687703</c:v>
                </c:pt>
                <c:pt idx="3499">
                  <c:v>0.94593584550762699</c:v>
                </c:pt>
                <c:pt idx="3500">
                  <c:v>0.94624164531837796</c:v>
                </c:pt>
                <c:pt idx="3501">
                  <c:v>0.94654744512912803</c:v>
                </c:pt>
                <c:pt idx="3502">
                  <c:v>0.94685324493987799</c:v>
                </c:pt>
                <c:pt idx="3503">
                  <c:v>0.94715904475062795</c:v>
                </c:pt>
                <c:pt idx="3504">
                  <c:v>0.94746484456137903</c:v>
                </c:pt>
                <c:pt idx="3505">
                  <c:v>0.94777064437212899</c:v>
                </c:pt>
                <c:pt idx="3506">
                  <c:v>0.94807644418287895</c:v>
                </c:pt>
                <c:pt idx="3507">
                  <c:v>0.94838224399363003</c:v>
                </c:pt>
                <c:pt idx="3508">
                  <c:v>0.94868804380437999</c:v>
                </c:pt>
                <c:pt idx="3509">
                  <c:v>0.94899384361512995</c:v>
                </c:pt>
                <c:pt idx="3510">
                  <c:v>0.94929964342588102</c:v>
                </c:pt>
                <c:pt idx="3511">
                  <c:v>0.94960544323663099</c:v>
                </c:pt>
                <c:pt idx="3512">
                  <c:v>0.94991124304738095</c:v>
                </c:pt>
                <c:pt idx="3513">
                  <c:v>0.95021704285813102</c:v>
                </c:pt>
                <c:pt idx="3514">
                  <c:v>0.95052284266888198</c:v>
                </c:pt>
                <c:pt idx="3515">
                  <c:v>0.95082864247963195</c:v>
                </c:pt>
                <c:pt idx="3516">
                  <c:v>0.95113444229038202</c:v>
                </c:pt>
                <c:pt idx="3517">
                  <c:v>0.95144024210113298</c:v>
                </c:pt>
                <c:pt idx="3518">
                  <c:v>0.95174604191188295</c:v>
                </c:pt>
                <c:pt idx="3519">
                  <c:v>0.95205184172263302</c:v>
                </c:pt>
                <c:pt idx="3520">
                  <c:v>0.95235764153338398</c:v>
                </c:pt>
                <c:pt idx="3521">
                  <c:v>0.95266344134413405</c:v>
                </c:pt>
                <c:pt idx="3522">
                  <c:v>0.95296924115488402</c:v>
                </c:pt>
                <c:pt idx="3523">
                  <c:v>0.95327504096563498</c:v>
                </c:pt>
                <c:pt idx="3524">
                  <c:v>0.95358084077638505</c:v>
                </c:pt>
                <c:pt idx="3525">
                  <c:v>0.95388664058713502</c:v>
                </c:pt>
                <c:pt idx="3526">
                  <c:v>0.95419244039788598</c:v>
                </c:pt>
                <c:pt idx="3527">
                  <c:v>0.95449824020863605</c:v>
                </c:pt>
                <c:pt idx="3528">
                  <c:v>0.95480404001938601</c:v>
                </c:pt>
                <c:pt idx="3529">
                  <c:v>0.95510983983013598</c:v>
                </c:pt>
                <c:pt idx="3530">
                  <c:v>0.95541563964088705</c:v>
                </c:pt>
                <c:pt idx="3531">
                  <c:v>0.95572143945163701</c:v>
                </c:pt>
                <c:pt idx="3532">
                  <c:v>0.95602723926238697</c:v>
                </c:pt>
                <c:pt idx="3533">
                  <c:v>0.95633303907313805</c:v>
                </c:pt>
                <c:pt idx="3534">
                  <c:v>0.95663883888388801</c:v>
                </c:pt>
                <c:pt idx="3535">
                  <c:v>0.95694463869463797</c:v>
                </c:pt>
                <c:pt idx="3536">
                  <c:v>0.95725043850538905</c:v>
                </c:pt>
                <c:pt idx="3537">
                  <c:v>0.95755623831613901</c:v>
                </c:pt>
                <c:pt idx="3538">
                  <c:v>0.95786203812688897</c:v>
                </c:pt>
                <c:pt idx="3539">
                  <c:v>0.95816783793763904</c:v>
                </c:pt>
                <c:pt idx="3540">
                  <c:v>0.95847363774839001</c:v>
                </c:pt>
                <c:pt idx="3541">
                  <c:v>0.95877943755913997</c:v>
                </c:pt>
                <c:pt idx="3542">
                  <c:v>0.95908523736989004</c:v>
                </c:pt>
                <c:pt idx="3543">
                  <c:v>0.959391037180641</c:v>
                </c:pt>
                <c:pt idx="3544">
                  <c:v>0.95969683699139097</c:v>
                </c:pt>
                <c:pt idx="3545">
                  <c:v>0.96000263680214104</c:v>
                </c:pt>
                <c:pt idx="3546">
                  <c:v>0.960308436612892</c:v>
                </c:pt>
                <c:pt idx="3547">
                  <c:v>0.96061423642364197</c:v>
                </c:pt>
                <c:pt idx="3548">
                  <c:v>0.96092003623439204</c:v>
                </c:pt>
                <c:pt idx="3549">
                  <c:v>0.961225836045143</c:v>
                </c:pt>
                <c:pt idx="3550">
                  <c:v>0.96153163585589296</c:v>
                </c:pt>
                <c:pt idx="3551">
                  <c:v>0.96183743566664304</c:v>
                </c:pt>
                <c:pt idx="3552">
                  <c:v>0.962143235477394</c:v>
                </c:pt>
                <c:pt idx="3553">
                  <c:v>0.96244903528814396</c:v>
                </c:pt>
                <c:pt idx="3554">
                  <c:v>0.96275483509889404</c:v>
                </c:pt>
                <c:pt idx="3555">
                  <c:v>0.963060634909644</c:v>
                </c:pt>
                <c:pt idx="3556">
                  <c:v>0.96336643472039496</c:v>
                </c:pt>
                <c:pt idx="3557">
                  <c:v>0.96367223453114503</c:v>
                </c:pt>
                <c:pt idx="3558">
                  <c:v>0.963978034341895</c:v>
                </c:pt>
                <c:pt idx="3559">
                  <c:v>0.96428383415264596</c:v>
                </c:pt>
                <c:pt idx="3560">
                  <c:v>0.96458963396339603</c:v>
                </c:pt>
                <c:pt idx="3561">
                  <c:v>0.96489543377414599</c:v>
                </c:pt>
                <c:pt idx="3562">
                  <c:v>0.96520123358489696</c:v>
                </c:pt>
                <c:pt idx="3563">
                  <c:v>0.96550703339564703</c:v>
                </c:pt>
                <c:pt idx="3564">
                  <c:v>0.96581283320639699</c:v>
                </c:pt>
                <c:pt idx="3565">
                  <c:v>0.96611863301714795</c:v>
                </c:pt>
                <c:pt idx="3566">
                  <c:v>0.96642443282789803</c:v>
                </c:pt>
                <c:pt idx="3567">
                  <c:v>0.96673023263864799</c:v>
                </c:pt>
                <c:pt idx="3568">
                  <c:v>0.96703603244939795</c:v>
                </c:pt>
                <c:pt idx="3569">
                  <c:v>0.96734183226014903</c:v>
                </c:pt>
                <c:pt idx="3570">
                  <c:v>0.96764763207089899</c:v>
                </c:pt>
                <c:pt idx="3571">
                  <c:v>0.96795343188164895</c:v>
                </c:pt>
                <c:pt idx="3572">
                  <c:v>0.96825923169239902</c:v>
                </c:pt>
                <c:pt idx="3573">
                  <c:v>0.96856503150314999</c:v>
                </c:pt>
                <c:pt idx="3574">
                  <c:v>0.96887083131389995</c:v>
                </c:pt>
                <c:pt idx="3575">
                  <c:v>0.96917663112465102</c:v>
                </c:pt>
                <c:pt idx="3576">
                  <c:v>0.96948243093540099</c:v>
                </c:pt>
                <c:pt idx="3577">
                  <c:v>0.96978823074615095</c:v>
                </c:pt>
                <c:pt idx="3578">
                  <c:v>0.97009403055690102</c:v>
                </c:pt>
                <c:pt idx="3579">
                  <c:v>0.97039983036765198</c:v>
                </c:pt>
                <c:pt idx="3580">
                  <c:v>0.97070563017840195</c:v>
                </c:pt>
                <c:pt idx="3581">
                  <c:v>0.97101142998915202</c:v>
                </c:pt>
                <c:pt idx="3582">
                  <c:v>0.97131722979990298</c:v>
                </c:pt>
                <c:pt idx="3583">
                  <c:v>0.97162302961065306</c:v>
                </c:pt>
                <c:pt idx="3584">
                  <c:v>0.97192882942140302</c:v>
                </c:pt>
                <c:pt idx="3585">
                  <c:v>0.97223462923215398</c:v>
                </c:pt>
                <c:pt idx="3586">
                  <c:v>0.97254042904290405</c:v>
                </c:pt>
                <c:pt idx="3587">
                  <c:v>0.97284622885365402</c:v>
                </c:pt>
                <c:pt idx="3588">
                  <c:v>0.97315202866440398</c:v>
                </c:pt>
                <c:pt idx="3589">
                  <c:v>0.97345782847515505</c:v>
                </c:pt>
                <c:pt idx="3590">
                  <c:v>0.97376362828590501</c:v>
                </c:pt>
                <c:pt idx="3591">
                  <c:v>0.97406942809665498</c:v>
                </c:pt>
                <c:pt idx="3592">
                  <c:v>0.97437522790740605</c:v>
                </c:pt>
                <c:pt idx="3593">
                  <c:v>0.97468102771815601</c:v>
                </c:pt>
                <c:pt idx="3594">
                  <c:v>0.97498682752890597</c:v>
                </c:pt>
                <c:pt idx="3595">
                  <c:v>0.97529262733965705</c:v>
                </c:pt>
                <c:pt idx="3596">
                  <c:v>0.97559842715040701</c:v>
                </c:pt>
                <c:pt idx="3597">
                  <c:v>0.97590422696115697</c:v>
                </c:pt>
                <c:pt idx="3598">
                  <c:v>0.97621002677190705</c:v>
                </c:pt>
                <c:pt idx="3599">
                  <c:v>0.97651582658265801</c:v>
                </c:pt>
                <c:pt idx="3600">
                  <c:v>0.97682162639340797</c:v>
                </c:pt>
                <c:pt idx="3601">
                  <c:v>0.97712742620415804</c:v>
                </c:pt>
                <c:pt idx="3602">
                  <c:v>0.97743322601490901</c:v>
                </c:pt>
                <c:pt idx="3603">
                  <c:v>0.97773902582565897</c:v>
                </c:pt>
                <c:pt idx="3604">
                  <c:v>0.97804482563640904</c:v>
                </c:pt>
                <c:pt idx="3605">
                  <c:v>0.97835062544716</c:v>
                </c:pt>
                <c:pt idx="3606">
                  <c:v>0.97865642525790997</c:v>
                </c:pt>
                <c:pt idx="3607">
                  <c:v>0.97896222506866004</c:v>
                </c:pt>
                <c:pt idx="3608">
                  <c:v>0.979268024879411</c:v>
                </c:pt>
                <c:pt idx="3609">
                  <c:v>0.97957382469016097</c:v>
                </c:pt>
                <c:pt idx="3610">
                  <c:v>0.97987962450091104</c:v>
                </c:pt>
                <c:pt idx="3611">
                  <c:v>0.980185424311662</c:v>
                </c:pt>
                <c:pt idx="3612">
                  <c:v>0.98049122412241196</c:v>
                </c:pt>
                <c:pt idx="3613">
                  <c:v>0.98079702393316204</c:v>
                </c:pt>
                <c:pt idx="3614">
                  <c:v>0.981102823743912</c:v>
                </c:pt>
                <c:pt idx="3615">
                  <c:v>0.98140862355466296</c:v>
                </c:pt>
                <c:pt idx="3616">
                  <c:v>0.98171442336541304</c:v>
                </c:pt>
                <c:pt idx="3617">
                  <c:v>0.982020223176163</c:v>
                </c:pt>
                <c:pt idx="3618">
                  <c:v>0.98232602298691396</c:v>
                </c:pt>
                <c:pt idx="3619">
                  <c:v>0.98263182279766403</c:v>
                </c:pt>
                <c:pt idx="3620">
                  <c:v>0.982937622608414</c:v>
                </c:pt>
                <c:pt idx="3621">
                  <c:v>0.98324342241916496</c:v>
                </c:pt>
                <c:pt idx="3622">
                  <c:v>0.98354922222991503</c:v>
                </c:pt>
                <c:pt idx="3623">
                  <c:v>0.98385502204066499</c:v>
                </c:pt>
                <c:pt idx="3624">
                  <c:v>0.98416082185141596</c:v>
                </c:pt>
                <c:pt idx="3625">
                  <c:v>0.98446662166216603</c:v>
                </c:pt>
                <c:pt idx="3626">
                  <c:v>0.98477242147291599</c:v>
                </c:pt>
                <c:pt idx="3627">
                  <c:v>0.98507822128366695</c:v>
                </c:pt>
                <c:pt idx="3628">
                  <c:v>0.98538402109441703</c:v>
                </c:pt>
                <c:pt idx="3629">
                  <c:v>0.98568982090516699</c:v>
                </c:pt>
                <c:pt idx="3630">
                  <c:v>0.98599562071591695</c:v>
                </c:pt>
                <c:pt idx="3631">
                  <c:v>0.98630142052666803</c:v>
                </c:pt>
                <c:pt idx="3632">
                  <c:v>0.98660722033741799</c:v>
                </c:pt>
                <c:pt idx="3633">
                  <c:v>0.98691302014816795</c:v>
                </c:pt>
                <c:pt idx="3634">
                  <c:v>0.98721881995891902</c:v>
                </c:pt>
                <c:pt idx="3635">
                  <c:v>0.98752461976966899</c:v>
                </c:pt>
                <c:pt idx="3636">
                  <c:v>0.98783041958041895</c:v>
                </c:pt>
                <c:pt idx="3637">
                  <c:v>0.98813621939117002</c:v>
                </c:pt>
                <c:pt idx="3638">
                  <c:v>0.98844201920191999</c:v>
                </c:pt>
                <c:pt idx="3639">
                  <c:v>0.98874781901266995</c:v>
                </c:pt>
                <c:pt idx="3640">
                  <c:v>0.98905361882342002</c:v>
                </c:pt>
                <c:pt idx="3641">
                  <c:v>0.98935941863417098</c:v>
                </c:pt>
                <c:pt idx="3642">
                  <c:v>0.98966521844492095</c:v>
                </c:pt>
                <c:pt idx="3643">
                  <c:v>0.98997101825567102</c:v>
                </c:pt>
                <c:pt idx="3644">
                  <c:v>0.99027681806642198</c:v>
                </c:pt>
                <c:pt idx="3645">
                  <c:v>0.99058261787717194</c:v>
                </c:pt>
                <c:pt idx="3646">
                  <c:v>0.99088841768792202</c:v>
                </c:pt>
                <c:pt idx="3647">
                  <c:v>0.99119421749867298</c:v>
                </c:pt>
                <c:pt idx="3648">
                  <c:v>0.99150001730942305</c:v>
                </c:pt>
                <c:pt idx="3649">
                  <c:v>0.99180581712017302</c:v>
                </c:pt>
                <c:pt idx="3650">
                  <c:v>0.99209898105195105</c:v>
                </c:pt>
                <c:pt idx="3651">
                  <c:v>0.99237016201620099</c:v>
                </c:pt>
                <c:pt idx="3652">
                  <c:v>0.99264134298045104</c:v>
                </c:pt>
                <c:pt idx="3653">
                  <c:v>0.99291252394470197</c:v>
                </c:pt>
                <c:pt idx="3654">
                  <c:v>0.99318370490895203</c:v>
                </c:pt>
                <c:pt idx="3655">
                  <c:v>0.99345488587320196</c:v>
                </c:pt>
                <c:pt idx="3656">
                  <c:v>0.99372606683745301</c:v>
                </c:pt>
                <c:pt idx="3657">
                  <c:v>0.99399724780170295</c:v>
                </c:pt>
                <c:pt idx="3658">
                  <c:v>0.99426842876595301</c:v>
                </c:pt>
                <c:pt idx="3659">
                  <c:v>0.99453960973020294</c:v>
                </c:pt>
                <c:pt idx="3660">
                  <c:v>0.99481079069445399</c:v>
                </c:pt>
                <c:pt idx="3661">
                  <c:v>0.99508197165870405</c:v>
                </c:pt>
                <c:pt idx="3662">
                  <c:v>0.99535315262295398</c:v>
                </c:pt>
                <c:pt idx="3663">
                  <c:v>0.99562433358720404</c:v>
                </c:pt>
                <c:pt idx="3664">
                  <c:v>0.99589551455145497</c:v>
                </c:pt>
                <c:pt idx="3665">
                  <c:v>0.99616669551570503</c:v>
                </c:pt>
                <c:pt idx="3666">
                  <c:v>0.99643787647995496</c:v>
                </c:pt>
                <c:pt idx="3667">
                  <c:v>0.99670905744420601</c:v>
                </c:pt>
                <c:pt idx="3668">
                  <c:v>0.99698023840845595</c:v>
                </c:pt>
                <c:pt idx="3669">
                  <c:v>0.99725141937270601</c:v>
                </c:pt>
                <c:pt idx="3670">
                  <c:v>0.99752260033695594</c:v>
                </c:pt>
                <c:pt idx="3671">
                  <c:v>0.99779378130120699</c:v>
                </c:pt>
                <c:pt idx="3672">
                  <c:v>0.99806496226545705</c:v>
                </c:pt>
                <c:pt idx="3673">
                  <c:v>0.99833614322970698</c:v>
                </c:pt>
                <c:pt idx="3674">
                  <c:v>0.99860732419395704</c:v>
                </c:pt>
                <c:pt idx="3675">
                  <c:v>0.99887850515820797</c:v>
                </c:pt>
                <c:pt idx="3676">
                  <c:v>0.99914968612245803</c:v>
                </c:pt>
                <c:pt idx="3677">
                  <c:v>0.99942086708670796</c:v>
                </c:pt>
                <c:pt idx="3678">
                  <c:v>0.99969204805095901</c:v>
                </c:pt>
                <c:pt idx="3679">
                  <c:v>0.99996322901520895</c:v>
                </c:pt>
                <c:pt idx="3680">
                  <c:v>1.00023440997945</c:v>
                </c:pt>
                <c:pt idx="3681">
                  <c:v>1.0005055909437</c:v>
                </c:pt>
                <c:pt idx="3682">
                  <c:v>1.0007767719079601</c:v>
                </c:pt>
                <c:pt idx="3683">
                  <c:v>1.00104795287221</c:v>
                </c:pt>
                <c:pt idx="3684">
                  <c:v>1.00131913383646</c:v>
                </c:pt>
                <c:pt idx="3685">
                  <c:v>1.0015903148007099</c:v>
                </c:pt>
                <c:pt idx="3686">
                  <c:v>1.0018614957649601</c:v>
                </c:pt>
                <c:pt idx="3687">
                  <c:v>1.00213267672921</c:v>
                </c:pt>
                <c:pt idx="3688">
                  <c:v>1.00240385769346</c:v>
                </c:pt>
                <c:pt idx="3689">
                  <c:v>1.0026750386577099</c:v>
                </c:pt>
                <c:pt idx="3690">
                  <c:v>1.0029462196219601</c:v>
                </c:pt>
                <c:pt idx="3691">
                  <c:v>1.00321740058621</c:v>
                </c:pt>
                <c:pt idx="3692">
                  <c:v>1.0034885815504599</c:v>
                </c:pt>
                <c:pt idx="3693">
                  <c:v>1.0037597625147101</c:v>
                </c:pt>
                <c:pt idx="3694">
                  <c:v>1.00403094347896</c:v>
                </c:pt>
                <c:pt idx="3695">
                  <c:v>1.00430212444321</c:v>
                </c:pt>
                <c:pt idx="3696">
                  <c:v>1.0045733054074599</c:v>
                </c:pt>
                <c:pt idx="3697">
                  <c:v>1.0048444863717101</c:v>
                </c:pt>
                <c:pt idx="3698">
                  <c:v>1.00511566733596</c:v>
                </c:pt>
                <c:pt idx="3699">
                  <c:v>1.00538684830021</c:v>
                </c:pt>
                <c:pt idx="3700">
                  <c:v>1.0056580292644599</c:v>
                </c:pt>
                <c:pt idx="3701">
                  <c:v>1.0059292102287101</c:v>
                </c:pt>
                <c:pt idx="3702">
                  <c:v>1.00620039119296</c:v>
                </c:pt>
                <c:pt idx="3703">
                  <c:v>1.0064715721572099</c:v>
                </c:pt>
                <c:pt idx="3704">
                  <c:v>1.0067427531214601</c:v>
                </c:pt>
                <c:pt idx="3705">
                  <c:v>1.00701393408571</c:v>
                </c:pt>
                <c:pt idx="3706">
                  <c:v>1.00728511504996</c:v>
                </c:pt>
                <c:pt idx="3707">
                  <c:v>1.0075562960142099</c:v>
                </c:pt>
                <c:pt idx="3708">
                  <c:v>1.0078274769784601</c:v>
                </c:pt>
                <c:pt idx="3709">
                  <c:v>1.00809865794271</c:v>
                </c:pt>
                <c:pt idx="3710">
                  <c:v>1.00836983890696</c:v>
                </c:pt>
                <c:pt idx="3711">
                  <c:v>1.0086410198712099</c:v>
                </c:pt>
                <c:pt idx="3712">
                  <c:v>1.0089122008354601</c:v>
                </c:pt>
                <c:pt idx="3713">
                  <c:v>1.00918338179971</c:v>
                </c:pt>
                <c:pt idx="3714">
                  <c:v>1.00945456276396</c:v>
                </c:pt>
                <c:pt idx="3715">
                  <c:v>1.0097257437282099</c:v>
                </c:pt>
                <c:pt idx="3716">
                  <c:v>1.0099969246924601</c:v>
                </c:pt>
                <c:pt idx="3717">
                  <c:v>1.01026810565671</c:v>
                </c:pt>
                <c:pt idx="3718">
                  <c:v>1.0105392866209599</c:v>
                </c:pt>
                <c:pt idx="3719">
                  <c:v>1.0108104675852201</c:v>
                </c:pt>
                <c:pt idx="3720">
                  <c:v>1.01108164854947</c:v>
                </c:pt>
                <c:pt idx="3721">
                  <c:v>1.01135282951372</c:v>
                </c:pt>
                <c:pt idx="3722">
                  <c:v>1.0116240104779699</c:v>
                </c:pt>
                <c:pt idx="3723">
                  <c:v>1.0118951914422201</c:v>
                </c:pt>
                <c:pt idx="3724">
                  <c:v>1.01216637240647</c:v>
                </c:pt>
                <c:pt idx="3725">
                  <c:v>1.0124375533707199</c:v>
                </c:pt>
                <c:pt idx="3726">
                  <c:v>1.0127087343349701</c:v>
                </c:pt>
                <c:pt idx="3727">
                  <c:v>1.01297991529922</c:v>
                </c:pt>
                <c:pt idx="3728">
                  <c:v>1.01325109626347</c:v>
                </c:pt>
                <c:pt idx="3729">
                  <c:v>1.0135222772277199</c:v>
                </c:pt>
                <c:pt idx="3730">
                  <c:v>1.0137934581919701</c:v>
                </c:pt>
                <c:pt idx="3731">
                  <c:v>1.01406463915622</c:v>
                </c:pt>
                <c:pt idx="3732">
                  <c:v>1.01433582012047</c:v>
                </c:pt>
                <c:pt idx="3733">
                  <c:v>1.0146070010847199</c:v>
                </c:pt>
                <c:pt idx="3734">
                  <c:v>1.0148781820489701</c:v>
                </c:pt>
                <c:pt idx="3735">
                  <c:v>1.01514936301322</c:v>
                </c:pt>
                <c:pt idx="3736">
                  <c:v>1.0154205439774699</c:v>
                </c:pt>
                <c:pt idx="3737">
                  <c:v>1.0156917249417201</c:v>
                </c:pt>
                <c:pt idx="3738">
                  <c:v>1.01596290590597</c:v>
                </c:pt>
                <c:pt idx="3739">
                  <c:v>1.01623408687022</c:v>
                </c:pt>
                <c:pt idx="3740">
                  <c:v>1.0165052678344699</c:v>
                </c:pt>
                <c:pt idx="3741">
                  <c:v>1.0167764487987201</c:v>
                </c:pt>
                <c:pt idx="3742">
                  <c:v>1.01704762976297</c:v>
                </c:pt>
                <c:pt idx="3743">
                  <c:v>1.01731881072722</c:v>
                </c:pt>
                <c:pt idx="3744">
                  <c:v>1.0175899916914699</c:v>
                </c:pt>
                <c:pt idx="3745">
                  <c:v>1.0178611726557201</c:v>
                </c:pt>
                <c:pt idx="3746">
                  <c:v>1.01813235361997</c:v>
                </c:pt>
                <c:pt idx="3747">
                  <c:v>1.0184035345842199</c:v>
                </c:pt>
                <c:pt idx="3748">
                  <c:v>1.0186747155484699</c:v>
                </c:pt>
                <c:pt idx="3749">
                  <c:v>1.0189458965127201</c:v>
                </c:pt>
                <c:pt idx="3750">
                  <c:v>1.01921707747697</c:v>
                </c:pt>
                <c:pt idx="3751">
                  <c:v>1.0194882584412199</c:v>
                </c:pt>
                <c:pt idx="3752">
                  <c:v>1.0197594394054701</c:v>
                </c:pt>
                <c:pt idx="3753">
                  <c:v>1.02003062036972</c:v>
                </c:pt>
                <c:pt idx="3754">
                  <c:v>1.02030180133397</c:v>
                </c:pt>
                <c:pt idx="3755">
                  <c:v>1.0205729822982299</c:v>
                </c:pt>
                <c:pt idx="3756">
                  <c:v>1.0208441632624801</c:v>
                </c:pt>
                <c:pt idx="3757">
                  <c:v>1.02111534422673</c:v>
                </c:pt>
                <c:pt idx="3758">
                  <c:v>1.0213865251909799</c:v>
                </c:pt>
                <c:pt idx="3759">
                  <c:v>1.0216577061552301</c:v>
                </c:pt>
                <c:pt idx="3760">
                  <c:v>1.02192888711948</c:v>
                </c:pt>
                <c:pt idx="3761">
                  <c:v>1.02220006808373</c:v>
                </c:pt>
                <c:pt idx="3762">
                  <c:v>1.0224712490479799</c:v>
                </c:pt>
                <c:pt idx="3763">
                  <c:v>1.0227424300122301</c:v>
                </c:pt>
                <c:pt idx="3764">
                  <c:v>1.02301361097648</c:v>
                </c:pt>
                <c:pt idx="3765">
                  <c:v>1.02328479194073</c:v>
                </c:pt>
                <c:pt idx="3766">
                  <c:v>1.0235559729049799</c:v>
                </c:pt>
                <c:pt idx="3767">
                  <c:v>1.0238271538692301</c:v>
                </c:pt>
                <c:pt idx="3768">
                  <c:v>1.02409833483348</c:v>
                </c:pt>
                <c:pt idx="3769">
                  <c:v>1.0243695157977299</c:v>
                </c:pt>
                <c:pt idx="3770">
                  <c:v>1.0246406967619801</c:v>
                </c:pt>
                <c:pt idx="3771">
                  <c:v>1.02491187772623</c:v>
                </c:pt>
                <c:pt idx="3772">
                  <c:v>1.02518305869048</c:v>
                </c:pt>
                <c:pt idx="3773">
                  <c:v>1.0254542396547299</c:v>
                </c:pt>
                <c:pt idx="3774">
                  <c:v>1.0257254206189801</c:v>
                </c:pt>
                <c:pt idx="3775">
                  <c:v>1.02599660158323</c:v>
                </c:pt>
                <c:pt idx="3776">
                  <c:v>1.02626778254748</c:v>
                </c:pt>
                <c:pt idx="3777">
                  <c:v>1.0265389635117299</c:v>
                </c:pt>
                <c:pt idx="3778">
                  <c:v>1.0268101444759801</c:v>
                </c:pt>
                <c:pt idx="3779">
                  <c:v>1.02708132544023</c:v>
                </c:pt>
                <c:pt idx="3780">
                  <c:v>1.0273525064044799</c:v>
                </c:pt>
                <c:pt idx="3781">
                  <c:v>1.0276236873687301</c:v>
                </c:pt>
                <c:pt idx="3782">
                  <c:v>1.02789486833298</c:v>
                </c:pt>
                <c:pt idx="3783">
                  <c:v>1.02816604929723</c:v>
                </c:pt>
                <c:pt idx="3784">
                  <c:v>1.0284372302614799</c:v>
                </c:pt>
                <c:pt idx="3785">
                  <c:v>1.0287084112257301</c:v>
                </c:pt>
                <c:pt idx="3786">
                  <c:v>1.02897959218998</c:v>
                </c:pt>
                <c:pt idx="3787">
                  <c:v>1.02925077315423</c:v>
                </c:pt>
                <c:pt idx="3788">
                  <c:v>1.0295219541184799</c:v>
                </c:pt>
                <c:pt idx="3789">
                  <c:v>1.0297931350827301</c:v>
                </c:pt>
                <c:pt idx="3790">
                  <c:v>1.03006431604698</c:v>
                </c:pt>
                <c:pt idx="3791">
                  <c:v>1.03033549701123</c:v>
                </c:pt>
                <c:pt idx="3792">
                  <c:v>1.0306066779754799</c:v>
                </c:pt>
                <c:pt idx="3793">
                  <c:v>1.03087785893974</c:v>
                </c:pt>
                <c:pt idx="3794">
                  <c:v>1.03114903990399</c:v>
                </c:pt>
                <c:pt idx="3795">
                  <c:v>1.0314202208682399</c:v>
                </c:pt>
                <c:pt idx="3796">
                  <c:v>1.0316914018324901</c:v>
                </c:pt>
                <c:pt idx="3797">
                  <c:v>1.03196258279674</c:v>
                </c:pt>
                <c:pt idx="3798">
                  <c:v>1.03223376376099</c:v>
                </c:pt>
                <c:pt idx="3799">
                  <c:v>1.0325049447252399</c:v>
                </c:pt>
                <c:pt idx="3800">
                  <c:v>1.0327761256894901</c:v>
                </c:pt>
                <c:pt idx="3801">
                  <c:v>1.03304730665374</c:v>
                </c:pt>
                <c:pt idx="3802">
                  <c:v>1.0333184876179899</c:v>
                </c:pt>
                <c:pt idx="3803">
                  <c:v>1.0335896685822401</c:v>
                </c:pt>
                <c:pt idx="3804">
                  <c:v>1.03386084954649</c:v>
                </c:pt>
                <c:pt idx="3805">
                  <c:v>1.03413203051074</c:v>
                </c:pt>
                <c:pt idx="3806">
                  <c:v>1.0344032114749899</c:v>
                </c:pt>
                <c:pt idx="3807">
                  <c:v>1.0346743924392401</c:v>
                </c:pt>
                <c:pt idx="3808">
                  <c:v>1.03494557340349</c:v>
                </c:pt>
                <c:pt idx="3809">
                  <c:v>1.03521675436774</c:v>
                </c:pt>
                <c:pt idx="3810">
                  <c:v>1.0354879353319899</c:v>
                </c:pt>
                <c:pt idx="3811">
                  <c:v>1.0357591162962401</c:v>
                </c:pt>
                <c:pt idx="3812">
                  <c:v>1.03603029726049</c:v>
                </c:pt>
                <c:pt idx="3813">
                  <c:v>1.0363014782247399</c:v>
                </c:pt>
                <c:pt idx="3814">
                  <c:v>1.0365726591889901</c:v>
                </c:pt>
                <c:pt idx="3815">
                  <c:v>1.03684384015324</c:v>
                </c:pt>
                <c:pt idx="3816">
                  <c:v>1.03711502111749</c:v>
                </c:pt>
                <c:pt idx="3817">
                  <c:v>1.0373862020817399</c:v>
                </c:pt>
                <c:pt idx="3818">
                  <c:v>1.0376573830459901</c:v>
                </c:pt>
                <c:pt idx="3819">
                  <c:v>1.03792856401024</c:v>
                </c:pt>
                <c:pt idx="3820">
                  <c:v>1.03819974497449</c:v>
                </c:pt>
                <c:pt idx="3821">
                  <c:v>1.0384709259387399</c:v>
                </c:pt>
                <c:pt idx="3822">
                  <c:v>1.0387421069029901</c:v>
                </c:pt>
                <c:pt idx="3823">
                  <c:v>1.03901328786724</c:v>
                </c:pt>
                <c:pt idx="3824">
                  <c:v>1.0392844688314899</c:v>
                </c:pt>
                <c:pt idx="3825">
                  <c:v>1.0395556497957399</c:v>
                </c:pt>
                <c:pt idx="3826">
                  <c:v>1.0398268307599901</c:v>
                </c:pt>
                <c:pt idx="3827">
                  <c:v>1.04009801172424</c:v>
                </c:pt>
                <c:pt idx="3828">
                  <c:v>1.0403691926884899</c:v>
                </c:pt>
                <c:pt idx="3829">
                  <c:v>1.0406403736527401</c:v>
                </c:pt>
                <c:pt idx="3830">
                  <c:v>1.040911554617</c:v>
                </c:pt>
                <c:pt idx="3831">
                  <c:v>1.04118273558125</c:v>
                </c:pt>
                <c:pt idx="3832">
                  <c:v>1.0414539165454999</c:v>
                </c:pt>
                <c:pt idx="3833">
                  <c:v>1.0417250975097501</c:v>
                </c:pt>
                <c:pt idx="3834">
                  <c:v>1.041996278474</c:v>
                </c:pt>
                <c:pt idx="3835">
                  <c:v>1.0422674594382499</c:v>
                </c:pt>
                <c:pt idx="3836">
                  <c:v>1.0425386404025001</c:v>
                </c:pt>
                <c:pt idx="3837">
                  <c:v>1.04280982136675</c:v>
                </c:pt>
                <c:pt idx="3838">
                  <c:v>1.043081002331</c:v>
                </c:pt>
                <c:pt idx="3839">
                  <c:v>1.0433521832952499</c:v>
                </c:pt>
                <c:pt idx="3840">
                  <c:v>1.0436233642595001</c:v>
                </c:pt>
                <c:pt idx="3841">
                  <c:v>1.04389454522375</c:v>
                </c:pt>
                <c:pt idx="3842">
                  <c:v>1.044165726188</c:v>
                </c:pt>
                <c:pt idx="3843">
                  <c:v>1.0444369071522499</c:v>
                </c:pt>
                <c:pt idx="3844">
                  <c:v>1.0447080881165001</c:v>
                </c:pt>
                <c:pt idx="3845">
                  <c:v>1.04497926908075</c:v>
                </c:pt>
                <c:pt idx="3846">
                  <c:v>1.0452504500449999</c:v>
                </c:pt>
                <c:pt idx="3847">
                  <c:v>1.0455216310092501</c:v>
                </c:pt>
                <c:pt idx="3848">
                  <c:v>1.0457928119735</c:v>
                </c:pt>
                <c:pt idx="3849">
                  <c:v>1.04606399293775</c:v>
                </c:pt>
                <c:pt idx="3850">
                  <c:v>1.0463351739019999</c:v>
                </c:pt>
                <c:pt idx="3851">
                  <c:v>1.0466063548662501</c:v>
                </c:pt>
                <c:pt idx="3852">
                  <c:v>1.0468775358305</c:v>
                </c:pt>
                <c:pt idx="3853">
                  <c:v>1.04714871679475</c:v>
                </c:pt>
                <c:pt idx="3854">
                  <c:v>1.0474198977589999</c:v>
                </c:pt>
                <c:pt idx="3855">
                  <c:v>1.0476910787232501</c:v>
                </c:pt>
                <c:pt idx="3856">
                  <c:v>1.0479622596875</c:v>
                </c:pt>
                <c:pt idx="3857">
                  <c:v>1.0482334406517499</c:v>
                </c:pt>
                <c:pt idx="3858">
                  <c:v>1.0485046216160001</c:v>
                </c:pt>
                <c:pt idx="3859">
                  <c:v>1.04877580258025</c:v>
                </c:pt>
                <c:pt idx="3860">
                  <c:v>1.0490469835445</c:v>
                </c:pt>
                <c:pt idx="3861">
                  <c:v>1.0493181645087499</c:v>
                </c:pt>
                <c:pt idx="3862">
                  <c:v>1.0495893454730001</c:v>
                </c:pt>
                <c:pt idx="3863">
                  <c:v>1.04986052643725</c:v>
                </c:pt>
                <c:pt idx="3864">
                  <c:v>1.0501317074015</c:v>
                </c:pt>
                <c:pt idx="3865">
                  <c:v>1.0504028883657499</c:v>
                </c:pt>
                <c:pt idx="3866">
                  <c:v>1.0506740693300101</c:v>
                </c:pt>
                <c:pt idx="3867">
                  <c:v>1.05094525029426</c:v>
                </c:pt>
                <c:pt idx="3868">
                  <c:v>1.0512164312585099</c:v>
                </c:pt>
                <c:pt idx="3869">
                  <c:v>1.0514876122227601</c:v>
                </c:pt>
                <c:pt idx="3870">
                  <c:v>1.05175879318701</c:v>
                </c:pt>
                <c:pt idx="3871">
                  <c:v>1.05202997415126</c:v>
                </c:pt>
                <c:pt idx="3872">
                  <c:v>1.0523011551155099</c:v>
                </c:pt>
                <c:pt idx="3873">
                  <c:v>1.0525723360797601</c:v>
                </c:pt>
                <c:pt idx="3874">
                  <c:v>1.05284351704401</c:v>
                </c:pt>
                <c:pt idx="3875">
                  <c:v>1.05311469800826</c:v>
                </c:pt>
                <c:pt idx="3876">
                  <c:v>1.0533858789725099</c:v>
                </c:pt>
                <c:pt idx="3877">
                  <c:v>1.0536570599367601</c:v>
                </c:pt>
                <c:pt idx="3878">
                  <c:v>1.05392824090101</c:v>
                </c:pt>
                <c:pt idx="3879">
                  <c:v>1.0541994218652599</c:v>
                </c:pt>
                <c:pt idx="3880">
                  <c:v>1.0544706028295101</c:v>
                </c:pt>
                <c:pt idx="3881">
                  <c:v>1.05474178379376</c:v>
                </c:pt>
                <c:pt idx="3882">
                  <c:v>1.05501296475801</c:v>
                </c:pt>
                <c:pt idx="3883">
                  <c:v>1.0552841457222599</c:v>
                </c:pt>
                <c:pt idx="3884">
                  <c:v>1.0555553266865101</c:v>
                </c:pt>
                <c:pt idx="3885">
                  <c:v>1.05582650765076</c:v>
                </c:pt>
                <c:pt idx="3886">
                  <c:v>1.05609768861501</c:v>
                </c:pt>
                <c:pt idx="3887">
                  <c:v>1.0563688695792599</c:v>
                </c:pt>
                <c:pt idx="3888">
                  <c:v>1.0566400505435101</c:v>
                </c:pt>
                <c:pt idx="3889">
                  <c:v>1.05691123150776</c:v>
                </c:pt>
                <c:pt idx="3890">
                  <c:v>1.0571824124720099</c:v>
                </c:pt>
                <c:pt idx="3891">
                  <c:v>1.0574535934362601</c:v>
                </c:pt>
                <c:pt idx="3892">
                  <c:v>1.05772477440051</c:v>
                </c:pt>
                <c:pt idx="3893">
                  <c:v>1.05799595536476</c:v>
                </c:pt>
                <c:pt idx="3894">
                  <c:v>1.0582671363290099</c:v>
                </c:pt>
                <c:pt idx="3895">
                  <c:v>1.0585383172932601</c:v>
                </c:pt>
                <c:pt idx="3896">
                  <c:v>1.05880949825751</c:v>
                </c:pt>
                <c:pt idx="3897">
                  <c:v>1.05908067922176</c:v>
                </c:pt>
                <c:pt idx="3898">
                  <c:v>1.0593518601860099</c:v>
                </c:pt>
                <c:pt idx="3899">
                  <c:v>1.0596230411502601</c:v>
                </c:pt>
                <c:pt idx="3900">
                  <c:v>1.05989422211451</c:v>
                </c:pt>
                <c:pt idx="3901">
                  <c:v>1.0601654030787599</c:v>
                </c:pt>
                <c:pt idx="3902">
                  <c:v>1.0604365840430101</c:v>
                </c:pt>
                <c:pt idx="3903">
                  <c:v>1.06070776500727</c:v>
                </c:pt>
                <c:pt idx="3904">
                  <c:v>1.06097894597152</c:v>
                </c:pt>
                <c:pt idx="3905">
                  <c:v>1.0612501269357699</c:v>
                </c:pt>
                <c:pt idx="3906">
                  <c:v>1.0615213079000201</c:v>
                </c:pt>
                <c:pt idx="3907">
                  <c:v>1.06179248886427</c:v>
                </c:pt>
                <c:pt idx="3908">
                  <c:v>1.06206366982852</c:v>
                </c:pt>
                <c:pt idx="3909">
                  <c:v>1.0623348507927699</c:v>
                </c:pt>
                <c:pt idx="3910">
                  <c:v>1.0626060317570201</c:v>
                </c:pt>
                <c:pt idx="3911">
                  <c:v>1.06287721272127</c:v>
                </c:pt>
                <c:pt idx="3912">
                  <c:v>1.0631483936855199</c:v>
                </c:pt>
                <c:pt idx="3913">
                  <c:v>1.0634195746497701</c:v>
                </c:pt>
                <c:pt idx="3914">
                  <c:v>1.06369075561402</c:v>
                </c:pt>
                <c:pt idx="3915">
                  <c:v>1.06396193657827</c:v>
                </c:pt>
                <c:pt idx="3916">
                  <c:v>1.0642331175425199</c:v>
                </c:pt>
                <c:pt idx="3917">
                  <c:v>1.0645042985067701</c:v>
                </c:pt>
                <c:pt idx="3918">
                  <c:v>1.06477547947102</c:v>
                </c:pt>
                <c:pt idx="3919">
                  <c:v>1.06504666043527</c:v>
                </c:pt>
                <c:pt idx="3920">
                  <c:v>1.0653178413995199</c:v>
                </c:pt>
                <c:pt idx="3921">
                  <c:v>1.0655890223637701</c:v>
                </c:pt>
                <c:pt idx="3922">
                  <c:v>1.06586020332802</c:v>
                </c:pt>
                <c:pt idx="3923">
                  <c:v>1.0661313842922699</c:v>
                </c:pt>
                <c:pt idx="3924">
                  <c:v>1.0664025652565201</c:v>
                </c:pt>
                <c:pt idx="3925">
                  <c:v>1.06667374622077</c:v>
                </c:pt>
                <c:pt idx="3926">
                  <c:v>1.06694492718502</c:v>
                </c:pt>
                <c:pt idx="3927">
                  <c:v>1.0672161081492699</c:v>
                </c:pt>
                <c:pt idx="3928">
                  <c:v>1.0674872891135201</c:v>
                </c:pt>
                <c:pt idx="3929">
                  <c:v>1.06775847007777</c:v>
                </c:pt>
                <c:pt idx="3930">
                  <c:v>1.06802965104202</c:v>
                </c:pt>
                <c:pt idx="3931">
                  <c:v>1.0683008320062699</c:v>
                </c:pt>
                <c:pt idx="3932">
                  <c:v>1.0685720129705201</c:v>
                </c:pt>
                <c:pt idx="3933">
                  <c:v>1.06884319393477</c:v>
                </c:pt>
                <c:pt idx="3934">
                  <c:v>1.0691143748990199</c:v>
                </c:pt>
                <c:pt idx="3935">
                  <c:v>1.0693855558632701</c:v>
                </c:pt>
                <c:pt idx="3936">
                  <c:v>1.06965673682752</c:v>
                </c:pt>
                <c:pt idx="3937">
                  <c:v>1.06992791779177</c:v>
                </c:pt>
                <c:pt idx="3938">
                  <c:v>1.0701990987560199</c:v>
                </c:pt>
                <c:pt idx="3939">
                  <c:v>1.0704702797202701</c:v>
                </c:pt>
                <c:pt idx="3940">
                  <c:v>1.07074146068453</c:v>
                </c:pt>
                <c:pt idx="3941">
                  <c:v>1.07101264164878</c:v>
                </c:pt>
                <c:pt idx="3942">
                  <c:v>1.0712838226130299</c:v>
                </c:pt>
                <c:pt idx="3943">
                  <c:v>1.0715550035772801</c:v>
                </c:pt>
                <c:pt idx="3944">
                  <c:v>1.07182618454153</c:v>
                </c:pt>
                <c:pt idx="3945">
                  <c:v>1.0720973655057799</c:v>
                </c:pt>
                <c:pt idx="3946">
                  <c:v>1.0723685464700301</c:v>
                </c:pt>
                <c:pt idx="3947">
                  <c:v>1.07263972743428</c:v>
                </c:pt>
                <c:pt idx="3948">
                  <c:v>1.07291090839853</c:v>
                </c:pt>
                <c:pt idx="3949">
                  <c:v>1.0731820893627799</c:v>
                </c:pt>
                <c:pt idx="3950">
                  <c:v>1.0734532703270301</c:v>
                </c:pt>
                <c:pt idx="3951">
                  <c:v>1.07372445129128</c:v>
                </c:pt>
                <c:pt idx="3952">
                  <c:v>1.07399563225553</c:v>
                </c:pt>
                <c:pt idx="3953">
                  <c:v>1.0742668132197799</c:v>
                </c:pt>
                <c:pt idx="3954">
                  <c:v>1.0745379941840301</c:v>
                </c:pt>
                <c:pt idx="3955">
                  <c:v>1.07480917514828</c:v>
                </c:pt>
                <c:pt idx="3956">
                  <c:v>1.0750803561125299</c:v>
                </c:pt>
                <c:pt idx="3957">
                  <c:v>1.0753515370767801</c:v>
                </c:pt>
                <c:pt idx="3958">
                  <c:v>1.07562271804103</c:v>
                </c:pt>
                <c:pt idx="3959">
                  <c:v>1.07589389900528</c:v>
                </c:pt>
                <c:pt idx="3960">
                  <c:v>1.0761650799695299</c:v>
                </c:pt>
                <c:pt idx="3961">
                  <c:v>1.0764362609337801</c:v>
                </c:pt>
                <c:pt idx="3962">
                  <c:v>1.07670744189803</c:v>
                </c:pt>
                <c:pt idx="3963">
                  <c:v>1.07697862286228</c:v>
                </c:pt>
                <c:pt idx="3964">
                  <c:v>1.0772498038265299</c:v>
                </c:pt>
                <c:pt idx="3965">
                  <c:v>1.0775209847907801</c:v>
                </c:pt>
                <c:pt idx="3966">
                  <c:v>1.07779216575503</c:v>
                </c:pt>
                <c:pt idx="3967">
                  <c:v>1.0780633467192799</c:v>
                </c:pt>
                <c:pt idx="3968">
                  <c:v>1.0783345276835301</c:v>
                </c:pt>
                <c:pt idx="3969">
                  <c:v>1.07860570864778</c:v>
                </c:pt>
                <c:pt idx="3970">
                  <c:v>1.07887688961203</c:v>
                </c:pt>
                <c:pt idx="3971">
                  <c:v>1.0791480705762799</c:v>
                </c:pt>
                <c:pt idx="3972">
                  <c:v>1.0794192515405301</c:v>
                </c:pt>
                <c:pt idx="3973">
                  <c:v>1.07969043250478</c:v>
                </c:pt>
                <c:pt idx="3974">
                  <c:v>1.07996161346903</c:v>
                </c:pt>
                <c:pt idx="3975">
                  <c:v>1.0802327944332799</c:v>
                </c:pt>
                <c:pt idx="3976">
                  <c:v>1.0805039753975301</c:v>
                </c:pt>
                <c:pt idx="3977">
                  <c:v>1.08077515636179</c:v>
                </c:pt>
                <c:pt idx="3978">
                  <c:v>1.0810463373260399</c:v>
                </c:pt>
                <c:pt idx="3979">
                  <c:v>1.0813175182902901</c:v>
                </c:pt>
                <c:pt idx="3980">
                  <c:v>1.08158869925454</c:v>
                </c:pt>
                <c:pt idx="3981">
                  <c:v>1.08185988021879</c:v>
                </c:pt>
                <c:pt idx="3982">
                  <c:v>1.0821310611830399</c:v>
                </c:pt>
                <c:pt idx="3983">
                  <c:v>1.0824022421472901</c:v>
                </c:pt>
                <c:pt idx="3984">
                  <c:v>1.08267342311154</c:v>
                </c:pt>
                <c:pt idx="3985">
                  <c:v>1.08294460407579</c:v>
                </c:pt>
                <c:pt idx="3986">
                  <c:v>1.0832157850400399</c:v>
                </c:pt>
                <c:pt idx="3987">
                  <c:v>1.0834869660042901</c:v>
                </c:pt>
                <c:pt idx="3988">
                  <c:v>1.08375814696854</c:v>
                </c:pt>
                <c:pt idx="3989">
                  <c:v>1.0840293279327899</c:v>
                </c:pt>
                <c:pt idx="3990">
                  <c:v>1.0843005088970401</c:v>
                </c:pt>
                <c:pt idx="3991">
                  <c:v>1.08457168986129</c:v>
                </c:pt>
                <c:pt idx="3992">
                  <c:v>1.08484287082554</c:v>
                </c:pt>
                <c:pt idx="3993">
                  <c:v>1.0851140517897899</c:v>
                </c:pt>
                <c:pt idx="3994">
                  <c:v>1.0853852327540401</c:v>
                </c:pt>
                <c:pt idx="3995">
                  <c:v>1.08565641371829</c:v>
                </c:pt>
                <c:pt idx="3996">
                  <c:v>1.08592759468254</c:v>
                </c:pt>
                <c:pt idx="3997">
                  <c:v>1.0861987756467899</c:v>
                </c:pt>
                <c:pt idx="3998">
                  <c:v>1.0864699566110401</c:v>
                </c:pt>
                <c:pt idx="3999">
                  <c:v>1.08674113757529</c:v>
                </c:pt>
                <c:pt idx="4000">
                  <c:v>1.0870123185395399</c:v>
                </c:pt>
                <c:pt idx="4001">
                  <c:v>1.0872834995037901</c:v>
                </c:pt>
                <c:pt idx="4002">
                  <c:v>1.08755468046804</c:v>
                </c:pt>
                <c:pt idx="4003">
                  <c:v>1.08782586143229</c:v>
                </c:pt>
                <c:pt idx="4004">
                  <c:v>1.0880970423965399</c:v>
                </c:pt>
                <c:pt idx="4005">
                  <c:v>1.0883682233607901</c:v>
                </c:pt>
                <c:pt idx="4006">
                  <c:v>1.08863940432504</c:v>
                </c:pt>
                <c:pt idx="4007">
                  <c:v>1.08891058528929</c:v>
                </c:pt>
                <c:pt idx="4008">
                  <c:v>1.0891817662535399</c:v>
                </c:pt>
                <c:pt idx="4009">
                  <c:v>1.0894529472177901</c:v>
                </c:pt>
                <c:pt idx="4010">
                  <c:v>1.08972412818204</c:v>
                </c:pt>
                <c:pt idx="4011">
                  <c:v>1.0899953091462899</c:v>
                </c:pt>
                <c:pt idx="4012">
                  <c:v>1.0902664901105401</c:v>
                </c:pt>
                <c:pt idx="4013">
                  <c:v>1.09053767107479</c:v>
                </c:pt>
                <c:pt idx="4014">
                  <c:v>1.09080885203905</c:v>
                </c:pt>
                <c:pt idx="4015">
                  <c:v>1.0910800330032999</c:v>
                </c:pt>
                <c:pt idx="4016">
                  <c:v>1.0913512139675501</c:v>
                </c:pt>
                <c:pt idx="4017">
                  <c:v>1.0916223949318</c:v>
                </c:pt>
                <c:pt idx="4018">
                  <c:v>1.09189357589605</c:v>
                </c:pt>
                <c:pt idx="4019">
                  <c:v>1.0921647568602999</c:v>
                </c:pt>
                <c:pt idx="4020">
                  <c:v>1.0924359378245501</c:v>
                </c:pt>
                <c:pt idx="4021">
                  <c:v>1.0927071187888</c:v>
                </c:pt>
                <c:pt idx="4022">
                  <c:v>1.0929782997530499</c:v>
                </c:pt>
                <c:pt idx="4023">
                  <c:v>1.0932494807173001</c:v>
                </c:pt>
                <c:pt idx="4024">
                  <c:v>1.09352066168155</c:v>
                </c:pt>
                <c:pt idx="4025">
                  <c:v>1.0937918426458</c:v>
                </c:pt>
                <c:pt idx="4026">
                  <c:v>1.0940630236100499</c:v>
                </c:pt>
                <c:pt idx="4027">
                  <c:v>1.0943342045743001</c:v>
                </c:pt>
                <c:pt idx="4028">
                  <c:v>1.09460538553855</c:v>
                </c:pt>
                <c:pt idx="4029">
                  <c:v>1.0948765665028</c:v>
                </c:pt>
                <c:pt idx="4030">
                  <c:v>1.0951477474670499</c:v>
                </c:pt>
                <c:pt idx="4031">
                  <c:v>1.0954189284313001</c:v>
                </c:pt>
                <c:pt idx="4032">
                  <c:v>1.09569010939555</c:v>
                </c:pt>
                <c:pt idx="4033">
                  <c:v>1.0959612903597999</c:v>
                </c:pt>
                <c:pt idx="4034">
                  <c:v>1.0962324713240501</c:v>
                </c:pt>
                <c:pt idx="4035">
                  <c:v>1.0965036522883</c:v>
                </c:pt>
                <c:pt idx="4036">
                  <c:v>1.09677483325255</c:v>
                </c:pt>
                <c:pt idx="4037">
                  <c:v>1.0970460142167999</c:v>
                </c:pt>
                <c:pt idx="4038">
                  <c:v>1.0973171951810501</c:v>
                </c:pt>
                <c:pt idx="4039">
                  <c:v>1.0975883761453</c:v>
                </c:pt>
                <c:pt idx="4040">
                  <c:v>1.09785955710955</c:v>
                </c:pt>
                <c:pt idx="4041">
                  <c:v>1.0981307380737999</c:v>
                </c:pt>
                <c:pt idx="4042">
                  <c:v>1.0984019190380501</c:v>
                </c:pt>
                <c:pt idx="4043">
                  <c:v>1.0986731000023</c:v>
                </c:pt>
                <c:pt idx="4044">
                  <c:v>1.0989442809665499</c:v>
                </c:pt>
                <c:pt idx="4045">
                  <c:v>1.0992154619308001</c:v>
                </c:pt>
                <c:pt idx="4046">
                  <c:v>1.09948664289505</c:v>
                </c:pt>
                <c:pt idx="4047">
                  <c:v>1.0997578238593</c:v>
                </c:pt>
                <c:pt idx="4048">
                  <c:v>1.1000290048235499</c:v>
                </c:pt>
                <c:pt idx="4049">
                  <c:v>1.1003001857878001</c:v>
                </c:pt>
                <c:pt idx="4050">
                  <c:v>1.10057136675205</c:v>
                </c:pt>
                <c:pt idx="4051">
                  <c:v>1.10084254771631</c:v>
                </c:pt>
                <c:pt idx="4052">
                  <c:v>1.1011137286805599</c:v>
                </c:pt>
                <c:pt idx="4053">
                  <c:v>1.1013849096448101</c:v>
                </c:pt>
                <c:pt idx="4054">
                  <c:v>1.10165609060906</c:v>
                </c:pt>
                <c:pt idx="4055">
                  <c:v>1.1019272715733099</c:v>
                </c:pt>
                <c:pt idx="4056">
                  <c:v>1.1021984525375601</c:v>
                </c:pt>
                <c:pt idx="4057">
                  <c:v>1.10246963350181</c:v>
                </c:pt>
                <c:pt idx="4058">
                  <c:v>1.10274081446606</c:v>
                </c:pt>
                <c:pt idx="4059">
                  <c:v>1.1030119954303099</c:v>
                </c:pt>
                <c:pt idx="4060">
                  <c:v>1.1032831763945601</c:v>
                </c:pt>
                <c:pt idx="4061">
                  <c:v>1.10355435735881</c:v>
                </c:pt>
                <c:pt idx="4062">
                  <c:v>1.10382553832306</c:v>
                </c:pt>
                <c:pt idx="4063">
                  <c:v>1.1040967192873099</c:v>
                </c:pt>
                <c:pt idx="4064">
                  <c:v>1.1043679002515601</c:v>
                </c:pt>
                <c:pt idx="4065">
                  <c:v>1.10463908121581</c:v>
                </c:pt>
                <c:pt idx="4066">
                  <c:v>1.1049102621800599</c:v>
                </c:pt>
                <c:pt idx="4067">
                  <c:v>1.1051814431443101</c:v>
                </c:pt>
                <c:pt idx="4068">
                  <c:v>1.10545262410856</c:v>
                </c:pt>
                <c:pt idx="4069">
                  <c:v>1.10572380507281</c:v>
                </c:pt>
                <c:pt idx="4070">
                  <c:v>1.1059949860370599</c:v>
                </c:pt>
                <c:pt idx="4071">
                  <c:v>1.1062661670013101</c:v>
                </c:pt>
                <c:pt idx="4072">
                  <c:v>1.10653734796556</c:v>
                </c:pt>
                <c:pt idx="4073">
                  <c:v>1.10680852892981</c:v>
                </c:pt>
                <c:pt idx="4074">
                  <c:v>1.1070797098940599</c:v>
                </c:pt>
                <c:pt idx="4075">
                  <c:v>1.1073508908583101</c:v>
                </c:pt>
                <c:pt idx="4076">
                  <c:v>1.10762207182256</c:v>
                </c:pt>
                <c:pt idx="4077">
                  <c:v>1.1078932527868099</c:v>
                </c:pt>
                <c:pt idx="4078">
                  <c:v>1.1081644337510601</c:v>
                </c:pt>
                <c:pt idx="4079">
                  <c:v>1.10843561471531</c:v>
                </c:pt>
                <c:pt idx="4080">
                  <c:v>1.10870679567956</c:v>
                </c:pt>
                <c:pt idx="4081">
                  <c:v>1.1089779766438099</c:v>
                </c:pt>
                <c:pt idx="4082">
                  <c:v>1.1092491576080601</c:v>
                </c:pt>
                <c:pt idx="4083">
                  <c:v>1.10952033857231</c:v>
                </c:pt>
                <c:pt idx="4084">
                  <c:v>1.10979151953656</c:v>
                </c:pt>
                <c:pt idx="4085">
                  <c:v>1.1100627005008099</c:v>
                </c:pt>
                <c:pt idx="4086">
                  <c:v>1.1103338814650601</c:v>
                </c:pt>
                <c:pt idx="4087">
                  <c:v>1.11060506242932</c:v>
                </c:pt>
                <c:pt idx="4088">
                  <c:v>1.1108762433935699</c:v>
                </c:pt>
                <c:pt idx="4089">
                  <c:v>1.1111474243578201</c:v>
                </c:pt>
                <c:pt idx="4090">
                  <c:v>1.11141860532207</c:v>
                </c:pt>
                <c:pt idx="4091">
                  <c:v>1.11168978628632</c:v>
                </c:pt>
                <c:pt idx="4092">
                  <c:v>1.1119609672505699</c:v>
                </c:pt>
                <c:pt idx="4093">
                  <c:v>1.1122321482148201</c:v>
                </c:pt>
                <c:pt idx="4094">
                  <c:v>1.11250332917907</c:v>
                </c:pt>
                <c:pt idx="4095">
                  <c:v>1.11277451014332</c:v>
                </c:pt>
                <c:pt idx="4096">
                  <c:v>1.1130456911075699</c:v>
                </c:pt>
                <c:pt idx="4097">
                  <c:v>1.1133168720718201</c:v>
                </c:pt>
                <c:pt idx="4098">
                  <c:v>1.11358805303607</c:v>
                </c:pt>
                <c:pt idx="4099">
                  <c:v>1.1138592340003199</c:v>
                </c:pt>
                <c:pt idx="4100">
                  <c:v>1.1141304149645701</c:v>
                </c:pt>
                <c:pt idx="4101">
                  <c:v>1.11440159592882</c:v>
                </c:pt>
                <c:pt idx="4102">
                  <c:v>1.11467277689307</c:v>
                </c:pt>
                <c:pt idx="4103">
                  <c:v>1.1149439578573199</c:v>
                </c:pt>
                <c:pt idx="4104">
                  <c:v>1.1152151388215701</c:v>
                </c:pt>
                <c:pt idx="4105">
                  <c:v>1.11548631978582</c:v>
                </c:pt>
                <c:pt idx="4106">
                  <c:v>1.11575750075007</c:v>
                </c:pt>
                <c:pt idx="4107">
                  <c:v>1.1160286817143199</c:v>
                </c:pt>
                <c:pt idx="4108">
                  <c:v>1.1162998626785701</c:v>
                </c:pt>
                <c:pt idx="4109">
                  <c:v>1.11657104364282</c:v>
                </c:pt>
                <c:pt idx="4110">
                  <c:v>1.1168422246070699</c:v>
                </c:pt>
                <c:pt idx="4111">
                  <c:v>1.1171134055713201</c:v>
                </c:pt>
                <c:pt idx="4112">
                  <c:v>1.11738458653557</c:v>
                </c:pt>
                <c:pt idx="4113">
                  <c:v>1.11765576749982</c:v>
                </c:pt>
                <c:pt idx="4114">
                  <c:v>1.1179269484640699</c:v>
                </c:pt>
                <c:pt idx="4115">
                  <c:v>1.1181981294283201</c:v>
                </c:pt>
                <c:pt idx="4116">
                  <c:v>1.11846931039257</c:v>
                </c:pt>
                <c:pt idx="4117">
                  <c:v>1.11874049135682</c:v>
                </c:pt>
                <c:pt idx="4118">
                  <c:v>1.1190116723210699</c:v>
                </c:pt>
                <c:pt idx="4119">
                  <c:v>1.1192828532853201</c:v>
                </c:pt>
                <c:pt idx="4120">
                  <c:v>1.11955403424957</c:v>
                </c:pt>
                <c:pt idx="4121">
                  <c:v>1.1198252152138199</c:v>
                </c:pt>
                <c:pt idx="4122">
                  <c:v>1.1200963961780701</c:v>
                </c:pt>
                <c:pt idx="4123">
                  <c:v>1.12036757714232</c:v>
                </c:pt>
                <c:pt idx="4124">
                  <c:v>1.12063875810658</c:v>
                </c:pt>
                <c:pt idx="4125">
                  <c:v>1.1209099390708299</c:v>
                </c:pt>
                <c:pt idx="4126">
                  <c:v>1.1211811200350801</c:v>
                </c:pt>
                <c:pt idx="4127">
                  <c:v>1.12145230099933</c:v>
                </c:pt>
                <c:pt idx="4128">
                  <c:v>1.12172348196358</c:v>
                </c:pt>
                <c:pt idx="4129">
                  <c:v>1.1219946629278299</c:v>
                </c:pt>
                <c:pt idx="4130">
                  <c:v>1.1222658438920801</c:v>
                </c:pt>
                <c:pt idx="4131">
                  <c:v>1.12253702485633</c:v>
                </c:pt>
                <c:pt idx="4132">
                  <c:v>1.1228082058205799</c:v>
                </c:pt>
                <c:pt idx="4133">
                  <c:v>1.1230793867848301</c:v>
                </c:pt>
                <c:pt idx="4134">
                  <c:v>1.12335056774908</c:v>
                </c:pt>
                <c:pt idx="4135">
                  <c:v>1.12362174871333</c:v>
                </c:pt>
                <c:pt idx="4136">
                  <c:v>1.1238929296775799</c:v>
                </c:pt>
                <c:pt idx="4137">
                  <c:v>1.1241641106418301</c:v>
                </c:pt>
                <c:pt idx="4138">
                  <c:v>1.12443529160608</c:v>
                </c:pt>
                <c:pt idx="4139">
                  <c:v>1.12470647257033</c:v>
                </c:pt>
                <c:pt idx="4140">
                  <c:v>1.1249776535345799</c:v>
                </c:pt>
                <c:pt idx="4141">
                  <c:v>1.1252488344988301</c:v>
                </c:pt>
                <c:pt idx="4142">
                  <c:v>1.12552001546308</c:v>
                </c:pt>
                <c:pt idx="4143">
                  <c:v>1.1257911964273299</c:v>
                </c:pt>
                <c:pt idx="4144">
                  <c:v>1.1260623773915801</c:v>
                </c:pt>
                <c:pt idx="4145">
                  <c:v>1.12633355835583</c:v>
                </c:pt>
                <c:pt idx="4146">
                  <c:v>1.12660473932008</c:v>
                </c:pt>
                <c:pt idx="4147">
                  <c:v>1.1268759202843299</c:v>
                </c:pt>
                <c:pt idx="4148">
                  <c:v>1.1271471012485801</c:v>
                </c:pt>
                <c:pt idx="4149">
                  <c:v>1.12741828221283</c:v>
                </c:pt>
                <c:pt idx="4150">
                  <c:v>1.12768946317708</c:v>
                </c:pt>
                <c:pt idx="4151">
                  <c:v>1.1279606441413299</c:v>
                </c:pt>
                <c:pt idx="4152">
                  <c:v>1.1282318251055801</c:v>
                </c:pt>
                <c:pt idx="4153">
                  <c:v>1.12850300606983</c:v>
                </c:pt>
                <c:pt idx="4154">
                  <c:v>1.1287741870340799</c:v>
                </c:pt>
                <c:pt idx="4155">
                  <c:v>1.1290453679983301</c:v>
                </c:pt>
                <c:pt idx="4156">
                  <c:v>1.12931654896258</c:v>
                </c:pt>
                <c:pt idx="4157">
                  <c:v>1.12958772992683</c:v>
                </c:pt>
                <c:pt idx="4158">
                  <c:v>1.1298589108910799</c:v>
                </c:pt>
                <c:pt idx="4159">
                  <c:v>1.1301300918553301</c:v>
                </c:pt>
                <c:pt idx="4160">
                  <c:v>1.13040127281958</c:v>
                </c:pt>
                <c:pt idx="4161">
                  <c:v>1.13067245378384</c:v>
                </c:pt>
                <c:pt idx="4162">
                  <c:v>1.1309436347480899</c:v>
                </c:pt>
                <c:pt idx="4163">
                  <c:v>1.1312148157123401</c:v>
                </c:pt>
                <c:pt idx="4164">
                  <c:v>1.13148599667659</c:v>
                </c:pt>
                <c:pt idx="4165">
                  <c:v>1.1317571776408399</c:v>
                </c:pt>
                <c:pt idx="4166">
                  <c:v>1.1320283586050901</c:v>
                </c:pt>
                <c:pt idx="4167">
                  <c:v>1.13229953956934</c:v>
                </c:pt>
                <c:pt idx="4168">
                  <c:v>1.13257072053359</c:v>
                </c:pt>
                <c:pt idx="4169">
                  <c:v>1.1328419014978399</c:v>
                </c:pt>
                <c:pt idx="4170">
                  <c:v>1.1331002504096499</c:v>
                </c:pt>
                <c:pt idx="4171">
                  <c:v>1.1333406590659001</c:v>
                </c:pt>
                <c:pt idx="4172">
                  <c:v>1.1335810677221501</c:v>
                </c:pt>
                <c:pt idx="4173">
                  <c:v>1.1338214763784</c:v>
                </c:pt>
                <c:pt idx="4174">
                  <c:v>1.13406188503465</c:v>
                </c:pt>
                <c:pt idx="4175">
                  <c:v>1.1343022936909</c:v>
                </c:pt>
                <c:pt idx="4176">
                  <c:v>1.1345427023471499</c:v>
                </c:pt>
                <c:pt idx="4177">
                  <c:v>1.1347831110033999</c:v>
                </c:pt>
                <c:pt idx="4178">
                  <c:v>1.1350235196596501</c:v>
                </c:pt>
                <c:pt idx="4179">
                  <c:v>1.1352639283159001</c:v>
                </c:pt>
                <c:pt idx="4180">
                  <c:v>1.13550433697215</c:v>
                </c:pt>
                <c:pt idx="4181">
                  <c:v>1.1357447456284</c:v>
                </c:pt>
                <c:pt idx="4182">
                  <c:v>1.13598515428465</c:v>
                </c:pt>
                <c:pt idx="4183">
                  <c:v>1.1362255629408999</c:v>
                </c:pt>
                <c:pt idx="4184">
                  <c:v>1.1364659715971499</c:v>
                </c:pt>
                <c:pt idx="4185">
                  <c:v>1.1367063802534101</c:v>
                </c:pt>
                <c:pt idx="4186">
                  <c:v>1.1369467889096601</c:v>
                </c:pt>
                <c:pt idx="4187">
                  <c:v>1.13718719756591</c:v>
                </c:pt>
                <c:pt idx="4188">
                  <c:v>1.13742760622216</c:v>
                </c:pt>
                <c:pt idx="4189">
                  <c:v>1.13766801487841</c:v>
                </c:pt>
                <c:pt idx="4190">
                  <c:v>1.1379084235346599</c:v>
                </c:pt>
                <c:pt idx="4191">
                  <c:v>1.1381488321909099</c:v>
                </c:pt>
                <c:pt idx="4192">
                  <c:v>1.1383892408471601</c:v>
                </c:pt>
                <c:pt idx="4193">
                  <c:v>1.1386296495034101</c:v>
                </c:pt>
                <c:pt idx="4194">
                  <c:v>1.13887005815966</c:v>
                </c:pt>
                <c:pt idx="4195">
                  <c:v>1.13911046681591</c:v>
                </c:pt>
                <c:pt idx="4196">
                  <c:v>1.13935087547216</c:v>
                </c:pt>
                <c:pt idx="4197">
                  <c:v>1.1395912841284099</c:v>
                </c:pt>
                <c:pt idx="4198">
                  <c:v>1.1398316927846599</c:v>
                </c:pt>
                <c:pt idx="4199">
                  <c:v>1.1400721014409101</c:v>
                </c:pt>
                <c:pt idx="4200">
                  <c:v>1.1403125100971601</c:v>
                </c:pt>
                <c:pt idx="4201">
                  <c:v>1.14055291875341</c:v>
                </c:pt>
                <c:pt idx="4202">
                  <c:v>1.14079332740966</c:v>
                </c:pt>
                <c:pt idx="4203">
                  <c:v>1.14103373606591</c:v>
                </c:pt>
                <c:pt idx="4204">
                  <c:v>1.1412741447221599</c:v>
                </c:pt>
                <c:pt idx="4205">
                  <c:v>1.1415145533784099</c:v>
                </c:pt>
                <c:pt idx="4206">
                  <c:v>1.1417549620346601</c:v>
                </c:pt>
                <c:pt idx="4207">
                  <c:v>1.1419953706909101</c:v>
                </c:pt>
                <c:pt idx="4208">
                  <c:v>1.14223577934716</c:v>
                </c:pt>
                <c:pt idx="4209">
                  <c:v>1.14247618800341</c:v>
                </c:pt>
                <c:pt idx="4210">
                  <c:v>1.14271659665966</c:v>
                </c:pt>
                <c:pt idx="4211">
                  <c:v>1.1429570053159099</c:v>
                </c:pt>
                <c:pt idx="4212">
                  <c:v>1.1431974139721599</c:v>
                </c:pt>
                <c:pt idx="4213">
                  <c:v>1.1434378226284101</c:v>
                </c:pt>
                <c:pt idx="4214">
                  <c:v>1.1436782312846601</c:v>
                </c:pt>
                <c:pt idx="4215">
                  <c:v>1.14391863994091</c:v>
                </c:pt>
                <c:pt idx="4216">
                  <c:v>1.14415904859716</c:v>
                </c:pt>
                <c:pt idx="4217">
                  <c:v>1.14439945725341</c:v>
                </c:pt>
                <c:pt idx="4218">
                  <c:v>1.1446398659096599</c:v>
                </c:pt>
                <c:pt idx="4219">
                  <c:v>1.1448802745659099</c:v>
                </c:pt>
                <c:pt idx="4220">
                  <c:v>1.1451206832221601</c:v>
                </c:pt>
                <c:pt idx="4221">
                  <c:v>1.1453610918784101</c:v>
                </c:pt>
                <c:pt idx="4222">
                  <c:v>1.14560150053466</c:v>
                </c:pt>
                <c:pt idx="4223">
                  <c:v>1.14584190919091</c:v>
                </c:pt>
                <c:pt idx="4224">
                  <c:v>1.14608231784716</c:v>
                </c:pt>
                <c:pt idx="4225">
                  <c:v>1.1463227265034099</c:v>
                </c:pt>
                <c:pt idx="4226">
                  <c:v>1.1465631351596699</c:v>
                </c:pt>
                <c:pt idx="4227">
                  <c:v>1.1468035438159201</c:v>
                </c:pt>
                <c:pt idx="4228">
                  <c:v>1.1470439524721701</c:v>
                </c:pt>
                <c:pt idx="4229">
                  <c:v>1.14728436112842</c:v>
                </c:pt>
                <c:pt idx="4230">
                  <c:v>1.14752476978467</c:v>
                </c:pt>
                <c:pt idx="4231">
                  <c:v>1.14776517844092</c:v>
                </c:pt>
                <c:pt idx="4232">
                  <c:v>1.1480055870971699</c:v>
                </c:pt>
                <c:pt idx="4233">
                  <c:v>1.1482459957534199</c:v>
                </c:pt>
                <c:pt idx="4234">
                  <c:v>1.1484864044096701</c:v>
                </c:pt>
                <c:pt idx="4235">
                  <c:v>1.1487268130659201</c:v>
                </c:pt>
                <c:pt idx="4236">
                  <c:v>1.14896722172217</c:v>
                </c:pt>
                <c:pt idx="4237">
                  <c:v>1.14920763037842</c:v>
                </c:pt>
                <c:pt idx="4238">
                  <c:v>1.14944803903467</c:v>
                </c:pt>
                <c:pt idx="4239">
                  <c:v>1.1496884476909199</c:v>
                </c:pt>
                <c:pt idx="4240">
                  <c:v>1.1499288563471699</c:v>
                </c:pt>
                <c:pt idx="4241">
                  <c:v>1.1501692650034201</c:v>
                </c:pt>
                <c:pt idx="4242">
                  <c:v>1.1504096736596701</c:v>
                </c:pt>
                <c:pt idx="4243">
                  <c:v>1.15065008231592</c:v>
                </c:pt>
                <c:pt idx="4244">
                  <c:v>1.15089049097217</c:v>
                </c:pt>
                <c:pt idx="4245">
                  <c:v>1.15113089962842</c:v>
                </c:pt>
                <c:pt idx="4246">
                  <c:v>1.1513713082846699</c:v>
                </c:pt>
                <c:pt idx="4247">
                  <c:v>1.1516117169409199</c:v>
                </c:pt>
                <c:pt idx="4248">
                  <c:v>1.1518521255971701</c:v>
                </c:pt>
                <c:pt idx="4249">
                  <c:v>1.1520925342534201</c:v>
                </c:pt>
                <c:pt idx="4250">
                  <c:v>1.15233294290967</c:v>
                </c:pt>
                <c:pt idx="4251">
                  <c:v>1.15257335156592</c:v>
                </c:pt>
                <c:pt idx="4252">
                  <c:v>1.15281376022217</c:v>
                </c:pt>
                <c:pt idx="4253">
                  <c:v>1.1530541688784199</c:v>
                </c:pt>
                <c:pt idx="4254">
                  <c:v>1.1532945775346699</c:v>
                </c:pt>
                <c:pt idx="4255">
                  <c:v>1.1535349861909201</c:v>
                </c:pt>
                <c:pt idx="4256">
                  <c:v>1.1537753948471701</c:v>
                </c:pt>
                <c:pt idx="4257">
                  <c:v>1.15401580350342</c:v>
                </c:pt>
                <c:pt idx="4258">
                  <c:v>1.15425621215967</c:v>
                </c:pt>
                <c:pt idx="4259">
                  <c:v>1.15449662081592</c:v>
                </c:pt>
                <c:pt idx="4260">
                  <c:v>1.1547370294721699</c:v>
                </c:pt>
                <c:pt idx="4261">
                  <c:v>1.1549774381284199</c:v>
                </c:pt>
                <c:pt idx="4262">
                  <c:v>1.1552178467846701</c:v>
                </c:pt>
                <c:pt idx="4263">
                  <c:v>1.1554582554409201</c:v>
                </c:pt>
                <c:pt idx="4264">
                  <c:v>1.15569866409717</c:v>
                </c:pt>
                <c:pt idx="4265">
                  <c:v>1.15593907275342</c:v>
                </c:pt>
                <c:pt idx="4266">
                  <c:v>1.15617948140967</c:v>
                </c:pt>
                <c:pt idx="4267">
                  <c:v>1.1564198900659199</c:v>
                </c:pt>
                <c:pt idx="4268">
                  <c:v>1.1566602987221799</c:v>
                </c:pt>
                <c:pt idx="4269">
                  <c:v>1.1569007073784301</c:v>
                </c:pt>
                <c:pt idx="4270">
                  <c:v>1.1571411160346801</c:v>
                </c:pt>
                <c:pt idx="4271">
                  <c:v>1.15738152469093</c:v>
                </c:pt>
                <c:pt idx="4272">
                  <c:v>1.15762193334718</c:v>
                </c:pt>
                <c:pt idx="4273">
                  <c:v>1.15786234200343</c:v>
                </c:pt>
                <c:pt idx="4274">
                  <c:v>1.1581027506596799</c:v>
                </c:pt>
                <c:pt idx="4275">
                  <c:v>1.1583431593159299</c:v>
                </c:pt>
                <c:pt idx="4276">
                  <c:v>1.1585835679721801</c:v>
                </c:pt>
                <c:pt idx="4277">
                  <c:v>1.1588239766284301</c:v>
                </c:pt>
                <c:pt idx="4278">
                  <c:v>1.15906438528468</c:v>
                </c:pt>
                <c:pt idx="4279">
                  <c:v>1.15930479394093</c:v>
                </c:pt>
                <c:pt idx="4280">
                  <c:v>1.15954520259718</c:v>
                </c:pt>
                <c:pt idx="4281">
                  <c:v>1.1597856112534299</c:v>
                </c:pt>
                <c:pt idx="4282">
                  <c:v>1.1600260199096799</c:v>
                </c:pt>
                <c:pt idx="4283">
                  <c:v>1.1602664285659301</c:v>
                </c:pt>
                <c:pt idx="4284">
                  <c:v>1.1605068372221801</c:v>
                </c:pt>
                <c:pt idx="4285">
                  <c:v>1.16074724587843</c:v>
                </c:pt>
                <c:pt idx="4286">
                  <c:v>1.16098765453468</c:v>
                </c:pt>
                <c:pt idx="4287">
                  <c:v>1.16122806319093</c:v>
                </c:pt>
                <c:pt idx="4288">
                  <c:v>1.1614684718471799</c:v>
                </c:pt>
                <c:pt idx="4289">
                  <c:v>1.1617088805034299</c:v>
                </c:pt>
                <c:pt idx="4290">
                  <c:v>1.1619492891596801</c:v>
                </c:pt>
                <c:pt idx="4291">
                  <c:v>1.1621896978159301</c:v>
                </c:pt>
                <c:pt idx="4292">
                  <c:v>1.16243010647218</c:v>
                </c:pt>
                <c:pt idx="4293">
                  <c:v>1.16267051512843</c:v>
                </c:pt>
                <c:pt idx="4294">
                  <c:v>1.16291092378468</c:v>
                </c:pt>
                <c:pt idx="4295">
                  <c:v>1.1631513324409299</c:v>
                </c:pt>
                <c:pt idx="4296">
                  <c:v>1.1633917410971799</c:v>
                </c:pt>
                <c:pt idx="4297">
                  <c:v>1.1636321497534301</c:v>
                </c:pt>
                <c:pt idx="4298">
                  <c:v>1.1638725584096801</c:v>
                </c:pt>
                <c:pt idx="4299">
                  <c:v>1.16411296706593</c:v>
                </c:pt>
                <c:pt idx="4300">
                  <c:v>1.16435337572218</c:v>
                </c:pt>
                <c:pt idx="4301">
                  <c:v>1.16459378437843</c:v>
                </c:pt>
                <c:pt idx="4302">
                  <c:v>1.1648341930346799</c:v>
                </c:pt>
                <c:pt idx="4303">
                  <c:v>1.1650746016909299</c:v>
                </c:pt>
                <c:pt idx="4304">
                  <c:v>1.1653150103471801</c:v>
                </c:pt>
                <c:pt idx="4305">
                  <c:v>1.1655554190034301</c:v>
                </c:pt>
                <c:pt idx="4306">
                  <c:v>1.16579582765968</c:v>
                </c:pt>
                <c:pt idx="4307">
                  <c:v>1.16603623631593</c:v>
                </c:pt>
                <c:pt idx="4308">
                  <c:v>1.16627664497218</c:v>
                </c:pt>
                <c:pt idx="4309">
                  <c:v>1.1665170536284399</c:v>
                </c:pt>
                <c:pt idx="4310">
                  <c:v>1.1667574622846899</c:v>
                </c:pt>
                <c:pt idx="4311">
                  <c:v>1.1669978709409401</c:v>
                </c:pt>
                <c:pt idx="4312">
                  <c:v>1.1672382795971901</c:v>
                </c:pt>
                <c:pt idx="4313">
                  <c:v>1.16747868825344</c:v>
                </c:pt>
                <c:pt idx="4314">
                  <c:v>1.16771909690969</c:v>
                </c:pt>
                <c:pt idx="4315">
                  <c:v>1.16795950556594</c:v>
                </c:pt>
                <c:pt idx="4316">
                  <c:v>1.1681999142221899</c:v>
                </c:pt>
                <c:pt idx="4317">
                  <c:v>1.1684403228784399</c:v>
                </c:pt>
                <c:pt idx="4318">
                  <c:v>1.1686807315346901</c:v>
                </c:pt>
                <c:pt idx="4319">
                  <c:v>1.1689211401909401</c:v>
                </c:pt>
                <c:pt idx="4320">
                  <c:v>1.16916154884719</c:v>
                </c:pt>
                <c:pt idx="4321">
                  <c:v>1.16940195750344</c:v>
                </c:pt>
                <c:pt idx="4322">
                  <c:v>1.16964236615969</c:v>
                </c:pt>
                <c:pt idx="4323">
                  <c:v>1.1698827748159399</c:v>
                </c:pt>
                <c:pt idx="4324">
                  <c:v>1.1701231834721899</c:v>
                </c:pt>
                <c:pt idx="4325">
                  <c:v>1.1703635921284401</c:v>
                </c:pt>
                <c:pt idx="4326">
                  <c:v>1.1706040007846901</c:v>
                </c:pt>
                <c:pt idx="4327">
                  <c:v>1.17084440944094</c:v>
                </c:pt>
                <c:pt idx="4328">
                  <c:v>1.17108481809719</c:v>
                </c:pt>
                <c:pt idx="4329">
                  <c:v>1.17132522675344</c:v>
                </c:pt>
                <c:pt idx="4330">
                  <c:v>1.1715656354096899</c:v>
                </c:pt>
                <c:pt idx="4331">
                  <c:v>1.1718060440659399</c:v>
                </c:pt>
                <c:pt idx="4332">
                  <c:v>1.1720464527221901</c:v>
                </c:pt>
                <c:pt idx="4333">
                  <c:v>1.1722868613784401</c:v>
                </c:pt>
                <c:pt idx="4334">
                  <c:v>1.17252727003469</c:v>
                </c:pt>
                <c:pt idx="4335">
                  <c:v>1.17276767869094</c:v>
                </c:pt>
                <c:pt idx="4336">
                  <c:v>1.17300808734719</c:v>
                </c:pt>
                <c:pt idx="4337">
                  <c:v>1.1732484960034399</c:v>
                </c:pt>
                <c:pt idx="4338">
                  <c:v>1.1734889046596899</c:v>
                </c:pt>
                <c:pt idx="4339">
                  <c:v>1.1737293133159401</c:v>
                </c:pt>
                <c:pt idx="4340">
                  <c:v>1.1739697219721901</c:v>
                </c:pt>
                <c:pt idx="4341">
                  <c:v>1.17421013062844</c:v>
                </c:pt>
                <c:pt idx="4342">
                  <c:v>1.17445053928469</c:v>
                </c:pt>
                <c:pt idx="4343">
                  <c:v>1.17469094794094</c:v>
                </c:pt>
                <c:pt idx="4344">
                  <c:v>1.1749313565971899</c:v>
                </c:pt>
                <c:pt idx="4345">
                  <c:v>1.1751717652534399</c:v>
                </c:pt>
                <c:pt idx="4346">
                  <c:v>1.1754121739096901</c:v>
                </c:pt>
                <c:pt idx="4347">
                  <c:v>1.1756525825659401</c:v>
                </c:pt>
                <c:pt idx="4348">
                  <c:v>1.17589299122219</c:v>
                </c:pt>
                <c:pt idx="4349">
                  <c:v>1.17613339987844</c:v>
                </c:pt>
                <c:pt idx="4350">
                  <c:v>1.17637380853469</c:v>
                </c:pt>
                <c:pt idx="4351">
                  <c:v>1.1766142171909499</c:v>
                </c:pt>
                <c:pt idx="4352">
                  <c:v>1.1768546258471999</c:v>
                </c:pt>
                <c:pt idx="4353">
                  <c:v>1.1770950345034501</c:v>
                </c:pt>
                <c:pt idx="4354">
                  <c:v>1.1773354431597001</c:v>
                </c:pt>
                <c:pt idx="4355">
                  <c:v>1.17757585181595</c:v>
                </c:pt>
                <c:pt idx="4356">
                  <c:v>1.1778162604722</c:v>
                </c:pt>
                <c:pt idx="4357">
                  <c:v>1.17805666912845</c:v>
                </c:pt>
                <c:pt idx="4358">
                  <c:v>1.1782970777846999</c:v>
                </c:pt>
                <c:pt idx="4359">
                  <c:v>1.1785374864409499</c:v>
                </c:pt>
                <c:pt idx="4360">
                  <c:v>1.1787778950972001</c:v>
                </c:pt>
                <c:pt idx="4361">
                  <c:v>1.1790183037534501</c:v>
                </c:pt>
                <c:pt idx="4362">
                  <c:v>1.1792587124097</c:v>
                </c:pt>
                <c:pt idx="4363">
                  <c:v>1.17949912106595</c:v>
                </c:pt>
                <c:pt idx="4364">
                  <c:v>1.1797395297222</c:v>
                </c:pt>
                <c:pt idx="4365">
                  <c:v>1.1799799383784499</c:v>
                </c:pt>
                <c:pt idx="4366">
                  <c:v>1.1802203470346999</c:v>
                </c:pt>
                <c:pt idx="4367">
                  <c:v>1.1804607556909501</c:v>
                </c:pt>
                <c:pt idx="4368">
                  <c:v>1.1807011643472001</c:v>
                </c:pt>
                <c:pt idx="4369">
                  <c:v>1.18094157300345</c:v>
                </c:pt>
                <c:pt idx="4370">
                  <c:v>1.1811819816597</c:v>
                </c:pt>
                <c:pt idx="4371">
                  <c:v>1.18142239031595</c:v>
                </c:pt>
                <c:pt idx="4372">
                  <c:v>1.1816627989721999</c:v>
                </c:pt>
                <c:pt idx="4373">
                  <c:v>1.1819032076284499</c:v>
                </c:pt>
                <c:pt idx="4374">
                  <c:v>1.1821436162847001</c:v>
                </c:pt>
                <c:pt idx="4375">
                  <c:v>1.1823840249409501</c:v>
                </c:pt>
                <c:pt idx="4376">
                  <c:v>1.1826244335972</c:v>
                </c:pt>
                <c:pt idx="4377">
                  <c:v>1.18286484225345</c:v>
                </c:pt>
                <c:pt idx="4378">
                  <c:v>1.1831052509097</c:v>
                </c:pt>
                <c:pt idx="4379">
                  <c:v>1.1833456595659499</c:v>
                </c:pt>
                <c:pt idx="4380">
                  <c:v>1.1835860682221999</c:v>
                </c:pt>
                <c:pt idx="4381">
                  <c:v>1.1838264768784501</c:v>
                </c:pt>
                <c:pt idx="4382">
                  <c:v>1.1840668855347001</c:v>
                </c:pt>
                <c:pt idx="4383">
                  <c:v>1.18430729419095</c:v>
                </c:pt>
                <c:pt idx="4384">
                  <c:v>1.1845477028472</c:v>
                </c:pt>
                <c:pt idx="4385">
                  <c:v>1.18478811150345</c:v>
                </c:pt>
                <c:pt idx="4386">
                  <c:v>1.1850285201596999</c:v>
                </c:pt>
                <c:pt idx="4387">
                  <c:v>1.1852689288159499</c:v>
                </c:pt>
                <c:pt idx="4388">
                  <c:v>1.1855093374722001</c:v>
                </c:pt>
                <c:pt idx="4389">
                  <c:v>1.1857497461284501</c:v>
                </c:pt>
                <c:pt idx="4390">
                  <c:v>1.1859901547847</c:v>
                </c:pt>
                <c:pt idx="4391">
                  <c:v>1.18623056344095</c:v>
                </c:pt>
                <c:pt idx="4392">
                  <c:v>1.1864709720972</c:v>
                </c:pt>
                <c:pt idx="4393">
                  <c:v>1.1867113807534599</c:v>
                </c:pt>
                <c:pt idx="4394">
                  <c:v>1.1869517894097099</c:v>
                </c:pt>
                <c:pt idx="4395">
                  <c:v>1.1871921980659601</c:v>
                </c:pt>
                <c:pt idx="4396">
                  <c:v>1.1874326067222101</c:v>
                </c:pt>
                <c:pt idx="4397">
                  <c:v>1.18767301537846</c:v>
                </c:pt>
                <c:pt idx="4398">
                  <c:v>1.18791342403471</c:v>
                </c:pt>
                <c:pt idx="4399">
                  <c:v>1.18815383269096</c:v>
                </c:pt>
                <c:pt idx="4400">
                  <c:v>1.1883942413472099</c:v>
                </c:pt>
                <c:pt idx="4401">
                  <c:v>1.1886346500034599</c:v>
                </c:pt>
                <c:pt idx="4402">
                  <c:v>1.1888750586597101</c:v>
                </c:pt>
                <c:pt idx="4403">
                  <c:v>1.1891154673159601</c:v>
                </c:pt>
                <c:pt idx="4404">
                  <c:v>1.18935587597221</c:v>
                </c:pt>
                <c:pt idx="4405">
                  <c:v>1.18959628462846</c:v>
                </c:pt>
                <c:pt idx="4406">
                  <c:v>1.18983669328471</c:v>
                </c:pt>
                <c:pt idx="4407">
                  <c:v>1.1900771019409599</c:v>
                </c:pt>
                <c:pt idx="4408">
                  <c:v>1.1903175105972099</c:v>
                </c:pt>
                <c:pt idx="4409">
                  <c:v>1.1905579192534601</c:v>
                </c:pt>
                <c:pt idx="4410">
                  <c:v>1.1907983279097101</c:v>
                </c:pt>
                <c:pt idx="4411">
                  <c:v>1.19103873656596</c:v>
                </c:pt>
                <c:pt idx="4412">
                  <c:v>1.19127914522221</c:v>
                </c:pt>
                <c:pt idx="4413">
                  <c:v>1.19151955387846</c:v>
                </c:pt>
                <c:pt idx="4414">
                  <c:v>1.1917599625347099</c:v>
                </c:pt>
                <c:pt idx="4415">
                  <c:v>1.1920003711909599</c:v>
                </c:pt>
                <c:pt idx="4416">
                  <c:v>1.1922407798472101</c:v>
                </c:pt>
                <c:pt idx="4417">
                  <c:v>1.1924811885034601</c:v>
                </c:pt>
                <c:pt idx="4418">
                  <c:v>1.19272159715971</c:v>
                </c:pt>
                <c:pt idx="4419">
                  <c:v>1.19296200581596</c:v>
                </c:pt>
                <c:pt idx="4420">
                  <c:v>1.19320241447221</c:v>
                </c:pt>
                <c:pt idx="4421">
                  <c:v>1.19344282312846</c:v>
                </c:pt>
                <c:pt idx="4422">
                  <c:v>1.1936832317847099</c:v>
                </c:pt>
                <c:pt idx="4423">
                  <c:v>1.1939236404409601</c:v>
                </c:pt>
                <c:pt idx="4424">
                  <c:v>1.1941640490972101</c:v>
                </c:pt>
                <c:pt idx="4425">
                  <c:v>1.19440445775346</c:v>
                </c:pt>
                <c:pt idx="4426">
                  <c:v>1.19464486640971</c:v>
                </c:pt>
                <c:pt idx="4427">
                  <c:v>1.19488527506596</c:v>
                </c:pt>
                <c:pt idx="4428">
                  <c:v>1.19512568372221</c:v>
                </c:pt>
                <c:pt idx="4429">
                  <c:v>1.1953660923784599</c:v>
                </c:pt>
                <c:pt idx="4430">
                  <c:v>1.1956065010347099</c:v>
                </c:pt>
                <c:pt idx="4431">
                  <c:v>1.1958469096909601</c:v>
                </c:pt>
                <c:pt idx="4432">
                  <c:v>1.19608731834721</c:v>
                </c:pt>
                <c:pt idx="4433">
                  <c:v>1.19632772700346</c:v>
                </c:pt>
                <c:pt idx="4434">
                  <c:v>1.19656813565972</c:v>
                </c:pt>
                <c:pt idx="4435">
                  <c:v>1.1968085443159699</c:v>
                </c:pt>
                <c:pt idx="4436">
                  <c:v>1.1970489529722199</c:v>
                </c:pt>
                <c:pt idx="4437">
                  <c:v>1.1972893616284701</c:v>
                </c:pt>
                <c:pt idx="4438">
                  <c:v>1.1975297702847201</c:v>
                </c:pt>
                <c:pt idx="4439">
                  <c:v>1.19777017894097</c:v>
                </c:pt>
                <c:pt idx="4440">
                  <c:v>1.19801058759722</c:v>
                </c:pt>
                <c:pt idx="4441">
                  <c:v>1.19825099625347</c:v>
                </c:pt>
                <c:pt idx="4442">
                  <c:v>1.1984914049097199</c:v>
                </c:pt>
                <c:pt idx="4443">
                  <c:v>1.1987318135659699</c:v>
                </c:pt>
                <c:pt idx="4444">
                  <c:v>1.1989722222222201</c:v>
                </c:pt>
                <c:pt idx="4445">
                  <c:v>1.1992126308784701</c:v>
                </c:pt>
                <c:pt idx="4446">
                  <c:v>1.19945303953472</c:v>
                </c:pt>
                <c:pt idx="4447">
                  <c:v>1.19969344819097</c:v>
                </c:pt>
                <c:pt idx="4448">
                  <c:v>1.19993385684722</c:v>
                </c:pt>
                <c:pt idx="4449">
                  <c:v>1.20017426550347</c:v>
                </c:pt>
                <c:pt idx="4450">
                  <c:v>1.2004146741597199</c:v>
                </c:pt>
                <c:pt idx="4451">
                  <c:v>1.2006550828159701</c:v>
                </c:pt>
                <c:pt idx="4452">
                  <c:v>1.2008954914722201</c:v>
                </c:pt>
                <c:pt idx="4453">
                  <c:v>1.20113590012847</c:v>
                </c:pt>
                <c:pt idx="4454">
                  <c:v>1.20137630878472</c:v>
                </c:pt>
                <c:pt idx="4455">
                  <c:v>1.20161671744097</c:v>
                </c:pt>
                <c:pt idx="4456">
                  <c:v>1.20185712609722</c:v>
                </c:pt>
                <c:pt idx="4457">
                  <c:v>1.2020975347534699</c:v>
                </c:pt>
                <c:pt idx="4458">
                  <c:v>1.2023379434097199</c:v>
                </c:pt>
                <c:pt idx="4459">
                  <c:v>1.2025783520659701</c:v>
                </c:pt>
                <c:pt idx="4460">
                  <c:v>1.20281876072222</c:v>
                </c:pt>
                <c:pt idx="4461">
                  <c:v>1.20305916937847</c:v>
                </c:pt>
                <c:pt idx="4462">
                  <c:v>1.20329957803472</c:v>
                </c:pt>
                <c:pt idx="4463">
                  <c:v>1.20353998669097</c:v>
                </c:pt>
                <c:pt idx="4464">
                  <c:v>1.2037803953472199</c:v>
                </c:pt>
                <c:pt idx="4465">
                  <c:v>1.2040208040034699</c:v>
                </c:pt>
                <c:pt idx="4466">
                  <c:v>1.2042612126597201</c:v>
                </c:pt>
                <c:pt idx="4467">
                  <c:v>1.2045016213159701</c:v>
                </c:pt>
                <c:pt idx="4468">
                  <c:v>1.20474202997222</c:v>
                </c:pt>
                <c:pt idx="4469">
                  <c:v>1.20498243862847</c:v>
                </c:pt>
                <c:pt idx="4470">
                  <c:v>1.20522284728472</c:v>
                </c:pt>
                <c:pt idx="4471">
                  <c:v>1.2054632559409699</c:v>
                </c:pt>
                <c:pt idx="4472">
                  <c:v>1.2057036645972199</c:v>
                </c:pt>
                <c:pt idx="4473">
                  <c:v>1.2059440732534701</c:v>
                </c:pt>
                <c:pt idx="4474">
                  <c:v>1.2061844819097201</c:v>
                </c:pt>
                <c:pt idx="4475">
                  <c:v>1.20642489056597</c:v>
                </c:pt>
                <c:pt idx="4476">
                  <c:v>1.20666529922223</c:v>
                </c:pt>
                <c:pt idx="4477">
                  <c:v>1.2069057078784799</c:v>
                </c:pt>
                <c:pt idx="4478">
                  <c:v>1.2071461165347299</c:v>
                </c:pt>
                <c:pt idx="4479">
                  <c:v>1.2073865251909801</c:v>
                </c:pt>
                <c:pt idx="4480">
                  <c:v>1.2076269338472301</c:v>
                </c:pt>
                <c:pt idx="4481">
                  <c:v>1.20786734250348</c:v>
                </c:pt>
                <c:pt idx="4482">
                  <c:v>1.20810775115973</c:v>
                </c:pt>
                <c:pt idx="4483">
                  <c:v>1.20834815981598</c:v>
                </c:pt>
                <c:pt idx="4484">
                  <c:v>1.20858856847223</c:v>
                </c:pt>
                <c:pt idx="4485">
                  <c:v>1.2088289771284799</c:v>
                </c:pt>
                <c:pt idx="4486">
                  <c:v>1.2090693857847301</c:v>
                </c:pt>
                <c:pt idx="4487">
                  <c:v>1.2093097944409801</c:v>
                </c:pt>
                <c:pt idx="4488">
                  <c:v>1.20955020309723</c:v>
                </c:pt>
                <c:pt idx="4489">
                  <c:v>1.20979061175348</c:v>
                </c:pt>
                <c:pt idx="4490">
                  <c:v>1.21003102040973</c:v>
                </c:pt>
                <c:pt idx="4491">
                  <c:v>1.21027142906598</c:v>
                </c:pt>
                <c:pt idx="4492">
                  <c:v>1.2105118377222299</c:v>
                </c:pt>
                <c:pt idx="4493">
                  <c:v>1.2107522463784799</c:v>
                </c:pt>
                <c:pt idx="4494">
                  <c:v>1.2109926550347301</c:v>
                </c:pt>
                <c:pt idx="4495">
                  <c:v>1.21123306369098</c:v>
                </c:pt>
                <c:pt idx="4496">
                  <c:v>1.21147347234723</c:v>
                </c:pt>
                <c:pt idx="4497">
                  <c:v>1.21171388100348</c:v>
                </c:pt>
                <c:pt idx="4498">
                  <c:v>1.21195428965973</c:v>
                </c:pt>
                <c:pt idx="4499">
                  <c:v>1.2121946983159799</c:v>
                </c:pt>
                <c:pt idx="4500">
                  <c:v>1.2124351069722299</c:v>
                </c:pt>
                <c:pt idx="4501">
                  <c:v>1.2126755156284801</c:v>
                </c:pt>
                <c:pt idx="4502">
                  <c:v>1.2129159242847301</c:v>
                </c:pt>
                <c:pt idx="4503">
                  <c:v>1.21315633294098</c:v>
                </c:pt>
                <c:pt idx="4504">
                  <c:v>1.21339674159723</c:v>
                </c:pt>
                <c:pt idx="4505">
                  <c:v>1.21363715025348</c:v>
                </c:pt>
                <c:pt idx="4506">
                  <c:v>1.2138775589097299</c:v>
                </c:pt>
                <c:pt idx="4507">
                  <c:v>1.2141179675659799</c:v>
                </c:pt>
                <c:pt idx="4508">
                  <c:v>1.2143583762222301</c:v>
                </c:pt>
                <c:pt idx="4509">
                  <c:v>1.2145987848784801</c:v>
                </c:pt>
                <c:pt idx="4510">
                  <c:v>1.21483919353473</c:v>
                </c:pt>
                <c:pt idx="4511">
                  <c:v>1.21507960219098</c:v>
                </c:pt>
                <c:pt idx="4512">
                  <c:v>1.21532001084723</c:v>
                </c:pt>
                <c:pt idx="4513">
                  <c:v>1.2155604195034799</c:v>
                </c:pt>
                <c:pt idx="4514">
                  <c:v>1.2158008281597299</c:v>
                </c:pt>
                <c:pt idx="4515">
                  <c:v>1.2160412368159801</c:v>
                </c:pt>
                <c:pt idx="4516">
                  <c:v>1.2162816454722301</c:v>
                </c:pt>
                <c:pt idx="4517">
                  <c:v>1.21652205412849</c:v>
                </c:pt>
                <c:pt idx="4518">
                  <c:v>1.21676246278474</c:v>
                </c:pt>
                <c:pt idx="4519">
                  <c:v>1.21700287144099</c:v>
                </c:pt>
                <c:pt idx="4520">
                  <c:v>1.2172432800972399</c:v>
                </c:pt>
                <c:pt idx="4521">
                  <c:v>1.2174836887534899</c:v>
                </c:pt>
                <c:pt idx="4522">
                  <c:v>1.2177240974097401</c:v>
                </c:pt>
                <c:pt idx="4523">
                  <c:v>1.21796450606599</c:v>
                </c:pt>
                <c:pt idx="4524">
                  <c:v>1.21820491472224</c:v>
                </c:pt>
                <c:pt idx="4525">
                  <c:v>1.21844532337849</c:v>
                </c:pt>
                <c:pt idx="4526">
                  <c:v>1.21868573203474</c:v>
                </c:pt>
                <c:pt idx="4527">
                  <c:v>1.2189261406909899</c:v>
                </c:pt>
                <c:pt idx="4528">
                  <c:v>1.2191665493472399</c:v>
                </c:pt>
                <c:pt idx="4529">
                  <c:v>1.2194069580034901</c:v>
                </c:pt>
                <c:pt idx="4530">
                  <c:v>1.2196473666597401</c:v>
                </c:pt>
                <c:pt idx="4531">
                  <c:v>1.21988777531599</c:v>
                </c:pt>
                <c:pt idx="4532">
                  <c:v>1.22012818397224</c:v>
                </c:pt>
                <c:pt idx="4533">
                  <c:v>1.22036859262849</c:v>
                </c:pt>
                <c:pt idx="4534">
                  <c:v>1.2206090012847399</c:v>
                </c:pt>
                <c:pt idx="4535">
                  <c:v>1.2208494099409899</c:v>
                </c:pt>
                <c:pt idx="4536">
                  <c:v>1.2210898185972401</c:v>
                </c:pt>
                <c:pt idx="4537">
                  <c:v>1.2213302272534901</c:v>
                </c:pt>
                <c:pt idx="4538">
                  <c:v>1.22157063590974</c:v>
                </c:pt>
                <c:pt idx="4539">
                  <c:v>1.22181104456599</c:v>
                </c:pt>
                <c:pt idx="4540">
                  <c:v>1.22205145322224</c:v>
                </c:pt>
                <c:pt idx="4541">
                  <c:v>1.2222918618784899</c:v>
                </c:pt>
                <c:pt idx="4542">
                  <c:v>1.2225322705347399</c:v>
                </c:pt>
                <c:pt idx="4543">
                  <c:v>1.2227726791909901</c:v>
                </c:pt>
                <c:pt idx="4544">
                  <c:v>1.2230130878472401</c:v>
                </c:pt>
                <c:pt idx="4545">
                  <c:v>1.22325349650349</c:v>
                </c:pt>
                <c:pt idx="4546">
                  <c:v>1.22349390515974</c:v>
                </c:pt>
                <c:pt idx="4547">
                  <c:v>1.22373431381599</c:v>
                </c:pt>
                <c:pt idx="4548">
                  <c:v>1.2239747224722399</c:v>
                </c:pt>
                <c:pt idx="4549">
                  <c:v>1.2242151311284899</c:v>
                </c:pt>
                <c:pt idx="4550">
                  <c:v>1.2244555397847401</c:v>
                </c:pt>
                <c:pt idx="4551">
                  <c:v>1.2246959484409901</c:v>
                </c:pt>
                <c:pt idx="4552">
                  <c:v>1.22493635709724</c:v>
                </c:pt>
                <c:pt idx="4553">
                  <c:v>1.22517676575349</c:v>
                </c:pt>
                <c:pt idx="4554">
                  <c:v>1.22541717440974</c:v>
                </c:pt>
                <c:pt idx="4555">
                  <c:v>1.2256575830659899</c:v>
                </c:pt>
                <c:pt idx="4556">
                  <c:v>1.2258979917222399</c:v>
                </c:pt>
                <c:pt idx="4557">
                  <c:v>1.2261384003784901</c:v>
                </c:pt>
                <c:pt idx="4558">
                  <c:v>1.2263788090347401</c:v>
                </c:pt>
                <c:pt idx="4559">
                  <c:v>1.22661921769099</c:v>
                </c:pt>
                <c:pt idx="4560">
                  <c:v>1.22685962634725</c:v>
                </c:pt>
                <c:pt idx="4561">
                  <c:v>1.2271000350035</c:v>
                </c:pt>
                <c:pt idx="4562">
                  <c:v>1.2273404436597499</c:v>
                </c:pt>
                <c:pt idx="4563">
                  <c:v>1.2275808523159999</c:v>
                </c:pt>
                <c:pt idx="4564">
                  <c:v>1.2278212609722501</c:v>
                </c:pt>
                <c:pt idx="4565">
                  <c:v>1.2280616696285001</c:v>
                </c:pt>
                <c:pt idx="4566">
                  <c:v>1.22830207828475</c:v>
                </c:pt>
                <c:pt idx="4567">
                  <c:v>1.228542486941</c:v>
                </c:pt>
                <c:pt idx="4568">
                  <c:v>1.22878289559725</c:v>
                </c:pt>
                <c:pt idx="4569">
                  <c:v>1.2290233042534999</c:v>
                </c:pt>
                <c:pt idx="4570">
                  <c:v>1.2292637129097499</c:v>
                </c:pt>
                <c:pt idx="4571">
                  <c:v>1.2295041215660001</c:v>
                </c:pt>
                <c:pt idx="4572">
                  <c:v>1.2297445302222501</c:v>
                </c:pt>
                <c:pt idx="4573">
                  <c:v>1.2299849388785</c:v>
                </c:pt>
                <c:pt idx="4574">
                  <c:v>1.23022534753475</c:v>
                </c:pt>
                <c:pt idx="4575">
                  <c:v>1.230465756191</c:v>
                </c:pt>
                <c:pt idx="4576">
                  <c:v>1.2307061648472499</c:v>
                </c:pt>
                <c:pt idx="4577">
                  <c:v>1.2309465735034999</c:v>
                </c:pt>
                <c:pt idx="4578">
                  <c:v>1.2311869821597501</c:v>
                </c:pt>
                <c:pt idx="4579">
                  <c:v>1.2314273908160001</c:v>
                </c:pt>
                <c:pt idx="4580">
                  <c:v>1.23166779947225</c:v>
                </c:pt>
                <c:pt idx="4581">
                  <c:v>1.2319082081285</c:v>
                </c:pt>
                <c:pt idx="4582">
                  <c:v>1.23214861678475</c:v>
                </c:pt>
                <c:pt idx="4583">
                  <c:v>1.2323890254409999</c:v>
                </c:pt>
                <c:pt idx="4584">
                  <c:v>1.2326294340972499</c:v>
                </c:pt>
                <c:pt idx="4585">
                  <c:v>1.2328698427535001</c:v>
                </c:pt>
                <c:pt idx="4586">
                  <c:v>1.2331102514097501</c:v>
                </c:pt>
                <c:pt idx="4587">
                  <c:v>1.233350660066</c:v>
                </c:pt>
                <c:pt idx="4588">
                  <c:v>1.23359106872225</c:v>
                </c:pt>
                <c:pt idx="4589">
                  <c:v>1.2338314773785</c:v>
                </c:pt>
                <c:pt idx="4590">
                  <c:v>1.2340718860347499</c:v>
                </c:pt>
                <c:pt idx="4591">
                  <c:v>1.2343122946909999</c:v>
                </c:pt>
                <c:pt idx="4592">
                  <c:v>1.2345527033472501</c:v>
                </c:pt>
                <c:pt idx="4593">
                  <c:v>1.2347931120035001</c:v>
                </c:pt>
                <c:pt idx="4594">
                  <c:v>1.23503352065975</c:v>
                </c:pt>
                <c:pt idx="4595">
                  <c:v>1.235273929316</c:v>
                </c:pt>
                <c:pt idx="4596">
                  <c:v>1.23551433797225</c:v>
                </c:pt>
                <c:pt idx="4597">
                  <c:v>1.2357547466284999</c:v>
                </c:pt>
                <c:pt idx="4598">
                  <c:v>1.2359951552847499</c:v>
                </c:pt>
                <c:pt idx="4599">
                  <c:v>1.2362355639410001</c:v>
                </c:pt>
                <c:pt idx="4600">
                  <c:v>1.2364759725972501</c:v>
                </c:pt>
                <c:pt idx="4601">
                  <c:v>1.23671638125351</c:v>
                </c:pt>
                <c:pt idx="4602">
                  <c:v>1.23695678990976</c:v>
                </c:pt>
                <c:pt idx="4603">
                  <c:v>1.23719719856601</c:v>
                </c:pt>
                <c:pt idx="4604">
                  <c:v>1.2374376072222599</c:v>
                </c:pt>
                <c:pt idx="4605">
                  <c:v>1.2376780158785099</c:v>
                </c:pt>
                <c:pt idx="4606">
                  <c:v>1.2379184245347601</c:v>
                </c:pt>
                <c:pt idx="4607">
                  <c:v>1.2381588331910101</c:v>
                </c:pt>
                <c:pt idx="4608">
                  <c:v>1.23839924184726</c:v>
                </c:pt>
                <c:pt idx="4609">
                  <c:v>1.23863965050351</c:v>
                </c:pt>
                <c:pt idx="4610">
                  <c:v>1.23888005915976</c:v>
                </c:pt>
                <c:pt idx="4611">
                  <c:v>1.2391204678160099</c:v>
                </c:pt>
                <c:pt idx="4612">
                  <c:v>1.2393608764722599</c:v>
                </c:pt>
                <c:pt idx="4613">
                  <c:v>1.2396012851285101</c:v>
                </c:pt>
                <c:pt idx="4614">
                  <c:v>1.2398416937847601</c:v>
                </c:pt>
                <c:pt idx="4615">
                  <c:v>1.24008210244101</c:v>
                </c:pt>
                <c:pt idx="4616">
                  <c:v>1.24032251109726</c:v>
                </c:pt>
                <c:pt idx="4617">
                  <c:v>1.24056291975351</c:v>
                </c:pt>
                <c:pt idx="4618">
                  <c:v>1.2408033284097599</c:v>
                </c:pt>
                <c:pt idx="4619">
                  <c:v>1.2410437370660099</c:v>
                </c:pt>
                <c:pt idx="4620">
                  <c:v>1.2412841457222601</c:v>
                </c:pt>
                <c:pt idx="4621">
                  <c:v>1.2415245543785101</c:v>
                </c:pt>
                <c:pt idx="4622">
                  <c:v>1.24176496303476</c:v>
                </c:pt>
                <c:pt idx="4623">
                  <c:v>1.24200537169101</c:v>
                </c:pt>
                <c:pt idx="4624">
                  <c:v>1.24224578034726</c:v>
                </c:pt>
                <c:pt idx="4625">
                  <c:v>1.2424861890035099</c:v>
                </c:pt>
                <c:pt idx="4626">
                  <c:v>1.2427265976597599</c:v>
                </c:pt>
                <c:pt idx="4627">
                  <c:v>1.2429670063160101</c:v>
                </c:pt>
                <c:pt idx="4628">
                  <c:v>1.2432074149722601</c:v>
                </c:pt>
                <c:pt idx="4629">
                  <c:v>1.24344782362851</c:v>
                </c:pt>
                <c:pt idx="4630">
                  <c:v>1.24368823228476</c:v>
                </c:pt>
                <c:pt idx="4631">
                  <c:v>1.24392864094101</c:v>
                </c:pt>
                <c:pt idx="4632">
                  <c:v>1.2441690495972599</c:v>
                </c:pt>
                <c:pt idx="4633">
                  <c:v>1.2444094582535099</c:v>
                </c:pt>
                <c:pt idx="4634">
                  <c:v>1.2446498669097601</c:v>
                </c:pt>
                <c:pt idx="4635">
                  <c:v>1.2448902755660101</c:v>
                </c:pt>
                <c:pt idx="4636">
                  <c:v>1.24513068422226</c:v>
                </c:pt>
                <c:pt idx="4637">
                  <c:v>1.24537109287851</c:v>
                </c:pt>
                <c:pt idx="4638">
                  <c:v>1.24561150153476</c:v>
                </c:pt>
                <c:pt idx="4639">
                  <c:v>1.2458519101910099</c:v>
                </c:pt>
                <c:pt idx="4640">
                  <c:v>1.2460923188472599</c:v>
                </c:pt>
                <c:pt idx="4641">
                  <c:v>1.2463327275035101</c:v>
                </c:pt>
                <c:pt idx="4642">
                  <c:v>1.2465731361597601</c:v>
                </c:pt>
                <c:pt idx="4643">
                  <c:v>1.24681354481602</c:v>
                </c:pt>
                <c:pt idx="4644">
                  <c:v>1.24705395347227</c:v>
                </c:pt>
                <c:pt idx="4645">
                  <c:v>1.24729436212852</c:v>
                </c:pt>
                <c:pt idx="4646">
                  <c:v>1.2475347707847699</c:v>
                </c:pt>
                <c:pt idx="4647">
                  <c:v>1.2477751794410199</c:v>
                </c:pt>
                <c:pt idx="4648">
                  <c:v>1.2480155880972701</c:v>
                </c:pt>
                <c:pt idx="4649">
                  <c:v>1.2482559967535201</c:v>
                </c:pt>
                <c:pt idx="4650">
                  <c:v>1.24849640540977</c:v>
                </c:pt>
                <c:pt idx="4651">
                  <c:v>1.24873681406602</c:v>
                </c:pt>
                <c:pt idx="4652">
                  <c:v>1.24897722272227</c:v>
                </c:pt>
                <c:pt idx="4653">
                  <c:v>1.2492176313785199</c:v>
                </c:pt>
                <c:pt idx="4654">
                  <c:v>1.2494580400347699</c:v>
                </c:pt>
                <c:pt idx="4655">
                  <c:v>1.2496984486910201</c:v>
                </c:pt>
                <c:pt idx="4656">
                  <c:v>1.2499388573472701</c:v>
                </c:pt>
                <c:pt idx="4657">
                  <c:v>1.25017926600352</c:v>
                </c:pt>
                <c:pt idx="4658">
                  <c:v>1.25041967465977</c:v>
                </c:pt>
                <c:pt idx="4659">
                  <c:v>1.25066008331602</c:v>
                </c:pt>
                <c:pt idx="4660">
                  <c:v>1.2509004919722699</c:v>
                </c:pt>
                <c:pt idx="4661">
                  <c:v>1.2511409006285199</c:v>
                </c:pt>
                <c:pt idx="4662">
                  <c:v>1.2513813092847701</c:v>
                </c:pt>
                <c:pt idx="4663">
                  <c:v>1.2516217179410201</c:v>
                </c:pt>
                <c:pt idx="4664">
                  <c:v>1.25186212659727</c:v>
                </c:pt>
                <c:pt idx="4665">
                  <c:v>1.25210253525352</c:v>
                </c:pt>
                <c:pt idx="4666">
                  <c:v>1.25234294390977</c:v>
                </c:pt>
                <c:pt idx="4667">
                  <c:v>1.2525833525660199</c:v>
                </c:pt>
                <c:pt idx="4668">
                  <c:v>1.2528237612222699</c:v>
                </c:pt>
                <c:pt idx="4669">
                  <c:v>1.2530641698785201</c:v>
                </c:pt>
                <c:pt idx="4670">
                  <c:v>1.2533045785347701</c:v>
                </c:pt>
                <c:pt idx="4671">
                  <c:v>1.25354498719102</c:v>
                </c:pt>
                <c:pt idx="4672">
                  <c:v>1.25378539584727</c:v>
                </c:pt>
                <c:pt idx="4673">
                  <c:v>1.25402580450352</c:v>
                </c:pt>
                <c:pt idx="4674">
                  <c:v>1.2542662131597699</c:v>
                </c:pt>
                <c:pt idx="4675">
                  <c:v>1.2545066218160199</c:v>
                </c:pt>
                <c:pt idx="4676">
                  <c:v>1.2547470304722701</c:v>
                </c:pt>
                <c:pt idx="4677">
                  <c:v>1.2549874391285201</c:v>
                </c:pt>
                <c:pt idx="4678">
                  <c:v>1.25522784778477</c:v>
                </c:pt>
                <c:pt idx="4679">
                  <c:v>1.25546825644102</c:v>
                </c:pt>
                <c:pt idx="4680">
                  <c:v>1.25570866509727</c:v>
                </c:pt>
                <c:pt idx="4681">
                  <c:v>1.2559490737535199</c:v>
                </c:pt>
                <c:pt idx="4682">
                  <c:v>1.2561894824097699</c:v>
                </c:pt>
                <c:pt idx="4683">
                  <c:v>1.2564298910660201</c:v>
                </c:pt>
                <c:pt idx="4684">
                  <c:v>1.2566702997222801</c:v>
                </c:pt>
                <c:pt idx="4685">
                  <c:v>1.25691070837853</c:v>
                </c:pt>
                <c:pt idx="4686">
                  <c:v>1.25715111703478</c:v>
                </c:pt>
                <c:pt idx="4687">
                  <c:v>1.25739152569103</c:v>
                </c:pt>
                <c:pt idx="4688">
                  <c:v>1.2576319343472799</c:v>
                </c:pt>
                <c:pt idx="4689">
                  <c:v>1.2578723430035299</c:v>
                </c:pt>
                <c:pt idx="4690">
                  <c:v>1.2580847892481499</c:v>
                </c:pt>
                <c:pt idx="4691">
                  <c:v>1.25826557655765</c:v>
                </c:pt>
                <c:pt idx="4692">
                  <c:v>1.2584463638671499</c:v>
                </c:pt>
                <c:pt idx="4693">
                  <c:v>1.25862715117665</c:v>
                </c:pt>
                <c:pt idx="4694">
                  <c:v>1.2588079384861499</c:v>
                </c:pt>
                <c:pt idx="4695">
                  <c:v>1.25898872579565</c:v>
                </c:pt>
                <c:pt idx="4696">
                  <c:v>1.2591695131051499</c:v>
                </c:pt>
                <c:pt idx="4697">
                  <c:v>1.25935030041465</c:v>
                </c:pt>
                <c:pt idx="4698">
                  <c:v>1.2595310877241499</c:v>
                </c:pt>
                <c:pt idx="4699">
                  <c:v>1.25971187503365</c:v>
                </c:pt>
                <c:pt idx="4700">
                  <c:v>1.2598926623431499</c:v>
                </c:pt>
                <c:pt idx="4701">
                  <c:v>1.26007344965265</c:v>
                </c:pt>
                <c:pt idx="4702">
                  <c:v>1.2602542369621501</c:v>
                </c:pt>
                <c:pt idx="4703">
                  <c:v>1.26043502427165</c:v>
                </c:pt>
                <c:pt idx="4704">
                  <c:v>1.2606158115811501</c:v>
                </c:pt>
                <c:pt idx="4705">
                  <c:v>1.26079659889065</c:v>
                </c:pt>
                <c:pt idx="4706">
                  <c:v>1.2609773862001501</c:v>
                </c:pt>
                <c:pt idx="4707">
                  <c:v>1.26115817350965</c:v>
                </c:pt>
                <c:pt idx="4708">
                  <c:v>1.2613389608191501</c:v>
                </c:pt>
                <c:pt idx="4709">
                  <c:v>1.26151974812865</c:v>
                </c:pt>
                <c:pt idx="4710">
                  <c:v>1.2617005354381501</c:v>
                </c:pt>
                <c:pt idx="4711">
                  <c:v>1.26188132274765</c:v>
                </c:pt>
                <c:pt idx="4712">
                  <c:v>1.2620621100571501</c:v>
                </c:pt>
                <c:pt idx="4713">
                  <c:v>1.26224289736665</c:v>
                </c:pt>
                <c:pt idx="4714">
                  <c:v>1.2624236846761601</c:v>
                </c:pt>
                <c:pt idx="4715">
                  <c:v>1.2626044719856599</c:v>
                </c:pt>
                <c:pt idx="4716">
                  <c:v>1.2627852592951601</c:v>
                </c:pt>
                <c:pt idx="4717">
                  <c:v>1.2629660466046599</c:v>
                </c:pt>
                <c:pt idx="4718">
                  <c:v>1.26314683391416</c:v>
                </c:pt>
                <c:pt idx="4719">
                  <c:v>1.2633276212236599</c:v>
                </c:pt>
                <c:pt idx="4720">
                  <c:v>1.26350840853316</c:v>
                </c:pt>
                <c:pt idx="4721">
                  <c:v>1.2636891958426599</c:v>
                </c:pt>
                <c:pt idx="4722">
                  <c:v>1.26386998315216</c:v>
                </c:pt>
                <c:pt idx="4723">
                  <c:v>1.2640507704616599</c:v>
                </c:pt>
                <c:pt idx="4724">
                  <c:v>1.26423155777116</c:v>
                </c:pt>
                <c:pt idx="4725">
                  <c:v>1.2644123450806599</c:v>
                </c:pt>
                <c:pt idx="4726">
                  <c:v>1.26459313239016</c:v>
                </c:pt>
                <c:pt idx="4727">
                  <c:v>1.2647739196996599</c:v>
                </c:pt>
                <c:pt idx="4728">
                  <c:v>1.26495470700916</c:v>
                </c:pt>
                <c:pt idx="4729">
                  <c:v>1.2651354943186599</c:v>
                </c:pt>
                <c:pt idx="4730">
                  <c:v>1.26531628162816</c:v>
                </c:pt>
                <c:pt idx="4731">
                  <c:v>1.2654970689376599</c:v>
                </c:pt>
                <c:pt idx="4732">
                  <c:v>1.26567785624716</c:v>
                </c:pt>
                <c:pt idx="4733">
                  <c:v>1.2658586435566599</c:v>
                </c:pt>
                <c:pt idx="4734">
                  <c:v>1.26603943086616</c:v>
                </c:pt>
                <c:pt idx="4735">
                  <c:v>1.2662202181756601</c:v>
                </c:pt>
                <c:pt idx="4736">
                  <c:v>1.26640100548516</c:v>
                </c:pt>
                <c:pt idx="4737">
                  <c:v>1.2665817927946601</c:v>
                </c:pt>
                <c:pt idx="4738">
                  <c:v>1.26676258010416</c:v>
                </c:pt>
                <c:pt idx="4739">
                  <c:v>1.2669433674136601</c:v>
                </c:pt>
                <c:pt idx="4740">
                  <c:v>1.26712415472316</c:v>
                </c:pt>
                <c:pt idx="4741">
                  <c:v>1.2673049420326601</c:v>
                </c:pt>
                <c:pt idx="4742">
                  <c:v>1.26748572934216</c:v>
                </c:pt>
                <c:pt idx="4743">
                  <c:v>1.2676665166516601</c:v>
                </c:pt>
                <c:pt idx="4744">
                  <c:v>1.26784730396116</c:v>
                </c:pt>
                <c:pt idx="4745">
                  <c:v>1.2680280912706601</c:v>
                </c:pt>
                <c:pt idx="4746">
                  <c:v>1.26820887858016</c:v>
                </c:pt>
                <c:pt idx="4747">
                  <c:v>1.2683896658896601</c:v>
                </c:pt>
                <c:pt idx="4748">
                  <c:v>1.26857045319916</c:v>
                </c:pt>
                <c:pt idx="4749">
                  <c:v>1.2687512405086601</c:v>
                </c:pt>
                <c:pt idx="4750">
                  <c:v>1.2689320278181599</c:v>
                </c:pt>
                <c:pt idx="4751">
                  <c:v>1.2691128151276601</c:v>
                </c:pt>
                <c:pt idx="4752">
                  <c:v>1.2692936024371599</c:v>
                </c:pt>
                <c:pt idx="4753">
                  <c:v>1.26947438974666</c:v>
                </c:pt>
                <c:pt idx="4754">
                  <c:v>1.2696551770561599</c:v>
                </c:pt>
                <c:pt idx="4755">
                  <c:v>1.26983596436566</c:v>
                </c:pt>
                <c:pt idx="4756">
                  <c:v>1.2700167516751599</c:v>
                </c:pt>
                <c:pt idx="4757">
                  <c:v>1.27019753898466</c:v>
                </c:pt>
                <c:pt idx="4758">
                  <c:v>1.2703783262941599</c:v>
                </c:pt>
                <c:pt idx="4759">
                  <c:v>1.27055911360366</c:v>
                </c:pt>
                <c:pt idx="4760">
                  <c:v>1.2707399009131599</c:v>
                </c:pt>
                <c:pt idx="4761">
                  <c:v>1.27092068822266</c:v>
                </c:pt>
                <c:pt idx="4762">
                  <c:v>1.2711014755321599</c:v>
                </c:pt>
                <c:pt idx="4763">
                  <c:v>1.27128226284166</c:v>
                </c:pt>
                <c:pt idx="4764">
                  <c:v>1.2714630501511599</c:v>
                </c:pt>
                <c:pt idx="4765">
                  <c:v>1.27164383746066</c:v>
                </c:pt>
                <c:pt idx="4766">
                  <c:v>1.2718246247701599</c:v>
                </c:pt>
                <c:pt idx="4767">
                  <c:v>1.27200541207966</c:v>
                </c:pt>
                <c:pt idx="4768">
                  <c:v>1.2721861993891601</c:v>
                </c:pt>
                <c:pt idx="4769">
                  <c:v>1.27236698669867</c:v>
                </c:pt>
                <c:pt idx="4770">
                  <c:v>1.2725477740081701</c:v>
                </c:pt>
                <c:pt idx="4771">
                  <c:v>1.27272856131767</c:v>
                </c:pt>
                <c:pt idx="4772">
                  <c:v>1.2729093486271701</c:v>
                </c:pt>
                <c:pt idx="4773">
                  <c:v>1.27309013593667</c:v>
                </c:pt>
                <c:pt idx="4774">
                  <c:v>1.2732709232461701</c:v>
                </c:pt>
                <c:pt idx="4775">
                  <c:v>1.27345171055567</c:v>
                </c:pt>
                <c:pt idx="4776">
                  <c:v>1.2736324978651701</c:v>
                </c:pt>
                <c:pt idx="4777">
                  <c:v>1.27381328517467</c:v>
                </c:pt>
                <c:pt idx="4778">
                  <c:v>1.2739940724841701</c:v>
                </c:pt>
                <c:pt idx="4779">
                  <c:v>1.27417485979367</c:v>
                </c:pt>
                <c:pt idx="4780">
                  <c:v>1.2743556471031701</c:v>
                </c:pt>
                <c:pt idx="4781">
                  <c:v>1.2745364344126699</c:v>
                </c:pt>
                <c:pt idx="4782">
                  <c:v>1.2747172217221701</c:v>
                </c:pt>
                <c:pt idx="4783">
                  <c:v>1.2748980090316699</c:v>
                </c:pt>
                <c:pt idx="4784">
                  <c:v>1.2750787963411701</c:v>
                </c:pt>
                <c:pt idx="4785">
                  <c:v>1.2752595836506699</c:v>
                </c:pt>
                <c:pt idx="4786">
                  <c:v>1.27544037096017</c:v>
                </c:pt>
                <c:pt idx="4787">
                  <c:v>1.2756211582696699</c:v>
                </c:pt>
                <c:pt idx="4788">
                  <c:v>1.27580194557917</c:v>
                </c:pt>
                <c:pt idx="4789">
                  <c:v>1.2759827328886699</c:v>
                </c:pt>
                <c:pt idx="4790">
                  <c:v>1.27616352019817</c:v>
                </c:pt>
                <c:pt idx="4791">
                  <c:v>1.2763443075076699</c:v>
                </c:pt>
                <c:pt idx="4792">
                  <c:v>1.27652509481717</c:v>
                </c:pt>
                <c:pt idx="4793">
                  <c:v>1.2767058821266699</c:v>
                </c:pt>
                <c:pt idx="4794">
                  <c:v>1.27688666943617</c:v>
                </c:pt>
                <c:pt idx="4795">
                  <c:v>1.2770674567456699</c:v>
                </c:pt>
                <c:pt idx="4796">
                  <c:v>1.27724824405517</c:v>
                </c:pt>
                <c:pt idx="4797">
                  <c:v>1.2774290313646699</c:v>
                </c:pt>
                <c:pt idx="4798">
                  <c:v>1.27760981867417</c:v>
                </c:pt>
                <c:pt idx="4799">
                  <c:v>1.2777906059836699</c:v>
                </c:pt>
                <c:pt idx="4800">
                  <c:v>1.27797139329317</c:v>
                </c:pt>
                <c:pt idx="4801">
                  <c:v>1.2781521806026701</c:v>
                </c:pt>
                <c:pt idx="4802">
                  <c:v>1.27833296791217</c:v>
                </c:pt>
                <c:pt idx="4803">
                  <c:v>1.2785137552216701</c:v>
                </c:pt>
                <c:pt idx="4804">
                  <c:v>1.27869454253117</c:v>
                </c:pt>
                <c:pt idx="4805">
                  <c:v>1.2788753298406701</c:v>
                </c:pt>
                <c:pt idx="4806">
                  <c:v>1.27905611715017</c:v>
                </c:pt>
                <c:pt idx="4807">
                  <c:v>1.2792369044596701</c:v>
                </c:pt>
                <c:pt idx="4808">
                  <c:v>1.27941769176917</c:v>
                </c:pt>
                <c:pt idx="4809">
                  <c:v>1.2795984790786701</c:v>
                </c:pt>
                <c:pt idx="4810">
                  <c:v>1.27977926638817</c:v>
                </c:pt>
                <c:pt idx="4811">
                  <c:v>1.2799600536976701</c:v>
                </c:pt>
                <c:pt idx="4812">
                  <c:v>1.28014084100717</c:v>
                </c:pt>
                <c:pt idx="4813">
                  <c:v>1.2803216283166701</c:v>
                </c:pt>
                <c:pt idx="4814">
                  <c:v>1.28050241562617</c:v>
                </c:pt>
                <c:pt idx="4815">
                  <c:v>1.2806832029356701</c:v>
                </c:pt>
                <c:pt idx="4816">
                  <c:v>1.2808639902451699</c:v>
                </c:pt>
                <c:pt idx="4817">
                  <c:v>1.2810447775546701</c:v>
                </c:pt>
                <c:pt idx="4818">
                  <c:v>1.2812255648641699</c:v>
                </c:pt>
                <c:pt idx="4819">
                  <c:v>1.28140635217367</c:v>
                </c:pt>
                <c:pt idx="4820">
                  <c:v>1.2815871394831699</c:v>
                </c:pt>
                <c:pt idx="4821">
                  <c:v>1.28176792679267</c:v>
                </c:pt>
                <c:pt idx="4822">
                  <c:v>1.2819487141021699</c:v>
                </c:pt>
                <c:pt idx="4823">
                  <c:v>1.28212950141167</c:v>
                </c:pt>
                <c:pt idx="4824">
                  <c:v>1.2823102887211799</c:v>
                </c:pt>
                <c:pt idx="4825">
                  <c:v>1.28249107603068</c:v>
                </c:pt>
                <c:pt idx="4826">
                  <c:v>1.2826718633401799</c:v>
                </c:pt>
                <c:pt idx="4827">
                  <c:v>1.28285265064968</c:v>
                </c:pt>
                <c:pt idx="4828">
                  <c:v>1.2830334379591799</c:v>
                </c:pt>
                <c:pt idx="4829">
                  <c:v>1.28321422526868</c:v>
                </c:pt>
                <c:pt idx="4830">
                  <c:v>1.2833950125781799</c:v>
                </c:pt>
                <c:pt idx="4831">
                  <c:v>1.28357579988768</c:v>
                </c:pt>
                <c:pt idx="4832">
                  <c:v>1.2837565871971801</c:v>
                </c:pt>
                <c:pt idx="4833">
                  <c:v>1.28393737450668</c:v>
                </c:pt>
                <c:pt idx="4834">
                  <c:v>1.2841181618161801</c:v>
                </c:pt>
                <c:pt idx="4835">
                  <c:v>1.28429894912568</c:v>
                </c:pt>
                <c:pt idx="4836">
                  <c:v>1.2844797364351801</c:v>
                </c:pt>
                <c:pt idx="4837">
                  <c:v>1.28466052374468</c:v>
                </c:pt>
                <c:pt idx="4838">
                  <c:v>1.2848413110541801</c:v>
                </c:pt>
                <c:pt idx="4839">
                  <c:v>1.28502209836368</c:v>
                </c:pt>
                <c:pt idx="4840">
                  <c:v>1.2852028856731801</c:v>
                </c:pt>
                <c:pt idx="4841">
                  <c:v>1.28538367298268</c:v>
                </c:pt>
                <c:pt idx="4842">
                  <c:v>1.2855644602921801</c:v>
                </c:pt>
                <c:pt idx="4843">
                  <c:v>1.28574524760168</c:v>
                </c:pt>
                <c:pt idx="4844">
                  <c:v>1.2859260349111801</c:v>
                </c:pt>
                <c:pt idx="4845">
                  <c:v>1.28610682222068</c:v>
                </c:pt>
                <c:pt idx="4846">
                  <c:v>1.2862876095301801</c:v>
                </c:pt>
                <c:pt idx="4847">
                  <c:v>1.28646839683968</c:v>
                </c:pt>
                <c:pt idx="4848">
                  <c:v>1.2866491841491801</c:v>
                </c:pt>
                <c:pt idx="4849">
                  <c:v>1.2868299714586799</c:v>
                </c:pt>
                <c:pt idx="4850">
                  <c:v>1.2870107587681801</c:v>
                </c:pt>
                <c:pt idx="4851">
                  <c:v>1.2871915460776799</c:v>
                </c:pt>
                <c:pt idx="4852">
                  <c:v>1.28737233338718</c:v>
                </c:pt>
                <c:pt idx="4853">
                  <c:v>1.2875531206966799</c:v>
                </c:pt>
                <c:pt idx="4854">
                  <c:v>1.28773390800618</c:v>
                </c:pt>
                <c:pt idx="4855">
                  <c:v>1.2879146953156799</c:v>
                </c:pt>
                <c:pt idx="4856">
                  <c:v>1.28809548262518</c:v>
                </c:pt>
                <c:pt idx="4857">
                  <c:v>1.2882762699346799</c:v>
                </c:pt>
                <c:pt idx="4858">
                  <c:v>1.28845705724418</c:v>
                </c:pt>
                <c:pt idx="4859">
                  <c:v>1.2886378445536799</c:v>
                </c:pt>
                <c:pt idx="4860">
                  <c:v>1.28881863186318</c:v>
                </c:pt>
                <c:pt idx="4861">
                  <c:v>1.2889994191726799</c:v>
                </c:pt>
                <c:pt idx="4862">
                  <c:v>1.28918020648218</c:v>
                </c:pt>
                <c:pt idx="4863">
                  <c:v>1.2893609937916799</c:v>
                </c:pt>
                <c:pt idx="4864">
                  <c:v>1.28954178110118</c:v>
                </c:pt>
                <c:pt idx="4865">
                  <c:v>1.2897225684106799</c:v>
                </c:pt>
                <c:pt idx="4866">
                  <c:v>1.28990335572018</c:v>
                </c:pt>
                <c:pt idx="4867">
                  <c:v>1.2900841430296801</c:v>
                </c:pt>
                <c:pt idx="4868">
                  <c:v>1.29026493033918</c:v>
                </c:pt>
                <c:pt idx="4869">
                  <c:v>1.2904457176486801</c:v>
                </c:pt>
                <c:pt idx="4870">
                  <c:v>1.29062650495818</c:v>
                </c:pt>
                <c:pt idx="4871">
                  <c:v>1.2908072922676801</c:v>
                </c:pt>
                <c:pt idx="4872">
                  <c:v>1.29098807957718</c:v>
                </c:pt>
                <c:pt idx="4873">
                  <c:v>1.2911688668866801</c:v>
                </c:pt>
                <c:pt idx="4874">
                  <c:v>1.29134965419618</c:v>
                </c:pt>
                <c:pt idx="4875">
                  <c:v>1.2915304415056801</c:v>
                </c:pt>
                <c:pt idx="4876">
                  <c:v>1.29171122881518</c:v>
                </c:pt>
                <c:pt idx="4877">
                  <c:v>1.2918920161246801</c:v>
                </c:pt>
                <c:pt idx="4878">
                  <c:v>1.29207280343418</c:v>
                </c:pt>
                <c:pt idx="4879">
                  <c:v>1.2922535907436801</c:v>
                </c:pt>
                <c:pt idx="4880">
                  <c:v>1.2924343780531899</c:v>
                </c:pt>
                <c:pt idx="4881">
                  <c:v>1.2926151653626901</c:v>
                </c:pt>
                <c:pt idx="4882">
                  <c:v>1.2927959526721899</c:v>
                </c:pt>
                <c:pt idx="4883">
                  <c:v>1.29297673998169</c:v>
                </c:pt>
                <c:pt idx="4884">
                  <c:v>1.2931575272911899</c:v>
                </c:pt>
                <c:pt idx="4885">
                  <c:v>1.29333831460069</c:v>
                </c:pt>
                <c:pt idx="4886">
                  <c:v>1.2935191019101899</c:v>
                </c:pt>
                <c:pt idx="4887">
                  <c:v>1.29369988921969</c:v>
                </c:pt>
                <c:pt idx="4888">
                  <c:v>1.2938806765291899</c:v>
                </c:pt>
                <c:pt idx="4889">
                  <c:v>1.29406146383869</c:v>
                </c:pt>
                <c:pt idx="4890">
                  <c:v>1.2942422511481899</c:v>
                </c:pt>
                <c:pt idx="4891">
                  <c:v>1.29442303845769</c:v>
                </c:pt>
                <c:pt idx="4892">
                  <c:v>1.2946038257671899</c:v>
                </c:pt>
                <c:pt idx="4893">
                  <c:v>1.29478461307669</c:v>
                </c:pt>
                <c:pt idx="4894">
                  <c:v>1.2949654003861899</c:v>
                </c:pt>
                <c:pt idx="4895">
                  <c:v>1.29514618769569</c:v>
                </c:pt>
                <c:pt idx="4896">
                  <c:v>1.2953269750051899</c:v>
                </c:pt>
                <c:pt idx="4897">
                  <c:v>1.29550776231469</c:v>
                </c:pt>
                <c:pt idx="4898">
                  <c:v>1.2956885496241899</c:v>
                </c:pt>
                <c:pt idx="4899">
                  <c:v>1.29586933693369</c:v>
                </c:pt>
                <c:pt idx="4900">
                  <c:v>1.2960501242431901</c:v>
                </c:pt>
                <c:pt idx="4901">
                  <c:v>1.29623091155269</c:v>
                </c:pt>
                <c:pt idx="4902">
                  <c:v>1.2964116988621901</c:v>
                </c:pt>
                <c:pt idx="4903">
                  <c:v>1.29659248617169</c:v>
                </c:pt>
                <c:pt idx="4904">
                  <c:v>1.2967732734811901</c:v>
                </c:pt>
                <c:pt idx="4905">
                  <c:v>1.29695406079069</c:v>
                </c:pt>
                <c:pt idx="4906">
                  <c:v>1.2971348481001901</c:v>
                </c:pt>
                <c:pt idx="4907">
                  <c:v>1.29731563540969</c:v>
                </c:pt>
                <c:pt idx="4908">
                  <c:v>1.2974964227191901</c:v>
                </c:pt>
                <c:pt idx="4909">
                  <c:v>1.29767721002869</c:v>
                </c:pt>
                <c:pt idx="4910">
                  <c:v>1.2978579973381901</c:v>
                </c:pt>
                <c:pt idx="4911">
                  <c:v>1.29803878464769</c:v>
                </c:pt>
                <c:pt idx="4912">
                  <c:v>1.2982195719571901</c:v>
                </c:pt>
                <c:pt idx="4913">
                  <c:v>1.29840035926669</c:v>
                </c:pt>
                <c:pt idx="4914">
                  <c:v>1.2985811465761901</c:v>
                </c:pt>
                <c:pt idx="4915">
                  <c:v>1.2987619338856899</c:v>
                </c:pt>
                <c:pt idx="4916">
                  <c:v>1.2989427211951901</c:v>
                </c:pt>
                <c:pt idx="4917">
                  <c:v>1.2991235085046899</c:v>
                </c:pt>
                <c:pt idx="4918">
                  <c:v>1.29930429581419</c:v>
                </c:pt>
                <c:pt idx="4919">
                  <c:v>1.2994850831236899</c:v>
                </c:pt>
                <c:pt idx="4920">
                  <c:v>1.29966587043319</c:v>
                </c:pt>
                <c:pt idx="4921">
                  <c:v>1.2998466577426899</c:v>
                </c:pt>
                <c:pt idx="4922">
                  <c:v>1.30002744505219</c:v>
                </c:pt>
                <c:pt idx="4923">
                  <c:v>1.3002082323616899</c:v>
                </c:pt>
                <c:pt idx="4924">
                  <c:v>1.30038901967119</c:v>
                </c:pt>
                <c:pt idx="4925">
                  <c:v>1.3005698069806899</c:v>
                </c:pt>
                <c:pt idx="4926">
                  <c:v>1.30075059429019</c:v>
                </c:pt>
                <c:pt idx="4927">
                  <c:v>1.3009313815996899</c:v>
                </c:pt>
                <c:pt idx="4928">
                  <c:v>1.30111216890919</c:v>
                </c:pt>
                <c:pt idx="4929">
                  <c:v>1.3012929562186899</c:v>
                </c:pt>
                <c:pt idx="4930">
                  <c:v>1.30147374352819</c:v>
                </c:pt>
                <c:pt idx="4931">
                  <c:v>1.3016545308376899</c:v>
                </c:pt>
                <c:pt idx="4932">
                  <c:v>1.30183531814719</c:v>
                </c:pt>
                <c:pt idx="4933">
                  <c:v>1.3020161054566901</c:v>
                </c:pt>
                <c:pt idx="4934">
                  <c:v>1.30219689276619</c:v>
                </c:pt>
                <c:pt idx="4935">
                  <c:v>1.3023776800756901</c:v>
                </c:pt>
                <c:pt idx="4936">
                  <c:v>1.3025584673852</c:v>
                </c:pt>
                <c:pt idx="4937">
                  <c:v>1.3027392546947001</c:v>
                </c:pt>
                <c:pt idx="4938">
                  <c:v>1.3029200420042</c:v>
                </c:pt>
                <c:pt idx="4939">
                  <c:v>1.3031008293137001</c:v>
                </c:pt>
                <c:pt idx="4940">
                  <c:v>1.3032816166232</c:v>
                </c:pt>
                <c:pt idx="4941">
                  <c:v>1.3034624039327001</c:v>
                </c:pt>
                <c:pt idx="4942">
                  <c:v>1.3036431912422</c:v>
                </c:pt>
                <c:pt idx="4943">
                  <c:v>1.3038239785517001</c:v>
                </c:pt>
                <c:pt idx="4944">
                  <c:v>1.3040047658612</c:v>
                </c:pt>
                <c:pt idx="4945">
                  <c:v>1.3041855531707001</c:v>
                </c:pt>
                <c:pt idx="4946">
                  <c:v>1.3043663404801999</c:v>
                </c:pt>
                <c:pt idx="4947">
                  <c:v>1.3045471277897001</c:v>
                </c:pt>
                <c:pt idx="4948">
                  <c:v>1.3047279150991999</c:v>
                </c:pt>
                <c:pt idx="4949">
                  <c:v>1.3049087024087</c:v>
                </c:pt>
                <c:pt idx="4950">
                  <c:v>1.30508568164508</c:v>
                </c:pt>
                <c:pt idx="4951">
                  <c:v>1.30525877587758</c:v>
                </c:pt>
                <c:pt idx="4952">
                  <c:v>1.30543187011008</c:v>
                </c:pt>
                <c:pt idx="4953">
                  <c:v>1.30560496434258</c:v>
                </c:pt>
                <c:pt idx="4954">
                  <c:v>1.30577805857508</c:v>
                </c:pt>
                <c:pt idx="4955">
                  <c:v>1.30595115280758</c:v>
                </c:pt>
                <c:pt idx="4956">
                  <c:v>1.30612424704008</c:v>
                </c:pt>
                <c:pt idx="4957">
                  <c:v>1.30629734127258</c:v>
                </c:pt>
                <c:pt idx="4958">
                  <c:v>1.30647043550508</c:v>
                </c:pt>
                <c:pt idx="4959">
                  <c:v>1.30664352973758</c:v>
                </c:pt>
                <c:pt idx="4960">
                  <c:v>1.30681662397008</c:v>
                </c:pt>
                <c:pt idx="4961">
                  <c:v>1.30698971820258</c:v>
                </c:pt>
                <c:pt idx="4962">
                  <c:v>1.30716281243508</c:v>
                </c:pt>
                <c:pt idx="4963">
                  <c:v>1.30733590666758</c:v>
                </c:pt>
                <c:pt idx="4964">
                  <c:v>1.30750900090009</c:v>
                </c:pt>
                <c:pt idx="4965">
                  <c:v>1.30768209513259</c:v>
                </c:pt>
                <c:pt idx="4966">
                  <c:v>1.30785518936509</c:v>
                </c:pt>
                <c:pt idx="4967">
                  <c:v>1.30802828359759</c:v>
                </c:pt>
                <c:pt idx="4968">
                  <c:v>1.3082013778300901</c:v>
                </c:pt>
                <c:pt idx="4969">
                  <c:v>1.3083744720625901</c:v>
                </c:pt>
                <c:pt idx="4970">
                  <c:v>1.3085475662950901</c:v>
                </c:pt>
                <c:pt idx="4971">
                  <c:v>1.3087206605275901</c:v>
                </c:pt>
                <c:pt idx="4972">
                  <c:v>1.3088937547600901</c:v>
                </c:pt>
                <c:pt idx="4973">
                  <c:v>1.3090668489925901</c:v>
                </c:pt>
                <c:pt idx="4974">
                  <c:v>1.3092399432250901</c:v>
                </c:pt>
                <c:pt idx="4975">
                  <c:v>1.3094130374575901</c:v>
                </c:pt>
                <c:pt idx="4976">
                  <c:v>1.3095861316900901</c:v>
                </c:pt>
                <c:pt idx="4977">
                  <c:v>1.3097592259225901</c:v>
                </c:pt>
                <c:pt idx="4978">
                  <c:v>1.3099323201550901</c:v>
                </c:pt>
                <c:pt idx="4979">
                  <c:v>1.3101054143875901</c:v>
                </c:pt>
                <c:pt idx="4980">
                  <c:v>1.3102785086200901</c:v>
                </c:pt>
                <c:pt idx="4981">
                  <c:v>1.3104516028525901</c:v>
                </c:pt>
                <c:pt idx="4982">
                  <c:v>1.3106246970850901</c:v>
                </c:pt>
                <c:pt idx="4983">
                  <c:v>1.3107977913175901</c:v>
                </c:pt>
                <c:pt idx="4984">
                  <c:v>1.3109708855500899</c:v>
                </c:pt>
                <c:pt idx="4985">
                  <c:v>1.3111439797825899</c:v>
                </c:pt>
                <c:pt idx="4986">
                  <c:v>1.3113170740150899</c:v>
                </c:pt>
                <c:pt idx="4987">
                  <c:v>1.3114901682475899</c:v>
                </c:pt>
                <c:pt idx="4988">
                  <c:v>1.3116632624800899</c:v>
                </c:pt>
                <c:pt idx="4989">
                  <c:v>1.3118363567125899</c:v>
                </c:pt>
                <c:pt idx="4990">
                  <c:v>1.3120094509450899</c:v>
                </c:pt>
                <c:pt idx="4991">
                  <c:v>1.3121825451775899</c:v>
                </c:pt>
                <c:pt idx="4992">
                  <c:v>1.3123556394100899</c:v>
                </c:pt>
                <c:pt idx="4993">
                  <c:v>1.3125287336425899</c:v>
                </c:pt>
                <c:pt idx="4994">
                  <c:v>1.3127018278750899</c:v>
                </c:pt>
                <c:pt idx="4995">
                  <c:v>1.3128749221075899</c:v>
                </c:pt>
                <c:pt idx="4996">
                  <c:v>1.3130480163400899</c:v>
                </c:pt>
                <c:pt idx="4997">
                  <c:v>1.3132211105725899</c:v>
                </c:pt>
                <c:pt idx="4998">
                  <c:v>1.3133942048050899</c:v>
                </c:pt>
                <c:pt idx="4999">
                  <c:v>1.31356729903759</c:v>
                </c:pt>
                <c:pt idx="5000">
                  <c:v>1.31374039327009</c:v>
                </c:pt>
                <c:pt idx="5001">
                  <c:v>1.31391348750259</c:v>
                </c:pt>
                <c:pt idx="5002">
                  <c:v>1.31408658173509</c:v>
                </c:pt>
                <c:pt idx="5003">
                  <c:v>1.31425967596759</c:v>
                </c:pt>
                <c:pt idx="5004">
                  <c:v>1.31443277020009</c:v>
                </c:pt>
                <c:pt idx="5005">
                  <c:v>1.31460586443259</c:v>
                </c:pt>
                <c:pt idx="5006">
                  <c:v>1.31477895866509</c:v>
                </c:pt>
                <c:pt idx="5007">
                  <c:v>1.31495205289759</c:v>
                </c:pt>
                <c:pt idx="5008">
                  <c:v>1.31512514713009</c:v>
                </c:pt>
                <c:pt idx="5009">
                  <c:v>1.31529824136259</c:v>
                </c:pt>
                <c:pt idx="5010">
                  <c:v>1.31547133559509</c:v>
                </c:pt>
                <c:pt idx="5011">
                  <c:v>1.31564442982759</c:v>
                </c:pt>
                <c:pt idx="5012">
                  <c:v>1.31581752406009</c:v>
                </c:pt>
                <c:pt idx="5013">
                  <c:v>1.31599061829259</c:v>
                </c:pt>
                <c:pt idx="5014">
                  <c:v>1.31616371252509</c:v>
                </c:pt>
                <c:pt idx="5015">
                  <c:v>1.31633680675759</c:v>
                </c:pt>
                <c:pt idx="5016">
                  <c:v>1.31650990099009</c:v>
                </c:pt>
                <c:pt idx="5017">
                  <c:v>1.31668299522259</c:v>
                </c:pt>
                <c:pt idx="5018">
                  <c:v>1.31685608945509</c:v>
                </c:pt>
                <c:pt idx="5019">
                  <c:v>1.31702918368759</c:v>
                </c:pt>
                <c:pt idx="5020">
                  <c:v>1.31720227792009</c:v>
                </c:pt>
                <c:pt idx="5021">
                  <c:v>1.31737537215259</c:v>
                </c:pt>
                <c:pt idx="5022">
                  <c:v>1.3175484663851</c:v>
                </c:pt>
                <c:pt idx="5023">
                  <c:v>1.3177215606176</c:v>
                </c:pt>
                <c:pt idx="5024">
                  <c:v>1.3178946548501</c:v>
                </c:pt>
                <c:pt idx="5025">
                  <c:v>1.3180677490826</c:v>
                </c:pt>
                <c:pt idx="5026">
                  <c:v>1.3182408433151001</c:v>
                </c:pt>
                <c:pt idx="5027">
                  <c:v>1.3184139375476001</c:v>
                </c:pt>
                <c:pt idx="5028">
                  <c:v>1.3185870317801001</c:v>
                </c:pt>
                <c:pt idx="5029">
                  <c:v>1.3187601260126001</c:v>
                </c:pt>
                <c:pt idx="5030">
                  <c:v>1.3189332202451001</c:v>
                </c:pt>
                <c:pt idx="5031">
                  <c:v>1.3191063144776001</c:v>
                </c:pt>
                <c:pt idx="5032">
                  <c:v>1.3192794087101001</c:v>
                </c:pt>
                <c:pt idx="5033">
                  <c:v>1.3194525029426001</c:v>
                </c:pt>
                <c:pt idx="5034">
                  <c:v>1.3196255971751001</c:v>
                </c:pt>
                <c:pt idx="5035">
                  <c:v>1.3197986914076001</c:v>
                </c:pt>
                <c:pt idx="5036">
                  <c:v>1.3199717856401001</c:v>
                </c:pt>
                <c:pt idx="5037">
                  <c:v>1.3201448798726001</c:v>
                </c:pt>
                <c:pt idx="5038">
                  <c:v>1.3203179741051001</c:v>
                </c:pt>
                <c:pt idx="5039">
                  <c:v>1.3204910683376001</c:v>
                </c:pt>
                <c:pt idx="5040">
                  <c:v>1.3206641625701001</c:v>
                </c:pt>
                <c:pt idx="5041">
                  <c:v>1.3208372568025999</c:v>
                </c:pt>
                <c:pt idx="5042">
                  <c:v>1.3210103510350999</c:v>
                </c:pt>
                <c:pt idx="5043">
                  <c:v>1.3211834452675999</c:v>
                </c:pt>
                <c:pt idx="5044">
                  <c:v>1.3213565395000999</c:v>
                </c:pt>
                <c:pt idx="5045">
                  <c:v>1.3215296337325999</c:v>
                </c:pt>
                <c:pt idx="5046">
                  <c:v>1.3217027279650999</c:v>
                </c:pt>
                <c:pt idx="5047">
                  <c:v>1.3218758221975999</c:v>
                </c:pt>
                <c:pt idx="5048">
                  <c:v>1.3220489164300999</c:v>
                </c:pt>
                <c:pt idx="5049">
                  <c:v>1.3222220106625999</c:v>
                </c:pt>
                <c:pt idx="5050">
                  <c:v>1.3223951048950999</c:v>
                </c:pt>
                <c:pt idx="5051">
                  <c:v>1.3225681991275999</c:v>
                </c:pt>
                <c:pt idx="5052">
                  <c:v>1.3227412933600999</c:v>
                </c:pt>
                <c:pt idx="5053">
                  <c:v>1.3229143875925999</c:v>
                </c:pt>
                <c:pt idx="5054">
                  <c:v>1.3230874818250999</c:v>
                </c:pt>
                <c:pt idx="5055">
                  <c:v>1.3232605760575999</c:v>
                </c:pt>
                <c:pt idx="5056">
                  <c:v>1.3234336702901</c:v>
                </c:pt>
                <c:pt idx="5057">
                  <c:v>1.3236067645226</c:v>
                </c:pt>
                <c:pt idx="5058">
                  <c:v>1.3237798587551</c:v>
                </c:pt>
                <c:pt idx="5059">
                  <c:v>1.3239529529876</c:v>
                </c:pt>
                <c:pt idx="5060">
                  <c:v>1.3241260472201</c:v>
                </c:pt>
                <c:pt idx="5061">
                  <c:v>1.3242991414526</c:v>
                </c:pt>
                <c:pt idx="5062">
                  <c:v>1.3244722356851</c:v>
                </c:pt>
                <c:pt idx="5063">
                  <c:v>1.3246453299176</c:v>
                </c:pt>
                <c:pt idx="5064">
                  <c:v>1.3248184241501</c:v>
                </c:pt>
                <c:pt idx="5065">
                  <c:v>1.3249915183826</c:v>
                </c:pt>
                <c:pt idx="5066">
                  <c:v>1.3251646126151</c:v>
                </c:pt>
                <c:pt idx="5067">
                  <c:v>1.3253377068476</c:v>
                </c:pt>
                <c:pt idx="5068">
                  <c:v>1.3255108010801</c:v>
                </c:pt>
                <c:pt idx="5069">
                  <c:v>1.3256838953126</c:v>
                </c:pt>
                <c:pt idx="5070">
                  <c:v>1.3258569895451</c:v>
                </c:pt>
                <c:pt idx="5071">
                  <c:v>1.3260300837776</c:v>
                </c:pt>
                <c:pt idx="5072">
                  <c:v>1.3262031780101</c:v>
                </c:pt>
                <c:pt idx="5073">
                  <c:v>1.3263762722426</c:v>
                </c:pt>
                <c:pt idx="5074">
                  <c:v>1.3265493664751</c:v>
                </c:pt>
                <c:pt idx="5075">
                  <c:v>1.3267224607076</c:v>
                </c:pt>
                <c:pt idx="5076">
                  <c:v>1.3268955549401</c:v>
                </c:pt>
                <c:pt idx="5077">
                  <c:v>1.3270686491726</c:v>
                </c:pt>
                <c:pt idx="5078">
                  <c:v>1.3272417434051</c:v>
                </c:pt>
                <c:pt idx="5079">
                  <c:v>1.32741483763761</c:v>
                </c:pt>
                <c:pt idx="5080">
                  <c:v>1.32758793187011</c:v>
                </c:pt>
                <c:pt idx="5081">
                  <c:v>1.32776102610261</c:v>
                </c:pt>
                <c:pt idx="5082">
                  <c:v>1.32793412033511</c:v>
                </c:pt>
                <c:pt idx="5083">
                  <c:v>1.3281072145676101</c:v>
                </c:pt>
                <c:pt idx="5084">
                  <c:v>1.3282803088001101</c:v>
                </c:pt>
                <c:pt idx="5085">
                  <c:v>1.3284534030326101</c:v>
                </c:pt>
                <c:pt idx="5086">
                  <c:v>1.3286264972651101</c:v>
                </c:pt>
                <c:pt idx="5087">
                  <c:v>1.3287995914976101</c:v>
                </c:pt>
                <c:pt idx="5088">
                  <c:v>1.3289726857301101</c:v>
                </c:pt>
                <c:pt idx="5089">
                  <c:v>1.3291457799626101</c:v>
                </c:pt>
                <c:pt idx="5090">
                  <c:v>1.3293188741951101</c:v>
                </c:pt>
                <c:pt idx="5091">
                  <c:v>1.3294919684276101</c:v>
                </c:pt>
                <c:pt idx="5092">
                  <c:v>1.3296650626601101</c:v>
                </c:pt>
                <c:pt idx="5093">
                  <c:v>1.3298381568926101</c:v>
                </c:pt>
                <c:pt idx="5094">
                  <c:v>1.3300112511251101</c:v>
                </c:pt>
                <c:pt idx="5095">
                  <c:v>1.3301843453576101</c:v>
                </c:pt>
                <c:pt idx="5096">
                  <c:v>1.3303574395901101</c:v>
                </c:pt>
                <c:pt idx="5097">
                  <c:v>1.3305305338226101</c:v>
                </c:pt>
                <c:pt idx="5098">
                  <c:v>1.3307036280551101</c:v>
                </c:pt>
                <c:pt idx="5099">
                  <c:v>1.3308767222876099</c:v>
                </c:pt>
                <c:pt idx="5100">
                  <c:v>1.3310498165201099</c:v>
                </c:pt>
                <c:pt idx="5101">
                  <c:v>1.3312229107526099</c:v>
                </c:pt>
                <c:pt idx="5102">
                  <c:v>1.3313960049851099</c:v>
                </c:pt>
                <c:pt idx="5103">
                  <c:v>1.3315690992176099</c:v>
                </c:pt>
                <c:pt idx="5104">
                  <c:v>1.3317421934501099</c:v>
                </c:pt>
                <c:pt idx="5105">
                  <c:v>1.3319152876826099</c:v>
                </c:pt>
                <c:pt idx="5106">
                  <c:v>1.3320883819151099</c:v>
                </c:pt>
                <c:pt idx="5107">
                  <c:v>1.3322614761476099</c:v>
                </c:pt>
                <c:pt idx="5108">
                  <c:v>1.3324345703801099</c:v>
                </c:pt>
                <c:pt idx="5109">
                  <c:v>1.3326076646126099</c:v>
                </c:pt>
                <c:pt idx="5110">
                  <c:v>1.3327807588451099</c:v>
                </c:pt>
                <c:pt idx="5111">
                  <c:v>1.3329538530776099</c:v>
                </c:pt>
                <c:pt idx="5112">
                  <c:v>1.3331269473101099</c:v>
                </c:pt>
                <c:pt idx="5113">
                  <c:v>1.3333000415426099</c:v>
                </c:pt>
                <c:pt idx="5114">
                  <c:v>1.33347313577511</c:v>
                </c:pt>
                <c:pt idx="5115">
                  <c:v>1.33364623000761</c:v>
                </c:pt>
                <c:pt idx="5116">
                  <c:v>1.33381932424011</c:v>
                </c:pt>
                <c:pt idx="5117">
                  <c:v>1.33399241847261</c:v>
                </c:pt>
                <c:pt idx="5118">
                  <c:v>1.33416551270511</c:v>
                </c:pt>
                <c:pt idx="5119">
                  <c:v>1.33433860693761</c:v>
                </c:pt>
                <c:pt idx="5120">
                  <c:v>1.33451170117011</c:v>
                </c:pt>
                <c:pt idx="5121">
                  <c:v>1.33468479540261</c:v>
                </c:pt>
                <c:pt idx="5122">
                  <c:v>1.33485788963511</c:v>
                </c:pt>
                <c:pt idx="5123">
                  <c:v>1.33503098386761</c:v>
                </c:pt>
                <c:pt idx="5124">
                  <c:v>1.33520407810011</c:v>
                </c:pt>
                <c:pt idx="5125">
                  <c:v>1.33537717233261</c:v>
                </c:pt>
                <c:pt idx="5126">
                  <c:v>1.33555026656511</c:v>
                </c:pt>
                <c:pt idx="5127">
                  <c:v>1.33572336079761</c:v>
                </c:pt>
                <c:pt idx="5128">
                  <c:v>1.33589645503011</c:v>
                </c:pt>
                <c:pt idx="5129">
                  <c:v>1.33606954926261</c:v>
                </c:pt>
                <c:pt idx="5130">
                  <c:v>1.33624264349511</c:v>
                </c:pt>
                <c:pt idx="5131">
                  <c:v>1.33641573772761</c:v>
                </c:pt>
                <c:pt idx="5132">
                  <c:v>1.33658883196011</c:v>
                </c:pt>
                <c:pt idx="5133">
                  <c:v>1.33676192619261</c:v>
                </c:pt>
                <c:pt idx="5134">
                  <c:v>1.33693502042511</c:v>
                </c:pt>
                <c:pt idx="5135">
                  <c:v>1.33710811465761</c:v>
                </c:pt>
                <c:pt idx="5136">
                  <c:v>1.33728120889011</c:v>
                </c:pt>
                <c:pt idx="5137">
                  <c:v>1.33745430312262</c:v>
                </c:pt>
                <c:pt idx="5138">
                  <c:v>1.33762739735512</c:v>
                </c:pt>
                <c:pt idx="5139">
                  <c:v>1.33780049158762</c:v>
                </c:pt>
                <c:pt idx="5140">
                  <c:v>1.33797358582012</c:v>
                </c:pt>
                <c:pt idx="5141">
                  <c:v>1.3381466800526201</c:v>
                </c:pt>
                <c:pt idx="5142">
                  <c:v>1.3383197742851201</c:v>
                </c:pt>
                <c:pt idx="5143">
                  <c:v>1.3384928685176201</c:v>
                </c:pt>
                <c:pt idx="5144">
                  <c:v>1.3386659627501201</c:v>
                </c:pt>
                <c:pt idx="5145">
                  <c:v>1.3388390569826201</c:v>
                </c:pt>
                <c:pt idx="5146">
                  <c:v>1.3390121512151201</c:v>
                </c:pt>
                <c:pt idx="5147">
                  <c:v>1.3391852454476201</c:v>
                </c:pt>
                <c:pt idx="5148">
                  <c:v>1.3393583396801201</c:v>
                </c:pt>
                <c:pt idx="5149">
                  <c:v>1.3395314339126201</c:v>
                </c:pt>
                <c:pt idx="5150">
                  <c:v>1.3397045281451201</c:v>
                </c:pt>
                <c:pt idx="5151">
                  <c:v>1.3398776223776201</c:v>
                </c:pt>
                <c:pt idx="5152">
                  <c:v>1.3400507166101201</c:v>
                </c:pt>
                <c:pt idx="5153">
                  <c:v>1.3402238108426201</c:v>
                </c:pt>
                <c:pt idx="5154">
                  <c:v>1.3403969050751201</c:v>
                </c:pt>
                <c:pt idx="5155">
                  <c:v>1.3405699993076201</c:v>
                </c:pt>
                <c:pt idx="5156">
                  <c:v>1.3407430935401199</c:v>
                </c:pt>
                <c:pt idx="5157">
                  <c:v>1.3409161877726199</c:v>
                </c:pt>
                <c:pt idx="5158">
                  <c:v>1.3410892820051199</c:v>
                </c:pt>
                <c:pt idx="5159">
                  <c:v>1.3412623762376199</c:v>
                </c:pt>
                <c:pt idx="5160">
                  <c:v>1.3414354704701199</c:v>
                </c:pt>
                <c:pt idx="5161">
                  <c:v>1.3416085647026199</c:v>
                </c:pt>
                <c:pt idx="5162">
                  <c:v>1.3417816589351199</c:v>
                </c:pt>
                <c:pt idx="5163">
                  <c:v>1.3419547531676199</c:v>
                </c:pt>
                <c:pt idx="5164">
                  <c:v>1.3421278474001199</c:v>
                </c:pt>
                <c:pt idx="5165">
                  <c:v>1.3423009416326199</c:v>
                </c:pt>
                <c:pt idx="5166">
                  <c:v>1.3424740358651199</c:v>
                </c:pt>
                <c:pt idx="5167">
                  <c:v>1.3426471300976199</c:v>
                </c:pt>
                <c:pt idx="5168">
                  <c:v>1.3428202243301199</c:v>
                </c:pt>
                <c:pt idx="5169">
                  <c:v>1.3429933185626199</c:v>
                </c:pt>
                <c:pt idx="5170">
                  <c:v>1.3431664127951199</c:v>
                </c:pt>
                <c:pt idx="5171">
                  <c:v>1.34333950702762</c:v>
                </c:pt>
                <c:pt idx="5172">
                  <c:v>1.34351260126012</c:v>
                </c:pt>
                <c:pt idx="5173">
                  <c:v>1.34368569549262</c:v>
                </c:pt>
                <c:pt idx="5174">
                  <c:v>1.34385878972512</c:v>
                </c:pt>
                <c:pt idx="5175">
                  <c:v>1.34403188395762</c:v>
                </c:pt>
                <c:pt idx="5176">
                  <c:v>1.34420497819012</c:v>
                </c:pt>
                <c:pt idx="5177">
                  <c:v>1.34437807242262</c:v>
                </c:pt>
                <c:pt idx="5178">
                  <c:v>1.34455116665512</c:v>
                </c:pt>
                <c:pt idx="5179">
                  <c:v>1.34472426088762</c:v>
                </c:pt>
                <c:pt idx="5180">
                  <c:v>1.34489735512012</c:v>
                </c:pt>
                <c:pt idx="5181">
                  <c:v>1.34507044935262</c:v>
                </c:pt>
                <c:pt idx="5182">
                  <c:v>1.34524354358512</c:v>
                </c:pt>
                <c:pt idx="5183">
                  <c:v>1.34541663781762</c:v>
                </c:pt>
                <c:pt idx="5184">
                  <c:v>1.34558973205012</c:v>
                </c:pt>
                <c:pt idx="5185">
                  <c:v>1.34576282628262</c:v>
                </c:pt>
                <c:pt idx="5186">
                  <c:v>1.34593592051512</c:v>
                </c:pt>
                <c:pt idx="5187">
                  <c:v>1.34610901474762</c:v>
                </c:pt>
                <c:pt idx="5188">
                  <c:v>1.34628210898012</c:v>
                </c:pt>
                <c:pt idx="5189">
                  <c:v>1.34645520321262</c:v>
                </c:pt>
                <c:pt idx="5190">
                  <c:v>1.34662829744512</c:v>
                </c:pt>
                <c:pt idx="5191">
                  <c:v>1.34680139167762</c:v>
                </c:pt>
                <c:pt idx="5192">
                  <c:v>1.34697448591012</c:v>
                </c:pt>
                <c:pt idx="5193">
                  <c:v>1.34714758014262</c:v>
                </c:pt>
                <c:pt idx="5194">
                  <c:v>1.34732067437512</c:v>
                </c:pt>
                <c:pt idx="5195">
                  <c:v>1.34749376860763</c:v>
                </c:pt>
                <c:pt idx="5196">
                  <c:v>1.34766686284013</c:v>
                </c:pt>
                <c:pt idx="5197">
                  <c:v>1.34783995707263</c:v>
                </c:pt>
                <c:pt idx="5198">
                  <c:v>1.3480130513051301</c:v>
                </c:pt>
                <c:pt idx="5199">
                  <c:v>1.3481861455376301</c:v>
                </c:pt>
                <c:pt idx="5200">
                  <c:v>1.3483592397701301</c:v>
                </c:pt>
                <c:pt idx="5201">
                  <c:v>1.3485323340026301</c:v>
                </c:pt>
                <c:pt idx="5202">
                  <c:v>1.3487054282351301</c:v>
                </c:pt>
                <c:pt idx="5203">
                  <c:v>1.3488785224676301</c:v>
                </c:pt>
                <c:pt idx="5204">
                  <c:v>1.3490516167001301</c:v>
                </c:pt>
                <c:pt idx="5205">
                  <c:v>1.3492247109326301</c:v>
                </c:pt>
                <c:pt idx="5206">
                  <c:v>1.3493978051651301</c:v>
                </c:pt>
                <c:pt idx="5207">
                  <c:v>1.3495708993976301</c:v>
                </c:pt>
                <c:pt idx="5208">
                  <c:v>1.3497439936301301</c:v>
                </c:pt>
                <c:pt idx="5209">
                  <c:v>1.3499170878626301</c:v>
                </c:pt>
                <c:pt idx="5210">
                  <c:v>1.35012024279351</c:v>
                </c:pt>
                <c:pt idx="5211">
                  <c:v>1.35035103510351</c:v>
                </c:pt>
                <c:pt idx="5212">
                  <c:v>1.35058182741351</c:v>
                </c:pt>
                <c:pt idx="5213">
                  <c:v>1.35081261972351</c:v>
                </c:pt>
                <c:pt idx="5214">
                  <c:v>1.35104341203351</c:v>
                </c:pt>
                <c:pt idx="5215">
                  <c:v>1.35127420434351</c:v>
                </c:pt>
                <c:pt idx="5216">
                  <c:v>1.35150499665351</c:v>
                </c:pt>
                <c:pt idx="5217">
                  <c:v>1.35173578896351</c:v>
                </c:pt>
                <c:pt idx="5218">
                  <c:v>1.35196658127351</c:v>
                </c:pt>
                <c:pt idx="5219">
                  <c:v>1.35219737358351</c:v>
                </c:pt>
                <c:pt idx="5220">
                  <c:v>1.35242816589351</c:v>
                </c:pt>
                <c:pt idx="5221">
                  <c:v>1.35265895820351</c:v>
                </c:pt>
                <c:pt idx="5222">
                  <c:v>1.35288975051351</c:v>
                </c:pt>
                <c:pt idx="5223">
                  <c:v>1.35312054282351</c:v>
                </c:pt>
                <c:pt idx="5224">
                  <c:v>1.35335133513351</c:v>
                </c:pt>
                <c:pt idx="5225">
                  <c:v>1.35358212744351</c:v>
                </c:pt>
                <c:pt idx="5226">
                  <c:v>1.35381291975351</c:v>
                </c:pt>
                <c:pt idx="5227">
                  <c:v>1.35404371206351</c:v>
                </c:pt>
                <c:pt idx="5228">
                  <c:v>1.35427450437351</c:v>
                </c:pt>
                <c:pt idx="5229">
                  <c:v>1.3545052966835101</c:v>
                </c:pt>
                <c:pt idx="5230">
                  <c:v>1.3547360889935101</c:v>
                </c:pt>
                <c:pt idx="5231">
                  <c:v>1.3549668813035101</c:v>
                </c:pt>
                <c:pt idx="5232">
                  <c:v>1.3551976736135101</c:v>
                </c:pt>
                <c:pt idx="5233">
                  <c:v>1.3554284659235101</c:v>
                </c:pt>
                <c:pt idx="5234">
                  <c:v>1.3556592582335101</c:v>
                </c:pt>
                <c:pt idx="5235">
                  <c:v>1.3558900505435101</c:v>
                </c:pt>
                <c:pt idx="5236">
                  <c:v>1.3561208428535101</c:v>
                </c:pt>
                <c:pt idx="5237">
                  <c:v>1.3563516351635101</c:v>
                </c:pt>
                <c:pt idx="5238">
                  <c:v>1.3565824274735101</c:v>
                </c:pt>
                <c:pt idx="5239">
                  <c:v>1.3568132197835101</c:v>
                </c:pt>
                <c:pt idx="5240">
                  <c:v>1.3570440120935101</c:v>
                </c:pt>
                <c:pt idx="5241">
                  <c:v>1.3572748044035099</c:v>
                </c:pt>
                <c:pt idx="5242">
                  <c:v>1.3575055967135099</c:v>
                </c:pt>
                <c:pt idx="5243">
                  <c:v>1.3577363890235099</c:v>
                </c:pt>
                <c:pt idx="5244">
                  <c:v>1.3579671813335099</c:v>
                </c:pt>
                <c:pt idx="5245">
                  <c:v>1.3581979736435099</c:v>
                </c:pt>
                <c:pt idx="5246">
                  <c:v>1.3584287659535099</c:v>
                </c:pt>
                <c:pt idx="5247">
                  <c:v>1.3586595582635099</c:v>
                </c:pt>
                <c:pt idx="5248">
                  <c:v>1.3588903505735099</c:v>
                </c:pt>
                <c:pt idx="5249">
                  <c:v>1.3591211428835099</c:v>
                </c:pt>
                <c:pt idx="5250">
                  <c:v>1.3593519351935099</c:v>
                </c:pt>
                <c:pt idx="5251">
                  <c:v>1.3595827275035099</c:v>
                </c:pt>
                <c:pt idx="5252">
                  <c:v>1.3598135198135199</c:v>
                </c:pt>
                <c:pt idx="5253">
                  <c:v>1.3600443121235199</c:v>
                </c:pt>
                <c:pt idx="5254">
                  <c:v>1.36027510443352</c:v>
                </c:pt>
                <c:pt idx="5255">
                  <c:v>1.36050589674352</c:v>
                </c:pt>
                <c:pt idx="5256">
                  <c:v>1.36073668905352</c:v>
                </c:pt>
                <c:pt idx="5257">
                  <c:v>1.36096748136352</c:v>
                </c:pt>
                <c:pt idx="5258">
                  <c:v>1.36119827367352</c:v>
                </c:pt>
                <c:pt idx="5259">
                  <c:v>1.36142906598352</c:v>
                </c:pt>
                <c:pt idx="5260">
                  <c:v>1.36165985829352</c:v>
                </c:pt>
                <c:pt idx="5261">
                  <c:v>1.36189065060352</c:v>
                </c:pt>
                <c:pt idx="5262">
                  <c:v>1.36212144291352</c:v>
                </c:pt>
                <c:pt idx="5263">
                  <c:v>1.36235223522352</c:v>
                </c:pt>
                <c:pt idx="5264">
                  <c:v>1.36258302753352</c:v>
                </c:pt>
                <c:pt idx="5265">
                  <c:v>1.36281381984352</c:v>
                </c:pt>
                <c:pt idx="5266">
                  <c:v>1.36304461215352</c:v>
                </c:pt>
                <c:pt idx="5267">
                  <c:v>1.36327540446352</c:v>
                </c:pt>
                <c:pt idx="5268">
                  <c:v>1.36350619677352</c:v>
                </c:pt>
                <c:pt idx="5269">
                  <c:v>1.36373698908352</c:v>
                </c:pt>
                <c:pt idx="5270">
                  <c:v>1.36396778139352</c:v>
                </c:pt>
                <c:pt idx="5271">
                  <c:v>1.36419857370352</c:v>
                </c:pt>
                <c:pt idx="5272">
                  <c:v>1.3644293660135201</c:v>
                </c:pt>
                <c:pt idx="5273">
                  <c:v>1.3646601583235201</c:v>
                </c:pt>
                <c:pt idx="5274">
                  <c:v>1.3648909506335201</c:v>
                </c:pt>
                <c:pt idx="5275">
                  <c:v>1.3651217429435201</c:v>
                </c:pt>
                <c:pt idx="5276">
                  <c:v>1.3653525352535201</c:v>
                </c:pt>
                <c:pt idx="5277">
                  <c:v>1.3655833275635201</c:v>
                </c:pt>
                <c:pt idx="5278">
                  <c:v>1.3658141198735201</c:v>
                </c:pt>
                <c:pt idx="5279">
                  <c:v>1.3660449121835201</c:v>
                </c:pt>
                <c:pt idx="5280">
                  <c:v>1.3662757044935201</c:v>
                </c:pt>
                <c:pt idx="5281">
                  <c:v>1.3665064968035201</c:v>
                </c:pt>
                <c:pt idx="5282">
                  <c:v>1.3667372891135201</c:v>
                </c:pt>
                <c:pt idx="5283">
                  <c:v>1.3669680814235201</c:v>
                </c:pt>
                <c:pt idx="5284">
                  <c:v>1.3671988737335199</c:v>
                </c:pt>
                <c:pt idx="5285">
                  <c:v>1.3674296660435199</c:v>
                </c:pt>
                <c:pt idx="5286">
                  <c:v>1.3676604583535199</c:v>
                </c:pt>
                <c:pt idx="5287">
                  <c:v>1.3678912506635199</c:v>
                </c:pt>
                <c:pt idx="5288">
                  <c:v>1.3681220429735199</c:v>
                </c:pt>
                <c:pt idx="5289">
                  <c:v>1.3683528352835199</c:v>
                </c:pt>
                <c:pt idx="5290">
                  <c:v>1.3685836275935199</c:v>
                </c:pt>
                <c:pt idx="5291">
                  <c:v>1.3688144199035199</c:v>
                </c:pt>
                <c:pt idx="5292">
                  <c:v>1.3690452122135199</c:v>
                </c:pt>
                <c:pt idx="5293">
                  <c:v>1.3692760045235199</c:v>
                </c:pt>
                <c:pt idx="5294">
                  <c:v>1.3695067968335199</c:v>
                </c:pt>
                <c:pt idx="5295">
                  <c:v>1.36973758914352</c:v>
                </c:pt>
                <c:pt idx="5296">
                  <c:v>1.3699683814535299</c:v>
                </c:pt>
                <c:pt idx="5297">
                  <c:v>1.37019917376353</c:v>
                </c:pt>
                <c:pt idx="5298">
                  <c:v>1.37042996607353</c:v>
                </c:pt>
                <c:pt idx="5299">
                  <c:v>1.37066075838353</c:v>
                </c:pt>
                <c:pt idx="5300">
                  <c:v>1.37089155069353</c:v>
                </c:pt>
                <c:pt idx="5301">
                  <c:v>1.37112234300353</c:v>
                </c:pt>
                <c:pt idx="5302">
                  <c:v>1.37135313531353</c:v>
                </c:pt>
                <c:pt idx="5303">
                  <c:v>1.37158392762353</c:v>
                </c:pt>
                <c:pt idx="5304">
                  <c:v>1.37181471993353</c:v>
                </c:pt>
                <c:pt idx="5305">
                  <c:v>1.37204551224353</c:v>
                </c:pt>
                <c:pt idx="5306">
                  <c:v>1.37227630455353</c:v>
                </c:pt>
                <c:pt idx="5307">
                  <c:v>1.37250709686353</c:v>
                </c:pt>
                <c:pt idx="5308">
                  <c:v>1.37273788917353</c:v>
                </c:pt>
                <c:pt idx="5309">
                  <c:v>1.37296868148353</c:v>
                </c:pt>
                <c:pt idx="5310">
                  <c:v>1.37319947379353</c:v>
                </c:pt>
                <c:pt idx="5311">
                  <c:v>1.37343026610353</c:v>
                </c:pt>
                <c:pt idx="5312">
                  <c:v>1.37366105841353</c:v>
                </c:pt>
                <c:pt idx="5313">
                  <c:v>1.37389185072353</c:v>
                </c:pt>
                <c:pt idx="5314">
                  <c:v>1.37412264303353</c:v>
                </c:pt>
                <c:pt idx="5315">
                  <c:v>1.37435343534353</c:v>
                </c:pt>
                <c:pt idx="5316">
                  <c:v>1.3745842276535301</c:v>
                </c:pt>
                <c:pt idx="5317">
                  <c:v>1.3748150199635301</c:v>
                </c:pt>
                <c:pt idx="5318">
                  <c:v>1.3750458122735301</c:v>
                </c:pt>
                <c:pt idx="5319">
                  <c:v>1.3752766045835301</c:v>
                </c:pt>
                <c:pt idx="5320">
                  <c:v>1.3755073968935301</c:v>
                </c:pt>
                <c:pt idx="5321">
                  <c:v>1.3757381892035301</c:v>
                </c:pt>
                <c:pt idx="5322">
                  <c:v>1.3759689815135301</c:v>
                </c:pt>
                <c:pt idx="5323">
                  <c:v>1.3761997738235301</c:v>
                </c:pt>
                <c:pt idx="5324">
                  <c:v>1.3764305661335301</c:v>
                </c:pt>
                <c:pt idx="5325">
                  <c:v>1.3766613584435301</c:v>
                </c:pt>
                <c:pt idx="5326">
                  <c:v>1.3768921507535301</c:v>
                </c:pt>
                <c:pt idx="5327">
                  <c:v>1.3771229430635299</c:v>
                </c:pt>
                <c:pt idx="5328">
                  <c:v>1.3773537353735299</c:v>
                </c:pt>
                <c:pt idx="5329">
                  <c:v>1.3775845276835299</c:v>
                </c:pt>
                <c:pt idx="5330">
                  <c:v>1.3778153199935299</c:v>
                </c:pt>
                <c:pt idx="5331">
                  <c:v>1.3780461123035299</c:v>
                </c:pt>
                <c:pt idx="5332">
                  <c:v>1.3782769046135299</c:v>
                </c:pt>
                <c:pt idx="5333">
                  <c:v>1.3785076969235299</c:v>
                </c:pt>
                <c:pt idx="5334">
                  <c:v>1.3787384892335299</c:v>
                </c:pt>
                <c:pt idx="5335">
                  <c:v>1.3789692815435299</c:v>
                </c:pt>
                <c:pt idx="5336">
                  <c:v>1.3792000738535299</c:v>
                </c:pt>
                <c:pt idx="5337">
                  <c:v>1.3794308661635299</c:v>
                </c:pt>
                <c:pt idx="5338">
                  <c:v>1.37966165847353</c:v>
                </c:pt>
                <c:pt idx="5339">
                  <c:v>1.3798924507835399</c:v>
                </c:pt>
                <c:pt idx="5340">
                  <c:v>1.38012324309354</c:v>
                </c:pt>
                <c:pt idx="5341">
                  <c:v>1.38035403540354</c:v>
                </c:pt>
                <c:pt idx="5342">
                  <c:v>1.38058482771354</c:v>
                </c:pt>
                <c:pt idx="5343">
                  <c:v>1.38081562002354</c:v>
                </c:pt>
                <c:pt idx="5344">
                  <c:v>1.38104641233354</c:v>
                </c:pt>
                <c:pt idx="5345">
                  <c:v>1.38127720464354</c:v>
                </c:pt>
                <c:pt idx="5346">
                  <c:v>1.38150799695354</c:v>
                </c:pt>
                <c:pt idx="5347">
                  <c:v>1.38173878926354</c:v>
                </c:pt>
                <c:pt idx="5348">
                  <c:v>1.38196958157354</c:v>
                </c:pt>
                <c:pt idx="5349">
                  <c:v>1.38220037388354</c:v>
                </c:pt>
                <c:pt idx="5350">
                  <c:v>1.38243116619354</c:v>
                </c:pt>
                <c:pt idx="5351">
                  <c:v>1.38266195850354</c:v>
                </c:pt>
                <c:pt idx="5352">
                  <c:v>1.38289275081354</c:v>
                </c:pt>
                <c:pt idx="5353">
                  <c:v>1.38312354312354</c:v>
                </c:pt>
                <c:pt idx="5354">
                  <c:v>1.38335433543354</c:v>
                </c:pt>
                <c:pt idx="5355">
                  <c:v>1.38358512774354</c:v>
                </c:pt>
                <c:pt idx="5356">
                  <c:v>1.38381592005354</c:v>
                </c:pt>
                <c:pt idx="5357">
                  <c:v>1.38404671236354</c:v>
                </c:pt>
                <c:pt idx="5358">
                  <c:v>1.38427750467354</c:v>
                </c:pt>
                <c:pt idx="5359">
                  <c:v>1.3845082969835401</c:v>
                </c:pt>
                <c:pt idx="5360">
                  <c:v>1.3847390892935401</c:v>
                </c:pt>
                <c:pt idx="5361">
                  <c:v>1.3849698816035401</c:v>
                </c:pt>
                <c:pt idx="5362">
                  <c:v>1.3852006739135401</c:v>
                </c:pt>
                <c:pt idx="5363">
                  <c:v>1.3854314662235401</c:v>
                </c:pt>
                <c:pt idx="5364">
                  <c:v>1.3856622585335401</c:v>
                </c:pt>
                <c:pt idx="5365">
                  <c:v>1.3858930508435401</c:v>
                </c:pt>
                <c:pt idx="5366">
                  <c:v>1.3861238431535401</c:v>
                </c:pt>
                <c:pt idx="5367">
                  <c:v>1.3863546354635401</c:v>
                </c:pt>
                <c:pt idx="5368">
                  <c:v>1.3865854277735401</c:v>
                </c:pt>
                <c:pt idx="5369">
                  <c:v>1.3868162200835401</c:v>
                </c:pt>
                <c:pt idx="5370">
                  <c:v>1.3870470123935399</c:v>
                </c:pt>
                <c:pt idx="5371">
                  <c:v>1.3872778047035399</c:v>
                </c:pt>
                <c:pt idx="5372">
                  <c:v>1.3875085970135399</c:v>
                </c:pt>
                <c:pt idx="5373">
                  <c:v>1.3877393893235399</c:v>
                </c:pt>
                <c:pt idx="5374">
                  <c:v>1.3879701816335399</c:v>
                </c:pt>
                <c:pt idx="5375">
                  <c:v>1.3882009739435399</c:v>
                </c:pt>
                <c:pt idx="5376">
                  <c:v>1.3884317662535399</c:v>
                </c:pt>
                <c:pt idx="5377">
                  <c:v>1.3886625585635399</c:v>
                </c:pt>
                <c:pt idx="5378">
                  <c:v>1.3888933508735399</c:v>
                </c:pt>
                <c:pt idx="5379">
                  <c:v>1.3891241431835399</c:v>
                </c:pt>
                <c:pt idx="5380">
                  <c:v>1.3893549354935399</c:v>
                </c:pt>
                <c:pt idx="5381">
                  <c:v>1.3895857278035399</c:v>
                </c:pt>
                <c:pt idx="5382">
                  <c:v>1.38981652011354</c:v>
                </c:pt>
                <c:pt idx="5383">
                  <c:v>1.39004731242355</c:v>
                </c:pt>
                <c:pt idx="5384">
                  <c:v>1.39027810473355</c:v>
                </c:pt>
                <c:pt idx="5385">
                  <c:v>1.39050889704355</c:v>
                </c:pt>
                <c:pt idx="5386">
                  <c:v>1.39073968935355</c:v>
                </c:pt>
                <c:pt idx="5387">
                  <c:v>1.39097048166355</c:v>
                </c:pt>
                <c:pt idx="5388">
                  <c:v>1.39120127397355</c:v>
                </c:pt>
                <c:pt idx="5389">
                  <c:v>1.39143206628355</c:v>
                </c:pt>
                <c:pt idx="5390">
                  <c:v>1.39166285859355</c:v>
                </c:pt>
                <c:pt idx="5391">
                  <c:v>1.39189365090355</c:v>
                </c:pt>
                <c:pt idx="5392">
                  <c:v>1.39212444321355</c:v>
                </c:pt>
                <c:pt idx="5393">
                  <c:v>1.39235523552355</c:v>
                </c:pt>
                <c:pt idx="5394">
                  <c:v>1.39258602783355</c:v>
                </c:pt>
                <c:pt idx="5395">
                  <c:v>1.39281682014355</c:v>
                </c:pt>
                <c:pt idx="5396">
                  <c:v>1.39304761245355</c:v>
                </c:pt>
                <c:pt idx="5397">
                  <c:v>1.39327840476355</c:v>
                </c:pt>
                <c:pt idx="5398">
                  <c:v>1.39350919707355</c:v>
                </c:pt>
                <c:pt idx="5399">
                  <c:v>1.39373998938355</c:v>
                </c:pt>
                <c:pt idx="5400">
                  <c:v>1.39397078169355</c:v>
                </c:pt>
                <c:pt idx="5401">
                  <c:v>1.39420157400355</c:v>
                </c:pt>
                <c:pt idx="5402">
                  <c:v>1.3944323663135501</c:v>
                </c:pt>
                <c:pt idx="5403">
                  <c:v>1.3946631586235501</c:v>
                </c:pt>
                <c:pt idx="5404">
                  <c:v>1.3948939509335501</c:v>
                </c:pt>
                <c:pt idx="5405">
                  <c:v>1.3951247432435501</c:v>
                </c:pt>
                <c:pt idx="5406">
                  <c:v>1.3953555355535501</c:v>
                </c:pt>
                <c:pt idx="5407">
                  <c:v>1.3955863278635501</c:v>
                </c:pt>
                <c:pt idx="5408">
                  <c:v>1.3958171201735501</c:v>
                </c:pt>
                <c:pt idx="5409">
                  <c:v>1.3960479124835501</c:v>
                </c:pt>
                <c:pt idx="5410">
                  <c:v>1.3962787047935501</c:v>
                </c:pt>
                <c:pt idx="5411">
                  <c:v>1.3965094971035501</c:v>
                </c:pt>
                <c:pt idx="5412">
                  <c:v>1.3967402894135501</c:v>
                </c:pt>
                <c:pt idx="5413">
                  <c:v>1.3969710817235499</c:v>
                </c:pt>
                <c:pt idx="5414">
                  <c:v>1.3972018740335499</c:v>
                </c:pt>
                <c:pt idx="5415">
                  <c:v>1.3974326663435499</c:v>
                </c:pt>
                <c:pt idx="5416">
                  <c:v>1.3976634586535499</c:v>
                </c:pt>
                <c:pt idx="5417">
                  <c:v>1.3978942509635499</c:v>
                </c:pt>
                <c:pt idx="5418">
                  <c:v>1.3981250432735499</c:v>
                </c:pt>
                <c:pt idx="5419">
                  <c:v>1.3983558355835499</c:v>
                </c:pt>
                <c:pt idx="5420">
                  <c:v>1.3985866278935499</c:v>
                </c:pt>
                <c:pt idx="5421">
                  <c:v>1.3988174202035499</c:v>
                </c:pt>
                <c:pt idx="5422">
                  <c:v>1.3990482125135499</c:v>
                </c:pt>
                <c:pt idx="5423">
                  <c:v>1.3992790048235499</c:v>
                </c:pt>
                <c:pt idx="5424">
                  <c:v>1.3995097971335499</c:v>
                </c:pt>
                <c:pt idx="5425">
                  <c:v>1.39974058944355</c:v>
                </c:pt>
                <c:pt idx="5426">
                  <c:v>1.39997138175356</c:v>
                </c:pt>
                <c:pt idx="5427">
                  <c:v>1.40020217406356</c:v>
                </c:pt>
                <c:pt idx="5428">
                  <c:v>1.40043296637356</c:v>
                </c:pt>
                <c:pt idx="5429">
                  <c:v>1.40066375868356</c:v>
                </c:pt>
                <c:pt idx="5430">
                  <c:v>1.40089455099356</c:v>
                </c:pt>
                <c:pt idx="5431">
                  <c:v>1.40112534330356</c:v>
                </c:pt>
                <c:pt idx="5432">
                  <c:v>1.40135613561356</c:v>
                </c:pt>
                <c:pt idx="5433">
                  <c:v>1.40158692792356</c:v>
                </c:pt>
                <c:pt idx="5434">
                  <c:v>1.40181772023356</c:v>
                </c:pt>
                <c:pt idx="5435">
                  <c:v>1.40204851254356</c:v>
                </c:pt>
                <c:pt idx="5436">
                  <c:v>1.40227930485356</c:v>
                </c:pt>
                <c:pt idx="5437">
                  <c:v>1.40251009716356</c:v>
                </c:pt>
                <c:pt idx="5438">
                  <c:v>1.40274088947356</c:v>
                </c:pt>
                <c:pt idx="5439">
                  <c:v>1.40297168178356</c:v>
                </c:pt>
                <c:pt idx="5440">
                  <c:v>1.40320247409356</c:v>
                </c:pt>
                <c:pt idx="5441">
                  <c:v>1.40343326640356</c:v>
                </c:pt>
                <c:pt idx="5442">
                  <c:v>1.40366405871356</c:v>
                </c:pt>
                <c:pt idx="5443">
                  <c:v>1.40389485102356</c:v>
                </c:pt>
                <c:pt idx="5444">
                  <c:v>1.40412564333356</c:v>
                </c:pt>
                <c:pt idx="5445">
                  <c:v>1.4043564356435601</c:v>
                </c:pt>
                <c:pt idx="5446">
                  <c:v>1.4045872279535601</c:v>
                </c:pt>
                <c:pt idx="5447">
                  <c:v>1.4048180202635601</c:v>
                </c:pt>
                <c:pt idx="5448">
                  <c:v>1.4050488125735601</c:v>
                </c:pt>
                <c:pt idx="5449">
                  <c:v>1.4052796048835601</c:v>
                </c:pt>
                <c:pt idx="5450">
                  <c:v>1.4055103971935601</c:v>
                </c:pt>
                <c:pt idx="5451">
                  <c:v>1.4057411895035601</c:v>
                </c:pt>
                <c:pt idx="5452">
                  <c:v>1.4059719818135601</c:v>
                </c:pt>
                <c:pt idx="5453">
                  <c:v>1.4062027741235601</c:v>
                </c:pt>
                <c:pt idx="5454">
                  <c:v>1.4064335664335601</c:v>
                </c:pt>
                <c:pt idx="5455">
                  <c:v>1.4066643587435601</c:v>
                </c:pt>
                <c:pt idx="5456">
                  <c:v>1.4068951510535599</c:v>
                </c:pt>
                <c:pt idx="5457">
                  <c:v>1.4071259433635599</c:v>
                </c:pt>
                <c:pt idx="5458">
                  <c:v>1.4073567356735599</c:v>
                </c:pt>
                <c:pt idx="5459">
                  <c:v>1.4075875279835599</c:v>
                </c:pt>
                <c:pt idx="5460">
                  <c:v>1.4078183202935599</c:v>
                </c:pt>
                <c:pt idx="5461">
                  <c:v>1.4080491126035599</c:v>
                </c:pt>
                <c:pt idx="5462">
                  <c:v>1.4082799049135599</c:v>
                </c:pt>
                <c:pt idx="5463">
                  <c:v>1.4085106972235599</c:v>
                </c:pt>
                <c:pt idx="5464">
                  <c:v>1.4087414895335599</c:v>
                </c:pt>
                <c:pt idx="5465">
                  <c:v>1.4089722818435599</c:v>
                </c:pt>
                <c:pt idx="5466">
                  <c:v>1.4092030741535599</c:v>
                </c:pt>
                <c:pt idx="5467">
                  <c:v>1.4094338664635599</c:v>
                </c:pt>
                <c:pt idx="5468">
                  <c:v>1.40966465877356</c:v>
                </c:pt>
                <c:pt idx="5469">
                  <c:v>1.40989545108356</c:v>
                </c:pt>
                <c:pt idx="5470">
                  <c:v>1.4101199312238899</c:v>
                </c:pt>
                <c:pt idx="5471">
                  <c:v>1.4103391839183901</c:v>
                </c:pt>
                <c:pt idx="5472">
                  <c:v>1.41055843661289</c:v>
                </c:pt>
                <c:pt idx="5473">
                  <c:v>1.41077768930739</c:v>
                </c:pt>
                <c:pt idx="5474">
                  <c:v>1.41099694200189</c:v>
                </c:pt>
                <c:pt idx="5475">
                  <c:v>1.4112161946963899</c:v>
                </c:pt>
                <c:pt idx="5476">
                  <c:v>1.4114354473908901</c:v>
                </c:pt>
                <c:pt idx="5477">
                  <c:v>1.4116547000853901</c:v>
                </c:pt>
                <c:pt idx="5478">
                  <c:v>1.41187395277989</c:v>
                </c:pt>
                <c:pt idx="5479">
                  <c:v>1.41209320547439</c:v>
                </c:pt>
                <c:pt idx="5480">
                  <c:v>1.41231245816889</c:v>
                </c:pt>
                <c:pt idx="5481">
                  <c:v>1.4125317108633899</c:v>
                </c:pt>
                <c:pt idx="5482">
                  <c:v>1.4127509635578901</c:v>
                </c:pt>
                <c:pt idx="5483">
                  <c:v>1.4129702162523901</c:v>
                </c:pt>
                <c:pt idx="5484">
                  <c:v>1.41318946894689</c:v>
                </c:pt>
                <c:pt idx="5485">
                  <c:v>1.41340872164139</c:v>
                </c:pt>
                <c:pt idx="5486">
                  <c:v>1.4136279743358899</c:v>
                </c:pt>
                <c:pt idx="5487">
                  <c:v>1.4138472270303899</c:v>
                </c:pt>
                <c:pt idx="5488">
                  <c:v>1.4140664797248901</c:v>
                </c:pt>
                <c:pt idx="5489">
                  <c:v>1.41428573241939</c:v>
                </c:pt>
                <c:pt idx="5490">
                  <c:v>1.41450498511389</c:v>
                </c:pt>
                <c:pt idx="5491">
                  <c:v>1.41472423780839</c:v>
                </c:pt>
                <c:pt idx="5492">
                  <c:v>1.4149434905028899</c:v>
                </c:pt>
                <c:pt idx="5493">
                  <c:v>1.4151627431973901</c:v>
                </c:pt>
                <c:pt idx="5494">
                  <c:v>1.4153819958918901</c:v>
                </c:pt>
                <c:pt idx="5495">
                  <c:v>1.41560124858639</c:v>
                </c:pt>
                <c:pt idx="5496">
                  <c:v>1.41582050128089</c:v>
                </c:pt>
                <c:pt idx="5497">
                  <c:v>1.4160397539753899</c:v>
                </c:pt>
                <c:pt idx="5498">
                  <c:v>1.4162590066698899</c:v>
                </c:pt>
                <c:pt idx="5499">
                  <c:v>1.4164782593643901</c:v>
                </c:pt>
                <c:pt idx="5500">
                  <c:v>1.4166975120588901</c:v>
                </c:pt>
                <c:pt idx="5501">
                  <c:v>1.41691676475339</c:v>
                </c:pt>
                <c:pt idx="5502">
                  <c:v>1.41713601744789</c:v>
                </c:pt>
                <c:pt idx="5503">
                  <c:v>1.4173552701423899</c:v>
                </c:pt>
                <c:pt idx="5504">
                  <c:v>1.4175745228368899</c:v>
                </c:pt>
                <c:pt idx="5505">
                  <c:v>1.4177937755313901</c:v>
                </c:pt>
                <c:pt idx="5506">
                  <c:v>1.41801302822589</c:v>
                </c:pt>
                <c:pt idx="5507">
                  <c:v>1.41823228092039</c:v>
                </c:pt>
                <c:pt idx="5508">
                  <c:v>1.4184515336149</c:v>
                </c:pt>
                <c:pt idx="5509">
                  <c:v>1.4186707863093999</c:v>
                </c:pt>
                <c:pt idx="5510">
                  <c:v>1.4188900390039001</c:v>
                </c:pt>
                <c:pt idx="5511">
                  <c:v>1.4191092916984001</c:v>
                </c:pt>
                <c:pt idx="5512">
                  <c:v>1.4193285443929</c:v>
                </c:pt>
                <c:pt idx="5513">
                  <c:v>1.4195477970874</c:v>
                </c:pt>
                <c:pt idx="5514">
                  <c:v>1.4197670497818999</c:v>
                </c:pt>
                <c:pt idx="5515">
                  <c:v>1.4199863024763999</c:v>
                </c:pt>
                <c:pt idx="5516">
                  <c:v>1.4202055551709001</c:v>
                </c:pt>
                <c:pt idx="5517">
                  <c:v>1.4204248078654</c:v>
                </c:pt>
                <c:pt idx="5518">
                  <c:v>1.4206440605599</c:v>
                </c:pt>
                <c:pt idx="5519">
                  <c:v>1.4208633132544</c:v>
                </c:pt>
                <c:pt idx="5520">
                  <c:v>1.4210825659488999</c:v>
                </c:pt>
                <c:pt idx="5521">
                  <c:v>1.4213018186434001</c:v>
                </c:pt>
                <c:pt idx="5522">
                  <c:v>1.4215210713379001</c:v>
                </c:pt>
                <c:pt idx="5523">
                  <c:v>1.4217403240324</c:v>
                </c:pt>
                <c:pt idx="5524">
                  <c:v>1.4219595767269</c:v>
                </c:pt>
                <c:pt idx="5525">
                  <c:v>1.4221788294213999</c:v>
                </c:pt>
                <c:pt idx="5526">
                  <c:v>1.4223980821158999</c:v>
                </c:pt>
                <c:pt idx="5527">
                  <c:v>1.4226173348104001</c:v>
                </c:pt>
                <c:pt idx="5528">
                  <c:v>1.4228365875049001</c:v>
                </c:pt>
                <c:pt idx="5529">
                  <c:v>1.4230558401994</c:v>
                </c:pt>
                <c:pt idx="5530">
                  <c:v>1.4232750928939</c:v>
                </c:pt>
                <c:pt idx="5531">
                  <c:v>1.4234943455883999</c:v>
                </c:pt>
                <c:pt idx="5532">
                  <c:v>1.4237135982828999</c:v>
                </c:pt>
                <c:pt idx="5533">
                  <c:v>1.4239328509774001</c:v>
                </c:pt>
                <c:pt idx="5534">
                  <c:v>1.4241521036719</c:v>
                </c:pt>
                <c:pt idx="5535">
                  <c:v>1.4243713563664</c:v>
                </c:pt>
                <c:pt idx="5536">
                  <c:v>1.4245906090609</c:v>
                </c:pt>
                <c:pt idx="5537">
                  <c:v>1.4248098617553999</c:v>
                </c:pt>
                <c:pt idx="5538">
                  <c:v>1.4250291144499001</c:v>
                </c:pt>
                <c:pt idx="5539">
                  <c:v>1.4252483671444001</c:v>
                </c:pt>
                <c:pt idx="5540">
                  <c:v>1.4254676198389</c:v>
                </c:pt>
                <c:pt idx="5541">
                  <c:v>1.4256868725334</c:v>
                </c:pt>
                <c:pt idx="5542">
                  <c:v>1.4259061252278999</c:v>
                </c:pt>
                <c:pt idx="5543">
                  <c:v>1.4261253779223999</c:v>
                </c:pt>
                <c:pt idx="5544">
                  <c:v>1.4263446306169001</c:v>
                </c:pt>
                <c:pt idx="5545">
                  <c:v>1.4265638833114</c:v>
                </c:pt>
                <c:pt idx="5546">
                  <c:v>1.4267831360059</c:v>
                </c:pt>
                <c:pt idx="5547">
                  <c:v>1.4270023887004</c:v>
                </c:pt>
                <c:pt idx="5548">
                  <c:v>1.4272216413948999</c:v>
                </c:pt>
                <c:pt idx="5549">
                  <c:v>1.4274408940893999</c:v>
                </c:pt>
                <c:pt idx="5550">
                  <c:v>1.4276601467839001</c:v>
                </c:pt>
                <c:pt idx="5551">
                  <c:v>1.4278793994784</c:v>
                </c:pt>
                <c:pt idx="5552">
                  <c:v>1.4280986521729</c:v>
                </c:pt>
                <c:pt idx="5553">
                  <c:v>1.4283179048674</c:v>
                </c:pt>
                <c:pt idx="5554">
                  <c:v>1.4285371575619099</c:v>
                </c:pt>
                <c:pt idx="5555">
                  <c:v>1.4287564102564101</c:v>
                </c:pt>
                <c:pt idx="5556">
                  <c:v>1.4289756629509101</c:v>
                </c:pt>
                <c:pt idx="5557">
                  <c:v>1.42919491564541</c:v>
                </c:pt>
                <c:pt idx="5558">
                  <c:v>1.42941416833991</c:v>
                </c:pt>
                <c:pt idx="5559">
                  <c:v>1.4296334210344099</c:v>
                </c:pt>
                <c:pt idx="5560">
                  <c:v>1.4298526737289099</c:v>
                </c:pt>
                <c:pt idx="5561">
                  <c:v>1.4300719264234101</c:v>
                </c:pt>
                <c:pt idx="5562">
                  <c:v>1.43029117911791</c:v>
                </c:pt>
                <c:pt idx="5563">
                  <c:v>1.43051043181241</c:v>
                </c:pt>
                <c:pt idx="5564">
                  <c:v>1.43072968450691</c:v>
                </c:pt>
                <c:pt idx="5565">
                  <c:v>1.4309489372014099</c:v>
                </c:pt>
                <c:pt idx="5566">
                  <c:v>1.4311681898959101</c:v>
                </c:pt>
                <c:pt idx="5567">
                  <c:v>1.4313874425904101</c:v>
                </c:pt>
                <c:pt idx="5568">
                  <c:v>1.43160669528491</c:v>
                </c:pt>
                <c:pt idx="5569">
                  <c:v>1.43182594797941</c:v>
                </c:pt>
                <c:pt idx="5570">
                  <c:v>1.4320452006739099</c:v>
                </c:pt>
                <c:pt idx="5571">
                  <c:v>1.4322644533684099</c:v>
                </c:pt>
                <c:pt idx="5572">
                  <c:v>1.4324837060629101</c:v>
                </c:pt>
                <c:pt idx="5573">
                  <c:v>1.43270295875741</c:v>
                </c:pt>
                <c:pt idx="5574">
                  <c:v>1.43292221145191</c:v>
                </c:pt>
                <c:pt idx="5575">
                  <c:v>1.43314146414641</c:v>
                </c:pt>
                <c:pt idx="5576">
                  <c:v>1.4333607168409099</c:v>
                </c:pt>
                <c:pt idx="5577">
                  <c:v>1.4335799695354099</c:v>
                </c:pt>
                <c:pt idx="5578">
                  <c:v>1.4337992222299101</c:v>
                </c:pt>
                <c:pt idx="5579">
                  <c:v>1.43401847492441</c:v>
                </c:pt>
                <c:pt idx="5580">
                  <c:v>1.43423772761891</c:v>
                </c:pt>
                <c:pt idx="5581">
                  <c:v>1.43445698031341</c:v>
                </c:pt>
                <c:pt idx="5582">
                  <c:v>1.4346762330079099</c:v>
                </c:pt>
                <c:pt idx="5583">
                  <c:v>1.4348954857024101</c:v>
                </c:pt>
                <c:pt idx="5584">
                  <c:v>1.4351147383969101</c:v>
                </c:pt>
                <c:pt idx="5585">
                  <c:v>1.43533399109141</c:v>
                </c:pt>
                <c:pt idx="5586">
                  <c:v>1.43555324378591</c:v>
                </c:pt>
                <c:pt idx="5587">
                  <c:v>1.4357724964804099</c:v>
                </c:pt>
                <c:pt idx="5588">
                  <c:v>1.4359917491749099</c:v>
                </c:pt>
                <c:pt idx="5589">
                  <c:v>1.4362110018694101</c:v>
                </c:pt>
                <c:pt idx="5590">
                  <c:v>1.43643025456391</c:v>
                </c:pt>
                <c:pt idx="5591">
                  <c:v>1.43664950725841</c:v>
                </c:pt>
                <c:pt idx="5592">
                  <c:v>1.43686875995291</c:v>
                </c:pt>
                <c:pt idx="5593">
                  <c:v>1.4370880126474099</c:v>
                </c:pt>
                <c:pt idx="5594">
                  <c:v>1.4373072653419099</c:v>
                </c:pt>
                <c:pt idx="5595">
                  <c:v>1.4375265180364101</c:v>
                </c:pt>
                <c:pt idx="5596">
                  <c:v>1.43774577073091</c:v>
                </c:pt>
                <c:pt idx="5597">
                  <c:v>1.43796502342541</c:v>
                </c:pt>
                <c:pt idx="5598">
                  <c:v>1.43818427611991</c:v>
                </c:pt>
                <c:pt idx="5599">
                  <c:v>1.4384035288144199</c:v>
                </c:pt>
                <c:pt idx="5600">
                  <c:v>1.4386227815089201</c:v>
                </c:pt>
                <c:pt idx="5601">
                  <c:v>1.4388420342034201</c:v>
                </c:pt>
                <c:pt idx="5602">
                  <c:v>1.43906128689792</c:v>
                </c:pt>
                <c:pt idx="5603">
                  <c:v>1.43928053959242</c:v>
                </c:pt>
                <c:pt idx="5604">
                  <c:v>1.4394997922869199</c:v>
                </c:pt>
                <c:pt idx="5605">
                  <c:v>1.4397190449814199</c:v>
                </c:pt>
                <c:pt idx="5606">
                  <c:v>1.4399382976759201</c:v>
                </c:pt>
                <c:pt idx="5607">
                  <c:v>1.44015755037042</c:v>
                </c:pt>
                <c:pt idx="5608">
                  <c:v>1.44037680306492</c:v>
                </c:pt>
                <c:pt idx="5609">
                  <c:v>1.44059605575942</c:v>
                </c:pt>
                <c:pt idx="5610">
                  <c:v>1.4408153084539199</c:v>
                </c:pt>
                <c:pt idx="5611">
                  <c:v>1.4410345611484201</c:v>
                </c:pt>
                <c:pt idx="5612">
                  <c:v>1.4412538138429201</c:v>
                </c:pt>
                <c:pt idx="5613">
                  <c:v>1.44147306653742</c:v>
                </c:pt>
                <c:pt idx="5614">
                  <c:v>1.44169231923192</c:v>
                </c:pt>
                <c:pt idx="5615">
                  <c:v>1.4419115719264199</c:v>
                </c:pt>
                <c:pt idx="5616">
                  <c:v>1.4421308246209199</c:v>
                </c:pt>
                <c:pt idx="5617">
                  <c:v>1.4423500773154201</c:v>
                </c:pt>
                <c:pt idx="5618">
                  <c:v>1.44256933000992</c:v>
                </c:pt>
                <c:pt idx="5619">
                  <c:v>1.44278858270442</c:v>
                </c:pt>
                <c:pt idx="5620">
                  <c:v>1.44300783539892</c:v>
                </c:pt>
                <c:pt idx="5621">
                  <c:v>1.4432270880934199</c:v>
                </c:pt>
                <c:pt idx="5622">
                  <c:v>1.4434463407879199</c:v>
                </c:pt>
                <c:pt idx="5623">
                  <c:v>1.4436655934824201</c:v>
                </c:pt>
                <c:pt idx="5624">
                  <c:v>1.44388484617692</c:v>
                </c:pt>
                <c:pt idx="5625">
                  <c:v>1.44410409887142</c:v>
                </c:pt>
                <c:pt idx="5626">
                  <c:v>1.44432335156592</c:v>
                </c:pt>
                <c:pt idx="5627">
                  <c:v>1.4445426042604199</c:v>
                </c:pt>
                <c:pt idx="5628">
                  <c:v>1.4447618569549201</c:v>
                </c:pt>
                <c:pt idx="5629">
                  <c:v>1.4449811096494201</c:v>
                </c:pt>
                <c:pt idx="5630">
                  <c:v>1.44520036234392</c:v>
                </c:pt>
                <c:pt idx="5631">
                  <c:v>1.44541961503842</c:v>
                </c:pt>
                <c:pt idx="5632">
                  <c:v>1.4456388677329199</c:v>
                </c:pt>
                <c:pt idx="5633">
                  <c:v>1.4458581204274199</c:v>
                </c:pt>
                <c:pt idx="5634">
                  <c:v>1.4460773731219201</c:v>
                </c:pt>
                <c:pt idx="5635">
                  <c:v>1.44629662581642</c:v>
                </c:pt>
                <c:pt idx="5636">
                  <c:v>1.44651587851092</c:v>
                </c:pt>
                <c:pt idx="5637">
                  <c:v>1.44673513120542</c:v>
                </c:pt>
                <c:pt idx="5638">
                  <c:v>1.4469543838999199</c:v>
                </c:pt>
                <c:pt idx="5639">
                  <c:v>1.4471736365944201</c:v>
                </c:pt>
                <c:pt idx="5640">
                  <c:v>1.4473928892889201</c:v>
                </c:pt>
                <c:pt idx="5641">
                  <c:v>1.44761214198342</c:v>
                </c:pt>
                <c:pt idx="5642">
                  <c:v>1.44783139467792</c:v>
                </c:pt>
                <c:pt idx="5643">
                  <c:v>1.44805064737242</c:v>
                </c:pt>
                <c:pt idx="5644">
                  <c:v>1.4482699000669199</c:v>
                </c:pt>
                <c:pt idx="5645">
                  <c:v>1.4484891527614301</c:v>
                </c:pt>
                <c:pt idx="5646">
                  <c:v>1.44870840545593</c:v>
                </c:pt>
                <c:pt idx="5647">
                  <c:v>1.44892765815043</c:v>
                </c:pt>
                <c:pt idx="5648">
                  <c:v>1.44914691084493</c:v>
                </c:pt>
                <c:pt idx="5649">
                  <c:v>1.4493661635394299</c:v>
                </c:pt>
                <c:pt idx="5650">
                  <c:v>1.4495854162339299</c:v>
                </c:pt>
                <c:pt idx="5651">
                  <c:v>1.4498046689284301</c:v>
                </c:pt>
                <c:pt idx="5652">
                  <c:v>1.45002392162293</c:v>
                </c:pt>
                <c:pt idx="5653">
                  <c:v>1.45024317431743</c:v>
                </c:pt>
                <c:pt idx="5654">
                  <c:v>1.45046242701193</c:v>
                </c:pt>
                <c:pt idx="5655">
                  <c:v>1.4506816797064299</c:v>
                </c:pt>
                <c:pt idx="5656">
                  <c:v>1.4509009324009301</c:v>
                </c:pt>
                <c:pt idx="5657">
                  <c:v>1.4511201850954301</c:v>
                </c:pt>
                <c:pt idx="5658">
                  <c:v>1.45133943778993</c:v>
                </c:pt>
                <c:pt idx="5659">
                  <c:v>1.45155869048443</c:v>
                </c:pt>
                <c:pt idx="5660">
                  <c:v>1.4517779431789299</c:v>
                </c:pt>
                <c:pt idx="5661">
                  <c:v>1.4519971958734299</c:v>
                </c:pt>
                <c:pt idx="5662">
                  <c:v>1.4522164485679301</c:v>
                </c:pt>
                <c:pt idx="5663">
                  <c:v>1.45243570126243</c:v>
                </c:pt>
                <c:pt idx="5664">
                  <c:v>1.45265495395693</c:v>
                </c:pt>
                <c:pt idx="5665">
                  <c:v>1.45287420665143</c:v>
                </c:pt>
                <c:pt idx="5666">
                  <c:v>1.4530934593459299</c:v>
                </c:pt>
                <c:pt idx="5667">
                  <c:v>1.4533127120404301</c:v>
                </c:pt>
                <c:pt idx="5668">
                  <c:v>1.4535319647349301</c:v>
                </c:pt>
                <c:pt idx="5669">
                  <c:v>1.45375121742943</c:v>
                </c:pt>
                <c:pt idx="5670">
                  <c:v>1.45397047012393</c:v>
                </c:pt>
                <c:pt idx="5671">
                  <c:v>1.45418972281843</c:v>
                </c:pt>
                <c:pt idx="5672">
                  <c:v>1.4544089755129299</c:v>
                </c:pt>
                <c:pt idx="5673">
                  <c:v>1.4546282282074301</c:v>
                </c:pt>
                <c:pt idx="5674">
                  <c:v>1.4548474809019301</c:v>
                </c:pt>
                <c:pt idx="5675">
                  <c:v>1.45506673359643</c:v>
                </c:pt>
                <c:pt idx="5676">
                  <c:v>1.45528598629093</c:v>
                </c:pt>
                <c:pt idx="5677">
                  <c:v>1.4555052389854299</c:v>
                </c:pt>
                <c:pt idx="5678">
                  <c:v>1.4557244916799299</c:v>
                </c:pt>
                <c:pt idx="5679">
                  <c:v>1.4559437443744301</c:v>
                </c:pt>
                <c:pt idx="5680">
                  <c:v>1.45616299706893</c:v>
                </c:pt>
                <c:pt idx="5681">
                  <c:v>1.45638224976343</c:v>
                </c:pt>
                <c:pt idx="5682">
                  <c:v>1.45660150245793</c:v>
                </c:pt>
                <c:pt idx="5683">
                  <c:v>1.4568207551524299</c:v>
                </c:pt>
                <c:pt idx="5684">
                  <c:v>1.4570400078469301</c:v>
                </c:pt>
                <c:pt idx="5685">
                  <c:v>1.4572592605414301</c:v>
                </c:pt>
                <c:pt idx="5686">
                  <c:v>1.45747851323593</c:v>
                </c:pt>
                <c:pt idx="5687">
                  <c:v>1.45769776593043</c:v>
                </c:pt>
                <c:pt idx="5688">
                  <c:v>1.45791701862493</c:v>
                </c:pt>
                <c:pt idx="5689">
                  <c:v>1.4581362713194399</c:v>
                </c:pt>
                <c:pt idx="5690">
                  <c:v>1.4583555240139401</c:v>
                </c:pt>
                <c:pt idx="5691">
                  <c:v>1.45857477670844</c:v>
                </c:pt>
                <c:pt idx="5692">
                  <c:v>1.45879402940294</c:v>
                </c:pt>
                <c:pt idx="5693">
                  <c:v>1.45901328209744</c:v>
                </c:pt>
                <c:pt idx="5694">
                  <c:v>1.4592325347919399</c:v>
                </c:pt>
                <c:pt idx="5695">
                  <c:v>1.4594517874864401</c:v>
                </c:pt>
                <c:pt idx="5696">
                  <c:v>1.4596710401809401</c:v>
                </c:pt>
                <c:pt idx="5697">
                  <c:v>1.45989029287544</c:v>
                </c:pt>
                <c:pt idx="5698">
                  <c:v>1.46010954556994</c:v>
                </c:pt>
                <c:pt idx="5699">
                  <c:v>1.46032879826444</c:v>
                </c:pt>
                <c:pt idx="5700">
                  <c:v>1.4605480509589399</c:v>
                </c:pt>
                <c:pt idx="5701">
                  <c:v>1.4607673036534401</c:v>
                </c:pt>
                <c:pt idx="5702">
                  <c:v>1.4609865563479401</c:v>
                </c:pt>
                <c:pt idx="5703">
                  <c:v>1.46120580904244</c:v>
                </c:pt>
                <c:pt idx="5704">
                  <c:v>1.46142506173694</c:v>
                </c:pt>
                <c:pt idx="5705">
                  <c:v>1.4616443144314399</c:v>
                </c:pt>
                <c:pt idx="5706">
                  <c:v>1.4618635671259399</c:v>
                </c:pt>
                <c:pt idx="5707">
                  <c:v>1.4620828198204401</c:v>
                </c:pt>
                <c:pt idx="5708">
                  <c:v>1.46230207251494</c:v>
                </c:pt>
                <c:pt idx="5709">
                  <c:v>1.46252132520944</c:v>
                </c:pt>
                <c:pt idx="5710">
                  <c:v>1.46274057790394</c:v>
                </c:pt>
                <c:pt idx="5711">
                  <c:v>1.4629598305984399</c:v>
                </c:pt>
                <c:pt idx="5712">
                  <c:v>1.4631790832929401</c:v>
                </c:pt>
                <c:pt idx="5713">
                  <c:v>1.4633983359874401</c:v>
                </c:pt>
                <c:pt idx="5714">
                  <c:v>1.46361758868194</c:v>
                </c:pt>
                <c:pt idx="5715">
                  <c:v>1.46383684137644</c:v>
                </c:pt>
                <c:pt idx="5716">
                  <c:v>1.46405609407094</c:v>
                </c:pt>
                <c:pt idx="5717">
                  <c:v>1.4642753467654399</c:v>
                </c:pt>
                <c:pt idx="5718">
                  <c:v>1.4644945994599401</c:v>
                </c:pt>
                <c:pt idx="5719">
                  <c:v>1.4647138521544401</c:v>
                </c:pt>
                <c:pt idx="5720">
                  <c:v>1.46493310484894</c:v>
                </c:pt>
                <c:pt idx="5721">
                  <c:v>1.46515235754344</c:v>
                </c:pt>
                <c:pt idx="5722">
                  <c:v>1.4653716102379399</c:v>
                </c:pt>
                <c:pt idx="5723">
                  <c:v>1.4655908629324399</c:v>
                </c:pt>
                <c:pt idx="5724">
                  <c:v>1.4658101156269401</c:v>
                </c:pt>
                <c:pt idx="5725">
                  <c:v>1.46602936832144</c:v>
                </c:pt>
                <c:pt idx="5726">
                  <c:v>1.46624862101594</c:v>
                </c:pt>
                <c:pt idx="5727">
                  <c:v>1.46646787371044</c:v>
                </c:pt>
                <c:pt idx="5728">
                  <c:v>1.4666871264049399</c:v>
                </c:pt>
                <c:pt idx="5729">
                  <c:v>1.4669063790994401</c:v>
                </c:pt>
                <c:pt idx="5730">
                  <c:v>1.46712122366082</c:v>
                </c:pt>
                <c:pt idx="5731">
                  <c:v>1.4673327832783201</c:v>
                </c:pt>
                <c:pt idx="5732">
                  <c:v>1.4675443428958199</c:v>
                </c:pt>
                <c:pt idx="5733">
                  <c:v>1.46775590251332</c:v>
                </c:pt>
                <c:pt idx="5734">
                  <c:v>1.4679674621308201</c:v>
                </c:pt>
                <c:pt idx="5735">
                  <c:v>1.4681790217483199</c:v>
                </c:pt>
                <c:pt idx="5736">
                  <c:v>1.46839058136582</c:v>
                </c:pt>
                <c:pt idx="5737">
                  <c:v>1.4686021409833201</c:v>
                </c:pt>
                <c:pt idx="5738">
                  <c:v>1.4688137006008199</c:v>
                </c:pt>
                <c:pt idx="5739">
                  <c:v>1.46902526021832</c:v>
                </c:pt>
                <c:pt idx="5740">
                  <c:v>1.4692368198358201</c:v>
                </c:pt>
                <c:pt idx="5741">
                  <c:v>1.46944837945333</c:v>
                </c:pt>
                <c:pt idx="5742">
                  <c:v>1.46965993907083</c:v>
                </c:pt>
                <c:pt idx="5743">
                  <c:v>1.4698714986883299</c:v>
                </c:pt>
                <c:pt idx="5744">
                  <c:v>1.47008305830583</c:v>
                </c:pt>
                <c:pt idx="5745">
                  <c:v>1.47029461792333</c:v>
                </c:pt>
                <c:pt idx="5746">
                  <c:v>1.4705061775408299</c:v>
                </c:pt>
                <c:pt idx="5747">
                  <c:v>1.47071773715833</c:v>
                </c:pt>
                <c:pt idx="5748">
                  <c:v>1.4709292967758301</c:v>
                </c:pt>
                <c:pt idx="5749">
                  <c:v>1.4711408563933299</c:v>
                </c:pt>
                <c:pt idx="5750">
                  <c:v>1.47135241601083</c:v>
                </c:pt>
                <c:pt idx="5751">
                  <c:v>1.4715639756283301</c:v>
                </c:pt>
                <c:pt idx="5752">
                  <c:v>1.4717755352458299</c:v>
                </c:pt>
                <c:pt idx="5753">
                  <c:v>1.47198709486333</c:v>
                </c:pt>
                <c:pt idx="5754">
                  <c:v>1.4721986544808301</c:v>
                </c:pt>
                <c:pt idx="5755">
                  <c:v>1.47241021409833</c:v>
                </c:pt>
                <c:pt idx="5756">
                  <c:v>1.47262177371583</c:v>
                </c:pt>
                <c:pt idx="5757">
                  <c:v>1.4728333333333301</c:v>
                </c:pt>
                <c:pt idx="5758">
                  <c:v>1.47304489295083</c:v>
                </c:pt>
                <c:pt idx="5759">
                  <c:v>1.47325645256833</c:v>
                </c:pt>
                <c:pt idx="5760">
                  <c:v>1.4734680121858299</c:v>
                </c:pt>
                <c:pt idx="5761">
                  <c:v>1.47367957180333</c:v>
                </c:pt>
                <c:pt idx="5762">
                  <c:v>1.4738911314208301</c:v>
                </c:pt>
                <c:pt idx="5763">
                  <c:v>1.4741026910383299</c:v>
                </c:pt>
                <c:pt idx="5764">
                  <c:v>1.47431425065583</c:v>
                </c:pt>
                <c:pt idx="5765">
                  <c:v>1.4745258102733301</c:v>
                </c:pt>
                <c:pt idx="5766">
                  <c:v>1.4747373698908299</c:v>
                </c:pt>
                <c:pt idx="5767">
                  <c:v>1.47494892950833</c:v>
                </c:pt>
                <c:pt idx="5768">
                  <c:v>1.4751604891258301</c:v>
                </c:pt>
                <c:pt idx="5769">
                  <c:v>1.4753720487433299</c:v>
                </c:pt>
                <c:pt idx="5770">
                  <c:v>1.47558360836083</c:v>
                </c:pt>
                <c:pt idx="5771">
                  <c:v>1.4757951679783301</c:v>
                </c:pt>
                <c:pt idx="5772">
                  <c:v>1.47600672759583</c:v>
                </c:pt>
                <c:pt idx="5773">
                  <c:v>1.47621828721333</c:v>
                </c:pt>
                <c:pt idx="5774">
                  <c:v>1.4764298468308299</c:v>
                </c:pt>
                <c:pt idx="5775">
                  <c:v>1.47664140644833</c:v>
                </c:pt>
                <c:pt idx="5776">
                  <c:v>1.4768529660658301</c:v>
                </c:pt>
                <c:pt idx="5777">
                  <c:v>1.4770645256833299</c:v>
                </c:pt>
                <c:pt idx="5778">
                  <c:v>1.47727608530083</c:v>
                </c:pt>
                <c:pt idx="5779">
                  <c:v>1.4774876449183301</c:v>
                </c:pt>
                <c:pt idx="5780">
                  <c:v>1.4776992045358299</c:v>
                </c:pt>
                <c:pt idx="5781">
                  <c:v>1.47791076415333</c:v>
                </c:pt>
                <c:pt idx="5782">
                  <c:v>1.4781223237708301</c:v>
                </c:pt>
                <c:pt idx="5783">
                  <c:v>1.4783338833883299</c:v>
                </c:pt>
                <c:pt idx="5784">
                  <c:v>1.47854544300583</c:v>
                </c:pt>
                <c:pt idx="5785">
                  <c:v>1.4787570026233301</c:v>
                </c:pt>
                <c:pt idx="5786">
                  <c:v>1.47896856224083</c:v>
                </c:pt>
                <c:pt idx="5787">
                  <c:v>1.47918012185833</c:v>
                </c:pt>
                <c:pt idx="5788">
                  <c:v>1.4793916814758401</c:v>
                </c:pt>
                <c:pt idx="5789">
                  <c:v>1.47960324109334</c:v>
                </c:pt>
                <c:pt idx="5790">
                  <c:v>1.47981480071084</c:v>
                </c:pt>
                <c:pt idx="5791">
                  <c:v>1.4800263603283399</c:v>
                </c:pt>
                <c:pt idx="5792">
                  <c:v>1.48023791994584</c:v>
                </c:pt>
                <c:pt idx="5793">
                  <c:v>1.4804494795633401</c:v>
                </c:pt>
                <c:pt idx="5794">
                  <c:v>1.4806610391808399</c:v>
                </c:pt>
                <c:pt idx="5795">
                  <c:v>1.48087259879834</c:v>
                </c:pt>
                <c:pt idx="5796">
                  <c:v>1.4810841584158401</c:v>
                </c:pt>
                <c:pt idx="5797">
                  <c:v>1.4812957180333399</c:v>
                </c:pt>
                <c:pt idx="5798">
                  <c:v>1.48150727765084</c:v>
                </c:pt>
                <c:pt idx="5799">
                  <c:v>1.4817188372683401</c:v>
                </c:pt>
                <c:pt idx="5800">
                  <c:v>1.4819303968858399</c:v>
                </c:pt>
                <c:pt idx="5801">
                  <c:v>1.48214195650334</c:v>
                </c:pt>
                <c:pt idx="5802">
                  <c:v>1.4823535161208401</c:v>
                </c:pt>
                <c:pt idx="5803">
                  <c:v>1.48256507573834</c:v>
                </c:pt>
                <c:pt idx="5804">
                  <c:v>1.48277663535584</c:v>
                </c:pt>
                <c:pt idx="5805">
                  <c:v>1.4829881949733399</c:v>
                </c:pt>
                <c:pt idx="5806">
                  <c:v>1.48319975459084</c:v>
                </c:pt>
                <c:pt idx="5807">
                  <c:v>1.48341131420834</c:v>
                </c:pt>
                <c:pt idx="5808">
                  <c:v>1.4836228738258399</c:v>
                </c:pt>
                <c:pt idx="5809">
                  <c:v>1.48383443344334</c:v>
                </c:pt>
                <c:pt idx="5810">
                  <c:v>1.4840459930608401</c:v>
                </c:pt>
                <c:pt idx="5811">
                  <c:v>1.4842575526783399</c:v>
                </c:pt>
                <c:pt idx="5812">
                  <c:v>1.48446911229584</c:v>
                </c:pt>
                <c:pt idx="5813">
                  <c:v>1.4846806719133401</c:v>
                </c:pt>
                <c:pt idx="5814">
                  <c:v>1.4848922315308399</c:v>
                </c:pt>
                <c:pt idx="5815">
                  <c:v>1.48510379114834</c:v>
                </c:pt>
                <c:pt idx="5816">
                  <c:v>1.4853153507658401</c:v>
                </c:pt>
                <c:pt idx="5817">
                  <c:v>1.4855269103833399</c:v>
                </c:pt>
                <c:pt idx="5818">
                  <c:v>1.48573847000084</c:v>
                </c:pt>
                <c:pt idx="5819">
                  <c:v>1.4859500296183401</c:v>
                </c:pt>
                <c:pt idx="5820">
                  <c:v>1.48616158923584</c:v>
                </c:pt>
                <c:pt idx="5821">
                  <c:v>1.48637314885334</c:v>
                </c:pt>
                <c:pt idx="5822">
                  <c:v>1.4865847084708399</c:v>
                </c:pt>
                <c:pt idx="5823">
                  <c:v>1.48679626808834</c:v>
                </c:pt>
                <c:pt idx="5824">
                  <c:v>1.4870078277058401</c:v>
                </c:pt>
                <c:pt idx="5825">
                  <c:v>1.4872193873233399</c:v>
                </c:pt>
                <c:pt idx="5826">
                  <c:v>1.48743094694084</c:v>
                </c:pt>
                <c:pt idx="5827">
                  <c:v>1.4876425065583401</c:v>
                </c:pt>
                <c:pt idx="5828">
                  <c:v>1.4878540661758399</c:v>
                </c:pt>
                <c:pt idx="5829">
                  <c:v>1.48806562579334</c:v>
                </c:pt>
                <c:pt idx="5830">
                  <c:v>1.4882771854108401</c:v>
                </c:pt>
                <c:pt idx="5831">
                  <c:v>1.4884887450283399</c:v>
                </c:pt>
                <c:pt idx="5832">
                  <c:v>1.48870030464584</c:v>
                </c:pt>
                <c:pt idx="5833">
                  <c:v>1.4889118642633401</c:v>
                </c:pt>
                <c:pt idx="5834">
                  <c:v>1.48912342388084</c:v>
                </c:pt>
                <c:pt idx="5835">
                  <c:v>1.48933498349835</c:v>
                </c:pt>
                <c:pt idx="5836">
                  <c:v>1.4895465431158501</c:v>
                </c:pt>
                <c:pt idx="5837">
                  <c:v>1.48975810273335</c:v>
                </c:pt>
                <c:pt idx="5838">
                  <c:v>1.48996966235085</c:v>
                </c:pt>
                <c:pt idx="5839">
                  <c:v>1.4901812219683499</c:v>
                </c:pt>
                <c:pt idx="5840">
                  <c:v>1.49039278158585</c:v>
                </c:pt>
                <c:pt idx="5841">
                  <c:v>1.4906043412033501</c:v>
                </c:pt>
                <c:pt idx="5842">
                  <c:v>1.4908159008208499</c:v>
                </c:pt>
                <c:pt idx="5843">
                  <c:v>1.49102746043835</c:v>
                </c:pt>
                <c:pt idx="5844">
                  <c:v>1.4912390200558501</c:v>
                </c:pt>
                <c:pt idx="5845">
                  <c:v>1.4914505796733499</c:v>
                </c:pt>
                <c:pt idx="5846">
                  <c:v>1.49166213929085</c:v>
                </c:pt>
                <c:pt idx="5847">
                  <c:v>1.4918736989083501</c:v>
                </c:pt>
                <c:pt idx="5848">
                  <c:v>1.4920852585258499</c:v>
                </c:pt>
                <c:pt idx="5849">
                  <c:v>1.49229681814335</c:v>
                </c:pt>
                <c:pt idx="5850">
                  <c:v>1.4925083777608501</c:v>
                </c:pt>
                <c:pt idx="5851">
                  <c:v>1.49271993737835</c:v>
                </c:pt>
                <c:pt idx="5852">
                  <c:v>1.49293149699585</c:v>
                </c:pt>
                <c:pt idx="5853">
                  <c:v>1.4931430566133499</c:v>
                </c:pt>
                <c:pt idx="5854">
                  <c:v>1.49335461623085</c:v>
                </c:pt>
                <c:pt idx="5855">
                  <c:v>1.4935661758483501</c:v>
                </c:pt>
                <c:pt idx="5856">
                  <c:v>1.4937777354658499</c:v>
                </c:pt>
                <c:pt idx="5857">
                  <c:v>1.49398929508335</c:v>
                </c:pt>
                <c:pt idx="5858">
                  <c:v>1.4942008547008501</c:v>
                </c:pt>
                <c:pt idx="5859">
                  <c:v>1.4944124143183499</c:v>
                </c:pt>
                <c:pt idx="5860">
                  <c:v>1.49462397393585</c:v>
                </c:pt>
                <c:pt idx="5861">
                  <c:v>1.4948355335533501</c:v>
                </c:pt>
                <c:pt idx="5862">
                  <c:v>1.4950470931708499</c:v>
                </c:pt>
                <c:pt idx="5863">
                  <c:v>1.49525865278835</c:v>
                </c:pt>
                <c:pt idx="5864">
                  <c:v>1.4954702124058501</c:v>
                </c:pt>
                <c:pt idx="5865">
                  <c:v>1.49568177202335</c:v>
                </c:pt>
                <c:pt idx="5866">
                  <c:v>1.49589333164085</c:v>
                </c:pt>
                <c:pt idx="5867">
                  <c:v>1.4961048912583499</c:v>
                </c:pt>
                <c:pt idx="5868">
                  <c:v>1.49631645087585</c:v>
                </c:pt>
                <c:pt idx="5869">
                  <c:v>1.49652801049335</c:v>
                </c:pt>
                <c:pt idx="5870">
                  <c:v>1.4967395701108499</c:v>
                </c:pt>
                <c:pt idx="5871">
                  <c:v>1.49695112972835</c:v>
                </c:pt>
                <c:pt idx="5872">
                  <c:v>1.4971626893458501</c:v>
                </c:pt>
                <c:pt idx="5873">
                  <c:v>1.4973742489633499</c:v>
                </c:pt>
                <c:pt idx="5874">
                  <c:v>1.49758580858085</c:v>
                </c:pt>
                <c:pt idx="5875">
                  <c:v>1.4977973681983501</c:v>
                </c:pt>
                <c:pt idx="5876">
                  <c:v>1.4980089278158499</c:v>
                </c:pt>
                <c:pt idx="5877">
                  <c:v>1.49822048743335</c:v>
                </c:pt>
                <c:pt idx="5878">
                  <c:v>1.4984320470508501</c:v>
                </c:pt>
                <c:pt idx="5879">
                  <c:v>1.4986436066683499</c:v>
                </c:pt>
                <c:pt idx="5880">
                  <c:v>1.49885516628585</c:v>
                </c:pt>
                <c:pt idx="5881">
                  <c:v>1.4990667259033501</c:v>
                </c:pt>
                <c:pt idx="5882">
                  <c:v>1.49927828552086</c:v>
                </c:pt>
                <c:pt idx="5883">
                  <c:v>1.49948984513836</c:v>
                </c:pt>
                <c:pt idx="5884">
                  <c:v>1.4997014047558599</c:v>
                </c:pt>
                <c:pt idx="5885">
                  <c:v>1.49991296437336</c:v>
                </c:pt>
                <c:pt idx="5886">
                  <c:v>1.50012452399086</c:v>
                </c:pt>
                <c:pt idx="5887">
                  <c:v>1.5003360836083599</c:v>
                </c:pt>
                <c:pt idx="5888">
                  <c:v>1.50054764322586</c:v>
                </c:pt>
                <c:pt idx="5889">
                  <c:v>1.5007592028433601</c:v>
                </c:pt>
                <c:pt idx="5890">
                  <c:v>1.5009707624608599</c:v>
                </c:pt>
                <c:pt idx="5891">
                  <c:v>1.50118232207836</c:v>
                </c:pt>
                <c:pt idx="5892">
                  <c:v>1.5013938816958601</c:v>
                </c:pt>
                <c:pt idx="5893">
                  <c:v>1.5016054413133599</c:v>
                </c:pt>
                <c:pt idx="5894">
                  <c:v>1.50181700093086</c:v>
                </c:pt>
                <c:pt idx="5895">
                  <c:v>1.5020285605483601</c:v>
                </c:pt>
                <c:pt idx="5896">
                  <c:v>1.5022401201658599</c:v>
                </c:pt>
                <c:pt idx="5897">
                  <c:v>1.50245167978336</c:v>
                </c:pt>
                <c:pt idx="5898">
                  <c:v>1.5026632394008601</c:v>
                </c:pt>
                <c:pt idx="5899">
                  <c:v>1.50287479901836</c:v>
                </c:pt>
                <c:pt idx="5900">
                  <c:v>1.50308635863586</c:v>
                </c:pt>
                <c:pt idx="5901">
                  <c:v>1.5032979182533599</c:v>
                </c:pt>
                <c:pt idx="5902">
                  <c:v>1.50350947787086</c:v>
                </c:pt>
                <c:pt idx="5903">
                  <c:v>1.5037210374883601</c:v>
                </c:pt>
                <c:pt idx="5904">
                  <c:v>1.5039325971058599</c:v>
                </c:pt>
                <c:pt idx="5905">
                  <c:v>1.50414415672336</c:v>
                </c:pt>
                <c:pt idx="5906">
                  <c:v>1.5043557163408601</c:v>
                </c:pt>
                <c:pt idx="5907">
                  <c:v>1.5045672759583599</c:v>
                </c:pt>
                <c:pt idx="5908">
                  <c:v>1.50477883557586</c:v>
                </c:pt>
                <c:pt idx="5909">
                  <c:v>1.5049903951933601</c:v>
                </c:pt>
                <c:pt idx="5910">
                  <c:v>1.5052019548108599</c:v>
                </c:pt>
                <c:pt idx="5911">
                  <c:v>1.50541351442836</c:v>
                </c:pt>
                <c:pt idx="5912">
                  <c:v>1.5056250740458601</c:v>
                </c:pt>
                <c:pt idx="5913">
                  <c:v>1.50583663366336</c:v>
                </c:pt>
                <c:pt idx="5914">
                  <c:v>1.50604819328086</c:v>
                </c:pt>
                <c:pt idx="5915">
                  <c:v>1.5062597528983599</c:v>
                </c:pt>
                <c:pt idx="5916">
                  <c:v>1.50647131251586</c:v>
                </c:pt>
                <c:pt idx="5917">
                  <c:v>1.5066828721333601</c:v>
                </c:pt>
                <c:pt idx="5918">
                  <c:v>1.5068944317508599</c:v>
                </c:pt>
                <c:pt idx="5919">
                  <c:v>1.50710599136836</c:v>
                </c:pt>
                <c:pt idx="5920">
                  <c:v>1.5073175509858601</c:v>
                </c:pt>
                <c:pt idx="5921">
                  <c:v>1.5075291106033599</c:v>
                </c:pt>
                <c:pt idx="5922">
                  <c:v>1.50774067022086</c:v>
                </c:pt>
                <c:pt idx="5923">
                  <c:v>1.5079522298383601</c:v>
                </c:pt>
                <c:pt idx="5924">
                  <c:v>1.5081637894558599</c:v>
                </c:pt>
                <c:pt idx="5925">
                  <c:v>1.50837534907336</c:v>
                </c:pt>
                <c:pt idx="5926">
                  <c:v>1.5085869086908601</c:v>
                </c:pt>
                <c:pt idx="5927">
                  <c:v>1.50879846830836</c:v>
                </c:pt>
                <c:pt idx="5928">
                  <c:v>1.50901002792586</c:v>
                </c:pt>
                <c:pt idx="5929">
                  <c:v>1.5092215875433601</c:v>
                </c:pt>
                <c:pt idx="5930">
                  <c:v>1.50943314716087</c:v>
                </c:pt>
                <c:pt idx="5931">
                  <c:v>1.50964470677837</c:v>
                </c:pt>
                <c:pt idx="5932">
                  <c:v>1.5098562663958699</c:v>
                </c:pt>
                <c:pt idx="5933">
                  <c:v>1.51006782601337</c:v>
                </c:pt>
                <c:pt idx="5934">
                  <c:v>1.5102793856308701</c:v>
                </c:pt>
                <c:pt idx="5935">
                  <c:v>1.5104909452483699</c:v>
                </c:pt>
                <c:pt idx="5936">
                  <c:v>1.51070250486587</c:v>
                </c:pt>
                <c:pt idx="5937">
                  <c:v>1.5109140644833701</c:v>
                </c:pt>
                <c:pt idx="5938">
                  <c:v>1.5111256241008699</c:v>
                </c:pt>
                <c:pt idx="5939">
                  <c:v>1.51133718371837</c:v>
                </c:pt>
                <c:pt idx="5940">
                  <c:v>1.5115487433358701</c:v>
                </c:pt>
                <c:pt idx="5941">
                  <c:v>1.5117603029533699</c:v>
                </c:pt>
                <c:pt idx="5942">
                  <c:v>1.51197186257087</c:v>
                </c:pt>
                <c:pt idx="5943">
                  <c:v>1.5121834221883701</c:v>
                </c:pt>
                <c:pt idx="5944">
                  <c:v>1.51239498180587</c:v>
                </c:pt>
                <c:pt idx="5945">
                  <c:v>1.51260654142337</c:v>
                </c:pt>
                <c:pt idx="5946">
                  <c:v>1.5128181010408699</c:v>
                </c:pt>
                <c:pt idx="5947">
                  <c:v>1.51302966065837</c:v>
                </c:pt>
                <c:pt idx="5948">
                  <c:v>1.51324122027587</c:v>
                </c:pt>
                <c:pt idx="5949">
                  <c:v>1.5134527798933699</c:v>
                </c:pt>
                <c:pt idx="5950">
                  <c:v>1.51366433951087</c:v>
                </c:pt>
                <c:pt idx="5951">
                  <c:v>1.5138758991283701</c:v>
                </c:pt>
                <c:pt idx="5952">
                  <c:v>1.5140874587458699</c:v>
                </c:pt>
                <c:pt idx="5953">
                  <c:v>1.51429901836337</c:v>
                </c:pt>
                <c:pt idx="5954">
                  <c:v>1.5145105779808701</c:v>
                </c:pt>
                <c:pt idx="5955">
                  <c:v>1.5147221375983699</c:v>
                </c:pt>
                <c:pt idx="5956">
                  <c:v>1.51493369721587</c:v>
                </c:pt>
                <c:pt idx="5957">
                  <c:v>1.5151452568333701</c:v>
                </c:pt>
                <c:pt idx="5958">
                  <c:v>1.5153568164508699</c:v>
                </c:pt>
                <c:pt idx="5959">
                  <c:v>1.51556837606837</c:v>
                </c:pt>
                <c:pt idx="5960">
                  <c:v>1.5157799356858701</c:v>
                </c:pt>
                <c:pt idx="5961">
                  <c:v>1.51599149530337</c:v>
                </c:pt>
                <c:pt idx="5962">
                  <c:v>1.51620305492087</c:v>
                </c:pt>
                <c:pt idx="5963">
                  <c:v>1.5164146145383699</c:v>
                </c:pt>
                <c:pt idx="5964">
                  <c:v>1.51662617415587</c:v>
                </c:pt>
                <c:pt idx="5965">
                  <c:v>1.5168377337733701</c:v>
                </c:pt>
                <c:pt idx="5966">
                  <c:v>1.5170492933908699</c:v>
                </c:pt>
                <c:pt idx="5967">
                  <c:v>1.51726085300837</c:v>
                </c:pt>
                <c:pt idx="5968">
                  <c:v>1.5174724126258701</c:v>
                </c:pt>
                <c:pt idx="5969">
                  <c:v>1.5176839722433699</c:v>
                </c:pt>
                <c:pt idx="5970">
                  <c:v>1.51789553186087</c:v>
                </c:pt>
                <c:pt idx="5971">
                  <c:v>1.5181070914783701</c:v>
                </c:pt>
                <c:pt idx="5972">
                  <c:v>1.5183186510958699</c:v>
                </c:pt>
                <c:pt idx="5973">
                  <c:v>1.51853021071337</c:v>
                </c:pt>
                <c:pt idx="5974">
                  <c:v>1.5187417703308701</c:v>
                </c:pt>
                <c:pt idx="5975">
                  <c:v>1.51895332994837</c:v>
                </c:pt>
                <c:pt idx="5976">
                  <c:v>1.51916488956587</c:v>
                </c:pt>
                <c:pt idx="5977">
                  <c:v>1.5193764491833699</c:v>
                </c:pt>
                <c:pt idx="5978">
                  <c:v>1.51958800880088</c:v>
                </c:pt>
                <c:pt idx="5979">
                  <c:v>1.51979956841838</c:v>
                </c:pt>
                <c:pt idx="5980">
                  <c:v>1.5200111280358799</c:v>
                </c:pt>
                <c:pt idx="5981">
                  <c:v>1.52022268765338</c:v>
                </c:pt>
                <c:pt idx="5982">
                  <c:v>1.5204342472708801</c:v>
                </c:pt>
                <c:pt idx="5983">
                  <c:v>1.5206458068883799</c:v>
                </c:pt>
                <c:pt idx="5984">
                  <c:v>1.52085736650588</c:v>
                </c:pt>
                <c:pt idx="5985">
                  <c:v>1.5210689261233801</c:v>
                </c:pt>
                <c:pt idx="5986">
                  <c:v>1.5212804857408799</c:v>
                </c:pt>
                <c:pt idx="5987">
                  <c:v>1.52149204535838</c:v>
                </c:pt>
                <c:pt idx="5988">
                  <c:v>1.5217036049758801</c:v>
                </c:pt>
                <c:pt idx="5989">
                  <c:v>1.5219151645933799</c:v>
                </c:pt>
                <c:pt idx="5990">
                  <c:v>1.5221612853593001</c:v>
                </c:pt>
                <c:pt idx="5991">
                  <c:v>1.5224305430542999</c:v>
                </c:pt>
                <c:pt idx="5992">
                  <c:v>1.5226998007493</c:v>
                </c:pt>
                <c:pt idx="5993">
                  <c:v>1.5229690584443001</c:v>
                </c:pt>
                <c:pt idx="5994">
                  <c:v>1.5232383161392999</c:v>
                </c:pt>
                <c:pt idx="5995">
                  <c:v>1.5235075738343</c:v>
                </c:pt>
                <c:pt idx="5996">
                  <c:v>1.5237768315293001</c:v>
                </c:pt>
                <c:pt idx="5997">
                  <c:v>1.5240460892243</c:v>
                </c:pt>
                <c:pt idx="5998">
                  <c:v>1.5243153469193</c:v>
                </c:pt>
                <c:pt idx="5999">
                  <c:v>1.5245846046142999</c:v>
                </c:pt>
                <c:pt idx="6000">
                  <c:v>1.5248538623093</c:v>
                </c:pt>
                <c:pt idx="6001">
                  <c:v>1.5251231200043001</c:v>
                </c:pt>
                <c:pt idx="6002">
                  <c:v>1.5253923776992999</c:v>
                </c:pt>
                <c:pt idx="6003">
                  <c:v>1.5256616353943</c:v>
                </c:pt>
                <c:pt idx="6004">
                  <c:v>1.5259308930893001</c:v>
                </c:pt>
                <c:pt idx="6005">
                  <c:v>1.5262001507842999</c:v>
                </c:pt>
                <c:pt idx="6006">
                  <c:v>1.5264694084793</c:v>
                </c:pt>
                <c:pt idx="6007">
                  <c:v>1.5267386661743001</c:v>
                </c:pt>
                <c:pt idx="6008">
                  <c:v>1.5270079238693099</c:v>
                </c:pt>
                <c:pt idx="6009">
                  <c:v>1.52727718156431</c:v>
                </c:pt>
                <c:pt idx="6010">
                  <c:v>1.5275464392593101</c:v>
                </c:pt>
                <c:pt idx="6011">
                  <c:v>1.52781569695431</c:v>
                </c:pt>
                <c:pt idx="6012">
                  <c:v>1.52808495464931</c:v>
                </c:pt>
                <c:pt idx="6013">
                  <c:v>1.5283542123443099</c:v>
                </c:pt>
                <c:pt idx="6014">
                  <c:v>1.52862347003931</c:v>
                </c:pt>
                <c:pt idx="6015">
                  <c:v>1.5288927277343101</c:v>
                </c:pt>
                <c:pt idx="6016">
                  <c:v>1.5291619854293099</c:v>
                </c:pt>
                <c:pt idx="6017">
                  <c:v>1.52943124312431</c:v>
                </c:pt>
                <c:pt idx="6018">
                  <c:v>1.5297005008193101</c:v>
                </c:pt>
                <c:pt idx="6019">
                  <c:v>1.5299697585143099</c:v>
                </c:pt>
                <c:pt idx="6020">
                  <c:v>1.53023901620931</c:v>
                </c:pt>
                <c:pt idx="6021">
                  <c:v>1.5305082739043101</c:v>
                </c:pt>
                <c:pt idx="6022">
                  <c:v>1.53077753159931</c:v>
                </c:pt>
                <c:pt idx="6023">
                  <c:v>1.53104678929431</c:v>
                </c:pt>
                <c:pt idx="6024">
                  <c:v>1.5313160469893099</c:v>
                </c:pt>
                <c:pt idx="6025">
                  <c:v>1.53158530468431</c:v>
                </c:pt>
                <c:pt idx="6026">
                  <c:v>1.5318545623793101</c:v>
                </c:pt>
                <c:pt idx="6027">
                  <c:v>1.5321238200743099</c:v>
                </c:pt>
                <c:pt idx="6028">
                  <c:v>1.53239307776931</c:v>
                </c:pt>
                <c:pt idx="6029">
                  <c:v>1.5326623354643101</c:v>
                </c:pt>
                <c:pt idx="6030">
                  <c:v>1.5329315931593099</c:v>
                </c:pt>
                <c:pt idx="6031">
                  <c:v>1.53320085085431</c:v>
                </c:pt>
                <c:pt idx="6032">
                  <c:v>1.5334701085493101</c:v>
                </c:pt>
                <c:pt idx="6033">
                  <c:v>1.53373936624431</c:v>
                </c:pt>
                <c:pt idx="6034">
                  <c:v>1.53400862393931</c:v>
                </c:pt>
                <c:pt idx="6035">
                  <c:v>1.5342778816343099</c:v>
                </c:pt>
                <c:pt idx="6036">
                  <c:v>1.53454713932931</c:v>
                </c:pt>
                <c:pt idx="6037">
                  <c:v>1.5348163970243101</c:v>
                </c:pt>
                <c:pt idx="6038">
                  <c:v>1.5350856547193099</c:v>
                </c:pt>
                <c:pt idx="6039">
                  <c:v>1.53535491241431</c:v>
                </c:pt>
                <c:pt idx="6040">
                  <c:v>1.5356241701093101</c:v>
                </c:pt>
                <c:pt idx="6041">
                  <c:v>1.5358934278043099</c:v>
                </c:pt>
                <c:pt idx="6042">
                  <c:v>1.53616268549931</c:v>
                </c:pt>
                <c:pt idx="6043">
                  <c:v>1.5364319431943101</c:v>
                </c:pt>
                <c:pt idx="6044">
                  <c:v>1.5367012008893099</c:v>
                </c:pt>
                <c:pt idx="6045">
                  <c:v>1.53697045858432</c:v>
                </c:pt>
                <c:pt idx="6046">
                  <c:v>1.5372397162793201</c:v>
                </c:pt>
                <c:pt idx="6047">
                  <c:v>1.53750897397432</c:v>
                </c:pt>
                <c:pt idx="6048">
                  <c:v>1.53777823166932</c:v>
                </c:pt>
                <c:pt idx="6049">
                  <c:v>1.5380474893643199</c:v>
                </c:pt>
                <c:pt idx="6050">
                  <c:v>1.53831674705932</c:v>
                </c:pt>
                <c:pt idx="6051">
                  <c:v>1.5385860047543201</c:v>
                </c:pt>
                <c:pt idx="6052">
                  <c:v>1.5388552624493199</c:v>
                </c:pt>
                <c:pt idx="6053">
                  <c:v>1.53912452014432</c:v>
                </c:pt>
                <c:pt idx="6054">
                  <c:v>1.5393937778393201</c:v>
                </c:pt>
                <c:pt idx="6055">
                  <c:v>1.5396630355343199</c:v>
                </c:pt>
                <c:pt idx="6056">
                  <c:v>1.53993229322932</c:v>
                </c:pt>
                <c:pt idx="6057">
                  <c:v>1.5402015509243201</c:v>
                </c:pt>
                <c:pt idx="6058">
                  <c:v>1.54047080861932</c:v>
                </c:pt>
                <c:pt idx="6059">
                  <c:v>1.54074006631432</c:v>
                </c:pt>
                <c:pt idx="6060">
                  <c:v>1.5410093240093199</c:v>
                </c:pt>
                <c:pt idx="6061">
                  <c:v>1.54127858170432</c:v>
                </c:pt>
                <c:pt idx="6062">
                  <c:v>1.5415478393993201</c:v>
                </c:pt>
                <c:pt idx="6063">
                  <c:v>1.5418170970943199</c:v>
                </c:pt>
                <c:pt idx="6064">
                  <c:v>1.54208635478932</c:v>
                </c:pt>
                <c:pt idx="6065">
                  <c:v>1.5423556124843201</c:v>
                </c:pt>
                <c:pt idx="6066">
                  <c:v>1.5426248701793199</c:v>
                </c:pt>
                <c:pt idx="6067">
                  <c:v>1.54289412787432</c:v>
                </c:pt>
                <c:pt idx="6068">
                  <c:v>1.5431633855693201</c:v>
                </c:pt>
                <c:pt idx="6069">
                  <c:v>1.5434326432643199</c:v>
                </c:pt>
                <c:pt idx="6070">
                  <c:v>1.54370190095932</c:v>
                </c:pt>
                <c:pt idx="6071">
                  <c:v>1.5439711586543201</c:v>
                </c:pt>
                <c:pt idx="6072">
                  <c:v>1.54424041634932</c:v>
                </c:pt>
                <c:pt idx="6073">
                  <c:v>1.54450967404432</c:v>
                </c:pt>
                <c:pt idx="6074">
                  <c:v>1.5447789317393199</c:v>
                </c:pt>
                <c:pt idx="6075">
                  <c:v>1.54504818943432</c:v>
                </c:pt>
                <c:pt idx="6076">
                  <c:v>1.5453174471293201</c:v>
                </c:pt>
                <c:pt idx="6077">
                  <c:v>1.5455867048243199</c:v>
                </c:pt>
                <c:pt idx="6078">
                  <c:v>1.54585596251932</c:v>
                </c:pt>
                <c:pt idx="6079">
                  <c:v>1.5461252202143201</c:v>
                </c:pt>
                <c:pt idx="6080">
                  <c:v>1.5463944779093199</c:v>
                </c:pt>
                <c:pt idx="6081">
                  <c:v>1.54666373560432</c:v>
                </c:pt>
                <c:pt idx="6082">
                  <c:v>1.5469329932993201</c:v>
                </c:pt>
                <c:pt idx="6083">
                  <c:v>1.54720225099433</c:v>
                </c:pt>
                <c:pt idx="6084">
                  <c:v>1.54747150868933</c:v>
                </c:pt>
                <c:pt idx="6085">
                  <c:v>1.5477407663843299</c:v>
                </c:pt>
                <c:pt idx="6086">
                  <c:v>1.54801002407933</c:v>
                </c:pt>
                <c:pt idx="6087">
                  <c:v>1.5482792817743301</c:v>
                </c:pt>
                <c:pt idx="6088">
                  <c:v>1.5485485394693299</c:v>
                </c:pt>
                <c:pt idx="6089">
                  <c:v>1.54881779716433</c:v>
                </c:pt>
                <c:pt idx="6090">
                  <c:v>1.5490870548593301</c:v>
                </c:pt>
                <c:pt idx="6091">
                  <c:v>1.5493563125543299</c:v>
                </c:pt>
                <c:pt idx="6092">
                  <c:v>1.54962557024933</c:v>
                </c:pt>
                <c:pt idx="6093">
                  <c:v>1.5498948279443301</c:v>
                </c:pt>
                <c:pt idx="6094">
                  <c:v>1.5501640856393299</c:v>
                </c:pt>
                <c:pt idx="6095">
                  <c:v>1.55043334333433</c:v>
                </c:pt>
                <c:pt idx="6096">
                  <c:v>1.5507026010293301</c:v>
                </c:pt>
                <c:pt idx="6097">
                  <c:v>1.55097185872433</c:v>
                </c:pt>
                <c:pt idx="6098">
                  <c:v>1.55124111641933</c:v>
                </c:pt>
                <c:pt idx="6099">
                  <c:v>1.5515103741143299</c:v>
                </c:pt>
                <c:pt idx="6100">
                  <c:v>1.55177963180933</c:v>
                </c:pt>
                <c:pt idx="6101">
                  <c:v>1.5520488895043301</c:v>
                </c:pt>
                <c:pt idx="6102">
                  <c:v>1.5523181471993299</c:v>
                </c:pt>
                <c:pt idx="6103">
                  <c:v>1.55258740489433</c:v>
                </c:pt>
                <c:pt idx="6104">
                  <c:v>1.5528566625893301</c:v>
                </c:pt>
                <c:pt idx="6105">
                  <c:v>1.5531259202843299</c:v>
                </c:pt>
                <c:pt idx="6106">
                  <c:v>1.55339517797933</c:v>
                </c:pt>
                <c:pt idx="6107">
                  <c:v>1.5536644356743301</c:v>
                </c:pt>
                <c:pt idx="6108">
                  <c:v>1.55393369336933</c:v>
                </c:pt>
                <c:pt idx="6109">
                  <c:v>1.55420295106433</c:v>
                </c:pt>
                <c:pt idx="6110">
                  <c:v>1.5544722087593299</c:v>
                </c:pt>
                <c:pt idx="6111">
                  <c:v>1.55474146645433</c:v>
                </c:pt>
                <c:pt idx="6112">
                  <c:v>1.5550107241493301</c:v>
                </c:pt>
                <c:pt idx="6113">
                  <c:v>1.5552799818443299</c:v>
                </c:pt>
                <c:pt idx="6114">
                  <c:v>1.55554923953933</c:v>
                </c:pt>
                <c:pt idx="6115">
                  <c:v>1.5558184972343301</c:v>
                </c:pt>
                <c:pt idx="6116">
                  <c:v>1.5560877549293299</c:v>
                </c:pt>
                <c:pt idx="6117">
                  <c:v>1.55635701262433</c:v>
                </c:pt>
                <c:pt idx="6118">
                  <c:v>1.5566262703193301</c:v>
                </c:pt>
                <c:pt idx="6119">
                  <c:v>1.5568955280143399</c:v>
                </c:pt>
                <c:pt idx="6120">
                  <c:v>1.55716478570934</c:v>
                </c:pt>
                <c:pt idx="6121">
                  <c:v>1.5574340434043401</c:v>
                </c:pt>
                <c:pt idx="6122">
                  <c:v>1.55770330109934</c:v>
                </c:pt>
                <c:pt idx="6123">
                  <c:v>1.55797255879434</c:v>
                </c:pt>
                <c:pt idx="6124">
                  <c:v>1.5582418164893399</c:v>
                </c:pt>
                <c:pt idx="6125">
                  <c:v>1.55851107418434</c:v>
                </c:pt>
                <c:pt idx="6126">
                  <c:v>1.5587803318793401</c:v>
                </c:pt>
                <c:pt idx="6127">
                  <c:v>1.5590495895743399</c:v>
                </c:pt>
                <c:pt idx="6128">
                  <c:v>1.55931884726934</c:v>
                </c:pt>
                <c:pt idx="6129">
                  <c:v>1.5595881049643401</c:v>
                </c:pt>
                <c:pt idx="6130">
                  <c:v>1.5598573626593399</c:v>
                </c:pt>
                <c:pt idx="6131">
                  <c:v>1.56012662035434</c:v>
                </c:pt>
                <c:pt idx="6132">
                  <c:v>1.5603958780493401</c:v>
                </c:pt>
                <c:pt idx="6133">
                  <c:v>1.56066513574434</c:v>
                </c:pt>
                <c:pt idx="6134">
                  <c:v>1.56093439343934</c:v>
                </c:pt>
                <c:pt idx="6135">
                  <c:v>1.5612036511343399</c:v>
                </c:pt>
                <c:pt idx="6136">
                  <c:v>1.56147290882934</c:v>
                </c:pt>
                <c:pt idx="6137">
                  <c:v>1.5617421665243401</c:v>
                </c:pt>
                <c:pt idx="6138">
                  <c:v>1.5620114242193399</c:v>
                </c:pt>
                <c:pt idx="6139">
                  <c:v>1.56228068191434</c:v>
                </c:pt>
                <c:pt idx="6140">
                  <c:v>1.5625499396093401</c:v>
                </c:pt>
                <c:pt idx="6141">
                  <c:v>1.5628191973043399</c:v>
                </c:pt>
                <c:pt idx="6142">
                  <c:v>1.56308845499934</c:v>
                </c:pt>
                <c:pt idx="6143">
                  <c:v>1.5633577126943401</c:v>
                </c:pt>
                <c:pt idx="6144">
                  <c:v>1.56362697038934</c:v>
                </c:pt>
                <c:pt idx="6145">
                  <c:v>1.56389622808434</c:v>
                </c:pt>
                <c:pt idx="6146">
                  <c:v>1.5641654857793399</c:v>
                </c:pt>
                <c:pt idx="6147">
                  <c:v>1.56443474347434</c:v>
                </c:pt>
                <c:pt idx="6148">
                  <c:v>1.5647040011693401</c:v>
                </c:pt>
                <c:pt idx="6149">
                  <c:v>1.5649732588643399</c:v>
                </c:pt>
                <c:pt idx="6150">
                  <c:v>1.56524251655934</c:v>
                </c:pt>
                <c:pt idx="6151">
                  <c:v>1.5655117742543401</c:v>
                </c:pt>
                <c:pt idx="6152">
                  <c:v>1.5657810319493399</c:v>
                </c:pt>
                <c:pt idx="6153">
                  <c:v>1.56605028964434</c:v>
                </c:pt>
                <c:pt idx="6154">
                  <c:v>1.5663195473393401</c:v>
                </c:pt>
                <c:pt idx="6155">
                  <c:v>1.5665888050343399</c:v>
                </c:pt>
                <c:pt idx="6156">
                  <c:v>1.56685806272935</c:v>
                </c:pt>
                <c:pt idx="6157">
                  <c:v>1.5671273204243501</c:v>
                </c:pt>
                <c:pt idx="6158">
                  <c:v>1.56739657811935</c:v>
                </c:pt>
                <c:pt idx="6159">
                  <c:v>1.56766583581435</c:v>
                </c:pt>
                <c:pt idx="6160">
                  <c:v>1.5679350935093499</c:v>
                </c:pt>
                <c:pt idx="6161">
                  <c:v>1.56820435120435</c:v>
                </c:pt>
                <c:pt idx="6162">
                  <c:v>1.5684736088993501</c:v>
                </c:pt>
                <c:pt idx="6163">
                  <c:v>1.5687428665943499</c:v>
                </c:pt>
                <c:pt idx="6164">
                  <c:v>1.56901212428935</c:v>
                </c:pt>
                <c:pt idx="6165">
                  <c:v>1.5692813819843501</c:v>
                </c:pt>
                <c:pt idx="6166">
                  <c:v>1.5695506396793499</c:v>
                </c:pt>
                <c:pt idx="6167">
                  <c:v>1.56981989737435</c:v>
                </c:pt>
                <c:pt idx="6168">
                  <c:v>1.5700891550693501</c:v>
                </c:pt>
                <c:pt idx="6169">
                  <c:v>1.57035841276435</c:v>
                </c:pt>
                <c:pt idx="6170">
                  <c:v>1.57062767045935</c:v>
                </c:pt>
                <c:pt idx="6171">
                  <c:v>1.5708969281543499</c:v>
                </c:pt>
                <c:pt idx="6172">
                  <c:v>1.57116618584935</c:v>
                </c:pt>
                <c:pt idx="6173">
                  <c:v>1.5714354435443501</c:v>
                </c:pt>
                <c:pt idx="6174">
                  <c:v>1.5717047012393499</c:v>
                </c:pt>
                <c:pt idx="6175">
                  <c:v>1.57197395893435</c:v>
                </c:pt>
                <c:pt idx="6176">
                  <c:v>1.5722432166293501</c:v>
                </c:pt>
                <c:pt idx="6177">
                  <c:v>1.5725124743243499</c:v>
                </c:pt>
                <c:pt idx="6178">
                  <c:v>1.57278173201935</c:v>
                </c:pt>
                <c:pt idx="6179">
                  <c:v>1.5730509897143501</c:v>
                </c:pt>
                <c:pt idx="6180">
                  <c:v>1.5733202474093499</c:v>
                </c:pt>
                <c:pt idx="6181">
                  <c:v>1.57358950510435</c:v>
                </c:pt>
                <c:pt idx="6182">
                  <c:v>1.5738587627993501</c:v>
                </c:pt>
                <c:pt idx="6183">
                  <c:v>1.57412802049435</c:v>
                </c:pt>
                <c:pt idx="6184">
                  <c:v>1.57439727818935</c:v>
                </c:pt>
                <c:pt idx="6185">
                  <c:v>1.5746665358843499</c:v>
                </c:pt>
                <c:pt idx="6186">
                  <c:v>1.57493579357935</c:v>
                </c:pt>
                <c:pt idx="6187">
                  <c:v>1.5752050512743501</c:v>
                </c:pt>
                <c:pt idx="6188">
                  <c:v>1.5754743089693499</c:v>
                </c:pt>
                <c:pt idx="6189">
                  <c:v>1.57574356666435</c:v>
                </c:pt>
                <c:pt idx="6190">
                  <c:v>1.5760128243593501</c:v>
                </c:pt>
                <c:pt idx="6191">
                  <c:v>1.5762820820543499</c:v>
                </c:pt>
                <c:pt idx="6192">
                  <c:v>1.57655133974935</c:v>
                </c:pt>
                <c:pt idx="6193">
                  <c:v>1.5768205974443501</c:v>
                </c:pt>
                <c:pt idx="6194">
                  <c:v>1.57708985513936</c:v>
                </c:pt>
                <c:pt idx="6195">
                  <c:v>1.57735911283436</c:v>
                </c:pt>
                <c:pt idx="6196">
                  <c:v>1.5776283705293599</c:v>
                </c:pt>
                <c:pt idx="6197">
                  <c:v>1.57789762822436</c:v>
                </c:pt>
                <c:pt idx="6198">
                  <c:v>1.5781668859193601</c:v>
                </c:pt>
                <c:pt idx="6199">
                  <c:v>1.5784361436143599</c:v>
                </c:pt>
                <c:pt idx="6200">
                  <c:v>1.57870540130936</c:v>
                </c:pt>
                <c:pt idx="6201">
                  <c:v>1.5789746590043601</c:v>
                </c:pt>
                <c:pt idx="6202">
                  <c:v>1.5792439166993599</c:v>
                </c:pt>
                <c:pt idx="6203">
                  <c:v>1.57951317439436</c:v>
                </c:pt>
                <c:pt idx="6204">
                  <c:v>1.5797824320893601</c:v>
                </c:pt>
                <c:pt idx="6205">
                  <c:v>1.5800516897843599</c:v>
                </c:pt>
                <c:pt idx="6206">
                  <c:v>1.58032094747936</c:v>
                </c:pt>
                <c:pt idx="6207">
                  <c:v>1.5805902051743601</c:v>
                </c:pt>
                <c:pt idx="6208">
                  <c:v>1.58085946286936</c:v>
                </c:pt>
                <c:pt idx="6209">
                  <c:v>1.58112872056436</c:v>
                </c:pt>
                <c:pt idx="6210">
                  <c:v>1.5813979782593599</c:v>
                </c:pt>
                <c:pt idx="6211">
                  <c:v>1.58166723595436</c:v>
                </c:pt>
                <c:pt idx="6212">
                  <c:v>1.5819364936493601</c:v>
                </c:pt>
                <c:pt idx="6213">
                  <c:v>1.5822057513443599</c:v>
                </c:pt>
                <c:pt idx="6214">
                  <c:v>1.58247500903936</c:v>
                </c:pt>
                <c:pt idx="6215">
                  <c:v>1.5827442667343601</c:v>
                </c:pt>
                <c:pt idx="6216">
                  <c:v>1.5830135244293599</c:v>
                </c:pt>
                <c:pt idx="6217">
                  <c:v>1.58328278212436</c:v>
                </c:pt>
                <c:pt idx="6218">
                  <c:v>1.5835520398193601</c:v>
                </c:pt>
                <c:pt idx="6219">
                  <c:v>1.58382129751436</c:v>
                </c:pt>
                <c:pt idx="6220">
                  <c:v>1.58409055520936</c:v>
                </c:pt>
                <c:pt idx="6221">
                  <c:v>1.5843598129043599</c:v>
                </c:pt>
                <c:pt idx="6222">
                  <c:v>1.58462907059936</c:v>
                </c:pt>
                <c:pt idx="6223">
                  <c:v>1.5848983282943601</c:v>
                </c:pt>
                <c:pt idx="6224">
                  <c:v>1.5851675859893599</c:v>
                </c:pt>
                <c:pt idx="6225">
                  <c:v>1.58543684368436</c:v>
                </c:pt>
                <c:pt idx="6226">
                  <c:v>1.5857061013793601</c:v>
                </c:pt>
                <c:pt idx="6227">
                  <c:v>1.5859753590743599</c:v>
                </c:pt>
                <c:pt idx="6228">
                  <c:v>1.58624461676936</c:v>
                </c:pt>
                <c:pt idx="6229">
                  <c:v>1.5865138744643601</c:v>
                </c:pt>
                <c:pt idx="6230">
                  <c:v>1.5867831321593699</c:v>
                </c:pt>
                <c:pt idx="6231">
                  <c:v>1.58705238985437</c:v>
                </c:pt>
                <c:pt idx="6232">
                  <c:v>1.5873216475493701</c:v>
                </c:pt>
                <c:pt idx="6233">
                  <c:v>1.58759090524437</c:v>
                </c:pt>
                <c:pt idx="6234">
                  <c:v>1.58786016293937</c:v>
                </c:pt>
                <c:pt idx="6235">
                  <c:v>1.5881294206343699</c:v>
                </c:pt>
                <c:pt idx="6236">
                  <c:v>1.58839867832937</c:v>
                </c:pt>
                <c:pt idx="6237">
                  <c:v>1.5886679360243701</c:v>
                </c:pt>
                <c:pt idx="6238">
                  <c:v>1.5889371937193699</c:v>
                </c:pt>
                <c:pt idx="6239">
                  <c:v>1.58920645141437</c:v>
                </c:pt>
                <c:pt idx="6240">
                  <c:v>1.5894757091093701</c:v>
                </c:pt>
                <c:pt idx="6241">
                  <c:v>1.5897449668043699</c:v>
                </c:pt>
                <c:pt idx="6242">
                  <c:v>1.59001422449937</c:v>
                </c:pt>
                <c:pt idx="6243">
                  <c:v>1.5902834821943701</c:v>
                </c:pt>
                <c:pt idx="6244">
                  <c:v>1.59055273988937</c:v>
                </c:pt>
                <c:pt idx="6245">
                  <c:v>1.59082199758437</c:v>
                </c:pt>
                <c:pt idx="6246">
                  <c:v>1.5910912552793699</c:v>
                </c:pt>
                <c:pt idx="6247">
                  <c:v>1.59136051297437</c:v>
                </c:pt>
                <c:pt idx="6248">
                  <c:v>1.5916297706693701</c:v>
                </c:pt>
                <c:pt idx="6249">
                  <c:v>1.5918990283643699</c:v>
                </c:pt>
                <c:pt idx="6250">
                  <c:v>1.5921153961550001</c:v>
                </c:pt>
                <c:pt idx="6251">
                  <c:v>1.5923000300029999</c:v>
                </c:pt>
                <c:pt idx="6252">
                  <c:v>1.592484663851</c:v>
                </c:pt>
                <c:pt idx="6253">
                  <c:v>1.592669297699</c:v>
                </c:pt>
                <c:pt idx="6254">
                  <c:v>1.5928539315470001</c:v>
                </c:pt>
                <c:pt idx="6255">
                  <c:v>1.5930385653950001</c:v>
                </c:pt>
                <c:pt idx="6256">
                  <c:v>1.5932231992429999</c:v>
                </c:pt>
                <c:pt idx="6257">
                  <c:v>1.593407833091</c:v>
                </c:pt>
                <c:pt idx="6258">
                  <c:v>1.593592466939</c:v>
                </c:pt>
                <c:pt idx="6259">
                  <c:v>1.5937771007870001</c:v>
                </c:pt>
                <c:pt idx="6260">
                  <c:v>1.5939617346349999</c:v>
                </c:pt>
                <c:pt idx="6261">
                  <c:v>1.594146368483</c:v>
                </c:pt>
                <c:pt idx="6262">
                  <c:v>1.594331002331</c:v>
                </c:pt>
                <c:pt idx="6263">
                  <c:v>1.5945156361790001</c:v>
                </c:pt>
                <c:pt idx="6264">
                  <c:v>1.5947002700270001</c:v>
                </c:pt>
                <c:pt idx="6265">
                  <c:v>1.5948849038749999</c:v>
                </c:pt>
                <c:pt idx="6266">
                  <c:v>1.595069537723</c:v>
                </c:pt>
                <c:pt idx="6267">
                  <c:v>1.595254171571</c:v>
                </c:pt>
                <c:pt idx="6268">
                  <c:v>1.5954388054190001</c:v>
                </c:pt>
                <c:pt idx="6269">
                  <c:v>1.5956234392669999</c:v>
                </c:pt>
                <c:pt idx="6270">
                  <c:v>1.5958080731149999</c:v>
                </c:pt>
                <c:pt idx="6271">
                  <c:v>1.595992706963</c:v>
                </c:pt>
                <c:pt idx="6272">
                  <c:v>1.596177340811</c:v>
                </c:pt>
                <c:pt idx="6273">
                  <c:v>1.5963619746590001</c:v>
                </c:pt>
                <c:pt idx="6274">
                  <c:v>1.5965466085069999</c:v>
                </c:pt>
                <c:pt idx="6275">
                  <c:v>1.596731242355</c:v>
                </c:pt>
                <c:pt idx="6276">
                  <c:v>1.596915876203</c:v>
                </c:pt>
                <c:pt idx="6277">
                  <c:v>1.5971005100510001</c:v>
                </c:pt>
                <c:pt idx="6278">
                  <c:v>1.5972851438989999</c:v>
                </c:pt>
                <c:pt idx="6279">
                  <c:v>1.5974697777469999</c:v>
                </c:pt>
                <c:pt idx="6280">
                  <c:v>1.597654411595</c:v>
                </c:pt>
                <c:pt idx="6281">
                  <c:v>1.597839045443</c:v>
                </c:pt>
                <c:pt idx="6282">
                  <c:v>1.5980236792910001</c:v>
                </c:pt>
                <c:pt idx="6283">
                  <c:v>1.5982083131389999</c:v>
                </c:pt>
                <c:pt idx="6284">
                  <c:v>1.598392946987</c:v>
                </c:pt>
                <c:pt idx="6285">
                  <c:v>1.598577580835</c:v>
                </c:pt>
                <c:pt idx="6286">
                  <c:v>1.5987622146830001</c:v>
                </c:pt>
                <c:pt idx="6287">
                  <c:v>1.5989468485310001</c:v>
                </c:pt>
                <c:pt idx="6288">
                  <c:v>1.5991314823789999</c:v>
                </c:pt>
                <c:pt idx="6289">
                  <c:v>1.599316116227</c:v>
                </c:pt>
                <c:pt idx="6290">
                  <c:v>1.599500750075</c:v>
                </c:pt>
                <c:pt idx="6291">
                  <c:v>1.5996853839230001</c:v>
                </c:pt>
                <c:pt idx="6292">
                  <c:v>1.5998700177709999</c:v>
                </c:pt>
                <c:pt idx="6293">
                  <c:v>1.600054651619</c:v>
                </c:pt>
                <c:pt idx="6294">
                  <c:v>1.600239285467</c:v>
                </c:pt>
                <c:pt idx="6295">
                  <c:v>1.6004239193150001</c:v>
                </c:pt>
                <c:pt idx="6296">
                  <c:v>1.6006085531630001</c:v>
                </c:pt>
                <c:pt idx="6297">
                  <c:v>1.6007931870109999</c:v>
                </c:pt>
                <c:pt idx="6298">
                  <c:v>1.600977820859</c:v>
                </c:pt>
                <c:pt idx="6299">
                  <c:v>1.601162454707</c:v>
                </c:pt>
                <c:pt idx="6300">
                  <c:v>1.6013470885550001</c:v>
                </c:pt>
                <c:pt idx="6301">
                  <c:v>1.6015317224029999</c:v>
                </c:pt>
                <c:pt idx="6302">
                  <c:v>1.6017163562510099</c:v>
                </c:pt>
                <c:pt idx="6303">
                  <c:v>1.601900990099</c:v>
                </c:pt>
                <c:pt idx="6304">
                  <c:v>1.60208562394701</c:v>
                </c:pt>
                <c:pt idx="6305">
                  <c:v>1.6022702577950101</c:v>
                </c:pt>
                <c:pt idx="6306">
                  <c:v>1.6024548916430099</c:v>
                </c:pt>
                <c:pt idx="6307">
                  <c:v>1.60263952549101</c:v>
                </c:pt>
                <c:pt idx="6308">
                  <c:v>1.60282415933901</c:v>
                </c:pt>
                <c:pt idx="6309">
                  <c:v>1.6030087931870101</c:v>
                </c:pt>
                <c:pt idx="6310">
                  <c:v>1.6031934270350101</c:v>
                </c:pt>
                <c:pt idx="6311">
                  <c:v>1.6033780608830099</c:v>
                </c:pt>
                <c:pt idx="6312">
                  <c:v>1.60356269473101</c:v>
                </c:pt>
                <c:pt idx="6313">
                  <c:v>1.60374732857901</c:v>
                </c:pt>
                <c:pt idx="6314">
                  <c:v>1.6039319624270101</c:v>
                </c:pt>
                <c:pt idx="6315">
                  <c:v>1.6041165962750099</c:v>
                </c:pt>
                <c:pt idx="6316">
                  <c:v>1.60430123012301</c:v>
                </c:pt>
                <c:pt idx="6317">
                  <c:v>1.60448586397101</c:v>
                </c:pt>
                <c:pt idx="6318">
                  <c:v>1.6046704978190101</c:v>
                </c:pt>
                <c:pt idx="6319">
                  <c:v>1.6048551316670101</c:v>
                </c:pt>
                <c:pt idx="6320">
                  <c:v>1.6050397655150099</c:v>
                </c:pt>
                <c:pt idx="6321">
                  <c:v>1.60522439936301</c:v>
                </c:pt>
                <c:pt idx="6322">
                  <c:v>1.60540903321101</c:v>
                </c:pt>
                <c:pt idx="6323">
                  <c:v>1.6055936670590101</c:v>
                </c:pt>
                <c:pt idx="6324">
                  <c:v>1.6057783009070099</c:v>
                </c:pt>
                <c:pt idx="6325">
                  <c:v>1.60596293475501</c:v>
                </c:pt>
                <c:pt idx="6326">
                  <c:v>1.60614756860301</c:v>
                </c:pt>
                <c:pt idx="6327">
                  <c:v>1.60633220245101</c:v>
                </c:pt>
                <c:pt idx="6328">
                  <c:v>1.6065168362990101</c:v>
                </c:pt>
                <c:pt idx="6329">
                  <c:v>1.6067014701470099</c:v>
                </c:pt>
                <c:pt idx="6330">
                  <c:v>1.60688610399501</c:v>
                </c:pt>
                <c:pt idx="6331">
                  <c:v>1.60707073784301</c:v>
                </c:pt>
                <c:pt idx="6332">
                  <c:v>1.6072553716910101</c:v>
                </c:pt>
                <c:pt idx="6333">
                  <c:v>1.6074400055390099</c:v>
                </c:pt>
                <c:pt idx="6334">
                  <c:v>1.6076246393870099</c:v>
                </c:pt>
                <c:pt idx="6335">
                  <c:v>1.60780927323501</c:v>
                </c:pt>
                <c:pt idx="6336">
                  <c:v>1.60799390708301</c:v>
                </c:pt>
                <c:pt idx="6337">
                  <c:v>1.6081785409310101</c:v>
                </c:pt>
                <c:pt idx="6338">
                  <c:v>1.6083631747790099</c:v>
                </c:pt>
                <c:pt idx="6339">
                  <c:v>1.60854780862701</c:v>
                </c:pt>
                <c:pt idx="6340">
                  <c:v>1.60873244247501</c:v>
                </c:pt>
                <c:pt idx="6341">
                  <c:v>1.6089170763230101</c:v>
                </c:pt>
                <c:pt idx="6342">
                  <c:v>1.6091017101710099</c:v>
                </c:pt>
                <c:pt idx="6343">
                  <c:v>1.6092863440190099</c:v>
                </c:pt>
                <c:pt idx="6344">
                  <c:v>1.60947097786701</c:v>
                </c:pt>
                <c:pt idx="6345">
                  <c:v>1.60965561171501</c:v>
                </c:pt>
                <c:pt idx="6346">
                  <c:v>1.6098402455630101</c:v>
                </c:pt>
                <c:pt idx="6347">
                  <c:v>1.6100248794110099</c:v>
                </c:pt>
                <c:pt idx="6348">
                  <c:v>1.61020951325901</c:v>
                </c:pt>
                <c:pt idx="6349">
                  <c:v>1.61039414710701</c:v>
                </c:pt>
                <c:pt idx="6350">
                  <c:v>1.6105787809550101</c:v>
                </c:pt>
                <c:pt idx="6351">
                  <c:v>1.6107634148030101</c:v>
                </c:pt>
                <c:pt idx="6352">
                  <c:v>1.6109480486510099</c:v>
                </c:pt>
                <c:pt idx="6353">
                  <c:v>1.61113268249901</c:v>
                </c:pt>
                <c:pt idx="6354">
                  <c:v>1.61131731634701</c:v>
                </c:pt>
                <c:pt idx="6355">
                  <c:v>1.6115019501950101</c:v>
                </c:pt>
                <c:pt idx="6356">
                  <c:v>1.6116865840430099</c:v>
                </c:pt>
                <c:pt idx="6357">
                  <c:v>1.6118712178910199</c:v>
                </c:pt>
                <c:pt idx="6358">
                  <c:v>1.61205585173902</c:v>
                </c:pt>
                <c:pt idx="6359">
                  <c:v>1.61224048558702</c:v>
                </c:pt>
                <c:pt idx="6360">
                  <c:v>1.6124251194350201</c:v>
                </c:pt>
                <c:pt idx="6361">
                  <c:v>1.6126097532830199</c:v>
                </c:pt>
                <c:pt idx="6362">
                  <c:v>1.61279438713102</c:v>
                </c:pt>
                <c:pt idx="6363">
                  <c:v>1.61297902097902</c:v>
                </c:pt>
                <c:pt idx="6364">
                  <c:v>1.6131636548270201</c:v>
                </c:pt>
                <c:pt idx="6365">
                  <c:v>1.6133482886750199</c:v>
                </c:pt>
                <c:pt idx="6366">
                  <c:v>1.6135329225230199</c:v>
                </c:pt>
                <c:pt idx="6367">
                  <c:v>1.61371755637102</c:v>
                </c:pt>
                <c:pt idx="6368">
                  <c:v>1.61390219021902</c:v>
                </c:pt>
                <c:pt idx="6369">
                  <c:v>1.6140868240670201</c:v>
                </c:pt>
                <c:pt idx="6370">
                  <c:v>1.6142714579150199</c:v>
                </c:pt>
                <c:pt idx="6371">
                  <c:v>1.61445609176302</c:v>
                </c:pt>
                <c:pt idx="6372">
                  <c:v>1.61464072561102</c:v>
                </c:pt>
                <c:pt idx="6373">
                  <c:v>1.6148253594590201</c:v>
                </c:pt>
                <c:pt idx="6374">
                  <c:v>1.6150099933070201</c:v>
                </c:pt>
                <c:pt idx="6375">
                  <c:v>1.6151946271550199</c:v>
                </c:pt>
                <c:pt idx="6376">
                  <c:v>1.61537926100302</c:v>
                </c:pt>
                <c:pt idx="6377">
                  <c:v>1.61556389485102</c:v>
                </c:pt>
                <c:pt idx="6378">
                  <c:v>1.6157485286990201</c:v>
                </c:pt>
                <c:pt idx="6379">
                  <c:v>1.6159331625470199</c:v>
                </c:pt>
                <c:pt idx="6380">
                  <c:v>1.61611779639502</c:v>
                </c:pt>
                <c:pt idx="6381">
                  <c:v>1.61630243024302</c:v>
                </c:pt>
                <c:pt idx="6382">
                  <c:v>1.6164870640910201</c:v>
                </c:pt>
                <c:pt idx="6383">
                  <c:v>1.6166716979390201</c:v>
                </c:pt>
                <c:pt idx="6384">
                  <c:v>1.6168563317870199</c:v>
                </c:pt>
                <c:pt idx="6385">
                  <c:v>1.61704096563502</c:v>
                </c:pt>
                <c:pt idx="6386">
                  <c:v>1.61722559948302</c:v>
                </c:pt>
                <c:pt idx="6387">
                  <c:v>1.6174102333310201</c:v>
                </c:pt>
                <c:pt idx="6388">
                  <c:v>1.6175948671790199</c:v>
                </c:pt>
                <c:pt idx="6389">
                  <c:v>1.61777950102702</c:v>
                </c:pt>
                <c:pt idx="6390">
                  <c:v>1.61796413487502</c:v>
                </c:pt>
                <c:pt idx="6391">
                  <c:v>1.61814876872302</c:v>
                </c:pt>
                <c:pt idx="6392">
                  <c:v>1.6183334025710201</c:v>
                </c:pt>
                <c:pt idx="6393">
                  <c:v>1.6185180364190199</c:v>
                </c:pt>
                <c:pt idx="6394">
                  <c:v>1.61870267026702</c:v>
                </c:pt>
                <c:pt idx="6395">
                  <c:v>1.61888730411502</c:v>
                </c:pt>
                <c:pt idx="6396">
                  <c:v>1.6190719379630201</c:v>
                </c:pt>
                <c:pt idx="6397">
                  <c:v>1.6192565718110199</c:v>
                </c:pt>
                <c:pt idx="6398">
                  <c:v>1.6194412056590199</c:v>
                </c:pt>
                <c:pt idx="6399">
                  <c:v>1.61962583950702</c:v>
                </c:pt>
                <c:pt idx="6400">
                  <c:v>1.61981047335502</c:v>
                </c:pt>
                <c:pt idx="6401">
                  <c:v>1.6199951072030201</c:v>
                </c:pt>
                <c:pt idx="6402">
                  <c:v>1.6201797410510199</c:v>
                </c:pt>
                <c:pt idx="6403">
                  <c:v>1.62036437489902</c:v>
                </c:pt>
                <c:pt idx="6404">
                  <c:v>1.62054900874702</c:v>
                </c:pt>
                <c:pt idx="6405">
                  <c:v>1.6207336425950201</c:v>
                </c:pt>
                <c:pt idx="6406">
                  <c:v>1.6209182764430199</c:v>
                </c:pt>
                <c:pt idx="6407">
                  <c:v>1.6211029102910199</c:v>
                </c:pt>
                <c:pt idx="6408">
                  <c:v>1.62128754413902</c:v>
                </c:pt>
                <c:pt idx="6409">
                  <c:v>1.62147217798702</c:v>
                </c:pt>
                <c:pt idx="6410">
                  <c:v>1.6216568118350201</c:v>
                </c:pt>
                <c:pt idx="6411">
                  <c:v>1.6218414456830299</c:v>
                </c:pt>
                <c:pt idx="6412">
                  <c:v>1.62202607953103</c:v>
                </c:pt>
                <c:pt idx="6413">
                  <c:v>1.62221071337903</c:v>
                </c:pt>
                <c:pt idx="6414">
                  <c:v>1.62239534722703</c:v>
                </c:pt>
                <c:pt idx="6415">
                  <c:v>1.6225799810750301</c:v>
                </c:pt>
                <c:pt idx="6416">
                  <c:v>1.6227646149230299</c:v>
                </c:pt>
                <c:pt idx="6417">
                  <c:v>1.62294924877103</c:v>
                </c:pt>
                <c:pt idx="6418">
                  <c:v>1.62313388261903</c:v>
                </c:pt>
                <c:pt idx="6419">
                  <c:v>1.6233185164670301</c:v>
                </c:pt>
                <c:pt idx="6420">
                  <c:v>1.6235031503150299</c:v>
                </c:pt>
                <c:pt idx="6421">
                  <c:v>1.6236877841630299</c:v>
                </c:pt>
                <c:pt idx="6422">
                  <c:v>1.62387241801103</c:v>
                </c:pt>
                <c:pt idx="6423">
                  <c:v>1.62405705185903</c:v>
                </c:pt>
                <c:pt idx="6424">
                  <c:v>1.6242416857070301</c:v>
                </c:pt>
                <c:pt idx="6425">
                  <c:v>1.6244263195550299</c:v>
                </c:pt>
                <c:pt idx="6426">
                  <c:v>1.62461095340303</c:v>
                </c:pt>
                <c:pt idx="6427">
                  <c:v>1.62479558725103</c:v>
                </c:pt>
                <c:pt idx="6428">
                  <c:v>1.6249802210990301</c:v>
                </c:pt>
                <c:pt idx="6429">
                  <c:v>1.6251648549470299</c:v>
                </c:pt>
                <c:pt idx="6430">
                  <c:v>1.6253494887950299</c:v>
                </c:pt>
                <c:pt idx="6431">
                  <c:v>1.62553412264303</c:v>
                </c:pt>
                <c:pt idx="6432">
                  <c:v>1.62571875649103</c:v>
                </c:pt>
                <c:pt idx="6433">
                  <c:v>1.6259033903390301</c:v>
                </c:pt>
                <c:pt idx="6434">
                  <c:v>1.6260880241870299</c:v>
                </c:pt>
                <c:pt idx="6435">
                  <c:v>1.62627265803503</c:v>
                </c:pt>
                <c:pt idx="6436">
                  <c:v>1.62645729188303</c:v>
                </c:pt>
                <c:pt idx="6437">
                  <c:v>1.6266419257310301</c:v>
                </c:pt>
                <c:pt idx="6438">
                  <c:v>1.6268265595790301</c:v>
                </c:pt>
                <c:pt idx="6439">
                  <c:v>1.6270111934270299</c:v>
                </c:pt>
                <c:pt idx="6440">
                  <c:v>1.62719582727503</c:v>
                </c:pt>
                <c:pt idx="6441">
                  <c:v>1.62738046112303</c:v>
                </c:pt>
                <c:pt idx="6442">
                  <c:v>1.6275650949710301</c:v>
                </c:pt>
                <c:pt idx="6443">
                  <c:v>1.6277497288190299</c:v>
                </c:pt>
                <c:pt idx="6444">
                  <c:v>1.62793436266703</c:v>
                </c:pt>
                <c:pt idx="6445">
                  <c:v>1.62811899651503</c:v>
                </c:pt>
                <c:pt idx="6446">
                  <c:v>1.6283036303630301</c:v>
                </c:pt>
                <c:pt idx="6447">
                  <c:v>1.6284882642110301</c:v>
                </c:pt>
                <c:pt idx="6448">
                  <c:v>1.6286728980590299</c:v>
                </c:pt>
                <c:pt idx="6449">
                  <c:v>1.62885753190703</c:v>
                </c:pt>
                <c:pt idx="6450">
                  <c:v>1.62904216575503</c:v>
                </c:pt>
                <c:pt idx="6451">
                  <c:v>1.6292267996030301</c:v>
                </c:pt>
                <c:pt idx="6452">
                  <c:v>1.6294114334510299</c:v>
                </c:pt>
                <c:pt idx="6453">
                  <c:v>1.6295960672990299</c:v>
                </c:pt>
                <c:pt idx="6454">
                  <c:v>1.62978070114703</c:v>
                </c:pt>
                <c:pt idx="6455">
                  <c:v>1.62996533499503</c:v>
                </c:pt>
                <c:pt idx="6456">
                  <c:v>1.6301499688430301</c:v>
                </c:pt>
                <c:pt idx="6457">
                  <c:v>1.6303346026910299</c:v>
                </c:pt>
                <c:pt idx="6458">
                  <c:v>1.63051923653903</c:v>
                </c:pt>
                <c:pt idx="6459">
                  <c:v>1.63070387038703</c:v>
                </c:pt>
                <c:pt idx="6460">
                  <c:v>1.6308885042350301</c:v>
                </c:pt>
                <c:pt idx="6461">
                  <c:v>1.6310731380830299</c:v>
                </c:pt>
                <c:pt idx="6462">
                  <c:v>1.6312577719310299</c:v>
                </c:pt>
                <c:pt idx="6463">
                  <c:v>1.63144240577903</c:v>
                </c:pt>
                <c:pt idx="6464">
                  <c:v>1.63162703962703</c:v>
                </c:pt>
                <c:pt idx="6465">
                  <c:v>1.6318116734750301</c:v>
                </c:pt>
                <c:pt idx="6466">
                  <c:v>1.6319963073230399</c:v>
                </c:pt>
                <c:pt idx="6467">
                  <c:v>1.63218094117104</c:v>
                </c:pt>
                <c:pt idx="6468">
                  <c:v>1.63236557501904</c:v>
                </c:pt>
                <c:pt idx="6469">
                  <c:v>1.6325502088670401</c:v>
                </c:pt>
                <c:pt idx="6470">
                  <c:v>1.6327348427150401</c:v>
                </c:pt>
                <c:pt idx="6471">
                  <c:v>1.6329194765630399</c:v>
                </c:pt>
                <c:pt idx="6472">
                  <c:v>1.63310411041104</c:v>
                </c:pt>
                <c:pt idx="6473">
                  <c:v>1.63328874425904</c:v>
                </c:pt>
                <c:pt idx="6474">
                  <c:v>1.6334733781070401</c:v>
                </c:pt>
                <c:pt idx="6475">
                  <c:v>1.6336580119550399</c:v>
                </c:pt>
                <c:pt idx="6476">
                  <c:v>1.63384264580304</c:v>
                </c:pt>
                <c:pt idx="6477">
                  <c:v>1.63402727965104</c:v>
                </c:pt>
                <c:pt idx="6478">
                  <c:v>1.63421191349904</c:v>
                </c:pt>
                <c:pt idx="6479">
                  <c:v>1.6343965473470401</c:v>
                </c:pt>
                <c:pt idx="6480">
                  <c:v>1.6345811811950399</c:v>
                </c:pt>
                <c:pt idx="6481">
                  <c:v>1.63476581504304</c:v>
                </c:pt>
                <c:pt idx="6482">
                  <c:v>1.63495044889104</c:v>
                </c:pt>
                <c:pt idx="6483">
                  <c:v>1.6351350827390401</c:v>
                </c:pt>
                <c:pt idx="6484">
                  <c:v>1.6353197165870399</c:v>
                </c:pt>
                <c:pt idx="6485">
                  <c:v>1.6355043504350399</c:v>
                </c:pt>
                <c:pt idx="6486">
                  <c:v>1.63568898428304</c:v>
                </c:pt>
                <c:pt idx="6487">
                  <c:v>1.63587361813104</c:v>
                </c:pt>
                <c:pt idx="6488">
                  <c:v>1.6360582519790401</c:v>
                </c:pt>
                <c:pt idx="6489">
                  <c:v>1.6362428858270399</c:v>
                </c:pt>
                <c:pt idx="6490">
                  <c:v>1.63642751967504</c:v>
                </c:pt>
                <c:pt idx="6491">
                  <c:v>1.63661215352304</c:v>
                </c:pt>
                <c:pt idx="6492">
                  <c:v>1.6367967873710401</c:v>
                </c:pt>
                <c:pt idx="6493">
                  <c:v>1.6369814212190399</c:v>
                </c:pt>
                <c:pt idx="6494">
                  <c:v>1.6371660550670399</c:v>
                </c:pt>
                <c:pt idx="6495">
                  <c:v>1.63735068891504</c:v>
                </c:pt>
                <c:pt idx="6496">
                  <c:v>1.63753532276304</c:v>
                </c:pt>
                <c:pt idx="6497">
                  <c:v>1.6377199566110401</c:v>
                </c:pt>
                <c:pt idx="6498">
                  <c:v>1.6379045904590399</c:v>
                </c:pt>
                <c:pt idx="6499">
                  <c:v>1.63808922430704</c:v>
                </c:pt>
                <c:pt idx="6500">
                  <c:v>1.63827385815504</c:v>
                </c:pt>
                <c:pt idx="6501">
                  <c:v>1.6384584920030401</c:v>
                </c:pt>
                <c:pt idx="6502">
                  <c:v>1.6386431258510401</c:v>
                </c:pt>
                <c:pt idx="6503">
                  <c:v>1.6388277596990399</c:v>
                </c:pt>
                <c:pt idx="6504">
                  <c:v>1.63901239354704</c:v>
                </c:pt>
                <c:pt idx="6505">
                  <c:v>1.63919702739504</c:v>
                </c:pt>
                <c:pt idx="6506">
                  <c:v>1.6393816612430401</c:v>
                </c:pt>
                <c:pt idx="6507">
                  <c:v>1.6395662950910399</c:v>
                </c:pt>
                <c:pt idx="6508">
                  <c:v>1.63975092893904</c:v>
                </c:pt>
                <c:pt idx="6509">
                  <c:v>1.63993556278704</c:v>
                </c:pt>
                <c:pt idx="6510">
                  <c:v>1.6400425696415699</c:v>
                </c:pt>
                <c:pt idx="6511">
                  <c:v>1.64010796079607</c:v>
                </c:pt>
                <c:pt idx="6512">
                  <c:v>1.6401733519505699</c:v>
                </c:pt>
                <c:pt idx="6513">
                  <c:v>1.64023874310507</c:v>
                </c:pt>
                <c:pt idx="6514">
                  <c:v>1.6403041342595699</c:v>
                </c:pt>
                <c:pt idx="6515">
                  <c:v>1.64036952541407</c:v>
                </c:pt>
                <c:pt idx="6516">
                  <c:v>1.6404349165685701</c:v>
                </c:pt>
                <c:pt idx="6517">
                  <c:v>1.64050030772308</c:v>
                </c:pt>
                <c:pt idx="6518">
                  <c:v>1.6405656988775701</c:v>
                </c:pt>
                <c:pt idx="6519">
                  <c:v>1.64063109003208</c:v>
                </c:pt>
                <c:pt idx="6520">
                  <c:v>1.6406964811865801</c:v>
                </c:pt>
                <c:pt idx="6521">
                  <c:v>1.64076187234108</c:v>
                </c:pt>
                <c:pt idx="6522">
                  <c:v>1.6408272634955801</c:v>
                </c:pt>
                <c:pt idx="6523">
                  <c:v>1.6408926546500799</c:v>
                </c:pt>
                <c:pt idx="6524">
                  <c:v>1.64095804580458</c:v>
                </c:pt>
                <c:pt idx="6525">
                  <c:v>1.6410234369590799</c:v>
                </c:pt>
                <c:pt idx="6526">
                  <c:v>1.64108882811358</c:v>
                </c:pt>
                <c:pt idx="6527">
                  <c:v>1.6411542192680799</c:v>
                </c:pt>
                <c:pt idx="6528">
                  <c:v>1.64121961042258</c:v>
                </c:pt>
                <c:pt idx="6529">
                  <c:v>1.6412850015770799</c:v>
                </c:pt>
                <c:pt idx="6530">
                  <c:v>1.64135039273158</c:v>
                </c:pt>
                <c:pt idx="6531">
                  <c:v>1.6414157838860799</c:v>
                </c:pt>
                <c:pt idx="6532">
                  <c:v>1.64148117504058</c:v>
                </c:pt>
                <c:pt idx="6533">
                  <c:v>1.6415465661950801</c:v>
                </c:pt>
                <c:pt idx="6534">
                  <c:v>1.64161195734958</c:v>
                </c:pt>
                <c:pt idx="6535">
                  <c:v>1.6416773485040801</c:v>
                </c:pt>
                <c:pt idx="6536">
                  <c:v>1.64174273965858</c:v>
                </c:pt>
                <c:pt idx="6537">
                  <c:v>1.6418081308130801</c:v>
                </c:pt>
                <c:pt idx="6538">
                  <c:v>1.64187352196758</c:v>
                </c:pt>
                <c:pt idx="6539">
                  <c:v>1.6419389131220801</c:v>
                </c:pt>
                <c:pt idx="6540">
                  <c:v>1.64200430427658</c:v>
                </c:pt>
                <c:pt idx="6541">
                  <c:v>1.6420696954310801</c:v>
                </c:pt>
                <c:pt idx="6542">
                  <c:v>1.6421350865855799</c:v>
                </c:pt>
                <c:pt idx="6543">
                  <c:v>1.64220047774008</c:v>
                </c:pt>
                <c:pt idx="6544">
                  <c:v>1.6422658688945799</c:v>
                </c:pt>
                <c:pt idx="6545">
                  <c:v>1.64233126004908</c:v>
                </c:pt>
                <c:pt idx="6546">
                  <c:v>1.6423966512035799</c:v>
                </c:pt>
                <c:pt idx="6547">
                  <c:v>1.64246204235808</c:v>
                </c:pt>
                <c:pt idx="6548">
                  <c:v>1.6425274335125799</c:v>
                </c:pt>
                <c:pt idx="6549">
                  <c:v>1.64259282466708</c:v>
                </c:pt>
                <c:pt idx="6550">
                  <c:v>1.6426582158215799</c:v>
                </c:pt>
                <c:pt idx="6551">
                  <c:v>1.64272360697608</c:v>
                </c:pt>
                <c:pt idx="6552">
                  <c:v>1.6427889981305801</c:v>
                </c:pt>
                <c:pt idx="6553">
                  <c:v>1.64285438928508</c:v>
                </c:pt>
                <c:pt idx="6554">
                  <c:v>1.6429197804395801</c:v>
                </c:pt>
                <c:pt idx="6555">
                  <c:v>1.64298517159408</c:v>
                </c:pt>
                <c:pt idx="6556">
                  <c:v>1.6430505627485801</c:v>
                </c:pt>
                <c:pt idx="6557">
                  <c:v>1.64311595390308</c:v>
                </c:pt>
                <c:pt idx="6558">
                  <c:v>1.6431813450575801</c:v>
                </c:pt>
                <c:pt idx="6559">
                  <c:v>1.64324673621208</c:v>
                </c:pt>
                <c:pt idx="6560">
                  <c:v>1.6433121273665801</c:v>
                </c:pt>
                <c:pt idx="6561">
                  <c:v>1.6433775185210799</c:v>
                </c:pt>
                <c:pt idx="6562">
                  <c:v>1.64344290967558</c:v>
                </c:pt>
                <c:pt idx="6563">
                  <c:v>1.6435083008300799</c:v>
                </c:pt>
                <c:pt idx="6564">
                  <c:v>1.64357369198458</c:v>
                </c:pt>
                <c:pt idx="6565">
                  <c:v>1.6436390831390799</c:v>
                </c:pt>
                <c:pt idx="6566">
                  <c:v>1.64370447429358</c:v>
                </c:pt>
                <c:pt idx="6567">
                  <c:v>1.6437698654480799</c:v>
                </c:pt>
                <c:pt idx="6568">
                  <c:v>1.64383525660258</c:v>
                </c:pt>
                <c:pt idx="6569">
                  <c:v>1.6439006477570799</c:v>
                </c:pt>
                <c:pt idx="6570">
                  <c:v>1.64396603891158</c:v>
                </c:pt>
                <c:pt idx="6571">
                  <c:v>1.6440314300660801</c:v>
                </c:pt>
                <c:pt idx="6572">
                  <c:v>1.64409682122058</c:v>
                </c:pt>
                <c:pt idx="6573">
                  <c:v>1.6441622123750801</c:v>
                </c:pt>
                <c:pt idx="6574">
                  <c:v>1.64422760352958</c:v>
                </c:pt>
                <c:pt idx="6575">
                  <c:v>1.6442929946840801</c:v>
                </c:pt>
                <c:pt idx="6576">
                  <c:v>1.64435838583858</c:v>
                </c:pt>
                <c:pt idx="6577">
                  <c:v>1.6444237769930801</c:v>
                </c:pt>
                <c:pt idx="6578">
                  <c:v>1.6444891681475799</c:v>
                </c:pt>
                <c:pt idx="6579">
                  <c:v>1.6445545593020801</c:v>
                </c:pt>
                <c:pt idx="6580">
                  <c:v>1.6446199504565799</c:v>
                </c:pt>
                <c:pt idx="6581">
                  <c:v>1.64468534161108</c:v>
                </c:pt>
                <c:pt idx="6582">
                  <c:v>1.6447507327655799</c:v>
                </c:pt>
                <c:pt idx="6583">
                  <c:v>1.64481612392008</c:v>
                </c:pt>
                <c:pt idx="6584">
                  <c:v>1.6448815150745799</c:v>
                </c:pt>
                <c:pt idx="6585">
                  <c:v>1.64494690622908</c:v>
                </c:pt>
                <c:pt idx="6586">
                  <c:v>1.6450122973835799</c:v>
                </c:pt>
                <c:pt idx="6587">
                  <c:v>1.64507768853808</c:v>
                </c:pt>
                <c:pt idx="6588">
                  <c:v>1.6451430796925799</c:v>
                </c:pt>
                <c:pt idx="6589">
                  <c:v>1.64520847084708</c:v>
                </c:pt>
                <c:pt idx="6590">
                  <c:v>1.6452738620015801</c:v>
                </c:pt>
                <c:pt idx="6591">
                  <c:v>1.64533925315608</c:v>
                </c:pt>
                <c:pt idx="6592">
                  <c:v>1.6454046443105801</c:v>
                </c:pt>
                <c:pt idx="6593">
                  <c:v>1.64547003546508</c:v>
                </c:pt>
                <c:pt idx="6594">
                  <c:v>1.6455354266195801</c:v>
                </c:pt>
                <c:pt idx="6595">
                  <c:v>1.64560081777408</c:v>
                </c:pt>
                <c:pt idx="6596">
                  <c:v>1.6456662089285801</c:v>
                </c:pt>
                <c:pt idx="6597">
                  <c:v>1.6457316000830799</c:v>
                </c:pt>
                <c:pt idx="6598">
                  <c:v>1.6457969912375801</c:v>
                </c:pt>
                <c:pt idx="6599">
                  <c:v>1.6458623823920799</c:v>
                </c:pt>
                <c:pt idx="6600">
                  <c:v>1.64592777354658</c:v>
                </c:pt>
                <c:pt idx="6601">
                  <c:v>1.6459931647010799</c:v>
                </c:pt>
                <c:pt idx="6602">
                  <c:v>1.64605855585558</c:v>
                </c:pt>
                <c:pt idx="6603">
                  <c:v>1.6461239470100799</c:v>
                </c:pt>
                <c:pt idx="6604">
                  <c:v>1.64618933816458</c:v>
                </c:pt>
                <c:pt idx="6605">
                  <c:v>1.6462547293190799</c:v>
                </c:pt>
                <c:pt idx="6606">
                  <c:v>1.64632012047358</c:v>
                </c:pt>
                <c:pt idx="6607">
                  <c:v>1.6463855116280799</c:v>
                </c:pt>
                <c:pt idx="6608">
                  <c:v>1.64645090278258</c:v>
                </c:pt>
                <c:pt idx="6609">
                  <c:v>1.6465162939370801</c:v>
                </c:pt>
                <c:pt idx="6610">
                  <c:v>1.64658168509158</c:v>
                </c:pt>
                <c:pt idx="6611">
                  <c:v>1.6466470762460801</c:v>
                </c:pt>
                <c:pt idx="6612">
                  <c:v>1.64671246740058</c:v>
                </c:pt>
                <c:pt idx="6613">
                  <c:v>1.6467778585550801</c:v>
                </c:pt>
                <c:pt idx="6614">
                  <c:v>1.64684324970958</c:v>
                </c:pt>
                <c:pt idx="6615">
                  <c:v>1.6469086408640801</c:v>
                </c:pt>
                <c:pt idx="6616">
                  <c:v>1.6469740320185799</c:v>
                </c:pt>
                <c:pt idx="6617">
                  <c:v>1.6470394231730801</c:v>
                </c:pt>
                <c:pt idx="6618">
                  <c:v>1.6471048143275799</c:v>
                </c:pt>
                <c:pt idx="6619">
                  <c:v>1.64717020548208</c:v>
                </c:pt>
                <c:pt idx="6620">
                  <c:v>1.6472355966365799</c:v>
                </c:pt>
                <c:pt idx="6621">
                  <c:v>1.64730098779108</c:v>
                </c:pt>
                <c:pt idx="6622">
                  <c:v>1.6473663789455799</c:v>
                </c:pt>
                <c:pt idx="6623">
                  <c:v>1.64743177010008</c:v>
                </c:pt>
                <c:pt idx="6624">
                  <c:v>1.6474971612545799</c:v>
                </c:pt>
                <c:pt idx="6625">
                  <c:v>1.64756255240908</c:v>
                </c:pt>
                <c:pt idx="6626">
                  <c:v>1.6476279435635801</c:v>
                </c:pt>
                <c:pt idx="6627">
                  <c:v>1.64769333471808</c:v>
                </c:pt>
                <c:pt idx="6628">
                  <c:v>1.6477587258725801</c:v>
                </c:pt>
                <c:pt idx="6629">
                  <c:v>1.64782411702708</c:v>
                </c:pt>
                <c:pt idx="6630">
                  <c:v>1.6478895081815801</c:v>
                </c:pt>
                <c:pt idx="6631">
                  <c:v>1.64795489933608</c:v>
                </c:pt>
                <c:pt idx="6632">
                  <c:v>1.6480202904905801</c:v>
                </c:pt>
                <c:pt idx="6633">
                  <c:v>1.64808568164508</c:v>
                </c:pt>
                <c:pt idx="6634">
                  <c:v>1.6481510727995801</c:v>
                </c:pt>
                <c:pt idx="6635">
                  <c:v>1.6482164639540799</c:v>
                </c:pt>
                <c:pt idx="6636">
                  <c:v>1.6482818551085801</c:v>
                </c:pt>
                <c:pt idx="6637">
                  <c:v>1.6483472462630799</c:v>
                </c:pt>
                <c:pt idx="6638">
                  <c:v>1.64841263741758</c:v>
                </c:pt>
                <c:pt idx="6639">
                  <c:v>1.6484780285720799</c:v>
                </c:pt>
                <c:pt idx="6640">
                  <c:v>1.64854341972658</c:v>
                </c:pt>
                <c:pt idx="6641">
                  <c:v>1.6486088108810799</c:v>
                </c:pt>
                <c:pt idx="6642">
                  <c:v>1.64867420203558</c:v>
                </c:pt>
                <c:pt idx="6643">
                  <c:v>1.6487395931900799</c:v>
                </c:pt>
                <c:pt idx="6644">
                  <c:v>1.64880498434458</c:v>
                </c:pt>
                <c:pt idx="6645">
                  <c:v>1.6488703754990801</c:v>
                </c:pt>
                <c:pt idx="6646">
                  <c:v>1.64893576665358</c:v>
                </c:pt>
                <c:pt idx="6647">
                  <c:v>1.6490011578080801</c:v>
                </c:pt>
                <c:pt idx="6648">
                  <c:v>1.64906654896258</c:v>
                </c:pt>
                <c:pt idx="6649">
                  <c:v>1.6491319401170801</c:v>
                </c:pt>
                <c:pt idx="6650">
                  <c:v>1.64919733127158</c:v>
                </c:pt>
                <c:pt idx="6651">
                  <c:v>1.6492627224260801</c:v>
                </c:pt>
                <c:pt idx="6652">
                  <c:v>1.64932811358058</c:v>
                </c:pt>
                <c:pt idx="6653">
                  <c:v>1.6493935047350801</c:v>
                </c:pt>
                <c:pt idx="6654">
                  <c:v>1.6494588958895799</c:v>
                </c:pt>
                <c:pt idx="6655">
                  <c:v>1.6495242870440801</c:v>
                </c:pt>
                <c:pt idx="6656">
                  <c:v>1.6495896781985799</c:v>
                </c:pt>
                <c:pt idx="6657">
                  <c:v>1.64965506935308</c:v>
                </c:pt>
                <c:pt idx="6658">
                  <c:v>1.6497204605075799</c:v>
                </c:pt>
                <c:pt idx="6659">
                  <c:v>1.64978585166208</c:v>
                </c:pt>
                <c:pt idx="6660">
                  <c:v>1.6498512428165799</c:v>
                </c:pt>
                <c:pt idx="6661">
                  <c:v>1.64991663397108</c:v>
                </c:pt>
                <c:pt idx="6662">
                  <c:v>1.6499820251255799</c:v>
                </c:pt>
                <c:pt idx="6663">
                  <c:v>1.65004741628008</c:v>
                </c:pt>
                <c:pt idx="6664">
                  <c:v>1.6501128074345801</c:v>
                </c:pt>
                <c:pt idx="6665">
                  <c:v>1.65017819858908</c:v>
                </c:pt>
                <c:pt idx="6666">
                  <c:v>1.6502435897435801</c:v>
                </c:pt>
                <c:pt idx="6667">
                  <c:v>1.65030898089808</c:v>
                </c:pt>
                <c:pt idx="6668">
                  <c:v>1.6503743720525801</c:v>
                </c:pt>
                <c:pt idx="6669">
                  <c:v>1.65043976320709</c:v>
                </c:pt>
                <c:pt idx="6670">
                  <c:v>1.6505051543615901</c:v>
                </c:pt>
                <c:pt idx="6671">
                  <c:v>1.6505705455160899</c:v>
                </c:pt>
                <c:pt idx="6672">
                  <c:v>1.6506359366705901</c:v>
                </c:pt>
                <c:pt idx="6673">
                  <c:v>1.6507013278250899</c:v>
                </c:pt>
                <c:pt idx="6674">
                  <c:v>1.65076671897959</c:v>
                </c:pt>
                <c:pt idx="6675">
                  <c:v>1.6508321101340899</c:v>
                </c:pt>
                <c:pt idx="6676">
                  <c:v>1.65089750128859</c:v>
                </c:pt>
                <c:pt idx="6677">
                  <c:v>1.6509628924430899</c:v>
                </c:pt>
                <c:pt idx="6678">
                  <c:v>1.65102828359759</c:v>
                </c:pt>
                <c:pt idx="6679">
                  <c:v>1.6510936747520899</c:v>
                </c:pt>
                <c:pt idx="6680">
                  <c:v>1.65115906590659</c:v>
                </c:pt>
                <c:pt idx="6681">
                  <c:v>1.6512244570610899</c:v>
                </c:pt>
                <c:pt idx="6682">
                  <c:v>1.65128984821559</c:v>
                </c:pt>
                <c:pt idx="6683">
                  <c:v>1.6513552393700901</c:v>
                </c:pt>
                <c:pt idx="6684">
                  <c:v>1.65142063052459</c:v>
                </c:pt>
                <c:pt idx="6685">
                  <c:v>1.6514860216790901</c:v>
                </c:pt>
                <c:pt idx="6686">
                  <c:v>1.65155141283359</c:v>
                </c:pt>
                <c:pt idx="6687">
                  <c:v>1.6516168039880901</c:v>
                </c:pt>
                <c:pt idx="6688">
                  <c:v>1.65168219514259</c:v>
                </c:pt>
                <c:pt idx="6689">
                  <c:v>1.6517475862970901</c:v>
                </c:pt>
                <c:pt idx="6690">
                  <c:v>1.6518129774515899</c:v>
                </c:pt>
                <c:pt idx="6691">
                  <c:v>1.6518783686060901</c:v>
                </c:pt>
                <c:pt idx="6692">
                  <c:v>1.6519437597605899</c:v>
                </c:pt>
                <c:pt idx="6693">
                  <c:v>1.65200915091509</c:v>
                </c:pt>
                <c:pt idx="6694">
                  <c:v>1.6520745420695899</c:v>
                </c:pt>
                <c:pt idx="6695">
                  <c:v>1.65213993322409</c:v>
                </c:pt>
                <c:pt idx="6696">
                  <c:v>1.6522053243785899</c:v>
                </c:pt>
                <c:pt idx="6697">
                  <c:v>1.65227071553309</c:v>
                </c:pt>
                <c:pt idx="6698">
                  <c:v>1.6523361066875899</c:v>
                </c:pt>
                <c:pt idx="6699">
                  <c:v>1.65240149784209</c:v>
                </c:pt>
                <c:pt idx="6700">
                  <c:v>1.6524668889965901</c:v>
                </c:pt>
                <c:pt idx="6701">
                  <c:v>1.65253228015109</c:v>
                </c:pt>
                <c:pt idx="6702">
                  <c:v>1.6525976713055901</c:v>
                </c:pt>
                <c:pt idx="6703">
                  <c:v>1.65266306246009</c:v>
                </c:pt>
                <c:pt idx="6704">
                  <c:v>1.6527284536145901</c:v>
                </c:pt>
                <c:pt idx="6705">
                  <c:v>1.65279384476909</c:v>
                </c:pt>
                <c:pt idx="6706">
                  <c:v>1.6528592359235901</c:v>
                </c:pt>
                <c:pt idx="6707">
                  <c:v>1.65292462707809</c:v>
                </c:pt>
                <c:pt idx="6708">
                  <c:v>1.6529900182325901</c:v>
                </c:pt>
                <c:pt idx="6709">
                  <c:v>1.6530554093870899</c:v>
                </c:pt>
                <c:pt idx="6710">
                  <c:v>1.6531208005415901</c:v>
                </c:pt>
                <c:pt idx="6711">
                  <c:v>1.6531861916960899</c:v>
                </c:pt>
                <c:pt idx="6712">
                  <c:v>1.65325158285059</c:v>
                </c:pt>
                <c:pt idx="6713">
                  <c:v>1.6533169740050899</c:v>
                </c:pt>
                <c:pt idx="6714">
                  <c:v>1.65338236515959</c:v>
                </c:pt>
                <c:pt idx="6715">
                  <c:v>1.6534477563140899</c:v>
                </c:pt>
                <c:pt idx="6716">
                  <c:v>1.65351314746859</c:v>
                </c:pt>
                <c:pt idx="6717">
                  <c:v>1.6535785386230899</c:v>
                </c:pt>
                <c:pt idx="6718">
                  <c:v>1.65364392977759</c:v>
                </c:pt>
                <c:pt idx="6719">
                  <c:v>1.6537093209320901</c:v>
                </c:pt>
                <c:pt idx="6720">
                  <c:v>1.65377471208659</c:v>
                </c:pt>
                <c:pt idx="6721">
                  <c:v>1.6538401032410901</c:v>
                </c:pt>
                <c:pt idx="6722">
                  <c:v>1.65390549439559</c:v>
                </c:pt>
                <c:pt idx="6723">
                  <c:v>1.6539708855500901</c:v>
                </c:pt>
                <c:pt idx="6724">
                  <c:v>1.65403627670459</c:v>
                </c:pt>
                <c:pt idx="6725">
                  <c:v>1.6541016678590901</c:v>
                </c:pt>
                <c:pt idx="6726">
                  <c:v>1.65416705901359</c:v>
                </c:pt>
                <c:pt idx="6727">
                  <c:v>1.6542324501680901</c:v>
                </c:pt>
                <c:pt idx="6728">
                  <c:v>1.6542978413225899</c:v>
                </c:pt>
                <c:pt idx="6729">
                  <c:v>1.6543632324770901</c:v>
                </c:pt>
                <c:pt idx="6730">
                  <c:v>1.6544286236315899</c:v>
                </c:pt>
                <c:pt idx="6731">
                  <c:v>1.65449401478609</c:v>
                </c:pt>
                <c:pt idx="6732">
                  <c:v>1.6545594059405899</c:v>
                </c:pt>
                <c:pt idx="6733">
                  <c:v>1.65462479709509</c:v>
                </c:pt>
                <c:pt idx="6734">
                  <c:v>1.6546901882495899</c:v>
                </c:pt>
                <c:pt idx="6735">
                  <c:v>1.65475557940409</c:v>
                </c:pt>
                <c:pt idx="6736">
                  <c:v>1.6548209705585899</c:v>
                </c:pt>
                <c:pt idx="6737">
                  <c:v>1.65488636171309</c:v>
                </c:pt>
                <c:pt idx="6738">
                  <c:v>1.6549517528675901</c:v>
                </c:pt>
                <c:pt idx="6739">
                  <c:v>1.65501714402209</c:v>
                </c:pt>
                <c:pt idx="6740">
                  <c:v>1.6550825351765901</c:v>
                </c:pt>
                <c:pt idx="6741">
                  <c:v>1.65514792633109</c:v>
                </c:pt>
                <c:pt idx="6742">
                  <c:v>1.6552133174855901</c:v>
                </c:pt>
                <c:pt idx="6743">
                  <c:v>1.65527870864009</c:v>
                </c:pt>
                <c:pt idx="6744">
                  <c:v>1.6553440997945901</c:v>
                </c:pt>
                <c:pt idx="6745">
                  <c:v>1.65540949094909</c:v>
                </c:pt>
                <c:pt idx="6746">
                  <c:v>1.6554748821035901</c:v>
                </c:pt>
                <c:pt idx="6747">
                  <c:v>1.6555402732580899</c:v>
                </c:pt>
                <c:pt idx="6748">
                  <c:v>1.6556056644125901</c:v>
                </c:pt>
                <c:pt idx="6749">
                  <c:v>1.6556710555670899</c:v>
                </c:pt>
                <c:pt idx="6750">
                  <c:v>1.65573644672159</c:v>
                </c:pt>
                <c:pt idx="6751">
                  <c:v>1.6558018378760899</c:v>
                </c:pt>
                <c:pt idx="6752">
                  <c:v>1.65586722903059</c:v>
                </c:pt>
                <c:pt idx="6753">
                  <c:v>1.6559326201850899</c:v>
                </c:pt>
                <c:pt idx="6754">
                  <c:v>1.65599801133959</c:v>
                </c:pt>
                <c:pt idx="6755">
                  <c:v>1.6560634024940899</c:v>
                </c:pt>
                <c:pt idx="6756">
                  <c:v>1.65612879364859</c:v>
                </c:pt>
                <c:pt idx="6757">
                  <c:v>1.6561941848030901</c:v>
                </c:pt>
                <c:pt idx="6758">
                  <c:v>1.65625957595759</c:v>
                </c:pt>
                <c:pt idx="6759">
                  <c:v>1.6563249671120901</c:v>
                </c:pt>
                <c:pt idx="6760">
                  <c:v>1.65639035826659</c:v>
                </c:pt>
                <c:pt idx="6761">
                  <c:v>1.6564557494210901</c:v>
                </c:pt>
                <c:pt idx="6762">
                  <c:v>1.65652114057559</c:v>
                </c:pt>
                <c:pt idx="6763">
                  <c:v>1.6565865317300901</c:v>
                </c:pt>
                <c:pt idx="6764">
                  <c:v>1.65665192288459</c:v>
                </c:pt>
                <c:pt idx="6765">
                  <c:v>1.6567173140390901</c:v>
                </c:pt>
                <c:pt idx="6766">
                  <c:v>1.6567827051935899</c:v>
                </c:pt>
                <c:pt idx="6767">
                  <c:v>1.65684809634809</c:v>
                </c:pt>
                <c:pt idx="6768">
                  <c:v>1.6569134875025899</c:v>
                </c:pt>
                <c:pt idx="6769">
                  <c:v>1.65697887865709</c:v>
                </c:pt>
                <c:pt idx="6770">
                  <c:v>1.6569557301883999</c:v>
                </c:pt>
                <c:pt idx="6771">
                  <c:v>1.6568903390339</c:v>
                </c:pt>
                <c:pt idx="6772">
                  <c:v>1.6568249478793999</c:v>
                </c:pt>
                <c:pt idx="6773">
                  <c:v>1.6567595567249001</c:v>
                </c:pt>
                <c:pt idx="6774">
                  <c:v>1.6566941655703999</c:v>
                </c:pt>
                <c:pt idx="6775">
                  <c:v>1.6566287744159001</c:v>
                </c:pt>
                <c:pt idx="6776">
                  <c:v>1.6565633832614</c:v>
                </c:pt>
                <c:pt idx="6777">
                  <c:v>1.6564979921069001</c:v>
                </c:pt>
                <c:pt idx="6778">
                  <c:v>1.6564326009524</c:v>
                </c:pt>
                <c:pt idx="6779">
                  <c:v>1.6563672097979001</c:v>
                </c:pt>
                <c:pt idx="6780">
                  <c:v>1.6563018186434</c:v>
                </c:pt>
                <c:pt idx="6781">
                  <c:v>1.6562364274889001</c:v>
                </c:pt>
                <c:pt idx="6782">
                  <c:v>1.6561710363344</c:v>
                </c:pt>
                <c:pt idx="6783">
                  <c:v>1.6561056451799001</c:v>
                </c:pt>
                <c:pt idx="6784">
                  <c:v>1.6560402540254</c:v>
                </c:pt>
                <c:pt idx="6785">
                  <c:v>1.6559748628708999</c:v>
                </c:pt>
                <c:pt idx="6786">
                  <c:v>1.6559094717164</c:v>
                </c:pt>
                <c:pt idx="6787">
                  <c:v>1.6558440805618999</c:v>
                </c:pt>
                <c:pt idx="6788">
                  <c:v>1.6557786894074</c:v>
                </c:pt>
                <c:pt idx="6789">
                  <c:v>1.6557132982528999</c:v>
                </c:pt>
                <c:pt idx="6790">
                  <c:v>1.6556479070984</c:v>
                </c:pt>
                <c:pt idx="6791">
                  <c:v>1.6555825159438999</c:v>
                </c:pt>
                <c:pt idx="6792">
                  <c:v>1.6555171247894001</c:v>
                </c:pt>
                <c:pt idx="6793">
                  <c:v>1.6554517336348999</c:v>
                </c:pt>
                <c:pt idx="6794">
                  <c:v>1.6553863424804001</c:v>
                </c:pt>
                <c:pt idx="6795">
                  <c:v>1.6553209513259</c:v>
                </c:pt>
                <c:pt idx="6796">
                  <c:v>1.6552555601714001</c:v>
                </c:pt>
                <c:pt idx="6797">
                  <c:v>1.6551901690169</c:v>
                </c:pt>
                <c:pt idx="6798">
                  <c:v>1.6551247778624001</c:v>
                </c:pt>
                <c:pt idx="6799">
                  <c:v>1.6550593867079</c:v>
                </c:pt>
                <c:pt idx="6800">
                  <c:v>1.6549939955534001</c:v>
                </c:pt>
                <c:pt idx="6801">
                  <c:v>1.6549286043989</c:v>
                </c:pt>
                <c:pt idx="6802">
                  <c:v>1.6548632132444001</c:v>
                </c:pt>
                <c:pt idx="6803">
                  <c:v>1.6547978220899</c:v>
                </c:pt>
                <c:pt idx="6804">
                  <c:v>1.6547324309353999</c:v>
                </c:pt>
                <c:pt idx="6805">
                  <c:v>1.6546670397809</c:v>
                </c:pt>
                <c:pt idx="6806">
                  <c:v>1.6546016486263999</c:v>
                </c:pt>
                <c:pt idx="6807">
                  <c:v>1.6545362574719</c:v>
                </c:pt>
                <c:pt idx="6808">
                  <c:v>1.6544708663173999</c:v>
                </c:pt>
                <c:pt idx="6809">
                  <c:v>1.6544054751629</c:v>
                </c:pt>
                <c:pt idx="6810">
                  <c:v>1.6543400840083999</c:v>
                </c:pt>
                <c:pt idx="6811">
                  <c:v>1.6542746928539001</c:v>
                </c:pt>
                <c:pt idx="6812">
                  <c:v>1.6542093016993999</c:v>
                </c:pt>
                <c:pt idx="6813">
                  <c:v>1.6541439105449001</c:v>
                </c:pt>
                <c:pt idx="6814">
                  <c:v>1.6540785193904</c:v>
                </c:pt>
                <c:pt idx="6815">
                  <c:v>1.6540131282359001</c:v>
                </c:pt>
                <c:pt idx="6816">
                  <c:v>1.6539477370814</c:v>
                </c:pt>
                <c:pt idx="6817">
                  <c:v>1.6538823459269001</c:v>
                </c:pt>
                <c:pt idx="6818">
                  <c:v>1.6538169547724</c:v>
                </c:pt>
                <c:pt idx="6819">
                  <c:v>1.6537515636179001</c:v>
                </c:pt>
                <c:pt idx="6820">
                  <c:v>1.6536861724634</c:v>
                </c:pt>
                <c:pt idx="6821">
                  <c:v>1.6536207813088999</c:v>
                </c:pt>
                <c:pt idx="6822">
                  <c:v>1.6535553901544</c:v>
                </c:pt>
                <c:pt idx="6823">
                  <c:v>1.6534899989998999</c:v>
                </c:pt>
                <c:pt idx="6824">
                  <c:v>1.65342460784539</c:v>
                </c:pt>
                <c:pt idx="6825">
                  <c:v>1.6533592166908999</c:v>
                </c:pt>
                <c:pt idx="6826">
                  <c:v>1.65329382553639</c:v>
                </c:pt>
                <c:pt idx="6827">
                  <c:v>1.6532284343818899</c:v>
                </c:pt>
                <c:pt idx="6828">
                  <c:v>1.65316304322739</c:v>
                </c:pt>
                <c:pt idx="6829">
                  <c:v>1.6530976520728899</c:v>
                </c:pt>
                <c:pt idx="6830">
                  <c:v>1.6530322609183901</c:v>
                </c:pt>
                <c:pt idx="6831">
                  <c:v>1.65296686976389</c:v>
                </c:pt>
                <c:pt idx="6832">
                  <c:v>1.6529014786093901</c:v>
                </c:pt>
                <c:pt idx="6833">
                  <c:v>1.65283608745489</c:v>
                </c:pt>
                <c:pt idx="6834">
                  <c:v>1.6527706963003901</c:v>
                </c:pt>
                <c:pt idx="6835">
                  <c:v>1.65270530514589</c:v>
                </c:pt>
                <c:pt idx="6836">
                  <c:v>1.6526399139913901</c:v>
                </c:pt>
                <c:pt idx="6837">
                  <c:v>1.65257452283689</c:v>
                </c:pt>
                <c:pt idx="6838">
                  <c:v>1.6525091316823901</c:v>
                </c:pt>
                <c:pt idx="6839">
                  <c:v>1.65244374052789</c:v>
                </c:pt>
                <c:pt idx="6840">
                  <c:v>1.6523783493733899</c:v>
                </c:pt>
                <c:pt idx="6841">
                  <c:v>1.65231295821889</c:v>
                </c:pt>
                <c:pt idx="6842">
                  <c:v>1.6522475670643899</c:v>
                </c:pt>
                <c:pt idx="6843">
                  <c:v>1.65218217590989</c:v>
                </c:pt>
                <c:pt idx="6844">
                  <c:v>1.6521167847553899</c:v>
                </c:pt>
                <c:pt idx="6845">
                  <c:v>1.65205139360089</c:v>
                </c:pt>
                <c:pt idx="6846">
                  <c:v>1.6519860024463899</c:v>
                </c:pt>
                <c:pt idx="6847">
                  <c:v>1.6519206112918901</c:v>
                </c:pt>
                <c:pt idx="6848">
                  <c:v>1.6518552201373899</c:v>
                </c:pt>
                <c:pt idx="6849">
                  <c:v>1.6517898289828901</c:v>
                </c:pt>
                <c:pt idx="6850">
                  <c:v>1.65172443782839</c:v>
                </c:pt>
                <c:pt idx="6851">
                  <c:v>1.6516590466738901</c:v>
                </c:pt>
                <c:pt idx="6852">
                  <c:v>1.65159365551939</c:v>
                </c:pt>
                <c:pt idx="6853">
                  <c:v>1.6515282643648901</c:v>
                </c:pt>
                <c:pt idx="6854">
                  <c:v>1.65146287321039</c:v>
                </c:pt>
                <c:pt idx="6855">
                  <c:v>1.6513974820558901</c:v>
                </c:pt>
                <c:pt idx="6856">
                  <c:v>1.65133209090139</c:v>
                </c:pt>
                <c:pt idx="6857">
                  <c:v>1.6512666997468901</c:v>
                </c:pt>
                <c:pt idx="6858">
                  <c:v>1.65120130859239</c:v>
                </c:pt>
                <c:pt idx="6859">
                  <c:v>1.6511359174378899</c:v>
                </c:pt>
                <c:pt idx="6860">
                  <c:v>1.65107052628339</c:v>
                </c:pt>
                <c:pt idx="6861">
                  <c:v>1.6510051351288899</c:v>
                </c:pt>
                <c:pt idx="6862">
                  <c:v>1.65093974397439</c:v>
                </c:pt>
                <c:pt idx="6863">
                  <c:v>1.6508743528198899</c:v>
                </c:pt>
                <c:pt idx="6864">
                  <c:v>1.65080896166539</c:v>
                </c:pt>
                <c:pt idx="6865">
                  <c:v>1.6507435705108899</c:v>
                </c:pt>
                <c:pt idx="6866">
                  <c:v>1.6506781793563901</c:v>
                </c:pt>
                <c:pt idx="6867">
                  <c:v>1.6506127882018899</c:v>
                </c:pt>
                <c:pt idx="6868">
                  <c:v>1.6505473970473901</c:v>
                </c:pt>
                <c:pt idx="6869">
                  <c:v>1.65048200589289</c:v>
                </c:pt>
                <c:pt idx="6870">
                  <c:v>1.6504166147383901</c:v>
                </c:pt>
                <c:pt idx="6871">
                  <c:v>1.65035122358389</c:v>
                </c:pt>
                <c:pt idx="6872">
                  <c:v>1.6502858324293901</c:v>
                </c:pt>
                <c:pt idx="6873">
                  <c:v>1.65022044127489</c:v>
                </c:pt>
                <c:pt idx="6874">
                  <c:v>1.6501550501203901</c:v>
                </c:pt>
                <c:pt idx="6875">
                  <c:v>1.65008965896589</c:v>
                </c:pt>
                <c:pt idx="6876">
                  <c:v>1.6500242678113901</c:v>
                </c:pt>
                <c:pt idx="6877">
                  <c:v>1.64995887665689</c:v>
                </c:pt>
                <c:pt idx="6878">
                  <c:v>1.6498934855023899</c:v>
                </c:pt>
                <c:pt idx="6879">
                  <c:v>1.64982809434789</c:v>
                </c:pt>
                <c:pt idx="6880">
                  <c:v>1.6497627031933899</c:v>
                </c:pt>
                <c:pt idx="6881">
                  <c:v>1.64969731203889</c:v>
                </c:pt>
                <c:pt idx="6882">
                  <c:v>1.6496319208843899</c:v>
                </c:pt>
                <c:pt idx="6883">
                  <c:v>1.64956652972989</c:v>
                </c:pt>
                <c:pt idx="6884">
                  <c:v>1.6495011385753899</c:v>
                </c:pt>
                <c:pt idx="6885">
                  <c:v>1.6494357474208901</c:v>
                </c:pt>
                <c:pt idx="6886">
                  <c:v>1.6493703562663899</c:v>
                </c:pt>
                <c:pt idx="6887">
                  <c:v>1.6493049651118901</c:v>
                </c:pt>
                <c:pt idx="6888">
                  <c:v>1.64923957395739</c:v>
                </c:pt>
                <c:pt idx="6889">
                  <c:v>1.6491741828028901</c:v>
                </c:pt>
                <c:pt idx="6890">
                  <c:v>1.64910879164839</c:v>
                </c:pt>
                <c:pt idx="6891">
                  <c:v>1.6490434004938901</c:v>
                </c:pt>
                <c:pt idx="6892">
                  <c:v>1.64897800933939</c:v>
                </c:pt>
                <c:pt idx="6893">
                  <c:v>1.6489126181848901</c:v>
                </c:pt>
                <c:pt idx="6894">
                  <c:v>1.64884722703039</c:v>
                </c:pt>
                <c:pt idx="6895">
                  <c:v>1.6487818358758899</c:v>
                </c:pt>
                <c:pt idx="6896">
                  <c:v>1.64871644472139</c:v>
                </c:pt>
                <c:pt idx="6897">
                  <c:v>1.6486510535668899</c:v>
                </c:pt>
                <c:pt idx="6898">
                  <c:v>1.64858566241239</c:v>
                </c:pt>
                <c:pt idx="6899">
                  <c:v>1.6485202712578899</c:v>
                </c:pt>
                <c:pt idx="6900">
                  <c:v>1.64845488010339</c:v>
                </c:pt>
                <c:pt idx="6901">
                  <c:v>1.6483894889488899</c:v>
                </c:pt>
                <c:pt idx="6902">
                  <c:v>1.64832409779439</c:v>
                </c:pt>
                <c:pt idx="6903">
                  <c:v>1.6482587066398899</c:v>
                </c:pt>
                <c:pt idx="6904">
                  <c:v>1.6481933154853901</c:v>
                </c:pt>
                <c:pt idx="6905">
                  <c:v>1.6481279243308899</c:v>
                </c:pt>
                <c:pt idx="6906">
                  <c:v>1.6480625331763901</c:v>
                </c:pt>
                <c:pt idx="6907">
                  <c:v>1.64799714202189</c:v>
                </c:pt>
                <c:pt idx="6908">
                  <c:v>1.6479317508673901</c:v>
                </c:pt>
                <c:pt idx="6909">
                  <c:v>1.64786635971289</c:v>
                </c:pt>
                <c:pt idx="6910">
                  <c:v>1.6478009685583901</c:v>
                </c:pt>
                <c:pt idx="6911">
                  <c:v>1.64773557740389</c:v>
                </c:pt>
                <c:pt idx="6912">
                  <c:v>1.6476701862493901</c:v>
                </c:pt>
                <c:pt idx="6913">
                  <c:v>1.64760479509489</c:v>
                </c:pt>
                <c:pt idx="6914">
                  <c:v>1.6475394039403899</c:v>
                </c:pt>
                <c:pt idx="6915">
                  <c:v>1.64747401278589</c:v>
                </c:pt>
                <c:pt idx="6916">
                  <c:v>1.6474086216313899</c:v>
                </c:pt>
                <c:pt idx="6917">
                  <c:v>1.64734323047689</c:v>
                </c:pt>
                <c:pt idx="6918">
                  <c:v>1.6472778393223899</c:v>
                </c:pt>
                <c:pt idx="6919">
                  <c:v>1.64721244816789</c:v>
                </c:pt>
                <c:pt idx="6920">
                  <c:v>1.6471470570133899</c:v>
                </c:pt>
                <c:pt idx="6921">
                  <c:v>1.64708166585889</c:v>
                </c:pt>
                <c:pt idx="6922">
                  <c:v>1.6470162747043899</c:v>
                </c:pt>
                <c:pt idx="6923">
                  <c:v>1.6469508835498901</c:v>
                </c:pt>
                <c:pt idx="6924">
                  <c:v>1.6468854923953899</c:v>
                </c:pt>
                <c:pt idx="6925">
                  <c:v>1.6468201012408901</c:v>
                </c:pt>
                <c:pt idx="6926">
                  <c:v>1.64675471008639</c:v>
                </c:pt>
                <c:pt idx="6927">
                  <c:v>1.6466893189318901</c:v>
                </c:pt>
                <c:pt idx="6928">
                  <c:v>1.64662392777739</c:v>
                </c:pt>
                <c:pt idx="6929">
                  <c:v>1.6465585366228901</c:v>
                </c:pt>
                <c:pt idx="6930">
                  <c:v>1.64649314546839</c:v>
                </c:pt>
                <c:pt idx="6931">
                  <c:v>1.6464277543138901</c:v>
                </c:pt>
                <c:pt idx="6932">
                  <c:v>1.64636236315939</c:v>
                </c:pt>
                <c:pt idx="6933">
                  <c:v>1.6462969720048899</c:v>
                </c:pt>
                <c:pt idx="6934">
                  <c:v>1.64623158085039</c:v>
                </c:pt>
                <c:pt idx="6935">
                  <c:v>1.6461661896958899</c:v>
                </c:pt>
                <c:pt idx="6936">
                  <c:v>1.64610079854139</c:v>
                </c:pt>
                <c:pt idx="6937">
                  <c:v>1.6460354073868899</c:v>
                </c:pt>
                <c:pt idx="6938">
                  <c:v>1.64597001623239</c:v>
                </c:pt>
                <c:pt idx="6939">
                  <c:v>1.6459046250778899</c:v>
                </c:pt>
                <c:pt idx="6940">
                  <c:v>1.64583923392339</c:v>
                </c:pt>
                <c:pt idx="6941">
                  <c:v>1.6457738427688899</c:v>
                </c:pt>
                <c:pt idx="6942">
                  <c:v>1.6457084516143901</c:v>
                </c:pt>
                <c:pt idx="6943">
                  <c:v>1.64564306045989</c:v>
                </c:pt>
                <c:pt idx="6944">
                  <c:v>1.6455776693053901</c:v>
                </c:pt>
                <c:pt idx="6945">
                  <c:v>1.64551227815089</c:v>
                </c:pt>
                <c:pt idx="6946">
                  <c:v>1.6454468869963901</c:v>
                </c:pt>
                <c:pt idx="6947">
                  <c:v>1.64538149584189</c:v>
                </c:pt>
                <c:pt idx="6948">
                  <c:v>1.6453161046873901</c:v>
                </c:pt>
                <c:pt idx="6949">
                  <c:v>1.64525071353289</c:v>
                </c:pt>
                <c:pt idx="6950">
                  <c:v>1.6451853223783901</c:v>
                </c:pt>
                <c:pt idx="6951">
                  <c:v>1.64511993122389</c:v>
                </c:pt>
                <c:pt idx="6952">
                  <c:v>1.6450545400693899</c:v>
                </c:pt>
                <c:pt idx="6953">
                  <c:v>1.64498914891489</c:v>
                </c:pt>
                <c:pt idx="6954">
                  <c:v>1.6449237577603899</c:v>
                </c:pt>
                <c:pt idx="6955">
                  <c:v>1.64485836660589</c:v>
                </c:pt>
                <c:pt idx="6956">
                  <c:v>1.6447929754513899</c:v>
                </c:pt>
                <c:pt idx="6957">
                  <c:v>1.64472758429689</c:v>
                </c:pt>
                <c:pt idx="6958">
                  <c:v>1.6446621931423899</c:v>
                </c:pt>
                <c:pt idx="6959">
                  <c:v>1.64459680198789</c:v>
                </c:pt>
                <c:pt idx="6960">
                  <c:v>1.6445314108333899</c:v>
                </c:pt>
                <c:pt idx="6961">
                  <c:v>1.6444660196788901</c:v>
                </c:pt>
                <c:pt idx="6962">
                  <c:v>1.64440062852439</c:v>
                </c:pt>
                <c:pt idx="6963">
                  <c:v>1.6443352373698901</c:v>
                </c:pt>
                <c:pt idx="6964">
                  <c:v>1.64426984621539</c:v>
                </c:pt>
                <c:pt idx="6965">
                  <c:v>1.6442044550608901</c:v>
                </c:pt>
                <c:pt idx="6966">
                  <c:v>1.64413906390639</c:v>
                </c:pt>
                <c:pt idx="6967">
                  <c:v>1.6440736727518901</c:v>
                </c:pt>
                <c:pt idx="6968">
                  <c:v>1.64400828159739</c:v>
                </c:pt>
                <c:pt idx="6969">
                  <c:v>1.6439428904428901</c:v>
                </c:pt>
                <c:pt idx="6970">
                  <c:v>1.64387749928839</c:v>
                </c:pt>
                <c:pt idx="6971">
                  <c:v>1.6438121081338899</c:v>
                </c:pt>
                <c:pt idx="6972">
                  <c:v>1.64374671697939</c:v>
                </c:pt>
                <c:pt idx="6973">
                  <c:v>1.6436813258248899</c:v>
                </c:pt>
                <c:pt idx="6974">
                  <c:v>1.64361593467039</c:v>
                </c:pt>
                <c:pt idx="6975">
                  <c:v>1.6435505435158899</c:v>
                </c:pt>
                <c:pt idx="6976">
                  <c:v>1.64348515236138</c:v>
                </c:pt>
                <c:pt idx="6977">
                  <c:v>1.6434197612068799</c:v>
                </c:pt>
                <c:pt idx="6978">
                  <c:v>1.6433543700523801</c:v>
                </c:pt>
                <c:pt idx="6979">
                  <c:v>1.6432889788978799</c:v>
                </c:pt>
                <c:pt idx="6980">
                  <c:v>1.6432235877433801</c:v>
                </c:pt>
                <c:pt idx="6981">
                  <c:v>1.64315819658888</c:v>
                </c:pt>
                <c:pt idx="6982">
                  <c:v>1.6430928054343801</c:v>
                </c:pt>
                <c:pt idx="6983">
                  <c:v>1.64302741427988</c:v>
                </c:pt>
                <c:pt idx="6984">
                  <c:v>1.6429620231253801</c:v>
                </c:pt>
                <c:pt idx="6985">
                  <c:v>1.64289663197088</c:v>
                </c:pt>
                <c:pt idx="6986">
                  <c:v>1.6428312408163801</c:v>
                </c:pt>
                <c:pt idx="6987">
                  <c:v>1.64276584966188</c:v>
                </c:pt>
                <c:pt idx="6988">
                  <c:v>1.6427004585073799</c:v>
                </c:pt>
                <c:pt idx="6989">
                  <c:v>1.64263506735288</c:v>
                </c:pt>
                <c:pt idx="6990">
                  <c:v>1.6425696761983799</c:v>
                </c:pt>
                <c:pt idx="6991">
                  <c:v>1.64250428504388</c:v>
                </c:pt>
                <c:pt idx="6992">
                  <c:v>1.6424388938893799</c:v>
                </c:pt>
                <c:pt idx="6993">
                  <c:v>1.64237350273488</c:v>
                </c:pt>
                <c:pt idx="6994">
                  <c:v>1.6423081115803799</c:v>
                </c:pt>
                <c:pt idx="6995">
                  <c:v>1.64224272042588</c:v>
                </c:pt>
                <c:pt idx="6996">
                  <c:v>1.6421773292713799</c:v>
                </c:pt>
                <c:pt idx="6997">
                  <c:v>1.6421119381168801</c:v>
                </c:pt>
                <c:pt idx="6998">
                  <c:v>1.6420465469623799</c:v>
                </c:pt>
                <c:pt idx="6999">
                  <c:v>1.6419811558078801</c:v>
                </c:pt>
                <c:pt idx="7000">
                  <c:v>1.64191576465338</c:v>
                </c:pt>
                <c:pt idx="7001">
                  <c:v>1.6418503734988801</c:v>
                </c:pt>
                <c:pt idx="7002">
                  <c:v>1.64178498234438</c:v>
                </c:pt>
                <c:pt idx="7003">
                  <c:v>1.6417195911898801</c:v>
                </c:pt>
                <c:pt idx="7004">
                  <c:v>1.64165420003538</c:v>
                </c:pt>
                <c:pt idx="7005">
                  <c:v>1.6415888088808801</c:v>
                </c:pt>
                <c:pt idx="7006">
                  <c:v>1.64152341772638</c:v>
                </c:pt>
                <c:pt idx="7007">
                  <c:v>1.6414580265718799</c:v>
                </c:pt>
                <c:pt idx="7008">
                  <c:v>1.64139263541738</c:v>
                </c:pt>
                <c:pt idx="7009">
                  <c:v>1.6413272442628799</c:v>
                </c:pt>
                <c:pt idx="7010">
                  <c:v>1.64126185310838</c:v>
                </c:pt>
                <c:pt idx="7011">
                  <c:v>1.6411964619538799</c:v>
                </c:pt>
                <c:pt idx="7012">
                  <c:v>1.64113107079938</c:v>
                </c:pt>
                <c:pt idx="7013">
                  <c:v>1.6410656796448799</c:v>
                </c:pt>
                <c:pt idx="7014">
                  <c:v>1.64100028849038</c:v>
                </c:pt>
                <c:pt idx="7015">
                  <c:v>1.6409348973358799</c:v>
                </c:pt>
                <c:pt idx="7016">
                  <c:v>1.6408695061813801</c:v>
                </c:pt>
                <c:pt idx="7017">
                  <c:v>1.64080411502688</c:v>
                </c:pt>
                <c:pt idx="7018">
                  <c:v>1.6407387238723801</c:v>
                </c:pt>
                <c:pt idx="7019">
                  <c:v>1.64067333271788</c:v>
                </c:pt>
                <c:pt idx="7020">
                  <c:v>1.6406079415633801</c:v>
                </c:pt>
                <c:pt idx="7021">
                  <c:v>1.64054255040888</c:v>
                </c:pt>
                <c:pt idx="7022">
                  <c:v>1.6404771592543801</c:v>
                </c:pt>
                <c:pt idx="7023">
                  <c:v>1.64041176809988</c:v>
                </c:pt>
                <c:pt idx="7024">
                  <c:v>1.6403463769453801</c:v>
                </c:pt>
                <c:pt idx="7025">
                  <c:v>1.64028098579088</c:v>
                </c:pt>
                <c:pt idx="7026">
                  <c:v>1.6402155946363799</c:v>
                </c:pt>
                <c:pt idx="7027">
                  <c:v>1.64015020348188</c:v>
                </c:pt>
                <c:pt idx="7028">
                  <c:v>1.6400848123273799</c:v>
                </c:pt>
                <c:pt idx="7029">
                  <c:v>1.64001942117288</c:v>
                </c:pt>
                <c:pt idx="7030">
                  <c:v>1.6398458653557599</c:v>
                </c:pt>
                <c:pt idx="7031">
                  <c:v>1.63962661266126</c:v>
                </c:pt>
                <c:pt idx="7032">
                  <c:v>1.63940735996676</c:v>
                </c:pt>
                <c:pt idx="7033">
                  <c:v>1.6391881072722601</c:v>
                </c:pt>
                <c:pt idx="7034">
                  <c:v>1.6389688545777601</c:v>
                </c:pt>
                <c:pt idx="7035">
                  <c:v>1.6387496018832599</c:v>
                </c:pt>
                <c:pt idx="7036">
                  <c:v>1.6385303491887599</c:v>
                </c:pt>
                <c:pt idx="7037">
                  <c:v>1.63831109649426</c:v>
                </c:pt>
                <c:pt idx="7038">
                  <c:v>1.63809184379976</c:v>
                </c:pt>
                <c:pt idx="7039">
                  <c:v>1.6378725911052601</c:v>
                </c:pt>
                <c:pt idx="7040">
                  <c:v>1.6376533384107601</c:v>
                </c:pt>
                <c:pt idx="7041">
                  <c:v>1.6374340857162599</c:v>
                </c:pt>
                <c:pt idx="7042">
                  <c:v>1.63721483302176</c:v>
                </c:pt>
                <c:pt idx="7043">
                  <c:v>1.63699558032726</c:v>
                </c:pt>
                <c:pt idx="7044">
                  <c:v>1.63677632763276</c:v>
                </c:pt>
                <c:pt idx="7045">
                  <c:v>1.6365570749382601</c:v>
                </c:pt>
                <c:pt idx="7046">
                  <c:v>1.6363378222437599</c:v>
                </c:pt>
                <c:pt idx="7047">
                  <c:v>1.6361185695492599</c:v>
                </c:pt>
                <c:pt idx="7048">
                  <c:v>1.63589931685476</c:v>
                </c:pt>
                <c:pt idx="7049">
                  <c:v>1.63568006416026</c:v>
                </c:pt>
                <c:pt idx="7050">
                  <c:v>1.6354608114657601</c:v>
                </c:pt>
                <c:pt idx="7051">
                  <c:v>1.6352415587712601</c:v>
                </c:pt>
                <c:pt idx="7052">
                  <c:v>1.6350223060767599</c:v>
                </c:pt>
                <c:pt idx="7053">
                  <c:v>1.63480305338226</c:v>
                </c:pt>
                <c:pt idx="7054">
                  <c:v>1.63458380068776</c:v>
                </c:pt>
                <c:pt idx="7055">
                  <c:v>1.63436454799326</c:v>
                </c:pt>
                <c:pt idx="7056">
                  <c:v>1.6341452952987601</c:v>
                </c:pt>
                <c:pt idx="7057">
                  <c:v>1.6339260426042601</c:v>
                </c:pt>
                <c:pt idx="7058">
                  <c:v>1.6337067899097599</c:v>
                </c:pt>
                <c:pt idx="7059">
                  <c:v>1.63348753721525</c:v>
                </c:pt>
                <c:pt idx="7060">
                  <c:v>1.63326828452075</c:v>
                </c:pt>
                <c:pt idx="7061">
                  <c:v>1.6330490318262501</c:v>
                </c:pt>
                <c:pt idx="7062">
                  <c:v>1.6328297791317501</c:v>
                </c:pt>
                <c:pt idx="7063">
                  <c:v>1.6326105264372499</c:v>
                </c:pt>
                <c:pt idx="7064">
                  <c:v>1.6323912737427499</c:v>
                </c:pt>
                <c:pt idx="7065">
                  <c:v>1.63217202104825</c:v>
                </c:pt>
                <c:pt idx="7066">
                  <c:v>1.63195276835375</c:v>
                </c:pt>
                <c:pt idx="7067">
                  <c:v>1.6317335156592501</c:v>
                </c:pt>
                <c:pt idx="7068">
                  <c:v>1.6315142629647501</c:v>
                </c:pt>
                <c:pt idx="7069">
                  <c:v>1.6312950102702499</c:v>
                </c:pt>
                <c:pt idx="7070">
                  <c:v>1.63107575757575</c:v>
                </c:pt>
                <c:pt idx="7071">
                  <c:v>1.63085650488125</c:v>
                </c:pt>
                <c:pt idx="7072">
                  <c:v>1.63063725218675</c:v>
                </c:pt>
                <c:pt idx="7073">
                  <c:v>1.6304179994922501</c:v>
                </c:pt>
                <c:pt idx="7074">
                  <c:v>1.6301987467977499</c:v>
                </c:pt>
                <c:pt idx="7075">
                  <c:v>1.6299794941032499</c:v>
                </c:pt>
                <c:pt idx="7076">
                  <c:v>1.62976024140875</c:v>
                </c:pt>
                <c:pt idx="7077">
                  <c:v>1.62954098871425</c:v>
                </c:pt>
                <c:pt idx="7078">
                  <c:v>1.6293217360197501</c:v>
                </c:pt>
                <c:pt idx="7079">
                  <c:v>1.6291024833252501</c:v>
                </c:pt>
                <c:pt idx="7080">
                  <c:v>1.6288832306307499</c:v>
                </c:pt>
                <c:pt idx="7081">
                  <c:v>1.62866397793625</c:v>
                </c:pt>
                <c:pt idx="7082">
                  <c:v>1.62844472524175</c:v>
                </c:pt>
                <c:pt idx="7083">
                  <c:v>1.62822547254725</c:v>
                </c:pt>
                <c:pt idx="7084">
                  <c:v>1.6280062198527501</c:v>
                </c:pt>
                <c:pt idx="7085">
                  <c:v>1.6277869671582501</c:v>
                </c:pt>
                <c:pt idx="7086">
                  <c:v>1.6275677144637499</c:v>
                </c:pt>
                <c:pt idx="7087">
                  <c:v>1.62734846176925</c:v>
                </c:pt>
                <c:pt idx="7088">
                  <c:v>1.62712920907475</c:v>
                </c:pt>
                <c:pt idx="7089">
                  <c:v>1.62690995638025</c:v>
                </c:pt>
                <c:pt idx="7090">
                  <c:v>1.6266907036857501</c:v>
                </c:pt>
                <c:pt idx="7091">
                  <c:v>1.6264714509912499</c:v>
                </c:pt>
                <c:pt idx="7092">
                  <c:v>1.6262521982967499</c:v>
                </c:pt>
                <c:pt idx="7093">
                  <c:v>1.62603294560225</c:v>
                </c:pt>
                <c:pt idx="7094">
                  <c:v>1.62581369290775</c:v>
                </c:pt>
                <c:pt idx="7095">
                  <c:v>1.6255944402132501</c:v>
                </c:pt>
                <c:pt idx="7096">
                  <c:v>1.6253751875187501</c:v>
                </c:pt>
                <c:pt idx="7097">
                  <c:v>1.6251559348242499</c:v>
                </c:pt>
                <c:pt idx="7098">
                  <c:v>1.62493668212975</c:v>
                </c:pt>
                <c:pt idx="7099">
                  <c:v>1.62471742943525</c:v>
                </c:pt>
                <c:pt idx="7100">
                  <c:v>1.62449817674075</c:v>
                </c:pt>
                <c:pt idx="7101">
                  <c:v>1.6242789240462501</c:v>
                </c:pt>
                <c:pt idx="7102">
                  <c:v>1.6240596713517499</c:v>
                </c:pt>
                <c:pt idx="7103">
                  <c:v>1.6238404186572499</c:v>
                </c:pt>
                <c:pt idx="7104">
                  <c:v>1.62362116596274</c:v>
                </c:pt>
                <c:pt idx="7105">
                  <c:v>1.62340191326824</c:v>
                </c:pt>
                <c:pt idx="7106">
                  <c:v>1.6231826605737401</c:v>
                </c:pt>
                <c:pt idx="7107">
                  <c:v>1.6229634078792401</c:v>
                </c:pt>
                <c:pt idx="7108">
                  <c:v>1.6227441551847399</c:v>
                </c:pt>
                <c:pt idx="7109">
                  <c:v>1.62252490249024</c:v>
                </c:pt>
                <c:pt idx="7110">
                  <c:v>1.62230564979574</c:v>
                </c:pt>
                <c:pt idx="7111">
                  <c:v>1.62208639710124</c:v>
                </c:pt>
                <c:pt idx="7112">
                  <c:v>1.6218671444067401</c:v>
                </c:pt>
                <c:pt idx="7113">
                  <c:v>1.6216478917122401</c:v>
                </c:pt>
                <c:pt idx="7114">
                  <c:v>1.6214286390177399</c:v>
                </c:pt>
                <c:pt idx="7115">
                  <c:v>1.62120938632324</c:v>
                </c:pt>
                <c:pt idx="7116">
                  <c:v>1.62099013362874</c:v>
                </c:pt>
                <c:pt idx="7117">
                  <c:v>1.62077088093424</c:v>
                </c:pt>
                <c:pt idx="7118">
                  <c:v>1.6205516282397401</c:v>
                </c:pt>
                <c:pt idx="7119">
                  <c:v>1.6203323755452399</c:v>
                </c:pt>
                <c:pt idx="7120">
                  <c:v>1.6201131228507399</c:v>
                </c:pt>
                <c:pt idx="7121">
                  <c:v>1.61989387015624</c:v>
                </c:pt>
                <c:pt idx="7122">
                  <c:v>1.61967461746174</c:v>
                </c:pt>
                <c:pt idx="7123">
                  <c:v>1.6194553647672401</c:v>
                </c:pt>
                <c:pt idx="7124">
                  <c:v>1.6192361120727401</c:v>
                </c:pt>
                <c:pt idx="7125">
                  <c:v>1.6190168593782399</c:v>
                </c:pt>
                <c:pt idx="7126">
                  <c:v>1.61879760668374</c:v>
                </c:pt>
                <c:pt idx="7127">
                  <c:v>1.61857835398924</c:v>
                </c:pt>
                <c:pt idx="7128">
                  <c:v>1.61835910129474</c:v>
                </c:pt>
                <c:pt idx="7129">
                  <c:v>1.6181398486002401</c:v>
                </c:pt>
                <c:pt idx="7130">
                  <c:v>1.6179205959057401</c:v>
                </c:pt>
                <c:pt idx="7131">
                  <c:v>1.6177013432112399</c:v>
                </c:pt>
                <c:pt idx="7132">
                  <c:v>1.61748209051674</c:v>
                </c:pt>
                <c:pt idx="7133">
                  <c:v>1.61726283782224</c:v>
                </c:pt>
                <c:pt idx="7134">
                  <c:v>1.61704358512774</c:v>
                </c:pt>
                <c:pt idx="7135">
                  <c:v>1.6168243324332401</c:v>
                </c:pt>
                <c:pt idx="7136">
                  <c:v>1.6166050797387399</c:v>
                </c:pt>
                <c:pt idx="7137">
                  <c:v>1.6163858270442399</c:v>
                </c:pt>
                <c:pt idx="7138">
                  <c:v>1.61616657434974</c:v>
                </c:pt>
                <c:pt idx="7139">
                  <c:v>1.61594732165524</c:v>
                </c:pt>
                <c:pt idx="7140">
                  <c:v>1.6157280689607401</c:v>
                </c:pt>
                <c:pt idx="7141">
                  <c:v>1.6155088162662401</c:v>
                </c:pt>
                <c:pt idx="7142">
                  <c:v>1.6152895635717399</c:v>
                </c:pt>
                <c:pt idx="7143">
                  <c:v>1.61507031087724</c:v>
                </c:pt>
                <c:pt idx="7144">
                  <c:v>1.61485105818274</c:v>
                </c:pt>
                <c:pt idx="7145">
                  <c:v>1.61463180548824</c:v>
                </c:pt>
                <c:pt idx="7146">
                  <c:v>1.6144125527937401</c:v>
                </c:pt>
                <c:pt idx="7147">
                  <c:v>1.6141933000992399</c:v>
                </c:pt>
                <c:pt idx="7148">
                  <c:v>1.6139740474047399</c:v>
                </c:pt>
                <c:pt idx="7149">
                  <c:v>1.61375479471024</c:v>
                </c:pt>
                <c:pt idx="7150">
                  <c:v>1.61353554201573</c:v>
                </c:pt>
                <c:pt idx="7151">
                  <c:v>1.6133162893212301</c:v>
                </c:pt>
                <c:pt idx="7152">
                  <c:v>1.6130970366267301</c:v>
                </c:pt>
                <c:pt idx="7153">
                  <c:v>1.6128777839322299</c:v>
                </c:pt>
                <c:pt idx="7154">
                  <c:v>1.61265853123773</c:v>
                </c:pt>
                <c:pt idx="7155">
                  <c:v>1.61243927854323</c:v>
                </c:pt>
                <c:pt idx="7156">
                  <c:v>1.61222002584873</c:v>
                </c:pt>
                <c:pt idx="7157">
                  <c:v>1.6120007731542301</c:v>
                </c:pt>
                <c:pt idx="7158">
                  <c:v>1.6117815204597301</c:v>
                </c:pt>
                <c:pt idx="7159">
                  <c:v>1.6115622677652299</c:v>
                </c:pt>
                <c:pt idx="7160">
                  <c:v>1.61134301507073</c:v>
                </c:pt>
                <c:pt idx="7161">
                  <c:v>1.61112376237623</c:v>
                </c:pt>
                <c:pt idx="7162">
                  <c:v>1.61090450968173</c:v>
                </c:pt>
                <c:pt idx="7163">
                  <c:v>1.6106852569872301</c:v>
                </c:pt>
                <c:pt idx="7164">
                  <c:v>1.6104660042927299</c:v>
                </c:pt>
                <c:pt idx="7165">
                  <c:v>1.6102467515982299</c:v>
                </c:pt>
                <c:pt idx="7166">
                  <c:v>1.61002749890373</c:v>
                </c:pt>
                <c:pt idx="7167">
                  <c:v>1.60980824620923</c:v>
                </c:pt>
                <c:pt idx="7168">
                  <c:v>1.6095889935147301</c:v>
                </c:pt>
                <c:pt idx="7169">
                  <c:v>1.6093697408202301</c:v>
                </c:pt>
                <c:pt idx="7170">
                  <c:v>1.6091504881257299</c:v>
                </c:pt>
                <c:pt idx="7171">
                  <c:v>1.60893123543123</c:v>
                </c:pt>
                <c:pt idx="7172">
                  <c:v>1.60871198273673</c:v>
                </c:pt>
                <c:pt idx="7173">
                  <c:v>1.60849273004223</c:v>
                </c:pt>
                <c:pt idx="7174">
                  <c:v>1.6082734773477301</c:v>
                </c:pt>
                <c:pt idx="7175">
                  <c:v>1.6080542246532299</c:v>
                </c:pt>
                <c:pt idx="7176">
                  <c:v>1.6078349719587299</c:v>
                </c:pt>
                <c:pt idx="7177">
                  <c:v>1.60761571926423</c:v>
                </c:pt>
                <c:pt idx="7178">
                  <c:v>1.60739646656973</c:v>
                </c:pt>
                <c:pt idx="7179">
                  <c:v>1.60717721387523</c:v>
                </c:pt>
                <c:pt idx="7180">
                  <c:v>1.6069579611807301</c:v>
                </c:pt>
                <c:pt idx="7181">
                  <c:v>1.6067387084862299</c:v>
                </c:pt>
                <c:pt idx="7182">
                  <c:v>1.6065194557917299</c:v>
                </c:pt>
                <c:pt idx="7183">
                  <c:v>1.60630020309723</c:v>
                </c:pt>
                <c:pt idx="7184">
                  <c:v>1.60608095040273</c:v>
                </c:pt>
                <c:pt idx="7185">
                  <c:v>1.6058616977082301</c:v>
                </c:pt>
                <c:pt idx="7186">
                  <c:v>1.6056424450137301</c:v>
                </c:pt>
                <c:pt idx="7187">
                  <c:v>1.6054231923192299</c:v>
                </c:pt>
                <c:pt idx="7188">
                  <c:v>1.60520393962473</c:v>
                </c:pt>
                <c:pt idx="7189">
                  <c:v>1.60498468693023</c:v>
                </c:pt>
                <c:pt idx="7190">
                  <c:v>1.60476543423573</c:v>
                </c:pt>
                <c:pt idx="7191">
                  <c:v>1.6045461815412301</c:v>
                </c:pt>
                <c:pt idx="7192">
                  <c:v>1.6043269288467299</c:v>
                </c:pt>
                <c:pt idx="7193">
                  <c:v>1.6041076761522299</c:v>
                </c:pt>
                <c:pt idx="7194">
                  <c:v>1.60388842345773</c:v>
                </c:pt>
                <c:pt idx="7195">
                  <c:v>1.60366917076322</c:v>
                </c:pt>
                <c:pt idx="7196">
                  <c:v>1.6034499180687201</c:v>
                </c:pt>
                <c:pt idx="7197">
                  <c:v>1.6032306653742201</c:v>
                </c:pt>
                <c:pt idx="7198">
                  <c:v>1.6030114126797199</c:v>
                </c:pt>
                <c:pt idx="7199">
                  <c:v>1.60279215998522</c:v>
                </c:pt>
                <c:pt idx="7200">
                  <c:v>1.60257290729072</c:v>
                </c:pt>
                <c:pt idx="7201">
                  <c:v>1.60235365459622</c:v>
                </c:pt>
                <c:pt idx="7202">
                  <c:v>1.6021344019017201</c:v>
                </c:pt>
                <c:pt idx="7203">
                  <c:v>1.6019151492072199</c:v>
                </c:pt>
                <c:pt idx="7204">
                  <c:v>1.6016958965127199</c:v>
                </c:pt>
                <c:pt idx="7205">
                  <c:v>1.60147664381822</c:v>
                </c:pt>
                <c:pt idx="7206">
                  <c:v>1.60125739112372</c:v>
                </c:pt>
                <c:pt idx="7207">
                  <c:v>1.60103813842922</c:v>
                </c:pt>
                <c:pt idx="7208">
                  <c:v>1.6008188857347201</c:v>
                </c:pt>
                <c:pt idx="7209">
                  <c:v>1.6005996330402199</c:v>
                </c:pt>
                <c:pt idx="7210">
                  <c:v>1.6003803803457199</c:v>
                </c:pt>
                <c:pt idx="7211">
                  <c:v>1.60016112765122</c:v>
                </c:pt>
                <c:pt idx="7212">
                  <c:v>1.59994187495672</c:v>
                </c:pt>
                <c:pt idx="7213">
                  <c:v>1.5997226222622201</c:v>
                </c:pt>
                <c:pt idx="7214">
                  <c:v>1.5995033695677201</c:v>
                </c:pt>
                <c:pt idx="7215">
                  <c:v>1.5992841168732199</c:v>
                </c:pt>
                <c:pt idx="7216">
                  <c:v>1.59906486417872</c:v>
                </c:pt>
                <c:pt idx="7217">
                  <c:v>1.59884561148422</c:v>
                </c:pt>
                <c:pt idx="7218">
                  <c:v>1.59862635878972</c:v>
                </c:pt>
                <c:pt idx="7219">
                  <c:v>1.5984071060952201</c:v>
                </c:pt>
                <c:pt idx="7220">
                  <c:v>1.5981878534007199</c:v>
                </c:pt>
                <c:pt idx="7221">
                  <c:v>1.5979686007062199</c:v>
                </c:pt>
                <c:pt idx="7222">
                  <c:v>1.59774934801172</c:v>
                </c:pt>
                <c:pt idx="7223">
                  <c:v>1.59753009531722</c:v>
                </c:pt>
                <c:pt idx="7224">
                  <c:v>1.5973108426227201</c:v>
                </c:pt>
                <c:pt idx="7225">
                  <c:v>1.5970915899282201</c:v>
                </c:pt>
                <c:pt idx="7226">
                  <c:v>1.5968723372337199</c:v>
                </c:pt>
                <c:pt idx="7227">
                  <c:v>1.5966530845392199</c:v>
                </c:pt>
                <c:pt idx="7228">
                  <c:v>1.59643383184472</c:v>
                </c:pt>
                <c:pt idx="7229">
                  <c:v>1.59621457915022</c:v>
                </c:pt>
                <c:pt idx="7230">
                  <c:v>1.5959953264557201</c:v>
                </c:pt>
                <c:pt idx="7231">
                  <c:v>1.5957760737612201</c:v>
                </c:pt>
                <c:pt idx="7232">
                  <c:v>1.5955568210667199</c:v>
                </c:pt>
                <c:pt idx="7233">
                  <c:v>1.59533756837222</c:v>
                </c:pt>
                <c:pt idx="7234">
                  <c:v>1.59511831567772</c:v>
                </c:pt>
                <c:pt idx="7235">
                  <c:v>1.59489906298322</c:v>
                </c:pt>
                <c:pt idx="7236">
                  <c:v>1.5946798102887201</c:v>
                </c:pt>
                <c:pt idx="7237">
                  <c:v>1.5944605575942199</c:v>
                </c:pt>
                <c:pt idx="7238">
                  <c:v>1.5942413048997199</c:v>
                </c:pt>
                <c:pt idx="7239">
                  <c:v>1.59402205220522</c:v>
                </c:pt>
                <c:pt idx="7240">
                  <c:v>1.59380279951072</c:v>
                </c:pt>
                <c:pt idx="7241">
                  <c:v>1.5935835468162101</c:v>
                </c:pt>
                <c:pt idx="7242">
                  <c:v>1.5933642941217101</c:v>
                </c:pt>
                <c:pt idx="7243">
                  <c:v>1.5931450414272099</c:v>
                </c:pt>
                <c:pt idx="7244">
                  <c:v>1.59292578873271</c:v>
                </c:pt>
                <c:pt idx="7245">
                  <c:v>1.59270653603821</c:v>
                </c:pt>
                <c:pt idx="7246">
                  <c:v>1.59248728334371</c:v>
                </c:pt>
                <c:pt idx="7247">
                  <c:v>1.5922680306492101</c:v>
                </c:pt>
                <c:pt idx="7248">
                  <c:v>1.5920487779547099</c:v>
                </c:pt>
                <c:pt idx="7249">
                  <c:v>1.5918295252602099</c:v>
                </c:pt>
                <c:pt idx="7250">
                  <c:v>1.59161027256571</c:v>
                </c:pt>
                <c:pt idx="7251">
                  <c:v>1.59139101987121</c:v>
                </c:pt>
                <c:pt idx="7252">
                  <c:v>1.5911717671767101</c:v>
                </c:pt>
                <c:pt idx="7253">
                  <c:v>1.5909525144822101</c:v>
                </c:pt>
                <c:pt idx="7254">
                  <c:v>1.5907332617877099</c:v>
                </c:pt>
                <c:pt idx="7255">
                  <c:v>1.5905140090932099</c:v>
                </c:pt>
                <c:pt idx="7256">
                  <c:v>1.59029475639871</c:v>
                </c:pt>
                <c:pt idx="7257">
                  <c:v>1.59007550370421</c:v>
                </c:pt>
                <c:pt idx="7258">
                  <c:v>1.5898562510097101</c:v>
                </c:pt>
                <c:pt idx="7259">
                  <c:v>1.5896369983152101</c:v>
                </c:pt>
                <c:pt idx="7260">
                  <c:v>1.5894177456207099</c:v>
                </c:pt>
                <c:pt idx="7261">
                  <c:v>1.58919849292621</c:v>
                </c:pt>
                <c:pt idx="7262">
                  <c:v>1.58897924023171</c:v>
                </c:pt>
                <c:pt idx="7263">
                  <c:v>1.58875998753721</c:v>
                </c:pt>
                <c:pt idx="7264">
                  <c:v>1.5885407348427101</c:v>
                </c:pt>
                <c:pt idx="7265">
                  <c:v>1.5883214821482099</c:v>
                </c:pt>
                <c:pt idx="7266">
                  <c:v>1.5881022294537099</c:v>
                </c:pt>
                <c:pt idx="7267">
                  <c:v>1.58788297675921</c:v>
                </c:pt>
                <c:pt idx="7268">
                  <c:v>1.58766372406471</c:v>
                </c:pt>
                <c:pt idx="7269">
                  <c:v>1.5874444713702101</c:v>
                </c:pt>
                <c:pt idx="7270">
                  <c:v>1.5872252186757101</c:v>
                </c:pt>
                <c:pt idx="7271">
                  <c:v>1.5870059659812099</c:v>
                </c:pt>
                <c:pt idx="7272">
                  <c:v>1.5867867132867099</c:v>
                </c:pt>
                <c:pt idx="7273">
                  <c:v>1.58656746059221</c:v>
                </c:pt>
                <c:pt idx="7274">
                  <c:v>1.58634820789771</c:v>
                </c:pt>
                <c:pt idx="7275">
                  <c:v>1.5861289552032101</c:v>
                </c:pt>
                <c:pt idx="7276">
                  <c:v>1.5859097025087101</c:v>
                </c:pt>
                <c:pt idx="7277">
                  <c:v>1.5856904498142099</c:v>
                </c:pt>
                <c:pt idx="7278">
                  <c:v>1.58547119711971</c:v>
                </c:pt>
                <c:pt idx="7279">
                  <c:v>1.58525194442521</c:v>
                </c:pt>
                <c:pt idx="7280">
                  <c:v>1.58503269173071</c:v>
                </c:pt>
                <c:pt idx="7281">
                  <c:v>1.5848134390362101</c:v>
                </c:pt>
                <c:pt idx="7282">
                  <c:v>1.5845941863417099</c:v>
                </c:pt>
                <c:pt idx="7283">
                  <c:v>1.5843749336472099</c:v>
                </c:pt>
                <c:pt idx="7284">
                  <c:v>1.58415568095271</c:v>
                </c:pt>
                <c:pt idx="7285">
                  <c:v>1.58393642825821</c:v>
                </c:pt>
                <c:pt idx="7286">
                  <c:v>1.5837171755637101</c:v>
                </c:pt>
                <c:pt idx="7287">
                  <c:v>1.5834979228692001</c:v>
                </c:pt>
                <c:pt idx="7288">
                  <c:v>1.5832786701746999</c:v>
                </c:pt>
                <c:pt idx="7289">
                  <c:v>1.5830594174802</c:v>
                </c:pt>
                <c:pt idx="7290">
                  <c:v>1.58279529876064</c:v>
                </c:pt>
                <c:pt idx="7291">
                  <c:v>1.5825145014501401</c:v>
                </c:pt>
                <c:pt idx="7292">
                  <c:v>1.5822337041396399</c:v>
                </c:pt>
                <c:pt idx="7293">
                  <c:v>1.58195290682914</c:v>
                </c:pt>
                <c:pt idx="7294">
                  <c:v>1.5816721095186399</c:v>
                </c:pt>
                <c:pt idx="7295">
                  <c:v>1.58139131220814</c:v>
                </c:pt>
                <c:pt idx="7296">
                  <c:v>1.5811105148976401</c:v>
                </c:pt>
                <c:pt idx="7297">
                  <c:v>1.58082971758714</c:v>
                </c:pt>
                <c:pt idx="7298">
                  <c:v>1.5805489202766401</c:v>
                </c:pt>
                <c:pt idx="7299">
                  <c:v>1.5802681229661399</c:v>
                </c:pt>
                <c:pt idx="7300">
                  <c:v>1.57998732565564</c:v>
                </c:pt>
                <c:pt idx="7301">
                  <c:v>1.5797065283451399</c:v>
                </c:pt>
                <c:pt idx="7302">
                  <c:v>1.57942573103464</c:v>
                </c:pt>
                <c:pt idx="7303">
                  <c:v>1.5791449337241401</c:v>
                </c:pt>
                <c:pt idx="7304">
                  <c:v>1.57886413641364</c:v>
                </c:pt>
                <c:pt idx="7305">
                  <c:v>1.5785833391031401</c:v>
                </c:pt>
                <c:pt idx="7306">
                  <c:v>1.57830254179264</c:v>
                </c:pt>
                <c:pt idx="7307">
                  <c:v>1.5780217444821401</c:v>
                </c:pt>
                <c:pt idx="7308">
                  <c:v>1.5777409471716399</c:v>
                </c:pt>
                <c:pt idx="7309">
                  <c:v>1.57746014986113</c:v>
                </c:pt>
                <c:pt idx="7310">
                  <c:v>1.5771793525506299</c:v>
                </c:pt>
                <c:pt idx="7311">
                  <c:v>1.57689855524013</c:v>
                </c:pt>
                <c:pt idx="7312">
                  <c:v>1.5766177579296301</c:v>
                </c:pt>
                <c:pt idx="7313">
                  <c:v>1.57633696061913</c:v>
                </c:pt>
                <c:pt idx="7314">
                  <c:v>1.5760561633086301</c:v>
                </c:pt>
                <c:pt idx="7315">
                  <c:v>1.57577536599813</c:v>
                </c:pt>
                <c:pt idx="7316">
                  <c:v>1.57549456868763</c:v>
                </c:pt>
                <c:pt idx="7317">
                  <c:v>1.5752137713771299</c:v>
                </c:pt>
                <c:pt idx="7318">
                  <c:v>1.57493297406663</c:v>
                </c:pt>
                <c:pt idx="7319">
                  <c:v>1.5746521767561299</c:v>
                </c:pt>
                <c:pt idx="7320">
                  <c:v>1.57437137944563</c:v>
                </c:pt>
                <c:pt idx="7321">
                  <c:v>1.5740905821351301</c:v>
                </c:pt>
                <c:pt idx="7322">
                  <c:v>1.57380978482463</c:v>
                </c:pt>
                <c:pt idx="7323">
                  <c:v>1.5735289875141301</c:v>
                </c:pt>
                <c:pt idx="7324">
                  <c:v>1.5732481902036299</c:v>
                </c:pt>
                <c:pt idx="7325">
                  <c:v>1.57296739289313</c:v>
                </c:pt>
                <c:pt idx="7326">
                  <c:v>1.5726865955826299</c:v>
                </c:pt>
                <c:pt idx="7327">
                  <c:v>1.57240579827213</c:v>
                </c:pt>
                <c:pt idx="7328">
                  <c:v>1.5721250009616301</c:v>
                </c:pt>
                <c:pt idx="7329">
                  <c:v>1.57184420365113</c:v>
                </c:pt>
                <c:pt idx="7330">
                  <c:v>1.5715634063406301</c:v>
                </c:pt>
                <c:pt idx="7331">
                  <c:v>1.57128260903013</c:v>
                </c:pt>
                <c:pt idx="7332">
                  <c:v>1.57100181171963</c:v>
                </c:pt>
                <c:pt idx="7333">
                  <c:v>1.5707210144091299</c:v>
                </c:pt>
                <c:pt idx="7334">
                  <c:v>1.57044021709863</c:v>
                </c:pt>
                <c:pt idx="7335">
                  <c:v>1.5701594197881299</c:v>
                </c:pt>
                <c:pt idx="7336">
                  <c:v>1.56987862247763</c:v>
                </c:pt>
                <c:pt idx="7337">
                  <c:v>1.5695978251671301</c:v>
                </c:pt>
                <c:pt idx="7338">
                  <c:v>1.56931702785663</c:v>
                </c:pt>
                <c:pt idx="7339">
                  <c:v>1.5690362305461301</c:v>
                </c:pt>
                <c:pt idx="7340">
                  <c:v>1.5687554332356299</c:v>
                </c:pt>
                <c:pt idx="7341">
                  <c:v>1.56847463592513</c:v>
                </c:pt>
                <c:pt idx="7342">
                  <c:v>1.5681938386146299</c:v>
                </c:pt>
                <c:pt idx="7343">
                  <c:v>1.56791304130413</c:v>
                </c:pt>
                <c:pt idx="7344">
                  <c:v>1.5676322439936199</c:v>
                </c:pt>
                <c:pt idx="7345">
                  <c:v>1.56735144668312</c:v>
                </c:pt>
                <c:pt idx="7346">
                  <c:v>1.5670706493726201</c:v>
                </c:pt>
                <c:pt idx="7347">
                  <c:v>1.56678985206212</c:v>
                </c:pt>
                <c:pt idx="7348">
                  <c:v>1.5665090547516201</c:v>
                </c:pt>
                <c:pt idx="7349">
                  <c:v>1.5662282574411199</c:v>
                </c:pt>
                <c:pt idx="7350">
                  <c:v>1.56594746013062</c:v>
                </c:pt>
                <c:pt idx="7351">
                  <c:v>1.5656666628201199</c:v>
                </c:pt>
                <c:pt idx="7352">
                  <c:v>1.56538586550962</c:v>
                </c:pt>
                <c:pt idx="7353">
                  <c:v>1.5651050681991201</c:v>
                </c:pt>
                <c:pt idx="7354">
                  <c:v>1.56482427088862</c:v>
                </c:pt>
                <c:pt idx="7355">
                  <c:v>1.5645434735781201</c:v>
                </c:pt>
                <c:pt idx="7356">
                  <c:v>1.5642626762676199</c:v>
                </c:pt>
                <c:pt idx="7357">
                  <c:v>1.56398187895712</c:v>
                </c:pt>
                <c:pt idx="7358">
                  <c:v>1.5637010816466199</c:v>
                </c:pt>
                <c:pt idx="7359">
                  <c:v>1.56342028433612</c:v>
                </c:pt>
                <c:pt idx="7360">
                  <c:v>1.5631394870256199</c:v>
                </c:pt>
                <c:pt idx="7361">
                  <c:v>1.56285868971512</c:v>
                </c:pt>
                <c:pt idx="7362">
                  <c:v>1.5625778924046201</c:v>
                </c:pt>
                <c:pt idx="7363">
                  <c:v>1.56229709509412</c:v>
                </c:pt>
                <c:pt idx="7364">
                  <c:v>1.5620162977836201</c:v>
                </c:pt>
                <c:pt idx="7365">
                  <c:v>1.5617355004731199</c:v>
                </c:pt>
                <c:pt idx="7366">
                  <c:v>1.56145470316262</c:v>
                </c:pt>
                <c:pt idx="7367">
                  <c:v>1.5611739058521199</c:v>
                </c:pt>
                <c:pt idx="7368">
                  <c:v>1.56089310854162</c:v>
                </c:pt>
                <c:pt idx="7369">
                  <c:v>1.5606123112311201</c:v>
                </c:pt>
                <c:pt idx="7370">
                  <c:v>1.56033151392062</c:v>
                </c:pt>
                <c:pt idx="7371">
                  <c:v>1.5600507166101201</c:v>
                </c:pt>
                <c:pt idx="7372">
                  <c:v>1.5597699192996199</c:v>
                </c:pt>
                <c:pt idx="7373">
                  <c:v>1.55948912198912</c:v>
                </c:pt>
                <c:pt idx="7374">
                  <c:v>1.5592083246786199</c:v>
                </c:pt>
                <c:pt idx="7375">
                  <c:v>1.55892752736812</c:v>
                </c:pt>
                <c:pt idx="7376">
                  <c:v>1.5586467300576199</c:v>
                </c:pt>
                <c:pt idx="7377">
                  <c:v>1.55836593274712</c:v>
                </c:pt>
                <c:pt idx="7378">
                  <c:v>1.5580851354366201</c:v>
                </c:pt>
                <c:pt idx="7379">
                  <c:v>1.55780433812612</c:v>
                </c:pt>
                <c:pt idx="7380">
                  <c:v>1.5575235408156101</c:v>
                </c:pt>
                <c:pt idx="7381">
                  <c:v>1.5572427435051099</c:v>
                </c:pt>
                <c:pt idx="7382">
                  <c:v>1.55696194619461</c:v>
                </c:pt>
                <c:pt idx="7383">
                  <c:v>1.5566811488841099</c:v>
                </c:pt>
                <c:pt idx="7384">
                  <c:v>1.55640035157361</c:v>
                </c:pt>
                <c:pt idx="7385">
                  <c:v>1.5561195542631101</c:v>
                </c:pt>
                <c:pt idx="7386">
                  <c:v>1.55583875695261</c:v>
                </c:pt>
                <c:pt idx="7387">
                  <c:v>1.5555579596421101</c:v>
                </c:pt>
                <c:pt idx="7388">
                  <c:v>1.55527716233161</c:v>
                </c:pt>
                <c:pt idx="7389">
                  <c:v>1.55499636502111</c:v>
                </c:pt>
                <c:pt idx="7390">
                  <c:v>1.5547155677106099</c:v>
                </c:pt>
                <c:pt idx="7391">
                  <c:v>1.55443477040011</c:v>
                </c:pt>
                <c:pt idx="7392">
                  <c:v>1.5541539730896099</c:v>
                </c:pt>
                <c:pt idx="7393">
                  <c:v>1.55387317577911</c:v>
                </c:pt>
                <c:pt idx="7394">
                  <c:v>1.5535923784686101</c:v>
                </c:pt>
                <c:pt idx="7395">
                  <c:v>1.55331158115811</c:v>
                </c:pt>
                <c:pt idx="7396">
                  <c:v>1.5530307838476101</c:v>
                </c:pt>
                <c:pt idx="7397">
                  <c:v>1.5527499865371099</c:v>
                </c:pt>
                <c:pt idx="7398">
                  <c:v>1.55246918922661</c:v>
                </c:pt>
                <c:pt idx="7399">
                  <c:v>1.5521883919161099</c:v>
                </c:pt>
                <c:pt idx="7400">
                  <c:v>1.55190759460561</c:v>
                </c:pt>
                <c:pt idx="7401">
                  <c:v>1.5516267972951101</c:v>
                </c:pt>
                <c:pt idx="7402">
                  <c:v>1.55134599998461</c:v>
                </c:pt>
                <c:pt idx="7403">
                  <c:v>1.5510652026741101</c:v>
                </c:pt>
                <c:pt idx="7404">
                  <c:v>1.55078440536361</c:v>
                </c:pt>
                <c:pt idx="7405">
                  <c:v>1.55050360805311</c:v>
                </c:pt>
                <c:pt idx="7406">
                  <c:v>1.5502228107426099</c:v>
                </c:pt>
                <c:pt idx="7407">
                  <c:v>1.54994201343211</c:v>
                </c:pt>
                <c:pt idx="7408">
                  <c:v>1.5496612161216099</c:v>
                </c:pt>
                <c:pt idx="7409">
                  <c:v>1.54938041881111</c:v>
                </c:pt>
                <c:pt idx="7410">
                  <c:v>1.5490996215006101</c:v>
                </c:pt>
                <c:pt idx="7411">
                  <c:v>1.54881882419011</c:v>
                </c:pt>
                <c:pt idx="7412">
                  <c:v>1.5485380268796101</c:v>
                </c:pt>
                <c:pt idx="7413">
                  <c:v>1.5482572295691099</c:v>
                </c:pt>
                <c:pt idx="7414">
                  <c:v>1.54797643225861</c:v>
                </c:pt>
                <c:pt idx="7415">
                  <c:v>1.5476956349481099</c:v>
                </c:pt>
                <c:pt idx="7416">
                  <c:v>1.5474148376376</c:v>
                </c:pt>
                <c:pt idx="7417">
                  <c:v>1.5471340403270999</c:v>
                </c:pt>
                <c:pt idx="7418">
                  <c:v>1.5468532430166</c:v>
                </c:pt>
                <c:pt idx="7419">
                  <c:v>1.5465724457061001</c:v>
                </c:pt>
                <c:pt idx="7420">
                  <c:v>1.5462916483956</c:v>
                </c:pt>
                <c:pt idx="7421">
                  <c:v>1.5460108510851001</c:v>
                </c:pt>
                <c:pt idx="7422">
                  <c:v>1.5457300537745999</c:v>
                </c:pt>
                <c:pt idx="7423">
                  <c:v>1.5454492564641</c:v>
                </c:pt>
                <c:pt idx="7424">
                  <c:v>1.5451684591535999</c:v>
                </c:pt>
                <c:pt idx="7425">
                  <c:v>1.5448876618431</c:v>
                </c:pt>
                <c:pt idx="7426">
                  <c:v>1.5446068645326001</c:v>
                </c:pt>
                <c:pt idx="7427">
                  <c:v>1.5443260672221</c:v>
                </c:pt>
                <c:pt idx="7428">
                  <c:v>1.5440452699116001</c:v>
                </c:pt>
                <c:pt idx="7429">
                  <c:v>1.5437644726010999</c:v>
                </c:pt>
                <c:pt idx="7430">
                  <c:v>1.5434836752906</c:v>
                </c:pt>
                <c:pt idx="7431">
                  <c:v>1.5432028779800999</c:v>
                </c:pt>
                <c:pt idx="7432">
                  <c:v>1.5429220806696</c:v>
                </c:pt>
                <c:pt idx="7433">
                  <c:v>1.5426412833590999</c:v>
                </c:pt>
                <c:pt idx="7434">
                  <c:v>1.5423604860486</c:v>
                </c:pt>
                <c:pt idx="7435">
                  <c:v>1.5420796887381001</c:v>
                </c:pt>
                <c:pt idx="7436">
                  <c:v>1.5417988914276</c:v>
                </c:pt>
                <c:pt idx="7437">
                  <c:v>1.5415180941171001</c:v>
                </c:pt>
                <c:pt idx="7438">
                  <c:v>1.5412372968065999</c:v>
                </c:pt>
                <c:pt idx="7439">
                  <c:v>1.5409564994961</c:v>
                </c:pt>
                <c:pt idx="7440">
                  <c:v>1.5406757021855999</c:v>
                </c:pt>
                <c:pt idx="7441">
                  <c:v>1.5403949048751</c:v>
                </c:pt>
                <c:pt idx="7442">
                  <c:v>1.5401141075646001</c:v>
                </c:pt>
                <c:pt idx="7443">
                  <c:v>1.5398333102541</c:v>
                </c:pt>
                <c:pt idx="7444">
                  <c:v>1.5395525129436001</c:v>
                </c:pt>
                <c:pt idx="7445">
                  <c:v>1.5392717156330999</c:v>
                </c:pt>
                <c:pt idx="7446">
                  <c:v>1.5389909183226</c:v>
                </c:pt>
                <c:pt idx="7447">
                  <c:v>1.5387101210120999</c:v>
                </c:pt>
                <c:pt idx="7448">
                  <c:v>1.5384293237016</c:v>
                </c:pt>
                <c:pt idx="7449">
                  <c:v>1.5381485263910999</c:v>
                </c:pt>
                <c:pt idx="7450">
                  <c:v>1.5378677290806</c:v>
                </c:pt>
                <c:pt idx="7451">
                  <c:v>1.5375869317700901</c:v>
                </c:pt>
                <c:pt idx="7452">
                  <c:v>1.5373061344596</c:v>
                </c:pt>
                <c:pt idx="7453">
                  <c:v>1.5370253371490901</c:v>
                </c:pt>
                <c:pt idx="7454">
                  <c:v>1.5367445398385899</c:v>
                </c:pt>
                <c:pt idx="7455">
                  <c:v>1.53646374252809</c:v>
                </c:pt>
                <c:pt idx="7456">
                  <c:v>1.5361829452175899</c:v>
                </c:pt>
                <c:pt idx="7457">
                  <c:v>1.53590214790709</c:v>
                </c:pt>
                <c:pt idx="7458">
                  <c:v>1.5356213505965901</c:v>
                </c:pt>
                <c:pt idx="7459">
                  <c:v>1.53534055328609</c:v>
                </c:pt>
                <c:pt idx="7460">
                  <c:v>1.5350597559755901</c:v>
                </c:pt>
                <c:pt idx="7461">
                  <c:v>1.53477895866509</c:v>
                </c:pt>
                <c:pt idx="7462">
                  <c:v>1.5344981613545901</c:v>
                </c:pt>
                <c:pt idx="7463">
                  <c:v>1.5342173640440899</c:v>
                </c:pt>
                <c:pt idx="7464">
                  <c:v>1.53393656673359</c:v>
                </c:pt>
                <c:pt idx="7465">
                  <c:v>1.5336557694230899</c:v>
                </c:pt>
                <c:pt idx="7466">
                  <c:v>1.53337497211259</c:v>
                </c:pt>
                <c:pt idx="7467">
                  <c:v>1.5330941748020901</c:v>
                </c:pt>
                <c:pt idx="7468">
                  <c:v>1.53281337749159</c:v>
                </c:pt>
                <c:pt idx="7469">
                  <c:v>1.5325325801810901</c:v>
                </c:pt>
                <c:pt idx="7470">
                  <c:v>1.5322517828705899</c:v>
                </c:pt>
                <c:pt idx="7471">
                  <c:v>1.53197098556009</c:v>
                </c:pt>
                <c:pt idx="7472">
                  <c:v>1.5316901882495899</c:v>
                </c:pt>
                <c:pt idx="7473">
                  <c:v>1.53140939093909</c:v>
                </c:pt>
                <c:pt idx="7474">
                  <c:v>1.5311285936285901</c:v>
                </c:pt>
                <c:pt idx="7475">
                  <c:v>1.53084779631809</c:v>
                </c:pt>
                <c:pt idx="7476">
                  <c:v>1.5305669990075901</c:v>
                </c:pt>
                <c:pt idx="7477">
                  <c:v>1.53028620169709</c:v>
                </c:pt>
                <c:pt idx="7478">
                  <c:v>1.5300054043865901</c:v>
                </c:pt>
                <c:pt idx="7479">
                  <c:v>1.5297246070760899</c:v>
                </c:pt>
                <c:pt idx="7480">
                  <c:v>1.52944380976559</c:v>
                </c:pt>
                <c:pt idx="7481">
                  <c:v>1.5291630124550899</c:v>
                </c:pt>
                <c:pt idx="7482">
                  <c:v>1.52888221514459</c:v>
                </c:pt>
                <c:pt idx="7483">
                  <c:v>1.5286014178340901</c:v>
                </c:pt>
                <c:pt idx="7484">
                  <c:v>1.52832062052359</c:v>
                </c:pt>
                <c:pt idx="7485">
                  <c:v>1.5280398232130901</c:v>
                </c:pt>
                <c:pt idx="7486">
                  <c:v>1.5277590259025899</c:v>
                </c:pt>
                <c:pt idx="7487">
                  <c:v>1.52747822859208</c:v>
                </c:pt>
                <c:pt idx="7488">
                  <c:v>1.5271974312815799</c:v>
                </c:pt>
                <c:pt idx="7489">
                  <c:v>1.52691663397108</c:v>
                </c:pt>
                <c:pt idx="7490">
                  <c:v>1.5266358366605799</c:v>
                </c:pt>
                <c:pt idx="7491">
                  <c:v>1.52635503935008</c:v>
                </c:pt>
                <c:pt idx="7492">
                  <c:v>1.5260742420395801</c:v>
                </c:pt>
                <c:pt idx="7493">
                  <c:v>1.52579344472908</c:v>
                </c:pt>
                <c:pt idx="7494">
                  <c:v>1.5255126474185801</c:v>
                </c:pt>
                <c:pt idx="7495">
                  <c:v>1.5252318501080799</c:v>
                </c:pt>
                <c:pt idx="7496">
                  <c:v>1.52495105279758</c:v>
                </c:pt>
                <c:pt idx="7497">
                  <c:v>1.5246702554870799</c:v>
                </c:pt>
                <c:pt idx="7498">
                  <c:v>1.52438945817658</c:v>
                </c:pt>
                <c:pt idx="7499">
                  <c:v>1.5241086608660801</c:v>
                </c:pt>
                <c:pt idx="7500">
                  <c:v>1.52382786355558</c:v>
                </c:pt>
                <c:pt idx="7501">
                  <c:v>1.5235470662450801</c:v>
                </c:pt>
                <c:pt idx="7502">
                  <c:v>1.5232662689345799</c:v>
                </c:pt>
                <c:pt idx="7503">
                  <c:v>1.52298547162408</c:v>
                </c:pt>
                <c:pt idx="7504">
                  <c:v>1.5227046743135799</c:v>
                </c:pt>
                <c:pt idx="7505">
                  <c:v>1.52242387700308</c:v>
                </c:pt>
                <c:pt idx="7506">
                  <c:v>1.5221430796925799</c:v>
                </c:pt>
                <c:pt idx="7507">
                  <c:v>1.52186228238208</c:v>
                </c:pt>
                <c:pt idx="7508">
                  <c:v>1.5215814850715801</c:v>
                </c:pt>
                <c:pt idx="7509">
                  <c:v>1.52130068776108</c:v>
                </c:pt>
                <c:pt idx="7510">
                  <c:v>1.5210198904505801</c:v>
                </c:pt>
                <c:pt idx="7511">
                  <c:v>1.5207390931400799</c:v>
                </c:pt>
                <c:pt idx="7512">
                  <c:v>1.52045829582958</c:v>
                </c:pt>
                <c:pt idx="7513">
                  <c:v>1.5201774985190799</c:v>
                </c:pt>
                <c:pt idx="7514">
                  <c:v>1.51989670120858</c:v>
                </c:pt>
                <c:pt idx="7515">
                  <c:v>1.5196159038980801</c:v>
                </c:pt>
                <c:pt idx="7516">
                  <c:v>1.51933510658758</c:v>
                </c:pt>
                <c:pt idx="7517">
                  <c:v>1.5190543092770801</c:v>
                </c:pt>
                <c:pt idx="7518">
                  <c:v>1.5187735119665799</c:v>
                </c:pt>
                <c:pt idx="7519">
                  <c:v>1.51849271465608</c:v>
                </c:pt>
                <c:pt idx="7520">
                  <c:v>1.5182119173455799</c:v>
                </c:pt>
                <c:pt idx="7521">
                  <c:v>1.51793112003508</c:v>
                </c:pt>
                <c:pt idx="7522">
                  <c:v>1.5176503227245799</c:v>
                </c:pt>
                <c:pt idx="7523">
                  <c:v>1.51736952541408</c:v>
                </c:pt>
                <c:pt idx="7524">
                  <c:v>1.5170887281035701</c:v>
                </c:pt>
                <c:pt idx="7525">
                  <c:v>1.51680793079307</c:v>
                </c:pt>
                <c:pt idx="7526">
                  <c:v>1.5165271334825701</c:v>
                </c:pt>
                <c:pt idx="7527">
                  <c:v>1.5162463361720699</c:v>
                </c:pt>
                <c:pt idx="7528">
                  <c:v>1.51596553886157</c:v>
                </c:pt>
                <c:pt idx="7529">
                  <c:v>1.5156847415510699</c:v>
                </c:pt>
                <c:pt idx="7530">
                  <c:v>1.51540394424057</c:v>
                </c:pt>
                <c:pt idx="7531">
                  <c:v>1.5151231469300701</c:v>
                </c:pt>
                <c:pt idx="7532">
                  <c:v>1.51484234961957</c:v>
                </c:pt>
                <c:pt idx="7533">
                  <c:v>1.5145615523090701</c:v>
                </c:pt>
                <c:pt idx="7534">
                  <c:v>1.51428075499857</c:v>
                </c:pt>
                <c:pt idx="7535">
                  <c:v>1.5139999576880701</c:v>
                </c:pt>
                <c:pt idx="7536">
                  <c:v>1.5137191603775699</c:v>
                </c:pt>
                <c:pt idx="7537">
                  <c:v>1.51343836306707</c:v>
                </c:pt>
                <c:pt idx="7538">
                  <c:v>1.5131575657565699</c:v>
                </c:pt>
                <c:pt idx="7539">
                  <c:v>1.51287676844607</c:v>
                </c:pt>
                <c:pt idx="7540">
                  <c:v>1.5125959711355701</c:v>
                </c:pt>
                <c:pt idx="7541">
                  <c:v>1.51231517382507</c:v>
                </c:pt>
                <c:pt idx="7542">
                  <c:v>1.5120343765145701</c:v>
                </c:pt>
                <c:pt idx="7543">
                  <c:v>1.5117535792040699</c:v>
                </c:pt>
                <c:pt idx="7544">
                  <c:v>1.51147278189357</c:v>
                </c:pt>
                <c:pt idx="7545">
                  <c:v>1.5111919845830699</c:v>
                </c:pt>
                <c:pt idx="7546">
                  <c:v>1.51091118727257</c:v>
                </c:pt>
                <c:pt idx="7547">
                  <c:v>1.5106303899620701</c:v>
                </c:pt>
                <c:pt idx="7548">
                  <c:v>1.51034959265157</c:v>
                </c:pt>
                <c:pt idx="7549">
                  <c:v>1.5100687953410701</c:v>
                </c:pt>
                <c:pt idx="7550">
                  <c:v>1.5097763814842999</c:v>
                </c:pt>
                <c:pt idx="7551">
                  <c:v>1.5094801980198</c:v>
                </c:pt>
                <c:pt idx="7552">
                  <c:v>1.5091840145552999</c:v>
                </c:pt>
                <c:pt idx="7553">
                  <c:v>1.5088878310908</c:v>
                </c:pt>
                <c:pt idx="7554">
                  <c:v>1.5085916476262999</c:v>
                </c:pt>
                <c:pt idx="7555">
                  <c:v>1.5082954641618</c:v>
                </c:pt>
                <c:pt idx="7556">
                  <c:v>1.5079992806972999</c:v>
                </c:pt>
                <c:pt idx="7557">
                  <c:v>1.5077030972328</c:v>
                </c:pt>
                <c:pt idx="7558">
                  <c:v>1.5074069137682899</c:v>
                </c:pt>
                <c:pt idx="7559">
                  <c:v>1.5071107303037901</c:v>
                </c:pt>
                <c:pt idx="7560">
                  <c:v>1.5068145468392899</c:v>
                </c:pt>
                <c:pt idx="7561">
                  <c:v>1.5065183633747901</c:v>
                </c:pt>
                <c:pt idx="7562">
                  <c:v>1.5062221799102899</c:v>
                </c:pt>
                <c:pt idx="7563">
                  <c:v>1.5059259964457901</c:v>
                </c:pt>
                <c:pt idx="7564">
                  <c:v>1.50562981298129</c:v>
                </c:pt>
                <c:pt idx="7565">
                  <c:v>1.5053336295167901</c:v>
                </c:pt>
                <c:pt idx="7566">
                  <c:v>1.50503744605229</c:v>
                </c:pt>
                <c:pt idx="7567">
                  <c:v>1.5047412625877901</c:v>
                </c:pt>
                <c:pt idx="7568">
                  <c:v>1.50444507912329</c:v>
                </c:pt>
                <c:pt idx="7569">
                  <c:v>1.5041488956587901</c:v>
                </c:pt>
                <c:pt idx="7570">
                  <c:v>1.50385271219429</c:v>
                </c:pt>
                <c:pt idx="7571">
                  <c:v>1.5035565287297901</c:v>
                </c:pt>
                <c:pt idx="7572">
                  <c:v>1.50326034526529</c:v>
                </c:pt>
                <c:pt idx="7573">
                  <c:v>1.5029641618007901</c:v>
                </c:pt>
                <c:pt idx="7574">
                  <c:v>1.50266797833629</c:v>
                </c:pt>
                <c:pt idx="7575">
                  <c:v>1.5023717948717901</c:v>
                </c:pt>
                <c:pt idx="7576">
                  <c:v>1.50207561140729</c:v>
                </c:pt>
                <c:pt idx="7577">
                  <c:v>1.5017794279427901</c:v>
                </c:pt>
                <c:pt idx="7578">
                  <c:v>1.50148324447829</c:v>
                </c:pt>
                <c:pt idx="7579">
                  <c:v>1.5011870610137901</c:v>
                </c:pt>
                <c:pt idx="7580">
                  <c:v>1.50089087754929</c:v>
                </c:pt>
                <c:pt idx="7581">
                  <c:v>1.5005946940847901</c:v>
                </c:pt>
                <c:pt idx="7582">
                  <c:v>1.50029851062029</c:v>
                </c:pt>
                <c:pt idx="7583">
                  <c:v>1.5000023271557901</c:v>
                </c:pt>
                <c:pt idx="7584">
                  <c:v>1.49970614369129</c:v>
                </c:pt>
                <c:pt idx="7585">
                  <c:v>1.4994099602267901</c:v>
                </c:pt>
                <c:pt idx="7586">
                  <c:v>1.49911377676229</c:v>
                </c:pt>
                <c:pt idx="7587">
                  <c:v>1.4988175932977901</c:v>
                </c:pt>
                <c:pt idx="7588">
                  <c:v>1.49852140983329</c:v>
                </c:pt>
                <c:pt idx="7589">
                  <c:v>1.4982252263687901</c:v>
                </c:pt>
                <c:pt idx="7590">
                  <c:v>1.49792904290429</c:v>
                </c:pt>
                <c:pt idx="7591">
                  <c:v>1.4976328594397901</c:v>
                </c:pt>
                <c:pt idx="7592">
                  <c:v>1.49733667597528</c:v>
                </c:pt>
                <c:pt idx="7593">
                  <c:v>1.4970404925107801</c:v>
                </c:pt>
                <c:pt idx="7594">
                  <c:v>1.49674430904628</c:v>
                </c:pt>
                <c:pt idx="7595">
                  <c:v>1.4964481255817801</c:v>
                </c:pt>
                <c:pt idx="7596">
                  <c:v>1.49615194211728</c:v>
                </c:pt>
                <c:pt idx="7597">
                  <c:v>1.4958557586527801</c:v>
                </c:pt>
                <c:pt idx="7598">
                  <c:v>1.49555957518828</c:v>
                </c:pt>
                <c:pt idx="7599">
                  <c:v>1.4952633917237801</c:v>
                </c:pt>
                <c:pt idx="7600">
                  <c:v>1.49496720825928</c:v>
                </c:pt>
                <c:pt idx="7601">
                  <c:v>1.4946710247947801</c:v>
                </c:pt>
                <c:pt idx="7602">
                  <c:v>1.49437484133028</c:v>
                </c:pt>
                <c:pt idx="7603">
                  <c:v>1.4940786578657801</c:v>
                </c:pt>
                <c:pt idx="7604">
                  <c:v>1.49378247440128</c:v>
                </c:pt>
                <c:pt idx="7605">
                  <c:v>1.4934862909367801</c:v>
                </c:pt>
                <c:pt idx="7606">
                  <c:v>1.49319010747228</c:v>
                </c:pt>
                <c:pt idx="7607">
                  <c:v>1.4928939240077801</c:v>
                </c:pt>
                <c:pt idx="7608">
                  <c:v>1.49259774054328</c:v>
                </c:pt>
                <c:pt idx="7609">
                  <c:v>1.4923015570787801</c:v>
                </c:pt>
                <c:pt idx="7610">
                  <c:v>1.49200537361428</c:v>
                </c:pt>
                <c:pt idx="7611">
                  <c:v>1.4917091901497801</c:v>
                </c:pt>
                <c:pt idx="7612">
                  <c:v>1.49141300668528</c:v>
                </c:pt>
                <c:pt idx="7613">
                  <c:v>1.4911168232207801</c:v>
                </c:pt>
                <c:pt idx="7614">
                  <c:v>1.49082063975628</c:v>
                </c:pt>
                <c:pt idx="7615">
                  <c:v>1.4905244562917801</c:v>
                </c:pt>
                <c:pt idx="7616">
                  <c:v>1.49022827282728</c:v>
                </c:pt>
                <c:pt idx="7617">
                  <c:v>1.4899320893627801</c:v>
                </c:pt>
                <c:pt idx="7618">
                  <c:v>1.48963590589828</c:v>
                </c:pt>
                <c:pt idx="7619">
                  <c:v>1.4893397224337801</c:v>
                </c:pt>
                <c:pt idx="7620">
                  <c:v>1.48904353896928</c:v>
                </c:pt>
                <c:pt idx="7621">
                  <c:v>1.4887473555047801</c:v>
                </c:pt>
                <c:pt idx="7622">
                  <c:v>1.48845117204028</c:v>
                </c:pt>
                <c:pt idx="7623">
                  <c:v>1.4881549885757801</c:v>
                </c:pt>
                <c:pt idx="7624">
                  <c:v>1.48785880511128</c:v>
                </c:pt>
                <c:pt idx="7625">
                  <c:v>1.4875626216467699</c:v>
                </c:pt>
                <c:pt idx="7626">
                  <c:v>1.48726643818227</c:v>
                </c:pt>
                <c:pt idx="7627">
                  <c:v>1.4869702547177699</c:v>
                </c:pt>
                <c:pt idx="7628">
                  <c:v>1.48667407125327</c:v>
                </c:pt>
                <c:pt idx="7629">
                  <c:v>1.4863778877887699</c:v>
                </c:pt>
                <c:pt idx="7630">
                  <c:v>1.48608170432427</c:v>
                </c:pt>
                <c:pt idx="7631">
                  <c:v>1.4857855208597699</c:v>
                </c:pt>
                <c:pt idx="7632">
                  <c:v>1.48548933739527</c:v>
                </c:pt>
                <c:pt idx="7633">
                  <c:v>1.4851931539307699</c:v>
                </c:pt>
                <c:pt idx="7634">
                  <c:v>1.48489697046627</c:v>
                </c:pt>
                <c:pt idx="7635">
                  <c:v>1.4846007870017699</c:v>
                </c:pt>
                <c:pt idx="7636">
                  <c:v>1.48430460353727</c:v>
                </c:pt>
                <c:pt idx="7637">
                  <c:v>1.4840084200727699</c:v>
                </c:pt>
                <c:pt idx="7638">
                  <c:v>1.48371223660827</c:v>
                </c:pt>
                <c:pt idx="7639">
                  <c:v>1.4834160531437699</c:v>
                </c:pt>
                <c:pt idx="7640">
                  <c:v>1.48311986967927</c:v>
                </c:pt>
                <c:pt idx="7641">
                  <c:v>1.4828236862147699</c:v>
                </c:pt>
                <c:pt idx="7642">
                  <c:v>1.48252750275027</c:v>
                </c:pt>
                <c:pt idx="7643">
                  <c:v>1.4822313192857699</c:v>
                </c:pt>
                <c:pt idx="7644">
                  <c:v>1.48193513582127</c:v>
                </c:pt>
                <c:pt idx="7645">
                  <c:v>1.4816389523567699</c:v>
                </c:pt>
                <c:pt idx="7646">
                  <c:v>1.48134276889227</c:v>
                </c:pt>
                <c:pt idx="7647">
                  <c:v>1.4810465854277699</c:v>
                </c:pt>
                <c:pt idx="7648">
                  <c:v>1.48075040196327</c:v>
                </c:pt>
                <c:pt idx="7649">
                  <c:v>1.4804542184987699</c:v>
                </c:pt>
                <c:pt idx="7650">
                  <c:v>1.48015803503427</c:v>
                </c:pt>
                <c:pt idx="7651">
                  <c:v>1.4798618515697699</c:v>
                </c:pt>
                <c:pt idx="7652">
                  <c:v>1.47956566810527</c:v>
                </c:pt>
                <c:pt idx="7653">
                  <c:v>1.4792694846407699</c:v>
                </c:pt>
                <c:pt idx="7654">
                  <c:v>1.47897330117627</c:v>
                </c:pt>
                <c:pt idx="7655">
                  <c:v>1.4786771177117699</c:v>
                </c:pt>
                <c:pt idx="7656">
                  <c:v>1.47838093424727</c:v>
                </c:pt>
                <c:pt idx="7657">
                  <c:v>1.4780847507827699</c:v>
                </c:pt>
                <c:pt idx="7658">
                  <c:v>1.47778856731827</c:v>
                </c:pt>
                <c:pt idx="7659">
                  <c:v>1.4774923838537699</c:v>
                </c:pt>
                <c:pt idx="7660">
                  <c:v>1.47719620038926</c:v>
                </c:pt>
                <c:pt idx="7661">
                  <c:v>1.4769000169247599</c:v>
                </c:pt>
                <c:pt idx="7662">
                  <c:v>1.47660383346026</c:v>
                </c:pt>
                <c:pt idx="7663">
                  <c:v>1.4763076499957599</c:v>
                </c:pt>
                <c:pt idx="7664">
                  <c:v>1.47601146653126</c:v>
                </c:pt>
                <c:pt idx="7665">
                  <c:v>1.4757152830667599</c:v>
                </c:pt>
                <c:pt idx="7666">
                  <c:v>1.47541909960226</c:v>
                </c:pt>
                <c:pt idx="7667">
                  <c:v>1.4751229161377599</c:v>
                </c:pt>
                <c:pt idx="7668">
                  <c:v>1.47482673267326</c:v>
                </c:pt>
                <c:pt idx="7669">
                  <c:v>1.4745305492087599</c:v>
                </c:pt>
                <c:pt idx="7670">
                  <c:v>1.47423436574426</c:v>
                </c:pt>
                <c:pt idx="7671">
                  <c:v>1.4739381822797599</c:v>
                </c:pt>
                <c:pt idx="7672">
                  <c:v>1.47364199881526</c:v>
                </c:pt>
                <c:pt idx="7673">
                  <c:v>1.4733458153507599</c:v>
                </c:pt>
                <c:pt idx="7674">
                  <c:v>1.47304963188626</c:v>
                </c:pt>
                <c:pt idx="7675">
                  <c:v>1.4727534484217599</c:v>
                </c:pt>
                <c:pt idx="7676">
                  <c:v>1.47245726495726</c:v>
                </c:pt>
                <c:pt idx="7677">
                  <c:v>1.4721610814927599</c:v>
                </c:pt>
                <c:pt idx="7678">
                  <c:v>1.47186489802826</c:v>
                </c:pt>
                <c:pt idx="7679">
                  <c:v>1.4715687145637599</c:v>
                </c:pt>
                <c:pt idx="7680">
                  <c:v>1.47127253109926</c:v>
                </c:pt>
                <c:pt idx="7681">
                  <c:v>1.4709763476347599</c:v>
                </c:pt>
                <c:pt idx="7682">
                  <c:v>1.47068016417026</c:v>
                </c:pt>
                <c:pt idx="7683">
                  <c:v>1.4703839807057599</c:v>
                </c:pt>
                <c:pt idx="7684">
                  <c:v>1.47008779724126</c:v>
                </c:pt>
                <c:pt idx="7685">
                  <c:v>1.4697916137767599</c:v>
                </c:pt>
                <c:pt idx="7686">
                  <c:v>1.46949543031226</c:v>
                </c:pt>
                <c:pt idx="7687">
                  <c:v>1.4691992468477599</c:v>
                </c:pt>
                <c:pt idx="7688">
                  <c:v>1.46890306338326</c:v>
                </c:pt>
                <c:pt idx="7689">
                  <c:v>1.4686068799187599</c:v>
                </c:pt>
                <c:pt idx="7690">
                  <c:v>1.46831069645426</c:v>
                </c:pt>
                <c:pt idx="7691">
                  <c:v>1.4680145129897599</c:v>
                </c:pt>
                <c:pt idx="7692">
                  <c:v>1.46771832952526</c:v>
                </c:pt>
                <c:pt idx="7693">
                  <c:v>1.4674221460607599</c:v>
                </c:pt>
                <c:pt idx="7694">
                  <c:v>1.4671259625962501</c:v>
                </c:pt>
                <c:pt idx="7695">
                  <c:v>1.4668297791317499</c:v>
                </c:pt>
                <c:pt idx="7696">
                  <c:v>1.4665335956672501</c:v>
                </c:pt>
                <c:pt idx="7697">
                  <c:v>1.4662374122027499</c:v>
                </c:pt>
                <c:pt idx="7698">
                  <c:v>1.4659412287382501</c:v>
                </c:pt>
                <c:pt idx="7699">
                  <c:v>1.4656450452737499</c:v>
                </c:pt>
                <c:pt idx="7700">
                  <c:v>1.4653488618092501</c:v>
                </c:pt>
                <c:pt idx="7701">
                  <c:v>1.4650526783447499</c:v>
                </c:pt>
                <c:pt idx="7702">
                  <c:v>1.4647564948802501</c:v>
                </c:pt>
                <c:pt idx="7703">
                  <c:v>1.4644603114157499</c:v>
                </c:pt>
                <c:pt idx="7704">
                  <c:v>1.4641641279512501</c:v>
                </c:pt>
                <c:pt idx="7705">
                  <c:v>1.46386794448675</c:v>
                </c:pt>
                <c:pt idx="7706">
                  <c:v>1.4635717610222501</c:v>
                </c:pt>
                <c:pt idx="7707">
                  <c:v>1.46327557755775</c:v>
                </c:pt>
                <c:pt idx="7708">
                  <c:v>1.4629793940932501</c:v>
                </c:pt>
                <c:pt idx="7709">
                  <c:v>1.46268321062875</c:v>
                </c:pt>
                <c:pt idx="7710">
                  <c:v>1.4623870271642501</c:v>
                </c:pt>
                <c:pt idx="7711">
                  <c:v>1.46209084369975</c:v>
                </c:pt>
                <c:pt idx="7712">
                  <c:v>1.4617946602352501</c:v>
                </c:pt>
                <c:pt idx="7713">
                  <c:v>1.46149847677075</c:v>
                </c:pt>
                <c:pt idx="7714">
                  <c:v>1.4612022933062501</c:v>
                </c:pt>
                <c:pt idx="7715">
                  <c:v>1.46090610984175</c:v>
                </c:pt>
                <c:pt idx="7716">
                  <c:v>1.4606099263772501</c:v>
                </c:pt>
                <c:pt idx="7717">
                  <c:v>1.46031374291275</c:v>
                </c:pt>
                <c:pt idx="7718">
                  <c:v>1.4600175594482501</c:v>
                </c:pt>
                <c:pt idx="7719">
                  <c:v>1.45972137598375</c:v>
                </c:pt>
                <c:pt idx="7720">
                  <c:v>1.4594251925192501</c:v>
                </c:pt>
                <c:pt idx="7721">
                  <c:v>1.45912900905475</c:v>
                </c:pt>
                <c:pt idx="7722">
                  <c:v>1.4588328255902501</c:v>
                </c:pt>
                <c:pt idx="7723">
                  <c:v>1.45853664212575</c:v>
                </c:pt>
                <c:pt idx="7724">
                  <c:v>1.4582404586612501</c:v>
                </c:pt>
                <c:pt idx="7725">
                  <c:v>1.45794427519675</c:v>
                </c:pt>
                <c:pt idx="7726">
                  <c:v>1.4576480917322501</c:v>
                </c:pt>
                <c:pt idx="7727">
                  <c:v>1.45735190826774</c:v>
                </c:pt>
                <c:pt idx="7728">
                  <c:v>1.4570557248032401</c:v>
                </c:pt>
                <c:pt idx="7729">
                  <c:v>1.45675954133874</c:v>
                </c:pt>
                <c:pt idx="7730">
                  <c:v>1.4564633578742401</c:v>
                </c:pt>
                <c:pt idx="7731">
                  <c:v>1.45616717440974</c:v>
                </c:pt>
                <c:pt idx="7732">
                  <c:v>1.4558709909452401</c:v>
                </c:pt>
                <c:pt idx="7733">
                  <c:v>1.45557480748074</c:v>
                </c:pt>
                <c:pt idx="7734">
                  <c:v>1.4552786240162401</c:v>
                </c:pt>
                <c:pt idx="7735">
                  <c:v>1.45498244055174</c:v>
                </c:pt>
                <c:pt idx="7736">
                  <c:v>1.4546862570872401</c:v>
                </c:pt>
                <c:pt idx="7737">
                  <c:v>1.45439007362274</c:v>
                </c:pt>
                <c:pt idx="7738">
                  <c:v>1.4540938901582401</c:v>
                </c:pt>
                <c:pt idx="7739">
                  <c:v>1.45379770669374</c:v>
                </c:pt>
                <c:pt idx="7740">
                  <c:v>1.4535015232292401</c:v>
                </c:pt>
                <c:pt idx="7741">
                  <c:v>1.45320533976474</c:v>
                </c:pt>
                <c:pt idx="7742">
                  <c:v>1.4529091563002401</c:v>
                </c:pt>
                <c:pt idx="7743">
                  <c:v>1.45261297283574</c:v>
                </c:pt>
                <c:pt idx="7744">
                  <c:v>1.4523167893712401</c:v>
                </c:pt>
                <c:pt idx="7745">
                  <c:v>1.45202060590674</c:v>
                </c:pt>
                <c:pt idx="7746">
                  <c:v>1.4517244224422401</c:v>
                </c:pt>
                <c:pt idx="7747">
                  <c:v>1.45142823897774</c:v>
                </c:pt>
                <c:pt idx="7748">
                  <c:v>1.4511320555132401</c:v>
                </c:pt>
                <c:pt idx="7749">
                  <c:v>1.45083587204874</c:v>
                </c:pt>
                <c:pt idx="7750">
                  <c:v>1.4505396885842401</c:v>
                </c:pt>
                <c:pt idx="7751">
                  <c:v>1.45024350511974</c:v>
                </c:pt>
                <c:pt idx="7752">
                  <c:v>1.4499473216552401</c:v>
                </c:pt>
                <c:pt idx="7753">
                  <c:v>1.44965113819074</c:v>
                </c:pt>
                <c:pt idx="7754">
                  <c:v>1.4493549547262401</c:v>
                </c:pt>
                <c:pt idx="7755">
                  <c:v>1.44905877126174</c:v>
                </c:pt>
                <c:pt idx="7756">
                  <c:v>1.4487625877972401</c:v>
                </c:pt>
                <c:pt idx="7757">
                  <c:v>1.44846640433274</c:v>
                </c:pt>
                <c:pt idx="7758">
                  <c:v>1.4481702208682401</c:v>
                </c:pt>
                <c:pt idx="7759">
                  <c:v>1.44787403740374</c:v>
                </c:pt>
                <c:pt idx="7760">
                  <c:v>1.4475778539392401</c:v>
                </c:pt>
                <c:pt idx="7761">
                  <c:v>1.44728167047474</c:v>
                </c:pt>
                <c:pt idx="7762">
                  <c:v>1.4469854870102301</c:v>
                </c:pt>
                <c:pt idx="7763">
                  <c:v>1.44668930354573</c:v>
                </c:pt>
                <c:pt idx="7764">
                  <c:v>1.4463931200812301</c:v>
                </c:pt>
                <c:pt idx="7765">
                  <c:v>1.44609693661673</c:v>
                </c:pt>
                <c:pt idx="7766">
                  <c:v>1.4458007531522299</c:v>
                </c:pt>
                <c:pt idx="7767">
                  <c:v>1.44550456968773</c:v>
                </c:pt>
                <c:pt idx="7768">
                  <c:v>1.4452083862232299</c:v>
                </c:pt>
                <c:pt idx="7769">
                  <c:v>1.44491220275873</c:v>
                </c:pt>
                <c:pt idx="7770">
                  <c:v>1.4446160192942299</c:v>
                </c:pt>
                <c:pt idx="7771">
                  <c:v>1.44431983582973</c:v>
                </c:pt>
                <c:pt idx="7772">
                  <c:v>1.4440236523652299</c:v>
                </c:pt>
                <c:pt idx="7773">
                  <c:v>1.44372746890073</c:v>
                </c:pt>
                <c:pt idx="7774">
                  <c:v>1.4434312854362299</c:v>
                </c:pt>
                <c:pt idx="7775">
                  <c:v>1.44313510197173</c:v>
                </c:pt>
                <c:pt idx="7776">
                  <c:v>1.4428389185072299</c:v>
                </c:pt>
                <c:pt idx="7777">
                  <c:v>1.44254273504273</c:v>
                </c:pt>
                <c:pt idx="7778">
                  <c:v>1.4422465515782299</c:v>
                </c:pt>
                <c:pt idx="7779">
                  <c:v>1.44195036811373</c:v>
                </c:pt>
                <c:pt idx="7780">
                  <c:v>1.4416541846492299</c:v>
                </c:pt>
                <c:pt idx="7781">
                  <c:v>1.44135800118473</c:v>
                </c:pt>
                <c:pt idx="7782">
                  <c:v>1.4410618177202299</c:v>
                </c:pt>
                <c:pt idx="7783">
                  <c:v>1.44076563425573</c:v>
                </c:pt>
                <c:pt idx="7784">
                  <c:v>1.4404694507912299</c:v>
                </c:pt>
                <c:pt idx="7785">
                  <c:v>1.44017326732673</c:v>
                </c:pt>
                <c:pt idx="7786">
                  <c:v>1.4398770838622299</c:v>
                </c:pt>
                <c:pt idx="7787">
                  <c:v>1.43958090039773</c:v>
                </c:pt>
                <c:pt idx="7788">
                  <c:v>1.4392847169332299</c:v>
                </c:pt>
                <c:pt idx="7789">
                  <c:v>1.43898853346873</c:v>
                </c:pt>
                <c:pt idx="7790">
                  <c:v>1.4386923500042299</c:v>
                </c:pt>
                <c:pt idx="7791">
                  <c:v>1.43839616653973</c:v>
                </c:pt>
                <c:pt idx="7792">
                  <c:v>1.4380999830752299</c:v>
                </c:pt>
                <c:pt idx="7793">
                  <c:v>1.43780379961073</c:v>
                </c:pt>
                <c:pt idx="7794">
                  <c:v>1.4375076161462299</c:v>
                </c:pt>
                <c:pt idx="7795">
                  <c:v>1.43721143268172</c:v>
                </c:pt>
                <c:pt idx="7796">
                  <c:v>1.4369152492172199</c:v>
                </c:pt>
                <c:pt idx="7797">
                  <c:v>1.43661906575272</c:v>
                </c:pt>
                <c:pt idx="7798">
                  <c:v>1.4363228822882199</c:v>
                </c:pt>
                <c:pt idx="7799">
                  <c:v>1.43602669882372</c:v>
                </c:pt>
                <c:pt idx="7800">
                  <c:v>1.4357305153592199</c:v>
                </c:pt>
                <c:pt idx="7801">
                  <c:v>1.43543433189472</c:v>
                </c:pt>
                <c:pt idx="7802">
                  <c:v>1.4351381484302199</c:v>
                </c:pt>
                <c:pt idx="7803">
                  <c:v>1.43484196496572</c:v>
                </c:pt>
                <c:pt idx="7804">
                  <c:v>1.4345457815012199</c:v>
                </c:pt>
                <c:pt idx="7805">
                  <c:v>1.43424959803672</c:v>
                </c:pt>
                <c:pt idx="7806">
                  <c:v>1.4339534145722199</c:v>
                </c:pt>
                <c:pt idx="7807">
                  <c:v>1.43365723110772</c:v>
                </c:pt>
                <c:pt idx="7808">
                  <c:v>1.4333610476432199</c:v>
                </c:pt>
                <c:pt idx="7809">
                  <c:v>1.43306486417872</c:v>
                </c:pt>
                <c:pt idx="7810">
                  <c:v>1.4326995853431399</c:v>
                </c:pt>
                <c:pt idx="7811">
                  <c:v>1.43231493149314</c:v>
                </c:pt>
                <c:pt idx="7812">
                  <c:v>1.43193027764314</c:v>
                </c:pt>
                <c:pt idx="7813">
                  <c:v>1.4315456237931401</c:v>
                </c:pt>
                <c:pt idx="7814">
                  <c:v>1.43116096994314</c:v>
                </c:pt>
                <c:pt idx="7815">
                  <c:v>1.4307763160931399</c:v>
                </c:pt>
                <c:pt idx="7816">
                  <c:v>1.4303916622431401</c:v>
                </c:pt>
                <c:pt idx="7817">
                  <c:v>1.43000700839314</c:v>
                </c:pt>
                <c:pt idx="7818">
                  <c:v>1.4296223545431399</c:v>
                </c:pt>
                <c:pt idx="7819">
                  <c:v>1.42923770069314</c:v>
                </c:pt>
                <c:pt idx="7820">
                  <c:v>1.42885304684314</c:v>
                </c:pt>
                <c:pt idx="7821">
                  <c:v>1.4284683929931401</c:v>
                </c:pt>
                <c:pt idx="7822">
                  <c:v>1.42808373914314</c:v>
                </c:pt>
                <c:pt idx="7823">
                  <c:v>1.4276990852931399</c:v>
                </c:pt>
                <c:pt idx="7824">
                  <c:v>1.4273144314431401</c:v>
                </c:pt>
                <c:pt idx="7825">
                  <c:v>1.42692977759314</c:v>
                </c:pt>
                <c:pt idx="7826">
                  <c:v>1.4265451237431399</c:v>
                </c:pt>
                <c:pt idx="7827">
                  <c:v>1.42616046989314</c:v>
                </c:pt>
                <c:pt idx="7828">
                  <c:v>1.42577581604314</c:v>
                </c:pt>
                <c:pt idx="7829">
                  <c:v>1.4253911621931401</c:v>
                </c:pt>
                <c:pt idx="7830">
                  <c:v>1.42500650834314</c:v>
                </c:pt>
                <c:pt idx="7831">
                  <c:v>1.4246218544931399</c:v>
                </c:pt>
                <c:pt idx="7832">
                  <c:v>1.4242372006431401</c:v>
                </c:pt>
                <c:pt idx="7833">
                  <c:v>1.42385254679314</c:v>
                </c:pt>
                <c:pt idx="7834">
                  <c:v>1.4234678929431399</c:v>
                </c:pt>
                <c:pt idx="7835">
                  <c:v>1.4230832390931401</c:v>
                </c:pt>
                <c:pt idx="7836">
                  <c:v>1.42269858524313</c:v>
                </c:pt>
                <c:pt idx="7837">
                  <c:v>1.4223139313931299</c:v>
                </c:pt>
                <c:pt idx="7838">
                  <c:v>1.42192927754313</c:v>
                </c:pt>
                <c:pt idx="7839">
                  <c:v>1.4215446236931299</c:v>
                </c:pt>
                <c:pt idx="7840">
                  <c:v>1.4211599698431301</c:v>
                </c:pt>
                <c:pt idx="7841">
                  <c:v>1.42077531599313</c:v>
                </c:pt>
                <c:pt idx="7842">
                  <c:v>1.4203906621431299</c:v>
                </c:pt>
                <c:pt idx="7843">
                  <c:v>1.4200060082931301</c:v>
                </c:pt>
                <c:pt idx="7844">
                  <c:v>1.41962135444313</c:v>
                </c:pt>
                <c:pt idx="7845">
                  <c:v>1.4192367005931299</c:v>
                </c:pt>
                <c:pt idx="7846">
                  <c:v>1.41885204674313</c:v>
                </c:pt>
                <c:pt idx="7847">
                  <c:v>1.41846739289313</c:v>
                </c:pt>
                <c:pt idx="7848">
                  <c:v>1.4180827390431301</c:v>
                </c:pt>
                <c:pt idx="7849">
                  <c:v>1.41769808519313</c:v>
                </c:pt>
                <c:pt idx="7850">
                  <c:v>1.4173134313431299</c:v>
                </c:pt>
                <c:pt idx="7851">
                  <c:v>1.4169287774931301</c:v>
                </c:pt>
                <c:pt idx="7852">
                  <c:v>1.41654412364313</c:v>
                </c:pt>
                <c:pt idx="7853">
                  <c:v>1.4161594697931299</c:v>
                </c:pt>
                <c:pt idx="7854">
                  <c:v>1.41577481594313</c:v>
                </c:pt>
                <c:pt idx="7855">
                  <c:v>1.41539016209313</c:v>
                </c:pt>
                <c:pt idx="7856">
                  <c:v>1.4150055082431301</c:v>
                </c:pt>
                <c:pt idx="7857">
                  <c:v>1.41462085439313</c:v>
                </c:pt>
                <c:pt idx="7858">
                  <c:v>1.4142362005431299</c:v>
                </c:pt>
                <c:pt idx="7859">
                  <c:v>1.4138515466931301</c:v>
                </c:pt>
                <c:pt idx="7860">
                  <c:v>1.41346689284313</c:v>
                </c:pt>
                <c:pt idx="7861">
                  <c:v>1.4130822389931299</c:v>
                </c:pt>
                <c:pt idx="7862">
                  <c:v>1.41269758514312</c:v>
                </c:pt>
                <c:pt idx="7863">
                  <c:v>1.41231293129312</c:v>
                </c:pt>
                <c:pt idx="7864">
                  <c:v>1.4119282774431201</c:v>
                </c:pt>
                <c:pt idx="7865">
                  <c:v>1.41154362359312</c:v>
                </c:pt>
                <c:pt idx="7866">
                  <c:v>1.4111589697431199</c:v>
                </c:pt>
                <c:pt idx="7867">
                  <c:v>1.4107743158931201</c:v>
                </c:pt>
                <c:pt idx="7868">
                  <c:v>1.41038966204312</c:v>
                </c:pt>
                <c:pt idx="7869">
                  <c:v>1.4100050081931199</c:v>
                </c:pt>
                <c:pt idx="7870">
                  <c:v>1.4096203543431201</c:v>
                </c:pt>
                <c:pt idx="7871">
                  <c:v>1.40923570049312</c:v>
                </c:pt>
                <c:pt idx="7872">
                  <c:v>1.4088510466431201</c:v>
                </c:pt>
                <c:pt idx="7873">
                  <c:v>1.40846639279312</c:v>
                </c:pt>
                <c:pt idx="7874">
                  <c:v>1.4080817389431199</c:v>
                </c:pt>
                <c:pt idx="7875">
                  <c:v>1.4076970850931201</c:v>
                </c:pt>
                <c:pt idx="7876">
                  <c:v>1.40731243124312</c:v>
                </c:pt>
                <c:pt idx="7877">
                  <c:v>1.4069277773931199</c:v>
                </c:pt>
                <c:pt idx="7878">
                  <c:v>1.4065431235431201</c:v>
                </c:pt>
                <c:pt idx="7879">
                  <c:v>1.40615846969312</c:v>
                </c:pt>
                <c:pt idx="7880">
                  <c:v>1.4057738158431199</c:v>
                </c:pt>
                <c:pt idx="7881">
                  <c:v>1.40538916199312</c:v>
                </c:pt>
                <c:pt idx="7882">
                  <c:v>1.4050045081431199</c:v>
                </c:pt>
                <c:pt idx="7883">
                  <c:v>1.4046198542931201</c:v>
                </c:pt>
                <c:pt idx="7884">
                  <c:v>1.40423520044312</c:v>
                </c:pt>
                <c:pt idx="7885">
                  <c:v>1.4038505465931199</c:v>
                </c:pt>
                <c:pt idx="7886">
                  <c:v>1.4034658927431201</c:v>
                </c:pt>
                <c:pt idx="7887">
                  <c:v>1.40308123889312</c:v>
                </c:pt>
                <c:pt idx="7888">
                  <c:v>1.4026965850431099</c:v>
                </c:pt>
                <c:pt idx="7889">
                  <c:v>1.40231193119311</c:v>
                </c:pt>
                <c:pt idx="7890">
                  <c:v>1.40192727734311</c:v>
                </c:pt>
                <c:pt idx="7891">
                  <c:v>1.4015426234931101</c:v>
                </c:pt>
                <c:pt idx="7892">
                  <c:v>1.40115796964311</c:v>
                </c:pt>
                <c:pt idx="7893">
                  <c:v>1.4007733157931099</c:v>
                </c:pt>
                <c:pt idx="7894">
                  <c:v>1.4003886619431101</c:v>
                </c:pt>
                <c:pt idx="7895">
                  <c:v>1.40000400809311</c:v>
                </c:pt>
                <c:pt idx="7896">
                  <c:v>1.3996193542431099</c:v>
                </c:pt>
                <c:pt idx="7897">
                  <c:v>1.39923470039311</c:v>
                </c:pt>
                <c:pt idx="7898">
                  <c:v>1.39885004654311</c:v>
                </c:pt>
                <c:pt idx="7899">
                  <c:v>1.3984653926931101</c:v>
                </c:pt>
                <c:pt idx="7900">
                  <c:v>1.39808073884311</c:v>
                </c:pt>
                <c:pt idx="7901">
                  <c:v>1.3976960849931099</c:v>
                </c:pt>
                <c:pt idx="7902">
                  <c:v>1.3973114311431101</c:v>
                </c:pt>
                <c:pt idx="7903">
                  <c:v>1.39692677729311</c:v>
                </c:pt>
                <c:pt idx="7904">
                  <c:v>1.3965421234431099</c:v>
                </c:pt>
                <c:pt idx="7905">
                  <c:v>1.39615746959311</c:v>
                </c:pt>
                <c:pt idx="7906">
                  <c:v>1.39577281574311</c:v>
                </c:pt>
                <c:pt idx="7907">
                  <c:v>1.3953881618931101</c:v>
                </c:pt>
                <c:pt idx="7908">
                  <c:v>1.39500350804311</c:v>
                </c:pt>
                <c:pt idx="7909">
                  <c:v>1.3946188541931099</c:v>
                </c:pt>
                <c:pt idx="7910">
                  <c:v>1.3942342003431101</c:v>
                </c:pt>
                <c:pt idx="7911">
                  <c:v>1.39384954649311</c:v>
                </c:pt>
                <c:pt idx="7912">
                  <c:v>1.3934648926431099</c:v>
                </c:pt>
                <c:pt idx="7913">
                  <c:v>1.39308023879311</c:v>
                </c:pt>
                <c:pt idx="7914">
                  <c:v>1.39269558494311</c:v>
                </c:pt>
                <c:pt idx="7915">
                  <c:v>1.3923109310930999</c:v>
                </c:pt>
                <c:pt idx="7916">
                  <c:v>1.3919262772431</c:v>
                </c:pt>
                <c:pt idx="7917">
                  <c:v>1.3915416233930999</c:v>
                </c:pt>
                <c:pt idx="7918">
                  <c:v>1.3911569695431001</c:v>
                </c:pt>
                <c:pt idx="7919">
                  <c:v>1.3907723156931</c:v>
                </c:pt>
                <c:pt idx="7920">
                  <c:v>1.3903876618430999</c:v>
                </c:pt>
                <c:pt idx="7921">
                  <c:v>1.3900030079931001</c:v>
                </c:pt>
                <c:pt idx="7922">
                  <c:v>1.3896183541431</c:v>
                </c:pt>
                <c:pt idx="7923">
                  <c:v>1.3892337002930999</c:v>
                </c:pt>
                <c:pt idx="7924">
                  <c:v>1.3888490464431</c:v>
                </c:pt>
                <c:pt idx="7925">
                  <c:v>1.3884643925930999</c:v>
                </c:pt>
                <c:pt idx="7926">
                  <c:v>1.3880797387431001</c:v>
                </c:pt>
                <c:pt idx="7927">
                  <c:v>1.3876950848931</c:v>
                </c:pt>
                <c:pt idx="7928">
                  <c:v>1.3873104310430999</c:v>
                </c:pt>
                <c:pt idx="7929">
                  <c:v>1.3869257771931001</c:v>
                </c:pt>
                <c:pt idx="7930">
                  <c:v>1.3865411233431</c:v>
                </c:pt>
                <c:pt idx="7931">
                  <c:v>1.3861564694930999</c:v>
                </c:pt>
                <c:pt idx="7932">
                  <c:v>1.3857718156431</c:v>
                </c:pt>
                <c:pt idx="7933">
                  <c:v>1.3853871617931</c:v>
                </c:pt>
                <c:pt idx="7934">
                  <c:v>1.3850025079431001</c:v>
                </c:pt>
                <c:pt idx="7935">
                  <c:v>1.3846178540931</c:v>
                </c:pt>
                <c:pt idx="7936">
                  <c:v>1.3842332002430999</c:v>
                </c:pt>
                <c:pt idx="7937">
                  <c:v>1.3838485463931001</c:v>
                </c:pt>
                <c:pt idx="7938">
                  <c:v>1.3834638925431</c:v>
                </c:pt>
                <c:pt idx="7939">
                  <c:v>1.3830792386930999</c:v>
                </c:pt>
                <c:pt idx="7940">
                  <c:v>1.38269458484309</c:v>
                </c:pt>
                <c:pt idx="7941">
                  <c:v>1.38230993099309</c:v>
                </c:pt>
                <c:pt idx="7942">
                  <c:v>1.3819252771430901</c:v>
                </c:pt>
                <c:pt idx="7943">
                  <c:v>1.38154062329309</c:v>
                </c:pt>
                <c:pt idx="7944">
                  <c:v>1.3811559694430899</c:v>
                </c:pt>
                <c:pt idx="7945">
                  <c:v>1.3807713155930901</c:v>
                </c:pt>
                <c:pt idx="7946">
                  <c:v>1.38038666174309</c:v>
                </c:pt>
                <c:pt idx="7947">
                  <c:v>1.3800020078930899</c:v>
                </c:pt>
                <c:pt idx="7948">
                  <c:v>1.37961735404309</c:v>
                </c:pt>
                <c:pt idx="7949">
                  <c:v>1.37923270019309</c:v>
                </c:pt>
                <c:pt idx="7950">
                  <c:v>1.3788480463430901</c:v>
                </c:pt>
                <c:pt idx="7951">
                  <c:v>1.37846339249309</c:v>
                </c:pt>
                <c:pt idx="7952">
                  <c:v>1.3780787386430899</c:v>
                </c:pt>
                <c:pt idx="7953">
                  <c:v>1.3776940847930901</c:v>
                </c:pt>
                <c:pt idx="7954">
                  <c:v>1.37730943094309</c:v>
                </c:pt>
                <c:pt idx="7955">
                  <c:v>1.3769247770930899</c:v>
                </c:pt>
                <c:pt idx="7956">
                  <c:v>1.3765401232430901</c:v>
                </c:pt>
                <c:pt idx="7957">
                  <c:v>1.37615546939309</c:v>
                </c:pt>
                <c:pt idx="7958">
                  <c:v>1.3757708155430901</c:v>
                </c:pt>
                <c:pt idx="7959">
                  <c:v>1.37538616169309</c:v>
                </c:pt>
                <c:pt idx="7960">
                  <c:v>1.3750015078430899</c:v>
                </c:pt>
                <c:pt idx="7961">
                  <c:v>1.3746168539930901</c:v>
                </c:pt>
                <c:pt idx="7962">
                  <c:v>1.37423220014309</c:v>
                </c:pt>
                <c:pt idx="7963">
                  <c:v>1.3738475462930899</c:v>
                </c:pt>
                <c:pt idx="7964">
                  <c:v>1.3734628924430901</c:v>
                </c:pt>
                <c:pt idx="7965">
                  <c:v>1.37307823859309</c:v>
                </c:pt>
                <c:pt idx="7966">
                  <c:v>1.3726935847430899</c:v>
                </c:pt>
                <c:pt idx="7967">
                  <c:v>1.37230893089308</c:v>
                </c:pt>
                <c:pt idx="7968">
                  <c:v>1.37192427704308</c:v>
                </c:pt>
                <c:pt idx="7969">
                  <c:v>1.3715396231930801</c:v>
                </c:pt>
                <c:pt idx="7970">
                  <c:v>1.37115496934308</c:v>
                </c:pt>
                <c:pt idx="7971">
                  <c:v>1.3707703154930799</c:v>
                </c:pt>
                <c:pt idx="7972">
                  <c:v>1.3703856616430801</c:v>
                </c:pt>
                <c:pt idx="7973">
                  <c:v>1.37000100779308</c:v>
                </c:pt>
                <c:pt idx="7974">
                  <c:v>1.3696163539430799</c:v>
                </c:pt>
                <c:pt idx="7975">
                  <c:v>1.36923170009308</c:v>
                </c:pt>
                <c:pt idx="7976">
                  <c:v>1.36884704624308</c:v>
                </c:pt>
                <c:pt idx="7977">
                  <c:v>1.3684623923930801</c:v>
                </c:pt>
                <c:pt idx="7978">
                  <c:v>1.36807773854308</c:v>
                </c:pt>
                <c:pt idx="7979">
                  <c:v>1.3676930846930799</c:v>
                </c:pt>
                <c:pt idx="7980">
                  <c:v>1.3673084308430801</c:v>
                </c:pt>
                <c:pt idx="7981">
                  <c:v>1.36692377699308</c:v>
                </c:pt>
                <c:pt idx="7982">
                  <c:v>1.3665391231430799</c:v>
                </c:pt>
                <c:pt idx="7983">
                  <c:v>1.36615446929308</c:v>
                </c:pt>
                <c:pt idx="7984">
                  <c:v>1.36576981544308</c:v>
                </c:pt>
                <c:pt idx="7985">
                  <c:v>1.3653851615930801</c:v>
                </c:pt>
                <c:pt idx="7986">
                  <c:v>1.36500050774308</c:v>
                </c:pt>
                <c:pt idx="7987">
                  <c:v>1.3646158538930799</c:v>
                </c:pt>
                <c:pt idx="7988">
                  <c:v>1.3642312000430801</c:v>
                </c:pt>
                <c:pt idx="7989">
                  <c:v>1.36384654619308</c:v>
                </c:pt>
                <c:pt idx="7990">
                  <c:v>1.3634618923430799</c:v>
                </c:pt>
                <c:pt idx="7991">
                  <c:v>1.36307723849308</c:v>
                </c:pt>
                <c:pt idx="7992">
                  <c:v>1.36269258464307</c:v>
                </c:pt>
                <c:pt idx="7993">
                  <c:v>1.3623079307930701</c:v>
                </c:pt>
                <c:pt idx="7994">
                  <c:v>1.36192327694307</c:v>
                </c:pt>
                <c:pt idx="7995">
                  <c:v>1.3615386230930699</c:v>
                </c:pt>
                <c:pt idx="7996">
                  <c:v>1.3611539692430701</c:v>
                </c:pt>
                <c:pt idx="7997">
                  <c:v>1.36076931539307</c:v>
                </c:pt>
                <c:pt idx="7998">
                  <c:v>1.3603846615430699</c:v>
                </c:pt>
                <c:pt idx="7999">
                  <c:v>1.3600000076930701</c:v>
                </c:pt>
                <c:pt idx="8000">
                  <c:v>1.35961535384307</c:v>
                </c:pt>
                <c:pt idx="8001">
                  <c:v>1.3592306999930699</c:v>
                </c:pt>
                <c:pt idx="8002">
                  <c:v>1.35884604614307</c:v>
                </c:pt>
                <c:pt idx="8003">
                  <c:v>1.3584613922930699</c:v>
                </c:pt>
                <c:pt idx="8004">
                  <c:v>1.3580767384430701</c:v>
                </c:pt>
                <c:pt idx="8005">
                  <c:v>1.35769208459307</c:v>
                </c:pt>
                <c:pt idx="8006">
                  <c:v>1.3573074307430699</c:v>
                </c:pt>
                <c:pt idx="8007">
                  <c:v>1.3569227768930701</c:v>
                </c:pt>
                <c:pt idx="8008">
                  <c:v>1.35653812304307</c:v>
                </c:pt>
                <c:pt idx="8009">
                  <c:v>1.3561534691930699</c:v>
                </c:pt>
                <c:pt idx="8010">
                  <c:v>1.35576881534307</c:v>
                </c:pt>
                <c:pt idx="8011">
                  <c:v>1.3553841614930699</c:v>
                </c:pt>
                <c:pt idx="8012">
                  <c:v>1.3549995076430701</c:v>
                </c:pt>
                <c:pt idx="8013">
                  <c:v>1.35461485379307</c:v>
                </c:pt>
                <c:pt idx="8014">
                  <c:v>1.3542301999430699</c:v>
                </c:pt>
                <c:pt idx="8015">
                  <c:v>1.3538455460930701</c:v>
                </c:pt>
                <c:pt idx="8016">
                  <c:v>1.35346089224307</c:v>
                </c:pt>
                <c:pt idx="8017">
                  <c:v>1.3530762383930699</c:v>
                </c:pt>
                <c:pt idx="8018">
                  <c:v>1.35269158454306</c:v>
                </c:pt>
                <c:pt idx="8019">
                  <c:v>1.35230693069306</c:v>
                </c:pt>
                <c:pt idx="8020">
                  <c:v>1.3519222768430601</c:v>
                </c:pt>
                <c:pt idx="8021">
                  <c:v>1.35153762299306</c:v>
                </c:pt>
                <c:pt idx="8022">
                  <c:v>1.3511529691430599</c:v>
                </c:pt>
                <c:pt idx="8023">
                  <c:v>1.3507683152930601</c:v>
                </c:pt>
                <c:pt idx="8024">
                  <c:v>1.35038366144306</c:v>
                </c:pt>
                <c:pt idx="8025">
                  <c:v>1.3499990075930599</c:v>
                </c:pt>
                <c:pt idx="8026">
                  <c:v>1.34961435374306</c:v>
                </c:pt>
                <c:pt idx="8027">
                  <c:v>1.34922969989306</c:v>
                </c:pt>
                <c:pt idx="8028">
                  <c:v>1.3488450460430601</c:v>
                </c:pt>
                <c:pt idx="8029">
                  <c:v>1.34846039219306</c:v>
                </c:pt>
                <c:pt idx="8030">
                  <c:v>1.3480757383430599</c:v>
                </c:pt>
                <c:pt idx="8031">
                  <c:v>1.3476910844930601</c:v>
                </c:pt>
                <c:pt idx="8032">
                  <c:v>1.34730643064306</c:v>
                </c:pt>
                <c:pt idx="8033">
                  <c:v>1.3469217767930599</c:v>
                </c:pt>
                <c:pt idx="8034">
                  <c:v>1.34653712294306</c:v>
                </c:pt>
                <c:pt idx="8035">
                  <c:v>1.34615246909306</c:v>
                </c:pt>
                <c:pt idx="8036">
                  <c:v>1.3457678152430601</c:v>
                </c:pt>
                <c:pt idx="8037">
                  <c:v>1.34538316139306</c:v>
                </c:pt>
                <c:pt idx="8038">
                  <c:v>1.3449985075430599</c:v>
                </c:pt>
                <c:pt idx="8039">
                  <c:v>1.3446138536930601</c:v>
                </c:pt>
                <c:pt idx="8040">
                  <c:v>1.34422919984306</c:v>
                </c:pt>
                <c:pt idx="8041">
                  <c:v>1.3438445459930599</c:v>
                </c:pt>
                <c:pt idx="8042">
                  <c:v>1.3434598921430601</c:v>
                </c:pt>
                <c:pt idx="8043">
                  <c:v>1.34307523829306</c:v>
                </c:pt>
                <c:pt idx="8044">
                  <c:v>1.3426905844430499</c:v>
                </c:pt>
                <c:pt idx="8045">
                  <c:v>1.34230593059305</c:v>
                </c:pt>
                <c:pt idx="8046">
                  <c:v>1.34192127674305</c:v>
                </c:pt>
                <c:pt idx="8047">
                  <c:v>1.3415366228930501</c:v>
                </c:pt>
                <c:pt idx="8048">
                  <c:v>1.34115196904305</c:v>
                </c:pt>
                <c:pt idx="8049">
                  <c:v>1.3407673151930499</c:v>
                </c:pt>
                <c:pt idx="8050">
                  <c:v>1.3403826613430501</c:v>
                </c:pt>
                <c:pt idx="8051">
                  <c:v>1.33999800749305</c:v>
                </c:pt>
                <c:pt idx="8052">
                  <c:v>1.3396133536430499</c:v>
                </c:pt>
                <c:pt idx="8053">
                  <c:v>1.33922869979305</c:v>
                </c:pt>
                <c:pt idx="8054">
                  <c:v>1.33884404594305</c:v>
                </c:pt>
                <c:pt idx="8055">
                  <c:v>1.3384593920930501</c:v>
                </c:pt>
                <c:pt idx="8056">
                  <c:v>1.33807473824305</c:v>
                </c:pt>
                <c:pt idx="8057">
                  <c:v>1.3376900843930499</c:v>
                </c:pt>
                <c:pt idx="8058">
                  <c:v>1.3373054305430501</c:v>
                </c:pt>
                <c:pt idx="8059">
                  <c:v>1.33692077669305</c:v>
                </c:pt>
                <c:pt idx="8060">
                  <c:v>1.3365361228430499</c:v>
                </c:pt>
                <c:pt idx="8061">
                  <c:v>1.33615146899305</c:v>
                </c:pt>
                <c:pt idx="8062">
                  <c:v>1.33576681514305</c:v>
                </c:pt>
                <c:pt idx="8063">
                  <c:v>1.3353821612930501</c:v>
                </c:pt>
                <c:pt idx="8064">
                  <c:v>1.33499750744305</c:v>
                </c:pt>
                <c:pt idx="8065">
                  <c:v>1.3346128535930499</c:v>
                </c:pt>
                <c:pt idx="8066">
                  <c:v>1.3342281997430501</c:v>
                </c:pt>
                <c:pt idx="8067">
                  <c:v>1.33384354589305</c:v>
                </c:pt>
                <c:pt idx="8068">
                  <c:v>1.3334588920430499</c:v>
                </c:pt>
                <c:pt idx="8069">
                  <c:v>1.33307423819305</c:v>
                </c:pt>
                <c:pt idx="8070">
                  <c:v>1.33268958434304</c:v>
                </c:pt>
                <c:pt idx="8071">
                  <c:v>1.3323049304930401</c:v>
                </c:pt>
                <c:pt idx="8072">
                  <c:v>1.33192027664304</c:v>
                </c:pt>
                <c:pt idx="8073">
                  <c:v>1.3315356227930399</c:v>
                </c:pt>
                <c:pt idx="8074">
                  <c:v>1.3311509689430401</c:v>
                </c:pt>
                <c:pt idx="8075">
                  <c:v>1.33076631509304</c:v>
                </c:pt>
                <c:pt idx="8076">
                  <c:v>1.3303816612430399</c:v>
                </c:pt>
                <c:pt idx="8077">
                  <c:v>1.3299970073930401</c:v>
                </c:pt>
                <c:pt idx="8078">
                  <c:v>1.32961235354304</c:v>
                </c:pt>
                <c:pt idx="8079">
                  <c:v>1.3292276996930401</c:v>
                </c:pt>
                <c:pt idx="8080">
                  <c:v>1.32884304584304</c:v>
                </c:pt>
                <c:pt idx="8081">
                  <c:v>1.3284583919930399</c:v>
                </c:pt>
                <c:pt idx="8082">
                  <c:v>1.3280737381430401</c:v>
                </c:pt>
                <c:pt idx="8083">
                  <c:v>1.32768908429304</c:v>
                </c:pt>
                <c:pt idx="8084">
                  <c:v>1.3273044304430399</c:v>
                </c:pt>
                <c:pt idx="8085">
                  <c:v>1.3269197765930401</c:v>
                </c:pt>
                <c:pt idx="8086">
                  <c:v>1.32653512274304</c:v>
                </c:pt>
                <c:pt idx="8087">
                  <c:v>1.3261504688930399</c:v>
                </c:pt>
                <c:pt idx="8088">
                  <c:v>1.32576581504304</c:v>
                </c:pt>
                <c:pt idx="8089">
                  <c:v>1.3253811611930399</c:v>
                </c:pt>
                <c:pt idx="8090">
                  <c:v>1.3249965073430401</c:v>
                </c:pt>
                <c:pt idx="8091">
                  <c:v>1.32461185349304</c:v>
                </c:pt>
                <c:pt idx="8092">
                  <c:v>1.3242271996430399</c:v>
                </c:pt>
                <c:pt idx="8093">
                  <c:v>1.3238425457930401</c:v>
                </c:pt>
                <c:pt idx="8094">
                  <c:v>1.32345789194304</c:v>
                </c:pt>
                <c:pt idx="8095">
                  <c:v>1.3230732380930399</c:v>
                </c:pt>
                <c:pt idx="8096">
                  <c:v>1.32268858424303</c:v>
                </c:pt>
                <c:pt idx="8097">
                  <c:v>1.32230393039303</c:v>
                </c:pt>
                <c:pt idx="8098">
                  <c:v>1.3219192765430301</c:v>
                </c:pt>
                <c:pt idx="8099">
                  <c:v>1.32153462269303</c:v>
                </c:pt>
                <c:pt idx="8100">
                  <c:v>1.3211499688430299</c:v>
                </c:pt>
                <c:pt idx="8101">
                  <c:v>1.3207653149930301</c:v>
                </c:pt>
                <c:pt idx="8102">
                  <c:v>1.32038066114303</c:v>
                </c:pt>
                <c:pt idx="8103">
                  <c:v>1.3199960072930299</c:v>
                </c:pt>
                <c:pt idx="8104">
                  <c:v>1.31961135344303</c:v>
                </c:pt>
                <c:pt idx="8105">
                  <c:v>1.31922669959303</c:v>
                </c:pt>
                <c:pt idx="8106">
                  <c:v>1.3188420457430301</c:v>
                </c:pt>
                <c:pt idx="8107">
                  <c:v>1.31845739189303</c:v>
                </c:pt>
                <c:pt idx="8108">
                  <c:v>1.3180727380430299</c:v>
                </c:pt>
                <c:pt idx="8109">
                  <c:v>1.3176880841930301</c:v>
                </c:pt>
                <c:pt idx="8110">
                  <c:v>1.31730343034303</c:v>
                </c:pt>
                <c:pt idx="8111">
                  <c:v>1.3169187764930299</c:v>
                </c:pt>
                <c:pt idx="8112">
                  <c:v>1.31653412264303</c:v>
                </c:pt>
                <c:pt idx="8113">
                  <c:v>1.31614946879303</c:v>
                </c:pt>
                <c:pt idx="8114">
                  <c:v>1.3157648149430301</c:v>
                </c:pt>
                <c:pt idx="8115">
                  <c:v>1.31538016109303</c:v>
                </c:pt>
                <c:pt idx="8116">
                  <c:v>1.3149955072430299</c:v>
                </c:pt>
                <c:pt idx="8117">
                  <c:v>1.3146108533930301</c:v>
                </c:pt>
                <c:pt idx="8118">
                  <c:v>1.31422619954303</c:v>
                </c:pt>
                <c:pt idx="8119">
                  <c:v>1.3138415456930299</c:v>
                </c:pt>
                <c:pt idx="8120">
                  <c:v>1.31345689184303</c:v>
                </c:pt>
                <c:pt idx="8121">
                  <c:v>1.31307223799303</c:v>
                </c:pt>
                <c:pt idx="8122">
                  <c:v>1.3126875841430199</c:v>
                </c:pt>
                <c:pt idx="8123">
                  <c:v>1.31230293029302</c:v>
                </c:pt>
                <c:pt idx="8124">
                  <c:v>1.3119182764430199</c:v>
                </c:pt>
                <c:pt idx="8125">
                  <c:v>1.3115336225930201</c:v>
                </c:pt>
                <c:pt idx="8126">
                  <c:v>1.31114896874302</c:v>
                </c:pt>
                <c:pt idx="8127">
                  <c:v>1.3107643148930199</c:v>
                </c:pt>
                <c:pt idx="8128">
                  <c:v>1.3103796610430201</c:v>
                </c:pt>
                <c:pt idx="8129">
                  <c:v>1.30999500719302</c:v>
                </c:pt>
                <c:pt idx="8130">
                  <c:v>1.3096103533430199</c:v>
                </c:pt>
                <c:pt idx="8131">
                  <c:v>1.30922569949302</c:v>
                </c:pt>
                <c:pt idx="8132">
                  <c:v>1.30884104564302</c:v>
                </c:pt>
                <c:pt idx="8133">
                  <c:v>1.3084563917930201</c:v>
                </c:pt>
                <c:pt idx="8134">
                  <c:v>1.30807173794302</c:v>
                </c:pt>
                <c:pt idx="8135">
                  <c:v>1.3076870840930199</c:v>
                </c:pt>
                <c:pt idx="8136">
                  <c:v>1.3073024302430201</c:v>
                </c:pt>
                <c:pt idx="8137">
                  <c:v>1.30691777639302</c:v>
                </c:pt>
                <c:pt idx="8138">
                  <c:v>1.3065331225430199</c:v>
                </c:pt>
                <c:pt idx="8139">
                  <c:v>1.30614846869302</c:v>
                </c:pt>
                <c:pt idx="8140">
                  <c:v>1.30576381484302</c:v>
                </c:pt>
                <c:pt idx="8141">
                  <c:v>1.3053791609930201</c:v>
                </c:pt>
                <c:pt idx="8142">
                  <c:v>1.30499450714302</c:v>
                </c:pt>
                <c:pt idx="8143">
                  <c:v>1.3046098532930199</c:v>
                </c:pt>
                <c:pt idx="8144">
                  <c:v>1.3042251994430201</c:v>
                </c:pt>
                <c:pt idx="8145">
                  <c:v>1.30384054559302</c:v>
                </c:pt>
                <c:pt idx="8146">
                  <c:v>1.3034558917430199</c:v>
                </c:pt>
                <c:pt idx="8147">
                  <c:v>1.30307123789302</c:v>
                </c:pt>
                <c:pt idx="8148">
                  <c:v>1.30268658404301</c:v>
                </c:pt>
                <c:pt idx="8149">
                  <c:v>1.3023019301930101</c:v>
                </c:pt>
                <c:pt idx="8150">
                  <c:v>1.30191727634301</c:v>
                </c:pt>
                <c:pt idx="8151">
                  <c:v>1.3015326224930099</c:v>
                </c:pt>
                <c:pt idx="8152">
                  <c:v>1.3011479686430101</c:v>
                </c:pt>
                <c:pt idx="8153">
                  <c:v>1.30076331479301</c:v>
                </c:pt>
                <c:pt idx="8154">
                  <c:v>1.3003786609430099</c:v>
                </c:pt>
                <c:pt idx="8155">
                  <c:v>1.2999940070930101</c:v>
                </c:pt>
                <c:pt idx="8156">
                  <c:v>1.29960935324301</c:v>
                </c:pt>
                <c:pt idx="8157">
                  <c:v>1.2992246993930101</c:v>
                </c:pt>
                <c:pt idx="8158">
                  <c:v>1.29884004554301</c:v>
                </c:pt>
                <c:pt idx="8159">
                  <c:v>1.2984553916930099</c:v>
                </c:pt>
                <c:pt idx="8160">
                  <c:v>1.2980707378430101</c:v>
                </c:pt>
                <c:pt idx="8161">
                  <c:v>1.29768608399301</c:v>
                </c:pt>
                <c:pt idx="8162">
                  <c:v>1.2973014301430099</c:v>
                </c:pt>
                <c:pt idx="8163">
                  <c:v>1.2969167762930101</c:v>
                </c:pt>
                <c:pt idx="8164">
                  <c:v>1.29653212244301</c:v>
                </c:pt>
                <c:pt idx="8165">
                  <c:v>1.2961474685930101</c:v>
                </c:pt>
                <c:pt idx="8166">
                  <c:v>1.29576281474301</c:v>
                </c:pt>
                <c:pt idx="8167">
                  <c:v>1.2953781608930099</c:v>
                </c:pt>
                <c:pt idx="8168">
                  <c:v>1.2949935070430101</c:v>
                </c:pt>
                <c:pt idx="8169">
                  <c:v>1.29460885319301</c:v>
                </c:pt>
                <c:pt idx="8170">
                  <c:v>1.2942241993430099</c:v>
                </c:pt>
                <c:pt idx="8171">
                  <c:v>1.2938395454930101</c:v>
                </c:pt>
                <c:pt idx="8172">
                  <c:v>1.29345489164301</c:v>
                </c:pt>
                <c:pt idx="8173">
                  <c:v>1.2930702377930099</c:v>
                </c:pt>
                <c:pt idx="8174">
                  <c:v>1.292685583943</c:v>
                </c:pt>
                <c:pt idx="8175">
                  <c:v>1.292300930093</c:v>
                </c:pt>
                <c:pt idx="8176">
                  <c:v>1.2919162762430001</c:v>
                </c:pt>
                <c:pt idx="8177">
                  <c:v>1.291531622393</c:v>
                </c:pt>
                <c:pt idx="8178">
                  <c:v>1.2911469685429999</c:v>
                </c:pt>
                <c:pt idx="8179">
                  <c:v>1.2907623146930001</c:v>
                </c:pt>
                <c:pt idx="8180">
                  <c:v>1.290377660843</c:v>
                </c:pt>
                <c:pt idx="8181">
                  <c:v>1.2899930069929999</c:v>
                </c:pt>
                <c:pt idx="8182">
                  <c:v>1.289608353143</c:v>
                </c:pt>
                <c:pt idx="8183">
                  <c:v>1.289223699293</c:v>
                </c:pt>
                <c:pt idx="8184">
                  <c:v>1.2888390454430001</c:v>
                </c:pt>
                <c:pt idx="8185">
                  <c:v>1.288454391593</c:v>
                </c:pt>
                <c:pt idx="8186">
                  <c:v>1.2880697377429999</c:v>
                </c:pt>
                <c:pt idx="8187">
                  <c:v>1.2876850838930001</c:v>
                </c:pt>
                <c:pt idx="8188">
                  <c:v>1.287300430043</c:v>
                </c:pt>
                <c:pt idx="8189">
                  <c:v>1.2869157761929999</c:v>
                </c:pt>
                <c:pt idx="8190">
                  <c:v>1.286531122343</c:v>
                </c:pt>
                <c:pt idx="8191">
                  <c:v>1.286146468493</c:v>
                </c:pt>
                <c:pt idx="8192">
                  <c:v>1.2857618146430001</c:v>
                </c:pt>
                <c:pt idx="8193">
                  <c:v>1.285377160793</c:v>
                </c:pt>
                <c:pt idx="8194">
                  <c:v>1.2849925069429999</c:v>
                </c:pt>
                <c:pt idx="8195">
                  <c:v>1.2846078530930001</c:v>
                </c:pt>
                <c:pt idx="8196">
                  <c:v>1.284223199243</c:v>
                </c:pt>
                <c:pt idx="8197">
                  <c:v>1.2838385453929999</c:v>
                </c:pt>
                <c:pt idx="8198">
                  <c:v>1.283453891543</c:v>
                </c:pt>
                <c:pt idx="8199">
                  <c:v>1.283069237693</c:v>
                </c:pt>
                <c:pt idx="8200">
                  <c:v>1.2826845838429899</c:v>
                </c:pt>
                <c:pt idx="8201">
                  <c:v>1.28229992999299</c:v>
                </c:pt>
                <c:pt idx="8202">
                  <c:v>1.2819152761429899</c:v>
                </c:pt>
                <c:pt idx="8203">
                  <c:v>1.2815306222929901</c:v>
                </c:pt>
                <c:pt idx="8204">
                  <c:v>1.28114596844299</c:v>
                </c:pt>
                <c:pt idx="8205">
                  <c:v>1.2807613145929899</c:v>
                </c:pt>
                <c:pt idx="8206">
                  <c:v>1.2803766607429901</c:v>
                </c:pt>
                <c:pt idx="8207">
                  <c:v>1.27999200689299</c:v>
                </c:pt>
                <c:pt idx="8208">
                  <c:v>1.2796073530429899</c:v>
                </c:pt>
                <c:pt idx="8209">
                  <c:v>1.27922269919299</c:v>
                </c:pt>
                <c:pt idx="8210">
                  <c:v>1.2788380453429899</c:v>
                </c:pt>
                <c:pt idx="8211">
                  <c:v>1.2784533914929901</c:v>
                </c:pt>
                <c:pt idx="8212">
                  <c:v>1.27806873764299</c:v>
                </c:pt>
                <c:pt idx="8213">
                  <c:v>1.2776840837929899</c:v>
                </c:pt>
                <c:pt idx="8214">
                  <c:v>1.2772994299429901</c:v>
                </c:pt>
                <c:pt idx="8215">
                  <c:v>1.27691477609299</c:v>
                </c:pt>
                <c:pt idx="8216">
                  <c:v>1.2765301222429899</c:v>
                </c:pt>
                <c:pt idx="8217">
                  <c:v>1.27614546839299</c:v>
                </c:pt>
                <c:pt idx="8218">
                  <c:v>1.27576081454299</c:v>
                </c:pt>
                <c:pt idx="8219">
                  <c:v>1.2753761606929901</c:v>
                </c:pt>
                <c:pt idx="8220">
                  <c:v>1.27499150684299</c:v>
                </c:pt>
                <c:pt idx="8221">
                  <c:v>1.2746068529929899</c:v>
                </c:pt>
                <c:pt idx="8222">
                  <c:v>1.2742221991429901</c:v>
                </c:pt>
                <c:pt idx="8223">
                  <c:v>1.27383754529299</c:v>
                </c:pt>
                <c:pt idx="8224">
                  <c:v>1.2734528914429899</c:v>
                </c:pt>
                <c:pt idx="8225">
                  <c:v>1.27306823759298</c:v>
                </c:pt>
                <c:pt idx="8226">
                  <c:v>1.27268358374298</c:v>
                </c:pt>
                <c:pt idx="8227">
                  <c:v>1.2722989298929801</c:v>
                </c:pt>
                <c:pt idx="8228">
                  <c:v>1.27191427604298</c:v>
                </c:pt>
                <c:pt idx="8229">
                  <c:v>1.2715296221929799</c:v>
                </c:pt>
                <c:pt idx="8230">
                  <c:v>1.2711449683429801</c:v>
                </c:pt>
                <c:pt idx="8231">
                  <c:v>1.27076031449298</c:v>
                </c:pt>
                <c:pt idx="8232">
                  <c:v>1.2703756606429799</c:v>
                </c:pt>
                <c:pt idx="8233">
                  <c:v>1.26999100679298</c:v>
                </c:pt>
                <c:pt idx="8234">
                  <c:v>1.26960635294298</c:v>
                </c:pt>
                <c:pt idx="8235">
                  <c:v>1.2692216990929801</c:v>
                </c:pt>
                <c:pt idx="8236">
                  <c:v>1.26883704524298</c:v>
                </c:pt>
                <c:pt idx="8237">
                  <c:v>1.2684523913929799</c:v>
                </c:pt>
                <c:pt idx="8238">
                  <c:v>1.2680677375429801</c:v>
                </c:pt>
                <c:pt idx="8239">
                  <c:v>1.26768308369298</c:v>
                </c:pt>
                <c:pt idx="8240">
                  <c:v>1.2672984298429799</c:v>
                </c:pt>
                <c:pt idx="8241">
                  <c:v>1.2669137759929801</c:v>
                </c:pt>
                <c:pt idx="8242">
                  <c:v>1.26652912214298</c:v>
                </c:pt>
                <c:pt idx="8243">
                  <c:v>1.2661444682929801</c:v>
                </c:pt>
                <c:pt idx="8244">
                  <c:v>1.26575981444298</c:v>
                </c:pt>
                <c:pt idx="8245">
                  <c:v>1.2653751605929799</c:v>
                </c:pt>
                <c:pt idx="8246">
                  <c:v>1.2649905067429801</c:v>
                </c:pt>
                <c:pt idx="8247">
                  <c:v>1.26460585289298</c:v>
                </c:pt>
                <c:pt idx="8248">
                  <c:v>1.2642211990429799</c:v>
                </c:pt>
                <c:pt idx="8249">
                  <c:v>1.2638365451929801</c:v>
                </c:pt>
                <c:pt idx="8250">
                  <c:v>1.26345189134298</c:v>
                </c:pt>
                <c:pt idx="8251">
                  <c:v>1.2630672374929699</c:v>
                </c:pt>
                <c:pt idx="8252">
                  <c:v>1.26268258364297</c:v>
                </c:pt>
                <c:pt idx="8253">
                  <c:v>1.26229792979297</c:v>
                </c:pt>
                <c:pt idx="8254">
                  <c:v>1.2619132759429701</c:v>
                </c:pt>
                <c:pt idx="8255">
                  <c:v>1.26152862209297</c:v>
                </c:pt>
                <c:pt idx="8256">
                  <c:v>1.2611439682429699</c:v>
                </c:pt>
                <c:pt idx="8257">
                  <c:v>1.2607593143929701</c:v>
                </c:pt>
                <c:pt idx="8258">
                  <c:v>1.26037466054297</c:v>
                </c:pt>
                <c:pt idx="8259">
                  <c:v>1.2599900066929699</c:v>
                </c:pt>
                <c:pt idx="8260">
                  <c:v>1.25960535284297</c:v>
                </c:pt>
                <c:pt idx="8261">
                  <c:v>1.25922069899297</c:v>
                </c:pt>
                <c:pt idx="8262">
                  <c:v>1.2588360451429701</c:v>
                </c:pt>
                <c:pt idx="8263">
                  <c:v>1.25845139129297</c:v>
                </c:pt>
                <c:pt idx="8264">
                  <c:v>1.2580667374429699</c:v>
                </c:pt>
                <c:pt idx="8265">
                  <c:v>1.2576820835929701</c:v>
                </c:pt>
                <c:pt idx="8266">
                  <c:v>1.25729742974297</c:v>
                </c:pt>
                <c:pt idx="8267">
                  <c:v>1.2569127758929699</c:v>
                </c:pt>
                <c:pt idx="8268">
                  <c:v>1.25652812204297</c:v>
                </c:pt>
                <c:pt idx="8269">
                  <c:v>1.25614346819297</c:v>
                </c:pt>
                <c:pt idx="8270">
                  <c:v>1.2557588143429701</c:v>
                </c:pt>
                <c:pt idx="8271">
                  <c:v>1.25537416049297</c:v>
                </c:pt>
                <c:pt idx="8272">
                  <c:v>1.2549895066429699</c:v>
                </c:pt>
                <c:pt idx="8273">
                  <c:v>1.2546048527929701</c:v>
                </c:pt>
                <c:pt idx="8274">
                  <c:v>1.25422019894297</c:v>
                </c:pt>
                <c:pt idx="8275">
                  <c:v>1.2538355450929699</c:v>
                </c:pt>
                <c:pt idx="8276">
                  <c:v>1.25345089124297</c:v>
                </c:pt>
                <c:pt idx="8277">
                  <c:v>1.25306623739297</c:v>
                </c:pt>
                <c:pt idx="8278">
                  <c:v>1.2526815835429601</c:v>
                </c:pt>
                <c:pt idx="8279">
                  <c:v>1.25229692969296</c:v>
                </c:pt>
                <c:pt idx="8280">
                  <c:v>1.2519122758429599</c:v>
                </c:pt>
                <c:pt idx="8281">
                  <c:v>1.2515276219929601</c:v>
                </c:pt>
                <c:pt idx="8282">
                  <c:v>1.25114296814296</c:v>
                </c:pt>
                <c:pt idx="8283">
                  <c:v>1.2507583142929599</c:v>
                </c:pt>
                <c:pt idx="8284">
                  <c:v>1.2503736604429601</c:v>
                </c:pt>
                <c:pt idx="8285">
                  <c:v>1.24998900659296</c:v>
                </c:pt>
                <c:pt idx="8286">
                  <c:v>1.2496043527429599</c:v>
                </c:pt>
                <c:pt idx="8287">
                  <c:v>1.24921969889296</c:v>
                </c:pt>
                <c:pt idx="8288">
                  <c:v>1.2488350450429599</c:v>
                </c:pt>
                <c:pt idx="8289">
                  <c:v>1.2484503911929601</c:v>
                </c:pt>
                <c:pt idx="8290">
                  <c:v>1.24806573734296</c:v>
                </c:pt>
                <c:pt idx="8291">
                  <c:v>1.2476810834929599</c:v>
                </c:pt>
                <c:pt idx="8292">
                  <c:v>1.2472964296429601</c:v>
                </c:pt>
                <c:pt idx="8293">
                  <c:v>1.24691177579296</c:v>
                </c:pt>
                <c:pt idx="8294">
                  <c:v>1.2465271219429599</c:v>
                </c:pt>
                <c:pt idx="8295">
                  <c:v>1.24614246809296</c:v>
                </c:pt>
                <c:pt idx="8296">
                  <c:v>1.2457578142429599</c:v>
                </c:pt>
                <c:pt idx="8297">
                  <c:v>1.2453731603929601</c:v>
                </c:pt>
                <c:pt idx="8298">
                  <c:v>1.24498850654296</c:v>
                </c:pt>
                <c:pt idx="8299">
                  <c:v>1.2446038526929599</c:v>
                </c:pt>
                <c:pt idx="8300">
                  <c:v>1.2442191988429601</c:v>
                </c:pt>
                <c:pt idx="8301">
                  <c:v>1.24383454499296</c:v>
                </c:pt>
                <c:pt idx="8302">
                  <c:v>1.2434498911429599</c:v>
                </c:pt>
                <c:pt idx="8303">
                  <c:v>1.24306523729295</c:v>
                </c:pt>
                <c:pt idx="8304">
                  <c:v>1.24268058344295</c:v>
                </c:pt>
                <c:pt idx="8305">
                  <c:v>1.2422959295929501</c:v>
                </c:pt>
                <c:pt idx="8306">
                  <c:v>1.24191127574295</c:v>
                </c:pt>
                <c:pt idx="8307">
                  <c:v>1.2415266218929499</c:v>
                </c:pt>
                <c:pt idx="8308">
                  <c:v>1.2411419680429501</c:v>
                </c:pt>
                <c:pt idx="8309">
                  <c:v>1.24075731419295</c:v>
                </c:pt>
                <c:pt idx="8310">
                  <c:v>1.2403726603429499</c:v>
                </c:pt>
                <c:pt idx="8311">
                  <c:v>1.23998800649295</c:v>
                </c:pt>
                <c:pt idx="8312">
                  <c:v>1.23960335264295</c:v>
                </c:pt>
                <c:pt idx="8313">
                  <c:v>1.2392186987929501</c:v>
                </c:pt>
                <c:pt idx="8314">
                  <c:v>1.23883404494295</c:v>
                </c:pt>
                <c:pt idx="8315">
                  <c:v>1.2384493910929499</c:v>
                </c:pt>
                <c:pt idx="8316">
                  <c:v>1.2380647372429501</c:v>
                </c:pt>
                <c:pt idx="8317">
                  <c:v>1.23768008339295</c:v>
                </c:pt>
                <c:pt idx="8318">
                  <c:v>1.2372954295429499</c:v>
                </c:pt>
                <c:pt idx="8319">
                  <c:v>1.23691077569295</c:v>
                </c:pt>
                <c:pt idx="8320">
                  <c:v>1.23652612184295</c:v>
                </c:pt>
                <c:pt idx="8321">
                  <c:v>1.2361414679929501</c:v>
                </c:pt>
                <c:pt idx="8322">
                  <c:v>1.23575681414295</c:v>
                </c:pt>
                <c:pt idx="8323">
                  <c:v>1.2353721602929499</c:v>
                </c:pt>
                <c:pt idx="8324">
                  <c:v>1.2349875064429501</c:v>
                </c:pt>
                <c:pt idx="8325">
                  <c:v>1.23460285259295</c:v>
                </c:pt>
                <c:pt idx="8326">
                  <c:v>1.2342181987429499</c:v>
                </c:pt>
                <c:pt idx="8327">
                  <c:v>1.2338335448929501</c:v>
                </c:pt>
                <c:pt idx="8328">
                  <c:v>1.23344889104295</c:v>
                </c:pt>
                <c:pt idx="8329">
                  <c:v>1.2330642371929501</c:v>
                </c:pt>
                <c:pt idx="8330">
                  <c:v>1.23261550001153</c:v>
                </c:pt>
                <c:pt idx="8331">
                  <c:v>1.23215391539153</c:v>
                </c:pt>
                <c:pt idx="8332">
                  <c:v>1.23169233077153</c:v>
                </c:pt>
                <c:pt idx="8333">
                  <c:v>1.2312307461515299</c:v>
                </c:pt>
                <c:pt idx="8334">
                  <c:v>1.2307691615315299</c:v>
                </c:pt>
                <c:pt idx="8335">
                  <c:v>1.2303075769115299</c:v>
                </c:pt>
                <c:pt idx="8336">
                  <c:v>1.2298459922915299</c:v>
                </c:pt>
                <c:pt idx="8337">
                  <c:v>1.2293844076715299</c:v>
                </c:pt>
                <c:pt idx="8338">
                  <c:v>1.2289228230515299</c:v>
                </c:pt>
                <c:pt idx="8339">
                  <c:v>1.2284612384315301</c:v>
                </c:pt>
                <c:pt idx="8340">
                  <c:v>1.2279996538115301</c:v>
                </c:pt>
                <c:pt idx="8341">
                  <c:v>1.2275380691915301</c:v>
                </c:pt>
                <c:pt idx="8342">
                  <c:v>1.2270764845715301</c:v>
                </c:pt>
                <c:pt idx="8343">
                  <c:v>1.2266148999515301</c:v>
                </c:pt>
                <c:pt idx="8344">
                  <c:v>1.22615331533153</c:v>
                </c:pt>
                <c:pt idx="8345">
                  <c:v>1.22569173071153</c:v>
                </c:pt>
                <c:pt idx="8346">
                  <c:v>1.22523014609153</c:v>
                </c:pt>
                <c:pt idx="8347">
                  <c:v>1.22476856147153</c:v>
                </c:pt>
                <c:pt idx="8348">
                  <c:v>1.22430697685153</c:v>
                </c:pt>
                <c:pt idx="8349">
                  <c:v>1.22384539223153</c:v>
                </c:pt>
                <c:pt idx="8350">
                  <c:v>1.22338380761153</c:v>
                </c:pt>
                <c:pt idx="8351">
                  <c:v>1.22292222299152</c:v>
                </c:pt>
                <c:pt idx="8352">
                  <c:v>1.22246063837152</c:v>
                </c:pt>
                <c:pt idx="8353">
                  <c:v>1.22199905375152</c:v>
                </c:pt>
                <c:pt idx="8354">
                  <c:v>1.2215374691315199</c:v>
                </c:pt>
                <c:pt idx="8355">
                  <c:v>1.2210758845115199</c:v>
                </c:pt>
                <c:pt idx="8356">
                  <c:v>1.2206142998915199</c:v>
                </c:pt>
                <c:pt idx="8357">
                  <c:v>1.2201527152715199</c:v>
                </c:pt>
                <c:pt idx="8358">
                  <c:v>1.2196911306515199</c:v>
                </c:pt>
                <c:pt idx="8359">
                  <c:v>1.2192295460315199</c:v>
                </c:pt>
                <c:pt idx="8360">
                  <c:v>1.2187679614115201</c:v>
                </c:pt>
                <c:pt idx="8361">
                  <c:v>1.2183063767915201</c:v>
                </c:pt>
                <c:pt idx="8362">
                  <c:v>1.2178447921715201</c:v>
                </c:pt>
                <c:pt idx="8363">
                  <c:v>1.2173832075515201</c:v>
                </c:pt>
                <c:pt idx="8364">
                  <c:v>1.2169216229315201</c:v>
                </c:pt>
                <c:pt idx="8365">
                  <c:v>1.2164600383115201</c:v>
                </c:pt>
                <c:pt idx="8366">
                  <c:v>1.21599845369152</c:v>
                </c:pt>
                <c:pt idx="8367">
                  <c:v>1.21553686907152</c:v>
                </c:pt>
                <c:pt idx="8368">
                  <c:v>1.21507528445152</c:v>
                </c:pt>
                <c:pt idx="8369">
                  <c:v>1.21461369983152</c:v>
                </c:pt>
                <c:pt idx="8370">
                  <c:v>1.21415211521152</c:v>
                </c:pt>
                <c:pt idx="8371">
                  <c:v>1.21369053059152</c:v>
                </c:pt>
                <c:pt idx="8372">
                  <c:v>1.21322894597152</c:v>
                </c:pt>
                <c:pt idx="8373">
                  <c:v>1.21276736135151</c:v>
                </c:pt>
                <c:pt idx="8374">
                  <c:v>1.21230577673151</c:v>
                </c:pt>
                <c:pt idx="8375">
                  <c:v>1.21184419211151</c:v>
                </c:pt>
                <c:pt idx="8376">
                  <c:v>1.2113826074915099</c:v>
                </c:pt>
                <c:pt idx="8377">
                  <c:v>1.2109210228715099</c:v>
                </c:pt>
                <c:pt idx="8378">
                  <c:v>1.2104594382515099</c:v>
                </c:pt>
                <c:pt idx="8379">
                  <c:v>1.2099978536315099</c:v>
                </c:pt>
                <c:pt idx="8380">
                  <c:v>1.2095362690115099</c:v>
                </c:pt>
                <c:pt idx="8381">
                  <c:v>1.2090746843915099</c:v>
                </c:pt>
                <c:pt idx="8382">
                  <c:v>1.2086130997715101</c:v>
                </c:pt>
                <c:pt idx="8383">
                  <c:v>1.2081515151515101</c:v>
                </c:pt>
                <c:pt idx="8384">
                  <c:v>1.2076899305315101</c:v>
                </c:pt>
                <c:pt idx="8385">
                  <c:v>1.2072283459115101</c:v>
                </c:pt>
                <c:pt idx="8386">
                  <c:v>1.2067667612915101</c:v>
                </c:pt>
                <c:pt idx="8387">
                  <c:v>1.20630517667151</c:v>
                </c:pt>
                <c:pt idx="8388">
                  <c:v>1.20584359205151</c:v>
                </c:pt>
                <c:pt idx="8389">
                  <c:v>1.20538200743151</c:v>
                </c:pt>
                <c:pt idx="8390">
                  <c:v>1.20492042281151</c:v>
                </c:pt>
                <c:pt idx="8391">
                  <c:v>1.20445883819151</c:v>
                </c:pt>
                <c:pt idx="8392">
                  <c:v>1.20399725357151</c:v>
                </c:pt>
                <c:pt idx="8393">
                  <c:v>1.20353566895151</c:v>
                </c:pt>
                <c:pt idx="8394">
                  <c:v>1.2030740843315</c:v>
                </c:pt>
                <c:pt idx="8395">
                  <c:v>1.2026124997115</c:v>
                </c:pt>
                <c:pt idx="8396">
                  <c:v>1.2021509150915</c:v>
                </c:pt>
                <c:pt idx="8397">
                  <c:v>1.2016893304715</c:v>
                </c:pt>
                <c:pt idx="8398">
                  <c:v>1.2012277458514999</c:v>
                </c:pt>
                <c:pt idx="8399">
                  <c:v>1.2007661612314999</c:v>
                </c:pt>
                <c:pt idx="8400">
                  <c:v>1.2003045766114999</c:v>
                </c:pt>
                <c:pt idx="8401">
                  <c:v>1.1998429919914999</c:v>
                </c:pt>
                <c:pt idx="8402">
                  <c:v>1.1993814073714999</c:v>
                </c:pt>
                <c:pt idx="8403">
                  <c:v>1.1989198227515001</c:v>
                </c:pt>
                <c:pt idx="8404">
                  <c:v>1.1984582381315001</c:v>
                </c:pt>
                <c:pt idx="8405">
                  <c:v>1.1979966535115001</c:v>
                </c:pt>
                <c:pt idx="8406">
                  <c:v>1.1975350688915001</c:v>
                </c:pt>
                <c:pt idx="8407">
                  <c:v>1.1970734842715001</c:v>
                </c:pt>
                <c:pt idx="8408">
                  <c:v>1.1966118996515001</c:v>
                </c:pt>
                <c:pt idx="8409">
                  <c:v>1.1961503150315</c:v>
                </c:pt>
                <c:pt idx="8410">
                  <c:v>1.1956887304115</c:v>
                </c:pt>
                <c:pt idx="8411">
                  <c:v>1.1952271457915</c:v>
                </c:pt>
                <c:pt idx="8412">
                  <c:v>1.1947655611715</c:v>
                </c:pt>
                <c:pt idx="8413">
                  <c:v>1.1943039765515</c:v>
                </c:pt>
                <c:pt idx="8414">
                  <c:v>1.1938423919315</c:v>
                </c:pt>
                <c:pt idx="8415">
                  <c:v>1.1933808073115</c:v>
                </c:pt>
                <c:pt idx="8416">
                  <c:v>1.1929192226915</c:v>
                </c:pt>
                <c:pt idx="8417">
                  <c:v>1.19245763807149</c:v>
                </c:pt>
                <c:pt idx="8418">
                  <c:v>1.19199605345149</c:v>
                </c:pt>
                <c:pt idx="8419">
                  <c:v>1.1915344688314899</c:v>
                </c:pt>
                <c:pt idx="8420">
                  <c:v>1.1910728842114899</c:v>
                </c:pt>
                <c:pt idx="8421">
                  <c:v>1.1906112995914899</c:v>
                </c:pt>
                <c:pt idx="8422">
                  <c:v>1.1901497149714899</c:v>
                </c:pt>
                <c:pt idx="8423">
                  <c:v>1.1896881303514899</c:v>
                </c:pt>
                <c:pt idx="8424">
                  <c:v>1.1892265457314899</c:v>
                </c:pt>
                <c:pt idx="8425">
                  <c:v>1.1887649611114901</c:v>
                </c:pt>
                <c:pt idx="8426">
                  <c:v>1.1883033764914901</c:v>
                </c:pt>
                <c:pt idx="8427">
                  <c:v>1.1878417918714901</c:v>
                </c:pt>
                <c:pt idx="8428">
                  <c:v>1.1873802072514901</c:v>
                </c:pt>
                <c:pt idx="8429">
                  <c:v>1.1869186226314901</c:v>
                </c:pt>
                <c:pt idx="8430">
                  <c:v>1.1864570380114901</c:v>
                </c:pt>
                <c:pt idx="8431">
                  <c:v>1.18599545339149</c:v>
                </c:pt>
                <c:pt idx="8432">
                  <c:v>1.18553386877149</c:v>
                </c:pt>
                <c:pt idx="8433">
                  <c:v>1.18507228415149</c:v>
                </c:pt>
                <c:pt idx="8434">
                  <c:v>1.18461069953149</c:v>
                </c:pt>
                <c:pt idx="8435">
                  <c:v>1.18414911491149</c:v>
                </c:pt>
                <c:pt idx="8436">
                  <c:v>1.18368753029149</c:v>
                </c:pt>
                <c:pt idx="8437">
                  <c:v>1.18322594567149</c:v>
                </c:pt>
                <c:pt idx="8438">
                  <c:v>1.18276436105148</c:v>
                </c:pt>
                <c:pt idx="8439">
                  <c:v>1.18230277643148</c:v>
                </c:pt>
                <c:pt idx="8440">
                  <c:v>1.18184119181148</c:v>
                </c:pt>
                <c:pt idx="8441">
                  <c:v>1.1813796071914799</c:v>
                </c:pt>
                <c:pt idx="8442">
                  <c:v>1.1809180225714799</c:v>
                </c:pt>
                <c:pt idx="8443">
                  <c:v>1.1804564379514799</c:v>
                </c:pt>
                <c:pt idx="8444">
                  <c:v>1.1799948533314799</c:v>
                </c:pt>
                <c:pt idx="8445">
                  <c:v>1.1795332687114799</c:v>
                </c:pt>
                <c:pt idx="8446">
                  <c:v>1.1790716840914801</c:v>
                </c:pt>
                <c:pt idx="8447">
                  <c:v>1.1786100994714801</c:v>
                </c:pt>
                <c:pt idx="8448">
                  <c:v>1.1781485148514801</c:v>
                </c:pt>
                <c:pt idx="8449">
                  <c:v>1.1776869302314801</c:v>
                </c:pt>
                <c:pt idx="8450">
                  <c:v>1.1772253456114801</c:v>
                </c:pt>
                <c:pt idx="8451">
                  <c:v>1.1767637609914801</c:v>
                </c:pt>
                <c:pt idx="8452">
                  <c:v>1.17630217637148</c:v>
                </c:pt>
                <c:pt idx="8453">
                  <c:v>1.17584059175148</c:v>
                </c:pt>
                <c:pt idx="8454">
                  <c:v>1.17537900713148</c:v>
                </c:pt>
                <c:pt idx="8455">
                  <c:v>1.17491742251148</c:v>
                </c:pt>
                <c:pt idx="8456">
                  <c:v>1.17445583789148</c:v>
                </c:pt>
                <c:pt idx="8457">
                  <c:v>1.17399425327148</c:v>
                </c:pt>
                <c:pt idx="8458">
                  <c:v>1.17353266865148</c:v>
                </c:pt>
                <c:pt idx="8459">
                  <c:v>1.17307108403148</c:v>
                </c:pt>
                <c:pt idx="8460">
                  <c:v>1.17260949941147</c:v>
                </c:pt>
                <c:pt idx="8461">
                  <c:v>1.17214791479147</c:v>
                </c:pt>
                <c:pt idx="8462">
                  <c:v>1.1716863301714699</c:v>
                </c:pt>
                <c:pt idx="8463">
                  <c:v>1.1712247455514699</c:v>
                </c:pt>
                <c:pt idx="8464">
                  <c:v>1.1707631609314699</c:v>
                </c:pt>
                <c:pt idx="8465">
                  <c:v>1.1703015763114699</c:v>
                </c:pt>
                <c:pt idx="8466">
                  <c:v>1.1698399916914699</c:v>
                </c:pt>
                <c:pt idx="8467">
                  <c:v>1.1693784070714699</c:v>
                </c:pt>
                <c:pt idx="8468">
                  <c:v>1.1689168224514701</c:v>
                </c:pt>
                <c:pt idx="8469">
                  <c:v>1.1684552378314701</c:v>
                </c:pt>
                <c:pt idx="8470">
                  <c:v>1.1679936532114701</c:v>
                </c:pt>
                <c:pt idx="8471">
                  <c:v>1.1675320685914701</c:v>
                </c:pt>
                <c:pt idx="8472">
                  <c:v>1.1670704839714701</c:v>
                </c:pt>
                <c:pt idx="8473">
                  <c:v>1.1666088993514701</c:v>
                </c:pt>
                <c:pt idx="8474">
                  <c:v>1.16614731473147</c:v>
                </c:pt>
                <c:pt idx="8475">
                  <c:v>1.16568573011147</c:v>
                </c:pt>
                <c:pt idx="8476">
                  <c:v>1.16522414549147</c:v>
                </c:pt>
                <c:pt idx="8477">
                  <c:v>1.16476256087147</c:v>
                </c:pt>
                <c:pt idx="8478">
                  <c:v>1.16430097625147</c:v>
                </c:pt>
                <c:pt idx="8479">
                  <c:v>1.16383939163147</c:v>
                </c:pt>
                <c:pt idx="8480">
                  <c:v>1.16337780701147</c:v>
                </c:pt>
                <c:pt idx="8481">
                  <c:v>1.16291622239146</c:v>
                </c:pt>
                <c:pt idx="8482">
                  <c:v>1.16245463777146</c:v>
                </c:pt>
                <c:pt idx="8483">
                  <c:v>1.16199305315146</c:v>
                </c:pt>
                <c:pt idx="8484">
                  <c:v>1.1615314685314599</c:v>
                </c:pt>
                <c:pt idx="8485">
                  <c:v>1.1610698839114599</c:v>
                </c:pt>
                <c:pt idx="8486">
                  <c:v>1.1606082992914599</c:v>
                </c:pt>
                <c:pt idx="8487">
                  <c:v>1.1601467146714599</c:v>
                </c:pt>
                <c:pt idx="8488">
                  <c:v>1.1596851300514599</c:v>
                </c:pt>
                <c:pt idx="8489">
                  <c:v>1.1592235454314599</c:v>
                </c:pt>
                <c:pt idx="8490">
                  <c:v>1.1587619608114601</c:v>
                </c:pt>
                <c:pt idx="8491">
                  <c:v>1.1583003761914601</c:v>
                </c:pt>
                <c:pt idx="8492">
                  <c:v>1.1578387915714601</c:v>
                </c:pt>
                <c:pt idx="8493">
                  <c:v>1.1573772069514601</c:v>
                </c:pt>
                <c:pt idx="8494">
                  <c:v>1.1569156223314601</c:v>
                </c:pt>
                <c:pt idx="8495">
                  <c:v>1.15645403771146</c:v>
                </c:pt>
                <c:pt idx="8496">
                  <c:v>1.15599245309146</c:v>
                </c:pt>
                <c:pt idx="8497">
                  <c:v>1.15553086847146</c:v>
                </c:pt>
                <c:pt idx="8498">
                  <c:v>1.15506928385146</c:v>
                </c:pt>
                <c:pt idx="8499">
                  <c:v>1.15460769923146</c:v>
                </c:pt>
                <c:pt idx="8500">
                  <c:v>1.15414611461146</c:v>
                </c:pt>
                <c:pt idx="8501">
                  <c:v>1.15368452999146</c:v>
                </c:pt>
                <c:pt idx="8502">
                  <c:v>1.15322294537146</c:v>
                </c:pt>
                <c:pt idx="8503">
                  <c:v>1.15276136075145</c:v>
                </c:pt>
                <c:pt idx="8504">
                  <c:v>1.15229977613145</c:v>
                </c:pt>
                <c:pt idx="8505">
                  <c:v>1.1518381915114499</c:v>
                </c:pt>
                <c:pt idx="8506">
                  <c:v>1.1513766068914499</c:v>
                </c:pt>
                <c:pt idx="8507">
                  <c:v>1.1509150222714499</c:v>
                </c:pt>
                <c:pt idx="8508">
                  <c:v>1.1504534376514499</c:v>
                </c:pt>
                <c:pt idx="8509">
                  <c:v>1.1499918530314499</c:v>
                </c:pt>
                <c:pt idx="8510">
                  <c:v>1.1495302684114499</c:v>
                </c:pt>
                <c:pt idx="8511">
                  <c:v>1.1490686837914501</c:v>
                </c:pt>
                <c:pt idx="8512">
                  <c:v>1.1486070991714501</c:v>
                </c:pt>
                <c:pt idx="8513">
                  <c:v>1.1481455145514501</c:v>
                </c:pt>
                <c:pt idx="8514">
                  <c:v>1.1476839299314501</c:v>
                </c:pt>
                <c:pt idx="8515">
                  <c:v>1.1472223453114501</c:v>
                </c:pt>
                <c:pt idx="8516">
                  <c:v>1.1467607606914501</c:v>
                </c:pt>
                <c:pt idx="8517">
                  <c:v>1.14629917607145</c:v>
                </c:pt>
                <c:pt idx="8518">
                  <c:v>1.14583759145145</c:v>
                </c:pt>
                <c:pt idx="8519">
                  <c:v>1.14537600683145</c:v>
                </c:pt>
                <c:pt idx="8520">
                  <c:v>1.14491442221145</c:v>
                </c:pt>
                <c:pt idx="8521">
                  <c:v>1.14445283759145</c:v>
                </c:pt>
                <c:pt idx="8522">
                  <c:v>1.14399125297145</c:v>
                </c:pt>
                <c:pt idx="8523">
                  <c:v>1.14352966835145</c:v>
                </c:pt>
                <c:pt idx="8524">
                  <c:v>1.14306808373144</c:v>
                </c:pt>
                <c:pt idx="8525">
                  <c:v>1.14260649911144</c:v>
                </c:pt>
                <c:pt idx="8526">
                  <c:v>1.14214491449144</c:v>
                </c:pt>
                <c:pt idx="8527">
                  <c:v>1.1416833298714399</c:v>
                </c:pt>
                <c:pt idx="8528">
                  <c:v>1.1412217452514399</c:v>
                </c:pt>
                <c:pt idx="8529">
                  <c:v>1.1407601606314399</c:v>
                </c:pt>
                <c:pt idx="8530">
                  <c:v>1.1402985760114399</c:v>
                </c:pt>
                <c:pt idx="8531">
                  <c:v>1.1398369913914399</c:v>
                </c:pt>
                <c:pt idx="8532">
                  <c:v>1.1393754067714399</c:v>
                </c:pt>
                <c:pt idx="8533">
                  <c:v>1.1389138221514401</c:v>
                </c:pt>
                <c:pt idx="8534">
                  <c:v>1.1384522375314401</c:v>
                </c:pt>
                <c:pt idx="8535">
                  <c:v>1.1379906529114401</c:v>
                </c:pt>
                <c:pt idx="8536">
                  <c:v>1.1375290682914401</c:v>
                </c:pt>
                <c:pt idx="8537">
                  <c:v>1.1370674836714401</c:v>
                </c:pt>
                <c:pt idx="8538">
                  <c:v>1.13660589905144</c:v>
                </c:pt>
                <c:pt idx="8539">
                  <c:v>1.13614431443144</c:v>
                </c:pt>
                <c:pt idx="8540">
                  <c:v>1.13568272981144</c:v>
                </c:pt>
                <c:pt idx="8541">
                  <c:v>1.13522114519144</c:v>
                </c:pt>
                <c:pt idx="8542">
                  <c:v>1.13475956057144</c:v>
                </c:pt>
                <c:pt idx="8543">
                  <c:v>1.13429797595144</c:v>
                </c:pt>
                <c:pt idx="8544">
                  <c:v>1.13383639133144</c:v>
                </c:pt>
                <c:pt idx="8545">
                  <c:v>1.13337480671144</c:v>
                </c:pt>
                <c:pt idx="8546">
                  <c:v>1.13291322209144</c:v>
                </c:pt>
                <c:pt idx="8547">
                  <c:v>1.13245163747143</c:v>
                </c:pt>
                <c:pt idx="8548">
                  <c:v>1.13199005285143</c:v>
                </c:pt>
                <c:pt idx="8549">
                  <c:v>1.1315284682314299</c:v>
                </c:pt>
                <c:pt idx="8550">
                  <c:v>1.1310668836114299</c:v>
                </c:pt>
                <c:pt idx="8551">
                  <c:v>1.1306052989914299</c:v>
                </c:pt>
                <c:pt idx="8552">
                  <c:v>1.1301437143714299</c:v>
                </c:pt>
                <c:pt idx="8553">
                  <c:v>1.1296821297514299</c:v>
                </c:pt>
                <c:pt idx="8554">
                  <c:v>1.1292205451314301</c:v>
                </c:pt>
                <c:pt idx="8555">
                  <c:v>1.1287589605114301</c:v>
                </c:pt>
                <c:pt idx="8556">
                  <c:v>1.1282973758914301</c:v>
                </c:pt>
                <c:pt idx="8557">
                  <c:v>1.1278357912714301</c:v>
                </c:pt>
                <c:pt idx="8558">
                  <c:v>1.1273742066514301</c:v>
                </c:pt>
                <c:pt idx="8559">
                  <c:v>1.1269126220314301</c:v>
                </c:pt>
                <c:pt idx="8560">
                  <c:v>1.12645103741143</c:v>
                </c:pt>
                <c:pt idx="8561">
                  <c:v>1.12598945279143</c:v>
                </c:pt>
                <c:pt idx="8562">
                  <c:v>1.12552786817143</c:v>
                </c:pt>
                <c:pt idx="8563">
                  <c:v>1.12506628355143</c:v>
                </c:pt>
                <c:pt idx="8564">
                  <c:v>1.12460469893143</c:v>
                </c:pt>
                <c:pt idx="8565">
                  <c:v>1.12414311431143</c:v>
                </c:pt>
                <c:pt idx="8566">
                  <c:v>1.12368152969143</c:v>
                </c:pt>
                <c:pt idx="8567">
                  <c:v>1.12321994507143</c:v>
                </c:pt>
                <c:pt idx="8568">
                  <c:v>1.12275836045142</c:v>
                </c:pt>
                <c:pt idx="8569">
                  <c:v>1.12229677583142</c:v>
                </c:pt>
                <c:pt idx="8570">
                  <c:v>1.1218351912114199</c:v>
                </c:pt>
                <c:pt idx="8571">
                  <c:v>1.1213736065914199</c:v>
                </c:pt>
                <c:pt idx="8572">
                  <c:v>1.1209120219714199</c:v>
                </c:pt>
                <c:pt idx="8573">
                  <c:v>1.1204504373514199</c:v>
                </c:pt>
                <c:pt idx="8574">
                  <c:v>1.1199888527314199</c:v>
                </c:pt>
                <c:pt idx="8575">
                  <c:v>1.1195272681114199</c:v>
                </c:pt>
                <c:pt idx="8576">
                  <c:v>1.1190656834914201</c:v>
                </c:pt>
                <c:pt idx="8577">
                  <c:v>1.1186040988714201</c:v>
                </c:pt>
                <c:pt idx="8578">
                  <c:v>1.1181425142514201</c:v>
                </c:pt>
                <c:pt idx="8579">
                  <c:v>1.1176809296314201</c:v>
                </c:pt>
                <c:pt idx="8580">
                  <c:v>1.1172193450114201</c:v>
                </c:pt>
                <c:pt idx="8581">
                  <c:v>1.1167577603914201</c:v>
                </c:pt>
                <c:pt idx="8582">
                  <c:v>1.11629617577142</c:v>
                </c:pt>
                <c:pt idx="8583">
                  <c:v>1.11583459115142</c:v>
                </c:pt>
                <c:pt idx="8584">
                  <c:v>1.11537300653142</c:v>
                </c:pt>
                <c:pt idx="8585">
                  <c:v>1.11491142191142</c:v>
                </c:pt>
                <c:pt idx="8586">
                  <c:v>1.11444983729142</c:v>
                </c:pt>
                <c:pt idx="8587">
                  <c:v>1.11398825267142</c:v>
                </c:pt>
                <c:pt idx="8588">
                  <c:v>1.11352666805142</c:v>
                </c:pt>
                <c:pt idx="8589">
                  <c:v>1.11306508343142</c:v>
                </c:pt>
                <c:pt idx="8590">
                  <c:v>1.11260349881141</c:v>
                </c:pt>
                <c:pt idx="8591">
                  <c:v>1.11214191419141</c:v>
                </c:pt>
                <c:pt idx="8592">
                  <c:v>1.1116803295714099</c:v>
                </c:pt>
                <c:pt idx="8593">
                  <c:v>1.1112187449514099</c:v>
                </c:pt>
                <c:pt idx="8594">
                  <c:v>1.1107571603314099</c:v>
                </c:pt>
                <c:pt idx="8595">
                  <c:v>1.1102955757114099</c:v>
                </c:pt>
                <c:pt idx="8596">
                  <c:v>1.1098339910914099</c:v>
                </c:pt>
                <c:pt idx="8597">
                  <c:v>1.1093724064714101</c:v>
                </c:pt>
                <c:pt idx="8598">
                  <c:v>1.1089108218514101</c:v>
                </c:pt>
                <c:pt idx="8599">
                  <c:v>1.1084492372314101</c:v>
                </c:pt>
                <c:pt idx="8600">
                  <c:v>1.1079876526114101</c:v>
                </c:pt>
                <c:pt idx="8601">
                  <c:v>1.1075260679914101</c:v>
                </c:pt>
                <c:pt idx="8602">
                  <c:v>1.1070644833714101</c:v>
                </c:pt>
                <c:pt idx="8603">
                  <c:v>1.10660289875141</c:v>
                </c:pt>
                <c:pt idx="8604">
                  <c:v>1.10614131413141</c:v>
                </c:pt>
                <c:pt idx="8605">
                  <c:v>1.10567972951141</c:v>
                </c:pt>
                <c:pt idx="8606">
                  <c:v>1.10521814489141</c:v>
                </c:pt>
                <c:pt idx="8607">
                  <c:v>1.10475656027141</c:v>
                </c:pt>
                <c:pt idx="8608">
                  <c:v>1.10429497565141</c:v>
                </c:pt>
                <c:pt idx="8609">
                  <c:v>1.10383339103141</c:v>
                </c:pt>
                <c:pt idx="8610">
                  <c:v>1.10337180641141</c:v>
                </c:pt>
                <c:pt idx="8611">
                  <c:v>1.1029102217914</c:v>
                </c:pt>
                <c:pt idx="8612">
                  <c:v>1.1024486371714</c:v>
                </c:pt>
                <c:pt idx="8613">
                  <c:v>1.1019870525513999</c:v>
                </c:pt>
                <c:pt idx="8614">
                  <c:v>1.1015254679313999</c:v>
                </c:pt>
                <c:pt idx="8615">
                  <c:v>1.1010638833113999</c:v>
                </c:pt>
                <c:pt idx="8616">
                  <c:v>1.1006022986913999</c:v>
                </c:pt>
                <c:pt idx="8617">
                  <c:v>1.1001407140713999</c:v>
                </c:pt>
                <c:pt idx="8618">
                  <c:v>1.0996791294513999</c:v>
                </c:pt>
                <c:pt idx="8619">
                  <c:v>1.0992175448314001</c:v>
                </c:pt>
                <c:pt idx="8620">
                  <c:v>1.0987559602114001</c:v>
                </c:pt>
                <c:pt idx="8621">
                  <c:v>1.0982943755914001</c:v>
                </c:pt>
                <c:pt idx="8622">
                  <c:v>1.0978327909714001</c:v>
                </c:pt>
                <c:pt idx="8623">
                  <c:v>1.0973712063514001</c:v>
                </c:pt>
                <c:pt idx="8624">
                  <c:v>1.0969096217314001</c:v>
                </c:pt>
                <c:pt idx="8625">
                  <c:v>1.0964480371114</c:v>
                </c:pt>
                <c:pt idx="8626">
                  <c:v>1.0959864524914</c:v>
                </c:pt>
                <c:pt idx="8627">
                  <c:v>1.0955248678714</c:v>
                </c:pt>
                <c:pt idx="8628">
                  <c:v>1.0950632832514</c:v>
                </c:pt>
                <c:pt idx="8629">
                  <c:v>1.0946016986314</c:v>
                </c:pt>
                <c:pt idx="8630">
                  <c:v>1.0941401140114</c:v>
                </c:pt>
                <c:pt idx="8631">
                  <c:v>1.0936785293914</c:v>
                </c:pt>
                <c:pt idx="8632">
                  <c:v>1.09321694477139</c:v>
                </c:pt>
                <c:pt idx="8633">
                  <c:v>1.09275536015139</c:v>
                </c:pt>
                <c:pt idx="8634">
                  <c:v>1.09229377553139</c:v>
                </c:pt>
                <c:pt idx="8635">
                  <c:v>1.0918321909113899</c:v>
                </c:pt>
                <c:pt idx="8636">
                  <c:v>1.0913706062913899</c:v>
                </c:pt>
                <c:pt idx="8637">
                  <c:v>1.0909090216713899</c:v>
                </c:pt>
                <c:pt idx="8638">
                  <c:v>1.0904474370513899</c:v>
                </c:pt>
                <c:pt idx="8639">
                  <c:v>1.0899858524313899</c:v>
                </c:pt>
                <c:pt idx="8640">
                  <c:v>1.0895242678113899</c:v>
                </c:pt>
                <c:pt idx="8641">
                  <c:v>1.0890626831913901</c:v>
                </c:pt>
                <c:pt idx="8642">
                  <c:v>1.0886010985713901</c:v>
                </c:pt>
                <c:pt idx="8643">
                  <c:v>1.0881395139513901</c:v>
                </c:pt>
                <c:pt idx="8644">
                  <c:v>1.0876779293313901</c:v>
                </c:pt>
                <c:pt idx="8645">
                  <c:v>1.0872163447113901</c:v>
                </c:pt>
                <c:pt idx="8646">
                  <c:v>1.08675476009139</c:v>
                </c:pt>
                <c:pt idx="8647">
                  <c:v>1.08629317547139</c:v>
                </c:pt>
                <c:pt idx="8648">
                  <c:v>1.08583159085139</c:v>
                </c:pt>
                <c:pt idx="8649">
                  <c:v>1.08537000623139</c:v>
                </c:pt>
                <c:pt idx="8650">
                  <c:v>1.08490842161139</c:v>
                </c:pt>
                <c:pt idx="8651">
                  <c:v>1.08444683699139</c:v>
                </c:pt>
                <c:pt idx="8652">
                  <c:v>1.08398525237139</c:v>
                </c:pt>
                <c:pt idx="8653">
                  <c:v>1.08352366775139</c:v>
                </c:pt>
                <c:pt idx="8654">
                  <c:v>1.08306208313139</c:v>
                </c:pt>
                <c:pt idx="8655">
                  <c:v>1.08260049851138</c:v>
                </c:pt>
                <c:pt idx="8656">
                  <c:v>1.0821389138913799</c:v>
                </c:pt>
                <c:pt idx="8657">
                  <c:v>1.0816773292713799</c:v>
                </c:pt>
                <c:pt idx="8658">
                  <c:v>1.0812157446513799</c:v>
                </c:pt>
                <c:pt idx="8659">
                  <c:v>1.0807541600313799</c:v>
                </c:pt>
                <c:pt idx="8660">
                  <c:v>1.0802925754113799</c:v>
                </c:pt>
                <c:pt idx="8661">
                  <c:v>1.0798309907913799</c:v>
                </c:pt>
                <c:pt idx="8662">
                  <c:v>1.0793694061713801</c:v>
                </c:pt>
                <c:pt idx="8663">
                  <c:v>1.0789078215513801</c:v>
                </c:pt>
                <c:pt idx="8664">
                  <c:v>1.0784462369313801</c:v>
                </c:pt>
                <c:pt idx="8665">
                  <c:v>1.0779846523113801</c:v>
                </c:pt>
                <c:pt idx="8666">
                  <c:v>1.0775230676913801</c:v>
                </c:pt>
                <c:pt idx="8667">
                  <c:v>1.0770614830713801</c:v>
                </c:pt>
                <c:pt idx="8668">
                  <c:v>1.07659989845138</c:v>
                </c:pt>
                <c:pt idx="8669">
                  <c:v>1.07613831383138</c:v>
                </c:pt>
                <c:pt idx="8670">
                  <c:v>1.07567672921138</c:v>
                </c:pt>
                <c:pt idx="8671">
                  <c:v>1.07521514459138</c:v>
                </c:pt>
                <c:pt idx="8672">
                  <c:v>1.07475355997138</c:v>
                </c:pt>
                <c:pt idx="8673">
                  <c:v>1.07429197535138</c:v>
                </c:pt>
                <c:pt idx="8674">
                  <c:v>1.07383039073138</c:v>
                </c:pt>
                <c:pt idx="8675">
                  <c:v>1.07336880611138</c:v>
                </c:pt>
                <c:pt idx="8676">
                  <c:v>1.07290722149138</c:v>
                </c:pt>
                <c:pt idx="8677">
                  <c:v>1.07244563687137</c:v>
                </c:pt>
                <c:pt idx="8678">
                  <c:v>1.0719840522513699</c:v>
                </c:pt>
                <c:pt idx="8679">
                  <c:v>1.0715224676313699</c:v>
                </c:pt>
                <c:pt idx="8680">
                  <c:v>1.0710608830113699</c:v>
                </c:pt>
                <c:pt idx="8681">
                  <c:v>1.0705992983913699</c:v>
                </c:pt>
                <c:pt idx="8682">
                  <c:v>1.0701377137713699</c:v>
                </c:pt>
                <c:pt idx="8683">
                  <c:v>1.0696761291513699</c:v>
                </c:pt>
                <c:pt idx="8684">
                  <c:v>1.0692145445313701</c:v>
                </c:pt>
                <c:pt idx="8685">
                  <c:v>1.0687529599113701</c:v>
                </c:pt>
                <c:pt idx="8686">
                  <c:v>1.0682913752913701</c:v>
                </c:pt>
                <c:pt idx="8687">
                  <c:v>1.0678297906713701</c:v>
                </c:pt>
                <c:pt idx="8688">
                  <c:v>1.0673682060513701</c:v>
                </c:pt>
                <c:pt idx="8689">
                  <c:v>1.0669066214313701</c:v>
                </c:pt>
                <c:pt idx="8690">
                  <c:v>1.06644503681137</c:v>
                </c:pt>
                <c:pt idx="8691">
                  <c:v>1.06598345219137</c:v>
                </c:pt>
                <c:pt idx="8692">
                  <c:v>1.06552186757137</c:v>
                </c:pt>
                <c:pt idx="8693">
                  <c:v>1.06506028295137</c:v>
                </c:pt>
                <c:pt idx="8694">
                  <c:v>1.06459869833137</c:v>
                </c:pt>
                <c:pt idx="8695">
                  <c:v>1.06413711371137</c:v>
                </c:pt>
                <c:pt idx="8696">
                  <c:v>1.06367552909137</c:v>
                </c:pt>
                <c:pt idx="8697">
                  <c:v>1.06321394447137</c:v>
                </c:pt>
                <c:pt idx="8698">
                  <c:v>1.06275235985136</c:v>
                </c:pt>
                <c:pt idx="8699">
                  <c:v>1.06229077523136</c:v>
                </c:pt>
                <c:pt idx="8700">
                  <c:v>1.0618291906113599</c:v>
                </c:pt>
                <c:pt idx="8701">
                  <c:v>1.0613676059913599</c:v>
                </c:pt>
                <c:pt idx="8702">
                  <c:v>1.0609060213713599</c:v>
                </c:pt>
                <c:pt idx="8703">
                  <c:v>1.0604444367513599</c:v>
                </c:pt>
                <c:pt idx="8704">
                  <c:v>1.0599828521313599</c:v>
                </c:pt>
                <c:pt idx="8705">
                  <c:v>1.0595212675113601</c:v>
                </c:pt>
                <c:pt idx="8706">
                  <c:v>1.0590596828913601</c:v>
                </c:pt>
                <c:pt idx="8707">
                  <c:v>1.0585980982713601</c:v>
                </c:pt>
                <c:pt idx="8708">
                  <c:v>1.0581365136513601</c:v>
                </c:pt>
                <c:pt idx="8709">
                  <c:v>1.0576749290313601</c:v>
                </c:pt>
                <c:pt idx="8710">
                  <c:v>1.0572133444113601</c:v>
                </c:pt>
                <c:pt idx="8711">
                  <c:v>1.05675175979136</c:v>
                </c:pt>
                <c:pt idx="8712">
                  <c:v>1.05629017517136</c:v>
                </c:pt>
                <c:pt idx="8713">
                  <c:v>1.05582859055136</c:v>
                </c:pt>
                <c:pt idx="8714">
                  <c:v>1.05536700593136</c:v>
                </c:pt>
                <c:pt idx="8715">
                  <c:v>1.05490542131136</c:v>
                </c:pt>
                <c:pt idx="8716">
                  <c:v>1.05444383669136</c:v>
                </c:pt>
                <c:pt idx="8717">
                  <c:v>1.05398225207136</c:v>
                </c:pt>
                <c:pt idx="8718">
                  <c:v>1.05352066745136</c:v>
                </c:pt>
                <c:pt idx="8719">
                  <c:v>1.05305908283135</c:v>
                </c:pt>
                <c:pt idx="8720">
                  <c:v>1.05259749821135</c:v>
                </c:pt>
                <c:pt idx="8721">
                  <c:v>1.0521359135913499</c:v>
                </c:pt>
                <c:pt idx="8722">
                  <c:v>1.0516743289713499</c:v>
                </c:pt>
                <c:pt idx="8723">
                  <c:v>1.0512127443513499</c:v>
                </c:pt>
                <c:pt idx="8724">
                  <c:v>1.0507511597313499</c:v>
                </c:pt>
                <c:pt idx="8725">
                  <c:v>1.0502895751113499</c:v>
                </c:pt>
                <c:pt idx="8726">
                  <c:v>1.0498279904913499</c:v>
                </c:pt>
                <c:pt idx="8727">
                  <c:v>1.0493664058713501</c:v>
                </c:pt>
                <c:pt idx="8728">
                  <c:v>1.0489048212513501</c:v>
                </c:pt>
                <c:pt idx="8729">
                  <c:v>1.0484432366313501</c:v>
                </c:pt>
                <c:pt idx="8730">
                  <c:v>1.0479816520113501</c:v>
                </c:pt>
                <c:pt idx="8731">
                  <c:v>1.0475200673913501</c:v>
                </c:pt>
                <c:pt idx="8732">
                  <c:v>1.0470584827713501</c:v>
                </c:pt>
                <c:pt idx="8733">
                  <c:v>1.04659689815135</c:v>
                </c:pt>
                <c:pt idx="8734">
                  <c:v>1.04613531353135</c:v>
                </c:pt>
                <c:pt idx="8735">
                  <c:v>1.04567372891135</c:v>
                </c:pt>
                <c:pt idx="8736">
                  <c:v>1.04521214429135</c:v>
                </c:pt>
                <c:pt idx="8737">
                  <c:v>1.04475055967135</c:v>
                </c:pt>
                <c:pt idx="8738">
                  <c:v>1.04428897505135</c:v>
                </c:pt>
                <c:pt idx="8739">
                  <c:v>1.04382739043135</c:v>
                </c:pt>
                <c:pt idx="8740">
                  <c:v>1.04336580581135</c:v>
                </c:pt>
                <c:pt idx="8741">
                  <c:v>1.04290422119134</c:v>
                </c:pt>
                <c:pt idx="8742">
                  <c:v>1.04244263657134</c:v>
                </c:pt>
                <c:pt idx="8743">
                  <c:v>1.0419810519513399</c:v>
                </c:pt>
                <c:pt idx="8744">
                  <c:v>1.0415194673313399</c:v>
                </c:pt>
                <c:pt idx="8745">
                  <c:v>1.0410578827113399</c:v>
                </c:pt>
                <c:pt idx="8746">
                  <c:v>1.0405962980913399</c:v>
                </c:pt>
                <c:pt idx="8747">
                  <c:v>1.0401347134713399</c:v>
                </c:pt>
                <c:pt idx="8748">
                  <c:v>1.0396731288513399</c:v>
                </c:pt>
                <c:pt idx="8749">
                  <c:v>1.0392115442313401</c:v>
                </c:pt>
                <c:pt idx="8750">
                  <c:v>1.0387499596113401</c:v>
                </c:pt>
                <c:pt idx="8751">
                  <c:v>1.0382883749913401</c:v>
                </c:pt>
                <c:pt idx="8752">
                  <c:v>1.0378267903713401</c:v>
                </c:pt>
                <c:pt idx="8753">
                  <c:v>1.0373652057513401</c:v>
                </c:pt>
                <c:pt idx="8754">
                  <c:v>1.03690362113134</c:v>
                </c:pt>
                <c:pt idx="8755">
                  <c:v>1.03644203651134</c:v>
                </c:pt>
                <c:pt idx="8756">
                  <c:v>1.03598045189134</c:v>
                </c:pt>
                <c:pt idx="8757">
                  <c:v>1.03551886727134</c:v>
                </c:pt>
                <c:pt idx="8758">
                  <c:v>1.03505728265134</c:v>
                </c:pt>
                <c:pt idx="8759">
                  <c:v>1.03459569803134</c:v>
                </c:pt>
                <c:pt idx="8760">
                  <c:v>1.03413411341134</c:v>
                </c:pt>
                <c:pt idx="8761">
                  <c:v>1.03367252879134</c:v>
                </c:pt>
                <c:pt idx="8762">
                  <c:v>1.03321094417134</c:v>
                </c:pt>
                <c:pt idx="8763">
                  <c:v>1.03274935955133</c:v>
                </c:pt>
                <c:pt idx="8764">
                  <c:v>1.0322877749313299</c:v>
                </c:pt>
                <c:pt idx="8765">
                  <c:v>1.0318261903113299</c:v>
                </c:pt>
                <c:pt idx="8766">
                  <c:v>1.0313646056913299</c:v>
                </c:pt>
                <c:pt idx="8767">
                  <c:v>1.0309030210713299</c:v>
                </c:pt>
                <c:pt idx="8768">
                  <c:v>1.0304414364513299</c:v>
                </c:pt>
                <c:pt idx="8769">
                  <c:v>1.0299798518313299</c:v>
                </c:pt>
                <c:pt idx="8770">
                  <c:v>1.0295182672113301</c:v>
                </c:pt>
                <c:pt idx="8771">
                  <c:v>1.0290566825913301</c:v>
                </c:pt>
                <c:pt idx="8772">
                  <c:v>1.0285950979713301</c:v>
                </c:pt>
                <c:pt idx="8773">
                  <c:v>1.0281335133513301</c:v>
                </c:pt>
                <c:pt idx="8774">
                  <c:v>1.0276719287313301</c:v>
                </c:pt>
                <c:pt idx="8775">
                  <c:v>1.0272103441113301</c:v>
                </c:pt>
                <c:pt idx="8776">
                  <c:v>1.02674875949133</c:v>
                </c:pt>
                <c:pt idx="8777">
                  <c:v>1.02628717487133</c:v>
                </c:pt>
                <c:pt idx="8778">
                  <c:v>1.02582559025133</c:v>
                </c:pt>
                <c:pt idx="8779">
                  <c:v>1.02536400563133</c:v>
                </c:pt>
                <c:pt idx="8780">
                  <c:v>1.02490242101133</c:v>
                </c:pt>
                <c:pt idx="8781">
                  <c:v>1.02444083639133</c:v>
                </c:pt>
                <c:pt idx="8782">
                  <c:v>1.02397925177133</c:v>
                </c:pt>
                <c:pt idx="8783">
                  <c:v>1.02351766715133</c:v>
                </c:pt>
                <c:pt idx="8784">
                  <c:v>1.02305608253133</c:v>
                </c:pt>
                <c:pt idx="8785">
                  <c:v>1.02259449791132</c:v>
                </c:pt>
                <c:pt idx="8786">
                  <c:v>1.0221329132913199</c:v>
                </c:pt>
                <c:pt idx="8787">
                  <c:v>1.0216713286713199</c:v>
                </c:pt>
                <c:pt idx="8788">
                  <c:v>1.0212097440513199</c:v>
                </c:pt>
                <c:pt idx="8789">
                  <c:v>1.0207481594313199</c:v>
                </c:pt>
                <c:pt idx="8790">
                  <c:v>1.0202865748113199</c:v>
                </c:pt>
                <c:pt idx="8791">
                  <c:v>1.0198249901913199</c:v>
                </c:pt>
                <c:pt idx="8792">
                  <c:v>1.0193634055713201</c:v>
                </c:pt>
                <c:pt idx="8793">
                  <c:v>1.0189018209513201</c:v>
                </c:pt>
                <c:pt idx="8794">
                  <c:v>1.0184402363313201</c:v>
                </c:pt>
                <c:pt idx="8795">
                  <c:v>1.0179786517113201</c:v>
                </c:pt>
                <c:pt idx="8796">
                  <c:v>1.0175170670913201</c:v>
                </c:pt>
                <c:pt idx="8797">
                  <c:v>1.01705548247132</c:v>
                </c:pt>
                <c:pt idx="8798">
                  <c:v>1.01659389785132</c:v>
                </c:pt>
                <c:pt idx="8799">
                  <c:v>1.01613231323132</c:v>
                </c:pt>
                <c:pt idx="8800">
                  <c:v>1.01567072861132</c:v>
                </c:pt>
                <c:pt idx="8801">
                  <c:v>1.01520914399132</c:v>
                </c:pt>
                <c:pt idx="8802">
                  <c:v>1.01474755937132</c:v>
                </c:pt>
                <c:pt idx="8803">
                  <c:v>1.01428597475132</c:v>
                </c:pt>
                <c:pt idx="8804">
                  <c:v>1.01382439013132</c:v>
                </c:pt>
                <c:pt idx="8805">
                  <c:v>1.01336280551132</c:v>
                </c:pt>
                <c:pt idx="8806">
                  <c:v>1.01290122089132</c:v>
                </c:pt>
                <c:pt idx="8807">
                  <c:v>1.01243963627131</c:v>
                </c:pt>
                <c:pt idx="8808">
                  <c:v>1.0119780516513099</c:v>
                </c:pt>
                <c:pt idx="8809">
                  <c:v>1.0115164670313099</c:v>
                </c:pt>
                <c:pt idx="8810">
                  <c:v>1.0110548824113099</c:v>
                </c:pt>
                <c:pt idx="8811">
                  <c:v>1.0105932977913099</c:v>
                </c:pt>
                <c:pt idx="8812">
                  <c:v>1.0101317131713099</c:v>
                </c:pt>
                <c:pt idx="8813">
                  <c:v>1.0096701285513101</c:v>
                </c:pt>
                <c:pt idx="8814">
                  <c:v>1.0092085439313101</c:v>
                </c:pt>
                <c:pt idx="8815">
                  <c:v>1.0087469593113101</c:v>
                </c:pt>
                <c:pt idx="8816">
                  <c:v>1.0082853746913101</c:v>
                </c:pt>
                <c:pt idx="8817">
                  <c:v>1.0078237900713101</c:v>
                </c:pt>
                <c:pt idx="8818">
                  <c:v>1.0073622054513101</c:v>
                </c:pt>
                <c:pt idx="8819">
                  <c:v>1.00690062083131</c:v>
                </c:pt>
                <c:pt idx="8820">
                  <c:v>1.00643903621131</c:v>
                </c:pt>
                <c:pt idx="8821">
                  <c:v>1.00597745159131</c:v>
                </c:pt>
                <c:pt idx="8822">
                  <c:v>1.00551586697131</c:v>
                </c:pt>
                <c:pt idx="8823">
                  <c:v>1.00505428235131</c:v>
                </c:pt>
                <c:pt idx="8824">
                  <c:v>1.00459269773131</c:v>
                </c:pt>
                <c:pt idx="8825">
                  <c:v>1.00413111311131</c:v>
                </c:pt>
                <c:pt idx="8826">
                  <c:v>1.00366952849131</c:v>
                </c:pt>
                <c:pt idx="8827">
                  <c:v>1.00320794387131</c:v>
                </c:pt>
                <c:pt idx="8828">
                  <c:v>1.0027463592513</c:v>
                </c:pt>
                <c:pt idx="8829">
                  <c:v>1.0022847746312999</c:v>
                </c:pt>
                <c:pt idx="8830">
                  <c:v>1.0018231900112999</c:v>
                </c:pt>
                <c:pt idx="8831">
                  <c:v>1.0013616053912999</c:v>
                </c:pt>
                <c:pt idx="8832">
                  <c:v>1.0009000207712999</c:v>
                </c:pt>
                <c:pt idx="8833">
                  <c:v>1.0004384361512999</c:v>
                </c:pt>
                <c:pt idx="8834">
                  <c:v>0.999976851531307</c:v>
                </c:pt>
                <c:pt idx="8835">
                  <c:v>0.99951526691130599</c:v>
                </c:pt>
                <c:pt idx="8836">
                  <c:v>0.99905368229130498</c:v>
                </c:pt>
                <c:pt idx="8837">
                  <c:v>0.99859209767130497</c:v>
                </c:pt>
                <c:pt idx="8838">
                  <c:v>0.99813051305130496</c:v>
                </c:pt>
                <c:pt idx="8839">
                  <c:v>0.99766892843130395</c:v>
                </c:pt>
                <c:pt idx="8840">
                  <c:v>0.99720734381130405</c:v>
                </c:pt>
                <c:pt idx="8841">
                  <c:v>0.99674575919130304</c:v>
                </c:pt>
                <c:pt idx="8842">
                  <c:v>0.99628417457130303</c:v>
                </c:pt>
                <c:pt idx="8843">
                  <c:v>0.99582258995130202</c:v>
                </c:pt>
                <c:pt idx="8844">
                  <c:v>0.99536100533130201</c:v>
                </c:pt>
                <c:pt idx="8845">
                  <c:v>0.994899420711301</c:v>
                </c:pt>
                <c:pt idx="8846">
                  <c:v>0.99443783609130099</c:v>
                </c:pt>
                <c:pt idx="8847">
                  <c:v>0.99397625147129998</c:v>
                </c:pt>
                <c:pt idx="8848">
                  <c:v>0.99351466685129997</c:v>
                </c:pt>
                <c:pt idx="8849">
                  <c:v>0.99305308223129896</c:v>
                </c:pt>
                <c:pt idx="8850">
                  <c:v>0.99239405479009402</c:v>
                </c:pt>
                <c:pt idx="8851">
                  <c:v>0.99170937093709299</c:v>
                </c:pt>
                <c:pt idx="8852">
                  <c:v>0.99102468708409197</c:v>
                </c:pt>
                <c:pt idx="8853">
                  <c:v>0.99034000323109095</c:v>
                </c:pt>
                <c:pt idx="8854">
                  <c:v>0.98965531937809104</c:v>
                </c:pt>
                <c:pt idx="8855">
                  <c:v>0.98897063552509001</c:v>
                </c:pt>
                <c:pt idx="8856">
                  <c:v>0.98828595167208999</c:v>
                </c:pt>
                <c:pt idx="8857">
                  <c:v>0.98760126781908897</c:v>
                </c:pt>
                <c:pt idx="8858">
                  <c:v>0.98691658396608894</c:v>
                </c:pt>
                <c:pt idx="8859">
                  <c:v>0.98623190011308803</c:v>
                </c:pt>
                <c:pt idx="8860">
                  <c:v>0.98554721626008701</c:v>
                </c:pt>
                <c:pt idx="8861">
                  <c:v>0.98486253240708599</c:v>
                </c:pt>
                <c:pt idx="8862">
                  <c:v>0.98417784855408597</c:v>
                </c:pt>
                <c:pt idx="8863">
                  <c:v>0.98349316470108505</c:v>
                </c:pt>
                <c:pt idx="8864">
                  <c:v>0.98280848084808403</c:v>
                </c:pt>
                <c:pt idx="8865">
                  <c:v>0.98212379699508301</c:v>
                </c:pt>
                <c:pt idx="8866">
                  <c:v>0.98143911314208299</c:v>
                </c:pt>
                <c:pt idx="8867">
                  <c:v>0.98075442928908196</c:v>
                </c:pt>
                <c:pt idx="8868">
                  <c:v>0.98006974543608105</c:v>
                </c:pt>
                <c:pt idx="8869">
                  <c:v>0.97938506158308003</c:v>
                </c:pt>
                <c:pt idx="8870">
                  <c:v>0.97870037773008001</c:v>
                </c:pt>
                <c:pt idx="8871">
                  <c:v>0.97801569387707898</c:v>
                </c:pt>
                <c:pt idx="8872">
                  <c:v>0.97733101002407896</c:v>
                </c:pt>
                <c:pt idx="8873">
                  <c:v>0.97664632617107805</c:v>
                </c:pt>
                <c:pt idx="8874">
                  <c:v>0.97596164231807803</c:v>
                </c:pt>
                <c:pt idx="8875">
                  <c:v>0.975276958465077</c:v>
                </c:pt>
                <c:pt idx="8876">
                  <c:v>0.97459227461207598</c:v>
                </c:pt>
                <c:pt idx="8877">
                  <c:v>0.97390759075907596</c:v>
                </c:pt>
                <c:pt idx="8878">
                  <c:v>0.97322290690607505</c:v>
                </c:pt>
                <c:pt idx="8879">
                  <c:v>0.97253822305307402</c:v>
                </c:pt>
                <c:pt idx="8880">
                  <c:v>0.971853539200073</c:v>
                </c:pt>
                <c:pt idx="8881">
                  <c:v>0.97116885534707298</c:v>
                </c:pt>
                <c:pt idx="8882">
                  <c:v>0.97048417149407196</c:v>
                </c:pt>
                <c:pt idx="8883">
                  <c:v>0.96979948764107105</c:v>
                </c:pt>
                <c:pt idx="8884">
                  <c:v>0.96911480378807002</c:v>
                </c:pt>
                <c:pt idx="8885">
                  <c:v>0.96843011993507</c:v>
                </c:pt>
                <c:pt idx="8886">
                  <c:v>0.96774543608206898</c:v>
                </c:pt>
                <c:pt idx="8887">
                  <c:v>0.96706075222906895</c:v>
                </c:pt>
                <c:pt idx="8888">
                  <c:v>0.96637606837606804</c:v>
                </c:pt>
                <c:pt idx="8889">
                  <c:v>0.96569138452306702</c:v>
                </c:pt>
                <c:pt idx="8890">
                  <c:v>0.965006700670067</c:v>
                </c:pt>
                <c:pt idx="8891">
                  <c:v>0.96432201681706597</c:v>
                </c:pt>
                <c:pt idx="8892">
                  <c:v>0.96363733296406495</c:v>
                </c:pt>
                <c:pt idx="8893">
                  <c:v>0.96295264911106504</c:v>
                </c:pt>
                <c:pt idx="8894">
                  <c:v>0.96226796525806402</c:v>
                </c:pt>
                <c:pt idx="8895">
                  <c:v>0.961583281405063</c:v>
                </c:pt>
                <c:pt idx="8896">
                  <c:v>0.96089859755206197</c:v>
                </c:pt>
                <c:pt idx="8897">
                  <c:v>0.96021391369906195</c:v>
                </c:pt>
                <c:pt idx="8898">
                  <c:v>0.95952922984606104</c:v>
                </c:pt>
                <c:pt idx="8899">
                  <c:v>0.95884454599306002</c:v>
                </c:pt>
                <c:pt idx="8900">
                  <c:v>0.95815986214005899</c:v>
                </c:pt>
                <c:pt idx="8901">
                  <c:v>0.95747517828705897</c:v>
                </c:pt>
                <c:pt idx="8902">
                  <c:v>0.95679049443405795</c:v>
                </c:pt>
                <c:pt idx="8903">
                  <c:v>0.95610581058105704</c:v>
                </c:pt>
                <c:pt idx="8904">
                  <c:v>0.95542112672805701</c:v>
                </c:pt>
                <c:pt idx="8905">
                  <c:v>0.95473644287505599</c:v>
                </c:pt>
                <c:pt idx="8906">
                  <c:v>0.95405175902205597</c:v>
                </c:pt>
                <c:pt idx="8907">
                  <c:v>0.95336707516905494</c:v>
                </c:pt>
                <c:pt idx="8908">
                  <c:v>0.95268239131605403</c:v>
                </c:pt>
                <c:pt idx="8909">
                  <c:v>0.95199770746305401</c:v>
                </c:pt>
                <c:pt idx="8910">
                  <c:v>0.95131302361005299</c:v>
                </c:pt>
                <c:pt idx="8911">
                  <c:v>0.95062833975705197</c:v>
                </c:pt>
                <c:pt idx="8912">
                  <c:v>0.94994365590405105</c:v>
                </c:pt>
                <c:pt idx="8913">
                  <c:v>0.94925897205105103</c:v>
                </c:pt>
                <c:pt idx="8914">
                  <c:v>0.94857428819805001</c:v>
                </c:pt>
                <c:pt idx="8915">
                  <c:v>0.94788960434504899</c:v>
                </c:pt>
                <c:pt idx="8916">
                  <c:v>0.94720492049204796</c:v>
                </c:pt>
                <c:pt idx="8917">
                  <c:v>0.94652023663904805</c:v>
                </c:pt>
                <c:pt idx="8918">
                  <c:v>0.94583555278604703</c:v>
                </c:pt>
                <c:pt idx="8919">
                  <c:v>0.94515086893304601</c:v>
                </c:pt>
                <c:pt idx="8920">
                  <c:v>0.94446618508004598</c:v>
                </c:pt>
                <c:pt idx="8921">
                  <c:v>0.94378150122704596</c:v>
                </c:pt>
                <c:pt idx="8922">
                  <c:v>0.94309681737404505</c:v>
                </c:pt>
                <c:pt idx="8923">
                  <c:v>0.94241213352104403</c:v>
                </c:pt>
                <c:pt idx="8924">
                  <c:v>0.941727449668043</c:v>
                </c:pt>
                <c:pt idx="8925">
                  <c:v>0.94104276581504298</c:v>
                </c:pt>
                <c:pt idx="8926">
                  <c:v>0.94035808196204196</c:v>
                </c:pt>
                <c:pt idx="8927">
                  <c:v>0.93967339810904105</c:v>
                </c:pt>
                <c:pt idx="8928">
                  <c:v>0.93898871425604002</c:v>
                </c:pt>
                <c:pt idx="8929">
                  <c:v>0.93830403040304</c:v>
                </c:pt>
                <c:pt idx="8930">
                  <c:v>0.93761934655003898</c:v>
                </c:pt>
                <c:pt idx="8931">
                  <c:v>0.93693466269703796</c:v>
                </c:pt>
                <c:pt idx="8932">
                  <c:v>0.93624997884403705</c:v>
                </c:pt>
                <c:pt idx="8933">
                  <c:v>0.93556529499103702</c:v>
                </c:pt>
                <c:pt idx="8934">
                  <c:v>0.934880611138036</c:v>
                </c:pt>
                <c:pt idx="8935">
                  <c:v>0.93419592728503598</c:v>
                </c:pt>
                <c:pt idx="8936">
                  <c:v>0.93351124343203495</c:v>
                </c:pt>
                <c:pt idx="8937">
                  <c:v>0.93282655957903404</c:v>
                </c:pt>
                <c:pt idx="8938">
                  <c:v>0.93214187572603402</c:v>
                </c:pt>
                <c:pt idx="8939">
                  <c:v>0.931457191873033</c:v>
                </c:pt>
                <c:pt idx="8940">
                  <c:v>0.93077250802003197</c:v>
                </c:pt>
                <c:pt idx="8941">
                  <c:v>0.93008782416703195</c:v>
                </c:pt>
                <c:pt idx="8942">
                  <c:v>0.92940314031403104</c:v>
                </c:pt>
                <c:pt idx="8943">
                  <c:v>0.92871845646103002</c:v>
                </c:pt>
                <c:pt idx="8944">
                  <c:v>0.928033772608029</c:v>
                </c:pt>
                <c:pt idx="8945">
                  <c:v>0.92734908875502897</c:v>
                </c:pt>
                <c:pt idx="8946">
                  <c:v>0.92666440490202795</c:v>
                </c:pt>
                <c:pt idx="8947">
                  <c:v>0.92597972104902704</c:v>
                </c:pt>
                <c:pt idx="8948">
                  <c:v>0.92529503719602602</c:v>
                </c:pt>
                <c:pt idx="8949">
                  <c:v>0.92461035334302599</c:v>
                </c:pt>
                <c:pt idx="8950">
                  <c:v>0.92392566949002497</c:v>
                </c:pt>
                <c:pt idx="8951">
                  <c:v>0.92324098563702495</c:v>
                </c:pt>
                <c:pt idx="8952">
                  <c:v>0.92255630178402404</c:v>
                </c:pt>
                <c:pt idx="8953">
                  <c:v>0.92187161793102401</c:v>
                </c:pt>
                <c:pt idx="8954">
                  <c:v>0.92118693407802299</c:v>
                </c:pt>
                <c:pt idx="8955">
                  <c:v>0.92050225022502197</c:v>
                </c:pt>
                <c:pt idx="8956">
                  <c:v>0.91981756637202206</c:v>
                </c:pt>
                <c:pt idx="8957">
                  <c:v>0.91913288251902103</c:v>
                </c:pt>
                <c:pt idx="8958">
                  <c:v>0.91844819866602001</c:v>
                </c:pt>
                <c:pt idx="8959">
                  <c:v>0.91776351481301899</c:v>
                </c:pt>
                <c:pt idx="8960">
                  <c:v>0.91707883096001896</c:v>
                </c:pt>
                <c:pt idx="8961">
                  <c:v>0.91639414710701805</c:v>
                </c:pt>
                <c:pt idx="8962">
                  <c:v>0.91570946325401703</c:v>
                </c:pt>
                <c:pt idx="8963">
                  <c:v>0.91502477940101601</c:v>
                </c:pt>
                <c:pt idx="8964">
                  <c:v>0.91434009554801599</c:v>
                </c:pt>
                <c:pt idx="8965">
                  <c:v>0.91365541169501496</c:v>
                </c:pt>
                <c:pt idx="8966">
                  <c:v>0.91297072784201405</c:v>
                </c:pt>
                <c:pt idx="8967">
                  <c:v>0.91228604398901303</c:v>
                </c:pt>
                <c:pt idx="8968">
                  <c:v>0.91160136013601301</c:v>
                </c:pt>
                <c:pt idx="8969">
                  <c:v>0.91091667628301298</c:v>
                </c:pt>
                <c:pt idx="8970">
                  <c:v>0.91023199243001196</c:v>
                </c:pt>
                <c:pt idx="8971">
                  <c:v>0.90954730857701105</c:v>
                </c:pt>
                <c:pt idx="8972">
                  <c:v>0.90886262472401103</c:v>
                </c:pt>
                <c:pt idx="8973">
                  <c:v>0.90817794087101</c:v>
                </c:pt>
                <c:pt idx="8974">
                  <c:v>0.90749325701800898</c:v>
                </c:pt>
                <c:pt idx="8975">
                  <c:v>0.90680857316500796</c:v>
                </c:pt>
                <c:pt idx="8976">
                  <c:v>0.90612388931200805</c:v>
                </c:pt>
                <c:pt idx="8977">
                  <c:v>0.90543920545900702</c:v>
                </c:pt>
                <c:pt idx="8978">
                  <c:v>0.904754521606006</c:v>
                </c:pt>
                <c:pt idx="8979">
                  <c:v>0.90406983775300498</c:v>
                </c:pt>
                <c:pt idx="8980">
                  <c:v>0.90338515390000496</c:v>
                </c:pt>
                <c:pt idx="8981">
                  <c:v>0.90270047004700404</c:v>
                </c:pt>
                <c:pt idx="8982">
                  <c:v>0.90201578619400302</c:v>
                </c:pt>
                <c:pt idx="8983">
                  <c:v>0.901331102341003</c:v>
                </c:pt>
                <c:pt idx="8984">
                  <c:v>0.90064641848800198</c:v>
                </c:pt>
                <c:pt idx="8985">
                  <c:v>0.89996173463500195</c:v>
                </c:pt>
                <c:pt idx="8986">
                  <c:v>0.89927705078200104</c:v>
                </c:pt>
                <c:pt idx="8987">
                  <c:v>0.89859236692900002</c:v>
                </c:pt>
                <c:pt idx="8988">
                  <c:v>0.897907683076</c:v>
                </c:pt>
                <c:pt idx="8989">
                  <c:v>0.89722299922299897</c:v>
                </c:pt>
                <c:pt idx="8990">
                  <c:v>0.89653831536999795</c:v>
                </c:pt>
                <c:pt idx="8991">
                  <c:v>0.89585363151699704</c:v>
                </c:pt>
                <c:pt idx="8992">
                  <c:v>0.89516894766399702</c:v>
                </c:pt>
                <c:pt idx="8993">
                  <c:v>0.89448426381099599</c:v>
                </c:pt>
                <c:pt idx="8994">
                  <c:v>0.89379957995799497</c:v>
                </c:pt>
                <c:pt idx="8995">
                  <c:v>0.89311489610499395</c:v>
                </c:pt>
                <c:pt idx="8996">
                  <c:v>0.89243021225199404</c:v>
                </c:pt>
                <c:pt idx="8997">
                  <c:v>0.89174552839899301</c:v>
                </c:pt>
                <c:pt idx="8998">
                  <c:v>0.89106084454599199</c:v>
                </c:pt>
                <c:pt idx="8999">
                  <c:v>0.89037616069299197</c:v>
                </c:pt>
                <c:pt idx="9000">
                  <c:v>0.88969147683999095</c:v>
                </c:pt>
                <c:pt idx="9001">
                  <c:v>0.88900679298699004</c:v>
                </c:pt>
                <c:pt idx="9002">
                  <c:v>0.88832210913399001</c:v>
                </c:pt>
                <c:pt idx="9003">
                  <c:v>0.88763742528098899</c:v>
                </c:pt>
                <c:pt idx="9004">
                  <c:v>0.88695274142798897</c:v>
                </c:pt>
                <c:pt idx="9005">
                  <c:v>0.88626805757498806</c:v>
                </c:pt>
                <c:pt idx="9006">
                  <c:v>0.88558337372198703</c:v>
                </c:pt>
                <c:pt idx="9007">
                  <c:v>0.88489868986898601</c:v>
                </c:pt>
                <c:pt idx="9008">
                  <c:v>0.88421400601598599</c:v>
                </c:pt>
                <c:pt idx="9009">
                  <c:v>0.88352932216298496</c:v>
                </c:pt>
                <c:pt idx="9010">
                  <c:v>0.88284463830998405</c:v>
                </c:pt>
                <c:pt idx="9011">
                  <c:v>0.88215995445698303</c:v>
                </c:pt>
                <c:pt idx="9012">
                  <c:v>0.88147527060398301</c:v>
                </c:pt>
                <c:pt idx="9013">
                  <c:v>0.88079058675098199</c:v>
                </c:pt>
                <c:pt idx="9014">
                  <c:v>0.88010590289798096</c:v>
                </c:pt>
                <c:pt idx="9015">
                  <c:v>0.87942121904498005</c:v>
                </c:pt>
                <c:pt idx="9016">
                  <c:v>0.87873653519198003</c:v>
                </c:pt>
                <c:pt idx="9017">
                  <c:v>0.87805185133898001</c:v>
                </c:pt>
                <c:pt idx="9018">
                  <c:v>0.87736716748597898</c:v>
                </c:pt>
                <c:pt idx="9019">
                  <c:v>0.87668248363297796</c:v>
                </c:pt>
                <c:pt idx="9020">
                  <c:v>0.87599779977997805</c:v>
                </c:pt>
                <c:pt idx="9021">
                  <c:v>0.87531311592697703</c:v>
                </c:pt>
                <c:pt idx="9022">
                  <c:v>0.874628432073976</c:v>
                </c:pt>
                <c:pt idx="9023">
                  <c:v>0.87394374822097498</c:v>
                </c:pt>
                <c:pt idx="9024">
                  <c:v>0.87325906436797496</c:v>
                </c:pt>
                <c:pt idx="9025">
                  <c:v>0.87257438051497405</c:v>
                </c:pt>
                <c:pt idx="9026">
                  <c:v>0.87188969666197302</c:v>
                </c:pt>
                <c:pt idx="9027">
                  <c:v>0.871205012808973</c:v>
                </c:pt>
                <c:pt idx="9028">
                  <c:v>0.87052032895597198</c:v>
                </c:pt>
                <c:pt idx="9029">
                  <c:v>0.86983564510297096</c:v>
                </c:pt>
                <c:pt idx="9030">
                  <c:v>0.86915096124997004</c:v>
                </c:pt>
                <c:pt idx="9031">
                  <c:v>0.86846627739697002</c:v>
                </c:pt>
                <c:pt idx="9032">
                  <c:v>0.867781593543969</c:v>
                </c:pt>
                <c:pt idx="9033">
                  <c:v>0.86709690969096898</c:v>
                </c:pt>
                <c:pt idx="9034">
                  <c:v>0.86641222583796795</c:v>
                </c:pt>
                <c:pt idx="9035">
                  <c:v>0.86572754198496804</c:v>
                </c:pt>
                <c:pt idx="9036">
                  <c:v>0.86504285813196702</c:v>
                </c:pt>
                <c:pt idx="9037">
                  <c:v>0.864358174278966</c:v>
                </c:pt>
                <c:pt idx="9038">
                  <c:v>0.86367349042596497</c:v>
                </c:pt>
                <c:pt idx="9039">
                  <c:v>0.86298880657296495</c:v>
                </c:pt>
                <c:pt idx="9040">
                  <c:v>0.86230412271996404</c:v>
                </c:pt>
                <c:pt idx="9041">
                  <c:v>0.86161943886696302</c:v>
                </c:pt>
                <c:pt idx="9042">
                  <c:v>0.86093475501396199</c:v>
                </c:pt>
                <c:pt idx="9043">
                  <c:v>0.86025007116096197</c:v>
                </c:pt>
                <c:pt idx="9044">
                  <c:v>0.85956538730796095</c:v>
                </c:pt>
                <c:pt idx="9045">
                  <c:v>0.85888070345496004</c:v>
                </c:pt>
                <c:pt idx="9046">
                  <c:v>0.85819601960195901</c:v>
                </c:pt>
                <c:pt idx="9047">
                  <c:v>0.85751133574895899</c:v>
                </c:pt>
                <c:pt idx="9048">
                  <c:v>0.85682665189595797</c:v>
                </c:pt>
                <c:pt idx="9049">
                  <c:v>0.85614196804295795</c:v>
                </c:pt>
                <c:pt idx="9050">
                  <c:v>0.85545728418995703</c:v>
                </c:pt>
                <c:pt idx="9051">
                  <c:v>0.85477260033695701</c:v>
                </c:pt>
                <c:pt idx="9052">
                  <c:v>0.85408791648395599</c:v>
                </c:pt>
                <c:pt idx="9053">
                  <c:v>0.85340323263095497</c:v>
                </c:pt>
                <c:pt idx="9054">
                  <c:v>0.85271854877795406</c:v>
                </c:pt>
                <c:pt idx="9055">
                  <c:v>0.85203386492495403</c:v>
                </c:pt>
                <c:pt idx="9056">
                  <c:v>0.85134918107195301</c:v>
                </c:pt>
                <c:pt idx="9057">
                  <c:v>0.85066449721895199</c:v>
                </c:pt>
                <c:pt idx="9058">
                  <c:v>0.84997981336595096</c:v>
                </c:pt>
                <c:pt idx="9059">
                  <c:v>0.84929512951295105</c:v>
                </c:pt>
                <c:pt idx="9060">
                  <c:v>0.84861044565995003</c:v>
                </c:pt>
                <c:pt idx="9061">
                  <c:v>0.84792576180694901</c:v>
                </c:pt>
                <c:pt idx="9062">
                  <c:v>0.84724107795394799</c:v>
                </c:pt>
                <c:pt idx="9063">
                  <c:v>0.84655639410094796</c:v>
                </c:pt>
                <c:pt idx="9064">
                  <c:v>0.84587171024794705</c:v>
                </c:pt>
                <c:pt idx="9065">
                  <c:v>0.84518702639494703</c:v>
                </c:pt>
                <c:pt idx="9066">
                  <c:v>0.84450234254194601</c:v>
                </c:pt>
                <c:pt idx="9067">
                  <c:v>0.84381765868894598</c:v>
                </c:pt>
                <c:pt idx="9068">
                  <c:v>0.84313297483594496</c:v>
                </c:pt>
                <c:pt idx="9069">
                  <c:v>0.84244829098294405</c:v>
                </c:pt>
                <c:pt idx="9070">
                  <c:v>0.84176360712994303</c:v>
                </c:pt>
                <c:pt idx="9071">
                  <c:v>0.841078923276943</c:v>
                </c:pt>
                <c:pt idx="9072">
                  <c:v>0.84039423942394198</c:v>
                </c:pt>
                <c:pt idx="9073">
                  <c:v>0.83970955557094096</c:v>
                </c:pt>
                <c:pt idx="9074">
                  <c:v>0.83902487171794005</c:v>
                </c:pt>
                <c:pt idx="9075">
                  <c:v>0.83834018786494002</c:v>
                </c:pt>
                <c:pt idx="9076">
                  <c:v>0.837655504011939</c:v>
                </c:pt>
                <c:pt idx="9077">
                  <c:v>0.83697082015893798</c:v>
                </c:pt>
                <c:pt idx="9078">
                  <c:v>0.83628613630593795</c:v>
                </c:pt>
                <c:pt idx="9079">
                  <c:v>0.83560145245293704</c:v>
                </c:pt>
                <c:pt idx="9080">
                  <c:v>0.83491676859993602</c:v>
                </c:pt>
                <c:pt idx="9081">
                  <c:v>0.834232084746936</c:v>
                </c:pt>
                <c:pt idx="9082">
                  <c:v>0.83354740089393498</c:v>
                </c:pt>
                <c:pt idx="9083">
                  <c:v>0.83286271704093495</c:v>
                </c:pt>
                <c:pt idx="9084">
                  <c:v>0.83217803318793404</c:v>
                </c:pt>
                <c:pt idx="9085">
                  <c:v>0.83149334933493302</c:v>
                </c:pt>
                <c:pt idx="9086">
                  <c:v>0.830808665481932</c:v>
                </c:pt>
                <c:pt idx="9087">
                  <c:v>0.83012398162893197</c:v>
                </c:pt>
                <c:pt idx="9088">
                  <c:v>0.82943929777593095</c:v>
                </c:pt>
                <c:pt idx="9089">
                  <c:v>0.82875461392293004</c:v>
                </c:pt>
                <c:pt idx="9090">
                  <c:v>0.82806993006992902</c:v>
                </c:pt>
                <c:pt idx="9091">
                  <c:v>0.82738524621692899</c:v>
                </c:pt>
                <c:pt idx="9092">
                  <c:v>0.82670056236392797</c:v>
                </c:pt>
                <c:pt idx="9093">
                  <c:v>0.82601587851092695</c:v>
                </c:pt>
                <c:pt idx="9094">
                  <c:v>0.82533119465792604</c:v>
                </c:pt>
                <c:pt idx="9095">
                  <c:v>0.82464651080492601</c:v>
                </c:pt>
                <c:pt idx="9096">
                  <c:v>0.82396182695192599</c:v>
                </c:pt>
                <c:pt idx="9097">
                  <c:v>0.82327714309892497</c:v>
                </c:pt>
                <c:pt idx="9098">
                  <c:v>0.82259245924592395</c:v>
                </c:pt>
                <c:pt idx="9099">
                  <c:v>0.82190777539292403</c:v>
                </c:pt>
                <c:pt idx="9100">
                  <c:v>0.82122309153992301</c:v>
                </c:pt>
                <c:pt idx="9101">
                  <c:v>0.82053840768692199</c:v>
                </c:pt>
                <c:pt idx="9102">
                  <c:v>0.81985372383392097</c:v>
                </c:pt>
                <c:pt idx="9103">
                  <c:v>0.81916903998092105</c:v>
                </c:pt>
                <c:pt idx="9104">
                  <c:v>0.81848435612792003</c:v>
                </c:pt>
                <c:pt idx="9105">
                  <c:v>0.81779967227491901</c:v>
                </c:pt>
                <c:pt idx="9106">
                  <c:v>0.81711498842191899</c:v>
                </c:pt>
                <c:pt idx="9107">
                  <c:v>0.81643030456891796</c:v>
                </c:pt>
                <c:pt idx="9108">
                  <c:v>0.81574562071591705</c:v>
                </c:pt>
                <c:pt idx="9109">
                  <c:v>0.81506093686291603</c:v>
                </c:pt>
                <c:pt idx="9110">
                  <c:v>0.81438585710422895</c:v>
                </c:pt>
                <c:pt idx="9111">
                  <c:v>0.81371171561600597</c:v>
                </c:pt>
                <c:pt idx="9112">
                  <c:v>0.81303757412778299</c:v>
                </c:pt>
                <c:pt idx="9113">
                  <c:v>0.81236343263956001</c:v>
                </c:pt>
                <c:pt idx="9114">
                  <c:v>0.81168929115133703</c:v>
                </c:pt>
                <c:pt idx="9115">
                  <c:v>0.81101514966311405</c:v>
                </c:pt>
                <c:pt idx="9116">
                  <c:v>0.81034100817489096</c:v>
                </c:pt>
                <c:pt idx="9117">
                  <c:v>0.80966686668666799</c:v>
                </c:pt>
                <c:pt idx="9118">
                  <c:v>0.80899272519844601</c:v>
                </c:pt>
                <c:pt idx="9119">
                  <c:v>0.80831858371022203</c:v>
                </c:pt>
                <c:pt idx="9120">
                  <c:v>0.80764444222199905</c:v>
                </c:pt>
                <c:pt idx="9121">
                  <c:v>0.80697030073377596</c:v>
                </c:pt>
                <c:pt idx="9122">
                  <c:v>0.80629615924555398</c:v>
                </c:pt>
                <c:pt idx="9123">
                  <c:v>0.805622017757331</c:v>
                </c:pt>
                <c:pt idx="9124">
                  <c:v>0.80494787626910802</c:v>
                </c:pt>
                <c:pt idx="9125">
                  <c:v>0.80427373478088504</c:v>
                </c:pt>
                <c:pt idx="9126">
                  <c:v>0.80359959329266195</c:v>
                </c:pt>
                <c:pt idx="9127">
                  <c:v>0.80292545180443897</c:v>
                </c:pt>
                <c:pt idx="9128">
                  <c:v>0.80225131031621599</c:v>
                </c:pt>
                <c:pt idx="9129">
                  <c:v>0.80157716882799301</c:v>
                </c:pt>
                <c:pt idx="9130">
                  <c:v>0.80090302733977103</c:v>
                </c:pt>
                <c:pt idx="9131">
                  <c:v>0.80022888585154806</c:v>
                </c:pt>
                <c:pt idx="9132">
                  <c:v>0.79955474436332497</c:v>
                </c:pt>
                <c:pt idx="9133">
                  <c:v>0.79888060287510199</c:v>
                </c:pt>
                <c:pt idx="9134">
                  <c:v>0.79820646138687901</c:v>
                </c:pt>
                <c:pt idx="9135">
                  <c:v>0.79753231989865603</c:v>
                </c:pt>
                <c:pt idx="9136">
                  <c:v>0.79685817841043305</c:v>
                </c:pt>
                <c:pt idx="9137">
                  <c:v>0.79618403692220996</c:v>
                </c:pt>
                <c:pt idx="9138">
                  <c:v>0.79550989543398798</c:v>
                </c:pt>
                <c:pt idx="9139">
                  <c:v>0.794835753945765</c:v>
                </c:pt>
                <c:pt idx="9140">
                  <c:v>0.79416161245754102</c:v>
                </c:pt>
                <c:pt idx="9141">
                  <c:v>0.79348747096931804</c:v>
                </c:pt>
                <c:pt idx="9142">
                  <c:v>0.79281332948109595</c:v>
                </c:pt>
                <c:pt idx="9143">
                  <c:v>0.79213918799287297</c:v>
                </c:pt>
                <c:pt idx="9144">
                  <c:v>0.79146504650464999</c:v>
                </c:pt>
                <c:pt idx="9145">
                  <c:v>0.79079090501642701</c:v>
                </c:pt>
                <c:pt idx="9146">
                  <c:v>0.79011676352820404</c:v>
                </c:pt>
                <c:pt idx="9147">
                  <c:v>0.78944262203998095</c:v>
                </c:pt>
                <c:pt idx="9148">
                  <c:v>0.78876848055175797</c:v>
                </c:pt>
                <c:pt idx="9149">
                  <c:v>0.78809433906353499</c:v>
                </c:pt>
                <c:pt idx="9150">
                  <c:v>0.78742019757531301</c:v>
                </c:pt>
                <c:pt idx="9151">
                  <c:v>0.78674605608709003</c:v>
                </c:pt>
                <c:pt idx="9152">
                  <c:v>0.78607191459886705</c:v>
                </c:pt>
                <c:pt idx="9153">
                  <c:v>0.78539777311064396</c:v>
                </c:pt>
                <c:pt idx="9154">
                  <c:v>0.78472363162242098</c:v>
                </c:pt>
                <c:pt idx="9155">
                  <c:v>0.784049490134198</c:v>
                </c:pt>
                <c:pt idx="9156">
                  <c:v>0.78337534864597502</c:v>
                </c:pt>
                <c:pt idx="9157">
                  <c:v>0.78270120715775204</c:v>
                </c:pt>
                <c:pt idx="9158">
                  <c:v>0.78202706566952995</c:v>
                </c:pt>
                <c:pt idx="9159">
                  <c:v>0.78135292418130697</c:v>
                </c:pt>
                <c:pt idx="9160">
                  <c:v>0.780678782693083</c:v>
                </c:pt>
                <c:pt idx="9161">
                  <c:v>0.78000464120486002</c:v>
                </c:pt>
                <c:pt idx="9162">
                  <c:v>0.77933049971663804</c:v>
                </c:pt>
                <c:pt idx="9163">
                  <c:v>0.77865635822841495</c:v>
                </c:pt>
                <c:pt idx="9164">
                  <c:v>0.77798221674019197</c:v>
                </c:pt>
                <c:pt idx="9165">
                  <c:v>0.77730807525196899</c:v>
                </c:pt>
                <c:pt idx="9166">
                  <c:v>0.77663393376374601</c:v>
                </c:pt>
                <c:pt idx="9167">
                  <c:v>0.77595979227552303</c:v>
                </c:pt>
                <c:pt idx="9168">
                  <c:v>0.77528565078730005</c:v>
                </c:pt>
                <c:pt idx="9169">
                  <c:v>0.77461150929907696</c:v>
                </c:pt>
                <c:pt idx="9170">
                  <c:v>0.77393736781085498</c:v>
                </c:pt>
                <c:pt idx="9171">
                  <c:v>0.773263226322632</c:v>
                </c:pt>
                <c:pt idx="9172">
                  <c:v>0.77258908483440902</c:v>
                </c:pt>
                <c:pt idx="9173">
                  <c:v>0.77191494334618505</c:v>
                </c:pt>
                <c:pt idx="9174">
                  <c:v>0.77124080185796295</c:v>
                </c:pt>
                <c:pt idx="9175">
                  <c:v>0.77056666036973998</c:v>
                </c:pt>
                <c:pt idx="9176">
                  <c:v>0.769892518881517</c:v>
                </c:pt>
                <c:pt idx="9177">
                  <c:v>0.76921837739329402</c:v>
                </c:pt>
                <c:pt idx="9178">
                  <c:v>0.76854423590507204</c:v>
                </c:pt>
                <c:pt idx="9179">
                  <c:v>0.76787009441684895</c:v>
                </c:pt>
                <c:pt idx="9180">
                  <c:v>0.76719595292862497</c:v>
                </c:pt>
                <c:pt idx="9181">
                  <c:v>0.76652181144040299</c:v>
                </c:pt>
                <c:pt idx="9182">
                  <c:v>0.76584766995218001</c:v>
                </c:pt>
                <c:pt idx="9183">
                  <c:v>0.76517352846395703</c:v>
                </c:pt>
                <c:pt idx="9184">
                  <c:v>0.76449938697573405</c:v>
                </c:pt>
                <c:pt idx="9185">
                  <c:v>0.76382524548751096</c:v>
                </c:pt>
                <c:pt idx="9186">
                  <c:v>0.76315110399928798</c:v>
                </c:pt>
                <c:pt idx="9187">
                  <c:v>0.762476962511065</c:v>
                </c:pt>
                <c:pt idx="9188">
                  <c:v>0.76180282102284202</c:v>
                </c:pt>
                <c:pt idx="9189">
                  <c:v>0.76112867953462005</c:v>
                </c:pt>
                <c:pt idx="9190">
                  <c:v>0.76045453804639696</c:v>
                </c:pt>
                <c:pt idx="9191">
                  <c:v>0.75978039655817398</c:v>
                </c:pt>
                <c:pt idx="9192">
                  <c:v>0.759106255069951</c:v>
                </c:pt>
                <c:pt idx="9193">
                  <c:v>0.75843211358172802</c:v>
                </c:pt>
                <c:pt idx="9194">
                  <c:v>0.75775797209350504</c:v>
                </c:pt>
                <c:pt idx="9195">
                  <c:v>0.75708383060528195</c:v>
                </c:pt>
                <c:pt idx="9196">
                  <c:v>0.75640968911705897</c:v>
                </c:pt>
                <c:pt idx="9197">
                  <c:v>0.75573554762883699</c:v>
                </c:pt>
                <c:pt idx="9198">
                  <c:v>0.75506140614061401</c:v>
                </c:pt>
                <c:pt idx="9199">
                  <c:v>0.75438726465239003</c:v>
                </c:pt>
                <c:pt idx="9200">
                  <c:v>0.75371312316416705</c:v>
                </c:pt>
                <c:pt idx="9201">
                  <c:v>0.75303898167594496</c:v>
                </c:pt>
                <c:pt idx="9202">
                  <c:v>0.75236484018772198</c:v>
                </c:pt>
                <c:pt idx="9203">
                  <c:v>0.751690698699499</c:v>
                </c:pt>
                <c:pt idx="9204">
                  <c:v>0.75101655721127603</c:v>
                </c:pt>
                <c:pt idx="9205">
                  <c:v>0.75034241572305305</c:v>
                </c:pt>
                <c:pt idx="9206">
                  <c:v>0.74966827423482996</c:v>
                </c:pt>
                <c:pt idx="9207">
                  <c:v>0.74899413274660698</c:v>
                </c:pt>
                <c:pt idx="9208">
                  <c:v>0.748319991258384</c:v>
                </c:pt>
                <c:pt idx="9209">
                  <c:v>0.74764584977016202</c:v>
                </c:pt>
                <c:pt idx="9210">
                  <c:v>0.74697170828193904</c:v>
                </c:pt>
                <c:pt idx="9211">
                  <c:v>0.74629756679371595</c:v>
                </c:pt>
                <c:pt idx="9212">
                  <c:v>0.74562342530549297</c:v>
                </c:pt>
                <c:pt idx="9213">
                  <c:v>0.74494928381726999</c:v>
                </c:pt>
                <c:pt idx="9214">
                  <c:v>0.74427514232904701</c:v>
                </c:pt>
                <c:pt idx="9215">
                  <c:v>0.74360100084082403</c:v>
                </c:pt>
                <c:pt idx="9216">
                  <c:v>0.74292685935260105</c:v>
                </c:pt>
                <c:pt idx="9217">
                  <c:v>0.74225271786437896</c:v>
                </c:pt>
                <c:pt idx="9218">
                  <c:v>0.74157857637615598</c:v>
                </c:pt>
                <c:pt idx="9219">
                  <c:v>0.74090443488793201</c:v>
                </c:pt>
                <c:pt idx="9220">
                  <c:v>0.74023029339970903</c:v>
                </c:pt>
                <c:pt idx="9221">
                  <c:v>0.73955615191148705</c:v>
                </c:pt>
                <c:pt idx="9222">
                  <c:v>0.73888201042326396</c:v>
                </c:pt>
                <c:pt idx="9223">
                  <c:v>0.73820786893504098</c:v>
                </c:pt>
                <c:pt idx="9224">
                  <c:v>0.737533727446818</c:v>
                </c:pt>
                <c:pt idx="9225">
                  <c:v>0.73685958595859502</c:v>
                </c:pt>
                <c:pt idx="9226">
                  <c:v>0.73618544447037204</c:v>
                </c:pt>
                <c:pt idx="9227">
                  <c:v>0.73551130298214895</c:v>
                </c:pt>
                <c:pt idx="9228">
                  <c:v>0.73483716149392597</c:v>
                </c:pt>
                <c:pt idx="9229">
                  <c:v>0.73416302000570399</c:v>
                </c:pt>
                <c:pt idx="9230">
                  <c:v>0.73348887851748101</c:v>
                </c:pt>
                <c:pt idx="9231">
                  <c:v>0.73281473702925803</c:v>
                </c:pt>
                <c:pt idx="9232">
                  <c:v>0.73214059554103395</c:v>
                </c:pt>
                <c:pt idx="9233">
                  <c:v>0.73146645405281197</c:v>
                </c:pt>
                <c:pt idx="9234">
                  <c:v>0.73079231256458899</c:v>
                </c:pt>
                <c:pt idx="9235">
                  <c:v>0.73011817107636601</c:v>
                </c:pt>
                <c:pt idx="9236">
                  <c:v>0.72944402958814303</c:v>
                </c:pt>
                <c:pt idx="9237">
                  <c:v>0.72876988809992105</c:v>
                </c:pt>
                <c:pt idx="9238">
                  <c:v>0.72809574661169796</c:v>
                </c:pt>
                <c:pt idx="9239">
                  <c:v>0.72742160512347398</c:v>
                </c:pt>
                <c:pt idx="9240">
                  <c:v>0.726747463635251</c:v>
                </c:pt>
                <c:pt idx="9241">
                  <c:v>0.72607332214702902</c:v>
                </c:pt>
                <c:pt idx="9242">
                  <c:v>0.72539918065880604</c:v>
                </c:pt>
                <c:pt idx="9243">
                  <c:v>0.72472503917058295</c:v>
                </c:pt>
                <c:pt idx="9244">
                  <c:v>0.72405089768235997</c:v>
                </c:pt>
                <c:pt idx="9245">
                  <c:v>0.72337675619413699</c:v>
                </c:pt>
                <c:pt idx="9246">
                  <c:v>0.72270261470591401</c:v>
                </c:pt>
                <c:pt idx="9247">
                  <c:v>0.72202847321769104</c:v>
                </c:pt>
                <c:pt idx="9248">
                  <c:v>0.72135433172946795</c:v>
                </c:pt>
                <c:pt idx="9249">
                  <c:v>0.72068019024124597</c:v>
                </c:pt>
                <c:pt idx="9250">
                  <c:v>0.72000604875302299</c:v>
                </c:pt>
                <c:pt idx="9251">
                  <c:v>0.71933190726480001</c:v>
                </c:pt>
                <c:pt idx="9252">
                  <c:v>0.71865776577657603</c:v>
                </c:pt>
                <c:pt idx="9253">
                  <c:v>0.71798362428835405</c:v>
                </c:pt>
                <c:pt idx="9254">
                  <c:v>0.71730948280013096</c:v>
                </c:pt>
                <c:pt idx="9255">
                  <c:v>0.71663534131190798</c:v>
                </c:pt>
                <c:pt idx="9256">
                  <c:v>0.715961199823686</c:v>
                </c:pt>
                <c:pt idx="9257">
                  <c:v>0.71528705833546302</c:v>
                </c:pt>
                <c:pt idx="9258">
                  <c:v>0.71461291684723904</c:v>
                </c:pt>
                <c:pt idx="9259">
                  <c:v>0.71393877535901595</c:v>
                </c:pt>
                <c:pt idx="9260">
                  <c:v>0.71326463387079397</c:v>
                </c:pt>
                <c:pt idx="9261">
                  <c:v>0.71259049238257099</c:v>
                </c:pt>
                <c:pt idx="9262">
                  <c:v>0.71191635089434802</c:v>
                </c:pt>
                <c:pt idx="9263">
                  <c:v>0.71124220940612504</c:v>
                </c:pt>
                <c:pt idx="9264">
                  <c:v>0.71056806791790295</c:v>
                </c:pt>
                <c:pt idx="9265">
                  <c:v>0.70989392642967897</c:v>
                </c:pt>
                <c:pt idx="9266">
                  <c:v>0.70921978494145599</c:v>
                </c:pt>
                <c:pt idx="9267">
                  <c:v>0.70854564345323301</c:v>
                </c:pt>
                <c:pt idx="9268">
                  <c:v>0.70787150196501103</c:v>
                </c:pt>
                <c:pt idx="9269">
                  <c:v>0.70719736047678805</c:v>
                </c:pt>
                <c:pt idx="9270">
                  <c:v>0.70652321898856496</c:v>
                </c:pt>
                <c:pt idx="9271">
                  <c:v>0.70584907750034198</c:v>
                </c:pt>
                <c:pt idx="9272">
                  <c:v>0.705174936012119</c:v>
                </c:pt>
                <c:pt idx="9273">
                  <c:v>0.70450079452389602</c:v>
                </c:pt>
                <c:pt idx="9274">
                  <c:v>0.70382665303567304</c:v>
                </c:pt>
                <c:pt idx="9275">
                  <c:v>0.70315251154744995</c:v>
                </c:pt>
                <c:pt idx="9276">
                  <c:v>0.70247837005922797</c:v>
                </c:pt>
                <c:pt idx="9277">
                  <c:v>0.701804228571005</c:v>
                </c:pt>
                <c:pt idx="9278">
                  <c:v>0.70113008708278102</c:v>
                </c:pt>
                <c:pt idx="9279">
                  <c:v>0.70045594559455804</c:v>
                </c:pt>
                <c:pt idx="9280">
                  <c:v>0.69978180410633595</c:v>
                </c:pt>
                <c:pt idx="9281">
                  <c:v>0.69910766261811297</c:v>
                </c:pt>
                <c:pt idx="9282">
                  <c:v>0.69843352112988999</c:v>
                </c:pt>
                <c:pt idx="9283">
                  <c:v>0.69775937964166701</c:v>
                </c:pt>
                <c:pt idx="9284">
                  <c:v>0.69708523815344403</c:v>
                </c:pt>
                <c:pt idx="9285">
                  <c:v>0.69641109666522105</c:v>
                </c:pt>
                <c:pt idx="9286">
                  <c:v>0.69573695517699796</c:v>
                </c:pt>
                <c:pt idx="9287">
                  <c:v>0.69506281368877498</c:v>
                </c:pt>
                <c:pt idx="9288">
                  <c:v>0.694388672200553</c:v>
                </c:pt>
                <c:pt idx="9289">
                  <c:v>0.69371453071233002</c:v>
                </c:pt>
                <c:pt idx="9290">
                  <c:v>0.69304038922410705</c:v>
                </c:pt>
                <c:pt idx="9291">
                  <c:v>0.69236624773588396</c:v>
                </c:pt>
                <c:pt idx="9292">
                  <c:v>0.69169210624766098</c:v>
                </c:pt>
                <c:pt idx="9293">
                  <c:v>0.691017964759438</c:v>
                </c:pt>
                <c:pt idx="9294">
                  <c:v>0.69034382327121502</c:v>
                </c:pt>
                <c:pt idx="9295">
                  <c:v>0.68966968178299204</c:v>
                </c:pt>
                <c:pt idx="9296">
                  <c:v>0.68899554029476995</c:v>
                </c:pt>
                <c:pt idx="9297">
                  <c:v>0.68832139880654697</c:v>
                </c:pt>
                <c:pt idx="9298">
                  <c:v>0.68764725731832299</c:v>
                </c:pt>
                <c:pt idx="9299">
                  <c:v>0.68697311583010001</c:v>
                </c:pt>
                <c:pt idx="9300">
                  <c:v>0.68629897434187803</c:v>
                </c:pt>
                <c:pt idx="9301">
                  <c:v>0.68562483285365505</c:v>
                </c:pt>
                <c:pt idx="9302">
                  <c:v>0.68495069136543196</c:v>
                </c:pt>
                <c:pt idx="9303">
                  <c:v>0.68427654987720898</c:v>
                </c:pt>
                <c:pt idx="9304">
                  <c:v>0.683602408388986</c:v>
                </c:pt>
                <c:pt idx="9305">
                  <c:v>0.68292826690076303</c:v>
                </c:pt>
                <c:pt idx="9306">
                  <c:v>0.68225412541254005</c:v>
                </c:pt>
                <c:pt idx="9307">
                  <c:v>0.68157998392431696</c:v>
                </c:pt>
                <c:pt idx="9308">
                  <c:v>0.68090584243609498</c:v>
                </c:pt>
                <c:pt idx="9309">
                  <c:v>0.680231700947872</c:v>
                </c:pt>
                <c:pt idx="9310">
                  <c:v>0.67955755945964902</c:v>
                </c:pt>
                <c:pt idx="9311">
                  <c:v>0.67888341797142604</c:v>
                </c:pt>
                <c:pt idx="9312">
                  <c:v>0.67820927648320295</c:v>
                </c:pt>
                <c:pt idx="9313">
                  <c:v>0.67753513499497997</c:v>
                </c:pt>
                <c:pt idx="9314">
                  <c:v>0.67686099350675699</c:v>
                </c:pt>
                <c:pt idx="9315">
                  <c:v>0.67618685201853401</c:v>
                </c:pt>
                <c:pt idx="9316">
                  <c:v>0.67551271053031203</c:v>
                </c:pt>
                <c:pt idx="9317">
                  <c:v>0.67483856904208805</c:v>
                </c:pt>
                <c:pt idx="9318">
                  <c:v>0.67416442755386496</c:v>
                </c:pt>
                <c:pt idx="9319">
                  <c:v>0.67349028606564199</c:v>
                </c:pt>
                <c:pt idx="9320">
                  <c:v>0.67281614457742001</c:v>
                </c:pt>
                <c:pt idx="9321">
                  <c:v>0.67214200308919703</c:v>
                </c:pt>
                <c:pt idx="9322">
                  <c:v>0.67146786160097405</c:v>
                </c:pt>
                <c:pt idx="9323">
                  <c:v>0.67079372011275096</c:v>
                </c:pt>
                <c:pt idx="9324">
                  <c:v>0.67011957862452798</c:v>
                </c:pt>
                <c:pt idx="9325">
                  <c:v>0.669445437136305</c:v>
                </c:pt>
                <c:pt idx="9326">
                  <c:v>0.66877129564808202</c:v>
                </c:pt>
                <c:pt idx="9327">
                  <c:v>0.66809715415985904</c:v>
                </c:pt>
                <c:pt idx="9328">
                  <c:v>0.66742301267163695</c:v>
                </c:pt>
                <c:pt idx="9329">
                  <c:v>0.66674887118341397</c:v>
                </c:pt>
                <c:pt idx="9330">
                  <c:v>0.66607472969519099</c:v>
                </c:pt>
                <c:pt idx="9331">
                  <c:v>0.66540058820696801</c:v>
                </c:pt>
                <c:pt idx="9332">
                  <c:v>0.66472644671874503</c:v>
                </c:pt>
                <c:pt idx="9333">
                  <c:v>0.66405230523052206</c:v>
                </c:pt>
                <c:pt idx="9334">
                  <c:v>0.66337816374229897</c:v>
                </c:pt>
                <c:pt idx="9335">
                  <c:v>0.66270402225407699</c:v>
                </c:pt>
                <c:pt idx="9336">
                  <c:v>0.66202988076585401</c:v>
                </c:pt>
                <c:pt idx="9337">
                  <c:v>0.66135573927763103</c:v>
                </c:pt>
                <c:pt idx="9338">
                  <c:v>0.66068159778940705</c:v>
                </c:pt>
                <c:pt idx="9339">
                  <c:v>0.66000745630118496</c:v>
                </c:pt>
                <c:pt idx="9340">
                  <c:v>0.65933331481296198</c:v>
                </c:pt>
                <c:pt idx="9341">
                  <c:v>0.658659173324739</c:v>
                </c:pt>
                <c:pt idx="9342">
                  <c:v>0.65798503183651602</c:v>
                </c:pt>
                <c:pt idx="9343">
                  <c:v>0.65731089034829304</c:v>
                </c:pt>
                <c:pt idx="9344">
                  <c:v>0.65663674886006995</c:v>
                </c:pt>
                <c:pt idx="9345">
                  <c:v>0.65596260737184697</c:v>
                </c:pt>
                <c:pt idx="9346">
                  <c:v>0.65528846588362399</c:v>
                </c:pt>
                <c:pt idx="9347">
                  <c:v>0.65461432439540201</c:v>
                </c:pt>
                <c:pt idx="9348">
                  <c:v>0.65394018290717904</c:v>
                </c:pt>
                <c:pt idx="9349">
                  <c:v>0.65326604141895595</c:v>
                </c:pt>
                <c:pt idx="9350">
                  <c:v>0.65259189993073297</c:v>
                </c:pt>
                <c:pt idx="9351">
                  <c:v>0.65191775844250999</c:v>
                </c:pt>
                <c:pt idx="9352">
                  <c:v>0.65124361695428701</c:v>
                </c:pt>
                <c:pt idx="9353">
                  <c:v>0.65056947546606403</c:v>
                </c:pt>
                <c:pt idx="9354">
                  <c:v>0.64989533397784105</c:v>
                </c:pt>
                <c:pt idx="9355">
                  <c:v>0.64922119248961896</c:v>
                </c:pt>
                <c:pt idx="9356">
                  <c:v>0.64854705100139598</c:v>
                </c:pt>
                <c:pt idx="9357">
                  <c:v>0.647872909513173</c:v>
                </c:pt>
                <c:pt idx="9358">
                  <c:v>0.64719876802494902</c:v>
                </c:pt>
                <c:pt idx="9359">
                  <c:v>0.64652462653672704</c:v>
                </c:pt>
                <c:pt idx="9360">
                  <c:v>0.64585048504850395</c:v>
                </c:pt>
                <c:pt idx="9361">
                  <c:v>0.64517634356028097</c:v>
                </c:pt>
                <c:pt idx="9362">
                  <c:v>0.64450220207205799</c:v>
                </c:pt>
                <c:pt idx="9363">
                  <c:v>0.64382806058383502</c:v>
                </c:pt>
                <c:pt idx="9364">
                  <c:v>0.64315391909561204</c:v>
                </c:pt>
                <c:pt idx="9365">
                  <c:v>0.64247977760738895</c:v>
                </c:pt>
                <c:pt idx="9366">
                  <c:v>0.64180563611916597</c:v>
                </c:pt>
                <c:pt idx="9367">
                  <c:v>0.64113149463094399</c:v>
                </c:pt>
                <c:pt idx="9368">
                  <c:v>0.64045735314272101</c:v>
                </c:pt>
                <c:pt idx="9369">
                  <c:v>0.63978321165449803</c:v>
                </c:pt>
                <c:pt idx="9370">
                  <c:v>0.63910907016627505</c:v>
                </c:pt>
                <c:pt idx="9371">
                  <c:v>0.63843492867805196</c:v>
                </c:pt>
                <c:pt idx="9372">
                  <c:v>0.63776078718982898</c:v>
                </c:pt>
                <c:pt idx="9373">
                  <c:v>0.637086645701606</c:v>
                </c:pt>
                <c:pt idx="9374">
                  <c:v>0.63641250421338302</c:v>
                </c:pt>
                <c:pt idx="9375">
                  <c:v>0.63573836272516104</c:v>
                </c:pt>
                <c:pt idx="9376">
                  <c:v>0.63506422123693795</c:v>
                </c:pt>
                <c:pt idx="9377">
                  <c:v>0.63439007974871497</c:v>
                </c:pt>
                <c:pt idx="9378">
                  <c:v>0.633715938260491</c:v>
                </c:pt>
                <c:pt idx="9379">
                  <c:v>0.63304179677226902</c:v>
                </c:pt>
                <c:pt idx="9380">
                  <c:v>0.63257598159815898</c:v>
                </c:pt>
                <c:pt idx="9381">
                  <c:v>0.63212393639363895</c:v>
                </c:pt>
                <c:pt idx="9382">
                  <c:v>0.63167189118911804</c:v>
                </c:pt>
                <c:pt idx="9383">
                  <c:v>0.63121984598459802</c:v>
                </c:pt>
                <c:pt idx="9384">
                  <c:v>0.63076780078007699</c:v>
                </c:pt>
                <c:pt idx="9385">
                  <c:v>0.63031575557555697</c:v>
                </c:pt>
                <c:pt idx="9386">
                  <c:v>0.62986371037103595</c:v>
                </c:pt>
                <c:pt idx="9387">
                  <c:v>0.62941166516651603</c:v>
                </c:pt>
                <c:pt idx="9388">
                  <c:v>0.62895961996199501</c:v>
                </c:pt>
                <c:pt idx="9389">
                  <c:v>0.62850757475747498</c:v>
                </c:pt>
                <c:pt idx="9390">
                  <c:v>0.62805552955295396</c:v>
                </c:pt>
                <c:pt idx="9391">
                  <c:v>0.62760348434843405</c:v>
                </c:pt>
                <c:pt idx="9392">
                  <c:v>0.62715143914391402</c:v>
                </c:pt>
                <c:pt idx="9393">
                  <c:v>0.626699393939393</c:v>
                </c:pt>
                <c:pt idx="9394">
                  <c:v>0.62624734873487198</c:v>
                </c:pt>
                <c:pt idx="9395">
                  <c:v>0.62579530353035195</c:v>
                </c:pt>
                <c:pt idx="9396">
                  <c:v>0.62534325832583204</c:v>
                </c:pt>
                <c:pt idx="9397">
                  <c:v>0.62489121312131102</c:v>
                </c:pt>
                <c:pt idx="9398">
                  <c:v>0.62443916791679099</c:v>
                </c:pt>
                <c:pt idx="9399">
                  <c:v>0.62398712271227097</c:v>
                </c:pt>
                <c:pt idx="9400">
                  <c:v>0.62353507750774995</c:v>
                </c:pt>
                <c:pt idx="9401">
                  <c:v>0.62308303230322903</c:v>
                </c:pt>
                <c:pt idx="9402">
                  <c:v>0.62263098709870901</c:v>
                </c:pt>
                <c:pt idx="9403">
                  <c:v>0.62217894189418899</c:v>
                </c:pt>
                <c:pt idx="9404">
                  <c:v>0.62172689668966796</c:v>
                </c:pt>
                <c:pt idx="9405">
                  <c:v>0.62127485148514805</c:v>
                </c:pt>
                <c:pt idx="9406">
                  <c:v>0.62082280628062703</c:v>
                </c:pt>
                <c:pt idx="9407">
                  <c:v>0.620370761076107</c:v>
                </c:pt>
                <c:pt idx="9408">
                  <c:v>0.61991871587158598</c:v>
                </c:pt>
                <c:pt idx="9409">
                  <c:v>0.61946667066706596</c:v>
                </c:pt>
                <c:pt idx="9410">
                  <c:v>0.61901462546254604</c:v>
                </c:pt>
                <c:pt idx="9411">
                  <c:v>0.61856258025802502</c:v>
                </c:pt>
                <c:pt idx="9412">
                  <c:v>0.61811053505350499</c:v>
                </c:pt>
                <c:pt idx="9413">
                  <c:v>0.61765848984898397</c:v>
                </c:pt>
                <c:pt idx="9414">
                  <c:v>0.61720644464446395</c:v>
                </c:pt>
                <c:pt idx="9415">
                  <c:v>0.61675439943994304</c:v>
                </c:pt>
                <c:pt idx="9416">
                  <c:v>0.61630235423542301</c:v>
                </c:pt>
                <c:pt idx="9417">
                  <c:v>0.61585030903090199</c:v>
                </c:pt>
                <c:pt idx="9418">
                  <c:v>0.61539826382638196</c:v>
                </c:pt>
                <c:pt idx="9419">
                  <c:v>0.61494621862186105</c:v>
                </c:pt>
                <c:pt idx="9420">
                  <c:v>0.61449417341734103</c:v>
                </c:pt>
                <c:pt idx="9421">
                  <c:v>0.61404212821282</c:v>
                </c:pt>
                <c:pt idx="9422">
                  <c:v>0.61359008300829998</c:v>
                </c:pt>
                <c:pt idx="9423">
                  <c:v>0.61313803780377996</c:v>
                </c:pt>
                <c:pt idx="9424">
                  <c:v>0.61268599259925904</c:v>
                </c:pt>
                <c:pt idx="9425">
                  <c:v>0.61223394739473802</c:v>
                </c:pt>
                <c:pt idx="9426">
                  <c:v>0.611781902190218</c:v>
                </c:pt>
                <c:pt idx="9427">
                  <c:v>0.61132985698569797</c:v>
                </c:pt>
                <c:pt idx="9428">
                  <c:v>0.61087781178117695</c:v>
                </c:pt>
                <c:pt idx="9429">
                  <c:v>0.61042576657665704</c:v>
                </c:pt>
                <c:pt idx="9430">
                  <c:v>0.60997372137213701</c:v>
                </c:pt>
                <c:pt idx="9431">
                  <c:v>0.60952167616761599</c:v>
                </c:pt>
                <c:pt idx="9432">
                  <c:v>0.60906963096309497</c:v>
                </c:pt>
                <c:pt idx="9433">
                  <c:v>0.60861758575857505</c:v>
                </c:pt>
                <c:pt idx="9434">
                  <c:v>0.60816554055405503</c:v>
                </c:pt>
                <c:pt idx="9435">
                  <c:v>0.60771349534953401</c:v>
                </c:pt>
                <c:pt idx="9436">
                  <c:v>0.60726145014501398</c:v>
                </c:pt>
                <c:pt idx="9437">
                  <c:v>0.60680940494049296</c:v>
                </c:pt>
                <c:pt idx="9438">
                  <c:v>0.60635735973597304</c:v>
                </c:pt>
                <c:pt idx="9439">
                  <c:v>0.60590531453145202</c:v>
                </c:pt>
                <c:pt idx="9440">
                  <c:v>0.605453269326932</c:v>
                </c:pt>
                <c:pt idx="9441">
                  <c:v>0.60500122412241097</c:v>
                </c:pt>
                <c:pt idx="9442">
                  <c:v>0.60454917891789095</c:v>
                </c:pt>
                <c:pt idx="9443">
                  <c:v>0.60409713371337104</c:v>
                </c:pt>
                <c:pt idx="9444">
                  <c:v>0.60364508850885001</c:v>
                </c:pt>
                <c:pt idx="9445">
                  <c:v>0.60319304330432899</c:v>
                </c:pt>
                <c:pt idx="9446">
                  <c:v>0.60274099809980897</c:v>
                </c:pt>
                <c:pt idx="9447">
                  <c:v>0.60228895289528905</c:v>
                </c:pt>
                <c:pt idx="9448">
                  <c:v>0.60183690769076803</c:v>
                </c:pt>
                <c:pt idx="9449">
                  <c:v>0.60138486248624801</c:v>
                </c:pt>
                <c:pt idx="9450">
                  <c:v>0.60093281728172798</c:v>
                </c:pt>
                <c:pt idx="9451">
                  <c:v>0.60048077207720696</c:v>
                </c:pt>
                <c:pt idx="9452">
                  <c:v>0.60002872687268605</c:v>
                </c:pt>
                <c:pt idx="9453">
                  <c:v>0.59957668166816602</c:v>
                </c:pt>
                <c:pt idx="9454">
                  <c:v>0.599124636463646</c:v>
                </c:pt>
                <c:pt idx="9455">
                  <c:v>0.59867259125912498</c:v>
                </c:pt>
                <c:pt idx="9456">
                  <c:v>0.59822054605460495</c:v>
                </c:pt>
                <c:pt idx="9457">
                  <c:v>0.59776850085008404</c:v>
                </c:pt>
                <c:pt idx="9458">
                  <c:v>0.59731645564556402</c:v>
                </c:pt>
                <c:pt idx="9459">
                  <c:v>0.59686441044104299</c:v>
                </c:pt>
                <c:pt idx="9460">
                  <c:v>0.59641236523652297</c:v>
                </c:pt>
                <c:pt idx="9461">
                  <c:v>0.59596032003200206</c:v>
                </c:pt>
                <c:pt idx="9462">
                  <c:v>0.59550827482748203</c:v>
                </c:pt>
                <c:pt idx="9463">
                  <c:v>0.59505622962296201</c:v>
                </c:pt>
                <c:pt idx="9464">
                  <c:v>0.59460418441844098</c:v>
                </c:pt>
                <c:pt idx="9465">
                  <c:v>0.59415213921391996</c:v>
                </c:pt>
                <c:pt idx="9466">
                  <c:v>0.59370009400940005</c:v>
                </c:pt>
                <c:pt idx="9467">
                  <c:v>0.59324804880488002</c:v>
                </c:pt>
                <c:pt idx="9468">
                  <c:v>0.592796003600359</c:v>
                </c:pt>
                <c:pt idx="9469">
                  <c:v>0.59234395839583898</c:v>
                </c:pt>
                <c:pt idx="9470">
                  <c:v>0.59189191319131895</c:v>
                </c:pt>
                <c:pt idx="9471">
                  <c:v>0.59143986798679804</c:v>
                </c:pt>
                <c:pt idx="9472">
                  <c:v>0.59098782278227702</c:v>
                </c:pt>
                <c:pt idx="9473">
                  <c:v>0.59053577757775699</c:v>
                </c:pt>
                <c:pt idx="9474">
                  <c:v>0.59008373237323697</c:v>
                </c:pt>
                <c:pt idx="9475">
                  <c:v>0.58963168716871595</c:v>
                </c:pt>
                <c:pt idx="9476">
                  <c:v>0.58917964196419503</c:v>
                </c:pt>
                <c:pt idx="9477">
                  <c:v>0.58872759675967501</c:v>
                </c:pt>
                <c:pt idx="9478">
                  <c:v>0.58827555155515499</c:v>
                </c:pt>
                <c:pt idx="9479">
                  <c:v>0.58782350635063396</c:v>
                </c:pt>
                <c:pt idx="9480">
                  <c:v>0.58737146114611405</c:v>
                </c:pt>
                <c:pt idx="9481">
                  <c:v>0.58691941594159303</c:v>
                </c:pt>
                <c:pt idx="9482">
                  <c:v>0.586467370737073</c:v>
                </c:pt>
                <c:pt idx="9483">
                  <c:v>0.58601532553255198</c:v>
                </c:pt>
                <c:pt idx="9484">
                  <c:v>0.58556328032803195</c:v>
                </c:pt>
                <c:pt idx="9485">
                  <c:v>0.58511123512351204</c:v>
                </c:pt>
                <c:pt idx="9486">
                  <c:v>0.58465918991899102</c:v>
                </c:pt>
                <c:pt idx="9487">
                  <c:v>0.58420714471447099</c:v>
                </c:pt>
                <c:pt idx="9488">
                  <c:v>0.58375509950994997</c:v>
                </c:pt>
                <c:pt idx="9489">
                  <c:v>0.58330305430542995</c:v>
                </c:pt>
                <c:pt idx="9490">
                  <c:v>0.58285100910090903</c:v>
                </c:pt>
                <c:pt idx="9491">
                  <c:v>0.58239896389638901</c:v>
                </c:pt>
                <c:pt idx="9492">
                  <c:v>0.58194691869186799</c:v>
                </c:pt>
                <c:pt idx="9493">
                  <c:v>0.58149487348734796</c:v>
                </c:pt>
                <c:pt idx="9494">
                  <c:v>0.58104282828282805</c:v>
                </c:pt>
                <c:pt idx="9495">
                  <c:v>0.58059078307830703</c:v>
                </c:pt>
                <c:pt idx="9496">
                  <c:v>0.580138737873786</c:v>
                </c:pt>
                <c:pt idx="9497">
                  <c:v>0.57968669266926598</c:v>
                </c:pt>
                <c:pt idx="9498">
                  <c:v>0.57923464746474596</c:v>
                </c:pt>
                <c:pt idx="9499">
                  <c:v>0.57878260226022504</c:v>
                </c:pt>
                <c:pt idx="9500">
                  <c:v>0.57833055705570502</c:v>
                </c:pt>
                <c:pt idx="9501">
                  <c:v>0.57787851185118499</c:v>
                </c:pt>
                <c:pt idx="9502">
                  <c:v>0.57742646664666397</c:v>
                </c:pt>
                <c:pt idx="9503">
                  <c:v>0.57697442144214295</c:v>
                </c:pt>
                <c:pt idx="9504">
                  <c:v>0.57652237623762304</c:v>
                </c:pt>
                <c:pt idx="9505">
                  <c:v>0.57607033103310301</c:v>
                </c:pt>
                <c:pt idx="9506">
                  <c:v>0.57561828582858199</c:v>
                </c:pt>
                <c:pt idx="9507">
                  <c:v>0.57516624062406196</c:v>
                </c:pt>
                <c:pt idx="9508">
                  <c:v>0.57471419541954105</c:v>
                </c:pt>
                <c:pt idx="9509">
                  <c:v>0.57426215021502103</c:v>
                </c:pt>
                <c:pt idx="9510">
                  <c:v>0.5738101050105</c:v>
                </c:pt>
                <c:pt idx="9511">
                  <c:v>0.57335805980597998</c:v>
                </c:pt>
                <c:pt idx="9512">
                  <c:v>0.57290601460145896</c:v>
                </c:pt>
                <c:pt idx="9513">
                  <c:v>0.57245396939693904</c:v>
                </c:pt>
                <c:pt idx="9514">
                  <c:v>0.57200192419241902</c:v>
                </c:pt>
                <c:pt idx="9515">
                  <c:v>0.571549878987898</c:v>
                </c:pt>
                <c:pt idx="9516">
                  <c:v>0.57109783378337697</c:v>
                </c:pt>
                <c:pt idx="9517">
                  <c:v>0.57064578857885695</c:v>
                </c:pt>
                <c:pt idx="9518">
                  <c:v>0.57019374337433704</c:v>
                </c:pt>
                <c:pt idx="9519">
                  <c:v>0.56974169816981601</c:v>
                </c:pt>
                <c:pt idx="9520">
                  <c:v>0.56928965296529599</c:v>
                </c:pt>
                <c:pt idx="9521">
                  <c:v>0.56883760776077597</c:v>
                </c:pt>
                <c:pt idx="9522">
                  <c:v>0.56838556255625505</c:v>
                </c:pt>
                <c:pt idx="9523">
                  <c:v>0.56793351735173403</c:v>
                </c:pt>
                <c:pt idx="9524">
                  <c:v>0.56748147214721401</c:v>
                </c:pt>
                <c:pt idx="9525">
                  <c:v>0.56702942694269398</c:v>
                </c:pt>
                <c:pt idx="9526">
                  <c:v>0.56657738173817296</c:v>
                </c:pt>
                <c:pt idx="9527">
                  <c:v>0.56612533653365205</c:v>
                </c:pt>
                <c:pt idx="9528">
                  <c:v>0.56567329132913202</c:v>
                </c:pt>
                <c:pt idx="9529">
                  <c:v>0.565221246124612</c:v>
                </c:pt>
                <c:pt idx="9530">
                  <c:v>0.56476920092009097</c:v>
                </c:pt>
                <c:pt idx="9531">
                  <c:v>0.56431715571557095</c:v>
                </c:pt>
                <c:pt idx="9532">
                  <c:v>0.56386511051105004</c:v>
                </c:pt>
                <c:pt idx="9533">
                  <c:v>0.56341306530653001</c:v>
                </c:pt>
                <c:pt idx="9534">
                  <c:v>0.56296102010200899</c:v>
                </c:pt>
                <c:pt idx="9535">
                  <c:v>0.56250897489748897</c:v>
                </c:pt>
                <c:pt idx="9536">
                  <c:v>0.56205692969296805</c:v>
                </c:pt>
                <c:pt idx="9537">
                  <c:v>0.56160488448844803</c:v>
                </c:pt>
                <c:pt idx="9538">
                  <c:v>0.56115283928392801</c:v>
                </c:pt>
                <c:pt idx="9539">
                  <c:v>0.56070079407940698</c:v>
                </c:pt>
                <c:pt idx="9540">
                  <c:v>0.56024874887488696</c:v>
                </c:pt>
                <c:pt idx="9541">
                  <c:v>0.55979670367036605</c:v>
                </c:pt>
                <c:pt idx="9542">
                  <c:v>0.55934465846584602</c:v>
                </c:pt>
                <c:pt idx="9543">
                  <c:v>0.558892613261325</c:v>
                </c:pt>
                <c:pt idx="9544">
                  <c:v>0.55844056805680498</c:v>
                </c:pt>
                <c:pt idx="9545">
                  <c:v>0.55798852285228495</c:v>
                </c:pt>
                <c:pt idx="9546">
                  <c:v>0.55753647764776404</c:v>
                </c:pt>
                <c:pt idx="9547">
                  <c:v>0.55708443244324302</c:v>
                </c:pt>
                <c:pt idx="9548">
                  <c:v>0.55663238723872299</c:v>
                </c:pt>
                <c:pt idx="9549">
                  <c:v>0.55618034203420297</c:v>
                </c:pt>
                <c:pt idx="9550">
                  <c:v>0.55572829682968194</c:v>
                </c:pt>
                <c:pt idx="9551">
                  <c:v>0.55527625162516203</c:v>
                </c:pt>
                <c:pt idx="9552">
                  <c:v>0.55482420642064101</c:v>
                </c:pt>
                <c:pt idx="9553">
                  <c:v>0.55437216121612098</c:v>
                </c:pt>
                <c:pt idx="9554">
                  <c:v>0.55392011601159996</c:v>
                </c:pt>
                <c:pt idx="9555">
                  <c:v>0.55346807080708005</c:v>
                </c:pt>
                <c:pt idx="9556">
                  <c:v>0.55301602560255902</c:v>
                </c:pt>
                <c:pt idx="9557">
                  <c:v>0.552563980398039</c:v>
                </c:pt>
                <c:pt idx="9558">
                  <c:v>0.55211193519351898</c:v>
                </c:pt>
                <c:pt idx="9559">
                  <c:v>0.55165988998899795</c:v>
                </c:pt>
                <c:pt idx="9560">
                  <c:v>0.55120784478447804</c:v>
                </c:pt>
                <c:pt idx="9561">
                  <c:v>0.55075579957995702</c:v>
                </c:pt>
                <c:pt idx="9562">
                  <c:v>0.55030375437543699</c:v>
                </c:pt>
                <c:pt idx="9563">
                  <c:v>0.54985170917091597</c:v>
                </c:pt>
                <c:pt idx="9564">
                  <c:v>0.54939966396639595</c:v>
                </c:pt>
                <c:pt idx="9565">
                  <c:v>0.54894761876187603</c:v>
                </c:pt>
                <c:pt idx="9566">
                  <c:v>0.54849557355735501</c:v>
                </c:pt>
                <c:pt idx="9567">
                  <c:v>0.54804352835283399</c:v>
                </c:pt>
                <c:pt idx="9568">
                  <c:v>0.54759148314831396</c:v>
                </c:pt>
                <c:pt idx="9569">
                  <c:v>0.54713943794379405</c:v>
                </c:pt>
                <c:pt idx="9570">
                  <c:v>0.54668739273927303</c:v>
                </c:pt>
                <c:pt idx="9571">
                  <c:v>0.546235347534753</c:v>
                </c:pt>
                <c:pt idx="9572">
                  <c:v>0.54578330233023298</c:v>
                </c:pt>
                <c:pt idx="9573">
                  <c:v>0.54533125712571195</c:v>
                </c:pt>
                <c:pt idx="9574">
                  <c:v>0.54487921192119104</c:v>
                </c:pt>
                <c:pt idx="9575">
                  <c:v>0.54442716671667102</c:v>
                </c:pt>
                <c:pt idx="9576">
                  <c:v>0.54397512151215099</c:v>
                </c:pt>
                <c:pt idx="9577">
                  <c:v>0.54352307630762997</c:v>
                </c:pt>
                <c:pt idx="9578">
                  <c:v>0.54307103110310995</c:v>
                </c:pt>
                <c:pt idx="9579">
                  <c:v>0.54261898589858903</c:v>
                </c:pt>
                <c:pt idx="9580">
                  <c:v>0.54216694069406901</c:v>
                </c:pt>
                <c:pt idx="9581">
                  <c:v>0.54171489548954799</c:v>
                </c:pt>
                <c:pt idx="9582">
                  <c:v>0.54126285028502796</c:v>
                </c:pt>
                <c:pt idx="9583">
                  <c:v>0.54081080508050705</c:v>
                </c:pt>
                <c:pt idx="9584">
                  <c:v>0.54035875987598703</c:v>
                </c:pt>
                <c:pt idx="9585">
                  <c:v>0.539906714671466</c:v>
                </c:pt>
                <c:pt idx="9586">
                  <c:v>0.53945466946694598</c:v>
                </c:pt>
                <c:pt idx="9587">
                  <c:v>0.53900262426242496</c:v>
                </c:pt>
                <c:pt idx="9588">
                  <c:v>0.53855057905790504</c:v>
                </c:pt>
                <c:pt idx="9589">
                  <c:v>0.53809853385338502</c:v>
                </c:pt>
                <c:pt idx="9590">
                  <c:v>0.537646488648864</c:v>
                </c:pt>
                <c:pt idx="9591">
                  <c:v>0.53719444344434397</c:v>
                </c:pt>
                <c:pt idx="9592">
                  <c:v>0.53674239823982295</c:v>
                </c:pt>
                <c:pt idx="9593">
                  <c:v>0.53629035303530304</c:v>
                </c:pt>
                <c:pt idx="9594">
                  <c:v>0.53583830783078201</c:v>
                </c:pt>
                <c:pt idx="9595">
                  <c:v>0.53538626262626199</c:v>
                </c:pt>
                <c:pt idx="9596">
                  <c:v>0.53493421742174196</c:v>
                </c:pt>
                <c:pt idx="9597">
                  <c:v>0.53448217221722105</c:v>
                </c:pt>
                <c:pt idx="9598">
                  <c:v>0.53403012701270003</c:v>
                </c:pt>
                <c:pt idx="9599">
                  <c:v>0.53357808180818</c:v>
                </c:pt>
                <c:pt idx="9600">
                  <c:v>0.53312603660365998</c:v>
                </c:pt>
                <c:pt idx="9601">
                  <c:v>0.53267399139913896</c:v>
                </c:pt>
                <c:pt idx="9602">
                  <c:v>0.53222194619461904</c:v>
                </c:pt>
                <c:pt idx="9603">
                  <c:v>0.53176990099009802</c:v>
                </c:pt>
                <c:pt idx="9604">
                  <c:v>0.531317855785578</c:v>
                </c:pt>
                <c:pt idx="9605">
                  <c:v>0.53086581058105697</c:v>
                </c:pt>
                <c:pt idx="9606">
                  <c:v>0.53041376537653695</c:v>
                </c:pt>
                <c:pt idx="9607">
                  <c:v>0.52996172017201604</c:v>
                </c:pt>
                <c:pt idx="9608">
                  <c:v>0.52950967496749601</c:v>
                </c:pt>
                <c:pt idx="9609">
                  <c:v>0.52905762976297599</c:v>
                </c:pt>
                <c:pt idx="9610">
                  <c:v>0.52860558455845497</c:v>
                </c:pt>
                <c:pt idx="9611">
                  <c:v>0.52815353935393405</c:v>
                </c:pt>
                <c:pt idx="9612">
                  <c:v>0.52770149414941403</c:v>
                </c:pt>
                <c:pt idx="9613">
                  <c:v>0.52724944894489401</c:v>
                </c:pt>
                <c:pt idx="9614">
                  <c:v>0.52679740374037298</c:v>
                </c:pt>
                <c:pt idx="9615">
                  <c:v>0.52634535853585296</c:v>
                </c:pt>
                <c:pt idx="9616">
                  <c:v>0.52589331333133305</c:v>
                </c:pt>
                <c:pt idx="9617">
                  <c:v>0.52544126812681202</c:v>
                </c:pt>
                <c:pt idx="9618">
                  <c:v>0.524989222922291</c:v>
                </c:pt>
                <c:pt idx="9619">
                  <c:v>0.52453717771777097</c:v>
                </c:pt>
                <c:pt idx="9620">
                  <c:v>0.52408513251325095</c:v>
                </c:pt>
                <c:pt idx="9621">
                  <c:v>0.52363308730873004</c:v>
                </c:pt>
                <c:pt idx="9622">
                  <c:v>0.52318104210421001</c:v>
                </c:pt>
                <c:pt idx="9623">
                  <c:v>0.52272899689968899</c:v>
                </c:pt>
                <c:pt idx="9624">
                  <c:v>0.52227695169516897</c:v>
                </c:pt>
                <c:pt idx="9625">
                  <c:v>0.52182490649064805</c:v>
                </c:pt>
                <c:pt idx="9626">
                  <c:v>0.52137286128612803</c:v>
                </c:pt>
                <c:pt idx="9627">
                  <c:v>0.52092081608160701</c:v>
                </c:pt>
                <c:pt idx="9628">
                  <c:v>0.52046877087708698</c:v>
                </c:pt>
                <c:pt idx="9629">
                  <c:v>0.52001672567256696</c:v>
                </c:pt>
                <c:pt idx="9630">
                  <c:v>0.519601746661152</c:v>
                </c:pt>
                <c:pt idx="9631">
                  <c:v>0.51918819179215103</c:v>
                </c:pt>
                <c:pt idx="9632">
                  <c:v>0.51877463692315096</c:v>
                </c:pt>
                <c:pt idx="9633">
                  <c:v>0.51836108205415099</c:v>
                </c:pt>
                <c:pt idx="9634">
                  <c:v>0.51794752718515003</c:v>
                </c:pt>
                <c:pt idx="9635">
                  <c:v>0.51753397231614995</c:v>
                </c:pt>
                <c:pt idx="9636">
                  <c:v>0.51712041744714998</c:v>
                </c:pt>
                <c:pt idx="9637">
                  <c:v>0.51670686257814902</c:v>
                </c:pt>
                <c:pt idx="9638">
                  <c:v>0.51629330770914805</c:v>
                </c:pt>
                <c:pt idx="9639">
                  <c:v>0.51587975284014798</c:v>
                </c:pt>
                <c:pt idx="9640">
                  <c:v>0.51546619797114801</c:v>
                </c:pt>
                <c:pt idx="9641">
                  <c:v>0.51505264310214705</c:v>
                </c:pt>
                <c:pt idx="9642">
                  <c:v>0.51463908823314697</c:v>
                </c:pt>
                <c:pt idx="9643">
                  <c:v>0.514225533364147</c:v>
                </c:pt>
                <c:pt idx="9644">
                  <c:v>0.51381197849514604</c:v>
                </c:pt>
                <c:pt idx="9645">
                  <c:v>0.51339842362614596</c:v>
                </c:pt>
                <c:pt idx="9646">
                  <c:v>0.512984868757145</c:v>
                </c:pt>
                <c:pt idx="9647">
                  <c:v>0.51257131388814503</c:v>
                </c:pt>
                <c:pt idx="9648">
                  <c:v>0.51215775901914495</c:v>
                </c:pt>
                <c:pt idx="9649">
                  <c:v>0.51174420415014399</c:v>
                </c:pt>
                <c:pt idx="9650">
                  <c:v>0.51133064928114302</c:v>
                </c:pt>
                <c:pt idx="9651">
                  <c:v>0.51091709441214295</c:v>
                </c:pt>
                <c:pt idx="9652">
                  <c:v>0.51050353954314298</c:v>
                </c:pt>
                <c:pt idx="9653">
                  <c:v>0.51008998467414202</c:v>
                </c:pt>
                <c:pt idx="9654">
                  <c:v>0.50967642980514205</c:v>
                </c:pt>
                <c:pt idx="9655">
                  <c:v>0.50926287493614197</c:v>
                </c:pt>
                <c:pt idx="9656">
                  <c:v>0.50884932006714101</c:v>
                </c:pt>
                <c:pt idx="9657">
                  <c:v>0.50843576519814104</c:v>
                </c:pt>
                <c:pt idx="9658">
                  <c:v>0.50802221032913997</c:v>
                </c:pt>
                <c:pt idx="9659">
                  <c:v>0.50760865546014</c:v>
                </c:pt>
                <c:pt idx="9660">
                  <c:v>0.50719510059114004</c:v>
                </c:pt>
                <c:pt idx="9661">
                  <c:v>0.50678154572213896</c:v>
                </c:pt>
                <c:pt idx="9662">
                  <c:v>0.50636799085313899</c:v>
                </c:pt>
                <c:pt idx="9663">
                  <c:v>0.50595443598413803</c:v>
                </c:pt>
                <c:pt idx="9664">
                  <c:v>0.50554088111513795</c:v>
                </c:pt>
                <c:pt idx="9665">
                  <c:v>0.50512732624613699</c:v>
                </c:pt>
                <c:pt idx="9666">
                  <c:v>0.50471377137713702</c:v>
                </c:pt>
                <c:pt idx="9667">
                  <c:v>0.50430021650813694</c:v>
                </c:pt>
                <c:pt idx="9668">
                  <c:v>0.50388666163913598</c:v>
                </c:pt>
                <c:pt idx="9669">
                  <c:v>0.50347310677013601</c:v>
                </c:pt>
                <c:pt idx="9670">
                  <c:v>0.50305955190113505</c:v>
                </c:pt>
                <c:pt idx="9671">
                  <c:v>0.50264599703213497</c:v>
                </c:pt>
                <c:pt idx="9672">
                  <c:v>0.50223244216313501</c:v>
                </c:pt>
                <c:pt idx="9673">
                  <c:v>0.50181888729413404</c:v>
                </c:pt>
                <c:pt idx="9674">
                  <c:v>0.50140533242513396</c:v>
                </c:pt>
                <c:pt idx="9675">
                  <c:v>0.500991777556133</c:v>
                </c:pt>
                <c:pt idx="9676">
                  <c:v>0.50057822268713303</c:v>
                </c:pt>
                <c:pt idx="9677">
                  <c:v>0.50016466781813196</c:v>
                </c:pt>
                <c:pt idx="9678">
                  <c:v>0.49975111294913199</c:v>
                </c:pt>
                <c:pt idx="9679">
                  <c:v>0.49933755808013203</c:v>
                </c:pt>
                <c:pt idx="9680">
                  <c:v>0.49892400321113101</c:v>
                </c:pt>
                <c:pt idx="9681">
                  <c:v>0.49851044834213099</c:v>
                </c:pt>
                <c:pt idx="9682">
                  <c:v>0.49809689347313002</c:v>
                </c:pt>
                <c:pt idx="9683">
                  <c:v>0.49768333860413</c:v>
                </c:pt>
                <c:pt idx="9684">
                  <c:v>0.49726978373512998</c:v>
                </c:pt>
                <c:pt idx="9685">
                  <c:v>0.49685622886612901</c:v>
                </c:pt>
                <c:pt idx="9686">
                  <c:v>0.49644267399712899</c:v>
                </c:pt>
                <c:pt idx="9687">
                  <c:v>0.49602911912812803</c:v>
                </c:pt>
                <c:pt idx="9688">
                  <c:v>0.49561556425912801</c:v>
                </c:pt>
                <c:pt idx="9689">
                  <c:v>0.49520200939012698</c:v>
                </c:pt>
                <c:pt idx="9690">
                  <c:v>0.49478845452112702</c:v>
                </c:pt>
                <c:pt idx="9691">
                  <c:v>0.494374899652127</c:v>
                </c:pt>
                <c:pt idx="9692">
                  <c:v>0.49396134478312598</c:v>
                </c:pt>
                <c:pt idx="9693">
                  <c:v>0.49354778991412601</c:v>
                </c:pt>
                <c:pt idx="9694">
                  <c:v>0.49313423504512499</c:v>
                </c:pt>
                <c:pt idx="9695">
                  <c:v>0.49272068017612503</c:v>
                </c:pt>
                <c:pt idx="9696">
                  <c:v>0.492307125307125</c:v>
                </c:pt>
                <c:pt idx="9697">
                  <c:v>0.49189357043812398</c:v>
                </c:pt>
                <c:pt idx="9698">
                  <c:v>0.49148001556912402</c:v>
                </c:pt>
                <c:pt idx="9699">
                  <c:v>0.491066460700123</c:v>
                </c:pt>
                <c:pt idx="9700">
                  <c:v>0.49065290583112298</c:v>
                </c:pt>
                <c:pt idx="9701">
                  <c:v>0.49023935096212201</c:v>
                </c:pt>
                <c:pt idx="9702">
                  <c:v>0.48982579609312199</c:v>
                </c:pt>
                <c:pt idx="9703">
                  <c:v>0.48941224122412202</c:v>
                </c:pt>
                <c:pt idx="9704">
                  <c:v>0.488998686355121</c:v>
                </c:pt>
                <c:pt idx="9705">
                  <c:v>0.48858513148612098</c:v>
                </c:pt>
                <c:pt idx="9706">
                  <c:v>0.48817157661712002</c:v>
                </c:pt>
                <c:pt idx="9707">
                  <c:v>0.48775802174812</c:v>
                </c:pt>
                <c:pt idx="9708">
                  <c:v>0.48734446687911998</c:v>
                </c:pt>
                <c:pt idx="9709">
                  <c:v>0.48693091201011901</c:v>
                </c:pt>
                <c:pt idx="9710">
                  <c:v>0.48651735714111899</c:v>
                </c:pt>
                <c:pt idx="9711">
                  <c:v>0.48610380227211802</c:v>
                </c:pt>
                <c:pt idx="9712">
                  <c:v>0.485690247403118</c:v>
                </c:pt>
                <c:pt idx="9713">
                  <c:v>0.48527669253411698</c:v>
                </c:pt>
                <c:pt idx="9714">
                  <c:v>0.48486313766511702</c:v>
                </c:pt>
                <c:pt idx="9715">
                  <c:v>0.484449582796117</c:v>
                </c:pt>
                <c:pt idx="9716">
                  <c:v>0.48403602792711597</c:v>
                </c:pt>
                <c:pt idx="9717">
                  <c:v>0.48362247305811601</c:v>
                </c:pt>
                <c:pt idx="9718">
                  <c:v>0.48320891818911599</c:v>
                </c:pt>
                <c:pt idx="9719">
                  <c:v>0.48279536332011502</c:v>
                </c:pt>
                <c:pt idx="9720">
                  <c:v>0.482381808451115</c:v>
                </c:pt>
                <c:pt idx="9721">
                  <c:v>0.48196825358211398</c:v>
                </c:pt>
                <c:pt idx="9722">
                  <c:v>0.48155469871311402</c:v>
                </c:pt>
                <c:pt idx="9723">
                  <c:v>0.48114114384411399</c:v>
                </c:pt>
                <c:pt idx="9724">
                  <c:v>0.48072758897511297</c:v>
                </c:pt>
                <c:pt idx="9725">
                  <c:v>0.48031403410611201</c:v>
                </c:pt>
                <c:pt idx="9726">
                  <c:v>0.47990047923711199</c:v>
                </c:pt>
                <c:pt idx="9727">
                  <c:v>0.47948692436811202</c:v>
                </c:pt>
                <c:pt idx="9728">
                  <c:v>0.479073369499111</c:v>
                </c:pt>
                <c:pt idx="9729">
                  <c:v>0.47865981463011098</c:v>
                </c:pt>
                <c:pt idx="9730">
                  <c:v>0.47824625976111101</c:v>
                </c:pt>
                <c:pt idx="9731">
                  <c:v>0.47783270489210999</c:v>
                </c:pt>
                <c:pt idx="9732">
                  <c:v>0.47741915002310997</c:v>
                </c:pt>
                <c:pt idx="9733">
                  <c:v>0.47700559515410901</c:v>
                </c:pt>
                <c:pt idx="9734">
                  <c:v>0.47659204028510899</c:v>
                </c:pt>
                <c:pt idx="9735">
                  <c:v>0.47617848541610902</c:v>
                </c:pt>
                <c:pt idx="9736">
                  <c:v>0.475764930547108</c:v>
                </c:pt>
                <c:pt idx="9737">
                  <c:v>0.47535137567810798</c:v>
                </c:pt>
                <c:pt idx="9738">
                  <c:v>0.47493782080910701</c:v>
                </c:pt>
                <c:pt idx="9739">
                  <c:v>0.47452426594010699</c:v>
                </c:pt>
                <c:pt idx="9740">
                  <c:v>0.47411071107110597</c:v>
                </c:pt>
                <c:pt idx="9741">
                  <c:v>0.47369715620210601</c:v>
                </c:pt>
                <c:pt idx="9742">
                  <c:v>0.47328360133310599</c:v>
                </c:pt>
                <c:pt idx="9743">
                  <c:v>0.47287004646410502</c:v>
                </c:pt>
                <c:pt idx="9744">
                  <c:v>0.472456491595105</c:v>
                </c:pt>
                <c:pt idx="9745">
                  <c:v>0.47204293672610398</c:v>
                </c:pt>
                <c:pt idx="9746">
                  <c:v>0.47162938185710401</c:v>
                </c:pt>
                <c:pt idx="9747">
                  <c:v>0.47121582698810399</c:v>
                </c:pt>
                <c:pt idx="9748">
                  <c:v>0.47080227211910303</c:v>
                </c:pt>
                <c:pt idx="9749">
                  <c:v>0.47038871725010301</c:v>
                </c:pt>
                <c:pt idx="9750">
                  <c:v>0.46997516238110199</c:v>
                </c:pt>
                <c:pt idx="9751">
                  <c:v>0.46956160751210202</c:v>
                </c:pt>
                <c:pt idx="9752">
                  <c:v>0.469148052643101</c:v>
                </c:pt>
                <c:pt idx="9753">
                  <c:v>0.46873449777410098</c:v>
                </c:pt>
                <c:pt idx="9754">
                  <c:v>0.46832094290510101</c:v>
                </c:pt>
                <c:pt idx="9755">
                  <c:v>0.46790738803609999</c:v>
                </c:pt>
                <c:pt idx="9756">
                  <c:v>0.46749383316710003</c:v>
                </c:pt>
                <c:pt idx="9757">
                  <c:v>0.46708027829809901</c:v>
                </c:pt>
                <c:pt idx="9758">
                  <c:v>0.46666672342909898</c:v>
                </c:pt>
                <c:pt idx="9759">
                  <c:v>0.46625316856009902</c:v>
                </c:pt>
                <c:pt idx="9760">
                  <c:v>0.465839613691098</c:v>
                </c:pt>
                <c:pt idx="9761">
                  <c:v>0.46542605882209798</c:v>
                </c:pt>
                <c:pt idx="9762">
                  <c:v>0.46501250395309701</c:v>
                </c:pt>
                <c:pt idx="9763">
                  <c:v>0.46459894908409699</c:v>
                </c:pt>
                <c:pt idx="9764">
                  <c:v>0.46418539421509603</c:v>
                </c:pt>
                <c:pt idx="9765">
                  <c:v>0.463771839346096</c:v>
                </c:pt>
                <c:pt idx="9766">
                  <c:v>0.46335828447709598</c:v>
                </c:pt>
                <c:pt idx="9767">
                  <c:v>0.46294472960809502</c:v>
                </c:pt>
                <c:pt idx="9768">
                  <c:v>0.462531174739095</c:v>
                </c:pt>
                <c:pt idx="9769">
                  <c:v>0.46211761987009398</c:v>
                </c:pt>
                <c:pt idx="9770">
                  <c:v>0.46170406500109401</c:v>
                </c:pt>
                <c:pt idx="9771">
                  <c:v>0.46129051013209399</c:v>
                </c:pt>
                <c:pt idx="9772">
                  <c:v>0.46087695526309302</c:v>
                </c:pt>
                <c:pt idx="9773">
                  <c:v>0.460463400394093</c:v>
                </c:pt>
                <c:pt idx="9774">
                  <c:v>0.46004984552509298</c:v>
                </c:pt>
                <c:pt idx="9775">
                  <c:v>0.45963629065609202</c:v>
                </c:pt>
                <c:pt idx="9776">
                  <c:v>0.459222735787091</c:v>
                </c:pt>
                <c:pt idx="9777">
                  <c:v>0.45880918091809098</c:v>
                </c:pt>
                <c:pt idx="9778">
                  <c:v>0.45839562604909101</c:v>
                </c:pt>
                <c:pt idx="9779">
                  <c:v>0.45798207118008999</c:v>
                </c:pt>
                <c:pt idx="9780">
                  <c:v>0.45756851631109002</c:v>
                </c:pt>
                <c:pt idx="9781">
                  <c:v>0.457154961442089</c:v>
                </c:pt>
                <c:pt idx="9782">
                  <c:v>0.45674140657308898</c:v>
                </c:pt>
                <c:pt idx="9783">
                  <c:v>0.45632785170408902</c:v>
                </c:pt>
                <c:pt idx="9784">
                  <c:v>0.455914296835088</c:v>
                </c:pt>
                <c:pt idx="9785">
                  <c:v>0.45550074196608797</c:v>
                </c:pt>
                <c:pt idx="9786">
                  <c:v>0.45508718709708801</c:v>
                </c:pt>
                <c:pt idx="9787">
                  <c:v>0.45467363222808699</c:v>
                </c:pt>
                <c:pt idx="9788">
                  <c:v>0.45426007735908602</c:v>
                </c:pt>
                <c:pt idx="9789">
                  <c:v>0.453846522490086</c:v>
                </c:pt>
                <c:pt idx="9790">
                  <c:v>0.45343296762108598</c:v>
                </c:pt>
                <c:pt idx="9791">
                  <c:v>0.45301941275208502</c:v>
                </c:pt>
                <c:pt idx="9792">
                  <c:v>0.45260585788308499</c:v>
                </c:pt>
                <c:pt idx="9793">
                  <c:v>0.45219230301408497</c:v>
                </c:pt>
                <c:pt idx="9794">
                  <c:v>0.45177874814508401</c:v>
                </c:pt>
                <c:pt idx="9795">
                  <c:v>0.45136519327608399</c:v>
                </c:pt>
                <c:pt idx="9796">
                  <c:v>0.45095163840708302</c:v>
                </c:pt>
                <c:pt idx="9797">
                  <c:v>0.450538083538083</c:v>
                </c:pt>
                <c:pt idx="9798">
                  <c:v>0.45012452866908298</c:v>
                </c:pt>
                <c:pt idx="9799">
                  <c:v>0.44971097380008201</c:v>
                </c:pt>
                <c:pt idx="9800">
                  <c:v>0.44929741893108099</c:v>
                </c:pt>
                <c:pt idx="9801">
                  <c:v>0.44888386406208097</c:v>
                </c:pt>
                <c:pt idx="9802">
                  <c:v>0.44847030919308101</c:v>
                </c:pt>
                <c:pt idx="9803">
                  <c:v>0.44805675432407999</c:v>
                </c:pt>
                <c:pt idx="9804">
                  <c:v>0.44764319945508002</c:v>
                </c:pt>
                <c:pt idx="9805">
                  <c:v>0.44722964458608</c:v>
                </c:pt>
                <c:pt idx="9806">
                  <c:v>0.44681608971707898</c:v>
                </c:pt>
                <c:pt idx="9807">
                  <c:v>0.44640253484807901</c:v>
                </c:pt>
                <c:pt idx="9808">
                  <c:v>0.44598897997907799</c:v>
                </c:pt>
                <c:pt idx="9809">
                  <c:v>0.44557542511007803</c:v>
                </c:pt>
                <c:pt idx="9810">
                  <c:v>0.44516187024107801</c:v>
                </c:pt>
                <c:pt idx="9811">
                  <c:v>0.44474831537207699</c:v>
                </c:pt>
                <c:pt idx="9812">
                  <c:v>0.44433476050307602</c:v>
                </c:pt>
                <c:pt idx="9813">
                  <c:v>0.443921205634076</c:v>
                </c:pt>
                <c:pt idx="9814">
                  <c:v>0.44350765076507598</c:v>
                </c:pt>
                <c:pt idx="9815">
                  <c:v>0.44309409589607501</c:v>
                </c:pt>
                <c:pt idx="9816">
                  <c:v>0.44268054102707499</c:v>
                </c:pt>
                <c:pt idx="9817">
                  <c:v>0.44226698615807503</c:v>
                </c:pt>
                <c:pt idx="9818">
                  <c:v>0.44185343128907401</c:v>
                </c:pt>
                <c:pt idx="9819">
                  <c:v>0.44143987642007398</c:v>
                </c:pt>
                <c:pt idx="9820">
                  <c:v>0.44102632155107302</c:v>
                </c:pt>
                <c:pt idx="9821">
                  <c:v>0.440612766682073</c:v>
                </c:pt>
                <c:pt idx="9822">
                  <c:v>0.44019921181307298</c:v>
                </c:pt>
                <c:pt idx="9823">
                  <c:v>0.43978565694407201</c:v>
                </c:pt>
                <c:pt idx="9824">
                  <c:v>0.43937210207507199</c:v>
                </c:pt>
                <c:pt idx="9825">
                  <c:v>0.43895854720607103</c:v>
                </c:pt>
                <c:pt idx="9826">
                  <c:v>0.438544992337071</c:v>
                </c:pt>
                <c:pt idx="9827">
                  <c:v>0.43813143746806998</c:v>
                </c:pt>
                <c:pt idx="9828">
                  <c:v>0.43771788259907002</c:v>
                </c:pt>
                <c:pt idx="9829">
                  <c:v>0.43730432773007</c:v>
                </c:pt>
                <c:pt idx="9830">
                  <c:v>0.43689077286106898</c:v>
                </c:pt>
                <c:pt idx="9831">
                  <c:v>0.43647721799206901</c:v>
                </c:pt>
                <c:pt idx="9832">
                  <c:v>0.43606366312306799</c:v>
                </c:pt>
                <c:pt idx="9833">
                  <c:v>0.43565010825406802</c:v>
                </c:pt>
                <c:pt idx="9834">
                  <c:v>0.435236553385068</c:v>
                </c:pt>
                <c:pt idx="9835">
                  <c:v>0.43482299851606698</c:v>
                </c:pt>
                <c:pt idx="9836">
                  <c:v>0.43440944364706702</c:v>
                </c:pt>
                <c:pt idx="9837">
                  <c:v>0.433995888778066</c:v>
                </c:pt>
                <c:pt idx="9838">
                  <c:v>0.43358233390906598</c:v>
                </c:pt>
                <c:pt idx="9839">
                  <c:v>0.43316877904006501</c:v>
                </c:pt>
                <c:pt idx="9840">
                  <c:v>0.43275522417106499</c:v>
                </c:pt>
                <c:pt idx="9841">
                  <c:v>0.43234166930206502</c:v>
                </c:pt>
                <c:pt idx="9842">
                  <c:v>0.431928114433064</c:v>
                </c:pt>
                <c:pt idx="9843">
                  <c:v>0.43151455956406398</c:v>
                </c:pt>
                <c:pt idx="9844">
                  <c:v>0.43110100469506302</c:v>
                </c:pt>
                <c:pt idx="9845">
                  <c:v>0.430687449826063</c:v>
                </c:pt>
                <c:pt idx="9846">
                  <c:v>0.43027389495706297</c:v>
                </c:pt>
                <c:pt idx="9847">
                  <c:v>0.42986034008806201</c:v>
                </c:pt>
                <c:pt idx="9848">
                  <c:v>0.42944678521906199</c:v>
                </c:pt>
                <c:pt idx="9849">
                  <c:v>0.42903323035006102</c:v>
                </c:pt>
                <c:pt idx="9850">
                  <c:v>0.428619675481061</c:v>
                </c:pt>
                <c:pt idx="9851">
                  <c:v>0.42820612061205998</c:v>
                </c:pt>
                <c:pt idx="9852">
                  <c:v>0.42779256574306002</c:v>
                </c:pt>
                <c:pt idx="9853">
                  <c:v>0.42737901087405999</c:v>
                </c:pt>
                <c:pt idx="9854">
                  <c:v>0.42696545600505897</c:v>
                </c:pt>
                <c:pt idx="9855">
                  <c:v>0.42655190113605901</c:v>
                </c:pt>
                <c:pt idx="9856">
                  <c:v>0.42613834626705799</c:v>
                </c:pt>
                <c:pt idx="9857">
                  <c:v>0.42572479139805802</c:v>
                </c:pt>
                <c:pt idx="9858">
                  <c:v>0.425311236529058</c:v>
                </c:pt>
                <c:pt idx="9859">
                  <c:v>0.42489768166005698</c:v>
                </c:pt>
                <c:pt idx="9860">
                  <c:v>0.42448412679105701</c:v>
                </c:pt>
                <c:pt idx="9861">
                  <c:v>0.42407057192205699</c:v>
                </c:pt>
                <c:pt idx="9862">
                  <c:v>0.42365701705305597</c:v>
                </c:pt>
                <c:pt idx="9863">
                  <c:v>0.42324346218405501</c:v>
                </c:pt>
                <c:pt idx="9864">
                  <c:v>0.42282990731505499</c:v>
                </c:pt>
                <c:pt idx="9865">
                  <c:v>0.42241635244605502</c:v>
                </c:pt>
                <c:pt idx="9866">
                  <c:v>0.422002797577054</c:v>
                </c:pt>
                <c:pt idx="9867">
                  <c:v>0.42158924270805398</c:v>
                </c:pt>
                <c:pt idx="9868">
                  <c:v>0.42117568783905401</c:v>
                </c:pt>
                <c:pt idx="9869">
                  <c:v>0.42076213297005299</c:v>
                </c:pt>
                <c:pt idx="9870">
                  <c:v>0.42034857810105303</c:v>
                </c:pt>
                <c:pt idx="9871">
                  <c:v>0.41993502323205201</c:v>
                </c:pt>
                <c:pt idx="9872">
                  <c:v>0.41952146836305199</c:v>
                </c:pt>
                <c:pt idx="9873">
                  <c:v>0.41910791349405202</c:v>
                </c:pt>
                <c:pt idx="9874">
                  <c:v>0.418694358625051</c:v>
                </c:pt>
                <c:pt idx="9875">
                  <c:v>0.41828080375605098</c:v>
                </c:pt>
                <c:pt idx="9876">
                  <c:v>0.41786724888705001</c:v>
                </c:pt>
                <c:pt idx="9877">
                  <c:v>0.41745369401804999</c:v>
                </c:pt>
                <c:pt idx="9878">
                  <c:v>0.41704013914904903</c:v>
                </c:pt>
                <c:pt idx="9879">
                  <c:v>0.41662658428004901</c:v>
                </c:pt>
                <c:pt idx="9880">
                  <c:v>0.41621302941104898</c:v>
                </c:pt>
                <c:pt idx="9881">
                  <c:v>0.41579947454204802</c:v>
                </c:pt>
                <c:pt idx="9882">
                  <c:v>0.415385919673048</c:v>
                </c:pt>
                <c:pt idx="9883">
                  <c:v>0.41497236480404698</c:v>
                </c:pt>
                <c:pt idx="9884">
                  <c:v>0.41455880993504701</c:v>
                </c:pt>
                <c:pt idx="9885">
                  <c:v>0.41414525506604699</c:v>
                </c:pt>
                <c:pt idx="9886">
                  <c:v>0.41373170019704603</c:v>
                </c:pt>
                <c:pt idx="9887">
                  <c:v>0.413318145328046</c:v>
                </c:pt>
                <c:pt idx="9888">
                  <c:v>0.41290459045904498</c:v>
                </c:pt>
                <c:pt idx="9889">
                  <c:v>0.41249103559004502</c:v>
                </c:pt>
                <c:pt idx="9890">
                  <c:v>0.412077480721044</c:v>
                </c:pt>
                <c:pt idx="9891">
                  <c:v>0.41166392585204398</c:v>
                </c:pt>
                <c:pt idx="9892">
                  <c:v>0.41125037098304401</c:v>
                </c:pt>
                <c:pt idx="9893">
                  <c:v>0.41083681611404299</c:v>
                </c:pt>
                <c:pt idx="9894">
                  <c:v>0.41042326124504303</c:v>
                </c:pt>
                <c:pt idx="9895">
                  <c:v>0.410009706376042</c:v>
                </c:pt>
                <c:pt idx="9896">
                  <c:v>0.40959615150704198</c:v>
                </c:pt>
                <c:pt idx="9897">
                  <c:v>0.40918259663804202</c:v>
                </c:pt>
                <c:pt idx="9898">
                  <c:v>0.408769041769041</c:v>
                </c:pt>
                <c:pt idx="9899">
                  <c:v>0.40835548690004098</c:v>
                </c:pt>
                <c:pt idx="9900">
                  <c:v>0.40794193203104001</c:v>
                </c:pt>
                <c:pt idx="9901">
                  <c:v>0.40752837716203999</c:v>
                </c:pt>
                <c:pt idx="9902">
                  <c:v>0.40711482229303902</c:v>
                </c:pt>
                <c:pt idx="9903">
                  <c:v>0.406701267424039</c:v>
                </c:pt>
                <c:pt idx="9904">
                  <c:v>0.40628771255503898</c:v>
                </c:pt>
                <c:pt idx="9905">
                  <c:v>0.40587415768603802</c:v>
                </c:pt>
                <c:pt idx="9906">
                  <c:v>0.405460602817038</c:v>
                </c:pt>
                <c:pt idx="9907">
                  <c:v>0.40504704794803698</c:v>
                </c:pt>
                <c:pt idx="9908">
                  <c:v>0.40463349307903701</c:v>
                </c:pt>
                <c:pt idx="9909">
                  <c:v>0.40421993821003699</c:v>
                </c:pt>
                <c:pt idx="9910">
                  <c:v>0.40380638334103602</c:v>
                </c:pt>
                <c:pt idx="9911">
                  <c:v>0.403392828472036</c:v>
                </c:pt>
                <c:pt idx="9912">
                  <c:v>0.40297927360303598</c:v>
                </c:pt>
                <c:pt idx="9913">
                  <c:v>0.40256571873403502</c:v>
                </c:pt>
                <c:pt idx="9914">
                  <c:v>0.402152163865034</c:v>
                </c:pt>
                <c:pt idx="9915">
                  <c:v>0.40173860899603397</c:v>
                </c:pt>
                <c:pt idx="9916">
                  <c:v>0.40132505412703401</c:v>
                </c:pt>
                <c:pt idx="9917">
                  <c:v>0.40091149925803299</c:v>
                </c:pt>
                <c:pt idx="9918">
                  <c:v>0.40049794438903302</c:v>
                </c:pt>
                <c:pt idx="9919">
                  <c:v>0.400084389520032</c:v>
                </c:pt>
                <c:pt idx="9920">
                  <c:v>0.39967083465103198</c:v>
                </c:pt>
                <c:pt idx="9921">
                  <c:v>0.39925727978203202</c:v>
                </c:pt>
                <c:pt idx="9922">
                  <c:v>0.39884372491303099</c:v>
                </c:pt>
                <c:pt idx="9923">
                  <c:v>0.39843017004403097</c:v>
                </c:pt>
                <c:pt idx="9924">
                  <c:v>0.39801661517503001</c:v>
                </c:pt>
                <c:pt idx="9925">
                  <c:v>0.39760306030602999</c:v>
                </c:pt>
                <c:pt idx="9926">
                  <c:v>0.39718950543702902</c:v>
                </c:pt>
                <c:pt idx="9927">
                  <c:v>0.396775950568029</c:v>
                </c:pt>
                <c:pt idx="9928">
                  <c:v>0.39636239569902898</c:v>
                </c:pt>
                <c:pt idx="9929">
                  <c:v>0.39594884083002801</c:v>
                </c:pt>
                <c:pt idx="9930">
                  <c:v>0.39553528596102799</c:v>
                </c:pt>
                <c:pt idx="9931">
                  <c:v>0.39512173109202697</c:v>
                </c:pt>
                <c:pt idx="9932">
                  <c:v>0.39470817622302701</c:v>
                </c:pt>
                <c:pt idx="9933">
                  <c:v>0.39429462135402699</c:v>
                </c:pt>
                <c:pt idx="9934">
                  <c:v>0.39388106648502602</c:v>
                </c:pt>
                <c:pt idx="9935">
                  <c:v>0.393467511616026</c:v>
                </c:pt>
                <c:pt idx="9936">
                  <c:v>0.39305395674702598</c:v>
                </c:pt>
                <c:pt idx="9937">
                  <c:v>0.39264040187802501</c:v>
                </c:pt>
                <c:pt idx="9938">
                  <c:v>0.39222684700902399</c:v>
                </c:pt>
                <c:pt idx="9939">
                  <c:v>0.39181329214002403</c:v>
                </c:pt>
                <c:pt idx="9940">
                  <c:v>0.39139973727102401</c:v>
                </c:pt>
                <c:pt idx="9941">
                  <c:v>0.39098618240202299</c:v>
                </c:pt>
                <c:pt idx="9942">
                  <c:v>0.39057262753302302</c:v>
                </c:pt>
                <c:pt idx="9943">
                  <c:v>0.390159072664023</c:v>
                </c:pt>
                <c:pt idx="9944">
                  <c:v>0.38974551779502198</c:v>
                </c:pt>
                <c:pt idx="9945">
                  <c:v>0.38933196292602201</c:v>
                </c:pt>
                <c:pt idx="9946">
                  <c:v>0.38891840805702099</c:v>
                </c:pt>
                <c:pt idx="9947">
                  <c:v>0.38850485318802103</c:v>
                </c:pt>
                <c:pt idx="9948">
                  <c:v>0.38809129831902101</c:v>
                </c:pt>
                <c:pt idx="9949">
                  <c:v>0.38767774345001998</c:v>
                </c:pt>
                <c:pt idx="9950">
                  <c:v>0.38726418858101902</c:v>
                </c:pt>
                <c:pt idx="9951">
                  <c:v>0.386850633712019</c:v>
                </c:pt>
                <c:pt idx="9952">
                  <c:v>0.38643707884301898</c:v>
                </c:pt>
                <c:pt idx="9953">
                  <c:v>0.38602352397401801</c:v>
                </c:pt>
                <c:pt idx="9954">
                  <c:v>0.38560996910501799</c:v>
                </c:pt>
                <c:pt idx="9955">
                  <c:v>0.38519641423601803</c:v>
                </c:pt>
                <c:pt idx="9956">
                  <c:v>0.384782859367017</c:v>
                </c:pt>
                <c:pt idx="9957">
                  <c:v>0.38436930449801698</c:v>
                </c:pt>
                <c:pt idx="9958">
                  <c:v>0.38395574962901602</c:v>
                </c:pt>
                <c:pt idx="9959">
                  <c:v>0.383542194760016</c:v>
                </c:pt>
                <c:pt idx="9960">
                  <c:v>0.38312863989101598</c:v>
                </c:pt>
                <c:pt idx="9961">
                  <c:v>0.38271508502201501</c:v>
                </c:pt>
                <c:pt idx="9962">
                  <c:v>0.38230153015301499</c:v>
                </c:pt>
                <c:pt idx="9963">
                  <c:v>0.38188797528401403</c:v>
                </c:pt>
                <c:pt idx="9964">
                  <c:v>0.381474420415014</c:v>
                </c:pt>
                <c:pt idx="9965">
                  <c:v>0.38106086554601298</c:v>
                </c:pt>
                <c:pt idx="9966">
                  <c:v>0.38064731067701302</c:v>
                </c:pt>
                <c:pt idx="9967">
                  <c:v>0.380233755808013</c:v>
                </c:pt>
                <c:pt idx="9968">
                  <c:v>0.37982020093901198</c:v>
                </c:pt>
                <c:pt idx="9969">
                  <c:v>0.37940664607001201</c:v>
                </c:pt>
                <c:pt idx="9970">
                  <c:v>0.37899309120101099</c:v>
                </c:pt>
                <c:pt idx="9971">
                  <c:v>0.37857953633201102</c:v>
                </c:pt>
                <c:pt idx="9972">
                  <c:v>0.378165981463011</c:v>
                </c:pt>
                <c:pt idx="9973">
                  <c:v>0.37775242659400998</c:v>
                </c:pt>
                <c:pt idx="9974">
                  <c:v>0.37733887172501002</c:v>
                </c:pt>
                <c:pt idx="9975">
                  <c:v>0.376925316856009</c:v>
                </c:pt>
                <c:pt idx="9976">
                  <c:v>0.37651176198700897</c:v>
                </c:pt>
                <c:pt idx="9977">
                  <c:v>0.37609820711800801</c:v>
                </c:pt>
                <c:pt idx="9978">
                  <c:v>0.37568465224900799</c:v>
                </c:pt>
                <c:pt idx="9979">
                  <c:v>0.37527109738000802</c:v>
                </c:pt>
                <c:pt idx="9980">
                  <c:v>0.374857542511007</c:v>
                </c:pt>
                <c:pt idx="9981">
                  <c:v>0.37444398764200698</c:v>
                </c:pt>
                <c:pt idx="9982">
                  <c:v>0.37403043277300602</c:v>
                </c:pt>
                <c:pt idx="9983">
                  <c:v>0.373616877904006</c:v>
                </c:pt>
                <c:pt idx="9984">
                  <c:v>0.37320332303500597</c:v>
                </c:pt>
                <c:pt idx="9985">
                  <c:v>0.37278976816600501</c:v>
                </c:pt>
                <c:pt idx="9986">
                  <c:v>0.37237621329700499</c:v>
                </c:pt>
                <c:pt idx="9987">
                  <c:v>0.37196265842800402</c:v>
                </c:pt>
                <c:pt idx="9988">
                  <c:v>0.371549103559004</c:v>
                </c:pt>
                <c:pt idx="9989">
                  <c:v>0.37113554869000298</c:v>
                </c:pt>
                <c:pt idx="9990">
                  <c:v>0.37072199382100302</c:v>
                </c:pt>
                <c:pt idx="9991">
                  <c:v>0.37030843895200299</c:v>
                </c:pt>
                <c:pt idx="9992">
                  <c:v>0.36989488408300197</c:v>
                </c:pt>
                <c:pt idx="9993">
                  <c:v>0.36948132921400201</c:v>
                </c:pt>
                <c:pt idx="9994">
                  <c:v>0.36906777434500099</c:v>
                </c:pt>
                <c:pt idx="9995">
                  <c:v>0.36865421947600102</c:v>
                </c:pt>
                <c:pt idx="9996">
                  <c:v>0.368240664607001</c:v>
                </c:pt>
                <c:pt idx="9997">
                  <c:v>0.36782710973799998</c:v>
                </c:pt>
                <c:pt idx="9998">
                  <c:v>0.36741355486900001</c:v>
                </c:pt>
                <c:pt idx="9999">
                  <c:v>0.36699999999999999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4F-43CC-81F2-4BB41915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300079"/>
        <c:axId val="1348996639"/>
      </c:scatterChart>
      <c:valAx>
        <c:axId val="1171300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8996639"/>
        <c:crosses val="autoZero"/>
        <c:crossBetween val="midCat"/>
      </c:valAx>
      <c:valAx>
        <c:axId val="134899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1300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SECTION NUMBER 123'!$A$2:$A$25</c:f>
              <c:numCache>
                <c:formatCode>General</c:formatCode>
                <c:ptCount val="24"/>
                <c:pt idx="0">
                  <c:v>0</c:v>
                </c:pt>
                <c:pt idx="1">
                  <c:v>5.1999999999999998E-2</c:v>
                </c:pt>
                <c:pt idx="2">
                  <c:v>0.104</c:v>
                </c:pt>
                <c:pt idx="3">
                  <c:v>0.156</c:v>
                </c:pt>
                <c:pt idx="4">
                  <c:v>0.20799999999999999</c:v>
                </c:pt>
                <c:pt idx="5">
                  <c:v>0.26</c:v>
                </c:pt>
                <c:pt idx="6">
                  <c:v>0.313</c:v>
                </c:pt>
                <c:pt idx="7">
                  <c:v>0.36499999999999999</c:v>
                </c:pt>
                <c:pt idx="8">
                  <c:v>0.41699999999999998</c:v>
                </c:pt>
                <c:pt idx="9">
                  <c:v>0.46899999999999997</c:v>
                </c:pt>
                <c:pt idx="10">
                  <c:v>0.51</c:v>
                </c:pt>
                <c:pt idx="11">
                  <c:v>0.52100000000000002</c:v>
                </c:pt>
                <c:pt idx="12">
                  <c:v>0.57299999999999995</c:v>
                </c:pt>
                <c:pt idx="13">
                  <c:v>0.60399999999999998</c:v>
                </c:pt>
                <c:pt idx="14">
                  <c:v>0.625</c:v>
                </c:pt>
                <c:pt idx="15">
                  <c:v>0.66700000000000004</c:v>
                </c:pt>
                <c:pt idx="16">
                  <c:v>0.72899999999999998</c:v>
                </c:pt>
                <c:pt idx="17">
                  <c:v>0.77100000000000002</c:v>
                </c:pt>
                <c:pt idx="18">
                  <c:v>0.81299999999999994</c:v>
                </c:pt>
                <c:pt idx="19">
                  <c:v>0.83299999999999996</c:v>
                </c:pt>
                <c:pt idx="20">
                  <c:v>0.84399999999999997</c:v>
                </c:pt>
                <c:pt idx="21">
                  <c:v>0.875</c:v>
                </c:pt>
                <c:pt idx="22">
                  <c:v>0.93799999999999994</c:v>
                </c:pt>
                <c:pt idx="23">
                  <c:v>1</c:v>
                </c:pt>
              </c:numCache>
            </c:numRef>
          </c:xVal>
          <c:yVal>
            <c:numRef>
              <c:f>'TEST SECTION NUMBER 123'!$B$2:$B$25</c:f>
              <c:numCache>
                <c:formatCode>General</c:formatCode>
                <c:ptCount val="24"/>
                <c:pt idx="0">
                  <c:v>0.31</c:v>
                </c:pt>
                <c:pt idx="1">
                  <c:v>0.45</c:v>
                </c:pt>
                <c:pt idx="2">
                  <c:v>0.61</c:v>
                </c:pt>
                <c:pt idx="3">
                  <c:v>0.78</c:v>
                </c:pt>
                <c:pt idx="4">
                  <c:v>0.92</c:v>
                </c:pt>
                <c:pt idx="5">
                  <c:v>1.08</c:v>
                </c:pt>
                <c:pt idx="6">
                  <c:v>1.2</c:v>
                </c:pt>
                <c:pt idx="7">
                  <c:v>1.32</c:v>
                </c:pt>
                <c:pt idx="8">
                  <c:v>1.4</c:v>
                </c:pt>
                <c:pt idx="9">
                  <c:v>1.46</c:v>
                </c:pt>
                <c:pt idx="10">
                  <c:v>1.48</c:v>
                </c:pt>
                <c:pt idx="11">
                  <c:v>1.48</c:v>
                </c:pt>
                <c:pt idx="12">
                  <c:v>1.45</c:v>
                </c:pt>
                <c:pt idx="13">
                  <c:v>1.41</c:v>
                </c:pt>
                <c:pt idx="14">
                  <c:v>1.38</c:v>
                </c:pt>
                <c:pt idx="15">
                  <c:v>1.3</c:v>
                </c:pt>
                <c:pt idx="16">
                  <c:v>1.1599999999999999</c:v>
                </c:pt>
                <c:pt idx="17">
                  <c:v>1.06</c:v>
                </c:pt>
                <c:pt idx="18">
                  <c:v>0.95</c:v>
                </c:pt>
                <c:pt idx="19">
                  <c:v>0.875</c:v>
                </c:pt>
                <c:pt idx="20">
                  <c:v>0.84</c:v>
                </c:pt>
                <c:pt idx="21">
                  <c:v>0.74</c:v>
                </c:pt>
                <c:pt idx="22">
                  <c:v>0.53</c:v>
                </c:pt>
                <c:pt idx="23">
                  <c:v>0.31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D9-4871-9D93-1B89BC73B9B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SECTION NUMBER 123'!$A$29:$A$10028</c:f>
              <c:numCache>
                <c:formatCode>General</c:formatCode>
                <c:ptCount val="10000"/>
                <c:pt idx="0">
                  <c:v>0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2.9999999999999997E-4</c:v>
                </c:pt>
                <c:pt idx="4">
                  <c:v>4.0000000000000002E-4</c:v>
                </c:pt>
                <c:pt idx="5">
                  <c:v>5.0000000000000001E-4</c:v>
                </c:pt>
                <c:pt idx="6">
                  <c:v>5.9999999999999995E-4</c:v>
                </c:pt>
                <c:pt idx="7">
                  <c:v>6.9999999999999999E-4</c:v>
                </c:pt>
                <c:pt idx="8">
                  <c:v>8.0000000000000004E-4</c:v>
                </c:pt>
                <c:pt idx="9">
                  <c:v>8.9999999999999998E-4</c:v>
                </c:pt>
                <c:pt idx="10">
                  <c:v>1E-3</c:v>
                </c:pt>
                <c:pt idx="11">
                  <c:v>1.1000000000000001E-3</c:v>
                </c:pt>
                <c:pt idx="12">
                  <c:v>1.1999999999999999E-3</c:v>
                </c:pt>
                <c:pt idx="13">
                  <c:v>1.2999999999999999E-3</c:v>
                </c:pt>
                <c:pt idx="14">
                  <c:v>1.4E-3</c:v>
                </c:pt>
                <c:pt idx="15">
                  <c:v>1.5E-3</c:v>
                </c:pt>
                <c:pt idx="16">
                  <c:v>1.6000000000000001E-3</c:v>
                </c:pt>
                <c:pt idx="17">
                  <c:v>1.6999999999999999E-3</c:v>
                </c:pt>
                <c:pt idx="18">
                  <c:v>1.8E-3</c:v>
                </c:pt>
                <c:pt idx="19">
                  <c:v>1.9E-3</c:v>
                </c:pt>
                <c:pt idx="20">
                  <c:v>2E-3</c:v>
                </c:pt>
                <c:pt idx="21">
                  <c:v>2.0999999999999999E-3</c:v>
                </c:pt>
                <c:pt idx="22">
                  <c:v>2.2000000000000001E-3</c:v>
                </c:pt>
                <c:pt idx="23">
                  <c:v>2.3E-3</c:v>
                </c:pt>
                <c:pt idx="24">
                  <c:v>2.3999999999999998E-3</c:v>
                </c:pt>
                <c:pt idx="25">
                  <c:v>2.5000000000000001E-3</c:v>
                </c:pt>
                <c:pt idx="26">
                  <c:v>2.5999999999999999E-3</c:v>
                </c:pt>
                <c:pt idx="27">
                  <c:v>2.7000000000000001E-3</c:v>
                </c:pt>
                <c:pt idx="28">
                  <c:v>2.8E-3</c:v>
                </c:pt>
                <c:pt idx="29">
                  <c:v>2.8999999999999998E-3</c:v>
                </c:pt>
                <c:pt idx="30">
                  <c:v>3.0000000000000001E-3</c:v>
                </c:pt>
                <c:pt idx="31">
                  <c:v>3.0999999999999999E-3</c:v>
                </c:pt>
                <c:pt idx="32">
                  <c:v>3.2000000000000002E-3</c:v>
                </c:pt>
                <c:pt idx="33">
                  <c:v>3.3E-3</c:v>
                </c:pt>
                <c:pt idx="34">
                  <c:v>3.3999999999999998E-3</c:v>
                </c:pt>
                <c:pt idx="35">
                  <c:v>3.5000000000000001E-3</c:v>
                </c:pt>
                <c:pt idx="36">
                  <c:v>3.5999999999999999E-3</c:v>
                </c:pt>
                <c:pt idx="37">
                  <c:v>3.7000000000000002E-3</c:v>
                </c:pt>
                <c:pt idx="38">
                  <c:v>3.8E-3</c:v>
                </c:pt>
                <c:pt idx="39">
                  <c:v>3.8999999999999998E-3</c:v>
                </c:pt>
                <c:pt idx="40">
                  <c:v>4.0000000000000001E-3</c:v>
                </c:pt>
                <c:pt idx="41">
                  <c:v>4.1000000000000003E-3</c:v>
                </c:pt>
                <c:pt idx="42">
                  <c:v>4.1999999999999997E-3</c:v>
                </c:pt>
                <c:pt idx="43">
                  <c:v>4.3E-3</c:v>
                </c:pt>
                <c:pt idx="44">
                  <c:v>4.4000000000000003E-3</c:v>
                </c:pt>
                <c:pt idx="45">
                  <c:v>4.4999999999999997E-3</c:v>
                </c:pt>
                <c:pt idx="46">
                  <c:v>4.5999999999999999E-3</c:v>
                </c:pt>
                <c:pt idx="47">
                  <c:v>4.7000000000000002E-3</c:v>
                </c:pt>
                <c:pt idx="48">
                  <c:v>4.7999999999999996E-3</c:v>
                </c:pt>
                <c:pt idx="49">
                  <c:v>4.8999999999999998E-3</c:v>
                </c:pt>
                <c:pt idx="50">
                  <c:v>5.0000000000000001E-3</c:v>
                </c:pt>
                <c:pt idx="51">
                  <c:v>5.1000000000000004E-3</c:v>
                </c:pt>
                <c:pt idx="52">
                  <c:v>5.1999999999999998E-3</c:v>
                </c:pt>
                <c:pt idx="53">
                  <c:v>5.3E-3</c:v>
                </c:pt>
                <c:pt idx="54">
                  <c:v>5.4000000000000003E-3</c:v>
                </c:pt>
                <c:pt idx="55">
                  <c:v>5.4999999999999997E-3</c:v>
                </c:pt>
                <c:pt idx="56">
                  <c:v>5.5999999999999999E-3</c:v>
                </c:pt>
                <c:pt idx="57">
                  <c:v>5.7000000000000002E-3</c:v>
                </c:pt>
                <c:pt idx="58">
                  <c:v>5.7999999999999996E-3</c:v>
                </c:pt>
                <c:pt idx="59">
                  <c:v>5.8999999999999999E-3</c:v>
                </c:pt>
                <c:pt idx="60">
                  <c:v>6.0000000000000001E-3</c:v>
                </c:pt>
                <c:pt idx="61">
                  <c:v>6.1000000000000004E-3</c:v>
                </c:pt>
                <c:pt idx="62">
                  <c:v>6.1999999999999998E-3</c:v>
                </c:pt>
                <c:pt idx="63">
                  <c:v>6.3E-3</c:v>
                </c:pt>
                <c:pt idx="64">
                  <c:v>6.4000000000000003E-3</c:v>
                </c:pt>
                <c:pt idx="65">
                  <c:v>6.4999999999999997E-3</c:v>
                </c:pt>
                <c:pt idx="66">
                  <c:v>6.6E-3</c:v>
                </c:pt>
                <c:pt idx="67">
                  <c:v>6.7000000000000002E-3</c:v>
                </c:pt>
                <c:pt idx="68">
                  <c:v>6.7999999999999996E-3</c:v>
                </c:pt>
                <c:pt idx="69">
                  <c:v>6.8999999999999999E-3</c:v>
                </c:pt>
                <c:pt idx="70">
                  <c:v>7.0000000000000001E-3</c:v>
                </c:pt>
                <c:pt idx="71">
                  <c:v>7.1000000000000004E-3</c:v>
                </c:pt>
                <c:pt idx="72">
                  <c:v>7.1999999999999998E-3</c:v>
                </c:pt>
                <c:pt idx="73">
                  <c:v>7.3000000000000001E-3</c:v>
                </c:pt>
                <c:pt idx="74">
                  <c:v>7.4000000000000003E-3</c:v>
                </c:pt>
                <c:pt idx="75">
                  <c:v>7.4999999999999997E-3</c:v>
                </c:pt>
                <c:pt idx="76">
                  <c:v>7.6E-3</c:v>
                </c:pt>
                <c:pt idx="77">
                  <c:v>7.7000000000000002E-3</c:v>
                </c:pt>
                <c:pt idx="78">
                  <c:v>7.7999999999999996E-3</c:v>
                </c:pt>
                <c:pt idx="79">
                  <c:v>7.9000000000000008E-3</c:v>
                </c:pt>
                <c:pt idx="80">
                  <c:v>8.0000000000000002E-3</c:v>
                </c:pt>
                <c:pt idx="81">
                  <c:v>8.0999999999999996E-3</c:v>
                </c:pt>
                <c:pt idx="82">
                  <c:v>8.2000000000000007E-3</c:v>
                </c:pt>
                <c:pt idx="83">
                  <c:v>8.3000000000000001E-3</c:v>
                </c:pt>
                <c:pt idx="84">
                  <c:v>8.3999999999999995E-3</c:v>
                </c:pt>
                <c:pt idx="85">
                  <c:v>8.5000000000000006E-3</c:v>
                </c:pt>
                <c:pt idx="86">
                  <c:v>8.6E-3</c:v>
                </c:pt>
                <c:pt idx="87">
                  <c:v>8.6999999999999994E-3</c:v>
                </c:pt>
                <c:pt idx="88">
                  <c:v>8.8000000000000005E-3</c:v>
                </c:pt>
                <c:pt idx="89">
                  <c:v>8.8999999999999999E-3</c:v>
                </c:pt>
                <c:pt idx="90">
                  <c:v>8.9999999999999993E-3</c:v>
                </c:pt>
                <c:pt idx="91">
                  <c:v>9.1000000000000004E-3</c:v>
                </c:pt>
                <c:pt idx="92">
                  <c:v>9.1999999999999998E-3</c:v>
                </c:pt>
                <c:pt idx="93">
                  <c:v>9.2999999999999992E-3</c:v>
                </c:pt>
                <c:pt idx="94">
                  <c:v>9.4000000000000004E-3</c:v>
                </c:pt>
                <c:pt idx="95">
                  <c:v>9.4999999999999998E-3</c:v>
                </c:pt>
                <c:pt idx="96">
                  <c:v>9.5999999999999992E-3</c:v>
                </c:pt>
                <c:pt idx="97">
                  <c:v>9.7000000000000003E-3</c:v>
                </c:pt>
                <c:pt idx="98">
                  <c:v>9.7999999999999997E-3</c:v>
                </c:pt>
                <c:pt idx="99">
                  <c:v>9.9000000000000008E-3</c:v>
                </c:pt>
                <c:pt idx="100">
                  <c:v>0.01</c:v>
                </c:pt>
                <c:pt idx="101">
                  <c:v>1.01E-2</c:v>
                </c:pt>
                <c:pt idx="102">
                  <c:v>1.0200000000000001E-2</c:v>
                </c:pt>
                <c:pt idx="103">
                  <c:v>1.03E-2</c:v>
                </c:pt>
                <c:pt idx="104">
                  <c:v>1.04E-2</c:v>
                </c:pt>
                <c:pt idx="105">
                  <c:v>1.0500000000000001E-2</c:v>
                </c:pt>
                <c:pt idx="106">
                  <c:v>1.06E-2</c:v>
                </c:pt>
                <c:pt idx="107">
                  <c:v>1.0699999999999999E-2</c:v>
                </c:pt>
                <c:pt idx="108">
                  <c:v>1.0800000000000001E-2</c:v>
                </c:pt>
                <c:pt idx="109">
                  <c:v>1.09E-2</c:v>
                </c:pt>
                <c:pt idx="110">
                  <c:v>1.0999999999999999E-2</c:v>
                </c:pt>
                <c:pt idx="111">
                  <c:v>1.11E-2</c:v>
                </c:pt>
                <c:pt idx="112">
                  <c:v>1.12E-2</c:v>
                </c:pt>
                <c:pt idx="113">
                  <c:v>1.1299999999999999E-2</c:v>
                </c:pt>
                <c:pt idx="114">
                  <c:v>1.14E-2</c:v>
                </c:pt>
                <c:pt idx="115">
                  <c:v>1.15E-2</c:v>
                </c:pt>
                <c:pt idx="116">
                  <c:v>1.1599999999999999E-2</c:v>
                </c:pt>
                <c:pt idx="117">
                  <c:v>1.17E-2</c:v>
                </c:pt>
                <c:pt idx="118">
                  <c:v>1.18E-2</c:v>
                </c:pt>
                <c:pt idx="119">
                  <c:v>1.1900000000000001E-2</c:v>
                </c:pt>
                <c:pt idx="120">
                  <c:v>1.2E-2</c:v>
                </c:pt>
                <c:pt idx="121">
                  <c:v>1.21E-2</c:v>
                </c:pt>
                <c:pt idx="122">
                  <c:v>1.2200000000000001E-2</c:v>
                </c:pt>
                <c:pt idx="123">
                  <c:v>1.23E-2</c:v>
                </c:pt>
                <c:pt idx="124">
                  <c:v>1.24E-2</c:v>
                </c:pt>
                <c:pt idx="125">
                  <c:v>1.2500000000000001E-2</c:v>
                </c:pt>
                <c:pt idx="126">
                  <c:v>1.26E-2</c:v>
                </c:pt>
                <c:pt idx="127">
                  <c:v>1.2699999999999999E-2</c:v>
                </c:pt>
                <c:pt idx="128">
                  <c:v>1.2800000000000001E-2</c:v>
                </c:pt>
                <c:pt idx="129">
                  <c:v>1.29E-2</c:v>
                </c:pt>
                <c:pt idx="130">
                  <c:v>1.2999999999999999E-2</c:v>
                </c:pt>
                <c:pt idx="131">
                  <c:v>1.3100000000000001E-2</c:v>
                </c:pt>
                <c:pt idx="132">
                  <c:v>1.32E-2</c:v>
                </c:pt>
                <c:pt idx="133">
                  <c:v>1.3299999999999999E-2</c:v>
                </c:pt>
                <c:pt idx="134">
                  <c:v>1.34E-2</c:v>
                </c:pt>
                <c:pt idx="135">
                  <c:v>1.35E-2</c:v>
                </c:pt>
                <c:pt idx="136">
                  <c:v>1.3599999999999999E-2</c:v>
                </c:pt>
                <c:pt idx="137">
                  <c:v>1.37E-2</c:v>
                </c:pt>
                <c:pt idx="138">
                  <c:v>1.38E-2</c:v>
                </c:pt>
                <c:pt idx="139">
                  <c:v>1.3899999999999999E-2</c:v>
                </c:pt>
                <c:pt idx="140">
                  <c:v>1.4E-2</c:v>
                </c:pt>
                <c:pt idx="141">
                  <c:v>1.41E-2</c:v>
                </c:pt>
                <c:pt idx="142">
                  <c:v>1.4200000000000001E-2</c:v>
                </c:pt>
                <c:pt idx="143">
                  <c:v>1.43E-2</c:v>
                </c:pt>
                <c:pt idx="144">
                  <c:v>1.44E-2</c:v>
                </c:pt>
                <c:pt idx="145">
                  <c:v>1.4500000000000001E-2</c:v>
                </c:pt>
                <c:pt idx="146">
                  <c:v>1.46E-2</c:v>
                </c:pt>
                <c:pt idx="147">
                  <c:v>1.47E-2</c:v>
                </c:pt>
                <c:pt idx="148">
                  <c:v>1.4800000000000001E-2</c:v>
                </c:pt>
                <c:pt idx="149">
                  <c:v>1.49E-2</c:v>
                </c:pt>
                <c:pt idx="150">
                  <c:v>1.4999999999999999E-2</c:v>
                </c:pt>
                <c:pt idx="151">
                  <c:v>1.5100000000000001E-2</c:v>
                </c:pt>
                <c:pt idx="152">
                  <c:v>1.52E-2</c:v>
                </c:pt>
                <c:pt idx="153">
                  <c:v>1.5299999999999999E-2</c:v>
                </c:pt>
                <c:pt idx="154">
                  <c:v>1.54E-2</c:v>
                </c:pt>
                <c:pt idx="155">
                  <c:v>1.55E-2</c:v>
                </c:pt>
                <c:pt idx="156">
                  <c:v>1.5599999999999999E-2</c:v>
                </c:pt>
                <c:pt idx="157">
                  <c:v>1.5699999999999999E-2</c:v>
                </c:pt>
                <c:pt idx="158">
                  <c:v>1.5800000000000002E-2</c:v>
                </c:pt>
                <c:pt idx="159">
                  <c:v>1.5900000000000001E-2</c:v>
                </c:pt>
                <c:pt idx="160">
                  <c:v>1.6E-2</c:v>
                </c:pt>
                <c:pt idx="161">
                  <c:v>1.61E-2</c:v>
                </c:pt>
                <c:pt idx="162">
                  <c:v>1.6199999999999999E-2</c:v>
                </c:pt>
                <c:pt idx="163">
                  <c:v>1.6299999999999999E-2</c:v>
                </c:pt>
                <c:pt idx="164">
                  <c:v>1.6400000000000001E-2</c:v>
                </c:pt>
                <c:pt idx="165">
                  <c:v>1.6500000000000001E-2</c:v>
                </c:pt>
                <c:pt idx="166">
                  <c:v>1.66E-2</c:v>
                </c:pt>
                <c:pt idx="167">
                  <c:v>1.67E-2</c:v>
                </c:pt>
                <c:pt idx="168">
                  <c:v>1.6799999999999999E-2</c:v>
                </c:pt>
                <c:pt idx="169">
                  <c:v>1.6899999999999998E-2</c:v>
                </c:pt>
                <c:pt idx="170">
                  <c:v>1.7000000000000001E-2</c:v>
                </c:pt>
                <c:pt idx="171">
                  <c:v>1.7100000000000001E-2</c:v>
                </c:pt>
                <c:pt idx="172">
                  <c:v>1.72E-2</c:v>
                </c:pt>
                <c:pt idx="173">
                  <c:v>1.7299999999999999E-2</c:v>
                </c:pt>
                <c:pt idx="174">
                  <c:v>1.7399999999999999E-2</c:v>
                </c:pt>
                <c:pt idx="175">
                  <c:v>1.7500000000000002E-2</c:v>
                </c:pt>
                <c:pt idx="176">
                  <c:v>1.7600000000000001E-2</c:v>
                </c:pt>
                <c:pt idx="177">
                  <c:v>1.77E-2</c:v>
                </c:pt>
                <c:pt idx="178">
                  <c:v>1.78E-2</c:v>
                </c:pt>
                <c:pt idx="179">
                  <c:v>1.7899999999999999E-2</c:v>
                </c:pt>
                <c:pt idx="180">
                  <c:v>1.7999999999999999E-2</c:v>
                </c:pt>
                <c:pt idx="181">
                  <c:v>1.8100000000000002E-2</c:v>
                </c:pt>
                <c:pt idx="182">
                  <c:v>1.8200000000000001E-2</c:v>
                </c:pt>
                <c:pt idx="183">
                  <c:v>1.83E-2</c:v>
                </c:pt>
                <c:pt idx="184">
                  <c:v>1.84E-2</c:v>
                </c:pt>
                <c:pt idx="185">
                  <c:v>1.8499999999999999E-2</c:v>
                </c:pt>
                <c:pt idx="186">
                  <c:v>1.8599999999999998E-2</c:v>
                </c:pt>
                <c:pt idx="187">
                  <c:v>1.8700000000000001E-2</c:v>
                </c:pt>
                <c:pt idx="188">
                  <c:v>1.8800000000000001E-2</c:v>
                </c:pt>
                <c:pt idx="189">
                  <c:v>1.89E-2</c:v>
                </c:pt>
                <c:pt idx="190">
                  <c:v>1.9E-2</c:v>
                </c:pt>
                <c:pt idx="191">
                  <c:v>1.9099999999999999E-2</c:v>
                </c:pt>
                <c:pt idx="192">
                  <c:v>1.9199999999999998E-2</c:v>
                </c:pt>
                <c:pt idx="193">
                  <c:v>1.9300000000000001E-2</c:v>
                </c:pt>
                <c:pt idx="194">
                  <c:v>1.9400000000000001E-2</c:v>
                </c:pt>
                <c:pt idx="195">
                  <c:v>1.95E-2</c:v>
                </c:pt>
                <c:pt idx="196">
                  <c:v>1.9599999999999999E-2</c:v>
                </c:pt>
                <c:pt idx="197">
                  <c:v>1.9699999999999999E-2</c:v>
                </c:pt>
                <c:pt idx="198">
                  <c:v>1.9800000000000002E-2</c:v>
                </c:pt>
                <c:pt idx="199">
                  <c:v>1.9900000000000001E-2</c:v>
                </c:pt>
                <c:pt idx="200">
                  <c:v>0.02</c:v>
                </c:pt>
                <c:pt idx="201">
                  <c:v>2.01E-2</c:v>
                </c:pt>
                <c:pt idx="202">
                  <c:v>2.0199999999999999E-2</c:v>
                </c:pt>
                <c:pt idx="203">
                  <c:v>2.0299999999999999E-2</c:v>
                </c:pt>
                <c:pt idx="204">
                  <c:v>2.0400000000000001E-2</c:v>
                </c:pt>
                <c:pt idx="205">
                  <c:v>2.0500000000000001E-2</c:v>
                </c:pt>
                <c:pt idx="206">
                  <c:v>2.06E-2</c:v>
                </c:pt>
                <c:pt idx="207">
                  <c:v>2.07E-2</c:v>
                </c:pt>
                <c:pt idx="208">
                  <c:v>2.0799999999999999E-2</c:v>
                </c:pt>
                <c:pt idx="209">
                  <c:v>2.0899999999999998E-2</c:v>
                </c:pt>
                <c:pt idx="210">
                  <c:v>2.1000000000000001E-2</c:v>
                </c:pt>
                <c:pt idx="211">
                  <c:v>2.1100000000000001E-2</c:v>
                </c:pt>
                <c:pt idx="212">
                  <c:v>2.12E-2</c:v>
                </c:pt>
                <c:pt idx="213">
                  <c:v>2.1299999999999999E-2</c:v>
                </c:pt>
                <c:pt idx="214">
                  <c:v>2.1399999999999999E-2</c:v>
                </c:pt>
                <c:pt idx="215">
                  <c:v>2.1499999999999998E-2</c:v>
                </c:pt>
                <c:pt idx="216">
                  <c:v>2.1600000000000001E-2</c:v>
                </c:pt>
                <c:pt idx="217">
                  <c:v>2.1700000000000001E-2</c:v>
                </c:pt>
                <c:pt idx="218">
                  <c:v>2.18E-2</c:v>
                </c:pt>
                <c:pt idx="219">
                  <c:v>2.1899999999999999E-2</c:v>
                </c:pt>
                <c:pt idx="220">
                  <c:v>2.1999999999999999E-2</c:v>
                </c:pt>
                <c:pt idx="221">
                  <c:v>2.2100000000000002E-2</c:v>
                </c:pt>
                <c:pt idx="222">
                  <c:v>2.2200000000000001E-2</c:v>
                </c:pt>
                <c:pt idx="223">
                  <c:v>2.23E-2</c:v>
                </c:pt>
                <c:pt idx="224">
                  <c:v>2.24E-2</c:v>
                </c:pt>
                <c:pt idx="225">
                  <c:v>2.2499999999999999E-2</c:v>
                </c:pt>
                <c:pt idx="226">
                  <c:v>2.2599999999999999E-2</c:v>
                </c:pt>
                <c:pt idx="227">
                  <c:v>2.2700000000000001E-2</c:v>
                </c:pt>
                <c:pt idx="228">
                  <c:v>2.2800000000000001E-2</c:v>
                </c:pt>
                <c:pt idx="229">
                  <c:v>2.29E-2</c:v>
                </c:pt>
                <c:pt idx="230">
                  <c:v>2.3E-2</c:v>
                </c:pt>
                <c:pt idx="231">
                  <c:v>2.3099999999999999E-2</c:v>
                </c:pt>
                <c:pt idx="232">
                  <c:v>2.3199999999999998E-2</c:v>
                </c:pt>
                <c:pt idx="233">
                  <c:v>2.3300000000000001E-2</c:v>
                </c:pt>
                <c:pt idx="234">
                  <c:v>2.3400000000000001E-2</c:v>
                </c:pt>
                <c:pt idx="235">
                  <c:v>2.35E-2</c:v>
                </c:pt>
                <c:pt idx="236">
                  <c:v>2.3599999999999999E-2</c:v>
                </c:pt>
                <c:pt idx="237">
                  <c:v>2.3699999999999999E-2</c:v>
                </c:pt>
                <c:pt idx="238">
                  <c:v>2.3800000000000002E-2</c:v>
                </c:pt>
                <c:pt idx="239">
                  <c:v>2.3900000000000001E-2</c:v>
                </c:pt>
                <c:pt idx="240">
                  <c:v>2.4E-2</c:v>
                </c:pt>
                <c:pt idx="241">
                  <c:v>2.41E-2</c:v>
                </c:pt>
                <c:pt idx="242">
                  <c:v>2.4199999999999999E-2</c:v>
                </c:pt>
                <c:pt idx="243">
                  <c:v>2.4299999999999999E-2</c:v>
                </c:pt>
                <c:pt idx="244">
                  <c:v>2.4400000000000002E-2</c:v>
                </c:pt>
                <c:pt idx="245">
                  <c:v>2.4500000000000001E-2</c:v>
                </c:pt>
                <c:pt idx="246">
                  <c:v>2.46E-2</c:v>
                </c:pt>
                <c:pt idx="247">
                  <c:v>2.47E-2</c:v>
                </c:pt>
                <c:pt idx="248">
                  <c:v>2.4799999999999999E-2</c:v>
                </c:pt>
                <c:pt idx="249">
                  <c:v>2.4899999999999999E-2</c:v>
                </c:pt>
                <c:pt idx="250">
                  <c:v>2.5000000000000001E-2</c:v>
                </c:pt>
                <c:pt idx="251">
                  <c:v>2.5100000000000001E-2</c:v>
                </c:pt>
                <c:pt idx="252">
                  <c:v>2.52E-2</c:v>
                </c:pt>
                <c:pt idx="253">
                  <c:v>2.53E-2</c:v>
                </c:pt>
                <c:pt idx="254">
                  <c:v>2.5399999999999999E-2</c:v>
                </c:pt>
                <c:pt idx="255">
                  <c:v>2.5499999999999998E-2</c:v>
                </c:pt>
                <c:pt idx="256">
                  <c:v>2.5600000000000001E-2</c:v>
                </c:pt>
                <c:pt idx="257">
                  <c:v>2.5700000000000001E-2</c:v>
                </c:pt>
                <c:pt idx="258">
                  <c:v>2.58E-2</c:v>
                </c:pt>
                <c:pt idx="259">
                  <c:v>2.5899999999999999E-2</c:v>
                </c:pt>
                <c:pt idx="260">
                  <c:v>2.5999999999999999E-2</c:v>
                </c:pt>
                <c:pt idx="261">
                  <c:v>2.6100000000000002E-2</c:v>
                </c:pt>
                <c:pt idx="262">
                  <c:v>2.6200000000000001E-2</c:v>
                </c:pt>
                <c:pt idx="263">
                  <c:v>2.63E-2</c:v>
                </c:pt>
                <c:pt idx="264">
                  <c:v>2.64E-2</c:v>
                </c:pt>
                <c:pt idx="265">
                  <c:v>2.6499999999999999E-2</c:v>
                </c:pt>
                <c:pt idx="266">
                  <c:v>2.6599999999999999E-2</c:v>
                </c:pt>
                <c:pt idx="267">
                  <c:v>2.6700000000000002E-2</c:v>
                </c:pt>
                <c:pt idx="268">
                  <c:v>2.6800000000000001E-2</c:v>
                </c:pt>
                <c:pt idx="269">
                  <c:v>2.69E-2</c:v>
                </c:pt>
                <c:pt idx="270">
                  <c:v>2.7E-2</c:v>
                </c:pt>
                <c:pt idx="271">
                  <c:v>2.7099999999999999E-2</c:v>
                </c:pt>
                <c:pt idx="272">
                  <c:v>2.7199999999999998E-2</c:v>
                </c:pt>
                <c:pt idx="273">
                  <c:v>2.7300000000000001E-2</c:v>
                </c:pt>
                <c:pt idx="274">
                  <c:v>2.7400000000000001E-2</c:v>
                </c:pt>
                <c:pt idx="275">
                  <c:v>2.75E-2</c:v>
                </c:pt>
                <c:pt idx="276">
                  <c:v>2.76E-2</c:v>
                </c:pt>
                <c:pt idx="277">
                  <c:v>2.7699999999999999E-2</c:v>
                </c:pt>
                <c:pt idx="278">
                  <c:v>2.7799999999999998E-2</c:v>
                </c:pt>
                <c:pt idx="279">
                  <c:v>2.7900000000000001E-2</c:v>
                </c:pt>
                <c:pt idx="280">
                  <c:v>2.8000000000000001E-2</c:v>
                </c:pt>
                <c:pt idx="281">
                  <c:v>2.81E-2</c:v>
                </c:pt>
                <c:pt idx="282">
                  <c:v>2.8199999999999999E-2</c:v>
                </c:pt>
                <c:pt idx="283">
                  <c:v>2.8299999999999999E-2</c:v>
                </c:pt>
                <c:pt idx="284">
                  <c:v>2.8400000000000002E-2</c:v>
                </c:pt>
                <c:pt idx="285">
                  <c:v>2.8500000000000001E-2</c:v>
                </c:pt>
                <c:pt idx="286">
                  <c:v>2.86E-2</c:v>
                </c:pt>
                <c:pt idx="287">
                  <c:v>2.87E-2</c:v>
                </c:pt>
                <c:pt idx="288">
                  <c:v>2.8799999999999999E-2</c:v>
                </c:pt>
                <c:pt idx="289">
                  <c:v>2.8899999999999999E-2</c:v>
                </c:pt>
                <c:pt idx="290">
                  <c:v>2.9000000000000001E-2</c:v>
                </c:pt>
                <c:pt idx="291">
                  <c:v>2.9100000000000001E-2</c:v>
                </c:pt>
                <c:pt idx="292">
                  <c:v>2.92E-2</c:v>
                </c:pt>
                <c:pt idx="293">
                  <c:v>2.93E-2</c:v>
                </c:pt>
                <c:pt idx="294">
                  <c:v>2.9399999999999999E-2</c:v>
                </c:pt>
                <c:pt idx="295">
                  <c:v>2.9499999999999998E-2</c:v>
                </c:pt>
                <c:pt idx="296">
                  <c:v>2.9600000000000001E-2</c:v>
                </c:pt>
                <c:pt idx="297">
                  <c:v>2.9700000000000001E-2</c:v>
                </c:pt>
                <c:pt idx="298">
                  <c:v>2.98E-2</c:v>
                </c:pt>
                <c:pt idx="299">
                  <c:v>2.9899999999999999E-2</c:v>
                </c:pt>
                <c:pt idx="300">
                  <c:v>0.03</c:v>
                </c:pt>
                <c:pt idx="301">
                  <c:v>3.0099999999999998E-2</c:v>
                </c:pt>
                <c:pt idx="302">
                  <c:v>3.0200000000000001E-2</c:v>
                </c:pt>
                <c:pt idx="303">
                  <c:v>3.0300000000000001E-2</c:v>
                </c:pt>
                <c:pt idx="304">
                  <c:v>3.04E-2</c:v>
                </c:pt>
                <c:pt idx="305">
                  <c:v>3.0499999999999999E-2</c:v>
                </c:pt>
                <c:pt idx="306">
                  <c:v>3.0599999999999999E-2</c:v>
                </c:pt>
                <c:pt idx="307">
                  <c:v>3.0700000000000002E-2</c:v>
                </c:pt>
                <c:pt idx="308">
                  <c:v>3.0800000000000001E-2</c:v>
                </c:pt>
                <c:pt idx="309">
                  <c:v>3.09E-2</c:v>
                </c:pt>
                <c:pt idx="310">
                  <c:v>3.1E-2</c:v>
                </c:pt>
                <c:pt idx="311">
                  <c:v>3.1099999999999999E-2</c:v>
                </c:pt>
                <c:pt idx="312">
                  <c:v>3.1199999999999999E-2</c:v>
                </c:pt>
                <c:pt idx="313">
                  <c:v>3.1300000000000001E-2</c:v>
                </c:pt>
                <c:pt idx="314">
                  <c:v>3.1399999999999997E-2</c:v>
                </c:pt>
                <c:pt idx="315">
                  <c:v>3.15E-2</c:v>
                </c:pt>
                <c:pt idx="316">
                  <c:v>3.1600000000000003E-2</c:v>
                </c:pt>
                <c:pt idx="317">
                  <c:v>3.1699999999999999E-2</c:v>
                </c:pt>
                <c:pt idx="318">
                  <c:v>3.1800000000000002E-2</c:v>
                </c:pt>
                <c:pt idx="319">
                  <c:v>3.1899999999999998E-2</c:v>
                </c:pt>
                <c:pt idx="320">
                  <c:v>3.2000000000000001E-2</c:v>
                </c:pt>
                <c:pt idx="321">
                  <c:v>3.2099999999999997E-2</c:v>
                </c:pt>
                <c:pt idx="322">
                  <c:v>3.2199999999999999E-2</c:v>
                </c:pt>
                <c:pt idx="323">
                  <c:v>3.2300000000000002E-2</c:v>
                </c:pt>
                <c:pt idx="324">
                  <c:v>3.2399999999999998E-2</c:v>
                </c:pt>
                <c:pt idx="325">
                  <c:v>3.2500000000000001E-2</c:v>
                </c:pt>
                <c:pt idx="326">
                  <c:v>3.2599999999999997E-2</c:v>
                </c:pt>
                <c:pt idx="327">
                  <c:v>3.27E-2</c:v>
                </c:pt>
                <c:pt idx="328">
                  <c:v>3.2800000000000003E-2</c:v>
                </c:pt>
                <c:pt idx="329">
                  <c:v>3.2899999999999999E-2</c:v>
                </c:pt>
                <c:pt idx="330">
                  <c:v>3.3000000000000002E-2</c:v>
                </c:pt>
                <c:pt idx="331">
                  <c:v>3.3099999999999997E-2</c:v>
                </c:pt>
                <c:pt idx="332">
                  <c:v>3.32E-2</c:v>
                </c:pt>
                <c:pt idx="333">
                  <c:v>3.3300000000000003E-2</c:v>
                </c:pt>
                <c:pt idx="334">
                  <c:v>3.3399999999999999E-2</c:v>
                </c:pt>
                <c:pt idx="335">
                  <c:v>3.3500000000000002E-2</c:v>
                </c:pt>
                <c:pt idx="336">
                  <c:v>3.3599999999999998E-2</c:v>
                </c:pt>
                <c:pt idx="337">
                  <c:v>3.3700000000000001E-2</c:v>
                </c:pt>
                <c:pt idx="338">
                  <c:v>3.3799999999999997E-2</c:v>
                </c:pt>
                <c:pt idx="339">
                  <c:v>3.39E-2</c:v>
                </c:pt>
                <c:pt idx="340">
                  <c:v>3.4000000000000002E-2</c:v>
                </c:pt>
                <c:pt idx="341">
                  <c:v>3.4099999999999998E-2</c:v>
                </c:pt>
                <c:pt idx="342">
                  <c:v>3.4200000000000001E-2</c:v>
                </c:pt>
                <c:pt idx="343">
                  <c:v>3.4299999999999997E-2</c:v>
                </c:pt>
                <c:pt idx="344">
                  <c:v>3.44E-2</c:v>
                </c:pt>
                <c:pt idx="345">
                  <c:v>3.4500000000000003E-2</c:v>
                </c:pt>
                <c:pt idx="346">
                  <c:v>3.4599999999999999E-2</c:v>
                </c:pt>
                <c:pt idx="347">
                  <c:v>3.4700000000000002E-2</c:v>
                </c:pt>
                <c:pt idx="348">
                  <c:v>3.4799999999999998E-2</c:v>
                </c:pt>
                <c:pt idx="349">
                  <c:v>3.49E-2</c:v>
                </c:pt>
                <c:pt idx="350">
                  <c:v>3.5000000000000003E-2</c:v>
                </c:pt>
                <c:pt idx="351">
                  <c:v>3.5099999999999999E-2</c:v>
                </c:pt>
                <c:pt idx="352">
                  <c:v>3.5200000000000002E-2</c:v>
                </c:pt>
                <c:pt idx="353">
                  <c:v>3.5299999999999998E-2</c:v>
                </c:pt>
                <c:pt idx="354">
                  <c:v>3.5400000000000001E-2</c:v>
                </c:pt>
                <c:pt idx="355">
                  <c:v>3.5499999999999997E-2</c:v>
                </c:pt>
                <c:pt idx="356">
                  <c:v>3.56E-2</c:v>
                </c:pt>
                <c:pt idx="357">
                  <c:v>3.5700000000000003E-2</c:v>
                </c:pt>
                <c:pt idx="358">
                  <c:v>3.5799999999999998E-2</c:v>
                </c:pt>
                <c:pt idx="359">
                  <c:v>3.5900000000000001E-2</c:v>
                </c:pt>
                <c:pt idx="360">
                  <c:v>3.5999999999999997E-2</c:v>
                </c:pt>
                <c:pt idx="361">
                  <c:v>3.61E-2</c:v>
                </c:pt>
                <c:pt idx="362">
                  <c:v>3.6200000000000003E-2</c:v>
                </c:pt>
                <c:pt idx="363">
                  <c:v>3.6299999999999999E-2</c:v>
                </c:pt>
                <c:pt idx="364">
                  <c:v>3.6400000000000002E-2</c:v>
                </c:pt>
                <c:pt idx="365">
                  <c:v>3.6499999999999998E-2</c:v>
                </c:pt>
                <c:pt idx="366">
                  <c:v>3.6600000000000001E-2</c:v>
                </c:pt>
                <c:pt idx="367">
                  <c:v>3.6700000000000003E-2</c:v>
                </c:pt>
                <c:pt idx="368">
                  <c:v>3.6799999999999999E-2</c:v>
                </c:pt>
                <c:pt idx="369">
                  <c:v>3.6900000000000002E-2</c:v>
                </c:pt>
                <c:pt idx="370">
                  <c:v>3.6999999999999998E-2</c:v>
                </c:pt>
                <c:pt idx="371">
                  <c:v>3.7100000000000001E-2</c:v>
                </c:pt>
                <c:pt idx="372">
                  <c:v>3.7199999999999997E-2</c:v>
                </c:pt>
                <c:pt idx="373">
                  <c:v>3.73E-2</c:v>
                </c:pt>
                <c:pt idx="374">
                  <c:v>3.7400000000000003E-2</c:v>
                </c:pt>
                <c:pt idx="375">
                  <c:v>3.7499999999999999E-2</c:v>
                </c:pt>
                <c:pt idx="376">
                  <c:v>3.7600000000000001E-2</c:v>
                </c:pt>
                <c:pt idx="377">
                  <c:v>3.7699999999999997E-2</c:v>
                </c:pt>
                <c:pt idx="378">
                  <c:v>3.78E-2</c:v>
                </c:pt>
                <c:pt idx="379">
                  <c:v>3.7900000000000003E-2</c:v>
                </c:pt>
                <c:pt idx="380">
                  <c:v>3.7999999999999999E-2</c:v>
                </c:pt>
                <c:pt idx="381">
                  <c:v>3.8100000000000002E-2</c:v>
                </c:pt>
                <c:pt idx="382">
                  <c:v>3.8199999999999998E-2</c:v>
                </c:pt>
                <c:pt idx="383">
                  <c:v>3.8300000000000001E-2</c:v>
                </c:pt>
                <c:pt idx="384">
                  <c:v>3.8399999999999997E-2</c:v>
                </c:pt>
                <c:pt idx="385">
                  <c:v>3.85E-2</c:v>
                </c:pt>
                <c:pt idx="386">
                  <c:v>3.8600000000000002E-2</c:v>
                </c:pt>
                <c:pt idx="387">
                  <c:v>3.8699999999999998E-2</c:v>
                </c:pt>
                <c:pt idx="388">
                  <c:v>3.8800000000000001E-2</c:v>
                </c:pt>
                <c:pt idx="389">
                  <c:v>3.8899999999999997E-2</c:v>
                </c:pt>
                <c:pt idx="390">
                  <c:v>3.9E-2</c:v>
                </c:pt>
                <c:pt idx="391">
                  <c:v>3.9100000000000003E-2</c:v>
                </c:pt>
                <c:pt idx="392">
                  <c:v>3.9199999999999999E-2</c:v>
                </c:pt>
                <c:pt idx="393">
                  <c:v>3.9300000000000002E-2</c:v>
                </c:pt>
                <c:pt idx="394">
                  <c:v>3.9399999999999998E-2</c:v>
                </c:pt>
                <c:pt idx="395">
                  <c:v>3.95E-2</c:v>
                </c:pt>
                <c:pt idx="396">
                  <c:v>3.9600000000000003E-2</c:v>
                </c:pt>
                <c:pt idx="397">
                  <c:v>3.9699999999999999E-2</c:v>
                </c:pt>
                <c:pt idx="398">
                  <c:v>3.9800000000000002E-2</c:v>
                </c:pt>
                <c:pt idx="399">
                  <c:v>3.9899999999999998E-2</c:v>
                </c:pt>
                <c:pt idx="400">
                  <c:v>0.04</c:v>
                </c:pt>
                <c:pt idx="401">
                  <c:v>4.0099999999999997E-2</c:v>
                </c:pt>
                <c:pt idx="402">
                  <c:v>4.02E-2</c:v>
                </c:pt>
                <c:pt idx="403">
                  <c:v>4.0300000000000002E-2</c:v>
                </c:pt>
                <c:pt idx="404">
                  <c:v>4.0399999999999998E-2</c:v>
                </c:pt>
                <c:pt idx="405">
                  <c:v>4.0500000000000001E-2</c:v>
                </c:pt>
                <c:pt idx="406">
                  <c:v>4.0599999999999997E-2</c:v>
                </c:pt>
                <c:pt idx="407">
                  <c:v>4.07E-2</c:v>
                </c:pt>
                <c:pt idx="408">
                  <c:v>4.0800000000000003E-2</c:v>
                </c:pt>
                <c:pt idx="409">
                  <c:v>4.0899999999999999E-2</c:v>
                </c:pt>
                <c:pt idx="410">
                  <c:v>4.1000000000000002E-2</c:v>
                </c:pt>
                <c:pt idx="411">
                  <c:v>4.1099999999999998E-2</c:v>
                </c:pt>
                <c:pt idx="412">
                  <c:v>4.1200000000000001E-2</c:v>
                </c:pt>
                <c:pt idx="413">
                  <c:v>4.1300000000000003E-2</c:v>
                </c:pt>
                <c:pt idx="414">
                  <c:v>4.1399999999999999E-2</c:v>
                </c:pt>
                <c:pt idx="415">
                  <c:v>4.1500000000000002E-2</c:v>
                </c:pt>
                <c:pt idx="416">
                  <c:v>4.1599999999999998E-2</c:v>
                </c:pt>
                <c:pt idx="417">
                  <c:v>4.1700000000000001E-2</c:v>
                </c:pt>
                <c:pt idx="418">
                  <c:v>4.1799999999999997E-2</c:v>
                </c:pt>
                <c:pt idx="419">
                  <c:v>4.19E-2</c:v>
                </c:pt>
                <c:pt idx="420">
                  <c:v>4.2000000000000003E-2</c:v>
                </c:pt>
                <c:pt idx="421">
                  <c:v>4.2099999999999999E-2</c:v>
                </c:pt>
                <c:pt idx="422">
                  <c:v>4.2200000000000001E-2</c:v>
                </c:pt>
                <c:pt idx="423">
                  <c:v>4.2299999999999997E-2</c:v>
                </c:pt>
                <c:pt idx="424">
                  <c:v>4.24E-2</c:v>
                </c:pt>
                <c:pt idx="425">
                  <c:v>4.2500000000000003E-2</c:v>
                </c:pt>
                <c:pt idx="426">
                  <c:v>4.2599999999999999E-2</c:v>
                </c:pt>
                <c:pt idx="427">
                  <c:v>4.2700000000000002E-2</c:v>
                </c:pt>
                <c:pt idx="428">
                  <c:v>4.2799999999999998E-2</c:v>
                </c:pt>
                <c:pt idx="429">
                  <c:v>4.2900000000000001E-2</c:v>
                </c:pt>
                <c:pt idx="430">
                  <c:v>4.2999999999999997E-2</c:v>
                </c:pt>
                <c:pt idx="431">
                  <c:v>4.3099999999999999E-2</c:v>
                </c:pt>
                <c:pt idx="432">
                  <c:v>4.3200000000000002E-2</c:v>
                </c:pt>
                <c:pt idx="433">
                  <c:v>4.3299999999999998E-2</c:v>
                </c:pt>
                <c:pt idx="434">
                  <c:v>4.3400000000000001E-2</c:v>
                </c:pt>
                <c:pt idx="435">
                  <c:v>4.3499999999999997E-2</c:v>
                </c:pt>
                <c:pt idx="436">
                  <c:v>4.36E-2</c:v>
                </c:pt>
                <c:pt idx="437">
                  <c:v>4.3700000000000003E-2</c:v>
                </c:pt>
                <c:pt idx="438">
                  <c:v>4.3799999999999999E-2</c:v>
                </c:pt>
                <c:pt idx="439">
                  <c:v>4.3900000000000002E-2</c:v>
                </c:pt>
                <c:pt idx="440">
                  <c:v>4.3999999999999997E-2</c:v>
                </c:pt>
                <c:pt idx="441">
                  <c:v>4.41E-2</c:v>
                </c:pt>
                <c:pt idx="442">
                  <c:v>4.4200000000000003E-2</c:v>
                </c:pt>
                <c:pt idx="443">
                  <c:v>4.4299999999999999E-2</c:v>
                </c:pt>
                <c:pt idx="444">
                  <c:v>4.4400000000000002E-2</c:v>
                </c:pt>
                <c:pt idx="445">
                  <c:v>4.4499999999999998E-2</c:v>
                </c:pt>
                <c:pt idx="446">
                  <c:v>4.4600000000000001E-2</c:v>
                </c:pt>
                <c:pt idx="447">
                  <c:v>4.4699999999999997E-2</c:v>
                </c:pt>
                <c:pt idx="448">
                  <c:v>4.48E-2</c:v>
                </c:pt>
                <c:pt idx="449">
                  <c:v>4.4900000000000002E-2</c:v>
                </c:pt>
                <c:pt idx="450">
                  <c:v>4.4999999999999998E-2</c:v>
                </c:pt>
                <c:pt idx="451">
                  <c:v>4.5100000000000001E-2</c:v>
                </c:pt>
                <c:pt idx="452">
                  <c:v>4.5199999999999997E-2</c:v>
                </c:pt>
                <c:pt idx="453">
                  <c:v>4.53E-2</c:v>
                </c:pt>
                <c:pt idx="454">
                  <c:v>4.5400000000000003E-2</c:v>
                </c:pt>
                <c:pt idx="455">
                  <c:v>4.5499999999999999E-2</c:v>
                </c:pt>
                <c:pt idx="456">
                  <c:v>4.5600000000000002E-2</c:v>
                </c:pt>
                <c:pt idx="457">
                  <c:v>4.5699999999999998E-2</c:v>
                </c:pt>
                <c:pt idx="458">
                  <c:v>4.58E-2</c:v>
                </c:pt>
                <c:pt idx="459">
                  <c:v>4.5900000000000003E-2</c:v>
                </c:pt>
                <c:pt idx="460">
                  <c:v>4.5999999999999999E-2</c:v>
                </c:pt>
                <c:pt idx="461">
                  <c:v>4.6100000000000002E-2</c:v>
                </c:pt>
                <c:pt idx="462">
                  <c:v>4.6199999999999998E-2</c:v>
                </c:pt>
                <c:pt idx="463">
                  <c:v>4.6300000000000001E-2</c:v>
                </c:pt>
                <c:pt idx="464">
                  <c:v>4.6399999999999997E-2</c:v>
                </c:pt>
                <c:pt idx="465">
                  <c:v>4.65E-2</c:v>
                </c:pt>
                <c:pt idx="466">
                  <c:v>4.6600000000000003E-2</c:v>
                </c:pt>
                <c:pt idx="467">
                  <c:v>4.6699999999999998E-2</c:v>
                </c:pt>
                <c:pt idx="468">
                  <c:v>4.6800000000000001E-2</c:v>
                </c:pt>
                <c:pt idx="469">
                  <c:v>4.6899999999999997E-2</c:v>
                </c:pt>
                <c:pt idx="470">
                  <c:v>4.7E-2</c:v>
                </c:pt>
                <c:pt idx="471">
                  <c:v>4.7100000000000003E-2</c:v>
                </c:pt>
                <c:pt idx="472">
                  <c:v>4.7199999999999999E-2</c:v>
                </c:pt>
                <c:pt idx="473">
                  <c:v>4.7300000000000002E-2</c:v>
                </c:pt>
                <c:pt idx="474">
                  <c:v>4.7399999999999998E-2</c:v>
                </c:pt>
                <c:pt idx="475">
                  <c:v>4.7500000000000001E-2</c:v>
                </c:pt>
                <c:pt idx="476">
                  <c:v>4.7600000000000003E-2</c:v>
                </c:pt>
                <c:pt idx="477">
                  <c:v>4.7699999999999999E-2</c:v>
                </c:pt>
                <c:pt idx="478">
                  <c:v>4.7800000000000002E-2</c:v>
                </c:pt>
                <c:pt idx="479">
                  <c:v>4.7899999999999998E-2</c:v>
                </c:pt>
                <c:pt idx="480">
                  <c:v>4.8000000000000001E-2</c:v>
                </c:pt>
                <c:pt idx="481">
                  <c:v>4.8099999999999997E-2</c:v>
                </c:pt>
                <c:pt idx="482">
                  <c:v>4.82E-2</c:v>
                </c:pt>
                <c:pt idx="483">
                  <c:v>4.8300000000000003E-2</c:v>
                </c:pt>
                <c:pt idx="484">
                  <c:v>4.8399999999999999E-2</c:v>
                </c:pt>
                <c:pt idx="485">
                  <c:v>4.8500000000000001E-2</c:v>
                </c:pt>
                <c:pt idx="486">
                  <c:v>4.8599999999999997E-2</c:v>
                </c:pt>
                <c:pt idx="487">
                  <c:v>4.87E-2</c:v>
                </c:pt>
                <c:pt idx="488">
                  <c:v>4.8800000000000003E-2</c:v>
                </c:pt>
                <c:pt idx="489">
                  <c:v>4.8899999999999999E-2</c:v>
                </c:pt>
                <c:pt idx="490">
                  <c:v>4.9000000000000002E-2</c:v>
                </c:pt>
                <c:pt idx="491">
                  <c:v>4.9099999999999998E-2</c:v>
                </c:pt>
                <c:pt idx="492">
                  <c:v>4.9200000000000001E-2</c:v>
                </c:pt>
                <c:pt idx="493">
                  <c:v>4.9299999999999997E-2</c:v>
                </c:pt>
                <c:pt idx="494">
                  <c:v>4.9399999999999999E-2</c:v>
                </c:pt>
                <c:pt idx="495">
                  <c:v>4.9500000000000002E-2</c:v>
                </c:pt>
                <c:pt idx="496">
                  <c:v>4.9599999999999998E-2</c:v>
                </c:pt>
                <c:pt idx="497">
                  <c:v>4.9700000000000001E-2</c:v>
                </c:pt>
                <c:pt idx="498">
                  <c:v>4.9799999999999997E-2</c:v>
                </c:pt>
                <c:pt idx="499">
                  <c:v>4.99E-2</c:v>
                </c:pt>
                <c:pt idx="500">
                  <c:v>0.05</c:v>
                </c:pt>
                <c:pt idx="501">
                  <c:v>5.0099999999999999E-2</c:v>
                </c:pt>
                <c:pt idx="502">
                  <c:v>5.0200000000000002E-2</c:v>
                </c:pt>
                <c:pt idx="503">
                  <c:v>5.0299999999999997E-2</c:v>
                </c:pt>
                <c:pt idx="504">
                  <c:v>5.04E-2</c:v>
                </c:pt>
                <c:pt idx="505">
                  <c:v>5.0500000000000003E-2</c:v>
                </c:pt>
                <c:pt idx="506">
                  <c:v>5.0599999999999999E-2</c:v>
                </c:pt>
                <c:pt idx="507">
                  <c:v>5.0700000000000002E-2</c:v>
                </c:pt>
                <c:pt idx="508">
                  <c:v>5.0799999999999998E-2</c:v>
                </c:pt>
                <c:pt idx="509">
                  <c:v>5.0900000000000001E-2</c:v>
                </c:pt>
                <c:pt idx="510">
                  <c:v>5.0999999999999997E-2</c:v>
                </c:pt>
                <c:pt idx="511">
                  <c:v>5.11E-2</c:v>
                </c:pt>
                <c:pt idx="512">
                  <c:v>5.1200000000000002E-2</c:v>
                </c:pt>
                <c:pt idx="513">
                  <c:v>5.1299999999999998E-2</c:v>
                </c:pt>
                <c:pt idx="514">
                  <c:v>5.1400000000000001E-2</c:v>
                </c:pt>
                <c:pt idx="515">
                  <c:v>5.1499999999999997E-2</c:v>
                </c:pt>
                <c:pt idx="516">
                  <c:v>5.16E-2</c:v>
                </c:pt>
                <c:pt idx="517">
                  <c:v>5.1700000000000003E-2</c:v>
                </c:pt>
                <c:pt idx="518">
                  <c:v>5.1799999999999999E-2</c:v>
                </c:pt>
                <c:pt idx="519">
                  <c:v>5.1900000000000002E-2</c:v>
                </c:pt>
                <c:pt idx="520">
                  <c:v>5.1999999999999998E-2</c:v>
                </c:pt>
                <c:pt idx="521">
                  <c:v>5.21E-2</c:v>
                </c:pt>
                <c:pt idx="522">
                  <c:v>5.2200000000000003E-2</c:v>
                </c:pt>
                <c:pt idx="523">
                  <c:v>5.2299999999999999E-2</c:v>
                </c:pt>
                <c:pt idx="524">
                  <c:v>5.2400000000000002E-2</c:v>
                </c:pt>
                <c:pt idx="525">
                  <c:v>5.2499999999999998E-2</c:v>
                </c:pt>
                <c:pt idx="526">
                  <c:v>5.2600000000000001E-2</c:v>
                </c:pt>
                <c:pt idx="527">
                  <c:v>5.2699999999999997E-2</c:v>
                </c:pt>
                <c:pt idx="528">
                  <c:v>5.28E-2</c:v>
                </c:pt>
                <c:pt idx="529">
                  <c:v>5.2900000000000003E-2</c:v>
                </c:pt>
                <c:pt idx="530">
                  <c:v>5.2999999999999999E-2</c:v>
                </c:pt>
                <c:pt idx="531">
                  <c:v>5.3100000000000001E-2</c:v>
                </c:pt>
                <c:pt idx="532">
                  <c:v>5.3199999999999997E-2</c:v>
                </c:pt>
                <c:pt idx="533">
                  <c:v>5.33E-2</c:v>
                </c:pt>
                <c:pt idx="534">
                  <c:v>5.3400000000000003E-2</c:v>
                </c:pt>
                <c:pt idx="535">
                  <c:v>5.3499999999999999E-2</c:v>
                </c:pt>
                <c:pt idx="536">
                  <c:v>5.3600000000000002E-2</c:v>
                </c:pt>
                <c:pt idx="537">
                  <c:v>5.3699999999999998E-2</c:v>
                </c:pt>
                <c:pt idx="538">
                  <c:v>5.3800000000000001E-2</c:v>
                </c:pt>
                <c:pt idx="539">
                  <c:v>5.3900000000000003E-2</c:v>
                </c:pt>
                <c:pt idx="540">
                  <c:v>5.3999999999999999E-2</c:v>
                </c:pt>
                <c:pt idx="541">
                  <c:v>5.4100000000000002E-2</c:v>
                </c:pt>
                <c:pt idx="542">
                  <c:v>5.4199999999999998E-2</c:v>
                </c:pt>
                <c:pt idx="543">
                  <c:v>5.4300000000000001E-2</c:v>
                </c:pt>
                <c:pt idx="544">
                  <c:v>5.4399999999999997E-2</c:v>
                </c:pt>
                <c:pt idx="545">
                  <c:v>5.45E-2</c:v>
                </c:pt>
                <c:pt idx="546">
                  <c:v>5.4600000000000003E-2</c:v>
                </c:pt>
                <c:pt idx="547">
                  <c:v>5.4699999999999999E-2</c:v>
                </c:pt>
                <c:pt idx="548">
                  <c:v>5.4800000000000001E-2</c:v>
                </c:pt>
                <c:pt idx="549">
                  <c:v>5.4899999999999997E-2</c:v>
                </c:pt>
                <c:pt idx="550">
                  <c:v>5.5E-2</c:v>
                </c:pt>
                <c:pt idx="551">
                  <c:v>5.5100000000000003E-2</c:v>
                </c:pt>
                <c:pt idx="552">
                  <c:v>5.5199999999999999E-2</c:v>
                </c:pt>
                <c:pt idx="553">
                  <c:v>5.5300000000000002E-2</c:v>
                </c:pt>
                <c:pt idx="554">
                  <c:v>5.5399999999999998E-2</c:v>
                </c:pt>
                <c:pt idx="555">
                  <c:v>5.5500000000000001E-2</c:v>
                </c:pt>
                <c:pt idx="556">
                  <c:v>5.5599999999999997E-2</c:v>
                </c:pt>
                <c:pt idx="557">
                  <c:v>5.57E-2</c:v>
                </c:pt>
                <c:pt idx="558">
                  <c:v>5.5800000000000002E-2</c:v>
                </c:pt>
                <c:pt idx="559">
                  <c:v>5.5899999999999998E-2</c:v>
                </c:pt>
                <c:pt idx="560">
                  <c:v>5.6000000000000001E-2</c:v>
                </c:pt>
                <c:pt idx="561">
                  <c:v>5.6099999999999997E-2</c:v>
                </c:pt>
                <c:pt idx="562">
                  <c:v>5.62E-2</c:v>
                </c:pt>
                <c:pt idx="563">
                  <c:v>5.6300000000000003E-2</c:v>
                </c:pt>
                <c:pt idx="564">
                  <c:v>5.6399999999999999E-2</c:v>
                </c:pt>
                <c:pt idx="565">
                  <c:v>5.6500000000000002E-2</c:v>
                </c:pt>
                <c:pt idx="566">
                  <c:v>5.6599999999999998E-2</c:v>
                </c:pt>
                <c:pt idx="567">
                  <c:v>5.67E-2</c:v>
                </c:pt>
                <c:pt idx="568">
                  <c:v>5.6800000000000003E-2</c:v>
                </c:pt>
                <c:pt idx="569">
                  <c:v>5.6899999999999999E-2</c:v>
                </c:pt>
                <c:pt idx="570">
                  <c:v>5.7000000000000002E-2</c:v>
                </c:pt>
                <c:pt idx="571">
                  <c:v>5.7099999999999998E-2</c:v>
                </c:pt>
                <c:pt idx="572">
                  <c:v>5.7200000000000001E-2</c:v>
                </c:pt>
                <c:pt idx="573">
                  <c:v>5.7299999999999997E-2</c:v>
                </c:pt>
                <c:pt idx="574">
                  <c:v>5.74E-2</c:v>
                </c:pt>
                <c:pt idx="575">
                  <c:v>5.7500000000000002E-2</c:v>
                </c:pt>
                <c:pt idx="576">
                  <c:v>5.7599999999999998E-2</c:v>
                </c:pt>
                <c:pt idx="577">
                  <c:v>5.7700000000000001E-2</c:v>
                </c:pt>
                <c:pt idx="578">
                  <c:v>5.7799999999999997E-2</c:v>
                </c:pt>
                <c:pt idx="579">
                  <c:v>5.79E-2</c:v>
                </c:pt>
                <c:pt idx="580">
                  <c:v>5.8000000000000003E-2</c:v>
                </c:pt>
                <c:pt idx="581">
                  <c:v>5.8099999999999999E-2</c:v>
                </c:pt>
                <c:pt idx="582">
                  <c:v>5.8200000000000002E-2</c:v>
                </c:pt>
                <c:pt idx="583">
                  <c:v>5.8299999999999998E-2</c:v>
                </c:pt>
                <c:pt idx="584">
                  <c:v>5.8400000000000001E-2</c:v>
                </c:pt>
                <c:pt idx="585">
                  <c:v>5.8500000000000003E-2</c:v>
                </c:pt>
                <c:pt idx="586">
                  <c:v>5.8599999999999999E-2</c:v>
                </c:pt>
                <c:pt idx="587">
                  <c:v>5.8700000000000002E-2</c:v>
                </c:pt>
                <c:pt idx="588">
                  <c:v>5.8799999999999998E-2</c:v>
                </c:pt>
                <c:pt idx="589">
                  <c:v>5.8900000000000001E-2</c:v>
                </c:pt>
                <c:pt idx="590">
                  <c:v>5.8999999999999997E-2</c:v>
                </c:pt>
                <c:pt idx="591">
                  <c:v>5.91E-2</c:v>
                </c:pt>
                <c:pt idx="592">
                  <c:v>5.9200000000000003E-2</c:v>
                </c:pt>
                <c:pt idx="593">
                  <c:v>5.9299999999999999E-2</c:v>
                </c:pt>
                <c:pt idx="594">
                  <c:v>5.9400000000000001E-2</c:v>
                </c:pt>
                <c:pt idx="595">
                  <c:v>5.9499999999999997E-2</c:v>
                </c:pt>
                <c:pt idx="596">
                  <c:v>5.96E-2</c:v>
                </c:pt>
                <c:pt idx="597">
                  <c:v>5.9700000000000003E-2</c:v>
                </c:pt>
                <c:pt idx="598">
                  <c:v>5.9799999999999999E-2</c:v>
                </c:pt>
                <c:pt idx="599">
                  <c:v>5.9900000000000002E-2</c:v>
                </c:pt>
                <c:pt idx="600">
                  <c:v>0.06</c:v>
                </c:pt>
                <c:pt idx="601">
                  <c:v>6.0100000000000001E-2</c:v>
                </c:pt>
                <c:pt idx="602">
                  <c:v>6.0199999999999997E-2</c:v>
                </c:pt>
                <c:pt idx="603">
                  <c:v>6.0299999999999999E-2</c:v>
                </c:pt>
                <c:pt idx="604">
                  <c:v>6.0400000000000002E-2</c:v>
                </c:pt>
                <c:pt idx="605">
                  <c:v>6.0499999999999998E-2</c:v>
                </c:pt>
                <c:pt idx="606">
                  <c:v>6.0600000000000001E-2</c:v>
                </c:pt>
                <c:pt idx="607">
                  <c:v>6.0699999999999997E-2</c:v>
                </c:pt>
                <c:pt idx="608">
                  <c:v>6.08E-2</c:v>
                </c:pt>
                <c:pt idx="609">
                  <c:v>6.0900000000000003E-2</c:v>
                </c:pt>
                <c:pt idx="610">
                  <c:v>6.0999999999999999E-2</c:v>
                </c:pt>
                <c:pt idx="611">
                  <c:v>6.1100000000000002E-2</c:v>
                </c:pt>
                <c:pt idx="612">
                  <c:v>6.1199999999999997E-2</c:v>
                </c:pt>
                <c:pt idx="613">
                  <c:v>6.13E-2</c:v>
                </c:pt>
                <c:pt idx="614">
                  <c:v>6.1400000000000003E-2</c:v>
                </c:pt>
                <c:pt idx="615">
                  <c:v>6.1499999999999999E-2</c:v>
                </c:pt>
                <c:pt idx="616">
                  <c:v>6.1600000000000002E-2</c:v>
                </c:pt>
                <c:pt idx="617">
                  <c:v>6.1699999999999998E-2</c:v>
                </c:pt>
                <c:pt idx="618">
                  <c:v>6.1800000000000001E-2</c:v>
                </c:pt>
                <c:pt idx="619">
                  <c:v>6.1899999999999997E-2</c:v>
                </c:pt>
                <c:pt idx="620">
                  <c:v>6.2E-2</c:v>
                </c:pt>
                <c:pt idx="621">
                  <c:v>6.2100000000000002E-2</c:v>
                </c:pt>
                <c:pt idx="622">
                  <c:v>6.2199999999999998E-2</c:v>
                </c:pt>
                <c:pt idx="623">
                  <c:v>6.2300000000000001E-2</c:v>
                </c:pt>
                <c:pt idx="624">
                  <c:v>6.2399999999999997E-2</c:v>
                </c:pt>
                <c:pt idx="625">
                  <c:v>6.25E-2</c:v>
                </c:pt>
                <c:pt idx="626">
                  <c:v>6.2600000000000003E-2</c:v>
                </c:pt>
                <c:pt idx="627">
                  <c:v>6.2700000000000006E-2</c:v>
                </c:pt>
                <c:pt idx="628">
                  <c:v>6.2799999999999995E-2</c:v>
                </c:pt>
                <c:pt idx="629">
                  <c:v>6.2899999999999998E-2</c:v>
                </c:pt>
                <c:pt idx="630">
                  <c:v>6.3E-2</c:v>
                </c:pt>
                <c:pt idx="631">
                  <c:v>6.3100000000000003E-2</c:v>
                </c:pt>
                <c:pt idx="632">
                  <c:v>6.3200000000000006E-2</c:v>
                </c:pt>
                <c:pt idx="633">
                  <c:v>6.3299999999999995E-2</c:v>
                </c:pt>
                <c:pt idx="634">
                  <c:v>6.3399999999999998E-2</c:v>
                </c:pt>
                <c:pt idx="635">
                  <c:v>6.3500000000000001E-2</c:v>
                </c:pt>
                <c:pt idx="636">
                  <c:v>6.3600000000000004E-2</c:v>
                </c:pt>
                <c:pt idx="637">
                  <c:v>6.3700000000000007E-2</c:v>
                </c:pt>
                <c:pt idx="638">
                  <c:v>6.3799999999999996E-2</c:v>
                </c:pt>
                <c:pt idx="639">
                  <c:v>6.3899999999999998E-2</c:v>
                </c:pt>
                <c:pt idx="640">
                  <c:v>6.4000000000000001E-2</c:v>
                </c:pt>
                <c:pt idx="641">
                  <c:v>6.4100000000000004E-2</c:v>
                </c:pt>
                <c:pt idx="642">
                  <c:v>6.4199999999999993E-2</c:v>
                </c:pt>
                <c:pt idx="643">
                  <c:v>6.4299999999999996E-2</c:v>
                </c:pt>
                <c:pt idx="644">
                  <c:v>6.4399999999999999E-2</c:v>
                </c:pt>
                <c:pt idx="645">
                  <c:v>6.4500000000000002E-2</c:v>
                </c:pt>
                <c:pt idx="646">
                  <c:v>6.4600000000000005E-2</c:v>
                </c:pt>
                <c:pt idx="647">
                  <c:v>6.4699999999999994E-2</c:v>
                </c:pt>
                <c:pt idx="648">
                  <c:v>6.4799999999999996E-2</c:v>
                </c:pt>
                <c:pt idx="649">
                  <c:v>6.4899999999999999E-2</c:v>
                </c:pt>
                <c:pt idx="650">
                  <c:v>6.5000000000000002E-2</c:v>
                </c:pt>
                <c:pt idx="651">
                  <c:v>6.5100000000000005E-2</c:v>
                </c:pt>
                <c:pt idx="652">
                  <c:v>6.5199999999999994E-2</c:v>
                </c:pt>
                <c:pt idx="653">
                  <c:v>6.5299999999999997E-2</c:v>
                </c:pt>
                <c:pt idx="654">
                  <c:v>6.54E-2</c:v>
                </c:pt>
                <c:pt idx="655">
                  <c:v>6.5500000000000003E-2</c:v>
                </c:pt>
                <c:pt idx="656">
                  <c:v>6.5600000000000006E-2</c:v>
                </c:pt>
                <c:pt idx="657">
                  <c:v>6.5699999999999995E-2</c:v>
                </c:pt>
                <c:pt idx="658">
                  <c:v>6.5799999999999997E-2</c:v>
                </c:pt>
                <c:pt idx="659">
                  <c:v>6.59E-2</c:v>
                </c:pt>
                <c:pt idx="660">
                  <c:v>6.6000000000000003E-2</c:v>
                </c:pt>
                <c:pt idx="661">
                  <c:v>6.6100000000000006E-2</c:v>
                </c:pt>
                <c:pt idx="662">
                  <c:v>6.6199999999999995E-2</c:v>
                </c:pt>
                <c:pt idx="663">
                  <c:v>6.6299999999999998E-2</c:v>
                </c:pt>
                <c:pt idx="664">
                  <c:v>6.6400000000000001E-2</c:v>
                </c:pt>
                <c:pt idx="665">
                  <c:v>6.6500000000000004E-2</c:v>
                </c:pt>
                <c:pt idx="666">
                  <c:v>6.6600000000000006E-2</c:v>
                </c:pt>
                <c:pt idx="667">
                  <c:v>6.6699999999999995E-2</c:v>
                </c:pt>
                <c:pt idx="668">
                  <c:v>6.6799999999999998E-2</c:v>
                </c:pt>
                <c:pt idx="669">
                  <c:v>6.6900000000000001E-2</c:v>
                </c:pt>
                <c:pt idx="670">
                  <c:v>6.7000000000000004E-2</c:v>
                </c:pt>
                <c:pt idx="671">
                  <c:v>6.7100000000000007E-2</c:v>
                </c:pt>
                <c:pt idx="672">
                  <c:v>6.7199999999999996E-2</c:v>
                </c:pt>
                <c:pt idx="673">
                  <c:v>6.7299999999999999E-2</c:v>
                </c:pt>
                <c:pt idx="674">
                  <c:v>6.7400000000000002E-2</c:v>
                </c:pt>
                <c:pt idx="675">
                  <c:v>6.7500000000000004E-2</c:v>
                </c:pt>
                <c:pt idx="676">
                  <c:v>6.7599999999999993E-2</c:v>
                </c:pt>
                <c:pt idx="677">
                  <c:v>6.7699999999999996E-2</c:v>
                </c:pt>
                <c:pt idx="678">
                  <c:v>6.7799999999999999E-2</c:v>
                </c:pt>
                <c:pt idx="679">
                  <c:v>6.7900000000000002E-2</c:v>
                </c:pt>
                <c:pt idx="680">
                  <c:v>6.8000000000000005E-2</c:v>
                </c:pt>
                <c:pt idx="681">
                  <c:v>6.8099999999999994E-2</c:v>
                </c:pt>
                <c:pt idx="682">
                  <c:v>6.8199999999999997E-2</c:v>
                </c:pt>
                <c:pt idx="683">
                  <c:v>6.83E-2</c:v>
                </c:pt>
                <c:pt idx="684">
                  <c:v>6.8400000000000002E-2</c:v>
                </c:pt>
                <c:pt idx="685">
                  <c:v>6.8500000000000005E-2</c:v>
                </c:pt>
                <c:pt idx="686">
                  <c:v>6.8599999999999994E-2</c:v>
                </c:pt>
                <c:pt idx="687">
                  <c:v>6.8699999999999997E-2</c:v>
                </c:pt>
                <c:pt idx="688">
                  <c:v>6.88E-2</c:v>
                </c:pt>
                <c:pt idx="689">
                  <c:v>6.8900000000000003E-2</c:v>
                </c:pt>
                <c:pt idx="690">
                  <c:v>6.9000000000000006E-2</c:v>
                </c:pt>
                <c:pt idx="691">
                  <c:v>6.9099999999999995E-2</c:v>
                </c:pt>
                <c:pt idx="692">
                  <c:v>6.9199999999999998E-2</c:v>
                </c:pt>
                <c:pt idx="693">
                  <c:v>6.93E-2</c:v>
                </c:pt>
                <c:pt idx="694">
                  <c:v>6.9400000000000003E-2</c:v>
                </c:pt>
                <c:pt idx="695">
                  <c:v>6.9500000000000006E-2</c:v>
                </c:pt>
                <c:pt idx="696">
                  <c:v>6.9599999999999995E-2</c:v>
                </c:pt>
                <c:pt idx="697">
                  <c:v>6.9699999999999998E-2</c:v>
                </c:pt>
                <c:pt idx="698">
                  <c:v>6.9800000000000001E-2</c:v>
                </c:pt>
                <c:pt idx="699">
                  <c:v>6.9900000000000004E-2</c:v>
                </c:pt>
                <c:pt idx="700">
                  <c:v>7.0000000000000007E-2</c:v>
                </c:pt>
                <c:pt idx="701">
                  <c:v>7.0099999999999996E-2</c:v>
                </c:pt>
                <c:pt idx="702">
                  <c:v>7.0199999999999999E-2</c:v>
                </c:pt>
                <c:pt idx="703">
                  <c:v>7.0300000000000001E-2</c:v>
                </c:pt>
                <c:pt idx="704">
                  <c:v>7.0400000000000004E-2</c:v>
                </c:pt>
                <c:pt idx="705">
                  <c:v>7.0499999999999993E-2</c:v>
                </c:pt>
                <c:pt idx="706">
                  <c:v>7.0599999999999996E-2</c:v>
                </c:pt>
                <c:pt idx="707">
                  <c:v>7.0699999999999999E-2</c:v>
                </c:pt>
                <c:pt idx="708">
                  <c:v>7.0800000000000002E-2</c:v>
                </c:pt>
                <c:pt idx="709">
                  <c:v>7.0900000000000005E-2</c:v>
                </c:pt>
                <c:pt idx="710">
                  <c:v>7.0999999999999994E-2</c:v>
                </c:pt>
                <c:pt idx="711">
                  <c:v>7.1099999999999997E-2</c:v>
                </c:pt>
                <c:pt idx="712">
                  <c:v>7.1199999999999999E-2</c:v>
                </c:pt>
                <c:pt idx="713">
                  <c:v>7.1300000000000002E-2</c:v>
                </c:pt>
                <c:pt idx="714">
                  <c:v>7.1400000000000005E-2</c:v>
                </c:pt>
                <c:pt idx="715">
                  <c:v>7.1499999999999994E-2</c:v>
                </c:pt>
                <c:pt idx="716">
                  <c:v>7.1599999999999997E-2</c:v>
                </c:pt>
                <c:pt idx="717">
                  <c:v>7.17E-2</c:v>
                </c:pt>
                <c:pt idx="718">
                  <c:v>7.1800000000000003E-2</c:v>
                </c:pt>
                <c:pt idx="719">
                  <c:v>7.1900000000000006E-2</c:v>
                </c:pt>
                <c:pt idx="720">
                  <c:v>7.1999999999999995E-2</c:v>
                </c:pt>
                <c:pt idx="721">
                  <c:v>7.2099999999999997E-2</c:v>
                </c:pt>
                <c:pt idx="722">
                  <c:v>7.22E-2</c:v>
                </c:pt>
                <c:pt idx="723">
                  <c:v>7.2300000000000003E-2</c:v>
                </c:pt>
                <c:pt idx="724">
                  <c:v>7.2400000000000006E-2</c:v>
                </c:pt>
                <c:pt idx="725">
                  <c:v>7.2499999999999995E-2</c:v>
                </c:pt>
                <c:pt idx="726">
                  <c:v>7.2599999999999998E-2</c:v>
                </c:pt>
                <c:pt idx="727">
                  <c:v>7.2700000000000001E-2</c:v>
                </c:pt>
                <c:pt idx="728">
                  <c:v>7.2800000000000004E-2</c:v>
                </c:pt>
                <c:pt idx="729">
                  <c:v>7.2900000000000006E-2</c:v>
                </c:pt>
                <c:pt idx="730">
                  <c:v>7.2999999999999995E-2</c:v>
                </c:pt>
                <c:pt idx="731">
                  <c:v>7.3099999999999998E-2</c:v>
                </c:pt>
                <c:pt idx="732">
                  <c:v>7.3200000000000001E-2</c:v>
                </c:pt>
                <c:pt idx="733">
                  <c:v>7.3300000000000004E-2</c:v>
                </c:pt>
                <c:pt idx="734">
                  <c:v>7.3400000000000007E-2</c:v>
                </c:pt>
                <c:pt idx="735">
                  <c:v>7.3499999999999996E-2</c:v>
                </c:pt>
                <c:pt idx="736">
                  <c:v>7.3599999999999999E-2</c:v>
                </c:pt>
                <c:pt idx="737">
                  <c:v>7.3700000000000002E-2</c:v>
                </c:pt>
                <c:pt idx="738">
                  <c:v>7.3800000000000004E-2</c:v>
                </c:pt>
                <c:pt idx="739">
                  <c:v>7.3899999999999993E-2</c:v>
                </c:pt>
                <c:pt idx="740">
                  <c:v>7.3999999999999996E-2</c:v>
                </c:pt>
                <c:pt idx="741">
                  <c:v>7.4099999999999999E-2</c:v>
                </c:pt>
                <c:pt idx="742">
                  <c:v>7.4200000000000002E-2</c:v>
                </c:pt>
                <c:pt idx="743">
                  <c:v>7.4300000000000005E-2</c:v>
                </c:pt>
                <c:pt idx="744">
                  <c:v>7.4399999999999994E-2</c:v>
                </c:pt>
                <c:pt idx="745">
                  <c:v>7.4499999999999997E-2</c:v>
                </c:pt>
                <c:pt idx="746">
                  <c:v>7.46E-2</c:v>
                </c:pt>
                <c:pt idx="747">
                  <c:v>7.4700000000000003E-2</c:v>
                </c:pt>
                <c:pt idx="748">
                  <c:v>7.4800000000000005E-2</c:v>
                </c:pt>
                <c:pt idx="749">
                  <c:v>7.4899999999999994E-2</c:v>
                </c:pt>
                <c:pt idx="750">
                  <c:v>7.4999999999999997E-2</c:v>
                </c:pt>
                <c:pt idx="751">
                  <c:v>7.51E-2</c:v>
                </c:pt>
                <c:pt idx="752">
                  <c:v>7.5200000000000003E-2</c:v>
                </c:pt>
                <c:pt idx="753">
                  <c:v>7.5300000000000006E-2</c:v>
                </c:pt>
                <c:pt idx="754">
                  <c:v>7.5399999999999995E-2</c:v>
                </c:pt>
                <c:pt idx="755">
                  <c:v>7.5499999999999998E-2</c:v>
                </c:pt>
                <c:pt idx="756">
                  <c:v>7.5600000000000001E-2</c:v>
                </c:pt>
                <c:pt idx="757">
                  <c:v>7.5700000000000003E-2</c:v>
                </c:pt>
                <c:pt idx="758">
                  <c:v>7.5800000000000006E-2</c:v>
                </c:pt>
                <c:pt idx="759">
                  <c:v>7.5899999999999995E-2</c:v>
                </c:pt>
                <c:pt idx="760">
                  <c:v>7.5999999999999998E-2</c:v>
                </c:pt>
                <c:pt idx="761">
                  <c:v>7.6100000000000001E-2</c:v>
                </c:pt>
                <c:pt idx="762">
                  <c:v>7.6200000000000004E-2</c:v>
                </c:pt>
                <c:pt idx="763">
                  <c:v>7.6300000000000007E-2</c:v>
                </c:pt>
                <c:pt idx="764">
                  <c:v>7.6399999999999996E-2</c:v>
                </c:pt>
                <c:pt idx="765">
                  <c:v>7.6499999999999999E-2</c:v>
                </c:pt>
                <c:pt idx="766">
                  <c:v>7.6600000000000001E-2</c:v>
                </c:pt>
                <c:pt idx="767">
                  <c:v>7.6700000000000004E-2</c:v>
                </c:pt>
                <c:pt idx="768">
                  <c:v>7.6799999999999993E-2</c:v>
                </c:pt>
                <c:pt idx="769">
                  <c:v>7.6899999999999996E-2</c:v>
                </c:pt>
                <c:pt idx="770">
                  <c:v>7.6999999999999999E-2</c:v>
                </c:pt>
                <c:pt idx="771">
                  <c:v>7.7100000000000002E-2</c:v>
                </c:pt>
                <c:pt idx="772">
                  <c:v>7.7200000000000005E-2</c:v>
                </c:pt>
                <c:pt idx="773">
                  <c:v>7.7299999999999994E-2</c:v>
                </c:pt>
                <c:pt idx="774">
                  <c:v>7.7399999999999997E-2</c:v>
                </c:pt>
                <c:pt idx="775">
                  <c:v>7.7499999999999999E-2</c:v>
                </c:pt>
                <c:pt idx="776">
                  <c:v>7.7600000000000002E-2</c:v>
                </c:pt>
                <c:pt idx="777">
                  <c:v>7.7700000000000005E-2</c:v>
                </c:pt>
                <c:pt idx="778">
                  <c:v>7.7799999999999994E-2</c:v>
                </c:pt>
                <c:pt idx="779">
                  <c:v>7.7899999999999997E-2</c:v>
                </c:pt>
                <c:pt idx="780">
                  <c:v>7.8E-2</c:v>
                </c:pt>
                <c:pt idx="781">
                  <c:v>7.8100000000000003E-2</c:v>
                </c:pt>
                <c:pt idx="782">
                  <c:v>7.8200000000000006E-2</c:v>
                </c:pt>
                <c:pt idx="783">
                  <c:v>7.8299999999999995E-2</c:v>
                </c:pt>
                <c:pt idx="784">
                  <c:v>7.8399999999999997E-2</c:v>
                </c:pt>
                <c:pt idx="785">
                  <c:v>7.85E-2</c:v>
                </c:pt>
                <c:pt idx="786">
                  <c:v>7.8600000000000003E-2</c:v>
                </c:pt>
                <c:pt idx="787">
                  <c:v>7.8700000000000006E-2</c:v>
                </c:pt>
                <c:pt idx="788">
                  <c:v>7.8799999999999995E-2</c:v>
                </c:pt>
                <c:pt idx="789">
                  <c:v>7.8899999999999998E-2</c:v>
                </c:pt>
                <c:pt idx="790">
                  <c:v>7.9000000000000001E-2</c:v>
                </c:pt>
                <c:pt idx="791">
                  <c:v>7.9100000000000004E-2</c:v>
                </c:pt>
                <c:pt idx="792">
                  <c:v>7.9200000000000007E-2</c:v>
                </c:pt>
                <c:pt idx="793">
                  <c:v>7.9299999999999995E-2</c:v>
                </c:pt>
                <c:pt idx="794">
                  <c:v>7.9399999999999998E-2</c:v>
                </c:pt>
                <c:pt idx="795">
                  <c:v>7.9500000000000001E-2</c:v>
                </c:pt>
                <c:pt idx="796">
                  <c:v>7.9600000000000004E-2</c:v>
                </c:pt>
                <c:pt idx="797">
                  <c:v>7.9699999999999993E-2</c:v>
                </c:pt>
                <c:pt idx="798">
                  <c:v>7.9799999999999996E-2</c:v>
                </c:pt>
                <c:pt idx="799">
                  <c:v>7.9899999999999999E-2</c:v>
                </c:pt>
                <c:pt idx="800">
                  <c:v>0.08</c:v>
                </c:pt>
                <c:pt idx="801">
                  <c:v>8.0100000000000005E-2</c:v>
                </c:pt>
                <c:pt idx="802">
                  <c:v>8.0199999999999994E-2</c:v>
                </c:pt>
                <c:pt idx="803">
                  <c:v>8.0299999999999996E-2</c:v>
                </c:pt>
                <c:pt idx="804">
                  <c:v>8.0399999999999999E-2</c:v>
                </c:pt>
                <c:pt idx="805">
                  <c:v>8.0500000000000002E-2</c:v>
                </c:pt>
                <c:pt idx="806">
                  <c:v>8.0600000000000005E-2</c:v>
                </c:pt>
                <c:pt idx="807">
                  <c:v>8.0699999999999994E-2</c:v>
                </c:pt>
                <c:pt idx="808">
                  <c:v>8.0799999999999997E-2</c:v>
                </c:pt>
                <c:pt idx="809">
                  <c:v>8.09E-2</c:v>
                </c:pt>
                <c:pt idx="810">
                  <c:v>8.1000000000000003E-2</c:v>
                </c:pt>
                <c:pt idx="811">
                  <c:v>8.1100000000000005E-2</c:v>
                </c:pt>
                <c:pt idx="812">
                  <c:v>8.1199999999999994E-2</c:v>
                </c:pt>
                <c:pt idx="813">
                  <c:v>8.1299999999999997E-2</c:v>
                </c:pt>
                <c:pt idx="814">
                  <c:v>8.14E-2</c:v>
                </c:pt>
                <c:pt idx="815">
                  <c:v>8.1500000000000003E-2</c:v>
                </c:pt>
                <c:pt idx="816">
                  <c:v>8.1600000000000006E-2</c:v>
                </c:pt>
                <c:pt idx="817">
                  <c:v>8.1699999999999995E-2</c:v>
                </c:pt>
                <c:pt idx="818">
                  <c:v>8.1799999999999998E-2</c:v>
                </c:pt>
                <c:pt idx="819">
                  <c:v>8.1900000000000001E-2</c:v>
                </c:pt>
                <c:pt idx="820">
                  <c:v>8.2000000000000003E-2</c:v>
                </c:pt>
                <c:pt idx="821">
                  <c:v>8.2100000000000006E-2</c:v>
                </c:pt>
                <c:pt idx="822">
                  <c:v>8.2199999999999995E-2</c:v>
                </c:pt>
                <c:pt idx="823">
                  <c:v>8.2299999999999998E-2</c:v>
                </c:pt>
                <c:pt idx="824">
                  <c:v>8.2400000000000001E-2</c:v>
                </c:pt>
                <c:pt idx="825">
                  <c:v>8.2500000000000004E-2</c:v>
                </c:pt>
                <c:pt idx="826">
                  <c:v>8.2600000000000007E-2</c:v>
                </c:pt>
                <c:pt idx="827">
                  <c:v>8.2699999999999996E-2</c:v>
                </c:pt>
                <c:pt idx="828">
                  <c:v>8.2799999999999999E-2</c:v>
                </c:pt>
                <c:pt idx="829">
                  <c:v>8.2900000000000001E-2</c:v>
                </c:pt>
                <c:pt idx="830">
                  <c:v>8.3000000000000004E-2</c:v>
                </c:pt>
                <c:pt idx="831">
                  <c:v>8.3099999999999993E-2</c:v>
                </c:pt>
                <c:pt idx="832">
                  <c:v>8.3199999999999996E-2</c:v>
                </c:pt>
                <c:pt idx="833">
                  <c:v>8.3299999999999999E-2</c:v>
                </c:pt>
                <c:pt idx="834">
                  <c:v>8.3400000000000002E-2</c:v>
                </c:pt>
                <c:pt idx="835">
                  <c:v>8.3500000000000005E-2</c:v>
                </c:pt>
                <c:pt idx="836">
                  <c:v>8.3599999999999994E-2</c:v>
                </c:pt>
                <c:pt idx="837">
                  <c:v>8.3699999999999997E-2</c:v>
                </c:pt>
                <c:pt idx="838">
                  <c:v>8.3799999999999999E-2</c:v>
                </c:pt>
                <c:pt idx="839">
                  <c:v>8.3900000000000002E-2</c:v>
                </c:pt>
                <c:pt idx="840">
                  <c:v>8.4000000000000005E-2</c:v>
                </c:pt>
                <c:pt idx="841">
                  <c:v>8.4099999999999994E-2</c:v>
                </c:pt>
                <c:pt idx="842">
                  <c:v>8.4199999999999997E-2</c:v>
                </c:pt>
                <c:pt idx="843">
                  <c:v>8.43E-2</c:v>
                </c:pt>
                <c:pt idx="844">
                  <c:v>8.4400000000000003E-2</c:v>
                </c:pt>
                <c:pt idx="845">
                  <c:v>8.4500000000000006E-2</c:v>
                </c:pt>
                <c:pt idx="846">
                  <c:v>8.4599999999999995E-2</c:v>
                </c:pt>
                <c:pt idx="847">
                  <c:v>8.4699999999999998E-2</c:v>
                </c:pt>
                <c:pt idx="848">
                  <c:v>8.48E-2</c:v>
                </c:pt>
                <c:pt idx="849">
                  <c:v>8.4900000000000003E-2</c:v>
                </c:pt>
                <c:pt idx="850">
                  <c:v>8.5000000000000006E-2</c:v>
                </c:pt>
                <c:pt idx="851">
                  <c:v>8.5099999999999995E-2</c:v>
                </c:pt>
                <c:pt idx="852">
                  <c:v>8.5199999999999998E-2</c:v>
                </c:pt>
                <c:pt idx="853">
                  <c:v>8.5300000000000001E-2</c:v>
                </c:pt>
                <c:pt idx="854">
                  <c:v>8.5400000000000004E-2</c:v>
                </c:pt>
                <c:pt idx="855">
                  <c:v>8.5500000000000007E-2</c:v>
                </c:pt>
                <c:pt idx="856">
                  <c:v>8.5599999999999996E-2</c:v>
                </c:pt>
                <c:pt idx="857">
                  <c:v>8.5699999999999998E-2</c:v>
                </c:pt>
                <c:pt idx="858">
                  <c:v>8.5800000000000001E-2</c:v>
                </c:pt>
                <c:pt idx="859">
                  <c:v>8.5900000000000004E-2</c:v>
                </c:pt>
                <c:pt idx="860">
                  <c:v>8.5999999999999993E-2</c:v>
                </c:pt>
                <c:pt idx="861">
                  <c:v>8.6099999999999996E-2</c:v>
                </c:pt>
                <c:pt idx="862">
                  <c:v>8.6199999999999999E-2</c:v>
                </c:pt>
                <c:pt idx="863">
                  <c:v>8.6300000000000002E-2</c:v>
                </c:pt>
                <c:pt idx="864">
                  <c:v>8.6400000000000005E-2</c:v>
                </c:pt>
                <c:pt idx="865">
                  <c:v>8.6499999999999994E-2</c:v>
                </c:pt>
                <c:pt idx="866">
                  <c:v>8.6599999999999996E-2</c:v>
                </c:pt>
                <c:pt idx="867">
                  <c:v>8.6699999999999999E-2</c:v>
                </c:pt>
                <c:pt idx="868">
                  <c:v>8.6800000000000002E-2</c:v>
                </c:pt>
                <c:pt idx="869">
                  <c:v>8.6900000000000005E-2</c:v>
                </c:pt>
                <c:pt idx="870">
                  <c:v>8.6999999999999994E-2</c:v>
                </c:pt>
                <c:pt idx="871">
                  <c:v>8.7099999999999997E-2</c:v>
                </c:pt>
                <c:pt idx="872">
                  <c:v>8.72E-2</c:v>
                </c:pt>
                <c:pt idx="873">
                  <c:v>8.7300000000000003E-2</c:v>
                </c:pt>
                <c:pt idx="874">
                  <c:v>8.7400000000000005E-2</c:v>
                </c:pt>
                <c:pt idx="875">
                  <c:v>8.7499999999999994E-2</c:v>
                </c:pt>
                <c:pt idx="876">
                  <c:v>8.7599999999999997E-2</c:v>
                </c:pt>
                <c:pt idx="877">
                  <c:v>8.77E-2</c:v>
                </c:pt>
                <c:pt idx="878">
                  <c:v>8.7800000000000003E-2</c:v>
                </c:pt>
                <c:pt idx="879">
                  <c:v>8.7900000000000006E-2</c:v>
                </c:pt>
                <c:pt idx="880">
                  <c:v>8.7999999999999995E-2</c:v>
                </c:pt>
                <c:pt idx="881">
                  <c:v>8.8099999999999998E-2</c:v>
                </c:pt>
                <c:pt idx="882">
                  <c:v>8.8200000000000001E-2</c:v>
                </c:pt>
                <c:pt idx="883">
                  <c:v>8.8300000000000003E-2</c:v>
                </c:pt>
                <c:pt idx="884">
                  <c:v>8.8400000000000006E-2</c:v>
                </c:pt>
                <c:pt idx="885">
                  <c:v>8.8499999999999995E-2</c:v>
                </c:pt>
                <c:pt idx="886">
                  <c:v>8.8599999999999998E-2</c:v>
                </c:pt>
                <c:pt idx="887">
                  <c:v>8.8700000000000001E-2</c:v>
                </c:pt>
                <c:pt idx="888">
                  <c:v>8.8800000000000004E-2</c:v>
                </c:pt>
                <c:pt idx="889">
                  <c:v>8.8900000000000007E-2</c:v>
                </c:pt>
                <c:pt idx="890">
                  <c:v>8.8999999999999996E-2</c:v>
                </c:pt>
                <c:pt idx="891">
                  <c:v>8.9099999999999999E-2</c:v>
                </c:pt>
                <c:pt idx="892">
                  <c:v>8.9200000000000002E-2</c:v>
                </c:pt>
                <c:pt idx="893">
                  <c:v>8.9300000000000004E-2</c:v>
                </c:pt>
                <c:pt idx="894">
                  <c:v>8.9399999999999993E-2</c:v>
                </c:pt>
                <c:pt idx="895">
                  <c:v>8.9499999999999996E-2</c:v>
                </c:pt>
                <c:pt idx="896">
                  <c:v>8.9599999999999999E-2</c:v>
                </c:pt>
                <c:pt idx="897">
                  <c:v>8.9700000000000002E-2</c:v>
                </c:pt>
                <c:pt idx="898">
                  <c:v>8.9800000000000005E-2</c:v>
                </c:pt>
                <c:pt idx="899">
                  <c:v>8.9899999999999994E-2</c:v>
                </c:pt>
                <c:pt idx="900">
                  <c:v>0.09</c:v>
                </c:pt>
                <c:pt idx="901">
                  <c:v>9.01E-2</c:v>
                </c:pt>
                <c:pt idx="902">
                  <c:v>9.0200000000000002E-2</c:v>
                </c:pt>
                <c:pt idx="903">
                  <c:v>9.0300000000000005E-2</c:v>
                </c:pt>
                <c:pt idx="904">
                  <c:v>9.0399999999999994E-2</c:v>
                </c:pt>
                <c:pt idx="905">
                  <c:v>9.0499999999999997E-2</c:v>
                </c:pt>
                <c:pt idx="906">
                  <c:v>9.06E-2</c:v>
                </c:pt>
                <c:pt idx="907">
                  <c:v>9.0700000000000003E-2</c:v>
                </c:pt>
                <c:pt idx="908">
                  <c:v>9.0800000000000006E-2</c:v>
                </c:pt>
                <c:pt idx="909">
                  <c:v>9.0899999999999995E-2</c:v>
                </c:pt>
                <c:pt idx="910">
                  <c:v>9.0999999999999998E-2</c:v>
                </c:pt>
                <c:pt idx="911">
                  <c:v>9.11E-2</c:v>
                </c:pt>
                <c:pt idx="912">
                  <c:v>9.1200000000000003E-2</c:v>
                </c:pt>
                <c:pt idx="913">
                  <c:v>9.1300000000000006E-2</c:v>
                </c:pt>
                <c:pt idx="914">
                  <c:v>9.1399999999999995E-2</c:v>
                </c:pt>
                <c:pt idx="915">
                  <c:v>9.1499999999999998E-2</c:v>
                </c:pt>
                <c:pt idx="916">
                  <c:v>9.1600000000000001E-2</c:v>
                </c:pt>
                <c:pt idx="917">
                  <c:v>9.1700000000000004E-2</c:v>
                </c:pt>
                <c:pt idx="918">
                  <c:v>9.1800000000000007E-2</c:v>
                </c:pt>
                <c:pt idx="919">
                  <c:v>9.1899999999999996E-2</c:v>
                </c:pt>
                <c:pt idx="920">
                  <c:v>9.1999999999999998E-2</c:v>
                </c:pt>
                <c:pt idx="921">
                  <c:v>9.2100000000000001E-2</c:v>
                </c:pt>
                <c:pt idx="922">
                  <c:v>9.2200000000000004E-2</c:v>
                </c:pt>
                <c:pt idx="923">
                  <c:v>9.2299999999999993E-2</c:v>
                </c:pt>
                <c:pt idx="924">
                  <c:v>9.2399999999999996E-2</c:v>
                </c:pt>
                <c:pt idx="925">
                  <c:v>9.2499999999999999E-2</c:v>
                </c:pt>
                <c:pt idx="926">
                  <c:v>9.2600000000000002E-2</c:v>
                </c:pt>
                <c:pt idx="927">
                  <c:v>9.2700000000000005E-2</c:v>
                </c:pt>
                <c:pt idx="928">
                  <c:v>9.2799999999999994E-2</c:v>
                </c:pt>
                <c:pt idx="929">
                  <c:v>9.2899999999999996E-2</c:v>
                </c:pt>
                <c:pt idx="930">
                  <c:v>9.2999999999999999E-2</c:v>
                </c:pt>
                <c:pt idx="931">
                  <c:v>9.3100000000000002E-2</c:v>
                </c:pt>
                <c:pt idx="932">
                  <c:v>9.3200000000000005E-2</c:v>
                </c:pt>
                <c:pt idx="933">
                  <c:v>9.3299999999999994E-2</c:v>
                </c:pt>
                <c:pt idx="934">
                  <c:v>9.3399999999999997E-2</c:v>
                </c:pt>
                <c:pt idx="935">
                  <c:v>9.35E-2</c:v>
                </c:pt>
                <c:pt idx="936">
                  <c:v>9.3600000000000003E-2</c:v>
                </c:pt>
                <c:pt idx="937">
                  <c:v>9.3700000000000006E-2</c:v>
                </c:pt>
                <c:pt idx="938">
                  <c:v>9.3799999999999994E-2</c:v>
                </c:pt>
                <c:pt idx="939">
                  <c:v>9.3899999999999997E-2</c:v>
                </c:pt>
                <c:pt idx="940">
                  <c:v>9.4E-2</c:v>
                </c:pt>
                <c:pt idx="941">
                  <c:v>9.4100000000000003E-2</c:v>
                </c:pt>
                <c:pt idx="942">
                  <c:v>9.4200000000000006E-2</c:v>
                </c:pt>
                <c:pt idx="943">
                  <c:v>9.4299999999999995E-2</c:v>
                </c:pt>
                <c:pt idx="944">
                  <c:v>9.4399999999999998E-2</c:v>
                </c:pt>
                <c:pt idx="945">
                  <c:v>9.4500000000000001E-2</c:v>
                </c:pt>
                <c:pt idx="946">
                  <c:v>9.4600000000000004E-2</c:v>
                </c:pt>
                <c:pt idx="947">
                  <c:v>9.4700000000000006E-2</c:v>
                </c:pt>
                <c:pt idx="948">
                  <c:v>9.4799999999999995E-2</c:v>
                </c:pt>
                <c:pt idx="949">
                  <c:v>9.4899999999999998E-2</c:v>
                </c:pt>
                <c:pt idx="950">
                  <c:v>9.5000000000000001E-2</c:v>
                </c:pt>
                <c:pt idx="951">
                  <c:v>9.5100000000000004E-2</c:v>
                </c:pt>
                <c:pt idx="952">
                  <c:v>9.5200000000000007E-2</c:v>
                </c:pt>
                <c:pt idx="953">
                  <c:v>9.5299999999999996E-2</c:v>
                </c:pt>
                <c:pt idx="954">
                  <c:v>9.5399999999999999E-2</c:v>
                </c:pt>
                <c:pt idx="955">
                  <c:v>9.5500000000000002E-2</c:v>
                </c:pt>
                <c:pt idx="956">
                  <c:v>9.5600000000000004E-2</c:v>
                </c:pt>
                <c:pt idx="957">
                  <c:v>9.5699999999999993E-2</c:v>
                </c:pt>
                <c:pt idx="958">
                  <c:v>9.5799999999999996E-2</c:v>
                </c:pt>
                <c:pt idx="959">
                  <c:v>9.5899999999999999E-2</c:v>
                </c:pt>
                <c:pt idx="960">
                  <c:v>9.6000000000000002E-2</c:v>
                </c:pt>
                <c:pt idx="961">
                  <c:v>9.6100000000000005E-2</c:v>
                </c:pt>
                <c:pt idx="962">
                  <c:v>9.6199999999999994E-2</c:v>
                </c:pt>
                <c:pt idx="963">
                  <c:v>9.6299999999999997E-2</c:v>
                </c:pt>
                <c:pt idx="964">
                  <c:v>9.64E-2</c:v>
                </c:pt>
                <c:pt idx="965">
                  <c:v>9.6500000000000002E-2</c:v>
                </c:pt>
                <c:pt idx="966">
                  <c:v>9.6600000000000005E-2</c:v>
                </c:pt>
                <c:pt idx="967">
                  <c:v>9.6699999999999994E-2</c:v>
                </c:pt>
                <c:pt idx="968">
                  <c:v>9.6799999999999997E-2</c:v>
                </c:pt>
                <c:pt idx="969">
                  <c:v>9.69E-2</c:v>
                </c:pt>
                <c:pt idx="970">
                  <c:v>9.7000000000000003E-2</c:v>
                </c:pt>
                <c:pt idx="971">
                  <c:v>9.7100000000000006E-2</c:v>
                </c:pt>
                <c:pt idx="972">
                  <c:v>9.7199999999999995E-2</c:v>
                </c:pt>
                <c:pt idx="973">
                  <c:v>9.7299999999999998E-2</c:v>
                </c:pt>
                <c:pt idx="974">
                  <c:v>9.74E-2</c:v>
                </c:pt>
                <c:pt idx="975">
                  <c:v>9.7500000000000003E-2</c:v>
                </c:pt>
                <c:pt idx="976">
                  <c:v>9.7600000000000006E-2</c:v>
                </c:pt>
                <c:pt idx="977">
                  <c:v>9.7699999999999995E-2</c:v>
                </c:pt>
                <c:pt idx="978">
                  <c:v>9.7799999999999998E-2</c:v>
                </c:pt>
                <c:pt idx="979">
                  <c:v>9.7900000000000001E-2</c:v>
                </c:pt>
                <c:pt idx="980">
                  <c:v>9.8000000000000004E-2</c:v>
                </c:pt>
                <c:pt idx="981">
                  <c:v>9.8100000000000007E-2</c:v>
                </c:pt>
                <c:pt idx="982">
                  <c:v>9.8199999999999996E-2</c:v>
                </c:pt>
                <c:pt idx="983">
                  <c:v>9.8299999999999998E-2</c:v>
                </c:pt>
                <c:pt idx="984">
                  <c:v>9.8400000000000001E-2</c:v>
                </c:pt>
                <c:pt idx="985">
                  <c:v>9.8500000000000004E-2</c:v>
                </c:pt>
                <c:pt idx="986">
                  <c:v>9.8599999999999993E-2</c:v>
                </c:pt>
                <c:pt idx="987">
                  <c:v>9.8699999999999996E-2</c:v>
                </c:pt>
                <c:pt idx="988">
                  <c:v>9.8799999999999999E-2</c:v>
                </c:pt>
                <c:pt idx="989">
                  <c:v>9.8900000000000002E-2</c:v>
                </c:pt>
                <c:pt idx="990">
                  <c:v>9.9000000000000005E-2</c:v>
                </c:pt>
                <c:pt idx="991">
                  <c:v>9.9099999999999994E-2</c:v>
                </c:pt>
                <c:pt idx="992">
                  <c:v>9.9199999999999997E-2</c:v>
                </c:pt>
                <c:pt idx="993">
                  <c:v>9.9299999999999999E-2</c:v>
                </c:pt>
                <c:pt idx="994">
                  <c:v>9.9400000000000002E-2</c:v>
                </c:pt>
                <c:pt idx="995">
                  <c:v>9.9500000000000005E-2</c:v>
                </c:pt>
                <c:pt idx="996">
                  <c:v>9.9599999999999994E-2</c:v>
                </c:pt>
                <c:pt idx="997">
                  <c:v>9.9699999999999997E-2</c:v>
                </c:pt>
                <c:pt idx="998">
                  <c:v>9.98E-2</c:v>
                </c:pt>
                <c:pt idx="999">
                  <c:v>9.9900000000000003E-2</c:v>
                </c:pt>
                <c:pt idx="1000">
                  <c:v>0.1</c:v>
                </c:pt>
                <c:pt idx="1001">
                  <c:v>0.10009999999999999</c:v>
                </c:pt>
                <c:pt idx="1002">
                  <c:v>0.1002</c:v>
                </c:pt>
                <c:pt idx="1003">
                  <c:v>0.1003</c:v>
                </c:pt>
                <c:pt idx="1004">
                  <c:v>0.1004</c:v>
                </c:pt>
                <c:pt idx="1005">
                  <c:v>0.10050000000000001</c:v>
                </c:pt>
                <c:pt idx="1006">
                  <c:v>0.10059999999999999</c:v>
                </c:pt>
                <c:pt idx="1007">
                  <c:v>0.1007</c:v>
                </c:pt>
                <c:pt idx="1008">
                  <c:v>0.1008</c:v>
                </c:pt>
                <c:pt idx="1009">
                  <c:v>0.1009</c:v>
                </c:pt>
                <c:pt idx="1010">
                  <c:v>0.10100000000000001</c:v>
                </c:pt>
                <c:pt idx="1011">
                  <c:v>0.1011</c:v>
                </c:pt>
                <c:pt idx="1012">
                  <c:v>0.1012</c:v>
                </c:pt>
                <c:pt idx="1013">
                  <c:v>0.1013</c:v>
                </c:pt>
                <c:pt idx="1014">
                  <c:v>0.1014</c:v>
                </c:pt>
                <c:pt idx="1015">
                  <c:v>0.10150000000000001</c:v>
                </c:pt>
                <c:pt idx="1016">
                  <c:v>0.1016</c:v>
                </c:pt>
                <c:pt idx="1017">
                  <c:v>0.1017</c:v>
                </c:pt>
                <c:pt idx="1018">
                  <c:v>0.1018</c:v>
                </c:pt>
                <c:pt idx="1019">
                  <c:v>0.1019</c:v>
                </c:pt>
                <c:pt idx="1020">
                  <c:v>0.10199999999999999</c:v>
                </c:pt>
                <c:pt idx="1021">
                  <c:v>0.1021</c:v>
                </c:pt>
                <c:pt idx="1022">
                  <c:v>0.1022</c:v>
                </c:pt>
                <c:pt idx="1023">
                  <c:v>0.1023</c:v>
                </c:pt>
                <c:pt idx="1024">
                  <c:v>0.1024</c:v>
                </c:pt>
                <c:pt idx="1025">
                  <c:v>0.10249999999999999</c:v>
                </c:pt>
                <c:pt idx="1026">
                  <c:v>0.1026</c:v>
                </c:pt>
                <c:pt idx="1027">
                  <c:v>0.1027</c:v>
                </c:pt>
                <c:pt idx="1028">
                  <c:v>0.1028</c:v>
                </c:pt>
                <c:pt idx="1029">
                  <c:v>0.10290000000000001</c:v>
                </c:pt>
                <c:pt idx="1030">
                  <c:v>0.10299999999999999</c:v>
                </c:pt>
                <c:pt idx="1031">
                  <c:v>0.1031</c:v>
                </c:pt>
                <c:pt idx="1032">
                  <c:v>0.1032</c:v>
                </c:pt>
                <c:pt idx="1033">
                  <c:v>0.1033</c:v>
                </c:pt>
                <c:pt idx="1034">
                  <c:v>0.10340000000000001</c:v>
                </c:pt>
                <c:pt idx="1035">
                  <c:v>0.10349999999999999</c:v>
                </c:pt>
                <c:pt idx="1036">
                  <c:v>0.1036</c:v>
                </c:pt>
                <c:pt idx="1037">
                  <c:v>0.1037</c:v>
                </c:pt>
                <c:pt idx="1038">
                  <c:v>0.1038</c:v>
                </c:pt>
                <c:pt idx="1039">
                  <c:v>0.10390000000000001</c:v>
                </c:pt>
                <c:pt idx="1040">
                  <c:v>0.104</c:v>
                </c:pt>
                <c:pt idx="1041">
                  <c:v>0.1041</c:v>
                </c:pt>
                <c:pt idx="1042">
                  <c:v>0.1042</c:v>
                </c:pt>
                <c:pt idx="1043">
                  <c:v>0.1043</c:v>
                </c:pt>
                <c:pt idx="1044">
                  <c:v>0.10440000000000001</c:v>
                </c:pt>
                <c:pt idx="1045">
                  <c:v>0.1045</c:v>
                </c:pt>
                <c:pt idx="1046">
                  <c:v>0.1046</c:v>
                </c:pt>
                <c:pt idx="1047">
                  <c:v>0.1047</c:v>
                </c:pt>
                <c:pt idx="1048">
                  <c:v>0.1048</c:v>
                </c:pt>
                <c:pt idx="1049">
                  <c:v>0.10489999999999999</c:v>
                </c:pt>
                <c:pt idx="1050">
                  <c:v>0.105</c:v>
                </c:pt>
                <c:pt idx="1051">
                  <c:v>0.1051</c:v>
                </c:pt>
                <c:pt idx="1052">
                  <c:v>0.1052</c:v>
                </c:pt>
                <c:pt idx="1053">
                  <c:v>0.1053</c:v>
                </c:pt>
                <c:pt idx="1054">
                  <c:v>0.10539999999999999</c:v>
                </c:pt>
                <c:pt idx="1055">
                  <c:v>0.1055</c:v>
                </c:pt>
                <c:pt idx="1056">
                  <c:v>0.1056</c:v>
                </c:pt>
                <c:pt idx="1057">
                  <c:v>0.1057</c:v>
                </c:pt>
                <c:pt idx="1058">
                  <c:v>0.10580000000000001</c:v>
                </c:pt>
                <c:pt idx="1059">
                  <c:v>0.10589999999999999</c:v>
                </c:pt>
                <c:pt idx="1060">
                  <c:v>0.106</c:v>
                </c:pt>
                <c:pt idx="1061">
                  <c:v>0.1061</c:v>
                </c:pt>
                <c:pt idx="1062">
                  <c:v>0.1062</c:v>
                </c:pt>
                <c:pt idx="1063">
                  <c:v>0.10630000000000001</c:v>
                </c:pt>
                <c:pt idx="1064">
                  <c:v>0.10639999999999999</c:v>
                </c:pt>
                <c:pt idx="1065">
                  <c:v>0.1065</c:v>
                </c:pt>
                <c:pt idx="1066">
                  <c:v>0.1066</c:v>
                </c:pt>
                <c:pt idx="1067">
                  <c:v>0.1067</c:v>
                </c:pt>
                <c:pt idx="1068">
                  <c:v>0.10680000000000001</c:v>
                </c:pt>
                <c:pt idx="1069">
                  <c:v>0.1069</c:v>
                </c:pt>
                <c:pt idx="1070">
                  <c:v>0.107</c:v>
                </c:pt>
                <c:pt idx="1071">
                  <c:v>0.1071</c:v>
                </c:pt>
                <c:pt idx="1072">
                  <c:v>0.1072</c:v>
                </c:pt>
                <c:pt idx="1073">
                  <c:v>0.10730000000000001</c:v>
                </c:pt>
                <c:pt idx="1074">
                  <c:v>0.1074</c:v>
                </c:pt>
                <c:pt idx="1075">
                  <c:v>0.1075</c:v>
                </c:pt>
                <c:pt idx="1076">
                  <c:v>0.1076</c:v>
                </c:pt>
                <c:pt idx="1077">
                  <c:v>0.1077</c:v>
                </c:pt>
                <c:pt idx="1078">
                  <c:v>0.10780000000000001</c:v>
                </c:pt>
                <c:pt idx="1079">
                  <c:v>0.1079</c:v>
                </c:pt>
                <c:pt idx="1080">
                  <c:v>0.108</c:v>
                </c:pt>
                <c:pt idx="1081">
                  <c:v>0.1081</c:v>
                </c:pt>
                <c:pt idx="1082">
                  <c:v>0.1082</c:v>
                </c:pt>
                <c:pt idx="1083">
                  <c:v>0.10829999999999999</c:v>
                </c:pt>
                <c:pt idx="1084">
                  <c:v>0.1084</c:v>
                </c:pt>
                <c:pt idx="1085">
                  <c:v>0.1085</c:v>
                </c:pt>
                <c:pt idx="1086">
                  <c:v>0.1086</c:v>
                </c:pt>
                <c:pt idx="1087">
                  <c:v>0.1087</c:v>
                </c:pt>
                <c:pt idx="1088">
                  <c:v>0.10879999999999999</c:v>
                </c:pt>
                <c:pt idx="1089">
                  <c:v>0.1089</c:v>
                </c:pt>
                <c:pt idx="1090">
                  <c:v>0.109</c:v>
                </c:pt>
                <c:pt idx="1091">
                  <c:v>0.1091</c:v>
                </c:pt>
                <c:pt idx="1092">
                  <c:v>0.10920000000000001</c:v>
                </c:pt>
                <c:pt idx="1093">
                  <c:v>0.10929999999999999</c:v>
                </c:pt>
                <c:pt idx="1094">
                  <c:v>0.1094</c:v>
                </c:pt>
                <c:pt idx="1095">
                  <c:v>0.1095</c:v>
                </c:pt>
                <c:pt idx="1096">
                  <c:v>0.1096</c:v>
                </c:pt>
                <c:pt idx="1097">
                  <c:v>0.10970000000000001</c:v>
                </c:pt>
                <c:pt idx="1098">
                  <c:v>0.10979999999999999</c:v>
                </c:pt>
                <c:pt idx="1099">
                  <c:v>0.1099</c:v>
                </c:pt>
                <c:pt idx="1100">
                  <c:v>0.11</c:v>
                </c:pt>
                <c:pt idx="1101">
                  <c:v>0.1101</c:v>
                </c:pt>
                <c:pt idx="1102">
                  <c:v>0.11020000000000001</c:v>
                </c:pt>
                <c:pt idx="1103">
                  <c:v>0.1103</c:v>
                </c:pt>
                <c:pt idx="1104">
                  <c:v>0.1104</c:v>
                </c:pt>
                <c:pt idx="1105">
                  <c:v>0.1105</c:v>
                </c:pt>
                <c:pt idx="1106">
                  <c:v>0.1106</c:v>
                </c:pt>
                <c:pt idx="1107">
                  <c:v>0.11070000000000001</c:v>
                </c:pt>
                <c:pt idx="1108">
                  <c:v>0.1108</c:v>
                </c:pt>
                <c:pt idx="1109">
                  <c:v>0.1109</c:v>
                </c:pt>
                <c:pt idx="1110">
                  <c:v>0.111</c:v>
                </c:pt>
                <c:pt idx="1111">
                  <c:v>0.1111</c:v>
                </c:pt>
                <c:pt idx="1112">
                  <c:v>0.11119999999999999</c:v>
                </c:pt>
                <c:pt idx="1113">
                  <c:v>0.1113</c:v>
                </c:pt>
                <c:pt idx="1114">
                  <c:v>0.1114</c:v>
                </c:pt>
                <c:pt idx="1115">
                  <c:v>0.1115</c:v>
                </c:pt>
                <c:pt idx="1116">
                  <c:v>0.1116</c:v>
                </c:pt>
                <c:pt idx="1117">
                  <c:v>0.11169999999999999</c:v>
                </c:pt>
                <c:pt idx="1118">
                  <c:v>0.1118</c:v>
                </c:pt>
                <c:pt idx="1119">
                  <c:v>0.1119</c:v>
                </c:pt>
                <c:pt idx="1120">
                  <c:v>0.112</c:v>
                </c:pt>
                <c:pt idx="1121">
                  <c:v>0.11210000000000001</c:v>
                </c:pt>
                <c:pt idx="1122">
                  <c:v>0.11219999999999999</c:v>
                </c:pt>
                <c:pt idx="1123">
                  <c:v>0.1123</c:v>
                </c:pt>
                <c:pt idx="1124">
                  <c:v>0.1124</c:v>
                </c:pt>
                <c:pt idx="1125">
                  <c:v>0.1125</c:v>
                </c:pt>
                <c:pt idx="1126">
                  <c:v>0.11260000000000001</c:v>
                </c:pt>
                <c:pt idx="1127">
                  <c:v>0.11269999999999999</c:v>
                </c:pt>
                <c:pt idx="1128">
                  <c:v>0.1128</c:v>
                </c:pt>
                <c:pt idx="1129">
                  <c:v>0.1129</c:v>
                </c:pt>
                <c:pt idx="1130">
                  <c:v>0.113</c:v>
                </c:pt>
                <c:pt idx="1131">
                  <c:v>0.11310000000000001</c:v>
                </c:pt>
                <c:pt idx="1132">
                  <c:v>0.1132</c:v>
                </c:pt>
                <c:pt idx="1133">
                  <c:v>0.1133</c:v>
                </c:pt>
                <c:pt idx="1134">
                  <c:v>0.1134</c:v>
                </c:pt>
                <c:pt idx="1135">
                  <c:v>0.1135</c:v>
                </c:pt>
                <c:pt idx="1136">
                  <c:v>0.11360000000000001</c:v>
                </c:pt>
                <c:pt idx="1137">
                  <c:v>0.1137</c:v>
                </c:pt>
                <c:pt idx="1138">
                  <c:v>0.1138</c:v>
                </c:pt>
                <c:pt idx="1139">
                  <c:v>0.1139</c:v>
                </c:pt>
                <c:pt idx="1140">
                  <c:v>0.114</c:v>
                </c:pt>
                <c:pt idx="1141">
                  <c:v>0.11409999999999999</c:v>
                </c:pt>
                <c:pt idx="1142">
                  <c:v>0.1142</c:v>
                </c:pt>
                <c:pt idx="1143">
                  <c:v>0.1143</c:v>
                </c:pt>
                <c:pt idx="1144">
                  <c:v>0.1144</c:v>
                </c:pt>
                <c:pt idx="1145">
                  <c:v>0.1145</c:v>
                </c:pt>
                <c:pt idx="1146">
                  <c:v>0.11459999999999999</c:v>
                </c:pt>
                <c:pt idx="1147">
                  <c:v>0.1147</c:v>
                </c:pt>
                <c:pt idx="1148">
                  <c:v>0.1148</c:v>
                </c:pt>
                <c:pt idx="1149">
                  <c:v>0.1149</c:v>
                </c:pt>
                <c:pt idx="1150">
                  <c:v>0.115</c:v>
                </c:pt>
                <c:pt idx="1151">
                  <c:v>0.11509999999999999</c:v>
                </c:pt>
                <c:pt idx="1152">
                  <c:v>0.1152</c:v>
                </c:pt>
                <c:pt idx="1153">
                  <c:v>0.1153</c:v>
                </c:pt>
                <c:pt idx="1154">
                  <c:v>0.1154</c:v>
                </c:pt>
                <c:pt idx="1155">
                  <c:v>0.11550000000000001</c:v>
                </c:pt>
                <c:pt idx="1156">
                  <c:v>0.11559999999999999</c:v>
                </c:pt>
                <c:pt idx="1157">
                  <c:v>0.1157</c:v>
                </c:pt>
                <c:pt idx="1158">
                  <c:v>0.1158</c:v>
                </c:pt>
                <c:pt idx="1159">
                  <c:v>0.1159</c:v>
                </c:pt>
                <c:pt idx="1160">
                  <c:v>0.11600000000000001</c:v>
                </c:pt>
                <c:pt idx="1161">
                  <c:v>0.11609999999999999</c:v>
                </c:pt>
                <c:pt idx="1162">
                  <c:v>0.1162</c:v>
                </c:pt>
                <c:pt idx="1163">
                  <c:v>0.1163</c:v>
                </c:pt>
                <c:pt idx="1164">
                  <c:v>0.1164</c:v>
                </c:pt>
                <c:pt idx="1165">
                  <c:v>0.11650000000000001</c:v>
                </c:pt>
                <c:pt idx="1166">
                  <c:v>0.1166</c:v>
                </c:pt>
                <c:pt idx="1167">
                  <c:v>0.1167</c:v>
                </c:pt>
                <c:pt idx="1168">
                  <c:v>0.1168</c:v>
                </c:pt>
                <c:pt idx="1169">
                  <c:v>0.1169</c:v>
                </c:pt>
                <c:pt idx="1170">
                  <c:v>0.11700000000000001</c:v>
                </c:pt>
                <c:pt idx="1171">
                  <c:v>0.1171</c:v>
                </c:pt>
                <c:pt idx="1172">
                  <c:v>0.1172</c:v>
                </c:pt>
                <c:pt idx="1173">
                  <c:v>0.1173</c:v>
                </c:pt>
                <c:pt idx="1174">
                  <c:v>0.1174</c:v>
                </c:pt>
                <c:pt idx="1175">
                  <c:v>0.11749999999999999</c:v>
                </c:pt>
                <c:pt idx="1176">
                  <c:v>0.1176</c:v>
                </c:pt>
                <c:pt idx="1177">
                  <c:v>0.1177</c:v>
                </c:pt>
                <c:pt idx="1178">
                  <c:v>0.1178</c:v>
                </c:pt>
                <c:pt idx="1179">
                  <c:v>0.1179</c:v>
                </c:pt>
                <c:pt idx="1180">
                  <c:v>0.11799999999999999</c:v>
                </c:pt>
                <c:pt idx="1181">
                  <c:v>0.1181</c:v>
                </c:pt>
                <c:pt idx="1182">
                  <c:v>0.1182</c:v>
                </c:pt>
                <c:pt idx="1183">
                  <c:v>0.1183</c:v>
                </c:pt>
                <c:pt idx="1184">
                  <c:v>0.11840000000000001</c:v>
                </c:pt>
                <c:pt idx="1185">
                  <c:v>0.11849999999999999</c:v>
                </c:pt>
                <c:pt idx="1186">
                  <c:v>0.1186</c:v>
                </c:pt>
                <c:pt idx="1187">
                  <c:v>0.1187</c:v>
                </c:pt>
                <c:pt idx="1188">
                  <c:v>0.1188</c:v>
                </c:pt>
                <c:pt idx="1189">
                  <c:v>0.11890000000000001</c:v>
                </c:pt>
                <c:pt idx="1190">
                  <c:v>0.11899999999999999</c:v>
                </c:pt>
                <c:pt idx="1191">
                  <c:v>0.1191</c:v>
                </c:pt>
                <c:pt idx="1192">
                  <c:v>0.1192</c:v>
                </c:pt>
                <c:pt idx="1193">
                  <c:v>0.1193</c:v>
                </c:pt>
                <c:pt idx="1194">
                  <c:v>0.11940000000000001</c:v>
                </c:pt>
                <c:pt idx="1195">
                  <c:v>0.1195</c:v>
                </c:pt>
                <c:pt idx="1196">
                  <c:v>0.1196</c:v>
                </c:pt>
                <c:pt idx="1197">
                  <c:v>0.1197</c:v>
                </c:pt>
                <c:pt idx="1198">
                  <c:v>0.1198</c:v>
                </c:pt>
                <c:pt idx="1199">
                  <c:v>0.11990000000000001</c:v>
                </c:pt>
                <c:pt idx="1200">
                  <c:v>0.12</c:v>
                </c:pt>
                <c:pt idx="1201">
                  <c:v>0.1201</c:v>
                </c:pt>
                <c:pt idx="1202">
                  <c:v>0.1202</c:v>
                </c:pt>
                <c:pt idx="1203">
                  <c:v>0.1203</c:v>
                </c:pt>
                <c:pt idx="1204">
                  <c:v>0.12039999999999999</c:v>
                </c:pt>
                <c:pt idx="1205">
                  <c:v>0.1205</c:v>
                </c:pt>
                <c:pt idx="1206">
                  <c:v>0.1206</c:v>
                </c:pt>
                <c:pt idx="1207">
                  <c:v>0.1207</c:v>
                </c:pt>
                <c:pt idx="1208">
                  <c:v>0.1208</c:v>
                </c:pt>
                <c:pt idx="1209">
                  <c:v>0.12089999999999999</c:v>
                </c:pt>
                <c:pt idx="1210">
                  <c:v>0.121</c:v>
                </c:pt>
                <c:pt idx="1211">
                  <c:v>0.1211</c:v>
                </c:pt>
                <c:pt idx="1212">
                  <c:v>0.1212</c:v>
                </c:pt>
                <c:pt idx="1213">
                  <c:v>0.12130000000000001</c:v>
                </c:pt>
                <c:pt idx="1214">
                  <c:v>0.12139999999999999</c:v>
                </c:pt>
                <c:pt idx="1215">
                  <c:v>0.1215</c:v>
                </c:pt>
                <c:pt idx="1216">
                  <c:v>0.1216</c:v>
                </c:pt>
                <c:pt idx="1217">
                  <c:v>0.1217</c:v>
                </c:pt>
                <c:pt idx="1218">
                  <c:v>0.12180000000000001</c:v>
                </c:pt>
                <c:pt idx="1219">
                  <c:v>0.12189999999999999</c:v>
                </c:pt>
                <c:pt idx="1220">
                  <c:v>0.122</c:v>
                </c:pt>
                <c:pt idx="1221">
                  <c:v>0.1221</c:v>
                </c:pt>
                <c:pt idx="1222">
                  <c:v>0.1222</c:v>
                </c:pt>
                <c:pt idx="1223">
                  <c:v>0.12230000000000001</c:v>
                </c:pt>
                <c:pt idx="1224">
                  <c:v>0.12239999999999999</c:v>
                </c:pt>
                <c:pt idx="1225">
                  <c:v>0.1225</c:v>
                </c:pt>
                <c:pt idx="1226">
                  <c:v>0.1226</c:v>
                </c:pt>
                <c:pt idx="1227">
                  <c:v>0.1227</c:v>
                </c:pt>
                <c:pt idx="1228">
                  <c:v>0.12280000000000001</c:v>
                </c:pt>
                <c:pt idx="1229">
                  <c:v>0.1229</c:v>
                </c:pt>
                <c:pt idx="1230">
                  <c:v>0.123</c:v>
                </c:pt>
                <c:pt idx="1231">
                  <c:v>0.1231</c:v>
                </c:pt>
                <c:pt idx="1232">
                  <c:v>0.1232</c:v>
                </c:pt>
                <c:pt idx="1233">
                  <c:v>0.12330000000000001</c:v>
                </c:pt>
                <c:pt idx="1234">
                  <c:v>0.1234</c:v>
                </c:pt>
                <c:pt idx="1235">
                  <c:v>0.1235</c:v>
                </c:pt>
                <c:pt idx="1236">
                  <c:v>0.1236</c:v>
                </c:pt>
                <c:pt idx="1237">
                  <c:v>0.1237</c:v>
                </c:pt>
                <c:pt idx="1238">
                  <c:v>0.12379999999999999</c:v>
                </c:pt>
                <c:pt idx="1239">
                  <c:v>0.1239</c:v>
                </c:pt>
                <c:pt idx="1240">
                  <c:v>0.124</c:v>
                </c:pt>
                <c:pt idx="1241">
                  <c:v>0.1241</c:v>
                </c:pt>
                <c:pt idx="1242">
                  <c:v>0.1242</c:v>
                </c:pt>
                <c:pt idx="1243">
                  <c:v>0.12429999999999999</c:v>
                </c:pt>
                <c:pt idx="1244">
                  <c:v>0.1244</c:v>
                </c:pt>
                <c:pt idx="1245">
                  <c:v>0.1245</c:v>
                </c:pt>
                <c:pt idx="1246">
                  <c:v>0.1246</c:v>
                </c:pt>
                <c:pt idx="1247">
                  <c:v>0.12470000000000001</c:v>
                </c:pt>
                <c:pt idx="1248">
                  <c:v>0.12479999999999999</c:v>
                </c:pt>
                <c:pt idx="1249">
                  <c:v>0.1249</c:v>
                </c:pt>
                <c:pt idx="1250">
                  <c:v>0.125</c:v>
                </c:pt>
                <c:pt idx="1251">
                  <c:v>0.12509999999999999</c:v>
                </c:pt>
                <c:pt idx="1252">
                  <c:v>0.12520000000000001</c:v>
                </c:pt>
                <c:pt idx="1253">
                  <c:v>0.12529999999999999</c:v>
                </c:pt>
                <c:pt idx="1254">
                  <c:v>0.12540000000000001</c:v>
                </c:pt>
                <c:pt idx="1255">
                  <c:v>0.1255</c:v>
                </c:pt>
                <c:pt idx="1256">
                  <c:v>0.12559999999999999</c:v>
                </c:pt>
                <c:pt idx="1257">
                  <c:v>0.12570000000000001</c:v>
                </c:pt>
                <c:pt idx="1258">
                  <c:v>0.1258</c:v>
                </c:pt>
                <c:pt idx="1259">
                  <c:v>0.12590000000000001</c:v>
                </c:pt>
                <c:pt idx="1260">
                  <c:v>0.126</c:v>
                </c:pt>
                <c:pt idx="1261">
                  <c:v>0.12609999999999999</c:v>
                </c:pt>
                <c:pt idx="1262">
                  <c:v>0.12620000000000001</c:v>
                </c:pt>
                <c:pt idx="1263">
                  <c:v>0.1263</c:v>
                </c:pt>
                <c:pt idx="1264">
                  <c:v>0.12640000000000001</c:v>
                </c:pt>
                <c:pt idx="1265">
                  <c:v>0.1265</c:v>
                </c:pt>
                <c:pt idx="1266">
                  <c:v>0.12659999999999999</c:v>
                </c:pt>
                <c:pt idx="1267">
                  <c:v>0.12670000000000001</c:v>
                </c:pt>
                <c:pt idx="1268">
                  <c:v>0.1268</c:v>
                </c:pt>
                <c:pt idx="1269">
                  <c:v>0.12690000000000001</c:v>
                </c:pt>
                <c:pt idx="1270">
                  <c:v>0.127</c:v>
                </c:pt>
                <c:pt idx="1271">
                  <c:v>0.12709999999999999</c:v>
                </c:pt>
                <c:pt idx="1272">
                  <c:v>0.12720000000000001</c:v>
                </c:pt>
                <c:pt idx="1273">
                  <c:v>0.1273</c:v>
                </c:pt>
                <c:pt idx="1274">
                  <c:v>0.12740000000000001</c:v>
                </c:pt>
                <c:pt idx="1275">
                  <c:v>0.1275</c:v>
                </c:pt>
                <c:pt idx="1276">
                  <c:v>0.12759999999999999</c:v>
                </c:pt>
                <c:pt idx="1277">
                  <c:v>0.12770000000000001</c:v>
                </c:pt>
                <c:pt idx="1278">
                  <c:v>0.1278</c:v>
                </c:pt>
                <c:pt idx="1279">
                  <c:v>0.12790000000000001</c:v>
                </c:pt>
                <c:pt idx="1280">
                  <c:v>0.128</c:v>
                </c:pt>
                <c:pt idx="1281">
                  <c:v>0.12809999999999999</c:v>
                </c:pt>
                <c:pt idx="1282">
                  <c:v>0.12820000000000001</c:v>
                </c:pt>
                <c:pt idx="1283">
                  <c:v>0.1283</c:v>
                </c:pt>
                <c:pt idx="1284">
                  <c:v>0.12839999999999999</c:v>
                </c:pt>
                <c:pt idx="1285">
                  <c:v>0.1285</c:v>
                </c:pt>
                <c:pt idx="1286">
                  <c:v>0.12859999999999999</c:v>
                </c:pt>
                <c:pt idx="1287">
                  <c:v>0.12870000000000001</c:v>
                </c:pt>
                <c:pt idx="1288">
                  <c:v>0.1288</c:v>
                </c:pt>
                <c:pt idx="1289">
                  <c:v>0.12889999999999999</c:v>
                </c:pt>
                <c:pt idx="1290">
                  <c:v>0.129</c:v>
                </c:pt>
                <c:pt idx="1291">
                  <c:v>0.12909999999999999</c:v>
                </c:pt>
                <c:pt idx="1292">
                  <c:v>0.12920000000000001</c:v>
                </c:pt>
                <c:pt idx="1293">
                  <c:v>0.1293</c:v>
                </c:pt>
                <c:pt idx="1294">
                  <c:v>0.12939999999999999</c:v>
                </c:pt>
                <c:pt idx="1295">
                  <c:v>0.1295</c:v>
                </c:pt>
                <c:pt idx="1296">
                  <c:v>0.12959999999999999</c:v>
                </c:pt>
                <c:pt idx="1297">
                  <c:v>0.12970000000000001</c:v>
                </c:pt>
                <c:pt idx="1298">
                  <c:v>0.1298</c:v>
                </c:pt>
                <c:pt idx="1299">
                  <c:v>0.12989999999999999</c:v>
                </c:pt>
                <c:pt idx="1300">
                  <c:v>0.13</c:v>
                </c:pt>
                <c:pt idx="1301">
                  <c:v>0.13009999999999999</c:v>
                </c:pt>
                <c:pt idx="1302">
                  <c:v>0.13020000000000001</c:v>
                </c:pt>
                <c:pt idx="1303">
                  <c:v>0.1303</c:v>
                </c:pt>
                <c:pt idx="1304">
                  <c:v>0.13039999999999999</c:v>
                </c:pt>
                <c:pt idx="1305">
                  <c:v>0.1305</c:v>
                </c:pt>
                <c:pt idx="1306">
                  <c:v>0.13059999999999999</c:v>
                </c:pt>
                <c:pt idx="1307">
                  <c:v>0.13070000000000001</c:v>
                </c:pt>
                <c:pt idx="1308">
                  <c:v>0.1308</c:v>
                </c:pt>
                <c:pt idx="1309">
                  <c:v>0.13089999999999999</c:v>
                </c:pt>
                <c:pt idx="1310">
                  <c:v>0.13100000000000001</c:v>
                </c:pt>
                <c:pt idx="1311">
                  <c:v>0.13109999999999999</c:v>
                </c:pt>
                <c:pt idx="1312">
                  <c:v>0.13120000000000001</c:v>
                </c:pt>
                <c:pt idx="1313">
                  <c:v>0.1313</c:v>
                </c:pt>
                <c:pt idx="1314">
                  <c:v>0.13139999999999999</c:v>
                </c:pt>
                <c:pt idx="1315">
                  <c:v>0.13150000000000001</c:v>
                </c:pt>
                <c:pt idx="1316">
                  <c:v>0.13159999999999999</c:v>
                </c:pt>
                <c:pt idx="1317">
                  <c:v>0.13170000000000001</c:v>
                </c:pt>
                <c:pt idx="1318">
                  <c:v>0.1318</c:v>
                </c:pt>
                <c:pt idx="1319">
                  <c:v>0.13189999999999999</c:v>
                </c:pt>
                <c:pt idx="1320">
                  <c:v>0.13200000000000001</c:v>
                </c:pt>
                <c:pt idx="1321">
                  <c:v>0.1321</c:v>
                </c:pt>
                <c:pt idx="1322">
                  <c:v>0.13220000000000001</c:v>
                </c:pt>
                <c:pt idx="1323">
                  <c:v>0.1323</c:v>
                </c:pt>
                <c:pt idx="1324">
                  <c:v>0.13239999999999999</c:v>
                </c:pt>
                <c:pt idx="1325">
                  <c:v>0.13250000000000001</c:v>
                </c:pt>
                <c:pt idx="1326">
                  <c:v>0.1326</c:v>
                </c:pt>
                <c:pt idx="1327">
                  <c:v>0.13270000000000001</c:v>
                </c:pt>
                <c:pt idx="1328">
                  <c:v>0.1328</c:v>
                </c:pt>
                <c:pt idx="1329">
                  <c:v>0.13289999999999999</c:v>
                </c:pt>
                <c:pt idx="1330">
                  <c:v>0.13300000000000001</c:v>
                </c:pt>
                <c:pt idx="1331">
                  <c:v>0.1331</c:v>
                </c:pt>
                <c:pt idx="1332">
                  <c:v>0.13320000000000001</c:v>
                </c:pt>
                <c:pt idx="1333">
                  <c:v>0.1333</c:v>
                </c:pt>
                <c:pt idx="1334">
                  <c:v>0.13339999999999999</c:v>
                </c:pt>
                <c:pt idx="1335">
                  <c:v>0.13350000000000001</c:v>
                </c:pt>
                <c:pt idx="1336">
                  <c:v>0.1336</c:v>
                </c:pt>
                <c:pt idx="1337">
                  <c:v>0.13370000000000001</c:v>
                </c:pt>
                <c:pt idx="1338">
                  <c:v>0.1338</c:v>
                </c:pt>
                <c:pt idx="1339">
                  <c:v>0.13389999999999999</c:v>
                </c:pt>
                <c:pt idx="1340">
                  <c:v>0.13400000000000001</c:v>
                </c:pt>
                <c:pt idx="1341">
                  <c:v>0.1341</c:v>
                </c:pt>
                <c:pt idx="1342">
                  <c:v>0.13420000000000001</c:v>
                </c:pt>
                <c:pt idx="1343">
                  <c:v>0.1343</c:v>
                </c:pt>
                <c:pt idx="1344">
                  <c:v>0.13439999999999999</c:v>
                </c:pt>
                <c:pt idx="1345">
                  <c:v>0.13450000000000001</c:v>
                </c:pt>
                <c:pt idx="1346">
                  <c:v>0.1346</c:v>
                </c:pt>
                <c:pt idx="1347">
                  <c:v>0.13469999999999999</c:v>
                </c:pt>
                <c:pt idx="1348">
                  <c:v>0.1348</c:v>
                </c:pt>
                <c:pt idx="1349">
                  <c:v>0.13489999999999999</c:v>
                </c:pt>
                <c:pt idx="1350">
                  <c:v>0.13500000000000001</c:v>
                </c:pt>
                <c:pt idx="1351">
                  <c:v>0.1351</c:v>
                </c:pt>
                <c:pt idx="1352">
                  <c:v>0.13519999999999999</c:v>
                </c:pt>
                <c:pt idx="1353">
                  <c:v>0.1353</c:v>
                </c:pt>
                <c:pt idx="1354">
                  <c:v>0.13539999999999999</c:v>
                </c:pt>
                <c:pt idx="1355">
                  <c:v>0.13550000000000001</c:v>
                </c:pt>
                <c:pt idx="1356">
                  <c:v>0.1356</c:v>
                </c:pt>
                <c:pt idx="1357">
                  <c:v>0.13569999999999999</c:v>
                </c:pt>
                <c:pt idx="1358">
                  <c:v>0.1358</c:v>
                </c:pt>
                <c:pt idx="1359">
                  <c:v>0.13589999999999999</c:v>
                </c:pt>
                <c:pt idx="1360">
                  <c:v>0.13600000000000001</c:v>
                </c:pt>
                <c:pt idx="1361">
                  <c:v>0.1361</c:v>
                </c:pt>
                <c:pt idx="1362">
                  <c:v>0.13619999999999999</c:v>
                </c:pt>
                <c:pt idx="1363">
                  <c:v>0.1363</c:v>
                </c:pt>
                <c:pt idx="1364">
                  <c:v>0.13639999999999999</c:v>
                </c:pt>
                <c:pt idx="1365">
                  <c:v>0.13650000000000001</c:v>
                </c:pt>
                <c:pt idx="1366">
                  <c:v>0.1366</c:v>
                </c:pt>
                <c:pt idx="1367">
                  <c:v>0.13669999999999999</c:v>
                </c:pt>
                <c:pt idx="1368">
                  <c:v>0.1368</c:v>
                </c:pt>
                <c:pt idx="1369">
                  <c:v>0.13689999999999999</c:v>
                </c:pt>
                <c:pt idx="1370">
                  <c:v>0.13700000000000001</c:v>
                </c:pt>
                <c:pt idx="1371">
                  <c:v>0.1371</c:v>
                </c:pt>
                <c:pt idx="1372">
                  <c:v>0.13719999999999999</c:v>
                </c:pt>
                <c:pt idx="1373">
                  <c:v>0.13730000000000001</c:v>
                </c:pt>
                <c:pt idx="1374">
                  <c:v>0.13739999999999999</c:v>
                </c:pt>
                <c:pt idx="1375">
                  <c:v>0.13750000000000001</c:v>
                </c:pt>
                <c:pt idx="1376">
                  <c:v>0.1376</c:v>
                </c:pt>
                <c:pt idx="1377">
                  <c:v>0.13769999999999999</c:v>
                </c:pt>
                <c:pt idx="1378">
                  <c:v>0.13780000000000001</c:v>
                </c:pt>
                <c:pt idx="1379">
                  <c:v>0.13789999999999999</c:v>
                </c:pt>
                <c:pt idx="1380">
                  <c:v>0.13800000000000001</c:v>
                </c:pt>
                <c:pt idx="1381">
                  <c:v>0.1381</c:v>
                </c:pt>
                <c:pt idx="1382">
                  <c:v>0.13819999999999999</c:v>
                </c:pt>
                <c:pt idx="1383">
                  <c:v>0.13830000000000001</c:v>
                </c:pt>
                <c:pt idx="1384">
                  <c:v>0.1384</c:v>
                </c:pt>
                <c:pt idx="1385">
                  <c:v>0.13850000000000001</c:v>
                </c:pt>
                <c:pt idx="1386">
                  <c:v>0.1386</c:v>
                </c:pt>
                <c:pt idx="1387">
                  <c:v>0.13869999999999999</c:v>
                </c:pt>
                <c:pt idx="1388">
                  <c:v>0.13880000000000001</c:v>
                </c:pt>
                <c:pt idx="1389">
                  <c:v>0.1389</c:v>
                </c:pt>
                <c:pt idx="1390">
                  <c:v>0.13900000000000001</c:v>
                </c:pt>
                <c:pt idx="1391">
                  <c:v>0.1391</c:v>
                </c:pt>
                <c:pt idx="1392">
                  <c:v>0.13919999999999999</c:v>
                </c:pt>
                <c:pt idx="1393">
                  <c:v>0.13930000000000001</c:v>
                </c:pt>
                <c:pt idx="1394">
                  <c:v>0.1394</c:v>
                </c:pt>
                <c:pt idx="1395">
                  <c:v>0.13950000000000001</c:v>
                </c:pt>
                <c:pt idx="1396">
                  <c:v>0.1396</c:v>
                </c:pt>
                <c:pt idx="1397">
                  <c:v>0.13969999999999999</c:v>
                </c:pt>
                <c:pt idx="1398">
                  <c:v>0.13980000000000001</c:v>
                </c:pt>
                <c:pt idx="1399">
                  <c:v>0.1399</c:v>
                </c:pt>
                <c:pt idx="1400">
                  <c:v>0.14000000000000001</c:v>
                </c:pt>
                <c:pt idx="1401">
                  <c:v>0.1401</c:v>
                </c:pt>
                <c:pt idx="1402">
                  <c:v>0.14019999999999999</c:v>
                </c:pt>
                <c:pt idx="1403">
                  <c:v>0.14030000000000001</c:v>
                </c:pt>
                <c:pt idx="1404">
                  <c:v>0.1404</c:v>
                </c:pt>
                <c:pt idx="1405">
                  <c:v>0.14050000000000001</c:v>
                </c:pt>
                <c:pt idx="1406">
                  <c:v>0.1406</c:v>
                </c:pt>
                <c:pt idx="1407">
                  <c:v>0.14069999999999999</c:v>
                </c:pt>
                <c:pt idx="1408">
                  <c:v>0.14080000000000001</c:v>
                </c:pt>
                <c:pt idx="1409">
                  <c:v>0.1409</c:v>
                </c:pt>
                <c:pt idx="1410">
                  <c:v>0.14099999999999999</c:v>
                </c:pt>
                <c:pt idx="1411">
                  <c:v>0.1411</c:v>
                </c:pt>
                <c:pt idx="1412">
                  <c:v>0.14119999999999999</c:v>
                </c:pt>
                <c:pt idx="1413">
                  <c:v>0.14130000000000001</c:v>
                </c:pt>
                <c:pt idx="1414">
                  <c:v>0.1414</c:v>
                </c:pt>
                <c:pt idx="1415">
                  <c:v>0.14149999999999999</c:v>
                </c:pt>
                <c:pt idx="1416">
                  <c:v>0.1416</c:v>
                </c:pt>
                <c:pt idx="1417">
                  <c:v>0.14169999999999999</c:v>
                </c:pt>
                <c:pt idx="1418">
                  <c:v>0.14180000000000001</c:v>
                </c:pt>
                <c:pt idx="1419">
                  <c:v>0.1419</c:v>
                </c:pt>
                <c:pt idx="1420">
                  <c:v>0.14199999999999999</c:v>
                </c:pt>
                <c:pt idx="1421">
                  <c:v>0.1421</c:v>
                </c:pt>
                <c:pt idx="1422">
                  <c:v>0.14219999999999999</c:v>
                </c:pt>
                <c:pt idx="1423">
                  <c:v>0.14230000000000001</c:v>
                </c:pt>
                <c:pt idx="1424">
                  <c:v>0.1424</c:v>
                </c:pt>
                <c:pt idx="1425">
                  <c:v>0.14249999999999999</c:v>
                </c:pt>
                <c:pt idx="1426">
                  <c:v>0.1426</c:v>
                </c:pt>
                <c:pt idx="1427">
                  <c:v>0.14269999999999999</c:v>
                </c:pt>
                <c:pt idx="1428">
                  <c:v>0.14280000000000001</c:v>
                </c:pt>
                <c:pt idx="1429">
                  <c:v>0.1429</c:v>
                </c:pt>
                <c:pt idx="1430">
                  <c:v>0.14299999999999999</c:v>
                </c:pt>
                <c:pt idx="1431">
                  <c:v>0.1431</c:v>
                </c:pt>
                <c:pt idx="1432">
                  <c:v>0.14319999999999999</c:v>
                </c:pt>
                <c:pt idx="1433">
                  <c:v>0.14330000000000001</c:v>
                </c:pt>
                <c:pt idx="1434">
                  <c:v>0.1434</c:v>
                </c:pt>
                <c:pt idx="1435">
                  <c:v>0.14349999999999999</c:v>
                </c:pt>
                <c:pt idx="1436">
                  <c:v>0.14360000000000001</c:v>
                </c:pt>
                <c:pt idx="1437">
                  <c:v>0.14369999999999999</c:v>
                </c:pt>
                <c:pt idx="1438">
                  <c:v>0.14380000000000001</c:v>
                </c:pt>
                <c:pt idx="1439">
                  <c:v>0.1439</c:v>
                </c:pt>
                <c:pt idx="1440">
                  <c:v>0.14399999999999999</c:v>
                </c:pt>
                <c:pt idx="1441">
                  <c:v>0.14410000000000001</c:v>
                </c:pt>
                <c:pt idx="1442">
                  <c:v>0.14419999999999999</c:v>
                </c:pt>
                <c:pt idx="1443">
                  <c:v>0.14430000000000001</c:v>
                </c:pt>
                <c:pt idx="1444">
                  <c:v>0.1444</c:v>
                </c:pt>
                <c:pt idx="1445">
                  <c:v>0.14449999999999999</c:v>
                </c:pt>
                <c:pt idx="1446">
                  <c:v>0.14460000000000001</c:v>
                </c:pt>
                <c:pt idx="1447">
                  <c:v>0.1447</c:v>
                </c:pt>
                <c:pt idx="1448">
                  <c:v>0.14480000000000001</c:v>
                </c:pt>
                <c:pt idx="1449">
                  <c:v>0.1449</c:v>
                </c:pt>
                <c:pt idx="1450">
                  <c:v>0.14499999999999999</c:v>
                </c:pt>
                <c:pt idx="1451">
                  <c:v>0.14510000000000001</c:v>
                </c:pt>
                <c:pt idx="1452">
                  <c:v>0.1452</c:v>
                </c:pt>
                <c:pt idx="1453">
                  <c:v>0.14530000000000001</c:v>
                </c:pt>
                <c:pt idx="1454">
                  <c:v>0.1454</c:v>
                </c:pt>
                <c:pt idx="1455">
                  <c:v>0.14549999999999999</c:v>
                </c:pt>
                <c:pt idx="1456">
                  <c:v>0.14560000000000001</c:v>
                </c:pt>
                <c:pt idx="1457">
                  <c:v>0.1457</c:v>
                </c:pt>
                <c:pt idx="1458">
                  <c:v>0.14580000000000001</c:v>
                </c:pt>
                <c:pt idx="1459">
                  <c:v>0.1459</c:v>
                </c:pt>
                <c:pt idx="1460">
                  <c:v>0.14599999999999999</c:v>
                </c:pt>
                <c:pt idx="1461">
                  <c:v>0.14610000000000001</c:v>
                </c:pt>
                <c:pt idx="1462">
                  <c:v>0.1462</c:v>
                </c:pt>
                <c:pt idx="1463">
                  <c:v>0.14630000000000001</c:v>
                </c:pt>
                <c:pt idx="1464">
                  <c:v>0.1464</c:v>
                </c:pt>
                <c:pt idx="1465">
                  <c:v>0.14649999999999999</c:v>
                </c:pt>
                <c:pt idx="1466">
                  <c:v>0.14660000000000001</c:v>
                </c:pt>
                <c:pt idx="1467">
                  <c:v>0.1467</c:v>
                </c:pt>
                <c:pt idx="1468">
                  <c:v>0.14680000000000001</c:v>
                </c:pt>
                <c:pt idx="1469">
                  <c:v>0.1469</c:v>
                </c:pt>
                <c:pt idx="1470">
                  <c:v>0.14699999999999999</c:v>
                </c:pt>
                <c:pt idx="1471">
                  <c:v>0.14710000000000001</c:v>
                </c:pt>
                <c:pt idx="1472">
                  <c:v>0.1472</c:v>
                </c:pt>
                <c:pt idx="1473">
                  <c:v>0.14729999999999999</c:v>
                </c:pt>
                <c:pt idx="1474">
                  <c:v>0.1474</c:v>
                </c:pt>
                <c:pt idx="1475">
                  <c:v>0.14749999999999999</c:v>
                </c:pt>
                <c:pt idx="1476">
                  <c:v>0.14760000000000001</c:v>
                </c:pt>
                <c:pt idx="1477">
                  <c:v>0.1477</c:v>
                </c:pt>
                <c:pt idx="1478">
                  <c:v>0.14779999999999999</c:v>
                </c:pt>
                <c:pt idx="1479">
                  <c:v>0.1479</c:v>
                </c:pt>
                <c:pt idx="1480">
                  <c:v>0.14799999999999999</c:v>
                </c:pt>
                <c:pt idx="1481">
                  <c:v>0.14810000000000001</c:v>
                </c:pt>
                <c:pt idx="1482">
                  <c:v>0.1482</c:v>
                </c:pt>
                <c:pt idx="1483">
                  <c:v>0.14829999999999999</c:v>
                </c:pt>
                <c:pt idx="1484">
                  <c:v>0.1484</c:v>
                </c:pt>
                <c:pt idx="1485">
                  <c:v>0.14849999999999999</c:v>
                </c:pt>
                <c:pt idx="1486">
                  <c:v>0.14860000000000001</c:v>
                </c:pt>
                <c:pt idx="1487">
                  <c:v>0.1487</c:v>
                </c:pt>
                <c:pt idx="1488">
                  <c:v>0.14879999999999999</c:v>
                </c:pt>
                <c:pt idx="1489">
                  <c:v>0.1489</c:v>
                </c:pt>
                <c:pt idx="1490">
                  <c:v>0.14899999999999999</c:v>
                </c:pt>
                <c:pt idx="1491">
                  <c:v>0.14910000000000001</c:v>
                </c:pt>
                <c:pt idx="1492">
                  <c:v>0.1492</c:v>
                </c:pt>
                <c:pt idx="1493">
                  <c:v>0.14929999999999999</c:v>
                </c:pt>
                <c:pt idx="1494">
                  <c:v>0.14940000000000001</c:v>
                </c:pt>
                <c:pt idx="1495">
                  <c:v>0.14949999999999999</c:v>
                </c:pt>
                <c:pt idx="1496">
                  <c:v>0.14960000000000001</c:v>
                </c:pt>
                <c:pt idx="1497">
                  <c:v>0.1497</c:v>
                </c:pt>
                <c:pt idx="1498">
                  <c:v>0.14979999999999999</c:v>
                </c:pt>
                <c:pt idx="1499">
                  <c:v>0.14990000000000001</c:v>
                </c:pt>
                <c:pt idx="1500">
                  <c:v>0.15</c:v>
                </c:pt>
                <c:pt idx="1501">
                  <c:v>0.15010000000000001</c:v>
                </c:pt>
                <c:pt idx="1502">
                  <c:v>0.1502</c:v>
                </c:pt>
                <c:pt idx="1503">
                  <c:v>0.15029999999999999</c:v>
                </c:pt>
                <c:pt idx="1504">
                  <c:v>0.15040000000000001</c:v>
                </c:pt>
                <c:pt idx="1505">
                  <c:v>0.15049999999999999</c:v>
                </c:pt>
                <c:pt idx="1506">
                  <c:v>0.15060000000000001</c:v>
                </c:pt>
                <c:pt idx="1507">
                  <c:v>0.1507</c:v>
                </c:pt>
                <c:pt idx="1508">
                  <c:v>0.15079999999999999</c:v>
                </c:pt>
                <c:pt idx="1509">
                  <c:v>0.15090000000000001</c:v>
                </c:pt>
                <c:pt idx="1510">
                  <c:v>0.151</c:v>
                </c:pt>
                <c:pt idx="1511">
                  <c:v>0.15110000000000001</c:v>
                </c:pt>
                <c:pt idx="1512">
                  <c:v>0.1512</c:v>
                </c:pt>
                <c:pt idx="1513">
                  <c:v>0.15129999999999999</c:v>
                </c:pt>
                <c:pt idx="1514">
                  <c:v>0.15140000000000001</c:v>
                </c:pt>
                <c:pt idx="1515">
                  <c:v>0.1515</c:v>
                </c:pt>
                <c:pt idx="1516">
                  <c:v>0.15160000000000001</c:v>
                </c:pt>
                <c:pt idx="1517">
                  <c:v>0.1517</c:v>
                </c:pt>
                <c:pt idx="1518">
                  <c:v>0.15179999999999999</c:v>
                </c:pt>
                <c:pt idx="1519">
                  <c:v>0.15190000000000001</c:v>
                </c:pt>
                <c:pt idx="1520">
                  <c:v>0.152</c:v>
                </c:pt>
                <c:pt idx="1521">
                  <c:v>0.15210000000000001</c:v>
                </c:pt>
                <c:pt idx="1522">
                  <c:v>0.1522</c:v>
                </c:pt>
                <c:pt idx="1523">
                  <c:v>0.15229999999999999</c:v>
                </c:pt>
                <c:pt idx="1524">
                  <c:v>0.15240000000000001</c:v>
                </c:pt>
                <c:pt idx="1525">
                  <c:v>0.1525</c:v>
                </c:pt>
                <c:pt idx="1526">
                  <c:v>0.15260000000000001</c:v>
                </c:pt>
                <c:pt idx="1527">
                  <c:v>0.1527</c:v>
                </c:pt>
                <c:pt idx="1528">
                  <c:v>0.15279999999999999</c:v>
                </c:pt>
                <c:pt idx="1529">
                  <c:v>0.15290000000000001</c:v>
                </c:pt>
                <c:pt idx="1530">
                  <c:v>0.153</c:v>
                </c:pt>
                <c:pt idx="1531">
                  <c:v>0.15310000000000001</c:v>
                </c:pt>
                <c:pt idx="1532">
                  <c:v>0.1532</c:v>
                </c:pt>
                <c:pt idx="1533">
                  <c:v>0.15329999999999999</c:v>
                </c:pt>
                <c:pt idx="1534">
                  <c:v>0.15340000000000001</c:v>
                </c:pt>
                <c:pt idx="1535">
                  <c:v>0.1535</c:v>
                </c:pt>
                <c:pt idx="1536">
                  <c:v>0.15359999999999999</c:v>
                </c:pt>
                <c:pt idx="1537">
                  <c:v>0.1537</c:v>
                </c:pt>
                <c:pt idx="1538">
                  <c:v>0.15379999999999999</c:v>
                </c:pt>
                <c:pt idx="1539">
                  <c:v>0.15390000000000001</c:v>
                </c:pt>
                <c:pt idx="1540">
                  <c:v>0.154</c:v>
                </c:pt>
                <c:pt idx="1541">
                  <c:v>0.15409999999999999</c:v>
                </c:pt>
                <c:pt idx="1542">
                  <c:v>0.1542</c:v>
                </c:pt>
                <c:pt idx="1543">
                  <c:v>0.15429999999999999</c:v>
                </c:pt>
                <c:pt idx="1544">
                  <c:v>0.15440000000000001</c:v>
                </c:pt>
                <c:pt idx="1545">
                  <c:v>0.1545</c:v>
                </c:pt>
                <c:pt idx="1546">
                  <c:v>0.15459999999999999</c:v>
                </c:pt>
                <c:pt idx="1547">
                  <c:v>0.1547</c:v>
                </c:pt>
                <c:pt idx="1548">
                  <c:v>0.15479999999999999</c:v>
                </c:pt>
                <c:pt idx="1549">
                  <c:v>0.15490000000000001</c:v>
                </c:pt>
                <c:pt idx="1550">
                  <c:v>0.155</c:v>
                </c:pt>
                <c:pt idx="1551">
                  <c:v>0.15509999999999999</c:v>
                </c:pt>
                <c:pt idx="1552">
                  <c:v>0.1552</c:v>
                </c:pt>
                <c:pt idx="1553">
                  <c:v>0.15529999999999999</c:v>
                </c:pt>
                <c:pt idx="1554">
                  <c:v>0.15540000000000001</c:v>
                </c:pt>
                <c:pt idx="1555">
                  <c:v>0.1555</c:v>
                </c:pt>
                <c:pt idx="1556">
                  <c:v>0.15559999999999999</c:v>
                </c:pt>
                <c:pt idx="1557">
                  <c:v>0.15570000000000001</c:v>
                </c:pt>
                <c:pt idx="1558">
                  <c:v>0.15579999999999999</c:v>
                </c:pt>
                <c:pt idx="1559">
                  <c:v>0.15590000000000001</c:v>
                </c:pt>
                <c:pt idx="1560">
                  <c:v>0.156</c:v>
                </c:pt>
                <c:pt idx="1561">
                  <c:v>0.15609999999999999</c:v>
                </c:pt>
                <c:pt idx="1562">
                  <c:v>0.15620000000000001</c:v>
                </c:pt>
                <c:pt idx="1563">
                  <c:v>0.15629999999999999</c:v>
                </c:pt>
                <c:pt idx="1564">
                  <c:v>0.15640000000000001</c:v>
                </c:pt>
                <c:pt idx="1565">
                  <c:v>0.1565</c:v>
                </c:pt>
                <c:pt idx="1566">
                  <c:v>0.15659999999999999</c:v>
                </c:pt>
                <c:pt idx="1567">
                  <c:v>0.15670000000000001</c:v>
                </c:pt>
                <c:pt idx="1568">
                  <c:v>0.15679999999999999</c:v>
                </c:pt>
                <c:pt idx="1569">
                  <c:v>0.15690000000000001</c:v>
                </c:pt>
                <c:pt idx="1570">
                  <c:v>0.157</c:v>
                </c:pt>
                <c:pt idx="1571">
                  <c:v>0.15709999999999999</c:v>
                </c:pt>
                <c:pt idx="1572">
                  <c:v>0.15720000000000001</c:v>
                </c:pt>
                <c:pt idx="1573">
                  <c:v>0.1573</c:v>
                </c:pt>
                <c:pt idx="1574">
                  <c:v>0.15740000000000001</c:v>
                </c:pt>
                <c:pt idx="1575">
                  <c:v>0.1575</c:v>
                </c:pt>
                <c:pt idx="1576">
                  <c:v>0.15759999999999999</c:v>
                </c:pt>
                <c:pt idx="1577">
                  <c:v>0.15770000000000001</c:v>
                </c:pt>
                <c:pt idx="1578">
                  <c:v>0.1578</c:v>
                </c:pt>
                <c:pt idx="1579">
                  <c:v>0.15790000000000001</c:v>
                </c:pt>
                <c:pt idx="1580">
                  <c:v>0.158</c:v>
                </c:pt>
                <c:pt idx="1581">
                  <c:v>0.15809999999999999</c:v>
                </c:pt>
                <c:pt idx="1582">
                  <c:v>0.15820000000000001</c:v>
                </c:pt>
                <c:pt idx="1583">
                  <c:v>0.1583</c:v>
                </c:pt>
                <c:pt idx="1584">
                  <c:v>0.15840000000000001</c:v>
                </c:pt>
                <c:pt idx="1585">
                  <c:v>0.1585</c:v>
                </c:pt>
                <c:pt idx="1586">
                  <c:v>0.15859999999999999</c:v>
                </c:pt>
                <c:pt idx="1587">
                  <c:v>0.15870000000000001</c:v>
                </c:pt>
                <c:pt idx="1588">
                  <c:v>0.1588</c:v>
                </c:pt>
                <c:pt idx="1589">
                  <c:v>0.15890000000000001</c:v>
                </c:pt>
                <c:pt idx="1590">
                  <c:v>0.159</c:v>
                </c:pt>
                <c:pt idx="1591">
                  <c:v>0.15909999999999999</c:v>
                </c:pt>
                <c:pt idx="1592">
                  <c:v>0.15920000000000001</c:v>
                </c:pt>
                <c:pt idx="1593">
                  <c:v>0.1593</c:v>
                </c:pt>
                <c:pt idx="1594">
                  <c:v>0.15939999999999999</c:v>
                </c:pt>
                <c:pt idx="1595">
                  <c:v>0.1595</c:v>
                </c:pt>
                <c:pt idx="1596">
                  <c:v>0.15959999999999999</c:v>
                </c:pt>
                <c:pt idx="1597">
                  <c:v>0.15970000000000001</c:v>
                </c:pt>
                <c:pt idx="1598">
                  <c:v>0.1598</c:v>
                </c:pt>
                <c:pt idx="1599">
                  <c:v>0.15989999999999999</c:v>
                </c:pt>
                <c:pt idx="1600">
                  <c:v>0.16</c:v>
                </c:pt>
                <c:pt idx="1601">
                  <c:v>0.16009999999999999</c:v>
                </c:pt>
                <c:pt idx="1602">
                  <c:v>0.16020000000000001</c:v>
                </c:pt>
                <c:pt idx="1603">
                  <c:v>0.1603</c:v>
                </c:pt>
                <c:pt idx="1604">
                  <c:v>0.16039999999999999</c:v>
                </c:pt>
                <c:pt idx="1605">
                  <c:v>0.1605</c:v>
                </c:pt>
                <c:pt idx="1606">
                  <c:v>0.16059999999999999</c:v>
                </c:pt>
                <c:pt idx="1607">
                  <c:v>0.16070000000000001</c:v>
                </c:pt>
                <c:pt idx="1608">
                  <c:v>0.1608</c:v>
                </c:pt>
                <c:pt idx="1609">
                  <c:v>0.16089999999999999</c:v>
                </c:pt>
                <c:pt idx="1610">
                  <c:v>0.161</c:v>
                </c:pt>
                <c:pt idx="1611">
                  <c:v>0.16109999999999999</c:v>
                </c:pt>
                <c:pt idx="1612">
                  <c:v>0.16120000000000001</c:v>
                </c:pt>
                <c:pt idx="1613">
                  <c:v>0.1613</c:v>
                </c:pt>
                <c:pt idx="1614">
                  <c:v>0.16139999999999999</c:v>
                </c:pt>
                <c:pt idx="1615">
                  <c:v>0.1615</c:v>
                </c:pt>
                <c:pt idx="1616">
                  <c:v>0.16159999999999999</c:v>
                </c:pt>
                <c:pt idx="1617">
                  <c:v>0.16170000000000001</c:v>
                </c:pt>
                <c:pt idx="1618">
                  <c:v>0.1618</c:v>
                </c:pt>
                <c:pt idx="1619">
                  <c:v>0.16189999999999999</c:v>
                </c:pt>
                <c:pt idx="1620">
                  <c:v>0.16200000000000001</c:v>
                </c:pt>
                <c:pt idx="1621">
                  <c:v>0.16209999999999999</c:v>
                </c:pt>
                <c:pt idx="1622">
                  <c:v>0.16220000000000001</c:v>
                </c:pt>
                <c:pt idx="1623">
                  <c:v>0.1623</c:v>
                </c:pt>
                <c:pt idx="1624">
                  <c:v>0.16239999999999999</c:v>
                </c:pt>
                <c:pt idx="1625">
                  <c:v>0.16250000000000001</c:v>
                </c:pt>
                <c:pt idx="1626">
                  <c:v>0.16259999999999999</c:v>
                </c:pt>
                <c:pt idx="1627">
                  <c:v>0.16270000000000001</c:v>
                </c:pt>
                <c:pt idx="1628">
                  <c:v>0.1628</c:v>
                </c:pt>
                <c:pt idx="1629">
                  <c:v>0.16289999999999999</c:v>
                </c:pt>
                <c:pt idx="1630">
                  <c:v>0.16300000000000001</c:v>
                </c:pt>
                <c:pt idx="1631">
                  <c:v>0.16309999999999999</c:v>
                </c:pt>
                <c:pt idx="1632">
                  <c:v>0.16320000000000001</c:v>
                </c:pt>
                <c:pt idx="1633">
                  <c:v>0.1633</c:v>
                </c:pt>
                <c:pt idx="1634">
                  <c:v>0.16339999999999999</c:v>
                </c:pt>
                <c:pt idx="1635">
                  <c:v>0.16350000000000001</c:v>
                </c:pt>
                <c:pt idx="1636">
                  <c:v>0.1636</c:v>
                </c:pt>
                <c:pt idx="1637">
                  <c:v>0.16370000000000001</c:v>
                </c:pt>
                <c:pt idx="1638">
                  <c:v>0.1638</c:v>
                </c:pt>
                <c:pt idx="1639">
                  <c:v>0.16389999999999999</c:v>
                </c:pt>
                <c:pt idx="1640">
                  <c:v>0.16400000000000001</c:v>
                </c:pt>
                <c:pt idx="1641">
                  <c:v>0.1641</c:v>
                </c:pt>
                <c:pt idx="1642">
                  <c:v>0.16420000000000001</c:v>
                </c:pt>
                <c:pt idx="1643">
                  <c:v>0.1643</c:v>
                </c:pt>
                <c:pt idx="1644">
                  <c:v>0.16439999999999999</c:v>
                </c:pt>
                <c:pt idx="1645">
                  <c:v>0.16450000000000001</c:v>
                </c:pt>
                <c:pt idx="1646">
                  <c:v>0.1646</c:v>
                </c:pt>
                <c:pt idx="1647">
                  <c:v>0.16470000000000001</c:v>
                </c:pt>
                <c:pt idx="1648">
                  <c:v>0.1648</c:v>
                </c:pt>
                <c:pt idx="1649">
                  <c:v>0.16489999999999999</c:v>
                </c:pt>
                <c:pt idx="1650">
                  <c:v>0.16500000000000001</c:v>
                </c:pt>
                <c:pt idx="1651">
                  <c:v>0.1651</c:v>
                </c:pt>
                <c:pt idx="1652">
                  <c:v>0.16520000000000001</c:v>
                </c:pt>
                <c:pt idx="1653">
                  <c:v>0.1653</c:v>
                </c:pt>
                <c:pt idx="1654">
                  <c:v>0.16539999999999999</c:v>
                </c:pt>
                <c:pt idx="1655">
                  <c:v>0.16550000000000001</c:v>
                </c:pt>
                <c:pt idx="1656">
                  <c:v>0.1656</c:v>
                </c:pt>
                <c:pt idx="1657">
                  <c:v>0.16569999999999999</c:v>
                </c:pt>
                <c:pt idx="1658">
                  <c:v>0.1658</c:v>
                </c:pt>
                <c:pt idx="1659">
                  <c:v>0.16589999999999999</c:v>
                </c:pt>
                <c:pt idx="1660">
                  <c:v>0.16600000000000001</c:v>
                </c:pt>
                <c:pt idx="1661">
                  <c:v>0.1661</c:v>
                </c:pt>
                <c:pt idx="1662">
                  <c:v>0.16619999999999999</c:v>
                </c:pt>
                <c:pt idx="1663">
                  <c:v>0.1663</c:v>
                </c:pt>
                <c:pt idx="1664">
                  <c:v>0.16639999999999999</c:v>
                </c:pt>
                <c:pt idx="1665">
                  <c:v>0.16650000000000001</c:v>
                </c:pt>
                <c:pt idx="1666">
                  <c:v>0.1666</c:v>
                </c:pt>
                <c:pt idx="1667">
                  <c:v>0.16669999999999999</c:v>
                </c:pt>
                <c:pt idx="1668">
                  <c:v>0.1668</c:v>
                </c:pt>
                <c:pt idx="1669">
                  <c:v>0.16689999999999999</c:v>
                </c:pt>
                <c:pt idx="1670">
                  <c:v>0.16700000000000001</c:v>
                </c:pt>
                <c:pt idx="1671">
                  <c:v>0.1671</c:v>
                </c:pt>
                <c:pt idx="1672">
                  <c:v>0.16719999999999999</c:v>
                </c:pt>
                <c:pt idx="1673">
                  <c:v>0.1673</c:v>
                </c:pt>
                <c:pt idx="1674">
                  <c:v>0.16739999999999999</c:v>
                </c:pt>
                <c:pt idx="1675">
                  <c:v>0.16750000000000001</c:v>
                </c:pt>
                <c:pt idx="1676">
                  <c:v>0.1676</c:v>
                </c:pt>
                <c:pt idx="1677">
                  <c:v>0.16769999999999999</c:v>
                </c:pt>
                <c:pt idx="1678">
                  <c:v>0.1678</c:v>
                </c:pt>
                <c:pt idx="1679">
                  <c:v>0.16789999999999999</c:v>
                </c:pt>
                <c:pt idx="1680">
                  <c:v>0.16800000000000001</c:v>
                </c:pt>
                <c:pt idx="1681">
                  <c:v>0.1681</c:v>
                </c:pt>
                <c:pt idx="1682">
                  <c:v>0.16819999999999999</c:v>
                </c:pt>
                <c:pt idx="1683">
                  <c:v>0.16830000000000001</c:v>
                </c:pt>
                <c:pt idx="1684">
                  <c:v>0.16839999999999999</c:v>
                </c:pt>
                <c:pt idx="1685">
                  <c:v>0.16850000000000001</c:v>
                </c:pt>
                <c:pt idx="1686">
                  <c:v>0.1686</c:v>
                </c:pt>
                <c:pt idx="1687">
                  <c:v>0.16869999999999999</c:v>
                </c:pt>
                <c:pt idx="1688">
                  <c:v>0.16880000000000001</c:v>
                </c:pt>
                <c:pt idx="1689">
                  <c:v>0.16889999999999999</c:v>
                </c:pt>
                <c:pt idx="1690">
                  <c:v>0.16900000000000001</c:v>
                </c:pt>
                <c:pt idx="1691">
                  <c:v>0.1691</c:v>
                </c:pt>
                <c:pt idx="1692">
                  <c:v>0.16919999999999999</c:v>
                </c:pt>
                <c:pt idx="1693">
                  <c:v>0.16930000000000001</c:v>
                </c:pt>
                <c:pt idx="1694">
                  <c:v>0.1694</c:v>
                </c:pt>
                <c:pt idx="1695">
                  <c:v>0.16950000000000001</c:v>
                </c:pt>
                <c:pt idx="1696">
                  <c:v>0.1696</c:v>
                </c:pt>
                <c:pt idx="1697">
                  <c:v>0.16969999999999999</c:v>
                </c:pt>
                <c:pt idx="1698">
                  <c:v>0.16980000000000001</c:v>
                </c:pt>
                <c:pt idx="1699">
                  <c:v>0.1699</c:v>
                </c:pt>
                <c:pt idx="1700">
                  <c:v>0.17</c:v>
                </c:pt>
                <c:pt idx="1701">
                  <c:v>0.1701</c:v>
                </c:pt>
                <c:pt idx="1702">
                  <c:v>0.17019999999999999</c:v>
                </c:pt>
                <c:pt idx="1703">
                  <c:v>0.17030000000000001</c:v>
                </c:pt>
                <c:pt idx="1704">
                  <c:v>0.1704</c:v>
                </c:pt>
                <c:pt idx="1705">
                  <c:v>0.17050000000000001</c:v>
                </c:pt>
                <c:pt idx="1706">
                  <c:v>0.1706</c:v>
                </c:pt>
                <c:pt idx="1707">
                  <c:v>0.17069999999999999</c:v>
                </c:pt>
                <c:pt idx="1708">
                  <c:v>0.17080000000000001</c:v>
                </c:pt>
                <c:pt idx="1709">
                  <c:v>0.1709</c:v>
                </c:pt>
                <c:pt idx="1710">
                  <c:v>0.17100000000000001</c:v>
                </c:pt>
                <c:pt idx="1711">
                  <c:v>0.1711</c:v>
                </c:pt>
                <c:pt idx="1712">
                  <c:v>0.17119999999999999</c:v>
                </c:pt>
                <c:pt idx="1713">
                  <c:v>0.17130000000000001</c:v>
                </c:pt>
                <c:pt idx="1714">
                  <c:v>0.1714</c:v>
                </c:pt>
                <c:pt idx="1715">
                  <c:v>0.17150000000000001</c:v>
                </c:pt>
                <c:pt idx="1716">
                  <c:v>0.1716</c:v>
                </c:pt>
                <c:pt idx="1717">
                  <c:v>0.17169999999999999</c:v>
                </c:pt>
                <c:pt idx="1718">
                  <c:v>0.17180000000000001</c:v>
                </c:pt>
                <c:pt idx="1719">
                  <c:v>0.1719</c:v>
                </c:pt>
                <c:pt idx="1720">
                  <c:v>0.17199999999999999</c:v>
                </c:pt>
                <c:pt idx="1721">
                  <c:v>0.1721</c:v>
                </c:pt>
                <c:pt idx="1722">
                  <c:v>0.17219999999999999</c:v>
                </c:pt>
                <c:pt idx="1723">
                  <c:v>0.17230000000000001</c:v>
                </c:pt>
                <c:pt idx="1724">
                  <c:v>0.1724</c:v>
                </c:pt>
                <c:pt idx="1725">
                  <c:v>0.17249999999999999</c:v>
                </c:pt>
                <c:pt idx="1726">
                  <c:v>0.1726</c:v>
                </c:pt>
                <c:pt idx="1727">
                  <c:v>0.17269999999999999</c:v>
                </c:pt>
                <c:pt idx="1728">
                  <c:v>0.17280000000000001</c:v>
                </c:pt>
                <c:pt idx="1729">
                  <c:v>0.1729</c:v>
                </c:pt>
                <c:pt idx="1730">
                  <c:v>0.17299999999999999</c:v>
                </c:pt>
                <c:pt idx="1731">
                  <c:v>0.1731</c:v>
                </c:pt>
                <c:pt idx="1732">
                  <c:v>0.17319999999999999</c:v>
                </c:pt>
                <c:pt idx="1733">
                  <c:v>0.17330000000000001</c:v>
                </c:pt>
                <c:pt idx="1734">
                  <c:v>0.1734</c:v>
                </c:pt>
                <c:pt idx="1735">
                  <c:v>0.17349999999999999</c:v>
                </c:pt>
                <c:pt idx="1736">
                  <c:v>0.1736</c:v>
                </c:pt>
                <c:pt idx="1737">
                  <c:v>0.17369999999999999</c:v>
                </c:pt>
                <c:pt idx="1738">
                  <c:v>0.17380000000000001</c:v>
                </c:pt>
                <c:pt idx="1739">
                  <c:v>0.1739</c:v>
                </c:pt>
                <c:pt idx="1740">
                  <c:v>0.17399999999999999</c:v>
                </c:pt>
                <c:pt idx="1741">
                  <c:v>0.1741</c:v>
                </c:pt>
                <c:pt idx="1742">
                  <c:v>0.17419999999999999</c:v>
                </c:pt>
                <c:pt idx="1743">
                  <c:v>0.17430000000000001</c:v>
                </c:pt>
                <c:pt idx="1744">
                  <c:v>0.1744</c:v>
                </c:pt>
                <c:pt idx="1745">
                  <c:v>0.17449999999999999</c:v>
                </c:pt>
                <c:pt idx="1746">
                  <c:v>0.17460000000000001</c:v>
                </c:pt>
                <c:pt idx="1747">
                  <c:v>0.17469999999999999</c:v>
                </c:pt>
                <c:pt idx="1748">
                  <c:v>0.17480000000000001</c:v>
                </c:pt>
                <c:pt idx="1749">
                  <c:v>0.1749</c:v>
                </c:pt>
                <c:pt idx="1750">
                  <c:v>0.17499999999999999</c:v>
                </c:pt>
                <c:pt idx="1751">
                  <c:v>0.17510000000000001</c:v>
                </c:pt>
                <c:pt idx="1752">
                  <c:v>0.17519999999999999</c:v>
                </c:pt>
                <c:pt idx="1753">
                  <c:v>0.17530000000000001</c:v>
                </c:pt>
                <c:pt idx="1754">
                  <c:v>0.1754</c:v>
                </c:pt>
                <c:pt idx="1755">
                  <c:v>0.17549999999999999</c:v>
                </c:pt>
                <c:pt idx="1756">
                  <c:v>0.17560000000000001</c:v>
                </c:pt>
                <c:pt idx="1757">
                  <c:v>0.1757</c:v>
                </c:pt>
                <c:pt idx="1758">
                  <c:v>0.17580000000000001</c:v>
                </c:pt>
                <c:pt idx="1759">
                  <c:v>0.1759</c:v>
                </c:pt>
                <c:pt idx="1760">
                  <c:v>0.17599999999999999</c:v>
                </c:pt>
                <c:pt idx="1761">
                  <c:v>0.17610000000000001</c:v>
                </c:pt>
                <c:pt idx="1762">
                  <c:v>0.1762</c:v>
                </c:pt>
                <c:pt idx="1763">
                  <c:v>0.17630000000000001</c:v>
                </c:pt>
                <c:pt idx="1764">
                  <c:v>0.1764</c:v>
                </c:pt>
                <c:pt idx="1765">
                  <c:v>0.17649999999999999</c:v>
                </c:pt>
                <c:pt idx="1766">
                  <c:v>0.17660000000000001</c:v>
                </c:pt>
                <c:pt idx="1767">
                  <c:v>0.1767</c:v>
                </c:pt>
                <c:pt idx="1768">
                  <c:v>0.17680000000000001</c:v>
                </c:pt>
                <c:pt idx="1769">
                  <c:v>0.1769</c:v>
                </c:pt>
                <c:pt idx="1770">
                  <c:v>0.17699999999999999</c:v>
                </c:pt>
                <c:pt idx="1771">
                  <c:v>0.17710000000000001</c:v>
                </c:pt>
                <c:pt idx="1772">
                  <c:v>0.1772</c:v>
                </c:pt>
                <c:pt idx="1773">
                  <c:v>0.17730000000000001</c:v>
                </c:pt>
                <c:pt idx="1774">
                  <c:v>0.1774</c:v>
                </c:pt>
                <c:pt idx="1775">
                  <c:v>0.17749999999999999</c:v>
                </c:pt>
                <c:pt idx="1776">
                  <c:v>0.17760000000000001</c:v>
                </c:pt>
                <c:pt idx="1777">
                  <c:v>0.1777</c:v>
                </c:pt>
                <c:pt idx="1778">
                  <c:v>0.17780000000000001</c:v>
                </c:pt>
                <c:pt idx="1779">
                  <c:v>0.1779</c:v>
                </c:pt>
                <c:pt idx="1780">
                  <c:v>0.17799999999999999</c:v>
                </c:pt>
                <c:pt idx="1781">
                  <c:v>0.17810000000000001</c:v>
                </c:pt>
                <c:pt idx="1782">
                  <c:v>0.1782</c:v>
                </c:pt>
                <c:pt idx="1783">
                  <c:v>0.17829999999999999</c:v>
                </c:pt>
                <c:pt idx="1784">
                  <c:v>0.1784</c:v>
                </c:pt>
                <c:pt idx="1785">
                  <c:v>0.17849999999999999</c:v>
                </c:pt>
                <c:pt idx="1786">
                  <c:v>0.17860000000000001</c:v>
                </c:pt>
                <c:pt idx="1787">
                  <c:v>0.1787</c:v>
                </c:pt>
                <c:pt idx="1788">
                  <c:v>0.17879999999999999</c:v>
                </c:pt>
                <c:pt idx="1789">
                  <c:v>0.1789</c:v>
                </c:pt>
                <c:pt idx="1790">
                  <c:v>0.17899999999999999</c:v>
                </c:pt>
                <c:pt idx="1791">
                  <c:v>0.17910000000000001</c:v>
                </c:pt>
                <c:pt idx="1792">
                  <c:v>0.1792</c:v>
                </c:pt>
                <c:pt idx="1793">
                  <c:v>0.17929999999999999</c:v>
                </c:pt>
                <c:pt idx="1794">
                  <c:v>0.1794</c:v>
                </c:pt>
                <c:pt idx="1795">
                  <c:v>0.17949999999999999</c:v>
                </c:pt>
                <c:pt idx="1796">
                  <c:v>0.17960000000000001</c:v>
                </c:pt>
                <c:pt idx="1797">
                  <c:v>0.1797</c:v>
                </c:pt>
                <c:pt idx="1798">
                  <c:v>0.17979999999999999</c:v>
                </c:pt>
                <c:pt idx="1799">
                  <c:v>0.1799</c:v>
                </c:pt>
                <c:pt idx="1800">
                  <c:v>0.18</c:v>
                </c:pt>
                <c:pt idx="1801">
                  <c:v>0.18010000000000001</c:v>
                </c:pt>
                <c:pt idx="1802">
                  <c:v>0.1802</c:v>
                </c:pt>
                <c:pt idx="1803">
                  <c:v>0.18029999999999999</c:v>
                </c:pt>
                <c:pt idx="1804">
                  <c:v>0.1804</c:v>
                </c:pt>
                <c:pt idx="1805">
                  <c:v>0.18049999999999999</c:v>
                </c:pt>
                <c:pt idx="1806">
                  <c:v>0.18060000000000001</c:v>
                </c:pt>
                <c:pt idx="1807">
                  <c:v>0.1807</c:v>
                </c:pt>
                <c:pt idx="1808">
                  <c:v>0.18079999999999999</c:v>
                </c:pt>
                <c:pt idx="1809">
                  <c:v>0.18090000000000001</c:v>
                </c:pt>
                <c:pt idx="1810">
                  <c:v>0.18099999999999999</c:v>
                </c:pt>
                <c:pt idx="1811">
                  <c:v>0.18110000000000001</c:v>
                </c:pt>
                <c:pt idx="1812">
                  <c:v>0.1812</c:v>
                </c:pt>
                <c:pt idx="1813">
                  <c:v>0.18129999999999999</c:v>
                </c:pt>
                <c:pt idx="1814">
                  <c:v>0.18140000000000001</c:v>
                </c:pt>
                <c:pt idx="1815">
                  <c:v>0.18149999999999999</c:v>
                </c:pt>
                <c:pt idx="1816">
                  <c:v>0.18160000000000001</c:v>
                </c:pt>
                <c:pt idx="1817">
                  <c:v>0.1817</c:v>
                </c:pt>
                <c:pt idx="1818">
                  <c:v>0.18179999999999999</c:v>
                </c:pt>
                <c:pt idx="1819">
                  <c:v>0.18190000000000001</c:v>
                </c:pt>
                <c:pt idx="1820">
                  <c:v>0.182</c:v>
                </c:pt>
                <c:pt idx="1821">
                  <c:v>0.18210000000000001</c:v>
                </c:pt>
                <c:pt idx="1822">
                  <c:v>0.1822</c:v>
                </c:pt>
                <c:pt idx="1823">
                  <c:v>0.18229999999999999</c:v>
                </c:pt>
                <c:pt idx="1824">
                  <c:v>0.18240000000000001</c:v>
                </c:pt>
                <c:pt idx="1825">
                  <c:v>0.1825</c:v>
                </c:pt>
                <c:pt idx="1826">
                  <c:v>0.18260000000000001</c:v>
                </c:pt>
                <c:pt idx="1827">
                  <c:v>0.1827</c:v>
                </c:pt>
                <c:pt idx="1828">
                  <c:v>0.18279999999999999</c:v>
                </c:pt>
                <c:pt idx="1829">
                  <c:v>0.18290000000000001</c:v>
                </c:pt>
                <c:pt idx="1830">
                  <c:v>0.183</c:v>
                </c:pt>
                <c:pt idx="1831">
                  <c:v>0.18310000000000001</c:v>
                </c:pt>
                <c:pt idx="1832">
                  <c:v>0.1832</c:v>
                </c:pt>
                <c:pt idx="1833">
                  <c:v>0.18329999999999999</c:v>
                </c:pt>
                <c:pt idx="1834">
                  <c:v>0.18340000000000001</c:v>
                </c:pt>
                <c:pt idx="1835">
                  <c:v>0.1835</c:v>
                </c:pt>
                <c:pt idx="1836">
                  <c:v>0.18360000000000001</c:v>
                </c:pt>
                <c:pt idx="1837">
                  <c:v>0.1837</c:v>
                </c:pt>
                <c:pt idx="1838">
                  <c:v>0.18379999999999999</c:v>
                </c:pt>
                <c:pt idx="1839">
                  <c:v>0.18390000000000001</c:v>
                </c:pt>
                <c:pt idx="1840">
                  <c:v>0.184</c:v>
                </c:pt>
                <c:pt idx="1841">
                  <c:v>0.18410000000000001</c:v>
                </c:pt>
                <c:pt idx="1842">
                  <c:v>0.1842</c:v>
                </c:pt>
                <c:pt idx="1843">
                  <c:v>0.18429999999999999</c:v>
                </c:pt>
                <c:pt idx="1844">
                  <c:v>0.18440000000000001</c:v>
                </c:pt>
                <c:pt idx="1845">
                  <c:v>0.1845</c:v>
                </c:pt>
                <c:pt idx="1846">
                  <c:v>0.18459999999999999</c:v>
                </c:pt>
                <c:pt idx="1847">
                  <c:v>0.1847</c:v>
                </c:pt>
                <c:pt idx="1848">
                  <c:v>0.18479999999999999</c:v>
                </c:pt>
                <c:pt idx="1849">
                  <c:v>0.18490000000000001</c:v>
                </c:pt>
                <c:pt idx="1850">
                  <c:v>0.185</c:v>
                </c:pt>
                <c:pt idx="1851">
                  <c:v>0.18509999999999999</c:v>
                </c:pt>
                <c:pt idx="1852">
                  <c:v>0.1852</c:v>
                </c:pt>
                <c:pt idx="1853">
                  <c:v>0.18529999999999999</c:v>
                </c:pt>
                <c:pt idx="1854">
                  <c:v>0.18540000000000001</c:v>
                </c:pt>
                <c:pt idx="1855">
                  <c:v>0.1855</c:v>
                </c:pt>
                <c:pt idx="1856">
                  <c:v>0.18559999999999999</c:v>
                </c:pt>
                <c:pt idx="1857">
                  <c:v>0.1857</c:v>
                </c:pt>
                <c:pt idx="1858">
                  <c:v>0.18579999999999999</c:v>
                </c:pt>
                <c:pt idx="1859">
                  <c:v>0.18590000000000001</c:v>
                </c:pt>
                <c:pt idx="1860">
                  <c:v>0.186</c:v>
                </c:pt>
                <c:pt idx="1861">
                  <c:v>0.18609999999999999</c:v>
                </c:pt>
                <c:pt idx="1862">
                  <c:v>0.1862</c:v>
                </c:pt>
                <c:pt idx="1863">
                  <c:v>0.18629999999999999</c:v>
                </c:pt>
                <c:pt idx="1864">
                  <c:v>0.18640000000000001</c:v>
                </c:pt>
                <c:pt idx="1865">
                  <c:v>0.1865</c:v>
                </c:pt>
                <c:pt idx="1866">
                  <c:v>0.18659999999999999</c:v>
                </c:pt>
                <c:pt idx="1867">
                  <c:v>0.1867</c:v>
                </c:pt>
                <c:pt idx="1868">
                  <c:v>0.18679999999999999</c:v>
                </c:pt>
                <c:pt idx="1869">
                  <c:v>0.18690000000000001</c:v>
                </c:pt>
                <c:pt idx="1870">
                  <c:v>0.187</c:v>
                </c:pt>
                <c:pt idx="1871">
                  <c:v>0.18709999999999999</c:v>
                </c:pt>
                <c:pt idx="1872">
                  <c:v>0.18720000000000001</c:v>
                </c:pt>
                <c:pt idx="1873">
                  <c:v>0.18729999999999999</c:v>
                </c:pt>
                <c:pt idx="1874">
                  <c:v>0.18740000000000001</c:v>
                </c:pt>
                <c:pt idx="1875">
                  <c:v>0.1875</c:v>
                </c:pt>
                <c:pt idx="1876">
                  <c:v>0.18759999999999999</c:v>
                </c:pt>
                <c:pt idx="1877">
                  <c:v>0.18770000000000001</c:v>
                </c:pt>
                <c:pt idx="1878">
                  <c:v>0.18779999999999999</c:v>
                </c:pt>
                <c:pt idx="1879">
                  <c:v>0.18790000000000001</c:v>
                </c:pt>
                <c:pt idx="1880">
                  <c:v>0.188</c:v>
                </c:pt>
                <c:pt idx="1881">
                  <c:v>0.18809999999999999</c:v>
                </c:pt>
                <c:pt idx="1882">
                  <c:v>0.18820000000000001</c:v>
                </c:pt>
                <c:pt idx="1883">
                  <c:v>0.1883</c:v>
                </c:pt>
                <c:pt idx="1884">
                  <c:v>0.18840000000000001</c:v>
                </c:pt>
                <c:pt idx="1885">
                  <c:v>0.1885</c:v>
                </c:pt>
                <c:pt idx="1886">
                  <c:v>0.18859999999999999</c:v>
                </c:pt>
                <c:pt idx="1887">
                  <c:v>0.18870000000000001</c:v>
                </c:pt>
                <c:pt idx="1888">
                  <c:v>0.1888</c:v>
                </c:pt>
                <c:pt idx="1889">
                  <c:v>0.18890000000000001</c:v>
                </c:pt>
                <c:pt idx="1890">
                  <c:v>0.189</c:v>
                </c:pt>
                <c:pt idx="1891">
                  <c:v>0.18909999999999999</c:v>
                </c:pt>
                <c:pt idx="1892">
                  <c:v>0.18920000000000001</c:v>
                </c:pt>
                <c:pt idx="1893">
                  <c:v>0.1893</c:v>
                </c:pt>
                <c:pt idx="1894">
                  <c:v>0.18940000000000001</c:v>
                </c:pt>
                <c:pt idx="1895">
                  <c:v>0.1895</c:v>
                </c:pt>
                <c:pt idx="1896">
                  <c:v>0.18959999999999999</c:v>
                </c:pt>
                <c:pt idx="1897">
                  <c:v>0.18970000000000001</c:v>
                </c:pt>
                <c:pt idx="1898">
                  <c:v>0.1898</c:v>
                </c:pt>
                <c:pt idx="1899">
                  <c:v>0.18990000000000001</c:v>
                </c:pt>
                <c:pt idx="1900">
                  <c:v>0.19</c:v>
                </c:pt>
                <c:pt idx="1901">
                  <c:v>0.19009999999999999</c:v>
                </c:pt>
                <c:pt idx="1902">
                  <c:v>0.19020000000000001</c:v>
                </c:pt>
                <c:pt idx="1903">
                  <c:v>0.1903</c:v>
                </c:pt>
                <c:pt idx="1904">
                  <c:v>0.19040000000000001</c:v>
                </c:pt>
                <c:pt idx="1905">
                  <c:v>0.1905</c:v>
                </c:pt>
                <c:pt idx="1906">
                  <c:v>0.19059999999999999</c:v>
                </c:pt>
                <c:pt idx="1907">
                  <c:v>0.19070000000000001</c:v>
                </c:pt>
                <c:pt idx="1908">
                  <c:v>0.1908</c:v>
                </c:pt>
                <c:pt idx="1909">
                  <c:v>0.19089999999999999</c:v>
                </c:pt>
                <c:pt idx="1910">
                  <c:v>0.191</c:v>
                </c:pt>
                <c:pt idx="1911">
                  <c:v>0.19109999999999999</c:v>
                </c:pt>
                <c:pt idx="1912">
                  <c:v>0.19120000000000001</c:v>
                </c:pt>
                <c:pt idx="1913">
                  <c:v>0.1913</c:v>
                </c:pt>
                <c:pt idx="1914">
                  <c:v>0.19139999999999999</c:v>
                </c:pt>
                <c:pt idx="1915">
                  <c:v>0.1915</c:v>
                </c:pt>
                <c:pt idx="1916">
                  <c:v>0.19159999999999999</c:v>
                </c:pt>
                <c:pt idx="1917">
                  <c:v>0.19170000000000001</c:v>
                </c:pt>
                <c:pt idx="1918">
                  <c:v>0.1918</c:v>
                </c:pt>
                <c:pt idx="1919">
                  <c:v>0.19189999999999999</c:v>
                </c:pt>
                <c:pt idx="1920">
                  <c:v>0.192</c:v>
                </c:pt>
                <c:pt idx="1921">
                  <c:v>0.19209999999999999</c:v>
                </c:pt>
                <c:pt idx="1922">
                  <c:v>0.19220000000000001</c:v>
                </c:pt>
                <c:pt idx="1923">
                  <c:v>0.1923</c:v>
                </c:pt>
                <c:pt idx="1924">
                  <c:v>0.19239999999999999</c:v>
                </c:pt>
                <c:pt idx="1925">
                  <c:v>0.1925</c:v>
                </c:pt>
                <c:pt idx="1926">
                  <c:v>0.19259999999999999</c:v>
                </c:pt>
                <c:pt idx="1927">
                  <c:v>0.19270000000000001</c:v>
                </c:pt>
                <c:pt idx="1928">
                  <c:v>0.1928</c:v>
                </c:pt>
                <c:pt idx="1929">
                  <c:v>0.19289999999999999</c:v>
                </c:pt>
                <c:pt idx="1930">
                  <c:v>0.193</c:v>
                </c:pt>
                <c:pt idx="1931">
                  <c:v>0.19309999999999999</c:v>
                </c:pt>
                <c:pt idx="1932">
                  <c:v>0.19320000000000001</c:v>
                </c:pt>
                <c:pt idx="1933">
                  <c:v>0.1933</c:v>
                </c:pt>
                <c:pt idx="1934">
                  <c:v>0.19339999999999999</c:v>
                </c:pt>
                <c:pt idx="1935">
                  <c:v>0.19350000000000001</c:v>
                </c:pt>
                <c:pt idx="1936">
                  <c:v>0.19359999999999999</c:v>
                </c:pt>
                <c:pt idx="1937">
                  <c:v>0.19370000000000001</c:v>
                </c:pt>
                <c:pt idx="1938">
                  <c:v>0.1938</c:v>
                </c:pt>
                <c:pt idx="1939">
                  <c:v>0.19389999999999999</c:v>
                </c:pt>
                <c:pt idx="1940">
                  <c:v>0.19400000000000001</c:v>
                </c:pt>
                <c:pt idx="1941">
                  <c:v>0.19409999999999999</c:v>
                </c:pt>
                <c:pt idx="1942">
                  <c:v>0.19420000000000001</c:v>
                </c:pt>
                <c:pt idx="1943">
                  <c:v>0.1943</c:v>
                </c:pt>
                <c:pt idx="1944">
                  <c:v>0.19439999999999999</c:v>
                </c:pt>
                <c:pt idx="1945">
                  <c:v>0.19450000000000001</c:v>
                </c:pt>
                <c:pt idx="1946">
                  <c:v>0.1946</c:v>
                </c:pt>
                <c:pt idx="1947">
                  <c:v>0.19470000000000001</c:v>
                </c:pt>
                <c:pt idx="1948">
                  <c:v>0.1948</c:v>
                </c:pt>
                <c:pt idx="1949">
                  <c:v>0.19489999999999999</c:v>
                </c:pt>
                <c:pt idx="1950">
                  <c:v>0.19500000000000001</c:v>
                </c:pt>
                <c:pt idx="1951">
                  <c:v>0.1951</c:v>
                </c:pt>
                <c:pt idx="1952">
                  <c:v>0.19520000000000001</c:v>
                </c:pt>
                <c:pt idx="1953">
                  <c:v>0.1953</c:v>
                </c:pt>
                <c:pt idx="1954">
                  <c:v>0.19539999999999999</c:v>
                </c:pt>
                <c:pt idx="1955">
                  <c:v>0.19550000000000001</c:v>
                </c:pt>
                <c:pt idx="1956">
                  <c:v>0.1956</c:v>
                </c:pt>
                <c:pt idx="1957">
                  <c:v>0.19570000000000001</c:v>
                </c:pt>
                <c:pt idx="1958">
                  <c:v>0.1958</c:v>
                </c:pt>
                <c:pt idx="1959">
                  <c:v>0.19589999999999999</c:v>
                </c:pt>
                <c:pt idx="1960">
                  <c:v>0.19600000000000001</c:v>
                </c:pt>
                <c:pt idx="1961">
                  <c:v>0.1961</c:v>
                </c:pt>
                <c:pt idx="1962">
                  <c:v>0.19620000000000001</c:v>
                </c:pt>
                <c:pt idx="1963">
                  <c:v>0.1963</c:v>
                </c:pt>
                <c:pt idx="1964">
                  <c:v>0.19639999999999999</c:v>
                </c:pt>
                <c:pt idx="1965">
                  <c:v>0.19650000000000001</c:v>
                </c:pt>
                <c:pt idx="1966">
                  <c:v>0.1966</c:v>
                </c:pt>
                <c:pt idx="1967">
                  <c:v>0.19670000000000001</c:v>
                </c:pt>
                <c:pt idx="1968">
                  <c:v>0.1968</c:v>
                </c:pt>
                <c:pt idx="1969">
                  <c:v>0.19689999999999999</c:v>
                </c:pt>
                <c:pt idx="1970">
                  <c:v>0.19700000000000001</c:v>
                </c:pt>
                <c:pt idx="1971">
                  <c:v>0.1971</c:v>
                </c:pt>
                <c:pt idx="1972">
                  <c:v>0.19719999999999999</c:v>
                </c:pt>
                <c:pt idx="1973">
                  <c:v>0.1973</c:v>
                </c:pt>
                <c:pt idx="1974">
                  <c:v>0.19739999999999999</c:v>
                </c:pt>
                <c:pt idx="1975">
                  <c:v>0.19750000000000001</c:v>
                </c:pt>
                <c:pt idx="1976">
                  <c:v>0.1976</c:v>
                </c:pt>
                <c:pt idx="1977">
                  <c:v>0.19769999999999999</c:v>
                </c:pt>
                <c:pt idx="1978">
                  <c:v>0.1978</c:v>
                </c:pt>
                <c:pt idx="1979">
                  <c:v>0.19789999999999999</c:v>
                </c:pt>
                <c:pt idx="1980">
                  <c:v>0.19800000000000001</c:v>
                </c:pt>
                <c:pt idx="1981">
                  <c:v>0.1981</c:v>
                </c:pt>
                <c:pt idx="1982">
                  <c:v>0.19819999999999999</c:v>
                </c:pt>
                <c:pt idx="1983">
                  <c:v>0.1983</c:v>
                </c:pt>
                <c:pt idx="1984">
                  <c:v>0.19839999999999999</c:v>
                </c:pt>
                <c:pt idx="1985">
                  <c:v>0.19850000000000001</c:v>
                </c:pt>
                <c:pt idx="1986">
                  <c:v>0.1986</c:v>
                </c:pt>
                <c:pt idx="1987">
                  <c:v>0.19869999999999999</c:v>
                </c:pt>
                <c:pt idx="1988">
                  <c:v>0.1988</c:v>
                </c:pt>
                <c:pt idx="1989">
                  <c:v>0.19889999999999999</c:v>
                </c:pt>
                <c:pt idx="1990">
                  <c:v>0.19900000000000001</c:v>
                </c:pt>
                <c:pt idx="1991">
                  <c:v>0.1991</c:v>
                </c:pt>
                <c:pt idx="1992">
                  <c:v>0.19919999999999999</c:v>
                </c:pt>
                <c:pt idx="1993">
                  <c:v>0.1993</c:v>
                </c:pt>
                <c:pt idx="1994">
                  <c:v>0.19939999999999999</c:v>
                </c:pt>
                <c:pt idx="1995">
                  <c:v>0.19950000000000001</c:v>
                </c:pt>
                <c:pt idx="1996">
                  <c:v>0.1996</c:v>
                </c:pt>
                <c:pt idx="1997">
                  <c:v>0.19969999999999999</c:v>
                </c:pt>
                <c:pt idx="1998">
                  <c:v>0.19980000000000001</c:v>
                </c:pt>
                <c:pt idx="1999">
                  <c:v>0.19989999999999999</c:v>
                </c:pt>
                <c:pt idx="2000">
                  <c:v>0.2</c:v>
                </c:pt>
                <c:pt idx="2001">
                  <c:v>0.2001</c:v>
                </c:pt>
                <c:pt idx="2002">
                  <c:v>0.20019999999999999</c:v>
                </c:pt>
                <c:pt idx="2003">
                  <c:v>0.20030000000000001</c:v>
                </c:pt>
                <c:pt idx="2004">
                  <c:v>0.20039999999999999</c:v>
                </c:pt>
                <c:pt idx="2005">
                  <c:v>0.20050000000000001</c:v>
                </c:pt>
                <c:pt idx="2006">
                  <c:v>0.2006</c:v>
                </c:pt>
                <c:pt idx="2007">
                  <c:v>0.20069999999999999</c:v>
                </c:pt>
                <c:pt idx="2008">
                  <c:v>0.20080000000000001</c:v>
                </c:pt>
                <c:pt idx="2009">
                  <c:v>0.2009</c:v>
                </c:pt>
                <c:pt idx="2010">
                  <c:v>0.20100000000000001</c:v>
                </c:pt>
                <c:pt idx="2011">
                  <c:v>0.2011</c:v>
                </c:pt>
                <c:pt idx="2012">
                  <c:v>0.20119999999999999</c:v>
                </c:pt>
                <c:pt idx="2013">
                  <c:v>0.20130000000000001</c:v>
                </c:pt>
                <c:pt idx="2014">
                  <c:v>0.2014</c:v>
                </c:pt>
                <c:pt idx="2015">
                  <c:v>0.20150000000000001</c:v>
                </c:pt>
                <c:pt idx="2016">
                  <c:v>0.2016</c:v>
                </c:pt>
                <c:pt idx="2017">
                  <c:v>0.20169999999999999</c:v>
                </c:pt>
                <c:pt idx="2018">
                  <c:v>0.20180000000000001</c:v>
                </c:pt>
                <c:pt idx="2019">
                  <c:v>0.2019</c:v>
                </c:pt>
                <c:pt idx="2020">
                  <c:v>0.20200000000000001</c:v>
                </c:pt>
                <c:pt idx="2021">
                  <c:v>0.2021</c:v>
                </c:pt>
                <c:pt idx="2022">
                  <c:v>0.20219999999999999</c:v>
                </c:pt>
                <c:pt idx="2023">
                  <c:v>0.20230000000000001</c:v>
                </c:pt>
                <c:pt idx="2024">
                  <c:v>0.2024</c:v>
                </c:pt>
                <c:pt idx="2025">
                  <c:v>0.20250000000000001</c:v>
                </c:pt>
                <c:pt idx="2026">
                  <c:v>0.2026</c:v>
                </c:pt>
                <c:pt idx="2027">
                  <c:v>0.20269999999999999</c:v>
                </c:pt>
                <c:pt idx="2028">
                  <c:v>0.20280000000000001</c:v>
                </c:pt>
                <c:pt idx="2029">
                  <c:v>0.2029</c:v>
                </c:pt>
                <c:pt idx="2030">
                  <c:v>0.20300000000000001</c:v>
                </c:pt>
                <c:pt idx="2031">
                  <c:v>0.2031</c:v>
                </c:pt>
                <c:pt idx="2032">
                  <c:v>0.20319999999999999</c:v>
                </c:pt>
                <c:pt idx="2033">
                  <c:v>0.20330000000000001</c:v>
                </c:pt>
                <c:pt idx="2034">
                  <c:v>0.2034</c:v>
                </c:pt>
                <c:pt idx="2035">
                  <c:v>0.20349999999999999</c:v>
                </c:pt>
                <c:pt idx="2036">
                  <c:v>0.2036</c:v>
                </c:pt>
                <c:pt idx="2037">
                  <c:v>0.20369999999999999</c:v>
                </c:pt>
                <c:pt idx="2038">
                  <c:v>0.20380000000000001</c:v>
                </c:pt>
                <c:pt idx="2039">
                  <c:v>0.2039</c:v>
                </c:pt>
                <c:pt idx="2040">
                  <c:v>0.20399999999999999</c:v>
                </c:pt>
                <c:pt idx="2041">
                  <c:v>0.2041</c:v>
                </c:pt>
                <c:pt idx="2042">
                  <c:v>0.20419999999999999</c:v>
                </c:pt>
                <c:pt idx="2043">
                  <c:v>0.20430000000000001</c:v>
                </c:pt>
                <c:pt idx="2044">
                  <c:v>0.2044</c:v>
                </c:pt>
                <c:pt idx="2045">
                  <c:v>0.20449999999999999</c:v>
                </c:pt>
                <c:pt idx="2046">
                  <c:v>0.2046</c:v>
                </c:pt>
                <c:pt idx="2047">
                  <c:v>0.20469999999999999</c:v>
                </c:pt>
                <c:pt idx="2048">
                  <c:v>0.20480000000000001</c:v>
                </c:pt>
                <c:pt idx="2049">
                  <c:v>0.2049</c:v>
                </c:pt>
                <c:pt idx="2050">
                  <c:v>0.20499999999999999</c:v>
                </c:pt>
                <c:pt idx="2051">
                  <c:v>0.2051</c:v>
                </c:pt>
                <c:pt idx="2052">
                  <c:v>0.20519999999999999</c:v>
                </c:pt>
                <c:pt idx="2053">
                  <c:v>0.20530000000000001</c:v>
                </c:pt>
                <c:pt idx="2054">
                  <c:v>0.2054</c:v>
                </c:pt>
                <c:pt idx="2055">
                  <c:v>0.20549999999999999</c:v>
                </c:pt>
                <c:pt idx="2056">
                  <c:v>0.2056</c:v>
                </c:pt>
                <c:pt idx="2057">
                  <c:v>0.20569999999999999</c:v>
                </c:pt>
                <c:pt idx="2058">
                  <c:v>0.20580000000000001</c:v>
                </c:pt>
                <c:pt idx="2059">
                  <c:v>0.2059</c:v>
                </c:pt>
                <c:pt idx="2060">
                  <c:v>0.20599999999999999</c:v>
                </c:pt>
                <c:pt idx="2061">
                  <c:v>0.20610000000000001</c:v>
                </c:pt>
                <c:pt idx="2062">
                  <c:v>0.20619999999999999</c:v>
                </c:pt>
                <c:pt idx="2063">
                  <c:v>0.20630000000000001</c:v>
                </c:pt>
                <c:pt idx="2064">
                  <c:v>0.2064</c:v>
                </c:pt>
                <c:pt idx="2065">
                  <c:v>0.20649999999999999</c:v>
                </c:pt>
                <c:pt idx="2066">
                  <c:v>0.20660000000000001</c:v>
                </c:pt>
                <c:pt idx="2067">
                  <c:v>0.20669999999999999</c:v>
                </c:pt>
                <c:pt idx="2068">
                  <c:v>0.20680000000000001</c:v>
                </c:pt>
                <c:pt idx="2069">
                  <c:v>0.2069</c:v>
                </c:pt>
                <c:pt idx="2070">
                  <c:v>0.20699999999999999</c:v>
                </c:pt>
                <c:pt idx="2071">
                  <c:v>0.20710000000000001</c:v>
                </c:pt>
                <c:pt idx="2072">
                  <c:v>0.2072</c:v>
                </c:pt>
                <c:pt idx="2073">
                  <c:v>0.20730000000000001</c:v>
                </c:pt>
                <c:pt idx="2074">
                  <c:v>0.2074</c:v>
                </c:pt>
                <c:pt idx="2075">
                  <c:v>0.20749999999999999</c:v>
                </c:pt>
                <c:pt idx="2076">
                  <c:v>0.20760000000000001</c:v>
                </c:pt>
                <c:pt idx="2077">
                  <c:v>0.2077</c:v>
                </c:pt>
                <c:pt idx="2078">
                  <c:v>0.20780000000000001</c:v>
                </c:pt>
                <c:pt idx="2079">
                  <c:v>0.2079</c:v>
                </c:pt>
                <c:pt idx="2080">
                  <c:v>0.20799999999999999</c:v>
                </c:pt>
                <c:pt idx="2081">
                  <c:v>0.20810000000000001</c:v>
                </c:pt>
                <c:pt idx="2082">
                  <c:v>0.2082</c:v>
                </c:pt>
                <c:pt idx="2083">
                  <c:v>0.20830000000000001</c:v>
                </c:pt>
                <c:pt idx="2084">
                  <c:v>0.2084</c:v>
                </c:pt>
                <c:pt idx="2085">
                  <c:v>0.20849999999999999</c:v>
                </c:pt>
                <c:pt idx="2086">
                  <c:v>0.20860000000000001</c:v>
                </c:pt>
                <c:pt idx="2087">
                  <c:v>0.2087</c:v>
                </c:pt>
                <c:pt idx="2088">
                  <c:v>0.20880000000000001</c:v>
                </c:pt>
                <c:pt idx="2089">
                  <c:v>0.2089</c:v>
                </c:pt>
                <c:pt idx="2090">
                  <c:v>0.20899999999999999</c:v>
                </c:pt>
                <c:pt idx="2091">
                  <c:v>0.20910000000000001</c:v>
                </c:pt>
                <c:pt idx="2092">
                  <c:v>0.2092</c:v>
                </c:pt>
                <c:pt idx="2093">
                  <c:v>0.20930000000000001</c:v>
                </c:pt>
                <c:pt idx="2094">
                  <c:v>0.2094</c:v>
                </c:pt>
                <c:pt idx="2095">
                  <c:v>0.20949999999999999</c:v>
                </c:pt>
                <c:pt idx="2096">
                  <c:v>0.20960000000000001</c:v>
                </c:pt>
                <c:pt idx="2097">
                  <c:v>0.2097</c:v>
                </c:pt>
                <c:pt idx="2098">
                  <c:v>0.20979999999999999</c:v>
                </c:pt>
                <c:pt idx="2099">
                  <c:v>0.2099</c:v>
                </c:pt>
                <c:pt idx="2100">
                  <c:v>0.21</c:v>
                </c:pt>
                <c:pt idx="2101">
                  <c:v>0.21010000000000001</c:v>
                </c:pt>
                <c:pt idx="2102">
                  <c:v>0.2102</c:v>
                </c:pt>
                <c:pt idx="2103">
                  <c:v>0.21029999999999999</c:v>
                </c:pt>
                <c:pt idx="2104">
                  <c:v>0.2104</c:v>
                </c:pt>
                <c:pt idx="2105">
                  <c:v>0.21049999999999999</c:v>
                </c:pt>
                <c:pt idx="2106">
                  <c:v>0.21060000000000001</c:v>
                </c:pt>
                <c:pt idx="2107">
                  <c:v>0.2107</c:v>
                </c:pt>
                <c:pt idx="2108">
                  <c:v>0.21079999999999999</c:v>
                </c:pt>
                <c:pt idx="2109">
                  <c:v>0.2109</c:v>
                </c:pt>
                <c:pt idx="2110">
                  <c:v>0.21099999999999999</c:v>
                </c:pt>
                <c:pt idx="2111">
                  <c:v>0.21110000000000001</c:v>
                </c:pt>
                <c:pt idx="2112">
                  <c:v>0.2112</c:v>
                </c:pt>
                <c:pt idx="2113">
                  <c:v>0.21129999999999999</c:v>
                </c:pt>
                <c:pt idx="2114">
                  <c:v>0.2114</c:v>
                </c:pt>
                <c:pt idx="2115">
                  <c:v>0.21149999999999999</c:v>
                </c:pt>
                <c:pt idx="2116">
                  <c:v>0.21160000000000001</c:v>
                </c:pt>
                <c:pt idx="2117">
                  <c:v>0.2117</c:v>
                </c:pt>
                <c:pt idx="2118">
                  <c:v>0.21179999999999999</c:v>
                </c:pt>
                <c:pt idx="2119">
                  <c:v>0.21190000000000001</c:v>
                </c:pt>
                <c:pt idx="2120">
                  <c:v>0.21199999999999999</c:v>
                </c:pt>
                <c:pt idx="2121">
                  <c:v>0.21210000000000001</c:v>
                </c:pt>
                <c:pt idx="2122">
                  <c:v>0.2122</c:v>
                </c:pt>
                <c:pt idx="2123">
                  <c:v>0.21229999999999999</c:v>
                </c:pt>
                <c:pt idx="2124">
                  <c:v>0.21240000000000001</c:v>
                </c:pt>
                <c:pt idx="2125">
                  <c:v>0.21249999999999999</c:v>
                </c:pt>
                <c:pt idx="2126">
                  <c:v>0.21260000000000001</c:v>
                </c:pt>
                <c:pt idx="2127">
                  <c:v>0.2127</c:v>
                </c:pt>
                <c:pt idx="2128">
                  <c:v>0.21279999999999999</c:v>
                </c:pt>
                <c:pt idx="2129">
                  <c:v>0.21290000000000001</c:v>
                </c:pt>
                <c:pt idx="2130">
                  <c:v>0.21299999999999999</c:v>
                </c:pt>
                <c:pt idx="2131">
                  <c:v>0.21310000000000001</c:v>
                </c:pt>
                <c:pt idx="2132">
                  <c:v>0.2132</c:v>
                </c:pt>
                <c:pt idx="2133">
                  <c:v>0.21329999999999999</c:v>
                </c:pt>
                <c:pt idx="2134">
                  <c:v>0.21340000000000001</c:v>
                </c:pt>
                <c:pt idx="2135">
                  <c:v>0.2135</c:v>
                </c:pt>
                <c:pt idx="2136">
                  <c:v>0.21360000000000001</c:v>
                </c:pt>
                <c:pt idx="2137">
                  <c:v>0.2137</c:v>
                </c:pt>
                <c:pt idx="2138">
                  <c:v>0.21379999999999999</c:v>
                </c:pt>
                <c:pt idx="2139">
                  <c:v>0.21390000000000001</c:v>
                </c:pt>
                <c:pt idx="2140">
                  <c:v>0.214</c:v>
                </c:pt>
                <c:pt idx="2141">
                  <c:v>0.21410000000000001</c:v>
                </c:pt>
                <c:pt idx="2142">
                  <c:v>0.2142</c:v>
                </c:pt>
                <c:pt idx="2143">
                  <c:v>0.21429999999999999</c:v>
                </c:pt>
                <c:pt idx="2144">
                  <c:v>0.21440000000000001</c:v>
                </c:pt>
                <c:pt idx="2145">
                  <c:v>0.2145</c:v>
                </c:pt>
                <c:pt idx="2146">
                  <c:v>0.21460000000000001</c:v>
                </c:pt>
                <c:pt idx="2147">
                  <c:v>0.2147</c:v>
                </c:pt>
                <c:pt idx="2148">
                  <c:v>0.21479999999999999</c:v>
                </c:pt>
                <c:pt idx="2149">
                  <c:v>0.21490000000000001</c:v>
                </c:pt>
                <c:pt idx="2150">
                  <c:v>0.215</c:v>
                </c:pt>
                <c:pt idx="2151">
                  <c:v>0.21510000000000001</c:v>
                </c:pt>
                <c:pt idx="2152">
                  <c:v>0.2152</c:v>
                </c:pt>
                <c:pt idx="2153">
                  <c:v>0.21529999999999999</c:v>
                </c:pt>
                <c:pt idx="2154">
                  <c:v>0.21540000000000001</c:v>
                </c:pt>
                <c:pt idx="2155">
                  <c:v>0.2155</c:v>
                </c:pt>
                <c:pt idx="2156">
                  <c:v>0.21560000000000001</c:v>
                </c:pt>
                <c:pt idx="2157">
                  <c:v>0.2157</c:v>
                </c:pt>
                <c:pt idx="2158">
                  <c:v>0.21579999999999999</c:v>
                </c:pt>
                <c:pt idx="2159">
                  <c:v>0.21590000000000001</c:v>
                </c:pt>
                <c:pt idx="2160">
                  <c:v>0.216</c:v>
                </c:pt>
                <c:pt idx="2161">
                  <c:v>0.21609999999999999</c:v>
                </c:pt>
                <c:pt idx="2162">
                  <c:v>0.2162</c:v>
                </c:pt>
                <c:pt idx="2163">
                  <c:v>0.21629999999999999</c:v>
                </c:pt>
                <c:pt idx="2164">
                  <c:v>0.21640000000000001</c:v>
                </c:pt>
                <c:pt idx="2165">
                  <c:v>0.2165</c:v>
                </c:pt>
                <c:pt idx="2166">
                  <c:v>0.21659999999999999</c:v>
                </c:pt>
                <c:pt idx="2167">
                  <c:v>0.2167</c:v>
                </c:pt>
                <c:pt idx="2168">
                  <c:v>0.21679999999999999</c:v>
                </c:pt>
                <c:pt idx="2169">
                  <c:v>0.21690000000000001</c:v>
                </c:pt>
                <c:pt idx="2170">
                  <c:v>0.217</c:v>
                </c:pt>
                <c:pt idx="2171">
                  <c:v>0.21709999999999999</c:v>
                </c:pt>
                <c:pt idx="2172">
                  <c:v>0.2172</c:v>
                </c:pt>
                <c:pt idx="2173">
                  <c:v>0.21729999999999999</c:v>
                </c:pt>
                <c:pt idx="2174">
                  <c:v>0.21740000000000001</c:v>
                </c:pt>
                <c:pt idx="2175">
                  <c:v>0.2175</c:v>
                </c:pt>
                <c:pt idx="2176">
                  <c:v>0.21759999999999999</c:v>
                </c:pt>
                <c:pt idx="2177">
                  <c:v>0.2177</c:v>
                </c:pt>
                <c:pt idx="2178">
                  <c:v>0.21779999999999999</c:v>
                </c:pt>
                <c:pt idx="2179">
                  <c:v>0.21790000000000001</c:v>
                </c:pt>
                <c:pt idx="2180">
                  <c:v>0.218</c:v>
                </c:pt>
                <c:pt idx="2181">
                  <c:v>0.21809999999999999</c:v>
                </c:pt>
                <c:pt idx="2182">
                  <c:v>0.21820000000000001</c:v>
                </c:pt>
                <c:pt idx="2183">
                  <c:v>0.21829999999999999</c:v>
                </c:pt>
                <c:pt idx="2184">
                  <c:v>0.21840000000000001</c:v>
                </c:pt>
                <c:pt idx="2185">
                  <c:v>0.2185</c:v>
                </c:pt>
                <c:pt idx="2186">
                  <c:v>0.21859999999999999</c:v>
                </c:pt>
                <c:pt idx="2187">
                  <c:v>0.21870000000000001</c:v>
                </c:pt>
                <c:pt idx="2188">
                  <c:v>0.21879999999999999</c:v>
                </c:pt>
                <c:pt idx="2189">
                  <c:v>0.21890000000000001</c:v>
                </c:pt>
                <c:pt idx="2190">
                  <c:v>0.219</c:v>
                </c:pt>
                <c:pt idx="2191">
                  <c:v>0.21909999999999999</c:v>
                </c:pt>
                <c:pt idx="2192">
                  <c:v>0.21920000000000001</c:v>
                </c:pt>
                <c:pt idx="2193">
                  <c:v>0.21929999999999999</c:v>
                </c:pt>
                <c:pt idx="2194">
                  <c:v>0.21940000000000001</c:v>
                </c:pt>
                <c:pt idx="2195">
                  <c:v>0.2195</c:v>
                </c:pt>
                <c:pt idx="2196">
                  <c:v>0.21959999999999999</c:v>
                </c:pt>
                <c:pt idx="2197">
                  <c:v>0.21970000000000001</c:v>
                </c:pt>
                <c:pt idx="2198">
                  <c:v>0.2198</c:v>
                </c:pt>
                <c:pt idx="2199">
                  <c:v>0.21990000000000001</c:v>
                </c:pt>
                <c:pt idx="2200">
                  <c:v>0.22</c:v>
                </c:pt>
                <c:pt idx="2201">
                  <c:v>0.22009999999999999</c:v>
                </c:pt>
                <c:pt idx="2202">
                  <c:v>0.22020000000000001</c:v>
                </c:pt>
                <c:pt idx="2203">
                  <c:v>0.2203</c:v>
                </c:pt>
                <c:pt idx="2204">
                  <c:v>0.22040000000000001</c:v>
                </c:pt>
                <c:pt idx="2205">
                  <c:v>0.2205</c:v>
                </c:pt>
                <c:pt idx="2206">
                  <c:v>0.22059999999999999</c:v>
                </c:pt>
                <c:pt idx="2207">
                  <c:v>0.22070000000000001</c:v>
                </c:pt>
                <c:pt idx="2208">
                  <c:v>0.2208</c:v>
                </c:pt>
                <c:pt idx="2209">
                  <c:v>0.22090000000000001</c:v>
                </c:pt>
                <c:pt idx="2210">
                  <c:v>0.221</c:v>
                </c:pt>
                <c:pt idx="2211">
                  <c:v>0.22109999999999999</c:v>
                </c:pt>
                <c:pt idx="2212">
                  <c:v>0.22120000000000001</c:v>
                </c:pt>
                <c:pt idx="2213">
                  <c:v>0.2213</c:v>
                </c:pt>
                <c:pt idx="2214">
                  <c:v>0.22140000000000001</c:v>
                </c:pt>
                <c:pt idx="2215">
                  <c:v>0.2215</c:v>
                </c:pt>
                <c:pt idx="2216">
                  <c:v>0.22159999999999999</c:v>
                </c:pt>
                <c:pt idx="2217">
                  <c:v>0.22170000000000001</c:v>
                </c:pt>
                <c:pt idx="2218">
                  <c:v>0.2218</c:v>
                </c:pt>
                <c:pt idx="2219">
                  <c:v>0.22189999999999999</c:v>
                </c:pt>
                <c:pt idx="2220">
                  <c:v>0.222</c:v>
                </c:pt>
                <c:pt idx="2221">
                  <c:v>0.22209999999999999</c:v>
                </c:pt>
                <c:pt idx="2222">
                  <c:v>0.22220000000000001</c:v>
                </c:pt>
                <c:pt idx="2223">
                  <c:v>0.2223</c:v>
                </c:pt>
                <c:pt idx="2224">
                  <c:v>0.22239999999999999</c:v>
                </c:pt>
                <c:pt idx="2225">
                  <c:v>0.2225</c:v>
                </c:pt>
                <c:pt idx="2226">
                  <c:v>0.22259999999999999</c:v>
                </c:pt>
                <c:pt idx="2227">
                  <c:v>0.22270000000000001</c:v>
                </c:pt>
                <c:pt idx="2228">
                  <c:v>0.2228</c:v>
                </c:pt>
                <c:pt idx="2229">
                  <c:v>0.22289999999999999</c:v>
                </c:pt>
                <c:pt idx="2230">
                  <c:v>0.223</c:v>
                </c:pt>
                <c:pt idx="2231">
                  <c:v>0.22309999999999999</c:v>
                </c:pt>
                <c:pt idx="2232">
                  <c:v>0.22320000000000001</c:v>
                </c:pt>
                <c:pt idx="2233">
                  <c:v>0.2233</c:v>
                </c:pt>
                <c:pt idx="2234">
                  <c:v>0.22339999999999999</c:v>
                </c:pt>
                <c:pt idx="2235">
                  <c:v>0.2235</c:v>
                </c:pt>
                <c:pt idx="2236">
                  <c:v>0.22359999999999999</c:v>
                </c:pt>
                <c:pt idx="2237">
                  <c:v>0.22370000000000001</c:v>
                </c:pt>
                <c:pt idx="2238">
                  <c:v>0.2238</c:v>
                </c:pt>
                <c:pt idx="2239">
                  <c:v>0.22389999999999999</c:v>
                </c:pt>
                <c:pt idx="2240">
                  <c:v>0.224</c:v>
                </c:pt>
                <c:pt idx="2241">
                  <c:v>0.22409999999999999</c:v>
                </c:pt>
                <c:pt idx="2242">
                  <c:v>0.22420000000000001</c:v>
                </c:pt>
                <c:pt idx="2243">
                  <c:v>0.2243</c:v>
                </c:pt>
                <c:pt idx="2244">
                  <c:v>0.22439999999999999</c:v>
                </c:pt>
                <c:pt idx="2245">
                  <c:v>0.22450000000000001</c:v>
                </c:pt>
                <c:pt idx="2246">
                  <c:v>0.22459999999999999</c:v>
                </c:pt>
                <c:pt idx="2247">
                  <c:v>0.22470000000000001</c:v>
                </c:pt>
                <c:pt idx="2248">
                  <c:v>0.2248</c:v>
                </c:pt>
                <c:pt idx="2249">
                  <c:v>0.22489999999999999</c:v>
                </c:pt>
                <c:pt idx="2250">
                  <c:v>0.22500000000000001</c:v>
                </c:pt>
                <c:pt idx="2251">
                  <c:v>0.22509999999999999</c:v>
                </c:pt>
                <c:pt idx="2252">
                  <c:v>0.22520000000000001</c:v>
                </c:pt>
                <c:pt idx="2253">
                  <c:v>0.2253</c:v>
                </c:pt>
                <c:pt idx="2254">
                  <c:v>0.22539999999999999</c:v>
                </c:pt>
                <c:pt idx="2255">
                  <c:v>0.22550000000000001</c:v>
                </c:pt>
                <c:pt idx="2256">
                  <c:v>0.22559999999999999</c:v>
                </c:pt>
                <c:pt idx="2257">
                  <c:v>0.22570000000000001</c:v>
                </c:pt>
                <c:pt idx="2258">
                  <c:v>0.2258</c:v>
                </c:pt>
                <c:pt idx="2259">
                  <c:v>0.22589999999999999</c:v>
                </c:pt>
                <c:pt idx="2260">
                  <c:v>0.22600000000000001</c:v>
                </c:pt>
                <c:pt idx="2261">
                  <c:v>0.2261</c:v>
                </c:pt>
                <c:pt idx="2262">
                  <c:v>0.22620000000000001</c:v>
                </c:pt>
                <c:pt idx="2263">
                  <c:v>0.2263</c:v>
                </c:pt>
                <c:pt idx="2264">
                  <c:v>0.22639999999999999</c:v>
                </c:pt>
                <c:pt idx="2265">
                  <c:v>0.22650000000000001</c:v>
                </c:pt>
                <c:pt idx="2266">
                  <c:v>0.2266</c:v>
                </c:pt>
                <c:pt idx="2267">
                  <c:v>0.22670000000000001</c:v>
                </c:pt>
                <c:pt idx="2268">
                  <c:v>0.2268</c:v>
                </c:pt>
                <c:pt idx="2269">
                  <c:v>0.22689999999999999</c:v>
                </c:pt>
                <c:pt idx="2270">
                  <c:v>0.22700000000000001</c:v>
                </c:pt>
                <c:pt idx="2271">
                  <c:v>0.2271</c:v>
                </c:pt>
                <c:pt idx="2272">
                  <c:v>0.22720000000000001</c:v>
                </c:pt>
                <c:pt idx="2273">
                  <c:v>0.2273</c:v>
                </c:pt>
                <c:pt idx="2274">
                  <c:v>0.22739999999999999</c:v>
                </c:pt>
                <c:pt idx="2275">
                  <c:v>0.22750000000000001</c:v>
                </c:pt>
                <c:pt idx="2276">
                  <c:v>0.2276</c:v>
                </c:pt>
                <c:pt idx="2277">
                  <c:v>0.22770000000000001</c:v>
                </c:pt>
                <c:pt idx="2278">
                  <c:v>0.2278</c:v>
                </c:pt>
                <c:pt idx="2279">
                  <c:v>0.22789999999999999</c:v>
                </c:pt>
                <c:pt idx="2280">
                  <c:v>0.22800000000000001</c:v>
                </c:pt>
                <c:pt idx="2281">
                  <c:v>0.2281</c:v>
                </c:pt>
                <c:pt idx="2282">
                  <c:v>0.22819999999999999</c:v>
                </c:pt>
                <c:pt idx="2283">
                  <c:v>0.2283</c:v>
                </c:pt>
                <c:pt idx="2284">
                  <c:v>0.22839999999999999</c:v>
                </c:pt>
                <c:pt idx="2285">
                  <c:v>0.22850000000000001</c:v>
                </c:pt>
                <c:pt idx="2286">
                  <c:v>0.2286</c:v>
                </c:pt>
                <c:pt idx="2287">
                  <c:v>0.22869999999999999</c:v>
                </c:pt>
                <c:pt idx="2288">
                  <c:v>0.2288</c:v>
                </c:pt>
                <c:pt idx="2289">
                  <c:v>0.22889999999999999</c:v>
                </c:pt>
                <c:pt idx="2290">
                  <c:v>0.22900000000000001</c:v>
                </c:pt>
                <c:pt idx="2291">
                  <c:v>0.2291</c:v>
                </c:pt>
                <c:pt idx="2292">
                  <c:v>0.22919999999999999</c:v>
                </c:pt>
                <c:pt idx="2293">
                  <c:v>0.2293</c:v>
                </c:pt>
                <c:pt idx="2294">
                  <c:v>0.22939999999999999</c:v>
                </c:pt>
                <c:pt idx="2295">
                  <c:v>0.22950000000000001</c:v>
                </c:pt>
                <c:pt idx="2296">
                  <c:v>0.2296</c:v>
                </c:pt>
                <c:pt idx="2297">
                  <c:v>0.22969999999999999</c:v>
                </c:pt>
                <c:pt idx="2298">
                  <c:v>0.2298</c:v>
                </c:pt>
                <c:pt idx="2299">
                  <c:v>0.22989999999999999</c:v>
                </c:pt>
                <c:pt idx="2300">
                  <c:v>0.23</c:v>
                </c:pt>
                <c:pt idx="2301">
                  <c:v>0.2301</c:v>
                </c:pt>
                <c:pt idx="2302">
                  <c:v>0.23019999999999999</c:v>
                </c:pt>
                <c:pt idx="2303">
                  <c:v>0.2303</c:v>
                </c:pt>
                <c:pt idx="2304">
                  <c:v>0.23039999999999999</c:v>
                </c:pt>
                <c:pt idx="2305">
                  <c:v>0.23050000000000001</c:v>
                </c:pt>
                <c:pt idx="2306">
                  <c:v>0.2306</c:v>
                </c:pt>
                <c:pt idx="2307">
                  <c:v>0.23069999999999999</c:v>
                </c:pt>
                <c:pt idx="2308">
                  <c:v>0.23080000000000001</c:v>
                </c:pt>
                <c:pt idx="2309">
                  <c:v>0.23089999999999999</c:v>
                </c:pt>
                <c:pt idx="2310">
                  <c:v>0.23100000000000001</c:v>
                </c:pt>
                <c:pt idx="2311">
                  <c:v>0.2311</c:v>
                </c:pt>
                <c:pt idx="2312">
                  <c:v>0.23119999999999999</c:v>
                </c:pt>
                <c:pt idx="2313">
                  <c:v>0.23130000000000001</c:v>
                </c:pt>
                <c:pt idx="2314">
                  <c:v>0.23139999999999999</c:v>
                </c:pt>
                <c:pt idx="2315">
                  <c:v>0.23150000000000001</c:v>
                </c:pt>
                <c:pt idx="2316">
                  <c:v>0.2316</c:v>
                </c:pt>
                <c:pt idx="2317">
                  <c:v>0.23169999999999999</c:v>
                </c:pt>
                <c:pt idx="2318">
                  <c:v>0.23180000000000001</c:v>
                </c:pt>
                <c:pt idx="2319">
                  <c:v>0.2319</c:v>
                </c:pt>
                <c:pt idx="2320">
                  <c:v>0.23200000000000001</c:v>
                </c:pt>
                <c:pt idx="2321">
                  <c:v>0.2321</c:v>
                </c:pt>
                <c:pt idx="2322">
                  <c:v>0.23219999999999999</c:v>
                </c:pt>
                <c:pt idx="2323">
                  <c:v>0.23230000000000001</c:v>
                </c:pt>
                <c:pt idx="2324">
                  <c:v>0.2324</c:v>
                </c:pt>
                <c:pt idx="2325">
                  <c:v>0.23250000000000001</c:v>
                </c:pt>
                <c:pt idx="2326">
                  <c:v>0.2326</c:v>
                </c:pt>
                <c:pt idx="2327">
                  <c:v>0.23269999999999999</c:v>
                </c:pt>
                <c:pt idx="2328">
                  <c:v>0.23280000000000001</c:v>
                </c:pt>
                <c:pt idx="2329">
                  <c:v>0.2329</c:v>
                </c:pt>
                <c:pt idx="2330">
                  <c:v>0.23300000000000001</c:v>
                </c:pt>
                <c:pt idx="2331">
                  <c:v>0.2331</c:v>
                </c:pt>
                <c:pt idx="2332">
                  <c:v>0.23319999999999999</c:v>
                </c:pt>
                <c:pt idx="2333">
                  <c:v>0.23330000000000001</c:v>
                </c:pt>
                <c:pt idx="2334">
                  <c:v>0.2334</c:v>
                </c:pt>
                <c:pt idx="2335">
                  <c:v>0.23350000000000001</c:v>
                </c:pt>
                <c:pt idx="2336">
                  <c:v>0.2336</c:v>
                </c:pt>
                <c:pt idx="2337">
                  <c:v>0.23369999999999999</c:v>
                </c:pt>
                <c:pt idx="2338">
                  <c:v>0.23380000000000001</c:v>
                </c:pt>
                <c:pt idx="2339">
                  <c:v>0.2339</c:v>
                </c:pt>
                <c:pt idx="2340">
                  <c:v>0.23400000000000001</c:v>
                </c:pt>
                <c:pt idx="2341">
                  <c:v>0.2341</c:v>
                </c:pt>
                <c:pt idx="2342">
                  <c:v>0.23419999999999999</c:v>
                </c:pt>
                <c:pt idx="2343">
                  <c:v>0.23430000000000001</c:v>
                </c:pt>
                <c:pt idx="2344">
                  <c:v>0.2344</c:v>
                </c:pt>
                <c:pt idx="2345">
                  <c:v>0.23449999999999999</c:v>
                </c:pt>
                <c:pt idx="2346">
                  <c:v>0.2346</c:v>
                </c:pt>
                <c:pt idx="2347">
                  <c:v>0.23469999999999999</c:v>
                </c:pt>
                <c:pt idx="2348">
                  <c:v>0.23480000000000001</c:v>
                </c:pt>
                <c:pt idx="2349">
                  <c:v>0.2349</c:v>
                </c:pt>
                <c:pt idx="2350">
                  <c:v>0.23499999999999999</c:v>
                </c:pt>
                <c:pt idx="2351">
                  <c:v>0.2351</c:v>
                </c:pt>
                <c:pt idx="2352">
                  <c:v>0.23519999999999999</c:v>
                </c:pt>
                <c:pt idx="2353">
                  <c:v>0.23530000000000001</c:v>
                </c:pt>
                <c:pt idx="2354">
                  <c:v>0.2354</c:v>
                </c:pt>
                <c:pt idx="2355">
                  <c:v>0.23549999999999999</c:v>
                </c:pt>
                <c:pt idx="2356">
                  <c:v>0.2356</c:v>
                </c:pt>
                <c:pt idx="2357">
                  <c:v>0.23569999999999999</c:v>
                </c:pt>
                <c:pt idx="2358">
                  <c:v>0.23580000000000001</c:v>
                </c:pt>
                <c:pt idx="2359">
                  <c:v>0.2359</c:v>
                </c:pt>
                <c:pt idx="2360">
                  <c:v>0.23599999999999999</c:v>
                </c:pt>
                <c:pt idx="2361">
                  <c:v>0.2361</c:v>
                </c:pt>
                <c:pt idx="2362">
                  <c:v>0.23619999999999999</c:v>
                </c:pt>
                <c:pt idx="2363">
                  <c:v>0.23630000000000001</c:v>
                </c:pt>
                <c:pt idx="2364">
                  <c:v>0.2364</c:v>
                </c:pt>
                <c:pt idx="2365">
                  <c:v>0.23649999999999999</c:v>
                </c:pt>
                <c:pt idx="2366">
                  <c:v>0.2366</c:v>
                </c:pt>
                <c:pt idx="2367">
                  <c:v>0.23669999999999999</c:v>
                </c:pt>
                <c:pt idx="2368">
                  <c:v>0.23680000000000001</c:v>
                </c:pt>
                <c:pt idx="2369">
                  <c:v>0.2369</c:v>
                </c:pt>
                <c:pt idx="2370">
                  <c:v>0.23699999999999999</c:v>
                </c:pt>
                <c:pt idx="2371">
                  <c:v>0.23710000000000001</c:v>
                </c:pt>
                <c:pt idx="2372">
                  <c:v>0.23719999999999999</c:v>
                </c:pt>
                <c:pt idx="2373">
                  <c:v>0.23730000000000001</c:v>
                </c:pt>
                <c:pt idx="2374">
                  <c:v>0.2374</c:v>
                </c:pt>
                <c:pt idx="2375">
                  <c:v>0.23749999999999999</c:v>
                </c:pt>
                <c:pt idx="2376">
                  <c:v>0.23760000000000001</c:v>
                </c:pt>
                <c:pt idx="2377">
                  <c:v>0.23769999999999999</c:v>
                </c:pt>
                <c:pt idx="2378">
                  <c:v>0.23780000000000001</c:v>
                </c:pt>
                <c:pt idx="2379">
                  <c:v>0.2379</c:v>
                </c:pt>
                <c:pt idx="2380">
                  <c:v>0.23799999999999999</c:v>
                </c:pt>
                <c:pt idx="2381">
                  <c:v>0.23810000000000001</c:v>
                </c:pt>
                <c:pt idx="2382">
                  <c:v>0.2382</c:v>
                </c:pt>
                <c:pt idx="2383">
                  <c:v>0.23830000000000001</c:v>
                </c:pt>
                <c:pt idx="2384">
                  <c:v>0.2384</c:v>
                </c:pt>
                <c:pt idx="2385">
                  <c:v>0.23849999999999999</c:v>
                </c:pt>
                <c:pt idx="2386">
                  <c:v>0.23860000000000001</c:v>
                </c:pt>
                <c:pt idx="2387">
                  <c:v>0.2387</c:v>
                </c:pt>
                <c:pt idx="2388">
                  <c:v>0.23880000000000001</c:v>
                </c:pt>
                <c:pt idx="2389">
                  <c:v>0.2389</c:v>
                </c:pt>
                <c:pt idx="2390">
                  <c:v>0.23899999999999999</c:v>
                </c:pt>
                <c:pt idx="2391">
                  <c:v>0.23910000000000001</c:v>
                </c:pt>
                <c:pt idx="2392">
                  <c:v>0.2392</c:v>
                </c:pt>
                <c:pt idx="2393">
                  <c:v>0.23930000000000001</c:v>
                </c:pt>
                <c:pt idx="2394">
                  <c:v>0.2394</c:v>
                </c:pt>
                <c:pt idx="2395">
                  <c:v>0.23949999999999999</c:v>
                </c:pt>
                <c:pt idx="2396">
                  <c:v>0.23960000000000001</c:v>
                </c:pt>
                <c:pt idx="2397">
                  <c:v>0.2397</c:v>
                </c:pt>
                <c:pt idx="2398">
                  <c:v>0.23980000000000001</c:v>
                </c:pt>
                <c:pt idx="2399">
                  <c:v>0.2399</c:v>
                </c:pt>
                <c:pt idx="2400">
                  <c:v>0.24</c:v>
                </c:pt>
                <c:pt idx="2401">
                  <c:v>0.24010000000000001</c:v>
                </c:pt>
                <c:pt idx="2402">
                  <c:v>0.2402</c:v>
                </c:pt>
                <c:pt idx="2403">
                  <c:v>0.24030000000000001</c:v>
                </c:pt>
                <c:pt idx="2404">
                  <c:v>0.2404</c:v>
                </c:pt>
                <c:pt idx="2405">
                  <c:v>0.24049999999999999</c:v>
                </c:pt>
                <c:pt idx="2406">
                  <c:v>0.24060000000000001</c:v>
                </c:pt>
                <c:pt idx="2407">
                  <c:v>0.2407</c:v>
                </c:pt>
                <c:pt idx="2408">
                  <c:v>0.24079999999999999</c:v>
                </c:pt>
                <c:pt idx="2409">
                  <c:v>0.2409</c:v>
                </c:pt>
                <c:pt idx="2410">
                  <c:v>0.24099999999999999</c:v>
                </c:pt>
                <c:pt idx="2411">
                  <c:v>0.24110000000000001</c:v>
                </c:pt>
                <c:pt idx="2412">
                  <c:v>0.2412</c:v>
                </c:pt>
                <c:pt idx="2413">
                  <c:v>0.24129999999999999</c:v>
                </c:pt>
                <c:pt idx="2414">
                  <c:v>0.2414</c:v>
                </c:pt>
                <c:pt idx="2415">
                  <c:v>0.24149999999999999</c:v>
                </c:pt>
                <c:pt idx="2416">
                  <c:v>0.24160000000000001</c:v>
                </c:pt>
                <c:pt idx="2417">
                  <c:v>0.2417</c:v>
                </c:pt>
                <c:pt idx="2418">
                  <c:v>0.24179999999999999</c:v>
                </c:pt>
                <c:pt idx="2419">
                  <c:v>0.2419</c:v>
                </c:pt>
                <c:pt idx="2420">
                  <c:v>0.24199999999999999</c:v>
                </c:pt>
                <c:pt idx="2421">
                  <c:v>0.24210000000000001</c:v>
                </c:pt>
                <c:pt idx="2422">
                  <c:v>0.2422</c:v>
                </c:pt>
                <c:pt idx="2423">
                  <c:v>0.24229999999999999</c:v>
                </c:pt>
                <c:pt idx="2424">
                  <c:v>0.2424</c:v>
                </c:pt>
                <c:pt idx="2425">
                  <c:v>0.24249999999999999</c:v>
                </c:pt>
                <c:pt idx="2426">
                  <c:v>0.24260000000000001</c:v>
                </c:pt>
                <c:pt idx="2427">
                  <c:v>0.2427</c:v>
                </c:pt>
                <c:pt idx="2428">
                  <c:v>0.24279999999999999</c:v>
                </c:pt>
                <c:pt idx="2429">
                  <c:v>0.2429</c:v>
                </c:pt>
                <c:pt idx="2430">
                  <c:v>0.24299999999999999</c:v>
                </c:pt>
                <c:pt idx="2431">
                  <c:v>0.24310000000000001</c:v>
                </c:pt>
                <c:pt idx="2432">
                  <c:v>0.2432</c:v>
                </c:pt>
                <c:pt idx="2433">
                  <c:v>0.24329999999999999</c:v>
                </c:pt>
                <c:pt idx="2434">
                  <c:v>0.24340000000000001</c:v>
                </c:pt>
                <c:pt idx="2435">
                  <c:v>0.24349999999999999</c:v>
                </c:pt>
                <c:pt idx="2436">
                  <c:v>0.24360000000000001</c:v>
                </c:pt>
                <c:pt idx="2437">
                  <c:v>0.2437</c:v>
                </c:pt>
                <c:pt idx="2438">
                  <c:v>0.24379999999999999</c:v>
                </c:pt>
                <c:pt idx="2439">
                  <c:v>0.24390000000000001</c:v>
                </c:pt>
                <c:pt idx="2440">
                  <c:v>0.24399999999999999</c:v>
                </c:pt>
                <c:pt idx="2441">
                  <c:v>0.24410000000000001</c:v>
                </c:pt>
                <c:pt idx="2442">
                  <c:v>0.2442</c:v>
                </c:pt>
                <c:pt idx="2443">
                  <c:v>0.24429999999999999</c:v>
                </c:pt>
                <c:pt idx="2444">
                  <c:v>0.24440000000000001</c:v>
                </c:pt>
                <c:pt idx="2445">
                  <c:v>0.2445</c:v>
                </c:pt>
                <c:pt idx="2446">
                  <c:v>0.24460000000000001</c:v>
                </c:pt>
                <c:pt idx="2447">
                  <c:v>0.2447</c:v>
                </c:pt>
                <c:pt idx="2448">
                  <c:v>0.24479999999999999</c:v>
                </c:pt>
                <c:pt idx="2449">
                  <c:v>0.24490000000000001</c:v>
                </c:pt>
                <c:pt idx="2450">
                  <c:v>0.245</c:v>
                </c:pt>
                <c:pt idx="2451">
                  <c:v>0.24510000000000001</c:v>
                </c:pt>
                <c:pt idx="2452">
                  <c:v>0.2452</c:v>
                </c:pt>
                <c:pt idx="2453">
                  <c:v>0.24529999999999999</c:v>
                </c:pt>
                <c:pt idx="2454">
                  <c:v>0.24540000000000001</c:v>
                </c:pt>
                <c:pt idx="2455">
                  <c:v>0.2455</c:v>
                </c:pt>
                <c:pt idx="2456">
                  <c:v>0.24560000000000001</c:v>
                </c:pt>
                <c:pt idx="2457">
                  <c:v>0.2457</c:v>
                </c:pt>
                <c:pt idx="2458">
                  <c:v>0.24579999999999999</c:v>
                </c:pt>
                <c:pt idx="2459">
                  <c:v>0.24590000000000001</c:v>
                </c:pt>
                <c:pt idx="2460">
                  <c:v>0.246</c:v>
                </c:pt>
                <c:pt idx="2461">
                  <c:v>0.24610000000000001</c:v>
                </c:pt>
                <c:pt idx="2462">
                  <c:v>0.2462</c:v>
                </c:pt>
                <c:pt idx="2463">
                  <c:v>0.24629999999999999</c:v>
                </c:pt>
                <c:pt idx="2464">
                  <c:v>0.24640000000000001</c:v>
                </c:pt>
                <c:pt idx="2465">
                  <c:v>0.2465</c:v>
                </c:pt>
                <c:pt idx="2466">
                  <c:v>0.24660000000000001</c:v>
                </c:pt>
                <c:pt idx="2467">
                  <c:v>0.2467</c:v>
                </c:pt>
                <c:pt idx="2468">
                  <c:v>0.24679999999999999</c:v>
                </c:pt>
                <c:pt idx="2469">
                  <c:v>0.24690000000000001</c:v>
                </c:pt>
                <c:pt idx="2470">
                  <c:v>0.247</c:v>
                </c:pt>
                <c:pt idx="2471">
                  <c:v>0.24709999999999999</c:v>
                </c:pt>
                <c:pt idx="2472">
                  <c:v>0.2472</c:v>
                </c:pt>
                <c:pt idx="2473">
                  <c:v>0.24729999999999999</c:v>
                </c:pt>
                <c:pt idx="2474">
                  <c:v>0.24740000000000001</c:v>
                </c:pt>
                <c:pt idx="2475">
                  <c:v>0.2475</c:v>
                </c:pt>
                <c:pt idx="2476">
                  <c:v>0.24759999999999999</c:v>
                </c:pt>
                <c:pt idx="2477">
                  <c:v>0.2477</c:v>
                </c:pt>
                <c:pt idx="2478">
                  <c:v>0.24779999999999999</c:v>
                </c:pt>
                <c:pt idx="2479">
                  <c:v>0.24790000000000001</c:v>
                </c:pt>
                <c:pt idx="2480">
                  <c:v>0.248</c:v>
                </c:pt>
                <c:pt idx="2481">
                  <c:v>0.24809999999999999</c:v>
                </c:pt>
                <c:pt idx="2482">
                  <c:v>0.2482</c:v>
                </c:pt>
                <c:pt idx="2483">
                  <c:v>0.24829999999999999</c:v>
                </c:pt>
                <c:pt idx="2484">
                  <c:v>0.24840000000000001</c:v>
                </c:pt>
                <c:pt idx="2485">
                  <c:v>0.2485</c:v>
                </c:pt>
                <c:pt idx="2486">
                  <c:v>0.24859999999999999</c:v>
                </c:pt>
                <c:pt idx="2487">
                  <c:v>0.2487</c:v>
                </c:pt>
                <c:pt idx="2488">
                  <c:v>0.24879999999999999</c:v>
                </c:pt>
                <c:pt idx="2489">
                  <c:v>0.24890000000000001</c:v>
                </c:pt>
                <c:pt idx="2490">
                  <c:v>0.249</c:v>
                </c:pt>
                <c:pt idx="2491">
                  <c:v>0.24909999999999999</c:v>
                </c:pt>
                <c:pt idx="2492">
                  <c:v>0.2492</c:v>
                </c:pt>
                <c:pt idx="2493">
                  <c:v>0.24929999999999999</c:v>
                </c:pt>
                <c:pt idx="2494">
                  <c:v>0.24940000000000001</c:v>
                </c:pt>
                <c:pt idx="2495">
                  <c:v>0.2495</c:v>
                </c:pt>
                <c:pt idx="2496">
                  <c:v>0.24959999999999999</c:v>
                </c:pt>
                <c:pt idx="2497">
                  <c:v>0.24970000000000001</c:v>
                </c:pt>
                <c:pt idx="2498">
                  <c:v>0.24979999999999999</c:v>
                </c:pt>
                <c:pt idx="2499">
                  <c:v>0.24990000000000001</c:v>
                </c:pt>
                <c:pt idx="2500">
                  <c:v>0.25</c:v>
                </c:pt>
                <c:pt idx="2501">
                  <c:v>0.25009999999999999</c:v>
                </c:pt>
                <c:pt idx="2502">
                  <c:v>0.25019999999999998</c:v>
                </c:pt>
                <c:pt idx="2503">
                  <c:v>0.25030000000000002</c:v>
                </c:pt>
                <c:pt idx="2504">
                  <c:v>0.25040000000000001</c:v>
                </c:pt>
                <c:pt idx="2505">
                  <c:v>0.2505</c:v>
                </c:pt>
                <c:pt idx="2506">
                  <c:v>0.25059999999999999</c:v>
                </c:pt>
                <c:pt idx="2507">
                  <c:v>0.25069999999999998</c:v>
                </c:pt>
                <c:pt idx="2508">
                  <c:v>0.25080000000000002</c:v>
                </c:pt>
                <c:pt idx="2509">
                  <c:v>0.25090000000000001</c:v>
                </c:pt>
                <c:pt idx="2510">
                  <c:v>0.251</c:v>
                </c:pt>
                <c:pt idx="2511">
                  <c:v>0.25109999999999999</c:v>
                </c:pt>
                <c:pt idx="2512">
                  <c:v>0.25119999999999998</c:v>
                </c:pt>
                <c:pt idx="2513">
                  <c:v>0.25130000000000002</c:v>
                </c:pt>
                <c:pt idx="2514">
                  <c:v>0.25140000000000001</c:v>
                </c:pt>
                <c:pt idx="2515">
                  <c:v>0.2515</c:v>
                </c:pt>
                <c:pt idx="2516">
                  <c:v>0.25159999999999999</c:v>
                </c:pt>
                <c:pt idx="2517">
                  <c:v>0.25169999999999998</c:v>
                </c:pt>
                <c:pt idx="2518">
                  <c:v>0.25180000000000002</c:v>
                </c:pt>
                <c:pt idx="2519">
                  <c:v>0.25190000000000001</c:v>
                </c:pt>
                <c:pt idx="2520">
                  <c:v>0.252</c:v>
                </c:pt>
                <c:pt idx="2521">
                  <c:v>0.25209999999999999</c:v>
                </c:pt>
                <c:pt idx="2522">
                  <c:v>0.25219999999999998</c:v>
                </c:pt>
                <c:pt idx="2523">
                  <c:v>0.25230000000000002</c:v>
                </c:pt>
                <c:pt idx="2524">
                  <c:v>0.25240000000000001</c:v>
                </c:pt>
                <c:pt idx="2525">
                  <c:v>0.2525</c:v>
                </c:pt>
                <c:pt idx="2526">
                  <c:v>0.25259999999999999</c:v>
                </c:pt>
                <c:pt idx="2527">
                  <c:v>0.25269999999999998</c:v>
                </c:pt>
                <c:pt idx="2528">
                  <c:v>0.25280000000000002</c:v>
                </c:pt>
                <c:pt idx="2529">
                  <c:v>0.25290000000000001</c:v>
                </c:pt>
                <c:pt idx="2530">
                  <c:v>0.253</c:v>
                </c:pt>
                <c:pt idx="2531">
                  <c:v>0.25309999999999999</c:v>
                </c:pt>
                <c:pt idx="2532">
                  <c:v>0.25319999999999998</c:v>
                </c:pt>
                <c:pt idx="2533">
                  <c:v>0.25330000000000003</c:v>
                </c:pt>
                <c:pt idx="2534">
                  <c:v>0.25340000000000001</c:v>
                </c:pt>
                <c:pt idx="2535">
                  <c:v>0.2535</c:v>
                </c:pt>
                <c:pt idx="2536">
                  <c:v>0.25359999999999999</c:v>
                </c:pt>
                <c:pt idx="2537">
                  <c:v>0.25369999999999998</c:v>
                </c:pt>
                <c:pt idx="2538">
                  <c:v>0.25380000000000003</c:v>
                </c:pt>
                <c:pt idx="2539">
                  <c:v>0.25390000000000001</c:v>
                </c:pt>
                <c:pt idx="2540">
                  <c:v>0.254</c:v>
                </c:pt>
                <c:pt idx="2541">
                  <c:v>0.25409999999999999</c:v>
                </c:pt>
                <c:pt idx="2542">
                  <c:v>0.25419999999999998</c:v>
                </c:pt>
                <c:pt idx="2543">
                  <c:v>0.25430000000000003</c:v>
                </c:pt>
                <c:pt idx="2544">
                  <c:v>0.25440000000000002</c:v>
                </c:pt>
                <c:pt idx="2545">
                  <c:v>0.2545</c:v>
                </c:pt>
                <c:pt idx="2546">
                  <c:v>0.25459999999999999</c:v>
                </c:pt>
                <c:pt idx="2547">
                  <c:v>0.25469999999999998</c:v>
                </c:pt>
                <c:pt idx="2548">
                  <c:v>0.25480000000000003</c:v>
                </c:pt>
                <c:pt idx="2549">
                  <c:v>0.25490000000000002</c:v>
                </c:pt>
                <c:pt idx="2550">
                  <c:v>0.255</c:v>
                </c:pt>
                <c:pt idx="2551">
                  <c:v>0.25509999999999999</c:v>
                </c:pt>
                <c:pt idx="2552">
                  <c:v>0.25519999999999998</c:v>
                </c:pt>
                <c:pt idx="2553">
                  <c:v>0.25530000000000003</c:v>
                </c:pt>
                <c:pt idx="2554">
                  <c:v>0.25540000000000002</c:v>
                </c:pt>
                <c:pt idx="2555">
                  <c:v>0.2555</c:v>
                </c:pt>
                <c:pt idx="2556">
                  <c:v>0.25559999999999999</c:v>
                </c:pt>
                <c:pt idx="2557">
                  <c:v>0.25569999999999998</c:v>
                </c:pt>
                <c:pt idx="2558">
                  <c:v>0.25580000000000003</c:v>
                </c:pt>
                <c:pt idx="2559">
                  <c:v>0.25590000000000002</c:v>
                </c:pt>
                <c:pt idx="2560">
                  <c:v>0.25600000000000001</c:v>
                </c:pt>
                <c:pt idx="2561">
                  <c:v>0.25609999999999999</c:v>
                </c:pt>
                <c:pt idx="2562">
                  <c:v>0.25619999999999998</c:v>
                </c:pt>
                <c:pt idx="2563">
                  <c:v>0.25629999999999997</c:v>
                </c:pt>
                <c:pt idx="2564">
                  <c:v>0.25640000000000002</c:v>
                </c:pt>
                <c:pt idx="2565">
                  <c:v>0.25650000000000001</c:v>
                </c:pt>
                <c:pt idx="2566">
                  <c:v>0.25659999999999999</c:v>
                </c:pt>
                <c:pt idx="2567">
                  <c:v>0.25669999999999998</c:v>
                </c:pt>
                <c:pt idx="2568">
                  <c:v>0.25679999999999997</c:v>
                </c:pt>
                <c:pt idx="2569">
                  <c:v>0.25690000000000002</c:v>
                </c:pt>
                <c:pt idx="2570">
                  <c:v>0.25700000000000001</c:v>
                </c:pt>
                <c:pt idx="2571">
                  <c:v>0.2571</c:v>
                </c:pt>
                <c:pt idx="2572">
                  <c:v>0.25719999999999998</c:v>
                </c:pt>
                <c:pt idx="2573">
                  <c:v>0.25729999999999997</c:v>
                </c:pt>
                <c:pt idx="2574">
                  <c:v>0.25740000000000002</c:v>
                </c:pt>
                <c:pt idx="2575">
                  <c:v>0.25750000000000001</c:v>
                </c:pt>
                <c:pt idx="2576">
                  <c:v>0.2576</c:v>
                </c:pt>
                <c:pt idx="2577">
                  <c:v>0.25769999999999998</c:v>
                </c:pt>
                <c:pt idx="2578">
                  <c:v>0.25779999999999997</c:v>
                </c:pt>
                <c:pt idx="2579">
                  <c:v>0.25790000000000002</c:v>
                </c:pt>
                <c:pt idx="2580">
                  <c:v>0.25800000000000001</c:v>
                </c:pt>
                <c:pt idx="2581">
                  <c:v>0.2581</c:v>
                </c:pt>
                <c:pt idx="2582">
                  <c:v>0.25819999999999999</c:v>
                </c:pt>
                <c:pt idx="2583">
                  <c:v>0.25829999999999997</c:v>
                </c:pt>
                <c:pt idx="2584">
                  <c:v>0.25840000000000002</c:v>
                </c:pt>
                <c:pt idx="2585">
                  <c:v>0.25850000000000001</c:v>
                </c:pt>
                <c:pt idx="2586">
                  <c:v>0.2586</c:v>
                </c:pt>
                <c:pt idx="2587">
                  <c:v>0.25869999999999999</c:v>
                </c:pt>
                <c:pt idx="2588">
                  <c:v>0.25879999999999997</c:v>
                </c:pt>
                <c:pt idx="2589">
                  <c:v>0.25890000000000002</c:v>
                </c:pt>
                <c:pt idx="2590">
                  <c:v>0.25900000000000001</c:v>
                </c:pt>
                <c:pt idx="2591">
                  <c:v>0.2591</c:v>
                </c:pt>
                <c:pt idx="2592">
                  <c:v>0.25919999999999999</c:v>
                </c:pt>
                <c:pt idx="2593">
                  <c:v>0.25929999999999997</c:v>
                </c:pt>
                <c:pt idx="2594">
                  <c:v>0.25940000000000002</c:v>
                </c:pt>
                <c:pt idx="2595">
                  <c:v>0.25950000000000001</c:v>
                </c:pt>
                <c:pt idx="2596">
                  <c:v>0.2596</c:v>
                </c:pt>
                <c:pt idx="2597">
                  <c:v>0.25969999999999999</c:v>
                </c:pt>
                <c:pt idx="2598">
                  <c:v>0.25979999999999998</c:v>
                </c:pt>
                <c:pt idx="2599">
                  <c:v>0.25990000000000002</c:v>
                </c:pt>
                <c:pt idx="2600">
                  <c:v>0.26</c:v>
                </c:pt>
                <c:pt idx="2601">
                  <c:v>0.2601</c:v>
                </c:pt>
                <c:pt idx="2602">
                  <c:v>0.26019999999999999</c:v>
                </c:pt>
                <c:pt idx="2603">
                  <c:v>0.26029999999999998</c:v>
                </c:pt>
                <c:pt idx="2604">
                  <c:v>0.26040000000000002</c:v>
                </c:pt>
                <c:pt idx="2605">
                  <c:v>0.26050000000000001</c:v>
                </c:pt>
                <c:pt idx="2606">
                  <c:v>0.2606</c:v>
                </c:pt>
                <c:pt idx="2607">
                  <c:v>0.26069999999999999</c:v>
                </c:pt>
                <c:pt idx="2608">
                  <c:v>0.26079999999999998</c:v>
                </c:pt>
                <c:pt idx="2609">
                  <c:v>0.26090000000000002</c:v>
                </c:pt>
                <c:pt idx="2610">
                  <c:v>0.26100000000000001</c:v>
                </c:pt>
                <c:pt idx="2611">
                  <c:v>0.2611</c:v>
                </c:pt>
                <c:pt idx="2612">
                  <c:v>0.26119999999999999</c:v>
                </c:pt>
                <c:pt idx="2613">
                  <c:v>0.26129999999999998</c:v>
                </c:pt>
                <c:pt idx="2614">
                  <c:v>0.26140000000000002</c:v>
                </c:pt>
                <c:pt idx="2615">
                  <c:v>0.26150000000000001</c:v>
                </c:pt>
                <c:pt idx="2616">
                  <c:v>0.2616</c:v>
                </c:pt>
                <c:pt idx="2617">
                  <c:v>0.26169999999999999</c:v>
                </c:pt>
                <c:pt idx="2618">
                  <c:v>0.26179999999999998</c:v>
                </c:pt>
                <c:pt idx="2619">
                  <c:v>0.26190000000000002</c:v>
                </c:pt>
                <c:pt idx="2620">
                  <c:v>0.26200000000000001</c:v>
                </c:pt>
                <c:pt idx="2621">
                  <c:v>0.2621</c:v>
                </c:pt>
                <c:pt idx="2622">
                  <c:v>0.26219999999999999</c:v>
                </c:pt>
                <c:pt idx="2623">
                  <c:v>0.26229999999999998</c:v>
                </c:pt>
                <c:pt idx="2624">
                  <c:v>0.26240000000000002</c:v>
                </c:pt>
                <c:pt idx="2625">
                  <c:v>0.26250000000000001</c:v>
                </c:pt>
                <c:pt idx="2626">
                  <c:v>0.2626</c:v>
                </c:pt>
                <c:pt idx="2627">
                  <c:v>0.26269999999999999</c:v>
                </c:pt>
                <c:pt idx="2628">
                  <c:v>0.26279999999999998</c:v>
                </c:pt>
                <c:pt idx="2629">
                  <c:v>0.26290000000000002</c:v>
                </c:pt>
                <c:pt idx="2630">
                  <c:v>0.26300000000000001</c:v>
                </c:pt>
                <c:pt idx="2631">
                  <c:v>0.2631</c:v>
                </c:pt>
                <c:pt idx="2632">
                  <c:v>0.26319999999999999</c:v>
                </c:pt>
                <c:pt idx="2633">
                  <c:v>0.26329999999999998</c:v>
                </c:pt>
                <c:pt idx="2634">
                  <c:v>0.26340000000000002</c:v>
                </c:pt>
                <c:pt idx="2635">
                  <c:v>0.26350000000000001</c:v>
                </c:pt>
                <c:pt idx="2636">
                  <c:v>0.2636</c:v>
                </c:pt>
                <c:pt idx="2637">
                  <c:v>0.26369999999999999</c:v>
                </c:pt>
                <c:pt idx="2638">
                  <c:v>0.26379999999999998</c:v>
                </c:pt>
                <c:pt idx="2639">
                  <c:v>0.26390000000000002</c:v>
                </c:pt>
                <c:pt idx="2640">
                  <c:v>0.26400000000000001</c:v>
                </c:pt>
                <c:pt idx="2641">
                  <c:v>0.2641</c:v>
                </c:pt>
                <c:pt idx="2642">
                  <c:v>0.26419999999999999</c:v>
                </c:pt>
                <c:pt idx="2643">
                  <c:v>0.26429999999999998</c:v>
                </c:pt>
                <c:pt idx="2644">
                  <c:v>0.26440000000000002</c:v>
                </c:pt>
                <c:pt idx="2645">
                  <c:v>0.26450000000000001</c:v>
                </c:pt>
                <c:pt idx="2646">
                  <c:v>0.2646</c:v>
                </c:pt>
                <c:pt idx="2647">
                  <c:v>0.26469999999999999</c:v>
                </c:pt>
                <c:pt idx="2648">
                  <c:v>0.26479999999999998</c:v>
                </c:pt>
                <c:pt idx="2649">
                  <c:v>0.26490000000000002</c:v>
                </c:pt>
                <c:pt idx="2650">
                  <c:v>0.26500000000000001</c:v>
                </c:pt>
                <c:pt idx="2651">
                  <c:v>0.2651</c:v>
                </c:pt>
                <c:pt idx="2652">
                  <c:v>0.26519999999999999</c:v>
                </c:pt>
                <c:pt idx="2653">
                  <c:v>0.26529999999999998</c:v>
                </c:pt>
                <c:pt idx="2654">
                  <c:v>0.26540000000000002</c:v>
                </c:pt>
                <c:pt idx="2655">
                  <c:v>0.26550000000000001</c:v>
                </c:pt>
                <c:pt idx="2656">
                  <c:v>0.2656</c:v>
                </c:pt>
                <c:pt idx="2657">
                  <c:v>0.26569999999999999</c:v>
                </c:pt>
                <c:pt idx="2658">
                  <c:v>0.26579999999999998</c:v>
                </c:pt>
                <c:pt idx="2659">
                  <c:v>0.26590000000000003</c:v>
                </c:pt>
                <c:pt idx="2660">
                  <c:v>0.26600000000000001</c:v>
                </c:pt>
                <c:pt idx="2661">
                  <c:v>0.2661</c:v>
                </c:pt>
                <c:pt idx="2662">
                  <c:v>0.26619999999999999</c:v>
                </c:pt>
                <c:pt idx="2663">
                  <c:v>0.26629999999999998</c:v>
                </c:pt>
                <c:pt idx="2664">
                  <c:v>0.26640000000000003</c:v>
                </c:pt>
                <c:pt idx="2665">
                  <c:v>0.26650000000000001</c:v>
                </c:pt>
                <c:pt idx="2666">
                  <c:v>0.2666</c:v>
                </c:pt>
                <c:pt idx="2667">
                  <c:v>0.26669999999999999</c:v>
                </c:pt>
                <c:pt idx="2668">
                  <c:v>0.26679999999999998</c:v>
                </c:pt>
                <c:pt idx="2669">
                  <c:v>0.26690000000000003</c:v>
                </c:pt>
                <c:pt idx="2670">
                  <c:v>0.26700000000000002</c:v>
                </c:pt>
                <c:pt idx="2671">
                  <c:v>0.2671</c:v>
                </c:pt>
                <c:pt idx="2672">
                  <c:v>0.26719999999999999</c:v>
                </c:pt>
                <c:pt idx="2673">
                  <c:v>0.26729999999999998</c:v>
                </c:pt>
                <c:pt idx="2674">
                  <c:v>0.26740000000000003</c:v>
                </c:pt>
                <c:pt idx="2675">
                  <c:v>0.26750000000000002</c:v>
                </c:pt>
                <c:pt idx="2676">
                  <c:v>0.2676</c:v>
                </c:pt>
                <c:pt idx="2677">
                  <c:v>0.26769999999999999</c:v>
                </c:pt>
                <c:pt idx="2678">
                  <c:v>0.26779999999999998</c:v>
                </c:pt>
                <c:pt idx="2679">
                  <c:v>0.26790000000000003</c:v>
                </c:pt>
                <c:pt idx="2680">
                  <c:v>0.26800000000000002</c:v>
                </c:pt>
                <c:pt idx="2681">
                  <c:v>0.2681</c:v>
                </c:pt>
                <c:pt idx="2682">
                  <c:v>0.26819999999999999</c:v>
                </c:pt>
                <c:pt idx="2683">
                  <c:v>0.26829999999999998</c:v>
                </c:pt>
                <c:pt idx="2684">
                  <c:v>0.26840000000000003</c:v>
                </c:pt>
                <c:pt idx="2685">
                  <c:v>0.26850000000000002</c:v>
                </c:pt>
                <c:pt idx="2686">
                  <c:v>0.26860000000000001</c:v>
                </c:pt>
                <c:pt idx="2687">
                  <c:v>0.26869999999999999</c:v>
                </c:pt>
                <c:pt idx="2688">
                  <c:v>0.26879999999999998</c:v>
                </c:pt>
                <c:pt idx="2689">
                  <c:v>0.26889999999999997</c:v>
                </c:pt>
                <c:pt idx="2690">
                  <c:v>0.26900000000000002</c:v>
                </c:pt>
                <c:pt idx="2691">
                  <c:v>0.26910000000000001</c:v>
                </c:pt>
                <c:pt idx="2692">
                  <c:v>0.26919999999999999</c:v>
                </c:pt>
                <c:pt idx="2693">
                  <c:v>0.26929999999999998</c:v>
                </c:pt>
                <c:pt idx="2694">
                  <c:v>0.26939999999999997</c:v>
                </c:pt>
                <c:pt idx="2695">
                  <c:v>0.26950000000000002</c:v>
                </c:pt>
                <c:pt idx="2696">
                  <c:v>0.26960000000000001</c:v>
                </c:pt>
                <c:pt idx="2697">
                  <c:v>0.2697</c:v>
                </c:pt>
                <c:pt idx="2698">
                  <c:v>0.26979999999999998</c:v>
                </c:pt>
                <c:pt idx="2699">
                  <c:v>0.26989999999999997</c:v>
                </c:pt>
                <c:pt idx="2700">
                  <c:v>0.27</c:v>
                </c:pt>
                <c:pt idx="2701">
                  <c:v>0.27010000000000001</c:v>
                </c:pt>
                <c:pt idx="2702">
                  <c:v>0.2702</c:v>
                </c:pt>
                <c:pt idx="2703">
                  <c:v>0.27029999999999998</c:v>
                </c:pt>
                <c:pt idx="2704">
                  <c:v>0.27039999999999997</c:v>
                </c:pt>
                <c:pt idx="2705">
                  <c:v>0.27050000000000002</c:v>
                </c:pt>
                <c:pt idx="2706">
                  <c:v>0.27060000000000001</c:v>
                </c:pt>
                <c:pt idx="2707">
                  <c:v>0.2707</c:v>
                </c:pt>
                <c:pt idx="2708">
                  <c:v>0.27079999999999999</c:v>
                </c:pt>
                <c:pt idx="2709">
                  <c:v>0.27089999999999997</c:v>
                </c:pt>
                <c:pt idx="2710">
                  <c:v>0.27100000000000002</c:v>
                </c:pt>
                <c:pt idx="2711">
                  <c:v>0.27110000000000001</c:v>
                </c:pt>
                <c:pt idx="2712">
                  <c:v>0.2712</c:v>
                </c:pt>
                <c:pt idx="2713">
                  <c:v>0.27129999999999999</c:v>
                </c:pt>
                <c:pt idx="2714">
                  <c:v>0.27139999999999997</c:v>
                </c:pt>
                <c:pt idx="2715">
                  <c:v>0.27150000000000002</c:v>
                </c:pt>
                <c:pt idx="2716">
                  <c:v>0.27160000000000001</c:v>
                </c:pt>
                <c:pt idx="2717">
                  <c:v>0.2717</c:v>
                </c:pt>
                <c:pt idx="2718">
                  <c:v>0.27179999999999999</c:v>
                </c:pt>
                <c:pt idx="2719">
                  <c:v>0.27189999999999998</c:v>
                </c:pt>
                <c:pt idx="2720">
                  <c:v>0.27200000000000002</c:v>
                </c:pt>
                <c:pt idx="2721">
                  <c:v>0.27210000000000001</c:v>
                </c:pt>
                <c:pt idx="2722">
                  <c:v>0.2722</c:v>
                </c:pt>
                <c:pt idx="2723">
                  <c:v>0.27229999999999999</c:v>
                </c:pt>
                <c:pt idx="2724">
                  <c:v>0.27239999999999998</c:v>
                </c:pt>
                <c:pt idx="2725">
                  <c:v>0.27250000000000002</c:v>
                </c:pt>
                <c:pt idx="2726">
                  <c:v>0.27260000000000001</c:v>
                </c:pt>
                <c:pt idx="2727">
                  <c:v>0.2727</c:v>
                </c:pt>
                <c:pt idx="2728">
                  <c:v>0.27279999999999999</c:v>
                </c:pt>
                <c:pt idx="2729">
                  <c:v>0.27289999999999998</c:v>
                </c:pt>
                <c:pt idx="2730">
                  <c:v>0.27300000000000002</c:v>
                </c:pt>
                <c:pt idx="2731">
                  <c:v>0.27310000000000001</c:v>
                </c:pt>
                <c:pt idx="2732">
                  <c:v>0.2732</c:v>
                </c:pt>
                <c:pt idx="2733">
                  <c:v>0.27329999999999999</c:v>
                </c:pt>
                <c:pt idx="2734">
                  <c:v>0.27339999999999998</c:v>
                </c:pt>
                <c:pt idx="2735">
                  <c:v>0.27350000000000002</c:v>
                </c:pt>
                <c:pt idx="2736">
                  <c:v>0.27360000000000001</c:v>
                </c:pt>
                <c:pt idx="2737">
                  <c:v>0.2737</c:v>
                </c:pt>
                <c:pt idx="2738">
                  <c:v>0.27379999999999999</c:v>
                </c:pt>
                <c:pt idx="2739">
                  <c:v>0.27389999999999998</c:v>
                </c:pt>
                <c:pt idx="2740">
                  <c:v>0.27400000000000002</c:v>
                </c:pt>
                <c:pt idx="2741">
                  <c:v>0.27410000000000001</c:v>
                </c:pt>
                <c:pt idx="2742">
                  <c:v>0.2742</c:v>
                </c:pt>
                <c:pt idx="2743">
                  <c:v>0.27429999999999999</c:v>
                </c:pt>
                <c:pt idx="2744">
                  <c:v>0.27439999999999998</c:v>
                </c:pt>
                <c:pt idx="2745">
                  <c:v>0.27450000000000002</c:v>
                </c:pt>
                <c:pt idx="2746">
                  <c:v>0.27460000000000001</c:v>
                </c:pt>
                <c:pt idx="2747">
                  <c:v>0.2747</c:v>
                </c:pt>
                <c:pt idx="2748">
                  <c:v>0.27479999999999999</c:v>
                </c:pt>
                <c:pt idx="2749">
                  <c:v>0.27489999999999998</c:v>
                </c:pt>
                <c:pt idx="2750">
                  <c:v>0.27500000000000002</c:v>
                </c:pt>
                <c:pt idx="2751">
                  <c:v>0.27510000000000001</c:v>
                </c:pt>
                <c:pt idx="2752">
                  <c:v>0.2752</c:v>
                </c:pt>
                <c:pt idx="2753">
                  <c:v>0.27529999999999999</c:v>
                </c:pt>
                <c:pt idx="2754">
                  <c:v>0.27539999999999998</c:v>
                </c:pt>
                <c:pt idx="2755">
                  <c:v>0.27550000000000002</c:v>
                </c:pt>
                <c:pt idx="2756">
                  <c:v>0.27560000000000001</c:v>
                </c:pt>
                <c:pt idx="2757">
                  <c:v>0.2757</c:v>
                </c:pt>
                <c:pt idx="2758">
                  <c:v>0.27579999999999999</c:v>
                </c:pt>
                <c:pt idx="2759">
                  <c:v>0.27589999999999998</c:v>
                </c:pt>
                <c:pt idx="2760">
                  <c:v>0.27600000000000002</c:v>
                </c:pt>
                <c:pt idx="2761">
                  <c:v>0.27610000000000001</c:v>
                </c:pt>
                <c:pt idx="2762">
                  <c:v>0.2762</c:v>
                </c:pt>
                <c:pt idx="2763">
                  <c:v>0.27629999999999999</c:v>
                </c:pt>
                <c:pt idx="2764">
                  <c:v>0.27639999999999998</c:v>
                </c:pt>
                <c:pt idx="2765">
                  <c:v>0.27650000000000002</c:v>
                </c:pt>
                <c:pt idx="2766">
                  <c:v>0.27660000000000001</c:v>
                </c:pt>
                <c:pt idx="2767">
                  <c:v>0.2767</c:v>
                </c:pt>
                <c:pt idx="2768">
                  <c:v>0.27679999999999999</c:v>
                </c:pt>
                <c:pt idx="2769">
                  <c:v>0.27689999999999998</c:v>
                </c:pt>
                <c:pt idx="2770">
                  <c:v>0.27700000000000002</c:v>
                </c:pt>
                <c:pt idx="2771">
                  <c:v>0.27710000000000001</c:v>
                </c:pt>
                <c:pt idx="2772">
                  <c:v>0.2772</c:v>
                </c:pt>
                <c:pt idx="2773">
                  <c:v>0.27729999999999999</c:v>
                </c:pt>
                <c:pt idx="2774">
                  <c:v>0.27739999999999998</c:v>
                </c:pt>
                <c:pt idx="2775">
                  <c:v>0.27750000000000002</c:v>
                </c:pt>
                <c:pt idx="2776">
                  <c:v>0.27760000000000001</c:v>
                </c:pt>
                <c:pt idx="2777">
                  <c:v>0.2777</c:v>
                </c:pt>
                <c:pt idx="2778">
                  <c:v>0.27779999999999999</c:v>
                </c:pt>
                <c:pt idx="2779">
                  <c:v>0.27789999999999998</c:v>
                </c:pt>
                <c:pt idx="2780">
                  <c:v>0.27800000000000002</c:v>
                </c:pt>
                <c:pt idx="2781">
                  <c:v>0.27810000000000001</c:v>
                </c:pt>
                <c:pt idx="2782">
                  <c:v>0.2782</c:v>
                </c:pt>
                <c:pt idx="2783">
                  <c:v>0.27829999999999999</c:v>
                </c:pt>
                <c:pt idx="2784">
                  <c:v>0.27839999999999998</c:v>
                </c:pt>
                <c:pt idx="2785">
                  <c:v>0.27850000000000003</c:v>
                </c:pt>
                <c:pt idx="2786">
                  <c:v>0.27860000000000001</c:v>
                </c:pt>
                <c:pt idx="2787">
                  <c:v>0.2787</c:v>
                </c:pt>
                <c:pt idx="2788">
                  <c:v>0.27879999999999999</c:v>
                </c:pt>
                <c:pt idx="2789">
                  <c:v>0.27889999999999998</c:v>
                </c:pt>
                <c:pt idx="2790">
                  <c:v>0.27900000000000003</c:v>
                </c:pt>
                <c:pt idx="2791">
                  <c:v>0.27910000000000001</c:v>
                </c:pt>
                <c:pt idx="2792">
                  <c:v>0.2792</c:v>
                </c:pt>
                <c:pt idx="2793">
                  <c:v>0.27929999999999999</c:v>
                </c:pt>
                <c:pt idx="2794">
                  <c:v>0.27939999999999998</c:v>
                </c:pt>
                <c:pt idx="2795">
                  <c:v>0.27950000000000003</c:v>
                </c:pt>
                <c:pt idx="2796">
                  <c:v>0.27960000000000002</c:v>
                </c:pt>
                <c:pt idx="2797">
                  <c:v>0.2797</c:v>
                </c:pt>
                <c:pt idx="2798">
                  <c:v>0.27979999999999999</c:v>
                </c:pt>
                <c:pt idx="2799">
                  <c:v>0.27989999999999998</c:v>
                </c:pt>
                <c:pt idx="2800">
                  <c:v>0.28000000000000003</c:v>
                </c:pt>
                <c:pt idx="2801">
                  <c:v>0.28010000000000002</c:v>
                </c:pt>
                <c:pt idx="2802">
                  <c:v>0.2802</c:v>
                </c:pt>
                <c:pt idx="2803">
                  <c:v>0.28029999999999999</c:v>
                </c:pt>
                <c:pt idx="2804">
                  <c:v>0.28039999999999998</c:v>
                </c:pt>
                <c:pt idx="2805">
                  <c:v>0.28050000000000003</c:v>
                </c:pt>
                <c:pt idx="2806">
                  <c:v>0.28060000000000002</c:v>
                </c:pt>
                <c:pt idx="2807">
                  <c:v>0.28070000000000001</c:v>
                </c:pt>
                <c:pt idx="2808">
                  <c:v>0.28079999999999999</c:v>
                </c:pt>
                <c:pt idx="2809">
                  <c:v>0.28089999999999998</c:v>
                </c:pt>
                <c:pt idx="2810">
                  <c:v>0.28100000000000003</c:v>
                </c:pt>
                <c:pt idx="2811">
                  <c:v>0.28110000000000002</c:v>
                </c:pt>
                <c:pt idx="2812">
                  <c:v>0.28120000000000001</c:v>
                </c:pt>
                <c:pt idx="2813">
                  <c:v>0.28129999999999999</c:v>
                </c:pt>
                <c:pt idx="2814">
                  <c:v>0.28139999999999998</c:v>
                </c:pt>
                <c:pt idx="2815">
                  <c:v>0.28149999999999997</c:v>
                </c:pt>
                <c:pt idx="2816">
                  <c:v>0.28160000000000002</c:v>
                </c:pt>
                <c:pt idx="2817">
                  <c:v>0.28170000000000001</c:v>
                </c:pt>
                <c:pt idx="2818">
                  <c:v>0.28179999999999999</c:v>
                </c:pt>
                <c:pt idx="2819">
                  <c:v>0.28189999999999998</c:v>
                </c:pt>
                <c:pt idx="2820">
                  <c:v>0.28199999999999997</c:v>
                </c:pt>
                <c:pt idx="2821">
                  <c:v>0.28210000000000002</c:v>
                </c:pt>
                <c:pt idx="2822">
                  <c:v>0.28220000000000001</c:v>
                </c:pt>
                <c:pt idx="2823">
                  <c:v>0.2823</c:v>
                </c:pt>
                <c:pt idx="2824">
                  <c:v>0.28239999999999998</c:v>
                </c:pt>
                <c:pt idx="2825">
                  <c:v>0.28249999999999997</c:v>
                </c:pt>
                <c:pt idx="2826">
                  <c:v>0.28260000000000002</c:v>
                </c:pt>
                <c:pt idx="2827">
                  <c:v>0.28270000000000001</c:v>
                </c:pt>
                <c:pt idx="2828">
                  <c:v>0.2828</c:v>
                </c:pt>
                <c:pt idx="2829">
                  <c:v>0.28289999999999998</c:v>
                </c:pt>
                <c:pt idx="2830">
                  <c:v>0.28299999999999997</c:v>
                </c:pt>
                <c:pt idx="2831">
                  <c:v>0.28310000000000002</c:v>
                </c:pt>
                <c:pt idx="2832">
                  <c:v>0.28320000000000001</c:v>
                </c:pt>
                <c:pt idx="2833">
                  <c:v>0.2833</c:v>
                </c:pt>
                <c:pt idx="2834">
                  <c:v>0.28339999999999999</c:v>
                </c:pt>
                <c:pt idx="2835">
                  <c:v>0.28349999999999997</c:v>
                </c:pt>
                <c:pt idx="2836">
                  <c:v>0.28360000000000002</c:v>
                </c:pt>
                <c:pt idx="2837">
                  <c:v>0.28370000000000001</c:v>
                </c:pt>
                <c:pt idx="2838">
                  <c:v>0.2838</c:v>
                </c:pt>
                <c:pt idx="2839">
                  <c:v>0.28389999999999999</c:v>
                </c:pt>
                <c:pt idx="2840">
                  <c:v>0.28399999999999997</c:v>
                </c:pt>
                <c:pt idx="2841">
                  <c:v>0.28410000000000002</c:v>
                </c:pt>
                <c:pt idx="2842">
                  <c:v>0.28420000000000001</c:v>
                </c:pt>
                <c:pt idx="2843">
                  <c:v>0.2843</c:v>
                </c:pt>
                <c:pt idx="2844">
                  <c:v>0.28439999999999999</c:v>
                </c:pt>
                <c:pt idx="2845">
                  <c:v>0.28449999999999998</c:v>
                </c:pt>
                <c:pt idx="2846">
                  <c:v>0.28460000000000002</c:v>
                </c:pt>
                <c:pt idx="2847">
                  <c:v>0.28470000000000001</c:v>
                </c:pt>
                <c:pt idx="2848">
                  <c:v>0.2848</c:v>
                </c:pt>
                <c:pt idx="2849">
                  <c:v>0.28489999999999999</c:v>
                </c:pt>
                <c:pt idx="2850">
                  <c:v>0.28499999999999998</c:v>
                </c:pt>
                <c:pt idx="2851">
                  <c:v>0.28510000000000002</c:v>
                </c:pt>
                <c:pt idx="2852">
                  <c:v>0.28520000000000001</c:v>
                </c:pt>
                <c:pt idx="2853">
                  <c:v>0.2853</c:v>
                </c:pt>
                <c:pt idx="2854">
                  <c:v>0.28539999999999999</c:v>
                </c:pt>
                <c:pt idx="2855">
                  <c:v>0.28549999999999998</c:v>
                </c:pt>
                <c:pt idx="2856">
                  <c:v>0.28560000000000002</c:v>
                </c:pt>
                <c:pt idx="2857">
                  <c:v>0.28570000000000001</c:v>
                </c:pt>
                <c:pt idx="2858">
                  <c:v>0.2858</c:v>
                </c:pt>
                <c:pt idx="2859">
                  <c:v>0.28589999999999999</c:v>
                </c:pt>
                <c:pt idx="2860">
                  <c:v>0.28599999999999998</c:v>
                </c:pt>
                <c:pt idx="2861">
                  <c:v>0.28610000000000002</c:v>
                </c:pt>
                <c:pt idx="2862">
                  <c:v>0.28620000000000001</c:v>
                </c:pt>
                <c:pt idx="2863">
                  <c:v>0.2863</c:v>
                </c:pt>
                <c:pt idx="2864">
                  <c:v>0.28639999999999999</c:v>
                </c:pt>
                <c:pt idx="2865">
                  <c:v>0.28649999999999998</c:v>
                </c:pt>
                <c:pt idx="2866">
                  <c:v>0.28660000000000002</c:v>
                </c:pt>
                <c:pt idx="2867">
                  <c:v>0.28670000000000001</c:v>
                </c:pt>
                <c:pt idx="2868">
                  <c:v>0.2868</c:v>
                </c:pt>
                <c:pt idx="2869">
                  <c:v>0.28689999999999999</c:v>
                </c:pt>
                <c:pt idx="2870">
                  <c:v>0.28699999999999998</c:v>
                </c:pt>
                <c:pt idx="2871">
                  <c:v>0.28710000000000002</c:v>
                </c:pt>
                <c:pt idx="2872">
                  <c:v>0.28720000000000001</c:v>
                </c:pt>
                <c:pt idx="2873">
                  <c:v>0.2873</c:v>
                </c:pt>
                <c:pt idx="2874">
                  <c:v>0.28739999999999999</c:v>
                </c:pt>
                <c:pt idx="2875">
                  <c:v>0.28749999999999998</c:v>
                </c:pt>
                <c:pt idx="2876">
                  <c:v>0.28760000000000002</c:v>
                </c:pt>
                <c:pt idx="2877">
                  <c:v>0.28770000000000001</c:v>
                </c:pt>
                <c:pt idx="2878">
                  <c:v>0.2878</c:v>
                </c:pt>
                <c:pt idx="2879">
                  <c:v>0.28789999999999999</c:v>
                </c:pt>
                <c:pt idx="2880">
                  <c:v>0.28799999999999998</c:v>
                </c:pt>
                <c:pt idx="2881">
                  <c:v>0.28810000000000002</c:v>
                </c:pt>
                <c:pt idx="2882">
                  <c:v>0.28820000000000001</c:v>
                </c:pt>
                <c:pt idx="2883">
                  <c:v>0.2883</c:v>
                </c:pt>
                <c:pt idx="2884">
                  <c:v>0.28839999999999999</c:v>
                </c:pt>
                <c:pt idx="2885">
                  <c:v>0.28849999999999998</c:v>
                </c:pt>
                <c:pt idx="2886">
                  <c:v>0.28860000000000002</c:v>
                </c:pt>
                <c:pt idx="2887">
                  <c:v>0.28870000000000001</c:v>
                </c:pt>
                <c:pt idx="2888">
                  <c:v>0.2888</c:v>
                </c:pt>
                <c:pt idx="2889">
                  <c:v>0.28889999999999999</c:v>
                </c:pt>
                <c:pt idx="2890">
                  <c:v>0.28899999999999998</c:v>
                </c:pt>
                <c:pt idx="2891">
                  <c:v>0.28910000000000002</c:v>
                </c:pt>
                <c:pt idx="2892">
                  <c:v>0.28920000000000001</c:v>
                </c:pt>
                <c:pt idx="2893">
                  <c:v>0.2893</c:v>
                </c:pt>
                <c:pt idx="2894">
                  <c:v>0.28939999999999999</c:v>
                </c:pt>
                <c:pt idx="2895">
                  <c:v>0.28949999999999998</c:v>
                </c:pt>
                <c:pt idx="2896">
                  <c:v>0.28960000000000002</c:v>
                </c:pt>
                <c:pt idx="2897">
                  <c:v>0.28970000000000001</c:v>
                </c:pt>
                <c:pt idx="2898">
                  <c:v>0.2898</c:v>
                </c:pt>
                <c:pt idx="2899">
                  <c:v>0.28989999999999999</c:v>
                </c:pt>
                <c:pt idx="2900">
                  <c:v>0.28999999999999998</c:v>
                </c:pt>
                <c:pt idx="2901">
                  <c:v>0.29010000000000002</c:v>
                </c:pt>
                <c:pt idx="2902">
                  <c:v>0.29020000000000001</c:v>
                </c:pt>
                <c:pt idx="2903">
                  <c:v>0.2903</c:v>
                </c:pt>
                <c:pt idx="2904">
                  <c:v>0.29039999999999999</c:v>
                </c:pt>
                <c:pt idx="2905">
                  <c:v>0.29049999999999998</c:v>
                </c:pt>
                <c:pt idx="2906">
                  <c:v>0.29060000000000002</c:v>
                </c:pt>
                <c:pt idx="2907">
                  <c:v>0.29070000000000001</c:v>
                </c:pt>
                <c:pt idx="2908">
                  <c:v>0.2908</c:v>
                </c:pt>
                <c:pt idx="2909">
                  <c:v>0.29089999999999999</c:v>
                </c:pt>
                <c:pt idx="2910">
                  <c:v>0.29099999999999998</c:v>
                </c:pt>
                <c:pt idx="2911">
                  <c:v>0.29110000000000003</c:v>
                </c:pt>
                <c:pt idx="2912">
                  <c:v>0.29120000000000001</c:v>
                </c:pt>
                <c:pt idx="2913">
                  <c:v>0.2913</c:v>
                </c:pt>
                <c:pt idx="2914">
                  <c:v>0.29139999999999999</c:v>
                </c:pt>
                <c:pt idx="2915">
                  <c:v>0.29149999999999998</c:v>
                </c:pt>
                <c:pt idx="2916">
                  <c:v>0.29160000000000003</c:v>
                </c:pt>
                <c:pt idx="2917">
                  <c:v>0.29170000000000001</c:v>
                </c:pt>
                <c:pt idx="2918">
                  <c:v>0.2918</c:v>
                </c:pt>
                <c:pt idx="2919">
                  <c:v>0.29189999999999999</c:v>
                </c:pt>
                <c:pt idx="2920">
                  <c:v>0.29199999999999998</c:v>
                </c:pt>
                <c:pt idx="2921">
                  <c:v>0.29210000000000003</c:v>
                </c:pt>
                <c:pt idx="2922">
                  <c:v>0.29220000000000002</c:v>
                </c:pt>
                <c:pt idx="2923">
                  <c:v>0.2923</c:v>
                </c:pt>
                <c:pt idx="2924">
                  <c:v>0.29239999999999999</c:v>
                </c:pt>
                <c:pt idx="2925">
                  <c:v>0.29249999999999998</c:v>
                </c:pt>
                <c:pt idx="2926">
                  <c:v>0.29260000000000003</c:v>
                </c:pt>
                <c:pt idx="2927">
                  <c:v>0.29270000000000002</c:v>
                </c:pt>
                <c:pt idx="2928">
                  <c:v>0.2928</c:v>
                </c:pt>
                <c:pt idx="2929">
                  <c:v>0.29289999999999999</c:v>
                </c:pt>
                <c:pt idx="2930">
                  <c:v>0.29299999999999998</c:v>
                </c:pt>
                <c:pt idx="2931">
                  <c:v>0.29310000000000003</c:v>
                </c:pt>
                <c:pt idx="2932">
                  <c:v>0.29320000000000002</c:v>
                </c:pt>
                <c:pt idx="2933">
                  <c:v>0.29330000000000001</c:v>
                </c:pt>
                <c:pt idx="2934">
                  <c:v>0.29339999999999999</c:v>
                </c:pt>
                <c:pt idx="2935">
                  <c:v>0.29349999999999998</c:v>
                </c:pt>
                <c:pt idx="2936">
                  <c:v>0.29360000000000003</c:v>
                </c:pt>
                <c:pt idx="2937">
                  <c:v>0.29370000000000002</c:v>
                </c:pt>
                <c:pt idx="2938">
                  <c:v>0.29380000000000001</c:v>
                </c:pt>
                <c:pt idx="2939">
                  <c:v>0.29389999999999999</c:v>
                </c:pt>
                <c:pt idx="2940">
                  <c:v>0.29399999999999998</c:v>
                </c:pt>
                <c:pt idx="2941">
                  <c:v>0.29409999999999997</c:v>
                </c:pt>
                <c:pt idx="2942">
                  <c:v>0.29420000000000002</c:v>
                </c:pt>
                <c:pt idx="2943">
                  <c:v>0.29430000000000001</c:v>
                </c:pt>
                <c:pt idx="2944">
                  <c:v>0.2944</c:v>
                </c:pt>
                <c:pt idx="2945">
                  <c:v>0.29449999999999998</c:v>
                </c:pt>
                <c:pt idx="2946">
                  <c:v>0.29459999999999997</c:v>
                </c:pt>
                <c:pt idx="2947">
                  <c:v>0.29470000000000002</c:v>
                </c:pt>
                <c:pt idx="2948">
                  <c:v>0.29480000000000001</c:v>
                </c:pt>
                <c:pt idx="2949">
                  <c:v>0.2949</c:v>
                </c:pt>
                <c:pt idx="2950">
                  <c:v>0.29499999999999998</c:v>
                </c:pt>
                <c:pt idx="2951">
                  <c:v>0.29509999999999997</c:v>
                </c:pt>
                <c:pt idx="2952">
                  <c:v>0.29520000000000002</c:v>
                </c:pt>
                <c:pt idx="2953">
                  <c:v>0.29530000000000001</c:v>
                </c:pt>
                <c:pt idx="2954">
                  <c:v>0.2954</c:v>
                </c:pt>
                <c:pt idx="2955">
                  <c:v>0.29549999999999998</c:v>
                </c:pt>
                <c:pt idx="2956">
                  <c:v>0.29559999999999997</c:v>
                </c:pt>
                <c:pt idx="2957">
                  <c:v>0.29570000000000002</c:v>
                </c:pt>
                <c:pt idx="2958">
                  <c:v>0.29580000000000001</c:v>
                </c:pt>
                <c:pt idx="2959">
                  <c:v>0.2959</c:v>
                </c:pt>
                <c:pt idx="2960">
                  <c:v>0.29599999999999999</c:v>
                </c:pt>
                <c:pt idx="2961">
                  <c:v>0.29609999999999997</c:v>
                </c:pt>
                <c:pt idx="2962">
                  <c:v>0.29620000000000002</c:v>
                </c:pt>
                <c:pt idx="2963">
                  <c:v>0.29630000000000001</c:v>
                </c:pt>
                <c:pt idx="2964">
                  <c:v>0.2964</c:v>
                </c:pt>
                <c:pt idx="2965">
                  <c:v>0.29649999999999999</c:v>
                </c:pt>
                <c:pt idx="2966">
                  <c:v>0.29659999999999997</c:v>
                </c:pt>
                <c:pt idx="2967">
                  <c:v>0.29670000000000002</c:v>
                </c:pt>
                <c:pt idx="2968">
                  <c:v>0.29680000000000001</c:v>
                </c:pt>
                <c:pt idx="2969">
                  <c:v>0.2969</c:v>
                </c:pt>
                <c:pt idx="2970">
                  <c:v>0.29699999999999999</c:v>
                </c:pt>
                <c:pt idx="2971">
                  <c:v>0.29709999999999998</c:v>
                </c:pt>
                <c:pt idx="2972">
                  <c:v>0.29720000000000002</c:v>
                </c:pt>
                <c:pt idx="2973">
                  <c:v>0.29730000000000001</c:v>
                </c:pt>
                <c:pt idx="2974">
                  <c:v>0.2974</c:v>
                </c:pt>
                <c:pt idx="2975">
                  <c:v>0.29749999999999999</c:v>
                </c:pt>
                <c:pt idx="2976">
                  <c:v>0.29759999999999998</c:v>
                </c:pt>
                <c:pt idx="2977">
                  <c:v>0.29770000000000002</c:v>
                </c:pt>
                <c:pt idx="2978">
                  <c:v>0.29780000000000001</c:v>
                </c:pt>
                <c:pt idx="2979">
                  <c:v>0.2979</c:v>
                </c:pt>
                <c:pt idx="2980">
                  <c:v>0.29799999999999999</c:v>
                </c:pt>
                <c:pt idx="2981">
                  <c:v>0.29809999999999998</c:v>
                </c:pt>
                <c:pt idx="2982">
                  <c:v>0.29820000000000002</c:v>
                </c:pt>
                <c:pt idx="2983">
                  <c:v>0.29830000000000001</c:v>
                </c:pt>
                <c:pt idx="2984">
                  <c:v>0.2984</c:v>
                </c:pt>
                <c:pt idx="2985">
                  <c:v>0.29849999999999999</c:v>
                </c:pt>
                <c:pt idx="2986">
                  <c:v>0.29859999999999998</c:v>
                </c:pt>
                <c:pt idx="2987">
                  <c:v>0.29870000000000002</c:v>
                </c:pt>
                <c:pt idx="2988">
                  <c:v>0.29880000000000001</c:v>
                </c:pt>
                <c:pt idx="2989">
                  <c:v>0.2989</c:v>
                </c:pt>
                <c:pt idx="2990">
                  <c:v>0.29899999999999999</c:v>
                </c:pt>
                <c:pt idx="2991">
                  <c:v>0.29909999999999998</c:v>
                </c:pt>
                <c:pt idx="2992">
                  <c:v>0.29920000000000002</c:v>
                </c:pt>
                <c:pt idx="2993">
                  <c:v>0.29930000000000001</c:v>
                </c:pt>
                <c:pt idx="2994">
                  <c:v>0.2994</c:v>
                </c:pt>
                <c:pt idx="2995">
                  <c:v>0.29949999999999999</c:v>
                </c:pt>
                <c:pt idx="2996">
                  <c:v>0.29959999999999998</c:v>
                </c:pt>
                <c:pt idx="2997">
                  <c:v>0.29970000000000002</c:v>
                </c:pt>
                <c:pt idx="2998">
                  <c:v>0.29980000000000001</c:v>
                </c:pt>
                <c:pt idx="2999">
                  <c:v>0.2999</c:v>
                </c:pt>
                <c:pt idx="3000">
                  <c:v>0.3</c:v>
                </c:pt>
                <c:pt idx="3001">
                  <c:v>0.30009999999999998</c:v>
                </c:pt>
                <c:pt idx="3002">
                  <c:v>0.30020000000000002</c:v>
                </c:pt>
                <c:pt idx="3003">
                  <c:v>0.30030000000000001</c:v>
                </c:pt>
                <c:pt idx="3004">
                  <c:v>0.3004</c:v>
                </c:pt>
                <c:pt idx="3005">
                  <c:v>0.30049999999999999</c:v>
                </c:pt>
                <c:pt idx="3006">
                  <c:v>0.30059999999999998</c:v>
                </c:pt>
                <c:pt idx="3007">
                  <c:v>0.30070000000000002</c:v>
                </c:pt>
                <c:pt idx="3008">
                  <c:v>0.30080000000000001</c:v>
                </c:pt>
                <c:pt idx="3009">
                  <c:v>0.3009</c:v>
                </c:pt>
                <c:pt idx="3010">
                  <c:v>0.30099999999999999</c:v>
                </c:pt>
                <c:pt idx="3011">
                  <c:v>0.30109999999999998</c:v>
                </c:pt>
                <c:pt idx="3012">
                  <c:v>0.30120000000000002</c:v>
                </c:pt>
                <c:pt idx="3013">
                  <c:v>0.30130000000000001</c:v>
                </c:pt>
                <c:pt idx="3014">
                  <c:v>0.3014</c:v>
                </c:pt>
                <c:pt idx="3015">
                  <c:v>0.30149999999999999</c:v>
                </c:pt>
                <c:pt idx="3016">
                  <c:v>0.30159999999999998</c:v>
                </c:pt>
                <c:pt idx="3017">
                  <c:v>0.30170000000000002</c:v>
                </c:pt>
                <c:pt idx="3018">
                  <c:v>0.30180000000000001</c:v>
                </c:pt>
                <c:pt idx="3019">
                  <c:v>0.3019</c:v>
                </c:pt>
                <c:pt idx="3020">
                  <c:v>0.30199999999999999</c:v>
                </c:pt>
                <c:pt idx="3021">
                  <c:v>0.30209999999999998</c:v>
                </c:pt>
                <c:pt idx="3022">
                  <c:v>0.30220000000000002</c:v>
                </c:pt>
                <c:pt idx="3023">
                  <c:v>0.30230000000000001</c:v>
                </c:pt>
                <c:pt idx="3024">
                  <c:v>0.3024</c:v>
                </c:pt>
                <c:pt idx="3025">
                  <c:v>0.30249999999999999</c:v>
                </c:pt>
                <c:pt idx="3026">
                  <c:v>0.30259999999999998</c:v>
                </c:pt>
                <c:pt idx="3027">
                  <c:v>0.30270000000000002</c:v>
                </c:pt>
                <c:pt idx="3028">
                  <c:v>0.30280000000000001</c:v>
                </c:pt>
                <c:pt idx="3029">
                  <c:v>0.3029</c:v>
                </c:pt>
                <c:pt idx="3030">
                  <c:v>0.30299999999999999</c:v>
                </c:pt>
                <c:pt idx="3031">
                  <c:v>0.30309999999999998</c:v>
                </c:pt>
                <c:pt idx="3032">
                  <c:v>0.30320000000000003</c:v>
                </c:pt>
                <c:pt idx="3033">
                  <c:v>0.30330000000000001</c:v>
                </c:pt>
                <c:pt idx="3034">
                  <c:v>0.3034</c:v>
                </c:pt>
                <c:pt idx="3035">
                  <c:v>0.30349999999999999</c:v>
                </c:pt>
                <c:pt idx="3036">
                  <c:v>0.30359999999999998</c:v>
                </c:pt>
                <c:pt idx="3037">
                  <c:v>0.30370000000000003</c:v>
                </c:pt>
                <c:pt idx="3038">
                  <c:v>0.30380000000000001</c:v>
                </c:pt>
                <c:pt idx="3039">
                  <c:v>0.3039</c:v>
                </c:pt>
                <c:pt idx="3040">
                  <c:v>0.30399999999999999</c:v>
                </c:pt>
                <c:pt idx="3041">
                  <c:v>0.30409999999999998</c:v>
                </c:pt>
                <c:pt idx="3042">
                  <c:v>0.30420000000000003</c:v>
                </c:pt>
                <c:pt idx="3043">
                  <c:v>0.30430000000000001</c:v>
                </c:pt>
                <c:pt idx="3044">
                  <c:v>0.3044</c:v>
                </c:pt>
                <c:pt idx="3045">
                  <c:v>0.30449999999999999</c:v>
                </c:pt>
                <c:pt idx="3046">
                  <c:v>0.30459999999999998</c:v>
                </c:pt>
                <c:pt idx="3047">
                  <c:v>0.30470000000000003</c:v>
                </c:pt>
                <c:pt idx="3048">
                  <c:v>0.30480000000000002</c:v>
                </c:pt>
                <c:pt idx="3049">
                  <c:v>0.3049</c:v>
                </c:pt>
                <c:pt idx="3050">
                  <c:v>0.30499999999999999</c:v>
                </c:pt>
                <c:pt idx="3051">
                  <c:v>0.30509999999999998</c:v>
                </c:pt>
                <c:pt idx="3052">
                  <c:v>0.30520000000000003</c:v>
                </c:pt>
                <c:pt idx="3053">
                  <c:v>0.30530000000000002</c:v>
                </c:pt>
                <c:pt idx="3054">
                  <c:v>0.3054</c:v>
                </c:pt>
                <c:pt idx="3055">
                  <c:v>0.30549999999999999</c:v>
                </c:pt>
                <c:pt idx="3056">
                  <c:v>0.30559999999999998</c:v>
                </c:pt>
                <c:pt idx="3057">
                  <c:v>0.30570000000000003</c:v>
                </c:pt>
                <c:pt idx="3058">
                  <c:v>0.30580000000000002</c:v>
                </c:pt>
                <c:pt idx="3059">
                  <c:v>0.30590000000000001</c:v>
                </c:pt>
                <c:pt idx="3060">
                  <c:v>0.30599999999999999</c:v>
                </c:pt>
                <c:pt idx="3061">
                  <c:v>0.30609999999999998</c:v>
                </c:pt>
                <c:pt idx="3062">
                  <c:v>0.30620000000000003</c:v>
                </c:pt>
                <c:pt idx="3063">
                  <c:v>0.30630000000000002</c:v>
                </c:pt>
                <c:pt idx="3064">
                  <c:v>0.30640000000000001</c:v>
                </c:pt>
                <c:pt idx="3065">
                  <c:v>0.30649999999999999</c:v>
                </c:pt>
                <c:pt idx="3066">
                  <c:v>0.30659999999999998</c:v>
                </c:pt>
                <c:pt idx="3067">
                  <c:v>0.30669999999999997</c:v>
                </c:pt>
                <c:pt idx="3068">
                  <c:v>0.30680000000000002</c:v>
                </c:pt>
                <c:pt idx="3069">
                  <c:v>0.30690000000000001</c:v>
                </c:pt>
                <c:pt idx="3070">
                  <c:v>0.307</c:v>
                </c:pt>
                <c:pt idx="3071">
                  <c:v>0.30709999999999998</c:v>
                </c:pt>
                <c:pt idx="3072">
                  <c:v>0.30719999999999997</c:v>
                </c:pt>
                <c:pt idx="3073">
                  <c:v>0.30730000000000002</c:v>
                </c:pt>
                <c:pt idx="3074">
                  <c:v>0.30740000000000001</c:v>
                </c:pt>
                <c:pt idx="3075">
                  <c:v>0.3075</c:v>
                </c:pt>
                <c:pt idx="3076">
                  <c:v>0.30759999999999998</c:v>
                </c:pt>
                <c:pt idx="3077">
                  <c:v>0.30769999999999997</c:v>
                </c:pt>
                <c:pt idx="3078">
                  <c:v>0.30780000000000002</c:v>
                </c:pt>
                <c:pt idx="3079">
                  <c:v>0.30790000000000001</c:v>
                </c:pt>
                <c:pt idx="3080">
                  <c:v>0.308</c:v>
                </c:pt>
                <c:pt idx="3081">
                  <c:v>0.30809999999999998</c:v>
                </c:pt>
                <c:pt idx="3082">
                  <c:v>0.30819999999999997</c:v>
                </c:pt>
                <c:pt idx="3083">
                  <c:v>0.30830000000000002</c:v>
                </c:pt>
                <c:pt idx="3084">
                  <c:v>0.30840000000000001</c:v>
                </c:pt>
                <c:pt idx="3085">
                  <c:v>0.3085</c:v>
                </c:pt>
                <c:pt idx="3086">
                  <c:v>0.30859999999999999</c:v>
                </c:pt>
                <c:pt idx="3087">
                  <c:v>0.30869999999999997</c:v>
                </c:pt>
                <c:pt idx="3088">
                  <c:v>0.30880000000000002</c:v>
                </c:pt>
                <c:pt idx="3089">
                  <c:v>0.30890000000000001</c:v>
                </c:pt>
                <c:pt idx="3090">
                  <c:v>0.309</c:v>
                </c:pt>
                <c:pt idx="3091">
                  <c:v>0.30909999999999999</c:v>
                </c:pt>
                <c:pt idx="3092">
                  <c:v>0.30919999999999997</c:v>
                </c:pt>
                <c:pt idx="3093">
                  <c:v>0.30930000000000002</c:v>
                </c:pt>
                <c:pt idx="3094">
                  <c:v>0.30940000000000001</c:v>
                </c:pt>
                <c:pt idx="3095">
                  <c:v>0.3095</c:v>
                </c:pt>
                <c:pt idx="3096">
                  <c:v>0.30959999999999999</c:v>
                </c:pt>
                <c:pt idx="3097">
                  <c:v>0.30969999999999998</c:v>
                </c:pt>
                <c:pt idx="3098">
                  <c:v>0.30980000000000002</c:v>
                </c:pt>
                <c:pt idx="3099">
                  <c:v>0.30990000000000001</c:v>
                </c:pt>
                <c:pt idx="3100">
                  <c:v>0.31</c:v>
                </c:pt>
                <c:pt idx="3101">
                  <c:v>0.31009999999999999</c:v>
                </c:pt>
                <c:pt idx="3102">
                  <c:v>0.31019999999999998</c:v>
                </c:pt>
                <c:pt idx="3103">
                  <c:v>0.31030000000000002</c:v>
                </c:pt>
                <c:pt idx="3104">
                  <c:v>0.31040000000000001</c:v>
                </c:pt>
                <c:pt idx="3105">
                  <c:v>0.3105</c:v>
                </c:pt>
                <c:pt idx="3106">
                  <c:v>0.31059999999999999</c:v>
                </c:pt>
                <c:pt idx="3107">
                  <c:v>0.31069999999999998</c:v>
                </c:pt>
                <c:pt idx="3108">
                  <c:v>0.31080000000000002</c:v>
                </c:pt>
                <c:pt idx="3109">
                  <c:v>0.31090000000000001</c:v>
                </c:pt>
                <c:pt idx="3110">
                  <c:v>0.311</c:v>
                </c:pt>
                <c:pt idx="3111">
                  <c:v>0.31109999999999999</c:v>
                </c:pt>
                <c:pt idx="3112">
                  <c:v>0.31119999999999998</c:v>
                </c:pt>
                <c:pt idx="3113">
                  <c:v>0.31130000000000002</c:v>
                </c:pt>
                <c:pt idx="3114">
                  <c:v>0.31140000000000001</c:v>
                </c:pt>
                <c:pt idx="3115">
                  <c:v>0.3115</c:v>
                </c:pt>
                <c:pt idx="3116">
                  <c:v>0.31159999999999999</c:v>
                </c:pt>
                <c:pt idx="3117">
                  <c:v>0.31169999999999998</c:v>
                </c:pt>
                <c:pt idx="3118">
                  <c:v>0.31180000000000002</c:v>
                </c:pt>
                <c:pt idx="3119">
                  <c:v>0.31190000000000001</c:v>
                </c:pt>
                <c:pt idx="3120">
                  <c:v>0.312</c:v>
                </c:pt>
                <c:pt idx="3121">
                  <c:v>0.31209999999999999</c:v>
                </c:pt>
                <c:pt idx="3122">
                  <c:v>0.31219999999999998</c:v>
                </c:pt>
                <c:pt idx="3123">
                  <c:v>0.31230000000000002</c:v>
                </c:pt>
                <c:pt idx="3124">
                  <c:v>0.31240000000000001</c:v>
                </c:pt>
                <c:pt idx="3125">
                  <c:v>0.3125</c:v>
                </c:pt>
                <c:pt idx="3126">
                  <c:v>0.31259999999999999</c:v>
                </c:pt>
                <c:pt idx="3127">
                  <c:v>0.31269999999999998</c:v>
                </c:pt>
                <c:pt idx="3128">
                  <c:v>0.31280000000000002</c:v>
                </c:pt>
                <c:pt idx="3129">
                  <c:v>0.31290000000000001</c:v>
                </c:pt>
                <c:pt idx="3130">
                  <c:v>0.313</c:v>
                </c:pt>
                <c:pt idx="3131">
                  <c:v>0.31309999999999999</c:v>
                </c:pt>
                <c:pt idx="3132">
                  <c:v>0.31319999999999998</c:v>
                </c:pt>
                <c:pt idx="3133">
                  <c:v>0.31330000000000002</c:v>
                </c:pt>
                <c:pt idx="3134">
                  <c:v>0.31340000000000001</c:v>
                </c:pt>
                <c:pt idx="3135">
                  <c:v>0.3135</c:v>
                </c:pt>
                <c:pt idx="3136">
                  <c:v>0.31359999999999999</c:v>
                </c:pt>
                <c:pt idx="3137">
                  <c:v>0.31369999999999998</c:v>
                </c:pt>
                <c:pt idx="3138">
                  <c:v>0.31380000000000002</c:v>
                </c:pt>
                <c:pt idx="3139">
                  <c:v>0.31390000000000001</c:v>
                </c:pt>
                <c:pt idx="3140">
                  <c:v>0.314</c:v>
                </c:pt>
                <c:pt idx="3141">
                  <c:v>0.31409999999999999</c:v>
                </c:pt>
                <c:pt idx="3142">
                  <c:v>0.31419999999999998</c:v>
                </c:pt>
                <c:pt idx="3143">
                  <c:v>0.31430000000000002</c:v>
                </c:pt>
                <c:pt idx="3144">
                  <c:v>0.31440000000000001</c:v>
                </c:pt>
                <c:pt idx="3145">
                  <c:v>0.3145</c:v>
                </c:pt>
                <c:pt idx="3146">
                  <c:v>0.31459999999999999</c:v>
                </c:pt>
                <c:pt idx="3147">
                  <c:v>0.31469999999999998</c:v>
                </c:pt>
                <c:pt idx="3148">
                  <c:v>0.31480000000000002</c:v>
                </c:pt>
                <c:pt idx="3149">
                  <c:v>0.31490000000000001</c:v>
                </c:pt>
                <c:pt idx="3150">
                  <c:v>0.315</c:v>
                </c:pt>
                <c:pt idx="3151">
                  <c:v>0.31509999999999999</c:v>
                </c:pt>
                <c:pt idx="3152">
                  <c:v>0.31519999999999998</c:v>
                </c:pt>
                <c:pt idx="3153">
                  <c:v>0.31530000000000002</c:v>
                </c:pt>
                <c:pt idx="3154">
                  <c:v>0.31540000000000001</c:v>
                </c:pt>
                <c:pt idx="3155">
                  <c:v>0.3155</c:v>
                </c:pt>
                <c:pt idx="3156">
                  <c:v>0.31559999999999999</c:v>
                </c:pt>
                <c:pt idx="3157">
                  <c:v>0.31569999999999998</c:v>
                </c:pt>
                <c:pt idx="3158">
                  <c:v>0.31580000000000003</c:v>
                </c:pt>
                <c:pt idx="3159">
                  <c:v>0.31590000000000001</c:v>
                </c:pt>
                <c:pt idx="3160">
                  <c:v>0.316</c:v>
                </c:pt>
                <c:pt idx="3161">
                  <c:v>0.31609999999999999</c:v>
                </c:pt>
                <c:pt idx="3162">
                  <c:v>0.31619999999999998</c:v>
                </c:pt>
                <c:pt idx="3163">
                  <c:v>0.31630000000000003</c:v>
                </c:pt>
                <c:pt idx="3164">
                  <c:v>0.31640000000000001</c:v>
                </c:pt>
                <c:pt idx="3165">
                  <c:v>0.3165</c:v>
                </c:pt>
                <c:pt idx="3166">
                  <c:v>0.31659999999999999</c:v>
                </c:pt>
                <c:pt idx="3167">
                  <c:v>0.31669999999999998</c:v>
                </c:pt>
                <c:pt idx="3168">
                  <c:v>0.31680000000000003</c:v>
                </c:pt>
                <c:pt idx="3169">
                  <c:v>0.31690000000000002</c:v>
                </c:pt>
                <c:pt idx="3170">
                  <c:v>0.317</c:v>
                </c:pt>
                <c:pt idx="3171">
                  <c:v>0.31709999999999999</c:v>
                </c:pt>
                <c:pt idx="3172">
                  <c:v>0.31719999999999998</c:v>
                </c:pt>
                <c:pt idx="3173">
                  <c:v>0.31730000000000003</c:v>
                </c:pt>
                <c:pt idx="3174">
                  <c:v>0.31740000000000002</c:v>
                </c:pt>
                <c:pt idx="3175">
                  <c:v>0.3175</c:v>
                </c:pt>
                <c:pt idx="3176">
                  <c:v>0.31759999999999999</c:v>
                </c:pt>
                <c:pt idx="3177">
                  <c:v>0.31769999999999998</c:v>
                </c:pt>
                <c:pt idx="3178">
                  <c:v>0.31780000000000003</c:v>
                </c:pt>
                <c:pt idx="3179">
                  <c:v>0.31790000000000002</c:v>
                </c:pt>
                <c:pt idx="3180">
                  <c:v>0.318</c:v>
                </c:pt>
                <c:pt idx="3181">
                  <c:v>0.31809999999999999</c:v>
                </c:pt>
                <c:pt idx="3182">
                  <c:v>0.31819999999999998</c:v>
                </c:pt>
                <c:pt idx="3183">
                  <c:v>0.31830000000000003</c:v>
                </c:pt>
                <c:pt idx="3184">
                  <c:v>0.31840000000000002</c:v>
                </c:pt>
                <c:pt idx="3185">
                  <c:v>0.31850000000000001</c:v>
                </c:pt>
                <c:pt idx="3186">
                  <c:v>0.31859999999999999</c:v>
                </c:pt>
                <c:pt idx="3187">
                  <c:v>0.31869999999999998</c:v>
                </c:pt>
                <c:pt idx="3188">
                  <c:v>0.31879999999999997</c:v>
                </c:pt>
                <c:pt idx="3189">
                  <c:v>0.31890000000000002</c:v>
                </c:pt>
                <c:pt idx="3190">
                  <c:v>0.31900000000000001</c:v>
                </c:pt>
                <c:pt idx="3191">
                  <c:v>0.31909999999999999</c:v>
                </c:pt>
                <c:pt idx="3192">
                  <c:v>0.31919999999999998</c:v>
                </c:pt>
                <c:pt idx="3193">
                  <c:v>0.31929999999999997</c:v>
                </c:pt>
                <c:pt idx="3194">
                  <c:v>0.31940000000000002</c:v>
                </c:pt>
                <c:pt idx="3195">
                  <c:v>0.31950000000000001</c:v>
                </c:pt>
                <c:pt idx="3196">
                  <c:v>0.3196</c:v>
                </c:pt>
                <c:pt idx="3197">
                  <c:v>0.31969999999999998</c:v>
                </c:pt>
                <c:pt idx="3198">
                  <c:v>0.31979999999999997</c:v>
                </c:pt>
                <c:pt idx="3199">
                  <c:v>0.31990000000000002</c:v>
                </c:pt>
                <c:pt idx="3200">
                  <c:v>0.32</c:v>
                </c:pt>
                <c:pt idx="3201">
                  <c:v>0.3201</c:v>
                </c:pt>
                <c:pt idx="3202">
                  <c:v>0.32019999999999998</c:v>
                </c:pt>
                <c:pt idx="3203">
                  <c:v>0.32029999999999997</c:v>
                </c:pt>
                <c:pt idx="3204">
                  <c:v>0.32040000000000002</c:v>
                </c:pt>
                <c:pt idx="3205">
                  <c:v>0.32050000000000001</c:v>
                </c:pt>
                <c:pt idx="3206">
                  <c:v>0.3206</c:v>
                </c:pt>
                <c:pt idx="3207">
                  <c:v>0.32069999999999999</c:v>
                </c:pt>
                <c:pt idx="3208">
                  <c:v>0.32079999999999997</c:v>
                </c:pt>
                <c:pt idx="3209">
                  <c:v>0.32090000000000002</c:v>
                </c:pt>
                <c:pt idx="3210">
                  <c:v>0.32100000000000001</c:v>
                </c:pt>
                <c:pt idx="3211">
                  <c:v>0.3211</c:v>
                </c:pt>
                <c:pt idx="3212">
                  <c:v>0.32119999999999999</c:v>
                </c:pt>
                <c:pt idx="3213">
                  <c:v>0.32129999999999997</c:v>
                </c:pt>
                <c:pt idx="3214">
                  <c:v>0.32140000000000002</c:v>
                </c:pt>
                <c:pt idx="3215">
                  <c:v>0.32150000000000001</c:v>
                </c:pt>
                <c:pt idx="3216">
                  <c:v>0.3216</c:v>
                </c:pt>
                <c:pt idx="3217">
                  <c:v>0.32169999999999999</c:v>
                </c:pt>
                <c:pt idx="3218">
                  <c:v>0.32179999999999997</c:v>
                </c:pt>
                <c:pt idx="3219">
                  <c:v>0.32190000000000002</c:v>
                </c:pt>
                <c:pt idx="3220">
                  <c:v>0.32200000000000001</c:v>
                </c:pt>
                <c:pt idx="3221">
                  <c:v>0.3221</c:v>
                </c:pt>
                <c:pt idx="3222">
                  <c:v>0.32219999999999999</c:v>
                </c:pt>
                <c:pt idx="3223">
                  <c:v>0.32229999999999998</c:v>
                </c:pt>
                <c:pt idx="3224">
                  <c:v>0.32240000000000002</c:v>
                </c:pt>
                <c:pt idx="3225">
                  <c:v>0.32250000000000001</c:v>
                </c:pt>
                <c:pt idx="3226">
                  <c:v>0.3226</c:v>
                </c:pt>
                <c:pt idx="3227">
                  <c:v>0.32269999999999999</c:v>
                </c:pt>
                <c:pt idx="3228">
                  <c:v>0.32279999999999998</c:v>
                </c:pt>
                <c:pt idx="3229">
                  <c:v>0.32290000000000002</c:v>
                </c:pt>
                <c:pt idx="3230">
                  <c:v>0.32300000000000001</c:v>
                </c:pt>
                <c:pt idx="3231">
                  <c:v>0.3231</c:v>
                </c:pt>
                <c:pt idx="3232">
                  <c:v>0.32319999999999999</c:v>
                </c:pt>
                <c:pt idx="3233">
                  <c:v>0.32329999999999998</c:v>
                </c:pt>
                <c:pt idx="3234">
                  <c:v>0.32340000000000002</c:v>
                </c:pt>
                <c:pt idx="3235">
                  <c:v>0.32350000000000001</c:v>
                </c:pt>
                <c:pt idx="3236">
                  <c:v>0.3236</c:v>
                </c:pt>
                <c:pt idx="3237">
                  <c:v>0.32369999999999999</c:v>
                </c:pt>
                <c:pt idx="3238">
                  <c:v>0.32379999999999998</c:v>
                </c:pt>
                <c:pt idx="3239">
                  <c:v>0.32390000000000002</c:v>
                </c:pt>
                <c:pt idx="3240">
                  <c:v>0.32400000000000001</c:v>
                </c:pt>
                <c:pt idx="3241">
                  <c:v>0.3241</c:v>
                </c:pt>
                <c:pt idx="3242">
                  <c:v>0.32419999999999999</c:v>
                </c:pt>
                <c:pt idx="3243">
                  <c:v>0.32429999999999998</c:v>
                </c:pt>
                <c:pt idx="3244">
                  <c:v>0.32440000000000002</c:v>
                </c:pt>
                <c:pt idx="3245">
                  <c:v>0.32450000000000001</c:v>
                </c:pt>
                <c:pt idx="3246">
                  <c:v>0.3246</c:v>
                </c:pt>
                <c:pt idx="3247">
                  <c:v>0.32469999999999999</c:v>
                </c:pt>
                <c:pt idx="3248">
                  <c:v>0.32479999999999998</c:v>
                </c:pt>
                <c:pt idx="3249">
                  <c:v>0.32490000000000002</c:v>
                </c:pt>
                <c:pt idx="3250">
                  <c:v>0.32500000000000001</c:v>
                </c:pt>
                <c:pt idx="3251">
                  <c:v>0.3251</c:v>
                </c:pt>
                <c:pt idx="3252">
                  <c:v>0.32519999999999999</c:v>
                </c:pt>
                <c:pt idx="3253">
                  <c:v>0.32529999999999998</c:v>
                </c:pt>
                <c:pt idx="3254">
                  <c:v>0.32540000000000002</c:v>
                </c:pt>
                <c:pt idx="3255">
                  <c:v>0.32550000000000001</c:v>
                </c:pt>
                <c:pt idx="3256">
                  <c:v>0.3256</c:v>
                </c:pt>
                <c:pt idx="3257">
                  <c:v>0.32569999999999999</c:v>
                </c:pt>
                <c:pt idx="3258">
                  <c:v>0.32579999999999998</c:v>
                </c:pt>
                <c:pt idx="3259">
                  <c:v>0.32590000000000002</c:v>
                </c:pt>
                <c:pt idx="3260">
                  <c:v>0.32600000000000001</c:v>
                </c:pt>
                <c:pt idx="3261">
                  <c:v>0.3261</c:v>
                </c:pt>
                <c:pt idx="3262">
                  <c:v>0.32619999999999999</c:v>
                </c:pt>
                <c:pt idx="3263">
                  <c:v>0.32629999999999998</c:v>
                </c:pt>
                <c:pt idx="3264">
                  <c:v>0.32640000000000002</c:v>
                </c:pt>
                <c:pt idx="3265">
                  <c:v>0.32650000000000001</c:v>
                </c:pt>
                <c:pt idx="3266">
                  <c:v>0.3266</c:v>
                </c:pt>
                <c:pt idx="3267">
                  <c:v>0.32669999999999999</c:v>
                </c:pt>
                <c:pt idx="3268">
                  <c:v>0.32679999999999998</c:v>
                </c:pt>
                <c:pt idx="3269">
                  <c:v>0.32690000000000002</c:v>
                </c:pt>
                <c:pt idx="3270">
                  <c:v>0.32700000000000001</c:v>
                </c:pt>
                <c:pt idx="3271">
                  <c:v>0.3271</c:v>
                </c:pt>
                <c:pt idx="3272">
                  <c:v>0.32719999999999999</c:v>
                </c:pt>
                <c:pt idx="3273">
                  <c:v>0.32729999999999998</c:v>
                </c:pt>
                <c:pt idx="3274">
                  <c:v>0.32740000000000002</c:v>
                </c:pt>
                <c:pt idx="3275">
                  <c:v>0.32750000000000001</c:v>
                </c:pt>
                <c:pt idx="3276">
                  <c:v>0.3276</c:v>
                </c:pt>
                <c:pt idx="3277">
                  <c:v>0.32769999999999999</c:v>
                </c:pt>
                <c:pt idx="3278">
                  <c:v>0.32779999999999998</c:v>
                </c:pt>
                <c:pt idx="3279">
                  <c:v>0.32790000000000002</c:v>
                </c:pt>
                <c:pt idx="3280">
                  <c:v>0.32800000000000001</c:v>
                </c:pt>
                <c:pt idx="3281">
                  <c:v>0.3281</c:v>
                </c:pt>
                <c:pt idx="3282">
                  <c:v>0.32819999999999999</c:v>
                </c:pt>
                <c:pt idx="3283">
                  <c:v>0.32829999999999998</c:v>
                </c:pt>
                <c:pt idx="3284">
                  <c:v>0.32840000000000003</c:v>
                </c:pt>
                <c:pt idx="3285">
                  <c:v>0.32850000000000001</c:v>
                </c:pt>
                <c:pt idx="3286">
                  <c:v>0.3286</c:v>
                </c:pt>
                <c:pt idx="3287">
                  <c:v>0.32869999999999999</c:v>
                </c:pt>
                <c:pt idx="3288">
                  <c:v>0.32879999999999998</c:v>
                </c:pt>
                <c:pt idx="3289">
                  <c:v>0.32890000000000003</c:v>
                </c:pt>
                <c:pt idx="3290">
                  <c:v>0.32900000000000001</c:v>
                </c:pt>
                <c:pt idx="3291">
                  <c:v>0.3291</c:v>
                </c:pt>
                <c:pt idx="3292">
                  <c:v>0.32919999999999999</c:v>
                </c:pt>
                <c:pt idx="3293">
                  <c:v>0.32929999999999998</c:v>
                </c:pt>
                <c:pt idx="3294">
                  <c:v>0.32940000000000003</c:v>
                </c:pt>
                <c:pt idx="3295">
                  <c:v>0.32950000000000002</c:v>
                </c:pt>
                <c:pt idx="3296">
                  <c:v>0.3296</c:v>
                </c:pt>
                <c:pt idx="3297">
                  <c:v>0.32969999999999999</c:v>
                </c:pt>
                <c:pt idx="3298">
                  <c:v>0.32979999999999998</c:v>
                </c:pt>
                <c:pt idx="3299">
                  <c:v>0.32990000000000003</c:v>
                </c:pt>
                <c:pt idx="3300">
                  <c:v>0.33</c:v>
                </c:pt>
                <c:pt idx="3301">
                  <c:v>0.3301</c:v>
                </c:pt>
                <c:pt idx="3302">
                  <c:v>0.33019999999999999</c:v>
                </c:pt>
                <c:pt idx="3303">
                  <c:v>0.33029999999999998</c:v>
                </c:pt>
                <c:pt idx="3304">
                  <c:v>0.33040000000000003</c:v>
                </c:pt>
                <c:pt idx="3305">
                  <c:v>0.33050000000000002</c:v>
                </c:pt>
                <c:pt idx="3306">
                  <c:v>0.3306</c:v>
                </c:pt>
                <c:pt idx="3307">
                  <c:v>0.33069999999999999</c:v>
                </c:pt>
                <c:pt idx="3308">
                  <c:v>0.33079999999999998</c:v>
                </c:pt>
                <c:pt idx="3309">
                  <c:v>0.33090000000000003</c:v>
                </c:pt>
                <c:pt idx="3310">
                  <c:v>0.33100000000000002</c:v>
                </c:pt>
                <c:pt idx="3311">
                  <c:v>0.33110000000000001</c:v>
                </c:pt>
                <c:pt idx="3312">
                  <c:v>0.33119999999999999</c:v>
                </c:pt>
                <c:pt idx="3313">
                  <c:v>0.33129999999999998</c:v>
                </c:pt>
                <c:pt idx="3314">
                  <c:v>0.33139999999999997</c:v>
                </c:pt>
                <c:pt idx="3315">
                  <c:v>0.33150000000000002</c:v>
                </c:pt>
                <c:pt idx="3316">
                  <c:v>0.33160000000000001</c:v>
                </c:pt>
                <c:pt idx="3317">
                  <c:v>0.33169999999999999</c:v>
                </c:pt>
                <c:pt idx="3318">
                  <c:v>0.33179999999999998</c:v>
                </c:pt>
                <c:pt idx="3319">
                  <c:v>0.33189999999999997</c:v>
                </c:pt>
                <c:pt idx="3320">
                  <c:v>0.33200000000000002</c:v>
                </c:pt>
                <c:pt idx="3321">
                  <c:v>0.33210000000000001</c:v>
                </c:pt>
                <c:pt idx="3322">
                  <c:v>0.3322</c:v>
                </c:pt>
                <c:pt idx="3323">
                  <c:v>0.33229999999999998</c:v>
                </c:pt>
                <c:pt idx="3324">
                  <c:v>0.33239999999999997</c:v>
                </c:pt>
                <c:pt idx="3325">
                  <c:v>0.33250000000000002</c:v>
                </c:pt>
                <c:pt idx="3326">
                  <c:v>0.33260000000000001</c:v>
                </c:pt>
                <c:pt idx="3327">
                  <c:v>0.3327</c:v>
                </c:pt>
                <c:pt idx="3328">
                  <c:v>0.33279999999999998</c:v>
                </c:pt>
                <c:pt idx="3329">
                  <c:v>0.33289999999999997</c:v>
                </c:pt>
                <c:pt idx="3330">
                  <c:v>0.33300000000000002</c:v>
                </c:pt>
                <c:pt idx="3331">
                  <c:v>0.33310000000000001</c:v>
                </c:pt>
                <c:pt idx="3332">
                  <c:v>0.3332</c:v>
                </c:pt>
                <c:pt idx="3333">
                  <c:v>0.33329999999999999</c:v>
                </c:pt>
                <c:pt idx="3334">
                  <c:v>0.33339999999999997</c:v>
                </c:pt>
                <c:pt idx="3335">
                  <c:v>0.33350000000000002</c:v>
                </c:pt>
                <c:pt idx="3336">
                  <c:v>0.33360000000000001</c:v>
                </c:pt>
                <c:pt idx="3337">
                  <c:v>0.3337</c:v>
                </c:pt>
                <c:pt idx="3338">
                  <c:v>0.33379999999999999</c:v>
                </c:pt>
                <c:pt idx="3339">
                  <c:v>0.33389999999999997</c:v>
                </c:pt>
                <c:pt idx="3340">
                  <c:v>0.33400000000000002</c:v>
                </c:pt>
                <c:pt idx="3341">
                  <c:v>0.33410000000000001</c:v>
                </c:pt>
                <c:pt idx="3342">
                  <c:v>0.3342</c:v>
                </c:pt>
                <c:pt idx="3343">
                  <c:v>0.33429999999999999</c:v>
                </c:pt>
                <c:pt idx="3344">
                  <c:v>0.33439999999999998</c:v>
                </c:pt>
                <c:pt idx="3345">
                  <c:v>0.33450000000000002</c:v>
                </c:pt>
                <c:pt idx="3346">
                  <c:v>0.33460000000000001</c:v>
                </c:pt>
                <c:pt idx="3347">
                  <c:v>0.3347</c:v>
                </c:pt>
                <c:pt idx="3348">
                  <c:v>0.33479999999999999</c:v>
                </c:pt>
                <c:pt idx="3349">
                  <c:v>0.33489999999999998</c:v>
                </c:pt>
                <c:pt idx="3350">
                  <c:v>0.33500000000000002</c:v>
                </c:pt>
                <c:pt idx="3351">
                  <c:v>0.33510000000000001</c:v>
                </c:pt>
                <c:pt idx="3352">
                  <c:v>0.3352</c:v>
                </c:pt>
                <c:pt idx="3353">
                  <c:v>0.33529999999999999</c:v>
                </c:pt>
                <c:pt idx="3354">
                  <c:v>0.33539999999999998</c:v>
                </c:pt>
                <c:pt idx="3355">
                  <c:v>0.33550000000000002</c:v>
                </c:pt>
                <c:pt idx="3356">
                  <c:v>0.33560000000000001</c:v>
                </c:pt>
                <c:pt idx="3357">
                  <c:v>0.3357</c:v>
                </c:pt>
                <c:pt idx="3358">
                  <c:v>0.33579999999999999</c:v>
                </c:pt>
                <c:pt idx="3359">
                  <c:v>0.33589999999999998</c:v>
                </c:pt>
                <c:pt idx="3360">
                  <c:v>0.33600000000000002</c:v>
                </c:pt>
                <c:pt idx="3361">
                  <c:v>0.33610000000000001</c:v>
                </c:pt>
                <c:pt idx="3362">
                  <c:v>0.3362</c:v>
                </c:pt>
                <c:pt idx="3363">
                  <c:v>0.33629999999999999</c:v>
                </c:pt>
                <c:pt idx="3364">
                  <c:v>0.33639999999999998</c:v>
                </c:pt>
                <c:pt idx="3365">
                  <c:v>0.33650000000000002</c:v>
                </c:pt>
                <c:pt idx="3366">
                  <c:v>0.33660000000000001</c:v>
                </c:pt>
                <c:pt idx="3367">
                  <c:v>0.3367</c:v>
                </c:pt>
                <c:pt idx="3368">
                  <c:v>0.33679999999999999</c:v>
                </c:pt>
                <c:pt idx="3369">
                  <c:v>0.33689999999999998</c:v>
                </c:pt>
                <c:pt idx="3370">
                  <c:v>0.33700000000000002</c:v>
                </c:pt>
                <c:pt idx="3371">
                  <c:v>0.33710000000000001</c:v>
                </c:pt>
                <c:pt idx="3372">
                  <c:v>0.3372</c:v>
                </c:pt>
                <c:pt idx="3373">
                  <c:v>0.33729999999999999</c:v>
                </c:pt>
                <c:pt idx="3374">
                  <c:v>0.33739999999999998</c:v>
                </c:pt>
                <c:pt idx="3375">
                  <c:v>0.33750000000000002</c:v>
                </c:pt>
                <c:pt idx="3376">
                  <c:v>0.33760000000000001</c:v>
                </c:pt>
                <c:pt idx="3377">
                  <c:v>0.3377</c:v>
                </c:pt>
                <c:pt idx="3378">
                  <c:v>0.33779999999999999</c:v>
                </c:pt>
                <c:pt idx="3379">
                  <c:v>0.33789999999999998</c:v>
                </c:pt>
                <c:pt idx="3380">
                  <c:v>0.33800000000000002</c:v>
                </c:pt>
                <c:pt idx="3381">
                  <c:v>0.33810000000000001</c:v>
                </c:pt>
                <c:pt idx="3382">
                  <c:v>0.3382</c:v>
                </c:pt>
                <c:pt idx="3383">
                  <c:v>0.33829999999999999</c:v>
                </c:pt>
                <c:pt idx="3384">
                  <c:v>0.33839999999999998</c:v>
                </c:pt>
                <c:pt idx="3385">
                  <c:v>0.33850000000000002</c:v>
                </c:pt>
                <c:pt idx="3386">
                  <c:v>0.33860000000000001</c:v>
                </c:pt>
                <c:pt idx="3387">
                  <c:v>0.3387</c:v>
                </c:pt>
                <c:pt idx="3388">
                  <c:v>0.33879999999999999</c:v>
                </c:pt>
                <c:pt idx="3389">
                  <c:v>0.33889999999999998</c:v>
                </c:pt>
                <c:pt idx="3390">
                  <c:v>0.33900000000000002</c:v>
                </c:pt>
                <c:pt idx="3391">
                  <c:v>0.33910000000000001</c:v>
                </c:pt>
                <c:pt idx="3392">
                  <c:v>0.3392</c:v>
                </c:pt>
                <c:pt idx="3393">
                  <c:v>0.33929999999999999</c:v>
                </c:pt>
                <c:pt idx="3394">
                  <c:v>0.33939999999999998</c:v>
                </c:pt>
                <c:pt idx="3395">
                  <c:v>0.33950000000000002</c:v>
                </c:pt>
                <c:pt idx="3396">
                  <c:v>0.33960000000000001</c:v>
                </c:pt>
                <c:pt idx="3397">
                  <c:v>0.3397</c:v>
                </c:pt>
                <c:pt idx="3398">
                  <c:v>0.33979999999999999</c:v>
                </c:pt>
                <c:pt idx="3399">
                  <c:v>0.33989999999999998</c:v>
                </c:pt>
                <c:pt idx="3400">
                  <c:v>0.34</c:v>
                </c:pt>
                <c:pt idx="3401">
                  <c:v>0.34010000000000001</c:v>
                </c:pt>
                <c:pt idx="3402">
                  <c:v>0.3402</c:v>
                </c:pt>
                <c:pt idx="3403">
                  <c:v>0.34029999999999999</c:v>
                </c:pt>
                <c:pt idx="3404">
                  <c:v>0.34039999999999998</c:v>
                </c:pt>
                <c:pt idx="3405">
                  <c:v>0.34050000000000002</c:v>
                </c:pt>
                <c:pt idx="3406">
                  <c:v>0.34060000000000001</c:v>
                </c:pt>
                <c:pt idx="3407">
                  <c:v>0.3407</c:v>
                </c:pt>
                <c:pt idx="3408">
                  <c:v>0.34079999999999999</c:v>
                </c:pt>
                <c:pt idx="3409">
                  <c:v>0.34089999999999998</c:v>
                </c:pt>
                <c:pt idx="3410">
                  <c:v>0.34100000000000003</c:v>
                </c:pt>
                <c:pt idx="3411">
                  <c:v>0.34110000000000001</c:v>
                </c:pt>
                <c:pt idx="3412">
                  <c:v>0.3412</c:v>
                </c:pt>
                <c:pt idx="3413">
                  <c:v>0.34129999999999999</c:v>
                </c:pt>
                <c:pt idx="3414">
                  <c:v>0.34139999999999998</c:v>
                </c:pt>
                <c:pt idx="3415">
                  <c:v>0.34150000000000003</c:v>
                </c:pt>
                <c:pt idx="3416">
                  <c:v>0.34160000000000001</c:v>
                </c:pt>
                <c:pt idx="3417">
                  <c:v>0.3417</c:v>
                </c:pt>
                <c:pt idx="3418">
                  <c:v>0.34179999999999999</c:v>
                </c:pt>
                <c:pt idx="3419">
                  <c:v>0.34189999999999998</c:v>
                </c:pt>
                <c:pt idx="3420">
                  <c:v>0.34200000000000003</c:v>
                </c:pt>
                <c:pt idx="3421">
                  <c:v>0.34210000000000002</c:v>
                </c:pt>
                <c:pt idx="3422">
                  <c:v>0.3422</c:v>
                </c:pt>
                <c:pt idx="3423">
                  <c:v>0.34229999999999999</c:v>
                </c:pt>
                <c:pt idx="3424">
                  <c:v>0.34239999999999998</c:v>
                </c:pt>
                <c:pt idx="3425">
                  <c:v>0.34250000000000003</c:v>
                </c:pt>
                <c:pt idx="3426">
                  <c:v>0.34260000000000002</c:v>
                </c:pt>
                <c:pt idx="3427">
                  <c:v>0.3427</c:v>
                </c:pt>
                <c:pt idx="3428">
                  <c:v>0.34279999999999999</c:v>
                </c:pt>
                <c:pt idx="3429">
                  <c:v>0.34289999999999998</c:v>
                </c:pt>
                <c:pt idx="3430">
                  <c:v>0.34300000000000003</c:v>
                </c:pt>
                <c:pt idx="3431">
                  <c:v>0.34310000000000002</c:v>
                </c:pt>
                <c:pt idx="3432">
                  <c:v>0.34320000000000001</c:v>
                </c:pt>
                <c:pt idx="3433">
                  <c:v>0.34329999999999999</c:v>
                </c:pt>
                <c:pt idx="3434">
                  <c:v>0.34339999999999998</c:v>
                </c:pt>
                <c:pt idx="3435">
                  <c:v>0.34350000000000003</c:v>
                </c:pt>
                <c:pt idx="3436">
                  <c:v>0.34360000000000002</c:v>
                </c:pt>
                <c:pt idx="3437">
                  <c:v>0.34370000000000001</c:v>
                </c:pt>
                <c:pt idx="3438">
                  <c:v>0.34379999999999999</c:v>
                </c:pt>
                <c:pt idx="3439">
                  <c:v>0.34389999999999998</c:v>
                </c:pt>
                <c:pt idx="3440">
                  <c:v>0.34399999999999997</c:v>
                </c:pt>
                <c:pt idx="3441">
                  <c:v>0.34410000000000002</c:v>
                </c:pt>
                <c:pt idx="3442">
                  <c:v>0.34420000000000001</c:v>
                </c:pt>
                <c:pt idx="3443">
                  <c:v>0.34429999999999999</c:v>
                </c:pt>
                <c:pt idx="3444">
                  <c:v>0.34439999999999998</c:v>
                </c:pt>
                <c:pt idx="3445">
                  <c:v>0.34449999999999997</c:v>
                </c:pt>
                <c:pt idx="3446">
                  <c:v>0.34460000000000002</c:v>
                </c:pt>
                <c:pt idx="3447">
                  <c:v>0.34470000000000001</c:v>
                </c:pt>
                <c:pt idx="3448">
                  <c:v>0.3448</c:v>
                </c:pt>
                <c:pt idx="3449">
                  <c:v>0.34489999999999998</c:v>
                </c:pt>
                <c:pt idx="3450">
                  <c:v>0.34499999999999997</c:v>
                </c:pt>
                <c:pt idx="3451">
                  <c:v>0.34510000000000002</c:v>
                </c:pt>
                <c:pt idx="3452">
                  <c:v>0.34520000000000001</c:v>
                </c:pt>
                <c:pt idx="3453">
                  <c:v>0.3453</c:v>
                </c:pt>
                <c:pt idx="3454">
                  <c:v>0.34539999999999998</c:v>
                </c:pt>
                <c:pt idx="3455">
                  <c:v>0.34549999999999997</c:v>
                </c:pt>
                <c:pt idx="3456">
                  <c:v>0.34560000000000002</c:v>
                </c:pt>
                <c:pt idx="3457">
                  <c:v>0.34570000000000001</c:v>
                </c:pt>
                <c:pt idx="3458">
                  <c:v>0.3458</c:v>
                </c:pt>
                <c:pt idx="3459">
                  <c:v>0.34589999999999999</c:v>
                </c:pt>
                <c:pt idx="3460">
                  <c:v>0.34599999999999997</c:v>
                </c:pt>
                <c:pt idx="3461">
                  <c:v>0.34610000000000002</c:v>
                </c:pt>
                <c:pt idx="3462">
                  <c:v>0.34620000000000001</c:v>
                </c:pt>
                <c:pt idx="3463">
                  <c:v>0.3463</c:v>
                </c:pt>
                <c:pt idx="3464">
                  <c:v>0.34639999999999999</c:v>
                </c:pt>
                <c:pt idx="3465">
                  <c:v>0.34649999999999997</c:v>
                </c:pt>
                <c:pt idx="3466">
                  <c:v>0.34660000000000002</c:v>
                </c:pt>
                <c:pt idx="3467">
                  <c:v>0.34670000000000001</c:v>
                </c:pt>
                <c:pt idx="3468">
                  <c:v>0.3468</c:v>
                </c:pt>
                <c:pt idx="3469">
                  <c:v>0.34689999999999999</c:v>
                </c:pt>
                <c:pt idx="3470">
                  <c:v>0.34699999999999998</c:v>
                </c:pt>
                <c:pt idx="3471">
                  <c:v>0.34710000000000002</c:v>
                </c:pt>
                <c:pt idx="3472">
                  <c:v>0.34720000000000001</c:v>
                </c:pt>
                <c:pt idx="3473">
                  <c:v>0.3473</c:v>
                </c:pt>
                <c:pt idx="3474">
                  <c:v>0.34739999999999999</c:v>
                </c:pt>
                <c:pt idx="3475">
                  <c:v>0.34749999999999998</c:v>
                </c:pt>
                <c:pt idx="3476">
                  <c:v>0.34760000000000002</c:v>
                </c:pt>
                <c:pt idx="3477">
                  <c:v>0.34770000000000001</c:v>
                </c:pt>
                <c:pt idx="3478">
                  <c:v>0.3478</c:v>
                </c:pt>
                <c:pt idx="3479">
                  <c:v>0.34789999999999999</c:v>
                </c:pt>
                <c:pt idx="3480">
                  <c:v>0.34799999999999998</c:v>
                </c:pt>
                <c:pt idx="3481">
                  <c:v>0.34810000000000002</c:v>
                </c:pt>
                <c:pt idx="3482">
                  <c:v>0.34820000000000001</c:v>
                </c:pt>
                <c:pt idx="3483">
                  <c:v>0.3483</c:v>
                </c:pt>
                <c:pt idx="3484">
                  <c:v>0.34839999999999999</c:v>
                </c:pt>
                <c:pt idx="3485">
                  <c:v>0.34849999999999998</c:v>
                </c:pt>
                <c:pt idx="3486">
                  <c:v>0.34860000000000002</c:v>
                </c:pt>
                <c:pt idx="3487">
                  <c:v>0.34870000000000001</c:v>
                </c:pt>
                <c:pt idx="3488">
                  <c:v>0.3488</c:v>
                </c:pt>
                <c:pt idx="3489">
                  <c:v>0.34889999999999999</c:v>
                </c:pt>
                <c:pt idx="3490">
                  <c:v>0.34899999999999998</c:v>
                </c:pt>
                <c:pt idx="3491">
                  <c:v>0.34910000000000002</c:v>
                </c:pt>
                <c:pt idx="3492">
                  <c:v>0.34920000000000001</c:v>
                </c:pt>
                <c:pt idx="3493">
                  <c:v>0.3493</c:v>
                </c:pt>
                <c:pt idx="3494">
                  <c:v>0.34939999999999999</c:v>
                </c:pt>
                <c:pt idx="3495">
                  <c:v>0.34949999999999998</c:v>
                </c:pt>
                <c:pt idx="3496">
                  <c:v>0.34960000000000002</c:v>
                </c:pt>
                <c:pt idx="3497">
                  <c:v>0.34970000000000001</c:v>
                </c:pt>
                <c:pt idx="3498">
                  <c:v>0.3498</c:v>
                </c:pt>
                <c:pt idx="3499">
                  <c:v>0.34989999999999999</c:v>
                </c:pt>
                <c:pt idx="3500">
                  <c:v>0.35</c:v>
                </c:pt>
                <c:pt idx="3501">
                  <c:v>0.35010000000000002</c:v>
                </c:pt>
                <c:pt idx="3502">
                  <c:v>0.35020000000000001</c:v>
                </c:pt>
                <c:pt idx="3503">
                  <c:v>0.3503</c:v>
                </c:pt>
                <c:pt idx="3504">
                  <c:v>0.35039999999999999</c:v>
                </c:pt>
                <c:pt idx="3505">
                  <c:v>0.35049999999999998</c:v>
                </c:pt>
                <c:pt idx="3506">
                  <c:v>0.35060000000000002</c:v>
                </c:pt>
                <c:pt idx="3507">
                  <c:v>0.35070000000000001</c:v>
                </c:pt>
                <c:pt idx="3508">
                  <c:v>0.3508</c:v>
                </c:pt>
                <c:pt idx="3509">
                  <c:v>0.35089999999999999</c:v>
                </c:pt>
                <c:pt idx="3510">
                  <c:v>0.35099999999999998</c:v>
                </c:pt>
                <c:pt idx="3511">
                  <c:v>0.35110000000000002</c:v>
                </c:pt>
                <c:pt idx="3512">
                  <c:v>0.35120000000000001</c:v>
                </c:pt>
                <c:pt idx="3513">
                  <c:v>0.3513</c:v>
                </c:pt>
                <c:pt idx="3514">
                  <c:v>0.35139999999999999</c:v>
                </c:pt>
                <c:pt idx="3515">
                  <c:v>0.35149999999999998</c:v>
                </c:pt>
                <c:pt idx="3516">
                  <c:v>0.35160000000000002</c:v>
                </c:pt>
                <c:pt idx="3517">
                  <c:v>0.35170000000000001</c:v>
                </c:pt>
                <c:pt idx="3518">
                  <c:v>0.3518</c:v>
                </c:pt>
                <c:pt idx="3519">
                  <c:v>0.35189999999999999</c:v>
                </c:pt>
                <c:pt idx="3520">
                  <c:v>0.35199999999999998</c:v>
                </c:pt>
                <c:pt idx="3521">
                  <c:v>0.35210000000000002</c:v>
                </c:pt>
                <c:pt idx="3522">
                  <c:v>0.35220000000000001</c:v>
                </c:pt>
                <c:pt idx="3523">
                  <c:v>0.3523</c:v>
                </c:pt>
                <c:pt idx="3524">
                  <c:v>0.35239999999999999</c:v>
                </c:pt>
                <c:pt idx="3525">
                  <c:v>0.35249999999999998</c:v>
                </c:pt>
                <c:pt idx="3526">
                  <c:v>0.35260000000000002</c:v>
                </c:pt>
                <c:pt idx="3527">
                  <c:v>0.35270000000000001</c:v>
                </c:pt>
                <c:pt idx="3528">
                  <c:v>0.3528</c:v>
                </c:pt>
                <c:pt idx="3529">
                  <c:v>0.35289999999999999</c:v>
                </c:pt>
                <c:pt idx="3530">
                  <c:v>0.35299999999999998</c:v>
                </c:pt>
                <c:pt idx="3531">
                  <c:v>0.35310000000000002</c:v>
                </c:pt>
                <c:pt idx="3532">
                  <c:v>0.35320000000000001</c:v>
                </c:pt>
                <c:pt idx="3533">
                  <c:v>0.3533</c:v>
                </c:pt>
                <c:pt idx="3534">
                  <c:v>0.35339999999999999</c:v>
                </c:pt>
                <c:pt idx="3535">
                  <c:v>0.35349999999999998</c:v>
                </c:pt>
                <c:pt idx="3536">
                  <c:v>0.35360000000000003</c:v>
                </c:pt>
                <c:pt idx="3537">
                  <c:v>0.35370000000000001</c:v>
                </c:pt>
                <c:pt idx="3538">
                  <c:v>0.3538</c:v>
                </c:pt>
                <c:pt idx="3539">
                  <c:v>0.35389999999999999</c:v>
                </c:pt>
                <c:pt idx="3540">
                  <c:v>0.35399999999999998</c:v>
                </c:pt>
                <c:pt idx="3541">
                  <c:v>0.35410000000000003</c:v>
                </c:pt>
                <c:pt idx="3542">
                  <c:v>0.35420000000000001</c:v>
                </c:pt>
                <c:pt idx="3543">
                  <c:v>0.3543</c:v>
                </c:pt>
                <c:pt idx="3544">
                  <c:v>0.35439999999999999</c:v>
                </c:pt>
                <c:pt idx="3545">
                  <c:v>0.35449999999999998</c:v>
                </c:pt>
                <c:pt idx="3546">
                  <c:v>0.35460000000000003</c:v>
                </c:pt>
                <c:pt idx="3547">
                  <c:v>0.35470000000000002</c:v>
                </c:pt>
                <c:pt idx="3548">
                  <c:v>0.3548</c:v>
                </c:pt>
                <c:pt idx="3549">
                  <c:v>0.35489999999999999</c:v>
                </c:pt>
                <c:pt idx="3550">
                  <c:v>0.35499999999999998</c:v>
                </c:pt>
                <c:pt idx="3551">
                  <c:v>0.35510000000000003</c:v>
                </c:pt>
                <c:pt idx="3552">
                  <c:v>0.35520000000000002</c:v>
                </c:pt>
                <c:pt idx="3553">
                  <c:v>0.3553</c:v>
                </c:pt>
                <c:pt idx="3554">
                  <c:v>0.35539999999999999</c:v>
                </c:pt>
                <c:pt idx="3555">
                  <c:v>0.35549999999999998</c:v>
                </c:pt>
                <c:pt idx="3556">
                  <c:v>0.35560000000000003</c:v>
                </c:pt>
                <c:pt idx="3557">
                  <c:v>0.35570000000000002</c:v>
                </c:pt>
                <c:pt idx="3558">
                  <c:v>0.35580000000000001</c:v>
                </c:pt>
                <c:pt idx="3559">
                  <c:v>0.35589999999999999</c:v>
                </c:pt>
                <c:pt idx="3560">
                  <c:v>0.35599999999999998</c:v>
                </c:pt>
                <c:pt idx="3561">
                  <c:v>0.35610000000000003</c:v>
                </c:pt>
                <c:pt idx="3562">
                  <c:v>0.35620000000000002</c:v>
                </c:pt>
                <c:pt idx="3563">
                  <c:v>0.35630000000000001</c:v>
                </c:pt>
                <c:pt idx="3564">
                  <c:v>0.35639999999999999</c:v>
                </c:pt>
                <c:pt idx="3565">
                  <c:v>0.35649999999999998</c:v>
                </c:pt>
                <c:pt idx="3566">
                  <c:v>0.35659999999999997</c:v>
                </c:pt>
                <c:pt idx="3567">
                  <c:v>0.35670000000000002</c:v>
                </c:pt>
                <c:pt idx="3568">
                  <c:v>0.35680000000000001</c:v>
                </c:pt>
                <c:pt idx="3569">
                  <c:v>0.3569</c:v>
                </c:pt>
                <c:pt idx="3570">
                  <c:v>0.35699999999999998</c:v>
                </c:pt>
                <c:pt idx="3571">
                  <c:v>0.35709999999999997</c:v>
                </c:pt>
                <c:pt idx="3572">
                  <c:v>0.35720000000000002</c:v>
                </c:pt>
                <c:pt idx="3573">
                  <c:v>0.35730000000000001</c:v>
                </c:pt>
                <c:pt idx="3574">
                  <c:v>0.3574</c:v>
                </c:pt>
                <c:pt idx="3575">
                  <c:v>0.35749999999999998</c:v>
                </c:pt>
                <c:pt idx="3576">
                  <c:v>0.35759999999999997</c:v>
                </c:pt>
                <c:pt idx="3577">
                  <c:v>0.35770000000000002</c:v>
                </c:pt>
                <c:pt idx="3578">
                  <c:v>0.35780000000000001</c:v>
                </c:pt>
                <c:pt idx="3579">
                  <c:v>0.3579</c:v>
                </c:pt>
                <c:pt idx="3580">
                  <c:v>0.35799999999999998</c:v>
                </c:pt>
                <c:pt idx="3581">
                  <c:v>0.35809999999999997</c:v>
                </c:pt>
                <c:pt idx="3582">
                  <c:v>0.35820000000000002</c:v>
                </c:pt>
                <c:pt idx="3583">
                  <c:v>0.35830000000000001</c:v>
                </c:pt>
                <c:pt idx="3584">
                  <c:v>0.3584</c:v>
                </c:pt>
                <c:pt idx="3585">
                  <c:v>0.35849999999999999</c:v>
                </c:pt>
                <c:pt idx="3586">
                  <c:v>0.35859999999999997</c:v>
                </c:pt>
                <c:pt idx="3587">
                  <c:v>0.35870000000000002</c:v>
                </c:pt>
                <c:pt idx="3588">
                  <c:v>0.35880000000000001</c:v>
                </c:pt>
                <c:pt idx="3589">
                  <c:v>0.3589</c:v>
                </c:pt>
                <c:pt idx="3590">
                  <c:v>0.35899999999999999</c:v>
                </c:pt>
                <c:pt idx="3591">
                  <c:v>0.35909999999999997</c:v>
                </c:pt>
                <c:pt idx="3592">
                  <c:v>0.35920000000000002</c:v>
                </c:pt>
                <c:pt idx="3593">
                  <c:v>0.35930000000000001</c:v>
                </c:pt>
                <c:pt idx="3594">
                  <c:v>0.3594</c:v>
                </c:pt>
                <c:pt idx="3595">
                  <c:v>0.35949999999999999</c:v>
                </c:pt>
                <c:pt idx="3596">
                  <c:v>0.35959999999999998</c:v>
                </c:pt>
                <c:pt idx="3597">
                  <c:v>0.35970000000000002</c:v>
                </c:pt>
                <c:pt idx="3598">
                  <c:v>0.35980000000000001</c:v>
                </c:pt>
                <c:pt idx="3599">
                  <c:v>0.3599</c:v>
                </c:pt>
                <c:pt idx="3600">
                  <c:v>0.36</c:v>
                </c:pt>
                <c:pt idx="3601">
                  <c:v>0.36009999999999998</c:v>
                </c:pt>
                <c:pt idx="3602">
                  <c:v>0.36020000000000002</c:v>
                </c:pt>
                <c:pt idx="3603">
                  <c:v>0.36030000000000001</c:v>
                </c:pt>
                <c:pt idx="3604">
                  <c:v>0.3604</c:v>
                </c:pt>
                <c:pt idx="3605">
                  <c:v>0.36049999999999999</c:v>
                </c:pt>
                <c:pt idx="3606">
                  <c:v>0.36059999999999998</c:v>
                </c:pt>
                <c:pt idx="3607">
                  <c:v>0.36070000000000002</c:v>
                </c:pt>
                <c:pt idx="3608">
                  <c:v>0.36080000000000001</c:v>
                </c:pt>
                <c:pt idx="3609">
                  <c:v>0.3609</c:v>
                </c:pt>
                <c:pt idx="3610">
                  <c:v>0.36099999999999999</c:v>
                </c:pt>
                <c:pt idx="3611">
                  <c:v>0.36109999999999998</c:v>
                </c:pt>
                <c:pt idx="3612">
                  <c:v>0.36120000000000002</c:v>
                </c:pt>
                <c:pt idx="3613">
                  <c:v>0.36130000000000001</c:v>
                </c:pt>
                <c:pt idx="3614">
                  <c:v>0.3614</c:v>
                </c:pt>
                <c:pt idx="3615">
                  <c:v>0.36149999999999999</c:v>
                </c:pt>
                <c:pt idx="3616">
                  <c:v>0.36159999999999998</c:v>
                </c:pt>
                <c:pt idx="3617">
                  <c:v>0.36170000000000002</c:v>
                </c:pt>
                <c:pt idx="3618">
                  <c:v>0.36180000000000001</c:v>
                </c:pt>
                <c:pt idx="3619">
                  <c:v>0.3619</c:v>
                </c:pt>
                <c:pt idx="3620">
                  <c:v>0.36199999999999999</c:v>
                </c:pt>
                <c:pt idx="3621">
                  <c:v>0.36209999999999998</c:v>
                </c:pt>
                <c:pt idx="3622">
                  <c:v>0.36220000000000002</c:v>
                </c:pt>
                <c:pt idx="3623">
                  <c:v>0.36230000000000001</c:v>
                </c:pt>
                <c:pt idx="3624">
                  <c:v>0.3624</c:v>
                </c:pt>
                <c:pt idx="3625">
                  <c:v>0.36249999999999999</c:v>
                </c:pt>
                <c:pt idx="3626">
                  <c:v>0.36259999999999998</c:v>
                </c:pt>
                <c:pt idx="3627">
                  <c:v>0.36270000000000002</c:v>
                </c:pt>
                <c:pt idx="3628">
                  <c:v>0.36280000000000001</c:v>
                </c:pt>
                <c:pt idx="3629">
                  <c:v>0.3629</c:v>
                </c:pt>
                <c:pt idx="3630">
                  <c:v>0.36299999999999999</c:v>
                </c:pt>
                <c:pt idx="3631">
                  <c:v>0.36309999999999998</c:v>
                </c:pt>
                <c:pt idx="3632">
                  <c:v>0.36320000000000002</c:v>
                </c:pt>
                <c:pt idx="3633">
                  <c:v>0.36330000000000001</c:v>
                </c:pt>
                <c:pt idx="3634">
                  <c:v>0.3634</c:v>
                </c:pt>
                <c:pt idx="3635">
                  <c:v>0.36349999999999999</c:v>
                </c:pt>
                <c:pt idx="3636">
                  <c:v>0.36359999999999998</c:v>
                </c:pt>
                <c:pt idx="3637">
                  <c:v>0.36370000000000002</c:v>
                </c:pt>
                <c:pt idx="3638">
                  <c:v>0.36380000000000001</c:v>
                </c:pt>
                <c:pt idx="3639">
                  <c:v>0.3639</c:v>
                </c:pt>
                <c:pt idx="3640">
                  <c:v>0.36399999999999999</c:v>
                </c:pt>
                <c:pt idx="3641">
                  <c:v>0.36409999999999998</c:v>
                </c:pt>
                <c:pt idx="3642">
                  <c:v>0.36420000000000002</c:v>
                </c:pt>
                <c:pt idx="3643">
                  <c:v>0.36430000000000001</c:v>
                </c:pt>
                <c:pt idx="3644">
                  <c:v>0.3644</c:v>
                </c:pt>
                <c:pt idx="3645">
                  <c:v>0.36449999999999999</c:v>
                </c:pt>
                <c:pt idx="3646">
                  <c:v>0.36459999999999998</c:v>
                </c:pt>
                <c:pt idx="3647">
                  <c:v>0.36470000000000002</c:v>
                </c:pt>
                <c:pt idx="3648">
                  <c:v>0.36480000000000001</c:v>
                </c:pt>
                <c:pt idx="3649">
                  <c:v>0.3649</c:v>
                </c:pt>
                <c:pt idx="3650">
                  <c:v>0.36499999999999999</c:v>
                </c:pt>
                <c:pt idx="3651">
                  <c:v>0.36509999999999998</c:v>
                </c:pt>
                <c:pt idx="3652">
                  <c:v>0.36520000000000002</c:v>
                </c:pt>
                <c:pt idx="3653">
                  <c:v>0.36530000000000001</c:v>
                </c:pt>
                <c:pt idx="3654">
                  <c:v>0.3654</c:v>
                </c:pt>
                <c:pt idx="3655">
                  <c:v>0.36549999999999999</c:v>
                </c:pt>
                <c:pt idx="3656">
                  <c:v>0.36559999999999998</c:v>
                </c:pt>
                <c:pt idx="3657">
                  <c:v>0.36570000000000003</c:v>
                </c:pt>
                <c:pt idx="3658">
                  <c:v>0.36580000000000001</c:v>
                </c:pt>
                <c:pt idx="3659">
                  <c:v>0.3659</c:v>
                </c:pt>
                <c:pt idx="3660">
                  <c:v>0.36599999999999999</c:v>
                </c:pt>
                <c:pt idx="3661">
                  <c:v>0.36609999999999998</c:v>
                </c:pt>
                <c:pt idx="3662">
                  <c:v>0.36620000000000003</c:v>
                </c:pt>
                <c:pt idx="3663">
                  <c:v>0.36630000000000001</c:v>
                </c:pt>
                <c:pt idx="3664">
                  <c:v>0.3664</c:v>
                </c:pt>
                <c:pt idx="3665">
                  <c:v>0.36649999999999999</c:v>
                </c:pt>
                <c:pt idx="3666">
                  <c:v>0.36659999999999998</c:v>
                </c:pt>
                <c:pt idx="3667">
                  <c:v>0.36670000000000003</c:v>
                </c:pt>
                <c:pt idx="3668">
                  <c:v>0.36680000000000001</c:v>
                </c:pt>
                <c:pt idx="3669">
                  <c:v>0.3669</c:v>
                </c:pt>
                <c:pt idx="3670">
                  <c:v>0.36699999999999999</c:v>
                </c:pt>
                <c:pt idx="3671">
                  <c:v>0.36709999999999998</c:v>
                </c:pt>
                <c:pt idx="3672">
                  <c:v>0.36720000000000003</c:v>
                </c:pt>
                <c:pt idx="3673">
                  <c:v>0.36730000000000002</c:v>
                </c:pt>
                <c:pt idx="3674">
                  <c:v>0.3674</c:v>
                </c:pt>
                <c:pt idx="3675">
                  <c:v>0.36749999999999999</c:v>
                </c:pt>
                <c:pt idx="3676">
                  <c:v>0.36759999999999998</c:v>
                </c:pt>
                <c:pt idx="3677">
                  <c:v>0.36770000000000003</c:v>
                </c:pt>
                <c:pt idx="3678">
                  <c:v>0.36780000000000002</c:v>
                </c:pt>
                <c:pt idx="3679">
                  <c:v>0.3679</c:v>
                </c:pt>
                <c:pt idx="3680">
                  <c:v>0.36799999999999999</c:v>
                </c:pt>
                <c:pt idx="3681">
                  <c:v>0.36809999999999998</c:v>
                </c:pt>
                <c:pt idx="3682">
                  <c:v>0.36820000000000003</c:v>
                </c:pt>
                <c:pt idx="3683">
                  <c:v>0.36830000000000002</c:v>
                </c:pt>
                <c:pt idx="3684">
                  <c:v>0.36840000000000001</c:v>
                </c:pt>
                <c:pt idx="3685">
                  <c:v>0.36849999999999999</c:v>
                </c:pt>
                <c:pt idx="3686">
                  <c:v>0.36859999999999998</c:v>
                </c:pt>
                <c:pt idx="3687">
                  <c:v>0.36870000000000003</c:v>
                </c:pt>
                <c:pt idx="3688">
                  <c:v>0.36880000000000002</c:v>
                </c:pt>
                <c:pt idx="3689">
                  <c:v>0.36890000000000001</c:v>
                </c:pt>
                <c:pt idx="3690">
                  <c:v>0.36899999999999999</c:v>
                </c:pt>
                <c:pt idx="3691">
                  <c:v>0.36909999999999998</c:v>
                </c:pt>
                <c:pt idx="3692">
                  <c:v>0.36919999999999997</c:v>
                </c:pt>
                <c:pt idx="3693">
                  <c:v>0.36930000000000002</c:v>
                </c:pt>
                <c:pt idx="3694">
                  <c:v>0.36940000000000001</c:v>
                </c:pt>
                <c:pt idx="3695">
                  <c:v>0.3695</c:v>
                </c:pt>
                <c:pt idx="3696">
                  <c:v>0.36959999999999998</c:v>
                </c:pt>
                <c:pt idx="3697">
                  <c:v>0.36969999999999997</c:v>
                </c:pt>
                <c:pt idx="3698">
                  <c:v>0.36980000000000002</c:v>
                </c:pt>
                <c:pt idx="3699">
                  <c:v>0.36990000000000001</c:v>
                </c:pt>
                <c:pt idx="3700">
                  <c:v>0.37</c:v>
                </c:pt>
                <c:pt idx="3701">
                  <c:v>0.37009999999999998</c:v>
                </c:pt>
                <c:pt idx="3702">
                  <c:v>0.37019999999999997</c:v>
                </c:pt>
                <c:pt idx="3703">
                  <c:v>0.37030000000000002</c:v>
                </c:pt>
                <c:pt idx="3704">
                  <c:v>0.37040000000000001</c:v>
                </c:pt>
                <c:pt idx="3705">
                  <c:v>0.3705</c:v>
                </c:pt>
                <c:pt idx="3706">
                  <c:v>0.37059999999999998</c:v>
                </c:pt>
                <c:pt idx="3707">
                  <c:v>0.37069999999999997</c:v>
                </c:pt>
                <c:pt idx="3708">
                  <c:v>0.37080000000000002</c:v>
                </c:pt>
                <c:pt idx="3709">
                  <c:v>0.37090000000000001</c:v>
                </c:pt>
                <c:pt idx="3710">
                  <c:v>0.371</c:v>
                </c:pt>
                <c:pt idx="3711">
                  <c:v>0.37109999999999999</c:v>
                </c:pt>
                <c:pt idx="3712">
                  <c:v>0.37119999999999997</c:v>
                </c:pt>
                <c:pt idx="3713">
                  <c:v>0.37130000000000002</c:v>
                </c:pt>
                <c:pt idx="3714">
                  <c:v>0.37140000000000001</c:v>
                </c:pt>
                <c:pt idx="3715">
                  <c:v>0.3715</c:v>
                </c:pt>
                <c:pt idx="3716">
                  <c:v>0.37159999999999999</c:v>
                </c:pt>
                <c:pt idx="3717">
                  <c:v>0.37169999999999997</c:v>
                </c:pt>
                <c:pt idx="3718">
                  <c:v>0.37180000000000002</c:v>
                </c:pt>
                <c:pt idx="3719">
                  <c:v>0.37190000000000001</c:v>
                </c:pt>
                <c:pt idx="3720">
                  <c:v>0.372</c:v>
                </c:pt>
                <c:pt idx="3721">
                  <c:v>0.37209999999999999</c:v>
                </c:pt>
                <c:pt idx="3722">
                  <c:v>0.37219999999999998</c:v>
                </c:pt>
                <c:pt idx="3723">
                  <c:v>0.37230000000000002</c:v>
                </c:pt>
                <c:pt idx="3724">
                  <c:v>0.37240000000000001</c:v>
                </c:pt>
                <c:pt idx="3725">
                  <c:v>0.3725</c:v>
                </c:pt>
                <c:pt idx="3726">
                  <c:v>0.37259999999999999</c:v>
                </c:pt>
                <c:pt idx="3727">
                  <c:v>0.37269999999999998</c:v>
                </c:pt>
                <c:pt idx="3728">
                  <c:v>0.37280000000000002</c:v>
                </c:pt>
                <c:pt idx="3729">
                  <c:v>0.37290000000000001</c:v>
                </c:pt>
                <c:pt idx="3730">
                  <c:v>0.373</c:v>
                </c:pt>
                <c:pt idx="3731">
                  <c:v>0.37309999999999999</c:v>
                </c:pt>
                <c:pt idx="3732">
                  <c:v>0.37319999999999998</c:v>
                </c:pt>
                <c:pt idx="3733">
                  <c:v>0.37330000000000002</c:v>
                </c:pt>
                <c:pt idx="3734">
                  <c:v>0.37340000000000001</c:v>
                </c:pt>
                <c:pt idx="3735">
                  <c:v>0.3735</c:v>
                </c:pt>
                <c:pt idx="3736">
                  <c:v>0.37359999999999999</c:v>
                </c:pt>
                <c:pt idx="3737">
                  <c:v>0.37369999999999998</c:v>
                </c:pt>
                <c:pt idx="3738">
                  <c:v>0.37380000000000002</c:v>
                </c:pt>
                <c:pt idx="3739">
                  <c:v>0.37390000000000001</c:v>
                </c:pt>
                <c:pt idx="3740">
                  <c:v>0.374</c:v>
                </c:pt>
                <c:pt idx="3741">
                  <c:v>0.37409999999999999</c:v>
                </c:pt>
                <c:pt idx="3742">
                  <c:v>0.37419999999999998</c:v>
                </c:pt>
                <c:pt idx="3743">
                  <c:v>0.37430000000000002</c:v>
                </c:pt>
                <c:pt idx="3744">
                  <c:v>0.37440000000000001</c:v>
                </c:pt>
                <c:pt idx="3745">
                  <c:v>0.3745</c:v>
                </c:pt>
                <c:pt idx="3746">
                  <c:v>0.37459999999999999</c:v>
                </c:pt>
                <c:pt idx="3747">
                  <c:v>0.37469999999999998</c:v>
                </c:pt>
                <c:pt idx="3748">
                  <c:v>0.37480000000000002</c:v>
                </c:pt>
                <c:pt idx="3749">
                  <c:v>0.37490000000000001</c:v>
                </c:pt>
                <c:pt idx="3750">
                  <c:v>0.375</c:v>
                </c:pt>
                <c:pt idx="3751">
                  <c:v>0.37509999999999999</c:v>
                </c:pt>
                <c:pt idx="3752">
                  <c:v>0.37519999999999998</c:v>
                </c:pt>
                <c:pt idx="3753">
                  <c:v>0.37530000000000002</c:v>
                </c:pt>
                <c:pt idx="3754">
                  <c:v>0.37540000000000001</c:v>
                </c:pt>
                <c:pt idx="3755">
                  <c:v>0.3755</c:v>
                </c:pt>
                <c:pt idx="3756">
                  <c:v>0.37559999999999999</c:v>
                </c:pt>
                <c:pt idx="3757">
                  <c:v>0.37569999999999998</c:v>
                </c:pt>
                <c:pt idx="3758">
                  <c:v>0.37580000000000002</c:v>
                </c:pt>
                <c:pt idx="3759">
                  <c:v>0.37590000000000001</c:v>
                </c:pt>
                <c:pt idx="3760">
                  <c:v>0.376</c:v>
                </c:pt>
                <c:pt idx="3761">
                  <c:v>0.37609999999999999</c:v>
                </c:pt>
                <c:pt idx="3762">
                  <c:v>0.37619999999999998</c:v>
                </c:pt>
                <c:pt idx="3763">
                  <c:v>0.37630000000000002</c:v>
                </c:pt>
                <c:pt idx="3764">
                  <c:v>0.37640000000000001</c:v>
                </c:pt>
                <c:pt idx="3765">
                  <c:v>0.3765</c:v>
                </c:pt>
                <c:pt idx="3766">
                  <c:v>0.37659999999999999</c:v>
                </c:pt>
                <c:pt idx="3767">
                  <c:v>0.37669999999999998</c:v>
                </c:pt>
                <c:pt idx="3768">
                  <c:v>0.37680000000000002</c:v>
                </c:pt>
                <c:pt idx="3769">
                  <c:v>0.37690000000000001</c:v>
                </c:pt>
                <c:pt idx="3770">
                  <c:v>0.377</c:v>
                </c:pt>
                <c:pt idx="3771">
                  <c:v>0.37709999999999999</c:v>
                </c:pt>
                <c:pt idx="3772">
                  <c:v>0.37719999999999998</c:v>
                </c:pt>
                <c:pt idx="3773">
                  <c:v>0.37730000000000002</c:v>
                </c:pt>
                <c:pt idx="3774">
                  <c:v>0.37740000000000001</c:v>
                </c:pt>
                <c:pt idx="3775">
                  <c:v>0.3775</c:v>
                </c:pt>
                <c:pt idx="3776">
                  <c:v>0.37759999999999999</c:v>
                </c:pt>
                <c:pt idx="3777">
                  <c:v>0.37769999999999998</c:v>
                </c:pt>
                <c:pt idx="3778">
                  <c:v>0.37780000000000002</c:v>
                </c:pt>
                <c:pt idx="3779">
                  <c:v>0.37790000000000001</c:v>
                </c:pt>
                <c:pt idx="3780">
                  <c:v>0.378</c:v>
                </c:pt>
                <c:pt idx="3781">
                  <c:v>0.37809999999999999</c:v>
                </c:pt>
                <c:pt idx="3782">
                  <c:v>0.37819999999999998</c:v>
                </c:pt>
                <c:pt idx="3783">
                  <c:v>0.37830000000000003</c:v>
                </c:pt>
                <c:pt idx="3784">
                  <c:v>0.37840000000000001</c:v>
                </c:pt>
                <c:pt idx="3785">
                  <c:v>0.3785</c:v>
                </c:pt>
                <c:pt idx="3786">
                  <c:v>0.37859999999999999</c:v>
                </c:pt>
                <c:pt idx="3787">
                  <c:v>0.37869999999999998</c:v>
                </c:pt>
                <c:pt idx="3788">
                  <c:v>0.37880000000000003</c:v>
                </c:pt>
                <c:pt idx="3789">
                  <c:v>0.37890000000000001</c:v>
                </c:pt>
                <c:pt idx="3790">
                  <c:v>0.379</c:v>
                </c:pt>
                <c:pt idx="3791">
                  <c:v>0.37909999999999999</c:v>
                </c:pt>
                <c:pt idx="3792">
                  <c:v>0.37919999999999998</c:v>
                </c:pt>
                <c:pt idx="3793">
                  <c:v>0.37930000000000003</c:v>
                </c:pt>
                <c:pt idx="3794">
                  <c:v>0.37940000000000002</c:v>
                </c:pt>
                <c:pt idx="3795">
                  <c:v>0.3795</c:v>
                </c:pt>
                <c:pt idx="3796">
                  <c:v>0.37959999999999999</c:v>
                </c:pt>
                <c:pt idx="3797">
                  <c:v>0.37969999999999998</c:v>
                </c:pt>
                <c:pt idx="3798">
                  <c:v>0.37980000000000003</c:v>
                </c:pt>
                <c:pt idx="3799">
                  <c:v>0.37990000000000002</c:v>
                </c:pt>
                <c:pt idx="3800">
                  <c:v>0.38</c:v>
                </c:pt>
                <c:pt idx="3801">
                  <c:v>0.38009999999999999</c:v>
                </c:pt>
                <c:pt idx="3802">
                  <c:v>0.38019999999999998</c:v>
                </c:pt>
                <c:pt idx="3803">
                  <c:v>0.38030000000000003</c:v>
                </c:pt>
                <c:pt idx="3804">
                  <c:v>0.38040000000000002</c:v>
                </c:pt>
                <c:pt idx="3805">
                  <c:v>0.3805</c:v>
                </c:pt>
                <c:pt idx="3806">
                  <c:v>0.38059999999999999</c:v>
                </c:pt>
                <c:pt idx="3807">
                  <c:v>0.38069999999999998</c:v>
                </c:pt>
                <c:pt idx="3808">
                  <c:v>0.38080000000000003</c:v>
                </c:pt>
                <c:pt idx="3809">
                  <c:v>0.38090000000000002</c:v>
                </c:pt>
                <c:pt idx="3810">
                  <c:v>0.38100000000000001</c:v>
                </c:pt>
                <c:pt idx="3811">
                  <c:v>0.38109999999999999</c:v>
                </c:pt>
                <c:pt idx="3812">
                  <c:v>0.38119999999999998</c:v>
                </c:pt>
                <c:pt idx="3813">
                  <c:v>0.38129999999999997</c:v>
                </c:pt>
                <c:pt idx="3814">
                  <c:v>0.38140000000000002</c:v>
                </c:pt>
                <c:pt idx="3815">
                  <c:v>0.38150000000000001</c:v>
                </c:pt>
                <c:pt idx="3816">
                  <c:v>0.38159999999999999</c:v>
                </c:pt>
                <c:pt idx="3817">
                  <c:v>0.38169999999999998</c:v>
                </c:pt>
                <c:pt idx="3818">
                  <c:v>0.38179999999999997</c:v>
                </c:pt>
                <c:pt idx="3819">
                  <c:v>0.38190000000000002</c:v>
                </c:pt>
                <c:pt idx="3820">
                  <c:v>0.38200000000000001</c:v>
                </c:pt>
                <c:pt idx="3821">
                  <c:v>0.3821</c:v>
                </c:pt>
                <c:pt idx="3822">
                  <c:v>0.38219999999999998</c:v>
                </c:pt>
                <c:pt idx="3823">
                  <c:v>0.38229999999999997</c:v>
                </c:pt>
                <c:pt idx="3824">
                  <c:v>0.38240000000000002</c:v>
                </c:pt>
                <c:pt idx="3825">
                  <c:v>0.38250000000000001</c:v>
                </c:pt>
                <c:pt idx="3826">
                  <c:v>0.3826</c:v>
                </c:pt>
                <c:pt idx="3827">
                  <c:v>0.38269999999999998</c:v>
                </c:pt>
                <c:pt idx="3828">
                  <c:v>0.38279999999999997</c:v>
                </c:pt>
                <c:pt idx="3829">
                  <c:v>0.38290000000000002</c:v>
                </c:pt>
                <c:pt idx="3830">
                  <c:v>0.38300000000000001</c:v>
                </c:pt>
                <c:pt idx="3831">
                  <c:v>0.3831</c:v>
                </c:pt>
                <c:pt idx="3832">
                  <c:v>0.38319999999999999</c:v>
                </c:pt>
                <c:pt idx="3833">
                  <c:v>0.38329999999999997</c:v>
                </c:pt>
                <c:pt idx="3834">
                  <c:v>0.38340000000000002</c:v>
                </c:pt>
                <c:pt idx="3835">
                  <c:v>0.38350000000000001</c:v>
                </c:pt>
                <c:pt idx="3836">
                  <c:v>0.3836</c:v>
                </c:pt>
                <c:pt idx="3837">
                  <c:v>0.38369999999999999</c:v>
                </c:pt>
                <c:pt idx="3838">
                  <c:v>0.38379999999999997</c:v>
                </c:pt>
                <c:pt idx="3839">
                  <c:v>0.38390000000000002</c:v>
                </c:pt>
                <c:pt idx="3840">
                  <c:v>0.38400000000000001</c:v>
                </c:pt>
                <c:pt idx="3841">
                  <c:v>0.3841</c:v>
                </c:pt>
                <c:pt idx="3842">
                  <c:v>0.38419999999999999</c:v>
                </c:pt>
                <c:pt idx="3843">
                  <c:v>0.38429999999999997</c:v>
                </c:pt>
                <c:pt idx="3844">
                  <c:v>0.38440000000000002</c:v>
                </c:pt>
                <c:pt idx="3845">
                  <c:v>0.38450000000000001</c:v>
                </c:pt>
                <c:pt idx="3846">
                  <c:v>0.3846</c:v>
                </c:pt>
                <c:pt idx="3847">
                  <c:v>0.38469999999999999</c:v>
                </c:pt>
                <c:pt idx="3848">
                  <c:v>0.38479999999999998</c:v>
                </c:pt>
                <c:pt idx="3849">
                  <c:v>0.38490000000000002</c:v>
                </c:pt>
                <c:pt idx="3850">
                  <c:v>0.38500000000000001</c:v>
                </c:pt>
                <c:pt idx="3851">
                  <c:v>0.3851</c:v>
                </c:pt>
                <c:pt idx="3852">
                  <c:v>0.38519999999999999</c:v>
                </c:pt>
                <c:pt idx="3853">
                  <c:v>0.38529999999999998</c:v>
                </c:pt>
                <c:pt idx="3854">
                  <c:v>0.38540000000000002</c:v>
                </c:pt>
                <c:pt idx="3855">
                  <c:v>0.38550000000000001</c:v>
                </c:pt>
                <c:pt idx="3856">
                  <c:v>0.3856</c:v>
                </c:pt>
                <c:pt idx="3857">
                  <c:v>0.38569999999999999</c:v>
                </c:pt>
                <c:pt idx="3858">
                  <c:v>0.38579999999999998</c:v>
                </c:pt>
                <c:pt idx="3859">
                  <c:v>0.38590000000000002</c:v>
                </c:pt>
                <c:pt idx="3860">
                  <c:v>0.38600000000000001</c:v>
                </c:pt>
                <c:pt idx="3861">
                  <c:v>0.3861</c:v>
                </c:pt>
                <c:pt idx="3862">
                  <c:v>0.38619999999999999</c:v>
                </c:pt>
                <c:pt idx="3863">
                  <c:v>0.38629999999999998</c:v>
                </c:pt>
                <c:pt idx="3864">
                  <c:v>0.38640000000000002</c:v>
                </c:pt>
                <c:pt idx="3865">
                  <c:v>0.38650000000000001</c:v>
                </c:pt>
                <c:pt idx="3866">
                  <c:v>0.3866</c:v>
                </c:pt>
                <c:pt idx="3867">
                  <c:v>0.38669999999999999</c:v>
                </c:pt>
                <c:pt idx="3868">
                  <c:v>0.38679999999999998</c:v>
                </c:pt>
                <c:pt idx="3869">
                  <c:v>0.38690000000000002</c:v>
                </c:pt>
                <c:pt idx="3870">
                  <c:v>0.38700000000000001</c:v>
                </c:pt>
                <c:pt idx="3871">
                  <c:v>0.3871</c:v>
                </c:pt>
                <c:pt idx="3872">
                  <c:v>0.38719999999999999</c:v>
                </c:pt>
                <c:pt idx="3873">
                  <c:v>0.38729999999999998</c:v>
                </c:pt>
                <c:pt idx="3874">
                  <c:v>0.38740000000000002</c:v>
                </c:pt>
                <c:pt idx="3875">
                  <c:v>0.38750000000000001</c:v>
                </c:pt>
                <c:pt idx="3876">
                  <c:v>0.3876</c:v>
                </c:pt>
                <c:pt idx="3877">
                  <c:v>0.38769999999999999</c:v>
                </c:pt>
                <c:pt idx="3878">
                  <c:v>0.38779999999999998</c:v>
                </c:pt>
                <c:pt idx="3879">
                  <c:v>0.38790000000000002</c:v>
                </c:pt>
                <c:pt idx="3880">
                  <c:v>0.38800000000000001</c:v>
                </c:pt>
                <c:pt idx="3881">
                  <c:v>0.3881</c:v>
                </c:pt>
                <c:pt idx="3882">
                  <c:v>0.38819999999999999</c:v>
                </c:pt>
                <c:pt idx="3883">
                  <c:v>0.38829999999999998</c:v>
                </c:pt>
                <c:pt idx="3884">
                  <c:v>0.38840000000000002</c:v>
                </c:pt>
                <c:pt idx="3885">
                  <c:v>0.38850000000000001</c:v>
                </c:pt>
                <c:pt idx="3886">
                  <c:v>0.3886</c:v>
                </c:pt>
                <c:pt idx="3887">
                  <c:v>0.38869999999999999</c:v>
                </c:pt>
                <c:pt idx="3888">
                  <c:v>0.38879999999999998</c:v>
                </c:pt>
                <c:pt idx="3889">
                  <c:v>0.38890000000000002</c:v>
                </c:pt>
                <c:pt idx="3890">
                  <c:v>0.38900000000000001</c:v>
                </c:pt>
                <c:pt idx="3891">
                  <c:v>0.3891</c:v>
                </c:pt>
                <c:pt idx="3892">
                  <c:v>0.38919999999999999</c:v>
                </c:pt>
                <c:pt idx="3893">
                  <c:v>0.38929999999999998</c:v>
                </c:pt>
                <c:pt idx="3894">
                  <c:v>0.38940000000000002</c:v>
                </c:pt>
                <c:pt idx="3895">
                  <c:v>0.38950000000000001</c:v>
                </c:pt>
                <c:pt idx="3896">
                  <c:v>0.3896</c:v>
                </c:pt>
                <c:pt idx="3897">
                  <c:v>0.38969999999999999</c:v>
                </c:pt>
                <c:pt idx="3898">
                  <c:v>0.38979999999999998</c:v>
                </c:pt>
                <c:pt idx="3899">
                  <c:v>0.38990000000000002</c:v>
                </c:pt>
                <c:pt idx="3900">
                  <c:v>0.39</c:v>
                </c:pt>
                <c:pt idx="3901">
                  <c:v>0.3901</c:v>
                </c:pt>
                <c:pt idx="3902">
                  <c:v>0.39019999999999999</c:v>
                </c:pt>
                <c:pt idx="3903">
                  <c:v>0.39029999999999998</c:v>
                </c:pt>
                <c:pt idx="3904">
                  <c:v>0.39040000000000002</c:v>
                </c:pt>
                <c:pt idx="3905">
                  <c:v>0.39050000000000001</c:v>
                </c:pt>
                <c:pt idx="3906">
                  <c:v>0.3906</c:v>
                </c:pt>
                <c:pt idx="3907">
                  <c:v>0.39069999999999999</c:v>
                </c:pt>
                <c:pt idx="3908">
                  <c:v>0.39079999999999998</c:v>
                </c:pt>
                <c:pt idx="3909">
                  <c:v>0.39090000000000003</c:v>
                </c:pt>
                <c:pt idx="3910">
                  <c:v>0.39100000000000001</c:v>
                </c:pt>
                <c:pt idx="3911">
                  <c:v>0.3911</c:v>
                </c:pt>
                <c:pt idx="3912">
                  <c:v>0.39119999999999999</c:v>
                </c:pt>
                <c:pt idx="3913">
                  <c:v>0.39129999999999998</c:v>
                </c:pt>
                <c:pt idx="3914">
                  <c:v>0.39140000000000003</c:v>
                </c:pt>
                <c:pt idx="3915">
                  <c:v>0.39150000000000001</c:v>
                </c:pt>
                <c:pt idx="3916">
                  <c:v>0.3916</c:v>
                </c:pt>
                <c:pt idx="3917">
                  <c:v>0.39169999999999999</c:v>
                </c:pt>
                <c:pt idx="3918">
                  <c:v>0.39179999999999998</c:v>
                </c:pt>
                <c:pt idx="3919">
                  <c:v>0.39190000000000003</c:v>
                </c:pt>
                <c:pt idx="3920">
                  <c:v>0.39200000000000002</c:v>
                </c:pt>
                <c:pt idx="3921">
                  <c:v>0.3921</c:v>
                </c:pt>
                <c:pt idx="3922">
                  <c:v>0.39219999999999999</c:v>
                </c:pt>
                <c:pt idx="3923">
                  <c:v>0.39229999999999998</c:v>
                </c:pt>
                <c:pt idx="3924">
                  <c:v>0.39240000000000003</c:v>
                </c:pt>
                <c:pt idx="3925">
                  <c:v>0.39250000000000002</c:v>
                </c:pt>
                <c:pt idx="3926">
                  <c:v>0.3926</c:v>
                </c:pt>
                <c:pt idx="3927">
                  <c:v>0.39269999999999999</c:v>
                </c:pt>
                <c:pt idx="3928">
                  <c:v>0.39279999999999998</c:v>
                </c:pt>
                <c:pt idx="3929">
                  <c:v>0.39290000000000003</c:v>
                </c:pt>
                <c:pt idx="3930">
                  <c:v>0.39300000000000002</c:v>
                </c:pt>
                <c:pt idx="3931">
                  <c:v>0.3931</c:v>
                </c:pt>
                <c:pt idx="3932">
                  <c:v>0.39319999999999999</c:v>
                </c:pt>
                <c:pt idx="3933">
                  <c:v>0.39329999999999998</c:v>
                </c:pt>
                <c:pt idx="3934">
                  <c:v>0.39340000000000003</c:v>
                </c:pt>
                <c:pt idx="3935">
                  <c:v>0.39350000000000002</c:v>
                </c:pt>
                <c:pt idx="3936">
                  <c:v>0.39360000000000001</c:v>
                </c:pt>
                <c:pt idx="3937">
                  <c:v>0.39369999999999999</c:v>
                </c:pt>
                <c:pt idx="3938">
                  <c:v>0.39379999999999998</c:v>
                </c:pt>
                <c:pt idx="3939">
                  <c:v>0.39389999999999997</c:v>
                </c:pt>
                <c:pt idx="3940">
                  <c:v>0.39400000000000002</c:v>
                </c:pt>
                <c:pt idx="3941">
                  <c:v>0.39410000000000001</c:v>
                </c:pt>
                <c:pt idx="3942">
                  <c:v>0.39419999999999999</c:v>
                </c:pt>
                <c:pt idx="3943">
                  <c:v>0.39429999999999998</c:v>
                </c:pt>
                <c:pt idx="3944">
                  <c:v>0.39439999999999997</c:v>
                </c:pt>
                <c:pt idx="3945">
                  <c:v>0.39450000000000002</c:v>
                </c:pt>
                <c:pt idx="3946">
                  <c:v>0.39460000000000001</c:v>
                </c:pt>
                <c:pt idx="3947">
                  <c:v>0.3947</c:v>
                </c:pt>
                <c:pt idx="3948">
                  <c:v>0.39479999999999998</c:v>
                </c:pt>
                <c:pt idx="3949">
                  <c:v>0.39489999999999997</c:v>
                </c:pt>
                <c:pt idx="3950">
                  <c:v>0.39500000000000002</c:v>
                </c:pt>
                <c:pt idx="3951">
                  <c:v>0.39510000000000001</c:v>
                </c:pt>
                <c:pt idx="3952">
                  <c:v>0.3952</c:v>
                </c:pt>
                <c:pt idx="3953">
                  <c:v>0.39529999999999998</c:v>
                </c:pt>
                <c:pt idx="3954">
                  <c:v>0.39539999999999997</c:v>
                </c:pt>
                <c:pt idx="3955">
                  <c:v>0.39550000000000002</c:v>
                </c:pt>
                <c:pt idx="3956">
                  <c:v>0.39560000000000001</c:v>
                </c:pt>
                <c:pt idx="3957">
                  <c:v>0.3957</c:v>
                </c:pt>
                <c:pt idx="3958">
                  <c:v>0.39579999999999999</c:v>
                </c:pt>
                <c:pt idx="3959">
                  <c:v>0.39589999999999997</c:v>
                </c:pt>
                <c:pt idx="3960">
                  <c:v>0.39600000000000002</c:v>
                </c:pt>
                <c:pt idx="3961">
                  <c:v>0.39610000000000001</c:v>
                </c:pt>
                <c:pt idx="3962">
                  <c:v>0.3962</c:v>
                </c:pt>
                <c:pt idx="3963">
                  <c:v>0.39629999999999999</c:v>
                </c:pt>
                <c:pt idx="3964">
                  <c:v>0.39639999999999997</c:v>
                </c:pt>
                <c:pt idx="3965">
                  <c:v>0.39650000000000002</c:v>
                </c:pt>
                <c:pt idx="3966">
                  <c:v>0.39660000000000001</c:v>
                </c:pt>
                <c:pt idx="3967">
                  <c:v>0.3967</c:v>
                </c:pt>
                <c:pt idx="3968">
                  <c:v>0.39679999999999999</c:v>
                </c:pt>
                <c:pt idx="3969">
                  <c:v>0.39689999999999998</c:v>
                </c:pt>
                <c:pt idx="3970">
                  <c:v>0.39700000000000002</c:v>
                </c:pt>
                <c:pt idx="3971">
                  <c:v>0.39710000000000001</c:v>
                </c:pt>
                <c:pt idx="3972">
                  <c:v>0.3972</c:v>
                </c:pt>
                <c:pt idx="3973">
                  <c:v>0.39729999999999999</c:v>
                </c:pt>
                <c:pt idx="3974">
                  <c:v>0.39739999999999998</c:v>
                </c:pt>
                <c:pt idx="3975">
                  <c:v>0.39750000000000002</c:v>
                </c:pt>
                <c:pt idx="3976">
                  <c:v>0.39760000000000001</c:v>
                </c:pt>
                <c:pt idx="3977">
                  <c:v>0.3977</c:v>
                </c:pt>
                <c:pt idx="3978">
                  <c:v>0.39779999999999999</c:v>
                </c:pt>
                <c:pt idx="3979">
                  <c:v>0.39789999999999998</c:v>
                </c:pt>
                <c:pt idx="3980">
                  <c:v>0.39800000000000002</c:v>
                </c:pt>
                <c:pt idx="3981">
                  <c:v>0.39810000000000001</c:v>
                </c:pt>
                <c:pt idx="3982">
                  <c:v>0.3982</c:v>
                </c:pt>
                <c:pt idx="3983">
                  <c:v>0.39829999999999999</c:v>
                </c:pt>
                <c:pt idx="3984">
                  <c:v>0.39839999999999998</c:v>
                </c:pt>
                <c:pt idx="3985">
                  <c:v>0.39850000000000002</c:v>
                </c:pt>
                <c:pt idx="3986">
                  <c:v>0.39860000000000001</c:v>
                </c:pt>
                <c:pt idx="3987">
                  <c:v>0.3987</c:v>
                </c:pt>
                <c:pt idx="3988">
                  <c:v>0.39879999999999999</c:v>
                </c:pt>
                <c:pt idx="3989">
                  <c:v>0.39889999999999998</c:v>
                </c:pt>
                <c:pt idx="3990">
                  <c:v>0.39900000000000002</c:v>
                </c:pt>
                <c:pt idx="3991">
                  <c:v>0.39910000000000001</c:v>
                </c:pt>
                <c:pt idx="3992">
                  <c:v>0.3992</c:v>
                </c:pt>
                <c:pt idx="3993">
                  <c:v>0.39929999999999999</c:v>
                </c:pt>
                <c:pt idx="3994">
                  <c:v>0.39939999999999998</c:v>
                </c:pt>
                <c:pt idx="3995">
                  <c:v>0.39950000000000002</c:v>
                </c:pt>
                <c:pt idx="3996">
                  <c:v>0.39960000000000001</c:v>
                </c:pt>
                <c:pt idx="3997">
                  <c:v>0.3997</c:v>
                </c:pt>
                <c:pt idx="3998">
                  <c:v>0.39979999999999999</c:v>
                </c:pt>
                <c:pt idx="3999">
                  <c:v>0.39989999999999998</c:v>
                </c:pt>
                <c:pt idx="4000">
                  <c:v>0.4</c:v>
                </c:pt>
                <c:pt idx="4001">
                  <c:v>0.40010000000000001</c:v>
                </c:pt>
                <c:pt idx="4002">
                  <c:v>0.4002</c:v>
                </c:pt>
                <c:pt idx="4003">
                  <c:v>0.40029999999999999</c:v>
                </c:pt>
                <c:pt idx="4004">
                  <c:v>0.40039999999999998</c:v>
                </c:pt>
                <c:pt idx="4005">
                  <c:v>0.40050000000000002</c:v>
                </c:pt>
                <c:pt idx="4006">
                  <c:v>0.40060000000000001</c:v>
                </c:pt>
                <c:pt idx="4007">
                  <c:v>0.4007</c:v>
                </c:pt>
                <c:pt idx="4008">
                  <c:v>0.40079999999999999</c:v>
                </c:pt>
                <c:pt idx="4009">
                  <c:v>0.40089999999999998</c:v>
                </c:pt>
                <c:pt idx="4010">
                  <c:v>0.40100000000000002</c:v>
                </c:pt>
                <c:pt idx="4011">
                  <c:v>0.40110000000000001</c:v>
                </c:pt>
                <c:pt idx="4012">
                  <c:v>0.4012</c:v>
                </c:pt>
                <c:pt idx="4013">
                  <c:v>0.40129999999999999</c:v>
                </c:pt>
                <c:pt idx="4014">
                  <c:v>0.40139999999999998</c:v>
                </c:pt>
                <c:pt idx="4015">
                  <c:v>0.40150000000000002</c:v>
                </c:pt>
                <c:pt idx="4016">
                  <c:v>0.40160000000000001</c:v>
                </c:pt>
                <c:pt idx="4017">
                  <c:v>0.4017</c:v>
                </c:pt>
                <c:pt idx="4018">
                  <c:v>0.40179999999999999</c:v>
                </c:pt>
                <c:pt idx="4019">
                  <c:v>0.40189999999999998</c:v>
                </c:pt>
                <c:pt idx="4020">
                  <c:v>0.40200000000000002</c:v>
                </c:pt>
                <c:pt idx="4021">
                  <c:v>0.40210000000000001</c:v>
                </c:pt>
                <c:pt idx="4022">
                  <c:v>0.4022</c:v>
                </c:pt>
                <c:pt idx="4023">
                  <c:v>0.40229999999999999</c:v>
                </c:pt>
                <c:pt idx="4024">
                  <c:v>0.40239999999999998</c:v>
                </c:pt>
                <c:pt idx="4025">
                  <c:v>0.40250000000000002</c:v>
                </c:pt>
                <c:pt idx="4026">
                  <c:v>0.40260000000000001</c:v>
                </c:pt>
                <c:pt idx="4027">
                  <c:v>0.4027</c:v>
                </c:pt>
                <c:pt idx="4028">
                  <c:v>0.40279999999999999</c:v>
                </c:pt>
                <c:pt idx="4029">
                  <c:v>0.40289999999999998</c:v>
                </c:pt>
                <c:pt idx="4030">
                  <c:v>0.40300000000000002</c:v>
                </c:pt>
                <c:pt idx="4031">
                  <c:v>0.40310000000000001</c:v>
                </c:pt>
                <c:pt idx="4032">
                  <c:v>0.4032</c:v>
                </c:pt>
                <c:pt idx="4033">
                  <c:v>0.40329999999999999</c:v>
                </c:pt>
                <c:pt idx="4034">
                  <c:v>0.40339999999999998</c:v>
                </c:pt>
                <c:pt idx="4035">
                  <c:v>0.40350000000000003</c:v>
                </c:pt>
                <c:pt idx="4036">
                  <c:v>0.40360000000000001</c:v>
                </c:pt>
                <c:pt idx="4037">
                  <c:v>0.4037</c:v>
                </c:pt>
                <c:pt idx="4038">
                  <c:v>0.40379999999999999</c:v>
                </c:pt>
                <c:pt idx="4039">
                  <c:v>0.40389999999999998</c:v>
                </c:pt>
                <c:pt idx="4040">
                  <c:v>0.40400000000000003</c:v>
                </c:pt>
                <c:pt idx="4041">
                  <c:v>0.40410000000000001</c:v>
                </c:pt>
                <c:pt idx="4042">
                  <c:v>0.4042</c:v>
                </c:pt>
                <c:pt idx="4043">
                  <c:v>0.40429999999999999</c:v>
                </c:pt>
                <c:pt idx="4044">
                  <c:v>0.40439999999999998</c:v>
                </c:pt>
                <c:pt idx="4045">
                  <c:v>0.40450000000000003</c:v>
                </c:pt>
                <c:pt idx="4046">
                  <c:v>0.40460000000000002</c:v>
                </c:pt>
                <c:pt idx="4047">
                  <c:v>0.4047</c:v>
                </c:pt>
                <c:pt idx="4048">
                  <c:v>0.40479999999999999</c:v>
                </c:pt>
                <c:pt idx="4049">
                  <c:v>0.40489999999999998</c:v>
                </c:pt>
                <c:pt idx="4050">
                  <c:v>0.40500000000000003</c:v>
                </c:pt>
                <c:pt idx="4051">
                  <c:v>0.40510000000000002</c:v>
                </c:pt>
                <c:pt idx="4052">
                  <c:v>0.4052</c:v>
                </c:pt>
                <c:pt idx="4053">
                  <c:v>0.40529999999999999</c:v>
                </c:pt>
                <c:pt idx="4054">
                  <c:v>0.40539999999999998</c:v>
                </c:pt>
                <c:pt idx="4055">
                  <c:v>0.40550000000000003</c:v>
                </c:pt>
                <c:pt idx="4056">
                  <c:v>0.40560000000000002</c:v>
                </c:pt>
                <c:pt idx="4057">
                  <c:v>0.40570000000000001</c:v>
                </c:pt>
                <c:pt idx="4058">
                  <c:v>0.40579999999999999</c:v>
                </c:pt>
                <c:pt idx="4059">
                  <c:v>0.40589999999999998</c:v>
                </c:pt>
                <c:pt idx="4060">
                  <c:v>0.40600000000000003</c:v>
                </c:pt>
                <c:pt idx="4061">
                  <c:v>0.40610000000000002</c:v>
                </c:pt>
                <c:pt idx="4062">
                  <c:v>0.40620000000000001</c:v>
                </c:pt>
                <c:pt idx="4063">
                  <c:v>0.40629999999999999</c:v>
                </c:pt>
                <c:pt idx="4064">
                  <c:v>0.40639999999999998</c:v>
                </c:pt>
                <c:pt idx="4065">
                  <c:v>0.40649999999999997</c:v>
                </c:pt>
                <c:pt idx="4066">
                  <c:v>0.40660000000000002</c:v>
                </c:pt>
                <c:pt idx="4067">
                  <c:v>0.40670000000000001</c:v>
                </c:pt>
                <c:pt idx="4068">
                  <c:v>0.40679999999999999</c:v>
                </c:pt>
                <c:pt idx="4069">
                  <c:v>0.40689999999999998</c:v>
                </c:pt>
                <c:pt idx="4070">
                  <c:v>0.40699999999999997</c:v>
                </c:pt>
                <c:pt idx="4071">
                  <c:v>0.40710000000000002</c:v>
                </c:pt>
                <c:pt idx="4072">
                  <c:v>0.40720000000000001</c:v>
                </c:pt>
                <c:pt idx="4073">
                  <c:v>0.4073</c:v>
                </c:pt>
                <c:pt idx="4074">
                  <c:v>0.40739999999999998</c:v>
                </c:pt>
                <c:pt idx="4075">
                  <c:v>0.40749999999999997</c:v>
                </c:pt>
                <c:pt idx="4076">
                  <c:v>0.40760000000000002</c:v>
                </c:pt>
                <c:pt idx="4077">
                  <c:v>0.40770000000000001</c:v>
                </c:pt>
                <c:pt idx="4078">
                  <c:v>0.4078</c:v>
                </c:pt>
                <c:pt idx="4079">
                  <c:v>0.40789999999999998</c:v>
                </c:pt>
                <c:pt idx="4080">
                  <c:v>0.40799999999999997</c:v>
                </c:pt>
                <c:pt idx="4081">
                  <c:v>0.40810000000000002</c:v>
                </c:pt>
                <c:pt idx="4082">
                  <c:v>0.40820000000000001</c:v>
                </c:pt>
                <c:pt idx="4083">
                  <c:v>0.4083</c:v>
                </c:pt>
                <c:pt idx="4084">
                  <c:v>0.40839999999999999</c:v>
                </c:pt>
                <c:pt idx="4085">
                  <c:v>0.40849999999999997</c:v>
                </c:pt>
                <c:pt idx="4086">
                  <c:v>0.40860000000000002</c:v>
                </c:pt>
                <c:pt idx="4087">
                  <c:v>0.40870000000000001</c:v>
                </c:pt>
                <c:pt idx="4088">
                  <c:v>0.4088</c:v>
                </c:pt>
                <c:pt idx="4089">
                  <c:v>0.40889999999999999</c:v>
                </c:pt>
                <c:pt idx="4090">
                  <c:v>0.40899999999999997</c:v>
                </c:pt>
                <c:pt idx="4091">
                  <c:v>0.40910000000000002</c:v>
                </c:pt>
                <c:pt idx="4092">
                  <c:v>0.40920000000000001</c:v>
                </c:pt>
                <c:pt idx="4093">
                  <c:v>0.4093</c:v>
                </c:pt>
                <c:pt idx="4094">
                  <c:v>0.40939999999999999</c:v>
                </c:pt>
                <c:pt idx="4095">
                  <c:v>0.40949999999999998</c:v>
                </c:pt>
                <c:pt idx="4096">
                  <c:v>0.40960000000000002</c:v>
                </c:pt>
                <c:pt idx="4097">
                  <c:v>0.40970000000000001</c:v>
                </c:pt>
                <c:pt idx="4098">
                  <c:v>0.4098</c:v>
                </c:pt>
                <c:pt idx="4099">
                  <c:v>0.40989999999999999</c:v>
                </c:pt>
                <c:pt idx="4100">
                  <c:v>0.41</c:v>
                </c:pt>
                <c:pt idx="4101">
                  <c:v>0.41010000000000002</c:v>
                </c:pt>
                <c:pt idx="4102">
                  <c:v>0.41020000000000001</c:v>
                </c:pt>
                <c:pt idx="4103">
                  <c:v>0.4103</c:v>
                </c:pt>
                <c:pt idx="4104">
                  <c:v>0.41039999999999999</c:v>
                </c:pt>
                <c:pt idx="4105">
                  <c:v>0.41049999999999998</c:v>
                </c:pt>
                <c:pt idx="4106">
                  <c:v>0.41060000000000002</c:v>
                </c:pt>
                <c:pt idx="4107">
                  <c:v>0.41070000000000001</c:v>
                </c:pt>
                <c:pt idx="4108">
                  <c:v>0.4108</c:v>
                </c:pt>
                <c:pt idx="4109">
                  <c:v>0.41089999999999999</c:v>
                </c:pt>
                <c:pt idx="4110">
                  <c:v>0.41099999999999998</c:v>
                </c:pt>
                <c:pt idx="4111">
                  <c:v>0.41110000000000002</c:v>
                </c:pt>
                <c:pt idx="4112">
                  <c:v>0.41120000000000001</c:v>
                </c:pt>
                <c:pt idx="4113">
                  <c:v>0.4113</c:v>
                </c:pt>
                <c:pt idx="4114">
                  <c:v>0.41139999999999999</c:v>
                </c:pt>
                <c:pt idx="4115">
                  <c:v>0.41149999999999998</c:v>
                </c:pt>
                <c:pt idx="4116">
                  <c:v>0.41160000000000002</c:v>
                </c:pt>
                <c:pt idx="4117">
                  <c:v>0.41170000000000001</c:v>
                </c:pt>
                <c:pt idx="4118">
                  <c:v>0.4118</c:v>
                </c:pt>
                <c:pt idx="4119">
                  <c:v>0.41189999999999999</c:v>
                </c:pt>
                <c:pt idx="4120">
                  <c:v>0.41199999999999998</c:v>
                </c:pt>
                <c:pt idx="4121">
                  <c:v>0.41210000000000002</c:v>
                </c:pt>
                <c:pt idx="4122">
                  <c:v>0.41220000000000001</c:v>
                </c:pt>
                <c:pt idx="4123">
                  <c:v>0.4123</c:v>
                </c:pt>
                <c:pt idx="4124">
                  <c:v>0.41239999999999999</c:v>
                </c:pt>
                <c:pt idx="4125">
                  <c:v>0.41249999999999998</c:v>
                </c:pt>
                <c:pt idx="4126">
                  <c:v>0.41260000000000002</c:v>
                </c:pt>
                <c:pt idx="4127">
                  <c:v>0.41270000000000001</c:v>
                </c:pt>
                <c:pt idx="4128">
                  <c:v>0.4128</c:v>
                </c:pt>
                <c:pt idx="4129">
                  <c:v>0.41289999999999999</c:v>
                </c:pt>
                <c:pt idx="4130">
                  <c:v>0.41299999999999998</c:v>
                </c:pt>
                <c:pt idx="4131">
                  <c:v>0.41310000000000002</c:v>
                </c:pt>
                <c:pt idx="4132">
                  <c:v>0.41320000000000001</c:v>
                </c:pt>
                <c:pt idx="4133">
                  <c:v>0.4133</c:v>
                </c:pt>
                <c:pt idx="4134">
                  <c:v>0.41339999999999999</c:v>
                </c:pt>
                <c:pt idx="4135">
                  <c:v>0.41349999999999998</c:v>
                </c:pt>
                <c:pt idx="4136">
                  <c:v>0.41360000000000002</c:v>
                </c:pt>
                <c:pt idx="4137">
                  <c:v>0.41370000000000001</c:v>
                </c:pt>
                <c:pt idx="4138">
                  <c:v>0.4138</c:v>
                </c:pt>
                <c:pt idx="4139">
                  <c:v>0.41389999999999999</c:v>
                </c:pt>
                <c:pt idx="4140">
                  <c:v>0.41399999999999998</c:v>
                </c:pt>
                <c:pt idx="4141">
                  <c:v>0.41410000000000002</c:v>
                </c:pt>
                <c:pt idx="4142">
                  <c:v>0.41420000000000001</c:v>
                </c:pt>
                <c:pt idx="4143">
                  <c:v>0.4143</c:v>
                </c:pt>
                <c:pt idx="4144">
                  <c:v>0.41439999999999999</c:v>
                </c:pt>
                <c:pt idx="4145">
                  <c:v>0.41449999999999998</c:v>
                </c:pt>
                <c:pt idx="4146">
                  <c:v>0.41460000000000002</c:v>
                </c:pt>
                <c:pt idx="4147">
                  <c:v>0.41470000000000001</c:v>
                </c:pt>
                <c:pt idx="4148">
                  <c:v>0.4148</c:v>
                </c:pt>
                <c:pt idx="4149">
                  <c:v>0.41489999999999999</c:v>
                </c:pt>
                <c:pt idx="4150">
                  <c:v>0.41499999999999998</c:v>
                </c:pt>
                <c:pt idx="4151">
                  <c:v>0.41510000000000002</c:v>
                </c:pt>
                <c:pt idx="4152">
                  <c:v>0.41520000000000001</c:v>
                </c:pt>
                <c:pt idx="4153">
                  <c:v>0.4153</c:v>
                </c:pt>
                <c:pt idx="4154">
                  <c:v>0.41539999999999999</c:v>
                </c:pt>
                <c:pt idx="4155">
                  <c:v>0.41549999999999998</c:v>
                </c:pt>
                <c:pt idx="4156">
                  <c:v>0.41560000000000002</c:v>
                </c:pt>
                <c:pt idx="4157">
                  <c:v>0.41570000000000001</c:v>
                </c:pt>
                <c:pt idx="4158">
                  <c:v>0.4158</c:v>
                </c:pt>
                <c:pt idx="4159">
                  <c:v>0.41589999999999999</c:v>
                </c:pt>
                <c:pt idx="4160">
                  <c:v>0.41599999999999998</c:v>
                </c:pt>
                <c:pt idx="4161">
                  <c:v>0.41610000000000003</c:v>
                </c:pt>
                <c:pt idx="4162">
                  <c:v>0.41620000000000001</c:v>
                </c:pt>
                <c:pt idx="4163">
                  <c:v>0.4163</c:v>
                </c:pt>
                <c:pt idx="4164">
                  <c:v>0.41639999999999999</c:v>
                </c:pt>
                <c:pt idx="4165">
                  <c:v>0.41649999999999998</c:v>
                </c:pt>
                <c:pt idx="4166">
                  <c:v>0.41660000000000003</c:v>
                </c:pt>
                <c:pt idx="4167">
                  <c:v>0.41670000000000001</c:v>
                </c:pt>
                <c:pt idx="4168">
                  <c:v>0.4168</c:v>
                </c:pt>
                <c:pt idx="4169">
                  <c:v>0.41689999999999999</c:v>
                </c:pt>
                <c:pt idx="4170">
                  <c:v>0.41699999999999998</c:v>
                </c:pt>
                <c:pt idx="4171">
                  <c:v>0.41710000000000003</c:v>
                </c:pt>
                <c:pt idx="4172">
                  <c:v>0.41720000000000002</c:v>
                </c:pt>
                <c:pt idx="4173">
                  <c:v>0.4173</c:v>
                </c:pt>
                <c:pt idx="4174">
                  <c:v>0.41739999999999999</c:v>
                </c:pt>
                <c:pt idx="4175">
                  <c:v>0.41749999999999998</c:v>
                </c:pt>
                <c:pt idx="4176">
                  <c:v>0.41760000000000003</c:v>
                </c:pt>
                <c:pt idx="4177">
                  <c:v>0.41770000000000002</c:v>
                </c:pt>
                <c:pt idx="4178">
                  <c:v>0.4178</c:v>
                </c:pt>
                <c:pt idx="4179">
                  <c:v>0.41789999999999999</c:v>
                </c:pt>
                <c:pt idx="4180">
                  <c:v>0.41799999999999998</c:v>
                </c:pt>
                <c:pt idx="4181">
                  <c:v>0.41810000000000003</c:v>
                </c:pt>
                <c:pt idx="4182">
                  <c:v>0.41820000000000002</c:v>
                </c:pt>
                <c:pt idx="4183">
                  <c:v>0.41830000000000001</c:v>
                </c:pt>
                <c:pt idx="4184">
                  <c:v>0.41839999999999999</c:v>
                </c:pt>
                <c:pt idx="4185">
                  <c:v>0.41849999999999998</c:v>
                </c:pt>
                <c:pt idx="4186">
                  <c:v>0.41860000000000003</c:v>
                </c:pt>
                <c:pt idx="4187">
                  <c:v>0.41870000000000002</c:v>
                </c:pt>
                <c:pt idx="4188">
                  <c:v>0.41880000000000001</c:v>
                </c:pt>
                <c:pt idx="4189">
                  <c:v>0.41889999999999999</c:v>
                </c:pt>
                <c:pt idx="4190">
                  <c:v>0.41899999999999998</c:v>
                </c:pt>
                <c:pt idx="4191">
                  <c:v>0.41909999999999997</c:v>
                </c:pt>
                <c:pt idx="4192">
                  <c:v>0.41920000000000002</c:v>
                </c:pt>
                <c:pt idx="4193">
                  <c:v>0.41930000000000001</c:v>
                </c:pt>
                <c:pt idx="4194">
                  <c:v>0.4194</c:v>
                </c:pt>
                <c:pt idx="4195">
                  <c:v>0.41949999999999998</c:v>
                </c:pt>
                <c:pt idx="4196">
                  <c:v>0.41959999999999997</c:v>
                </c:pt>
                <c:pt idx="4197">
                  <c:v>0.41970000000000002</c:v>
                </c:pt>
                <c:pt idx="4198">
                  <c:v>0.41980000000000001</c:v>
                </c:pt>
                <c:pt idx="4199">
                  <c:v>0.4199</c:v>
                </c:pt>
                <c:pt idx="4200">
                  <c:v>0.42</c:v>
                </c:pt>
                <c:pt idx="4201">
                  <c:v>0.42009999999999997</c:v>
                </c:pt>
                <c:pt idx="4202">
                  <c:v>0.42020000000000002</c:v>
                </c:pt>
                <c:pt idx="4203">
                  <c:v>0.42030000000000001</c:v>
                </c:pt>
                <c:pt idx="4204">
                  <c:v>0.4204</c:v>
                </c:pt>
                <c:pt idx="4205">
                  <c:v>0.42049999999999998</c:v>
                </c:pt>
                <c:pt idx="4206">
                  <c:v>0.42059999999999997</c:v>
                </c:pt>
                <c:pt idx="4207">
                  <c:v>0.42070000000000002</c:v>
                </c:pt>
                <c:pt idx="4208">
                  <c:v>0.42080000000000001</c:v>
                </c:pt>
                <c:pt idx="4209">
                  <c:v>0.4209</c:v>
                </c:pt>
                <c:pt idx="4210">
                  <c:v>0.42099999999999999</c:v>
                </c:pt>
                <c:pt idx="4211">
                  <c:v>0.42109999999999997</c:v>
                </c:pt>
                <c:pt idx="4212">
                  <c:v>0.42120000000000002</c:v>
                </c:pt>
                <c:pt idx="4213">
                  <c:v>0.42130000000000001</c:v>
                </c:pt>
                <c:pt idx="4214">
                  <c:v>0.4214</c:v>
                </c:pt>
                <c:pt idx="4215">
                  <c:v>0.42149999999999999</c:v>
                </c:pt>
                <c:pt idx="4216">
                  <c:v>0.42159999999999997</c:v>
                </c:pt>
                <c:pt idx="4217">
                  <c:v>0.42170000000000002</c:v>
                </c:pt>
                <c:pt idx="4218">
                  <c:v>0.42180000000000001</c:v>
                </c:pt>
                <c:pt idx="4219">
                  <c:v>0.4219</c:v>
                </c:pt>
                <c:pt idx="4220">
                  <c:v>0.42199999999999999</c:v>
                </c:pt>
                <c:pt idx="4221">
                  <c:v>0.42209999999999998</c:v>
                </c:pt>
                <c:pt idx="4222">
                  <c:v>0.42220000000000002</c:v>
                </c:pt>
                <c:pt idx="4223">
                  <c:v>0.42230000000000001</c:v>
                </c:pt>
                <c:pt idx="4224">
                  <c:v>0.4224</c:v>
                </c:pt>
                <c:pt idx="4225">
                  <c:v>0.42249999999999999</c:v>
                </c:pt>
                <c:pt idx="4226">
                  <c:v>0.42259999999999998</c:v>
                </c:pt>
                <c:pt idx="4227">
                  <c:v>0.42270000000000002</c:v>
                </c:pt>
                <c:pt idx="4228">
                  <c:v>0.42280000000000001</c:v>
                </c:pt>
                <c:pt idx="4229">
                  <c:v>0.4229</c:v>
                </c:pt>
                <c:pt idx="4230">
                  <c:v>0.42299999999999999</c:v>
                </c:pt>
                <c:pt idx="4231">
                  <c:v>0.42309999999999998</c:v>
                </c:pt>
                <c:pt idx="4232">
                  <c:v>0.42320000000000002</c:v>
                </c:pt>
                <c:pt idx="4233">
                  <c:v>0.42330000000000001</c:v>
                </c:pt>
                <c:pt idx="4234">
                  <c:v>0.4234</c:v>
                </c:pt>
                <c:pt idx="4235">
                  <c:v>0.42349999999999999</c:v>
                </c:pt>
                <c:pt idx="4236">
                  <c:v>0.42359999999999998</c:v>
                </c:pt>
                <c:pt idx="4237">
                  <c:v>0.42370000000000002</c:v>
                </c:pt>
                <c:pt idx="4238">
                  <c:v>0.42380000000000001</c:v>
                </c:pt>
                <c:pt idx="4239">
                  <c:v>0.4239</c:v>
                </c:pt>
                <c:pt idx="4240">
                  <c:v>0.42399999999999999</c:v>
                </c:pt>
                <c:pt idx="4241">
                  <c:v>0.42409999999999998</c:v>
                </c:pt>
                <c:pt idx="4242">
                  <c:v>0.42420000000000002</c:v>
                </c:pt>
                <c:pt idx="4243">
                  <c:v>0.42430000000000001</c:v>
                </c:pt>
                <c:pt idx="4244">
                  <c:v>0.4244</c:v>
                </c:pt>
                <c:pt idx="4245">
                  <c:v>0.42449999999999999</c:v>
                </c:pt>
                <c:pt idx="4246">
                  <c:v>0.42459999999999998</c:v>
                </c:pt>
                <c:pt idx="4247">
                  <c:v>0.42470000000000002</c:v>
                </c:pt>
                <c:pt idx="4248">
                  <c:v>0.42480000000000001</c:v>
                </c:pt>
                <c:pt idx="4249">
                  <c:v>0.4249</c:v>
                </c:pt>
                <c:pt idx="4250">
                  <c:v>0.42499999999999999</c:v>
                </c:pt>
                <c:pt idx="4251">
                  <c:v>0.42509999999999998</c:v>
                </c:pt>
                <c:pt idx="4252">
                  <c:v>0.42520000000000002</c:v>
                </c:pt>
                <c:pt idx="4253">
                  <c:v>0.42530000000000001</c:v>
                </c:pt>
                <c:pt idx="4254">
                  <c:v>0.4254</c:v>
                </c:pt>
                <c:pt idx="4255">
                  <c:v>0.42549999999999999</c:v>
                </c:pt>
                <c:pt idx="4256">
                  <c:v>0.42559999999999998</c:v>
                </c:pt>
                <c:pt idx="4257">
                  <c:v>0.42570000000000002</c:v>
                </c:pt>
                <c:pt idx="4258">
                  <c:v>0.42580000000000001</c:v>
                </c:pt>
                <c:pt idx="4259">
                  <c:v>0.4259</c:v>
                </c:pt>
                <c:pt idx="4260">
                  <c:v>0.42599999999999999</c:v>
                </c:pt>
                <c:pt idx="4261">
                  <c:v>0.42609999999999998</c:v>
                </c:pt>
                <c:pt idx="4262">
                  <c:v>0.42620000000000002</c:v>
                </c:pt>
                <c:pt idx="4263">
                  <c:v>0.42630000000000001</c:v>
                </c:pt>
                <c:pt idx="4264">
                  <c:v>0.4264</c:v>
                </c:pt>
                <c:pt idx="4265">
                  <c:v>0.42649999999999999</c:v>
                </c:pt>
                <c:pt idx="4266">
                  <c:v>0.42659999999999998</c:v>
                </c:pt>
                <c:pt idx="4267">
                  <c:v>0.42670000000000002</c:v>
                </c:pt>
                <c:pt idx="4268">
                  <c:v>0.42680000000000001</c:v>
                </c:pt>
                <c:pt idx="4269">
                  <c:v>0.4269</c:v>
                </c:pt>
                <c:pt idx="4270">
                  <c:v>0.42699999999999999</c:v>
                </c:pt>
                <c:pt idx="4271">
                  <c:v>0.42709999999999998</c:v>
                </c:pt>
                <c:pt idx="4272">
                  <c:v>0.42720000000000002</c:v>
                </c:pt>
                <c:pt idx="4273">
                  <c:v>0.42730000000000001</c:v>
                </c:pt>
                <c:pt idx="4274">
                  <c:v>0.4274</c:v>
                </c:pt>
                <c:pt idx="4275">
                  <c:v>0.42749999999999999</c:v>
                </c:pt>
                <c:pt idx="4276">
                  <c:v>0.42759999999999998</c:v>
                </c:pt>
                <c:pt idx="4277">
                  <c:v>0.42770000000000002</c:v>
                </c:pt>
                <c:pt idx="4278">
                  <c:v>0.42780000000000001</c:v>
                </c:pt>
                <c:pt idx="4279">
                  <c:v>0.4279</c:v>
                </c:pt>
                <c:pt idx="4280">
                  <c:v>0.42799999999999999</c:v>
                </c:pt>
                <c:pt idx="4281">
                  <c:v>0.42809999999999998</c:v>
                </c:pt>
                <c:pt idx="4282">
                  <c:v>0.42820000000000003</c:v>
                </c:pt>
                <c:pt idx="4283">
                  <c:v>0.42830000000000001</c:v>
                </c:pt>
                <c:pt idx="4284">
                  <c:v>0.4284</c:v>
                </c:pt>
                <c:pt idx="4285">
                  <c:v>0.42849999999999999</c:v>
                </c:pt>
                <c:pt idx="4286">
                  <c:v>0.42859999999999998</c:v>
                </c:pt>
                <c:pt idx="4287">
                  <c:v>0.42870000000000003</c:v>
                </c:pt>
                <c:pt idx="4288">
                  <c:v>0.42880000000000001</c:v>
                </c:pt>
                <c:pt idx="4289">
                  <c:v>0.4289</c:v>
                </c:pt>
                <c:pt idx="4290">
                  <c:v>0.42899999999999999</c:v>
                </c:pt>
                <c:pt idx="4291">
                  <c:v>0.42909999999999998</c:v>
                </c:pt>
                <c:pt idx="4292">
                  <c:v>0.42920000000000003</c:v>
                </c:pt>
                <c:pt idx="4293">
                  <c:v>0.42930000000000001</c:v>
                </c:pt>
                <c:pt idx="4294">
                  <c:v>0.4294</c:v>
                </c:pt>
                <c:pt idx="4295">
                  <c:v>0.42949999999999999</c:v>
                </c:pt>
                <c:pt idx="4296">
                  <c:v>0.42959999999999998</c:v>
                </c:pt>
                <c:pt idx="4297">
                  <c:v>0.42970000000000003</c:v>
                </c:pt>
                <c:pt idx="4298">
                  <c:v>0.42980000000000002</c:v>
                </c:pt>
                <c:pt idx="4299">
                  <c:v>0.4299</c:v>
                </c:pt>
                <c:pt idx="4300">
                  <c:v>0.43</c:v>
                </c:pt>
                <c:pt idx="4301">
                  <c:v>0.43009999999999998</c:v>
                </c:pt>
                <c:pt idx="4302">
                  <c:v>0.43020000000000003</c:v>
                </c:pt>
                <c:pt idx="4303">
                  <c:v>0.43030000000000002</c:v>
                </c:pt>
                <c:pt idx="4304">
                  <c:v>0.4304</c:v>
                </c:pt>
                <c:pt idx="4305">
                  <c:v>0.43049999999999999</c:v>
                </c:pt>
                <c:pt idx="4306">
                  <c:v>0.43059999999999998</c:v>
                </c:pt>
                <c:pt idx="4307">
                  <c:v>0.43070000000000003</c:v>
                </c:pt>
                <c:pt idx="4308">
                  <c:v>0.43080000000000002</c:v>
                </c:pt>
                <c:pt idx="4309">
                  <c:v>0.43090000000000001</c:v>
                </c:pt>
                <c:pt idx="4310">
                  <c:v>0.43099999999999999</c:v>
                </c:pt>
                <c:pt idx="4311">
                  <c:v>0.43109999999999998</c:v>
                </c:pt>
                <c:pt idx="4312">
                  <c:v>0.43120000000000003</c:v>
                </c:pt>
                <c:pt idx="4313">
                  <c:v>0.43130000000000002</c:v>
                </c:pt>
                <c:pt idx="4314">
                  <c:v>0.43140000000000001</c:v>
                </c:pt>
                <c:pt idx="4315">
                  <c:v>0.43149999999999999</c:v>
                </c:pt>
                <c:pt idx="4316">
                  <c:v>0.43159999999999998</c:v>
                </c:pt>
                <c:pt idx="4317">
                  <c:v>0.43169999999999997</c:v>
                </c:pt>
                <c:pt idx="4318">
                  <c:v>0.43180000000000002</c:v>
                </c:pt>
                <c:pt idx="4319">
                  <c:v>0.43190000000000001</c:v>
                </c:pt>
                <c:pt idx="4320">
                  <c:v>0.432</c:v>
                </c:pt>
                <c:pt idx="4321">
                  <c:v>0.43209999999999998</c:v>
                </c:pt>
                <c:pt idx="4322">
                  <c:v>0.43219999999999997</c:v>
                </c:pt>
                <c:pt idx="4323">
                  <c:v>0.43230000000000002</c:v>
                </c:pt>
                <c:pt idx="4324">
                  <c:v>0.43240000000000001</c:v>
                </c:pt>
                <c:pt idx="4325">
                  <c:v>0.4325</c:v>
                </c:pt>
                <c:pt idx="4326">
                  <c:v>0.43259999999999998</c:v>
                </c:pt>
                <c:pt idx="4327">
                  <c:v>0.43269999999999997</c:v>
                </c:pt>
                <c:pt idx="4328">
                  <c:v>0.43280000000000002</c:v>
                </c:pt>
                <c:pt idx="4329">
                  <c:v>0.43290000000000001</c:v>
                </c:pt>
                <c:pt idx="4330">
                  <c:v>0.433</c:v>
                </c:pt>
                <c:pt idx="4331">
                  <c:v>0.43309999999999998</c:v>
                </c:pt>
                <c:pt idx="4332">
                  <c:v>0.43319999999999997</c:v>
                </c:pt>
                <c:pt idx="4333">
                  <c:v>0.43330000000000002</c:v>
                </c:pt>
                <c:pt idx="4334">
                  <c:v>0.43340000000000001</c:v>
                </c:pt>
                <c:pt idx="4335">
                  <c:v>0.4335</c:v>
                </c:pt>
                <c:pt idx="4336">
                  <c:v>0.43359999999999999</c:v>
                </c:pt>
                <c:pt idx="4337">
                  <c:v>0.43369999999999997</c:v>
                </c:pt>
                <c:pt idx="4338">
                  <c:v>0.43380000000000002</c:v>
                </c:pt>
                <c:pt idx="4339">
                  <c:v>0.43390000000000001</c:v>
                </c:pt>
                <c:pt idx="4340">
                  <c:v>0.434</c:v>
                </c:pt>
                <c:pt idx="4341">
                  <c:v>0.43409999999999999</c:v>
                </c:pt>
                <c:pt idx="4342">
                  <c:v>0.43419999999999997</c:v>
                </c:pt>
                <c:pt idx="4343">
                  <c:v>0.43430000000000002</c:v>
                </c:pt>
                <c:pt idx="4344">
                  <c:v>0.43440000000000001</c:v>
                </c:pt>
                <c:pt idx="4345">
                  <c:v>0.4345</c:v>
                </c:pt>
                <c:pt idx="4346">
                  <c:v>0.43459999999999999</c:v>
                </c:pt>
                <c:pt idx="4347">
                  <c:v>0.43469999999999998</c:v>
                </c:pt>
                <c:pt idx="4348">
                  <c:v>0.43480000000000002</c:v>
                </c:pt>
                <c:pt idx="4349">
                  <c:v>0.43490000000000001</c:v>
                </c:pt>
                <c:pt idx="4350">
                  <c:v>0.435</c:v>
                </c:pt>
                <c:pt idx="4351">
                  <c:v>0.43509999999999999</c:v>
                </c:pt>
                <c:pt idx="4352">
                  <c:v>0.43519999999999998</c:v>
                </c:pt>
                <c:pt idx="4353">
                  <c:v>0.43530000000000002</c:v>
                </c:pt>
                <c:pt idx="4354">
                  <c:v>0.43540000000000001</c:v>
                </c:pt>
                <c:pt idx="4355">
                  <c:v>0.4355</c:v>
                </c:pt>
                <c:pt idx="4356">
                  <c:v>0.43559999999999999</c:v>
                </c:pt>
                <c:pt idx="4357">
                  <c:v>0.43569999999999998</c:v>
                </c:pt>
                <c:pt idx="4358">
                  <c:v>0.43580000000000002</c:v>
                </c:pt>
                <c:pt idx="4359">
                  <c:v>0.43590000000000001</c:v>
                </c:pt>
                <c:pt idx="4360">
                  <c:v>0.436</c:v>
                </c:pt>
                <c:pt idx="4361">
                  <c:v>0.43609999999999999</c:v>
                </c:pt>
                <c:pt idx="4362">
                  <c:v>0.43619999999999998</c:v>
                </c:pt>
                <c:pt idx="4363">
                  <c:v>0.43630000000000002</c:v>
                </c:pt>
                <c:pt idx="4364">
                  <c:v>0.43640000000000001</c:v>
                </c:pt>
                <c:pt idx="4365">
                  <c:v>0.4365</c:v>
                </c:pt>
                <c:pt idx="4366">
                  <c:v>0.43659999999999999</c:v>
                </c:pt>
                <c:pt idx="4367">
                  <c:v>0.43669999999999998</c:v>
                </c:pt>
                <c:pt idx="4368">
                  <c:v>0.43680000000000002</c:v>
                </c:pt>
                <c:pt idx="4369">
                  <c:v>0.43690000000000001</c:v>
                </c:pt>
                <c:pt idx="4370">
                  <c:v>0.437</c:v>
                </c:pt>
                <c:pt idx="4371">
                  <c:v>0.43709999999999999</c:v>
                </c:pt>
                <c:pt idx="4372">
                  <c:v>0.43719999999999998</c:v>
                </c:pt>
                <c:pt idx="4373">
                  <c:v>0.43730000000000002</c:v>
                </c:pt>
                <c:pt idx="4374">
                  <c:v>0.43740000000000001</c:v>
                </c:pt>
                <c:pt idx="4375">
                  <c:v>0.4375</c:v>
                </c:pt>
                <c:pt idx="4376">
                  <c:v>0.43759999999999999</c:v>
                </c:pt>
                <c:pt idx="4377">
                  <c:v>0.43769999999999998</c:v>
                </c:pt>
                <c:pt idx="4378">
                  <c:v>0.43780000000000002</c:v>
                </c:pt>
                <c:pt idx="4379">
                  <c:v>0.43790000000000001</c:v>
                </c:pt>
                <c:pt idx="4380">
                  <c:v>0.438</c:v>
                </c:pt>
                <c:pt idx="4381">
                  <c:v>0.43809999999999999</c:v>
                </c:pt>
                <c:pt idx="4382">
                  <c:v>0.43819999999999998</c:v>
                </c:pt>
                <c:pt idx="4383">
                  <c:v>0.43830000000000002</c:v>
                </c:pt>
                <c:pt idx="4384">
                  <c:v>0.43840000000000001</c:v>
                </c:pt>
                <c:pt idx="4385">
                  <c:v>0.4385</c:v>
                </c:pt>
                <c:pt idx="4386">
                  <c:v>0.43859999999999999</c:v>
                </c:pt>
                <c:pt idx="4387">
                  <c:v>0.43869999999999998</c:v>
                </c:pt>
                <c:pt idx="4388">
                  <c:v>0.43880000000000002</c:v>
                </c:pt>
                <c:pt idx="4389">
                  <c:v>0.43890000000000001</c:v>
                </c:pt>
                <c:pt idx="4390">
                  <c:v>0.439</c:v>
                </c:pt>
                <c:pt idx="4391">
                  <c:v>0.43909999999999999</c:v>
                </c:pt>
                <c:pt idx="4392">
                  <c:v>0.43919999999999998</c:v>
                </c:pt>
                <c:pt idx="4393">
                  <c:v>0.43930000000000002</c:v>
                </c:pt>
                <c:pt idx="4394">
                  <c:v>0.43940000000000001</c:v>
                </c:pt>
                <c:pt idx="4395">
                  <c:v>0.4395</c:v>
                </c:pt>
                <c:pt idx="4396">
                  <c:v>0.43959999999999999</c:v>
                </c:pt>
                <c:pt idx="4397">
                  <c:v>0.43969999999999998</c:v>
                </c:pt>
                <c:pt idx="4398">
                  <c:v>0.43980000000000002</c:v>
                </c:pt>
                <c:pt idx="4399">
                  <c:v>0.43990000000000001</c:v>
                </c:pt>
                <c:pt idx="4400">
                  <c:v>0.44</c:v>
                </c:pt>
                <c:pt idx="4401">
                  <c:v>0.44009999999999999</c:v>
                </c:pt>
                <c:pt idx="4402">
                  <c:v>0.44019999999999998</c:v>
                </c:pt>
                <c:pt idx="4403">
                  <c:v>0.44030000000000002</c:v>
                </c:pt>
                <c:pt idx="4404">
                  <c:v>0.44040000000000001</c:v>
                </c:pt>
                <c:pt idx="4405">
                  <c:v>0.4405</c:v>
                </c:pt>
                <c:pt idx="4406">
                  <c:v>0.44059999999999999</c:v>
                </c:pt>
                <c:pt idx="4407">
                  <c:v>0.44069999999999998</c:v>
                </c:pt>
                <c:pt idx="4408">
                  <c:v>0.44080000000000003</c:v>
                </c:pt>
                <c:pt idx="4409">
                  <c:v>0.44090000000000001</c:v>
                </c:pt>
                <c:pt idx="4410">
                  <c:v>0.441</c:v>
                </c:pt>
                <c:pt idx="4411">
                  <c:v>0.44109999999999999</c:v>
                </c:pt>
                <c:pt idx="4412">
                  <c:v>0.44119999999999998</c:v>
                </c:pt>
                <c:pt idx="4413">
                  <c:v>0.44130000000000003</c:v>
                </c:pt>
                <c:pt idx="4414">
                  <c:v>0.44140000000000001</c:v>
                </c:pt>
                <c:pt idx="4415">
                  <c:v>0.4415</c:v>
                </c:pt>
                <c:pt idx="4416">
                  <c:v>0.44159999999999999</c:v>
                </c:pt>
                <c:pt idx="4417">
                  <c:v>0.44169999999999998</c:v>
                </c:pt>
                <c:pt idx="4418">
                  <c:v>0.44180000000000003</c:v>
                </c:pt>
                <c:pt idx="4419">
                  <c:v>0.44190000000000002</c:v>
                </c:pt>
                <c:pt idx="4420">
                  <c:v>0.442</c:v>
                </c:pt>
                <c:pt idx="4421">
                  <c:v>0.44209999999999999</c:v>
                </c:pt>
                <c:pt idx="4422">
                  <c:v>0.44219999999999998</c:v>
                </c:pt>
                <c:pt idx="4423">
                  <c:v>0.44230000000000003</c:v>
                </c:pt>
                <c:pt idx="4424">
                  <c:v>0.44240000000000002</c:v>
                </c:pt>
                <c:pt idx="4425">
                  <c:v>0.4425</c:v>
                </c:pt>
                <c:pt idx="4426">
                  <c:v>0.44259999999999999</c:v>
                </c:pt>
                <c:pt idx="4427">
                  <c:v>0.44269999999999998</c:v>
                </c:pt>
                <c:pt idx="4428">
                  <c:v>0.44280000000000003</c:v>
                </c:pt>
                <c:pt idx="4429">
                  <c:v>0.44290000000000002</c:v>
                </c:pt>
                <c:pt idx="4430">
                  <c:v>0.443</c:v>
                </c:pt>
                <c:pt idx="4431">
                  <c:v>0.44309999999999999</c:v>
                </c:pt>
                <c:pt idx="4432">
                  <c:v>0.44319999999999998</c:v>
                </c:pt>
                <c:pt idx="4433">
                  <c:v>0.44330000000000003</c:v>
                </c:pt>
                <c:pt idx="4434">
                  <c:v>0.44340000000000002</c:v>
                </c:pt>
                <c:pt idx="4435">
                  <c:v>0.44350000000000001</c:v>
                </c:pt>
                <c:pt idx="4436">
                  <c:v>0.44359999999999999</c:v>
                </c:pt>
                <c:pt idx="4437">
                  <c:v>0.44369999999999998</c:v>
                </c:pt>
                <c:pt idx="4438">
                  <c:v>0.44379999999999997</c:v>
                </c:pt>
                <c:pt idx="4439">
                  <c:v>0.44390000000000002</c:v>
                </c:pt>
                <c:pt idx="4440">
                  <c:v>0.44400000000000001</c:v>
                </c:pt>
                <c:pt idx="4441">
                  <c:v>0.44409999999999999</c:v>
                </c:pt>
                <c:pt idx="4442">
                  <c:v>0.44419999999999998</c:v>
                </c:pt>
                <c:pt idx="4443">
                  <c:v>0.44429999999999997</c:v>
                </c:pt>
                <c:pt idx="4444">
                  <c:v>0.44440000000000002</c:v>
                </c:pt>
                <c:pt idx="4445">
                  <c:v>0.44450000000000001</c:v>
                </c:pt>
                <c:pt idx="4446">
                  <c:v>0.4446</c:v>
                </c:pt>
                <c:pt idx="4447">
                  <c:v>0.44469999999999998</c:v>
                </c:pt>
                <c:pt idx="4448">
                  <c:v>0.44479999999999997</c:v>
                </c:pt>
                <c:pt idx="4449">
                  <c:v>0.44490000000000002</c:v>
                </c:pt>
                <c:pt idx="4450">
                  <c:v>0.44500000000000001</c:v>
                </c:pt>
                <c:pt idx="4451">
                  <c:v>0.4451</c:v>
                </c:pt>
                <c:pt idx="4452">
                  <c:v>0.44519999999999998</c:v>
                </c:pt>
                <c:pt idx="4453">
                  <c:v>0.44529999999999997</c:v>
                </c:pt>
                <c:pt idx="4454">
                  <c:v>0.44540000000000002</c:v>
                </c:pt>
                <c:pt idx="4455">
                  <c:v>0.44550000000000001</c:v>
                </c:pt>
                <c:pt idx="4456">
                  <c:v>0.4456</c:v>
                </c:pt>
                <c:pt idx="4457">
                  <c:v>0.44569999999999999</c:v>
                </c:pt>
                <c:pt idx="4458">
                  <c:v>0.44579999999999997</c:v>
                </c:pt>
                <c:pt idx="4459">
                  <c:v>0.44590000000000002</c:v>
                </c:pt>
                <c:pt idx="4460">
                  <c:v>0.44600000000000001</c:v>
                </c:pt>
                <c:pt idx="4461">
                  <c:v>0.4461</c:v>
                </c:pt>
                <c:pt idx="4462">
                  <c:v>0.44619999999999999</c:v>
                </c:pt>
                <c:pt idx="4463">
                  <c:v>0.44629999999999997</c:v>
                </c:pt>
                <c:pt idx="4464">
                  <c:v>0.44640000000000002</c:v>
                </c:pt>
                <c:pt idx="4465">
                  <c:v>0.44650000000000001</c:v>
                </c:pt>
                <c:pt idx="4466">
                  <c:v>0.4466</c:v>
                </c:pt>
                <c:pt idx="4467">
                  <c:v>0.44669999999999999</c:v>
                </c:pt>
                <c:pt idx="4468">
                  <c:v>0.44679999999999997</c:v>
                </c:pt>
                <c:pt idx="4469">
                  <c:v>0.44690000000000002</c:v>
                </c:pt>
                <c:pt idx="4470">
                  <c:v>0.44700000000000001</c:v>
                </c:pt>
                <c:pt idx="4471">
                  <c:v>0.4471</c:v>
                </c:pt>
                <c:pt idx="4472">
                  <c:v>0.44719999999999999</c:v>
                </c:pt>
                <c:pt idx="4473">
                  <c:v>0.44729999999999998</c:v>
                </c:pt>
                <c:pt idx="4474">
                  <c:v>0.44740000000000002</c:v>
                </c:pt>
                <c:pt idx="4475">
                  <c:v>0.44750000000000001</c:v>
                </c:pt>
                <c:pt idx="4476">
                  <c:v>0.4476</c:v>
                </c:pt>
                <c:pt idx="4477">
                  <c:v>0.44769999999999999</c:v>
                </c:pt>
                <c:pt idx="4478">
                  <c:v>0.44779999999999998</c:v>
                </c:pt>
                <c:pt idx="4479">
                  <c:v>0.44790000000000002</c:v>
                </c:pt>
                <c:pt idx="4480">
                  <c:v>0.44800000000000001</c:v>
                </c:pt>
                <c:pt idx="4481">
                  <c:v>0.4481</c:v>
                </c:pt>
                <c:pt idx="4482">
                  <c:v>0.44819999999999999</c:v>
                </c:pt>
                <c:pt idx="4483">
                  <c:v>0.44829999999999998</c:v>
                </c:pt>
                <c:pt idx="4484">
                  <c:v>0.44840000000000002</c:v>
                </c:pt>
                <c:pt idx="4485">
                  <c:v>0.44850000000000001</c:v>
                </c:pt>
                <c:pt idx="4486">
                  <c:v>0.4486</c:v>
                </c:pt>
                <c:pt idx="4487">
                  <c:v>0.44869999999999999</c:v>
                </c:pt>
                <c:pt idx="4488">
                  <c:v>0.44879999999999998</c:v>
                </c:pt>
                <c:pt idx="4489">
                  <c:v>0.44890000000000002</c:v>
                </c:pt>
                <c:pt idx="4490">
                  <c:v>0.44900000000000001</c:v>
                </c:pt>
                <c:pt idx="4491">
                  <c:v>0.4491</c:v>
                </c:pt>
                <c:pt idx="4492">
                  <c:v>0.44919999999999999</c:v>
                </c:pt>
                <c:pt idx="4493">
                  <c:v>0.44929999999999998</c:v>
                </c:pt>
                <c:pt idx="4494">
                  <c:v>0.44940000000000002</c:v>
                </c:pt>
                <c:pt idx="4495">
                  <c:v>0.44950000000000001</c:v>
                </c:pt>
                <c:pt idx="4496">
                  <c:v>0.4496</c:v>
                </c:pt>
                <c:pt idx="4497">
                  <c:v>0.44969999999999999</c:v>
                </c:pt>
                <c:pt idx="4498">
                  <c:v>0.44979999999999998</c:v>
                </c:pt>
                <c:pt idx="4499">
                  <c:v>0.44990000000000002</c:v>
                </c:pt>
                <c:pt idx="4500">
                  <c:v>0.45</c:v>
                </c:pt>
                <c:pt idx="4501">
                  <c:v>0.4501</c:v>
                </c:pt>
                <c:pt idx="4502">
                  <c:v>0.45019999999999999</c:v>
                </c:pt>
                <c:pt idx="4503">
                  <c:v>0.45029999999999998</c:v>
                </c:pt>
                <c:pt idx="4504">
                  <c:v>0.45040000000000002</c:v>
                </c:pt>
                <c:pt idx="4505">
                  <c:v>0.45050000000000001</c:v>
                </c:pt>
                <c:pt idx="4506">
                  <c:v>0.4506</c:v>
                </c:pt>
                <c:pt idx="4507">
                  <c:v>0.45069999999999999</c:v>
                </c:pt>
                <c:pt idx="4508">
                  <c:v>0.45079999999999998</c:v>
                </c:pt>
                <c:pt idx="4509">
                  <c:v>0.45090000000000002</c:v>
                </c:pt>
                <c:pt idx="4510">
                  <c:v>0.45100000000000001</c:v>
                </c:pt>
                <c:pt idx="4511">
                  <c:v>0.4511</c:v>
                </c:pt>
                <c:pt idx="4512">
                  <c:v>0.45119999999999999</c:v>
                </c:pt>
                <c:pt idx="4513">
                  <c:v>0.45129999999999998</c:v>
                </c:pt>
                <c:pt idx="4514">
                  <c:v>0.45140000000000002</c:v>
                </c:pt>
                <c:pt idx="4515">
                  <c:v>0.45150000000000001</c:v>
                </c:pt>
                <c:pt idx="4516">
                  <c:v>0.4516</c:v>
                </c:pt>
                <c:pt idx="4517">
                  <c:v>0.45169999999999999</c:v>
                </c:pt>
                <c:pt idx="4518">
                  <c:v>0.45179999999999998</c:v>
                </c:pt>
                <c:pt idx="4519">
                  <c:v>0.45190000000000002</c:v>
                </c:pt>
                <c:pt idx="4520">
                  <c:v>0.45200000000000001</c:v>
                </c:pt>
                <c:pt idx="4521">
                  <c:v>0.4521</c:v>
                </c:pt>
                <c:pt idx="4522">
                  <c:v>0.45219999999999999</c:v>
                </c:pt>
                <c:pt idx="4523">
                  <c:v>0.45229999999999998</c:v>
                </c:pt>
                <c:pt idx="4524">
                  <c:v>0.45240000000000002</c:v>
                </c:pt>
                <c:pt idx="4525">
                  <c:v>0.45250000000000001</c:v>
                </c:pt>
                <c:pt idx="4526">
                  <c:v>0.4526</c:v>
                </c:pt>
                <c:pt idx="4527">
                  <c:v>0.45269999999999999</c:v>
                </c:pt>
                <c:pt idx="4528">
                  <c:v>0.45279999999999998</c:v>
                </c:pt>
                <c:pt idx="4529">
                  <c:v>0.45290000000000002</c:v>
                </c:pt>
                <c:pt idx="4530">
                  <c:v>0.45300000000000001</c:v>
                </c:pt>
                <c:pt idx="4531">
                  <c:v>0.4531</c:v>
                </c:pt>
                <c:pt idx="4532">
                  <c:v>0.45319999999999999</c:v>
                </c:pt>
                <c:pt idx="4533">
                  <c:v>0.45329999999999998</c:v>
                </c:pt>
                <c:pt idx="4534">
                  <c:v>0.45340000000000003</c:v>
                </c:pt>
                <c:pt idx="4535">
                  <c:v>0.45350000000000001</c:v>
                </c:pt>
                <c:pt idx="4536">
                  <c:v>0.4536</c:v>
                </c:pt>
                <c:pt idx="4537">
                  <c:v>0.45369999999999999</c:v>
                </c:pt>
                <c:pt idx="4538">
                  <c:v>0.45379999999999998</c:v>
                </c:pt>
                <c:pt idx="4539">
                  <c:v>0.45390000000000003</c:v>
                </c:pt>
                <c:pt idx="4540">
                  <c:v>0.45400000000000001</c:v>
                </c:pt>
                <c:pt idx="4541">
                  <c:v>0.4541</c:v>
                </c:pt>
                <c:pt idx="4542">
                  <c:v>0.45419999999999999</c:v>
                </c:pt>
                <c:pt idx="4543">
                  <c:v>0.45429999999999998</c:v>
                </c:pt>
                <c:pt idx="4544">
                  <c:v>0.45440000000000003</c:v>
                </c:pt>
                <c:pt idx="4545">
                  <c:v>0.45450000000000002</c:v>
                </c:pt>
                <c:pt idx="4546">
                  <c:v>0.4546</c:v>
                </c:pt>
                <c:pt idx="4547">
                  <c:v>0.45469999999999999</c:v>
                </c:pt>
                <c:pt idx="4548">
                  <c:v>0.45479999999999998</c:v>
                </c:pt>
                <c:pt idx="4549">
                  <c:v>0.45490000000000003</c:v>
                </c:pt>
                <c:pt idx="4550">
                  <c:v>0.45500000000000002</c:v>
                </c:pt>
                <c:pt idx="4551">
                  <c:v>0.4551</c:v>
                </c:pt>
                <c:pt idx="4552">
                  <c:v>0.45519999999999999</c:v>
                </c:pt>
                <c:pt idx="4553">
                  <c:v>0.45529999999999998</c:v>
                </c:pt>
                <c:pt idx="4554">
                  <c:v>0.45540000000000003</c:v>
                </c:pt>
                <c:pt idx="4555">
                  <c:v>0.45550000000000002</c:v>
                </c:pt>
                <c:pt idx="4556">
                  <c:v>0.4556</c:v>
                </c:pt>
                <c:pt idx="4557">
                  <c:v>0.45569999999999999</c:v>
                </c:pt>
                <c:pt idx="4558">
                  <c:v>0.45579999999999998</c:v>
                </c:pt>
                <c:pt idx="4559">
                  <c:v>0.45590000000000003</c:v>
                </c:pt>
                <c:pt idx="4560">
                  <c:v>0.45600000000000002</c:v>
                </c:pt>
                <c:pt idx="4561">
                  <c:v>0.45610000000000001</c:v>
                </c:pt>
                <c:pt idx="4562">
                  <c:v>0.45619999999999999</c:v>
                </c:pt>
                <c:pt idx="4563">
                  <c:v>0.45629999999999998</c:v>
                </c:pt>
                <c:pt idx="4564">
                  <c:v>0.45639999999999997</c:v>
                </c:pt>
                <c:pt idx="4565">
                  <c:v>0.45650000000000002</c:v>
                </c:pt>
                <c:pt idx="4566">
                  <c:v>0.45660000000000001</c:v>
                </c:pt>
                <c:pt idx="4567">
                  <c:v>0.45669999999999999</c:v>
                </c:pt>
                <c:pt idx="4568">
                  <c:v>0.45679999999999998</c:v>
                </c:pt>
                <c:pt idx="4569">
                  <c:v>0.45689999999999997</c:v>
                </c:pt>
                <c:pt idx="4570">
                  <c:v>0.45700000000000002</c:v>
                </c:pt>
                <c:pt idx="4571">
                  <c:v>0.45710000000000001</c:v>
                </c:pt>
                <c:pt idx="4572">
                  <c:v>0.4572</c:v>
                </c:pt>
                <c:pt idx="4573">
                  <c:v>0.45729999999999998</c:v>
                </c:pt>
                <c:pt idx="4574">
                  <c:v>0.45739999999999997</c:v>
                </c:pt>
                <c:pt idx="4575">
                  <c:v>0.45750000000000002</c:v>
                </c:pt>
                <c:pt idx="4576">
                  <c:v>0.45760000000000001</c:v>
                </c:pt>
                <c:pt idx="4577">
                  <c:v>0.4577</c:v>
                </c:pt>
                <c:pt idx="4578">
                  <c:v>0.45779999999999998</c:v>
                </c:pt>
                <c:pt idx="4579">
                  <c:v>0.45789999999999997</c:v>
                </c:pt>
                <c:pt idx="4580">
                  <c:v>0.45800000000000002</c:v>
                </c:pt>
                <c:pt idx="4581">
                  <c:v>0.45810000000000001</c:v>
                </c:pt>
                <c:pt idx="4582">
                  <c:v>0.4582</c:v>
                </c:pt>
                <c:pt idx="4583">
                  <c:v>0.45829999999999999</c:v>
                </c:pt>
                <c:pt idx="4584">
                  <c:v>0.45839999999999997</c:v>
                </c:pt>
                <c:pt idx="4585">
                  <c:v>0.45850000000000002</c:v>
                </c:pt>
                <c:pt idx="4586">
                  <c:v>0.45860000000000001</c:v>
                </c:pt>
                <c:pt idx="4587">
                  <c:v>0.4587</c:v>
                </c:pt>
                <c:pt idx="4588">
                  <c:v>0.45879999999999999</c:v>
                </c:pt>
                <c:pt idx="4589">
                  <c:v>0.45889999999999997</c:v>
                </c:pt>
                <c:pt idx="4590">
                  <c:v>0.45900000000000002</c:v>
                </c:pt>
                <c:pt idx="4591">
                  <c:v>0.45910000000000001</c:v>
                </c:pt>
                <c:pt idx="4592">
                  <c:v>0.4592</c:v>
                </c:pt>
                <c:pt idx="4593">
                  <c:v>0.45929999999999999</c:v>
                </c:pt>
                <c:pt idx="4594">
                  <c:v>0.45939999999999998</c:v>
                </c:pt>
                <c:pt idx="4595">
                  <c:v>0.45950000000000002</c:v>
                </c:pt>
                <c:pt idx="4596">
                  <c:v>0.45960000000000001</c:v>
                </c:pt>
                <c:pt idx="4597">
                  <c:v>0.4597</c:v>
                </c:pt>
                <c:pt idx="4598">
                  <c:v>0.45979999999999999</c:v>
                </c:pt>
                <c:pt idx="4599">
                  <c:v>0.45989999999999998</c:v>
                </c:pt>
                <c:pt idx="4600">
                  <c:v>0.46</c:v>
                </c:pt>
                <c:pt idx="4601">
                  <c:v>0.46010000000000001</c:v>
                </c:pt>
                <c:pt idx="4602">
                  <c:v>0.4602</c:v>
                </c:pt>
                <c:pt idx="4603">
                  <c:v>0.46029999999999999</c:v>
                </c:pt>
                <c:pt idx="4604">
                  <c:v>0.46039999999999998</c:v>
                </c:pt>
                <c:pt idx="4605">
                  <c:v>0.46050000000000002</c:v>
                </c:pt>
                <c:pt idx="4606">
                  <c:v>0.46060000000000001</c:v>
                </c:pt>
                <c:pt idx="4607">
                  <c:v>0.4607</c:v>
                </c:pt>
                <c:pt idx="4608">
                  <c:v>0.46079999999999999</c:v>
                </c:pt>
                <c:pt idx="4609">
                  <c:v>0.46089999999999998</c:v>
                </c:pt>
                <c:pt idx="4610">
                  <c:v>0.46100000000000002</c:v>
                </c:pt>
                <c:pt idx="4611">
                  <c:v>0.46110000000000001</c:v>
                </c:pt>
                <c:pt idx="4612">
                  <c:v>0.4612</c:v>
                </c:pt>
                <c:pt idx="4613">
                  <c:v>0.46129999999999999</c:v>
                </c:pt>
                <c:pt idx="4614">
                  <c:v>0.46139999999999998</c:v>
                </c:pt>
                <c:pt idx="4615">
                  <c:v>0.46150000000000002</c:v>
                </c:pt>
                <c:pt idx="4616">
                  <c:v>0.46160000000000001</c:v>
                </c:pt>
                <c:pt idx="4617">
                  <c:v>0.4617</c:v>
                </c:pt>
                <c:pt idx="4618">
                  <c:v>0.46179999999999999</c:v>
                </c:pt>
                <c:pt idx="4619">
                  <c:v>0.46189999999999998</c:v>
                </c:pt>
                <c:pt idx="4620">
                  <c:v>0.46200000000000002</c:v>
                </c:pt>
                <c:pt idx="4621">
                  <c:v>0.46210000000000001</c:v>
                </c:pt>
                <c:pt idx="4622">
                  <c:v>0.4622</c:v>
                </c:pt>
                <c:pt idx="4623">
                  <c:v>0.46229999999999999</c:v>
                </c:pt>
                <c:pt idx="4624">
                  <c:v>0.46239999999999998</c:v>
                </c:pt>
                <c:pt idx="4625">
                  <c:v>0.46250000000000002</c:v>
                </c:pt>
                <c:pt idx="4626">
                  <c:v>0.46260000000000001</c:v>
                </c:pt>
                <c:pt idx="4627">
                  <c:v>0.4627</c:v>
                </c:pt>
                <c:pt idx="4628">
                  <c:v>0.46279999999999999</c:v>
                </c:pt>
                <c:pt idx="4629">
                  <c:v>0.46289999999999998</c:v>
                </c:pt>
                <c:pt idx="4630">
                  <c:v>0.46300000000000002</c:v>
                </c:pt>
                <c:pt idx="4631">
                  <c:v>0.46310000000000001</c:v>
                </c:pt>
                <c:pt idx="4632">
                  <c:v>0.4632</c:v>
                </c:pt>
                <c:pt idx="4633">
                  <c:v>0.46329999999999999</c:v>
                </c:pt>
                <c:pt idx="4634">
                  <c:v>0.46339999999999998</c:v>
                </c:pt>
                <c:pt idx="4635">
                  <c:v>0.46350000000000002</c:v>
                </c:pt>
                <c:pt idx="4636">
                  <c:v>0.46360000000000001</c:v>
                </c:pt>
                <c:pt idx="4637">
                  <c:v>0.4637</c:v>
                </c:pt>
                <c:pt idx="4638">
                  <c:v>0.46379999999999999</c:v>
                </c:pt>
                <c:pt idx="4639">
                  <c:v>0.46389999999999998</c:v>
                </c:pt>
                <c:pt idx="4640">
                  <c:v>0.46400000000000002</c:v>
                </c:pt>
                <c:pt idx="4641">
                  <c:v>0.46410000000000001</c:v>
                </c:pt>
                <c:pt idx="4642">
                  <c:v>0.4642</c:v>
                </c:pt>
                <c:pt idx="4643">
                  <c:v>0.46429999999999999</c:v>
                </c:pt>
                <c:pt idx="4644">
                  <c:v>0.46439999999999998</c:v>
                </c:pt>
                <c:pt idx="4645">
                  <c:v>0.46450000000000002</c:v>
                </c:pt>
                <c:pt idx="4646">
                  <c:v>0.46460000000000001</c:v>
                </c:pt>
                <c:pt idx="4647">
                  <c:v>0.4647</c:v>
                </c:pt>
                <c:pt idx="4648">
                  <c:v>0.46479999999999999</c:v>
                </c:pt>
                <c:pt idx="4649">
                  <c:v>0.46489999999999998</c:v>
                </c:pt>
                <c:pt idx="4650">
                  <c:v>0.46500000000000002</c:v>
                </c:pt>
                <c:pt idx="4651">
                  <c:v>0.46510000000000001</c:v>
                </c:pt>
                <c:pt idx="4652">
                  <c:v>0.4652</c:v>
                </c:pt>
                <c:pt idx="4653">
                  <c:v>0.46529999999999999</c:v>
                </c:pt>
                <c:pt idx="4654">
                  <c:v>0.46539999999999998</c:v>
                </c:pt>
                <c:pt idx="4655">
                  <c:v>0.46550000000000002</c:v>
                </c:pt>
                <c:pt idx="4656">
                  <c:v>0.46560000000000001</c:v>
                </c:pt>
                <c:pt idx="4657">
                  <c:v>0.4657</c:v>
                </c:pt>
                <c:pt idx="4658">
                  <c:v>0.46579999999999999</c:v>
                </c:pt>
                <c:pt idx="4659">
                  <c:v>0.46589999999999998</c:v>
                </c:pt>
                <c:pt idx="4660">
                  <c:v>0.46600000000000003</c:v>
                </c:pt>
                <c:pt idx="4661">
                  <c:v>0.46610000000000001</c:v>
                </c:pt>
                <c:pt idx="4662">
                  <c:v>0.4662</c:v>
                </c:pt>
                <c:pt idx="4663">
                  <c:v>0.46629999999999999</c:v>
                </c:pt>
                <c:pt idx="4664">
                  <c:v>0.46639999999999998</c:v>
                </c:pt>
                <c:pt idx="4665">
                  <c:v>0.46650000000000003</c:v>
                </c:pt>
                <c:pt idx="4666">
                  <c:v>0.46660000000000001</c:v>
                </c:pt>
                <c:pt idx="4667">
                  <c:v>0.4667</c:v>
                </c:pt>
                <c:pt idx="4668">
                  <c:v>0.46679999999999999</c:v>
                </c:pt>
                <c:pt idx="4669">
                  <c:v>0.46689999999999998</c:v>
                </c:pt>
                <c:pt idx="4670">
                  <c:v>0.46700000000000003</c:v>
                </c:pt>
                <c:pt idx="4671">
                  <c:v>0.46710000000000002</c:v>
                </c:pt>
                <c:pt idx="4672">
                  <c:v>0.4672</c:v>
                </c:pt>
                <c:pt idx="4673">
                  <c:v>0.46729999999999999</c:v>
                </c:pt>
                <c:pt idx="4674">
                  <c:v>0.46739999999999998</c:v>
                </c:pt>
                <c:pt idx="4675">
                  <c:v>0.46750000000000003</c:v>
                </c:pt>
                <c:pt idx="4676">
                  <c:v>0.46760000000000002</c:v>
                </c:pt>
                <c:pt idx="4677">
                  <c:v>0.4677</c:v>
                </c:pt>
                <c:pt idx="4678">
                  <c:v>0.46779999999999999</c:v>
                </c:pt>
                <c:pt idx="4679">
                  <c:v>0.46789999999999998</c:v>
                </c:pt>
                <c:pt idx="4680">
                  <c:v>0.46800000000000003</c:v>
                </c:pt>
                <c:pt idx="4681">
                  <c:v>0.46810000000000002</c:v>
                </c:pt>
                <c:pt idx="4682">
                  <c:v>0.46820000000000001</c:v>
                </c:pt>
                <c:pt idx="4683">
                  <c:v>0.46829999999999999</c:v>
                </c:pt>
                <c:pt idx="4684">
                  <c:v>0.46839999999999998</c:v>
                </c:pt>
                <c:pt idx="4685">
                  <c:v>0.46850000000000003</c:v>
                </c:pt>
                <c:pt idx="4686">
                  <c:v>0.46860000000000002</c:v>
                </c:pt>
                <c:pt idx="4687">
                  <c:v>0.46870000000000001</c:v>
                </c:pt>
                <c:pt idx="4688">
                  <c:v>0.46879999999999999</c:v>
                </c:pt>
                <c:pt idx="4689">
                  <c:v>0.46889999999999998</c:v>
                </c:pt>
                <c:pt idx="4690">
                  <c:v>0.46899999999999997</c:v>
                </c:pt>
                <c:pt idx="4691">
                  <c:v>0.46910000000000002</c:v>
                </c:pt>
                <c:pt idx="4692">
                  <c:v>0.46920000000000001</c:v>
                </c:pt>
                <c:pt idx="4693">
                  <c:v>0.46929999999999999</c:v>
                </c:pt>
                <c:pt idx="4694">
                  <c:v>0.46939999999999998</c:v>
                </c:pt>
                <c:pt idx="4695">
                  <c:v>0.46949999999999997</c:v>
                </c:pt>
                <c:pt idx="4696">
                  <c:v>0.46960000000000002</c:v>
                </c:pt>
                <c:pt idx="4697">
                  <c:v>0.46970000000000001</c:v>
                </c:pt>
                <c:pt idx="4698">
                  <c:v>0.4698</c:v>
                </c:pt>
                <c:pt idx="4699">
                  <c:v>0.46989999999999998</c:v>
                </c:pt>
                <c:pt idx="4700">
                  <c:v>0.47</c:v>
                </c:pt>
                <c:pt idx="4701">
                  <c:v>0.47010000000000002</c:v>
                </c:pt>
                <c:pt idx="4702">
                  <c:v>0.47020000000000001</c:v>
                </c:pt>
                <c:pt idx="4703">
                  <c:v>0.4703</c:v>
                </c:pt>
                <c:pt idx="4704">
                  <c:v>0.47039999999999998</c:v>
                </c:pt>
                <c:pt idx="4705">
                  <c:v>0.47049999999999997</c:v>
                </c:pt>
                <c:pt idx="4706">
                  <c:v>0.47060000000000002</c:v>
                </c:pt>
                <c:pt idx="4707">
                  <c:v>0.47070000000000001</c:v>
                </c:pt>
                <c:pt idx="4708">
                  <c:v>0.4708</c:v>
                </c:pt>
                <c:pt idx="4709">
                  <c:v>0.47089999999999999</c:v>
                </c:pt>
                <c:pt idx="4710">
                  <c:v>0.47099999999999997</c:v>
                </c:pt>
                <c:pt idx="4711">
                  <c:v>0.47110000000000002</c:v>
                </c:pt>
                <c:pt idx="4712">
                  <c:v>0.47120000000000001</c:v>
                </c:pt>
                <c:pt idx="4713">
                  <c:v>0.4713</c:v>
                </c:pt>
                <c:pt idx="4714">
                  <c:v>0.47139999999999999</c:v>
                </c:pt>
                <c:pt idx="4715">
                  <c:v>0.47149999999999997</c:v>
                </c:pt>
                <c:pt idx="4716">
                  <c:v>0.47160000000000002</c:v>
                </c:pt>
                <c:pt idx="4717">
                  <c:v>0.47170000000000001</c:v>
                </c:pt>
                <c:pt idx="4718">
                  <c:v>0.4718</c:v>
                </c:pt>
                <c:pt idx="4719">
                  <c:v>0.47189999999999999</c:v>
                </c:pt>
                <c:pt idx="4720">
                  <c:v>0.47199999999999998</c:v>
                </c:pt>
                <c:pt idx="4721">
                  <c:v>0.47210000000000002</c:v>
                </c:pt>
                <c:pt idx="4722">
                  <c:v>0.47220000000000001</c:v>
                </c:pt>
                <c:pt idx="4723">
                  <c:v>0.4723</c:v>
                </c:pt>
                <c:pt idx="4724">
                  <c:v>0.47239999999999999</c:v>
                </c:pt>
                <c:pt idx="4725">
                  <c:v>0.47249999999999998</c:v>
                </c:pt>
                <c:pt idx="4726">
                  <c:v>0.47260000000000002</c:v>
                </c:pt>
                <c:pt idx="4727">
                  <c:v>0.47270000000000001</c:v>
                </c:pt>
                <c:pt idx="4728">
                  <c:v>0.4728</c:v>
                </c:pt>
                <c:pt idx="4729">
                  <c:v>0.47289999999999999</c:v>
                </c:pt>
                <c:pt idx="4730">
                  <c:v>0.47299999999999998</c:v>
                </c:pt>
                <c:pt idx="4731">
                  <c:v>0.47310000000000002</c:v>
                </c:pt>
                <c:pt idx="4732">
                  <c:v>0.47320000000000001</c:v>
                </c:pt>
                <c:pt idx="4733">
                  <c:v>0.4733</c:v>
                </c:pt>
                <c:pt idx="4734">
                  <c:v>0.47339999999999999</c:v>
                </c:pt>
                <c:pt idx="4735">
                  <c:v>0.47349999999999998</c:v>
                </c:pt>
                <c:pt idx="4736">
                  <c:v>0.47360000000000002</c:v>
                </c:pt>
                <c:pt idx="4737">
                  <c:v>0.47370000000000001</c:v>
                </c:pt>
                <c:pt idx="4738">
                  <c:v>0.4738</c:v>
                </c:pt>
                <c:pt idx="4739">
                  <c:v>0.47389999999999999</c:v>
                </c:pt>
                <c:pt idx="4740">
                  <c:v>0.47399999999999998</c:v>
                </c:pt>
                <c:pt idx="4741">
                  <c:v>0.47410000000000002</c:v>
                </c:pt>
                <c:pt idx="4742">
                  <c:v>0.47420000000000001</c:v>
                </c:pt>
                <c:pt idx="4743">
                  <c:v>0.4743</c:v>
                </c:pt>
                <c:pt idx="4744">
                  <c:v>0.47439999999999999</c:v>
                </c:pt>
                <c:pt idx="4745">
                  <c:v>0.47449999999999998</c:v>
                </c:pt>
                <c:pt idx="4746">
                  <c:v>0.47460000000000002</c:v>
                </c:pt>
                <c:pt idx="4747">
                  <c:v>0.47470000000000001</c:v>
                </c:pt>
                <c:pt idx="4748">
                  <c:v>0.4748</c:v>
                </c:pt>
                <c:pt idx="4749">
                  <c:v>0.47489999999999999</c:v>
                </c:pt>
                <c:pt idx="4750">
                  <c:v>0.47499999999999998</c:v>
                </c:pt>
                <c:pt idx="4751">
                  <c:v>0.47510000000000002</c:v>
                </c:pt>
                <c:pt idx="4752">
                  <c:v>0.47520000000000001</c:v>
                </c:pt>
                <c:pt idx="4753">
                  <c:v>0.4753</c:v>
                </c:pt>
                <c:pt idx="4754">
                  <c:v>0.47539999999999999</c:v>
                </c:pt>
                <c:pt idx="4755">
                  <c:v>0.47549999999999998</c:v>
                </c:pt>
                <c:pt idx="4756">
                  <c:v>0.47560000000000002</c:v>
                </c:pt>
                <c:pt idx="4757">
                  <c:v>0.47570000000000001</c:v>
                </c:pt>
                <c:pt idx="4758">
                  <c:v>0.4758</c:v>
                </c:pt>
                <c:pt idx="4759">
                  <c:v>0.47589999999999999</c:v>
                </c:pt>
                <c:pt idx="4760">
                  <c:v>0.47599999999999998</c:v>
                </c:pt>
                <c:pt idx="4761">
                  <c:v>0.47610000000000002</c:v>
                </c:pt>
                <c:pt idx="4762">
                  <c:v>0.47620000000000001</c:v>
                </c:pt>
                <c:pt idx="4763">
                  <c:v>0.4763</c:v>
                </c:pt>
                <c:pt idx="4764">
                  <c:v>0.47639999999999999</c:v>
                </c:pt>
                <c:pt idx="4765">
                  <c:v>0.47649999999999998</c:v>
                </c:pt>
                <c:pt idx="4766">
                  <c:v>0.47660000000000002</c:v>
                </c:pt>
                <c:pt idx="4767">
                  <c:v>0.47670000000000001</c:v>
                </c:pt>
                <c:pt idx="4768">
                  <c:v>0.4768</c:v>
                </c:pt>
                <c:pt idx="4769">
                  <c:v>0.47689999999999999</c:v>
                </c:pt>
                <c:pt idx="4770">
                  <c:v>0.47699999999999998</c:v>
                </c:pt>
                <c:pt idx="4771">
                  <c:v>0.47710000000000002</c:v>
                </c:pt>
                <c:pt idx="4772">
                  <c:v>0.47720000000000001</c:v>
                </c:pt>
                <c:pt idx="4773">
                  <c:v>0.4773</c:v>
                </c:pt>
                <c:pt idx="4774">
                  <c:v>0.47739999999999999</c:v>
                </c:pt>
                <c:pt idx="4775">
                  <c:v>0.47749999999999998</c:v>
                </c:pt>
                <c:pt idx="4776">
                  <c:v>0.47760000000000002</c:v>
                </c:pt>
                <c:pt idx="4777">
                  <c:v>0.47770000000000001</c:v>
                </c:pt>
                <c:pt idx="4778">
                  <c:v>0.4778</c:v>
                </c:pt>
                <c:pt idx="4779">
                  <c:v>0.47789999999999999</c:v>
                </c:pt>
                <c:pt idx="4780">
                  <c:v>0.47799999999999998</c:v>
                </c:pt>
                <c:pt idx="4781">
                  <c:v>0.47810000000000002</c:v>
                </c:pt>
                <c:pt idx="4782">
                  <c:v>0.47820000000000001</c:v>
                </c:pt>
                <c:pt idx="4783">
                  <c:v>0.4783</c:v>
                </c:pt>
                <c:pt idx="4784">
                  <c:v>0.47839999999999999</c:v>
                </c:pt>
                <c:pt idx="4785">
                  <c:v>0.47849999999999998</c:v>
                </c:pt>
                <c:pt idx="4786">
                  <c:v>0.47860000000000003</c:v>
                </c:pt>
                <c:pt idx="4787">
                  <c:v>0.47870000000000001</c:v>
                </c:pt>
                <c:pt idx="4788">
                  <c:v>0.4788</c:v>
                </c:pt>
                <c:pt idx="4789">
                  <c:v>0.47889999999999999</c:v>
                </c:pt>
                <c:pt idx="4790">
                  <c:v>0.47899999999999998</c:v>
                </c:pt>
                <c:pt idx="4791">
                  <c:v>0.47910000000000003</c:v>
                </c:pt>
                <c:pt idx="4792">
                  <c:v>0.47920000000000001</c:v>
                </c:pt>
                <c:pt idx="4793">
                  <c:v>0.4793</c:v>
                </c:pt>
                <c:pt idx="4794">
                  <c:v>0.47939999999999999</c:v>
                </c:pt>
                <c:pt idx="4795">
                  <c:v>0.47949999999999998</c:v>
                </c:pt>
                <c:pt idx="4796">
                  <c:v>0.47960000000000003</c:v>
                </c:pt>
                <c:pt idx="4797">
                  <c:v>0.47970000000000002</c:v>
                </c:pt>
                <c:pt idx="4798">
                  <c:v>0.4798</c:v>
                </c:pt>
                <c:pt idx="4799">
                  <c:v>0.47989999999999999</c:v>
                </c:pt>
                <c:pt idx="4800">
                  <c:v>0.48</c:v>
                </c:pt>
                <c:pt idx="4801">
                  <c:v>0.48010000000000003</c:v>
                </c:pt>
                <c:pt idx="4802">
                  <c:v>0.48020000000000002</c:v>
                </c:pt>
                <c:pt idx="4803">
                  <c:v>0.4803</c:v>
                </c:pt>
                <c:pt idx="4804">
                  <c:v>0.48039999999999999</c:v>
                </c:pt>
                <c:pt idx="4805">
                  <c:v>0.48049999999999998</c:v>
                </c:pt>
                <c:pt idx="4806">
                  <c:v>0.48060000000000003</c:v>
                </c:pt>
                <c:pt idx="4807">
                  <c:v>0.48070000000000002</c:v>
                </c:pt>
                <c:pt idx="4808">
                  <c:v>0.48080000000000001</c:v>
                </c:pt>
                <c:pt idx="4809">
                  <c:v>0.48089999999999999</c:v>
                </c:pt>
                <c:pt idx="4810">
                  <c:v>0.48099999999999998</c:v>
                </c:pt>
                <c:pt idx="4811">
                  <c:v>0.48110000000000003</c:v>
                </c:pt>
                <c:pt idx="4812">
                  <c:v>0.48120000000000002</c:v>
                </c:pt>
                <c:pt idx="4813">
                  <c:v>0.48130000000000001</c:v>
                </c:pt>
                <c:pt idx="4814">
                  <c:v>0.48139999999999999</c:v>
                </c:pt>
                <c:pt idx="4815">
                  <c:v>0.48149999999999998</c:v>
                </c:pt>
                <c:pt idx="4816">
                  <c:v>0.48159999999999997</c:v>
                </c:pt>
                <c:pt idx="4817">
                  <c:v>0.48170000000000002</c:v>
                </c:pt>
                <c:pt idx="4818">
                  <c:v>0.48180000000000001</c:v>
                </c:pt>
                <c:pt idx="4819">
                  <c:v>0.4819</c:v>
                </c:pt>
                <c:pt idx="4820">
                  <c:v>0.48199999999999998</c:v>
                </c:pt>
                <c:pt idx="4821">
                  <c:v>0.48209999999999997</c:v>
                </c:pt>
                <c:pt idx="4822">
                  <c:v>0.48220000000000002</c:v>
                </c:pt>
                <c:pt idx="4823">
                  <c:v>0.48230000000000001</c:v>
                </c:pt>
                <c:pt idx="4824">
                  <c:v>0.4824</c:v>
                </c:pt>
                <c:pt idx="4825">
                  <c:v>0.48249999999999998</c:v>
                </c:pt>
                <c:pt idx="4826">
                  <c:v>0.48259999999999997</c:v>
                </c:pt>
                <c:pt idx="4827">
                  <c:v>0.48270000000000002</c:v>
                </c:pt>
                <c:pt idx="4828">
                  <c:v>0.48280000000000001</c:v>
                </c:pt>
                <c:pt idx="4829">
                  <c:v>0.4829</c:v>
                </c:pt>
                <c:pt idx="4830">
                  <c:v>0.48299999999999998</c:v>
                </c:pt>
                <c:pt idx="4831">
                  <c:v>0.48309999999999997</c:v>
                </c:pt>
                <c:pt idx="4832">
                  <c:v>0.48320000000000002</c:v>
                </c:pt>
                <c:pt idx="4833">
                  <c:v>0.48330000000000001</c:v>
                </c:pt>
                <c:pt idx="4834">
                  <c:v>0.4834</c:v>
                </c:pt>
                <c:pt idx="4835">
                  <c:v>0.48349999999999999</c:v>
                </c:pt>
                <c:pt idx="4836">
                  <c:v>0.48359999999999997</c:v>
                </c:pt>
                <c:pt idx="4837">
                  <c:v>0.48370000000000002</c:v>
                </c:pt>
                <c:pt idx="4838">
                  <c:v>0.48380000000000001</c:v>
                </c:pt>
                <c:pt idx="4839">
                  <c:v>0.4839</c:v>
                </c:pt>
                <c:pt idx="4840">
                  <c:v>0.48399999999999999</c:v>
                </c:pt>
                <c:pt idx="4841">
                  <c:v>0.48409999999999997</c:v>
                </c:pt>
                <c:pt idx="4842">
                  <c:v>0.48420000000000002</c:v>
                </c:pt>
                <c:pt idx="4843">
                  <c:v>0.48430000000000001</c:v>
                </c:pt>
                <c:pt idx="4844">
                  <c:v>0.4844</c:v>
                </c:pt>
                <c:pt idx="4845">
                  <c:v>0.48449999999999999</c:v>
                </c:pt>
                <c:pt idx="4846">
                  <c:v>0.48459999999999998</c:v>
                </c:pt>
                <c:pt idx="4847">
                  <c:v>0.48470000000000002</c:v>
                </c:pt>
                <c:pt idx="4848">
                  <c:v>0.48480000000000001</c:v>
                </c:pt>
                <c:pt idx="4849">
                  <c:v>0.4849</c:v>
                </c:pt>
                <c:pt idx="4850">
                  <c:v>0.48499999999999999</c:v>
                </c:pt>
                <c:pt idx="4851">
                  <c:v>0.48509999999999998</c:v>
                </c:pt>
                <c:pt idx="4852">
                  <c:v>0.48520000000000002</c:v>
                </c:pt>
                <c:pt idx="4853">
                  <c:v>0.48530000000000001</c:v>
                </c:pt>
                <c:pt idx="4854">
                  <c:v>0.4854</c:v>
                </c:pt>
                <c:pt idx="4855">
                  <c:v>0.48549999999999999</c:v>
                </c:pt>
                <c:pt idx="4856">
                  <c:v>0.48559999999999998</c:v>
                </c:pt>
                <c:pt idx="4857">
                  <c:v>0.48570000000000002</c:v>
                </c:pt>
                <c:pt idx="4858">
                  <c:v>0.48580000000000001</c:v>
                </c:pt>
                <c:pt idx="4859">
                  <c:v>0.4859</c:v>
                </c:pt>
                <c:pt idx="4860">
                  <c:v>0.48599999999999999</c:v>
                </c:pt>
                <c:pt idx="4861">
                  <c:v>0.48609999999999998</c:v>
                </c:pt>
                <c:pt idx="4862">
                  <c:v>0.48620000000000002</c:v>
                </c:pt>
                <c:pt idx="4863">
                  <c:v>0.48630000000000001</c:v>
                </c:pt>
                <c:pt idx="4864">
                  <c:v>0.4864</c:v>
                </c:pt>
                <c:pt idx="4865">
                  <c:v>0.48649999999999999</c:v>
                </c:pt>
                <c:pt idx="4866">
                  <c:v>0.48659999999999998</c:v>
                </c:pt>
                <c:pt idx="4867">
                  <c:v>0.48670000000000002</c:v>
                </c:pt>
                <c:pt idx="4868">
                  <c:v>0.48680000000000001</c:v>
                </c:pt>
                <c:pt idx="4869">
                  <c:v>0.4869</c:v>
                </c:pt>
                <c:pt idx="4870">
                  <c:v>0.48699999999999999</c:v>
                </c:pt>
                <c:pt idx="4871">
                  <c:v>0.48709999999999998</c:v>
                </c:pt>
                <c:pt idx="4872">
                  <c:v>0.48720000000000002</c:v>
                </c:pt>
                <c:pt idx="4873">
                  <c:v>0.48730000000000001</c:v>
                </c:pt>
                <c:pt idx="4874">
                  <c:v>0.4874</c:v>
                </c:pt>
                <c:pt idx="4875">
                  <c:v>0.48749999999999999</c:v>
                </c:pt>
                <c:pt idx="4876">
                  <c:v>0.48759999999999998</c:v>
                </c:pt>
                <c:pt idx="4877">
                  <c:v>0.48770000000000002</c:v>
                </c:pt>
                <c:pt idx="4878">
                  <c:v>0.48780000000000001</c:v>
                </c:pt>
                <c:pt idx="4879">
                  <c:v>0.4879</c:v>
                </c:pt>
                <c:pt idx="4880">
                  <c:v>0.48799999999999999</c:v>
                </c:pt>
                <c:pt idx="4881">
                  <c:v>0.48809999999999998</c:v>
                </c:pt>
                <c:pt idx="4882">
                  <c:v>0.48820000000000002</c:v>
                </c:pt>
                <c:pt idx="4883">
                  <c:v>0.48830000000000001</c:v>
                </c:pt>
                <c:pt idx="4884">
                  <c:v>0.4884</c:v>
                </c:pt>
                <c:pt idx="4885">
                  <c:v>0.48849999999999999</c:v>
                </c:pt>
                <c:pt idx="4886">
                  <c:v>0.48859999999999998</c:v>
                </c:pt>
                <c:pt idx="4887">
                  <c:v>0.48870000000000002</c:v>
                </c:pt>
                <c:pt idx="4888">
                  <c:v>0.48880000000000001</c:v>
                </c:pt>
                <c:pt idx="4889">
                  <c:v>0.4889</c:v>
                </c:pt>
                <c:pt idx="4890">
                  <c:v>0.48899999999999999</c:v>
                </c:pt>
                <c:pt idx="4891">
                  <c:v>0.48909999999999998</c:v>
                </c:pt>
                <c:pt idx="4892">
                  <c:v>0.48920000000000002</c:v>
                </c:pt>
                <c:pt idx="4893">
                  <c:v>0.48930000000000001</c:v>
                </c:pt>
                <c:pt idx="4894">
                  <c:v>0.4894</c:v>
                </c:pt>
                <c:pt idx="4895">
                  <c:v>0.48949999999999999</c:v>
                </c:pt>
                <c:pt idx="4896">
                  <c:v>0.48959999999999998</c:v>
                </c:pt>
                <c:pt idx="4897">
                  <c:v>0.48970000000000002</c:v>
                </c:pt>
                <c:pt idx="4898">
                  <c:v>0.48980000000000001</c:v>
                </c:pt>
                <c:pt idx="4899">
                  <c:v>0.4899</c:v>
                </c:pt>
                <c:pt idx="4900">
                  <c:v>0.49</c:v>
                </c:pt>
                <c:pt idx="4901">
                  <c:v>0.49009999999999998</c:v>
                </c:pt>
                <c:pt idx="4902">
                  <c:v>0.49020000000000002</c:v>
                </c:pt>
                <c:pt idx="4903">
                  <c:v>0.49030000000000001</c:v>
                </c:pt>
                <c:pt idx="4904">
                  <c:v>0.4904</c:v>
                </c:pt>
                <c:pt idx="4905">
                  <c:v>0.49049999999999999</c:v>
                </c:pt>
                <c:pt idx="4906">
                  <c:v>0.49059999999999998</c:v>
                </c:pt>
                <c:pt idx="4907">
                  <c:v>0.49070000000000003</c:v>
                </c:pt>
                <c:pt idx="4908">
                  <c:v>0.49080000000000001</c:v>
                </c:pt>
                <c:pt idx="4909">
                  <c:v>0.4909</c:v>
                </c:pt>
                <c:pt idx="4910">
                  <c:v>0.49099999999999999</c:v>
                </c:pt>
                <c:pt idx="4911">
                  <c:v>0.49109999999999998</c:v>
                </c:pt>
                <c:pt idx="4912">
                  <c:v>0.49120000000000003</c:v>
                </c:pt>
                <c:pt idx="4913">
                  <c:v>0.49130000000000001</c:v>
                </c:pt>
                <c:pt idx="4914">
                  <c:v>0.4914</c:v>
                </c:pt>
                <c:pt idx="4915">
                  <c:v>0.49149999999999999</c:v>
                </c:pt>
                <c:pt idx="4916">
                  <c:v>0.49159999999999998</c:v>
                </c:pt>
                <c:pt idx="4917">
                  <c:v>0.49170000000000003</c:v>
                </c:pt>
                <c:pt idx="4918">
                  <c:v>0.49180000000000001</c:v>
                </c:pt>
                <c:pt idx="4919">
                  <c:v>0.4919</c:v>
                </c:pt>
                <c:pt idx="4920">
                  <c:v>0.49199999999999999</c:v>
                </c:pt>
                <c:pt idx="4921">
                  <c:v>0.49209999999999998</c:v>
                </c:pt>
                <c:pt idx="4922">
                  <c:v>0.49220000000000003</c:v>
                </c:pt>
                <c:pt idx="4923">
                  <c:v>0.49230000000000002</c:v>
                </c:pt>
                <c:pt idx="4924">
                  <c:v>0.4924</c:v>
                </c:pt>
                <c:pt idx="4925">
                  <c:v>0.49249999999999999</c:v>
                </c:pt>
                <c:pt idx="4926">
                  <c:v>0.49259999999999998</c:v>
                </c:pt>
                <c:pt idx="4927">
                  <c:v>0.49270000000000003</c:v>
                </c:pt>
                <c:pt idx="4928">
                  <c:v>0.49280000000000002</c:v>
                </c:pt>
                <c:pt idx="4929">
                  <c:v>0.4929</c:v>
                </c:pt>
                <c:pt idx="4930">
                  <c:v>0.49299999999999999</c:v>
                </c:pt>
                <c:pt idx="4931">
                  <c:v>0.49309999999999998</c:v>
                </c:pt>
                <c:pt idx="4932">
                  <c:v>0.49320000000000003</c:v>
                </c:pt>
                <c:pt idx="4933">
                  <c:v>0.49330000000000002</c:v>
                </c:pt>
                <c:pt idx="4934">
                  <c:v>0.49340000000000001</c:v>
                </c:pt>
                <c:pt idx="4935">
                  <c:v>0.49349999999999999</c:v>
                </c:pt>
                <c:pt idx="4936">
                  <c:v>0.49359999999999998</c:v>
                </c:pt>
                <c:pt idx="4937">
                  <c:v>0.49370000000000003</c:v>
                </c:pt>
                <c:pt idx="4938">
                  <c:v>0.49380000000000002</c:v>
                </c:pt>
                <c:pt idx="4939">
                  <c:v>0.49390000000000001</c:v>
                </c:pt>
                <c:pt idx="4940">
                  <c:v>0.49399999999999999</c:v>
                </c:pt>
                <c:pt idx="4941">
                  <c:v>0.49409999999999998</c:v>
                </c:pt>
                <c:pt idx="4942">
                  <c:v>0.49419999999999997</c:v>
                </c:pt>
                <c:pt idx="4943">
                  <c:v>0.49430000000000002</c:v>
                </c:pt>
                <c:pt idx="4944">
                  <c:v>0.49440000000000001</c:v>
                </c:pt>
                <c:pt idx="4945">
                  <c:v>0.4945</c:v>
                </c:pt>
                <c:pt idx="4946">
                  <c:v>0.49459999999999998</c:v>
                </c:pt>
                <c:pt idx="4947">
                  <c:v>0.49469999999999997</c:v>
                </c:pt>
                <c:pt idx="4948">
                  <c:v>0.49480000000000002</c:v>
                </c:pt>
                <c:pt idx="4949">
                  <c:v>0.49490000000000001</c:v>
                </c:pt>
                <c:pt idx="4950">
                  <c:v>0.495</c:v>
                </c:pt>
                <c:pt idx="4951">
                  <c:v>0.49509999999999998</c:v>
                </c:pt>
                <c:pt idx="4952">
                  <c:v>0.49519999999999997</c:v>
                </c:pt>
                <c:pt idx="4953">
                  <c:v>0.49530000000000002</c:v>
                </c:pt>
                <c:pt idx="4954">
                  <c:v>0.49540000000000001</c:v>
                </c:pt>
                <c:pt idx="4955">
                  <c:v>0.4955</c:v>
                </c:pt>
                <c:pt idx="4956">
                  <c:v>0.49559999999999998</c:v>
                </c:pt>
                <c:pt idx="4957">
                  <c:v>0.49569999999999997</c:v>
                </c:pt>
                <c:pt idx="4958">
                  <c:v>0.49580000000000002</c:v>
                </c:pt>
                <c:pt idx="4959">
                  <c:v>0.49590000000000001</c:v>
                </c:pt>
                <c:pt idx="4960">
                  <c:v>0.496</c:v>
                </c:pt>
                <c:pt idx="4961">
                  <c:v>0.49609999999999999</c:v>
                </c:pt>
                <c:pt idx="4962">
                  <c:v>0.49619999999999997</c:v>
                </c:pt>
                <c:pt idx="4963">
                  <c:v>0.49630000000000002</c:v>
                </c:pt>
                <c:pt idx="4964">
                  <c:v>0.49640000000000001</c:v>
                </c:pt>
                <c:pt idx="4965">
                  <c:v>0.4965</c:v>
                </c:pt>
                <c:pt idx="4966">
                  <c:v>0.49659999999999999</c:v>
                </c:pt>
                <c:pt idx="4967">
                  <c:v>0.49669999999999997</c:v>
                </c:pt>
                <c:pt idx="4968">
                  <c:v>0.49680000000000002</c:v>
                </c:pt>
                <c:pt idx="4969">
                  <c:v>0.49690000000000001</c:v>
                </c:pt>
                <c:pt idx="4970">
                  <c:v>0.497</c:v>
                </c:pt>
                <c:pt idx="4971">
                  <c:v>0.49709999999999999</c:v>
                </c:pt>
                <c:pt idx="4972">
                  <c:v>0.49719999999999998</c:v>
                </c:pt>
                <c:pt idx="4973">
                  <c:v>0.49730000000000002</c:v>
                </c:pt>
                <c:pt idx="4974">
                  <c:v>0.49740000000000001</c:v>
                </c:pt>
                <c:pt idx="4975">
                  <c:v>0.4975</c:v>
                </c:pt>
                <c:pt idx="4976">
                  <c:v>0.49759999999999999</c:v>
                </c:pt>
                <c:pt idx="4977">
                  <c:v>0.49769999999999998</c:v>
                </c:pt>
                <c:pt idx="4978">
                  <c:v>0.49780000000000002</c:v>
                </c:pt>
                <c:pt idx="4979">
                  <c:v>0.49790000000000001</c:v>
                </c:pt>
                <c:pt idx="4980">
                  <c:v>0.498</c:v>
                </c:pt>
                <c:pt idx="4981">
                  <c:v>0.49809999999999999</c:v>
                </c:pt>
                <c:pt idx="4982">
                  <c:v>0.49819999999999998</c:v>
                </c:pt>
                <c:pt idx="4983">
                  <c:v>0.49830000000000002</c:v>
                </c:pt>
                <c:pt idx="4984">
                  <c:v>0.49840000000000001</c:v>
                </c:pt>
                <c:pt idx="4985">
                  <c:v>0.4985</c:v>
                </c:pt>
                <c:pt idx="4986">
                  <c:v>0.49859999999999999</c:v>
                </c:pt>
                <c:pt idx="4987">
                  <c:v>0.49869999999999998</c:v>
                </c:pt>
                <c:pt idx="4988">
                  <c:v>0.49880000000000002</c:v>
                </c:pt>
                <c:pt idx="4989">
                  <c:v>0.49890000000000001</c:v>
                </c:pt>
                <c:pt idx="4990">
                  <c:v>0.499</c:v>
                </c:pt>
                <c:pt idx="4991">
                  <c:v>0.49909999999999999</c:v>
                </c:pt>
                <c:pt idx="4992">
                  <c:v>0.49919999999999998</c:v>
                </c:pt>
                <c:pt idx="4993">
                  <c:v>0.49930000000000002</c:v>
                </c:pt>
                <c:pt idx="4994">
                  <c:v>0.49940000000000001</c:v>
                </c:pt>
                <c:pt idx="4995">
                  <c:v>0.4995</c:v>
                </c:pt>
                <c:pt idx="4996">
                  <c:v>0.49959999999999999</c:v>
                </c:pt>
                <c:pt idx="4997">
                  <c:v>0.49969999999999998</c:v>
                </c:pt>
                <c:pt idx="4998">
                  <c:v>0.49980000000000002</c:v>
                </c:pt>
                <c:pt idx="4999">
                  <c:v>0.49990000000000001</c:v>
                </c:pt>
                <c:pt idx="5000">
                  <c:v>0.5</c:v>
                </c:pt>
                <c:pt idx="5001">
                  <c:v>0.50009999999999999</c:v>
                </c:pt>
                <c:pt idx="5002">
                  <c:v>0.50019999999999998</c:v>
                </c:pt>
                <c:pt idx="5003">
                  <c:v>0.50029999999999997</c:v>
                </c:pt>
                <c:pt idx="5004">
                  <c:v>0.50039999999999996</c:v>
                </c:pt>
                <c:pt idx="5005">
                  <c:v>0.50049999999999994</c:v>
                </c:pt>
                <c:pt idx="5006">
                  <c:v>0.50060000000000004</c:v>
                </c:pt>
                <c:pt idx="5007">
                  <c:v>0.50070000000000003</c:v>
                </c:pt>
                <c:pt idx="5008">
                  <c:v>0.50080000000000002</c:v>
                </c:pt>
                <c:pt idx="5009">
                  <c:v>0.50090000000000001</c:v>
                </c:pt>
                <c:pt idx="5010">
                  <c:v>0.501</c:v>
                </c:pt>
                <c:pt idx="5011">
                  <c:v>0.50109999999999999</c:v>
                </c:pt>
                <c:pt idx="5012">
                  <c:v>0.50119999999999998</c:v>
                </c:pt>
                <c:pt idx="5013">
                  <c:v>0.50129999999999997</c:v>
                </c:pt>
                <c:pt idx="5014">
                  <c:v>0.50139999999999996</c:v>
                </c:pt>
                <c:pt idx="5015">
                  <c:v>0.50149999999999995</c:v>
                </c:pt>
                <c:pt idx="5016">
                  <c:v>0.50160000000000005</c:v>
                </c:pt>
                <c:pt idx="5017">
                  <c:v>0.50170000000000003</c:v>
                </c:pt>
                <c:pt idx="5018">
                  <c:v>0.50180000000000002</c:v>
                </c:pt>
                <c:pt idx="5019">
                  <c:v>0.50190000000000001</c:v>
                </c:pt>
                <c:pt idx="5020">
                  <c:v>0.502</c:v>
                </c:pt>
                <c:pt idx="5021">
                  <c:v>0.50209999999999999</c:v>
                </c:pt>
                <c:pt idx="5022">
                  <c:v>0.50219999999999998</c:v>
                </c:pt>
                <c:pt idx="5023">
                  <c:v>0.50229999999999997</c:v>
                </c:pt>
                <c:pt idx="5024">
                  <c:v>0.50239999999999996</c:v>
                </c:pt>
                <c:pt idx="5025">
                  <c:v>0.50249999999999995</c:v>
                </c:pt>
                <c:pt idx="5026">
                  <c:v>0.50260000000000005</c:v>
                </c:pt>
                <c:pt idx="5027">
                  <c:v>0.50270000000000004</c:v>
                </c:pt>
                <c:pt idx="5028">
                  <c:v>0.50280000000000002</c:v>
                </c:pt>
                <c:pt idx="5029">
                  <c:v>0.50290000000000001</c:v>
                </c:pt>
                <c:pt idx="5030">
                  <c:v>0.503</c:v>
                </c:pt>
                <c:pt idx="5031">
                  <c:v>0.50309999999999999</c:v>
                </c:pt>
                <c:pt idx="5032">
                  <c:v>0.50319999999999998</c:v>
                </c:pt>
                <c:pt idx="5033">
                  <c:v>0.50329999999999997</c:v>
                </c:pt>
                <c:pt idx="5034">
                  <c:v>0.50339999999999996</c:v>
                </c:pt>
                <c:pt idx="5035">
                  <c:v>0.50349999999999995</c:v>
                </c:pt>
                <c:pt idx="5036">
                  <c:v>0.50360000000000005</c:v>
                </c:pt>
                <c:pt idx="5037">
                  <c:v>0.50370000000000004</c:v>
                </c:pt>
                <c:pt idx="5038">
                  <c:v>0.50380000000000003</c:v>
                </c:pt>
                <c:pt idx="5039">
                  <c:v>0.50390000000000001</c:v>
                </c:pt>
                <c:pt idx="5040">
                  <c:v>0.504</c:v>
                </c:pt>
                <c:pt idx="5041">
                  <c:v>0.50409999999999999</c:v>
                </c:pt>
                <c:pt idx="5042">
                  <c:v>0.50419999999999998</c:v>
                </c:pt>
                <c:pt idx="5043">
                  <c:v>0.50429999999999997</c:v>
                </c:pt>
                <c:pt idx="5044">
                  <c:v>0.50439999999999996</c:v>
                </c:pt>
                <c:pt idx="5045">
                  <c:v>0.50449999999999995</c:v>
                </c:pt>
                <c:pt idx="5046">
                  <c:v>0.50460000000000005</c:v>
                </c:pt>
                <c:pt idx="5047">
                  <c:v>0.50470000000000004</c:v>
                </c:pt>
                <c:pt idx="5048">
                  <c:v>0.50480000000000003</c:v>
                </c:pt>
                <c:pt idx="5049">
                  <c:v>0.50490000000000002</c:v>
                </c:pt>
                <c:pt idx="5050">
                  <c:v>0.505</c:v>
                </c:pt>
                <c:pt idx="5051">
                  <c:v>0.50509999999999999</c:v>
                </c:pt>
                <c:pt idx="5052">
                  <c:v>0.50519999999999998</c:v>
                </c:pt>
                <c:pt idx="5053">
                  <c:v>0.50529999999999997</c:v>
                </c:pt>
                <c:pt idx="5054">
                  <c:v>0.50539999999999996</c:v>
                </c:pt>
                <c:pt idx="5055">
                  <c:v>0.50549999999999995</c:v>
                </c:pt>
                <c:pt idx="5056">
                  <c:v>0.50560000000000005</c:v>
                </c:pt>
                <c:pt idx="5057">
                  <c:v>0.50570000000000004</c:v>
                </c:pt>
                <c:pt idx="5058">
                  <c:v>0.50580000000000003</c:v>
                </c:pt>
                <c:pt idx="5059">
                  <c:v>0.50590000000000002</c:v>
                </c:pt>
                <c:pt idx="5060">
                  <c:v>0.50600000000000001</c:v>
                </c:pt>
                <c:pt idx="5061">
                  <c:v>0.50609999999999999</c:v>
                </c:pt>
                <c:pt idx="5062">
                  <c:v>0.50619999999999998</c:v>
                </c:pt>
                <c:pt idx="5063">
                  <c:v>0.50629999999999997</c:v>
                </c:pt>
                <c:pt idx="5064">
                  <c:v>0.50639999999999996</c:v>
                </c:pt>
                <c:pt idx="5065">
                  <c:v>0.50649999999999995</c:v>
                </c:pt>
                <c:pt idx="5066">
                  <c:v>0.50660000000000005</c:v>
                </c:pt>
                <c:pt idx="5067">
                  <c:v>0.50670000000000004</c:v>
                </c:pt>
                <c:pt idx="5068">
                  <c:v>0.50680000000000003</c:v>
                </c:pt>
                <c:pt idx="5069">
                  <c:v>0.50690000000000002</c:v>
                </c:pt>
                <c:pt idx="5070">
                  <c:v>0.50700000000000001</c:v>
                </c:pt>
                <c:pt idx="5071">
                  <c:v>0.5071</c:v>
                </c:pt>
                <c:pt idx="5072">
                  <c:v>0.50719999999999998</c:v>
                </c:pt>
                <c:pt idx="5073">
                  <c:v>0.50729999999999997</c:v>
                </c:pt>
                <c:pt idx="5074">
                  <c:v>0.50739999999999996</c:v>
                </c:pt>
                <c:pt idx="5075">
                  <c:v>0.50749999999999995</c:v>
                </c:pt>
                <c:pt idx="5076">
                  <c:v>0.50760000000000005</c:v>
                </c:pt>
                <c:pt idx="5077">
                  <c:v>0.50770000000000004</c:v>
                </c:pt>
                <c:pt idx="5078">
                  <c:v>0.50780000000000003</c:v>
                </c:pt>
                <c:pt idx="5079">
                  <c:v>0.50790000000000002</c:v>
                </c:pt>
                <c:pt idx="5080">
                  <c:v>0.50800000000000001</c:v>
                </c:pt>
                <c:pt idx="5081">
                  <c:v>0.5081</c:v>
                </c:pt>
                <c:pt idx="5082">
                  <c:v>0.50819999999999999</c:v>
                </c:pt>
                <c:pt idx="5083">
                  <c:v>0.50829999999999997</c:v>
                </c:pt>
                <c:pt idx="5084">
                  <c:v>0.50839999999999996</c:v>
                </c:pt>
                <c:pt idx="5085">
                  <c:v>0.50849999999999995</c:v>
                </c:pt>
                <c:pt idx="5086">
                  <c:v>0.50860000000000005</c:v>
                </c:pt>
                <c:pt idx="5087">
                  <c:v>0.50870000000000004</c:v>
                </c:pt>
                <c:pt idx="5088">
                  <c:v>0.50880000000000003</c:v>
                </c:pt>
                <c:pt idx="5089">
                  <c:v>0.50890000000000002</c:v>
                </c:pt>
                <c:pt idx="5090">
                  <c:v>0.50900000000000001</c:v>
                </c:pt>
                <c:pt idx="5091">
                  <c:v>0.5091</c:v>
                </c:pt>
                <c:pt idx="5092">
                  <c:v>0.50919999999999999</c:v>
                </c:pt>
                <c:pt idx="5093">
                  <c:v>0.50929999999999997</c:v>
                </c:pt>
                <c:pt idx="5094">
                  <c:v>0.50939999999999996</c:v>
                </c:pt>
                <c:pt idx="5095">
                  <c:v>0.50949999999999995</c:v>
                </c:pt>
                <c:pt idx="5096">
                  <c:v>0.50960000000000005</c:v>
                </c:pt>
                <c:pt idx="5097">
                  <c:v>0.50970000000000004</c:v>
                </c:pt>
                <c:pt idx="5098">
                  <c:v>0.50980000000000003</c:v>
                </c:pt>
                <c:pt idx="5099">
                  <c:v>0.50990000000000002</c:v>
                </c:pt>
                <c:pt idx="5100">
                  <c:v>0.51</c:v>
                </c:pt>
                <c:pt idx="5101">
                  <c:v>0.5101</c:v>
                </c:pt>
                <c:pt idx="5102">
                  <c:v>0.51019999999999999</c:v>
                </c:pt>
                <c:pt idx="5103">
                  <c:v>0.51029999999999998</c:v>
                </c:pt>
                <c:pt idx="5104">
                  <c:v>0.51039999999999996</c:v>
                </c:pt>
                <c:pt idx="5105">
                  <c:v>0.51049999999999995</c:v>
                </c:pt>
                <c:pt idx="5106">
                  <c:v>0.51060000000000005</c:v>
                </c:pt>
                <c:pt idx="5107">
                  <c:v>0.51070000000000004</c:v>
                </c:pt>
                <c:pt idx="5108">
                  <c:v>0.51080000000000003</c:v>
                </c:pt>
                <c:pt idx="5109">
                  <c:v>0.51090000000000002</c:v>
                </c:pt>
                <c:pt idx="5110">
                  <c:v>0.51100000000000001</c:v>
                </c:pt>
                <c:pt idx="5111">
                  <c:v>0.5111</c:v>
                </c:pt>
                <c:pt idx="5112">
                  <c:v>0.51119999999999999</c:v>
                </c:pt>
                <c:pt idx="5113">
                  <c:v>0.51129999999999998</c:v>
                </c:pt>
                <c:pt idx="5114">
                  <c:v>0.51139999999999997</c:v>
                </c:pt>
                <c:pt idx="5115">
                  <c:v>0.51149999999999995</c:v>
                </c:pt>
                <c:pt idx="5116">
                  <c:v>0.51160000000000005</c:v>
                </c:pt>
                <c:pt idx="5117">
                  <c:v>0.51170000000000004</c:v>
                </c:pt>
                <c:pt idx="5118">
                  <c:v>0.51180000000000003</c:v>
                </c:pt>
                <c:pt idx="5119">
                  <c:v>0.51190000000000002</c:v>
                </c:pt>
                <c:pt idx="5120">
                  <c:v>0.51200000000000001</c:v>
                </c:pt>
                <c:pt idx="5121">
                  <c:v>0.5121</c:v>
                </c:pt>
                <c:pt idx="5122">
                  <c:v>0.51219999999999999</c:v>
                </c:pt>
                <c:pt idx="5123">
                  <c:v>0.51229999999999998</c:v>
                </c:pt>
                <c:pt idx="5124">
                  <c:v>0.51239999999999997</c:v>
                </c:pt>
                <c:pt idx="5125">
                  <c:v>0.51249999999999996</c:v>
                </c:pt>
                <c:pt idx="5126">
                  <c:v>0.51259999999999994</c:v>
                </c:pt>
                <c:pt idx="5127">
                  <c:v>0.51270000000000004</c:v>
                </c:pt>
                <c:pt idx="5128">
                  <c:v>0.51280000000000003</c:v>
                </c:pt>
                <c:pt idx="5129">
                  <c:v>0.51290000000000002</c:v>
                </c:pt>
                <c:pt idx="5130">
                  <c:v>0.51300000000000001</c:v>
                </c:pt>
                <c:pt idx="5131">
                  <c:v>0.5131</c:v>
                </c:pt>
                <c:pt idx="5132">
                  <c:v>0.51319999999999999</c:v>
                </c:pt>
                <c:pt idx="5133">
                  <c:v>0.51329999999999998</c:v>
                </c:pt>
                <c:pt idx="5134">
                  <c:v>0.51339999999999997</c:v>
                </c:pt>
                <c:pt idx="5135">
                  <c:v>0.51349999999999996</c:v>
                </c:pt>
                <c:pt idx="5136">
                  <c:v>0.51359999999999995</c:v>
                </c:pt>
                <c:pt idx="5137">
                  <c:v>0.51370000000000005</c:v>
                </c:pt>
                <c:pt idx="5138">
                  <c:v>0.51380000000000003</c:v>
                </c:pt>
                <c:pt idx="5139">
                  <c:v>0.51390000000000002</c:v>
                </c:pt>
                <c:pt idx="5140">
                  <c:v>0.51400000000000001</c:v>
                </c:pt>
                <c:pt idx="5141">
                  <c:v>0.5141</c:v>
                </c:pt>
                <c:pt idx="5142">
                  <c:v>0.51419999999999999</c:v>
                </c:pt>
                <c:pt idx="5143">
                  <c:v>0.51429999999999998</c:v>
                </c:pt>
                <c:pt idx="5144">
                  <c:v>0.51439999999999997</c:v>
                </c:pt>
                <c:pt idx="5145">
                  <c:v>0.51449999999999996</c:v>
                </c:pt>
                <c:pt idx="5146">
                  <c:v>0.51459999999999995</c:v>
                </c:pt>
                <c:pt idx="5147">
                  <c:v>0.51470000000000005</c:v>
                </c:pt>
                <c:pt idx="5148">
                  <c:v>0.51480000000000004</c:v>
                </c:pt>
                <c:pt idx="5149">
                  <c:v>0.51490000000000002</c:v>
                </c:pt>
                <c:pt idx="5150">
                  <c:v>0.51500000000000001</c:v>
                </c:pt>
                <c:pt idx="5151">
                  <c:v>0.5151</c:v>
                </c:pt>
                <c:pt idx="5152">
                  <c:v>0.51519999999999999</c:v>
                </c:pt>
                <c:pt idx="5153">
                  <c:v>0.51529999999999998</c:v>
                </c:pt>
                <c:pt idx="5154">
                  <c:v>0.51539999999999997</c:v>
                </c:pt>
                <c:pt idx="5155">
                  <c:v>0.51549999999999996</c:v>
                </c:pt>
                <c:pt idx="5156">
                  <c:v>0.51559999999999995</c:v>
                </c:pt>
                <c:pt idx="5157">
                  <c:v>0.51570000000000005</c:v>
                </c:pt>
                <c:pt idx="5158">
                  <c:v>0.51580000000000004</c:v>
                </c:pt>
                <c:pt idx="5159">
                  <c:v>0.51590000000000003</c:v>
                </c:pt>
                <c:pt idx="5160">
                  <c:v>0.51600000000000001</c:v>
                </c:pt>
                <c:pt idx="5161">
                  <c:v>0.5161</c:v>
                </c:pt>
                <c:pt idx="5162">
                  <c:v>0.51619999999999999</c:v>
                </c:pt>
                <c:pt idx="5163">
                  <c:v>0.51629999999999998</c:v>
                </c:pt>
                <c:pt idx="5164">
                  <c:v>0.51639999999999997</c:v>
                </c:pt>
                <c:pt idx="5165">
                  <c:v>0.51649999999999996</c:v>
                </c:pt>
                <c:pt idx="5166">
                  <c:v>0.51659999999999995</c:v>
                </c:pt>
                <c:pt idx="5167">
                  <c:v>0.51670000000000005</c:v>
                </c:pt>
                <c:pt idx="5168">
                  <c:v>0.51680000000000004</c:v>
                </c:pt>
                <c:pt idx="5169">
                  <c:v>0.51690000000000003</c:v>
                </c:pt>
                <c:pt idx="5170">
                  <c:v>0.51700000000000002</c:v>
                </c:pt>
                <c:pt idx="5171">
                  <c:v>0.5171</c:v>
                </c:pt>
                <c:pt idx="5172">
                  <c:v>0.51719999999999999</c:v>
                </c:pt>
                <c:pt idx="5173">
                  <c:v>0.51729999999999998</c:v>
                </c:pt>
                <c:pt idx="5174">
                  <c:v>0.51739999999999997</c:v>
                </c:pt>
                <c:pt idx="5175">
                  <c:v>0.51749999999999996</c:v>
                </c:pt>
                <c:pt idx="5176">
                  <c:v>0.51759999999999995</c:v>
                </c:pt>
                <c:pt idx="5177">
                  <c:v>0.51770000000000005</c:v>
                </c:pt>
                <c:pt idx="5178">
                  <c:v>0.51780000000000004</c:v>
                </c:pt>
                <c:pt idx="5179">
                  <c:v>0.51790000000000003</c:v>
                </c:pt>
                <c:pt idx="5180">
                  <c:v>0.51800000000000002</c:v>
                </c:pt>
                <c:pt idx="5181">
                  <c:v>0.5181</c:v>
                </c:pt>
                <c:pt idx="5182">
                  <c:v>0.51819999999999999</c:v>
                </c:pt>
                <c:pt idx="5183">
                  <c:v>0.51829999999999998</c:v>
                </c:pt>
                <c:pt idx="5184">
                  <c:v>0.51839999999999997</c:v>
                </c:pt>
                <c:pt idx="5185">
                  <c:v>0.51849999999999996</c:v>
                </c:pt>
                <c:pt idx="5186">
                  <c:v>0.51859999999999995</c:v>
                </c:pt>
                <c:pt idx="5187">
                  <c:v>0.51870000000000005</c:v>
                </c:pt>
                <c:pt idx="5188">
                  <c:v>0.51880000000000004</c:v>
                </c:pt>
                <c:pt idx="5189">
                  <c:v>0.51890000000000003</c:v>
                </c:pt>
                <c:pt idx="5190">
                  <c:v>0.51900000000000002</c:v>
                </c:pt>
                <c:pt idx="5191">
                  <c:v>0.51910000000000001</c:v>
                </c:pt>
                <c:pt idx="5192">
                  <c:v>0.51919999999999999</c:v>
                </c:pt>
                <c:pt idx="5193">
                  <c:v>0.51929999999999998</c:v>
                </c:pt>
                <c:pt idx="5194">
                  <c:v>0.51939999999999997</c:v>
                </c:pt>
                <c:pt idx="5195">
                  <c:v>0.51949999999999996</c:v>
                </c:pt>
                <c:pt idx="5196">
                  <c:v>0.51959999999999995</c:v>
                </c:pt>
                <c:pt idx="5197">
                  <c:v>0.51970000000000005</c:v>
                </c:pt>
                <c:pt idx="5198">
                  <c:v>0.51980000000000004</c:v>
                </c:pt>
                <c:pt idx="5199">
                  <c:v>0.51990000000000003</c:v>
                </c:pt>
                <c:pt idx="5200">
                  <c:v>0.52</c:v>
                </c:pt>
                <c:pt idx="5201">
                  <c:v>0.52010000000000001</c:v>
                </c:pt>
                <c:pt idx="5202">
                  <c:v>0.5202</c:v>
                </c:pt>
                <c:pt idx="5203">
                  <c:v>0.52029999999999998</c:v>
                </c:pt>
                <c:pt idx="5204">
                  <c:v>0.52039999999999997</c:v>
                </c:pt>
                <c:pt idx="5205">
                  <c:v>0.52049999999999996</c:v>
                </c:pt>
                <c:pt idx="5206">
                  <c:v>0.52059999999999995</c:v>
                </c:pt>
                <c:pt idx="5207">
                  <c:v>0.52070000000000005</c:v>
                </c:pt>
                <c:pt idx="5208">
                  <c:v>0.52080000000000004</c:v>
                </c:pt>
                <c:pt idx="5209">
                  <c:v>0.52090000000000003</c:v>
                </c:pt>
                <c:pt idx="5210">
                  <c:v>0.52100000000000002</c:v>
                </c:pt>
                <c:pt idx="5211">
                  <c:v>0.52110000000000001</c:v>
                </c:pt>
                <c:pt idx="5212">
                  <c:v>0.5212</c:v>
                </c:pt>
                <c:pt idx="5213">
                  <c:v>0.52129999999999999</c:v>
                </c:pt>
                <c:pt idx="5214">
                  <c:v>0.52139999999999997</c:v>
                </c:pt>
                <c:pt idx="5215">
                  <c:v>0.52149999999999996</c:v>
                </c:pt>
                <c:pt idx="5216">
                  <c:v>0.52159999999999995</c:v>
                </c:pt>
                <c:pt idx="5217">
                  <c:v>0.52170000000000005</c:v>
                </c:pt>
                <c:pt idx="5218">
                  <c:v>0.52180000000000004</c:v>
                </c:pt>
                <c:pt idx="5219">
                  <c:v>0.52190000000000003</c:v>
                </c:pt>
                <c:pt idx="5220">
                  <c:v>0.52200000000000002</c:v>
                </c:pt>
                <c:pt idx="5221">
                  <c:v>0.52210000000000001</c:v>
                </c:pt>
                <c:pt idx="5222">
                  <c:v>0.5222</c:v>
                </c:pt>
                <c:pt idx="5223">
                  <c:v>0.52229999999999999</c:v>
                </c:pt>
                <c:pt idx="5224">
                  <c:v>0.52239999999999998</c:v>
                </c:pt>
                <c:pt idx="5225">
                  <c:v>0.52249999999999996</c:v>
                </c:pt>
                <c:pt idx="5226">
                  <c:v>0.52259999999999995</c:v>
                </c:pt>
                <c:pt idx="5227">
                  <c:v>0.52270000000000005</c:v>
                </c:pt>
                <c:pt idx="5228">
                  <c:v>0.52280000000000004</c:v>
                </c:pt>
                <c:pt idx="5229">
                  <c:v>0.52290000000000003</c:v>
                </c:pt>
                <c:pt idx="5230">
                  <c:v>0.52300000000000002</c:v>
                </c:pt>
                <c:pt idx="5231">
                  <c:v>0.52310000000000001</c:v>
                </c:pt>
                <c:pt idx="5232">
                  <c:v>0.5232</c:v>
                </c:pt>
                <c:pt idx="5233">
                  <c:v>0.52329999999999999</c:v>
                </c:pt>
                <c:pt idx="5234">
                  <c:v>0.52339999999999998</c:v>
                </c:pt>
                <c:pt idx="5235">
                  <c:v>0.52349999999999997</c:v>
                </c:pt>
                <c:pt idx="5236">
                  <c:v>0.52359999999999995</c:v>
                </c:pt>
                <c:pt idx="5237">
                  <c:v>0.52370000000000005</c:v>
                </c:pt>
                <c:pt idx="5238">
                  <c:v>0.52380000000000004</c:v>
                </c:pt>
                <c:pt idx="5239">
                  <c:v>0.52390000000000003</c:v>
                </c:pt>
                <c:pt idx="5240">
                  <c:v>0.52400000000000002</c:v>
                </c:pt>
                <c:pt idx="5241">
                  <c:v>0.52410000000000001</c:v>
                </c:pt>
                <c:pt idx="5242">
                  <c:v>0.5242</c:v>
                </c:pt>
                <c:pt idx="5243">
                  <c:v>0.52429999999999999</c:v>
                </c:pt>
                <c:pt idx="5244">
                  <c:v>0.52439999999999998</c:v>
                </c:pt>
                <c:pt idx="5245">
                  <c:v>0.52449999999999997</c:v>
                </c:pt>
                <c:pt idx="5246">
                  <c:v>0.52459999999999996</c:v>
                </c:pt>
                <c:pt idx="5247">
                  <c:v>0.52470000000000006</c:v>
                </c:pt>
                <c:pt idx="5248">
                  <c:v>0.52480000000000004</c:v>
                </c:pt>
                <c:pt idx="5249">
                  <c:v>0.52490000000000003</c:v>
                </c:pt>
                <c:pt idx="5250">
                  <c:v>0.52500000000000002</c:v>
                </c:pt>
                <c:pt idx="5251">
                  <c:v>0.52510000000000001</c:v>
                </c:pt>
                <c:pt idx="5252">
                  <c:v>0.5252</c:v>
                </c:pt>
                <c:pt idx="5253">
                  <c:v>0.52529999999999999</c:v>
                </c:pt>
                <c:pt idx="5254">
                  <c:v>0.52539999999999998</c:v>
                </c:pt>
                <c:pt idx="5255">
                  <c:v>0.52549999999999997</c:v>
                </c:pt>
                <c:pt idx="5256">
                  <c:v>0.52559999999999996</c:v>
                </c:pt>
                <c:pt idx="5257">
                  <c:v>0.52569999999999995</c:v>
                </c:pt>
                <c:pt idx="5258">
                  <c:v>0.52580000000000005</c:v>
                </c:pt>
                <c:pt idx="5259">
                  <c:v>0.52590000000000003</c:v>
                </c:pt>
                <c:pt idx="5260">
                  <c:v>0.52600000000000002</c:v>
                </c:pt>
                <c:pt idx="5261">
                  <c:v>0.52610000000000001</c:v>
                </c:pt>
                <c:pt idx="5262">
                  <c:v>0.5262</c:v>
                </c:pt>
                <c:pt idx="5263">
                  <c:v>0.52629999999999999</c:v>
                </c:pt>
                <c:pt idx="5264">
                  <c:v>0.52639999999999998</c:v>
                </c:pt>
                <c:pt idx="5265">
                  <c:v>0.52649999999999997</c:v>
                </c:pt>
                <c:pt idx="5266">
                  <c:v>0.52659999999999996</c:v>
                </c:pt>
                <c:pt idx="5267">
                  <c:v>0.52669999999999995</c:v>
                </c:pt>
                <c:pt idx="5268">
                  <c:v>0.52680000000000005</c:v>
                </c:pt>
                <c:pt idx="5269">
                  <c:v>0.52690000000000003</c:v>
                </c:pt>
                <c:pt idx="5270">
                  <c:v>0.52700000000000002</c:v>
                </c:pt>
                <c:pt idx="5271">
                  <c:v>0.52710000000000001</c:v>
                </c:pt>
                <c:pt idx="5272">
                  <c:v>0.5272</c:v>
                </c:pt>
                <c:pt idx="5273">
                  <c:v>0.52729999999999999</c:v>
                </c:pt>
                <c:pt idx="5274">
                  <c:v>0.52739999999999998</c:v>
                </c:pt>
                <c:pt idx="5275">
                  <c:v>0.52749999999999997</c:v>
                </c:pt>
                <c:pt idx="5276">
                  <c:v>0.52759999999999996</c:v>
                </c:pt>
                <c:pt idx="5277">
                  <c:v>0.52769999999999995</c:v>
                </c:pt>
                <c:pt idx="5278">
                  <c:v>0.52780000000000005</c:v>
                </c:pt>
                <c:pt idx="5279">
                  <c:v>0.52790000000000004</c:v>
                </c:pt>
                <c:pt idx="5280">
                  <c:v>0.52800000000000002</c:v>
                </c:pt>
                <c:pt idx="5281">
                  <c:v>0.52810000000000001</c:v>
                </c:pt>
                <c:pt idx="5282">
                  <c:v>0.5282</c:v>
                </c:pt>
                <c:pt idx="5283">
                  <c:v>0.52829999999999999</c:v>
                </c:pt>
                <c:pt idx="5284">
                  <c:v>0.52839999999999998</c:v>
                </c:pt>
                <c:pt idx="5285">
                  <c:v>0.52849999999999997</c:v>
                </c:pt>
                <c:pt idx="5286">
                  <c:v>0.52859999999999996</c:v>
                </c:pt>
                <c:pt idx="5287">
                  <c:v>0.52869999999999995</c:v>
                </c:pt>
                <c:pt idx="5288">
                  <c:v>0.52880000000000005</c:v>
                </c:pt>
                <c:pt idx="5289">
                  <c:v>0.52890000000000004</c:v>
                </c:pt>
                <c:pt idx="5290">
                  <c:v>0.52900000000000003</c:v>
                </c:pt>
                <c:pt idx="5291">
                  <c:v>0.52910000000000001</c:v>
                </c:pt>
                <c:pt idx="5292">
                  <c:v>0.5292</c:v>
                </c:pt>
                <c:pt idx="5293">
                  <c:v>0.52929999999999999</c:v>
                </c:pt>
                <c:pt idx="5294">
                  <c:v>0.52939999999999998</c:v>
                </c:pt>
                <c:pt idx="5295">
                  <c:v>0.52949999999999997</c:v>
                </c:pt>
                <c:pt idx="5296">
                  <c:v>0.52959999999999996</c:v>
                </c:pt>
                <c:pt idx="5297">
                  <c:v>0.52969999999999995</c:v>
                </c:pt>
                <c:pt idx="5298">
                  <c:v>0.52980000000000005</c:v>
                </c:pt>
                <c:pt idx="5299">
                  <c:v>0.52990000000000004</c:v>
                </c:pt>
                <c:pt idx="5300">
                  <c:v>0.53</c:v>
                </c:pt>
                <c:pt idx="5301">
                  <c:v>0.53010000000000002</c:v>
                </c:pt>
                <c:pt idx="5302">
                  <c:v>0.5302</c:v>
                </c:pt>
                <c:pt idx="5303">
                  <c:v>0.53029999999999999</c:v>
                </c:pt>
                <c:pt idx="5304">
                  <c:v>0.53039999999999998</c:v>
                </c:pt>
                <c:pt idx="5305">
                  <c:v>0.53049999999999997</c:v>
                </c:pt>
                <c:pt idx="5306">
                  <c:v>0.53059999999999996</c:v>
                </c:pt>
                <c:pt idx="5307">
                  <c:v>0.53069999999999995</c:v>
                </c:pt>
                <c:pt idx="5308">
                  <c:v>0.53080000000000005</c:v>
                </c:pt>
                <c:pt idx="5309">
                  <c:v>0.53090000000000004</c:v>
                </c:pt>
                <c:pt idx="5310">
                  <c:v>0.53100000000000003</c:v>
                </c:pt>
                <c:pt idx="5311">
                  <c:v>0.53110000000000002</c:v>
                </c:pt>
                <c:pt idx="5312">
                  <c:v>0.53120000000000001</c:v>
                </c:pt>
                <c:pt idx="5313">
                  <c:v>0.53129999999999999</c:v>
                </c:pt>
                <c:pt idx="5314">
                  <c:v>0.53139999999999998</c:v>
                </c:pt>
                <c:pt idx="5315">
                  <c:v>0.53149999999999997</c:v>
                </c:pt>
                <c:pt idx="5316">
                  <c:v>0.53159999999999996</c:v>
                </c:pt>
                <c:pt idx="5317">
                  <c:v>0.53169999999999995</c:v>
                </c:pt>
                <c:pt idx="5318">
                  <c:v>0.53180000000000005</c:v>
                </c:pt>
                <c:pt idx="5319">
                  <c:v>0.53190000000000004</c:v>
                </c:pt>
                <c:pt idx="5320">
                  <c:v>0.53200000000000003</c:v>
                </c:pt>
                <c:pt idx="5321">
                  <c:v>0.53210000000000002</c:v>
                </c:pt>
                <c:pt idx="5322">
                  <c:v>0.53220000000000001</c:v>
                </c:pt>
                <c:pt idx="5323">
                  <c:v>0.5323</c:v>
                </c:pt>
                <c:pt idx="5324">
                  <c:v>0.53239999999999998</c:v>
                </c:pt>
                <c:pt idx="5325">
                  <c:v>0.53249999999999997</c:v>
                </c:pt>
                <c:pt idx="5326">
                  <c:v>0.53259999999999996</c:v>
                </c:pt>
                <c:pt idx="5327">
                  <c:v>0.53269999999999995</c:v>
                </c:pt>
                <c:pt idx="5328">
                  <c:v>0.53280000000000005</c:v>
                </c:pt>
                <c:pt idx="5329">
                  <c:v>0.53290000000000004</c:v>
                </c:pt>
                <c:pt idx="5330">
                  <c:v>0.53300000000000003</c:v>
                </c:pt>
                <c:pt idx="5331">
                  <c:v>0.53310000000000002</c:v>
                </c:pt>
                <c:pt idx="5332">
                  <c:v>0.53320000000000001</c:v>
                </c:pt>
                <c:pt idx="5333">
                  <c:v>0.5333</c:v>
                </c:pt>
                <c:pt idx="5334">
                  <c:v>0.53339999999999999</c:v>
                </c:pt>
                <c:pt idx="5335">
                  <c:v>0.53349999999999997</c:v>
                </c:pt>
                <c:pt idx="5336">
                  <c:v>0.53359999999999996</c:v>
                </c:pt>
                <c:pt idx="5337">
                  <c:v>0.53369999999999995</c:v>
                </c:pt>
                <c:pt idx="5338">
                  <c:v>0.53380000000000005</c:v>
                </c:pt>
                <c:pt idx="5339">
                  <c:v>0.53390000000000004</c:v>
                </c:pt>
                <c:pt idx="5340">
                  <c:v>0.53400000000000003</c:v>
                </c:pt>
                <c:pt idx="5341">
                  <c:v>0.53410000000000002</c:v>
                </c:pt>
                <c:pt idx="5342">
                  <c:v>0.53420000000000001</c:v>
                </c:pt>
                <c:pt idx="5343">
                  <c:v>0.5343</c:v>
                </c:pt>
                <c:pt idx="5344">
                  <c:v>0.53439999999999999</c:v>
                </c:pt>
                <c:pt idx="5345">
                  <c:v>0.53449999999999998</c:v>
                </c:pt>
                <c:pt idx="5346">
                  <c:v>0.53459999999999996</c:v>
                </c:pt>
                <c:pt idx="5347">
                  <c:v>0.53469999999999995</c:v>
                </c:pt>
                <c:pt idx="5348">
                  <c:v>0.53480000000000005</c:v>
                </c:pt>
                <c:pt idx="5349">
                  <c:v>0.53490000000000004</c:v>
                </c:pt>
                <c:pt idx="5350">
                  <c:v>0.53500000000000003</c:v>
                </c:pt>
                <c:pt idx="5351">
                  <c:v>0.53510000000000002</c:v>
                </c:pt>
                <c:pt idx="5352">
                  <c:v>0.53520000000000001</c:v>
                </c:pt>
                <c:pt idx="5353">
                  <c:v>0.5353</c:v>
                </c:pt>
                <c:pt idx="5354">
                  <c:v>0.53539999999999999</c:v>
                </c:pt>
                <c:pt idx="5355">
                  <c:v>0.53549999999999998</c:v>
                </c:pt>
                <c:pt idx="5356">
                  <c:v>0.53559999999999997</c:v>
                </c:pt>
                <c:pt idx="5357">
                  <c:v>0.53569999999999995</c:v>
                </c:pt>
                <c:pt idx="5358">
                  <c:v>0.53580000000000005</c:v>
                </c:pt>
                <c:pt idx="5359">
                  <c:v>0.53590000000000004</c:v>
                </c:pt>
                <c:pt idx="5360">
                  <c:v>0.53600000000000003</c:v>
                </c:pt>
                <c:pt idx="5361">
                  <c:v>0.53610000000000002</c:v>
                </c:pt>
                <c:pt idx="5362">
                  <c:v>0.53620000000000001</c:v>
                </c:pt>
                <c:pt idx="5363">
                  <c:v>0.5363</c:v>
                </c:pt>
                <c:pt idx="5364">
                  <c:v>0.53639999999999999</c:v>
                </c:pt>
                <c:pt idx="5365">
                  <c:v>0.53649999999999998</c:v>
                </c:pt>
                <c:pt idx="5366">
                  <c:v>0.53659999999999997</c:v>
                </c:pt>
                <c:pt idx="5367">
                  <c:v>0.53669999999999995</c:v>
                </c:pt>
                <c:pt idx="5368">
                  <c:v>0.53680000000000005</c:v>
                </c:pt>
                <c:pt idx="5369">
                  <c:v>0.53690000000000004</c:v>
                </c:pt>
                <c:pt idx="5370">
                  <c:v>0.53700000000000003</c:v>
                </c:pt>
                <c:pt idx="5371">
                  <c:v>0.53710000000000002</c:v>
                </c:pt>
                <c:pt idx="5372">
                  <c:v>0.53720000000000001</c:v>
                </c:pt>
                <c:pt idx="5373">
                  <c:v>0.5373</c:v>
                </c:pt>
                <c:pt idx="5374">
                  <c:v>0.53739999999999999</c:v>
                </c:pt>
                <c:pt idx="5375">
                  <c:v>0.53749999999999998</c:v>
                </c:pt>
                <c:pt idx="5376">
                  <c:v>0.53759999999999997</c:v>
                </c:pt>
                <c:pt idx="5377">
                  <c:v>0.53769999999999996</c:v>
                </c:pt>
                <c:pt idx="5378">
                  <c:v>0.53779999999999994</c:v>
                </c:pt>
                <c:pt idx="5379">
                  <c:v>0.53790000000000004</c:v>
                </c:pt>
                <c:pt idx="5380">
                  <c:v>0.53800000000000003</c:v>
                </c:pt>
                <c:pt idx="5381">
                  <c:v>0.53810000000000002</c:v>
                </c:pt>
                <c:pt idx="5382">
                  <c:v>0.53820000000000001</c:v>
                </c:pt>
                <c:pt idx="5383">
                  <c:v>0.5383</c:v>
                </c:pt>
                <c:pt idx="5384">
                  <c:v>0.53839999999999999</c:v>
                </c:pt>
                <c:pt idx="5385">
                  <c:v>0.53849999999999998</c:v>
                </c:pt>
                <c:pt idx="5386">
                  <c:v>0.53859999999999997</c:v>
                </c:pt>
                <c:pt idx="5387">
                  <c:v>0.53869999999999996</c:v>
                </c:pt>
                <c:pt idx="5388">
                  <c:v>0.53879999999999995</c:v>
                </c:pt>
                <c:pt idx="5389">
                  <c:v>0.53890000000000005</c:v>
                </c:pt>
                <c:pt idx="5390">
                  <c:v>0.53900000000000003</c:v>
                </c:pt>
                <c:pt idx="5391">
                  <c:v>0.53910000000000002</c:v>
                </c:pt>
                <c:pt idx="5392">
                  <c:v>0.53920000000000001</c:v>
                </c:pt>
                <c:pt idx="5393">
                  <c:v>0.5393</c:v>
                </c:pt>
                <c:pt idx="5394">
                  <c:v>0.53939999999999999</c:v>
                </c:pt>
                <c:pt idx="5395">
                  <c:v>0.53949999999999998</c:v>
                </c:pt>
                <c:pt idx="5396">
                  <c:v>0.53959999999999997</c:v>
                </c:pt>
                <c:pt idx="5397">
                  <c:v>0.53969999999999996</c:v>
                </c:pt>
                <c:pt idx="5398">
                  <c:v>0.53979999999999995</c:v>
                </c:pt>
                <c:pt idx="5399">
                  <c:v>0.53990000000000005</c:v>
                </c:pt>
                <c:pt idx="5400">
                  <c:v>0.54</c:v>
                </c:pt>
                <c:pt idx="5401">
                  <c:v>0.54010000000000002</c:v>
                </c:pt>
                <c:pt idx="5402">
                  <c:v>0.54020000000000001</c:v>
                </c:pt>
                <c:pt idx="5403">
                  <c:v>0.5403</c:v>
                </c:pt>
                <c:pt idx="5404">
                  <c:v>0.54039999999999999</c:v>
                </c:pt>
                <c:pt idx="5405">
                  <c:v>0.54049999999999998</c:v>
                </c:pt>
                <c:pt idx="5406">
                  <c:v>0.54059999999999997</c:v>
                </c:pt>
                <c:pt idx="5407">
                  <c:v>0.54069999999999996</c:v>
                </c:pt>
                <c:pt idx="5408">
                  <c:v>0.54079999999999995</c:v>
                </c:pt>
                <c:pt idx="5409">
                  <c:v>0.54090000000000005</c:v>
                </c:pt>
                <c:pt idx="5410">
                  <c:v>0.54100000000000004</c:v>
                </c:pt>
                <c:pt idx="5411">
                  <c:v>0.54110000000000003</c:v>
                </c:pt>
                <c:pt idx="5412">
                  <c:v>0.54120000000000001</c:v>
                </c:pt>
                <c:pt idx="5413">
                  <c:v>0.5413</c:v>
                </c:pt>
                <c:pt idx="5414">
                  <c:v>0.54139999999999999</c:v>
                </c:pt>
                <c:pt idx="5415">
                  <c:v>0.54149999999999998</c:v>
                </c:pt>
                <c:pt idx="5416">
                  <c:v>0.54159999999999997</c:v>
                </c:pt>
                <c:pt idx="5417">
                  <c:v>0.54169999999999996</c:v>
                </c:pt>
                <c:pt idx="5418">
                  <c:v>0.54179999999999995</c:v>
                </c:pt>
                <c:pt idx="5419">
                  <c:v>0.54190000000000005</c:v>
                </c:pt>
                <c:pt idx="5420">
                  <c:v>0.54200000000000004</c:v>
                </c:pt>
                <c:pt idx="5421">
                  <c:v>0.54210000000000003</c:v>
                </c:pt>
                <c:pt idx="5422">
                  <c:v>0.54220000000000002</c:v>
                </c:pt>
                <c:pt idx="5423">
                  <c:v>0.5423</c:v>
                </c:pt>
                <c:pt idx="5424">
                  <c:v>0.54239999999999999</c:v>
                </c:pt>
                <c:pt idx="5425">
                  <c:v>0.54249999999999998</c:v>
                </c:pt>
                <c:pt idx="5426">
                  <c:v>0.54259999999999997</c:v>
                </c:pt>
                <c:pt idx="5427">
                  <c:v>0.54269999999999996</c:v>
                </c:pt>
                <c:pt idx="5428">
                  <c:v>0.54279999999999995</c:v>
                </c:pt>
                <c:pt idx="5429">
                  <c:v>0.54290000000000005</c:v>
                </c:pt>
                <c:pt idx="5430">
                  <c:v>0.54300000000000004</c:v>
                </c:pt>
                <c:pt idx="5431">
                  <c:v>0.54310000000000003</c:v>
                </c:pt>
                <c:pt idx="5432">
                  <c:v>0.54320000000000002</c:v>
                </c:pt>
                <c:pt idx="5433">
                  <c:v>0.54330000000000001</c:v>
                </c:pt>
                <c:pt idx="5434">
                  <c:v>0.54339999999999999</c:v>
                </c:pt>
                <c:pt idx="5435">
                  <c:v>0.54349999999999998</c:v>
                </c:pt>
                <c:pt idx="5436">
                  <c:v>0.54359999999999997</c:v>
                </c:pt>
                <c:pt idx="5437">
                  <c:v>0.54369999999999996</c:v>
                </c:pt>
                <c:pt idx="5438">
                  <c:v>0.54379999999999995</c:v>
                </c:pt>
                <c:pt idx="5439">
                  <c:v>0.54390000000000005</c:v>
                </c:pt>
                <c:pt idx="5440">
                  <c:v>0.54400000000000004</c:v>
                </c:pt>
                <c:pt idx="5441">
                  <c:v>0.54410000000000003</c:v>
                </c:pt>
                <c:pt idx="5442">
                  <c:v>0.54420000000000002</c:v>
                </c:pt>
                <c:pt idx="5443">
                  <c:v>0.54430000000000001</c:v>
                </c:pt>
                <c:pt idx="5444">
                  <c:v>0.5444</c:v>
                </c:pt>
                <c:pt idx="5445">
                  <c:v>0.54449999999999998</c:v>
                </c:pt>
                <c:pt idx="5446">
                  <c:v>0.54459999999999997</c:v>
                </c:pt>
                <c:pt idx="5447">
                  <c:v>0.54469999999999996</c:v>
                </c:pt>
                <c:pt idx="5448">
                  <c:v>0.54479999999999995</c:v>
                </c:pt>
                <c:pt idx="5449">
                  <c:v>0.54490000000000005</c:v>
                </c:pt>
                <c:pt idx="5450">
                  <c:v>0.54500000000000004</c:v>
                </c:pt>
                <c:pt idx="5451">
                  <c:v>0.54510000000000003</c:v>
                </c:pt>
                <c:pt idx="5452">
                  <c:v>0.54520000000000002</c:v>
                </c:pt>
                <c:pt idx="5453">
                  <c:v>0.54530000000000001</c:v>
                </c:pt>
                <c:pt idx="5454">
                  <c:v>0.5454</c:v>
                </c:pt>
                <c:pt idx="5455">
                  <c:v>0.54549999999999998</c:v>
                </c:pt>
                <c:pt idx="5456">
                  <c:v>0.54559999999999997</c:v>
                </c:pt>
                <c:pt idx="5457">
                  <c:v>0.54569999999999996</c:v>
                </c:pt>
                <c:pt idx="5458">
                  <c:v>0.54579999999999995</c:v>
                </c:pt>
                <c:pt idx="5459">
                  <c:v>0.54590000000000005</c:v>
                </c:pt>
                <c:pt idx="5460">
                  <c:v>0.54600000000000004</c:v>
                </c:pt>
                <c:pt idx="5461">
                  <c:v>0.54610000000000003</c:v>
                </c:pt>
                <c:pt idx="5462">
                  <c:v>0.54620000000000002</c:v>
                </c:pt>
                <c:pt idx="5463">
                  <c:v>0.54630000000000001</c:v>
                </c:pt>
                <c:pt idx="5464">
                  <c:v>0.5464</c:v>
                </c:pt>
                <c:pt idx="5465">
                  <c:v>0.54649999999999999</c:v>
                </c:pt>
                <c:pt idx="5466">
                  <c:v>0.54659999999999997</c:v>
                </c:pt>
                <c:pt idx="5467">
                  <c:v>0.54669999999999996</c:v>
                </c:pt>
                <c:pt idx="5468">
                  <c:v>0.54679999999999995</c:v>
                </c:pt>
                <c:pt idx="5469">
                  <c:v>0.54690000000000005</c:v>
                </c:pt>
                <c:pt idx="5470">
                  <c:v>0.54700000000000004</c:v>
                </c:pt>
                <c:pt idx="5471">
                  <c:v>0.54710000000000003</c:v>
                </c:pt>
                <c:pt idx="5472">
                  <c:v>0.54720000000000002</c:v>
                </c:pt>
                <c:pt idx="5473">
                  <c:v>0.54730000000000001</c:v>
                </c:pt>
                <c:pt idx="5474">
                  <c:v>0.5474</c:v>
                </c:pt>
                <c:pt idx="5475">
                  <c:v>0.54749999999999999</c:v>
                </c:pt>
                <c:pt idx="5476">
                  <c:v>0.54759999999999998</c:v>
                </c:pt>
                <c:pt idx="5477">
                  <c:v>0.54769999999999996</c:v>
                </c:pt>
                <c:pt idx="5478">
                  <c:v>0.54779999999999995</c:v>
                </c:pt>
                <c:pt idx="5479">
                  <c:v>0.54790000000000005</c:v>
                </c:pt>
                <c:pt idx="5480">
                  <c:v>0.54800000000000004</c:v>
                </c:pt>
                <c:pt idx="5481">
                  <c:v>0.54810000000000003</c:v>
                </c:pt>
                <c:pt idx="5482">
                  <c:v>0.54820000000000002</c:v>
                </c:pt>
                <c:pt idx="5483">
                  <c:v>0.54830000000000001</c:v>
                </c:pt>
                <c:pt idx="5484">
                  <c:v>0.5484</c:v>
                </c:pt>
                <c:pt idx="5485">
                  <c:v>0.54849999999999999</c:v>
                </c:pt>
                <c:pt idx="5486">
                  <c:v>0.54859999999999998</c:v>
                </c:pt>
                <c:pt idx="5487">
                  <c:v>0.54869999999999997</c:v>
                </c:pt>
                <c:pt idx="5488">
                  <c:v>0.54879999999999995</c:v>
                </c:pt>
                <c:pt idx="5489">
                  <c:v>0.54890000000000005</c:v>
                </c:pt>
                <c:pt idx="5490">
                  <c:v>0.54900000000000004</c:v>
                </c:pt>
                <c:pt idx="5491">
                  <c:v>0.54910000000000003</c:v>
                </c:pt>
                <c:pt idx="5492">
                  <c:v>0.54920000000000002</c:v>
                </c:pt>
                <c:pt idx="5493">
                  <c:v>0.54930000000000001</c:v>
                </c:pt>
                <c:pt idx="5494">
                  <c:v>0.5494</c:v>
                </c:pt>
                <c:pt idx="5495">
                  <c:v>0.54949999999999999</c:v>
                </c:pt>
                <c:pt idx="5496">
                  <c:v>0.54959999999999998</c:v>
                </c:pt>
                <c:pt idx="5497">
                  <c:v>0.54969999999999997</c:v>
                </c:pt>
                <c:pt idx="5498">
                  <c:v>0.54979999999999996</c:v>
                </c:pt>
                <c:pt idx="5499">
                  <c:v>0.54990000000000006</c:v>
                </c:pt>
                <c:pt idx="5500">
                  <c:v>0.55000000000000004</c:v>
                </c:pt>
                <c:pt idx="5501">
                  <c:v>0.55010000000000003</c:v>
                </c:pt>
                <c:pt idx="5502">
                  <c:v>0.55020000000000002</c:v>
                </c:pt>
                <c:pt idx="5503">
                  <c:v>0.55030000000000001</c:v>
                </c:pt>
                <c:pt idx="5504">
                  <c:v>0.5504</c:v>
                </c:pt>
                <c:pt idx="5505">
                  <c:v>0.55049999999999999</c:v>
                </c:pt>
                <c:pt idx="5506">
                  <c:v>0.55059999999999998</c:v>
                </c:pt>
                <c:pt idx="5507">
                  <c:v>0.55069999999999997</c:v>
                </c:pt>
                <c:pt idx="5508">
                  <c:v>0.55079999999999996</c:v>
                </c:pt>
                <c:pt idx="5509">
                  <c:v>0.55089999999999995</c:v>
                </c:pt>
                <c:pt idx="5510">
                  <c:v>0.55100000000000005</c:v>
                </c:pt>
                <c:pt idx="5511">
                  <c:v>0.55110000000000003</c:v>
                </c:pt>
                <c:pt idx="5512">
                  <c:v>0.55120000000000002</c:v>
                </c:pt>
                <c:pt idx="5513">
                  <c:v>0.55130000000000001</c:v>
                </c:pt>
                <c:pt idx="5514">
                  <c:v>0.5514</c:v>
                </c:pt>
                <c:pt idx="5515">
                  <c:v>0.55149999999999999</c:v>
                </c:pt>
                <c:pt idx="5516">
                  <c:v>0.55159999999999998</c:v>
                </c:pt>
                <c:pt idx="5517">
                  <c:v>0.55169999999999997</c:v>
                </c:pt>
                <c:pt idx="5518">
                  <c:v>0.55179999999999996</c:v>
                </c:pt>
                <c:pt idx="5519">
                  <c:v>0.55189999999999995</c:v>
                </c:pt>
                <c:pt idx="5520">
                  <c:v>0.55200000000000005</c:v>
                </c:pt>
                <c:pt idx="5521">
                  <c:v>0.55210000000000004</c:v>
                </c:pt>
                <c:pt idx="5522">
                  <c:v>0.55220000000000002</c:v>
                </c:pt>
                <c:pt idx="5523">
                  <c:v>0.55230000000000001</c:v>
                </c:pt>
                <c:pt idx="5524">
                  <c:v>0.5524</c:v>
                </c:pt>
                <c:pt idx="5525">
                  <c:v>0.55249999999999999</c:v>
                </c:pt>
                <c:pt idx="5526">
                  <c:v>0.55259999999999998</c:v>
                </c:pt>
                <c:pt idx="5527">
                  <c:v>0.55269999999999997</c:v>
                </c:pt>
                <c:pt idx="5528">
                  <c:v>0.55279999999999996</c:v>
                </c:pt>
                <c:pt idx="5529">
                  <c:v>0.55289999999999995</c:v>
                </c:pt>
                <c:pt idx="5530">
                  <c:v>0.55300000000000005</c:v>
                </c:pt>
                <c:pt idx="5531">
                  <c:v>0.55310000000000004</c:v>
                </c:pt>
                <c:pt idx="5532">
                  <c:v>0.55320000000000003</c:v>
                </c:pt>
                <c:pt idx="5533">
                  <c:v>0.55330000000000001</c:v>
                </c:pt>
                <c:pt idx="5534">
                  <c:v>0.5534</c:v>
                </c:pt>
                <c:pt idx="5535">
                  <c:v>0.55349999999999999</c:v>
                </c:pt>
                <c:pt idx="5536">
                  <c:v>0.55359999999999998</c:v>
                </c:pt>
                <c:pt idx="5537">
                  <c:v>0.55369999999999997</c:v>
                </c:pt>
                <c:pt idx="5538">
                  <c:v>0.55379999999999996</c:v>
                </c:pt>
                <c:pt idx="5539">
                  <c:v>0.55389999999999995</c:v>
                </c:pt>
                <c:pt idx="5540">
                  <c:v>0.55400000000000005</c:v>
                </c:pt>
                <c:pt idx="5541">
                  <c:v>0.55410000000000004</c:v>
                </c:pt>
                <c:pt idx="5542">
                  <c:v>0.55420000000000003</c:v>
                </c:pt>
                <c:pt idx="5543">
                  <c:v>0.55430000000000001</c:v>
                </c:pt>
                <c:pt idx="5544">
                  <c:v>0.5544</c:v>
                </c:pt>
                <c:pt idx="5545">
                  <c:v>0.55449999999999999</c:v>
                </c:pt>
                <c:pt idx="5546">
                  <c:v>0.55459999999999998</c:v>
                </c:pt>
                <c:pt idx="5547">
                  <c:v>0.55469999999999997</c:v>
                </c:pt>
                <c:pt idx="5548">
                  <c:v>0.55479999999999996</c:v>
                </c:pt>
                <c:pt idx="5549">
                  <c:v>0.55489999999999995</c:v>
                </c:pt>
                <c:pt idx="5550">
                  <c:v>0.55500000000000005</c:v>
                </c:pt>
                <c:pt idx="5551">
                  <c:v>0.55510000000000004</c:v>
                </c:pt>
                <c:pt idx="5552">
                  <c:v>0.55520000000000003</c:v>
                </c:pt>
                <c:pt idx="5553">
                  <c:v>0.55530000000000002</c:v>
                </c:pt>
                <c:pt idx="5554">
                  <c:v>0.5554</c:v>
                </c:pt>
                <c:pt idx="5555">
                  <c:v>0.55549999999999999</c:v>
                </c:pt>
                <c:pt idx="5556">
                  <c:v>0.55559999999999998</c:v>
                </c:pt>
                <c:pt idx="5557">
                  <c:v>0.55569999999999997</c:v>
                </c:pt>
                <c:pt idx="5558">
                  <c:v>0.55579999999999996</c:v>
                </c:pt>
                <c:pt idx="5559">
                  <c:v>0.55589999999999995</c:v>
                </c:pt>
                <c:pt idx="5560">
                  <c:v>0.55600000000000005</c:v>
                </c:pt>
                <c:pt idx="5561">
                  <c:v>0.55610000000000004</c:v>
                </c:pt>
                <c:pt idx="5562">
                  <c:v>0.55620000000000003</c:v>
                </c:pt>
                <c:pt idx="5563">
                  <c:v>0.55630000000000002</c:v>
                </c:pt>
                <c:pt idx="5564">
                  <c:v>0.55640000000000001</c:v>
                </c:pt>
                <c:pt idx="5565">
                  <c:v>0.55649999999999999</c:v>
                </c:pt>
                <c:pt idx="5566">
                  <c:v>0.55659999999999998</c:v>
                </c:pt>
                <c:pt idx="5567">
                  <c:v>0.55669999999999997</c:v>
                </c:pt>
                <c:pt idx="5568">
                  <c:v>0.55679999999999996</c:v>
                </c:pt>
                <c:pt idx="5569">
                  <c:v>0.55689999999999995</c:v>
                </c:pt>
                <c:pt idx="5570">
                  <c:v>0.55700000000000005</c:v>
                </c:pt>
                <c:pt idx="5571">
                  <c:v>0.55710000000000004</c:v>
                </c:pt>
                <c:pt idx="5572">
                  <c:v>0.55720000000000003</c:v>
                </c:pt>
                <c:pt idx="5573">
                  <c:v>0.55730000000000002</c:v>
                </c:pt>
                <c:pt idx="5574">
                  <c:v>0.55740000000000001</c:v>
                </c:pt>
                <c:pt idx="5575">
                  <c:v>0.5575</c:v>
                </c:pt>
                <c:pt idx="5576">
                  <c:v>0.55759999999999998</c:v>
                </c:pt>
                <c:pt idx="5577">
                  <c:v>0.55769999999999997</c:v>
                </c:pt>
                <c:pt idx="5578">
                  <c:v>0.55779999999999996</c:v>
                </c:pt>
                <c:pt idx="5579">
                  <c:v>0.55789999999999995</c:v>
                </c:pt>
                <c:pt idx="5580">
                  <c:v>0.55800000000000005</c:v>
                </c:pt>
                <c:pt idx="5581">
                  <c:v>0.55810000000000004</c:v>
                </c:pt>
                <c:pt idx="5582">
                  <c:v>0.55820000000000003</c:v>
                </c:pt>
                <c:pt idx="5583">
                  <c:v>0.55830000000000002</c:v>
                </c:pt>
                <c:pt idx="5584">
                  <c:v>0.55840000000000001</c:v>
                </c:pt>
                <c:pt idx="5585">
                  <c:v>0.5585</c:v>
                </c:pt>
                <c:pt idx="5586">
                  <c:v>0.55859999999999999</c:v>
                </c:pt>
                <c:pt idx="5587">
                  <c:v>0.55869999999999997</c:v>
                </c:pt>
                <c:pt idx="5588">
                  <c:v>0.55879999999999996</c:v>
                </c:pt>
                <c:pt idx="5589">
                  <c:v>0.55889999999999995</c:v>
                </c:pt>
                <c:pt idx="5590">
                  <c:v>0.55900000000000005</c:v>
                </c:pt>
                <c:pt idx="5591">
                  <c:v>0.55910000000000004</c:v>
                </c:pt>
                <c:pt idx="5592">
                  <c:v>0.55920000000000003</c:v>
                </c:pt>
                <c:pt idx="5593">
                  <c:v>0.55930000000000002</c:v>
                </c:pt>
                <c:pt idx="5594">
                  <c:v>0.55940000000000001</c:v>
                </c:pt>
                <c:pt idx="5595">
                  <c:v>0.5595</c:v>
                </c:pt>
                <c:pt idx="5596">
                  <c:v>0.55959999999999999</c:v>
                </c:pt>
                <c:pt idx="5597">
                  <c:v>0.55969999999999998</c:v>
                </c:pt>
                <c:pt idx="5598">
                  <c:v>0.55979999999999996</c:v>
                </c:pt>
                <c:pt idx="5599">
                  <c:v>0.55989999999999995</c:v>
                </c:pt>
                <c:pt idx="5600">
                  <c:v>0.56000000000000005</c:v>
                </c:pt>
                <c:pt idx="5601">
                  <c:v>0.56010000000000004</c:v>
                </c:pt>
                <c:pt idx="5602">
                  <c:v>0.56020000000000003</c:v>
                </c:pt>
                <c:pt idx="5603">
                  <c:v>0.56030000000000002</c:v>
                </c:pt>
                <c:pt idx="5604">
                  <c:v>0.56040000000000001</c:v>
                </c:pt>
                <c:pt idx="5605">
                  <c:v>0.5605</c:v>
                </c:pt>
                <c:pt idx="5606">
                  <c:v>0.56059999999999999</c:v>
                </c:pt>
                <c:pt idx="5607">
                  <c:v>0.56069999999999998</c:v>
                </c:pt>
                <c:pt idx="5608">
                  <c:v>0.56079999999999997</c:v>
                </c:pt>
                <c:pt idx="5609">
                  <c:v>0.56089999999999995</c:v>
                </c:pt>
                <c:pt idx="5610">
                  <c:v>0.56100000000000005</c:v>
                </c:pt>
                <c:pt idx="5611">
                  <c:v>0.56110000000000004</c:v>
                </c:pt>
                <c:pt idx="5612">
                  <c:v>0.56120000000000003</c:v>
                </c:pt>
                <c:pt idx="5613">
                  <c:v>0.56130000000000002</c:v>
                </c:pt>
                <c:pt idx="5614">
                  <c:v>0.56140000000000001</c:v>
                </c:pt>
                <c:pt idx="5615">
                  <c:v>0.5615</c:v>
                </c:pt>
                <c:pt idx="5616">
                  <c:v>0.56159999999999999</c:v>
                </c:pt>
                <c:pt idx="5617">
                  <c:v>0.56169999999999998</c:v>
                </c:pt>
                <c:pt idx="5618">
                  <c:v>0.56179999999999997</c:v>
                </c:pt>
                <c:pt idx="5619">
                  <c:v>0.56189999999999996</c:v>
                </c:pt>
                <c:pt idx="5620">
                  <c:v>0.56200000000000006</c:v>
                </c:pt>
                <c:pt idx="5621">
                  <c:v>0.56210000000000004</c:v>
                </c:pt>
                <c:pt idx="5622">
                  <c:v>0.56220000000000003</c:v>
                </c:pt>
                <c:pt idx="5623">
                  <c:v>0.56230000000000002</c:v>
                </c:pt>
                <c:pt idx="5624">
                  <c:v>0.56240000000000001</c:v>
                </c:pt>
                <c:pt idx="5625">
                  <c:v>0.5625</c:v>
                </c:pt>
                <c:pt idx="5626">
                  <c:v>0.56259999999999999</c:v>
                </c:pt>
                <c:pt idx="5627">
                  <c:v>0.56269999999999998</c:v>
                </c:pt>
                <c:pt idx="5628">
                  <c:v>0.56279999999999997</c:v>
                </c:pt>
                <c:pt idx="5629">
                  <c:v>0.56289999999999996</c:v>
                </c:pt>
                <c:pt idx="5630">
                  <c:v>0.56299999999999994</c:v>
                </c:pt>
                <c:pt idx="5631">
                  <c:v>0.56310000000000004</c:v>
                </c:pt>
                <c:pt idx="5632">
                  <c:v>0.56320000000000003</c:v>
                </c:pt>
                <c:pt idx="5633">
                  <c:v>0.56330000000000002</c:v>
                </c:pt>
                <c:pt idx="5634">
                  <c:v>0.56340000000000001</c:v>
                </c:pt>
                <c:pt idx="5635">
                  <c:v>0.5635</c:v>
                </c:pt>
                <c:pt idx="5636">
                  <c:v>0.56359999999999999</c:v>
                </c:pt>
                <c:pt idx="5637">
                  <c:v>0.56369999999999998</c:v>
                </c:pt>
                <c:pt idx="5638">
                  <c:v>0.56379999999999997</c:v>
                </c:pt>
                <c:pt idx="5639">
                  <c:v>0.56389999999999996</c:v>
                </c:pt>
                <c:pt idx="5640">
                  <c:v>0.56399999999999995</c:v>
                </c:pt>
                <c:pt idx="5641">
                  <c:v>0.56410000000000005</c:v>
                </c:pt>
                <c:pt idx="5642">
                  <c:v>0.56420000000000003</c:v>
                </c:pt>
                <c:pt idx="5643">
                  <c:v>0.56430000000000002</c:v>
                </c:pt>
                <c:pt idx="5644">
                  <c:v>0.56440000000000001</c:v>
                </c:pt>
                <c:pt idx="5645">
                  <c:v>0.5645</c:v>
                </c:pt>
                <c:pt idx="5646">
                  <c:v>0.56459999999999999</c:v>
                </c:pt>
                <c:pt idx="5647">
                  <c:v>0.56469999999999998</c:v>
                </c:pt>
                <c:pt idx="5648">
                  <c:v>0.56479999999999997</c:v>
                </c:pt>
                <c:pt idx="5649">
                  <c:v>0.56489999999999996</c:v>
                </c:pt>
                <c:pt idx="5650">
                  <c:v>0.56499999999999995</c:v>
                </c:pt>
                <c:pt idx="5651">
                  <c:v>0.56510000000000005</c:v>
                </c:pt>
                <c:pt idx="5652">
                  <c:v>0.56520000000000004</c:v>
                </c:pt>
                <c:pt idx="5653">
                  <c:v>0.56530000000000002</c:v>
                </c:pt>
                <c:pt idx="5654">
                  <c:v>0.56540000000000001</c:v>
                </c:pt>
                <c:pt idx="5655">
                  <c:v>0.5655</c:v>
                </c:pt>
                <c:pt idx="5656">
                  <c:v>0.56559999999999999</c:v>
                </c:pt>
                <c:pt idx="5657">
                  <c:v>0.56569999999999998</c:v>
                </c:pt>
                <c:pt idx="5658">
                  <c:v>0.56579999999999997</c:v>
                </c:pt>
                <c:pt idx="5659">
                  <c:v>0.56589999999999996</c:v>
                </c:pt>
                <c:pt idx="5660">
                  <c:v>0.56599999999999995</c:v>
                </c:pt>
                <c:pt idx="5661">
                  <c:v>0.56610000000000005</c:v>
                </c:pt>
                <c:pt idx="5662">
                  <c:v>0.56620000000000004</c:v>
                </c:pt>
                <c:pt idx="5663">
                  <c:v>0.56630000000000003</c:v>
                </c:pt>
                <c:pt idx="5664">
                  <c:v>0.56640000000000001</c:v>
                </c:pt>
                <c:pt idx="5665">
                  <c:v>0.5665</c:v>
                </c:pt>
                <c:pt idx="5666">
                  <c:v>0.56659999999999999</c:v>
                </c:pt>
                <c:pt idx="5667">
                  <c:v>0.56669999999999998</c:v>
                </c:pt>
                <c:pt idx="5668">
                  <c:v>0.56679999999999997</c:v>
                </c:pt>
                <c:pt idx="5669">
                  <c:v>0.56689999999999996</c:v>
                </c:pt>
                <c:pt idx="5670">
                  <c:v>0.56699999999999995</c:v>
                </c:pt>
                <c:pt idx="5671">
                  <c:v>0.56710000000000005</c:v>
                </c:pt>
                <c:pt idx="5672">
                  <c:v>0.56720000000000004</c:v>
                </c:pt>
                <c:pt idx="5673">
                  <c:v>0.56730000000000003</c:v>
                </c:pt>
                <c:pt idx="5674">
                  <c:v>0.56740000000000002</c:v>
                </c:pt>
                <c:pt idx="5675">
                  <c:v>0.5675</c:v>
                </c:pt>
                <c:pt idx="5676">
                  <c:v>0.56759999999999999</c:v>
                </c:pt>
                <c:pt idx="5677">
                  <c:v>0.56769999999999998</c:v>
                </c:pt>
                <c:pt idx="5678">
                  <c:v>0.56779999999999997</c:v>
                </c:pt>
                <c:pt idx="5679">
                  <c:v>0.56789999999999996</c:v>
                </c:pt>
                <c:pt idx="5680">
                  <c:v>0.56799999999999995</c:v>
                </c:pt>
                <c:pt idx="5681">
                  <c:v>0.56810000000000005</c:v>
                </c:pt>
                <c:pt idx="5682">
                  <c:v>0.56820000000000004</c:v>
                </c:pt>
                <c:pt idx="5683">
                  <c:v>0.56830000000000003</c:v>
                </c:pt>
                <c:pt idx="5684">
                  <c:v>0.56840000000000002</c:v>
                </c:pt>
                <c:pt idx="5685">
                  <c:v>0.56850000000000001</c:v>
                </c:pt>
                <c:pt idx="5686">
                  <c:v>0.56859999999999999</c:v>
                </c:pt>
                <c:pt idx="5687">
                  <c:v>0.56869999999999998</c:v>
                </c:pt>
                <c:pt idx="5688">
                  <c:v>0.56879999999999997</c:v>
                </c:pt>
                <c:pt idx="5689">
                  <c:v>0.56889999999999996</c:v>
                </c:pt>
                <c:pt idx="5690">
                  <c:v>0.56899999999999995</c:v>
                </c:pt>
                <c:pt idx="5691">
                  <c:v>0.56910000000000005</c:v>
                </c:pt>
                <c:pt idx="5692">
                  <c:v>0.56920000000000004</c:v>
                </c:pt>
                <c:pt idx="5693">
                  <c:v>0.56930000000000003</c:v>
                </c:pt>
                <c:pt idx="5694">
                  <c:v>0.56940000000000002</c:v>
                </c:pt>
                <c:pt idx="5695">
                  <c:v>0.56950000000000001</c:v>
                </c:pt>
                <c:pt idx="5696">
                  <c:v>0.5696</c:v>
                </c:pt>
                <c:pt idx="5697">
                  <c:v>0.56969999999999998</c:v>
                </c:pt>
                <c:pt idx="5698">
                  <c:v>0.56979999999999997</c:v>
                </c:pt>
                <c:pt idx="5699">
                  <c:v>0.56989999999999996</c:v>
                </c:pt>
                <c:pt idx="5700">
                  <c:v>0.56999999999999995</c:v>
                </c:pt>
                <c:pt idx="5701">
                  <c:v>0.57010000000000005</c:v>
                </c:pt>
                <c:pt idx="5702">
                  <c:v>0.57020000000000004</c:v>
                </c:pt>
                <c:pt idx="5703">
                  <c:v>0.57030000000000003</c:v>
                </c:pt>
                <c:pt idx="5704">
                  <c:v>0.57040000000000002</c:v>
                </c:pt>
                <c:pt idx="5705">
                  <c:v>0.57050000000000001</c:v>
                </c:pt>
                <c:pt idx="5706">
                  <c:v>0.5706</c:v>
                </c:pt>
                <c:pt idx="5707">
                  <c:v>0.57069999999999999</c:v>
                </c:pt>
                <c:pt idx="5708">
                  <c:v>0.57079999999999997</c:v>
                </c:pt>
                <c:pt idx="5709">
                  <c:v>0.57089999999999996</c:v>
                </c:pt>
                <c:pt idx="5710">
                  <c:v>0.57099999999999995</c:v>
                </c:pt>
                <c:pt idx="5711">
                  <c:v>0.57110000000000005</c:v>
                </c:pt>
                <c:pt idx="5712">
                  <c:v>0.57120000000000004</c:v>
                </c:pt>
                <c:pt idx="5713">
                  <c:v>0.57130000000000003</c:v>
                </c:pt>
                <c:pt idx="5714">
                  <c:v>0.57140000000000002</c:v>
                </c:pt>
                <c:pt idx="5715">
                  <c:v>0.57150000000000001</c:v>
                </c:pt>
                <c:pt idx="5716">
                  <c:v>0.5716</c:v>
                </c:pt>
                <c:pt idx="5717">
                  <c:v>0.57169999999999999</c:v>
                </c:pt>
                <c:pt idx="5718">
                  <c:v>0.57179999999999997</c:v>
                </c:pt>
                <c:pt idx="5719">
                  <c:v>0.57189999999999996</c:v>
                </c:pt>
                <c:pt idx="5720">
                  <c:v>0.57199999999999995</c:v>
                </c:pt>
                <c:pt idx="5721">
                  <c:v>0.57210000000000005</c:v>
                </c:pt>
                <c:pt idx="5722">
                  <c:v>0.57220000000000004</c:v>
                </c:pt>
                <c:pt idx="5723">
                  <c:v>0.57230000000000003</c:v>
                </c:pt>
                <c:pt idx="5724">
                  <c:v>0.57240000000000002</c:v>
                </c:pt>
                <c:pt idx="5725">
                  <c:v>0.57250000000000001</c:v>
                </c:pt>
                <c:pt idx="5726">
                  <c:v>0.5726</c:v>
                </c:pt>
                <c:pt idx="5727">
                  <c:v>0.57269999999999999</c:v>
                </c:pt>
                <c:pt idx="5728">
                  <c:v>0.57279999999999998</c:v>
                </c:pt>
                <c:pt idx="5729">
                  <c:v>0.57289999999999996</c:v>
                </c:pt>
                <c:pt idx="5730">
                  <c:v>0.57299999999999995</c:v>
                </c:pt>
                <c:pt idx="5731">
                  <c:v>0.57310000000000005</c:v>
                </c:pt>
                <c:pt idx="5732">
                  <c:v>0.57320000000000004</c:v>
                </c:pt>
                <c:pt idx="5733">
                  <c:v>0.57330000000000003</c:v>
                </c:pt>
                <c:pt idx="5734">
                  <c:v>0.57340000000000002</c:v>
                </c:pt>
                <c:pt idx="5735">
                  <c:v>0.57350000000000001</c:v>
                </c:pt>
                <c:pt idx="5736">
                  <c:v>0.5736</c:v>
                </c:pt>
                <c:pt idx="5737">
                  <c:v>0.57369999999999999</c:v>
                </c:pt>
                <c:pt idx="5738">
                  <c:v>0.57379999999999998</c:v>
                </c:pt>
                <c:pt idx="5739">
                  <c:v>0.57389999999999997</c:v>
                </c:pt>
                <c:pt idx="5740">
                  <c:v>0.57399999999999995</c:v>
                </c:pt>
                <c:pt idx="5741">
                  <c:v>0.57410000000000005</c:v>
                </c:pt>
                <c:pt idx="5742">
                  <c:v>0.57420000000000004</c:v>
                </c:pt>
                <c:pt idx="5743">
                  <c:v>0.57430000000000003</c:v>
                </c:pt>
                <c:pt idx="5744">
                  <c:v>0.57440000000000002</c:v>
                </c:pt>
                <c:pt idx="5745">
                  <c:v>0.57450000000000001</c:v>
                </c:pt>
                <c:pt idx="5746">
                  <c:v>0.5746</c:v>
                </c:pt>
                <c:pt idx="5747">
                  <c:v>0.57469999999999999</c:v>
                </c:pt>
                <c:pt idx="5748">
                  <c:v>0.57479999999999998</c:v>
                </c:pt>
                <c:pt idx="5749">
                  <c:v>0.57489999999999997</c:v>
                </c:pt>
                <c:pt idx="5750">
                  <c:v>0.57499999999999996</c:v>
                </c:pt>
                <c:pt idx="5751">
                  <c:v>0.57509999999999994</c:v>
                </c:pt>
                <c:pt idx="5752">
                  <c:v>0.57520000000000004</c:v>
                </c:pt>
                <c:pt idx="5753">
                  <c:v>0.57530000000000003</c:v>
                </c:pt>
                <c:pt idx="5754">
                  <c:v>0.57540000000000002</c:v>
                </c:pt>
                <c:pt idx="5755">
                  <c:v>0.57550000000000001</c:v>
                </c:pt>
                <c:pt idx="5756">
                  <c:v>0.5756</c:v>
                </c:pt>
                <c:pt idx="5757">
                  <c:v>0.57569999999999999</c:v>
                </c:pt>
                <c:pt idx="5758">
                  <c:v>0.57579999999999998</c:v>
                </c:pt>
                <c:pt idx="5759">
                  <c:v>0.57589999999999997</c:v>
                </c:pt>
                <c:pt idx="5760">
                  <c:v>0.57599999999999996</c:v>
                </c:pt>
                <c:pt idx="5761">
                  <c:v>0.57609999999999995</c:v>
                </c:pt>
                <c:pt idx="5762">
                  <c:v>0.57620000000000005</c:v>
                </c:pt>
                <c:pt idx="5763">
                  <c:v>0.57630000000000003</c:v>
                </c:pt>
                <c:pt idx="5764">
                  <c:v>0.57640000000000002</c:v>
                </c:pt>
                <c:pt idx="5765">
                  <c:v>0.57650000000000001</c:v>
                </c:pt>
                <c:pt idx="5766">
                  <c:v>0.5766</c:v>
                </c:pt>
                <c:pt idx="5767">
                  <c:v>0.57669999999999999</c:v>
                </c:pt>
                <c:pt idx="5768">
                  <c:v>0.57679999999999998</c:v>
                </c:pt>
                <c:pt idx="5769">
                  <c:v>0.57689999999999997</c:v>
                </c:pt>
                <c:pt idx="5770">
                  <c:v>0.57699999999999996</c:v>
                </c:pt>
                <c:pt idx="5771">
                  <c:v>0.57709999999999995</c:v>
                </c:pt>
                <c:pt idx="5772">
                  <c:v>0.57720000000000005</c:v>
                </c:pt>
                <c:pt idx="5773">
                  <c:v>0.57730000000000004</c:v>
                </c:pt>
                <c:pt idx="5774">
                  <c:v>0.57740000000000002</c:v>
                </c:pt>
                <c:pt idx="5775">
                  <c:v>0.57750000000000001</c:v>
                </c:pt>
                <c:pt idx="5776">
                  <c:v>0.5776</c:v>
                </c:pt>
                <c:pt idx="5777">
                  <c:v>0.57769999999999999</c:v>
                </c:pt>
                <c:pt idx="5778">
                  <c:v>0.57779999999999998</c:v>
                </c:pt>
                <c:pt idx="5779">
                  <c:v>0.57789999999999997</c:v>
                </c:pt>
                <c:pt idx="5780">
                  <c:v>0.57799999999999996</c:v>
                </c:pt>
                <c:pt idx="5781">
                  <c:v>0.57809999999999995</c:v>
                </c:pt>
                <c:pt idx="5782">
                  <c:v>0.57820000000000005</c:v>
                </c:pt>
                <c:pt idx="5783">
                  <c:v>0.57830000000000004</c:v>
                </c:pt>
                <c:pt idx="5784">
                  <c:v>0.57840000000000003</c:v>
                </c:pt>
                <c:pt idx="5785">
                  <c:v>0.57850000000000001</c:v>
                </c:pt>
                <c:pt idx="5786">
                  <c:v>0.5786</c:v>
                </c:pt>
                <c:pt idx="5787">
                  <c:v>0.57869999999999999</c:v>
                </c:pt>
                <c:pt idx="5788">
                  <c:v>0.57879999999999998</c:v>
                </c:pt>
                <c:pt idx="5789">
                  <c:v>0.57889999999999997</c:v>
                </c:pt>
                <c:pt idx="5790">
                  <c:v>0.57899999999999996</c:v>
                </c:pt>
                <c:pt idx="5791">
                  <c:v>0.57909999999999995</c:v>
                </c:pt>
                <c:pt idx="5792">
                  <c:v>0.57920000000000005</c:v>
                </c:pt>
                <c:pt idx="5793">
                  <c:v>0.57930000000000004</c:v>
                </c:pt>
                <c:pt idx="5794">
                  <c:v>0.57940000000000003</c:v>
                </c:pt>
                <c:pt idx="5795">
                  <c:v>0.57950000000000002</c:v>
                </c:pt>
                <c:pt idx="5796">
                  <c:v>0.5796</c:v>
                </c:pt>
                <c:pt idx="5797">
                  <c:v>0.57969999999999999</c:v>
                </c:pt>
                <c:pt idx="5798">
                  <c:v>0.57979999999999998</c:v>
                </c:pt>
                <c:pt idx="5799">
                  <c:v>0.57989999999999997</c:v>
                </c:pt>
                <c:pt idx="5800">
                  <c:v>0.57999999999999996</c:v>
                </c:pt>
                <c:pt idx="5801">
                  <c:v>0.58009999999999995</c:v>
                </c:pt>
                <c:pt idx="5802">
                  <c:v>0.58020000000000005</c:v>
                </c:pt>
                <c:pt idx="5803">
                  <c:v>0.58030000000000004</c:v>
                </c:pt>
                <c:pt idx="5804">
                  <c:v>0.58040000000000003</c:v>
                </c:pt>
                <c:pt idx="5805">
                  <c:v>0.58050000000000002</c:v>
                </c:pt>
                <c:pt idx="5806">
                  <c:v>0.5806</c:v>
                </c:pt>
                <c:pt idx="5807">
                  <c:v>0.58069999999999999</c:v>
                </c:pt>
                <c:pt idx="5808">
                  <c:v>0.58079999999999998</c:v>
                </c:pt>
                <c:pt idx="5809">
                  <c:v>0.58089999999999997</c:v>
                </c:pt>
                <c:pt idx="5810">
                  <c:v>0.58099999999999996</c:v>
                </c:pt>
                <c:pt idx="5811">
                  <c:v>0.58109999999999995</c:v>
                </c:pt>
                <c:pt idx="5812">
                  <c:v>0.58120000000000005</c:v>
                </c:pt>
                <c:pt idx="5813">
                  <c:v>0.58130000000000004</c:v>
                </c:pt>
                <c:pt idx="5814">
                  <c:v>0.58140000000000003</c:v>
                </c:pt>
                <c:pt idx="5815">
                  <c:v>0.58150000000000002</c:v>
                </c:pt>
                <c:pt idx="5816">
                  <c:v>0.58160000000000001</c:v>
                </c:pt>
                <c:pt idx="5817">
                  <c:v>0.58169999999999999</c:v>
                </c:pt>
                <c:pt idx="5818">
                  <c:v>0.58179999999999998</c:v>
                </c:pt>
                <c:pt idx="5819">
                  <c:v>0.58189999999999997</c:v>
                </c:pt>
                <c:pt idx="5820">
                  <c:v>0.58199999999999996</c:v>
                </c:pt>
                <c:pt idx="5821">
                  <c:v>0.58209999999999995</c:v>
                </c:pt>
                <c:pt idx="5822">
                  <c:v>0.58220000000000005</c:v>
                </c:pt>
                <c:pt idx="5823">
                  <c:v>0.58230000000000004</c:v>
                </c:pt>
                <c:pt idx="5824">
                  <c:v>0.58240000000000003</c:v>
                </c:pt>
                <c:pt idx="5825">
                  <c:v>0.58250000000000002</c:v>
                </c:pt>
                <c:pt idx="5826">
                  <c:v>0.58260000000000001</c:v>
                </c:pt>
                <c:pt idx="5827">
                  <c:v>0.5827</c:v>
                </c:pt>
                <c:pt idx="5828">
                  <c:v>0.58279999999999998</c:v>
                </c:pt>
                <c:pt idx="5829">
                  <c:v>0.58289999999999997</c:v>
                </c:pt>
                <c:pt idx="5830">
                  <c:v>0.58299999999999996</c:v>
                </c:pt>
                <c:pt idx="5831">
                  <c:v>0.58309999999999995</c:v>
                </c:pt>
                <c:pt idx="5832">
                  <c:v>0.58320000000000005</c:v>
                </c:pt>
                <c:pt idx="5833">
                  <c:v>0.58330000000000004</c:v>
                </c:pt>
                <c:pt idx="5834">
                  <c:v>0.58340000000000003</c:v>
                </c:pt>
                <c:pt idx="5835">
                  <c:v>0.58350000000000002</c:v>
                </c:pt>
                <c:pt idx="5836">
                  <c:v>0.58360000000000001</c:v>
                </c:pt>
                <c:pt idx="5837">
                  <c:v>0.5837</c:v>
                </c:pt>
                <c:pt idx="5838">
                  <c:v>0.58379999999999999</c:v>
                </c:pt>
                <c:pt idx="5839">
                  <c:v>0.58389999999999997</c:v>
                </c:pt>
                <c:pt idx="5840">
                  <c:v>0.58399999999999996</c:v>
                </c:pt>
                <c:pt idx="5841">
                  <c:v>0.58409999999999995</c:v>
                </c:pt>
                <c:pt idx="5842">
                  <c:v>0.58420000000000005</c:v>
                </c:pt>
                <c:pt idx="5843">
                  <c:v>0.58430000000000004</c:v>
                </c:pt>
                <c:pt idx="5844">
                  <c:v>0.58440000000000003</c:v>
                </c:pt>
                <c:pt idx="5845">
                  <c:v>0.58450000000000002</c:v>
                </c:pt>
                <c:pt idx="5846">
                  <c:v>0.58460000000000001</c:v>
                </c:pt>
                <c:pt idx="5847">
                  <c:v>0.5847</c:v>
                </c:pt>
                <c:pt idx="5848">
                  <c:v>0.58479999999999999</c:v>
                </c:pt>
                <c:pt idx="5849">
                  <c:v>0.58489999999999998</c:v>
                </c:pt>
                <c:pt idx="5850">
                  <c:v>0.58499999999999996</c:v>
                </c:pt>
                <c:pt idx="5851">
                  <c:v>0.58509999999999995</c:v>
                </c:pt>
                <c:pt idx="5852">
                  <c:v>0.58520000000000005</c:v>
                </c:pt>
                <c:pt idx="5853">
                  <c:v>0.58530000000000004</c:v>
                </c:pt>
                <c:pt idx="5854">
                  <c:v>0.58540000000000003</c:v>
                </c:pt>
                <c:pt idx="5855">
                  <c:v>0.58550000000000002</c:v>
                </c:pt>
                <c:pt idx="5856">
                  <c:v>0.58560000000000001</c:v>
                </c:pt>
                <c:pt idx="5857">
                  <c:v>0.5857</c:v>
                </c:pt>
                <c:pt idx="5858">
                  <c:v>0.58579999999999999</c:v>
                </c:pt>
                <c:pt idx="5859">
                  <c:v>0.58589999999999998</c:v>
                </c:pt>
                <c:pt idx="5860">
                  <c:v>0.58599999999999997</c:v>
                </c:pt>
                <c:pt idx="5861">
                  <c:v>0.58609999999999995</c:v>
                </c:pt>
                <c:pt idx="5862">
                  <c:v>0.58620000000000005</c:v>
                </c:pt>
                <c:pt idx="5863">
                  <c:v>0.58630000000000004</c:v>
                </c:pt>
                <c:pt idx="5864">
                  <c:v>0.58640000000000003</c:v>
                </c:pt>
                <c:pt idx="5865">
                  <c:v>0.58650000000000002</c:v>
                </c:pt>
                <c:pt idx="5866">
                  <c:v>0.58660000000000001</c:v>
                </c:pt>
                <c:pt idx="5867">
                  <c:v>0.5867</c:v>
                </c:pt>
                <c:pt idx="5868">
                  <c:v>0.58679999999999999</c:v>
                </c:pt>
                <c:pt idx="5869">
                  <c:v>0.58689999999999998</c:v>
                </c:pt>
                <c:pt idx="5870">
                  <c:v>0.58699999999999997</c:v>
                </c:pt>
                <c:pt idx="5871">
                  <c:v>0.58709999999999996</c:v>
                </c:pt>
                <c:pt idx="5872">
                  <c:v>0.58720000000000006</c:v>
                </c:pt>
                <c:pt idx="5873">
                  <c:v>0.58730000000000004</c:v>
                </c:pt>
                <c:pt idx="5874">
                  <c:v>0.58740000000000003</c:v>
                </c:pt>
                <c:pt idx="5875">
                  <c:v>0.58750000000000002</c:v>
                </c:pt>
                <c:pt idx="5876">
                  <c:v>0.58760000000000001</c:v>
                </c:pt>
                <c:pt idx="5877">
                  <c:v>0.5877</c:v>
                </c:pt>
                <c:pt idx="5878">
                  <c:v>0.58779999999999999</c:v>
                </c:pt>
                <c:pt idx="5879">
                  <c:v>0.58789999999999998</c:v>
                </c:pt>
                <c:pt idx="5880">
                  <c:v>0.58799999999999997</c:v>
                </c:pt>
                <c:pt idx="5881">
                  <c:v>0.58809999999999996</c:v>
                </c:pt>
                <c:pt idx="5882">
                  <c:v>0.58819999999999995</c:v>
                </c:pt>
                <c:pt idx="5883">
                  <c:v>0.58830000000000005</c:v>
                </c:pt>
                <c:pt idx="5884">
                  <c:v>0.58840000000000003</c:v>
                </c:pt>
                <c:pt idx="5885">
                  <c:v>0.58850000000000002</c:v>
                </c:pt>
                <c:pt idx="5886">
                  <c:v>0.58860000000000001</c:v>
                </c:pt>
                <c:pt idx="5887">
                  <c:v>0.5887</c:v>
                </c:pt>
                <c:pt idx="5888">
                  <c:v>0.58879999999999999</c:v>
                </c:pt>
                <c:pt idx="5889">
                  <c:v>0.58889999999999998</c:v>
                </c:pt>
                <c:pt idx="5890">
                  <c:v>0.58899999999999997</c:v>
                </c:pt>
                <c:pt idx="5891">
                  <c:v>0.58909999999999996</c:v>
                </c:pt>
                <c:pt idx="5892">
                  <c:v>0.58919999999999995</c:v>
                </c:pt>
                <c:pt idx="5893">
                  <c:v>0.58930000000000005</c:v>
                </c:pt>
                <c:pt idx="5894">
                  <c:v>0.58940000000000003</c:v>
                </c:pt>
                <c:pt idx="5895">
                  <c:v>0.58950000000000002</c:v>
                </c:pt>
                <c:pt idx="5896">
                  <c:v>0.58960000000000001</c:v>
                </c:pt>
                <c:pt idx="5897">
                  <c:v>0.5897</c:v>
                </c:pt>
                <c:pt idx="5898">
                  <c:v>0.58979999999999999</c:v>
                </c:pt>
                <c:pt idx="5899">
                  <c:v>0.58989999999999998</c:v>
                </c:pt>
                <c:pt idx="5900">
                  <c:v>0.59</c:v>
                </c:pt>
                <c:pt idx="5901">
                  <c:v>0.59009999999999996</c:v>
                </c:pt>
                <c:pt idx="5902">
                  <c:v>0.59019999999999995</c:v>
                </c:pt>
                <c:pt idx="5903">
                  <c:v>0.59030000000000005</c:v>
                </c:pt>
                <c:pt idx="5904">
                  <c:v>0.59040000000000004</c:v>
                </c:pt>
                <c:pt idx="5905">
                  <c:v>0.59050000000000002</c:v>
                </c:pt>
                <c:pt idx="5906">
                  <c:v>0.59060000000000001</c:v>
                </c:pt>
                <c:pt idx="5907">
                  <c:v>0.5907</c:v>
                </c:pt>
                <c:pt idx="5908">
                  <c:v>0.59079999999999999</c:v>
                </c:pt>
                <c:pt idx="5909">
                  <c:v>0.59089999999999998</c:v>
                </c:pt>
                <c:pt idx="5910">
                  <c:v>0.59099999999999997</c:v>
                </c:pt>
                <c:pt idx="5911">
                  <c:v>0.59109999999999996</c:v>
                </c:pt>
                <c:pt idx="5912">
                  <c:v>0.59119999999999995</c:v>
                </c:pt>
                <c:pt idx="5913">
                  <c:v>0.59130000000000005</c:v>
                </c:pt>
                <c:pt idx="5914">
                  <c:v>0.59140000000000004</c:v>
                </c:pt>
                <c:pt idx="5915">
                  <c:v>0.59150000000000003</c:v>
                </c:pt>
                <c:pt idx="5916">
                  <c:v>0.59160000000000001</c:v>
                </c:pt>
                <c:pt idx="5917">
                  <c:v>0.5917</c:v>
                </c:pt>
                <c:pt idx="5918">
                  <c:v>0.59179999999999999</c:v>
                </c:pt>
                <c:pt idx="5919">
                  <c:v>0.59189999999999998</c:v>
                </c:pt>
                <c:pt idx="5920">
                  <c:v>0.59199999999999997</c:v>
                </c:pt>
                <c:pt idx="5921">
                  <c:v>0.59209999999999996</c:v>
                </c:pt>
                <c:pt idx="5922">
                  <c:v>0.59219999999999995</c:v>
                </c:pt>
                <c:pt idx="5923">
                  <c:v>0.59230000000000005</c:v>
                </c:pt>
                <c:pt idx="5924">
                  <c:v>0.59240000000000004</c:v>
                </c:pt>
                <c:pt idx="5925">
                  <c:v>0.59250000000000003</c:v>
                </c:pt>
                <c:pt idx="5926">
                  <c:v>0.59260000000000002</c:v>
                </c:pt>
                <c:pt idx="5927">
                  <c:v>0.5927</c:v>
                </c:pt>
                <c:pt idx="5928">
                  <c:v>0.59279999999999999</c:v>
                </c:pt>
                <c:pt idx="5929">
                  <c:v>0.59289999999999998</c:v>
                </c:pt>
                <c:pt idx="5930">
                  <c:v>0.59299999999999997</c:v>
                </c:pt>
                <c:pt idx="5931">
                  <c:v>0.59309999999999996</c:v>
                </c:pt>
                <c:pt idx="5932">
                  <c:v>0.59319999999999995</c:v>
                </c:pt>
                <c:pt idx="5933">
                  <c:v>0.59330000000000005</c:v>
                </c:pt>
                <c:pt idx="5934">
                  <c:v>0.59340000000000004</c:v>
                </c:pt>
                <c:pt idx="5935">
                  <c:v>0.59350000000000003</c:v>
                </c:pt>
                <c:pt idx="5936">
                  <c:v>0.59360000000000002</c:v>
                </c:pt>
                <c:pt idx="5937">
                  <c:v>0.59370000000000001</c:v>
                </c:pt>
                <c:pt idx="5938">
                  <c:v>0.59379999999999999</c:v>
                </c:pt>
                <c:pt idx="5939">
                  <c:v>0.59389999999999998</c:v>
                </c:pt>
                <c:pt idx="5940">
                  <c:v>0.59399999999999997</c:v>
                </c:pt>
                <c:pt idx="5941">
                  <c:v>0.59409999999999996</c:v>
                </c:pt>
                <c:pt idx="5942">
                  <c:v>0.59419999999999995</c:v>
                </c:pt>
                <c:pt idx="5943">
                  <c:v>0.59430000000000005</c:v>
                </c:pt>
                <c:pt idx="5944">
                  <c:v>0.59440000000000004</c:v>
                </c:pt>
                <c:pt idx="5945">
                  <c:v>0.59450000000000003</c:v>
                </c:pt>
                <c:pt idx="5946">
                  <c:v>0.59460000000000002</c:v>
                </c:pt>
                <c:pt idx="5947">
                  <c:v>0.59470000000000001</c:v>
                </c:pt>
                <c:pt idx="5948">
                  <c:v>0.5948</c:v>
                </c:pt>
                <c:pt idx="5949">
                  <c:v>0.59489999999999998</c:v>
                </c:pt>
                <c:pt idx="5950">
                  <c:v>0.59499999999999997</c:v>
                </c:pt>
                <c:pt idx="5951">
                  <c:v>0.59509999999999996</c:v>
                </c:pt>
                <c:pt idx="5952">
                  <c:v>0.59519999999999995</c:v>
                </c:pt>
                <c:pt idx="5953">
                  <c:v>0.59530000000000005</c:v>
                </c:pt>
                <c:pt idx="5954">
                  <c:v>0.59540000000000004</c:v>
                </c:pt>
                <c:pt idx="5955">
                  <c:v>0.59550000000000003</c:v>
                </c:pt>
                <c:pt idx="5956">
                  <c:v>0.59560000000000002</c:v>
                </c:pt>
                <c:pt idx="5957">
                  <c:v>0.59570000000000001</c:v>
                </c:pt>
                <c:pt idx="5958">
                  <c:v>0.5958</c:v>
                </c:pt>
                <c:pt idx="5959">
                  <c:v>0.59589999999999999</c:v>
                </c:pt>
                <c:pt idx="5960">
                  <c:v>0.59599999999999997</c:v>
                </c:pt>
                <c:pt idx="5961">
                  <c:v>0.59609999999999996</c:v>
                </c:pt>
                <c:pt idx="5962">
                  <c:v>0.59619999999999995</c:v>
                </c:pt>
                <c:pt idx="5963">
                  <c:v>0.59630000000000005</c:v>
                </c:pt>
                <c:pt idx="5964">
                  <c:v>0.59640000000000004</c:v>
                </c:pt>
                <c:pt idx="5965">
                  <c:v>0.59650000000000003</c:v>
                </c:pt>
                <c:pt idx="5966">
                  <c:v>0.59660000000000002</c:v>
                </c:pt>
                <c:pt idx="5967">
                  <c:v>0.59670000000000001</c:v>
                </c:pt>
                <c:pt idx="5968">
                  <c:v>0.5968</c:v>
                </c:pt>
                <c:pt idx="5969">
                  <c:v>0.59689999999999999</c:v>
                </c:pt>
                <c:pt idx="5970">
                  <c:v>0.59699999999999998</c:v>
                </c:pt>
                <c:pt idx="5971">
                  <c:v>0.59709999999999996</c:v>
                </c:pt>
                <c:pt idx="5972">
                  <c:v>0.59719999999999995</c:v>
                </c:pt>
                <c:pt idx="5973">
                  <c:v>0.59730000000000005</c:v>
                </c:pt>
                <c:pt idx="5974">
                  <c:v>0.59740000000000004</c:v>
                </c:pt>
                <c:pt idx="5975">
                  <c:v>0.59750000000000003</c:v>
                </c:pt>
                <c:pt idx="5976">
                  <c:v>0.59760000000000002</c:v>
                </c:pt>
                <c:pt idx="5977">
                  <c:v>0.59770000000000001</c:v>
                </c:pt>
                <c:pt idx="5978">
                  <c:v>0.5978</c:v>
                </c:pt>
                <c:pt idx="5979">
                  <c:v>0.59789999999999999</c:v>
                </c:pt>
                <c:pt idx="5980">
                  <c:v>0.59799999999999998</c:v>
                </c:pt>
                <c:pt idx="5981">
                  <c:v>0.59809999999999997</c:v>
                </c:pt>
                <c:pt idx="5982">
                  <c:v>0.59819999999999995</c:v>
                </c:pt>
                <c:pt idx="5983">
                  <c:v>0.59830000000000005</c:v>
                </c:pt>
                <c:pt idx="5984">
                  <c:v>0.59840000000000004</c:v>
                </c:pt>
                <c:pt idx="5985">
                  <c:v>0.59850000000000003</c:v>
                </c:pt>
                <c:pt idx="5986">
                  <c:v>0.59860000000000002</c:v>
                </c:pt>
                <c:pt idx="5987">
                  <c:v>0.59870000000000001</c:v>
                </c:pt>
                <c:pt idx="5988">
                  <c:v>0.5988</c:v>
                </c:pt>
                <c:pt idx="5989">
                  <c:v>0.59889999999999999</c:v>
                </c:pt>
                <c:pt idx="5990">
                  <c:v>0.59899999999999998</c:v>
                </c:pt>
                <c:pt idx="5991">
                  <c:v>0.59909999999999997</c:v>
                </c:pt>
                <c:pt idx="5992">
                  <c:v>0.59919999999999995</c:v>
                </c:pt>
                <c:pt idx="5993">
                  <c:v>0.59930000000000005</c:v>
                </c:pt>
                <c:pt idx="5994">
                  <c:v>0.59940000000000004</c:v>
                </c:pt>
                <c:pt idx="5995">
                  <c:v>0.59950000000000003</c:v>
                </c:pt>
                <c:pt idx="5996">
                  <c:v>0.59960000000000002</c:v>
                </c:pt>
                <c:pt idx="5997">
                  <c:v>0.59970000000000001</c:v>
                </c:pt>
                <c:pt idx="5998">
                  <c:v>0.5998</c:v>
                </c:pt>
                <c:pt idx="5999">
                  <c:v>0.59989999999999999</c:v>
                </c:pt>
                <c:pt idx="6000">
                  <c:v>0.6</c:v>
                </c:pt>
                <c:pt idx="6001">
                  <c:v>0.60009999999999997</c:v>
                </c:pt>
                <c:pt idx="6002">
                  <c:v>0.60019999999999996</c:v>
                </c:pt>
                <c:pt idx="6003">
                  <c:v>0.60029999999999994</c:v>
                </c:pt>
                <c:pt idx="6004">
                  <c:v>0.60040000000000004</c:v>
                </c:pt>
                <c:pt idx="6005">
                  <c:v>0.60050000000000003</c:v>
                </c:pt>
                <c:pt idx="6006">
                  <c:v>0.60060000000000002</c:v>
                </c:pt>
                <c:pt idx="6007">
                  <c:v>0.60070000000000001</c:v>
                </c:pt>
                <c:pt idx="6008">
                  <c:v>0.6008</c:v>
                </c:pt>
                <c:pt idx="6009">
                  <c:v>0.60089999999999999</c:v>
                </c:pt>
                <c:pt idx="6010">
                  <c:v>0.60099999999999998</c:v>
                </c:pt>
                <c:pt idx="6011">
                  <c:v>0.60109999999999997</c:v>
                </c:pt>
                <c:pt idx="6012">
                  <c:v>0.60119999999999996</c:v>
                </c:pt>
                <c:pt idx="6013">
                  <c:v>0.60129999999999995</c:v>
                </c:pt>
                <c:pt idx="6014">
                  <c:v>0.60140000000000005</c:v>
                </c:pt>
                <c:pt idx="6015">
                  <c:v>0.60150000000000003</c:v>
                </c:pt>
                <c:pt idx="6016">
                  <c:v>0.60160000000000002</c:v>
                </c:pt>
                <c:pt idx="6017">
                  <c:v>0.60170000000000001</c:v>
                </c:pt>
                <c:pt idx="6018">
                  <c:v>0.6018</c:v>
                </c:pt>
                <c:pt idx="6019">
                  <c:v>0.60189999999999999</c:v>
                </c:pt>
                <c:pt idx="6020">
                  <c:v>0.60199999999999998</c:v>
                </c:pt>
                <c:pt idx="6021">
                  <c:v>0.60209999999999997</c:v>
                </c:pt>
                <c:pt idx="6022">
                  <c:v>0.60219999999999996</c:v>
                </c:pt>
                <c:pt idx="6023">
                  <c:v>0.60229999999999995</c:v>
                </c:pt>
                <c:pt idx="6024">
                  <c:v>0.60240000000000005</c:v>
                </c:pt>
                <c:pt idx="6025">
                  <c:v>0.60250000000000004</c:v>
                </c:pt>
                <c:pt idx="6026">
                  <c:v>0.60260000000000002</c:v>
                </c:pt>
                <c:pt idx="6027">
                  <c:v>0.60270000000000001</c:v>
                </c:pt>
                <c:pt idx="6028">
                  <c:v>0.6028</c:v>
                </c:pt>
                <c:pt idx="6029">
                  <c:v>0.60289999999999999</c:v>
                </c:pt>
                <c:pt idx="6030">
                  <c:v>0.60299999999999998</c:v>
                </c:pt>
                <c:pt idx="6031">
                  <c:v>0.60309999999999997</c:v>
                </c:pt>
                <c:pt idx="6032">
                  <c:v>0.60319999999999996</c:v>
                </c:pt>
                <c:pt idx="6033">
                  <c:v>0.60329999999999995</c:v>
                </c:pt>
                <c:pt idx="6034">
                  <c:v>0.60340000000000005</c:v>
                </c:pt>
                <c:pt idx="6035">
                  <c:v>0.60350000000000004</c:v>
                </c:pt>
                <c:pt idx="6036">
                  <c:v>0.60360000000000003</c:v>
                </c:pt>
                <c:pt idx="6037">
                  <c:v>0.60370000000000001</c:v>
                </c:pt>
                <c:pt idx="6038">
                  <c:v>0.6038</c:v>
                </c:pt>
                <c:pt idx="6039">
                  <c:v>0.60389999999999999</c:v>
                </c:pt>
                <c:pt idx="6040">
                  <c:v>0.60399999999999998</c:v>
                </c:pt>
                <c:pt idx="6041">
                  <c:v>0.60409999999999997</c:v>
                </c:pt>
                <c:pt idx="6042">
                  <c:v>0.60419999999999996</c:v>
                </c:pt>
                <c:pt idx="6043">
                  <c:v>0.60429999999999995</c:v>
                </c:pt>
                <c:pt idx="6044">
                  <c:v>0.60440000000000005</c:v>
                </c:pt>
                <c:pt idx="6045">
                  <c:v>0.60450000000000004</c:v>
                </c:pt>
                <c:pt idx="6046">
                  <c:v>0.60460000000000003</c:v>
                </c:pt>
                <c:pt idx="6047">
                  <c:v>0.60470000000000002</c:v>
                </c:pt>
                <c:pt idx="6048">
                  <c:v>0.6048</c:v>
                </c:pt>
                <c:pt idx="6049">
                  <c:v>0.60489999999999999</c:v>
                </c:pt>
                <c:pt idx="6050">
                  <c:v>0.60499999999999998</c:v>
                </c:pt>
                <c:pt idx="6051">
                  <c:v>0.60509999999999997</c:v>
                </c:pt>
                <c:pt idx="6052">
                  <c:v>0.60519999999999996</c:v>
                </c:pt>
                <c:pt idx="6053">
                  <c:v>0.60529999999999995</c:v>
                </c:pt>
                <c:pt idx="6054">
                  <c:v>0.60540000000000005</c:v>
                </c:pt>
                <c:pt idx="6055">
                  <c:v>0.60550000000000004</c:v>
                </c:pt>
                <c:pt idx="6056">
                  <c:v>0.60560000000000003</c:v>
                </c:pt>
                <c:pt idx="6057">
                  <c:v>0.60570000000000002</c:v>
                </c:pt>
                <c:pt idx="6058">
                  <c:v>0.60580000000000001</c:v>
                </c:pt>
                <c:pt idx="6059">
                  <c:v>0.60589999999999999</c:v>
                </c:pt>
                <c:pt idx="6060">
                  <c:v>0.60599999999999998</c:v>
                </c:pt>
                <c:pt idx="6061">
                  <c:v>0.60609999999999997</c:v>
                </c:pt>
                <c:pt idx="6062">
                  <c:v>0.60619999999999996</c:v>
                </c:pt>
                <c:pt idx="6063">
                  <c:v>0.60629999999999995</c:v>
                </c:pt>
                <c:pt idx="6064">
                  <c:v>0.60640000000000005</c:v>
                </c:pt>
                <c:pt idx="6065">
                  <c:v>0.60650000000000004</c:v>
                </c:pt>
                <c:pt idx="6066">
                  <c:v>0.60660000000000003</c:v>
                </c:pt>
                <c:pt idx="6067">
                  <c:v>0.60670000000000002</c:v>
                </c:pt>
                <c:pt idx="6068">
                  <c:v>0.60680000000000001</c:v>
                </c:pt>
                <c:pt idx="6069">
                  <c:v>0.6069</c:v>
                </c:pt>
                <c:pt idx="6070">
                  <c:v>0.60699999999999998</c:v>
                </c:pt>
                <c:pt idx="6071">
                  <c:v>0.60709999999999997</c:v>
                </c:pt>
                <c:pt idx="6072">
                  <c:v>0.60719999999999996</c:v>
                </c:pt>
                <c:pt idx="6073">
                  <c:v>0.60729999999999995</c:v>
                </c:pt>
                <c:pt idx="6074">
                  <c:v>0.60740000000000005</c:v>
                </c:pt>
                <c:pt idx="6075">
                  <c:v>0.60750000000000004</c:v>
                </c:pt>
                <c:pt idx="6076">
                  <c:v>0.60760000000000003</c:v>
                </c:pt>
                <c:pt idx="6077">
                  <c:v>0.60770000000000002</c:v>
                </c:pt>
                <c:pt idx="6078">
                  <c:v>0.60780000000000001</c:v>
                </c:pt>
                <c:pt idx="6079">
                  <c:v>0.6079</c:v>
                </c:pt>
                <c:pt idx="6080">
                  <c:v>0.60799999999999998</c:v>
                </c:pt>
                <c:pt idx="6081">
                  <c:v>0.60809999999999997</c:v>
                </c:pt>
                <c:pt idx="6082">
                  <c:v>0.60819999999999996</c:v>
                </c:pt>
                <c:pt idx="6083">
                  <c:v>0.60829999999999995</c:v>
                </c:pt>
                <c:pt idx="6084">
                  <c:v>0.60840000000000005</c:v>
                </c:pt>
                <c:pt idx="6085">
                  <c:v>0.60850000000000004</c:v>
                </c:pt>
                <c:pt idx="6086">
                  <c:v>0.60860000000000003</c:v>
                </c:pt>
                <c:pt idx="6087">
                  <c:v>0.60870000000000002</c:v>
                </c:pt>
                <c:pt idx="6088">
                  <c:v>0.60880000000000001</c:v>
                </c:pt>
                <c:pt idx="6089">
                  <c:v>0.6089</c:v>
                </c:pt>
                <c:pt idx="6090">
                  <c:v>0.60899999999999999</c:v>
                </c:pt>
                <c:pt idx="6091">
                  <c:v>0.60909999999999997</c:v>
                </c:pt>
                <c:pt idx="6092">
                  <c:v>0.60919999999999996</c:v>
                </c:pt>
                <c:pt idx="6093">
                  <c:v>0.60929999999999995</c:v>
                </c:pt>
                <c:pt idx="6094">
                  <c:v>0.60940000000000005</c:v>
                </c:pt>
                <c:pt idx="6095">
                  <c:v>0.60950000000000004</c:v>
                </c:pt>
                <c:pt idx="6096">
                  <c:v>0.60960000000000003</c:v>
                </c:pt>
                <c:pt idx="6097">
                  <c:v>0.60970000000000002</c:v>
                </c:pt>
                <c:pt idx="6098">
                  <c:v>0.60980000000000001</c:v>
                </c:pt>
                <c:pt idx="6099">
                  <c:v>0.6099</c:v>
                </c:pt>
                <c:pt idx="6100">
                  <c:v>0.61</c:v>
                </c:pt>
                <c:pt idx="6101">
                  <c:v>0.61009999999999998</c:v>
                </c:pt>
                <c:pt idx="6102">
                  <c:v>0.61019999999999996</c:v>
                </c:pt>
                <c:pt idx="6103">
                  <c:v>0.61029999999999995</c:v>
                </c:pt>
                <c:pt idx="6104">
                  <c:v>0.61040000000000005</c:v>
                </c:pt>
                <c:pt idx="6105">
                  <c:v>0.61050000000000004</c:v>
                </c:pt>
                <c:pt idx="6106">
                  <c:v>0.61060000000000003</c:v>
                </c:pt>
                <c:pt idx="6107">
                  <c:v>0.61070000000000002</c:v>
                </c:pt>
                <c:pt idx="6108">
                  <c:v>0.61080000000000001</c:v>
                </c:pt>
                <c:pt idx="6109">
                  <c:v>0.6109</c:v>
                </c:pt>
                <c:pt idx="6110">
                  <c:v>0.61099999999999999</c:v>
                </c:pt>
                <c:pt idx="6111">
                  <c:v>0.61109999999999998</c:v>
                </c:pt>
                <c:pt idx="6112">
                  <c:v>0.61119999999999997</c:v>
                </c:pt>
                <c:pt idx="6113">
                  <c:v>0.61129999999999995</c:v>
                </c:pt>
                <c:pt idx="6114">
                  <c:v>0.61140000000000005</c:v>
                </c:pt>
                <c:pt idx="6115">
                  <c:v>0.61150000000000004</c:v>
                </c:pt>
                <c:pt idx="6116">
                  <c:v>0.61160000000000003</c:v>
                </c:pt>
                <c:pt idx="6117">
                  <c:v>0.61170000000000002</c:v>
                </c:pt>
                <c:pt idx="6118">
                  <c:v>0.61180000000000001</c:v>
                </c:pt>
                <c:pt idx="6119">
                  <c:v>0.6119</c:v>
                </c:pt>
                <c:pt idx="6120">
                  <c:v>0.61199999999999999</c:v>
                </c:pt>
                <c:pt idx="6121">
                  <c:v>0.61209999999999998</c:v>
                </c:pt>
                <c:pt idx="6122">
                  <c:v>0.61219999999999997</c:v>
                </c:pt>
                <c:pt idx="6123">
                  <c:v>0.61229999999999996</c:v>
                </c:pt>
                <c:pt idx="6124">
                  <c:v>0.61240000000000006</c:v>
                </c:pt>
                <c:pt idx="6125">
                  <c:v>0.61250000000000004</c:v>
                </c:pt>
                <c:pt idx="6126">
                  <c:v>0.61260000000000003</c:v>
                </c:pt>
                <c:pt idx="6127">
                  <c:v>0.61270000000000002</c:v>
                </c:pt>
                <c:pt idx="6128">
                  <c:v>0.61280000000000001</c:v>
                </c:pt>
                <c:pt idx="6129">
                  <c:v>0.6129</c:v>
                </c:pt>
                <c:pt idx="6130">
                  <c:v>0.61299999999999999</c:v>
                </c:pt>
                <c:pt idx="6131">
                  <c:v>0.61309999999999998</c:v>
                </c:pt>
                <c:pt idx="6132">
                  <c:v>0.61319999999999997</c:v>
                </c:pt>
                <c:pt idx="6133">
                  <c:v>0.61329999999999996</c:v>
                </c:pt>
                <c:pt idx="6134">
                  <c:v>0.61339999999999995</c:v>
                </c:pt>
                <c:pt idx="6135">
                  <c:v>0.61350000000000005</c:v>
                </c:pt>
                <c:pt idx="6136">
                  <c:v>0.61360000000000003</c:v>
                </c:pt>
                <c:pt idx="6137">
                  <c:v>0.61370000000000002</c:v>
                </c:pt>
                <c:pt idx="6138">
                  <c:v>0.61380000000000001</c:v>
                </c:pt>
                <c:pt idx="6139">
                  <c:v>0.6139</c:v>
                </c:pt>
                <c:pt idx="6140">
                  <c:v>0.61399999999999999</c:v>
                </c:pt>
                <c:pt idx="6141">
                  <c:v>0.61409999999999998</c:v>
                </c:pt>
                <c:pt idx="6142">
                  <c:v>0.61419999999999997</c:v>
                </c:pt>
                <c:pt idx="6143">
                  <c:v>0.61429999999999996</c:v>
                </c:pt>
                <c:pt idx="6144">
                  <c:v>0.61439999999999995</c:v>
                </c:pt>
                <c:pt idx="6145">
                  <c:v>0.61450000000000005</c:v>
                </c:pt>
                <c:pt idx="6146">
                  <c:v>0.61460000000000004</c:v>
                </c:pt>
                <c:pt idx="6147">
                  <c:v>0.61470000000000002</c:v>
                </c:pt>
                <c:pt idx="6148">
                  <c:v>0.61480000000000001</c:v>
                </c:pt>
                <c:pt idx="6149">
                  <c:v>0.6149</c:v>
                </c:pt>
                <c:pt idx="6150">
                  <c:v>0.61499999999999999</c:v>
                </c:pt>
                <c:pt idx="6151">
                  <c:v>0.61509999999999998</c:v>
                </c:pt>
                <c:pt idx="6152">
                  <c:v>0.61519999999999997</c:v>
                </c:pt>
                <c:pt idx="6153">
                  <c:v>0.61529999999999996</c:v>
                </c:pt>
                <c:pt idx="6154">
                  <c:v>0.61539999999999995</c:v>
                </c:pt>
                <c:pt idx="6155">
                  <c:v>0.61550000000000005</c:v>
                </c:pt>
                <c:pt idx="6156">
                  <c:v>0.61560000000000004</c:v>
                </c:pt>
                <c:pt idx="6157">
                  <c:v>0.61570000000000003</c:v>
                </c:pt>
                <c:pt idx="6158">
                  <c:v>0.61580000000000001</c:v>
                </c:pt>
                <c:pt idx="6159">
                  <c:v>0.6159</c:v>
                </c:pt>
                <c:pt idx="6160">
                  <c:v>0.61599999999999999</c:v>
                </c:pt>
                <c:pt idx="6161">
                  <c:v>0.61609999999999998</c:v>
                </c:pt>
                <c:pt idx="6162">
                  <c:v>0.61619999999999997</c:v>
                </c:pt>
                <c:pt idx="6163">
                  <c:v>0.61629999999999996</c:v>
                </c:pt>
                <c:pt idx="6164">
                  <c:v>0.61639999999999995</c:v>
                </c:pt>
                <c:pt idx="6165">
                  <c:v>0.61650000000000005</c:v>
                </c:pt>
                <c:pt idx="6166">
                  <c:v>0.61660000000000004</c:v>
                </c:pt>
                <c:pt idx="6167">
                  <c:v>0.61670000000000003</c:v>
                </c:pt>
                <c:pt idx="6168">
                  <c:v>0.61680000000000001</c:v>
                </c:pt>
                <c:pt idx="6169">
                  <c:v>0.6169</c:v>
                </c:pt>
                <c:pt idx="6170">
                  <c:v>0.61699999999999999</c:v>
                </c:pt>
                <c:pt idx="6171">
                  <c:v>0.61709999999999998</c:v>
                </c:pt>
                <c:pt idx="6172">
                  <c:v>0.61719999999999997</c:v>
                </c:pt>
                <c:pt idx="6173">
                  <c:v>0.61729999999999996</c:v>
                </c:pt>
                <c:pt idx="6174">
                  <c:v>0.61739999999999995</c:v>
                </c:pt>
                <c:pt idx="6175">
                  <c:v>0.61750000000000005</c:v>
                </c:pt>
                <c:pt idx="6176">
                  <c:v>0.61760000000000004</c:v>
                </c:pt>
                <c:pt idx="6177">
                  <c:v>0.61770000000000003</c:v>
                </c:pt>
                <c:pt idx="6178">
                  <c:v>0.61780000000000002</c:v>
                </c:pt>
                <c:pt idx="6179">
                  <c:v>0.6179</c:v>
                </c:pt>
                <c:pt idx="6180">
                  <c:v>0.61799999999999999</c:v>
                </c:pt>
                <c:pt idx="6181">
                  <c:v>0.61809999999999998</c:v>
                </c:pt>
                <c:pt idx="6182">
                  <c:v>0.61819999999999997</c:v>
                </c:pt>
                <c:pt idx="6183">
                  <c:v>0.61829999999999996</c:v>
                </c:pt>
                <c:pt idx="6184">
                  <c:v>0.61839999999999995</c:v>
                </c:pt>
                <c:pt idx="6185">
                  <c:v>0.61850000000000005</c:v>
                </c:pt>
                <c:pt idx="6186">
                  <c:v>0.61860000000000004</c:v>
                </c:pt>
                <c:pt idx="6187">
                  <c:v>0.61870000000000003</c:v>
                </c:pt>
                <c:pt idx="6188">
                  <c:v>0.61880000000000002</c:v>
                </c:pt>
                <c:pt idx="6189">
                  <c:v>0.61890000000000001</c:v>
                </c:pt>
                <c:pt idx="6190">
                  <c:v>0.61899999999999999</c:v>
                </c:pt>
                <c:pt idx="6191">
                  <c:v>0.61909999999999998</c:v>
                </c:pt>
                <c:pt idx="6192">
                  <c:v>0.61919999999999997</c:v>
                </c:pt>
                <c:pt idx="6193">
                  <c:v>0.61929999999999996</c:v>
                </c:pt>
                <c:pt idx="6194">
                  <c:v>0.61939999999999995</c:v>
                </c:pt>
                <c:pt idx="6195">
                  <c:v>0.61950000000000005</c:v>
                </c:pt>
                <c:pt idx="6196">
                  <c:v>0.61960000000000004</c:v>
                </c:pt>
                <c:pt idx="6197">
                  <c:v>0.61970000000000003</c:v>
                </c:pt>
                <c:pt idx="6198">
                  <c:v>0.61980000000000002</c:v>
                </c:pt>
                <c:pt idx="6199">
                  <c:v>0.61990000000000001</c:v>
                </c:pt>
                <c:pt idx="6200">
                  <c:v>0.62</c:v>
                </c:pt>
                <c:pt idx="6201">
                  <c:v>0.62009999999999998</c:v>
                </c:pt>
                <c:pt idx="6202">
                  <c:v>0.62019999999999997</c:v>
                </c:pt>
                <c:pt idx="6203">
                  <c:v>0.62029999999999996</c:v>
                </c:pt>
                <c:pt idx="6204">
                  <c:v>0.62039999999999995</c:v>
                </c:pt>
                <c:pt idx="6205">
                  <c:v>0.62050000000000005</c:v>
                </c:pt>
                <c:pt idx="6206">
                  <c:v>0.62060000000000004</c:v>
                </c:pt>
                <c:pt idx="6207">
                  <c:v>0.62070000000000003</c:v>
                </c:pt>
                <c:pt idx="6208">
                  <c:v>0.62080000000000002</c:v>
                </c:pt>
                <c:pt idx="6209">
                  <c:v>0.62090000000000001</c:v>
                </c:pt>
                <c:pt idx="6210">
                  <c:v>0.621</c:v>
                </c:pt>
                <c:pt idx="6211">
                  <c:v>0.62109999999999999</c:v>
                </c:pt>
                <c:pt idx="6212">
                  <c:v>0.62119999999999997</c:v>
                </c:pt>
                <c:pt idx="6213">
                  <c:v>0.62129999999999996</c:v>
                </c:pt>
                <c:pt idx="6214">
                  <c:v>0.62139999999999995</c:v>
                </c:pt>
                <c:pt idx="6215">
                  <c:v>0.62150000000000005</c:v>
                </c:pt>
                <c:pt idx="6216">
                  <c:v>0.62160000000000004</c:v>
                </c:pt>
                <c:pt idx="6217">
                  <c:v>0.62170000000000003</c:v>
                </c:pt>
                <c:pt idx="6218">
                  <c:v>0.62180000000000002</c:v>
                </c:pt>
                <c:pt idx="6219">
                  <c:v>0.62190000000000001</c:v>
                </c:pt>
                <c:pt idx="6220">
                  <c:v>0.622</c:v>
                </c:pt>
                <c:pt idx="6221">
                  <c:v>0.62209999999999999</c:v>
                </c:pt>
                <c:pt idx="6222">
                  <c:v>0.62219999999999998</c:v>
                </c:pt>
                <c:pt idx="6223">
                  <c:v>0.62229999999999996</c:v>
                </c:pt>
                <c:pt idx="6224">
                  <c:v>0.62239999999999995</c:v>
                </c:pt>
                <c:pt idx="6225">
                  <c:v>0.62250000000000005</c:v>
                </c:pt>
                <c:pt idx="6226">
                  <c:v>0.62260000000000004</c:v>
                </c:pt>
                <c:pt idx="6227">
                  <c:v>0.62270000000000003</c:v>
                </c:pt>
                <c:pt idx="6228">
                  <c:v>0.62280000000000002</c:v>
                </c:pt>
                <c:pt idx="6229">
                  <c:v>0.62290000000000001</c:v>
                </c:pt>
                <c:pt idx="6230">
                  <c:v>0.623</c:v>
                </c:pt>
                <c:pt idx="6231">
                  <c:v>0.62309999999999999</c:v>
                </c:pt>
                <c:pt idx="6232">
                  <c:v>0.62319999999999998</c:v>
                </c:pt>
                <c:pt idx="6233">
                  <c:v>0.62329999999999997</c:v>
                </c:pt>
                <c:pt idx="6234">
                  <c:v>0.62339999999999995</c:v>
                </c:pt>
                <c:pt idx="6235">
                  <c:v>0.62350000000000005</c:v>
                </c:pt>
                <c:pt idx="6236">
                  <c:v>0.62360000000000004</c:v>
                </c:pt>
                <c:pt idx="6237">
                  <c:v>0.62370000000000003</c:v>
                </c:pt>
                <c:pt idx="6238">
                  <c:v>0.62380000000000002</c:v>
                </c:pt>
                <c:pt idx="6239">
                  <c:v>0.62390000000000001</c:v>
                </c:pt>
                <c:pt idx="6240">
                  <c:v>0.624</c:v>
                </c:pt>
                <c:pt idx="6241">
                  <c:v>0.62409999999999999</c:v>
                </c:pt>
                <c:pt idx="6242">
                  <c:v>0.62419999999999998</c:v>
                </c:pt>
                <c:pt idx="6243">
                  <c:v>0.62429999999999997</c:v>
                </c:pt>
                <c:pt idx="6244">
                  <c:v>0.62439999999999996</c:v>
                </c:pt>
                <c:pt idx="6245">
                  <c:v>0.62450000000000006</c:v>
                </c:pt>
                <c:pt idx="6246">
                  <c:v>0.62460000000000004</c:v>
                </c:pt>
                <c:pt idx="6247">
                  <c:v>0.62470000000000003</c:v>
                </c:pt>
                <c:pt idx="6248">
                  <c:v>0.62480000000000002</c:v>
                </c:pt>
                <c:pt idx="6249">
                  <c:v>0.62490000000000001</c:v>
                </c:pt>
                <c:pt idx="6250">
                  <c:v>0.625</c:v>
                </c:pt>
                <c:pt idx="6251">
                  <c:v>0.62509999999999999</c:v>
                </c:pt>
                <c:pt idx="6252">
                  <c:v>0.62519999999999998</c:v>
                </c:pt>
                <c:pt idx="6253">
                  <c:v>0.62529999999999997</c:v>
                </c:pt>
                <c:pt idx="6254">
                  <c:v>0.62539999999999996</c:v>
                </c:pt>
                <c:pt idx="6255">
                  <c:v>0.62549999999999994</c:v>
                </c:pt>
                <c:pt idx="6256">
                  <c:v>0.62560000000000004</c:v>
                </c:pt>
                <c:pt idx="6257">
                  <c:v>0.62570000000000003</c:v>
                </c:pt>
                <c:pt idx="6258">
                  <c:v>0.62580000000000002</c:v>
                </c:pt>
                <c:pt idx="6259">
                  <c:v>0.62590000000000001</c:v>
                </c:pt>
                <c:pt idx="6260">
                  <c:v>0.626</c:v>
                </c:pt>
                <c:pt idx="6261">
                  <c:v>0.62609999999999999</c:v>
                </c:pt>
                <c:pt idx="6262">
                  <c:v>0.62619999999999998</c:v>
                </c:pt>
                <c:pt idx="6263">
                  <c:v>0.62629999999999997</c:v>
                </c:pt>
                <c:pt idx="6264">
                  <c:v>0.62639999999999996</c:v>
                </c:pt>
                <c:pt idx="6265">
                  <c:v>0.62649999999999995</c:v>
                </c:pt>
                <c:pt idx="6266">
                  <c:v>0.62660000000000005</c:v>
                </c:pt>
                <c:pt idx="6267">
                  <c:v>0.62670000000000003</c:v>
                </c:pt>
                <c:pt idx="6268">
                  <c:v>0.62680000000000002</c:v>
                </c:pt>
                <c:pt idx="6269">
                  <c:v>0.62690000000000001</c:v>
                </c:pt>
                <c:pt idx="6270">
                  <c:v>0.627</c:v>
                </c:pt>
                <c:pt idx="6271">
                  <c:v>0.62709999999999999</c:v>
                </c:pt>
                <c:pt idx="6272">
                  <c:v>0.62719999999999998</c:v>
                </c:pt>
                <c:pt idx="6273">
                  <c:v>0.62729999999999997</c:v>
                </c:pt>
                <c:pt idx="6274">
                  <c:v>0.62739999999999996</c:v>
                </c:pt>
                <c:pt idx="6275">
                  <c:v>0.62749999999999995</c:v>
                </c:pt>
                <c:pt idx="6276">
                  <c:v>0.62760000000000005</c:v>
                </c:pt>
                <c:pt idx="6277">
                  <c:v>0.62770000000000004</c:v>
                </c:pt>
                <c:pt idx="6278">
                  <c:v>0.62780000000000002</c:v>
                </c:pt>
                <c:pt idx="6279">
                  <c:v>0.62790000000000001</c:v>
                </c:pt>
                <c:pt idx="6280">
                  <c:v>0.628</c:v>
                </c:pt>
                <c:pt idx="6281">
                  <c:v>0.62809999999999999</c:v>
                </c:pt>
                <c:pt idx="6282">
                  <c:v>0.62819999999999998</c:v>
                </c:pt>
                <c:pt idx="6283">
                  <c:v>0.62829999999999997</c:v>
                </c:pt>
                <c:pt idx="6284">
                  <c:v>0.62839999999999996</c:v>
                </c:pt>
                <c:pt idx="6285">
                  <c:v>0.62849999999999995</c:v>
                </c:pt>
                <c:pt idx="6286">
                  <c:v>0.62860000000000005</c:v>
                </c:pt>
                <c:pt idx="6287">
                  <c:v>0.62870000000000004</c:v>
                </c:pt>
                <c:pt idx="6288">
                  <c:v>0.62880000000000003</c:v>
                </c:pt>
                <c:pt idx="6289">
                  <c:v>0.62890000000000001</c:v>
                </c:pt>
                <c:pt idx="6290">
                  <c:v>0.629</c:v>
                </c:pt>
                <c:pt idx="6291">
                  <c:v>0.62909999999999999</c:v>
                </c:pt>
                <c:pt idx="6292">
                  <c:v>0.62919999999999998</c:v>
                </c:pt>
                <c:pt idx="6293">
                  <c:v>0.62929999999999997</c:v>
                </c:pt>
                <c:pt idx="6294">
                  <c:v>0.62939999999999996</c:v>
                </c:pt>
                <c:pt idx="6295">
                  <c:v>0.62949999999999995</c:v>
                </c:pt>
                <c:pt idx="6296">
                  <c:v>0.62960000000000005</c:v>
                </c:pt>
                <c:pt idx="6297">
                  <c:v>0.62970000000000004</c:v>
                </c:pt>
                <c:pt idx="6298">
                  <c:v>0.62980000000000003</c:v>
                </c:pt>
                <c:pt idx="6299">
                  <c:v>0.62990000000000002</c:v>
                </c:pt>
                <c:pt idx="6300">
                  <c:v>0.63</c:v>
                </c:pt>
                <c:pt idx="6301">
                  <c:v>0.63009999999999999</c:v>
                </c:pt>
                <c:pt idx="6302">
                  <c:v>0.63019999999999998</c:v>
                </c:pt>
                <c:pt idx="6303">
                  <c:v>0.63029999999999997</c:v>
                </c:pt>
                <c:pt idx="6304">
                  <c:v>0.63039999999999996</c:v>
                </c:pt>
                <c:pt idx="6305">
                  <c:v>0.63049999999999995</c:v>
                </c:pt>
                <c:pt idx="6306">
                  <c:v>0.63060000000000005</c:v>
                </c:pt>
                <c:pt idx="6307">
                  <c:v>0.63070000000000004</c:v>
                </c:pt>
                <c:pt idx="6308">
                  <c:v>0.63080000000000003</c:v>
                </c:pt>
                <c:pt idx="6309">
                  <c:v>0.63090000000000002</c:v>
                </c:pt>
                <c:pt idx="6310">
                  <c:v>0.63100000000000001</c:v>
                </c:pt>
                <c:pt idx="6311">
                  <c:v>0.63109999999999999</c:v>
                </c:pt>
                <c:pt idx="6312">
                  <c:v>0.63119999999999998</c:v>
                </c:pt>
                <c:pt idx="6313">
                  <c:v>0.63129999999999997</c:v>
                </c:pt>
                <c:pt idx="6314">
                  <c:v>0.63139999999999996</c:v>
                </c:pt>
                <c:pt idx="6315">
                  <c:v>0.63149999999999995</c:v>
                </c:pt>
                <c:pt idx="6316">
                  <c:v>0.63160000000000005</c:v>
                </c:pt>
                <c:pt idx="6317">
                  <c:v>0.63170000000000004</c:v>
                </c:pt>
                <c:pt idx="6318">
                  <c:v>0.63180000000000003</c:v>
                </c:pt>
                <c:pt idx="6319">
                  <c:v>0.63190000000000002</c:v>
                </c:pt>
                <c:pt idx="6320">
                  <c:v>0.63200000000000001</c:v>
                </c:pt>
                <c:pt idx="6321">
                  <c:v>0.6321</c:v>
                </c:pt>
                <c:pt idx="6322">
                  <c:v>0.63219999999999998</c:v>
                </c:pt>
                <c:pt idx="6323">
                  <c:v>0.63229999999999997</c:v>
                </c:pt>
                <c:pt idx="6324">
                  <c:v>0.63239999999999996</c:v>
                </c:pt>
                <c:pt idx="6325">
                  <c:v>0.63249999999999995</c:v>
                </c:pt>
                <c:pt idx="6326">
                  <c:v>0.63260000000000005</c:v>
                </c:pt>
                <c:pt idx="6327">
                  <c:v>0.63270000000000004</c:v>
                </c:pt>
                <c:pt idx="6328">
                  <c:v>0.63280000000000003</c:v>
                </c:pt>
                <c:pt idx="6329">
                  <c:v>0.63290000000000002</c:v>
                </c:pt>
                <c:pt idx="6330">
                  <c:v>0.63300000000000001</c:v>
                </c:pt>
                <c:pt idx="6331">
                  <c:v>0.6331</c:v>
                </c:pt>
                <c:pt idx="6332">
                  <c:v>0.63319999999999999</c:v>
                </c:pt>
                <c:pt idx="6333">
                  <c:v>0.63329999999999997</c:v>
                </c:pt>
                <c:pt idx="6334">
                  <c:v>0.63339999999999996</c:v>
                </c:pt>
                <c:pt idx="6335">
                  <c:v>0.63349999999999995</c:v>
                </c:pt>
                <c:pt idx="6336">
                  <c:v>0.63360000000000005</c:v>
                </c:pt>
                <c:pt idx="6337">
                  <c:v>0.63370000000000004</c:v>
                </c:pt>
                <c:pt idx="6338">
                  <c:v>0.63380000000000003</c:v>
                </c:pt>
                <c:pt idx="6339">
                  <c:v>0.63390000000000002</c:v>
                </c:pt>
                <c:pt idx="6340">
                  <c:v>0.63400000000000001</c:v>
                </c:pt>
                <c:pt idx="6341">
                  <c:v>0.6341</c:v>
                </c:pt>
                <c:pt idx="6342">
                  <c:v>0.63419999999999999</c:v>
                </c:pt>
                <c:pt idx="6343">
                  <c:v>0.63429999999999997</c:v>
                </c:pt>
                <c:pt idx="6344">
                  <c:v>0.63439999999999996</c:v>
                </c:pt>
                <c:pt idx="6345">
                  <c:v>0.63449999999999995</c:v>
                </c:pt>
                <c:pt idx="6346">
                  <c:v>0.63460000000000005</c:v>
                </c:pt>
                <c:pt idx="6347">
                  <c:v>0.63470000000000004</c:v>
                </c:pt>
                <c:pt idx="6348">
                  <c:v>0.63480000000000003</c:v>
                </c:pt>
                <c:pt idx="6349">
                  <c:v>0.63490000000000002</c:v>
                </c:pt>
                <c:pt idx="6350">
                  <c:v>0.63500000000000001</c:v>
                </c:pt>
                <c:pt idx="6351">
                  <c:v>0.6351</c:v>
                </c:pt>
                <c:pt idx="6352">
                  <c:v>0.63519999999999999</c:v>
                </c:pt>
                <c:pt idx="6353">
                  <c:v>0.63529999999999998</c:v>
                </c:pt>
                <c:pt idx="6354">
                  <c:v>0.63539999999999996</c:v>
                </c:pt>
                <c:pt idx="6355">
                  <c:v>0.63549999999999995</c:v>
                </c:pt>
                <c:pt idx="6356">
                  <c:v>0.63560000000000005</c:v>
                </c:pt>
                <c:pt idx="6357">
                  <c:v>0.63570000000000004</c:v>
                </c:pt>
                <c:pt idx="6358">
                  <c:v>0.63580000000000003</c:v>
                </c:pt>
                <c:pt idx="6359">
                  <c:v>0.63590000000000002</c:v>
                </c:pt>
                <c:pt idx="6360">
                  <c:v>0.63600000000000001</c:v>
                </c:pt>
                <c:pt idx="6361">
                  <c:v>0.6361</c:v>
                </c:pt>
                <c:pt idx="6362">
                  <c:v>0.63619999999999999</c:v>
                </c:pt>
                <c:pt idx="6363">
                  <c:v>0.63629999999999998</c:v>
                </c:pt>
                <c:pt idx="6364">
                  <c:v>0.63639999999999997</c:v>
                </c:pt>
                <c:pt idx="6365">
                  <c:v>0.63649999999999995</c:v>
                </c:pt>
                <c:pt idx="6366">
                  <c:v>0.63660000000000005</c:v>
                </c:pt>
                <c:pt idx="6367">
                  <c:v>0.63670000000000004</c:v>
                </c:pt>
                <c:pt idx="6368">
                  <c:v>0.63680000000000003</c:v>
                </c:pt>
                <c:pt idx="6369">
                  <c:v>0.63690000000000002</c:v>
                </c:pt>
                <c:pt idx="6370">
                  <c:v>0.63700000000000001</c:v>
                </c:pt>
                <c:pt idx="6371">
                  <c:v>0.6371</c:v>
                </c:pt>
                <c:pt idx="6372">
                  <c:v>0.63719999999999999</c:v>
                </c:pt>
                <c:pt idx="6373">
                  <c:v>0.63729999999999998</c:v>
                </c:pt>
                <c:pt idx="6374">
                  <c:v>0.63739999999999997</c:v>
                </c:pt>
                <c:pt idx="6375">
                  <c:v>0.63749999999999996</c:v>
                </c:pt>
                <c:pt idx="6376">
                  <c:v>0.63759999999999994</c:v>
                </c:pt>
                <c:pt idx="6377">
                  <c:v>0.63770000000000004</c:v>
                </c:pt>
                <c:pt idx="6378">
                  <c:v>0.63780000000000003</c:v>
                </c:pt>
                <c:pt idx="6379">
                  <c:v>0.63790000000000002</c:v>
                </c:pt>
                <c:pt idx="6380">
                  <c:v>0.63800000000000001</c:v>
                </c:pt>
                <c:pt idx="6381">
                  <c:v>0.6381</c:v>
                </c:pt>
                <c:pt idx="6382">
                  <c:v>0.63819999999999999</c:v>
                </c:pt>
                <c:pt idx="6383">
                  <c:v>0.63829999999999998</c:v>
                </c:pt>
                <c:pt idx="6384">
                  <c:v>0.63839999999999997</c:v>
                </c:pt>
                <c:pt idx="6385">
                  <c:v>0.63849999999999996</c:v>
                </c:pt>
                <c:pt idx="6386">
                  <c:v>0.63859999999999995</c:v>
                </c:pt>
                <c:pt idx="6387">
                  <c:v>0.63870000000000005</c:v>
                </c:pt>
                <c:pt idx="6388">
                  <c:v>0.63880000000000003</c:v>
                </c:pt>
                <c:pt idx="6389">
                  <c:v>0.63890000000000002</c:v>
                </c:pt>
                <c:pt idx="6390">
                  <c:v>0.63900000000000001</c:v>
                </c:pt>
                <c:pt idx="6391">
                  <c:v>0.6391</c:v>
                </c:pt>
                <c:pt idx="6392">
                  <c:v>0.63919999999999999</c:v>
                </c:pt>
                <c:pt idx="6393">
                  <c:v>0.63929999999999998</c:v>
                </c:pt>
                <c:pt idx="6394">
                  <c:v>0.63939999999999997</c:v>
                </c:pt>
                <c:pt idx="6395">
                  <c:v>0.63949999999999996</c:v>
                </c:pt>
                <c:pt idx="6396">
                  <c:v>0.63959999999999995</c:v>
                </c:pt>
                <c:pt idx="6397">
                  <c:v>0.63970000000000005</c:v>
                </c:pt>
                <c:pt idx="6398">
                  <c:v>0.63980000000000004</c:v>
                </c:pt>
                <c:pt idx="6399">
                  <c:v>0.63990000000000002</c:v>
                </c:pt>
                <c:pt idx="6400">
                  <c:v>0.64</c:v>
                </c:pt>
                <c:pt idx="6401">
                  <c:v>0.6401</c:v>
                </c:pt>
                <c:pt idx="6402">
                  <c:v>0.64019999999999999</c:v>
                </c:pt>
                <c:pt idx="6403">
                  <c:v>0.64029999999999998</c:v>
                </c:pt>
                <c:pt idx="6404">
                  <c:v>0.64039999999999997</c:v>
                </c:pt>
                <c:pt idx="6405">
                  <c:v>0.64049999999999996</c:v>
                </c:pt>
                <c:pt idx="6406">
                  <c:v>0.64059999999999995</c:v>
                </c:pt>
                <c:pt idx="6407">
                  <c:v>0.64070000000000005</c:v>
                </c:pt>
                <c:pt idx="6408">
                  <c:v>0.64080000000000004</c:v>
                </c:pt>
                <c:pt idx="6409">
                  <c:v>0.64090000000000003</c:v>
                </c:pt>
                <c:pt idx="6410">
                  <c:v>0.64100000000000001</c:v>
                </c:pt>
                <c:pt idx="6411">
                  <c:v>0.6411</c:v>
                </c:pt>
                <c:pt idx="6412">
                  <c:v>0.64119999999999999</c:v>
                </c:pt>
                <c:pt idx="6413">
                  <c:v>0.64129999999999998</c:v>
                </c:pt>
                <c:pt idx="6414">
                  <c:v>0.64139999999999997</c:v>
                </c:pt>
                <c:pt idx="6415">
                  <c:v>0.64149999999999996</c:v>
                </c:pt>
                <c:pt idx="6416">
                  <c:v>0.64159999999999995</c:v>
                </c:pt>
                <c:pt idx="6417">
                  <c:v>0.64170000000000005</c:v>
                </c:pt>
                <c:pt idx="6418">
                  <c:v>0.64180000000000004</c:v>
                </c:pt>
                <c:pt idx="6419">
                  <c:v>0.64190000000000003</c:v>
                </c:pt>
                <c:pt idx="6420">
                  <c:v>0.64200000000000002</c:v>
                </c:pt>
                <c:pt idx="6421">
                  <c:v>0.6421</c:v>
                </c:pt>
                <c:pt idx="6422">
                  <c:v>0.64219999999999999</c:v>
                </c:pt>
                <c:pt idx="6423">
                  <c:v>0.64229999999999998</c:v>
                </c:pt>
                <c:pt idx="6424">
                  <c:v>0.64239999999999997</c:v>
                </c:pt>
                <c:pt idx="6425">
                  <c:v>0.64249999999999996</c:v>
                </c:pt>
                <c:pt idx="6426">
                  <c:v>0.64259999999999995</c:v>
                </c:pt>
                <c:pt idx="6427">
                  <c:v>0.64270000000000005</c:v>
                </c:pt>
                <c:pt idx="6428">
                  <c:v>0.64280000000000004</c:v>
                </c:pt>
                <c:pt idx="6429">
                  <c:v>0.64290000000000003</c:v>
                </c:pt>
                <c:pt idx="6430">
                  <c:v>0.64300000000000002</c:v>
                </c:pt>
                <c:pt idx="6431">
                  <c:v>0.6431</c:v>
                </c:pt>
                <c:pt idx="6432">
                  <c:v>0.64319999999999999</c:v>
                </c:pt>
                <c:pt idx="6433">
                  <c:v>0.64329999999999998</c:v>
                </c:pt>
                <c:pt idx="6434">
                  <c:v>0.64339999999999997</c:v>
                </c:pt>
                <c:pt idx="6435">
                  <c:v>0.64349999999999996</c:v>
                </c:pt>
                <c:pt idx="6436">
                  <c:v>0.64359999999999995</c:v>
                </c:pt>
                <c:pt idx="6437">
                  <c:v>0.64370000000000005</c:v>
                </c:pt>
                <c:pt idx="6438">
                  <c:v>0.64380000000000004</c:v>
                </c:pt>
                <c:pt idx="6439">
                  <c:v>0.64390000000000003</c:v>
                </c:pt>
                <c:pt idx="6440">
                  <c:v>0.64400000000000002</c:v>
                </c:pt>
                <c:pt idx="6441">
                  <c:v>0.64410000000000001</c:v>
                </c:pt>
                <c:pt idx="6442">
                  <c:v>0.64419999999999999</c:v>
                </c:pt>
                <c:pt idx="6443">
                  <c:v>0.64429999999999998</c:v>
                </c:pt>
                <c:pt idx="6444">
                  <c:v>0.64439999999999997</c:v>
                </c:pt>
                <c:pt idx="6445">
                  <c:v>0.64449999999999996</c:v>
                </c:pt>
                <c:pt idx="6446">
                  <c:v>0.64459999999999995</c:v>
                </c:pt>
                <c:pt idx="6447">
                  <c:v>0.64470000000000005</c:v>
                </c:pt>
                <c:pt idx="6448">
                  <c:v>0.64480000000000004</c:v>
                </c:pt>
                <c:pt idx="6449">
                  <c:v>0.64490000000000003</c:v>
                </c:pt>
                <c:pt idx="6450">
                  <c:v>0.64500000000000002</c:v>
                </c:pt>
                <c:pt idx="6451">
                  <c:v>0.64510000000000001</c:v>
                </c:pt>
                <c:pt idx="6452">
                  <c:v>0.6452</c:v>
                </c:pt>
                <c:pt idx="6453">
                  <c:v>0.64529999999999998</c:v>
                </c:pt>
                <c:pt idx="6454">
                  <c:v>0.64539999999999997</c:v>
                </c:pt>
                <c:pt idx="6455">
                  <c:v>0.64549999999999996</c:v>
                </c:pt>
                <c:pt idx="6456">
                  <c:v>0.64559999999999995</c:v>
                </c:pt>
                <c:pt idx="6457">
                  <c:v>0.64570000000000005</c:v>
                </c:pt>
                <c:pt idx="6458">
                  <c:v>0.64580000000000004</c:v>
                </c:pt>
                <c:pt idx="6459">
                  <c:v>0.64590000000000003</c:v>
                </c:pt>
                <c:pt idx="6460">
                  <c:v>0.64600000000000002</c:v>
                </c:pt>
                <c:pt idx="6461">
                  <c:v>0.64610000000000001</c:v>
                </c:pt>
                <c:pt idx="6462">
                  <c:v>0.6462</c:v>
                </c:pt>
                <c:pt idx="6463">
                  <c:v>0.64629999999999999</c:v>
                </c:pt>
                <c:pt idx="6464">
                  <c:v>0.64639999999999997</c:v>
                </c:pt>
                <c:pt idx="6465">
                  <c:v>0.64649999999999996</c:v>
                </c:pt>
                <c:pt idx="6466">
                  <c:v>0.64659999999999995</c:v>
                </c:pt>
                <c:pt idx="6467">
                  <c:v>0.64670000000000005</c:v>
                </c:pt>
                <c:pt idx="6468">
                  <c:v>0.64680000000000004</c:v>
                </c:pt>
                <c:pt idx="6469">
                  <c:v>0.64690000000000003</c:v>
                </c:pt>
                <c:pt idx="6470">
                  <c:v>0.64700000000000002</c:v>
                </c:pt>
                <c:pt idx="6471">
                  <c:v>0.64710000000000001</c:v>
                </c:pt>
                <c:pt idx="6472">
                  <c:v>0.6472</c:v>
                </c:pt>
                <c:pt idx="6473">
                  <c:v>0.64729999999999999</c:v>
                </c:pt>
                <c:pt idx="6474">
                  <c:v>0.64739999999999998</c:v>
                </c:pt>
                <c:pt idx="6475">
                  <c:v>0.64749999999999996</c:v>
                </c:pt>
                <c:pt idx="6476">
                  <c:v>0.64759999999999995</c:v>
                </c:pt>
                <c:pt idx="6477">
                  <c:v>0.64770000000000005</c:v>
                </c:pt>
                <c:pt idx="6478">
                  <c:v>0.64780000000000004</c:v>
                </c:pt>
                <c:pt idx="6479">
                  <c:v>0.64790000000000003</c:v>
                </c:pt>
                <c:pt idx="6480">
                  <c:v>0.64800000000000002</c:v>
                </c:pt>
                <c:pt idx="6481">
                  <c:v>0.64810000000000001</c:v>
                </c:pt>
                <c:pt idx="6482">
                  <c:v>0.6482</c:v>
                </c:pt>
                <c:pt idx="6483">
                  <c:v>0.64829999999999999</c:v>
                </c:pt>
                <c:pt idx="6484">
                  <c:v>0.64839999999999998</c:v>
                </c:pt>
                <c:pt idx="6485">
                  <c:v>0.64849999999999997</c:v>
                </c:pt>
                <c:pt idx="6486">
                  <c:v>0.64859999999999995</c:v>
                </c:pt>
                <c:pt idx="6487">
                  <c:v>0.64870000000000005</c:v>
                </c:pt>
                <c:pt idx="6488">
                  <c:v>0.64880000000000004</c:v>
                </c:pt>
                <c:pt idx="6489">
                  <c:v>0.64890000000000003</c:v>
                </c:pt>
                <c:pt idx="6490">
                  <c:v>0.64900000000000002</c:v>
                </c:pt>
                <c:pt idx="6491">
                  <c:v>0.64910000000000001</c:v>
                </c:pt>
                <c:pt idx="6492">
                  <c:v>0.6492</c:v>
                </c:pt>
                <c:pt idx="6493">
                  <c:v>0.64929999999999999</c:v>
                </c:pt>
                <c:pt idx="6494">
                  <c:v>0.64939999999999998</c:v>
                </c:pt>
                <c:pt idx="6495">
                  <c:v>0.64949999999999997</c:v>
                </c:pt>
                <c:pt idx="6496">
                  <c:v>0.64959999999999996</c:v>
                </c:pt>
                <c:pt idx="6497">
                  <c:v>0.64970000000000006</c:v>
                </c:pt>
                <c:pt idx="6498">
                  <c:v>0.64980000000000004</c:v>
                </c:pt>
                <c:pt idx="6499">
                  <c:v>0.64990000000000003</c:v>
                </c:pt>
                <c:pt idx="6500">
                  <c:v>0.65</c:v>
                </c:pt>
                <c:pt idx="6501">
                  <c:v>0.65010000000000001</c:v>
                </c:pt>
                <c:pt idx="6502">
                  <c:v>0.6502</c:v>
                </c:pt>
                <c:pt idx="6503">
                  <c:v>0.65029999999999999</c:v>
                </c:pt>
                <c:pt idx="6504">
                  <c:v>0.65039999999999998</c:v>
                </c:pt>
                <c:pt idx="6505">
                  <c:v>0.65049999999999997</c:v>
                </c:pt>
                <c:pt idx="6506">
                  <c:v>0.65059999999999996</c:v>
                </c:pt>
                <c:pt idx="6507">
                  <c:v>0.65069999999999995</c:v>
                </c:pt>
                <c:pt idx="6508">
                  <c:v>0.65080000000000005</c:v>
                </c:pt>
                <c:pt idx="6509">
                  <c:v>0.65090000000000003</c:v>
                </c:pt>
                <c:pt idx="6510">
                  <c:v>0.65100000000000002</c:v>
                </c:pt>
                <c:pt idx="6511">
                  <c:v>0.65110000000000001</c:v>
                </c:pt>
                <c:pt idx="6512">
                  <c:v>0.6512</c:v>
                </c:pt>
                <c:pt idx="6513">
                  <c:v>0.65129999999999999</c:v>
                </c:pt>
                <c:pt idx="6514">
                  <c:v>0.65139999999999998</c:v>
                </c:pt>
                <c:pt idx="6515">
                  <c:v>0.65149999999999997</c:v>
                </c:pt>
                <c:pt idx="6516">
                  <c:v>0.65159999999999996</c:v>
                </c:pt>
                <c:pt idx="6517">
                  <c:v>0.65169999999999995</c:v>
                </c:pt>
                <c:pt idx="6518">
                  <c:v>0.65180000000000005</c:v>
                </c:pt>
                <c:pt idx="6519">
                  <c:v>0.65190000000000003</c:v>
                </c:pt>
                <c:pt idx="6520">
                  <c:v>0.65200000000000002</c:v>
                </c:pt>
                <c:pt idx="6521">
                  <c:v>0.65210000000000001</c:v>
                </c:pt>
                <c:pt idx="6522">
                  <c:v>0.6522</c:v>
                </c:pt>
                <c:pt idx="6523">
                  <c:v>0.65229999999999999</c:v>
                </c:pt>
                <c:pt idx="6524">
                  <c:v>0.65239999999999998</c:v>
                </c:pt>
                <c:pt idx="6525">
                  <c:v>0.65249999999999997</c:v>
                </c:pt>
                <c:pt idx="6526">
                  <c:v>0.65259999999999996</c:v>
                </c:pt>
                <c:pt idx="6527">
                  <c:v>0.65269999999999995</c:v>
                </c:pt>
                <c:pt idx="6528">
                  <c:v>0.65280000000000005</c:v>
                </c:pt>
                <c:pt idx="6529">
                  <c:v>0.65290000000000004</c:v>
                </c:pt>
                <c:pt idx="6530">
                  <c:v>0.65300000000000002</c:v>
                </c:pt>
                <c:pt idx="6531">
                  <c:v>0.65310000000000001</c:v>
                </c:pt>
                <c:pt idx="6532">
                  <c:v>0.6532</c:v>
                </c:pt>
                <c:pt idx="6533">
                  <c:v>0.65329999999999999</c:v>
                </c:pt>
                <c:pt idx="6534">
                  <c:v>0.65339999999999998</c:v>
                </c:pt>
                <c:pt idx="6535">
                  <c:v>0.65349999999999997</c:v>
                </c:pt>
                <c:pt idx="6536">
                  <c:v>0.65359999999999996</c:v>
                </c:pt>
                <c:pt idx="6537">
                  <c:v>0.65369999999999995</c:v>
                </c:pt>
                <c:pt idx="6538">
                  <c:v>0.65380000000000005</c:v>
                </c:pt>
                <c:pt idx="6539">
                  <c:v>0.65390000000000004</c:v>
                </c:pt>
                <c:pt idx="6540">
                  <c:v>0.65400000000000003</c:v>
                </c:pt>
                <c:pt idx="6541">
                  <c:v>0.65410000000000001</c:v>
                </c:pt>
                <c:pt idx="6542">
                  <c:v>0.6542</c:v>
                </c:pt>
                <c:pt idx="6543">
                  <c:v>0.65429999999999999</c:v>
                </c:pt>
                <c:pt idx="6544">
                  <c:v>0.65439999999999998</c:v>
                </c:pt>
                <c:pt idx="6545">
                  <c:v>0.65449999999999997</c:v>
                </c:pt>
                <c:pt idx="6546">
                  <c:v>0.65459999999999996</c:v>
                </c:pt>
                <c:pt idx="6547">
                  <c:v>0.65469999999999995</c:v>
                </c:pt>
                <c:pt idx="6548">
                  <c:v>0.65480000000000005</c:v>
                </c:pt>
                <c:pt idx="6549">
                  <c:v>0.65490000000000004</c:v>
                </c:pt>
                <c:pt idx="6550">
                  <c:v>0.65500000000000003</c:v>
                </c:pt>
                <c:pt idx="6551">
                  <c:v>0.65510000000000002</c:v>
                </c:pt>
                <c:pt idx="6552">
                  <c:v>0.6552</c:v>
                </c:pt>
                <c:pt idx="6553">
                  <c:v>0.65529999999999999</c:v>
                </c:pt>
                <c:pt idx="6554">
                  <c:v>0.65539999999999998</c:v>
                </c:pt>
                <c:pt idx="6555">
                  <c:v>0.65549999999999997</c:v>
                </c:pt>
                <c:pt idx="6556">
                  <c:v>0.65559999999999996</c:v>
                </c:pt>
                <c:pt idx="6557">
                  <c:v>0.65569999999999995</c:v>
                </c:pt>
                <c:pt idx="6558">
                  <c:v>0.65580000000000005</c:v>
                </c:pt>
                <c:pt idx="6559">
                  <c:v>0.65590000000000004</c:v>
                </c:pt>
                <c:pt idx="6560">
                  <c:v>0.65600000000000003</c:v>
                </c:pt>
                <c:pt idx="6561">
                  <c:v>0.65610000000000002</c:v>
                </c:pt>
                <c:pt idx="6562">
                  <c:v>0.65620000000000001</c:v>
                </c:pt>
                <c:pt idx="6563">
                  <c:v>0.65629999999999999</c:v>
                </c:pt>
                <c:pt idx="6564">
                  <c:v>0.65639999999999998</c:v>
                </c:pt>
                <c:pt idx="6565">
                  <c:v>0.65649999999999997</c:v>
                </c:pt>
                <c:pt idx="6566">
                  <c:v>0.65659999999999996</c:v>
                </c:pt>
                <c:pt idx="6567">
                  <c:v>0.65669999999999995</c:v>
                </c:pt>
                <c:pt idx="6568">
                  <c:v>0.65680000000000005</c:v>
                </c:pt>
                <c:pt idx="6569">
                  <c:v>0.65690000000000004</c:v>
                </c:pt>
                <c:pt idx="6570">
                  <c:v>0.65700000000000003</c:v>
                </c:pt>
                <c:pt idx="6571">
                  <c:v>0.65710000000000002</c:v>
                </c:pt>
                <c:pt idx="6572">
                  <c:v>0.65720000000000001</c:v>
                </c:pt>
                <c:pt idx="6573">
                  <c:v>0.6573</c:v>
                </c:pt>
                <c:pt idx="6574">
                  <c:v>0.65739999999999998</c:v>
                </c:pt>
                <c:pt idx="6575">
                  <c:v>0.65749999999999997</c:v>
                </c:pt>
                <c:pt idx="6576">
                  <c:v>0.65759999999999996</c:v>
                </c:pt>
                <c:pt idx="6577">
                  <c:v>0.65769999999999995</c:v>
                </c:pt>
                <c:pt idx="6578">
                  <c:v>0.65780000000000005</c:v>
                </c:pt>
                <c:pt idx="6579">
                  <c:v>0.65790000000000004</c:v>
                </c:pt>
                <c:pt idx="6580">
                  <c:v>0.65800000000000003</c:v>
                </c:pt>
                <c:pt idx="6581">
                  <c:v>0.65810000000000002</c:v>
                </c:pt>
                <c:pt idx="6582">
                  <c:v>0.65820000000000001</c:v>
                </c:pt>
                <c:pt idx="6583">
                  <c:v>0.6583</c:v>
                </c:pt>
                <c:pt idx="6584">
                  <c:v>0.65839999999999999</c:v>
                </c:pt>
                <c:pt idx="6585">
                  <c:v>0.65849999999999997</c:v>
                </c:pt>
                <c:pt idx="6586">
                  <c:v>0.65859999999999996</c:v>
                </c:pt>
                <c:pt idx="6587">
                  <c:v>0.65869999999999995</c:v>
                </c:pt>
                <c:pt idx="6588">
                  <c:v>0.65880000000000005</c:v>
                </c:pt>
                <c:pt idx="6589">
                  <c:v>0.65890000000000004</c:v>
                </c:pt>
                <c:pt idx="6590">
                  <c:v>0.65900000000000003</c:v>
                </c:pt>
                <c:pt idx="6591">
                  <c:v>0.65910000000000002</c:v>
                </c:pt>
                <c:pt idx="6592">
                  <c:v>0.65920000000000001</c:v>
                </c:pt>
                <c:pt idx="6593">
                  <c:v>0.6593</c:v>
                </c:pt>
                <c:pt idx="6594">
                  <c:v>0.65939999999999999</c:v>
                </c:pt>
                <c:pt idx="6595">
                  <c:v>0.65949999999999998</c:v>
                </c:pt>
                <c:pt idx="6596">
                  <c:v>0.65959999999999996</c:v>
                </c:pt>
                <c:pt idx="6597">
                  <c:v>0.65969999999999995</c:v>
                </c:pt>
                <c:pt idx="6598">
                  <c:v>0.65980000000000005</c:v>
                </c:pt>
                <c:pt idx="6599">
                  <c:v>0.65990000000000004</c:v>
                </c:pt>
                <c:pt idx="6600">
                  <c:v>0.66</c:v>
                </c:pt>
                <c:pt idx="6601">
                  <c:v>0.66010000000000002</c:v>
                </c:pt>
                <c:pt idx="6602">
                  <c:v>0.66020000000000001</c:v>
                </c:pt>
                <c:pt idx="6603">
                  <c:v>0.6603</c:v>
                </c:pt>
                <c:pt idx="6604">
                  <c:v>0.66039999999999999</c:v>
                </c:pt>
                <c:pt idx="6605">
                  <c:v>0.66049999999999998</c:v>
                </c:pt>
                <c:pt idx="6606">
                  <c:v>0.66059999999999997</c:v>
                </c:pt>
                <c:pt idx="6607">
                  <c:v>0.66069999999999995</c:v>
                </c:pt>
                <c:pt idx="6608">
                  <c:v>0.66080000000000005</c:v>
                </c:pt>
                <c:pt idx="6609">
                  <c:v>0.66090000000000004</c:v>
                </c:pt>
                <c:pt idx="6610">
                  <c:v>0.66100000000000003</c:v>
                </c:pt>
                <c:pt idx="6611">
                  <c:v>0.66110000000000002</c:v>
                </c:pt>
                <c:pt idx="6612">
                  <c:v>0.66120000000000001</c:v>
                </c:pt>
                <c:pt idx="6613">
                  <c:v>0.6613</c:v>
                </c:pt>
                <c:pt idx="6614">
                  <c:v>0.66139999999999999</c:v>
                </c:pt>
                <c:pt idx="6615">
                  <c:v>0.66149999999999998</c:v>
                </c:pt>
                <c:pt idx="6616">
                  <c:v>0.66159999999999997</c:v>
                </c:pt>
                <c:pt idx="6617">
                  <c:v>0.66169999999999995</c:v>
                </c:pt>
                <c:pt idx="6618">
                  <c:v>0.66180000000000005</c:v>
                </c:pt>
                <c:pt idx="6619">
                  <c:v>0.66190000000000004</c:v>
                </c:pt>
                <c:pt idx="6620">
                  <c:v>0.66200000000000003</c:v>
                </c:pt>
                <c:pt idx="6621">
                  <c:v>0.66210000000000002</c:v>
                </c:pt>
                <c:pt idx="6622">
                  <c:v>0.66220000000000001</c:v>
                </c:pt>
                <c:pt idx="6623">
                  <c:v>0.6623</c:v>
                </c:pt>
                <c:pt idx="6624">
                  <c:v>0.66239999999999999</c:v>
                </c:pt>
                <c:pt idx="6625">
                  <c:v>0.66249999999999998</c:v>
                </c:pt>
                <c:pt idx="6626">
                  <c:v>0.66259999999999997</c:v>
                </c:pt>
                <c:pt idx="6627">
                  <c:v>0.66269999999999996</c:v>
                </c:pt>
                <c:pt idx="6628">
                  <c:v>0.66279999999999994</c:v>
                </c:pt>
                <c:pt idx="6629">
                  <c:v>0.66290000000000004</c:v>
                </c:pt>
                <c:pt idx="6630">
                  <c:v>0.66300000000000003</c:v>
                </c:pt>
                <c:pt idx="6631">
                  <c:v>0.66310000000000002</c:v>
                </c:pt>
                <c:pt idx="6632">
                  <c:v>0.66320000000000001</c:v>
                </c:pt>
                <c:pt idx="6633">
                  <c:v>0.6633</c:v>
                </c:pt>
                <c:pt idx="6634">
                  <c:v>0.66339999999999999</c:v>
                </c:pt>
                <c:pt idx="6635">
                  <c:v>0.66349999999999998</c:v>
                </c:pt>
                <c:pt idx="6636">
                  <c:v>0.66359999999999997</c:v>
                </c:pt>
                <c:pt idx="6637">
                  <c:v>0.66369999999999996</c:v>
                </c:pt>
                <c:pt idx="6638">
                  <c:v>0.66379999999999995</c:v>
                </c:pt>
                <c:pt idx="6639">
                  <c:v>0.66390000000000005</c:v>
                </c:pt>
                <c:pt idx="6640">
                  <c:v>0.66400000000000003</c:v>
                </c:pt>
                <c:pt idx="6641">
                  <c:v>0.66410000000000002</c:v>
                </c:pt>
                <c:pt idx="6642">
                  <c:v>0.66420000000000001</c:v>
                </c:pt>
                <c:pt idx="6643">
                  <c:v>0.6643</c:v>
                </c:pt>
                <c:pt idx="6644">
                  <c:v>0.66439999999999999</c:v>
                </c:pt>
                <c:pt idx="6645">
                  <c:v>0.66449999999999998</c:v>
                </c:pt>
                <c:pt idx="6646">
                  <c:v>0.66459999999999997</c:v>
                </c:pt>
                <c:pt idx="6647">
                  <c:v>0.66469999999999996</c:v>
                </c:pt>
                <c:pt idx="6648">
                  <c:v>0.66479999999999995</c:v>
                </c:pt>
                <c:pt idx="6649">
                  <c:v>0.66490000000000005</c:v>
                </c:pt>
                <c:pt idx="6650">
                  <c:v>0.66500000000000004</c:v>
                </c:pt>
                <c:pt idx="6651">
                  <c:v>0.66510000000000002</c:v>
                </c:pt>
                <c:pt idx="6652">
                  <c:v>0.66520000000000001</c:v>
                </c:pt>
                <c:pt idx="6653">
                  <c:v>0.6653</c:v>
                </c:pt>
                <c:pt idx="6654">
                  <c:v>0.66539999999999999</c:v>
                </c:pt>
                <c:pt idx="6655">
                  <c:v>0.66549999999999998</c:v>
                </c:pt>
                <c:pt idx="6656">
                  <c:v>0.66559999999999997</c:v>
                </c:pt>
                <c:pt idx="6657">
                  <c:v>0.66569999999999996</c:v>
                </c:pt>
                <c:pt idx="6658">
                  <c:v>0.66579999999999995</c:v>
                </c:pt>
                <c:pt idx="6659">
                  <c:v>0.66590000000000005</c:v>
                </c:pt>
                <c:pt idx="6660">
                  <c:v>0.66600000000000004</c:v>
                </c:pt>
                <c:pt idx="6661">
                  <c:v>0.66610000000000003</c:v>
                </c:pt>
                <c:pt idx="6662">
                  <c:v>0.66620000000000001</c:v>
                </c:pt>
                <c:pt idx="6663">
                  <c:v>0.6663</c:v>
                </c:pt>
                <c:pt idx="6664">
                  <c:v>0.66639999999999999</c:v>
                </c:pt>
                <c:pt idx="6665">
                  <c:v>0.66649999999999998</c:v>
                </c:pt>
                <c:pt idx="6666">
                  <c:v>0.66659999999999997</c:v>
                </c:pt>
                <c:pt idx="6667">
                  <c:v>0.66669999999999996</c:v>
                </c:pt>
                <c:pt idx="6668">
                  <c:v>0.66679999999999995</c:v>
                </c:pt>
                <c:pt idx="6669">
                  <c:v>0.66690000000000005</c:v>
                </c:pt>
                <c:pt idx="6670">
                  <c:v>0.66700000000000004</c:v>
                </c:pt>
                <c:pt idx="6671">
                  <c:v>0.66710000000000003</c:v>
                </c:pt>
                <c:pt idx="6672">
                  <c:v>0.66720000000000002</c:v>
                </c:pt>
                <c:pt idx="6673">
                  <c:v>0.6673</c:v>
                </c:pt>
                <c:pt idx="6674">
                  <c:v>0.66739999999999999</c:v>
                </c:pt>
                <c:pt idx="6675">
                  <c:v>0.66749999999999998</c:v>
                </c:pt>
                <c:pt idx="6676">
                  <c:v>0.66759999999999997</c:v>
                </c:pt>
                <c:pt idx="6677">
                  <c:v>0.66769999999999996</c:v>
                </c:pt>
                <c:pt idx="6678">
                  <c:v>0.66779999999999995</c:v>
                </c:pt>
                <c:pt idx="6679">
                  <c:v>0.66790000000000005</c:v>
                </c:pt>
                <c:pt idx="6680">
                  <c:v>0.66800000000000004</c:v>
                </c:pt>
                <c:pt idx="6681">
                  <c:v>0.66810000000000003</c:v>
                </c:pt>
                <c:pt idx="6682">
                  <c:v>0.66820000000000002</c:v>
                </c:pt>
                <c:pt idx="6683">
                  <c:v>0.66830000000000001</c:v>
                </c:pt>
                <c:pt idx="6684">
                  <c:v>0.66839999999999999</c:v>
                </c:pt>
                <c:pt idx="6685">
                  <c:v>0.66849999999999998</c:v>
                </c:pt>
                <c:pt idx="6686">
                  <c:v>0.66859999999999997</c:v>
                </c:pt>
                <c:pt idx="6687">
                  <c:v>0.66869999999999996</c:v>
                </c:pt>
                <c:pt idx="6688">
                  <c:v>0.66879999999999995</c:v>
                </c:pt>
                <c:pt idx="6689">
                  <c:v>0.66890000000000005</c:v>
                </c:pt>
                <c:pt idx="6690">
                  <c:v>0.66900000000000004</c:v>
                </c:pt>
                <c:pt idx="6691">
                  <c:v>0.66910000000000003</c:v>
                </c:pt>
                <c:pt idx="6692">
                  <c:v>0.66920000000000002</c:v>
                </c:pt>
                <c:pt idx="6693">
                  <c:v>0.66930000000000001</c:v>
                </c:pt>
                <c:pt idx="6694">
                  <c:v>0.6694</c:v>
                </c:pt>
                <c:pt idx="6695">
                  <c:v>0.66949999999999998</c:v>
                </c:pt>
                <c:pt idx="6696">
                  <c:v>0.66959999999999997</c:v>
                </c:pt>
                <c:pt idx="6697">
                  <c:v>0.66969999999999996</c:v>
                </c:pt>
                <c:pt idx="6698">
                  <c:v>0.66979999999999995</c:v>
                </c:pt>
                <c:pt idx="6699">
                  <c:v>0.66990000000000005</c:v>
                </c:pt>
                <c:pt idx="6700">
                  <c:v>0.67</c:v>
                </c:pt>
                <c:pt idx="6701">
                  <c:v>0.67010000000000003</c:v>
                </c:pt>
                <c:pt idx="6702">
                  <c:v>0.67020000000000002</c:v>
                </c:pt>
                <c:pt idx="6703">
                  <c:v>0.67030000000000001</c:v>
                </c:pt>
                <c:pt idx="6704">
                  <c:v>0.6704</c:v>
                </c:pt>
                <c:pt idx="6705">
                  <c:v>0.67049999999999998</c:v>
                </c:pt>
                <c:pt idx="6706">
                  <c:v>0.67059999999999997</c:v>
                </c:pt>
                <c:pt idx="6707">
                  <c:v>0.67069999999999996</c:v>
                </c:pt>
                <c:pt idx="6708">
                  <c:v>0.67079999999999995</c:v>
                </c:pt>
                <c:pt idx="6709">
                  <c:v>0.67090000000000005</c:v>
                </c:pt>
                <c:pt idx="6710">
                  <c:v>0.67100000000000004</c:v>
                </c:pt>
                <c:pt idx="6711">
                  <c:v>0.67110000000000003</c:v>
                </c:pt>
                <c:pt idx="6712">
                  <c:v>0.67120000000000002</c:v>
                </c:pt>
                <c:pt idx="6713">
                  <c:v>0.67130000000000001</c:v>
                </c:pt>
                <c:pt idx="6714">
                  <c:v>0.6714</c:v>
                </c:pt>
                <c:pt idx="6715">
                  <c:v>0.67149999999999999</c:v>
                </c:pt>
                <c:pt idx="6716">
                  <c:v>0.67159999999999997</c:v>
                </c:pt>
                <c:pt idx="6717">
                  <c:v>0.67169999999999996</c:v>
                </c:pt>
                <c:pt idx="6718">
                  <c:v>0.67179999999999995</c:v>
                </c:pt>
                <c:pt idx="6719">
                  <c:v>0.67190000000000005</c:v>
                </c:pt>
                <c:pt idx="6720">
                  <c:v>0.67200000000000004</c:v>
                </c:pt>
                <c:pt idx="6721">
                  <c:v>0.67210000000000003</c:v>
                </c:pt>
                <c:pt idx="6722">
                  <c:v>0.67220000000000002</c:v>
                </c:pt>
                <c:pt idx="6723">
                  <c:v>0.67230000000000001</c:v>
                </c:pt>
                <c:pt idx="6724">
                  <c:v>0.6724</c:v>
                </c:pt>
                <c:pt idx="6725">
                  <c:v>0.67249999999999999</c:v>
                </c:pt>
                <c:pt idx="6726">
                  <c:v>0.67259999999999998</c:v>
                </c:pt>
                <c:pt idx="6727">
                  <c:v>0.67269999999999996</c:v>
                </c:pt>
                <c:pt idx="6728">
                  <c:v>0.67279999999999995</c:v>
                </c:pt>
                <c:pt idx="6729">
                  <c:v>0.67290000000000005</c:v>
                </c:pt>
                <c:pt idx="6730">
                  <c:v>0.67300000000000004</c:v>
                </c:pt>
                <c:pt idx="6731">
                  <c:v>0.67310000000000003</c:v>
                </c:pt>
                <c:pt idx="6732">
                  <c:v>0.67320000000000002</c:v>
                </c:pt>
                <c:pt idx="6733">
                  <c:v>0.67330000000000001</c:v>
                </c:pt>
                <c:pt idx="6734">
                  <c:v>0.6734</c:v>
                </c:pt>
                <c:pt idx="6735">
                  <c:v>0.67349999999999999</c:v>
                </c:pt>
                <c:pt idx="6736">
                  <c:v>0.67359999999999998</c:v>
                </c:pt>
                <c:pt idx="6737">
                  <c:v>0.67369999999999997</c:v>
                </c:pt>
                <c:pt idx="6738">
                  <c:v>0.67379999999999995</c:v>
                </c:pt>
                <c:pt idx="6739">
                  <c:v>0.67390000000000005</c:v>
                </c:pt>
                <c:pt idx="6740">
                  <c:v>0.67400000000000004</c:v>
                </c:pt>
                <c:pt idx="6741">
                  <c:v>0.67410000000000003</c:v>
                </c:pt>
                <c:pt idx="6742">
                  <c:v>0.67420000000000002</c:v>
                </c:pt>
                <c:pt idx="6743">
                  <c:v>0.67430000000000001</c:v>
                </c:pt>
                <c:pt idx="6744">
                  <c:v>0.6744</c:v>
                </c:pt>
                <c:pt idx="6745">
                  <c:v>0.67449999999999999</c:v>
                </c:pt>
                <c:pt idx="6746">
                  <c:v>0.67459999999999998</c:v>
                </c:pt>
                <c:pt idx="6747">
                  <c:v>0.67469999999999997</c:v>
                </c:pt>
                <c:pt idx="6748">
                  <c:v>0.67479999999999996</c:v>
                </c:pt>
                <c:pt idx="6749">
                  <c:v>0.67490000000000006</c:v>
                </c:pt>
                <c:pt idx="6750">
                  <c:v>0.67500000000000004</c:v>
                </c:pt>
                <c:pt idx="6751">
                  <c:v>0.67510000000000003</c:v>
                </c:pt>
                <c:pt idx="6752">
                  <c:v>0.67520000000000002</c:v>
                </c:pt>
                <c:pt idx="6753">
                  <c:v>0.67530000000000001</c:v>
                </c:pt>
                <c:pt idx="6754">
                  <c:v>0.6754</c:v>
                </c:pt>
                <c:pt idx="6755">
                  <c:v>0.67549999999999999</c:v>
                </c:pt>
                <c:pt idx="6756">
                  <c:v>0.67559999999999998</c:v>
                </c:pt>
                <c:pt idx="6757">
                  <c:v>0.67569999999999997</c:v>
                </c:pt>
                <c:pt idx="6758">
                  <c:v>0.67579999999999996</c:v>
                </c:pt>
                <c:pt idx="6759">
                  <c:v>0.67589999999999995</c:v>
                </c:pt>
                <c:pt idx="6760">
                  <c:v>0.67600000000000005</c:v>
                </c:pt>
                <c:pt idx="6761">
                  <c:v>0.67610000000000003</c:v>
                </c:pt>
                <c:pt idx="6762">
                  <c:v>0.67620000000000002</c:v>
                </c:pt>
                <c:pt idx="6763">
                  <c:v>0.67630000000000001</c:v>
                </c:pt>
                <c:pt idx="6764">
                  <c:v>0.6764</c:v>
                </c:pt>
                <c:pt idx="6765">
                  <c:v>0.67649999999999999</c:v>
                </c:pt>
                <c:pt idx="6766">
                  <c:v>0.67659999999999998</c:v>
                </c:pt>
                <c:pt idx="6767">
                  <c:v>0.67669999999999997</c:v>
                </c:pt>
                <c:pt idx="6768">
                  <c:v>0.67679999999999996</c:v>
                </c:pt>
                <c:pt idx="6769">
                  <c:v>0.67689999999999995</c:v>
                </c:pt>
                <c:pt idx="6770">
                  <c:v>0.67700000000000005</c:v>
                </c:pt>
                <c:pt idx="6771">
                  <c:v>0.67710000000000004</c:v>
                </c:pt>
                <c:pt idx="6772">
                  <c:v>0.67720000000000002</c:v>
                </c:pt>
                <c:pt idx="6773">
                  <c:v>0.67730000000000001</c:v>
                </c:pt>
                <c:pt idx="6774">
                  <c:v>0.6774</c:v>
                </c:pt>
                <c:pt idx="6775">
                  <c:v>0.67749999999999999</c:v>
                </c:pt>
                <c:pt idx="6776">
                  <c:v>0.67759999999999998</c:v>
                </c:pt>
                <c:pt idx="6777">
                  <c:v>0.67769999999999997</c:v>
                </c:pt>
                <c:pt idx="6778">
                  <c:v>0.67779999999999996</c:v>
                </c:pt>
                <c:pt idx="6779">
                  <c:v>0.67789999999999995</c:v>
                </c:pt>
                <c:pt idx="6780">
                  <c:v>0.67800000000000005</c:v>
                </c:pt>
                <c:pt idx="6781">
                  <c:v>0.67810000000000004</c:v>
                </c:pt>
                <c:pt idx="6782">
                  <c:v>0.67820000000000003</c:v>
                </c:pt>
                <c:pt idx="6783">
                  <c:v>0.67830000000000001</c:v>
                </c:pt>
                <c:pt idx="6784">
                  <c:v>0.6784</c:v>
                </c:pt>
                <c:pt idx="6785">
                  <c:v>0.67849999999999999</c:v>
                </c:pt>
                <c:pt idx="6786">
                  <c:v>0.67859999999999998</c:v>
                </c:pt>
                <c:pt idx="6787">
                  <c:v>0.67869999999999997</c:v>
                </c:pt>
                <c:pt idx="6788">
                  <c:v>0.67879999999999996</c:v>
                </c:pt>
                <c:pt idx="6789">
                  <c:v>0.67889999999999995</c:v>
                </c:pt>
                <c:pt idx="6790">
                  <c:v>0.67900000000000005</c:v>
                </c:pt>
                <c:pt idx="6791">
                  <c:v>0.67910000000000004</c:v>
                </c:pt>
                <c:pt idx="6792">
                  <c:v>0.67920000000000003</c:v>
                </c:pt>
                <c:pt idx="6793">
                  <c:v>0.67930000000000001</c:v>
                </c:pt>
                <c:pt idx="6794">
                  <c:v>0.6794</c:v>
                </c:pt>
                <c:pt idx="6795">
                  <c:v>0.67949999999999999</c:v>
                </c:pt>
                <c:pt idx="6796">
                  <c:v>0.67959999999999998</c:v>
                </c:pt>
                <c:pt idx="6797">
                  <c:v>0.67969999999999997</c:v>
                </c:pt>
                <c:pt idx="6798">
                  <c:v>0.67979999999999996</c:v>
                </c:pt>
                <c:pt idx="6799">
                  <c:v>0.67989999999999995</c:v>
                </c:pt>
                <c:pt idx="6800">
                  <c:v>0.68</c:v>
                </c:pt>
                <c:pt idx="6801">
                  <c:v>0.68010000000000004</c:v>
                </c:pt>
                <c:pt idx="6802">
                  <c:v>0.68020000000000003</c:v>
                </c:pt>
                <c:pt idx="6803">
                  <c:v>0.68030000000000002</c:v>
                </c:pt>
                <c:pt idx="6804">
                  <c:v>0.6804</c:v>
                </c:pt>
                <c:pt idx="6805">
                  <c:v>0.68049999999999999</c:v>
                </c:pt>
                <c:pt idx="6806">
                  <c:v>0.68059999999999998</c:v>
                </c:pt>
                <c:pt idx="6807">
                  <c:v>0.68069999999999997</c:v>
                </c:pt>
                <c:pt idx="6808">
                  <c:v>0.68079999999999996</c:v>
                </c:pt>
                <c:pt idx="6809">
                  <c:v>0.68089999999999995</c:v>
                </c:pt>
                <c:pt idx="6810">
                  <c:v>0.68100000000000005</c:v>
                </c:pt>
                <c:pt idx="6811">
                  <c:v>0.68110000000000004</c:v>
                </c:pt>
                <c:pt idx="6812">
                  <c:v>0.68120000000000003</c:v>
                </c:pt>
                <c:pt idx="6813">
                  <c:v>0.68130000000000002</c:v>
                </c:pt>
                <c:pt idx="6814">
                  <c:v>0.68140000000000001</c:v>
                </c:pt>
                <c:pt idx="6815">
                  <c:v>0.68149999999999999</c:v>
                </c:pt>
                <c:pt idx="6816">
                  <c:v>0.68159999999999998</c:v>
                </c:pt>
                <c:pt idx="6817">
                  <c:v>0.68169999999999997</c:v>
                </c:pt>
                <c:pt idx="6818">
                  <c:v>0.68179999999999996</c:v>
                </c:pt>
                <c:pt idx="6819">
                  <c:v>0.68189999999999995</c:v>
                </c:pt>
                <c:pt idx="6820">
                  <c:v>0.68200000000000005</c:v>
                </c:pt>
                <c:pt idx="6821">
                  <c:v>0.68210000000000004</c:v>
                </c:pt>
                <c:pt idx="6822">
                  <c:v>0.68220000000000003</c:v>
                </c:pt>
                <c:pt idx="6823">
                  <c:v>0.68230000000000002</c:v>
                </c:pt>
                <c:pt idx="6824">
                  <c:v>0.68240000000000001</c:v>
                </c:pt>
                <c:pt idx="6825">
                  <c:v>0.6825</c:v>
                </c:pt>
                <c:pt idx="6826">
                  <c:v>0.68259999999999998</c:v>
                </c:pt>
                <c:pt idx="6827">
                  <c:v>0.68269999999999997</c:v>
                </c:pt>
                <c:pt idx="6828">
                  <c:v>0.68279999999999996</c:v>
                </c:pt>
                <c:pt idx="6829">
                  <c:v>0.68289999999999995</c:v>
                </c:pt>
                <c:pt idx="6830">
                  <c:v>0.68300000000000005</c:v>
                </c:pt>
                <c:pt idx="6831">
                  <c:v>0.68310000000000004</c:v>
                </c:pt>
                <c:pt idx="6832">
                  <c:v>0.68320000000000003</c:v>
                </c:pt>
                <c:pt idx="6833">
                  <c:v>0.68330000000000002</c:v>
                </c:pt>
                <c:pt idx="6834">
                  <c:v>0.68340000000000001</c:v>
                </c:pt>
                <c:pt idx="6835">
                  <c:v>0.6835</c:v>
                </c:pt>
                <c:pt idx="6836">
                  <c:v>0.68359999999999999</c:v>
                </c:pt>
                <c:pt idx="6837">
                  <c:v>0.68369999999999997</c:v>
                </c:pt>
                <c:pt idx="6838">
                  <c:v>0.68379999999999996</c:v>
                </c:pt>
                <c:pt idx="6839">
                  <c:v>0.68389999999999995</c:v>
                </c:pt>
                <c:pt idx="6840">
                  <c:v>0.68400000000000005</c:v>
                </c:pt>
                <c:pt idx="6841">
                  <c:v>0.68410000000000004</c:v>
                </c:pt>
                <c:pt idx="6842">
                  <c:v>0.68420000000000003</c:v>
                </c:pt>
                <c:pt idx="6843">
                  <c:v>0.68430000000000002</c:v>
                </c:pt>
                <c:pt idx="6844">
                  <c:v>0.68440000000000001</c:v>
                </c:pt>
                <c:pt idx="6845">
                  <c:v>0.6845</c:v>
                </c:pt>
                <c:pt idx="6846">
                  <c:v>0.68459999999999999</c:v>
                </c:pt>
                <c:pt idx="6847">
                  <c:v>0.68469999999999998</c:v>
                </c:pt>
                <c:pt idx="6848">
                  <c:v>0.68479999999999996</c:v>
                </c:pt>
                <c:pt idx="6849">
                  <c:v>0.68489999999999995</c:v>
                </c:pt>
                <c:pt idx="6850">
                  <c:v>0.68500000000000005</c:v>
                </c:pt>
                <c:pt idx="6851">
                  <c:v>0.68510000000000004</c:v>
                </c:pt>
                <c:pt idx="6852">
                  <c:v>0.68520000000000003</c:v>
                </c:pt>
                <c:pt idx="6853">
                  <c:v>0.68530000000000002</c:v>
                </c:pt>
                <c:pt idx="6854">
                  <c:v>0.68540000000000001</c:v>
                </c:pt>
                <c:pt idx="6855">
                  <c:v>0.6855</c:v>
                </c:pt>
                <c:pt idx="6856">
                  <c:v>0.68559999999999999</c:v>
                </c:pt>
                <c:pt idx="6857">
                  <c:v>0.68569999999999998</c:v>
                </c:pt>
                <c:pt idx="6858">
                  <c:v>0.68579999999999997</c:v>
                </c:pt>
                <c:pt idx="6859">
                  <c:v>0.68589999999999995</c:v>
                </c:pt>
                <c:pt idx="6860">
                  <c:v>0.68600000000000005</c:v>
                </c:pt>
                <c:pt idx="6861">
                  <c:v>0.68610000000000004</c:v>
                </c:pt>
                <c:pt idx="6862">
                  <c:v>0.68620000000000003</c:v>
                </c:pt>
                <c:pt idx="6863">
                  <c:v>0.68630000000000002</c:v>
                </c:pt>
                <c:pt idx="6864">
                  <c:v>0.68640000000000001</c:v>
                </c:pt>
                <c:pt idx="6865">
                  <c:v>0.6865</c:v>
                </c:pt>
                <c:pt idx="6866">
                  <c:v>0.68659999999999999</c:v>
                </c:pt>
                <c:pt idx="6867">
                  <c:v>0.68669999999999998</c:v>
                </c:pt>
                <c:pt idx="6868">
                  <c:v>0.68679999999999997</c:v>
                </c:pt>
                <c:pt idx="6869">
                  <c:v>0.68689999999999996</c:v>
                </c:pt>
                <c:pt idx="6870">
                  <c:v>0.68700000000000006</c:v>
                </c:pt>
                <c:pt idx="6871">
                  <c:v>0.68710000000000004</c:v>
                </c:pt>
                <c:pt idx="6872">
                  <c:v>0.68720000000000003</c:v>
                </c:pt>
                <c:pt idx="6873">
                  <c:v>0.68730000000000002</c:v>
                </c:pt>
                <c:pt idx="6874">
                  <c:v>0.68740000000000001</c:v>
                </c:pt>
                <c:pt idx="6875">
                  <c:v>0.6875</c:v>
                </c:pt>
                <c:pt idx="6876">
                  <c:v>0.68759999999999999</c:v>
                </c:pt>
                <c:pt idx="6877">
                  <c:v>0.68769999999999998</c:v>
                </c:pt>
                <c:pt idx="6878">
                  <c:v>0.68779999999999997</c:v>
                </c:pt>
                <c:pt idx="6879">
                  <c:v>0.68789999999999996</c:v>
                </c:pt>
                <c:pt idx="6880">
                  <c:v>0.68799999999999994</c:v>
                </c:pt>
                <c:pt idx="6881">
                  <c:v>0.68810000000000004</c:v>
                </c:pt>
                <c:pt idx="6882">
                  <c:v>0.68820000000000003</c:v>
                </c:pt>
                <c:pt idx="6883">
                  <c:v>0.68830000000000002</c:v>
                </c:pt>
                <c:pt idx="6884">
                  <c:v>0.68840000000000001</c:v>
                </c:pt>
                <c:pt idx="6885">
                  <c:v>0.6885</c:v>
                </c:pt>
                <c:pt idx="6886">
                  <c:v>0.68859999999999999</c:v>
                </c:pt>
                <c:pt idx="6887">
                  <c:v>0.68869999999999998</c:v>
                </c:pt>
                <c:pt idx="6888">
                  <c:v>0.68879999999999997</c:v>
                </c:pt>
                <c:pt idx="6889">
                  <c:v>0.68889999999999996</c:v>
                </c:pt>
                <c:pt idx="6890">
                  <c:v>0.68899999999999995</c:v>
                </c:pt>
                <c:pt idx="6891">
                  <c:v>0.68910000000000005</c:v>
                </c:pt>
                <c:pt idx="6892">
                  <c:v>0.68920000000000003</c:v>
                </c:pt>
                <c:pt idx="6893">
                  <c:v>0.68930000000000002</c:v>
                </c:pt>
                <c:pt idx="6894">
                  <c:v>0.68940000000000001</c:v>
                </c:pt>
                <c:pt idx="6895">
                  <c:v>0.6895</c:v>
                </c:pt>
                <c:pt idx="6896">
                  <c:v>0.68959999999999999</c:v>
                </c:pt>
                <c:pt idx="6897">
                  <c:v>0.68969999999999998</c:v>
                </c:pt>
                <c:pt idx="6898">
                  <c:v>0.68979999999999997</c:v>
                </c:pt>
                <c:pt idx="6899">
                  <c:v>0.68989999999999996</c:v>
                </c:pt>
                <c:pt idx="6900">
                  <c:v>0.69</c:v>
                </c:pt>
                <c:pt idx="6901">
                  <c:v>0.69010000000000005</c:v>
                </c:pt>
                <c:pt idx="6902">
                  <c:v>0.69020000000000004</c:v>
                </c:pt>
                <c:pt idx="6903">
                  <c:v>0.69030000000000002</c:v>
                </c:pt>
                <c:pt idx="6904">
                  <c:v>0.69040000000000001</c:v>
                </c:pt>
                <c:pt idx="6905">
                  <c:v>0.6905</c:v>
                </c:pt>
                <c:pt idx="6906">
                  <c:v>0.69059999999999999</c:v>
                </c:pt>
                <c:pt idx="6907">
                  <c:v>0.69069999999999998</c:v>
                </c:pt>
                <c:pt idx="6908">
                  <c:v>0.69079999999999997</c:v>
                </c:pt>
                <c:pt idx="6909">
                  <c:v>0.69089999999999996</c:v>
                </c:pt>
                <c:pt idx="6910">
                  <c:v>0.69099999999999995</c:v>
                </c:pt>
                <c:pt idx="6911">
                  <c:v>0.69110000000000005</c:v>
                </c:pt>
                <c:pt idx="6912">
                  <c:v>0.69120000000000004</c:v>
                </c:pt>
                <c:pt idx="6913">
                  <c:v>0.69130000000000003</c:v>
                </c:pt>
                <c:pt idx="6914">
                  <c:v>0.69140000000000001</c:v>
                </c:pt>
                <c:pt idx="6915">
                  <c:v>0.6915</c:v>
                </c:pt>
                <c:pt idx="6916">
                  <c:v>0.69159999999999999</c:v>
                </c:pt>
                <c:pt idx="6917">
                  <c:v>0.69169999999999998</c:v>
                </c:pt>
                <c:pt idx="6918">
                  <c:v>0.69179999999999997</c:v>
                </c:pt>
                <c:pt idx="6919">
                  <c:v>0.69189999999999996</c:v>
                </c:pt>
                <c:pt idx="6920">
                  <c:v>0.69199999999999995</c:v>
                </c:pt>
                <c:pt idx="6921">
                  <c:v>0.69210000000000005</c:v>
                </c:pt>
                <c:pt idx="6922">
                  <c:v>0.69220000000000004</c:v>
                </c:pt>
                <c:pt idx="6923">
                  <c:v>0.69230000000000003</c:v>
                </c:pt>
                <c:pt idx="6924">
                  <c:v>0.69240000000000002</c:v>
                </c:pt>
                <c:pt idx="6925">
                  <c:v>0.6925</c:v>
                </c:pt>
                <c:pt idx="6926">
                  <c:v>0.69259999999999999</c:v>
                </c:pt>
                <c:pt idx="6927">
                  <c:v>0.69269999999999998</c:v>
                </c:pt>
                <c:pt idx="6928">
                  <c:v>0.69279999999999997</c:v>
                </c:pt>
                <c:pt idx="6929">
                  <c:v>0.69289999999999996</c:v>
                </c:pt>
                <c:pt idx="6930">
                  <c:v>0.69299999999999995</c:v>
                </c:pt>
                <c:pt idx="6931">
                  <c:v>0.69310000000000005</c:v>
                </c:pt>
                <c:pt idx="6932">
                  <c:v>0.69320000000000004</c:v>
                </c:pt>
                <c:pt idx="6933">
                  <c:v>0.69330000000000003</c:v>
                </c:pt>
                <c:pt idx="6934">
                  <c:v>0.69340000000000002</c:v>
                </c:pt>
                <c:pt idx="6935">
                  <c:v>0.69350000000000001</c:v>
                </c:pt>
                <c:pt idx="6936">
                  <c:v>0.69359999999999999</c:v>
                </c:pt>
                <c:pt idx="6937">
                  <c:v>0.69369999999999998</c:v>
                </c:pt>
                <c:pt idx="6938">
                  <c:v>0.69379999999999997</c:v>
                </c:pt>
                <c:pt idx="6939">
                  <c:v>0.69389999999999996</c:v>
                </c:pt>
                <c:pt idx="6940">
                  <c:v>0.69399999999999995</c:v>
                </c:pt>
                <c:pt idx="6941">
                  <c:v>0.69410000000000005</c:v>
                </c:pt>
                <c:pt idx="6942">
                  <c:v>0.69420000000000004</c:v>
                </c:pt>
                <c:pt idx="6943">
                  <c:v>0.69430000000000003</c:v>
                </c:pt>
                <c:pt idx="6944">
                  <c:v>0.69440000000000002</c:v>
                </c:pt>
                <c:pt idx="6945">
                  <c:v>0.69450000000000001</c:v>
                </c:pt>
                <c:pt idx="6946">
                  <c:v>0.6946</c:v>
                </c:pt>
                <c:pt idx="6947">
                  <c:v>0.69469999999999998</c:v>
                </c:pt>
                <c:pt idx="6948">
                  <c:v>0.69479999999999997</c:v>
                </c:pt>
                <c:pt idx="6949">
                  <c:v>0.69489999999999996</c:v>
                </c:pt>
                <c:pt idx="6950">
                  <c:v>0.69499999999999995</c:v>
                </c:pt>
                <c:pt idx="6951">
                  <c:v>0.69510000000000005</c:v>
                </c:pt>
                <c:pt idx="6952">
                  <c:v>0.69520000000000004</c:v>
                </c:pt>
                <c:pt idx="6953">
                  <c:v>0.69530000000000003</c:v>
                </c:pt>
                <c:pt idx="6954">
                  <c:v>0.69540000000000002</c:v>
                </c:pt>
                <c:pt idx="6955">
                  <c:v>0.69550000000000001</c:v>
                </c:pt>
                <c:pt idx="6956">
                  <c:v>0.6956</c:v>
                </c:pt>
                <c:pt idx="6957">
                  <c:v>0.69569999999999999</c:v>
                </c:pt>
                <c:pt idx="6958">
                  <c:v>0.69579999999999997</c:v>
                </c:pt>
                <c:pt idx="6959">
                  <c:v>0.69589999999999996</c:v>
                </c:pt>
                <c:pt idx="6960">
                  <c:v>0.69599999999999995</c:v>
                </c:pt>
                <c:pt idx="6961">
                  <c:v>0.69610000000000005</c:v>
                </c:pt>
                <c:pt idx="6962">
                  <c:v>0.69620000000000004</c:v>
                </c:pt>
                <c:pt idx="6963">
                  <c:v>0.69630000000000003</c:v>
                </c:pt>
                <c:pt idx="6964">
                  <c:v>0.69640000000000002</c:v>
                </c:pt>
                <c:pt idx="6965">
                  <c:v>0.69650000000000001</c:v>
                </c:pt>
                <c:pt idx="6966">
                  <c:v>0.6966</c:v>
                </c:pt>
                <c:pt idx="6967">
                  <c:v>0.69669999999999999</c:v>
                </c:pt>
                <c:pt idx="6968">
                  <c:v>0.69679999999999997</c:v>
                </c:pt>
                <c:pt idx="6969">
                  <c:v>0.69689999999999996</c:v>
                </c:pt>
                <c:pt idx="6970">
                  <c:v>0.69699999999999995</c:v>
                </c:pt>
                <c:pt idx="6971">
                  <c:v>0.69710000000000005</c:v>
                </c:pt>
                <c:pt idx="6972">
                  <c:v>0.69720000000000004</c:v>
                </c:pt>
                <c:pt idx="6973">
                  <c:v>0.69730000000000003</c:v>
                </c:pt>
                <c:pt idx="6974">
                  <c:v>0.69740000000000002</c:v>
                </c:pt>
                <c:pt idx="6975">
                  <c:v>0.69750000000000001</c:v>
                </c:pt>
                <c:pt idx="6976">
                  <c:v>0.6976</c:v>
                </c:pt>
                <c:pt idx="6977">
                  <c:v>0.69769999999999999</c:v>
                </c:pt>
                <c:pt idx="6978">
                  <c:v>0.69779999999999998</c:v>
                </c:pt>
                <c:pt idx="6979">
                  <c:v>0.69789999999999996</c:v>
                </c:pt>
                <c:pt idx="6980">
                  <c:v>0.69799999999999995</c:v>
                </c:pt>
                <c:pt idx="6981">
                  <c:v>0.69810000000000005</c:v>
                </c:pt>
                <c:pt idx="6982">
                  <c:v>0.69820000000000004</c:v>
                </c:pt>
                <c:pt idx="6983">
                  <c:v>0.69830000000000003</c:v>
                </c:pt>
                <c:pt idx="6984">
                  <c:v>0.69840000000000002</c:v>
                </c:pt>
                <c:pt idx="6985">
                  <c:v>0.69850000000000001</c:v>
                </c:pt>
                <c:pt idx="6986">
                  <c:v>0.6986</c:v>
                </c:pt>
                <c:pt idx="6987">
                  <c:v>0.69869999999999999</c:v>
                </c:pt>
                <c:pt idx="6988">
                  <c:v>0.69879999999999998</c:v>
                </c:pt>
                <c:pt idx="6989">
                  <c:v>0.69889999999999997</c:v>
                </c:pt>
                <c:pt idx="6990">
                  <c:v>0.69899999999999995</c:v>
                </c:pt>
                <c:pt idx="6991">
                  <c:v>0.69910000000000005</c:v>
                </c:pt>
                <c:pt idx="6992">
                  <c:v>0.69920000000000004</c:v>
                </c:pt>
                <c:pt idx="6993">
                  <c:v>0.69930000000000003</c:v>
                </c:pt>
                <c:pt idx="6994">
                  <c:v>0.69940000000000002</c:v>
                </c:pt>
                <c:pt idx="6995">
                  <c:v>0.69950000000000001</c:v>
                </c:pt>
                <c:pt idx="6996">
                  <c:v>0.6996</c:v>
                </c:pt>
                <c:pt idx="6997">
                  <c:v>0.69969999999999999</c:v>
                </c:pt>
                <c:pt idx="6998">
                  <c:v>0.69979999999999998</c:v>
                </c:pt>
                <c:pt idx="6999">
                  <c:v>0.69989999999999997</c:v>
                </c:pt>
                <c:pt idx="7000">
                  <c:v>0.7</c:v>
                </c:pt>
                <c:pt idx="7001">
                  <c:v>0.70009999999999994</c:v>
                </c:pt>
                <c:pt idx="7002">
                  <c:v>0.70020000000000004</c:v>
                </c:pt>
                <c:pt idx="7003">
                  <c:v>0.70030000000000003</c:v>
                </c:pt>
                <c:pt idx="7004">
                  <c:v>0.70040000000000002</c:v>
                </c:pt>
                <c:pt idx="7005">
                  <c:v>0.70050000000000001</c:v>
                </c:pt>
                <c:pt idx="7006">
                  <c:v>0.7006</c:v>
                </c:pt>
                <c:pt idx="7007">
                  <c:v>0.70069999999999999</c:v>
                </c:pt>
                <c:pt idx="7008">
                  <c:v>0.70079999999999998</c:v>
                </c:pt>
                <c:pt idx="7009">
                  <c:v>0.70089999999999997</c:v>
                </c:pt>
                <c:pt idx="7010">
                  <c:v>0.70099999999999996</c:v>
                </c:pt>
                <c:pt idx="7011">
                  <c:v>0.70109999999999995</c:v>
                </c:pt>
                <c:pt idx="7012">
                  <c:v>0.70120000000000005</c:v>
                </c:pt>
                <c:pt idx="7013">
                  <c:v>0.70130000000000003</c:v>
                </c:pt>
                <c:pt idx="7014">
                  <c:v>0.70140000000000002</c:v>
                </c:pt>
                <c:pt idx="7015">
                  <c:v>0.70150000000000001</c:v>
                </c:pt>
                <c:pt idx="7016">
                  <c:v>0.7016</c:v>
                </c:pt>
                <c:pt idx="7017">
                  <c:v>0.70169999999999999</c:v>
                </c:pt>
                <c:pt idx="7018">
                  <c:v>0.70179999999999998</c:v>
                </c:pt>
                <c:pt idx="7019">
                  <c:v>0.70189999999999997</c:v>
                </c:pt>
                <c:pt idx="7020">
                  <c:v>0.70199999999999996</c:v>
                </c:pt>
                <c:pt idx="7021">
                  <c:v>0.70209999999999995</c:v>
                </c:pt>
                <c:pt idx="7022">
                  <c:v>0.70220000000000005</c:v>
                </c:pt>
                <c:pt idx="7023">
                  <c:v>0.70230000000000004</c:v>
                </c:pt>
                <c:pt idx="7024">
                  <c:v>0.70240000000000002</c:v>
                </c:pt>
                <c:pt idx="7025">
                  <c:v>0.70250000000000001</c:v>
                </c:pt>
                <c:pt idx="7026">
                  <c:v>0.7026</c:v>
                </c:pt>
                <c:pt idx="7027">
                  <c:v>0.70269999999999999</c:v>
                </c:pt>
                <c:pt idx="7028">
                  <c:v>0.70279999999999998</c:v>
                </c:pt>
                <c:pt idx="7029">
                  <c:v>0.70289999999999997</c:v>
                </c:pt>
                <c:pt idx="7030">
                  <c:v>0.70299999999999996</c:v>
                </c:pt>
                <c:pt idx="7031">
                  <c:v>0.70309999999999995</c:v>
                </c:pt>
                <c:pt idx="7032">
                  <c:v>0.70320000000000005</c:v>
                </c:pt>
                <c:pt idx="7033">
                  <c:v>0.70330000000000004</c:v>
                </c:pt>
                <c:pt idx="7034">
                  <c:v>0.70340000000000003</c:v>
                </c:pt>
                <c:pt idx="7035">
                  <c:v>0.70350000000000001</c:v>
                </c:pt>
                <c:pt idx="7036">
                  <c:v>0.7036</c:v>
                </c:pt>
                <c:pt idx="7037">
                  <c:v>0.70369999999999999</c:v>
                </c:pt>
                <c:pt idx="7038">
                  <c:v>0.70379999999999998</c:v>
                </c:pt>
                <c:pt idx="7039">
                  <c:v>0.70389999999999997</c:v>
                </c:pt>
                <c:pt idx="7040">
                  <c:v>0.70399999999999996</c:v>
                </c:pt>
                <c:pt idx="7041">
                  <c:v>0.70409999999999995</c:v>
                </c:pt>
                <c:pt idx="7042">
                  <c:v>0.70420000000000005</c:v>
                </c:pt>
                <c:pt idx="7043">
                  <c:v>0.70430000000000004</c:v>
                </c:pt>
                <c:pt idx="7044">
                  <c:v>0.70440000000000003</c:v>
                </c:pt>
                <c:pt idx="7045">
                  <c:v>0.70450000000000002</c:v>
                </c:pt>
                <c:pt idx="7046">
                  <c:v>0.7046</c:v>
                </c:pt>
                <c:pt idx="7047">
                  <c:v>0.70469999999999999</c:v>
                </c:pt>
                <c:pt idx="7048">
                  <c:v>0.70479999999999998</c:v>
                </c:pt>
                <c:pt idx="7049">
                  <c:v>0.70489999999999997</c:v>
                </c:pt>
                <c:pt idx="7050">
                  <c:v>0.70499999999999996</c:v>
                </c:pt>
                <c:pt idx="7051">
                  <c:v>0.70509999999999995</c:v>
                </c:pt>
                <c:pt idx="7052">
                  <c:v>0.70520000000000005</c:v>
                </c:pt>
                <c:pt idx="7053">
                  <c:v>0.70530000000000004</c:v>
                </c:pt>
                <c:pt idx="7054">
                  <c:v>0.70540000000000003</c:v>
                </c:pt>
                <c:pt idx="7055">
                  <c:v>0.70550000000000002</c:v>
                </c:pt>
                <c:pt idx="7056">
                  <c:v>0.7056</c:v>
                </c:pt>
                <c:pt idx="7057">
                  <c:v>0.70569999999999999</c:v>
                </c:pt>
                <c:pt idx="7058">
                  <c:v>0.70579999999999998</c:v>
                </c:pt>
                <c:pt idx="7059">
                  <c:v>0.70589999999999997</c:v>
                </c:pt>
                <c:pt idx="7060">
                  <c:v>0.70599999999999996</c:v>
                </c:pt>
                <c:pt idx="7061">
                  <c:v>0.70609999999999995</c:v>
                </c:pt>
                <c:pt idx="7062">
                  <c:v>0.70620000000000005</c:v>
                </c:pt>
                <c:pt idx="7063">
                  <c:v>0.70630000000000004</c:v>
                </c:pt>
                <c:pt idx="7064">
                  <c:v>0.70640000000000003</c:v>
                </c:pt>
                <c:pt idx="7065">
                  <c:v>0.70650000000000002</c:v>
                </c:pt>
                <c:pt idx="7066">
                  <c:v>0.70660000000000001</c:v>
                </c:pt>
                <c:pt idx="7067">
                  <c:v>0.70669999999999999</c:v>
                </c:pt>
                <c:pt idx="7068">
                  <c:v>0.70679999999999998</c:v>
                </c:pt>
                <c:pt idx="7069">
                  <c:v>0.70689999999999997</c:v>
                </c:pt>
                <c:pt idx="7070">
                  <c:v>0.70699999999999996</c:v>
                </c:pt>
                <c:pt idx="7071">
                  <c:v>0.70709999999999995</c:v>
                </c:pt>
                <c:pt idx="7072">
                  <c:v>0.70720000000000005</c:v>
                </c:pt>
                <c:pt idx="7073">
                  <c:v>0.70730000000000004</c:v>
                </c:pt>
                <c:pt idx="7074">
                  <c:v>0.70740000000000003</c:v>
                </c:pt>
                <c:pt idx="7075">
                  <c:v>0.70750000000000002</c:v>
                </c:pt>
                <c:pt idx="7076">
                  <c:v>0.70760000000000001</c:v>
                </c:pt>
                <c:pt idx="7077">
                  <c:v>0.7077</c:v>
                </c:pt>
                <c:pt idx="7078">
                  <c:v>0.70779999999999998</c:v>
                </c:pt>
                <c:pt idx="7079">
                  <c:v>0.70789999999999997</c:v>
                </c:pt>
                <c:pt idx="7080">
                  <c:v>0.70799999999999996</c:v>
                </c:pt>
                <c:pt idx="7081">
                  <c:v>0.70809999999999995</c:v>
                </c:pt>
                <c:pt idx="7082">
                  <c:v>0.70820000000000005</c:v>
                </c:pt>
                <c:pt idx="7083">
                  <c:v>0.70830000000000004</c:v>
                </c:pt>
                <c:pt idx="7084">
                  <c:v>0.70840000000000003</c:v>
                </c:pt>
                <c:pt idx="7085">
                  <c:v>0.70850000000000002</c:v>
                </c:pt>
                <c:pt idx="7086">
                  <c:v>0.70860000000000001</c:v>
                </c:pt>
                <c:pt idx="7087">
                  <c:v>0.7087</c:v>
                </c:pt>
                <c:pt idx="7088">
                  <c:v>0.70879999999999999</c:v>
                </c:pt>
                <c:pt idx="7089">
                  <c:v>0.70889999999999997</c:v>
                </c:pt>
                <c:pt idx="7090">
                  <c:v>0.70899999999999996</c:v>
                </c:pt>
                <c:pt idx="7091">
                  <c:v>0.70909999999999995</c:v>
                </c:pt>
                <c:pt idx="7092">
                  <c:v>0.70920000000000005</c:v>
                </c:pt>
                <c:pt idx="7093">
                  <c:v>0.70930000000000004</c:v>
                </c:pt>
                <c:pt idx="7094">
                  <c:v>0.70940000000000003</c:v>
                </c:pt>
                <c:pt idx="7095">
                  <c:v>0.70950000000000002</c:v>
                </c:pt>
                <c:pt idx="7096">
                  <c:v>0.70960000000000001</c:v>
                </c:pt>
                <c:pt idx="7097">
                  <c:v>0.7097</c:v>
                </c:pt>
                <c:pt idx="7098">
                  <c:v>0.70979999999999999</c:v>
                </c:pt>
                <c:pt idx="7099">
                  <c:v>0.70989999999999998</c:v>
                </c:pt>
                <c:pt idx="7100">
                  <c:v>0.71</c:v>
                </c:pt>
                <c:pt idx="7101">
                  <c:v>0.71009999999999995</c:v>
                </c:pt>
                <c:pt idx="7102">
                  <c:v>0.71020000000000005</c:v>
                </c:pt>
                <c:pt idx="7103">
                  <c:v>0.71030000000000004</c:v>
                </c:pt>
                <c:pt idx="7104">
                  <c:v>0.71040000000000003</c:v>
                </c:pt>
                <c:pt idx="7105">
                  <c:v>0.71050000000000002</c:v>
                </c:pt>
                <c:pt idx="7106">
                  <c:v>0.71060000000000001</c:v>
                </c:pt>
                <c:pt idx="7107">
                  <c:v>0.7107</c:v>
                </c:pt>
                <c:pt idx="7108">
                  <c:v>0.71079999999999999</c:v>
                </c:pt>
                <c:pt idx="7109">
                  <c:v>0.71089999999999998</c:v>
                </c:pt>
                <c:pt idx="7110">
                  <c:v>0.71099999999999997</c:v>
                </c:pt>
                <c:pt idx="7111">
                  <c:v>0.71109999999999995</c:v>
                </c:pt>
                <c:pt idx="7112">
                  <c:v>0.71120000000000005</c:v>
                </c:pt>
                <c:pt idx="7113">
                  <c:v>0.71130000000000004</c:v>
                </c:pt>
                <c:pt idx="7114">
                  <c:v>0.71140000000000003</c:v>
                </c:pt>
                <c:pt idx="7115">
                  <c:v>0.71150000000000002</c:v>
                </c:pt>
                <c:pt idx="7116">
                  <c:v>0.71160000000000001</c:v>
                </c:pt>
                <c:pt idx="7117">
                  <c:v>0.7117</c:v>
                </c:pt>
                <c:pt idx="7118">
                  <c:v>0.71179999999999999</c:v>
                </c:pt>
                <c:pt idx="7119">
                  <c:v>0.71189999999999998</c:v>
                </c:pt>
                <c:pt idx="7120">
                  <c:v>0.71199999999999997</c:v>
                </c:pt>
                <c:pt idx="7121">
                  <c:v>0.71209999999999996</c:v>
                </c:pt>
                <c:pt idx="7122">
                  <c:v>0.71220000000000006</c:v>
                </c:pt>
                <c:pt idx="7123">
                  <c:v>0.71230000000000004</c:v>
                </c:pt>
                <c:pt idx="7124">
                  <c:v>0.71240000000000003</c:v>
                </c:pt>
                <c:pt idx="7125">
                  <c:v>0.71250000000000002</c:v>
                </c:pt>
                <c:pt idx="7126">
                  <c:v>0.71260000000000001</c:v>
                </c:pt>
                <c:pt idx="7127">
                  <c:v>0.7127</c:v>
                </c:pt>
                <c:pt idx="7128">
                  <c:v>0.71279999999999999</c:v>
                </c:pt>
                <c:pt idx="7129">
                  <c:v>0.71289999999999998</c:v>
                </c:pt>
                <c:pt idx="7130">
                  <c:v>0.71299999999999997</c:v>
                </c:pt>
                <c:pt idx="7131">
                  <c:v>0.71309999999999996</c:v>
                </c:pt>
                <c:pt idx="7132">
                  <c:v>0.71319999999999995</c:v>
                </c:pt>
                <c:pt idx="7133">
                  <c:v>0.71330000000000005</c:v>
                </c:pt>
                <c:pt idx="7134">
                  <c:v>0.71340000000000003</c:v>
                </c:pt>
                <c:pt idx="7135">
                  <c:v>0.71350000000000002</c:v>
                </c:pt>
                <c:pt idx="7136">
                  <c:v>0.71360000000000001</c:v>
                </c:pt>
                <c:pt idx="7137">
                  <c:v>0.7137</c:v>
                </c:pt>
                <c:pt idx="7138">
                  <c:v>0.71379999999999999</c:v>
                </c:pt>
                <c:pt idx="7139">
                  <c:v>0.71389999999999998</c:v>
                </c:pt>
                <c:pt idx="7140">
                  <c:v>0.71399999999999997</c:v>
                </c:pt>
                <c:pt idx="7141">
                  <c:v>0.71409999999999996</c:v>
                </c:pt>
                <c:pt idx="7142">
                  <c:v>0.71419999999999995</c:v>
                </c:pt>
                <c:pt idx="7143">
                  <c:v>0.71430000000000005</c:v>
                </c:pt>
                <c:pt idx="7144">
                  <c:v>0.71440000000000003</c:v>
                </c:pt>
                <c:pt idx="7145">
                  <c:v>0.71450000000000002</c:v>
                </c:pt>
                <c:pt idx="7146">
                  <c:v>0.71460000000000001</c:v>
                </c:pt>
                <c:pt idx="7147">
                  <c:v>0.7147</c:v>
                </c:pt>
                <c:pt idx="7148">
                  <c:v>0.71479999999999999</c:v>
                </c:pt>
                <c:pt idx="7149">
                  <c:v>0.71489999999999998</c:v>
                </c:pt>
                <c:pt idx="7150">
                  <c:v>0.71499999999999997</c:v>
                </c:pt>
                <c:pt idx="7151">
                  <c:v>0.71509999999999996</c:v>
                </c:pt>
                <c:pt idx="7152">
                  <c:v>0.71519999999999995</c:v>
                </c:pt>
                <c:pt idx="7153">
                  <c:v>0.71530000000000005</c:v>
                </c:pt>
                <c:pt idx="7154">
                  <c:v>0.71540000000000004</c:v>
                </c:pt>
                <c:pt idx="7155">
                  <c:v>0.71550000000000002</c:v>
                </c:pt>
                <c:pt idx="7156">
                  <c:v>0.71560000000000001</c:v>
                </c:pt>
                <c:pt idx="7157">
                  <c:v>0.7157</c:v>
                </c:pt>
                <c:pt idx="7158">
                  <c:v>0.71579999999999999</c:v>
                </c:pt>
                <c:pt idx="7159">
                  <c:v>0.71589999999999998</c:v>
                </c:pt>
                <c:pt idx="7160">
                  <c:v>0.71599999999999997</c:v>
                </c:pt>
                <c:pt idx="7161">
                  <c:v>0.71609999999999996</c:v>
                </c:pt>
                <c:pt idx="7162">
                  <c:v>0.71619999999999995</c:v>
                </c:pt>
                <c:pt idx="7163">
                  <c:v>0.71630000000000005</c:v>
                </c:pt>
                <c:pt idx="7164">
                  <c:v>0.71640000000000004</c:v>
                </c:pt>
                <c:pt idx="7165">
                  <c:v>0.71650000000000003</c:v>
                </c:pt>
                <c:pt idx="7166">
                  <c:v>0.71660000000000001</c:v>
                </c:pt>
                <c:pt idx="7167">
                  <c:v>0.7167</c:v>
                </c:pt>
                <c:pt idx="7168">
                  <c:v>0.71679999999999999</c:v>
                </c:pt>
                <c:pt idx="7169">
                  <c:v>0.71689999999999998</c:v>
                </c:pt>
                <c:pt idx="7170">
                  <c:v>0.71699999999999997</c:v>
                </c:pt>
                <c:pt idx="7171">
                  <c:v>0.71709999999999996</c:v>
                </c:pt>
                <c:pt idx="7172">
                  <c:v>0.71719999999999995</c:v>
                </c:pt>
                <c:pt idx="7173">
                  <c:v>0.71730000000000005</c:v>
                </c:pt>
                <c:pt idx="7174">
                  <c:v>0.71740000000000004</c:v>
                </c:pt>
                <c:pt idx="7175">
                  <c:v>0.71750000000000003</c:v>
                </c:pt>
                <c:pt idx="7176">
                  <c:v>0.71760000000000002</c:v>
                </c:pt>
                <c:pt idx="7177">
                  <c:v>0.7177</c:v>
                </c:pt>
                <c:pt idx="7178">
                  <c:v>0.71779999999999999</c:v>
                </c:pt>
                <c:pt idx="7179">
                  <c:v>0.71789999999999998</c:v>
                </c:pt>
                <c:pt idx="7180">
                  <c:v>0.71799999999999997</c:v>
                </c:pt>
                <c:pt idx="7181">
                  <c:v>0.71809999999999996</c:v>
                </c:pt>
                <c:pt idx="7182">
                  <c:v>0.71819999999999995</c:v>
                </c:pt>
                <c:pt idx="7183">
                  <c:v>0.71830000000000005</c:v>
                </c:pt>
                <c:pt idx="7184">
                  <c:v>0.71840000000000004</c:v>
                </c:pt>
                <c:pt idx="7185">
                  <c:v>0.71850000000000003</c:v>
                </c:pt>
                <c:pt idx="7186">
                  <c:v>0.71860000000000002</c:v>
                </c:pt>
                <c:pt idx="7187">
                  <c:v>0.71870000000000001</c:v>
                </c:pt>
                <c:pt idx="7188">
                  <c:v>0.71879999999999999</c:v>
                </c:pt>
                <c:pt idx="7189">
                  <c:v>0.71889999999999998</c:v>
                </c:pt>
                <c:pt idx="7190">
                  <c:v>0.71899999999999997</c:v>
                </c:pt>
                <c:pt idx="7191">
                  <c:v>0.71909999999999996</c:v>
                </c:pt>
                <c:pt idx="7192">
                  <c:v>0.71919999999999995</c:v>
                </c:pt>
                <c:pt idx="7193">
                  <c:v>0.71930000000000005</c:v>
                </c:pt>
                <c:pt idx="7194">
                  <c:v>0.71940000000000004</c:v>
                </c:pt>
                <c:pt idx="7195">
                  <c:v>0.71950000000000003</c:v>
                </c:pt>
                <c:pt idx="7196">
                  <c:v>0.71960000000000002</c:v>
                </c:pt>
                <c:pt idx="7197">
                  <c:v>0.71970000000000001</c:v>
                </c:pt>
                <c:pt idx="7198">
                  <c:v>0.7198</c:v>
                </c:pt>
                <c:pt idx="7199">
                  <c:v>0.71989999999999998</c:v>
                </c:pt>
                <c:pt idx="7200">
                  <c:v>0.72</c:v>
                </c:pt>
                <c:pt idx="7201">
                  <c:v>0.72009999999999996</c:v>
                </c:pt>
                <c:pt idx="7202">
                  <c:v>0.72019999999999995</c:v>
                </c:pt>
                <c:pt idx="7203">
                  <c:v>0.72030000000000005</c:v>
                </c:pt>
                <c:pt idx="7204">
                  <c:v>0.72040000000000004</c:v>
                </c:pt>
                <c:pt idx="7205">
                  <c:v>0.72050000000000003</c:v>
                </c:pt>
                <c:pt idx="7206">
                  <c:v>0.72060000000000002</c:v>
                </c:pt>
                <c:pt idx="7207">
                  <c:v>0.72070000000000001</c:v>
                </c:pt>
                <c:pt idx="7208">
                  <c:v>0.7208</c:v>
                </c:pt>
                <c:pt idx="7209">
                  <c:v>0.72089999999999999</c:v>
                </c:pt>
                <c:pt idx="7210">
                  <c:v>0.72099999999999997</c:v>
                </c:pt>
                <c:pt idx="7211">
                  <c:v>0.72109999999999996</c:v>
                </c:pt>
                <c:pt idx="7212">
                  <c:v>0.72119999999999995</c:v>
                </c:pt>
                <c:pt idx="7213">
                  <c:v>0.72130000000000005</c:v>
                </c:pt>
                <c:pt idx="7214">
                  <c:v>0.72140000000000004</c:v>
                </c:pt>
                <c:pt idx="7215">
                  <c:v>0.72150000000000003</c:v>
                </c:pt>
                <c:pt idx="7216">
                  <c:v>0.72160000000000002</c:v>
                </c:pt>
                <c:pt idx="7217">
                  <c:v>0.72170000000000001</c:v>
                </c:pt>
                <c:pt idx="7218">
                  <c:v>0.7218</c:v>
                </c:pt>
                <c:pt idx="7219">
                  <c:v>0.72189999999999999</c:v>
                </c:pt>
                <c:pt idx="7220">
                  <c:v>0.72199999999999998</c:v>
                </c:pt>
                <c:pt idx="7221">
                  <c:v>0.72209999999999996</c:v>
                </c:pt>
                <c:pt idx="7222">
                  <c:v>0.72219999999999995</c:v>
                </c:pt>
                <c:pt idx="7223">
                  <c:v>0.72230000000000005</c:v>
                </c:pt>
                <c:pt idx="7224">
                  <c:v>0.72240000000000004</c:v>
                </c:pt>
                <c:pt idx="7225">
                  <c:v>0.72250000000000003</c:v>
                </c:pt>
                <c:pt idx="7226">
                  <c:v>0.72260000000000002</c:v>
                </c:pt>
                <c:pt idx="7227">
                  <c:v>0.72270000000000001</c:v>
                </c:pt>
                <c:pt idx="7228">
                  <c:v>0.7228</c:v>
                </c:pt>
                <c:pt idx="7229">
                  <c:v>0.72289999999999999</c:v>
                </c:pt>
                <c:pt idx="7230">
                  <c:v>0.72299999999999998</c:v>
                </c:pt>
                <c:pt idx="7231">
                  <c:v>0.72309999999999997</c:v>
                </c:pt>
                <c:pt idx="7232">
                  <c:v>0.72319999999999995</c:v>
                </c:pt>
                <c:pt idx="7233">
                  <c:v>0.72330000000000005</c:v>
                </c:pt>
                <c:pt idx="7234">
                  <c:v>0.72340000000000004</c:v>
                </c:pt>
                <c:pt idx="7235">
                  <c:v>0.72350000000000003</c:v>
                </c:pt>
                <c:pt idx="7236">
                  <c:v>0.72360000000000002</c:v>
                </c:pt>
                <c:pt idx="7237">
                  <c:v>0.72370000000000001</c:v>
                </c:pt>
                <c:pt idx="7238">
                  <c:v>0.7238</c:v>
                </c:pt>
                <c:pt idx="7239">
                  <c:v>0.72389999999999999</c:v>
                </c:pt>
                <c:pt idx="7240">
                  <c:v>0.72399999999999998</c:v>
                </c:pt>
                <c:pt idx="7241">
                  <c:v>0.72409999999999997</c:v>
                </c:pt>
                <c:pt idx="7242">
                  <c:v>0.72419999999999995</c:v>
                </c:pt>
                <c:pt idx="7243">
                  <c:v>0.72430000000000005</c:v>
                </c:pt>
                <c:pt idx="7244">
                  <c:v>0.72440000000000004</c:v>
                </c:pt>
                <c:pt idx="7245">
                  <c:v>0.72450000000000003</c:v>
                </c:pt>
                <c:pt idx="7246">
                  <c:v>0.72460000000000002</c:v>
                </c:pt>
                <c:pt idx="7247">
                  <c:v>0.72470000000000001</c:v>
                </c:pt>
                <c:pt idx="7248">
                  <c:v>0.7248</c:v>
                </c:pt>
                <c:pt idx="7249">
                  <c:v>0.72489999999999999</c:v>
                </c:pt>
                <c:pt idx="7250">
                  <c:v>0.72499999999999998</c:v>
                </c:pt>
                <c:pt idx="7251">
                  <c:v>0.72509999999999997</c:v>
                </c:pt>
                <c:pt idx="7252">
                  <c:v>0.72519999999999996</c:v>
                </c:pt>
                <c:pt idx="7253">
                  <c:v>0.72529999999999994</c:v>
                </c:pt>
                <c:pt idx="7254">
                  <c:v>0.72540000000000004</c:v>
                </c:pt>
                <c:pt idx="7255">
                  <c:v>0.72550000000000003</c:v>
                </c:pt>
                <c:pt idx="7256">
                  <c:v>0.72560000000000002</c:v>
                </c:pt>
                <c:pt idx="7257">
                  <c:v>0.72570000000000001</c:v>
                </c:pt>
                <c:pt idx="7258">
                  <c:v>0.7258</c:v>
                </c:pt>
                <c:pt idx="7259">
                  <c:v>0.72589999999999999</c:v>
                </c:pt>
                <c:pt idx="7260">
                  <c:v>0.72599999999999998</c:v>
                </c:pt>
                <c:pt idx="7261">
                  <c:v>0.72609999999999997</c:v>
                </c:pt>
                <c:pt idx="7262">
                  <c:v>0.72619999999999996</c:v>
                </c:pt>
                <c:pt idx="7263">
                  <c:v>0.72629999999999995</c:v>
                </c:pt>
                <c:pt idx="7264">
                  <c:v>0.72640000000000005</c:v>
                </c:pt>
                <c:pt idx="7265">
                  <c:v>0.72650000000000003</c:v>
                </c:pt>
                <c:pt idx="7266">
                  <c:v>0.72660000000000002</c:v>
                </c:pt>
                <c:pt idx="7267">
                  <c:v>0.72670000000000001</c:v>
                </c:pt>
                <c:pt idx="7268">
                  <c:v>0.7268</c:v>
                </c:pt>
                <c:pt idx="7269">
                  <c:v>0.72689999999999999</c:v>
                </c:pt>
                <c:pt idx="7270">
                  <c:v>0.72699999999999998</c:v>
                </c:pt>
                <c:pt idx="7271">
                  <c:v>0.72709999999999997</c:v>
                </c:pt>
                <c:pt idx="7272">
                  <c:v>0.72719999999999996</c:v>
                </c:pt>
                <c:pt idx="7273">
                  <c:v>0.72729999999999995</c:v>
                </c:pt>
                <c:pt idx="7274">
                  <c:v>0.72740000000000005</c:v>
                </c:pt>
                <c:pt idx="7275">
                  <c:v>0.72750000000000004</c:v>
                </c:pt>
                <c:pt idx="7276">
                  <c:v>0.72760000000000002</c:v>
                </c:pt>
                <c:pt idx="7277">
                  <c:v>0.72770000000000001</c:v>
                </c:pt>
                <c:pt idx="7278">
                  <c:v>0.7278</c:v>
                </c:pt>
                <c:pt idx="7279">
                  <c:v>0.72789999999999999</c:v>
                </c:pt>
                <c:pt idx="7280">
                  <c:v>0.72799999999999998</c:v>
                </c:pt>
                <c:pt idx="7281">
                  <c:v>0.72809999999999997</c:v>
                </c:pt>
                <c:pt idx="7282">
                  <c:v>0.72819999999999996</c:v>
                </c:pt>
                <c:pt idx="7283">
                  <c:v>0.72829999999999995</c:v>
                </c:pt>
                <c:pt idx="7284">
                  <c:v>0.72840000000000005</c:v>
                </c:pt>
                <c:pt idx="7285">
                  <c:v>0.72850000000000004</c:v>
                </c:pt>
                <c:pt idx="7286">
                  <c:v>0.72860000000000003</c:v>
                </c:pt>
                <c:pt idx="7287">
                  <c:v>0.72870000000000001</c:v>
                </c:pt>
                <c:pt idx="7288">
                  <c:v>0.7288</c:v>
                </c:pt>
                <c:pt idx="7289">
                  <c:v>0.72889999999999999</c:v>
                </c:pt>
                <c:pt idx="7290">
                  <c:v>0.72899999999999998</c:v>
                </c:pt>
                <c:pt idx="7291">
                  <c:v>0.72909999999999997</c:v>
                </c:pt>
                <c:pt idx="7292">
                  <c:v>0.72919999999999996</c:v>
                </c:pt>
                <c:pt idx="7293">
                  <c:v>0.72929999999999995</c:v>
                </c:pt>
                <c:pt idx="7294">
                  <c:v>0.72940000000000005</c:v>
                </c:pt>
                <c:pt idx="7295">
                  <c:v>0.72950000000000004</c:v>
                </c:pt>
                <c:pt idx="7296">
                  <c:v>0.72960000000000003</c:v>
                </c:pt>
                <c:pt idx="7297">
                  <c:v>0.72970000000000002</c:v>
                </c:pt>
                <c:pt idx="7298">
                  <c:v>0.7298</c:v>
                </c:pt>
                <c:pt idx="7299">
                  <c:v>0.72989999999999999</c:v>
                </c:pt>
                <c:pt idx="7300">
                  <c:v>0.73</c:v>
                </c:pt>
                <c:pt idx="7301">
                  <c:v>0.73009999999999997</c:v>
                </c:pt>
                <c:pt idx="7302">
                  <c:v>0.73019999999999996</c:v>
                </c:pt>
                <c:pt idx="7303">
                  <c:v>0.73029999999999995</c:v>
                </c:pt>
                <c:pt idx="7304">
                  <c:v>0.73040000000000005</c:v>
                </c:pt>
                <c:pt idx="7305">
                  <c:v>0.73050000000000004</c:v>
                </c:pt>
                <c:pt idx="7306">
                  <c:v>0.73060000000000003</c:v>
                </c:pt>
                <c:pt idx="7307">
                  <c:v>0.73070000000000002</c:v>
                </c:pt>
                <c:pt idx="7308">
                  <c:v>0.73080000000000001</c:v>
                </c:pt>
                <c:pt idx="7309">
                  <c:v>0.73089999999999999</c:v>
                </c:pt>
                <c:pt idx="7310">
                  <c:v>0.73099999999999998</c:v>
                </c:pt>
                <c:pt idx="7311">
                  <c:v>0.73109999999999997</c:v>
                </c:pt>
                <c:pt idx="7312">
                  <c:v>0.73119999999999996</c:v>
                </c:pt>
                <c:pt idx="7313">
                  <c:v>0.73129999999999995</c:v>
                </c:pt>
                <c:pt idx="7314">
                  <c:v>0.73140000000000005</c:v>
                </c:pt>
                <c:pt idx="7315">
                  <c:v>0.73150000000000004</c:v>
                </c:pt>
                <c:pt idx="7316">
                  <c:v>0.73160000000000003</c:v>
                </c:pt>
                <c:pt idx="7317">
                  <c:v>0.73170000000000002</c:v>
                </c:pt>
                <c:pt idx="7318">
                  <c:v>0.73180000000000001</c:v>
                </c:pt>
                <c:pt idx="7319">
                  <c:v>0.7319</c:v>
                </c:pt>
                <c:pt idx="7320">
                  <c:v>0.73199999999999998</c:v>
                </c:pt>
                <c:pt idx="7321">
                  <c:v>0.73209999999999997</c:v>
                </c:pt>
                <c:pt idx="7322">
                  <c:v>0.73219999999999996</c:v>
                </c:pt>
                <c:pt idx="7323">
                  <c:v>0.73229999999999995</c:v>
                </c:pt>
                <c:pt idx="7324">
                  <c:v>0.73240000000000005</c:v>
                </c:pt>
                <c:pt idx="7325">
                  <c:v>0.73250000000000004</c:v>
                </c:pt>
                <c:pt idx="7326">
                  <c:v>0.73260000000000003</c:v>
                </c:pt>
                <c:pt idx="7327">
                  <c:v>0.73270000000000002</c:v>
                </c:pt>
                <c:pt idx="7328">
                  <c:v>0.73280000000000001</c:v>
                </c:pt>
                <c:pt idx="7329">
                  <c:v>0.7329</c:v>
                </c:pt>
                <c:pt idx="7330">
                  <c:v>0.73299999999999998</c:v>
                </c:pt>
                <c:pt idx="7331">
                  <c:v>0.73309999999999997</c:v>
                </c:pt>
                <c:pt idx="7332">
                  <c:v>0.73319999999999996</c:v>
                </c:pt>
                <c:pt idx="7333">
                  <c:v>0.73329999999999995</c:v>
                </c:pt>
                <c:pt idx="7334">
                  <c:v>0.73340000000000005</c:v>
                </c:pt>
                <c:pt idx="7335">
                  <c:v>0.73350000000000004</c:v>
                </c:pt>
                <c:pt idx="7336">
                  <c:v>0.73360000000000003</c:v>
                </c:pt>
                <c:pt idx="7337">
                  <c:v>0.73370000000000002</c:v>
                </c:pt>
                <c:pt idx="7338">
                  <c:v>0.73380000000000001</c:v>
                </c:pt>
                <c:pt idx="7339">
                  <c:v>0.7339</c:v>
                </c:pt>
                <c:pt idx="7340">
                  <c:v>0.73399999999999999</c:v>
                </c:pt>
                <c:pt idx="7341">
                  <c:v>0.73409999999999997</c:v>
                </c:pt>
                <c:pt idx="7342">
                  <c:v>0.73419999999999996</c:v>
                </c:pt>
                <c:pt idx="7343">
                  <c:v>0.73429999999999995</c:v>
                </c:pt>
                <c:pt idx="7344">
                  <c:v>0.73440000000000005</c:v>
                </c:pt>
                <c:pt idx="7345">
                  <c:v>0.73450000000000004</c:v>
                </c:pt>
                <c:pt idx="7346">
                  <c:v>0.73460000000000003</c:v>
                </c:pt>
                <c:pt idx="7347">
                  <c:v>0.73470000000000002</c:v>
                </c:pt>
                <c:pt idx="7348">
                  <c:v>0.73480000000000001</c:v>
                </c:pt>
                <c:pt idx="7349">
                  <c:v>0.7349</c:v>
                </c:pt>
                <c:pt idx="7350">
                  <c:v>0.73499999999999999</c:v>
                </c:pt>
                <c:pt idx="7351">
                  <c:v>0.73509999999999998</c:v>
                </c:pt>
                <c:pt idx="7352">
                  <c:v>0.73519999999999996</c:v>
                </c:pt>
                <c:pt idx="7353">
                  <c:v>0.73529999999999995</c:v>
                </c:pt>
                <c:pt idx="7354">
                  <c:v>0.73540000000000005</c:v>
                </c:pt>
                <c:pt idx="7355">
                  <c:v>0.73550000000000004</c:v>
                </c:pt>
                <c:pt idx="7356">
                  <c:v>0.73560000000000003</c:v>
                </c:pt>
                <c:pt idx="7357">
                  <c:v>0.73570000000000002</c:v>
                </c:pt>
                <c:pt idx="7358">
                  <c:v>0.73580000000000001</c:v>
                </c:pt>
                <c:pt idx="7359">
                  <c:v>0.7359</c:v>
                </c:pt>
                <c:pt idx="7360">
                  <c:v>0.73599999999999999</c:v>
                </c:pt>
                <c:pt idx="7361">
                  <c:v>0.73609999999999998</c:v>
                </c:pt>
                <c:pt idx="7362">
                  <c:v>0.73619999999999997</c:v>
                </c:pt>
                <c:pt idx="7363">
                  <c:v>0.73629999999999995</c:v>
                </c:pt>
                <c:pt idx="7364">
                  <c:v>0.73640000000000005</c:v>
                </c:pt>
                <c:pt idx="7365">
                  <c:v>0.73650000000000004</c:v>
                </c:pt>
                <c:pt idx="7366">
                  <c:v>0.73660000000000003</c:v>
                </c:pt>
                <c:pt idx="7367">
                  <c:v>0.73670000000000002</c:v>
                </c:pt>
                <c:pt idx="7368">
                  <c:v>0.73680000000000001</c:v>
                </c:pt>
                <c:pt idx="7369">
                  <c:v>0.7369</c:v>
                </c:pt>
                <c:pt idx="7370">
                  <c:v>0.73699999999999999</c:v>
                </c:pt>
                <c:pt idx="7371">
                  <c:v>0.73709999999999998</c:v>
                </c:pt>
                <c:pt idx="7372">
                  <c:v>0.73719999999999997</c:v>
                </c:pt>
                <c:pt idx="7373">
                  <c:v>0.73729999999999996</c:v>
                </c:pt>
                <c:pt idx="7374">
                  <c:v>0.73740000000000006</c:v>
                </c:pt>
                <c:pt idx="7375">
                  <c:v>0.73750000000000004</c:v>
                </c:pt>
                <c:pt idx="7376">
                  <c:v>0.73760000000000003</c:v>
                </c:pt>
                <c:pt idx="7377">
                  <c:v>0.73770000000000002</c:v>
                </c:pt>
                <c:pt idx="7378">
                  <c:v>0.73780000000000001</c:v>
                </c:pt>
                <c:pt idx="7379">
                  <c:v>0.7379</c:v>
                </c:pt>
                <c:pt idx="7380">
                  <c:v>0.73799999999999999</c:v>
                </c:pt>
                <c:pt idx="7381">
                  <c:v>0.73809999999999998</c:v>
                </c:pt>
                <c:pt idx="7382">
                  <c:v>0.73819999999999997</c:v>
                </c:pt>
                <c:pt idx="7383">
                  <c:v>0.73829999999999996</c:v>
                </c:pt>
                <c:pt idx="7384">
                  <c:v>0.73839999999999995</c:v>
                </c:pt>
                <c:pt idx="7385">
                  <c:v>0.73850000000000005</c:v>
                </c:pt>
                <c:pt idx="7386">
                  <c:v>0.73860000000000003</c:v>
                </c:pt>
                <c:pt idx="7387">
                  <c:v>0.73870000000000002</c:v>
                </c:pt>
                <c:pt idx="7388">
                  <c:v>0.73880000000000001</c:v>
                </c:pt>
                <c:pt idx="7389">
                  <c:v>0.7389</c:v>
                </c:pt>
                <c:pt idx="7390">
                  <c:v>0.73899999999999999</c:v>
                </c:pt>
                <c:pt idx="7391">
                  <c:v>0.73909999999999998</c:v>
                </c:pt>
                <c:pt idx="7392">
                  <c:v>0.73919999999999997</c:v>
                </c:pt>
                <c:pt idx="7393">
                  <c:v>0.73929999999999996</c:v>
                </c:pt>
                <c:pt idx="7394">
                  <c:v>0.73939999999999995</c:v>
                </c:pt>
                <c:pt idx="7395">
                  <c:v>0.73950000000000005</c:v>
                </c:pt>
                <c:pt idx="7396">
                  <c:v>0.73960000000000004</c:v>
                </c:pt>
                <c:pt idx="7397">
                  <c:v>0.73970000000000002</c:v>
                </c:pt>
                <c:pt idx="7398">
                  <c:v>0.73980000000000001</c:v>
                </c:pt>
                <c:pt idx="7399">
                  <c:v>0.7399</c:v>
                </c:pt>
                <c:pt idx="7400">
                  <c:v>0.74</c:v>
                </c:pt>
                <c:pt idx="7401">
                  <c:v>0.74009999999999998</c:v>
                </c:pt>
                <c:pt idx="7402">
                  <c:v>0.74019999999999997</c:v>
                </c:pt>
                <c:pt idx="7403">
                  <c:v>0.74029999999999996</c:v>
                </c:pt>
                <c:pt idx="7404">
                  <c:v>0.74039999999999995</c:v>
                </c:pt>
                <c:pt idx="7405">
                  <c:v>0.74050000000000005</c:v>
                </c:pt>
                <c:pt idx="7406">
                  <c:v>0.74060000000000004</c:v>
                </c:pt>
                <c:pt idx="7407">
                  <c:v>0.74070000000000003</c:v>
                </c:pt>
                <c:pt idx="7408">
                  <c:v>0.74080000000000001</c:v>
                </c:pt>
                <c:pt idx="7409">
                  <c:v>0.7409</c:v>
                </c:pt>
                <c:pt idx="7410">
                  <c:v>0.74099999999999999</c:v>
                </c:pt>
                <c:pt idx="7411">
                  <c:v>0.74109999999999998</c:v>
                </c:pt>
                <c:pt idx="7412">
                  <c:v>0.74119999999999997</c:v>
                </c:pt>
                <c:pt idx="7413">
                  <c:v>0.74129999999999996</c:v>
                </c:pt>
                <c:pt idx="7414">
                  <c:v>0.74139999999999995</c:v>
                </c:pt>
                <c:pt idx="7415">
                  <c:v>0.74150000000000005</c:v>
                </c:pt>
                <c:pt idx="7416">
                  <c:v>0.74160000000000004</c:v>
                </c:pt>
                <c:pt idx="7417">
                  <c:v>0.74170000000000003</c:v>
                </c:pt>
                <c:pt idx="7418">
                  <c:v>0.74180000000000001</c:v>
                </c:pt>
                <c:pt idx="7419">
                  <c:v>0.7419</c:v>
                </c:pt>
                <c:pt idx="7420">
                  <c:v>0.74199999999999999</c:v>
                </c:pt>
                <c:pt idx="7421">
                  <c:v>0.74209999999999998</c:v>
                </c:pt>
                <c:pt idx="7422">
                  <c:v>0.74219999999999997</c:v>
                </c:pt>
                <c:pt idx="7423">
                  <c:v>0.74229999999999996</c:v>
                </c:pt>
                <c:pt idx="7424">
                  <c:v>0.74239999999999995</c:v>
                </c:pt>
                <c:pt idx="7425">
                  <c:v>0.74250000000000005</c:v>
                </c:pt>
                <c:pt idx="7426">
                  <c:v>0.74260000000000004</c:v>
                </c:pt>
                <c:pt idx="7427">
                  <c:v>0.74270000000000003</c:v>
                </c:pt>
                <c:pt idx="7428">
                  <c:v>0.74280000000000002</c:v>
                </c:pt>
                <c:pt idx="7429">
                  <c:v>0.7429</c:v>
                </c:pt>
                <c:pt idx="7430">
                  <c:v>0.74299999999999999</c:v>
                </c:pt>
                <c:pt idx="7431">
                  <c:v>0.74309999999999998</c:v>
                </c:pt>
                <c:pt idx="7432">
                  <c:v>0.74319999999999997</c:v>
                </c:pt>
                <c:pt idx="7433">
                  <c:v>0.74329999999999996</c:v>
                </c:pt>
                <c:pt idx="7434">
                  <c:v>0.74339999999999995</c:v>
                </c:pt>
                <c:pt idx="7435">
                  <c:v>0.74350000000000005</c:v>
                </c:pt>
                <c:pt idx="7436">
                  <c:v>0.74360000000000004</c:v>
                </c:pt>
                <c:pt idx="7437">
                  <c:v>0.74370000000000003</c:v>
                </c:pt>
                <c:pt idx="7438">
                  <c:v>0.74380000000000002</c:v>
                </c:pt>
                <c:pt idx="7439">
                  <c:v>0.74390000000000001</c:v>
                </c:pt>
                <c:pt idx="7440">
                  <c:v>0.74399999999999999</c:v>
                </c:pt>
                <c:pt idx="7441">
                  <c:v>0.74409999999999998</c:v>
                </c:pt>
                <c:pt idx="7442">
                  <c:v>0.74419999999999997</c:v>
                </c:pt>
                <c:pt idx="7443">
                  <c:v>0.74429999999999996</c:v>
                </c:pt>
                <c:pt idx="7444">
                  <c:v>0.74439999999999995</c:v>
                </c:pt>
                <c:pt idx="7445">
                  <c:v>0.74450000000000005</c:v>
                </c:pt>
                <c:pt idx="7446">
                  <c:v>0.74460000000000004</c:v>
                </c:pt>
                <c:pt idx="7447">
                  <c:v>0.74470000000000003</c:v>
                </c:pt>
                <c:pt idx="7448">
                  <c:v>0.74480000000000002</c:v>
                </c:pt>
                <c:pt idx="7449">
                  <c:v>0.74490000000000001</c:v>
                </c:pt>
                <c:pt idx="7450">
                  <c:v>0.745</c:v>
                </c:pt>
                <c:pt idx="7451">
                  <c:v>0.74509999999999998</c:v>
                </c:pt>
                <c:pt idx="7452">
                  <c:v>0.74519999999999997</c:v>
                </c:pt>
                <c:pt idx="7453">
                  <c:v>0.74529999999999996</c:v>
                </c:pt>
                <c:pt idx="7454">
                  <c:v>0.74539999999999995</c:v>
                </c:pt>
                <c:pt idx="7455">
                  <c:v>0.74550000000000005</c:v>
                </c:pt>
                <c:pt idx="7456">
                  <c:v>0.74560000000000004</c:v>
                </c:pt>
                <c:pt idx="7457">
                  <c:v>0.74570000000000003</c:v>
                </c:pt>
                <c:pt idx="7458">
                  <c:v>0.74580000000000002</c:v>
                </c:pt>
                <c:pt idx="7459">
                  <c:v>0.74590000000000001</c:v>
                </c:pt>
                <c:pt idx="7460">
                  <c:v>0.746</c:v>
                </c:pt>
                <c:pt idx="7461">
                  <c:v>0.74609999999999999</c:v>
                </c:pt>
                <c:pt idx="7462">
                  <c:v>0.74619999999999997</c:v>
                </c:pt>
                <c:pt idx="7463">
                  <c:v>0.74629999999999996</c:v>
                </c:pt>
                <c:pt idx="7464">
                  <c:v>0.74639999999999995</c:v>
                </c:pt>
                <c:pt idx="7465">
                  <c:v>0.74650000000000005</c:v>
                </c:pt>
                <c:pt idx="7466">
                  <c:v>0.74660000000000004</c:v>
                </c:pt>
                <c:pt idx="7467">
                  <c:v>0.74670000000000003</c:v>
                </c:pt>
                <c:pt idx="7468">
                  <c:v>0.74680000000000002</c:v>
                </c:pt>
                <c:pt idx="7469">
                  <c:v>0.74690000000000001</c:v>
                </c:pt>
                <c:pt idx="7470">
                  <c:v>0.747</c:v>
                </c:pt>
                <c:pt idx="7471">
                  <c:v>0.74709999999999999</c:v>
                </c:pt>
                <c:pt idx="7472">
                  <c:v>0.74719999999999998</c:v>
                </c:pt>
                <c:pt idx="7473">
                  <c:v>0.74729999999999996</c:v>
                </c:pt>
                <c:pt idx="7474">
                  <c:v>0.74739999999999995</c:v>
                </c:pt>
                <c:pt idx="7475">
                  <c:v>0.74750000000000005</c:v>
                </c:pt>
                <c:pt idx="7476">
                  <c:v>0.74760000000000004</c:v>
                </c:pt>
                <c:pt idx="7477">
                  <c:v>0.74770000000000003</c:v>
                </c:pt>
                <c:pt idx="7478">
                  <c:v>0.74780000000000002</c:v>
                </c:pt>
                <c:pt idx="7479">
                  <c:v>0.74790000000000001</c:v>
                </c:pt>
                <c:pt idx="7480">
                  <c:v>0.748</c:v>
                </c:pt>
                <c:pt idx="7481">
                  <c:v>0.74809999999999999</c:v>
                </c:pt>
                <c:pt idx="7482">
                  <c:v>0.74819999999999998</c:v>
                </c:pt>
                <c:pt idx="7483">
                  <c:v>0.74829999999999997</c:v>
                </c:pt>
                <c:pt idx="7484">
                  <c:v>0.74839999999999995</c:v>
                </c:pt>
                <c:pt idx="7485">
                  <c:v>0.74850000000000005</c:v>
                </c:pt>
                <c:pt idx="7486">
                  <c:v>0.74860000000000004</c:v>
                </c:pt>
                <c:pt idx="7487">
                  <c:v>0.74870000000000003</c:v>
                </c:pt>
                <c:pt idx="7488">
                  <c:v>0.74880000000000002</c:v>
                </c:pt>
                <c:pt idx="7489">
                  <c:v>0.74890000000000001</c:v>
                </c:pt>
                <c:pt idx="7490">
                  <c:v>0.749</c:v>
                </c:pt>
                <c:pt idx="7491">
                  <c:v>0.74909999999999999</c:v>
                </c:pt>
                <c:pt idx="7492">
                  <c:v>0.74919999999999998</c:v>
                </c:pt>
                <c:pt idx="7493">
                  <c:v>0.74929999999999997</c:v>
                </c:pt>
                <c:pt idx="7494">
                  <c:v>0.74939999999999996</c:v>
                </c:pt>
                <c:pt idx="7495">
                  <c:v>0.74950000000000006</c:v>
                </c:pt>
                <c:pt idx="7496">
                  <c:v>0.74960000000000004</c:v>
                </c:pt>
                <c:pt idx="7497">
                  <c:v>0.74970000000000003</c:v>
                </c:pt>
                <c:pt idx="7498">
                  <c:v>0.74980000000000002</c:v>
                </c:pt>
                <c:pt idx="7499">
                  <c:v>0.74990000000000001</c:v>
                </c:pt>
                <c:pt idx="7500">
                  <c:v>0.75</c:v>
                </c:pt>
                <c:pt idx="7501">
                  <c:v>0.75009999999999999</c:v>
                </c:pt>
                <c:pt idx="7502">
                  <c:v>0.75019999999999998</c:v>
                </c:pt>
                <c:pt idx="7503">
                  <c:v>0.75029999999999997</c:v>
                </c:pt>
                <c:pt idx="7504">
                  <c:v>0.75039999999999996</c:v>
                </c:pt>
                <c:pt idx="7505">
                  <c:v>0.75049999999999994</c:v>
                </c:pt>
                <c:pt idx="7506">
                  <c:v>0.75060000000000004</c:v>
                </c:pt>
                <c:pt idx="7507">
                  <c:v>0.75070000000000003</c:v>
                </c:pt>
                <c:pt idx="7508">
                  <c:v>0.75080000000000002</c:v>
                </c:pt>
                <c:pt idx="7509">
                  <c:v>0.75090000000000001</c:v>
                </c:pt>
                <c:pt idx="7510">
                  <c:v>0.751</c:v>
                </c:pt>
                <c:pt idx="7511">
                  <c:v>0.75109999999999999</c:v>
                </c:pt>
                <c:pt idx="7512">
                  <c:v>0.75119999999999998</c:v>
                </c:pt>
                <c:pt idx="7513">
                  <c:v>0.75129999999999997</c:v>
                </c:pt>
                <c:pt idx="7514">
                  <c:v>0.75139999999999996</c:v>
                </c:pt>
                <c:pt idx="7515">
                  <c:v>0.75149999999999995</c:v>
                </c:pt>
                <c:pt idx="7516">
                  <c:v>0.75160000000000005</c:v>
                </c:pt>
                <c:pt idx="7517">
                  <c:v>0.75170000000000003</c:v>
                </c:pt>
                <c:pt idx="7518">
                  <c:v>0.75180000000000002</c:v>
                </c:pt>
                <c:pt idx="7519">
                  <c:v>0.75190000000000001</c:v>
                </c:pt>
                <c:pt idx="7520">
                  <c:v>0.752</c:v>
                </c:pt>
                <c:pt idx="7521">
                  <c:v>0.75209999999999999</c:v>
                </c:pt>
                <c:pt idx="7522">
                  <c:v>0.75219999999999998</c:v>
                </c:pt>
                <c:pt idx="7523">
                  <c:v>0.75229999999999997</c:v>
                </c:pt>
                <c:pt idx="7524">
                  <c:v>0.75239999999999996</c:v>
                </c:pt>
                <c:pt idx="7525">
                  <c:v>0.75249999999999995</c:v>
                </c:pt>
                <c:pt idx="7526">
                  <c:v>0.75260000000000005</c:v>
                </c:pt>
                <c:pt idx="7527">
                  <c:v>0.75270000000000004</c:v>
                </c:pt>
                <c:pt idx="7528">
                  <c:v>0.75280000000000002</c:v>
                </c:pt>
                <c:pt idx="7529">
                  <c:v>0.75290000000000001</c:v>
                </c:pt>
                <c:pt idx="7530">
                  <c:v>0.753</c:v>
                </c:pt>
                <c:pt idx="7531">
                  <c:v>0.75309999999999999</c:v>
                </c:pt>
                <c:pt idx="7532">
                  <c:v>0.75319999999999998</c:v>
                </c:pt>
                <c:pt idx="7533">
                  <c:v>0.75329999999999997</c:v>
                </c:pt>
                <c:pt idx="7534">
                  <c:v>0.75339999999999996</c:v>
                </c:pt>
                <c:pt idx="7535">
                  <c:v>0.75349999999999995</c:v>
                </c:pt>
                <c:pt idx="7536">
                  <c:v>0.75360000000000005</c:v>
                </c:pt>
                <c:pt idx="7537">
                  <c:v>0.75370000000000004</c:v>
                </c:pt>
                <c:pt idx="7538">
                  <c:v>0.75380000000000003</c:v>
                </c:pt>
                <c:pt idx="7539">
                  <c:v>0.75390000000000001</c:v>
                </c:pt>
                <c:pt idx="7540">
                  <c:v>0.754</c:v>
                </c:pt>
                <c:pt idx="7541">
                  <c:v>0.75409999999999999</c:v>
                </c:pt>
                <c:pt idx="7542">
                  <c:v>0.75419999999999998</c:v>
                </c:pt>
                <c:pt idx="7543">
                  <c:v>0.75429999999999997</c:v>
                </c:pt>
                <c:pt idx="7544">
                  <c:v>0.75439999999999996</c:v>
                </c:pt>
                <c:pt idx="7545">
                  <c:v>0.75449999999999995</c:v>
                </c:pt>
                <c:pt idx="7546">
                  <c:v>0.75460000000000005</c:v>
                </c:pt>
                <c:pt idx="7547">
                  <c:v>0.75470000000000004</c:v>
                </c:pt>
                <c:pt idx="7548">
                  <c:v>0.75480000000000003</c:v>
                </c:pt>
                <c:pt idx="7549">
                  <c:v>0.75490000000000002</c:v>
                </c:pt>
                <c:pt idx="7550">
                  <c:v>0.755</c:v>
                </c:pt>
                <c:pt idx="7551">
                  <c:v>0.75509999999999999</c:v>
                </c:pt>
                <c:pt idx="7552">
                  <c:v>0.75519999999999998</c:v>
                </c:pt>
                <c:pt idx="7553">
                  <c:v>0.75529999999999997</c:v>
                </c:pt>
                <c:pt idx="7554">
                  <c:v>0.75539999999999996</c:v>
                </c:pt>
                <c:pt idx="7555">
                  <c:v>0.75549999999999995</c:v>
                </c:pt>
                <c:pt idx="7556">
                  <c:v>0.75560000000000005</c:v>
                </c:pt>
                <c:pt idx="7557">
                  <c:v>0.75570000000000004</c:v>
                </c:pt>
                <c:pt idx="7558">
                  <c:v>0.75580000000000003</c:v>
                </c:pt>
                <c:pt idx="7559">
                  <c:v>0.75590000000000002</c:v>
                </c:pt>
                <c:pt idx="7560">
                  <c:v>0.75600000000000001</c:v>
                </c:pt>
                <c:pt idx="7561">
                  <c:v>0.75609999999999999</c:v>
                </c:pt>
                <c:pt idx="7562">
                  <c:v>0.75619999999999998</c:v>
                </c:pt>
                <c:pt idx="7563">
                  <c:v>0.75629999999999997</c:v>
                </c:pt>
                <c:pt idx="7564">
                  <c:v>0.75639999999999996</c:v>
                </c:pt>
                <c:pt idx="7565">
                  <c:v>0.75649999999999995</c:v>
                </c:pt>
                <c:pt idx="7566">
                  <c:v>0.75660000000000005</c:v>
                </c:pt>
                <c:pt idx="7567">
                  <c:v>0.75670000000000004</c:v>
                </c:pt>
                <c:pt idx="7568">
                  <c:v>0.75680000000000003</c:v>
                </c:pt>
                <c:pt idx="7569">
                  <c:v>0.75690000000000002</c:v>
                </c:pt>
                <c:pt idx="7570">
                  <c:v>0.75700000000000001</c:v>
                </c:pt>
                <c:pt idx="7571">
                  <c:v>0.7571</c:v>
                </c:pt>
                <c:pt idx="7572">
                  <c:v>0.75719999999999998</c:v>
                </c:pt>
                <c:pt idx="7573">
                  <c:v>0.75729999999999997</c:v>
                </c:pt>
                <c:pt idx="7574">
                  <c:v>0.75739999999999996</c:v>
                </c:pt>
                <c:pt idx="7575">
                  <c:v>0.75749999999999995</c:v>
                </c:pt>
                <c:pt idx="7576">
                  <c:v>0.75760000000000005</c:v>
                </c:pt>
                <c:pt idx="7577">
                  <c:v>0.75770000000000004</c:v>
                </c:pt>
                <c:pt idx="7578">
                  <c:v>0.75780000000000003</c:v>
                </c:pt>
                <c:pt idx="7579">
                  <c:v>0.75790000000000002</c:v>
                </c:pt>
                <c:pt idx="7580">
                  <c:v>0.75800000000000001</c:v>
                </c:pt>
                <c:pt idx="7581">
                  <c:v>0.7581</c:v>
                </c:pt>
                <c:pt idx="7582">
                  <c:v>0.75819999999999999</c:v>
                </c:pt>
                <c:pt idx="7583">
                  <c:v>0.75829999999999997</c:v>
                </c:pt>
                <c:pt idx="7584">
                  <c:v>0.75839999999999996</c:v>
                </c:pt>
                <c:pt idx="7585">
                  <c:v>0.75849999999999995</c:v>
                </c:pt>
                <c:pt idx="7586">
                  <c:v>0.75860000000000005</c:v>
                </c:pt>
                <c:pt idx="7587">
                  <c:v>0.75870000000000004</c:v>
                </c:pt>
                <c:pt idx="7588">
                  <c:v>0.75880000000000003</c:v>
                </c:pt>
                <c:pt idx="7589">
                  <c:v>0.75890000000000002</c:v>
                </c:pt>
                <c:pt idx="7590">
                  <c:v>0.75900000000000001</c:v>
                </c:pt>
                <c:pt idx="7591">
                  <c:v>0.7591</c:v>
                </c:pt>
                <c:pt idx="7592">
                  <c:v>0.75919999999999999</c:v>
                </c:pt>
                <c:pt idx="7593">
                  <c:v>0.75929999999999997</c:v>
                </c:pt>
                <c:pt idx="7594">
                  <c:v>0.75939999999999996</c:v>
                </c:pt>
                <c:pt idx="7595">
                  <c:v>0.75949999999999995</c:v>
                </c:pt>
                <c:pt idx="7596">
                  <c:v>0.75960000000000005</c:v>
                </c:pt>
                <c:pt idx="7597">
                  <c:v>0.75970000000000004</c:v>
                </c:pt>
                <c:pt idx="7598">
                  <c:v>0.75980000000000003</c:v>
                </c:pt>
                <c:pt idx="7599">
                  <c:v>0.75990000000000002</c:v>
                </c:pt>
                <c:pt idx="7600">
                  <c:v>0.76</c:v>
                </c:pt>
                <c:pt idx="7601">
                  <c:v>0.7601</c:v>
                </c:pt>
                <c:pt idx="7602">
                  <c:v>0.76019999999999999</c:v>
                </c:pt>
                <c:pt idx="7603">
                  <c:v>0.76029999999999998</c:v>
                </c:pt>
                <c:pt idx="7604">
                  <c:v>0.76039999999999996</c:v>
                </c:pt>
                <c:pt idx="7605">
                  <c:v>0.76049999999999995</c:v>
                </c:pt>
                <c:pt idx="7606">
                  <c:v>0.76060000000000005</c:v>
                </c:pt>
                <c:pt idx="7607">
                  <c:v>0.76070000000000004</c:v>
                </c:pt>
                <c:pt idx="7608">
                  <c:v>0.76080000000000003</c:v>
                </c:pt>
                <c:pt idx="7609">
                  <c:v>0.76090000000000002</c:v>
                </c:pt>
                <c:pt idx="7610">
                  <c:v>0.76100000000000001</c:v>
                </c:pt>
                <c:pt idx="7611">
                  <c:v>0.7611</c:v>
                </c:pt>
                <c:pt idx="7612">
                  <c:v>0.76119999999999999</c:v>
                </c:pt>
                <c:pt idx="7613">
                  <c:v>0.76129999999999998</c:v>
                </c:pt>
                <c:pt idx="7614">
                  <c:v>0.76139999999999997</c:v>
                </c:pt>
                <c:pt idx="7615">
                  <c:v>0.76149999999999995</c:v>
                </c:pt>
                <c:pt idx="7616">
                  <c:v>0.76160000000000005</c:v>
                </c:pt>
                <c:pt idx="7617">
                  <c:v>0.76170000000000004</c:v>
                </c:pt>
                <c:pt idx="7618">
                  <c:v>0.76180000000000003</c:v>
                </c:pt>
                <c:pt idx="7619">
                  <c:v>0.76190000000000002</c:v>
                </c:pt>
                <c:pt idx="7620">
                  <c:v>0.76200000000000001</c:v>
                </c:pt>
                <c:pt idx="7621">
                  <c:v>0.7621</c:v>
                </c:pt>
                <c:pt idx="7622">
                  <c:v>0.76219999999999999</c:v>
                </c:pt>
                <c:pt idx="7623">
                  <c:v>0.76229999999999998</c:v>
                </c:pt>
                <c:pt idx="7624">
                  <c:v>0.76239999999999997</c:v>
                </c:pt>
                <c:pt idx="7625">
                  <c:v>0.76249999999999996</c:v>
                </c:pt>
                <c:pt idx="7626">
                  <c:v>0.76259999999999994</c:v>
                </c:pt>
                <c:pt idx="7627">
                  <c:v>0.76270000000000004</c:v>
                </c:pt>
                <c:pt idx="7628">
                  <c:v>0.76280000000000003</c:v>
                </c:pt>
                <c:pt idx="7629">
                  <c:v>0.76290000000000002</c:v>
                </c:pt>
                <c:pt idx="7630">
                  <c:v>0.76300000000000001</c:v>
                </c:pt>
                <c:pt idx="7631">
                  <c:v>0.7631</c:v>
                </c:pt>
                <c:pt idx="7632">
                  <c:v>0.76319999999999999</c:v>
                </c:pt>
                <c:pt idx="7633">
                  <c:v>0.76329999999999998</c:v>
                </c:pt>
                <c:pt idx="7634">
                  <c:v>0.76339999999999997</c:v>
                </c:pt>
                <c:pt idx="7635">
                  <c:v>0.76349999999999996</c:v>
                </c:pt>
                <c:pt idx="7636">
                  <c:v>0.76359999999999995</c:v>
                </c:pt>
                <c:pt idx="7637">
                  <c:v>0.76370000000000005</c:v>
                </c:pt>
                <c:pt idx="7638">
                  <c:v>0.76380000000000003</c:v>
                </c:pt>
                <c:pt idx="7639">
                  <c:v>0.76390000000000002</c:v>
                </c:pt>
                <c:pt idx="7640">
                  <c:v>0.76400000000000001</c:v>
                </c:pt>
                <c:pt idx="7641">
                  <c:v>0.7641</c:v>
                </c:pt>
                <c:pt idx="7642">
                  <c:v>0.76419999999999999</c:v>
                </c:pt>
                <c:pt idx="7643">
                  <c:v>0.76429999999999998</c:v>
                </c:pt>
                <c:pt idx="7644">
                  <c:v>0.76439999999999997</c:v>
                </c:pt>
                <c:pt idx="7645">
                  <c:v>0.76449999999999996</c:v>
                </c:pt>
                <c:pt idx="7646">
                  <c:v>0.76459999999999995</c:v>
                </c:pt>
                <c:pt idx="7647">
                  <c:v>0.76470000000000005</c:v>
                </c:pt>
                <c:pt idx="7648">
                  <c:v>0.76480000000000004</c:v>
                </c:pt>
                <c:pt idx="7649">
                  <c:v>0.76490000000000002</c:v>
                </c:pt>
                <c:pt idx="7650">
                  <c:v>0.76500000000000001</c:v>
                </c:pt>
                <c:pt idx="7651">
                  <c:v>0.7651</c:v>
                </c:pt>
                <c:pt idx="7652">
                  <c:v>0.76519999999999999</c:v>
                </c:pt>
                <c:pt idx="7653">
                  <c:v>0.76529999999999998</c:v>
                </c:pt>
                <c:pt idx="7654">
                  <c:v>0.76539999999999997</c:v>
                </c:pt>
                <c:pt idx="7655">
                  <c:v>0.76549999999999996</c:v>
                </c:pt>
                <c:pt idx="7656">
                  <c:v>0.76559999999999995</c:v>
                </c:pt>
                <c:pt idx="7657">
                  <c:v>0.76570000000000005</c:v>
                </c:pt>
                <c:pt idx="7658">
                  <c:v>0.76580000000000004</c:v>
                </c:pt>
                <c:pt idx="7659">
                  <c:v>0.76590000000000003</c:v>
                </c:pt>
                <c:pt idx="7660">
                  <c:v>0.76600000000000001</c:v>
                </c:pt>
                <c:pt idx="7661">
                  <c:v>0.7661</c:v>
                </c:pt>
                <c:pt idx="7662">
                  <c:v>0.76619999999999999</c:v>
                </c:pt>
                <c:pt idx="7663">
                  <c:v>0.76629999999999998</c:v>
                </c:pt>
                <c:pt idx="7664">
                  <c:v>0.76639999999999997</c:v>
                </c:pt>
                <c:pt idx="7665">
                  <c:v>0.76649999999999996</c:v>
                </c:pt>
                <c:pt idx="7666">
                  <c:v>0.76659999999999995</c:v>
                </c:pt>
                <c:pt idx="7667">
                  <c:v>0.76670000000000005</c:v>
                </c:pt>
                <c:pt idx="7668">
                  <c:v>0.76680000000000004</c:v>
                </c:pt>
                <c:pt idx="7669">
                  <c:v>0.76690000000000003</c:v>
                </c:pt>
                <c:pt idx="7670">
                  <c:v>0.76700000000000002</c:v>
                </c:pt>
                <c:pt idx="7671">
                  <c:v>0.7671</c:v>
                </c:pt>
                <c:pt idx="7672">
                  <c:v>0.76719999999999999</c:v>
                </c:pt>
                <c:pt idx="7673">
                  <c:v>0.76729999999999998</c:v>
                </c:pt>
                <c:pt idx="7674">
                  <c:v>0.76739999999999997</c:v>
                </c:pt>
                <c:pt idx="7675">
                  <c:v>0.76749999999999996</c:v>
                </c:pt>
                <c:pt idx="7676">
                  <c:v>0.76759999999999995</c:v>
                </c:pt>
                <c:pt idx="7677">
                  <c:v>0.76770000000000005</c:v>
                </c:pt>
                <c:pt idx="7678">
                  <c:v>0.76780000000000004</c:v>
                </c:pt>
                <c:pt idx="7679">
                  <c:v>0.76790000000000003</c:v>
                </c:pt>
                <c:pt idx="7680">
                  <c:v>0.76800000000000002</c:v>
                </c:pt>
                <c:pt idx="7681">
                  <c:v>0.7681</c:v>
                </c:pt>
                <c:pt idx="7682">
                  <c:v>0.76819999999999999</c:v>
                </c:pt>
                <c:pt idx="7683">
                  <c:v>0.76829999999999998</c:v>
                </c:pt>
                <c:pt idx="7684">
                  <c:v>0.76839999999999997</c:v>
                </c:pt>
                <c:pt idx="7685">
                  <c:v>0.76849999999999996</c:v>
                </c:pt>
                <c:pt idx="7686">
                  <c:v>0.76859999999999995</c:v>
                </c:pt>
                <c:pt idx="7687">
                  <c:v>0.76870000000000005</c:v>
                </c:pt>
                <c:pt idx="7688">
                  <c:v>0.76880000000000004</c:v>
                </c:pt>
                <c:pt idx="7689">
                  <c:v>0.76890000000000003</c:v>
                </c:pt>
                <c:pt idx="7690">
                  <c:v>0.76900000000000002</c:v>
                </c:pt>
                <c:pt idx="7691">
                  <c:v>0.76910000000000001</c:v>
                </c:pt>
                <c:pt idx="7692">
                  <c:v>0.76919999999999999</c:v>
                </c:pt>
                <c:pt idx="7693">
                  <c:v>0.76929999999999998</c:v>
                </c:pt>
                <c:pt idx="7694">
                  <c:v>0.76939999999999997</c:v>
                </c:pt>
                <c:pt idx="7695">
                  <c:v>0.76949999999999996</c:v>
                </c:pt>
                <c:pt idx="7696">
                  <c:v>0.76959999999999995</c:v>
                </c:pt>
                <c:pt idx="7697">
                  <c:v>0.76970000000000005</c:v>
                </c:pt>
                <c:pt idx="7698">
                  <c:v>0.76980000000000004</c:v>
                </c:pt>
                <c:pt idx="7699">
                  <c:v>0.76990000000000003</c:v>
                </c:pt>
                <c:pt idx="7700">
                  <c:v>0.77</c:v>
                </c:pt>
                <c:pt idx="7701">
                  <c:v>0.77010000000000001</c:v>
                </c:pt>
                <c:pt idx="7702">
                  <c:v>0.7702</c:v>
                </c:pt>
                <c:pt idx="7703">
                  <c:v>0.77029999999999998</c:v>
                </c:pt>
                <c:pt idx="7704">
                  <c:v>0.77039999999999997</c:v>
                </c:pt>
                <c:pt idx="7705">
                  <c:v>0.77049999999999996</c:v>
                </c:pt>
                <c:pt idx="7706">
                  <c:v>0.77059999999999995</c:v>
                </c:pt>
                <c:pt idx="7707">
                  <c:v>0.77070000000000005</c:v>
                </c:pt>
                <c:pt idx="7708">
                  <c:v>0.77080000000000004</c:v>
                </c:pt>
                <c:pt idx="7709">
                  <c:v>0.77090000000000003</c:v>
                </c:pt>
                <c:pt idx="7710">
                  <c:v>0.77100000000000002</c:v>
                </c:pt>
                <c:pt idx="7711">
                  <c:v>0.77110000000000001</c:v>
                </c:pt>
                <c:pt idx="7712">
                  <c:v>0.7712</c:v>
                </c:pt>
                <c:pt idx="7713">
                  <c:v>0.77129999999999999</c:v>
                </c:pt>
                <c:pt idx="7714">
                  <c:v>0.77139999999999997</c:v>
                </c:pt>
                <c:pt idx="7715">
                  <c:v>0.77149999999999996</c:v>
                </c:pt>
                <c:pt idx="7716">
                  <c:v>0.77159999999999995</c:v>
                </c:pt>
                <c:pt idx="7717">
                  <c:v>0.77170000000000005</c:v>
                </c:pt>
                <c:pt idx="7718">
                  <c:v>0.77180000000000004</c:v>
                </c:pt>
                <c:pt idx="7719">
                  <c:v>0.77190000000000003</c:v>
                </c:pt>
                <c:pt idx="7720">
                  <c:v>0.77200000000000002</c:v>
                </c:pt>
                <c:pt idx="7721">
                  <c:v>0.77210000000000001</c:v>
                </c:pt>
                <c:pt idx="7722">
                  <c:v>0.7722</c:v>
                </c:pt>
                <c:pt idx="7723">
                  <c:v>0.77229999999999999</c:v>
                </c:pt>
                <c:pt idx="7724">
                  <c:v>0.77239999999999998</c:v>
                </c:pt>
                <c:pt idx="7725">
                  <c:v>0.77249999999999996</c:v>
                </c:pt>
                <c:pt idx="7726">
                  <c:v>0.77259999999999995</c:v>
                </c:pt>
                <c:pt idx="7727">
                  <c:v>0.77270000000000005</c:v>
                </c:pt>
                <c:pt idx="7728">
                  <c:v>0.77280000000000004</c:v>
                </c:pt>
                <c:pt idx="7729">
                  <c:v>0.77290000000000003</c:v>
                </c:pt>
                <c:pt idx="7730">
                  <c:v>0.77300000000000002</c:v>
                </c:pt>
                <c:pt idx="7731">
                  <c:v>0.77310000000000001</c:v>
                </c:pt>
                <c:pt idx="7732">
                  <c:v>0.7732</c:v>
                </c:pt>
                <c:pt idx="7733">
                  <c:v>0.77329999999999999</c:v>
                </c:pt>
                <c:pt idx="7734">
                  <c:v>0.77339999999999998</c:v>
                </c:pt>
                <c:pt idx="7735">
                  <c:v>0.77349999999999997</c:v>
                </c:pt>
                <c:pt idx="7736">
                  <c:v>0.77359999999999995</c:v>
                </c:pt>
                <c:pt idx="7737">
                  <c:v>0.77370000000000005</c:v>
                </c:pt>
                <c:pt idx="7738">
                  <c:v>0.77380000000000004</c:v>
                </c:pt>
                <c:pt idx="7739">
                  <c:v>0.77390000000000003</c:v>
                </c:pt>
                <c:pt idx="7740">
                  <c:v>0.77400000000000002</c:v>
                </c:pt>
                <c:pt idx="7741">
                  <c:v>0.77410000000000001</c:v>
                </c:pt>
                <c:pt idx="7742">
                  <c:v>0.7742</c:v>
                </c:pt>
                <c:pt idx="7743">
                  <c:v>0.77429999999999999</c:v>
                </c:pt>
                <c:pt idx="7744">
                  <c:v>0.77439999999999998</c:v>
                </c:pt>
                <c:pt idx="7745">
                  <c:v>0.77449999999999997</c:v>
                </c:pt>
                <c:pt idx="7746">
                  <c:v>0.77459999999999996</c:v>
                </c:pt>
                <c:pt idx="7747">
                  <c:v>0.77470000000000006</c:v>
                </c:pt>
                <c:pt idx="7748">
                  <c:v>0.77480000000000004</c:v>
                </c:pt>
                <c:pt idx="7749">
                  <c:v>0.77490000000000003</c:v>
                </c:pt>
                <c:pt idx="7750">
                  <c:v>0.77500000000000002</c:v>
                </c:pt>
                <c:pt idx="7751">
                  <c:v>0.77510000000000001</c:v>
                </c:pt>
                <c:pt idx="7752">
                  <c:v>0.7752</c:v>
                </c:pt>
                <c:pt idx="7753">
                  <c:v>0.77529999999999999</c:v>
                </c:pt>
                <c:pt idx="7754">
                  <c:v>0.77539999999999998</c:v>
                </c:pt>
                <c:pt idx="7755">
                  <c:v>0.77549999999999997</c:v>
                </c:pt>
                <c:pt idx="7756">
                  <c:v>0.77559999999999996</c:v>
                </c:pt>
                <c:pt idx="7757">
                  <c:v>0.77569999999999995</c:v>
                </c:pt>
                <c:pt idx="7758">
                  <c:v>0.77580000000000005</c:v>
                </c:pt>
                <c:pt idx="7759">
                  <c:v>0.77590000000000003</c:v>
                </c:pt>
                <c:pt idx="7760">
                  <c:v>0.77600000000000002</c:v>
                </c:pt>
                <c:pt idx="7761">
                  <c:v>0.77610000000000001</c:v>
                </c:pt>
                <c:pt idx="7762">
                  <c:v>0.7762</c:v>
                </c:pt>
                <c:pt idx="7763">
                  <c:v>0.77629999999999999</c:v>
                </c:pt>
                <c:pt idx="7764">
                  <c:v>0.77639999999999998</c:v>
                </c:pt>
                <c:pt idx="7765">
                  <c:v>0.77649999999999997</c:v>
                </c:pt>
                <c:pt idx="7766">
                  <c:v>0.77659999999999996</c:v>
                </c:pt>
                <c:pt idx="7767">
                  <c:v>0.77669999999999995</c:v>
                </c:pt>
                <c:pt idx="7768">
                  <c:v>0.77680000000000005</c:v>
                </c:pt>
                <c:pt idx="7769">
                  <c:v>0.77690000000000003</c:v>
                </c:pt>
                <c:pt idx="7770">
                  <c:v>0.77700000000000002</c:v>
                </c:pt>
                <c:pt idx="7771">
                  <c:v>0.77710000000000001</c:v>
                </c:pt>
                <c:pt idx="7772">
                  <c:v>0.7772</c:v>
                </c:pt>
                <c:pt idx="7773">
                  <c:v>0.77729999999999999</c:v>
                </c:pt>
                <c:pt idx="7774">
                  <c:v>0.77739999999999998</c:v>
                </c:pt>
                <c:pt idx="7775">
                  <c:v>0.77749999999999997</c:v>
                </c:pt>
                <c:pt idx="7776">
                  <c:v>0.77759999999999996</c:v>
                </c:pt>
                <c:pt idx="7777">
                  <c:v>0.77769999999999995</c:v>
                </c:pt>
                <c:pt idx="7778">
                  <c:v>0.77780000000000005</c:v>
                </c:pt>
                <c:pt idx="7779">
                  <c:v>0.77790000000000004</c:v>
                </c:pt>
                <c:pt idx="7780">
                  <c:v>0.77800000000000002</c:v>
                </c:pt>
                <c:pt idx="7781">
                  <c:v>0.77810000000000001</c:v>
                </c:pt>
                <c:pt idx="7782">
                  <c:v>0.7782</c:v>
                </c:pt>
                <c:pt idx="7783">
                  <c:v>0.77829999999999999</c:v>
                </c:pt>
                <c:pt idx="7784">
                  <c:v>0.77839999999999998</c:v>
                </c:pt>
                <c:pt idx="7785">
                  <c:v>0.77849999999999997</c:v>
                </c:pt>
                <c:pt idx="7786">
                  <c:v>0.77859999999999996</c:v>
                </c:pt>
                <c:pt idx="7787">
                  <c:v>0.77869999999999995</c:v>
                </c:pt>
                <c:pt idx="7788">
                  <c:v>0.77880000000000005</c:v>
                </c:pt>
                <c:pt idx="7789">
                  <c:v>0.77890000000000004</c:v>
                </c:pt>
                <c:pt idx="7790">
                  <c:v>0.77900000000000003</c:v>
                </c:pt>
                <c:pt idx="7791">
                  <c:v>0.77910000000000001</c:v>
                </c:pt>
                <c:pt idx="7792">
                  <c:v>0.7792</c:v>
                </c:pt>
                <c:pt idx="7793">
                  <c:v>0.77929999999999999</c:v>
                </c:pt>
                <c:pt idx="7794">
                  <c:v>0.77939999999999998</c:v>
                </c:pt>
                <c:pt idx="7795">
                  <c:v>0.77949999999999997</c:v>
                </c:pt>
                <c:pt idx="7796">
                  <c:v>0.77959999999999996</c:v>
                </c:pt>
                <c:pt idx="7797">
                  <c:v>0.77969999999999995</c:v>
                </c:pt>
                <c:pt idx="7798">
                  <c:v>0.77980000000000005</c:v>
                </c:pt>
                <c:pt idx="7799">
                  <c:v>0.77990000000000004</c:v>
                </c:pt>
                <c:pt idx="7800">
                  <c:v>0.78</c:v>
                </c:pt>
                <c:pt idx="7801">
                  <c:v>0.78010000000000002</c:v>
                </c:pt>
                <c:pt idx="7802">
                  <c:v>0.7802</c:v>
                </c:pt>
                <c:pt idx="7803">
                  <c:v>0.78029999999999999</c:v>
                </c:pt>
                <c:pt idx="7804">
                  <c:v>0.78039999999999998</c:v>
                </c:pt>
                <c:pt idx="7805">
                  <c:v>0.78049999999999997</c:v>
                </c:pt>
                <c:pt idx="7806">
                  <c:v>0.78059999999999996</c:v>
                </c:pt>
                <c:pt idx="7807">
                  <c:v>0.78069999999999995</c:v>
                </c:pt>
                <c:pt idx="7808">
                  <c:v>0.78080000000000005</c:v>
                </c:pt>
                <c:pt idx="7809">
                  <c:v>0.78090000000000004</c:v>
                </c:pt>
                <c:pt idx="7810">
                  <c:v>0.78100000000000003</c:v>
                </c:pt>
                <c:pt idx="7811">
                  <c:v>0.78110000000000002</c:v>
                </c:pt>
                <c:pt idx="7812">
                  <c:v>0.78120000000000001</c:v>
                </c:pt>
                <c:pt idx="7813">
                  <c:v>0.78129999999999999</c:v>
                </c:pt>
                <c:pt idx="7814">
                  <c:v>0.78139999999999998</c:v>
                </c:pt>
                <c:pt idx="7815">
                  <c:v>0.78149999999999997</c:v>
                </c:pt>
                <c:pt idx="7816">
                  <c:v>0.78159999999999996</c:v>
                </c:pt>
                <c:pt idx="7817">
                  <c:v>0.78169999999999995</c:v>
                </c:pt>
                <c:pt idx="7818">
                  <c:v>0.78180000000000005</c:v>
                </c:pt>
                <c:pt idx="7819">
                  <c:v>0.78190000000000004</c:v>
                </c:pt>
                <c:pt idx="7820">
                  <c:v>0.78200000000000003</c:v>
                </c:pt>
                <c:pt idx="7821">
                  <c:v>0.78210000000000002</c:v>
                </c:pt>
                <c:pt idx="7822">
                  <c:v>0.78220000000000001</c:v>
                </c:pt>
                <c:pt idx="7823">
                  <c:v>0.7823</c:v>
                </c:pt>
                <c:pt idx="7824">
                  <c:v>0.78239999999999998</c:v>
                </c:pt>
                <c:pt idx="7825">
                  <c:v>0.78249999999999997</c:v>
                </c:pt>
                <c:pt idx="7826">
                  <c:v>0.78259999999999996</c:v>
                </c:pt>
                <c:pt idx="7827">
                  <c:v>0.78269999999999995</c:v>
                </c:pt>
                <c:pt idx="7828">
                  <c:v>0.78280000000000005</c:v>
                </c:pt>
                <c:pt idx="7829">
                  <c:v>0.78290000000000004</c:v>
                </c:pt>
                <c:pt idx="7830">
                  <c:v>0.78300000000000003</c:v>
                </c:pt>
                <c:pt idx="7831">
                  <c:v>0.78310000000000002</c:v>
                </c:pt>
                <c:pt idx="7832">
                  <c:v>0.78320000000000001</c:v>
                </c:pt>
                <c:pt idx="7833">
                  <c:v>0.7833</c:v>
                </c:pt>
                <c:pt idx="7834">
                  <c:v>0.78339999999999999</c:v>
                </c:pt>
                <c:pt idx="7835">
                  <c:v>0.78349999999999997</c:v>
                </c:pt>
                <c:pt idx="7836">
                  <c:v>0.78359999999999996</c:v>
                </c:pt>
                <c:pt idx="7837">
                  <c:v>0.78369999999999995</c:v>
                </c:pt>
                <c:pt idx="7838">
                  <c:v>0.78380000000000005</c:v>
                </c:pt>
                <c:pt idx="7839">
                  <c:v>0.78390000000000004</c:v>
                </c:pt>
                <c:pt idx="7840">
                  <c:v>0.78400000000000003</c:v>
                </c:pt>
                <c:pt idx="7841">
                  <c:v>0.78410000000000002</c:v>
                </c:pt>
                <c:pt idx="7842">
                  <c:v>0.78420000000000001</c:v>
                </c:pt>
                <c:pt idx="7843">
                  <c:v>0.7843</c:v>
                </c:pt>
                <c:pt idx="7844">
                  <c:v>0.78439999999999999</c:v>
                </c:pt>
                <c:pt idx="7845">
                  <c:v>0.78449999999999998</c:v>
                </c:pt>
                <c:pt idx="7846">
                  <c:v>0.78459999999999996</c:v>
                </c:pt>
                <c:pt idx="7847">
                  <c:v>0.78469999999999995</c:v>
                </c:pt>
                <c:pt idx="7848">
                  <c:v>0.78480000000000005</c:v>
                </c:pt>
                <c:pt idx="7849">
                  <c:v>0.78490000000000004</c:v>
                </c:pt>
                <c:pt idx="7850">
                  <c:v>0.78500000000000003</c:v>
                </c:pt>
                <c:pt idx="7851">
                  <c:v>0.78510000000000002</c:v>
                </c:pt>
                <c:pt idx="7852">
                  <c:v>0.78520000000000001</c:v>
                </c:pt>
                <c:pt idx="7853">
                  <c:v>0.7853</c:v>
                </c:pt>
                <c:pt idx="7854">
                  <c:v>0.78539999999999999</c:v>
                </c:pt>
                <c:pt idx="7855">
                  <c:v>0.78549999999999998</c:v>
                </c:pt>
                <c:pt idx="7856">
                  <c:v>0.78559999999999997</c:v>
                </c:pt>
                <c:pt idx="7857">
                  <c:v>0.78569999999999995</c:v>
                </c:pt>
                <c:pt idx="7858">
                  <c:v>0.78580000000000005</c:v>
                </c:pt>
                <c:pt idx="7859">
                  <c:v>0.78590000000000004</c:v>
                </c:pt>
                <c:pt idx="7860">
                  <c:v>0.78600000000000003</c:v>
                </c:pt>
                <c:pt idx="7861">
                  <c:v>0.78610000000000002</c:v>
                </c:pt>
                <c:pt idx="7862">
                  <c:v>0.78620000000000001</c:v>
                </c:pt>
                <c:pt idx="7863">
                  <c:v>0.7863</c:v>
                </c:pt>
                <c:pt idx="7864">
                  <c:v>0.78639999999999999</c:v>
                </c:pt>
                <c:pt idx="7865">
                  <c:v>0.78649999999999998</c:v>
                </c:pt>
                <c:pt idx="7866">
                  <c:v>0.78659999999999997</c:v>
                </c:pt>
                <c:pt idx="7867">
                  <c:v>0.78669999999999995</c:v>
                </c:pt>
                <c:pt idx="7868">
                  <c:v>0.78680000000000005</c:v>
                </c:pt>
                <c:pt idx="7869">
                  <c:v>0.78690000000000004</c:v>
                </c:pt>
                <c:pt idx="7870">
                  <c:v>0.78700000000000003</c:v>
                </c:pt>
                <c:pt idx="7871">
                  <c:v>0.78710000000000002</c:v>
                </c:pt>
                <c:pt idx="7872">
                  <c:v>0.78720000000000001</c:v>
                </c:pt>
                <c:pt idx="7873">
                  <c:v>0.7873</c:v>
                </c:pt>
                <c:pt idx="7874">
                  <c:v>0.78739999999999999</c:v>
                </c:pt>
                <c:pt idx="7875">
                  <c:v>0.78749999999999998</c:v>
                </c:pt>
                <c:pt idx="7876">
                  <c:v>0.78759999999999997</c:v>
                </c:pt>
                <c:pt idx="7877">
                  <c:v>0.78769999999999996</c:v>
                </c:pt>
                <c:pt idx="7878">
                  <c:v>0.78779999999999994</c:v>
                </c:pt>
                <c:pt idx="7879">
                  <c:v>0.78790000000000004</c:v>
                </c:pt>
                <c:pt idx="7880">
                  <c:v>0.78800000000000003</c:v>
                </c:pt>
                <c:pt idx="7881">
                  <c:v>0.78810000000000002</c:v>
                </c:pt>
                <c:pt idx="7882">
                  <c:v>0.78820000000000001</c:v>
                </c:pt>
                <c:pt idx="7883">
                  <c:v>0.7883</c:v>
                </c:pt>
                <c:pt idx="7884">
                  <c:v>0.78839999999999999</c:v>
                </c:pt>
                <c:pt idx="7885">
                  <c:v>0.78849999999999998</c:v>
                </c:pt>
                <c:pt idx="7886">
                  <c:v>0.78859999999999997</c:v>
                </c:pt>
                <c:pt idx="7887">
                  <c:v>0.78869999999999996</c:v>
                </c:pt>
                <c:pt idx="7888">
                  <c:v>0.78879999999999995</c:v>
                </c:pt>
                <c:pt idx="7889">
                  <c:v>0.78890000000000005</c:v>
                </c:pt>
                <c:pt idx="7890">
                  <c:v>0.78900000000000003</c:v>
                </c:pt>
                <c:pt idx="7891">
                  <c:v>0.78910000000000002</c:v>
                </c:pt>
                <c:pt idx="7892">
                  <c:v>0.78920000000000001</c:v>
                </c:pt>
                <c:pt idx="7893">
                  <c:v>0.7893</c:v>
                </c:pt>
                <c:pt idx="7894">
                  <c:v>0.78939999999999999</c:v>
                </c:pt>
                <c:pt idx="7895">
                  <c:v>0.78949999999999998</c:v>
                </c:pt>
                <c:pt idx="7896">
                  <c:v>0.78959999999999997</c:v>
                </c:pt>
                <c:pt idx="7897">
                  <c:v>0.78969999999999996</c:v>
                </c:pt>
                <c:pt idx="7898">
                  <c:v>0.78979999999999995</c:v>
                </c:pt>
                <c:pt idx="7899">
                  <c:v>0.78990000000000005</c:v>
                </c:pt>
                <c:pt idx="7900">
                  <c:v>0.79</c:v>
                </c:pt>
                <c:pt idx="7901">
                  <c:v>0.79010000000000002</c:v>
                </c:pt>
                <c:pt idx="7902">
                  <c:v>0.79020000000000001</c:v>
                </c:pt>
                <c:pt idx="7903">
                  <c:v>0.7903</c:v>
                </c:pt>
                <c:pt idx="7904">
                  <c:v>0.79039999999999999</c:v>
                </c:pt>
                <c:pt idx="7905">
                  <c:v>0.79049999999999998</c:v>
                </c:pt>
                <c:pt idx="7906">
                  <c:v>0.79059999999999997</c:v>
                </c:pt>
                <c:pt idx="7907">
                  <c:v>0.79069999999999996</c:v>
                </c:pt>
                <c:pt idx="7908">
                  <c:v>0.79079999999999995</c:v>
                </c:pt>
                <c:pt idx="7909">
                  <c:v>0.79090000000000005</c:v>
                </c:pt>
                <c:pt idx="7910">
                  <c:v>0.79100000000000004</c:v>
                </c:pt>
                <c:pt idx="7911">
                  <c:v>0.79110000000000003</c:v>
                </c:pt>
                <c:pt idx="7912">
                  <c:v>0.79120000000000001</c:v>
                </c:pt>
                <c:pt idx="7913">
                  <c:v>0.7913</c:v>
                </c:pt>
                <c:pt idx="7914">
                  <c:v>0.79139999999999999</c:v>
                </c:pt>
                <c:pt idx="7915">
                  <c:v>0.79149999999999998</c:v>
                </c:pt>
                <c:pt idx="7916">
                  <c:v>0.79159999999999997</c:v>
                </c:pt>
                <c:pt idx="7917">
                  <c:v>0.79169999999999996</c:v>
                </c:pt>
                <c:pt idx="7918">
                  <c:v>0.79179999999999995</c:v>
                </c:pt>
                <c:pt idx="7919">
                  <c:v>0.79190000000000005</c:v>
                </c:pt>
                <c:pt idx="7920">
                  <c:v>0.79200000000000004</c:v>
                </c:pt>
                <c:pt idx="7921">
                  <c:v>0.79210000000000003</c:v>
                </c:pt>
                <c:pt idx="7922">
                  <c:v>0.79220000000000002</c:v>
                </c:pt>
                <c:pt idx="7923">
                  <c:v>0.7923</c:v>
                </c:pt>
                <c:pt idx="7924">
                  <c:v>0.79239999999999999</c:v>
                </c:pt>
                <c:pt idx="7925">
                  <c:v>0.79249999999999998</c:v>
                </c:pt>
                <c:pt idx="7926">
                  <c:v>0.79259999999999997</c:v>
                </c:pt>
                <c:pt idx="7927">
                  <c:v>0.79269999999999996</c:v>
                </c:pt>
                <c:pt idx="7928">
                  <c:v>0.79279999999999995</c:v>
                </c:pt>
                <c:pt idx="7929">
                  <c:v>0.79290000000000005</c:v>
                </c:pt>
                <c:pt idx="7930">
                  <c:v>0.79300000000000004</c:v>
                </c:pt>
                <c:pt idx="7931">
                  <c:v>0.79310000000000003</c:v>
                </c:pt>
                <c:pt idx="7932">
                  <c:v>0.79320000000000002</c:v>
                </c:pt>
                <c:pt idx="7933">
                  <c:v>0.79330000000000001</c:v>
                </c:pt>
                <c:pt idx="7934">
                  <c:v>0.79339999999999999</c:v>
                </c:pt>
                <c:pt idx="7935">
                  <c:v>0.79349999999999998</c:v>
                </c:pt>
                <c:pt idx="7936">
                  <c:v>0.79359999999999997</c:v>
                </c:pt>
                <c:pt idx="7937">
                  <c:v>0.79369999999999996</c:v>
                </c:pt>
                <c:pt idx="7938">
                  <c:v>0.79379999999999995</c:v>
                </c:pt>
                <c:pt idx="7939">
                  <c:v>0.79390000000000005</c:v>
                </c:pt>
                <c:pt idx="7940">
                  <c:v>0.79400000000000004</c:v>
                </c:pt>
                <c:pt idx="7941">
                  <c:v>0.79410000000000003</c:v>
                </c:pt>
                <c:pt idx="7942">
                  <c:v>0.79420000000000002</c:v>
                </c:pt>
                <c:pt idx="7943">
                  <c:v>0.79430000000000001</c:v>
                </c:pt>
                <c:pt idx="7944">
                  <c:v>0.7944</c:v>
                </c:pt>
                <c:pt idx="7945">
                  <c:v>0.79449999999999998</c:v>
                </c:pt>
                <c:pt idx="7946">
                  <c:v>0.79459999999999997</c:v>
                </c:pt>
                <c:pt idx="7947">
                  <c:v>0.79469999999999996</c:v>
                </c:pt>
                <c:pt idx="7948">
                  <c:v>0.79479999999999995</c:v>
                </c:pt>
                <c:pt idx="7949">
                  <c:v>0.79490000000000005</c:v>
                </c:pt>
                <c:pt idx="7950">
                  <c:v>0.79500000000000004</c:v>
                </c:pt>
                <c:pt idx="7951">
                  <c:v>0.79510000000000003</c:v>
                </c:pt>
                <c:pt idx="7952">
                  <c:v>0.79520000000000002</c:v>
                </c:pt>
                <c:pt idx="7953">
                  <c:v>0.79530000000000001</c:v>
                </c:pt>
                <c:pt idx="7954">
                  <c:v>0.7954</c:v>
                </c:pt>
                <c:pt idx="7955">
                  <c:v>0.79549999999999998</c:v>
                </c:pt>
                <c:pt idx="7956">
                  <c:v>0.79559999999999997</c:v>
                </c:pt>
                <c:pt idx="7957">
                  <c:v>0.79569999999999996</c:v>
                </c:pt>
                <c:pt idx="7958">
                  <c:v>0.79579999999999995</c:v>
                </c:pt>
                <c:pt idx="7959">
                  <c:v>0.79590000000000005</c:v>
                </c:pt>
                <c:pt idx="7960">
                  <c:v>0.79600000000000004</c:v>
                </c:pt>
                <c:pt idx="7961">
                  <c:v>0.79610000000000003</c:v>
                </c:pt>
                <c:pt idx="7962">
                  <c:v>0.79620000000000002</c:v>
                </c:pt>
                <c:pt idx="7963">
                  <c:v>0.79630000000000001</c:v>
                </c:pt>
                <c:pt idx="7964">
                  <c:v>0.7964</c:v>
                </c:pt>
                <c:pt idx="7965">
                  <c:v>0.79649999999999999</c:v>
                </c:pt>
                <c:pt idx="7966">
                  <c:v>0.79659999999999997</c:v>
                </c:pt>
                <c:pt idx="7967">
                  <c:v>0.79669999999999996</c:v>
                </c:pt>
                <c:pt idx="7968">
                  <c:v>0.79679999999999995</c:v>
                </c:pt>
                <c:pt idx="7969">
                  <c:v>0.79690000000000005</c:v>
                </c:pt>
                <c:pt idx="7970">
                  <c:v>0.79700000000000004</c:v>
                </c:pt>
                <c:pt idx="7971">
                  <c:v>0.79710000000000003</c:v>
                </c:pt>
                <c:pt idx="7972">
                  <c:v>0.79720000000000002</c:v>
                </c:pt>
                <c:pt idx="7973">
                  <c:v>0.79730000000000001</c:v>
                </c:pt>
                <c:pt idx="7974">
                  <c:v>0.7974</c:v>
                </c:pt>
                <c:pt idx="7975">
                  <c:v>0.79749999999999999</c:v>
                </c:pt>
                <c:pt idx="7976">
                  <c:v>0.79759999999999998</c:v>
                </c:pt>
                <c:pt idx="7977">
                  <c:v>0.79769999999999996</c:v>
                </c:pt>
                <c:pt idx="7978">
                  <c:v>0.79779999999999995</c:v>
                </c:pt>
                <c:pt idx="7979">
                  <c:v>0.79790000000000005</c:v>
                </c:pt>
                <c:pt idx="7980">
                  <c:v>0.79800000000000004</c:v>
                </c:pt>
                <c:pt idx="7981">
                  <c:v>0.79810000000000003</c:v>
                </c:pt>
                <c:pt idx="7982">
                  <c:v>0.79820000000000002</c:v>
                </c:pt>
                <c:pt idx="7983">
                  <c:v>0.79830000000000001</c:v>
                </c:pt>
                <c:pt idx="7984">
                  <c:v>0.7984</c:v>
                </c:pt>
                <c:pt idx="7985">
                  <c:v>0.79849999999999999</c:v>
                </c:pt>
                <c:pt idx="7986">
                  <c:v>0.79859999999999998</c:v>
                </c:pt>
                <c:pt idx="7987">
                  <c:v>0.79869999999999997</c:v>
                </c:pt>
                <c:pt idx="7988">
                  <c:v>0.79879999999999995</c:v>
                </c:pt>
                <c:pt idx="7989">
                  <c:v>0.79890000000000005</c:v>
                </c:pt>
                <c:pt idx="7990">
                  <c:v>0.79900000000000004</c:v>
                </c:pt>
                <c:pt idx="7991">
                  <c:v>0.79910000000000003</c:v>
                </c:pt>
                <c:pt idx="7992">
                  <c:v>0.79920000000000002</c:v>
                </c:pt>
                <c:pt idx="7993">
                  <c:v>0.79930000000000001</c:v>
                </c:pt>
                <c:pt idx="7994">
                  <c:v>0.7994</c:v>
                </c:pt>
                <c:pt idx="7995">
                  <c:v>0.79949999999999999</c:v>
                </c:pt>
                <c:pt idx="7996">
                  <c:v>0.79959999999999998</c:v>
                </c:pt>
                <c:pt idx="7997">
                  <c:v>0.79969999999999997</c:v>
                </c:pt>
                <c:pt idx="7998">
                  <c:v>0.79979999999999996</c:v>
                </c:pt>
                <c:pt idx="7999">
                  <c:v>0.79990000000000006</c:v>
                </c:pt>
                <c:pt idx="8000">
                  <c:v>0.8</c:v>
                </c:pt>
                <c:pt idx="8001">
                  <c:v>0.80010000000000003</c:v>
                </c:pt>
                <c:pt idx="8002">
                  <c:v>0.80020000000000002</c:v>
                </c:pt>
                <c:pt idx="8003">
                  <c:v>0.80030000000000001</c:v>
                </c:pt>
                <c:pt idx="8004">
                  <c:v>0.8004</c:v>
                </c:pt>
                <c:pt idx="8005">
                  <c:v>0.80049999999999999</c:v>
                </c:pt>
                <c:pt idx="8006">
                  <c:v>0.80059999999999998</c:v>
                </c:pt>
                <c:pt idx="8007">
                  <c:v>0.80069999999999997</c:v>
                </c:pt>
                <c:pt idx="8008">
                  <c:v>0.80079999999999996</c:v>
                </c:pt>
                <c:pt idx="8009">
                  <c:v>0.80089999999999995</c:v>
                </c:pt>
                <c:pt idx="8010">
                  <c:v>0.80100000000000005</c:v>
                </c:pt>
                <c:pt idx="8011">
                  <c:v>0.80110000000000003</c:v>
                </c:pt>
                <c:pt idx="8012">
                  <c:v>0.80120000000000002</c:v>
                </c:pt>
                <c:pt idx="8013">
                  <c:v>0.80130000000000001</c:v>
                </c:pt>
                <c:pt idx="8014">
                  <c:v>0.8014</c:v>
                </c:pt>
                <c:pt idx="8015">
                  <c:v>0.80149999999999999</c:v>
                </c:pt>
                <c:pt idx="8016">
                  <c:v>0.80159999999999998</c:v>
                </c:pt>
                <c:pt idx="8017">
                  <c:v>0.80169999999999997</c:v>
                </c:pt>
                <c:pt idx="8018">
                  <c:v>0.80179999999999996</c:v>
                </c:pt>
                <c:pt idx="8019">
                  <c:v>0.80189999999999995</c:v>
                </c:pt>
                <c:pt idx="8020">
                  <c:v>0.80200000000000005</c:v>
                </c:pt>
                <c:pt idx="8021">
                  <c:v>0.80210000000000004</c:v>
                </c:pt>
                <c:pt idx="8022">
                  <c:v>0.80220000000000002</c:v>
                </c:pt>
                <c:pt idx="8023">
                  <c:v>0.80230000000000001</c:v>
                </c:pt>
                <c:pt idx="8024">
                  <c:v>0.8024</c:v>
                </c:pt>
                <c:pt idx="8025">
                  <c:v>0.80249999999999999</c:v>
                </c:pt>
                <c:pt idx="8026">
                  <c:v>0.80259999999999998</c:v>
                </c:pt>
                <c:pt idx="8027">
                  <c:v>0.80269999999999997</c:v>
                </c:pt>
                <c:pt idx="8028">
                  <c:v>0.80279999999999996</c:v>
                </c:pt>
                <c:pt idx="8029">
                  <c:v>0.80289999999999995</c:v>
                </c:pt>
                <c:pt idx="8030">
                  <c:v>0.80300000000000005</c:v>
                </c:pt>
                <c:pt idx="8031">
                  <c:v>0.80310000000000004</c:v>
                </c:pt>
                <c:pt idx="8032">
                  <c:v>0.80320000000000003</c:v>
                </c:pt>
                <c:pt idx="8033">
                  <c:v>0.80330000000000001</c:v>
                </c:pt>
                <c:pt idx="8034">
                  <c:v>0.8034</c:v>
                </c:pt>
                <c:pt idx="8035">
                  <c:v>0.80349999999999999</c:v>
                </c:pt>
                <c:pt idx="8036">
                  <c:v>0.80359999999999998</c:v>
                </c:pt>
                <c:pt idx="8037">
                  <c:v>0.80369999999999997</c:v>
                </c:pt>
                <c:pt idx="8038">
                  <c:v>0.80379999999999996</c:v>
                </c:pt>
                <c:pt idx="8039">
                  <c:v>0.80389999999999995</c:v>
                </c:pt>
                <c:pt idx="8040">
                  <c:v>0.80400000000000005</c:v>
                </c:pt>
                <c:pt idx="8041">
                  <c:v>0.80410000000000004</c:v>
                </c:pt>
                <c:pt idx="8042">
                  <c:v>0.80420000000000003</c:v>
                </c:pt>
                <c:pt idx="8043">
                  <c:v>0.80430000000000001</c:v>
                </c:pt>
                <c:pt idx="8044">
                  <c:v>0.8044</c:v>
                </c:pt>
                <c:pt idx="8045">
                  <c:v>0.80449999999999999</c:v>
                </c:pt>
                <c:pt idx="8046">
                  <c:v>0.80459999999999998</c:v>
                </c:pt>
                <c:pt idx="8047">
                  <c:v>0.80469999999999997</c:v>
                </c:pt>
                <c:pt idx="8048">
                  <c:v>0.80479999999999996</c:v>
                </c:pt>
                <c:pt idx="8049">
                  <c:v>0.80489999999999995</c:v>
                </c:pt>
                <c:pt idx="8050">
                  <c:v>0.80500000000000005</c:v>
                </c:pt>
                <c:pt idx="8051">
                  <c:v>0.80510000000000004</c:v>
                </c:pt>
                <c:pt idx="8052">
                  <c:v>0.80520000000000003</c:v>
                </c:pt>
                <c:pt idx="8053">
                  <c:v>0.80530000000000002</c:v>
                </c:pt>
                <c:pt idx="8054">
                  <c:v>0.8054</c:v>
                </c:pt>
                <c:pt idx="8055">
                  <c:v>0.80549999999999999</c:v>
                </c:pt>
                <c:pt idx="8056">
                  <c:v>0.80559999999999998</c:v>
                </c:pt>
                <c:pt idx="8057">
                  <c:v>0.80569999999999997</c:v>
                </c:pt>
                <c:pt idx="8058">
                  <c:v>0.80579999999999996</c:v>
                </c:pt>
                <c:pt idx="8059">
                  <c:v>0.80589999999999995</c:v>
                </c:pt>
                <c:pt idx="8060">
                  <c:v>0.80600000000000005</c:v>
                </c:pt>
                <c:pt idx="8061">
                  <c:v>0.80610000000000004</c:v>
                </c:pt>
                <c:pt idx="8062">
                  <c:v>0.80620000000000003</c:v>
                </c:pt>
                <c:pt idx="8063">
                  <c:v>0.80630000000000002</c:v>
                </c:pt>
                <c:pt idx="8064">
                  <c:v>0.80640000000000001</c:v>
                </c:pt>
                <c:pt idx="8065">
                  <c:v>0.80649999999999999</c:v>
                </c:pt>
                <c:pt idx="8066">
                  <c:v>0.80659999999999998</c:v>
                </c:pt>
                <c:pt idx="8067">
                  <c:v>0.80669999999999997</c:v>
                </c:pt>
                <c:pt idx="8068">
                  <c:v>0.80679999999999996</c:v>
                </c:pt>
                <c:pt idx="8069">
                  <c:v>0.80689999999999995</c:v>
                </c:pt>
                <c:pt idx="8070">
                  <c:v>0.80700000000000005</c:v>
                </c:pt>
                <c:pt idx="8071">
                  <c:v>0.80710000000000004</c:v>
                </c:pt>
                <c:pt idx="8072">
                  <c:v>0.80720000000000003</c:v>
                </c:pt>
                <c:pt idx="8073">
                  <c:v>0.80730000000000002</c:v>
                </c:pt>
                <c:pt idx="8074">
                  <c:v>0.80740000000000001</c:v>
                </c:pt>
                <c:pt idx="8075">
                  <c:v>0.8075</c:v>
                </c:pt>
                <c:pt idx="8076">
                  <c:v>0.80759999999999998</c:v>
                </c:pt>
                <c:pt idx="8077">
                  <c:v>0.80769999999999997</c:v>
                </c:pt>
                <c:pt idx="8078">
                  <c:v>0.80779999999999996</c:v>
                </c:pt>
                <c:pt idx="8079">
                  <c:v>0.80789999999999995</c:v>
                </c:pt>
                <c:pt idx="8080">
                  <c:v>0.80800000000000005</c:v>
                </c:pt>
                <c:pt idx="8081">
                  <c:v>0.80810000000000004</c:v>
                </c:pt>
                <c:pt idx="8082">
                  <c:v>0.80820000000000003</c:v>
                </c:pt>
                <c:pt idx="8083">
                  <c:v>0.80830000000000002</c:v>
                </c:pt>
                <c:pt idx="8084">
                  <c:v>0.80840000000000001</c:v>
                </c:pt>
                <c:pt idx="8085">
                  <c:v>0.8085</c:v>
                </c:pt>
                <c:pt idx="8086">
                  <c:v>0.80859999999999999</c:v>
                </c:pt>
                <c:pt idx="8087">
                  <c:v>0.80869999999999997</c:v>
                </c:pt>
                <c:pt idx="8088">
                  <c:v>0.80879999999999996</c:v>
                </c:pt>
                <c:pt idx="8089">
                  <c:v>0.80889999999999995</c:v>
                </c:pt>
                <c:pt idx="8090">
                  <c:v>0.80900000000000005</c:v>
                </c:pt>
                <c:pt idx="8091">
                  <c:v>0.80910000000000004</c:v>
                </c:pt>
                <c:pt idx="8092">
                  <c:v>0.80920000000000003</c:v>
                </c:pt>
                <c:pt idx="8093">
                  <c:v>0.80930000000000002</c:v>
                </c:pt>
                <c:pt idx="8094">
                  <c:v>0.80940000000000001</c:v>
                </c:pt>
                <c:pt idx="8095">
                  <c:v>0.8095</c:v>
                </c:pt>
                <c:pt idx="8096">
                  <c:v>0.80959999999999999</c:v>
                </c:pt>
                <c:pt idx="8097">
                  <c:v>0.80969999999999998</c:v>
                </c:pt>
                <c:pt idx="8098">
                  <c:v>0.80979999999999996</c:v>
                </c:pt>
                <c:pt idx="8099">
                  <c:v>0.80989999999999995</c:v>
                </c:pt>
                <c:pt idx="8100">
                  <c:v>0.81</c:v>
                </c:pt>
                <c:pt idx="8101">
                  <c:v>0.81010000000000004</c:v>
                </c:pt>
                <c:pt idx="8102">
                  <c:v>0.81020000000000003</c:v>
                </c:pt>
                <c:pt idx="8103">
                  <c:v>0.81030000000000002</c:v>
                </c:pt>
                <c:pt idx="8104">
                  <c:v>0.81040000000000001</c:v>
                </c:pt>
                <c:pt idx="8105">
                  <c:v>0.8105</c:v>
                </c:pt>
                <c:pt idx="8106">
                  <c:v>0.81059999999999999</c:v>
                </c:pt>
                <c:pt idx="8107">
                  <c:v>0.81069999999999998</c:v>
                </c:pt>
                <c:pt idx="8108">
                  <c:v>0.81079999999999997</c:v>
                </c:pt>
                <c:pt idx="8109">
                  <c:v>0.81089999999999995</c:v>
                </c:pt>
                <c:pt idx="8110">
                  <c:v>0.81100000000000005</c:v>
                </c:pt>
                <c:pt idx="8111">
                  <c:v>0.81110000000000004</c:v>
                </c:pt>
                <c:pt idx="8112">
                  <c:v>0.81120000000000003</c:v>
                </c:pt>
                <c:pt idx="8113">
                  <c:v>0.81130000000000002</c:v>
                </c:pt>
                <c:pt idx="8114">
                  <c:v>0.81140000000000001</c:v>
                </c:pt>
                <c:pt idx="8115">
                  <c:v>0.8115</c:v>
                </c:pt>
                <c:pt idx="8116">
                  <c:v>0.81159999999999999</c:v>
                </c:pt>
                <c:pt idx="8117">
                  <c:v>0.81169999999999998</c:v>
                </c:pt>
                <c:pt idx="8118">
                  <c:v>0.81179999999999997</c:v>
                </c:pt>
                <c:pt idx="8119">
                  <c:v>0.81189999999999996</c:v>
                </c:pt>
                <c:pt idx="8120">
                  <c:v>0.81200000000000006</c:v>
                </c:pt>
                <c:pt idx="8121">
                  <c:v>0.81210000000000004</c:v>
                </c:pt>
                <c:pt idx="8122">
                  <c:v>0.81220000000000003</c:v>
                </c:pt>
                <c:pt idx="8123">
                  <c:v>0.81230000000000002</c:v>
                </c:pt>
                <c:pt idx="8124">
                  <c:v>0.81240000000000001</c:v>
                </c:pt>
                <c:pt idx="8125">
                  <c:v>0.8125</c:v>
                </c:pt>
                <c:pt idx="8126">
                  <c:v>0.81259999999999999</c:v>
                </c:pt>
                <c:pt idx="8127">
                  <c:v>0.81269999999999998</c:v>
                </c:pt>
                <c:pt idx="8128">
                  <c:v>0.81279999999999997</c:v>
                </c:pt>
                <c:pt idx="8129">
                  <c:v>0.81289999999999996</c:v>
                </c:pt>
                <c:pt idx="8130">
                  <c:v>0.81299999999999994</c:v>
                </c:pt>
                <c:pt idx="8131">
                  <c:v>0.81310000000000004</c:v>
                </c:pt>
                <c:pt idx="8132">
                  <c:v>0.81320000000000003</c:v>
                </c:pt>
                <c:pt idx="8133">
                  <c:v>0.81330000000000002</c:v>
                </c:pt>
                <c:pt idx="8134">
                  <c:v>0.81340000000000001</c:v>
                </c:pt>
                <c:pt idx="8135">
                  <c:v>0.8135</c:v>
                </c:pt>
                <c:pt idx="8136">
                  <c:v>0.81359999999999999</c:v>
                </c:pt>
                <c:pt idx="8137">
                  <c:v>0.81369999999999998</c:v>
                </c:pt>
                <c:pt idx="8138">
                  <c:v>0.81379999999999997</c:v>
                </c:pt>
                <c:pt idx="8139">
                  <c:v>0.81389999999999996</c:v>
                </c:pt>
                <c:pt idx="8140">
                  <c:v>0.81399999999999995</c:v>
                </c:pt>
                <c:pt idx="8141">
                  <c:v>0.81410000000000005</c:v>
                </c:pt>
                <c:pt idx="8142">
                  <c:v>0.81420000000000003</c:v>
                </c:pt>
                <c:pt idx="8143">
                  <c:v>0.81430000000000002</c:v>
                </c:pt>
                <c:pt idx="8144">
                  <c:v>0.81440000000000001</c:v>
                </c:pt>
                <c:pt idx="8145">
                  <c:v>0.8145</c:v>
                </c:pt>
                <c:pt idx="8146">
                  <c:v>0.81459999999999999</c:v>
                </c:pt>
                <c:pt idx="8147">
                  <c:v>0.81469999999999998</c:v>
                </c:pt>
                <c:pt idx="8148">
                  <c:v>0.81479999999999997</c:v>
                </c:pt>
                <c:pt idx="8149">
                  <c:v>0.81489999999999996</c:v>
                </c:pt>
                <c:pt idx="8150">
                  <c:v>0.81499999999999995</c:v>
                </c:pt>
                <c:pt idx="8151">
                  <c:v>0.81510000000000005</c:v>
                </c:pt>
                <c:pt idx="8152">
                  <c:v>0.81520000000000004</c:v>
                </c:pt>
                <c:pt idx="8153">
                  <c:v>0.81530000000000002</c:v>
                </c:pt>
                <c:pt idx="8154">
                  <c:v>0.81540000000000001</c:v>
                </c:pt>
                <c:pt idx="8155">
                  <c:v>0.8155</c:v>
                </c:pt>
                <c:pt idx="8156">
                  <c:v>0.81559999999999999</c:v>
                </c:pt>
                <c:pt idx="8157">
                  <c:v>0.81569999999999998</c:v>
                </c:pt>
                <c:pt idx="8158">
                  <c:v>0.81579999999999997</c:v>
                </c:pt>
                <c:pt idx="8159">
                  <c:v>0.81589999999999996</c:v>
                </c:pt>
                <c:pt idx="8160">
                  <c:v>0.81599999999999995</c:v>
                </c:pt>
                <c:pt idx="8161">
                  <c:v>0.81610000000000005</c:v>
                </c:pt>
                <c:pt idx="8162">
                  <c:v>0.81620000000000004</c:v>
                </c:pt>
                <c:pt idx="8163">
                  <c:v>0.81630000000000003</c:v>
                </c:pt>
                <c:pt idx="8164">
                  <c:v>0.81640000000000001</c:v>
                </c:pt>
                <c:pt idx="8165">
                  <c:v>0.8165</c:v>
                </c:pt>
                <c:pt idx="8166">
                  <c:v>0.81659999999999999</c:v>
                </c:pt>
                <c:pt idx="8167">
                  <c:v>0.81669999999999998</c:v>
                </c:pt>
                <c:pt idx="8168">
                  <c:v>0.81679999999999997</c:v>
                </c:pt>
                <c:pt idx="8169">
                  <c:v>0.81689999999999996</c:v>
                </c:pt>
                <c:pt idx="8170">
                  <c:v>0.81699999999999995</c:v>
                </c:pt>
                <c:pt idx="8171">
                  <c:v>0.81710000000000005</c:v>
                </c:pt>
                <c:pt idx="8172">
                  <c:v>0.81720000000000004</c:v>
                </c:pt>
                <c:pt idx="8173">
                  <c:v>0.81730000000000003</c:v>
                </c:pt>
                <c:pt idx="8174">
                  <c:v>0.81740000000000002</c:v>
                </c:pt>
                <c:pt idx="8175">
                  <c:v>0.8175</c:v>
                </c:pt>
                <c:pt idx="8176">
                  <c:v>0.81759999999999999</c:v>
                </c:pt>
                <c:pt idx="8177">
                  <c:v>0.81769999999999998</c:v>
                </c:pt>
                <c:pt idx="8178">
                  <c:v>0.81779999999999997</c:v>
                </c:pt>
                <c:pt idx="8179">
                  <c:v>0.81789999999999996</c:v>
                </c:pt>
                <c:pt idx="8180">
                  <c:v>0.81799999999999995</c:v>
                </c:pt>
                <c:pt idx="8181">
                  <c:v>0.81810000000000005</c:v>
                </c:pt>
                <c:pt idx="8182">
                  <c:v>0.81820000000000004</c:v>
                </c:pt>
                <c:pt idx="8183">
                  <c:v>0.81830000000000003</c:v>
                </c:pt>
                <c:pt idx="8184">
                  <c:v>0.81840000000000002</c:v>
                </c:pt>
                <c:pt idx="8185">
                  <c:v>0.81850000000000001</c:v>
                </c:pt>
                <c:pt idx="8186">
                  <c:v>0.81859999999999999</c:v>
                </c:pt>
                <c:pt idx="8187">
                  <c:v>0.81869999999999998</c:v>
                </c:pt>
                <c:pt idx="8188">
                  <c:v>0.81879999999999997</c:v>
                </c:pt>
                <c:pt idx="8189">
                  <c:v>0.81889999999999996</c:v>
                </c:pt>
                <c:pt idx="8190">
                  <c:v>0.81899999999999995</c:v>
                </c:pt>
                <c:pt idx="8191">
                  <c:v>0.81910000000000005</c:v>
                </c:pt>
                <c:pt idx="8192">
                  <c:v>0.81920000000000004</c:v>
                </c:pt>
                <c:pt idx="8193">
                  <c:v>0.81930000000000003</c:v>
                </c:pt>
                <c:pt idx="8194">
                  <c:v>0.81940000000000002</c:v>
                </c:pt>
                <c:pt idx="8195">
                  <c:v>0.81950000000000001</c:v>
                </c:pt>
                <c:pt idx="8196">
                  <c:v>0.8196</c:v>
                </c:pt>
                <c:pt idx="8197">
                  <c:v>0.81969999999999998</c:v>
                </c:pt>
                <c:pt idx="8198">
                  <c:v>0.81979999999999997</c:v>
                </c:pt>
                <c:pt idx="8199">
                  <c:v>0.81989999999999996</c:v>
                </c:pt>
                <c:pt idx="8200">
                  <c:v>0.82</c:v>
                </c:pt>
                <c:pt idx="8201">
                  <c:v>0.82010000000000005</c:v>
                </c:pt>
                <c:pt idx="8202">
                  <c:v>0.82020000000000004</c:v>
                </c:pt>
                <c:pt idx="8203">
                  <c:v>0.82030000000000003</c:v>
                </c:pt>
                <c:pt idx="8204">
                  <c:v>0.82040000000000002</c:v>
                </c:pt>
                <c:pt idx="8205">
                  <c:v>0.82050000000000001</c:v>
                </c:pt>
                <c:pt idx="8206">
                  <c:v>0.8206</c:v>
                </c:pt>
                <c:pt idx="8207">
                  <c:v>0.82069999999999999</c:v>
                </c:pt>
                <c:pt idx="8208">
                  <c:v>0.82079999999999997</c:v>
                </c:pt>
                <c:pt idx="8209">
                  <c:v>0.82089999999999996</c:v>
                </c:pt>
                <c:pt idx="8210">
                  <c:v>0.82099999999999995</c:v>
                </c:pt>
                <c:pt idx="8211">
                  <c:v>0.82110000000000005</c:v>
                </c:pt>
                <c:pt idx="8212">
                  <c:v>0.82120000000000004</c:v>
                </c:pt>
                <c:pt idx="8213">
                  <c:v>0.82130000000000003</c:v>
                </c:pt>
                <c:pt idx="8214">
                  <c:v>0.82140000000000002</c:v>
                </c:pt>
                <c:pt idx="8215">
                  <c:v>0.82150000000000001</c:v>
                </c:pt>
                <c:pt idx="8216">
                  <c:v>0.8216</c:v>
                </c:pt>
                <c:pt idx="8217">
                  <c:v>0.82169999999999999</c:v>
                </c:pt>
                <c:pt idx="8218">
                  <c:v>0.82179999999999997</c:v>
                </c:pt>
                <c:pt idx="8219">
                  <c:v>0.82189999999999996</c:v>
                </c:pt>
                <c:pt idx="8220">
                  <c:v>0.82199999999999995</c:v>
                </c:pt>
                <c:pt idx="8221">
                  <c:v>0.82210000000000005</c:v>
                </c:pt>
                <c:pt idx="8222">
                  <c:v>0.82220000000000004</c:v>
                </c:pt>
                <c:pt idx="8223">
                  <c:v>0.82230000000000003</c:v>
                </c:pt>
                <c:pt idx="8224">
                  <c:v>0.82240000000000002</c:v>
                </c:pt>
                <c:pt idx="8225">
                  <c:v>0.82250000000000001</c:v>
                </c:pt>
                <c:pt idx="8226">
                  <c:v>0.8226</c:v>
                </c:pt>
                <c:pt idx="8227">
                  <c:v>0.82269999999999999</c:v>
                </c:pt>
                <c:pt idx="8228">
                  <c:v>0.82279999999999998</c:v>
                </c:pt>
                <c:pt idx="8229">
                  <c:v>0.82289999999999996</c:v>
                </c:pt>
                <c:pt idx="8230">
                  <c:v>0.82299999999999995</c:v>
                </c:pt>
                <c:pt idx="8231">
                  <c:v>0.82310000000000005</c:v>
                </c:pt>
                <c:pt idx="8232">
                  <c:v>0.82320000000000004</c:v>
                </c:pt>
                <c:pt idx="8233">
                  <c:v>0.82330000000000003</c:v>
                </c:pt>
                <c:pt idx="8234">
                  <c:v>0.82340000000000002</c:v>
                </c:pt>
                <c:pt idx="8235">
                  <c:v>0.82350000000000001</c:v>
                </c:pt>
                <c:pt idx="8236">
                  <c:v>0.8236</c:v>
                </c:pt>
                <c:pt idx="8237">
                  <c:v>0.82369999999999999</c:v>
                </c:pt>
                <c:pt idx="8238">
                  <c:v>0.82379999999999998</c:v>
                </c:pt>
                <c:pt idx="8239">
                  <c:v>0.82389999999999997</c:v>
                </c:pt>
                <c:pt idx="8240">
                  <c:v>0.82399999999999995</c:v>
                </c:pt>
                <c:pt idx="8241">
                  <c:v>0.82410000000000005</c:v>
                </c:pt>
                <c:pt idx="8242">
                  <c:v>0.82420000000000004</c:v>
                </c:pt>
                <c:pt idx="8243">
                  <c:v>0.82430000000000003</c:v>
                </c:pt>
                <c:pt idx="8244">
                  <c:v>0.82440000000000002</c:v>
                </c:pt>
                <c:pt idx="8245">
                  <c:v>0.82450000000000001</c:v>
                </c:pt>
                <c:pt idx="8246">
                  <c:v>0.8246</c:v>
                </c:pt>
                <c:pt idx="8247">
                  <c:v>0.82469999999999999</c:v>
                </c:pt>
                <c:pt idx="8248">
                  <c:v>0.82479999999999998</c:v>
                </c:pt>
                <c:pt idx="8249">
                  <c:v>0.82489999999999997</c:v>
                </c:pt>
                <c:pt idx="8250">
                  <c:v>0.82499999999999996</c:v>
                </c:pt>
                <c:pt idx="8251">
                  <c:v>0.82509999999999994</c:v>
                </c:pt>
                <c:pt idx="8252">
                  <c:v>0.82520000000000004</c:v>
                </c:pt>
                <c:pt idx="8253">
                  <c:v>0.82530000000000003</c:v>
                </c:pt>
                <c:pt idx="8254">
                  <c:v>0.82540000000000002</c:v>
                </c:pt>
                <c:pt idx="8255">
                  <c:v>0.82550000000000001</c:v>
                </c:pt>
                <c:pt idx="8256">
                  <c:v>0.8256</c:v>
                </c:pt>
                <c:pt idx="8257">
                  <c:v>0.82569999999999999</c:v>
                </c:pt>
                <c:pt idx="8258">
                  <c:v>0.82579999999999998</c:v>
                </c:pt>
                <c:pt idx="8259">
                  <c:v>0.82589999999999997</c:v>
                </c:pt>
                <c:pt idx="8260">
                  <c:v>0.82599999999999996</c:v>
                </c:pt>
                <c:pt idx="8261">
                  <c:v>0.82609999999999995</c:v>
                </c:pt>
                <c:pt idx="8262">
                  <c:v>0.82620000000000005</c:v>
                </c:pt>
                <c:pt idx="8263">
                  <c:v>0.82630000000000003</c:v>
                </c:pt>
                <c:pt idx="8264">
                  <c:v>0.82640000000000002</c:v>
                </c:pt>
                <c:pt idx="8265">
                  <c:v>0.82650000000000001</c:v>
                </c:pt>
                <c:pt idx="8266">
                  <c:v>0.8266</c:v>
                </c:pt>
                <c:pt idx="8267">
                  <c:v>0.82669999999999999</c:v>
                </c:pt>
                <c:pt idx="8268">
                  <c:v>0.82679999999999998</c:v>
                </c:pt>
                <c:pt idx="8269">
                  <c:v>0.82689999999999997</c:v>
                </c:pt>
                <c:pt idx="8270">
                  <c:v>0.82699999999999996</c:v>
                </c:pt>
                <c:pt idx="8271">
                  <c:v>0.82709999999999995</c:v>
                </c:pt>
                <c:pt idx="8272">
                  <c:v>0.82720000000000005</c:v>
                </c:pt>
                <c:pt idx="8273">
                  <c:v>0.82730000000000004</c:v>
                </c:pt>
                <c:pt idx="8274">
                  <c:v>0.82740000000000002</c:v>
                </c:pt>
                <c:pt idx="8275">
                  <c:v>0.82750000000000001</c:v>
                </c:pt>
                <c:pt idx="8276">
                  <c:v>0.8276</c:v>
                </c:pt>
                <c:pt idx="8277">
                  <c:v>0.82769999999999999</c:v>
                </c:pt>
                <c:pt idx="8278">
                  <c:v>0.82779999999999998</c:v>
                </c:pt>
                <c:pt idx="8279">
                  <c:v>0.82789999999999997</c:v>
                </c:pt>
                <c:pt idx="8280">
                  <c:v>0.82799999999999996</c:v>
                </c:pt>
                <c:pt idx="8281">
                  <c:v>0.82809999999999995</c:v>
                </c:pt>
                <c:pt idx="8282">
                  <c:v>0.82820000000000005</c:v>
                </c:pt>
                <c:pt idx="8283">
                  <c:v>0.82830000000000004</c:v>
                </c:pt>
                <c:pt idx="8284">
                  <c:v>0.82840000000000003</c:v>
                </c:pt>
                <c:pt idx="8285">
                  <c:v>0.82850000000000001</c:v>
                </c:pt>
                <c:pt idx="8286">
                  <c:v>0.8286</c:v>
                </c:pt>
                <c:pt idx="8287">
                  <c:v>0.82869999999999999</c:v>
                </c:pt>
                <c:pt idx="8288">
                  <c:v>0.82879999999999998</c:v>
                </c:pt>
                <c:pt idx="8289">
                  <c:v>0.82889999999999997</c:v>
                </c:pt>
                <c:pt idx="8290">
                  <c:v>0.82899999999999996</c:v>
                </c:pt>
                <c:pt idx="8291">
                  <c:v>0.82909999999999995</c:v>
                </c:pt>
                <c:pt idx="8292">
                  <c:v>0.82920000000000005</c:v>
                </c:pt>
                <c:pt idx="8293">
                  <c:v>0.82930000000000004</c:v>
                </c:pt>
                <c:pt idx="8294">
                  <c:v>0.82940000000000003</c:v>
                </c:pt>
                <c:pt idx="8295">
                  <c:v>0.82950000000000002</c:v>
                </c:pt>
                <c:pt idx="8296">
                  <c:v>0.8296</c:v>
                </c:pt>
                <c:pt idx="8297">
                  <c:v>0.82969999999999999</c:v>
                </c:pt>
                <c:pt idx="8298">
                  <c:v>0.82979999999999998</c:v>
                </c:pt>
                <c:pt idx="8299">
                  <c:v>0.82989999999999997</c:v>
                </c:pt>
                <c:pt idx="8300">
                  <c:v>0.83</c:v>
                </c:pt>
                <c:pt idx="8301">
                  <c:v>0.83009999999999995</c:v>
                </c:pt>
                <c:pt idx="8302">
                  <c:v>0.83020000000000005</c:v>
                </c:pt>
                <c:pt idx="8303">
                  <c:v>0.83030000000000004</c:v>
                </c:pt>
                <c:pt idx="8304">
                  <c:v>0.83040000000000003</c:v>
                </c:pt>
                <c:pt idx="8305">
                  <c:v>0.83050000000000002</c:v>
                </c:pt>
                <c:pt idx="8306">
                  <c:v>0.8306</c:v>
                </c:pt>
                <c:pt idx="8307">
                  <c:v>0.83069999999999999</c:v>
                </c:pt>
                <c:pt idx="8308">
                  <c:v>0.83079999999999998</c:v>
                </c:pt>
                <c:pt idx="8309">
                  <c:v>0.83089999999999997</c:v>
                </c:pt>
                <c:pt idx="8310">
                  <c:v>0.83099999999999996</c:v>
                </c:pt>
                <c:pt idx="8311">
                  <c:v>0.83109999999999995</c:v>
                </c:pt>
                <c:pt idx="8312">
                  <c:v>0.83120000000000005</c:v>
                </c:pt>
                <c:pt idx="8313">
                  <c:v>0.83130000000000004</c:v>
                </c:pt>
                <c:pt idx="8314">
                  <c:v>0.83140000000000003</c:v>
                </c:pt>
                <c:pt idx="8315">
                  <c:v>0.83150000000000002</c:v>
                </c:pt>
                <c:pt idx="8316">
                  <c:v>0.83160000000000001</c:v>
                </c:pt>
                <c:pt idx="8317">
                  <c:v>0.83169999999999999</c:v>
                </c:pt>
                <c:pt idx="8318">
                  <c:v>0.83179999999999998</c:v>
                </c:pt>
                <c:pt idx="8319">
                  <c:v>0.83189999999999997</c:v>
                </c:pt>
                <c:pt idx="8320">
                  <c:v>0.83199999999999996</c:v>
                </c:pt>
                <c:pt idx="8321">
                  <c:v>0.83209999999999995</c:v>
                </c:pt>
                <c:pt idx="8322">
                  <c:v>0.83220000000000005</c:v>
                </c:pt>
                <c:pt idx="8323">
                  <c:v>0.83230000000000004</c:v>
                </c:pt>
                <c:pt idx="8324">
                  <c:v>0.83240000000000003</c:v>
                </c:pt>
                <c:pt idx="8325">
                  <c:v>0.83250000000000002</c:v>
                </c:pt>
                <c:pt idx="8326">
                  <c:v>0.83260000000000001</c:v>
                </c:pt>
                <c:pt idx="8327">
                  <c:v>0.8327</c:v>
                </c:pt>
                <c:pt idx="8328">
                  <c:v>0.83279999999999998</c:v>
                </c:pt>
                <c:pt idx="8329">
                  <c:v>0.83289999999999997</c:v>
                </c:pt>
                <c:pt idx="8330">
                  <c:v>0.83299999999999996</c:v>
                </c:pt>
                <c:pt idx="8331">
                  <c:v>0.83309999999999995</c:v>
                </c:pt>
                <c:pt idx="8332">
                  <c:v>0.83320000000000005</c:v>
                </c:pt>
                <c:pt idx="8333">
                  <c:v>0.83330000000000004</c:v>
                </c:pt>
                <c:pt idx="8334">
                  <c:v>0.83340000000000003</c:v>
                </c:pt>
                <c:pt idx="8335">
                  <c:v>0.83350000000000002</c:v>
                </c:pt>
                <c:pt idx="8336">
                  <c:v>0.83360000000000001</c:v>
                </c:pt>
                <c:pt idx="8337">
                  <c:v>0.8337</c:v>
                </c:pt>
                <c:pt idx="8338">
                  <c:v>0.83379999999999999</c:v>
                </c:pt>
                <c:pt idx="8339">
                  <c:v>0.83389999999999997</c:v>
                </c:pt>
                <c:pt idx="8340">
                  <c:v>0.83399999999999996</c:v>
                </c:pt>
                <c:pt idx="8341">
                  <c:v>0.83409999999999995</c:v>
                </c:pt>
                <c:pt idx="8342">
                  <c:v>0.83420000000000005</c:v>
                </c:pt>
                <c:pt idx="8343">
                  <c:v>0.83430000000000004</c:v>
                </c:pt>
                <c:pt idx="8344">
                  <c:v>0.83440000000000003</c:v>
                </c:pt>
                <c:pt idx="8345">
                  <c:v>0.83450000000000002</c:v>
                </c:pt>
                <c:pt idx="8346">
                  <c:v>0.83460000000000001</c:v>
                </c:pt>
                <c:pt idx="8347">
                  <c:v>0.8347</c:v>
                </c:pt>
                <c:pt idx="8348">
                  <c:v>0.83479999999999999</c:v>
                </c:pt>
                <c:pt idx="8349">
                  <c:v>0.83489999999999998</c:v>
                </c:pt>
                <c:pt idx="8350">
                  <c:v>0.83499999999999996</c:v>
                </c:pt>
                <c:pt idx="8351">
                  <c:v>0.83509999999999995</c:v>
                </c:pt>
                <c:pt idx="8352">
                  <c:v>0.83520000000000005</c:v>
                </c:pt>
                <c:pt idx="8353">
                  <c:v>0.83530000000000004</c:v>
                </c:pt>
                <c:pt idx="8354">
                  <c:v>0.83540000000000003</c:v>
                </c:pt>
                <c:pt idx="8355">
                  <c:v>0.83550000000000002</c:v>
                </c:pt>
                <c:pt idx="8356">
                  <c:v>0.83560000000000001</c:v>
                </c:pt>
                <c:pt idx="8357">
                  <c:v>0.8357</c:v>
                </c:pt>
                <c:pt idx="8358">
                  <c:v>0.83579999999999999</c:v>
                </c:pt>
                <c:pt idx="8359">
                  <c:v>0.83589999999999998</c:v>
                </c:pt>
                <c:pt idx="8360">
                  <c:v>0.83599999999999997</c:v>
                </c:pt>
                <c:pt idx="8361">
                  <c:v>0.83609999999999995</c:v>
                </c:pt>
                <c:pt idx="8362">
                  <c:v>0.83620000000000005</c:v>
                </c:pt>
                <c:pt idx="8363">
                  <c:v>0.83630000000000004</c:v>
                </c:pt>
                <c:pt idx="8364">
                  <c:v>0.83640000000000003</c:v>
                </c:pt>
                <c:pt idx="8365">
                  <c:v>0.83650000000000002</c:v>
                </c:pt>
                <c:pt idx="8366">
                  <c:v>0.83660000000000001</c:v>
                </c:pt>
                <c:pt idx="8367">
                  <c:v>0.8367</c:v>
                </c:pt>
                <c:pt idx="8368">
                  <c:v>0.83679999999999999</c:v>
                </c:pt>
                <c:pt idx="8369">
                  <c:v>0.83689999999999998</c:v>
                </c:pt>
                <c:pt idx="8370">
                  <c:v>0.83699999999999997</c:v>
                </c:pt>
                <c:pt idx="8371">
                  <c:v>0.83709999999999996</c:v>
                </c:pt>
                <c:pt idx="8372">
                  <c:v>0.83720000000000006</c:v>
                </c:pt>
                <c:pt idx="8373">
                  <c:v>0.83730000000000004</c:v>
                </c:pt>
                <c:pt idx="8374">
                  <c:v>0.83740000000000003</c:v>
                </c:pt>
                <c:pt idx="8375">
                  <c:v>0.83750000000000002</c:v>
                </c:pt>
                <c:pt idx="8376">
                  <c:v>0.83760000000000001</c:v>
                </c:pt>
                <c:pt idx="8377">
                  <c:v>0.8377</c:v>
                </c:pt>
                <c:pt idx="8378">
                  <c:v>0.83779999999999999</c:v>
                </c:pt>
                <c:pt idx="8379">
                  <c:v>0.83789999999999998</c:v>
                </c:pt>
                <c:pt idx="8380">
                  <c:v>0.83799999999999997</c:v>
                </c:pt>
                <c:pt idx="8381">
                  <c:v>0.83809999999999996</c:v>
                </c:pt>
                <c:pt idx="8382">
                  <c:v>0.83819999999999995</c:v>
                </c:pt>
                <c:pt idx="8383">
                  <c:v>0.83830000000000005</c:v>
                </c:pt>
                <c:pt idx="8384">
                  <c:v>0.83840000000000003</c:v>
                </c:pt>
                <c:pt idx="8385">
                  <c:v>0.83850000000000002</c:v>
                </c:pt>
                <c:pt idx="8386">
                  <c:v>0.83860000000000001</c:v>
                </c:pt>
                <c:pt idx="8387">
                  <c:v>0.8387</c:v>
                </c:pt>
                <c:pt idx="8388">
                  <c:v>0.83879999999999999</c:v>
                </c:pt>
                <c:pt idx="8389">
                  <c:v>0.83889999999999998</c:v>
                </c:pt>
                <c:pt idx="8390">
                  <c:v>0.83899999999999997</c:v>
                </c:pt>
                <c:pt idx="8391">
                  <c:v>0.83909999999999996</c:v>
                </c:pt>
                <c:pt idx="8392">
                  <c:v>0.83919999999999995</c:v>
                </c:pt>
                <c:pt idx="8393">
                  <c:v>0.83930000000000005</c:v>
                </c:pt>
                <c:pt idx="8394">
                  <c:v>0.83940000000000003</c:v>
                </c:pt>
                <c:pt idx="8395">
                  <c:v>0.83950000000000002</c:v>
                </c:pt>
                <c:pt idx="8396">
                  <c:v>0.83960000000000001</c:v>
                </c:pt>
                <c:pt idx="8397">
                  <c:v>0.8397</c:v>
                </c:pt>
                <c:pt idx="8398">
                  <c:v>0.83979999999999999</c:v>
                </c:pt>
                <c:pt idx="8399">
                  <c:v>0.83989999999999998</c:v>
                </c:pt>
                <c:pt idx="8400">
                  <c:v>0.84</c:v>
                </c:pt>
                <c:pt idx="8401">
                  <c:v>0.84009999999999996</c:v>
                </c:pt>
                <c:pt idx="8402">
                  <c:v>0.84019999999999995</c:v>
                </c:pt>
                <c:pt idx="8403">
                  <c:v>0.84030000000000005</c:v>
                </c:pt>
                <c:pt idx="8404">
                  <c:v>0.84040000000000004</c:v>
                </c:pt>
                <c:pt idx="8405">
                  <c:v>0.84050000000000002</c:v>
                </c:pt>
                <c:pt idx="8406">
                  <c:v>0.84060000000000001</c:v>
                </c:pt>
                <c:pt idx="8407">
                  <c:v>0.8407</c:v>
                </c:pt>
                <c:pt idx="8408">
                  <c:v>0.84079999999999999</c:v>
                </c:pt>
                <c:pt idx="8409">
                  <c:v>0.84089999999999998</c:v>
                </c:pt>
                <c:pt idx="8410">
                  <c:v>0.84099999999999997</c:v>
                </c:pt>
                <c:pt idx="8411">
                  <c:v>0.84109999999999996</c:v>
                </c:pt>
                <c:pt idx="8412">
                  <c:v>0.84119999999999995</c:v>
                </c:pt>
                <c:pt idx="8413">
                  <c:v>0.84130000000000005</c:v>
                </c:pt>
                <c:pt idx="8414">
                  <c:v>0.84140000000000004</c:v>
                </c:pt>
                <c:pt idx="8415">
                  <c:v>0.84150000000000003</c:v>
                </c:pt>
                <c:pt idx="8416">
                  <c:v>0.84160000000000001</c:v>
                </c:pt>
                <c:pt idx="8417">
                  <c:v>0.8417</c:v>
                </c:pt>
                <c:pt idx="8418">
                  <c:v>0.84179999999999999</c:v>
                </c:pt>
                <c:pt idx="8419">
                  <c:v>0.84189999999999998</c:v>
                </c:pt>
                <c:pt idx="8420">
                  <c:v>0.84199999999999997</c:v>
                </c:pt>
                <c:pt idx="8421">
                  <c:v>0.84209999999999996</c:v>
                </c:pt>
                <c:pt idx="8422">
                  <c:v>0.84219999999999995</c:v>
                </c:pt>
                <c:pt idx="8423">
                  <c:v>0.84230000000000005</c:v>
                </c:pt>
                <c:pt idx="8424">
                  <c:v>0.84240000000000004</c:v>
                </c:pt>
                <c:pt idx="8425">
                  <c:v>0.84250000000000003</c:v>
                </c:pt>
                <c:pt idx="8426">
                  <c:v>0.84260000000000002</c:v>
                </c:pt>
                <c:pt idx="8427">
                  <c:v>0.8427</c:v>
                </c:pt>
                <c:pt idx="8428">
                  <c:v>0.84279999999999999</c:v>
                </c:pt>
                <c:pt idx="8429">
                  <c:v>0.84289999999999998</c:v>
                </c:pt>
                <c:pt idx="8430">
                  <c:v>0.84299999999999997</c:v>
                </c:pt>
                <c:pt idx="8431">
                  <c:v>0.84309999999999996</c:v>
                </c:pt>
                <c:pt idx="8432">
                  <c:v>0.84319999999999995</c:v>
                </c:pt>
                <c:pt idx="8433">
                  <c:v>0.84330000000000005</c:v>
                </c:pt>
                <c:pt idx="8434">
                  <c:v>0.84340000000000004</c:v>
                </c:pt>
                <c:pt idx="8435">
                  <c:v>0.84350000000000003</c:v>
                </c:pt>
                <c:pt idx="8436">
                  <c:v>0.84360000000000002</c:v>
                </c:pt>
                <c:pt idx="8437">
                  <c:v>0.84370000000000001</c:v>
                </c:pt>
                <c:pt idx="8438">
                  <c:v>0.84379999999999999</c:v>
                </c:pt>
                <c:pt idx="8439">
                  <c:v>0.84389999999999998</c:v>
                </c:pt>
                <c:pt idx="8440">
                  <c:v>0.84399999999999997</c:v>
                </c:pt>
                <c:pt idx="8441">
                  <c:v>0.84409999999999996</c:v>
                </c:pt>
                <c:pt idx="8442">
                  <c:v>0.84419999999999995</c:v>
                </c:pt>
                <c:pt idx="8443">
                  <c:v>0.84430000000000005</c:v>
                </c:pt>
                <c:pt idx="8444">
                  <c:v>0.84440000000000004</c:v>
                </c:pt>
                <c:pt idx="8445">
                  <c:v>0.84450000000000003</c:v>
                </c:pt>
                <c:pt idx="8446">
                  <c:v>0.84460000000000002</c:v>
                </c:pt>
                <c:pt idx="8447">
                  <c:v>0.84470000000000001</c:v>
                </c:pt>
                <c:pt idx="8448">
                  <c:v>0.8448</c:v>
                </c:pt>
                <c:pt idx="8449">
                  <c:v>0.84489999999999998</c:v>
                </c:pt>
                <c:pt idx="8450">
                  <c:v>0.84499999999999997</c:v>
                </c:pt>
                <c:pt idx="8451">
                  <c:v>0.84509999999999996</c:v>
                </c:pt>
                <c:pt idx="8452">
                  <c:v>0.84519999999999995</c:v>
                </c:pt>
                <c:pt idx="8453">
                  <c:v>0.84530000000000005</c:v>
                </c:pt>
                <c:pt idx="8454">
                  <c:v>0.84540000000000004</c:v>
                </c:pt>
                <c:pt idx="8455">
                  <c:v>0.84550000000000003</c:v>
                </c:pt>
                <c:pt idx="8456">
                  <c:v>0.84560000000000002</c:v>
                </c:pt>
                <c:pt idx="8457">
                  <c:v>0.84570000000000001</c:v>
                </c:pt>
                <c:pt idx="8458">
                  <c:v>0.8458</c:v>
                </c:pt>
                <c:pt idx="8459">
                  <c:v>0.84589999999999999</c:v>
                </c:pt>
                <c:pt idx="8460">
                  <c:v>0.84599999999999997</c:v>
                </c:pt>
                <c:pt idx="8461">
                  <c:v>0.84609999999999996</c:v>
                </c:pt>
                <c:pt idx="8462">
                  <c:v>0.84619999999999995</c:v>
                </c:pt>
                <c:pt idx="8463">
                  <c:v>0.84630000000000005</c:v>
                </c:pt>
                <c:pt idx="8464">
                  <c:v>0.84640000000000004</c:v>
                </c:pt>
                <c:pt idx="8465">
                  <c:v>0.84650000000000003</c:v>
                </c:pt>
                <c:pt idx="8466">
                  <c:v>0.84660000000000002</c:v>
                </c:pt>
                <c:pt idx="8467">
                  <c:v>0.84670000000000001</c:v>
                </c:pt>
                <c:pt idx="8468">
                  <c:v>0.8468</c:v>
                </c:pt>
                <c:pt idx="8469">
                  <c:v>0.84689999999999999</c:v>
                </c:pt>
                <c:pt idx="8470">
                  <c:v>0.84699999999999998</c:v>
                </c:pt>
                <c:pt idx="8471">
                  <c:v>0.84709999999999996</c:v>
                </c:pt>
                <c:pt idx="8472">
                  <c:v>0.84719999999999995</c:v>
                </c:pt>
                <c:pt idx="8473">
                  <c:v>0.84730000000000005</c:v>
                </c:pt>
                <c:pt idx="8474">
                  <c:v>0.84740000000000004</c:v>
                </c:pt>
                <c:pt idx="8475">
                  <c:v>0.84750000000000003</c:v>
                </c:pt>
                <c:pt idx="8476">
                  <c:v>0.84760000000000002</c:v>
                </c:pt>
                <c:pt idx="8477">
                  <c:v>0.84770000000000001</c:v>
                </c:pt>
                <c:pt idx="8478">
                  <c:v>0.8478</c:v>
                </c:pt>
                <c:pt idx="8479">
                  <c:v>0.84789999999999999</c:v>
                </c:pt>
                <c:pt idx="8480">
                  <c:v>0.84799999999999998</c:v>
                </c:pt>
                <c:pt idx="8481">
                  <c:v>0.84809999999999997</c:v>
                </c:pt>
                <c:pt idx="8482">
                  <c:v>0.84819999999999995</c:v>
                </c:pt>
                <c:pt idx="8483">
                  <c:v>0.84830000000000005</c:v>
                </c:pt>
                <c:pt idx="8484">
                  <c:v>0.84840000000000004</c:v>
                </c:pt>
                <c:pt idx="8485">
                  <c:v>0.84850000000000003</c:v>
                </c:pt>
                <c:pt idx="8486">
                  <c:v>0.84860000000000002</c:v>
                </c:pt>
                <c:pt idx="8487">
                  <c:v>0.84870000000000001</c:v>
                </c:pt>
                <c:pt idx="8488">
                  <c:v>0.8488</c:v>
                </c:pt>
                <c:pt idx="8489">
                  <c:v>0.84889999999999999</c:v>
                </c:pt>
                <c:pt idx="8490">
                  <c:v>0.84899999999999998</c:v>
                </c:pt>
                <c:pt idx="8491">
                  <c:v>0.84909999999999997</c:v>
                </c:pt>
                <c:pt idx="8492">
                  <c:v>0.84919999999999995</c:v>
                </c:pt>
                <c:pt idx="8493">
                  <c:v>0.84930000000000005</c:v>
                </c:pt>
                <c:pt idx="8494">
                  <c:v>0.84940000000000004</c:v>
                </c:pt>
                <c:pt idx="8495">
                  <c:v>0.84950000000000003</c:v>
                </c:pt>
                <c:pt idx="8496">
                  <c:v>0.84960000000000002</c:v>
                </c:pt>
                <c:pt idx="8497">
                  <c:v>0.84970000000000001</c:v>
                </c:pt>
                <c:pt idx="8498">
                  <c:v>0.8498</c:v>
                </c:pt>
                <c:pt idx="8499">
                  <c:v>0.84989999999999999</c:v>
                </c:pt>
                <c:pt idx="8500">
                  <c:v>0.85</c:v>
                </c:pt>
                <c:pt idx="8501">
                  <c:v>0.85009999999999997</c:v>
                </c:pt>
                <c:pt idx="8502">
                  <c:v>0.85019999999999996</c:v>
                </c:pt>
                <c:pt idx="8503">
                  <c:v>0.85029999999999994</c:v>
                </c:pt>
                <c:pt idx="8504">
                  <c:v>0.85040000000000004</c:v>
                </c:pt>
                <c:pt idx="8505">
                  <c:v>0.85050000000000003</c:v>
                </c:pt>
                <c:pt idx="8506">
                  <c:v>0.85060000000000002</c:v>
                </c:pt>
                <c:pt idx="8507">
                  <c:v>0.85070000000000001</c:v>
                </c:pt>
                <c:pt idx="8508">
                  <c:v>0.8508</c:v>
                </c:pt>
                <c:pt idx="8509">
                  <c:v>0.85089999999999999</c:v>
                </c:pt>
                <c:pt idx="8510">
                  <c:v>0.85099999999999998</c:v>
                </c:pt>
                <c:pt idx="8511">
                  <c:v>0.85109999999999997</c:v>
                </c:pt>
                <c:pt idx="8512">
                  <c:v>0.85119999999999996</c:v>
                </c:pt>
                <c:pt idx="8513">
                  <c:v>0.85129999999999995</c:v>
                </c:pt>
                <c:pt idx="8514">
                  <c:v>0.85140000000000005</c:v>
                </c:pt>
                <c:pt idx="8515">
                  <c:v>0.85150000000000003</c:v>
                </c:pt>
                <c:pt idx="8516">
                  <c:v>0.85160000000000002</c:v>
                </c:pt>
                <c:pt idx="8517">
                  <c:v>0.85170000000000001</c:v>
                </c:pt>
                <c:pt idx="8518">
                  <c:v>0.8518</c:v>
                </c:pt>
                <c:pt idx="8519">
                  <c:v>0.85189999999999999</c:v>
                </c:pt>
                <c:pt idx="8520">
                  <c:v>0.85199999999999998</c:v>
                </c:pt>
                <c:pt idx="8521">
                  <c:v>0.85209999999999997</c:v>
                </c:pt>
                <c:pt idx="8522">
                  <c:v>0.85219999999999996</c:v>
                </c:pt>
                <c:pt idx="8523">
                  <c:v>0.85229999999999995</c:v>
                </c:pt>
                <c:pt idx="8524">
                  <c:v>0.85240000000000005</c:v>
                </c:pt>
                <c:pt idx="8525">
                  <c:v>0.85250000000000004</c:v>
                </c:pt>
                <c:pt idx="8526">
                  <c:v>0.85260000000000002</c:v>
                </c:pt>
                <c:pt idx="8527">
                  <c:v>0.85270000000000001</c:v>
                </c:pt>
                <c:pt idx="8528">
                  <c:v>0.8528</c:v>
                </c:pt>
                <c:pt idx="8529">
                  <c:v>0.85289999999999999</c:v>
                </c:pt>
                <c:pt idx="8530">
                  <c:v>0.85299999999999998</c:v>
                </c:pt>
                <c:pt idx="8531">
                  <c:v>0.85309999999999997</c:v>
                </c:pt>
                <c:pt idx="8532">
                  <c:v>0.85319999999999996</c:v>
                </c:pt>
                <c:pt idx="8533">
                  <c:v>0.85329999999999995</c:v>
                </c:pt>
                <c:pt idx="8534">
                  <c:v>0.85340000000000005</c:v>
                </c:pt>
                <c:pt idx="8535">
                  <c:v>0.85350000000000004</c:v>
                </c:pt>
                <c:pt idx="8536">
                  <c:v>0.85360000000000003</c:v>
                </c:pt>
                <c:pt idx="8537">
                  <c:v>0.85370000000000001</c:v>
                </c:pt>
                <c:pt idx="8538">
                  <c:v>0.8538</c:v>
                </c:pt>
                <c:pt idx="8539">
                  <c:v>0.85389999999999999</c:v>
                </c:pt>
                <c:pt idx="8540">
                  <c:v>0.85399999999999998</c:v>
                </c:pt>
                <c:pt idx="8541">
                  <c:v>0.85409999999999997</c:v>
                </c:pt>
                <c:pt idx="8542">
                  <c:v>0.85419999999999996</c:v>
                </c:pt>
                <c:pt idx="8543">
                  <c:v>0.85429999999999995</c:v>
                </c:pt>
                <c:pt idx="8544">
                  <c:v>0.85440000000000005</c:v>
                </c:pt>
                <c:pt idx="8545">
                  <c:v>0.85450000000000004</c:v>
                </c:pt>
                <c:pt idx="8546">
                  <c:v>0.85460000000000003</c:v>
                </c:pt>
                <c:pt idx="8547">
                  <c:v>0.85470000000000002</c:v>
                </c:pt>
                <c:pt idx="8548">
                  <c:v>0.8548</c:v>
                </c:pt>
                <c:pt idx="8549">
                  <c:v>0.85489999999999999</c:v>
                </c:pt>
                <c:pt idx="8550">
                  <c:v>0.85499999999999998</c:v>
                </c:pt>
                <c:pt idx="8551">
                  <c:v>0.85509999999999997</c:v>
                </c:pt>
                <c:pt idx="8552">
                  <c:v>0.85519999999999996</c:v>
                </c:pt>
                <c:pt idx="8553">
                  <c:v>0.85529999999999995</c:v>
                </c:pt>
                <c:pt idx="8554">
                  <c:v>0.85540000000000005</c:v>
                </c:pt>
                <c:pt idx="8555">
                  <c:v>0.85550000000000004</c:v>
                </c:pt>
                <c:pt idx="8556">
                  <c:v>0.85560000000000003</c:v>
                </c:pt>
                <c:pt idx="8557">
                  <c:v>0.85570000000000002</c:v>
                </c:pt>
                <c:pt idx="8558">
                  <c:v>0.85580000000000001</c:v>
                </c:pt>
                <c:pt idx="8559">
                  <c:v>0.85589999999999999</c:v>
                </c:pt>
                <c:pt idx="8560">
                  <c:v>0.85599999999999998</c:v>
                </c:pt>
                <c:pt idx="8561">
                  <c:v>0.85609999999999997</c:v>
                </c:pt>
                <c:pt idx="8562">
                  <c:v>0.85619999999999996</c:v>
                </c:pt>
                <c:pt idx="8563">
                  <c:v>0.85629999999999995</c:v>
                </c:pt>
                <c:pt idx="8564">
                  <c:v>0.85640000000000005</c:v>
                </c:pt>
                <c:pt idx="8565">
                  <c:v>0.85650000000000004</c:v>
                </c:pt>
                <c:pt idx="8566">
                  <c:v>0.85660000000000003</c:v>
                </c:pt>
                <c:pt idx="8567">
                  <c:v>0.85670000000000002</c:v>
                </c:pt>
                <c:pt idx="8568">
                  <c:v>0.85680000000000001</c:v>
                </c:pt>
                <c:pt idx="8569">
                  <c:v>0.8569</c:v>
                </c:pt>
                <c:pt idx="8570">
                  <c:v>0.85699999999999998</c:v>
                </c:pt>
                <c:pt idx="8571">
                  <c:v>0.85709999999999997</c:v>
                </c:pt>
                <c:pt idx="8572">
                  <c:v>0.85719999999999996</c:v>
                </c:pt>
                <c:pt idx="8573">
                  <c:v>0.85729999999999995</c:v>
                </c:pt>
                <c:pt idx="8574">
                  <c:v>0.85740000000000005</c:v>
                </c:pt>
                <c:pt idx="8575">
                  <c:v>0.85750000000000004</c:v>
                </c:pt>
                <c:pt idx="8576">
                  <c:v>0.85760000000000003</c:v>
                </c:pt>
                <c:pt idx="8577">
                  <c:v>0.85770000000000002</c:v>
                </c:pt>
                <c:pt idx="8578">
                  <c:v>0.85780000000000001</c:v>
                </c:pt>
                <c:pt idx="8579">
                  <c:v>0.8579</c:v>
                </c:pt>
                <c:pt idx="8580">
                  <c:v>0.85799999999999998</c:v>
                </c:pt>
                <c:pt idx="8581">
                  <c:v>0.85809999999999997</c:v>
                </c:pt>
                <c:pt idx="8582">
                  <c:v>0.85819999999999996</c:v>
                </c:pt>
                <c:pt idx="8583">
                  <c:v>0.85829999999999995</c:v>
                </c:pt>
                <c:pt idx="8584">
                  <c:v>0.85840000000000005</c:v>
                </c:pt>
                <c:pt idx="8585">
                  <c:v>0.85850000000000004</c:v>
                </c:pt>
                <c:pt idx="8586">
                  <c:v>0.85860000000000003</c:v>
                </c:pt>
                <c:pt idx="8587">
                  <c:v>0.85870000000000002</c:v>
                </c:pt>
                <c:pt idx="8588">
                  <c:v>0.85880000000000001</c:v>
                </c:pt>
                <c:pt idx="8589">
                  <c:v>0.8589</c:v>
                </c:pt>
                <c:pt idx="8590">
                  <c:v>0.85899999999999999</c:v>
                </c:pt>
                <c:pt idx="8591">
                  <c:v>0.85909999999999997</c:v>
                </c:pt>
                <c:pt idx="8592">
                  <c:v>0.85919999999999996</c:v>
                </c:pt>
                <c:pt idx="8593">
                  <c:v>0.85929999999999995</c:v>
                </c:pt>
                <c:pt idx="8594">
                  <c:v>0.85940000000000005</c:v>
                </c:pt>
                <c:pt idx="8595">
                  <c:v>0.85950000000000004</c:v>
                </c:pt>
                <c:pt idx="8596">
                  <c:v>0.85960000000000003</c:v>
                </c:pt>
                <c:pt idx="8597">
                  <c:v>0.85970000000000002</c:v>
                </c:pt>
                <c:pt idx="8598">
                  <c:v>0.85980000000000001</c:v>
                </c:pt>
                <c:pt idx="8599">
                  <c:v>0.8599</c:v>
                </c:pt>
                <c:pt idx="8600">
                  <c:v>0.86</c:v>
                </c:pt>
                <c:pt idx="8601">
                  <c:v>0.86009999999999998</c:v>
                </c:pt>
                <c:pt idx="8602">
                  <c:v>0.86019999999999996</c:v>
                </c:pt>
                <c:pt idx="8603">
                  <c:v>0.86029999999999995</c:v>
                </c:pt>
                <c:pt idx="8604">
                  <c:v>0.86040000000000005</c:v>
                </c:pt>
                <c:pt idx="8605">
                  <c:v>0.86050000000000004</c:v>
                </c:pt>
                <c:pt idx="8606">
                  <c:v>0.86060000000000003</c:v>
                </c:pt>
                <c:pt idx="8607">
                  <c:v>0.86070000000000002</c:v>
                </c:pt>
                <c:pt idx="8608">
                  <c:v>0.86080000000000001</c:v>
                </c:pt>
                <c:pt idx="8609">
                  <c:v>0.8609</c:v>
                </c:pt>
                <c:pt idx="8610">
                  <c:v>0.86099999999999999</c:v>
                </c:pt>
                <c:pt idx="8611">
                  <c:v>0.86109999999999998</c:v>
                </c:pt>
                <c:pt idx="8612">
                  <c:v>0.86119999999999997</c:v>
                </c:pt>
                <c:pt idx="8613">
                  <c:v>0.86129999999999995</c:v>
                </c:pt>
                <c:pt idx="8614">
                  <c:v>0.86140000000000005</c:v>
                </c:pt>
                <c:pt idx="8615">
                  <c:v>0.86150000000000004</c:v>
                </c:pt>
                <c:pt idx="8616">
                  <c:v>0.86160000000000003</c:v>
                </c:pt>
                <c:pt idx="8617">
                  <c:v>0.86170000000000002</c:v>
                </c:pt>
                <c:pt idx="8618">
                  <c:v>0.86180000000000001</c:v>
                </c:pt>
                <c:pt idx="8619">
                  <c:v>0.8619</c:v>
                </c:pt>
                <c:pt idx="8620">
                  <c:v>0.86199999999999999</c:v>
                </c:pt>
                <c:pt idx="8621">
                  <c:v>0.86209999999999998</c:v>
                </c:pt>
                <c:pt idx="8622">
                  <c:v>0.86219999999999997</c:v>
                </c:pt>
                <c:pt idx="8623">
                  <c:v>0.86229999999999996</c:v>
                </c:pt>
                <c:pt idx="8624">
                  <c:v>0.86240000000000006</c:v>
                </c:pt>
                <c:pt idx="8625">
                  <c:v>0.86250000000000004</c:v>
                </c:pt>
                <c:pt idx="8626">
                  <c:v>0.86260000000000003</c:v>
                </c:pt>
                <c:pt idx="8627">
                  <c:v>0.86270000000000002</c:v>
                </c:pt>
                <c:pt idx="8628">
                  <c:v>0.86280000000000001</c:v>
                </c:pt>
                <c:pt idx="8629">
                  <c:v>0.8629</c:v>
                </c:pt>
                <c:pt idx="8630">
                  <c:v>0.86299999999999999</c:v>
                </c:pt>
                <c:pt idx="8631">
                  <c:v>0.86309999999999998</c:v>
                </c:pt>
                <c:pt idx="8632">
                  <c:v>0.86319999999999997</c:v>
                </c:pt>
                <c:pt idx="8633">
                  <c:v>0.86329999999999996</c:v>
                </c:pt>
                <c:pt idx="8634">
                  <c:v>0.86339999999999995</c:v>
                </c:pt>
                <c:pt idx="8635">
                  <c:v>0.86350000000000005</c:v>
                </c:pt>
                <c:pt idx="8636">
                  <c:v>0.86360000000000003</c:v>
                </c:pt>
                <c:pt idx="8637">
                  <c:v>0.86370000000000002</c:v>
                </c:pt>
                <c:pt idx="8638">
                  <c:v>0.86380000000000001</c:v>
                </c:pt>
                <c:pt idx="8639">
                  <c:v>0.8639</c:v>
                </c:pt>
                <c:pt idx="8640">
                  <c:v>0.86399999999999999</c:v>
                </c:pt>
                <c:pt idx="8641">
                  <c:v>0.86409999999999998</c:v>
                </c:pt>
                <c:pt idx="8642">
                  <c:v>0.86419999999999997</c:v>
                </c:pt>
                <c:pt idx="8643">
                  <c:v>0.86429999999999996</c:v>
                </c:pt>
                <c:pt idx="8644">
                  <c:v>0.86439999999999995</c:v>
                </c:pt>
                <c:pt idx="8645">
                  <c:v>0.86450000000000005</c:v>
                </c:pt>
                <c:pt idx="8646">
                  <c:v>0.86460000000000004</c:v>
                </c:pt>
                <c:pt idx="8647">
                  <c:v>0.86470000000000002</c:v>
                </c:pt>
                <c:pt idx="8648">
                  <c:v>0.86480000000000001</c:v>
                </c:pt>
                <c:pt idx="8649">
                  <c:v>0.8649</c:v>
                </c:pt>
                <c:pt idx="8650">
                  <c:v>0.86499999999999999</c:v>
                </c:pt>
                <c:pt idx="8651">
                  <c:v>0.86509999999999998</c:v>
                </c:pt>
                <c:pt idx="8652">
                  <c:v>0.86519999999999997</c:v>
                </c:pt>
                <c:pt idx="8653">
                  <c:v>0.86529999999999996</c:v>
                </c:pt>
                <c:pt idx="8654">
                  <c:v>0.86539999999999995</c:v>
                </c:pt>
                <c:pt idx="8655">
                  <c:v>0.86550000000000005</c:v>
                </c:pt>
                <c:pt idx="8656">
                  <c:v>0.86560000000000004</c:v>
                </c:pt>
                <c:pt idx="8657">
                  <c:v>0.86570000000000003</c:v>
                </c:pt>
                <c:pt idx="8658">
                  <c:v>0.86580000000000001</c:v>
                </c:pt>
                <c:pt idx="8659">
                  <c:v>0.8659</c:v>
                </c:pt>
                <c:pt idx="8660">
                  <c:v>0.86599999999999999</c:v>
                </c:pt>
                <c:pt idx="8661">
                  <c:v>0.86609999999999998</c:v>
                </c:pt>
                <c:pt idx="8662">
                  <c:v>0.86619999999999997</c:v>
                </c:pt>
                <c:pt idx="8663">
                  <c:v>0.86629999999999996</c:v>
                </c:pt>
                <c:pt idx="8664">
                  <c:v>0.86639999999999995</c:v>
                </c:pt>
                <c:pt idx="8665">
                  <c:v>0.86650000000000005</c:v>
                </c:pt>
                <c:pt idx="8666">
                  <c:v>0.86660000000000004</c:v>
                </c:pt>
                <c:pt idx="8667">
                  <c:v>0.86670000000000003</c:v>
                </c:pt>
                <c:pt idx="8668">
                  <c:v>0.86680000000000001</c:v>
                </c:pt>
                <c:pt idx="8669">
                  <c:v>0.8669</c:v>
                </c:pt>
                <c:pt idx="8670">
                  <c:v>0.86699999999999999</c:v>
                </c:pt>
                <c:pt idx="8671">
                  <c:v>0.86709999999999998</c:v>
                </c:pt>
                <c:pt idx="8672">
                  <c:v>0.86719999999999997</c:v>
                </c:pt>
                <c:pt idx="8673">
                  <c:v>0.86729999999999996</c:v>
                </c:pt>
                <c:pt idx="8674">
                  <c:v>0.86739999999999995</c:v>
                </c:pt>
                <c:pt idx="8675">
                  <c:v>0.86750000000000005</c:v>
                </c:pt>
                <c:pt idx="8676">
                  <c:v>0.86760000000000004</c:v>
                </c:pt>
                <c:pt idx="8677">
                  <c:v>0.86770000000000003</c:v>
                </c:pt>
                <c:pt idx="8678">
                  <c:v>0.86780000000000002</c:v>
                </c:pt>
                <c:pt idx="8679">
                  <c:v>0.8679</c:v>
                </c:pt>
                <c:pt idx="8680">
                  <c:v>0.86799999999999999</c:v>
                </c:pt>
                <c:pt idx="8681">
                  <c:v>0.86809999999999998</c:v>
                </c:pt>
                <c:pt idx="8682">
                  <c:v>0.86819999999999997</c:v>
                </c:pt>
                <c:pt idx="8683">
                  <c:v>0.86829999999999996</c:v>
                </c:pt>
                <c:pt idx="8684">
                  <c:v>0.86839999999999995</c:v>
                </c:pt>
                <c:pt idx="8685">
                  <c:v>0.86850000000000005</c:v>
                </c:pt>
                <c:pt idx="8686">
                  <c:v>0.86860000000000004</c:v>
                </c:pt>
                <c:pt idx="8687">
                  <c:v>0.86870000000000003</c:v>
                </c:pt>
                <c:pt idx="8688">
                  <c:v>0.86880000000000002</c:v>
                </c:pt>
                <c:pt idx="8689">
                  <c:v>0.86890000000000001</c:v>
                </c:pt>
                <c:pt idx="8690">
                  <c:v>0.86899999999999999</c:v>
                </c:pt>
                <c:pt idx="8691">
                  <c:v>0.86909999999999998</c:v>
                </c:pt>
                <c:pt idx="8692">
                  <c:v>0.86919999999999997</c:v>
                </c:pt>
                <c:pt idx="8693">
                  <c:v>0.86929999999999996</c:v>
                </c:pt>
                <c:pt idx="8694">
                  <c:v>0.86939999999999995</c:v>
                </c:pt>
                <c:pt idx="8695">
                  <c:v>0.86950000000000005</c:v>
                </c:pt>
                <c:pt idx="8696">
                  <c:v>0.86960000000000004</c:v>
                </c:pt>
                <c:pt idx="8697">
                  <c:v>0.86970000000000003</c:v>
                </c:pt>
                <c:pt idx="8698">
                  <c:v>0.86980000000000002</c:v>
                </c:pt>
                <c:pt idx="8699">
                  <c:v>0.86990000000000001</c:v>
                </c:pt>
                <c:pt idx="8700">
                  <c:v>0.87</c:v>
                </c:pt>
                <c:pt idx="8701">
                  <c:v>0.87009999999999998</c:v>
                </c:pt>
                <c:pt idx="8702">
                  <c:v>0.87019999999999997</c:v>
                </c:pt>
                <c:pt idx="8703">
                  <c:v>0.87029999999999996</c:v>
                </c:pt>
                <c:pt idx="8704">
                  <c:v>0.87039999999999995</c:v>
                </c:pt>
                <c:pt idx="8705">
                  <c:v>0.87050000000000005</c:v>
                </c:pt>
                <c:pt idx="8706">
                  <c:v>0.87060000000000004</c:v>
                </c:pt>
                <c:pt idx="8707">
                  <c:v>0.87070000000000003</c:v>
                </c:pt>
                <c:pt idx="8708">
                  <c:v>0.87080000000000002</c:v>
                </c:pt>
                <c:pt idx="8709">
                  <c:v>0.87090000000000001</c:v>
                </c:pt>
                <c:pt idx="8710">
                  <c:v>0.871</c:v>
                </c:pt>
                <c:pt idx="8711">
                  <c:v>0.87109999999999999</c:v>
                </c:pt>
                <c:pt idx="8712">
                  <c:v>0.87119999999999997</c:v>
                </c:pt>
                <c:pt idx="8713">
                  <c:v>0.87129999999999996</c:v>
                </c:pt>
                <c:pt idx="8714">
                  <c:v>0.87139999999999995</c:v>
                </c:pt>
                <c:pt idx="8715">
                  <c:v>0.87150000000000005</c:v>
                </c:pt>
                <c:pt idx="8716">
                  <c:v>0.87160000000000004</c:v>
                </c:pt>
                <c:pt idx="8717">
                  <c:v>0.87170000000000003</c:v>
                </c:pt>
                <c:pt idx="8718">
                  <c:v>0.87180000000000002</c:v>
                </c:pt>
                <c:pt idx="8719">
                  <c:v>0.87190000000000001</c:v>
                </c:pt>
                <c:pt idx="8720">
                  <c:v>0.872</c:v>
                </c:pt>
                <c:pt idx="8721">
                  <c:v>0.87209999999999999</c:v>
                </c:pt>
                <c:pt idx="8722">
                  <c:v>0.87219999999999998</c:v>
                </c:pt>
                <c:pt idx="8723">
                  <c:v>0.87229999999999996</c:v>
                </c:pt>
                <c:pt idx="8724">
                  <c:v>0.87239999999999995</c:v>
                </c:pt>
                <c:pt idx="8725">
                  <c:v>0.87250000000000005</c:v>
                </c:pt>
                <c:pt idx="8726">
                  <c:v>0.87260000000000004</c:v>
                </c:pt>
                <c:pt idx="8727">
                  <c:v>0.87270000000000003</c:v>
                </c:pt>
                <c:pt idx="8728">
                  <c:v>0.87280000000000002</c:v>
                </c:pt>
                <c:pt idx="8729">
                  <c:v>0.87290000000000001</c:v>
                </c:pt>
                <c:pt idx="8730">
                  <c:v>0.873</c:v>
                </c:pt>
                <c:pt idx="8731">
                  <c:v>0.87309999999999999</c:v>
                </c:pt>
                <c:pt idx="8732">
                  <c:v>0.87319999999999998</c:v>
                </c:pt>
                <c:pt idx="8733">
                  <c:v>0.87329999999999997</c:v>
                </c:pt>
                <c:pt idx="8734">
                  <c:v>0.87339999999999995</c:v>
                </c:pt>
                <c:pt idx="8735">
                  <c:v>0.87350000000000005</c:v>
                </c:pt>
                <c:pt idx="8736">
                  <c:v>0.87360000000000004</c:v>
                </c:pt>
                <c:pt idx="8737">
                  <c:v>0.87370000000000003</c:v>
                </c:pt>
                <c:pt idx="8738">
                  <c:v>0.87380000000000002</c:v>
                </c:pt>
                <c:pt idx="8739">
                  <c:v>0.87390000000000001</c:v>
                </c:pt>
                <c:pt idx="8740">
                  <c:v>0.874</c:v>
                </c:pt>
                <c:pt idx="8741">
                  <c:v>0.87409999999999999</c:v>
                </c:pt>
                <c:pt idx="8742">
                  <c:v>0.87419999999999998</c:v>
                </c:pt>
                <c:pt idx="8743">
                  <c:v>0.87429999999999997</c:v>
                </c:pt>
                <c:pt idx="8744">
                  <c:v>0.87439999999999996</c:v>
                </c:pt>
                <c:pt idx="8745">
                  <c:v>0.87450000000000006</c:v>
                </c:pt>
                <c:pt idx="8746">
                  <c:v>0.87460000000000004</c:v>
                </c:pt>
                <c:pt idx="8747">
                  <c:v>0.87470000000000003</c:v>
                </c:pt>
                <c:pt idx="8748">
                  <c:v>0.87480000000000002</c:v>
                </c:pt>
                <c:pt idx="8749">
                  <c:v>0.87490000000000001</c:v>
                </c:pt>
                <c:pt idx="8750">
                  <c:v>0.875</c:v>
                </c:pt>
                <c:pt idx="8751">
                  <c:v>0.87509999999999999</c:v>
                </c:pt>
                <c:pt idx="8752">
                  <c:v>0.87519999999999998</c:v>
                </c:pt>
                <c:pt idx="8753">
                  <c:v>0.87529999999999997</c:v>
                </c:pt>
                <c:pt idx="8754">
                  <c:v>0.87539999999999996</c:v>
                </c:pt>
                <c:pt idx="8755">
                  <c:v>0.87549999999999994</c:v>
                </c:pt>
                <c:pt idx="8756">
                  <c:v>0.87560000000000004</c:v>
                </c:pt>
                <c:pt idx="8757">
                  <c:v>0.87570000000000003</c:v>
                </c:pt>
                <c:pt idx="8758">
                  <c:v>0.87580000000000002</c:v>
                </c:pt>
                <c:pt idx="8759">
                  <c:v>0.87590000000000001</c:v>
                </c:pt>
                <c:pt idx="8760">
                  <c:v>0.876</c:v>
                </c:pt>
                <c:pt idx="8761">
                  <c:v>0.87609999999999999</c:v>
                </c:pt>
                <c:pt idx="8762">
                  <c:v>0.87619999999999998</c:v>
                </c:pt>
                <c:pt idx="8763">
                  <c:v>0.87629999999999997</c:v>
                </c:pt>
                <c:pt idx="8764">
                  <c:v>0.87639999999999996</c:v>
                </c:pt>
                <c:pt idx="8765">
                  <c:v>0.87649999999999995</c:v>
                </c:pt>
                <c:pt idx="8766">
                  <c:v>0.87660000000000005</c:v>
                </c:pt>
                <c:pt idx="8767">
                  <c:v>0.87670000000000003</c:v>
                </c:pt>
                <c:pt idx="8768">
                  <c:v>0.87680000000000002</c:v>
                </c:pt>
                <c:pt idx="8769">
                  <c:v>0.87690000000000001</c:v>
                </c:pt>
                <c:pt idx="8770">
                  <c:v>0.877</c:v>
                </c:pt>
                <c:pt idx="8771">
                  <c:v>0.87709999999999999</c:v>
                </c:pt>
                <c:pt idx="8772">
                  <c:v>0.87719999999999998</c:v>
                </c:pt>
                <c:pt idx="8773">
                  <c:v>0.87729999999999997</c:v>
                </c:pt>
                <c:pt idx="8774">
                  <c:v>0.87739999999999996</c:v>
                </c:pt>
                <c:pt idx="8775">
                  <c:v>0.87749999999999995</c:v>
                </c:pt>
                <c:pt idx="8776">
                  <c:v>0.87760000000000005</c:v>
                </c:pt>
                <c:pt idx="8777">
                  <c:v>0.87770000000000004</c:v>
                </c:pt>
                <c:pt idx="8778">
                  <c:v>0.87780000000000002</c:v>
                </c:pt>
                <c:pt idx="8779">
                  <c:v>0.87790000000000001</c:v>
                </c:pt>
                <c:pt idx="8780">
                  <c:v>0.878</c:v>
                </c:pt>
                <c:pt idx="8781">
                  <c:v>0.87809999999999999</c:v>
                </c:pt>
                <c:pt idx="8782">
                  <c:v>0.87819999999999998</c:v>
                </c:pt>
                <c:pt idx="8783">
                  <c:v>0.87829999999999997</c:v>
                </c:pt>
                <c:pt idx="8784">
                  <c:v>0.87839999999999996</c:v>
                </c:pt>
                <c:pt idx="8785">
                  <c:v>0.87849999999999995</c:v>
                </c:pt>
                <c:pt idx="8786">
                  <c:v>0.87860000000000005</c:v>
                </c:pt>
                <c:pt idx="8787">
                  <c:v>0.87870000000000004</c:v>
                </c:pt>
                <c:pt idx="8788">
                  <c:v>0.87880000000000003</c:v>
                </c:pt>
                <c:pt idx="8789">
                  <c:v>0.87890000000000001</c:v>
                </c:pt>
                <c:pt idx="8790">
                  <c:v>0.879</c:v>
                </c:pt>
                <c:pt idx="8791">
                  <c:v>0.87909999999999999</c:v>
                </c:pt>
                <c:pt idx="8792">
                  <c:v>0.87919999999999998</c:v>
                </c:pt>
                <c:pt idx="8793">
                  <c:v>0.87929999999999997</c:v>
                </c:pt>
                <c:pt idx="8794">
                  <c:v>0.87939999999999996</c:v>
                </c:pt>
                <c:pt idx="8795">
                  <c:v>0.87949999999999995</c:v>
                </c:pt>
                <c:pt idx="8796">
                  <c:v>0.87960000000000005</c:v>
                </c:pt>
                <c:pt idx="8797">
                  <c:v>0.87970000000000004</c:v>
                </c:pt>
                <c:pt idx="8798">
                  <c:v>0.87980000000000003</c:v>
                </c:pt>
                <c:pt idx="8799">
                  <c:v>0.87990000000000002</c:v>
                </c:pt>
                <c:pt idx="8800">
                  <c:v>0.88</c:v>
                </c:pt>
                <c:pt idx="8801">
                  <c:v>0.88009999999999999</c:v>
                </c:pt>
                <c:pt idx="8802">
                  <c:v>0.88019999999999998</c:v>
                </c:pt>
                <c:pt idx="8803">
                  <c:v>0.88029999999999997</c:v>
                </c:pt>
                <c:pt idx="8804">
                  <c:v>0.88039999999999996</c:v>
                </c:pt>
                <c:pt idx="8805">
                  <c:v>0.88049999999999995</c:v>
                </c:pt>
                <c:pt idx="8806">
                  <c:v>0.88060000000000005</c:v>
                </c:pt>
                <c:pt idx="8807">
                  <c:v>0.88070000000000004</c:v>
                </c:pt>
                <c:pt idx="8808">
                  <c:v>0.88080000000000003</c:v>
                </c:pt>
                <c:pt idx="8809">
                  <c:v>0.88090000000000002</c:v>
                </c:pt>
                <c:pt idx="8810">
                  <c:v>0.88100000000000001</c:v>
                </c:pt>
                <c:pt idx="8811">
                  <c:v>0.88109999999999999</c:v>
                </c:pt>
                <c:pt idx="8812">
                  <c:v>0.88119999999999998</c:v>
                </c:pt>
                <c:pt idx="8813">
                  <c:v>0.88129999999999997</c:v>
                </c:pt>
                <c:pt idx="8814">
                  <c:v>0.88139999999999996</c:v>
                </c:pt>
                <c:pt idx="8815">
                  <c:v>0.88149999999999995</c:v>
                </c:pt>
                <c:pt idx="8816">
                  <c:v>0.88160000000000005</c:v>
                </c:pt>
                <c:pt idx="8817">
                  <c:v>0.88170000000000004</c:v>
                </c:pt>
                <c:pt idx="8818">
                  <c:v>0.88180000000000003</c:v>
                </c:pt>
                <c:pt idx="8819">
                  <c:v>0.88190000000000002</c:v>
                </c:pt>
                <c:pt idx="8820">
                  <c:v>0.88200000000000001</c:v>
                </c:pt>
                <c:pt idx="8821">
                  <c:v>0.8821</c:v>
                </c:pt>
                <c:pt idx="8822">
                  <c:v>0.88219999999999998</c:v>
                </c:pt>
                <c:pt idx="8823">
                  <c:v>0.88229999999999997</c:v>
                </c:pt>
                <c:pt idx="8824">
                  <c:v>0.88239999999999996</c:v>
                </c:pt>
                <c:pt idx="8825">
                  <c:v>0.88249999999999995</c:v>
                </c:pt>
                <c:pt idx="8826">
                  <c:v>0.88260000000000005</c:v>
                </c:pt>
                <c:pt idx="8827">
                  <c:v>0.88270000000000004</c:v>
                </c:pt>
                <c:pt idx="8828">
                  <c:v>0.88280000000000003</c:v>
                </c:pt>
                <c:pt idx="8829">
                  <c:v>0.88290000000000002</c:v>
                </c:pt>
                <c:pt idx="8830">
                  <c:v>0.88300000000000001</c:v>
                </c:pt>
                <c:pt idx="8831">
                  <c:v>0.8831</c:v>
                </c:pt>
                <c:pt idx="8832">
                  <c:v>0.88319999999999999</c:v>
                </c:pt>
                <c:pt idx="8833">
                  <c:v>0.88329999999999997</c:v>
                </c:pt>
                <c:pt idx="8834">
                  <c:v>0.88339999999999996</c:v>
                </c:pt>
                <c:pt idx="8835">
                  <c:v>0.88349999999999995</c:v>
                </c:pt>
                <c:pt idx="8836">
                  <c:v>0.88360000000000005</c:v>
                </c:pt>
                <c:pt idx="8837">
                  <c:v>0.88370000000000004</c:v>
                </c:pt>
                <c:pt idx="8838">
                  <c:v>0.88380000000000003</c:v>
                </c:pt>
                <c:pt idx="8839">
                  <c:v>0.88390000000000002</c:v>
                </c:pt>
                <c:pt idx="8840">
                  <c:v>0.88400000000000001</c:v>
                </c:pt>
                <c:pt idx="8841">
                  <c:v>0.8841</c:v>
                </c:pt>
                <c:pt idx="8842">
                  <c:v>0.88419999999999999</c:v>
                </c:pt>
                <c:pt idx="8843">
                  <c:v>0.88429999999999997</c:v>
                </c:pt>
                <c:pt idx="8844">
                  <c:v>0.88439999999999996</c:v>
                </c:pt>
                <c:pt idx="8845">
                  <c:v>0.88449999999999995</c:v>
                </c:pt>
                <c:pt idx="8846">
                  <c:v>0.88460000000000005</c:v>
                </c:pt>
                <c:pt idx="8847">
                  <c:v>0.88470000000000004</c:v>
                </c:pt>
                <c:pt idx="8848">
                  <c:v>0.88480000000000003</c:v>
                </c:pt>
                <c:pt idx="8849">
                  <c:v>0.88490000000000002</c:v>
                </c:pt>
                <c:pt idx="8850">
                  <c:v>0.88500000000000001</c:v>
                </c:pt>
                <c:pt idx="8851">
                  <c:v>0.8851</c:v>
                </c:pt>
                <c:pt idx="8852">
                  <c:v>0.88519999999999999</c:v>
                </c:pt>
                <c:pt idx="8853">
                  <c:v>0.88529999999999998</c:v>
                </c:pt>
                <c:pt idx="8854">
                  <c:v>0.88539999999999996</c:v>
                </c:pt>
                <c:pt idx="8855">
                  <c:v>0.88549999999999995</c:v>
                </c:pt>
                <c:pt idx="8856">
                  <c:v>0.88560000000000005</c:v>
                </c:pt>
                <c:pt idx="8857">
                  <c:v>0.88570000000000004</c:v>
                </c:pt>
                <c:pt idx="8858">
                  <c:v>0.88580000000000003</c:v>
                </c:pt>
                <c:pt idx="8859">
                  <c:v>0.88590000000000002</c:v>
                </c:pt>
                <c:pt idx="8860">
                  <c:v>0.88600000000000001</c:v>
                </c:pt>
                <c:pt idx="8861">
                  <c:v>0.8861</c:v>
                </c:pt>
                <c:pt idx="8862">
                  <c:v>0.88619999999999999</c:v>
                </c:pt>
                <c:pt idx="8863">
                  <c:v>0.88629999999999998</c:v>
                </c:pt>
                <c:pt idx="8864">
                  <c:v>0.88639999999999997</c:v>
                </c:pt>
                <c:pt idx="8865">
                  <c:v>0.88649999999999995</c:v>
                </c:pt>
                <c:pt idx="8866">
                  <c:v>0.88660000000000005</c:v>
                </c:pt>
                <c:pt idx="8867">
                  <c:v>0.88670000000000004</c:v>
                </c:pt>
                <c:pt idx="8868">
                  <c:v>0.88680000000000003</c:v>
                </c:pt>
                <c:pt idx="8869">
                  <c:v>0.88690000000000002</c:v>
                </c:pt>
                <c:pt idx="8870">
                  <c:v>0.88700000000000001</c:v>
                </c:pt>
                <c:pt idx="8871">
                  <c:v>0.8871</c:v>
                </c:pt>
                <c:pt idx="8872">
                  <c:v>0.88719999999999999</c:v>
                </c:pt>
                <c:pt idx="8873">
                  <c:v>0.88729999999999998</c:v>
                </c:pt>
                <c:pt idx="8874">
                  <c:v>0.88739999999999997</c:v>
                </c:pt>
                <c:pt idx="8875">
                  <c:v>0.88749999999999996</c:v>
                </c:pt>
                <c:pt idx="8876">
                  <c:v>0.88759999999999994</c:v>
                </c:pt>
                <c:pt idx="8877">
                  <c:v>0.88770000000000004</c:v>
                </c:pt>
                <c:pt idx="8878">
                  <c:v>0.88780000000000003</c:v>
                </c:pt>
                <c:pt idx="8879">
                  <c:v>0.88790000000000002</c:v>
                </c:pt>
                <c:pt idx="8880">
                  <c:v>0.88800000000000001</c:v>
                </c:pt>
                <c:pt idx="8881">
                  <c:v>0.8881</c:v>
                </c:pt>
                <c:pt idx="8882">
                  <c:v>0.88819999999999999</c:v>
                </c:pt>
                <c:pt idx="8883">
                  <c:v>0.88829999999999998</c:v>
                </c:pt>
                <c:pt idx="8884">
                  <c:v>0.88839999999999997</c:v>
                </c:pt>
                <c:pt idx="8885">
                  <c:v>0.88849999999999996</c:v>
                </c:pt>
                <c:pt idx="8886">
                  <c:v>0.88859999999999995</c:v>
                </c:pt>
                <c:pt idx="8887">
                  <c:v>0.88870000000000005</c:v>
                </c:pt>
                <c:pt idx="8888">
                  <c:v>0.88880000000000003</c:v>
                </c:pt>
                <c:pt idx="8889">
                  <c:v>0.88890000000000002</c:v>
                </c:pt>
                <c:pt idx="8890">
                  <c:v>0.88900000000000001</c:v>
                </c:pt>
                <c:pt idx="8891">
                  <c:v>0.8891</c:v>
                </c:pt>
                <c:pt idx="8892">
                  <c:v>0.88919999999999999</c:v>
                </c:pt>
                <c:pt idx="8893">
                  <c:v>0.88929999999999998</c:v>
                </c:pt>
                <c:pt idx="8894">
                  <c:v>0.88939999999999997</c:v>
                </c:pt>
                <c:pt idx="8895">
                  <c:v>0.88949999999999996</c:v>
                </c:pt>
                <c:pt idx="8896">
                  <c:v>0.88959999999999995</c:v>
                </c:pt>
                <c:pt idx="8897">
                  <c:v>0.88970000000000005</c:v>
                </c:pt>
                <c:pt idx="8898">
                  <c:v>0.88980000000000004</c:v>
                </c:pt>
                <c:pt idx="8899">
                  <c:v>0.88990000000000002</c:v>
                </c:pt>
                <c:pt idx="8900">
                  <c:v>0.89</c:v>
                </c:pt>
                <c:pt idx="8901">
                  <c:v>0.8901</c:v>
                </c:pt>
                <c:pt idx="8902">
                  <c:v>0.89019999999999999</c:v>
                </c:pt>
                <c:pt idx="8903">
                  <c:v>0.89029999999999998</c:v>
                </c:pt>
                <c:pt idx="8904">
                  <c:v>0.89039999999999997</c:v>
                </c:pt>
                <c:pt idx="8905">
                  <c:v>0.89049999999999996</c:v>
                </c:pt>
                <c:pt idx="8906">
                  <c:v>0.89059999999999995</c:v>
                </c:pt>
                <c:pt idx="8907">
                  <c:v>0.89070000000000005</c:v>
                </c:pt>
                <c:pt idx="8908">
                  <c:v>0.89080000000000004</c:v>
                </c:pt>
                <c:pt idx="8909">
                  <c:v>0.89090000000000003</c:v>
                </c:pt>
                <c:pt idx="8910">
                  <c:v>0.89100000000000001</c:v>
                </c:pt>
                <c:pt idx="8911">
                  <c:v>0.8911</c:v>
                </c:pt>
                <c:pt idx="8912">
                  <c:v>0.89119999999999999</c:v>
                </c:pt>
                <c:pt idx="8913">
                  <c:v>0.89129999999999998</c:v>
                </c:pt>
                <c:pt idx="8914">
                  <c:v>0.89139999999999997</c:v>
                </c:pt>
                <c:pt idx="8915">
                  <c:v>0.89149999999999996</c:v>
                </c:pt>
                <c:pt idx="8916">
                  <c:v>0.89159999999999995</c:v>
                </c:pt>
                <c:pt idx="8917">
                  <c:v>0.89170000000000005</c:v>
                </c:pt>
                <c:pt idx="8918">
                  <c:v>0.89180000000000004</c:v>
                </c:pt>
                <c:pt idx="8919">
                  <c:v>0.89190000000000003</c:v>
                </c:pt>
                <c:pt idx="8920">
                  <c:v>0.89200000000000002</c:v>
                </c:pt>
                <c:pt idx="8921">
                  <c:v>0.8921</c:v>
                </c:pt>
                <c:pt idx="8922">
                  <c:v>0.89219999999999999</c:v>
                </c:pt>
                <c:pt idx="8923">
                  <c:v>0.89229999999999998</c:v>
                </c:pt>
                <c:pt idx="8924">
                  <c:v>0.89239999999999997</c:v>
                </c:pt>
                <c:pt idx="8925">
                  <c:v>0.89249999999999996</c:v>
                </c:pt>
                <c:pt idx="8926">
                  <c:v>0.89259999999999995</c:v>
                </c:pt>
                <c:pt idx="8927">
                  <c:v>0.89270000000000005</c:v>
                </c:pt>
                <c:pt idx="8928">
                  <c:v>0.89280000000000004</c:v>
                </c:pt>
                <c:pt idx="8929">
                  <c:v>0.89290000000000003</c:v>
                </c:pt>
                <c:pt idx="8930">
                  <c:v>0.89300000000000002</c:v>
                </c:pt>
                <c:pt idx="8931">
                  <c:v>0.8931</c:v>
                </c:pt>
                <c:pt idx="8932">
                  <c:v>0.89319999999999999</c:v>
                </c:pt>
                <c:pt idx="8933">
                  <c:v>0.89329999999999998</c:v>
                </c:pt>
                <c:pt idx="8934">
                  <c:v>0.89339999999999997</c:v>
                </c:pt>
                <c:pt idx="8935">
                  <c:v>0.89349999999999996</c:v>
                </c:pt>
                <c:pt idx="8936">
                  <c:v>0.89359999999999995</c:v>
                </c:pt>
                <c:pt idx="8937">
                  <c:v>0.89370000000000005</c:v>
                </c:pt>
                <c:pt idx="8938">
                  <c:v>0.89380000000000004</c:v>
                </c:pt>
                <c:pt idx="8939">
                  <c:v>0.89390000000000003</c:v>
                </c:pt>
                <c:pt idx="8940">
                  <c:v>0.89400000000000002</c:v>
                </c:pt>
                <c:pt idx="8941">
                  <c:v>0.89410000000000001</c:v>
                </c:pt>
                <c:pt idx="8942">
                  <c:v>0.89419999999999999</c:v>
                </c:pt>
                <c:pt idx="8943">
                  <c:v>0.89429999999999998</c:v>
                </c:pt>
                <c:pt idx="8944">
                  <c:v>0.89439999999999997</c:v>
                </c:pt>
                <c:pt idx="8945">
                  <c:v>0.89449999999999996</c:v>
                </c:pt>
                <c:pt idx="8946">
                  <c:v>0.89459999999999995</c:v>
                </c:pt>
                <c:pt idx="8947">
                  <c:v>0.89470000000000005</c:v>
                </c:pt>
                <c:pt idx="8948">
                  <c:v>0.89480000000000004</c:v>
                </c:pt>
                <c:pt idx="8949">
                  <c:v>0.89490000000000003</c:v>
                </c:pt>
                <c:pt idx="8950">
                  <c:v>0.89500000000000002</c:v>
                </c:pt>
                <c:pt idx="8951">
                  <c:v>0.89510000000000001</c:v>
                </c:pt>
                <c:pt idx="8952">
                  <c:v>0.8952</c:v>
                </c:pt>
                <c:pt idx="8953">
                  <c:v>0.89529999999999998</c:v>
                </c:pt>
                <c:pt idx="8954">
                  <c:v>0.89539999999999997</c:v>
                </c:pt>
                <c:pt idx="8955">
                  <c:v>0.89549999999999996</c:v>
                </c:pt>
                <c:pt idx="8956">
                  <c:v>0.89559999999999995</c:v>
                </c:pt>
                <c:pt idx="8957">
                  <c:v>0.89570000000000005</c:v>
                </c:pt>
                <c:pt idx="8958">
                  <c:v>0.89580000000000004</c:v>
                </c:pt>
                <c:pt idx="8959">
                  <c:v>0.89590000000000003</c:v>
                </c:pt>
                <c:pt idx="8960">
                  <c:v>0.89600000000000002</c:v>
                </c:pt>
                <c:pt idx="8961">
                  <c:v>0.89610000000000001</c:v>
                </c:pt>
                <c:pt idx="8962">
                  <c:v>0.8962</c:v>
                </c:pt>
                <c:pt idx="8963">
                  <c:v>0.89629999999999999</c:v>
                </c:pt>
                <c:pt idx="8964">
                  <c:v>0.89639999999999997</c:v>
                </c:pt>
                <c:pt idx="8965">
                  <c:v>0.89649999999999996</c:v>
                </c:pt>
                <c:pt idx="8966">
                  <c:v>0.89659999999999995</c:v>
                </c:pt>
                <c:pt idx="8967">
                  <c:v>0.89670000000000005</c:v>
                </c:pt>
                <c:pt idx="8968">
                  <c:v>0.89680000000000004</c:v>
                </c:pt>
                <c:pt idx="8969">
                  <c:v>0.89690000000000003</c:v>
                </c:pt>
                <c:pt idx="8970">
                  <c:v>0.89700000000000002</c:v>
                </c:pt>
                <c:pt idx="8971">
                  <c:v>0.89710000000000001</c:v>
                </c:pt>
                <c:pt idx="8972">
                  <c:v>0.8972</c:v>
                </c:pt>
                <c:pt idx="8973">
                  <c:v>0.89729999999999999</c:v>
                </c:pt>
                <c:pt idx="8974">
                  <c:v>0.89739999999999998</c:v>
                </c:pt>
                <c:pt idx="8975">
                  <c:v>0.89749999999999996</c:v>
                </c:pt>
                <c:pt idx="8976">
                  <c:v>0.89759999999999995</c:v>
                </c:pt>
                <c:pt idx="8977">
                  <c:v>0.89770000000000005</c:v>
                </c:pt>
                <c:pt idx="8978">
                  <c:v>0.89780000000000004</c:v>
                </c:pt>
                <c:pt idx="8979">
                  <c:v>0.89790000000000003</c:v>
                </c:pt>
                <c:pt idx="8980">
                  <c:v>0.89800000000000002</c:v>
                </c:pt>
                <c:pt idx="8981">
                  <c:v>0.89810000000000001</c:v>
                </c:pt>
                <c:pt idx="8982">
                  <c:v>0.8982</c:v>
                </c:pt>
                <c:pt idx="8983">
                  <c:v>0.89829999999999999</c:v>
                </c:pt>
                <c:pt idx="8984">
                  <c:v>0.89839999999999998</c:v>
                </c:pt>
                <c:pt idx="8985">
                  <c:v>0.89849999999999997</c:v>
                </c:pt>
                <c:pt idx="8986">
                  <c:v>0.89859999999999995</c:v>
                </c:pt>
                <c:pt idx="8987">
                  <c:v>0.89870000000000005</c:v>
                </c:pt>
                <c:pt idx="8988">
                  <c:v>0.89880000000000004</c:v>
                </c:pt>
                <c:pt idx="8989">
                  <c:v>0.89890000000000003</c:v>
                </c:pt>
                <c:pt idx="8990">
                  <c:v>0.89900000000000002</c:v>
                </c:pt>
                <c:pt idx="8991">
                  <c:v>0.89910000000000001</c:v>
                </c:pt>
                <c:pt idx="8992">
                  <c:v>0.8992</c:v>
                </c:pt>
                <c:pt idx="8993">
                  <c:v>0.89929999999999999</c:v>
                </c:pt>
                <c:pt idx="8994">
                  <c:v>0.89939999999999998</c:v>
                </c:pt>
                <c:pt idx="8995">
                  <c:v>0.89949999999999997</c:v>
                </c:pt>
                <c:pt idx="8996">
                  <c:v>0.89959999999999996</c:v>
                </c:pt>
                <c:pt idx="8997">
                  <c:v>0.89970000000000006</c:v>
                </c:pt>
                <c:pt idx="8998">
                  <c:v>0.89980000000000004</c:v>
                </c:pt>
                <c:pt idx="8999">
                  <c:v>0.89990000000000003</c:v>
                </c:pt>
                <c:pt idx="9000">
                  <c:v>0.9</c:v>
                </c:pt>
                <c:pt idx="9001">
                  <c:v>0.90010000000000001</c:v>
                </c:pt>
                <c:pt idx="9002">
                  <c:v>0.9002</c:v>
                </c:pt>
                <c:pt idx="9003">
                  <c:v>0.90029999999999999</c:v>
                </c:pt>
                <c:pt idx="9004">
                  <c:v>0.90039999999999998</c:v>
                </c:pt>
                <c:pt idx="9005">
                  <c:v>0.90049999999999997</c:v>
                </c:pt>
                <c:pt idx="9006">
                  <c:v>0.90059999999999996</c:v>
                </c:pt>
                <c:pt idx="9007">
                  <c:v>0.90069999999999995</c:v>
                </c:pt>
                <c:pt idx="9008">
                  <c:v>0.90080000000000005</c:v>
                </c:pt>
                <c:pt idx="9009">
                  <c:v>0.90090000000000003</c:v>
                </c:pt>
                <c:pt idx="9010">
                  <c:v>0.90100000000000002</c:v>
                </c:pt>
                <c:pt idx="9011">
                  <c:v>0.90110000000000001</c:v>
                </c:pt>
                <c:pt idx="9012">
                  <c:v>0.9012</c:v>
                </c:pt>
                <c:pt idx="9013">
                  <c:v>0.90129999999999999</c:v>
                </c:pt>
                <c:pt idx="9014">
                  <c:v>0.90139999999999998</c:v>
                </c:pt>
                <c:pt idx="9015">
                  <c:v>0.90149999999999997</c:v>
                </c:pt>
                <c:pt idx="9016">
                  <c:v>0.90159999999999996</c:v>
                </c:pt>
                <c:pt idx="9017">
                  <c:v>0.90169999999999995</c:v>
                </c:pt>
                <c:pt idx="9018">
                  <c:v>0.90180000000000005</c:v>
                </c:pt>
                <c:pt idx="9019">
                  <c:v>0.90190000000000003</c:v>
                </c:pt>
                <c:pt idx="9020">
                  <c:v>0.90200000000000002</c:v>
                </c:pt>
                <c:pt idx="9021">
                  <c:v>0.90210000000000001</c:v>
                </c:pt>
                <c:pt idx="9022">
                  <c:v>0.9022</c:v>
                </c:pt>
                <c:pt idx="9023">
                  <c:v>0.90229999999999999</c:v>
                </c:pt>
                <c:pt idx="9024">
                  <c:v>0.90239999999999998</c:v>
                </c:pt>
                <c:pt idx="9025">
                  <c:v>0.90249999999999997</c:v>
                </c:pt>
                <c:pt idx="9026">
                  <c:v>0.90259999999999996</c:v>
                </c:pt>
                <c:pt idx="9027">
                  <c:v>0.90269999999999995</c:v>
                </c:pt>
                <c:pt idx="9028">
                  <c:v>0.90280000000000005</c:v>
                </c:pt>
                <c:pt idx="9029">
                  <c:v>0.90290000000000004</c:v>
                </c:pt>
                <c:pt idx="9030">
                  <c:v>0.90300000000000002</c:v>
                </c:pt>
                <c:pt idx="9031">
                  <c:v>0.90310000000000001</c:v>
                </c:pt>
                <c:pt idx="9032">
                  <c:v>0.9032</c:v>
                </c:pt>
                <c:pt idx="9033">
                  <c:v>0.90329999999999999</c:v>
                </c:pt>
                <c:pt idx="9034">
                  <c:v>0.90339999999999998</c:v>
                </c:pt>
                <c:pt idx="9035">
                  <c:v>0.90349999999999997</c:v>
                </c:pt>
                <c:pt idx="9036">
                  <c:v>0.90359999999999996</c:v>
                </c:pt>
                <c:pt idx="9037">
                  <c:v>0.90369999999999995</c:v>
                </c:pt>
                <c:pt idx="9038">
                  <c:v>0.90380000000000005</c:v>
                </c:pt>
                <c:pt idx="9039">
                  <c:v>0.90390000000000004</c:v>
                </c:pt>
                <c:pt idx="9040">
                  <c:v>0.90400000000000003</c:v>
                </c:pt>
                <c:pt idx="9041">
                  <c:v>0.90410000000000001</c:v>
                </c:pt>
                <c:pt idx="9042">
                  <c:v>0.9042</c:v>
                </c:pt>
                <c:pt idx="9043">
                  <c:v>0.90429999999999999</c:v>
                </c:pt>
                <c:pt idx="9044">
                  <c:v>0.90439999999999998</c:v>
                </c:pt>
                <c:pt idx="9045">
                  <c:v>0.90449999999999997</c:v>
                </c:pt>
                <c:pt idx="9046">
                  <c:v>0.90459999999999996</c:v>
                </c:pt>
                <c:pt idx="9047">
                  <c:v>0.90469999999999995</c:v>
                </c:pt>
                <c:pt idx="9048">
                  <c:v>0.90480000000000005</c:v>
                </c:pt>
                <c:pt idx="9049">
                  <c:v>0.90490000000000004</c:v>
                </c:pt>
                <c:pt idx="9050">
                  <c:v>0.90500000000000003</c:v>
                </c:pt>
                <c:pt idx="9051">
                  <c:v>0.90510000000000002</c:v>
                </c:pt>
                <c:pt idx="9052">
                  <c:v>0.9052</c:v>
                </c:pt>
                <c:pt idx="9053">
                  <c:v>0.90529999999999999</c:v>
                </c:pt>
                <c:pt idx="9054">
                  <c:v>0.90539999999999998</c:v>
                </c:pt>
                <c:pt idx="9055">
                  <c:v>0.90549999999999997</c:v>
                </c:pt>
                <c:pt idx="9056">
                  <c:v>0.90559999999999996</c:v>
                </c:pt>
                <c:pt idx="9057">
                  <c:v>0.90569999999999995</c:v>
                </c:pt>
                <c:pt idx="9058">
                  <c:v>0.90580000000000005</c:v>
                </c:pt>
                <c:pt idx="9059">
                  <c:v>0.90590000000000004</c:v>
                </c:pt>
                <c:pt idx="9060">
                  <c:v>0.90600000000000003</c:v>
                </c:pt>
                <c:pt idx="9061">
                  <c:v>0.90610000000000002</c:v>
                </c:pt>
                <c:pt idx="9062">
                  <c:v>0.90620000000000001</c:v>
                </c:pt>
                <c:pt idx="9063">
                  <c:v>0.90629999999999999</c:v>
                </c:pt>
                <c:pt idx="9064">
                  <c:v>0.90639999999999998</c:v>
                </c:pt>
                <c:pt idx="9065">
                  <c:v>0.90649999999999997</c:v>
                </c:pt>
                <c:pt idx="9066">
                  <c:v>0.90659999999999996</c:v>
                </c:pt>
                <c:pt idx="9067">
                  <c:v>0.90669999999999995</c:v>
                </c:pt>
                <c:pt idx="9068">
                  <c:v>0.90680000000000005</c:v>
                </c:pt>
                <c:pt idx="9069">
                  <c:v>0.90690000000000004</c:v>
                </c:pt>
                <c:pt idx="9070">
                  <c:v>0.90700000000000003</c:v>
                </c:pt>
                <c:pt idx="9071">
                  <c:v>0.90710000000000002</c:v>
                </c:pt>
                <c:pt idx="9072">
                  <c:v>0.90720000000000001</c:v>
                </c:pt>
                <c:pt idx="9073">
                  <c:v>0.9073</c:v>
                </c:pt>
                <c:pt idx="9074">
                  <c:v>0.90739999999999998</c:v>
                </c:pt>
                <c:pt idx="9075">
                  <c:v>0.90749999999999997</c:v>
                </c:pt>
                <c:pt idx="9076">
                  <c:v>0.90759999999999996</c:v>
                </c:pt>
                <c:pt idx="9077">
                  <c:v>0.90769999999999995</c:v>
                </c:pt>
                <c:pt idx="9078">
                  <c:v>0.90780000000000005</c:v>
                </c:pt>
                <c:pt idx="9079">
                  <c:v>0.90790000000000004</c:v>
                </c:pt>
                <c:pt idx="9080">
                  <c:v>0.90800000000000003</c:v>
                </c:pt>
                <c:pt idx="9081">
                  <c:v>0.90810000000000002</c:v>
                </c:pt>
                <c:pt idx="9082">
                  <c:v>0.90820000000000001</c:v>
                </c:pt>
                <c:pt idx="9083">
                  <c:v>0.9083</c:v>
                </c:pt>
                <c:pt idx="9084">
                  <c:v>0.90839999999999999</c:v>
                </c:pt>
                <c:pt idx="9085">
                  <c:v>0.90849999999999997</c:v>
                </c:pt>
                <c:pt idx="9086">
                  <c:v>0.90859999999999996</c:v>
                </c:pt>
                <c:pt idx="9087">
                  <c:v>0.90869999999999995</c:v>
                </c:pt>
                <c:pt idx="9088">
                  <c:v>0.90880000000000005</c:v>
                </c:pt>
                <c:pt idx="9089">
                  <c:v>0.90890000000000004</c:v>
                </c:pt>
                <c:pt idx="9090">
                  <c:v>0.90900000000000003</c:v>
                </c:pt>
                <c:pt idx="9091">
                  <c:v>0.90910000000000002</c:v>
                </c:pt>
                <c:pt idx="9092">
                  <c:v>0.90920000000000001</c:v>
                </c:pt>
                <c:pt idx="9093">
                  <c:v>0.9093</c:v>
                </c:pt>
                <c:pt idx="9094">
                  <c:v>0.90939999999999999</c:v>
                </c:pt>
                <c:pt idx="9095">
                  <c:v>0.90949999999999998</c:v>
                </c:pt>
                <c:pt idx="9096">
                  <c:v>0.90959999999999996</c:v>
                </c:pt>
                <c:pt idx="9097">
                  <c:v>0.90969999999999995</c:v>
                </c:pt>
                <c:pt idx="9098">
                  <c:v>0.90980000000000005</c:v>
                </c:pt>
                <c:pt idx="9099">
                  <c:v>0.90990000000000004</c:v>
                </c:pt>
                <c:pt idx="9100">
                  <c:v>0.91</c:v>
                </c:pt>
                <c:pt idx="9101">
                  <c:v>0.91010000000000002</c:v>
                </c:pt>
                <c:pt idx="9102">
                  <c:v>0.91020000000000001</c:v>
                </c:pt>
                <c:pt idx="9103">
                  <c:v>0.9103</c:v>
                </c:pt>
                <c:pt idx="9104">
                  <c:v>0.91039999999999999</c:v>
                </c:pt>
                <c:pt idx="9105">
                  <c:v>0.91049999999999998</c:v>
                </c:pt>
                <c:pt idx="9106">
                  <c:v>0.91059999999999997</c:v>
                </c:pt>
                <c:pt idx="9107">
                  <c:v>0.91069999999999995</c:v>
                </c:pt>
                <c:pt idx="9108">
                  <c:v>0.91080000000000005</c:v>
                </c:pt>
                <c:pt idx="9109">
                  <c:v>0.91090000000000004</c:v>
                </c:pt>
                <c:pt idx="9110">
                  <c:v>0.91100000000000003</c:v>
                </c:pt>
                <c:pt idx="9111">
                  <c:v>0.91110000000000002</c:v>
                </c:pt>
                <c:pt idx="9112">
                  <c:v>0.91120000000000001</c:v>
                </c:pt>
                <c:pt idx="9113">
                  <c:v>0.9113</c:v>
                </c:pt>
                <c:pt idx="9114">
                  <c:v>0.91139999999999999</c:v>
                </c:pt>
                <c:pt idx="9115">
                  <c:v>0.91149999999999998</c:v>
                </c:pt>
                <c:pt idx="9116">
                  <c:v>0.91159999999999997</c:v>
                </c:pt>
                <c:pt idx="9117">
                  <c:v>0.91169999999999995</c:v>
                </c:pt>
                <c:pt idx="9118">
                  <c:v>0.91180000000000005</c:v>
                </c:pt>
                <c:pt idx="9119">
                  <c:v>0.91190000000000004</c:v>
                </c:pt>
                <c:pt idx="9120">
                  <c:v>0.91200000000000003</c:v>
                </c:pt>
                <c:pt idx="9121">
                  <c:v>0.91210000000000002</c:v>
                </c:pt>
                <c:pt idx="9122">
                  <c:v>0.91220000000000001</c:v>
                </c:pt>
                <c:pt idx="9123">
                  <c:v>0.9123</c:v>
                </c:pt>
                <c:pt idx="9124">
                  <c:v>0.91239999999999999</c:v>
                </c:pt>
                <c:pt idx="9125">
                  <c:v>0.91249999999999998</c:v>
                </c:pt>
                <c:pt idx="9126">
                  <c:v>0.91259999999999997</c:v>
                </c:pt>
                <c:pt idx="9127">
                  <c:v>0.91269999999999996</c:v>
                </c:pt>
                <c:pt idx="9128">
                  <c:v>0.91279999999999994</c:v>
                </c:pt>
                <c:pt idx="9129">
                  <c:v>0.91290000000000004</c:v>
                </c:pt>
                <c:pt idx="9130">
                  <c:v>0.91300000000000003</c:v>
                </c:pt>
                <c:pt idx="9131">
                  <c:v>0.91310000000000002</c:v>
                </c:pt>
                <c:pt idx="9132">
                  <c:v>0.91320000000000001</c:v>
                </c:pt>
                <c:pt idx="9133">
                  <c:v>0.9133</c:v>
                </c:pt>
                <c:pt idx="9134">
                  <c:v>0.91339999999999999</c:v>
                </c:pt>
                <c:pt idx="9135">
                  <c:v>0.91349999999999998</c:v>
                </c:pt>
                <c:pt idx="9136">
                  <c:v>0.91359999999999997</c:v>
                </c:pt>
                <c:pt idx="9137">
                  <c:v>0.91369999999999996</c:v>
                </c:pt>
                <c:pt idx="9138">
                  <c:v>0.91379999999999995</c:v>
                </c:pt>
                <c:pt idx="9139">
                  <c:v>0.91390000000000005</c:v>
                </c:pt>
                <c:pt idx="9140">
                  <c:v>0.91400000000000003</c:v>
                </c:pt>
                <c:pt idx="9141">
                  <c:v>0.91410000000000002</c:v>
                </c:pt>
                <c:pt idx="9142">
                  <c:v>0.91420000000000001</c:v>
                </c:pt>
                <c:pt idx="9143">
                  <c:v>0.9143</c:v>
                </c:pt>
                <c:pt idx="9144">
                  <c:v>0.91439999999999999</c:v>
                </c:pt>
                <c:pt idx="9145">
                  <c:v>0.91449999999999998</c:v>
                </c:pt>
                <c:pt idx="9146">
                  <c:v>0.91459999999999997</c:v>
                </c:pt>
                <c:pt idx="9147">
                  <c:v>0.91469999999999996</c:v>
                </c:pt>
                <c:pt idx="9148">
                  <c:v>0.91479999999999995</c:v>
                </c:pt>
                <c:pt idx="9149">
                  <c:v>0.91490000000000005</c:v>
                </c:pt>
                <c:pt idx="9150">
                  <c:v>0.91500000000000004</c:v>
                </c:pt>
                <c:pt idx="9151">
                  <c:v>0.91510000000000002</c:v>
                </c:pt>
                <c:pt idx="9152">
                  <c:v>0.91520000000000001</c:v>
                </c:pt>
                <c:pt idx="9153">
                  <c:v>0.9153</c:v>
                </c:pt>
                <c:pt idx="9154">
                  <c:v>0.91539999999999999</c:v>
                </c:pt>
                <c:pt idx="9155">
                  <c:v>0.91549999999999998</c:v>
                </c:pt>
                <c:pt idx="9156">
                  <c:v>0.91559999999999997</c:v>
                </c:pt>
                <c:pt idx="9157">
                  <c:v>0.91569999999999996</c:v>
                </c:pt>
                <c:pt idx="9158">
                  <c:v>0.91579999999999995</c:v>
                </c:pt>
                <c:pt idx="9159">
                  <c:v>0.91590000000000005</c:v>
                </c:pt>
                <c:pt idx="9160">
                  <c:v>0.91600000000000004</c:v>
                </c:pt>
                <c:pt idx="9161">
                  <c:v>0.91610000000000003</c:v>
                </c:pt>
                <c:pt idx="9162">
                  <c:v>0.91620000000000001</c:v>
                </c:pt>
                <c:pt idx="9163">
                  <c:v>0.9163</c:v>
                </c:pt>
                <c:pt idx="9164">
                  <c:v>0.91639999999999999</c:v>
                </c:pt>
                <c:pt idx="9165">
                  <c:v>0.91649999999999998</c:v>
                </c:pt>
                <c:pt idx="9166">
                  <c:v>0.91659999999999997</c:v>
                </c:pt>
                <c:pt idx="9167">
                  <c:v>0.91669999999999996</c:v>
                </c:pt>
                <c:pt idx="9168">
                  <c:v>0.91679999999999995</c:v>
                </c:pt>
                <c:pt idx="9169">
                  <c:v>0.91690000000000005</c:v>
                </c:pt>
                <c:pt idx="9170">
                  <c:v>0.91700000000000004</c:v>
                </c:pt>
                <c:pt idx="9171">
                  <c:v>0.91710000000000003</c:v>
                </c:pt>
                <c:pt idx="9172">
                  <c:v>0.91720000000000002</c:v>
                </c:pt>
                <c:pt idx="9173">
                  <c:v>0.9173</c:v>
                </c:pt>
                <c:pt idx="9174">
                  <c:v>0.91739999999999999</c:v>
                </c:pt>
                <c:pt idx="9175">
                  <c:v>0.91749999999999998</c:v>
                </c:pt>
                <c:pt idx="9176">
                  <c:v>0.91759999999999997</c:v>
                </c:pt>
                <c:pt idx="9177">
                  <c:v>0.91769999999999996</c:v>
                </c:pt>
                <c:pt idx="9178">
                  <c:v>0.91779999999999995</c:v>
                </c:pt>
                <c:pt idx="9179">
                  <c:v>0.91790000000000005</c:v>
                </c:pt>
                <c:pt idx="9180">
                  <c:v>0.91800000000000004</c:v>
                </c:pt>
                <c:pt idx="9181">
                  <c:v>0.91810000000000003</c:v>
                </c:pt>
                <c:pt idx="9182">
                  <c:v>0.91820000000000002</c:v>
                </c:pt>
                <c:pt idx="9183">
                  <c:v>0.91830000000000001</c:v>
                </c:pt>
                <c:pt idx="9184">
                  <c:v>0.91839999999999999</c:v>
                </c:pt>
                <c:pt idx="9185">
                  <c:v>0.91849999999999998</c:v>
                </c:pt>
                <c:pt idx="9186">
                  <c:v>0.91859999999999997</c:v>
                </c:pt>
                <c:pt idx="9187">
                  <c:v>0.91869999999999996</c:v>
                </c:pt>
                <c:pt idx="9188">
                  <c:v>0.91879999999999995</c:v>
                </c:pt>
                <c:pt idx="9189">
                  <c:v>0.91890000000000005</c:v>
                </c:pt>
                <c:pt idx="9190">
                  <c:v>0.91900000000000004</c:v>
                </c:pt>
                <c:pt idx="9191">
                  <c:v>0.91910000000000003</c:v>
                </c:pt>
                <c:pt idx="9192">
                  <c:v>0.91920000000000002</c:v>
                </c:pt>
                <c:pt idx="9193">
                  <c:v>0.91930000000000001</c:v>
                </c:pt>
                <c:pt idx="9194">
                  <c:v>0.9194</c:v>
                </c:pt>
                <c:pt idx="9195">
                  <c:v>0.91949999999999998</c:v>
                </c:pt>
                <c:pt idx="9196">
                  <c:v>0.91959999999999997</c:v>
                </c:pt>
                <c:pt idx="9197">
                  <c:v>0.91969999999999996</c:v>
                </c:pt>
                <c:pt idx="9198">
                  <c:v>0.91979999999999995</c:v>
                </c:pt>
                <c:pt idx="9199">
                  <c:v>0.91990000000000005</c:v>
                </c:pt>
                <c:pt idx="9200">
                  <c:v>0.92</c:v>
                </c:pt>
                <c:pt idx="9201">
                  <c:v>0.92010000000000003</c:v>
                </c:pt>
                <c:pt idx="9202">
                  <c:v>0.92020000000000002</c:v>
                </c:pt>
                <c:pt idx="9203">
                  <c:v>0.92030000000000001</c:v>
                </c:pt>
                <c:pt idx="9204">
                  <c:v>0.9204</c:v>
                </c:pt>
                <c:pt idx="9205">
                  <c:v>0.92049999999999998</c:v>
                </c:pt>
                <c:pt idx="9206">
                  <c:v>0.92059999999999997</c:v>
                </c:pt>
                <c:pt idx="9207">
                  <c:v>0.92069999999999996</c:v>
                </c:pt>
                <c:pt idx="9208">
                  <c:v>0.92079999999999995</c:v>
                </c:pt>
                <c:pt idx="9209">
                  <c:v>0.92090000000000005</c:v>
                </c:pt>
                <c:pt idx="9210">
                  <c:v>0.92100000000000004</c:v>
                </c:pt>
                <c:pt idx="9211">
                  <c:v>0.92110000000000003</c:v>
                </c:pt>
                <c:pt idx="9212">
                  <c:v>0.92120000000000002</c:v>
                </c:pt>
                <c:pt idx="9213">
                  <c:v>0.92130000000000001</c:v>
                </c:pt>
                <c:pt idx="9214">
                  <c:v>0.9214</c:v>
                </c:pt>
                <c:pt idx="9215">
                  <c:v>0.92149999999999999</c:v>
                </c:pt>
                <c:pt idx="9216">
                  <c:v>0.92159999999999997</c:v>
                </c:pt>
                <c:pt idx="9217">
                  <c:v>0.92169999999999996</c:v>
                </c:pt>
                <c:pt idx="9218">
                  <c:v>0.92179999999999995</c:v>
                </c:pt>
                <c:pt idx="9219">
                  <c:v>0.92190000000000005</c:v>
                </c:pt>
                <c:pt idx="9220">
                  <c:v>0.92200000000000004</c:v>
                </c:pt>
                <c:pt idx="9221">
                  <c:v>0.92210000000000003</c:v>
                </c:pt>
                <c:pt idx="9222">
                  <c:v>0.92220000000000002</c:v>
                </c:pt>
                <c:pt idx="9223">
                  <c:v>0.92230000000000001</c:v>
                </c:pt>
                <c:pt idx="9224">
                  <c:v>0.9224</c:v>
                </c:pt>
                <c:pt idx="9225">
                  <c:v>0.92249999999999999</c:v>
                </c:pt>
                <c:pt idx="9226">
                  <c:v>0.92259999999999998</c:v>
                </c:pt>
                <c:pt idx="9227">
                  <c:v>0.92269999999999996</c:v>
                </c:pt>
                <c:pt idx="9228">
                  <c:v>0.92279999999999995</c:v>
                </c:pt>
                <c:pt idx="9229">
                  <c:v>0.92290000000000005</c:v>
                </c:pt>
                <c:pt idx="9230">
                  <c:v>0.92300000000000004</c:v>
                </c:pt>
                <c:pt idx="9231">
                  <c:v>0.92310000000000003</c:v>
                </c:pt>
                <c:pt idx="9232">
                  <c:v>0.92320000000000002</c:v>
                </c:pt>
                <c:pt idx="9233">
                  <c:v>0.92330000000000001</c:v>
                </c:pt>
                <c:pt idx="9234">
                  <c:v>0.9234</c:v>
                </c:pt>
                <c:pt idx="9235">
                  <c:v>0.92349999999999999</c:v>
                </c:pt>
                <c:pt idx="9236">
                  <c:v>0.92359999999999998</c:v>
                </c:pt>
                <c:pt idx="9237">
                  <c:v>0.92369999999999997</c:v>
                </c:pt>
                <c:pt idx="9238">
                  <c:v>0.92379999999999995</c:v>
                </c:pt>
                <c:pt idx="9239">
                  <c:v>0.92390000000000005</c:v>
                </c:pt>
                <c:pt idx="9240">
                  <c:v>0.92400000000000004</c:v>
                </c:pt>
                <c:pt idx="9241">
                  <c:v>0.92410000000000003</c:v>
                </c:pt>
                <c:pt idx="9242">
                  <c:v>0.92420000000000002</c:v>
                </c:pt>
                <c:pt idx="9243">
                  <c:v>0.92430000000000001</c:v>
                </c:pt>
                <c:pt idx="9244">
                  <c:v>0.9244</c:v>
                </c:pt>
                <c:pt idx="9245">
                  <c:v>0.92449999999999999</c:v>
                </c:pt>
                <c:pt idx="9246">
                  <c:v>0.92459999999999998</c:v>
                </c:pt>
                <c:pt idx="9247">
                  <c:v>0.92469999999999997</c:v>
                </c:pt>
                <c:pt idx="9248">
                  <c:v>0.92479999999999996</c:v>
                </c:pt>
                <c:pt idx="9249">
                  <c:v>0.92490000000000006</c:v>
                </c:pt>
                <c:pt idx="9250">
                  <c:v>0.92500000000000004</c:v>
                </c:pt>
                <c:pt idx="9251">
                  <c:v>0.92510000000000003</c:v>
                </c:pt>
                <c:pt idx="9252">
                  <c:v>0.92520000000000002</c:v>
                </c:pt>
                <c:pt idx="9253">
                  <c:v>0.92530000000000001</c:v>
                </c:pt>
                <c:pt idx="9254">
                  <c:v>0.9254</c:v>
                </c:pt>
                <c:pt idx="9255">
                  <c:v>0.92549999999999999</c:v>
                </c:pt>
                <c:pt idx="9256">
                  <c:v>0.92559999999999998</c:v>
                </c:pt>
                <c:pt idx="9257">
                  <c:v>0.92569999999999997</c:v>
                </c:pt>
                <c:pt idx="9258">
                  <c:v>0.92579999999999996</c:v>
                </c:pt>
                <c:pt idx="9259">
                  <c:v>0.92589999999999995</c:v>
                </c:pt>
                <c:pt idx="9260">
                  <c:v>0.92600000000000005</c:v>
                </c:pt>
                <c:pt idx="9261">
                  <c:v>0.92610000000000003</c:v>
                </c:pt>
                <c:pt idx="9262">
                  <c:v>0.92620000000000002</c:v>
                </c:pt>
                <c:pt idx="9263">
                  <c:v>0.92630000000000001</c:v>
                </c:pt>
                <c:pt idx="9264">
                  <c:v>0.9264</c:v>
                </c:pt>
                <c:pt idx="9265">
                  <c:v>0.92649999999999999</c:v>
                </c:pt>
                <c:pt idx="9266">
                  <c:v>0.92659999999999998</c:v>
                </c:pt>
                <c:pt idx="9267">
                  <c:v>0.92669999999999997</c:v>
                </c:pt>
                <c:pt idx="9268">
                  <c:v>0.92679999999999996</c:v>
                </c:pt>
                <c:pt idx="9269">
                  <c:v>0.92689999999999995</c:v>
                </c:pt>
                <c:pt idx="9270">
                  <c:v>0.92700000000000005</c:v>
                </c:pt>
                <c:pt idx="9271">
                  <c:v>0.92710000000000004</c:v>
                </c:pt>
                <c:pt idx="9272">
                  <c:v>0.92720000000000002</c:v>
                </c:pt>
                <c:pt idx="9273">
                  <c:v>0.92730000000000001</c:v>
                </c:pt>
                <c:pt idx="9274">
                  <c:v>0.9274</c:v>
                </c:pt>
                <c:pt idx="9275">
                  <c:v>0.92749999999999999</c:v>
                </c:pt>
                <c:pt idx="9276">
                  <c:v>0.92759999999999998</c:v>
                </c:pt>
                <c:pt idx="9277">
                  <c:v>0.92769999999999997</c:v>
                </c:pt>
                <c:pt idx="9278">
                  <c:v>0.92779999999999996</c:v>
                </c:pt>
                <c:pt idx="9279">
                  <c:v>0.92789999999999995</c:v>
                </c:pt>
                <c:pt idx="9280">
                  <c:v>0.92800000000000005</c:v>
                </c:pt>
                <c:pt idx="9281">
                  <c:v>0.92810000000000004</c:v>
                </c:pt>
                <c:pt idx="9282">
                  <c:v>0.92820000000000003</c:v>
                </c:pt>
                <c:pt idx="9283">
                  <c:v>0.92830000000000001</c:v>
                </c:pt>
                <c:pt idx="9284">
                  <c:v>0.9284</c:v>
                </c:pt>
                <c:pt idx="9285">
                  <c:v>0.92849999999999999</c:v>
                </c:pt>
                <c:pt idx="9286">
                  <c:v>0.92859999999999998</c:v>
                </c:pt>
                <c:pt idx="9287">
                  <c:v>0.92869999999999997</c:v>
                </c:pt>
                <c:pt idx="9288">
                  <c:v>0.92879999999999996</c:v>
                </c:pt>
                <c:pt idx="9289">
                  <c:v>0.92889999999999995</c:v>
                </c:pt>
                <c:pt idx="9290">
                  <c:v>0.92900000000000005</c:v>
                </c:pt>
                <c:pt idx="9291">
                  <c:v>0.92910000000000004</c:v>
                </c:pt>
                <c:pt idx="9292">
                  <c:v>0.92920000000000003</c:v>
                </c:pt>
                <c:pt idx="9293">
                  <c:v>0.92930000000000001</c:v>
                </c:pt>
                <c:pt idx="9294">
                  <c:v>0.9294</c:v>
                </c:pt>
                <c:pt idx="9295">
                  <c:v>0.92949999999999999</c:v>
                </c:pt>
                <c:pt idx="9296">
                  <c:v>0.92959999999999998</c:v>
                </c:pt>
                <c:pt idx="9297">
                  <c:v>0.92969999999999997</c:v>
                </c:pt>
                <c:pt idx="9298">
                  <c:v>0.92979999999999996</c:v>
                </c:pt>
                <c:pt idx="9299">
                  <c:v>0.92989999999999995</c:v>
                </c:pt>
                <c:pt idx="9300">
                  <c:v>0.93</c:v>
                </c:pt>
                <c:pt idx="9301">
                  <c:v>0.93010000000000004</c:v>
                </c:pt>
                <c:pt idx="9302">
                  <c:v>0.93020000000000003</c:v>
                </c:pt>
                <c:pt idx="9303">
                  <c:v>0.93030000000000002</c:v>
                </c:pt>
                <c:pt idx="9304">
                  <c:v>0.9304</c:v>
                </c:pt>
                <c:pt idx="9305">
                  <c:v>0.93049999999999999</c:v>
                </c:pt>
                <c:pt idx="9306">
                  <c:v>0.93059999999999998</c:v>
                </c:pt>
                <c:pt idx="9307">
                  <c:v>0.93069999999999997</c:v>
                </c:pt>
                <c:pt idx="9308">
                  <c:v>0.93079999999999996</c:v>
                </c:pt>
                <c:pt idx="9309">
                  <c:v>0.93089999999999995</c:v>
                </c:pt>
                <c:pt idx="9310">
                  <c:v>0.93100000000000005</c:v>
                </c:pt>
                <c:pt idx="9311">
                  <c:v>0.93110000000000004</c:v>
                </c:pt>
                <c:pt idx="9312">
                  <c:v>0.93120000000000003</c:v>
                </c:pt>
                <c:pt idx="9313">
                  <c:v>0.93130000000000002</c:v>
                </c:pt>
                <c:pt idx="9314">
                  <c:v>0.93140000000000001</c:v>
                </c:pt>
                <c:pt idx="9315">
                  <c:v>0.93149999999999999</c:v>
                </c:pt>
                <c:pt idx="9316">
                  <c:v>0.93159999999999998</c:v>
                </c:pt>
                <c:pt idx="9317">
                  <c:v>0.93169999999999997</c:v>
                </c:pt>
                <c:pt idx="9318">
                  <c:v>0.93179999999999996</c:v>
                </c:pt>
                <c:pt idx="9319">
                  <c:v>0.93189999999999995</c:v>
                </c:pt>
                <c:pt idx="9320">
                  <c:v>0.93200000000000005</c:v>
                </c:pt>
                <c:pt idx="9321">
                  <c:v>0.93210000000000004</c:v>
                </c:pt>
                <c:pt idx="9322">
                  <c:v>0.93220000000000003</c:v>
                </c:pt>
                <c:pt idx="9323">
                  <c:v>0.93230000000000002</c:v>
                </c:pt>
                <c:pt idx="9324">
                  <c:v>0.93240000000000001</c:v>
                </c:pt>
                <c:pt idx="9325">
                  <c:v>0.9325</c:v>
                </c:pt>
                <c:pt idx="9326">
                  <c:v>0.93259999999999998</c:v>
                </c:pt>
                <c:pt idx="9327">
                  <c:v>0.93269999999999997</c:v>
                </c:pt>
                <c:pt idx="9328">
                  <c:v>0.93279999999999996</c:v>
                </c:pt>
                <c:pt idx="9329">
                  <c:v>0.93289999999999995</c:v>
                </c:pt>
                <c:pt idx="9330">
                  <c:v>0.93300000000000005</c:v>
                </c:pt>
                <c:pt idx="9331">
                  <c:v>0.93310000000000004</c:v>
                </c:pt>
                <c:pt idx="9332">
                  <c:v>0.93320000000000003</c:v>
                </c:pt>
                <c:pt idx="9333">
                  <c:v>0.93330000000000002</c:v>
                </c:pt>
                <c:pt idx="9334">
                  <c:v>0.93340000000000001</c:v>
                </c:pt>
                <c:pt idx="9335">
                  <c:v>0.9335</c:v>
                </c:pt>
                <c:pt idx="9336">
                  <c:v>0.93359999999999999</c:v>
                </c:pt>
                <c:pt idx="9337">
                  <c:v>0.93369999999999997</c:v>
                </c:pt>
                <c:pt idx="9338">
                  <c:v>0.93379999999999996</c:v>
                </c:pt>
                <c:pt idx="9339">
                  <c:v>0.93389999999999995</c:v>
                </c:pt>
                <c:pt idx="9340">
                  <c:v>0.93400000000000005</c:v>
                </c:pt>
                <c:pt idx="9341">
                  <c:v>0.93410000000000004</c:v>
                </c:pt>
                <c:pt idx="9342">
                  <c:v>0.93420000000000003</c:v>
                </c:pt>
                <c:pt idx="9343">
                  <c:v>0.93430000000000002</c:v>
                </c:pt>
                <c:pt idx="9344">
                  <c:v>0.93440000000000001</c:v>
                </c:pt>
                <c:pt idx="9345">
                  <c:v>0.9345</c:v>
                </c:pt>
                <c:pt idx="9346">
                  <c:v>0.93459999999999999</c:v>
                </c:pt>
                <c:pt idx="9347">
                  <c:v>0.93469999999999998</c:v>
                </c:pt>
                <c:pt idx="9348">
                  <c:v>0.93479999999999996</c:v>
                </c:pt>
                <c:pt idx="9349">
                  <c:v>0.93489999999999995</c:v>
                </c:pt>
                <c:pt idx="9350">
                  <c:v>0.93500000000000005</c:v>
                </c:pt>
                <c:pt idx="9351">
                  <c:v>0.93510000000000004</c:v>
                </c:pt>
                <c:pt idx="9352">
                  <c:v>0.93520000000000003</c:v>
                </c:pt>
                <c:pt idx="9353">
                  <c:v>0.93530000000000002</c:v>
                </c:pt>
                <c:pt idx="9354">
                  <c:v>0.93540000000000001</c:v>
                </c:pt>
                <c:pt idx="9355">
                  <c:v>0.9355</c:v>
                </c:pt>
                <c:pt idx="9356">
                  <c:v>0.93559999999999999</c:v>
                </c:pt>
                <c:pt idx="9357">
                  <c:v>0.93569999999999998</c:v>
                </c:pt>
                <c:pt idx="9358">
                  <c:v>0.93579999999999997</c:v>
                </c:pt>
                <c:pt idx="9359">
                  <c:v>0.93589999999999995</c:v>
                </c:pt>
                <c:pt idx="9360">
                  <c:v>0.93600000000000005</c:v>
                </c:pt>
                <c:pt idx="9361">
                  <c:v>0.93610000000000004</c:v>
                </c:pt>
                <c:pt idx="9362">
                  <c:v>0.93620000000000003</c:v>
                </c:pt>
                <c:pt idx="9363">
                  <c:v>0.93630000000000002</c:v>
                </c:pt>
                <c:pt idx="9364">
                  <c:v>0.93640000000000001</c:v>
                </c:pt>
                <c:pt idx="9365">
                  <c:v>0.9365</c:v>
                </c:pt>
                <c:pt idx="9366">
                  <c:v>0.93659999999999999</c:v>
                </c:pt>
                <c:pt idx="9367">
                  <c:v>0.93669999999999998</c:v>
                </c:pt>
                <c:pt idx="9368">
                  <c:v>0.93679999999999997</c:v>
                </c:pt>
                <c:pt idx="9369">
                  <c:v>0.93689999999999996</c:v>
                </c:pt>
                <c:pt idx="9370">
                  <c:v>0.93700000000000006</c:v>
                </c:pt>
                <c:pt idx="9371">
                  <c:v>0.93710000000000004</c:v>
                </c:pt>
                <c:pt idx="9372">
                  <c:v>0.93720000000000003</c:v>
                </c:pt>
                <c:pt idx="9373">
                  <c:v>0.93730000000000002</c:v>
                </c:pt>
                <c:pt idx="9374">
                  <c:v>0.93740000000000001</c:v>
                </c:pt>
                <c:pt idx="9375">
                  <c:v>0.9375</c:v>
                </c:pt>
                <c:pt idx="9376">
                  <c:v>0.93759999999999999</c:v>
                </c:pt>
                <c:pt idx="9377">
                  <c:v>0.93769999999999998</c:v>
                </c:pt>
                <c:pt idx="9378">
                  <c:v>0.93779999999999997</c:v>
                </c:pt>
                <c:pt idx="9379">
                  <c:v>0.93789999999999996</c:v>
                </c:pt>
                <c:pt idx="9380">
                  <c:v>0.93799999999999994</c:v>
                </c:pt>
                <c:pt idx="9381">
                  <c:v>0.93810000000000004</c:v>
                </c:pt>
                <c:pt idx="9382">
                  <c:v>0.93820000000000003</c:v>
                </c:pt>
                <c:pt idx="9383">
                  <c:v>0.93830000000000002</c:v>
                </c:pt>
                <c:pt idx="9384">
                  <c:v>0.93840000000000001</c:v>
                </c:pt>
                <c:pt idx="9385">
                  <c:v>0.9385</c:v>
                </c:pt>
                <c:pt idx="9386">
                  <c:v>0.93859999999999999</c:v>
                </c:pt>
                <c:pt idx="9387">
                  <c:v>0.93869999999999998</c:v>
                </c:pt>
                <c:pt idx="9388">
                  <c:v>0.93879999999999997</c:v>
                </c:pt>
                <c:pt idx="9389">
                  <c:v>0.93889999999999996</c:v>
                </c:pt>
                <c:pt idx="9390">
                  <c:v>0.93899999999999995</c:v>
                </c:pt>
                <c:pt idx="9391">
                  <c:v>0.93910000000000005</c:v>
                </c:pt>
                <c:pt idx="9392">
                  <c:v>0.93920000000000003</c:v>
                </c:pt>
                <c:pt idx="9393">
                  <c:v>0.93930000000000002</c:v>
                </c:pt>
                <c:pt idx="9394">
                  <c:v>0.93940000000000001</c:v>
                </c:pt>
                <c:pt idx="9395">
                  <c:v>0.9395</c:v>
                </c:pt>
                <c:pt idx="9396">
                  <c:v>0.93959999999999999</c:v>
                </c:pt>
                <c:pt idx="9397">
                  <c:v>0.93969999999999998</c:v>
                </c:pt>
                <c:pt idx="9398">
                  <c:v>0.93979999999999997</c:v>
                </c:pt>
                <c:pt idx="9399">
                  <c:v>0.93989999999999996</c:v>
                </c:pt>
                <c:pt idx="9400">
                  <c:v>0.94</c:v>
                </c:pt>
                <c:pt idx="9401">
                  <c:v>0.94010000000000005</c:v>
                </c:pt>
                <c:pt idx="9402">
                  <c:v>0.94020000000000004</c:v>
                </c:pt>
                <c:pt idx="9403">
                  <c:v>0.94030000000000002</c:v>
                </c:pt>
                <c:pt idx="9404">
                  <c:v>0.94040000000000001</c:v>
                </c:pt>
                <c:pt idx="9405">
                  <c:v>0.9405</c:v>
                </c:pt>
                <c:pt idx="9406">
                  <c:v>0.94059999999999999</c:v>
                </c:pt>
                <c:pt idx="9407">
                  <c:v>0.94069999999999998</c:v>
                </c:pt>
                <c:pt idx="9408">
                  <c:v>0.94079999999999997</c:v>
                </c:pt>
                <c:pt idx="9409">
                  <c:v>0.94089999999999996</c:v>
                </c:pt>
                <c:pt idx="9410">
                  <c:v>0.94099999999999995</c:v>
                </c:pt>
                <c:pt idx="9411">
                  <c:v>0.94110000000000005</c:v>
                </c:pt>
                <c:pt idx="9412">
                  <c:v>0.94120000000000004</c:v>
                </c:pt>
                <c:pt idx="9413">
                  <c:v>0.94130000000000003</c:v>
                </c:pt>
                <c:pt idx="9414">
                  <c:v>0.94140000000000001</c:v>
                </c:pt>
                <c:pt idx="9415">
                  <c:v>0.9415</c:v>
                </c:pt>
                <c:pt idx="9416">
                  <c:v>0.94159999999999999</c:v>
                </c:pt>
                <c:pt idx="9417">
                  <c:v>0.94169999999999998</c:v>
                </c:pt>
                <c:pt idx="9418">
                  <c:v>0.94179999999999997</c:v>
                </c:pt>
                <c:pt idx="9419">
                  <c:v>0.94189999999999996</c:v>
                </c:pt>
                <c:pt idx="9420">
                  <c:v>0.94199999999999995</c:v>
                </c:pt>
                <c:pt idx="9421">
                  <c:v>0.94210000000000005</c:v>
                </c:pt>
                <c:pt idx="9422">
                  <c:v>0.94220000000000004</c:v>
                </c:pt>
                <c:pt idx="9423">
                  <c:v>0.94230000000000003</c:v>
                </c:pt>
                <c:pt idx="9424">
                  <c:v>0.94240000000000002</c:v>
                </c:pt>
                <c:pt idx="9425">
                  <c:v>0.9425</c:v>
                </c:pt>
                <c:pt idx="9426">
                  <c:v>0.94259999999999999</c:v>
                </c:pt>
                <c:pt idx="9427">
                  <c:v>0.94269999999999998</c:v>
                </c:pt>
                <c:pt idx="9428">
                  <c:v>0.94279999999999997</c:v>
                </c:pt>
                <c:pt idx="9429">
                  <c:v>0.94289999999999996</c:v>
                </c:pt>
                <c:pt idx="9430">
                  <c:v>0.94299999999999995</c:v>
                </c:pt>
                <c:pt idx="9431">
                  <c:v>0.94310000000000005</c:v>
                </c:pt>
                <c:pt idx="9432">
                  <c:v>0.94320000000000004</c:v>
                </c:pt>
                <c:pt idx="9433">
                  <c:v>0.94330000000000003</c:v>
                </c:pt>
                <c:pt idx="9434">
                  <c:v>0.94340000000000002</c:v>
                </c:pt>
                <c:pt idx="9435">
                  <c:v>0.94350000000000001</c:v>
                </c:pt>
                <c:pt idx="9436">
                  <c:v>0.94359999999999999</c:v>
                </c:pt>
                <c:pt idx="9437">
                  <c:v>0.94369999999999998</c:v>
                </c:pt>
                <c:pt idx="9438">
                  <c:v>0.94379999999999997</c:v>
                </c:pt>
                <c:pt idx="9439">
                  <c:v>0.94389999999999996</c:v>
                </c:pt>
                <c:pt idx="9440">
                  <c:v>0.94399999999999995</c:v>
                </c:pt>
                <c:pt idx="9441">
                  <c:v>0.94410000000000005</c:v>
                </c:pt>
                <c:pt idx="9442">
                  <c:v>0.94420000000000004</c:v>
                </c:pt>
                <c:pt idx="9443">
                  <c:v>0.94430000000000003</c:v>
                </c:pt>
                <c:pt idx="9444">
                  <c:v>0.94440000000000002</c:v>
                </c:pt>
                <c:pt idx="9445">
                  <c:v>0.94450000000000001</c:v>
                </c:pt>
                <c:pt idx="9446">
                  <c:v>0.9446</c:v>
                </c:pt>
                <c:pt idx="9447">
                  <c:v>0.94469999999999998</c:v>
                </c:pt>
                <c:pt idx="9448">
                  <c:v>0.94479999999999997</c:v>
                </c:pt>
                <c:pt idx="9449">
                  <c:v>0.94489999999999996</c:v>
                </c:pt>
                <c:pt idx="9450">
                  <c:v>0.94499999999999995</c:v>
                </c:pt>
                <c:pt idx="9451">
                  <c:v>0.94510000000000005</c:v>
                </c:pt>
                <c:pt idx="9452">
                  <c:v>0.94520000000000004</c:v>
                </c:pt>
                <c:pt idx="9453">
                  <c:v>0.94530000000000003</c:v>
                </c:pt>
                <c:pt idx="9454">
                  <c:v>0.94540000000000002</c:v>
                </c:pt>
                <c:pt idx="9455">
                  <c:v>0.94550000000000001</c:v>
                </c:pt>
                <c:pt idx="9456">
                  <c:v>0.9456</c:v>
                </c:pt>
                <c:pt idx="9457">
                  <c:v>0.94569999999999999</c:v>
                </c:pt>
                <c:pt idx="9458">
                  <c:v>0.94579999999999997</c:v>
                </c:pt>
                <c:pt idx="9459">
                  <c:v>0.94589999999999996</c:v>
                </c:pt>
                <c:pt idx="9460">
                  <c:v>0.94599999999999995</c:v>
                </c:pt>
                <c:pt idx="9461">
                  <c:v>0.94610000000000005</c:v>
                </c:pt>
                <c:pt idx="9462">
                  <c:v>0.94620000000000004</c:v>
                </c:pt>
                <c:pt idx="9463">
                  <c:v>0.94630000000000003</c:v>
                </c:pt>
                <c:pt idx="9464">
                  <c:v>0.94640000000000002</c:v>
                </c:pt>
                <c:pt idx="9465">
                  <c:v>0.94650000000000001</c:v>
                </c:pt>
                <c:pt idx="9466">
                  <c:v>0.9466</c:v>
                </c:pt>
                <c:pt idx="9467">
                  <c:v>0.94669999999999999</c:v>
                </c:pt>
                <c:pt idx="9468">
                  <c:v>0.94679999999999997</c:v>
                </c:pt>
                <c:pt idx="9469">
                  <c:v>0.94689999999999996</c:v>
                </c:pt>
                <c:pt idx="9470">
                  <c:v>0.94699999999999995</c:v>
                </c:pt>
                <c:pt idx="9471">
                  <c:v>0.94710000000000005</c:v>
                </c:pt>
                <c:pt idx="9472">
                  <c:v>0.94720000000000004</c:v>
                </c:pt>
                <c:pt idx="9473">
                  <c:v>0.94730000000000003</c:v>
                </c:pt>
                <c:pt idx="9474">
                  <c:v>0.94740000000000002</c:v>
                </c:pt>
                <c:pt idx="9475">
                  <c:v>0.94750000000000001</c:v>
                </c:pt>
                <c:pt idx="9476">
                  <c:v>0.9476</c:v>
                </c:pt>
                <c:pt idx="9477">
                  <c:v>0.94769999999999999</c:v>
                </c:pt>
                <c:pt idx="9478">
                  <c:v>0.94779999999999998</c:v>
                </c:pt>
                <c:pt idx="9479">
                  <c:v>0.94789999999999996</c:v>
                </c:pt>
                <c:pt idx="9480">
                  <c:v>0.94799999999999995</c:v>
                </c:pt>
                <c:pt idx="9481">
                  <c:v>0.94810000000000005</c:v>
                </c:pt>
                <c:pt idx="9482">
                  <c:v>0.94820000000000004</c:v>
                </c:pt>
                <c:pt idx="9483">
                  <c:v>0.94830000000000003</c:v>
                </c:pt>
                <c:pt idx="9484">
                  <c:v>0.94840000000000002</c:v>
                </c:pt>
                <c:pt idx="9485">
                  <c:v>0.94850000000000001</c:v>
                </c:pt>
                <c:pt idx="9486">
                  <c:v>0.9486</c:v>
                </c:pt>
                <c:pt idx="9487">
                  <c:v>0.94869999999999999</c:v>
                </c:pt>
                <c:pt idx="9488">
                  <c:v>0.94879999999999998</c:v>
                </c:pt>
                <c:pt idx="9489">
                  <c:v>0.94889999999999997</c:v>
                </c:pt>
                <c:pt idx="9490">
                  <c:v>0.94899999999999995</c:v>
                </c:pt>
                <c:pt idx="9491">
                  <c:v>0.94910000000000005</c:v>
                </c:pt>
                <c:pt idx="9492">
                  <c:v>0.94920000000000004</c:v>
                </c:pt>
                <c:pt idx="9493">
                  <c:v>0.94930000000000003</c:v>
                </c:pt>
                <c:pt idx="9494">
                  <c:v>0.94940000000000002</c:v>
                </c:pt>
                <c:pt idx="9495">
                  <c:v>0.94950000000000001</c:v>
                </c:pt>
                <c:pt idx="9496">
                  <c:v>0.9496</c:v>
                </c:pt>
                <c:pt idx="9497">
                  <c:v>0.94969999999999999</c:v>
                </c:pt>
                <c:pt idx="9498">
                  <c:v>0.94979999999999998</c:v>
                </c:pt>
                <c:pt idx="9499">
                  <c:v>0.94989999999999997</c:v>
                </c:pt>
                <c:pt idx="9500">
                  <c:v>0.95</c:v>
                </c:pt>
                <c:pt idx="9501">
                  <c:v>0.95009999999999994</c:v>
                </c:pt>
                <c:pt idx="9502">
                  <c:v>0.95020000000000004</c:v>
                </c:pt>
                <c:pt idx="9503">
                  <c:v>0.95030000000000003</c:v>
                </c:pt>
                <c:pt idx="9504">
                  <c:v>0.95040000000000002</c:v>
                </c:pt>
                <c:pt idx="9505">
                  <c:v>0.95050000000000001</c:v>
                </c:pt>
                <c:pt idx="9506">
                  <c:v>0.9506</c:v>
                </c:pt>
                <c:pt idx="9507">
                  <c:v>0.95069999999999999</c:v>
                </c:pt>
                <c:pt idx="9508">
                  <c:v>0.95079999999999998</c:v>
                </c:pt>
                <c:pt idx="9509">
                  <c:v>0.95089999999999997</c:v>
                </c:pt>
                <c:pt idx="9510">
                  <c:v>0.95099999999999996</c:v>
                </c:pt>
                <c:pt idx="9511">
                  <c:v>0.95109999999999995</c:v>
                </c:pt>
                <c:pt idx="9512">
                  <c:v>0.95120000000000005</c:v>
                </c:pt>
                <c:pt idx="9513">
                  <c:v>0.95130000000000003</c:v>
                </c:pt>
                <c:pt idx="9514">
                  <c:v>0.95140000000000002</c:v>
                </c:pt>
                <c:pt idx="9515">
                  <c:v>0.95150000000000001</c:v>
                </c:pt>
                <c:pt idx="9516">
                  <c:v>0.9516</c:v>
                </c:pt>
                <c:pt idx="9517">
                  <c:v>0.95169999999999999</c:v>
                </c:pt>
                <c:pt idx="9518">
                  <c:v>0.95179999999999998</c:v>
                </c:pt>
                <c:pt idx="9519">
                  <c:v>0.95189999999999997</c:v>
                </c:pt>
                <c:pt idx="9520">
                  <c:v>0.95199999999999996</c:v>
                </c:pt>
                <c:pt idx="9521">
                  <c:v>0.95209999999999995</c:v>
                </c:pt>
                <c:pt idx="9522">
                  <c:v>0.95220000000000005</c:v>
                </c:pt>
                <c:pt idx="9523">
                  <c:v>0.95230000000000004</c:v>
                </c:pt>
                <c:pt idx="9524">
                  <c:v>0.95240000000000002</c:v>
                </c:pt>
                <c:pt idx="9525">
                  <c:v>0.95250000000000001</c:v>
                </c:pt>
                <c:pt idx="9526">
                  <c:v>0.9526</c:v>
                </c:pt>
                <c:pt idx="9527">
                  <c:v>0.95269999999999999</c:v>
                </c:pt>
                <c:pt idx="9528">
                  <c:v>0.95279999999999998</c:v>
                </c:pt>
                <c:pt idx="9529">
                  <c:v>0.95289999999999997</c:v>
                </c:pt>
                <c:pt idx="9530">
                  <c:v>0.95299999999999996</c:v>
                </c:pt>
                <c:pt idx="9531">
                  <c:v>0.95309999999999995</c:v>
                </c:pt>
                <c:pt idx="9532">
                  <c:v>0.95320000000000005</c:v>
                </c:pt>
                <c:pt idx="9533">
                  <c:v>0.95330000000000004</c:v>
                </c:pt>
                <c:pt idx="9534">
                  <c:v>0.95340000000000003</c:v>
                </c:pt>
                <c:pt idx="9535">
                  <c:v>0.95350000000000001</c:v>
                </c:pt>
                <c:pt idx="9536">
                  <c:v>0.9536</c:v>
                </c:pt>
                <c:pt idx="9537">
                  <c:v>0.95369999999999999</c:v>
                </c:pt>
                <c:pt idx="9538">
                  <c:v>0.95379999999999998</c:v>
                </c:pt>
                <c:pt idx="9539">
                  <c:v>0.95389999999999997</c:v>
                </c:pt>
                <c:pt idx="9540">
                  <c:v>0.95399999999999996</c:v>
                </c:pt>
                <c:pt idx="9541">
                  <c:v>0.95409999999999995</c:v>
                </c:pt>
                <c:pt idx="9542">
                  <c:v>0.95420000000000005</c:v>
                </c:pt>
                <c:pt idx="9543">
                  <c:v>0.95430000000000004</c:v>
                </c:pt>
                <c:pt idx="9544">
                  <c:v>0.95440000000000003</c:v>
                </c:pt>
                <c:pt idx="9545">
                  <c:v>0.95450000000000002</c:v>
                </c:pt>
                <c:pt idx="9546">
                  <c:v>0.9546</c:v>
                </c:pt>
                <c:pt idx="9547">
                  <c:v>0.95469999999999999</c:v>
                </c:pt>
                <c:pt idx="9548">
                  <c:v>0.95479999999999998</c:v>
                </c:pt>
                <c:pt idx="9549">
                  <c:v>0.95489999999999997</c:v>
                </c:pt>
                <c:pt idx="9550">
                  <c:v>0.95499999999999996</c:v>
                </c:pt>
                <c:pt idx="9551">
                  <c:v>0.95509999999999995</c:v>
                </c:pt>
                <c:pt idx="9552">
                  <c:v>0.95520000000000005</c:v>
                </c:pt>
                <c:pt idx="9553">
                  <c:v>0.95530000000000004</c:v>
                </c:pt>
                <c:pt idx="9554">
                  <c:v>0.95540000000000003</c:v>
                </c:pt>
                <c:pt idx="9555">
                  <c:v>0.95550000000000002</c:v>
                </c:pt>
                <c:pt idx="9556">
                  <c:v>0.9556</c:v>
                </c:pt>
                <c:pt idx="9557">
                  <c:v>0.95569999999999999</c:v>
                </c:pt>
                <c:pt idx="9558">
                  <c:v>0.95579999999999998</c:v>
                </c:pt>
                <c:pt idx="9559">
                  <c:v>0.95589999999999997</c:v>
                </c:pt>
                <c:pt idx="9560">
                  <c:v>0.95599999999999996</c:v>
                </c:pt>
                <c:pt idx="9561">
                  <c:v>0.95609999999999995</c:v>
                </c:pt>
                <c:pt idx="9562">
                  <c:v>0.95620000000000005</c:v>
                </c:pt>
                <c:pt idx="9563">
                  <c:v>0.95630000000000004</c:v>
                </c:pt>
                <c:pt idx="9564">
                  <c:v>0.95640000000000003</c:v>
                </c:pt>
                <c:pt idx="9565">
                  <c:v>0.95650000000000002</c:v>
                </c:pt>
                <c:pt idx="9566">
                  <c:v>0.95660000000000001</c:v>
                </c:pt>
                <c:pt idx="9567">
                  <c:v>0.95669999999999999</c:v>
                </c:pt>
                <c:pt idx="9568">
                  <c:v>0.95679999999999998</c:v>
                </c:pt>
                <c:pt idx="9569">
                  <c:v>0.95689999999999997</c:v>
                </c:pt>
                <c:pt idx="9570">
                  <c:v>0.95699999999999996</c:v>
                </c:pt>
                <c:pt idx="9571">
                  <c:v>0.95709999999999995</c:v>
                </c:pt>
                <c:pt idx="9572">
                  <c:v>0.95720000000000005</c:v>
                </c:pt>
                <c:pt idx="9573">
                  <c:v>0.95730000000000004</c:v>
                </c:pt>
                <c:pt idx="9574">
                  <c:v>0.95740000000000003</c:v>
                </c:pt>
                <c:pt idx="9575">
                  <c:v>0.95750000000000002</c:v>
                </c:pt>
                <c:pt idx="9576">
                  <c:v>0.95760000000000001</c:v>
                </c:pt>
                <c:pt idx="9577">
                  <c:v>0.9577</c:v>
                </c:pt>
                <c:pt idx="9578">
                  <c:v>0.95779999999999998</c:v>
                </c:pt>
                <c:pt idx="9579">
                  <c:v>0.95789999999999997</c:v>
                </c:pt>
                <c:pt idx="9580">
                  <c:v>0.95799999999999996</c:v>
                </c:pt>
                <c:pt idx="9581">
                  <c:v>0.95809999999999995</c:v>
                </c:pt>
                <c:pt idx="9582">
                  <c:v>0.95820000000000005</c:v>
                </c:pt>
                <c:pt idx="9583">
                  <c:v>0.95830000000000004</c:v>
                </c:pt>
                <c:pt idx="9584">
                  <c:v>0.95840000000000003</c:v>
                </c:pt>
                <c:pt idx="9585">
                  <c:v>0.95850000000000002</c:v>
                </c:pt>
                <c:pt idx="9586">
                  <c:v>0.95860000000000001</c:v>
                </c:pt>
                <c:pt idx="9587">
                  <c:v>0.9587</c:v>
                </c:pt>
                <c:pt idx="9588">
                  <c:v>0.95879999999999999</c:v>
                </c:pt>
                <c:pt idx="9589">
                  <c:v>0.95889999999999997</c:v>
                </c:pt>
                <c:pt idx="9590">
                  <c:v>0.95899999999999996</c:v>
                </c:pt>
                <c:pt idx="9591">
                  <c:v>0.95909999999999995</c:v>
                </c:pt>
                <c:pt idx="9592">
                  <c:v>0.95920000000000005</c:v>
                </c:pt>
                <c:pt idx="9593">
                  <c:v>0.95930000000000004</c:v>
                </c:pt>
                <c:pt idx="9594">
                  <c:v>0.95940000000000003</c:v>
                </c:pt>
                <c:pt idx="9595">
                  <c:v>0.95950000000000002</c:v>
                </c:pt>
                <c:pt idx="9596">
                  <c:v>0.95960000000000001</c:v>
                </c:pt>
                <c:pt idx="9597">
                  <c:v>0.9597</c:v>
                </c:pt>
                <c:pt idx="9598">
                  <c:v>0.95979999999999999</c:v>
                </c:pt>
                <c:pt idx="9599">
                  <c:v>0.95989999999999998</c:v>
                </c:pt>
                <c:pt idx="9600">
                  <c:v>0.96</c:v>
                </c:pt>
                <c:pt idx="9601">
                  <c:v>0.96009999999999995</c:v>
                </c:pt>
                <c:pt idx="9602">
                  <c:v>0.96020000000000005</c:v>
                </c:pt>
                <c:pt idx="9603">
                  <c:v>0.96030000000000004</c:v>
                </c:pt>
                <c:pt idx="9604">
                  <c:v>0.96040000000000003</c:v>
                </c:pt>
                <c:pt idx="9605">
                  <c:v>0.96050000000000002</c:v>
                </c:pt>
                <c:pt idx="9606">
                  <c:v>0.96060000000000001</c:v>
                </c:pt>
                <c:pt idx="9607">
                  <c:v>0.9607</c:v>
                </c:pt>
                <c:pt idx="9608">
                  <c:v>0.96079999999999999</c:v>
                </c:pt>
                <c:pt idx="9609">
                  <c:v>0.96089999999999998</c:v>
                </c:pt>
                <c:pt idx="9610">
                  <c:v>0.96099999999999997</c:v>
                </c:pt>
                <c:pt idx="9611">
                  <c:v>0.96109999999999995</c:v>
                </c:pt>
                <c:pt idx="9612">
                  <c:v>0.96120000000000005</c:v>
                </c:pt>
                <c:pt idx="9613">
                  <c:v>0.96130000000000004</c:v>
                </c:pt>
                <c:pt idx="9614">
                  <c:v>0.96140000000000003</c:v>
                </c:pt>
                <c:pt idx="9615">
                  <c:v>0.96150000000000002</c:v>
                </c:pt>
                <c:pt idx="9616">
                  <c:v>0.96160000000000001</c:v>
                </c:pt>
                <c:pt idx="9617">
                  <c:v>0.9617</c:v>
                </c:pt>
                <c:pt idx="9618">
                  <c:v>0.96179999999999999</c:v>
                </c:pt>
                <c:pt idx="9619">
                  <c:v>0.96189999999999998</c:v>
                </c:pt>
                <c:pt idx="9620">
                  <c:v>0.96199999999999997</c:v>
                </c:pt>
                <c:pt idx="9621">
                  <c:v>0.96209999999999996</c:v>
                </c:pt>
                <c:pt idx="9622">
                  <c:v>0.96220000000000006</c:v>
                </c:pt>
                <c:pt idx="9623">
                  <c:v>0.96230000000000004</c:v>
                </c:pt>
                <c:pt idx="9624">
                  <c:v>0.96240000000000003</c:v>
                </c:pt>
                <c:pt idx="9625">
                  <c:v>0.96250000000000002</c:v>
                </c:pt>
                <c:pt idx="9626">
                  <c:v>0.96260000000000001</c:v>
                </c:pt>
                <c:pt idx="9627">
                  <c:v>0.9627</c:v>
                </c:pt>
                <c:pt idx="9628">
                  <c:v>0.96279999999999999</c:v>
                </c:pt>
                <c:pt idx="9629">
                  <c:v>0.96289999999999998</c:v>
                </c:pt>
                <c:pt idx="9630">
                  <c:v>0.96299999999999997</c:v>
                </c:pt>
                <c:pt idx="9631">
                  <c:v>0.96309999999999996</c:v>
                </c:pt>
                <c:pt idx="9632">
                  <c:v>0.96319999999999995</c:v>
                </c:pt>
                <c:pt idx="9633">
                  <c:v>0.96330000000000005</c:v>
                </c:pt>
                <c:pt idx="9634">
                  <c:v>0.96340000000000003</c:v>
                </c:pt>
                <c:pt idx="9635">
                  <c:v>0.96350000000000002</c:v>
                </c:pt>
                <c:pt idx="9636">
                  <c:v>0.96360000000000001</c:v>
                </c:pt>
                <c:pt idx="9637">
                  <c:v>0.9637</c:v>
                </c:pt>
                <c:pt idx="9638">
                  <c:v>0.96379999999999999</c:v>
                </c:pt>
                <c:pt idx="9639">
                  <c:v>0.96389999999999998</c:v>
                </c:pt>
                <c:pt idx="9640">
                  <c:v>0.96399999999999997</c:v>
                </c:pt>
                <c:pt idx="9641">
                  <c:v>0.96409999999999996</c:v>
                </c:pt>
                <c:pt idx="9642">
                  <c:v>0.96419999999999995</c:v>
                </c:pt>
                <c:pt idx="9643">
                  <c:v>0.96430000000000005</c:v>
                </c:pt>
                <c:pt idx="9644">
                  <c:v>0.96440000000000003</c:v>
                </c:pt>
                <c:pt idx="9645">
                  <c:v>0.96450000000000002</c:v>
                </c:pt>
                <c:pt idx="9646">
                  <c:v>0.96460000000000001</c:v>
                </c:pt>
                <c:pt idx="9647">
                  <c:v>0.9647</c:v>
                </c:pt>
                <c:pt idx="9648">
                  <c:v>0.96479999999999999</c:v>
                </c:pt>
                <c:pt idx="9649">
                  <c:v>0.96489999999999998</c:v>
                </c:pt>
                <c:pt idx="9650">
                  <c:v>0.96499999999999997</c:v>
                </c:pt>
                <c:pt idx="9651">
                  <c:v>0.96509999999999996</c:v>
                </c:pt>
                <c:pt idx="9652">
                  <c:v>0.96519999999999995</c:v>
                </c:pt>
                <c:pt idx="9653">
                  <c:v>0.96530000000000005</c:v>
                </c:pt>
                <c:pt idx="9654">
                  <c:v>0.96540000000000004</c:v>
                </c:pt>
                <c:pt idx="9655">
                  <c:v>0.96550000000000002</c:v>
                </c:pt>
                <c:pt idx="9656">
                  <c:v>0.96560000000000001</c:v>
                </c:pt>
                <c:pt idx="9657">
                  <c:v>0.9657</c:v>
                </c:pt>
                <c:pt idx="9658">
                  <c:v>0.96579999999999999</c:v>
                </c:pt>
                <c:pt idx="9659">
                  <c:v>0.96589999999999998</c:v>
                </c:pt>
                <c:pt idx="9660">
                  <c:v>0.96599999999999997</c:v>
                </c:pt>
                <c:pt idx="9661">
                  <c:v>0.96609999999999996</c:v>
                </c:pt>
                <c:pt idx="9662">
                  <c:v>0.96619999999999995</c:v>
                </c:pt>
                <c:pt idx="9663">
                  <c:v>0.96630000000000005</c:v>
                </c:pt>
                <c:pt idx="9664">
                  <c:v>0.96640000000000004</c:v>
                </c:pt>
                <c:pt idx="9665">
                  <c:v>0.96650000000000003</c:v>
                </c:pt>
                <c:pt idx="9666">
                  <c:v>0.96660000000000001</c:v>
                </c:pt>
                <c:pt idx="9667">
                  <c:v>0.9667</c:v>
                </c:pt>
                <c:pt idx="9668">
                  <c:v>0.96679999999999999</c:v>
                </c:pt>
                <c:pt idx="9669">
                  <c:v>0.96689999999999998</c:v>
                </c:pt>
                <c:pt idx="9670">
                  <c:v>0.96699999999999997</c:v>
                </c:pt>
                <c:pt idx="9671">
                  <c:v>0.96709999999999996</c:v>
                </c:pt>
                <c:pt idx="9672">
                  <c:v>0.96719999999999995</c:v>
                </c:pt>
                <c:pt idx="9673">
                  <c:v>0.96730000000000005</c:v>
                </c:pt>
                <c:pt idx="9674">
                  <c:v>0.96740000000000004</c:v>
                </c:pt>
                <c:pt idx="9675">
                  <c:v>0.96750000000000003</c:v>
                </c:pt>
                <c:pt idx="9676">
                  <c:v>0.96760000000000002</c:v>
                </c:pt>
                <c:pt idx="9677">
                  <c:v>0.9677</c:v>
                </c:pt>
                <c:pt idx="9678">
                  <c:v>0.96779999999999999</c:v>
                </c:pt>
                <c:pt idx="9679">
                  <c:v>0.96789999999999998</c:v>
                </c:pt>
                <c:pt idx="9680">
                  <c:v>0.96799999999999997</c:v>
                </c:pt>
                <c:pt idx="9681">
                  <c:v>0.96809999999999996</c:v>
                </c:pt>
                <c:pt idx="9682">
                  <c:v>0.96819999999999995</c:v>
                </c:pt>
                <c:pt idx="9683">
                  <c:v>0.96830000000000005</c:v>
                </c:pt>
                <c:pt idx="9684">
                  <c:v>0.96840000000000004</c:v>
                </c:pt>
                <c:pt idx="9685">
                  <c:v>0.96850000000000003</c:v>
                </c:pt>
                <c:pt idx="9686">
                  <c:v>0.96860000000000002</c:v>
                </c:pt>
                <c:pt idx="9687">
                  <c:v>0.96870000000000001</c:v>
                </c:pt>
                <c:pt idx="9688">
                  <c:v>0.96879999999999999</c:v>
                </c:pt>
                <c:pt idx="9689">
                  <c:v>0.96889999999999998</c:v>
                </c:pt>
                <c:pt idx="9690">
                  <c:v>0.96899999999999997</c:v>
                </c:pt>
                <c:pt idx="9691">
                  <c:v>0.96909999999999996</c:v>
                </c:pt>
                <c:pt idx="9692">
                  <c:v>0.96919999999999995</c:v>
                </c:pt>
                <c:pt idx="9693">
                  <c:v>0.96930000000000005</c:v>
                </c:pt>
                <c:pt idx="9694">
                  <c:v>0.96940000000000004</c:v>
                </c:pt>
                <c:pt idx="9695">
                  <c:v>0.96950000000000003</c:v>
                </c:pt>
                <c:pt idx="9696">
                  <c:v>0.96960000000000002</c:v>
                </c:pt>
                <c:pt idx="9697">
                  <c:v>0.96970000000000001</c:v>
                </c:pt>
                <c:pt idx="9698">
                  <c:v>0.9698</c:v>
                </c:pt>
                <c:pt idx="9699">
                  <c:v>0.96989999999999998</c:v>
                </c:pt>
                <c:pt idx="9700">
                  <c:v>0.97</c:v>
                </c:pt>
                <c:pt idx="9701">
                  <c:v>0.97009999999999996</c:v>
                </c:pt>
                <c:pt idx="9702">
                  <c:v>0.97019999999999995</c:v>
                </c:pt>
                <c:pt idx="9703">
                  <c:v>0.97030000000000005</c:v>
                </c:pt>
                <c:pt idx="9704">
                  <c:v>0.97040000000000004</c:v>
                </c:pt>
                <c:pt idx="9705">
                  <c:v>0.97050000000000003</c:v>
                </c:pt>
                <c:pt idx="9706">
                  <c:v>0.97060000000000002</c:v>
                </c:pt>
                <c:pt idx="9707">
                  <c:v>0.97070000000000001</c:v>
                </c:pt>
                <c:pt idx="9708">
                  <c:v>0.9708</c:v>
                </c:pt>
                <c:pt idx="9709">
                  <c:v>0.97089999999999999</c:v>
                </c:pt>
                <c:pt idx="9710">
                  <c:v>0.97099999999999997</c:v>
                </c:pt>
                <c:pt idx="9711">
                  <c:v>0.97109999999999996</c:v>
                </c:pt>
                <c:pt idx="9712">
                  <c:v>0.97119999999999995</c:v>
                </c:pt>
                <c:pt idx="9713">
                  <c:v>0.97130000000000005</c:v>
                </c:pt>
                <c:pt idx="9714">
                  <c:v>0.97140000000000004</c:v>
                </c:pt>
                <c:pt idx="9715">
                  <c:v>0.97150000000000003</c:v>
                </c:pt>
                <c:pt idx="9716">
                  <c:v>0.97160000000000002</c:v>
                </c:pt>
                <c:pt idx="9717">
                  <c:v>0.97170000000000001</c:v>
                </c:pt>
                <c:pt idx="9718">
                  <c:v>0.9718</c:v>
                </c:pt>
                <c:pt idx="9719">
                  <c:v>0.97189999999999999</c:v>
                </c:pt>
                <c:pt idx="9720">
                  <c:v>0.97199999999999998</c:v>
                </c:pt>
                <c:pt idx="9721">
                  <c:v>0.97209999999999996</c:v>
                </c:pt>
                <c:pt idx="9722">
                  <c:v>0.97219999999999995</c:v>
                </c:pt>
                <c:pt idx="9723">
                  <c:v>0.97230000000000005</c:v>
                </c:pt>
                <c:pt idx="9724">
                  <c:v>0.97240000000000004</c:v>
                </c:pt>
                <c:pt idx="9725">
                  <c:v>0.97250000000000003</c:v>
                </c:pt>
                <c:pt idx="9726">
                  <c:v>0.97260000000000002</c:v>
                </c:pt>
                <c:pt idx="9727">
                  <c:v>0.97270000000000001</c:v>
                </c:pt>
                <c:pt idx="9728">
                  <c:v>0.9728</c:v>
                </c:pt>
                <c:pt idx="9729">
                  <c:v>0.97289999999999999</c:v>
                </c:pt>
                <c:pt idx="9730">
                  <c:v>0.97299999999999998</c:v>
                </c:pt>
                <c:pt idx="9731">
                  <c:v>0.97309999999999997</c:v>
                </c:pt>
                <c:pt idx="9732">
                  <c:v>0.97319999999999995</c:v>
                </c:pt>
                <c:pt idx="9733">
                  <c:v>0.97330000000000005</c:v>
                </c:pt>
                <c:pt idx="9734">
                  <c:v>0.97340000000000004</c:v>
                </c:pt>
                <c:pt idx="9735">
                  <c:v>0.97350000000000003</c:v>
                </c:pt>
                <c:pt idx="9736">
                  <c:v>0.97360000000000002</c:v>
                </c:pt>
                <c:pt idx="9737">
                  <c:v>0.97370000000000001</c:v>
                </c:pt>
                <c:pt idx="9738">
                  <c:v>0.9738</c:v>
                </c:pt>
                <c:pt idx="9739">
                  <c:v>0.97389999999999999</c:v>
                </c:pt>
                <c:pt idx="9740">
                  <c:v>0.97399999999999998</c:v>
                </c:pt>
                <c:pt idx="9741">
                  <c:v>0.97409999999999997</c:v>
                </c:pt>
                <c:pt idx="9742">
                  <c:v>0.97419999999999995</c:v>
                </c:pt>
                <c:pt idx="9743">
                  <c:v>0.97430000000000005</c:v>
                </c:pt>
                <c:pt idx="9744">
                  <c:v>0.97440000000000004</c:v>
                </c:pt>
                <c:pt idx="9745">
                  <c:v>0.97450000000000003</c:v>
                </c:pt>
                <c:pt idx="9746">
                  <c:v>0.97460000000000002</c:v>
                </c:pt>
                <c:pt idx="9747">
                  <c:v>0.97470000000000001</c:v>
                </c:pt>
                <c:pt idx="9748">
                  <c:v>0.9748</c:v>
                </c:pt>
                <c:pt idx="9749">
                  <c:v>0.97489999999999999</c:v>
                </c:pt>
                <c:pt idx="9750">
                  <c:v>0.97499999999999998</c:v>
                </c:pt>
                <c:pt idx="9751">
                  <c:v>0.97509999999999997</c:v>
                </c:pt>
                <c:pt idx="9752">
                  <c:v>0.97519999999999996</c:v>
                </c:pt>
                <c:pt idx="9753">
                  <c:v>0.97529999999999994</c:v>
                </c:pt>
                <c:pt idx="9754">
                  <c:v>0.97540000000000004</c:v>
                </c:pt>
                <c:pt idx="9755">
                  <c:v>0.97550000000000003</c:v>
                </c:pt>
                <c:pt idx="9756">
                  <c:v>0.97560000000000002</c:v>
                </c:pt>
                <c:pt idx="9757">
                  <c:v>0.97570000000000001</c:v>
                </c:pt>
                <c:pt idx="9758">
                  <c:v>0.9758</c:v>
                </c:pt>
                <c:pt idx="9759">
                  <c:v>0.97589999999999999</c:v>
                </c:pt>
                <c:pt idx="9760">
                  <c:v>0.97599999999999998</c:v>
                </c:pt>
                <c:pt idx="9761">
                  <c:v>0.97609999999999997</c:v>
                </c:pt>
                <c:pt idx="9762">
                  <c:v>0.97619999999999996</c:v>
                </c:pt>
                <c:pt idx="9763">
                  <c:v>0.97629999999999995</c:v>
                </c:pt>
                <c:pt idx="9764">
                  <c:v>0.97640000000000005</c:v>
                </c:pt>
                <c:pt idx="9765">
                  <c:v>0.97650000000000003</c:v>
                </c:pt>
                <c:pt idx="9766">
                  <c:v>0.97660000000000002</c:v>
                </c:pt>
                <c:pt idx="9767">
                  <c:v>0.97670000000000001</c:v>
                </c:pt>
                <c:pt idx="9768">
                  <c:v>0.9768</c:v>
                </c:pt>
                <c:pt idx="9769">
                  <c:v>0.97689999999999999</c:v>
                </c:pt>
                <c:pt idx="9770">
                  <c:v>0.97699999999999998</c:v>
                </c:pt>
                <c:pt idx="9771">
                  <c:v>0.97709999999999997</c:v>
                </c:pt>
                <c:pt idx="9772">
                  <c:v>0.97719999999999996</c:v>
                </c:pt>
                <c:pt idx="9773">
                  <c:v>0.97729999999999995</c:v>
                </c:pt>
                <c:pt idx="9774">
                  <c:v>0.97740000000000005</c:v>
                </c:pt>
                <c:pt idx="9775">
                  <c:v>0.97750000000000004</c:v>
                </c:pt>
                <c:pt idx="9776">
                  <c:v>0.97760000000000002</c:v>
                </c:pt>
                <c:pt idx="9777">
                  <c:v>0.97770000000000001</c:v>
                </c:pt>
                <c:pt idx="9778">
                  <c:v>0.9778</c:v>
                </c:pt>
                <c:pt idx="9779">
                  <c:v>0.97789999999999999</c:v>
                </c:pt>
                <c:pt idx="9780">
                  <c:v>0.97799999999999998</c:v>
                </c:pt>
                <c:pt idx="9781">
                  <c:v>0.97809999999999997</c:v>
                </c:pt>
                <c:pt idx="9782">
                  <c:v>0.97819999999999996</c:v>
                </c:pt>
                <c:pt idx="9783">
                  <c:v>0.97829999999999995</c:v>
                </c:pt>
                <c:pt idx="9784">
                  <c:v>0.97840000000000005</c:v>
                </c:pt>
                <c:pt idx="9785">
                  <c:v>0.97850000000000004</c:v>
                </c:pt>
                <c:pt idx="9786">
                  <c:v>0.97860000000000003</c:v>
                </c:pt>
                <c:pt idx="9787">
                  <c:v>0.97870000000000001</c:v>
                </c:pt>
                <c:pt idx="9788">
                  <c:v>0.9788</c:v>
                </c:pt>
                <c:pt idx="9789">
                  <c:v>0.97889999999999999</c:v>
                </c:pt>
                <c:pt idx="9790">
                  <c:v>0.97899999999999998</c:v>
                </c:pt>
                <c:pt idx="9791">
                  <c:v>0.97909999999999997</c:v>
                </c:pt>
                <c:pt idx="9792">
                  <c:v>0.97919999999999996</c:v>
                </c:pt>
                <c:pt idx="9793">
                  <c:v>0.97929999999999995</c:v>
                </c:pt>
                <c:pt idx="9794">
                  <c:v>0.97940000000000005</c:v>
                </c:pt>
                <c:pt idx="9795">
                  <c:v>0.97950000000000004</c:v>
                </c:pt>
                <c:pt idx="9796">
                  <c:v>0.97960000000000003</c:v>
                </c:pt>
                <c:pt idx="9797">
                  <c:v>0.97970000000000002</c:v>
                </c:pt>
                <c:pt idx="9798">
                  <c:v>0.9798</c:v>
                </c:pt>
                <c:pt idx="9799">
                  <c:v>0.97989999999999999</c:v>
                </c:pt>
                <c:pt idx="9800">
                  <c:v>0.98</c:v>
                </c:pt>
                <c:pt idx="9801">
                  <c:v>0.98009999999999997</c:v>
                </c:pt>
                <c:pt idx="9802">
                  <c:v>0.98019999999999996</c:v>
                </c:pt>
                <c:pt idx="9803">
                  <c:v>0.98029999999999995</c:v>
                </c:pt>
                <c:pt idx="9804">
                  <c:v>0.98040000000000005</c:v>
                </c:pt>
                <c:pt idx="9805">
                  <c:v>0.98050000000000004</c:v>
                </c:pt>
                <c:pt idx="9806">
                  <c:v>0.98060000000000003</c:v>
                </c:pt>
                <c:pt idx="9807">
                  <c:v>0.98070000000000002</c:v>
                </c:pt>
                <c:pt idx="9808">
                  <c:v>0.98080000000000001</c:v>
                </c:pt>
                <c:pt idx="9809">
                  <c:v>0.98089999999999999</c:v>
                </c:pt>
                <c:pt idx="9810">
                  <c:v>0.98099999999999998</c:v>
                </c:pt>
                <c:pt idx="9811">
                  <c:v>0.98109999999999997</c:v>
                </c:pt>
                <c:pt idx="9812">
                  <c:v>0.98119999999999996</c:v>
                </c:pt>
                <c:pt idx="9813">
                  <c:v>0.98129999999999995</c:v>
                </c:pt>
                <c:pt idx="9814">
                  <c:v>0.98140000000000005</c:v>
                </c:pt>
                <c:pt idx="9815">
                  <c:v>0.98150000000000004</c:v>
                </c:pt>
                <c:pt idx="9816">
                  <c:v>0.98160000000000003</c:v>
                </c:pt>
                <c:pt idx="9817">
                  <c:v>0.98170000000000002</c:v>
                </c:pt>
                <c:pt idx="9818">
                  <c:v>0.98180000000000001</c:v>
                </c:pt>
                <c:pt idx="9819">
                  <c:v>0.9819</c:v>
                </c:pt>
                <c:pt idx="9820">
                  <c:v>0.98199999999999998</c:v>
                </c:pt>
                <c:pt idx="9821">
                  <c:v>0.98209999999999997</c:v>
                </c:pt>
                <c:pt idx="9822">
                  <c:v>0.98219999999999996</c:v>
                </c:pt>
                <c:pt idx="9823">
                  <c:v>0.98229999999999995</c:v>
                </c:pt>
                <c:pt idx="9824">
                  <c:v>0.98240000000000005</c:v>
                </c:pt>
                <c:pt idx="9825">
                  <c:v>0.98250000000000004</c:v>
                </c:pt>
                <c:pt idx="9826">
                  <c:v>0.98260000000000003</c:v>
                </c:pt>
                <c:pt idx="9827">
                  <c:v>0.98270000000000002</c:v>
                </c:pt>
                <c:pt idx="9828">
                  <c:v>0.98280000000000001</c:v>
                </c:pt>
                <c:pt idx="9829">
                  <c:v>0.9829</c:v>
                </c:pt>
                <c:pt idx="9830">
                  <c:v>0.98299999999999998</c:v>
                </c:pt>
                <c:pt idx="9831">
                  <c:v>0.98309999999999997</c:v>
                </c:pt>
                <c:pt idx="9832">
                  <c:v>0.98319999999999996</c:v>
                </c:pt>
                <c:pt idx="9833">
                  <c:v>0.98329999999999995</c:v>
                </c:pt>
                <c:pt idx="9834">
                  <c:v>0.98340000000000005</c:v>
                </c:pt>
                <c:pt idx="9835">
                  <c:v>0.98350000000000004</c:v>
                </c:pt>
                <c:pt idx="9836">
                  <c:v>0.98360000000000003</c:v>
                </c:pt>
                <c:pt idx="9837">
                  <c:v>0.98370000000000002</c:v>
                </c:pt>
                <c:pt idx="9838">
                  <c:v>0.98380000000000001</c:v>
                </c:pt>
                <c:pt idx="9839">
                  <c:v>0.9839</c:v>
                </c:pt>
                <c:pt idx="9840">
                  <c:v>0.98399999999999999</c:v>
                </c:pt>
                <c:pt idx="9841">
                  <c:v>0.98409999999999997</c:v>
                </c:pt>
                <c:pt idx="9842">
                  <c:v>0.98419999999999996</c:v>
                </c:pt>
                <c:pt idx="9843">
                  <c:v>0.98429999999999995</c:v>
                </c:pt>
                <c:pt idx="9844">
                  <c:v>0.98440000000000005</c:v>
                </c:pt>
                <c:pt idx="9845">
                  <c:v>0.98450000000000004</c:v>
                </c:pt>
                <c:pt idx="9846">
                  <c:v>0.98460000000000003</c:v>
                </c:pt>
                <c:pt idx="9847">
                  <c:v>0.98470000000000002</c:v>
                </c:pt>
                <c:pt idx="9848">
                  <c:v>0.98480000000000001</c:v>
                </c:pt>
                <c:pt idx="9849">
                  <c:v>0.9849</c:v>
                </c:pt>
                <c:pt idx="9850">
                  <c:v>0.98499999999999999</c:v>
                </c:pt>
                <c:pt idx="9851">
                  <c:v>0.98509999999999998</c:v>
                </c:pt>
                <c:pt idx="9852">
                  <c:v>0.98519999999999996</c:v>
                </c:pt>
                <c:pt idx="9853">
                  <c:v>0.98529999999999995</c:v>
                </c:pt>
                <c:pt idx="9854">
                  <c:v>0.98540000000000005</c:v>
                </c:pt>
                <c:pt idx="9855">
                  <c:v>0.98550000000000004</c:v>
                </c:pt>
                <c:pt idx="9856">
                  <c:v>0.98560000000000003</c:v>
                </c:pt>
                <c:pt idx="9857">
                  <c:v>0.98570000000000002</c:v>
                </c:pt>
                <c:pt idx="9858">
                  <c:v>0.98580000000000001</c:v>
                </c:pt>
                <c:pt idx="9859">
                  <c:v>0.9859</c:v>
                </c:pt>
                <c:pt idx="9860">
                  <c:v>0.98599999999999999</c:v>
                </c:pt>
                <c:pt idx="9861">
                  <c:v>0.98609999999999998</c:v>
                </c:pt>
                <c:pt idx="9862">
                  <c:v>0.98619999999999997</c:v>
                </c:pt>
                <c:pt idx="9863">
                  <c:v>0.98629999999999995</c:v>
                </c:pt>
                <c:pt idx="9864">
                  <c:v>0.98640000000000005</c:v>
                </c:pt>
                <c:pt idx="9865">
                  <c:v>0.98650000000000004</c:v>
                </c:pt>
                <c:pt idx="9866">
                  <c:v>0.98660000000000003</c:v>
                </c:pt>
                <c:pt idx="9867">
                  <c:v>0.98670000000000002</c:v>
                </c:pt>
                <c:pt idx="9868">
                  <c:v>0.98680000000000001</c:v>
                </c:pt>
                <c:pt idx="9869">
                  <c:v>0.9869</c:v>
                </c:pt>
                <c:pt idx="9870">
                  <c:v>0.98699999999999999</c:v>
                </c:pt>
                <c:pt idx="9871">
                  <c:v>0.98709999999999998</c:v>
                </c:pt>
                <c:pt idx="9872">
                  <c:v>0.98719999999999997</c:v>
                </c:pt>
                <c:pt idx="9873">
                  <c:v>0.98729999999999996</c:v>
                </c:pt>
                <c:pt idx="9874">
                  <c:v>0.98740000000000006</c:v>
                </c:pt>
                <c:pt idx="9875">
                  <c:v>0.98750000000000004</c:v>
                </c:pt>
                <c:pt idx="9876">
                  <c:v>0.98760000000000003</c:v>
                </c:pt>
                <c:pt idx="9877">
                  <c:v>0.98770000000000002</c:v>
                </c:pt>
                <c:pt idx="9878">
                  <c:v>0.98780000000000001</c:v>
                </c:pt>
                <c:pt idx="9879">
                  <c:v>0.9879</c:v>
                </c:pt>
                <c:pt idx="9880">
                  <c:v>0.98799999999999999</c:v>
                </c:pt>
                <c:pt idx="9881">
                  <c:v>0.98809999999999998</c:v>
                </c:pt>
                <c:pt idx="9882">
                  <c:v>0.98819999999999997</c:v>
                </c:pt>
                <c:pt idx="9883">
                  <c:v>0.98829999999999996</c:v>
                </c:pt>
                <c:pt idx="9884">
                  <c:v>0.98839999999999995</c:v>
                </c:pt>
                <c:pt idx="9885">
                  <c:v>0.98850000000000005</c:v>
                </c:pt>
                <c:pt idx="9886">
                  <c:v>0.98860000000000003</c:v>
                </c:pt>
                <c:pt idx="9887">
                  <c:v>0.98870000000000002</c:v>
                </c:pt>
                <c:pt idx="9888">
                  <c:v>0.98880000000000001</c:v>
                </c:pt>
                <c:pt idx="9889">
                  <c:v>0.9889</c:v>
                </c:pt>
                <c:pt idx="9890">
                  <c:v>0.98899999999999999</c:v>
                </c:pt>
                <c:pt idx="9891">
                  <c:v>0.98909999999999998</c:v>
                </c:pt>
                <c:pt idx="9892">
                  <c:v>0.98919999999999997</c:v>
                </c:pt>
                <c:pt idx="9893">
                  <c:v>0.98929999999999996</c:v>
                </c:pt>
                <c:pt idx="9894">
                  <c:v>0.98939999999999995</c:v>
                </c:pt>
                <c:pt idx="9895">
                  <c:v>0.98950000000000005</c:v>
                </c:pt>
                <c:pt idx="9896">
                  <c:v>0.98960000000000004</c:v>
                </c:pt>
                <c:pt idx="9897">
                  <c:v>0.98970000000000002</c:v>
                </c:pt>
                <c:pt idx="9898">
                  <c:v>0.98980000000000001</c:v>
                </c:pt>
                <c:pt idx="9899">
                  <c:v>0.9899</c:v>
                </c:pt>
                <c:pt idx="9900">
                  <c:v>0.99</c:v>
                </c:pt>
                <c:pt idx="9901">
                  <c:v>0.99009999999999998</c:v>
                </c:pt>
                <c:pt idx="9902">
                  <c:v>0.99019999999999997</c:v>
                </c:pt>
                <c:pt idx="9903">
                  <c:v>0.99029999999999996</c:v>
                </c:pt>
                <c:pt idx="9904">
                  <c:v>0.99039999999999995</c:v>
                </c:pt>
                <c:pt idx="9905">
                  <c:v>0.99050000000000005</c:v>
                </c:pt>
                <c:pt idx="9906">
                  <c:v>0.99060000000000004</c:v>
                </c:pt>
                <c:pt idx="9907">
                  <c:v>0.99070000000000003</c:v>
                </c:pt>
                <c:pt idx="9908">
                  <c:v>0.99080000000000001</c:v>
                </c:pt>
                <c:pt idx="9909">
                  <c:v>0.9909</c:v>
                </c:pt>
                <c:pt idx="9910">
                  <c:v>0.99099999999999999</c:v>
                </c:pt>
                <c:pt idx="9911">
                  <c:v>0.99109999999999998</c:v>
                </c:pt>
                <c:pt idx="9912">
                  <c:v>0.99119999999999997</c:v>
                </c:pt>
                <c:pt idx="9913">
                  <c:v>0.99129999999999996</c:v>
                </c:pt>
                <c:pt idx="9914">
                  <c:v>0.99139999999999995</c:v>
                </c:pt>
                <c:pt idx="9915">
                  <c:v>0.99150000000000005</c:v>
                </c:pt>
                <c:pt idx="9916">
                  <c:v>0.99160000000000004</c:v>
                </c:pt>
                <c:pt idx="9917">
                  <c:v>0.99170000000000003</c:v>
                </c:pt>
                <c:pt idx="9918">
                  <c:v>0.99180000000000001</c:v>
                </c:pt>
                <c:pt idx="9919">
                  <c:v>0.9919</c:v>
                </c:pt>
                <c:pt idx="9920">
                  <c:v>0.99199999999999999</c:v>
                </c:pt>
                <c:pt idx="9921">
                  <c:v>0.99209999999999998</c:v>
                </c:pt>
                <c:pt idx="9922">
                  <c:v>0.99219999999999997</c:v>
                </c:pt>
                <c:pt idx="9923">
                  <c:v>0.99229999999999996</c:v>
                </c:pt>
                <c:pt idx="9924">
                  <c:v>0.99239999999999995</c:v>
                </c:pt>
                <c:pt idx="9925">
                  <c:v>0.99250000000000005</c:v>
                </c:pt>
                <c:pt idx="9926">
                  <c:v>0.99260000000000004</c:v>
                </c:pt>
                <c:pt idx="9927">
                  <c:v>0.99270000000000003</c:v>
                </c:pt>
                <c:pt idx="9928">
                  <c:v>0.99280000000000002</c:v>
                </c:pt>
                <c:pt idx="9929">
                  <c:v>0.9929</c:v>
                </c:pt>
                <c:pt idx="9930">
                  <c:v>0.99299999999999999</c:v>
                </c:pt>
                <c:pt idx="9931">
                  <c:v>0.99309999999999998</c:v>
                </c:pt>
                <c:pt idx="9932">
                  <c:v>0.99319999999999997</c:v>
                </c:pt>
                <c:pt idx="9933">
                  <c:v>0.99329999999999996</c:v>
                </c:pt>
                <c:pt idx="9934">
                  <c:v>0.99339999999999995</c:v>
                </c:pt>
                <c:pt idx="9935">
                  <c:v>0.99350000000000005</c:v>
                </c:pt>
                <c:pt idx="9936">
                  <c:v>0.99360000000000004</c:v>
                </c:pt>
                <c:pt idx="9937">
                  <c:v>0.99370000000000003</c:v>
                </c:pt>
                <c:pt idx="9938">
                  <c:v>0.99380000000000002</c:v>
                </c:pt>
                <c:pt idx="9939">
                  <c:v>0.99390000000000001</c:v>
                </c:pt>
                <c:pt idx="9940">
                  <c:v>0.99399999999999999</c:v>
                </c:pt>
                <c:pt idx="9941">
                  <c:v>0.99409999999999998</c:v>
                </c:pt>
                <c:pt idx="9942">
                  <c:v>0.99419999999999997</c:v>
                </c:pt>
                <c:pt idx="9943">
                  <c:v>0.99429999999999996</c:v>
                </c:pt>
                <c:pt idx="9944">
                  <c:v>0.99439999999999995</c:v>
                </c:pt>
                <c:pt idx="9945">
                  <c:v>0.99450000000000005</c:v>
                </c:pt>
                <c:pt idx="9946">
                  <c:v>0.99460000000000004</c:v>
                </c:pt>
                <c:pt idx="9947">
                  <c:v>0.99470000000000003</c:v>
                </c:pt>
                <c:pt idx="9948">
                  <c:v>0.99480000000000002</c:v>
                </c:pt>
                <c:pt idx="9949">
                  <c:v>0.99490000000000001</c:v>
                </c:pt>
                <c:pt idx="9950">
                  <c:v>0.995</c:v>
                </c:pt>
                <c:pt idx="9951">
                  <c:v>0.99509999999999998</c:v>
                </c:pt>
                <c:pt idx="9952">
                  <c:v>0.99519999999999997</c:v>
                </c:pt>
                <c:pt idx="9953">
                  <c:v>0.99529999999999996</c:v>
                </c:pt>
                <c:pt idx="9954">
                  <c:v>0.99539999999999995</c:v>
                </c:pt>
                <c:pt idx="9955">
                  <c:v>0.99550000000000005</c:v>
                </c:pt>
                <c:pt idx="9956">
                  <c:v>0.99560000000000004</c:v>
                </c:pt>
                <c:pt idx="9957">
                  <c:v>0.99570000000000003</c:v>
                </c:pt>
                <c:pt idx="9958">
                  <c:v>0.99580000000000002</c:v>
                </c:pt>
                <c:pt idx="9959">
                  <c:v>0.99590000000000001</c:v>
                </c:pt>
                <c:pt idx="9960">
                  <c:v>0.996</c:v>
                </c:pt>
                <c:pt idx="9961">
                  <c:v>0.99609999999999999</c:v>
                </c:pt>
                <c:pt idx="9962">
                  <c:v>0.99619999999999997</c:v>
                </c:pt>
                <c:pt idx="9963">
                  <c:v>0.99629999999999996</c:v>
                </c:pt>
                <c:pt idx="9964">
                  <c:v>0.99639999999999995</c:v>
                </c:pt>
                <c:pt idx="9965">
                  <c:v>0.99650000000000005</c:v>
                </c:pt>
                <c:pt idx="9966">
                  <c:v>0.99660000000000004</c:v>
                </c:pt>
                <c:pt idx="9967">
                  <c:v>0.99670000000000003</c:v>
                </c:pt>
                <c:pt idx="9968">
                  <c:v>0.99680000000000002</c:v>
                </c:pt>
                <c:pt idx="9969">
                  <c:v>0.99690000000000001</c:v>
                </c:pt>
                <c:pt idx="9970">
                  <c:v>0.997</c:v>
                </c:pt>
                <c:pt idx="9971">
                  <c:v>0.99709999999999999</c:v>
                </c:pt>
                <c:pt idx="9972">
                  <c:v>0.99719999999999998</c:v>
                </c:pt>
                <c:pt idx="9973">
                  <c:v>0.99729999999999996</c:v>
                </c:pt>
                <c:pt idx="9974">
                  <c:v>0.99739999999999995</c:v>
                </c:pt>
                <c:pt idx="9975">
                  <c:v>0.99750000000000005</c:v>
                </c:pt>
                <c:pt idx="9976">
                  <c:v>0.99760000000000004</c:v>
                </c:pt>
                <c:pt idx="9977">
                  <c:v>0.99770000000000003</c:v>
                </c:pt>
                <c:pt idx="9978">
                  <c:v>0.99780000000000002</c:v>
                </c:pt>
                <c:pt idx="9979">
                  <c:v>0.99790000000000001</c:v>
                </c:pt>
                <c:pt idx="9980">
                  <c:v>0.998</c:v>
                </c:pt>
                <c:pt idx="9981">
                  <c:v>0.99809999999999999</c:v>
                </c:pt>
                <c:pt idx="9982">
                  <c:v>0.99819999999999998</c:v>
                </c:pt>
                <c:pt idx="9983">
                  <c:v>0.99829999999999997</c:v>
                </c:pt>
                <c:pt idx="9984">
                  <c:v>0.99839999999999995</c:v>
                </c:pt>
                <c:pt idx="9985">
                  <c:v>0.99850000000000005</c:v>
                </c:pt>
                <c:pt idx="9986">
                  <c:v>0.99860000000000004</c:v>
                </c:pt>
                <c:pt idx="9987">
                  <c:v>0.99870000000000003</c:v>
                </c:pt>
                <c:pt idx="9988">
                  <c:v>0.99880000000000002</c:v>
                </c:pt>
                <c:pt idx="9989">
                  <c:v>0.99890000000000001</c:v>
                </c:pt>
                <c:pt idx="9990">
                  <c:v>0.999</c:v>
                </c:pt>
                <c:pt idx="9991">
                  <c:v>0.99909999999999999</c:v>
                </c:pt>
                <c:pt idx="9992">
                  <c:v>0.99919999999999998</c:v>
                </c:pt>
                <c:pt idx="9993">
                  <c:v>0.99929999999999997</c:v>
                </c:pt>
                <c:pt idx="9994">
                  <c:v>0.99939999999999996</c:v>
                </c:pt>
                <c:pt idx="9995">
                  <c:v>0.99950000000000006</c:v>
                </c:pt>
                <c:pt idx="9996">
                  <c:v>0.99960000000000004</c:v>
                </c:pt>
                <c:pt idx="9997">
                  <c:v>0.99970000000000003</c:v>
                </c:pt>
                <c:pt idx="9998">
                  <c:v>0.99980000000000002</c:v>
                </c:pt>
                <c:pt idx="9999">
                  <c:v>0.99990000000000001</c:v>
                </c:pt>
              </c:numCache>
            </c:numRef>
          </c:xVal>
          <c:yVal>
            <c:numRef>
              <c:f>'TEST SECTION NUMBER 123'!$B$29:$B$10028</c:f>
              <c:numCache>
                <c:formatCode>General</c:formatCode>
                <c:ptCount val="10000"/>
                <c:pt idx="0">
                  <c:v>0.31</c:v>
                </c:pt>
                <c:pt idx="1">
                  <c:v>0.31026923076923102</c:v>
                </c:pt>
                <c:pt idx="2">
                  <c:v>0.31053846153846199</c:v>
                </c:pt>
                <c:pt idx="3">
                  <c:v>0.31080769230769201</c:v>
                </c:pt>
                <c:pt idx="4">
                  <c:v>0.31107692307692297</c:v>
                </c:pt>
                <c:pt idx="5">
                  <c:v>0.31134615384615399</c:v>
                </c:pt>
                <c:pt idx="6">
                  <c:v>0.31161538461538502</c:v>
                </c:pt>
                <c:pt idx="7">
                  <c:v>0.31188461538461498</c:v>
                </c:pt>
                <c:pt idx="8">
                  <c:v>0.312153846153846</c:v>
                </c:pt>
                <c:pt idx="9">
                  <c:v>0.31242307692307703</c:v>
                </c:pt>
                <c:pt idx="10">
                  <c:v>0.31269230769230799</c:v>
                </c:pt>
                <c:pt idx="11">
                  <c:v>0.31296153846153801</c:v>
                </c:pt>
                <c:pt idx="12">
                  <c:v>0.31323076923076898</c:v>
                </c:pt>
                <c:pt idx="13">
                  <c:v>0.3135</c:v>
                </c:pt>
                <c:pt idx="14">
                  <c:v>0.31376923076923102</c:v>
                </c:pt>
                <c:pt idx="15">
                  <c:v>0.31403846153846199</c:v>
                </c:pt>
                <c:pt idx="16">
                  <c:v>0.31430769230769201</c:v>
                </c:pt>
                <c:pt idx="17">
                  <c:v>0.31457692307692298</c:v>
                </c:pt>
                <c:pt idx="18">
                  <c:v>0.314846153846154</c:v>
                </c:pt>
                <c:pt idx="19">
                  <c:v>0.31511538461538502</c:v>
                </c:pt>
                <c:pt idx="20">
                  <c:v>0.31538461538461499</c:v>
                </c:pt>
                <c:pt idx="21">
                  <c:v>0.31565384615384601</c:v>
                </c:pt>
                <c:pt idx="22">
                  <c:v>0.31592307692307697</c:v>
                </c:pt>
                <c:pt idx="23">
                  <c:v>0.31619230769230799</c:v>
                </c:pt>
                <c:pt idx="24">
                  <c:v>0.31646153846153802</c:v>
                </c:pt>
                <c:pt idx="25">
                  <c:v>0.31673076923076898</c:v>
                </c:pt>
                <c:pt idx="26">
                  <c:v>0.317</c:v>
                </c:pt>
                <c:pt idx="27">
                  <c:v>0.31726923076923103</c:v>
                </c:pt>
                <c:pt idx="28">
                  <c:v>0.31753846153846099</c:v>
                </c:pt>
                <c:pt idx="29">
                  <c:v>0.31780769230769201</c:v>
                </c:pt>
                <c:pt idx="30">
                  <c:v>0.31807692307692298</c:v>
                </c:pt>
                <c:pt idx="31">
                  <c:v>0.318346153846154</c:v>
                </c:pt>
                <c:pt idx="32">
                  <c:v>0.31861538461538502</c:v>
                </c:pt>
                <c:pt idx="33">
                  <c:v>0.31888461538461499</c:v>
                </c:pt>
                <c:pt idx="34">
                  <c:v>0.31915384615384601</c:v>
                </c:pt>
                <c:pt idx="35">
                  <c:v>0.31942307692307698</c:v>
                </c:pt>
                <c:pt idx="36">
                  <c:v>0.319692307692308</c:v>
                </c:pt>
                <c:pt idx="37">
                  <c:v>0.31996153846153902</c:v>
                </c:pt>
                <c:pt idx="38">
                  <c:v>0.32023076923076899</c:v>
                </c:pt>
                <c:pt idx="39">
                  <c:v>0.32050000000000001</c:v>
                </c:pt>
                <c:pt idx="40">
                  <c:v>0.32076923076923097</c:v>
                </c:pt>
                <c:pt idx="41">
                  <c:v>0.32103846153846199</c:v>
                </c:pt>
                <c:pt idx="42">
                  <c:v>0.32130769230769202</c:v>
                </c:pt>
                <c:pt idx="43">
                  <c:v>0.32157692307692298</c:v>
                </c:pt>
                <c:pt idx="44">
                  <c:v>0.321846153846154</c:v>
                </c:pt>
                <c:pt idx="45">
                  <c:v>0.32211538461538503</c:v>
                </c:pt>
                <c:pt idx="46">
                  <c:v>0.32238461538461499</c:v>
                </c:pt>
                <c:pt idx="47">
                  <c:v>0.32265384615384601</c:v>
                </c:pt>
                <c:pt idx="48">
                  <c:v>0.32292307692307698</c:v>
                </c:pt>
                <c:pt idx="49">
                  <c:v>0.323192307692308</c:v>
                </c:pt>
                <c:pt idx="50">
                  <c:v>0.32346153846153802</c:v>
                </c:pt>
                <c:pt idx="51">
                  <c:v>0.32373076923076899</c:v>
                </c:pt>
                <c:pt idx="52">
                  <c:v>0.32400000000000001</c:v>
                </c:pt>
                <c:pt idx="53">
                  <c:v>0.32426923076923098</c:v>
                </c:pt>
                <c:pt idx="54">
                  <c:v>0.324538461538462</c:v>
                </c:pt>
                <c:pt idx="55">
                  <c:v>0.32480769230769202</c:v>
                </c:pt>
                <c:pt idx="56">
                  <c:v>0.32507692307692299</c:v>
                </c:pt>
                <c:pt idx="57">
                  <c:v>0.32534615384615401</c:v>
                </c:pt>
                <c:pt idx="58">
                  <c:v>0.32561538461538497</c:v>
                </c:pt>
                <c:pt idx="59">
                  <c:v>0.325884615384615</c:v>
                </c:pt>
                <c:pt idx="60">
                  <c:v>0.32615384615384602</c:v>
                </c:pt>
                <c:pt idx="61">
                  <c:v>0.32642307692307698</c:v>
                </c:pt>
                <c:pt idx="62">
                  <c:v>0.326692307692308</c:v>
                </c:pt>
                <c:pt idx="63">
                  <c:v>0.32696153846153803</c:v>
                </c:pt>
                <c:pt idx="64">
                  <c:v>0.32723076923076899</c:v>
                </c:pt>
                <c:pt idx="65">
                  <c:v>0.32750000000000001</c:v>
                </c:pt>
                <c:pt idx="66">
                  <c:v>0.32776923076923098</c:v>
                </c:pt>
                <c:pt idx="67">
                  <c:v>0.328038461538462</c:v>
                </c:pt>
                <c:pt idx="68">
                  <c:v>0.32830769230769202</c:v>
                </c:pt>
                <c:pt idx="69">
                  <c:v>0.32857692307692299</c:v>
                </c:pt>
                <c:pt idx="70">
                  <c:v>0.32884615384615401</c:v>
                </c:pt>
                <c:pt idx="71">
                  <c:v>0.32911538461538498</c:v>
                </c:pt>
                <c:pt idx="72">
                  <c:v>0.329384615384615</c:v>
                </c:pt>
                <c:pt idx="73">
                  <c:v>0.32965384615384602</c:v>
                </c:pt>
                <c:pt idx="74">
                  <c:v>0.32992307692307699</c:v>
                </c:pt>
                <c:pt idx="75">
                  <c:v>0.33019230769230801</c:v>
                </c:pt>
                <c:pt idx="76">
                  <c:v>0.33046153846153797</c:v>
                </c:pt>
                <c:pt idx="77">
                  <c:v>0.330730769230769</c:v>
                </c:pt>
                <c:pt idx="78">
                  <c:v>0.33100000000000002</c:v>
                </c:pt>
                <c:pt idx="79">
                  <c:v>0.33126923076923098</c:v>
                </c:pt>
                <c:pt idx="80">
                  <c:v>0.331538461538462</c:v>
                </c:pt>
                <c:pt idx="81">
                  <c:v>0.33180769230769203</c:v>
                </c:pt>
                <c:pt idx="82">
                  <c:v>0.33207692307692299</c:v>
                </c:pt>
                <c:pt idx="83">
                  <c:v>0.33234615384615401</c:v>
                </c:pt>
                <c:pt idx="84">
                  <c:v>0.33261538461538498</c:v>
                </c:pt>
                <c:pt idx="85">
                  <c:v>0.332884615384615</c:v>
                </c:pt>
                <c:pt idx="86">
                  <c:v>0.33315384615384602</c:v>
                </c:pt>
                <c:pt idx="87">
                  <c:v>0.33342307692307699</c:v>
                </c:pt>
                <c:pt idx="88">
                  <c:v>0.33369230769230801</c:v>
                </c:pt>
                <c:pt idx="89">
                  <c:v>0.33396153846153798</c:v>
                </c:pt>
                <c:pt idx="90">
                  <c:v>0.334230769230769</c:v>
                </c:pt>
                <c:pt idx="91">
                  <c:v>0.33450000000000002</c:v>
                </c:pt>
                <c:pt idx="92">
                  <c:v>0.33476923076923099</c:v>
                </c:pt>
                <c:pt idx="93">
                  <c:v>0.33503846153846201</c:v>
                </c:pt>
                <c:pt idx="94">
                  <c:v>0.33530769230769197</c:v>
                </c:pt>
                <c:pt idx="95">
                  <c:v>0.33557692307692299</c:v>
                </c:pt>
                <c:pt idx="96">
                  <c:v>0.33584615384615402</c:v>
                </c:pt>
                <c:pt idx="97">
                  <c:v>0.33611538461538498</c:v>
                </c:pt>
                <c:pt idx="98">
                  <c:v>0.336384615384615</c:v>
                </c:pt>
                <c:pt idx="99">
                  <c:v>0.33665384615384603</c:v>
                </c:pt>
                <c:pt idx="100">
                  <c:v>0.33692307692307699</c:v>
                </c:pt>
                <c:pt idx="101">
                  <c:v>0.33719230769230801</c:v>
                </c:pt>
                <c:pt idx="102">
                  <c:v>0.33746153846153798</c:v>
                </c:pt>
                <c:pt idx="103">
                  <c:v>0.337730769230769</c:v>
                </c:pt>
                <c:pt idx="104">
                  <c:v>0.33800000000000002</c:v>
                </c:pt>
                <c:pt idx="105">
                  <c:v>0.33826923076923099</c:v>
                </c:pt>
                <c:pt idx="106">
                  <c:v>0.33853846153846201</c:v>
                </c:pt>
                <c:pt idx="107">
                  <c:v>0.33880769230769198</c:v>
                </c:pt>
                <c:pt idx="108">
                  <c:v>0.339076923076923</c:v>
                </c:pt>
                <c:pt idx="109">
                  <c:v>0.33934615384615402</c:v>
                </c:pt>
                <c:pt idx="110">
                  <c:v>0.33961538461538499</c:v>
                </c:pt>
                <c:pt idx="111">
                  <c:v>0.33988461538461501</c:v>
                </c:pt>
                <c:pt idx="112">
                  <c:v>0.34015384615384597</c:v>
                </c:pt>
                <c:pt idx="113">
                  <c:v>0.34042307692307699</c:v>
                </c:pt>
                <c:pt idx="114">
                  <c:v>0.34069230769230802</c:v>
                </c:pt>
                <c:pt idx="115">
                  <c:v>0.34096153846153798</c:v>
                </c:pt>
                <c:pt idx="116">
                  <c:v>0.341230769230769</c:v>
                </c:pt>
                <c:pt idx="117">
                  <c:v>0.34150000000000003</c:v>
                </c:pt>
                <c:pt idx="118">
                  <c:v>0.34176923076923099</c:v>
                </c:pt>
                <c:pt idx="119">
                  <c:v>0.34203846153846201</c:v>
                </c:pt>
                <c:pt idx="120">
                  <c:v>0.34230769230769198</c:v>
                </c:pt>
                <c:pt idx="121">
                  <c:v>0.342576923076923</c:v>
                </c:pt>
                <c:pt idx="122">
                  <c:v>0.34284615384615402</c:v>
                </c:pt>
                <c:pt idx="123">
                  <c:v>0.34311538461538499</c:v>
                </c:pt>
                <c:pt idx="124">
                  <c:v>0.34338461538461501</c:v>
                </c:pt>
                <c:pt idx="125">
                  <c:v>0.34365384615384598</c:v>
                </c:pt>
                <c:pt idx="126">
                  <c:v>0.343923076923077</c:v>
                </c:pt>
                <c:pt idx="127">
                  <c:v>0.34419230769230802</c:v>
                </c:pt>
                <c:pt idx="128">
                  <c:v>0.34446153846153799</c:v>
                </c:pt>
                <c:pt idx="129">
                  <c:v>0.34473076923076901</c:v>
                </c:pt>
                <c:pt idx="130">
                  <c:v>0.34499999999999997</c:v>
                </c:pt>
                <c:pt idx="131">
                  <c:v>0.34526923076923099</c:v>
                </c:pt>
                <c:pt idx="132">
                  <c:v>0.34553846153846202</c:v>
                </c:pt>
                <c:pt idx="133">
                  <c:v>0.34580769230769198</c:v>
                </c:pt>
                <c:pt idx="134">
                  <c:v>0.346076923076923</c:v>
                </c:pt>
                <c:pt idx="135">
                  <c:v>0.34634615384615403</c:v>
                </c:pt>
                <c:pt idx="136">
                  <c:v>0.34661538461538499</c:v>
                </c:pt>
                <c:pt idx="137">
                  <c:v>0.34688461538461501</c:v>
                </c:pt>
                <c:pt idx="138">
                  <c:v>0.34715384615384598</c:v>
                </c:pt>
                <c:pt idx="139">
                  <c:v>0.347423076923077</c:v>
                </c:pt>
                <c:pt idx="140">
                  <c:v>0.34769230769230802</c:v>
                </c:pt>
                <c:pt idx="141">
                  <c:v>0.34796153846153799</c:v>
                </c:pt>
                <c:pt idx="142">
                  <c:v>0.34823076923076901</c:v>
                </c:pt>
                <c:pt idx="143">
                  <c:v>0.34849999999999998</c:v>
                </c:pt>
                <c:pt idx="144">
                  <c:v>0.348769230769231</c:v>
                </c:pt>
                <c:pt idx="145">
                  <c:v>0.34903846153846202</c:v>
                </c:pt>
                <c:pt idx="146">
                  <c:v>0.34930769230769199</c:v>
                </c:pt>
                <c:pt idx="147">
                  <c:v>0.34957692307692301</c:v>
                </c:pt>
                <c:pt idx="148">
                  <c:v>0.34984615384615397</c:v>
                </c:pt>
                <c:pt idx="149">
                  <c:v>0.35011538461538499</c:v>
                </c:pt>
                <c:pt idx="150">
                  <c:v>0.35038461538461502</c:v>
                </c:pt>
                <c:pt idx="151">
                  <c:v>0.35065384615384598</c:v>
                </c:pt>
                <c:pt idx="152">
                  <c:v>0.350923076923077</c:v>
                </c:pt>
                <c:pt idx="153">
                  <c:v>0.35119230769230803</c:v>
                </c:pt>
                <c:pt idx="154">
                  <c:v>0.35146153846153799</c:v>
                </c:pt>
                <c:pt idx="155">
                  <c:v>0.35173076923076901</c:v>
                </c:pt>
                <c:pt idx="156">
                  <c:v>0.35199999999999998</c:v>
                </c:pt>
                <c:pt idx="157">
                  <c:v>0.352269230769231</c:v>
                </c:pt>
                <c:pt idx="158">
                  <c:v>0.35253846153846202</c:v>
                </c:pt>
                <c:pt idx="159">
                  <c:v>0.35280769230769199</c:v>
                </c:pt>
                <c:pt idx="160">
                  <c:v>0.35307692307692301</c:v>
                </c:pt>
                <c:pt idx="161">
                  <c:v>0.35334615384615398</c:v>
                </c:pt>
                <c:pt idx="162">
                  <c:v>0.353615384615385</c:v>
                </c:pt>
                <c:pt idx="163">
                  <c:v>0.35388461538461502</c:v>
                </c:pt>
                <c:pt idx="164">
                  <c:v>0.35415384615384599</c:v>
                </c:pt>
                <c:pt idx="165">
                  <c:v>0.35442307692307701</c:v>
                </c:pt>
                <c:pt idx="166">
                  <c:v>0.35469230769230797</c:v>
                </c:pt>
                <c:pt idx="167">
                  <c:v>0.354961538461538</c:v>
                </c:pt>
                <c:pt idx="168">
                  <c:v>0.35523076923076902</c:v>
                </c:pt>
                <c:pt idx="169">
                  <c:v>0.35549999999999998</c:v>
                </c:pt>
                <c:pt idx="170">
                  <c:v>0.355769230769231</c:v>
                </c:pt>
                <c:pt idx="171">
                  <c:v>0.35603846153846203</c:v>
                </c:pt>
                <c:pt idx="172">
                  <c:v>0.35630769230769199</c:v>
                </c:pt>
                <c:pt idx="173">
                  <c:v>0.35657692307692301</c:v>
                </c:pt>
                <c:pt idx="174">
                  <c:v>0.35684615384615398</c:v>
                </c:pt>
                <c:pt idx="175">
                  <c:v>0.357115384615385</c:v>
                </c:pt>
                <c:pt idx="176">
                  <c:v>0.35738461538461502</c:v>
                </c:pt>
                <c:pt idx="177">
                  <c:v>0.35765384615384599</c:v>
                </c:pt>
                <c:pt idx="178">
                  <c:v>0.35792307692307701</c:v>
                </c:pt>
                <c:pt idx="179">
                  <c:v>0.35819230769230798</c:v>
                </c:pt>
                <c:pt idx="180">
                  <c:v>0.358461538461538</c:v>
                </c:pt>
                <c:pt idx="181">
                  <c:v>0.35873076923076902</c:v>
                </c:pt>
                <c:pt idx="182">
                  <c:v>0.35899999999999999</c:v>
                </c:pt>
                <c:pt idx="183">
                  <c:v>0.35926923076923101</c:v>
                </c:pt>
                <c:pt idx="184">
                  <c:v>0.35953846153846097</c:v>
                </c:pt>
                <c:pt idx="185">
                  <c:v>0.359807692307692</c:v>
                </c:pt>
                <c:pt idx="186">
                  <c:v>0.36007692307692302</c:v>
                </c:pt>
                <c:pt idx="187">
                  <c:v>0.36034615384615398</c:v>
                </c:pt>
                <c:pt idx="188">
                  <c:v>0.360615384615385</c:v>
                </c:pt>
                <c:pt idx="189">
                  <c:v>0.36088461538461503</c:v>
                </c:pt>
                <c:pt idx="190">
                  <c:v>0.36115384615384599</c:v>
                </c:pt>
                <c:pt idx="191">
                  <c:v>0.36142307692307701</c:v>
                </c:pt>
                <c:pt idx="192">
                  <c:v>0.36169230769230798</c:v>
                </c:pt>
                <c:pt idx="193">
                  <c:v>0.361961538461538</c:v>
                </c:pt>
                <c:pt idx="194">
                  <c:v>0.36223076923076902</c:v>
                </c:pt>
                <c:pt idx="195">
                  <c:v>0.36249999999999999</c:v>
                </c:pt>
                <c:pt idx="196">
                  <c:v>0.36276923076923101</c:v>
                </c:pt>
                <c:pt idx="197">
                  <c:v>0.36303846153846198</c:v>
                </c:pt>
                <c:pt idx="198">
                  <c:v>0.363307692307692</c:v>
                </c:pt>
                <c:pt idx="199">
                  <c:v>0.36357692307692302</c:v>
                </c:pt>
                <c:pt idx="200">
                  <c:v>0.36384615384615399</c:v>
                </c:pt>
                <c:pt idx="201">
                  <c:v>0.36411538461538501</c:v>
                </c:pt>
                <c:pt idx="202">
                  <c:v>0.36438461538461497</c:v>
                </c:pt>
                <c:pt idx="203">
                  <c:v>0.364653846153846</c:v>
                </c:pt>
                <c:pt idx="204">
                  <c:v>0.36492307692307702</c:v>
                </c:pt>
                <c:pt idx="205">
                  <c:v>0.36519230769230798</c:v>
                </c:pt>
                <c:pt idx="206">
                  <c:v>0.365461538461539</c:v>
                </c:pt>
                <c:pt idx="207">
                  <c:v>0.36573076923076903</c:v>
                </c:pt>
                <c:pt idx="208">
                  <c:v>0.36599999999999999</c:v>
                </c:pt>
                <c:pt idx="209">
                  <c:v>0.36626923076923101</c:v>
                </c:pt>
                <c:pt idx="210">
                  <c:v>0.36653846153846098</c:v>
                </c:pt>
                <c:pt idx="211">
                  <c:v>0.366807692307692</c:v>
                </c:pt>
                <c:pt idx="212">
                  <c:v>0.36707692307692302</c:v>
                </c:pt>
                <c:pt idx="213">
                  <c:v>0.36734615384615399</c:v>
                </c:pt>
                <c:pt idx="214">
                  <c:v>0.36761538461538501</c:v>
                </c:pt>
                <c:pt idx="215">
                  <c:v>0.36788461538461498</c:v>
                </c:pt>
                <c:pt idx="216">
                  <c:v>0.368153846153846</c:v>
                </c:pt>
                <c:pt idx="217">
                  <c:v>0.36842307692307702</c:v>
                </c:pt>
                <c:pt idx="218">
                  <c:v>0.36869230769230799</c:v>
                </c:pt>
                <c:pt idx="219">
                  <c:v>0.36896153846153801</c:v>
                </c:pt>
                <c:pt idx="220">
                  <c:v>0.36923076923076897</c:v>
                </c:pt>
                <c:pt idx="221">
                  <c:v>0.3695</c:v>
                </c:pt>
                <c:pt idx="222">
                  <c:v>0.36976923076923102</c:v>
                </c:pt>
                <c:pt idx="223">
                  <c:v>0.37003846153846198</c:v>
                </c:pt>
                <c:pt idx="224">
                  <c:v>0.370307692307692</c:v>
                </c:pt>
                <c:pt idx="225">
                  <c:v>0.37057692307692303</c:v>
                </c:pt>
                <c:pt idx="226">
                  <c:v>0.37084615384615399</c:v>
                </c:pt>
                <c:pt idx="227">
                  <c:v>0.37111538461538501</c:v>
                </c:pt>
                <c:pt idx="228">
                  <c:v>0.37138461538461498</c:v>
                </c:pt>
                <c:pt idx="229">
                  <c:v>0.371653846153846</c:v>
                </c:pt>
                <c:pt idx="230">
                  <c:v>0.37192307692307702</c:v>
                </c:pt>
                <c:pt idx="231">
                  <c:v>0.37219230769230799</c:v>
                </c:pt>
                <c:pt idx="232">
                  <c:v>0.37246153846153801</c:v>
                </c:pt>
                <c:pt idx="233">
                  <c:v>0.37273076923076898</c:v>
                </c:pt>
                <c:pt idx="234">
                  <c:v>0.373</c:v>
                </c:pt>
                <c:pt idx="235">
                  <c:v>0.37326923076923102</c:v>
                </c:pt>
                <c:pt idx="236">
                  <c:v>0.37353846153846199</c:v>
                </c:pt>
                <c:pt idx="237">
                  <c:v>0.37380769230769201</c:v>
                </c:pt>
                <c:pt idx="238">
                  <c:v>0.37407692307692297</c:v>
                </c:pt>
                <c:pt idx="239">
                  <c:v>0.374346153846154</c:v>
                </c:pt>
                <c:pt idx="240">
                  <c:v>0.37461538461538502</c:v>
                </c:pt>
                <c:pt idx="241">
                  <c:v>0.37488461538461498</c:v>
                </c:pt>
                <c:pt idx="242">
                  <c:v>0.375153846153846</c:v>
                </c:pt>
                <c:pt idx="243">
                  <c:v>0.37542307692307703</c:v>
                </c:pt>
                <c:pt idx="244">
                  <c:v>0.37569230769230799</c:v>
                </c:pt>
                <c:pt idx="245">
                  <c:v>0.37596153846153801</c:v>
                </c:pt>
                <c:pt idx="246">
                  <c:v>0.37623076923076898</c:v>
                </c:pt>
                <c:pt idx="247">
                  <c:v>0.3765</c:v>
                </c:pt>
                <c:pt idx="248">
                  <c:v>0.37676923076923102</c:v>
                </c:pt>
                <c:pt idx="249">
                  <c:v>0.37703846153846199</c:v>
                </c:pt>
                <c:pt idx="250">
                  <c:v>0.37730769230769201</c:v>
                </c:pt>
                <c:pt idx="251">
                  <c:v>0.37757692307692298</c:v>
                </c:pt>
                <c:pt idx="252">
                  <c:v>0.377846153846154</c:v>
                </c:pt>
                <c:pt idx="253">
                  <c:v>0.37811538461538502</c:v>
                </c:pt>
                <c:pt idx="254">
                  <c:v>0.37838461538461499</c:v>
                </c:pt>
                <c:pt idx="255">
                  <c:v>0.37865384615384601</c:v>
                </c:pt>
                <c:pt idx="256">
                  <c:v>0.37892307692307697</c:v>
                </c:pt>
                <c:pt idx="257">
                  <c:v>0.37919230769230799</c:v>
                </c:pt>
                <c:pt idx="258">
                  <c:v>0.37946153846153802</c:v>
                </c:pt>
                <c:pt idx="259">
                  <c:v>0.37973076923076898</c:v>
                </c:pt>
                <c:pt idx="260">
                  <c:v>0.38</c:v>
                </c:pt>
                <c:pt idx="261">
                  <c:v>0.38026923076923103</c:v>
                </c:pt>
                <c:pt idx="262">
                  <c:v>0.38053846153846199</c:v>
                </c:pt>
                <c:pt idx="263">
                  <c:v>0.38080769230769201</c:v>
                </c:pt>
                <c:pt idx="264">
                  <c:v>0.38107692307692298</c:v>
                </c:pt>
                <c:pt idx="265">
                  <c:v>0.381346153846154</c:v>
                </c:pt>
                <c:pt idx="266">
                  <c:v>0.38161538461538502</c:v>
                </c:pt>
                <c:pt idx="267">
                  <c:v>0.38188461538461499</c:v>
                </c:pt>
                <c:pt idx="268">
                  <c:v>0.38215384615384601</c:v>
                </c:pt>
                <c:pt idx="269">
                  <c:v>0.38242307692307698</c:v>
                </c:pt>
                <c:pt idx="270">
                  <c:v>0.382692307692308</c:v>
                </c:pt>
                <c:pt idx="271">
                  <c:v>0.38296153846153802</c:v>
                </c:pt>
                <c:pt idx="272">
                  <c:v>0.38323076923076899</c:v>
                </c:pt>
                <c:pt idx="273">
                  <c:v>0.38350000000000001</c:v>
                </c:pt>
                <c:pt idx="274">
                  <c:v>0.38376923076923097</c:v>
                </c:pt>
                <c:pt idx="275">
                  <c:v>0.38403846153846199</c:v>
                </c:pt>
                <c:pt idx="276">
                  <c:v>0.38430769230769202</c:v>
                </c:pt>
                <c:pt idx="277">
                  <c:v>0.38457692307692298</c:v>
                </c:pt>
                <c:pt idx="278">
                  <c:v>0.384846153846154</c:v>
                </c:pt>
                <c:pt idx="279">
                  <c:v>0.38511538461538503</c:v>
                </c:pt>
                <c:pt idx="280">
                  <c:v>0.38538461538461499</c:v>
                </c:pt>
                <c:pt idx="281">
                  <c:v>0.38565384615384601</c:v>
                </c:pt>
                <c:pt idx="282">
                  <c:v>0.38592307692307698</c:v>
                </c:pt>
                <c:pt idx="283">
                  <c:v>0.386192307692308</c:v>
                </c:pt>
                <c:pt idx="284">
                  <c:v>0.38646153846153802</c:v>
                </c:pt>
                <c:pt idx="285">
                  <c:v>0.38673076923076899</c:v>
                </c:pt>
                <c:pt idx="286">
                  <c:v>0.38700000000000001</c:v>
                </c:pt>
                <c:pt idx="287">
                  <c:v>0.38726923076923098</c:v>
                </c:pt>
                <c:pt idx="288">
                  <c:v>0.387538461538462</c:v>
                </c:pt>
                <c:pt idx="289">
                  <c:v>0.38780769230769202</c:v>
                </c:pt>
                <c:pt idx="290">
                  <c:v>0.38807692307692299</c:v>
                </c:pt>
                <c:pt idx="291">
                  <c:v>0.38834615384615401</c:v>
                </c:pt>
                <c:pt idx="292">
                  <c:v>0.38861538461538497</c:v>
                </c:pt>
                <c:pt idx="293">
                  <c:v>0.388884615384615</c:v>
                </c:pt>
                <c:pt idx="294">
                  <c:v>0.38915384615384602</c:v>
                </c:pt>
                <c:pt idx="295">
                  <c:v>0.38942307692307698</c:v>
                </c:pt>
                <c:pt idx="296">
                  <c:v>0.389692307692308</c:v>
                </c:pt>
                <c:pt idx="297">
                  <c:v>0.38996153846153803</c:v>
                </c:pt>
                <c:pt idx="298">
                  <c:v>0.39023076923076899</c:v>
                </c:pt>
                <c:pt idx="299">
                  <c:v>0.39050000000000001</c:v>
                </c:pt>
                <c:pt idx="300">
                  <c:v>0.39076923076923098</c:v>
                </c:pt>
                <c:pt idx="301">
                  <c:v>0.391038461538462</c:v>
                </c:pt>
                <c:pt idx="302">
                  <c:v>0.39130769230769202</c:v>
                </c:pt>
                <c:pt idx="303">
                  <c:v>0.39157692307692299</c:v>
                </c:pt>
                <c:pt idx="304">
                  <c:v>0.39184615384615401</c:v>
                </c:pt>
                <c:pt idx="305">
                  <c:v>0.39211538461538498</c:v>
                </c:pt>
                <c:pt idx="306">
                  <c:v>0.392384615384615</c:v>
                </c:pt>
                <c:pt idx="307">
                  <c:v>0.39265384615384602</c:v>
                </c:pt>
                <c:pt idx="308">
                  <c:v>0.39292307692307699</c:v>
                </c:pt>
                <c:pt idx="309">
                  <c:v>0.39319230769230801</c:v>
                </c:pt>
                <c:pt idx="310">
                  <c:v>0.39346153846153797</c:v>
                </c:pt>
                <c:pt idx="311">
                  <c:v>0.393730769230769</c:v>
                </c:pt>
                <c:pt idx="312">
                  <c:v>0.39400000000000002</c:v>
                </c:pt>
                <c:pt idx="313">
                  <c:v>0.39426923076923098</c:v>
                </c:pt>
                <c:pt idx="314">
                  <c:v>0.394538461538462</c:v>
                </c:pt>
                <c:pt idx="315">
                  <c:v>0.39480769230769203</c:v>
                </c:pt>
                <c:pt idx="316">
                  <c:v>0.39507692307692299</c:v>
                </c:pt>
                <c:pt idx="317">
                  <c:v>0.39534615384615401</c:v>
                </c:pt>
                <c:pt idx="318">
                  <c:v>0.39561538461538498</c:v>
                </c:pt>
                <c:pt idx="319">
                  <c:v>0.395884615384615</c:v>
                </c:pt>
                <c:pt idx="320">
                  <c:v>0.39615384615384602</c:v>
                </c:pt>
                <c:pt idx="321">
                  <c:v>0.39642307692307699</c:v>
                </c:pt>
                <c:pt idx="322">
                  <c:v>0.39669230769230801</c:v>
                </c:pt>
                <c:pt idx="323">
                  <c:v>0.39696153846153798</c:v>
                </c:pt>
                <c:pt idx="324">
                  <c:v>0.397230769230769</c:v>
                </c:pt>
                <c:pt idx="325">
                  <c:v>0.39750000000000002</c:v>
                </c:pt>
                <c:pt idx="326">
                  <c:v>0.39776923076923099</c:v>
                </c:pt>
                <c:pt idx="327">
                  <c:v>0.39803846153846201</c:v>
                </c:pt>
                <c:pt idx="328">
                  <c:v>0.39830769230769197</c:v>
                </c:pt>
                <c:pt idx="329">
                  <c:v>0.398576923076923</c:v>
                </c:pt>
                <c:pt idx="330">
                  <c:v>0.39884615384615402</c:v>
                </c:pt>
                <c:pt idx="331">
                  <c:v>0.39911538461538498</c:v>
                </c:pt>
                <c:pt idx="332">
                  <c:v>0.399384615384615</c:v>
                </c:pt>
                <c:pt idx="333">
                  <c:v>0.39965384615384603</c:v>
                </c:pt>
                <c:pt idx="334">
                  <c:v>0.39992307692307699</c:v>
                </c:pt>
                <c:pt idx="335">
                  <c:v>0.40019230769230801</c:v>
                </c:pt>
                <c:pt idx="336">
                  <c:v>0.40046153846153798</c:v>
                </c:pt>
                <c:pt idx="337">
                  <c:v>0.400730769230769</c:v>
                </c:pt>
                <c:pt idx="338">
                  <c:v>0.40100000000000002</c:v>
                </c:pt>
                <c:pt idx="339">
                  <c:v>0.40126923076923099</c:v>
                </c:pt>
                <c:pt idx="340">
                  <c:v>0.40153846153846201</c:v>
                </c:pt>
                <c:pt idx="341">
                  <c:v>0.40180769230769198</c:v>
                </c:pt>
                <c:pt idx="342">
                  <c:v>0.402076923076923</c:v>
                </c:pt>
                <c:pt idx="343">
                  <c:v>0.40234615384615402</c:v>
                </c:pt>
                <c:pt idx="344">
                  <c:v>0.40261538461538499</c:v>
                </c:pt>
                <c:pt idx="345">
                  <c:v>0.40288461538461501</c:v>
                </c:pt>
                <c:pt idx="346">
                  <c:v>0.40315384615384597</c:v>
                </c:pt>
                <c:pt idx="347">
                  <c:v>0.403423076923077</c:v>
                </c:pt>
                <c:pt idx="348">
                  <c:v>0.40369230769230802</c:v>
                </c:pt>
                <c:pt idx="349">
                  <c:v>0.40396153846153798</c:v>
                </c:pt>
                <c:pt idx="350">
                  <c:v>0.404230769230769</c:v>
                </c:pt>
                <c:pt idx="351">
                  <c:v>0.40450000000000003</c:v>
                </c:pt>
                <c:pt idx="352">
                  <c:v>0.40476923076923099</c:v>
                </c:pt>
                <c:pt idx="353">
                  <c:v>0.40503846153846201</c:v>
                </c:pt>
                <c:pt idx="354">
                  <c:v>0.40530769230769198</c:v>
                </c:pt>
                <c:pt idx="355">
                  <c:v>0.405576923076923</c:v>
                </c:pt>
                <c:pt idx="356">
                  <c:v>0.40584615384615402</c:v>
                </c:pt>
                <c:pt idx="357">
                  <c:v>0.40611538461538499</c:v>
                </c:pt>
                <c:pt idx="358">
                  <c:v>0.40638461538461501</c:v>
                </c:pt>
                <c:pt idx="359">
                  <c:v>0.40665384615384598</c:v>
                </c:pt>
                <c:pt idx="360">
                  <c:v>0.406923076923077</c:v>
                </c:pt>
                <c:pt idx="361">
                  <c:v>0.40719230769230802</c:v>
                </c:pt>
                <c:pt idx="362">
                  <c:v>0.40746153846153799</c:v>
                </c:pt>
                <c:pt idx="363">
                  <c:v>0.40773076923076901</c:v>
                </c:pt>
                <c:pt idx="364">
                  <c:v>0.40799999999999997</c:v>
                </c:pt>
                <c:pt idx="365">
                  <c:v>0.408269230769231</c:v>
                </c:pt>
                <c:pt idx="366">
                  <c:v>0.40853846153846202</c:v>
                </c:pt>
                <c:pt idx="367">
                  <c:v>0.40880769230769198</c:v>
                </c:pt>
                <c:pt idx="368">
                  <c:v>0.409076923076923</c:v>
                </c:pt>
                <c:pt idx="369">
                  <c:v>0.40934615384615403</c:v>
                </c:pt>
                <c:pt idx="370">
                  <c:v>0.40961538461538499</c:v>
                </c:pt>
                <c:pt idx="371">
                  <c:v>0.40988461538461501</c:v>
                </c:pt>
                <c:pt idx="372">
                  <c:v>0.41015384615384598</c:v>
                </c:pt>
                <c:pt idx="373">
                  <c:v>0.410423076923077</c:v>
                </c:pt>
                <c:pt idx="374">
                  <c:v>0.41069230769230802</c:v>
                </c:pt>
                <c:pt idx="375">
                  <c:v>0.41096153846153799</c:v>
                </c:pt>
                <c:pt idx="376">
                  <c:v>0.41123076923076901</c:v>
                </c:pt>
                <c:pt idx="377">
                  <c:v>0.41149999999999998</c:v>
                </c:pt>
                <c:pt idx="378">
                  <c:v>0.411769230769231</c:v>
                </c:pt>
                <c:pt idx="379">
                  <c:v>0.41203846153846202</c:v>
                </c:pt>
                <c:pt idx="380">
                  <c:v>0.41230769230769199</c:v>
                </c:pt>
                <c:pt idx="381">
                  <c:v>0.41257692307692301</c:v>
                </c:pt>
                <c:pt idx="382">
                  <c:v>0.41284615384615397</c:v>
                </c:pt>
                <c:pt idx="383">
                  <c:v>0.413115384615385</c:v>
                </c:pt>
                <c:pt idx="384">
                  <c:v>0.41338461538461502</c:v>
                </c:pt>
                <c:pt idx="385">
                  <c:v>0.41365384615384598</c:v>
                </c:pt>
                <c:pt idx="386">
                  <c:v>0.413923076923077</c:v>
                </c:pt>
                <c:pt idx="387">
                  <c:v>0.41419230769230803</c:v>
                </c:pt>
                <c:pt idx="388">
                  <c:v>0.41446153846153799</c:v>
                </c:pt>
                <c:pt idx="389">
                  <c:v>0.41473076923076901</c:v>
                </c:pt>
                <c:pt idx="390">
                  <c:v>0.41499999999999998</c:v>
                </c:pt>
                <c:pt idx="391">
                  <c:v>0.415269230769231</c:v>
                </c:pt>
                <c:pt idx="392">
                  <c:v>0.41553846153846202</c:v>
                </c:pt>
                <c:pt idx="393">
                  <c:v>0.41580769230769199</c:v>
                </c:pt>
                <c:pt idx="394">
                  <c:v>0.41607692307692301</c:v>
                </c:pt>
                <c:pt idx="395">
                  <c:v>0.41634615384615398</c:v>
                </c:pt>
                <c:pt idx="396">
                  <c:v>0.416615384615385</c:v>
                </c:pt>
                <c:pt idx="397">
                  <c:v>0.41688461538461502</c:v>
                </c:pt>
                <c:pt idx="398">
                  <c:v>0.41715384615384599</c:v>
                </c:pt>
                <c:pt idx="399">
                  <c:v>0.41742307692307701</c:v>
                </c:pt>
                <c:pt idx="400">
                  <c:v>0.41769230769230797</c:v>
                </c:pt>
                <c:pt idx="401">
                  <c:v>0.417961538461538</c:v>
                </c:pt>
                <c:pt idx="402">
                  <c:v>0.41823076923076902</c:v>
                </c:pt>
                <c:pt idx="403">
                  <c:v>0.41849999999999998</c:v>
                </c:pt>
                <c:pt idx="404">
                  <c:v>0.418769230769231</c:v>
                </c:pt>
                <c:pt idx="405">
                  <c:v>0.41903846153846203</c:v>
                </c:pt>
                <c:pt idx="406">
                  <c:v>0.41930769230769199</c:v>
                </c:pt>
                <c:pt idx="407">
                  <c:v>0.41957692307692301</c:v>
                </c:pt>
                <c:pt idx="408">
                  <c:v>0.41984615384615398</c:v>
                </c:pt>
                <c:pt idx="409">
                  <c:v>0.420115384615385</c:v>
                </c:pt>
                <c:pt idx="410">
                  <c:v>0.42038461538461502</c:v>
                </c:pt>
                <c:pt idx="411">
                  <c:v>0.42065384615384599</c:v>
                </c:pt>
                <c:pt idx="412">
                  <c:v>0.42092307692307701</c:v>
                </c:pt>
                <c:pt idx="413">
                  <c:v>0.42119230769230798</c:v>
                </c:pt>
                <c:pt idx="414">
                  <c:v>0.421461538461538</c:v>
                </c:pt>
                <c:pt idx="415">
                  <c:v>0.42173076923076902</c:v>
                </c:pt>
                <c:pt idx="416">
                  <c:v>0.42199999999999999</c:v>
                </c:pt>
                <c:pt idx="417">
                  <c:v>0.42226923076923101</c:v>
                </c:pt>
                <c:pt idx="418">
                  <c:v>0.42253846153846197</c:v>
                </c:pt>
                <c:pt idx="419">
                  <c:v>0.422807692307692</c:v>
                </c:pt>
                <c:pt idx="420">
                  <c:v>0.42307692307692302</c:v>
                </c:pt>
                <c:pt idx="421">
                  <c:v>0.42334615384615398</c:v>
                </c:pt>
                <c:pt idx="422">
                  <c:v>0.423615384615385</c:v>
                </c:pt>
                <c:pt idx="423">
                  <c:v>0.42388461538461503</c:v>
                </c:pt>
                <c:pt idx="424">
                  <c:v>0.42415384615384599</c:v>
                </c:pt>
                <c:pt idx="425">
                  <c:v>0.42442307692307701</c:v>
                </c:pt>
                <c:pt idx="426">
                  <c:v>0.42469230769230798</c:v>
                </c:pt>
                <c:pt idx="427">
                  <c:v>0.424961538461539</c:v>
                </c:pt>
                <c:pt idx="428">
                  <c:v>0.42523076923076902</c:v>
                </c:pt>
                <c:pt idx="429">
                  <c:v>0.42549999999999999</c:v>
                </c:pt>
                <c:pt idx="430">
                  <c:v>0.42576923076923101</c:v>
                </c:pt>
                <c:pt idx="431">
                  <c:v>0.42603846153846198</c:v>
                </c:pt>
                <c:pt idx="432">
                  <c:v>0.426307692307692</c:v>
                </c:pt>
                <c:pt idx="433">
                  <c:v>0.42657692307692302</c:v>
                </c:pt>
                <c:pt idx="434">
                  <c:v>0.42684615384615399</c:v>
                </c:pt>
                <c:pt idx="435">
                  <c:v>0.42711538461538501</c:v>
                </c:pt>
                <c:pt idx="436">
                  <c:v>0.42738461538461497</c:v>
                </c:pt>
                <c:pt idx="437">
                  <c:v>0.427653846153846</c:v>
                </c:pt>
                <c:pt idx="438">
                  <c:v>0.42792307692307702</c:v>
                </c:pt>
                <c:pt idx="439">
                  <c:v>0.42819230769230798</c:v>
                </c:pt>
                <c:pt idx="440">
                  <c:v>0.42846153846153801</c:v>
                </c:pt>
                <c:pt idx="441">
                  <c:v>0.42873076923076903</c:v>
                </c:pt>
                <c:pt idx="442">
                  <c:v>0.42899999999999999</c:v>
                </c:pt>
                <c:pt idx="443">
                  <c:v>0.42926923076923101</c:v>
                </c:pt>
                <c:pt idx="444">
                  <c:v>0.42953846153846198</c:v>
                </c:pt>
                <c:pt idx="445">
                  <c:v>0.429807692307692</c:v>
                </c:pt>
                <c:pt idx="446">
                  <c:v>0.43007692307692302</c:v>
                </c:pt>
                <c:pt idx="447">
                  <c:v>0.43034615384615399</c:v>
                </c:pt>
                <c:pt idx="448">
                  <c:v>0.43061538461538501</c:v>
                </c:pt>
                <c:pt idx="449">
                  <c:v>0.43088461538461498</c:v>
                </c:pt>
                <c:pt idx="450">
                  <c:v>0.431153846153846</c:v>
                </c:pt>
                <c:pt idx="451">
                  <c:v>0.43142307692307702</c:v>
                </c:pt>
                <c:pt idx="452">
                  <c:v>0.43169230769230799</c:v>
                </c:pt>
                <c:pt idx="453">
                  <c:v>0.43196153846153801</c:v>
                </c:pt>
                <c:pt idx="454">
                  <c:v>0.43223076923076897</c:v>
                </c:pt>
                <c:pt idx="455">
                  <c:v>0.4325</c:v>
                </c:pt>
                <c:pt idx="456">
                  <c:v>0.43276923076923102</c:v>
                </c:pt>
                <c:pt idx="457">
                  <c:v>0.43303846153846198</c:v>
                </c:pt>
                <c:pt idx="458">
                  <c:v>0.43330769230769201</c:v>
                </c:pt>
                <c:pt idx="459">
                  <c:v>0.43357692307692303</c:v>
                </c:pt>
                <c:pt idx="460">
                  <c:v>0.43384615384615399</c:v>
                </c:pt>
                <c:pt idx="461">
                  <c:v>0.43411538461538501</c:v>
                </c:pt>
                <c:pt idx="462">
                  <c:v>0.43438461538461498</c:v>
                </c:pt>
                <c:pt idx="463">
                  <c:v>0.434653846153846</c:v>
                </c:pt>
                <c:pt idx="464">
                  <c:v>0.43492307692307702</c:v>
                </c:pt>
                <c:pt idx="465">
                  <c:v>0.43519230769230799</c:v>
                </c:pt>
                <c:pt idx="466">
                  <c:v>0.43546153846153801</c:v>
                </c:pt>
                <c:pt idx="467">
                  <c:v>0.43573076923076898</c:v>
                </c:pt>
                <c:pt idx="468">
                  <c:v>0.436</c:v>
                </c:pt>
                <c:pt idx="469">
                  <c:v>0.43626923076923102</c:v>
                </c:pt>
                <c:pt idx="470">
                  <c:v>0.43653846153846199</c:v>
                </c:pt>
                <c:pt idx="471">
                  <c:v>0.43680769230769201</c:v>
                </c:pt>
                <c:pt idx="472">
                  <c:v>0.43707692307692297</c:v>
                </c:pt>
                <c:pt idx="473">
                  <c:v>0.437346153846154</c:v>
                </c:pt>
                <c:pt idx="474">
                  <c:v>0.43761538461538502</c:v>
                </c:pt>
                <c:pt idx="475">
                  <c:v>0.43788461538461498</c:v>
                </c:pt>
                <c:pt idx="476">
                  <c:v>0.438153846153846</c:v>
                </c:pt>
                <c:pt idx="477">
                  <c:v>0.43842307692307703</c:v>
                </c:pt>
                <c:pt idx="478">
                  <c:v>0.43869230769230799</c:v>
                </c:pt>
                <c:pt idx="479">
                  <c:v>0.43896153846153801</c:v>
                </c:pt>
                <c:pt idx="480">
                  <c:v>0.43923076923076898</c:v>
                </c:pt>
                <c:pt idx="481">
                  <c:v>0.4395</c:v>
                </c:pt>
                <c:pt idx="482">
                  <c:v>0.43976923076923102</c:v>
                </c:pt>
                <c:pt idx="483">
                  <c:v>0.44003846153846199</c:v>
                </c:pt>
                <c:pt idx="484">
                  <c:v>0.44030769230769201</c:v>
                </c:pt>
                <c:pt idx="485">
                  <c:v>0.44057692307692298</c:v>
                </c:pt>
                <c:pt idx="486">
                  <c:v>0.440846153846154</c:v>
                </c:pt>
                <c:pt idx="487">
                  <c:v>0.44111538461538502</c:v>
                </c:pt>
                <c:pt idx="488">
                  <c:v>0.44138461538461499</c:v>
                </c:pt>
                <c:pt idx="489">
                  <c:v>0.44165384615384601</c:v>
                </c:pt>
                <c:pt idx="490">
                  <c:v>0.44192307692307697</c:v>
                </c:pt>
                <c:pt idx="491">
                  <c:v>0.442192307692308</c:v>
                </c:pt>
                <c:pt idx="492">
                  <c:v>0.44246153846153802</c:v>
                </c:pt>
                <c:pt idx="493">
                  <c:v>0.44273076923076898</c:v>
                </c:pt>
                <c:pt idx="494">
                  <c:v>0.443</c:v>
                </c:pt>
                <c:pt idx="495">
                  <c:v>0.44326923076923103</c:v>
                </c:pt>
                <c:pt idx="496">
                  <c:v>0.44353846153846199</c:v>
                </c:pt>
                <c:pt idx="497">
                  <c:v>0.44380769230769201</c:v>
                </c:pt>
                <c:pt idx="498">
                  <c:v>0.44407692307692298</c:v>
                </c:pt>
                <c:pt idx="499">
                  <c:v>0.444346153846154</c:v>
                </c:pt>
                <c:pt idx="500">
                  <c:v>0.44461538461538502</c:v>
                </c:pt>
                <c:pt idx="501">
                  <c:v>0.44488461538461499</c:v>
                </c:pt>
                <c:pt idx="502">
                  <c:v>0.44515384615384601</c:v>
                </c:pt>
                <c:pt idx="503">
                  <c:v>0.44542307692307698</c:v>
                </c:pt>
                <c:pt idx="504">
                  <c:v>0.445692307692308</c:v>
                </c:pt>
                <c:pt idx="505">
                  <c:v>0.44596153846153802</c:v>
                </c:pt>
                <c:pt idx="506">
                  <c:v>0.44623076923076899</c:v>
                </c:pt>
                <c:pt idx="507">
                  <c:v>0.44650000000000001</c:v>
                </c:pt>
                <c:pt idx="508">
                  <c:v>0.44676923076923097</c:v>
                </c:pt>
                <c:pt idx="509">
                  <c:v>0.447038461538462</c:v>
                </c:pt>
                <c:pt idx="510">
                  <c:v>0.44730769230769202</c:v>
                </c:pt>
                <c:pt idx="511">
                  <c:v>0.44757692307692298</c:v>
                </c:pt>
                <c:pt idx="512">
                  <c:v>0.447846153846154</c:v>
                </c:pt>
                <c:pt idx="513">
                  <c:v>0.44811538461538503</c:v>
                </c:pt>
                <c:pt idx="514">
                  <c:v>0.44838461538461499</c:v>
                </c:pt>
                <c:pt idx="515">
                  <c:v>0.44865384615384601</c:v>
                </c:pt>
                <c:pt idx="516">
                  <c:v>0.44892307692307698</c:v>
                </c:pt>
                <c:pt idx="517">
                  <c:v>0.449192307692308</c:v>
                </c:pt>
                <c:pt idx="518">
                  <c:v>0.44946153846153902</c:v>
                </c:pt>
                <c:pt idx="519">
                  <c:v>0.44973076923076899</c:v>
                </c:pt>
                <c:pt idx="520">
                  <c:v>0.45</c:v>
                </c:pt>
                <c:pt idx="521">
                  <c:v>0.45030769230769202</c:v>
                </c:pt>
                <c:pt idx="522">
                  <c:v>0.45061538461538497</c:v>
                </c:pt>
                <c:pt idx="523">
                  <c:v>0.45092307692307698</c:v>
                </c:pt>
                <c:pt idx="524">
                  <c:v>0.45123076923076899</c:v>
                </c:pt>
                <c:pt idx="525">
                  <c:v>0.451538461538462</c:v>
                </c:pt>
                <c:pt idx="526">
                  <c:v>0.45184615384615401</c:v>
                </c:pt>
                <c:pt idx="527">
                  <c:v>0.45215384615384602</c:v>
                </c:pt>
                <c:pt idx="528">
                  <c:v>0.45246153846153803</c:v>
                </c:pt>
                <c:pt idx="529">
                  <c:v>0.45276923076923098</c:v>
                </c:pt>
                <c:pt idx="530">
                  <c:v>0.45307692307692299</c:v>
                </c:pt>
                <c:pt idx="531">
                  <c:v>0.453384615384615</c:v>
                </c:pt>
                <c:pt idx="532">
                  <c:v>0.45369230769230801</c:v>
                </c:pt>
                <c:pt idx="533">
                  <c:v>0.45400000000000001</c:v>
                </c:pt>
                <c:pt idx="534">
                  <c:v>0.45430769230769202</c:v>
                </c:pt>
                <c:pt idx="535">
                  <c:v>0.45461538461538498</c:v>
                </c:pt>
                <c:pt idx="536">
                  <c:v>0.45492307692307699</c:v>
                </c:pt>
                <c:pt idx="537">
                  <c:v>0.45523076923076899</c:v>
                </c:pt>
                <c:pt idx="538">
                  <c:v>0.455538461538462</c:v>
                </c:pt>
                <c:pt idx="539">
                  <c:v>0.45584615384615401</c:v>
                </c:pt>
                <c:pt idx="540">
                  <c:v>0.45615384615384602</c:v>
                </c:pt>
                <c:pt idx="541">
                  <c:v>0.45646153846153797</c:v>
                </c:pt>
                <c:pt idx="542">
                  <c:v>0.45676923076923098</c:v>
                </c:pt>
                <c:pt idx="543">
                  <c:v>0.45707692307692299</c:v>
                </c:pt>
                <c:pt idx="544">
                  <c:v>0.457384615384615</c:v>
                </c:pt>
                <c:pt idx="545">
                  <c:v>0.45769230769230801</c:v>
                </c:pt>
                <c:pt idx="546">
                  <c:v>0.45800000000000002</c:v>
                </c:pt>
                <c:pt idx="547">
                  <c:v>0.45830769230769203</c:v>
                </c:pt>
                <c:pt idx="548">
                  <c:v>0.45861538461538498</c:v>
                </c:pt>
                <c:pt idx="549">
                  <c:v>0.45892307692307699</c:v>
                </c:pt>
                <c:pt idx="550">
                  <c:v>0.459230769230769</c:v>
                </c:pt>
                <c:pt idx="551">
                  <c:v>0.45953846153846201</c:v>
                </c:pt>
                <c:pt idx="552">
                  <c:v>0.45984615384615402</c:v>
                </c:pt>
                <c:pt idx="553">
                  <c:v>0.46015384615384602</c:v>
                </c:pt>
                <c:pt idx="554">
                  <c:v>0.46046153846153798</c:v>
                </c:pt>
                <c:pt idx="555">
                  <c:v>0.46076923076923099</c:v>
                </c:pt>
                <c:pt idx="556">
                  <c:v>0.461076923076923</c:v>
                </c:pt>
                <c:pt idx="557">
                  <c:v>0.461384615384615</c:v>
                </c:pt>
                <c:pt idx="558">
                  <c:v>0.46169230769230801</c:v>
                </c:pt>
                <c:pt idx="559">
                  <c:v>0.46200000000000002</c:v>
                </c:pt>
                <c:pt idx="560">
                  <c:v>0.46230769230769198</c:v>
                </c:pt>
                <c:pt idx="561">
                  <c:v>0.46261538461538498</c:v>
                </c:pt>
                <c:pt idx="562">
                  <c:v>0.46292307692307699</c:v>
                </c:pt>
                <c:pt idx="563">
                  <c:v>0.463230769230769</c:v>
                </c:pt>
                <c:pt idx="564">
                  <c:v>0.46353846153846201</c:v>
                </c:pt>
                <c:pt idx="565">
                  <c:v>0.46384615384615402</c:v>
                </c:pt>
                <c:pt idx="566">
                  <c:v>0.46415384615384597</c:v>
                </c:pt>
                <c:pt idx="567">
                  <c:v>0.46446153846153798</c:v>
                </c:pt>
                <c:pt idx="568">
                  <c:v>0.46476923076923099</c:v>
                </c:pt>
                <c:pt idx="569">
                  <c:v>0.465076923076923</c:v>
                </c:pt>
                <c:pt idx="570">
                  <c:v>0.46538461538461501</c:v>
                </c:pt>
                <c:pt idx="571">
                  <c:v>0.46569230769230802</c:v>
                </c:pt>
                <c:pt idx="572">
                  <c:v>0.46600000000000003</c:v>
                </c:pt>
                <c:pt idx="573">
                  <c:v>0.46630769230769198</c:v>
                </c:pt>
                <c:pt idx="574">
                  <c:v>0.46661538461538499</c:v>
                </c:pt>
                <c:pt idx="575">
                  <c:v>0.466923076923077</c:v>
                </c:pt>
                <c:pt idx="576">
                  <c:v>0.46723076923076901</c:v>
                </c:pt>
                <c:pt idx="577">
                  <c:v>0.46753846153846201</c:v>
                </c:pt>
                <c:pt idx="578">
                  <c:v>0.46784615384615402</c:v>
                </c:pt>
                <c:pt idx="579">
                  <c:v>0.46815384615384598</c:v>
                </c:pt>
                <c:pt idx="580">
                  <c:v>0.46846153846153799</c:v>
                </c:pt>
                <c:pt idx="581">
                  <c:v>0.46876923076923099</c:v>
                </c:pt>
                <c:pt idx="582">
                  <c:v>0.469076923076923</c:v>
                </c:pt>
                <c:pt idx="583">
                  <c:v>0.46938461538461501</c:v>
                </c:pt>
                <c:pt idx="584">
                  <c:v>0.46969230769230802</c:v>
                </c:pt>
                <c:pt idx="585">
                  <c:v>0.47</c:v>
                </c:pt>
                <c:pt idx="586">
                  <c:v>0.47030769230769198</c:v>
                </c:pt>
                <c:pt idx="587">
                  <c:v>0.47061538461538499</c:v>
                </c:pt>
                <c:pt idx="588">
                  <c:v>0.470923076923077</c:v>
                </c:pt>
                <c:pt idx="589">
                  <c:v>0.47123076923076901</c:v>
                </c:pt>
                <c:pt idx="590">
                  <c:v>0.47153846153846202</c:v>
                </c:pt>
                <c:pt idx="591">
                  <c:v>0.47184615384615403</c:v>
                </c:pt>
                <c:pt idx="592">
                  <c:v>0.47215384615384598</c:v>
                </c:pt>
                <c:pt idx="593">
                  <c:v>0.47246153846153799</c:v>
                </c:pt>
                <c:pt idx="594">
                  <c:v>0.472769230769231</c:v>
                </c:pt>
                <c:pt idx="595">
                  <c:v>0.47307692307692301</c:v>
                </c:pt>
                <c:pt idx="596">
                  <c:v>0.47338461538461502</c:v>
                </c:pt>
                <c:pt idx="597">
                  <c:v>0.47369230769230802</c:v>
                </c:pt>
                <c:pt idx="598">
                  <c:v>0.47399999999999998</c:v>
                </c:pt>
                <c:pt idx="599">
                  <c:v>0.47430769230769199</c:v>
                </c:pt>
                <c:pt idx="600">
                  <c:v>0.47461538461538499</c:v>
                </c:pt>
                <c:pt idx="601">
                  <c:v>0.474923076923077</c:v>
                </c:pt>
                <c:pt idx="602">
                  <c:v>0.47523076923076901</c:v>
                </c:pt>
                <c:pt idx="603">
                  <c:v>0.47553846153846202</c:v>
                </c:pt>
                <c:pt idx="604">
                  <c:v>0.47584615384615397</c:v>
                </c:pt>
                <c:pt idx="605">
                  <c:v>0.47615384615384598</c:v>
                </c:pt>
                <c:pt idx="606">
                  <c:v>0.47646153846153799</c:v>
                </c:pt>
                <c:pt idx="607">
                  <c:v>0.476769230769231</c:v>
                </c:pt>
                <c:pt idx="608">
                  <c:v>0.47707692307692301</c:v>
                </c:pt>
                <c:pt idx="609">
                  <c:v>0.47738461538461502</c:v>
                </c:pt>
                <c:pt idx="610">
                  <c:v>0.47769230769230803</c:v>
                </c:pt>
                <c:pt idx="611">
                  <c:v>0.47799999999999998</c:v>
                </c:pt>
                <c:pt idx="612">
                  <c:v>0.47830769230769199</c:v>
                </c:pt>
                <c:pt idx="613">
                  <c:v>0.478615384615385</c:v>
                </c:pt>
                <c:pt idx="614">
                  <c:v>0.47892307692307701</c:v>
                </c:pt>
                <c:pt idx="615">
                  <c:v>0.47923076923076902</c:v>
                </c:pt>
                <c:pt idx="616">
                  <c:v>0.47953846153846202</c:v>
                </c:pt>
                <c:pt idx="617">
                  <c:v>0.47984615384615398</c:v>
                </c:pt>
                <c:pt idx="618">
                  <c:v>0.48015384615384599</c:v>
                </c:pt>
                <c:pt idx="619">
                  <c:v>0.480461538461538</c:v>
                </c:pt>
                <c:pt idx="620">
                  <c:v>0.480769230769231</c:v>
                </c:pt>
                <c:pt idx="621">
                  <c:v>0.48107692307692301</c:v>
                </c:pt>
                <c:pt idx="622">
                  <c:v>0.48138461538461502</c:v>
                </c:pt>
                <c:pt idx="623">
                  <c:v>0.48169230769230797</c:v>
                </c:pt>
                <c:pt idx="624">
                  <c:v>0.48199999999999998</c:v>
                </c:pt>
                <c:pt idx="625">
                  <c:v>0.48230769230769199</c:v>
                </c:pt>
                <c:pt idx="626">
                  <c:v>0.482615384615385</c:v>
                </c:pt>
                <c:pt idx="627">
                  <c:v>0.48292307692307701</c:v>
                </c:pt>
                <c:pt idx="628">
                  <c:v>0.48323076923076902</c:v>
                </c:pt>
                <c:pt idx="629">
                  <c:v>0.48353846153846203</c:v>
                </c:pt>
                <c:pt idx="630">
                  <c:v>0.48384615384615398</c:v>
                </c:pt>
                <c:pt idx="631">
                  <c:v>0.48415384615384599</c:v>
                </c:pt>
                <c:pt idx="632">
                  <c:v>0.484461538461538</c:v>
                </c:pt>
                <c:pt idx="633">
                  <c:v>0.48476923076923101</c:v>
                </c:pt>
                <c:pt idx="634">
                  <c:v>0.48507692307692302</c:v>
                </c:pt>
                <c:pt idx="635">
                  <c:v>0.48538461538461503</c:v>
                </c:pt>
                <c:pt idx="636">
                  <c:v>0.48569230769230798</c:v>
                </c:pt>
                <c:pt idx="637">
                  <c:v>0.48599999999999999</c:v>
                </c:pt>
                <c:pt idx="638">
                  <c:v>0.486307692307692</c:v>
                </c:pt>
                <c:pt idx="639">
                  <c:v>0.486615384615385</c:v>
                </c:pt>
                <c:pt idx="640">
                  <c:v>0.48692307692307701</c:v>
                </c:pt>
                <c:pt idx="641">
                  <c:v>0.48723076923076902</c:v>
                </c:pt>
                <c:pt idx="642">
                  <c:v>0.48753846153846098</c:v>
                </c:pt>
                <c:pt idx="643">
                  <c:v>0.48784615384615398</c:v>
                </c:pt>
                <c:pt idx="644">
                  <c:v>0.48815384615384599</c:v>
                </c:pt>
                <c:pt idx="645">
                  <c:v>0.488461538461539</c:v>
                </c:pt>
                <c:pt idx="646">
                  <c:v>0.48876923076923101</c:v>
                </c:pt>
                <c:pt idx="647">
                  <c:v>0.48907692307692302</c:v>
                </c:pt>
                <c:pt idx="648">
                  <c:v>0.48938461538461497</c:v>
                </c:pt>
                <c:pt idx="649">
                  <c:v>0.48969230769230798</c:v>
                </c:pt>
                <c:pt idx="650">
                  <c:v>0.49</c:v>
                </c:pt>
                <c:pt idx="651">
                  <c:v>0.490307692307692</c:v>
                </c:pt>
                <c:pt idx="652">
                  <c:v>0.49061538461538501</c:v>
                </c:pt>
                <c:pt idx="653">
                  <c:v>0.49092307692307702</c:v>
                </c:pt>
                <c:pt idx="654">
                  <c:v>0.49123076923076903</c:v>
                </c:pt>
                <c:pt idx="655">
                  <c:v>0.49153846153846198</c:v>
                </c:pt>
                <c:pt idx="656">
                  <c:v>0.49184615384615399</c:v>
                </c:pt>
                <c:pt idx="657">
                  <c:v>0.492153846153846</c:v>
                </c:pt>
                <c:pt idx="658">
                  <c:v>0.49246153846153901</c:v>
                </c:pt>
                <c:pt idx="659">
                  <c:v>0.49276923076923101</c:v>
                </c:pt>
                <c:pt idx="660">
                  <c:v>0.49307692307692302</c:v>
                </c:pt>
                <c:pt idx="661">
                  <c:v>0.49338461538461498</c:v>
                </c:pt>
                <c:pt idx="662">
                  <c:v>0.49369230769230799</c:v>
                </c:pt>
                <c:pt idx="663">
                  <c:v>0.49399999999999999</c:v>
                </c:pt>
                <c:pt idx="664">
                  <c:v>0.494307692307692</c:v>
                </c:pt>
                <c:pt idx="665">
                  <c:v>0.49461538461538501</c:v>
                </c:pt>
                <c:pt idx="666">
                  <c:v>0.49492307692307702</c:v>
                </c:pt>
                <c:pt idx="667">
                  <c:v>0.49523076923076897</c:v>
                </c:pt>
                <c:pt idx="668">
                  <c:v>0.49553846153846098</c:v>
                </c:pt>
                <c:pt idx="669">
                  <c:v>0.49584615384615399</c:v>
                </c:pt>
                <c:pt idx="670">
                  <c:v>0.496153846153846</c:v>
                </c:pt>
                <c:pt idx="671">
                  <c:v>0.49646153846153901</c:v>
                </c:pt>
                <c:pt idx="672">
                  <c:v>0.49676923076923102</c:v>
                </c:pt>
                <c:pt idx="673">
                  <c:v>0.49707692307692303</c:v>
                </c:pt>
                <c:pt idx="674">
                  <c:v>0.49738461538461498</c:v>
                </c:pt>
                <c:pt idx="675">
                  <c:v>0.49769230769230799</c:v>
                </c:pt>
                <c:pt idx="676">
                  <c:v>0.498</c:v>
                </c:pt>
                <c:pt idx="677">
                  <c:v>0.49830769230769201</c:v>
                </c:pt>
                <c:pt idx="678">
                  <c:v>0.49861538461538502</c:v>
                </c:pt>
                <c:pt idx="679">
                  <c:v>0.49892307692307702</c:v>
                </c:pt>
                <c:pt idx="680">
                  <c:v>0.49923076923076898</c:v>
                </c:pt>
                <c:pt idx="681">
                  <c:v>0.49953846153846099</c:v>
                </c:pt>
                <c:pt idx="682">
                  <c:v>0.499846153846154</c:v>
                </c:pt>
                <c:pt idx="683">
                  <c:v>0.50015384615384595</c:v>
                </c:pt>
                <c:pt idx="684">
                  <c:v>0.50046153846153896</c:v>
                </c:pt>
                <c:pt idx="685">
                  <c:v>0.50076923076923097</c:v>
                </c:pt>
                <c:pt idx="686">
                  <c:v>0.50107692307692298</c:v>
                </c:pt>
                <c:pt idx="687">
                  <c:v>0.50138461538461498</c:v>
                </c:pt>
                <c:pt idx="688">
                  <c:v>0.50169230769230799</c:v>
                </c:pt>
                <c:pt idx="689">
                  <c:v>0.502</c:v>
                </c:pt>
                <c:pt idx="690">
                  <c:v>0.50230769230769201</c:v>
                </c:pt>
                <c:pt idx="691">
                  <c:v>0.50261538461538502</c:v>
                </c:pt>
                <c:pt idx="692">
                  <c:v>0.50292307692307703</c:v>
                </c:pt>
                <c:pt idx="693">
                  <c:v>0.50323076923076904</c:v>
                </c:pt>
                <c:pt idx="694">
                  <c:v>0.50353846153846105</c:v>
                </c:pt>
                <c:pt idx="695">
                  <c:v>0.50384615384615405</c:v>
                </c:pt>
                <c:pt idx="696">
                  <c:v>0.50415384615384595</c:v>
                </c:pt>
                <c:pt idx="697">
                  <c:v>0.50446153846153896</c:v>
                </c:pt>
                <c:pt idx="698">
                  <c:v>0.50476923076923097</c:v>
                </c:pt>
                <c:pt idx="699">
                  <c:v>0.50507692307692298</c:v>
                </c:pt>
                <c:pt idx="700">
                  <c:v>0.50538461538461499</c:v>
                </c:pt>
                <c:pt idx="701">
                  <c:v>0.505692307692308</c:v>
                </c:pt>
                <c:pt idx="702">
                  <c:v>0.50600000000000001</c:v>
                </c:pt>
                <c:pt idx="703">
                  <c:v>0.50630769230769201</c:v>
                </c:pt>
                <c:pt idx="704">
                  <c:v>0.50661538461538502</c:v>
                </c:pt>
                <c:pt idx="705">
                  <c:v>0.50692307692307703</c:v>
                </c:pt>
                <c:pt idx="706">
                  <c:v>0.50723076923076904</c:v>
                </c:pt>
                <c:pt idx="707">
                  <c:v>0.50753846153846205</c:v>
                </c:pt>
                <c:pt idx="708">
                  <c:v>0.50784615384615395</c:v>
                </c:pt>
                <c:pt idx="709">
                  <c:v>0.50815384615384596</c:v>
                </c:pt>
                <c:pt idx="710">
                  <c:v>0.50846153846153797</c:v>
                </c:pt>
                <c:pt idx="711">
                  <c:v>0.50876923076923097</c:v>
                </c:pt>
                <c:pt idx="712">
                  <c:v>0.50907692307692298</c:v>
                </c:pt>
                <c:pt idx="713">
                  <c:v>0.50938461538461499</c:v>
                </c:pt>
                <c:pt idx="714">
                  <c:v>0.509692307692308</c:v>
                </c:pt>
                <c:pt idx="715">
                  <c:v>0.51</c:v>
                </c:pt>
                <c:pt idx="716">
                  <c:v>0.51030769230769202</c:v>
                </c:pt>
                <c:pt idx="717">
                  <c:v>0.51061538461538503</c:v>
                </c:pt>
                <c:pt idx="718">
                  <c:v>0.51092307692307704</c:v>
                </c:pt>
                <c:pt idx="719">
                  <c:v>0.51123076923076904</c:v>
                </c:pt>
                <c:pt idx="720">
                  <c:v>0.51153846153846105</c:v>
                </c:pt>
                <c:pt idx="721">
                  <c:v>0.51184615384615395</c:v>
                </c:pt>
                <c:pt idx="722">
                  <c:v>0.51215384615384596</c:v>
                </c:pt>
                <c:pt idx="723">
                  <c:v>0.51246153846153897</c:v>
                </c:pt>
                <c:pt idx="724">
                  <c:v>0.51276923076923098</c:v>
                </c:pt>
                <c:pt idx="725">
                  <c:v>0.51307692307692299</c:v>
                </c:pt>
                <c:pt idx="726">
                  <c:v>0.513384615384615</c:v>
                </c:pt>
                <c:pt idx="727">
                  <c:v>0.513692307692308</c:v>
                </c:pt>
                <c:pt idx="728">
                  <c:v>0.51400000000000001</c:v>
                </c:pt>
                <c:pt idx="729">
                  <c:v>0.51430769230769202</c:v>
                </c:pt>
                <c:pt idx="730">
                  <c:v>0.51461538461538503</c:v>
                </c:pt>
                <c:pt idx="731">
                  <c:v>0.51492307692307704</c:v>
                </c:pt>
                <c:pt idx="732">
                  <c:v>0.51523076923076905</c:v>
                </c:pt>
                <c:pt idx="733">
                  <c:v>0.51553846153846195</c:v>
                </c:pt>
                <c:pt idx="734">
                  <c:v>0.51584615384615395</c:v>
                </c:pt>
                <c:pt idx="735">
                  <c:v>0.51615384615384596</c:v>
                </c:pt>
                <c:pt idx="736">
                  <c:v>0.51646153846153797</c:v>
                </c:pt>
                <c:pt idx="737">
                  <c:v>0.51676923076923098</c:v>
                </c:pt>
                <c:pt idx="738">
                  <c:v>0.51707692307692299</c:v>
                </c:pt>
                <c:pt idx="739">
                  <c:v>0.517384615384615</c:v>
                </c:pt>
                <c:pt idx="740">
                  <c:v>0.51769230769230801</c:v>
                </c:pt>
                <c:pt idx="741">
                  <c:v>0.51800000000000002</c:v>
                </c:pt>
                <c:pt idx="742">
                  <c:v>0.51830769230769203</c:v>
                </c:pt>
                <c:pt idx="743">
                  <c:v>0.51861538461538503</c:v>
                </c:pt>
                <c:pt idx="744">
                  <c:v>0.51892307692307704</c:v>
                </c:pt>
                <c:pt idx="745">
                  <c:v>0.51923076923076905</c:v>
                </c:pt>
                <c:pt idx="746">
                  <c:v>0.51953846153846195</c:v>
                </c:pt>
                <c:pt idx="747">
                  <c:v>0.51984615384615396</c:v>
                </c:pt>
                <c:pt idx="748">
                  <c:v>0.52015384615384597</c:v>
                </c:pt>
                <c:pt idx="749">
                  <c:v>0.52046153846153898</c:v>
                </c:pt>
                <c:pt idx="750">
                  <c:v>0.52076923076923098</c:v>
                </c:pt>
                <c:pt idx="751">
                  <c:v>0.52107692307692299</c:v>
                </c:pt>
                <c:pt idx="752">
                  <c:v>0.521384615384615</c:v>
                </c:pt>
                <c:pt idx="753">
                  <c:v>0.52169230769230801</c:v>
                </c:pt>
                <c:pt idx="754">
                  <c:v>0.52200000000000002</c:v>
                </c:pt>
                <c:pt idx="755">
                  <c:v>0.52230769230769203</c:v>
                </c:pt>
                <c:pt idx="756">
                  <c:v>0.52261538461538504</c:v>
                </c:pt>
                <c:pt idx="757">
                  <c:v>0.52292307692307705</c:v>
                </c:pt>
                <c:pt idx="758">
                  <c:v>0.52323076923076905</c:v>
                </c:pt>
                <c:pt idx="759">
                  <c:v>0.52353846153846195</c:v>
                </c:pt>
                <c:pt idx="760">
                  <c:v>0.52384615384615396</c:v>
                </c:pt>
                <c:pt idx="761">
                  <c:v>0.52415384615384597</c:v>
                </c:pt>
                <c:pt idx="762">
                  <c:v>0.52446153846153898</c:v>
                </c:pt>
                <c:pt idx="763">
                  <c:v>0.52476923076923099</c:v>
                </c:pt>
                <c:pt idx="764">
                  <c:v>0.525076923076923</c:v>
                </c:pt>
                <c:pt idx="765">
                  <c:v>0.52538461538461501</c:v>
                </c:pt>
                <c:pt idx="766">
                  <c:v>0.52569230769230801</c:v>
                </c:pt>
                <c:pt idx="767">
                  <c:v>0.52600000000000002</c:v>
                </c:pt>
                <c:pt idx="768">
                  <c:v>0.52630769230769203</c:v>
                </c:pt>
                <c:pt idx="769">
                  <c:v>0.52661538461538504</c:v>
                </c:pt>
                <c:pt idx="770">
                  <c:v>0.52692307692307705</c:v>
                </c:pt>
                <c:pt idx="771">
                  <c:v>0.52723076923076895</c:v>
                </c:pt>
                <c:pt idx="772">
                  <c:v>0.52753846153846196</c:v>
                </c:pt>
                <c:pt idx="773">
                  <c:v>0.52784615384615396</c:v>
                </c:pt>
                <c:pt idx="774">
                  <c:v>0.52815384615384597</c:v>
                </c:pt>
                <c:pt idx="775">
                  <c:v>0.52846153846153798</c:v>
                </c:pt>
                <c:pt idx="776">
                  <c:v>0.52876923076923099</c:v>
                </c:pt>
                <c:pt idx="777">
                  <c:v>0.529076923076923</c:v>
                </c:pt>
                <c:pt idx="778">
                  <c:v>0.52938461538461501</c:v>
                </c:pt>
                <c:pt idx="779">
                  <c:v>0.52969230769230802</c:v>
                </c:pt>
                <c:pt idx="780">
                  <c:v>0.53</c:v>
                </c:pt>
                <c:pt idx="781">
                  <c:v>0.53030769230769204</c:v>
                </c:pt>
                <c:pt idx="782">
                  <c:v>0.53061538461538504</c:v>
                </c:pt>
                <c:pt idx="783">
                  <c:v>0.53092307692307705</c:v>
                </c:pt>
                <c:pt idx="784">
                  <c:v>0.53123076923076895</c:v>
                </c:pt>
                <c:pt idx="785">
                  <c:v>0.53153846153846196</c:v>
                </c:pt>
                <c:pt idx="786">
                  <c:v>0.53184615384615397</c:v>
                </c:pt>
                <c:pt idx="787">
                  <c:v>0.53215384615384598</c:v>
                </c:pt>
                <c:pt idx="788">
                  <c:v>0.53246153846153799</c:v>
                </c:pt>
                <c:pt idx="789">
                  <c:v>0.53276923076923099</c:v>
                </c:pt>
                <c:pt idx="790">
                  <c:v>0.533076923076923</c:v>
                </c:pt>
                <c:pt idx="791">
                  <c:v>0.53338461538461501</c:v>
                </c:pt>
                <c:pt idx="792">
                  <c:v>0.53369230769230802</c:v>
                </c:pt>
                <c:pt idx="793">
                  <c:v>0.53400000000000003</c:v>
                </c:pt>
                <c:pt idx="794">
                  <c:v>0.53430769230769204</c:v>
                </c:pt>
                <c:pt idx="795">
                  <c:v>0.53461538461538505</c:v>
                </c:pt>
                <c:pt idx="796">
                  <c:v>0.53492307692307695</c:v>
                </c:pt>
                <c:pt idx="797">
                  <c:v>0.53523076923076895</c:v>
                </c:pt>
                <c:pt idx="798">
                  <c:v>0.53553846153846196</c:v>
                </c:pt>
                <c:pt idx="799">
                  <c:v>0.53584615384615397</c:v>
                </c:pt>
                <c:pt idx="800">
                  <c:v>0.53615384615384598</c:v>
                </c:pt>
                <c:pt idx="801">
                  <c:v>0.53646153846153799</c:v>
                </c:pt>
                <c:pt idx="802">
                  <c:v>0.536769230769231</c:v>
                </c:pt>
                <c:pt idx="803">
                  <c:v>0.53707692307692301</c:v>
                </c:pt>
                <c:pt idx="804">
                  <c:v>0.53738461538461502</c:v>
                </c:pt>
                <c:pt idx="805">
                  <c:v>0.53769230769230802</c:v>
                </c:pt>
                <c:pt idx="806">
                  <c:v>0.53800000000000003</c:v>
                </c:pt>
                <c:pt idx="807">
                  <c:v>0.53830769230769204</c:v>
                </c:pt>
                <c:pt idx="808">
                  <c:v>0.53861538461538505</c:v>
                </c:pt>
                <c:pt idx="809">
                  <c:v>0.53892307692307695</c:v>
                </c:pt>
                <c:pt idx="810">
                  <c:v>0.53923076923076896</c:v>
                </c:pt>
                <c:pt idx="811">
                  <c:v>0.53953846153846197</c:v>
                </c:pt>
                <c:pt idx="812">
                  <c:v>0.53984615384615398</c:v>
                </c:pt>
                <c:pt idx="813">
                  <c:v>0.54015384615384598</c:v>
                </c:pt>
                <c:pt idx="814">
                  <c:v>0.54046153846153899</c:v>
                </c:pt>
                <c:pt idx="815">
                  <c:v>0.540769230769231</c:v>
                </c:pt>
                <c:pt idx="816">
                  <c:v>0.54107692307692301</c:v>
                </c:pt>
                <c:pt idx="817">
                  <c:v>0.54138461538461502</c:v>
                </c:pt>
                <c:pt idx="818">
                  <c:v>0.54169230769230803</c:v>
                </c:pt>
                <c:pt idx="819">
                  <c:v>0.54200000000000004</c:v>
                </c:pt>
                <c:pt idx="820">
                  <c:v>0.54230769230769205</c:v>
                </c:pt>
                <c:pt idx="821">
                  <c:v>0.54261538461538505</c:v>
                </c:pt>
                <c:pt idx="822">
                  <c:v>0.54292307692307695</c:v>
                </c:pt>
                <c:pt idx="823">
                  <c:v>0.54323076923076896</c:v>
                </c:pt>
                <c:pt idx="824">
                  <c:v>0.54353846153846197</c:v>
                </c:pt>
                <c:pt idx="825">
                  <c:v>0.54384615384615398</c:v>
                </c:pt>
                <c:pt idx="826">
                  <c:v>0.54415384615384599</c:v>
                </c:pt>
                <c:pt idx="827">
                  <c:v>0.544461538461538</c:v>
                </c:pt>
                <c:pt idx="828">
                  <c:v>0.54476923076923101</c:v>
                </c:pt>
                <c:pt idx="829">
                  <c:v>0.54507692307692301</c:v>
                </c:pt>
                <c:pt idx="830">
                  <c:v>0.54538461538461502</c:v>
                </c:pt>
                <c:pt idx="831">
                  <c:v>0.54569230769230803</c:v>
                </c:pt>
                <c:pt idx="832">
                  <c:v>0.54600000000000004</c:v>
                </c:pt>
                <c:pt idx="833">
                  <c:v>0.54630769230769205</c:v>
                </c:pt>
                <c:pt idx="834">
                  <c:v>0.54661538461538495</c:v>
                </c:pt>
                <c:pt idx="835">
                  <c:v>0.54692307692307696</c:v>
                </c:pt>
                <c:pt idx="836">
                  <c:v>0.54723076923076897</c:v>
                </c:pt>
                <c:pt idx="837">
                  <c:v>0.54753846153846197</c:v>
                </c:pt>
                <c:pt idx="838">
                  <c:v>0.54784615384615398</c:v>
                </c:pt>
                <c:pt idx="839">
                  <c:v>0.54815384615384599</c:v>
                </c:pt>
                <c:pt idx="840">
                  <c:v>0.548461538461539</c:v>
                </c:pt>
                <c:pt idx="841">
                  <c:v>0.54876923076923101</c:v>
                </c:pt>
                <c:pt idx="842">
                  <c:v>0.54907692307692302</c:v>
                </c:pt>
                <c:pt idx="843">
                  <c:v>0.54938461538461503</c:v>
                </c:pt>
                <c:pt idx="844">
                  <c:v>0.54969230769230804</c:v>
                </c:pt>
                <c:pt idx="845">
                  <c:v>0.55000000000000004</c:v>
                </c:pt>
                <c:pt idx="846">
                  <c:v>0.55030769230769205</c:v>
                </c:pt>
                <c:pt idx="847">
                  <c:v>0.55061538461538495</c:v>
                </c:pt>
                <c:pt idx="848">
                  <c:v>0.55092307692307696</c:v>
                </c:pt>
                <c:pt idx="849">
                  <c:v>0.55123076923076897</c:v>
                </c:pt>
                <c:pt idx="850">
                  <c:v>0.55153846153846198</c:v>
                </c:pt>
                <c:pt idx="851">
                  <c:v>0.55184615384615399</c:v>
                </c:pt>
                <c:pt idx="852">
                  <c:v>0.552153846153846</c:v>
                </c:pt>
                <c:pt idx="853">
                  <c:v>0.552461538461538</c:v>
                </c:pt>
                <c:pt idx="854">
                  <c:v>0.55276923076923101</c:v>
                </c:pt>
                <c:pt idx="855">
                  <c:v>0.55307692307692302</c:v>
                </c:pt>
                <c:pt idx="856">
                  <c:v>0.55338461538461503</c:v>
                </c:pt>
                <c:pt idx="857">
                  <c:v>0.55369230769230804</c:v>
                </c:pt>
                <c:pt idx="858">
                  <c:v>0.55400000000000005</c:v>
                </c:pt>
                <c:pt idx="859">
                  <c:v>0.55430769230769195</c:v>
                </c:pt>
                <c:pt idx="860">
                  <c:v>0.55461538461538495</c:v>
                </c:pt>
                <c:pt idx="861">
                  <c:v>0.55492307692307696</c:v>
                </c:pt>
                <c:pt idx="862">
                  <c:v>0.55523076923076897</c:v>
                </c:pt>
                <c:pt idx="863">
                  <c:v>0.55553846153846198</c:v>
                </c:pt>
                <c:pt idx="864">
                  <c:v>0.55584615384615399</c:v>
                </c:pt>
                <c:pt idx="865">
                  <c:v>0.556153846153846</c:v>
                </c:pt>
                <c:pt idx="866">
                  <c:v>0.55646153846153801</c:v>
                </c:pt>
                <c:pt idx="867">
                  <c:v>0.55676923076923102</c:v>
                </c:pt>
                <c:pt idx="868">
                  <c:v>0.55707692307692303</c:v>
                </c:pt>
                <c:pt idx="869">
                  <c:v>0.55738461538461503</c:v>
                </c:pt>
                <c:pt idx="870">
                  <c:v>0.55769230769230804</c:v>
                </c:pt>
                <c:pt idx="871">
                  <c:v>0.55800000000000005</c:v>
                </c:pt>
                <c:pt idx="872">
                  <c:v>0.55830769230769195</c:v>
                </c:pt>
                <c:pt idx="873">
                  <c:v>0.55861538461538496</c:v>
                </c:pt>
                <c:pt idx="874">
                  <c:v>0.55892307692307697</c:v>
                </c:pt>
                <c:pt idx="875">
                  <c:v>0.55923076923076898</c:v>
                </c:pt>
                <c:pt idx="876">
                  <c:v>0.55953846153846198</c:v>
                </c:pt>
                <c:pt idx="877">
                  <c:v>0.55984615384615399</c:v>
                </c:pt>
                <c:pt idx="878">
                  <c:v>0.560153846153846</c:v>
                </c:pt>
                <c:pt idx="879">
                  <c:v>0.56046153846153801</c:v>
                </c:pt>
                <c:pt idx="880">
                  <c:v>0.56076923076923102</c:v>
                </c:pt>
                <c:pt idx="881">
                  <c:v>0.56107692307692303</c:v>
                </c:pt>
                <c:pt idx="882">
                  <c:v>0.56138461538461504</c:v>
                </c:pt>
                <c:pt idx="883">
                  <c:v>0.56169230769230805</c:v>
                </c:pt>
                <c:pt idx="884">
                  <c:v>0.56200000000000006</c:v>
                </c:pt>
                <c:pt idx="885">
                  <c:v>0.56230769230769195</c:v>
                </c:pt>
                <c:pt idx="886">
                  <c:v>0.56261538461538496</c:v>
                </c:pt>
                <c:pt idx="887">
                  <c:v>0.56292307692307697</c:v>
                </c:pt>
                <c:pt idx="888">
                  <c:v>0.56323076923076898</c:v>
                </c:pt>
                <c:pt idx="889">
                  <c:v>0.56353846153846199</c:v>
                </c:pt>
                <c:pt idx="890">
                  <c:v>0.563846153846154</c:v>
                </c:pt>
                <c:pt idx="891">
                  <c:v>0.56415384615384601</c:v>
                </c:pt>
                <c:pt idx="892">
                  <c:v>0.56446153846153801</c:v>
                </c:pt>
                <c:pt idx="893">
                  <c:v>0.56476923076923102</c:v>
                </c:pt>
                <c:pt idx="894">
                  <c:v>0.56507692307692303</c:v>
                </c:pt>
                <c:pt idx="895">
                  <c:v>0.56538461538461504</c:v>
                </c:pt>
                <c:pt idx="896">
                  <c:v>0.56569230769230805</c:v>
                </c:pt>
                <c:pt idx="897">
                  <c:v>0.56599999999999995</c:v>
                </c:pt>
                <c:pt idx="898">
                  <c:v>0.56630769230769196</c:v>
                </c:pt>
                <c:pt idx="899">
                  <c:v>0.56661538461538496</c:v>
                </c:pt>
                <c:pt idx="900">
                  <c:v>0.56692307692307697</c:v>
                </c:pt>
                <c:pt idx="901">
                  <c:v>0.56723076923076898</c:v>
                </c:pt>
                <c:pt idx="902">
                  <c:v>0.56753846153846199</c:v>
                </c:pt>
                <c:pt idx="903">
                  <c:v>0.567846153846154</c:v>
                </c:pt>
                <c:pt idx="904">
                  <c:v>0.56815384615384601</c:v>
                </c:pt>
                <c:pt idx="905">
                  <c:v>0.56846153846153802</c:v>
                </c:pt>
                <c:pt idx="906">
                  <c:v>0.56876923076923103</c:v>
                </c:pt>
                <c:pt idx="907">
                  <c:v>0.56907692307692304</c:v>
                </c:pt>
                <c:pt idx="908">
                  <c:v>0.56938461538461504</c:v>
                </c:pt>
                <c:pt idx="909">
                  <c:v>0.56969230769230805</c:v>
                </c:pt>
                <c:pt idx="910">
                  <c:v>0.56999999999999995</c:v>
                </c:pt>
                <c:pt idx="911">
                  <c:v>0.57030769230769196</c:v>
                </c:pt>
                <c:pt idx="912">
                  <c:v>0.57061538461538497</c:v>
                </c:pt>
                <c:pt idx="913">
                  <c:v>0.57092307692307698</c:v>
                </c:pt>
                <c:pt idx="914">
                  <c:v>0.57123076923076899</c:v>
                </c:pt>
                <c:pt idx="915">
                  <c:v>0.57153846153846199</c:v>
                </c:pt>
                <c:pt idx="916">
                  <c:v>0.571846153846154</c:v>
                </c:pt>
                <c:pt idx="917">
                  <c:v>0.57215384615384601</c:v>
                </c:pt>
                <c:pt idx="918">
                  <c:v>0.57246153846153802</c:v>
                </c:pt>
                <c:pt idx="919">
                  <c:v>0.57276923076923103</c:v>
                </c:pt>
                <c:pt idx="920">
                  <c:v>0.57307692307692304</c:v>
                </c:pt>
                <c:pt idx="921">
                  <c:v>0.57338461538461505</c:v>
                </c:pt>
                <c:pt idx="922">
                  <c:v>0.57369230769230795</c:v>
                </c:pt>
                <c:pt idx="923">
                  <c:v>0.57399999999999995</c:v>
                </c:pt>
                <c:pt idx="924">
                  <c:v>0.57430769230769196</c:v>
                </c:pt>
                <c:pt idx="925">
                  <c:v>0.57461538461538497</c:v>
                </c:pt>
                <c:pt idx="926">
                  <c:v>0.57492307692307698</c:v>
                </c:pt>
                <c:pt idx="927">
                  <c:v>0.57523076923076899</c:v>
                </c:pt>
                <c:pt idx="928">
                  <c:v>0.575538461538462</c:v>
                </c:pt>
                <c:pt idx="929">
                  <c:v>0.57584615384615401</c:v>
                </c:pt>
                <c:pt idx="930">
                  <c:v>0.57615384615384602</c:v>
                </c:pt>
                <c:pt idx="931">
                  <c:v>0.57646153846153803</c:v>
                </c:pt>
                <c:pt idx="932">
                  <c:v>0.57676923076923103</c:v>
                </c:pt>
                <c:pt idx="933">
                  <c:v>0.57707692307692304</c:v>
                </c:pt>
                <c:pt idx="934">
                  <c:v>0.57738461538461505</c:v>
                </c:pt>
                <c:pt idx="935">
                  <c:v>0.57769230769230795</c:v>
                </c:pt>
                <c:pt idx="936">
                  <c:v>0.57799999999999996</c:v>
                </c:pt>
                <c:pt idx="937">
                  <c:v>0.57830769230769197</c:v>
                </c:pt>
                <c:pt idx="938">
                  <c:v>0.57861538461538498</c:v>
                </c:pt>
                <c:pt idx="939">
                  <c:v>0.57892307692307698</c:v>
                </c:pt>
                <c:pt idx="940">
                  <c:v>0.57923076923076899</c:v>
                </c:pt>
                <c:pt idx="941">
                  <c:v>0.579538461538462</c:v>
                </c:pt>
                <c:pt idx="942">
                  <c:v>0.57984615384615401</c:v>
                </c:pt>
                <c:pt idx="943">
                  <c:v>0.58015384615384602</c:v>
                </c:pt>
                <c:pt idx="944">
                  <c:v>0.58046153846153803</c:v>
                </c:pt>
                <c:pt idx="945">
                  <c:v>0.58076923076923104</c:v>
                </c:pt>
                <c:pt idx="946">
                  <c:v>0.58107692307692305</c:v>
                </c:pt>
                <c:pt idx="947">
                  <c:v>0.58138461538461494</c:v>
                </c:pt>
                <c:pt idx="948">
                  <c:v>0.58169230769230795</c:v>
                </c:pt>
                <c:pt idx="949">
                  <c:v>0.58199999999999996</c:v>
                </c:pt>
                <c:pt idx="950">
                  <c:v>0.58230769230769197</c:v>
                </c:pt>
                <c:pt idx="951">
                  <c:v>0.58261538461538498</c:v>
                </c:pt>
                <c:pt idx="952">
                  <c:v>0.58292307692307699</c:v>
                </c:pt>
                <c:pt idx="953">
                  <c:v>0.583230769230769</c:v>
                </c:pt>
                <c:pt idx="954">
                  <c:v>0.58353846153846201</c:v>
                </c:pt>
                <c:pt idx="955">
                  <c:v>0.58384615384615401</c:v>
                </c:pt>
                <c:pt idx="956">
                  <c:v>0.58415384615384602</c:v>
                </c:pt>
                <c:pt idx="957">
                  <c:v>0.58446153846153803</c:v>
                </c:pt>
                <c:pt idx="958">
                  <c:v>0.58476923076923104</c:v>
                </c:pt>
                <c:pt idx="959">
                  <c:v>0.58507692307692305</c:v>
                </c:pt>
                <c:pt idx="960">
                  <c:v>0.58538461538461495</c:v>
                </c:pt>
                <c:pt idx="961">
                  <c:v>0.58569230769230796</c:v>
                </c:pt>
                <c:pt idx="962">
                  <c:v>0.58599999999999997</c:v>
                </c:pt>
                <c:pt idx="963">
                  <c:v>0.58630769230769197</c:v>
                </c:pt>
                <c:pt idx="964">
                  <c:v>0.58661538461538498</c:v>
                </c:pt>
                <c:pt idx="965">
                  <c:v>0.58692307692307699</c:v>
                </c:pt>
                <c:pt idx="966">
                  <c:v>0.587230769230769</c:v>
                </c:pt>
                <c:pt idx="967">
                  <c:v>0.58753846153846201</c:v>
                </c:pt>
                <c:pt idx="968">
                  <c:v>0.58784615384615402</c:v>
                </c:pt>
                <c:pt idx="969">
                  <c:v>0.58815384615384603</c:v>
                </c:pt>
                <c:pt idx="970">
                  <c:v>0.58846153846153804</c:v>
                </c:pt>
                <c:pt idx="971">
                  <c:v>0.58876923076923104</c:v>
                </c:pt>
                <c:pt idx="972">
                  <c:v>0.58907692307692305</c:v>
                </c:pt>
                <c:pt idx="973">
                  <c:v>0.58938461538461495</c:v>
                </c:pt>
                <c:pt idx="974">
                  <c:v>0.58969230769230796</c:v>
                </c:pt>
                <c:pt idx="975">
                  <c:v>0.59</c:v>
                </c:pt>
                <c:pt idx="976">
                  <c:v>0.59030769230769198</c:v>
                </c:pt>
                <c:pt idx="977">
                  <c:v>0.59061538461538499</c:v>
                </c:pt>
                <c:pt idx="978">
                  <c:v>0.590923076923077</c:v>
                </c:pt>
                <c:pt idx="979">
                  <c:v>0.591230769230769</c:v>
                </c:pt>
                <c:pt idx="980">
                  <c:v>0.59153846153846201</c:v>
                </c:pt>
                <c:pt idx="981">
                  <c:v>0.59184615384615402</c:v>
                </c:pt>
                <c:pt idx="982">
                  <c:v>0.59215384615384603</c:v>
                </c:pt>
                <c:pt idx="983">
                  <c:v>0.59246153846153804</c:v>
                </c:pt>
                <c:pt idx="984">
                  <c:v>0.59276923076923105</c:v>
                </c:pt>
                <c:pt idx="985">
                  <c:v>0.59307692307692295</c:v>
                </c:pt>
                <c:pt idx="986">
                  <c:v>0.59338461538461496</c:v>
                </c:pt>
                <c:pt idx="987">
                  <c:v>0.59369230769230796</c:v>
                </c:pt>
                <c:pt idx="988">
                  <c:v>0.59399999999999997</c:v>
                </c:pt>
                <c:pt idx="989">
                  <c:v>0.59430769230769198</c:v>
                </c:pt>
                <c:pt idx="990">
                  <c:v>0.59461538461538499</c:v>
                </c:pt>
                <c:pt idx="991">
                  <c:v>0.594923076923077</c:v>
                </c:pt>
                <c:pt idx="992">
                  <c:v>0.59523076923076901</c:v>
                </c:pt>
                <c:pt idx="993">
                  <c:v>0.59553846153846202</c:v>
                </c:pt>
                <c:pt idx="994">
                  <c:v>0.59584615384615403</c:v>
                </c:pt>
                <c:pt idx="995">
                  <c:v>0.59615384615384603</c:v>
                </c:pt>
                <c:pt idx="996">
                  <c:v>0.59646153846153804</c:v>
                </c:pt>
                <c:pt idx="997">
                  <c:v>0.59676923076923105</c:v>
                </c:pt>
                <c:pt idx="998">
                  <c:v>0.59707692307692295</c:v>
                </c:pt>
                <c:pt idx="999">
                  <c:v>0.59738461538461496</c:v>
                </c:pt>
                <c:pt idx="1000">
                  <c:v>0.59769230769230797</c:v>
                </c:pt>
                <c:pt idx="1001">
                  <c:v>0.59799999999999998</c:v>
                </c:pt>
                <c:pt idx="1002">
                  <c:v>0.59830769230769199</c:v>
                </c:pt>
                <c:pt idx="1003">
                  <c:v>0.59861538461538499</c:v>
                </c:pt>
                <c:pt idx="1004">
                  <c:v>0.598923076923077</c:v>
                </c:pt>
                <c:pt idx="1005">
                  <c:v>0.59923076923076901</c:v>
                </c:pt>
                <c:pt idx="1006">
                  <c:v>0.59953846153846102</c:v>
                </c:pt>
                <c:pt idx="1007">
                  <c:v>0.59984615384615403</c:v>
                </c:pt>
                <c:pt idx="1008">
                  <c:v>0.60015384615384604</c:v>
                </c:pt>
                <c:pt idx="1009">
                  <c:v>0.60046153846153805</c:v>
                </c:pt>
                <c:pt idx="1010">
                  <c:v>0.60076923076923106</c:v>
                </c:pt>
                <c:pt idx="1011">
                  <c:v>0.60107692307692295</c:v>
                </c:pt>
                <c:pt idx="1012">
                  <c:v>0.60138461538461496</c:v>
                </c:pt>
                <c:pt idx="1013">
                  <c:v>0.60169230769230797</c:v>
                </c:pt>
                <c:pt idx="1014">
                  <c:v>0.60199999999999998</c:v>
                </c:pt>
                <c:pt idx="1015">
                  <c:v>0.60230769230769199</c:v>
                </c:pt>
                <c:pt idx="1016">
                  <c:v>0.602615384615385</c:v>
                </c:pt>
                <c:pt idx="1017">
                  <c:v>0.60292307692307701</c:v>
                </c:pt>
                <c:pt idx="1018">
                  <c:v>0.60323076923076902</c:v>
                </c:pt>
                <c:pt idx="1019">
                  <c:v>0.60353846153846202</c:v>
                </c:pt>
                <c:pt idx="1020">
                  <c:v>0.60384615384615403</c:v>
                </c:pt>
                <c:pt idx="1021">
                  <c:v>0.60415384615384604</c:v>
                </c:pt>
                <c:pt idx="1022">
                  <c:v>0.60446153846153805</c:v>
                </c:pt>
                <c:pt idx="1023">
                  <c:v>0.60476923076923095</c:v>
                </c:pt>
                <c:pt idx="1024">
                  <c:v>0.60507692307692296</c:v>
                </c:pt>
                <c:pt idx="1025">
                  <c:v>0.60538461538461497</c:v>
                </c:pt>
                <c:pt idx="1026">
                  <c:v>0.60569230769230797</c:v>
                </c:pt>
                <c:pt idx="1027">
                  <c:v>0.60599999999999998</c:v>
                </c:pt>
                <c:pt idx="1028">
                  <c:v>0.60630769230769199</c:v>
                </c:pt>
                <c:pt idx="1029">
                  <c:v>0.606615384615385</c:v>
                </c:pt>
                <c:pt idx="1030">
                  <c:v>0.60692307692307701</c:v>
                </c:pt>
                <c:pt idx="1031">
                  <c:v>0.60723076923076902</c:v>
                </c:pt>
                <c:pt idx="1032">
                  <c:v>0.60753846153846203</c:v>
                </c:pt>
                <c:pt idx="1033">
                  <c:v>0.60784615384615404</c:v>
                </c:pt>
                <c:pt idx="1034">
                  <c:v>0.60815384615384604</c:v>
                </c:pt>
                <c:pt idx="1035">
                  <c:v>0.60846153846153805</c:v>
                </c:pt>
                <c:pt idx="1036">
                  <c:v>0.60876923076923095</c:v>
                </c:pt>
                <c:pt idx="1037">
                  <c:v>0.60907692307692296</c:v>
                </c:pt>
                <c:pt idx="1038">
                  <c:v>0.60938461538461497</c:v>
                </c:pt>
                <c:pt idx="1039">
                  <c:v>0.60969230769230798</c:v>
                </c:pt>
                <c:pt idx="1040">
                  <c:v>0.61</c:v>
                </c:pt>
                <c:pt idx="1041">
                  <c:v>0.61032692307692304</c:v>
                </c:pt>
                <c:pt idx="1042">
                  <c:v>0.61065384615384599</c:v>
                </c:pt>
                <c:pt idx="1043">
                  <c:v>0.61098076923076905</c:v>
                </c:pt>
                <c:pt idx="1044">
                  <c:v>0.611307692307692</c:v>
                </c:pt>
                <c:pt idx="1045">
                  <c:v>0.61163461538461505</c:v>
                </c:pt>
                <c:pt idx="1046">
                  <c:v>0.611961538461538</c:v>
                </c:pt>
                <c:pt idx="1047">
                  <c:v>0.61228846153846195</c:v>
                </c:pt>
                <c:pt idx="1048">
                  <c:v>0.61261538461538501</c:v>
                </c:pt>
                <c:pt idx="1049">
                  <c:v>0.61294230769230795</c:v>
                </c:pt>
                <c:pt idx="1050">
                  <c:v>0.61326923076923101</c:v>
                </c:pt>
                <c:pt idx="1051">
                  <c:v>0.61359615384615396</c:v>
                </c:pt>
                <c:pt idx="1052">
                  <c:v>0.61392307692307702</c:v>
                </c:pt>
                <c:pt idx="1053">
                  <c:v>0.61424999999999996</c:v>
                </c:pt>
                <c:pt idx="1054">
                  <c:v>0.61457692307692302</c:v>
                </c:pt>
                <c:pt idx="1055">
                  <c:v>0.61490384615384597</c:v>
                </c:pt>
                <c:pt idx="1056">
                  <c:v>0.61523076923076903</c:v>
                </c:pt>
                <c:pt idx="1057">
                  <c:v>0.61555769230769197</c:v>
                </c:pt>
                <c:pt idx="1058">
                  <c:v>0.61588461538461503</c:v>
                </c:pt>
                <c:pt idx="1059">
                  <c:v>0.61621153846153798</c:v>
                </c:pt>
                <c:pt idx="1060">
                  <c:v>0.61653846153846104</c:v>
                </c:pt>
                <c:pt idx="1061">
                  <c:v>0.61686538461538498</c:v>
                </c:pt>
                <c:pt idx="1062">
                  <c:v>0.61719230769230804</c:v>
                </c:pt>
                <c:pt idx="1063">
                  <c:v>0.61751923076923099</c:v>
                </c:pt>
                <c:pt idx="1064">
                  <c:v>0.61784615384615404</c:v>
                </c:pt>
                <c:pt idx="1065">
                  <c:v>0.61817307692307699</c:v>
                </c:pt>
                <c:pt idx="1066">
                  <c:v>0.61850000000000005</c:v>
                </c:pt>
                <c:pt idx="1067">
                  <c:v>0.618826923076923</c:v>
                </c:pt>
                <c:pt idx="1068">
                  <c:v>0.61915384615384605</c:v>
                </c:pt>
                <c:pt idx="1069">
                  <c:v>0.619480769230769</c:v>
                </c:pt>
                <c:pt idx="1070">
                  <c:v>0.61980769230769195</c:v>
                </c:pt>
                <c:pt idx="1071">
                  <c:v>0.62013461538461501</c:v>
                </c:pt>
                <c:pt idx="1072">
                  <c:v>0.62046153846153895</c:v>
                </c:pt>
                <c:pt idx="1073">
                  <c:v>0.62078846153846201</c:v>
                </c:pt>
                <c:pt idx="1074">
                  <c:v>0.62111538461538496</c:v>
                </c:pt>
                <c:pt idx="1075">
                  <c:v>0.62144230769230802</c:v>
                </c:pt>
                <c:pt idx="1076">
                  <c:v>0.62176923076923096</c:v>
                </c:pt>
                <c:pt idx="1077">
                  <c:v>0.62209615384615402</c:v>
                </c:pt>
                <c:pt idx="1078">
                  <c:v>0.62242307692307697</c:v>
                </c:pt>
                <c:pt idx="1079">
                  <c:v>0.62275000000000003</c:v>
                </c:pt>
                <c:pt idx="1080">
                  <c:v>0.62307692307692297</c:v>
                </c:pt>
                <c:pt idx="1081">
                  <c:v>0.62340384615384603</c:v>
                </c:pt>
                <c:pt idx="1082">
                  <c:v>0.62373076923076898</c:v>
                </c:pt>
                <c:pt idx="1083">
                  <c:v>0.62405769230769204</c:v>
                </c:pt>
                <c:pt idx="1084">
                  <c:v>0.62438461538461498</c:v>
                </c:pt>
                <c:pt idx="1085">
                  <c:v>0.62471153846153804</c:v>
                </c:pt>
                <c:pt idx="1086">
                  <c:v>0.62503846153846199</c:v>
                </c:pt>
                <c:pt idx="1087">
                  <c:v>0.62536538461538504</c:v>
                </c:pt>
                <c:pt idx="1088">
                  <c:v>0.62569230769230799</c:v>
                </c:pt>
                <c:pt idx="1089">
                  <c:v>0.62601923076923105</c:v>
                </c:pt>
                <c:pt idx="1090">
                  <c:v>0.626346153846154</c:v>
                </c:pt>
                <c:pt idx="1091">
                  <c:v>0.62667307692307705</c:v>
                </c:pt>
                <c:pt idx="1092">
                  <c:v>0.627</c:v>
                </c:pt>
                <c:pt idx="1093">
                  <c:v>0.62732692307692295</c:v>
                </c:pt>
                <c:pt idx="1094">
                  <c:v>0.62765384615384601</c:v>
                </c:pt>
                <c:pt idx="1095">
                  <c:v>0.62798076923076895</c:v>
                </c:pt>
                <c:pt idx="1096">
                  <c:v>0.62830769230769201</c:v>
                </c:pt>
                <c:pt idx="1097">
                  <c:v>0.62863461538461496</c:v>
                </c:pt>
                <c:pt idx="1098">
                  <c:v>0.62896153846153802</c:v>
                </c:pt>
                <c:pt idx="1099">
                  <c:v>0.62928846153846196</c:v>
                </c:pt>
                <c:pt idx="1100">
                  <c:v>0.62961538461538502</c:v>
                </c:pt>
                <c:pt idx="1101">
                  <c:v>0.62994230769230797</c:v>
                </c:pt>
                <c:pt idx="1102">
                  <c:v>0.63026923076923103</c:v>
                </c:pt>
                <c:pt idx="1103">
                  <c:v>0.63059615384615397</c:v>
                </c:pt>
                <c:pt idx="1104">
                  <c:v>0.63092307692307703</c:v>
                </c:pt>
                <c:pt idx="1105">
                  <c:v>0.63124999999999998</c:v>
                </c:pt>
                <c:pt idx="1106">
                  <c:v>0.63157692307692304</c:v>
                </c:pt>
                <c:pt idx="1107">
                  <c:v>0.63190384615384598</c:v>
                </c:pt>
                <c:pt idx="1108">
                  <c:v>0.63223076923076904</c:v>
                </c:pt>
                <c:pt idx="1109">
                  <c:v>0.63255769230769199</c:v>
                </c:pt>
                <c:pt idx="1110">
                  <c:v>0.63288461538461505</c:v>
                </c:pt>
                <c:pt idx="1111">
                  <c:v>0.63321153846153799</c:v>
                </c:pt>
                <c:pt idx="1112">
                  <c:v>0.63353846153846105</c:v>
                </c:pt>
                <c:pt idx="1113">
                  <c:v>0.633865384615385</c:v>
                </c:pt>
                <c:pt idx="1114">
                  <c:v>0.63419230769230805</c:v>
                </c:pt>
                <c:pt idx="1115">
                  <c:v>0.634519230769231</c:v>
                </c:pt>
                <c:pt idx="1116">
                  <c:v>0.63484615384615395</c:v>
                </c:pt>
                <c:pt idx="1117">
                  <c:v>0.63517307692307701</c:v>
                </c:pt>
                <c:pt idx="1118">
                  <c:v>0.63549999999999995</c:v>
                </c:pt>
                <c:pt idx="1119">
                  <c:v>0.63582692307692301</c:v>
                </c:pt>
                <c:pt idx="1120">
                  <c:v>0.63615384615384596</c:v>
                </c:pt>
                <c:pt idx="1121">
                  <c:v>0.63648076923076902</c:v>
                </c:pt>
                <c:pt idx="1122">
                  <c:v>0.63680769230769196</c:v>
                </c:pt>
                <c:pt idx="1123">
                  <c:v>0.63713461538461502</c:v>
                </c:pt>
                <c:pt idx="1124">
                  <c:v>0.63746153846153897</c:v>
                </c:pt>
                <c:pt idx="1125">
                  <c:v>0.63778846153846203</c:v>
                </c:pt>
                <c:pt idx="1126">
                  <c:v>0.63811538461538497</c:v>
                </c:pt>
                <c:pt idx="1127">
                  <c:v>0.63844230769230803</c:v>
                </c:pt>
                <c:pt idx="1128">
                  <c:v>0.63876923076923098</c:v>
                </c:pt>
                <c:pt idx="1129">
                  <c:v>0.63909615384615404</c:v>
                </c:pt>
                <c:pt idx="1130">
                  <c:v>0.63942307692307698</c:v>
                </c:pt>
                <c:pt idx="1131">
                  <c:v>0.63975000000000004</c:v>
                </c:pt>
                <c:pt idx="1132">
                  <c:v>0.64007692307692299</c:v>
                </c:pt>
                <c:pt idx="1133">
                  <c:v>0.64040384615384605</c:v>
                </c:pt>
                <c:pt idx="1134">
                  <c:v>0.64073076923076899</c:v>
                </c:pt>
                <c:pt idx="1135">
                  <c:v>0.64105769230769205</c:v>
                </c:pt>
                <c:pt idx="1136">
                  <c:v>0.641384615384615</c:v>
                </c:pt>
                <c:pt idx="1137">
                  <c:v>0.64171153846153794</c:v>
                </c:pt>
                <c:pt idx="1138">
                  <c:v>0.642038461538462</c:v>
                </c:pt>
                <c:pt idx="1139">
                  <c:v>0.64236538461538495</c:v>
                </c:pt>
                <c:pt idx="1140">
                  <c:v>0.64269230769230801</c:v>
                </c:pt>
                <c:pt idx="1141">
                  <c:v>0.64301923076923095</c:v>
                </c:pt>
                <c:pt idx="1142">
                  <c:v>0.64334615384615401</c:v>
                </c:pt>
                <c:pt idx="1143">
                  <c:v>0.64367307692307696</c:v>
                </c:pt>
                <c:pt idx="1144">
                  <c:v>0.64400000000000002</c:v>
                </c:pt>
                <c:pt idx="1145">
                  <c:v>0.64432692307692296</c:v>
                </c:pt>
                <c:pt idx="1146">
                  <c:v>0.64465384615384602</c:v>
                </c:pt>
                <c:pt idx="1147">
                  <c:v>0.64498076923076897</c:v>
                </c:pt>
                <c:pt idx="1148">
                  <c:v>0.64530769230769203</c:v>
                </c:pt>
                <c:pt idx="1149">
                  <c:v>0.64563461538461497</c:v>
                </c:pt>
                <c:pt idx="1150">
                  <c:v>0.64596153846153803</c:v>
                </c:pt>
                <c:pt idx="1151">
                  <c:v>0.64628846153846198</c:v>
                </c:pt>
                <c:pt idx="1152">
                  <c:v>0.64661538461538504</c:v>
                </c:pt>
                <c:pt idx="1153">
                  <c:v>0.64694230769230798</c:v>
                </c:pt>
                <c:pt idx="1154">
                  <c:v>0.64726923076923104</c:v>
                </c:pt>
                <c:pt idx="1155">
                  <c:v>0.64759615384615399</c:v>
                </c:pt>
                <c:pt idx="1156">
                  <c:v>0.64792307692307705</c:v>
                </c:pt>
                <c:pt idx="1157">
                  <c:v>0.64824999999999999</c:v>
                </c:pt>
                <c:pt idx="1158">
                  <c:v>0.64857692307692305</c:v>
                </c:pt>
                <c:pt idx="1159">
                  <c:v>0.648903846153846</c:v>
                </c:pt>
                <c:pt idx="1160">
                  <c:v>0.64923076923076894</c:v>
                </c:pt>
                <c:pt idx="1161">
                  <c:v>0.649557692307692</c:v>
                </c:pt>
                <c:pt idx="1162">
                  <c:v>0.64988461538461495</c:v>
                </c:pt>
                <c:pt idx="1163">
                  <c:v>0.65021153846153801</c:v>
                </c:pt>
                <c:pt idx="1164">
                  <c:v>0.65053846153846195</c:v>
                </c:pt>
                <c:pt idx="1165">
                  <c:v>0.65086538461538501</c:v>
                </c:pt>
                <c:pt idx="1166">
                  <c:v>0.65119230769230796</c:v>
                </c:pt>
                <c:pt idx="1167">
                  <c:v>0.65151923076923102</c:v>
                </c:pt>
                <c:pt idx="1168">
                  <c:v>0.65184615384615396</c:v>
                </c:pt>
                <c:pt idx="1169">
                  <c:v>0.65217307692307702</c:v>
                </c:pt>
                <c:pt idx="1170">
                  <c:v>0.65249999999999997</c:v>
                </c:pt>
                <c:pt idx="1171">
                  <c:v>0.65282692307692303</c:v>
                </c:pt>
                <c:pt idx="1172">
                  <c:v>0.65315384615384597</c:v>
                </c:pt>
                <c:pt idx="1173">
                  <c:v>0.65348076923076903</c:v>
                </c:pt>
                <c:pt idx="1174">
                  <c:v>0.65380769230769198</c:v>
                </c:pt>
                <c:pt idx="1175">
                  <c:v>0.65413461538461504</c:v>
                </c:pt>
                <c:pt idx="1176">
                  <c:v>0.65446153846153798</c:v>
                </c:pt>
                <c:pt idx="1177">
                  <c:v>0.65478846153846104</c:v>
                </c:pt>
                <c:pt idx="1178">
                  <c:v>0.65511538461538499</c:v>
                </c:pt>
                <c:pt idx="1179">
                  <c:v>0.65544230769230805</c:v>
                </c:pt>
                <c:pt idx="1180">
                  <c:v>0.65576923076923099</c:v>
                </c:pt>
                <c:pt idx="1181">
                  <c:v>0.65609615384615405</c:v>
                </c:pt>
                <c:pt idx="1182">
                  <c:v>0.656423076923077</c:v>
                </c:pt>
                <c:pt idx="1183">
                  <c:v>0.65674999999999994</c:v>
                </c:pt>
                <c:pt idx="1184">
                  <c:v>0.657076923076923</c:v>
                </c:pt>
                <c:pt idx="1185">
                  <c:v>0.65740384615384595</c:v>
                </c:pt>
                <c:pt idx="1186">
                  <c:v>0.65773076923076901</c:v>
                </c:pt>
                <c:pt idx="1187">
                  <c:v>0.65805769230769195</c:v>
                </c:pt>
                <c:pt idx="1188">
                  <c:v>0.65838461538461501</c:v>
                </c:pt>
                <c:pt idx="1189">
                  <c:v>0.65871153846153896</c:v>
                </c:pt>
                <c:pt idx="1190">
                  <c:v>0.65903846153846102</c:v>
                </c:pt>
                <c:pt idx="1191">
                  <c:v>0.65936538461538496</c:v>
                </c:pt>
                <c:pt idx="1192">
                  <c:v>0.65969230769230802</c:v>
                </c:pt>
                <c:pt idx="1193">
                  <c:v>0.66001923076923097</c:v>
                </c:pt>
                <c:pt idx="1194">
                  <c:v>0.66034615384615403</c:v>
                </c:pt>
                <c:pt idx="1195">
                  <c:v>0.66067307692307697</c:v>
                </c:pt>
                <c:pt idx="1196">
                  <c:v>0.66100000000000003</c:v>
                </c:pt>
                <c:pt idx="1197">
                  <c:v>0.66132692307692298</c:v>
                </c:pt>
                <c:pt idx="1198">
                  <c:v>0.66165384615384604</c:v>
                </c:pt>
                <c:pt idx="1199">
                  <c:v>0.66198076923076898</c:v>
                </c:pt>
                <c:pt idx="1200">
                  <c:v>0.66230769230769204</c:v>
                </c:pt>
                <c:pt idx="1201">
                  <c:v>0.66263461538461499</c:v>
                </c:pt>
                <c:pt idx="1202">
                  <c:v>0.66296153846153805</c:v>
                </c:pt>
                <c:pt idx="1203">
                  <c:v>0.66328846153846199</c:v>
                </c:pt>
                <c:pt idx="1204">
                  <c:v>0.66361538461538505</c:v>
                </c:pt>
                <c:pt idx="1205">
                  <c:v>0.663942307692308</c:v>
                </c:pt>
                <c:pt idx="1206">
                  <c:v>0.66426923076923095</c:v>
                </c:pt>
                <c:pt idx="1207">
                  <c:v>0.664596153846154</c:v>
                </c:pt>
                <c:pt idx="1208">
                  <c:v>0.66492307692307695</c:v>
                </c:pt>
                <c:pt idx="1209">
                  <c:v>0.66525000000000001</c:v>
                </c:pt>
                <c:pt idx="1210">
                  <c:v>0.66557692307692295</c:v>
                </c:pt>
                <c:pt idx="1211">
                  <c:v>0.66590384615384601</c:v>
                </c:pt>
                <c:pt idx="1212">
                  <c:v>0.66623076923076896</c:v>
                </c:pt>
                <c:pt idx="1213">
                  <c:v>0.66655769230769202</c:v>
                </c:pt>
                <c:pt idx="1214">
                  <c:v>0.66688461538461496</c:v>
                </c:pt>
                <c:pt idx="1215">
                  <c:v>0.66721153846153802</c:v>
                </c:pt>
                <c:pt idx="1216">
                  <c:v>0.66753846153846197</c:v>
                </c:pt>
                <c:pt idx="1217">
                  <c:v>0.66786538461538503</c:v>
                </c:pt>
                <c:pt idx="1218">
                  <c:v>0.66819230769230797</c:v>
                </c:pt>
                <c:pt idx="1219">
                  <c:v>0.66851923076923103</c:v>
                </c:pt>
                <c:pt idx="1220">
                  <c:v>0.66884615384615398</c:v>
                </c:pt>
                <c:pt idx="1221">
                  <c:v>0.66917307692307704</c:v>
                </c:pt>
                <c:pt idx="1222">
                  <c:v>0.66949999999999998</c:v>
                </c:pt>
                <c:pt idx="1223">
                  <c:v>0.66982692307692304</c:v>
                </c:pt>
                <c:pt idx="1224">
                  <c:v>0.67015384615384599</c:v>
                </c:pt>
                <c:pt idx="1225">
                  <c:v>0.67048076923076905</c:v>
                </c:pt>
                <c:pt idx="1226">
                  <c:v>0.67080769230769199</c:v>
                </c:pt>
                <c:pt idx="1227">
                  <c:v>0.67113461538461505</c:v>
                </c:pt>
                <c:pt idx="1228">
                  <c:v>0.671461538461539</c:v>
                </c:pt>
                <c:pt idx="1229">
                  <c:v>0.67178846153846195</c:v>
                </c:pt>
                <c:pt idx="1230">
                  <c:v>0.672115384615385</c:v>
                </c:pt>
                <c:pt idx="1231">
                  <c:v>0.67244230769230795</c:v>
                </c:pt>
                <c:pt idx="1232">
                  <c:v>0.67276923076923101</c:v>
                </c:pt>
                <c:pt idx="1233">
                  <c:v>0.67309615384615396</c:v>
                </c:pt>
                <c:pt idx="1234">
                  <c:v>0.67342307692307701</c:v>
                </c:pt>
                <c:pt idx="1235">
                  <c:v>0.67374999999999996</c:v>
                </c:pt>
                <c:pt idx="1236">
                  <c:v>0.67407692307692302</c:v>
                </c:pt>
                <c:pt idx="1237">
                  <c:v>0.67440384615384597</c:v>
                </c:pt>
                <c:pt idx="1238">
                  <c:v>0.67473076923076902</c:v>
                </c:pt>
                <c:pt idx="1239">
                  <c:v>0.67505769230769197</c:v>
                </c:pt>
                <c:pt idx="1240">
                  <c:v>0.67538461538461503</c:v>
                </c:pt>
                <c:pt idx="1241">
                  <c:v>0.67571153846153797</c:v>
                </c:pt>
                <c:pt idx="1242">
                  <c:v>0.67603846153846203</c:v>
                </c:pt>
                <c:pt idx="1243">
                  <c:v>0.67636538461538498</c:v>
                </c:pt>
                <c:pt idx="1244">
                  <c:v>0.67669230769230804</c:v>
                </c:pt>
                <c:pt idx="1245">
                  <c:v>0.67701923076923098</c:v>
                </c:pt>
                <c:pt idx="1246">
                  <c:v>0.67734615384615404</c:v>
                </c:pt>
                <c:pt idx="1247">
                  <c:v>0.67767307692307699</c:v>
                </c:pt>
                <c:pt idx="1248">
                  <c:v>0.67800000000000005</c:v>
                </c:pt>
                <c:pt idx="1249">
                  <c:v>0.67832692307692299</c:v>
                </c:pt>
                <c:pt idx="1250">
                  <c:v>0.67865384615384605</c:v>
                </c:pt>
                <c:pt idx="1251">
                  <c:v>0.678980769230769</c:v>
                </c:pt>
                <c:pt idx="1252">
                  <c:v>0.67930769230769195</c:v>
                </c:pt>
                <c:pt idx="1253">
                  <c:v>0.679634615384615</c:v>
                </c:pt>
                <c:pt idx="1254">
                  <c:v>0.67996153846153895</c:v>
                </c:pt>
                <c:pt idx="1255">
                  <c:v>0.68028846153846201</c:v>
                </c:pt>
                <c:pt idx="1256">
                  <c:v>0.68061538461538496</c:v>
                </c:pt>
                <c:pt idx="1257">
                  <c:v>0.68094230769230801</c:v>
                </c:pt>
                <c:pt idx="1258">
                  <c:v>0.68126923076923096</c:v>
                </c:pt>
                <c:pt idx="1259">
                  <c:v>0.68159615384615402</c:v>
                </c:pt>
                <c:pt idx="1260">
                  <c:v>0.68192307692307697</c:v>
                </c:pt>
                <c:pt idx="1261">
                  <c:v>0.68225000000000002</c:v>
                </c:pt>
                <c:pt idx="1262">
                  <c:v>0.68257692307692297</c:v>
                </c:pt>
                <c:pt idx="1263">
                  <c:v>0.68290384615384603</c:v>
                </c:pt>
                <c:pt idx="1264">
                  <c:v>0.68323076923076898</c:v>
                </c:pt>
                <c:pt idx="1265">
                  <c:v>0.68355769230769203</c:v>
                </c:pt>
                <c:pt idx="1266">
                  <c:v>0.68388461538461498</c:v>
                </c:pt>
                <c:pt idx="1267">
                  <c:v>0.68421153846153804</c:v>
                </c:pt>
                <c:pt idx="1268">
                  <c:v>0.68453846153846198</c:v>
                </c:pt>
                <c:pt idx="1269">
                  <c:v>0.68486538461538504</c:v>
                </c:pt>
                <c:pt idx="1270">
                  <c:v>0.68519230769230799</c:v>
                </c:pt>
                <c:pt idx="1271">
                  <c:v>0.68551923076923105</c:v>
                </c:pt>
                <c:pt idx="1272">
                  <c:v>0.68584615384615399</c:v>
                </c:pt>
                <c:pt idx="1273">
                  <c:v>0.68617307692307705</c:v>
                </c:pt>
                <c:pt idx="1274">
                  <c:v>0.6865</c:v>
                </c:pt>
                <c:pt idx="1275">
                  <c:v>0.68682692307692295</c:v>
                </c:pt>
                <c:pt idx="1276">
                  <c:v>0.687153846153846</c:v>
                </c:pt>
                <c:pt idx="1277">
                  <c:v>0.68748076923076895</c:v>
                </c:pt>
                <c:pt idx="1278">
                  <c:v>0.68780769230769201</c:v>
                </c:pt>
                <c:pt idx="1279">
                  <c:v>0.68813461538461496</c:v>
                </c:pt>
                <c:pt idx="1280">
                  <c:v>0.68846153846153801</c:v>
                </c:pt>
                <c:pt idx="1281">
                  <c:v>0.68878846153846196</c:v>
                </c:pt>
                <c:pt idx="1282">
                  <c:v>0.68911538461538502</c:v>
                </c:pt>
                <c:pt idx="1283">
                  <c:v>0.68944230769230797</c:v>
                </c:pt>
                <c:pt idx="1284">
                  <c:v>0.68976923076923102</c:v>
                </c:pt>
                <c:pt idx="1285">
                  <c:v>0.69009615384615397</c:v>
                </c:pt>
                <c:pt idx="1286">
                  <c:v>0.69042307692307703</c:v>
                </c:pt>
                <c:pt idx="1287">
                  <c:v>0.69074999999999998</c:v>
                </c:pt>
                <c:pt idx="1288">
                  <c:v>0.69107692307692303</c:v>
                </c:pt>
                <c:pt idx="1289">
                  <c:v>0.69140384615384598</c:v>
                </c:pt>
                <c:pt idx="1290">
                  <c:v>0.69173076923076904</c:v>
                </c:pt>
                <c:pt idx="1291">
                  <c:v>0.69205769230769199</c:v>
                </c:pt>
                <c:pt idx="1292">
                  <c:v>0.69238461538461504</c:v>
                </c:pt>
                <c:pt idx="1293">
                  <c:v>0.69271153846153799</c:v>
                </c:pt>
                <c:pt idx="1294">
                  <c:v>0.69303846153846105</c:v>
                </c:pt>
                <c:pt idx="1295">
                  <c:v>0.69336538461538499</c:v>
                </c:pt>
                <c:pt idx="1296">
                  <c:v>0.69369230769230805</c:v>
                </c:pt>
                <c:pt idx="1297">
                  <c:v>0.694019230769231</c:v>
                </c:pt>
                <c:pt idx="1298">
                  <c:v>0.69434615384615395</c:v>
                </c:pt>
                <c:pt idx="1299">
                  <c:v>0.694673076923077</c:v>
                </c:pt>
                <c:pt idx="1300">
                  <c:v>0.69499999999999995</c:v>
                </c:pt>
                <c:pt idx="1301">
                  <c:v>0.69532692307692301</c:v>
                </c:pt>
                <c:pt idx="1302">
                  <c:v>0.69565384615384596</c:v>
                </c:pt>
                <c:pt idx="1303">
                  <c:v>0.69598076923076901</c:v>
                </c:pt>
                <c:pt idx="1304">
                  <c:v>0.69630769230769196</c:v>
                </c:pt>
                <c:pt idx="1305">
                  <c:v>0.69663461538461502</c:v>
                </c:pt>
                <c:pt idx="1306">
                  <c:v>0.69696153846153797</c:v>
                </c:pt>
                <c:pt idx="1307">
                  <c:v>0.69728846153846202</c:v>
                </c:pt>
                <c:pt idx="1308">
                  <c:v>0.69761538461538497</c:v>
                </c:pt>
                <c:pt idx="1309">
                  <c:v>0.69794230769230803</c:v>
                </c:pt>
                <c:pt idx="1310">
                  <c:v>0.69826923076923098</c:v>
                </c:pt>
                <c:pt idx="1311">
                  <c:v>0.69859615384615403</c:v>
                </c:pt>
                <c:pt idx="1312">
                  <c:v>0.69892307692307698</c:v>
                </c:pt>
                <c:pt idx="1313">
                  <c:v>0.69925000000000004</c:v>
                </c:pt>
                <c:pt idx="1314">
                  <c:v>0.69957692307692299</c:v>
                </c:pt>
                <c:pt idx="1315">
                  <c:v>0.69990384615384604</c:v>
                </c:pt>
                <c:pt idx="1316">
                  <c:v>0.70023076923076899</c:v>
                </c:pt>
                <c:pt idx="1317">
                  <c:v>0.70055769230769205</c:v>
                </c:pt>
                <c:pt idx="1318">
                  <c:v>0.700884615384615</c:v>
                </c:pt>
                <c:pt idx="1319">
                  <c:v>0.70121153846153805</c:v>
                </c:pt>
                <c:pt idx="1320">
                  <c:v>0.701538461538462</c:v>
                </c:pt>
                <c:pt idx="1321">
                  <c:v>0.70186538461538495</c:v>
                </c:pt>
                <c:pt idx="1322">
                  <c:v>0.702192307692308</c:v>
                </c:pt>
                <c:pt idx="1323">
                  <c:v>0.70251923076923095</c:v>
                </c:pt>
                <c:pt idx="1324">
                  <c:v>0.70284615384615401</c:v>
                </c:pt>
                <c:pt idx="1325">
                  <c:v>0.70317307692307696</c:v>
                </c:pt>
                <c:pt idx="1326">
                  <c:v>0.70350000000000001</c:v>
                </c:pt>
                <c:pt idx="1327">
                  <c:v>0.70382692307692296</c:v>
                </c:pt>
                <c:pt idx="1328">
                  <c:v>0.70415384615384602</c:v>
                </c:pt>
                <c:pt idx="1329">
                  <c:v>0.70448076923076897</c:v>
                </c:pt>
                <c:pt idx="1330">
                  <c:v>0.70480769230769202</c:v>
                </c:pt>
                <c:pt idx="1331">
                  <c:v>0.70513461538461497</c:v>
                </c:pt>
                <c:pt idx="1332">
                  <c:v>0.70546153846153903</c:v>
                </c:pt>
                <c:pt idx="1333">
                  <c:v>0.70578846153846198</c:v>
                </c:pt>
                <c:pt idx="1334">
                  <c:v>0.70611538461538503</c:v>
                </c:pt>
                <c:pt idx="1335">
                  <c:v>0.70644230769230798</c:v>
                </c:pt>
                <c:pt idx="1336">
                  <c:v>0.70676923076923104</c:v>
                </c:pt>
                <c:pt idx="1337">
                  <c:v>0.70709615384615399</c:v>
                </c:pt>
                <c:pt idx="1338">
                  <c:v>0.70742307692307704</c:v>
                </c:pt>
                <c:pt idx="1339">
                  <c:v>0.70774999999999999</c:v>
                </c:pt>
                <c:pt idx="1340">
                  <c:v>0.70807692307692305</c:v>
                </c:pt>
                <c:pt idx="1341">
                  <c:v>0.708403846153846</c:v>
                </c:pt>
                <c:pt idx="1342">
                  <c:v>0.70873076923076905</c:v>
                </c:pt>
                <c:pt idx="1343">
                  <c:v>0.709057692307692</c:v>
                </c:pt>
                <c:pt idx="1344">
                  <c:v>0.70938461538461495</c:v>
                </c:pt>
                <c:pt idx="1345">
                  <c:v>0.70971153846153801</c:v>
                </c:pt>
                <c:pt idx="1346">
                  <c:v>0.71003846153846195</c:v>
                </c:pt>
                <c:pt idx="1347">
                  <c:v>0.71036538461538501</c:v>
                </c:pt>
                <c:pt idx="1348">
                  <c:v>0.71069230769230796</c:v>
                </c:pt>
                <c:pt idx="1349">
                  <c:v>0.71101923076923101</c:v>
                </c:pt>
                <c:pt idx="1350">
                  <c:v>0.71134615384615396</c:v>
                </c:pt>
                <c:pt idx="1351">
                  <c:v>0.71167307692307702</c:v>
                </c:pt>
                <c:pt idx="1352">
                  <c:v>0.71199999999999997</c:v>
                </c:pt>
                <c:pt idx="1353">
                  <c:v>0.71232692307692302</c:v>
                </c:pt>
                <c:pt idx="1354">
                  <c:v>0.71265384615384597</c:v>
                </c:pt>
                <c:pt idx="1355">
                  <c:v>0.71298076923076903</c:v>
                </c:pt>
                <c:pt idx="1356">
                  <c:v>0.71330769230769198</c:v>
                </c:pt>
                <c:pt idx="1357">
                  <c:v>0.71363461538461503</c:v>
                </c:pt>
                <c:pt idx="1358">
                  <c:v>0.71396153846153898</c:v>
                </c:pt>
                <c:pt idx="1359">
                  <c:v>0.71428846153846204</c:v>
                </c:pt>
                <c:pt idx="1360">
                  <c:v>0.71461538461538499</c:v>
                </c:pt>
                <c:pt idx="1361">
                  <c:v>0.71494230769230804</c:v>
                </c:pt>
                <c:pt idx="1362">
                  <c:v>0.71526923076923099</c:v>
                </c:pt>
                <c:pt idx="1363">
                  <c:v>0.71559615384615405</c:v>
                </c:pt>
                <c:pt idx="1364">
                  <c:v>0.715923076923077</c:v>
                </c:pt>
                <c:pt idx="1365">
                  <c:v>0.71625000000000005</c:v>
                </c:pt>
                <c:pt idx="1366">
                  <c:v>0.716576923076923</c:v>
                </c:pt>
                <c:pt idx="1367">
                  <c:v>0.71690384615384595</c:v>
                </c:pt>
                <c:pt idx="1368">
                  <c:v>0.71723076923076901</c:v>
                </c:pt>
                <c:pt idx="1369">
                  <c:v>0.71755769230769195</c:v>
                </c:pt>
                <c:pt idx="1370">
                  <c:v>0.71788461538461501</c:v>
                </c:pt>
                <c:pt idx="1371">
                  <c:v>0.71821153846153796</c:v>
                </c:pt>
                <c:pt idx="1372">
                  <c:v>0.71853846153846201</c:v>
                </c:pt>
                <c:pt idx="1373">
                  <c:v>0.71886538461538496</c:v>
                </c:pt>
                <c:pt idx="1374">
                  <c:v>0.71919230769230802</c:v>
                </c:pt>
                <c:pt idx="1375">
                  <c:v>0.71951923076923097</c:v>
                </c:pt>
                <c:pt idx="1376">
                  <c:v>0.71984615384615402</c:v>
                </c:pt>
                <c:pt idx="1377">
                  <c:v>0.72017307692307697</c:v>
                </c:pt>
                <c:pt idx="1378">
                  <c:v>0.72050000000000003</c:v>
                </c:pt>
                <c:pt idx="1379">
                  <c:v>0.72082692307692298</c:v>
                </c:pt>
                <c:pt idx="1380">
                  <c:v>0.72115384615384603</c:v>
                </c:pt>
                <c:pt idx="1381">
                  <c:v>0.72148076923076898</c:v>
                </c:pt>
                <c:pt idx="1382">
                  <c:v>0.72180769230769204</c:v>
                </c:pt>
                <c:pt idx="1383">
                  <c:v>0.72213461538461499</c:v>
                </c:pt>
                <c:pt idx="1384">
                  <c:v>0.72246153846153804</c:v>
                </c:pt>
                <c:pt idx="1385">
                  <c:v>0.72278846153846199</c:v>
                </c:pt>
                <c:pt idx="1386">
                  <c:v>0.72311538461538505</c:v>
                </c:pt>
                <c:pt idx="1387">
                  <c:v>0.723442307692308</c:v>
                </c:pt>
                <c:pt idx="1388">
                  <c:v>0.72376923076923105</c:v>
                </c:pt>
                <c:pt idx="1389">
                  <c:v>0.724096153846154</c:v>
                </c:pt>
                <c:pt idx="1390">
                  <c:v>0.72442307692307695</c:v>
                </c:pt>
                <c:pt idx="1391">
                  <c:v>0.72475000000000001</c:v>
                </c:pt>
                <c:pt idx="1392">
                  <c:v>0.72507692307692295</c:v>
                </c:pt>
                <c:pt idx="1393">
                  <c:v>0.72540384615384601</c:v>
                </c:pt>
                <c:pt idx="1394">
                  <c:v>0.72573076923076896</c:v>
                </c:pt>
                <c:pt idx="1395">
                  <c:v>0.72605769230769202</c:v>
                </c:pt>
                <c:pt idx="1396">
                  <c:v>0.72638461538461496</c:v>
                </c:pt>
                <c:pt idx="1397">
                  <c:v>0.72671153846153802</c:v>
                </c:pt>
                <c:pt idx="1398">
                  <c:v>0.72703846153846197</c:v>
                </c:pt>
                <c:pt idx="1399">
                  <c:v>0.72736538461538502</c:v>
                </c:pt>
                <c:pt idx="1400">
                  <c:v>0.72769230769230797</c:v>
                </c:pt>
                <c:pt idx="1401">
                  <c:v>0.72801923076923103</c:v>
                </c:pt>
                <c:pt idx="1402">
                  <c:v>0.72834615384615398</c:v>
                </c:pt>
                <c:pt idx="1403">
                  <c:v>0.72867307692307703</c:v>
                </c:pt>
                <c:pt idx="1404">
                  <c:v>0.72899999999999998</c:v>
                </c:pt>
                <c:pt idx="1405">
                  <c:v>0.72932692307692304</c:v>
                </c:pt>
                <c:pt idx="1406">
                  <c:v>0.72965384615384599</c:v>
                </c:pt>
                <c:pt idx="1407">
                  <c:v>0.72998076923076904</c:v>
                </c:pt>
                <c:pt idx="1408">
                  <c:v>0.73030769230769199</c:v>
                </c:pt>
                <c:pt idx="1409">
                  <c:v>0.73063461538461505</c:v>
                </c:pt>
                <c:pt idx="1410">
                  <c:v>0.730961538461538</c:v>
                </c:pt>
                <c:pt idx="1411">
                  <c:v>0.73128846153846205</c:v>
                </c:pt>
                <c:pt idx="1412">
                  <c:v>0.731615384615385</c:v>
                </c:pt>
                <c:pt idx="1413">
                  <c:v>0.73194230769230795</c:v>
                </c:pt>
                <c:pt idx="1414">
                  <c:v>0.73226923076923101</c:v>
                </c:pt>
                <c:pt idx="1415">
                  <c:v>0.73259615384615395</c:v>
                </c:pt>
                <c:pt idx="1416">
                  <c:v>0.73292307692307701</c:v>
                </c:pt>
                <c:pt idx="1417">
                  <c:v>0.73324999999999996</c:v>
                </c:pt>
                <c:pt idx="1418">
                  <c:v>0.73357692307692302</c:v>
                </c:pt>
                <c:pt idx="1419">
                  <c:v>0.73390384615384596</c:v>
                </c:pt>
                <c:pt idx="1420">
                  <c:v>0.73423076923076902</c:v>
                </c:pt>
                <c:pt idx="1421">
                  <c:v>0.73455769230769197</c:v>
                </c:pt>
                <c:pt idx="1422">
                  <c:v>0.73488461538461503</c:v>
                </c:pt>
                <c:pt idx="1423">
                  <c:v>0.73521153846153897</c:v>
                </c:pt>
                <c:pt idx="1424">
                  <c:v>0.73553846153846203</c:v>
                </c:pt>
                <c:pt idx="1425">
                  <c:v>0.73586538461538498</c:v>
                </c:pt>
                <c:pt idx="1426">
                  <c:v>0.73619230769230803</c:v>
                </c:pt>
                <c:pt idx="1427">
                  <c:v>0.73651923076923098</c:v>
                </c:pt>
                <c:pt idx="1428">
                  <c:v>0.73684615384615404</c:v>
                </c:pt>
                <c:pt idx="1429">
                  <c:v>0.73717307692307699</c:v>
                </c:pt>
                <c:pt idx="1430">
                  <c:v>0.73750000000000004</c:v>
                </c:pt>
                <c:pt idx="1431">
                  <c:v>0.73782692307692299</c:v>
                </c:pt>
                <c:pt idx="1432">
                  <c:v>0.73815384615384605</c:v>
                </c:pt>
                <c:pt idx="1433">
                  <c:v>0.738480769230769</c:v>
                </c:pt>
                <c:pt idx="1434">
                  <c:v>0.73880769230769205</c:v>
                </c:pt>
                <c:pt idx="1435">
                  <c:v>0.739134615384615</c:v>
                </c:pt>
                <c:pt idx="1436">
                  <c:v>0.73946153846153895</c:v>
                </c:pt>
                <c:pt idx="1437">
                  <c:v>0.73978846153846201</c:v>
                </c:pt>
                <c:pt idx="1438">
                  <c:v>0.74011538461538495</c:v>
                </c:pt>
                <c:pt idx="1439">
                  <c:v>0.74044230769230801</c:v>
                </c:pt>
                <c:pt idx="1440">
                  <c:v>0.74076923076923096</c:v>
                </c:pt>
                <c:pt idx="1441">
                  <c:v>0.74109615384615402</c:v>
                </c:pt>
                <c:pt idx="1442">
                  <c:v>0.74142307692307696</c:v>
                </c:pt>
                <c:pt idx="1443">
                  <c:v>0.74175000000000002</c:v>
                </c:pt>
                <c:pt idx="1444">
                  <c:v>0.74207692307692297</c:v>
                </c:pt>
                <c:pt idx="1445">
                  <c:v>0.74240384615384603</c:v>
                </c:pt>
                <c:pt idx="1446">
                  <c:v>0.74273076923076897</c:v>
                </c:pt>
                <c:pt idx="1447">
                  <c:v>0.74305769230769203</c:v>
                </c:pt>
                <c:pt idx="1448">
                  <c:v>0.74338461538461598</c:v>
                </c:pt>
                <c:pt idx="1449">
                  <c:v>0.74371153846153804</c:v>
                </c:pt>
                <c:pt idx="1450">
                  <c:v>0.74403846153846198</c:v>
                </c:pt>
                <c:pt idx="1451">
                  <c:v>0.74436538461538504</c:v>
                </c:pt>
                <c:pt idx="1452">
                  <c:v>0.74469230769230799</c:v>
                </c:pt>
                <c:pt idx="1453">
                  <c:v>0.74501923076923104</c:v>
                </c:pt>
                <c:pt idx="1454">
                  <c:v>0.74534615384615399</c:v>
                </c:pt>
                <c:pt idx="1455">
                  <c:v>0.74567307692307705</c:v>
                </c:pt>
                <c:pt idx="1456">
                  <c:v>0.746</c:v>
                </c:pt>
                <c:pt idx="1457">
                  <c:v>0.74632692307692305</c:v>
                </c:pt>
                <c:pt idx="1458">
                  <c:v>0.746653846153846</c:v>
                </c:pt>
                <c:pt idx="1459">
                  <c:v>0.74698076923076895</c:v>
                </c:pt>
                <c:pt idx="1460">
                  <c:v>0.74730769230769201</c:v>
                </c:pt>
                <c:pt idx="1461">
                  <c:v>0.74763461538461495</c:v>
                </c:pt>
                <c:pt idx="1462">
                  <c:v>0.74796153846153801</c:v>
                </c:pt>
                <c:pt idx="1463">
                  <c:v>0.74828846153846196</c:v>
                </c:pt>
                <c:pt idx="1464">
                  <c:v>0.74861538461538502</c:v>
                </c:pt>
                <c:pt idx="1465">
                  <c:v>0.74894230769230796</c:v>
                </c:pt>
                <c:pt idx="1466">
                  <c:v>0.74926923076923102</c:v>
                </c:pt>
                <c:pt idx="1467">
                  <c:v>0.74959615384615397</c:v>
                </c:pt>
                <c:pt idx="1468">
                  <c:v>0.74992307692307703</c:v>
                </c:pt>
                <c:pt idx="1469">
                  <c:v>0.75024999999999997</c:v>
                </c:pt>
                <c:pt idx="1470">
                  <c:v>0.75057692307692303</c:v>
                </c:pt>
                <c:pt idx="1471">
                  <c:v>0.75090384615384598</c:v>
                </c:pt>
                <c:pt idx="1472">
                  <c:v>0.75123076923076904</c:v>
                </c:pt>
                <c:pt idx="1473">
                  <c:v>0.75155769230769198</c:v>
                </c:pt>
                <c:pt idx="1474">
                  <c:v>0.75188461538461504</c:v>
                </c:pt>
                <c:pt idx="1475">
                  <c:v>0.75221153846153799</c:v>
                </c:pt>
                <c:pt idx="1476">
                  <c:v>0.75253846153846204</c:v>
                </c:pt>
                <c:pt idx="1477">
                  <c:v>0.75286538461538499</c:v>
                </c:pt>
                <c:pt idx="1478">
                  <c:v>0.75319230769230805</c:v>
                </c:pt>
                <c:pt idx="1479">
                  <c:v>0.753519230769231</c:v>
                </c:pt>
                <c:pt idx="1480">
                  <c:v>0.75384615384615405</c:v>
                </c:pt>
                <c:pt idx="1481">
                  <c:v>0.754173076923077</c:v>
                </c:pt>
                <c:pt idx="1482">
                  <c:v>0.75449999999999995</c:v>
                </c:pt>
                <c:pt idx="1483">
                  <c:v>0.75482692307692301</c:v>
                </c:pt>
                <c:pt idx="1484">
                  <c:v>0.75515384615384595</c:v>
                </c:pt>
                <c:pt idx="1485">
                  <c:v>0.75548076923076901</c:v>
                </c:pt>
                <c:pt idx="1486">
                  <c:v>0.75580769230769196</c:v>
                </c:pt>
                <c:pt idx="1487">
                  <c:v>0.75613461538461502</c:v>
                </c:pt>
                <c:pt idx="1488">
                  <c:v>0.75646153846153896</c:v>
                </c:pt>
                <c:pt idx="1489">
                  <c:v>0.75678846153846202</c:v>
                </c:pt>
                <c:pt idx="1490">
                  <c:v>0.75711538461538497</c:v>
                </c:pt>
                <c:pt idx="1491">
                  <c:v>0.75744230769230803</c:v>
                </c:pt>
                <c:pt idx="1492">
                  <c:v>0.75776923076923097</c:v>
                </c:pt>
                <c:pt idx="1493">
                  <c:v>0.75809615384615403</c:v>
                </c:pt>
                <c:pt idx="1494">
                  <c:v>0.75842307692307698</c:v>
                </c:pt>
                <c:pt idx="1495">
                  <c:v>0.75875000000000004</c:v>
                </c:pt>
                <c:pt idx="1496">
                  <c:v>0.75907692307692298</c:v>
                </c:pt>
                <c:pt idx="1497">
                  <c:v>0.75940384615384604</c:v>
                </c:pt>
                <c:pt idx="1498">
                  <c:v>0.75973076923076899</c:v>
                </c:pt>
                <c:pt idx="1499">
                  <c:v>0.76005769230769205</c:v>
                </c:pt>
                <c:pt idx="1500">
                  <c:v>0.76038461538461499</c:v>
                </c:pt>
                <c:pt idx="1501">
                  <c:v>0.76071153846153805</c:v>
                </c:pt>
                <c:pt idx="1502">
                  <c:v>0.761038461538462</c:v>
                </c:pt>
                <c:pt idx="1503">
                  <c:v>0.76136538461538505</c:v>
                </c:pt>
                <c:pt idx="1504">
                  <c:v>0.761692307692308</c:v>
                </c:pt>
                <c:pt idx="1505">
                  <c:v>0.76201923076923095</c:v>
                </c:pt>
                <c:pt idx="1506">
                  <c:v>0.76234615384615401</c:v>
                </c:pt>
                <c:pt idx="1507">
                  <c:v>0.76267307692307695</c:v>
                </c:pt>
                <c:pt idx="1508">
                  <c:v>0.76300000000000001</c:v>
                </c:pt>
                <c:pt idx="1509">
                  <c:v>0.76332692307692296</c:v>
                </c:pt>
                <c:pt idx="1510">
                  <c:v>0.76365384615384602</c:v>
                </c:pt>
                <c:pt idx="1511">
                  <c:v>0.76398076923076896</c:v>
                </c:pt>
                <c:pt idx="1512">
                  <c:v>0.76430769230769202</c:v>
                </c:pt>
                <c:pt idx="1513">
                  <c:v>0.76463461538461497</c:v>
                </c:pt>
                <c:pt idx="1514">
                  <c:v>0.76496153846153803</c:v>
                </c:pt>
                <c:pt idx="1515">
                  <c:v>0.76528846153846197</c:v>
                </c:pt>
                <c:pt idx="1516">
                  <c:v>0.76561538461538503</c:v>
                </c:pt>
                <c:pt idx="1517">
                  <c:v>0.76594230769230798</c:v>
                </c:pt>
                <c:pt idx="1518">
                  <c:v>0.76626923076923104</c:v>
                </c:pt>
                <c:pt idx="1519">
                  <c:v>0.76659615384615398</c:v>
                </c:pt>
                <c:pt idx="1520">
                  <c:v>0.76692307692307704</c:v>
                </c:pt>
                <c:pt idx="1521">
                  <c:v>0.76724999999999999</c:v>
                </c:pt>
                <c:pt idx="1522">
                  <c:v>0.76757692307692305</c:v>
                </c:pt>
                <c:pt idx="1523">
                  <c:v>0.76790384615384599</c:v>
                </c:pt>
                <c:pt idx="1524">
                  <c:v>0.76823076923076905</c:v>
                </c:pt>
                <c:pt idx="1525">
                  <c:v>0.768557692307692</c:v>
                </c:pt>
                <c:pt idx="1526">
                  <c:v>0.76888461538461494</c:v>
                </c:pt>
                <c:pt idx="1527">
                  <c:v>0.769211538461538</c:v>
                </c:pt>
                <c:pt idx="1528">
                  <c:v>0.76953846153846195</c:v>
                </c:pt>
                <c:pt idx="1529">
                  <c:v>0.76986538461538501</c:v>
                </c:pt>
                <c:pt idx="1530">
                  <c:v>0.77019230769230795</c:v>
                </c:pt>
                <c:pt idx="1531">
                  <c:v>0.77051923076923101</c:v>
                </c:pt>
                <c:pt idx="1532">
                  <c:v>0.77084615384615396</c:v>
                </c:pt>
                <c:pt idx="1533">
                  <c:v>0.77117307692307702</c:v>
                </c:pt>
                <c:pt idx="1534">
                  <c:v>0.77149999999999996</c:v>
                </c:pt>
                <c:pt idx="1535">
                  <c:v>0.77182692307692302</c:v>
                </c:pt>
                <c:pt idx="1536">
                  <c:v>0.77215384615384597</c:v>
                </c:pt>
                <c:pt idx="1537">
                  <c:v>0.77248076923076903</c:v>
                </c:pt>
                <c:pt idx="1538">
                  <c:v>0.77280769230769197</c:v>
                </c:pt>
                <c:pt idx="1539">
                  <c:v>0.77313461538461503</c:v>
                </c:pt>
                <c:pt idx="1540">
                  <c:v>0.77346153846153898</c:v>
                </c:pt>
                <c:pt idx="1541">
                  <c:v>0.77378846153846104</c:v>
                </c:pt>
                <c:pt idx="1542">
                  <c:v>0.77411538461538498</c:v>
                </c:pt>
                <c:pt idx="1543">
                  <c:v>0.77444230769230804</c:v>
                </c:pt>
                <c:pt idx="1544">
                  <c:v>0.77476923076923099</c:v>
                </c:pt>
                <c:pt idx="1545">
                  <c:v>0.77509615384615405</c:v>
                </c:pt>
                <c:pt idx="1546">
                  <c:v>0.77542307692307699</c:v>
                </c:pt>
                <c:pt idx="1547">
                  <c:v>0.77575000000000005</c:v>
                </c:pt>
                <c:pt idx="1548">
                  <c:v>0.776076923076923</c:v>
                </c:pt>
                <c:pt idx="1549">
                  <c:v>0.77640384615384594</c:v>
                </c:pt>
                <c:pt idx="1550">
                  <c:v>0.776730769230769</c:v>
                </c:pt>
                <c:pt idx="1551">
                  <c:v>0.77705769230769195</c:v>
                </c:pt>
                <c:pt idx="1552">
                  <c:v>0.77738461538461501</c:v>
                </c:pt>
                <c:pt idx="1553">
                  <c:v>0.77771153846153895</c:v>
                </c:pt>
                <c:pt idx="1554">
                  <c:v>0.77803846153846201</c:v>
                </c:pt>
                <c:pt idx="1555">
                  <c:v>0.77836538461538496</c:v>
                </c:pt>
                <c:pt idx="1556">
                  <c:v>0.77869230769230802</c:v>
                </c:pt>
                <c:pt idx="1557">
                  <c:v>0.77901923076923096</c:v>
                </c:pt>
                <c:pt idx="1558">
                  <c:v>0.77934615384615402</c:v>
                </c:pt>
                <c:pt idx="1559">
                  <c:v>0.77967307692307697</c:v>
                </c:pt>
                <c:pt idx="1560">
                  <c:v>0.78</c:v>
                </c:pt>
                <c:pt idx="1561">
                  <c:v>0.78026923076923105</c:v>
                </c:pt>
                <c:pt idx="1562">
                  <c:v>0.78053846153846196</c:v>
                </c:pt>
                <c:pt idx="1563">
                  <c:v>0.78080769230769198</c:v>
                </c:pt>
                <c:pt idx="1564">
                  <c:v>0.781076923076923</c:v>
                </c:pt>
                <c:pt idx="1565">
                  <c:v>0.78134615384615402</c:v>
                </c:pt>
                <c:pt idx="1566">
                  <c:v>0.78161538461538504</c:v>
                </c:pt>
                <c:pt idx="1567">
                  <c:v>0.78188461538461496</c:v>
                </c:pt>
                <c:pt idx="1568">
                  <c:v>0.78215384615384598</c:v>
                </c:pt>
                <c:pt idx="1569">
                  <c:v>0.782423076923077</c:v>
                </c:pt>
                <c:pt idx="1570">
                  <c:v>0.78269230769230802</c:v>
                </c:pt>
                <c:pt idx="1571">
                  <c:v>0.78296153846153804</c:v>
                </c:pt>
                <c:pt idx="1572">
                  <c:v>0.78323076923076895</c:v>
                </c:pt>
                <c:pt idx="1573">
                  <c:v>0.78349999999999997</c:v>
                </c:pt>
                <c:pt idx="1574">
                  <c:v>0.783769230769231</c:v>
                </c:pt>
                <c:pt idx="1575">
                  <c:v>0.78403846153846202</c:v>
                </c:pt>
                <c:pt idx="1576">
                  <c:v>0.78430769230769204</c:v>
                </c:pt>
                <c:pt idx="1577">
                  <c:v>0.78457692307692295</c:v>
                </c:pt>
                <c:pt idx="1578">
                  <c:v>0.78484615384615397</c:v>
                </c:pt>
                <c:pt idx="1579">
                  <c:v>0.78511538461538499</c:v>
                </c:pt>
                <c:pt idx="1580">
                  <c:v>0.78538461538461501</c:v>
                </c:pt>
                <c:pt idx="1581">
                  <c:v>0.78565384615384604</c:v>
                </c:pt>
                <c:pt idx="1582">
                  <c:v>0.78592307692307695</c:v>
                </c:pt>
                <c:pt idx="1583">
                  <c:v>0.78619230769230797</c:v>
                </c:pt>
                <c:pt idx="1584">
                  <c:v>0.78646153846153799</c:v>
                </c:pt>
                <c:pt idx="1585">
                  <c:v>0.78673076923076901</c:v>
                </c:pt>
                <c:pt idx="1586">
                  <c:v>0.78700000000000003</c:v>
                </c:pt>
                <c:pt idx="1587">
                  <c:v>0.78726923076923105</c:v>
                </c:pt>
                <c:pt idx="1588">
                  <c:v>0.78753846153846196</c:v>
                </c:pt>
                <c:pt idx="1589">
                  <c:v>0.78780769230769199</c:v>
                </c:pt>
                <c:pt idx="1590">
                  <c:v>0.78807692307692301</c:v>
                </c:pt>
                <c:pt idx="1591">
                  <c:v>0.78834615384615403</c:v>
                </c:pt>
                <c:pt idx="1592">
                  <c:v>0.78861538461538505</c:v>
                </c:pt>
                <c:pt idx="1593">
                  <c:v>0.78888461538461496</c:v>
                </c:pt>
                <c:pt idx="1594">
                  <c:v>0.78915384615384598</c:v>
                </c:pt>
                <c:pt idx="1595">
                  <c:v>0.78942307692307701</c:v>
                </c:pt>
                <c:pt idx="1596">
                  <c:v>0.78969230769230803</c:v>
                </c:pt>
                <c:pt idx="1597">
                  <c:v>0.78996153846153905</c:v>
                </c:pt>
                <c:pt idx="1598">
                  <c:v>0.79023076923076896</c:v>
                </c:pt>
                <c:pt idx="1599">
                  <c:v>0.79049999999999998</c:v>
                </c:pt>
                <c:pt idx="1600">
                  <c:v>0.790769230769231</c:v>
                </c:pt>
                <c:pt idx="1601">
                  <c:v>0.79103846153846202</c:v>
                </c:pt>
                <c:pt idx="1602">
                  <c:v>0.79130769230769205</c:v>
                </c:pt>
                <c:pt idx="1603">
                  <c:v>0.79157692307692296</c:v>
                </c:pt>
                <c:pt idx="1604">
                  <c:v>0.79184615384615398</c:v>
                </c:pt>
                <c:pt idx="1605">
                  <c:v>0.792115384615385</c:v>
                </c:pt>
                <c:pt idx="1606">
                  <c:v>0.79238461538461502</c:v>
                </c:pt>
                <c:pt idx="1607">
                  <c:v>0.79265384615384604</c:v>
                </c:pt>
                <c:pt idx="1608">
                  <c:v>0.79292307692307695</c:v>
                </c:pt>
                <c:pt idx="1609">
                  <c:v>0.79319230769230797</c:v>
                </c:pt>
                <c:pt idx="1610">
                  <c:v>0.793461538461539</c:v>
                </c:pt>
                <c:pt idx="1611">
                  <c:v>0.79373076923076902</c:v>
                </c:pt>
                <c:pt idx="1612">
                  <c:v>0.79400000000000004</c:v>
                </c:pt>
                <c:pt idx="1613">
                  <c:v>0.79426923076923095</c:v>
                </c:pt>
                <c:pt idx="1614">
                  <c:v>0.79453846153846197</c:v>
                </c:pt>
                <c:pt idx="1615">
                  <c:v>0.79480769230769199</c:v>
                </c:pt>
                <c:pt idx="1616">
                  <c:v>0.79507692307692301</c:v>
                </c:pt>
                <c:pt idx="1617">
                  <c:v>0.79534615384615404</c:v>
                </c:pt>
                <c:pt idx="1618">
                  <c:v>0.79561538461538495</c:v>
                </c:pt>
                <c:pt idx="1619">
                  <c:v>0.79588461538461497</c:v>
                </c:pt>
                <c:pt idx="1620">
                  <c:v>0.79615384615384599</c:v>
                </c:pt>
                <c:pt idx="1621">
                  <c:v>0.79642307692307701</c:v>
                </c:pt>
                <c:pt idx="1622">
                  <c:v>0.79669230769230803</c:v>
                </c:pt>
                <c:pt idx="1623">
                  <c:v>0.79696153846153805</c:v>
                </c:pt>
                <c:pt idx="1624">
                  <c:v>0.79723076923076897</c:v>
                </c:pt>
                <c:pt idx="1625">
                  <c:v>0.79749999999999999</c:v>
                </c:pt>
                <c:pt idx="1626">
                  <c:v>0.79776923076923101</c:v>
                </c:pt>
                <c:pt idx="1627">
                  <c:v>0.79803846153846203</c:v>
                </c:pt>
                <c:pt idx="1628">
                  <c:v>0.79830769230769205</c:v>
                </c:pt>
                <c:pt idx="1629">
                  <c:v>0.79857692307692296</c:v>
                </c:pt>
                <c:pt idx="1630">
                  <c:v>0.79884615384615398</c:v>
                </c:pt>
                <c:pt idx="1631">
                  <c:v>0.799115384615385</c:v>
                </c:pt>
                <c:pt idx="1632">
                  <c:v>0.79938461538461503</c:v>
                </c:pt>
                <c:pt idx="1633">
                  <c:v>0.79965384615384605</c:v>
                </c:pt>
                <c:pt idx="1634">
                  <c:v>0.79992307692307696</c:v>
                </c:pt>
                <c:pt idx="1635">
                  <c:v>0.80019230769230798</c:v>
                </c:pt>
                <c:pt idx="1636">
                  <c:v>0.800461538461538</c:v>
                </c:pt>
                <c:pt idx="1637">
                  <c:v>0.80073076923076902</c:v>
                </c:pt>
                <c:pt idx="1638">
                  <c:v>0.80100000000000005</c:v>
                </c:pt>
                <c:pt idx="1639">
                  <c:v>0.80126923076923096</c:v>
                </c:pt>
                <c:pt idx="1640">
                  <c:v>0.80153846153846198</c:v>
                </c:pt>
                <c:pt idx="1641">
                  <c:v>0.801807692307692</c:v>
                </c:pt>
                <c:pt idx="1642">
                  <c:v>0.80207692307692302</c:v>
                </c:pt>
                <c:pt idx="1643">
                  <c:v>0.80234615384615404</c:v>
                </c:pt>
                <c:pt idx="1644">
                  <c:v>0.80261538461538495</c:v>
                </c:pt>
                <c:pt idx="1645">
                  <c:v>0.80288461538461497</c:v>
                </c:pt>
                <c:pt idx="1646">
                  <c:v>0.803153846153846</c:v>
                </c:pt>
                <c:pt idx="1647">
                  <c:v>0.80342307692307702</c:v>
                </c:pt>
                <c:pt idx="1648">
                  <c:v>0.80369230769230804</c:v>
                </c:pt>
                <c:pt idx="1649">
                  <c:v>0.80396153846153895</c:v>
                </c:pt>
                <c:pt idx="1650">
                  <c:v>0.80423076923076897</c:v>
                </c:pt>
                <c:pt idx="1651">
                  <c:v>0.80449999999999999</c:v>
                </c:pt>
                <c:pt idx="1652">
                  <c:v>0.80476923076923101</c:v>
                </c:pt>
                <c:pt idx="1653">
                  <c:v>0.80503846153846204</c:v>
                </c:pt>
                <c:pt idx="1654">
                  <c:v>0.80530769230769195</c:v>
                </c:pt>
                <c:pt idx="1655">
                  <c:v>0.80557692307692297</c:v>
                </c:pt>
                <c:pt idx="1656">
                  <c:v>0.80584615384615399</c:v>
                </c:pt>
                <c:pt idx="1657">
                  <c:v>0.80611538461538501</c:v>
                </c:pt>
                <c:pt idx="1658">
                  <c:v>0.80638461538461503</c:v>
                </c:pt>
                <c:pt idx="1659">
                  <c:v>0.80665384615384605</c:v>
                </c:pt>
                <c:pt idx="1660">
                  <c:v>0.80692307692307697</c:v>
                </c:pt>
                <c:pt idx="1661">
                  <c:v>0.80719230769230799</c:v>
                </c:pt>
                <c:pt idx="1662">
                  <c:v>0.80746153846153801</c:v>
                </c:pt>
                <c:pt idx="1663">
                  <c:v>0.80773076923076903</c:v>
                </c:pt>
                <c:pt idx="1664">
                  <c:v>0.80800000000000005</c:v>
                </c:pt>
                <c:pt idx="1665">
                  <c:v>0.80826923076923096</c:v>
                </c:pt>
                <c:pt idx="1666">
                  <c:v>0.80853846153846198</c:v>
                </c:pt>
                <c:pt idx="1667">
                  <c:v>0.80880769230769201</c:v>
                </c:pt>
                <c:pt idx="1668">
                  <c:v>0.80907692307692303</c:v>
                </c:pt>
                <c:pt idx="1669">
                  <c:v>0.80934615384615405</c:v>
                </c:pt>
                <c:pt idx="1670">
                  <c:v>0.80961538461538496</c:v>
                </c:pt>
                <c:pt idx="1671">
                  <c:v>0.80988461538461498</c:v>
                </c:pt>
                <c:pt idx="1672">
                  <c:v>0.810153846153846</c:v>
                </c:pt>
                <c:pt idx="1673">
                  <c:v>0.81042307692307702</c:v>
                </c:pt>
                <c:pt idx="1674">
                  <c:v>0.81069230769230805</c:v>
                </c:pt>
                <c:pt idx="1675">
                  <c:v>0.81096153846153896</c:v>
                </c:pt>
                <c:pt idx="1676">
                  <c:v>0.81123076923076898</c:v>
                </c:pt>
                <c:pt idx="1677">
                  <c:v>0.8115</c:v>
                </c:pt>
                <c:pt idx="1678">
                  <c:v>0.81176923076923102</c:v>
                </c:pt>
                <c:pt idx="1679">
                  <c:v>0.81203846153846104</c:v>
                </c:pt>
                <c:pt idx="1680">
                  <c:v>0.81230769230769195</c:v>
                </c:pt>
                <c:pt idx="1681">
                  <c:v>0.81257692307692297</c:v>
                </c:pt>
                <c:pt idx="1682">
                  <c:v>0.812846153846154</c:v>
                </c:pt>
                <c:pt idx="1683">
                  <c:v>0.81311538461538502</c:v>
                </c:pt>
                <c:pt idx="1684">
                  <c:v>0.81338461538461504</c:v>
                </c:pt>
                <c:pt idx="1685">
                  <c:v>0.81365384615384595</c:v>
                </c:pt>
                <c:pt idx="1686">
                  <c:v>0.81392307692307697</c:v>
                </c:pt>
                <c:pt idx="1687">
                  <c:v>0.81419230769230799</c:v>
                </c:pt>
                <c:pt idx="1688">
                  <c:v>0.81446153846153901</c:v>
                </c:pt>
                <c:pt idx="1689">
                  <c:v>0.81473076923076904</c:v>
                </c:pt>
                <c:pt idx="1690">
                  <c:v>0.81499999999999995</c:v>
                </c:pt>
                <c:pt idx="1691">
                  <c:v>0.81526923076923097</c:v>
                </c:pt>
                <c:pt idx="1692">
                  <c:v>0.81553846153846199</c:v>
                </c:pt>
                <c:pt idx="1693">
                  <c:v>0.81580769230769201</c:v>
                </c:pt>
                <c:pt idx="1694">
                  <c:v>0.81607692307692303</c:v>
                </c:pt>
                <c:pt idx="1695">
                  <c:v>0.81634615384615405</c:v>
                </c:pt>
                <c:pt idx="1696">
                  <c:v>0.81661538461538496</c:v>
                </c:pt>
                <c:pt idx="1697">
                  <c:v>0.81688461538461499</c:v>
                </c:pt>
                <c:pt idx="1698">
                  <c:v>0.81715384615384601</c:v>
                </c:pt>
                <c:pt idx="1699">
                  <c:v>0.81742307692307703</c:v>
                </c:pt>
                <c:pt idx="1700">
                  <c:v>0.81769230769230805</c:v>
                </c:pt>
                <c:pt idx="1701">
                  <c:v>0.81796153846153796</c:v>
                </c:pt>
                <c:pt idx="1702">
                  <c:v>0.81823076923076898</c:v>
                </c:pt>
                <c:pt idx="1703">
                  <c:v>0.81850000000000001</c:v>
                </c:pt>
                <c:pt idx="1704">
                  <c:v>0.81876923076923103</c:v>
                </c:pt>
                <c:pt idx="1705">
                  <c:v>0.81903846153846205</c:v>
                </c:pt>
                <c:pt idx="1706">
                  <c:v>0.81930769230769196</c:v>
                </c:pt>
                <c:pt idx="1707">
                  <c:v>0.81957692307692298</c:v>
                </c:pt>
                <c:pt idx="1708">
                  <c:v>0.819846153846154</c:v>
                </c:pt>
                <c:pt idx="1709">
                  <c:v>0.82011538461538502</c:v>
                </c:pt>
                <c:pt idx="1710">
                  <c:v>0.82038461538461505</c:v>
                </c:pt>
                <c:pt idx="1711">
                  <c:v>0.82065384615384596</c:v>
                </c:pt>
                <c:pt idx="1712">
                  <c:v>0.82092307692307698</c:v>
                </c:pt>
                <c:pt idx="1713">
                  <c:v>0.821192307692308</c:v>
                </c:pt>
                <c:pt idx="1714">
                  <c:v>0.82146153846153802</c:v>
                </c:pt>
                <c:pt idx="1715">
                  <c:v>0.82173076923076904</c:v>
                </c:pt>
                <c:pt idx="1716">
                  <c:v>0.82199999999999995</c:v>
                </c:pt>
                <c:pt idx="1717">
                  <c:v>0.82226923076923097</c:v>
                </c:pt>
                <c:pt idx="1718">
                  <c:v>0.822538461538462</c:v>
                </c:pt>
                <c:pt idx="1719">
                  <c:v>0.82280769230769202</c:v>
                </c:pt>
                <c:pt idx="1720">
                  <c:v>0.82307692307692304</c:v>
                </c:pt>
                <c:pt idx="1721">
                  <c:v>0.82334615384615395</c:v>
                </c:pt>
                <c:pt idx="1722">
                  <c:v>0.82361538461538497</c:v>
                </c:pt>
                <c:pt idx="1723">
                  <c:v>0.82388461538461499</c:v>
                </c:pt>
                <c:pt idx="1724">
                  <c:v>0.82415384615384601</c:v>
                </c:pt>
                <c:pt idx="1725">
                  <c:v>0.82442307692307704</c:v>
                </c:pt>
                <c:pt idx="1726">
                  <c:v>0.82469230769230795</c:v>
                </c:pt>
                <c:pt idx="1727">
                  <c:v>0.82496153846153897</c:v>
                </c:pt>
                <c:pt idx="1728">
                  <c:v>0.82523076923076899</c:v>
                </c:pt>
                <c:pt idx="1729">
                  <c:v>0.82550000000000001</c:v>
                </c:pt>
                <c:pt idx="1730">
                  <c:v>0.82576923076923103</c:v>
                </c:pt>
                <c:pt idx="1731">
                  <c:v>0.82603846153846106</c:v>
                </c:pt>
                <c:pt idx="1732">
                  <c:v>0.82630769230769197</c:v>
                </c:pt>
                <c:pt idx="1733">
                  <c:v>0.82657692307692299</c:v>
                </c:pt>
                <c:pt idx="1734">
                  <c:v>0.82684615384615401</c:v>
                </c:pt>
                <c:pt idx="1735">
                  <c:v>0.82711538461538503</c:v>
                </c:pt>
                <c:pt idx="1736">
                  <c:v>0.82738461538461505</c:v>
                </c:pt>
                <c:pt idx="1737">
                  <c:v>0.82765384615384596</c:v>
                </c:pt>
                <c:pt idx="1738">
                  <c:v>0.82792307692307698</c:v>
                </c:pt>
                <c:pt idx="1739">
                  <c:v>0.82819230769230801</c:v>
                </c:pt>
                <c:pt idx="1740">
                  <c:v>0.82846153846153803</c:v>
                </c:pt>
                <c:pt idx="1741">
                  <c:v>0.82873076923076905</c:v>
                </c:pt>
                <c:pt idx="1742">
                  <c:v>0.82899999999999996</c:v>
                </c:pt>
                <c:pt idx="1743">
                  <c:v>0.82926923076923098</c:v>
                </c:pt>
                <c:pt idx="1744">
                  <c:v>0.829538461538462</c:v>
                </c:pt>
                <c:pt idx="1745">
                  <c:v>0.82980769230769202</c:v>
                </c:pt>
                <c:pt idx="1746">
                  <c:v>0.83007692307692305</c:v>
                </c:pt>
                <c:pt idx="1747">
                  <c:v>0.83034615384615396</c:v>
                </c:pt>
                <c:pt idx="1748">
                  <c:v>0.83061538461538498</c:v>
                </c:pt>
                <c:pt idx="1749">
                  <c:v>0.830884615384615</c:v>
                </c:pt>
                <c:pt idx="1750">
                  <c:v>0.83115384615384602</c:v>
                </c:pt>
                <c:pt idx="1751">
                  <c:v>0.83142307692307704</c:v>
                </c:pt>
                <c:pt idx="1752">
                  <c:v>0.83169230769230795</c:v>
                </c:pt>
                <c:pt idx="1753">
                  <c:v>0.83196153846153897</c:v>
                </c:pt>
                <c:pt idx="1754">
                  <c:v>0.832230769230769</c:v>
                </c:pt>
                <c:pt idx="1755">
                  <c:v>0.83250000000000002</c:v>
                </c:pt>
                <c:pt idx="1756">
                  <c:v>0.83276923076923104</c:v>
                </c:pt>
                <c:pt idx="1757">
                  <c:v>0.83303846153846195</c:v>
                </c:pt>
                <c:pt idx="1758">
                  <c:v>0.83330769230769197</c:v>
                </c:pt>
                <c:pt idx="1759">
                  <c:v>0.83357692307692299</c:v>
                </c:pt>
                <c:pt idx="1760">
                  <c:v>0.83384615384615401</c:v>
                </c:pt>
                <c:pt idx="1761">
                  <c:v>0.83411538461538504</c:v>
                </c:pt>
                <c:pt idx="1762">
                  <c:v>0.83438461538461595</c:v>
                </c:pt>
                <c:pt idx="1763">
                  <c:v>0.83465384615384597</c:v>
                </c:pt>
                <c:pt idx="1764">
                  <c:v>0.83492307692307699</c:v>
                </c:pt>
                <c:pt idx="1765">
                  <c:v>0.83519230769230801</c:v>
                </c:pt>
                <c:pt idx="1766">
                  <c:v>0.83546153846153903</c:v>
                </c:pt>
                <c:pt idx="1767">
                  <c:v>0.83573076923076905</c:v>
                </c:pt>
                <c:pt idx="1768">
                  <c:v>0.83599999999999997</c:v>
                </c:pt>
                <c:pt idx="1769">
                  <c:v>0.83626923076923099</c:v>
                </c:pt>
                <c:pt idx="1770">
                  <c:v>0.83653846153846201</c:v>
                </c:pt>
                <c:pt idx="1771">
                  <c:v>0.83680769230769203</c:v>
                </c:pt>
                <c:pt idx="1772">
                  <c:v>0.83707692307692305</c:v>
                </c:pt>
                <c:pt idx="1773">
                  <c:v>0.83734615384615396</c:v>
                </c:pt>
                <c:pt idx="1774">
                  <c:v>0.83761538461538498</c:v>
                </c:pt>
                <c:pt idx="1775">
                  <c:v>0.83788461538461501</c:v>
                </c:pt>
                <c:pt idx="1776">
                  <c:v>0.83815384615384603</c:v>
                </c:pt>
                <c:pt idx="1777">
                  <c:v>0.83842307692307705</c:v>
                </c:pt>
                <c:pt idx="1778">
                  <c:v>0.83869230769230796</c:v>
                </c:pt>
                <c:pt idx="1779">
                  <c:v>0.83896153846153898</c:v>
                </c:pt>
                <c:pt idx="1780">
                  <c:v>0.839230769230769</c:v>
                </c:pt>
                <c:pt idx="1781">
                  <c:v>0.83950000000000002</c:v>
                </c:pt>
                <c:pt idx="1782">
                  <c:v>0.83976923076923105</c:v>
                </c:pt>
                <c:pt idx="1783">
                  <c:v>0.84003846153846196</c:v>
                </c:pt>
                <c:pt idx="1784">
                  <c:v>0.84030769230769198</c:v>
                </c:pt>
                <c:pt idx="1785">
                  <c:v>0.840576923076923</c:v>
                </c:pt>
                <c:pt idx="1786">
                  <c:v>0.84084615384615402</c:v>
                </c:pt>
                <c:pt idx="1787">
                  <c:v>0.84111538461538504</c:v>
                </c:pt>
                <c:pt idx="1788">
                  <c:v>0.84138461538461495</c:v>
                </c:pt>
                <c:pt idx="1789">
                  <c:v>0.84165384615384597</c:v>
                </c:pt>
                <c:pt idx="1790">
                  <c:v>0.841923076923077</c:v>
                </c:pt>
                <c:pt idx="1791">
                  <c:v>0.84219230769230802</c:v>
                </c:pt>
                <c:pt idx="1792">
                  <c:v>0.84246153846153904</c:v>
                </c:pt>
                <c:pt idx="1793">
                  <c:v>0.84273076923076895</c:v>
                </c:pt>
                <c:pt idx="1794">
                  <c:v>0.84299999999999997</c:v>
                </c:pt>
                <c:pt idx="1795">
                  <c:v>0.84326923076923099</c:v>
                </c:pt>
                <c:pt idx="1796">
                  <c:v>0.84353846153846201</c:v>
                </c:pt>
                <c:pt idx="1797">
                  <c:v>0.84380769230769204</c:v>
                </c:pt>
                <c:pt idx="1798">
                  <c:v>0.84407692307692295</c:v>
                </c:pt>
                <c:pt idx="1799">
                  <c:v>0.84434615384615397</c:v>
                </c:pt>
                <c:pt idx="1800">
                  <c:v>0.84461538461538499</c:v>
                </c:pt>
                <c:pt idx="1801">
                  <c:v>0.84488461538461501</c:v>
                </c:pt>
                <c:pt idx="1802">
                  <c:v>0.84515384615384603</c:v>
                </c:pt>
                <c:pt idx="1803">
                  <c:v>0.84542307692307705</c:v>
                </c:pt>
                <c:pt idx="1804">
                  <c:v>0.84569230769230797</c:v>
                </c:pt>
                <c:pt idx="1805">
                  <c:v>0.84596153846153799</c:v>
                </c:pt>
                <c:pt idx="1806">
                  <c:v>0.84623076923076901</c:v>
                </c:pt>
                <c:pt idx="1807">
                  <c:v>0.84650000000000003</c:v>
                </c:pt>
                <c:pt idx="1808">
                  <c:v>0.84676923076923105</c:v>
                </c:pt>
                <c:pt idx="1809">
                  <c:v>0.84703846153846196</c:v>
                </c:pt>
                <c:pt idx="1810">
                  <c:v>0.84730769230769198</c:v>
                </c:pt>
                <c:pt idx="1811">
                  <c:v>0.84757692307692301</c:v>
                </c:pt>
                <c:pt idx="1812">
                  <c:v>0.84784615384615403</c:v>
                </c:pt>
                <c:pt idx="1813">
                  <c:v>0.84811538461538505</c:v>
                </c:pt>
                <c:pt idx="1814">
                  <c:v>0.84838461538461496</c:v>
                </c:pt>
                <c:pt idx="1815">
                  <c:v>0.84865384615384598</c:v>
                </c:pt>
                <c:pt idx="1816">
                  <c:v>0.848923076923077</c:v>
                </c:pt>
                <c:pt idx="1817">
                  <c:v>0.84919230769230802</c:v>
                </c:pt>
                <c:pt idx="1818">
                  <c:v>0.84946153846153805</c:v>
                </c:pt>
                <c:pt idx="1819">
                  <c:v>0.84973076923076896</c:v>
                </c:pt>
                <c:pt idx="1820">
                  <c:v>0.85</c:v>
                </c:pt>
                <c:pt idx="1821">
                  <c:v>0.850269230769231</c:v>
                </c:pt>
                <c:pt idx="1822">
                  <c:v>0.85053846153846202</c:v>
                </c:pt>
                <c:pt idx="1823">
                  <c:v>0.85080769230769204</c:v>
                </c:pt>
                <c:pt idx="1824">
                  <c:v>0.85107692307692295</c:v>
                </c:pt>
                <c:pt idx="1825">
                  <c:v>0.85134615384615397</c:v>
                </c:pt>
                <c:pt idx="1826">
                  <c:v>0.851615384615385</c:v>
                </c:pt>
                <c:pt idx="1827">
                  <c:v>0.85188461538461502</c:v>
                </c:pt>
                <c:pt idx="1828">
                  <c:v>0.85215384615384604</c:v>
                </c:pt>
                <c:pt idx="1829">
                  <c:v>0.85242307692307695</c:v>
                </c:pt>
                <c:pt idx="1830">
                  <c:v>0.85269230769230797</c:v>
                </c:pt>
                <c:pt idx="1831">
                  <c:v>0.85296153846153899</c:v>
                </c:pt>
                <c:pt idx="1832">
                  <c:v>0.85323076923076902</c:v>
                </c:pt>
                <c:pt idx="1833">
                  <c:v>0.85350000000000004</c:v>
                </c:pt>
                <c:pt idx="1834">
                  <c:v>0.85376923076923095</c:v>
                </c:pt>
                <c:pt idx="1835">
                  <c:v>0.85403846153846197</c:v>
                </c:pt>
                <c:pt idx="1836">
                  <c:v>0.85430769230769199</c:v>
                </c:pt>
                <c:pt idx="1837">
                  <c:v>0.85457692307692301</c:v>
                </c:pt>
                <c:pt idx="1838">
                  <c:v>0.85484615384615403</c:v>
                </c:pt>
                <c:pt idx="1839">
                  <c:v>0.85511538461538505</c:v>
                </c:pt>
                <c:pt idx="1840">
                  <c:v>0.85538461538461497</c:v>
                </c:pt>
                <c:pt idx="1841">
                  <c:v>0.85565384615384599</c:v>
                </c:pt>
                <c:pt idx="1842">
                  <c:v>0.85592307692307701</c:v>
                </c:pt>
                <c:pt idx="1843">
                  <c:v>0.85619230769230803</c:v>
                </c:pt>
                <c:pt idx="1844">
                  <c:v>0.85646153846153905</c:v>
                </c:pt>
                <c:pt idx="1845">
                  <c:v>0.85673076923076896</c:v>
                </c:pt>
                <c:pt idx="1846">
                  <c:v>0.85699999999999998</c:v>
                </c:pt>
                <c:pt idx="1847">
                  <c:v>0.85726923076923101</c:v>
                </c:pt>
                <c:pt idx="1848">
                  <c:v>0.85753846153846203</c:v>
                </c:pt>
                <c:pt idx="1849">
                  <c:v>0.85780769230769205</c:v>
                </c:pt>
                <c:pt idx="1850">
                  <c:v>0.85807692307692296</c:v>
                </c:pt>
                <c:pt idx="1851">
                  <c:v>0.85834615384615398</c:v>
                </c:pt>
                <c:pt idx="1852">
                  <c:v>0.858615384615385</c:v>
                </c:pt>
                <c:pt idx="1853">
                  <c:v>0.85888461538461502</c:v>
                </c:pt>
                <c:pt idx="1854">
                  <c:v>0.85915384615384605</c:v>
                </c:pt>
                <c:pt idx="1855">
                  <c:v>0.85942307692307696</c:v>
                </c:pt>
                <c:pt idx="1856">
                  <c:v>0.85969230769230798</c:v>
                </c:pt>
                <c:pt idx="1857">
                  <c:v>0.859961538461538</c:v>
                </c:pt>
                <c:pt idx="1858">
                  <c:v>0.86023076923076902</c:v>
                </c:pt>
                <c:pt idx="1859">
                  <c:v>0.86050000000000004</c:v>
                </c:pt>
                <c:pt idx="1860">
                  <c:v>0.86076923076923095</c:v>
                </c:pt>
                <c:pt idx="1861">
                  <c:v>0.86103846153846197</c:v>
                </c:pt>
                <c:pt idx="1862">
                  <c:v>0.861307692307692</c:v>
                </c:pt>
                <c:pt idx="1863">
                  <c:v>0.86157692307692302</c:v>
                </c:pt>
                <c:pt idx="1864">
                  <c:v>0.86184615384615404</c:v>
                </c:pt>
                <c:pt idx="1865">
                  <c:v>0.86211538461538495</c:v>
                </c:pt>
                <c:pt idx="1866">
                  <c:v>0.86238461538461497</c:v>
                </c:pt>
                <c:pt idx="1867">
                  <c:v>0.86265384615384599</c:v>
                </c:pt>
                <c:pt idx="1868">
                  <c:v>0.86292307692307701</c:v>
                </c:pt>
                <c:pt idx="1869">
                  <c:v>0.86319230769230804</c:v>
                </c:pt>
                <c:pt idx="1870">
                  <c:v>0.86346153846153895</c:v>
                </c:pt>
                <c:pt idx="1871">
                  <c:v>0.86373076923076897</c:v>
                </c:pt>
                <c:pt idx="1872">
                  <c:v>0.86399999999999999</c:v>
                </c:pt>
                <c:pt idx="1873">
                  <c:v>0.86426923076923101</c:v>
                </c:pt>
                <c:pt idx="1874">
                  <c:v>0.86453846153846203</c:v>
                </c:pt>
                <c:pt idx="1875">
                  <c:v>0.86480769230769206</c:v>
                </c:pt>
                <c:pt idx="1876">
                  <c:v>0.86507692307692297</c:v>
                </c:pt>
                <c:pt idx="1877">
                  <c:v>0.86534615384615399</c:v>
                </c:pt>
                <c:pt idx="1878">
                  <c:v>0.86561538461538501</c:v>
                </c:pt>
                <c:pt idx="1879">
                  <c:v>0.86588461538461503</c:v>
                </c:pt>
                <c:pt idx="1880">
                  <c:v>0.86615384615384605</c:v>
                </c:pt>
                <c:pt idx="1881">
                  <c:v>0.86642307692307696</c:v>
                </c:pt>
                <c:pt idx="1882">
                  <c:v>0.86669230769230798</c:v>
                </c:pt>
                <c:pt idx="1883">
                  <c:v>0.86696153846153801</c:v>
                </c:pt>
                <c:pt idx="1884">
                  <c:v>0.86723076923076903</c:v>
                </c:pt>
                <c:pt idx="1885">
                  <c:v>0.86750000000000005</c:v>
                </c:pt>
                <c:pt idx="1886">
                  <c:v>0.86776923076923096</c:v>
                </c:pt>
                <c:pt idx="1887">
                  <c:v>0.86803846153846198</c:v>
                </c:pt>
                <c:pt idx="1888">
                  <c:v>0.868307692307692</c:v>
                </c:pt>
                <c:pt idx="1889">
                  <c:v>0.86857692307692302</c:v>
                </c:pt>
                <c:pt idx="1890">
                  <c:v>0.86884615384615405</c:v>
                </c:pt>
                <c:pt idx="1891">
                  <c:v>0.86911538461538496</c:v>
                </c:pt>
                <c:pt idx="1892">
                  <c:v>0.86938461538461598</c:v>
                </c:pt>
                <c:pt idx="1893">
                  <c:v>0.869653846153846</c:v>
                </c:pt>
                <c:pt idx="1894">
                  <c:v>0.86992307692307702</c:v>
                </c:pt>
                <c:pt idx="1895">
                  <c:v>0.87019230769230804</c:v>
                </c:pt>
                <c:pt idx="1896">
                  <c:v>0.87046153846153795</c:v>
                </c:pt>
                <c:pt idx="1897">
                  <c:v>0.87073076923076898</c:v>
                </c:pt>
                <c:pt idx="1898">
                  <c:v>0.871</c:v>
                </c:pt>
                <c:pt idx="1899">
                  <c:v>0.87126923076923102</c:v>
                </c:pt>
                <c:pt idx="1900">
                  <c:v>0.87153846153846204</c:v>
                </c:pt>
                <c:pt idx="1901">
                  <c:v>0.87180769230769195</c:v>
                </c:pt>
                <c:pt idx="1902">
                  <c:v>0.87207692307692297</c:v>
                </c:pt>
                <c:pt idx="1903">
                  <c:v>0.87234615384615399</c:v>
                </c:pt>
                <c:pt idx="1904">
                  <c:v>0.87261538461538501</c:v>
                </c:pt>
                <c:pt idx="1905">
                  <c:v>0.87288461538461504</c:v>
                </c:pt>
                <c:pt idx="1906">
                  <c:v>0.87315384615384595</c:v>
                </c:pt>
                <c:pt idx="1907">
                  <c:v>0.87342307692307697</c:v>
                </c:pt>
                <c:pt idx="1908">
                  <c:v>0.87369230769230799</c:v>
                </c:pt>
                <c:pt idx="1909">
                  <c:v>0.87396153846153801</c:v>
                </c:pt>
                <c:pt idx="1910">
                  <c:v>0.87423076923076903</c:v>
                </c:pt>
                <c:pt idx="1911">
                  <c:v>0.87450000000000006</c:v>
                </c:pt>
                <c:pt idx="1912">
                  <c:v>0.87476923076923097</c:v>
                </c:pt>
                <c:pt idx="1913">
                  <c:v>0.87503846153846199</c:v>
                </c:pt>
                <c:pt idx="1914">
                  <c:v>0.87530769230769201</c:v>
                </c:pt>
                <c:pt idx="1915">
                  <c:v>0.87557692307692303</c:v>
                </c:pt>
                <c:pt idx="1916">
                  <c:v>0.87584615384615405</c:v>
                </c:pt>
                <c:pt idx="1917">
                  <c:v>0.87611538461538496</c:v>
                </c:pt>
                <c:pt idx="1918">
                  <c:v>0.87638461538461498</c:v>
                </c:pt>
                <c:pt idx="1919">
                  <c:v>0.87665384615384601</c:v>
                </c:pt>
                <c:pt idx="1920">
                  <c:v>0.87692307692307703</c:v>
                </c:pt>
                <c:pt idx="1921">
                  <c:v>0.87719230769230805</c:v>
                </c:pt>
                <c:pt idx="1922">
                  <c:v>0.87746153846153896</c:v>
                </c:pt>
                <c:pt idx="1923">
                  <c:v>0.87773076923076898</c:v>
                </c:pt>
                <c:pt idx="1924">
                  <c:v>0.878</c:v>
                </c:pt>
                <c:pt idx="1925">
                  <c:v>0.87826923076923102</c:v>
                </c:pt>
                <c:pt idx="1926">
                  <c:v>0.87853846153846205</c:v>
                </c:pt>
                <c:pt idx="1927">
                  <c:v>0.87880769230769196</c:v>
                </c:pt>
                <c:pt idx="1928">
                  <c:v>0.87907692307692298</c:v>
                </c:pt>
                <c:pt idx="1929">
                  <c:v>0.879346153846154</c:v>
                </c:pt>
                <c:pt idx="1930">
                  <c:v>0.87961538461538502</c:v>
                </c:pt>
                <c:pt idx="1931">
                  <c:v>0.87988461538461504</c:v>
                </c:pt>
                <c:pt idx="1932">
                  <c:v>0.88015384615384595</c:v>
                </c:pt>
                <c:pt idx="1933">
                  <c:v>0.88042307692307697</c:v>
                </c:pt>
                <c:pt idx="1934">
                  <c:v>0.880692307692308</c:v>
                </c:pt>
                <c:pt idx="1935">
                  <c:v>0.88096153846153802</c:v>
                </c:pt>
                <c:pt idx="1936">
                  <c:v>0.88123076923076904</c:v>
                </c:pt>
                <c:pt idx="1937">
                  <c:v>0.88149999999999995</c:v>
                </c:pt>
                <c:pt idx="1938">
                  <c:v>0.88176923076923097</c:v>
                </c:pt>
                <c:pt idx="1939">
                  <c:v>0.88203846153846199</c:v>
                </c:pt>
                <c:pt idx="1940">
                  <c:v>0.88230769230769202</c:v>
                </c:pt>
                <c:pt idx="1941">
                  <c:v>0.88257692307692304</c:v>
                </c:pt>
                <c:pt idx="1942">
                  <c:v>0.88284615384615395</c:v>
                </c:pt>
                <c:pt idx="1943">
                  <c:v>0.88311538461538497</c:v>
                </c:pt>
                <c:pt idx="1944">
                  <c:v>0.88338461538461499</c:v>
                </c:pt>
                <c:pt idx="1945">
                  <c:v>0.88365384615384601</c:v>
                </c:pt>
                <c:pt idx="1946">
                  <c:v>0.88392307692307703</c:v>
                </c:pt>
                <c:pt idx="1947">
                  <c:v>0.88419230769230805</c:v>
                </c:pt>
                <c:pt idx="1948">
                  <c:v>0.88446153846153797</c:v>
                </c:pt>
                <c:pt idx="1949">
                  <c:v>0.88473076923076899</c:v>
                </c:pt>
                <c:pt idx="1950">
                  <c:v>0.88500000000000001</c:v>
                </c:pt>
                <c:pt idx="1951">
                  <c:v>0.88526923076923103</c:v>
                </c:pt>
                <c:pt idx="1952">
                  <c:v>0.88553846153846205</c:v>
                </c:pt>
                <c:pt idx="1953">
                  <c:v>0.88580769230769196</c:v>
                </c:pt>
                <c:pt idx="1954">
                  <c:v>0.88607692307692298</c:v>
                </c:pt>
                <c:pt idx="1955">
                  <c:v>0.88634615384615401</c:v>
                </c:pt>
                <c:pt idx="1956">
                  <c:v>0.88661538461538503</c:v>
                </c:pt>
                <c:pt idx="1957">
                  <c:v>0.88688461538461505</c:v>
                </c:pt>
                <c:pt idx="1958">
                  <c:v>0.88715384615384596</c:v>
                </c:pt>
                <c:pt idx="1959">
                  <c:v>0.88742307692307698</c:v>
                </c:pt>
                <c:pt idx="1960">
                  <c:v>0.887692307692308</c:v>
                </c:pt>
                <c:pt idx="1961">
                  <c:v>0.88796153846153802</c:v>
                </c:pt>
                <c:pt idx="1962">
                  <c:v>0.88823076923076905</c:v>
                </c:pt>
                <c:pt idx="1963">
                  <c:v>0.88849999999999996</c:v>
                </c:pt>
                <c:pt idx="1964">
                  <c:v>0.88876923076923098</c:v>
                </c:pt>
                <c:pt idx="1965">
                  <c:v>0.889038461538462</c:v>
                </c:pt>
                <c:pt idx="1966">
                  <c:v>0.88930769230769202</c:v>
                </c:pt>
                <c:pt idx="1967">
                  <c:v>0.88957692307692304</c:v>
                </c:pt>
                <c:pt idx="1968">
                  <c:v>0.88984615384615395</c:v>
                </c:pt>
                <c:pt idx="1969">
                  <c:v>0.89011538461538497</c:v>
                </c:pt>
                <c:pt idx="1970">
                  <c:v>0.890384615384616</c:v>
                </c:pt>
                <c:pt idx="1971">
                  <c:v>0.89065384615384602</c:v>
                </c:pt>
                <c:pt idx="1972">
                  <c:v>0.89092307692307704</c:v>
                </c:pt>
                <c:pt idx="1973">
                  <c:v>0.89119230769230795</c:v>
                </c:pt>
                <c:pt idx="1974">
                  <c:v>0.89146153846153897</c:v>
                </c:pt>
                <c:pt idx="1975">
                  <c:v>0.89173076923076899</c:v>
                </c:pt>
                <c:pt idx="1976">
                  <c:v>0.89200000000000002</c:v>
                </c:pt>
                <c:pt idx="1977">
                  <c:v>0.89226923076923104</c:v>
                </c:pt>
                <c:pt idx="1978">
                  <c:v>0.89253846153846195</c:v>
                </c:pt>
                <c:pt idx="1979">
                  <c:v>0.89280769230769197</c:v>
                </c:pt>
                <c:pt idx="1980">
                  <c:v>0.89307692307692299</c:v>
                </c:pt>
                <c:pt idx="1981">
                  <c:v>0.89334615384615401</c:v>
                </c:pt>
                <c:pt idx="1982">
                  <c:v>0.89361538461538503</c:v>
                </c:pt>
                <c:pt idx="1983">
                  <c:v>0.89388461538461494</c:v>
                </c:pt>
                <c:pt idx="1984">
                  <c:v>0.89415384615384597</c:v>
                </c:pt>
                <c:pt idx="1985">
                  <c:v>0.89442307692307699</c:v>
                </c:pt>
                <c:pt idx="1986">
                  <c:v>0.89469230769230801</c:v>
                </c:pt>
                <c:pt idx="1987">
                  <c:v>0.89496153846153903</c:v>
                </c:pt>
                <c:pt idx="1988">
                  <c:v>0.89523076923076905</c:v>
                </c:pt>
                <c:pt idx="1989">
                  <c:v>0.89549999999999996</c:v>
                </c:pt>
                <c:pt idx="1990">
                  <c:v>0.89576923076923098</c:v>
                </c:pt>
                <c:pt idx="1991">
                  <c:v>0.89603846153846201</c:v>
                </c:pt>
                <c:pt idx="1992">
                  <c:v>0.89630769230769203</c:v>
                </c:pt>
                <c:pt idx="1993">
                  <c:v>0.89657692307692305</c:v>
                </c:pt>
                <c:pt idx="1994">
                  <c:v>0.89684615384615396</c:v>
                </c:pt>
                <c:pt idx="1995">
                  <c:v>0.89711538461538498</c:v>
                </c:pt>
                <c:pt idx="1996">
                  <c:v>0.897384615384615</c:v>
                </c:pt>
                <c:pt idx="1997">
                  <c:v>0.89765384615384602</c:v>
                </c:pt>
                <c:pt idx="1998">
                  <c:v>0.89792307692307705</c:v>
                </c:pt>
                <c:pt idx="1999">
                  <c:v>0.89819230769230796</c:v>
                </c:pt>
                <c:pt idx="2000">
                  <c:v>0.89846153846153898</c:v>
                </c:pt>
                <c:pt idx="2001">
                  <c:v>0.898730769230769</c:v>
                </c:pt>
                <c:pt idx="2002">
                  <c:v>0.89900000000000002</c:v>
                </c:pt>
                <c:pt idx="2003">
                  <c:v>0.89926923076923104</c:v>
                </c:pt>
                <c:pt idx="2004">
                  <c:v>0.89953846153846195</c:v>
                </c:pt>
                <c:pt idx="2005">
                  <c:v>0.89980769230769198</c:v>
                </c:pt>
                <c:pt idx="2006">
                  <c:v>0.900076923076923</c:v>
                </c:pt>
                <c:pt idx="2007">
                  <c:v>0.90034615384615402</c:v>
                </c:pt>
                <c:pt idx="2008">
                  <c:v>0.90061538461538504</c:v>
                </c:pt>
                <c:pt idx="2009">
                  <c:v>0.90088461538461495</c:v>
                </c:pt>
                <c:pt idx="2010">
                  <c:v>0.90115384615384597</c:v>
                </c:pt>
                <c:pt idx="2011">
                  <c:v>0.90142307692307699</c:v>
                </c:pt>
                <c:pt idx="2012">
                  <c:v>0.90169230769230801</c:v>
                </c:pt>
                <c:pt idx="2013">
                  <c:v>0.90196153846153804</c:v>
                </c:pt>
                <c:pt idx="2014">
                  <c:v>0.90223076923076895</c:v>
                </c:pt>
                <c:pt idx="2015">
                  <c:v>0.90249999999999997</c:v>
                </c:pt>
                <c:pt idx="2016">
                  <c:v>0.90276923076923099</c:v>
                </c:pt>
                <c:pt idx="2017">
                  <c:v>0.90303846153846201</c:v>
                </c:pt>
                <c:pt idx="2018">
                  <c:v>0.90330769230769203</c:v>
                </c:pt>
                <c:pt idx="2019">
                  <c:v>0.90357692307692306</c:v>
                </c:pt>
                <c:pt idx="2020">
                  <c:v>0.90384615384615397</c:v>
                </c:pt>
                <c:pt idx="2021">
                  <c:v>0.90411538461538499</c:v>
                </c:pt>
                <c:pt idx="2022">
                  <c:v>0.90438461538461501</c:v>
                </c:pt>
                <c:pt idx="2023">
                  <c:v>0.90465384615384603</c:v>
                </c:pt>
                <c:pt idx="2024">
                  <c:v>0.90492307692307705</c:v>
                </c:pt>
                <c:pt idx="2025">
                  <c:v>0.90519230769230796</c:v>
                </c:pt>
                <c:pt idx="2026">
                  <c:v>0.90546153846153898</c:v>
                </c:pt>
                <c:pt idx="2027">
                  <c:v>0.90573076923076901</c:v>
                </c:pt>
                <c:pt idx="2028">
                  <c:v>0.90600000000000003</c:v>
                </c:pt>
                <c:pt idx="2029">
                  <c:v>0.90626923076923105</c:v>
                </c:pt>
                <c:pt idx="2030">
                  <c:v>0.90653846153846196</c:v>
                </c:pt>
                <c:pt idx="2031">
                  <c:v>0.90680769230769198</c:v>
                </c:pt>
                <c:pt idx="2032">
                  <c:v>0.907076923076923</c:v>
                </c:pt>
                <c:pt idx="2033">
                  <c:v>0.90734615384615402</c:v>
                </c:pt>
                <c:pt idx="2034">
                  <c:v>0.90761538461538505</c:v>
                </c:pt>
                <c:pt idx="2035">
                  <c:v>0.90788461538461496</c:v>
                </c:pt>
                <c:pt idx="2036">
                  <c:v>0.90815384615384598</c:v>
                </c:pt>
                <c:pt idx="2037">
                  <c:v>0.908423076923077</c:v>
                </c:pt>
                <c:pt idx="2038">
                  <c:v>0.90869230769230802</c:v>
                </c:pt>
                <c:pt idx="2039">
                  <c:v>0.90896153846153804</c:v>
                </c:pt>
                <c:pt idx="2040">
                  <c:v>0.90923076923076895</c:v>
                </c:pt>
                <c:pt idx="2041">
                  <c:v>0.90949999999999998</c:v>
                </c:pt>
                <c:pt idx="2042">
                  <c:v>0.909769230769231</c:v>
                </c:pt>
                <c:pt idx="2043">
                  <c:v>0.91003846153846202</c:v>
                </c:pt>
                <c:pt idx="2044">
                  <c:v>0.91030769230769204</c:v>
                </c:pt>
                <c:pt idx="2045">
                  <c:v>0.91057692307692295</c:v>
                </c:pt>
                <c:pt idx="2046">
                  <c:v>0.91084615384615397</c:v>
                </c:pt>
                <c:pt idx="2047">
                  <c:v>0.91111538461538499</c:v>
                </c:pt>
                <c:pt idx="2048">
                  <c:v>0.91138461538461502</c:v>
                </c:pt>
                <c:pt idx="2049">
                  <c:v>0.91165384615384604</c:v>
                </c:pt>
                <c:pt idx="2050">
                  <c:v>0.91192307692307695</c:v>
                </c:pt>
                <c:pt idx="2051">
                  <c:v>0.91219230769230797</c:v>
                </c:pt>
                <c:pt idx="2052">
                  <c:v>0.91246153846153899</c:v>
                </c:pt>
                <c:pt idx="2053">
                  <c:v>0.91273076923076901</c:v>
                </c:pt>
                <c:pt idx="2054">
                  <c:v>0.91300000000000003</c:v>
                </c:pt>
                <c:pt idx="2055">
                  <c:v>0.91326923076923106</c:v>
                </c:pt>
                <c:pt idx="2056">
                  <c:v>0.91353846153846197</c:v>
                </c:pt>
                <c:pt idx="2057">
                  <c:v>0.91380769230769199</c:v>
                </c:pt>
                <c:pt idx="2058">
                  <c:v>0.91407692307692301</c:v>
                </c:pt>
                <c:pt idx="2059">
                  <c:v>0.91434615384615403</c:v>
                </c:pt>
                <c:pt idx="2060">
                  <c:v>0.91461538461538505</c:v>
                </c:pt>
                <c:pt idx="2061">
                  <c:v>0.91488461538461596</c:v>
                </c:pt>
                <c:pt idx="2062">
                  <c:v>0.91515384615384598</c:v>
                </c:pt>
                <c:pt idx="2063">
                  <c:v>0.91542307692307701</c:v>
                </c:pt>
                <c:pt idx="2064">
                  <c:v>0.91569230769230803</c:v>
                </c:pt>
                <c:pt idx="2065">
                  <c:v>0.91596153846153805</c:v>
                </c:pt>
                <c:pt idx="2066">
                  <c:v>0.91623076923076896</c:v>
                </c:pt>
                <c:pt idx="2067">
                  <c:v>0.91649999999999998</c:v>
                </c:pt>
                <c:pt idx="2068">
                  <c:v>0.916769230769231</c:v>
                </c:pt>
                <c:pt idx="2069">
                  <c:v>0.91703846153846202</c:v>
                </c:pt>
                <c:pt idx="2070">
                  <c:v>0.91730769230769205</c:v>
                </c:pt>
                <c:pt idx="2071">
                  <c:v>0.91757692307692296</c:v>
                </c:pt>
                <c:pt idx="2072">
                  <c:v>0.91784615384615398</c:v>
                </c:pt>
                <c:pt idx="2073">
                  <c:v>0.918115384615385</c:v>
                </c:pt>
                <c:pt idx="2074">
                  <c:v>0.91838461538461502</c:v>
                </c:pt>
                <c:pt idx="2075">
                  <c:v>0.91865384615384604</c:v>
                </c:pt>
                <c:pt idx="2076">
                  <c:v>0.91892307692307695</c:v>
                </c:pt>
                <c:pt idx="2077">
                  <c:v>0.91919230769230797</c:v>
                </c:pt>
                <c:pt idx="2078">
                  <c:v>0.919461538461539</c:v>
                </c:pt>
                <c:pt idx="2079">
                  <c:v>0.91973076923076902</c:v>
                </c:pt>
                <c:pt idx="2080">
                  <c:v>0.92</c:v>
                </c:pt>
                <c:pt idx="2081">
                  <c:v>0.92030769230769205</c:v>
                </c:pt>
                <c:pt idx="2082">
                  <c:v>0.92061538461538495</c:v>
                </c:pt>
                <c:pt idx="2083">
                  <c:v>0.92092307692307696</c:v>
                </c:pt>
                <c:pt idx="2084">
                  <c:v>0.92123076923076896</c:v>
                </c:pt>
                <c:pt idx="2085">
                  <c:v>0.92153846153846197</c:v>
                </c:pt>
                <c:pt idx="2086">
                  <c:v>0.92184615384615398</c:v>
                </c:pt>
                <c:pt idx="2087">
                  <c:v>0.92215384615384599</c:v>
                </c:pt>
                <c:pt idx="2088">
                  <c:v>0.922461538461539</c:v>
                </c:pt>
                <c:pt idx="2089">
                  <c:v>0.92276923076923101</c:v>
                </c:pt>
                <c:pt idx="2090">
                  <c:v>0.92307692307692302</c:v>
                </c:pt>
                <c:pt idx="2091">
                  <c:v>0.92338461538461503</c:v>
                </c:pt>
                <c:pt idx="2092">
                  <c:v>0.92369230769230803</c:v>
                </c:pt>
                <c:pt idx="2093">
                  <c:v>0.92400000000000004</c:v>
                </c:pt>
                <c:pt idx="2094">
                  <c:v>0.92430769230769205</c:v>
                </c:pt>
                <c:pt idx="2095">
                  <c:v>0.92461538461538495</c:v>
                </c:pt>
                <c:pt idx="2096">
                  <c:v>0.92492307692307696</c:v>
                </c:pt>
                <c:pt idx="2097">
                  <c:v>0.92523076923076897</c:v>
                </c:pt>
                <c:pt idx="2098">
                  <c:v>0.92553846153846198</c:v>
                </c:pt>
                <c:pt idx="2099">
                  <c:v>0.92584615384615399</c:v>
                </c:pt>
                <c:pt idx="2100">
                  <c:v>0.92615384615384599</c:v>
                </c:pt>
                <c:pt idx="2101">
                  <c:v>0.926461538461539</c:v>
                </c:pt>
                <c:pt idx="2102">
                  <c:v>0.92676923076923101</c:v>
                </c:pt>
                <c:pt idx="2103">
                  <c:v>0.92707692307692302</c:v>
                </c:pt>
                <c:pt idx="2104">
                  <c:v>0.92738461538461503</c:v>
                </c:pt>
                <c:pt idx="2105">
                  <c:v>0.92769230769230804</c:v>
                </c:pt>
                <c:pt idx="2106">
                  <c:v>0.92800000000000005</c:v>
                </c:pt>
                <c:pt idx="2107">
                  <c:v>0.92830769230769195</c:v>
                </c:pt>
                <c:pt idx="2108">
                  <c:v>0.92861538461538495</c:v>
                </c:pt>
                <c:pt idx="2109">
                  <c:v>0.92892307692307696</c:v>
                </c:pt>
                <c:pt idx="2110">
                  <c:v>0.92923076923076897</c:v>
                </c:pt>
                <c:pt idx="2111">
                  <c:v>0.92953846153846198</c:v>
                </c:pt>
                <c:pt idx="2112">
                  <c:v>0.92984615384615399</c:v>
                </c:pt>
                <c:pt idx="2113">
                  <c:v>0.930153846153846</c:v>
                </c:pt>
                <c:pt idx="2114">
                  <c:v>0.93046153846153901</c:v>
                </c:pt>
                <c:pt idx="2115">
                  <c:v>0.93076923076923102</c:v>
                </c:pt>
                <c:pt idx="2116">
                  <c:v>0.93107692307692302</c:v>
                </c:pt>
                <c:pt idx="2117">
                  <c:v>0.93138461538461503</c:v>
                </c:pt>
                <c:pt idx="2118">
                  <c:v>0.93169230769230804</c:v>
                </c:pt>
                <c:pt idx="2119">
                  <c:v>0.93200000000000005</c:v>
                </c:pt>
                <c:pt idx="2120">
                  <c:v>0.93230769230769195</c:v>
                </c:pt>
                <c:pt idx="2121">
                  <c:v>0.93261538461538496</c:v>
                </c:pt>
                <c:pt idx="2122">
                  <c:v>0.93292307692307697</c:v>
                </c:pt>
                <c:pt idx="2123">
                  <c:v>0.93323076923076898</c:v>
                </c:pt>
                <c:pt idx="2124">
                  <c:v>0.93353846153846198</c:v>
                </c:pt>
                <c:pt idx="2125">
                  <c:v>0.93384615384615399</c:v>
                </c:pt>
                <c:pt idx="2126">
                  <c:v>0.934153846153846</c:v>
                </c:pt>
                <c:pt idx="2127">
                  <c:v>0.93446153846153901</c:v>
                </c:pt>
                <c:pt idx="2128">
                  <c:v>0.93476923076923102</c:v>
                </c:pt>
                <c:pt idx="2129">
                  <c:v>0.93507692307692303</c:v>
                </c:pt>
                <c:pt idx="2130">
                  <c:v>0.93538461538461504</c:v>
                </c:pt>
                <c:pt idx="2131">
                  <c:v>0.93569230769230805</c:v>
                </c:pt>
                <c:pt idx="2132">
                  <c:v>0.93600000000000005</c:v>
                </c:pt>
                <c:pt idx="2133">
                  <c:v>0.93630769230769195</c:v>
                </c:pt>
                <c:pt idx="2134">
                  <c:v>0.93661538461538496</c:v>
                </c:pt>
                <c:pt idx="2135">
                  <c:v>0.93692307692307697</c:v>
                </c:pt>
                <c:pt idx="2136">
                  <c:v>0.93723076923076898</c:v>
                </c:pt>
                <c:pt idx="2137">
                  <c:v>0.93753846153846199</c:v>
                </c:pt>
                <c:pt idx="2138">
                  <c:v>0.937846153846154</c:v>
                </c:pt>
                <c:pt idx="2139">
                  <c:v>0.938153846153846</c:v>
                </c:pt>
                <c:pt idx="2140">
                  <c:v>0.93846153846153901</c:v>
                </c:pt>
                <c:pt idx="2141">
                  <c:v>0.93876923076923102</c:v>
                </c:pt>
                <c:pt idx="2142">
                  <c:v>0.93907692307692303</c:v>
                </c:pt>
                <c:pt idx="2143">
                  <c:v>0.93938461538461504</c:v>
                </c:pt>
                <c:pt idx="2144">
                  <c:v>0.93969230769230805</c:v>
                </c:pt>
                <c:pt idx="2145">
                  <c:v>0.94</c:v>
                </c:pt>
                <c:pt idx="2146">
                  <c:v>0.94030769230769196</c:v>
                </c:pt>
                <c:pt idx="2147">
                  <c:v>0.94061538461538496</c:v>
                </c:pt>
                <c:pt idx="2148">
                  <c:v>0.94092307692307697</c:v>
                </c:pt>
                <c:pt idx="2149">
                  <c:v>0.94123076923076898</c:v>
                </c:pt>
                <c:pt idx="2150">
                  <c:v>0.94153846153846199</c:v>
                </c:pt>
                <c:pt idx="2151">
                  <c:v>0.941846153846154</c:v>
                </c:pt>
                <c:pt idx="2152">
                  <c:v>0.94215384615384601</c:v>
                </c:pt>
                <c:pt idx="2153">
                  <c:v>0.94246153846153902</c:v>
                </c:pt>
                <c:pt idx="2154">
                  <c:v>0.94276923076923103</c:v>
                </c:pt>
                <c:pt idx="2155">
                  <c:v>0.94307692307692303</c:v>
                </c:pt>
                <c:pt idx="2156">
                  <c:v>0.94338461538461504</c:v>
                </c:pt>
                <c:pt idx="2157">
                  <c:v>0.94369230769230805</c:v>
                </c:pt>
                <c:pt idx="2158">
                  <c:v>0.94399999999999995</c:v>
                </c:pt>
                <c:pt idx="2159">
                  <c:v>0.94430769230769196</c:v>
                </c:pt>
                <c:pt idx="2160">
                  <c:v>0.94461538461538497</c:v>
                </c:pt>
                <c:pt idx="2161">
                  <c:v>0.94492307692307698</c:v>
                </c:pt>
                <c:pt idx="2162">
                  <c:v>0.94523076923076899</c:v>
                </c:pt>
                <c:pt idx="2163">
                  <c:v>0.94553846153846199</c:v>
                </c:pt>
                <c:pt idx="2164">
                  <c:v>0.945846153846154</c:v>
                </c:pt>
                <c:pt idx="2165">
                  <c:v>0.94615384615384601</c:v>
                </c:pt>
                <c:pt idx="2166">
                  <c:v>0.94646153846153902</c:v>
                </c:pt>
                <c:pt idx="2167">
                  <c:v>0.94676923076923103</c:v>
                </c:pt>
                <c:pt idx="2168">
                  <c:v>0.94707692307692304</c:v>
                </c:pt>
                <c:pt idx="2169">
                  <c:v>0.94738461538461505</c:v>
                </c:pt>
                <c:pt idx="2170">
                  <c:v>0.94769230769230794</c:v>
                </c:pt>
                <c:pt idx="2171">
                  <c:v>0.94799999999999995</c:v>
                </c:pt>
                <c:pt idx="2172">
                  <c:v>0.94830769230769196</c:v>
                </c:pt>
                <c:pt idx="2173">
                  <c:v>0.94861538461538497</c:v>
                </c:pt>
                <c:pt idx="2174">
                  <c:v>0.94892307692307698</c:v>
                </c:pt>
                <c:pt idx="2175">
                  <c:v>0.94923076923076899</c:v>
                </c:pt>
                <c:pt idx="2176">
                  <c:v>0.949538461538462</c:v>
                </c:pt>
                <c:pt idx="2177">
                  <c:v>0.94984615384615401</c:v>
                </c:pt>
                <c:pt idx="2178">
                  <c:v>0.95015384615384602</c:v>
                </c:pt>
                <c:pt idx="2179">
                  <c:v>0.95046153846153902</c:v>
                </c:pt>
                <c:pt idx="2180">
                  <c:v>0.95076923076923103</c:v>
                </c:pt>
                <c:pt idx="2181">
                  <c:v>0.95107692307692304</c:v>
                </c:pt>
                <c:pt idx="2182">
                  <c:v>0.95138461538461505</c:v>
                </c:pt>
                <c:pt idx="2183">
                  <c:v>0.95169230769230795</c:v>
                </c:pt>
                <c:pt idx="2184">
                  <c:v>0.95199999999999996</c:v>
                </c:pt>
                <c:pt idx="2185">
                  <c:v>0.95230769230769197</c:v>
                </c:pt>
                <c:pt idx="2186">
                  <c:v>0.95261538461538497</c:v>
                </c:pt>
                <c:pt idx="2187">
                  <c:v>0.95292307692307698</c:v>
                </c:pt>
                <c:pt idx="2188">
                  <c:v>0.95323076923076899</c:v>
                </c:pt>
                <c:pt idx="2189">
                  <c:v>0.953538461538462</c:v>
                </c:pt>
                <c:pt idx="2190">
                  <c:v>0.95384615384615401</c:v>
                </c:pt>
                <c:pt idx="2191">
                  <c:v>0.95415384615384602</c:v>
                </c:pt>
                <c:pt idx="2192">
                  <c:v>0.95446153846153903</c:v>
                </c:pt>
                <c:pt idx="2193">
                  <c:v>0.95476923076923104</c:v>
                </c:pt>
                <c:pt idx="2194">
                  <c:v>0.95507692307692305</c:v>
                </c:pt>
                <c:pt idx="2195">
                  <c:v>0.95538461538461505</c:v>
                </c:pt>
                <c:pt idx="2196">
                  <c:v>0.95569230769230795</c:v>
                </c:pt>
                <c:pt idx="2197">
                  <c:v>0.95599999999999996</c:v>
                </c:pt>
                <c:pt idx="2198">
                  <c:v>0.95630769230769197</c:v>
                </c:pt>
                <c:pt idx="2199">
                  <c:v>0.95661538461538498</c:v>
                </c:pt>
                <c:pt idx="2200">
                  <c:v>0.95692307692307699</c:v>
                </c:pt>
                <c:pt idx="2201">
                  <c:v>0.957230769230769</c:v>
                </c:pt>
                <c:pt idx="2202">
                  <c:v>0.957538461538462</c:v>
                </c:pt>
                <c:pt idx="2203">
                  <c:v>0.95784615384615401</c:v>
                </c:pt>
                <c:pt idx="2204">
                  <c:v>0.95815384615384602</c:v>
                </c:pt>
                <c:pt idx="2205">
                  <c:v>0.95846153846153803</c:v>
                </c:pt>
                <c:pt idx="2206">
                  <c:v>0.95876923076923104</c:v>
                </c:pt>
                <c:pt idx="2207">
                  <c:v>0.95907692307692305</c:v>
                </c:pt>
                <c:pt idx="2208">
                  <c:v>0.95938461538461595</c:v>
                </c:pt>
                <c:pt idx="2209">
                  <c:v>0.95969230769230796</c:v>
                </c:pt>
                <c:pt idx="2210">
                  <c:v>0.96</c:v>
                </c:pt>
                <c:pt idx="2211">
                  <c:v>0.96030769230769197</c:v>
                </c:pt>
                <c:pt idx="2212">
                  <c:v>0.96061538461538498</c:v>
                </c:pt>
                <c:pt idx="2213">
                  <c:v>0.96092307692307699</c:v>
                </c:pt>
                <c:pt idx="2214">
                  <c:v>0.961230769230769</c:v>
                </c:pt>
                <c:pt idx="2215">
                  <c:v>0.96153846153846201</c:v>
                </c:pt>
                <c:pt idx="2216">
                  <c:v>0.96184615384615402</c:v>
                </c:pt>
                <c:pt idx="2217">
                  <c:v>0.96215384615384603</c:v>
                </c:pt>
                <c:pt idx="2218">
                  <c:v>0.96246153846153903</c:v>
                </c:pt>
                <c:pt idx="2219">
                  <c:v>0.96276923076923104</c:v>
                </c:pt>
                <c:pt idx="2220">
                  <c:v>0.96307692307692305</c:v>
                </c:pt>
                <c:pt idx="2221">
                  <c:v>0.96338461538461595</c:v>
                </c:pt>
                <c:pt idx="2222">
                  <c:v>0.96369230769230796</c:v>
                </c:pt>
                <c:pt idx="2223">
                  <c:v>0.96399999999999997</c:v>
                </c:pt>
                <c:pt idx="2224">
                  <c:v>0.96430769230769198</c:v>
                </c:pt>
                <c:pt idx="2225">
                  <c:v>0.96461538461538499</c:v>
                </c:pt>
                <c:pt idx="2226">
                  <c:v>0.96492307692307699</c:v>
                </c:pt>
                <c:pt idx="2227">
                  <c:v>0.965230769230769</c:v>
                </c:pt>
                <c:pt idx="2228">
                  <c:v>0.96553846153846201</c:v>
                </c:pt>
                <c:pt idx="2229">
                  <c:v>0.96584615384615402</c:v>
                </c:pt>
                <c:pt idx="2230">
                  <c:v>0.96615384615384603</c:v>
                </c:pt>
                <c:pt idx="2231">
                  <c:v>0.96646153846153804</c:v>
                </c:pt>
                <c:pt idx="2232">
                  <c:v>0.96676923076923105</c:v>
                </c:pt>
                <c:pt idx="2233">
                  <c:v>0.96707692307692295</c:v>
                </c:pt>
                <c:pt idx="2234">
                  <c:v>0.96738461538461495</c:v>
                </c:pt>
                <c:pt idx="2235">
                  <c:v>0.96769230769230796</c:v>
                </c:pt>
                <c:pt idx="2236">
                  <c:v>0.96799999999999997</c:v>
                </c:pt>
                <c:pt idx="2237">
                  <c:v>0.96830769230769198</c:v>
                </c:pt>
                <c:pt idx="2238">
                  <c:v>0.96861538461538499</c:v>
                </c:pt>
                <c:pt idx="2239">
                  <c:v>0.968923076923077</c:v>
                </c:pt>
                <c:pt idx="2240">
                  <c:v>0.96923076923076901</c:v>
                </c:pt>
                <c:pt idx="2241">
                  <c:v>0.96953846153846102</c:v>
                </c:pt>
                <c:pt idx="2242">
                  <c:v>0.96984615384615402</c:v>
                </c:pt>
                <c:pt idx="2243">
                  <c:v>0.97015384615384603</c:v>
                </c:pt>
                <c:pt idx="2244">
                  <c:v>0.97046153846153804</c:v>
                </c:pt>
                <c:pt idx="2245">
                  <c:v>0.97076923076923105</c:v>
                </c:pt>
                <c:pt idx="2246">
                  <c:v>0.97107692307692295</c:v>
                </c:pt>
                <c:pt idx="2247">
                  <c:v>0.97138461538461596</c:v>
                </c:pt>
                <c:pt idx="2248">
                  <c:v>0.97169230769230797</c:v>
                </c:pt>
                <c:pt idx="2249">
                  <c:v>0.97199999999999998</c:v>
                </c:pt>
                <c:pt idx="2250">
                  <c:v>0.97230769230769198</c:v>
                </c:pt>
                <c:pt idx="2251">
                  <c:v>0.97261538461538499</c:v>
                </c:pt>
                <c:pt idx="2252">
                  <c:v>0.972923076923077</c:v>
                </c:pt>
                <c:pt idx="2253">
                  <c:v>0.97323076923076901</c:v>
                </c:pt>
                <c:pt idx="2254">
                  <c:v>0.97353846153846102</c:v>
                </c:pt>
                <c:pt idx="2255">
                  <c:v>0.97384615384615403</c:v>
                </c:pt>
                <c:pt idx="2256">
                  <c:v>0.97415384615384604</c:v>
                </c:pt>
                <c:pt idx="2257">
                  <c:v>0.97446153846153805</c:v>
                </c:pt>
                <c:pt idx="2258">
                  <c:v>0.97476923076923105</c:v>
                </c:pt>
                <c:pt idx="2259">
                  <c:v>0.97507692307692295</c:v>
                </c:pt>
                <c:pt idx="2260">
                  <c:v>0.97538461538461596</c:v>
                </c:pt>
                <c:pt idx="2261">
                  <c:v>0.97569230769230797</c:v>
                </c:pt>
                <c:pt idx="2262">
                  <c:v>0.97599999999999998</c:v>
                </c:pt>
                <c:pt idx="2263">
                  <c:v>0.97630769230769199</c:v>
                </c:pt>
                <c:pt idx="2264">
                  <c:v>0.976615384615385</c:v>
                </c:pt>
                <c:pt idx="2265">
                  <c:v>0.97692307692307701</c:v>
                </c:pt>
                <c:pt idx="2266">
                  <c:v>0.97723076923076901</c:v>
                </c:pt>
                <c:pt idx="2267">
                  <c:v>0.97753846153846202</c:v>
                </c:pt>
                <c:pt idx="2268">
                  <c:v>0.97784615384615403</c:v>
                </c:pt>
                <c:pt idx="2269">
                  <c:v>0.97815384615384604</c:v>
                </c:pt>
                <c:pt idx="2270">
                  <c:v>0.97846153846153805</c:v>
                </c:pt>
                <c:pt idx="2271">
                  <c:v>0.97876923076923095</c:v>
                </c:pt>
                <c:pt idx="2272">
                  <c:v>0.97907692307692296</c:v>
                </c:pt>
                <c:pt idx="2273">
                  <c:v>0.97938461538461596</c:v>
                </c:pt>
                <c:pt idx="2274">
                  <c:v>0.97969230769230797</c:v>
                </c:pt>
                <c:pt idx="2275">
                  <c:v>0.98</c:v>
                </c:pt>
                <c:pt idx="2276">
                  <c:v>0.98030769230769199</c:v>
                </c:pt>
                <c:pt idx="2277">
                  <c:v>0.980615384615385</c:v>
                </c:pt>
                <c:pt idx="2278">
                  <c:v>0.98092307692307701</c:v>
                </c:pt>
                <c:pt idx="2279">
                  <c:v>0.98123076923076902</c:v>
                </c:pt>
                <c:pt idx="2280">
                  <c:v>0.98153846153846203</c:v>
                </c:pt>
                <c:pt idx="2281">
                  <c:v>0.98184615384615403</c:v>
                </c:pt>
                <c:pt idx="2282">
                  <c:v>0.98215384615384604</c:v>
                </c:pt>
                <c:pt idx="2283">
                  <c:v>0.98246153846153805</c:v>
                </c:pt>
                <c:pt idx="2284">
                  <c:v>0.98276923076923095</c:v>
                </c:pt>
                <c:pt idx="2285">
                  <c:v>0.98307692307692296</c:v>
                </c:pt>
                <c:pt idx="2286">
                  <c:v>0.98338461538461597</c:v>
                </c:pt>
                <c:pt idx="2287">
                  <c:v>0.98369230769230798</c:v>
                </c:pt>
                <c:pt idx="2288">
                  <c:v>0.98399999999999999</c:v>
                </c:pt>
                <c:pt idx="2289">
                  <c:v>0.98430769230769199</c:v>
                </c:pt>
                <c:pt idx="2290">
                  <c:v>0.984615384615385</c:v>
                </c:pt>
                <c:pt idx="2291">
                  <c:v>0.98492307692307701</c:v>
                </c:pt>
                <c:pt idx="2292">
                  <c:v>0.98523076923076902</c:v>
                </c:pt>
                <c:pt idx="2293">
                  <c:v>0.98553846153846203</c:v>
                </c:pt>
                <c:pt idx="2294">
                  <c:v>0.98584615384615404</c:v>
                </c:pt>
                <c:pt idx="2295">
                  <c:v>0.98615384615384605</c:v>
                </c:pt>
                <c:pt idx="2296">
                  <c:v>0.98646153846153894</c:v>
                </c:pt>
                <c:pt idx="2297">
                  <c:v>0.98676923076923095</c:v>
                </c:pt>
                <c:pt idx="2298">
                  <c:v>0.98707692307692296</c:v>
                </c:pt>
                <c:pt idx="2299">
                  <c:v>0.98738461538461597</c:v>
                </c:pt>
                <c:pt idx="2300">
                  <c:v>0.98769230769230798</c:v>
                </c:pt>
                <c:pt idx="2301">
                  <c:v>0.98799999999999999</c:v>
                </c:pt>
                <c:pt idx="2302">
                  <c:v>0.988307692307692</c:v>
                </c:pt>
                <c:pt idx="2303">
                  <c:v>0.98861538461538501</c:v>
                </c:pt>
                <c:pt idx="2304">
                  <c:v>0.98892307692307702</c:v>
                </c:pt>
                <c:pt idx="2305">
                  <c:v>0.98923076923076902</c:v>
                </c:pt>
                <c:pt idx="2306">
                  <c:v>0.98953846153846203</c:v>
                </c:pt>
                <c:pt idx="2307">
                  <c:v>0.98984615384615404</c:v>
                </c:pt>
                <c:pt idx="2308">
                  <c:v>0.99015384615384605</c:v>
                </c:pt>
                <c:pt idx="2309">
                  <c:v>0.99046153846153795</c:v>
                </c:pt>
                <c:pt idx="2310">
                  <c:v>0.99076923076923096</c:v>
                </c:pt>
                <c:pt idx="2311">
                  <c:v>0.99107692307692297</c:v>
                </c:pt>
                <c:pt idx="2312">
                  <c:v>0.99138461538461597</c:v>
                </c:pt>
                <c:pt idx="2313">
                  <c:v>0.99169230769230798</c:v>
                </c:pt>
                <c:pt idx="2314">
                  <c:v>0.99199999999999999</c:v>
                </c:pt>
                <c:pt idx="2315">
                  <c:v>0.992307692307693</c:v>
                </c:pt>
                <c:pt idx="2316">
                  <c:v>0.99261538461538501</c:v>
                </c:pt>
                <c:pt idx="2317">
                  <c:v>0.99292307692307702</c:v>
                </c:pt>
                <c:pt idx="2318">
                  <c:v>0.99323076923076903</c:v>
                </c:pt>
                <c:pt idx="2319">
                  <c:v>0.99353846153846104</c:v>
                </c:pt>
                <c:pt idx="2320">
                  <c:v>0.99384615384615405</c:v>
                </c:pt>
                <c:pt idx="2321">
                  <c:v>0.99415384615384605</c:v>
                </c:pt>
                <c:pt idx="2322">
                  <c:v>0.99446153846153795</c:v>
                </c:pt>
                <c:pt idx="2323">
                  <c:v>0.99476923076923096</c:v>
                </c:pt>
                <c:pt idx="2324">
                  <c:v>0.99507692307692297</c:v>
                </c:pt>
                <c:pt idx="2325">
                  <c:v>0.99538461538461498</c:v>
                </c:pt>
                <c:pt idx="2326">
                  <c:v>0.99569230769230799</c:v>
                </c:pt>
                <c:pt idx="2327">
                  <c:v>0.996</c:v>
                </c:pt>
                <c:pt idx="2328">
                  <c:v>0.99630769230769201</c:v>
                </c:pt>
                <c:pt idx="2329">
                  <c:v>0.99661538461538501</c:v>
                </c:pt>
                <c:pt idx="2330">
                  <c:v>0.99692307692307702</c:v>
                </c:pt>
                <c:pt idx="2331">
                  <c:v>0.99723076923076903</c:v>
                </c:pt>
                <c:pt idx="2332">
                  <c:v>0.99753846153846104</c:v>
                </c:pt>
                <c:pt idx="2333">
                  <c:v>0.99784615384615405</c:v>
                </c:pt>
                <c:pt idx="2334">
                  <c:v>0.99815384615384595</c:v>
                </c:pt>
                <c:pt idx="2335">
                  <c:v>0.99846153846153896</c:v>
                </c:pt>
                <c:pt idx="2336">
                  <c:v>0.99876923076923096</c:v>
                </c:pt>
                <c:pt idx="2337">
                  <c:v>0.99907692307692297</c:v>
                </c:pt>
                <c:pt idx="2338">
                  <c:v>0.99938461538461498</c:v>
                </c:pt>
                <c:pt idx="2339">
                  <c:v>0.99969230769230799</c:v>
                </c:pt>
                <c:pt idx="2340">
                  <c:v>1</c:v>
                </c:pt>
                <c:pt idx="2341">
                  <c:v>1.0003076923076899</c:v>
                </c:pt>
                <c:pt idx="2342">
                  <c:v>1.00061538461538</c:v>
                </c:pt>
                <c:pt idx="2343">
                  <c:v>1.0009230769230799</c:v>
                </c:pt>
                <c:pt idx="2344">
                  <c:v>1.00123076923077</c:v>
                </c:pt>
                <c:pt idx="2345">
                  <c:v>1.0015384615384599</c:v>
                </c:pt>
                <c:pt idx="2346">
                  <c:v>1.0018461538461501</c:v>
                </c:pt>
                <c:pt idx="2347">
                  <c:v>1.0021538461538499</c:v>
                </c:pt>
                <c:pt idx="2348">
                  <c:v>1.0024615384615401</c:v>
                </c:pt>
                <c:pt idx="2349">
                  <c:v>1.00276923076923</c:v>
                </c:pt>
                <c:pt idx="2350">
                  <c:v>1.0030769230769201</c:v>
                </c:pt>
                <c:pt idx="2351">
                  <c:v>1.00338461538462</c:v>
                </c:pt>
                <c:pt idx="2352">
                  <c:v>1.0036923076923101</c:v>
                </c:pt>
                <c:pt idx="2353">
                  <c:v>1.004</c:v>
                </c:pt>
                <c:pt idx="2354">
                  <c:v>1.0043076923076899</c:v>
                </c:pt>
                <c:pt idx="2355">
                  <c:v>1.00461538461538</c:v>
                </c:pt>
                <c:pt idx="2356">
                  <c:v>1.0049230769230799</c:v>
                </c:pt>
                <c:pt idx="2357">
                  <c:v>1.00523076923077</c:v>
                </c:pt>
                <c:pt idx="2358">
                  <c:v>1.0055384615384599</c:v>
                </c:pt>
                <c:pt idx="2359">
                  <c:v>1.0058461538461501</c:v>
                </c:pt>
                <c:pt idx="2360">
                  <c:v>1.00615384615385</c:v>
                </c:pt>
                <c:pt idx="2361">
                  <c:v>1.0064615384615401</c:v>
                </c:pt>
                <c:pt idx="2362">
                  <c:v>1.00676923076923</c:v>
                </c:pt>
                <c:pt idx="2363">
                  <c:v>1.0070769230769201</c:v>
                </c:pt>
                <c:pt idx="2364">
                  <c:v>1.00738461538462</c:v>
                </c:pt>
                <c:pt idx="2365">
                  <c:v>1.0076923076923101</c:v>
                </c:pt>
                <c:pt idx="2366">
                  <c:v>1.008</c:v>
                </c:pt>
                <c:pt idx="2367">
                  <c:v>1.0083076923076899</c:v>
                </c:pt>
                <c:pt idx="2368">
                  <c:v>1.00861538461538</c:v>
                </c:pt>
                <c:pt idx="2369">
                  <c:v>1.0089230769230799</c:v>
                </c:pt>
                <c:pt idx="2370">
                  <c:v>1.00923076923077</c:v>
                </c:pt>
                <c:pt idx="2371">
                  <c:v>1.0095384615384599</c:v>
                </c:pt>
                <c:pt idx="2372">
                  <c:v>1.0098461538461501</c:v>
                </c:pt>
                <c:pt idx="2373">
                  <c:v>1.01015384615385</c:v>
                </c:pt>
                <c:pt idx="2374">
                  <c:v>1.0104615384615401</c:v>
                </c:pt>
                <c:pt idx="2375">
                  <c:v>1.01076923076923</c:v>
                </c:pt>
                <c:pt idx="2376">
                  <c:v>1.0110769230769201</c:v>
                </c:pt>
                <c:pt idx="2377">
                  <c:v>1.01138461538462</c:v>
                </c:pt>
                <c:pt idx="2378">
                  <c:v>1.0116923076923099</c:v>
                </c:pt>
                <c:pt idx="2379">
                  <c:v>1.012</c:v>
                </c:pt>
                <c:pt idx="2380">
                  <c:v>1.0123076923076899</c:v>
                </c:pt>
                <c:pt idx="2381">
                  <c:v>1.01261538461538</c:v>
                </c:pt>
                <c:pt idx="2382">
                  <c:v>1.0129230769230799</c:v>
                </c:pt>
                <c:pt idx="2383">
                  <c:v>1.01323076923077</c:v>
                </c:pt>
                <c:pt idx="2384">
                  <c:v>1.0135384615384599</c:v>
                </c:pt>
                <c:pt idx="2385">
                  <c:v>1.0138461538461501</c:v>
                </c:pt>
                <c:pt idx="2386">
                  <c:v>1.01415384615385</c:v>
                </c:pt>
                <c:pt idx="2387">
                  <c:v>1.0144615384615401</c:v>
                </c:pt>
                <c:pt idx="2388">
                  <c:v>1.01476923076923</c:v>
                </c:pt>
                <c:pt idx="2389">
                  <c:v>1.0150769230769201</c:v>
                </c:pt>
                <c:pt idx="2390">
                  <c:v>1.01538461538462</c:v>
                </c:pt>
                <c:pt idx="2391">
                  <c:v>1.0156923076923099</c:v>
                </c:pt>
                <c:pt idx="2392">
                  <c:v>1.016</c:v>
                </c:pt>
                <c:pt idx="2393">
                  <c:v>1.0163076923076899</c:v>
                </c:pt>
                <c:pt idx="2394">
                  <c:v>1.01661538461538</c:v>
                </c:pt>
                <c:pt idx="2395">
                  <c:v>1.0169230769230799</c:v>
                </c:pt>
                <c:pt idx="2396">
                  <c:v>1.01723076923077</c:v>
                </c:pt>
                <c:pt idx="2397">
                  <c:v>1.0175384615384599</c:v>
                </c:pt>
                <c:pt idx="2398">
                  <c:v>1.0178461538461501</c:v>
                </c:pt>
                <c:pt idx="2399">
                  <c:v>1.01815384615385</c:v>
                </c:pt>
                <c:pt idx="2400">
                  <c:v>1.0184615384615401</c:v>
                </c:pt>
                <c:pt idx="2401">
                  <c:v>1.01876923076923</c:v>
                </c:pt>
                <c:pt idx="2402">
                  <c:v>1.0190769230769201</c:v>
                </c:pt>
                <c:pt idx="2403">
                  <c:v>1.01938461538462</c:v>
                </c:pt>
                <c:pt idx="2404">
                  <c:v>1.0196923076923099</c:v>
                </c:pt>
                <c:pt idx="2405">
                  <c:v>1.02</c:v>
                </c:pt>
                <c:pt idx="2406">
                  <c:v>1.0203076923076899</c:v>
                </c:pt>
                <c:pt idx="2407">
                  <c:v>1.02061538461538</c:v>
                </c:pt>
                <c:pt idx="2408">
                  <c:v>1.0209230769230799</c:v>
                </c:pt>
                <c:pt idx="2409">
                  <c:v>1.0212307692307701</c:v>
                </c:pt>
                <c:pt idx="2410">
                  <c:v>1.02153846153846</c:v>
                </c:pt>
                <c:pt idx="2411">
                  <c:v>1.0218461538461501</c:v>
                </c:pt>
                <c:pt idx="2412">
                  <c:v>1.02215384615385</c:v>
                </c:pt>
                <c:pt idx="2413">
                  <c:v>1.0224615384615401</c:v>
                </c:pt>
                <c:pt idx="2414">
                  <c:v>1.02276923076923</c:v>
                </c:pt>
                <c:pt idx="2415">
                  <c:v>1.0230769230769201</c:v>
                </c:pt>
                <c:pt idx="2416">
                  <c:v>1.02338461538462</c:v>
                </c:pt>
                <c:pt idx="2417">
                  <c:v>1.0236923076923099</c:v>
                </c:pt>
                <c:pt idx="2418">
                  <c:v>1.024</c:v>
                </c:pt>
                <c:pt idx="2419">
                  <c:v>1.0243076923076899</c:v>
                </c:pt>
                <c:pt idx="2420">
                  <c:v>1.02461538461538</c:v>
                </c:pt>
                <c:pt idx="2421">
                  <c:v>1.0249230769230799</c:v>
                </c:pt>
                <c:pt idx="2422">
                  <c:v>1.0252307692307701</c:v>
                </c:pt>
                <c:pt idx="2423">
                  <c:v>1.02553846153846</c:v>
                </c:pt>
                <c:pt idx="2424">
                  <c:v>1.0258461538461501</c:v>
                </c:pt>
                <c:pt idx="2425">
                  <c:v>1.02615384615385</c:v>
                </c:pt>
                <c:pt idx="2426">
                  <c:v>1.0264615384615401</c:v>
                </c:pt>
                <c:pt idx="2427">
                  <c:v>1.02676923076923</c:v>
                </c:pt>
                <c:pt idx="2428">
                  <c:v>1.0270769230769199</c:v>
                </c:pt>
                <c:pt idx="2429">
                  <c:v>1.02738461538462</c:v>
                </c:pt>
                <c:pt idx="2430">
                  <c:v>1.0276923076923099</c:v>
                </c:pt>
                <c:pt idx="2431">
                  <c:v>1.028</c:v>
                </c:pt>
                <c:pt idx="2432">
                  <c:v>1.0283076923076899</c:v>
                </c:pt>
                <c:pt idx="2433">
                  <c:v>1.02861538461538</c:v>
                </c:pt>
                <c:pt idx="2434">
                  <c:v>1.0289230769230799</c:v>
                </c:pt>
                <c:pt idx="2435">
                  <c:v>1.0292307692307701</c:v>
                </c:pt>
                <c:pt idx="2436">
                  <c:v>1.02953846153846</c:v>
                </c:pt>
                <c:pt idx="2437">
                  <c:v>1.0298461538461501</c:v>
                </c:pt>
                <c:pt idx="2438">
                  <c:v>1.03015384615385</c:v>
                </c:pt>
                <c:pt idx="2439">
                  <c:v>1.0304615384615401</c:v>
                </c:pt>
                <c:pt idx="2440">
                  <c:v>1.03076923076923</c:v>
                </c:pt>
                <c:pt idx="2441">
                  <c:v>1.0310769230769199</c:v>
                </c:pt>
                <c:pt idx="2442">
                  <c:v>1.03138461538462</c:v>
                </c:pt>
                <c:pt idx="2443">
                  <c:v>1.0316923076923099</c:v>
                </c:pt>
                <c:pt idx="2444">
                  <c:v>1.032</c:v>
                </c:pt>
                <c:pt idx="2445">
                  <c:v>1.0323076923076899</c:v>
                </c:pt>
                <c:pt idx="2446">
                  <c:v>1.03261538461538</c:v>
                </c:pt>
                <c:pt idx="2447">
                  <c:v>1.0329230769230799</c:v>
                </c:pt>
                <c:pt idx="2448">
                  <c:v>1.0332307692307701</c:v>
                </c:pt>
                <c:pt idx="2449">
                  <c:v>1.03353846153846</c:v>
                </c:pt>
                <c:pt idx="2450">
                  <c:v>1.0338461538461501</c:v>
                </c:pt>
                <c:pt idx="2451">
                  <c:v>1.03415384615385</c:v>
                </c:pt>
                <c:pt idx="2452">
                  <c:v>1.0344615384615401</c:v>
                </c:pt>
                <c:pt idx="2453">
                  <c:v>1.03476923076923</c:v>
                </c:pt>
                <c:pt idx="2454">
                  <c:v>1.0350769230769199</c:v>
                </c:pt>
                <c:pt idx="2455">
                  <c:v>1.03538461538462</c:v>
                </c:pt>
                <c:pt idx="2456">
                  <c:v>1.0356923076923099</c:v>
                </c:pt>
                <c:pt idx="2457">
                  <c:v>1.036</c:v>
                </c:pt>
                <c:pt idx="2458">
                  <c:v>1.0363076923076899</c:v>
                </c:pt>
                <c:pt idx="2459">
                  <c:v>1.0366153846153801</c:v>
                </c:pt>
                <c:pt idx="2460">
                  <c:v>1.0369230769230799</c:v>
                </c:pt>
                <c:pt idx="2461">
                  <c:v>1.0372307692307701</c:v>
                </c:pt>
                <c:pt idx="2462">
                  <c:v>1.03753846153846</c:v>
                </c:pt>
                <c:pt idx="2463">
                  <c:v>1.0378461538461501</c:v>
                </c:pt>
                <c:pt idx="2464">
                  <c:v>1.03815384615385</c:v>
                </c:pt>
                <c:pt idx="2465">
                  <c:v>1.0384615384615401</c:v>
                </c:pt>
                <c:pt idx="2466">
                  <c:v>1.03876923076923</c:v>
                </c:pt>
                <c:pt idx="2467">
                  <c:v>1.0390769230769199</c:v>
                </c:pt>
                <c:pt idx="2468">
                  <c:v>1.03938461538462</c:v>
                </c:pt>
                <c:pt idx="2469">
                  <c:v>1.0396923076923099</c:v>
                </c:pt>
                <c:pt idx="2470">
                  <c:v>1.04</c:v>
                </c:pt>
                <c:pt idx="2471">
                  <c:v>1.0403076923076899</c:v>
                </c:pt>
                <c:pt idx="2472">
                  <c:v>1.0406153846153801</c:v>
                </c:pt>
                <c:pt idx="2473">
                  <c:v>1.0409230769230799</c:v>
                </c:pt>
                <c:pt idx="2474">
                  <c:v>1.0412307692307701</c:v>
                </c:pt>
                <c:pt idx="2475">
                  <c:v>1.04153846153846</c:v>
                </c:pt>
                <c:pt idx="2476">
                  <c:v>1.0418461538461501</c:v>
                </c:pt>
                <c:pt idx="2477">
                  <c:v>1.04215384615385</c:v>
                </c:pt>
                <c:pt idx="2478">
                  <c:v>1.0424615384615401</c:v>
                </c:pt>
                <c:pt idx="2479">
                  <c:v>1.04276923076923</c:v>
                </c:pt>
                <c:pt idx="2480">
                  <c:v>1.0430769230769199</c:v>
                </c:pt>
                <c:pt idx="2481">
                  <c:v>1.04338461538462</c:v>
                </c:pt>
                <c:pt idx="2482">
                  <c:v>1.0436923076923099</c:v>
                </c:pt>
                <c:pt idx="2483">
                  <c:v>1.044</c:v>
                </c:pt>
                <c:pt idx="2484">
                  <c:v>1.0443076923076899</c:v>
                </c:pt>
                <c:pt idx="2485">
                  <c:v>1.0446153846153801</c:v>
                </c:pt>
                <c:pt idx="2486">
                  <c:v>1.04492307692308</c:v>
                </c:pt>
                <c:pt idx="2487">
                  <c:v>1.0452307692307701</c:v>
                </c:pt>
                <c:pt idx="2488">
                  <c:v>1.04553846153846</c:v>
                </c:pt>
                <c:pt idx="2489">
                  <c:v>1.0458461538461501</c:v>
                </c:pt>
                <c:pt idx="2490">
                  <c:v>1.04615384615385</c:v>
                </c:pt>
                <c:pt idx="2491">
                  <c:v>1.0464615384615401</c:v>
                </c:pt>
                <c:pt idx="2492">
                  <c:v>1.04676923076923</c:v>
                </c:pt>
                <c:pt idx="2493">
                  <c:v>1.0470769230769199</c:v>
                </c:pt>
                <c:pt idx="2494">
                  <c:v>1.04738461538462</c:v>
                </c:pt>
                <c:pt idx="2495">
                  <c:v>1.0476923076923099</c:v>
                </c:pt>
                <c:pt idx="2496">
                  <c:v>1.048</c:v>
                </c:pt>
                <c:pt idx="2497">
                  <c:v>1.0483076923076899</c:v>
                </c:pt>
                <c:pt idx="2498">
                  <c:v>1.0486153846153801</c:v>
                </c:pt>
                <c:pt idx="2499">
                  <c:v>1.04892307692308</c:v>
                </c:pt>
                <c:pt idx="2500">
                  <c:v>1.0492307692307701</c:v>
                </c:pt>
                <c:pt idx="2501">
                  <c:v>1.04953846153846</c:v>
                </c:pt>
                <c:pt idx="2502">
                  <c:v>1.0498461538461501</c:v>
                </c:pt>
                <c:pt idx="2503">
                  <c:v>1.05015384615385</c:v>
                </c:pt>
                <c:pt idx="2504">
                  <c:v>1.0504615384615399</c:v>
                </c:pt>
                <c:pt idx="2505">
                  <c:v>1.05076923076923</c:v>
                </c:pt>
                <c:pt idx="2506">
                  <c:v>1.0510769230769199</c:v>
                </c:pt>
                <c:pt idx="2507">
                  <c:v>1.05138461538462</c:v>
                </c:pt>
                <c:pt idx="2508">
                  <c:v>1.0516923076923099</c:v>
                </c:pt>
                <c:pt idx="2509">
                  <c:v>1.052</c:v>
                </c:pt>
                <c:pt idx="2510">
                  <c:v>1.0523076923076899</c:v>
                </c:pt>
                <c:pt idx="2511">
                  <c:v>1.0526153846153801</c:v>
                </c:pt>
                <c:pt idx="2512">
                  <c:v>1.05292307692308</c:v>
                </c:pt>
                <c:pt idx="2513">
                  <c:v>1.0532307692307701</c:v>
                </c:pt>
                <c:pt idx="2514">
                  <c:v>1.05353846153846</c:v>
                </c:pt>
                <c:pt idx="2515">
                  <c:v>1.0538461538461501</c:v>
                </c:pt>
                <c:pt idx="2516">
                  <c:v>1.05415384615385</c:v>
                </c:pt>
                <c:pt idx="2517">
                  <c:v>1.0544615384615399</c:v>
                </c:pt>
                <c:pt idx="2518">
                  <c:v>1.05476923076923</c:v>
                </c:pt>
                <c:pt idx="2519">
                  <c:v>1.0550769230769199</c:v>
                </c:pt>
                <c:pt idx="2520">
                  <c:v>1.05538461538462</c:v>
                </c:pt>
                <c:pt idx="2521">
                  <c:v>1.0556923076923099</c:v>
                </c:pt>
                <c:pt idx="2522">
                  <c:v>1.056</c:v>
                </c:pt>
                <c:pt idx="2523">
                  <c:v>1.0563076923076899</c:v>
                </c:pt>
                <c:pt idx="2524">
                  <c:v>1.0566153846153801</c:v>
                </c:pt>
                <c:pt idx="2525">
                  <c:v>1.05692307692308</c:v>
                </c:pt>
                <c:pt idx="2526">
                  <c:v>1.0572307692307701</c:v>
                </c:pt>
                <c:pt idx="2527">
                  <c:v>1.05753846153846</c:v>
                </c:pt>
                <c:pt idx="2528">
                  <c:v>1.0578461538461501</c:v>
                </c:pt>
                <c:pt idx="2529">
                  <c:v>1.05815384615385</c:v>
                </c:pt>
                <c:pt idx="2530">
                  <c:v>1.0584615384615399</c:v>
                </c:pt>
                <c:pt idx="2531">
                  <c:v>1.05876923076923</c:v>
                </c:pt>
                <c:pt idx="2532">
                  <c:v>1.0590769230769199</c:v>
                </c:pt>
                <c:pt idx="2533">
                  <c:v>1.05938461538462</c:v>
                </c:pt>
                <c:pt idx="2534">
                  <c:v>1.0596923076923099</c:v>
                </c:pt>
                <c:pt idx="2535">
                  <c:v>1.06</c:v>
                </c:pt>
                <c:pt idx="2536">
                  <c:v>1.06030769230769</c:v>
                </c:pt>
                <c:pt idx="2537">
                  <c:v>1.0606153846153801</c:v>
                </c:pt>
                <c:pt idx="2538">
                  <c:v>1.06092307692308</c:v>
                </c:pt>
                <c:pt idx="2539">
                  <c:v>1.0612307692307701</c:v>
                </c:pt>
                <c:pt idx="2540">
                  <c:v>1.06153846153846</c:v>
                </c:pt>
                <c:pt idx="2541">
                  <c:v>1.0618461538461501</c:v>
                </c:pt>
                <c:pt idx="2542">
                  <c:v>1.06215384615385</c:v>
                </c:pt>
                <c:pt idx="2543">
                  <c:v>1.0624615384615399</c:v>
                </c:pt>
                <c:pt idx="2544">
                  <c:v>1.06276923076923</c:v>
                </c:pt>
                <c:pt idx="2545">
                  <c:v>1.0630769230769199</c:v>
                </c:pt>
                <c:pt idx="2546">
                  <c:v>1.06338461538462</c:v>
                </c:pt>
                <c:pt idx="2547">
                  <c:v>1.0636923076923099</c:v>
                </c:pt>
                <c:pt idx="2548">
                  <c:v>1.0640000000000001</c:v>
                </c:pt>
                <c:pt idx="2549">
                  <c:v>1.06430769230769</c:v>
                </c:pt>
                <c:pt idx="2550">
                  <c:v>1.0646153846153801</c:v>
                </c:pt>
                <c:pt idx="2551">
                  <c:v>1.06492307692308</c:v>
                </c:pt>
                <c:pt idx="2552">
                  <c:v>1.0652307692307701</c:v>
                </c:pt>
                <c:pt idx="2553">
                  <c:v>1.06553846153846</c:v>
                </c:pt>
                <c:pt idx="2554">
                  <c:v>1.0658461538461499</c:v>
                </c:pt>
                <c:pt idx="2555">
                  <c:v>1.06615384615385</c:v>
                </c:pt>
                <c:pt idx="2556">
                  <c:v>1.0664615384615399</c:v>
                </c:pt>
                <c:pt idx="2557">
                  <c:v>1.06676923076923</c:v>
                </c:pt>
                <c:pt idx="2558">
                  <c:v>1.0670769230769199</c:v>
                </c:pt>
                <c:pt idx="2559">
                  <c:v>1.06738461538462</c:v>
                </c:pt>
                <c:pt idx="2560">
                  <c:v>1.0676923076923099</c:v>
                </c:pt>
                <c:pt idx="2561">
                  <c:v>1.0680000000000001</c:v>
                </c:pt>
                <c:pt idx="2562">
                  <c:v>1.06830769230769</c:v>
                </c:pt>
                <c:pt idx="2563">
                  <c:v>1.0686153846153801</c:v>
                </c:pt>
                <c:pt idx="2564">
                  <c:v>1.06892307692308</c:v>
                </c:pt>
                <c:pt idx="2565">
                  <c:v>1.0692307692307701</c:v>
                </c:pt>
                <c:pt idx="2566">
                  <c:v>1.06953846153846</c:v>
                </c:pt>
                <c:pt idx="2567">
                  <c:v>1.0698461538461499</c:v>
                </c:pt>
                <c:pt idx="2568">
                  <c:v>1.07015384615385</c:v>
                </c:pt>
                <c:pt idx="2569">
                  <c:v>1.0704615384615399</c:v>
                </c:pt>
                <c:pt idx="2570">
                  <c:v>1.07076923076923</c:v>
                </c:pt>
                <c:pt idx="2571">
                  <c:v>1.0710769230769199</c:v>
                </c:pt>
                <c:pt idx="2572">
                  <c:v>1.07138461538462</c:v>
                </c:pt>
                <c:pt idx="2573">
                  <c:v>1.0716923076923099</c:v>
                </c:pt>
                <c:pt idx="2574">
                  <c:v>1.0720000000000001</c:v>
                </c:pt>
                <c:pt idx="2575">
                  <c:v>1.07230769230769</c:v>
                </c:pt>
                <c:pt idx="2576">
                  <c:v>1.0726153846153801</c:v>
                </c:pt>
                <c:pt idx="2577">
                  <c:v>1.07292307692308</c:v>
                </c:pt>
                <c:pt idx="2578">
                  <c:v>1.0732307692307701</c:v>
                </c:pt>
                <c:pt idx="2579">
                  <c:v>1.07353846153846</c:v>
                </c:pt>
                <c:pt idx="2580">
                  <c:v>1.0738461538461499</c:v>
                </c:pt>
                <c:pt idx="2581">
                  <c:v>1.07415384615385</c:v>
                </c:pt>
                <c:pt idx="2582">
                  <c:v>1.0744615384615399</c:v>
                </c:pt>
                <c:pt idx="2583">
                  <c:v>1.07476923076923</c:v>
                </c:pt>
                <c:pt idx="2584">
                  <c:v>1.0750769230769199</c:v>
                </c:pt>
                <c:pt idx="2585">
                  <c:v>1.07538461538462</c:v>
                </c:pt>
                <c:pt idx="2586">
                  <c:v>1.0756923076923099</c:v>
                </c:pt>
                <c:pt idx="2587">
                  <c:v>1.0760000000000001</c:v>
                </c:pt>
                <c:pt idx="2588">
                  <c:v>1.07630769230769</c:v>
                </c:pt>
                <c:pt idx="2589">
                  <c:v>1.0766153846153801</c:v>
                </c:pt>
                <c:pt idx="2590">
                  <c:v>1.07692307692308</c:v>
                </c:pt>
                <c:pt idx="2591">
                  <c:v>1.0772307692307701</c:v>
                </c:pt>
                <c:pt idx="2592">
                  <c:v>1.07753846153846</c:v>
                </c:pt>
                <c:pt idx="2593">
                  <c:v>1.0778461538461499</c:v>
                </c:pt>
                <c:pt idx="2594">
                  <c:v>1.07815384615385</c:v>
                </c:pt>
                <c:pt idx="2595">
                  <c:v>1.0784615384615399</c:v>
                </c:pt>
                <c:pt idx="2596">
                  <c:v>1.07876923076923</c:v>
                </c:pt>
                <c:pt idx="2597">
                  <c:v>1.0790769230769199</c:v>
                </c:pt>
                <c:pt idx="2598">
                  <c:v>1.07938461538462</c:v>
                </c:pt>
                <c:pt idx="2599">
                  <c:v>1.0796923076923099</c:v>
                </c:pt>
                <c:pt idx="2600">
                  <c:v>1.08</c:v>
                </c:pt>
                <c:pt idx="2601">
                  <c:v>1.0802264150943399</c:v>
                </c:pt>
                <c:pt idx="2602">
                  <c:v>1.08045283018868</c:v>
                </c:pt>
                <c:pt idx="2603">
                  <c:v>1.0806792452830201</c:v>
                </c:pt>
                <c:pt idx="2604">
                  <c:v>1.0809056603773599</c:v>
                </c:pt>
                <c:pt idx="2605">
                  <c:v>1.0811320754717</c:v>
                </c:pt>
                <c:pt idx="2606">
                  <c:v>1.0813584905660401</c:v>
                </c:pt>
                <c:pt idx="2607">
                  <c:v>1.0815849056603799</c:v>
                </c:pt>
                <c:pt idx="2608">
                  <c:v>1.08181132075472</c:v>
                </c:pt>
                <c:pt idx="2609">
                  <c:v>1.08203773584906</c:v>
                </c:pt>
                <c:pt idx="2610">
                  <c:v>1.0822641509433999</c:v>
                </c:pt>
                <c:pt idx="2611">
                  <c:v>1.08249056603774</c:v>
                </c:pt>
                <c:pt idx="2612">
                  <c:v>1.08271698113208</c:v>
                </c:pt>
                <c:pt idx="2613">
                  <c:v>1.0829433962264201</c:v>
                </c:pt>
                <c:pt idx="2614">
                  <c:v>1.08316981132075</c:v>
                </c:pt>
                <c:pt idx="2615">
                  <c:v>1.08339622641509</c:v>
                </c:pt>
                <c:pt idx="2616">
                  <c:v>1.0836226415094301</c:v>
                </c:pt>
                <c:pt idx="2617">
                  <c:v>1.08384905660377</c:v>
                </c:pt>
                <c:pt idx="2618">
                  <c:v>1.08407547169811</c:v>
                </c:pt>
                <c:pt idx="2619">
                  <c:v>1.0843018867924501</c:v>
                </c:pt>
                <c:pt idx="2620">
                  <c:v>1.0845283018867899</c:v>
                </c:pt>
                <c:pt idx="2621">
                  <c:v>1.08475471698113</c:v>
                </c:pt>
                <c:pt idx="2622">
                  <c:v>1.0849811320754701</c:v>
                </c:pt>
                <c:pt idx="2623">
                  <c:v>1.0852075471698099</c:v>
                </c:pt>
                <c:pt idx="2624">
                  <c:v>1.08543396226415</c:v>
                </c:pt>
                <c:pt idx="2625">
                  <c:v>1.0856603773584901</c:v>
                </c:pt>
                <c:pt idx="2626">
                  <c:v>1.0858867924528299</c:v>
                </c:pt>
                <c:pt idx="2627">
                  <c:v>1.08611320754717</c:v>
                </c:pt>
                <c:pt idx="2628">
                  <c:v>1.0863396226415101</c:v>
                </c:pt>
                <c:pt idx="2629">
                  <c:v>1.0865660377358499</c:v>
                </c:pt>
                <c:pt idx="2630">
                  <c:v>1.08679245283019</c:v>
                </c:pt>
                <c:pt idx="2631">
                  <c:v>1.0870188679245301</c:v>
                </c:pt>
                <c:pt idx="2632">
                  <c:v>1.0872452830188699</c:v>
                </c:pt>
                <c:pt idx="2633">
                  <c:v>1.08747169811321</c:v>
                </c:pt>
                <c:pt idx="2634">
                  <c:v>1.0876981132075501</c:v>
                </c:pt>
                <c:pt idx="2635">
                  <c:v>1.0879245283018899</c:v>
                </c:pt>
                <c:pt idx="2636">
                  <c:v>1.08815094339623</c:v>
                </c:pt>
                <c:pt idx="2637">
                  <c:v>1.08837735849057</c:v>
                </c:pt>
                <c:pt idx="2638">
                  <c:v>1.0886037735849099</c:v>
                </c:pt>
                <c:pt idx="2639">
                  <c:v>1.08883018867925</c:v>
                </c:pt>
                <c:pt idx="2640">
                  <c:v>1.08905660377358</c:v>
                </c:pt>
                <c:pt idx="2641">
                  <c:v>1.0892830188679199</c:v>
                </c:pt>
                <c:pt idx="2642">
                  <c:v>1.08950943396226</c:v>
                </c:pt>
                <c:pt idx="2643">
                  <c:v>1.0897358490566</c:v>
                </c:pt>
                <c:pt idx="2644">
                  <c:v>1.0899622641509401</c:v>
                </c:pt>
                <c:pt idx="2645">
                  <c:v>1.09018867924528</c:v>
                </c:pt>
                <c:pt idx="2646">
                  <c:v>1.09041509433962</c:v>
                </c:pt>
                <c:pt idx="2647">
                  <c:v>1.0906415094339601</c:v>
                </c:pt>
                <c:pt idx="2648">
                  <c:v>1.0908679245282999</c:v>
                </c:pt>
                <c:pt idx="2649">
                  <c:v>1.09109433962264</c:v>
                </c:pt>
                <c:pt idx="2650">
                  <c:v>1.0913207547169801</c:v>
                </c:pt>
                <c:pt idx="2651">
                  <c:v>1.0915471698113199</c:v>
                </c:pt>
                <c:pt idx="2652">
                  <c:v>1.09177358490566</c:v>
                </c:pt>
                <c:pt idx="2653">
                  <c:v>1.0920000000000001</c:v>
                </c:pt>
                <c:pt idx="2654">
                  <c:v>1.0922264150943399</c:v>
                </c:pt>
                <c:pt idx="2655">
                  <c:v>1.09245283018868</c:v>
                </c:pt>
                <c:pt idx="2656">
                  <c:v>1.0926792452830201</c:v>
                </c:pt>
                <c:pt idx="2657">
                  <c:v>1.0929056603773599</c:v>
                </c:pt>
                <c:pt idx="2658">
                  <c:v>1.0931320754717</c:v>
                </c:pt>
                <c:pt idx="2659">
                  <c:v>1.0933584905660401</c:v>
                </c:pt>
                <c:pt idx="2660">
                  <c:v>1.0935849056603799</c:v>
                </c:pt>
                <c:pt idx="2661">
                  <c:v>1.09381132075472</c:v>
                </c:pt>
                <c:pt idx="2662">
                  <c:v>1.0940377358490601</c:v>
                </c:pt>
                <c:pt idx="2663">
                  <c:v>1.0942641509433999</c:v>
                </c:pt>
                <c:pt idx="2664">
                  <c:v>1.09449056603774</c:v>
                </c:pt>
                <c:pt idx="2665">
                  <c:v>1.09471698113208</c:v>
                </c:pt>
                <c:pt idx="2666">
                  <c:v>1.0949433962264199</c:v>
                </c:pt>
                <c:pt idx="2667">
                  <c:v>1.09516981132075</c:v>
                </c:pt>
                <c:pt idx="2668">
                  <c:v>1.09539622641509</c:v>
                </c:pt>
                <c:pt idx="2669">
                  <c:v>1.0956226415094299</c:v>
                </c:pt>
                <c:pt idx="2670">
                  <c:v>1.09584905660377</c:v>
                </c:pt>
                <c:pt idx="2671">
                  <c:v>1.09607547169811</c:v>
                </c:pt>
                <c:pt idx="2672">
                  <c:v>1.0963018867924501</c:v>
                </c:pt>
                <c:pt idx="2673">
                  <c:v>1.09652830188679</c:v>
                </c:pt>
                <c:pt idx="2674">
                  <c:v>1.09675471698113</c:v>
                </c:pt>
                <c:pt idx="2675">
                  <c:v>1.0969811320754701</c:v>
                </c:pt>
                <c:pt idx="2676">
                  <c:v>1.0972075471698099</c:v>
                </c:pt>
                <c:pt idx="2677">
                  <c:v>1.09743396226415</c:v>
                </c:pt>
                <c:pt idx="2678">
                  <c:v>1.0976603773584901</c:v>
                </c:pt>
                <c:pt idx="2679">
                  <c:v>1.0978867924528299</c:v>
                </c:pt>
                <c:pt idx="2680">
                  <c:v>1.09811320754717</c:v>
                </c:pt>
                <c:pt idx="2681">
                  <c:v>1.0983396226415101</c:v>
                </c:pt>
                <c:pt idx="2682">
                  <c:v>1.0985660377358499</c:v>
                </c:pt>
                <c:pt idx="2683">
                  <c:v>1.09879245283019</c:v>
                </c:pt>
                <c:pt idx="2684">
                  <c:v>1.0990188679245301</c:v>
                </c:pt>
                <c:pt idx="2685">
                  <c:v>1.0992452830188699</c:v>
                </c:pt>
                <c:pt idx="2686">
                  <c:v>1.09947169811321</c:v>
                </c:pt>
                <c:pt idx="2687">
                  <c:v>1.0996981132075501</c:v>
                </c:pt>
                <c:pt idx="2688">
                  <c:v>1.0999245283018899</c:v>
                </c:pt>
                <c:pt idx="2689">
                  <c:v>1.10015094339623</c:v>
                </c:pt>
                <c:pt idx="2690">
                  <c:v>1.1003773584905701</c:v>
                </c:pt>
                <c:pt idx="2691">
                  <c:v>1.1006037735849099</c:v>
                </c:pt>
                <c:pt idx="2692">
                  <c:v>1.10083018867925</c:v>
                </c:pt>
                <c:pt idx="2693">
                  <c:v>1.1010566037735801</c:v>
                </c:pt>
                <c:pt idx="2694">
                  <c:v>1.1012830188679199</c:v>
                </c:pt>
                <c:pt idx="2695">
                  <c:v>1.10150943396226</c:v>
                </c:pt>
                <c:pt idx="2696">
                  <c:v>1.1017358490566</c:v>
                </c:pt>
                <c:pt idx="2697">
                  <c:v>1.1019622641509399</c:v>
                </c:pt>
                <c:pt idx="2698">
                  <c:v>1.10218867924528</c:v>
                </c:pt>
                <c:pt idx="2699">
                  <c:v>1.10241509433962</c:v>
                </c:pt>
                <c:pt idx="2700">
                  <c:v>1.1026415094339601</c:v>
                </c:pt>
                <c:pt idx="2701">
                  <c:v>1.1028679245283</c:v>
                </c:pt>
                <c:pt idx="2702">
                  <c:v>1.10309433962264</c:v>
                </c:pt>
                <c:pt idx="2703">
                  <c:v>1.1033207547169801</c:v>
                </c:pt>
                <c:pt idx="2704">
                  <c:v>1.10354716981132</c:v>
                </c:pt>
                <c:pt idx="2705">
                  <c:v>1.10377358490566</c:v>
                </c:pt>
                <c:pt idx="2706">
                  <c:v>1.1040000000000001</c:v>
                </c:pt>
                <c:pt idx="2707">
                  <c:v>1.1042264150943399</c:v>
                </c:pt>
                <c:pt idx="2708">
                  <c:v>1.10445283018868</c:v>
                </c:pt>
                <c:pt idx="2709">
                  <c:v>1.1046792452830201</c:v>
                </c:pt>
                <c:pt idx="2710">
                  <c:v>1.1049056603773599</c:v>
                </c:pt>
                <c:pt idx="2711">
                  <c:v>1.1051320754717</c:v>
                </c:pt>
                <c:pt idx="2712">
                  <c:v>1.1053584905660401</c:v>
                </c:pt>
                <c:pt idx="2713">
                  <c:v>1.1055849056603799</c:v>
                </c:pt>
                <c:pt idx="2714">
                  <c:v>1.10581132075472</c:v>
                </c:pt>
                <c:pt idx="2715">
                  <c:v>1.1060377358490601</c:v>
                </c:pt>
                <c:pt idx="2716">
                  <c:v>1.1062641509433999</c:v>
                </c:pt>
                <c:pt idx="2717">
                  <c:v>1.10649056603774</c:v>
                </c:pt>
                <c:pt idx="2718">
                  <c:v>1.1067169811320801</c:v>
                </c:pt>
                <c:pt idx="2719">
                  <c:v>1.1069433962264199</c:v>
                </c:pt>
                <c:pt idx="2720">
                  <c:v>1.10716981132075</c:v>
                </c:pt>
                <c:pt idx="2721">
                  <c:v>1.1073962264150901</c:v>
                </c:pt>
                <c:pt idx="2722">
                  <c:v>1.1076226415094299</c:v>
                </c:pt>
                <c:pt idx="2723">
                  <c:v>1.10784905660377</c:v>
                </c:pt>
                <c:pt idx="2724">
                  <c:v>1.10807547169811</c:v>
                </c:pt>
                <c:pt idx="2725">
                  <c:v>1.1083018867924499</c:v>
                </c:pt>
                <c:pt idx="2726">
                  <c:v>1.10852830188679</c:v>
                </c:pt>
                <c:pt idx="2727">
                  <c:v>1.10875471698113</c:v>
                </c:pt>
                <c:pt idx="2728">
                  <c:v>1.1089811320754701</c:v>
                </c:pt>
                <c:pt idx="2729">
                  <c:v>1.10920754716981</c:v>
                </c:pt>
                <c:pt idx="2730">
                  <c:v>1.10943396226415</c:v>
                </c:pt>
                <c:pt idx="2731">
                  <c:v>1.1096603773584901</c:v>
                </c:pt>
                <c:pt idx="2732">
                  <c:v>1.10988679245283</c:v>
                </c:pt>
                <c:pt idx="2733">
                  <c:v>1.11011320754717</c:v>
                </c:pt>
                <c:pt idx="2734">
                  <c:v>1.1103396226415101</c:v>
                </c:pt>
                <c:pt idx="2735">
                  <c:v>1.1105660377358499</c:v>
                </c:pt>
                <c:pt idx="2736">
                  <c:v>1.11079245283019</c:v>
                </c:pt>
                <c:pt idx="2737">
                  <c:v>1.1110188679245301</c:v>
                </c:pt>
                <c:pt idx="2738">
                  <c:v>1.1112452830188699</c:v>
                </c:pt>
                <c:pt idx="2739">
                  <c:v>1.11147169811321</c:v>
                </c:pt>
                <c:pt idx="2740">
                  <c:v>1.1116981132075501</c:v>
                </c:pt>
                <c:pt idx="2741">
                  <c:v>1.1119245283018899</c:v>
                </c:pt>
                <c:pt idx="2742">
                  <c:v>1.11215094339623</c:v>
                </c:pt>
                <c:pt idx="2743">
                  <c:v>1.1123773584905701</c:v>
                </c:pt>
                <c:pt idx="2744">
                  <c:v>1.1126037735849099</c:v>
                </c:pt>
                <c:pt idx="2745">
                  <c:v>1.11283018867925</c:v>
                </c:pt>
                <c:pt idx="2746">
                  <c:v>1.1130566037735801</c:v>
                </c:pt>
                <c:pt idx="2747">
                  <c:v>1.1132830188679199</c:v>
                </c:pt>
                <c:pt idx="2748">
                  <c:v>1.11350943396226</c:v>
                </c:pt>
                <c:pt idx="2749">
                  <c:v>1.1137358490566001</c:v>
                </c:pt>
                <c:pt idx="2750">
                  <c:v>1.1139622641509399</c:v>
                </c:pt>
                <c:pt idx="2751">
                  <c:v>1.11418867924528</c:v>
                </c:pt>
                <c:pt idx="2752">
                  <c:v>1.11441509433962</c:v>
                </c:pt>
                <c:pt idx="2753">
                  <c:v>1.1146415094339599</c:v>
                </c:pt>
                <c:pt idx="2754">
                  <c:v>1.1148679245283</c:v>
                </c:pt>
                <c:pt idx="2755">
                  <c:v>1.11509433962264</c:v>
                </c:pt>
                <c:pt idx="2756">
                  <c:v>1.1153207547169799</c:v>
                </c:pt>
                <c:pt idx="2757">
                  <c:v>1.11554716981132</c:v>
                </c:pt>
                <c:pt idx="2758">
                  <c:v>1.11577358490566</c:v>
                </c:pt>
                <c:pt idx="2759">
                  <c:v>1.1160000000000001</c:v>
                </c:pt>
                <c:pt idx="2760">
                  <c:v>1.11622641509434</c:v>
                </c:pt>
                <c:pt idx="2761">
                  <c:v>1.11645283018868</c:v>
                </c:pt>
                <c:pt idx="2762">
                  <c:v>1.1166792452830201</c:v>
                </c:pt>
                <c:pt idx="2763">
                  <c:v>1.1169056603773599</c:v>
                </c:pt>
                <c:pt idx="2764">
                  <c:v>1.1171320754717</c:v>
                </c:pt>
                <c:pt idx="2765">
                  <c:v>1.1173584905660401</c:v>
                </c:pt>
                <c:pt idx="2766">
                  <c:v>1.1175849056603799</c:v>
                </c:pt>
                <c:pt idx="2767">
                  <c:v>1.11781132075472</c:v>
                </c:pt>
                <c:pt idx="2768">
                  <c:v>1.1180377358490601</c:v>
                </c:pt>
                <c:pt idx="2769">
                  <c:v>1.1182641509433999</c:v>
                </c:pt>
                <c:pt idx="2770">
                  <c:v>1.11849056603774</c:v>
                </c:pt>
                <c:pt idx="2771">
                  <c:v>1.1187169811320801</c:v>
                </c:pt>
                <c:pt idx="2772">
                  <c:v>1.1189433962264199</c:v>
                </c:pt>
                <c:pt idx="2773">
                  <c:v>1.11916981132075</c:v>
                </c:pt>
                <c:pt idx="2774">
                  <c:v>1.1193962264150901</c:v>
                </c:pt>
                <c:pt idx="2775">
                  <c:v>1.1196226415094299</c:v>
                </c:pt>
                <c:pt idx="2776">
                  <c:v>1.11984905660377</c:v>
                </c:pt>
                <c:pt idx="2777">
                  <c:v>1.1200754716981101</c:v>
                </c:pt>
                <c:pt idx="2778">
                  <c:v>1.1203018867924499</c:v>
                </c:pt>
                <c:pt idx="2779">
                  <c:v>1.12052830188679</c:v>
                </c:pt>
                <c:pt idx="2780">
                  <c:v>1.1207547169811301</c:v>
                </c:pt>
                <c:pt idx="2781">
                  <c:v>1.1209811320754699</c:v>
                </c:pt>
                <c:pt idx="2782">
                  <c:v>1.12120754716981</c:v>
                </c:pt>
                <c:pt idx="2783">
                  <c:v>1.12143396226415</c:v>
                </c:pt>
                <c:pt idx="2784">
                  <c:v>1.1216603773584899</c:v>
                </c:pt>
                <c:pt idx="2785">
                  <c:v>1.12188679245283</c:v>
                </c:pt>
                <c:pt idx="2786">
                  <c:v>1.12211320754717</c:v>
                </c:pt>
                <c:pt idx="2787">
                  <c:v>1.1223396226415101</c:v>
                </c:pt>
                <c:pt idx="2788">
                  <c:v>1.12256603773585</c:v>
                </c:pt>
                <c:pt idx="2789">
                  <c:v>1.12279245283019</c:v>
                </c:pt>
                <c:pt idx="2790">
                  <c:v>1.1230188679245301</c:v>
                </c:pt>
                <c:pt idx="2791">
                  <c:v>1.1232452830188699</c:v>
                </c:pt>
                <c:pt idx="2792">
                  <c:v>1.12347169811321</c:v>
                </c:pt>
                <c:pt idx="2793">
                  <c:v>1.1236981132075501</c:v>
                </c:pt>
                <c:pt idx="2794">
                  <c:v>1.1239245283018899</c:v>
                </c:pt>
                <c:pt idx="2795">
                  <c:v>1.12415094339623</c:v>
                </c:pt>
                <c:pt idx="2796">
                  <c:v>1.1243773584905701</c:v>
                </c:pt>
                <c:pt idx="2797">
                  <c:v>1.1246037735849099</c:v>
                </c:pt>
                <c:pt idx="2798">
                  <c:v>1.12483018867925</c:v>
                </c:pt>
                <c:pt idx="2799">
                  <c:v>1.1250566037735801</c:v>
                </c:pt>
                <c:pt idx="2800">
                  <c:v>1.1252830188679199</c:v>
                </c:pt>
                <c:pt idx="2801">
                  <c:v>1.12550943396226</c:v>
                </c:pt>
                <c:pt idx="2802">
                  <c:v>1.1257358490566001</c:v>
                </c:pt>
                <c:pt idx="2803">
                  <c:v>1.1259622641509399</c:v>
                </c:pt>
                <c:pt idx="2804">
                  <c:v>1.12618867924528</c:v>
                </c:pt>
                <c:pt idx="2805">
                  <c:v>1.1264150943396201</c:v>
                </c:pt>
                <c:pt idx="2806">
                  <c:v>1.1266415094339599</c:v>
                </c:pt>
                <c:pt idx="2807">
                  <c:v>1.1268679245283</c:v>
                </c:pt>
                <c:pt idx="2808">
                  <c:v>1.1270943396226401</c:v>
                </c:pt>
                <c:pt idx="2809">
                  <c:v>1.1273207547169799</c:v>
                </c:pt>
                <c:pt idx="2810">
                  <c:v>1.12754716981132</c:v>
                </c:pt>
                <c:pt idx="2811">
                  <c:v>1.12777358490566</c:v>
                </c:pt>
                <c:pt idx="2812">
                  <c:v>1.1279999999999999</c:v>
                </c:pt>
                <c:pt idx="2813">
                  <c:v>1.12822641509434</c:v>
                </c:pt>
                <c:pt idx="2814">
                  <c:v>1.12845283018868</c:v>
                </c:pt>
                <c:pt idx="2815">
                  <c:v>1.1286792452830201</c:v>
                </c:pt>
                <c:pt idx="2816">
                  <c:v>1.12890566037736</c:v>
                </c:pt>
                <c:pt idx="2817">
                  <c:v>1.1291320754717</c:v>
                </c:pt>
                <c:pt idx="2818">
                  <c:v>1.1293584905660401</c:v>
                </c:pt>
                <c:pt idx="2819">
                  <c:v>1.1295849056603799</c:v>
                </c:pt>
                <c:pt idx="2820">
                  <c:v>1.12981132075472</c:v>
                </c:pt>
                <c:pt idx="2821">
                  <c:v>1.1300377358490601</c:v>
                </c:pt>
                <c:pt idx="2822">
                  <c:v>1.1302641509433999</c:v>
                </c:pt>
                <c:pt idx="2823">
                  <c:v>1.13049056603774</c:v>
                </c:pt>
                <c:pt idx="2824">
                  <c:v>1.1307169811320801</c:v>
                </c:pt>
                <c:pt idx="2825">
                  <c:v>1.1309433962264199</c:v>
                </c:pt>
                <c:pt idx="2826">
                  <c:v>1.13116981132075</c:v>
                </c:pt>
                <c:pt idx="2827">
                  <c:v>1.1313962264150901</c:v>
                </c:pt>
                <c:pt idx="2828">
                  <c:v>1.1316226415094299</c:v>
                </c:pt>
                <c:pt idx="2829">
                  <c:v>1.13184905660377</c:v>
                </c:pt>
                <c:pt idx="2830">
                  <c:v>1.1320754716981101</c:v>
                </c:pt>
                <c:pt idx="2831">
                  <c:v>1.1323018867924499</c:v>
                </c:pt>
                <c:pt idx="2832">
                  <c:v>1.13252830188679</c:v>
                </c:pt>
                <c:pt idx="2833">
                  <c:v>1.1327547169811301</c:v>
                </c:pt>
                <c:pt idx="2834">
                  <c:v>1.1329811320754699</c:v>
                </c:pt>
                <c:pt idx="2835">
                  <c:v>1.13320754716981</c:v>
                </c:pt>
                <c:pt idx="2836">
                  <c:v>1.1334339622641501</c:v>
                </c:pt>
                <c:pt idx="2837">
                  <c:v>1.1336603773584899</c:v>
                </c:pt>
                <c:pt idx="2838">
                  <c:v>1.13388679245283</c:v>
                </c:pt>
                <c:pt idx="2839">
                  <c:v>1.13411320754717</c:v>
                </c:pt>
                <c:pt idx="2840">
                  <c:v>1.1343396226415099</c:v>
                </c:pt>
                <c:pt idx="2841">
                  <c:v>1.13456603773585</c:v>
                </c:pt>
                <c:pt idx="2842">
                  <c:v>1.13479245283019</c:v>
                </c:pt>
                <c:pt idx="2843">
                  <c:v>1.1350188679245301</c:v>
                </c:pt>
                <c:pt idx="2844">
                  <c:v>1.13524528301887</c:v>
                </c:pt>
                <c:pt idx="2845">
                  <c:v>1.13547169811321</c:v>
                </c:pt>
                <c:pt idx="2846">
                  <c:v>1.1356981132075501</c:v>
                </c:pt>
                <c:pt idx="2847">
                  <c:v>1.1359245283018899</c:v>
                </c:pt>
                <c:pt idx="2848">
                  <c:v>1.13615094339623</c:v>
                </c:pt>
                <c:pt idx="2849">
                  <c:v>1.1363773584905701</c:v>
                </c:pt>
                <c:pt idx="2850">
                  <c:v>1.1366037735849099</c:v>
                </c:pt>
                <c:pt idx="2851">
                  <c:v>1.13683018867925</c:v>
                </c:pt>
                <c:pt idx="2852">
                  <c:v>1.1370566037735801</c:v>
                </c:pt>
                <c:pt idx="2853">
                  <c:v>1.1372830188679199</c:v>
                </c:pt>
                <c:pt idx="2854">
                  <c:v>1.13750943396226</c:v>
                </c:pt>
                <c:pt idx="2855">
                  <c:v>1.1377358490566001</c:v>
                </c:pt>
                <c:pt idx="2856">
                  <c:v>1.1379622641509399</c:v>
                </c:pt>
                <c:pt idx="2857">
                  <c:v>1.13818867924528</c:v>
                </c:pt>
                <c:pt idx="2858">
                  <c:v>1.1384150943396201</c:v>
                </c:pt>
                <c:pt idx="2859">
                  <c:v>1.1386415094339599</c:v>
                </c:pt>
                <c:pt idx="2860">
                  <c:v>1.1388679245283</c:v>
                </c:pt>
                <c:pt idx="2861">
                  <c:v>1.1390943396226401</c:v>
                </c:pt>
                <c:pt idx="2862">
                  <c:v>1.1393207547169799</c:v>
                </c:pt>
                <c:pt idx="2863">
                  <c:v>1.13954716981132</c:v>
                </c:pt>
                <c:pt idx="2864">
                  <c:v>1.1397735849056601</c:v>
                </c:pt>
                <c:pt idx="2865">
                  <c:v>1.1399999999999999</c:v>
                </c:pt>
                <c:pt idx="2866">
                  <c:v>1.14022641509434</c:v>
                </c:pt>
                <c:pt idx="2867">
                  <c:v>1.14045283018868</c:v>
                </c:pt>
                <c:pt idx="2868">
                  <c:v>1.1406792452830199</c:v>
                </c:pt>
                <c:pt idx="2869">
                  <c:v>1.14090566037736</c:v>
                </c:pt>
                <c:pt idx="2870">
                  <c:v>1.1411320754717</c:v>
                </c:pt>
                <c:pt idx="2871">
                  <c:v>1.1413584905660401</c:v>
                </c:pt>
                <c:pt idx="2872">
                  <c:v>1.14158490566038</c:v>
                </c:pt>
                <c:pt idx="2873">
                  <c:v>1.14181132075472</c:v>
                </c:pt>
                <c:pt idx="2874">
                  <c:v>1.1420377358490601</c:v>
                </c:pt>
                <c:pt idx="2875">
                  <c:v>1.1422641509433999</c:v>
                </c:pt>
                <c:pt idx="2876">
                  <c:v>1.14249056603774</c:v>
                </c:pt>
                <c:pt idx="2877">
                  <c:v>1.1427169811320801</c:v>
                </c:pt>
                <c:pt idx="2878">
                  <c:v>1.1429433962264199</c:v>
                </c:pt>
                <c:pt idx="2879">
                  <c:v>1.14316981132075</c:v>
                </c:pt>
                <c:pt idx="2880">
                  <c:v>1.1433962264150901</c:v>
                </c:pt>
                <c:pt idx="2881">
                  <c:v>1.1436226415094299</c:v>
                </c:pt>
                <c:pt idx="2882">
                  <c:v>1.14384905660377</c:v>
                </c:pt>
                <c:pt idx="2883">
                  <c:v>1.1440754716981101</c:v>
                </c:pt>
                <c:pt idx="2884">
                  <c:v>1.1443018867924499</c:v>
                </c:pt>
                <c:pt idx="2885">
                  <c:v>1.14452830188679</c:v>
                </c:pt>
                <c:pt idx="2886">
                  <c:v>1.1447547169811301</c:v>
                </c:pt>
                <c:pt idx="2887">
                  <c:v>1.1449811320754699</c:v>
                </c:pt>
                <c:pt idx="2888">
                  <c:v>1.14520754716981</c:v>
                </c:pt>
                <c:pt idx="2889">
                  <c:v>1.1454339622641501</c:v>
                </c:pt>
                <c:pt idx="2890">
                  <c:v>1.1456603773584899</c:v>
                </c:pt>
                <c:pt idx="2891">
                  <c:v>1.14588679245283</c:v>
                </c:pt>
                <c:pt idx="2892">
                  <c:v>1.1461132075471701</c:v>
                </c:pt>
                <c:pt idx="2893">
                  <c:v>1.1463396226415099</c:v>
                </c:pt>
                <c:pt idx="2894">
                  <c:v>1.14656603773585</c:v>
                </c:pt>
                <c:pt idx="2895">
                  <c:v>1.14679245283019</c:v>
                </c:pt>
                <c:pt idx="2896">
                  <c:v>1.1470188679245299</c:v>
                </c:pt>
                <c:pt idx="2897">
                  <c:v>1.14724528301887</c:v>
                </c:pt>
                <c:pt idx="2898">
                  <c:v>1.14747169811321</c:v>
                </c:pt>
                <c:pt idx="2899">
                  <c:v>1.1476981132075501</c:v>
                </c:pt>
                <c:pt idx="2900">
                  <c:v>1.14792452830189</c:v>
                </c:pt>
                <c:pt idx="2901">
                  <c:v>1.14815094339623</c:v>
                </c:pt>
                <c:pt idx="2902">
                  <c:v>1.1483773584905701</c:v>
                </c:pt>
                <c:pt idx="2903">
                  <c:v>1.1486037735849099</c:v>
                </c:pt>
                <c:pt idx="2904">
                  <c:v>1.14883018867925</c:v>
                </c:pt>
                <c:pt idx="2905">
                  <c:v>1.1490566037735801</c:v>
                </c:pt>
                <c:pt idx="2906">
                  <c:v>1.1492830188679199</c:v>
                </c:pt>
                <c:pt idx="2907">
                  <c:v>1.14950943396226</c:v>
                </c:pt>
                <c:pt idx="2908">
                  <c:v>1.1497358490566001</c:v>
                </c:pt>
                <c:pt idx="2909">
                  <c:v>1.1499622641509399</c:v>
                </c:pt>
                <c:pt idx="2910">
                  <c:v>1.15018867924528</c:v>
                </c:pt>
                <c:pt idx="2911">
                  <c:v>1.1504150943396201</c:v>
                </c:pt>
                <c:pt idx="2912">
                  <c:v>1.1506415094339599</c:v>
                </c:pt>
                <c:pt idx="2913">
                  <c:v>1.1508679245283</c:v>
                </c:pt>
                <c:pt idx="2914">
                  <c:v>1.1510943396226401</c:v>
                </c:pt>
                <c:pt idx="2915">
                  <c:v>1.1513207547169799</c:v>
                </c:pt>
                <c:pt idx="2916">
                  <c:v>1.15154716981132</c:v>
                </c:pt>
                <c:pt idx="2917">
                  <c:v>1.1517735849056601</c:v>
                </c:pt>
                <c:pt idx="2918">
                  <c:v>1.1519999999999999</c:v>
                </c:pt>
                <c:pt idx="2919">
                  <c:v>1.15222641509434</c:v>
                </c:pt>
                <c:pt idx="2920">
                  <c:v>1.1524528301886801</c:v>
                </c:pt>
                <c:pt idx="2921">
                  <c:v>1.1526792452830199</c:v>
                </c:pt>
                <c:pt idx="2922">
                  <c:v>1.15290566037736</c:v>
                </c:pt>
                <c:pt idx="2923">
                  <c:v>1.1531320754717</c:v>
                </c:pt>
                <c:pt idx="2924">
                  <c:v>1.1533584905660399</c:v>
                </c:pt>
                <c:pt idx="2925">
                  <c:v>1.15358490566038</c:v>
                </c:pt>
                <c:pt idx="2926">
                  <c:v>1.15381132075472</c:v>
                </c:pt>
                <c:pt idx="2927">
                  <c:v>1.1540377358490601</c:v>
                </c:pt>
                <c:pt idx="2928">
                  <c:v>1.1542641509434</c:v>
                </c:pt>
                <c:pt idx="2929">
                  <c:v>1.15449056603774</c:v>
                </c:pt>
                <c:pt idx="2930">
                  <c:v>1.1547169811320801</c:v>
                </c:pt>
                <c:pt idx="2931">
                  <c:v>1.1549433962264199</c:v>
                </c:pt>
                <c:pt idx="2932">
                  <c:v>1.15516981132075</c:v>
                </c:pt>
                <c:pt idx="2933">
                  <c:v>1.1553962264150901</c:v>
                </c:pt>
                <c:pt idx="2934">
                  <c:v>1.1556226415094299</c:v>
                </c:pt>
                <c:pt idx="2935">
                  <c:v>1.15584905660377</c:v>
                </c:pt>
                <c:pt idx="2936">
                  <c:v>1.1560754716981101</c:v>
                </c:pt>
                <c:pt idx="2937">
                  <c:v>1.1563018867924499</c:v>
                </c:pt>
                <c:pt idx="2938">
                  <c:v>1.15652830188679</c:v>
                </c:pt>
                <c:pt idx="2939">
                  <c:v>1.1567547169811301</c:v>
                </c:pt>
                <c:pt idx="2940">
                  <c:v>1.1569811320754699</c:v>
                </c:pt>
                <c:pt idx="2941">
                  <c:v>1.15720754716981</c:v>
                </c:pt>
                <c:pt idx="2942">
                  <c:v>1.1574339622641501</c:v>
                </c:pt>
                <c:pt idx="2943">
                  <c:v>1.1576603773584899</c:v>
                </c:pt>
                <c:pt idx="2944">
                  <c:v>1.15788679245283</c:v>
                </c:pt>
                <c:pt idx="2945">
                  <c:v>1.1581132075471701</c:v>
                </c:pt>
                <c:pt idx="2946">
                  <c:v>1.1583396226415099</c:v>
                </c:pt>
                <c:pt idx="2947">
                  <c:v>1.15856603773585</c:v>
                </c:pt>
                <c:pt idx="2948">
                  <c:v>1.1587924528301901</c:v>
                </c:pt>
                <c:pt idx="2949">
                  <c:v>1.1590188679245299</c:v>
                </c:pt>
                <c:pt idx="2950">
                  <c:v>1.15924528301887</c:v>
                </c:pt>
                <c:pt idx="2951">
                  <c:v>1.15947169811321</c:v>
                </c:pt>
                <c:pt idx="2952">
                  <c:v>1.1596981132075499</c:v>
                </c:pt>
                <c:pt idx="2953">
                  <c:v>1.15992452830189</c:v>
                </c:pt>
                <c:pt idx="2954">
                  <c:v>1.16015094339623</c:v>
                </c:pt>
                <c:pt idx="2955">
                  <c:v>1.1603773584905701</c:v>
                </c:pt>
                <c:pt idx="2956">
                  <c:v>1.16060377358491</c:v>
                </c:pt>
                <c:pt idx="2957">
                  <c:v>1.16083018867925</c:v>
                </c:pt>
                <c:pt idx="2958">
                  <c:v>1.1610566037735801</c:v>
                </c:pt>
                <c:pt idx="2959">
                  <c:v>1.16128301886792</c:v>
                </c:pt>
                <c:pt idx="2960">
                  <c:v>1.16150943396226</c:v>
                </c:pt>
                <c:pt idx="2961">
                  <c:v>1.1617358490566001</c:v>
                </c:pt>
                <c:pt idx="2962">
                  <c:v>1.1619622641509399</c:v>
                </c:pt>
                <c:pt idx="2963">
                  <c:v>1.16218867924528</c:v>
                </c:pt>
                <c:pt idx="2964">
                  <c:v>1.1624150943396201</c:v>
                </c:pt>
                <c:pt idx="2965">
                  <c:v>1.1626415094339599</c:v>
                </c:pt>
                <c:pt idx="2966">
                  <c:v>1.1628679245283</c:v>
                </c:pt>
                <c:pt idx="2967">
                  <c:v>1.1630943396226401</c:v>
                </c:pt>
                <c:pt idx="2968">
                  <c:v>1.1633207547169799</c:v>
                </c:pt>
                <c:pt idx="2969">
                  <c:v>1.16354716981132</c:v>
                </c:pt>
                <c:pt idx="2970">
                  <c:v>1.1637735849056601</c:v>
                </c:pt>
                <c:pt idx="2971">
                  <c:v>1.1639999999999999</c:v>
                </c:pt>
                <c:pt idx="2972">
                  <c:v>1.16422641509434</c:v>
                </c:pt>
                <c:pt idx="2973">
                  <c:v>1.1644528301886801</c:v>
                </c:pt>
                <c:pt idx="2974">
                  <c:v>1.1646792452830199</c:v>
                </c:pt>
                <c:pt idx="2975">
                  <c:v>1.16490566037736</c:v>
                </c:pt>
                <c:pt idx="2976">
                  <c:v>1.1651320754717001</c:v>
                </c:pt>
                <c:pt idx="2977">
                  <c:v>1.1653584905660399</c:v>
                </c:pt>
                <c:pt idx="2978">
                  <c:v>1.16558490566038</c:v>
                </c:pt>
                <c:pt idx="2979">
                  <c:v>1.16581132075472</c:v>
                </c:pt>
                <c:pt idx="2980">
                  <c:v>1.1660377358490599</c:v>
                </c:pt>
                <c:pt idx="2981">
                  <c:v>1.1662641509434</c:v>
                </c:pt>
                <c:pt idx="2982">
                  <c:v>1.16649056603774</c:v>
                </c:pt>
                <c:pt idx="2983">
                  <c:v>1.1667169811320801</c:v>
                </c:pt>
                <c:pt idx="2984">
                  <c:v>1.16694339622642</c:v>
                </c:pt>
                <c:pt idx="2985">
                  <c:v>1.16716981132075</c:v>
                </c:pt>
                <c:pt idx="2986">
                  <c:v>1.1673962264150901</c:v>
                </c:pt>
                <c:pt idx="2987">
                  <c:v>1.16762264150943</c:v>
                </c:pt>
                <c:pt idx="2988">
                  <c:v>1.16784905660377</c:v>
                </c:pt>
                <c:pt idx="2989">
                  <c:v>1.1680754716981101</c:v>
                </c:pt>
                <c:pt idx="2990">
                  <c:v>1.16830188679245</c:v>
                </c:pt>
                <c:pt idx="2991">
                  <c:v>1.16852830188679</c:v>
                </c:pt>
                <c:pt idx="2992">
                  <c:v>1.1687547169811301</c:v>
                </c:pt>
                <c:pt idx="2993">
                  <c:v>1.1689811320754699</c:v>
                </c:pt>
                <c:pt idx="2994">
                  <c:v>1.16920754716981</c:v>
                </c:pt>
                <c:pt idx="2995">
                  <c:v>1.1694339622641501</c:v>
                </c:pt>
                <c:pt idx="2996">
                  <c:v>1.1696603773584899</c:v>
                </c:pt>
                <c:pt idx="2997">
                  <c:v>1.16988679245283</c:v>
                </c:pt>
                <c:pt idx="2998">
                  <c:v>1.1701132075471701</c:v>
                </c:pt>
                <c:pt idx="2999">
                  <c:v>1.1703396226415099</c:v>
                </c:pt>
                <c:pt idx="3000">
                  <c:v>1.17056603773585</c:v>
                </c:pt>
                <c:pt idx="3001">
                  <c:v>1.1707924528301901</c:v>
                </c:pt>
                <c:pt idx="3002">
                  <c:v>1.1710188679245299</c:v>
                </c:pt>
                <c:pt idx="3003">
                  <c:v>1.17124528301887</c:v>
                </c:pt>
                <c:pt idx="3004">
                  <c:v>1.1714716981132101</c:v>
                </c:pt>
                <c:pt idx="3005">
                  <c:v>1.1716981132075499</c:v>
                </c:pt>
                <c:pt idx="3006">
                  <c:v>1.17192452830189</c:v>
                </c:pt>
                <c:pt idx="3007">
                  <c:v>1.17215094339623</c:v>
                </c:pt>
                <c:pt idx="3008">
                  <c:v>1.1723773584905699</c:v>
                </c:pt>
                <c:pt idx="3009">
                  <c:v>1.17260377358491</c:v>
                </c:pt>
                <c:pt idx="3010">
                  <c:v>1.17283018867925</c:v>
                </c:pt>
                <c:pt idx="3011">
                  <c:v>1.1730566037735799</c:v>
                </c:pt>
                <c:pt idx="3012">
                  <c:v>1.17328301886792</c:v>
                </c:pt>
                <c:pt idx="3013">
                  <c:v>1.17350943396226</c:v>
                </c:pt>
                <c:pt idx="3014">
                  <c:v>1.1737358490565999</c:v>
                </c:pt>
                <c:pt idx="3015">
                  <c:v>1.17396226415094</c:v>
                </c:pt>
                <c:pt idx="3016">
                  <c:v>1.17418867924528</c:v>
                </c:pt>
                <c:pt idx="3017">
                  <c:v>1.1744150943396201</c:v>
                </c:pt>
                <c:pt idx="3018">
                  <c:v>1.17464150943396</c:v>
                </c:pt>
                <c:pt idx="3019">
                  <c:v>1.1748679245283</c:v>
                </c:pt>
                <c:pt idx="3020">
                  <c:v>1.1750943396226401</c:v>
                </c:pt>
                <c:pt idx="3021">
                  <c:v>1.1753207547169799</c:v>
                </c:pt>
                <c:pt idx="3022">
                  <c:v>1.17554716981132</c:v>
                </c:pt>
                <c:pt idx="3023">
                  <c:v>1.1757735849056601</c:v>
                </c:pt>
                <c:pt idx="3024">
                  <c:v>1.1759999999999999</c:v>
                </c:pt>
                <c:pt idx="3025">
                  <c:v>1.17622641509434</c:v>
                </c:pt>
                <c:pt idx="3026">
                  <c:v>1.1764528301886801</c:v>
                </c:pt>
                <c:pt idx="3027">
                  <c:v>1.1766792452830199</c:v>
                </c:pt>
                <c:pt idx="3028">
                  <c:v>1.17690566037736</c:v>
                </c:pt>
                <c:pt idx="3029">
                  <c:v>1.1771320754717001</c:v>
                </c:pt>
                <c:pt idx="3030">
                  <c:v>1.1773584905660399</c:v>
                </c:pt>
                <c:pt idx="3031">
                  <c:v>1.17758490566038</c:v>
                </c:pt>
                <c:pt idx="3032">
                  <c:v>1.1778113207547201</c:v>
                </c:pt>
                <c:pt idx="3033">
                  <c:v>1.1780377358490599</c:v>
                </c:pt>
                <c:pt idx="3034">
                  <c:v>1.1782641509434</c:v>
                </c:pt>
                <c:pt idx="3035">
                  <c:v>1.1784905660377401</c:v>
                </c:pt>
                <c:pt idx="3036">
                  <c:v>1.1787169811320799</c:v>
                </c:pt>
                <c:pt idx="3037">
                  <c:v>1.17894339622642</c:v>
                </c:pt>
                <c:pt idx="3038">
                  <c:v>1.17916981132075</c:v>
                </c:pt>
                <c:pt idx="3039">
                  <c:v>1.1793962264150899</c:v>
                </c:pt>
                <c:pt idx="3040">
                  <c:v>1.17962264150943</c:v>
                </c:pt>
                <c:pt idx="3041">
                  <c:v>1.17984905660377</c:v>
                </c:pt>
                <c:pt idx="3042">
                  <c:v>1.1800754716981099</c:v>
                </c:pt>
                <c:pt idx="3043">
                  <c:v>1.18030188679245</c:v>
                </c:pt>
                <c:pt idx="3044">
                  <c:v>1.18052830188679</c:v>
                </c:pt>
                <c:pt idx="3045">
                  <c:v>1.1807547169811301</c:v>
                </c:pt>
                <c:pt idx="3046">
                  <c:v>1.18098113207547</c:v>
                </c:pt>
                <c:pt idx="3047">
                  <c:v>1.18120754716981</c:v>
                </c:pt>
                <c:pt idx="3048">
                  <c:v>1.1814339622641501</c:v>
                </c:pt>
                <c:pt idx="3049">
                  <c:v>1.1816603773584899</c:v>
                </c:pt>
                <c:pt idx="3050">
                  <c:v>1.18188679245283</c:v>
                </c:pt>
                <c:pt idx="3051">
                  <c:v>1.1821132075471701</c:v>
                </c:pt>
                <c:pt idx="3052">
                  <c:v>1.1823396226415099</c:v>
                </c:pt>
                <c:pt idx="3053">
                  <c:v>1.18256603773585</c:v>
                </c:pt>
                <c:pt idx="3054">
                  <c:v>1.1827924528301901</c:v>
                </c:pt>
                <c:pt idx="3055">
                  <c:v>1.1830188679245299</c:v>
                </c:pt>
                <c:pt idx="3056">
                  <c:v>1.18324528301887</c:v>
                </c:pt>
                <c:pt idx="3057">
                  <c:v>1.1834716981132101</c:v>
                </c:pt>
                <c:pt idx="3058">
                  <c:v>1.1836981132075499</c:v>
                </c:pt>
                <c:pt idx="3059">
                  <c:v>1.18392452830189</c:v>
                </c:pt>
                <c:pt idx="3060">
                  <c:v>1.1841509433962301</c:v>
                </c:pt>
                <c:pt idx="3061">
                  <c:v>1.1843773584905699</c:v>
                </c:pt>
                <c:pt idx="3062">
                  <c:v>1.18460377358491</c:v>
                </c:pt>
                <c:pt idx="3063">
                  <c:v>1.1848301886792501</c:v>
                </c:pt>
                <c:pt idx="3064">
                  <c:v>1.1850566037735799</c:v>
                </c:pt>
                <c:pt idx="3065">
                  <c:v>1.18528301886792</c:v>
                </c:pt>
                <c:pt idx="3066">
                  <c:v>1.1855094339622601</c:v>
                </c:pt>
                <c:pt idx="3067">
                  <c:v>1.1857358490565999</c:v>
                </c:pt>
                <c:pt idx="3068">
                  <c:v>1.18596226415094</c:v>
                </c:pt>
                <c:pt idx="3069">
                  <c:v>1.18618867924528</c:v>
                </c:pt>
                <c:pt idx="3070">
                  <c:v>1.1864150943396199</c:v>
                </c:pt>
                <c:pt idx="3071">
                  <c:v>1.18664150943396</c:v>
                </c:pt>
                <c:pt idx="3072">
                  <c:v>1.1868679245283</c:v>
                </c:pt>
                <c:pt idx="3073">
                  <c:v>1.1870943396226401</c:v>
                </c:pt>
                <c:pt idx="3074">
                  <c:v>1.18732075471698</c:v>
                </c:pt>
                <c:pt idx="3075">
                  <c:v>1.18754716981132</c:v>
                </c:pt>
                <c:pt idx="3076">
                  <c:v>1.1877735849056601</c:v>
                </c:pt>
                <c:pt idx="3077">
                  <c:v>1.1879999999999999</c:v>
                </c:pt>
                <c:pt idx="3078">
                  <c:v>1.18822641509434</c:v>
                </c:pt>
                <c:pt idx="3079">
                  <c:v>1.1884528301886801</c:v>
                </c:pt>
                <c:pt idx="3080">
                  <c:v>1.1886792452830199</c:v>
                </c:pt>
                <c:pt idx="3081">
                  <c:v>1.18890566037736</c:v>
                </c:pt>
                <c:pt idx="3082">
                  <c:v>1.1891320754717001</c:v>
                </c:pt>
                <c:pt idx="3083">
                  <c:v>1.1893584905660399</c:v>
                </c:pt>
                <c:pt idx="3084">
                  <c:v>1.18958490566038</c:v>
                </c:pt>
                <c:pt idx="3085">
                  <c:v>1.1898113207547201</c:v>
                </c:pt>
                <c:pt idx="3086">
                  <c:v>1.1900377358490599</c:v>
                </c:pt>
                <c:pt idx="3087">
                  <c:v>1.1902641509434</c:v>
                </c:pt>
                <c:pt idx="3088">
                  <c:v>1.1904905660377401</c:v>
                </c:pt>
                <c:pt idx="3089">
                  <c:v>1.1907169811320799</c:v>
                </c:pt>
                <c:pt idx="3090">
                  <c:v>1.19094339622641</c:v>
                </c:pt>
                <c:pt idx="3091">
                  <c:v>1.1911698113207501</c:v>
                </c:pt>
                <c:pt idx="3092">
                  <c:v>1.1913962264150899</c:v>
                </c:pt>
                <c:pt idx="3093">
                  <c:v>1.19162264150943</c:v>
                </c:pt>
                <c:pt idx="3094">
                  <c:v>1.1918490566037701</c:v>
                </c:pt>
                <c:pt idx="3095">
                  <c:v>1.1920754716981099</c:v>
                </c:pt>
                <c:pt idx="3096">
                  <c:v>1.19230188679245</c:v>
                </c:pt>
                <c:pt idx="3097">
                  <c:v>1.19252830188679</c:v>
                </c:pt>
                <c:pt idx="3098">
                  <c:v>1.1927547169811299</c:v>
                </c:pt>
                <c:pt idx="3099">
                  <c:v>1.19298113207547</c:v>
                </c:pt>
                <c:pt idx="3100">
                  <c:v>1.19320754716981</c:v>
                </c:pt>
                <c:pt idx="3101">
                  <c:v>1.1934339622641501</c:v>
                </c:pt>
                <c:pt idx="3102">
                  <c:v>1.19366037735849</c:v>
                </c:pt>
                <c:pt idx="3103">
                  <c:v>1.19388679245283</c:v>
                </c:pt>
                <c:pt idx="3104">
                  <c:v>1.1941132075471701</c:v>
                </c:pt>
                <c:pt idx="3105">
                  <c:v>1.1943396226415099</c:v>
                </c:pt>
                <c:pt idx="3106">
                  <c:v>1.19456603773585</c:v>
                </c:pt>
                <c:pt idx="3107">
                  <c:v>1.1947924528301901</c:v>
                </c:pt>
                <c:pt idx="3108">
                  <c:v>1.1950188679245299</c:v>
                </c:pt>
                <c:pt idx="3109">
                  <c:v>1.19524528301887</c:v>
                </c:pt>
                <c:pt idx="3110">
                  <c:v>1.1954716981132101</c:v>
                </c:pt>
                <c:pt idx="3111">
                  <c:v>1.1956981132075499</c:v>
                </c:pt>
                <c:pt idx="3112">
                  <c:v>1.19592452830189</c:v>
                </c:pt>
                <c:pt idx="3113">
                  <c:v>1.1961509433962301</c:v>
                </c:pt>
                <c:pt idx="3114">
                  <c:v>1.1963773584905699</c:v>
                </c:pt>
                <c:pt idx="3115">
                  <c:v>1.19660377358491</c:v>
                </c:pt>
                <c:pt idx="3116">
                  <c:v>1.1968301886792501</c:v>
                </c:pt>
                <c:pt idx="3117">
                  <c:v>1.1970566037735799</c:v>
                </c:pt>
                <c:pt idx="3118">
                  <c:v>1.19728301886792</c:v>
                </c:pt>
                <c:pt idx="3119">
                  <c:v>1.1975094339622601</c:v>
                </c:pt>
                <c:pt idx="3120">
                  <c:v>1.1977358490565999</c:v>
                </c:pt>
                <c:pt idx="3121">
                  <c:v>1.19796226415094</c:v>
                </c:pt>
                <c:pt idx="3122">
                  <c:v>1.1981886792452801</c:v>
                </c:pt>
                <c:pt idx="3123">
                  <c:v>1.1984150943396199</c:v>
                </c:pt>
                <c:pt idx="3124">
                  <c:v>1.19864150943396</c:v>
                </c:pt>
                <c:pt idx="3125">
                  <c:v>1.1988679245283</c:v>
                </c:pt>
                <c:pt idx="3126">
                  <c:v>1.1990943396226399</c:v>
                </c:pt>
                <c:pt idx="3127">
                  <c:v>1.19932075471698</c:v>
                </c:pt>
                <c:pt idx="3128">
                  <c:v>1.19954716981132</c:v>
                </c:pt>
                <c:pt idx="3129">
                  <c:v>1.1997735849056601</c:v>
                </c:pt>
                <c:pt idx="3130">
                  <c:v>1.2</c:v>
                </c:pt>
                <c:pt idx="3131">
                  <c:v>1.2002307692307701</c:v>
                </c:pt>
                <c:pt idx="3132">
                  <c:v>1.20046153846154</c:v>
                </c:pt>
                <c:pt idx="3133">
                  <c:v>1.2006923076923099</c:v>
                </c:pt>
                <c:pt idx="3134">
                  <c:v>1.2009230769230801</c:v>
                </c:pt>
                <c:pt idx="3135">
                  <c:v>1.20115384615385</c:v>
                </c:pt>
                <c:pt idx="3136">
                  <c:v>1.2013846153846199</c:v>
                </c:pt>
                <c:pt idx="3137">
                  <c:v>1.2016153846153801</c:v>
                </c:pt>
                <c:pt idx="3138">
                  <c:v>1.20184615384615</c:v>
                </c:pt>
                <c:pt idx="3139">
                  <c:v>1.2020769230769199</c:v>
                </c:pt>
                <c:pt idx="3140">
                  <c:v>1.2023076923076901</c:v>
                </c:pt>
                <c:pt idx="3141">
                  <c:v>1.20253846153846</c:v>
                </c:pt>
                <c:pt idx="3142">
                  <c:v>1.2027692307692299</c:v>
                </c:pt>
                <c:pt idx="3143">
                  <c:v>1.2030000000000001</c:v>
                </c:pt>
                <c:pt idx="3144">
                  <c:v>1.20323076923077</c:v>
                </c:pt>
                <c:pt idx="3145">
                  <c:v>1.2034615384615399</c:v>
                </c:pt>
                <c:pt idx="3146">
                  <c:v>1.2036923076923101</c:v>
                </c:pt>
                <c:pt idx="3147">
                  <c:v>1.20392307692308</c:v>
                </c:pt>
                <c:pt idx="3148">
                  <c:v>1.2041538461538499</c:v>
                </c:pt>
                <c:pt idx="3149">
                  <c:v>1.20438461538462</c:v>
                </c:pt>
                <c:pt idx="3150">
                  <c:v>1.20461538461538</c:v>
                </c:pt>
                <c:pt idx="3151">
                  <c:v>1.2048461538461499</c:v>
                </c:pt>
                <c:pt idx="3152">
                  <c:v>1.20507692307692</c:v>
                </c:pt>
                <c:pt idx="3153">
                  <c:v>1.20530769230769</c:v>
                </c:pt>
                <c:pt idx="3154">
                  <c:v>1.2055384615384599</c:v>
                </c:pt>
                <c:pt idx="3155">
                  <c:v>1.20576923076923</c:v>
                </c:pt>
                <c:pt idx="3156">
                  <c:v>1.206</c:v>
                </c:pt>
                <c:pt idx="3157">
                  <c:v>1.2062307692307701</c:v>
                </c:pt>
                <c:pt idx="3158">
                  <c:v>1.20646153846154</c:v>
                </c:pt>
                <c:pt idx="3159">
                  <c:v>1.20669230769231</c:v>
                </c:pt>
                <c:pt idx="3160">
                  <c:v>1.2069230769230801</c:v>
                </c:pt>
                <c:pt idx="3161">
                  <c:v>1.20715384615385</c:v>
                </c:pt>
                <c:pt idx="3162">
                  <c:v>1.2073846153846199</c:v>
                </c:pt>
                <c:pt idx="3163">
                  <c:v>1.2076153846153801</c:v>
                </c:pt>
                <c:pt idx="3164">
                  <c:v>1.20784615384615</c:v>
                </c:pt>
                <c:pt idx="3165">
                  <c:v>1.2080769230769199</c:v>
                </c:pt>
                <c:pt idx="3166">
                  <c:v>1.2083076923076901</c:v>
                </c:pt>
                <c:pt idx="3167">
                  <c:v>1.20853846153846</c:v>
                </c:pt>
                <c:pt idx="3168">
                  <c:v>1.2087692307692299</c:v>
                </c:pt>
                <c:pt idx="3169">
                  <c:v>1.2090000000000001</c:v>
                </c:pt>
                <c:pt idx="3170">
                  <c:v>1.20923076923077</c:v>
                </c:pt>
                <c:pt idx="3171">
                  <c:v>1.2094615384615399</c:v>
                </c:pt>
                <c:pt idx="3172">
                  <c:v>1.2096923076923101</c:v>
                </c:pt>
                <c:pt idx="3173">
                  <c:v>1.20992307692308</c:v>
                </c:pt>
                <c:pt idx="3174">
                  <c:v>1.2101538461538499</c:v>
                </c:pt>
                <c:pt idx="3175">
                  <c:v>1.2103846153846201</c:v>
                </c:pt>
                <c:pt idx="3176">
                  <c:v>1.21061538461538</c:v>
                </c:pt>
                <c:pt idx="3177">
                  <c:v>1.2108461538461499</c:v>
                </c:pt>
                <c:pt idx="3178">
                  <c:v>1.2110769230769201</c:v>
                </c:pt>
                <c:pt idx="3179">
                  <c:v>1.21130769230769</c:v>
                </c:pt>
                <c:pt idx="3180">
                  <c:v>1.2115384615384599</c:v>
                </c:pt>
                <c:pt idx="3181">
                  <c:v>1.21176923076923</c:v>
                </c:pt>
                <c:pt idx="3182">
                  <c:v>1.212</c:v>
                </c:pt>
                <c:pt idx="3183">
                  <c:v>1.2122307692307701</c:v>
                </c:pt>
                <c:pt idx="3184">
                  <c:v>1.21246153846154</c:v>
                </c:pt>
                <c:pt idx="3185">
                  <c:v>1.21269230769231</c:v>
                </c:pt>
                <c:pt idx="3186">
                  <c:v>1.2129230769230801</c:v>
                </c:pt>
                <c:pt idx="3187">
                  <c:v>1.21315384615385</c:v>
                </c:pt>
                <c:pt idx="3188">
                  <c:v>1.2133846153846199</c:v>
                </c:pt>
                <c:pt idx="3189">
                  <c:v>1.2136153846153801</c:v>
                </c:pt>
                <c:pt idx="3190">
                  <c:v>1.21384615384615</c:v>
                </c:pt>
                <c:pt idx="3191">
                  <c:v>1.2140769230769199</c:v>
                </c:pt>
                <c:pt idx="3192">
                  <c:v>1.2143076923076901</c:v>
                </c:pt>
                <c:pt idx="3193">
                  <c:v>1.21453846153846</c:v>
                </c:pt>
                <c:pt idx="3194">
                  <c:v>1.2147692307692299</c:v>
                </c:pt>
                <c:pt idx="3195">
                  <c:v>1.2150000000000001</c:v>
                </c:pt>
                <c:pt idx="3196">
                  <c:v>1.21523076923077</c:v>
                </c:pt>
                <c:pt idx="3197">
                  <c:v>1.2154615384615399</c:v>
                </c:pt>
                <c:pt idx="3198">
                  <c:v>1.2156923076923101</c:v>
                </c:pt>
                <c:pt idx="3199">
                  <c:v>1.21592307692308</c:v>
                </c:pt>
                <c:pt idx="3200">
                  <c:v>1.2161538461538499</c:v>
                </c:pt>
                <c:pt idx="3201">
                  <c:v>1.2163846153846201</c:v>
                </c:pt>
                <c:pt idx="3202">
                  <c:v>1.21661538461538</c:v>
                </c:pt>
                <c:pt idx="3203">
                  <c:v>1.2168461538461499</c:v>
                </c:pt>
                <c:pt idx="3204">
                  <c:v>1.2170769230769201</c:v>
                </c:pt>
                <c:pt idx="3205">
                  <c:v>1.21730769230769</c:v>
                </c:pt>
                <c:pt idx="3206">
                  <c:v>1.2175384615384599</c:v>
                </c:pt>
                <c:pt idx="3207">
                  <c:v>1.21776923076923</c:v>
                </c:pt>
                <c:pt idx="3208">
                  <c:v>1.218</c:v>
                </c:pt>
                <c:pt idx="3209">
                  <c:v>1.2182307692307699</c:v>
                </c:pt>
                <c:pt idx="3210">
                  <c:v>1.21846153846154</c:v>
                </c:pt>
                <c:pt idx="3211">
                  <c:v>1.21869230769231</c:v>
                </c:pt>
                <c:pt idx="3212">
                  <c:v>1.2189230769230801</c:v>
                </c:pt>
                <c:pt idx="3213">
                  <c:v>1.21915384615385</c:v>
                </c:pt>
                <c:pt idx="3214">
                  <c:v>1.21938461538462</c:v>
                </c:pt>
                <c:pt idx="3215">
                  <c:v>1.2196153846153801</c:v>
                </c:pt>
                <c:pt idx="3216">
                  <c:v>1.21984615384615</c:v>
                </c:pt>
                <c:pt idx="3217">
                  <c:v>1.22007692307692</c:v>
                </c:pt>
                <c:pt idx="3218">
                  <c:v>1.2203076923076901</c:v>
                </c:pt>
                <c:pt idx="3219">
                  <c:v>1.22053846153846</c:v>
                </c:pt>
                <c:pt idx="3220">
                  <c:v>1.2207692307692299</c:v>
                </c:pt>
                <c:pt idx="3221">
                  <c:v>1.2210000000000001</c:v>
                </c:pt>
                <c:pt idx="3222">
                  <c:v>1.22123076923077</c:v>
                </c:pt>
                <c:pt idx="3223">
                  <c:v>1.2214615384615399</c:v>
                </c:pt>
                <c:pt idx="3224">
                  <c:v>1.2216923076923101</c:v>
                </c:pt>
                <c:pt idx="3225">
                  <c:v>1.22192307692308</c:v>
                </c:pt>
                <c:pt idx="3226">
                  <c:v>1.2221538461538499</c:v>
                </c:pt>
                <c:pt idx="3227">
                  <c:v>1.2223846153846201</c:v>
                </c:pt>
                <c:pt idx="3228">
                  <c:v>1.22261538461538</c:v>
                </c:pt>
                <c:pt idx="3229">
                  <c:v>1.2228461538461499</c:v>
                </c:pt>
                <c:pt idx="3230">
                  <c:v>1.2230769230769201</c:v>
                </c:pt>
                <c:pt idx="3231">
                  <c:v>1.22330769230769</c:v>
                </c:pt>
                <c:pt idx="3232">
                  <c:v>1.2235384615384599</c:v>
                </c:pt>
                <c:pt idx="3233">
                  <c:v>1.2237692307692301</c:v>
                </c:pt>
                <c:pt idx="3234">
                  <c:v>1.224</c:v>
                </c:pt>
                <c:pt idx="3235">
                  <c:v>1.2242307692307699</c:v>
                </c:pt>
                <c:pt idx="3236">
                  <c:v>1.22446153846154</c:v>
                </c:pt>
                <c:pt idx="3237">
                  <c:v>1.22469230769231</c:v>
                </c:pt>
                <c:pt idx="3238">
                  <c:v>1.2249230769230799</c:v>
                </c:pt>
                <c:pt idx="3239">
                  <c:v>1.22515384615385</c:v>
                </c:pt>
                <c:pt idx="3240">
                  <c:v>1.22538461538462</c:v>
                </c:pt>
                <c:pt idx="3241">
                  <c:v>1.2256153846153801</c:v>
                </c:pt>
                <c:pt idx="3242">
                  <c:v>1.22584615384615</c:v>
                </c:pt>
                <c:pt idx="3243">
                  <c:v>1.22607692307692</c:v>
                </c:pt>
                <c:pt idx="3244">
                  <c:v>1.2263076923076901</c:v>
                </c:pt>
                <c:pt idx="3245">
                  <c:v>1.22653846153846</c:v>
                </c:pt>
                <c:pt idx="3246">
                  <c:v>1.2267692307692299</c:v>
                </c:pt>
                <c:pt idx="3247">
                  <c:v>1.2270000000000001</c:v>
                </c:pt>
                <c:pt idx="3248">
                  <c:v>1.22723076923077</c:v>
                </c:pt>
                <c:pt idx="3249">
                  <c:v>1.2274615384615399</c:v>
                </c:pt>
                <c:pt idx="3250">
                  <c:v>1.2276923076923101</c:v>
                </c:pt>
                <c:pt idx="3251">
                  <c:v>1.22792307692308</c:v>
                </c:pt>
                <c:pt idx="3252">
                  <c:v>1.2281538461538499</c:v>
                </c:pt>
                <c:pt idx="3253">
                  <c:v>1.2283846153846201</c:v>
                </c:pt>
                <c:pt idx="3254">
                  <c:v>1.22861538461538</c:v>
                </c:pt>
                <c:pt idx="3255">
                  <c:v>1.2288461538461499</c:v>
                </c:pt>
                <c:pt idx="3256">
                  <c:v>1.2290769230769201</c:v>
                </c:pt>
                <c:pt idx="3257">
                  <c:v>1.22930769230769</c:v>
                </c:pt>
                <c:pt idx="3258">
                  <c:v>1.2295384615384599</c:v>
                </c:pt>
                <c:pt idx="3259">
                  <c:v>1.2297692307692301</c:v>
                </c:pt>
                <c:pt idx="3260">
                  <c:v>1.23</c:v>
                </c:pt>
                <c:pt idx="3261">
                  <c:v>1.2302307692307699</c:v>
                </c:pt>
                <c:pt idx="3262">
                  <c:v>1.23046153846154</c:v>
                </c:pt>
                <c:pt idx="3263">
                  <c:v>1.23069230769231</c:v>
                </c:pt>
                <c:pt idx="3264">
                  <c:v>1.2309230769230799</c:v>
                </c:pt>
                <c:pt idx="3265">
                  <c:v>1.23115384615385</c:v>
                </c:pt>
                <c:pt idx="3266">
                  <c:v>1.23138461538462</c:v>
                </c:pt>
                <c:pt idx="3267">
                  <c:v>1.2316153846153799</c:v>
                </c:pt>
                <c:pt idx="3268">
                  <c:v>1.23184615384615</c:v>
                </c:pt>
                <c:pt idx="3269">
                  <c:v>1.23207692307692</c:v>
                </c:pt>
                <c:pt idx="3270">
                  <c:v>1.2323076923076901</c:v>
                </c:pt>
                <c:pt idx="3271">
                  <c:v>1.23253846153846</c:v>
                </c:pt>
                <c:pt idx="3272">
                  <c:v>1.23276923076923</c:v>
                </c:pt>
                <c:pt idx="3273">
                  <c:v>1.2330000000000001</c:v>
                </c:pt>
                <c:pt idx="3274">
                  <c:v>1.23323076923077</c:v>
                </c:pt>
                <c:pt idx="3275">
                  <c:v>1.2334615384615399</c:v>
                </c:pt>
                <c:pt idx="3276">
                  <c:v>1.2336923076923101</c:v>
                </c:pt>
                <c:pt idx="3277">
                  <c:v>1.23392307692308</c:v>
                </c:pt>
                <c:pt idx="3278">
                  <c:v>1.2341538461538499</c:v>
                </c:pt>
                <c:pt idx="3279">
                  <c:v>1.2343846153846201</c:v>
                </c:pt>
                <c:pt idx="3280">
                  <c:v>1.23461538461538</c:v>
                </c:pt>
                <c:pt idx="3281">
                  <c:v>1.2348461538461499</c:v>
                </c:pt>
                <c:pt idx="3282">
                  <c:v>1.2350769230769201</c:v>
                </c:pt>
                <c:pt idx="3283">
                  <c:v>1.23530769230769</c:v>
                </c:pt>
                <c:pt idx="3284">
                  <c:v>1.2355384615384599</c:v>
                </c:pt>
                <c:pt idx="3285">
                  <c:v>1.2357692307692301</c:v>
                </c:pt>
                <c:pt idx="3286">
                  <c:v>1.236</c:v>
                </c:pt>
                <c:pt idx="3287">
                  <c:v>1.2362307692307699</c:v>
                </c:pt>
                <c:pt idx="3288">
                  <c:v>1.2364615384615401</c:v>
                </c:pt>
                <c:pt idx="3289">
                  <c:v>1.23669230769231</c:v>
                </c:pt>
                <c:pt idx="3290">
                  <c:v>1.2369230769230799</c:v>
                </c:pt>
                <c:pt idx="3291">
                  <c:v>1.23715384615385</c:v>
                </c:pt>
                <c:pt idx="3292">
                  <c:v>1.23738461538462</c:v>
                </c:pt>
                <c:pt idx="3293">
                  <c:v>1.2376153846153799</c:v>
                </c:pt>
                <c:pt idx="3294">
                  <c:v>1.23784615384615</c:v>
                </c:pt>
                <c:pt idx="3295">
                  <c:v>1.23807692307692</c:v>
                </c:pt>
                <c:pt idx="3296">
                  <c:v>1.2383076923076901</c:v>
                </c:pt>
                <c:pt idx="3297">
                  <c:v>1.23853846153846</c:v>
                </c:pt>
                <c:pt idx="3298">
                  <c:v>1.23876923076923</c:v>
                </c:pt>
                <c:pt idx="3299">
                  <c:v>1.2390000000000001</c:v>
                </c:pt>
                <c:pt idx="3300">
                  <c:v>1.23923076923077</c:v>
                </c:pt>
                <c:pt idx="3301">
                  <c:v>1.2394615384615399</c:v>
                </c:pt>
                <c:pt idx="3302">
                  <c:v>1.2396923076923101</c:v>
                </c:pt>
                <c:pt idx="3303">
                  <c:v>1.23992307692308</c:v>
                </c:pt>
                <c:pt idx="3304">
                  <c:v>1.2401538461538499</c:v>
                </c:pt>
                <c:pt idx="3305">
                  <c:v>1.2403846153846201</c:v>
                </c:pt>
                <c:pt idx="3306">
                  <c:v>1.24061538461538</c:v>
                </c:pt>
                <c:pt idx="3307">
                  <c:v>1.2408461538461499</c:v>
                </c:pt>
                <c:pt idx="3308">
                  <c:v>1.2410769230769201</c:v>
                </c:pt>
                <c:pt idx="3309">
                  <c:v>1.24130769230769</c:v>
                </c:pt>
                <c:pt idx="3310">
                  <c:v>1.2415384615384599</c:v>
                </c:pt>
                <c:pt idx="3311">
                  <c:v>1.2417692307692301</c:v>
                </c:pt>
                <c:pt idx="3312">
                  <c:v>1.242</c:v>
                </c:pt>
                <c:pt idx="3313">
                  <c:v>1.2422307692307699</c:v>
                </c:pt>
                <c:pt idx="3314">
                  <c:v>1.2424615384615401</c:v>
                </c:pt>
                <c:pt idx="3315">
                  <c:v>1.24269230769231</c:v>
                </c:pt>
                <c:pt idx="3316">
                  <c:v>1.2429230769230799</c:v>
                </c:pt>
                <c:pt idx="3317">
                  <c:v>1.2431538461538501</c:v>
                </c:pt>
                <c:pt idx="3318">
                  <c:v>1.24338461538462</c:v>
                </c:pt>
                <c:pt idx="3319">
                  <c:v>1.2436153846153799</c:v>
                </c:pt>
                <c:pt idx="3320">
                  <c:v>1.24384615384615</c:v>
                </c:pt>
                <c:pt idx="3321">
                  <c:v>1.24407692307692</c:v>
                </c:pt>
                <c:pt idx="3322">
                  <c:v>1.2443076923076899</c:v>
                </c:pt>
                <c:pt idx="3323">
                  <c:v>1.24453846153846</c:v>
                </c:pt>
                <c:pt idx="3324">
                  <c:v>1.24476923076923</c:v>
                </c:pt>
                <c:pt idx="3325">
                  <c:v>1.2450000000000001</c:v>
                </c:pt>
                <c:pt idx="3326">
                  <c:v>1.24523076923077</c:v>
                </c:pt>
                <c:pt idx="3327">
                  <c:v>1.24546153846154</c:v>
                </c:pt>
                <c:pt idx="3328">
                  <c:v>1.2456923076923101</c:v>
                </c:pt>
                <c:pt idx="3329">
                  <c:v>1.24592307692308</c:v>
                </c:pt>
                <c:pt idx="3330">
                  <c:v>1.2461538461538499</c:v>
                </c:pt>
                <c:pt idx="3331">
                  <c:v>1.2463846153846201</c:v>
                </c:pt>
                <c:pt idx="3332">
                  <c:v>1.24661538461538</c:v>
                </c:pt>
                <c:pt idx="3333">
                  <c:v>1.2468461538461499</c:v>
                </c:pt>
                <c:pt idx="3334">
                  <c:v>1.2470769230769201</c:v>
                </c:pt>
                <c:pt idx="3335">
                  <c:v>1.24730769230769</c:v>
                </c:pt>
                <c:pt idx="3336">
                  <c:v>1.2475384615384599</c:v>
                </c:pt>
                <c:pt idx="3337">
                  <c:v>1.2477692307692301</c:v>
                </c:pt>
                <c:pt idx="3338">
                  <c:v>1.248</c:v>
                </c:pt>
                <c:pt idx="3339">
                  <c:v>1.2482307692307699</c:v>
                </c:pt>
                <c:pt idx="3340">
                  <c:v>1.2484615384615401</c:v>
                </c:pt>
                <c:pt idx="3341">
                  <c:v>1.24869230769231</c:v>
                </c:pt>
                <c:pt idx="3342">
                  <c:v>1.2489230769230799</c:v>
                </c:pt>
                <c:pt idx="3343">
                  <c:v>1.2491538461538501</c:v>
                </c:pt>
                <c:pt idx="3344">
                  <c:v>1.24938461538462</c:v>
                </c:pt>
                <c:pt idx="3345">
                  <c:v>1.2496153846153799</c:v>
                </c:pt>
                <c:pt idx="3346">
                  <c:v>1.2498461538461501</c:v>
                </c:pt>
                <c:pt idx="3347">
                  <c:v>1.25007692307692</c:v>
                </c:pt>
                <c:pt idx="3348">
                  <c:v>1.2503076923076899</c:v>
                </c:pt>
                <c:pt idx="3349">
                  <c:v>1.25053846153846</c:v>
                </c:pt>
                <c:pt idx="3350">
                  <c:v>1.25076923076923</c:v>
                </c:pt>
                <c:pt idx="3351">
                  <c:v>1.2509999999999999</c:v>
                </c:pt>
                <c:pt idx="3352">
                  <c:v>1.25123076923077</c:v>
                </c:pt>
                <c:pt idx="3353">
                  <c:v>1.25146153846154</c:v>
                </c:pt>
                <c:pt idx="3354">
                  <c:v>1.2516923076923101</c:v>
                </c:pt>
                <c:pt idx="3355">
                  <c:v>1.25192307692308</c:v>
                </c:pt>
                <c:pt idx="3356">
                  <c:v>1.2521538461538499</c:v>
                </c:pt>
                <c:pt idx="3357">
                  <c:v>1.2523846153846201</c:v>
                </c:pt>
                <c:pt idx="3358">
                  <c:v>1.25261538461538</c:v>
                </c:pt>
                <c:pt idx="3359">
                  <c:v>1.2528461538461499</c:v>
                </c:pt>
                <c:pt idx="3360">
                  <c:v>1.2530769230769201</c:v>
                </c:pt>
                <c:pt idx="3361">
                  <c:v>1.25330769230769</c:v>
                </c:pt>
                <c:pt idx="3362">
                  <c:v>1.2535384615384599</c:v>
                </c:pt>
                <c:pt idx="3363">
                  <c:v>1.2537692307692301</c:v>
                </c:pt>
                <c:pt idx="3364">
                  <c:v>1.254</c:v>
                </c:pt>
                <c:pt idx="3365">
                  <c:v>1.2542307692307699</c:v>
                </c:pt>
                <c:pt idx="3366">
                  <c:v>1.2544615384615401</c:v>
                </c:pt>
                <c:pt idx="3367">
                  <c:v>1.25469230769231</c:v>
                </c:pt>
                <c:pt idx="3368">
                  <c:v>1.2549230769230799</c:v>
                </c:pt>
                <c:pt idx="3369">
                  <c:v>1.2551538461538501</c:v>
                </c:pt>
                <c:pt idx="3370">
                  <c:v>1.25538461538462</c:v>
                </c:pt>
                <c:pt idx="3371">
                  <c:v>1.2556153846153799</c:v>
                </c:pt>
                <c:pt idx="3372">
                  <c:v>1.2558461538461501</c:v>
                </c:pt>
                <c:pt idx="3373">
                  <c:v>1.25607692307692</c:v>
                </c:pt>
                <c:pt idx="3374">
                  <c:v>1.2563076923076899</c:v>
                </c:pt>
                <c:pt idx="3375">
                  <c:v>1.25653846153846</c:v>
                </c:pt>
                <c:pt idx="3376">
                  <c:v>1.25676923076923</c:v>
                </c:pt>
                <c:pt idx="3377">
                  <c:v>1.2569999999999999</c:v>
                </c:pt>
                <c:pt idx="3378">
                  <c:v>1.25723076923077</c:v>
                </c:pt>
                <c:pt idx="3379">
                  <c:v>1.25746153846154</c:v>
                </c:pt>
                <c:pt idx="3380">
                  <c:v>1.2576923076923101</c:v>
                </c:pt>
                <c:pt idx="3381">
                  <c:v>1.25792307692308</c:v>
                </c:pt>
                <c:pt idx="3382">
                  <c:v>1.25815384615385</c:v>
                </c:pt>
                <c:pt idx="3383">
                  <c:v>1.2583846153846201</c:v>
                </c:pt>
                <c:pt idx="3384">
                  <c:v>1.25861538461538</c:v>
                </c:pt>
                <c:pt idx="3385">
                  <c:v>1.25884615384615</c:v>
                </c:pt>
                <c:pt idx="3386">
                  <c:v>1.2590769230769201</c:v>
                </c:pt>
                <c:pt idx="3387">
                  <c:v>1.25930769230769</c:v>
                </c:pt>
                <c:pt idx="3388">
                  <c:v>1.2595384615384599</c:v>
                </c:pt>
                <c:pt idx="3389">
                  <c:v>1.2597692307692301</c:v>
                </c:pt>
                <c:pt idx="3390">
                  <c:v>1.26</c:v>
                </c:pt>
                <c:pt idx="3391">
                  <c:v>1.2602307692307699</c:v>
                </c:pt>
                <c:pt idx="3392">
                  <c:v>1.2604615384615401</c:v>
                </c:pt>
                <c:pt idx="3393">
                  <c:v>1.26069230769231</c:v>
                </c:pt>
                <c:pt idx="3394">
                  <c:v>1.2609230769230799</c:v>
                </c:pt>
                <c:pt idx="3395">
                  <c:v>1.2611538461538501</c:v>
                </c:pt>
                <c:pt idx="3396">
                  <c:v>1.26138461538462</c:v>
                </c:pt>
                <c:pt idx="3397">
                  <c:v>1.2616153846153799</c:v>
                </c:pt>
                <c:pt idx="3398">
                  <c:v>1.2618461538461501</c:v>
                </c:pt>
                <c:pt idx="3399">
                  <c:v>1.26207692307692</c:v>
                </c:pt>
                <c:pt idx="3400">
                  <c:v>1.2623076923076899</c:v>
                </c:pt>
                <c:pt idx="3401">
                  <c:v>1.2625384615384601</c:v>
                </c:pt>
                <c:pt idx="3402">
                  <c:v>1.26276923076923</c:v>
                </c:pt>
                <c:pt idx="3403">
                  <c:v>1.2629999999999999</c:v>
                </c:pt>
                <c:pt idx="3404">
                  <c:v>1.26323076923077</c:v>
                </c:pt>
                <c:pt idx="3405">
                  <c:v>1.26346153846154</c:v>
                </c:pt>
                <c:pt idx="3406">
                  <c:v>1.2636923076923099</c:v>
                </c:pt>
                <c:pt idx="3407">
                  <c:v>1.26392307692308</c:v>
                </c:pt>
                <c:pt idx="3408">
                  <c:v>1.26415384615385</c:v>
                </c:pt>
                <c:pt idx="3409">
                  <c:v>1.2643846153846201</c:v>
                </c:pt>
                <c:pt idx="3410">
                  <c:v>1.26461538461538</c:v>
                </c:pt>
                <c:pt idx="3411">
                  <c:v>1.26484615384615</c:v>
                </c:pt>
                <c:pt idx="3412">
                  <c:v>1.2650769230769201</c:v>
                </c:pt>
                <c:pt idx="3413">
                  <c:v>1.26530769230769</c:v>
                </c:pt>
                <c:pt idx="3414">
                  <c:v>1.2655384615384599</c:v>
                </c:pt>
                <c:pt idx="3415">
                  <c:v>1.2657692307692301</c:v>
                </c:pt>
                <c:pt idx="3416">
                  <c:v>1.266</c:v>
                </c:pt>
                <c:pt idx="3417">
                  <c:v>1.2662307692307699</c:v>
                </c:pt>
                <c:pt idx="3418">
                  <c:v>1.2664615384615401</c:v>
                </c:pt>
                <c:pt idx="3419">
                  <c:v>1.26669230769231</c:v>
                </c:pt>
                <c:pt idx="3420">
                  <c:v>1.2669230769230799</c:v>
                </c:pt>
                <c:pt idx="3421">
                  <c:v>1.2671538461538501</c:v>
                </c:pt>
                <c:pt idx="3422">
                  <c:v>1.26738461538462</c:v>
                </c:pt>
                <c:pt idx="3423">
                  <c:v>1.2676153846153799</c:v>
                </c:pt>
                <c:pt idx="3424">
                  <c:v>1.2678461538461501</c:v>
                </c:pt>
                <c:pt idx="3425">
                  <c:v>1.26807692307692</c:v>
                </c:pt>
                <c:pt idx="3426">
                  <c:v>1.2683076923076899</c:v>
                </c:pt>
                <c:pt idx="3427">
                  <c:v>1.2685384615384601</c:v>
                </c:pt>
                <c:pt idx="3428">
                  <c:v>1.26876923076923</c:v>
                </c:pt>
                <c:pt idx="3429">
                  <c:v>1.2689999999999999</c:v>
                </c:pt>
                <c:pt idx="3430">
                  <c:v>1.2692307692307701</c:v>
                </c:pt>
                <c:pt idx="3431">
                  <c:v>1.26946153846154</c:v>
                </c:pt>
                <c:pt idx="3432">
                  <c:v>1.2696923076923099</c:v>
                </c:pt>
                <c:pt idx="3433">
                  <c:v>1.26992307692308</c:v>
                </c:pt>
                <c:pt idx="3434">
                  <c:v>1.27015384615385</c:v>
                </c:pt>
                <c:pt idx="3435">
                  <c:v>1.2703846153846201</c:v>
                </c:pt>
                <c:pt idx="3436">
                  <c:v>1.27061538461538</c:v>
                </c:pt>
                <c:pt idx="3437">
                  <c:v>1.27084615384615</c:v>
                </c:pt>
                <c:pt idx="3438">
                  <c:v>1.2710769230769201</c:v>
                </c:pt>
                <c:pt idx="3439">
                  <c:v>1.27130769230769</c:v>
                </c:pt>
                <c:pt idx="3440">
                  <c:v>1.27153846153846</c:v>
                </c:pt>
                <c:pt idx="3441">
                  <c:v>1.2717692307692301</c:v>
                </c:pt>
                <c:pt idx="3442">
                  <c:v>1.272</c:v>
                </c:pt>
                <c:pt idx="3443">
                  <c:v>1.2722307692307699</c:v>
                </c:pt>
                <c:pt idx="3444">
                  <c:v>1.2724615384615401</c:v>
                </c:pt>
                <c:pt idx="3445">
                  <c:v>1.27269230769231</c:v>
                </c:pt>
                <c:pt idx="3446">
                  <c:v>1.2729230769230799</c:v>
                </c:pt>
                <c:pt idx="3447">
                  <c:v>1.2731538461538501</c:v>
                </c:pt>
                <c:pt idx="3448">
                  <c:v>1.27338461538462</c:v>
                </c:pt>
                <c:pt idx="3449">
                  <c:v>1.2736153846153799</c:v>
                </c:pt>
                <c:pt idx="3450">
                  <c:v>1.2738461538461501</c:v>
                </c:pt>
                <c:pt idx="3451">
                  <c:v>1.27407692307692</c:v>
                </c:pt>
                <c:pt idx="3452">
                  <c:v>1.2743076923076899</c:v>
                </c:pt>
                <c:pt idx="3453">
                  <c:v>1.2745384615384601</c:v>
                </c:pt>
                <c:pt idx="3454">
                  <c:v>1.27476923076923</c:v>
                </c:pt>
                <c:pt idx="3455">
                  <c:v>1.2749999999999999</c:v>
                </c:pt>
                <c:pt idx="3456">
                  <c:v>1.2752307692307701</c:v>
                </c:pt>
                <c:pt idx="3457">
                  <c:v>1.27546153846154</c:v>
                </c:pt>
                <c:pt idx="3458">
                  <c:v>1.2756923076923099</c:v>
                </c:pt>
                <c:pt idx="3459">
                  <c:v>1.27592307692308</c:v>
                </c:pt>
                <c:pt idx="3460">
                  <c:v>1.27615384615385</c:v>
                </c:pt>
                <c:pt idx="3461">
                  <c:v>1.2763846153846199</c:v>
                </c:pt>
                <c:pt idx="3462">
                  <c:v>1.27661538461538</c:v>
                </c:pt>
                <c:pt idx="3463">
                  <c:v>1.27684615384615</c:v>
                </c:pt>
                <c:pt idx="3464">
                  <c:v>1.2770769230769199</c:v>
                </c:pt>
                <c:pt idx="3465">
                  <c:v>1.27730769230769</c:v>
                </c:pt>
                <c:pt idx="3466">
                  <c:v>1.27753846153846</c:v>
                </c:pt>
                <c:pt idx="3467">
                  <c:v>1.2777692307692301</c:v>
                </c:pt>
                <c:pt idx="3468">
                  <c:v>1.278</c:v>
                </c:pt>
                <c:pt idx="3469">
                  <c:v>1.2782307692307699</c:v>
                </c:pt>
                <c:pt idx="3470">
                  <c:v>1.2784615384615401</c:v>
                </c:pt>
                <c:pt idx="3471">
                  <c:v>1.27869230769231</c:v>
                </c:pt>
                <c:pt idx="3472">
                  <c:v>1.2789230769230799</c:v>
                </c:pt>
                <c:pt idx="3473">
                  <c:v>1.2791538461538501</c:v>
                </c:pt>
                <c:pt idx="3474">
                  <c:v>1.27938461538462</c:v>
                </c:pt>
                <c:pt idx="3475">
                  <c:v>1.2796153846153799</c:v>
                </c:pt>
                <c:pt idx="3476">
                  <c:v>1.2798461538461501</c:v>
                </c:pt>
                <c:pt idx="3477">
                  <c:v>1.28007692307692</c:v>
                </c:pt>
                <c:pt idx="3478">
                  <c:v>1.2803076923076899</c:v>
                </c:pt>
                <c:pt idx="3479">
                  <c:v>1.2805384615384601</c:v>
                </c:pt>
                <c:pt idx="3480">
                  <c:v>1.28076923076923</c:v>
                </c:pt>
                <c:pt idx="3481">
                  <c:v>1.2809999999999999</c:v>
                </c:pt>
                <c:pt idx="3482">
                  <c:v>1.2812307692307701</c:v>
                </c:pt>
                <c:pt idx="3483">
                  <c:v>1.28146153846154</c:v>
                </c:pt>
                <c:pt idx="3484">
                  <c:v>1.2816923076923099</c:v>
                </c:pt>
                <c:pt idx="3485">
                  <c:v>1.2819230769230801</c:v>
                </c:pt>
                <c:pt idx="3486">
                  <c:v>1.28215384615385</c:v>
                </c:pt>
                <c:pt idx="3487">
                  <c:v>1.2823846153846199</c:v>
                </c:pt>
                <c:pt idx="3488">
                  <c:v>1.28261538461538</c:v>
                </c:pt>
                <c:pt idx="3489">
                  <c:v>1.28284615384615</c:v>
                </c:pt>
                <c:pt idx="3490">
                  <c:v>1.2830769230769199</c:v>
                </c:pt>
                <c:pt idx="3491">
                  <c:v>1.28330769230769</c:v>
                </c:pt>
                <c:pt idx="3492">
                  <c:v>1.28353846153846</c:v>
                </c:pt>
                <c:pt idx="3493">
                  <c:v>1.2837692307692301</c:v>
                </c:pt>
                <c:pt idx="3494">
                  <c:v>1.284</c:v>
                </c:pt>
                <c:pt idx="3495">
                  <c:v>1.28423076923077</c:v>
                </c:pt>
                <c:pt idx="3496">
                  <c:v>1.2844615384615401</c:v>
                </c:pt>
                <c:pt idx="3497">
                  <c:v>1.28469230769231</c:v>
                </c:pt>
                <c:pt idx="3498">
                  <c:v>1.2849230769230799</c:v>
                </c:pt>
                <c:pt idx="3499">
                  <c:v>1.2851538461538501</c:v>
                </c:pt>
                <c:pt idx="3500">
                  <c:v>1.28538461538462</c:v>
                </c:pt>
                <c:pt idx="3501">
                  <c:v>1.2856153846153799</c:v>
                </c:pt>
                <c:pt idx="3502">
                  <c:v>1.2858461538461501</c:v>
                </c:pt>
                <c:pt idx="3503">
                  <c:v>1.28607692307692</c:v>
                </c:pt>
                <c:pt idx="3504">
                  <c:v>1.2863076923076899</c:v>
                </c:pt>
                <c:pt idx="3505">
                  <c:v>1.2865384615384601</c:v>
                </c:pt>
                <c:pt idx="3506">
                  <c:v>1.28676923076923</c:v>
                </c:pt>
                <c:pt idx="3507">
                  <c:v>1.2869999999999999</c:v>
                </c:pt>
                <c:pt idx="3508">
                  <c:v>1.2872307692307701</c:v>
                </c:pt>
                <c:pt idx="3509">
                  <c:v>1.28746153846154</c:v>
                </c:pt>
                <c:pt idx="3510">
                  <c:v>1.2876923076923099</c:v>
                </c:pt>
                <c:pt idx="3511">
                  <c:v>1.2879230769230801</c:v>
                </c:pt>
                <c:pt idx="3512">
                  <c:v>1.28815384615385</c:v>
                </c:pt>
                <c:pt idx="3513">
                  <c:v>1.2883846153846199</c:v>
                </c:pt>
                <c:pt idx="3514">
                  <c:v>1.2886153846153801</c:v>
                </c:pt>
                <c:pt idx="3515">
                  <c:v>1.28884615384615</c:v>
                </c:pt>
                <c:pt idx="3516">
                  <c:v>1.2890769230769199</c:v>
                </c:pt>
                <c:pt idx="3517">
                  <c:v>1.28930769230769</c:v>
                </c:pt>
                <c:pt idx="3518">
                  <c:v>1.28953846153846</c:v>
                </c:pt>
                <c:pt idx="3519">
                  <c:v>1.2897692307692299</c:v>
                </c:pt>
                <c:pt idx="3520">
                  <c:v>1.29</c:v>
                </c:pt>
                <c:pt idx="3521">
                  <c:v>1.29023076923077</c:v>
                </c:pt>
                <c:pt idx="3522">
                  <c:v>1.2904615384615401</c:v>
                </c:pt>
                <c:pt idx="3523">
                  <c:v>1.29069230769231</c:v>
                </c:pt>
                <c:pt idx="3524">
                  <c:v>1.2909230769230799</c:v>
                </c:pt>
                <c:pt idx="3525">
                  <c:v>1.2911538461538501</c:v>
                </c:pt>
                <c:pt idx="3526">
                  <c:v>1.29138461538462</c:v>
                </c:pt>
                <c:pt idx="3527">
                  <c:v>1.2916153846153799</c:v>
                </c:pt>
                <c:pt idx="3528">
                  <c:v>1.2918461538461501</c:v>
                </c:pt>
                <c:pt idx="3529">
                  <c:v>1.29207692307692</c:v>
                </c:pt>
                <c:pt idx="3530">
                  <c:v>1.2923076923076899</c:v>
                </c:pt>
                <c:pt idx="3531">
                  <c:v>1.2925384615384601</c:v>
                </c:pt>
                <c:pt idx="3532">
                  <c:v>1.29276923076923</c:v>
                </c:pt>
                <c:pt idx="3533">
                  <c:v>1.2929999999999999</c:v>
                </c:pt>
                <c:pt idx="3534">
                  <c:v>1.2932307692307701</c:v>
                </c:pt>
                <c:pt idx="3535">
                  <c:v>1.29346153846154</c:v>
                </c:pt>
                <c:pt idx="3536">
                  <c:v>1.2936923076923099</c:v>
                </c:pt>
                <c:pt idx="3537">
                  <c:v>1.2939230769230801</c:v>
                </c:pt>
                <c:pt idx="3538">
                  <c:v>1.29415384615385</c:v>
                </c:pt>
                <c:pt idx="3539">
                  <c:v>1.2943846153846199</c:v>
                </c:pt>
                <c:pt idx="3540">
                  <c:v>1.2946153846153801</c:v>
                </c:pt>
                <c:pt idx="3541">
                  <c:v>1.29484615384615</c:v>
                </c:pt>
                <c:pt idx="3542">
                  <c:v>1.2950769230769199</c:v>
                </c:pt>
                <c:pt idx="3543">
                  <c:v>1.2953076923076901</c:v>
                </c:pt>
                <c:pt idx="3544">
                  <c:v>1.29553846153846</c:v>
                </c:pt>
                <c:pt idx="3545">
                  <c:v>1.2957692307692299</c:v>
                </c:pt>
                <c:pt idx="3546">
                  <c:v>1.296</c:v>
                </c:pt>
                <c:pt idx="3547">
                  <c:v>1.29623076923077</c:v>
                </c:pt>
                <c:pt idx="3548">
                  <c:v>1.2964615384615401</c:v>
                </c:pt>
                <c:pt idx="3549">
                  <c:v>1.29669230769231</c:v>
                </c:pt>
                <c:pt idx="3550">
                  <c:v>1.29692307692308</c:v>
                </c:pt>
                <c:pt idx="3551">
                  <c:v>1.2971538461538501</c:v>
                </c:pt>
                <c:pt idx="3552">
                  <c:v>1.29738461538462</c:v>
                </c:pt>
                <c:pt idx="3553">
                  <c:v>1.29761538461538</c:v>
                </c:pt>
                <c:pt idx="3554">
                  <c:v>1.2978461538461501</c:v>
                </c:pt>
                <c:pt idx="3555">
                  <c:v>1.29807692307692</c:v>
                </c:pt>
                <c:pt idx="3556">
                  <c:v>1.2983076923076899</c:v>
                </c:pt>
                <c:pt idx="3557">
                  <c:v>1.2985384615384601</c:v>
                </c:pt>
                <c:pt idx="3558">
                  <c:v>1.29876923076923</c:v>
                </c:pt>
                <c:pt idx="3559">
                  <c:v>1.2989999999999999</c:v>
                </c:pt>
                <c:pt idx="3560">
                  <c:v>1.2992307692307701</c:v>
                </c:pt>
                <c:pt idx="3561">
                  <c:v>1.29946153846154</c:v>
                </c:pt>
                <c:pt idx="3562">
                  <c:v>1.2996923076923099</c:v>
                </c:pt>
                <c:pt idx="3563">
                  <c:v>1.2999230769230801</c:v>
                </c:pt>
                <c:pt idx="3564">
                  <c:v>1.30015384615385</c:v>
                </c:pt>
                <c:pt idx="3565">
                  <c:v>1.3003846153846199</c:v>
                </c:pt>
                <c:pt idx="3566">
                  <c:v>1.3006153846153801</c:v>
                </c:pt>
                <c:pt idx="3567">
                  <c:v>1.30084615384615</c:v>
                </c:pt>
                <c:pt idx="3568">
                  <c:v>1.3010769230769199</c:v>
                </c:pt>
                <c:pt idx="3569">
                  <c:v>1.3013076923076901</c:v>
                </c:pt>
                <c:pt idx="3570">
                  <c:v>1.30153846153846</c:v>
                </c:pt>
                <c:pt idx="3571">
                  <c:v>1.3017692307692299</c:v>
                </c:pt>
                <c:pt idx="3572">
                  <c:v>1.302</c:v>
                </c:pt>
                <c:pt idx="3573">
                  <c:v>1.30223076923077</c:v>
                </c:pt>
                <c:pt idx="3574">
                  <c:v>1.3024615384615399</c:v>
                </c:pt>
                <c:pt idx="3575">
                  <c:v>1.30269230769231</c:v>
                </c:pt>
                <c:pt idx="3576">
                  <c:v>1.30292307692308</c:v>
                </c:pt>
                <c:pt idx="3577">
                  <c:v>1.3031538461538501</c:v>
                </c:pt>
                <c:pt idx="3578">
                  <c:v>1.30338461538462</c:v>
                </c:pt>
                <c:pt idx="3579">
                  <c:v>1.30361538461538</c:v>
                </c:pt>
                <c:pt idx="3580">
                  <c:v>1.3038461538461501</c:v>
                </c:pt>
                <c:pt idx="3581">
                  <c:v>1.30407692307692</c:v>
                </c:pt>
                <c:pt idx="3582">
                  <c:v>1.3043076923076899</c:v>
                </c:pt>
                <c:pt idx="3583">
                  <c:v>1.3045384615384601</c:v>
                </c:pt>
                <c:pt idx="3584">
                  <c:v>1.30476923076923</c:v>
                </c:pt>
                <c:pt idx="3585">
                  <c:v>1.3049999999999999</c:v>
                </c:pt>
                <c:pt idx="3586">
                  <c:v>1.3052307692307701</c:v>
                </c:pt>
                <c:pt idx="3587">
                  <c:v>1.30546153846154</c:v>
                </c:pt>
                <c:pt idx="3588">
                  <c:v>1.3056923076923099</c:v>
                </c:pt>
                <c:pt idx="3589">
                  <c:v>1.3059230769230801</c:v>
                </c:pt>
                <c:pt idx="3590">
                  <c:v>1.30615384615385</c:v>
                </c:pt>
                <c:pt idx="3591">
                  <c:v>1.3063846153846199</c:v>
                </c:pt>
                <c:pt idx="3592">
                  <c:v>1.3066153846153801</c:v>
                </c:pt>
                <c:pt idx="3593">
                  <c:v>1.30684615384615</c:v>
                </c:pt>
                <c:pt idx="3594">
                  <c:v>1.3070769230769199</c:v>
                </c:pt>
                <c:pt idx="3595">
                  <c:v>1.3073076923076901</c:v>
                </c:pt>
                <c:pt idx="3596">
                  <c:v>1.30753846153846</c:v>
                </c:pt>
                <c:pt idx="3597">
                  <c:v>1.3077692307692299</c:v>
                </c:pt>
                <c:pt idx="3598">
                  <c:v>1.3080000000000001</c:v>
                </c:pt>
                <c:pt idx="3599">
                  <c:v>1.30823076923077</c:v>
                </c:pt>
                <c:pt idx="3600">
                  <c:v>1.3084615384615399</c:v>
                </c:pt>
                <c:pt idx="3601">
                  <c:v>1.30869230769231</c:v>
                </c:pt>
                <c:pt idx="3602">
                  <c:v>1.30892307692308</c:v>
                </c:pt>
                <c:pt idx="3603">
                  <c:v>1.3091538461538501</c:v>
                </c:pt>
                <c:pt idx="3604">
                  <c:v>1.30938461538462</c:v>
                </c:pt>
                <c:pt idx="3605">
                  <c:v>1.30961538461538</c:v>
                </c:pt>
                <c:pt idx="3606">
                  <c:v>1.3098461538461501</c:v>
                </c:pt>
                <c:pt idx="3607">
                  <c:v>1.31007692307692</c:v>
                </c:pt>
                <c:pt idx="3608">
                  <c:v>1.31030769230769</c:v>
                </c:pt>
                <c:pt idx="3609">
                  <c:v>1.3105384615384601</c:v>
                </c:pt>
                <c:pt idx="3610">
                  <c:v>1.31076923076923</c:v>
                </c:pt>
                <c:pt idx="3611">
                  <c:v>1.3109999999999999</c:v>
                </c:pt>
                <c:pt idx="3612">
                  <c:v>1.3112307692307701</c:v>
                </c:pt>
                <c:pt idx="3613">
                  <c:v>1.31146153846154</c:v>
                </c:pt>
                <c:pt idx="3614">
                  <c:v>1.3116923076923099</c:v>
                </c:pt>
                <c:pt idx="3615">
                  <c:v>1.3119230769230801</c:v>
                </c:pt>
                <c:pt idx="3616">
                  <c:v>1.31215384615385</c:v>
                </c:pt>
                <c:pt idx="3617">
                  <c:v>1.3123846153846199</c:v>
                </c:pt>
                <c:pt idx="3618">
                  <c:v>1.3126153846153801</c:v>
                </c:pt>
                <c:pt idx="3619">
                  <c:v>1.31284615384615</c:v>
                </c:pt>
                <c:pt idx="3620">
                  <c:v>1.3130769230769199</c:v>
                </c:pt>
                <c:pt idx="3621">
                  <c:v>1.3133076923076901</c:v>
                </c:pt>
                <c:pt idx="3622">
                  <c:v>1.31353846153846</c:v>
                </c:pt>
                <c:pt idx="3623">
                  <c:v>1.3137692307692299</c:v>
                </c:pt>
                <c:pt idx="3624">
                  <c:v>1.3140000000000001</c:v>
                </c:pt>
                <c:pt idx="3625">
                  <c:v>1.31423076923077</c:v>
                </c:pt>
                <c:pt idx="3626">
                  <c:v>1.3144615384615399</c:v>
                </c:pt>
                <c:pt idx="3627">
                  <c:v>1.31469230769231</c:v>
                </c:pt>
                <c:pt idx="3628">
                  <c:v>1.31492307692308</c:v>
                </c:pt>
                <c:pt idx="3629">
                  <c:v>1.3151538461538499</c:v>
                </c:pt>
                <c:pt idx="3630">
                  <c:v>1.31538461538462</c:v>
                </c:pt>
                <c:pt idx="3631">
                  <c:v>1.31561538461538</c:v>
                </c:pt>
                <c:pt idx="3632">
                  <c:v>1.3158461538461499</c:v>
                </c:pt>
                <c:pt idx="3633">
                  <c:v>1.31607692307692</c:v>
                </c:pt>
                <c:pt idx="3634">
                  <c:v>1.31630769230769</c:v>
                </c:pt>
                <c:pt idx="3635">
                  <c:v>1.3165384615384601</c:v>
                </c:pt>
                <c:pt idx="3636">
                  <c:v>1.31676923076923</c:v>
                </c:pt>
                <c:pt idx="3637">
                  <c:v>1.3169999999999999</c:v>
                </c:pt>
                <c:pt idx="3638">
                  <c:v>1.3172307692307701</c:v>
                </c:pt>
                <c:pt idx="3639">
                  <c:v>1.31746153846154</c:v>
                </c:pt>
                <c:pt idx="3640">
                  <c:v>1.3176923076923099</c:v>
                </c:pt>
                <c:pt idx="3641">
                  <c:v>1.3179230769230801</c:v>
                </c:pt>
                <c:pt idx="3642">
                  <c:v>1.31815384615385</c:v>
                </c:pt>
                <c:pt idx="3643">
                  <c:v>1.3183846153846199</c:v>
                </c:pt>
                <c:pt idx="3644">
                  <c:v>1.3186153846153801</c:v>
                </c:pt>
                <c:pt idx="3645">
                  <c:v>1.31884615384615</c:v>
                </c:pt>
                <c:pt idx="3646">
                  <c:v>1.3190769230769199</c:v>
                </c:pt>
                <c:pt idx="3647">
                  <c:v>1.3193076923076901</c:v>
                </c:pt>
                <c:pt idx="3648">
                  <c:v>1.31953846153846</c:v>
                </c:pt>
                <c:pt idx="3649">
                  <c:v>1.3197692307692299</c:v>
                </c:pt>
                <c:pt idx="3650">
                  <c:v>1.32</c:v>
                </c:pt>
                <c:pt idx="3651">
                  <c:v>1.32015384615385</c:v>
                </c:pt>
                <c:pt idx="3652">
                  <c:v>1.32030769230769</c:v>
                </c:pt>
                <c:pt idx="3653">
                  <c:v>1.3204615384615399</c:v>
                </c:pt>
                <c:pt idx="3654">
                  <c:v>1.3206153846153801</c:v>
                </c:pt>
                <c:pt idx="3655">
                  <c:v>1.32076923076923</c:v>
                </c:pt>
                <c:pt idx="3656">
                  <c:v>1.32092307692308</c:v>
                </c:pt>
                <c:pt idx="3657">
                  <c:v>1.3210769230769199</c:v>
                </c:pt>
                <c:pt idx="3658">
                  <c:v>1.3212307692307701</c:v>
                </c:pt>
                <c:pt idx="3659">
                  <c:v>1.32138461538462</c:v>
                </c:pt>
                <c:pt idx="3660">
                  <c:v>1.32153846153846</c:v>
                </c:pt>
                <c:pt idx="3661">
                  <c:v>1.3216923076923099</c:v>
                </c:pt>
                <c:pt idx="3662">
                  <c:v>1.3218461538461499</c:v>
                </c:pt>
                <c:pt idx="3663">
                  <c:v>1.3220000000000001</c:v>
                </c:pt>
                <c:pt idx="3664">
                  <c:v>1.32215384615385</c:v>
                </c:pt>
                <c:pt idx="3665">
                  <c:v>1.32230769230769</c:v>
                </c:pt>
                <c:pt idx="3666">
                  <c:v>1.3224615384615399</c:v>
                </c:pt>
                <c:pt idx="3667">
                  <c:v>1.3226153846153801</c:v>
                </c:pt>
                <c:pt idx="3668">
                  <c:v>1.32276923076923</c:v>
                </c:pt>
                <c:pt idx="3669">
                  <c:v>1.32292307692308</c:v>
                </c:pt>
                <c:pt idx="3670">
                  <c:v>1.3230769230769199</c:v>
                </c:pt>
                <c:pt idx="3671">
                  <c:v>1.3232307692307701</c:v>
                </c:pt>
                <c:pt idx="3672">
                  <c:v>1.32338461538462</c:v>
                </c:pt>
                <c:pt idx="3673">
                  <c:v>1.32353846153846</c:v>
                </c:pt>
                <c:pt idx="3674">
                  <c:v>1.3236923076923099</c:v>
                </c:pt>
                <c:pt idx="3675">
                  <c:v>1.3238461538461499</c:v>
                </c:pt>
                <c:pt idx="3676">
                  <c:v>1.3240000000000001</c:v>
                </c:pt>
                <c:pt idx="3677">
                  <c:v>1.32415384615385</c:v>
                </c:pt>
                <c:pt idx="3678">
                  <c:v>1.32430769230769</c:v>
                </c:pt>
                <c:pt idx="3679">
                  <c:v>1.3244615384615399</c:v>
                </c:pt>
                <c:pt idx="3680">
                  <c:v>1.3246153846153801</c:v>
                </c:pt>
                <c:pt idx="3681">
                  <c:v>1.32476923076923</c:v>
                </c:pt>
                <c:pt idx="3682">
                  <c:v>1.32492307692308</c:v>
                </c:pt>
                <c:pt idx="3683">
                  <c:v>1.3250769230769199</c:v>
                </c:pt>
                <c:pt idx="3684">
                  <c:v>1.3252307692307701</c:v>
                </c:pt>
                <c:pt idx="3685">
                  <c:v>1.32538461538462</c:v>
                </c:pt>
                <c:pt idx="3686">
                  <c:v>1.32553846153846</c:v>
                </c:pt>
                <c:pt idx="3687">
                  <c:v>1.3256923076923099</c:v>
                </c:pt>
                <c:pt idx="3688">
                  <c:v>1.3258461538461499</c:v>
                </c:pt>
                <c:pt idx="3689">
                  <c:v>1.3260000000000001</c:v>
                </c:pt>
                <c:pt idx="3690">
                  <c:v>1.32615384615385</c:v>
                </c:pt>
                <c:pt idx="3691">
                  <c:v>1.32630769230769</c:v>
                </c:pt>
                <c:pt idx="3692">
                  <c:v>1.3264615384615399</c:v>
                </c:pt>
                <c:pt idx="3693">
                  <c:v>1.3266153846153801</c:v>
                </c:pt>
                <c:pt idx="3694">
                  <c:v>1.32676923076923</c:v>
                </c:pt>
                <c:pt idx="3695">
                  <c:v>1.32692307692308</c:v>
                </c:pt>
                <c:pt idx="3696">
                  <c:v>1.3270769230769199</c:v>
                </c:pt>
                <c:pt idx="3697">
                  <c:v>1.3272307692307701</c:v>
                </c:pt>
                <c:pt idx="3698">
                  <c:v>1.32738461538462</c:v>
                </c:pt>
                <c:pt idx="3699">
                  <c:v>1.32753846153846</c:v>
                </c:pt>
                <c:pt idx="3700">
                  <c:v>1.3276923076923099</c:v>
                </c:pt>
                <c:pt idx="3701">
                  <c:v>1.3278461538461499</c:v>
                </c:pt>
                <c:pt idx="3702">
                  <c:v>1.3280000000000001</c:v>
                </c:pt>
                <c:pt idx="3703">
                  <c:v>1.32815384615385</c:v>
                </c:pt>
                <c:pt idx="3704">
                  <c:v>1.32830769230769</c:v>
                </c:pt>
                <c:pt idx="3705">
                  <c:v>1.3284615384615399</c:v>
                </c:pt>
                <c:pt idx="3706">
                  <c:v>1.3286153846153801</c:v>
                </c:pt>
                <c:pt idx="3707">
                  <c:v>1.32876923076923</c:v>
                </c:pt>
                <c:pt idx="3708">
                  <c:v>1.32892307692308</c:v>
                </c:pt>
                <c:pt idx="3709">
                  <c:v>1.3290769230769199</c:v>
                </c:pt>
                <c:pt idx="3710">
                  <c:v>1.3292307692307701</c:v>
                </c:pt>
                <c:pt idx="3711">
                  <c:v>1.32938461538462</c:v>
                </c:pt>
                <c:pt idx="3712">
                  <c:v>1.32953846153846</c:v>
                </c:pt>
                <c:pt idx="3713">
                  <c:v>1.3296923076923099</c:v>
                </c:pt>
                <c:pt idx="3714">
                  <c:v>1.3298461538461499</c:v>
                </c:pt>
                <c:pt idx="3715">
                  <c:v>1.33</c:v>
                </c:pt>
                <c:pt idx="3716">
                  <c:v>1.33015384615385</c:v>
                </c:pt>
                <c:pt idx="3717">
                  <c:v>1.33030769230769</c:v>
                </c:pt>
                <c:pt idx="3718">
                  <c:v>1.3304615384615399</c:v>
                </c:pt>
                <c:pt idx="3719">
                  <c:v>1.3306153846153801</c:v>
                </c:pt>
                <c:pt idx="3720">
                  <c:v>1.33076923076923</c:v>
                </c:pt>
                <c:pt idx="3721">
                  <c:v>1.33092307692308</c:v>
                </c:pt>
                <c:pt idx="3722">
                  <c:v>1.3310769230769199</c:v>
                </c:pt>
                <c:pt idx="3723">
                  <c:v>1.3312307692307701</c:v>
                </c:pt>
                <c:pt idx="3724">
                  <c:v>1.3313846153846201</c:v>
                </c:pt>
                <c:pt idx="3725">
                  <c:v>1.33153846153846</c:v>
                </c:pt>
                <c:pt idx="3726">
                  <c:v>1.33169230769231</c:v>
                </c:pt>
                <c:pt idx="3727">
                  <c:v>1.3318461538461499</c:v>
                </c:pt>
                <c:pt idx="3728">
                  <c:v>1.3320000000000001</c:v>
                </c:pt>
                <c:pt idx="3729">
                  <c:v>1.33215384615385</c:v>
                </c:pt>
                <c:pt idx="3730">
                  <c:v>1.33230769230769</c:v>
                </c:pt>
                <c:pt idx="3731">
                  <c:v>1.3324615384615399</c:v>
                </c:pt>
                <c:pt idx="3732">
                  <c:v>1.3326153846153801</c:v>
                </c:pt>
                <c:pt idx="3733">
                  <c:v>1.33276923076923</c:v>
                </c:pt>
                <c:pt idx="3734">
                  <c:v>1.33292307692308</c:v>
                </c:pt>
                <c:pt idx="3735">
                  <c:v>1.3330769230769199</c:v>
                </c:pt>
                <c:pt idx="3736">
                  <c:v>1.3332307692307701</c:v>
                </c:pt>
                <c:pt idx="3737">
                  <c:v>1.3333846153846201</c:v>
                </c:pt>
                <c:pt idx="3738">
                  <c:v>1.33353846153846</c:v>
                </c:pt>
                <c:pt idx="3739">
                  <c:v>1.33369230769231</c:v>
                </c:pt>
                <c:pt idx="3740">
                  <c:v>1.3338461538461499</c:v>
                </c:pt>
                <c:pt idx="3741">
                  <c:v>1.3340000000000001</c:v>
                </c:pt>
                <c:pt idx="3742">
                  <c:v>1.33415384615385</c:v>
                </c:pt>
                <c:pt idx="3743">
                  <c:v>1.33430769230769</c:v>
                </c:pt>
                <c:pt idx="3744">
                  <c:v>1.3344615384615399</c:v>
                </c:pt>
                <c:pt idx="3745">
                  <c:v>1.3346153846153801</c:v>
                </c:pt>
                <c:pt idx="3746">
                  <c:v>1.33476923076923</c:v>
                </c:pt>
                <c:pt idx="3747">
                  <c:v>1.33492307692308</c:v>
                </c:pt>
                <c:pt idx="3748">
                  <c:v>1.3350769230769199</c:v>
                </c:pt>
                <c:pt idx="3749">
                  <c:v>1.3352307692307701</c:v>
                </c:pt>
                <c:pt idx="3750">
                  <c:v>1.3353846153846201</c:v>
                </c:pt>
                <c:pt idx="3751">
                  <c:v>1.33553846153846</c:v>
                </c:pt>
                <c:pt idx="3752">
                  <c:v>1.33569230769231</c:v>
                </c:pt>
                <c:pt idx="3753">
                  <c:v>1.3358461538461499</c:v>
                </c:pt>
                <c:pt idx="3754">
                  <c:v>1.3360000000000001</c:v>
                </c:pt>
                <c:pt idx="3755">
                  <c:v>1.33615384615385</c:v>
                </c:pt>
                <c:pt idx="3756">
                  <c:v>1.33630769230769</c:v>
                </c:pt>
                <c:pt idx="3757">
                  <c:v>1.3364615384615399</c:v>
                </c:pt>
                <c:pt idx="3758">
                  <c:v>1.3366153846153801</c:v>
                </c:pt>
                <c:pt idx="3759">
                  <c:v>1.33676923076923</c:v>
                </c:pt>
                <c:pt idx="3760">
                  <c:v>1.33692307692308</c:v>
                </c:pt>
                <c:pt idx="3761">
                  <c:v>1.3370769230769199</c:v>
                </c:pt>
                <c:pt idx="3762">
                  <c:v>1.3372307692307701</c:v>
                </c:pt>
                <c:pt idx="3763">
                  <c:v>1.3373846153846201</c:v>
                </c:pt>
                <c:pt idx="3764">
                  <c:v>1.33753846153846</c:v>
                </c:pt>
                <c:pt idx="3765">
                  <c:v>1.33769230769231</c:v>
                </c:pt>
                <c:pt idx="3766">
                  <c:v>1.3378461538461499</c:v>
                </c:pt>
                <c:pt idx="3767">
                  <c:v>1.3380000000000001</c:v>
                </c:pt>
                <c:pt idx="3768">
                  <c:v>1.33815384615385</c:v>
                </c:pt>
                <c:pt idx="3769">
                  <c:v>1.33830769230769</c:v>
                </c:pt>
                <c:pt idx="3770">
                  <c:v>1.3384615384615399</c:v>
                </c:pt>
                <c:pt idx="3771">
                  <c:v>1.3386153846153801</c:v>
                </c:pt>
                <c:pt idx="3772">
                  <c:v>1.33876923076923</c:v>
                </c:pt>
                <c:pt idx="3773">
                  <c:v>1.33892307692308</c:v>
                </c:pt>
                <c:pt idx="3774">
                  <c:v>1.3390769230769199</c:v>
                </c:pt>
                <c:pt idx="3775">
                  <c:v>1.3392307692307699</c:v>
                </c:pt>
                <c:pt idx="3776">
                  <c:v>1.3393846153846201</c:v>
                </c:pt>
                <c:pt idx="3777">
                  <c:v>1.33953846153846</c:v>
                </c:pt>
                <c:pt idx="3778">
                  <c:v>1.33969230769231</c:v>
                </c:pt>
                <c:pt idx="3779">
                  <c:v>1.3398461538461499</c:v>
                </c:pt>
                <c:pt idx="3780">
                  <c:v>1.34</c:v>
                </c:pt>
                <c:pt idx="3781">
                  <c:v>1.34015384615385</c:v>
                </c:pt>
                <c:pt idx="3782">
                  <c:v>1.34030769230769</c:v>
                </c:pt>
                <c:pt idx="3783">
                  <c:v>1.3404615384615399</c:v>
                </c:pt>
                <c:pt idx="3784">
                  <c:v>1.3406153846153801</c:v>
                </c:pt>
                <c:pt idx="3785">
                  <c:v>1.34076923076923</c:v>
                </c:pt>
                <c:pt idx="3786">
                  <c:v>1.34092307692308</c:v>
                </c:pt>
                <c:pt idx="3787">
                  <c:v>1.3410769230769199</c:v>
                </c:pt>
                <c:pt idx="3788">
                  <c:v>1.3412307692307699</c:v>
                </c:pt>
                <c:pt idx="3789">
                  <c:v>1.3413846153846201</c:v>
                </c:pt>
                <c:pt idx="3790">
                  <c:v>1.34153846153846</c:v>
                </c:pt>
                <c:pt idx="3791">
                  <c:v>1.34169230769231</c:v>
                </c:pt>
                <c:pt idx="3792">
                  <c:v>1.3418461538461499</c:v>
                </c:pt>
                <c:pt idx="3793">
                  <c:v>1.3420000000000001</c:v>
                </c:pt>
                <c:pt idx="3794">
                  <c:v>1.34215384615385</c:v>
                </c:pt>
                <c:pt idx="3795">
                  <c:v>1.34230769230769</c:v>
                </c:pt>
                <c:pt idx="3796">
                  <c:v>1.3424615384615399</c:v>
                </c:pt>
                <c:pt idx="3797">
                  <c:v>1.3426153846153801</c:v>
                </c:pt>
                <c:pt idx="3798">
                  <c:v>1.34276923076923</c:v>
                </c:pt>
                <c:pt idx="3799">
                  <c:v>1.34292307692308</c:v>
                </c:pt>
                <c:pt idx="3800">
                  <c:v>1.3430769230769199</c:v>
                </c:pt>
                <c:pt idx="3801">
                  <c:v>1.3432307692307699</c:v>
                </c:pt>
                <c:pt idx="3802">
                  <c:v>1.3433846153846201</c:v>
                </c:pt>
                <c:pt idx="3803">
                  <c:v>1.34353846153846</c:v>
                </c:pt>
                <c:pt idx="3804">
                  <c:v>1.34369230769231</c:v>
                </c:pt>
                <c:pt idx="3805">
                  <c:v>1.3438461538461499</c:v>
                </c:pt>
                <c:pt idx="3806">
                  <c:v>1.3440000000000001</c:v>
                </c:pt>
                <c:pt idx="3807">
                  <c:v>1.34415384615385</c:v>
                </c:pt>
                <c:pt idx="3808">
                  <c:v>1.34430769230769</c:v>
                </c:pt>
                <c:pt idx="3809">
                  <c:v>1.3444615384615399</c:v>
                </c:pt>
                <c:pt idx="3810">
                  <c:v>1.3446153846153801</c:v>
                </c:pt>
                <c:pt idx="3811">
                  <c:v>1.3447692307692301</c:v>
                </c:pt>
                <c:pt idx="3812">
                  <c:v>1.34492307692308</c:v>
                </c:pt>
                <c:pt idx="3813">
                  <c:v>1.34507692307692</c:v>
                </c:pt>
                <c:pt idx="3814">
                  <c:v>1.3452307692307699</c:v>
                </c:pt>
                <c:pt idx="3815">
                  <c:v>1.3453846153846201</c:v>
                </c:pt>
                <c:pt idx="3816">
                  <c:v>1.34553846153846</c:v>
                </c:pt>
                <c:pt idx="3817">
                  <c:v>1.34569230769231</c:v>
                </c:pt>
                <c:pt idx="3818">
                  <c:v>1.3458461538461499</c:v>
                </c:pt>
                <c:pt idx="3819">
                  <c:v>1.3460000000000001</c:v>
                </c:pt>
                <c:pt idx="3820">
                  <c:v>1.34615384615385</c:v>
                </c:pt>
                <c:pt idx="3821">
                  <c:v>1.34630769230769</c:v>
                </c:pt>
                <c:pt idx="3822">
                  <c:v>1.3464615384615399</c:v>
                </c:pt>
                <c:pt idx="3823">
                  <c:v>1.3466153846153801</c:v>
                </c:pt>
                <c:pt idx="3824">
                  <c:v>1.3467692307692301</c:v>
                </c:pt>
                <c:pt idx="3825">
                  <c:v>1.34692307692308</c:v>
                </c:pt>
                <c:pt idx="3826">
                  <c:v>1.34707692307692</c:v>
                </c:pt>
                <c:pt idx="3827">
                  <c:v>1.3472307692307699</c:v>
                </c:pt>
                <c:pt idx="3828">
                  <c:v>1.3473846153846201</c:v>
                </c:pt>
                <c:pt idx="3829">
                  <c:v>1.34753846153846</c:v>
                </c:pt>
                <c:pt idx="3830">
                  <c:v>1.34769230769231</c:v>
                </c:pt>
                <c:pt idx="3831">
                  <c:v>1.3478461538461499</c:v>
                </c:pt>
                <c:pt idx="3832">
                  <c:v>1.3480000000000001</c:v>
                </c:pt>
                <c:pt idx="3833">
                  <c:v>1.34815384615385</c:v>
                </c:pt>
                <c:pt idx="3834">
                  <c:v>1.34830769230769</c:v>
                </c:pt>
                <c:pt idx="3835">
                  <c:v>1.3484615384615399</c:v>
                </c:pt>
                <c:pt idx="3836">
                  <c:v>1.3486153846153801</c:v>
                </c:pt>
                <c:pt idx="3837">
                  <c:v>1.3487692307692301</c:v>
                </c:pt>
                <c:pt idx="3838">
                  <c:v>1.34892307692308</c:v>
                </c:pt>
                <c:pt idx="3839">
                  <c:v>1.34907692307692</c:v>
                </c:pt>
                <c:pt idx="3840">
                  <c:v>1.3492307692307699</c:v>
                </c:pt>
                <c:pt idx="3841">
                  <c:v>1.3493846153846201</c:v>
                </c:pt>
                <c:pt idx="3842">
                  <c:v>1.34953846153846</c:v>
                </c:pt>
                <c:pt idx="3843">
                  <c:v>1.34969230769231</c:v>
                </c:pt>
                <c:pt idx="3844">
                  <c:v>1.3498461538461499</c:v>
                </c:pt>
                <c:pt idx="3845">
                  <c:v>1.35</c:v>
                </c:pt>
                <c:pt idx="3846">
                  <c:v>1.35015384615385</c:v>
                </c:pt>
                <c:pt idx="3847">
                  <c:v>1.35030769230769</c:v>
                </c:pt>
                <c:pt idx="3848">
                  <c:v>1.3504615384615399</c:v>
                </c:pt>
                <c:pt idx="3849">
                  <c:v>1.3506153846153801</c:v>
                </c:pt>
                <c:pt idx="3850">
                  <c:v>1.3507692307692301</c:v>
                </c:pt>
                <c:pt idx="3851">
                  <c:v>1.35092307692308</c:v>
                </c:pt>
                <c:pt idx="3852">
                  <c:v>1.35107692307692</c:v>
                </c:pt>
                <c:pt idx="3853">
                  <c:v>1.3512307692307699</c:v>
                </c:pt>
                <c:pt idx="3854">
                  <c:v>1.3513846153846201</c:v>
                </c:pt>
                <c:pt idx="3855">
                  <c:v>1.35153846153846</c:v>
                </c:pt>
                <c:pt idx="3856">
                  <c:v>1.35169230769231</c:v>
                </c:pt>
                <c:pt idx="3857">
                  <c:v>1.3518461538461499</c:v>
                </c:pt>
                <c:pt idx="3858">
                  <c:v>1.3520000000000001</c:v>
                </c:pt>
                <c:pt idx="3859">
                  <c:v>1.35215384615385</c:v>
                </c:pt>
                <c:pt idx="3860">
                  <c:v>1.35230769230769</c:v>
                </c:pt>
                <c:pt idx="3861">
                  <c:v>1.3524615384615399</c:v>
                </c:pt>
                <c:pt idx="3862">
                  <c:v>1.3526153846153799</c:v>
                </c:pt>
                <c:pt idx="3863">
                  <c:v>1.3527692307692301</c:v>
                </c:pt>
                <c:pt idx="3864">
                  <c:v>1.35292307692308</c:v>
                </c:pt>
                <c:pt idx="3865">
                  <c:v>1.35307692307692</c:v>
                </c:pt>
                <c:pt idx="3866">
                  <c:v>1.3532307692307699</c:v>
                </c:pt>
                <c:pt idx="3867">
                  <c:v>1.3533846153846201</c:v>
                </c:pt>
                <c:pt idx="3868">
                  <c:v>1.35353846153846</c:v>
                </c:pt>
                <c:pt idx="3869">
                  <c:v>1.35369230769231</c:v>
                </c:pt>
                <c:pt idx="3870">
                  <c:v>1.3538461538461499</c:v>
                </c:pt>
                <c:pt idx="3871">
                  <c:v>1.3540000000000001</c:v>
                </c:pt>
                <c:pt idx="3872">
                  <c:v>1.35415384615385</c:v>
                </c:pt>
                <c:pt idx="3873">
                  <c:v>1.35430769230769</c:v>
                </c:pt>
                <c:pt idx="3874">
                  <c:v>1.3544615384615399</c:v>
                </c:pt>
                <c:pt idx="3875">
                  <c:v>1.3546153846153799</c:v>
                </c:pt>
                <c:pt idx="3876">
                  <c:v>1.3547692307692301</c:v>
                </c:pt>
                <c:pt idx="3877">
                  <c:v>1.35492307692308</c:v>
                </c:pt>
                <c:pt idx="3878">
                  <c:v>1.35507692307692</c:v>
                </c:pt>
                <c:pt idx="3879">
                  <c:v>1.3552307692307699</c:v>
                </c:pt>
                <c:pt idx="3880">
                  <c:v>1.3553846153846201</c:v>
                </c:pt>
                <c:pt idx="3881">
                  <c:v>1.35553846153846</c:v>
                </c:pt>
                <c:pt idx="3882">
                  <c:v>1.35569230769231</c:v>
                </c:pt>
                <c:pt idx="3883">
                  <c:v>1.3558461538461499</c:v>
                </c:pt>
                <c:pt idx="3884">
                  <c:v>1.3560000000000001</c:v>
                </c:pt>
                <c:pt idx="3885">
                  <c:v>1.35615384615385</c:v>
                </c:pt>
                <c:pt idx="3886">
                  <c:v>1.35630769230769</c:v>
                </c:pt>
                <c:pt idx="3887">
                  <c:v>1.3564615384615399</c:v>
                </c:pt>
                <c:pt idx="3888">
                  <c:v>1.3566153846153799</c:v>
                </c:pt>
                <c:pt idx="3889">
                  <c:v>1.3567692307692301</c:v>
                </c:pt>
                <c:pt idx="3890">
                  <c:v>1.35692307692308</c:v>
                </c:pt>
                <c:pt idx="3891">
                  <c:v>1.35707692307692</c:v>
                </c:pt>
                <c:pt idx="3892">
                  <c:v>1.3572307692307699</c:v>
                </c:pt>
                <c:pt idx="3893">
                  <c:v>1.3573846153846201</c:v>
                </c:pt>
                <c:pt idx="3894">
                  <c:v>1.35753846153846</c:v>
                </c:pt>
                <c:pt idx="3895">
                  <c:v>1.35769230769231</c:v>
                </c:pt>
                <c:pt idx="3896">
                  <c:v>1.3578461538461499</c:v>
                </c:pt>
                <c:pt idx="3897">
                  <c:v>1.3580000000000001</c:v>
                </c:pt>
                <c:pt idx="3898">
                  <c:v>1.35815384615385</c:v>
                </c:pt>
                <c:pt idx="3899">
                  <c:v>1.35830769230769</c:v>
                </c:pt>
                <c:pt idx="3900">
                  <c:v>1.3584615384615399</c:v>
                </c:pt>
                <c:pt idx="3901">
                  <c:v>1.3586153846153799</c:v>
                </c:pt>
                <c:pt idx="3902">
                  <c:v>1.3587692307692301</c:v>
                </c:pt>
                <c:pt idx="3903">
                  <c:v>1.35892307692308</c:v>
                </c:pt>
                <c:pt idx="3904">
                  <c:v>1.35907692307692</c:v>
                </c:pt>
                <c:pt idx="3905">
                  <c:v>1.3592307692307699</c:v>
                </c:pt>
                <c:pt idx="3906">
                  <c:v>1.3593846153846201</c:v>
                </c:pt>
                <c:pt idx="3907">
                  <c:v>1.35953846153846</c:v>
                </c:pt>
                <c:pt idx="3908">
                  <c:v>1.35969230769231</c:v>
                </c:pt>
                <c:pt idx="3909">
                  <c:v>1.3598461538461499</c:v>
                </c:pt>
                <c:pt idx="3910">
                  <c:v>1.36</c:v>
                </c:pt>
                <c:pt idx="3911">
                  <c:v>1.36015384615385</c:v>
                </c:pt>
                <c:pt idx="3912">
                  <c:v>1.36030769230769</c:v>
                </c:pt>
                <c:pt idx="3913">
                  <c:v>1.3604615384615399</c:v>
                </c:pt>
                <c:pt idx="3914">
                  <c:v>1.3606153846153799</c:v>
                </c:pt>
                <c:pt idx="3915">
                  <c:v>1.3607692307692301</c:v>
                </c:pt>
                <c:pt idx="3916">
                  <c:v>1.36092307692308</c:v>
                </c:pt>
                <c:pt idx="3917">
                  <c:v>1.36107692307692</c:v>
                </c:pt>
                <c:pt idx="3918">
                  <c:v>1.3612307692307699</c:v>
                </c:pt>
                <c:pt idx="3919">
                  <c:v>1.3613846153846201</c:v>
                </c:pt>
                <c:pt idx="3920">
                  <c:v>1.36153846153846</c:v>
                </c:pt>
                <c:pt idx="3921">
                  <c:v>1.36169230769231</c:v>
                </c:pt>
                <c:pt idx="3922">
                  <c:v>1.3618461538461499</c:v>
                </c:pt>
                <c:pt idx="3923">
                  <c:v>1.3620000000000001</c:v>
                </c:pt>
                <c:pt idx="3924">
                  <c:v>1.36215384615385</c:v>
                </c:pt>
                <c:pt idx="3925">
                  <c:v>1.36230769230769</c:v>
                </c:pt>
                <c:pt idx="3926">
                  <c:v>1.3624615384615399</c:v>
                </c:pt>
                <c:pt idx="3927">
                  <c:v>1.3626153846153799</c:v>
                </c:pt>
                <c:pt idx="3928">
                  <c:v>1.3627692307692301</c:v>
                </c:pt>
                <c:pt idx="3929">
                  <c:v>1.36292307692308</c:v>
                </c:pt>
                <c:pt idx="3930">
                  <c:v>1.36307692307692</c:v>
                </c:pt>
                <c:pt idx="3931">
                  <c:v>1.3632307692307699</c:v>
                </c:pt>
                <c:pt idx="3932">
                  <c:v>1.3633846153846201</c:v>
                </c:pt>
                <c:pt idx="3933">
                  <c:v>1.36353846153846</c:v>
                </c:pt>
                <c:pt idx="3934">
                  <c:v>1.36369230769231</c:v>
                </c:pt>
                <c:pt idx="3935">
                  <c:v>1.3638461538461499</c:v>
                </c:pt>
                <c:pt idx="3936">
                  <c:v>1.3640000000000001</c:v>
                </c:pt>
                <c:pt idx="3937">
                  <c:v>1.36415384615385</c:v>
                </c:pt>
                <c:pt idx="3938">
                  <c:v>1.36430769230769</c:v>
                </c:pt>
                <c:pt idx="3939">
                  <c:v>1.3644615384615399</c:v>
                </c:pt>
                <c:pt idx="3940">
                  <c:v>1.3646153846153799</c:v>
                </c:pt>
                <c:pt idx="3941">
                  <c:v>1.3647692307692301</c:v>
                </c:pt>
                <c:pt idx="3942">
                  <c:v>1.36492307692308</c:v>
                </c:pt>
                <c:pt idx="3943">
                  <c:v>1.36507692307692</c:v>
                </c:pt>
                <c:pt idx="3944">
                  <c:v>1.3652307692307699</c:v>
                </c:pt>
                <c:pt idx="3945">
                  <c:v>1.3653846153846201</c:v>
                </c:pt>
                <c:pt idx="3946">
                  <c:v>1.36553846153846</c:v>
                </c:pt>
                <c:pt idx="3947">
                  <c:v>1.36569230769231</c:v>
                </c:pt>
                <c:pt idx="3948">
                  <c:v>1.3658461538461499</c:v>
                </c:pt>
                <c:pt idx="3949">
                  <c:v>1.3660000000000001</c:v>
                </c:pt>
                <c:pt idx="3950">
                  <c:v>1.36615384615385</c:v>
                </c:pt>
                <c:pt idx="3951">
                  <c:v>1.36630769230769</c:v>
                </c:pt>
                <c:pt idx="3952">
                  <c:v>1.3664615384615399</c:v>
                </c:pt>
                <c:pt idx="3953">
                  <c:v>1.3666153846153799</c:v>
                </c:pt>
                <c:pt idx="3954">
                  <c:v>1.3667692307692301</c:v>
                </c:pt>
                <c:pt idx="3955">
                  <c:v>1.36692307692308</c:v>
                </c:pt>
                <c:pt idx="3956">
                  <c:v>1.36707692307692</c:v>
                </c:pt>
                <c:pt idx="3957">
                  <c:v>1.3672307692307699</c:v>
                </c:pt>
                <c:pt idx="3958">
                  <c:v>1.3673846153846201</c:v>
                </c:pt>
                <c:pt idx="3959">
                  <c:v>1.36753846153846</c:v>
                </c:pt>
                <c:pt idx="3960">
                  <c:v>1.36769230769231</c:v>
                </c:pt>
                <c:pt idx="3961">
                  <c:v>1.3678461538461499</c:v>
                </c:pt>
                <c:pt idx="3962">
                  <c:v>1.3680000000000001</c:v>
                </c:pt>
                <c:pt idx="3963">
                  <c:v>1.3681538461538501</c:v>
                </c:pt>
                <c:pt idx="3964">
                  <c:v>1.36830769230769</c:v>
                </c:pt>
                <c:pt idx="3965">
                  <c:v>1.36846153846154</c:v>
                </c:pt>
                <c:pt idx="3966">
                  <c:v>1.3686153846153799</c:v>
                </c:pt>
                <c:pt idx="3967">
                  <c:v>1.3687692307692301</c:v>
                </c:pt>
                <c:pt idx="3968">
                  <c:v>1.36892307692308</c:v>
                </c:pt>
                <c:pt idx="3969">
                  <c:v>1.36907692307692</c:v>
                </c:pt>
                <c:pt idx="3970">
                  <c:v>1.3692307692307699</c:v>
                </c:pt>
                <c:pt idx="3971">
                  <c:v>1.3693846153846201</c:v>
                </c:pt>
                <c:pt idx="3972">
                  <c:v>1.36953846153846</c:v>
                </c:pt>
                <c:pt idx="3973">
                  <c:v>1.36969230769231</c:v>
                </c:pt>
                <c:pt idx="3974">
                  <c:v>1.3698461538461499</c:v>
                </c:pt>
                <c:pt idx="3975">
                  <c:v>1.37</c:v>
                </c:pt>
                <c:pt idx="3976">
                  <c:v>1.3701538461538501</c:v>
                </c:pt>
                <c:pt idx="3977">
                  <c:v>1.37030769230769</c:v>
                </c:pt>
                <c:pt idx="3978">
                  <c:v>1.37046153846154</c:v>
                </c:pt>
                <c:pt idx="3979">
                  <c:v>1.3706153846153799</c:v>
                </c:pt>
                <c:pt idx="3980">
                  <c:v>1.3707692307692301</c:v>
                </c:pt>
                <c:pt idx="3981">
                  <c:v>1.37092307692308</c:v>
                </c:pt>
                <c:pt idx="3982">
                  <c:v>1.37107692307692</c:v>
                </c:pt>
                <c:pt idx="3983">
                  <c:v>1.3712307692307699</c:v>
                </c:pt>
                <c:pt idx="3984">
                  <c:v>1.3713846153846201</c:v>
                </c:pt>
                <c:pt idx="3985">
                  <c:v>1.37153846153846</c:v>
                </c:pt>
                <c:pt idx="3986">
                  <c:v>1.37169230769231</c:v>
                </c:pt>
                <c:pt idx="3987">
                  <c:v>1.3718461538461499</c:v>
                </c:pt>
                <c:pt idx="3988">
                  <c:v>1.3720000000000001</c:v>
                </c:pt>
                <c:pt idx="3989">
                  <c:v>1.3721538461538501</c:v>
                </c:pt>
                <c:pt idx="3990">
                  <c:v>1.37230769230769</c:v>
                </c:pt>
                <c:pt idx="3991">
                  <c:v>1.37246153846154</c:v>
                </c:pt>
                <c:pt idx="3992">
                  <c:v>1.3726153846153799</c:v>
                </c:pt>
                <c:pt idx="3993">
                  <c:v>1.3727692307692301</c:v>
                </c:pt>
                <c:pt idx="3994">
                  <c:v>1.37292307692308</c:v>
                </c:pt>
                <c:pt idx="3995">
                  <c:v>1.37307692307692</c:v>
                </c:pt>
                <c:pt idx="3996">
                  <c:v>1.3732307692307699</c:v>
                </c:pt>
                <c:pt idx="3997">
                  <c:v>1.3733846153846201</c:v>
                </c:pt>
                <c:pt idx="3998">
                  <c:v>1.37353846153846</c:v>
                </c:pt>
                <c:pt idx="3999">
                  <c:v>1.37369230769231</c:v>
                </c:pt>
                <c:pt idx="4000">
                  <c:v>1.3738461538461499</c:v>
                </c:pt>
                <c:pt idx="4001">
                  <c:v>1.3740000000000001</c:v>
                </c:pt>
                <c:pt idx="4002">
                  <c:v>1.3741538461538501</c:v>
                </c:pt>
                <c:pt idx="4003">
                  <c:v>1.37430769230769</c:v>
                </c:pt>
                <c:pt idx="4004">
                  <c:v>1.37446153846154</c:v>
                </c:pt>
                <c:pt idx="4005">
                  <c:v>1.3746153846153799</c:v>
                </c:pt>
                <c:pt idx="4006">
                  <c:v>1.3747692307692301</c:v>
                </c:pt>
                <c:pt idx="4007">
                  <c:v>1.37492307692308</c:v>
                </c:pt>
                <c:pt idx="4008">
                  <c:v>1.37507692307692</c:v>
                </c:pt>
                <c:pt idx="4009">
                  <c:v>1.3752307692307699</c:v>
                </c:pt>
                <c:pt idx="4010">
                  <c:v>1.3753846153846201</c:v>
                </c:pt>
                <c:pt idx="4011">
                  <c:v>1.37553846153846</c:v>
                </c:pt>
                <c:pt idx="4012">
                  <c:v>1.37569230769231</c:v>
                </c:pt>
                <c:pt idx="4013">
                  <c:v>1.3758461538461499</c:v>
                </c:pt>
                <c:pt idx="4014">
                  <c:v>1.3759999999999999</c:v>
                </c:pt>
                <c:pt idx="4015">
                  <c:v>1.3761538461538501</c:v>
                </c:pt>
                <c:pt idx="4016">
                  <c:v>1.37630769230769</c:v>
                </c:pt>
                <c:pt idx="4017">
                  <c:v>1.37646153846154</c:v>
                </c:pt>
                <c:pt idx="4018">
                  <c:v>1.3766153846153799</c:v>
                </c:pt>
                <c:pt idx="4019">
                  <c:v>1.3767692307692301</c:v>
                </c:pt>
                <c:pt idx="4020">
                  <c:v>1.37692307692308</c:v>
                </c:pt>
                <c:pt idx="4021">
                  <c:v>1.37707692307692</c:v>
                </c:pt>
                <c:pt idx="4022">
                  <c:v>1.3772307692307699</c:v>
                </c:pt>
                <c:pt idx="4023">
                  <c:v>1.3773846153846201</c:v>
                </c:pt>
                <c:pt idx="4024">
                  <c:v>1.37753846153846</c:v>
                </c:pt>
                <c:pt idx="4025">
                  <c:v>1.37769230769231</c:v>
                </c:pt>
                <c:pt idx="4026">
                  <c:v>1.3778461538461499</c:v>
                </c:pt>
                <c:pt idx="4027">
                  <c:v>1.3779999999999999</c:v>
                </c:pt>
                <c:pt idx="4028">
                  <c:v>1.3781538461538501</c:v>
                </c:pt>
                <c:pt idx="4029">
                  <c:v>1.37830769230769</c:v>
                </c:pt>
                <c:pt idx="4030">
                  <c:v>1.37846153846154</c:v>
                </c:pt>
                <c:pt idx="4031">
                  <c:v>1.3786153846153799</c:v>
                </c:pt>
                <c:pt idx="4032">
                  <c:v>1.3787692307692301</c:v>
                </c:pt>
                <c:pt idx="4033">
                  <c:v>1.37892307692308</c:v>
                </c:pt>
                <c:pt idx="4034">
                  <c:v>1.37907692307692</c:v>
                </c:pt>
                <c:pt idx="4035">
                  <c:v>1.3792307692307699</c:v>
                </c:pt>
                <c:pt idx="4036">
                  <c:v>1.3793846153846201</c:v>
                </c:pt>
                <c:pt idx="4037">
                  <c:v>1.37953846153846</c:v>
                </c:pt>
                <c:pt idx="4038">
                  <c:v>1.37969230769231</c:v>
                </c:pt>
                <c:pt idx="4039">
                  <c:v>1.3798461538461499</c:v>
                </c:pt>
                <c:pt idx="4040">
                  <c:v>1.38</c:v>
                </c:pt>
                <c:pt idx="4041">
                  <c:v>1.3801538461538501</c:v>
                </c:pt>
                <c:pt idx="4042">
                  <c:v>1.38030769230769</c:v>
                </c:pt>
                <c:pt idx="4043">
                  <c:v>1.38046153846154</c:v>
                </c:pt>
                <c:pt idx="4044">
                  <c:v>1.3806153846153799</c:v>
                </c:pt>
                <c:pt idx="4045">
                  <c:v>1.3807692307692301</c:v>
                </c:pt>
                <c:pt idx="4046">
                  <c:v>1.38092307692308</c:v>
                </c:pt>
                <c:pt idx="4047">
                  <c:v>1.38107692307692</c:v>
                </c:pt>
                <c:pt idx="4048">
                  <c:v>1.3812307692307699</c:v>
                </c:pt>
                <c:pt idx="4049">
                  <c:v>1.3813846153846201</c:v>
                </c:pt>
                <c:pt idx="4050">
                  <c:v>1.38153846153846</c:v>
                </c:pt>
                <c:pt idx="4051">
                  <c:v>1.38169230769231</c:v>
                </c:pt>
                <c:pt idx="4052">
                  <c:v>1.3818461538461499</c:v>
                </c:pt>
                <c:pt idx="4053">
                  <c:v>1.3819999999999999</c:v>
                </c:pt>
                <c:pt idx="4054">
                  <c:v>1.3821538461538501</c:v>
                </c:pt>
                <c:pt idx="4055">
                  <c:v>1.38230769230769</c:v>
                </c:pt>
                <c:pt idx="4056">
                  <c:v>1.38246153846154</c:v>
                </c:pt>
                <c:pt idx="4057">
                  <c:v>1.3826153846153799</c:v>
                </c:pt>
                <c:pt idx="4058">
                  <c:v>1.3827692307692301</c:v>
                </c:pt>
                <c:pt idx="4059">
                  <c:v>1.38292307692308</c:v>
                </c:pt>
                <c:pt idx="4060">
                  <c:v>1.38307692307692</c:v>
                </c:pt>
                <c:pt idx="4061">
                  <c:v>1.3832307692307699</c:v>
                </c:pt>
                <c:pt idx="4062">
                  <c:v>1.3833846153846201</c:v>
                </c:pt>
                <c:pt idx="4063">
                  <c:v>1.3835384615384601</c:v>
                </c:pt>
                <c:pt idx="4064">
                  <c:v>1.38369230769231</c:v>
                </c:pt>
                <c:pt idx="4065">
                  <c:v>1.38384615384615</c:v>
                </c:pt>
                <c:pt idx="4066">
                  <c:v>1.3839999999999999</c:v>
                </c:pt>
                <c:pt idx="4067">
                  <c:v>1.3841538461538501</c:v>
                </c:pt>
                <c:pt idx="4068">
                  <c:v>1.38430769230769</c:v>
                </c:pt>
                <c:pt idx="4069">
                  <c:v>1.38446153846154</c:v>
                </c:pt>
                <c:pt idx="4070">
                  <c:v>1.3846153846153799</c:v>
                </c:pt>
                <c:pt idx="4071">
                  <c:v>1.3847692307692301</c:v>
                </c:pt>
                <c:pt idx="4072">
                  <c:v>1.38492307692308</c:v>
                </c:pt>
                <c:pt idx="4073">
                  <c:v>1.38507692307692</c:v>
                </c:pt>
                <c:pt idx="4074">
                  <c:v>1.3852307692307699</c:v>
                </c:pt>
                <c:pt idx="4075">
                  <c:v>1.3853846153846201</c:v>
                </c:pt>
                <c:pt idx="4076">
                  <c:v>1.3855384615384601</c:v>
                </c:pt>
                <c:pt idx="4077">
                  <c:v>1.38569230769231</c:v>
                </c:pt>
                <c:pt idx="4078">
                  <c:v>1.38584615384615</c:v>
                </c:pt>
                <c:pt idx="4079">
                  <c:v>1.3859999999999999</c:v>
                </c:pt>
                <c:pt idx="4080">
                  <c:v>1.3861538461538501</c:v>
                </c:pt>
                <c:pt idx="4081">
                  <c:v>1.38630769230769</c:v>
                </c:pt>
                <c:pt idx="4082">
                  <c:v>1.38646153846154</c:v>
                </c:pt>
                <c:pt idx="4083">
                  <c:v>1.3866153846153799</c:v>
                </c:pt>
                <c:pt idx="4084">
                  <c:v>1.3867692307692301</c:v>
                </c:pt>
                <c:pt idx="4085">
                  <c:v>1.38692307692308</c:v>
                </c:pt>
                <c:pt idx="4086">
                  <c:v>1.38707692307692</c:v>
                </c:pt>
                <c:pt idx="4087">
                  <c:v>1.3872307692307699</c:v>
                </c:pt>
                <c:pt idx="4088">
                  <c:v>1.3873846153846201</c:v>
                </c:pt>
                <c:pt idx="4089">
                  <c:v>1.3875384615384601</c:v>
                </c:pt>
                <c:pt idx="4090">
                  <c:v>1.38769230769231</c:v>
                </c:pt>
                <c:pt idx="4091">
                  <c:v>1.38784615384615</c:v>
                </c:pt>
                <c:pt idx="4092">
                  <c:v>1.3879999999999999</c:v>
                </c:pt>
                <c:pt idx="4093">
                  <c:v>1.3881538461538501</c:v>
                </c:pt>
                <c:pt idx="4094">
                  <c:v>1.38830769230769</c:v>
                </c:pt>
                <c:pt idx="4095">
                  <c:v>1.38846153846154</c:v>
                </c:pt>
                <c:pt idx="4096">
                  <c:v>1.3886153846153799</c:v>
                </c:pt>
                <c:pt idx="4097">
                  <c:v>1.3887692307692301</c:v>
                </c:pt>
                <c:pt idx="4098">
                  <c:v>1.38892307692308</c:v>
                </c:pt>
                <c:pt idx="4099">
                  <c:v>1.38907692307692</c:v>
                </c:pt>
                <c:pt idx="4100">
                  <c:v>1.3892307692307699</c:v>
                </c:pt>
                <c:pt idx="4101">
                  <c:v>1.3893846153846201</c:v>
                </c:pt>
                <c:pt idx="4102">
                  <c:v>1.3895384615384601</c:v>
                </c:pt>
                <c:pt idx="4103">
                  <c:v>1.38969230769231</c:v>
                </c:pt>
                <c:pt idx="4104">
                  <c:v>1.38984615384615</c:v>
                </c:pt>
                <c:pt idx="4105">
                  <c:v>1.39</c:v>
                </c:pt>
                <c:pt idx="4106">
                  <c:v>1.3901538461538501</c:v>
                </c:pt>
                <c:pt idx="4107">
                  <c:v>1.39030769230769</c:v>
                </c:pt>
                <c:pt idx="4108">
                  <c:v>1.39046153846154</c:v>
                </c:pt>
                <c:pt idx="4109">
                  <c:v>1.3906153846153799</c:v>
                </c:pt>
                <c:pt idx="4110">
                  <c:v>1.3907692307692301</c:v>
                </c:pt>
                <c:pt idx="4111">
                  <c:v>1.39092307692308</c:v>
                </c:pt>
                <c:pt idx="4112">
                  <c:v>1.39107692307692</c:v>
                </c:pt>
                <c:pt idx="4113">
                  <c:v>1.3912307692307699</c:v>
                </c:pt>
                <c:pt idx="4114">
                  <c:v>1.3913846153846201</c:v>
                </c:pt>
                <c:pt idx="4115">
                  <c:v>1.3915384615384601</c:v>
                </c:pt>
                <c:pt idx="4116">
                  <c:v>1.39169230769231</c:v>
                </c:pt>
                <c:pt idx="4117">
                  <c:v>1.39184615384615</c:v>
                </c:pt>
                <c:pt idx="4118">
                  <c:v>1.3919999999999999</c:v>
                </c:pt>
                <c:pt idx="4119">
                  <c:v>1.3921538461538501</c:v>
                </c:pt>
                <c:pt idx="4120">
                  <c:v>1.39230769230769</c:v>
                </c:pt>
                <c:pt idx="4121">
                  <c:v>1.39246153846154</c:v>
                </c:pt>
                <c:pt idx="4122">
                  <c:v>1.3926153846153799</c:v>
                </c:pt>
                <c:pt idx="4123">
                  <c:v>1.3927692307692301</c:v>
                </c:pt>
                <c:pt idx="4124">
                  <c:v>1.39292307692308</c:v>
                </c:pt>
                <c:pt idx="4125">
                  <c:v>1.39307692307692</c:v>
                </c:pt>
                <c:pt idx="4126">
                  <c:v>1.3932307692307699</c:v>
                </c:pt>
                <c:pt idx="4127">
                  <c:v>1.3933846153846201</c:v>
                </c:pt>
                <c:pt idx="4128">
                  <c:v>1.3935384615384601</c:v>
                </c:pt>
                <c:pt idx="4129">
                  <c:v>1.39369230769231</c:v>
                </c:pt>
                <c:pt idx="4130">
                  <c:v>1.39384615384615</c:v>
                </c:pt>
                <c:pt idx="4131">
                  <c:v>1.3939999999999999</c:v>
                </c:pt>
                <c:pt idx="4132">
                  <c:v>1.3941538461538501</c:v>
                </c:pt>
                <c:pt idx="4133">
                  <c:v>1.39430769230769</c:v>
                </c:pt>
                <c:pt idx="4134">
                  <c:v>1.39446153846154</c:v>
                </c:pt>
                <c:pt idx="4135">
                  <c:v>1.3946153846153799</c:v>
                </c:pt>
                <c:pt idx="4136">
                  <c:v>1.3947692307692301</c:v>
                </c:pt>
                <c:pt idx="4137">
                  <c:v>1.39492307692308</c:v>
                </c:pt>
                <c:pt idx="4138">
                  <c:v>1.39507692307692</c:v>
                </c:pt>
                <c:pt idx="4139">
                  <c:v>1.3952307692307699</c:v>
                </c:pt>
                <c:pt idx="4140">
                  <c:v>1.3953846153846201</c:v>
                </c:pt>
                <c:pt idx="4141">
                  <c:v>1.3955384615384601</c:v>
                </c:pt>
                <c:pt idx="4142">
                  <c:v>1.39569230769231</c:v>
                </c:pt>
                <c:pt idx="4143">
                  <c:v>1.39584615384615</c:v>
                </c:pt>
                <c:pt idx="4144">
                  <c:v>1.3959999999999999</c:v>
                </c:pt>
                <c:pt idx="4145">
                  <c:v>1.3961538461538501</c:v>
                </c:pt>
                <c:pt idx="4146">
                  <c:v>1.39630769230769</c:v>
                </c:pt>
                <c:pt idx="4147">
                  <c:v>1.39646153846154</c:v>
                </c:pt>
                <c:pt idx="4148">
                  <c:v>1.3966153846153799</c:v>
                </c:pt>
                <c:pt idx="4149">
                  <c:v>1.3967692307692301</c:v>
                </c:pt>
                <c:pt idx="4150">
                  <c:v>1.39692307692308</c:v>
                </c:pt>
                <c:pt idx="4151">
                  <c:v>1.39707692307692</c:v>
                </c:pt>
                <c:pt idx="4152">
                  <c:v>1.3972307692307699</c:v>
                </c:pt>
                <c:pt idx="4153">
                  <c:v>1.3973846153846201</c:v>
                </c:pt>
                <c:pt idx="4154">
                  <c:v>1.3975384615384601</c:v>
                </c:pt>
                <c:pt idx="4155">
                  <c:v>1.39769230769231</c:v>
                </c:pt>
                <c:pt idx="4156">
                  <c:v>1.39784615384615</c:v>
                </c:pt>
                <c:pt idx="4157">
                  <c:v>1.3979999999999999</c:v>
                </c:pt>
                <c:pt idx="4158">
                  <c:v>1.3981538461538501</c:v>
                </c:pt>
                <c:pt idx="4159">
                  <c:v>1.39830769230769</c:v>
                </c:pt>
                <c:pt idx="4160">
                  <c:v>1.39846153846154</c:v>
                </c:pt>
                <c:pt idx="4161">
                  <c:v>1.3986153846153799</c:v>
                </c:pt>
                <c:pt idx="4162">
                  <c:v>1.3987692307692301</c:v>
                </c:pt>
                <c:pt idx="4163">
                  <c:v>1.39892307692308</c:v>
                </c:pt>
                <c:pt idx="4164">
                  <c:v>1.39907692307692</c:v>
                </c:pt>
                <c:pt idx="4165">
                  <c:v>1.3992307692307699</c:v>
                </c:pt>
                <c:pt idx="4166">
                  <c:v>1.3993846153846199</c:v>
                </c:pt>
                <c:pt idx="4167">
                  <c:v>1.3995384615384601</c:v>
                </c:pt>
                <c:pt idx="4168">
                  <c:v>1.39969230769231</c:v>
                </c:pt>
                <c:pt idx="4169">
                  <c:v>1.39984615384615</c:v>
                </c:pt>
                <c:pt idx="4170">
                  <c:v>1.4</c:v>
                </c:pt>
                <c:pt idx="4171">
                  <c:v>1.40011538461538</c:v>
                </c:pt>
                <c:pt idx="4172">
                  <c:v>1.4002307692307701</c:v>
                </c:pt>
                <c:pt idx="4173">
                  <c:v>1.4003461538461499</c:v>
                </c:pt>
                <c:pt idx="4174">
                  <c:v>1.40046153846154</c:v>
                </c:pt>
                <c:pt idx="4175">
                  <c:v>1.4005769230769201</c:v>
                </c:pt>
                <c:pt idx="4176">
                  <c:v>1.4006923076923099</c:v>
                </c:pt>
                <c:pt idx="4177">
                  <c:v>1.40080769230769</c:v>
                </c:pt>
                <c:pt idx="4178">
                  <c:v>1.40092307692308</c:v>
                </c:pt>
                <c:pt idx="4179">
                  <c:v>1.4010384615384599</c:v>
                </c:pt>
                <c:pt idx="4180">
                  <c:v>1.40115384615385</c:v>
                </c:pt>
                <c:pt idx="4181">
                  <c:v>1.40126923076923</c:v>
                </c:pt>
                <c:pt idx="4182">
                  <c:v>1.4013846153846199</c:v>
                </c:pt>
                <c:pt idx="4183">
                  <c:v>1.4015</c:v>
                </c:pt>
                <c:pt idx="4184">
                  <c:v>1.40161538461538</c:v>
                </c:pt>
                <c:pt idx="4185">
                  <c:v>1.4017307692307699</c:v>
                </c:pt>
                <c:pt idx="4186">
                  <c:v>1.40184615384615</c:v>
                </c:pt>
                <c:pt idx="4187">
                  <c:v>1.40196153846154</c:v>
                </c:pt>
                <c:pt idx="4188">
                  <c:v>1.4020769230769199</c:v>
                </c:pt>
                <c:pt idx="4189">
                  <c:v>1.40219230769231</c:v>
                </c:pt>
                <c:pt idx="4190">
                  <c:v>1.40230769230769</c:v>
                </c:pt>
                <c:pt idx="4191">
                  <c:v>1.4024230769230801</c:v>
                </c:pt>
                <c:pt idx="4192">
                  <c:v>1.40253846153846</c:v>
                </c:pt>
                <c:pt idx="4193">
                  <c:v>1.40265384615385</c:v>
                </c:pt>
                <c:pt idx="4194">
                  <c:v>1.4027692307692301</c:v>
                </c:pt>
                <c:pt idx="4195">
                  <c:v>1.4028846153846199</c:v>
                </c:pt>
                <c:pt idx="4196">
                  <c:v>1.403</c:v>
                </c:pt>
                <c:pt idx="4197">
                  <c:v>1.4031153846153801</c:v>
                </c:pt>
                <c:pt idx="4198">
                  <c:v>1.4032307692307699</c:v>
                </c:pt>
                <c:pt idx="4199">
                  <c:v>1.40334615384615</c:v>
                </c:pt>
                <c:pt idx="4200">
                  <c:v>1.4034615384615401</c:v>
                </c:pt>
                <c:pt idx="4201">
                  <c:v>1.4035769230769199</c:v>
                </c:pt>
                <c:pt idx="4202">
                  <c:v>1.40369230769231</c:v>
                </c:pt>
                <c:pt idx="4203">
                  <c:v>1.4038076923076901</c:v>
                </c:pt>
                <c:pt idx="4204">
                  <c:v>1.4039230769230799</c:v>
                </c:pt>
                <c:pt idx="4205">
                  <c:v>1.40403846153846</c:v>
                </c:pt>
                <c:pt idx="4206">
                  <c:v>1.4041538461538501</c:v>
                </c:pt>
                <c:pt idx="4207">
                  <c:v>1.4042692307692299</c:v>
                </c:pt>
                <c:pt idx="4208">
                  <c:v>1.40438461538462</c:v>
                </c:pt>
                <c:pt idx="4209">
                  <c:v>1.4045000000000001</c:v>
                </c:pt>
                <c:pt idx="4210">
                  <c:v>1.4046153846153799</c:v>
                </c:pt>
                <c:pt idx="4211">
                  <c:v>1.40473076923077</c:v>
                </c:pt>
                <c:pt idx="4212">
                  <c:v>1.4048461538461501</c:v>
                </c:pt>
                <c:pt idx="4213">
                  <c:v>1.4049615384615399</c:v>
                </c:pt>
                <c:pt idx="4214">
                  <c:v>1.40507692307692</c:v>
                </c:pt>
                <c:pt idx="4215">
                  <c:v>1.4051923076923101</c:v>
                </c:pt>
                <c:pt idx="4216">
                  <c:v>1.4053076923076899</c:v>
                </c:pt>
                <c:pt idx="4217">
                  <c:v>1.40542307692308</c:v>
                </c:pt>
                <c:pt idx="4218">
                  <c:v>1.4055384615384601</c:v>
                </c:pt>
                <c:pt idx="4219">
                  <c:v>1.4056538461538499</c:v>
                </c:pt>
                <c:pt idx="4220">
                  <c:v>1.40576923076923</c:v>
                </c:pt>
                <c:pt idx="4221">
                  <c:v>1.4058846153846201</c:v>
                </c:pt>
                <c:pt idx="4222">
                  <c:v>1.4059999999999999</c:v>
                </c:pt>
                <c:pt idx="4223">
                  <c:v>1.40611538461538</c:v>
                </c:pt>
                <c:pt idx="4224">
                  <c:v>1.4062307692307701</c:v>
                </c:pt>
                <c:pt idx="4225">
                  <c:v>1.4063461538461499</c:v>
                </c:pt>
                <c:pt idx="4226">
                  <c:v>1.40646153846154</c:v>
                </c:pt>
                <c:pt idx="4227">
                  <c:v>1.4065769230769201</c:v>
                </c:pt>
                <c:pt idx="4228">
                  <c:v>1.4066923076923099</c:v>
                </c:pt>
                <c:pt idx="4229">
                  <c:v>1.40680769230769</c:v>
                </c:pt>
                <c:pt idx="4230">
                  <c:v>1.4069230769230801</c:v>
                </c:pt>
                <c:pt idx="4231">
                  <c:v>1.4070384615384599</c:v>
                </c:pt>
                <c:pt idx="4232">
                  <c:v>1.40715384615385</c:v>
                </c:pt>
                <c:pt idx="4233">
                  <c:v>1.4072692307692301</c:v>
                </c:pt>
                <c:pt idx="4234">
                  <c:v>1.4073846153846199</c:v>
                </c:pt>
                <c:pt idx="4235">
                  <c:v>1.4075</c:v>
                </c:pt>
                <c:pt idx="4236">
                  <c:v>1.40761538461538</c:v>
                </c:pt>
                <c:pt idx="4237">
                  <c:v>1.4077307692307699</c:v>
                </c:pt>
                <c:pt idx="4238">
                  <c:v>1.40784615384615</c:v>
                </c:pt>
                <c:pt idx="4239">
                  <c:v>1.40796153846154</c:v>
                </c:pt>
                <c:pt idx="4240">
                  <c:v>1.4080769230769199</c:v>
                </c:pt>
                <c:pt idx="4241">
                  <c:v>1.40819230769231</c:v>
                </c:pt>
                <c:pt idx="4242">
                  <c:v>1.40830769230769</c:v>
                </c:pt>
                <c:pt idx="4243">
                  <c:v>1.4084230769230801</c:v>
                </c:pt>
                <c:pt idx="4244">
                  <c:v>1.40853846153846</c:v>
                </c:pt>
                <c:pt idx="4245">
                  <c:v>1.40865384615385</c:v>
                </c:pt>
                <c:pt idx="4246">
                  <c:v>1.4087692307692301</c:v>
                </c:pt>
                <c:pt idx="4247">
                  <c:v>1.40888461538462</c:v>
                </c:pt>
                <c:pt idx="4248">
                  <c:v>1.409</c:v>
                </c:pt>
                <c:pt idx="4249">
                  <c:v>1.4091153846153801</c:v>
                </c:pt>
                <c:pt idx="4250">
                  <c:v>1.40923076923077</c:v>
                </c:pt>
                <c:pt idx="4251">
                  <c:v>1.40934615384615</c:v>
                </c:pt>
                <c:pt idx="4252">
                  <c:v>1.4094615384615401</c:v>
                </c:pt>
                <c:pt idx="4253">
                  <c:v>1.40957692307692</c:v>
                </c:pt>
                <c:pt idx="4254">
                  <c:v>1.40969230769231</c:v>
                </c:pt>
                <c:pt idx="4255">
                  <c:v>1.4098076923076901</c:v>
                </c:pt>
                <c:pt idx="4256">
                  <c:v>1.4099230769230799</c:v>
                </c:pt>
                <c:pt idx="4257">
                  <c:v>1.41003846153846</c:v>
                </c:pt>
                <c:pt idx="4258">
                  <c:v>1.4101538461538501</c:v>
                </c:pt>
                <c:pt idx="4259">
                  <c:v>1.4102692307692299</c:v>
                </c:pt>
                <c:pt idx="4260">
                  <c:v>1.41038461538462</c:v>
                </c:pt>
                <c:pt idx="4261">
                  <c:v>1.4105000000000001</c:v>
                </c:pt>
                <c:pt idx="4262">
                  <c:v>1.4106153846153799</c:v>
                </c:pt>
                <c:pt idx="4263">
                  <c:v>1.41073076923077</c:v>
                </c:pt>
                <c:pt idx="4264">
                  <c:v>1.4108461538461501</c:v>
                </c:pt>
                <c:pt idx="4265">
                  <c:v>1.4109615384615399</c:v>
                </c:pt>
                <c:pt idx="4266">
                  <c:v>1.41107692307692</c:v>
                </c:pt>
                <c:pt idx="4267">
                  <c:v>1.4111923076923101</c:v>
                </c:pt>
                <c:pt idx="4268">
                  <c:v>1.4113076923076899</c:v>
                </c:pt>
                <c:pt idx="4269">
                  <c:v>1.41142307692308</c:v>
                </c:pt>
                <c:pt idx="4270">
                  <c:v>1.4115384615384601</c:v>
                </c:pt>
                <c:pt idx="4271">
                  <c:v>1.4116538461538499</c:v>
                </c:pt>
                <c:pt idx="4272">
                  <c:v>1.41176923076923</c:v>
                </c:pt>
                <c:pt idx="4273">
                  <c:v>1.4118846153846201</c:v>
                </c:pt>
                <c:pt idx="4274">
                  <c:v>1.4119999999999999</c:v>
                </c:pt>
                <c:pt idx="4275">
                  <c:v>1.41211538461538</c:v>
                </c:pt>
                <c:pt idx="4276">
                  <c:v>1.4122307692307701</c:v>
                </c:pt>
                <c:pt idx="4277">
                  <c:v>1.4123461538461499</c:v>
                </c:pt>
                <c:pt idx="4278">
                  <c:v>1.41246153846154</c:v>
                </c:pt>
                <c:pt idx="4279">
                  <c:v>1.4125769230769201</c:v>
                </c:pt>
                <c:pt idx="4280">
                  <c:v>1.4126923076923099</c:v>
                </c:pt>
                <c:pt idx="4281">
                  <c:v>1.41280769230769</c:v>
                </c:pt>
                <c:pt idx="4282">
                  <c:v>1.4129230769230801</c:v>
                </c:pt>
                <c:pt idx="4283">
                  <c:v>1.4130384615384599</c:v>
                </c:pt>
                <c:pt idx="4284">
                  <c:v>1.41315384615385</c:v>
                </c:pt>
                <c:pt idx="4285">
                  <c:v>1.4132692307692301</c:v>
                </c:pt>
                <c:pt idx="4286">
                  <c:v>1.4133846153846199</c:v>
                </c:pt>
                <c:pt idx="4287">
                  <c:v>1.4135</c:v>
                </c:pt>
                <c:pt idx="4288">
                  <c:v>1.4136153846153801</c:v>
                </c:pt>
                <c:pt idx="4289">
                  <c:v>1.4137307692307699</c:v>
                </c:pt>
                <c:pt idx="4290">
                  <c:v>1.41384615384615</c:v>
                </c:pt>
                <c:pt idx="4291">
                  <c:v>1.41396153846154</c:v>
                </c:pt>
                <c:pt idx="4292">
                  <c:v>1.4140769230769199</c:v>
                </c:pt>
                <c:pt idx="4293">
                  <c:v>1.41419230769231</c:v>
                </c:pt>
                <c:pt idx="4294">
                  <c:v>1.41430769230769</c:v>
                </c:pt>
                <c:pt idx="4295">
                  <c:v>1.4144230769230799</c:v>
                </c:pt>
                <c:pt idx="4296">
                  <c:v>1.41453846153846</c:v>
                </c:pt>
                <c:pt idx="4297">
                  <c:v>1.41465384615385</c:v>
                </c:pt>
                <c:pt idx="4298">
                  <c:v>1.4147692307692299</c:v>
                </c:pt>
                <c:pt idx="4299">
                  <c:v>1.41488461538462</c:v>
                </c:pt>
                <c:pt idx="4300">
                  <c:v>1.415</c:v>
                </c:pt>
                <c:pt idx="4301">
                  <c:v>1.4151153846153799</c:v>
                </c:pt>
                <c:pt idx="4302">
                  <c:v>1.41523076923077</c:v>
                </c:pt>
                <c:pt idx="4303">
                  <c:v>1.41534615384615</c:v>
                </c:pt>
                <c:pt idx="4304">
                  <c:v>1.4154615384615401</c:v>
                </c:pt>
                <c:pt idx="4305">
                  <c:v>1.41557692307692</c:v>
                </c:pt>
                <c:pt idx="4306">
                  <c:v>1.41569230769231</c:v>
                </c:pt>
                <c:pt idx="4307">
                  <c:v>1.4158076923076901</c:v>
                </c:pt>
                <c:pt idx="4308">
                  <c:v>1.4159230769230799</c:v>
                </c:pt>
                <c:pt idx="4309">
                  <c:v>1.41603846153846</c:v>
                </c:pt>
                <c:pt idx="4310">
                  <c:v>1.4161538461538501</c:v>
                </c:pt>
                <c:pt idx="4311">
                  <c:v>1.4162692307692299</c:v>
                </c:pt>
                <c:pt idx="4312">
                  <c:v>1.41638461538462</c:v>
                </c:pt>
                <c:pt idx="4313">
                  <c:v>1.4165000000000001</c:v>
                </c:pt>
                <c:pt idx="4314">
                  <c:v>1.4166153846153799</c:v>
                </c:pt>
                <c:pt idx="4315">
                  <c:v>1.41673076923077</c:v>
                </c:pt>
                <c:pt idx="4316">
                  <c:v>1.4168461538461501</c:v>
                </c:pt>
                <c:pt idx="4317">
                  <c:v>1.4169615384615399</c:v>
                </c:pt>
                <c:pt idx="4318">
                  <c:v>1.41707692307692</c:v>
                </c:pt>
                <c:pt idx="4319">
                  <c:v>1.4171923076923101</c:v>
                </c:pt>
                <c:pt idx="4320">
                  <c:v>1.4173076923076899</c:v>
                </c:pt>
                <c:pt idx="4321">
                  <c:v>1.41742307692308</c:v>
                </c:pt>
                <c:pt idx="4322">
                  <c:v>1.4175384615384601</c:v>
                </c:pt>
                <c:pt idx="4323">
                  <c:v>1.4176538461538499</c:v>
                </c:pt>
                <c:pt idx="4324">
                  <c:v>1.41776923076923</c:v>
                </c:pt>
                <c:pt idx="4325">
                  <c:v>1.4178846153846201</c:v>
                </c:pt>
                <c:pt idx="4326">
                  <c:v>1.4179999999999999</c:v>
                </c:pt>
                <c:pt idx="4327">
                  <c:v>1.41811538461538</c:v>
                </c:pt>
                <c:pt idx="4328">
                  <c:v>1.4182307692307701</c:v>
                </c:pt>
                <c:pt idx="4329">
                  <c:v>1.4183461538461499</c:v>
                </c:pt>
                <c:pt idx="4330">
                  <c:v>1.41846153846154</c:v>
                </c:pt>
                <c:pt idx="4331">
                  <c:v>1.4185769230769201</c:v>
                </c:pt>
                <c:pt idx="4332">
                  <c:v>1.4186923076923099</c:v>
                </c:pt>
                <c:pt idx="4333">
                  <c:v>1.41880769230769</c:v>
                </c:pt>
                <c:pt idx="4334">
                  <c:v>1.4189230769230801</c:v>
                </c:pt>
                <c:pt idx="4335">
                  <c:v>1.4190384615384599</c:v>
                </c:pt>
                <c:pt idx="4336">
                  <c:v>1.41915384615385</c:v>
                </c:pt>
                <c:pt idx="4337">
                  <c:v>1.4192692307692301</c:v>
                </c:pt>
                <c:pt idx="4338">
                  <c:v>1.4193846153846199</c:v>
                </c:pt>
                <c:pt idx="4339">
                  <c:v>1.4195</c:v>
                </c:pt>
                <c:pt idx="4340">
                  <c:v>1.4196153846153801</c:v>
                </c:pt>
                <c:pt idx="4341">
                  <c:v>1.4197307692307699</c:v>
                </c:pt>
                <c:pt idx="4342">
                  <c:v>1.41984615384615</c:v>
                </c:pt>
                <c:pt idx="4343">
                  <c:v>1.4199615384615401</c:v>
                </c:pt>
                <c:pt idx="4344">
                  <c:v>1.4200769230769199</c:v>
                </c:pt>
                <c:pt idx="4345">
                  <c:v>1.42019230769231</c:v>
                </c:pt>
                <c:pt idx="4346">
                  <c:v>1.4203076923076901</c:v>
                </c:pt>
                <c:pt idx="4347">
                  <c:v>1.4204230769230799</c:v>
                </c:pt>
                <c:pt idx="4348">
                  <c:v>1.42053846153846</c:v>
                </c:pt>
                <c:pt idx="4349">
                  <c:v>1.42065384615385</c:v>
                </c:pt>
                <c:pt idx="4350">
                  <c:v>1.4207692307692299</c:v>
                </c:pt>
                <c:pt idx="4351">
                  <c:v>1.42088461538462</c:v>
                </c:pt>
                <c:pt idx="4352">
                  <c:v>1.421</c:v>
                </c:pt>
                <c:pt idx="4353">
                  <c:v>1.4211153846153799</c:v>
                </c:pt>
                <c:pt idx="4354">
                  <c:v>1.42123076923077</c:v>
                </c:pt>
                <c:pt idx="4355">
                  <c:v>1.42134615384615</c:v>
                </c:pt>
                <c:pt idx="4356">
                  <c:v>1.4214615384615401</c:v>
                </c:pt>
                <c:pt idx="4357">
                  <c:v>1.42157692307692</c:v>
                </c:pt>
                <c:pt idx="4358">
                  <c:v>1.42169230769231</c:v>
                </c:pt>
                <c:pt idx="4359">
                  <c:v>1.4218076923076901</c:v>
                </c:pt>
                <c:pt idx="4360">
                  <c:v>1.42192307692308</c:v>
                </c:pt>
                <c:pt idx="4361">
                  <c:v>1.42203846153846</c:v>
                </c:pt>
                <c:pt idx="4362">
                  <c:v>1.4221538461538501</c:v>
                </c:pt>
                <c:pt idx="4363">
                  <c:v>1.42226923076923</c:v>
                </c:pt>
                <c:pt idx="4364">
                  <c:v>1.42238461538462</c:v>
                </c:pt>
                <c:pt idx="4365">
                  <c:v>1.4225000000000001</c:v>
                </c:pt>
                <c:pt idx="4366">
                  <c:v>1.42261538461538</c:v>
                </c:pt>
                <c:pt idx="4367">
                  <c:v>1.42273076923077</c:v>
                </c:pt>
                <c:pt idx="4368">
                  <c:v>1.4228461538461501</c:v>
                </c:pt>
                <c:pt idx="4369">
                  <c:v>1.4229615384615399</c:v>
                </c:pt>
                <c:pt idx="4370">
                  <c:v>1.42307692307692</c:v>
                </c:pt>
                <c:pt idx="4371">
                  <c:v>1.4231923076923101</c:v>
                </c:pt>
                <c:pt idx="4372">
                  <c:v>1.4233076923076899</c:v>
                </c:pt>
                <c:pt idx="4373">
                  <c:v>1.42342307692308</c:v>
                </c:pt>
                <c:pt idx="4374">
                  <c:v>1.4235384615384601</c:v>
                </c:pt>
                <c:pt idx="4375">
                  <c:v>1.4236538461538499</c:v>
                </c:pt>
                <c:pt idx="4376">
                  <c:v>1.42376923076923</c:v>
                </c:pt>
                <c:pt idx="4377">
                  <c:v>1.4238846153846201</c:v>
                </c:pt>
                <c:pt idx="4378">
                  <c:v>1.4239999999999999</c:v>
                </c:pt>
                <c:pt idx="4379">
                  <c:v>1.42411538461538</c:v>
                </c:pt>
                <c:pt idx="4380">
                  <c:v>1.4242307692307701</c:v>
                </c:pt>
                <c:pt idx="4381">
                  <c:v>1.4243461538461499</c:v>
                </c:pt>
                <c:pt idx="4382">
                  <c:v>1.42446153846154</c:v>
                </c:pt>
                <c:pt idx="4383">
                  <c:v>1.4245769230769201</c:v>
                </c:pt>
                <c:pt idx="4384">
                  <c:v>1.4246923076923099</c:v>
                </c:pt>
                <c:pt idx="4385">
                  <c:v>1.42480769230769</c:v>
                </c:pt>
                <c:pt idx="4386">
                  <c:v>1.4249230769230801</c:v>
                </c:pt>
                <c:pt idx="4387">
                  <c:v>1.4250384615384599</c:v>
                </c:pt>
                <c:pt idx="4388">
                  <c:v>1.42515384615385</c:v>
                </c:pt>
                <c:pt idx="4389">
                  <c:v>1.4252692307692301</c:v>
                </c:pt>
                <c:pt idx="4390">
                  <c:v>1.4253846153846199</c:v>
                </c:pt>
                <c:pt idx="4391">
                  <c:v>1.4255</c:v>
                </c:pt>
                <c:pt idx="4392">
                  <c:v>1.4256153846153801</c:v>
                </c:pt>
                <c:pt idx="4393">
                  <c:v>1.4257307692307699</c:v>
                </c:pt>
                <c:pt idx="4394">
                  <c:v>1.42584615384615</c:v>
                </c:pt>
                <c:pt idx="4395">
                  <c:v>1.4259615384615401</c:v>
                </c:pt>
                <c:pt idx="4396">
                  <c:v>1.4260769230769199</c:v>
                </c:pt>
                <c:pt idx="4397">
                  <c:v>1.42619230769231</c:v>
                </c:pt>
                <c:pt idx="4398">
                  <c:v>1.4263076923076901</c:v>
                </c:pt>
                <c:pt idx="4399">
                  <c:v>1.4264230769230799</c:v>
                </c:pt>
                <c:pt idx="4400">
                  <c:v>1.42653846153846</c:v>
                </c:pt>
                <c:pt idx="4401">
                  <c:v>1.42665384615385</c:v>
                </c:pt>
                <c:pt idx="4402">
                  <c:v>1.4267692307692299</c:v>
                </c:pt>
                <c:pt idx="4403">
                  <c:v>1.42688461538462</c:v>
                </c:pt>
                <c:pt idx="4404">
                  <c:v>1.427</c:v>
                </c:pt>
                <c:pt idx="4405">
                  <c:v>1.4271153846153799</c:v>
                </c:pt>
                <c:pt idx="4406">
                  <c:v>1.42723076923077</c:v>
                </c:pt>
                <c:pt idx="4407">
                  <c:v>1.42734615384615</c:v>
                </c:pt>
                <c:pt idx="4408">
                  <c:v>1.4274615384615399</c:v>
                </c:pt>
                <c:pt idx="4409">
                  <c:v>1.42757692307692</c:v>
                </c:pt>
                <c:pt idx="4410">
                  <c:v>1.42769230769231</c:v>
                </c:pt>
                <c:pt idx="4411">
                  <c:v>1.4278076923076899</c:v>
                </c:pt>
                <c:pt idx="4412">
                  <c:v>1.42792307692308</c:v>
                </c:pt>
                <c:pt idx="4413">
                  <c:v>1.42803846153846</c:v>
                </c:pt>
                <c:pt idx="4414">
                  <c:v>1.4281538461538501</c:v>
                </c:pt>
                <c:pt idx="4415">
                  <c:v>1.42826923076923</c:v>
                </c:pt>
                <c:pt idx="4416">
                  <c:v>1.42838461538462</c:v>
                </c:pt>
                <c:pt idx="4417">
                  <c:v>1.4285000000000001</c:v>
                </c:pt>
                <c:pt idx="4418">
                  <c:v>1.42861538461538</c:v>
                </c:pt>
                <c:pt idx="4419">
                  <c:v>1.42873076923077</c:v>
                </c:pt>
                <c:pt idx="4420">
                  <c:v>1.4288461538461501</c:v>
                </c:pt>
                <c:pt idx="4421">
                  <c:v>1.4289615384615399</c:v>
                </c:pt>
                <c:pt idx="4422">
                  <c:v>1.42907692307692</c:v>
                </c:pt>
                <c:pt idx="4423">
                  <c:v>1.4291923076923101</c:v>
                </c:pt>
                <c:pt idx="4424">
                  <c:v>1.4293076923076899</c:v>
                </c:pt>
                <c:pt idx="4425">
                  <c:v>1.42942307692308</c:v>
                </c:pt>
                <c:pt idx="4426">
                  <c:v>1.4295384615384601</c:v>
                </c:pt>
                <c:pt idx="4427">
                  <c:v>1.4296538461538499</c:v>
                </c:pt>
                <c:pt idx="4428">
                  <c:v>1.42976923076923</c:v>
                </c:pt>
                <c:pt idx="4429">
                  <c:v>1.4298846153846201</c:v>
                </c:pt>
                <c:pt idx="4430">
                  <c:v>1.43</c:v>
                </c:pt>
                <c:pt idx="4431">
                  <c:v>1.43011538461538</c:v>
                </c:pt>
                <c:pt idx="4432">
                  <c:v>1.4302307692307701</c:v>
                </c:pt>
                <c:pt idx="4433">
                  <c:v>1.4303461538461499</c:v>
                </c:pt>
                <c:pt idx="4434">
                  <c:v>1.43046153846154</c:v>
                </c:pt>
                <c:pt idx="4435">
                  <c:v>1.4305769230769201</c:v>
                </c:pt>
                <c:pt idx="4436">
                  <c:v>1.4306923076923099</c:v>
                </c:pt>
                <c:pt idx="4437">
                  <c:v>1.43080769230769</c:v>
                </c:pt>
                <c:pt idx="4438">
                  <c:v>1.4309230769230801</c:v>
                </c:pt>
                <c:pt idx="4439">
                  <c:v>1.4310384615384599</c:v>
                </c:pt>
                <c:pt idx="4440">
                  <c:v>1.43115384615385</c:v>
                </c:pt>
                <c:pt idx="4441">
                  <c:v>1.4312692307692301</c:v>
                </c:pt>
                <c:pt idx="4442">
                  <c:v>1.4313846153846199</c:v>
                </c:pt>
                <c:pt idx="4443">
                  <c:v>1.4315</c:v>
                </c:pt>
                <c:pt idx="4444">
                  <c:v>1.4316153846153801</c:v>
                </c:pt>
                <c:pt idx="4445">
                  <c:v>1.4317307692307699</c:v>
                </c:pt>
                <c:pt idx="4446">
                  <c:v>1.43184615384615</c:v>
                </c:pt>
                <c:pt idx="4447">
                  <c:v>1.4319615384615401</c:v>
                </c:pt>
                <c:pt idx="4448">
                  <c:v>1.4320769230769199</c:v>
                </c:pt>
                <c:pt idx="4449">
                  <c:v>1.43219230769231</c:v>
                </c:pt>
                <c:pt idx="4450">
                  <c:v>1.4323076923076901</c:v>
                </c:pt>
                <c:pt idx="4451">
                  <c:v>1.4324230769230799</c:v>
                </c:pt>
                <c:pt idx="4452">
                  <c:v>1.43253846153846</c:v>
                </c:pt>
                <c:pt idx="4453">
                  <c:v>1.4326538461538501</c:v>
                </c:pt>
                <c:pt idx="4454">
                  <c:v>1.4327692307692299</c:v>
                </c:pt>
                <c:pt idx="4455">
                  <c:v>1.43288461538462</c:v>
                </c:pt>
                <c:pt idx="4456">
                  <c:v>1.4330000000000001</c:v>
                </c:pt>
                <c:pt idx="4457">
                  <c:v>1.4331153846153799</c:v>
                </c:pt>
                <c:pt idx="4458">
                  <c:v>1.43323076923077</c:v>
                </c:pt>
                <c:pt idx="4459">
                  <c:v>1.4333461538461501</c:v>
                </c:pt>
                <c:pt idx="4460">
                  <c:v>1.4334615384615399</c:v>
                </c:pt>
                <c:pt idx="4461">
                  <c:v>1.43357692307692</c:v>
                </c:pt>
                <c:pt idx="4462">
                  <c:v>1.43369230769231</c:v>
                </c:pt>
                <c:pt idx="4463">
                  <c:v>1.4338076923076899</c:v>
                </c:pt>
                <c:pt idx="4464">
                  <c:v>1.43392307692308</c:v>
                </c:pt>
                <c:pt idx="4465">
                  <c:v>1.43403846153846</c:v>
                </c:pt>
                <c:pt idx="4466">
                  <c:v>1.4341538461538501</c:v>
                </c:pt>
                <c:pt idx="4467">
                  <c:v>1.43426923076923</c:v>
                </c:pt>
                <c:pt idx="4468">
                  <c:v>1.43438461538462</c:v>
                </c:pt>
                <c:pt idx="4469">
                  <c:v>1.4345000000000001</c:v>
                </c:pt>
                <c:pt idx="4470">
                  <c:v>1.43461538461538</c:v>
                </c:pt>
                <c:pt idx="4471">
                  <c:v>1.43473076923077</c:v>
                </c:pt>
                <c:pt idx="4472">
                  <c:v>1.4348461538461501</c:v>
                </c:pt>
                <c:pt idx="4473">
                  <c:v>1.43496153846154</c:v>
                </c:pt>
                <c:pt idx="4474">
                  <c:v>1.43507692307692</c:v>
                </c:pt>
                <c:pt idx="4475">
                  <c:v>1.4351923076923101</c:v>
                </c:pt>
                <c:pt idx="4476">
                  <c:v>1.43530769230769</c:v>
                </c:pt>
                <c:pt idx="4477">
                  <c:v>1.43542307692308</c:v>
                </c:pt>
                <c:pt idx="4478">
                  <c:v>1.4355384615384601</c:v>
                </c:pt>
                <c:pt idx="4479">
                  <c:v>1.4356538461538499</c:v>
                </c:pt>
                <c:pt idx="4480">
                  <c:v>1.43576923076923</c:v>
                </c:pt>
                <c:pt idx="4481">
                  <c:v>1.4358846153846201</c:v>
                </c:pt>
                <c:pt idx="4482">
                  <c:v>1.4359999999999999</c:v>
                </c:pt>
                <c:pt idx="4483">
                  <c:v>1.43611538461538</c:v>
                </c:pt>
                <c:pt idx="4484">
                  <c:v>1.4362307692307701</c:v>
                </c:pt>
                <c:pt idx="4485">
                  <c:v>1.4363461538461499</c:v>
                </c:pt>
                <c:pt idx="4486">
                  <c:v>1.43646153846154</c:v>
                </c:pt>
                <c:pt idx="4487">
                  <c:v>1.4365769230769201</c:v>
                </c:pt>
                <c:pt idx="4488">
                  <c:v>1.4366923076923099</c:v>
                </c:pt>
                <c:pt idx="4489">
                  <c:v>1.43680769230769</c:v>
                </c:pt>
                <c:pt idx="4490">
                  <c:v>1.4369230769230801</c:v>
                </c:pt>
                <c:pt idx="4491">
                  <c:v>1.4370384615384599</c:v>
                </c:pt>
                <c:pt idx="4492">
                  <c:v>1.43715384615385</c:v>
                </c:pt>
                <c:pt idx="4493">
                  <c:v>1.4372692307692301</c:v>
                </c:pt>
                <c:pt idx="4494">
                  <c:v>1.4373846153846199</c:v>
                </c:pt>
                <c:pt idx="4495">
                  <c:v>1.4375</c:v>
                </c:pt>
                <c:pt idx="4496">
                  <c:v>1.4376153846153801</c:v>
                </c:pt>
                <c:pt idx="4497">
                  <c:v>1.4377307692307699</c:v>
                </c:pt>
                <c:pt idx="4498">
                  <c:v>1.43784615384615</c:v>
                </c:pt>
                <c:pt idx="4499">
                  <c:v>1.4379615384615401</c:v>
                </c:pt>
                <c:pt idx="4500">
                  <c:v>1.4380769230769199</c:v>
                </c:pt>
                <c:pt idx="4501">
                  <c:v>1.43819230769231</c:v>
                </c:pt>
                <c:pt idx="4502">
                  <c:v>1.4383076923076901</c:v>
                </c:pt>
                <c:pt idx="4503">
                  <c:v>1.4384230769230799</c:v>
                </c:pt>
                <c:pt idx="4504">
                  <c:v>1.43853846153846</c:v>
                </c:pt>
                <c:pt idx="4505">
                  <c:v>1.4386538461538501</c:v>
                </c:pt>
                <c:pt idx="4506">
                  <c:v>1.4387692307692299</c:v>
                </c:pt>
                <c:pt idx="4507">
                  <c:v>1.43888461538462</c:v>
                </c:pt>
                <c:pt idx="4508">
                  <c:v>1.4390000000000001</c:v>
                </c:pt>
                <c:pt idx="4509">
                  <c:v>1.4391153846153799</c:v>
                </c:pt>
                <c:pt idx="4510">
                  <c:v>1.43923076923077</c:v>
                </c:pt>
                <c:pt idx="4511">
                  <c:v>1.4393461538461501</c:v>
                </c:pt>
                <c:pt idx="4512">
                  <c:v>1.4394615384615399</c:v>
                </c:pt>
                <c:pt idx="4513">
                  <c:v>1.43957692307692</c:v>
                </c:pt>
                <c:pt idx="4514">
                  <c:v>1.43969230769231</c:v>
                </c:pt>
                <c:pt idx="4515">
                  <c:v>1.4398076923076899</c:v>
                </c:pt>
                <c:pt idx="4516">
                  <c:v>1.43992307692308</c:v>
                </c:pt>
                <c:pt idx="4517">
                  <c:v>1.44003846153846</c:v>
                </c:pt>
                <c:pt idx="4518">
                  <c:v>1.4401538461538499</c:v>
                </c:pt>
                <c:pt idx="4519">
                  <c:v>1.44026923076923</c:v>
                </c:pt>
                <c:pt idx="4520">
                  <c:v>1.44038461538462</c:v>
                </c:pt>
                <c:pt idx="4521">
                  <c:v>1.4404999999999999</c:v>
                </c:pt>
                <c:pt idx="4522">
                  <c:v>1.44061538461538</c:v>
                </c:pt>
                <c:pt idx="4523">
                  <c:v>1.44073076923077</c:v>
                </c:pt>
                <c:pt idx="4524">
                  <c:v>1.4408461538461499</c:v>
                </c:pt>
                <c:pt idx="4525">
                  <c:v>1.44096153846154</c:v>
                </c:pt>
                <c:pt idx="4526">
                  <c:v>1.44107692307692</c:v>
                </c:pt>
                <c:pt idx="4527">
                  <c:v>1.4411923076923101</c:v>
                </c:pt>
                <c:pt idx="4528">
                  <c:v>1.44130769230769</c:v>
                </c:pt>
                <c:pt idx="4529">
                  <c:v>1.44142307692308</c:v>
                </c:pt>
                <c:pt idx="4530">
                  <c:v>1.4415384615384601</c:v>
                </c:pt>
                <c:pt idx="4531">
                  <c:v>1.4416538461538499</c:v>
                </c:pt>
                <c:pt idx="4532">
                  <c:v>1.44176923076923</c:v>
                </c:pt>
                <c:pt idx="4533">
                  <c:v>1.4418846153846201</c:v>
                </c:pt>
                <c:pt idx="4534">
                  <c:v>1.4419999999999999</c:v>
                </c:pt>
                <c:pt idx="4535">
                  <c:v>1.44211538461538</c:v>
                </c:pt>
                <c:pt idx="4536">
                  <c:v>1.4422307692307701</c:v>
                </c:pt>
                <c:pt idx="4537">
                  <c:v>1.4423461538461499</c:v>
                </c:pt>
                <c:pt idx="4538">
                  <c:v>1.44246153846154</c:v>
                </c:pt>
                <c:pt idx="4539">
                  <c:v>1.4425769230769201</c:v>
                </c:pt>
                <c:pt idx="4540">
                  <c:v>1.4426923076923099</c:v>
                </c:pt>
                <c:pt idx="4541">
                  <c:v>1.44280769230769</c:v>
                </c:pt>
                <c:pt idx="4542">
                  <c:v>1.4429230769230801</c:v>
                </c:pt>
                <c:pt idx="4543">
                  <c:v>1.4430384615384599</c:v>
                </c:pt>
                <c:pt idx="4544">
                  <c:v>1.44315384615385</c:v>
                </c:pt>
                <c:pt idx="4545">
                  <c:v>1.4432692307692301</c:v>
                </c:pt>
                <c:pt idx="4546">
                  <c:v>1.4433846153846199</c:v>
                </c:pt>
                <c:pt idx="4547">
                  <c:v>1.4435</c:v>
                </c:pt>
                <c:pt idx="4548">
                  <c:v>1.4436153846153801</c:v>
                </c:pt>
                <c:pt idx="4549">
                  <c:v>1.4437307692307699</c:v>
                </c:pt>
                <c:pt idx="4550">
                  <c:v>1.44384615384615</c:v>
                </c:pt>
                <c:pt idx="4551">
                  <c:v>1.4439615384615401</c:v>
                </c:pt>
                <c:pt idx="4552">
                  <c:v>1.4440769230769199</c:v>
                </c:pt>
                <c:pt idx="4553">
                  <c:v>1.44419230769231</c:v>
                </c:pt>
                <c:pt idx="4554">
                  <c:v>1.4443076923076901</c:v>
                </c:pt>
                <c:pt idx="4555">
                  <c:v>1.4444230769230799</c:v>
                </c:pt>
                <c:pt idx="4556">
                  <c:v>1.44453846153846</c:v>
                </c:pt>
                <c:pt idx="4557">
                  <c:v>1.4446538461538501</c:v>
                </c:pt>
                <c:pt idx="4558">
                  <c:v>1.4447692307692299</c:v>
                </c:pt>
                <c:pt idx="4559">
                  <c:v>1.44488461538462</c:v>
                </c:pt>
                <c:pt idx="4560">
                  <c:v>1.4450000000000001</c:v>
                </c:pt>
                <c:pt idx="4561">
                  <c:v>1.4451153846153799</c:v>
                </c:pt>
                <c:pt idx="4562">
                  <c:v>1.44523076923077</c:v>
                </c:pt>
                <c:pt idx="4563">
                  <c:v>1.4453461538461501</c:v>
                </c:pt>
                <c:pt idx="4564">
                  <c:v>1.4454615384615399</c:v>
                </c:pt>
                <c:pt idx="4565">
                  <c:v>1.44557692307692</c:v>
                </c:pt>
                <c:pt idx="4566">
                  <c:v>1.4456923076923101</c:v>
                </c:pt>
                <c:pt idx="4567">
                  <c:v>1.4458076923076899</c:v>
                </c:pt>
                <c:pt idx="4568">
                  <c:v>1.44592307692308</c:v>
                </c:pt>
                <c:pt idx="4569">
                  <c:v>1.4460384615384601</c:v>
                </c:pt>
                <c:pt idx="4570">
                  <c:v>1.4461538461538499</c:v>
                </c:pt>
                <c:pt idx="4571">
                  <c:v>1.44626923076923</c:v>
                </c:pt>
                <c:pt idx="4572">
                  <c:v>1.44638461538462</c:v>
                </c:pt>
                <c:pt idx="4573">
                  <c:v>1.4464999999999999</c:v>
                </c:pt>
                <c:pt idx="4574">
                  <c:v>1.44661538461538</c:v>
                </c:pt>
                <c:pt idx="4575">
                  <c:v>1.44673076923077</c:v>
                </c:pt>
                <c:pt idx="4576">
                  <c:v>1.4468461538461499</c:v>
                </c:pt>
                <c:pt idx="4577">
                  <c:v>1.44696153846154</c:v>
                </c:pt>
                <c:pt idx="4578">
                  <c:v>1.44707692307692</c:v>
                </c:pt>
                <c:pt idx="4579">
                  <c:v>1.4471923076923101</c:v>
                </c:pt>
                <c:pt idx="4580">
                  <c:v>1.44730769230769</c:v>
                </c:pt>
                <c:pt idx="4581">
                  <c:v>1.44742307692308</c:v>
                </c:pt>
                <c:pt idx="4582">
                  <c:v>1.4475384615384601</c:v>
                </c:pt>
                <c:pt idx="4583">
                  <c:v>1.44765384615385</c:v>
                </c:pt>
                <c:pt idx="4584">
                  <c:v>1.44776923076923</c:v>
                </c:pt>
                <c:pt idx="4585">
                  <c:v>1.4478846153846201</c:v>
                </c:pt>
                <c:pt idx="4586">
                  <c:v>1.448</c:v>
                </c:pt>
                <c:pt idx="4587">
                  <c:v>1.44811538461538</c:v>
                </c:pt>
                <c:pt idx="4588">
                  <c:v>1.4482307692307701</c:v>
                </c:pt>
                <c:pt idx="4589">
                  <c:v>1.44834615384615</c:v>
                </c:pt>
                <c:pt idx="4590">
                  <c:v>1.44846153846154</c:v>
                </c:pt>
                <c:pt idx="4591">
                  <c:v>1.4485769230769201</c:v>
                </c:pt>
                <c:pt idx="4592">
                  <c:v>1.4486923076923099</c:v>
                </c:pt>
                <c:pt idx="4593">
                  <c:v>1.44880769230769</c:v>
                </c:pt>
                <c:pt idx="4594">
                  <c:v>1.4489230769230801</c:v>
                </c:pt>
                <c:pt idx="4595">
                  <c:v>1.4490384615384599</c:v>
                </c:pt>
                <c:pt idx="4596">
                  <c:v>1.44915384615385</c:v>
                </c:pt>
                <c:pt idx="4597">
                  <c:v>1.4492692307692301</c:v>
                </c:pt>
                <c:pt idx="4598">
                  <c:v>1.4493846153846199</c:v>
                </c:pt>
                <c:pt idx="4599">
                  <c:v>1.4495</c:v>
                </c:pt>
                <c:pt idx="4600">
                  <c:v>1.4496153846153801</c:v>
                </c:pt>
                <c:pt idx="4601">
                  <c:v>1.4497307692307699</c:v>
                </c:pt>
                <c:pt idx="4602">
                  <c:v>1.44984615384615</c:v>
                </c:pt>
                <c:pt idx="4603">
                  <c:v>1.4499615384615401</c:v>
                </c:pt>
                <c:pt idx="4604">
                  <c:v>1.4500769230769199</c:v>
                </c:pt>
                <c:pt idx="4605">
                  <c:v>1.45019230769231</c:v>
                </c:pt>
                <c:pt idx="4606">
                  <c:v>1.4503076923076901</c:v>
                </c:pt>
                <c:pt idx="4607">
                  <c:v>1.4504230769230799</c:v>
                </c:pt>
                <c:pt idx="4608">
                  <c:v>1.45053846153846</c:v>
                </c:pt>
                <c:pt idx="4609">
                  <c:v>1.4506538461538501</c:v>
                </c:pt>
                <c:pt idx="4610">
                  <c:v>1.4507692307692299</c:v>
                </c:pt>
                <c:pt idx="4611">
                  <c:v>1.45088461538462</c:v>
                </c:pt>
                <c:pt idx="4612">
                  <c:v>1.4510000000000001</c:v>
                </c:pt>
                <c:pt idx="4613">
                  <c:v>1.4511153846153799</c:v>
                </c:pt>
                <c:pt idx="4614">
                  <c:v>1.45123076923077</c:v>
                </c:pt>
                <c:pt idx="4615">
                  <c:v>1.4513461538461501</c:v>
                </c:pt>
                <c:pt idx="4616">
                  <c:v>1.4514615384615399</c:v>
                </c:pt>
                <c:pt idx="4617">
                  <c:v>1.45157692307692</c:v>
                </c:pt>
                <c:pt idx="4618">
                  <c:v>1.4516923076923101</c:v>
                </c:pt>
                <c:pt idx="4619">
                  <c:v>1.4518076923076899</c:v>
                </c:pt>
                <c:pt idx="4620">
                  <c:v>1.45192307692308</c:v>
                </c:pt>
                <c:pt idx="4621">
                  <c:v>1.4520384615384601</c:v>
                </c:pt>
                <c:pt idx="4622">
                  <c:v>1.4521538461538499</c:v>
                </c:pt>
                <c:pt idx="4623">
                  <c:v>1.45226923076923</c:v>
                </c:pt>
                <c:pt idx="4624">
                  <c:v>1.45238461538462</c:v>
                </c:pt>
                <c:pt idx="4625">
                  <c:v>1.4524999999999999</c:v>
                </c:pt>
                <c:pt idx="4626">
                  <c:v>1.45261538461538</c:v>
                </c:pt>
                <c:pt idx="4627">
                  <c:v>1.45273076923077</c:v>
                </c:pt>
                <c:pt idx="4628">
                  <c:v>1.4528461538461499</c:v>
                </c:pt>
                <c:pt idx="4629">
                  <c:v>1.45296153846154</c:v>
                </c:pt>
                <c:pt idx="4630">
                  <c:v>1.45307692307692</c:v>
                </c:pt>
                <c:pt idx="4631">
                  <c:v>1.4531923076923099</c:v>
                </c:pt>
                <c:pt idx="4632">
                  <c:v>1.45330769230769</c:v>
                </c:pt>
                <c:pt idx="4633">
                  <c:v>1.45342307692308</c:v>
                </c:pt>
                <c:pt idx="4634">
                  <c:v>1.4535384615384599</c:v>
                </c:pt>
                <c:pt idx="4635">
                  <c:v>1.45365384615385</c:v>
                </c:pt>
                <c:pt idx="4636">
                  <c:v>1.45376923076923</c:v>
                </c:pt>
                <c:pt idx="4637">
                  <c:v>1.4538846153846201</c:v>
                </c:pt>
                <c:pt idx="4638">
                  <c:v>1.454</c:v>
                </c:pt>
                <c:pt idx="4639">
                  <c:v>1.45411538461538</c:v>
                </c:pt>
                <c:pt idx="4640">
                  <c:v>1.4542307692307701</c:v>
                </c:pt>
                <c:pt idx="4641">
                  <c:v>1.45434615384615</c:v>
                </c:pt>
                <c:pt idx="4642">
                  <c:v>1.45446153846154</c:v>
                </c:pt>
                <c:pt idx="4643">
                  <c:v>1.4545769230769201</c:v>
                </c:pt>
                <c:pt idx="4644">
                  <c:v>1.4546923076923099</c:v>
                </c:pt>
                <c:pt idx="4645">
                  <c:v>1.45480769230769</c:v>
                </c:pt>
                <c:pt idx="4646">
                  <c:v>1.4549230769230801</c:v>
                </c:pt>
                <c:pt idx="4647">
                  <c:v>1.4550384615384599</c:v>
                </c:pt>
                <c:pt idx="4648">
                  <c:v>1.45515384615385</c:v>
                </c:pt>
                <c:pt idx="4649">
                  <c:v>1.4552692307692301</c:v>
                </c:pt>
                <c:pt idx="4650">
                  <c:v>1.4553846153846199</c:v>
                </c:pt>
                <c:pt idx="4651">
                  <c:v>1.4555</c:v>
                </c:pt>
                <c:pt idx="4652">
                  <c:v>1.4556153846153801</c:v>
                </c:pt>
                <c:pt idx="4653">
                  <c:v>1.4557307692307699</c:v>
                </c:pt>
                <c:pt idx="4654">
                  <c:v>1.45584615384615</c:v>
                </c:pt>
                <c:pt idx="4655">
                  <c:v>1.4559615384615401</c:v>
                </c:pt>
                <c:pt idx="4656">
                  <c:v>1.4560769230769199</c:v>
                </c:pt>
                <c:pt idx="4657">
                  <c:v>1.45619230769231</c:v>
                </c:pt>
                <c:pt idx="4658">
                  <c:v>1.4563076923076901</c:v>
                </c:pt>
                <c:pt idx="4659">
                  <c:v>1.4564230769230799</c:v>
                </c:pt>
                <c:pt idx="4660">
                  <c:v>1.45653846153846</c:v>
                </c:pt>
                <c:pt idx="4661">
                  <c:v>1.4566538461538501</c:v>
                </c:pt>
                <c:pt idx="4662">
                  <c:v>1.4567692307692299</c:v>
                </c:pt>
                <c:pt idx="4663">
                  <c:v>1.45688461538462</c:v>
                </c:pt>
                <c:pt idx="4664">
                  <c:v>1.4570000000000001</c:v>
                </c:pt>
                <c:pt idx="4665">
                  <c:v>1.4571153846153799</c:v>
                </c:pt>
                <c:pt idx="4666">
                  <c:v>1.45723076923077</c:v>
                </c:pt>
                <c:pt idx="4667">
                  <c:v>1.4573461538461501</c:v>
                </c:pt>
                <c:pt idx="4668">
                  <c:v>1.4574615384615399</c:v>
                </c:pt>
                <c:pt idx="4669">
                  <c:v>1.45757692307692</c:v>
                </c:pt>
                <c:pt idx="4670">
                  <c:v>1.4576923076923101</c:v>
                </c:pt>
                <c:pt idx="4671">
                  <c:v>1.4578076923076899</c:v>
                </c:pt>
                <c:pt idx="4672">
                  <c:v>1.45792307692308</c:v>
                </c:pt>
                <c:pt idx="4673">
                  <c:v>1.4580384615384601</c:v>
                </c:pt>
                <c:pt idx="4674">
                  <c:v>1.4581538461538499</c:v>
                </c:pt>
                <c:pt idx="4675">
                  <c:v>1.45826923076923</c:v>
                </c:pt>
                <c:pt idx="4676">
                  <c:v>1.4583846153846201</c:v>
                </c:pt>
                <c:pt idx="4677">
                  <c:v>1.4584999999999999</c:v>
                </c:pt>
                <c:pt idx="4678">
                  <c:v>1.45861538461538</c:v>
                </c:pt>
                <c:pt idx="4679">
                  <c:v>1.4587307692307701</c:v>
                </c:pt>
                <c:pt idx="4680">
                  <c:v>1.4588461538461499</c:v>
                </c:pt>
                <c:pt idx="4681">
                  <c:v>1.45896153846154</c:v>
                </c:pt>
                <c:pt idx="4682">
                  <c:v>1.4590769230769201</c:v>
                </c:pt>
                <c:pt idx="4683">
                  <c:v>1.4591923076923099</c:v>
                </c:pt>
                <c:pt idx="4684">
                  <c:v>1.45930769230769</c:v>
                </c:pt>
                <c:pt idx="4685">
                  <c:v>1.45942307692308</c:v>
                </c:pt>
                <c:pt idx="4686">
                  <c:v>1.4595384615384599</c:v>
                </c:pt>
                <c:pt idx="4687">
                  <c:v>1.45965384615385</c:v>
                </c:pt>
                <c:pt idx="4688">
                  <c:v>1.45976923076923</c:v>
                </c:pt>
                <c:pt idx="4689">
                  <c:v>1.4598846153846201</c:v>
                </c:pt>
                <c:pt idx="4690">
                  <c:v>1.46</c:v>
                </c:pt>
                <c:pt idx="4691">
                  <c:v>1.4600487804878</c:v>
                </c:pt>
                <c:pt idx="4692">
                  <c:v>1.4600975609756099</c:v>
                </c:pt>
                <c:pt idx="4693">
                  <c:v>1.4601463414634099</c:v>
                </c:pt>
                <c:pt idx="4694">
                  <c:v>1.4601951219512199</c:v>
                </c:pt>
                <c:pt idx="4695">
                  <c:v>1.4602439024390199</c:v>
                </c:pt>
                <c:pt idx="4696">
                  <c:v>1.4602926829268299</c:v>
                </c:pt>
                <c:pt idx="4697">
                  <c:v>1.4603414634146299</c:v>
                </c:pt>
                <c:pt idx="4698">
                  <c:v>1.4603902439024401</c:v>
                </c:pt>
                <c:pt idx="4699">
                  <c:v>1.4604390243902401</c:v>
                </c:pt>
                <c:pt idx="4700">
                  <c:v>1.4604878048780501</c:v>
                </c:pt>
                <c:pt idx="4701">
                  <c:v>1.4605365853658501</c:v>
                </c:pt>
                <c:pt idx="4702">
                  <c:v>1.4605853658536601</c:v>
                </c:pt>
                <c:pt idx="4703">
                  <c:v>1.46063414634146</c:v>
                </c:pt>
                <c:pt idx="4704">
                  <c:v>1.46068292682927</c:v>
                </c:pt>
                <c:pt idx="4705">
                  <c:v>1.46073170731707</c:v>
                </c:pt>
                <c:pt idx="4706">
                  <c:v>1.46078048780488</c:v>
                </c:pt>
                <c:pt idx="4707">
                  <c:v>1.46082926829268</c:v>
                </c:pt>
                <c:pt idx="4708">
                  <c:v>1.46087804878049</c:v>
                </c:pt>
                <c:pt idx="4709">
                  <c:v>1.46092682926829</c:v>
                </c:pt>
                <c:pt idx="4710">
                  <c:v>1.4609756097561</c:v>
                </c:pt>
                <c:pt idx="4711">
                  <c:v>1.4610243902439</c:v>
                </c:pt>
                <c:pt idx="4712">
                  <c:v>1.4610731707317099</c:v>
                </c:pt>
                <c:pt idx="4713">
                  <c:v>1.4611219512195099</c:v>
                </c:pt>
                <c:pt idx="4714">
                  <c:v>1.4611707317073199</c:v>
                </c:pt>
                <c:pt idx="4715">
                  <c:v>1.4612195121951199</c:v>
                </c:pt>
                <c:pt idx="4716">
                  <c:v>1.4612682926829299</c:v>
                </c:pt>
                <c:pt idx="4717">
                  <c:v>1.4613170731707299</c:v>
                </c:pt>
                <c:pt idx="4718">
                  <c:v>1.4613658536585401</c:v>
                </c:pt>
                <c:pt idx="4719">
                  <c:v>1.4614146341463401</c:v>
                </c:pt>
                <c:pt idx="4720">
                  <c:v>1.4614634146341501</c:v>
                </c:pt>
                <c:pt idx="4721">
                  <c:v>1.4615121951219501</c:v>
                </c:pt>
                <c:pt idx="4722">
                  <c:v>1.4615609756097601</c:v>
                </c:pt>
                <c:pt idx="4723">
                  <c:v>1.4616097560975601</c:v>
                </c:pt>
                <c:pt idx="4724">
                  <c:v>1.46165853658537</c:v>
                </c:pt>
                <c:pt idx="4725">
                  <c:v>1.46170731707317</c:v>
                </c:pt>
                <c:pt idx="4726">
                  <c:v>1.46175609756098</c:v>
                </c:pt>
                <c:pt idx="4727">
                  <c:v>1.46180487804878</c:v>
                </c:pt>
                <c:pt idx="4728">
                  <c:v>1.46185365853659</c:v>
                </c:pt>
                <c:pt idx="4729">
                  <c:v>1.46190243902439</c:v>
                </c:pt>
                <c:pt idx="4730">
                  <c:v>1.4619512195122</c:v>
                </c:pt>
                <c:pt idx="4731">
                  <c:v>1.462</c:v>
                </c:pt>
                <c:pt idx="4732">
                  <c:v>1.46204878048781</c:v>
                </c:pt>
                <c:pt idx="4733">
                  <c:v>1.4620975609756099</c:v>
                </c:pt>
                <c:pt idx="4734">
                  <c:v>1.4621463414634099</c:v>
                </c:pt>
                <c:pt idx="4735">
                  <c:v>1.4621951219512199</c:v>
                </c:pt>
                <c:pt idx="4736">
                  <c:v>1.4622439024390199</c:v>
                </c:pt>
                <c:pt idx="4737">
                  <c:v>1.4622926829268299</c:v>
                </c:pt>
                <c:pt idx="4738">
                  <c:v>1.4623414634146299</c:v>
                </c:pt>
                <c:pt idx="4739">
                  <c:v>1.4623902439024401</c:v>
                </c:pt>
                <c:pt idx="4740">
                  <c:v>1.4624390243902401</c:v>
                </c:pt>
                <c:pt idx="4741">
                  <c:v>1.4624878048780501</c:v>
                </c:pt>
                <c:pt idx="4742">
                  <c:v>1.4625365853658501</c:v>
                </c:pt>
                <c:pt idx="4743">
                  <c:v>1.4625853658536601</c:v>
                </c:pt>
                <c:pt idx="4744">
                  <c:v>1.4626341463414601</c:v>
                </c:pt>
                <c:pt idx="4745">
                  <c:v>1.46268292682927</c:v>
                </c:pt>
                <c:pt idx="4746">
                  <c:v>1.46273170731707</c:v>
                </c:pt>
                <c:pt idx="4747">
                  <c:v>1.46278048780488</c:v>
                </c:pt>
                <c:pt idx="4748">
                  <c:v>1.46282926829268</c:v>
                </c:pt>
                <c:pt idx="4749">
                  <c:v>1.46287804878049</c:v>
                </c:pt>
                <c:pt idx="4750">
                  <c:v>1.46292682926829</c:v>
                </c:pt>
                <c:pt idx="4751">
                  <c:v>1.4629756097561</c:v>
                </c:pt>
                <c:pt idx="4752">
                  <c:v>1.4630243902439</c:v>
                </c:pt>
                <c:pt idx="4753">
                  <c:v>1.4630731707317099</c:v>
                </c:pt>
                <c:pt idx="4754">
                  <c:v>1.4631219512195099</c:v>
                </c:pt>
                <c:pt idx="4755">
                  <c:v>1.4631707317073199</c:v>
                </c:pt>
                <c:pt idx="4756">
                  <c:v>1.4632195121951199</c:v>
                </c:pt>
                <c:pt idx="4757">
                  <c:v>1.4632682926829299</c:v>
                </c:pt>
                <c:pt idx="4758">
                  <c:v>1.4633170731707299</c:v>
                </c:pt>
                <c:pt idx="4759">
                  <c:v>1.4633658536585401</c:v>
                </c:pt>
                <c:pt idx="4760">
                  <c:v>1.4634146341463401</c:v>
                </c:pt>
                <c:pt idx="4761">
                  <c:v>1.4634634146341501</c:v>
                </c:pt>
                <c:pt idx="4762">
                  <c:v>1.4635121951219501</c:v>
                </c:pt>
                <c:pt idx="4763">
                  <c:v>1.4635609756097601</c:v>
                </c:pt>
                <c:pt idx="4764">
                  <c:v>1.4636097560975601</c:v>
                </c:pt>
                <c:pt idx="4765">
                  <c:v>1.46365853658537</c:v>
                </c:pt>
                <c:pt idx="4766">
                  <c:v>1.46370731707317</c:v>
                </c:pt>
                <c:pt idx="4767">
                  <c:v>1.46375609756098</c:v>
                </c:pt>
                <c:pt idx="4768">
                  <c:v>1.46380487804878</c:v>
                </c:pt>
                <c:pt idx="4769">
                  <c:v>1.46385365853659</c:v>
                </c:pt>
                <c:pt idx="4770">
                  <c:v>1.46390243902439</c:v>
                </c:pt>
                <c:pt idx="4771">
                  <c:v>1.4639512195122</c:v>
                </c:pt>
                <c:pt idx="4772">
                  <c:v>1.464</c:v>
                </c:pt>
                <c:pt idx="4773">
                  <c:v>1.46404878048781</c:v>
                </c:pt>
                <c:pt idx="4774">
                  <c:v>1.4640975609756099</c:v>
                </c:pt>
                <c:pt idx="4775">
                  <c:v>1.4641463414634099</c:v>
                </c:pt>
                <c:pt idx="4776">
                  <c:v>1.4641951219512199</c:v>
                </c:pt>
                <c:pt idx="4777">
                  <c:v>1.4642439024390199</c:v>
                </c:pt>
                <c:pt idx="4778">
                  <c:v>1.4642926829268299</c:v>
                </c:pt>
                <c:pt idx="4779">
                  <c:v>1.4643414634146299</c:v>
                </c:pt>
                <c:pt idx="4780">
                  <c:v>1.4643902439024401</c:v>
                </c:pt>
                <c:pt idx="4781">
                  <c:v>1.4644390243902401</c:v>
                </c:pt>
                <c:pt idx="4782">
                  <c:v>1.4644878048780501</c:v>
                </c:pt>
                <c:pt idx="4783">
                  <c:v>1.4645365853658501</c:v>
                </c:pt>
                <c:pt idx="4784">
                  <c:v>1.4645853658536601</c:v>
                </c:pt>
                <c:pt idx="4785">
                  <c:v>1.4646341463414601</c:v>
                </c:pt>
                <c:pt idx="4786">
                  <c:v>1.46468292682927</c:v>
                </c:pt>
                <c:pt idx="4787">
                  <c:v>1.46473170731707</c:v>
                </c:pt>
                <c:pt idx="4788">
                  <c:v>1.46478048780488</c:v>
                </c:pt>
                <c:pt idx="4789">
                  <c:v>1.46482926829268</c:v>
                </c:pt>
                <c:pt idx="4790">
                  <c:v>1.46487804878049</c:v>
                </c:pt>
                <c:pt idx="4791">
                  <c:v>1.46492682926829</c:v>
                </c:pt>
                <c:pt idx="4792">
                  <c:v>1.4649756097561</c:v>
                </c:pt>
                <c:pt idx="4793">
                  <c:v>1.4650243902439</c:v>
                </c:pt>
                <c:pt idx="4794">
                  <c:v>1.46507317073171</c:v>
                </c:pt>
                <c:pt idx="4795">
                  <c:v>1.4651219512195099</c:v>
                </c:pt>
                <c:pt idx="4796">
                  <c:v>1.4651707317073199</c:v>
                </c:pt>
                <c:pt idx="4797">
                  <c:v>1.4652195121951199</c:v>
                </c:pt>
                <c:pt idx="4798">
                  <c:v>1.4652682926829299</c:v>
                </c:pt>
                <c:pt idx="4799">
                  <c:v>1.4653170731707299</c:v>
                </c:pt>
                <c:pt idx="4800">
                  <c:v>1.4653658536585401</c:v>
                </c:pt>
                <c:pt idx="4801">
                  <c:v>1.4654146341463401</c:v>
                </c:pt>
                <c:pt idx="4802">
                  <c:v>1.4654634146341501</c:v>
                </c:pt>
                <c:pt idx="4803">
                  <c:v>1.4655121951219501</c:v>
                </c:pt>
                <c:pt idx="4804">
                  <c:v>1.4655609756097601</c:v>
                </c:pt>
                <c:pt idx="4805">
                  <c:v>1.4656097560975601</c:v>
                </c:pt>
                <c:pt idx="4806">
                  <c:v>1.46565853658537</c:v>
                </c:pt>
                <c:pt idx="4807">
                  <c:v>1.46570731707317</c:v>
                </c:pt>
                <c:pt idx="4808">
                  <c:v>1.46575609756098</c:v>
                </c:pt>
                <c:pt idx="4809">
                  <c:v>1.46580487804878</c:v>
                </c:pt>
                <c:pt idx="4810">
                  <c:v>1.46585365853659</c:v>
                </c:pt>
                <c:pt idx="4811">
                  <c:v>1.46590243902439</c:v>
                </c:pt>
                <c:pt idx="4812">
                  <c:v>1.4659512195122</c:v>
                </c:pt>
                <c:pt idx="4813">
                  <c:v>1.466</c:v>
                </c:pt>
                <c:pt idx="4814">
                  <c:v>1.4660487804878</c:v>
                </c:pt>
                <c:pt idx="4815">
                  <c:v>1.4660975609756099</c:v>
                </c:pt>
                <c:pt idx="4816">
                  <c:v>1.4661463414634099</c:v>
                </c:pt>
                <c:pt idx="4817">
                  <c:v>1.4661951219512199</c:v>
                </c:pt>
                <c:pt idx="4818">
                  <c:v>1.4662439024390199</c:v>
                </c:pt>
                <c:pt idx="4819">
                  <c:v>1.4662926829268299</c:v>
                </c:pt>
                <c:pt idx="4820">
                  <c:v>1.4663414634146299</c:v>
                </c:pt>
                <c:pt idx="4821">
                  <c:v>1.4663902439024401</c:v>
                </c:pt>
                <c:pt idx="4822">
                  <c:v>1.4664390243902401</c:v>
                </c:pt>
                <c:pt idx="4823">
                  <c:v>1.4664878048780501</c:v>
                </c:pt>
                <c:pt idx="4824">
                  <c:v>1.4665365853658501</c:v>
                </c:pt>
                <c:pt idx="4825">
                  <c:v>1.4665853658536601</c:v>
                </c:pt>
                <c:pt idx="4826">
                  <c:v>1.4666341463414601</c:v>
                </c:pt>
                <c:pt idx="4827">
                  <c:v>1.46668292682927</c:v>
                </c:pt>
                <c:pt idx="4828">
                  <c:v>1.46673170731707</c:v>
                </c:pt>
                <c:pt idx="4829">
                  <c:v>1.46678048780488</c:v>
                </c:pt>
                <c:pt idx="4830">
                  <c:v>1.46682926829268</c:v>
                </c:pt>
                <c:pt idx="4831">
                  <c:v>1.46687804878049</c:v>
                </c:pt>
                <c:pt idx="4832">
                  <c:v>1.46692682926829</c:v>
                </c:pt>
                <c:pt idx="4833">
                  <c:v>1.4669756097561</c:v>
                </c:pt>
                <c:pt idx="4834">
                  <c:v>1.4670243902439</c:v>
                </c:pt>
                <c:pt idx="4835">
                  <c:v>1.46707317073171</c:v>
                </c:pt>
                <c:pt idx="4836">
                  <c:v>1.4671219512195099</c:v>
                </c:pt>
                <c:pt idx="4837">
                  <c:v>1.4671707317073199</c:v>
                </c:pt>
                <c:pt idx="4838">
                  <c:v>1.4672195121951199</c:v>
                </c:pt>
                <c:pt idx="4839">
                  <c:v>1.4672682926829299</c:v>
                </c:pt>
                <c:pt idx="4840">
                  <c:v>1.4673170731707299</c:v>
                </c:pt>
                <c:pt idx="4841">
                  <c:v>1.4673658536585401</c:v>
                </c:pt>
                <c:pt idx="4842">
                  <c:v>1.4674146341463401</c:v>
                </c:pt>
                <c:pt idx="4843">
                  <c:v>1.4674634146341501</c:v>
                </c:pt>
                <c:pt idx="4844">
                  <c:v>1.4675121951219501</c:v>
                </c:pt>
                <c:pt idx="4845">
                  <c:v>1.4675609756097601</c:v>
                </c:pt>
                <c:pt idx="4846">
                  <c:v>1.4676097560975601</c:v>
                </c:pt>
                <c:pt idx="4847">
                  <c:v>1.46765853658537</c:v>
                </c:pt>
                <c:pt idx="4848">
                  <c:v>1.46770731707317</c:v>
                </c:pt>
                <c:pt idx="4849">
                  <c:v>1.46775609756098</c:v>
                </c:pt>
                <c:pt idx="4850">
                  <c:v>1.46780487804878</c:v>
                </c:pt>
                <c:pt idx="4851">
                  <c:v>1.46785365853659</c:v>
                </c:pt>
                <c:pt idx="4852">
                  <c:v>1.46790243902439</c:v>
                </c:pt>
                <c:pt idx="4853">
                  <c:v>1.46795121951219</c:v>
                </c:pt>
                <c:pt idx="4854">
                  <c:v>1.468</c:v>
                </c:pt>
                <c:pt idx="4855">
                  <c:v>1.4680487804878</c:v>
                </c:pt>
                <c:pt idx="4856">
                  <c:v>1.4680975609756099</c:v>
                </c:pt>
                <c:pt idx="4857">
                  <c:v>1.4681463414634099</c:v>
                </c:pt>
                <c:pt idx="4858">
                  <c:v>1.4681951219512199</c:v>
                </c:pt>
                <c:pt idx="4859">
                  <c:v>1.4682439024390199</c:v>
                </c:pt>
                <c:pt idx="4860">
                  <c:v>1.4682926829268299</c:v>
                </c:pt>
                <c:pt idx="4861">
                  <c:v>1.4683414634146299</c:v>
                </c:pt>
                <c:pt idx="4862">
                  <c:v>1.4683902439024401</c:v>
                </c:pt>
                <c:pt idx="4863">
                  <c:v>1.4684390243902401</c:v>
                </c:pt>
                <c:pt idx="4864">
                  <c:v>1.4684878048780501</c:v>
                </c:pt>
                <c:pt idx="4865">
                  <c:v>1.4685365853658501</c:v>
                </c:pt>
                <c:pt idx="4866">
                  <c:v>1.4685853658536601</c:v>
                </c:pt>
                <c:pt idx="4867">
                  <c:v>1.4686341463414601</c:v>
                </c:pt>
                <c:pt idx="4868">
                  <c:v>1.46868292682927</c:v>
                </c:pt>
                <c:pt idx="4869">
                  <c:v>1.46873170731707</c:v>
                </c:pt>
                <c:pt idx="4870">
                  <c:v>1.46878048780488</c:v>
                </c:pt>
                <c:pt idx="4871">
                  <c:v>1.46882926829268</c:v>
                </c:pt>
                <c:pt idx="4872">
                  <c:v>1.46887804878049</c:v>
                </c:pt>
                <c:pt idx="4873">
                  <c:v>1.46892682926829</c:v>
                </c:pt>
                <c:pt idx="4874">
                  <c:v>1.4689756097561</c:v>
                </c:pt>
                <c:pt idx="4875">
                  <c:v>1.4690243902439</c:v>
                </c:pt>
                <c:pt idx="4876">
                  <c:v>1.46907317073171</c:v>
                </c:pt>
                <c:pt idx="4877">
                  <c:v>1.4691219512195099</c:v>
                </c:pt>
                <c:pt idx="4878">
                  <c:v>1.4691707317073199</c:v>
                </c:pt>
                <c:pt idx="4879">
                  <c:v>1.4692195121951199</c:v>
                </c:pt>
                <c:pt idx="4880">
                  <c:v>1.4692682926829299</c:v>
                </c:pt>
                <c:pt idx="4881">
                  <c:v>1.4693170731707299</c:v>
                </c:pt>
                <c:pt idx="4882">
                  <c:v>1.4693658536585401</c:v>
                </c:pt>
                <c:pt idx="4883">
                  <c:v>1.4694146341463401</c:v>
                </c:pt>
                <c:pt idx="4884">
                  <c:v>1.4694634146341501</c:v>
                </c:pt>
                <c:pt idx="4885">
                  <c:v>1.4695121951219501</c:v>
                </c:pt>
                <c:pt idx="4886">
                  <c:v>1.4695609756097601</c:v>
                </c:pt>
                <c:pt idx="4887">
                  <c:v>1.4696097560975601</c:v>
                </c:pt>
                <c:pt idx="4888">
                  <c:v>1.46965853658537</c:v>
                </c:pt>
                <c:pt idx="4889">
                  <c:v>1.46970731707317</c:v>
                </c:pt>
                <c:pt idx="4890">
                  <c:v>1.46975609756098</c:v>
                </c:pt>
                <c:pt idx="4891">
                  <c:v>1.46980487804878</c:v>
                </c:pt>
                <c:pt idx="4892">
                  <c:v>1.46985365853659</c:v>
                </c:pt>
                <c:pt idx="4893">
                  <c:v>1.46990243902439</c:v>
                </c:pt>
                <c:pt idx="4894">
                  <c:v>1.4699512195122</c:v>
                </c:pt>
                <c:pt idx="4895">
                  <c:v>1.47</c:v>
                </c:pt>
                <c:pt idx="4896">
                  <c:v>1.4700487804878</c:v>
                </c:pt>
                <c:pt idx="4897">
                  <c:v>1.47009756097561</c:v>
                </c:pt>
                <c:pt idx="4898">
                  <c:v>1.4701463414634099</c:v>
                </c:pt>
                <c:pt idx="4899">
                  <c:v>1.4701951219512199</c:v>
                </c:pt>
                <c:pt idx="4900">
                  <c:v>1.4702439024390199</c:v>
                </c:pt>
                <c:pt idx="4901">
                  <c:v>1.4702926829268299</c:v>
                </c:pt>
                <c:pt idx="4902">
                  <c:v>1.4703414634146299</c:v>
                </c:pt>
                <c:pt idx="4903">
                  <c:v>1.4703902439024401</c:v>
                </c:pt>
                <c:pt idx="4904">
                  <c:v>1.4704390243902401</c:v>
                </c:pt>
                <c:pt idx="4905">
                  <c:v>1.4704878048780501</c:v>
                </c:pt>
                <c:pt idx="4906">
                  <c:v>1.4705365853658501</c:v>
                </c:pt>
                <c:pt idx="4907">
                  <c:v>1.4705853658536601</c:v>
                </c:pt>
                <c:pt idx="4908">
                  <c:v>1.4706341463414601</c:v>
                </c:pt>
                <c:pt idx="4909">
                  <c:v>1.47068292682927</c:v>
                </c:pt>
                <c:pt idx="4910">
                  <c:v>1.47073170731707</c:v>
                </c:pt>
                <c:pt idx="4911">
                  <c:v>1.47078048780488</c:v>
                </c:pt>
                <c:pt idx="4912">
                  <c:v>1.47082926829268</c:v>
                </c:pt>
                <c:pt idx="4913">
                  <c:v>1.47087804878049</c:v>
                </c:pt>
                <c:pt idx="4914">
                  <c:v>1.47092682926829</c:v>
                </c:pt>
                <c:pt idx="4915">
                  <c:v>1.4709756097561</c:v>
                </c:pt>
                <c:pt idx="4916">
                  <c:v>1.4710243902439</c:v>
                </c:pt>
                <c:pt idx="4917">
                  <c:v>1.47107317073171</c:v>
                </c:pt>
                <c:pt idx="4918">
                  <c:v>1.4711219512195099</c:v>
                </c:pt>
                <c:pt idx="4919">
                  <c:v>1.4711707317073199</c:v>
                </c:pt>
                <c:pt idx="4920">
                  <c:v>1.4712195121951199</c:v>
                </c:pt>
                <c:pt idx="4921">
                  <c:v>1.4712682926829299</c:v>
                </c:pt>
                <c:pt idx="4922">
                  <c:v>1.4713170731707299</c:v>
                </c:pt>
                <c:pt idx="4923">
                  <c:v>1.4713658536585399</c:v>
                </c:pt>
                <c:pt idx="4924">
                  <c:v>1.4714146341463401</c:v>
                </c:pt>
                <c:pt idx="4925">
                  <c:v>1.4714634146341501</c:v>
                </c:pt>
                <c:pt idx="4926">
                  <c:v>1.4715121951219501</c:v>
                </c:pt>
                <c:pt idx="4927">
                  <c:v>1.4715609756097601</c:v>
                </c:pt>
                <c:pt idx="4928">
                  <c:v>1.4716097560975601</c:v>
                </c:pt>
                <c:pt idx="4929">
                  <c:v>1.47165853658537</c:v>
                </c:pt>
                <c:pt idx="4930">
                  <c:v>1.47170731707317</c:v>
                </c:pt>
                <c:pt idx="4931">
                  <c:v>1.47175609756098</c:v>
                </c:pt>
                <c:pt idx="4932">
                  <c:v>1.47180487804878</c:v>
                </c:pt>
                <c:pt idx="4933">
                  <c:v>1.47185365853659</c:v>
                </c:pt>
                <c:pt idx="4934">
                  <c:v>1.47190243902439</c:v>
                </c:pt>
                <c:pt idx="4935">
                  <c:v>1.4719512195122</c:v>
                </c:pt>
                <c:pt idx="4936">
                  <c:v>1.472</c:v>
                </c:pt>
                <c:pt idx="4937">
                  <c:v>1.4720487804878</c:v>
                </c:pt>
                <c:pt idx="4938">
                  <c:v>1.47209756097561</c:v>
                </c:pt>
                <c:pt idx="4939">
                  <c:v>1.4721463414634099</c:v>
                </c:pt>
                <c:pt idx="4940">
                  <c:v>1.4721951219512199</c:v>
                </c:pt>
                <c:pt idx="4941">
                  <c:v>1.4722439024390199</c:v>
                </c:pt>
                <c:pt idx="4942">
                  <c:v>1.4722926829268299</c:v>
                </c:pt>
                <c:pt idx="4943">
                  <c:v>1.4723414634146299</c:v>
                </c:pt>
                <c:pt idx="4944">
                  <c:v>1.4723902439024401</c:v>
                </c:pt>
                <c:pt idx="4945">
                  <c:v>1.4724390243902401</c:v>
                </c:pt>
                <c:pt idx="4946">
                  <c:v>1.4724878048780501</c:v>
                </c:pt>
                <c:pt idx="4947">
                  <c:v>1.4725365853658501</c:v>
                </c:pt>
                <c:pt idx="4948">
                  <c:v>1.4725853658536601</c:v>
                </c:pt>
                <c:pt idx="4949">
                  <c:v>1.4726341463414601</c:v>
                </c:pt>
                <c:pt idx="4950">
                  <c:v>1.47268292682927</c:v>
                </c:pt>
                <c:pt idx="4951">
                  <c:v>1.47273170731707</c:v>
                </c:pt>
                <c:pt idx="4952">
                  <c:v>1.47278048780488</c:v>
                </c:pt>
                <c:pt idx="4953">
                  <c:v>1.47282926829268</c:v>
                </c:pt>
                <c:pt idx="4954">
                  <c:v>1.47287804878049</c:v>
                </c:pt>
                <c:pt idx="4955">
                  <c:v>1.47292682926829</c:v>
                </c:pt>
                <c:pt idx="4956">
                  <c:v>1.4729756097561</c:v>
                </c:pt>
                <c:pt idx="4957">
                  <c:v>1.4730243902439</c:v>
                </c:pt>
                <c:pt idx="4958">
                  <c:v>1.47307317073171</c:v>
                </c:pt>
                <c:pt idx="4959">
                  <c:v>1.47312195121951</c:v>
                </c:pt>
                <c:pt idx="4960">
                  <c:v>1.4731707317073199</c:v>
                </c:pt>
                <c:pt idx="4961">
                  <c:v>1.4732195121951199</c:v>
                </c:pt>
                <c:pt idx="4962">
                  <c:v>1.4732682926829299</c:v>
                </c:pt>
                <c:pt idx="4963">
                  <c:v>1.4733170731707299</c:v>
                </c:pt>
                <c:pt idx="4964">
                  <c:v>1.4733658536585399</c:v>
                </c:pt>
                <c:pt idx="4965">
                  <c:v>1.4734146341463401</c:v>
                </c:pt>
                <c:pt idx="4966">
                  <c:v>1.4734634146341501</c:v>
                </c:pt>
                <c:pt idx="4967">
                  <c:v>1.4735121951219501</c:v>
                </c:pt>
                <c:pt idx="4968">
                  <c:v>1.4735609756097601</c:v>
                </c:pt>
                <c:pt idx="4969">
                  <c:v>1.4736097560975601</c:v>
                </c:pt>
                <c:pt idx="4970">
                  <c:v>1.47365853658537</c:v>
                </c:pt>
                <c:pt idx="4971">
                  <c:v>1.47370731707317</c:v>
                </c:pt>
                <c:pt idx="4972">
                  <c:v>1.47375609756098</c:v>
                </c:pt>
                <c:pt idx="4973">
                  <c:v>1.47380487804878</c:v>
                </c:pt>
                <c:pt idx="4974">
                  <c:v>1.47385365853659</c:v>
                </c:pt>
                <c:pt idx="4975">
                  <c:v>1.47390243902439</c:v>
                </c:pt>
                <c:pt idx="4976">
                  <c:v>1.4739512195122</c:v>
                </c:pt>
                <c:pt idx="4977">
                  <c:v>1.474</c:v>
                </c:pt>
                <c:pt idx="4978">
                  <c:v>1.4740487804878</c:v>
                </c:pt>
                <c:pt idx="4979">
                  <c:v>1.47409756097561</c:v>
                </c:pt>
                <c:pt idx="4980">
                  <c:v>1.4741463414634099</c:v>
                </c:pt>
                <c:pt idx="4981">
                  <c:v>1.4741951219512199</c:v>
                </c:pt>
                <c:pt idx="4982">
                  <c:v>1.4742439024390199</c:v>
                </c:pt>
                <c:pt idx="4983">
                  <c:v>1.4742926829268299</c:v>
                </c:pt>
                <c:pt idx="4984">
                  <c:v>1.4743414634146299</c:v>
                </c:pt>
                <c:pt idx="4985">
                  <c:v>1.4743902439024399</c:v>
                </c:pt>
                <c:pt idx="4986">
                  <c:v>1.4744390243902401</c:v>
                </c:pt>
                <c:pt idx="4987">
                  <c:v>1.4744878048780501</c:v>
                </c:pt>
                <c:pt idx="4988">
                  <c:v>1.4745365853658501</c:v>
                </c:pt>
                <c:pt idx="4989">
                  <c:v>1.4745853658536601</c:v>
                </c:pt>
                <c:pt idx="4990">
                  <c:v>1.4746341463414601</c:v>
                </c:pt>
                <c:pt idx="4991">
                  <c:v>1.47468292682927</c:v>
                </c:pt>
                <c:pt idx="4992">
                  <c:v>1.47473170731707</c:v>
                </c:pt>
                <c:pt idx="4993">
                  <c:v>1.47478048780488</c:v>
                </c:pt>
                <c:pt idx="4994">
                  <c:v>1.47482926829268</c:v>
                </c:pt>
                <c:pt idx="4995">
                  <c:v>1.47487804878049</c:v>
                </c:pt>
                <c:pt idx="4996">
                  <c:v>1.47492682926829</c:v>
                </c:pt>
                <c:pt idx="4997">
                  <c:v>1.4749756097561</c:v>
                </c:pt>
                <c:pt idx="4998">
                  <c:v>1.4750243902439</c:v>
                </c:pt>
                <c:pt idx="4999">
                  <c:v>1.47507317073171</c:v>
                </c:pt>
                <c:pt idx="5000">
                  <c:v>1.47512195121951</c:v>
                </c:pt>
                <c:pt idx="5001">
                  <c:v>1.4751707317073199</c:v>
                </c:pt>
                <c:pt idx="5002">
                  <c:v>1.4752195121951199</c:v>
                </c:pt>
                <c:pt idx="5003">
                  <c:v>1.4752682926829299</c:v>
                </c:pt>
                <c:pt idx="5004">
                  <c:v>1.4753170731707299</c:v>
                </c:pt>
                <c:pt idx="5005">
                  <c:v>1.4753658536585399</c:v>
                </c:pt>
                <c:pt idx="5006">
                  <c:v>1.4754146341463401</c:v>
                </c:pt>
                <c:pt idx="5007">
                  <c:v>1.4754634146341501</c:v>
                </c:pt>
                <c:pt idx="5008">
                  <c:v>1.4755121951219501</c:v>
                </c:pt>
                <c:pt idx="5009">
                  <c:v>1.4755609756097601</c:v>
                </c:pt>
                <c:pt idx="5010">
                  <c:v>1.4756097560975601</c:v>
                </c:pt>
                <c:pt idx="5011">
                  <c:v>1.4756585365853701</c:v>
                </c:pt>
                <c:pt idx="5012">
                  <c:v>1.47570731707317</c:v>
                </c:pt>
                <c:pt idx="5013">
                  <c:v>1.47575609756098</c:v>
                </c:pt>
                <c:pt idx="5014">
                  <c:v>1.47580487804878</c:v>
                </c:pt>
                <c:pt idx="5015">
                  <c:v>1.47585365853659</c:v>
                </c:pt>
                <c:pt idx="5016">
                  <c:v>1.47590243902439</c:v>
                </c:pt>
                <c:pt idx="5017">
                  <c:v>1.4759512195122</c:v>
                </c:pt>
                <c:pt idx="5018">
                  <c:v>1.476</c:v>
                </c:pt>
                <c:pt idx="5019">
                  <c:v>1.4760487804878</c:v>
                </c:pt>
                <c:pt idx="5020">
                  <c:v>1.47609756097561</c:v>
                </c:pt>
                <c:pt idx="5021">
                  <c:v>1.47614634146341</c:v>
                </c:pt>
                <c:pt idx="5022">
                  <c:v>1.4761951219512199</c:v>
                </c:pt>
                <c:pt idx="5023">
                  <c:v>1.4762439024390199</c:v>
                </c:pt>
                <c:pt idx="5024">
                  <c:v>1.4762926829268299</c:v>
                </c:pt>
                <c:pt idx="5025">
                  <c:v>1.4763414634146299</c:v>
                </c:pt>
                <c:pt idx="5026">
                  <c:v>1.4763902439024399</c:v>
                </c:pt>
                <c:pt idx="5027">
                  <c:v>1.4764390243902401</c:v>
                </c:pt>
                <c:pt idx="5028">
                  <c:v>1.4764878048780501</c:v>
                </c:pt>
                <c:pt idx="5029">
                  <c:v>1.4765365853658501</c:v>
                </c:pt>
                <c:pt idx="5030">
                  <c:v>1.4765853658536601</c:v>
                </c:pt>
                <c:pt idx="5031">
                  <c:v>1.4766341463414601</c:v>
                </c:pt>
                <c:pt idx="5032">
                  <c:v>1.47668292682927</c:v>
                </c:pt>
                <c:pt idx="5033">
                  <c:v>1.47673170731707</c:v>
                </c:pt>
                <c:pt idx="5034">
                  <c:v>1.47678048780488</c:v>
                </c:pt>
                <c:pt idx="5035">
                  <c:v>1.47682926829268</c:v>
                </c:pt>
                <c:pt idx="5036">
                  <c:v>1.47687804878049</c:v>
                </c:pt>
                <c:pt idx="5037">
                  <c:v>1.47692682926829</c:v>
                </c:pt>
                <c:pt idx="5038">
                  <c:v>1.4769756097561</c:v>
                </c:pt>
                <c:pt idx="5039">
                  <c:v>1.4770243902439</c:v>
                </c:pt>
                <c:pt idx="5040">
                  <c:v>1.47707317073171</c:v>
                </c:pt>
                <c:pt idx="5041">
                  <c:v>1.47712195121951</c:v>
                </c:pt>
                <c:pt idx="5042">
                  <c:v>1.4771707317073199</c:v>
                </c:pt>
                <c:pt idx="5043">
                  <c:v>1.4772195121951199</c:v>
                </c:pt>
                <c:pt idx="5044">
                  <c:v>1.4772682926829299</c:v>
                </c:pt>
                <c:pt idx="5045">
                  <c:v>1.4773170731707299</c:v>
                </c:pt>
                <c:pt idx="5046">
                  <c:v>1.4773658536585399</c:v>
                </c:pt>
                <c:pt idx="5047">
                  <c:v>1.4774146341463399</c:v>
                </c:pt>
                <c:pt idx="5048">
                  <c:v>1.4774634146341501</c:v>
                </c:pt>
                <c:pt idx="5049">
                  <c:v>1.4775121951219501</c:v>
                </c:pt>
                <c:pt idx="5050">
                  <c:v>1.4775609756097601</c:v>
                </c:pt>
                <c:pt idx="5051">
                  <c:v>1.4776097560975601</c:v>
                </c:pt>
                <c:pt idx="5052">
                  <c:v>1.4776585365853701</c:v>
                </c:pt>
                <c:pt idx="5053">
                  <c:v>1.47770731707317</c:v>
                </c:pt>
                <c:pt idx="5054">
                  <c:v>1.47775609756098</c:v>
                </c:pt>
                <c:pt idx="5055">
                  <c:v>1.47780487804878</c:v>
                </c:pt>
                <c:pt idx="5056">
                  <c:v>1.47785365853659</c:v>
                </c:pt>
                <c:pt idx="5057">
                  <c:v>1.47790243902439</c:v>
                </c:pt>
                <c:pt idx="5058">
                  <c:v>1.4779512195122</c:v>
                </c:pt>
                <c:pt idx="5059">
                  <c:v>1.478</c:v>
                </c:pt>
                <c:pt idx="5060">
                  <c:v>1.4780487804878</c:v>
                </c:pt>
                <c:pt idx="5061">
                  <c:v>1.47809756097561</c:v>
                </c:pt>
                <c:pt idx="5062">
                  <c:v>1.47814634146341</c:v>
                </c:pt>
                <c:pt idx="5063">
                  <c:v>1.4781951219512199</c:v>
                </c:pt>
                <c:pt idx="5064">
                  <c:v>1.4782439024390199</c:v>
                </c:pt>
                <c:pt idx="5065">
                  <c:v>1.4782926829268299</c:v>
                </c:pt>
                <c:pt idx="5066">
                  <c:v>1.4783414634146299</c:v>
                </c:pt>
                <c:pt idx="5067">
                  <c:v>1.4783902439024399</c:v>
                </c:pt>
                <c:pt idx="5068">
                  <c:v>1.4784390243902401</c:v>
                </c:pt>
                <c:pt idx="5069">
                  <c:v>1.4784878048780501</c:v>
                </c:pt>
                <c:pt idx="5070">
                  <c:v>1.4785365853658501</c:v>
                </c:pt>
                <c:pt idx="5071">
                  <c:v>1.4785853658536601</c:v>
                </c:pt>
                <c:pt idx="5072">
                  <c:v>1.4786341463414601</c:v>
                </c:pt>
                <c:pt idx="5073">
                  <c:v>1.4786829268292701</c:v>
                </c:pt>
                <c:pt idx="5074">
                  <c:v>1.47873170731707</c:v>
                </c:pt>
                <c:pt idx="5075">
                  <c:v>1.47878048780488</c:v>
                </c:pt>
                <c:pt idx="5076">
                  <c:v>1.47882926829268</c:v>
                </c:pt>
                <c:pt idx="5077">
                  <c:v>1.47887804878049</c:v>
                </c:pt>
                <c:pt idx="5078">
                  <c:v>1.47892682926829</c:v>
                </c:pt>
                <c:pt idx="5079">
                  <c:v>1.4789756097561</c:v>
                </c:pt>
                <c:pt idx="5080">
                  <c:v>1.4790243902439</c:v>
                </c:pt>
                <c:pt idx="5081">
                  <c:v>1.47907317073171</c:v>
                </c:pt>
                <c:pt idx="5082">
                  <c:v>1.47912195121951</c:v>
                </c:pt>
                <c:pt idx="5083">
                  <c:v>1.4791707317073199</c:v>
                </c:pt>
                <c:pt idx="5084">
                  <c:v>1.4792195121951199</c:v>
                </c:pt>
                <c:pt idx="5085">
                  <c:v>1.4792682926829299</c:v>
                </c:pt>
                <c:pt idx="5086">
                  <c:v>1.4793170731707299</c:v>
                </c:pt>
                <c:pt idx="5087">
                  <c:v>1.4793658536585399</c:v>
                </c:pt>
                <c:pt idx="5088">
                  <c:v>1.4794146341463399</c:v>
                </c:pt>
                <c:pt idx="5089">
                  <c:v>1.4794634146341501</c:v>
                </c:pt>
                <c:pt idx="5090">
                  <c:v>1.4795121951219501</c:v>
                </c:pt>
                <c:pt idx="5091">
                  <c:v>1.4795609756097601</c:v>
                </c:pt>
                <c:pt idx="5092">
                  <c:v>1.4796097560975601</c:v>
                </c:pt>
                <c:pt idx="5093">
                  <c:v>1.4796585365853701</c:v>
                </c:pt>
                <c:pt idx="5094">
                  <c:v>1.47970731707317</c:v>
                </c:pt>
                <c:pt idx="5095">
                  <c:v>1.47975609756098</c:v>
                </c:pt>
                <c:pt idx="5096">
                  <c:v>1.47980487804878</c:v>
                </c:pt>
                <c:pt idx="5097">
                  <c:v>1.47985365853659</c:v>
                </c:pt>
                <c:pt idx="5098">
                  <c:v>1.47990243902439</c:v>
                </c:pt>
                <c:pt idx="5099">
                  <c:v>1.4799512195122</c:v>
                </c:pt>
                <c:pt idx="5100">
                  <c:v>1.48</c:v>
                </c:pt>
                <c:pt idx="5101">
                  <c:v>1.48</c:v>
                </c:pt>
                <c:pt idx="5102">
                  <c:v>1.48</c:v>
                </c:pt>
                <c:pt idx="5103">
                  <c:v>1.48</c:v>
                </c:pt>
                <c:pt idx="5104">
                  <c:v>1.48</c:v>
                </c:pt>
                <c:pt idx="5105">
                  <c:v>1.48</c:v>
                </c:pt>
                <c:pt idx="5106">
                  <c:v>1.48</c:v>
                </c:pt>
                <c:pt idx="5107">
                  <c:v>1.48</c:v>
                </c:pt>
                <c:pt idx="5108">
                  <c:v>1.48</c:v>
                </c:pt>
                <c:pt idx="5109">
                  <c:v>1.48</c:v>
                </c:pt>
                <c:pt idx="5110">
                  <c:v>1.48</c:v>
                </c:pt>
                <c:pt idx="5111">
                  <c:v>1.48</c:v>
                </c:pt>
                <c:pt idx="5112">
                  <c:v>1.48</c:v>
                </c:pt>
                <c:pt idx="5113">
                  <c:v>1.48</c:v>
                </c:pt>
                <c:pt idx="5114">
                  <c:v>1.48</c:v>
                </c:pt>
                <c:pt idx="5115">
                  <c:v>1.48</c:v>
                </c:pt>
                <c:pt idx="5116">
                  <c:v>1.48</c:v>
                </c:pt>
                <c:pt idx="5117">
                  <c:v>1.48</c:v>
                </c:pt>
                <c:pt idx="5118">
                  <c:v>1.48</c:v>
                </c:pt>
                <c:pt idx="5119">
                  <c:v>1.48</c:v>
                </c:pt>
                <c:pt idx="5120">
                  <c:v>1.48</c:v>
                </c:pt>
                <c:pt idx="5121">
                  <c:v>1.48</c:v>
                </c:pt>
                <c:pt idx="5122">
                  <c:v>1.48</c:v>
                </c:pt>
                <c:pt idx="5123">
                  <c:v>1.48</c:v>
                </c:pt>
                <c:pt idx="5124">
                  <c:v>1.48</c:v>
                </c:pt>
                <c:pt idx="5125">
                  <c:v>1.48</c:v>
                </c:pt>
                <c:pt idx="5126">
                  <c:v>1.48</c:v>
                </c:pt>
                <c:pt idx="5127">
                  <c:v>1.48</c:v>
                </c:pt>
                <c:pt idx="5128">
                  <c:v>1.48</c:v>
                </c:pt>
                <c:pt idx="5129">
                  <c:v>1.48</c:v>
                </c:pt>
                <c:pt idx="5130">
                  <c:v>1.48</c:v>
                </c:pt>
                <c:pt idx="5131">
                  <c:v>1.48</c:v>
                </c:pt>
                <c:pt idx="5132">
                  <c:v>1.48</c:v>
                </c:pt>
                <c:pt idx="5133">
                  <c:v>1.48</c:v>
                </c:pt>
                <c:pt idx="5134">
                  <c:v>1.48</c:v>
                </c:pt>
                <c:pt idx="5135">
                  <c:v>1.48</c:v>
                </c:pt>
                <c:pt idx="5136">
                  <c:v>1.48</c:v>
                </c:pt>
                <c:pt idx="5137">
                  <c:v>1.48</c:v>
                </c:pt>
                <c:pt idx="5138">
                  <c:v>1.48</c:v>
                </c:pt>
                <c:pt idx="5139">
                  <c:v>1.48</c:v>
                </c:pt>
                <c:pt idx="5140">
                  <c:v>1.48</c:v>
                </c:pt>
                <c:pt idx="5141">
                  <c:v>1.48</c:v>
                </c:pt>
                <c:pt idx="5142">
                  <c:v>1.48</c:v>
                </c:pt>
                <c:pt idx="5143">
                  <c:v>1.48</c:v>
                </c:pt>
                <c:pt idx="5144">
                  <c:v>1.48</c:v>
                </c:pt>
                <c:pt idx="5145">
                  <c:v>1.48</c:v>
                </c:pt>
                <c:pt idx="5146">
                  <c:v>1.48</c:v>
                </c:pt>
                <c:pt idx="5147">
                  <c:v>1.48</c:v>
                </c:pt>
                <c:pt idx="5148">
                  <c:v>1.48</c:v>
                </c:pt>
                <c:pt idx="5149">
                  <c:v>1.48</c:v>
                </c:pt>
                <c:pt idx="5150">
                  <c:v>1.48</c:v>
                </c:pt>
                <c:pt idx="5151">
                  <c:v>1.48</c:v>
                </c:pt>
                <c:pt idx="5152">
                  <c:v>1.48</c:v>
                </c:pt>
                <c:pt idx="5153">
                  <c:v>1.48</c:v>
                </c:pt>
                <c:pt idx="5154">
                  <c:v>1.48</c:v>
                </c:pt>
                <c:pt idx="5155">
                  <c:v>1.48</c:v>
                </c:pt>
                <c:pt idx="5156">
                  <c:v>1.48</c:v>
                </c:pt>
                <c:pt idx="5157">
                  <c:v>1.48</c:v>
                </c:pt>
                <c:pt idx="5158">
                  <c:v>1.48</c:v>
                </c:pt>
                <c:pt idx="5159">
                  <c:v>1.48</c:v>
                </c:pt>
                <c:pt idx="5160">
                  <c:v>1.48</c:v>
                </c:pt>
                <c:pt idx="5161">
                  <c:v>1.48</c:v>
                </c:pt>
                <c:pt idx="5162">
                  <c:v>1.48</c:v>
                </c:pt>
                <c:pt idx="5163">
                  <c:v>1.48</c:v>
                </c:pt>
                <c:pt idx="5164">
                  <c:v>1.48</c:v>
                </c:pt>
                <c:pt idx="5165">
                  <c:v>1.48</c:v>
                </c:pt>
                <c:pt idx="5166">
                  <c:v>1.48</c:v>
                </c:pt>
                <c:pt idx="5167">
                  <c:v>1.48</c:v>
                </c:pt>
                <c:pt idx="5168">
                  <c:v>1.48</c:v>
                </c:pt>
                <c:pt idx="5169">
                  <c:v>1.48</c:v>
                </c:pt>
                <c:pt idx="5170">
                  <c:v>1.48</c:v>
                </c:pt>
                <c:pt idx="5171">
                  <c:v>1.48</c:v>
                </c:pt>
                <c:pt idx="5172">
                  <c:v>1.48</c:v>
                </c:pt>
                <c:pt idx="5173">
                  <c:v>1.48</c:v>
                </c:pt>
                <c:pt idx="5174">
                  <c:v>1.48</c:v>
                </c:pt>
                <c:pt idx="5175">
                  <c:v>1.48</c:v>
                </c:pt>
                <c:pt idx="5176">
                  <c:v>1.48</c:v>
                </c:pt>
                <c:pt idx="5177">
                  <c:v>1.48</c:v>
                </c:pt>
                <c:pt idx="5178">
                  <c:v>1.48</c:v>
                </c:pt>
                <c:pt idx="5179">
                  <c:v>1.48</c:v>
                </c:pt>
                <c:pt idx="5180">
                  <c:v>1.48</c:v>
                </c:pt>
                <c:pt idx="5181">
                  <c:v>1.48</c:v>
                </c:pt>
                <c:pt idx="5182">
                  <c:v>1.48</c:v>
                </c:pt>
                <c:pt idx="5183">
                  <c:v>1.48</c:v>
                </c:pt>
                <c:pt idx="5184">
                  <c:v>1.48</c:v>
                </c:pt>
                <c:pt idx="5185">
                  <c:v>1.48</c:v>
                </c:pt>
                <c:pt idx="5186">
                  <c:v>1.48</c:v>
                </c:pt>
                <c:pt idx="5187">
                  <c:v>1.48</c:v>
                </c:pt>
                <c:pt idx="5188">
                  <c:v>1.48</c:v>
                </c:pt>
                <c:pt idx="5189">
                  <c:v>1.48</c:v>
                </c:pt>
                <c:pt idx="5190">
                  <c:v>1.48</c:v>
                </c:pt>
                <c:pt idx="5191">
                  <c:v>1.48</c:v>
                </c:pt>
                <c:pt idx="5192">
                  <c:v>1.48</c:v>
                </c:pt>
                <c:pt idx="5193">
                  <c:v>1.48</c:v>
                </c:pt>
                <c:pt idx="5194">
                  <c:v>1.48</c:v>
                </c:pt>
                <c:pt idx="5195">
                  <c:v>1.48</c:v>
                </c:pt>
                <c:pt idx="5196">
                  <c:v>1.48</c:v>
                </c:pt>
                <c:pt idx="5197">
                  <c:v>1.48</c:v>
                </c:pt>
                <c:pt idx="5198">
                  <c:v>1.48</c:v>
                </c:pt>
                <c:pt idx="5199">
                  <c:v>1.48</c:v>
                </c:pt>
                <c:pt idx="5200">
                  <c:v>1.48</c:v>
                </c:pt>
                <c:pt idx="5201">
                  <c:v>1.48</c:v>
                </c:pt>
                <c:pt idx="5202">
                  <c:v>1.48</c:v>
                </c:pt>
                <c:pt idx="5203">
                  <c:v>1.48</c:v>
                </c:pt>
                <c:pt idx="5204">
                  <c:v>1.48</c:v>
                </c:pt>
                <c:pt idx="5205">
                  <c:v>1.48</c:v>
                </c:pt>
                <c:pt idx="5206">
                  <c:v>1.48</c:v>
                </c:pt>
                <c:pt idx="5207">
                  <c:v>1.48</c:v>
                </c:pt>
                <c:pt idx="5208">
                  <c:v>1.48</c:v>
                </c:pt>
                <c:pt idx="5209">
                  <c:v>1.48</c:v>
                </c:pt>
                <c:pt idx="5210">
                  <c:v>1.48</c:v>
                </c:pt>
                <c:pt idx="5211">
                  <c:v>1.4799423076923099</c:v>
                </c:pt>
                <c:pt idx="5212">
                  <c:v>1.4798846153846199</c:v>
                </c:pt>
                <c:pt idx="5213">
                  <c:v>1.4798269230769201</c:v>
                </c:pt>
                <c:pt idx="5214">
                  <c:v>1.4797692307692301</c:v>
                </c:pt>
                <c:pt idx="5215">
                  <c:v>1.47971153846154</c:v>
                </c:pt>
                <c:pt idx="5216">
                  <c:v>1.47965384615385</c:v>
                </c:pt>
                <c:pt idx="5217">
                  <c:v>1.47959615384615</c:v>
                </c:pt>
                <c:pt idx="5218">
                  <c:v>1.4795384615384599</c:v>
                </c:pt>
                <c:pt idx="5219">
                  <c:v>1.4794807692307701</c:v>
                </c:pt>
                <c:pt idx="5220">
                  <c:v>1.4794230769230801</c:v>
                </c:pt>
                <c:pt idx="5221">
                  <c:v>1.47936538461538</c:v>
                </c:pt>
                <c:pt idx="5222">
                  <c:v>1.47930769230769</c:v>
                </c:pt>
                <c:pt idx="5223">
                  <c:v>1.47925</c:v>
                </c:pt>
                <c:pt idx="5224">
                  <c:v>1.4791923076923099</c:v>
                </c:pt>
                <c:pt idx="5225">
                  <c:v>1.4791346153846201</c:v>
                </c:pt>
                <c:pt idx="5226">
                  <c:v>1.4790769230769201</c:v>
                </c:pt>
                <c:pt idx="5227">
                  <c:v>1.47901923076923</c:v>
                </c:pt>
                <c:pt idx="5228">
                  <c:v>1.47896153846154</c:v>
                </c:pt>
                <c:pt idx="5229">
                  <c:v>1.47890384615385</c:v>
                </c:pt>
                <c:pt idx="5230">
                  <c:v>1.4788461538461499</c:v>
                </c:pt>
                <c:pt idx="5231">
                  <c:v>1.4787884615384601</c:v>
                </c:pt>
                <c:pt idx="5232">
                  <c:v>1.4787307692307701</c:v>
                </c:pt>
                <c:pt idx="5233">
                  <c:v>1.47867307692308</c:v>
                </c:pt>
                <c:pt idx="5234">
                  <c:v>1.47861538461538</c:v>
                </c:pt>
                <c:pt idx="5235">
                  <c:v>1.47855769230769</c:v>
                </c:pt>
                <c:pt idx="5236">
                  <c:v>1.4784999999999999</c:v>
                </c:pt>
                <c:pt idx="5237">
                  <c:v>1.4784423076923101</c:v>
                </c:pt>
                <c:pt idx="5238">
                  <c:v>1.4783846153846201</c:v>
                </c:pt>
                <c:pt idx="5239">
                  <c:v>1.47832692307692</c:v>
                </c:pt>
                <c:pt idx="5240">
                  <c:v>1.47826923076923</c:v>
                </c:pt>
                <c:pt idx="5241">
                  <c:v>1.47821153846154</c:v>
                </c:pt>
                <c:pt idx="5242">
                  <c:v>1.4781538461538499</c:v>
                </c:pt>
                <c:pt idx="5243">
                  <c:v>1.4780961538461499</c:v>
                </c:pt>
                <c:pt idx="5244">
                  <c:v>1.4780384615384601</c:v>
                </c:pt>
                <c:pt idx="5245">
                  <c:v>1.47798076923077</c:v>
                </c:pt>
                <c:pt idx="5246">
                  <c:v>1.47792307692308</c:v>
                </c:pt>
                <c:pt idx="5247">
                  <c:v>1.47786538461538</c:v>
                </c:pt>
                <c:pt idx="5248">
                  <c:v>1.4778076923076899</c:v>
                </c:pt>
                <c:pt idx="5249">
                  <c:v>1.4777499999999999</c:v>
                </c:pt>
                <c:pt idx="5250">
                  <c:v>1.4776923076923101</c:v>
                </c:pt>
                <c:pt idx="5251">
                  <c:v>1.47763461538462</c:v>
                </c:pt>
                <c:pt idx="5252">
                  <c:v>1.47757692307692</c:v>
                </c:pt>
                <c:pt idx="5253">
                  <c:v>1.47751923076923</c:v>
                </c:pt>
                <c:pt idx="5254">
                  <c:v>1.4774615384615399</c:v>
                </c:pt>
                <c:pt idx="5255">
                  <c:v>1.4774038461538499</c:v>
                </c:pt>
                <c:pt idx="5256">
                  <c:v>1.4773461538461501</c:v>
                </c:pt>
                <c:pt idx="5257">
                  <c:v>1.4772884615384601</c:v>
                </c:pt>
                <c:pt idx="5258">
                  <c:v>1.47723076923077</c:v>
                </c:pt>
                <c:pt idx="5259">
                  <c:v>1.47717307692308</c:v>
                </c:pt>
                <c:pt idx="5260">
                  <c:v>1.4771153846153799</c:v>
                </c:pt>
                <c:pt idx="5261">
                  <c:v>1.4770576923076899</c:v>
                </c:pt>
                <c:pt idx="5262">
                  <c:v>1.4770000000000001</c:v>
                </c:pt>
                <c:pt idx="5263">
                  <c:v>1.4769423076923101</c:v>
                </c:pt>
                <c:pt idx="5264">
                  <c:v>1.47688461538462</c:v>
                </c:pt>
                <c:pt idx="5265">
                  <c:v>1.47682692307692</c:v>
                </c:pt>
                <c:pt idx="5266">
                  <c:v>1.4767692307692299</c:v>
                </c:pt>
                <c:pt idx="5267">
                  <c:v>1.4767115384615399</c:v>
                </c:pt>
                <c:pt idx="5268">
                  <c:v>1.4766538461538501</c:v>
                </c:pt>
                <c:pt idx="5269">
                  <c:v>1.4765961538461501</c:v>
                </c:pt>
                <c:pt idx="5270">
                  <c:v>1.47653846153846</c:v>
                </c:pt>
                <c:pt idx="5271">
                  <c:v>1.47648076923077</c:v>
                </c:pt>
                <c:pt idx="5272">
                  <c:v>1.4764230769230799</c:v>
                </c:pt>
                <c:pt idx="5273">
                  <c:v>1.4763653846153799</c:v>
                </c:pt>
                <c:pt idx="5274">
                  <c:v>1.4763076923076901</c:v>
                </c:pt>
                <c:pt idx="5275">
                  <c:v>1.4762500000000001</c:v>
                </c:pt>
                <c:pt idx="5276">
                  <c:v>1.47619230769231</c:v>
                </c:pt>
                <c:pt idx="5277">
                  <c:v>1.47613461538462</c:v>
                </c:pt>
                <c:pt idx="5278">
                  <c:v>1.47607692307692</c:v>
                </c:pt>
                <c:pt idx="5279">
                  <c:v>1.4760192307692299</c:v>
                </c:pt>
                <c:pt idx="5280">
                  <c:v>1.4759615384615401</c:v>
                </c:pt>
                <c:pt idx="5281">
                  <c:v>1.4759038461538501</c:v>
                </c:pt>
                <c:pt idx="5282">
                  <c:v>1.47584615384615</c:v>
                </c:pt>
                <c:pt idx="5283">
                  <c:v>1.47578846153846</c:v>
                </c:pt>
                <c:pt idx="5284">
                  <c:v>1.47573076923077</c:v>
                </c:pt>
                <c:pt idx="5285">
                  <c:v>1.4756730769230799</c:v>
                </c:pt>
                <c:pt idx="5286">
                  <c:v>1.4756153846153801</c:v>
                </c:pt>
                <c:pt idx="5287">
                  <c:v>1.4755576923076901</c:v>
                </c:pt>
                <c:pt idx="5288">
                  <c:v>1.4755</c:v>
                </c:pt>
                <c:pt idx="5289">
                  <c:v>1.47544230769231</c:v>
                </c:pt>
                <c:pt idx="5290">
                  <c:v>1.47538461538462</c:v>
                </c:pt>
                <c:pt idx="5291">
                  <c:v>1.4753269230769199</c:v>
                </c:pt>
                <c:pt idx="5292">
                  <c:v>1.4752692307692299</c:v>
                </c:pt>
                <c:pt idx="5293">
                  <c:v>1.4752115384615401</c:v>
                </c:pt>
                <c:pt idx="5294">
                  <c:v>1.47515384615385</c:v>
                </c:pt>
                <c:pt idx="5295">
                  <c:v>1.47509615384615</c:v>
                </c:pt>
                <c:pt idx="5296">
                  <c:v>1.47503846153846</c:v>
                </c:pt>
                <c:pt idx="5297">
                  <c:v>1.4749807692307699</c:v>
                </c:pt>
                <c:pt idx="5298">
                  <c:v>1.4749230769230799</c:v>
                </c:pt>
                <c:pt idx="5299">
                  <c:v>1.4748653846153801</c:v>
                </c:pt>
                <c:pt idx="5300">
                  <c:v>1.47480769230769</c:v>
                </c:pt>
                <c:pt idx="5301">
                  <c:v>1.47475</c:v>
                </c:pt>
                <c:pt idx="5302">
                  <c:v>1.47469230769231</c:v>
                </c:pt>
                <c:pt idx="5303">
                  <c:v>1.4746346153846199</c:v>
                </c:pt>
                <c:pt idx="5304">
                  <c:v>1.4745769230769199</c:v>
                </c:pt>
                <c:pt idx="5305">
                  <c:v>1.4745192307692301</c:v>
                </c:pt>
                <c:pt idx="5306">
                  <c:v>1.47446153846154</c:v>
                </c:pt>
                <c:pt idx="5307">
                  <c:v>1.47440384615385</c:v>
                </c:pt>
                <c:pt idx="5308">
                  <c:v>1.47434615384615</c:v>
                </c:pt>
                <c:pt idx="5309">
                  <c:v>1.4742884615384599</c:v>
                </c:pt>
                <c:pt idx="5310">
                  <c:v>1.4742307692307699</c:v>
                </c:pt>
                <c:pt idx="5311">
                  <c:v>1.4741730769230801</c:v>
                </c:pt>
                <c:pt idx="5312">
                  <c:v>1.4741153846153801</c:v>
                </c:pt>
                <c:pt idx="5313">
                  <c:v>1.47405769230769</c:v>
                </c:pt>
                <c:pt idx="5314">
                  <c:v>1.474</c:v>
                </c:pt>
                <c:pt idx="5315">
                  <c:v>1.4739423076923099</c:v>
                </c:pt>
                <c:pt idx="5316">
                  <c:v>1.4738846153846199</c:v>
                </c:pt>
                <c:pt idx="5317">
                  <c:v>1.4738269230769201</c:v>
                </c:pt>
                <c:pt idx="5318">
                  <c:v>1.4737692307692301</c:v>
                </c:pt>
                <c:pt idx="5319">
                  <c:v>1.47371153846154</c:v>
                </c:pt>
                <c:pt idx="5320">
                  <c:v>1.47365384615385</c:v>
                </c:pt>
                <c:pt idx="5321">
                  <c:v>1.4735961538461499</c:v>
                </c:pt>
                <c:pt idx="5322">
                  <c:v>1.4735384615384599</c:v>
                </c:pt>
                <c:pt idx="5323">
                  <c:v>1.4734807692307701</c:v>
                </c:pt>
                <c:pt idx="5324">
                  <c:v>1.4734230769230801</c:v>
                </c:pt>
                <c:pt idx="5325">
                  <c:v>1.47336538461538</c:v>
                </c:pt>
                <c:pt idx="5326">
                  <c:v>1.47330769230769</c:v>
                </c:pt>
                <c:pt idx="5327">
                  <c:v>1.4732499999999999</c:v>
                </c:pt>
                <c:pt idx="5328">
                  <c:v>1.4731923076923099</c:v>
                </c:pt>
                <c:pt idx="5329">
                  <c:v>1.4731346153846201</c:v>
                </c:pt>
                <c:pt idx="5330">
                  <c:v>1.4730769230769201</c:v>
                </c:pt>
                <c:pt idx="5331">
                  <c:v>1.47301923076923</c:v>
                </c:pt>
                <c:pt idx="5332">
                  <c:v>1.47296153846154</c:v>
                </c:pt>
                <c:pt idx="5333">
                  <c:v>1.4729038461538499</c:v>
                </c:pt>
                <c:pt idx="5334">
                  <c:v>1.4728461538461499</c:v>
                </c:pt>
                <c:pt idx="5335">
                  <c:v>1.4727884615384601</c:v>
                </c:pt>
                <c:pt idx="5336">
                  <c:v>1.4727307692307701</c:v>
                </c:pt>
                <c:pt idx="5337">
                  <c:v>1.47267307692308</c:v>
                </c:pt>
                <c:pt idx="5338">
                  <c:v>1.47261538461538</c:v>
                </c:pt>
                <c:pt idx="5339">
                  <c:v>1.47255769230769</c:v>
                </c:pt>
                <c:pt idx="5340">
                  <c:v>1.4724999999999999</c:v>
                </c:pt>
                <c:pt idx="5341">
                  <c:v>1.4724423076923101</c:v>
                </c:pt>
                <c:pt idx="5342">
                  <c:v>1.4723846153846201</c:v>
                </c:pt>
                <c:pt idx="5343">
                  <c:v>1.47232692307692</c:v>
                </c:pt>
                <c:pt idx="5344">
                  <c:v>1.47226923076923</c:v>
                </c:pt>
                <c:pt idx="5345">
                  <c:v>1.47221153846154</c:v>
                </c:pt>
                <c:pt idx="5346">
                  <c:v>1.4721538461538499</c:v>
                </c:pt>
                <c:pt idx="5347">
                  <c:v>1.4720961538461499</c:v>
                </c:pt>
                <c:pt idx="5348">
                  <c:v>1.4720384615384601</c:v>
                </c:pt>
                <c:pt idx="5349">
                  <c:v>1.47198076923077</c:v>
                </c:pt>
                <c:pt idx="5350">
                  <c:v>1.47192307692308</c:v>
                </c:pt>
                <c:pt idx="5351">
                  <c:v>1.47186538461538</c:v>
                </c:pt>
                <c:pt idx="5352">
                  <c:v>1.4718076923076899</c:v>
                </c:pt>
                <c:pt idx="5353">
                  <c:v>1.4717499999999999</c:v>
                </c:pt>
                <c:pt idx="5354">
                  <c:v>1.4716923076923101</c:v>
                </c:pt>
                <c:pt idx="5355">
                  <c:v>1.47163461538462</c:v>
                </c:pt>
                <c:pt idx="5356">
                  <c:v>1.47157692307692</c:v>
                </c:pt>
                <c:pt idx="5357">
                  <c:v>1.47151923076923</c:v>
                </c:pt>
                <c:pt idx="5358">
                  <c:v>1.4714615384615399</c:v>
                </c:pt>
                <c:pt idx="5359">
                  <c:v>1.4714038461538499</c:v>
                </c:pt>
                <c:pt idx="5360">
                  <c:v>1.4713461538461501</c:v>
                </c:pt>
                <c:pt idx="5361">
                  <c:v>1.47128846153846</c:v>
                </c:pt>
                <c:pt idx="5362">
                  <c:v>1.47123076923077</c:v>
                </c:pt>
                <c:pt idx="5363">
                  <c:v>1.47117307692308</c:v>
                </c:pt>
                <c:pt idx="5364">
                  <c:v>1.4711153846153799</c:v>
                </c:pt>
                <c:pt idx="5365">
                  <c:v>1.4710576923076899</c:v>
                </c:pt>
                <c:pt idx="5366">
                  <c:v>1.4710000000000001</c:v>
                </c:pt>
                <c:pt idx="5367">
                  <c:v>1.47094230769231</c:v>
                </c:pt>
                <c:pt idx="5368">
                  <c:v>1.47088461538462</c:v>
                </c:pt>
                <c:pt idx="5369">
                  <c:v>1.47082692307692</c:v>
                </c:pt>
                <c:pt idx="5370">
                  <c:v>1.4707692307692299</c:v>
                </c:pt>
                <c:pt idx="5371">
                  <c:v>1.4707115384615399</c:v>
                </c:pt>
                <c:pt idx="5372">
                  <c:v>1.4706538461538501</c:v>
                </c:pt>
                <c:pt idx="5373">
                  <c:v>1.4705961538461501</c:v>
                </c:pt>
                <c:pt idx="5374">
                  <c:v>1.47053846153846</c:v>
                </c:pt>
                <c:pt idx="5375">
                  <c:v>1.47048076923077</c:v>
                </c:pt>
                <c:pt idx="5376">
                  <c:v>1.4704230769230799</c:v>
                </c:pt>
                <c:pt idx="5377">
                  <c:v>1.4703653846153799</c:v>
                </c:pt>
                <c:pt idx="5378">
                  <c:v>1.4703076923076901</c:v>
                </c:pt>
                <c:pt idx="5379">
                  <c:v>1.4702500000000001</c:v>
                </c:pt>
                <c:pt idx="5380">
                  <c:v>1.47019230769231</c:v>
                </c:pt>
                <c:pt idx="5381">
                  <c:v>1.47013461538462</c:v>
                </c:pt>
                <c:pt idx="5382">
                  <c:v>1.47007692307692</c:v>
                </c:pt>
                <c:pt idx="5383">
                  <c:v>1.4700192307692299</c:v>
                </c:pt>
                <c:pt idx="5384">
                  <c:v>1.4699615384615401</c:v>
                </c:pt>
                <c:pt idx="5385">
                  <c:v>1.4699038461538501</c:v>
                </c:pt>
                <c:pt idx="5386">
                  <c:v>1.46984615384615</c:v>
                </c:pt>
                <c:pt idx="5387">
                  <c:v>1.46978846153846</c:v>
                </c:pt>
                <c:pt idx="5388">
                  <c:v>1.46973076923077</c:v>
                </c:pt>
                <c:pt idx="5389">
                  <c:v>1.4696730769230799</c:v>
                </c:pt>
                <c:pt idx="5390">
                  <c:v>1.4696153846153801</c:v>
                </c:pt>
                <c:pt idx="5391">
                  <c:v>1.4695576923076901</c:v>
                </c:pt>
                <c:pt idx="5392">
                  <c:v>1.4695</c:v>
                </c:pt>
                <c:pt idx="5393">
                  <c:v>1.46944230769231</c:v>
                </c:pt>
                <c:pt idx="5394">
                  <c:v>1.46938461538462</c:v>
                </c:pt>
                <c:pt idx="5395">
                  <c:v>1.4693269230769199</c:v>
                </c:pt>
                <c:pt idx="5396">
                  <c:v>1.4692692307692301</c:v>
                </c:pt>
                <c:pt idx="5397">
                  <c:v>1.4692115384615401</c:v>
                </c:pt>
                <c:pt idx="5398">
                  <c:v>1.46915384615385</c:v>
                </c:pt>
                <c:pt idx="5399">
                  <c:v>1.46909615384615</c:v>
                </c:pt>
                <c:pt idx="5400">
                  <c:v>1.46903846153846</c:v>
                </c:pt>
                <c:pt idx="5401">
                  <c:v>1.4689807692307699</c:v>
                </c:pt>
                <c:pt idx="5402">
                  <c:v>1.4689230769230801</c:v>
                </c:pt>
                <c:pt idx="5403">
                  <c:v>1.4688653846153801</c:v>
                </c:pt>
                <c:pt idx="5404">
                  <c:v>1.46880769230769</c:v>
                </c:pt>
                <c:pt idx="5405">
                  <c:v>1.46875</c:v>
                </c:pt>
                <c:pt idx="5406">
                  <c:v>1.46869230769231</c:v>
                </c:pt>
                <c:pt idx="5407">
                  <c:v>1.4686346153846199</c:v>
                </c:pt>
                <c:pt idx="5408">
                  <c:v>1.4685769230769199</c:v>
                </c:pt>
                <c:pt idx="5409">
                  <c:v>1.4685192307692301</c:v>
                </c:pt>
                <c:pt idx="5410">
                  <c:v>1.46846153846154</c:v>
                </c:pt>
                <c:pt idx="5411">
                  <c:v>1.46840384615385</c:v>
                </c:pt>
                <c:pt idx="5412">
                  <c:v>1.46834615384615</c:v>
                </c:pt>
                <c:pt idx="5413">
                  <c:v>1.4682884615384599</c:v>
                </c:pt>
                <c:pt idx="5414">
                  <c:v>1.4682307692307699</c:v>
                </c:pt>
                <c:pt idx="5415">
                  <c:v>1.4681730769230801</c:v>
                </c:pt>
                <c:pt idx="5416">
                  <c:v>1.46811538461538</c:v>
                </c:pt>
                <c:pt idx="5417">
                  <c:v>1.46805769230769</c:v>
                </c:pt>
                <c:pt idx="5418">
                  <c:v>1.468</c:v>
                </c:pt>
                <c:pt idx="5419">
                  <c:v>1.4679423076923099</c:v>
                </c:pt>
                <c:pt idx="5420">
                  <c:v>1.4678846153846199</c:v>
                </c:pt>
                <c:pt idx="5421">
                  <c:v>1.4678269230769201</c:v>
                </c:pt>
                <c:pt idx="5422">
                  <c:v>1.46776923076923</c:v>
                </c:pt>
                <c:pt idx="5423">
                  <c:v>1.46771153846154</c:v>
                </c:pt>
                <c:pt idx="5424">
                  <c:v>1.46765384615385</c:v>
                </c:pt>
                <c:pt idx="5425">
                  <c:v>1.4675961538461499</c:v>
                </c:pt>
                <c:pt idx="5426">
                  <c:v>1.4675384615384599</c:v>
                </c:pt>
                <c:pt idx="5427">
                  <c:v>1.4674807692307701</c:v>
                </c:pt>
                <c:pt idx="5428">
                  <c:v>1.46742307692308</c:v>
                </c:pt>
                <c:pt idx="5429">
                  <c:v>1.46736538461538</c:v>
                </c:pt>
                <c:pt idx="5430">
                  <c:v>1.46730769230769</c:v>
                </c:pt>
                <c:pt idx="5431">
                  <c:v>1.4672499999999999</c:v>
                </c:pt>
                <c:pt idx="5432">
                  <c:v>1.4671923076923099</c:v>
                </c:pt>
                <c:pt idx="5433">
                  <c:v>1.4671346153846201</c:v>
                </c:pt>
                <c:pt idx="5434">
                  <c:v>1.4670769230769201</c:v>
                </c:pt>
                <c:pt idx="5435">
                  <c:v>1.46701923076923</c:v>
                </c:pt>
                <c:pt idx="5436">
                  <c:v>1.46696153846154</c:v>
                </c:pt>
                <c:pt idx="5437">
                  <c:v>1.4669038461538499</c:v>
                </c:pt>
                <c:pt idx="5438">
                  <c:v>1.4668461538461499</c:v>
                </c:pt>
                <c:pt idx="5439">
                  <c:v>1.4667884615384601</c:v>
                </c:pt>
                <c:pt idx="5440">
                  <c:v>1.4667307692307701</c:v>
                </c:pt>
                <c:pt idx="5441">
                  <c:v>1.46667307692308</c:v>
                </c:pt>
                <c:pt idx="5442">
                  <c:v>1.46661538461538</c:v>
                </c:pt>
                <c:pt idx="5443">
                  <c:v>1.46655769230769</c:v>
                </c:pt>
                <c:pt idx="5444">
                  <c:v>1.4664999999999999</c:v>
                </c:pt>
                <c:pt idx="5445">
                  <c:v>1.4664423076923101</c:v>
                </c:pt>
                <c:pt idx="5446">
                  <c:v>1.4663846153846201</c:v>
                </c:pt>
                <c:pt idx="5447">
                  <c:v>1.46632692307692</c:v>
                </c:pt>
                <c:pt idx="5448">
                  <c:v>1.46626923076923</c:v>
                </c:pt>
                <c:pt idx="5449">
                  <c:v>1.46621153846154</c:v>
                </c:pt>
                <c:pt idx="5450">
                  <c:v>1.4661538461538499</c:v>
                </c:pt>
                <c:pt idx="5451">
                  <c:v>1.4660961538461501</c:v>
                </c:pt>
                <c:pt idx="5452">
                  <c:v>1.4660384615384601</c:v>
                </c:pt>
                <c:pt idx="5453">
                  <c:v>1.46598076923077</c:v>
                </c:pt>
                <c:pt idx="5454">
                  <c:v>1.46592307692308</c:v>
                </c:pt>
                <c:pt idx="5455">
                  <c:v>1.46586538461538</c:v>
                </c:pt>
                <c:pt idx="5456">
                  <c:v>1.4658076923076899</c:v>
                </c:pt>
                <c:pt idx="5457">
                  <c:v>1.4657500000000001</c:v>
                </c:pt>
                <c:pt idx="5458">
                  <c:v>1.4656923076923101</c:v>
                </c:pt>
                <c:pt idx="5459">
                  <c:v>1.46563461538462</c:v>
                </c:pt>
                <c:pt idx="5460">
                  <c:v>1.46557692307692</c:v>
                </c:pt>
                <c:pt idx="5461">
                  <c:v>1.46551923076923</c:v>
                </c:pt>
                <c:pt idx="5462">
                  <c:v>1.4654615384615399</c:v>
                </c:pt>
                <c:pt idx="5463">
                  <c:v>1.4654038461538501</c:v>
                </c:pt>
                <c:pt idx="5464">
                  <c:v>1.4653461538461501</c:v>
                </c:pt>
                <c:pt idx="5465">
                  <c:v>1.46528846153846</c:v>
                </c:pt>
                <c:pt idx="5466">
                  <c:v>1.46523076923077</c:v>
                </c:pt>
                <c:pt idx="5467">
                  <c:v>1.46517307692308</c:v>
                </c:pt>
                <c:pt idx="5468">
                  <c:v>1.4651153846153799</c:v>
                </c:pt>
                <c:pt idx="5469">
                  <c:v>1.4650576923076899</c:v>
                </c:pt>
                <c:pt idx="5470">
                  <c:v>1.4650000000000001</c:v>
                </c:pt>
                <c:pt idx="5471">
                  <c:v>1.46494230769231</c:v>
                </c:pt>
                <c:pt idx="5472">
                  <c:v>1.46488461538462</c:v>
                </c:pt>
                <c:pt idx="5473">
                  <c:v>1.46482692307692</c:v>
                </c:pt>
                <c:pt idx="5474">
                  <c:v>1.4647692307692299</c:v>
                </c:pt>
                <c:pt idx="5475">
                  <c:v>1.4647115384615399</c:v>
                </c:pt>
                <c:pt idx="5476">
                  <c:v>1.4646538461538501</c:v>
                </c:pt>
                <c:pt idx="5477">
                  <c:v>1.4645961538461501</c:v>
                </c:pt>
                <c:pt idx="5478">
                  <c:v>1.46453846153846</c:v>
                </c:pt>
                <c:pt idx="5479">
                  <c:v>1.46448076923077</c:v>
                </c:pt>
                <c:pt idx="5480">
                  <c:v>1.4644230769230799</c:v>
                </c:pt>
                <c:pt idx="5481">
                  <c:v>1.4643653846153799</c:v>
                </c:pt>
                <c:pt idx="5482">
                  <c:v>1.4643076923076901</c:v>
                </c:pt>
                <c:pt idx="5483">
                  <c:v>1.4642500000000001</c:v>
                </c:pt>
                <c:pt idx="5484">
                  <c:v>1.46419230769231</c:v>
                </c:pt>
                <c:pt idx="5485">
                  <c:v>1.46413461538462</c:v>
                </c:pt>
                <c:pt idx="5486">
                  <c:v>1.4640769230769199</c:v>
                </c:pt>
                <c:pt idx="5487">
                  <c:v>1.4640192307692299</c:v>
                </c:pt>
                <c:pt idx="5488">
                  <c:v>1.4639615384615401</c:v>
                </c:pt>
                <c:pt idx="5489">
                  <c:v>1.4639038461538501</c:v>
                </c:pt>
                <c:pt idx="5490">
                  <c:v>1.46384615384615</c:v>
                </c:pt>
                <c:pt idx="5491">
                  <c:v>1.46378846153846</c:v>
                </c:pt>
                <c:pt idx="5492">
                  <c:v>1.4637307692307699</c:v>
                </c:pt>
                <c:pt idx="5493">
                  <c:v>1.4636730769230799</c:v>
                </c:pt>
                <c:pt idx="5494">
                  <c:v>1.4636153846153801</c:v>
                </c:pt>
                <c:pt idx="5495">
                  <c:v>1.4635576923076901</c:v>
                </c:pt>
                <c:pt idx="5496">
                  <c:v>1.4635</c:v>
                </c:pt>
                <c:pt idx="5497">
                  <c:v>1.46344230769231</c:v>
                </c:pt>
                <c:pt idx="5498">
                  <c:v>1.4633846153846199</c:v>
                </c:pt>
                <c:pt idx="5499">
                  <c:v>1.4633269230769199</c:v>
                </c:pt>
                <c:pt idx="5500">
                  <c:v>1.4632692307692301</c:v>
                </c:pt>
                <c:pt idx="5501">
                  <c:v>1.4632115384615401</c:v>
                </c:pt>
                <c:pt idx="5502">
                  <c:v>1.46315384615385</c:v>
                </c:pt>
                <c:pt idx="5503">
                  <c:v>1.46309615384615</c:v>
                </c:pt>
                <c:pt idx="5504">
                  <c:v>1.46303846153846</c:v>
                </c:pt>
                <c:pt idx="5505">
                  <c:v>1.4629807692307699</c:v>
                </c:pt>
                <c:pt idx="5506">
                  <c:v>1.4629230769230801</c:v>
                </c:pt>
                <c:pt idx="5507">
                  <c:v>1.4628653846153801</c:v>
                </c:pt>
                <c:pt idx="5508">
                  <c:v>1.46280769230769</c:v>
                </c:pt>
                <c:pt idx="5509">
                  <c:v>1.46275</c:v>
                </c:pt>
                <c:pt idx="5510">
                  <c:v>1.46269230769231</c:v>
                </c:pt>
                <c:pt idx="5511">
                  <c:v>1.4626346153846199</c:v>
                </c:pt>
                <c:pt idx="5512">
                  <c:v>1.4625769230769201</c:v>
                </c:pt>
                <c:pt idx="5513">
                  <c:v>1.4625192307692301</c:v>
                </c:pt>
                <c:pt idx="5514">
                  <c:v>1.46246153846154</c:v>
                </c:pt>
                <c:pt idx="5515">
                  <c:v>1.46240384615385</c:v>
                </c:pt>
                <c:pt idx="5516">
                  <c:v>1.46234615384615</c:v>
                </c:pt>
                <c:pt idx="5517">
                  <c:v>1.4622884615384599</c:v>
                </c:pt>
                <c:pt idx="5518">
                  <c:v>1.4622307692307701</c:v>
                </c:pt>
                <c:pt idx="5519">
                  <c:v>1.4621730769230801</c:v>
                </c:pt>
                <c:pt idx="5520">
                  <c:v>1.46211538461538</c:v>
                </c:pt>
                <c:pt idx="5521">
                  <c:v>1.46205769230769</c:v>
                </c:pt>
                <c:pt idx="5522">
                  <c:v>1.462</c:v>
                </c:pt>
                <c:pt idx="5523">
                  <c:v>1.4619423076923099</c:v>
                </c:pt>
                <c:pt idx="5524">
                  <c:v>1.4618846153846199</c:v>
                </c:pt>
                <c:pt idx="5525">
                  <c:v>1.4618269230769201</c:v>
                </c:pt>
                <c:pt idx="5526">
                  <c:v>1.46176923076923</c:v>
                </c:pt>
                <c:pt idx="5527">
                  <c:v>1.46171153846154</c:v>
                </c:pt>
                <c:pt idx="5528">
                  <c:v>1.46165384615385</c:v>
                </c:pt>
                <c:pt idx="5529">
                  <c:v>1.4615961538461499</c:v>
                </c:pt>
                <c:pt idx="5530">
                  <c:v>1.4615384615384599</c:v>
                </c:pt>
                <c:pt idx="5531">
                  <c:v>1.4614807692307701</c:v>
                </c:pt>
                <c:pt idx="5532">
                  <c:v>1.46142307692308</c:v>
                </c:pt>
                <c:pt idx="5533">
                  <c:v>1.46136538461538</c:v>
                </c:pt>
                <c:pt idx="5534">
                  <c:v>1.46130769230769</c:v>
                </c:pt>
                <c:pt idx="5535">
                  <c:v>1.4612499999999999</c:v>
                </c:pt>
                <c:pt idx="5536">
                  <c:v>1.4611923076923099</c:v>
                </c:pt>
                <c:pt idx="5537">
                  <c:v>1.4611346153846201</c:v>
                </c:pt>
                <c:pt idx="5538">
                  <c:v>1.4610769230769201</c:v>
                </c:pt>
                <c:pt idx="5539">
                  <c:v>1.46101923076923</c:v>
                </c:pt>
                <c:pt idx="5540">
                  <c:v>1.46096153846154</c:v>
                </c:pt>
                <c:pt idx="5541">
                  <c:v>1.4609038461538499</c:v>
                </c:pt>
                <c:pt idx="5542">
                  <c:v>1.4608461538461499</c:v>
                </c:pt>
                <c:pt idx="5543">
                  <c:v>1.4607884615384601</c:v>
                </c:pt>
                <c:pt idx="5544">
                  <c:v>1.4607307692307701</c:v>
                </c:pt>
                <c:pt idx="5545">
                  <c:v>1.46067307692308</c:v>
                </c:pt>
                <c:pt idx="5546">
                  <c:v>1.46061538461538</c:v>
                </c:pt>
                <c:pt idx="5547">
                  <c:v>1.4605576923076899</c:v>
                </c:pt>
                <c:pt idx="5548">
                  <c:v>1.4604999999999999</c:v>
                </c:pt>
                <c:pt idx="5549">
                  <c:v>1.4604423076923101</c:v>
                </c:pt>
                <c:pt idx="5550">
                  <c:v>1.4603846153846201</c:v>
                </c:pt>
                <c:pt idx="5551">
                  <c:v>1.46032692307692</c:v>
                </c:pt>
                <c:pt idx="5552">
                  <c:v>1.46026923076923</c:v>
                </c:pt>
                <c:pt idx="5553">
                  <c:v>1.4602115384615399</c:v>
                </c:pt>
                <c:pt idx="5554">
                  <c:v>1.4601538461538499</c:v>
                </c:pt>
                <c:pt idx="5555">
                  <c:v>1.4600961538461501</c:v>
                </c:pt>
                <c:pt idx="5556">
                  <c:v>1.4600384615384601</c:v>
                </c:pt>
                <c:pt idx="5557">
                  <c:v>1.45998076923077</c:v>
                </c:pt>
                <c:pt idx="5558">
                  <c:v>1.45992307692308</c:v>
                </c:pt>
                <c:pt idx="5559">
                  <c:v>1.45986538461538</c:v>
                </c:pt>
                <c:pt idx="5560">
                  <c:v>1.4598076923076899</c:v>
                </c:pt>
                <c:pt idx="5561">
                  <c:v>1.4597500000000001</c:v>
                </c:pt>
                <c:pt idx="5562">
                  <c:v>1.4596923076923101</c:v>
                </c:pt>
                <c:pt idx="5563">
                  <c:v>1.45963461538462</c:v>
                </c:pt>
                <c:pt idx="5564">
                  <c:v>1.45957692307692</c:v>
                </c:pt>
                <c:pt idx="5565">
                  <c:v>1.45951923076923</c:v>
                </c:pt>
                <c:pt idx="5566">
                  <c:v>1.4594615384615399</c:v>
                </c:pt>
                <c:pt idx="5567">
                  <c:v>1.4594038461538501</c:v>
                </c:pt>
                <c:pt idx="5568">
                  <c:v>1.4593461538461501</c:v>
                </c:pt>
                <c:pt idx="5569">
                  <c:v>1.45928846153846</c:v>
                </c:pt>
                <c:pt idx="5570">
                  <c:v>1.45923076923077</c:v>
                </c:pt>
                <c:pt idx="5571">
                  <c:v>1.45917307692308</c:v>
                </c:pt>
                <c:pt idx="5572">
                  <c:v>1.4591153846153799</c:v>
                </c:pt>
                <c:pt idx="5573">
                  <c:v>1.4590576923076899</c:v>
                </c:pt>
                <c:pt idx="5574">
                  <c:v>1.4590000000000001</c:v>
                </c:pt>
                <c:pt idx="5575">
                  <c:v>1.45894230769231</c:v>
                </c:pt>
                <c:pt idx="5576">
                  <c:v>1.45888461538462</c:v>
                </c:pt>
                <c:pt idx="5577">
                  <c:v>1.45882692307692</c:v>
                </c:pt>
                <c:pt idx="5578">
                  <c:v>1.4587692307692299</c:v>
                </c:pt>
                <c:pt idx="5579">
                  <c:v>1.4587115384615399</c:v>
                </c:pt>
                <c:pt idx="5580">
                  <c:v>1.4586538461538501</c:v>
                </c:pt>
                <c:pt idx="5581">
                  <c:v>1.45859615384615</c:v>
                </c:pt>
                <c:pt idx="5582">
                  <c:v>1.45853846153846</c:v>
                </c:pt>
                <c:pt idx="5583">
                  <c:v>1.45848076923077</c:v>
                </c:pt>
                <c:pt idx="5584">
                  <c:v>1.4584230769230799</c:v>
                </c:pt>
                <c:pt idx="5585">
                  <c:v>1.4583653846153799</c:v>
                </c:pt>
                <c:pt idx="5586">
                  <c:v>1.4583076923076901</c:v>
                </c:pt>
                <c:pt idx="5587">
                  <c:v>1.45825</c:v>
                </c:pt>
                <c:pt idx="5588">
                  <c:v>1.45819230769231</c:v>
                </c:pt>
                <c:pt idx="5589">
                  <c:v>1.45813461538462</c:v>
                </c:pt>
                <c:pt idx="5590">
                  <c:v>1.4580769230769199</c:v>
                </c:pt>
                <c:pt idx="5591">
                  <c:v>1.4580192307692299</c:v>
                </c:pt>
                <c:pt idx="5592">
                  <c:v>1.4579615384615401</c:v>
                </c:pt>
                <c:pt idx="5593">
                  <c:v>1.45790384615385</c:v>
                </c:pt>
                <c:pt idx="5594">
                  <c:v>1.45784615384615</c:v>
                </c:pt>
                <c:pt idx="5595">
                  <c:v>1.45778846153846</c:v>
                </c:pt>
                <c:pt idx="5596">
                  <c:v>1.4577307692307699</c:v>
                </c:pt>
                <c:pt idx="5597">
                  <c:v>1.4576730769230799</c:v>
                </c:pt>
                <c:pt idx="5598">
                  <c:v>1.4576153846153801</c:v>
                </c:pt>
                <c:pt idx="5599">
                  <c:v>1.4575576923076901</c:v>
                </c:pt>
                <c:pt idx="5600">
                  <c:v>1.4575</c:v>
                </c:pt>
                <c:pt idx="5601">
                  <c:v>1.45744230769231</c:v>
                </c:pt>
                <c:pt idx="5602">
                  <c:v>1.4573846153846199</c:v>
                </c:pt>
                <c:pt idx="5603">
                  <c:v>1.4573269230769199</c:v>
                </c:pt>
                <c:pt idx="5604">
                  <c:v>1.4572692307692301</c:v>
                </c:pt>
                <c:pt idx="5605">
                  <c:v>1.4572115384615401</c:v>
                </c:pt>
                <c:pt idx="5606">
                  <c:v>1.45715384615385</c:v>
                </c:pt>
                <c:pt idx="5607">
                  <c:v>1.45709615384615</c:v>
                </c:pt>
                <c:pt idx="5608">
                  <c:v>1.45703846153846</c:v>
                </c:pt>
                <c:pt idx="5609">
                  <c:v>1.4569807692307699</c:v>
                </c:pt>
                <c:pt idx="5610">
                  <c:v>1.4569230769230801</c:v>
                </c:pt>
                <c:pt idx="5611">
                  <c:v>1.4568653846153801</c:v>
                </c:pt>
                <c:pt idx="5612">
                  <c:v>1.45680769230769</c:v>
                </c:pt>
                <c:pt idx="5613">
                  <c:v>1.45675</c:v>
                </c:pt>
                <c:pt idx="5614">
                  <c:v>1.45669230769231</c:v>
                </c:pt>
                <c:pt idx="5615">
                  <c:v>1.4566346153846199</c:v>
                </c:pt>
                <c:pt idx="5616">
                  <c:v>1.4565769230769201</c:v>
                </c:pt>
                <c:pt idx="5617">
                  <c:v>1.4565192307692301</c:v>
                </c:pt>
                <c:pt idx="5618">
                  <c:v>1.45646153846154</c:v>
                </c:pt>
                <c:pt idx="5619">
                  <c:v>1.45640384615385</c:v>
                </c:pt>
                <c:pt idx="5620">
                  <c:v>1.45634615384615</c:v>
                </c:pt>
                <c:pt idx="5621">
                  <c:v>1.4562884615384599</c:v>
                </c:pt>
                <c:pt idx="5622">
                  <c:v>1.4562307692307701</c:v>
                </c:pt>
                <c:pt idx="5623">
                  <c:v>1.4561730769230801</c:v>
                </c:pt>
                <c:pt idx="5624">
                  <c:v>1.45611538461538</c:v>
                </c:pt>
                <c:pt idx="5625">
                  <c:v>1.45605769230769</c:v>
                </c:pt>
                <c:pt idx="5626">
                  <c:v>1.456</c:v>
                </c:pt>
                <c:pt idx="5627">
                  <c:v>1.4559423076923099</c:v>
                </c:pt>
                <c:pt idx="5628">
                  <c:v>1.4558846153846201</c:v>
                </c:pt>
                <c:pt idx="5629">
                  <c:v>1.4558269230769201</c:v>
                </c:pt>
                <c:pt idx="5630">
                  <c:v>1.45576923076923</c:v>
                </c:pt>
                <c:pt idx="5631">
                  <c:v>1.45571153846154</c:v>
                </c:pt>
                <c:pt idx="5632">
                  <c:v>1.45565384615385</c:v>
                </c:pt>
                <c:pt idx="5633">
                  <c:v>1.4555961538461499</c:v>
                </c:pt>
                <c:pt idx="5634">
                  <c:v>1.4555384615384599</c:v>
                </c:pt>
                <c:pt idx="5635">
                  <c:v>1.4554807692307701</c:v>
                </c:pt>
                <c:pt idx="5636">
                  <c:v>1.45542307692308</c:v>
                </c:pt>
                <c:pt idx="5637">
                  <c:v>1.45536538461538</c:v>
                </c:pt>
                <c:pt idx="5638">
                  <c:v>1.45530769230769</c:v>
                </c:pt>
                <c:pt idx="5639">
                  <c:v>1.4552499999999999</c:v>
                </c:pt>
                <c:pt idx="5640">
                  <c:v>1.4551923076923099</c:v>
                </c:pt>
                <c:pt idx="5641">
                  <c:v>1.4551346153846201</c:v>
                </c:pt>
                <c:pt idx="5642">
                  <c:v>1.45507692307692</c:v>
                </c:pt>
                <c:pt idx="5643">
                  <c:v>1.45501923076923</c:v>
                </c:pt>
                <c:pt idx="5644">
                  <c:v>1.45496153846154</c:v>
                </c:pt>
                <c:pt idx="5645">
                  <c:v>1.4549038461538499</c:v>
                </c:pt>
                <c:pt idx="5646">
                  <c:v>1.4548461538461499</c:v>
                </c:pt>
                <c:pt idx="5647">
                  <c:v>1.4547884615384601</c:v>
                </c:pt>
                <c:pt idx="5648">
                  <c:v>1.45473076923077</c:v>
                </c:pt>
                <c:pt idx="5649">
                  <c:v>1.45467307692308</c:v>
                </c:pt>
                <c:pt idx="5650">
                  <c:v>1.45461538461538</c:v>
                </c:pt>
                <c:pt idx="5651">
                  <c:v>1.4545576923076899</c:v>
                </c:pt>
                <c:pt idx="5652">
                  <c:v>1.4544999999999999</c:v>
                </c:pt>
                <c:pt idx="5653">
                  <c:v>1.4544423076923101</c:v>
                </c:pt>
                <c:pt idx="5654">
                  <c:v>1.45438461538462</c:v>
                </c:pt>
                <c:pt idx="5655">
                  <c:v>1.45432692307692</c:v>
                </c:pt>
                <c:pt idx="5656">
                  <c:v>1.45426923076923</c:v>
                </c:pt>
                <c:pt idx="5657">
                  <c:v>1.4542115384615399</c:v>
                </c:pt>
                <c:pt idx="5658">
                  <c:v>1.4541538461538499</c:v>
                </c:pt>
                <c:pt idx="5659">
                  <c:v>1.4540961538461501</c:v>
                </c:pt>
                <c:pt idx="5660">
                  <c:v>1.4540384615384601</c:v>
                </c:pt>
                <c:pt idx="5661">
                  <c:v>1.45398076923077</c:v>
                </c:pt>
                <c:pt idx="5662">
                  <c:v>1.45392307692308</c:v>
                </c:pt>
                <c:pt idx="5663">
                  <c:v>1.45386538461538</c:v>
                </c:pt>
                <c:pt idx="5664">
                  <c:v>1.4538076923076899</c:v>
                </c:pt>
                <c:pt idx="5665">
                  <c:v>1.4537500000000001</c:v>
                </c:pt>
                <c:pt idx="5666">
                  <c:v>1.4536923076923101</c:v>
                </c:pt>
                <c:pt idx="5667">
                  <c:v>1.45363461538462</c:v>
                </c:pt>
                <c:pt idx="5668">
                  <c:v>1.45357692307692</c:v>
                </c:pt>
                <c:pt idx="5669">
                  <c:v>1.45351923076923</c:v>
                </c:pt>
                <c:pt idx="5670">
                  <c:v>1.4534615384615399</c:v>
                </c:pt>
                <c:pt idx="5671">
                  <c:v>1.4534038461538501</c:v>
                </c:pt>
                <c:pt idx="5672">
                  <c:v>1.4533461538461501</c:v>
                </c:pt>
                <c:pt idx="5673">
                  <c:v>1.45328846153846</c:v>
                </c:pt>
                <c:pt idx="5674">
                  <c:v>1.45323076923077</c:v>
                </c:pt>
                <c:pt idx="5675">
                  <c:v>1.45317307692308</c:v>
                </c:pt>
                <c:pt idx="5676">
                  <c:v>1.4531153846153799</c:v>
                </c:pt>
                <c:pt idx="5677">
                  <c:v>1.4530576923076901</c:v>
                </c:pt>
                <c:pt idx="5678">
                  <c:v>1.4530000000000001</c:v>
                </c:pt>
                <c:pt idx="5679">
                  <c:v>1.45294230769231</c:v>
                </c:pt>
                <c:pt idx="5680">
                  <c:v>1.45288461538462</c:v>
                </c:pt>
                <c:pt idx="5681">
                  <c:v>1.45282692307692</c:v>
                </c:pt>
                <c:pt idx="5682">
                  <c:v>1.4527692307692299</c:v>
                </c:pt>
                <c:pt idx="5683">
                  <c:v>1.4527115384615401</c:v>
                </c:pt>
                <c:pt idx="5684">
                  <c:v>1.4526538461538501</c:v>
                </c:pt>
                <c:pt idx="5685">
                  <c:v>1.45259615384615</c:v>
                </c:pt>
                <c:pt idx="5686">
                  <c:v>1.45253846153846</c:v>
                </c:pt>
                <c:pt idx="5687">
                  <c:v>1.45248076923077</c:v>
                </c:pt>
                <c:pt idx="5688">
                  <c:v>1.4524230769230799</c:v>
                </c:pt>
                <c:pt idx="5689">
                  <c:v>1.4523653846153799</c:v>
                </c:pt>
                <c:pt idx="5690">
                  <c:v>1.4523076923076901</c:v>
                </c:pt>
                <c:pt idx="5691">
                  <c:v>1.45225</c:v>
                </c:pt>
                <c:pt idx="5692">
                  <c:v>1.45219230769231</c:v>
                </c:pt>
                <c:pt idx="5693">
                  <c:v>1.45213461538462</c:v>
                </c:pt>
                <c:pt idx="5694">
                  <c:v>1.4520769230769199</c:v>
                </c:pt>
                <c:pt idx="5695">
                  <c:v>1.4520192307692299</c:v>
                </c:pt>
                <c:pt idx="5696">
                  <c:v>1.4519615384615401</c:v>
                </c:pt>
                <c:pt idx="5697">
                  <c:v>1.45190384615385</c:v>
                </c:pt>
                <c:pt idx="5698">
                  <c:v>1.45184615384615</c:v>
                </c:pt>
                <c:pt idx="5699">
                  <c:v>1.45178846153846</c:v>
                </c:pt>
                <c:pt idx="5700">
                  <c:v>1.4517307692307699</c:v>
                </c:pt>
                <c:pt idx="5701">
                  <c:v>1.4516730769230799</c:v>
                </c:pt>
                <c:pt idx="5702">
                  <c:v>1.4516153846153801</c:v>
                </c:pt>
                <c:pt idx="5703">
                  <c:v>1.4515576923076901</c:v>
                </c:pt>
                <c:pt idx="5704">
                  <c:v>1.4515</c:v>
                </c:pt>
                <c:pt idx="5705">
                  <c:v>1.45144230769231</c:v>
                </c:pt>
                <c:pt idx="5706">
                  <c:v>1.4513846153846199</c:v>
                </c:pt>
                <c:pt idx="5707">
                  <c:v>1.4513269230769199</c:v>
                </c:pt>
                <c:pt idx="5708">
                  <c:v>1.4512692307692301</c:v>
                </c:pt>
                <c:pt idx="5709">
                  <c:v>1.4512115384615401</c:v>
                </c:pt>
                <c:pt idx="5710">
                  <c:v>1.45115384615385</c:v>
                </c:pt>
                <c:pt idx="5711">
                  <c:v>1.45109615384615</c:v>
                </c:pt>
                <c:pt idx="5712">
                  <c:v>1.4510384615384599</c:v>
                </c:pt>
                <c:pt idx="5713">
                  <c:v>1.4509807692307699</c:v>
                </c:pt>
                <c:pt idx="5714">
                  <c:v>1.4509230769230801</c:v>
                </c:pt>
                <c:pt idx="5715">
                  <c:v>1.4508653846153801</c:v>
                </c:pt>
                <c:pt idx="5716">
                  <c:v>1.45080769230769</c:v>
                </c:pt>
                <c:pt idx="5717">
                  <c:v>1.45075</c:v>
                </c:pt>
                <c:pt idx="5718">
                  <c:v>1.4506923076923099</c:v>
                </c:pt>
                <c:pt idx="5719">
                  <c:v>1.4506346153846199</c:v>
                </c:pt>
                <c:pt idx="5720">
                  <c:v>1.4505769230769201</c:v>
                </c:pt>
                <c:pt idx="5721">
                  <c:v>1.4505192307692301</c:v>
                </c:pt>
                <c:pt idx="5722">
                  <c:v>1.45046153846154</c:v>
                </c:pt>
                <c:pt idx="5723">
                  <c:v>1.45040384615385</c:v>
                </c:pt>
                <c:pt idx="5724">
                  <c:v>1.45034615384615</c:v>
                </c:pt>
                <c:pt idx="5725">
                  <c:v>1.4502884615384599</c:v>
                </c:pt>
                <c:pt idx="5726">
                  <c:v>1.4502307692307701</c:v>
                </c:pt>
                <c:pt idx="5727">
                  <c:v>1.4501730769230801</c:v>
                </c:pt>
                <c:pt idx="5728">
                  <c:v>1.45011538461538</c:v>
                </c:pt>
                <c:pt idx="5729">
                  <c:v>1.45005769230769</c:v>
                </c:pt>
                <c:pt idx="5730">
                  <c:v>1.45</c:v>
                </c:pt>
                <c:pt idx="5731">
                  <c:v>1.4498709677419399</c:v>
                </c:pt>
                <c:pt idx="5732">
                  <c:v>1.4497419354838701</c:v>
                </c:pt>
                <c:pt idx="5733">
                  <c:v>1.44961290322581</c:v>
                </c:pt>
                <c:pt idx="5734">
                  <c:v>1.44948387096774</c:v>
                </c:pt>
                <c:pt idx="5735">
                  <c:v>1.44935483870968</c:v>
                </c:pt>
                <c:pt idx="5736">
                  <c:v>1.4492258064516099</c:v>
                </c:pt>
                <c:pt idx="5737">
                  <c:v>1.4490967741935501</c:v>
                </c:pt>
                <c:pt idx="5738">
                  <c:v>1.4489677419354801</c:v>
                </c:pt>
                <c:pt idx="5739">
                  <c:v>1.44883870967742</c:v>
                </c:pt>
                <c:pt idx="5740">
                  <c:v>1.44870967741935</c:v>
                </c:pt>
                <c:pt idx="5741">
                  <c:v>1.4485806451612899</c:v>
                </c:pt>
                <c:pt idx="5742">
                  <c:v>1.4484516129032301</c:v>
                </c:pt>
                <c:pt idx="5743">
                  <c:v>1.4483225806451601</c:v>
                </c:pt>
                <c:pt idx="5744">
                  <c:v>1.4481935483871</c:v>
                </c:pt>
                <c:pt idx="5745">
                  <c:v>1.44806451612903</c:v>
                </c:pt>
                <c:pt idx="5746">
                  <c:v>1.4479354838709699</c:v>
                </c:pt>
                <c:pt idx="5747">
                  <c:v>1.4478064516128999</c:v>
                </c:pt>
                <c:pt idx="5748">
                  <c:v>1.4476774193548401</c:v>
                </c:pt>
                <c:pt idx="5749">
                  <c:v>1.44754838709677</c:v>
                </c:pt>
                <c:pt idx="5750">
                  <c:v>1.44741935483871</c:v>
                </c:pt>
                <c:pt idx="5751">
                  <c:v>1.4472903225806499</c:v>
                </c:pt>
                <c:pt idx="5752">
                  <c:v>1.4471612903225799</c:v>
                </c:pt>
                <c:pt idx="5753">
                  <c:v>1.4470322580645201</c:v>
                </c:pt>
                <c:pt idx="5754">
                  <c:v>1.44690322580645</c:v>
                </c:pt>
                <c:pt idx="5755">
                  <c:v>1.44677419354839</c:v>
                </c:pt>
                <c:pt idx="5756">
                  <c:v>1.4466451612903199</c:v>
                </c:pt>
                <c:pt idx="5757">
                  <c:v>1.4465161290322599</c:v>
                </c:pt>
                <c:pt idx="5758">
                  <c:v>1.4463870967741901</c:v>
                </c:pt>
                <c:pt idx="5759">
                  <c:v>1.44625806451613</c:v>
                </c:pt>
                <c:pt idx="5760">
                  <c:v>1.44612903225806</c:v>
                </c:pt>
                <c:pt idx="5761">
                  <c:v>1.446</c:v>
                </c:pt>
                <c:pt idx="5762">
                  <c:v>1.4458709677419399</c:v>
                </c:pt>
                <c:pt idx="5763">
                  <c:v>1.4457419354838701</c:v>
                </c:pt>
                <c:pt idx="5764">
                  <c:v>1.44561290322581</c:v>
                </c:pt>
                <c:pt idx="5765">
                  <c:v>1.44548387096774</c:v>
                </c:pt>
                <c:pt idx="5766">
                  <c:v>1.44535483870968</c:v>
                </c:pt>
                <c:pt idx="5767">
                  <c:v>1.4452258064516099</c:v>
                </c:pt>
                <c:pt idx="5768">
                  <c:v>1.4450967741935501</c:v>
                </c:pt>
                <c:pt idx="5769">
                  <c:v>1.4449677419354801</c:v>
                </c:pt>
                <c:pt idx="5770">
                  <c:v>1.44483870967742</c:v>
                </c:pt>
                <c:pt idx="5771">
                  <c:v>1.44470967741935</c:v>
                </c:pt>
                <c:pt idx="5772">
                  <c:v>1.4445806451612899</c:v>
                </c:pt>
                <c:pt idx="5773">
                  <c:v>1.4444516129032301</c:v>
                </c:pt>
                <c:pt idx="5774">
                  <c:v>1.4443225806451601</c:v>
                </c:pt>
                <c:pt idx="5775">
                  <c:v>1.4441935483871</c:v>
                </c:pt>
                <c:pt idx="5776">
                  <c:v>1.44406451612903</c:v>
                </c:pt>
                <c:pt idx="5777">
                  <c:v>1.4439354838709699</c:v>
                </c:pt>
                <c:pt idx="5778">
                  <c:v>1.4438064516129001</c:v>
                </c:pt>
                <c:pt idx="5779">
                  <c:v>1.4436774193548401</c:v>
                </c:pt>
                <c:pt idx="5780">
                  <c:v>1.44354838709677</c:v>
                </c:pt>
                <c:pt idx="5781">
                  <c:v>1.44341935483871</c:v>
                </c:pt>
                <c:pt idx="5782">
                  <c:v>1.4432903225806499</c:v>
                </c:pt>
                <c:pt idx="5783">
                  <c:v>1.4431612903225799</c:v>
                </c:pt>
                <c:pt idx="5784">
                  <c:v>1.4430322580645201</c:v>
                </c:pt>
                <c:pt idx="5785">
                  <c:v>1.44290322580645</c:v>
                </c:pt>
                <c:pt idx="5786">
                  <c:v>1.44277419354839</c:v>
                </c:pt>
                <c:pt idx="5787">
                  <c:v>1.4426451612903199</c:v>
                </c:pt>
                <c:pt idx="5788">
                  <c:v>1.4425161290322599</c:v>
                </c:pt>
                <c:pt idx="5789">
                  <c:v>1.4423870967741901</c:v>
                </c:pt>
                <c:pt idx="5790">
                  <c:v>1.44225806451613</c:v>
                </c:pt>
                <c:pt idx="5791">
                  <c:v>1.44212903225806</c:v>
                </c:pt>
                <c:pt idx="5792">
                  <c:v>1.4419999999999999</c:v>
                </c:pt>
                <c:pt idx="5793">
                  <c:v>1.4418709677419399</c:v>
                </c:pt>
                <c:pt idx="5794">
                  <c:v>1.4417419354838701</c:v>
                </c:pt>
                <c:pt idx="5795">
                  <c:v>1.44161290322581</c:v>
                </c:pt>
                <c:pt idx="5796">
                  <c:v>1.44148387096774</c:v>
                </c:pt>
                <c:pt idx="5797">
                  <c:v>1.44135483870968</c:v>
                </c:pt>
                <c:pt idx="5798">
                  <c:v>1.4412258064516099</c:v>
                </c:pt>
                <c:pt idx="5799">
                  <c:v>1.4410967741935501</c:v>
                </c:pt>
                <c:pt idx="5800">
                  <c:v>1.4409677419354801</c:v>
                </c:pt>
                <c:pt idx="5801">
                  <c:v>1.44083870967742</c:v>
                </c:pt>
                <c:pt idx="5802">
                  <c:v>1.44070967741935</c:v>
                </c:pt>
                <c:pt idx="5803">
                  <c:v>1.4405806451612899</c:v>
                </c:pt>
                <c:pt idx="5804">
                  <c:v>1.4404516129032301</c:v>
                </c:pt>
                <c:pt idx="5805">
                  <c:v>1.4403225806451601</c:v>
                </c:pt>
                <c:pt idx="5806">
                  <c:v>1.4401935483871</c:v>
                </c:pt>
                <c:pt idx="5807">
                  <c:v>1.44006451612903</c:v>
                </c:pt>
                <c:pt idx="5808">
                  <c:v>1.4399354838709699</c:v>
                </c:pt>
                <c:pt idx="5809">
                  <c:v>1.4398064516129001</c:v>
                </c:pt>
                <c:pt idx="5810">
                  <c:v>1.4396774193548401</c:v>
                </c:pt>
                <c:pt idx="5811">
                  <c:v>1.43954838709677</c:v>
                </c:pt>
                <c:pt idx="5812">
                  <c:v>1.43941935483871</c:v>
                </c:pt>
                <c:pt idx="5813">
                  <c:v>1.4392903225806499</c:v>
                </c:pt>
                <c:pt idx="5814">
                  <c:v>1.4391612903225799</c:v>
                </c:pt>
                <c:pt idx="5815">
                  <c:v>1.4390322580645201</c:v>
                </c:pt>
                <c:pt idx="5816">
                  <c:v>1.43890322580645</c:v>
                </c:pt>
                <c:pt idx="5817">
                  <c:v>1.43877419354839</c:v>
                </c:pt>
                <c:pt idx="5818">
                  <c:v>1.4386451612903199</c:v>
                </c:pt>
                <c:pt idx="5819">
                  <c:v>1.4385161290322599</c:v>
                </c:pt>
                <c:pt idx="5820">
                  <c:v>1.4383870967741901</c:v>
                </c:pt>
                <c:pt idx="5821">
                  <c:v>1.43825806451613</c:v>
                </c:pt>
                <c:pt idx="5822">
                  <c:v>1.43812903225806</c:v>
                </c:pt>
                <c:pt idx="5823">
                  <c:v>1.4379999999999999</c:v>
                </c:pt>
                <c:pt idx="5824">
                  <c:v>1.4378709677419399</c:v>
                </c:pt>
                <c:pt idx="5825">
                  <c:v>1.4377419354838701</c:v>
                </c:pt>
                <c:pt idx="5826">
                  <c:v>1.43761290322581</c:v>
                </c:pt>
                <c:pt idx="5827">
                  <c:v>1.43748387096774</c:v>
                </c:pt>
                <c:pt idx="5828">
                  <c:v>1.4373548387096799</c:v>
                </c:pt>
                <c:pt idx="5829">
                  <c:v>1.4372258064516099</c:v>
                </c:pt>
                <c:pt idx="5830">
                  <c:v>1.4370967741935501</c:v>
                </c:pt>
                <c:pt idx="5831">
                  <c:v>1.43696774193548</c:v>
                </c:pt>
                <c:pt idx="5832">
                  <c:v>1.43683870967742</c:v>
                </c:pt>
                <c:pt idx="5833">
                  <c:v>1.43670967741935</c:v>
                </c:pt>
                <c:pt idx="5834">
                  <c:v>1.4365806451612899</c:v>
                </c:pt>
                <c:pt idx="5835">
                  <c:v>1.4364516129032301</c:v>
                </c:pt>
                <c:pt idx="5836">
                  <c:v>1.4363225806451601</c:v>
                </c:pt>
                <c:pt idx="5837">
                  <c:v>1.4361935483871</c:v>
                </c:pt>
                <c:pt idx="5838">
                  <c:v>1.43606451612903</c:v>
                </c:pt>
                <c:pt idx="5839">
                  <c:v>1.4359354838709699</c:v>
                </c:pt>
                <c:pt idx="5840">
                  <c:v>1.4358064516129001</c:v>
                </c:pt>
                <c:pt idx="5841">
                  <c:v>1.4356774193548401</c:v>
                </c:pt>
                <c:pt idx="5842">
                  <c:v>1.43554838709677</c:v>
                </c:pt>
                <c:pt idx="5843">
                  <c:v>1.43541935483871</c:v>
                </c:pt>
                <c:pt idx="5844">
                  <c:v>1.4352903225806499</c:v>
                </c:pt>
                <c:pt idx="5845">
                  <c:v>1.4351612903225801</c:v>
                </c:pt>
                <c:pt idx="5846">
                  <c:v>1.4350322580645201</c:v>
                </c:pt>
                <c:pt idx="5847">
                  <c:v>1.43490322580645</c:v>
                </c:pt>
                <c:pt idx="5848">
                  <c:v>1.43477419354839</c:v>
                </c:pt>
                <c:pt idx="5849">
                  <c:v>1.4346451612903199</c:v>
                </c:pt>
                <c:pt idx="5850">
                  <c:v>1.4345161290322599</c:v>
                </c:pt>
                <c:pt idx="5851">
                  <c:v>1.4343870967741901</c:v>
                </c:pt>
                <c:pt idx="5852">
                  <c:v>1.43425806451613</c:v>
                </c:pt>
                <c:pt idx="5853">
                  <c:v>1.43412903225806</c:v>
                </c:pt>
                <c:pt idx="5854">
                  <c:v>1.4339999999999999</c:v>
                </c:pt>
                <c:pt idx="5855">
                  <c:v>1.4338709677419399</c:v>
                </c:pt>
                <c:pt idx="5856">
                  <c:v>1.4337419354838701</c:v>
                </c:pt>
                <c:pt idx="5857">
                  <c:v>1.43361290322581</c:v>
                </c:pt>
                <c:pt idx="5858">
                  <c:v>1.43348387096774</c:v>
                </c:pt>
                <c:pt idx="5859">
                  <c:v>1.4333548387096799</c:v>
                </c:pt>
                <c:pt idx="5860">
                  <c:v>1.4332258064516099</c:v>
                </c:pt>
                <c:pt idx="5861">
                  <c:v>1.4330967741935501</c:v>
                </c:pt>
                <c:pt idx="5862">
                  <c:v>1.43296774193548</c:v>
                </c:pt>
                <c:pt idx="5863">
                  <c:v>1.43283870967742</c:v>
                </c:pt>
                <c:pt idx="5864">
                  <c:v>1.43270967741935</c:v>
                </c:pt>
                <c:pt idx="5865">
                  <c:v>1.4325806451612899</c:v>
                </c:pt>
                <c:pt idx="5866">
                  <c:v>1.4324516129032301</c:v>
                </c:pt>
                <c:pt idx="5867">
                  <c:v>1.43232258064516</c:v>
                </c:pt>
                <c:pt idx="5868">
                  <c:v>1.4321935483871</c:v>
                </c:pt>
                <c:pt idx="5869">
                  <c:v>1.43206451612903</c:v>
                </c:pt>
                <c:pt idx="5870">
                  <c:v>1.4319354838709699</c:v>
                </c:pt>
                <c:pt idx="5871">
                  <c:v>1.4318064516129001</c:v>
                </c:pt>
                <c:pt idx="5872">
                  <c:v>1.4316774193548401</c:v>
                </c:pt>
                <c:pt idx="5873">
                  <c:v>1.43154838709677</c:v>
                </c:pt>
                <c:pt idx="5874">
                  <c:v>1.43141935483871</c:v>
                </c:pt>
                <c:pt idx="5875">
                  <c:v>1.4312903225806499</c:v>
                </c:pt>
                <c:pt idx="5876">
                  <c:v>1.4311612903225801</c:v>
                </c:pt>
                <c:pt idx="5877">
                  <c:v>1.4310322580645201</c:v>
                </c:pt>
                <c:pt idx="5878">
                  <c:v>1.43090322580645</c:v>
                </c:pt>
                <c:pt idx="5879">
                  <c:v>1.43077419354839</c:v>
                </c:pt>
                <c:pt idx="5880">
                  <c:v>1.4306451612903199</c:v>
                </c:pt>
                <c:pt idx="5881">
                  <c:v>1.4305161290322601</c:v>
                </c:pt>
                <c:pt idx="5882">
                  <c:v>1.4303870967741901</c:v>
                </c:pt>
                <c:pt idx="5883">
                  <c:v>1.43025806451613</c:v>
                </c:pt>
                <c:pt idx="5884">
                  <c:v>1.43012903225806</c:v>
                </c:pt>
                <c:pt idx="5885">
                  <c:v>1.43</c:v>
                </c:pt>
                <c:pt idx="5886">
                  <c:v>1.4298709677419399</c:v>
                </c:pt>
                <c:pt idx="5887">
                  <c:v>1.4297419354838701</c:v>
                </c:pt>
                <c:pt idx="5888">
                  <c:v>1.42961290322581</c:v>
                </c:pt>
                <c:pt idx="5889">
                  <c:v>1.42948387096774</c:v>
                </c:pt>
                <c:pt idx="5890">
                  <c:v>1.4293548387096799</c:v>
                </c:pt>
                <c:pt idx="5891">
                  <c:v>1.4292258064516099</c:v>
                </c:pt>
                <c:pt idx="5892">
                  <c:v>1.4290967741935501</c:v>
                </c:pt>
                <c:pt idx="5893">
                  <c:v>1.42896774193548</c:v>
                </c:pt>
                <c:pt idx="5894">
                  <c:v>1.42883870967742</c:v>
                </c:pt>
                <c:pt idx="5895">
                  <c:v>1.42870967741935</c:v>
                </c:pt>
                <c:pt idx="5896">
                  <c:v>1.4285806451612899</c:v>
                </c:pt>
                <c:pt idx="5897">
                  <c:v>1.4284516129032301</c:v>
                </c:pt>
                <c:pt idx="5898">
                  <c:v>1.42832258064516</c:v>
                </c:pt>
                <c:pt idx="5899">
                  <c:v>1.4281935483871</c:v>
                </c:pt>
                <c:pt idx="5900">
                  <c:v>1.42806451612903</c:v>
                </c:pt>
                <c:pt idx="5901">
                  <c:v>1.4279354838709699</c:v>
                </c:pt>
                <c:pt idx="5902">
                  <c:v>1.4278064516129001</c:v>
                </c:pt>
                <c:pt idx="5903">
                  <c:v>1.42767741935484</c:v>
                </c:pt>
                <c:pt idx="5904">
                  <c:v>1.42754838709677</c:v>
                </c:pt>
                <c:pt idx="5905">
                  <c:v>1.42741935483871</c:v>
                </c:pt>
                <c:pt idx="5906">
                  <c:v>1.4272903225806499</c:v>
                </c:pt>
                <c:pt idx="5907">
                  <c:v>1.4271612903225801</c:v>
                </c:pt>
                <c:pt idx="5908">
                  <c:v>1.4270322580645201</c:v>
                </c:pt>
                <c:pt idx="5909">
                  <c:v>1.42690322580645</c:v>
                </c:pt>
                <c:pt idx="5910">
                  <c:v>1.42677419354839</c:v>
                </c:pt>
                <c:pt idx="5911">
                  <c:v>1.4266451612903199</c:v>
                </c:pt>
                <c:pt idx="5912">
                  <c:v>1.4265161290322601</c:v>
                </c:pt>
                <c:pt idx="5913">
                  <c:v>1.4263870967741901</c:v>
                </c:pt>
                <c:pt idx="5914">
                  <c:v>1.42625806451613</c:v>
                </c:pt>
                <c:pt idx="5915">
                  <c:v>1.42612903225806</c:v>
                </c:pt>
                <c:pt idx="5916">
                  <c:v>1.4259999999999999</c:v>
                </c:pt>
                <c:pt idx="5917">
                  <c:v>1.4258709677419401</c:v>
                </c:pt>
                <c:pt idx="5918">
                  <c:v>1.4257419354838701</c:v>
                </c:pt>
                <c:pt idx="5919">
                  <c:v>1.42561290322581</c:v>
                </c:pt>
                <c:pt idx="5920">
                  <c:v>1.42548387096774</c:v>
                </c:pt>
                <c:pt idx="5921">
                  <c:v>1.4253548387096799</c:v>
                </c:pt>
                <c:pt idx="5922">
                  <c:v>1.4252258064516099</c:v>
                </c:pt>
                <c:pt idx="5923">
                  <c:v>1.4250967741935501</c:v>
                </c:pt>
                <c:pt idx="5924">
                  <c:v>1.42496774193548</c:v>
                </c:pt>
                <c:pt idx="5925">
                  <c:v>1.42483870967742</c:v>
                </c:pt>
                <c:pt idx="5926">
                  <c:v>1.42470967741935</c:v>
                </c:pt>
                <c:pt idx="5927">
                  <c:v>1.4245806451612899</c:v>
                </c:pt>
                <c:pt idx="5928">
                  <c:v>1.4244516129032301</c:v>
                </c:pt>
                <c:pt idx="5929">
                  <c:v>1.42432258064516</c:v>
                </c:pt>
                <c:pt idx="5930">
                  <c:v>1.4241935483871</c:v>
                </c:pt>
                <c:pt idx="5931">
                  <c:v>1.42406451612903</c:v>
                </c:pt>
                <c:pt idx="5932">
                  <c:v>1.4239354838709699</c:v>
                </c:pt>
                <c:pt idx="5933">
                  <c:v>1.4238064516129001</c:v>
                </c:pt>
                <c:pt idx="5934">
                  <c:v>1.42367741935484</c:v>
                </c:pt>
                <c:pt idx="5935">
                  <c:v>1.42354838709677</c:v>
                </c:pt>
                <c:pt idx="5936">
                  <c:v>1.42341935483871</c:v>
                </c:pt>
                <c:pt idx="5937">
                  <c:v>1.4232903225806499</c:v>
                </c:pt>
                <c:pt idx="5938">
                  <c:v>1.4231612903225801</c:v>
                </c:pt>
                <c:pt idx="5939">
                  <c:v>1.4230322580645201</c:v>
                </c:pt>
                <c:pt idx="5940">
                  <c:v>1.42290322580645</c:v>
                </c:pt>
                <c:pt idx="5941">
                  <c:v>1.42277419354839</c:v>
                </c:pt>
                <c:pt idx="5942">
                  <c:v>1.4226451612903199</c:v>
                </c:pt>
                <c:pt idx="5943">
                  <c:v>1.4225161290322601</c:v>
                </c:pt>
                <c:pt idx="5944">
                  <c:v>1.4223870967741901</c:v>
                </c:pt>
                <c:pt idx="5945">
                  <c:v>1.42225806451613</c:v>
                </c:pt>
                <c:pt idx="5946">
                  <c:v>1.42212903225806</c:v>
                </c:pt>
                <c:pt idx="5947">
                  <c:v>1.4219999999999999</c:v>
                </c:pt>
                <c:pt idx="5948">
                  <c:v>1.4218709677419401</c:v>
                </c:pt>
                <c:pt idx="5949">
                  <c:v>1.4217419354838701</c:v>
                </c:pt>
                <c:pt idx="5950">
                  <c:v>1.42161290322581</c:v>
                </c:pt>
                <c:pt idx="5951">
                  <c:v>1.42148387096774</c:v>
                </c:pt>
                <c:pt idx="5952">
                  <c:v>1.4213548387096799</c:v>
                </c:pt>
                <c:pt idx="5953">
                  <c:v>1.4212258064516099</c:v>
                </c:pt>
                <c:pt idx="5954">
                  <c:v>1.4210967741935501</c:v>
                </c:pt>
                <c:pt idx="5955">
                  <c:v>1.42096774193548</c:v>
                </c:pt>
                <c:pt idx="5956">
                  <c:v>1.42083870967742</c:v>
                </c:pt>
                <c:pt idx="5957">
                  <c:v>1.4207096774193499</c:v>
                </c:pt>
                <c:pt idx="5958">
                  <c:v>1.4205806451612899</c:v>
                </c:pt>
                <c:pt idx="5959">
                  <c:v>1.4204516129032301</c:v>
                </c:pt>
                <c:pt idx="5960">
                  <c:v>1.42032258064516</c:v>
                </c:pt>
                <c:pt idx="5961">
                  <c:v>1.4201935483871</c:v>
                </c:pt>
                <c:pt idx="5962">
                  <c:v>1.42006451612903</c:v>
                </c:pt>
                <c:pt idx="5963">
                  <c:v>1.4199354838709699</c:v>
                </c:pt>
                <c:pt idx="5964">
                  <c:v>1.4198064516129001</c:v>
                </c:pt>
                <c:pt idx="5965">
                  <c:v>1.41967741935484</c:v>
                </c:pt>
                <c:pt idx="5966">
                  <c:v>1.41954838709677</c:v>
                </c:pt>
                <c:pt idx="5967">
                  <c:v>1.41941935483871</c:v>
                </c:pt>
                <c:pt idx="5968">
                  <c:v>1.4192903225806499</c:v>
                </c:pt>
                <c:pt idx="5969">
                  <c:v>1.4191612903225801</c:v>
                </c:pt>
                <c:pt idx="5970">
                  <c:v>1.41903225806452</c:v>
                </c:pt>
                <c:pt idx="5971">
                  <c:v>1.41890322580645</c:v>
                </c:pt>
                <c:pt idx="5972">
                  <c:v>1.41877419354839</c:v>
                </c:pt>
                <c:pt idx="5973">
                  <c:v>1.4186451612903199</c:v>
                </c:pt>
                <c:pt idx="5974">
                  <c:v>1.4185161290322601</c:v>
                </c:pt>
                <c:pt idx="5975">
                  <c:v>1.4183870967741901</c:v>
                </c:pt>
                <c:pt idx="5976">
                  <c:v>1.41825806451613</c:v>
                </c:pt>
                <c:pt idx="5977">
                  <c:v>1.41812903225806</c:v>
                </c:pt>
                <c:pt idx="5978">
                  <c:v>1.4179999999999999</c:v>
                </c:pt>
                <c:pt idx="5979">
                  <c:v>1.4178709677419401</c:v>
                </c:pt>
                <c:pt idx="5980">
                  <c:v>1.4177419354838701</c:v>
                </c:pt>
                <c:pt idx="5981">
                  <c:v>1.41761290322581</c:v>
                </c:pt>
                <c:pt idx="5982">
                  <c:v>1.41748387096774</c:v>
                </c:pt>
                <c:pt idx="5983">
                  <c:v>1.4173548387096799</c:v>
                </c:pt>
                <c:pt idx="5984">
                  <c:v>1.4172258064516099</c:v>
                </c:pt>
                <c:pt idx="5985">
                  <c:v>1.4170967741935501</c:v>
                </c:pt>
                <c:pt idx="5986">
                  <c:v>1.41696774193548</c:v>
                </c:pt>
                <c:pt idx="5987">
                  <c:v>1.41683870967742</c:v>
                </c:pt>
                <c:pt idx="5988">
                  <c:v>1.4167096774193499</c:v>
                </c:pt>
                <c:pt idx="5989">
                  <c:v>1.4165806451612899</c:v>
                </c:pt>
                <c:pt idx="5990">
                  <c:v>1.4164516129032301</c:v>
                </c:pt>
                <c:pt idx="5991">
                  <c:v>1.41632258064516</c:v>
                </c:pt>
                <c:pt idx="5992">
                  <c:v>1.4161935483871</c:v>
                </c:pt>
                <c:pt idx="5993">
                  <c:v>1.4160645161290299</c:v>
                </c:pt>
                <c:pt idx="5994">
                  <c:v>1.4159354838709699</c:v>
                </c:pt>
                <c:pt idx="5995">
                  <c:v>1.4158064516129001</c:v>
                </c:pt>
                <c:pt idx="5996">
                  <c:v>1.41567741935484</c:v>
                </c:pt>
                <c:pt idx="5997">
                  <c:v>1.41554838709677</c:v>
                </c:pt>
                <c:pt idx="5998">
                  <c:v>1.41541935483871</c:v>
                </c:pt>
                <c:pt idx="5999">
                  <c:v>1.4152903225806499</c:v>
                </c:pt>
                <c:pt idx="6000">
                  <c:v>1.4151612903225801</c:v>
                </c:pt>
                <c:pt idx="6001">
                  <c:v>1.41503225806452</c:v>
                </c:pt>
                <c:pt idx="6002">
                  <c:v>1.41490322580645</c:v>
                </c:pt>
                <c:pt idx="6003">
                  <c:v>1.41477419354839</c:v>
                </c:pt>
                <c:pt idx="6004">
                  <c:v>1.4146451612903199</c:v>
                </c:pt>
                <c:pt idx="6005">
                  <c:v>1.4145161290322601</c:v>
                </c:pt>
                <c:pt idx="6006">
                  <c:v>1.4143870967741901</c:v>
                </c:pt>
                <c:pt idx="6007">
                  <c:v>1.41425806451613</c:v>
                </c:pt>
                <c:pt idx="6008">
                  <c:v>1.41412903225806</c:v>
                </c:pt>
                <c:pt idx="6009">
                  <c:v>1.4139999999999999</c:v>
                </c:pt>
                <c:pt idx="6010">
                  <c:v>1.4138709677419401</c:v>
                </c:pt>
                <c:pt idx="6011">
                  <c:v>1.4137419354838701</c:v>
                </c:pt>
                <c:pt idx="6012">
                  <c:v>1.41361290322581</c:v>
                </c:pt>
                <c:pt idx="6013">
                  <c:v>1.41348387096774</c:v>
                </c:pt>
                <c:pt idx="6014">
                  <c:v>1.4133548387096799</c:v>
                </c:pt>
                <c:pt idx="6015">
                  <c:v>1.4132258064516099</c:v>
                </c:pt>
                <c:pt idx="6016">
                  <c:v>1.4130967741935501</c:v>
                </c:pt>
                <c:pt idx="6017">
                  <c:v>1.41296774193548</c:v>
                </c:pt>
                <c:pt idx="6018">
                  <c:v>1.41283870967742</c:v>
                </c:pt>
                <c:pt idx="6019">
                  <c:v>1.4127096774193499</c:v>
                </c:pt>
                <c:pt idx="6020">
                  <c:v>1.4125806451612899</c:v>
                </c:pt>
                <c:pt idx="6021">
                  <c:v>1.4124516129032301</c:v>
                </c:pt>
                <c:pt idx="6022">
                  <c:v>1.41232258064516</c:v>
                </c:pt>
                <c:pt idx="6023">
                  <c:v>1.4121935483871</c:v>
                </c:pt>
                <c:pt idx="6024">
                  <c:v>1.4120645161290299</c:v>
                </c:pt>
                <c:pt idx="6025">
                  <c:v>1.4119354838709699</c:v>
                </c:pt>
                <c:pt idx="6026">
                  <c:v>1.4118064516129001</c:v>
                </c:pt>
                <c:pt idx="6027">
                  <c:v>1.41167741935484</c:v>
                </c:pt>
                <c:pt idx="6028">
                  <c:v>1.41154838709677</c:v>
                </c:pt>
                <c:pt idx="6029">
                  <c:v>1.4114193548387099</c:v>
                </c:pt>
                <c:pt idx="6030">
                  <c:v>1.4112903225806499</c:v>
                </c:pt>
                <c:pt idx="6031">
                  <c:v>1.4111612903225801</c:v>
                </c:pt>
                <c:pt idx="6032">
                  <c:v>1.41103225806452</c:v>
                </c:pt>
                <c:pt idx="6033">
                  <c:v>1.41090322580645</c:v>
                </c:pt>
                <c:pt idx="6034">
                  <c:v>1.41077419354839</c:v>
                </c:pt>
                <c:pt idx="6035">
                  <c:v>1.4106451612903199</c:v>
                </c:pt>
                <c:pt idx="6036">
                  <c:v>1.4105161290322601</c:v>
                </c:pt>
                <c:pt idx="6037">
                  <c:v>1.4103870967741901</c:v>
                </c:pt>
                <c:pt idx="6038">
                  <c:v>1.41025806451613</c:v>
                </c:pt>
                <c:pt idx="6039">
                  <c:v>1.41012903225806</c:v>
                </c:pt>
                <c:pt idx="6040">
                  <c:v>1.41</c:v>
                </c:pt>
                <c:pt idx="6041">
                  <c:v>1.40985714285714</c:v>
                </c:pt>
                <c:pt idx="6042">
                  <c:v>1.4097142857142899</c:v>
                </c:pt>
                <c:pt idx="6043">
                  <c:v>1.40957142857143</c:v>
                </c:pt>
                <c:pt idx="6044">
                  <c:v>1.4094285714285699</c:v>
                </c:pt>
                <c:pt idx="6045">
                  <c:v>1.40928571428571</c:v>
                </c:pt>
                <c:pt idx="6046">
                  <c:v>1.4091428571428599</c:v>
                </c:pt>
                <c:pt idx="6047">
                  <c:v>1.409</c:v>
                </c:pt>
                <c:pt idx="6048">
                  <c:v>1.4088571428571399</c:v>
                </c:pt>
                <c:pt idx="6049">
                  <c:v>1.40871428571429</c:v>
                </c:pt>
                <c:pt idx="6050">
                  <c:v>1.4085714285714299</c:v>
                </c:pt>
                <c:pt idx="6051">
                  <c:v>1.40842857142857</c:v>
                </c:pt>
                <c:pt idx="6052">
                  <c:v>1.4082857142857099</c:v>
                </c:pt>
                <c:pt idx="6053">
                  <c:v>1.40814285714286</c:v>
                </c:pt>
                <c:pt idx="6054">
                  <c:v>1.4079999999999999</c:v>
                </c:pt>
                <c:pt idx="6055">
                  <c:v>1.40785714285714</c:v>
                </c:pt>
                <c:pt idx="6056">
                  <c:v>1.4077142857142899</c:v>
                </c:pt>
                <c:pt idx="6057">
                  <c:v>1.40757142857143</c:v>
                </c:pt>
                <c:pt idx="6058">
                  <c:v>1.4074285714285699</c:v>
                </c:pt>
                <c:pt idx="6059">
                  <c:v>1.40728571428571</c:v>
                </c:pt>
                <c:pt idx="6060">
                  <c:v>1.4071428571428599</c:v>
                </c:pt>
                <c:pt idx="6061">
                  <c:v>1.407</c:v>
                </c:pt>
                <c:pt idx="6062">
                  <c:v>1.4068571428571399</c:v>
                </c:pt>
                <c:pt idx="6063">
                  <c:v>1.40671428571429</c:v>
                </c:pt>
                <c:pt idx="6064">
                  <c:v>1.4065714285714299</c:v>
                </c:pt>
                <c:pt idx="6065">
                  <c:v>1.40642857142857</c:v>
                </c:pt>
                <c:pt idx="6066">
                  <c:v>1.4062857142857099</c:v>
                </c:pt>
                <c:pt idx="6067">
                  <c:v>1.40614285714286</c:v>
                </c:pt>
                <c:pt idx="6068">
                  <c:v>1.4059999999999999</c:v>
                </c:pt>
                <c:pt idx="6069">
                  <c:v>1.40585714285714</c:v>
                </c:pt>
                <c:pt idx="6070">
                  <c:v>1.4057142857142899</c:v>
                </c:pt>
                <c:pt idx="6071">
                  <c:v>1.40557142857143</c:v>
                </c:pt>
                <c:pt idx="6072">
                  <c:v>1.4054285714285699</c:v>
                </c:pt>
                <c:pt idx="6073">
                  <c:v>1.40528571428571</c:v>
                </c:pt>
                <c:pt idx="6074">
                  <c:v>1.4051428571428599</c:v>
                </c:pt>
                <c:pt idx="6075">
                  <c:v>1.405</c:v>
                </c:pt>
                <c:pt idx="6076">
                  <c:v>1.4048571428571399</c:v>
                </c:pt>
                <c:pt idx="6077">
                  <c:v>1.40471428571429</c:v>
                </c:pt>
                <c:pt idx="6078">
                  <c:v>1.4045714285714299</c:v>
                </c:pt>
                <c:pt idx="6079">
                  <c:v>1.40442857142857</c:v>
                </c:pt>
                <c:pt idx="6080">
                  <c:v>1.4042857142857099</c:v>
                </c:pt>
                <c:pt idx="6081">
                  <c:v>1.40414285714286</c:v>
                </c:pt>
                <c:pt idx="6082">
                  <c:v>1.4039999999999999</c:v>
                </c:pt>
                <c:pt idx="6083">
                  <c:v>1.40385714285714</c:v>
                </c:pt>
                <c:pt idx="6084">
                  <c:v>1.4037142857142899</c:v>
                </c:pt>
                <c:pt idx="6085">
                  <c:v>1.40357142857143</c:v>
                </c:pt>
                <c:pt idx="6086">
                  <c:v>1.4034285714285699</c:v>
                </c:pt>
                <c:pt idx="6087">
                  <c:v>1.40328571428571</c:v>
                </c:pt>
                <c:pt idx="6088">
                  <c:v>1.4031428571428599</c:v>
                </c:pt>
                <c:pt idx="6089">
                  <c:v>1.403</c:v>
                </c:pt>
                <c:pt idx="6090">
                  <c:v>1.4028571428571399</c:v>
                </c:pt>
                <c:pt idx="6091">
                  <c:v>1.40271428571429</c:v>
                </c:pt>
                <c:pt idx="6092">
                  <c:v>1.4025714285714299</c:v>
                </c:pt>
                <c:pt idx="6093">
                  <c:v>1.40242857142857</c:v>
                </c:pt>
                <c:pt idx="6094">
                  <c:v>1.4022857142857099</c:v>
                </c:pt>
                <c:pt idx="6095">
                  <c:v>1.40214285714286</c:v>
                </c:pt>
                <c:pt idx="6096">
                  <c:v>1.4019999999999999</c:v>
                </c:pt>
                <c:pt idx="6097">
                  <c:v>1.40185714285714</c:v>
                </c:pt>
                <c:pt idx="6098">
                  <c:v>1.4017142857142899</c:v>
                </c:pt>
                <c:pt idx="6099">
                  <c:v>1.40157142857143</c:v>
                </c:pt>
                <c:pt idx="6100">
                  <c:v>1.4014285714285699</c:v>
                </c:pt>
                <c:pt idx="6101">
                  <c:v>1.40128571428571</c:v>
                </c:pt>
                <c:pt idx="6102">
                  <c:v>1.4011428571428599</c:v>
                </c:pt>
                <c:pt idx="6103">
                  <c:v>1.401</c:v>
                </c:pt>
                <c:pt idx="6104">
                  <c:v>1.4008571428571399</c:v>
                </c:pt>
                <c:pt idx="6105">
                  <c:v>1.40071428571429</c:v>
                </c:pt>
                <c:pt idx="6106">
                  <c:v>1.4005714285714299</c:v>
                </c:pt>
                <c:pt idx="6107">
                  <c:v>1.40042857142857</c:v>
                </c:pt>
                <c:pt idx="6108">
                  <c:v>1.4002857142857099</c:v>
                </c:pt>
                <c:pt idx="6109">
                  <c:v>1.40014285714286</c:v>
                </c:pt>
                <c:pt idx="6110">
                  <c:v>1.4</c:v>
                </c:pt>
                <c:pt idx="6111">
                  <c:v>1.39985714285714</c:v>
                </c:pt>
                <c:pt idx="6112">
                  <c:v>1.3997142857142899</c:v>
                </c:pt>
                <c:pt idx="6113">
                  <c:v>1.39957142857143</c:v>
                </c:pt>
                <c:pt idx="6114">
                  <c:v>1.3994285714285699</c:v>
                </c:pt>
                <c:pt idx="6115">
                  <c:v>1.39928571428571</c:v>
                </c:pt>
                <c:pt idx="6116">
                  <c:v>1.3991428571428599</c:v>
                </c:pt>
                <c:pt idx="6117">
                  <c:v>1.399</c:v>
                </c:pt>
                <c:pt idx="6118">
                  <c:v>1.3988571428571399</c:v>
                </c:pt>
                <c:pt idx="6119">
                  <c:v>1.39871428571429</c:v>
                </c:pt>
                <c:pt idx="6120">
                  <c:v>1.3985714285714299</c:v>
                </c:pt>
                <c:pt idx="6121">
                  <c:v>1.39842857142857</c:v>
                </c:pt>
                <c:pt idx="6122">
                  <c:v>1.3982857142857099</c:v>
                </c:pt>
                <c:pt idx="6123">
                  <c:v>1.39814285714286</c:v>
                </c:pt>
                <c:pt idx="6124">
                  <c:v>1.3979999999999999</c:v>
                </c:pt>
                <c:pt idx="6125">
                  <c:v>1.39785714285714</c:v>
                </c:pt>
                <c:pt idx="6126">
                  <c:v>1.3977142857142899</c:v>
                </c:pt>
                <c:pt idx="6127">
                  <c:v>1.39757142857143</c:v>
                </c:pt>
                <c:pt idx="6128">
                  <c:v>1.3974285714285699</c:v>
                </c:pt>
                <c:pt idx="6129">
                  <c:v>1.39728571428571</c:v>
                </c:pt>
                <c:pt idx="6130">
                  <c:v>1.3971428571428599</c:v>
                </c:pt>
                <c:pt idx="6131">
                  <c:v>1.397</c:v>
                </c:pt>
                <c:pt idx="6132">
                  <c:v>1.3968571428571399</c:v>
                </c:pt>
                <c:pt idx="6133">
                  <c:v>1.39671428571429</c:v>
                </c:pt>
                <c:pt idx="6134">
                  <c:v>1.3965714285714299</c:v>
                </c:pt>
                <c:pt idx="6135">
                  <c:v>1.39642857142857</c:v>
                </c:pt>
                <c:pt idx="6136">
                  <c:v>1.3962857142857099</c:v>
                </c:pt>
                <c:pt idx="6137">
                  <c:v>1.39614285714286</c:v>
                </c:pt>
                <c:pt idx="6138">
                  <c:v>1.3959999999999999</c:v>
                </c:pt>
                <c:pt idx="6139">
                  <c:v>1.39585714285714</c:v>
                </c:pt>
                <c:pt idx="6140">
                  <c:v>1.3957142857142899</c:v>
                </c:pt>
                <c:pt idx="6141">
                  <c:v>1.39557142857143</c:v>
                </c:pt>
                <c:pt idx="6142">
                  <c:v>1.3954285714285699</c:v>
                </c:pt>
                <c:pt idx="6143">
                  <c:v>1.39528571428571</c:v>
                </c:pt>
                <c:pt idx="6144">
                  <c:v>1.3951428571428599</c:v>
                </c:pt>
                <c:pt idx="6145">
                  <c:v>1.395</c:v>
                </c:pt>
                <c:pt idx="6146">
                  <c:v>1.3948571428571399</c:v>
                </c:pt>
                <c:pt idx="6147">
                  <c:v>1.39471428571429</c:v>
                </c:pt>
                <c:pt idx="6148">
                  <c:v>1.3945714285714299</c:v>
                </c:pt>
                <c:pt idx="6149">
                  <c:v>1.39442857142857</c:v>
                </c:pt>
                <c:pt idx="6150">
                  <c:v>1.3942857142857099</c:v>
                </c:pt>
                <c:pt idx="6151">
                  <c:v>1.39414285714286</c:v>
                </c:pt>
                <c:pt idx="6152">
                  <c:v>1.3939999999999999</c:v>
                </c:pt>
                <c:pt idx="6153">
                  <c:v>1.39385714285714</c:v>
                </c:pt>
                <c:pt idx="6154">
                  <c:v>1.3937142857142899</c:v>
                </c:pt>
                <c:pt idx="6155">
                  <c:v>1.39357142857143</c:v>
                </c:pt>
                <c:pt idx="6156">
                  <c:v>1.3934285714285699</c:v>
                </c:pt>
                <c:pt idx="6157">
                  <c:v>1.39328571428571</c:v>
                </c:pt>
                <c:pt idx="6158">
                  <c:v>1.3931428571428599</c:v>
                </c:pt>
                <c:pt idx="6159">
                  <c:v>1.393</c:v>
                </c:pt>
                <c:pt idx="6160">
                  <c:v>1.3928571428571399</c:v>
                </c:pt>
                <c:pt idx="6161">
                  <c:v>1.39271428571429</c:v>
                </c:pt>
                <c:pt idx="6162">
                  <c:v>1.3925714285714299</c:v>
                </c:pt>
                <c:pt idx="6163">
                  <c:v>1.39242857142857</c:v>
                </c:pt>
                <c:pt idx="6164">
                  <c:v>1.3922857142857099</c:v>
                </c:pt>
                <c:pt idx="6165">
                  <c:v>1.39214285714286</c:v>
                </c:pt>
                <c:pt idx="6166">
                  <c:v>1.3919999999999999</c:v>
                </c:pt>
                <c:pt idx="6167">
                  <c:v>1.39185714285714</c:v>
                </c:pt>
                <c:pt idx="6168">
                  <c:v>1.3917142857142899</c:v>
                </c:pt>
                <c:pt idx="6169">
                  <c:v>1.39157142857143</c:v>
                </c:pt>
                <c:pt idx="6170">
                  <c:v>1.3914285714285699</c:v>
                </c:pt>
                <c:pt idx="6171">
                  <c:v>1.39128571428571</c:v>
                </c:pt>
                <c:pt idx="6172">
                  <c:v>1.3911428571428599</c:v>
                </c:pt>
                <c:pt idx="6173">
                  <c:v>1.391</c:v>
                </c:pt>
                <c:pt idx="6174">
                  <c:v>1.3908571428571399</c:v>
                </c:pt>
                <c:pt idx="6175">
                  <c:v>1.39071428571429</c:v>
                </c:pt>
                <c:pt idx="6176">
                  <c:v>1.3905714285714299</c:v>
                </c:pt>
                <c:pt idx="6177">
                  <c:v>1.39042857142857</c:v>
                </c:pt>
                <c:pt idx="6178">
                  <c:v>1.3902857142857099</c:v>
                </c:pt>
                <c:pt idx="6179">
                  <c:v>1.39014285714286</c:v>
                </c:pt>
                <c:pt idx="6180">
                  <c:v>1.39</c:v>
                </c:pt>
                <c:pt idx="6181">
                  <c:v>1.38985714285714</c:v>
                </c:pt>
                <c:pt idx="6182">
                  <c:v>1.3897142857142899</c:v>
                </c:pt>
                <c:pt idx="6183">
                  <c:v>1.38957142857143</c:v>
                </c:pt>
                <c:pt idx="6184">
                  <c:v>1.3894285714285699</c:v>
                </c:pt>
                <c:pt idx="6185">
                  <c:v>1.38928571428571</c:v>
                </c:pt>
                <c:pt idx="6186">
                  <c:v>1.3891428571428599</c:v>
                </c:pt>
                <c:pt idx="6187">
                  <c:v>1.389</c:v>
                </c:pt>
                <c:pt idx="6188">
                  <c:v>1.3888571428571399</c:v>
                </c:pt>
                <c:pt idx="6189">
                  <c:v>1.38871428571429</c:v>
                </c:pt>
                <c:pt idx="6190">
                  <c:v>1.3885714285714299</c:v>
                </c:pt>
                <c:pt idx="6191">
                  <c:v>1.38842857142857</c:v>
                </c:pt>
                <c:pt idx="6192">
                  <c:v>1.3882857142857099</c:v>
                </c:pt>
                <c:pt idx="6193">
                  <c:v>1.38814285714286</c:v>
                </c:pt>
                <c:pt idx="6194">
                  <c:v>1.3879999999999999</c:v>
                </c:pt>
                <c:pt idx="6195">
                  <c:v>1.38785714285714</c:v>
                </c:pt>
                <c:pt idx="6196">
                  <c:v>1.3877142857142899</c:v>
                </c:pt>
                <c:pt idx="6197">
                  <c:v>1.38757142857143</c:v>
                </c:pt>
                <c:pt idx="6198">
                  <c:v>1.3874285714285699</c:v>
                </c:pt>
                <c:pt idx="6199">
                  <c:v>1.38728571428571</c:v>
                </c:pt>
                <c:pt idx="6200">
                  <c:v>1.3871428571428599</c:v>
                </c:pt>
                <c:pt idx="6201">
                  <c:v>1.387</c:v>
                </c:pt>
                <c:pt idx="6202">
                  <c:v>1.3868571428571399</c:v>
                </c:pt>
                <c:pt idx="6203">
                  <c:v>1.38671428571429</c:v>
                </c:pt>
                <c:pt idx="6204">
                  <c:v>1.3865714285714299</c:v>
                </c:pt>
                <c:pt idx="6205">
                  <c:v>1.38642857142857</c:v>
                </c:pt>
                <c:pt idx="6206">
                  <c:v>1.3862857142857099</c:v>
                </c:pt>
                <c:pt idx="6207">
                  <c:v>1.38614285714286</c:v>
                </c:pt>
                <c:pt idx="6208">
                  <c:v>1.3859999999999999</c:v>
                </c:pt>
                <c:pt idx="6209">
                  <c:v>1.38585714285714</c:v>
                </c:pt>
                <c:pt idx="6210">
                  <c:v>1.3857142857142899</c:v>
                </c:pt>
                <c:pt idx="6211">
                  <c:v>1.38557142857143</c:v>
                </c:pt>
                <c:pt idx="6212">
                  <c:v>1.3854285714285699</c:v>
                </c:pt>
                <c:pt idx="6213">
                  <c:v>1.38528571428571</c:v>
                </c:pt>
                <c:pt idx="6214">
                  <c:v>1.3851428571428599</c:v>
                </c:pt>
                <c:pt idx="6215">
                  <c:v>1.385</c:v>
                </c:pt>
                <c:pt idx="6216">
                  <c:v>1.3848571428571399</c:v>
                </c:pt>
                <c:pt idx="6217">
                  <c:v>1.38471428571429</c:v>
                </c:pt>
                <c:pt idx="6218">
                  <c:v>1.3845714285714299</c:v>
                </c:pt>
                <c:pt idx="6219">
                  <c:v>1.38442857142857</c:v>
                </c:pt>
                <c:pt idx="6220">
                  <c:v>1.3842857142857099</c:v>
                </c:pt>
                <c:pt idx="6221">
                  <c:v>1.38414285714286</c:v>
                </c:pt>
                <c:pt idx="6222">
                  <c:v>1.3839999999999999</c:v>
                </c:pt>
                <c:pt idx="6223">
                  <c:v>1.38385714285714</c:v>
                </c:pt>
                <c:pt idx="6224">
                  <c:v>1.3837142857142899</c:v>
                </c:pt>
                <c:pt idx="6225">
                  <c:v>1.38357142857143</c:v>
                </c:pt>
                <c:pt idx="6226">
                  <c:v>1.3834285714285699</c:v>
                </c:pt>
                <c:pt idx="6227">
                  <c:v>1.38328571428571</c:v>
                </c:pt>
                <c:pt idx="6228">
                  <c:v>1.3831428571428599</c:v>
                </c:pt>
                <c:pt idx="6229">
                  <c:v>1.383</c:v>
                </c:pt>
                <c:pt idx="6230">
                  <c:v>1.3828571428571399</c:v>
                </c:pt>
                <c:pt idx="6231">
                  <c:v>1.38271428571429</c:v>
                </c:pt>
                <c:pt idx="6232">
                  <c:v>1.3825714285714299</c:v>
                </c:pt>
                <c:pt idx="6233">
                  <c:v>1.38242857142857</c:v>
                </c:pt>
                <c:pt idx="6234">
                  <c:v>1.3822857142857099</c:v>
                </c:pt>
                <c:pt idx="6235">
                  <c:v>1.38214285714286</c:v>
                </c:pt>
                <c:pt idx="6236">
                  <c:v>1.3819999999999999</c:v>
                </c:pt>
                <c:pt idx="6237">
                  <c:v>1.38185714285714</c:v>
                </c:pt>
                <c:pt idx="6238">
                  <c:v>1.3817142857142899</c:v>
                </c:pt>
                <c:pt idx="6239">
                  <c:v>1.38157142857143</c:v>
                </c:pt>
                <c:pt idx="6240">
                  <c:v>1.3814285714285699</c:v>
                </c:pt>
                <c:pt idx="6241">
                  <c:v>1.38128571428571</c:v>
                </c:pt>
                <c:pt idx="6242">
                  <c:v>1.3811428571428599</c:v>
                </c:pt>
                <c:pt idx="6243">
                  <c:v>1.381</c:v>
                </c:pt>
                <c:pt idx="6244">
                  <c:v>1.3808571428571399</c:v>
                </c:pt>
                <c:pt idx="6245">
                  <c:v>1.38071428571429</c:v>
                </c:pt>
                <c:pt idx="6246">
                  <c:v>1.3805714285714299</c:v>
                </c:pt>
                <c:pt idx="6247">
                  <c:v>1.38042857142857</c:v>
                </c:pt>
                <c:pt idx="6248">
                  <c:v>1.3802857142857099</c:v>
                </c:pt>
                <c:pt idx="6249">
                  <c:v>1.38014285714286</c:v>
                </c:pt>
                <c:pt idx="6250">
                  <c:v>1.38</c:v>
                </c:pt>
                <c:pt idx="6251">
                  <c:v>1.37980952380952</c:v>
                </c:pt>
                <c:pt idx="6252">
                  <c:v>1.37961904761905</c:v>
                </c:pt>
                <c:pt idx="6253">
                  <c:v>1.3794285714285699</c:v>
                </c:pt>
                <c:pt idx="6254">
                  <c:v>1.3792380952381</c:v>
                </c:pt>
                <c:pt idx="6255">
                  <c:v>1.37904761904762</c:v>
                </c:pt>
                <c:pt idx="6256">
                  <c:v>1.3788571428571399</c:v>
                </c:pt>
                <c:pt idx="6257">
                  <c:v>1.37866666666667</c:v>
                </c:pt>
                <c:pt idx="6258">
                  <c:v>1.37847619047619</c:v>
                </c:pt>
                <c:pt idx="6259">
                  <c:v>1.3782857142857099</c:v>
                </c:pt>
                <c:pt idx="6260">
                  <c:v>1.37809523809524</c:v>
                </c:pt>
                <c:pt idx="6261">
                  <c:v>1.37790476190476</c:v>
                </c:pt>
                <c:pt idx="6262">
                  <c:v>1.3777142857142901</c:v>
                </c:pt>
                <c:pt idx="6263">
                  <c:v>1.37752380952381</c:v>
                </c:pt>
                <c:pt idx="6264">
                  <c:v>1.37733333333333</c:v>
                </c:pt>
                <c:pt idx="6265">
                  <c:v>1.3771428571428601</c:v>
                </c:pt>
                <c:pt idx="6266">
                  <c:v>1.37695238095238</c:v>
                </c:pt>
                <c:pt idx="6267">
                  <c:v>1.3767619047619</c:v>
                </c:pt>
                <c:pt idx="6268">
                  <c:v>1.3765714285714299</c:v>
                </c:pt>
                <c:pt idx="6269">
                  <c:v>1.37638095238095</c:v>
                </c:pt>
                <c:pt idx="6270">
                  <c:v>1.37619047619048</c:v>
                </c:pt>
                <c:pt idx="6271">
                  <c:v>1.3759999999999999</c:v>
                </c:pt>
                <c:pt idx="6272">
                  <c:v>1.37580952380952</c:v>
                </c:pt>
                <c:pt idx="6273">
                  <c:v>1.37561904761905</c:v>
                </c:pt>
                <c:pt idx="6274">
                  <c:v>1.3754285714285699</c:v>
                </c:pt>
                <c:pt idx="6275">
                  <c:v>1.3752380952381</c:v>
                </c:pt>
                <c:pt idx="6276">
                  <c:v>1.37504761904762</c:v>
                </c:pt>
                <c:pt idx="6277">
                  <c:v>1.3748571428571399</c:v>
                </c:pt>
                <c:pt idx="6278">
                  <c:v>1.37466666666667</c:v>
                </c:pt>
                <c:pt idx="6279">
                  <c:v>1.37447619047619</c:v>
                </c:pt>
                <c:pt idx="6280">
                  <c:v>1.3742857142857099</c:v>
                </c:pt>
                <c:pt idx="6281">
                  <c:v>1.37409523809524</c:v>
                </c:pt>
                <c:pt idx="6282">
                  <c:v>1.37390476190476</c:v>
                </c:pt>
                <c:pt idx="6283">
                  <c:v>1.3737142857142901</c:v>
                </c:pt>
                <c:pt idx="6284">
                  <c:v>1.37352380952381</c:v>
                </c:pt>
                <c:pt idx="6285">
                  <c:v>1.37333333333333</c:v>
                </c:pt>
                <c:pt idx="6286">
                  <c:v>1.3731428571428601</c:v>
                </c:pt>
                <c:pt idx="6287">
                  <c:v>1.37295238095238</c:v>
                </c:pt>
                <c:pt idx="6288">
                  <c:v>1.3727619047619</c:v>
                </c:pt>
                <c:pt idx="6289">
                  <c:v>1.3725714285714301</c:v>
                </c:pt>
                <c:pt idx="6290">
                  <c:v>1.37238095238095</c:v>
                </c:pt>
                <c:pt idx="6291">
                  <c:v>1.37219047619048</c:v>
                </c:pt>
                <c:pt idx="6292">
                  <c:v>1.3720000000000001</c:v>
                </c:pt>
                <c:pt idx="6293">
                  <c:v>1.37180952380952</c:v>
                </c:pt>
                <c:pt idx="6294">
                  <c:v>1.37161904761905</c:v>
                </c:pt>
                <c:pt idx="6295">
                  <c:v>1.3714285714285701</c:v>
                </c:pt>
                <c:pt idx="6296">
                  <c:v>1.3712380952381</c:v>
                </c:pt>
                <c:pt idx="6297">
                  <c:v>1.37104761904762</c:v>
                </c:pt>
                <c:pt idx="6298">
                  <c:v>1.3708571428571401</c:v>
                </c:pt>
                <c:pt idx="6299">
                  <c:v>1.37066666666667</c:v>
                </c:pt>
                <c:pt idx="6300">
                  <c:v>1.37047619047619</c:v>
                </c:pt>
                <c:pt idx="6301">
                  <c:v>1.3702857142857101</c:v>
                </c:pt>
                <c:pt idx="6302">
                  <c:v>1.37009523809524</c:v>
                </c:pt>
                <c:pt idx="6303">
                  <c:v>1.36990476190476</c:v>
                </c:pt>
                <c:pt idx="6304">
                  <c:v>1.3697142857142901</c:v>
                </c:pt>
                <c:pt idx="6305">
                  <c:v>1.36952380952381</c:v>
                </c:pt>
                <c:pt idx="6306">
                  <c:v>1.36933333333333</c:v>
                </c:pt>
                <c:pt idx="6307">
                  <c:v>1.3691428571428601</c:v>
                </c:pt>
                <c:pt idx="6308">
                  <c:v>1.36895238095238</c:v>
                </c:pt>
                <c:pt idx="6309">
                  <c:v>1.3687619047619</c:v>
                </c:pt>
                <c:pt idx="6310">
                  <c:v>1.3685714285714301</c:v>
                </c:pt>
                <c:pt idx="6311">
                  <c:v>1.36838095238095</c:v>
                </c:pt>
                <c:pt idx="6312">
                  <c:v>1.36819047619048</c:v>
                </c:pt>
                <c:pt idx="6313">
                  <c:v>1.3680000000000001</c:v>
                </c:pt>
                <c:pt idx="6314">
                  <c:v>1.36780952380952</c:v>
                </c:pt>
                <c:pt idx="6315">
                  <c:v>1.36761904761905</c:v>
                </c:pt>
                <c:pt idx="6316">
                  <c:v>1.3674285714285701</c:v>
                </c:pt>
                <c:pt idx="6317">
                  <c:v>1.3672380952381</c:v>
                </c:pt>
                <c:pt idx="6318">
                  <c:v>1.36704761904762</c:v>
                </c:pt>
                <c:pt idx="6319">
                  <c:v>1.3668571428571401</c:v>
                </c:pt>
                <c:pt idx="6320">
                  <c:v>1.36666666666667</c:v>
                </c:pt>
                <c:pt idx="6321">
                  <c:v>1.36647619047619</c:v>
                </c:pt>
                <c:pt idx="6322">
                  <c:v>1.3662857142857101</c:v>
                </c:pt>
                <c:pt idx="6323">
                  <c:v>1.36609523809524</c:v>
                </c:pt>
                <c:pt idx="6324">
                  <c:v>1.36590476190476</c:v>
                </c:pt>
                <c:pt idx="6325">
                  <c:v>1.3657142857142901</c:v>
                </c:pt>
                <c:pt idx="6326">
                  <c:v>1.36552380952381</c:v>
                </c:pt>
                <c:pt idx="6327">
                  <c:v>1.36533333333333</c:v>
                </c:pt>
                <c:pt idx="6328">
                  <c:v>1.3651428571428601</c:v>
                </c:pt>
                <c:pt idx="6329">
                  <c:v>1.36495238095238</c:v>
                </c:pt>
                <c:pt idx="6330">
                  <c:v>1.3647619047619</c:v>
                </c:pt>
                <c:pt idx="6331">
                  <c:v>1.3645714285714301</c:v>
                </c:pt>
                <c:pt idx="6332">
                  <c:v>1.36438095238095</c:v>
                </c:pt>
                <c:pt idx="6333">
                  <c:v>1.36419047619048</c:v>
                </c:pt>
                <c:pt idx="6334">
                  <c:v>1.3640000000000001</c:v>
                </c:pt>
                <c:pt idx="6335">
                  <c:v>1.36380952380952</c:v>
                </c:pt>
                <c:pt idx="6336">
                  <c:v>1.36361904761905</c:v>
                </c:pt>
                <c:pt idx="6337">
                  <c:v>1.3634285714285701</c:v>
                </c:pt>
                <c:pt idx="6338">
                  <c:v>1.36323809523809</c:v>
                </c:pt>
                <c:pt idx="6339">
                  <c:v>1.36304761904762</c:v>
                </c:pt>
                <c:pt idx="6340">
                  <c:v>1.3628571428571401</c:v>
                </c:pt>
                <c:pt idx="6341">
                  <c:v>1.36266666666667</c:v>
                </c:pt>
                <c:pt idx="6342">
                  <c:v>1.36247619047619</c:v>
                </c:pt>
                <c:pt idx="6343">
                  <c:v>1.3622857142857101</c:v>
                </c:pt>
                <c:pt idx="6344">
                  <c:v>1.36209523809524</c:v>
                </c:pt>
                <c:pt idx="6345">
                  <c:v>1.36190476190476</c:v>
                </c:pt>
                <c:pt idx="6346">
                  <c:v>1.3617142857142901</c:v>
                </c:pt>
                <c:pt idx="6347">
                  <c:v>1.36152380952381</c:v>
                </c:pt>
                <c:pt idx="6348">
                  <c:v>1.36133333333333</c:v>
                </c:pt>
                <c:pt idx="6349">
                  <c:v>1.3611428571428601</c:v>
                </c:pt>
                <c:pt idx="6350">
                  <c:v>1.36095238095238</c:v>
                </c:pt>
                <c:pt idx="6351">
                  <c:v>1.3607619047619</c:v>
                </c:pt>
                <c:pt idx="6352">
                  <c:v>1.3605714285714301</c:v>
                </c:pt>
                <c:pt idx="6353">
                  <c:v>1.36038095238095</c:v>
                </c:pt>
                <c:pt idx="6354">
                  <c:v>1.3601904761904799</c:v>
                </c:pt>
                <c:pt idx="6355">
                  <c:v>1.36</c:v>
                </c:pt>
                <c:pt idx="6356">
                  <c:v>1.35980952380952</c:v>
                </c:pt>
                <c:pt idx="6357">
                  <c:v>1.3596190476190499</c:v>
                </c:pt>
                <c:pt idx="6358">
                  <c:v>1.3594285714285701</c:v>
                </c:pt>
                <c:pt idx="6359">
                  <c:v>1.3592380952381</c:v>
                </c:pt>
                <c:pt idx="6360">
                  <c:v>1.3590476190476199</c:v>
                </c:pt>
                <c:pt idx="6361">
                  <c:v>1.3588571428571401</c:v>
                </c:pt>
                <c:pt idx="6362">
                  <c:v>1.35866666666667</c:v>
                </c:pt>
                <c:pt idx="6363">
                  <c:v>1.3584761904761899</c:v>
                </c:pt>
                <c:pt idx="6364">
                  <c:v>1.3582857142857101</c:v>
                </c:pt>
                <c:pt idx="6365">
                  <c:v>1.35809523809524</c:v>
                </c:pt>
                <c:pt idx="6366">
                  <c:v>1.3579047619047599</c:v>
                </c:pt>
                <c:pt idx="6367">
                  <c:v>1.3577142857142901</c:v>
                </c:pt>
                <c:pt idx="6368">
                  <c:v>1.35752380952381</c:v>
                </c:pt>
                <c:pt idx="6369">
                  <c:v>1.3573333333333299</c:v>
                </c:pt>
                <c:pt idx="6370">
                  <c:v>1.3571428571428601</c:v>
                </c:pt>
                <c:pt idx="6371">
                  <c:v>1.35695238095238</c:v>
                </c:pt>
                <c:pt idx="6372">
                  <c:v>1.3567619047619</c:v>
                </c:pt>
                <c:pt idx="6373">
                  <c:v>1.3565714285714301</c:v>
                </c:pt>
                <c:pt idx="6374">
                  <c:v>1.35638095238095</c:v>
                </c:pt>
                <c:pt idx="6375">
                  <c:v>1.3561904761904799</c:v>
                </c:pt>
                <c:pt idx="6376">
                  <c:v>1.3560000000000001</c:v>
                </c:pt>
                <c:pt idx="6377">
                  <c:v>1.35580952380952</c:v>
                </c:pt>
                <c:pt idx="6378">
                  <c:v>1.3556190476190499</c:v>
                </c:pt>
                <c:pt idx="6379">
                  <c:v>1.3554285714285701</c:v>
                </c:pt>
                <c:pt idx="6380">
                  <c:v>1.3552380952381</c:v>
                </c:pt>
                <c:pt idx="6381">
                  <c:v>1.3550476190476199</c:v>
                </c:pt>
                <c:pt idx="6382">
                  <c:v>1.3548571428571401</c:v>
                </c:pt>
                <c:pt idx="6383">
                  <c:v>1.35466666666667</c:v>
                </c:pt>
                <c:pt idx="6384">
                  <c:v>1.3544761904761899</c:v>
                </c:pt>
                <c:pt idx="6385">
                  <c:v>1.3542857142857101</c:v>
                </c:pt>
                <c:pt idx="6386">
                  <c:v>1.35409523809524</c:v>
                </c:pt>
                <c:pt idx="6387">
                  <c:v>1.3539047619047599</c:v>
                </c:pt>
                <c:pt idx="6388">
                  <c:v>1.3537142857142901</c:v>
                </c:pt>
                <c:pt idx="6389">
                  <c:v>1.35352380952381</c:v>
                </c:pt>
                <c:pt idx="6390">
                  <c:v>1.3533333333333299</c:v>
                </c:pt>
                <c:pt idx="6391">
                  <c:v>1.3531428571428601</c:v>
                </c:pt>
                <c:pt idx="6392">
                  <c:v>1.35295238095238</c:v>
                </c:pt>
                <c:pt idx="6393">
                  <c:v>1.3527619047618999</c:v>
                </c:pt>
                <c:pt idx="6394">
                  <c:v>1.3525714285714301</c:v>
                </c:pt>
                <c:pt idx="6395">
                  <c:v>1.35238095238095</c:v>
                </c:pt>
                <c:pt idx="6396">
                  <c:v>1.3521904761904799</c:v>
                </c:pt>
                <c:pt idx="6397">
                  <c:v>1.3520000000000001</c:v>
                </c:pt>
                <c:pt idx="6398">
                  <c:v>1.35180952380952</c:v>
                </c:pt>
                <c:pt idx="6399">
                  <c:v>1.3516190476190499</c:v>
                </c:pt>
                <c:pt idx="6400">
                  <c:v>1.3514285714285701</c:v>
                </c:pt>
                <c:pt idx="6401">
                  <c:v>1.3512380952381</c:v>
                </c:pt>
                <c:pt idx="6402">
                  <c:v>1.3510476190476199</c:v>
                </c:pt>
                <c:pt idx="6403">
                  <c:v>1.3508571428571401</c:v>
                </c:pt>
                <c:pt idx="6404">
                  <c:v>1.35066666666667</c:v>
                </c:pt>
                <c:pt idx="6405">
                  <c:v>1.3504761904761899</c:v>
                </c:pt>
                <c:pt idx="6406">
                  <c:v>1.3502857142857101</c:v>
                </c:pt>
                <c:pt idx="6407">
                  <c:v>1.35009523809524</c:v>
                </c:pt>
                <c:pt idx="6408">
                  <c:v>1.3499047619047599</c:v>
                </c:pt>
                <c:pt idx="6409">
                  <c:v>1.3497142857142901</c:v>
                </c:pt>
                <c:pt idx="6410">
                  <c:v>1.34952380952381</c:v>
                </c:pt>
                <c:pt idx="6411">
                  <c:v>1.3493333333333299</c:v>
                </c:pt>
                <c:pt idx="6412">
                  <c:v>1.3491428571428601</c:v>
                </c:pt>
                <c:pt idx="6413">
                  <c:v>1.34895238095238</c:v>
                </c:pt>
                <c:pt idx="6414">
                  <c:v>1.3487619047618999</c:v>
                </c:pt>
                <c:pt idx="6415">
                  <c:v>1.3485714285714301</c:v>
                </c:pt>
                <c:pt idx="6416">
                  <c:v>1.34838095238095</c:v>
                </c:pt>
                <c:pt idx="6417">
                  <c:v>1.3481904761904799</c:v>
                </c:pt>
                <c:pt idx="6418">
                  <c:v>1.3480000000000001</c:v>
                </c:pt>
                <c:pt idx="6419">
                  <c:v>1.34780952380952</c:v>
                </c:pt>
                <c:pt idx="6420">
                  <c:v>1.3476190476190499</c:v>
                </c:pt>
                <c:pt idx="6421">
                  <c:v>1.3474285714285701</c:v>
                </c:pt>
                <c:pt idx="6422">
                  <c:v>1.3472380952381</c:v>
                </c:pt>
                <c:pt idx="6423">
                  <c:v>1.3470476190476199</c:v>
                </c:pt>
                <c:pt idx="6424">
                  <c:v>1.3468571428571401</c:v>
                </c:pt>
                <c:pt idx="6425">
                  <c:v>1.34666666666667</c:v>
                </c:pt>
                <c:pt idx="6426">
                  <c:v>1.3464761904761899</c:v>
                </c:pt>
                <c:pt idx="6427">
                  <c:v>1.3462857142857101</c:v>
                </c:pt>
                <c:pt idx="6428">
                  <c:v>1.34609523809524</c:v>
                </c:pt>
                <c:pt idx="6429">
                  <c:v>1.3459047619047599</c:v>
                </c:pt>
                <c:pt idx="6430">
                  <c:v>1.3457142857142901</c:v>
                </c:pt>
                <c:pt idx="6431">
                  <c:v>1.34552380952381</c:v>
                </c:pt>
                <c:pt idx="6432">
                  <c:v>1.3453333333333299</c:v>
                </c:pt>
                <c:pt idx="6433">
                  <c:v>1.3451428571428601</c:v>
                </c:pt>
                <c:pt idx="6434">
                  <c:v>1.34495238095238</c:v>
                </c:pt>
                <c:pt idx="6435">
                  <c:v>1.3447619047618999</c:v>
                </c:pt>
                <c:pt idx="6436">
                  <c:v>1.3445714285714301</c:v>
                </c:pt>
                <c:pt idx="6437">
                  <c:v>1.34438095238095</c:v>
                </c:pt>
                <c:pt idx="6438">
                  <c:v>1.3441904761904799</c:v>
                </c:pt>
                <c:pt idx="6439">
                  <c:v>1.3440000000000001</c:v>
                </c:pt>
                <c:pt idx="6440">
                  <c:v>1.34380952380952</c:v>
                </c:pt>
                <c:pt idx="6441">
                  <c:v>1.3436190476190499</c:v>
                </c:pt>
                <c:pt idx="6442">
                  <c:v>1.3434285714285701</c:v>
                </c:pt>
                <c:pt idx="6443">
                  <c:v>1.3432380952381</c:v>
                </c:pt>
                <c:pt idx="6444">
                  <c:v>1.3430476190476199</c:v>
                </c:pt>
                <c:pt idx="6445">
                  <c:v>1.3428571428571401</c:v>
                </c:pt>
                <c:pt idx="6446">
                  <c:v>1.34266666666667</c:v>
                </c:pt>
                <c:pt idx="6447">
                  <c:v>1.3424761904761899</c:v>
                </c:pt>
                <c:pt idx="6448">
                  <c:v>1.3422857142857101</c:v>
                </c:pt>
                <c:pt idx="6449">
                  <c:v>1.34209523809524</c:v>
                </c:pt>
                <c:pt idx="6450">
                  <c:v>1.3419047619047599</c:v>
                </c:pt>
                <c:pt idx="6451">
                  <c:v>1.3417142857142901</c:v>
                </c:pt>
                <c:pt idx="6452">
                  <c:v>1.34152380952381</c:v>
                </c:pt>
                <c:pt idx="6453">
                  <c:v>1.3413333333333299</c:v>
                </c:pt>
                <c:pt idx="6454">
                  <c:v>1.3411428571428601</c:v>
                </c:pt>
                <c:pt idx="6455">
                  <c:v>1.34095238095238</c:v>
                </c:pt>
                <c:pt idx="6456">
                  <c:v>1.3407619047618999</c:v>
                </c:pt>
                <c:pt idx="6457">
                  <c:v>1.3405714285714301</c:v>
                </c:pt>
                <c:pt idx="6458">
                  <c:v>1.34038095238095</c:v>
                </c:pt>
                <c:pt idx="6459">
                  <c:v>1.3401904761904799</c:v>
                </c:pt>
                <c:pt idx="6460">
                  <c:v>1.34</c:v>
                </c:pt>
                <c:pt idx="6461">
                  <c:v>1.33980952380952</c:v>
                </c:pt>
                <c:pt idx="6462">
                  <c:v>1.3396190476190499</c:v>
                </c:pt>
                <c:pt idx="6463">
                  <c:v>1.3394285714285701</c:v>
                </c:pt>
                <c:pt idx="6464">
                  <c:v>1.3392380952381</c:v>
                </c:pt>
                <c:pt idx="6465">
                  <c:v>1.3390476190476199</c:v>
                </c:pt>
                <c:pt idx="6466">
                  <c:v>1.3388571428571401</c:v>
                </c:pt>
                <c:pt idx="6467">
                  <c:v>1.33866666666667</c:v>
                </c:pt>
                <c:pt idx="6468">
                  <c:v>1.3384761904761899</c:v>
                </c:pt>
                <c:pt idx="6469">
                  <c:v>1.3382857142857101</c:v>
                </c:pt>
                <c:pt idx="6470">
                  <c:v>1.33809523809524</c:v>
                </c:pt>
                <c:pt idx="6471">
                  <c:v>1.3379047619047599</c:v>
                </c:pt>
                <c:pt idx="6472">
                  <c:v>1.3377142857142901</c:v>
                </c:pt>
                <c:pt idx="6473">
                  <c:v>1.33752380952381</c:v>
                </c:pt>
                <c:pt idx="6474">
                  <c:v>1.3373333333333299</c:v>
                </c:pt>
                <c:pt idx="6475">
                  <c:v>1.3371428571428601</c:v>
                </c:pt>
                <c:pt idx="6476">
                  <c:v>1.33695238095238</c:v>
                </c:pt>
                <c:pt idx="6477">
                  <c:v>1.3367619047618999</c:v>
                </c:pt>
                <c:pt idx="6478">
                  <c:v>1.3365714285714301</c:v>
                </c:pt>
                <c:pt idx="6479">
                  <c:v>1.33638095238095</c:v>
                </c:pt>
                <c:pt idx="6480">
                  <c:v>1.3361904761904799</c:v>
                </c:pt>
                <c:pt idx="6481">
                  <c:v>1.3360000000000001</c:v>
                </c:pt>
                <c:pt idx="6482">
                  <c:v>1.33580952380952</c:v>
                </c:pt>
                <c:pt idx="6483">
                  <c:v>1.3356190476190499</c:v>
                </c:pt>
                <c:pt idx="6484">
                  <c:v>1.3354285714285701</c:v>
                </c:pt>
                <c:pt idx="6485">
                  <c:v>1.3352380952381</c:v>
                </c:pt>
                <c:pt idx="6486">
                  <c:v>1.3350476190476199</c:v>
                </c:pt>
                <c:pt idx="6487">
                  <c:v>1.3348571428571401</c:v>
                </c:pt>
                <c:pt idx="6488">
                  <c:v>1.33466666666667</c:v>
                </c:pt>
                <c:pt idx="6489">
                  <c:v>1.3344761904761899</c:v>
                </c:pt>
                <c:pt idx="6490">
                  <c:v>1.3342857142857101</c:v>
                </c:pt>
                <c:pt idx="6491">
                  <c:v>1.33409523809524</c:v>
                </c:pt>
                <c:pt idx="6492">
                  <c:v>1.3339047619047599</c:v>
                </c:pt>
                <c:pt idx="6493">
                  <c:v>1.3337142857142901</c:v>
                </c:pt>
                <c:pt idx="6494">
                  <c:v>1.33352380952381</c:v>
                </c:pt>
                <c:pt idx="6495">
                  <c:v>1.3333333333333299</c:v>
                </c:pt>
                <c:pt idx="6496">
                  <c:v>1.3331428571428601</c:v>
                </c:pt>
                <c:pt idx="6497">
                  <c:v>1.33295238095238</c:v>
                </c:pt>
                <c:pt idx="6498">
                  <c:v>1.3327619047618999</c:v>
                </c:pt>
                <c:pt idx="6499">
                  <c:v>1.3325714285714301</c:v>
                </c:pt>
                <c:pt idx="6500">
                  <c:v>1.33238095238095</c:v>
                </c:pt>
                <c:pt idx="6501">
                  <c:v>1.3321904761904799</c:v>
                </c:pt>
                <c:pt idx="6502">
                  <c:v>1.3320000000000001</c:v>
                </c:pt>
                <c:pt idx="6503">
                  <c:v>1.33180952380952</c:v>
                </c:pt>
                <c:pt idx="6504">
                  <c:v>1.3316190476190499</c:v>
                </c:pt>
                <c:pt idx="6505">
                  <c:v>1.3314285714285701</c:v>
                </c:pt>
                <c:pt idx="6506">
                  <c:v>1.3312380952381</c:v>
                </c:pt>
                <c:pt idx="6507">
                  <c:v>1.3310476190476199</c:v>
                </c:pt>
                <c:pt idx="6508">
                  <c:v>1.3308571428571401</c:v>
                </c:pt>
                <c:pt idx="6509">
                  <c:v>1.33066666666667</c:v>
                </c:pt>
                <c:pt idx="6510">
                  <c:v>1.3304761904761899</c:v>
                </c:pt>
                <c:pt idx="6511">
                  <c:v>1.3302857142857101</c:v>
                </c:pt>
                <c:pt idx="6512">
                  <c:v>1.33009523809524</c:v>
                </c:pt>
                <c:pt idx="6513">
                  <c:v>1.3299047619047599</c:v>
                </c:pt>
                <c:pt idx="6514">
                  <c:v>1.3297142857142901</c:v>
                </c:pt>
                <c:pt idx="6515">
                  <c:v>1.32952380952381</c:v>
                </c:pt>
                <c:pt idx="6516">
                  <c:v>1.3293333333333299</c:v>
                </c:pt>
                <c:pt idx="6517">
                  <c:v>1.3291428571428601</c:v>
                </c:pt>
                <c:pt idx="6518">
                  <c:v>1.32895238095238</c:v>
                </c:pt>
                <c:pt idx="6519">
                  <c:v>1.3287619047618999</c:v>
                </c:pt>
                <c:pt idx="6520">
                  <c:v>1.3285714285714301</c:v>
                </c:pt>
                <c:pt idx="6521">
                  <c:v>1.32838095238095</c:v>
                </c:pt>
                <c:pt idx="6522">
                  <c:v>1.3281904761904799</c:v>
                </c:pt>
                <c:pt idx="6523">
                  <c:v>1.3280000000000001</c:v>
                </c:pt>
                <c:pt idx="6524">
                  <c:v>1.32780952380952</c:v>
                </c:pt>
                <c:pt idx="6525">
                  <c:v>1.3276190476190499</c:v>
                </c:pt>
                <c:pt idx="6526">
                  <c:v>1.3274285714285701</c:v>
                </c:pt>
                <c:pt idx="6527">
                  <c:v>1.3272380952381</c:v>
                </c:pt>
                <c:pt idx="6528">
                  <c:v>1.3270476190476199</c:v>
                </c:pt>
                <c:pt idx="6529">
                  <c:v>1.3268571428571401</c:v>
                </c:pt>
                <c:pt idx="6530">
                  <c:v>1.32666666666667</c:v>
                </c:pt>
                <c:pt idx="6531">
                  <c:v>1.3264761904761899</c:v>
                </c:pt>
                <c:pt idx="6532">
                  <c:v>1.3262857142857101</c:v>
                </c:pt>
                <c:pt idx="6533">
                  <c:v>1.32609523809524</c:v>
                </c:pt>
                <c:pt idx="6534">
                  <c:v>1.3259047619047599</c:v>
                </c:pt>
                <c:pt idx="6535">
                  <c:v>1.3257142857142901</c:v>
                </c:pt>
                <c:pt idx="6536">
                  <c:v>1.32552380952381</c:v>
                </c:pt>
                <c:pt idx="6537">
                  <c:v>1.3253333333333299</c:v>
                </c:pt>
                <c:pt idx="6538">
                  <c:v>1.3251428571428601</c:v>
                </c:pt>
                <c:pt idx="6539">
                  <c:v>1.32495238095238</c:v>
                </c:pt>
                <c:pt idx="6540">
                  <c:v>1.3247619047618999</c:v>
                </c:pt>
                <c:pt idx="6541">
                  <c:v>1.3245714285714301</c:v>
                </c:pt>
                <c:pt idx="6542">
                  <c:v>1.32438095238095</c:v>
                </c:pt>
                <c:pt idx="6543">
                  <c:v>1.3241904761904799</c:v>
                </c:pt>
                <c:pt idx="6544">
                  <c:v>1.3240000000000001</c:v>
                </c:pt>
                <c:pt idx="6545">
                  <c:v>1.32380952380952</c:v>
                </c:pt>
                <c:pt idx="6546">
                  <c:v>1.3236190476190499</c:v>
                </c:pt>
                <c:pt idx="6547">
                  <c:v>1.3234285714285701</c:v>
                </c:pt>
                <c:pt idx="6548">
                  <c:v>1.3232380952381</c:v>
                </c:pt>
                <c:pt idx="6549">
                  <c:v>1.3230476190476199</c:v>
                </c:pt>
                <c:pt idx="6550">
                  <c:v>1.3228571428571401</c:v>
                </c:pt>
                <c:pt idx="6551">
                  <c:v>1.32266666666667</c:v>
                </c:pt>
                <c:pt idx="6552">
                  <c:v>1.3224761904761899</c:v>
                </c:pt>
                <c:pt idx="6553">
                  <c:v>1.3222857142857101</c:v>
                </c:pt>
                <c:pt idx="6554">
                  <c:v>1.32209523809524</c:v>
                </c:pt>
                <c:pt idx="6555">
                  <c:v>1.3219047619047599</c:v>
                </c:pt>
                <c:pt idx="6556">
                  <c:v>1.3217142857142901</c:v>
                </c:pt>
                <c:pt idx="6557">
                  <c:v>1.32152380952381</c:v>
                </c:pt>
                <c:pt idx="6558">
                  <c:v>1.3213333333333299</c:v>
                </c:pt>
                <c:pt idx="6559">
                  <c:v>1.3211428571428601</c:v>
                </c:pt>
                <c:pt idx="6560">
                  <c:v>1.32095238095238</c:v>
                </c:pt>
                <c:pt idx="6561">
                  <c:v>1.3207619047618999</c:v>
                </c:pt>
                <c:pt idx="6562">
                  <c:v>1.3205714285714301</c:v>
                </c:pt>
                <c:pt idx="6563">
                  <c:v>1.32038095238095</c:v>
                </c:pt>
                <c:pt idx="6564">
                  <c:v>1.3201904761904799</c:v>
                </c:pt>
                <c:pt idx="6565">
                  <c:v>1.32</c:v>
                </c:pt>
                <c:pt idx="6566">
                  <c:v>1.31980952380952</c:v>
                </c:pt>
                <c:pt idx="6567">
                  <c:v>1.3196190476190499</c:v>
                </c:pt>
                <c:pt idx="6568">
                  <c:v>1.3194285714285701</c:v>
                </c:pt>
                <c:pt idx="6569">
                  <c:v>1.3192380952381</c:v>
                </c:pt>
                <c:pt idx="6570">
                  <c:v>1.3190476190476199</c:v>
                </c:pt>
                <c:pt idx="6571">
                  <c:v>1.3188571428571401</c:v>
                </c:pt>
                <c:pt idx="6572">
                  <c:v>1.31866666666667</c:v>
                </c:pt>
                <c:pt idx="6573">
                  <c:v>1.3184761904761899</c:v>
                </c:pt>
                <c:pt idx="6574">
                  <c:v>1.3182857142857101</c:v>
                </c:pt>
                <c:pt idx="6575">
                  <c:v>1.31809523809524</c:v>
                </c:pt>
                <c:pt idx="6576">
                  <c:v>1.3179047619047599</c:v>
                </c:pt>
                <c:pt idx="6577">
                  <c:v>1.3177142857142901</c:v>
                </c:pt>
                <c:pt idx="6578">
                  <c:v>1.31752380952381</c:v>
                </c:pt>
                <c:pt idx="6579">
                  <c:v>1.3173333333333299</c:v>
                </c:pt>
                <c:pt idx="6580">
                  <c:v>1.3171428571428601</c:v>
                </c:pt>
                <c:pt idx="6581">
                  <c:v>1.31695238095238</c:v>
                </c:pt>
                <c:pt idx="6582">
                  <c:v>1.3167619047618999</c:v>
                </c:pt>
                <c:pt idx="6583">
                  <c:v>1.3165714285714301</c:v>
                </c:pt>
                <c:pt idx="6584">
                  <c:v>1.31638095238095</c:v>
                </c:pt>
                <c:pt idx="6585">
                  <c:v>1.3161904761904799</c:v>
                </c:pt>
                <c:pt idx="6586">
                  <c:v>1.3160000000000001</c:v>
                </c:pt>
                <c:pt idx="6587">
                  <c:v>1.31580952380952</c:v>
                </c:pt>
                <c:pt idx="6588">
                  <c:v>1.3156190476190499</c:v>
                </c:pt>
                <c:pt idx="6589">
                  <c:v>1.3154285714285701</c:v>
                </c:pt>
                <c:pt idx="6590">
                  <c:v>1.3152380952381</c:v>
                </c:pt>
                <c:pt idx="6591">
                  <c:v>1.3150476190476199</c:v>
                </c:pt>
                <c:pt idx="6592">
                  <c:v>1.3148571428571401</c:v>
                </c:pt>
                <c:pt idx="6593">
                  <c:v>1.31466666666667</c:v>
                </c:pt>
                <c:pt idx="6594">
                  <c:v>1.3144761904761899</c:v>
                </c:pt>
                <c:pt idx="6595">
                  <c:v>1.3142857142857101</c:v>
                </c:pt>
                <c:pt idx="6596">
                  <c:v>1.31409523809524</c:v>
                </c:pt>
                <c:pt idx="6597">
                  <c:v>1.3139047619047599</c:v>
                </c:pt>
                <c:pt idx="6598">
                  <c:v>1.3137142857142901</c:v>
                </c:pt>
                <c:pt idx="6599">
                  <c:v>1.31352380952381</c:v>
                </c:pt>
                <c:pt idx="6600">
                  <c:v>1.3133333333333299</c:v>
                </c:pt>
                <c:pt idx="6601">
                  <c:v>1.3131428571428601</c:v>
                </c:pt>
                <c:pt idx="6602">
                  <c:v>1.31295238095238</c:v>
                </c:pt>
                <c:pt idx="6603">
                  <c:v>1.3127619047619099</c:v>
                </c:pt>
                <c:pt idx="6604">
                  <c:v>1.3125714285714301</c:v>
                </c:pt>
                <c:pt idx="6605">
                  <c:v>1.31238095238095</c:v>
                </c:pt>
                <c:pt idx="6606">
                  <c:v>1.3121904761904799</c:v>
                </c:pt>
                <c:pt idx="6607">
                  <c:v>1.3120000000000001</c:v>
                </c:pt>
                <c:pt idx="6608">
                  <c:v>1.31180952380952</c:v>
                </c:pt>
                <c:pt idx="6609">
                  <c:v>1.3116190476190499</c:v>
                </c:pt>
                <c:pt idx="6610">
                  <c:v>1.3114285714285701</c:v>
                </c:pt>
                <c:pt idx="6611">
                  <c:v>1.3112380952381</c:v>
                </c:pt>
                <c:pt idx="6612">
                  <c:v>1.3110476190476199</c:v>
                </c:pt>
                <c:pt idx="6613">
                  <c:v>1.3108571428571401</c:v>
                </c:pt>
                <c:pt idx="6614">
                  <c:v>1.31066666666667</c:v>
                </c:pt>
                <c:pt idx="6615">
                  <c:v>1.3104761904761899</c:v>
                </c:pt>
                <c:pt idx="6616">
                  <c:v>1.3102857142857101</c:v>
                </c:pt>
                <c:pt idx="6617">
                  <c:v>1.31009523809524</c:v>
                </c:pt>
                <c:pt idx="6618">
                  <c:v>1.3099047619047599</c:v>
                </c:pt>
                <c:pt idx="6619">
                  <c:v>1.30971428571429</c:v>
                </c:pt>
                <c:pt idx="6620">
                  <c:v>1.30952380952381</c:v>
                </c:pt>
                <c:pt idx="6621">
                  <c:v>1.3093333333333299</c:v>
                </c:pt>
                <c:pt idx="6622">
                  <c:v>1.3091428571428601</c:v>
                </c:pt>
                <c:pt idx="6623">
                  <c:v>1.30895238095238</c:v>
                </c:pt>
                <c:pt idx="6624">
                  <c:v>1.3087619047618999</c:v>
                </c:pt>
                <c:pt idx="6625">
                  <c:v>1.3085714285714301</c:v>
                </c:pt>
                <c:pt idx="6626">
                  <c:v>1.30838095238095</c:v>
                </c:pt>
                <c:pt idx="6627">
                  <c:v>1.3081904761904799</c:v>
                </c:pt>
                <c:pt idx="6628">
                  <c:v>1.3080000000000001</c:v>
                </c:pt>
                <c:pt idx="6629">
                  <c:v>1.30780952380952</c:v>
                </c:pt>
                <c:pt idx="6630">
                  <c:v>1.3076190476190499</c:v>
                </c:pt>
                <c:pt idx="6631">
                  <c:v>1.3074285714285701</c:v>
                </c:pt>
                <c:pt idx="6632">
                  <c:v>1.3072380952381</c:v>
                </c:pt>
                <c:pt idx="6633">
                  <c:v>1.3070476190476199</c:v>
                </c:pt>
                <c:pt idx="6634">
                  <c:v>1.3068571428571401</c:v>
                </c:pt>
                <c:pt idx="6635">
                  <c:v>1.30666666666667</c:v>
                </c:pt>
                <c:pt idx="6636">
                  <c:v>1.3064761904761899</c:v>
                </c:pt>
                <c:pt idx="6637">
                  <c:v>1.3062857142857101</c:v>
                </c:pt>
                <c:pt idx="6638">
                  <c:v>1.30609523809524</c:v>
                </c:pt>
                <c:pt idx="6639">
                  <c:v>1.3059047619047599</c:v>
                </c:pt>
                <c:pt idx="6640">
                  <c:v>1.30571428571429</c:v>
                </c:pt>
                <c:pt idx="6641">
                  <c:v>1.30552380952381</c:v>
                </c:pt>
                <c:pt idx="6642">
                  <c:v>1.3053333333333299</c:v>
                </c:pt>
                <c:pt idx="6643">
                  <c:v>1.30514285714286</c:v>
                </c:pt>
                <c:pt idx="6644">
                  <c:v>1.30495238095238</c:v>
                </c:pt>
                <c:pt idx="6645">
                  <c:v>1.3047619047619099</c:v>
                </c:pt>
                <c:pt idx="6646">
                  <c:v>1.30457142857143</c:v>
                </c:pt>
                <c:pt idx="6647">
                  <c:v>1.30438095238095</c:v>
                </c:pt>
                <c:pt idx="6648">
                  <c:v>1.3041904761904799</c:v>
                </c:pt>
                <c:pt idx="6649">
                  <c:v>1.304</c:v>
                </c:pt>
                <c:pt idx="6650">
                  <c:v>1.30380952380952</c:v>
                </c:pt>
                <c:pt idx="6651">
                  <c:v>1.3036190476190499</c:v>
                </c:pt>
                <c:pt idx="6652">
                  <c:v>1.30342857142857</c:v>
                </c:pt>
                <c:pt idx="6653">
                  <c:v>1.3032380952381</c:v>
                </c:pt>
                <c:pt idx="6654">
                  <c:v>1.3030476190476199</c:v>
                </c:pt>
                <c:pt idx="6655">
                  <c:v>1.30285714285714</c:v>
                </c:pt>
                <c:pt idx="6656">
                  <c:v>1.30266666666667</c:v>
                </c:pt>
                <c:pt idx="6657">
                  <c:v>1.3024761904761899</c:v>
                </c:pt>
                <c:pt idx="6658">
                  <c:v>1.30228571428571</c:v>
                </c:pt>
                <c:pt idx="6659">
                  <c:v>1.30209523809524</c:v>
                </c:pt>
                <c:pt idx="6660">
                  <c:v>1.3019047619047599</c:v>
                </c:pt>
                <c:pt idx="6661">
                  <c:v>1.30171428571429</c:v>
                </c:pt>
                <c:pt idx="6662">
                  <c:v>1.30152380952381</c:v>
                </c:pt>
                <c:pt idx="6663">
                  <c:v>1.3013333333333299</c:v>
                </c:pt>
                <c:pt idx="6664">
                  <c:v>1.30114285714286</c:v>
                </c:pt>
                <c:pt idx="6665">
                  <c:v>1.30095238095238</c:v>
                </c:pt>
                <c:pt idx="6666">
                  <c:v>1.3007619047618999</c:v>
                </c:pt>
                <c:pt idx="6667">
                  <c:v>1.30057142857143</c:v>
                </c:pt>
                <c:pt idx="6668">
                  <c:v>1.30038095238095</c:v>
                </c:pt>
                <c:pt idx="6669">
                  <c:v>1.3001904761904799</c:v>
                </c:pt>
                <c:pt idx="6670">
                  <c:v>1.3</c:v>
                </c:pt>
                <c:pt idx="6671">
                  <c:v>1.29977419354839</c:v>
                </c:pt>
                <c:pt idx="6672">
                  <c:v>1.2995483870967699</c:v>
                </c:pt>
                <c:pt idx="6673">
                  <c:v>1.29932258064516</c:v>
                </c:pt>
                <c:pt idx="6674">
                  <c:v>1.29909677419355</c:v>
                </c:pt>
                <c:pt idx="6675">
                  <c:v>1.2988709677419401</c:v>
                </c:pt>
                <c:pt idx="6676">
                  <c:v>1.29864516129032</c:v>
                </c:pt>
                <c:pt idx="6677">
                  <c:v>1.29841935483871</c:v>
                </c:pt>
                <c:pt idx="6678">
                  <c:v>1.2981935483871001</c:v>
                </c:pt>
                <c:pt idx="6679">
                  <c:v>1.29796774193548</c:v>
                </c:pt>
                <c:pt idx="6680">
                  <c:v>1.29774193548387</c:v>
                </c:pt>
                <c:pt idx="6681">
                  <c:v>1.2975161290322601</c:v>
                </c:pt>
                <c:pt idx="6682">
                  <c:v>1.29729032258065</c:v>
                </c:pt>
                <c:pt idx="6683">
                  <c:v>1.29706451612903</c:v>
                </c:pt>
                <c:pt idx="6684">
                  <c:v>1.2968387096774201</c:v>
                </c:pt>
                <c:pt idx="6685">
                  <c:v>1.29661290322581</c:v>
                </c:pt>
                <c:pt idx="6686">
                  <c:v>1.29638709677419</c:v>
                </c:pt>
                <c:pt idx="6687">
                  <c:v>1.2961612903225801</c:v>
                </c:pt>
                <c:pt idx="6688">
                  <c:v>1.29593548387097</c:v>
                </c:pt>
                <c:pt idx="6689">
                  <c:v>1.2957096774193599</c:v>
                </c:pt>
                <c:pt idx="6690">
                  <c:v>1.2954838709677401</c:v>
                </c:pt>
                <c:pt idx="6691">
                  <c:v>1.29525806451613</c:v>
                </c:pt>
                <c:pt idx="6692">
                  <c:v>1.2950322580645199</c:v>
                </c:pt>
                <c:pt idx="6693">
                  <c:v>1.2948064516129001</c:v>
                </c:pt>
                <c:pt idx="6694">
                  <c:v>1.29458064516129</c:v>
                </c:pt>
                <c:pt idx="6695">
                  <c:v>1.2943548387096799</c:v>
                </c:pt>
                <c:pt idx="6696">
                  <c:v>1.2941290322580601</c:v>
                </c:pt>
                <c:pt idx="6697">
                  <c:v>1.29390322580645</c:v>
                </c:pt>
                <c:pt idx="6698">
                  <c:v>1.2936774193548399</c:v>
                </c:pt>
                <c:pt idx="6699">
                  <c:v>1.2934516129032301</c:v>
                </c:pt>
                <c:pt idx="6700">
                  <c:v>1.29322580645161</c:v>
                </c:pt>
                <c:pt idx="6701">
                  <c:v>1.2929999999999999</c:v>
                </c:pt>
                <c:pt idx="6702">
                  <c:v>1.2927741935483901</c:v>
                </c:pt>
                <c:pt idx="6703">
                  <c:v>1.29254838709677</c:v>
                </c:pt>
                <c:pt idx="6704">
                  <c:v>1.2923225806451599</c:v>
                </c:pt>
                <c:pt idx="6705">
                  <c:v>1.2920967741935501</c:v>
                </c:pt>
                <c:pt idx="6706">
                  <c:v>1.29187096774194</c:v>
                </c:pt>
                <c:pt idx="6707">
                  <c:v>1.2916451612903199</c:v>
                </c:pt>
                <c:pt idx="6708">
                  <c:v>1.2914193548387101</c:v>
                </c:pt>
                <c:pt idx="6709">
                  <c:v>1.2911935483871</c:v>
                </c:pt>
                <c:pt idx="6710">
                  <c:v>1.2909677419354799</c:v>
                </c:pt>
                <c:pt idx="6711">
                  <c:v>1.2907419354838701</c:v>
                </c:pt>
                <c:pt idx="6712">
                  <c:v>1.29051612903226</c:v>
                </c:pt>
                <c:pt idx="6713">
                  <c:v>1.2902903225806499</c:v>
                </c:pt>
                <c:pt idx="6714">
                  <c:v>1.2900645161290301</c:v>
                </c:pt>
                <c:pt idx="6715">
                  <c:v>1.28983870967742</c:v>
                </c:pt>
                <c:pt idx="6716">
                  <c:v>1.2896129032258099</c:v>
                </c:pt>
                <c:pt idx="6717">
                  <c:v>1.2893870967741901</c:v>
                </c:pt>
                <c:pt idx="6718">
                  <c:v>1.28916129032258</c:v>
                </c:pt>
                <c:pt idx="6719">
                  <c:v>1.2889354838709699</c:v>
                </c:pt>
                <c:pt idx="6720">
                  <c:v>1.2887096774193501</c:v>
                </c:pt>
                <c:pt idx="6721">
                  <c:v>1.28848387096774</c:v>
                </c:pt>
                <c:pt idx="6722">
                  <c:v>1.2882580645161299</c:v>
                </c:pt>
                <c:pt idx="6723">
                  <c:v>1.28803225806452</c:v>
                </c:pt>
                <c:pt idx="6724">
                  <c:v>1.2878064516129</c:v>
                </c:pt>
                <c:pt idx="6725">
                  <c:v>1.2875806451612899</c:v>
                </c:pt>
                <c:pt idx="6726">
                  <c:v>1.28735483870968</c:v>
                </c:pt>
                <c:pt idx="6727">
                  <c:v>1.28712903225806</c:v>
                </c:pt>
                <c:pt idx="6728">
                  <c:v>1.2869032258064499</c:v>
                </c:pt>
                <c:pt idx="6729">
                  <c:v>1.28667741935484</c:v>
                </c:pt>
                <c:pt idx="6730">
                  <c:v>1.28645161290323</c:v>
                </c:pt>
                <c:pt idx="6731">
                  <c:v>1.2862258064516101</c:v>
                </c:pt>
                <c:pt idx="6732">
                  <c:v>1.286</c:v>
                </c:pt>
                <c:pt idx="6733">
                  <c:v>1.28577419354839</c:v>
                </c:pt>
                <c:pt idx="6734">
                  <c:v>1.2855483870967701</c:v>
                </c:pt>
                <c:pt idx="6735">
                  <c:v>1.28532258064516</c:v>
                </c:pt>
                <c:pt idx="6736">
                  <c:v>1.28509677419355</c:v>
                </c:pt>
                <c:pt idx="6737">
                  <c:v>1.2848709677419401</c:v>
                </c:pt>
                <c:pt idx="6738">
                  <c:v>1.28464516129032</c:v>
                </c:pt>
                <c:pt idx="6739">
                  <c:v>1.2844193548387099</c:v>
                </c:pt>
                <c:pt idx="6740">
                  <c:v>1.2841935483871001</c:v>
                </c:pt>
                <c:pt idx="6741">
                  <c:v>1.28396774193548</c:v>
                </c:pt>
                <c:pt idx="6742">
                  <c:v>1.2837419354838699</c:v>
                </c:pt>
                <c:pt idx="6743">
                  <c:v>1.2835161290322601</c:v>
                </c:pt>
                <c:pt idx="6744">
                  <c:v>1.28329032258065</c:v>
                </c:pt>
                <c:pt idx="6745">
                  <c:v>1.2830645161290299</c:v>
                </c:pt>
                <c:pt idx="6746">
                  <c:v>1.2828387096774201</c:v>
                </c:pt>
                <c:pt idx="6747">
                  <c:v>1.28261290322581</c:v>
                </c:pt>
                <c:pt idx="6748">
                  <c:v>1.2823870967741899</c:v>
                </c:pt>
                <c:pt idx="6749">
                  <c:v>1.2821612903225801</c:v>
                </c:pt>
                <c:pt idx="6750">
                  <c:v>1.28193548387097</c:v>
                </c:pt>
                <c:pt idx="6751">
                  <c:v>1.2817096774193499</c:v>
                </c:pt>
                <c:pt idx="6752">
                  <c:v>1.2814838709677401</c:v>
                </c:pt>
                <c:pt idx="6753">
                  <c:v>1.28125806451613</c:v>
                </c:pt>
                <c:pt idx="6754">
                  <c:v>1.2810322580645199</c:v>
                </c:pt>
                <c:pt idx="6755">
                  <c:v>1.2808064516129001</c:v>
                </c:pt>
                <c:pt idx="6756">
                  <c:v>1.28058064516129</c:v>
                </c:pt>
                <c:pt idx="6757">
                  <c:v>1.2803548387096799</c:v>
                </c:pt>
                <c:pt idx="6758">
                  <c:v>1.2801290322580601</c:v>
                </c:pt>
                <c:pt idx="6759">
                  <c:v>1.27990322580645</c:v>
                </c:pt>
                <c:pt idx="6760">
                  <c:v>1.2796774193548399</c:v>
                </c:pt>
                <c:pt idx="6761">
                  <c:v>1.2794516129032301</c:v>
                </c:pt>
                <c:pt idx="6762">
                  <c:v>1.27922580645161</c:v>
                </c:pt>
                <c:pt idx="6763">
                  <c:v>1.2789999999999999</c:v>
                </c:pt>
                <c:pt idx="6764">
                  <c:v>1.2787741935483901</c:v>
                </c:pt>
                <c:pt idx="6765">
                  <c:v>1.27854838709677</c:v>
                </c:pt>
                <c:pt idx="6766">
                  <c:v>1.2783225806451599</c:v>
                </c:pt>
                <c:pt idx="6767">
                  <c:v>1.2780967741935501</c:v>
                </c:pt>
                <c:pt idx="6768">
                  <c:v>1.27787096774194</c:v>
                </c:pt>
                <c:pt idx="6769">
                  <c:v>1.2776451612903199</c:v>
                </c:pt>
                <c:pt idx="6770">
                  <c:v>1.2774193548387101</c:v>
                </c:pt>
                <c:pt idx="6771">
                  <c:v>1.2771935483871</c:v>
                </c:pt>
                <c:pt idx="6772">
                  <c:v>1.2769677419354799</c:v>
                </c:pt>
                <c:pt idx="6773">
                  <c:v>1.27674193548387</c:v>
                </c:pt>
                <c:pt idx="6774">
                  <c:v>1.27651612903226</c:v>
                </c:pt>
                <c:pt idx="6775">
                  <c:v>1.2762903225806499</c:v>
                </c:pt>
                <c:pt idx="6776">
                  <c:v>1.27606451612903</c:v>
                </c:pt>
                <c:pt idx="6777">
                  <c:v>1.27583870967742</c:v>
                </c:pt>
                <c:pt idx="6778">
                  <c:v>1.2756129032258099</c:v>
                </c:pt>
                <c:pt idx="6779">
                  <c:v>1.27538709677419</c:v>
                </c:pt>
                <c:pt idx="6780">
                  <c:v>1.27516129032258</c:v>
                </c:pt>
                <c:pt idx="6781">
                  <c:v>1.2749354838709701</c:v>
                </c:pt>
                <c:pt idx="6782">
                  <c:v>1.27470967741935</c:v>
                </c:pt>
                <c:pt idx="6783">
                  <c:v>1.27448387096774</c:v>
                </c:pt>
                <c:pt idx="6784">
                  <c:v>1.2742580645161301</c:v>
                </c:pt>
                <c:pt idx="6785">
                  <c:v>1.27403225806452</c:v>
                </c:pt>
                <c:pt idx="6786">
                  <c:v>1.2738064516129</c:v>
                </c:pt>
                <c:pt idx="6787">
                  <c:v>1.2735806451612901</c:v>
                </c:pt>
                <c:pt idx="6788">
                  <c:v>1.27335483870968</c:v>
                </c:pt>
                <c:pt idx="6789">
                  <c:v>1.27312903225806</c:v>
                </c:pt>
                <c:pt idx="6790">
                  <c:v>1.2729032258064501</c:v>
                </c:pt>
                <c:pt idx="6791">
                  <c:v>1.27267741935484</c:v>
                </c:pt>
                <c:pt idx="6792">
                  <c:v>1.2724516129032299</c:v>
                </c:pt>
                <c:pt idx="6793">
                  <c:v>1.2722258064516101</c:v>
                </c:pt>
                <c:pt idx="6794">
                  <c:v>1.272</c:v>
                </c:pt>
                <c:pt idx="6795">
                  <c:v>1.2717741935483899</c:v>
                </c:pt>
                <c:pt idx="6796">
                  <c:v>1.2715483870967701</c:v>
                </c:pt>
                <c:pt idx="6797">
                  <c:v>1.27132258064516</c:v>
                </c:pt>
                <c:pt idx="6798">
                  <c:v>1.2710967741935499</c:v>
                </c:pt>
                <c:pt idx="6799">
                  <c:v>1.2708709677419401</c:v>
                </c:pt>
                <c:pt idx="6800">
                  <c:v>1.27064516129032</c:v>
                </c:pt>
                <c:pt idx="6801">
                  <c:v>1.2704193548387099</c:v>
                </c:pt>
                <c:pt idx="6802">
                  <c:v>1.2701935483871001</c:v>
                </c:pt>
                <c:pt idx="6803">
                  <c:v>1.26996774193548</c:v>
                </c:pt>
                <c:pt idx="6804">
                  <c:v>1.2697419354838699</c:v>
                </c:pt>
                <c:pt idx="6805">
                  <c:v>1.2695161290322601</c:v>
                </c:pt>
                <c:pt idx="6806">
                  <c:v>1.26929032258065</c:v>
                </c:pt>
                <c:pt idx="6807">
                  <c:v>1.2690645161290299</c:v>
                </c:pt>
                <c:pt idx="6808">
                  <c:v>1.2688387096774201</c:v>
                </c:pt>
                <c:pt idx="6809">
                  <c:v>1.26861290322581</c:v>
                </c:pt>
                <c:pt idx="6810">
                  <c:v>1.2683870967741899</c:v>
                </c:pt>
                <c:pt idx="6811">
                  <c:v>1.2681612903225801</c:v>
                </c:pt>
                <c:pt idx="6812">
                  <c:v>1.26793548387097</c:v>
                </c:pt>
                <c:pt idx="6813">
                  <c:v>1.2677096774193599</c:v>
                </c:pt>
                <c:pt idx="6814">
                  <c:v>1.2674838709677401</c:v>
                </c:pt>
                <c:pt idx="6815">
                  <c:v>1.26725806451613</c:v>
                </c:pt>
                <c:pt idx="6816">
                  <c:v>1.2670322580645199</c:v>
                </c:pt>
                <c:pt idx="6817">
                  <c:v>1.2668064516129001</c:v>
                </c:pt>
                <c:pt idx="6818">
                  <c:v>1.26658064516129</c:v>
                </c:pt>
                <c:pt idx="6819">
                  <c:v>1.2663548387096799</c:v>
                </c:pt>
                <c:pt idx="6820">
                  <c:v>1.2661290322580601</c:v>
                </c:pt>
                <c:pt idx="6821">
                  <c:v>1.26590322580645</c:v>
                </c:pt>
                <c:pt idx="6822">
                  <c:v>1.2656774193548399</c:v>
                </c:pt>
                <c:pt idx="6823">
                  <c:v>1.26545161290323</c:v>
                </c:pt>
                <c:pt idx="6824">
                  <c:v>1.26522580645161</c:v>
                </c:pt>
                <c:pt idx="6825">
                  <c:v>1.2649999999999999</c:v>
                </c:pt>
                <c:pt idx="6826">
                  <c:v>1.26477419354839</c:v>
                </c:pt>
                <c:pt idx="6827">
                  <c:v>1.26454838709677</c:v>
                </c:pt>
                <c:pt idx="6828">
                  <c:v>1.2643225806451599</c:v>
                </c:pt>
                <c:pt idx="6829">
                  <c:v>1.26409677419355</c:v>
                </c:pt>
                <c:pt idx="6830">
                  <c:v>1.26387096774194</c:v>
                </c:pt>
                <c:pt idx="6831">
                  <c:v>1.2636451612903199</c:v>
                </c:pt>
                <c:pt idx="6832">
                  <c:v>1.26341935483871</c:v>
                </c:pt>
                <c:pt idx="6833">
                  <c:v>1.2631935483871</c:v>
                </c:pt>
                <c:pt idx="6834">
                  <c:v>1.2629677419354799</c:v>
                </c:pt>
                <c:pt idx="6835">
                  <c:v>1.26274193548387</c:v>
                </c:pt>
                <c:pt idx="6836">
                  <c:v>1.26251612903226</c:v>
                </c:pt>
                <c:pt idx="6837">
                  <c:v>1.2622903225806501</c:v>
                </c:pt>
                <c:pt idx="6838">
                  <c:v>1.26206451612903</c:v>
                </c:pt>
                <c:pt idx="6839">
                  <c:v>1.26183870967742</c:v>
                </c:pt>
                <c:pt idx="6840">
                  <c:v>1.2616129032258101</c:v>
                </c:pt>
                <c:pt idx="6841">
                  <c:v>1.26138709677419</c:v>
                </c:pt>
                <c:pt idx="6842">
                  <c:v>1.26116129032258</c:v>
                </c:pt>
                <c:pt idx="6843">
                  <c:v>1.2609354838709701</c:v>
                </c:pt>
                <c:pt idx="6844">
                  <c:v>1.26070967741935</c:v>
                </c:pt>
                <c:pt idx="6845">
                  <c:v>1.2604838709677399</c:v>
                </c:pt>
                <c:pt idx="6846">
                  <c:v>1.2602580645161301</c:v>
                </c:pt>
                <c:pt idx="6847">
                  <c:v>1.26003225806452</c:v>
                </c:pt>
                <c:pt idx="6848">
                  <c:v>1.2598064516128999</c:v>
                </c:pt>
                <c:pt idx="6849">
                  <c:v>1.2595806451612901</c:v>
                </c:pt>
                <c:pt idx="6850">
                  <c:v>1.25935483870968</c:v>
                </c:pt>
                <c:pt idx="6851">
                  <c:v>1.2591290322580599</c:v>
                </c:pt>
                <c:pt idx="6852">
                  <c:v>1.2589032258064501</c:v>
                </c:pt>
                <c:pt idx="6853">
                  <c:v>1.25867741935484</c:v>
                </c:pt>
                <c:pt idx="6854">
                  <c:v>1.2584516129032299</c:v>
                </c:pt>
                <c:pt idx="6855">
                  <c:v>1.2582258064516101</c:v>
                </c:pt>
                <c:pt idx="6856">
                  <c:v>1.258</c:v>
                </c:pt>
                <c:pt idx="6857">
                  <c:v>1.2577741935483899</c:v>
                </c:pt>
                <c:pt idx="6858">
                  <c:v>1.2575483870967701</c:v>
                </c:pt>
                <c:pt idx="6859">
                  <c:v>1.25732258064516</c:v>
                </c:pt>
                <c:pt idx="6860">
                  <c:v>1.2570967741935499</c:v>
                </c:pt>
                <c:pt idx="6861">
                  <c:v>1.2568709677419401</c:v>
                </c:pt>
                <c:pt idx="6862">
                  <c:v>1.25664516129032</c:v>
                </c:pt>
                <c:pt idx="6863">
                  <c:v>1.2564193548387099</c:v>
                </c:pt>
                <c:pt idx="6864">
                  <c:v>1.2561935483871001</c:v>
                </c:pt>
                <c:pt idx="6865">
                  <c:v>1.25596774193548</c:v>
                </c:pt>
                <c:pt idx="6866">
                  <c:v>1.2557419354838699</c:v>
                </c:pt>
                <c:pt idx="6867">
                  <c:v>1.2555161290322601</c:v>
                </c:pt>
                <c:pt idx="6868">
                  <c:v>1.25529032258065</c:v>
                </c:pt>
                <c:pt idx="6869">
                  <c:v>1.2550645161290299</c:v>
                </c:pt>
                <c:pt idx="6870">
                  <c:v>1.2548387096774201</c:v>
                </c:pt>
                <c:pt idx="6871">
                  <c:v>1.25461290322581</c:v>
                </c:pt>
                <c:pt idx="6872">
                  <c:v>1.2543870967741899</c:v>
                </c:pt>
                <c:pt idx="6873">
                  <c:v>1.2541612903225801</c:v>
                </c:pt>
                <c:pt idx="6874">
                  <c:v>1.25393548387097</c:v>
                </c:pt>
                <c:pt idx="6875">
                  <c:v>1.2537096774193499</c:v>
                </c:pt>
                <c:pt idx="6876">
                  <c:v>1.2534838709677401</c:v>
                </c:pt>
                <c:pt idx="6877">
                  <c:v>1.25325806451613</c:v>
                </c:pt>
                <c:pt idx="6878">
                  <c:v>1.2530322580645199</c:v>
                </c:pt>
                <c:pt idx="6879">
                  <c:v>1.2528064516129001</c:v>
                </c:pt>
                <c:pt idx="6880">
                  <c:v>1.25258064516129</c:v>
                </c:pt>
                <c:pt idx="6881">
                  <c:v>1.2523548387096799</c:v>
                </c:pt>
                <c:pt idx="6882">
                  <c:v>1.25212903225806</c:v>
                </c:pt>
                <c:pt idx="6883">
                  <c:v>1.25190322580645</c:v>
                </c:pt>
                <c:pt idx="6884">
                  <c:v>1.2516774193548399</c:v>
                </c:pt>
                <c:pt idx="6885">
                  <c:v>1.25145161290323</c:v>
                </c:pt>
                <c:pt idx="6886">
                  <c:v>1.25122580645161</c:v>
                </c:pt>
                <c:pt idx="6887">
                  <c:v>1.2509999999999999</c:v>
                </c:pt>
                <c:pt idx="6888">
                  <c:v>1.25077419354839</c:v>
                </c:pt>
                <c:pt idx="6889">
                  <c:v>1.25054838709677</c:v>
                </c:pt>
                <c:pt idx="6890">
                  <c:v>1.2503225806451601</c:v>
                </c:pt>
                <c:pt idx="6891">
                  <c:v>1.25009677419355</c:v>
                </c:pt>
                <c:pt idx="6892">
                  <c:v>1.24987096774194</c:v>
                </c:pt>
                <c:pt idx="6893">
                  <c:v>1.2496451612903201</c:v>
                </c:pt>
                <c:pt idx="6894">
                  <c:v>1.24941935483871</c:v>
                </c:pt>
                <c:pt idx="6895">
                  <c:v>1.2491935483871</c:v>
                </c:pt>
                <c:pt idx="6896">
                  <c:v>1.2489677419354801</c:v>
                </c:pt>
                <c:pt idx="6897">
                  <c:v>1.24874193548387</c:v>
                </c:pt>
                <c:pt idx="6898">
                  <c:v>1.2485161290322599</c:v>
                </c:pt>
                <c:pt idx="6899">
                  <c:v>1.2482903225806501</c:v>
                </c:pt>
                <c:pt idx="6900">
                  <c:v>1.24806451612903</c:v>
                </c:pt>
                <c:pt idx="6901">
                  <c:v>1.2478387096774199</c:v>
                </c:pt>
                <c:pt idx="6902">
                  <c:v>1.2476129032258101</c:v>
                </c:pt>
                <c:pt idx="6903">
                  <c:v>1.24738709677419</c:v>
                </c:pt>
                <c:pt idx="6904">
                  <c:v>1.2471612903225799</c:v>
                </c:pt>
                <c:pt idx="6905">
                  <c:v>1.2469354838709701</c:v>
                </c:pt>
                <c:pt idx="6906">
                  <c:v>1.24670967741935</c:v>
                </c:pt>
                <c:pt idx="6907">
                  <c:v>1.2464838709677399</c:v>
                </c:pt>
                <c:pt idx="6908">
                  <c:v>1.2462580645161301</c:v>
                </c:pt>
                <c:pt idx="6909">
                  <c:v>1.24603225806452</c:v>
                </c:pt>
                <c:pt idx="6910">
                  <c:v>1.2458064516128999</c:v>
                </c:pt>
                <c:pt idx="6911">
                  <c:v>1.2455806451612901</c:v>
                </c:pt>
                <c:pt idx="6912">
                  <c:v>1.24535483870968</c:v>
                </c:pt>
                <c:pt idx="6913">
                  <c:v>1.2451290322580599</c:v>
                </c:pt>
                <c:pt idx="6914">
                  <c:v>1.2449032258064501</c:v>
                </c:pt>
                <c:pt idx="6915">
                  <c:v>1.24467741935484</c:v>
                </c:pt>
                <c:pt idx="6916">
                  <c:v>1.2444516129032299</c:v>
                </c:pt>
                <c:pt idx="6917">
                  <c:v>1.2442258064516101</c:v>
                </c:pt>
                <c:pt idx="6918">
                  <c:v>1.244</c:v>
                </c:pt>
                <c:pt idx="6919">
                  <c:v>1.2437741935483899</c:v>
                </c:pt>
                <c:pt idx="6920">
                  <c:v>1.2435483870967701</c:v>
                </c:pt>
                <c:pt idx="6921">
                  <c:v>1.24332258064516</c:v>
                </c:pt>
                <c:pt idx="6922">
                  <c:v>1.2430967741935499</c:v>
                </c:pt>
                <c:pt idx="6923">
                  <c:v>1.2428709677419401</c:v>
                </c:pt>
                <c:pt idx="6924">
                  <c:v>1.24264516129032</c:v>
                </c:pt>
                <c:pt idx="6925">
                  <c:v>1.2424193548387099</c:v>
                </c:pt>
                <c:pt idx="6926">
                  <c:v>1.2421935483871001</c:v>
                </c:pt>
                <c:pt idx="6927">
                  <c:v>1.24196774193548</c:v>
                </c:pt>
                <c:pt idx="6928">
                  <c:v>1.2417419354838699</c:v>
                </c:pt>
                <c:pt idx="6929">
                  <c:v>1.2415161290322601</c:v>
                </c:pt>
                <c:pt idx="6930">
                  <c:v>1.24129032258065</c:v>
                </c:pt>
                <c:pt idx="6931">
                  <c:v>1.2410645161290299</c:v>
                </c:pt>
                <c:pt idx="6932">
                  <c:v>1.24083870967742</c:v>
                </c:pt>
                <c:pt idx="6933">
                  <c:v>1.24061290322581</c:v>
                </c:pt>
                <c:pt idx="6934">
                  <c:v>1.2403870967741899</c:v>
                </c:pt>
                <c:pt idx="6935">
                  <c:v>1.24016129032258</c:v>
                </c:pt>
                <c:pt idx="6936">
                  <c:v>1.23993548387097</c:v>
                </c:pt>
                <c:pt idx="6937">
                  <c:v>1.2397096774193499</c:v>
                </c:pt>
                <c:pt idx="6938">
                  <c:v>1.23948387096774</c:v>
                </c:pt>
                <c:pt idx="6939">
                  <c:v>1.23925806451613</c:v>
                </c:pt>
                <c:pt idx="6940">
                  <c:v>1.2390322580645201</c:v>
                </c:pt>
                <c:pt idx="6941">
                  <c:v>1.2388064516129</c:v>
                </c:pt>
                <c:pt idx="6942">
                  <c:v>1.23858064516129</c:v>
                </c:pt>
                <c:pt idx="6943">
                  <c:v>1.2383548387096801</c:v>
                </c:pt>
                <c:pt idx="6944">
                  <c:v>1.23812903225806</c:v>
                </c:pt>
                <c:pt idx="6945">
                  <c:v>1.23790322580645</c:v>
                </c:pt>
                <c:pt idx="6946">
                  <c:v>1.2376774193548401</c:v>
                </c:pt>
                <c:pt idx="6947">
                  <c:v>1.23745161290323</c:v>
                </c:pt>
                <c:pt idx="6948">
                  <c:v>1.23722580645161</c:v>
                </c:pt>
                <c:pt idx="6949">
                  <c:v>1.2370000000000001</c:v>
                </c:pt>
                <c:pt idx="6950">
                  <c:v>1.23677419354839</c:v>
                </c:pt>
                <c:pt idx="6951">
                  <c:v>1.23654838709677</c:v>
                </c:pt>
                <c:pt idx="6952">
                  <c:v>1.2363225806451601</c:v>
                </c:pt>
                <c:pt idx="6953">
                  <c:v>1.23609677419355</c:v>
                </c:pt>
                <c:pt idx="6954">
                  <c:v>1.2358709677419399</c:v>
                </c:pt>
                <c:pt idx="6955">
                  <c:v>1.2356451612903201</c:v>
                </c:pt>
                <c:pt idx="6956">
                  <c:v>1.23541935483871</c:v>
                </c:pt>
                <c:pt idx="6957">
                  <c:v>1.2351935483870999</c:v>
                </c:pt>
                <c:pt idx="6958">
                  <c:v>1.2349677419354801</c:v>
                </c:pt>
                <c:pt idx="6959">
                  <c:v>1.23474193548387</c:v>
                </c:pt>
                <c:pt idx="6960">
                  <c:v>1.2345161290322599</c:v>
                </c:pt>
                <c:pt idx="6961">
                  <c:v>1.2342903225806401</c:v>
                </c:pt>
                <c:pt idx="6962">
                  <c:v>1.23406451612903</c:v>
                </c:pt>
                <c:pt idx="6963">
                  <c:v>1.2338387096774199</c:v>
                </c:pt>
                <c:pt idx="6964">
                  <c:v>1.2336129032258101</c:v>
                </c:pt>
                <c:pt idx="6965">
                  <c:v>1.23338709677419</c:v>
                </c:pt>
                <c:pt idx="6966">
                  <c:v>1.2331612903225799</c:v>
                </c:pt>
                <c:pt idx="6967">
                  <c:v>1.2329354838709701</c:v>
                </c:pt>
                <c:pt idx="6968">
                  <c:v>1.23270967741936</c:v>
                </c:pt>
                <c:pt idx="6969">
                  <c:v>1.2324838709677399</c:v>
                </c:pt>
                <c:pt idx="6970">
                  <c:v>1.2322580645161301</c:v>
                </c:pt>
                <c:pt idx="6971">
                  <c:v>1.23203225806452</c:v>
                </c:pt>
                <c:pt idx="6972">
                  <c:v>1.2318064516128999</c:v>
                </c:pt>
                <c:pt idx="6973">
                  <c:v>1.2315806451612901</c:v>
                </c:pt>
                <c:pt idx="6974">
                  <c:v>1.23135483870968</c:v>
                </c:pt>
                <c:pt idx="6975">
                  <c:v>1.2311290322580599</c:v>
                </c:pt>
                <c:pt idx="6976">
                  <c:v>1.2309032258064501</c:v>
                </c:pt>
                <c:pt idx="6977">
                  <c:v>1.23067741935484</c:v>
                </c:pt>
                <c:pt idx="6978">
                  <c:v>1.2304516129032299</c:v>
                </c:pt>
                <c:pt idx="6979">
                  <c:v>1.2302258064516101</c:v>
                </c:pt>
                <c:pt idx="6980">
                  <c:v>1.23</c:v>
                </c:pt>
                <c:pt idx="6981">
                  <c:v>1.2297741935483899</c:v>
                </c:pt>
                <c:pt idx="6982">
                  <c:v>1.2295483870967701</c:v>
                </c:pt>
                <c:pt idx="6983">
                  <c:v>1.22932258064516</c:v>
                </c:pt>
                <c:pt idx="6984">
                  <c:v>1.2290967741935499</c:v>
                </c:pt>
                <c:pt idx="6985">
                  <c:v>1.22887096774194</c:v>
                </c:pt>
                <c:pt idx="6986">
                  <c:v>1.22864516129032</c:v>
                </c:pt>
                <c:pt idx="6987">
                  <c:v>1.2284193548387099</c:v>
                </c:pt>
                <c:pt idx="6988">
                  <c:v>1.2281935483871</c:v>
                </c:pt>
                <c:pt idx="6989">
                  <c:v>1.22796774193548</c:v>
                </c:pt>
                <c:pt idx="6990">
                  <c:v>1.2277419354838699</c:v>
                </c:pt>
                <c:pt idx="6991">
                  <c:v>1.22751612903226</c:v>
                </c:pt>
                <c:pt idx="6992">
                  <c:v>1.22729032258065</c:v>
                </c:pt>
                <c:pt idx="6993">
                  <c:v>1.2270645161290299</c:v>
                </c:pt>
                <c:pt idx="6994">
                  <c:v>1.22683870967742</c:v>
                </c:pt>
                <c:pt idx="6995">
                  <c:v>1.22661290322581</c:v>
                </c:pt>
                <c:pt idx="6996">
                  <c:v>1.2263870967741901</c:v>
                </c:pt>
                <c:pt idx="6997">
                  <c:v>1.22616129032258</c:v>
                </c:pt>
                <c:pt idx="6998">
                  <c:v>1.22593548387097</c:v>
                </c:pt>
                <c:pt idx="6999">
                  <c:v>1.2257096774193501</c:v>
                </c:pt>
                <c:pt idx="7000">
                  <c:v>1.22548387096774</c:v>
                </c:pt>
                <c:pt idx="7001">
                  <c:v>1.22525806451613</c:v>
                </c:pt>
                <c:pt idx="7002">
                  <c:v>1.2250322580645201</c:v>
                </c:pt>
                <c:pt idx="7003">
                  <c:v>1.2248064516129</c:v>
                </c:pt>
                <c:pt idx="7004">
                  <c:v>1.2245806451612899</c:v>
                </c:pt>
                <c:pt idx="7005">
                  <c:v>1.2243548387096801</c:v>
                </c:pt>
                <c:pt idx="7006">
                  <c:v>1.22412903225806</c:v>
                </c:pt>
                <c:pt idx="7007">
                  <c:v>1.2239032258064499</c:v>
                </c:pt>
                <c:pt idx="7008">
                  <c:v>1.2236774193548401</c:v>
                </c:pt>
                <c:pt idx="7009">
                  <c:v>1.22345161290323</c:v>
                </c:pt>
                <c:pt idx="7010">
                  <c:v>1.2232258064516099</c:v>
                </c:pt>
                <c:pt idx="7011">
                  <c:v>1.2230000000000001</c:v>
                </c:pt>
                <c:pt idx="7012">
                  <c:v>1.22277419354839</c:v>
                </c:pt>
                <c:pt idx="7013">
                  <c:v>1.2225483870967699</c:v>
                </c:pt>
                <c:pt idx="7014">
                  <c:v>1.2223225806451601</c:v>
                </c:pt>
                <c:pt idx="7015">
                  <c:v>1.22209677419355</c:v>
                </c:pt>
                <c:pt idx="7016">
                  <c:v>1.2218709677419399</c:v>
                </c:pt>
                <c:pt idx="7017">
                  <c:v>1.2216451612903201</c:v>
                </c:pt>
                <c:pt idx="7018">
                  <c:v>1.22141935483871</c:v>
                </c:pt>
                <c:pt idx="7019">
                  <c:v>1.2211935483870999</c:v>
                </c:pt>
                <c:pt idx="7020">
                  <c:v>1.2209677419354801</c:v>
                </c:pt>
                <c:pt idx="7021">
                  <c:v>1.22074193548387</c:v>
                </c:pt>
                <c:pt idx="7022">
                  <c:v>1.2205161290322599</c:v>
                </c:pt>
                <c:pt idx="7023">
                  <c:v>1.2202903225806501</c:v>
                </c:pt>
                <c:pt idx="7024">
                  <c:v>1.22006451612903</c:v>
                </c:pt>
                <c:pt idx="7025">
                  <c:v>1.2198387096774199</c:v>
                </c:pt>
                <c:pt idx="7026">
                  <c:v>1.2196129032258101</c:v>
                </c:pt>
                <c:pt idx="7027">
                  <c:v>1.21938709677419</c:v>
                </c:pt>
                <c:pt idx="7028">
                  <c:v>1.2191612903225799</c:v>
                </c:pt>
                <c:pt idx="7029">
                  <c:v>1.2189354838709701</c:v>
                </c:pt>
                <c:pt idx="7030">
                  <c:v>1.21870967741935</c:v>
                </c:pt>
                <c:pt idx="7031">
                  <c:v>1.2184838709677399</c:v>
                </c:pt>
                <c:pt idx="7032">
                  <c:v>1.2182580645161301</c:v>
                </c:pt>
                <c:pt idx="7033">
                  <c:v>1.21803225806452</c:v>
                </c:pt>
                <c:pt idx="7034">
                  <c:v>1.2178064516128999</c:v>
                </c:pt>
                <c:pt idx="7035">
                  <c:v>1.2175806451612901</c:v>
                </c:pt>
                <c:pt idx="7036">
                  <c:v>1.21735483870968</c:v>
                </c:pt>
                <c:pt idx="7037">
                  <c:v>1.2171290322580599</c:v>
                </c:pt>
                <c:pt idx="7038">
                  <c:v>1.2169032258064501</c:v>
                </c:pt>
                <c:pt idx="7039">
                  <c:v>1.21667741935484</c:v>
                </c:pt>
                <c:pt idx="7040">
                  <c:v>1.2164516129032299</c:v>
                </c:pt>
                <c:pt idx="7041">
                  <c:v>1.21622580645161</c:v>
                </c:pt>
                <c:pt idx="7042">
                  <c:v>1.216</c:v>
                </c:pt>
                <c:pt idx="7043">
                  <c:v>1.2157741935483899</c:v>
                </c:pt>
                <c:pt idx="7044">
                  <c:v>1.21554838709677</c:v>
                </c:pt>
                <c:pt idx="7045">
                  <c:v>1.21532258064516</c:v>
                </c:pt>
                <c:pt idx="7046">
                  <c:v>1.2150967741935501</c:v>
                </c:pt>
                <c:pt idx="7047">
                  <c:v>1.21487096774194</c:v>
                </c:pt>
                <c:pt idx="7048">
                  <c:v>1.21464516129032</c:v>
                </c:pt>
                <c:pt idx="7049">
                  <c:v>1.2144193548387101</c:v>
                </c:pt>
                <c:pt idx="7050">
                  <c:v>1.2141935483871</c:v>
                </c:pt>
                <c:pt idx="7051">
                  <c:v>1.21396774193548</c:v>
                </c:pt>
                <c:pt idx="7052">
                  <c:v>1.2137419354838701</c:v>
                </c:pt>
                <c:pt idx="7053">
                  <c:v>1.21351612903226</c:v>
                </c:pt>
                <c:pt idx="7054">
                  <c:v>1.2132903225806499</c:v>
                </c:pt>
                <c:pt idx="7055">
                  <c:v>1.2130645161290301</c:v>
                </c:pt>
                <c:pt idx="7056">
                  <c:v>1.21283870967742</c:v>
                </c:pt>
                <c:pt idx="7057">
                  <c:v>1.2126129032258099</c:v>
                </c:pt>
                <c:pt idx="7058">
                  <c:v>1.2123870967741901</c:v>
                </c:pt>
                <c:pt idx="7059">
                  <c:v>1.21216129032258</c:v>
                </c:pt>
                <c:pt idx="7060">
                  <c:v>1.2119354838709699</c:v>
                </c:pt>
                <c:pt idx="7061">
                  <c:v>1.2117096774193501</c:v>
                </c:pt>
                <c:pt idx="7062">
                  <c:v>1.21148387096774</c:v>
                </c:pt>
                <c:pt idx="7063">
                  <c:v>1.2112580645161299</c:v>
                </c:pt>
                <c:pt idx="7064">
                  <c:v>1.2110322580645201</c:v>
                </c:pt>
                <c:pt idx="7065">
                  <c:v>1.2108064516129</c:v>
                </c:pt>
                <c:pt idx="7066">
                  <c:v>1.2105806451612899</c:v>
                </c:pt>
                <c:pt idx="7067">
                  <c:v>1.2103548387096801</c:v>
                </c:pt>
                <c:pt idx="7068">
                  <c:v>1.21012903225806</c:v>
                </c:pt>
                <c:pt idx="7069">
                  <c:v>1.2099032258064499</c:v>
                </c:pt>
                <c:pt idx="7070">
                  <c:v>1.2096774193548401</c:v>
                </c:pt>
                <c:pt idx="7071">
                  <c:v>1.20945161290323</c:v>
                </c:pt>
                <c:pt idx="7072">
                  <c:v>1.2092258064516099</c:v>
                </c:pt>
                <c:pt idx="7073">
                  <c:v>1.2090000000000001</c:v>
                </c:pt>
                <c:pt idx="7074">
                  <c:v>1.20877419354839</c:v>
                </c:pt>
                <c:pt idx="7075">
                  <c:v>1.2085483870967699</c:v>
                </c:pt>
                <c:pt idx="7076">
                  <c:v>1.2083225806451601</c:v>
                </c:pt>
                <c:pt idx="7077">
                  <c:v>1.20809677419355</c:v>
                </c:pt>
                <c:pt idx="7078">
                  <c:v>1.2078709677419399</c:v>
                </c:pt>
                <c:pt idx="7079">
                  <c:v>1.2076451612903201</c:v>
                </c:pt>
                <c:pt idx="7080">
                  <c:v>1.20741935483871</c:v>
                </c:pt>
                <c:pt idx="7081">
                  <c:v>1.2071935483870999</c:v>
                </c:pt>
                <c:pt idx="7082">
                  <c:v>1.2069677419354801</c:v>
                </c:pt>
                <c:pt idx="7083">
                  <c:v>1.20674193548387</c:v>
                </c:pt>
                <c:pt idx="7084">
                  <c:v>1.2065161290322599</c:v>
                </c:pt>
                <c:pt idx="7085">
                  <c:v>1.2062903225806401</c:v>
                </c:pt>
                <c:pt idx="7086">
                  <c:v>1.20606451612903</c:v>
                </c:pt>
                <c:pt idx="7087">
                  <c:v>1.2058387096774199</c:v>
                </c:pt>
                <c:pt idx="7088">
                  <c:v>1.2056129032258101</c:v>
                </c:pt>
                <c:pt idx="7089">
                  <c:v>1.20538709677419</c:v>
                </c:pt>
                <c:pt idx="7090">
                  <c:v>1.2051612903225799</c:v>
                </c:pt>
                <c:pt idx="7091">
                  <c:v>1.20493548387097</c:v>
                </c:pt>
                <c:pt idx="7092">
                  <c:v>1.20470967741935</c:v>
                </c:pt>
                <c:pt idx="7093">
                  <c:v>1.2044838709677399</c:v>
                </c:pt>
                <c:pt idx="7094">
                  <c:v>1.20425806451613</c:v>
                </c:pt>
                <c:pt idx="7095">
                  <c:v>1.20403225806452</c:v>
                </c:pt>
                <c:pt idx="7096">
                  <c:v>1.2038064516128999</c:v>
                </c:pt>
                <c:pt idx="7097">
                  <c:v>1.20358064516129</c:v>
                </c:pt>
                <c:pt idx="7098">
                  <c:v>1.20335483870968</c:v>
                </c:pt>
                <c:pt idx="7099">
                  <c:v>1.2031290322580599</c:v>
                </c:pt>
                <c:pt idx="7100">
                  <c:v>1.20290322580645</c:v>
                </c:pt>
                <c:pt idx="7101">
                  <c:v>1.20267741935484</c:v>
                </c:pt>
                <c:pt idx="7102">
                  <c:v>1.2024516129032301</c:v>
                </c:pt>
                <c:pt idx="7103">
                  <c:v>1.20222580645161</c:v>
                </c:pt>
                <c:pt idx="7104">
                  <c:v>1.202</c:v>
                </c:pt>
                <c:pt idx="7105">
                  <c:v>1.2017741935483901</c:v>
                </c:pt>
                <c:pt idx="7106">
                  <c:v>1.20154838709677</c:v>
                </c:pt>
                <c:pt idx="7107">
                  <c:v>1.20132258064516</c:v>
                </c:pt>
                <c:pt idx="7108">
                  <c:v>1.2010967741935501</c:v>
                </c:pt>
                <c:pt idx="7109">
                  <c:v>1.20087096774194</c:v>
                </c:pt>
                <c:pt idx="7110">
                  <c:v>1.20064516129032</c:v>
                </c:pt>
                <c:pt idx="7111">
                  <c:v>1.2004193548387101</c:v>
                </c:pt>
                <c:pt idx="7112">
                  <c:v>1.2001935483871</c:v>
                </c:pt>
                <c:pt idx="7113">
                  <c:v>1.1999677419354799</c:v>
                </c:pt>
                <c:pt idx="7114">
                  <c:v>1.1997419354838701</c:v>
                </c:pt>
                <c:pt idx="7115">
                  <c:v>1.19951612903226</c:v>
                </c:pt>
                <c:pt idx="7116">
                  <c:v>1.1992903225806499</c:v>
                </c:pt>
                <c:pt idx="7117">
                  <c:v>1.1990645161290301</c:v>
                </c:pt>
                <c:pt idx="7118">
                  <c:v>1.19883870967742</c:v>
                </c:pt>
                <c:pt idx="7119">
                  <c:v>1.1986129032258099</c:v>
                </c:pt>
                <c:pt idx="7120">
                  <c:v>1.1983870967741901</c:v>
                </c:pt>
                <c:pt idx="7121">
                  <c:v>1.19816129032258</c:v>
                </c:pt>
                <c:pt idx="7122">
                  <c:v>1.1979354838709699</c:v>
                </c:pt>
                <c:pt idx="7123">
                  <c:v>1.1977096774193501</c:v>
                </c:pt>
                <c:pt idx="7124">
                  <c:v>1.19748387096774</c:v>
                </c:pt>
                <c:pt idx="7125">
                  <c:v>1.1972580645161299</c:v>
                </c:pt>
                <c:pt idx="7126">
                  <c:v>1.1970322580645201</c:v>
                </c:pt>
                <c:pt idx="7127">
                  <c:v>1.1968064516129</c:v>
                </c:pt>
                <c:pt idx="7128">
                  <c:v>1.1965806451612899</c:v>
                </c:pt>
                <c:pt idx="7129">
                  <c:v>1.1963548387096801</c:v>
                </c:pt>
                <c:pt idx="7130">
                  <c:v>1.19612903225806</c:v>
                </c:pt>
                <c:pt idx="7131">
                  <c:v>1.1959032258064499</c:v>
                </c:pt>
                <c:pt idx="7132">
                  <c:v>1.1956774193548401</c:v>
                </c:pt>
                <c:pt idx="7133">
                  <c:v>1.19545161290323</c:v>
                </c:pt>
                <c:pt idx="7134">
                  <c:v>1.1952258064516099</c:v>
                </c:pt>
                <c:pt idx="7135">
                  <c:v>1.1950000000000001</c:v>
                </c:pt>
                <c:pt idx="7136">
                  <c:v>1.19477419354839</c:v>
                </c:pt>
                <c:pt idx="7137">
                  <c:v>1.1945483870967699</c:v>
                </c:pt>
                <c:pt idx="7138">
                  <c:v>1.1943225806451601</c:v>
                </c:pt>
                <c:pt idx="7139">
                  <c:v>1.19409677419355</c:v>
                </c:pt>
                <c:pt idx="7140">
                  <c:v>1.1938709677419399</c:v>
                </c:pt>
                <c:pt idx="7141">
                  <c:v>1.1936451612903201</c:v>
                </c:pt>
                <c:pt idx="7142">
                  <c:v>1.19341935483871</c:v>
                </c:pt>
                <c:pt idx="7143">
                  <c:v>1.1931935483870999</c:v>
                </c:pt>
                <c:pt idx="7144">
                  <c:v>1.1929677419354801</c:v>
                </c:pt>
                <c:pt idx="7145">
                  <c:v>1.19274193548387</c:v>
                </c:pt>
                <c:pt idx="7146">
                  <c:v>1.1925161290322599</c:v>
                </c:pt>
                <c:pt idx="7147">
                  <c:v>1.19229032258065</c:v>
                </c:pt>
                <c:pt idx="7148">
                  <c:v>1.19206451612903</c:v>
                </c:pt>
                <c:pt idx="7149">
                  <c:v>1.1918387096774199</c:v>
                </c:pt>
                <c:pt idx="7150">
                  <c:v>1.19161290322581</c:v>
                </c:pt>
                <c:pt idx="7151">
                  <c:v>1.19138709677419</c:v>
                </c:pt>
                <c:pt idx="7152">
                  <c:v>1.1911612903225799</c:v>
                </c:pt>
                <c:pt idx="7153">
                  <c:v>1.19093548387097</c:v>
                </c:pt>
                <c:pt idx="7154">
                  <c:v>1.19070967741935</c:v>
                </c:pt>
                <c:pt idx="7155">
                  <c:v>1.1904838709677401</c:v>
                </c:pt>
                <c:pt idx="7156">
                  <c:v>1.19025806451613</c:v>
                </c:pt>
                <c:pt idx="7157">
                  <c:v>1.19003225806452</c:v>
                </c:pt>
                <c:pt idx="7158">
                  <c:v>1.1898064516129001</c:v>
                </c:pt>
                <c:pt idx="7159">
                  <c:v>1.18958064516129</c:v>
                </c:pt>
                <c:pt idx="7160">
                  <c:v>1.18935483870968</c:v>
                </c:pt>
                <c:pt idx="7161">
                  <c:v>1.1891290322580601</c:v>
                </c:pt>
                <c:pt idx="7162">
                  <c:v>1.18890322580645</c:v>
                </c:pt>
                <c:pt idx="7163">
                  <c:v>1.1886774193548399</c:v>
                </c:pt>
                <c:pt idx="7164">
                  <c:v>1.1884516129032301</c:v>
                </c:pt>
                <c:pt idx="7165">
                  <c:v>1.18822580645161</c:v>
                </c:pt>
                <c:pt idx="7166">
                  <c:v>1.1879999999999999</c:v>
                </c:pt>
                <c:pt idx="7167">
                  <c:v>1.1877741935483901</c:v>
                </c:pt>
                <c:pt idx="7168">
                  <c:v>1.18754838709677</c:v>
                </c:pt>
                <c:pt idx="7169">
                  <c:v>1.1873225806451599</c:v>
                </c:pt>
                <c:pt idx="7170">
                  <c:v>1.1870967741935501</c:v>
                </c:pt>
                <c:pt idx="7171">
                  <c:v>1.18687096774194</c:v>
                </c:pt>
                <c:pt idx="7172">
                  <c:v>1.1866451612903199</c:v>
                </c:pt>
                <c:pt idx="7173">
                  <c:v>1.1864193548387101</c:v>
                </c:pt>
                <c:pt idx="7174">
                  <c:v>1.1861935483871</c:v>
                </c:pt>
                <c:pt idx="7175">
                  <c:v>1.1859677419354799</c:v>
                </c:pt>
                <c:pt idx="7176">
                  <c:v>1.1857419354838701</c:v>
                </c:pt>
                <c:pt idx="7177">
                  <c:v>1.18551612903226</c:v>
                </c:pt>
                <c:pt idx="7178">
                  <c:v>1.1852903225806499</c:v>
                </c:pt>
                <c:pt idx="7179">
                  <c:v>1.1850645161290301</c:v>
                </c:pt>
                <c:pt idx="7180">
                  <c:v>1.18483870967742</c:v>
                </c:pt>
                <c:pt idx="7181">
                  <c:v>1.1846129032258099</c:v>
                </c:pt>
                <c:pt idx="7182">
                  <c:v>1.1843870967741901</c:v>
                </c:pt>
                <c:pt idx="7183">
                  <c:v>1.18416129032258</c:v>
                </c:pt>
                <c:pt idx="7184">
                  <c:v>1.1839354838709699</c:v>
                </c:pt>
                <c:pt idx="7185">
                  <c:v>1.1837096774193501</c:v>
                </c:pt>
                <c:pt idx="7186">
                  <c:v>1.18348387096774</c:v>
                </c:pt>
                <c:pt idx="7187">
                  <c:v>1.1832580645161299</c:v>
                </c:pt>
                <c:pt idx="7188">
                  <c:v>1.1830322580645201</c:v>
                </c:pt>
                <c:pt idx="7189">
                  <c:v>1.1828064516129</c:v>
                </c:pt>
                <c:pt idx="7190">
                  <c:v>1.1825806451612899</c:v>
                </c:pt>
                <c:pt idx="7191">
                  <c:v>1.1823548387096801</c:v>
                </c:pt>
                <c:pt idx="7192">
                  <c:v>1.18212903225806</c:v>
                </c:pt>
                <c:pt idx="7193">
                  <c:v>1.1819032258064499</c:v>
                </c:pt>
                <c:pt idx="7194">
                  <c:v>1.1816774193548401</c:v>
                </c:pt>
                <c:pt idx="7195">
                  <c:v>1.18145161290323</c:v>
                </c:pt>
                <c:pt idx="7196">
                  <c:v>1.1812258064516099</c:v>
                </c:pt>
                <c:pt idx="7197">
                  <c:v>1.181</c:v>
                </c:pt>
                <c:pt idx="7198">
                  <c:v>1.18077419354839</c:v>
                </c:pt>
                <c:pt idx="7199">
                  <c:v>1.1805483870967699</c:v>
                </c:pt>
                <c:pt idx="7200">
                  <c:v>1.18032258064516</c:v>
                </c:pt>
                <c:pt idx="7201">
                  <c:v>1.18009677419355</c:v>
                </c:pt>
                <c:pt idx="7202">
                  <c:v>1.1798709677419399</c:v>
                </c:pt>
                <c:pt idx="7203">
                  <c:v>1.17964516129032</c:v>
                </c:pt>
                <c:pt idx="7204">
                  <c:v>1.17941935483871</c:v>
                </c:pt>
                <c:pt idx="7205">
                  <c:v>1.1791935483871001</c:v>
                </c:pt>
                <c:pt idx="7206">
                  <c:v>1.17896774193548</c:v>
                </c:pt>
                <c:pt idx="7207">
                  <c:v>1.17874193548387</c:v>
                </c:pt>
                <c:pt idx="7208">
                  <c:v>1.1785161290322601</c:v>
                </c:pt>
                <c:pt idx="7209">
                  <c:v>1.17829032258065</c:v>
                </c:pt>
                <c:pt idx="7210">
                  <c:v>1.17806451612903</c:v>
                </c:pt>
                <c:pt idx="7211">
                  <c:v>1.1778387096774201</c:v>
                </c:pt>
                <c:pt idx="7212">
                  <c:v>1.17761290322581</c:v>
                </c:pt>
                <c:pt idx="7213">
                  <c:v>1.17738709677419</c:v>
                </c:pt>
                <c:pt idx="7214">
                  <c:v>1.1771612903225801</c:v>
                </c:pt>
                <c:pt idx="7215">
                  <c:v>1.17693548387097</c:v>
                </c:pt>
                <c:pt idx="7216">
                  <c:v>1.17670967741935</c:v>
                </c:pt>
                <c:pt idx="7217">
                  <c:v>1.1764838709677401</c:v>
                </c:pt>
                <c:pt idx="7218">
                  <c:v>1.17625806451613</c:v>
                </c:pt>
                <c:pt idx="7219">
                  <c:v>1.1760322580645199</c:v>
                </c:pt>
                <c:pt idx="7220">
                  <c:v>1.1758064516129001</c:v>
                </c:pt>
                <c:pt idx="7221">
                  <c:v>1.17558064516129</c:v>
                </c:pt>
                <c:pt idx="7222">
                  <c:v>1.1753548387096799</c:v>
                </c:pt>
                <c:pt idx="7223">
                  <c:v>1.1751290322580601</c:v>
                </c:pt>
                <c:pt idx="7224">
                  <c:v>1.17490322580645</c:v>
                </c:pt>
                <c:pt idx="7225">
                  <c:v>1.1746774193548399</c:v>
                </c:pt>
                <c:pt idx="7226">
                  <c:v>1.1744516129032301</c:v>
                </c:pt>
                <c:pt idx="7227">
                  <c:v>1.17422580645161</c:v>
                </c:pt>
                <c:pt idx="7228">
                  <c:v>1.1739999999999999</c:v>
                </c:pt>
                <c:pt idx="7229">
                  <c:v>1.1737741935483901</c:v>
                </c:pt>
                <c:pt idx="7230">
                  <c:v>1.17354838709677</c:v>
                </c:pt>
                <c:pt idx="7231">
                  <c:v>1.1733225806451599</c:v>
                </c:pt>
                <c:pt idx="7232">
                  <c:v>1.1730967741935501</c:v>
                </c:pt>
                <c:pt idx="7233">
                  <c:v>1.17287096774194</c:v>
                </c:pt>
                <c:pt idx="7234">
                  <c:v>1.1726451612903199</c:v>
                </c:pt>
                <c:pt idx="7235">
                  <c:v>1.1724193548387101</c:v>
                </c:pt>
                <c:pt idx="7236">
                  <c:v>1.1721935483871</c:v>
                </c:pt>
                <c:pt idx="7237">
                  <c:v>1.1719677419354799</c:v>
                </c:pt>
                <c:pt idx="7238">
                  <c:v>1.1717419354838701</c:v>
                </c:pt>
                <c:pt idx="7239">
                  <c:v>1.17151612903226</c:v>
                </c:pt>
                <c:pt idx="7240">
                  <c:v>1.1712903225806499</c:v>
                </c:pt>
                <c:pt idx="7241">
                  <c:v>1.1710645161290301</c:v>
                </c:pt>
                <c:pt idx="7242">
                  <c:v>1.17083870967742</c:v>
                </c:pt>
                <c:pt idx="7243">
                  <c:v>1.1706129032258099</c:v>
                </c:pt>
                <c:pt idx="7244">
                  <c:v>1.1703870967741901</c:v>
                </c:pt>
                <c:pt idx="7245">
                  <c:v>1.17016129032258</c:v>
                </c:pt>
                <c:pt idx="7246">
                  <c:v>1.1699354838709699</c:v>
                </c:pt>
                <c:pt idx="7247">
                  <c:v>1.1697096774193501</c:v>
                </c:pt>
                <c:pt idx="7248">
                  <c:v>1.16948387096774</c:v>
                </c:pt>
                <c:pt idx="7249">
                  <c:v>1.1692580645161299</c:v>
                </c:pt>
                <c:pt idx="7250">
                  <c:v>1.16903225806452</c:v>
                </c:pt>
                <c:pt idx="7251">
                  <c:v>1.1688064516129</c:v>
                </c:pt>
                <c:pt idx="7252">
                  <c:v>1.1685806451612899</c:v>
                </c:pt>
                <c:pt idx="7253">
                  <c:v>1.16835483870968</c:v>
                </c:pt>
                <c:pt idx="7254">
                  <c:v>1.16812903225806</c:v>
                </c:pt>
                <c:pt idx="7255">
                  <c:v>1.1679032258064499</c:v>
                </c:pt>
                <c:pt idx="7256">
                  <c:v>1.16767741935484</c:v>
                </c:pt>
                <c:pt idx="7257">
                  <c:v>1.16745161290323</c:v>
                </c:pt>
                <c:pt idx="7258">
                  <c:v>1.1672258064516099</c:v>
                </c:pt>
                <c:pt idx="7259">
                  <c:v>1.167</c:v>
                </c:pt>
                <c:pt idx="7260">
                  <c:v>1.16677419354839</c:v>
                </c:pt>
                <c:pt idx="7261">
                  <c:v>1.1665483870967699</c:v>
                </c:pt>
                <c:pt idx="7262">
                  <c:v>1.16632258064516</c:v>
                </c:pt>
                <c:pt idx="7263">
                  <c:v>1.16609677419355</c:v>
                </c:pt>
                <c:pt idx="7264">
                  <c:v>1.1658709677419401</c:v>
                </c:pt>
                <c:pt idx="7265">
                  <c:v>1.16564516129032</c:v>
                </c:pt>
                <c:pt idx="7266">
                  <c:v>1.16541935483871</c:v>
                </c:pt>
                <c:pt idx="7267">
                  <c:v>1.1651935483871001</c:v>
                </c:pt>
                <c:pt idx="7268">
                  <c:v>1.16496774193548</c:v>
                </c:pt>
                <c:pt idx="7269">
                  <c:v>1.16474193548387</c:v>
                </c:pt>
                <c:pt idx="7270">
                  <c:v>1.1645161290322601</c:v>
                </c:pt>
                <c:pt idx="7271">
                  <c:v>1.16429032258064</c:v>
                </c:pt>
                <c:pt idx="7272">
                  <c:v>1.1640645161290299</c:v>
                </c:pt>
                <c:pt idx="7273">
                  <c:v>1.1638387096774201</c:v>
                </c:pt>
                <c:pt idx="7274">
                  <c:v>1.16361290322581</c:v>
                </c:pt>
                <c:pt idx="7275">
                  <c:v>1.1633870967741899</c:v>
                </c:pt>
                <c:pt idx="7276">
                  <c:v>1.1631612903225801</c:v>
                </c:pt>
                <c:pt idx="7277">
                  <c:v>1.16293548387097</c:v>
                </c:pt>
                <c:pt idx="7278">
                  <c:v>1.1627096774193499</c:v>
                </c:pt>
                <c:pt idx="7279">
                  <c:v>1.1624838709677401</c:v>
                </c:pt>
                <c:pt idx="7280">
                  <c:v>1.16225806451613</c:v>
                </c:pt>
                <c:pt idx="7281">
                  <c:v>1.1620322580645199</c:v>
                </c:pt>
                <c:pt idx="7282">
                  <c:v>1.1618064516129001</c:v>
                </c:pt>
                <c:pt idx="7283">
                  <c:v>1.16158064516129</c:v>
                </c:pt>
                <c:pt idx="7284">
                  <c:v>1.1613548387096799</c:v>
                </c:pt>
                <c:pt idx="7285">
                  <c:v>1.1611290322580601</c:v>
                </c:pt>
                <c:pt idx="7286">
                  <c:v>1.16090322580645</c:v>
                </c:pt>
                <c:pt idx="7287">
                  <c:v>1.1606774193548399</c:v>
                </c:pt>
                <c:pt idx="7288">
                  <c:v>1.1604516129032301</c:v>
                </c:pt>
                <c:pt idx="7289">
                  <c:v>1.16022580645161</c:v>
                </c:pt>
                <c:pt idx="7290">
                  <c:v>1.1599999999999999</c:v>
                </c:pt>
                <c:pt idx="7291">
                  <c:v>1.1597619047619001</c:v>
                </c:pt>
                <c:pt idx="7292">
                  <c:v>1.1595238095238101</c:v>
                </c:pt>
                <c:pt idx="7293">
                  <c:v>1.15928571428571</c:v>
                </c:pt>
                <c:pt idx="7294">
                  <c:v>1.15904761904762</c:v>
                </c:pt>
                <c:pt idx="7295">
                  <c:v>1.15880952380952</c:v>
                </c:pt>
                <c:pt idx="7296">
                  <c:v>1.1585714285714299</c:v>
                </c:pt>
                <c:pt idx="7297">
                  <c:v>1.1583333333333301</c:v>
                </c:pt>
                <c:pt idx="7298">
                  <c:v>1.1580952380952401</c:v>
                </c:pt>
                <c:pt idx="7299">
                  <c:v>1.15785714285714</c:v>
                </c:pt>
                <c:pt idx="7300">
                  <c:v>1.15761904761905</c:v>
                </c:pt>
                <c:pt idx="7301">
                  <c:v>1.15738095238095</c:v>
                </c:pt>
                <c:pt idx="7302">
                  <c:v>1.1571428571428599</c:v>
                </c:pt>
                <c:pt idx="7303">
                  <c:v>1.1569047619047601</c:v>
                </c:pt>
                <c:pt idx="7304">
                  <c:v>1.1566666666666701</c:v>
                </c:pt>
                <c:pt idx="7305">
                  <c:v>1.15642857142857</c:v>
                </c:pt>
                <c:pt idx="7306">
                  <c:v>1.15619047619048</c:v>
                </c:pt>
                <c:pt idx="7307">
                  <c:v>1.15595238095238</c:v>
                </c:pt>
                <c:pt idx="7308">
                  <c:v>1.1557142857142899</c:v>
                </c:pt>
                <c:pt idx="7309">
                  <c:v>1.1554761904761901</c:v>
                </c:pt>
                <c:pt idx="7310">
                  <c:v>1.1552380952381001</c:v>
                </c:pt>
                <c:pt idx="7311">
                  <c:v>1.155</c:v>
                </c:pt>
                <c:pt idx="7312">
                  <c:v>1.1547619047619</c:v>
                </c:pt>
                <c:pt idx="7313">
                  <c:v>1.15452380952381</c:v>
                </c:pt>
                <c:pt idx="7314">
                  <c:v>1.1542857142857099</c:v>
                </c:pt>
                <c:pt idx="7315">
                  <c:v>1.1540476190476201</c:v>
                </c:pt>
                <c:pt idx="7316">
                  <c:v>1.1538095238095201</c:v>
                </c:pt>
                <c:pt idx="7317">
                  <c:v>1.15357142857143</c:v>
                </c:pt>
                <c:pt idx="7318">
                  <c:v>1.15333333333333</c:v>
                </c:pt>
                <c:pt idx="7319">
                  <c:v>1.1530952380952399</c:v>
                </c:pt>
                <c:pt idx="7320">
                  <c:v>1.1528571428571399</c:v>
                </c:pt>
                <c:pt idx="7321">
                  <c:v>1.1526190476190501</c:v>
                </c:pt>
                <c:pt idx="7322">
                  <c:v>1.1523809523809501</c:v>
                </c:pt>
                <c:pt idx="7323">
                  <c:v>1.15214285714286</c:v>
                </c:pt>
                <c:pt idx="7324">
                  <c:v>1.15190476190476</c:v>
                </c:pt>
                <c:pt idx="7325">
                  <c:v>1.1516666666666699</c:v>
                </c:pt>
                <c:pt idx="7326">
                  <c:v>1.1514285714285699</c:v>
                </c:pt>
                <c:pt idx="7327">
                  <c:v>1.1511904761904801</c:v>
                </c:pt>
                <c:pt idx="7328">
                  <c:v>1.1509523809523801</c:v>
                </c:pt>
                <c:pt idx="7329">
                  <c:v>1.15071428571429</c:v>
                </c:pt>
                <c:pt idx="7330">
                  <c:v>1.15047619047619</c:v>
                </c:pt>
                <c:pt idx="7331">
                  <c:v>1.1502380952380999</c:v>
                </c:pt>
                <c:pt idx="7332">
                  <c:v>1.1499999999999999</c:v>
                </c:pt>
                <c:pt idx="7333">
                  <c:v>1.1497619047619001</c:v>
                </c:pt>
                <c:pt idx="7334">
                  <c:v>1.1495238095238101</c:v>
                </c:pt>
                <c:pt idx="7335">
                  <c:v>1.14928571428571</c:v>
                </c:pt>
                <c:pt idx="7336">
                  <c:v>1.14904761904762</c:v>
                </c:pt>
                <c:pt idx="7337">
                  <c:v>1.14880952380952</c:v>
                </c:pt>
                <c:pt idx="7338">
                  <c:v>1.1485714285714299</c:v>
                </c:pt>
                <c:pt idx="7339">
                  <c:v>1.1483333333333301</c:v>
                </c:pt>
                <c:pt idx="7340">
                  <c:v>1.1480952380952401</c:v>
                </c:pt>
                <c:pt idx="7341">
                  <c:v>1.14785714285714</c:v>
                </c:pt>
                <c:pt idx="7342">
                  <c:v>1.14761904761905</c:v>
                </c:pt>
                <c:pt idx="7343">
                  <c:v>1.1473809523809499</c:v>
                </c:pt>
                <c:pt idx="7344">
                  <c:v>1.1471428571428599</c:v>
                </c:pt>
                <c:pt idx="7345">
                  <c:v>1.1469047619047601</c:v>
                </c:pt>
                <c:pt idx="7346">
                  <c:v>1.1466666666666701</c:v>
                </c:pt>
                <c:pt idx="7347">
                  <c:v>1.14642857142857</c:v>
                </c:pt>
                <c:pt idx="7348">
                  <c:v>1.14619047619048</c:v>
                </c:pt>
                <c:pt idx="7349">
                  <c:v>1.1459523809523799</c:v>
                </c:pt>
                <c:pt idx="7350">
                  <c:v>1.1457142857142899</c:v>
                </c:pt>
                <c:pt idx="7351">
                  <c:v>1.1454761904761901</c:v>
                </c:pt>
                <c:pt idx="7352">
                  <c:v>1.1452380952381001</c:v>
                </c:pt>
                <c:pt idx="7353">
                  <c:v>1.145</c:v>
                </c:pt>
                <c:pt idx="7354">
                  <c:v>1.1447619047619</c:v>
                </c:pt>
                <c:pt idx="7355">
                  <c:v>1.1445238095238099</c:v>
                </c:pt>
                <c:pt idx="7356">
                  <c:v>1.1442857142857099</c:v>
                </c:pt>
                <c:pt idx="7357">
                  <c:v>1.1440476190476201</c:v>
                </c:pt>
                <c:pt idx="7358">
                  <c:v>1.1438095238095201</c:v>
                </c:pt>
                <c:pt idx="7359">
                  <c:v>1.14357142857143</c:v>
                </c:pt>
                <c:pt idx="7360">
                  <c:v>1.14333333333333</c:v>
                </c:pt>
                <c:pt idx="7361">
                  <c:v>1.1430952380952399</c:v>
                </c:pt>
                <c:pt idx="7362">
                  <c:v>1.1428571428571399</c:v>
                </c:pt>
                <c:pt idx="7363">
                  <c:v>1.1426190476190501</c:v>
                </c:pt>
                <c:pt idx="7364">
                  <c:v>1.1423809523809501</c:v>
                </c:pt>
                <c:pt idx="7365">
                  <c:v>1.14214285714286</c:v>
                </c:pt>
                <c:pt idx="7366">
                  <c:v>1.14190476190476</c:v>
                </c:pt>
                <c:pt idx="7367">
                  <c:v>1.1416666666666699</c:v>
                </c:pt>
                <c:pt idx="7368">
                  <c:v>1.1414285714285699</c:v>
                </c:pt>
                <c:pt idx="7369">
                  <c:v>1.1411904761904801</c:v>
                </c:pt>
                <c:pt idx="7370">
                  <c:v>1.1409523809523801</c:v>
                </c:pt>
                <c:pt idx="7371">
                  <c:v>1.14071428571429</c:v>
                </c:pt>
                <c:pt idx="7372">
                  <c:v>1.14047619047619</c:v>
                </c:pt>
                <c:pt idx="7373">
                  <c:v>1.1402380952380999</c:v>
                </c:pt>
                <c:pt idx="7374">
                  <c:v>1.1399999999999999</c:v>
                </c:pt>
                <c:pt idx="7375">
                  <c:v>1.1397619047619001</c:v>
                </c:pt>
                <c:pt idx="7376">
                  <c:v>1.13952380952381</c:v>
                </c:pt>
                <c:pt idx="7377">
                  <c:v>1.13928571428571</c:v>
                </c:pt>
                <c:pt idx="7378">
                  <c:v>1.13904761904762</c:v>
                </c:pt>
                <c:pt idx="7379">
                  <c:v>1.1388095238095199</c:v>
                </c:pt>
                <c:pt idx="7380">
                  <c:v>1.1385714285714299</c:v>
                </c:pt>
                <c:pt idx="7381">
                  <c:v>1.1383333333333301</c:v>
                </c:pt>
                <c:pt idx="7382">
                  <c:v>1.13809523809524</c:v>
                </c:pt>
                <c:pt idx="7383">
                  <c:v>1.13785714285714</c:v>
                </c:pt>
                <c:pt idx="7384">
                  <c:v>1.13761904761905</c:v>
                </c:pt>
                <c:pt idx="7385">
                  <c:v>1.1373809523809499</c:v>
                </c:pt>
                <c:pt idx="7386">
                  <c:v>1.1371428571428599</c:v>
                </c:pt>
                <c:pt idx="7387">
                  <c:v>1.1369047619047601</c:v>
                </c:pt>
                <c:pt idx="7388">
                  <c:v>1.13666666666667</c:v>
                </c:pt>
                <c:pt idx="7389">
                  <c:v>1.13642857142857</c:v>
                </c:pt>
                <c:pt idx="7390">
                  <c:v>1.13619047619048</c:v>
                </c:pt>
                <c:pt idx="7391">
                  <c:v>1.1359523809523799</c:v>
                </c:pt>
                <c:pt idx="7392">
                  <c:v>1.1357142857142899</c:v>
                </c:pt>
                <c:pt idx="7393">
                  <c:v>1.1354761904761901</c:v>
                </c:pt>
                <c:pt idx="7394">
                  <c:v>1.1352380952381</c:v>
                </c:pt>
                <c:pt idx="7395">
                  <c:v>1.135</c:v>
                </c:pt>
                <c:pt idx="7396">
                  <c:v>1.1347619047619</c:v>
                </c:pt>
                <c:pt idx="7397">
                  <c:v>1.1345238095238099</c:v>
                </c:pt>
                <c:pt idx="7398">
                  <c:v>1.1342857142857099</c:v>
                </c:pt>
                <c:pt idx="7399">
                  <c:v>1.1340476190476201</c:v>
                </c:pt>
                <c:pt idx="7400">
                  <c:v>1.13380952380952</c:v>
                </c:pt>
                <c:pt idx="7401">
                  <c:v>1.13357142857143</c:v>
                </c:pt>
                <c:pt idx="7402">
                  <c:v>1.13333333333333</c:v>
                </c:pt>
                <c:pt idx="7403">
                  <c:v>1.1330952380952399</c:v>
                </c:pt>
                <c:pt idx="7404">
                  <c:v>1.1328571428571399</c:v>
                </c:pt>
                <c:pt idx="7405">
                  <c:v>1.1326190476190501</c:v>
                </c:pt>
                <c:pt idx="7406">
                  <c:v>1.13238095238095</c:v>
                </c:pt>
                <c:pt idx="7407">
                  <c:v>1.13214285714286</c:v>
                </c:pt>
                <c:pt idx="7408">
                  <c:v>1.13190476190476</c:v>
                </c:pt>
                <c:pt idx="7409">
                  <c:v>1.1316666666666699</c:v>
                </c:pt>
                <c:pt idx="7410">
                  <c:v>1.1314285714285699</c:v>
                </c:pt>
                <c:pt idx="7411">
                  <c:v>1.1311904761904801</c:v>
                </c:pt>
                <c:pt idx="7412">
                  <c:v>1.13095238095238</c:v>
                </c:pt>
                <c:pt idx="7413">
                  <c:v>1.13071428571429</c:v>
                </c:pt>
                <c:pt idx="7414">
                  <c:v>1.13047619047619</c:v>
                </c:pt>
                <c:pt idx="7415">
                  <c:v>1.1302380952380999</c:v>
                </c:pt>
                <c:pt idx="7416">
                  <c:v>1.1299999999999999</c:v>
                </c:pt>
                <c:pt idx="7417">
                  <c:v>1.1297619047619001</c:v>
                </c:pt>
                <c:pt idx="7418">
                  <c:v>1.12952380952381</c:v>
                </c:pt>
                <c:pt idx="7419">
                  <c:v>1.12928571428571</c:v>
                </c:pt>
                <c:pt idx="7420">
                  <c:v>1.12904761904762</c:v>
                </c:pt>
                <c:pt idx="7421">
                  <c:v>1.1288095238095199</c:v>
                </c:pt>
                <c:pt idx="7422">
                  <c:v>1.1285714285714299</c:v>
                </c:pt>
                <c:pt idx="7423">
                  <c:v>1.1283333333333301</c:v>
                </c:pt>
                <c:pt idx="7424">
                  <c:v>1.12809523809524</c:v>
                </c:pt>
                <c:pt idx="7425">
                  <c:v>1.12785714285714</c:v>
                </c:pt>
                <c:pt idx="7426">
                  <c:v>1.12761904761905</c:v>
                </c:pt>
                <c:pt idx="7427">
                  <c:v>1.1273809523809499</c:v>
                </c:pt>
                <c:pt idx="7428">
                  <c:v>1.1271428571428601</c:v>
                </c:pt>
                <c:pt idx="7429">
                  <c:v>1.1269047619047601</c:v>
                </c:pt>
                <c:pt idx="7430">
                  <c:v>1.12666666666667</c:v>
                </c:pt>
                <c:pt idx="7431">
                  <c:v>1.12642857142857</c:v>
                </c:pt>
                <c:pt idx="7432">
                  <c:v>1.12619047619048</c:v>
                </c:pt>
                <c:pt idx="7433">
                  <c:v>1.1259523809523799</c:v>
                </c:pt>
                <c:pt idx="7434">
                  <c:v>1.1257142857142901</c:v>
                </c:pt>
                <c:pt idx="7435">
                  <c:v>1.1254761904761901</c:v>
                </c:pt>
                <c:pt idx="7436">
                  <c:v>1.1252380952381</c:v>
                </c:pt>
                <c:pt idx="7437">
                  <c:v>1.125</c:v>
                </c:pt>
                <c:pt idx="7438">
                  <c:v>1.1247619047619</c:v>
                </c:pt>
                <c:pt idx="7439">
                  <c:v>1.1245238095238099</c:v>
                </c:pt>
                <c:pt idx="7440">
                  <c:v>1.1242857142857099</c:v>
                </c:pt>
                <c:pt idx="7441">
                  <c:v>1.1240476190476201</c:v>
                </c:pt>
                <c:pt idx="7442">
                  <c:v>1.12380952380952</c:v>
                </c:pt>
                <c:pt idx="7443">
                  <c:v>1.12357142857143</c:v>
                </c:pt>
                <c:pt idx="7444">
                  <c:v>1.12333333333333</c:v>
                </c:pt>
                <c:pt idx="7445">
                  <c:v>1.1230952380952399</c:v>
                </c:pt>
                <c:pt idx="7446">
                  <c:v>1.1228571428571399</c:v>
                </c:pt>
                <c:pt idx="7447">
                  <c:v>1.1226190476190501</c:v>
                </c:pt>
                <c:pt idx="7448">
                  <c:v>1.12238095238095</c:v>
                </c:pt>
                <c:pt idx="7449">
                  <c:v>1.12214285714286</c:v>
                </c:pt>
                <c:pt idx="7450">
                  <c:v>1.12190476190476</c:v>
                </c:pt>
                <c:pt idx="7451">
                  <c:v>1.1216666666666699</c:v>
                </c:pt>
                <c:pt idx="7452">
                  <c:v>1.1214285714285701</c:v>
                </c:pt>
                <c:pt idx="7453">
                  <c:v>1.1211904761904801</c:v>
                </c:pt>
                <c:pt idx="7454">
                  <c:v>1.12095238095238</c:v>
                </c:pt>
                <c:pt idx="7455">
                  <c:v>1.12071428571429</c:v>
                </c:pt>
                <c:pt idx="7456">
                  <c:v>1.12047619047619</c:v>
                </c:pt>
                <c:pt idx="7457">
                  <c:v>1.1202380952380999</c:v>
                </c:pt>
                <c:pt idx="7458">
                  <c:v>1.1200000000000001</c:v>
                </c:pt>
                <c:pt idx="7459">
                  <c:v>1.1197619047619001</c:v>
                </c:pt>
                <c:pt idx="7460">
                  <c:v>1.11952380952381</c:v>
                </c:pt>
                <c:pt idx="7461">
                  <c:v>1.11928571428571</c:v>
                </c:pt>
                <c:pt idx="7462">
                  <c:v>1.11904761904762</c:v>
                </c:pt>
                <c:pt idx="7463">
                  <c:v>1.1188095238095199</c:v>
                </c:pt>
                <c:pt idx="7464">
                  <c:v>1.1185714285714301</c:v>
                </c:pt>
                <c:pt idx="7465">
                  <c:v>1.1183333333333301</c:v>
                </c:pt>
                <c:pt idx="7466">
                  <c:v>1.11809523809524</c:v>
                </c:pt>
                <c:pt idx="7467">
                  <c:v>1.11785714285714</c:v>
                </c:pt>
                <c:pt idx="7468">
                  <c:v>1.11761904761905</c:v>
                </c:pt>
                <c:pt idx="7469">
                  <c:v>1.1173809523809499</c:v>
                </c:pt>
                <c:pt idx="7470">
                  <c:v>1.1171428571428601</c:v>
                </c:pt>
                <c:pt idx="7471">
                  <c:v>1.1169047619047601</c:v>
                </c:pt>
                <c:pt idx="7472">
                  <c:v>1.11666666666667</c:v>
                </c:pt>
                <c:pt idx="7473">
                  <c:v>1.11642857142857</c:v>
                </c:pt>
                <c:pt idx="7474">
                  <c:v>1.11619047619048</c:v>
                </c:pt>
                <c:pt idx="7475">
                  <c:v>1.1159523809523799</c:v>
                </c:pt>
                <c:pt idx="7476">
                  <c:v>1.1157142857142901</c:v>
                </c:pt>
                <c:pt idx="7477">
                  <c:v>1.1154761904761901</c:v>
                </c:pt>
                <c:pt idx="7478">
                  <c:v>1.1152380952381</c:v>
                </c:pt>
                <c:pt idx="7479">
                  <c:v>1.115</c:v>
                </c:pt>
                <c:pt idx="7480">
                  <c:v>1.1147619047619</c:v>
                </c:pt>
                <c:pt idx="7481">
                  <c:v>1.1145238095238099</c:v>
                </c:pt>
                <c:pt idx="7482">
                  <c:v>1.1142857142857101</c:v>
                </c:pt>
                <c:pt idx="7483">
                  <c:v>1.1140476190476201</c:v>
                </c:pt>
                <c:pt idx="7484">
                  <c:v>1.11380952380952</c:v>
                </c:pt>
                <c:pt idx="7485">
                  <c:v>1.11357142857143</c:v>
                </c:pt>
                <c:pt idx="7486">
                  <c:v>1.11333333333333</c:v>
                </c:pt>
                <c:pt idx="7487">
                  <c:v>1.1130952380952399</c:v>
                </c:pt>
                <c:pt idx="7488">
                  <c:v>1.1128571428571401</c:v>
                </c:pt>
                <c:pt idx="7489">
                  <c:v>1.1126190476190501</c:v>
                </c:pt>
                <c:pt idx="7490">
                  <c:v>1.11238095238095</c:v>
                </c:pt>
                <c:pt idx="7491">
                  <c:v>1.11214285714286</c:v>
                </c:pt>
                <c:pt idx="7492">
                  <c:v>1.11190476190476</c:v>
                </c:pt>
                <c:pt idx="7493">
                  <c:v>1.1116666666666699</c:v>
                </c:pt>
                <c:pt idx="7494">
                  <c:v>1.1114285714285701</c:v>
                </c:pt>
                <c:pt idx="7495">
                  <c:v>1.1111904761904801</c:v>
                </c:pt>
                <c:pt idx="7496">
                  <c:v>1.11095238095238</c:v>
                </c:pt>
                <c:pt idx="7497">
                  <c:v>1.11071428571429</c:v>
                </c:pt>
                <c:pt idx="7498">
                  <c:v>1.11047619047619</c:v>
                </c:pt>
                <c:pt idx="7499">
                  <c:v>1.1102380952380999</c:v>
                </c:pt>
                <c:pt idx="7500">
                  <c:v>1.1100000000000001</c:v>
                </c:pt>
                <c:pt idx="7501">
                  <c:v>1.1097619047619001</c:v>
                </c:pt>
                <c:pt idx="7502">
                  <c:v>1.10952380952381</c:v>
                </c:pt>
                <c:pt idx="7503">
                  <c:v>1.10928571428571</c:v>
                </c:pt>
                <c:pt idx="7504">
                  <c:v>1.1090476190476199</c:v>
                </c:pt>
                <c:pt idx="7505">
                  <c:v>1.1088095238095199</c:v>
                </c:pt>
                <c:pt idx="7506">
                  <c:v>1.1085714285714301</c:v>
                </c:pt>
                <c:pt idx="7507">
                  <c:v>1.1083333333333301</c:v>
                </c:pt>
                <c:pt idx="7508">
                  <c:v>1.10809523809524</c:v>
                </c:pt>
                <c:pt idx="7509">
                  <c:v>1.10785714285714</c:v>
                </c:pt>
                <c:pt idx="7510">
                  <c:v>1.1076190476190499</c:v>
                </c:pt>
                <c:pt idx="7511">
                  <c:v>1.1073809523809499</c:v>
                </c:pt>
                <c:pt idx="7512">
                  <c:v>1.1071428571428601</c:v>
                </c:pt>
                <c:pt idx="7513">
                  <c:v>1.1069047619047601</c:v>
                </c:pt>
                <c:pt idx="7514">
                  <c:v>1.10666666666667</c:v>
                </c:pt>
                <c:pt idx="7515">
                  <c:v>1.10642857142857</c:v>
                </c:pt>
                <c:pt idx="7516">
                  <c:v>1.1061904761904799</c:v>
                </c:pt>
                <c:pt idx="7517">
                  <c:v>1.1059523809523799</c:v>
                </c:pt>
                <c:pt idx="7518">
                  <c:v>1.1057142857142901</c:v>
                </c:pt>
                <c:pt idx="7519">
                  <c:v>1.1054761904761901</c:v>
                </c:pt>
                <c:pt idx="7520">
                  <c:v>1.1052380952381</c:v>
                </c:pt>
                <c:pt idx="7521">
                  <c:v>1.105</c:v>
                </c:pt>
                <c:pt idx="7522">
                  <c:v>1.1047619047618999</c:v>
                </c:pt>
                <c:pt idx="7523">
                  <c:v>1.1045238095238099</c:v>
                </c:pt>
                <c:pt idx="7524">
                  <c:v>1.1042857142857101</c:v>
                </c:pt>
                <c:pt idx="7525">
                  <c:v>1.1040476190476201</c:v>
                </c:pt>
                <c:pt idx="7526">
                  <c:v>1.10380952380952</c:v>
                </c:pt>
                <c:pt idx="7527">
                  <c:v>1.10357142857143</c:v>
                </c:pt>
                <c:pt idx="7528">
                  <c:v>1.1033333333333299</c:v>
                </c:pt>
                <c:pt idx="7529">
                  <c:v>1.1030952380952399</c:v>
                </c:pt>
                <c:pt idx="7530">
                  <c:v>1.1028571428571401</c:v>
                </c:pt>
                <c:pt idx="7531">
                  <c:v>1.1026190476190501</c:v>
                </c:pt>
                <c:pt idx="7532">
                  <c:v>1.10238095238095</c:v>
                </c:pt>
                <c:pt idx="7533">
                  <c:v>1.10214285714286</c:v>
                </c:pt>
                <c:pt idx="7534">
                  <c:v>1.1019047619047599</c:v>
                </c:pt>
                <c:pt idx="7535">
                  <c:v>1.1016666666666699</c:v>
                </c:pt>
                <c:pt idx="7536">
                  <c:v>1.1014285714285701</c:v>
                </c:pt>
                <c:pt idx="7537">
                  <c:v>1.10119047619048</c:v>
                </c:pt>
                <c:pt idx="7538">
                  <c:v>1.10095238095238</c:v>
                </c:pt>
                <c:pt idx="7539">
                  <c:v>1.10071428571429</c:v>
                </c:pt>
                <c:pt idx="7540">
                  <c:v>1.1004761904761899</c:v>
                </c:pt>
                <c:pt idx="7541">
                  <c:v>1.1002380952380999</c:v>
                </c:pt>
                <c:pt idx="7542">
                  <c:v>1.1000000000000001</c:v>
                </c:pt>
                <c:pt idx="7543">
                  <c:v>1.0997619047619001</c:v>
                </c:pt>
                <c:pt idx="7544">
                  <c:v>1.09952380952381</c:v>
                </c:pt>
                <c:pt idx="7545">
                  <c:v>1.09928571428571</c:v>
                </c:pt>
                <c:pt idx="7546">
                  <c:v>1.0990476190476199</c:v>
                </c:pt>
                <c:pt idx="7547">
                  <c:v>1.0988095238095199</c:v>
                </c:pt>
                <c:pt idx="7548">
                  <c:v>1.0985714285714301</c:v>
                </c:pt>
                <c:pt idx="7549">
                  <c:v>1.0983333333333301</c:v>
                </c:pt>
                <c:pt idx="7550">
                  <c:v>1.09809523809524</c:v>
                </c:pt>
                <c:pt idx="7551">
                  <c:v>1.09785714285714</c:v>
                </c:pt>
                <c:pt idx="7552">
                  <c:v>1.0976190476190499</c:v>
                </c:pt>
                <c:pt idx="7553">
                  <c:v>1.0973809523809499</c:v>
                </c:pt>
                <c:pt idx="7554">
                  <c:v>1.0971428571428601</c:v>
                </c:pt>
                <c:pt idx="7555">
                  <c:v>1.0969047619047601</c:v>
                </c:pt>
                <c:pt idx="7556">
                  <c:v>1.09666666666667</c:v>
                </c:pt>
                <c:pt idx="7557">
                  <c:v>1.09642857142857</c:v>
                </c:pt>
                <c:pt idx="7558">
                  <c:v>1.0961904761904799</c:v>
                </c:pt>
                <c:pt idx="7559">
                  <c:v>1.0959523809523799</c:v>
                </c:pt>
                <c:pt idx="7560">
                  <c:v>1.0957142857142901</c:v>
                </c:pt>
                <c:pt idx="7561">
                  <c:v>1.09547619047619</c:v>
                </c:pt>
                <c:pt idx="7562">
                  <c:v>1.0952380952381</c:v>
                </c:pt>
                <c:pt idx="7563">
                  <c:v>1.095</c:v>
                </c:pt>
                <c:pt idx="7564">
                  <c:v>1.0947619047619099</c:v>
                </c:pt>
                <c:pt idx="7565">
                  <c:v>1.0945238095238099</c:v>
                </c:pt>
                <c:pt idx="7566">
                  <c:v>1.0942857142857101</c:v>
                </c:pt>
                <c:pt idx="7567">
                  <c:v>1.09404761904762</c:v>
                </c:pt>
                <c:pt idx="7568">
                  <c:v>1.09380952380952</c:v>
                </c:pt>
                <c:pt idx="7569">
                  <c:v>1.09357142857143</c:v>
                </c:pt>
                <c:pt idx="7570">
                  <c:v>1.0933333333333299</c:v>
                </c:pt>
                <c:pt idx="7571">
                  <c:v>1.0930952380952399</c:v>
                </c:pt>
                <c:pt idx="7572">
                  <c:v>1.0928571428571401</c:v>
                </c:pt>
                <c:pt idx="7573">
                  <c:v>1.09261904761905</c:v>
                </c:pt>
                <c:pt idx="7574">
                  <c:v>1.09238095238095</c:v>
                </c:pt>
                <c:pt idx="7575">
                  <c:v>1.09214285714286</c:v>
                </c:pt>
                <c:pt idx="7576">
                  <c:v>1.0919047619047599</c:v>
                </c:pt>
                <c:pt idx="7577">
                  <c:v>1.0916666666666699</c:v>
                </c:pt>
                <c:pt idx="7578">
                  <c:v>1.0914285714285701</c:v>
                </c:pt>
                <c:pt idx="7579">
                  <c:v>1.09119047619048</c:v>
                </c:pt>
                <c:pt idx="7580">
                  <c:v>1.09095238095238</c:v>
                </c:pt>
                <c:pt idx="7581">
                  <c:v>1.09071428571429</c:v>
                </c:pt>
                <c:pt idx="7582">
                  <c:v>1.0904761904761899</c:v>
                </c:pt>
                <c:pt idx="7583">
                  <c:v>1.0902380952380999</c:v>
                </c:pt>
                <c:pt idx="7584">
                  <c:v>1.0900000000000001</c:v>
                </c:pt>
                <c:pt idx="7585">
                  <c:v>1.0897619047619</c:v>
                </c:pt>
                <c:pt idx="7586">
                  <c:v>1.08952380952381</c:v>
                </c:pt>
                <c:pt idx="7587">
                  <c:v>1.08928571428571</c:v>
                </c:pt>
                <c:pt idx="7588">
                  <c:v>1.0890476190476199</c:v>
                </c:pt>
                <c:pt idx="7589">
                  <c:v>1.0888095238095199</c:v>
                </c:pt>
                <c:pt idx="7590">
                  <c:v>1.0885714285714301</c:v>
                </c:pt>
                <c:pt idx="7591">
                  <c:v>1.08833333333333</c:v>
                </c:pt>
                <c:pt idx="7592">
                  <c:v>1.08809523809524</c:v>
                </c:pt>
                <c:pt idx="7593">
                  <c:v>1.08785714285714</c:v>
                </c:pt>
                <c:pt idx="7594">
                  <c:v>1.0876190476190499</c:v>
                </c:pt>
                <c:pt idx="7595">
                  <c:v>1.0873809523809499</c:v>
                </c:pt>
                <c:pt idx="7596">
                  <c:v>1.0871428571428601</c:v>
                </c:pt>
                <c:pt idx="7597">
                  <c:v>1.08690476190476</c:v>
                </c:pt>
                <c:pt idx="7598">
                  <c:v>1.08666666666667</c:v>
                </c:pt>
                <c:pt idx="7599">
                  <c:v>1.08642857142857</c:v>
                </c:pt>
                <c:pt idx="7600">
                  <c:v>1.0861904761904799</c:v>
                </c:pt>
                <c:pt idx="7601">
                  <c:v>1.0859523809523799</c:v>
                </c:pt>
                <c:pt idx="7602">
                  <c:v>1.0857142857142901</c:v>
                </c:pt>
                <c:pt idx="7603">
                  <c:v>1.08547619047619</c:v>
                </c:pt>
                <c:pt idx="7604">
                  <c:v>1.0852380952381</c:v>
                </c:pt>
                <c:pt idx="7605">
                  <c:v>1.085</c:v>
                </c:pt>
                <c:pt idx="7606">
                  <c:v>1.0847619047618999</c:v>
                </c:pt>
                <c:pt idx="7607">
                  <c:v>1.0845238095238099</c:v>
                </c:pt>
                <c:pt idx="7608">
                  <c:v>1.0842857142857101</c:v>
                </c:pt>
                <c:pt idx="7609">
                  <c:v>1.08404761904762</c:v>
                </c:pt>
                <c:pt idx="7610">
                  <c:v>1.08380952380952</c:v>
                </c:pt>
                <c:pt idx="7611">
                  <c:v>1.08357142857143</c:v>
                </c:pt>
                <c:pt idx="7612">
                  <c:v>1.0833333333333299</c:v>
                </c:pt>
                <c:pt idx="7613">
                  <c:v>1.0830952380952401</c:v>
                </c:pt>
                <c:pt idx="7614">
                  <c:v>1.0828571428571401</c:v>
                </c:pt>
                <c:pt idx="7615">
                  <c:v>1.08261904761905</c:v>
                </c:pt>
                <c:pt idx="7616">
                  <c:v>1.08238095238095</c:v>
                </c:pt>
                <c:pt idx="7617">
                  <c:v>1.08214285714286</c:v>
                </c:pt>
                <c:pt idx="7618">
                  <c:v>1.0819047619047599</c:v>
                </c:pt>
                <c:pt idx="7619">
                  <c:v>1.0816666666666701</c:v>
                </c:pt>
                <c:pt idx="7620">
                  <c:v>1.0814285714285701</c:v>
                </c:pt>
                <c:pt idx="7621">
                  <c:v>1.08119047619048</c:v>
                </c:pt>
                <c:pt idx="7622">
                  <c:v>1.08095238095238</c:v>
                </c:pt>
                <c:pt idx="7623">
                  <c:v>1.08071428571429</c:v>
                </c:pt>
                <c:pt idx="7624">
                  <c:v>1.0804761904761899</c:v>
                </c:pt>
                <c:pt idx="7625">
                  <c:v>1.0802380952381001</c:v>
                </c:pt>
                <c:pt idx="7626">
                  <c:v>1.08</c:v>
                </c:pt>
                <c:pt idx="7627">
                  <c:v>1.0797619047619</c:v>
                </c:pt>
                <c:pt idx="7628">
                  <c:v>1.07952380952381</c:v>
                </c:pt>
                <c:pt idx="7629">
                  <c:v>1.07928571428571</c:v>
                </c:pt>
                <c:pt idx="7630">
                  <c:v>1.0790476190476199</c:v>
                </c:pt>
                <c:pt idx="7631">
                  <c:v>1.0788095238095201</c:v>
                </c:pt>
                <c:pt idx="7632">
                  <c:v>1.0785714285714301</c:v>
                </c:pt>
                <c:pt idx="7633">
                  <c:v>1.07833333333333</c:v>
                </c:pt>
                <c:pt idx="7634">
                  <c:v>1.07809523809524</c:v>
                </c:pt>
                <c:pt idx="7635">
                  <c:v>1.07785714285714</c:v>
                </c:pt>
                <c:pt idx="7636">
                  <c:v>1.0776190476190499</c:v>
                </c:pt>
                <c:pt idx="7637">
                  <c:v>1.0773809523809501</c:v>
                </c:pt>
                <c:pt idx="7638">
                  <c:v>1.0771428571428601</c:v>
                </c:pt>
                <c:pt idx="7639">
                  <c:v>1.07690476190476</c:v>
                </c:pt>
                <c:pt idx="7640">
                  <c:v>1.07666666666667</c:v>
                </c:pt>
                <c:pt idx="7641">
                  <c:v>1.07642857142857</c:v>
                </c:pt>
                <c:pt idx="7642">
                  <c:v>1.0761904761904799</c:v>
                </c:pt>
                <c:pt idx="7643">
                  <c:v>1.0759523809523801</c:v>
                </c:pt>
                <c:pt idx="7644">
                  <c:v>1.0757142857142901</c:v>
                </c:pt>
                <c:pt idx="7645">
                  <c:v>1.07547619047619</c:v>
                </c:pt>
                <c:pt idx="7646">
                  <c:v>1.0752380952381</c:v>
                </c:pt>
                <c:pt idx="7647">
                  <c:v>1.075</c:v>
                </c:pt>
                <c:pt idx="7648">
                  <c:v>1.0747619047618999</c:v>
                </c:pt>
                <c:pt idx="7649">
                  <c:v>1.0745238095238101</c:v>
                </c:pt>
                <c:pt idx="7650">
                  <c:v>1.0742857142857101</c:v>
                </c:pt>
                <c:pt idx="7651">
                  <c:v>1.07404761904762</c:v>
                </c:pt>
                <c:pt idx="7652">
                  <c:v>1.07380952380952</c:v>
                </c:pt>
                <c:pt idx="7653">
                  <c:v>1.07357142857143</c:v>
                </c:pt>
                <c:pt idx="7654">
                  <c:v>1.0733333333333299</c:v>
                </c:pt>
                <c:pt idx="7655">
                  <c:v>1.0730952380952401</c:v>
                </c:pt>
                <c:pt idx="7656">
                  <c:v>1.0728571428571401</c:v>
                </c:pt>
                <c:pt idx="7657">
                  <c:v>1.07261904761905</c:v>
                </c:pt>
                <c:pt idx="7658">
                  <c:v>1.07238095238095</c:v>
                </c:pt>
                <c:pt idx="7659">
                  <c:v>1.07214285714286</c:v>
                </c:pt>
                <c:pt idx="7660">
                  <c:v>1.0719047619047599</c:v>
                </c:pt>
                <c:pt idx="7661">
                  <c:v>1.0716666666666701</c:v>
                </c:pt>
                <c:pt idx="7662">
                  <c:v>1.0714285714285701</c:v>
                </c:pt>
                <c:pt idx="7663">
                  <c:v>1.07119047619048</c:v>
                </c:pt>
                <c:pt idx="7664">
                  <c:v>1.07095238095238</c:v>
                </c:pt>
                <c:pt idx="7665">
                  <c:v>1.0707142857142899</c:v>
                </c:pt>
                <c:pt idx="7666">
                  <c:v>1.0704761904761899</c:v>
                </c:pt>
                <c:pt idx="7667">
                  <c:v>1.0702380952381001</c:v>
                </c:pt>
                <c:pt idx="7668">
                  <c:v>1.07</c:v>
                </c:pt>
                <c:pt idx="7669">
                  <c:v>1.0697619047619</c:v>
                </c:pt>
                <c:pt idx="7670">
                  <c:v>1.06952380952381</c:v>
                </c:pt>
                <c:pt idx="7671">
                  <c:v>1.06928571428571</c:v>
                </c:pt>
                <c:pt idx="7672">
                  <c:v>1.0690476190476199</c:v>
                </c:pt>
                <c:pt idx="7673">
                  <c:v>1.0688095238095201</c:v>
                </c:pt>
                <c:pt idx="7674">
                  <c:v>1.0685714285714301</c:v>
                </c:pt>
                <c:pt idx="7675">
                  <c:v>1.06833333333333</c:v>
                </c:pt>
                <c:pt idx="7676">
                  <c:v>1.06809523809524</c:v>
                </c:pt>
                <c:pt idx="7677">
                  <c:v>1.06785714285714</c:v>
                </c:pt>
                <c:pt idx="7678">
                  <c:v>1.0676190476190499</c:v>
                </c:pt>
                <c:pt idx="7679">
                  <c:v>1.0673809523809501</c:v>
                </c:pt>
                <c:pt idx="7680">
                  <c:v>1.0671428571428601</c:v>
                </c:pt>
                <c:pt idx="7681">
                  <c:v>1.06690476190476</c:v>
                </c:pt>
                <c:pt idx="7682">
                  <c:v>1.06666666666667</c:v>
                </c:pt>
                <c:pt idx="7683">
                  <c:v>1.0664285714285699</c:v>
                </c:pt>
                <c:pt idx="7684">
                  <c:v>1.0661904761904799</c:v>
                </c:pt>
                <c:pt idx="7685">
                  <c:v>1.0659523809523801</c:v>
                </c:pt>
                <c:pt idx="7686">
                  <c:v>1.0657142857142901</c:v>
                </c:pt>
                <c:pt idx="7687">
                  <c:v>1.06547619047619</c:v>
                </c:pt>
                <c:pt idx="7688">
                  <c:v>1.0652380952381</c:v>
                </c:pt>
                <c:pt idx="7689">
                  <c:v>1.0649999999999999</c:v>
                </c:pt>
                <c:pt idx="7690">
                  <c:v>1.0647619047618999</c:v>
                </c:pt>
                <c:pt idx="7691">
                  <c:v>1.0645238095238101</c:v>
                </c:pt>
                <c:pt idx="7692">
                  <c:v>1.0642857142857101</c:v>
                </c:pt>
                <c:pt idx="7693">
                  <c:v>1.06404761904762</c:v>
                </c:pt>
                <c:pt idx="7694">
                  <c:v>1.06380952380952</c:v>
                </c:pt>
                <c:pt idx="7695">
                  <c:v>1.0635714285714299</c:v>
                </c:pt>
                <c:pt idx="7696">
                  <c:v>1.0633333333333299</c:v>
                </c:pt>
                <c:pt idx="7697">
                  <c:v>1.0630952380952401</c:v>
                </c:pt>
                <c:pt idx="7698">
                  <c:v>1.0628571428571401</c:v>
                </c:pt>
                <c:pt idx="7699">
                  <c:v>1.06261904761905</c:v>
                </c:pt>
                <c:pt idx="7700">
                  <c:v>1.06238095238095</c:v>
                </c:pt>
                <c:pt idx="7701">
                  <c:v>1.0621428571428599</c:v>
                </c:pt>
                <c:pt idx="7702">
                  <c:v>1.0619047619047599</c:v>
                </c:pt>
                <c:pt idx="7703">
                  <c:v>1.0616666666666701</c:v>
                </c:pt>
                <c:pt idx="7704">
                  <c:v>1.0614285714285701</c:v>
                </c:pt>
                <c:pt idx="7705">
                  <c:v>1.06119047619048</c:v>
                </c:pt>
                <c:pt idx="7706">
                  <c:v>1.06095238095238</c:v>
                </c:pt>
                <c:pt idx="7707">
                  <c:v>1.0607142857142899</c:v>
                </c:pt>
                <c:pt idx="7708">
                  <c:v>1.0604761904761899</c:v>
                </c:pt>
                <c:pt idx="7709">
                  <c:v>1.0602380952381001</c:v>
                </c:pt>
                <c:pt idx="7710">
                  <c:v>1.06</c:v>
                </c:pt>
                <c:pt idx="7711">
                  <c:v>1.0597380952380999</c:v>
                </c:pt>
                <c:pt idx="7712">
                  <c:v>1.05947619047619</c:v>
                </c:pt>
                <c:pt idx="7713">
                  <c:v>1.0592142857142901</c:v>
                </c:pt>
                <c:pt idx="7714">
                  <c:v>1.05895238095238</c:v>
                </c:pt>
                <c:pt idx="7715">
                  <c:v>1.0586904761904801</c:v>
                </c:pt>
                <c:pt idx="7716">
                  <c:v>1.0584285714285699</c:v>
                </c:pt>
                <c:pt idx="7717">
                  <c:v>1.05816666666667</c:v>
                </c:pt>
                <c:pt idx="7718">
                  <c:v>1.0579047619047599</c:v>
                </c:pt>
                <c:pt idx="7719">
                  <c:v>1.05764285714286</c:v>
                </c:pt>
                <c:pt idx="7720">
                  <c:v>1.0573809523809501</c:v>
                </c:pt>
                <c:pt idx="7721">
                  <c:v>1.05711904761905</c:v>
                </c:pt>
                <c:pt idx="7722">
                  <c:v>1.0568571428571401</c:v>
                </c:pt>
                <c:pt idx="7723">
                  <c:v>1.0565952380952399</c:v>
                </c:pt>
                <c:pt idx="7724">
                  <c:v>1.05633333333333</c:v>
                </c:pt>
                <c:pt idx="7725">
                  <c:v>1.0560714285714301</c:v>
                </c:pt>
                <c:pt idx="7726">
                  <c:v>1.05580952380952</c:v>
                </c:pt>
                <c:pt idx="7727">
                  <c:v>1.0555476190476201</c:v>
                </c:pt>
                <c:pt idx="7728">
                  <c:v>1.0552857142857099</c:v>
                </c:pt>
                <c:pt idx="7729">
                  <c:v>1.05502380952381</c:v>
                </c:pt>
                <c:pt idx="7730">
                  <c:v>1.0547619047618999</c:v>
                </c:pt>
                <c:pt idx="7731">
                  <c:v>1.0545</c:v>
                </c:pt>
                <c:pt idx="7732">
                  <c:v>1.0542380952381001</c:v>
                </c:pt>
                <c:pt idx="7733">
                  <c:v>1.05397619047619</c:v>
                </c:pt>
                <c:pt idx="7734">
                  <c:v>1.05371428571429</c:v>
                </c:pt>
                <c:pt idx="7735">
                  <c:v>1.0534523809523799</c:v>
                </c:pt>
                <c:pt idx="7736">
                  <c:v>1.05319047619048</c:v>
                </c:pt>
                <c:pt idx="7737">
                  <c:v>1.0529285714285701</c:v>
                </c:pt>
                <c:pt idx="7738">
                  <c:v>1.05266666666667</c:v>
                </c:pt>
                <c:pt idx="7739">
                  <c:v>1.0524047619047601</c:v>
                </c:pt>
                <c:pt idx="7740">
                  <c:v>1.0521428571428599</c:v>
                </c:pt>
                <c:pt idx="7741">
                  <c:v>1.05188095238095</c:v>
                </c:pt>
                <c:pt idx="7742">
                  <c:v>1.0516190476190499</c:v>
                </c:pt>
                <c:pt idx="7743">
                  <c:v>1.05135714285714</c:v>
                </c:pt>
                <c:pt idx="7744">
                  <c:v>1.0510952380952401</c:v>
                </c:pt>
                <c:pt idx="7745">
                  <c:v>1.05083333333333</c:v>
                </c:pt>
                <c:pt idx="7746">
                  <c:v>1.05057142857143</c:v>
                </c:pt>
                <c:pt idx="7747">
                  <c:v>1.0503095238095199</c:v>
                </c:pt>
                <c:pt idx="7748">
                  <c:v>1.05004761904762</c:v>
                </c:pt>
                <c:pt idx="7749">
                  <c:v>1.0497857142857101</c:v>
                </c:pt>
                <c:pt idx="7750">
                  <c:v>1.04952380952381</c:v>
                </c:pt>
                <c:pt idx="7751">
                  <c:v>1.0492619047619001</c:v>
                </c:pt>
                <c:pt idx="7752">
                  <c:v>1.0489999999999999</c:v>
                </c:pt>
                <c:pt idx="7753">
                  <c:v>1.0487380952381</c:v>
                </c:pt>
                <c:pt idx="7754">
                  <c:v>1.0484761904761899</c:v>
                </c:pt>
                <c:pt idx="7755">
                  <c:v>1.04821428571429</c:v>
                </c:pt>
                <c:pt idx="7756">
                  <c:v>1.0479523809523801</c:v>
                </c:pt>
                <c:pt idx="7757">
                  <c:v>1.0476904761904799</c:v>
                </c:pt>
                <c:pt idx="7758">
                  <c:v>1.04742857142857</c:v>
                </c:pt>
                <c:pt idx="7759">
                  <c:v>1.0471666666666699</c:v>
                </c:pt>
                <c:pt idx="7760">
                  <c:v>1.04690476190476</c:v>
                </c:pt>
                <c:pt idx="7761">
                  <c:v>1.0466428571428601</c:v>
                </c:pt>
                <c:pt idx="7762">
                  <c:v>1.04638095238095</c:v>
                </c:pt>
                <c:pt idx="7763">
                  <c:v>1.0461190476190501</c:v>
                </c:pt>
                <c:pt idx="7764">
                  <c:v>1.0458571428571399</c:v>
                </c:pt>
                <c:pt idx="7765">
                  <c:v>1.04559523809524</c:v>
                </c:pt>
                <c:pt idx="7766">
                  <c:v>1.0453333333333299</c:v>
                </c:pt>
                <c:pt idx="7767">
                  <c:v>1.04507142857143</c:v>
                </c:pt>
                <c:pt idx="7768">
                  <c:v>1.0448095238095201</c:v>
                </c:pt>
                <c:pt idx="7769">
                  <c:v>1.0445476190476199</c:v>
                </c:pt>
                <c:pt idx="7770">
                  <c:v>1.04428571428571</c:v>
                </c:pt>
                <c:pt idx="7771">
                  <c:v>1.0440238095238099</c:v>
                </c:pt>
                <c:pt idx="7772">
                  <c:v>1.0437619047619</c:v>
                </c:pt>
                <c:pt idx="7773">
                  <c:v>1.0435000000000001</c:v>
                </c:pt>
                <c:pt idx="7774">
                  <c:v>1.0432380952381</c:v>
                </c:pt>
                <c:pt idx="7775">
                  <c:v>1.0429761904761901</c:v>
                </c:pt>
                <c:pt idx="7776">
                  <c:v>1.0427142857142899</c:v>
                </c:pt>
                <c:pt idx="7777">
                  <c:v>1.04245238095238</c:v>
                </c:pt>
                <c:pt idx="7778">
                  <c:v>1.0421904761904801</c:v>
                </c:pt>
                <c:pt idx="7779">
                  <c:v>1.04192857142857</c:v>
                </c:pt>
                <c:pt idx="7780">
                  <c:v>1.0416666666666701</c:v>
                </c:pt>
                <c:pt idx="7781">
                  <c:v>1.0414047619047599</c:v>
                </c:pt>
                <c:pt idx="7782">
                  <c:v>1.04114285714286</c:v>
                </c:pt>
                <c:pt idx="7783">
                  <c:v>1.0408809523809499</c:v>
                </c:pt>
                <c:pt idx="7784">
                  <c:v>1.04061904761905</c:v>
                </c:pt>
                <c:pt idx="7785">
                  <c:v>1.0403571428571401</c:v>
                </c:pt>
                <c:pt idx="7786">
                  <c:v>1.04009523809524</c:v>
                </c:pt>
                <c:pt idx="7787">
                  <c:v>1.0398333333333301</c:v>
                </c:pt>
                <c:pt idx="7788">
                  <c:v>1.0395714285714299</c:v>
                </c:pt>
                <c:pt idx="7789">
                  <c:v>1.03930952380952</c:v>
                </c:pt>
                <c:pt idx="7790">
                  <c:v>1.0390476190476201</c:v>
                </c:pt>
                <c:pt idx="7791">
                  <c:v>1.03878571428571</c:v>
                </c:pt>
                <c:pt idx="7792">
                  <c:v>1.0385238095238101</c:v>
                </c:pt>
                <c:pt idx="7793">
                  <c:v>1.0382619047618999</c:v>
                </c:pt>
                <c:pt idx="7794">
                  <c:v>1.038</c:v>
                </c:pt>
                <c:pt idx="7795">
                  <c:v>1.0377380952380999</c:v>
                </c:pt>
                <c:pt idx="7796">
                  <c:v>1.03747619047619</c:v>
                </c:pt>
                <c:pt idx="7797">
                  <c:v>1.0372142857142901</c:v>
                </c:pt>
                <c:pt idx="7798">
                  <c:v>1.03695238095238</c:v>
                </c:pt>
                <c:pt idx="7799">
                  <c:v>1.03669047619048</c:v>
                </c:pt>
                <c:pt idx="7800">
                  <c:v>1.0364285714285699</c:v>
                </c:pt>
                <c:pt idx="7801">
                  <c:v>1.03616666666667</c:v>
                </c:pt>
                <c:pt idx="7802">
                  <c:v>1.0359047619047601</c:v>
                </c:pt>
                <c:pt idx="7803">
                  <c:v>1.03564285714286</c:v>
                </c:pt>
                <c:pt idx="7804">
                  <c:v>1.0353809523809501</c:v>
                </c:pt>
                <c:pt idx="7805">
                  <c:v>1.0351190476190499</c:v>
                </c:pt>
                <c:pt idx="7806">
                  <c:v>1.03485714285714</c:v>
                </c:pt>
                <c:pt idx="7807">
                  <c:v>1.0345952380952399</c:v>
                </c:pt>
                <c:pt idx="7808">
                  <c:v>1.03433333333333</c:v>
                </c:pt>
                <c:pt idx="7809">
                  <c:v>1.0340714285714301</c:v>
                </c:pt>
                <c:pt idx="7810">
                  <c:v>1.03380952380952</c:v>
                </c:pt>
                <c:pt idx="7811">
                  <c:v>1.03354761904762</c:v>
                </c:pt>
                <c:pt idx="7812">
                  <c:v>1.0332857142857099</c:v>
                </c:pt>
                <c:pt idx="7813">
                  <c:v>1.03302380952381</c:v>
                </c:pt>
                <c:pt idx="7814">
                  <c:v>1.0327619047619001</c:v>
                </c:pt>
                <c:pt idx="7815">
                  <c:v>1.0325</c:v>
                </c:pt>
                <c:pt idx="7816">
                  <c:v>1.0322380952381001</c:v>
                </c:pt>
                <c:pt idx="7817">
                  <c:v>1.0319761904761899</c:v>
                </c:pt>
                <c:pt idx="7818">
                  <c:v>1.03171428571429</c:v>
                </c:pt>
                <c:pt idx="7819">
                  <c:v>1.0314523809523799</c:v>
                </c:pt>
                <c:pt idx="7820">
                  <c:v>1.03119047619048</c:v>
                </c:pt>
                <c:pt idx="7821">
                  <c:v>1.0309285714285701</c:v>
                </c:pt>
                <c:pt idx="7822">
                  <c:v>1.03066666666667</c:v>
                </c:pt>
                <c:pt idx="7823">
                  <c:v>1.03040476190476</c:v>
                </c:pt>
                <c:pt idx="7824">
                  <c:v>1.0301428571428599</c:v>
                </c:pt>
                <c:pt idx="7825">
                  <c:v>1.02988095238095</c:v>
                </c:pt>
                <c:pt idx="7826">
                  <c:v>1.0296190476190501</c:v>
                </c:pt>
                <c:pt idx="7827">
                  <c:v>1.02935714285714</c:v>
                </c:pt>
                <c:pt idx="7828">
                  <c:v>1.0290952380952401</c:v>
                </c:pt>
                <c:pt idx="7829">
                  <c:v>1.0288333333333299</c:v>
                </c:pt>
                <c:pt idx="7830">
                  <c:v>1.02857142857143</c:v>
                </c:pt>
                <c:pt idx="7831">
                  <c:v>1.0283095238095199</c:v>
                </c:pt>
                <c:pt idx="7832">
                  <c:v>1.02804761904762</c:v>
                </c:pt>
                <c:pt idx="7833">
                  <c:v>1.0277857142857101</c:v>
                </c:pt>
                <c:pt idx="7834">
                  <c:v>1.02752380952381</c:v>
                </c:pt>
                <c:pt idx="7835">
                  <c:v>1.0272619047619</c:v>
                </c:pt>
                <c:pt idx="7836">
                  <c:v>1.0269999999999999</c:v>
                </c:pt>
                <c:pt idx="7837">
                  <c:v>1.0267380952381</c:v>
                </c:pt>
                <c:pt idx="7838">
                  <c:v>1.0264761904761901</c:v>
                </c:pt>
                <c:pt idx="7839">
                  <c:v>1.02621428571429</c:v>
                </c:pt>
                <c:pt idx="7840">
                  <c:v>1.0259523809523801</c:v>
                </c:pt>
                <c:pt idx="7841">
                  <c:v>1.0256904761904799</c:v>
                </c:pt>
                <c:pt idx="7842">
                  <c:v>1.02542857142857</c:v>
                </c:pt>
                <c:pt idx="7843">
                  <c:v>1.0251666666666699</c:v>
                </c:pt>
                <c:pt idx="7844">
                  <c:v>1.02490476190476</c:v>
                </c:pt>
                <c:pt idx="7845">
                  <c:v>1.0246428571428601</c:v>
                </c:pt>
                <c:pt idx="7846">
                  <c:v>1.0243809523809499</c:v>
                </c:pt>
                <c:pt idx="7847">
                  <c:v>1.02411904761905</c:v>
                </c:pt>
                <c:pt idx="7848">
                  <c:v>1.0238571428571399</c:v>
                </c:pt>
                <c:pt idx="7849">
                  <c:v>1.02359523809524</c:v>
                </c:pt>
                <c:pt idx="7850">
                  <c:v>1.0233333333333301</c:v>
                </c:pt>
                <c:pt idx="7851">
                  <c:v>1.02307142857143</c:v>
                </c:pt>
                <c:pt idx="7852">
                  <c:v>1.0228095238095201</c:v>
                </c:pt>
                <c:pt idx="7853">
                  <c:v>1.0225476190476199</c:v>
                </c:pt>
                <c:pt idx="7854">
                  <c:v>1.02228571428571</c:v>
                </c:pt>
                <c:pt idx="7855">
                  <c:v>1.0220238095238099</c:v>
                </c:pt>
                <c:pt idx="7856">
                  <c:v>1.0217619047619</c:v>
                </c:pt>
                <c:pt idx="7857">
                  <c:v>1.0215000000000001</c:v>
                </c:pt>
                <c:pt idx="7858">
                  <c:v>1.0212380952380999</c:v>
                </c:pt>
                <c:pt idx="7859">
                  <c:v>1.02097619047619</c:v>
                </c:pt>
                <c:pt idx="7860">
                  <c:v>1.0207142857142899</c:v>
                </c:pt>
                <c:pt idx="7861">
                  <c:v>1.02045238095238</c:v>
                </c:pt>
                <c:pt idx="7862">
                  <c:v>1.0201904761904801</c:v>
                </c:pt>
                <c:pt idx="7863">
                  <c:v>1.01992857142857</c:v>
                </c:pt>
                <c:pt idx="7864">
                  <c:v>1.0196666666666701</c:v>
                </c:pt>
                <c:pt idx="7865">
                  <c:v>1.0194047619047599</c:v>
                </c:pt>
                <c:pt idx="7866">
                  <c:v>1.01914285714286</c:v>
                </c:pt>
                <c:pt idx="7867">
                  <c:v>1.0188809523809499</c:v>
                </c:pt>
                <c:pt idx="7868">
                  <c:v>1.01861904761905</c:v>
                </c:pt>
                <c:pt idx="7869">
                  <c:v>1.0183571428571401</c:v>
                </c:pt>
                <c:pt idx="7870">
                  <c:v>1.0180952380952399</c:v>
                </c:pt>
                <c:pt idx="7871">
                  <c:v>1.01783333333333</c:v>
                </c:pt>
                <c:pt idx="7872">
                  <c:v>1.0175714285714299</c:v>
                </c:pt>
                <c:pt idx="7873">
                  <c:v>1.01730952380952</c:v>
                </c:pt>
                <c:pt idx="7874">
                  <c:v>1.0170476190476201</c:v>
                </c:pt>
                <c:pt idx="7875">
                  <c:v>1.01678571428571</c:v>
                </c:pt>
                <c:pt idx="7876">
                  <c:v>1.0165238095238101</c:v>
                </c:pt>
                <c:pt idx="7877">
                  <c:v>1.0162619047618999</c:v>
                </c:pt>
                <c:pt idx="7878">
                  <c:v>1.016</c:v>
                </c:pt>
                <c:pt idx="7879">
                  <c:v>1.0157380952380901</c:v>
                </c:pt>
                <c:pt idx="7880">
                  <c:v>1.01547619047619</c:v>
                </c:pt>
                <c:pt idx="7881">
                  <c:v>1.0152142857142901</c:v>
                </c:pt>
                <c:pt idx="7882">
                  <c:v>1.0149523809523799</c:v>
                </c:pt>
                <c:pt idx="7883">
                  <c:v>1.01469047619048</c:v>
                </c:pt>
                <c:pt idx="7884">
                  <c:v>1.0144285714285699</c:v>
                </c:pt>
                <c:pt idx="7885">
                  <c:v>1.01416666666667</c:v>
                </c:pt>
                <c:pt idx="7886">
                  <c:v>1.0139047619047601</c:v>
                </c:pt>
                <c:pt idx="7887">
                  <c:v>1.01364285714286</c:v>
                </c:pt>
                <c:pt idx="7888">
                  <c:v>1.0133809523809501</c:v>
                </c:pt>
                <c:pt idx="7889">
                  <c:v>1.0131190476190499</c:v>
                </c:pt>
                <c:pt idx="7890">
                  <c:v>1.01285714285714</c:v>
                </c:pt>
                <c:pt idx="7891">
                  <c:v>1.0125952380952401</c:v>
                </c:pt>
                <c:pt idx="7892">
                  <c:v>1.01233333333333</c:v>
                </c:pt>
                <c:pt idx="7893">
                  <c:v>1.0120714285714301</c:v>
                </c:pt>
                <c:pt idx="7894">
                  <c:v>1.0118095238095199</c:v>
                </c:pt>
                <c:pt idx="7895">
                  <c:v>1.01154761904762</c:v>
                </c:pt>
                <c:pt idx="7896">
                  <c:v>1.0112857142857099</c:v>
                </c:pt>
                <c:pt idx="7897">
                  <c:v>1.01102380952381</c:v>
                </c:pt>
                <c:pt idx="7898">
                  <c:v>1.0107619047619001</c:v>
                </c:pt>
                <c:pt idx="7899">
                  <c:v>1.0105</c:v>
                </c:pt>
                <c:pt idx="7900">
                  <c:v>1.0102380952381</c:v>
                </c:pt>
                <c:pt idx="7901">
                  <c:v>1.0099761904761899</c:v>
                </c:pt>
                <c:pt idx="7902">
                  <c:v>1.00971428571429</c:v>
                </c:pt>
                <c:pt idx="7903">
                  <c:v>1.0094523809523801</c:v>
                </c:pt>
                <c:pt idx="7904">
                  <c:v>1.00919047619048</c:v>
                </c:pt>
                <c:pt idx="7905">
                  <c:v>1.0089285714285701</c:v>
                </c:pt>
                <c:pt idx="7906">
                  <c:v>1.0086666666666699</c:v>
                </c:pt>
                <c:pt idx="7907">
                  <c:v>1.00840476190476</c:v>
                </c:pt>
                <c:pt idx="7908">
                  <c:v>1.0081428571428599</c:v>
                </c:pt>
                <c:pt idx="7909">
                  <c:v>1.00788095238095</c:v>
                </c:pt>
                <c:pt idx="7910">
                  <c:v>1.0076190476190501</c:v>
                </c:pt>
                <c:pt idx="7911">
                  <c:v>1.00735714285714</c:v>
                </c:pt>
                <c:pt idx="7912">
                  <c:v>1.00709523809524</c:v>
                </c:pt>
                <c:pt idx="7913">
                  <c:v>1.0068333333333299</c:v>
                </c:pt>
                <c:pt idx="7914">
                  <c:v>1.00657142857143</c:v>
                </c:pt>
                <c:pt idx="7915">
                  <c:v>1.0063095238095201</c:v>
                </c:pt>
                <c:pt idx="7916">
                  <c:v>1.00604761904762</c:v>
                </c:pt>
                <c:pt idx="7917">
                  <c:v>1.0057857142857101</c:v>
                </c:pt>
                <c:pt idx="7918">
                  <c:v>1.0055238095238099</c:v>
                </c:pt>
                <c:pt idx="7919">
                  <c:v>1.0052619047619</c:v>
                </c:pt>
                <c:pt idx="7920">
                  <c:v>1.0049999999999999</c:v>
                </c:pt>
                <c:pt idx="7921">
                  <c:v>1.0047380952381</c:v>
                </c:pt>
                <c:pt idx="7922">
                  <c:v>1.0044761904761901</c:v>
                </c:pt>
                <c:pt idx="7923">
                  <c:v>1.0042142857142899</c:v>
                </c:pt>
                <c:pt idx="7924">
                  <c:v>1.00395238095238</c:v>
                </c:pt>
                <c:pt idx="7925">
                  <c:v>1.0036904761904799</c:v>
                </c:pt>
                <c:pt idx="7926">
                  <c:v>1.00342857142857</c:v>
                </c:pt>
                <c:pt idx="7927">
                  <c:v>1.0031666666666701</c:v>
                </c:pt>
                <c:pt idx="7928">
                  <c:v>1.00290476190476</c:v>
                </c:pt>
                <c:pt idx="7929">
                  <c:v>1.0026428571428601</c:v>
                </c:pt>
                <c:pt idx="7930">
                  <c:v>1.0023809523809499</c:v>
                </c:pt>
                <c:pt idx="7931">
                  <c:v>1.00211904761905</c:v>
                </c:pt>
                <c:pt idx="7932">
                  <c:v>1.0018571428571399</c:v>
                </c:pt>
                <c:pt idx="7933">
                  <c:v>1.00159523809524</c:v>
                </c:pt>
                <c:pt idx="7934">
                  <c:v>1.0013333333333301</c:v>
                </c:pt>
                <c:pt idx="7935">
                  <c:v>1.0010714285714299</c:v>
                </c:pt>
                <c:pt idx="7936">
                  <c:v>1.00080952380952</c:v>
                </c:pt>
                <c:pt idx="7937">
                  <c:v>1.0005476190476199</c:v>
                </c:pt>
                <c:pt idx="7938">
                  <c:v>1.00028571428571</c:v>
                </c:pt>
                <c:pt idx="7939">
                  <c:v>1.0000238095238101</c:v>
                </c:pt>
                <c:pt idx="7940">
                  <c:v>0.99976190476190496</c:v>
                </c:pt>
                <c:pt idx="7941">
                  <c:v>0.99950000000000006</c:v>
                </c:pt>
                <c:pt idx="7942">
                  <c:v>0.99923809523809504</c:v>
                </c:pt>
                <c:pt idx="7943">
                  <c:v>0.99897619047619002</c:v>
                </c:pt>
                <c:pt idx="7944">
                  <c:v>0.998714285714286</c:v>
                </c:pt>
                <c:pt idx="7945">
                  <c:v>0.99845238095238098</c:v>
                </c:pt>
                <c:pt idx="7946">
                  <c:v>0.99819047619047596</c:v>
                </c:pt>
                <c:pt idx="7947">
                  <c:v>0.99792857142857105</c:v>
                </c:pt>
                <c:pt idx="7948">
                  <c:v>0.99766666666666703</c:v>
                </c:pt>
                <c:pt idx="7949">
                  <c:v>0.99740476190476202</c:v>
                </c:pt>
                <c:pt idx="7950">
                  <c:v>0.997142857142857</c:v>
                </c:pt>
                <c:pt idx="7951">
                  <c:v>0.99688095238095198</c:v>
                </c:pt>
                <c:pt idx="7952">
                  <c:v>0.99661904761904796</c:v>
                </c:pt>
                <c:pt idx="7953">
                  <c:v>0.99635714285714305</c:v>
                </c:pt>
                <c:pt idx="7954">
                  <c:v>0.99609523809523803</c:v>
                </c:pt>
                <c:pt idx="7955">
                  <c:v>0.99583333333333302</c:v>
                </c:pt>
                <c:pt idx="7956">
                  <c:v>0.995571428571429</c:v>
                </c:pt>
                <c:pt idx="7957">
                  <c:v>0.99530952380952398</c:v>
                </c:pt>
                <c:pt idx="7958">
                  <c:v>0.99504761904761896</c:v>
                </c:pt>
                <c:pt idx="7959">
                  <c:v>0.99478571428571405</c:v>
                </c:pt>
                <c:pt idx="7960">
                  <c:v>0.99452380952380903</c:v>
                </c:pt>
                <c:pt idx="7961">
                  <c:v>0.99426190476190501</c:v>
                </c:pt>
                <c:pt idx="7962">
                  <c:v>0.99399999999999999</c:v>
                </c:pt>
                <c:pt idx="7963">
                  <c:v>0.99373809523809498</c:v>
                </c:pt>
                <c:pt idx="7964">
                  <c:v>0.99347619047618996</c:v>
                </c:pt>
                <c:pt idx="7965">
                  <c:v>0.99321428571428605</c:v>
                </c:pt>
                <c:pt idx="7966">
                  <c:v>0.99295238095238103</c:v>
                </c:pt>
                <c:pt idx="7967">
                  <c:v>0.99269047619047601</c:v>
                </c:pt>
                <c:pt idx="7968">
                  <c:v>0.99242857142857099</c:v>
                </c:pt>
                <c:pt idx="7969">
                  <c:v>0.99216666666666598</c:v>
                </c:pt>
                <c:pt idx="7970">
                  <c:v>0.99190476190476196</c:v>
                </c:pt>
                <c:pt idx="7971">
                  <c:v>0.99164285714285705</c:v>
                </c:pt>
                <c:pt idx="7972">
                  <c:v>0.99138095238095203</c:v>
                </c:pt>
                <c:pt idx="7973">
                  <c:v>0.99111904761904701</c:v>
                </c:pt>
                <c:pt idx="7974">
                  <c:v>0.99085714285714299</c:v>
                </c:pt>
                <c:pt idx="7975">
                  <c:v>0.99059523809523797</c:v>
                </c:pt>
                <c:pt idx="7976">
                  <c:v>0.99033333333333295</c:v>
                </c:pt>
                <c:pt idx="7977">
                  <c:v>0.99007142857142905</c:v>
                </c:pt>
                <c:pt idx="7978">
                  <c:v>0.98980952380952403</c:v>
                </c:pt>
                <c:pt idx="7979">
                  <c:v>0.98954761904761901</c:v>
                </c:pt>
                <c:pt idx="7980">
                  <c:v>0.98928571428571399</c:v>
                </c:pt>
                <c:pt idx="7981">
                  <c:v>0.98902380952380897</c:v>
                </c:pt>
                <c:pt idx="7982">
                  <c:v>0.98876190476190495</c:v>
                </c:pt>
                <c:pt idx="7983">
                  <c:v>0.98850000000000005</c:v>
                </c:pt>
                <c:pt idx="7984">
                  <c:v>0.98823809523809503</c:v>
                </c:pt>
                <c:pt idx="7985">
                  <c:v>0.98797619047619001</c:v>
                </c:pt>
                <c:pt idx="7986">
                  <c:v>0.98771428571428599</c:v>
                </c:pt>
                <c:pt idx="7987">
                  <c:v>0.98745238095238097</c:v>
                </c:pt>
                <c:pt idx="7988">
                  <c:v>0.98719047619047595</c:v>
                </c:pt>
                <c:pt idx="7989">
                  <c:v>0.98692857142857104</c:v>
                </c:pt>
                <c:pt idx="7990">
                  <c:v>0.98666666666666603</c:v>
                </c:pt>
                <c:pt idx="7991">
                  <c:v>0.98640476190476201</c:v>
                </c:pt>
                <c:pt idx="7992">
                  <c:v>0.98614285714285699</c:v>
                </c:pt>
                <c:pt idx="7993">
                  <c:v>0.98588095238095197</c:v>
                </c:pt>
                <c:pt idx="7994">
                  <c:v>0.98561904761904795</c:v>
                </c:pt>
                <c:pt idx="7995">
                  <c:v>0.98535714285714304</c:v>
                </c:pt>
                <c:pt idx="7996">
                  <c:v>0.98509523809523802</c:v>
                </c:pt>
                <c:pt idx="7997">
                  <c:v>0.98483333333333301</c:v>
                </c:pt>
                <c:pt idx="7998">
                  <c:v>0.98457142857142899</c:v>
                </c:pt>
                <c:pt idx="7999">
                  <c:v>0.98430952380952397</c:v>
                </c:pt>
                <c:pt idx="8000">
                  <c:v>0.98404761904761895</c:v>
                </c:pt>
                <c:pt idx="8001">
                  <c:v>0.98378571428571404</c:v>
                </c:pt>
                <c:pt idx="8002">
                  <c:v>0.98352380952380902</c:v>
                </c:pt>
                <c:pt idx="8003">
                  <c:v>0.983261904761905</c:v>
                </c:pt>
                <c:pt idx="8004">
                  <c:v>0.98299999999999998</c:v>
                </c:pt>
                <c:pt idx="8005">
                  <c:v>0.98273809523809497</c:v>
                </c:pt>
                <c:pt idx="8006">
                  <c:v>0.98247619047619095</c:v>
                </c:pt>
                <c:pt idx="8007">
                  <c:v>0.98221428571428604</c:v>
                </c:pt>
                <c:pt idx="8008">
                  <c:v>0.98195238095238102</c:v>
                </c:pt>
                <c:pt idx="8009">
                  <c:v>0.981690476190476</c:v>
                </c:pt>
                <c:pt idx="8010">
                  <c:v>0.98142857142857098</c:v>
                </c:pt>
                <c:pt idx="8011">
                  <c:v>0.98116666666666597</c:v>
                </c:pt>
                <c:pt idx="8012">
                  <c:v>0.98090476190476195</c:v>
                </c:pt>
                <c:pt idx="8013">
                  <c:v>0.98064285714285704</c:v>
                </c:pt>
                <c:pt idx="8014">
                  <c:v>0.98038095238095202</c:v>
                </c:pt>
                <c:pt idx="8015">
                  <c:v>0.980119047619048</c:v>
                </c:pt>
                <c:pt idx="8016">
                  <c:v>0.97985714285714298</c:v>
                </c:pt>
                <c:pt idx="8017">
                  <c:v>0.97959523809523796</c:v>
                </c:pt>
                <c:pt idx="8018">
                  <c:v>0.97933333333333294</c:v>
                </c:pt>
                <c:pt idx="8019">
                  <c:v>0.97907142857142904</c:v>
                </c:pt>
                <c:pt idx="8020">
                  <c:v>0.97880952380952402</c:v>
                </c:pt>
                <c:pt idx="8021">
                  <c:v>0.978547619047619</c:v>
                </c:pt>
                <c:pt idx="8022">
                  <c:v>0.97828571428571398</c:v>
                </c:pt>
                <c:pt idx="8023">
                  <c:v>0.97802380952380896</c:v>
                </c:pt>
                <c:pt idx="8024">
                  <c:v>0.97776190476190505</c:v>
                </c:pt>
                <c:pt idx="8025">
                  <c:v>0.97750000000000004</c:v>
                </c:pt>
                <c:pt idx="8026">
                  <c:v>0.97723809523809502</c:v>
                </c:pt>
                <c:pt idx="8027">
                  <c:v>0.97697619047619</c:v>
                </c:pt>
                <c:pt idx="8028">
                  <c:v>0.97671428571428598</c:v>
                </c:pt>
                <c:pt idx="8029">
                  <c:v>0.97645238095238096</c:v>
                </c:pt>
                <c:pt idx="8030">
                  <c:v>0.97619047619047605</c:v>
                </c:pt>
                <c:pt idx="8031">
                  <c:v>0.97592857142857103</c:v>
                </c:pt>
                <c:pt idx="8032">
                  <c:v>0.97566666666666602</c:v>
                </c:pt>
                <c:pt idx="8033">
                  <c:v>0.975404761904762</c:v>
                </c:pt>
                <c:pt idx="8034">
                  <c:v>0.97514285714285698</c:v>
                </c:pt>
                <c:pt idx="8035">
                  <c:v>0.97488095238095196</c:v>
                </c:pt>
                <c:pt idx="8036">
                  <c:v>0.97461904761904705</c:v>
                </c:pt>
                <c:pt idx="8037">
                  <c:v>0.97435714285714303</c:v>
                </c:pt>
                <c:pt idx="8038">
                  <c:v>0.97409523809523801</c:v>
                </c:pt>
                <c:pt idx="8039">
                  <c:v>0.973833333333333</c:v>
                </c:pt>
                <c:pt idx="8040">
                  <c:v>0.97357142857142798</c:v>
                </c:pt>
                <c:pt idx="8041">
                  <c:v>0.97330952380952396</c:v>
                </c:pt>
                <c:pt idx="8042">
                  <c:v>0.97304761904761905</c:v>
                </c:pt>
                <c:pt idx="8043">
                  <c:v>0.97278571428571403</c:v>
                </c:pt>
                <c:pt idx="8044">
                  <c:v>0.97252380952380901</c:v>
                </c:pt>
                <c:pt idx="8045">
                  <c:v>0.97226190476190499</c:v>
                </c:pt>
                <c:pt idx="8046">
                  <c:v>0.97199999999999998</c:v>
                </c:pt>
                <c:pt idx="8047">
                  <c:v>0.97173809523809496</c:v>
                </c:pt>
                <c:pt idx="8048">
                  <c:v>0.97147619047619005</c:v>
                </c:pt>
                <c:pt idx="8049">
                  <c:v>0.97121428571428603</c:v>
                </c:pt>
                <c:pt idx="8050">
                  <c:v>0.97095238095238101</c:v>
                </c:pt>
                <c:pt idx="8051">
                  <c:v>0.97069047619047599</c:v>
                </c:pt>
                <c:pt idx="8052">
                  <c:v>0.97042857142857097</c:v>
                </c:pt>
                <c:pt idx="8053">
                  <c:v>0.97016666666666695</c:v>
                </c:pt>
                <c:pt idx="8054">
                  <c:v>0.96990476190476205</c:v>
                </c:pt>
                <c:pt idx="8055">
                  <c:v>0.96964285714285703</c:v>
                </c:pt>
                <c:pt idx="8056">
                  <c:v>0.96938095238095201</c:v>
                </c:pt>
                <c:pt idx="8057">
                  <c:v>0.96911904761904799</c:v>
                </c:pt>
                <c:pt idx="8058">
                  <c:v>0.96885714285714297</c:v>
                </c:pt>
                <c:pt idx="8059">
                  <c:v>0.96859523809523795</c:v>
                </c:pt>
                <c:pt idx="8060">
                  <c:v>0.96833333333333305</c:v>
                </c:pt>
                <c:pt idx="8061">
                  <c:v>0.96807142857142803</c:v>
                </c:pt>
                <c:pt idx="8062">
                  <c:v>0.96780952380952401</c:v>
                </c:pt>
                <c:pt idx="8063">
                  <c:v>0.96754761904761899</c:v>
                </c:pt>
                <c:pt idx="8064">
                  <c:v>0.96728571428571397</c:v>
                </c:pt>
                <c:pt idx="8065">
                  <c:v>0.96702380952380895</c:v>
                </c:pt>
                <c:pt idx="8066">
                  <c:v>0.96676190476190504</c:v>
                </c:pt>
                <c:pt idx="8067">
                  <c:v>0.96650000000000003</c:v>
                </c:pt>
                <c:pt idx="8068">
                  <c:v>0.96623809523809501</c:v>
                </c:pt>
                <c:pt idx="8069">
                  <c:v>0.96597619047619099</c:v>
                </c:pt>
                <c:pt idx="8070">
                  <c:v>0.96571428571428497</c:v>
                </c:pt>
                <c:pt idx="8071">
                  <c:v>0.96545238095238095</c:v>
                </c:pt>
                <c:pt idx="8072">
                  <c:v>0.96519047619047604</c:v>
                </c:pt>
                <c:pt idx="8073">
                  <c:v>0.96492857142857102</c:v>
                </c:pt>
                <c:pt idx="8074">
                  <c:v>0.96466666666666601</c:v>
                </c:pt>
                <c:pt idx="8075">
                  <c:v>0.96440476190476199</c:v>
                </c:pt>
                <c:pt idx="8076">
                  <c:v>0.96414285714285697</c:v>
                </c:pt>
                <c:pt idx="8077">
                  <c:v>0.96388095238095195</c:v>
                </c:pt>
                <c:pt idx="8078">
                  <c:v>0.96361904761904804</c:v>
                </c:pt>
                <c:pt idx="8079">
                  <c:v>0.96335714285714302</c:v>
                </c:pt>
                <c:pt idx="8080">
                  <c:v>0.963095238095238</c:v>
                </c:pt>
                <c:pt idx="8081">
                  <c:v>0.96283333333333299</c:v>
                </c:pt>
                <c:pt idx="8082">
                  <c:v>0.96257142857142797</c:v>
                </c:pt>
                <c:pt idx="8083">
                  <c:v>0.96230952380952395</c:v>
                </c:pt>
                <c:pt idx="8084">
                  <c:v>0.96204761904761904</c:v>
                </c:pt>
                <c:pt idx="8085">
                  <c:v>0.96178571428571402</c:v>
                </c:pt>
                <c:pt idx="8086">
                  <c:v>0.961523809523809</c:v>
                </c:pt>
                <c:pt idx="8087">
                  <c:v>0.96126190476190498</c:v>
                </c:pt>
                <c:pt idx="8088">
                  <c:v>0.96099999999999997</c:v>
                </c:pt>
                <c:pt idx="8089">
                  <c:v>0.96073809523809495</c:v>
                </c:pt>
                <c:pt idx="8090">
                  <c:v>0.96047619047619004</c:v>
                </c:pt>
                <c:pt idx="8091">
                  <c:v>0.96021428571428502</c:v>
                </c:pt>
                <c:pt idx="8092">
                  <c:v>0.959952380952381</c:v>
                </c:pt>
                <c:pt idx="8093">
                  <c:v>0.95969047619047598</c:v>
                </c:pt>
                <c:pt idx="8094">
                  <c:v>0.95942857142857096</c:v>
                </c:pt>
                <c:pt idx="8095">
                  <c:v>0.95916666666666694</c:v>
                </c:pt>
                <c:pt idx="8096">
                  <c:v>0.95890476190476204</c:v>
                </c:pt>
                <c:pt idx="8097">
                  <c:v>0.95864285714285702</c:v>
                </c:pt>
                <c:pt idx="8098">
                  <c:v>0.958380952380952</c:v>
                </c:pt>
                <c:pt idx="8099">
                  <c:v>0.95811904761904798</c:v>
                </c:pt>
                <c:pt idx="8100">
                  <c:v>0.95785714285714296</c:v>
                </c:pt>
                <c:pt idx="8101">
                  <c:v>0.95759523809523805</c:v>
                </c:pt>
                <c:pt idx="8102">
                  <c:v>0.95733333333333304</c:v>
                </c:pt>
                <c:pt idx="8103">
                  <c:v>0.95707142857142802</c:v>
                </c:pt>
                <c:pt idx="8104">
                  <c:v>0.956809523809524</c:v>
                </c:pt>
                <c:pt idx="8105">
                  <c:v>0.95654761904761898</c:v>
                </c:pt>
                <c:pt idx="8106">
                  <c:v>0.95628571428571396</c:v>
                </c:pt>
                <c:pt idx="8107">
                  <c:v>0.95602380952380905</c:v>
                </c:pt>
                <c:pt idx="8108">
                  <c:v>0.95576190476190503</c:v>
                </c:pt>
                <c:pt idx="8109">
                  <c:v>0.95550000000000002</c:v>
                </c:pt>
                <c:pt idx="8110">
                  <c:v>0.955238095238095</c:v>
                </c:pt>
                <c:pt idx="8111">
                  <c:v>0.95497619047618998</c:v>
                </c:pt>
                <c:pt idx="8112">
                  <c:v>0.95471428571428496</c:v>
                </c:pt>
                <c:pt idx="8113">
                  <c:v>0.95445238095238105</c:v>
                </c:pt>
                <c:pt idx="8114">
                  <c:v>0.95419047619047603</c:v>
                </c:pt>
                <c:pt idx="8115">
                  <c:v>0.95392857142857101</c:v>
                </c:pt>
                <c:pt idx="8116">
                  <c:v>0.953666666666666</c:v>
                </c:pt>
                <c:pt idx="8117">
                  <c:v>0.95340476190476198</c:v>
                </c:pt>
                <c:pt idx="8118">
                  <c:v>0.95314285714285696</c:v>
                </c:pt>
                <c:pt idx="8119">
                  <c:v>0.95288095238095205</c:v>
                </c:pt>
                <c:pt idx="8120">
                  <c:v>0.95261904761904703</c:v>
                </c:pt>
                <c:pt idx="8121">
                  <c:v>0.95235714285714301</c:v>
                </c:pt>
                <c:pt idx="8122">
                  <c:v>0.95209523809523799</c:v>
                </c:pt>
                <c:pt idx="8123">
                  <c:v>0.95183333333333298</c:v>
                </c:pt>
                <c:pt idx="8124">
                  <c:v>0.95157142857142796</c:v>
                </c:pt>
                <c:pt idx="8125">
                  <c:v>0.95130952380952405</c:v>
                </c:pt>
                <c:pt idx="8126">
                  <c:v>0.95104761904761903</c:v>
                </c:pt>
                <c:pt idx="8127">
                  <c:v>0.95078571428571401</c:v>
                </c:pt>
                <c:pt idx="8128">
                  <c:v>0.95052380952380899</c:v>
                </c:pt>
                <c:pt idx="8129">
                  <c:v>0.95026190476190497</c:v>
                </c:pt>
                <c:pt idx="8130">
                  <c:v>0.95</c:v>
                </c:pt>
                <c:pt idx="8131">
                  <c:v>0.94962500000000005</c:v>
                </c:pt>
                <c:pt idx="8132">
                  <c:v>0.94925000000000004</c:v>
                </c:pt>
                <c:pt idx="8133">
                  <c:v>0.94887500000000002</c:v>
                </c:pt>
                <c:pt idx="8134">
                  <c:v>0.94850000000000001</c:v>
                </c:pt>
                <c:pt idx="8135">
                  <c:v>0.948125</c:v>
                </c:pt>
                <c:pt idx="8136">
                  <c:v>0.94774999999999998</c:v>
                </c:pt>
                <c:pt idx="8137">
                  <c:v>0.94737499999999997</c:v>
                </c:pt>
                <c:pt idx="8138">
                  <c:v>0.94699999999999995</c:v>
                </c:pt>
                <c:pt idx="8139">
                  <c:v>0.94662500000000005</c:v>
                </c:pt>
                <c:pt idx="8140">
                  <c:v>0.94625000000000004</c:v>
                </c:pt>
                <c:pt idx="8141">
                  <c:v>0.94587500000000002</c:v>
                </c:pt>
                <c:pt idx="8142">
                  <c:v>0.94550000000000001</c:v>
                </c:pt>
                <c:pt idx="8143">
                  <c:v>0.94512499999999999</c:v>
                </c:pt>
                <c:pt idx="8144">
                  <c:v>0.94474999999999998</c:v>
                </c:pt>
                <c:pt idx="8145">
                  <c:v>0.94437499999999996</c:v>
                </c:pt>
                <c:pt idx="8146">
                  <c:v>0.94399999999999995</c:v>
                </c:pt>
                <c:pt idx="8147">
                  <c:v>0.94362500000000005</c:v>
                </c:pt>
                <c:pt idx="8148">
                  <c:v>0.94325000000000003</c:v>
                </c:pt>
                <c:pt idx="8149">
                  <c:v>0.94287500000000002</c:v>
                </c:pt>
                <c:pt idx="8150">
                  <c:v>0.9425</c:v>
                </c:pt>
                <c:pt idx="8151">
                  <c:v>0.94212499999999999</c:v>
                </c:pt>
                <c:pt idx="8152">
                  <c:v>0.94174999999999998</c:v>
                </c:pt>
                <c:pt idx="8153">
                  <c:v>0.94137499999999996</c:v>
                </c:pt>
                <c:pt idx="8154">
                  <c:v>0.94099999999999995</c:v>
                </c:pt>
                <c:pt idx="8155">
                  <c:v>0.94062500000000004</c:v>
                </c:pt>
                <c:pt idx="8156">
                  <c:v>0.94025000000000003</c:v>
                </c:pt>
                <c:pt idx="8157">
                  <c:v>0.93987500000000002</c:v>
                </c:pt>
                <c:pt idx="8158">
                  <c:v>0.9395</c:v>
                </c:pt>
                <c:pt idx="8159">
                  <c:v>0.93912499999999999</c:v>
                </c:pt>
                <c:pt idx="8160">
                  <c:v>0.93874999999999997</c:v>
                </c:pt>
                <c:pt idx="8161">
                  <c:v>0.93837499999999996</c:v>
                </c:pt>
                <c:pt idx="8162">
                  <c:v>0.93799999999999994</c:v>
                </c:pt>
                <c:pt idx="8163">
                  <c:v>0.93762500000000004</c:v>
                </c:pt>
                <c:pt idx="8164">
                  <c:v>0.93725000000000003</c:v>
                </c:pt>
                <c:pt idx="8165">
                  <c:v>0.93687500000000001</c:v>
                </c:pt>
                <c:pt idx="8166">
                  <c:v>0.9365</c:v>
                </c:pt>
                <c:pt idx="8167">
                  <c:v>0.93612499999999998</c:v>
                </c:pt>
                <c:pt idx="8168">
                  <c:v>0.93574999999999997</c:v>
                </c:pt>
                <c:pt idx="8169">
                  <c:v>0.93537499999999996</c:v>
                </c:pt>
                <c:pt idx="8170">
                  <c:v>0.93500000000000005</c:v>
                </c:pt>
                <c:pt idx="8171">
                  <c:v>0.93462500000000004</c:v>
                </c:pt>
                <c:pt idx="8172">
                  <c:v>0.93425000000000002</c:v>
                </c:pt>
                <c:pt idx="8173">
                  <c:v>0.93387500000000001</c:v>
                </c:pt>
                <c:pt idx="8174">
                  <c:v>0.9335</c:v>
                </c:pt>
                <c:pt idx="8175">
                  <c:v>0.93312499999999998</c:v>
                </c:pt>
                <c:pt idx="8176">
                  <c:v>0.93274999999999997</c:v>
                </c:pt>
                <c:pt idx="8177">
                  <c:v>0.93237499999999995</c:v>
                </c:pt>
                <c:pt idx="8178">
                  <c:v>0.93200000000000005</c:v>
                </c:pt>
                <c:pt idx="8179">
                  <c:v>0.93162500000000004</c:v>
                </c:pt>
                <c:pt idx="8180">
                  <c:v>0.93125000000000002</c:v>
                </c:pt>
                <c:pt idx="8181">
                  <c:v>0.93087500000000001</c:v>
                </c:pt>
                <c:pt idx="8182">
                  <c:v>0.93049999999999999</c:v>
                </c:pt>
                <c:pt idx="8183">
                  <c:v>0.93012499999999998</c:v>
                </c:pt>
                <c:pt idx="8184">
                  <c:v>0.92974999999999997</c:v>
                </c:pt>
                <c:pt idx="8185">
                  <c:v>0.92937499999999995</c:v>
                </c:pt>
                <c:pt idx="8186">
                  <c:v>0.92900000000000005</c:v>
                </c:pt>
                <c:pt idx="8187">
                  <c:v>0.92862500000000003</c:v>
                </c:pt>
                <c:pt idx="8188">
                  <c:v>0.92825000000000002</c:v>
                </c:pt>
                <c:pt idx="8189">
                  <c:v>0.92787500000000001</c:v>
                </c:pt>
                <c:pt idx="8190">
                  <c:v>0.92749999999999999</c:v>
                </c:pt>
                <c:pt idx="8191">
                  <c:v>0.92712499999999998</c:v>
                </c:pt>
                <c:pt idx="8192">
                  <c:v>0.92674999999999996</c:v>
                </c:pt>
                <c:pt idx="8193">
                  <c:v>0.92637499999999995</c:v>
                </c:pt>
                <c:pt idx="8194">
                  <c:v>0.92600000000000005</c:v>
                </c:pt>
                <c:pt idx="8195">
                  <c:v>0.92562500000000003</c:v>
                </c:pt>
                <c:pt idx="8196">
                  <c:v>0.92525000000000002</c:v>
                </c:pt>
                <c:pt idx="8197">
                  <c:v>0.924875</c:v>
                </c:pt>
                <c:pt idx="8198">
                  <c:v>0.92449999999999999</c:v>
                </c:pt>
                <c:pt idx="8199">
                  <c:v>0.92412499999999997</c:v>
                </c:pt>
                <c:pt idx="8200">
                  <c:v>0.92374999999999996</c:v>
                </c:pt>
                <c:pt idx="8201">
                  <c:v>0.92337499999999995</c:v>
                </c:pt>
                <c:pt idx="8202">
                  <c:v>0.92300000000000004</c:v>
                </c:pt>
                <c:pt idx="8203">
                  <c:v>0.92262500000000003</c:v>
                </c:pt>
                <c:pt idx="8204">
                  <c:v>0.92225000000000001</c:v>
                </c:pt>
                <c:pt idx="8205">
                  <c:v>0.921875</c:v>
                </c:pt>
                <c:pt idx="8206">
                  <c:v>0.92149999999999999</c:v>
                </c:pt>
                <c:pt idx="8207">
                  <c:v>0.92112499999999997</c:v>
                </c:pt>
                <c:pt idx="8208">
                  <c:v>0.92074999999999996</c:v>
                </c:pt>
                <c:pt idx="8209">
                  <c:v>0.92037500000000005</c:v>
                </c:pt>
                <c:pt idx="8210">
                  <c:v>0.92</c:v>
                </c:pt>
                <c:pt idx="8211">
                  <c:v>0.91962500000000003</c:v>
                </c:pt>
                <c:pt idx="8212">
                  <c:v>0.91925000000000001</c:v>
                </c:pt>
                <c:pt idx="8213">
                  <c:v>0.918875</c:v>
                </c:pt>
                <c:pt idx="8214">
                  <c:v>0.91849999999999998</c:v>
                </c:pt>
                <c:pt idx="8215">
                  <c:v>0.91812499999999997</c:v>
                </c:pt>
                <c:pt idx="8216">
                  <c:v>0.91774999999999995</c:v>
                </c:pt>
                <c:pt idx="8217">
                  <c:v>0.91737500000000005</c:v>
                </c:pt>
                <c:pt idx="8218">
                  <c:v>0.91700000000000004</c:v>
                </c:pt>
                <c:pt idx="8219">
                  <c:v>0.91662500000000002</c:v>
                </c:pt>
                <c:pt idx="8220">
                  <c:v>0.91625000000000001</c:v>
                </c:pt>
                <c:pt idx="8221">
                  <c:v>0.91587499999999999</c:v>
                </c:pt>
                <c:pt idx="8222">
                  <c:v>0.91549999999999998</c:v>
                </c:pt>
                <c:pt idx="8223">
                  <c:v>0.91512499999999997</c:v>
                </c:pt>
                <c:pt idx="8224">
                  <c:v>0.91474999999999995</c:v>
                </c:pt>
                <c:pt idx="8225">
                  <c:v>0.91437500000000005</c:v>
                </c:pt>
                <c:pt idx="8226">
                  <c:v>0.91400000000000003</c:v>
                </c:pt>
                <c:pt idx="8227">
                  <c:v>0.91362500000000002</c:v>
                </c:pt>
                <c:pt idx="8228">
                  <c:v>0.91325000000000001</c:v>
                </c:pt>
                <c:pt idx="8229">
                  <c:v>0.91287499999999999</c:v>
                </c:pt>
                <c:pt idx="8230">
                  <c:v>0.91249999999999998</c:v>
                </c:pt>
                <c:pt idx="8231">
                  <c:v>0.91212499999999996</c:v>
                </c:pt>
                <c:pt idx="8232">
                  <c:v>0.91174999999999995</c:v>
                </c:pt>
                <c:pt idx="8233">
                  <c:v>0.91137500000000005</c:v>
                </c:pt>
                <c:pt idx="8234">
                  <c:v>0.91100000000000003</c:v>
                </c:pt>
                <c:pt idx="8235">
                  <c:v>0.91062500000000002</c:v>
                </c:pt>
                <c:pt idx="8236">
                  <c:v>0.91025</c:v>
                </c:pt>
                <c:pt idx="8237">
                  <c:v>0.90987499999999999</c:v>
                </c:pt>
                <c:pt idx="8238">
                  <c:v>0.90949999999999998</c:v>
                </c:pt>
                <c:pt idx="8239">
                  <c:v>0.90912499999999996</c:v>
                </c:pt>
                <c:pt idx="8240">
                  <c:v>0.90874999999999995</c:v>
                </c:pt>
                <c:pt idx="8241">
                  <c:v>0.90837500000000004</c:v>
                </c:pt>
                <c:pt idx="8242">
                  <c:v>0.90800000000000003</c:v>
                </c:pt>
                <c:pt idx="8243">
                  <c:v>0.90762500000000002</c:v>
                </c:pt>
                <c:pt idx="8244">
                  <c:v>0.90725</c:v>
                </c:pt>
                <c:pt idx="8245">
                  <c:v>0.90687499999999999</c:v>
                </c:pt>
                <c:pt idx="8246">
                  <c:v>0.90649999999999997</c:v>
                </c:pt>
                <c:pt idx="8247">
                  <c:v>0.90612499999999996</c:v>
                </c:pt>
                <c:pt idx="8248">
                  <c:v>0.90575000000000006</c:v>
                </c:pt>
                <c:pt idx="8249">
                  <c:v>0.90537500000000004</c:v>
                </c:pt>
                <c:pt idx="8250">
                  <c:v>0.90500000000000003</c:v>
                </c:pt>
                <c:pt idx="8251">
                  <c:v>0.90462500000000001</c:v>
                </c:pt>
                <c:pt idx="8252">
                  <c:v>0.90425</c:v>
                </c:pt>
                <c:pt idx="8253">
                  <c:v>0.90387499999999998</c:v>
                </c:pt>
                <c:pt idx="8254">
                  <c:v>0.90349999999999997</c:v>
                </c:pt>
                <c:pt idx="8255">
                  <c:v>0.90312499999999996</c:v>
                </c:pt>
                <c:pt idx="8256">
                  <c:v>0.90275000000000005</c:v>
                </c:pt>
                <c:pt idx="8257">
                  <c:v>0.90237500000000004</c:v>
                </c:pt>
                <c:pt idx="8258">
                  <c:v>0.90200000000000002</c:v>
                </c:pt>
                <c:pt idx="8259">
                  <c:v>0.90162500000000001</c:v>
                </c:pt>
                <c:pt idx="8260">
                  <c:v>0.90125</c:v>
                </c:pt>
                <c:pt idx="8261">
                  <c:v>0.90087499999999998</c:v>
                </c:pt>
                <c:pt idx="8262">
                  <c:v>0.90049999999999997</c:v>
                </c:pt>
                <c:pt idx="8263">
                  <c:v>0.90012499999999995</c:v>
                </c:pt>
                <c:pt idx="8264">
                  <c:v>0.89975000000000005</c:v>
                </c:pt>
                <c:pt idx="8265">
                  <c:v>0.89937500000000004</c:v>
                </c:pt>
                <c:pt idx="8266">
                  <c:v>0.89900000000000002</c:v>
                </c:pt>
                <c:pt idx="8267">
                  <c:v>0.89862500000000001</c:v>
                </c:pt>
                <c:pt idx="8268">
                  <c:v>0.89824999999999999</c:v>
                </c:pt>
                <c:pt idx="8269">
                  <c:v>0.89787499999999998</c:v>
                </c:pt>
                <c:pt idx="8270">
                  <c:v>0.89749999999999996</c:v>
                </c:pt>
                <c:pt idx="8271">
                  <c:v>0.89712499999999995</c:v>
                </c:pt>
                <c:pt idx="8272">
                  <c:v>0.89675000000000005</c:v>
                </c:pt>
                <c:pt idx="8273">
                  <c:v>0.89637500000000003</c:v>
                </c:pt>
                <c:pt idx="8274">
                  <c:v>0.89600000000000002</c:v>
                </c:pt>
                <c:pt idx="8275">
                  <c:v>0.895625</c:v>
                </c:pt>
                <c:pt idx="8276">
                  <c:v>0.89524999999999999</c:v>
                </c:pt>
                <c:pt idx="8277">
                  <c:v>0.89487499999999998</c:v>
                </c:pt>
                <c:pt idx="8278">
                  <c:v>0.89449999999999996</c:v>
                </c:pt>
                <c:pt idx="8279">
                  <c:v>0.89412499999999995</c:v>
                </c:pt>
                <c:pt idx="8280">
                  <c:v>0.89375000000000004</c:v>
                </c:pt>
                <c:pt idx="8281">
                  <c:v>0.89337500000000003</c:v>
                </c:pt>
                <c:pt idx="8282">
                  <c:v>0.89300000000000002</c:v>
                </c:pt>
                <c:pt idx="8283">
                  <c:v>0.892625</c:v>
                </c:pt>
                <c:pt idx="8284">
                  <c:v>0.89224999999999999</c:v>
                </c:pt>
                <c:pt idx="8285">
                  <c:v>0.89187499999999997</c:v>
                </c:pt>
                <c:pt idx="8286">
                  <c:v>0.89149999999999996</c:v>
                </c:pt>
                <c:pt idx="8287">
                  <c:v>0.89112499999999994</c:v>
                </c:pt>
                <c:pt idx="8288">
                  <c:v>0.89075000000000004</c:v>
                </c:pt>
                <c:pt idx="8289">
                  <c:v>0.89037500000000003</c:v>
                </c:pt>
                <c:pt idx="8290">
                  <c:v>0.89</c:v>
                </c:pt>
                <c:pt idx="8291">
                  <c:v>0.889625</c:v>
                </c:pt>
                <c:pt idx="8292">
                  <c:v>0.88924999999999998</c:v>
                </c:pt>
                <c:pt idx="8293">
                  <c:v>0.88887499999999997</c:v>
                </c:pt>
                <c:pt idx="8294">
                  <c:v>0.88849999999999996</c:v>
                </c:pt>
                <c:pt idx="8295">
                  <c:v>0.88812500000000005</c:v>
                </c:pt>
                <c:pt idx="8296">
                  <c:v>0.88775000000000004</c:v>
                </c:pt>
                <c:pt idx="8297">
                  <c:v>0.88737500000000002</c:v>
                </c:pt>
                <c:pt idx="8298">
                  <c:v>0.88700000000000001</c:v>
                </c:pt>
                <c:pt idx="8299">
                  <c:v>0.886625</c:v>
                </c:pt>
                <c:pt idx="8300">
                  <c:v>0.88624999999999998</c:v>
                </c:pt>
                <c:pt idx="8301">
                  <c:v>0.88587499999999997</c:v>
                </c:pt>
                <c:pt idx="8302">
                  <c:v>0.88549999999999995</c:v>
                </c:pt>
                <c:pt idx="8303">
                  <c:v>0.88512500000000005</c:v>
                </c:pt>
                <c:pt idx="8304">
                  <c:v>0.88475000000000004</c:v>
                </c:pt>
                <c:pt idx="8305">
                  <c:v>0.88437500000000002</c:v>
                </c:pt>
                <c:pt idx="8306">
                  <c:v>0.88400000000000001</c:v>
                </c:pt>
                <c:pt idx="8307">
                  <c:v>0.88362499999999999</c:v>
                </c:pt>
                <c:pt idx="8308">
                  <c:v>0.88324999999999998</c:v>
                </c:pt>
                <c:pt idx="8309">
                  <c:v>0.88287499999999997</c:v>
                </c:pt>
                <c:pt idx="8310">
                  <c:v>0.88249999999999995</c:v>
                </c:pt>
                <c:pt idx="8311">
                  <c:v>0.88212500000000005</c:v>
                </c:pt>
                <c:pt idx="8312">
                  <c:v>0.88175000000000003</c:v>
                </c:pt>
                <c:pt idx="8313">
                  <c:v>0.88137500000000002</c:v>
                </c:pt>
                <c:pt idx="8314">
                  <c:v>0.88100000000000001</c:v>
                </c:pt>
                <c:pt idx="8315">
                  <c:v>0.88062499999999999</c:v>
                </c:pt>
                <c:pt idx="8316">
                  <c:v>0.88024999999999998</c:v>
                </c:pt>
                <c:pt idx="8317">
                  <c:v>0.87987499999999996</c:v>
                </c:pt>
                <c:pt idx="8318">
                  <c:v>0.87949999999999995</c:v>
                </c:pt>
                <c:pt idx="8319">
                  <c:v>0.87912500000000005</c:v>
                </c:pt>
                <c:pt idx="8320">
                  <c:v>0.87875000000000003</c:v>
                </c:pt>
                <c:pt idx="8321">
                  <c:v>0.87837500000000002</c:v>
                </c:pt>
                <c:pt idx="8322">
                  <c:v>0.878</c:v>
                </c:pt>
                <c:pt idx="8323">
                  <c:v>0.87762499999999999</c:v>
                </c:pt>
                <c:pt idx="8324">
                  <c:v>0.87724999999999997</c:v>
                </c:pt>
                <c:pt idx="8325">
                  <c:v>0.87687499999999996</c:v>
                </c:pt>
                <c:pt idx="8326">
                  <c:v>0.87649999999999995</c:v>
                </c:pt>
                <c:pt idx="8327">
                  <c:v>0.87612500000000004</c:v>
                </c:pt>
                <c:pt idx="8328">
                  <c:v>0.87575000000000003</c:v>
                </c:pt>
                <c:pt idx="8329">
                  <c:v>0.87537500000000001</c:v>
                </c:pt>
                <c:pt idx="8330">
                  <c:v>0.875</c:v>
                </c:pt>
                <c:pt idx="8331">
                  <c:v>0.874681818181818</c:v>
                </c:pt>
                <c:pt idx="8332">
                  <c:v>0.87436363636363601</c:v>
                </c:pt>
                <c:pt idx="8333">
                  <c:v>0.87404545454545401</c:v>
                </c:pt>
                <c:pt idx="8334">
                  <c:v>0.87372727272727302</c:v>
                </c:pt>
                <c:pt idx="8335">
                  <c:v>0.87340909090909102</c:v>
                </c:pt>
                <c:pt idx="8336">
                  <c:v>0.87309090909090903</c:v>
                </c:pt>
                <c:pt idx="8337">
                  <c:v>0.87277272727272703</c:v>
                </c:pt>
                <c:pt idx="8338">
                  <c:v>0.87245454545454504</c:v>
                </c:pt>
                <c:pt idx="8339">
                  <c:v>0.87213636363636404</c:v>
                </c:pt>
                <c:pt idx="8340">
                  <c:v>0.87181818181818205</c:v>
                </c:pt>
                <c:pt idx="8341">
                  <c:v>0.87150000000000005</c:v>
                </c:pt>
                <c:pt idx="8342">
                  <c:v>0.87118181818181795</c:v>
                </c:pt>
                <c:pt idx="8343">
                  <c:v>0.87086363636363595</c:v>
                </c:pt>
                <c:pt idx="8344">
                  <c:v>0.87054545454545396</c:v>
                </c:pt>
                <c:pt idx="8345">
                  <c:v>0.87022727272727296</c:v>
                </c:pt>
                <c:pt idx="8346">
                  <c:v>0.86990909090909097</c:v>
                </c:pt>
                <c:pt idx="8347">
                  <c:v>0.86959090909090897</c:v>
                </c:pt>
                <c:pt idx="8348">
                  <c:v>0.86927272727272697</c:v>
                </c:pt>
                <c:pt idx="8349">
                  <c:v>0.86895454545454498</c:v>
                </c:pt>
                <c:pt idx="8350">
                  <c:v>0.86863636363636398</c:v>
                </c:pt>
                <c:pt idx="8351">
                  <c:v>0.86831818181818199</c:v>
                </c:pt>
                <c:pt idx="8352">
                  <c:v>0.86799999999999999</c:v>
                </c:pt>
                <c:pt idx="8353">
                  <c:v>0.867681818181818</c:v>
                </c:pt>
                <c:pt idx="8354">
                  <c:v>0.867363636363636</c:v>
                </c:pt>
                <c:pt idx="8355">
                  <c:v>0.86704545454545401</c:v>
                </c:pt>
                <c:pt idx="8356">
                  <c:v>0.86672727272727301</c:v>
                </c:pt>
                <c:pt idx="8357">
                  <c:v>0.86640909090909102</c:v>
                </c:pt>
                <c:pt idx="8358">
                  <c:v>0.86609090909090902</c:v>
                </c:pt>
                <c:pt idx="8359">
                  <c:v>0.86577272727272703</c:v>
                </c:pt>
                <c:pt idx="8360">
                  <c:v>0.86545454545454503</c:v>
                </c:pt>
                <c:pt idx="8361">
                  <c:v>0.86513636363636404</c:v>
                </c:pt>
                <c:pt idx="8362">
                  <c:v>0.86481818181818104</c:v>
                </c:pt>
                <c:pt idx="8363">
                  <c:v>0.86450000000000005</c:v>
                </c:pt>
                <c:pt idx="8364">
                  <c:v>0.86418181818181805</c:v>
                </c:pt>
                <c:pt idx="8365">
                  <c:v>0.86386363636363594</c:v>
                </c:pt>
                <c:pt idx="8366">
                  <c:v>0.86354545454545395</c:v>
                </c:pt>
                <c:pt idx="8367">
                  <c:v>0.86322727272727295</c:v>
                </c:pt>
                <c:pt idx="8368">
                  <c:v>0.86290909090909096</c:v>
                </c:pt>
                <c:pt idx="8369">
                  <c:v>0.86259090909090896</c:v>
                </c:pt>
                <c:pt idx="8370">
                  <c:v>0.86227272727272697</c:v>
                </c:pt>
                <c:pt idx="8371">
                  <c:v>0.86195454545454497</c:v>
                </c:pt>
                <c:pt idx="8372">
                  <c:v>0.86163636363636298</c:v>
                </c:pt>
                <c:pt idx="8373">
                  <c:v>0.86131818181818198</c:v>
                </c:pt>
                <c:pt idx="8374">
                  <c:v>0.86099999999999999</c:v>
                </c:pt>
                <c:pt idx="8375">
                  <c:v>0.86068181818181799</c:v>
                </c:pt>
                <c:pt idx="8376">
                  <c:v>0.860363636363636</c:v>
                </c:pt>
                <c:pt idx="8377">
                  <c:v>0.860045454545454</c:v>
                </c:pt>
                <c:pt idx="8378">
                  <c:v>0.85972727272727301</c:v>
                </c:pt>
                <c:pt idx="8379">
                  <c:v>0.85940909090909101</c:v>
                </c:pt>
                <c:pt idx="8380">
                  <c:v>0.85909090909090902</c:v>
                </c:pt>
                <c:pt idx="8381">
                  <c:v>0.85877272727272702</c:v>
                </c:pt>
                <c:pt idx="8382">
                  <c:v>0.85845454545454603</c:v>
                </c:pt>
                <c:pt idx="8383">
                  <c:v>0.85813636363636303</c:v>
                </c:pt>
                <c:pt idx="8384">
                  <c:v>0.85781818181818204</c:v>
                </c:pt>
                <c:pt idx="8385">
                  <c:v>0.85750000000000004</c:v>
                </c:pt>
                <c:pt idx="8386">
                  <c:v>0.85718181818181804</c:v>
                </c:pt>
                <c:pt idx="8387">
                  <c:v>0.85686363636363605</c:v>
                </c:pt>
                <c:pt idx="8388">
                  <c:v>0.85654545454545405</c:v>
                </c:pt>
                <c:pt idx="8389">
                  <c:v>0.85622727272727295</c:v>
                </c:pt>
                <c:pt idx="8390">
                  <c:v>0.85590909090909095</c:v>
                </c:pt>
                <c:pt idx="8391">
                  <c:v>0.85559090909090896</c:v>
                </c:pt>
                <c:pt idx="8392">
                  <c:v>0.85527272727272696</c:v>
                </c:pt>
                <c:pt idx="8393">
                  <c:v>0.85495454545454497</c:v>
                </c:pt>
                <c:pt idx="8394">
                  <c:v>0.85463636363636297</c:v>
                </c:pt>
                <c:pt idx="8395">
                  <c:v>0.85431818181818198</c:v>
                </c:pt>
                <c:pt idx="8396">
                  <c:v>0.85399999999999998</c:v>
                </c:pt>
                <c:pt idx="8397">
                  <c:v>0.85368181818181799</c:v>
                </c:pt>
                <c:pt idx="8398">
                  <c:v>0.85336363636363599</c:v>
                </c:pt>
                <c:pt idx="8399">
                  <c:v>0.853045454545454</c:v>
                </c:pt>
                <c:pt idx="8400">
                  <c:v>0.852727272727273</c:v>
                </c:pt>
                <c:pt idx="8401">
                  <c:v>0.85240909090909101</c:v>
                </c:pt>
                <c:pt idx="8402">
                  <c:v>0.85209090909090901</c:v>
                </c:pt>
                <c:pt idx="8403">
                  <c:v>0.85177272727272701</c:v>
                </c:pt>
                <c:pt idx="8404">
                  <c:v>0.85145454545454502</c:v>
                </c:pt>
                <c:pt idx="8405">
                  <c:v>0.85113636363636302</c:v>
                </c:pt>
                <c:pt idx="8406">
                  <c:v>0.85081818181818203</c:v>
                </c:pt>
                <c:pt idx="8407">
                  <c:v>0.85050000000000003</c:v>
                </c:pt>
                <c:pt idx="8408">
                  <c:v>0.85018181818181804</c:v>
                </c:pt>
                <c:pt idx="8409">
                  <c:v>0.84986363636363604</c:v>
                </c:pt>
                <c:pt idx="8410">
                  <c:v>0.84954545454545505</c:v>
                </c:pt>
                <c:pt idx="8411">
                  <c:v>0.84922727272727305</c:v>
                </c:pt>
                <c:pt idx="8412">
                  <c:v>0.84890909090909095</c:v>
                </c:pt>
                <c:pt idx="8413">
                  <c:v>0.84859090909090895</c:v>
                </c:pt>
                <c:pt idx="8414">
                  <c:v>0.84827272727272696</c:v>
                </c:pt>
                <c:pt idx="8415">
                  <c:v>0.84795454545454496</c:v>
                </c:pt>
                <c:pt idx="8416">
                  <c:v>0.84763636363636297</c:v>
                </c:pt>
                <c:pt idx="8417">
                  <c:v>0.84731818181818197</c:v>
                </c:pt>
                <c:pt idx="8418">
                  <c:v>0.84699999999999998</c:v>
                </c:pt>
                <c:pt idx="8419">
                  <c:v>0.84668181818181798</c:v>
                </c:pt>
                <c:pt idx="8420">
                  <c:v>0.84636363636363598</c:v>
                </c:pt>
                <c:pt idx="8421">
                  <c:v>0.84604545454545499</c:v>
                </c:pt>
                <c:pt idx="8422">
                  <c:v>0.84572727272727299</c:v>
                </c:pt>
                <c:pt idx="8423">
                  <c:v>0.845409090909091</c:v>
                </c:pt>
                <c:pt idx="8424">
                  <c:v>0.845090909090909</c:v>
                </c:pt>
                <c:pt idx="8425">
                  <c:v>0.84477272727272701</c:v>
                </c:pt>
                <c:pt idx="8426">
                  <c:v>0.84445454545454501</c:v>
                </c:pt>
                <c:pt idx="8427">
                  <c:v>0.84413636363636302</c:v>
                </c:pt>
                <c:pt idx="8428">
                  <c:v>0.84381818181818202</c:v>
                </c:pt>
                <c:pt idx="8429">
                  <c:v>0.84350000000000003</c:v>
                </c:pt>
                <c:pt idx="8430">
                  <c:v>0.84318181818181803</c:v>
                </c:pt>
                <c:pt idx="8431">
                  <c:v>0.84286363636363604</c:v>
                </c:pt>
                <c:pt idx="8432">
                  <c:v>0.84254545454545504</c:v>
                </c:pt>
                <c:pt idx="8433">
                  <c:v>0.84222727272727205</c:v>
                </c:pt>
                <c:pt idx="8434">
                  <c:v>0.84190909090909105</c:v>
                </c:pt>
                <c:pt idx="8435">
                  <c:v>0.84159090909090895</c:v>
                </c:pt>
                <c:pt idx="8436">
                  <c:v>0.84127272727272695</c:v>
                </c:pt>
                <c:pt idx="8437">
                  <c:v>0.84095454545454495</c:v>
                </c:pt>
                <c:pt idx="8438">
                  <c:v>0.84063636363636396</c:v>
                </c:pt>
                <c:pt idx="8439">
                  <c:v>0.84031818181818196</c:v>
                </c:pt>
                <c:pt idx="8440">
                  <c:v>0.84</c:v>
                </c:pt>
                <c:pt idx="8441">
                  <c:v>0.83967741935483897</c:v>
                </c:pt>
                <c:pt idx="8442">
                  <c:v>0.83935483870967798</c:v>
                </c:pt>
                <c:pt idx="8443">
                  <c:v>0.83903225806451598</c:v>
                </c:pt>
                <c:pt idx="8444">
                  <c:v>0.83870967741935498</c:v>
                </c:pt>
                <c:pt idx="8445">
                  <c:v>0.83838709677419299</c:v>
                </c:pt>
                <c:pt idx="8446">
                  <c:v>0.83806451612903199</c:v>
                </c:pt>
                <c:pt idx="8447">
                  <c:v>0.83774193548387099</c:v>
                </c:pt>
                <c:pt idx="8448">
                  <c:v>0.83741935483871</c:v>
                </c:pt>
                <c:pt idx="8449">
                  <c:v>0.837096774193548</c:v>
                </c:pt>
                <c:pt idx="8450">
                  <c:v>0.836774193548387</c:v>
                </c:pt>
                <c:pt idx="8451">
                  <c:v>0.83645161290322601</c:v>
                </c:pt>
                <c:pt idx="8452">
                  <c:v>0.83612903225806401</c:v>
                </c:pt>
                <c:pt idx="8453">
                  <c:v>0.83580645161290301</c:v>
                </c:pt>
                <c:pt idx="8454">
                  <c:v>0.83548387096774201</c:v>
                </c:pt>
                <c:pt idx="8455">
                  <c:v>0.83516129032258002</c:v>
                </c:pt>
                <c:pt idx="8456">
                  <c:v>0.83483870967741902</c:v>
                </c:pt>
                <c:pt idx="8457">
                  <c:v>0.83451612903225802</c:v>
                </c:pt>
                <c:pt idx="8458">
                  <c:v>0.83419354838709703</c:v>
                </c:pt>
                <c:pt idx="8459">
                  <c:v>0.83387096774193503</c:v>
                </c:pt>
                <c:pt idx="8460">
                  <c:v>0.83354838709677403</c:v>
                </c:pt>
                <c:pt idx="8461">
                  <c:v>0.83322580645161304</c:v>
                </c:pt>
                <c:pt idx="8462">
                  <c:v>0.83290322580645204</c:v>
                </c:pt>
                <c:pt idx="8463">
                  <c:v>0.83258064516129004</c:v>
                </c:pt>
                <c:pt idx="8464">
                  <c:v>0.83225806451612905</c:v>
                </c:pt>
                <c:pt idx="8465">
                  <c:v>0.83193548387096705</c:v>
                </c:pt>
                <c:pt idx="8466">
                  <c:v>0.83161290322580605</c:v>
                </c:pt>
                <c:pt idx="8467">
                  <c:v>0.83129032258064495</c:v>
                </c:pt>
                <c:pt idx="8468">
                  <c:v>0.83096774193548395</c:v>
                </c:pt>
                <c:pt idx="8469">
                  <c:v>0.83064516129032195</c:v>
                </c:pt>
                <c:pt idx="8470">
                  <c:v>0.83032258064516096</c:v>
                </c:pt>
                <c:pt idx="8471">
                  <c:v>0.83</c:v>
                </c:pt>
                <c:pt idx="8472">
                  <c:v>0.82967741935483896</c:v>
                </c:pt>
                <c:pt idx="8473">
                  <c:v>0.82935483870967697</c:v>
                </c:pt>
                <c:pt idx="8474">
                  <c:v>0.82903225806451597</c:v>
                </c:pt>
                <c:pt idx="8475">
                  <c:v>0.82870967741935497</c:v>
                </c:pt>
                <c:pt idx="8476">
                  <c:v>0.82838709677419298</c:v>
                </c:pt>
                <c:pt idx="8477">
                  <c:v>0.82806451612903198</c:v>
                </c:pt>
                <c:pt idx="8478">
                  <c:v>0.82774193548387098</c:v>
                </c:pt>
                <c:pt idx="8479">
                  <c:v>0.82741935483870999</c:v>
                </c:pt>
                <c:pt idx="8480">
                  <c:v>0.82709677419354799</c:v>
                </c:pt>
                <c:pt idx="8481">
                  <c:v>0.82677419354838699</c:v>
                </c:pt>
                <c:pt idx="8482">
                  <c:v>0.826451612903226</c:v>
                </c:pt>
                <c:pt idx="8483">
                  <c:v>0.826129032258064</c:v>
                </c:pt>
                <c:pt idx="8484">
                  <c:v>0.825806451612903</c:v>
                </c:pt>
                <c:pt idx="8485">
                  <c:v>0.82548387096774201</c:v>
                </c:pt>
                <c:pt idx="8486">
                  <c:v>0.82516129032258001</c:v>
                </c:pt>
                <c:pt idx="8487">
                  <c:v>0.82483870967741901</c:v>
                </c:pt>
                <c:pt idx="8488">
                  <c:v>0.82451612903225802</c:v>
                </c:pt>
                <c:pt idx="8489">
                  <c:v>0.82419354838709702</c:v>
                </c:pt>
                <c:pt idx="8490">
                  <c:v>0.82387096774193502</c:v>
                </c:pt>
                <c:pt idx="8491">
                  <c:v>0.82354838709677403</c:v>
                </c:pt>
                <c:pt idx="8492">
                  <c:v>0.82322580645161303</c:v>
                </c:pt>
                <c:pt idx="8493">
                  <c:v>0.82290322580645103</c:v>
                </c:pt>
                <c:pt idx="8494">
                  <c:v>0.82258064516129004</c:v>
                </c:pt>
                <c:pt idx="8495">
                  <c:v>0.82225806451612904</c:v>
                </c:pt>
                <c:pt idx="8496">
                  <c:v>0.82193548387096804</c:v>
                </c:pt>
                <c:pt idx="8497">
                  <c:v>0.82161290322580605</c:v>
                </c:pt>
                <c:pt idx="8498">
                  <c:v>0.82129032258064505</c:v>
                </c:pt>
                <c:pt idx="8499">
                  <c:v>0.82096774193548405</c:v>
                </c:pt>
                <c:pt idx="8500">
                  <c:v>0.82064516129032306</c:v>
                </c:pt>
                <c:pt idx="8501">
                  <c:v>0.82032258064516095</c:v>
                </c:pt>
                <c:pt idx="8502">
                  <c:v>0.82</c:v>
                </c:pt>
                <c:pt idx="8503">
                  <c:v>0.81967741935483895</c:v>
                </c:pt>
                <c:pt idx="8504">
                  <c:v>0.81935483870967696</c:v>
                </c:pt>
                <c:pt idx="8505">
                  <c:v>0.81903225806451596</c:v>
                </c:pt>
                <c:pt idx="8506">
                  <c:v>0.81870967741935496</c:v>
                </c:pt>
                <c:pt idx="8507">
                  <c:v>0.81838709677419297</c:v>
                </c:pt>
                <c:pt idx="8508">
                  <c:v>0.81806451612903197</c:v>
                </c:pt>
                <c:pt idx="8509">
                  <c:v>0.81774193548387097</c:v>
                </c:pt>
                <c:pt idx="8510">
                  <c:v>0.81741935483870998</c:v>
                </c:pt>
                <c:pt idx="8511">
                  <c:v>0.81709677419354798</c:v>
                </c:pt>
                <c:pt idx="8512">
                  <c:v>0.81677419354838698</c:v>
                </c:pt>
                <c:pt idx="8513">
                  <c:v>0.81645161290322599</c:v>
                </c:pt>
                <c:pt idx="8514">
                  <c:v>0.81612903225806399</c:v>
                </c:pt>
                <c:pt idx="8515">
                  <c:v>0.81580645161290299</c:v>
                </c:pt>
                <c:pt idx="8516">
                  <c:v>0.815483870967742</c:v>
                </c:pt>
                <c:pt idx="8517">
                  <c:v>0.815161290322581</c:v>
                </c:pt>
                <c:pt idx="8518">
                  <c:v>0.814838709677419</c:v>
                </c:pt>
                <c:pt idx="8519">
                  <c:v>0.81451612903225801</c:v>
                </c:pt>
                <c:pt idx="8520">
                  <c:v>0.81419354838709701</c:v>
                </c:pt>
                <c:pt idx="8521">
                  <c:v>0.81387096774193501</c:v>
                </c:pt>
                <c:pt idx="8522">
                  <c:v>0.81354838709677402</c:v>
                </c:pt>
                <c:pt idx="8523">
                  <c:v>0.81322580645161302</c:v>
                </c:pt>
                <c:pt idx="8524">
                  <c:v>0.81290322580645102</c:v>
                </c:pt>
                <c:pt idx="8525">
                  <c:v>0.81258064516129003</c:v>
                </c:pt>
                <c:pt idx="8526">
                  <c:v>0.81225806451612903</c:v>
                </c:pt>
                <c:pt idx="8527">
                  <c:v>0.81193548387096803</c:v>
                </c:pt>
                <c:pt idx="8528">
                  <c:v>0.81161290322580604</c:v>
                </c:pt>
                <c:pt idx="8529">
                  <c:v>0.81129032258064504</c:v>
                </c:pt>
                <c:pt idx="8530">
                  <c:v>0.81096774193548404</c:v>
                </c:pt>
                <c:pt idx="8531">
                  <c:v>0.81064516129032205</c:v>
                </c:pt>
                <c:pt idx="8532">
                  <c:v>0.81032258064516105</c:v>
                </c:pt>
                <c:pt idx="8533">
                  <c:v>0.81</c:v>
                </c:pt>
                <c:pt idx="8534">
                  <c:v>0.80967741935483795</c:v>
                </c:pt>
                <c:pt idx="8535">
                  <c:v>0.80935483870967695</c:v>
                </c:pt>
                <c:pt idx="8536">
                  <c:v>0.80903225806451595</c:v>
                </c:pt>
                <c:pt idx="8537">
                  <c:v>0.80870967741935496</c:v>
                </c:pt>
                <c:pt idx="8538">
                  <c:v>0.80838709677419396</c:v>
                </c:pt>
                <c:pt idx="8539">
                  <c:v>0.80806451612903196</c:v>
                </c:pt>
                <c:pt idx="8540">
                  <c:v>0.80774193548387097</c:v>
                </c:pt>
                <c:pt idx="8541">
                  <c:v>0.80741935483870997</c:v>
                </c:pt>
                <c:pt idx="8542">
                  <c:v>0.80709677419354797</c:v>
                </c:pt>
                <c:pt idx="8543">
                  <c:v>0.80677419354838698</c:v>
                </c:pt>
                <c:pt idx="8544">
                  <c:v>0.80645161290322598</c:v>
                </c:pt>
                <c:pt idx="8545">
                  <c:v>0.80612903225806398</c:v>
                </c:pt>
                <c:pt idx="8546">
                  <c:v>0.80580645161290299</c:v>
                </c:pt>
                <c:pt idx="8547">
                  <c:v>0.80548387096774199</c:v>
                </c:pt>
                <c:pt idx="8548">
                  <c:v>0.80516129032258099</c:v>
                </c:pt>
                <c:pt idx="8549">
                  <c:v>0.804838709677419</c:v>
                </c:pt>
                <c:pt idx="8550">
                  <c:v>0.804516129032258</c:v>
                </c:pt>
                <c:pt idx="8551">
                  <c:v>0.804193548387097</c:v>
                </c:pt>
                <c:pt idx="8552">
                  <c:v>0.803870967741936</c:v>
                </c:pt>
                <c:pt idx="8553">
                  <c:v>0.80354838709677401</c:v>
                </c:pt>
                <c:pt idx="8554">
                  <c:v>0.80322580645161301</c:v>
                </c:pt>
                <c:pt idx="8555">
                  <c:v>0.80290322580645102</c:v>
                </c:pt>
                <c:pt idx="8556">
                  <c:v>0.80258064516129002</c:v>
                </c:pt>
                <c:pt idx="8557">
                  <c:v>0.80225806451612902</c:v>
                </c:pt>
                <c:pt idx="8558">
                  <c:v>0.80193548387096802</c:v>
                </c:pt>
                <c:pt idx="8559">
                  <c:v>0.80161290322580603</c:v>
                </c:pt>
                <c:pt idx="8560">
                  <c:v>0.80129032258064503</c:v>
                </c:pt>
                <c:pt idx="8561">
                  <c:v>0.80096774193548403</c:v>
                </c:pt>
                <c:pt idx="8562">
                  <c:v>0.80064516129032304</c:v>
                </c:pt>
                <c:pt idx="8563">
                  <c:v>0.80032258064516104</c:v>
                </c:pt>
                <c:pt idx="8564">
                  <c:v>0.8</c:v>
                </c:pt>
                <c:pt idx="8565">
                  <c:v>0.79967741935483805</c:v>
                </c:pt>
                <c:pt idx="8566">
                  <c:v>0.79935483870967705</c:v>
                </c:pt>
                <c:pt idx="8567">
                  <c:v>0.79903225806451605</c:v>
                </c:pt>
                <c:pt idx="8568">
                  <c:v>0.79870967741935495</c:v>
                </c:pt>
                <c:pt idx="8569">
                  <c:v>0.79838709677419395</c:v>
                </c:pt>
                <c:pt idx="8570">
                  <c:v>0.79806451612903195</c:v>
                </c:pt>
                <c:pt idx="8571">
                  <c:v>0.79774193548387096</c:v>
                </c:pt>
                <c:pt idx="8572">
                  <c:v>0.79741935483870996</c:v>
                </c:pt>
                <c:pt idx="8573">
                  <c:v>0.79709677419354896</c:v>
                </c:pt>
                <c:pt idx="8574">
                  <c:v>0.79677419354838697</c:v>
                </c:pt>
                <c:pt idx="8575">
                  <c:v>0.79645161290322597</c:v>
                </c:pt>
                <c:pt idx="8576">
                  <c:v>0.79612903225806397</c:v>
                </c:pt>
                <c:pt idx="8577">
                  <c:v>0.79580645161290298</c:v>
                </c:pt>
                <c:pt idx="8578">
                  <c:v>0.79548387096774198</c:v>
                </c:pt>
                <c:pt idx="8579">
                  <c:v>0.79516129032258098</c:v>
                </c:pt>
                <c:pt idx="8580">
                  <c:v>0.79483870967741899</c:v>
                </c:pt>
                <c:pt idx="8581">
                  <c:v>0.79451612903225799</c:v>
                </c:pt>
                <c:pt idx="8582">
                  <c:v>0.79419354838709699</c:v>
                </c:pt>
                <c:pt idx="8583">
                  <c:v>0.793870967741936</c:v>
                </c:pt>
                <c:pt idx="8584">
                  <c:v>0.793548387096774</c:v>
                </c:pt>
                <c:pt idx="8585">
                  <c:v>0.793225806451613</c:v>
                </c:pt>
                <c:pt idx="8586">
                  <c:v>0.79290322580645101</c:v>
                </c:pt>
                <c:pt idx="8587">
                  <c:v>0.79258064516129001</c:v>
                </c:pt>
                <c:pt idx="8588">
                  <c:v>0.79225806451612901</c:v>
                </c:pt>
                <c:pt idx="8589">
                  <c:v>0.79193548387096802</c:v>
                </c:pt>
                <c:pt idx="8590">
                  <c:v>0.79161290322580602</c:v>
                </c:pt>
                <c:pt idx="8591">
                  <c:v>0.79129032258064502</c:v>
                </c:pt>
                <c:pt idx="8592">
                  <c:v>0.79096774193548403</c:v>
                </c:pt>
                <c:pt idx="8593">
                  <c:v>0.79064516129032303</c:v>
                </c:pt>
                <c:pt idx="8594">
                  <c:v>0.79032258064516103</c:v>
                </c:pt>
                <c:pt idx="8595">
                  <c:v>0.79</c:v>
                </c:pt>
                <c:pt idx="8596">
                  <c:v>0.78967741935483904</c:v>
                </c:pt>
                <c:pt idx="8597">
                  <c:v>0.78935483870967704</c:v>
                </c:pt>
                <c:pt idx="8598">
                  <c:v>0.78903225806451605</c:v>
                </c:pt>
                <c:pt idx="8599">
                  <c:v>0.78870967741935505</c:v>
                </c:pt>
                <c:pt idx="8600">
                  <c:v>0.78838709677419305</c:v>
                </c:pt>
                <c:pt idx="8601">
                  <c:v>0.78806451612903206</c:v>
                </c:pt>
                <c:pt idx="8602">
                  <c:v>0.78774193548387095</c:v>
                </c:pt>
                <c:pt idx="8603">
                  <c:v>0.78741935483870995</c:v>
                </c:pt>
                <c:pt idx="8604">
                  <c:v>0.78709677419354795</c:v>
                </c:pt>
                <c:pt idx="8605">
                  <c:v>0.78677419354838696</c:v>
                </c:pt>
                <c:pt idx="8606">
                  <c:v>0.78645161290322596</c:v>
                </c:pt>
                <c:pt idx="8607">
                  <c:v>0.78612903225806396</c:v>
                </c:pt>
                <c:pt idx="8608">
                  <c:v>0.78580645161290297</c:v>
                </c:pt>
                <c:pt idx="8609">
                  <c:v>0.78548387096774197</c:v>
                </c:pt>
                <c:pt idx="8610">
                  <c:v>0.78516129032258097</c:v>
                </c:pt>
                <c:pt idx="8611">
                  <c:v>0.78483870967741898</c:v>
                </c:pt>
                <c:pt idx="8612">
                  <c:v>0.78451612903225798</c:v>
                </c:pt>
                <c:pt idx="8613">
                  <c:v>0.78419354838709698</c:v>
                </c:pt>
                <c:pt idx="8614">
                  <c:v>0.78387096774193499</c:v>
                </c:pt>
                <c:pt idx="8615">
                  <c:v>0.78354838709677399</c:v>
                </c:pt>
                <c:pt idx="8616">
                  <c:v>0.78322580645161299</c:v>
                </c:pt>
                <c:pt idx="8617">
                  <c:v>0.782903225806451</c:v>
                </c:pt>
                <c:pt idx="8618">
                  <c:v>0.78258064516129</c:v>
                </c:pt>
                <c:pt idx="8619">
                  <c:v>0.782258064516129</c:v>
                </c:pt>
                <c:pt idx="8620">
                  <c:v>0.78193548387096801</c:v>
                </c:pt>
                <c:pt idx="8621">
                  <c:v>0.78161290322580701</c:v>
                </c:pt>
                <c:pt idx="8622">
                  <c:v>0.78129032258064501</c:v>
                </c:pt>
                <c:pt idx="8623">
                  <c:v>0.78096774193548402</c:v>
                </c:pt>
                <c:pt idx="8624">
                  <c:v>0.78064516129032202</c:v>
                </c:pt>
                <c:pt idx="8625">
                  <c:v>0.78032258064516102</c:v>
                </c:pt>
                <c:pt idx="8626">
                  <c:v>0.78</c:v>
                </c:pt>
                <c:pt idx="8627">
                  <c:v>0.77967741935483903</c:v>
                </c:pt>
                <c:pt idx="8628">
                  <c:v>0.77935483870967703</c:v>
                </c:pt>
                <c:pt idx="8629">
                  <c:v>0.77903225806451604</c:v>
                </c:pt>
                <c:pt idx="8630">
                  <c:v>0.77870967741935504</c:v>
                </c:pt>
                <c:pt idx="8631">
                  <c:v>0.77838709677419304</c:v>
                </c:pt>
                <c:pt idx="8632">
                  <c:v>0.77806451612903205</c:v>
                </c:pt>
                <c:pt idx="8633">
                  <c:v>0.77774193548387105</c:v>
                </c:pt>
                <c:pt idx="8634">
                  <c:v>0.77741935483871005</c:v>
                </c:pt>
                <c:pt idx="8635">
                  <c:v>0.77709677419354795</c:v>
                </c:pt>
                <c:pt idx="8636">
                  <c:v>0.77677419354838695</c:v>
                </c:pt>
                <c:pt idx="8637">
                  <c:v>0.77645161290322595</c:v>
                </c:pt>
                <c:pt idx="8638">
                  <c:v>0.77612903225806495</c:v>
                </c:pt>
                <c:pt idx="8639">
                  <c:v>0.77580645161290296</c:v>
                </c:pt>
                <c:pt idx="8640">
                  <c:v>0.77548387096774196</c:v>
                </c:pt>
                <c:pt idx="8641">
                  <c:v>0.77516129032258096</c:v>
                </c:pt>
                <c:pt idx="8642">
                  <c:v>0.77483870967741897</c:v>
                </c:pt>
                <c:pt idx="8643">
                  <c:v>0.77451612903225797</c:v>
                </c:pt>
                <c:pt idx="8644">
                  <c:v>0.77419354838709697</c:v>
                </c:pt>
                <c:pt idx="8645">
                  <c:v>0.77387096774193498</c:v>
                </c:pt>
                <c:pt idx="8646">
                  <c:v>0.77354838709677398</c:v>
                </c:pt>
                <c:pt idx="8647">
                  <c:v>0.77322580645161298</c:v>
                </c:pt>
                <c:pt idx="8648">
                  <c:v>0.77290322580645199</c:v>
                </c:pt>
                <c:pt idx="8649">
                  <c:v>0.77258064516128999</c:v>
                </c:pt>
                <c:pt idx="8650">
                  <c:v>0.77225806451612899</c:v>
                </c:pt>
                <c:pt idx="8651">
                  <c:v>0.771935483870968</c:v>
                </c:pt>
                <c:pt idx="8652">
                  <c:v>0.771612903225806</c:v>
                </c:pt>
                <c:pt idx="8653">
                  <c:v>0.771290322580645</c:v>
                </c:pt>
                <c:pt idx="8654">
                  <c:v>0.77096774193548401</c:v>
                </c:pt>
                <c:pt idx="8655">
                  <c:v>0.77064516129032201</c:v>
                </c:pt>
                <c:pt idx="8656">
                  <c:v>0.77032258064516101</c:v>
                </c:pt>
                <c:pt idx="8657">
                  <c:v>0.77</c:v>
                </c:pt>
                <c:pt idx="8658">
                  <c:v>0.76967741935483902</c:v>
                </c:pt>
                <c:pt idx="8659">
                  <c:v>0.76935483870967702</c:v>
                </c:pt>
                <c:pt idx="8660">
                  <c:v>0.76903225806451603</c:v>
                </c:pt>
                <c:pt idx="8661">
                  <c:v>0.76870967741935503</c:v>
                </c:pt>
                <c:pt idx="8662">
                  <c:v>0.76838709677419403</c:v>
                </c:pt>
                <c:pt idx="8663">
                  <c:v>0.76806451612903204</c:v>
                </c:pt>
                <c:pt idx="8664">
                  <c:v>0.76774193548387104</c:v>
                </c:pt>
                <c:pt idx="8665">
                  <c:v>0.76741935483870904</c:v>
                </c:pt>
                <c:pt idx="8666">
                  <c:v>0.76709677419354805</c:v>
                </c:pt>
                <c:pt idx="8667">
                  <c:v>0.76677419354838705</c:v>
                </c:pt>
                <c:pt idx="8668">
                  <c:v>0.76645161290322605</c:v>
                </c:pt>
                <c:pt idx="8669">
                  <c:v>0.76612903225806395</c:v>
                </c:pt>
                <c:pt idx="8670">
                  <c:v>0.76580645161290295</c:v>
                </c:pt>
                <c:pt idx="8671">
                  <c:v>0.76548387096774195</c:v>
                </c:pt>
                <c:pt idx="8672">
                  <c:v>0.76516129032258096</c:v>
                </c:pt>
                <c:pt idx="8673">
                  <c:v>0.76483870967741896</c:v>
                </c:pt>
                <c:pt idx="8674">
                  <c:v>0.76451612903225796</c:v>
                </c:pt>
                <c:pt idx="8675">
                  <c:v>0.76419354838709697</c:v>
                </c:pt>
                <c:pt idx="8676">
                  <c:v>0.76387096774193497</c:v>
                </c:pt>
                <c:pt idx="8677">
                  <c:v>0.76354838709677397</c:v>
                </c:pt>
                <c:pt idx="8678">
                  <c:v>0.76322580645161298</c:v>
                </c:pt>
                <c:pt idx="8679">
                  <c:v>0.76290322580645198</c:v>
                </c:pt>
                <c:pt idx="8680">
                  <c:v>0.76258064516128998</c:v>
                </c:pt>
                <c:pt idx="8681">
                  <c:v>0.76225806451612899</c:v>
                </c:pt>
                <c:pt idx="8682">
                  <c:v>0.76193548387096799</c:v>
                </c:pt>
                <c:pt idx="8683">
                  <c:v>0.76161290322580699</c:v>
                </c:pt>
                <c:pt idx="8684">
                  <c:v>0.761290322580645</c:v>
                </c:pt>
                <c:pt idx="8685">
                  <c:v>0.760967741935484</c:v>
                </c:pt>
                <c:pt idx="8686">
                  <c:v>0.760645161290322</c:v>
                </c:pt>
                <c:pt idx="8687">
                  <c:v>0.76032258064516101</c:v>
                </c:pt>
                <c:pt idx="8688">
                  <c:v>0.76</c:v>
                </c:pt>
                <c:pt idx="8689">
                  <c:v>0.75967741935483901</c:v>
                </c:pt>
                <c:pt idx="8690">
                  <c:v>0.75935483870967702</c:v>
                </c:pt>
                <c:pt idx="8691">
                  <c:v>0.75903225806451602</c:v>
                </c:pt>
                <c:pt idx="8692">
                  <c:v>0.75870967741935502</c:v>
                </c:pt>
                <c:pt idx="8693">
                  <c:v>0.75838709677419402</c:v>
                </c:pt>
                <c:pt idx="8694">
                  <c:v>0.75806451612903203</c:v>
                </c:pt>
                <c:pt idx="8695">
                  <c:v>0.75774193548387103</c:v>
                </c:pt>
                <c:pt idx="8696">
                  <c:v>0.75741935483871003</c:v>
                </c:pt>
                <c:pt idx="8697">
                  <c:v>0.75709677419354804</c:v>
                </c:pt>
                <c:pt idx="8698">
                  <c:v>0.75677419354838704</c:v>
                </c:pt>
                <c:pt idx="8699">
                  <c:v>0.75645161290322604</c:v>
                </c:pt>
                <c:pt idx="8700">
                  <c:v>0.75612903225806405</c:v>
                </c:pt>
                <c:pt idx="8701">
                  <c:v>0.75580645161290305</c:v>
                </c:pt>
                <c:pt idx="8702">
                  <c:v>0.75548387096774205</c:v>
                </c:pt>
                <c:pt idx="8703">
                  <c:v>0.75516129032258095</c:v>
                </c:pt>
                <c:pt idx="8704">
                  <c:v>0.75483870967741995</c:v>
                </c:pt>
                <c:pt idx="8705">
                  <c:v>0.75451612903225795</c:v>
                </c:pt>
                <c:pt idx="8706">
                  <c:v>0.75419354838709696</c:v>
                </c:pt>
                <c:pt idx="8707">
                  <c:v>0.75387096774193496</c:v>
                </c:pt>
                <c:pt idx="8708">
                  <c:v>0.75354838709677396</c:v>
                </c:pt>
                <c:pt idx="8709">
                  <c:v>0.75322580645161297</c:v>
                </c:pt>
                <c:pt idx="8710">
                  <c:v>0.75290322580645197</c:v>
                </c:pt>
                <c:pt idx="8711">
                  <c:v>0.75258064516128997</c:v>
                </c:pt>
                <c:pt idx="8712">
                  <c:v>0.75225806451612898</c:v>
                </c:pt>
                <c:pt idx="8713">
                  <c:v>0.75193548387096798</c:v>
                </c:pt>
                <c:pt idx="8714">
                  <c:v>0.75161290322580698</c:v>
                </c:pt>
                <c:pt idx="8715">
                  <c:v>0.75129032258064499</c:v>
                </c:pt>
                <c:pt idx="8716">
                  <c:v>0.75096774193548399</c:v>
                </c:pt>
                <c:pt idx="8717">
                  <c:v>0.75064516129032299</c:v>
                </c:pt>
                <c:pt idx="8718">
                  <c:v>0.750322580645161</c:v>
                </c:pt>
                <c:pt idx="8719">
                  <c:v>0.75</c:v>
                </c:pt>
                <c:pt idx="8720">
                  <c:v>0.749677419354839</c:v>
                </c:pt>
                <c:pt idx="8721">
                  <c:v>0.74935483870967701</c:v>
                </c:pt>
                <c:pt idx="8722">
                  <c:v>0.74903225806451601</c:v>
                </c:pt>
                <c:pt idx="8723">
                  <c:v>0.74870967741935501</c:v>
                </c:pt>
                <c:pt idx="8724">
                  <c:v>0.74838709677419402</c:v>
                </c:pt>
                <c:pt idx="8725">
                  <c:v>0.74806451612903202</c:v>
                </c:pt>
                <c:pt idx="8726">
                  <c:v>0.74774193548387102</c:v>
                </c:pt>
                <c:pt idx="8727">
                  <c:v>0.74741935483871003</c:v>
                </c:pt>
                <c:pt idx="8728">
                  <c:v>0.74709677419354803</c:v>
                </c:pt>
                <c:pt idx="8729">
                  <c:v>0.74677419354838703</c:v>
                </c:pt>
                <c:pt idx="8730">
                  <c:v>0.74645161290322604</c:v>
                </c:pt>
                <c:pt idx="8731">
                  <c:v>0.74612903225806504</c:v>
                </c:pt>
                <c:pt idx="8732">
                  <c:v>0.74580645161290304</c:v>
                </c:pt>
                <c:pt idx="8733">
                  <c:v>0.74548387096774205</c:v>
                </c:pt>
                <c:pt idx="8734">
                  <c:v>0.74516129032258105</c:v>
                </c:pt>
                <c:pt idx="8735">
                  <c:v>0.74483870967741905</c:v>
                </c:pt>
                <c:pt idx="8736">
                  <c:v>0.74451612903225795</c:v>
                </c:pt>
                <c:pt idx="8737">
                  <c:v>0.74419354838709695</c:v>
                </c:pt>
                <c:pt idx="8738">
                  <c:v>0.74387096774193495</c:v>
                </c:pt>
                <c:pt idx="8739">
                  <c:v>0.74354838709677396</c:v>
                </c:pt>
                <c:pt idx="8740">
                  <c:v>0.74322580645161296</c:v>
                </c:pt>
                <c:pt idx="8741">
                  <c:v>0.74290322580645196</c:v>
                </c:pt>
                <c:pt idx="8742">
                  <c:v>0.74258064516128997</c:v>
                </c:pt>
                <c:pt idx="8743">
                  <c:v>0.74225806451612897</c:v>
                </c:pt>
                <c:pt idx="8744">
                  <c:v>0.74193548387096797</c:v>
                </c:pt>
                <c:pt idx="8745">
                  <c:v>0.74161290322580598</c:v>
                </c:pt>
                <c:pt idx="8746">
                  <c:v>0.74129032258064498</c:v>
                </c:pt>
                <c:pt idx="8747">
                  <c:v>0.74096774193548398</c:v>
                </c:pt>
                <c:pt idx="8748">
                  <c:v>0.74064516129032298</c:v>
                </c:pt>
                <c:pt idx="8749">
                  <c:v>0.74032258064516099</c:v>
                </c:pt>
                <c:pt idx="8750">
                  <c:v>0.74</c:v>
                </c:pt>
                <c:pt idx="8751">
                  <c:v>0.73966666666666703</c:v>
                </c:pt>
                <c:pt idx="8752">
                  <c:v>0.73933333333333295</c:v>
                </c:pt>
                <c:pt idx="8753">
                  <c:v>0.73899999999999999</c:v>
                </c:pt>
                <c:pt idx="8754">
                  <c:v>0.73866666666666703</c:v>
                </c:pt>
                <c:pt idx="8755">
                  <c:v>0.73833333333333395</c:v>
                </c:pt>
                <c:pt idx="8756">
                  <c:v>0.73799999999999999</c:v>
                </c:pt>
                <c:pt idx="8757">
                  <c:v>0.73766666666666703</c:v>
                </c:pt>
                <c:pt idx="8758">
                  <c:v>0.73733333333333295</c:v>
                </c:pt>
                <c:pt idx="8759">
                  <c:v>0.73699999999999999</c:v>
                </c:pt>
                <c:pt idx="8760">
                  <c:v>0.73666666666666702</c:v>
                </c:pt>
                <c:pt idx="8761">
                  <c:v>0.73633333333333295</c:v>
                </c:pt>
                <c:pt idx="8762">
                  <c:v>0.73599999999999999</c:v>
                </c:pt>
                <c:pt idx="8763">
                  <c:v>0.73566666666666702</c:v>
                </c:pt>
                <c:pt idx="8764">
                  <c:v>0.73533333333333395</c:v>
                </c:pt>
                <c:pt idx="8765">
                  <c:v>0.73499999999999999</c:v>
                </c:pt>
                <c:pt idx="8766">
                  <c:v>0.73466666666666602</c:v>
                </c:pt>
                <c:pt idx="8767">
                  <c:v>0.73433333333333295</c:v>
                </c:pt>
                <c:pt idx="8768">
                  <c:v>0.73399999999999999</c:v>
                </c:pt>
                <c:pt idx="8769">
                  <c:v>0.73366666666666702</c:v>
                </c:pt>
                <c:pt idx="8770">
                  <c:v>0.73333333333333295</c:v>
                </c:pt>
                <c:pt idx="8771">
                  <c:v>0.73299999999999998</c:v>
                </c:pt>
                <c:pt idx="8772">
                  <c:v>0.73266666666666702</c:v>
                </c:pt>
                <c:pt idx="8773">
                  <c:v>0.73233333333333295</c:v>
                </c:pt>
                <c:pt idx="8774">
                  <c:v>0.73199999999999998</c:v>
                </c:pt>
                <c:pt idx="8775">
                  <c:v>0.73166666666666702</c:v>
                </c:pt>
                <c:pt idx="8776">
                  <c:v>0.73133333333333295</c:v>
                </c:pt>
                <c:pt idx="8777">
                  <c:v>0.73099999999999998</c:v>
                </c:pt>
                <c:pt idx="8778">
                  <c:v>0.73066666666666702</c:v>
                </c:pt>
                <c:pt idx="8779">
                  <c:v>0.73033333333333295</c:v>
                </c:pt>
                <c:pt idx="8780">
                  <c:v>0.73</c:v>
                </c:pt>
                <c:pt idx="8781">
                  <c:v>0.72966666666666702</c:v>
                </c:pt>
                <c:pt idx="8782">
                  <c:v>0.72933333333333294</c:v>
                </c:pt>
                <c:pt idx="8783">
                  <c:v>0.72899999999999998</c:v>
                </c:pt>
                <c:pt idx="8784">
                  <c:v>0.72866666666666702</c:v>
                </c:pt>
                <c:pt idx="8785">
                  <c:v>0.72833333333333306</c:v>
                </c:pt>
                <c:pt idx="8786">
                  <c:v>0.72799999999999998</c:v>
                </c:pt>
                <c:pt idx="8787">
                  <c:v>0.72766666666666602</c:v>
                </c:pt>
                <c:pt idx="8788">
                  <c:v>0.72733333333333305</c:v>
                </c:pt>
                <c:pt idx="8789">
                  <c:v>0.72699999999999998</c:v>
                </c:pt>
                <c:pt idx="8790">
                  <c:v>0.72666666666666702</c:v>
                </c:pt>
                <c:pt idx="8791">
                  <c:v>0.72633333333333305</c:v>
                </c:pt>
                <c:pt idx="8792">
                  <c:v>0.72599999999999998</c:v>
                </c:pt>
                <c:pt idx="8793">
                  <c:v>0.72566666666666702</c:v>
                </c:pt>
                <c:pt idx="8794">
                  <c:v>0.72533333333333305</c:v>
                </c:pt>
                <c:pt idx="8795">
                  <c:v>0.72499999999999998</c:v>
                </c:pt>
                <c:pt idx="8796">
                  <c:v>0.72466666666666602</c:v>
                </c:pt>
                <c:pt idx="8797">
                  <c:v>0.72433333333333305</c:v>
                </c:pt>
                <c:pt idx="8798">
                  <c:v>0.72399999999999998</c:v>
                </c:pt>
                <c:pt idx="8799">
                  <c:v>0.72366666666666701</c:v>
                </c:pt>
                <c:pt idx="8800">
                  <c:v>0.72333333333333305</c:v>
                </c:pt>
                <c:pt idx="8801">
                  <c:v>0.72299999999999998</c:v>
                </c:pt>
                <c:pt idx="8802">
                  <c:v>0.72266666666666701</c:v>
                </c:pt>
                <c:pt idx="8803">
                  <c:v>0.72233333333333305</c:v>
                </c:pt>
                <c:pt idx="8804">
                  <c:v>0.72199999999999998</c:v>
                </c:pt>
                <c:pt idx="8805">
                  <c:v>0.72166666666666701</c:v>
                </c:pt>
                <c:pt idx="8806">
                  <c:v>0.72133333333333305</c:v>
                </c:pt>
                <c:pt idx="8807">
                  <c:v>0.72099999999999997</c:v>
                </c:pt>
                <c:pt idx="8808">
                  <c:v>0.72066666666666601</c:v>
                </c:pt>
                <c:pt idx="8809">
                  <c:v>0.72033333333333305</c:v>
                </c:pt>
                <c:pt idx="8810">
                  <c:v>0.72</c:v>
                </c:pt>
                <c:pt idx="8811">
                  <c:v>0.71966666666666701</c:v>
                </c:pt>
                <c:pt idx="8812">
                  <c:v>0.71933333333333305</c:v>
                </c:pt>
                <c:pt idx="8813">
                  <c:v>0.71899999999999997</c:v>
                </c:pt>
                <c:pt idx="8814">
                  <c:v>0.71866666666666701</c:v>
                </c:pt>
                <c:pt idx="8815">
                  <c:v>0.71833333333333305</c:v>
                </c:pt>
                <c:pt idx="8816">
                  <c:v>0.71799999999999997</c:v>
                </c:pt>
                <c:pt idx="8817">
                  <c:v>0.71766666666666601</c:v>
                </c:pt>
                <c:pt idx="8818">
                  <c:v>0.71733333333333305</c:v>
                </c:pt>
                <c:pt idx="8819">
                  <c:v>0.71699999999999997</c:v>
                </c:pt>
                <c:pt idx="8820">
                  <c:v>0.71666666666666701</c:v>
                </c:pt>
                <c:pt idx="8821">
                  <c:v>0.71633333333333304</c:v>
                </c:pt>
                <c:pt idx="8822">
                  <c:v>0.71599999999999997</c:v>
                </c:pt>
                <c:pt idx="8823">
                  <c:v>0.71566666666666701</c:v>
                </c:pt>
                <c:pt idx="8824">
                  <c:v>0.71533333333333304</c:v>
                </c:pt>
                <c:pt idx="8825">
                  <c:v>0.71499999999999997</c:v>
                </c:pt>
                <c:pt idx="8826">
                  <c:v>0.71466666666666601</c:v>
                </c:pt>
                <c:pt idx="8827">
                  <c:v>0.71433333333333304</c:v>
                </c:pt>
                <c:pt idx="8828">
                  <c:v>0.71399999999999997</c:v>
                </c:pt>
                <c:pt idx="8829">
                  <c:v>0.713666666666667</c:v>
                </c:pt>
                <c:pt idx="8830">
                  <c:v>0.71333333333333304</c:v>
                </c:pt>
                <c:pt idx="8831">
                  <c:v>0.71299999999999997</c:v>
                </c:pt>
                <c:pt idx="8832">
                  <c:v>0.712666666666667</c:v>
                </c:pt>
                <c:pt idx="8833">
                  <c:v>0.71233333333333304</c:v>
                </c:pt>
                <c:pt idx="8834">
                  <c:v>0.71199999999999997</c:v>
                </c:pt>
                <c:pt idx="8835">
                  <c:v>0.711666666666667</c:v>
                </c:pt>
                <c:pt idx="8836">
                  <c:v>0.71133333333333304</c:v>
                </c:pt>
                <c:pt idx="8837">
                  <c:v>0.71099999999999997</c:v>
                </c:pt>
                <c:pt idx="8838">
                  <c:v>0.710666666666667</c:v>
                </c:pt>
                <c:pt idx="8839">
                  <c:v>0.71033333333333304</c:v>
                </c:pt>
                <c:pt idx="8840">
                  <c:v>0.71</c:v>
                </c:pt>
                <c:pt idx="8841">
                  <c:v>0.709666666666667</c:v>
                </c:pt>
                <c:pt idx="8842">
                  <c:v>0.70933333333333304</c:v>
                </c:pt>
                <c:pt idx="8843">
                  <c:v>0.70899999999999996</c:v>
                </c:pt>
                <c:pt idx="8844">
                  <c:v>0.708666666666667</c:v>
                </c:pt>
                <c:pt idx="8845">
                  <c:v>0.70833333333333304</c:v>
                </c:pt>
                <c:pt idx="8846">
                  <c:v>0.70799999999999996</c:v>
                </c:pt>
                <c:pt idx="8847">
                  <c:v>0.707666666666666</c:v>
                </c:pt>
                <c:pt idx="8848">
                  <c:v>0.70733333333333304</c:v>
                </c:pt>
                <c:pt idx="8849">
                  <c:v>0.70699999999999996</c:v>
                </c:pt>
                <c:pt idx="8850">
                  <c:v>0.706666666666667</c:v>
                </c:pt>
                <c:pt idx="8851">
                  <c:v>0.70633333333333304</c:v>
                </c:pt>
                <c:pt idx="8852">
                  <c:v>0.70599999999999996</c:v>
                </c:pt>
                <c:pt idx="8853">
                  <c:v>0.705666666666667</c:v>
                </c:pt>
                <c:pt idx="8854">
                  <c:v>0.70533333333333303</c:v>
                </c:pt>
                <c:pt idx="8855">
                  <c:v>0.70499999999999996</c:v>
                </c:pt>
                <c:pt idx="8856">
                  <c:v>0.704666666666666</c:v>
                </c:pt>
                <c:pt idx="8857">
                  <c:v>0.70433333333333303</c:v>
                </c:pt>
                <c:pt idx="8858">
                  <c:v>0.70399999999999996</c:v>
                </c:pt>
                <c:pt idx="8859">
                  <c:v>0.703666666666667</c:v>
                </c:pt>
                <c:pt idx="8860">
                  <c:v>0.70333333333333303</c:v>
                </c:pt>
                <c:pt idx="8861">
                  <c:v>0.70299999999999996</c:v>
                </c:pt>
                <c:pt idx="8862">
                  <c:v>0.70266666666666699</c:v>
                </c:pt>
                <c:pt idx="8863">
                  <c:v>0.70233333333333303</c:v>
                </c:pt>
                <c:pt idx="8864">
                  <c:v>0.70199999999999996</c:v>
                </c:pt>
                <c:pt idx="8865">
                  <c:v>0.70166666666666699</c:v>
                </c:pt>
                <c:pt idx="8866">
                  <c:v>0.70133333333333303</c:v>
                </c:pt>
                <c:pt idx="8867">
                  <c:v>0.70099999999999996</c:v>
                </c:pt>
                <c:pt idx="8868">
                  <c:v>0.70066666666666699</c:v>
                </c:pt>
                <c:pt idx="8869">
                  <c:v>0.70033333333333303</c:v>
                </c:pt>
                <c:pt idx="8870">
                  <c:v>0.7</c:v>
                </c:pt>
                <c:pt idx="8871">
                  <c:v>0.69966666666666699</c:v>
                </c:pt>
                <c:pt idx="8872">
                  <c:v>0.69933333333333303</c:v>
                </c:pt>
                <c:pt idx="8873">
                  <c:v>0.69899999999999995</c:v>
                </c:pt>
                <c:pt idx="8874">
                  <c:v>0.69866666666666699</c:v>
                </c:pt>
                <c:pt idx="8875">
                  <c:v>0.69833333333333303</c:v>
                </c:pt>
                <c:pt idx="8876">
                  <c:v>0.69799999999999995</c:v>
                </c:pt>
                <c:pt idx="8877">
                  <c:v>0.69766666666666599</c:v>
                </c:pt>
                <c:pt idx="8878">
                  <c:v>0.69733333333333303</c:v>
                </c:pt>
                <c:pt idx="8879">
                  <c:v>0.69699999999999995</c:v>
                </c:pt>
                <c:pt idx="8880">
                  <c:v>0.69666666666666699</c:v>
                </c:pt>
                <c:pt idx="8881">
                  <c:v>0.69633333333333303</c:v>
                </c:pt>
                <c:pt idx="8882">
                  <c:v>0.69599999999999995</c:v>
                </c:pt>
                <c:pt idx="8883">
                  <c:v>0.69566666666666699</c:v>
                </c:pt>
                <c:pt idx="8884">
                  <c:v>0.69533333333333303</c:v>
                </c:pt>
                <c:pt idx="8885">
                  <c:v>0.69499999999999995</c:v>
                </c:pt>
                <c:pt idx="8886">
                  <c:v>0.69466666666666699</c:v>
                </c:pt>
                <c:pt idx="8887">
                  <c:v>0.69433333333333302</c:v>
                </c:pt>
                <c:pt idx="8888">
                  <c:v>0.69399999999999995</c:v>
                </c:pt>
                <c:pt idx="8889">
                  <c:v>0.69366666666666699</c:v>
                </c:pt>
                <c:pt idx="8890">
                  <c:v>0.69333333333333302</c:v>
                </c:pt>
                <c:pt idx="8891">
                  <c:v>0.69299999999999995</c:v>
                </c:pt>
                <c:pt idx="8892">
                  <c:v>0.69266666666666699</c:v>
                </c:pt>
                <c:pt idx="8893">
                  <c:v>0.69233333333333302</c:v>
                </c:pt>
                <c:pt idx="8894">
                  <c:v>0.69199999999999995</c:v>
                </c:pt>
                <c:pt idx="8895">
                  <c:v>0.69166666666666698</c:v>
                </c:pt>
                <c:pt idx="8896">
                  <c:v>0.69133333333333302</c:v>
                </c:pt>
                <c:pt idx="8897">
                  <c:v>0.69099999999999995</c:v>
                </c:pt>
                <c:pt idx="8898">
                  <c:v>0.69066666666666698</c:v>
                </c:pt>
                <c:pt idx="8899">
                  <c:v>0.69033333333333302</c:v>
                </c:pt>
                <c:pt idx="8900">
                  <c:v>0.69</c:v>
                </c:pt>
                <c:pt idx="8901">
                  <c:v>0.68966666666666698</c:v>
                </c:pt>
                <c:pt idx="8902">
                  <c:v>0.68933333333333302</c:v>
                </c:pt>
                <c:pt idx="8903">
                  <c:v>0.68899999999999995</c:v>
                </c:pt>
                <c:pt idx="8904">
                  <c:v>0.68866666666666698</c:v>
                </c:pt>
                <c:pt idx="8905">
                  <c:v>0.68833333333333302</c:v>
                </c:pt>
                <c:pt idx="8906">
                  <c:v>0.68799999999999994</c:v>
                </c:pt>
                <c:pt idx="8907">
                  <c:v>0.68766666666666598</c:v>
                </c:pt>
                <c:pt idx="8908">
                  <c:v>0.68733333333333302</c:v>
                </c:pt>
                <c:pt idx="8909">
                  <c:v>0.68700000000000006</c:v>
                </c:pt>
                <c:pt idx="8910">
                  <c:v>0.68666666666666698</c:v>
                </c:pt>
                <c:pt idx="8911">
                  <c:v>0.68633333333333302</c:v>
                </c:pt>
                <c:pt idx="8912">
                  <c:v>0.68600000000000005</c:v>
                </c:pt>
                <c:pt idx="8913">
                  <c:v>0.68566666666666698</c:v>
                </c:pt>
                <c:pt idx="8914">
                  <c:v>0.68533333333333302</c:v>
                </c:pt>
                <c:pt idx="8915">
                  <c:v>0.68500000000000005</c:v>
                </c:pt>
                <c:pt idx="8916">
                  <c:v>0.68466666666666698</c:v>
                </c:pt>
                <c:pt idx="8917">
                  <c:v>0.68433333333333302</c:v>
                </c:pt>
                <c:pt idx="8918">
                  <c:v>0.68400000000000005</c:v>
                </c:pt>
                <c:pt idx="8919">
                  <c:v>0.68366666666666698</c:v>
                </c:pt>
                <c:pt idx="8920">
                  <c:v>0.68333333333333302</c:v>
                </c:pt>
                <c:pt idx="8921">
                  <c:v>0.68300000000000005</c:v>
                </c:pt>
                <c:pt idx="8922">
                  <c:v>0.68266666666666698</c:v>
                </c:pt>
                <c:pt idx="8923">
                  <c:v>0.68233333333333301</c:v>
                </c:pt>
                <c:pt idx="8924">
                  <c:v>0.68200000000000005</c:v>
                </c:pt>
                <c:pt idx="8925">
                  <c:v>0.68166666666666698</c:v>
                </c:pt>
                <c:pt idx="8926">
                  <c:v>0.68133333333333301</c:v>
                </c:pt>
                <c:pt idx="8927">
                  <c:v>0.68100000000000005</c:v>
                </c:pt>
                <c:pt idx="8928">
                  <c:v>0.68066666666666698</c:v>
                </c:pt>
                <c:pt idx="8929">
                  <c:v>0.68033333333333301</c:v>
                </c:pt>
                <c:pt idx="8930">
                  <c:v>0.68</c:v>
                </c:pt>
                <c:pt idx="8931">
                  <c:v>0.67966666666666697</c:v>
                </c:pt>
                <c:pt idx="8932">
                  <c:v>0.67933333333333301</c:v>
                </c:pt>
                <c:pt idx="8933">
                  <c:v>0.67900000000000005</c:v>
                </c:pt>
                <c:pt idx="8934">
                  <c:v>0.67866666666666697</c:v>
                </c:pt>
                <c:pt idx="8935">
                  <c:v>0.67833333333333301</c:v>
                </c:pt>
                <c:pt idx="8936">
                  <c:v>0.67800000000000005</c:v>
                </c:pt>
                <c:pt idx="8937">
                  <c:v>0.67766666666666597</c:v>
                </c:pt>
                <c:pt idx="8938">
                  <c:v>0.67733333333333301</c:v>
                </c:pt>
                <c:pt idx="8939">
                  <c:v>0.67700000000000005</c:v>
                </c:pt>
                <c:pt idx="8940">
                  <c:v>0.67666666666666697</c:v>
                </c:pt>
                <c:pt idx="8941">
                  <c:v>0.67633333333333301</c:v>
                </c:pt>
                <c:pt idx="8942">
                  <c:v>0.67600000000000005</c:v>
                </c:pt>
                <c:pt idx="8943">
                  <c:v>0.67566666666666697</c:v>
                </c:pt>
                <c:pt idx="8944">
                  <c:v>0.67533333333333301</c:v>
                </c:pt>
                <c:pt idx="8945">
                  <c:v>0.67500000000000004</c:v>
                </c:pt>
                <c:pt idx="8946">
                  <c:v>0.67466666666666697</c:v>
                </c:pt>
                <c:pt idx="8947">
                  <c:v>0.67433333333333301</c:v>
                </c:pt>
                <c:pt idx="8948">
                  <c:v>0.67400000000000004</c:v>
                </c:pt>
                <c:pt idx="8949">
                  <c:v>0.67366666666666697</c:v>
                </c:pt>
                <c:pt idx="8950">
                  <c:v>0.67333333333333301</c:v>
                </c:pt>
                <c:pt idx="8951">
                  <c:v>0.67300000000000004</c:v>
                </c:pt>
                <c:pt idx="8952">
                  <c:v>0.67266666666666697</c:v>
                </c:pt>
                <c:pt idx="8953">
                  <c:v>0.67233333333333301</c:v>
                </c:pt>
                <c:pt idx="8954">
                  <c:v>0.67200000000000004</c:v>
                </c:pt>
                <c:pt idx="8955">
                  <c:v>0.67166666666666697</c:v>
                </c:pt>
                <c:pt idx="8956">
                  <c:v>0.671333333333333</c:v>
                </c:pt>
                <c:pt idx="8957">
                  <c:v>0.67100000000000004</c:v>
                </c:pt>
                <c:pt idx="8958">
                  <c:v>0.67066666666666697</c:v>
                </c:pt>
                <c:pt idx="8959">
                  <c:v>0.670333333333333</c:v>
                </c:pt>
                <c:pt idx="8960">
                  <c:v>0.67</c:v>
                </c:pt>
                <c:pt idx="8961">
                  <c:v>0.66966666666666697</c:v>
                </c:pt>
                <c:pt idx="8962">
                  <c:v>0.669333333333333</c:v>
                </c:pt>
                <c:pt idx="8963">
                  <c:v>0.66900000000000004</c:v>
                </c:pt>
                <c:pt idx="8964">
                  <c:v>0.66866666666666696</c:v>
                </c:pt>
                <c:pt idx="8965">
                  <c:v>0.668333333333333</c:v>
                </c:pt>
                <c:pt idx="8966">
                  <c:v>0.66800000000000004</c:v>
                </c:pt>
                <c:pt idx="8967">
                  <c:v>0.66766666666666596</c:v>
                </c:pt>
                <c:pt idx="8968">
                  <c:v>0.667333333333333</c:v>
                </c:pt>
                <c:pt idx="8969">
                  <c:v>0.66700000000000004</c:v>
                </c:pt>
                <c:pt idx="8970">
                  <c:v>0.66666666666666696</c:v>
                </c:pt>
                <c:pt idx="8971">
                  <c:v>0.666333333333333</c:v>
                </c:pt>
                <c:pt idx="8972">
                  <c:v>0.66600000000000004</c:v>
                </c:pt>
                <c:pt idx="8973">
                  <c:v>0.66566666666666696</c:v>
                </c:pt>
                <c:pt idx="8974">
                  <c:v>0.665333333333333</c:v>
                </c:pt>
                <c:pt idx="8975">
                  <c:v>0.66500000000000004</c:v>
                </c:pt>
                <c:pt idx="8976">
                  <c:v>0.66466666666666696</c:v>
                </c:pt>
                <c:pt idx="8977">
                  <c:v>0.664333333333333</c:v>
                </c:pt>
                <c:pt idx="8978">
                  <c:v>0.66400000000000003</c:v>
                </c:pt>
                <c:pt idx="8979">
                  <c:v>0.66366666666666696</c:v>
                </c:pt>
                <c:pt idx="8980">
                  <c:v>0.663333333333333</c:v>
                </c:pt>
                <c:pt idx="8981">
                  <c:v>0.66300000000000003</c:v>
                </c:pt>
                <c:pt idx="8982">
                  <c:v>0.66266666666666696</c:v>
                </c:pt>
                <c:pt idx="8983">
                  <c:v>0.662333333333333</c:v>
                </c:pt>
                <c:pt idx="8984">
                  <c:v>0.66200000000000003</c:v>
                </c:pt>
                <c:pt idx="8985">
                  <c:v>0.66166666666666696</c:v>
                </c:pt>
                <c:pt idx="8986">
                  <c:v>0.661333333333333</c:v>
                </c:pt>
                <c:pt idx="8987">
                  <c:v>0.66100000000000003</c:v>
                </c:pt>
                <c:pt idx="8988">
                  <c:v>0.66066666666666596</c:v>
                </c:pt>
                <c:pt idx="8989">
                  <c:v>0.66033333333333299</c:v>
                </c:pt>
                <c:pt idx="8990">
                  <c:v>0.66</c:v>
                </c:pt>
                <c:pt idx="8991">
                  <c:v>0.65966666666666696</c:v>
                </c:pt>
                <c:pt idx="8992">
                  <c:v>0.65933333333333299</c:v>
                </c:pt>
                <c:pt idx="8993">
                  <c:v>0.65900000000000003</c:v>
                </c:pt>
                <c:pt idx="8994">
                  <c:v>0.65866666666666696</c:v>
                </c:pt>
                <c:pt idx="8995">
                  <c:v>0.65833333333333299</c:v>
                </c:pt>
                <c:pt idx="8996">
                  <c:v>0.65800000000000003</c:v>
                </c:pt>
                <c:pt idx="8997">
                  <c:v>0.65766666666666596</c:v>
                </c:pt>
                <c:pt idx="8998">
                  <c:v>0.65733333333333299</c:v>
                </c:pt>
                <c:pt idx="8999">
                  <c:v>0.65700000000000003</c:v>
                </c:pt>
                <c:pt idx="9000">
                  <c:v>0.65666666666666695</c:v>
                </c:pt>
                <c:pt idx="9001">
                  <c:v>0.65633333333333299</c:v>
                </c:pt>
                <c:pt idx="9002">
                  <c:v>0.65600000000000003</c:v>
                </c:pt>
                <c:pt idx="9003">
                  <c:v>0.65566666666666695</c:v>
                </c:pt>
                <c:pt idx="9004">
                  <c:v>0.65533333333333299</c:v>
                </c:pt>
                <c:pt idx="9005">
                  <c:v>0.65500000000000003</c:v>
                </c:pt>
                <c:pt idx="9006">
                  <c:v>0.65466666666666695</c:v>
                </c:pt>
                <c:pt idx="9007">
                  <c:v>0.65433333333333299</c:v>
                </c:pt>
                <c:pt idx="9008">
                  <c:v>0.65400000000000003</c:v>
                </c:pt>
                <c:pt idx="9009">
                  <c:v>0.65366666666666595</c:v>
                </c:pt>
                <c:pt idx="9010">
                  <c:v>0.65333333333333299</c:v>
                </c:pt>
                <c:pt idx="9011">
                  <c:v>0.65300000000000002</c:v>
                </c:pt>
                <c:pt idx="9012">
                  <c:v>0.65266666666666695</c:v>
                </c:pt>
                <c:pt idx="9013">
                  <c:v>0.65233333333333299</c:v>
                </c:pt>
                <c:pt idx="9014">
                  <c:v>0.65200000000000002</c:v>
                </c:pt>
                <c:pt idx="9015">
                  <c:v>0.65166666666666695</c:v>
                </c:pt>
                <c:pt idx="9016">
                  <c:v>0.65133333333333299</c:v>
                </c:pt>
                <c:pt idx="9017">
                  <c:v>0.65100000000000002</c:v>
                </c:pt>
                <c:pt idx="9018">
                  <c:v>0.65066666666666595</c:v>
                </c:pt>
                <c:pt idx="9019">
                  <c:v>0.65033333333333299</c:v>
                </c:pt>
                <c:pt idx="9020">
                  <c:v>0.65</c:v>
                </c:pt>
                <c:pt idx="9021">
                  <c:v>0.64966666666666695</c:v>
                </c:pt>
                <c:pt idx="9022">
                  <c:v>0.64933333333333298</c:v>
                </c:pt>
                <c:pt idx="9023">
                  <c:v>0.64900000000000002</c:v>
                </c:pt>
                <c:pt idx="9024">
                  <c:v>0.64866666666666695</c:v>
                </c:pt>
                <c:pt idx="9025">
                  <c:v>0.64833333333333298</c:v>
                </c:pt>
                <c:pt idx="9026">
                  <c:v>0.64800000000000002</c:v>
                </c:pt>
                <c:pt idx="9027">
                  <c:v>0.64766666666666695</c:v>
                </c:pt>
                <c:pt idx="9028">
                  <c:v>0.64733333333333298</c:v>
                </c:pt>
                <c:pt idx="9029">
                  <c:v>0.64700000000000002</c:v>
                </c:pt>
                <c:pt idx="9030">
                  <c:v>0.64666666666666694</c:v>
                </c:pt>
                <c:pt idx="9031">
                  <c:v>0.64633333333333298</c:v>
                </c:pt>
                <c:pt idx="9032">
                  <c:v>0.64600000000000002</c:v>
                </c:pt>
                <c:pt idx="9033">
                  <c:v>0.64566666666666706</c:v>
                </c:pt>
                <c:pt idx="9034">
                  <c:v>0.64533333333333298</c:v>
                </c:pt>
                <c:pt idx="9035">
                  <c:v>0.64500000000000002</c:v>
                </c:pt>
                <c:pt idx="9036">
                  <c:v>0.64466666666666705</c:v>
                </c:pt>
                <c:pt idx="9037">
                  <c:v>0.64433333333333298</c:v>
                </c:pt>
                <c:pt idx="9038">
                  <c:v>0.64400000000000002</c:v>
                </c:pt>
                <c:pt idx="9039">
                  <c:v>0.64366666666666605</c:v>
                </c:pt>
                <c:pt idx="9040">
                  <c:v>0.64333333333333298</c:v>
                </c:pt>
                <c:pt idx="9041">
                  <c:v>0.64300000000000002</c:v>
                </c:pt>
                <c:pt idx="9042">
                  <c:v>0.64266666666666605</c:v>
                </c:pt>
                <c:pt idx="9043">
                  <c:v>0.64233333333333298</c:v>
                </c:pt>
                <c:pt idx="9044">
                  <c:v>0.64200000000000002</c:v>
                </c:pt>
                <c:pt idx="9045">
                  <c:v>0.64166666666666705</c:v>
                </c:pt>
                <c:pt idx="9046">
                  <c:v>0.64133333333333298</c:v>
                </c:pt>
                <c:pt idx="9047">
                  <c:v>0.64100000000000001</c:v>
                </c:pt>
                <c:pt idx="9048">
                  <c:v>0.64066666666666605</c:v>
                </c:pt>
                <c:pt idx="9049">
                  <c:v>0.64033333333333298</c:v>
                </c:pt>
                <c:pt idx="9050">
                  <c:v>0.64</c:v>
                </c:pt>
                <c:pt idx="9051">
                  <c:v>0.63966666666666605</c:v>
                </c:pt>
                <c:pt idx="9052">
                  <c:v>0.63933333333333298</c:v>
                </c:pt>
                <c:pt idx="9053">
                  <c:v>0.63900000000000001</c:v>
                </c:pt>
                <c:pt idx="9054">
                  <c:v>0.63866666666666705</c:v>
                </c:pt>
                <c:pt idx="9055">
                  <c:v>0.63833333333333298</c:v>
                </c:pt>
                <c:pt idx="9056">
                  <c:v>0.63800000000000001</c:v>
                </c:pt>
                <c:pt idx="9057">
                  <c:v>0.63766666666666705</c:v>
                </c:pt>
                <c:pt idx="9058">
                  <c:v>0.63733333333333297</c:v>
                </c:pt>
                <c:pt idx="9059">
                  <c:v>0.63700000000000001</c:v>
                </c:pt>
                <c:pt idx="9060">
                  <c:v>0.63666666666666605</c:v>
                </c:pt>
                <c:pt idx="9061">
                  <c:v>0.63633333333333297</c:v>
                </c:pt>
                <c:pt idx="9062">
                  <c:v>0.63600000000000001</c:v>
                </c:pt>
                <c:pt idx="9063">
                  <c:v>0.63566666666666705</c:v>
                </c:pt>
                <c:pt idx="9064">
                  <c:v>0.63533333333333297</c:v>
                </c:pt>
                <c:pt idx="9065">
                  <c:v>0.63500000000000001</c:v>
                </c:pt>
                <c:pt idx="9066">
                  <c:v>0.63466666666666705</c:v>
                </c:pt>
                <c:pt idx="9067">
                  <c:v>0.63433333333333297</c:v>
                </c:pt>
                <c:pt idx="9068">
                  <c:v>0.63400000000000001</c:v>
                </c:pt>
                <c:pt idx="9069">
                  <c:v>0.63366666666666605</c:v>
                </c:pt>
                <c:pt idx="9070">
                  <c:v>0.63333333333333297</c:v>
                </c:pt>
                <c:pt idx="9071">
                  <c:v>0.63300000000000001</c:v>
                </c:pt>
                <c:pt idx="9072">
                  <c:v>0.63266666666666604</c:v>
                </c:pt>
                <c:pt idx="9073">
                  <c:v>0.63233333333333297</c:v>
                </c:pt>
                <c:pt idx="9074">
                  <c:v>0.63200000000000001</c:v>
                </c:pt>
                <c:pt idx="9075">
                  <c:v>0.63166666666666704</c:v>
                </c:pt>
                <c:pt idx="9076">
                  <c:v>0.63133333333333297</c:v>
                </c:pt>
                <c:pt idx="9077">
                  <c:v>0.63100000000000001</c:v>
                </c:pt>
                <c:pt idx="9078">
                  <c:v>0.63066666666666604</c:v>
                </c:pt>
                <c:pt idx="9079">
                  <c:v>0.63033333333333297</c:v>
                </c:pt>
                <c:pt idx="9080">
                  <c:v>0.63</c:v>
                </c:pt>
                <c:pt idx="9081">
                  <c:v>0.62966666666666704</c:v>
                </c:pt>
                <c:pt idx="9082">
                  <c:v>0.62933333333333297</c:v>
                </c:pt>
                <c:pt idx="9083">
                  <c:v>0.629</c:v>
                </c:pt>
                <c:pt idx="9084">
                  <c:v>0.62866666666666704</c:v>
                </c:pt>
                <c:pt idx="9085">
                  <c:v>0.62833333333333297</c:v>
                </c:pt>
                <c:pt idx="9086">
                  <c:v>0.628</c:v>
                </c:pt>
                <c:pt idx="9087">
                  <c:v>0.62766666666666704</c:v>
                </c:pt>
                <c:pt idx="9088">
                  <c:v>0.62733333333333297</c:v>
                </c:pt>
                <c:pt idx="9089">
                  <c:v>0.627</c:v>
                </c:pt>
                <c:pt idx="9090">
                  <c:v>0.62666666666666604</c:v>
                </c:pt>
                <c:pt idx="9091">
                  <c:v>0.62633333333333296</c:v>
                </c:pt>
                <c:pt idx="9092">
                  <c:v>0.626</c:v>
                </c:pt>
                <c:pt idx="9093">
                  <c:v>0.62566666666666704</c:v>
                </c:pt>
                <c:pt idx="9094">
                  <c:v>0.62533333333333296</c:v>
                </c:pt>
                <c:pt idx="9095">
                  <c:v>0.625</c:v>
                </c:pt>
                <c:pt idx="9096">
                  <c:v>0.62466666666666704</c:v>
                </c:pt>
                <c:pt idx="9097">
                  <c:v>0.62433333333333296</c:v>
                </c:pt>
                <c:pt idx="9098">
                  <c:v>0.624</c:v>
                </c:pt>
                <c:pt idx="9099">
                  <c:v>0.62366666666666604</c:v>
                </c:pt>
                <c:pt idx="9100">
                  <c:v>0.62333333333333296</c:v>
                </c:pt>
                <c:pt idx="9101">
                  <c:v>0.623</c:v>
                </c:pt>
                <c:pt idx="9102">
                  <c:v>0.62266666666666604</c:v>
                </c:pt>
                <c:pt idx="9103">
                  <c:v>0.62233333333333296</c:v>
                </c:pt>
                <c:pt idx="9104">
                  <c:v>0.622</c:v>
                </c:pt>
                <c:pt idx="9105">
                  <c:v>0.62166666666666703</c:v>
                </c:pt>
                <c:pt idx="9106">
                  <c:v>0.62133333333333296</c:v>
                </c:pt>
                <c:pt idx="9107">
                  <c:v>0.621</c:v>
                </c:pt>
                <c:pt idx="9108">
                  <c:v>0.62066666666666603</c:v>
                </c:pt>
                <c:pt idx="9109">
                  <c:v>0.62033333333333296</c:v>
                </c:pt>
                <c:pt idx="9110">
                  <c:v>0.62</c:v>
                </c:pt>
                <c:pt idx="9111">
                  <c:v>0.61966666666666703</c:v>
                </c:pt>
                <c:pt idx="9112">
                  <c:v>0.61933333333333296</c:v>
                </c:pt>
                <c:pt idx="9113">
                  <c:v>0.61899999999999999</c:v>
                </c:pt>
                <c:pt idx="9114">
                  <c:v>0.61866666666666703</c:v>
                </c:pt>
                <c:pt idx="9115">
                  <c:v>0.61833333333333296</c:v>
                </c:pt>
                <c:pt idx="9116">
                  <c:v>0.61799999999999999</c:v>
                </c:pt>
                <c:pt idx="9117">
                  <c:v>0.61766666666666703</c:v>
                </c:pt>
                <c:pt idx="9118">
                  <c:v>0.61733333333333296</c:v>
                </c:pt>
                <c:pt idx="9119">
                  <c:v>0.61699999999999999</c:v>
                </c:pt>
                <c:pt idx="9120">
                  <c:v>0.61666666666666603</c:v>
                </c:pt>
                <c:pt idx="9121">
                  <c:v>0.61633333333333296</c:v>
                </c:pt>
                <c:pt idx="9122">
                  <c:v>0.61599999999999999</c:v>
                </c:pt>
                <c:pt idx="9123">
                  <c:v>0.61566666666666703</c:v>
                </c:pt>
                <c:pt idx="9124">
                  <c:v>0.61533333333333295</c:v>
                </c:pt>
                <c:pt idx="9125">
                  <c:v>0.61499999999999999</c:v>
                </c:pt>
                <c:pt idx="9126">
                  <c:v>0.61466666666666703</c:v>
                </c:pt>
                <c:pt idx="9127">
                  <c:v>0.61433333333333295</c:v>
                </c:pt>
                <c:pt idx="9128">
                  <c:v>0.61399999999999999</c:v>
                </c:pt>
                <c:pt idx="9129">
                  <c:v>0.61366666666666603</c:v>
                </c:pt>
                <c:pt idx="9130">
                  <c:v>0.61333333333333295</c:v>
                </c:pt>
                <c:pt idx="9131">
                  <c:v>0.61299999999999999</c:v>
                </c:pt>
                <c:pt idx="9132">
                  <c:v>0.61266666666666603</c:v>
                </c:pt>
                <c:pt idx="9133">
                  <c:v>0.61233333333333295</c:v>
                </c:pt>
                <c:pt idx="9134">
                  <c:v>0.61199999999999999</c:v>
                </c:pt>
                <c:pt idx="9135">
                  <c:v>0.61166666666666702</c:v>
                </c:pt>
                <c:pt idx="9136">
                  <c:v>0.61133333333333295</c:v>
                </c:pt>
                <c:pt idx="9137">
                  <c:v>0.61099999999999999</c:v>
                </c:pt>
                <c:pt idx="9138">
                  <c:v>0.61066666666666702</c:v>
                </c:pt>
                <c:pt idx="9139">
                  <c:v>0.61033333333333295</c:v>
                </c:pt>
                <c:pt idx="9140">
                  <c:v>0.61</c:v>
                </c:pt>
                <c:pt idx="9141">
                  <c:v>0.60966666666666602</c:v>
                </c:pt>
                <c:pt idx="9142">
                  <c:v>0.60933333333333295</c:v>
                </c:pt>
                <c:pt idx="9143">
                  <c:v>0.60899999999999999</c:v>
                </c:pt>
                <c:pt idx="9144">
                  <c:v>0.60866666666666702</c:v>
                </c:pt>
                <c:pt idx="9145">
                  <c:v>0.60833333333333295</c:v>
                </c:pt>
                <c:pt idx="9146">
                  <c:v>0.60799999999999998</c:v>
                </c:pt>
                <c:pt idx="9147">
                  <c:v>0.60766666666666702</c:v>
                </c:pt>
                <c:pt idx="9148">
                  <c:v>0.60733333333333295</c:v>
                </c:pt>
                <c:pt idx="9149">
                  <c:v>0.60699999999999998</c:v>
                </c:pt>
                <c:pt idx="9150">
                  <c:v>0.60666666666666602</c:v>
                </c:pt>
                <c:pt idx="9151">
                  <c:v>0.60633333333333295</c:v>
                </c:pt>
                <c:pt idx="9152">
                  <c:v>0.60599999999999998</c:v>
                </c:pt>
                <c:pt idx="9153">
                  <c:v>0.60566666666666702</c:v>
                </c:pt>
                <c:pt idx="9154">
                  <c:v>0.60533333333333295</c:v>
                </c:pt>
                <c:pt idx="9155">
                  <c:v>0.60499999999999998</c:v>
                </c:pt>
                <c:pt idx="9156">
                  <c:v>0.60466666666666702</c:v>
                </c:pt>
                <c:pt idx="9157">
                  <c:v>0.60433333333333294</c:v>
                </c:pt>
                <c:pt idx="9158">
                  <c:v>0.60399999999999998</c:v>
                </c:pt>
                <c:pt idx="9159">
                  <c:v>0.60366666666666602</c:v>
                </c:pt>
                <c:pt idx="9160">
                  <c:v>0.60333333333333306</c:v>
                </c:pt>
                <c:pt idx="9161">
                  <c:v>0.60299999999999998</c:v>
                </c:pt>
                <c:pt idx="9162">
                  <c:v>0.60266666666666602</c:v>
                </c:pt>
                <c:pt idx="9163">
                  <c:v>0.60233333333333305</c:v>
                </c:pt>
                <c:pt idx="9164">
                  <c:v>0.60199999999999998</c:v>
                </c:pt>
                <c:pt idx="9165">
                  <c:v>0.60166666666666702</c:v>
                </c:pt>
                <c:pt idx="9166">
                  <c:v>0.60133333333333305</c:v>
                </c:pt>
                <c:pt idx="9167">
                  <c:v>0.60099999999999998</c:v>
                </c:pt>
                <c:pt idx="9168">
                  <c:v>0.60066666666666702</c:v>
                </c:pt>
                <c:pt idx="9169">
                  <c:v>0.60033333333333305</c:v>
                </c:pt>
                <c:pt idx="9170">
                  <c:v>0.6</c:v>
                </c:pt>
                <c:pt idx="9171">
                  <c:v>0.59966666666666602</c:v>
                </c:pt>
                <c:pt idx="9172">
                  <c:v>0.59933333333333305</c:v>
                </c:pt>
                <c:pt idx="9173">
                  <c:v>0.59899999999999998</c:v>
                </c:pt>
                <c:pt idx="9174">
                  <c:v>0.59866666666666701</c:v>
                </c:pt>
                <c:pt idx="9175">
                  <c:v>0.59833333333333305</c:v>
                </c:pt>
                <c:pt idx="9176">
                  <c:v>0.59799999999999998</c:v>
                </c:pt>
                <c:pt idx="9177">
                  <c:v>0.59766666666666701</c:v>
                </c:pt>
                <c:pt idx="9178">
                  <c:v>0.59733333333333305</c:v>
                </c:pt>
                <c:pt idx="9179">
                  <c:v>0.59699999999999998</c:v>
                </c:pt>
                <c:pt idx="9180">
                  <c:v>0.59666666666666601</c:v>
                </c:pt>
                <c:pt idx="9181">
                  <c:v>0.59633333333333305</c:v>
                </c:pt>
                <c:pt idx="9182">
                  <c:v>0.59599999999999997</c:v>
                </c:pt>
                <c:pt idx="9183">
                  <c:v>0.59566666666666701</c:v>
                </c:pt>
                <c:pt idx="9184">
                  <c:v>0.59533333333333305</c:v>
                </c:pt>
                <c:pt idx="9185">
                  <c:v>0.59499999999999997</c:v>
                </c:pt>
                <c:pt idx="9186">
                  <c:v>0.59466666666666701</c:v>
                </c:pt>
                <c:pt idx="9187">
                  <c:v>0.59433333333333305</c:v>
                </c:pt>
                <c:pt idx="9188">
                  <c:v>0.59399999999999997</c:v>
                </c:pt>
                <c:pt idx="9189">
                  <c:v>0.59366666666666601</c:v>
                </c:pt>
                <c:pt idx="9190">
                  <c:v>0.59333333333333305</c:v>
                </c:pt>
                <c:pt idx="9191">
                  <c:v>0.59299999999999997</c:v>
                </c:pt>
                <c:pt idx="9192">
                  <c:v>0.59266666666666601</c:v>
                </c:pt>
                <c:pt idx="9193">
                  <c:v>0.59233333333333305</c:v>
                </c:pt>
                <c:pt idx="9194">
                  <c:v>0.59199999999999997</c:v>
                </c:pt>
                <c:pt idx="9195">
                  <c:v>0.59166666666666701</c:v>
                </c:pt>
                <c:pt idx="9196">
                  <c:v>0.59133333333333304</c:v>
                </c:pt>
                <c:pt idx="9197">
                  <c:v>0.59099999999999997</c:v>
                </c:pt>
                <c:pt idx="9198">
                  <c:v>0.59066666666666701</c:v>
                </c:pt>
                <c:pt idx="9199">
                  <c:v>0.59033333333333304</c:v>
                </c:pt>
                <c:pt idx="9200">
                  <c:v>0.59</c:v>
                </c:pt>
                <c:pt idx="9201">
                  <c:v>0.58966666666666601</c:v>
                </c:pt>
                <c:pt idx="9202">
                  <c:v>0.58933333333333304</c:v>
                </c:pt>
                <c:pt idx="9203">
                  <c:v>0.58899999999999997</c:v>
                </c:pt>
                <c:pt idx="9204">
                  <c:v>0.588666666666667</c:v>
                </c:pt>
                <c:pt idx="9205">
                  <c:v>0.58833333333333304</c:v>
                </c:pt>
                <c:pt idx="9206">
                  <c:v>0.58799999999999997</c:v>
                </c:pt>
                <c:pt idx="9207">
                  <c:v>0.587666666666667</c:v>
                </c:pt>
                <c:pt idx="9208">
                  <c:v>0.58733333333333304</c:v>
                </c:pt>
                <c:pt idx="9209">
                  <c:v>0.58699999999999997</c:v>
                </c:pt>
                <c:pt idx="9210">
                  <c:v>0.586666666666666</c:v>
                </c:pt>
                <c:pt idx="9211">
                  <c:v>0.58633333333333304</c:v>
                </c:pt>
                <c:pt idx="9212">
                  <c:v>0.58599999999999997</c:v>
                </c:pt>
                <c:pt idx="9213">
                  <c:v>0.585666666666667</c:v>
                </c:pt>
                <c:pt idx="9214">
                  <c:v>0.58533333333333304</c:v>
                </c:pt>
                <c:pt idx="9215">
                  <c:v>0.58499999999999996</c:v>
                </c:pt>
                <c:pt idx="9216">
                  <c:v>0.584666666666667</c:v>
                </c:pt>
                <c:pt idx="9217">
                  <c:v>0.58433333333333304</c:v>
                </c:pt>
                <c:pt idx="9218">
                  <c:v>0.58399999999999996</c:v>
                </c:pt>
                <c:pt idx="9219">
                  <c:v>0.583666666666666</c:v>
                </c:pt>
                <c:pt idx="9220">
                  <c:v>0.58333333333333304</c:v>
                </c:pt>
                <c:pt idx="9221">
                  <c:v>0.58299999999999996</c:v>
                </c:pt>
                <c:pt idx="9222">
                  <c:v>0.582666666666666</c:v>
                </c:pt>
                <c:pt idx="9223">
                  <c:v>0.58233333333333304</c:v>
                </c:pt>
                <c:pt idx="9224">
                  <c:v>0.58199999999999996</c:v>
                </c:pt>
                <c:pt idx="9225">
                  <c:v>0.581666666666667</c:v>
                </c:pt>
                <c:pt idx="9226">
                  <c:v>0.58133333333333304</c:v>
                </c:pt>
                <c:pt idx="9227">
                  <c:v>0.58099999999999996</c:v>
                </c:pt>
                <c:pt idx="9228">
                  <c:v>0.580666666666667</c:v>
                </c:pt>
                <c:pt idx="9229">
                  <c:v>0.58033333333333303</c:v>
                </c:pt>
                <c:pt idx="9230">
                  <c:v>0.57999999999999996</c:v>
                </c:pt>
                <c:pt idx="9231">
                  <c:v>0.579666666666666</c:v>
                </c:pt>
                <c:pt idx="9232">
                  <c:v>0.57933333333333303</c:v>
                </c:pt>
                <c:pt idx="9233">
                  <c:v>0.57899999999999996</c:v>
                </c:pt>
                <c:pt idx="9234">
                  <c:v>0.578666666666667</c:v>
                </c:pt>
                <c:pt idx="9235">
                  <c:v>0.57833333333333303</c:v>
                </c:pt>
                <c:pt idx="9236">
                  <c:v>0.57799999999999996</c:v>
                </c:pt>
                <c:pt idx="9237">
                  <c:v>0.57766666666666699</c:v>
                </c:pt>
                <c:pt idx="9238">
                  <c:v>0.57733333333333303</c:v>
                </c:pt>
                <c:pt idx="9239">
                  <c:v>0.57699999999999996</c:v>
                </c:pt>
                <c:pt idx="9240">
                  <c:v>0.57666666666666599</c:v>
                </c:pt>
                <c:pt idx="9241">
                  <c:v>0.57633333333333303</c:v>
                </c:pt>
                <c:pt idx="9242">
                  <c:v>0.57599999999999996</c:v>
                </c:pt>
                <c:pt idx="9243">
                  <c:v>0.57566666666666699</c:v>
                </c:pt>
                <c:pt idx="9244">
                  <c:v>0.57533333333333303</c:v>
                </c:pt>
                <c:pt idx="9245">
                  <c:v>0.57499999999999996</c:v>
                </c:pt>
                <c:pt idx="9246">
                  <c:v>0.57466666666666699</c:v>
                </c:pt>
                <c:pt idx="9247">
                  <c:v>0.57433333333333303</c:v>
                </c:pt>
                <c:pt idx="9248">
                  <c:v>0.57399999999999995</c:v>
                </c:pt>
                <c:pt idx="9249">
                  <c:v>0.57366666666666599</c:v>
                </c:pt>
                <c:pt idx="9250">
                  <c:v>0.57333333333333303</c:v>
                </c:pt>
                <c:pt idx="9251">
                  <c:v>0.57299999999999995</c:v>
                </c:pt>
                <c:pt idx="9252">
                  <c:v>0.57266666666666599</c:v>
                </c:pt>
                <c:pt idx="9253">
                  <c:v>0.57233333333333303</c:v>
                </c:pt>
                <c:pt idx="9254">
                  <c:v>0.57199999999999995</c:v>
                </c:pt>
                <c:pt idx="9255">
                  <c:v>0.57166666666666699</c:v>
                </c:pt>
                <c:pt idx="9256">
                  <c:v>0.57133333333333303</c:v>
                </c:pt>
                <c:pt idx="9257">
                  <c:v>0.57099999999999995</c:v>
                </c:pt>
                <c:pt idx="9258">
                  <c:v>0.57066666666666699</c:v>
                </c:pt>
                <c:pt idx="9259">
                  <c:v>0.57033333333333303</c:v>
                </c:pt>
                <c:pt idx="9260">
                  <c:v>0.56999999999999995</c:v>
                </c:pt>
                <c:pt idx="9261">
                  <c:v>0.56966666666666599</c:v>
                </c:pt>
                <c:pt idx="9262">
                  <c:v>0.56933333333333302</c:v>
                </c:pt>
                <c:pt idx="9263">
                  <c:v>0.56899999999999995</c:v>
                </c:pt>
                <c:pt idx="9264">
                  <c:v>0.56866666666666699</c:v>
                </c:pt>
                <c:pt idx="9265">
                  <c:v>0.56833333333333302</c:v>
                </c:pt>
                <c:pt idx="9266">
                  <c:v>0.56799999999999995</c:v>
                </c:pt>
                <c:pt idx="9267">
                  <c:v>0.56766666666666699</c:v>
                </c:pt>
                <c:pt idx="9268">
                  <c:v>0.56733333333333302</c:v>
                </c:pt>
                <c:pt idx="9269">
                  <c:v>0.56699999999999995</c:v>
                </c:pt>
                <c:pt idx="9270">
                  <c:v>0.56666666666666599</c:v>
                </c:pt>
                <c:pt idx="9271">
                  <c:v>0.56633333333333302</c:v>
                </c:pt>
                <c:pt idx="9272">
                  <c:v>0.56599999999999995</c:v>
                </c:pt>
                <c:pt idx="9273">
                  <c:v>0.56566666666666598</c:v>
                </c:pt>
                <c:pt idx="9274">
                  <c:v>0.56533333333333302</c:v>
                </c:pt>
                <c:pt idx="9275">
                  <c:v>0.56499999999999995</c:v>
                </c:pt>
                <c:pt idx="9276">
                  <c:v>0.56466666666666698</c:v>
                </c:pt>
                <c:pt idx="9277">
                  <c:v>0.56433333333333302</c:v>
                </c:pt>
                <c:pt idx="9278">
                  <c:v>0.56399999999999995</c:v>
                </c:pt>
                <c:pt idx="9279">
                  <c:v>0.56366666666666698</c:v>
                </c:pt>
                <c:pt idx="9280">
                  <c:v>0.56333333333333302</c:v>
                </c:pt>
                <c:pt idx="9281">
                  <c:v>0.56299999999999994</c:v>
                </c:pt>
                <c:pt idx="9282">
                  <c:v>0.56266666666666598</c:v>
                </c:pt>
                <c:pt idx="9283">
                  <c:v>0.56233333333333302</c:v>
                </c:pt>
                <c:pt idx="9284">
                  <c:v>0.56200000000000006</c:v>
                </c:pt>
                <c:pt idx="9285">
                  <c:v>0.56166666666666698</c:v>
                </c:pt>
                <c:pt idx="9286">
                  <c:v>0.56133333333333302</c:v>
                </c:pt>
                <c:pt idx="9287">
                  <c:v>0.56100000000000005</c:v>
                </c:pt>
                <c:pt idx="9288">
                  <c:v>0.56066666666666698</c:v>
                </c:pt>
                <c:pt idx="9289">
                  <c:v>0.56033333333333302</c:v>
                </c:pt>
                <c:pt idx="9290">
                  <c:v>0.56000000000000005</c:v>
                </c:pt>
                <c:pt idx="9291">
                  <c:v>0.55966666666666598</c:v>
                </c:pt>
                <c:pt idx="9292">
                  <c:v>0.55933333333333302</c:v>
                </c:pt>
                <c:pt idx="9293">
                  <c:v>0.55900000000000005</c:v>
                </c:pt>
                <c:pt idx="9294">
                  <c:v>0.55866666666666698</c:v>
                </c:pt>
                <c:pt idx="9295">
                  <c:v>0.55833333333333302</c:v>
                </c:pt>
                <c:pt idx="9296">
                  <c:v>0.55800000000000005</c:v>
                </c:pt>
                <c:pt idx="9297">
                  <c:v>0.55766666666666698</c:v>
                </c:pt>
                <c:pt idx="9298">
                  <c:v>0.55733333333333301</c:v>
                </c:pt>
                <c:pt idx="9299">
                  <c:v>0.55700000000000005</c:v>
                </c:pt>
                <c:pt idx="9300">
                  <c:v>0.55666666666666598</c:v>
                </c:pt>
                <c:pt idx="9301">
                  <c:v>0.55633333333333301</c:v>
                </c:pt>
                <c:pt idx="9302">
                  <c:v>0.55600000000000005</c:v>
                </c:pt>
                <c:pt idx="9303">
                  <c:v>0.55566666666666698</c:v>
                </c:pt>
                <c:pt idx="9304">
                  <c:v>0.55533333333333301</c:v>
                </c:pt>
                <c:pt idx="9305">
                  <c:v>0.55500000000000005</c:v>
                </c:pt>
                <c:pt idx="9306">
                  <c:v>0.55466666666666697</c:v>
                </c:pt>
                <c:pt idx="9307">
                  <c:v>0.55433333333333301</c:v>
                </c:pt>
                <c:pt idx="9308">
                  <c:v>0.55400000000000005</c:v>
                </c:pt>
                <c:pt idx="9309">
                  <c:v>0.55366666666666697</c:v>
                </c:pt>
                <c:pt idx="9310">
                  <c:v>0.55333333333333301</c:v>
                </c:pt>
                <c:pt idx="9311">
                  <c:v>0.55300000000000005</c:v>
                </c:pt>
                <c:pt idx="9312">
                  <c:v>0.55266666666666597</c:v>
                </c:pt>
                <c:pt idx="9313">
                  <c:v>0.55233333333333301</c:v>
                </c:pt>
                <c:pt idx="9314">
                  <c:v>0.55200000000000005</c:v>
                </c:pt>
                <c:pt idx="9315">
                  <c:v>0.55166666666666697</c:v>
                </c:pt>
                <c:pt idx="9316">
                  <c:v>0.55133333333333301</c:v>
                </c:pt>
                <c:pt idx="9317">
                  <c:v>0.55100000000000005</c:v>
                </c:pt>
                <c:pt idx="9318">
                  <c:v>0.55066666666666697</c:v>
                </c:pt>
                <c:pt idx="9319">
                  <c:v>0.55033333333333301</c:v>
                </c:pt>
                <c:pt idx="9320">
                  <c:v>0.55000000000000004</c:v>
                </c:pt>
                <c:pt idx="9321">
                  <c:v>0.54966666666666597</c:v>
                </c:pt>
                <c:pt idx="9322">
                  <c:v>0.54933333333333301</c:v>
                </c:pt>
                <c:pt idx="9323">
                  <c:v>0.54900000000000004</c:v>
                </c:pt>
                <c:pt idx="9324">
                  <c:v>0.54866666666666697</c:v>
                </c:pt>
                <c:pt idx="9325">
                  <c:v>0.54833333333333301</c:v>
                </c:pt>
                <c:pt idx="9326">
                  <c:v>0.54800000000000004</c:v>
                </c:pt>
                <c:pt idx="9327">
                  <c:v>0.54766666666666697</c:v>
                </c:pt>
                <c:pt idx="9328">
                  <c:v>0.54733333333333301</c:v>
                </c:pt>
                <c:pt idx="9329">
                  <c:v>0.54700000000000004</c:v>
                </c:pt>
                <c:pt idx="9330">
                  <c:v>0.54666666666666597</c:v>
                </c:pt>
                <c:pt idx="9331">
                  <c:v>0.546333333333333</c:v>
                </c:pt>
                <c:pt idx="9332">
                  <c:v>0.54600000000000004</c:v>
                </c:pt>
                <c:pt idx="9333">
                  <c:v>0.54566666666666597</c:v>
                </c:pt>
                <c:pt idx="9334">
                  <c:v>0.545333333333333</c:v>
                </c:pt>
                <c:pt idx="9335">
                  <c:v>0.54500000000000004</c:v>
                </c:pt>
                <c:pt idx="9336">
                  <c:v>0.54466666666666697</c:v>
                </c:pt>
                <c:pt idx="9337">
                  <c:v>0.544333333333333</c:v>
                </c:pt>
                <c:pt idx="9338">
                  <c:v>0.54400000000000004</c:v>
                </c:pt>
                <c:pt idx="9339">
                  <c:v>0.54366666666666696</c:v>
                </c:pt>
                <c:pt idx="9340">
                  <c:v>0.543333333333333</c:v>
                </c:pt>
                <c:pt idx="9341">
                  <c:v>0.54300000000000004</c:v>
                </c:pt>
                <c:pt idx="9342">
                  <c:v>0.54266666666666596</c:v>
                </c:pt>
                <c:pt idx="9343">
                  <c:v>0.542333333333333</c:v>
                </c:pt>
                <c:pt idx="9344">
                  <c:v>0.54200000000000004</c:v>
                </c:pt>
                <c:pt idx="9345">
                  <c:v>0.54166666666666696</c:v>
                </c:pt>
                <c:pt idx="9346">
                  <c:v>0.541333333333333</c:v>
                </c:pt>
                <c:pt idx="9347">
                  <c:v>0.54100000000000004</c:v>
                </c:pt>
                <c:pt idx="9348">
                  <c:v>0.54066666666666696</c:v>
                </c:pt>
                <c:pt idx="9349">
                  <c:v>0.540333333333333</c:v>
                </c:pt>
                <c:pt idx="9350">
                  <c:v>0.54</c:v>
                </c:pt>
                <c:pt idx="9351">
                  <c:v>0.53966666666666596</c:v>
                </c:pt>
                <c:pt idx="9352">
                  <c:v>0.539333333333333</c:v>
                </c:pt>
                <c:pt idx="9353">
                  <c:v>0.53900000000000003</c:v>
                </c:pt>
                <c:pt idx="9354">
                  <c:v>0.53866666666666596</c:v>
                </c:pt>
                <c:pt idx="9355">
                  <c:v>0.538333333333333</c:v>
                </c:pt>
                <c:pt idx="9356">
                  <c:v>0.53800000000000003</c:v>
                </c:pt>
                <c:pt idx="9357">
                  <c:v>0.53766666666666696</c:v>
                </c:pt>
                <c:pt idx="9358">
                  <c:v>0.537333333333333</c:v>
                </c:pt>
                <c:pt idx="9359">
                  <c:v>0.53700000000000003</c:v>
                </c:pt>
                <c:pt idx="9360">
                  <c:v>0.53666666666666596</c:v>
                </c:pt>
                <c:pt idx="9361">
                  <c:v>0.536333333333333</c:v>
                </c:pt>
                <c:pt idx="9362">
                  <c:v>0.53600000000000003</c:v>
                </c:pt>
                <c:pt idx="9363">
                  <c:v>0.53566666666666596</c:v>
                </c:pt>
                <c:pt idx="9364">
                  <c:v>0.53533333333333299</c:v>
                </c:pt>
                <c:pt idx="9365">
                  <c:v>0.53500000000000003</c:v>
                </c:pt>
                <c:pt idx="9366">
                  <c:v>0.53466666666666696</c:v>
                </c:pt>
                <c:pt idx="9367">
                  <c:v>0.53433333333333299</c:v>
                </c:pt>
                <c:pt idx="9368">
                  <c:v>0.53400000000000003</c:v>
                </c:pt>
                <c:pt idx="9369">
                  <c:v>0.53366666666666696</c:v>
                </c:pt>
                <c:pt idx="9370">
                  <c:v>0.53333333333333299</c:v>
                </c:pt>
                <c:pt idx="9371">
                  <c:v>0.53300000000000003</c:v>
                </c:pt>
                <c:pt idx="9372">
                  <c:v>0.53266666666666596</c:v>
                </c:pt>
                <c:pt idx="9373">
                  <c:v>0.53233333333333299</c:v>
                </c:pt>
                <c:pt idx="9374">
                  <c:v>0.53200000000000003</c:v>
                </c:pt>
                <c:pt idx="9375">
                  <c:v>0.53166666666666595</c:v>
                </c:pt>
                <c:pt idx="9376">
                  <c:v>0.53133333333333299</c:v>
                </c:pt>
                <c:pt idx="9377">
                  <c:v>0.53100000000000003</c:v>
                </c:pt>
                <c:pt idx="9378">
                  <c:v>0.53066666666666695</c:v>
                </c:pt>
                <c:pt idx="9379">
                  <c:v>0.53033333333333299</c:v>
                </c:pt>
                <c:pt idx="9380">
                  <c:v>0.53</c:v>
                </c:pt>
                <c:pt idx="9381">
                  <c:v>0.52964516129032202</c:v>
                </c:pt>
                <c:pt idx="9382">
                  <c:v>0.52929032258064501</c:v>
                </c:pt>
                <c:pt idx="9383">
                  <c:v>0.528935483870967</c:v>
                </c:pt>
                <c:pt idx="9384">
                  <c:v>0.52858064516129</c:v>
                </c:pt>
                <c:pt idx="9385">
                  <c:v>0.52822580645161299</c:v>
                </c:pt>
                <c:pt idx="9386">
                  <c:v>0.52787096774193498</c:v>
                </c:pt>
                <c:pt idx="9387">
                  <c:v>0.52751612903225797</c:v>
                </c:pt>
                <c:pt idx="9388">
                  <c:v>0.52716129032258097</c:v>
                </c:pt>
                <c:pt idx="9389">
                  <c:v>0.52680645161290296</c:v>
                </c:pt>
                <c:pt idx="9390">
                  <c:v>0.52645161290322595</c:v>
                </c:pt>
                <c:pt idx="9391">
                  <c:v>0.52609677419354794</c:v>
                </c:pt>
                <c:pt idx="9392">
                  <c:v>0.52574193548387105</c:v>
                </c:pt>
                <c:pt idx="9393">
                  <c:v>0.52538709677419304</c:v>
                </c:pt>
                <c:pt idx="9394">
                  <c:v>0.52503225806451603</c:v>
                </c:pt>
                <c:pt idx="9395">
                  <c:v>0.52467741935483903</c:v>
                </c:pt>
                <c:pt idx="9396">
                  <c:v>0.52432258064516102</c:v>
                </c:pt>
                <c:pt idx="9397">
                  <c:v>0.52396774193548401</c:v>
                </c:pt>
                <c:pt idx="9398">
                  <c:v>0.523612903225806</c:v>
                </c:pt>
                <c:pt idx="9399">
                  <c:v>0.523258064516129</c:v>
                </c:pt>
                <c:pt idx="9400">
                  <c:v>0.52290322580645199</c:v>
                </c:pt>
                <c:pt idx="9401">
                  <c:v>0.52254838709677398</c:v>
                </c:pt>
                <c:pt idx="9402">
                  <c:v>0.52219354838709597</c:v>
                </c:pt>
                <c:pt idx="9403">
                  <c:v>0.52183870967741897</c:v>
                </c:pt>
                <c:pt idx="9404">
                  <c:v>0.52148387096774196</c:v>
                </c:pt>
                <c:pt idx="9405">
                  <c:v>0.52112903225806395</c:v>
                </c:pt>
                <c:pt idx="9406">
                  <c:v>0.52077419354838705</c:v>
                </c:pt>
                <c:pt idx="9407">
                  <c:v>0.52041935483871005</c:v>
                </c:pt>
                <c:pt idx="9408">
                  <c:v>0.52006451612903204</c:v>
                </c:pt>
                <c:pt idx="9409">
                  <c:v>0.51970967741935503</c:v>
                </c:pt>
                <c:pt idx="9410">
                  <c:v>0.51935483870967702</c:v>
                </c:pt>
                <c:pt idx="9411">
                  <c:v>0.51900000000000002</c:v>
                </c:pt>
                <c:pt idx="9412">
                  <c:v>0.51864516129032201</c:v>
                </c:pt>
                <c:pt idx="9413">
                  <c:v>0.518290322580645</c:v>
                </c:pt>
                <c:pt idx="9414">
                  <c:v>0.51793548387096799</c:v>
                </c:pt>
                <c:pt idx="9415">
                  <c:v>0.51758064516128999</c:v>
                </c:pt>
                <c:pt idx="9416">
                  <c:v>0.51722580645161298</c:v>
                </c:pt>
                <c:pt idx="9417">
                  <c:v>0.51687096774193497</c:v>
                </c:pt>
                <c:pt idx="9418">
                  <c:v>0.51651612903225796</c:v>
                </c:pt>
                <c:pt idx="9419">
                  <c:v>0.51616129032258096</c:v>
                </c:pt>
                <c:pt idx="9420">
                  <c:v>0.51580645161290295</c:v>
                </c:pt>
                <c:pt idx="9421">
                  <c:v>0.51545161290322505</c:v>
                </c:pt>
                <c:pt idx="9422">
                  <c:v>0.51509677419354805</c:v>
                </c:pt>
                <c:pt idx="9423">
                  <c:v>0.51474193548387104</c:v>
                </c:pt>
                <c:pt idx="9424">
                  <c:v>0.51438709677419303</c:v>
                </c:pt>
                <c:pt idx="9425">
                  <c:v>0.51403225806451602</c:v>
                </c:pt>
                <c:pt idx="9426">
                  <c:v>0.51367741935483902</c:v>
                </c:pt>
                <c:pt idx="9427">
                  <c:v>0.51332258064516101</c:v>
                </c:pt>
                <c:pt idx="9428">
                  <c:v>0.512967741935484</c:v>
                </c:pt>
                <c:pt idx="9429">
                  <c:v>0.51261290322580599</c:v>
                </c:pt>
                <c:pt idx="9430">
                  <c:v>0.51225806451612899</c:v>
                </c:pt>
                <c:pt idx="9431">
                  <c:v>0.51190322580645098</c:v>
                </c:pt>
                <c:pt idx="9432">
                  <c:v>0.51154838709677397</c:v>
                </c:pt>
                <c:pt idx="9433">
                  <c:v>0.51119354838709696</c:v>
                </c:pt>
                <c:pt idx="9434">
                  <c:v>0.51083870967741896</c:v>
                </c:pt>
                <c:pt idx="9435">
                  <c:v>0.51048387096774195</c:v>
                </c:pt>
                <c:pt idx="9436">
                  <c:v>0.51012903225806405</c:v>
                </c:pt>
                <c:pt idx="9437">
                  <c:v>0.50977419354838704</c:v>
                </c:pt>
                <c:pt idx="9438">
                  <c:v>0.50941935483871004</c:v>
                </c:pt>
                <c:pt idx="9439">
                  <c:v>0.50906451612903203</c:v>
                </c:pt>
                <c:pt idx="9440">
                  <c:v>0.50870967741935502</c:v>
                </c:pt>
                <c:pt idx="9441">
                  <c:v>0.50835483870967701</c:v>
                </c:pt>
                <c:pt idx="9442">
                  <c:v>0.50800000000000001</c:v>
                </c:pt>
                <c:pt idx="9443">
                  <c:v>0.507645161290322</c:v>
                </c:pt>
                <c:pt idx="9444">
                  <c:v>0.50729032258064499</c:v>
                </c:pt>
                <c:pt idx="9445">
                  <c:v>0.50693548387096798</c:v>
                </c:pt>
                <c:pt idx="9446">
                  <c:v>0.50658064516128998</c:v>
                </c:pt>
                <c:pt idx="9447">
                  <c:v>0.50622580645161297</c:v>
                </c:pt>
                <c:pt idx="9448">
                  <c:v>0.50587096774193496</c:v>
                </c:pt>
                <c:pt idx="9449">
                  <c:v>0.50551612903225795</c:v>
                </c:pt>
                <c:pt idx="9450">
                  <c:v>0.50516129032258095</c:v>
                </c:pt>
                <c:pt idx="9451">
                  <c:v>0.50480645161290305</c:v>
                </c:pt>
                <c:pt idx="9452">
                  <c:v>0.50445161290322504</c:v>
                </c:pt>
                <c:pt idx="9453">
                  <c:v>0.50409677419354804</c:v>
                </c:pt>
                <c:pt idx="9454">
                  <c:v>0.50374193548387103</c:v>
                </c:pt>
                <c:pt idx="9455">
                  <c:v>0.50338709677419302</c:v>
                </c:pt>
                <c:pt idx="9456">
                  <c:v>0.50303225806451601</c:v>
                </c:pt>
                <c:pt idx="9457">
                  <c:v>0.50267741935483901</c:v>
                </c:pt>
                <c:pt idx="9458">
                  <c:v>0.502322580645161</c:v>
                </c:pt>
                <c:pt idx="9459">
                  <c:v>0.50196774193548399</c:v>
                </c:pt>
                <c:pt idx="9460">
                  <c:v>0.50161290322580698</c:v>
                </c:pt>
                <c:pt idx="9461">
                  <c:v>0.50125806451612898</c:v>
                </c:pt>
                <c:pt idx="9462">
                  <c:v>0.50090322580645097</c:v>
                </c:pt>
                <c:pt idx="9463">
                  <c:v>0.50054838709677396</c:v>
                </c:pt>
                <c:pt idx="9464">
                  <c:v>0.50019354838709695</c:v>
                </c:pt>
                <c:pt idx="9465">
                  <c:v>0.499838709677419</c:v>
                </c:pt>
                <c:pt idx="9466">
                  <c:v>0.49948387096774199</c:v>
                </c:pt>
                <c:pt idx="9467">
                  <c:v>0.49912903225806399</c:v>
                </c:pt>
                <c:pt idx="9468">
                  <c:v>0.49877419354838698</c:v>
                </c:pt>
                <c:pt idx="9469">
                  <c:v>0.49841935483871003</c:v>
                </c:pt>
                <c:pt idx="9470">
                  <c:v>0.49806451612903202</c:v>
                </c:pt>
                <c:pt idx="9471">
                  <c:v>0.49770967741935501</c:v>
                </c:pt>
                <c:pt idx="9472">
                  <c:v>0.49735483870967701</c:v>
                </c:pt>
                <c:pt idx="9473">
                  <c:v>0.497</c:v>
                </c:pt>
                <c:pt idx="9474">
                  <c:v>0.49664516129032199</c:v>
                </c:pt>
                <c:pt idx="9475">
                  <c:v>0.49629032258064498</c:v>
                </c:pt>
                <c:pt idx="9476">
                  <c:v>0.49593548387096797</c:v>
                </c:pt>
                <c:pt idx="9477">
                  <c:v>0.49558064516129002</c:v>
                </c:pt>
                <c:pt idx="9478">
                  <c:v>0.49522580645161302</c:v>
                </c:pt>
                <c:pt idx="9479">
                  <c:v>0.49487096774193501</c:v>
                </c:pt>
                <c:pt idx="9480">
                  <c:v>0.494516129032258</c:v>
                </c:pt>
                <c:pt idx="9481">
                  <c:v>0.49416129032257999</c:v>
                </c:pt>
                <c:pt idx="9482">
                  <c:v>0.49380645161290299</c:v>
                </c:pt>
                <c:pt idx="9483">
                  <c:v>0.49345161290322598</c:v>
                </c:pt>
                <c:pt idx="9484">
                  <c:v>0.49309677419354803</c:v>
                </c:pt>
                <c:pt idx="9485">
                  <c:v>0.49274193548387102</c:v>
                </c:pt>
                <c:pt idx="9486">
                  <c:v>0.49238709677419301</c:v>
                </c:pt>
                <c:pt idx="9487">
                  <c:v>0.492032258064516</c:v>
                </c:pt>
                <c:pt idx="9488">
                  <c:v>0.491677419354839</c:v>
                </c:pt>
                <c:pt idx="9489">
                  <c:v>0.49132258064516099</c:v>
                </c:pt>
                <c:pt idx="9490">
                  <c:v>0.49096774193548398</c:v>
                </c:pt>
                <c:pt idx="9491">
                  <c:v>0.49061290322580597</c:v>
                </c:pt>
                <c:pt idx="9492">
                  <c:v>0.49025806451612902</c:v>
                </c:pt>
                <c:pt idx="9493">
                  <c:v>0.48990322580645101</c:v>
                </c:pt>
                <c:pt idx="9494">
                  <c:v>0.48954838709677401</c:v>
                </c:pt>
                <c:pt idx="9495">
                  <c:v>0.489193548387097</c:v>
                </c:pt>
                <c:pt idx="9496">
                  <c:v>0.48883870967741899</c:v>
                </c:pt>
                <c:pt idx="9497">
                  <c:v>0.48848387096774198</c:v>
                </c:pt>
                <c:pt idx="9498">
                  <c:v>0.48812903225806398</c:v>
                </c:pt>
                <c:pt idx="9499">
                  <c:v>0.48777419354838703</c:v>
                </c:pt>
                <c:pt idx="9500">
                  <c:v>0.48741935483871002</c:v>
                </c:pt>
                <c:pt idx="9501">
                  <c:v>0.48706451612903201</c:v>
                </c:pt>
                <c:pt idx="9502">
                  <c:v>0.486709677419355</c:v>
                </c:pt>
                <c:pt idx="9503">
                  <c:v>0.486354838709677</c:v>
                </c:pt>
                <c:pt idx="9504">
                  <c:v>0.48599999999999999</c:v>
                </c:pt>
                <c:pt idx="9505">
                  <c:v>0.48564516129032198</c:v>
                </c:pt>
                <c:pt idx="9506">
                  <c:v>0.48529032258064497</c:v>
                </c:pt>
                <c:pt idx="9507">
                  <c:v>0.48493548387096802</c:v>
                </c:pt>
                <c:pt idx="9508">
                  <c:v>0.48458064516129001</c:v>
                </c:pt>
                <c:pt idx="9509">
                  <c:v>0.48422580645161301</c:v>
                </c:pt>
                <c:pt idx="9510">
                  <c:v>0.483870967741935</c:v>
                </c:pt>
                <c:pt idx="9511">
                  <c:v>0.48351612903225799</c:v>
                </c:pt>
                <c:pt idx="9512">
                  <c:v>0.48316129032257998</c:v>
                </c:pt>
                <c:pt idx="9513">
                  <c:v>0.48280645161290298</c:v>
                </c:pt>
                <c:pt idx="9514">
                  <c:v>0.48245161290322602</c:v>
                </c:pt>
                <c:pt idx="9515">
                  <c:v>0.48209677419354802</c:v>
                </c:pt>
                <c:pt idx="9516">
                  <c:v>0.48174193548387101</c:v>
                </c:pt>
                <c:pt idx="9517">
                  <c:v>0.481387096774193</c:v>
                </c:pt>
                <c:pt idx="9518">
                  <c:v>0.48103225806451599</c:v>
                </c:pt>
                <c:pt idx="9519">
                  <c:v>0.48067741935483899</c:v>
                </c:pt>
                <c:pt idx="9520">
                  <c:v>0.48032258064516098</c:v>
                </c:pt>
                <c:pt idx="9521">
                  <c:v>0.47996774193548403</c:v>
                </c:pt>
                <c:pt idx="9522">
                  <c:v>0.47961290322580602</c:v>
                </c:pt>
                <c:pt idx="9523">
                  <c:v>0.47925806451612901</c:v>
                </c:pt>
                <c:pt idx="9524">
                  <c:v>0.47890322580645101</c:v>
                </c:pt>
                <c:pt idx="9525">
                  <c:v>0.478548387096774</c:v>
                </c:pt>
                <c:pt idx="9526">
                  <c:v>0.47819354838709699</c:v>
                </c:pt>
                <c:pt idx="9527">
                  <c:v>0.47783870967741898</c:v>
                </c:pt>
                <c:pt idx="9528">
                  <c:v>0.47748387096774197</c:v>
                </c:pt>
                <c:pt idx="9529">
                  <c:v>0.47712903225806502</c:v>
                </c:pt>
                <c:pt idx="9530">
                  <c:v>0.47677419354838702</c:v>
                </c:pt>
                <c:pt idx="9531">
                  <c:v>0.47641935483871001</c:v>
                </c:pt>
                <c:pt idx="9532">
                  <c:v>0.476064516129032</c:v>
                </c:pt>
                <c:pt idx="9533">
                  <c:v>0.47570967741935499</c:v>
                </c:pt>
                <c:pt idx="9534">
                  <c:v>0.47535483870967699</c:v>
                </c:pt>
                <c:pt idx="9535">
                  <c:v>0.47499999999999998</c:v>
                </c:pt>
                <c:pt idx="9536">
                  <c:v>0.47464516129032203</c:v>
                </c:pt>
                <c:pt idx="9537">
                  <c:v>0.47429032258064502</c:v>
                </c:pt>
                <c:pt idx="9538">
                  <c:v>0.47393548387096801</c:v>
                </c:pt>
                <c:pt idx="9539">
                  <c:v>0.47358064516129</c:v>
                </c:pt>
                <c:pt idx="9540">
                  <c:v>0.473225806451613</c:v>
                </c:pt>
                <c:pt idx="9541">
                  <c:v>0.47287096774193499</c:v>
                </c:pt>
                <c:pt idx="9542">
                  <c:v>0.47251612903225798</c:v>
                </c:pt>
                <c:pt idx="9543">
                  <c:v>0.47216129032257997</c:v>
                </c:pt>
                <c:pt idx="9544">
                  <c:v>0.47180645161290302</c:v>
                </c:pt>
                <c:pt idx="9545">
                  <c:v>0.47145161290322601</c:v>
                </c:pt>
                <c:pt idx="9546">
                  <c:v>0.47109677419354801</c:v>
                </c:pt>
                <c:pt idx="9547">
                  <c:v>0.470741935483871</c:v>
                </c:pt>
                <c:pt idx="9548">
                  <c:v>0.47038709677419299</c:v>
                </c:pt>
                <c:pt idx="9549">
                  <c:v>0.47003225806451598</c:v>
                </c:pt>
                <c:pt idx="9550">
                  <c:v>0.46967741935483898</c:v>
                </c:pt>
                <c:pt idx="9551">
                  <c:v>0.46932258064516102</c:v>
                </c:pt>
                <c:pt idx="9552">
                  <c:v>0.46896774193548402</c:v>
                </c:pt>
                <c:pt idx="9553">
                  <c:v>0.46861290322580601</c:v>
                </c:pt>
                <c:pt idx="9554">
                  <c:v>0.468258064516129</c:v>
                </c:pt>
                <c:pt idx="9555">
                  <c:v>0.467903225806451</c:v>
                </c:pt>
                <c:pt idx="9556">
                  <c:v>0.46754838709677399</c:v>
                </c:pt>
                <c:pt idx="9557">
                  <c:v>0.46719354838709698</c:v>
                </c:pt>
                <c:pt idx="9558">
                  <c:v>0.46683870967741897</c:v>
                </c:pt>
                <c:pt idx="9559">
                  <c:v>0.46648387096774202</c:v>
                </c:pt>
                <c:pt idx="9560">
                  <c:v>0.46612903225806501</c:v>
                </c:pt>
                <c:pt idx="9561">
                  <c:v>0.46577419354838701</c:v>
                </c:pt>
                <c:pt idx="9562">
                  <c:v>0.465419354838709</c:v>
                </c:pt>
                <c:pt idx="9563">
                  <c:v>0.46506451612903199</c:v>
                </c:pt>
                <c:pt idx="9564">
                  <c:v>0.46470967741935498</c:v>
                </c:pt>
                <c:pt idx="9565">
                  <c:v>0.46435483870967698</c:v>
                </c:pt>
                <c:pt idx="9566">
                  <c:v>0.46400000000000002</c:v>
                </c:pt>
                <c:pt idx="9567">
                  <c:v>0.46364516129032202</c:v>
                </c:pt>
                <c:pt idx="9568">
                  <c:v>0.46329032258064501</c:v>
                </c:pt>
                <c:pt idx="9569">
                  <c:v>0.462935483870968</c:v>
                </c:pt>
                <c:pt idx="9570">
                  <c:v>0.46258064516128999</c:v>
                </c:pt>
                <c:pt idx="9571">
                  <c:v>0.46222580645161299</c:v>
                </c:pt>
                <c:pt idx="9572">
                  <c:v>0.46187096774193498</c:v>
                </c:pt>
                <c:pt idx="9573">
                  <c:v>0.46151612903225803</c:v>
                </c:pt>
                <c:pt idx="9574">
                  <c:v>0.46116129032258002</c:v>
                </c:pt>
                <c:pt idx="9575">
                  <c:v>0.46080645161290301</c:v>
                </c:pt>
                <c:pt idx="9576">
                  <c:v>0.460451612903226</c:v>
                </c:pt>
                <c:pt idx="9577">
                  <c:v>0.460096774193548</c:v>
                </c:pt>
                <c:pt idx="9578">
                  <c:v>0.45974193548387099</c:v>
                </c:pt>
                <c:pt idx="9579">
                  <c:v>0.45938709677419398</c:v>
                </c:pt>
                <c:pt idx="9580">
                  <c:v>0.45903225806451597</c:v>
                </c:pt>
                <c:pt idx="9581">
                  <c:v>0.45867741935483902</c:v>
                </c:pt>
                <c:pt idx="9582">
                  <c:v>0.45832258064516102</c:v>
                </c:pt>
                <c:pt idx="9583">
                  <c:v>0.45796774193548401</c:v>
                </c:pt>
                <c:pt idx="9584">
                  <c:v>0.457612903225806</c:v>
                </c:pt>
                <c:pt idx="9585">
                  <c:v>0.45725806451612899</c:v>
                </c:pt>
                <c:pt idx="9586">
                  <c:v>0.45690322580645099</c:v>
                </c:pt>
                <c:pt idx="9587">
                  <c:v>0.45654838709677398</c:v>
                </c:pt>
                <c:pt idx="9588">
                  <c:v>0.45619354838709703</c:v>
                </c:pt>
                <c:pt idx="9589">
                  <c:v>0.45583870967741902</c:v>
                </c:pt>
                <c:pt idx="9590">
                  <c:v>0.45548387096774201</c:v>
                </c:pt>
                <c:pt idx="9591">
                  <c:v>0.455129032258065</c:v>
                </c:pt>
                <c:pt idx="9592">
                  <c:v>0.454774193548387</c:v>
                </c:pt>
                <c:pt idx="9593">
                  <c:v>0.45441935483870899</c:v>
                </c:pt>
                <c:pt idx="9594">
                  <c:v>0.45406451612903198</c:v>
                </c:pt>
                <c:pt idx="9595">
                  <c:v>0.45370967741935497</c:v>
                </c:pt>
                <c:pt idx="9596">
                  <c:v>0.45335483870967702</c:v>
                </c:pt>
                <c:pt idx="9597">
                  <c:v>0.45300000000000001</c:v>
                </c:pt>
                <c:pt idx="9598">
                  <c:v>0.45264516129032301</c:v>
                </c:pt>
                <c:pt idx="9599">
                  <c:v>0.452290322580645</c:v>
                </c:pt>
                <c:pt idx="9600">
                  <c:v>0.45193548387096799</c:v>
                </c:pt>
                <c:pt idx="9601">
                  <c:v>0.45158064516128998</c:v>
                </c:pt>
                <c:pt idx="9602">
                  <c:v>0.45122580645161298</c:v>
                </c:pt>
                <c:pt idx="9603">
                  <c:v>0.45087096774193502</c:v>
                </c:pt>
                <c:pt idx="9604">
                  <c:v>0.45051612903225802</c:v>
                </c:pt>
                <c:pt idx="9605">
                  <c:v>0.45016129032258001</c:v>
                </c:pt>
                <c:pt idx="9606">
                  <c:v>0.449806451612903</c:v>
                </c:pt>
                <c:pt idx="9607">
                  <c:v>0.44945161290322599</c:v>
                </c:pt>
                <c:pt idx="9608">
                  <c:v>0.44909677419354799</c:v>
                </c:pt>
                <c:pt idx="9609">
                  <c:v>0.44874193548387098</c:v>
                </c:pt>
                <c:pt idx="9610">
                  <c:v>0.44838709677419403</c:v>
                </c:pt>
                <c:pt idx="9611">
                  <c:v>0.44803225806451602</c:v>
                </c:pt>
                <c:pt idx="9612">
                  <c:v>0.44767741935483801</c:v>
                </c:pt>
                <c:pt idx="9613">
                  <c:v>0.44732258064516101</c:v>
                </c:pt>
                <c:pt idx="9614">
                  <c:v>0.446967741935484</c:v>
                </c:pt>
                <c:pt idx="9615">
                  <c:v>0.44661290322580599</c:v>
                </c:pt>
                <c:pt idx="9616">
                  <c:v>0.44625806451612898</c:v>
                </c:pt>
                <c:pt idx="9617">
                  <c:v>0.44590322580645197</c:v>
                </c:pt>
                <c:pt idx="9618">
                  <c:v>0.44554838709677402</c:v>
                </c:pt>
                <c:pt idx="9619">
                  <c:v>0.44519354838709702</c:v>
                </c:pt>
                <c:pt idx="9620">
                  <c:v>0.44483870967741901</c:v>
                </c:pt>
                <c:pt idx="9621">
                  <c:v>0.444483870967742</c:v>
                </c:pt>
                <c:pt idx="9622">
                  <c:v>0.44412903225806399</c:v>
                </c:pt>
                <c:pt idx="9623">
                  <c:v>0.44377419354838699</c:v>
                </c:pt>
                <c:pt idx="9624">
                  <c:v>0.44341935483870898</c:v>
                </c:pt>
                <c:pt idx="9625">
                  <c:v>0.44306451612903203</c:v>
                </c:pt>
                <c:pt idx="9626">
                  <c:v>0.44270967741935502</c:v>
                </c:pt>
                <c:pt idx="9627">
                  <c:v>0.44235483870967701</c:v>
                </c:pt>
                <c:pt idx="9628">
                  <c:v>0.442</c:v>
                </c:pt>
                <c:pt idx="9629">
                  <c:v>0.441645161290323</c:v>
                </c:pt>
                <c:pt idx="9630">
                  <c:v>0.44129032258064499</c:v>
                </c:pt>
                <c:pt idx="9631">
                  <c:v>0.44093548387096798</c:v>
                </c:pt>
                <c:pt idx="9632">
                  <c:v>0.44058064516128997</c:v>
                </c:pt>
                <c:pt idx="9633">
                  <c:v>0.44022580645161302</c:v>
                </c:pt>
                <c:pt idx="9634">
                  <c:v>0.43987096774193502</c:v>
                </c:pt>
                <c:pt idx="9635">
                  <c:v>0.43951612903225801</c:v>
                </c:pt>
                <c:pt idx="9636">
                  <c:v>0.43916129032258</c:v>
                </c:pt>
                <c:pt idx="9637">
                  <c:v>0.43880645161290299</c:v>
                </c:pt>
                <c:pt idx="9638">
                  <c:v>0.43845161290322598</c:v>
                </c:pt>
                <c:pt idx="9639">
                  <c:v>0.43809677419354798</c:v>
                </c:pt>
                <c:pt idx="9640">
                  <c:v>0.43774193548387103</c:v>
                </c:pt>
                <c:pt idx="9641">
                  <c:v>0.43738709677419402</c:v>
                </c:pt>
                <c:pt idx="9642">
                  <c:v>0.43703225806451601</c:v>
                </c:pt>
                <c:pt idx="9643">
                  <c:v>0.436677419354838</c:v>
                </c:pt>
                <c:pt idx="9644">
                  <c:v>0.436322580645161</c:v>
                </c:pt>
                <c:pt idx="9645">
                  <c:v>0.43596774193548399</c:v>
                </c:pt>
                <c:pt idx="9646">
                  <c:v>0.43561290322580598</c:v>
                </c:pt>
                <c:pt idx="9647">
                  <c:v>0.43525806451612897</c:v>
                </c:pt>
                <c:pt idx="9648">
                  <c:v>0.43490322580645202</c:v>
                </c:pt>
                <c:pt idx="9649">
                  <c:v>0.43454838709677401</c:v>
                </c:pt>
                <c:pt idx="9650">
                  <c:v>0.43419354838709701</c:v>
                </c:pt>
                <c:pt idx="9651">
                  <c:v>0.433838709677419</c:v>
                </c:pt>
                <c:pt idx="9652">
                  <c:v>0.43348387096774199</c:v>
                </c:pt>
                <c:pt idx="9653">
                  <c:v>0.43312903225806398</c:v>
                </c:pt>
                <c:pt idx="9654">
                  <c:v>0.43277419354838698</c:v>
                </c:pt>
                <c:pt idx="9655">
                  <c:v>0.43241935483870902</c:v>
                </c:pt>
                <c:pt idx="9656">
                  <c:v>0.43206451612903202</c:v>
                </c:pt>
                <c:pt idx="9657">
                  <c:v>0.43170967741935501</c:v>
                </c:pt>
                <c:pt idx="9658">
                  <c:v>0.431354838709677</c:v>
                </c:pt>
                <c:pt idx="9659">
                  <c:v>0.43099999999999999</c:v>
                </c:pt>
                <c:pt idx="9660">
                  <c:v>0.43064516129032299</c:v>
                </c:pt>
                <c:pt idx="9661">
                  <c:v>0.43029032258064498</c:v>
                </c:pt>
                <c:pt idx="9662">
                  <c:v>0.42993548387096803</c:v>
                </c:pt>
                <c:pt idx="9663">
                  <c:v>0.42958064516129002</c:v>
                </c:pt>
                <c:pt idx="9664">
                  <c:v>0.42922580645161301</c:v>
                </c:pt>
                <c:pt idx="9665">
                  <c:v>0.42887096774193501</c:v>
                </c:pt>
                <c:pt idx="9666">
                  <c:v>0.428516129032258</c:v>
                </c:pt>
                <c:pt idx="9667">
                  <c:v>0.42816129032258099</c:v>
                </c:pt>
                <c:pt idx="9668">
                  <c:v>0.42780645161290298</c:v>
                </c:pt>
                <c:pt idx="9669">
                  <c:v>0.42745161290322597</c:v>
                </c:pt>
                <c:pt idx="9670">
                  <c:v>0.42709677419354802</c:v>
                </c:pt>
                <c:pt idx="9671">
                  <c:v>0.42674193548387102</c:v>
                </c:pt>
                <c:pt idx="9672">
                  <c:v>0.42638709677419401</c:v>
                </c:pt>
                <c:pt idx="9673">
                  <c:v>0.426032258064516</c:v>
                </c:pt>
                <c:pt idx="9674">
                  <c:v>0.42567741935483899</c:v>
                </c:pt>
                <c:pt idx="9675">
                  <c:v>0.42532258064516099</c:v>
                </c:pt>
                <c:pt idx="9676">
                  <c:v>0.42496774193548398</c:v>
                </c:pt>
                <c:pt idx="9677">
                  <c:v>0.42461290322580603</c:v>
                </c:pt>
                <c:pt idx="9678">
                  <c:v>0.42425806451612902</c:v>
                </c:pt>
                <c:pt idx="9679">
                  <c:v>0.42390322580645201</c:v>
                </c:pt>
                <c:pt idx="9680">
                  <c:v>0.423548387096774</c:v>
                </c:pt>
                <c:pt idx="9681">
                  <c:v>0.423193548387097</c:v>
                </c:pt>
                <c:pt idx="9682">
                  <c:v>0.42283870967741899</c:v>
                </c:pt>
                <c:pt idx="9683">
                  <c:v>0.42248387096774198</c:v>
                </c:pt>
                <c:pt idx="9684">
                  <c:v>0.42212903225806397</c:v>
                </c:pt>
                <c:pt idx="9685">
                  <c:v>0.42177419354838702</c:v>
                </c:pt>
                <c:pt idx="9686">
                  <c:v>0.42141935483871001</c:v>
                </c:pt>
                <c:pt idx="9687">
                  <c:v>0.42106451612903201</c:v>
                </c:pt>
                <c:pt idx="9688">
                  <c:v>0.420709677419355</c:v>
                </c:pt>
                <c:pt idx="9689">
                  <c:v>0.42035483870967699</c:v>
                </c:pt>
                <c:pt idx="9690">
                  <c:v>0.42</c:v>
                </c:pt>
                <c:pt idx="9691">
                  <c:v>0.41964516129032298</c:v>
                </c:pt>
                <c:pt idx="9692">
                  <c:v>0.41929032258064503</c:v>
                </c:pt>
                <c:pt idx="9693">
                  <c:v>0.41893548387096702</c:v>
                </c:pt>
                <c:pt idx="9694">
                  <c:v>0.41858064516129001</c:v>
                </c:pt>
                <c:pt idx="9695">
                  <c:v>0.418225806451613</c:v>
                </c:pt>
                <c:pt idx="9696">
                  <c:v>0.417870967741935</c:v>
                </c:pt>
                <c:pt idx="9697">
                  <c:v>0.41751612903225799</c:v>
                </c:pt>
                <c:pt idx="9698">
                  <c:v>0.41716129032258098</c:v>
                </c:pt>
                <c:pt idx="9699">
                  <c:v>0.41680645161290297</c:v>
                </c:pt>
                <c:pt idx="9700">
                  <c:v>0.41645161290322602</c:v>
                </c:pt>
                <c:pt idx="9701">
                  <c:v>0.41609677419354801</c:v>
                </c:pt>
                <c:pt idx="9702">
                  <c:v>0.41574193548387101</c:v>
                </c:pt>
                <c:pt idx="9703">
                  <c:v>0.415387096774193</c:v>
                </c:pt>
                <c:pt idx="9704">
                  <c:v>0.41503225806451599</c:v>
                </c:pt>
                <c:pt idx="9705">
                  <c:v>0.41467741935483898</c:v>
                </c:pt>
                <c:pt idx="9706">
                  <c:v>0.41432258064516098</c:v>
                </c:pt>
                <c:pt idx="9707">
                  <c:v>0.41396774193548402</c:v>
                </c:pt>
                <c:pt idx="9708">
                  <c:v>0.41361290322580602</c:v>
                </c:pt>
                <c:pt idx="9709">
                  <c:v>0.41325806451612901</c:v>
                </c:pt>
                <c:pt idx="9710">
                  <c:v>0.412903225806452</c:v>
                </c:pt>
                <c:pt idx="9711">
                  <c:v>0.41254838709677399</c:v>
                </c:pt>
                <c:pt idx="9712">
                  <c:v>0.41219354838709699</c:v>
                </c:pt>
                <c:pt idx="9713">
                  <c:v>0.41183870967741898</c:v>
                </c:pt>
                <c:pt idx="9714">
                  <c:v>0.41148387096774203</c:v>
                </c:pt>
                <c:pt idx="9715">
                  <c:v>0.41112903225806402</c:v>
                </c:pt>
                <c:pt idx="9716">
                  <c:v>0.41077419354838701</c:v>
                </c:pt>
                <c:pt idx="9717">
                  <c:v>0.41041935483871</c:v>
                </c:pt>
                <c:pt idx="9718">
                  <c:v>0.410064516129032</c:v>
                </c:pt>
                <c:pt idx="9719">
                  <c:v>0.40970967741935499</c:v>
                </c:pt>
                <c:pt idx="9720">
                  <c:v>0.40935483870967698</c:v>
                </c:pt>
                <c:pt idx="9721">
                  <c:v>0.40899999999999997</c:v>
                </c:pt>
                <c:pt idx="9722">
                  <c:v>0.40864516129032302</c:v>
                </c:pt>
                <c:pt idx="9723">
                  <c:v>0.40829032258064502</c:v>
                </c:pt>
                <c:pt idx="9724">
                  <c:v>0.40793548387096801</c:v>
                </c:pt>
                <c:pt idx="9725">
                  <c:v>0.40758064516129</c:v>
                </c:pt>
                <c:pt idx="9726">
                  <c:v>0.40722580645161299</c:v>
                </c:pt>
                <c:pt idx="9727">
                  <c:v>0.40687096774193499</c:v>
                </c:pt>
                <c:pt idx="9728">
                  <c:v>0.40651612903225798</c:v>
                </c:pt>
                <c:pt idx="9729">
                  <c:v>0.40616129032258103</c:v>
                </c:pt>
                <c:pt idx="9730">
                  <c:v>0.40580645161290302</c:v>
                </c:pt>
                <c:pt idx="9731">
                  <c:v>0.40545161290322601</c:v>
                </c:pt>
                <c:pt idx="9732">
                  <c:v>0.405096774193549</c:v>
                </c:pt>
                <c:pt idx="9733">
                  <c:v>0.404741935483871</c:v>
                </c:pt>
                <c:pt idx="9734">
                  <c:v>0.40438709677419299</c:v>
                </c:pt>
                <c:pt idx="9735">
                  <c:v>0.40403225806451598</c:v>
                </c:pt>
                <c:pt idx="9736">
                  <c:v>0.40367741935483897</c:v>
                </c:pt>
                <c:pt idx="9737">
                  <c:v>0.40332258064516102</c:v>
                </c:pt>
                <c:pt idx="9738">
                  <c:v>0.40296774193548401</c:v>
                </c:pt>
                <c:pt idx="9739">
                  <c:v>0.40261290322580601</c:v>
                </c:pt>
                <c:pt idx="9740">
                  <c:v>0.402258064516129</c:v>
                </c:pt>
                <c:pt idx="9741">
                  <c:v>0.40190322580645199</c:v>
                </c:pt>
                <c:pt idx="9742">
                  <c:v>0.40154838709677398</c:v>
                </c:pt>
                <c:pt idx="9743">
                  <c:v>0.40119354838709698</c:v>
                </c:pt>
                <c:pt idx="9744">
                  <c:v>0.40083870967741903</c:v>
                </c:pt>
                <c:pt idx="9745">
                  <c:v>0.40048387096774202</c:v>
                </c:pt>
                <c:pt idx="9746">
                  <c:v>0.40012903225806401</c:v>
                </c:pt>
                <c:pt idx="9747">
                  <c:v>0.399774193548387</c:v>
                </c:pt>
                <c:pt idx="9748">
                  <c:v>0.39941935483870999</c:v>
                </c:pt>
                <c:pt idx="9749">
                  <c:v>0.39906451612903199</c:v>
                </c:pt>
                <c:pt idx="9750">
                  <c:v>0.39870967741935498</c:v>
                </c:pt>
                <c:pt idx="9751">
                  <c:v>0.39835483870967697</c:v>
                </c:pt>
                <c:pt idx="9752">
                  <c:v>0.39800000000000002</c:v>
                </c:pt>
                <c:pt idx="9753">
                  <c:v>0.39764516129032301</c:v>
                </c:pt>
                <c:pt idx="9754">
                  <c:v>0.39729032258064501</c:v>
                </c:pt>
                <c:pt idx="9755">
                  <c:v>0.396935483870968</c:v>
                </c:pt>
                <c:pt idx="9756">
                  <c:v>0.39658064516128999</c:v>
                </c:pt>
                <c:pt idx="9757">
                  <c:v>0.39622580645161298</c:v>
                </c:pt>
                <c:pt idx="9758">
                  <c:v>0.39587096774193498</c:v>
                </c:pt>
                <c:pt idx="9759">
                  <c:v>0.39551612903225802</c:v>
                </c:pt>
                <c:pt idx="9760">
                  <c:v>0.39516129032258102</c:v>
                </c:pt>
                <c:pt idx="9761">
                  <c:v>0.39480645161290301</c:v>
                </c:pt>
                <c:pt idx="9762">
                  <c:v>0.394451612903226</c:v>
                </c:pt>
                <c:pt idx="9763">
                  <c:v>0.39409677419354799</c:v>
                </c:pt>
                <c:pt idx="9764">
                  <c:v>0.39374193548387099</c:v>
                </c:pt>
                <c:pt idx="9765">
                  <c:v>0.39338709677419298</c:v>
                </c:pt>
                <c:pt idx="9766">
                  <c:v>0.39303225806451603</c:v>
                </c:pt>
                <c:pt idx="9767">
                  <c:v>0.39267741935483902</c:v>
                </c:pt>
                <c:pt idx="9768">
                  <c:v>0.39232258064516101</c:v>
                </c:pt>
                <c:pt idx="9769">
                  <c:v>0.391967741935484</c:v>
                </c:pt>
                <c:pt idx="9770">
                  <c:v>0.391612903225806</c:v>
                </c:pt>
                <c:pt idx="9771">
                  <c:v>0.39125806451612899</c:v>
                </c:pt>
                <c:pt idx="9772">
                  <c:v>0.39090322580645198</c:v>
                </c:pt>
                <c:pt idx="9773">
                  <c:v>0.39054838709677397</c:v>
                </c:pt>
                <c:pt idx="9774">
                  <c:v>0.39019354838709702</c:v>
                </c:pt>
                <c:pt idx="9775">
                  <c:v>0.38983870967741902</c:v>
                </c:pt>
                <c:pt idx="9776">
                  <c:v>0.38948387096774201</c:v>
                </c:pt>
                <c:pt idx="9777">
                  <c:v>0.389129032258064</c:v>
                </c:pt>
                <c:pt idx="9778">
                  <c:v>0.38877419354838699</c:v>
                </c:pt>
                <c:pt idx="9779">
                  <c:v>0.38841935483870998</c:v>
                </c:pt>
                <c:pt idx="9780">
                  <c:v>0.38806451612903198</c:v>
                </c:pt>
                <c:pt idx="9781">
                  <c:v>0.38770967741935503</c:v>
                </c:pt>
                <c:pt idx="9782">
                  <c:v>0.38735483870967802</c:v>
                </c:pt>
                <c:pt idx="9783">
                  <c:v>0.38700000000000001</c:v>
                </c:pt>
                <c:pt idx="9784">
                  <c:v>0.386645161290322</c:v>
                </c:pt>
                <c:pt idx="9785">
                  <c:v>0.386290322580645</c:v>
                </c:pt>
                <c:pt idx="9786">
                  <c:v>0.38593548387096799</c:v>
                </c:pt>
                <c:pt idx="9787">
                  <c:v>0.38558064516128998</c:v>
                </c:pt>
                <c:pt idx="9788">
                  <c:v>0.38522580645161297</c:v>
                </c:pt>
                <c:pt idx="9789">
                  <c:v>0.38487096774193502</c:v>
                </c:pt>
                <c:pt idx="9790">
                  <c:v>0.38451612903225801</c:v>
                </c:pt>
                <c:pt idx="9791">
                  <c:v>0.38416129032258101</c:v>
                </c:pt>
                <c:pt idx="9792">
                  <c:v>0.383806451612903</c:v>
                </c:pt>
                <c:pt idx="9793">
                  <c:v>0.38345161290322599</c:v>
                </c:pt>
                <c:pt idx="9794">
                  <c:v>0.38309677419354798</c:v>
                </c:pt>
                <c:pt idx="9795">
                  <c:v>0.38274193548387098</c:v>
                </c:pt>
                <c:pt idx="9796">
                  <c:v>0.38238709677419302</c:v>
                </c:pt>
                <c:pt idx="9797">
                  <c:v>0.38203225806451602</c:v>
                </c:pt>
                <c:pt idx="9798">
                  <c:v>0.38167741935483901</c:v>
                </c:pt>
                <c:pt idx="9799">
                  <c:v>0.381322580645161</c:v>
                </c:pt>
                <c:pt idx="9800">
                  <c:v>0.38096774193548399</c:v>
                </c:pt>
                <c:pt idx="9801">
                  <c:v>0.38061290322580599</c:v>
                </c:pt>
                <c:pt idx="9802">
                  <c:v>0.38025806451612898</c:v>
                </c:pt>
                <c:pt idx="9803">
                  <c:v>0.37990322580645203</c:v>
                </c:pt>
                <c:pt idx="9804">
                  <c:v>0.37954838709677402</c:v>
                </c:pt>
                <c:pt idx="9805">
                  <c:v>0.37919354838709701</c:v>
                </c:pt>
                <c:pt idx="9806">
                  <c:v>0.37883870967741901</c:v>
                </c:pt>
                <c:pt idx="9807">
                  <c:v>0.378483870967742</c:v>
                </c:pt>
                <c:pt idx="9808">
                  <c:v>0.37812903225806399</c:v>
                </c:pt>
                <c:pt idx="9809">
                  <c:v>0.37777419354838698</c:v>
                </c:pt>
                <c:pt idx="9810">
                  <c:v>0.37741935483870998</c:v>
                </c:pt>
                <c:pt idx="9811">
                  <c:v>0.37706451612903202</c:v>
                </c:pt>
                <c:pt idx="9812">
                  <c:v>0.37670967741935502</c:v>
                </c:pt>
                <c:pt idx="9813">
                  <c:v>0.37635483870967801</c:v>
                </c:pt>
                <c:pt idx="9814">
                  <c:v>0.376</c:v>
                </c:pt>
                <c:pt idx="9815">
                  <c:v>0.37564516129032199</c:v>
                </c:pt>
                <c:pt idx="9816">
                  <c:v>0.37529032258064499</c:v>
                </c:pt>
                <c:pt idx="9817">
                  <c:v>0.37493548387096798</c:v>
                </c:pt>
                <c:pt idx="9818">
                  <c:v>0.37458064516129003</c:v>
                </c:pt>
                <c:pt idx="9819">
                  <c:v>0.37422580645161302</c:v>
                </c:pt>
                <c:pt idx="9820">
                  <c:v>0.37387096774193601</c:v>
                </c:pt>
                <c:pt idx="9821">
                  <c:v>0.373516129032258</c:v>
                </c:pt>
                <c:pt idx="9822">
                  <c:v>0.373161290322581</c:v>
                </c:pt>
                <c:pt idx="9823">
                  <c:v>0.37280645161290299</c:v>
                </c:pt>
                <c:pt idx="9824">
                  <c:v>0.37245161290322598</c:v>
                </c:pt>
                <c:pt idx="9825">
                  <c:v>0.37209677419354797</c:v>
                </c:pt>
                <c:pt idx="9826">
                  <c:v>0.37174193548387102</c:v>
                </c:pt>
                <c:pt idx="9827">
                  <c:v>0.37138709677419302</c:v>
                </c:pt>
                <c:pt idx="9828">
                  <c:v>0.37103225806451601</c:v>
                </c:pt>
                <c:pt idx="9829">
                  <c:v>0.370677419354839</c:v>
                </c:pt>
                <c:pt idx="9830">
                  <c:v>0.37032258064516099</c:v>
                </c:pt>
                <c:pt idx="9831">
                  <c:v>0.36996774193548398</c:v>
                </c:pt>
                <c:pt idx="9832">
                  <c:v>0.36961290322580698</c:v>
                </c:pt>
                <c:pt idx="9833">
                  <c:v>0.36925806451612903</c:v>
                </c:pt>
                <c:pt idx="9834">
                  <c:v>0.36890322580645102</c:v>
                </c:pt>
                <c:pt idx="9835">
                  <c:v>0.36854838709677401</c:v>
                </c:pt>
                <c:pt idx="9836">
                  <c:v>0.368193548387097</c:v>
                </c:pt>
                <c:pt idx="9837">
                  <c:v>0.367838709677419</c:v>
                </c:pt>
                <c:pt idx="9838">
                  <c:v>0.36748387096774199</c:v>
                </c:pt>
                <c:pt idx="9839">
                  <c:v>0.36712903225806398</c:v>
                </c:pt>
                <c:pt idx="9840">
                  <c:v>0.36677419354838697</c:v>
                </c:pt>
                <c:pt idx="9841">
                  <c:v>0.36641935483871002</c:v>
                </c:pt>
                <c:pt idx="9842">
                  <c:v>0.36606451612903201</c:v>
                </c:pt>
                <c:pt idx="9843">
                  <c:v>0.36570967741935501</c:v>
                </c:pt>
                <c:pt idx="9844">
                  <c:v>0.365354838709677</c:v>
                </c:pt>
                <c:pt idx="9845">
                  <c:v>0.36499999999999999</c:v>
                </c:pt>
                <c:pt idx="9846">
                  <c:v>0.36464516129032198</c:v>
                </c:pt>
                <c:pt idx="9847">
                  <c:v>0.36429032258064498</c:v>
                </c:pt>
                <c:pt idx="9848">
                  <c:v>0.36393548387096802</c:v>
                </c:pt>
                <c:pt idx="9849">
                  <c:v>0.36358064516129002</c:v>
                </c:pt>
                <c:pt idx="9850">
                  <c:v>0.36322580645161301</c:v>
                </c:pt>
                <c:pt idx="9851">
                  <c:v>0.362870967741936</c:v>
                </c:pt>
                <c:pt idx="9852">
                  <c:v>0.36251612903225799</c:v>
                </c:pt>
                <c:pt idx="9853">
                  <c:v>0.36216129032258099</c:v>
                </c:pt>
                <c:pt idx="9854">
                  <c:v>0.36180645161290298</c:v>
                </c:pt>
                <c:pt idx="9855">
                  <c:v>0.36145161290322603</c:v>
                </c:pt>
                <c:pt idx="9856">
                  <c:v>0.36109677419354802</c:v>
                </c:pt>
                <c:pt idx="9857">
                  <c:v>0.36074193548387101</c:v>
                </c:pt>
                <c:pt idx="9858">
                  <c:v>0.36038709677419301</c:v>
                </c:pt>
                <c:pt idx="9859">
                  <c:v>0.360032258064516</c:v>
                </c:pt>
                <c:pt idx="9860">
                  <c:v>0.35967741935483899</c:v>
                </c:pt>
                <c:pt idx="9861">
                  <c:v>0.35932258064516098</c:v>
                </c:pt>
                <c:pt idx="9862">
                  <c:v>0.35896774193548397</c:v>
                </c:pt>
                <c:pt idx="9863">
                  <c:v>0.35861290322580702</c:v>
                </c:pt>
                <c:pt idx="9864">
                  <c:v>0.35825806451612902</c:v>
                </c:pt>
                <c:pt idx="9865">
                  <c:v>0.35790322580645101</c:v>
                </c:pt>
                <c:pt idx="9866">
                  <c:v>0.357548387096774</c:v>
                </c:pt>
                <c:pt idx="9867">
                  <c:v>0.35719354838709699</c:v>
                </c:pt>
                <c:pt idx="9868">
                  <c:v>0.35683870967741899</c:v>
                </c:pt>
                <c:pt idx="9869">
                  <c:v>0.35648387096774198</c:v>
                </c:pt>
                <c:pt idx="9870">
                  <c:v>0.35612903225806503</c:v>
                </c:pt>
                <c:pt idx="9871">
                  <c:v>0.35577419354838702</c:v>
                </c:pt>
                <c:pt idx="9872">
                  <c:v>0.35541935483871001</c:v>
                </c:pt>
                <c:pt idx="9873">
                  <c:v>0.355064516129032</c:v>
                </c:pt>
                <c:pt idx="9874">
                  <c:v>0.354709677419355</c:v>
                </c:pt>
                <c:pt idx="9875">
                  <c:v>0.35435483870967699</c:v>
                </c:pt>
                <c:pt idx="9876">
                  <c:v>0.35399999999999998</c:v>
                </c:pt>
                <c:pt idx="9877">
                  <c:v>0.35364516129032197</c:v>
                </c:pt>
                <c:pt idx="9878">
                  <c:v>0.35329032258064502</c:v>
                </c:pt>
                <c:pt idx="9879">
                  <c:v>0.35293548387096801</c:v>
                </c:pt>
                <c:pt idx="9880">
                  <c:v>0.35258064516129001</c:v>
                </c:pt>
                <c:pt idx="9881">
                  <c:v>0.352225806451613</c:v>
                </c:pt>
                <c:pt idx="9882">
                  <c:v>0.35187096774193599</c:v>
                </c:pt>
                <c:pt idx="9883">
                  <c:v>0.35151612903225798</c:v>
                </c:pt>
                <c:pt idx="9884">
                  <c:v>0.35116129032258098</c:v>
                </c:pt>
                <c:pt idx="9885">
                  <c:v>0.35080645161290303</c:v>
                </c:pt>
                <c:pt idx="9886">
                  <c:v>0.35045161290322602</c:v>
                </c:pt>
                <c:pt idx="9887">
                  <c:v>0.35009677419354801</c:v>
                </c:pt>
                <c:pt idx="9888">
                  <c:v>0.349741935483871</c:v>
                </c:pt>
                <c:pt idx="9889">
                  <c:v>0.34938709677419399</c:v>
                </c:pt>
                <c:pt idx="9890">
                  <c:v>0.34903225806451599</c:v>
                </c:pt>
                <c:pt idx="9891">
                  <c:v>0.34867741935483898</c:v>
                </c:pt>
                <c:pt idx="9892">
                  <c:v>0.34832258064516097</c:v>
                </c:pt>
                <c:pt idx="9893">
                  <c:v>0.34796774193548402</c:v>
                </c:pt>
                <c:pt idx="9894">
                  <c:v>0.34761290322580701</c:v>
                </c:pt>
                <c:pt idx="9895">
                  <c:v>0.34725806451612901</c:v>
                </c:pt>
                <c:pt idx="9896">
                  <c:v>0.346903225806451</c:v>
                </c:pt>
                <c:pt idx="9897">
                  <c:v>0.34654838709677399</c:v>
                </c:pt>
                <c:pt idx="9898">
                  <c:v>0.34619354838709698</c:v>
                </c:pt>
                <c:pt idx="9899">
                  <c:v>0.34583870967741898</c:v>
                </c:pt>
                <c:pt idx="9900">
                  <c:v>0.34548387096774202</c:v>
                </c:pt>
                <c:pt idx="9901">
                  <c:v>0.34512903225806502</c:v>
                </c:pt>
                <c:pt idx="9902">
                  <c:v>0.34477419354838701</c:v>
                </c:pt>
                <c:pt idx="9903">
                  <c:v>0.34441935483871</c:v>
                </c:pt>
                <c:pt idx="9904">
                  <c:v>0.34406451612903199</c:v>
                </c:pt>
                <c:pt idx="9905">
                  <c:v>0.34370967741935499</c:v>
                </c:pt>
                <c:pt idx="9906">
                  <c:v>0.34335483870967698</c:v>
                </c:pt>
                <c:pt idx="9907">
                  <c:v>0.34300000000000003</c:v>
                </c:pt>
                <c:pt idx="9908">
                  <c:v>0.34264516129032302</c:v>
                </c:pt>
                <c:pt idx="9909">
                  <c:v>0.34229032258064501</c:v>
                </c:pt>
                <c:pt idx="9910">
                  <c:v>0.341935483870968</c:v>
                </c:pt>
                <c:pt idx="9911">
                  <c:v>0.34158064516129</c:v>
                </c:pt>
                <c:pt idx="9912">
                  <c:v>0.34122580645161299</c:v>
                </c:pt>
                <c:pt idx="9913">
                  <c:v>0.34087096774193598</c:v>
                </c:pt>
                <c:pt idx="9914">
                  <c:v>0.34051612903225797</c:v>
                </c:pt>
                <c:pt idx="9915">
                  <c:v>0.34016129032258002</c:v>
                </c:pt>
                <c:pt idx="9916">
                  <c:v>0.33980645161290302</c:v>
                </c:pt>
                <c:pt idx="9917">
                  <c:v>0.33945161290322601</c:v>
                </c:pt>
                <c:pt idx="9918">
                  <c:v>0.339096774193548</c:v>
                </c:pt>
                <c:pt idx="9919">
                  <c:v>0.33874193548387099</c:v>
                </c:pt>
                <c:pt idx="9920">
                  <c:v>0.33838709677419399</c:v>
                </c:pt>
                <c:pt idx="9921">
                  <c:v>0.33803225806451598</c:v>
                </c:pt>
                <c:pt idx="9922">
                  <c:v>0.33767741935483903</c:v>
                </c:pt>
                <c:pt idx="9923">
                  <c:v>0.33732258064516102</c:v>
                </c:pt>
                <c:pt idx="9924">
                  <c:v>0.33696774193548401</c:v>
                </c:pt>
                <c:pt idx="9925">
                  <c:v>0.336612903225806</c:v>
                </c:pt>
                <c:pt idx="9926">
                  <c:v>0.336258064516129</c:v>
                </c:pt>
                <c:pt idx="9927">
                  <c:v>0.33590322580645099</c:v>
                </c:pt>
                <c:pt idx="9928">
                  <c:v>0.33554838709677398</c:v>
                </c:pt>
                <c:pt idx="9929">
                  <c:v>0.33519354838709697</c:v>
                </c:pt>
                <c:pt idx="9930">
                  <c:v>0.33483870967741902</c:v>
                </c:pt>
                <c:pt idx="9931">
                  <c:v>0.33448387096774201</c:v>
                </c:pt>
                <c:pt idx="9932">
                  <c:v>0.33412903225806501</c:v>
                </c:pt>
                <c:pt idx="9933">
                  <c:v>0.333774193548387</c:v>
                </c:pt>
                <c:pt idx="9934">
                  <c:v>0.33341935483870999</c:v>
                </c:pt>
                <c:pt idx="9935">
                  <c:v>0.33306451612903198</c:v>
                </c:pt>
                <c:pt idx="9936">
                  <c:v>0.33270967741935498</c:v>
                </c:pt>
                <c:pt idx="9937">
                  <c:v>0.33235483870967703</c:v>
                </c:pt>
                <c:pt idx="9938">
                  <c:v>0.33200000000000002</c:v>
                </c:pt>
                <c:pt idx="9939">
                  <c:v>0.33164516129032301</c:v>
                </c:pt>
                <c:pt idx="9940">
                  <c:v>0.331290322580645</c:v>
                </c:pt>
                <c:pt idx="9941">
                  <c:v>0.33093548387096799</c:v>
                </c:pt>
                <c:pt idx="9942">
                  <c:v>0.33058064516128999</c:v>
                </c:pt>
                <c:pt idx="9943">
                  <c:v>0.33022580645161298</c:v>
                </c:pt>
                <c:pt idx="9944">
                  <c:v>0.32987096774193603</c:v>
                </c:pt>
                <c:pt idx="9945">
                  <c:v>0.32951612903225802</c:v>
                </c:pt>
                <c:pt idx="9946">
                  <c:v>0.32916129032258001</c:v>
                </c:pt>
                <c:pt idx="9947">
                  <c:v>0.32880645161290301</c:v>
                </c:pt>
                <c:pt idx="9948">
                  <c:v>0.328451612903226</c:v>
                </c:pt>
                <c:pt idx="9949">
                  <c:v>0.32809677419354799</c:v>
                </c:pt>
                <c:pt idx="9950">
                  <c:v>0.32774193548387098</c:v>
                </c:pt>
                <c:pt idx="9951">
                  <c:v>0.32738709677419398</c:v>
                </c:pt>
                <c:pt idx="9952">
                  <c:v>0.32703225806451602</c:v>
                </c:pt>
                <c:pt idx="9953">
                  <c:v>0.32667741935483902</c:v>
                </c:pt>
                <c:pt idx="9954">
                  <c:v>0.32632258064516101</c:v>
                </c:pt>
                <c:pt idx="9955">
                  <c:v>0.325967741935484</c:v>
                </c:pt>
                <c:pt idx="9956">
                  <c:v>0.32561290322580599</c:v>
                </c:pt>
                <c:pt idx="9957">
                  <c:v>0.32525806451612899</c:v>
                </c:pt>
                <c:pt idx="9958">
                  <c:v>0.32490322580645198</c:v>
                </c:pt>
                <c:pt idx="9959">
                  <c:v>0.32454838709677403</c:v>
                </c:pt>
                <c:pt idx="9960">
                  <c:v>0.32419354838709702</c:v>
                </c:pt>
                <c:pt idx="9961">
                  <c:v>0.32383870967741901</c:v>
                </c:pt>
                <c:pt idx="9962">
                  <c:v>0.323483870967742</c:v>
                </c:pt>
                <c:pt idx="9963">
                  <c:v>0.323129032258065</c:v>
                </c:pt>
                <c:pt idx="9964">
                  <c:v>0.32277419354838699</c:v>
                </c:pt>
                <c:pt idx="9965">
                  <c:v>0.32241935483870898</c:v>
                </c:pt>
                <c:pt idx="9966">
                  <c:v>0.32206451612903197</c:v>
                </c:pt>
                <c:pt idx="9967">
                  <c:v>0.32170967741935502</c:v>
                </c:pt>
                <c:pt idx="9968">
                  <c:v>0.32135483870967702</c:v>
                </c:pt>
                <c:pt idx="9969">
                  <c:v>0.32100000000000001</c:v>
                </c:pt>
                <c:pt idx="9970">
                  <c:v>0.320645161290323</c:v>
                </c:pt>
                <c:pt idx="9971">
                  <c:v>0.32029032258064499</c:v>
                </c:pt>
                <c:pt idx="9972">
                  <c:v>0.31993548387096798</c:v>
                </c:pt>
                <c:pt idx="9973">
                  <c:v>0.31958064516128998</c:v>
                </c:pt>
                <c:pt idx="9974">
                  <c:v>0.31922580645161303</c:v>
                </c:pt>
                <c:pt idx="9975">
                  <c:v>0.31887096774193502</c:v>
                </c:pt>
                <c:pt idx="9976">
                  <c:v>0.31851612903225801</c:v>
                </c:pt>
                <c:pt idx="9977">
                  <c:v>0.318161290322581</c:v>
                </c:pt>
                <c:pt idx="9978">
                  <c:v>0.317806451612903</c:v>
                </c:pt>
                <c:pt idx="9979">
                  <c:v>0.31745161290322599</c:v>
                </c:pt>
                <c:pt idx="9980">
                  <c:v>0.31709677419354798</c:v>
                </c:pt>
                <c:pt idx="9981">
                  <c:v>0.31674193548387097</c:v>
                </c:pt>
                <c:pt idx="9982">
                  <c:v>0.31638709677419402</c:v>
                </c:pt>
                <c:pt idx="9983">
                  <c:v>0.31603225806451601</c:v>
                </c:pt>
                <c:pt idx="9984">
                  <c:v>0.31567741935483901</c:v>
                </c:pt>
                <c:pt idx="9985">
                  <c:v>0.315322580645161</c:v>
                </c:pt>
                <c:pt idx="9986">
                  <c:v>0.31496774193548399</c:v>
                </c:pt>
                <c:pt idx="9987">
                  <c:v>0.31461290322580598</c:v>
                </c:pt>
                <c:pt idx="9988">
                  <c:v>0.31425806451612898</c:v>
                </c:pt>
                <c:pt idx="9989">
                  <c:v>0.31390322580645202</c:v>
                </c:pt>
                <c:pt idx="9990">
                  <c:v>0.31354838709677402</c:v>
                </c:pt>
                <c:pt idx="9991">
                  <c:v>0.31319354838709701</c:v>
                </c:pt>
                <c:pt idx="9992">
                  <c:v>0.312838709677419</c:v>
                </c:pt>
                <c:pt idx="9993">
                  <c:v>0.31248387096774199</c:v>
                </c:pt>
                <c:pt idx="9994">
                  <c:v>0.31212903225806499</c:v>
                </c:pt>
                <c:pt idx="9995">
                  <c:v>0.31177419354838698</c:v>
                </c:pt>
                <c:pt idx="9996">
                  <c:v>0.31141935483870897</c:v>
                </c:pt>
                <c:pt idx="9997">
                  <c:v>0.31106451612903202</c:v>
                </c:pt>
                <c:pt idx="9998">
                  <c:v>0.31070967741935501</c:v>
                </c:pt>
                <c:pt idx="9999">
                  <c:v>0.31035483870967701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D9-4871-9D93-1B89BC73B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300079"/>
        <c:axId val="1348996639"/>
      </c:scatterChart>
      <c:valAx>
        <c:axId val="11713000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8996639"/>
        <c:crosses val="autoZero"/>
        <c:crossBetween val="midCat"/>
        <c:majorUnit val="0.25"/>
      </c:valAx>
      <c:valAx>
        <c:axId val="1348996639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1300079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SECTION NUMBER 161'!$A$2:$A$29</c:f>
              <c:numCache>
                <c:formatCode>General</c:formatCode>
                <c:ptCount val="28"/>
                <c:pt idx="0">
                  <c:v>0</c:v>
                </c:pt>
                <c:pt idx="1">
                  <c:v>5.1999999999999998E-2</c:v>
                </c:pt>
                <c:pt idx="2">
                  <c:v>0.104</c:v>
                </c:pt>
                <c:pt idx="3">
                  <c:v>0.156</c:v>
                </c:pt>
                <c:pt idx="4">
                  <c:v>0.20799999999999999</c:v>
                </c:pt>
                <c:pt idx="5">
                  <c:v>0.26</c:v>
                </c:pt>
                <c:pt idx="6">
                  <c:v>0.313</c:v>
                </c:pt>
                <c:pt idx="7">
                  <c:v>0.36499999999999999</c:v>
                </c:pt>
                <c:pt idx="8">
                  <c:v>0.41699999999999998</c:v>
                </c:pt>
                <c:pt idx="9">
                  <c:v>0.46899999999999997</c:v>
                </c:pt>
                <c:pt idx="10">
                  <c:v>0.495</c:v>
                </c:pt>
                <c:pt idx="11">
                  <c:v>0.52100000000000002</c:v>
                </c:pt>
                <c:pt idx="12">
                  <c:v>0.54700000000000004</c:v>
                </c:pt>
                <c:pt idx="13">
                  <c:v>0.57299999999999995</c:v>
                </c:pt>
                <c:pt idx="14">
                  <c:v>0.59899999999999998</c:v>
                </c:pt>
                <c:pt idx="15">
                  <c:v>0.625</c:v>
                </c:pt>
                <c:pt idx="16">
                  <c:v>0.65100000000000002</c:v>
                </c:pt>
                <c:pt idx="17">
                  <c:v>0.67700000000000005</c:v>
                </c:pt>
                <c:pt idx="18">
                  <c:v>0.70299999999999996</c:v>
                </c:pt>
                <c:pt idx="19">
                  <c:v>0.72899999999999998</c:v>
                </c:pt>
                <c:pt idx="20">
                  <c:v>0.755</c:v>
                </c:pt>
                <c:pt idx="21">
                  <c:v>0.78100000000000003</c:v>
                </c:pt>
                <c:pt idx="22">
                  <c:v>0.83299999999999996</c:v>
                </c:pt>
                <c:pt idx="23">
                  <c:v>0.88500000000000001</c:v>
                </c:pt>
                <c:pt idx="24">
                  <c:v>0.91100000000000003</c:v>
                </c:pt>
                <c:pt idx="25">
                  <c:v>0.93799999999999994</c:v>
                </c:pt>
                <c:pt idx="26">
                  <c:v>0.96299999999999997</c:v>
                </c:pt>
                <c:pt idx="27">
                  <c:v>1</c:v>
                </c:pt>
              </c:numCache>
            </c:numRef>
          </c:xVal>
          <c:yVal>
            <c:numRef>
              <c:f>'TEST SECTION NUMBER 161'!$B$2:$B$29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25-4EEF-9A4E-1EAC85D541E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SECTION NUMBER 161'!$A$67:$A$10066</c:f>
              <c:numCache>
                <c:formatCode>General</c:formatCode>
                <c:ptCount val="10000"/>
                <c:pt idx="0">
                  <c:v>0</c:v>
                </c:pt>
                <c:pt idx="1">
                  <c:v>1.000100010001E-4</c:v>
                </c:pt>
                <c:pt idx="2">
                  <c:v>2.000200020002E-4</c:v>
                </c:pt>
                <c:pt idx="3">
                  <c:v>3.000300030003E-4</c:v>
                </c:pt>
                <c:pt idx="4">
                  <c:v>4.000400040004E-4</c:v>
                </c:pt>
                <c:pt idx="5">
                  <c:v>5.0005000500050005E-4</c:v>
                </c:pt>
                <c:pt idx="6">
                  <c:v>6.000600060006E-4</c:v>
                </c:pt>
                <c:pt idx="7">
                  <c:v>7.0007000700070005E-4</c:v>
                </c:pt>
                <c:pt idx="8">
                  <c:v>8.000800080008E-4</c:v>
                </c:pt>
                <c:pt idx="9">
                  <c:v>9.0009000900090005E-4</c:v>
                </c:pt>
                <c:pt idx="10">
                  <c:v>1.0001000100010001E-3</c:v>
                </c:pt>
                <c:pt idx="11">
                  <c:v>1.1001100110011001E-3</c:v>
                </c:pt>
                <c:pt idx="12">
                  <c:v>1.2001200120012E-3</c:v>
                </c:pt>
                <c:pt idx="13">
                  <c:v>1.3001300130012999E-3</c:v>
                </c:pt>
                <c:pt idx="14">
                  <c:v>1.4001400140014001E-3</c:v>
                </c:pt>
                <c:pt idx="15">
                  <c:v>1.5001500150015E-3</c:v>
                </c:pt>
                <c:pt idx="16">
                  <c:v>1.6001600160016E-3</c:v>
                </c:pt>
                <c:pt idx="17">
                  <c:v>1.7001700170016999E-3</c:v>
                </c:pt>
                <c:pt idx="18">
                  <c:v>1.8001800180018001E-3</c:v>
                </c:pt>
                <c:pt idx="19">
                  <c:v>1.9001900190019E-3</c:v>
                </c:pt>
                <c:pt idx="20">
                  <c:v>2.0002000200020002E-3</c:v>
                </c:pt>
                <c:pt idx="21">
                  <c:v>2.1002100210021002E-3</c:v>
                </c:pt>
                <c:pt idx="22">
                  <c:v>2.2002200220022001E-3</c:v>
                </c:pt>
                <c:pt idx="23">
                  <c:v>2.3002300230023E-3</c:v>
                </c:pt>
                <c:pt idx="24">
                  <c:v>2.4002400240024E-3</c:v>
                </c:pt>
                <c:pt idx="25">
                  <c:v>2.5002500250024999E-3</c:v>
                </c:pt>
                <c:pt idx="26">
                  <c:v>2.6002600260025999E-3</c:v>
                </c:pt>
                <c:pt idx="27">
                  <c:v>2.7002700270026998E-3</c:v>
                </c:pt>
                <c:pt idx="28">
                  <c:v>2.8002800280028002E-3</c:v>
                </c:pt>
                <c:pt idx="29">
                  <c:v>2.9002900290029002E-3</c:v>
                </c:pt>
                <c:pt idx="30">
                  <c:v>3.0003000300030001E-3</c:v>
                </c:pt>
                <c:pt idx="31">
                  <c:v>3.1003100310031E-3</c:v>
                </c:pt>
                <c:pt idx="32">
                  <c:v>3.2003200320032E-3</c:v>
                </c:pt>
                <c:pt idx="33">
                  <c:v>3.3003300330032999E-3</c:v>
                </c:pt>
                <c:pt idx="34">
                  <c:v>3.4003400340033999E-3</c:v>
                </c:pt>
                <c:pt idx="35">
                  <c:v>3.5003500350034998E-3</c:v>
                </c:pt>
                <c:pt idx="36">
                  <c:v>3.6003600360036002E-3</c:v>
                </c:pt>
                <c:pt idx="37">
                  <c:v>3.7003700370037002E-3</c:v>
                </c:pt>
                <c:pt idx="38">
                  <c:v>3.8003800380038001E-3</c:v>
                </c:pt>
                <c:pt idx="39">
                  <c:v>3.9003900390039E-3</c:v>
                </c:pt>
                <c:pt idx="40">
                  <c:v>4.0004000400040004E-3</c:v>
                </c:pt>
                <c:pt idx="41">
                  <c:v>4.1004100410040999E-3</c:v>
                </c:pt>
                <c:pt idx="42">
                  <c:v>4.2004200420042003E-3</c:v>
                </c:pt>
                <c:pt idx="43">
                  <c:v>4.3004300430042998E-3</c:v>
                </c:pt>
                <c:pt idx="44">
                  <c:v>4.4004400440044002E-3</c:v>
                </c:pt>
                <c:pt idx="45">
                  <c:v>4.5004500450044997E-3</c:v>
                </c:pt>
                <c:pt idx="46">
                  <c:v>4.6004600460046001E-3</c:v>
                </c:pt>
                <c:pt idx="47">
                  <c:v>4.7004700470046996E-3</c:v>
                </c:pt>
                <c:pt idx="48">
                  <c:v>4.8004800480048E-3</c:v>
                </c:pt>
                <c:pt idx="49">
                  <c:v>4.9004900490049004E-3</c:v>
                </c:pt>
                <c:pt idx="50">
                  <c:v>5.0005000500049999E-3</c:v>
                </c:pt>
                <c:pt idx="51">
                  <c:v>5.1005100510051003E-3</c:v>
                </c:pt>
                <c:pt idx="52">
                  <c:v>5.2005200520051998E-3</c:v>
                </c:pt>
                <c:pt idx="53">
                  <c:v>5.3005300530053001E-3</c:v>
                </c:pt>
                <c:pt idx="54">
                  <c:v>5.4005400540053997E-3</c:v>
                </c:pt>
                <c:pt idx="55">
                  <c:v>5.5005500550055E-3</c:v>
                </c:pt>
                <c:pt idx="56">
                  <c:v>5.6005600560056004E-3</c:v>
                </c:pt>
                <c:pt idx="57">
                  <c:v>5.7005700570056999E-3</c:v>
                </c:pt>
                <c:pt idx="58">
                  <c:v>5.8005800580058003E-3</c:v>
                </c:pt>
                <c:pt idx="59">
                  <c:v>5.9005900590058998E-3</c:v>
                </c:pt>
                <c:pt idx="60">
                  <c:v>6.0006000600060002E-3</c:v>
                </c:pt>
                <c:pt idx="61">
                  <c:v>6.1006100610060997E-3</c:v>
                </c:pt>
                <c:pt idx="62">
                  <c:v>6.2006200620062001E-3</c:v>
                </c:pt>
                <c:pt idx="63">
                  <c:v>6.3006300630062996E-3</c:v>
                </c:pt>
                <c:pt idx="64">
                  <c:v>6.4006400640064E-3</c:v>
                </c:pt>
                <c:pt idx="65">
                  <c:v>6.5006500650065004E-3</c:v>
                </c:pt>
                <c:pt idx="66">
                  <c:v>6.6006600660065999E-3</c:v>
                </c:pt>
                <c:pt idx="67">
                  <c:v>6.7006700670067003E-3</c:v>
                </c:pt>
                <c:pt idx="68">
                  <c:v>6.8006800680067998E-3</c:v>
                </c:pt>
                <c:pt idx="69">
                  <c:v>6.9006900690069001E-3</c:v>
                </c:pt>
                <c:pt idx="70">
                  <c:v>7.0007000700069997E-3</c:v>
                </c:pt>
                <c:pt idx="71">
                  <c:v>7.1007100710071E-3</c:v>
                </c:pt>
                <c:pt idx="72">
                  <c:v>7.2007200720072004E-3</c:v>
                </c:pt>
                <c:pt idx="73">
                  <c:v>7.3007300730072999E-3</c:v>
                </c:pt>
                <c:pt idx="74">
                  <c:v>7.4007400740074003E-3</c:v>
                </c:pt>
                <c:pt idx="75">
                  <c:v>7.5007500750074998E-3</c:v>
                </c:pt>
                <c:pt idx="76">
                  <c:v>7.6007600760076002E-3</c:v>
                </c:pt>
                <c:pt idx="77">
                  <c:v>7.7007700770076997E-3</c:v>
                </c:pt>
                <c:pt idx="78">
                  <c:v>7.8007800780078001E-3</c:v>
                </c:pt>
                <c:pt idx="79">
                  <c:v>7.9007900790079005E-3</c:v>
                </c:pt>
                <c:pt idx="80">
                  <c:v>8.0008000800080008E-3</c:v>
                </c:pt>
                <c:pt idx="81">
                  <c:v>8.1008100810080995E-3</c:v>
                </c:pt>
                <c:pt idx="82">
                  <c:v>8.2008200820081999E-3</c:v>
                </c:pt>
                <c:pt idx="83">
                  <c:v>8.3008300830083002E-3</c:v>
                </c:pt>
                <c:pt idx="84">
                  <c:v>8.4008400840084006E-3</c:v>
                </c:pt>
                <c:pt idx="85">
                  <c:v>8.5008500850084993E-3</c:v>
                </c:pt>
                <c:pt idx="86">
                  <c:v>8.6008600860085997E-3</c:v>
                </c:pt>
                <c:pt idx="87">
                  <c:v>8.7008700870087E-3</c:v>
                </c:pt>
                <c:pt idx="88">
                  <c:v>8.8008800880088004E-3</c:v>
                </c:pt>
                <c:pt idx="89">
                  <c:v>8.9008900890089008E-3</c:v>
                </c:pt>
                <c:pt idx="90">
                  <c:v>9.0009000900089994E-3</c:v>
                </c:pt>
                <c:pt idx="91">
                  <c:v>9.1009100910090998E-3</c:v>
                </c:pt>
                <c:pt idx="92">
                  <c:v>9.2009200920092002E-3</c:v>
                </c:pt>
                <c:pt idx="93">
                  <c:v>9.3009300930093006E-3</c:v>
                </c:pt>
                <c:pt idx="94">
                  <c:v>9.4009400940093992E-3</c:v>
                </c:pt>
                <c:pt idx="95">
                  <c:v>9.5009500950094996E-3</c:v>
                </c:pt>
                <c:pt idx="96">
                  <c:v>9.6009600960096E-3</c:v>
                </c:pt>
                <c:pt idx="97">
                  <c:v>9.7009700970097004E-3</c:v>
                </c:pt>
                <c:pt idx="98">
                  <c:v>9.8009800980098007E-3</c:v>
                </c:pt>
                <c:pt idx="99">
                  <c:v>9.9009900990098994E-3</c:v>
                </c:pt>
                <c:pt idx="100">
                  <c:v>1.000100010001E-2</c:v>
                </c:pt>
                <c:pt idx="101">
                  <c:v>1.01010101010101E-2</c:v>
                </c:pt>
                <c:pt idx="102">
                  <c:v>1.0201020102010201E-2</c:v>
                </c:pt>
                <c:pt idx="103">
                  <c:v>1.0301030103010299E-2</c:v>
                </c:pt>
                <c:pt idx="104">
                  <c:v>1.04010401040104E-2</c:v>
                </c:pt>
                <c:pt idx="105">
                  <c:v>1.05010501050105E-2</c:v>
                </c:pt>
                <c:pt idx="106">
                  <c:v>1.06010601060106E-2</c:v>
                </c:pt>
                <c:pt idx="107">
                  <c:v>1.0701070107010701E-2</c:v>
                </c:pt>
                <c:pt idx="108">
                  <c:v>1.0801080108010799E-2</c:v>
                </c:pt>
                <c:pt idx="109">
                  <c:v>1.09010901090109E-2</c:v>
                </c:pt>
                <c:pt idx="110">
                  <c:v>1.1001100110011E-2</c:v>
                </c:pt>
                <c:pt idx="111">
                  <c:v>1.11011101110111E-2</c:v>
                </c:pt>
                <c:pt idx="112">
                  <c:v>1.1201120112011201E-2</c:v>
                </c:pt>
                <c:pt idx="113">
                  <c:v>1.1301130113011299E-2</c:v>
                </c:pt>
                <c:pt idx="114">
                  <c:v>1.14011401140114E-2</c:v>
                </c:pt>
                <c:pt idx="115">
                  <c:v>1.15011501150115E-2</c:v>
                </c:pt>
                <c:pt idx="116">
                  <c:v>1.1601160116011601E-2</c:v>
                </c:pt>
                <c:pt idx="117">
                  <c:v>1.1701170117011699E-2</c:v>
                </c:pt>
                <c:pt idx="118">
                  <c:v>1.18011801180118E-2</c:v>
                </c:pt>
                <c:pt idx="119">
                  <c:v>1.19011901190119E-2</c:v>
                </c:pt>
                <c:pt idx="120">
                  <c:v>1.2001200120012E-2</c:v>
                </c:pt>
                <c:pt idx="121">
                  <c:v>1.2101210121012101E-2</c:v>
                </c:pt>
                <c:pt idx="122">
                  <c:v>1.2201220122012199E-2</c:v>
                </c:pt>
                <c:pt idx="123">
                  <c:v>1.23012301230123E-2</c:v>
                </c:pt>
                <c:pt idx="124">
                  <c:v>1.24012401240124E-2</c:v>
                </c:pt>
                <c:pt idx="125">
                  <c:v>1.2501250125012501E-2</c:v>
                </c:pt>
                <c:pt idx="126">
                  <c:v>1.2601260126012599E-2</c:v>
                </c:pt>
                <c:pt idx="127">
                  <c:v>1.27012701270127E-2</c:v>
                </c:pt>
                <c:pt idx="128">
                  <c:v>1.28012801280128E-2</c:v>
                </c:pt>
                <c:pt idx="129">
                  <c:v>1.29012901290129E-2</c:v>
                </c:pt>
                <c:pt idx="130">
                  <c:v>1.3001300130013001E-2</c:v>
                </c:pt>
                <c:pt idx="131">
                  <c:v>1.3101310131013099E-2</c:v>
                </c:pt>
                <c:pt idx="132">
                  <c:v>1.32013201320132E-2</c:v>
                </c:pt>
                <c:pt idx="133">
                  <c:v>1.33013301330133E-2</c:v>
                </c:pt>
                <c:pt idx="134">
                  <c:v>1.3401340134013401E-2</c:v>
                </c:pt>
                <c:pt idx="135">
                  <c:v>1.3501350135013499E-2</c:v>
                </c:pt>
                <c:pt idx="136">
                  <c:v>1.36013601360136E-2</c:v>
                </c:pt>
                <c:pt idx="137">
                  <c:v>1.37013701370137E-2</c:v>
                </c:pt>
                <c:pt idx="138">
                  <c:v>1.38013801380138E-2</c:v>
                </c:pt>
                <c:pt idx="139">
                  <c:v>1.3901390139013901E-2</c:v>
                </c:pt>
                <c:pt idx="140">
                  <c:v>1.4001400140013999E-2</c:v>
                </c:pt>
                <c:pt idx="141">
                  <c:v>1.41014101410141E-2</c:v>
                </c:pt>
                <c:pt idx="142">
                  <c:v>1.42014201420142E-2</c:v>
                </c:pt>
                <c:pt idx="143">
                  <c:v>1.43014301430143E-2</c:v>
                </c:pt>
                <c:pt idx="144">
                  <c:v>1.4401440144014401E-2</c:v>
                </c:pt>
                <c:pt idx="145">
                  <c:v>1.4501450145014499E-2</c:v>
                </c:pt>
                <c:pt idx="146">
                  <c:v>1.46014601460146E-2</c:v>
                </c:pt>
                <c:pt idx="147">
                  <c:v>1.47014701470147E-2</c:v>
                </c:pt>
                <c:pt idx="148">
                  <c:v>1.4801480148014801E-2</c:v>
                </c:pt>
                <c:pt idx="149">
                  <c:v>1.4901490149014899E-2</c:v>
                </c:pt>
                <c:pt idx="150">
                  <c:v>1.5001500150015E-2</c:v>
                </c:pt>
                <c:pt idx="151">
                  <c:v>1.51015101510151E-2</c:v>
                </c:pt>
                <c:pt idx="152">
                  <c:v>1.52015201520152E-2</c:v>
                </c:pt>
                <c:pt idx="153">
                  <c:v>1.5301530153015301E-2</c:v>
                </c:pt>
                <c:pt idx="154">
                  <c:v>1.5401540154015399E-2</c:v>
                </c:pt>
                <c:pt idx="155">
                  <c:v>1.55015501550155E-2</c:v>
                </c:pt>
                <c:pt idx="156">
                  <c:v>1.56015601560156E-2</c:v>
                </c:pt>
                <c:pt idx="157">
                  <c:v>1.5701570157015701E-2</c:v>
                </c:pt>
                <c:pt idx="158">
                  <c:v>1.5801580158015801E-2</c:v>
                </c:pt>
                <c:pt idx="159">
                  <c:v>1.5901590159015901E-2</c:v>
                </c:pt>
                <c:pt idx="160">
                  <c:v>1.6001600160016002E-2</c:v>
                </c:pt>
                <c:pt idx="161">
                  <c:v>1.6101610161016099E-2</c:v>
                </c:pt>
                <c:pt idx="162">
                  <c:v>1.6201620162016199E-2</c:v>
                </c:pt>
                <c:pt idx="163">
                  <c:v>1.6301630163016299E-2</c:v>
                </c:pt>
                <c:pt idx="164">
                  <c:v>1.64016401640164E-2</c:v>
                </c:pt>
                <c:pt idx="165">
                  <c:v>1.65016501650165E-2</c:v>
                </c:pt>
                <c:pt idx="166">
                  <c:v>1.66016601660166E-2</c:v>
                </c:pt>
                <c:pt idx="167">
                  <c:v>1.6701670167016701E-2</c:v>
                </c:pt>
                <c:pt idx="168">
                  <c:v>1.6801680168016801E-2</c:v>
                </c:pt>
                <c:pt idx="169">
                  <c:v>1.6901690169016902E-2</c:v>
                </c:pt>
                <c:pt idx="170">
                  <c:v>1.7001700170016999E-2</c:v>
                </c:pt>
                <c:pt idx="171">
                  <c:v>1.7101710171017099E-2</c:v>
                </c:pt>
                <c:pt idx="172">
                  <c:v>1.7201720172017199E-2</c:v>
                </c:pt>
                <c:pt idx="173">
                  <c:v>1.73017301730173E-2</c:v>
                </c:pt>
                <c:pt idx="174">
                  <c:v>1.74017401740174E-2</c:v>
                </c:pt>
                <c:pt idx="175">
                  <c:v>1.75017501750175E-2</c:v>
                </c:pt>
                <c:pt idx="176">
                  <c:v>1.7601760176017601E-2</c:v>
                </c:pt>
                <c:pt idx="177">
                  <c:v>1.7701770177017701E-2</c:v>
                </c:pt>
                <c:pt idx="178">
                  <c:v>1.7801780178017802E-2</c:v>
                </c:pt>
                <c:pt idx="179">
                  <c:v>1.7901790179017898E-2</c:v>
                </c:pt>
                <c:pt idx="180">
                  <c:v>1.8001800180017999E-2</c:v>
                </c:pt>
                <c:pt idx="181">
                  <c:v>1.8101810181018099E-2</c:v>
                </c:pt>
                <c:pt idx="182">
                  <c:v>1.82018201820182E-2</c:v>
                </c:pt>
                <c:pt idx="183">
                  <c:v>1.83018301830183E-2</c:v>
                </c:pt>
                <c:pt idx="184">
                  <c:v>1.84018401840184E-2</c:v>
                </c:pt>
                <c:pt idx="185">
                  <c:v>1.8501850185018501E-2</c:v>
                </c:pt>
                <c:pt idx="186">
                  <c:v>1.8601860186018601E-2</c:v>
                </c:pt>
                <c:pt idx="187">
                  <c:v>1.8701870187018702E-2</c:v>
                </c:pt>
                <c:pt idx="188">
                  <c:v>1.8801880188018798E-2</c:v>
                </c:pt>
                <c:pt idx="189">
                  <c:v>1.8901890189018899E-2</c:v>
                </c:pt>
                <c:pt idx="190">
                  <c:v>1.9001900190018999E-2</c:v>
                </c:pt>
                <c:pt idx="191">
                  <c:v>1.91019101910191E-2</c:v>
                </c:pt>
                <c:pt idx="192">
                  <c:v>1.92019201920192E-2</c:v>
                </c:pt>
                <c:pt idx="193">
                  <c:v>1.93019301930193E-2</c:v>
                </c:pt>
                <c:pt idx="194">
                  <c:v>1.9401940194019401E-2</c:v>
                </c:pt>
                <c:pt idx="195">
                  <c:v>1.9501950195019501E-2</c:v>
                </c:pt>
                <c:pt idx="196">
                  <c:v>1.9601960196019601E-2</c:v>
                </c:pt>
                <c:pt idx="197">
                  <c:v>1.9701970197019698E-2</c:v>
                </c:pt>
                <c:pt idx="198">
                  <c:v>1.9801980198019799E-2</c:v>
                </c:pt>
                <c:pt idx="199">
                  <c:v>1.9901990199019899E-2</c:v>
                </c:pt>
                <c:pt idx="200">
                  <c:v>2.000200020002E-2</c:v>
                </c:pt>
                <c:pt idx="201">
                  <c:v>2.01020102010201E-2</c:v>
                </c:pt>
                <c:pt idx="202">
                  <c:v>2.02020202020202E-2</c:v>
                </c:pt>
                <c:pt idx="203">
                  <c:v>2.0302030203020301E-2</c:v>
                </c:pt>
                <c:pt idx="204">
                  <c:v>2.0402040204020401E-2</c:v>
                </c:pt>
                <c:pt idx="205">
                  <c:v>2.0502050205020501E-2</c:v>
                </c:pt>
                <c:pt idx="206">
                  <c:v>2.0602060206020598E-2</c:v>
                </c:pt>
                <c:pt idx="207">
                  <c:v>2.0702070207020699E-2</c:v>
                </c:pt>
                <c:pt idx="208">
                  <c:v>2.0802080208020799E-2</c:v>
                </c:pt>
                <c:pt idx="209">
                  <c:v>2.0902090209020899E-2</c:v>
                </c:pt>
                <c:pt idx="210">
                  <c:v>2.1002100210021E-2</c:v>
                </c:pt>
                <c:pt idx="211">
                  <c:v>2.11021102110211E-2</c:v>
                </c:pt>
                <c:pt idx="212">
                  <c:v>2.1202120212021201E-2</c:v>
                </c:pt>
                <c:pt idx="213">
                  <c:v>2.1302130213021301E-2</c:v>
                </c:pt>
                <c:pt idx="214">
                  <c:v>2.1402140214021401E-2</c:v>
                </c:pt>
                <c:pt idx="215">
                  <c:v>2.1502150215021502E-2</c:v>
                </c:pt>
                <c:pt idx="216">
                  <c:v>2.1602160216021599E-2</c:v>
                </c:pt>
                <c:pt idx="217">
                  <c:v>2.1702170217021699E-2</c:v>
                </c:pt>
                <c:pt idx="218">
                  <c:v>2.1802180218021799E-2</c:v>
                </c:pt>
                <c:pt idx="219">
                  <c:v>2.19021902190219E-2</c:v>
                </c:pt>
                <c:pt idx="220">
                  <c:v>2.2002200220022E-2</c:v>
                </c:pt>
                <c:pt idx="221">
                  <c:v>2.2102210221022101E-2</c:v>
                </c:pt>
                <c:pt idx="222">
                  <c:v>2.2202220222022201E-2</c:v>
                </c:pt>
                <c:pt idx="223">
                  <c:v>2.2302230223022301E-2</c:v>
                </c:pt>
                <c:pt idx="224">
                  <c:v>2.2402240224022402E-2</c:v>
                </c:pt>
                <c:pt idx="225">
                  <c:v>2.2502250225022499E-2</c:v>
                </c:pt>
                <c:pt idx="226">
                  <c:v>2.2602260226022599E-2</c:v>
                </c:pt>
                <c:pt idx="227">
                  <c:v>2.2702270227022699E-2</c:v>
                </c:pt>
                <c:pt idx="228">
                  <c:v>2.28022802280228E-2</c:v>
                </c:pt>
                <c:pt idx="229">
                  <c:v>2.29022902290229E-2</c:v>
                </c:pt>
                <c:pt idx="230">
                  <c:v>2.3002300230023E-2</c:v>
                </c:pt>
                <c:pt idx="231">
                  <c:v>2.3102310231023101E-2</c:v>
                </c:pt>
                <c:pt idx="232">
                  <c:v>2.3202320232023201E-2</c:v>
                </c:pt>
                <c:pt idx="233">
                  <c:v>2.3302330233023302E-2</c:v>
                </c:pt>
                <c:pt idx="234">
                  <c:v>2.3402340234023399E-2</c:v>
                </c:pt>
                <c:pt idx="235">
                  <c:v>2.3502350235023499E-2</c:v>
                </c:pt>
                <c:pt idx="236">
                  <c:v>2.3602360236023599E-2</c:v>
                </c:pt>
                <c:pt idx="237">
                  <c:v>2.37023702370237E-2</c:v>
                </c:pt>
                <c:pt idx="238">
                  <c:v>2.38023802380238E-2</c:v>
                </c:pt>
                <c:pt idx="239">
                  <c:v>2.39023902390239E-2</c:v>
                </c:pt>
                <c:pt idx="240">
                  <c:v>2.4002400240024001E-2</c:v>
                </c:pt>
                <c:pt idx="241">
                  <c:v>2.4102410241024101E-2</c:v>
                </c:pt>
                <c:pt idx="242">
                  <c:v>2.4202420242024202E-2</c:v>
                </c:pt>
                <c:pt idx="243">
                  <c:v>2.4302430243024298E-2</c:v>
                </c:pt>
                <c:pt idx="244">
                  <c:v>2.4402440244024399E-2</c:v>
                </c:pt>
                <c:pt idx="245">
                  <c:v>2.4502450245024499E-2</c:v>
                </c:pt>
                <c:pt idx="246">
                  <c:v>2.46024602460246E-2</c:v>
                </c:pt>
                <c:pt idx="247">
                  <c:v>2.47024702470247E-2</c:v>
                </c:pt>
                <c:pt idx="248">
                  <c:v>2.48024802480248E-2</c:v>
                </c:pt>
                <c:pt idx="249">
                  <c:v>2.4902490249024901E-2</c:v>
                </c:pt>
                <c:pt idx="250">
                  <c:v>2.5002500250025001E-2</c:v>
                </c:pt>
                <c:pt idx="251">
                  <c:v>2.5102510251025102E-2</c:v>
                </c:pt>
                <c:pt idx="252">
                  <c:v>2.5202520252025198E-2</c:v>
                </c:pt>
                <c:pt idx="253">
                  <c:v>2.5302530253025299E-2</c:v>
                </c:pt>
                <c:pt idx="254">
                  <c:v>2.5402540254025399E-2</c:v>
                </c:pt>
                <c:pt idx="255">
                  <c:v>2.55025502550255E-2</c:v>
                </c:pt>
                <c:pt idx="256">
                  <c:v>2.56025602560256E-2</c:v>
                </c:pt>
                <c:pt idx="257">
                  <c:v>2.57025702570257E-2</c:v>
                </c:pt>
                <c:pt idx="258">
                  <c:v>2.5802580258025801E-2</c:v>
                </c:pt>
                <c:pt idx="259">
                  <c:v>2.5902590259025901E-2</c:v>
                </c:pt>
                <c:pt idx="260">
                  <c:v>2.6002600260026001E-2</c:v>
                </c:pt>
                <c:pt idx="261">
                  <c:v>2.6102610261026098E-2</c:v>
                </c:pt>
                <c:pt idx="262">
                  <c:v>2.6202620262026199E-2</c:v>
                </c:pt>
                <c:pt idx="263">
                  <c:v>2.6302630263026299E-2</c:v>
                </c:pt>
                <c:pt idx="264">
                  <c:v>2.6402640264026399E-2</c:v>
                </c:pt>
                <c:pt idx="265">
                  <c:v>2.65026502650265E-2</c:v>
                </c:pt>
                <c:pt idx="266">
                  <c:v>2.66026602660266E-2</c:v>
                </c:pt>
                <c:pt idx="267">
                  <c:v>2.6702670267026701E-2</c:v>
                </c:pt>
                <c:pt idx="268">
                  <c:v>2.6802680268026801E-2</c:v>
                </c:pt>
                <c:pt idx="269">
                  <c:v>2.6902690269026901E-2</c:v>
                </c:pt>
                <c:pt idx="270">
                  <c:v>2.7002700270026998E-2</c:v>
                </c:pt>
                <c:pt idx="271">
                  <c:v>2.7102710271027099E-2</c:v>
                </c:pt>
                <c:pt idx="272">
                  <c:v>2.7202720272027199E-2</c:v>
                </c:pt>
                <c:pt idx="273">
                  <c:v>2.7302730273027299E-2</c:v>
                </c:pt>
                <c:pt idx="274">
                  <c:v>2.74027402740274E-2</c:v>
                </c:pt>
                <c:pt idx="275">
                  <c:v>2.75027502750275E-2</c:v>
                </c:pt>
                <c:pt idx="276">
                  <c:v>2.7602760276027601E-2</c:v>
                </c:pt>
                <c:pt idx="277">
                  <c:v>2.7702770277027701E-2</c:v>
                </c:pt>
                <c:pt idx="278">
                  <c:v>2.7802780278027801E-2</c:v>
                </c:pt>
                <c:pt idx="279">
                  <c:v>2.7902790279027902E-2</c:v>
                </c:pt>
                <c:pt idx="280">
                  <c:v>2.8002800280027999E-2</c:v>
                </c:pt>
                <c:pt idx="281">
                  <c:v>2.8102810281028099E-2</c:v>
                </c:pt>
                <c:pt idx="282">
                  <c:v>2.8202820282028199E-2</c:v>
                </c:pt>
                <c:pt idx="283">
                  <c:v>2.83028302830283E-2</c:v>
                </c:pt>
                <c:pt idx="284">
                  <c:v>2.84028402840284E-2</c:v>
                </c:pt>
                <c:pt idx="285">
                  <c:v>2.8502850285028501E-2</c:v>
                </c:pt>
                <c:pt idx="286">
                  <c:v>2.8602860286028601E-2</c:v>
                </c:pt>
                <c:pt idx="287">
                  <c:v>2.8702870287028701E-2</c:v>
                </c:pt>
                <c:pt idx="288">
                  <c:v>2.8802880288028802E-2</c:v>
                </c:pt>
                <c:pt idx="289">
                  <c:v>2.8902890289028899E-2</c:v>
                </c:pt>
                <c:pt idx="290">
                  <c:v>2.9002900290028999E-2</c:v>
                </c:pt>
                <c:pt idx="291">
                  <c:v>2.9102910291029099E-2</c:v>
                </c:pt>
                <c:pt idx="292">
                  <c:v>2.92029202920292E-2</c:v>
                </c:pt>
                <c:pt idx="293">
                  <c:v>2.93029302930293E-2</c:v>
                </c:pt>
                <c:pt idx="294">
                  <c:v>2.94029402940294E-2</c:v>
                </c:pt>
                <c:pt idx="295">
                  <c:v>2.9502950295029501E-2</c:v>
                </c:pt>
                <c:pt idx="296">
                  <c:v>2.9602960296029601E-2</c:v>
                </c:pt>
                <c:pt idx="297">
                  <c:v>2.9702970297029702E-2</c:v>
                </c:pt>
                <c:pt idx="298">
                  <c:v>2.9802980298029799E-2</c:v>
                </c:pt>
                <c:pt idx="299">
                  <c:v>2.9902990299029899E-2</c:v>
                </c:pt>
                <c:pt idx="300">
                  <c:v>3.0003000300029999E-2</c:v>
                </c:pt>
                <c:pt idx="301">
                  <c:v>3.01030103010301E-2</c:v>
                </c:pt>
                <c:pt idx="302">
                  <c:v>3.02030203020302E-2</c:v>
                </c:pt>
                <c:pt idx="303">
                  <c:v>3.03030303030303E-2</c:v>
                </c:pt>
                <c:pt idx="304">
                  <c:v>3.0403040304030401E-2</c:v>
                </c:pt>
                <c:pt idx="305">
                  <c:v>3.0503050305030501E-2</c:v>
                </c:pt>
                <c:pt idx="306">
                  <c:v>3.0603060306030602E-2</c:v>
                </c:pt>
                <c:pt idx="307">
                  <c:v>3.0703070307030698E-2</c:v>
                </c:pt>
                <c:pt idx="308">
                  <c:v>3.0803080308030799E-2</c:v>
                </c:pt>
                <c:pt idx="309">
                  <c:v>3.0903090309030899E-2</c:v>
                </c:pt>
                <c:pt idx="310">
                  <c:v>3.1003100310031E-2</c:v>
                </c:pt>
                <c:pt idx="311">
                  <c:v>3.11031103110311E-2</c:v>
                </c:pt>
                <c:pt idx="312">
                  <c:v>3.12031203120312E-2</c:v>
                </c:pt>
                <c:pt idx="313">
                  <c:v>3.1303130313031301E-2</c:v>
                </c:pt>
                <c:pt idx="314">
                  <c:v>3.1403140314031401E-2</c:v>
                </c:pt>
                <c:pt idx="315">
                  <c:v>3.1503150315031501E-2</c:v>
                </c:pt>
                <c:pt idx="316">
                  <c:v>3.1603160316031602E-2</c:v>
                </c:pt>
                <c:pt idx="317">
                  <c:v>3.1703170317031702E-2</c:v>
                </c:pt>
                <c:pt idx="318">
                  <c:v>3.1803180318031803E-2</c:v>
                </c:pt>
                <c:pt idx="319">
                  <c:v>3.1903190319031903E-2</c:v>
                </c:pt>
                <c:pt idx="320">
                  <c:v>3.2003200320032003E-2</c:v>
                </c:pt>
                <c:pt idx="321">
                  <c:v>3.2103210321032097E-2</c:v>
                </c:pt>
                <c:pt idx="322">
                  <c:v>3.2203220322032197E-2</c:v>
                </c:pt>
                <c:pt idx="323">
                  <c:v>3.2303230323032298E-2</c:v>
                </c:pt>
                <c:pt idx="324">
                  <c:v>3.2403240324032398E-2</c:v>
                </c:pt>
                <c:pt idx="325">
                  <c:v>3.2503250325032498E-2</c:v>
                </c:pt>
                <c:pt idx="326">
                  <c:v>3.2603260326032599E-2</c:v>
                </c:pt>
                <c:pt idx="327">
                  <c:v>3.2703270327032699E-2</c:v>
                </c:pt>
                <c:pt idx="328">
                  <c:v>3.2803280328032799E-2</c:v>
                </c:pt>
                <c:pt idx="329">
                  <c:v>3.29032903290329E-2</c:v>
                </c:pt>
                <c:pt idx="330">
                  <c:v>3.3003300330033E-2</c:v>
                </c:pt>
                <c:pt idx="331">
                  <c:v>3.3103310331033101E-2</c:v>
                </c:pt>
                <c:pt idx="332">
                  <c:v>3.3203320332033201E-2</c:v>
                </c:pt>
                <c:pt idx="333">
                  <c:v>3.3303330333033301E-2</c:v>
                </c:pt>
                <c:pt idx="334">
                  <c:v>3.3403340334033402E-2</c:v>
                </c:pt>
                <c:pt idx="335">
                  <c:v>3.3503350335033502E-2</c:v>
                </c:pt>
                <c:pt idx="336">
                  <c:v>3.3603360336033603E-2</c:v>
                </c:pt>
                <c:pt idx="337">
                  <c:v>3.3703370337033703E-2</c:v>
                </c:pt>
                <c:pt idx="338">
                  <c:v>3.3803380338033803E-2</c:v>
                </c:pt>
                <c:pt idx="339">
                  <c:v>3.3903390339033897E-2</c:v>
                </c:pt>
                <c:pt idx="340">
                  <c:v>3.4003400340033997E-2</c:v>
                </c:pt>
                <c:pt idx="341">
                  <c:v>3.4103410341034097E-2</c:v>
                </c:pt>
                <c:pt idx="342">
                  <c:v>3.4203420342034198E-2</c:v>
                </c:pt>
                <c:pt idx="343">
                  <c:v>3.4303430343034298E-2</c:v>
                </c:pt>
                <c:pt idx="344">
                  <c:v>3.4403440344034399E-2</c:v>
                </c:pt>
                <c:pt idx="345">
                  <c:v>3.4503450345034499E-2</c:v>
                </c:pt>
                <c:pt idx="346">
                  <c:v>3.4603460346034599E-2</c:v>
                </c:pt>
                <c:pt idx="347">
                  <c:v>3.47034703470347E-2</c:v>
                </c:pt>
                <c:pt idx="348">
                  <c:v>3.48034803480348E-2</c:v>
                </c:pt>
                <c:pt idx="349">
                  <c:v>3.49034903490349E-2</c:v>
                </c:pt>
                <c:pt idx="350">
                  <c:v>3.5003500350035001E-2</c:v>
                </c:pt>
                <c:pt idx="351">
                  <c:v>3.5103510351035101E-2</c:v>
                </c:pt>
                <c:pt idx="352">
                  <c:v>3.5203520352035202E-2</c:v>
                </c:pt>
                <c:pt idx="353">
                  <c:v>3.5303530353035302E-2</c:v>
                </c:pt>
                <c:pt idx="354">
                  <c:v>3.5403540354035402E-2</c:v>
                </c:pt>
                <c:pt idx="355">
                  <c:v>3.5503550355035503E-2</c:v>
                </c:pt>
                <c:pt idx="356">
                  <c:v>3.5603560356035603E-2</c:v>
                </c:pt>
                <c:pt idx="357">
                  <c:v>3.5703570357035697E-2</c:v>
                </c:pt>
                <c:pt idx="358">
                  <c:v>3.5803580358035797E-2</c:v>
                </c:pt>
                <c:pt idx="359">
                  <c:v>3.5903590359035897E-2</c:v>
                </c:pt>
                <c:pt idx="360">
                  <c:v>3.6003600360035998E-2</c:v>
                </c:pt>
                <c:pt idx="361">
                  <c:v>3.6103610361036098E-2</c:v>
                </c:pt>
                <c:pt idx="362">
                  <c:v>3.6203620362036198E-2</c:v>
                </c:pt>
                <c:pt idx="363">
                  <c:v>3.6303630363036299E-2</c:v>
                </c:pt>
                <c:pt idx="364">
                  <c:v>3.6403640364036399E-2</c:v>
                </c:pt>
                <c:pt idx="365">
                  <c:v>3.65036503650365E-2</c:v>
                </c:pt>
                <c:pt idx="366">
                  <c:v>3.66036603660366E-2</c:v>
                </c:pt>
                <c:pt idx="367">
                  <c:v>3.67036703670367E-2</c:v>
                </c:pt>
                <c:pt idx="368">
                  <c:v>3.6803680368036801E-2</c:v>
                </c:pt>
                <c:pt idx="369">
                  <c:v>3.6903690369036901E-2</c:v>
                </c:pt>
                <c:pt idx="370">
                  <c:v>3.7003700370037002E-2</c:v>
                </c:pt>
                <c:pt idx="371">
                  <c:v>3.7103710371037102E-2</c:v>
                </c:pt>
                <c:pt idx="372">
                  <c:v>3.7203720372037202E-2</c:v>
                </c:pt>
                <c:pt idx="373">
                  <c:v>3.7303730373037303E-2</c:v>
                </c:pt>
                <c:pt idx="374">
                  <c:v>3.7403740374037403E-2</c:v>
                </c:pt>
                <c:pt idx="375">
                  <c:v>3.7503750375037503E-2</c:v>
                </c:pt>
                <c:pt idx="376">
                  <c:v>3.7603760376037597E-2</c:v>
                </c:pt>
                <c:pt idx="377">
                  <c:v>3.7703770377037697E-2</c:v>
                </c:pt>
                <c:pt idx="378">
                  <c:v>3.7803780378037798E-2</c:v>
                </c:pt>
                <c:pt idx="379">
                  <c:v>3.7903790379037898E-2</c:v>
                </c:pt>
                <c:pt idx="380">
                  <c:v>3.8003800380037998E-2</c:v>
                </c:pt>
                <c:pt idx="381">
                  <c:v>3.8103810381038099E-2</c:v>
                </c:pt>
                <c:pt idx="382">
                  <c:v>3.8203820382038199E-2</c:v>
                </c:pt>
                <c:pt idx="383">
                  <c:v>3.83038303830383E-2</c:v>
                </c:pt>
                <c:pt idx="384">
                  <c:v>3.84038403840384E-2</c:v>
                </c:pt>
                <c:pt idx="385">
                  <c:v>3.85038503850385E-2</c:v>
                </c:pt>
                <c:pt idx="386">
                  <c:v>3.8603860386038601E-2</c:v>
                </c:pt>
                <c:pt idx="387">
                  <c:v>3.8703870387038701E-2</c:v>
                </c:pt>
                <c:pt idx="388">
                  <c:v>3.8803880388038801E-2</c:v>
                </c:pt>
                <c:pt idx="389">
                  <c:v>3.8903890389038902E-2</c:v>
                </c:pt>
                <c:pt idx="390">
                  <c:v>3.9003900390039002E-2</c:v>
                </c:pt>
                <c:pt idx="391">
                  <c:v>3.9103910391039103E-2</c:v>
                </c:pt>
                <c:pt idx="392">
                  <c:v>3.9203920392039203E-2</c:v>
                </c:pt>
                <c:pt idx="393">
                  <c:v>3.9303930393039303E-2</c:v>
                </c:pt>
                <c:pt idx="394">
                  <c:v>3.9403940394039397E-2</c:v>
                </c:pt>
                <c:pt idx="395">
                  <c:v>3.9503950395039497E-2</c:v>
                </c:pt>
                <c:pt idx="396">
                  <c:v>3.9603960396039598E-2</c:v>
                </c:pt>
                <c:pt idx="397">
                  <c:v>3.9703970397039698E-2</c:v>
                </c:pt>
                <c:pt idx="398">
                  <c:v>3.9803980398039798E-2</c:v>
                </c:pt>
                <c:pt idx="399">
                  <c:v>3.9903990399039899E-2</c:v>
                </c:pt>
                <c:pt idx="400">
                  <c:v>4.0004000400039999E-2</c:v>
                </c:pt>
                <c:pt idx="401">
                  <c:v>4.0104010401040099E-2</c:v>
                </c:pt>
                <c:pt idx="402">
                  <c:v>4.02040204020402E-2</c:v>
                </c:pt>
                <c:pt idx="403">
                  <c:v>4.03040304030403E-2</c:v>
                </c:pt>
                <c:pt idx="404">
                  <c:v>4.0404040404040401E-2</c:v>
                </c:pt>
                <c:pt idx="405">
                  <c:v>4.0504050405040501E-2</c:v>
                </c:pt>
                <c:pt idx="406">
                  <c:v>4.0604060406040601E-2</c:v>
                </c:pt>
                <c:pt idx="407">
                  <c:v>4.0704070407040702E-2</c:v>
                </c:pt>
                <c:pt idx="408">
                  <c:v>4.0804080408040802E-2</c:v>
                </c:pt>
                <c:pt idx="409">
                  <c:v>4.0904090409040902E-2</c:v>
                </c:pt>
                <c:pt idx="410">
                  <c:v>4.1004100410041003E-2</c:v>
                </c:pt>
                <c:pt idx="411">
                  <c:v>4.1104110411041103E-2</c:v>
                </c:pt>
                <c:pt idx="412">
                  <c:v>4.1204120412041197E-2</c:v>
                </c:pt>
                <c:pt idx="413">
                  <c:v>4.1304130413041297E-2</c:v>
                </c:pt>
                <c:pt idx="414">
                  <c:v>4.1404140414041397E-2</c:v>
                </c:pt>
                <c:pt idx="415">
                  <c:v>4.1504150415041498E-2</c:v>
                </c:pt>
                <c:pt idx="416">
                  <c:v>4.1604160416041598E-2</c:v>
                </c:pt>
                <c:pt idx="417">
                  <c:v>4.1704170417041699E-2</c:v>
                </c:pt>
                <c:pt idx="418">
                  <c:v>4.1804180418041799E-2</c:v>
                </c:pt>
                <c:pt idx="419">
                  <c:v>4.1904190419041899E-2</c:v>
                </c:pt>
                <c:pt idx="420">
                  <c:v>4.2004200420042E-2</c:v>
                </c:pt>
                <c:pt idx="421">
                  <c:v>4.21042104210421E-2</c:v>
                </c:pt>
                <c:pt idx="422">
                  <c:v>4.22042204220422E-2</c:v>
                </c:pt>
                <c:pt idx="423">
                  <c:v>4.2304230423042301E-2</c:v>
                </c:pt>
                <c:pt idx="424">
                  <c:v>4.2404240424042401E-2</c:v>
                </c:pt>
                <c:pt idx="425">
                  <c:v>4.2504250425042502E-2</c:v>
                </c:pt>
                <c:pt idx="426">
                  <c:v>4.2604260426042602E-2</c:v>
                </c:pt>
                <c:pt idx="427">
                  <c:v>4.2704270427042702E-2</c:v>
                </c:pt>
                <c:pt idx="428">
                  <c:v>4.2804280428042803E-2</c:v>
                </c:pt>
                <c:pt idx="429">
                  <c:v>4.2904290429042903E-2</c:v>
                </c:pt>
                <c:pt idx="430">
                  <c:v>4.3004300430043003E-2</c:v>
                </c:pt>
                <c:pt idx="431">
                  <c:v>4.3104310431043097E-2</c:v>
                </c:pt>
                <c:pt idx="432">
                  <c:v>4.3204320432043197E-2</c:v>
                </c:pt>
                <c:pt idx="433">
                  <c:v>4.3304330433043298E-2</c:v>
                </c:pt>
                <c:pt idx="434">
                  <c:v>4.3404340434043398E-2</c:v>
                </c:pt>
                <c:pt idx="435">
                  <c:v>4.3504350435043498E-2</c:v>
                </c:pt>
                <c:pt idx="436">
                  <c:v>4.3604360436043599E-2</c:v>
                </c:pt>
                <c:pt idx="437">
                  <c:v>4.3704370437043699E-2</c:v>
                </c:pt>
                <c:pt idx="438">
                  <c:v>4.38043804380438E-2</c:v>
                </c:pt>
                <c:pt idx="439">
                  <c:v>4.39043904390439E-2</c:v>
                </c:pt>
                <c:pt idx="440">
                  <c:v>4.4004400440044E-2</c:v>
                </c:pt>
                <c:pt idx="441">
                  <c:v>4.4104410441044101E-2</c:v>
                </c:pt>
                <c:pt idx="442">
                  <c:v>4.4204420442044201E-2</c:v>
                </c:pt>
                <c:pt idx="443">
                  <c:v>4.4304430443044301E-2</c:v>
                </c:pt>
                <c:pt idx="444">
                  <c:v>4.4404440444044402E-2</c:v>
                </c:pt>
                <c:pt idx="445">
                  <c:v>4.4504450445044502E-2</c:v>
                </c:pt>
                <c:pt idx="446">
                  <c:v>4.4604460446044603E-2</c:v>
                </c:pt>
                <c:pt idx="447">
                  <c:v>4.4704470447044703E-2</c:v>
                </c:pt>
                <c:pt idx="448">
                  <c:v>4.4804480448044803E-2</c:v>
                </c:pt>
                <c:pt idx="449">
                  <c:v>4.4904490449044897E-2</c:v>
                </c:pt>
                <c:pt idx="450">
                  <c:v>4.5004500450044997E-2</c:v>
                </c:pt>
                <c:pt idx="451">
                  <c:v>4.5104510451045098E-2</c:v>
                </c:pt>
                <c:pt idx="452">
                  <c:v>4.5204520452045198E-2</c:v>
                </c:pt>
                <c:pt idx="453">
                  <c:v>4.5304530453045298E-2</c:v>
                </c:pt>
                <c:pt idx="454">
                  <c:v>4.5404540454045399E-2</c:v>
                </c:pt>
                <c:pt idx="455">
                  <c:v>4.5504550455045499E-2</c:v>
                </c:pt>
                <c:pt idx="456">
                  <c:v>4.5604560456045599E-2</c:v>
                </c:pt>
                <c:pt idx="457">
                  <c:v>4.57045704570457E-2</c:v>
                </c:pt>
                <c:pt idx="458">
                  <c:v>4.58045804580458E-2</c:v>
                </c:pt>
                <c:pt idx="459">
                  <c:v>4.5904590459045901E-2</c:v>
                </c:pt>
                <c:pt idx="460">
                  <c:v>4.6004600460046001E-2</c:v>
                </c:pt>
                <c:pt idx="461">
                  <c:v>4.6104610461046101E-2</c:v>
                </c:pt>
                <c:pt idx="462">
                  <c:v>4.6204620462046202E-2</c:v>
                </c:pt>
                <c:pt idx="463">
                  <c:v>4.6304630463046302E-2</c:v>
                </c:pt>
                <c:pt idx="464">
                  <c:v>4.6404640464046402E-2</c:v>
                </c:pt>
                <c:pt idx="465">
                  <c:v>4.6504650465046503E-2</c:v>
                </c:pt>
                <c:pt idx="466">
                  <c:v>4.6604660466046603E-2</c:v>
                </c:pt>
                <c:pt idx="467">
                  <c:v>4.6704670467046697E-2</c:v>
                </c:pt>
                <c:pt idx="468">
                  <c:v>4.6804680468046797E-2</c:v>
                </c:pt>
                <c:pt idx="469">
                  <c:v>4.6904690469046897E-2</c:v>
                </c:pt>
                <c:pt idx="470">
                  <c:v>4.7004700470046998E-2</c:v>
                </c:pt>
                <c:pt idx="471">
                  <c:v>4.7104710471047098E-2</c:v>
                </c:pt>
                <c:pt idx="472">
                  <c:v>4.7204720472047199E-2</c:v>
                </c:pt>
                <c:pt idx="473">
                  <c:v>4.7304730473047299E-2</c:v>
                </c:pt>
                <c:pt idx="474">
                  <c:v>4.7404740474047399E-2</c:v>
                </c:pt>
                <c:pt idx="475">
                  <c:v>4.75047504750475E-2</c:v>
                </c:pt>
                <c:pt idx="476">
                  <c:v>4.76047604760476E-2</c:v>
                </c:pt>
                <c:pt idx="477">
                  <c:v>4.77047704770477E-2</c:v>
                </c:pt>
                <c:pt idx="478">
                  <c:v>4.7804780478047801E-2</c:v>
                </c:pt>
                <c:pt idx="479">
                  <c:v>4.7904790479047901E-2</c:v>
                </c:pt>
                <c:pt idx="480">
                  <c:v>4.8004800480048002E-2</c:v>
                </c:pt>
                <c:pt idx="481">
                  <c:v>4.8104810481048102E-2</c:v>
                </c:pt>
                <c:pt idx="482">
                  <c:v>4.8204820482048202E-2</c:v>
                </c:pt>
                <c:pt idx="483">
                  <c:v>4.8304830483048303E-2</c:v>
                </c:pt>
                <c:pt idx="484">
                  <c:v>4.8404840484048403E-2</c:v>
                </c:pt>
                <c:pt idx="485">
                  <c:v>4.8504850485048497E-2</c:v>
                </c:pt>
                <c:pt idx="486">
                  <c:v>4.8604860486048597E-2</c:v>
                </c:pt>
                <c:pt idx="487">
                  <c:v>4.8704870487048697E-2</c:v>
                </c:pt>
                <c:pt idx="488">
                  <c:v>4.8804880488048798E-2</c:v>
                </c:pt>
                <c:pt idx="489">
                  <c:v>4.8904890489048898E-2</c:v>
                </c:pt>
                <c:pt idx="490">
                  <c:v>4.9004900490048998E-2</c:v>
                </c:pt>
                <c:pt idx="491">
                  <c:v>4.9104910491049099E-2</c:v>
                </c:pt>
                <c:pt idx="492">
                  <c:v>4.9204920492049199E-2</c:v>
                </c:pt>
                <c:pt idx="493">
                  <c:v>4.93049304930493E-2</c:v>
                </c:pt>
                <c:pt idx="494">
                  <c:v>4.94049404940494E-2</c:v>
                </c:pt>
                <c:pt idx="495">
                  <c:v>4.95049504950495E-2</c:v>
                </c:pt>
                <c:pt idx="496">
                  <c:v>4.9604960496049601E-2</c:v>
                </c:pt>
                <c:pt idx="497">
                  <c:v>4.9704970497049701E-2</c:v>
                </c:pt>
                <c:pt idx="498">
                  <c:v>4.9804980498049801E-2</c:v>
                </c:pt>
                <c:pt idx="499">
                  <c:v>4.9904990499049902E-2</c:v>
                </c:pt>
                <c:pt idx="500">
                  <c:v>5.0005000500050002E-2</c:v>
                </c:pt>
                <c:pt idx="501">
                  <c:v>5.0105010501050103E-2</c:v>
                </c:pt>
                <c:pt idx="502">
                  <c:v>5.0205020502050203E-2</c:v>
                </c:pt>
                <c:pt idx="503">
                  <c:v>5.0305030503050303E-2</c:v>
                </c:pt>
                <c:pt idx="504">
                  <c:v>5.0405040504050397E-2</c:v>
                </c:pt>
                <c:pt idx="505">
                  <c:v>5.0505050505050497E-2</c:v>
                </c:pt>
                <c:pt idx="506">
                  <c:v>5.0605060506050598E-2</c:v>
                </c:pt>
                <c:pt idx="507">
                  <c:v>5.0705070507050698E-2</c:v>
                </c:pt>
                <c:pt idx="508">
                  <c:v>5.0805080508050798E-2</c:v>
                </c:pt>
                <c:pt idx="509">
                  <c:v>5.0905090509050899E-2</c:v>
                </c:pt>
                <c:pt idx="510">
                  <c:v>5.1005100510050999E-2</c:v>
                </c:pt>
                <c:pt idx="511">
                  <c:v>5.1105110511051099E-2</c:v>
                </c:pt>
                <c:pt idx="512">
                  <c:v>5.12051205120512E-2</c:v>
                </c:pt>
                <c:pt idx="513">
                  <c:v>5.13051305130513E-2</c:v>
                </c:pt>
                <c:pt idx="514">
                  <c:v>5.1405140514051401E-2</c:v>
                </c:pt>
                <c:pt idx="515">
                  <c:v>5.1505150515051501E-2</c:v>
                </c:pt>
                <c:pt idx="516">
                  <c:v>5.1605160516051601E-2</c:v>
                </c:pt>
                <c:pt idx="517">
                  <c:v>5.1705170517051702E-2</c:v>
                </c:pt>
                <c:pt idx="518">
                  <c:v>5.1805180518051802E-2</c:v>
                </c:pt>
                <c:pt idx="519">
                  <c:v>5.1905190519051903E-2</c:v>
                </c:pt>
                <c:pt idx="520">
                  <c:v>5.2005200520052003E-2</c:v>
                </c:pt>
                <c:pt idx="521">
                  <c:v>5.2105210521052103E-2</c:v>
                </c:pt>
                <c:pt idx="522">
                  <c:v>5.2205220522052197E-2</c:v>
                </c:pt>
                <c:pt idx="523">
                  <c:v>5.2305230523052297E-2</c:v>
                </c:pt>
                <c:pt idx="524">
                  <c:v>5.2405240524052397E-2</c:v>
                </c:pt>
                <c:pt idx="525">
                  <c:v>5.2505250525052498E-2</c:v>
                </c:pt>
                <c:pt idx="526">
                  <c:v>5.2605260526052598E-2</c:v>
                </c:pt>
                <c:pt idx="527">
                  <c:v>5.2705270527052699E-2</c:v>
                </c:pt>
                <c:pt idx="528">
                  <c:v>5.2805280528052799E-2</c:v>
                </c:pt>
                <c:pt idx="529">
                  <c:v>5.2905290529052899E-2</c:v>
                </c:pt>
                <c:pt idx="530">
                  <c:v>5.3005300530053E-2</c:v>
                </c:pt>
                <c:pt idx="531">
                  <c:v>5.31053105310531E-2</c:v>
                </c:pt>
                <c:pt idx="532">
                  <c:v>5.32053205320532E-2</c:v>
                </c:pt>
                <c:pt idx="533">
                  <c:v>5.3305330533053301E-2</c:v>
                </c:pt>
                <c:pt idx="534">
                  <c:v>5.3405340534053401E-2</c:v>
                </c:pt>
                <c:pt idx="535">
                  <c:v>5.3505350535053502E-2</c:v>
                </c:pt>
                <c:pt idx="536">
                  <c:v>5.3605360536053602E-2</c:v>
                </c:pt>
                <c:pt idx="537">
                  <c:v>5.3705370537053702E-2</c:v>
                </c:pt>
                <c:pt idx="538">
                  <c:v>5.3805380538053803E-2</c:v>
                </c:pt>
                <c:pt idx="539">
                  <c:v>5.3905390539053903E-2</c:v>
                </c:pt>
                <c:pt idx="540">
                  <c:v>5.4005400540053997E-2</c:v>
                </c:pt>
                <c:pt idx="541">
                  <c:v>5.4105410541054097E-2</c:v>
                </c:pt>
                <c:pt idx="542">
                  <c:v>5.4205420542054197E-2</c:v>
                </c:pt>
                <c:pt idx="543">
                  <c:v>5.4305430543054298E-2</c:v>
                </c:pt>
                <c:pt idx="544">
                  <c:v>5.4405440544054398E-2</c:v>
                </c:pt>
                <c:pt idx="545">
                  <c:v>5.4505450545054498E-2</c:v>
                </c:pt>
                <c:pt idx="546">
                  <c:v>5.4605460546054599E-2</c:v>
                </c:pt>
                <c:pt idx="547">
                  <c:v>5.4705470547054699E-2</c:v>
                </c:pt>
                <c:pt idx="548">
                  <c:v>5.48054805480548E-2</c:v>
                </c:pt>
                <c:pt idx="549">
                  <c:v>5.49054905490549E-2</c:v>
                </c:pt>
                <c:pt idx="550">
                  <c:v>5.5005500550055E-2</c:v>
                </c:pt>
                <c:pt idx="551">
                  <c:v>5.5105510551055101E-2</c:v>
                </c:pt>
                <c:pt idx="552">
                  <c:v>5.5205520552055201E-2</c:v>
                </c:pt>
                <c:pt idx="553">
                  <c:v>5.5305530553055302E-2</c:v>
                </c:pt>
                <c:pt idx="554">
                  <c:v>5.5405540554055402E-2</c:v>
                </c:pt>
                <c:pt idx="555">
                  <c:v>5.5505550555055502E-2</c:v>
                </c:pt>
                <c:pt idx="556">
                  <c:v>5.5605560556055603E-2</c:v>
                </c:pt>
                <c:pt idx="557">
                  <c:v>5.5705570557055703E-2</c:v>
                </c:pt>
                <c:pt idx="558">
                  <c:v>5.5805580558055803E-2</c:v>
                </c:pt>
                <c:pt idx="559">
                  <c:v>5.5905590559055897E-2</c:v>
                </c:pt>
                <c:pt idx="560">
                  <c:v>5.6005600560055997E-2</c:v>
                </c:pt>
                <c:pt idx="561">
                  <c:v>5.6105610561056098E-2</c:v>
                </c:pt>
                <c:pt idx="562">
                  <c:v>5.6205620562056198E-2</c:v>
                </c:pt>
                <c:pt idx="563">
                  <c:v>5.6305630563056298E-2</c:v>
                </c:pt>
                <c:pt idx="564">
                  <c:v>5.6405640564056399E-2</c:v>
                </c:pt>
                <c:pt idx="565">
                  <c:v>5.6505650565056499E-2</c:v>
                </c:pt>
                <c:pt idx="566">
                  <c:v>5.66056605660566E-2</c:v>
                </c:pt>
                <c:pt idx="567">
                  <c:v>5.67056705670567E-2</c:v>
                </c:pt>
                <c:pt idx="568">
                  <c:v>5.68056805680568E-2</c:v>
                </c:pt>
                <c:pt idx="569">
                  <c:v>5.6905690569056901E-2</c:v>
                </c:pt>
                <c:pt idx="570">
                  <c:v>5.7005700570057001E-2</c:v>
                </c:pt>
                <c:pt idx="571">
                  <c:v>5.7105710571057101E-2</c:v>
                </c:pt>
                <c:pt idx="572">
                  <c:v>5.7205720572057202E-2</c:v>
                </c:pt>
                <c:pt idx="573">
                  <c:v>5.7305730573057302E-2</c:v>
                </c:pt>
                <c:pt idx="574">
                  <c:v>5.7405740574057403E-2</c:v>
                </c:pt>
                <c:pt idx="575">
                  <c:v>5.7505750575057503E-2</c:v>
                </c:pt>
                <c:pt idx="576">
                  <c:v>5.7605760576057603E-2</c:v>
                </c:pt>
                <c:pt idx="577">
                  <c:v>5.7705770577057697E-2</c:v>
                </c:pt>
                <c:pt idx="578">
                  <c:v>5.7805780578057797E-2</c:v>
                </c:pt>
                <c:pt idx="579">
                  <c:v>5.7905790579057898E-2</c:v>
                </c:pt>
                <c:pt idx="580">
                  <c:v>5.8005800580057998E-2</c:v>
                </c:pt>
                <c:pt idx="581">
                  <c:v>5.8105810581058098E-2</c:v>
                </c:pt>
                <c:pt idx="582">
                  <c:v>5.8205820582058199E-2</c:v>
                </c:pt>
                <c:pt idx="583">
                  <c:v>5.8305830583058299E-2</c:v>
                </c:pt>
                <c:pt idx="584">
                  <c:v>5.8405840584058399E-2</c:v>
                </c:pt>
                <c:pt idx="585">
                  <c:v>5.85058505850585E-2</c:v>
                </c:pt>
                <c:pt idx="586">
                  <c:v>5.86058605860586E-2</c:v>
                </c:pt>
                <c:pt idx="587">
                  <c:v>5.8705870587058701E-2</c:v>
                </c:pt>
                <c:pt idx="588">
                  <c:v>5.8805880588058801E-2</c:v>
                </c:pt>
                <c:pt idx="589">
                  <c:v>5.8905890589058901E-2</c:v>
                </c:pt>
                <c:pt idx="590">
                  <c:v>5.9005900590059002E-2</c:v>
                </c:pt>
                <c:pt idx="591">
                  <c:v>5.9105910591059102E-2</c:v>
                </c:pt>
                <c:pt idx="592">
                  <c:v>5.9205920592059202E-2</c:v>
                </c:pt>
                <c:pt idx="593">
                  <c:v>5.9305930593059303E-2</c:v>
                </c:pt>
                <c:pt idx="594">
                  <c:v>5.9405940594059403E-2</c:v>
                </c:pt>
                <c:pt idx="595">
                  <c:v>5.9505950595059497E-2</c:v>
                </c:pt>
                <c:pt idx="596">
                  <c:v>5.9605960596059597E-2</c:v>
                </c:pt>
                <c:pt idx="597">
                  <c:v>5.9705970597059697E-2</c:v>
                </c:pt>
                <c:pt idx="598">
                  <c:v>5.9805980598059798E-2</c:v>
                </c:pt>
                <c:pt idx="599">
                  <c:v>5.9905990599059898E-2</c:v>
                </c:pt>
                <c:pt idx="600">
                  <c:v>6.0006000600059999E-2</c:v>
                </c:pt>
                <c:pt idx="601">
                  <c:v>6.0106010601060099E-2</c:v>
                </c:pt>
                <c:pt idx="602">
                  <c:v>6.0206020602060199E-2</c:v>
                </c:pt>
                <c:pt idx="603">
                  <c:v>6.03060306030603E-2</c:v>
                </c:pt>
                <c:pt idx="604">
                  <c:v>6.04060406040604E-2</c:v>
                </c:pt>
                <c:pt idx="605">
                  <c:v>6.05060506050605E-2</c:v>
                </c:pt>
                <c:pt idx="606">
                  <c:v>6.0606060606060601E-2</c:v>
                </c:pt>
                <c:pt idx="607">
                  <c:v>6.0706070607060701E-2</c:v>
                </c:pt>
                <c:pt idx="608">
                  <c:v>6.0806080608060802E-2</c:v>
                </c:pt>
                <c:pt idx="609">
                  <c:v>6.0906090609060902E-2</c:v>
                </c:pt>
                <c:pt idx="610">
                  <c:v>6.1006100610061002E-2</c:v>
                </c:pt>
                <c:pt idx="611">
                  <c:v>6.1106110611061103E-2</c:v>
                </c:pt>
                <c:pt idx="612">
                  <c:v>6.1206120612061203E-2</c:v>
                </c:pt>
                <c:pt idx="613">
                  <c:v>6.1306130613061303E-2</c:v>
                </c:pt>
                <c:pt idx="614">
                  <c:v>6.1406140614061397E-2</c:v>
                </c:pt>
                <c:pt idx="615">
                  <c:v>6.1506150615061497E-2</c:v>
                </c:pt>
                <c:pt idx="616">
                  <c:v>6.1606160616061598E-2</c:v>
                </c:pt>
                <c:pt idx="617">
                  <c:v>6.1706170617061698E-2</c:v>
                </c:pt>
                <c:pt idx="618">
                  <c:v>6.1806180618061798E-2</c:v>
                </c:pt>
                <c:pt idx="619">
                  <c:v>6.1906190619061899E-2</c:v>
                </c:pt>
                <c:pt idx="620">
                  <c:v>6.2006200620061999E-2</c:v>
                </c:pt>
                <c:pt idx="621">
                  <c:v>6.21062106210621E-2</c:v>
                </c:pt>
                <c:pt idx="622">
                  <c:v>6.22062206220622E-2</c:v>
                </c:pt>
                <c:pt idx="623">
                  <c:v>6.23062306230623E-2</c:v>
                </c:pt>
                <c:pt idx="624">
                  <c:v>6.2406240624062401E-2</c:v>
                </c:pt>
                <c:pt idx="625">
                  <c:v>6.2506250625062501E-2</c:v>
                </c:pt>
                <c:pt idx="626">
                  <c:v>6.2606260626062601E-2</c:v>
                </c:pt>
                <c:pt idx="627">
                  <c:v>6.2706270627062702E-2</c:v>
                </c:pt>
                <c:pt idx="628">
                  <c:v>6.2806280628062802E-2</c:v>
                </c:pt>
                <c:pt idx="629">
                  <c:v>6.2906290629062903E-2</c:v>
                </c:pt>
                <c:pt idx="630">
                  <c:v>6.3006300630063003E-2</c:v>
                </c:pt>
                <c:pt idx="631">
                  <c:v>6.3106310631063103E-2</c:v>
                </c:pt>
                <c:pt idx="632">
                  <c:v>6.3206320632063204E-2</c:v>
                </c:pt>
                <c:pt idx="633">
                  <c:v>6.3306330633063304E-2</c:v>
                </c:pt>
                <c:pt idx="634">
                  <c:v>6.3406340634063404E-2</c:v>
                </c:pt>
                <c:pt idx="635">
                  <c:v>6.3506350635063505E-2</c:v>
                </c:pt>
                <c:pt idx="636">
                  <c:v>6.3606360636063605E-2</c:v>
                </c:pt>
                <c:pt idx="637">
                  <c:v>6.3706370637063706E-2</c:v>
                </c:pt>
                <c:pt idx="638">
                  <c:v>6.3806380638063806E-2</c:v>
                </c:pt>
                <c:pt idx="639">
                  <c:v>6.3906390639063906E-2</c:v>
                </c:pt>
                <c:pt idx="640">
                  <c:v>6.4006400640064007E-2</c:v>
                </c:pt>
                <c:pt idx="641">
                  <c:v>6.4106410641064093E-2</c:v>
                </c:pt>
                <c:pt idx="642">
                  <c:v>6.4206420642064194E-2</c:v>
                </c:pt>
                <c:pt idx="643">
                  <c:v>6.4306430643064294E-2</c:v>
                </c:pt>
                <c:pt idx="644">
                  <c:v>6.4406440644064394E-2</c:v>
                </c:pt>
                <c:pt idx="645">
                  <c:v>6.4506450645064495E-2</c:v>
                </c:pt>
                <c:pt idx="646">
                  <c:v>6.4606460646064595E-2</c:v>
                </c:pt>
                <c:pt idx="647">
                  <c:v>6.4706470647064696E-2</c:v>
                </c:pt>
                <c:pt idx="648">
                  <c:v>6.4806480648064796E-2</c:v>
                </c:pt>
                <c:pt idx="649">
                  <c:v>6.4906490649064896E-2</c:v>
                </c:pt>
                <c:pt idx="650">
                  <c:v>6.5006500650064997E-2</c:v>
                </c:pt>
                <c:pt idx="651">
                  <c:v>6.5106510651065097E-2</c:v>
                </c:pt>
                <c:pt idx="652">
                  <c:v>6.5206520652065197E-2</c:v>
                </c:pt>
                <c:pt idx="653">
                  <c:v>6.5306530653065298E-2</c:v>
                </c:pt>
                <c:pt idx="654">
                  <c:v>6.5406540654065398E-2</c:v>
                </c:pt>
                <c:pt idx="655">
                  <c:v>6.5506550655065499E-2</c:v>
                </c:pt>
                <c:pt idx="656">
                  <c:v>6.5606560656065599E-2</c:v>
                </c:pt>
                <c:pt idx="657">
                  <c:v>6.5706570657065699E-2</c:v>
                </c:pt>
                <c:pt idx="658">
                  <c:v>6.58065806580658E-2</c:v>
                </c:pt>
                <c:pt idx="659">
                  <c:v>6.59065906590659E-2</c:v>
                </c:pt>
                <c:pt idx="660">
                  <c:v>6.6006600660066E-2</c:v>
                </c:pt>
                <c:pt idx="661">
                  <c:v>6.6106610661066101E-2</c:v>
                </c:pt>
                <c:pt idx="662">
                  <c:v>6.6206620662066201E-2</c:v>
                </c:pt>
                <c:pt idx="663">
                  <c:v>6.6306630663066302E-2</c:v>
                </c:pt>
                <c:pt idx="664">
                  <c:v>6.6406640664066402E-2</c:v>
                </c:pt>
                <c:pt idx="665">
                  <c:v>6.6506650665066502E-2</c:v>
                </c:pt>
                <c:pt idx="666">
                  <c:v>6.6606660666066603E-2</c:v>
                </c:pt>
                <c:pt idx="667">
                  <c:v>6.6706670667066703E-2</c:v>
                </c:pt>
                <c:pt idx="668">
                  <c:v>6.6806680668066803E-2</c:v>
                </c:pt>
                <c:pt idx="669">
                  <c:v>6.6906690669066904E-2</c:v>
                </c:pt>
                <c:pt idx="670">
                  <c:v>6.7006700670067004E-2</c:v>
                </c:pt>
                <c:pt idx="671">
                  <c:v>6.7106710671067105E-2</c:v>
                </c:pt>
                <c:pt idx="672">
                  <c:v>6.7206720672067205E-2</c:v>
                </c:pt>
                <c:pt idx="673">
                  <c:v>6.7306730673067305E-2</c:v>
                </c:pt>
                <c:pt idx="674">
                  <c:v>6.7406740674067406E-2</c:v>
                </c:pt>
                <c:pt idx="675">
                  <c:v>6.7506750675067506E-2</c:v>
                </c:pt>
                <c:pt idx="676">
                  <c:v>6.7606760676067607E-2</c:v>
                </c:pt>
                <c:pt idx="677">
                  <c:v>6.7706770677067707E-2</c:v>
                </c:pt>
                <c:pt idx="678">
                  <c:v>6.7806780678067793E-2</c:v>
                </c:pt>
                <c:pt idx="679">
                  <c:v>6.7906790679067894E-2</c:v>
                </c:pt>
                <c:pt idx="680">
                  <c:v>6.8006800680067994E-2</c:v>
                </c:pt>
                <c:pt idx="681">
                  <c:v>6.8106810681068095E-2</c:v>
                </c:pt>
                <c:pt idx="682">
                  <c:v>6.8206820682068195E-2</c:v>
                </c:pt>
                <c:pt idx="683">
                  <c:v>6.8306830683068295E-2</c:v>
                </c:pt>
                <c:pt idx="684">
                  <c:v>6.8406840684068396E-2</c:v>
                </c:pt>
                <c:pt idx="685">
                  <c:v>6.8506850685068496E-2</c:v>
                </c:pt>
                <c:pt idx="686">
                  <c:v>6.8606860686068596E-2</c:v>
                </c:pt>
                <c:pt idx="687">
                  <c:v>6.8706870687068697E-2</c:v>
                </c:pt>
                <c:pt idx="688">
                  <c:v>6.8806880688068797E-2</c:v>
                </c:pt>
                <c:pt idx="689">
                  <c:v>6.8906890689068898E-2</c:v>
                </c:pt>
                <c:pt idx="690">
                  <c:v>6.9006900690068998E-2</c:v>
                </c:pt>
                <c:pt idx="691">
                  <c:v>6.9106910691069098E-2</c:v>
                </c:pt>
                <c:pt idx="692">
                  <c:v>6.9206920692069199E-2</c:v>
                </c:pt>
                <c:pt idx="693">
                  <c:v>6.9306930693069299E-2</c:v>
                </c:pt>
                <c:pt idx="694">
                  <c:v>6.9406940694069399E-2</c:v>
                </c:pt>
                <c:pt idx="695">
                  <c:v>6.95069506950695E-2</c:v>
                </c:pt>
                <c:pt idx="696">
                  <c:v>6.96069606960696E-2</c:v>
                </c:pt>
                <c:pt idx="697">
                  <c:v>6.9706970697069701E-2</c:v>
                </c:pt>
                <c:pt idx="698">
                  <c:v>6.9806980698069801E-2</c:v>
                </c:pt>
                <c:pt idx="699">
                  <c:v>6.9906990699069901E-2</c:v>
                </c:pt>
                <c:pt idx="700">
                  <c:v>7.0007000700070002E-2</c:v>
                </c:pt>
                <c:pt idx="701">
                  <c:v>7.0107010701070102E-2</c:v>
                </c:pt>
                <c:pt idx="702">
                  <c:v>7.0207020702070203E-2</c:v>
                </c:pt>
                <c:pt idx="703">
                  <c:v>7.0307030703070303E-2</c:v>
                </c:pt>
                <c:pt idx="704">
                  <c:v>7.0407040704070403E-2</c:v>
                </c:pt>
                <c:pt idx="705">
                  <c:v>7.0507050705070504E-2</c:v>
                </c:pt>
                <c:pt idx="706">
                  <c:v>7.0607060706070604E-2</c:v>
                </c:pt>
                <c:pt idx="707">
                  <c:v>7.0707070707070704E-2</c:v>
                </c:pt>
                <c:pt idx="708">
                  <c:v>7.0807080708070805E-2</c:v>
                </c:pt>
                <c:pt idx="709">
                  <c:v>7.0907090709070905E-2</c:v>
                </c:pt>
                <c:pt idx="710">
                  <c:v>7.1007100710071006E-2</c:v>
                </c:pt>
                <c:pt idx="711">
                  <c:v>7.1107110711071106E-2</c:v>
                </c:pt>
                <c:pt idx="712">
                  <c:v>7.1207120712071206E-2</c:v>
                </c:pt>
                <c:pt idx="713">
                  <c:v>7.1307130713071307E-2</c:v>
                </c:pt>
                <c:pt idx="714">
                  <c:v>7.1407140714071393E-2</c:v>
                </c:pt>
                <c:pt idx="715">
                  <c:v>7.1507150715071494E-2</c:v>
                </c:pt>
                <c:pt idx="716">
                  <c:v>7.1607160716071594E-2</c:v>
                </c:pt>
                <c:pt idx="717">
                  <c:v>7.1707170717071694E-2</c:v>
                </c:pt>
                <c:pt idx="718">
                  <c:v>7.1807180718071795E-2</c:v>
                </c:pt>
                <c:pt idx="719">
                  <c:v>7.1907190719071895E-2</c:v>
                </c:pt>
                <c:pt idx="720">
                  <c:v>7.2007200720071995E-2</c:v>
                </c:pt>
                <c:pt idx="721">
                  <c:v>7.2107210721072096E-2</c:v>
                </c:pt>
                <c:pt idx="722">
                  <c:v>7.2207220722072196E-2</c:v>
                </c:pt>
                <c:pt idx="723">
                  <c:v>7.2307230723072297E-2</c:v>
                </c:pt>
                <c:pt idx="724">
                  <c:v>7.2407240724072397E-2</c:v>
                </c:pt>
                <c:pt idx="725">
                  <c:v>7.2507250725072497E-2</c:v>
                </c:pt>
                <c:pt idx="726">
                  <c:v>7.2607260726072598E-2</c:v>
                </c:pt>
                <c:pt idx="727">
                  <c:v>7.2707270727072698E-2</c:v>
                </c:pt>
                <c:pt idx="728">
                  <c:v>7.2807280728072798E-2</c:v>
                </c:pt>
                <c:pt idx="729">
                  <c:v>7.2907290729072899E-2</c:v>
                </c:pt>
                <c:pt idx="730">
                  <c:v>7.3007300730072999E-2</c:v>
                </c:pt>
                <c:pt idx="731">
                  <c:v>7.31073107310731E-2</c:v>
                </c:pt>
                <c:pt idx="732">
                  <c:v>7.32073207320732E-2</c:v>
                </c:pt>
                <c:pt idx="733">
                  <c:v>7.33073307330733E-2</c:v>
                </c:pt>
                <c:pt idx="734">
                  <c:v>7.3407340734073401E-2</c:v>
                </c:pt>
                <c:pt idx="735">
                  <c:v>7.3507350735073501E-2</c:v>
                </c:pt>
                <c:pt idx="736">
                  <c:v>7.3607360736073602E-2</c:v>
                </c:pt>
                <c:pt idx="737">
                  <c:v>7.3707370737073702E-2</c:v>
                </c:pt>
                <c:pt idx="738">
                  <c:v>7.3807380738073802E-2</c:v>
                </c:pt>
                <c:pt idx="739">
                  <c:v>7.3907390739073903E-2</c:v>
                </c:pt>
                <c:pt idx="740">
                  <c:v>7.4007400740074003E-2</c:v>
                </c:pt>
                <c:pt idx="741">
                  <c:v>7.4107410741074103E-2</c:v>
                </c:pt>
                <c:pt idx="742">
                  <c:v>7.4207420742074204E-2</c:v>
                </c:pt>
                <c:pt idx="743">
                  <c:v>7.4307430743074304E-2</c:v>
                </c:pt>
                <c:pt idx="744">
                  <c:v>7.4407440744074405E-2</c:v>
                </c:pt>
                <c:pt idx="745">
                  <c:v>7.4507450745074505E-2</c:v>
                </c:pt>
                <c:pt idx="746">
                  <c:v>7.4607460746074605E-2</c:v>
                </c:pt>
                <c:pt idx="747">
                  <c:v>7.4707470747074706E-2</c:v>
                </c:pt>
                <c:pt idx="748">
                  <c:v>7.4807480748074806E-2</c:v>
                </c:pt>
                <c:pt idx="749">
                  <c:v>7.4907490749074906E-2</c:v>
                </c:pt>
                <c:pt idx="750">
                  <c:v>7.5007500750075007E-2</c:v>
                </c:pt>
                <c:pt idx="751">
                  <c:v>7.5107510751075093E-2</c:v>
                </c:pt>
                <c:pt idx="752">
                  <c:v>7.5207520752075194E-2</c:v>
                </c:pt>
                <c:pt idx="753">
                  <c:v>7.5307530753075294E-2</c:v>
                </c:pt>
                <c:pt idx="754">
                  <c:v>7.5407540754075394E-2</c:v>
                </c:pt>
                <c:pt idx="755">
                  <c:v>7.5507550755075495E-2</c:v>
                </c:pt>
                <c:pt idx="756">
                  <c:v>7.5607560756075595E-2</c:v>
                </c:pt>
                <c:pt idx="757">
                  <c:v>7.5707570757075696E-2</c:v>
                </c:pt>
                <c:pt idx="758">
                  <c:v>7.5807580758075796E-2</c:v>
                </c:pt>
                <c:pt idx="759">
                  <c:v>7.5907590759075896E-2</c:v>
                </c:pt>
                <c:pt idx="760">
                  <c:v>7.6007600760075997E-2</c:v>
                </c:pt>
                <c:pt idx="761">
                  <c:v>7.6107610761076097E-2</c:v>
                </c:pt>
                <c:pt idx="762">
                  <c:v>7.6207620762076198E-2</c:v>
                </c:pt>
                <c:pt idx="763">
                  <c:v>7.6307630763076298E-2</c:v>
                </c:pt>
                <c:pt idx="764">
                  <c:v>7.6407640764076398E-2</c:v>
                </c:pt>
                <c:pt idx="765">
                  <c:v>7.6507650765076499E-2</c:v>
                </c:pt>
                <c:pt idx="766">
                  <c:v>7.6607660766076599E-2</c:v>
                </c:pt>
                <c:pt idx="767">
                  <c:v>7.6707670767076699E-2</c:v>
                </c:pt>
                <c:pt idx="768">
                  <c:v>7.68076807680768E-2</c:v>
                </c:pt>
                <c:pt idx="769">
                  <c:v>7.69076907690769E-2</c:v>
                </c:pt>
                <c:pt idx="770">
                  <c:v>7.7007700770077001E-2</c:v>
                </c:pt>
                <c:pt idx="771">
                  <c:v>7.7107710771077101E-2</c:v>
                </c:pt>
                <c:pt idx="772">
                  <c:v>7.7207720772077201E-2</c:v>
                </c:pt>
                <c:pt idx="773">
                  <c:v>7.7307730773077302E-2</c:v>
                </c:pt>
                <c:pt idx="774">
                  <c:v>7.7407740774077402E-2</c:v>
                </c:pt>
                <c:pt idx="775">
                  <c:v>7.7507750775077502E-2</c:v>
                </c:pt>
                <c:pt idx="776">
                  <c:v>7.7607760776077603E-2</c:v>
                </c:pt>
                <c:pt idx="777">
                  <c:v>7.7707770777077703E-2</c:v>
                </c:pt>
                <c:pt idx="778">
                  <c:v>7.7807780778077804E-2</c:v>
                </c:pt>
                <c:pt idx="779">
                  <c:v>7.7907790779077904E-2</c:v>
                </c:pt>
                <c:pt idx="780">
                  <c:v>7.8007800780078004E-2</c:v>
                </c:pt>
                <c:pt idx="781">
                  <c:v>7.8107810781078105E-2</c:v>
                </c:pt>
                <c:pt idx="782">
                  <c:v>7.8207820782078205E-2</c:v>
                </c:pt>
                <c:pt idx="783">
                  <c:v>7.8307830783078305E-2</c:v>
                </c:pt>
                <c:pt idx="784">
                  <c:v>7.8407840784078406E-2</c:v>
                </c:pt>
                <c:pt idx="785">
                  <c:v>7.8507850785078506E-2</c:v>
                </c:pt>
                <c:pt idx="786">
                  <c:v>7.8607860786078607E-2</c:v>
                </c:pt>
                <c:pt idx="787">
                  <c:v>7.8707870787078693E-2</c:v>
                </c:pt>
                <c:pt idx="788">
                  <c:v>7.8807880788078793E-2</c:v>
                </c:pt>
                <c:pt idx="789">
                  <c:v>7.8907890789078894E-2</c:v>
                </c:pt>
                <c:pt idx="790">
                  <c:v>7.9007900790078994E-2</c:v>
                </c:pt>
                <c:pt idx="791">
                  <c:v>7.9107910791079095E-2</c:v>
                </c:pt>
                <c:pt idx="792">
                  <c:v>7.9207920792079195E-2</c:v>
                </c:pt>
                <c:pt idx="793">
                  <c:v>7.9307930793079295E-2</c:v>
                </c:pt>
                <c:pt idx="794">
                  <c:v>7.9407940794079396E-2</c:v>
                </c:pt>
                <c:pt idx="795">
                  <c:v>7.9507950795079496E-2</c:v>
                </c:pt>
                <c:pt idx="796">
                  <c:v>7.9607960796079597E-2</c:v>
                </c:pt>
                <c:pt idx="797">
                  <c:v>7.9707970797079697E-2</c:v>
                </c:pt>
                <c:pt idx="798">
                  <c:v>7.9807980798079797E-2</c:v>
                </c:pt>
                <c:pt idx="799">
                  <c:v>7.9907990799079898E-2</c:v>
                </c:pt>
                <c:pt idx="800">
                  <c:v>8.0008000800079998E-2</c:v>
                </c:pt>
                <c:pt idx="801">
                  <c:v>8.0108010801080098E-2</c:v>
                </c:pt>
                <c:pt idx="802">
                  <c:v>8.0208020802080199E-2</c:v>
                </c:pt>
                <c:pt idx="803">
                  <c:v>8.0308030803080299E-2</c:v>
                </c:pt>
                <c:pt idx="804">
                  <c:v>8.04080408040804E-2</c:v>
                </c:pt>
                <c:pt idx="805">
                  <c:v>8.05080508050805E-2</c:v>
                </c:pt>
                <c:pt idx="806">
                  <c:v>8.06080608060806E-2</c:v>
                </c:pt>
                <c:pt idx="807">
                  <c:v>8.0708070807080701E-2</c:v>
                </c:pt>
                <c:pt idx="808">
                  <c:v>8.0808080808080801E-2</c:v>
                </c:pt>
                <c:pt idx="809">
                  <c:v>8.0908090809080901E-2</c:v>
                </c:pt>
                <c:pt idx="810">
                  <c:v>8.1008100810081002E-2</c:v>
                </c:pt>
                <c:pt idx="811">
                  <c:v>8.1108110811081102E-2</c:v>
                </c:pt>
                <c:pt idx="812">
                  <c:v>8.1208120812081203E-2</c:v>
                </c:pt>
                <c:pt idx="813">
                  <c:v>8.1308130813081303E-2</c:v>
                </c:pt>
                <c:pt idx="814">
                  <c:v>8.1408140814081403E-2</c:v>
                </c:pt>
                <c:pt idx="815">
                  <c:v>8.1508150815081504E-2</c:v>
                </c:pt>
                <c:pt idx="816">
                  <c:v>8.1608160816081604E-2</c:v>
                </c:pt>
                <c:pt idx="817">
                  <c:v>8.1708170817081704E-2</c:v>
                </c:pt>
                <c:pt idx="818">
                  <c:v>8.1808180818081805E-2</c:v>
                </c:pt>
                <c:pt idx="819">
                  <c:v>8.1908190819081905E-2</c:v>
                </c:pt>
                <c:pt idx="820">
                  <c:v>8.2008200820082006E-2</c:v>
                </c:pt>
                <c:pt idx="821">
                  <c:v>8.2108210821082106E-2</c:v>
                </c:pt>
                <c:pt idx="822">
                  <c:v>8.2208220822082206E-2</c:v>
                </c:pt>
                <c:pt idx="823">
                  <c:v>8.2308230823082307E-2</c:v>
                </c:pt>
                <c:pt idx="824">
                  <c:v>8.2408240824082393E-2</c:v>
                </c:pt>
                <c:pt idx="825">
                  <c:v>8.2508250825082494E-2</c:v>
                </c:pt>
                <c:pt idx="826">
                  <c:v>8.2608260826082594E-2</c:v>
                </c:pt>
                <c:pt idx="827">
                  <c:v>8.2708270827082694E-2</c:v>
                </c:pt>
                <c:pt idx="828">
                  <c:v>8.2808280828082795E-2</c:v>
                </c:pt>
                <c:pt idx="829">
                  <c:v>8.2908290829082895E-2</c:v>
                </c:pt>
                <c:pt idx="830">
                  <c:v>8.3008300830082996E-2</c:v>
                </c:pt>
                <c:pt idx="831">
                  <c:v>8.3108310831083096E-2</c:v>
                </c:pt>
                <c:pt idx="832">
                  <c:v>8.3208320832083196E-2</c:v>
                </c:pt>
                <c:pt idx="833">
                  <c:v>8.3308330833083297E-2</c:v>
                </c:pt>
                <c:pt idx="834">
                  <c:v>8.3408340834083397E-2</c:v>
                </c:pt>
                <c:pt idx="835">
                  <c:v>8.3508350835083497E-2</c:v>
                </c:pt>
                <c:pt idx="836">
                  <c:v>8.3608360836083598E-2</c:v>
                </c:pt>
                <c:pt idx="837">
                  <c:v>8.3708370837083698E-2</c:v>
                </c:pt>
                <c:pt idx="838">
                  <c:v>8.3808380838083799E-2</c:v>
                </c:pt>
                <c:pt idx="839">
                  <c:v>8.3908390839083899E-2</c:v>
                </c:pt>
                <c:pt idx="840">
                  <c:v>8.4008400840083999E-2</c:v>
                </c:pt>
                <c:pt idx="841">
                  <c:v>8.41084108410841E-2</c:v>
                </c:pt>
                <c:pt idx="842">
                  <c:v>8.42084208420842E-2</c:v>
                </c:pt>
                <c:pt idx="843">
                  <c:v>8.43084308430843E-2</c:v>
                </c:pt>
                <c:pt idx="844">
                  <c:v>8.4408440844084401E-2</c:v>
                </c:pt>
                <c:pt idx="845">
                  <c:v>8.4508450845084501E-2</c:v>
                </c:pt>
                <c:pt idx="846">
                  <c:v>8.4608460846084602E-2</c:v>
                </c:pt>
                <c:pt idx="847">
                  <c:v>8.4708470847084702E-2</c:v>
                </c:pt>
                <c:pt idx="848">
                  <c:v>8.4808480848084802E-2</c:v>
                </c:pt>
                <c:pt idx="849">
                  <c:v>8.4908490849084903E-2</c:v>
                </c:pt>
                <c:pt idx="850">
                  <c:v>8.5008500850085003E-2</c:v>
                </c:pt>
                <c:pt idx="851">
                  <c:v>8.5108510851085103E-2</c:v>
                </c:pt>
                <c:pt idx="852">
                  <c:v>8.5208520852085204E-2</c:v>
                </c:pt>
                <c:pt idx="853">
                  <c:v>8.5308530853085304E-2</c:v>
                </c:pt>
                <c:pt idx="854">
                  <c:v>8.5408540854085405E-2</c:v>
                </c:pt>
                <c:pt idx="855">
                  <c:v>8.5508550855085505E-2</c:v>
                </c:pt>
                <c:pt idx="856">
                  <c:v>8.5608560856085605E-2</c:v>
                </c:pt>
                <c:pt idx="857">
                  <c:v>8.5708570857085706E-2</c:v>
                </c:pt>
                <c:pt idx="858">
                  <c:v>8.5808580858085806E-2</c:v>
                </c:pt>
                <c:pt idx="859">
                  <c:v>8.5908590859085907E-2</c:v>
                </c:pt>
                <c:pt idx="860">
                  <c:v>8.6008600860086007E-2</c:v>
                </c:pt>
                <c:pt idx="861">
                  <c:v>8.6108610861086093E-2</c:v>
                </c:pt>
                <c:pt idx="862">
                  <c:v>8.6208620862086194E-2</c:v>
                </c:pt>
                <c:pt idx="863">
                  <c:v>8.6308630863086294E-2</c:v>
                </c:pt>
                <c:pt idx="864">
                  <c:v>8.6408640864086395E-2</c:v>
                </c:pt>
                <c:pt idx="865">
                  <c:v>8.6508650865086495E-2</c:v>
                </c:pt>
                <c:pt idx="866">
                  <c:v>8.6608660866086595E-2</c:v>
                </c:pt>
                <c:pt idx="867">
                  <c:v>8.6708670867086696E-2</c:v>
                </c:pt>
                <c:pt idx="868">
                  <c:v>8.6808680868086796E-2</c:v>
                </c:pt>
                <c:pt idx="869">
                  <c:v>8.6908690869086896E-2</c:v>
                </c:pt>
                <c:pt idx="870">
                  <c:v>8.7008700870086997E-2</c:v>
                </c:pt>
                <c:pt idx="871">
                  <c:v>8.7108710871087097E-2</c:v>
                </c:pt>
                <c:pt idx="872">
                  <c:v>8.7208720872087198E-2</c:v>
                </c:pt>
                <c:pt idx="873">
                  <c:v>8.7308730873087298E-2</c:v>
                </c:pt>
                <c:pt idx="874">
                  <c:v>8.7408740874087398E-2</c:v>
                </c:pt>
                <c:pt idx="875">
                  <c:v>8.7508750875087499E-2</c:v>
                </c:pt>
                <c:pt idx="876">
                  <c:v>8.7608760876087599E-2</c:v>
                </c:pt>
                <c:pt idx="877">
                  <c:v>8.7708770877087699E-2</c:v>
                </c:pt>
                <c:pt idx="878">
                  <c:v>8.78087808780878E-2</c:v>
                </c:pt>
                <c:pt idx="879">
                  <c:v>8.79087908790879E-2</c:v>
                </c:pt>
                <c:pt idx="880">
                  <c:v>8.8008800880088001E-2</c:v>
                </c:pt>
                <c:pt idx="881">
                  <c:v>8.8108810881088101E-2</c:v>
                </c:pt>
                <c:pt idx="882">
                  <c:v>8.8208820882088201E-2</c:v>
                </c:pt>
                <c:pt idx="883">
                  <c:v>8.8308830883088302E-2</c:v>
                </c:pt>
                <c:pt idx="884">
                  <c:v>8.8408840884088402E-2</c:v>
                </c:pt>
                <c:pt idx="885">
                  <c:v>8.8508850885088503E-2</c:v>
                </c:pt>
                <c:pt idx="886">
                  <c:v>8.8608860886088603E-2</c:v>
                </c:pt>
                <c:pt idx="887">
                  <c:v>8.8708870887088703E-2</c:v>
                </c:pt>
                <c:pt idx="888">
                  <c:v>8.8808880888088804E-2</c:v>
                </c:pt>
                <c:pt idx="889">
                  <c:v>8.8908890889088904E-2</c:v>
                </c:pt>
                <c:pt idx="890">
                  <c:v>8.9008900890089004E-2</c:v>
                </c:pt>
                <c:pt idx="891">
                  <c:v>8.9108910891089105E-2</c:v>
                </c:pt>
                <c:pt idx="892">
                  <c:v>8.9208920892089205E-2</c:v>
                </c:pt>
                <c:pt idx="893">
                  <c:v>8.9308930893089306E-2</c:v>
                </c:pt>
                <c:pt idx="894">
                  <c:v>8.9408940894089406E-2</c:v>
                </c:pt>
                <c:pt idx="895">
                  <c:v>8.9508950895089506E-2</c:v>
                </c:pt>
                <c:pt idx="896">
                  <c:v>8.9608960896089607E-2</c:v>
                </c:pt>
                <c:pt idx="897">
                  <c:v>8.9708970897089693E-2</c:v>
                </c:pt>
                <c:pt idx="898">
                  <c:v>8.9808980898089794E-2</c:v>
                </c:pt>
                <c:pt idx="899">
                  <c:v>8.9908990899089894E-2</c:v>
                </c:pt>
                <c:pt idx="900">
                  <c:v>9.0009000900089994E-2</c:v>
                </c:pt>
                <c:pt idx="901">
                  <c:v>9.0109010901090095E-2</c:v>
                </c:pt>
                <c:pt idx="902">
                  <c:v>9.0209020902090195E-2</c:v>
                </c:pt>
                <c:pt idx="903">
                  <c:v>9.0309030903090295E-2</c:v>
                </c:pt>
                <c:pt idx="904">
                  <c:v>9.0409040904090396E-2</c:v>
                </c:pt>
                <c:pt idx="905">
                  <c:v>9.0509050905090496E-2</c:v>
                </c:pt>
                <c:pt idx="906">
                  <c:v>9.0609060906090597E-2</c:v>
                </c:pt>
                <c:pt idx="907">
                  <c:v>9.0709070907090697E-2</c:v>
                </c:pt>
                <c:pt idx="908">
                  <c:v>9.0809080908090797E-2</c:v>
                </c:pt>
                <c:pt idx="909">
                  <c:v>9.0909090909090898E-2</c:v>
                </c:pt>
                <c:pt idx="910">
                  <c:v>9.1009100910090998E-2</c:v>
                </c:pt>
                <c:pt idx="911">
                  <c:v>9.1109110911091098E-2</c:v>
                </c:pt>
                <c:pt idx="912">
                  <c:v>9.1209120912091199E-2</c:v>
                </c:pt>
                <c:pt idx="913">
                  <c:v>9.1309130913091299E-2</c:v>
                </c:pt>
                <c:pt idx="914">
                  <c:v>9.14091409140914E-2</c:v>
                </c:pt>
                <c:pt idx="915">
                  <c:v>9.15091509150915E-2</c:v>
                </c:pt>
                <c:pt idx="916">
                  <c:v>9.16091609160916E-2</c:v>
                </c:pt>
                <c:pt idx="917">
                  <c:v>9.1709170917091701E-2</c:v>
                </c:pt>
                <c:pt idx="918">
                  <c:v>9.1809180918091801E-2</c:v>
                </c:pt>
                <c:pt idx="919">
                  <c:v>9.1909190919091902E-2</c:v>
                </c:pt>
                <c:pt idx="920">
                  <c:v>9.2009200920092002E-2</c:v>
                </c:pt>
                <c:pt idx="921">
                  <c:v>9.2109210921092102E-2</c:v>
                </c:pt>
                <c:pt idx="922">
                  <c:v>9.2209220922092203E-2</c:v>
                </c:pt>
                <c:pt idx="923">
                  <c:v>9.2309230923092303E-2</c:v>
                </c:pt>
                <c:pt idx="924">
                  <c:v>9.2409240924092403E-2</c:v>
                </c:pt>
                <c:pt idx="925">
                  <c:v>9.2509250925092504E-2</c:v>
                </c:pt>
                <c:pt idx="926">
                  <c:v>9.2609260926092604E-2</c:v>
                </c:pt>
                <c:pt idx="927">
                  <c:v>9.2709270927092705E-2</c:v>
                </c:pt>
                <c:pt idx="928">
                  <c:v>9.2809280928092805E-2</c:v>
                </c:pt>
                <c:pt idx="929">
                  <c:v>9.2909290929092905E-2</c:v>
                </c:pt>
                <c:pt idx="930">
                  <c:v>9.3009300930093006E-2</c:v>
                </c:pt>
                <c:pt idx="931">
                  <c:v>9.3109310931093106E-2</c:v>
                </c:pt>
                <c:pt idx="932">
                  <c:v>9.3209320932093206E-2</c:v>
                </c:pt>
                <c:pt idx="933">
                  <c:v>9.3309330933093307E-2</c:v>
                </c:pt>
                <c:pt idx="934">
                  <c:v>9.3409340934093393E-2</c:v>
                </c:pt>
                <c:pt idx="935">
                  <c:v>9.3509350935093494E-2</c:v>
                </c:pt>
                <c:pt idx="936">
                  <c:v>9.3609360936093594E-2</c:v>
                </c:pt>
                <c:pt idx="937">
                  <c:v>9.3709370937093694E-2</c:v>
                </c:pt>
                <c:pt idx="938">
                  <c:v>9.3809380938093795E-2</c:v>
                </c:pt>
                <c:pt idx="939">
                  <c:v>9.3909390939093895E-2</c:v>
                </c:pt>
                <c:pt idx="940">
                  <c:v>9.4009400940093996E-2</c:v>
                </c:pt>
                <c:pt idx="941">
                  <c:v>9.4109410941094096E-2</c:v>
                </c:pt>
                <c:pt idx="942">
                  <c:v>9.4209420942094196E-2</c:v>
                </c:pt>
                <c:pt idx="943">
                  <c:v>9.4309430943094297E-2</c:v>
                </c:pt>
                <c:pt idx="944">
                  <c:v>9.4409440944094397E-2</c:v>
                </c:pt>
                <c:pt idx="945">
                  <c:v>9.4509450945094498E-2</c:v>
                </c:pt>
                <c:pt idx="946">
                  <c:v>9.4609460946094598E-2</c:v>
                </c:pt>
                <c:pt idx="947">
                  <c:v>9.4709470947094698E-2</c:v>
                </c:pt>
                <c:pt idx="948">
                  <c:v>9.4809480948094799E-2</c:v>
                </c:pt>
                <c:pt idx="949">
                  <c:v>9.4909490949094899E-2</c:v>
                </c:pt>
                <c:pt idx="950">
                  <c:v>9.5009500950094999E-2</c:v>
                </c:pt>
                <c:pt idx="951">
                  <c:v>9.51095109510951E-2</c:v>
                </c:pt>
                <c:pt idx="952">
                  <c:v>9.52095209520952E-2</c:v>
                </c:pt>
                <c:pt idx="953">
                  <c:v>9.5309530953095301E-2</c:v>
                </c:pt>
                <c:pt idx="954">
                  <c:v>9.5409540954095401E-2</c:v>
                </c:pt>
                <c:pt idx="955">
                  <c:v>9.5509550955095501E-2</c:v>
                </c:pt>
                <c:pt idx="956">
                  <c:v>9.5609560956095602E-2</c:v>
                </c:pt>
                <c:pt idx="957">
                  <c:v>9.5709570957095702E-2</c:v>
                </c:pt>
                <c:pt idx="958">
                  <c:v>9.5809580958095802E-2</c:v>
                </c:pt>
                <c:pt idx="959">
                  <c:v>9.5909590959095903E-2</c:v>
                </c:pt>
                <c:pt idx="960">
                  <c:v>9.6009600960096003E-2</c:v>
                </c:pt>
                <c:pt idx="961">
                  <c:v>9.6109610961096104E-2</c:v>
                </c:pt>
                <c:pt idx="962">
                  <c:v>9.6209620962096204E-2</c:v>
                </c:pt>
                <c:pt idx="963">
                  <c:v>9.6309630963096304E-2</c:v>
                </c:pt>
                <c:pt idx="964">
                  <c:v>9.6409640964096405E-2</c:v>
                </c:pt>
                <c:pt idx="965">
                  <c:v>9.6509650965096505E-2</c:v>
                </c:pt>
                <c:pt idx="966">
                  <c:v>9.6609660966096605E-2</c:v>
                </c:pt>
                <c:pt idx="967">
                  <c:v>9.6709670967096706E-2</c:v>
                </c:pt>
                <c:pt idx="968">
                  <c:v>9.6809680968096806E-2</c:v>
                </c:pt>
                <c:pt idx="969">
                  <c:v>9.6909690969096907E-2</c:v>
                </c:pt>
                <c:pt idx="970">
                  <c:v>9.7009700970096993E-2</c:v>
                </c:pt>
                <c:pt idx="971">
                  <c:v>9.7109710971097093E-2</c:v>
                </c:pt>
                <c:pt idx="972">
                  <c:v>9.7209720972097194E-2</c:v>
                </c:pt>
                <c:pt idx="973">
                  <c:v>9.7309730973097294E-2</c:v>
                </c:pt>
                <c:pt idx="974">
                  <c:v>9.7409740974097395E-2</c:v>
                </c:pt>
                <c:pt idx="975">
                  <c:v>9.7509750975097495E-2</c:v>
                </c:pt>
                <c:pt idx="976">
                  <c:v>9.7609760976097595E-2</c:v>
                </c:pt>
                <c:pt idx="977">
                  <c:v>9.7709770977097696E-2</c:v>
                </c:pt>
                <c:pt idx="978">
                  <c:v>9.7809780978097796E-2</c:v>
                </c:pt>
                <c:pt idx="979">
                  <c:v>9.7909790979097897E-2</c:v>
                </c:pt>
                <c:pt idx="980">
                  <c:v>9.8009800980097997E-2</c:v>
                </c:pt>
                <c:pt idx="981">
                  <c:v>9.8109810981098097E-2</c:v>
                </c:pt>
                <c:pt idx="982">
                  <c:v>9.8209820982098198E-2</c:v>
                </c:pt>
                <c:pt idx="983">
                  <c:v>9.8309830983098298E-2</c:v>
                </c:pt>
                <c:pt idx="984">
                  <c:v>9.8409840984098398E-2</c:v>
                </c:pt>
                <c:pt idx="985">
                  <c:v>9.8509850985098499E-2</c:v>
                </c:pt>
                <c:pt idx="986">
                  <c:v>9.8609860986098599E-2</c:v>
                </c:pt>
                <c:pt idx="987">
                  <c:v>9.87098709870987E-2</c:v>
                </c:pt>
                <c:pt idx="988">
                  <c:v>9.88098809880988E-2</c:v>
                </c:pt>
                <c:pt idx="989">
                  <c:v>9.89098909890989E-2</c:v>
                </c:pt>
                <c:pt idx="990">
                  <c:v>9.9009900990099001E-2</c:v>
                </c:pt>
                <c:pt idx="991">
                  <c:v>9.9109910991099101E-2</c:v>
                </c:pt>
                <c:pt idx="992">
                  <c:v>9.9209920992099201E-2</c:v>
                </c:pt>
                <c:pt idx="993">
                  <c:v>9.9309930993099302E-2</c:v>
                </c:pt>
                <c:pt idx="994">
                  <c:v>9.9409940994099402E-2</c:v>
                </c:pt>
                <c:pt idx="995">
                  <c:v>9.9509950995099503E-2</c:v>
                </c:pt>
                <c:pt idx="996">
                  <c:v>9.9609960996099603E-2</c:v>
                </c:pt>
                <c:pt idx="997">
                  <c:v>9.9709970997099703E-2</c:v>
                </c:pt>
                <c:pt idx="998">
                  <c:v>9.9809980998099804E-2</c:v>
                </c:pt>
                <c:pt idx="999">
                  <c:v>9.9909990999099904E-2</c:v>
                </c:pt>
                <c:pt idx="1000">
                  <c:v>0.1000100010001</c:v>
                </c:pt>
                <c:pt idx="1001">
                  <c:v>0.10011001100109999</c:v>
                </c:pt>
                <c:pt idx="1002">
                  <c:v>0.1002100210021</c:v>
                </c:pt>
                <c:pt idx="1003">
                  <c:v>0.1003100310031</c:v>
                </c:pt>
                <c:pt idx="1004">
                  <c:v>0.1004100410041</c:v>
                </c:pt>
                <c:pt idx="1005">
                  <c:v>0.10051005100510001</c:v>
                </c:pt>
                <c:pt idx="1006">
                  <c:v>0.1006100610061</c:v>
                </c:pt>
                <c:pt idx="1007">
                  <c:v>0.1007100710071</c:v>
                </c:pt>
                <c:pt idx="1008">
                  <c:v>0.1008100810081</c:v>
                </c:pt>
                <c:pt idx="1009">
                  <c:v>0.10091009100910001</c:v>
                </c:pt>
                <c:pt idx="1010">
                  <c:v>0.10101010101010099</c:v>
                </c:pt>
                <c:pt idx="1011">
                  <c:v>0.101110111011101</c:v>
                </c:pt>
                <c:pt idx="1012">
                  <c:v>0.101210121012101</c:v>
                </c:pt>
                <c:pt idx="1013">
                  <c:v>0.101310131013101</c:v>
                </c:pt>
                <c:pt idx="1014">
                  <c:v>0.10141014101410099</c:v>
                </c:pt>
                <c:pt idx="1015">
                  <c:v>0.101510151015101</c:v>
                </c:pt>
                <c:pt idx="1016">
                  <c:v>0.101610161016101</c:v>
                </c:pt>
                <c:pt idx="1017">
                  <c:v>0.101710171017101</c:v>
                </c:pt>
                <c:pt idx="1018">
                  <c:v>0.10181018101810101</c:v>
                </c:pt>
                <c:pt idx="1019">
                  <c:v>0.101910191019101</c:v>
                </c:pt>
                <c:pt idx="1020">
                  <c:v>0.102010201020102</c:v>
                </c:pt>
                <c:pt idx="1021">
                  <c:v>0.102110211021102</c:v>
                </c:pt>
                <c:pt idx="1022">
                  <c:v>0.102210221022102</c:v>
                </c:pt>
                <c:pt idx="1023">
                  <c:v>0.10231023102310199</c:v>
                </c:pt>
                <c:pt idx="1024">
                  <c:v>0.102410241024102</c:v>
                </c:pt>
                <c:pt idx="1025">
                  <c:v>0.102510251025102</c:v>
                </c:pt>
                <c:pt idx="1026">
                  <c:v>0.102610261026102</c:v>
                </c:pt>
                <c:pt idx="1027">
                  <c:v>0.10271027102710199</c:v>
                </c:pt>
                <c:pt idx="1028">
                  <c:v>0.102810281028102</c:v>
                </c:pt>
                <c:pt idx="1029">
                  <c:v>0.102910291029102</c:v>
                </c:pt>
                <c:pt idx="1030">
                  <c:v>0.103010301030103</c:v>
                </c:pt>
                <c:pt idx="1031">
                  <c:v>0.10311031103110301</c:v>
                </c:pt>
                <c:pt idx="1032">
                  <c:v>0.10321032103210299</c:v>
                </c:pt>
                <c:pt idx="1033">
                  <c:v>0.103310331033103</c:v>
                </c:pt>
                <c:pt idx="1034">
                  <c:v>0.103410341034103</c:v>
                </c:pt>
                <c:pt idx="1035">
                  <c:v>0.103510351035103</c:v>
                </c:pt>
                <c:pt idx="1036">
                  <c:v>0.10361036103610299</c:v>
                </c:pt>
                <c:pt idx="1037">
                  <c:v>0.103710371037103</c:v>
                </c:pt>
                <c:pt idx="1038">
                  <c:v>0.103810381038103</c:v>
                </c:pt>
                <c:pt idx="1039">
                  <c:v>0.103910391039103</c:v>
                </c:pt>
                <c:pt idx="1040">
                  <c:v>0.10401040104010401</c:v>
                </c:pt>
                <c:pt idx="1041">
                  <c:v>0.104110411041104</c:v>
                </c:pt>
                <c:pt idx="1042">
                  <c:v>0.104210421042104</c:v>
                </c:pt>
                <c:pt idx="1043">
                  <c:v>0.104310431043104</c:v>
                </c:pt>
                <c:pt idx="1044">
                  <c:v>0.104410441044104</c:v>
                </c:pt>
                <c:pt idx="1045">
                  <c:v>0.10451045104510399</c:v>
                </c:pt>
                <c:pt idx="1046">
                  <c:v>0.104610461046104</c:v>
                </c:pt>
                <c:pt idx="1047">
                  <c:v>0.104710471047104</c:v>
                </c:pt>
                <c:pt idx="1048">
                  <c:v>0.104810481048104</c:v>
                </c:pt>
                <c:pt idx="1049">
                  <c:v>0.10491049104910399</c:v>
                </c:pt>
                <c:pt idx="1050">
                  <c:v>0.105010501050105</c:v>
                </c:pt>
                <c:pt idx="1051">
                  <c:v>0.105110511051105</c:v>
                </c:pt>
                <c:pt idx="1052">
                  <c:v>0.105210521052105</c:v>
                </c:pt>
                <c:pt idx="1053">
                  <c:v>0.10531053105310501</c:v>
                </c:pt>
                <c:pt idx="1054">
                  <c:v>0.10541054105410499</c:v>
                </c:pt>
                <c:pt idx="1055">
                  <c:v>0.105510551055105</c:v>
                </c:pt>
                <c:pt idx="1056">
                  <c:v>0.105610561056105</c:v>
                </c:pt>
                <c:pt idx="1057">
                  <c:v>0.105710571057105</c:v>
                </c:pt>
                <c:pt idx="1058">
                  <c:v>0.10581058105810499</c:v>
                </c:pt>
                <c:pt idx="1059">
                  <c:v>0.105910591059105</c:v>
                </c:pt>
                <c:pt idx="1060">
                  <c:v>0.106010601060106</c:v>
                </c:pt>
                <c:pt idx="1061">
                  <c:v>0.106110611061106</c:v>
                </c:pt>
                <c:pt idx="1062">
                  <c:v>0.10621062106210601</c:v>
                </c:pt>
                <c:pt idx="1063">
                  <c:v>0.106310631063106</c:v>
                </c:pt>
                <c:pt idx="1064">
                  <c:v>0.106410641064106</c:v>
                </c:pt>
                <c:pt idx="1065">
                  <c:v>0.106510651065106</c:v>
                </c:pt>
                <c:pt idx="1066">
                  <c:v>0.10661066106610601</c:v>
                </c:pt>
                <c:pt idx="1067">
                  <c:v>0.10671067106710599</c:v>
                </c:pt>
                <c:pt idx="1068">
                  <c:v>0.106810681068106</c:v>
                </c:pt>
                <c:pt idx="1069">
                  <c:v>0.106910691069106</c:v>
                </c:pt>
                <c:pt idx="1070">
                  <c:v>0.107010701070107</c:v>
                </c:pt>
                <c:pt idx="1071">
                  <c:v>0.10711071107110701</c:v>
                </c:pt>
                <c:pt idx="1072">
                  <c:v>0.107210721072107</c:v>
                </c:pt>
                <c:pt idx="1073">
                  <c:v>0.107310731073107</c:v>
                </c:pt>
                <c:pt idx="1074">
                  <c:v>0.107410741074107</c:v>
                </c:pt>
                <c:pt idx="1075">
                  <c:v>0.10751075107510701</c:v>
                </c:pt>
                <c:pt idx="1076">
                  <c:v>0.10761076107610699</c:v>
                </c:pt>
                <c:pt idx="1077">
                  <c:v>0.107710771077107</c:v>
                </c:pt>
                <c:pt idx="1078">
                  <c:v>0.107810781078107</c:v>
                </c:pt>
                <c:pt idx="1079">
                  <c:v>0.107910791079107</c:v>
                </c:pt>
                <c:pt idx="1080">
                  <c:v>0.10801080108010799</c:v>
                </c:pt>
                <c:pt idx="1081">
                  <c:v>0.108110811081108</c:v>
                </c:pt>
                <c:pt idx="1082">
                  <c:v>0.108210821082108</c:v>
                </c:pt>
                <c:pt idx="1083">
                  <c:v>0.108310831083108</c:v>
                </c:pt>
                <c:pt idx="1084">
                  <c:v>0.10841084108410801</c:v>
                </c:pt>
                <c:pt idx="1085">
                  <c:v>0.108510851085108</c:v>
                </c:pt>
                <c:pt idx="1086">
                  <c:v>0.108610861086108</c:v>
                </c:pt>
                <c:pt idx="1087">
                  <c:v>0.108710871087108</c:v>
                </c:pt>
                <c:pt idx="1088">
                  <c:v>0.10881088108810801</c:v>
                </c:pt>
                <c:pt idx="1089">
                  <c:v>0.10891089108910799</c:v>
                </c:pt>
                <c:pt idx="1090">
                  <c:v>0.109010901090109</c:v>
                </c:pt>
                <c:pt idx="1091">
                  <c:v>0.109110911091109</c:v>
                </c:pt>
                <c:pt idx="1092">
                  <c:v>0.109210921092109</c:v>
                </c:pt>
                <c:pt idx="1093">
                  <c:v>0.10931093109310901</c:v>
                </c:pt>
                <c:pt idx="1094">
                  <c:v>0.109410941094109</c:v>
                </c:pt>
                <c:pt idx="1095">
                  <c:v>0.109510951095109</c:v>
                </c:pt>
                <c:pt idx="1096">
                  <c:v>0.109610961096109</c:v>
                </c:pt>
                <c:pt idx="1097">
                  <c:v>0.10971097109710901</c:v>
                </c:pt>
                <c:pt idx="1098">
                  <c:v>0.109810981098109</c:v>
                </c:pt>
                <c:pt idx="1099">
                  <c:v>0.109910991099109</c:v>
                </c:pt>
                <c:pt idx="1100">
                  <c:v>0.11001100110011</c:v>
                </c:pt>
                <c:pt idx="1101">
                  <c:v>0.11011101110111</c:v>
                </c:pt>
                <c:pt idx="1102">
                  <c:v>0.11021102110210999</c:v>
                </c:pt>
                <c:pt idx="1103">
                  <c:v>0.11031103110311</c:v>
                </c:pt>
                <c:pt idx="1104">
                  <c:v>0.11041104110411</c:v>
                </c:pt>
                <c:pt idx="1105">
                  <c:v>0.11051105110511</c:v>
                </c:pt>
                <c:pt idx="1106">
                  <c:v>0.11061106110611001</c:v>
                </c:pt>
                <c:pt idx="1107">
                  <c:v>0.11071107110711</c:v>
                </c:pt>
                <c:pt idx="1108">
                  <c:v>0.11081108110811</c:v>
                </c:pt>
                <c:pt idx="1109">
                  <c:v>0.11091109110911</c:v>
                </c:pt>
                <c:pt idx="1110">
                  <c:v>0.111011101110111</c:v>
                </c:pt>
                <c:pt idx="1111">
                  <c:v>0.11111111111111099</c:v>
                </c:pt>
                <c:pt idx="1112">
                  <c:v>0.111211121112111</c:v>
                </c:pt>
                <c:pt idx="1113">
                  <c:v>0.111311131113111</c:v>
                </c:pt>
                <c:pt idx="1114">
                  <c:v>0.111411141114111</c:v>
                </c:pt>
                <c:pt idx="1115">
                  <c:v>0.11151115111511101</c:v>
                </c:pt>
                <c:pt idx="1116">
                  <c:v>0.111611161116111</c:v>
                </c:pt>
                <c:pt idx="1117">
                  <c:v>0.111711171117111</c:v>
                </c:pt>
                <c:pt idx="1118">
                  <c:v>0.111811181118111</c:v>
                </c:pt>
                <c:pt idx="1119">
                  <c:v>0.11191119111911101</c:v>
                </c:pt>
                <c:pt idx="1120">
                  <c:v>0.11201120112011199</c:v>
                </c:pt>
                <c:pt idx="1121">
                  <c:v>0.112111211121112</c:v>
                </c:pt>
                <c:pt idx="1122">
                  <c:v>0.112211221122112</c:v>
                </c:pt>
                <c:pt idx="1123">
                  <c:v>0.112311231123112</c:v>
                </c:pt>
                <c:pt idx="1124">
                  <c:v>0.11241124112411199</c:v>
                </c:pt>
                <c:pt idx="1125">
                  <c:v>0.112511251125112</c:v>
                </c:pt>
                <c:pt idx="1126">
                  <c:v>0.112611261126112</c:v>
                </c:pt>
                <c:pt idx="1127">
                  <c:v>0.112711271127112</c:v>
                </c:pt>
                <c:pt idx="1128">
                  <c:v>0.11281128112811201</c:v>
                </c:pt>
                <c:pt idx="1129">
                  <c:v>0.112911291129112</c:v>
                </c:pt>
                <c:pt idx="1130">
                  <c:v>0.113011301130113</c:v>
                </c:pt>
                <c:pt idx="1131">
                  <c:v>0.113111311131113</c:v>
                </c:pt>
                <c:pt idx="1132">
                  <c:v>0.113211321132113</c:v>
                </c:pt>
                <c:pt idx="1133">
                  <c:v>0.11331133113311299</c:v>
                </c:pt>
                <c:pt idx="1134">
                  <c:v>0.113411341134113</c:v>
                </c:pt>
                <c:pt idx="1135">
                  <c:v>0.113511351135113</c:v>
                </c:pt>
                <c:pt idx="1136">
                  <c:v>0.113611361136113</c:v>
                </c:pt>
                <c:pt idx="1137">
                  <c:v>0.11371137113711299</c:v>
                </c:pt>
                <c:pt idx="1138">
                  <c:v>0.113811381138113</c:v>
                </c:pt>
                <c:pt idx="1139">
                  <c:v>0.113911391139113</c:v>
                </c:pt>
                <c:pt idx="1140">
                  <c:v>0.114011401140114</c:v>
                </c:pt>
                <c:pt idx="1141">
                  <c:v>0.11411141114111401</c:v>
                </c:pt>
                <c:pt idx="1142">
                  <c:v>0.11421142114211399</c:v>
                </c:pt>
                <c:pt idx="1143">
                  <c:v>0.114311431143114</c:v>
                </c:pt>
                <c:pt idx="1144">
                  <c:v>0.114411441144114</c:v>
                </c:pt>
                <c:pt idx="1145">
                  <c:v>0.114511451145114</c:v>
                </c:pt>
                <c:pt idx="1146">
                  <c:v>0.11461146114611399</c:v>
                </c:pt>
                <c:pt idx="1147">
                  <c:v>0.114711471147114</c:v>
                </c:pt>
                <c:pt idx="1148">
                  <c:v>0.114811481148114</c:v>
                </c:pt>
                <c:pt idx="1149">
                  <c:v>0.114911491149114</c:v>
                </c:pt>
                <c:pt idx="1150">
                  <c:v>0.11501150115011501</c:v>
                </c:pt>
                <c:pt idx="1151">
                  <c:v>0.115111511151115</c:v>
                </c:pt>
                <c:pt idx="1152">
                  <c:v>0.115211521152115</c:v>
                </c:pt>
                <c:pt idx="1153">
                  <c:v>0.115311531153115</c:v>
                </c:pt>
                <c:pt idx="1154">
                  <c:v>0.115411541154115</c:v>
                </c:pt>
                <c:pt idx="1155">
                  <c:v>0.11551155115511499</c:v>
                </c:pt>
                <c:pt idx="1156">
                  <c:v>0.115611561156115</c:v>
                </c:pt>
                <c:pt idx="1157">
                  <c:v>0.115711571157115</c:v>
                </c:pt>
                <c:pt idx="1158">
                  <c:v>0.115811581158115</c:v>
                </c:pt>
                <c:pt idx="1159">
                  <c:v>0.11591159115911499</c:v>
                </c:pt>
                <c:pt idx="1160">
                  <c:v>0.116011601160116</c:v>
                </c:pt>
                <c:pt idx="1161">
                  <c:v>0.116111611161116</c:v>
                </c:pt>
                <c:pt idx="1162">
                  <c:v>0.116211621162116</c:v>
                </c:pt>
                <c:pt idx="1163">
                  <c:v>0.11631163116311601</c:v>
                </c:pt>
                <c:pt idx="1164">
                  <c:v>0.11641164116411599</c:v>
                </c:pt>
                <c:pt idx="1165">
                  <c:v>0.116511651165116</c:v>
                </c:pt>
                <c:pt idx="1166">
                  <c:v>0.116611661166116</c:v>
                </c:pt>
                <c:pt idx="1167">
                  <c:v>0.116711671167116</c:v>
                </c:pt>
                <c:pt idx="1168">
                  <c:v>0.11681168116811599</c:v>
                </c:pt>
                <c:pt idx="1169">
                  <c:v>0.116911691169116</c:v>
                </c:pt>
                <c:pt idx="1170">
                  <c:v>0.117011701170117</c:v>
                </c:pt>
                <c:pt idx="1171">
                  <c:v>0.117111711171117</c:v>
                </c:pt>
                <c:pt idx="1172">
                  <c:v>0.11721172117211701</c:v>
                </c:pt>
                <c:pt idx="1173">
                  <c:v>0.117311731173117</c:v>
                </c:pt>
                <c:pt idx="1174">
                  <c:v>0.117411741174117</c:v>
                </c:pt>
                <c:pt idx="1175">
                  <c:v>0.117511751175117</c:v>
                </c:pt>
                <c:pt idx="1176">
                  <c:v>0.11761176117611701</c:v>
                </c:pt>
                <c:pt idx="1177">
                  <c:v>0.11771177117711699</c:v>
                </c:pt>
                <c:pt idx="1178">
                  <c:v>0.117811781178117</c:v>
                </c:pt>
                <c:pt idx="1179">
                  <c:v>0.117911791179117</c:v>
                </c:pt>
                <c:pt idx="1180">
                  <c:v>0.118011801180118</c:v>
                </c:pt>
                <c:pt idx="1181">
                  <c:v>0.11811181118111801</c:v>
                </c:pt>
                <c:pt idx="1182">
                  <c:v>0.118211821182118</c:v>
                </c:pt>
                <c:pt idx="1183">
                  <c:v>0.118311831183118</c:v>
                </c:pt>
                <c:pt idx="1184">
                  <c:v>0.118411841184118</c:v>
                </c:pt>
                <c:pt idx="1185">
                  <c:v>0.11851185118511801</c:v>
                </c:pt>
                <c:pt idx="1186">
                  <c:v>0.118611861186118</c:v>
                </c:pt>
                <c:pt idx="1187">
                  <c:v>0.118711871187118</c:v>
                </c:pt>
                <c:pt idx="1188">
                  <c:v>0.118811881188118</c:v>
                </c:pt>
                <c:pt idx="1189">
                  <c:v>0.118911891189118</c:v>
                </c:pt>
                <c:pt idx="1190">
                  <c:v>0.11901190119011899</c:v>
                </c:pt>
                <c:pt idx="1191">
                  <c:v>0.119111911191119</c:v>
                </c:pt>
                <c:pt idx="1192">
                  <c:v>0.119211921192119</c:v>
                </c:pt>
                <c:pt idx="1193">
                  <c:v>0.119311931193119</c:v>
                </c:pt>
                <c:pt idx="1194">
                  <c:v>0.11941194119411901</c:v>
                </c:pt>
                <c:pt idx="1195">
                  <c:v>0.119511951195119</c:v>
                </c:pt>
                <c:pt idx="1196">
                  <c:v>0.119611961196119</c:v>
                </c:pt>
                <c:pt idx="1197">
                  <c:v>0.119711971197119</c:v>
                </c:pt>
                <c:pt idx="1198">
                  <c:v>0.11981198119811901</c:v>
                </c:pt>
                <c:pt idx="1199">
                  <c:v>0.11991199119911899</c:v>
                </c:pt>
                <c:pt idx="1200">
                  <c:v>0.12001200120012</c:v>
                </c:pt>
                <c:pt idx="1201">
                  <c:v>0.12011201120112</c:v>
                </c:pt>
                <c:pt idx="1202">
                  <c:v>0.12021202120212</c:v>
                </c:pt>
                <c:pt idx="1203">
                  <c:v>0.12031203120312001</c:v>
                </c:pt>
                <c:pt idx="1204">
                  <c:v>0.12041204120412</c:v>
                </c:pt>
                <c:pt idx="1205">
                  <c:v>0.12051205120512</c:v>
                </c:pt>
                <c:pt idx="1206">
                  <c:v>0.12061206120612</c:v>
                </c:pt>
                <c:pt idx="1207">
                  <c:v>0.12071207120712001</c:v>
                </c:pt>
                <c:pt idx="1208">
                  <c:v>0.12081208120812</c:v>
                </c:pt>
                <c:pt idx="1209">
                  <c:v>0.12091209120912</c:v>
                </c:pt>
                <c:pt idx="1210">
                  <c:v>0.121012101210121</c:v>
                </c:pt>
                <c:pt idx="1211">
                  <c:v>0.121112111211121</c:v>
                </c:pt>
                <c:pt idx="1212">
                  <c:v>0.12121212121212099</c:v>
                </c:pt>
                <c:pt idx="1213">
                  <c:v>0.121312131213121</c:v>
                </c:pt>
                <c:pt idx="1214">
                  <c:v>0.121412141214121</c:v>
                </c:pt>
                <c:pt idx="1215">
                  <c:v>0.121512151215121</c:v>
                </c:pt>
                <c:pt idx="1216">
                  <c:v>0.12161216121612101</c:v>
                </c:pt>
                <c:pt idx="1217">
                  <c:v>0.121712171217121</c:v>
                </c:pt>
                <c:pt idx="1218">
                  <c:v>0.121812181218121</c:v>
                </c:pt>
                <c:pt idx="1219">
                  <c:v>0.121912191219121</c:v>
                </c:pt>
                <c:pt idx="1220">
                  <c:v>0.122012201220122</c:v>
                </c:pt>
                <c:pt idx="1221">
                  <c:v>0.12211221122112199</c:v>
                </c:pt>
                <c:pt idx="1222">
                  <c:v>0.122212221222122</c:v>
                </c:pt>
                <c:pt idx="1223">
                  <c:v>0.122312231223122</c:v>
                </c:pt>
                <c:pt idx="1224">
                  <c:v>0.122412241224122</c:v>
                </c:pt>
                <c:pt idx="1225">
                  <c:v>0.12251225122512199</c:v>
                </c:pt>
                <c:pt idx="1226">
                  <c:v>0.122612261226122</c:v>
                </c:pt>
                <c:pt idx="1227">
                  <c:v>0.122712271227122</c:v>
                </c:pt>
                <c:pt idx="1228">
                  <c:v>0.122812281228122</c:v>
                </c:pt>
                <c:pt idx="1229">
                  <c:v>0.12291229122912201</c:v>
                </c:pt>
                <c:pt idx="1230">
                  <c:v>0.12301230123012299</c:v>
                </c:pt>
                <c:pt idx="1231">
                  <c:v>0.123112311231123</c:v>
                </c:pt>
                <c:pt idx="1232">
                  <c:v>0.123212321232123</c:v>
                </c:pt>
                <c:pt idx="1233">
                  <c:v>0.123312331233123</c:v>
                </c:pt>
                <c:pt idx="1234">
                  <c:v>0.12341234123412299</c:v>
                </c:pt>
                <c:pt idx="1235">
                  <c:v>0.123512351235123</c:v>
                </c:pt>
                <c:pt idx="1236">
                  <c:v>0.123612361236123</c:v>
                </c:pt>
                <c:pt idx="1237">
                  <c:v>0.123712371237123</c:v>
                </c:pt>
                <c:pt idx="1238">
                  <c:v>0.12381238123812301</c:v>
                </c:pt>
                <c:pt idx="1239">
                  <c:v>0.123912391239123</c:v>
                </c:pt>
                <c:pt idx="1240">
                  <c:v>0.124012401240124</c:v>
                </c:pt>
                <c:pt idx="1241">
                  <c:v>0.124112411241124</c:v>
                </c:pt>
                <c:pt idx="1242">
                  <c:v>0.124212421242124</c:v>
                </c:pt>
                <c:pt idx="1243">
                  <c:v>0.12431243124312399</c:v>
                </c:pt>
                <c:pt idx="1244">
                  <c:v>0.124412441244124</c:v>
                </c:pt>
                <c:pt idx="1245">
                  <c:v>0.124512451245124</c:v>
                </c:pt>
                <c:pt idx="1246">
                  <c:v>0.124612461246124</c:v>
                </c:pt>
                <c:pt idx="1247">
                  <c:v>0.12471247124712399</c:v>
                </c:pt>
                <c:pt idx="1248">
                  <c:v>0.124812481248124</c:v>
                </c:pt>
                <c:pt idx="1249">
                  <c:v>0.124912491249124</c:v>
                </c:pt>
                <c:pt idx="1250">
                  <c:v>0.125012501250125</c:v>
                </c:pt>
                <c:pt idx="1251">
                  <c:v>0.12511251125112499</c:v>
                </c:pt>
                <c:pt idx="1252">
                  <c:v>0.12521252125212501</c:v>
                </c:pt>
                <c:pt idx="1253">
                  <c:v>0.125312531253125</c:v>
                </c:pt>
                <c:pt idx="1254">
                  <c:v>0.12541254125412499</c:v>
                </c:pt>
                <c:pt idx="1255">
                  <c:v>0.125512551255125</c:v>
                </c:pt>
                <c:pt idx="1256">
                  <c:v>0.12561256125612499</c:v>
                </c:pt>
                <c:pt idx="1257">
                  <c:v>0.12571257125712501</c:v>
                </c:pt>
                <c:pt idx="1258">
                  <c:v>0.125812581258125</c:v>
                </c:pt>
                <c:pt idx="1259">
                  <c:v>0.12591259125912499</c:v>
                </c:pt>
                <c:pt idx="1260">
                  <c:v>0.12601260126012601</c:v>
                </c:pt>
                <c:pt idx="1261">
                  <c:v>0.126112611261126</c:v>
                </c:pt>
                <c:pt idx="1262">
                  <c:v>0.12621262126212601</c:v>
                </c:pt>
                <c:pt idx="1263">
                  <c:v>0.126312631263126</c:v>
                </c:pt>
                <c:pt idx="1264">
                  <c:v>0.12641264126412599</c:v>
                </c:pt>
                <c:pt idx="1265">
                  <c:v>0.12651265126512601</c:v>
                </c:pt>
                <c:pt idx="1266">
                  <c:v>0.126612661266126</c:v>
                </c:pt>
                <c:pt idx="1267">
                  <c:v>0.12671267126712599</c:v>
                </c:pt>
                <c:pt idx="1268">
                  <c:v>0.126812681268126</c:v>
                </c:pt>
                <c:pt idx="1269">
                  <c:v>0.12691269126912599</c:v>
                </c:pt>
                <c:pt idx="1270">
                  <c:v>0.12701270127012701</c:v>
                </c:pt>
                <c:pt idx="1271">
                  <c:v>0.127112711271127</c:v>
                </c:pt>
                <c:pt idx="1272">
                  <c:v>0.12721272127212699</c:v>
                </c:pt>
                <c:pt idx="1273">
                  <c:v>0.12731273127312701</c:v>
                </c:pt>
                <c:pt idx="1274">
                  <c:v>0.12741274127412699</c:v>
                </c:pt>
                <c:pt idx="1275">
                  <c:v>0.12751275127512701</c:v>
                </c:pt>
                <c:pt idx="1276">
                  <c:v>0.127612761276127</c:v>
                </c:pt>
                <c:pt idx="1277">
                  <c:v>0.12771277127712699</c:v>
                </c:pt>
                <c:pt idx="1278">
                  <c:v>0.12781278127812701</c:v>
                </c:pt>
                <c:pt idx="1279">
                  <c:v>0.127912791279127</c:v>
                </c:pt>
                <c:pt idx="1280">
                  <c:v>0.12801280128012801</c:v>
                </c:pt>
                <c:pt idx="1281">
                  <c:v>0.128112811281128</c:v>
                </c:pt>
                <c:pt idx="1282">
                  <c:v>0.12821282128212799</c:v>
                </c:pt>
                <c:pt idx="1283">
                  <c:v>0.12831283128312801</c:v>
                </c:pt>
                <c:pt idx="1284">
                  <c:v>0.128412841284128</c:v>
                </c:pt>
                <c:pt idx="1285">
                  <c:v>0.12851285128512799</c:v>
                </c:pt>
                <c:pt idx="1286">
                  <c:v>0.12861286128612801</c:v>
                </c:pt>
                <c:pt idx="1287">
                  <c:v>0.12871287128712799</c:v>
                </c:pt>
                <c:pt idx="1288">
                  <c:v>0.12881288128812801</c:v>
                </c:pt>
                <c:pt idx="1289">
                  <c:v>0.128912891289128</c:v>
                </c:pt>
                <c:pt idx="1290">
                  <c:v>0.12901290129012899</c:v>
                </c:pt>
                <c:pt idx="1291">
                  <c:v>0.12911291129112901</c:v>
                </c:pt>
                <c:pt idx="1292">
                  <c:v>0.129212921292129</c:v>
                </c:pt>
                <c:pt idx="1293">
                  <c:v>0.12931293129312901</c:v>
                </c:pt>
                <c:pt idx="1294">
                  <c:v>0.129412941294129</c:v>
                </c:pt>
                <c:pt idx="1295">
                  <c:v>0.12951295129512899</c:v>
                </c:pt>
                <c:pt idx="1296">
                  <c:v>0.12961296129612901</c:v>
                </c:pt>
                <c:pt idx="1297">
                  <c:v>0.129712971297129</c:v>
                </c:pt>
                <c:pt idx="1298">
                  <c:v>0.12981298129812899</c:v>
                </c:pt>
                <c:pt idx="1299">
                  <c:v>0.129912991299129</c:v>
                </c:pt>
                <c:pt idx="1300">
                  <c:v>0.13001300130012999</c:v>
                </c:pt>
                <c:pt idx="1301">
                  <c:v>0.13011301130113001</c:v>
                </c:pt>
                <c:pt idx="1302">
                  <c:v>0.13021302130213</c:v>
                </c:pt>
                <c:pt idx="1303">
                  <c:v>0.13031303130312999</c:v>
                </c:pt>
                <c:pt idx="1304">
                  <c:v>0.13041304130413001</c:v>
                </c:pt>
                <c:pt idx="1305">
                  <c:v>0.13051305130513</c:v>
                </c:pt>
                <c:pt idx="1306">
                  <c:v>0.13061306130613001</c:v>
                </c:pt>
                <c:pt idx="1307">
                  <c:v>0.13071307130713</c:v>
                </c:pt>
                <c:pt idx="1308">
                  <c:v>0.13081308130812999</c:v>
                </c:pt>
                <c:pt idx="1309">
                  <c:v>0.13091309130913001</c:v>
                </c:pt>
                <c:pt idx="1310">
                  <c:v>0.131013101310131</c:v>
                </c:pt>
                <c:pt idx="1311">
                  <c:v>0.13111311131113099</c:v>
                </c:pt>
                <c:pt idx="1312">
                  <c:v>0.131213121312131</c:v>
                </c:pt>
                <c:pt idx="1313">
                  <c:v>0.13131313131313099</c:v>
                </c:pt>
                <c:pt idx="1314">
                  <c:v>0.13141314131413101</c:v>
                </c:pt>
                <c:pt idx="1315">
                  <c:v>0.131513151315131</c:v>
                </c:pt>
                <c:pt idx="1316">
                  <c:v>0.13161316131613099</c:v>
                </c:pt>
                <c:pt idx="1317">
                  <c:v>0.13171317131713101</c:v>
                </c:pt>
                <c:pt idx="1318">
                  <c:v>0.131813181318131</c:v>
                </c:pt>
                <c:pt idx="1319">
                  <c:v>0.13191319131913101</c:v>
                </c:pt>
                <c:pt idx="1320">
                  <c:v>0.132013201320132</c:v>
                </c:pt>
                <c:pt idx="1321">
                  <c:v>0.13211321132113199</c:v>
                </c:pt>
                <c:pt idx="1322">
                  <c:v>0.13221322132213201</c:v>
                </c:pt>
                <c:pt idx="1323">
                  <c:v>0.132313231323132</c:v>
                </c:pt>
                <c:pt idx="1324">
                  <c:v>0.13241324132413201</c:v>
                </c:pt>
                <c:pt idx="1325">
                  <c:v>0.132513251325132</c:v>
                </c:pt>
                <c:pt idx="1326">
                  <c:v>0.13261326132613199</c:v>
                </c:pt>
                <c:pt idx="1327">
                  <c:v>0.13271327132713201</c:v>
                </c:pt>
                <c:pt idx="1328">
                  <c:v>0.132813281328132</c:v>
                </c:pt>
                <c:pt idx="1329">
                  <c:v>0.13291329132913199</c:v>
                </c:pt>
                <c:pt idx="1330">
                  <c:v>0.133013301330133</c:v>
                </c:pt>
                <c:pt idx="1331">
                  <c:v>0.13311331133113299</c:v>
                </c:pt>
                <c:pt idx="1332">
                  <c:v>0.13321332133213301</c:v>
                </c:pt>
                <c:pt idx="1333">
                  <c:v>0.133313331333133</c:v>
                </c:pt>
                <c:pt idx="1334">
                  <c:v>0.13341334133413299</c:v>
                </c:pt>
                <c:pt idx="1335">
                  <c:v>0.13351335133513301</c:v>
                </c:pt>
                <c:pt idx="1336">
                  <c:v>0.133613361336133</c:v>
                </c:pt>
                <c:pt idx="1337">
                  <c:v>0.13371337133713301</c:v>
                </c:pt>
                <c:pt idx="1338">
                  <c:v>0.133813381338133</c:v>
                </c:pt>
                <c:pt idx="1339">
                  <c:v>0.13391339133913299</c:v>
                </c:pt>
                <c:pt idx="1340">
                  <c:v>0.13401340134013401</c:v>
                </c:pt>
                <c:pt idx="1341">
                  <c:v>0.134113411341134</c:v>
                </c:pt>
                <c:pt idx="1342">
                  <c:v>0.13421342134213399</c:v>
                </c:pt>
                <c:pt idx="1343">
                  <c:v>0.134313431343134</c:v>
                </c:pt>
                <c:pt idx="1344">
                  <c:v>0.13441344134413399</c:v>
                </c:pt>
                <c:pt idx="1345">
                  <c:v>0.13451345134513401</c:v>
                </c:pt>
                <c:pt idx="1346">
                  <c:v>0.134613461346134</c:v>
                </c:pt>
                <c:pt idx="1347">
                  <c:v>0.13471347134713399</c:v>
                </c:pt>
                <c:pt idx="1348">
                  <c:v>0.13481348134813401</c:v>
                </c:pt>
                <c:pt idx="1349">
                  <c:v>0.134913491349134</c:v>
                </c:pt>
                <c:pt idx="1350">
                  <c:v>0.13501350135013501</c:v>
                </c:pt>
                <c:pt idx="1351">
                  <c:v>0.135113511351135</c:v>
                </c:pt>
                <c:pt idx="1352">
                  <c:v>0.13521352135213499</c:v>
                </c:pt>
                <c:pt idx="1353">
                  <c:v>0.13531353135313501</c:v>
                </c:pt>
                <c:pt idx="1354">
                  <c:v>0.135413541354135</c:v>
                </c:pt>
                <c:pt idx="1355">
                  <c:v>0.13551355135513499</c:v>
                </c:pt>
                <c:pt idx="1356">
                  <c:v>0.135613561356135</c:v>
                </c:pt>
                <c:pt idx="1357">
                  <c:v>0.13571357135713499</c:v>
                </c:pt>
                <c:pt idx="1358">
                  <c:v>0.13581358135813501</c:v>
                </c:pt>
                <c:pt idx="1359">
                  <c:v>0.135913591359135</c:v>
                </c:pt>
                <c:pt idx="1360">
                  <c:v>0.13601360136013599</c:v>
                </c:pt>
                <c:pt idx="1361">
                  <c:v>0.13611361136113601</c:v>
                </c:pt>
                <c:pt idx="1362">
                  <c:v>0.13621362136213599</c:v>
                </c:pt>
                <c:pt idx="1363">
                  <c:v>0.13631363136313601</c:v>
                </c:pt>
                <c:pt idx="1364">
                  <c:v>0.136413641364136</c:v>
                </c:pt>
                <c:pt idx="1365">
                  <c:v>0.13651365136513599</c:v>
                </c:pt>
                <c:pt idx="1366">
                  <c:v>0.13661366136613601</c:v>
                </c:pt>
                <c:pt idx="1367">
                  <c:v>0.136713671367136</c:v>
                </c:pt>
                <c:pt idx="1368">
                  <c:v>0.13681368136813599</c:v>
                </c:pt>
                <c:pt idx="1369">
                  <c:v>0.136913691369136</c:v>
                </c:pt>
                <c:pt idx="1370">
                  <c:v>0.13701370137013699</c:v>
                </c:pt>
                <c:pt idx="1371">
                  <c:v>0.13711371137113701</c:v>
                </c:pt>
                <c:pt idx="1372">
                  <c:v>0.137213721372137</c:v>
                </c:pt>
                <c:pt idx="1373">
                  <c:v>0.13731373137313699</c:v>
                </c:pt>
                <c:pt idx="1374">
                  <c:v>0.13741374137413701</c:v>
                </c:pt>
                <c:pt idx="1375">
                  <c:v>0.13751375137513699</c:v>
                </c:pt>
                <c:pt idx="1376">
                  <c:v>0.13761376137613701</c:v>
                </c:pt>
                <c:pt idx="1377">
                  <c:v>0.137713771377137</c:v>
                </c:pt>
                <c:pt idx="1378">
                  <c:v>0.13781378137813699</c:v>
                </c:pt>
                <c:pt idx="1379">
                  <c:v>0.13791379137913701</c:v>
                </c:pt>
                <c:pt idx="1380">
                  <c:v>0.138013801380138</c:v>
                </c:pt>
                <c:pt idx="1381">
                  <c:v>0.13811381138113801</c:v>
                </c:pt>
                <c:pt idx="1382">
                  <c:v>0.138213821382138</c:v>
                </c:pt>
                <c:pt idx="1383">
                  <c:v>0.13831383138313799</c:v>
                </c:pt>
                <c:pt idx="1384">
                  <c:v>0.13841384138413801</c:v>
                </c:pt>
                <c:pt idx="1385">
                  <c:v>0.138513851385138</c:v>
                </c:pt>
                <c:pt idx="1386">
                  <c:v>0.13861386138613799</c:v>
                </c:pt>
                <c:pt idx="1387">
                  <c:v>0.138713871387138</c:v>
                </c:pt>
                <c:pt idx="1388">
                  <c:v>0.13881388138813799</c:v>
                </c:pt>
                <c:pt idx="1389">
                  <c:v>0.13891389138913801</c:v>
                </c:pt>
                <c:pt idx="1390">
                  <c:v>0.139013901390139</c:v>
                </c:pt>
                <c:pt idx="1391">
                  <c:v>0.13911391139113899</c:v>
                </c:pt>
                <c:pt idx="1392">
                  <c:v>0.13921392139213901</c:v>
                </c:pt>
                <c:pt idx="1393">
                  <c:v>0.139313931393139</c:v>
                </c:pt>
                <c:pt idx="1394">
                  <c:v>0.13941394139413901</c:v>
                </c:pt>
                <c:pt idx="1395">
                  <c:v>0.139513951395139</c:v>
                </c:pt>
                <c:pt idx="1396">
                  <c:v>0.13961396139613899</c:v>
                </c:pt>
                <c:pt idx="1397">
                  <c:v>0.13971397139713901</c:v>
                </c:pt>
                <c:pt idx="1398">
                  <c:v>0.139813981398139</c:v>
                </c:pt>
                <c:pt idx="1399">
                  <c:v>0.13991399139913899</c:v>
                </c:pt>
                <c:pt idx="1400">
                  <c:v>0.14001400140014</c:v>
                </c:pt>
                <c:pt idx="1401">
                  <c:v>0.14011401140113999</c:v>
                </c:pt>
                <c:pt idx="1402">
                  <c:v>0.14021402140214001</c:v>
                </c:pt>
                <c:pt idx="1403">
                  <c:v>0.14031403140314</c:v>
                </c:pt>
                <c:pt idx="1404">
                  <c:v>0.14041404140413999</c:v>
                </c:pt>
                <c:pt idx="1405">
                  <c:v>0.14051405140514001</c:v>
                </c:pt>
                <c:pt idx="1406">
                  <c:v>0.14061406140614</c:v>
                </c:pt>
                <c:pt idx="1407">
                  <c:v>0.14071407140714001</c:v>
                </c:pt>
                <c:pt idx="1408">
                  <c:v>0.14081408140814</c:v>
                </c:pt>
                <c:pt idx="1409">
                  <c:v>0.14091409140913999</c:v>
                </c:pt>
                <c:pt idx="1410">
                  <c:v>0.14101410141014101</c:v>
                </c:pt>
                <c:pt idx="1411">
                  <c:v>0.141114111411141</c:v>
                </c:pt>
                <c:pt idx="1412">
                  <c:v>0.14121412141214101</c:v>
                </c:pt>
                <c:pt idx="1413">
                  <c:v>0.141314131413141</c:v>
                </c:pt>
                <c:pt idx="1414">
                  <c:v>0.14141414141414099</c:v>
                </c:pt>
                <c:pt idx="1415">
                  <c:v>0.14151415141514101</c:v>
                </c:pt>
                <c:pt idx="1416">
                  <c:v>0.141614161416141</c:v>
                </c:pt>
                <c:pt idx="1417">
                  <c:v>0.14171417141714099</c:v>
                </c:pt>
                <c:pt idx="1418">
                  <c:v>0.14181418141814101</c:v>
                </c:pt>
                <c:pt idx="1419">
                  <c:v>0.14191419141914099</c:v>
                </c:pt>
                <c:pt idx="1420">
                  <c:v>0.14201420142014201</c:v>
                </c:pt>
                <c:pt idx="1421">
                  <c:v>0.142114211421142</c:v>
                </c:pt>
                <c:pt idx="1422">
                  <c:v>0.14221422142214199</c:v>
                </c:pt>
                <c:pt idx="1423">
                  <c:v>0.14231423142314201</c:v>
                </c:pt>
                <c:pt idx="1424">
                  <c:v>0.142414241424142</c:v>
                </c:pt>
                <c:pt idx="1425">
                  <c:v>0.14251425142514201</c:v>
                </c:pt>
                <c:pt idx="1426">
                  <c:v>0.142614261426142</c:v>
                </c:pt>
                <c:pt idx="1427">
                  <c:v>0.14271427142714199</c:v>
                </c:pt>
                <c:pt idx="1428">
                  <c:v>0.14281428142814201</c:v>
                </c:pt>
                <c:pt idx="1429">
                  <c:v>0.142914291429142</c:v>
                </c:pt>
                <c:pt idx="1430">
                  <c:v>0.14301430143014299</c:v>
                </c:pt>
                <c:pt idx="1431">
                  <c:v>0.143114311431143</c:v>
                </c:pt>
                <c:pt idx="1432">
                  <c:v>0.14321432143214299</c:v>
                </c:pt>
                <c:pt idx="1433">
                  <c:v>0.14331433143314301</c:v>
                </c:pt>
                <c:pt idx="1434">
                  <c:v>0.143414341434143</c:v>
                </c:pt>
                <c:pt idx="1435">
                  <c:v>0.14351435143514299</c:v>
                </c:pt>
                <c:pt idx="1436">
                  <c:v>0.14361436143614301</c:v>
                </c:pt>
                <c:pt idx="1437">
                  <c:v>0.143714371437143</c:v>
                </c:pt>
                <c:pt idx="1438">
                  <c:v>0.14381438143814301</c:v>
                </c:pt>
                <c:pt idx="1439">
                  <c:v>0.143914391439143</c:v>
                </c:pt>
                <c:pt idx="1440">
                  <c:v>0.14401440144014399</c:v>
                </c:pt>
                <c:pt idx="1441">
                  <c:v>0.14411441144114401</c:v>
                </c:pt>
                <c:pt idx="1442">
                  <c:v>0.144214421442144</c:v>
                </c:pt>
                <c:pt idx="1443">
                  <c:v>0.14431443144314399</c:v>
                </c:pt>
                <c:pt idx="1444">
                  <c:v>0.144414441444144</c:v>
                </c:pt>
                <c:pt idx="1445">
                  <c:v>0.14451445144514399</c:v>
                </c:pt>
                <c:pt idx="1446">
                  <c:v>0.14461446144614401</c:v>
                </c:pt>
                <c:pt idx="1447">
                  <c:v>0.144714471447144</c:v>
                </c:pt>
                <c:pt idx="1448">
                  <c:v>0.14481448144814399</c:v>
                </c:pt>
                <c:pt idx="1449">
                  <c:v>0.14491449144914401</c:v>
                </c:pt>
                <c:pt idx="1450">
                  <c:v>0.14501450145014499</c:v>
                </c:pt>
                <c:pt idx="1451">
                  <c:v>0.14511451145114501</c:v>
                </c:pt>
                <c:pt idx="1452">
                  <c:v>0.145214521452145</c:v>
                </c:pt>
                <c:pt idx="1453">
                  <c:v>0.14531453145314499</c:v>
                </c:pt>
                <c:pt idx="1454">
                  <c:v>0.14541454145414501</c:v>
                </c:pt>
                <c:pt idx="1455">
                  <c:v>0.145514551455145</c:v>
                </c:pt>
                <c:pt idx="1456">
                  <c:v>0.14561456145614499</c:v>
                </c:pt>
                <c:pt idx="1457">
                  <c:v>0.145714571457145</c:v>
                </c:pt>
                <c:pt idx="1458">
                  <c:v>0.14581458145814499</c:v>
                </c:pt>
                <c:pt idx="1459">
                  <c:v>0.14591459145914501</c:v>
                </c:pt>
                <c:pt idx="1460">
                  <c:v>0.146014601460146</c:v>
                </c:pt>
                <c:pt idx="1461">
                  <c:v>0.14611461146114599</c:v>
                </c:pt>
                <c:pt idx="1462">
                  <c:v>0.146214621462146</c:v>
                </c:pt>
                <c:pt idx="1463">
                  <c:v>0.14631463146314599</c:v>
                </c:pt>
                <c:pt idx="1464">
                  <c:v>0.14641464146414601</c:v>
                </c:pt>
                <c:pt idx="1465">
                  <c:v>0.146514651465146</c:v>
                </c:pt>
                <c:pt idx="1466">
                  <c:v>0.14661466146614599</c:v>
                </c:pt>
                <c:pt idx="1467">
                  <c:v>0.14671467146714601</c:v>
                </c:pt>
                <c:pt idx="1468">
                  <c:v>0.146814681468146</c:v>
                </c:pt>
                <c:pt idx="1469">
                  <c:v>0.14691469146914601</c:v>
                </c:pt>
                <c:pt idx="1470">
                  <c:v>0.147014701470147</c:v>
                </c:pt>
                <c:pt idx="1471">
                  <c:v>0.14711471147114699</c:v>
                </c:pt>
                <c:pt idx="1472">
                  <c:v>0.14721472147214701</c:v>
                </c:pt>
                <c:pt idx="1473">
                  <c:v>0.147314731473147</c:v>
                </c:pt>
                <c:pt idx="1474">
                  <c:v>0.14741474147414699</c:v>
                </c:pt>
                <c:pt idx="1475">
                  <c:v>0.147514751475147</c:v>
                </c:pt>
                <c:pt idx="1476">
                  <c:v>0.14761476147614699</c:v>
                </c:pt>
                <c:pt idx="1477">
                  <c:v>0.14771477147714701</c:v>
                </c:pt>
                <c:pt idx="1478">
                  <c:v>0.147814781478147</c:v>
                </c:pt>
                <c:pt idx="1479">
                  <c:v>0.14791479147914699</c:v>
                </c:pt>
                <c:pt idx="1480">
                  <c:v>0.14801480148014801</c:v>
                </c:pt>
                <c:pt idx="1481">
                  <c:v>0.148114811481148</c:v>
                </c:pt>
                <c:pt idx="1482">
                  <c:v>0.14821482148214801</c:v>
                </c:pt>
                <c:pt idx="1483">
                  <c:v>0.148314831483148</c:v>
                </c:pt>
                <c:pt idx="1484">
                  <c:v>0.14841484148414799</c:v>
                </c:pt>
                <c:pt idx="1485">
                  <c:v>0.14851485148514801</c:v>
                </c:pt>
                <c:pt idx="1486">
                  <c:v>0.148614861486148</c:v>
                </c:pt>
                <c:pt idx="1487">
                  <c:v>0.14871487148714799</c:v>
                </c:pt>
                <c:pt idx="1488">
                  <c:v>0.148814881488148</c:v>
                </c:pt>
                <c:pt idx="1489">
                  <c:v>0.14891489148914799</c:v>
                </c:pt>
                <c:pt idx="1490">
                  <c:v>0.14901490149014901</c:v>
                </c:pt>
                <c:pt idx="1491">
                  <c:v>0.149114911491149</c:v>
                </c:pt>
                <c:pt idx="1492">
                  <c:v>0.14921492149214899</c:v>
                </c:pt>
                <c:pt idx="1493">
                  <c:v>0.14931493149314901</c:v>
                </c:pt>
                <c:pt idx="1494">
                  <c:v>0.149414941494149</c:v>
                </c:pt>
                <c:pt idx="1495">
                  <c:v>0.14951495149514901</c:v>
                </c:pt>
                <c:pt idx="1496">
                  <c:v>0.149614961496149</c:v>
                </c:pt>
                <c:pt idx="1497">
                  <c:v>0.14971497149714899</c:v>
                </c:pt>
                <c:pt idx="1498">
                  <c:v>0.14981498149814901</c:v>
                </c:pt>
                <c:pt idx="1499">
                  <c:v>0.149914991499149</c:v>
                </c:pt>
                <c:pt idx="1500">
                  <c:v>0.15001500150015001</c:v>
                </c:pt>
                <c:pt idx="1501">
                  <c:v>0.15011501150115</c:v>
                </c:pt>
                <c:pt idx="1502">
                  <c:v>0.15021502150214999</c:v>
                </c:pt>
                <c:pt idx="1503">
                  <c:v>0.15031503150315001</c:v>
                </c:pt>
                <c:pt idx="1504">
                  <c:v>0.15041504150415</c:v>
                </c:pt>
                <c:pt idx="1505">
                  <c:v>0.15051505150514999</c:v>
                </c:pt>
                <c:pt idx="1506">
                  <c:v>0.15061506150615001</c:v>
                </c:pt>
                <c:pt idx="1507">
                  <c:v>0.15071507150714999</c:v>
                </c:pt>
                <c:pt idx="1508">
                  <c:v>0.15081508150815001</c:v>
                </c:pt>
                <c:pt idx="1509">
                  <c:v>0.15091509150915</c:v>
                </c:pt>
                <c:pt idx="1510">
                  <c:v>0.15101510151015099</c:v>
                </c:pt>
                <c:pt idx="1511">
                  <c:v>0.15111511151115101</c:v>
                </c:pt>
                <c:pt idx="1512">
                  <c:v>0.151215121512151</c:v>
                </c:pt>
                <c:pt idx="1513">
                  <c:v>0.15131513151315101</c:v>
                </c:pt>
                <c:pt idx="1514">
                  <c:v>0.151415141514151</c:v>
                </c:pt>
                <c:pt idx="1515">
                  <c:v>0.15151515151515099</c:v>
                </c:pt>
                <c:pt idx="1516">
                  <c:v>0.15161516151615101</c:v>
                </c:pt>
                <c:pt idx="1517">
                  <c:v>0.151715171517151</c:v>
                </c:pt>
                <c:pt idx="1518">
                  <c:v>0.15181518151815099</c:v>
                </c:pt>
                <c:pt idx="1519">
                  <c:v>0.151915191519151</c:v>
                </c:pt>
                <c:pt idx="1520">
                  <c:v>0.15201520152015199</c:v>
                </c:pt>
                <c:pt idx="1521">
                  <c:v>0.15211521152115201</c:v>
                </c:pt>
                <c:pt idx="1522">
                  <c:v>0.152215221522152</c:v>
                </c:pt>
                <c:pt idx="1523">
                  <c:v>0.15231523152315199</c:v>
                </c:pt>
                <c:pt idx="1524">
                  <c:v>0.15241524152415201</c:v>
                </c:pt>
                <c:pt idx="1525">
                  <c:v>0.152515251525152</c:v>
                </c:pt>
                <c:pt idx="1526">
                  <c:v>0.15261526152615201</c:v>
                </c:pt>
                <c:pt idx="1527">
                  <c:v>0.152715271527152</c:v>
                </c:pt>
                <c:pt idx="1528">
                  <c:v>0.15281528152815199</c:v>
                </c:pt>
                <c:pt idx="1529">
                  <c:v>0.15291529152915201</c:v>
                </c:pt>
                <c:pt idx="1530">
                  <c:v>0.153015301530153</c:v>
                </c:pt>
                <c:pt idx="1531">
                  <c:v>0.15311531153115299</c:v>
                </c:pt>
                <c:pt idx="1532">
                  <c:v>0.153215321532153</c:v>
                </c:pt>
                <c:pt idx="1533">
                  <c:v>0.15331533153315299</c:v>
                </c:pt>
                <c:pt idx="1534">
                  <c:v>0.15341534153415301</c:v>
                </c:pt>
                <c:pt idx="1535">
                  <c:v>0.153515351535153</c:v>
                </c:pt>
                <c:pt idx="1536">
                  <c:v>0.15361536153615299</c:v>
                </c:pt>
                <c:pt idx="1537">
                  <c:v>0.15371537153715301</c:v>
                </c:pt>
                <c:pt idx="1538">
                  <c:v>0.153815381538153</c:v>
                </c:pt>
                <c:pt idx="1539">
                  <c:v>0.15391539153915301</c:v>
                </c:pt>
                <c:pt idx="1540">
                  <c:v>0.154015401540154</c:v>
                </c:pt>
                <c:pt idx="1541">
                  <c:v>0.15411541154115399</c:v>
                </c:pt>
                <c:pt idx="1542">
                  <c:v>0.15421542154215401</c:v>
                </c:pt>
                <c:pt idx="1543">
                  <c:v>0.154315431543154</c:v>
                </c:pt>
                <c:pt idx="1544">
                  <c:v>0.15441544154415399</c:v>
                </c:pt>
                <c:pt idx="1545">
                  <c:v>0.154515451545154</c:v>
                </c:pt>
                <c:pt idx="1546">
                  <c:v>0.15461546154615399</c:v>
                </c:pt>
                <c:pt idx="1547">
                  <c:v>0.15471547154715401</c:v>
                </c:pt>
                <c:pt idx="1548">
                  <c:v>0.154815481548154</c:v>
                </c:pt>
                <c:pt idx="1549">
                  <c:v>0.15491549154915399</c:v>
                </c:pt>
                <c:pt idx="1550">
                  <c:v>0.155015501550155</c:v>
                </c:pt>
                <c:pt idx="1551">
                  <c:v>0.15511551155115499</c:v>
                </c:pt>
                <c:pt idx="1552">
                  <c:v>0.15521552155215501</c:v>
                </c:pt>
                <c:pt idx="1553">
                  <c:v>0.155315531553155</c:v>
                </c:pt>
                <c:pt idx="1554">
                  <c:v>0.15541554155415499</c:v>
                </c:pt>
                <c:pt idx="1555">
                  <c:v>0.15551555155515501</c:v>
                </c:pt>
                <c:pt idx="1556">
                  <c:v>0.155615561556155</c:v>
                </c:pt>
                <c:pt idx="1557">
                  <c:v>0.15571557155715501</c:v>
                </c:pt>
                <c:pt idx="1558">
                  <c:v>0.155815581558155</c:v>
                </c:pt>
                <c:pt idx="1559">
                  <c:v>0.15591559155915499</c:v>
                </c:pt>
                <c:pt idx="1560">
                  <c:v>0.15601560156015601</c:v>
                </c:pt>
                <c:pt idx="1561">
                  <c:v>0.156115611561156</c:v>
                </c:pt>
                <c:pt idx="1562">
                  <c:v>0.15621562156215599</c:v>
                </c:pt>
                <c:pt idx="1563">
                  <c:v>0.156315631563156</c:v>
                </c:pt>
                <c:pt idx="1564">
                  <c:v>0.15641564156415599</c:v>
                </c:pt>
                <c:pt idx="1565">
                  <c:v>0.15651565156515601</c:v>
                </c:pt>
                <c:pt idx="1566">
                  <c:v>0.156615661566156</c:v>
                </c:pt>
                <c:pt idx="1567">
                  <c:v>0.15671567156715599</c:v>
                </c:pt>
                <c:pt idx="1568">
                  <c:v>0.15681568156815601</c:v>
                </c:pt>
                <c:pt idx="1569">
                  <c:v>0.156915691569156</c:v>
                </c:pt>
                <c:pt idx="1570">
                  <c:v>0.15701570157015701</c:v>
                </c:pt>
                <c:pt idx="1571">
                  <c:v>0.157115711571157</c:v>
                </c:pt>
                <c:pt idx="1572">
                  <c:v>0.15721572157215699</c:v>
                </c:pt>
                <c:pt idx="1573">
                  <c:v>0.15731573157315701</c:v>
                </c:pt>
                <c:pt idx="1574">
                  <c:v>0.157415741574157</c:v>
                </c:pt>
                <c:pt idx="1575">
                  <c:v>0.15751575157515699</c:v>
                </c:pt>
                <c:pt idx="1576">
                  <c:v>0.157615761576157</c:v>
                </c:pt>
                <c:pt idx="1577">
                  <c:v>0.15771577157715699</c:v>
                </c:pt>
                <c:pt idx="1578">
                  <c:v>0.15781578157815701</c:v>
                </c:pt>
                <c:pt idx="1579">
                  <c:v>0.157915791579157</c:v>
                </c:pt>
                <c:pt idx="1580">
                  <c:v>0.15801580158015799</c:v>
                </c:pt>
                <c:pt idx="1581">
                  <c:v>0.15811581158115801</c:v>
                </c:pt>
                <c:pt idx="1582">
                  <c:v>0.15821582158215799</c:v>
                </c:pt>
                <c:pt idx="1583">
                  <c:v>0.15831583158315801</c:v>
                </c:pt>
                <c:pt idx="1584">
                  <c:v>0.158415841584158</c:v>
                </c:pt>
                <c:pt idx="1585">
                  <c:v>0.15851585158515799</c:v>
                </c:pt>
                <c:pt idx="1586">
                  <c:v>0.15861586158615801</c:v>
                </c:pt>
                <c:pt idx="1587">
                  <c:v>0.158715871587158</c:v>
                </c:pt>
                <c:pt idx="1588">
                  <c:v>0.15881588158815799</c:v>
                </c:pt>
                <c:pt idx="1589">
                  <c:v>0.158915891589158</c:v>
                </c:pt>
                <c:pt idx="1590">
                  <c:v>0.15901590159015899</c:v>
                </c:pt>
                <c:pt idx="1591">
                  <c:v>0.15911591159115901</c:v>
                </c:pt>
                <c:pt idx="1592">
                  <c:v>0.159215921592159</c:v>
                </c:pt>
                <c:pt idx="1593">
                  <c:v>0.15931593159315899</c:v>
                </c:pt>
                <c:pt idx="1594">
                  <c:v>0.15941594159415901</c:v>
                </c:pt>
                <c:pt idx="1595">
                  <c:v>0.15951595159515899</c:v>
                </c:pt>
                <c:pt idx="1596">
                  <c:v>0.15961596159615901</c:v>
                </c:pt>
                <c:pt idx="1597">
                  <c:v>0.159715971597159</c:v>
                </c:pt>
                <c:pt idx="1598">
                  <c:v>0.15981598159815899</c:v>
                </c:pt>
                <c:pt idx="1599">
                  <c:v>0.15991599159915901</c:v>
                </c:pt>
                <c:pt idx="1600">
                  <c:v>0.16001600160016</c:v>
                </c:pt>
                <c:pt idx="1601">
                  <c:v>0.16011601160116001</c:v>
                </c:pt>
                <c:pt idx="1602">
                  <c:v>0.16021602160216</c:v>
                </c:pt>
                <c:pt idx="1603">
                  <c:v>0.16031603160315999</c:v>
                </c:pt>
                <c:pt idx="1604">
                  <c:v>0.16041604160416001</c:v>
                </c:pt>
                <c:pt idx="1605">
                  <c:v>0.16051605160516</c:v>
                </c:pt>
                <c:pt idx="1606">
                  <c:v>0.16061606160615999</c:v>
                </c:pt>
                <c:pt idx="1607">
                  <c:v>0.16071607160716</c:v>
                </c:pt>
                <c:pt idx="1608">
                  <c:v>0.16081608160815999</c:v>
                </c:pt>
                <c:pt idx="1609">
                  <c:v>0.16091609160916001</c:v>
                </c:pt>
                <c:pt idx="1610">
                  <c:v>0.161016101610161</c:v>
                </c:pt>
                <c:pt idx="1611">
                  <c:v>0.16111611161116099</c:v>
                </c:pt>
                <c:pt idx="1612">
                  <c:v>0.16121612161216101</c:v>
                </c:pt>
                <c:pt idx="1613">
                  <c:v>0.161316131613161</c:v>
                </c:pt>
                <c:pt idx="1614">
                  <c:v>0.16141614161416101</c:v>
                </c:pt>
                <c:pt idx="1615">
                  <c:v>0.161516151615161</c:v>
                </c:pt>
                <c:pt idx="1616">
                  <c:v>0.16161616161616099</c:v>
                </c:pt>
                <c:pt idx="1617">
                  <c:v>0.16171617161716101</c:v>
                </c:pt>
                <c:pt idx="1618">
                  <c:v>0.161816181618161</c:v>
                </c:pt>
                <c:pt idx="1619">
                  <c:v>0.16191619161916099</c:v>
                </c:pt>
                <c:pt idx="1620">
                  <c:v>0.162016201620162</c:v>
                </c:pt>
                <c:pt idx="1621">
                  <c:v>0.16211621162116199</c:v>
                </c:pt>
                <c:pt idx="1622">
                  <c:v>0.16221622162216201</c:v>
                </c:pt>
                <c:pt idx="1623">
                  <c:v>0.162316231623162</c:v>
                </c:pt>
                <c:pt idx="1624">
                  <c:v>0.16241624162416199</c:v>
                </c:pt>
                <c:pt idx="1625">
                  <c:v>0.16251625162516201</c:v>
                </c:pt>
                <c:pt idx="1626">
                  <c:v>0.162616261626162</c:v>
                </c:pt>
                <c:pt idx="1627">
                  <c:v>0.16271627162716201</c:v>
                </c:pt>
                <c:pt idx="1628">
                  <c:v>0.162816281628162</c:v>
                </c:pt>
                <c:pt idx="1629">
                  <c:v>0.16291629162916199</c:v>
                </c:pt>
                <c:pt idx="1630">
                  <c:v>0.16301630163016301</c:v>
                </c:pt>
                <c:pt idx="1631">
                  <c:v>0.163116311631163</c:v>
                </c:pt>
                <c:pt idx="1632">
                  <c:v>0.16321632163216299</c:v>
                </c:pt>
                <c:pt idx="1633">
                  <c:v>0.163316331633163</c:v>
                </c:pt>
                <c:pt idx="1634">
                  <c:v>0.16341634163416299</c:v>
                </c:pt>
                <c:pt idx="1635">
                  <c:v>0.16351635163516301</c:v>
                </c:pt>
                <c:pt idx="1636">
                  <c:v>0.163616361636163</c:v>
                </c:pt>
                <c:pt idx="1637">
                  <c:v>0.16371637163716299</c:v>
                </c:pt>
                <c:pt idx="1638">
                  <c:v>0.16381638163816301</c:v>
                </c:pt>
                <c:pt idx="1639">
                  <c:v>0.16391639163916299</c:v>
                </c:pt>
                <c:pt idx="1640">
                  <c:v>0.16401640164016401</c:v>
                </c:pt>
                <c:pt idx="1641">
                  <c:v>0.164116411641164</c:v>
                </c:pt>
                <c:pt idx="1642">
                  <c:v>0.16421642164216399</c:v>
                </c:pt>
                <c:pt idx="1643">
                  <c:v>0.16431643164316401</c:v>
                </c:pt>
                <c:pt idx="1644">
                  <c:v>0.164416441644164</c:v>
                </c:pt>
                <c:pt idx="1645">
                  <c:v>0.16451645164516401</c:v>
                </c:pt>
                <c:pt idx="1646">
                  <c:v>0.164616461646164</c:v>
                </c:pt>
                <c:pt idx="1647">
                  <c:v>0.16471647164716399</c:v>
                </c:pt>
                <c:pt idx="1648">
                  <c:v>0.16481648164816401</c:v>
                </c:pt>
                <c:pt idx="1649">
                  <c:v>0.164916491649164</c:v>
                </c:pt>
                <c:pt idx="1650">
                  <c:v>0.16501650165016499</c:v>
                </c:pt>
                <c:pt idx="1651">
                  <c:v>0.165116511651165</c:v>
                </c:pt>
                <c:pt idx="1652">
                  <c:v>0.16521652165216499</c:v>
                </c:pt>
                <c:pt idx="1653">
                  <c:v>0.16531653165316501</c:v>
                </c:pt>
                <c:pt idx="1654">
                  <c:v>0.165416541654165</c:v>
                </c:pt>
                <c:pt idx="1655">
                  <c:v>0.16551655165516499</c:v>
                </c:pt>
                <c:pt idx="1656">
                  <c:v>0.16561656165616501</c:v>
                </c:pt>
                <c:pt idx="1657">
                  <c:v>0.165716571657165</c:v>
                </c:pt>
                <c:pt idx="1658">
                  <c:v>0.16581658165816501</c:v>
                </c:pt>
                <c:pt idx="1659">
                  <c:v>0.165916591659165</c:v>
                </c:pt>
                <c:pt idx="1660">
                  <c:v>0.16601660166016599</c:v>
                </c:pt>
                <c:pt idx="1661">
                  <c:v>0.16611661166116601</c:v>
                </c:pt>
                <c:pt idx="1662">
                  <c:v>0.166216621662166</c:v>
                </c:pt>
                <c:pt idx="1663">
                  <c:v>0.16631663166316599</c:v>
                </c:pt>
                <c:pt idx="1664">
                  <c:v>0.166416641664166</c:v>
                </c:pt>
                <c:pt idx="1665">
                  <c:v>0.16651665166516599</c:v>
                </c:pt>
                <c:pt idx="1666">
                  <c:v>0.16661666166616601</c:v>
                </c:pt>
                <c:pt idx="1667">
                  <c:v>0.166716671667166</c:v>
                </c:pt>
                <c:pt idx="1668">
                  <c:v>0.16681668166816599</c:v>
                </c:pt>
                <c:pt idx="1669">
                  <c:v>0.16691669166916601</c:v>
                </c:pt>
                <c:pt idx="1670">
                  <c:v>0.16701670167016699</c:v>
                </c:pt>
                <c:pt idx="1671">
                  <c:v>0.16711671167116701</c:v>
                </c:pt>
                <c:pt idx="1672">
                  <c:v>0.167216721672167</c:v>
                </c:pt>
                <c:pt idx="1673">
                  <c:v>0.16731673167316699</c:v>
                </c:pt>
                <c:pt idx="1674">
                  <c:v>0.16741674167416701</c:v>
                </c:pt>
                <c:pt idx="1675">
                  <c:v>0.167516751675167</c:v>
                </c:pt>
                <c:pt idx="1676">
                  <c:v>0.16761676167616699</c:v>
                </c:pt>
                <c:pt idx="1677">
                  <c:v>0.167716771677167</c:v>
                </c:pt>
                <c:pt idx="1678">
                  <c:v>0.16781678167816699</c:v>
                </c:pt>
                <c:pt idx="1679">
                  <c:v>0.16791679167916701</c:v>
                </c:pt>
                <c:pt idx="1680">
                  <c:v>0.168016801680168</c:v>
                </c:pt>
                <c:pt idx="1681">
                  <c:v>0.16811681168116799</c:v>
                </c:pt>
                <c:pt idx="1682">
                  <c:v>0.16821682168216801</c:v>
                </c:pt>
                <c:pt idx="1683">
                  <c:v>0.16831683168316799</c:v>
                </c:pt>
                <c:pt idx="1684">
                  <c:v>0.16841684168416801</c:v>
                </c:pt>
                <c:pt idx="1685">
                  <c:v>0.168516851685168</c:v>
                </c:pt>
                <c:pt idx="1686">
                  <c:v>0.16861686168616799</c:v>
                </c:pt>
                <c:pt idx="1687">
                  <c:v>0.16871687168716801</c:v>
                </c:pt>
                <c:pt idx="1688">
                  <c:v>0.168816881688168</c:v>
                </c:pt>
                <c:pt idx="1689">
                  <c:v>0.16891689168916799</c:v>
                </c:pt>
                <c:pt idx="1690">
                  <c:v>0.169016901690169</c:v>
                </c:pt>
                <c:pt idx="1691">
                  <c:v>0.16911691169116899</c:v>
                </c:pt>
                <c:pt idx="1692">
                  <c:v>0.16921692169216901</c:v>
                </c:pt>
                <c:pt idx="1693">
                  <c:v>0.169316931693169</c:v>
                </c:pt>
                <c:pt idx="1694">
                  <c:v>0.16941694169416899</c:v>
                </c:pt>
                <c:pt idx="1695">
                  <c:v>0.169516951695169</c:v>
                </c:pt>
                <c:pt idx="1696">
                  <c:v>0.16961696169616899</c:v>
                </c:pt>
                <c:pt idx="1697">
                  <c:v>0.16971697169716901</c:v>
                </c:pt>
                <c:pt idx="1698">
                  <c:v>0.169816981698169</c:v>
                </c:pt>
                <c:pt idx="1699">
                  <c:v>0.16991699169916899</c:v>
                </c:pt>
                <c:pt idx="1700">
                  <c:v>0.17001700170017001</c:v>
                </c:pt>
                <c:pt idx="1701">
                  <c:v>0.17011701170117</c:v>
                </c:pt>
                <c:pt idx="1702">
                  <c:v>0.17021702170217001</c:v>
                </c:pt>
                <c:pt idx="1703">
                  <c:v>0.17031703170317</c:v>
                </c:pt>
                <c:pt idx="1704">
                  <c:v>0.17041704170416999</c:v>
                </c:pt>
                <c:pt idx="1705">
                  <c:v>0.17051705170517001</c:v>
                </c:pt>
                <c:pt idx="1706">
                  <c:v>0.17061706170617</c:v>
                </c:pt>
                <c:pt idx="1707">
                  <c:v>0.17071707170716999</c:v>
                </c:pt>
                <c:pt idx="1708">
                  <c:v>0.17081708170817</c:v>
                </c:pt>
                <c:pt idx="1709">
                  <c:v>0.17091709170916999</c:v>
                </c:pt>
                <c:pt idx="1710">
                  <c:v>0.17101710171017101</c:v>
                </c:pt>
                <c:pt idx="1711">
                  <c:v>0.171117111711171</c:v>
                </c:pt>
                <c:pt idx="1712">
                  <c:v>0.17121712171217099</c:v>
                </c:pt>
                <c:pt idx="1713">
                  <c:v>0.17131713171317101</c:v>
                </c:pt>
                <c:pt idx="1714">
                  <c:v>0.171417141714171</c:v>
                </c:pt>
                <c:pt idx="1715">
                  <c:v>0.17151715171517101</c:v>
                </c:pt>
                <c:pt idx="1716">
                  <c:v>0.171617161716171</c:v>
                </c:pt>
                <c:pt idx="1717">
                  <c:v>0.17171717171717099</c:v>
                </c:pt>
                <c:pt idx="1718">
                  <c:v>0.17181718171817101</c:v>
                </c:pt>
                <c:pt idx="1719">
                  <c:v>0.171917191719171</c:v>
                </c:pt>
                <c:pt idx="1720">
                  <c:v>0.17201720172017201</c:v>
                </c:pt>
                <c:pt idx="1721">
                  <c:v>0.172117211721172</c:v>
                </c:pt>
                <c:pt idx="1722">
                  <c:v>0.17221722172217199</c:v>
                </c:pt>
                <c:pt idx="1723">
                  <c:v>0.17231723172317201</c:v>
                </c:pt>
                <c:pt idx="1724">
                  <c:v>0.172417241724172</c:v>
                </c:pt>
                <c:pt idx="1725">
                  <c:v>0.17251725172517199</c:v>
                </c:pt>
                <c:pt idx="1726">
                  <c:v>0.17261726172617201</c:v>
                </c:pt>
                <c:pt idx="1727">
                  <c:v>0.17271727172717199</c:v>
                </c:pt>
                <c:pt idx="1728">
                  <c:v>0.17281728172817201</c:v>
                </c:pt>
                <c:pt idx="1729">
                  <c:v>0.172917291729172</c:v>
                </c:pt>
                <c:pt idx="1730">
                  <c:v>0.17301730173017299</c:v>
                </c:pt>
                <c:pt idx="1731">
                  <c:v>0.17311731173117301</c:v>
                </c:pt>
                <c:pt idx="1732">
                  <c:v>0.173217321732173</c:v>
                </c:pt>
                <c:pt idx="1733">
                  <c:v>0.17331733173317301</c:v>
                </c:pt>
                <c:pt idx="1734">
                  <c:v>0.173417341734173</c:v>
                </c:pt>
                <c:pt idx="1735">
                  <c:v>0.17351735173517299</c:v>
                </c:pt>
                <c:pt idx="1736">
                  <c:v>0.17361736173617301</c:v>
                </c:pt>
                <c:pt idx="1737">
                  <c:v>0.173717371737173</c:v>
                </c:pt>
                <c:pt idx="1738">
                  <c:v>0.17381738173817299</c:v>
                </c:pt>
                <c:pt idx="1739">
                  <c:v>0.17391739173917301</c:v>
                </c:pt>
                <c:pt idx="1740">
                  <c:v>0.17401740174017399</c:v>
                </c:pt>
                <c:pt idx="1741">
                  <c:v>0.17411741174117401</c:v>
                </c:pt>
                <c:pt idx="1742">
                  <c:v>0.174217421742174</c:v>
                </c:pt>
                <c:pt idx="1743">
                  <c:v>0.17431743174317399</c:v>
                </c:pt>
                <c:pt idx="1744">
                  <c:v>0.17441744174417401</c:v>
                </c:pt>
                <c:pt idx="1745">
                  <c:v>0.174517451745174</c:v>
                </c:pt>
                <c:pt idx="1746">
                  <c:v>0.17461746174617401</c:v>
                </c:pt>
                <c:pt idx="1747">
                  <c:v>0.174717471747174</c:v>
                </c:pt>
                <c:pt idx="1748">
                  <c:v>0.17481748174817399</c:v>
                </c:pt>
                <c:pt idx="1749">
                  <c:v>0.17491749174917401</c:v>
                </c:pt>
                <c:pt idx="1750">
                  <c:v>0.175017501750175</c:v>
                </c:pt>
                <c:pt idx="1751">
                  <c:v>0.17511751175117499</c:v>
                </c:pt>
                <c:pt idx="1752">
                  <c:v>0.175217521752175</c:v>
                </c:pt>
                <c:pt idx="1753">
                  <c:v>0.17531753175317499</c:v>
                </c:pt>
                <c:pt idx="1754">
                  <c:v>0.17541754175417501</c:v>
                </c:pt>
                <c:pt idx="1755">
                  <c:v>0.175517551755175</c:v>
                </c:pt>
                <c:pt idx="1756">
                  <c:v>0.17561756175617499</c:v>
                </c:pt>
                <c:pt idx="1757">
                  <c:v>0.17571757175717501</c:v>
                </c:pt>
                <c:pt idx="1758">
                  <c:v>0.175817581758175</c:v>
                </c:pt>
                <c:pt idx="1759">
                  <c:v>0.17591759175917501</c:v>
                </c:pt>
                <c:pt idx="1760">
                  <c:v>0.176017601760176</c:v>
                </c:pt>
                <c:pt idx="1761">
                  <c:v>0.17611761176117599</c:v>
                </c:pt>
                <c:pt idx="1762">
                  <c:v>0.17621762176217601</c:v>
                </c:pt>
                <c:pt idx="1763">
                  <c:v>0.176317631763176</c:v>
                </c:pt>
                <c:pt idx="1764">
                  <c:v>0.17641764176417599</c:v>
                </c:pt>
                <c:pt idx="1765">
                  <c:v>0.176517651765176</c:v>
                </c:pt>
                <c:pt idx="1766">
                  <c:v>0.17661766176617599</c:v>
                </c:pt>
                <c:pt idx="1767">
                  <c:v>0.17671767176717601</c:v>
                </c:pt>
                <c:pt idx="1768">
                  <c:v>0.176817681768176</c:v>
                </c:pt>
                <c:pt idx="1769">
                  <c:v>0.17691769176917599</c:v>
                </c:pt>
                <c:pt idx="1770">
                  <c:v>0.17701770177017701</c:v>
                </c:pt>
                <c:pt idx="1771">
                  <c:v>0.17711771177117699</c:v>
                </c:pt>
                <c:pt idx="1772">
                  <c:v>0.17721772177217701</c:v>
                </c:pt>
                <c:pt idx="1773">
                  <c:v>0.177317731773177</c:v>
                </c:pt>
                <c:pt idx="1774">
                  <c:v>0.17741774177417699</c:v>
                </c:pt>
                <c:pt idx="1775">
                  <c:v>0.17751775177517701</c:v>
                </c:pt>
                <c:pt idx="1776">
                  <c:v>0.177617761776177</c:v>
                </c:pt>
                <c:pt idx="1777">
                  <c:v>0.17771777177717701</c:v>
                </c:pt>
                <c:pt idx="1778">
                  <c:v>0.177817781778177</c:v>
                </c:pt>
                <c:pt idx="1779">
                  <c:v>0.17791779177917699</c:v>
                </c:pt>
                <c:pt idx="1780">
                  <c:v>0.17801780178017801</c:v>
                </c:pt>
                <c:pt idx="1781">
                  <c:v>0.178117811781178</c:v>
                </c:pt>
                <c:pt idx="1782">
                  <c:v>0.17821782178217799</c:v>
                </c:pt>
                <c:pt idx="1783">
                  <c:v>0.178317831783178</c:v>
                </c:pt>
                <c:pt idx="1784">
                  <c:v>0.17841784178417799</c:v>
                </c:pt>
                <c:pt idx="1785">
                  <c:v>0.17851785178517801</c:v>
                </c:pt>
                <c:pt idx="1786">
                  <c:v>0.178617861786178</c:v>
                </c:pt>
                <c:pt idx="1787">
                  <c:v>0.17871787178717799</c:v>
                </c:pt>
                <c:pt idx="1788">
                  <c:v>0.17881788178817801</c:v>
                </c:pt>
                <c:pt idx="1789">
                  <c:v>0.178917891789178</c:v>
                </c:pt>
                <c:pt idx="1790">
                  <c:v>0.17901790179017901</c:v>
                </c:pt>
                <c:pt idx="1791">
                  <c:v>0.179117911791179</c:v>
                </c:pt>
                <c:pt idx="1792">
                  <c:v>0.17921792179217899</c:v>
                </c:pt>
                <c:pt idx="1793">
                  <c:v>0.17931793179317901</c:v>
                </c:pt>
                <c:pt idx="1794">
                  <c:v>0.179417941794179</c:v>
                </c:pt>
                <c:pt idx="1795">
                  <c:v>0.17951795179517899</c:v>
                </c:pt>
                <c:pt idx="1796">
                  <c:v>0.179617961796179</c:v>
                </c:pt>
                <c:pt idx="1797">
                  <c:v>0.17971797179717899</c:v>
                </c:pt>
                <c:pt idx="1798">
                  <c:v>0.17981798179817901</c:v>
                </c:pt>
                <c:pt idx="1799">
                  <c:v>0.179917991799179</c:v>
                </c:pt>
                <c:pt idx="1800">
                  <c:v>0.18001800180017999</c:v>
                </c:pt>
                <c:pt idx="1801">
                  <c:v>0.18011801180118001</c:v>
                </c:pt>
                <c:pt idx="1802">
                  <c:v>0.18021802180218</c:v>
                </c:pt>
                <c:pt idx="1803">
                  <c:v>0.18031803180318001</c:v>
                </c:pt>
                <c:pt idx="1804">
                  <c:v>0.18041804180418</c:v>
                </c:pt>
                <c:pt idx="1805">
                  <c:v>0.18051805180517999</c:v>
                </c:pt>
                <c:pt idx="1806">
                  <c:v>0.18061806180618001</c:v>
                </c:pt>
                <c:pt idx="1807">
                  <c:v>0.18071807180718</c:v>
                </c:pt>
                <c:pt idx="1808">
                  <c:v>0.18081808180817999</c:v>
                </c:pt>
                <c:pt idx="1809">
                  <c:v>0.18091809180918</c:v>
                </c:pt>
                <c:pt idx="1810">
                  <c:v>0.18101810181018099</c:v>
                </c:pt>
                <c:pt idx="1811">
                  <c:v>0.18111811181118101</c:v>
                </c:pt>
                <c:pt idx="1812">
                  <c:v>0.181218121812181</c:v>
                </c:pt>
                <c:pt idx="1813">
                  <c:v>0.18131813181318099</c:v>
                </c:pt>
                <c:pt idx="1814">
                  <c:v>0.18141814181418101</c:v>
                </c:pt>
                <c:pt idx="1815">
                  <c:v>0.18151815181518099</c:v>
                </c:pt>
                <c:pt idx="1816">
                  <c:v>0.18161816181618101</c:v>
                </c:pt>
                <c:pt idx="1817">
                  <c:v>0.181718171817181</c:v>
                </c:pt>
                <c:pt idx="1818">
                  <c:v>0.18181818181818099</c:v>
                </c:pt>
                <c:pt idx="1819">
                  <c:v>0.18191819181918101</c:v>
                </c:pt>
                <c:pt idx="1820">
                  <c:v>0.182018201820182</c:v>
                </c:pt>
                <c:pt idx="1821">
                  <c:v>0.18211821182118201</c:v>
                </c:pt>
                <c:pt idx="1822">
                  <c:v>0.182218221822182</c:v>
                </c:pt>
                <c:pt idx="1823">
                  <c:v>0.18231823182318199</c:v>
                </c:pt>
                <c:pt idx="1824">
                  <c:v>0.18241824182418201</c:v>
                </c:pt>
                <c:pt idx="1825">
                  <c:v>0.182518251825182</c:v>
                </c:pt>
                <c:pt idx="1826">
                  <c:v>0.18261826182618199</c:v>
                </c:pt>
                <c:pt idx="1827">
                  <c:v>0.182718271827182</c:v>
                </c:pt>
                <c:pt idx="1828">
                  <c:v>0.18281828182818199</c:v>
                </c:pt>
                <c:pt idx="1829">
                  <c:v>0.18291829182918201</c:v>
                </c:pt>
                <c:pt idx="1830">
                  <c:v>0.183018301830183</c:v>
                </c:pt>
                <c:pt idx="1831">
                  <c:v>0.18311831183118299</c:v>
                </c:pt>
                <c:pt idx="1832">
                  <c:v>0.18321832183218301</c:v>
                </c:pt>
                <c:pt idx="1833">
                  <c:v>0.183318331833183</c:v>
                </c:pt>
                <c:pt idx="1834">
                  <c:v>0.18341834183418301</c:v>
                </c:pt>
                <c:pt idx="1835">
                  <c:v>0.183518351835183</c:v>
                </c:pt>
                <c:pt idx="1836">
                  <c:v>0.18361836183618299</c:v>
                </c:pt>
                <c:pt idx="1837">
                  <c:v>0.18371837183718301</c:v>
                </c:pt>
                <c:pt idx="1838">
                  <c:v>0.183818381838183</c:v>
                </c:pt>
                <c:pt idx="1839">
                  <c:v>0.18391839183918299</c:v>
                </c:pt>
                <c:pt idx="1840">
                  <c:v>0.184018401840184</c:v>
                </c:pt>
                <c:pt idx="1841">
                  <c:v>0.18411841184118399</c:v>
                </c:pt>
                <c:pt idx="1842">
                  <c:v>0.18421842184218401</c:v>
                </c:pt>
                <c:pt idx="1843">
                  <c:v>0.184318431843184</c:v>
                </c:pt>
                <c:pt idx="1844">
                  <c:v>0.18441844184418399</c:v>
                </c:pt>
                <c:pt idx="1845">
                  <c:v>0.18451845184518401</c:v>
                </c:pt>
                <c:pt idx="1846">
                  <c:v>0.184618461846184</c:v>
                </c:pt>
                <c:pt idx="1847">
                  <c:v>0.18471847184718401</c:v>
                </c:pt>
                <c:pt idx="1848">
                  <c:v>0.184818481848184</c:v>
                </c:pt>
                <c:pt idx="1849">
                  <c:v>0.18491849184918399</c:v>
                </c:pt>
                <c:pt idx="1850">
                  <c:v>0.18501850185018501</c:v>
                </c:pt>
                <c:pt idx="1851">
                  <c:v>0.185118511851185</c:v>
                </c:pt>
                <c:pt idx="1852">
                  <c:v>0.18521852185218499</c:v>
                </c:pt>
                <c:pt idx="1853">
                  <c:v>0.185318531853185</c:v>
                </c:pt>
                <c:pt idx="1854">
                  <c:v>0.18541854185418499</c:v>
                </c:pt>
                <c:pt idx="1855">
                  <c:v>0.18551855185518501</c:v>
                </c:pt>
                <c:pt idx="1856">
                  <c:v>0.185618561856185</c:v>
                </c:pt>
                <c:pt idx="1857">
                  <c:v>0.18571857185718499</c:v>
                </c:pt>
                <c:pt idx="1858">
                  <c:v>0.18581858185818501</c:v>
                </c:pt>
                <c:pt idx="1859">
                  <c:v>0.185918591859185</c:v>
                </c:pt>
                <c:pt idx="1860">
                  <c:v>0.18601860186018601</c:v>
                </c:pt>
                <c:pt idx="1861">
                  <c:v>0.186118611861186</c:v>
                </c:pt>
                <c:pt idx="1862">
                  <c:v>0.18621862186218599</c:v>
                </c:pt>
                <c:pt idx="1863">
                  <c:v>0.18631863186318601</c:v>
                </c:pt>
                <c:pt idx="1864">
                  <c:v>0.186418641864186</c:v>
                </c:pt>
                <c:pt idx="1865">
                  <c:v>0.18651865186518601</c:v>
                </c:pt>
                <c:pt idx="1866">
                  <c:v>0.186618661866186</c:v>
                </c:pt>
                <c:pt idx="1867">
                  <c:v>0.18671867186718599</c:v>
                </c:pt>
                <c:pt idx="1868">
                  <c:v>0.18681868186818601</c:v>
                </c:pt>
                <c:pt idx="1869">
                  <c:v>0.186918691869186</c:v>
                </c:pt>
                <c:pt idx="1870">
                  <c:v>0.18701870187018699</c:v>
                </c:pt>
                <c:pt idx="1871">
                  <c:v>0.187118711871187</c:v>
                </c:pt>
                <c:pt idx="1872">
                  <c:v>0.18721872187218699</c:v>
                </c:pt>
                <c:pt idx="1873">
                  <c:v>0.18731873187318701</c:v>
                </c:pt>
                <c:pt idx="1874">
                  <c:v>0.187418741874187</c:v>
                </c:pt>
                <c:pt idx="1875">
                  <c:v>0.18751875187518699</c:v>
                </c:pt>
                <c:pt idx="1876">
                  <c:v>0.18761876187618701</c:v>
                </c:pt>
                <c:pt idx="1877">
                  <c:v>0.187718771877187</c:v>
                </c:pt>
                <c:pt idx="1878">
                  <c:v>0.18781878187818701</c:v>
                </c:pt>
                <c:pt idx="1879">
                  <c:v>0.187918791879187</c:v>
                </c:pt>
                <c:pt idx="1880">
                  <c:v>0.18801880188018799</c:v>
                </c:pt>
                <c:pt idx="1881">
                  <c:v>0.18811881188118801</c:v>
                </c:pt>
                <c:pt idx="1882">
                  <c:v>0.188218821882188</c:v>
                </c:pt>
                <c:pt idx="1883">
                  <c:v>0.18831883188318799</c:v>
                </c:pt>
                <c:pt idx="1884">
                  <c:v>0.188418841884188</c:v>
                </c:pt>
                <c:pt idx="1885">
                  <c:v>0.18851885188518799</c:v>
                </c:pt>
                <c:pt idx="1886">
                  <c:v>0.18861886188618801</c:v>
                </c:pt>
                <c:pt idx="1887">
                  <c:v>0.188718871887188</c:v>
                </c:pt>
                <c:pt idx="1888">
                  <c:v>0.18881888188818799</c:v>
                </c:pt>
                <c:pt idx="1889">
                  <c:v>0.18891889188918801</c:v>
                </c:pt>
                <c:pt idx="1890">
                  <c:v>0.189018901890189</c:v>
                </c:pt>
                <c:pt idx="1891">
                  <c:v>0.18911891189118901</c:v>
                </c:pt>
                <c:pt idx="1892">
                  <c:v>0.189218921892189</c:v>
                </c:pt>
                <c:pt idx="1893">
                  <c:v>0.18931893189318899</c:v>
                </c:pt>
                <c:pt idx="1894">
                  <c:v>0.18941894189418901</c:v>
                </c:pt>
                <c:pt idx="1895">
                  <c:v>0.189518951895189</c:v>
                </c:pt>
                <c:pt idx="1896">
                  <c:v>0.18961896189618899</c:v>
                </c:pt>
                <c:pt idx="1897">
                  <c:v>0.189718971897189</c:v>
                </c:pt>
                <c:pt idx="1898">
                  <c:v>0.18981898189818899</c:v>
                </c:pt>
                <c:pt idx="1899">
                  <c:v>0.18991899189918901</c:v>
                </c:pt>
                <c:pt idx="1900">
                  <c:v>0.19001900190019</c:v>
                </c:pt>
                <c:pt idx="1901">
                  <c:v>0.19011901190118999</c:v>
                </c:pt>
                <c:pt idx="1902">
                  <c:v>0.19021902190219001</c:v>
                </c:pt>
                <c:pt idx="1903">
                  <c:v>0.19031903190318999</c:v>
                </c:pt>
                <c:pt idx="1904">
                  <c:v>0.19041904190419001</c:v>
                </c:pt>
                <c:pt idx="1905">
                  <c:v>0.19051905190519</c:v>
                </c:pt>
                <c:pt idx="1906">
                  <c:v>0.19061906190618999</c:v>
                </c:pt>
                <c:pt idx="1907">
                  <c:v>0.19071907190719001</c:v>
                </c:pt>
                <c:pt idx="1908">
                  <c:v>0.19081908190819</c:v>
                </c:pt>
                <c:pt idx="1909">
                  <c:v>0.19091909190918999</c:v>
                </c:pt>
                <c:pt idx="1910">
                  <c:v>0.191019101910191</c:v>
                </c:pt>
                <c:pt idx="1911">
                  <c:v>0.19111911191119099</c:v>
                </c:pt>
                <c:pt idx="1912">
                  <c:v>0.19121912191219101</c:v>
                </c:pt>
                <c:pt idx="1913">
                  <c:v>0.191319131913191</c:v>
                </c:pt>
                <c:pt idx="1914">
                  <c:v>0.19141914191419099</c:v>
                </c:pt>
                <c:pt idx="1915">
                  <c:v>0.191519151915191</c:v>
                </c:pt>
                <c:pt idx="1916">
                  <c:v>0.19161916191619099</c:v>
                </c:pt>
                <c:pt idx="1917">
                  <c:v>0.19171917191719101</c:v>
                </c:pt>
                <c:pt idx="1918">
                  <c:v>0.191819181918191</c:v>
                </c:pt>
                <c:pt idx="1919">
                  <c:v>0.19191919191919099</c:v>
                </c:pt>
                <c:pt idx="1920">
                  <c:v>0.19201920192019201</c:v>
                </c:pt>
                <c:pt idx="1921">
                  <c:v>0.192119211921192</c:v>
                </c:pt>
                <c:pt idx="1922">
                  <c:v>0.19221922192219201</c:v>
                </c:pt>
                <c:pt idx="1923">
                  <c:v>0.192319231923192</c:v>
                </c:pt>
                <c:pt idx="1924">
                  <c:v>0.19241924192419199</c:v>
                </c:pt>
                <c:pt idx="1925">
                  <c:v>0.19251925192519201</c:v>
                </c:pt>
                <c:pt idx="1926">
                  <c:v>0.192619261926192</c:v>
                </c:pt>
                <c:pt idx="1927">
                  <c:v>0.19271927192719199</c:v>
                </c:pt>
                <c:pt idx="1928">
                  <c:v>0.192819281928192</c:v>
                </c:pt>
                <c:pt idx="1929">
                  <c:v>0.19291929192919199</c:v>
                </c:pt>
                <c:pt idx="1930">
                  <c:v>0.19301930193019301</c:v>
                </c:pt>
                <c:pt idx="1931">
                  <c:v>0.193119311931193</c:v>
                </c:pt>
                <c:pt idx="1932">
                  <c:v>0.19321932193219299</c:v>
                </c:pt>
                <c:pt idx="1933">
                  <c:v>0.19331933193319301</c:v>
                </c:pt>
                <c:pt idx="1934">
                  <c:v>0.193419341934193</c:v>
                </c:pt>
                <c:pt idx="1935">
                  <c:v>0.19351935193519301</c:v>
                </c:pt>
                <c:pt idx="1936">
                  <c:v>0.193619361936193</c:v>
                </c:pt>
                <c:pt idx="1937">
                  <c:v>0.19371937193719299</c:v>
                </c:pt>
                <c:pt idx="1938">
                  <c:v>0.19381938193819301</c:v>
                </c:pt>
                <c:pt idx="1939">
                  <c:v>0.193919391939193</c:v>
                </c:pt>
                <c:pt idx="1940">
                  <c:v>0.19401940194019399</c:v>
                </c:pt>
                <c:pt idx="1941">
                  <c:v>0.194119411941194</c:v>
                </c:pt>
                <c:pt idx="1942">
                  <c:v>0.19421942194219399</c:v>
                </c:pt>
                <c:pt idx="1943">
                  <c:v>0.19431943194319401</c:v>
                </c:pt>
                <c:pt idx="1944">
                  <c:v>0.194419441944194</c:v>
                </c:pt>
                <c:pt idx="1945">
                  <c:v>0.19451945194519399</c:v>
                </c:pt>
                <c:pt idx="1946">
                  <c:v>0.19461946194619401</c:v>
                </c:pt>
                <c:pt idx="1947">
                  <c:v>0.19471947194719399</c:v>
                </c:pt>
                <c:pt idx="1948">
                  <c:v>0.19481948194819401</c:v>
                </c:pt>
                <c:pt idx="1949">
                  <c:v>0.194919491949194</c:v>
                </c:pt>
                <c:pt idx="1950">
                  <c:v>0.19501950195019499</c:v>
                </c:pt>
                <c:pt idx="1951">
                  <c:v>0.19511951195119501</c:v>
                </c:pt>
                <c:pt idx="1952">
                  <c:v>0.195219521952195</c:v>
                </c:pt>
                <c:pt idx="1953">
                  <c:v>0.19531953195319501</c:v>
                </c:pt>
                <c:pt idx="1954">
                  <c:v>0.195419541954195</c:v>
                </c:pt>
                <c:pt idx="1955">
                  <c:v>0.19551955195519499</c:v>
                </c:pt>
                <c:pt idx="1956">
                  <c:v>0.19561956195619501</c:v>
                </c:pt>
                <c:pt idx="1957">
                  <c:v>0.195719571957195</c:v>
                </c:pt>
                <c:pt idx="1958">
                  <c:v>0.19581958195819499</c:v>
                </c:pt>
                <c:pt idx="1959">
                  <c:v>0.19591959195919501</c:v>
                </c:pt>
                <c:pt idx="1960">
                  <c:v>0.19601960196019599</c:v>
                </c:pt>
                <c:pt idx="1961">
                  <c:v>0.19611961196119601</c:v>
                </c:pt>
                <c:pt idx="1962">
                  <c:v>0.196219621962196</c:v>
                </c:pt>
                <c:pt idx="1963">
                  <c:v>0.19631963196319599</c:v>
                </c:pt>
                <c:pt idx="1964">
                  <c:v>0.19641964196419601</c:v>
                </c:pt>
                <c:pt idx="1965">
                  <c:v>0.196519651965196</c:v>
                </c:pt>
                <c:pt idx="1966">
                  <c:v>0.19661966196619601</c:v>
                </c:pt>
                <c:pt idx="1967">
                  <c:v>0.196719671967196</c:v>
                </c:pt>
                <c:pt idx="1968">
                  <c:v>0.19681968196819599</c:v>
                </c:pt>
                <c:pt idx="1969">
                  <c:v>0.19691969196919601</c:v>
                </c:pt>
                <c:pt idx="1970">
                  <c:v>0.197019701970197</c:v>
                </c:pt>
                <c:pt idx="1971">
                  <c:v>0.19711971197119699</c:v>
                </c:pt>
                <c:pt idx="1972">
                  <c:v>0.197219721972197</c:v>
                </c:pt>
                <c:pt idx="1973">
                  <c:v>0.19731973197319699</c:v>
                </c:pt>
                <c:pt idx="1974">
                  <c:v>0.19741974197419701</c:v>
                </c:pt>
                <c:pt idx="1975">
                  <c:v>0.197519751975197</c:v>
                </c:pt>
                <c:pt idx="1976">
                  <c:v>0.19761976197619699</c:v>
                </c:pt>
                <c:pt idx="1977">
                  <c:v>0.19771977197719701</c:v>
                </c:pt>
                <c:pt idx="1978">
                  <c:v>0.197819781978197</c:v>
                </c:pt>
                <c:pt idx="1979">
                  <c:v>0.19791979197919701</c:v>
                </c:pt>
                <c:pt idx="1980">
                  <c:v>0.198019801980198</c:v>
                </c:pt>
                <c:pt idx="1981">
                  <c:v>0.19811981198119799</c:v>
                </c:pt>
                <c:pt idx="1982">
                  <c:v>0.19821982198219801</c:v>
                </c:pt>
                <c:pt idx="1983">
                  <c:v>0.198319831983198</c:v>
                </c:pt>
                <c:pt idx="1984">
                  <c:v>0.19841984198419799</c:v>
                </c:pt>
                <c:pt idx="1985">
                  <c:v>0.198519851985198</c:v>
                </c:pt>
                <c:pt idx="1986">
                  <c:v>0.19861986198619799</c:v>
                </c:pt>
                <c:pt idx="1987">
                  <c:v>0.19871987198719801</c:v>
                </c:pt>
                <c:pt idx="1988">
                  <c:v>0.198819881988198</c:v>
                </c:pt>
                <c:pt idx="1989">
                  <c:v>0.19891989198919799</c:v>
                </c:pt>
                <c:pt idx="1990">
                  <c:v>0.19901990199019901</c:v>
                </c:pt>
                <c:pt idx="1991">
                  <c:v>0.19911991199119899</c:v>
                </c:pt>
                <c:pt idx="1992">
                  <c:v>0.19921992199219901</c:v>
                </c:pt>
                <c:pt idx="1993">
                  <c:v>0.199319931993199</c:v>
                </c:pt>
                <c:pt idx="1994">
                  <c:v>0.19941994199419899</c:v>
                </c:pt>
                <c:pt idx="1995">
                  <c:v>0.19951995199519901</c:v>
                </c:pt>
                <c:pt idx="1996">
                  <c:v>0.199619961996199</c:v>
                </c:pt>
                <c:pt idx="1997">
                  <c:v>0.19971997199719899</c:v>
                </c:pt>
                <c:pt idx="1998">
                  <c:v>0.199819981998199</c:v>
                </c:pt>
                <c:pt idx="1999">
                  <c:v>0.19991999199919899</c:v>
                </c:pt>
                <c:pt idx="2000">
                  <c:v>0.20002000200020001</c:v>
                </c:pt>
                <c:pt idx="2001">
                  <c:v>0.2001200120012</c:v>
                </c:pt>
                <c:pt idx="2002">
                  <c:v>0.20022002200219999</c:v>
                </c:pt>
                <c:pt idx="2003">
                  <c:v>0.2003200320032</c:v>
                </c:pt>
                <c:pt idx="2004">
                  <c:v>0.20042004200419999</c:v>
                </c:pt>
                <c:pt idx="2005">
                  <c:v>0.20052005200520001</c:v>
                </c:pt>
                <c:pt idx="2006">
                  <c:v>0.2006200620062</c:v>
                </c:pt>
                <c:pt idx="2007">
                  <c:v>0.20072007200719999</c:v>
                </c:pt>
                <c:pt idx="2008">
                  <c:v>0.20082008200820001</c:v>
                </c:pt>
                <c:pt idx="2009">
                  <c:v>0.2009200920092</c:v>
                </c:pt>
                <c:pt idx="2010">
                  <c:v>0.20102010201020101</c:v>
                </c:pt>
                <c:pt idx="2011">
                  <c:v>0.201120112011201</c:v>
                </c:pt>
                <c:pt idx="2012">
                  <c:v>0.20122012201220099</c:v>
                </c:pt>
                <c:pt idx="2013">
                  <c:v>0.20132013201320101</c:v>
                </c:pt>
                <c:pt idx="2014">
                  <c:v>0.201420142014201</c:v>
                </c:pt>
                <c:pt idx="2015">
                  <c:v>0.20152015201520099</c:v>
                </c:pt>
                <c:pt idx="2016">
                  <c:v>0.201620162016201</c:v>
                </c:pt>
                <c:pt idx="2017">
                  <c:v>0.20172017201720099</c:v>
                </c:pt>
                <c:pt idx="2018">
                  <c:v>0.20182018201820101</c:v>
                </c:pt>
                <c:pt idx="2019">
                  <c:v>0.201920192019201</c:v>
                </c:pt>
                <c:pt idx="2020">
                  <c:v>0.20202020202020199</c:v>
                </c:pt>
                <c:pt idx="2021">
                  <c:v>0.20212021202120201</c:v>
                </c:pt>
                <c:pt idx="2022">
                  <c:v>0.202220222022202</c:v>
                </c:pt>
                <c:pt idx="2023">
                  <c:v>0.20232023202320201</c:v>
                </c:pt>
                <c:pt idx="2024">
                  <c:v>0.202420242024202</c:v>
                </c:pt>
                <c:pt idx="2025">
                  <c:v>0.20252025202520199</c:v>
                </c:pt>
                <c:pt idx="2026">
                  <c:v>0.20262026202620201</c:v>
                </c:pt>
                <c:pt idx="2027">
                  <c:v>0.202720272027202</c:v>
                </c:pt>
                <c:pt idx="2028">
                  <c:v>0.20282028202820199</c:v>
                </c:pt>
                <c:pt idx="2029">
                  <c:v>0.202920292029202</c:v>
                </c:pt>
                <c:pt idx="2030">
                  <c:v>0.20302030203020299</c:v>
                </c:pt>
                <c:pt idx="2031">
                  <c:v>0.20312031203120301</c:v>
                </c:pt>
                <c:pt idx="2032">
                  <c:v>0.203220322032203</c:v>
                </c:pt>
                <c:pt idx="2033">
                  <c:v>0.20332033203320299</c:v>
                </c:pt>
                <c:pt idx="2034">
                  <c:v>0.20342034203420301</c:v>
                </c:pt>
                <c:pt idx="2035">
                  <c:v>0.20352035203520299</c:v>
                </c:pt>
                <c:pt idx="2036">
                  <c:v>0.20362036203620301</c:v>
                </c:pt>
                <c:pt idx="2037">
                  <c:v>0.203720372037203</c:v>
                </c:pt>
                <c:pt idx="2038">
                  <c:v>0.20382038203820299</c:v>
                </c:pt>
                <c:pt idx="2039">
                  <c:v>0.20392039203920301</c:v>
                </c:pt>
                <c:pt idx="2040">
                  <c:v>0.204020402040204</c:v>
                </c:pt>
                <c:pt idx="2041">
                  <c:v>0.20412041204120401</c:v>
                </c:pt>
                <c:pt idx="2042">
                  <c:v>0.204220422042204</c:v>
                </c:pt>
                <c:pt idx="2043">
                  <c:v>0.20432043204320399</c:v>
                </c:pt>
                <c:pt idx="2044">
                  <c:v>0.20442044204420401</c:v>
                </c:pt>
                <c:pt idx="2045">
                  <c:v>0.204520452045204</c:v>
                </c:pt>
                <c:pt idx="2046">
                  <c:v>0.20462046204620399</c:v>
                </c:pt>
                <c:pt idx="2047">
                  <c:v>0.20472047204720401</c:v>
                </c:pt>
                <c:pt idx="2048">
                  <c:v>0.20482048204820399</c:v>
                </c:pt>
                <c:pt idx="2049">
                  <c:v>0.20492049204920401</c:v>
                </c:pt>
                <c:pt idx="2050">
                  <c:v>0.205020502050205</c:v>
                </c:pt>
                <c:pt idx="2051">
                  <c:v>0.20512051205120499</c:v>
                </c:pt>
                <c:pt idx="2052">
                  <c:v>0.20522052205220501</c:v>
                </c:pt>
                <c:pt idx="2053">
                  <c:v>0.205320532053205</c:v>
                </c:pt>
                <c:pt idx="2054">
                  <c:v>0.20542054205420501</c:v>
                </c:pt>
                <c:pt idx="2055">
                  <c:v>0.205520552055205</c:v>
                </c:pt>
                <c:pt idx="2056">
                  <c:v>0.20562056205620499</c:v>
                </c:pt>
                <c:pt idx="2057">
                  <c:v>0.20572057205720501</c:v>
                </c:pt>
                <c:pt idx="2058">
                  <c:v>0.205820582058205</c:v>
                </c:pt>
                <c:pt idx="2059">
                  <c:v>0.20592059205920499</c:v>
                </c:pt>
                <c:pt idx="2060">
                  <c:v>0.206020602060206</c:v>
                </c:pt>
                <c:pt idx="2061">
                  <c:v>0.20612061206120599</c:v>
                </c:pt>
                <c:pt idx="2062">
                  <c:v>0.20622062206220601</c:v>
                </c:pt>
                <c:pt idx="2063">
                  <c:v>0.206320632063206</c:v>
                </c:pt>
                <c:pt idx="2064">
                  <c:v>0.20642064206420599</c:v>
                </c:pt>
                <c:pt idx="2065">
                  <c:v>0.20652065206520601</c:v>
                </c:pt>
                <c:pt idx="2066">
                  <c:v>0.206620662066206</c:v>
                </c:pt>
                <c:pt idx="2067">
                  <c:v>0.20672067206720601</c:v>
                </c:pt>
                <c:pt idx="2068">
                  <c:v>0.206820682068206</c:v>
                </c:pt>
                <c:pt idx="2069">
                  <c:v>0.20692069206920599</c:v>
                </c:pt>
                <c:pt idx="2070">
                  <c:v>0.20702070207020701</c:v>
                </c:pt>
                <c:pt idx="2071">
                  <c:v>0.207120712071207</c:v>
                </c:pt>
                <c:pt idx="2072">
                  <c:v>0.20722072207220699</c:v>
                </c:pt>
                <c:pt idx="2073">
                  <c:v>0.207320732073207</c:v>
                </c:pt>
                <c:pt idx="2074">
                  <c:v>0.20742074207420699</c:v>
                </c:pt>
                <c:pt idx="2075">
                  <c:v>0.20752075207520701</c:v>
                </c:pt>
                <c:pt idx="2076">
                  <c:v>0.207620762076207</c:v>
                </c:pt>
                <c:pt idx="2077">
                  <c:v>0.20772077207720699</c:v>
                </c:pt>
                <c:pt idx="2078">
                  <c:v>0.20782078207820701</c:v>
                </c:pt>
                <c:pt idx="2079">
                  <c:v>0.207920792079207</c:v>
                </c:pt>
                <c:pt idx="2080">
                  <c:v>0.20802080208020801</c:v>
                </c:pt>
                <c:pt idx="2081">
                  <c:v>0.208120812081208</c:v>
                </c:pt>
                <c:pt idx="2082">
                  <c:v>0.20822082208220799</c:v>
                </c:pt>
                <c:pt idx="2083">
                  <c:v>0.20832083208320801</c:v>
                </c:pt>
                <c:pt idx="2084">
                  <c:v>0.208420842084208</c:v>
                </c:pt>
                <c:pt idx="2085">
                  <c:v>0.20852085208520801</c:v>
                </c:pt>
                <c:pt idx="2086">
                  <c:v>0.208620862086208</c:v>
                </c:pt>
                <c:pt idx="2087">
                  <c:v>0.20872087208720799</c:v>
                </c:pt>
                <c:pt idx="2088">
                  <c:v>0.20882088208820801</c:v>
                </c:pt>
                <c:pt idx="2089">
                  <c:v>0.208920892089208</c:v>
                </c:pt>
                <c:pt idx="2090">
                  <c:v>0.20902090209020899</c:v>
                </c:pt>
                <c:pt idx="2091">
                  <c:v>0.209120912091209</c:v>
                </c:pt>
                <c:pt idx="2092">
                  <c:v>0.20922092209220899</c:v>
                </c:pt>
                <c:pt idx="2093">
                  <c:v>0.20932093209320901</c:v>
                </c:pt>
                <c:pt idx="2094">
                  <c:v>0.209420942094209</c:v>
                </c:pt>
                <c:pt idx="2095">
                  <c:v>0.20952095209520899</c:v>
                </c:pt>
                <c:pt idx="2096">
                  <c:v>0.20962096209620901</c:v>
                </c:pt>
                <c:pt idx="2097">
                  <c:v>0.209720972097209</c:v>
                </c:pt>
                <c:pt idx="2098">
                  <c:v>0.20982098209820901</c:v>
                </c:pt>
                <c:pt idx="2099">
                  <c:v>0.209920992099209</c:v>
                </c:pt>
                <c:pt idx="2100">
                  <c:v>0.21002100210020999</c:v>
                </c:pt>
                <c:pt idx="2101">
                  <c:v>0.21012101210121001</c:v>
                </c:pt>
                <c:pt idx="2102">
                  <c:v>0.21022102210221</c:v>
                </c:pt>
                <c:pt idx="2103">
                  <c:v>0.21032103210320999</c:v>
                </c:pt>
                <c:pt idx="2104">
                  <c:v>0.21042104210421</c:v>
                </c:pt>
                <c:pt idx="2105">
                  <c:v>0.21052105210520999</c:v>
                </c:pt>
                <c:pt idx="2106">
                  <c:v>0.21062106210621001</c:v>
                </c:pt>
                <c:pt idx="2107">
                  <c:v>0.21072107210721</c:v>
                </c:pt>
                <c:pt idx="2108">
                  <c:v>0.21082108210820999</c:v>
                </c:pt>
                <c:pt idx="2109">
                  <c:v>0.21092109210921001</c:v>
                </c:pt>
                <c:pt idx="2110">
                  <c:v>0.211021102110211</c:v>
                </c:pt>
                <c:pt idx="2111">
                  <c:v>0.21112111211121101</c:v>
                </c:pt>
                <c:pt idx="2112">
                  <c:v>0.211221122112211</c:v>
                </c:pt>
                <c:pt idx="2113">
                  <c:v>0.21132113211321099</c:v>
                </c:pt>
                <c:pt idx="2114">
                  <c:v>0.21142114211421101</c:v>
                </c:pt>
                <c:pt idx="2115">
                  <c:v>0.211521152115211</c:v>
                </c:pt>
                <c:pt idx="2116">
                  <c:v>0.21162116211621099</c:v>
                </c:pt>
                <c:pt idx="2117">
                  <c:v>0.211721172117211</c:v>
                </c:pt>
                <c:pt idx="2118">
                  <c:v>0.21182118211821099</c:v>
                </c:pt>
                <c:pt idx="2119">
                  <c:v>0.21192119211921101</c:v>
                </c:pt>
                <c:pt idx="2120">
                  <c:v>0.212021202120212</c:v>
                </c:pt>
                <c:pt idx="2121">
                  <c:v>0.21212121212121199</c:v>
                </c:pt>
                <c:pt idx="2122">
                  <c:v>0.21222122212221201</c:v>
                </c:pt>
                <c:pt idx="2123">
                  <c:v>0.21232123212321199</c:v>
                </c:pt>
                <c:pt idx="2124">
                  <c:v>0.21242124212421201</c:v>
                </c:pt>
                <c:pt idx="2125">
                  <c:v>0.212521252125212</c:v>
                </c:pt>
                <c:pt idx="2126">
                  <c:v>0.21262126212621199</c:v>
                </c:pt>
                <c:pt idx="2127">
                  <c:v>0.21272127212721201</c:v>
                </c:pt>
                <c:pt idx="2128">
                  <c:v>0.212821282128212</c:v>
                </c:pt>
                <c:pt idx="2129">
                  <c:v>0.21292129212921199</c:v>
                </c:pt>
                <c:pt idx="2130">
                  <c:v>0.213021302130213</c:v>
                </c:pt>
                <c:pt idx="2131">
                  <c:v>0.21312131213121299</c:v>
                </c:pt>
                <c:pt idx="2132">
                  <c:v>0.21322132213221301</c:v>
                </c:pt>
                <c:pt idx="2133">
                  <c:v>0.213321332133213</c:v>
                </c:pt>
                <c:pt idx="2134">
                  <c:v>0.21342134213421299</c:v>
                </c:pt>
                <c:pt idx="2135">
                  <c:v>0.21352135213521301</c:v>
                </c:pt>
                <c:pt idx="2136">
                  <c:v>0.21362136213621299</c:v>
                </c:pt>
                <c:pt idx="2137">
                  <c:v>0.21372137213721301</c:v>
                </c:pt>
                <c:pt idx="2138">
                  <c:v>0.213821382138213</c:v>
                </c:pt>
                <c:pt idx="2139">
                  <c:v>0.21392139213921299</c:v>
                </c:pt>
                <c:pt idx="2140">
                  <c:v>0.21402140214021401</c:v>
                </c:pt>
                <c:pt idx="2141">
                  <c:v>0.214121412141214</c:v>
                </c:pt>
                <c:pt idx="2142">
                  <c:v>0.21422142214221401</c:v>
                </c:pt>
                <c:pt idx="2143">
                  <c:v>0.214321432143214</c:v>
                </c:pt>
                <c:pt idx="2144">
                  <c:v>0.21442144214421399</c:v>
                </c:pt>
                <c:pt idx="2145">
                  <c:v>0.21452145214521401</c:v>
                </c:pt>
                <c:pt idx="2146">
                  <c:v>0.214621462146214</c:v>
                </c:pt>
                <c:pt idx="2147">
                  <c:v>0.21472147214721399</c:v>
                </c:pt>
                <c:pt idx="2148">
                  <c:v>0.214821482148214</c:v>
                </c:pt>
                <c:pt idx="2149">
                  <c:v>0.21492149214921399</c:v>
                </c:pt>
                <c:pt idx="2150">
                  <c:v>0.21502150215021501</c:v>
                </c:pt>
                <c:pt idx="2151">
                  <c:v>0.215121512151215</c:v>
                </c:pt>
                <c:pt idx="2152">
                  <c:v>0.21522152215221499</c:v>
                </c:pt>
                <c:pt idx="2153">
                  <c:v>0.21532153215321501</c:v>
                </c:pt>
                <c:pt idx="2154">
                  <c:v>0.215421542154215</c:v>
                </c:pt>
                <c:pt idx="2155">
                  <c:v>0.21552155215521501</c:v>
                </c:pt>
                <c:pt idx="2156">
                  <c:v>0.215621562156215</c:v>
                </c:pt>
                <c:pt idx="2157">
                  <c:v>0.21572157215721499</c:v>
                </c:pt>
                <c:pt idx="2158">
                  <c:v>0.21582158215821501</c:v>
                </c:pt>
                <c:pt idx="2159">
                  <c:v>0.215921592159215</c:v>
                </c:pt>
                <c:pt idx="2160">
                  <c:v>0.21602160216021599</c:v>
                </c:pt>
                <c:pt idx="2161">
                  <c:v>0.216121612161216</c:v>
                </c:pt>
                <c:pt idx="2162">
                  <c:v>0.21622162216221599</c:v>
                </c:pt>
                <c:pt idx="2163">
                  <c:v>0.21632163216321601</c:v>
                </c:pt>
                <c:pt idx="2164">
                  <c:v>0.216421642164216</c:v>
                </c:pt>
                <c:pt idx="2165">
                  <c:v>0.21652165216521599</c:v>
                </c:pt>
                <c:pt idx="2166">
                  <c:v>0.21662166216621601</c:v>
                </c:pt>
                <c:pt idx="2167">
                  <c:v>0.216721672167216</c:v>
                </c:pt>
                <c:pt idx="2168">
                  <c:v>0.21682168216821601</c:v>
                </c:pt>
                <c:pt idx="2169">
                  <c:v>0.216921692169216</c:v>
                </c:pt>
                <c:pt idx="2170">
                  <c:v>0.21702170217021699</c:v>
                </c:pt>
                <c:pt idx="2171">
                  <c:v>0.21712171217121701</c:v>
                </c:pt>
                <c:pt idx="2172">
                  <c:v>0.217221722172217</c:v>
                </c:pt>
                <c:pt idx="2173">
                  <c:v>0.21732173217321701</c:v>
                </c:pt>
                <c:pt idx="2174">
                  <c:v>0.217421742174217</c:v>
                </c:pt>
                <c:pt idx="2175">
                  <c:v>0.21752175217521699</c:v>
                </c:pt>
                <c:pt idx="2176">
                  <c:v>0.21762176217621701</c:v>
                </c:pt>
                <c:pt idx="2177">
                  <c:v>0.217721772177217</c:v>
                </c:pt>
                <c:pt idx="2178">
                  <c:v>0.21782178217821699</c:v>
                </c:pt>
                <c:pt idx="2179">
                  <c:v>0.21792179217921701</c:v>
                </c:pt>
                <c:pt idx="2180">
                  <c:v>0.21802180218021799</c:v>
                </c:pt>
                <c:pt idx="2181">
                  <c:v>0.21812181218121801</c:v>
                </c:pt>
                <c:pt idx="2182">
                  <c:v>0.218221822182218</c:v>
                </c:pt>
                <c:pt idx="2183">
                  <c:v>0.21832183218321799</c:v>
                </c:pt>
                <c:pt idx="2184">
                  <c:v>0.21842184218421801</c:v>
                </c:pt>
                <c:pt idx="2185">
                  <c:v>0.218521852185218</c:v>
                </c:pt>
                <c:pt idx="2186">
                  <c:v>0.21862186218621801</c:v>
                </c:pt>
                <c:pt idx="2187">
                  <c:v>0.218721872187218</c:v>
                </c:pt>
                <c:pt idx="2188">
                  <c:v>0.21882188218821799</c:v>
                </c:pt>
                <c:pt idx="2189">
                  <c:v>0.21892189218921801</c:v>
                </c:pt>
                <c:pt idx="2190">
                  <c:v>0.219021902190219</c:v>
                </c:pt>
                <c:pt idx="2191">
                  <c:v>0.21912191219121899</c:v>
                </c:pt>
                <c:pt idx="2192">
                  <c:v>0.219221922192219</c:v>
                </c:pt>
                <c:pt idx="2193">
                  <c:v>0.21932193219321899</c:v>
                </c:pt>
                <c:pt idx="2194">
                  <c:v>0.21942194219421901</c:v>
                </c:pt>
                <c:pt idx="2195">
                  <c:v>0.219521952195219</c:v>
                </c:pt>
                <c:pt idx="2196">
                  <c:v>0.21962196219621899</c:v>
                </c:pt>
                <c:pt idx="2197">
                  <c:v>0.21972197219721901</c:v>
                </c:pt>
                <c:pt idx="2198">
                  <c:v>0.219821982198219</c:v>
                </c:pt>
                <c:pt idx="2199">
                  <c:v>0.21992199219921901</c:v>
                </c:pt>
                <c:pt idx="2200">
                  <c:v>0.22002200220022</c:v>
                </c:pt>
                <c:pt idx="2201">
                  <c:v>0.22012201220121999</c:v>
                </c:pt>
                <c:pt idx="2202">
                  <c:v>0.22022202220222001</c:v>
                </c:pt>
                <c:pt idx="2203">
                  <c:v>0.22032203220322</c:v>
                </c:pt>
                <c:pt idx="2204">
                  <c:v>0.22042204220421999</c:v>
                </c:pt>
                <c:pt idx="2205">
                  <c:v>0.22052205220522</c:v>
                </c:pt>
                <c:pt idx="2206">
                  <c:v>0.22062206220621999</c:v>
                </c:pt>
                <c:pt idx="2207">
                  <c:v>0.22072207220722001</c:v>
                </c:pt>
                <c:pt idx="2208">
                  <c:v>0.22082208220822</c:v>
                </c:pt>
                <c:pt idx="2209">
                  <c:v>0.22092209220921999</c:v>
                </c:pt>
                <c:pt idx="2210">
                  <c:v>0.22102210221022101</c:v>
                </c:pt>
                <c:pt idx="2211">
                  <c:v>0.22112211221122099</c:v>
                </c:pt>
                <c:pt idx="2212">
                  <c:v>0.22122212221222101</c:v>
                </c:pt>
                <c:pt idx="2213">
                  <c:v>0.221322132213221</c:v>
                </c:pt>
                <c:pt idx="2214">
                  <c:v>0.22142214221422099</c:v>
                </c:pt>
                <c:pt idx="2215">
                  <c:v>0.22152215221522101</c:v>
                </c:pt>
                <c:pt idx="2216">
                  <c:v>0.221622162216221</c:v>
                </c:pt>
                <c:pt idx="2217">
                  <c:v>0.22172217221722099</c:v>
                </c:pt>
                <c:pt idx="2218">
                  <c:v>0.221822182218221</c:v>
                </c:pt>
                <c:pt idx="2219">
                  <c:v>0.22192219221922099</c:v>
                </c:pt>
                <c:pt idx="2220">
                  <c:v>0.22202220222022201</c:v>
                </c:pt>
                <c:pt idx="2221">
                  <c:v>0.222122212221222</c:v>
                </c:pt>
                <c:pt idx="2222">
                  <c:v>0.22222222222222199</c:v>
                </c:pt>
                <c:pt idx="2223">
                  <c:v>0.222322232223222</c:v>
                </c:pt>
                <c:pt idx="2224">
                  <c:v>0.22242224222422199</c:v>
                </c:pt>
                <c:pt idx="2225">
                  <c:v>0.22252225222522201</c:v>
                </c:pt>
                <c:pt idx="2226">
                  <c:v>0.222622262226222</c:v>
                </c:pt>
                <c:pt idx="2227">
                  <c:v>0.22272227222722199</c:v>
                </c:pt>
                <c:pt idx="2228">
                  <c:v>0.22282228222822201</c:v>
                </c:pt>
                <c:pt idx="2229">
                  <c:v>0.222922292229222</c:v>
                </c:pt>
                <c:pt idx="2230">
                  <c:v>0.22302230223022301</c:v>
                </c:pt>
                <c:pt idx="2231">
                  <c:v>0.223122312231223</c:v>
                </c:pt>
                <c:pt idx="2232">
                  <c:v>0.22322232223222299</c:v>
                </c:pt>
                <c:pt idx="2233">
                  <c:v>0.22332233223322301</c:v>
                </c:pt>
                <c:pt idx="2234">
                  <c:v>0.223422342234223</c:v>
                </c:pt>
                <c:pt idx="2235">
                  <c:v>0.22352235223522299</c:v>
                </c:pt>
                <c:pt idx="2236">
                  <c:v>0.223622362236223</c:v>
                </c:pt>
                <c:pt idx="2237">
                  <c:v>0.22372237223722299</c:v>
                </c:pt>
                <c:pt idx="2238">
                  <c:v>0.22382238223822301</c:v>
                </c:pt>
                <c:pt idx="2239">
                  <c:v>0.223922392239223</c:v>
                </c:pt>
                <c:pt idx="2240">
                  <c:v>0.22402240224022399</c:v>
                </c:pt>
                <c:pt idx="2241">
                  <c:v>0.22412241224122401</c:v>
                </c:pt>
                <c:pt idx="2242">
                  <c:v>0.224222422242224</c:v>
                </c:pt>
                <c:pt idx="2243">
                  <c:v>0.22432243224322401</c:v>
                </c:pt>
                <c:pt idx="2244">
                  <c:v>0.224422442244224</c:v>
                </c:pt>
                <c:pt idx="2245">
                  <c:v>0.22452245224522399</c:v>
                </c:pt>
                <c:pt idx="2246">
                  <c:v>0.22462246224622401</c:v>
                </c:pt>
                <c:pt idx="2247">
                  <c:v>0.224722472247224</c:v>
                </c:pt>
                <c:pt idx="2248">
                  <c:v>0.22482248224822399</c:v>
                </c:pt>
                <c:pt idx="2249">
                  <c:v>0.224922492249224</c:v>
                </c:pt>
                <c:pt idx="2250">
                  <c:v>0.22502250225022499</c:v>
                </c:pt>
                <c:pt idx="2251">
                  <c:v>0.22512251225122501</c:v>
                </c:pt>
                <c:pt idx="2252">
                  <c:v>0.225222522252225</c:v>
                </c:pt>
                <c:pt idx="2253">
                  <c:v>0.22532253225322499</c:v>
                </c:pt>
                <c:pt idx="2254">
                  <c:v>0.22542254225422501</c:v>
                </c:pt>
                <c:pt idx="2255">
                  <c:v>0.225522552255225</c:v>
                </c:pt>
                <c:pt idx="2256">
                  <c:v>0.22562256225622501</c:v>
                </c:pt>
                <c:pt idx="2257">
                  <c:v>0.225722572257225</c:v>
                </c:pt>
                <c:pt idx="2258">
                  <c:v>0.22582258225822499</c:v>
                </c:pt>
                <c:pt idx="2259">
                  <c:v>0.22592259225922501</c:v>
                </c:pt>
                <c:pt idx="2260">
                  <c:v>0.226022602260226</c:v>
                </c:pt>
                <c:pt idx="2261">
                  <c:v>0.22612261226122601</c:v>
                </c:pt>
                <c:pt idx="2262">
                  <c:v>0.226222622262226</c:v>
                </c:pt>
                <c:pt idx="2263">
                  <c:v>0.22632263226322599</c:v>
                </c:pt>
                <c:pt idx="2264">
                  <c:v>0.22642264226422601</c:v>
                </c:pt>
                <c:pt idx="2265">
                  <c:v>0.226522652265226</c:v>
                </c:pt>
                <c:pt idx="2266">
                  <c:v>0.22662266226622599</c:v>
                </c:pt>
                <c:pt idx="2267">
                  <c:v>0.22672267226722601</c:v>
                </c:pt>
                <c:pt idx="2268">
                  <c:v>0.22682268226822599</c:v>
                </c:pt>
                <c:pt idx="2269">
                  <c:v>0.22692269226922601</c:v>
                </c:pt>
                <c:pt idx="2270">
                  <c:v>0.227022702270227</c:v>
                </c:pt>
                <c:pt idx="2271">
                  <c:v>0.22712271227122699</c:v>
                </c:pt>
                <c:pt idx="2272">
                  <c:v>0.22722272227222701</c:v>
                </c:pt>
                <c:pt idx="2273">
                  <c:v>0.227322732273227</c:v>
                </c:pt>
                <c:pt idx="2274">
                  <c:v>0.22742274227422701</c:v>
                </c:pt>
                <c:pt idx="2275">
                  <c:v>0.227522752275227</c:v>
                </c:pt>
                <c:pt idx="2276">
                  <c:v>0.22762276227622699</c:v>
                </c:pt>
                <c:pt idx="2277">
                  <c:v>0.22772277227722701</c:v>
                </c:pt>
                <c:pt idx="2278">
                  <c:v>0.227822782278227</c:v>
                </c:pt>
                <c:pt idx="2279">
                  <c:v>0.22792279227922699</c:v>
                </c:pt>
                <c:pt idx="2280">
                  <c:v>0.228022802280228</c:v>
                </c:pt>
                <c:pt idx="2281">
                  <c:v>0.22812281228122799</c:v>
                </c:pt>
                <c:pt idx="2282">
                  <c:v>0.22822282228222801</c:v>
                </c:pt>
                <c:pt idx="2283">
                  <c:v>0.228322832283228</c:v>
                </c:pt>
                <c:pt idx="2284">
                  <c:v>0.22842284228422799</c:v>
                </c:pt>
                <c:pt idx="2285">
                  <c:v>0.22852285228522801</c:v>
                </c:pt>
                <c:pt idx="2286">
                  <c:v>0.228622862286228</c:v>
                </c:pt>
                <c:pt idx="2287">
                  <c:v>0.22872287228722801</c:v>
                </c:pt>
                <c:pt idx="2288">
                  <c:v>0.228822882288228</c:v>
                </c:pt>
                <c:pt idx="2289">
                  <c:v>0.22892289228922799</c:v>
                </c:pt>
                <c:pt idx="2290">
                  <c:v>0.22902290229022901</c:v>
                </c:pt>
                <c:pt idx="2291">
                  <c:v>0.229122912291229</c:v>
                </c:pt>
                <c:pt idx="2292">
                  <c:v>0.22922292229222899</c:v>
                </c:pt>
                <c:pt idx="2293">
                  <c:v>0.229322932293229</c:v>
                </c:pt>
                <c:pt idx="2294">
                  <c:v>0.22942294229422899</c:v>
                </c:pt>
                <c:pt idx="2295">
                  <c:v>0.22952295229522901</c:v>
                </c:pt>
                <c:pt idx="2296">
                  <c:v>0.229622962296229</c:v>
                </c:pt>
                <c:pt idx="2297">
                  <c:v>0.22972297229722899</c:v>
                </c:pt>
                <c:pt idx="2298">
                  <c:v>0.22982298229822901</c:v>
                </c:pt>
                <c:pt idx="2299">
                  <c:v>0.229922992299229</c:v>
                </c:pt>
                <c:pt idx="2300">
                  <c:v>0.23002300230023001</c:v>
                </c:pt>
                <c:pt idx="2301">
                  <c:v>0.23012301230123</c:v>
                </c:pt>
                <c:pt idx="2302">
                  <c:v>0.23022302230222999</c:v>
                </c:pt>
                <c:pt idx="2303">
                  <c:v>0.23032303230323001</c:v>
                </c:pt>
                <c:pt idx="2304">
                  <c:v>0.23042304230423</c:v>
                </c:pt>
                <c:pt idx="2305">
                  <c:v>0.23052305230522999</c:v>
                </c:pt>
                <c:pt idx="2306">
                  <c:v>0.23062306230623</c:v>
                </c:pt>
                <c:pt idx="2307">
                  <c:v>0.23072307230722999</c:v>
                </c:pt>
                <c:pt idx="2308">
                  <c:v>0.23082308230823001</c:v>
                </c:pt>
                <c:pt idx="2309">
                  <c:v>0.23092309230923</c:v>
                </c:pt>
                <c:pt idx="2310">
                  <c:v>0.23102310231023099</c:v>
                </c:pt>
                <c:pt idx="2311">
                  <c:v>0.231123112311231</c:v>
                </c:pt>
                <c:pt idx="2312">
                  <c:v>0.23122312231223099</c:v>
                </c:pt>
                <c:pt idx="2313">
                  <c:v>0.23132313231323101</c:v>
                </c:pt>
                <c:pt idx="2314">
                  <c:v>0.231423142314231</c:v>
                </c:pt>
                <c:pt idx="2315">
                  <c:v>0.23152315231523099</c:v>
                </c:pt>
                <c:pt idx="2316">
                  <c:v>0.23162316231623101</c:v>
                </c:pt>
                <c:pt idx="2317">
                  <c:v>0.231723172317231</c:v>
                </c:pt>
                <c:pt idx="2318">
                  <c:v>0.23182318231823101</c:v>
                </c:pt>
                <c:pt idx="2319">
                  <c:v>0.231923192319231</c:v>
                </c:pt>
                <c:pt idx="2320">
                  <c:v>0.23202320232023199</c:v>
                </c:pt>
                <c:pt idx="2321">
                  <c:v>0.23212321232123201</c:v>
                </c:pt>
                <c:pt idx="2322">
                  <c:v>0.232223222322232</c:v>
                </c:pt>
                <c:pt idx="2323">
                  <c:v>0.23232323232323199</c:v>
                </c:pt>
                <c:pt idx="2324">
                  <c:v>0.232423242324232</c:v>
                </c:pt>
                <c:pt idx="2325">
                  <c:v>0.23252325232523199</c:v>
                </c:pt>
                <c:pt idx="2326">
                  <c:v>0.23262326232623201</c:v>
                </c:pt>
                <c:pt idx="2327">
                  <c:v>0.232723272327232</c:v>
                </c:pt>
                <c:pt idx="2328">
                  <c:v>0.23282328232823199</c:v>
                </c:pt>
                <c:pt idx="2329">
                  <c:v>0.23292329232923201</c:v>
                </c:pt>
                <c:pt idx="2330">
                  <c:v>0.233023302330233</c:v>
                </c:pt>
                <c:pt idx="2331">
                  <c:v>0.23312331233123301</c:v>
                </c:pt>
                <c:pt idx="2332">
                  <c:v>0.233223322332233</c:v>
                </c:pt>
                <c:pt idx="2333">
                  <c:v>0.23332333233323299</c:v>
                </c:pt>
                <c:pt idx="2334">
                  <c:v>0.23342334233423301</c:v>
                </c:pt>
                <c:pt idx="2335">
                  <c:v>0.233523352335233</c:v>
                </c:pt>
                <c:pt idx="2336">
                  <c:v>0.23362336233623299</c:v>
                </c:pt>
                <c:pt idx="2337">
                  <c:v>0.233723372337233</c:v>
                </c:pt>
                <c:pt idx="2338">
                  <c:v>0.23382338233823299</c:v>
                </c:pt>
                <c:pt idx="2339">
                  <c:v>0.23392339233923301</c:v>
                </c:pt>
                <c:pt idx="2340">
                  <c:v>0.234023402340234</c:v>
                </c:pt>
                <c:pt idx="2341">
                  <c:v>0.23412341234123399</c:v>
                </c:pt>
                <c:pt idx="2342">
                  <c:v>0.23422342234223401</c:v>
                </c:pt>
                <c:pt idx="2343">
                  <c:v>0.23432343234323399</c:v>
                </c:pt>
                <c:pt idx="2344">
                  <c:v>0.23442344234423401</c:v>
                </c:pt>
                <c:pt idx="2345">
                  <c:v>0.234523452345234</c:v>
                </c:pt>
                <c:pt idx="2346">
                  <c:v>0.23462346234623399</c:v>
                </c:pt>
                <c:pt idx="2347">
                  <c:v>0.23472347234723401</c:v>
                </c:pt>
                <c:pt idx="2348">
                  <c:v>0.234823482348234</c:v>
                </c:pt>
                <c:pt idx="2349">
                  <c:v>0.23492349234923399</c:v>
                </c:pt>
                <c:pt idx="2350">
                  <c:v>0.235023502350235</c:v>
                </c:pt>
                <c:pt idx="2351">
                  <c:v>0.23512351235123499</c:v>
                </c:pt>
                <c:pt idx="2352">
                  <c:v>0.23522352235223501</c:v>
                </c:pt>
                <c:pt idx="2353">
                  <c:v>0.235323532353235</c:v>
                </c:pt>
                <c:pt idx="2354">
                  <c:v>0.23542354235423499</c:v>
                </c:pt>
                <c:pt idx="2355">
                  <c:v>0.23552355235523501</c:v>
                </c:pt>
                <c:pt idx="2356">
                  <c:v>0.23562356235623499</c:v>
                </c:pt>
                <c:pt idx="2357">
                  <c:v>0.23572357235723501</c:v>
                </c:pt>
                <c:pt idx="2358">
                  <c:v>0.235823582358235</c:v>
                </c:pt>
                <c:pt idx="2359">
                  <c:v>0.23592359235923499</c:v>
                </c:pt>
                <c:pt idx="2360">
                  <c:v>0.23602360236023601</c:v>
                </c:pt>
                <c:pt idx="2361">
                  <c:v>0.236123612361236</c:v>
                </c:pt>
                <c:pt idx="2362">
                  <c:v>0.23622362236223601</c:v>
                </c:pt>
                <c:pt idx="2363">
                  <c:v>0.236323632363236</c:v>
                </c:pt>
                <c:pt idx="2364">
                  <c:v>0.23642364236423599</c:v>
                </c:pt>
                <c:pt idx="2365">
                  <c:v>0.23652365236523601</c:v>
                </c:pt>
                <c:pt idx="2366">
                  <c:v>0.236623662366236</c:v>
                </c:pt>
                <c:pt idx="2367">
                  <c:v>0.23672367236723599</c:v>
                </c:pt>
                <c:pt idx="2368">
                  <c:v>0.236823682368236</c:v>
                </c:pt>
                <c:pt idx="2369">
                  <c:v>0.23692369236923599</c:v>
                </c:pt>
                <c:pt idx="2370">
                  <c:v>0.23702370237023701</c:v>
                </c:pt>
                <c:pt idx="2371">
                  <c:v>0.237123712371237</c:v>
                </c:pt>
                <c:pt idx="2372">
                  <c:v>0.23722372237223699</c:v>
                </c:pt>
                <c:pt idx="2373">
                  <c:v>0.23732373237323701</c:v>
                </c:pt>
                <c:pt idx="2374">
                  <c:v>0.237423742374237</c:v>
                </c:pt>
                <c:pt idx="2375">
                  <c:v>0.23752375237523701</c:v>
                </c:pt>
                <c:pt idx="2376">
                  <c:v>0.237623762376237</c:v>
                </c:pt>
                <c:pt idx="2377">
                  <c:v>0.23772377237723699</c:v>
                </c:pt>
                <c:pt idx="2378">
                  <c:v>0.23782378237823701</c:v>
                </c:pt>
                <c:pt idx="2379">
                  <c:v>0.237923792379237</c:v>
                </c:pt>
                <c:pt idx="2380">
                  <c:v>0.23802380238023799</c:v>
                </c:pt>
                <c:pt idx="2381">
                  <c:v>0.238123812381238</c:v>
                </c:pt>
                <c:pt idx="2382">
                  <c:v>0.23822382238223799</c:v>
                </c:pt>
                <c:pt idx="2383">
                  <c:v>0.23832383238323801</c:v>
                </c:pt>
                <c:pt idx="2384">
                  <c:v>0.238423842384238</c:v>
                </c:pt>
                <c:pt idx="2385">
                  <c:v>0.23852385238523799</c:v>
                </c:pt>
                <c:pt idx="2386">
                  <c:v>0.23862386238623801</c:v>
                </c:pt>
                <c:pt idx="2387">
                  <c:v>0.238723872387238</c:v>
                </c:pt>
                <c:pt idx="2388">
                  <c:v>0.23882388238823801</c:v>
                </c:pt>
                <c:pt idx="2389">
                  <c:v>0.238923892389238</c:v>
                </c:pt>
                <c:pt idx="2390">
                  <c:v>0.23902390239023899</c:v>
                </c:pt>
                <c:pt idx="2391">
                  <c:v>0.23912391239123901</c:v>
                </c:pt>
                <c:pt idx="2392">
                  <c:v>0.239223922392239</c:v>
                </c:pt>
                <c:pt idx="2393">
                  <c:v>0.23932393239323899</c:v>
                </c:pt>
                <c:pt idx="2394">
                  <c:v>0.239423942394239</c:v>
                </c:pt>
                <c:pt idx="2395">
                  <c:v>0.23952395239523899</c:v>
                </c:pt>
                <c:pt idx="2396">
                  <c:v>0.23962396239623901</c:v>
                </c:pt>
                <c:pt idx="2397">
                  <c:v>0.239723972397239</c:v>
                </c:pt>
                <c:pt idx="2398">
                  <c:v>0.23982398239823899</c:v>
                </c:pt>
                <c:pt idx="2399">
                  <c:v>0.23992399239923901</c:v>
                </c:pt>
                <c:pt idx="2400">
                  <c:v>0.24002400240023999</c:v>
                </c:pt>
                <c:pt idx="2401">
                  <c:v>0.24012401240124001</c:v>
                </c:pt>
                <c:pt idx="2402">
                  <c:v>0.24022402240224</c:v>
                </c:pt>
                <c:pt idx="2403">
                  <c:v>0.24032403240323999</c:v>
                </c:pt>
                <c:pt idx="2404">
                  <c:v>0.24042404240424001</c:v>
                </c:pt>
                <c:pt idx="2405">
                  <c:v>0.24052405240524</c:v>
                </c:pt>
                <c:pt idx="2406">
                  <c:v>0.24062406240624001</c:v>
                </c:pt>
                <c:pt idx="2407">
                  <c:v>0.24072407240724</c:v>
                </c:pt>
                <c:pt idx="2408">
                  <c:v>0.24082408240823999</c:v>
                </c:pt>
                <c:pt idx="2409">
                  <c:v>0.24092409240924001</c:v>
                </c:pt>
                <c:pt idx="2410">
                  <c:v>0.241024102410241</c:v>
                </c:pt>
                <c:pt idx="2411">
                  <c:v>0.24112411241124099</c:v>
                </c:pt>
                <c:pt idx="2412">
                  <c:v>0.241224122412241</c:v>
                </c:pt>
                <c:pt idx="2413">
                  <c:v>0.24132413241324099</c:v>
                </c:pt>
                <c:pt idx="2414">
                  <c:v>0.24142414241424101</c:v>
                </c:pt>
                <c:pt idx="2415">
                  <c:v>0.241524152415241</c:v>
                </c:pt>
                <c:pt idx="2416">
                  <c:v>0.24162416241624099</c:v>
                </c:pt>
                <c:pt idx="2417">
                  <c:v>0.24172417241724101</c:v>
                </c:pt>
                <c:pt idx="2418">
                  <c:v>0.241824182418241</c:v>
                </c:pt>
                <c:pt idx="2419">
                  <c:v>0.24192419241924101</c:v>
                </c:pt>
                <c:pt idx="2420">
                  <c:v>0.242024202420242</c:v>
                </c:pt>
                <c:pt idx="2421">
                  <c:v>0.24212421242124199</c:v>
                </c:pt>
                <c:pt idx="2422">
                  <c:v>0.24222422242224201</c:v>
                </c:pt>
                <c:pt idx="2423">
                  <c:v>0.242324232423242</c:v>
                </c:pt>
                <c:pt idx="2424">
                  <c:v>0.24242424242424199</c:v>
                </c:pt>
                <c:pt idx="2425">
                  <c:v>0.242524252425242</c:v>
                </c:pt>
                <c:pt idx="2426">
                  <c:v>0.24262426242624199</c:v>
                </c:pt>
                <c:pt idx="2427">
                  <c:v>0.24272427242724201</c:v>
                </c:pt>
                <c:pt idx="2428">
                  <c:v>0.242824282428242</c:v>
                </c:pt>
                <c:pt idx="2429">
                  <c:v>0.24292429242924199</c:v>
                </c:pt>
                <c:pt idx="2430">
                  <c:v>0.24302430243024301</c:v>
                </c:pt>
                <c:pt idx="2431">
                  <c:v>0.24312431243124299</c:v>
                </c:pt>
                <c:pt idx="2432">
                  <c:v>0.24322432243224301</c:v>
                </c:pt>
                <c:pt idx="2433">
                  <c:v>0.243324332433243</c:v>
                </c:pt>
                <c:pt idx="2434">
                  <c:v>0.24342434243424299</c:v>
                </c:pt>
                <c:pt idx="2435">
                  <c:v>0.24352435243524301</c:v>
                </c:pt>
                <c:pt idx="2436">
                  <c:v>0.243624362436243</c:v>
                </c:pt>
                <c:pt idx="2437">
                  <c:v>0.24372437243724299</c:v>
                </c:pt>
                <c:pt idx="2438">
                  <c:v>0.243824382438243</c:v>
                </c:pt>
                <c:pt idx="2439">
                  <c:v>0.24392439243924299</c:v>
                </c:pt>
                <c:pt idx="2440">
                  <c:v>0.24402440244024401</c:v>
                </c:pt>
                <c:pt idx="2441">
                  <c:v>0.244124412441244</c:v>
                </c:pt>
                <c:pt idx="2442">
                  <c:v>0.24422442244224399</c:v>
                </c:pt>
                <c:pt idx="2443">
                  <c:v>0.24432443244324401</c:v>
                </c:pt>
                <c:pt idx="2444">
                  <c:v>0.24442444244424399</c:v>
                </c:pt>
                <c:pt idx="2445">
                  <c:v>0.24452445244524401</c:v>
                </c:pt>
                <c:pt idx="2446">
                  <c:v>0.244624462446244</c:v>
                </c:pt>
                <c:pt idx="2447">
                  <c:v>0.24472447244724399</c:v>
                </c:pt>
                <c:pt idx="2448">
                  <c:v>0.24482448244824401</c:v>
                </c:pt>
                <c:pt idx="2449">
                  <c:v>0.244924492449244</c:v>
                </c:pt>
                <c:pt idx="2450">
                  <c:v>0.24502450245024501</c:v>
                </c:pt>
                <c:pt idx="2451">
                  <c:v>0.245124512451245</c:v>
                </c:pt>
                <c:pt idx="2452">
                  <c:v>0.24522452245224499</c:v>
                </c:pt>
                <c:pt idx="2453">
                  <c:v>0.24532453245324501</c:v>
                </c:pt>
                <c:pt idx="2454">
                  <c:v>0.245424542454245</c:v>
                </c:pt>
                <c:pt idx="2455">
                  <c:v>0.24552455245524499</c:v>
                </c:pt>
                <c:pt idx="2456">
                  <c:v>0.245624562456245</c:v>
                </c:pt>
                <c:pt idx="2457">
                  <c:v>0.24572457245724499</c:v>
                </c:pt>
                <c:pt idx="2458">
                  <c:v>0.24582458245824501</c:v>
                </c:pt>
                <c:pt idx="2459">
                  <c:v>0.245924592459245</c:v>
                </c:pt>
                <c:pt idx="2460">
                  <c:v>0.24602460246024599</c:v>
                </c:pt>
                <c:pt idx="2461">
                  <c:v>0.24612461246124601</c:v>
                </c:pt>
                <c:pt idx="2462">
                  <c:v>0.246224622462246</c:v>
                </c:pt>
                <c:pt idx="2463">
                  <c:v>0.24632463246324601</c:v>
                </c:pt>
                <c:pt idx="2464">
                  <c:v>0.246424642464246</c:v>
                </c:pt>
                <c:pt idx="2465">
                  <c:v>0.24652465246524599</c:v>
                </c:pt>
                <c:pt idx="2466">
                  <c:v>0.24662466246624601</c:v>
                </c:pt>
                <c:pt idx="2467">
                  <c:v>0.246724672467246</c:v>
                </c:pt>
                <c:pt idx="2468">
                  <c:v>0.24682468246824599</c:v>
                </c:pt>
                <c:pt idx="2469">
                  <c:v>0.246924692469246</c:v>
                </c:pt>
                <c:pt idx="2470">
                  <c:v>0.24702470247024699</c:v>
                </c:pt>
                <c:pt idx="2471">
                  <c:v>0.24712471247124701</c:v>
                </c:pt>
                <c:pt idx="2472">
                  <c:v>0.247224722472247</c:v>
                </c:pt>
                <c:pt idx="2473">
                  <c:v>0.24732473247324699</c:v>
                </c:pt>
                <c:pt idx="2474">
                  <c:v>0.24742474247424701</c:v>
                </c:pt>
                <c:pt idx="2475">
                  <c:v>0.247524752475247</c:v>
                </c:pt>
                <c:pt idx="2476">
                  <c:v>0.24762476247624701</c:v>
                </c:pt>
                <c:pt idx="2477">
                  <c:v>0.247724772477247</c:v>
                </c:pt>
                <c:pt idx="2478">
                  <c:v>0.24782478247824699</c:v>
                </c:pt>
                <c:pt idx="2479">
                  <c:v>0.24792479247924701</c:v>
                </c:pt>
                <c:pt idx="2480">
                  <c:v>0.248024802480248</c:v>
                </c:pt>
                <c:pt idx="2481">
                  <c:v>0.24812481248124801</c:v>
                </c:pt>
                <c:pt idx="2482">
                  <c:v>0.248224822482248</c:v>
                </c:pt>
                <c:pt idx="2483">
                  <c:v>0.24832483248324799</c:v>
                </c:pt>
                <c:pt idx="2484">
                  <c:v>0.24842484248424801</c:v>
                </c:pt>
                <c:pt idx="2485">
                  <c:v>0.248524852485248</c:v>
                </c:pt>
                <c:pt idx="2486">
                  <c:v>0.24862486248624799</c:v>
                </c:pt>
                <c:pt idx="2487">
                  <c:v>0.24872487248724801</c:v>
                </c:pt>
                <c:pt idx="2488">
                  <c:v>0.24882488248824799</c:v>
                </c:pt>
                <c:pt idx="2489">
                  <c:v>0.24892489248924801</c:v>
                </c:pt>
                <c:pt idx="2490">
                  <c:v>0.249024902490249</c:v>
                </c:pt>
                <c:pt idx="2491">
                  <c:v>0.24912491249124899</c:v>
                </c:pt>
                <c:pt idx="2492">
                  <c:v>0.24922492249224901</c:v>
                </c:pt>
                <c:pt idx="2493">
                  <c:v>0.249324932493249</c:v>
                </c:pt>
                <c:pt idx="2494">
                  <c:v>0.24942494249424901</c:v>
                </c:pt>
                <c:pt idx="2495">
                  <c:v>0.249524952495249</c:v>
                </c:pt>
                <c:pt idx="2496">
                  <c:v>0.24962496249624899</c:v>
                </c:pt>
                <c:pt idx="2497">
                  <c:v>0.24972497249724901</c:v>
                </c:pt>
                <c:pt idx="2498">
                  <c:v>0.249824982498249</c:v>
                </c:pt>
                <c:pt idx="2499">
                  <c:v>0.24992499249924899</c:v>
                </c:pt>
                <c:pt idx="2500">
                  <c:v>0.25002500250025</c:v>
                </c:pt>
                <c:pt idx="2501">
                  <c:v>0.25012501250125002</c:v>
                </c:pt>
                <c:pt idx="2502">
                  <c:v>0.25022502250224998</c:v>
                </c:pt>
                <c:pt idx="2503">
                  <c:v>0.25032503250325</c:v>
                </c:pt>
                <c:pt idx="2504">
                  <c:v>0.25042504250425002</c:v>
                </c:pt>
                <c:pt idx="2505">
                  <c:v>0.25052505250524998</c:v>
                </c:pt>
                <c:pt idx="2506">
                  <c:v>0.25062506250625</c:v>
                </c:pt>
                <c:pt idx="2507">
                  <c:v>0.25072507250725001</c:v>
                </c:pt>
                <c:pt idx="2508">
                  <c:v>0.25082508250824997</c:v>
                </c:pt>
                <c:pt idx="2509">
                  <c:v>0.25092509250924999</c:v>
                </c:pt>
                <c:pt idx="2510">
                  <c:v>0.25102510251025101</c:v>
                </c:pt>
                <c:pt idx="2511">
                  <c:v>0.25112511251125103</c:v>
                </c:pt>
                <c:pt idx="2512">
                  <c:v>0.25122512251225099</c:v>
                </c:pt>
                <c:pt idx="2513">
                  <c:v>0.251325132513251</c:v>
                </c:pt>
                <c:pt idx="2514">
                  <c:v>0.25142514251425102</c:v>
                </c:pt>
                <c:pt idx="2515">
                  <c:v>0.25152515251525098</c:v>
                </c:pt>
                <c:pt idx="2516">
                  <c:v>0.251625162516251</c:v>
                </c:pt>
                <c:pt idx="2517">
                  <c:v>0.25172517251725102</c:v>
                </c:pt>
                <c:pt idx="2518">
                  <c:v>0.25182518251825098</c:v>
                </c:pt>
                <c:pt idx="2519">
                  <c:v>0.251925192519251</c:v>
                </c:pt>
                <c:pt idx="2520">
                  <c:v>0.25202520252025201</c:v>
                </c:pt>
                <c:pt idx="2521">
                  <c:v>0.25212521252125197</c:v>
                </c:pt>
                <c:pt idx="2522">
                  <c:v>0.25222522252225199</c:v>
                </c:pt>
                <c:pt idx="2523">
                  <c:v>0.25232523252325201</c:v>
                </c:pt>
                <c:pt idx="2524">
                  <c:v>0.25242524252425202</c:v>
                </c:pt>
                <c:pt idx="2525">
                  <c:v>0.25252525252525199</c:v>
                </c:pt>
                <c:pt idx="2526">
                  <c:v>0.252625262526252</c:v>
                </c:pt>
                <c:pt idx="2527">
                  <c:v>0.25272527252725202</c:v>
                </c:pt>
                <c:pt idx="2528">
                  <c:v>0.25282528252825198</c:v>
                </c:pt>
                <c:pt idx="2529">
                  <c:v>0.252925292529252</c:v>
                </c:pt>
                <c:pt idx="2530">
                  <c:v>0.25302530253025302</c:v>
                </c:pt>
                <c:pt idx="2531">
                  <c:v>0.25312531253125298</c:v>
                </c:pt>
                <c:pt idx="2532">
                  <c:v>0.25322532253225299</c:v>
                </c:pt>
                <c:pt idx="2533">
                  <c:v>0.25332533253325301</c:v>
                </c:pt>
                <c:pt idx="2534">
                  <c:v>0.25342534253425297</c:v>
                </c:pt>
                <c:pt idx="2535">
                  <c:v>0.25352535253525299</c:v>
                </c:pt>
                <c:pt idx="2536">
                  <c:v>0.25362536253625301</c:v>
                </c:pt>
                <c:pt idx="2537">
                  <c:v>0.25372537253725302</c:v>
                </c:pt>
                <c:pt idx="2538">
                  <c:v>0.25382538253825299</c:v>
                </c:pt>
                <c:pt idx="2539">
                  <c:v>0.253925392539253</c:v>
                </c:pt>
                <c:pt idx="2540">
                  <c:v>0.25402540254025402</c:v>
                </c:pt>
                <c:pt idx="2541">
                  <c:v>0.25412541254125398</c:v>
                </c:pt>
                <c:pt idx="2542">
                  <c:v>0.254225422542254</c:v>
                </c:pt>
                <c:pt idx="2543">
                  <c:v>0.25432543254325402</c:v>
                </c:pt>
                <c:pt idx="2544">
                  <c:v>0.25442544254425398</c:v>
                </c:pt>
                <c:pt idx="2545">
                  <c:v>0.25452545254525399</c:v>
                </c:pt>
                <c:pt idx="2546">
                  <c:v>0.25462546254625401</c:v>
                </c:pt>
                <c:pt idx="2547">
                  <c:v>0.25472547254725397</c:v>
                </c:pt>
                <c:pt idx="2548">
                  <c:v>0.25482548254825399</c:v>
                </c:pt>
                <c:pt idx="2549">
                  <c:v>0.25492549254925401</c:v>
                </c:pt>
                <c:pt idx="2550">
                  <c:v>0.25502550255025502</c:v>
                </c:pt>
                <c:pt idx="2551">
                  <c:v>0.25512551255125498</c:v>
                </c:pt>
                <c:pt idx="2552">
                  <c:v>0.255225522552255</c:v>
                </c:pt>
                <c:pt idx="2553">
                  <c:v>0.25532553255325502</c:v>
                </c:pt>
                <c:pt idx="2554">
                  <c:v>0.25542554255425498</c:v>
                </c:pt>
                <c:pt idx="2555">
                  <c:v>0.255525552555255</c:v>
                </c:pt>
                <c:pt idx="2556">
                  <c:v>0.25562556255625501</c:v>
                </c:pt>
                <c:pt idx="2557">
                  <c:v>0.25572557255725498</c:v>
                </c:pt>
                <c:pt idx="2558">
                  <c:v>0.25582558255825499</c:v>
                </c:pt>
                <c:pt idx="2559">
                  <c:v>0.25592559255925501</c:v>
                </c:pt>
                <c:pt idx="2560">
                  <c:v>0.25602560256025603</c:v>
                </c:pt>
                <c:pt idx="2561">
                  <c:v>0.25612561256125599</c:v>
                </c:pt>
                <c:pt idx="2562">
                  <c:v>0.25622562256225601</c:v>
                </c:pt>
                <c:pt idx="2563">
                  <c:v>0.25632563256325602</c:v>
                </c:pt>
                <c:pt idx="2564">
                  <c:v>0.25642564256425598</c:v>
                </c:pt>
                <c:pt idx="2565">
                  <c:v>0.256525652565256</c:v>
                </c:pt>
                <c:pt idx="2566">
                  <c:v>0.25662566256625602</c:v>
                </c:pt>
                <c:pt idx="2567">
                  <c:v>0.25672567256725598</c:v>
                </c:pt>
                <c:pt idx="2568">
                  <c:v>0.256825682568256</c:v>
                </c:pt>
                <c:pt idx="2569">
                  <c:v>0.25692569256925601</c:v>
                </c:pt>
                <c:pt idx="2570">
                  <c:v>0.25702570257025698</c:v>
                </c:pt>
                <c:pt idx="2571">
                  <c:v>0.25712571257125699</c:v>
                </c:pt>
                <c:pt idx="2572">
                  <c:v>0.25722572257225701</c:v>
                </c:pt>
                <c:pt idx="2573">
                  <c:v>0.25732573257325703</c:v>
                </c:pt>
                <c:pt idx="2574">
                  <c:v>0.25742574257425699</c:v>
                </c:pt>
                <c:pt idx="2575">
                  <c:v>0.25752575257525701</c:v>
                </c:pt>
                <c:pt idx="2576">
                  <c:v>0.25762576257625702</c:v>
                </c:pt>
                <c:pt idx="2577">
                  <c:v>0.25772577257725698</c:v>
                </c:pt>
                <c:pt idx="2578">
                  <c:v>0.257825782578257</c:v>
                </c:pt>
                <c:pt idx="2579">
                  <c:v>0.25792579257925702</c:v>
                </c:pt>
                <c:pt idx="2580">
                  <c:v>0.25802580258025798</c:v>
                </c:pt>
                <c:pt idx="2581">
                  <c:v>0.258125812581258</c:v>
                </c:pt>
                <c:pt idx="2582">
                  <c:v>0.25822582258225801</c:v>
                </c:pt>
                <c:pt idx="2583">
                  <c:v>0.25832583258325797</c:v>
                </c:pt>
                <c:pt idx="2584">
                  <c:v>0.25842584258425799</c:v>
                </c:pt>
                <c:pt idx="2585">
                  <c:v>0.25852585258525801</c:v>
                </c:pt>
                <c:pt idx="2586">
                  <c:v>0.25862586258625803</c:v>
                </c:pt>
                <c:pt idx="2587">
                  <c:v>0.25872587258725799</c:v>
                </c:pt>
                <c:pt idx="2588">
                  <c:v>0.258825882588258</c:v>
                </c:pt>
                <c:pt idx="2589">
                  <c:v>0.25892589258925802</c:v>
                </c:pt>
                <c:pt idx="2590">
                  <c:v>0.25902590259025898</c:v>
                </c:pt>
                <c:pt idx="2591">
                  <c:v>0.259125912591259</c:v>
                </c:pt>
                <c:pt idx="2592">
                  <c:v>0.25922592259225902</c:v>
                </c:pt>
                <c:pt idx="2593">
                  <c:v>0.25932593259325898</c:v>
                </c:pt>
                <c:pt idx="2594">
                  <c:v>0.259425942594259</c:v>
                </c:pt>
                <c:pt idx="2595">
                  <c:v>0.25952595259525901</c:v>
                </c:pt>
                <c:pt idx="2596">
                  <c:v>0.25962596259625897</c:v>
                </c:pt>
                <c:pt idx="2597">
                  <c:v>0.25972597259725899</c:v>
                </c:pt>
                <c:pt idx="2598">
                  <c:v>0.25982598259825901</c:v>
                </c:pt>
                <c:pt idx="2599">
                  <c:v>0.25992599259925903</c:v>
                </c:pt>
                <c:pt idx="2600">
                  <c:v>0.26002600260025999</c:v>
                </c:pt>
                <c:pt idx="2601">
                  <c:v>0.26012601260126</c:v>
                </c:pt>
                <c:pt idx="2602">
                  <c:v>0.26022602260226002</c:v>
                </c:pt>
                <c:pt idx="2603">
                  <c:v>0.26032603260325998</c:v>
                </c:pt>
                <c:pt idx="2604">
                  <c:v>0.26042604260426</c:v>
                </c:pt>
                <c:pt idx="2605">
                  <c:v>0.26052605260526002</c:v>
                </c:pt>
                <c:pt idx="2606">
                  <c:v>0.26062606260625998</c:v>
                </c:pt>
                <c:pt idx="2607">
                  <c:v>0.26072607260726</c:v>
                </c:pt>
                <c:pt idx="2608">
                  <c:v>0.26082608260826001</c:v>
                </c:pt>
                <c:pt idx="2609">
                  <c:v>0.26092609260925997</c:v>
                </c:pt>
                <c:pt idx="2610">
                  <c:v>0.26102610261026099</c:v>
                </c:pt>
                <c:pt idx="2611">
                  <c:v>0.26112611261126101</c:v>
                </c:pt>
                <c:pt idx="2612">
                  <c:v>0.26122612261226102</c:v>
                </c:pt>
                <c:pt idx="2613">
                  <c:v>0.26132613261326099</c:v>
                </c:pt>
                <c:pt idx="2614">
                  <c:v>0.261426142614261</c:v>
                </c:pt>
                <c:pt idx="2615">
                  <c:v>0.26152615261526102</c:v>
                </c:pt>
                <c:pt idx="2616">
                  <c:v>0.26162616261626098</c:v>
                </c:pt>
                <c:pt idx="2617">
                  <c:v>0.261726172617261</c:v>
                </c:pt>
                <c:pt idx="2618">
                  <c:v>0.26182618261826102</c:v>
                </c:pt>
                <c:pt idx="2619">
                  <c:v>0.26192619261926098</c:v>
                </c:pt>
                <c:pt idx="2620">
                  <c:v>0.26202620262026199</c:v>
                </c:pt>
                <c:pt idx="2621">
                  <c:v>0.26212621262126201</c:v>
                </c:pt>
                <c:pt idx="2622">
                  <c:v>0.26222622262226197</c:v>
                </c:pt>
                <c:pt idx="2623">
                  <c:v>0.26232623262326199</c:v>
                </c:pt>
                <c:pt idx="2624">
                  <c:v>0.26242624262426201</c:v>
                </c:pt>
                <c:pt idx="2625">
                  <c:v>0.26252625262526202</c:v>
                </c:pt>
                <c:pt idx="2626">
                  <c:v>0.26262626262626199</c:v>
                </c:pt>
                <c:pt idx="2627">
                  <c:v>0.262726272627262</c:v>
                </c:pt>
                <c:pt idx="2628">
                  <c:v>0.26282628262826202</c:v>
                </c:pt>
                <c:pt idx="2629">
                  <c:v>0.26292629262926198</c:v>
                </c:pt>
                <c:pt idx="2630">
                  <c:v>0.263026302630263</c:v>
                </c:pt>
                <c:pt idx="2631">
                  <c:v>0.26312631263126302</c:v>
                </c:pt>
                <c:pt idx="2632">
                  <c:v>0.26322632263226298</c:v>
                </c:pt>
                <c:pt idx="2633">
                  <c:v>0.26332633263326299</c:v>
                </c:pt>
                <c:pt idx="2634">
                  <c:v>0.26342634263426301</c:v>
                </c:pt>
                <c:pt idx="2635">
                  <c:v>0.26352635263526297</c:v>
                </c:pt>
                <c:pt idx="2636">
                  <c:v>0.26362636263626299</c:v>
                </c:pt>
                <c:pt idx="2637">
                  <c:v>0.26372637263726301</c:v>
                </c:pt>
                <c:pt idx="2638">
                  <c:v>0.26382638263826302</c:v>
                </c:pt>
                <c:pt idx="2639">
                  <c:v>0.26392639263926299</c:v>
                </c:pt>
                <c:pt idx="2640">
                  <c:v>0.264026402640264</c:v>
                </c:pt>
                <c:pt idx="2641">
                  <c:v>0.26412641264126402</c:v>
                </c:pt>
                <c:pt idx="2642">
                  <c:v>0.26422642264226398</c:v>
                </c:pt>
                <c:pt idx="2643">
                  <c:v>0.264326432643264</c:v>
                </c:pt>
                <c:pt idx="2644">
                  <c:v>0.26442644264426401</c:v>
                </c:pt>
                <c:pt idx="2645">
                  <c:v>0.26452645264526398</c:v>
                </c:pt>
                <c:pt idx="2646">
                  <c:v>0.26462646264626399</c:v>
                </c:pt>
                <c:pt idx="2647">
                  <c:v>0.26472647264726401</c:v>
                </c:pt>
                <c:pt idx="2648">
                  <c:v>0.26482648264826403</c:v>
                </c:pt>
                <c:pt idx="2649">
                  <c:v>0.26492649264926399</c:v>
                </c:pt>
                <c:pt idx="2650">
                  <c:v>0.26502650265026501</c:v>
                </c:pt>
                <c:pt idx="2651">
                  <c:v>0.26512651265126502</c:v>
                </c:pt>
                <c:pt idx="2652">
                  <c:v>0.26522652265226498</c:v>
                </c:pt>
                <c:pt idx="2653">
                  <c:v>0.265326532653265</c:v>
                </c:pt>
                <c:pt idx="2654">
                  <c:v>0.26542654265426502</c:v>
                </c:pt>
                <c:pt idx="2655">
                  <c:v>0.26552655265526498</c:v>
                </c:pt>
                <c:pt idx="2656">
                  <c:v>0.265626562656265</c:v>
                </c:pt>
                <c:pt idx="2657">
                  <c:v>0.26572657265726501</c:v>
                </c:pt>
                <c:pt idx="2658">
                  <c:v>0.26582658265826498</c:v>
                </c:pt>
                <c:pt idx="2659">
                  <c:v>0.26592659265926499</c:v>
                </c:pt>
                <c:pt idx="2660">
                  <c:v>0.26602660266026601</c:v>
                </c:pt>
                <c:pt idx="2661">
                  <c:v>0.26612661266126603</c:v>
                </c:pt>
                <c:pt idx="2662">
                  <c:v>0.26622662266226599</c:v>
                </c:pt>
                <c:pt idx="2663">
                  <c:v>0.26632663266326601</c:v>
                </c:pt>
                <c:pt idx="2664">
                  <c:v>0.26642664266426602</c:v>
                </c:pt>
                <c:pt idx="2665">
                  <c:v>0.26652665266526598</c:v>
                </c:pt>
                <c:pt idx="2666">
                  <c:v>0.266626662666266</c:v>
                </c:pt>
                <c:pt idx="2667">
                  <c:v>0.26672667266726602</c:v>
                </c:pt>
                <c:pt idx="2668">
                  <c:v>0.26682668266826598</c:v>
                </c:pt>
                <c:pt idx="2669">
                  <c:v>0.266926692669266</c:v>
                </c:pt>
                <c:pt idx="2670">
                  <c:v>0.26702670267026701</c:v>
                </c:pt>
                <c:pt idx="2671">
                  <c:v>0.26712671267126697</c:v>
                </c:pt>
                <c:pt idx="2672">
                  <c:v>0.26722672267226699</c:v>
                </c:pt>
                <c:pt idx="2673">
                  <c:v>0.26732673267326701</c:v>
                </c:pt>
                <c:pt idx="2674">
                  <c:v>0.26742674267426703</c:v>
                </c:pt>
                <c:pt idx="2675">
                  <c:v>0.26752675267526699</c:v>
                </c:pt>
                <c:pt idx="2676">
                  <c:v>0.267626762676267</c:v>
                </c:pt>
                <c:pt idx="2677">
                  <c:v>0.26772677267726702</c:v>
                </c:pt>
                <c:pt idx="2678">
                  <c:v>0.26782678267826698</c:v>
                </c:pt>
                <c:pt idx="2679">
                  <c:v>0.267926792679267</c:v>
                </c:pt>
                <c:pt idx="2680">
                  <c:v>0.26802680268026802</c:v>
                </c:pt>
                <c:pt idx="2681">
                  <c:v>0.26812681268126798</c:v>
                </c:pt>
                <c:pt idx="2682">
                  <c:v>0.268226822682268</c:v>
                </c:pt>
                <c:pt idx="2683">
                  <c:v>0.26832683268326801</c:v>
                </c:pt>
                <c:pt idx="2684">
                  <c:v>0.26842684268426797</c:v>
                </c:pt>
                <c:pt idx="2685">
                  <c:v>0.26852685268526799</c:v>
                </c:pt>
                <c:pt idx="2686">
                  <c:v>0.26862686268626801</c:v>
                </c:pt>
                <c:pt idx="2687">
                  <c:v>0.26872687268726803</c:v>
                </c:pt>
                <c:pt idx="2688">
                  <c:v>0.26882688268826799</c:v>
                </c:pt>
                <c:pt idx="2689">
                  <c:v>0.268926892689268</c:v>
                </c:pt>
                <c:pt idx="2690">
                  <c:v>0.26902690269026902</c:v>
                </c:pt>
                <c:pt idx="2691">
                  <c:v>0.26912691269126898</c:v>
                </c:pt>
                <c:pt idx="2692">
                  <c:v>0.269226922692269</c:v>
                </c:pt>
                <c:pt idx="2693">
                  <c:v>0.26932693269326902</c:v>
                </c:pt>
                <c:pt idx="2694">
                  <c:v>0.26942694269426898</c:v>
                </c:pt>
                <c:pt idx="2695">
                  <c:v>0.269526952695269</c:v>
                </c:pt>
                <c:pt idx="2696">
                  <c:v>0.26962696269626901</c:v>
                </c:pt>
                <c:pt idx="2697">
                  <c:v>0.26972697269726897</c:v>
                </c:pt>
                <c:pt idx="2698">
                  <c:v>0.26982698269826899</c:v>
                </c:pt>
                <c:pt idx="2699">
                  <c:v>0.26992699269926901</c:v>
                </c:pt>
                <c:pt idx="2700">
                  <c:v>0.27002700270027002</c:v>
                </c:pt>
                <c:pt idx="2701">
                  <c:v>0.27012701270126999</c:v>
                </c:pt>
                <c:pt idx="2702">
                  <c:v>0.27022702270227</c:v>
                </c:pt>
                <c:pt idx="2703">
                  <c:v>0.27032703270327002</c:v>
                </c:pt>
                <c:pt idx="2704">
                  <c:v>0.27042704270426998</c:v>
                </c:pt>
                <c:pt idx="2705">
                  <c:v>0.27052705270527</c:v>
                </c:pt>
                <c:pt idx="2706">
                  <c:v>0.27062706270627002</c:v>
                </c:pt>
                <c:pt idx="2707">
                  <c:v>0.27072707270726998</c:v>
                </c:pt>
                <c:pt idx="2708">
                  <c:v>0.27082708270826999</c:v>
                </c:pt>
                <c:pt idx="2709">
                  <c:v>0.27092709270927001</c:v>
                </c:pt>
                <c:pt idx="2710">
                  <c:v>0.27102710271027097</c:v>
                </c:pt>
                <c:pt idx="2711">
                  <c:v>0.27112711271127099</c:v>
                </c:pt>
                <c:pt idx="2712">
                  <c:v>0.27122712271227101</c:v>
                </c:pt>
                <c:pt idx="2713">
                  <c:v>0.27132713271327102</c:v>
                </c:pt>
                <c:pt idx="2714">
                  <c:v>0.27142714271427099</c:v>
                </c:pt>
                <c:pt idx="2715">
                  <c:v>0.271527152715271</c:v>
                </c:pt>
                <c:pt idx="2716">
                  <c:v>0.27162716271627102</c:v>
                </c:pt>
                <c:pt idx="2717">
                  <c:v>0.27172717271727098</c:v>
                </c:pt>
                <c:pt idx="2718">
                  <c:v>0.271827182718271</c:v>
                </c:pt>
                <c:pt idx="2719">
                  <c:v>0.27192719271927102</c:v>
                </c:pt>
                <c:pt idx="2720">
                  <c:v>0.27202720272027198</c:v>
                </c:pt>
                <c:pt idx="2721">
                  <c:v>0.27212721272127199</c:v>
                </c:pt>
                <c:pt idx="2722">
                  <c:v>0.27222722272227201</c:v>
                </c:pt>
                <c:pt idx="2723">
                  <c:v>0.27232723272327197</c:v>
                </c:pt>
                <c:pt idx="2724">
                  <c:v>0.27242724272427199</c:v>
                </c:pt>
                <c:pt idx="2725">
                  <c:v>0.27252725272527201</c:v>
                </c:pt>
                <c:pt idx="2726">
                  <c:v>0.27262726272627202</c:v>
                </c:pt>
                <c:pt idx="2727">
                  <c:v>0.27272727272727199</c:v>
                </c:pt>
                <c:pt idx="2728">
                  <c:v>0.272827282728272</c:v>
                </c:pt>
                <c:pt idx="2729">
                  <c:v>0.27292729272927202</c:v>
                </c:pt>
                <c:pt idx="2730">
                  <c:v>0.27302730273027298</c:v>
                </c:pt>
                <c:pt idx="2731">
                  <c:v>0.273127312731273</c:v>
                </c:pt>
                <c:pt idx="2732">
                  <c:v>0.27322732273227301</c:v>
                </c:pt>
                <c:pt idx="2733">
                  <c:v>0.27332733273327298</c:v>
                </c:pt>
                <c:pt idx="2734">
                  <c:v>0.27342734273427299</c:v>
                </c:pt>
                <c:pt idx="2735">
                  <c:v>0.27352735273527301</c:v>
                </c:pt>
                <c:pt idx="2736">
                  <c:v>0.27362736273627303</c:v>
                </c:pt>
                <c:pt idx="2737">
                  <c:v>0.27372737273727299</c:v>
                </c:pt>
                <c:pt idx="2738">
                  <c:v>0.27382738273827301</c:v>
                </c:pt>
                <c:pt idx="2739">
                  <c:v>0.27392739273927302</c:v>
                </c:pt>
                <c:pt idx="2740">
                  <c:v>0.27402740274027398</c:v>
                </c:pt>
                <c:pt idx="2741">
                  <c:v>0.274127412741274</c:v>
                </c:pt>
                <c:pt idx="2742">
                  <c:v>0.27422742274227402</c:v>
                </c:pt>
                <c:pt idx="2743">
                  <c:v>0.27432743274327398</c:v>
                </c:pt>
                <c:pt idx="2744">
                  <c:v>0.274427442744274</c:v>
                </c:pt>
                <c:pt idx="2745">
                  <c:v>0.27452745274527401</c:v>
                </c:pt>
                <c:pt idx="2746">
                  <c:v>0.27462746274627398</c:v>
                </c:pt>
                <c:pt idx="2747">
                  <c:v>0.27472747274727399</c:v>
                </c:pt>
                <c:pt idx="2748">
                  <c:v>0.27482748274827401</c:v>
                </c:pt>
                <c:pt idx="2749">
                  <c:v>0.27492749274927403</c:v>
                </c:pt>
                <c:pt idx="2750">
                  <c:v>0.27502750275027499</c:v>
                </c:pt>
                <c:pt idx="2751">
                  <c:v>0.27512751275127501</c:v>
                </c:pt>
                <c:pt idx="2752">
                  <c:v>0.27522752275227502</c:v>
                </c:pt>
                <c:pt idx="2753">
                  <c:v>0.27532753275327498</c:v>
                </c:pt>
                <c:pt idx="2754">
                  <c:v>0.275427542754275</c:v>
                </c:pt>
                <c:pt idx="2755">
                  <c:v>0.27552755275527502</c:v>
                </c:pt>
                <c:pt idx="2756">
                  <c:v>0.27562756275627498</c:v>
                </c:pt>
                <c:pt idx="2757">
                  <c:v>0.275727572757275</c:v>
                </c:pt>
                <c:pt idx="2758">
                  <c:v>0.27582758275827501</c:v>
                </c:pt>
                <c:pt idx="2759">
                  <c:v>0.27592759275927498</c:v>
                </c:pt>
                <c:pt idx="2760">
                  <c:v>0.27602760276027599</c:v>
                </c:pt>
                <c:pt idx="2761">
                  <c:v>0.27612761276127601</c:v>
                </c:pt>
                <c:pt idx="2762">
                  <c:v>0.27622762276227603</c:v>
                </c:pt>
                <c:pt idx="2763">
                  <c:v>0.27632763276327599</c:v>
                </c:pt>
                <c:pt idx="2764">
                  <c:v>0.276427642764276</c:v>
                </c:pt>
                <c:pt idx="2765">
                  <c:v>0.27652765276527602</c:v>
                </c:pt>
                <c:pt idx="2766">
                  <c:v>0.27662766276627598</c:v>
                </c:pt>
                <c:pt idx="2767">
                  <c:v>0.276727672767276</c:v>
                </c:pt>
                <c:pt idx="2768">
                  <c:v>0.27682768276827602</c:v>
                </c:pt>
                <c:pt idx="2769">
                  <c:v>0.27692769276927598</c:v>
                </c:pt>
                <c:pt idx="2770">
                  <c:v>0.277027702770277</c:v>
                </c:pt>
                <c:pt idx="2771">
                  <c:v>0.27712771277127701</c:v>
                </c:pt>
                <c:pt idx="2772">
                  <c:v>0.27722772277227697</c:v>
                </c:pt>
                <c:pt idx="2773">
                  <c:v>0.27732773277327699</c:v>
                </c:pt>
                <c:pt idx="2774">
                  <c:v>0.27742774277427701</c:v>
                </c:pt>
                <c:pt idx="2775">
                  <c:v>0.27752775277527703</c:v>
                </c:pt>
                <c:pt idx="2776">
                  <c:v>0.27762776277627699</c:v>
                </c:pt>
                <c:pt idx="2777">
                  <c:v>0.277727772777277</c:v>
                </c:pt>
                <c:pt idx="2778">
                  <c:v>0.27782778277827702</c:v>
                </c:pt>
                <c:pt idx="2779">
                  <c:v>0.27792779277927698</c:v>
                </c:pt>
                <c:pt idx="2780">
                  <c:v>0.278027802780278</c:v>
                </c:pt>
                <c:pt idx="2781">
                  <c:v>0.27812781278127802</c:v>
                </c:pt>
                <c:pt idx="2782">
                  <c:v>0.27822782278227798</c:v>
                </c:pt>
                <c:pt idx="2783">
                  <c:v>0.278327832783278</c:v>
                </c:pt>
                <c:pt idx="2784">
                  <c:v>0.27842784278427801</c:v>
                </c:pt>
                <c:pt idx="2785">
                  <c:v>0.27852785278527797</c:v>
                </c:pt>
                <c:pt idx="2786">
                  <c:v>0.27862786278627799</c:v>
                </c:pt>
                <c:pt idx="2787">
                  <c:v>0.27872787278727801</c:v>
                </c:pt>
                <c:pt idx="2788">
                  <c:v>0.27882788278827803</c:v>
                </c:pt>
                <c:pt idx="2789">
                  <c:v>0.27892789278927799</c:v>
                </c:pt>
                <c:pt idx="2790">
                  <c:v>0.279027902790279</c:v>
                </c:pt>
                <c:pt idx="2791">
                  <c:v>0.27912791279127902</c:v>
                </c:pt>
                <c:pt idx="2792">
                  <c:v>0.27922792279227898</c:v>
                </c:pt>
                <c:pt idx="2793">
                  <c:v>0.279327932793279</c:v>
                </c:pt>
                <c:pt idx="2794">
                  <c:v>0.27942794279427902</c:v>
                </c:pt>
                <c:pt idx="2795">
                  <c:v>0.27952795279527898</c:v>
                </c:pt>
                <c:pt idx="2796">
                  <c:v>0.27962796279627899</c:v>
                </c:pt>
                <c:pt idx="2797">
                  <c:v>0.27972797279727901</c:v>
                </c:pt>
                <c:pt idx="2798">
                  <c:v>0.27982798279827897</c:v>
                </c:pt>
                <c:pt idx="2799">
                  <c:v>0.27992799279927899</c:v>
                </c:pt>
                <c:pt idx="2800">
                  <c:v>0.28002800280028001</c:v>
                </c:pt>
                <c:pt idx="2801">
                  <c:v>0.28012801280128002</c:v>
                </c:pt>
                <c:pt idx="2802">
                  <c:v>0.28022802280227999</c:v>
                </c:pt>
                <c:pt idx="2803">
                  <c:v>0.28032803280328</c:v>
                </c:pt>
                <c:pt idx="2804">
                  <c:v>0.28042804280428002</c:v>
                </c:pt>
                <c:pt idx="2805">
                  <c:v>0.28052805280527998</c:v>
                </c:pt>
                <c:pt idx="2806">
                  <c:v>0.28062806280628</c:v>
                </c:pt>
                <c:pt idx="2807">
                  <c:v>0.28072807280728002</c:v>
                </c:pt>
                <c:pt idx="2808">
                  <c:v>0.28082808280827998</c:v>
                </c:pt>
                <c:pt idx="2809">
                  <c:v>0.28092809280927999</c:v>
                </c:pt>
                <c:pt idx="2810">
                  <c:v>0.28102810281028101</c:v>
                </c:pt>
                <c:pt idx="2811">
                  <c:v>0.28112811281128097</c:v>
                </c:pt>
                <c:pt idx="2812">
                  <c:v>0.28122812281228099</c:v>
                </c:pt>
                <c:pt idx="2813">
                  <c:v>0.28132813281328101</c:v>
                </c:pt>
                <c:pt idx="2814">
                  <c:v>0.28142814281428102</c:v>
                </c:pt>
                <c:pt idx="2815">
                  <c:v>0.28152815281528099</c:v>
                </c:pt>
                <c:pt idx="2816">
                  <c:v>0.281628162816281</c:v>
                </c:pt>
                <c:pt idx="2817">
                  <c:v>0.28172817281728102</c:v>
                </c:pt>
                <c:pt idx="2818">
                  <c:v>0.28182818281828098</c:v>
                </c:pt>
                <c:pt idx="2819">
                  <c:v>0.281928192819281</c:v>
                </c:pt>
                <c:pt idx="2820">
                  <c:v>0.28202820282028201</c:v>
                </c:pt>
                <c:pt idx="2821">
                  <c:v>0.28212821282128198</c:v>
                </c:pt>
                <c:pt idx="2822">
                  <c:v>0.28222822282228199</c:v>
                </c:pt>
                <c:pt idx="2823">
                  <c:v>0.28232823282328201</c:v>
                </c:pt>
                <c:pt idx="2824">
                  <c:v>0.28242824282428203</c:v>
                </c:pt>
                <c:pt idx="2825">
                  <c:v>0.28252825282528199</c:v>
                </c:pt>
                <c:pt idx="2826">
                  <c:v>0.28262826282628201</c:v>
                </c:pt>
                <c:pt idx="2827">
                  <c:v>0.28272827282728202</c:v>
                </c:pt>
                <c:pt idx="2828">
                  <c:v>0.28282828282828198</c:v>
                </c:pt>
                <c:pt idx="2829">
                  <c:v>0.282928292829282</c:v>
                </c:pt>
                <c:pt idx="2830">
                  <c:v>0.28302830283028302</c:v>
                </c:pt>
                <c:pt idx="2831">
                  <c:v>0.28312831283128298</c:v>
                </c:pt>
                <c:pt idx="2832">
                  <c:v>0.283228322832283</c:v>
                </c:pt>
                <c:pt idx="2833">
                  <c:v>0.28332833283328301</c:v>
                </c:pt>
                <c:pt idx="2834">
                  <c:v>0.28342834283428298</c:v>
                </c:pt>
                <c:pt idx="2835">
                  <c:v>0.28352835283528299</c:v>
                </c:pt>
                <c:pt idx="2836">
                  <c:v>0.28362836283628301</c:v>
                </c:pt>
                <c:pt idx="2837">
                  <c:v>0.28372837283728303</c:v>
                </c:pt>
                <c:pt idx="2838">
                  <c:v>0.28382838283828299</c:v>
                </c:pt>
                <c:pt idx="2839">
                  <c:v>0.28392839283928301</c:v>
                </c:pt>
                <c:pt idx="2840">
                  <c:v>0.28402840284028402</c:v>
                </c:pt>
                <c:pt idx="2841">
                  <c:v>0.28412841284128398</c:v>
                </c:pt>
                <c:pt idx="2842">
                  <c:v>0.284228422842284</c:v>
                </c:pt>
                <c:pt idx="2843">
                  <c:v>0.28432843284328402</c:v>
                </c:pt>
                <c:pt idx="2844">
                  <c:v>0.28442844284428398</c:v>
                </c:pt>
                <c:pt idx="2845">
                  <c:v>0.284528452845284</c:v>
                </c:pt>
                <c:pt idx="2846">
                  <c:v>0.28462846284628401</c:v>
                </c:pt>
                <c:pt idx="2847">
                  <c:v>0.28472847284728398</c:v>
                </c:pt>
                <c:pt idx="2848">
                  <c:v>0.28482848284828399</c:v>
                </c:pt>
                <c:pt idx="2849">
                  <c:v>0.28492849284928401</c:v>
                </c:pt>
                <c:pt idx="2850">
                  <c:v>0.28502850285028503</c:v>
                </c:pt>
                <c:pt idx="2851">
                  <c:v>0.28512851285128499</c:v>
                </c:pt>
                <c:pt idx="2852">
                  <c:v>0.285228522852285</c:v>
                </c:pt>
                <c:pt idx="2853">
                  <c:v>0.28532853285328502</c:v>
                </c:pt>
                <c:pt idx="2854">
                  <c:v>0.28542854285428498</c:v>
                </c:pt>
                <c:pt idx="2855">
                  <c:v>0.285528552855285</c:v>
                </c:pt>
                <c:pt idx="2856">
                  <c:v>0.28562856285628502</c:v>
                </c:pt>
                <c:pt idx="2857">
                  <c:v>0.28572857285728498</c:v>
                </c:pt>
                <c:pt idx="2858">
                  <c:v>0.285828582858285</c:v>
                </c:pt>
                <c:pt idx="2859">
                  <c:v>0.28592859285928501</c:v>
                </c:pt>
                <c:pt idx="2860">
                  <c:v>0.28602860286028597</c:v>
                </c:pt>
                <c:pt idx="2861">
                  <c:v>0.28612861286128599</c:v>
                </c:pt>
                <c:pt idx="2862">
                  <c:v>0.28622862286228601</c:v>
                </c:pt>
                <c:pt idx="2863">
                  <c:v>0.28632863286328603</c:v>
                </c:pt>
                <c:pt idx="2864">
                  <c:v>0.28642864286428599</c:v>
                </c:pt>
                <c:pt idx="2865">
                  <c:v>0.286528652865286</c:v>
                </c:pt>
                <c:pt idx="2866">
                  <c:v>0.28662866286628602</c:v>
                </c:pt>
                <c:pt idx="2867">
                  <c:v>0.28672867286728598</c:v>
                </c:pt>
                <c:pt idx="2868">
                  <c:v>0.286828682868286</c:v>
                </c:pt>
                <c:pt idx="2869">
                  <c:v>0.28692869286928602</c:v>
                </c:pt>
                <c:pt idx="2870">
                  <c:v>0.28702870287028698</c:v>
                </c:pt>
                <c:pt idx="2871">
                  <c:v>0.287128712871287</c:v>
                </c:pt>
                <c:pt idx="2872">
                  <c:v>0.28722872287228701</c:v>
                </c:pt>
                <c:pt idx="2873">
                  <c:v>0.28732873287328697</c:v>
                </c:pt>
                <c:pt idx="2874">
                  <c:v>0.28742874287428699</c:v>
                </c:pt>
                <c:pt idx="2875">
                  <c:v>0.28752875287528701</c:v>
                </c:pt>
                <c:pt idx="2876">
                  <c:v>0.28762876287628703</c:v>
                </c:pt>
                <c:pt idx="2877">
                  <c:v>0.28772877287728699</c:v>
                </c:pt>
                <c:pt idx="2878">
                  <c:v>0.287828782878287</c:v>
                </c:pt>
                <c:pt idx="2879">
                  <c:v>0.28792879287928702</c:v>
                </c:pt>
                <c:pt idx="2880">
                  <c:v>0.28802880288028798</c:v>
                </c:pt>
                <c:pt idx="2881">
                  <c:v>0.288128812881288</c:v>
                </c:pt>
                <c:pt idx="2882">
                  <c:v>0.28822882288228802</c:v>
                </c:pt>
                <c:pt idx="2883">
                  <c:v>0.28832883288328798</c:v>
                </c:pt>
                <c:pt idx="2884">
                  <c:v>0.28842884288428799</c:v>
                </c:pt>
                <c:pt idx="2885">
                  <c:v>0.28852885288528801</c:v>
                </c:pt>
                <c:pt idx="2886">
                  <c:v>0.28862886288628797</c:v>
                </c:pt>
                <c:pt idx="2887">
                  <c:v>0.28872887288728799</c:v>
                </c:pt>
                <c:pt idx="2888">
                  <c:v>0.28882888288828801</c:v>
                </c:pt>
                <c:pt idx="2889">
                  <c:v>0.28892889288928802</c:v>
                </c:pt>
                <c:pt idx="2890">
                  <c:v>0.28902890289028899</c:v>
                </c:pt>
                <c:pt idx="2891">
                  <c:v>0.289128912891289</c:v>
                </c:pt>
                <c:pt idx="2892">
                  <c:v>0.28922892289228902</c:v>
                </c:pt>
                <c:pt idx="2893">
                  <c:v>0.28932893289328898</c:v>
                </c:pt>
                <c:pt idx="2894">
                  <c:v>0.289428942894289</c:v>
                </c:pt>
                <c:pt idx="2895">
                  <c:v>0.28952895289528902</c:v>
                </c:pt>
                <c:pt idx="2896">
                  <c:v>0.28962896289628898</c:v>
                </c:pt>
                <c:pt idx="2897">
                  <c:v>0.28972897289728899</c:v>
                </c:pt>
                <c:pt idx="2898">
                  <c:v>0.28982898289828901</c:v>
                </c:pt>
                <c:pt idx="2899">
                  <c:v>0.28992899289928897</c:v>
                </c:pt>
                <c:pt idx="2900">
                  <c:v>0.29002900290028999</c:v>
                </c:pt>
                <c:pt idx="2901">
                  <c:v>0.29012901290129001</c:v>
                </c:pt>
                <c:pt idx="2902">
                  <c:v>0.29022902290229002</c:v>
                </c:pt>
                <c:pt idx="2903">
                  <c:v>0.29032903290328999</c:v>
                </c:pt>
                <c:pt idx="2904">
                  <c:v>0.29042904290429</c:v>
                </c:pt>
                <c:pt idx="2905">
                  <c:v>0.29052905290529002</c:v>
                </c:pt>
                <c:pt idx="2906">
                  <c:v>0.29062906290628998</c:v>
                </c:pt>
                <c:pt idx="2907">
                  <c:v>0.29072907290729</c:v>
                </c:pt>
                <c:pt idx="2908">
                  <c:v>0.29082908290829002</c:v>
                </c:pt>
                <c:pt idx="2909">
                  <c:v>0.29092909290928998</c:v>
                </c:pt>
                <c:pt idx="2910">
                  <c:v>0.29102910291029099</c:v>
                </c:pt>
                <c:pt idx="2911">
                  <c:v>0.29112911291129101</c:v>
                </c:pt>
                <c:pt idx="2912">
                  <c:v>0.29122912291229103</c:v>
                </c:pt>
                <c:pt idx="2913">
                  <c:v>0.29132913291329099</c:v>
                </c:pt>
                <c:pt idx="2914">
                  <c:v>0.29142914291429101</c:v>
                </c:pt>
                <c:pt idx="2915">
                  <c:v>0.29152915291529102</c:v>
                </c:pt>
                <c:pt idx="2916">
                  <c:v>0.29162916291629098</c:v>
                </c:pt>
                <c:pt idx="2917">
                  <c:v>0.291729172917291</c:v>
                </c:pt>
                <c:pt idx="2918">
                  <c:v>0.29182918291829102</c:v>
                </c:pt>
                <c:pt idx="2919">
                  <c:v>0.29192919291929098</c:v>
                </c:pt>
                <c:pt idx="2920">
                  <c:v>0.292029202920292</c:v>
                </c:pt>
                <c:pt idx="2921">
                  <c:v>0.29212921292129201</c:v>
                </c:pt>
                <c:pt idx="2922">
                  <c:v>0.29222922292229198</c:v>
                </c:pt>
                <c:pt idx="2923">
                  <c:v>0.29232923292329199</c:v>
                </c:pt>
                <c:pt idx="2924">
                  <c:v>0.29242924292429201</c:v>
                </c:pt>
                <c:pt idx="2925">
                  <c:v>0.29252925292529203</c:v>
                </c:pt>
                <c:pt idx="2926">
                  <c:v>0.29262926292629199</c:v>
                </c:pt>
                <c:pt idx="2927">
                  <c:v>0.29272927292729201</c:v>
                </c:pt>
                <c:pt idx="2928">
                  <c:v>0.29282928292829202</c:v>
                </c:pt>
                <c:pt idx="2929">
                  <c:v>0.29292929292929198</c:v>
                </c:pt>
                <c:pt idx="2930">
                  <c:v>0.293029302930293</c:v>
                </c:pt>
                <c:pt idx="2931">
                  <c:v>0.29312931293129302</c:v>
                </c:pt>
                <c:pt idx="2932">
                  <c:v>0.29322932293229298</c:v>
                </c:pt>
                <c:pt idx="2933">
                  <c:v>0.293329332933293</c:v>
                </c:pt>
                <c:pt idx="2934">
                  <c:v>0.29342934293429301</c:v>
                </c:pt>
                <c:pt idx="2935">
                  <c:v>0.29352935293529298</c:v>
                </c:pt>
                <c:pt idx="2936">
                  <c:v>0.29362936293629299</c:v>
                </c:pt>
                <c:pt idx="2937">
                  <c:v>0.29372937293729301</c:v>
                </c:pt>
                <c:pt idx="2938">
                  <c:v>0.29382938293829303</c:v>
                </c:pt>
                <c:pt idx="2939">
                  <c:v>0.29392939293929299</c:v>
                </c:pt>
                <c:pt idx="2940">
                  <c:v>0.294029402940294</c:v>
                </c:pt>
                <c:pt idx="2941">
                  <c:v>0.29412941294129402</c:v>
                </c:pt>
                <c:pt idx="2942">
                  <c:v>0.29422942294229398</c:v>
                </c:pt>
                <c:pt idx="2943">
                  <c:v>0.294329432943294</c:v>
                </c:pt>
                <c:pt idx="2944">
                  <c:v>0.29442944294429402</c:v>
                </c:pt>
                <c:pt idx="2945">
                  <c:v>0.29452945294529398</c:v>
                </c:pt>
                <c:pt idx="2946">
                  <c:v>0.294629462946294</c:v>
                </c:pt>
                <c:pt idx="2947">
                  <c:v>0.29472947294729401</c:v>
                </c:pt>
                <c:pt idx="2948">
                  <c:v>0.29482948294829397</c:v>
                </c:pt>
                <c:pt idx="2949">
                  <c:v>0.29492949294929399</c:v>
                </c:pt>
                <c:pt idx="2950">
                  <c:v>0.29502950295029501</c:v>
                </c:pt>
                <c:pt idx="2951">
                  <c:v>0.29512951295129503</c:v>
                </c:pt>
                <c:pt idx="2952">
                  <c:v>0.29522952295229499</c:v>
                </c:pt>
                <c:pt idx="2953">
                  <c:v>0.295329532953295</c:v>
                </c:pt>
                <c:pt idx="2954">
                  <c:v>0.29542954295429502</c:v>
                </c:pt>
                <c:pt idx="2955">
                  <c:v>0.29552955295529498</c:v>
                </c:pt>
                <c:pt idx="2956">
                  <c:v>0.295629562956295</c:v>
                </c:pt>
                <c:pt idx="2957">
                  <c:v>0.29572957295729502</c:v>
                </c:pt>
                <c:pt idx="2958">
                  <c:v>0.29582958295829498</c:v>
                </c:pt>
                <c:pt idx="2959">
                  <c:v>0.295929592959295</c:v>
                </c:pt>
                <c:pt idx="2960">
                  <c:v>0.29602960296029601</c:v>
                </c:pt>
                <c:pt idx="2961">
                  <c:v>0.29612961296129597</c:v>
                </c:pt>
                <c:pt idx="2962">
                  <c:v>0.29622962296229599</c:v>
                </c:pt>
                <c:pt idx="2963">
                  <c:v>0.29632963296329601</c:v>
                </c:pt>
                <c:pt idx="2964">
                  <c:v>0.29642964296429603</c:v>
                </c:pt>
                <c:pt idx="2965">
                  <c:v>0.29652965296529599</c:v>
                </c:pt>
                <c:pt idx="2966">
                  <c:v>0.296629662966296</c:v>
                </c:pt>
                <c:pt idx="2967">
                  <c:v>0.29672967296729602</c:v>
                </c:pt>
                <c:pt idx="2968">
                  <c:v>0.29682968296829598</c:v>
                </c:pt>
                <c:pt idx="2969">
                  <c:v>0.296929692969296</c:v>
                </c:pt>
                <c:pt idx="2970">
                  <c:v>0.29702970297029702</c:v>
                </c:pt>
                <c:pt idx="2971">
                  <c:v>0.29712971297129698</c:v>
                </c:pt>
                <c:pt idx="2972">
                  <c:v>0.29722972297229699</c:v>
                </c:pt>
                <c:pt idx="2973">
                  <c:v>0.29732973297329701</c:v>
                </c:pt>
                <c:pt idx="2974">
                  <c:v>0.29742974297429697</c:v>
                </c:pt>
                <c:pt idx="2975">
                  <c:v>0.29752975297529699</c:v>
                </c:pt>
                <c:pt idx="2976">
                  <c:v>0.29762976297629701</c:v>
                </c:pt>
                <c:pt idx="2977">
                  <c:v>0.29772977297729702</c:v>
                </c:pt>
                <c:pt idx="2978">
                  <c:v>0.29782978297829699</c:v>
                </c:pt>
                <c:pt idx="2979">
                  <c:v>0.297929792979297</c:v>
                </c:pt>
                <c:pt idx="2980">
                  <c:v>0.29802980298029802</c:v>
                </c:pt>
                <c:pt idx="2981">
                  <c:v>0.29812981298129798</c:v>
                </c:pt>
                <c:pt idx="2982">
                  <c:v>0.298229822982298</c:v>
                </c:pt>
                <c:pt idx="2983">
                  <c:v>0.29832983298329802</c:v>
                </c:pt>
                <c:pt idx="2984">
                  <c:v>0.29842984298429798</c:v>
                </c:pt>
                <c:pt idx="2985">
                  <c:v>0.29852985298529799</c:v>
                </c:pt>
                <c:pt idx="2986">
                  <c:v>0.29862986298629801</c:v>
                </c:pt>
                <c:pt idx="2987">
                  <c:v>0.29872987298729797</c:v>
                </c:pt>
                <c:pt idx="2988">
                  <c:v>0.29882988298829799</c:v>
                </c:pt>
                <c:pt idx="2989">
                  <c:v>0.29892989298929801</c:v>
                </c:pt>
                <c:pt idx="2990">
                  <c:v>0.29902990299029902</c:v>
                </c:pt>
                <c:pt idx="2991">
                  <c:v>0.29912991299129899</c:v>
                </c:pt>
                <c:pt idx="2992">
                  <c:v>0.299229922992299</c:v>
                </c:pt>
                <c:pt idx="2993">
                  <c:v>0.29932993299329902</c:v>
                </c:pt>
                <c:pt idx="2994">
                  <c:v>0.29942994299429898</c:v>
                </c:pt>
                <c:pt idx="2995">
                  <c:v>0.299529952995299</c:v>
                </c:pt>
                <c:pt idx="2996">
                  <c:v>0.29962996299629902</c:v>
                </c:pt>
                <c:pt idx="2997">
                  <c:v>0.29972997299729898</c:v>
                </c:pt>
                <c:pt idx="2998">
                  <c:v>0.29982998299829899</c:v>
                </c:pt>
                <c:pt idx="2999">
                  <c:v>0.29992999299929901</c:v>
                </c:pt>
                <c:pt idx="3000">
                  <c:v>0.30003000300030003</c:v>
                </c:pt>
                <c:pt idx="3001">
                  <c:v>0.30013001300129999</c:v>
                </c:pt>
                <c:pt idx="3002">
                  <c:v>0.30023002300230001</c:v>
                </c:pt>
                <c:pt idx="3003">
                  <c:v>0.30033003300330002</c:v>
                </c:pt>
                <c:pt idx="3004">
                  <c:v>0.30043004300429998</c:v>
                </c:pt>
                <c:pt idx="3005">
                  <c:v>0.3005300530053</c:v>
                </c:pt>
                <c:pt idx="3006">
                  <c:v>0.30063006300630002</c:v>
                </c:pt>
                <c:pt idx="3007">
                  <c:v>0.30073007300729998</c:v>
                </c:pt>
                <c:pt idx="3008">
                  <c:v>0.3008300830083</c:v>
                </c:pt>
                <c:pt idx="3009">
                  <c:v>0.30093009300930001</c:v>
                </c:pt>
                <c:pt idx="3010">
                  <c:v>0.30103010301030098</c:v>
                </c:pt>
                <c:pt idx="3011">
                  <c:v>0.30113011301130099</c:v>
                </c:pt>
                <c:pt idx="3012">
                  <c:v>0.30123012301230101</c:v>
                </c:pt>
                <c:pt idx="3013">
                  <c:v>0.30133013301330103</c:v>
                </c:pt>
                <c:pt idx="3014">
                  <c:v>0.30143014301430099</c:v>
                </c:pt>
                <c:pt idx="3015">
                  <c:v>0.30153015301530101</c:v>
                </c:pt>
                <c:pt idx="3016">
                  <c:v>0.30163016301630102</c:v>
                </c:pt>
                <c:pt idx="3017">
                  <c:v>0.30173017301730098</c:v>
                </c:pt>
                <c:pt idx="3018">
                  <c:v>0.301830183018301</c:v>
                </c:pt>
                <c:pt idx="3019">
                  <c:v>0.30193019301930102</c:v>
                </c:pt>
                <c:pt idx="3020">
                  <c:v>0.30203020302030198</c:v>
                </c:pt>
                <c:pt idx="3021">
                  <c:v>0.302130213021302</c:v>
                </c:pt>
                <c:pt idx="3022">
                  <c:v>0.30223022302230201</c:v>
                </c:pt>
                <c:pt idx="3023">
                  <c:v>0.30233023302330198</c:v>
                </c:pt>
                <c:pt idx="3024">
                  <c:v>0.30243024302430199</c:v>
                </c:pt>
                <c:pt idx="3025">
                  <c:v>0.30253025302530201</c:v>
                </c:pt>
                <c:pt idx="3026">
                  <c:v>0.30263026302630203</c:v>
                </c:pt>
                <c:pt idx="3027">
                  <c:v>0.30273027302730199</c:v>
                </c:pt>
                <c:pt idx="3028">
                  <c:v>0.30283028302830201</c:v>
                </c:pt>
                <c:pt idx="3029">
                  <c:v>0.30293029302930202</c:v>
                </c:pt>
                <c:pt idx="3030">
                  <c:v>0.30303030303030298</c:v>
                </c:pt>
                <c:pt idx="3031">
                  <c:v>0.303130313031303</c:v>
                </c:pt>
                <c:pt idx="3032">
                  <c:v>0.30323032303230302</c:v>
                </c:pt>
                <c:pt idx="3033">
                  <c:v>0.30333033303330298</c:v>
                </c:pt>
                <c:pt idx="3034">
                  <c:v>0.303430343034303</c:v>
                </c:pt>
                <c:pt idx="3035">
                  <c:v>0.30353035303530301</c:v>
                </c:pt>
                <c:pt idx="3036">
                  <c:v>0.30363036303630297</c:v>
                </c:pt>
                <c:pt idx="3037">
                  <c:v>0.30373037303730299</c:v>
                </c:pt>
                <c:pt idx="3038">
                  <c:v>0.30383038303830301</c:v>
                </c:pt>
                <c:pt idx="3039">
                  <c:v>0.30393039303930303</c:v>
                </c:pt>
                <c:pt idx="3040">
                  <c:v>0.30403040304030399</c:v>
                </c:pt>
                <c:pt idx="3041">
                  <c:v>0.304130413041304</c:v>
                </c:pt>
                <c:pt idx="3042">
                  <c:v>0.30423042304230402</c:v>
                </c:pt>
                <c:pt idx="3043">
                  <c:v>0.30433043304330398</c:v>
                </c:pt>
                <c:pt idx="3044">
                  <c:v>0.304430443044304</c:v>
                </c:pt>
                <c:pt idx="3045">
                  <c:v>0.30453045304530402</c:v>
                </c:pt>
                <c:pt idx="3046">
                  <c:v>0.30463046304630398</c:v>
                </c:pt>
                <c:pt idx="3047">
                  <c:v>0.304730473047304</c:v>
                </c:pt>
                <c:pt idx="3048">
                  <c:v>0.30483048304830401</c:v>
                </c:pt>
                <c:pt idx="3049">
                  <c:v>0.30493049304930397</c:v>
                </c:pt>
                <c:pt idx="3050">
                  <c:v>0.30503050305030499</c:v>
                </c:pt>
                <c:pt idx="3051">
                  <c:v>0.30513051305130501</c:v>
                </c:pt>
                <c:pt idx="3052">
                  <c:v>0.30523052305230503</c:v>
                </c:pt>
                <c:pt idx="3053">
                  <c:v>0.30533053305330499</c:v>
                </c:pt>
                <c:pt idx="3054">
                  <c:v>0.305430543054305</c:v>
                </c:pt>
                <c:pt idx="3055">
                  <c:v>0.30553055305530502</c:v>
                </c:pt>
                <c:pt idx="3056">
                  <c:v>0.30563056305630498</c:v>
                </c:pt>
                <c:pt idx="3057">
                  <c:v>0.305730573057305</c:v>
                </c:pt>
                <c:pt idx="3058">
                  <c:v>0.30583058305830502</c:v>
                </c:pt>
                <c:pt idx="3059">
                  <c:v>0.30593059305930498</c:v>
                </c:pt>
                <c:pt idx="3060">
                  <c:v>0.30603060306030599</c:v>
                </c:pt>
                <c:pt idx="3061">
                  <c:v>0.30613061306130601</c:v>
                </c:pt>
                <c:pt idx="3062">
                  <c:v>0.30623062306230597</c:v>
                </c:pt>
                <c:pt idx="3063">
                  <c:v>0.30633063306330599</c:v>
                </c:pt>
                <c:pt idx="3064">
                  <c:v>0.30643064306430601</c:v>
                </c:pt>
                <c:pt idx="3065">
                  <c:v>0.30653065306530602</c:v>
                </c:pt>
                <c:pt idx="3066">
                  <c:v>0.30663066306630599</c:v>
                </c:pt>
                <c:pt idx="3067">
                  <c:v>0.306730673067306</c:v>
                </c:pt>
                <c:pt idx="3068">
                  <c:v>0.30683068306830602</c:v>
                </c:pt>
                <c:pt idx="3069">
                  <c:v>0.30693069306930598</c:v>
                </c:pt>
                <c:pt idx="3070">
                  <c:v>0.307030703070307</c:v>
                </c:pt>
                <c:pt idx="3071">
                  <c:v>0.30713071307130702</c:v>
                </c:pt>
                <c:pt idx="3072">
                  <c:v>0.30723072307230698</c:v>
                </c:pt>
                <c:pt idx="3073">
                  <c:v>0.30733073307330699</c:v>
                </c:pt>
                <c:pt idx="3074">
                  <c:v>0.30743074307430701</c:v>
                </c:pt>
                <c:pt idx="3075">
                  <c:v>0.30753075307530697</c:v>
                </c:pt>
                <c:pt idx="3076">
                  <c:v>0.30763076307630699</c:v>
                </c:pt>
                <c:pt idx="3077">
                  <c:v>0.30773077307730701</c:v>
                </c:pt>
                <c:pt idx="3078">
                  <c:v>0.30783078307830702</c:v>
                </c:pt>
                <c:pt idx="3079">
                  <c:v>0.30793079307930699</c:v>
                </c:pt>
                <c:pt idx="3080">
                  <c:v>0.308030803080308</c:v>
                </c:pt>
                <c:pt idx="3081">
                  <c:v>0.30813081308130802</c:v>
                </c:pt>
                <c:pt idx="3082">
                  <c:v>0.30823082308230798</c:v>
                </c:pt>
                <c:pt idx="3083">
                  <c:v>0.308330833083308</c:v>
                </c:pt>
                <c:pt idx="3084">
                  <c:v>0.30843084308430802</c:v>
                </c:pt>
                <c:pt idx="3085">
                  <c:v>0.30853085308530798</c:v>
                </c:pt>
                <c:pt idx="3086">
                  <c:v>0.30863086308630799</c:v>
                </c:pt>
                <c:pt idx="3087">
                  <c:v>0.30873087308730801</c:v>
                </c:pt>
                <c:pt idx="3088">
                  <c:v>0.30883088308830797</c:v>
                </c:pt>
                <c:pt idx="3089">
                  <c:v>0.30893089308930799</c:v>
                </c:pt>
                <c:pt idx="3090">
                  <c:v>0.30903090309030901</c:v>
                </c:pt>
                <c:pt idx="3091">
                  <c:v>0.30913091309130902</c:v>
                </c:pt>
                <c:pt idx="3092">
                  <c:v>0.30923092309230898</c:v>
                </c:pt>
                <c:pt idx="3093">
                  <c:v>0.309330933093309</c:v>
                </c:pt>
                <c:pt idx="3094">
                  <c:v>0.30943094309430902</c:v>
                </c:pt>
                <c:pt idx="3095">
                  <c:v>0.30953095309530898</c:v>
                </c:pt>
                <c:pt idx="3096">
                  <c:v>0.309630963096309</c:v>
                </c:pt>
                <c:pt idx="3097">
                  <c:v>0.30973097309730901</c:v>
                </c:pt>
                <c:pt idx="3098">
                  <c:v>0.30983098309830898</c:v>
                </c:pt>
                <c:pt idx="3099">
                  <c:v>0.30993099309930899</c:v>
                </c:pt>
                <c:pt idx="3100">
                  <c:v>0.31003100310031001</c:v>
                </c:pt>
                <c:pt idx="3101">
                  <c:v>0.31013101310131003</c:v>
                </c:pt>
                <c:pt idx="3102">
                  <c:v>0.31023102310230999</c:v>
                </c:pt>
                <c:pt idx="3103">
                  <c:v>0.31033103310331001</c:v>
                </c:pt>
                <c:pt idx="3104">
                  <c:v>0.31043104310431002</c:v>
                </c:pt>
                <c:pt idx="3105">
                  <c:v>0.31053105310530998</c:v>
                </c:pt>
                <c:pt idx="3106">
                  <c:v>0.31063106310631</c:v>
                </c:pt>
                <c:pt idx="3107">
                  <c:v>0.31073107310731002</c:v>
                </c:pt>
                <c:pt idx="3108">
                  <c:v>0.31083108310830998</c:v>
                </c:pt>
                <c:pt idx="3109">
                  <c:v>0.31093109310931</c:v>
                </c:pt>
                <c:pt idx="3110">
                  <c:v>0.31103110311031101</c:v>
                </c:pt>
                <c:pt idx="3111">
                  <c:v>0.31113111311131098</c:v>
                </c:pt>
                <c:pt idx="3112">
                  <c:v>0.31123112311231099</c:v>
                </c:pt>
                <c:pt idx="3113">
                  <c:v>0.31133113311331101</c:v>
                </c:pt>
                <c:pt idx="3114">
                  <c:v>0.31143114311431103</c:v>
                </c:pt>
                <c:pt idx="3115">
                  <c:v>0.31153115311531099</c:v>
                </c:pt>
                <c:pt idx="3116">
                  <c:v>0.31163116311631101</c:v>
                </c:pt>
                <c:pt idx="3117">
                  <c:v>0.31173117311731102</c:v>
                </c:pt>
                <c:pt idx="3118">
                  <c:v>0.31183118311831098</c:v>
                </c:pt>
                <c:pt idx="3119">
                  <c:v>0.311931193119311</c:v>
                </c:pt>
                <c:pt idx="3120">
                  <c:v>0.31203120312031202</c:v>
                </c:pt>
                <c:pt idx="3121">
                  <c:v>0.31213121312131198</c:v>
                </c:pt>
                <c:pt idx="3122">
                  <c:v>0.312231223122312</c:v>
                </c:pt>
                <c:pt idx="3123">
                  <c:v>0.31233123312331201</c:v>
                </c:pt>
                <c:pt idx="3124">
                  <c:v>0.31243124312431197</c:v>
                </c:pt>
                <c:pt idx="3125">
                  <c:v>0.31253125312531199</c:v>
                </c:pt>
                <c:pt idx="3126">
                  <c:v>0.31263126312631201</c:v>
                </c:pt>
                <c:pt idx="3127">
                  <c:v>0.31273127312731203</c:v>
                </c:pt>
                <c:pt idx="3128">
                  <c:v>0.31283128312831199</c:v>
                </c:pt>
                <c:pt idx="3129">
                  <c:v>0.312931293129312</c:v>
                </c:pt>
                <c:pt idx="3130">
                  <c:v>0.31303130313031302</c:v>
                </c:pt>
                <c:pt idx="3131">
                  <c:v>0.31313131313131298</c:v>
                </c:pt>
                <c:pt idx="3132">
                  <c:v>0.313231323132313</c:v>
                </c:pt>
                <c:pt idx="3133">
                  <c:v>0.31333133313331302</c:v>
                </c:pt>
                <c:pt idx="3134">
                  <c:v>0.31343134313431298</c:v>
                </c:pt>
                <c:pt idx="3135">
                  <c:v>0.313531353135313</c:v>
                </c:pt>
                <c:pt idx="3136">
                  <c:v>0.31363136313631301</c:v>
                </c:pt>
                <c:pt idx="3137">
                  <c:v>0.31373137313731297</c:v>
                </c:pt>
                <c:pt idx="3138">
                  <c:v>0.31383138313831299</c:v>
                </c:pt>
                <c:pt idx="3139">
                  <c:v>0.31393139313931301</c:v>
                </c:pt>
                <c:pt idx="3140">
                  <c:v>0.31403140314031402</c:v>
                </c:pt>
                <c:pt idx="3141">
                  <c:v>0.31413141314131399</c:v>
                </c:pt>
                <c:pt idx="3142">
                  <c:v>0.314231423142314</c:v>
                </c:pt>
                <c:pt idx="3143">
                  <c:v>0.31433143314331402</c:v>
                </c:pt>
                <c:pt idx="3144">
                  <c:v>0.31443144314431398</c:v>
                </c:pt>
                <c:pt idx="3145">
                  <c:v>0.314531453145314</c:v>
                </c:pt>
                <c:pt idx="3146">
                  <c:v>0.31463146314631402</c:v>
                </c:pt>
                <c:pt idx="3147">
                  <c:v>0.31473147314731398</c:v>
                </c:pt>
                <c:pt idx="3148">
                  <c:v>0.314831483148314</c:v>
                </c:pt>
                <c:pt idx="3149">
                  <c:v>0.31493149314931401</c:v>
                </c:pt>
                <c:pt idx="3150">
                  <c:v>0.31503150315031497</c:v>
                </c:pt>
                <c:pt idx="3151">
                  <c:v>0.31513151315131499</c:v>
                </c:pt>
                <c:pt idx="3152">
                  <c:v>0.31523152315231501</c:v>
                </c:pt>
                <c:pt idx="3153">
                  <c:v>0.31533153315331502</c:v>
                </c:pt>
                <c:pt idx="3154">
                  <c:v>0.31543154315431499</c:v>
                </c:pt>
                <c:pt idx="3155">
                  <c:v>0.315531553155315</c:v>
                </c:pt>
                <c:pt idx="3156">
                  <c:v>0.31563156315631502</c:v>
                </c:pt>
                <c:pt idx="3157">
                  <c:v>0.31573157315731498</c:v>
                </c:pt>
                <c:pt idx="3158">
                  <c:v>0.315831583158315</c:v>
                </c:pt>
                <c:pt idx="3159">
                  <c:v>0.31593159315931502</c:v>
                </c:pt>
                <c:pt idx="3160">
                  <c:v>0.31603160316031598</c:v>
                </c:pt>
                <c:pt idx="3161">
                  <c:v>0.31613161316131599</c:v>
                </c:pt>
                <c:pt idx="3162">
                  <c:v>0.31623162316231601</c:v>
                </c:pt>
                <c:pt idx="3163">
                  <c:v>0.31633163316331597</c:v>
                </c:pt>
                <c:pt idx="3164">
                  <c:v>0.31643164316431599</c:v>
                </c:pt>
                <c:pt idx="3165">
                  <c:v>0.31653165316531601</c:v>
                </c:pt>
                <c:pt idx="3166">
                  <c:v>0.31663166316631602</c:v>
                </c:pt>
                <c:pt idx="3167">
                  <c:v>0.31673167316731599</c:v>
                </c:pt>
                <c:pt idx="3168">
                  <c:v>0.316831683168316</c:v>
                </c:pt>
                <c:pt idx="3169">
                  <c:v>0.31693169316931602</c:v>
                </c:pt>
                <c:pt idx="3170">
                  <c:v>0.31703170317031698</c:v>
                </c:pt>
                <c:pt idx="3171">
                  <c:v>0.317131713171317</c:v>
                </c:pt>
                <c:pt idx="3172">
                  <c:v>0.31723172317231702</c:v>
                </c:pt>
                <c:pt idx="3173">
                  <c:v>0.31733173317331698</c:v>
                </c:pt>
                <c:pt idx="3174">
                  <c:v>0.31743174317431699</c:v>
                </c:pt>
                <c:pt idx="3175">
                  <c:v>0.31753175317531701</c:v>
                </c:pt>
                <c:pt idx="3176">
                  <c:v>0.31763176317631697</c:v>
                </c:pt>
                <c:pt idx="3177">
                  <c:v>0.31773177317731699</c:v>
                </c:pt>
                <c:pt idx="3178">
                  <c:v>0.31783178317831701</c:v>
                </c:pt>
                <c:pt idx="3179">
                  <c:v>0.31793179317931702</c:v>
                </c:pt>
                <c:pt idx="3180">
                  <c:v>0.31803180318031798</c:v>
                </c:pt>
                <c:pt idx="3181">
                  <c:v>0.318131813181318</c:v>
                </c:pt>
                <c:pt idx="3182">
                  <c:v>0.31823182318231802</c:v>
                </c:pt>
                <c:pt idx="3183">
                  <c:v>0.31833183318331798</c:v>
                </c:pt>
                <c:pt idx="3184">
                  <c:v>0.318431843184318</c:v>
                </c:pt>
                <c:pt idx="3185">
                  <c:v>0.31853185318531801</c:v>
                </c:pt>
                <c:pt idx="3186">
                  <c:v>0.31863186318631798</c:v>
                </c:pt>
                <c:pt idx="3187">
                  <c:v>0.31873187318731799</c:v>
                </c:pt>
                <c:pt idx="3188">
                  <c:v>0.31883188318831801</c:v>
                </c:pt>
                <c:pt idx="3189">
                  <c:v>0.31893189318931803</c:v>
                </c:pt>
                <c:pt idx="3190">
                  <c:v>0.31903190319031899</c:v>
                </c:pt>
                <c:pt idx="3191">
                  <c:v>0.31913191319131901</c:v>
                </c:pt>
                <c:pt idx="3192">
                  <c:v>0.31923192319231902</c:v>
                </c:pt>
                <c:pt idx="3193">
                  <c:v>0.31933193319331898</c:v>
                </c:pt>
                <c:pt idx="3194">
                  <c:v>0.319431943194319</c:v>
                </c:pt>
                <c:pt idx="3195">
                  <c:v>0.31953195319531902</c:v>
                </c:pt>
                <c:pt idx="3196">
                  <c:v>0.31963196319631898</c:v>
                </c:pt>
                <c:pt idx="3197">
                  <c:v>0.319731973197319</c:v>
                </c:pt>
                <c:pt idx="3198">
                  <c:v>0.31983198319831901</c:v>
                </c:pt>
                <c:pt idx="3199">
                  <c:v>0.31993199319931898</c:v>
                </c:pt>
                <c:pt idx="3200">
                  <c:v>0.32003200320031999</c:v>
                </c:pt>
                <c:pt idx="3201">
                  <c:v>0.32013201320132001</c:v>
                </c:pt>
                <c:pt idx="3202">
                  <c:v>0.32023202320232003</c:v>
                </c:pt>
                <c:pt idx="3203">
                  <c:v>0.32033203320331999</c:v>
                </c:pt>
                <c:pt idx="3204">
                  <c:v>0.32043204320432001</c:v>
                </c:pt>
                <c:pt idx="3205">
                  <c:v>0.32053205320532002</c:v>
                </c:pt>
                <c:pt idx="3206">
                  <c:v>0.32063206320631998</c:v>
                </c:pt>
                <c:pt idx="3207">
                  <c:v>0.32073207320732</c:v>
                </c:pt>
                <c:pt idx="3208">
                  <c:v>0.32083208320832002</c:v>
                </c:pt>
                <c:pt idx="3209">
                  <c:v>0.32093209320931998</c:v>
                </c:pt>
                <c:pt idx="3210">
                  <c:v>0.321032103210321</c:v>
                </c:pt>
                <c:pt idx="3211">
                  <c:v>0.32113211321132101</c:v>
                </c:pt>
                <c:pt idx="3212">
                  <c:v>0.32123212321232097</c:v>
                </c:pt>
                <c:pt idx="3213">
                  <c:v>0.32133213321332099</c:v>
                </c:pt>
                <c:pt idx="3214">
                  <c:v>0.32143214321432101</c:v>
                </c:pt>
                <c:pt idx="3215">
                  <c:v>0.32153215321532103</c:v>
                </c:pt>
                <c:pt idx="3216">
                  <c:v>0.32163216321632099</c:v>
                </c:pt>
                <c:pt idx="3217">
                  <c:v>0.321732173217321</c:v>
                </c:pt>
                <c:pt idx="3218">
                  <c:v>0.32183218321832102</c:v>
                </c:pt>
                <c:pt idx="3219">
                  <c:v>0.32193219321932098</c:v>
                </c:pt>
                <c:pt idx="3220">
                  <c:v>0.322032203220322</c:v>
                </c:pt>
                <c:pt idx="3221">
                  <c:v>0.32213221322132202</c:v>
                </c:pt>
                <c:pt idx="3222">
                  <c:v>0.32223222322232198</c:v>
                </c:pt>
                <c:pt idx="3223">
                  <c:v>0.322332233223322</c:v>
                </c:pt>
                <c:pt idx="3224">
                  <c:v>0.32243224322432201</c:v>
                </c:pt>
                <c:pt idx="3225">
                  <c:v>0.32253225322532197</c:v>
                </c:pt>
                <c:pt idx="3226">
                  <c:v>0.32263226322632199</c:v>
                </c:pt>
                <c:pt idx="3227">
                  <c:v>0.32273227322732201</c:v>
                </c:pt>
                <c:pt idx="3228">
                  <c:v>0.32283228322832203</c:v>
                </c:pt>
                <c:pt idx="3229">
                  <c:v>0.32293229322932199</c:v>
                </c:pt>
                <c:pt idx="3230">
                  <c:v>0.323032303230323</c:v>
                </c:pt>
                <c:pt idx="3231">
                  <c:v>0.32313231323132302</c:v>
                </c:pt>
                <c:pt idx="3232">
                  <c:v>0.32323232323232298</c:v>
                </c:pt>
                <c:pt idx="3233">
                  <c:v>0.323332333233323</c:v>
                </c:pt>
                <c:pt idx="3234">
                  <c:v>0.32343234323432302</c:v>
                </c:pt>
                <c:pt idx="3235">
                  <c:v>0.32353235323532298</c:v>
                </c:pt>
                <c:pt idx="3236">
                  <c:v>0.323632363236323</c:v>
                </c:pt>
                <c:pt idx="3237">
                  <c:v>0.32373237323732301</c:v>
                </c:pt>
                <c:pt idx="3238">
                  <c:v>0.32383238323832297</c:v>
                </c:pt>
                <c:pt idx="3239">
                  <c:v>0.32393239323932299</c:v>
                </c:pt>
                <c:pt idx="3240">
                  <c:v>0.32403240324032401</c:v>
                </c:pt>
                <c:pt idx="3241">
                  <c:v>0.32413241324132402</c:v>
                </c:pt>
                <c:pt idx="3242">
                  <c:v>0.32423242324232399</c:v>
                </c:pt>
                <c:pt idx="3243">
                  <c:v>0.324332433243324</c:v>
                </c:pt>
                <c:pt idx="3244">
                  <c:v>0.32443244324432402</c:v>
                </c:pt>
                <c:pt idx="3245">
                  <c:v>0.32453245324532398</c:v>
                </c:pt>
                <c:pt idx="3246">
                  <c:v>0.324632463246324</c:v>
                </c:pt>
                <c:pt idx="3247">
                  <c:v>0.32473247324732402</c:v>
                </c:pt>
                <c:pt idx="3248">
                  <c:v>0.32483248324832398</c:v>
                </c:pt>
                <c:pt idx="3249">
                  <c:v>0.32493249324932399</c:v>
                </c:pt>
                <c:pt idx="3250">
                  <c:v>0.32503250325032501</c:v>
                </c:pt>
                <c:pt idx="3251">
                  <c:v>0.32513251325132497</c:v>
                </c:pt>
                <c:pt idx="3252">
                  <c:v>0.32523252325232499</c:v>
                </c:pt>
                <c:pt idx="3253">
                  <c:v>0.32533253325332501</c:v>
                </c:pt>
                <c:pt idx="3254">
                  <c:v>0.32543254325432502</c:v>
                </c:pt>
                <c:pt idx="3255">
                  <c:v>0.32553255325532499</c:v>
                </c:pt>
                <c:pt idx="3256">
                  <c:v>0.325632563256325</c:v>
                </c:pt>
                <c:pt idx="3257">
                  <c:v>0.32573257325732502</c:v>
                </c:pt>
                <c:pt idx="3258">
                  <c:v>0.32583258325832498</c:v>
                </c:pt>
                <c:pt idx="3259">
                  <c:v>0.325932593259325</c:v>
                </c:pt>
                <c:pt idx="3260">
                  <c:v>0.32603260326032601</c:v>
                </c:pt>
                <c:pt idx="3261">
                  <c:v>0.32613261326132598</c:v>
                </c:pt>
                <c:pt idx="3262">
                  <c:v>0.32623262326232599</c:v>
                </c:pt>
                <c:pt idx="3263">
                  <c:v>0.32633263326332601</c:v>
                </c:pt>
                <c:pt idx="3264">
                  <c:v>0.32643264326432597</c:v>
                </c:pt>
                <c:pt idx="3265">
                  <c:v>0.32653265326532599</c:v>
                </c:pt>
                <c:pt idx="3266">
                  <c:v>0.32663266326632601</c:v>
                </c:pt>
                <c:pt idx="3267">
                  <c:v>0.32673267326732602</c:v>
                </c:pt>
                <c:pt idx="3268">
                  <c:v>0.32683268326832599</c:v>
                </c:pt>
                <c:pt idx="3269">
                  <c:v>0.326932693269326</c:v>
                </c:pt>
                <c:pt idx="3270">
                  <c:v>0.32703270327032702</c:v>
                </c:pt>
                <c:pt idx="3271">
                  <c:v>0.32713271327132698</c:v>
                </c:pt>
                <c:pt idx="3272">
                  <c:v>0.327232723272327</c:v>
                </c:pt>
                <c:pt idx="3273">
                  <c:v>0.32733273327332701</c:v>
                </c:pt>
                <c:pt idx="3274">
                  <c:v>0.32743274327432698</c:v>
                </c:pt>
                <c:pt idx="3275">
                  <c:v>0.32753275327532699</c:v>
                </c:pt>
                <c:pt idx="3276">
                  <c:v>0.32763276327632701</c:v>
                </c:pt>
                <c:pt idx="3277">
                  <c:v>0.32773277327732703</c:v>
                </c:pt>
                <c:pt idx="3278">
                  <c:v>0.32783278327832699</c:v>
                </c:pt>
                <c:pt idx="3279">
                  <c:v>0.32793279327932701</c:v>
                </c:pt>
                <c:pt idx="3280">
                  <c:v>0.32803280328032802</c:v>
                </c:pt>
                <c:pt idx="3281">
                  <c:v>0.32813281328132798</c:v>
                </c:pt>
                <c:pt idx="3282">
                  <c:v>0.328232823282328</c:v>
                </c:pt>
                <c:pt idx="3283">
                  <c:v>0.32833283328332802</c:v>
                </c:pt>
                <c:pt idx="3284">
                  <c:v>0.32843284328432798</c:v>
                </c:pt>
                <c:pt idx="3285">
                  <c:v>0.328532853285328</c:v>
                </c:pt>
                <c:pt idx="3286">
                  <c:v>0.32863286328632801</c:v>
                </c:pt>
                <c:pt idx="3287">
                  <c:v>0.32873287328732798</c:v>
                </c:pt>
                <c:pt idx="3288">
                  <c:v>0.32883288328832799</c:v>
                </c:pt>
                <c:pt idx="3289">
                  <c:v>0.32893289328932801</c:v>
                </c:pt>
                <c:pt idx="3290">
                  <c:v>0.32903290329032903</c:v>
                </c:pt>
                <c:pt idx="3291">
                  <c:v>0.32913291329132899</c:v>
                </c:pt>
                <c:pt idx="3292">
                  <c:v>0.329232923292329</c:v>
                </c:pt>
                <c:pt idx="3293">
                  <c:v>0.32933293329332902</c:v>
                </c:pt>
                <c:pt idx="3294">
                  <c:v>0.32943294329432898</c:v>
                </c:pt>
                <c:pt idx="3295">
                  <c:v>0.329532953295329</c:v>
                </c:pt>
                <c:pt idx="3296">
                  <c:v>0.32963296329632902</c:v>
                </c:pt>
                <c:pt idx="3297">
                  <c:v>0.32973297329732898</c:v>
                </c:pt>
                <c:pt idx="3298">
                  <c:v>0.329832983298329</c:v>
                </c:pt>
                <c:pt idx="3299">
                  <c:v>0.32993299329932901</c:v>
                </c:pt>
                <c:pt idx="3300">
                  <c:v>0.33003300330032997</c:v>
                </c:pt>
                <c:pt idx="3301">
                  <c:v>0.33013301330132999</c:v>
                </c:pt>
                <c:pt idx="3302">
                  <c:v>0.33023302330233001</c:v>
                </c:pt>
                <c:pt idx="3303">
                  <c:v>0.33033303330333003</c:v>
                </c:pt>
                <c:pt idx="3304">
                  <c:v>0.33043304330432999</c:v>
                </c:pt>
                <c:pt idx="3305">
                  <c:v>0.33053305330533</c:v>
                </c:pt>
                <c:pt idx="3306">
                  <c:v>0.33063306330633002</c:v>
                </c:pt>
                <c:pt idx="3307">
                  <c:v>0.33073307330732998</c:v>
                </c:pt>
                <c:pt idx="3308">
                  <c:v>0.33083308330833</c:v>
                </c:pt>
                <c:pt idx="3309">
                  <c:v>0.33093309330933002</c:v>
                </c:pt>
                <c:pt idx="3310">
                  <c:v>0.33103310331033098</c:v>
                </c:pt>
                <c:pt idx="3311">
                  <c:v>0.331133113311331</c:v>
                </c:pt>
                <c:pt idx="3312">
                  <c:v>0.33123312331233101</c:v>
                </c:pt>
                <c:pt idx="3313">
                  <c:v>0.33133313331333097</c:v>
                </c:pt>
                <c:pt idx="3314">
                  <c:v>0.33143314331433099</c:v>
                </c:pt>
                <c:pt idx="3315">
                  <c:v>0.33153315331533101</c:v>
                </c:pt>
                <c:pt idx="3316">
                  <c:v>0.33163316331633103</c:v>
                </c:pt>
                <c:pt idx="3317">
                  <c:v>0.33173317331733099</c:v>
                </c:pt>
                <c:pt idx="3318">
                  <c:v>0.331833183318331</c:v>
                </c:pt>
                <c:pt idx="3319">
                  <c:v>0.33193319331933102</c:v>
                </c:pt>
                <c:pt idx="3320">
                  <c:v>0.33203320332033198</c:v>
                </c:pt>
                <c:pt idx="3321">
                  <c:v>0.332133213321332</c:v>
                </c:pt>
                <c:pt idx="3322">
                  <c:v>0.33223322332233202</c:v>
                </c:pt>
                <c:pt idx="3323">
                  <c:v>0.33233323332333198</c:v>
                </c:pt>
                <c:pt idx="3324">
                  <c:v>0.332433243324332</c:v>
                </c:pt>
                <c:pt idx="3325">
                  <c:v>0.33253325332533201</c:v>
                </c:pt>
                <c:pt idx="3326">
                  <c:v>0.33263326332633197</c:v>
                </c:pt>
                <c:pt idx="3327">
                  <c:v>0.33273327332733199</c:v>
                </c:pt>
                <c:pt idx="3328">
                  <c:v>0.33283328332833201</c:v>
                </c:pt>
                <c:pt idx="3329">
                  <c:v>0.33293329332933203</c:v>
                </c:pt>
                <c:pt idx="3330">
                  <c:v>0.33303330333033299</c:v>
                </c:pt>
                <c:pt idx="3331">
                  <c:v>0.333133313331333</c:v>
                </c:pt>
                <c:pt idx="3332">
                  <c:v>0.33323332333233302</c:v>
                </c:pt>
                <c:pt idx="3333">
                  <c:v>0.33333333333333298</c:v>
                </c:pt>
                <c:pt idx="3334">
                  <c:v>0.333433343334333</c:v>
                </c:pt>
                <c:pt idx="3335">
                  <c:v>0.33353335333533302</c:v>
                </c:pt>
                <c:pt idx="3336">
                  <c:v>0.33363336333633298</c:v>
                </c:pt>
                <c:pt idx="3337">
                  <c:v>0.33373337333733299</c:v>
                </c:pt>
                <c:pt idx="3338">
                  <c:v>0.33383338333833301</c:v>
                </c:pt>
                <c:pt idx="3339">
                  <c:v>0.33393339333933297</c:v>
                </c:pt>
                <c:pt idx="3340">
                  <c:v>0.33403340334033399</c:v>
                </c:pt>
                <c:pt idx="3341">
                  <c:v>0.33413341334133401</c:v>
                </c:pt>
                <c:pt idx="3342">
                  <c:v>0.33423342334233402</c:v>
                </c:pt>
                <c:pt idx="3343">
                  <c:v>0.33433343334333399</c:v>
                </c:pt>
                <c:pt idx="3344">
                  <c:v>0.334433443344334</c:v>
                </c:pt>
                <c:pt idx="3345">
                  <c:v>0.33453345334533402</c:v>
                </c:pt>
                <c:pt idx="3346">
                  <c:v>0.33463346334633398</c:v>
                </c:pt>
                <c:pt idx="3347">
                  <c:v>0.334733473347334</c:v>
                </c:pt>
                <c:pt idx="3348">
                  <c:v>0.33483348334833402</c:v>
                </c:pt>
                <c:pt idx="3349">
                  <c:v>0.33493349334933398</c:v>
                </c:pt>
                <c:pt idx="3350">
                  <c:v>0.33503350335033499</c:v>
                </c:pt>
                <c:pt idx="3351">
                  <c:v>0.33513351335133501</c:v>
                </c:pt>
                <c:pt idx="3352">
                  <c:v>0.33523352335233503</c:v>
                </c:pt>
                <c:pt idx="3353">
                  <c:v>0.33533353335333499</c:v>
                </c:pt>
                <c:pt idx="3354">
                  <c:v>0.33543354335433501</c:v>
                </c:pt>
                <c:pt idx="3355">
                  <c:v>0.33553355335533502</c:v>
                </c:pt>
                <c:pt idx="3356">
                  <c:v>0.33563356335633499</c:v>
                </c:pt>
                <c:pt idx="3357">
                  <c:v>0.335733573357335</c:v>
                </c:pt>
                <c:pt idx="3358">
                  <c:v>0.33583358335833502</c:v>
                </c:pt>
                <c:pt idx="3359">
                  <c:v>0.33593359335933498</c:v>
                </c:pt>
                <c:pt idx="3360">
                  <c:v>0.336033603360336</c:v>
                </c:pt>
                <c:pt idx="3361">
                  <c:v>0.33613361336133601</c:v>
                </c:pt>
                <c:pt idx="3362">
                  <c:v>0.33623362336233598</c:v>
                </c:pt>
                <c:pt idx="3363">
                  <c:v>0.33633363336333599</c:v>
                </c:pt>
                <c:pt idx="3364">
                  <c:v>0.33643364336433601</c:v>
                </c:pt>
                <c:pt idx="3365">
                  <c:v>0.33653365336533603</c:v>
                </c:pt>
                <c:pt idx="3366">
                  <c:v>0.33663366336633599</c:v>
                </c:pt>
                <c:pt idx="3367">
                  <c:v>0.33673367336733601</c:v>
                </c:pt>
                <c:pt idx="3368">
                  <c:v>0.33683368336833602</c:v>
                </c:pt>
                <c:pt idx="3369">
                  <c:v>0.33693369336933598</c:v>
                </c:pt>
                <c:pt idx="3370">
                  <c:v>0.337033703370337</c:v>
                </c:pt>
                <c:pt idx="3371">
                  <c:v>0.33713371337133702</c:v>
                </c:pt>
                <c:pt idx="3372">
                  <c:v>0.33723372337233698</c:v>
                </c:pt>
                <c:pt idx="3373">
                  <c:v>0.337333733373337</c:v>
                </c:pt>
                <c:pt idx="3374">
                  <c:v>0.33743374337433701</c:v>
                </c:pt>
                <c:pt idx="3375">
                  <c:v>0.33753375337533698</c:v>
                </c:pt>
                <c:pt idx="3376">
                  <c:v>0.33763376337633699</c:v>
                </c:pt>
                <c:pt idx="3377">
                  <c:v>0.33773377337733701</c:v>
                </c:pt>
                <c:pt idx="3378">
                  <c:v>0.33783378337833703</c:v>
                </c:pt>
                <c:pt idx="3379">
                  <c:v>0.33793379337933699</c:v>
                </c:pt>
                <c:pt idx="3380">
                  <c:v>0.338033803380338</c:v>
                </c:pt>
                <c:pt idx="3381">
                  <c:v>0.33813381338133802</c:v>
                </c:pt>
                <c:pt idx="3382">
                  <c:v>0.33823382338233798</c:v>
                </c:pt>
                <c:pt idx="3383">
                  <c:v>0.338333833383338</c:v>
                </c:pt>
                <c:pt idx="3384">
                  <c:v>0.33843384338433802</c:v>
                </c:pt>
                <c:pt idx="3385">
                  <c:v>0.33853385338533798</c:v>
                </c:pt>
                <c:pt idx="3386">
                  <c:v>0.338633863386338</c:v>
                </c:pt>
                <c:pt idx="3387">
                  <c:v>0.33873387338733801</c:v>
                </c:pt>
                <c:pt idx="3388">
                  <c:v>0.33883388338833798</c:v>
                </c:pt>
                <c:pt idx="3389">
                  <c:v>0.33893389338933799</c:v>
                </c:pt>
                <c:pt idx="3390">
                  <c:v>0.33903390339033901</c:v>
                </c:pt>
                <c:pt idx="3391">
                  <c:v>0.33913391339133903</c:v>
                </c:pt>
                <c:pt idx="3392">
                  <c:v>0.33923392339233899</c:v>
                </c:pt>
                <c:pt idx="3393">
                  <c:v>0.339333933393339</c:v>
                </c:pt>
                <c:pt idx="3394">
                  <c:v>0.33943394339433902</c:v>
                </c:pt>
                <c:pt idx="3395">
                  <c:v>0.33953395339533898</c:v>
                </c:pt>
                <c:pt idx="3396">
                  <c:v>0.339633963396339</c:v>
                </c:pt>
                <c:pt idx="3397">
                  <c:v>0.33973397339733902</c:v>
                </c:pt>
                <c:pt idx="3398">
                  <c:v>0.33983398339833898</c:v>
                </c:pt>
                <c:pt idx="3399">
                  <c:v>0.339933993399339</c:v>
                </c:pt>
                <c:pt idx="3400">
                  <c:v>0.34003400340034001</c:v>
                </c:pt>
                <c:pt idx="3401">
                  <c:v>0.34013401340133997</c:v>
                </c:pt>
                <c:pt idx="3402">
                  <c:v>0.34023402340233999</c:v>
                </c:pt>
                <c:pt idx="3403">
                  <c:v>0.34033403340334001</c:v>
                </c:pt>
                <c:pt idx="3404">
                  <c:v>0.34043404340434003</c:v>
                </c:pt>
                <c:pt idx="3405">
                  <c:v>0.34053405340533999</c:v>
                </c:pt>
                <c:pt idx="3406">
                  <c:v>0.34063406340634</c:v>
                </c:pt>
                <c:pt idx="3407">
                  <c:v>0.34073407340734002</c:v>
                </c:pt>
                <c:pt idx="3408">
                  <c:v>0.34083408340833998</c:v>
                </c:pt>
                <c:pt idx="3409">
                  <c:v>0.34093409340934</c:v>
                </c:pt>
                <c:pt idx="3410">
                  <c:v>0.34103410341034102</c:v>
                </c:pt>
                <c:pt idx="3411">
                  <c:v>0.34113411341134098</c:v>
                </c:pt>
                <c:pt idx="3412">
                  <c:v>0.34123412341234099</c:v>
                </c:pt>
                <c:pt idx="3413">
                  <c:v>0.34133413341334101</c:v>
                </c:pt>
                <c:pt idx="3414">
                  <c:v>0.34143414341434097</c:v>
                </c:pt>
                <c:pt idx="3415">
                  <c:v>0.34153415341534099</c:v>
                </c:pt>
                <c:pt idx="3416">
                  <c:v>0.34163416341634101</c:v>
                </c:pt>
                <c:pt idx="3417">
                  <c:v>0.34173417341734103</c:v>
                </c:pt>
                <c:pt idx="3418">
                  <c:v>0.34183418341834099</c:v>
                </c:pt>
                <c:pt idx="3419">
                  <c:v>0.341934193419341</c:v>
                </c:pt>
                <c:pt idx="3420">
                  <c:v>0.34203420342034202</c:v>
                </c:pt>
                <c:pt idx="3421">
                  <c:v>0.34213421342134198</c:v>
                </c:pt>
                <c:pt idx="3422">
                  <c:v>0.342234223422342</c:v>
                </c:pt>
                <c:pt idx="3423">
                  <c:v>0.34233423342334202</c:v>
                </c:pt>
                <c:pt idx="3424">
                  <c:v>0.34243424342434198</c:v>
                </c:pt>
                <c:pt idx="3425">
                  <c:v>0.34253425342534199</c:v>
                </c:pt>
                <c:pt idx="3426">
                  <c:v>0.34263426342634201</c:v>
                </c:pt>
                <c:pt idx="3427">
                  <c:v>0.34273427342734197</c:v>
                </c:pt>
                <c:pt idx="3428">
                  <c:v>0.34283428342834199</c:v>
                </c:pt>
                <c:pt idx="3429">
                  <c:v>0.34293429342934201</c:v>
                </c:pt>
                <c:pt idx="3430">
                  <c:v>0.34303430343034302</c:v>
                </c:pt>
                <c:pt idx="3431">
                  <c:v>0.34313431343134299</c:v>
                </c:pt>
                <c:pt idx="3432">
                  <c:v>0.343234323432343</c:v>
                </c:pt>
                <c:pt idx="3433">
                  <c:v>0.34333433343334302</c:v>
                </c:pt>
                <c:pt idx="3434">
                  <c:v>0.34343434343434298</c:v>
                </c:pt>
                <c:pt idx="3435">
                  <c:v>0.343534353435343</c:v>
                </c:pt>
                <c:pt idx="3436">
                  <c:v>0.34363436343634302</c:v>
                </c:pt>
                <c:pt idx="3437">
                  <c:v>0.34373437343734298</c:v>
                </c:pt>
                <c:pt idx="3438">
                  <c:v>0.34383438343834299</c:v>
                </c:pt>
                <c:pt idx="3439">
                  <c:v>0.34393439343934301</c:v>
                </c:pt>
                <c:pt idx="3440">
                  <c:v>0.34403440344034403</c:v>
                </c:pt>
                <c:pt idx="3441">
                  <c:v>0.34413441344134399</c:v>
                </c:pt>
                <c:pt idx="3442">
                  <c:v>0.34423442344234401</c:v>
                </c:pt>
                <c:pt idx="3443">
                  <c:v>0.34433443344334402</c:v>
                </c:pt>
                <c:pt idx="3444">
                  <c:v>0.34443444344434399</c:v>
                </c:pt>
                <c:pt idx="3445">
                  <c:v>0.344534453445344</c:v>
                </c:pt>
                <c:pt idx="3446">
                  <c:v>0.34463446344634402</c:v>
                </c:pt>
                <c:pt idx="3447">
                  <c:v>0.34473447344734398</c:v>
                </c:pt>
                <c:pt idx="3448">
                  <c:v>0.344834483448344</c:v>
                </c:pt>
                <c:pt idx="3449">
                  <c:v>0.34493449344934402</c:v>
                </c:pt>
                <c:pt idx="3450">
                  <c:v>0.34503450345034498</c:v>
                </c:pt>
                <c:pt idx="3451">
                  <c:v>0.34513451345134499</c:v>
                </c:pt>
                <c:pt idx="3452">
                  <c:v>0.34523452345234501</c:v>
                </c:pt>
                <c:pt idx="3453">
                  <c:v>0.34533453345334503</c:v>
                </c:pt>
                <c:pt idx="3454">
                  <c:v>0.34543454345434499</c:v>
                </c:pt>
                <c:pt idx="3455">
                  <c:v>0.34553455345534501</c:v>
                </c:pt>
                <c:pt idx="3456">
                  <c:v>0.34563456345634502</c:v>
                </c:pt>
                <c:pt idx="3457">
                  <c:v>0.34573457345734498</c:v>
                </c:pt>
                <c:pt idx="3458">
                  <c:v>0.345834583458345</c:v>
                </c:pt>
                <c:pt idx="3459">
                  <c:v>0.34593459345934502</c:v>
                </c:pt>
                <c:pt idx="3460">
                  <c:v>0.34603460346034598</c:v>
                </c:pt>
                <c:pt idx="3461">
                  <c:v>0.346134613461346</c:v>
                </c:pt>
                <c:pt idx="3462">
                  <c:v>0.34623462346234601</c:v>
                </c:pt>
                <c:pt idx="3463">
                  <c:v>0.34633463346334598</c:v>
                </c:pt>
                <c:pt idx="3464">
                  <c:v>0.34643464346434599</c:v>
                </c:pt>
                <c:pt idx="3465">
                  <c:v>0.34653465346534601</c:v>
                </c:pt>
                <c:pt idx="3466">
                  <c:v>0.34663466346634603</c:v>
                </c:pt>
                <c:pt idx="3467">
                  <c:v>0.34673467346734599</c:v>
                </c:pt>
                <c:pt idx="3468">
                  <c:v>0.34683468346834601</c:v>
                </c:pt>
                <c:pt idx="3469">
                  <c:v>0.34693469346934602</c:v>
                </c:pt>
                <c:pt idx="3470">
                  <c:v>0.34703470347034698</c:v>
                </c:pt>
                <c:pt idx="3471">
                  <c:v>0.347134713471347</c:v>
                </c:pt>
                <c:pt idx="3472">
                  <c:v>0.34723472347234702</c:v>
                </c:pt>
                <c:pt idx="3473">
                  <c:v>0.34733473347334698</c:v>
                </c:pt>
                <c:pt idx="3474">
                  <c:v>0.347434743474347</c:v>
                </c:pt>
                <c:pt idx="3475">
                  <c:v>0.34753475347534701</c:v>
                </c:pt>
                <c:pt idx="3476">
                  <c:v>0.34763476347634698</c:v>
                </c:pt>
                <c:pt idx="3477">
                  <c:v>0.34773477347734699</c:v>
                </c:pt>
                <c:pt idx="3478">
                  <c:v>0.34783478347834701</c:v>
                </c:pt>
                <c:pt idx="3479">
                  <c:v>0.34793479347934703</c:v>
                </c:pt>
                <c:pt idx="3480">
                  <c:v>0.34803480348034799</c:v>
                </c:pt>
                <c:pt idx="3481">
                  <c:v>0.348134813481348</c:v>
                </c:pt>
                <c:pt idx="3482">
                  <c:v>0.34823482348234802</c:v>
                </c:pt>
                <c:pt idx="3483">
                  <c:v>0.34833483348334798</c:v>
                </c:pt>
                <c:pt idx="3484">
                  <c:v>0.348434843484348</c:v>
                </c:pt>
                <c:pt idx="3485">
                  <c:v>0.34853485348534802</c:v>
                </c:pt>
                <c:pt idx="3486">
                  <c:v>0.34863486348634798</c:v>
                </c:pt>
                <c:pt idx="3487">
                  <c:v>0.348734873487348</c:v>
                </c:pt>
                <c:pt idx="3488">
                  <c:v>0.34883488348834801</c:v>
                </c:pt>
                <c:pt idx="3489">
                  <c:v>0.34893489348934897</c:v>
                </c:pt>
                <c:pt idx="3490">
                  <c:v>0.34903490349034899</c:v>
                </c:pt>
                <c:pt idx="3491">
                  <c:v>0.34913491349134901</c:v>
                </c:pt>
                <c:pt idx="3492">
                  <c:v>0.34923492349234903</c:v>
                </c:pt>
                <c:pt idx="3493">
                  <c:v>0.34933493349334899</c:v>
                </c:pt>
                <c:pt idx="3494">
                  <c:v>0.349434943494349</c:v>
                </c:pt>
                <c:pt idx="3495">
                  <c:v>0.34953495349534902</c:v>
                </c:pt>
                <c:pt idx="3496">
                  <c:v>0.34963496349634898</c:v>
                </c:pt>
                <c:pt idx="3497">
                  <c:v>0.349734973497349</c:v>
                </c:pt>
                <c:pt idx="3498">
                  <c:v>0.34983498349834902</c:v>
                </c:pt>
                <c:pt idx="3499">
                  <c:v>0.34993499349934898</c:v>
                </c:pt>
                <c:pt idx="3500">
                  <c:v>0.35003500350034999</c:v>
                </c:pt>
                <c:pt idx="3501">
                  <c:v>0.35013501350135001</c:v>
                </c:pt>
                <c:pt idx="3502">
                  <c:v>0.35023502350234997</c:v>
                </c:pt>
                <c:pt idx="3503">
                  <c:v>0.35033503350334999</c:v>
                </c:pt>
                <c:pt idx="3504">
                  <c:v>0.35043504350435001</c:v>
                </c:pt>
                <c:pt idx="3505">
                  <c:v>0.35053505350535002</c:v>
                </c:pt>
                <c:pt idx="3506">
                  <c:v>0.35063506350634999</c:v>
                </c:pt>
                <c:pt idx="3507">
                  <c:v>0.35073507350735</c:v>
                </c:pt>
                <c:pt idx="3508">
                  <c:v>0.35083508350835002</c:v>
                </c:pt>
                <c:pt idx="3509">
                  <c:v>0.35093509350934998</c:v>
                </c:pt>
                <c:pt idx="3510">
                  <c:v>0.351035103510351</c:v>
                </c:pt>
                <c:pt idx="3511">
                  <c:v>0.35113511351135102</c:v>
                </c:pt>
                <c:pt idx="3512">
                  <c:v>0.35123512351235098</c:v>
                </c:pt>
                <c:pt idx="3513">
                  <c:v>0.35133513351335099</c:v>
                </c:pt>
                <c:pt idx="3514">
                  <c:v>0.35143514351435101</c:v>
                </c:pt>
                <c:pt idx="3515">
                  <c:v>0.35153515351535097</c:v>
                </c:pt>
                <c:pt idx="3516">
                  <c:v>0.35163516351635099</c:v>
                </c:pt>
                <c:pt idx="3517">
                  <c:v>0.35173517351735101</c:v>
                </c:pt>
                <c:pt idx="3518">
                  <c:v>0.35183518351835102</c:v>
                </c:pt>
                <c:pt idx="3519">
                  <c:v>0.35193519351935099</c:v>
                </c:pt>
                <c:pt idx="3520">
                  <c:v>0.352035203520352</c:v>
                </c:pt>
                <c:pt idx="3521">
                  <c:v>0.35213521352135202</c:v>
                </c:pt>
                <c:pt idx="3522">
                  <c:v>0.35223522352235198</c:v>
                </c:pt>
                <c:pt idx="3523">
                  <c:v>0.352335233523352</c:v>
                </c:pt>
                <c:pt idx="3524">
                  <c:v>0.35243524352435202</c:v>
                </c:pt>
                <c:pt idx="3525">
                  <c:v>0.35253525352535198</c:v>
                </c:pt>
                <c:pt idx="3526">
                  <c:v>0.35263526352635199</c:v>
                </c:pt>
                <c:pt idx="3527">
                  <c:v>0.35273527352735201</c:v>
                </c:pt>
                <c:pt idx="3528">
                  <c:v>0.35283528352835197</c:v>
                </c:pt>
                <c:pt idx="3529">
                  <c:v>0.35293529352935199</c:v>
                </c:pt>
                <c:pt idx="3530">
                  <c:v>0.35303530353035301</c:v>
                </c:pt>
                <c:pt idx="3531">
                  <c:v>0.35313531353135302</c:v>
                </c:pt>
                <c:pt idx="3532">
                  <c:v>0.35323532353235298</c:v>
                </c:pt>
                <c:pt idx="3533">
                  <c:v>0.353335333533353</c:v>
                </c:pt>
                <c:pt idx="3534">
                  <c:v>0.35343534353435302</c:v>
                </c:pt>
                <c:pt idx="3535">
                  <c:v>0.35353535353535298</c:v>
                </c:pt>
                <c:pt idx="3536">
                  <c:v>0.353635363536353</c:v>
                </c:pt>
                <c:pt idx="3537">
                  <c:v>0.35373537353735302</c:v>
                </c:pt>
                <c:pt idx="3538">
                  <c:v>0.35383538353835298</c:v>
                </c:pt>
                <c:pt idx="3539">
                  <c:v>0.35393539353935299</c:v>
                </c:pt>
                <c:pt idx="3540">
                  <c:v>0.35403540354035401</c:v>
                </c:pt>
                <c:pt idx="3541">
                  <c:v>0.35413541354135403</c:v>
                </c:pt>
                <c:pt idx="3542">
                  <c:v>0.35423542354235399</c:v>
                </c:pt>
                <c:pt idx="3543">
                  <c:v>0.35433543354335401</c:v>
                </c:pt>
                <c:pt idx="3544">
                  <c:v>0.35443544354435402</c:v>
                </c:pt>
                <c:pt idx="3545">
                  <c:v>0.35453545354535398</c:v>
                </c:pt>
                <c:pt idx="3546">
                  <c:v>0.354635463546354</c:v>
                </c:pt>
                <c:pt idx="3547">
                  <c:v>0.35473547354735402</c:v>
                </c:pt>
                <c:pt idx="3548">
                  <c:v>0.35483548354835398</c:v>
                </c:pt>
                <c:pt idx="3549">
                  <c:v>0.354935493549354</c:v>
                </c:pt>
                <c:pt idx="3550">
                  <c:v>0.35503550355035501</c:v>
                </c:pt>
                <c:pt idx="3551">
                  <c:v>0.35513551355135498</c:v>
                </c:pt>
                <c:pt idx="3552">
                  <c:v>0.35523552355235499</c:v>
                </c:pt>
                <c:pt idx="3553">
                  <c:v>0.35533553355335501</c:v>
                </c:pt>
                <c:pt idx="3554">
                  <c:v>0.35543554355435503</c:v>
                </c:pt>
                <c:pt idx="3555">
                  <c:v>0.35553555355535499</c:v>
                </c:pt>
                <c:pt idx="3556">
                  <c:v>0.35563556355635501</c:v>
                </c:pt>
                <c:pt idx="3557">
                  <c:v>0.35573557355735502</c:v>
                </c:pt>
                <c:pt idx="3558">
                  <c:v>0.35583558355835498</c:v>
                </c:pt>
                <c:pt idx="3559">
                  <c:v>0.355935593559355</c:v>
                </c:pt>
                <c:pt idx="3560">
                  <c:v>0.35603560356035602</c:v>
                </c:pt>
                <c:pt idx="3561">
                  <c:v>0.35613561356135598</c:v>
                </c:pt>
                <c:pt idx="3562">
                  <c:v>0.356235623562356</c:v>
                </c:pt>
                <c:pt idx="3563">
                  <c:v>0.35633563356335601</c:v>
                </c:pt>
                <c:pt idx="3564">
                  <c:v>0.35643564356435598</c:v>
                </c:pt>
                <c:pt idx="3565">
                  <c:v>0.35653565356535599</c:v>
                </c:pt>
                <c:pt idx="3566">
                  <c:v>0.35663566356635601</c:v>
                </c:pt>
                <c:pt idx="3567">
                  <c:v>0.35673567356735603</c:v>
                </c:pt>
                <c:pt idx="3568">
                  <c:v>0.35683568356835599</c:v>
                </c:pt>
                <c:pt idx="3569">
                  <c:v>0.35693569356935601</c:v>
                </c:pt>
                <c:pt idx="3570">
                  <c:v>0.35703570357035702</c:v>
                </c:pt>
                <c:pt idx="3571">
                  <c:v>0.35713571357135698</c:v>
                </c:pt>
                <c:pt idx="3572">
                  <c:v>0.357235723572357</c:v>
                </c:pt>
                <c:pt idx="3573">
                  <c:v>0.35733573357335702</c:v>
                </c:pt>
                <c:pt idx="3574">
                  <c:v>0.35743574357435698</c:v>
                </c:pt>
                <c:pt idx="3575">
                  <c:v>0.357535753575357</c:v>
                </c:pt>
                <c:pt idx="3576">
                  <c:v>0.35763576357635701</c:v>
                </c:pt>
                <c:pt idx="3577">
                  <c:v>0.35773577357735697</c:v>
                </c:pt>
                <c:pt idx="3578">
                  <c:v>0.35783578357835699</c:v>
                </c:pt>
                <c:pt idx="3579">
                  <c:v>0.35793579357935701</c:v>
                </c:pt>
                <c:pt idx="3580">
                  <c:v>0.35803580358035803</c:v>
                </c:pt>
                <c:pt idx="3581">
                  <c:v>0.35813581358135799</c:v>
                </c:pt>
                <c:pt idx="3582">
                  <c:v>0.358235823582358</c:v>
                </c:pt>
                <c:pt idx="3583">
                  <c:v>0.35833583358335802</c:v>
                </c:pt>
                <c:pt idx="3584">
                  <c:v>0.35843584358435798</c:v>
                </c:pt>
                <c:pt idx="3585">
                  <c:v>0.358535853585358</c:v>
                </c:pt>
                <c:pt idx="3586">
                  <c:v>0.35863586358635802</c:v>
                </c:pt>
                <c:pt idx="3587">
                  <c:v>0.35873587358735798</c:v>
                </c:pt>
                <c:pt idx="3588">
                  <c:v>0.358835883588358</c:v>
                </c:pt>
                <c:pt idx="3589">
                  <c:v>0.35893589358935801</c:v>
                </c:pt>
                <c:pt idx="3590">
                  <c:v>0.35903590359035897</c:v>
                </c:pt>
                <c:pt idx="3591">
                  <c:v>0.35913591359135899</c:v>
                </c:pt>
                <c:pt idx="3592">
                  <c:v>0.35923592359235901</c:v>
                </c:pt>
                <c:pt idx="3593">
                  <c:v>0.35933593359335902</c:v>
                </c:pt>
                <c:pt idx="3594">
                  <c:v>0.35943594359435899</c:v>
                </c:pt>
                <c:pt idx="3595">
                  <c:v>0.359535953595359</c:v>
                </c:pt>
                <c:pt idx="3596">
                  <c:v>0.35963596359635902</c:v>
                </c:pt>
                <c:pt idx="3597">
                  <c:v>0.35973597359735898</c:v>
                </c:pt>
                <c:pt idx="3598">
                  <c:v>0.359835983598359</c:v>
                </c:pt>
                <c:pt idx="3599">
                  <c:v>0.35993599359935902</c:v>
                </c:pt>
                <c:pt idx="3600">
                  <c:v>0.36003600360035998</c:v>
                </c:pt>
                <c:pt idx="3601">
                  <c:v>0.36013601360135999</c:v>
                </c:pt>
                <c:pt idx="3602">
                  <c:v>0.36023602360236001</c:v>
                </c:pt>
                <c:pt idx="3603">
                  <c:v>0.36033603360335997</c:v>
                </c:pt>
                <c:pt idx="3604">
                  <c:v>0.36043604360435999</c:v>
                </c:pt>
                <c:pt idx="3605">
                  <c:v>0.36053605360536001</c:v>
                </c:pt>
                <c:pt idx="3606">
                  <c:v>0.36063606360636002</c:v>
                </c:pt>
                <c:pt idx="3607">
                  <c:v>0.36073607360735999</c:v>
                </c:pt>
                <c:pt idx="3608">
                  <c:v>0.36083608360836</c:v>
                </c:pt>
                <c:pt idx="3609">
                  <c:v>0.36093609360936002</c:v>
                </c:pt>
                <c:pt idx="3610">
                  <c:v>0.36103610361036098</c:v>
                </c:pt>
                <c:pt idx="3611">
                  <c:v>0.361136113611361</c:v>
                </c:pt>
                <c:pt idx="3612">
                  <c:v>0.36123612361236102</c:v>
                </c:pt>
                <c:pt idx="3613">
                  <c:v>0.36133613361336098</c:v>
                </c:pt>
                <c:pt idx="3614">
                  <c:v>0.36143614361436099</c:v>
                </c:pt>
                <c:pt idx="3615">
                  <c:v>0.36153615361536101</c:v>
                </c:pt>
                <c:pt idx="3616">
                  <c:v>0.36163616361636097</c:v>
                </c:pt>
                <c:pt idx="3617">
                  <c:v>0.36173617361736099</c:v>
                </c:pt>
                <c:pt idx="3618">
                  <c:v>0.36183618361836101</c:v>
                </c:pt>
                <c:pt idx="3619">
                  <c:v>0.36193619361936102</c:v>
                </c:pt>
                <c:pt idx="3620">
                  <c:v>0.36203620362036198</c:v>
                </c:pt>
                <c:pt idx="3621">
                  <c:v>0.362136213621362</c:v>
                </c:pt>
                <c:pt idx="3622">
                  <c:v>0.36223622362236202</c:v>
                </c:pt>
                <c:pt idx="3623">
                  <c:v>0.36233623362336198</c:v>
                </c:pt>
                <c:pt idx="3624">
                  <c:v>0.362436243624362</c:v>
                </c:pt>
                <c:pt idx="3625">
                  <c:v>0.36253625362536201</c:v>
                </c:pt>
                <c:pt idx="3626">
                  <c:v>0.36263626362636198</c:v>
                </c:pt>
                <c:pt idx="3627">
                  <c:v>0.36273627362736199</c:v>
                </c:pt>
                <c:pt idx="3628">
                  <c:v>0.36283628362836201</c:v>
                </c:pt>
                <c:pt idx="3629">
                  <c:v>0.36293629362936197</c:v>
                </c:pt>
                <c:pt idx="3630">
                  <c:v>0.36303630363036299</c:v>
                </c:pt>
                <c:pt idx="3631">
                  <c:v>0.36313631363136301</c:v>
                </c:pt>
                <c:pt idx="3632">
                  <c:v>0.36323632363236302</c:v>
                </c:pt>
                <c:pt idx="3633">
                  <c:v>0.36333633363336298</c:v>
                </c:pt>
                <c:pt idx="3634">
                  <c:v>0.363436343634363</c:v>
                </c:pt>
                <c:pt idx="3635">
                  <c:v>0.36353635363536302</c:v>
                </c:pt>
                <c:pt idx="3636">
                  <c:v>0.36363636363636298</c:v>
                </c:pt>
                <c:pt idx="3637">
                  <c:v>0.363736373637363</c:v>
                </c:pt>
                <c:pt idx="3638">
                  <c:v>0.36383638363836301</c:v>
                </c:pt>
                <c:pt idx="3639">
                  <c:v>0.36393639363936398</c:v>
                </c:pt>
                <c:pt idx="3640">
                  <c:v>0.36403640364036399</c:v>
                </c:pt>
                <c:pt idx="3641">
                  <c:v>0.36413641364136401</c:v>
                </c:pt>
                <c:pt idx="3642">
                  <c:v>0.36423642364236403</c:v>
                </c:pt>
                <c:pt idx="3643">
                  <c:v>0.36433643364336399</c:v>
                </c:pt>
                <c:pt idx="3644">
                  <c:v>0.36443644364436401</c:v>
                </c:pt>
                <c:pt idx="3645">
                  <c:v>0.36453645364536402</c:v>
                </c:pt>
                <c:pt idx="3646">
                  <c:v>0.36463646364636398</c:v>
                </c:pt>
                <c:pt idx="3647">
                  <c:v>0.364736473647364</c:v>
                </c:pt>
                <c:pt idx="3648">
                  <c:v>0.36483648364836402</c:v>
                </c:pt>
                <c:pt idx="3649">
                  <c:v>0.36493649364936398</c:v>
                </c:pt>
                <c:pt idx="3650">
                  <c:v>0.365036503650365</c:v>
                </c:pt>
                <c:pt idx="3651">
                  <c:v>0.36513651365136501</c:v>
                </c:pt>
                <c:pt idx="3652">
                  <c:v>0.36523652365236497</c:v>
                </c:pt>
                <c:pt idx="3653">
                  <c:v>0.36533653365336499</c:v>
                </c:pt>
                <c:pt idx="3654">
                  <c:v>0.36543654365436501</c:v>
                </c:pt>
                <c:pt idx="3655">
                  <c:v>0.36553655365536503</c:v>
                </c:pt>
                <c:pt idx="3656">
                  <c:v>0.36563656365636499</c:v>
                </c:pt>
                <c:pt idx="3657">
                  <c:v>0.36573657365736501</c:v>
                </c:pt>
                <c:pt idx="3658">
                  <c:v>0.36583658365836502</c:v>
                </c:pt>
                <c:pt idx="3659">
                  <c:v>0.36593659365936498</c:v>
                </c:pt>
                <c:pt idx="3660">
                  <c:v>0.366036603660366</c:v>
                </c:pt>
                <c:pt idx="3661">
                  <c:v>0.36613661366136602</c:v>
                </c:pt>
                <c:pt idx="3662">
                  <c:v>0.36623662366236598</c:v>
                </c:pt>
                <c:pt idx="3663">
                  <c:v>0.366336633663366</c:v>
                </c:pt>
                <c:pt idx="3664">
                  <c:v>0.36643664366436601</c:v>
                </c:pt>
                <c:pt idx="3665">
                  <c:v>0.36653665366536597</c:v>
                </c:pt>
                <c:pt idx="3666">
                  <c:v>0.36663666366636599</c:v>
                </c:pt>
                <c:pt idx="3667">
                  <c:v>0.36673667366736601</c:v>
                </c:pt>
                <c:pt idx="3668">
                  <c:v>0.36683668366836603</c:v>
                </c:pt>
                <c:pt idx="3669">
                  <c:v>0.36693669366936599</c:v>
                </c:pt>
                <c:pt idx="3670">
                  <c:v>0.367036703670367</c:v>
                </c:pt>
                <c:pt idx="3671">
                  <c:v>0.36713671367136702</c:v>
                </c:pt>
                <c:pt idx="3672">
                  <c:v>0.36723672367236698</c:v>
                </c:pt>
                <c:pt idx="3673">
                  <c:v>0.367336733673367</c:v>
                </c:pt>
                <c:pt idx="3674">
                  <c:v>0.36743674367436702</c:v>
                </c:pt>
                <c:pt idx="3675">
                  <c:v>0.36753675367536698</c:v>
                </c:pt>
                <c:pt idx="3676">
                  <c:v>0.367636763676367</c:v>
                </c:pt>
                <c:pt idx="3677">
                  <c:v>0.36773677367736701</c:v>
                </c:pt>
                <c:pt idx="3678">
                  <c:v>0.36783678367836697</c:v>
                </c:pt>
                <c:pt idx="3679">
                  <c:v>0.36793679367936699</c:v>
                </c:pt>
                <c:pt idx="3680">
                  <c:v>0.36803680368036801</c:v>
                </c:pt>
                <c:pt idx="3681">
                  <c:v>0.36813681368136802</c:v>
                </c:pt>
                <c:pt idx="3682">
                  <c:v>0.36823682368236799</c:v>
                </c:pt>
                <c:pt idx="3683">
                  <c:v>0.368336833683368</c:v>
                </c:pt>
                <c:pt idx="3684">
                  <c:v>0.36843684368436802</c:v>
                </c:pt>
                <c:pt idx="3685">
                  <c:v>0.36853685368536798</c:v>
                </c:pt>
                <c:pt idx="3686">
                  <c:v>0.368636863686368</c:v>
                </c:pt>
                <c:pt idx="3687">
                  <c:v>0.36873687368736802</c:v>
                </c:pt>
                <c:pt idx="3688">
                  <c:v>0.36883688368836798</c:v>
                </c:pt>
                <c:pt idx="3689">
                  <c:v>0.368936893689368</c:v>
                </c:pt>
                <c:pt idx="3690">
                  <c:v>0.36903690369036901</c:v>
                </c:pt>
                <c:pt idx="3691">
                  <c:v>0.36913691369136897</c:v>
                </c:pt>
                <c:pt idx="3692">
                  <c:v>0.36923692369236899</c:v>
                </c:pt>
                <c:pt idx="3693">
                  <c:v>0.36933693369336901</c:v>
                </c:pt>
                <c:pt idx="3694">
                  <c:v>0.36943694369436902</c:v>
                </c:pt>
                <c:pt idx="3695">
                  <c:v>0.36953695369536899</c:v>
                </c:pt>
                <c:pt idx="3696">
                  <c:v>0.369636963696369</c:v>
                </c:pt>
                <c:pt idx="3697">
                  <c:v>0.36973697369736902</c:v>
                </c:pt>
                <c:pt idx="3698">
                  <c:v>0.36983698369836898</c:v>
                </c:pt>
                <c:pt idx="3699">
                  <c:v>0.369936993699369</c:v>
                </c:pt>
                <c:pt idx="3700">
                  <c:v>0.37003700370037002</c:v>
                </c:pt>
                <c:pt idx="3701">
                  <c:v>0.37013701370136998</c:v>
                </c:pt>
                <c:pt idx="3702">
                  <c:v>0.37023702370236999</c:v>
                </c:pt>
                <c:pt idx="3703">
                  <c:v>0.37033703370337001</c:v>
                </c:pt>
                <c:pt idx="3704">
                  <c:v>0.37043704370436997</c:v>
                </c:pt>
                <c:pt idx="3705">
                  <c:v>0.37053705370536999</c:v>
                </c:pt>
                <c:pt idx="3706">
                  <c:v>0.37063706370637001</c:v>
                </c:pt>
                <c:pt idx="3707">
                  <c:v>0.37073707370737002</c:v>
                </c:pt>
                <c:pt idx="3708">
                  <c:v>0.37083708370836999</c:v>
                </c:pt>
                <c:pt idx="3709">
                  <c:v>0.37093709370937</c:v>
                </c:pt>
                <c:pt idx="3710">
                  <c:v>0.37103710371037102</c:v>
                </c:pt>
                <c:pt idx="3711">
                  <c:v>0.37113711371137098</c:v>
                </c:pt>
                <c:pt idx="3712">
                  <c:v>0.371237123712371</c:v>
                </c:pt>
                <c:pt idx="3713">
                  <c:v>0.37133713371337101</c:v>
                </c:pt>
                <c:pt idx="3714">
                  <c:v>0.37143714371437098</c:v>
                </c:pt>
                <c:pt idx="3715">
                  <c:v>0.37153715371537099</c:v>
                </c:pt>
                <c:pt idx="3716">
                  <c:v>0.37163716371637101</c:v>
                </c:pt>
                <c:pt idx="3717">
                  <c:v>0.37173717371737097</c:v>
                </c:pt>
                <c:pt idx="3718">
                  <c:v>0.37183718371837099</c:v>
                </c:pt>
                <c:pt idx="3719">
                  <c:v>0.37193719371937101</c:v>
                </c:pt>
                <c:pt idx="3720">
                  <c:v>0.37203720372037202</c:v>
                </c:pt>
                <c:pt idx="3721">
                  <c:v>0.37213721372137198</c:v>
                </c:pt>
                <c:pt idx="3722">
                  <c:v>0.372237223722372</c:v>
                </c:pt>
                <c:pt idx="3723">
                  <c:v>0.37233723372337202</c:v>
                </c:pt>
                <c:pt idx="3724">
                  <c:v>0.37243724372437198</c:v>
                </c:pt>
                <c:pt idx="3725">
                  <c:v>0.372537253725372</c:v>
                </c:pt>
                <c:pt idx="3726">
                  <c:v>0.37263726372637201</c:v>
                </c:pt>
                <c:pt idx="3727">
                  <c:v>0.37273727372737198</c:v>
                </c:pt>
                <c:pt idx="3728">
                  <c:v>0.37283728372837199</c:v>
                </c:pt>
                <c:pt idx="3729">
                  <c:v>0.37293729372937201</c:v>
                </c:pt>
                <c:pt idx="3730">
                  <c:v>0.37303730373037303</c:v>
                </c:pt>
                <c:pt idx="3731">
                  <c:v>0.37313731373137299</c:v>
                </c:pt>
                <c:pt idx="3732">
                  <c:v>0.37323732373237301</c:v>
                </c:pt>
                <c:pt idx="3733">
                  <c:v>0.37333733373337302</c:v>
                </c:pt>
                <c:pt idx="3734">
                  <c:v>0.37343734373437298</c:v>
                </c:pt>
                <c:pt idx="3735">
                  <c:v>0.373537353735373</c:v>
                </c:pt>
                <c:pt idx="3736">
                  <c:v>0.37363736373637302</c:v>
                </c:pt>
                <c:pt idx="3737">
                  <c:v>0.37373737373737298</c:v>
                </c:pt>
                <c:pt idx="3738">
                  <c:v>0.373837383738373</c:v>
                </c:pt>
                <c:pt idx="3739">
                  <c:v>0.37393739373937301</c:v>
                </c:pt>
                <c:pt idx="3740">
                  <c:v>0.37403740374037397</c:v>
                </c:pt>
                <c:pt idx="3741">
                  <c:v>0.37413741374137399</c:v>
                </c:pt>
                <c:pt idx="3742">
                  <c:v>0.37423742374237401</c:v>
                </c:pt>
                <c:pt idx="3743">
                  <c:v>0.37433743374337403</c:v>
                </c:pt>
                <c:pt idx="3744">
                  <c:v>0.37443744374437399</c:v>
                </c:pt>
                <c:pt idx="3745">
                  <c:v>0.374537453745374</c:v>
                </c:pt>
                <c:pt idx="3746">
                  <c:v>0.37463746374637402</c:v>
                </c:pt>
                <c:pt idx="3747">
                  <c:v>0.37473747374737398</c:v>
                </c:pt>
                <c:pt idx="3748">
                  <c:v>0.374837483748374</c:v>
                </c:pt>
                <c:pt idx="3749">
                  <c:v>0.37493749374937402</c:v>
                </c:pt>
                <c:pt idx="3750">
                  <c:v>0.37503750375037498</c:v>
                </c:pt>
                <c:pt idx="3751">
                  <c:v>0.375137513751375</c:v>
                </c:pt>
                <c:pt idx="3752">
                  <c:v>0.37523752375237501</c:v>
                </c:pt>
                <c:pt idx="3753">
                  <c:v>0.37533753375337497</c:v>
                </c:pt>
                <c:pt idx="3754">
                  <c:v>0.37543754375437499</c:v>
                </c:pt>
                <c:pt idx="3755">
                  <c:v>0.37553755375537501</c:v>
                </c:pt>
                <c:pt idx="3756">
                  <c:v>0.37563756375637503</c:v>
                </c:pt>
                <c:pt idx="3757">
                  <c:v>0.37573757375737499</c:v>
                </c:pt>
                <c:pt idx="3758">
                  <c:v>0.375837583758375</c:v>
                </c:pt>
                <c:pt idx="3759">
                  <c:v>0.37593759375937502</c:v>
                </c:pt>
                <c:pt idx="3760">
                  <c:v>0.37603760376037598</c:v>
                </c:pt>
                <c:pt idx="3761">
                  <c:v>0.376137613761376</c:v>
                </c:pt>
                <c:pt idx="3762">
                  <c:v>0.37623762376237602</c:v>
                </c:pt>
                <c:pt idx="3763">
                  <c:v>0.37633763376337598</c:v>
                </c:pt>
                <c:pt idx="3764">
                  <c:v>0.376437643764376</c:v>
                </c:pt>
                <c:pt idx="3765">
                  <c:v>0.37653765376537601</c:v>
                </c:pt>
                <c:pt idx="3766">
                  <c:v>0.37663766376637597</c:v>
                </c:pt>
                <c:pt idx="3767">
                  <c:v>0.37673767376737599</c:v>
                </c:pt>
                <c:pt idx="3768">
                  <c:v>0.37683768376837601</c:v>
                </c:pt>
                <c:pt idx="3769">
                  <c:v>0.37693769376937603</c:v>
                </c:pt>
                <c:pt idx="3770">
                  <c:v>0.37703770377037699</c:v>
                </c:pt>
                <c:pt idx="3771">
                  <c:v>0.377137713771377</c:v>
                </c:pt>
                <c:pt idx="3772">
                  <c:v>0.37723772377237702</c:v>
                </c:pt>
                <c:pt idx="3773">
                  <c:v>0.37733773377337698</c:v>
                </c:pt>
                <c:pt idx="3774">
                  <c:v>0.377437743774377</c:v>
                </c:pt>
                <c:pt idx="3775">
                  <c:v>0.37753775377537702</c:v>
                </c:pt>
                <c:pt idx="3776">
                  <c:v>0.37763776377637698</c:v>
                </c:pt>
                <c:pt idx="3777">
                  <c:v>0.377737773777377</c:v>
                </c:pt>
                <c:pt idx="3778">
                  <c:v>0.37783778377837701</c:v>
                </c:pt>
                <c:pt idx="3779">
                  <c:v>0.37793779377937797</c:v>
                </c:pt>
                <c:pt idx="3780">
                  <c:v>0.37803780378037799</c:v>
                </c:pt>
                <c:pt idx="3781">
                  <c:v>0.37813781378137801</c:v>
                </c:pt>
                <c:pt idx="3782">
                  <c:v>0.37823782378237802</c:v>
                </c:pt>
                <c:pt idx="3783">
                  <c:v>0.37833783378337799</c:v>
                </c:pt>
                <c:pt idx="3784">
                  <c:v>0.378437843784378</c:v>
                </c:pt>
                <c:pt idx="3785">
                  <c:v>0.37853785378537802</c:v>
                </c:pt>
                <c:pt idx="3786">
                  <c:v>0.37863786378637798</c:v>
                </c:pt>
                <c:pt idx="3787">
                  <c:v>0.378737873787378</c:v>
                </c:pt>
                <c:pt idx="3788">
                  <c:v>0.37883788378837802</c:v>
                </c:pt>
                <c:pt idx="3789">
                  <c:v>0.37893789378937898</c:v>
                </c:pt>
                <c:pt idx="3790">
                  <c:v>0.37903790379037899</c:v>
                </c:pt>
                <c:pt idx="3791">
                  <c:v>0.37913791379137901</c:v>
                </c:pt>
                <c:pt idx="3792">
                  <c:v>0.37923792379237897</c:v>
                </c:pt>
                <c:pt idx="3793">
                  <c:v>0.37933793379337899</c:v>
                </c:pt>
                <c:pt idx="3794">
                  <c:v>0.37943794379437901</c:v>
                </c:pt>
                <c:pt idx="3795">
                  <c:v>0.37953795379537902</c:v>
                </c:pt>
                <c:pt idx="3796">
                  <c:v>0.37963796379637899</c:v>
                </c:pt>
                <c:pt idx="3797">
                  <c:v>0.379737973797379</c:v>
                </c:pt>
                <c:pt idx="3798">
                  <c:v>0.37983798379837902</c:v>
                </c:pt>
                <c:pt idx="3799">
                  <c:v>0.37993799379937898</c:v>
                </c:pt>
                <c:pt idx="3800">
                  <c:v>0.38003800380038</c:v>
                </c:pt>
                <c:pt idx="3801">
                  <c:v>0.38013801380138001</c:v>
                </c:pt>
                <c:pt idx="3802">
                  <c:v>0.38023802380237998</c:v>
                </c:pt>
                <c:pt idx="3803">
                  <c:v>0.38033803380337999</c:v>
                </c:pt>
                <c:pt idx="3804">
                  <c:v>0.38043804380438001</c:v>
                </c:pt>
                <c:pt idx="3805">
                  <c:v>0.38053805380538003</c:v>
                </c:pt>
                <c:pt idx="3806">
                  <c:v>0.38063806380637999</c:v>
                </c:pt>
                <c:pt idx="3807">
                  <c:v>0.38073807380738001</c:v>
                </c:pt>
                <c:pt idx="3808">
                  <c:v>0.38083808380838002</c:v>
                </c:pt>
                <c:pt idx="3809">
                  <c:v>0.38093809380937999</c:v>
                </c:pt>
                <c:pt idx="3810">
                  <c:v>0.381038103810381</c:v>
                </c:pt>
                <c:pt idx="3811">
                  <c:v>0.38113811381138102</c:v>
                </c:pt>
                <c:pt idx="3812">
                  <c:v>0.38123812381238098</c:v>
                </c:pt>
                <c:pt idx="3813">
                  <c:v>0.381338133813381</c:v>
                </c:pt>
                <c:pt idx="3814">
                  <c:v>0.38143814381438101</c:v>
                </c:pt>
                <c:pt idx="3815">
                  <c:v>0.38153815381538098</c:v>
                </c:pt>
                <c:pt idx="3816">
                  <c:v>0.38163816381638099</c:v>
                </c:pt>
                <c:pt idx="3817">
                  <c:v>0.38173817381738101</c:v>
                </c:pt>
                <c:pt idx="3818">
                  <c:v>0.38183818381838103</c:v>
                </c:pt>
                <c:pt idx="3819">
                  <c:v>0.38193819381938099</c:v>
                </c:pt>
                <c:pt idx="3820">
                  <c:v>0.38203820382038201</c:v>
                </c:pt>
                <c:pt idx="3821">
                  <c:v>0.38213821382138202</c:v>
                </c:pt>
                <c:pt idx="3822">
                  <c:v>0.38223822382238198</c:v>
                </c:pt>
                <c:pt idx="3823">
                  <c:v>0.382338233823382</c:v>
                </c:pt>
                <c:pt idx="3824">
                  <c:v>0.38243824382438202</c:v>
                </c:pt>
                <c:pt idx="3825">
                  <c:v>0.38253825382538198</c:v>
                </c:pt>
                <c:pt idx="3826">
                  <c:v>0.382638263826382</c:v>
                </c:pt>
                <c:pt idx="3827">
                  <c:v>0.38273827382738201</c:v>
                </c:pt>
                <c:pt idx="3828">
                  <c:v>0.38283828382838198</c:v>
                </c:pt>
                <c:pt idx="3829">
                  <c:v>0.38293829382938199</c:v>
                </c:pt>
                <c:pt idx="3830">
                  <c:v>0.38303830383038301</c:v>
                </c:pt>
                <c:pt idx="3831">
                  <c:v>0.38313831383138303</c:v>
                </c:pt>
                <c:pt idx="3832">
                  <c:v>0.38323832383238299</c:v>
                </c:pt>
                <c:pt idx="3833">
                  <c:v>0.383338333833383</c:v>
                </c:pt>
                <c:pt idx="3834">
                  <c:v>0.38343834383438302</c:v>
                </c:pt>
                <c:pt idx="3835">
                  <c:v>0.38353835383538298</c:v>
                </c:pt>
                <c:pt idx="3836">
                  <c:v>0.383638363836383</c:v>
                </c:pt>
                <c:pt idx="3837">
                  <c:v>0.38373837383738302</c:v>
                </c:pt>
                <c:pt idx="3838">
                  <c:v>0.38383838383838298</c:v>
                </c:pt>
                <c:pt idx="3839">
                  <c:v>0.383938393839383</c:v>
                </c:pt>
                <c:pt idx="3840">
                  <c:v>0.38403840384038401</c:v>
                </c:pt>
                <c:pt idx="3841">
                  <c:v>0.38413841384138397</c:v>
                </c:pt>
                <c:pt idx="3842">
                  <c:v>0.38423842384238399</c:v>
                </c:pt>
                <c:pt idx="3843">
                  <c:v>0.38433843384338401</c:v>
                </c:pt>
                <c:pt idx="3844">
                  <c:v>0.38443844384438403</c:v>
                </c:pt>
                <c:pt idx="3845">
                  <c:v>0.38453845384538399</c:v>
                </c:pt>
                <c:pt idx="3846">
                  <c:v>0.384638463846384</c:v>
                </c:pt>
                <c:pt idx="3847">
                  <c:v>0.38473847384738402</c:v>
                </c:pt>
                <c:pt idx="3848">
                  <c:v>0.38483848384838398</c:v>
                </c:pt>
                <c:pt idx="3849">
                  <c:v>0.384938493849384</c:v>
                </c:pt>
                <c:pt idx="3850">
                  <c:v>0.38503850385038502</c:v>
                </c:pt>
                <c:pt idx="3851">
                  <c:v>0.38513851385138498</c:v>
                </c:pt>
                <c:pt idx="3852">
                  <c:v>0.385238523852385</c:v>
                </c:pt>
                <c:pt idx="3853">
                  <c:v>0.38533853385338501</c:v>
                </c:pt>
                <c:pt idx="3854">
                  <c:v>0.38543854385438497</c:v>
                </c:pt>
                <c:pt idx="3855">
                  <c:v>0.38553855385538499</c:v>
                </c:pt>
                <c:pt idx="3856">
                  <c:v>0.38563856385638501</c:v>
                </c:pt>
                <c:pt idx="3857">
                  <c:v>0.38573857385738503</c:v>
                </c:pt>
                <c:pt idx="3858">
                  <c:v>0.38583858385838499</c:v>
                </c:pt>
                <c:pt idx="3859">
                  <c:v>0.385938593859385</c:v>
                </c:pt>
                <c:pt idx="3860">
                  <c:v>0.38603860386038602</c:v>
                </c:pt>
                <c:pt idx="3861">
                  <c:v>0.38613861386138598</c:v>
                </c:pt>
                <c:pt idx="3862">
                  <c:v>0.386238623862386</c:v>
                </c:pt>
                <c:pt idx="3863">
                  <c:v>0.38633863386338602</c:v>
                </c:pt>
                <c:pt idx="3864">
                  <c:v>0.38643864386438598</c:v>
                </c:pt>
                <c:pt idx="3865">
                  <c:v>0.38653865386538599</c:v>
                </c:pt>
                <c:pt idx="3866">
                  <c:v>0.38663866386638601</c:v>
                </c:pt>
                <c:pt idx="3867">
                  <c:v>0.38673867386738597</c:v>
                </c:pt>
                <c:pt idx="3868">
                  <c:v>0.38683868386838599</c:v>
                </c:pt>
                <c:pt idx="3869">
                  <c:v>0.38693869386938601</c:v>
                </c:pt>
                <c:pt idx="3870">
                  <c:v>0.38703870387038702</c:v>
                </c:pt>
                <c:pt idx="3871">
                  <c:v>0.38713871387138699</c:v>
                </c:pt>
                <c:pt idx="3872">
                  <c:v>0.387238723872387</c:v>
                </c:pt>
                <c:pt idx="3873">
                  <c:v>0.38733873387338702</c:v>
                </c:pt>
                <c:pt idx="3874">
                  <c:v>0.38743874387438698</c:v>
                </c:pt>
                <c:pt idx="3875">
                  <c:v>0.387538753875387</c:v>
                </c:pt>
                <c:pt idx="3876">
                  <c:v>0.38763876387638702</c:v>
                </c:pt>
                <c:pt idx="3877">
                  <c:v>0.38773877387738698</c:v>
                </c:pt>
                <c:pt idx="3878">
                  <c:v>0.38783878387838699</c:v>
                </c:pt>
                <c:pt idx="3879">
                  <c:v>0.38793879387938701</c:v>
                </c:pt>
                <c:pt idx="3880">
                  <c:v>0.38803880388038797</c:v>
                </c:pt>
                <c:pt idx="3881">
                  <c:v>0.38813881388138799</c:v>
                </c:pt>
                <c:pt idx="3882">
                  <c:v>0.38823882388238801</c:v>
                </c:pt>
                <c:pt idx="3883">
                  <c:v>0.38833883388338802</c:v>
                </c:pt>
                <c:pt idx="3884">
                  <c:v>0.38843884388438799</c:v>
                </c:pt>
                <c:pt idx="3885">
                  <c:v>0.388538853885388</c:v>
                </c:pt>
                <c:pt idx="3886">
                  <c:v>0.38863886388638802</c:v>
                </c:pt>
                <c:pt idx="3887">
                  <c:v>0.38873887388738798</c:v>
                </c:pt>
                <c:pt idx="3888">
                  <c:v>0.388838883888388</c:v>
                </c:pt>
                <c:pt idx="3889">
                  <c:v>0.38893889388938802</c:v>
                </c:pt>
                <c:pt idx="3890">
                  <c:v>0.38903890389038898</c:v>
                </c:pt>
                <c:pt idx="3891">
                  <c:v>0.38913891389138899</c:v>
                </c:pt>
                <c:pt idx="3892">
                  <c:v>0.38923892389238901</c:v>
                </c:pt>
                <c:pt idx="3893">
                  <c:v>0.38933893389338903</c:v>
                </c:pt>
                <c:pt idx="3894">
                  <c:v>0.38943894389438899</c:v>
                </c:pt>
                <c:pt idx="3895">
                  <c:v>0.38953895389538901</c:v>
                </c:pt>
                <c:pt idx="3896">
                  <c:v>0.38963896389638902</c:v>
                </c:pt>
                <c:pt idx="3897">
                  <c:v>0.38973897389738899</c:v>
                </c:pt>
                <c:pt idx="3898">
                  <c:v>0.389838983898389</c:v>
                </c:pt>
                <c:pt idx="3899">
                  <c:v>0.38993899389938902</c:v>
                </c:pt>
                <c:pt idx="3900">
                  <c:v>0.39003900390038998</c:v>
                </c:pt>
                <c:pt idx="3901">
                  <c:v>0.39013901390139</c:v>
                </c:pt>
                <c:pt idx="3902">
                  <c:v>0.39023902390239001</c:v>
                </c:pt>
                <c:pt idx="3903">
                  <c:v>0.39033903390338998</c:v>
                </c:pt>
                <c:pt idx="3904">
                  <c:v>0.39043904390438999</c:v>
                </c:pt>
                <c:pt idx="3905">
                  <c:v>0.39053905390539001</c:v>
                </c:pt>
                <c:pt idx="3906">
                  <c:v>0.39063906390639003</c:v>
                </c:pt>
                <c:pt idx="3907">
                  <c:v>0.39073907390738999</c:v>
                </c:pt>
                <c:pt idx="3908">
                  <c:v>0.39083908390839001</c:v>
                </c:pt>
                <c:pt idx="3909">
                  <c:v>0.39093909390939002</c:v>
                </c:pt>
                <c:pt idx="3910">
                  <c:v>0.39103910391039098</c:v>
                </c:pt>
                <c:pt idx="3911">
                  <c:v>0.391139113911391</c:v>
                </c:pt>
                <c:pt idx="3912">
                  <c:v>0.39123912391239102</c:v>
                </c:pt>
                <c:pt idx="3913">
                  <c:v>0.39133913391339098</c:v>
                </c:pt>
                <c:pt idx="3914">
                  <c:v>0.391439143914391</c:v>
                </c:pt>
                <c:pt idx="3915">
                  <c:v>0.39153915391539101</c:v>
                </c:pt>
                <c:pt idx="3916">
                  <c:v>0.39163916391639098</c:v>
                </c:pt>
                <c:pt idx="3917">
                  <c:v>0.39173917391739099</c:v>
                </c:pt>
                <c:pt idx="3918">
                  <c:v>0.39183918391839101</c:v>
                </c:pt>
                <c:pt idx="3919">
                  <c:v>0.39193919391939103</c:v>
                </c:pt>
                <c:pt idx="3920">
                  <c:v>0.39203920392039199</c:v>
                </c:pt>
                <c:pt idx="3921">
                  <c:v>0.392139213921392</c:v>
                </c:pt>
                <c:pt idx="3922">
                  <c:v>0.39223922392239202</c:v>
                </c:pt>
                <c:pt idx="3923">
                  <c:v>0.39233923392339198</c:v>
                </c:pt>
                <c:pt idx="3924">
                  <c:v>0.392439243924392</c:v>
                </c:pt>
                <c:pt idx="3925">
                  <c:v>0.39253925392539202</c:v>
                </c:pt>
                <c:pt idx="3926">
                  <c:v>0.39263926392639198</c:v>
                </c:pt>
                <c:pt idx="3927">
                  <c:v>0.392739273927392</c:v>
                </c:pt>
                <c:pt idx="3928">
                  <c:v>0.39283928392839201</c:v>
                </c:pt>
                <c:pt idx="3929">
                  <c:v>0.39293929392939297</c:v>
                </c:pt>
                <c:pt idx="3930">
                  <c:v>0.39303930393039299</c:v>
                </c:pt>
                <c:pt idx="3931">
                  <c:v>0.39313931393139301</c:v>
                </c:pt>
                <c:pt idx="3932">
                  <c:v>0.39323932393239303</c:v>
                </c:pt>
                <c:pt idx="3933">
                  <c:v>0.39333933393339299</c:v>
                </c:pt>
                <c:pt idx="3934">
                  <c:v>0.393439343934393</c:v>
                </c:pt>
                <c:pt idx="3935">
                  <c:v>0.39353935393539302</c:v>
                </c:pt>
                <c:pt idx="3936">
                  <c:v>0.39363936393639298</c:v>
                </c:pt>
                <c:pt idx="3937">
                  <c:v>0.393739373937393</c:v>
                </c:pt>
                <c:pt idx="3938">
                  <c:v>0.39383938393839302</c:v>
                </c:pt>
                <c:pt idx="3939">
                  <c:v>0.39393939393939398</c:v>
                </c:pt>
                <c:pt idx="3940">
                  <c:v>0.394039403940394</c:v>
                </c:pt>
                <c:pt idx="3941">
                  <c:v>0.39413941394139401</c:v>
                </c:pt>
                <c:pt idx="3942">
                  <c:v>0.39423942394239397</c:v>
                </c:pt>
                <c:pt idx="3943">
                  <c:v>0.39433943394339399</c:v>
                </c:pt>
                <c:pt idx="3944">
                  <c:v>0.39443944394439401</c:v>
                </c:pt>
                <c:pt idx="3945">
                  <c:v>0.39453945394539403</c:v>
                </c:pt>
                <c:pt idx="3946">
                  <c:v>0.39463946394639399</c:v>
                </c:pt>
                <c:pt idx="3947">
                  <c:v>0.394739473947394</c:v>
                </c:pt>
                <c:pt idx="3948">
                  <c:v>0.39483948394839402</c:v>
                </c:pt>
                <c:pt idx="3949">
                  <c:v>0.39493949394939398</c:v>
                </c:pt>
                <c:pt idx="3950">
                  <c:v>0.395039503950395</c:v>
                </c:pt>
                <c:pt idx="3951">
                  <c:v>0.39513951395139502</c:v>
                </c:pt>
                <c:pt idx="3952">
                  <c:v>0.39523952395239498</c:v>
                </c:pt>
                <c:pt idx="3953">
                  <c:v>0.39533953395339499</c:v>
                </c:pt>
                <c:pt idx="3954">
                  <c:v>0.39543954395439501</c:v>
                </c:pt>
                <c:pt idx="3955">
                  <c:v>0.39553955395539497</c:v>
                </c:pt>
                <c:pt idx="3956">
                  <c:v>0.39563956395639499</c:v>
                </c:pt>
                <c:pt idx="3957">
                  <c:v>0.39573957395739501</c:v>
                </c:pt>
                <c:pt idx="3958">
                  <c:v>0.39583958395839502</c:v>
                </c:pt>
                <c:pt idx="3959">
                  <c:v>0.39593959395939499</c:v>
                </c:pt>
                <c:pt idx="3960">
                  <c:v>0.396039603960396</c:v>
                </c:pt>
                <c:pt idx="3961">
                  <c:v>0.39613961396139602</c:v>
                </c:pt>
                <c:pt idx="3962">
                  <c:v>0.39623962396239598</c:v>
                </c:pt>
                <c:pt idx="3963">
                  <c:v>0.396339633963396</c:v>
                </c:pt>
                <c:pt idx="3964">
                  <c:v>0.39643964396439602</c:v>
                </c:pt>
                <c:pt idx="3965">
                  <c:v>0.39653965396539598</c:v>
                </c:pt>
                <c:pt idx="3966">
                  <c:v>0.39663966396639599</c:v>
                </c:pt>
                <c:pt idx="3967">
                  <c:v>0.39673967396739601</c:v>
                </c:pt>
                <c:pt idx="3968">
                  <c:v>0.39683968396839597</c:v>
                </c:pt>
                <c:pt idx="3969">
                  <c:v>0.39693969396939599</c:v>
                </c:pt>
                <c:pt idx="3970">
                  <c:v>0.39703970397039701</c:v>
                </c:pt>
                <c:pt idx="3971">
                  <c:v>0.39713971397139702</c:v>
                </c:pt>
                <c:pt idx="3972">
                  <c:v>0.39723972397239699</c:v>
                </c:pt>
                <c:pt idx="3973">
                  <c:v>0.397339733973397</c:v>
                </c:pt>
                <c:pt idx="3974">
                  <c:v>0.39743974397439702</c:v>
                </c:pt>
                <c:pt idx="3975">
                  <c:v>0.39753975397539698</c:v>
                </c:pt>
                <c:pt idx="3976">
                  <c:v>0.397639763976397</c:v>
                </c:pt>
                <c:pt idx="3977">
                  <c:v>0.39773977397739702</c:v>
                </c:pt>
                <c:pt idx="3978">
                  <c:v>0.39783978397839698</c:v>
                </c:pt>
                <c:pt idx="3979">
                  <c:v>0.39793979397939699</c:v>
                </c:pt>
                <c:pt idx="3980">
                  <c:v>0.39803980398039801</c:v>
                </c:pt>
                <c:pt idx="3981">
                  <c:v>0.39813981398139803</c:v>
                </c:pt>
                <c:pt idx="3982">
                  <c:v>0.39823982398239799</c:v>
                </c:pt>
                <c:pt idx="3983">
                  <c:v>0.39833983398339801</c:v>
                </c:pt>
                <c:pt idx="3984">
                  <c:v>0.39843984398439802</c:v>
                </c:pt>
                <c:pt idx="3985">
                  <c:v>0.39853985398539798</c:v>
                </c:pt>
                <c:pt idx="3986">
                  <c:v>0.398639863986398</c:v>
                </c:pt>
                <c:pt idx="3987">
                  <c:v>0.39873987398739802</c:v>
                </c:pt>
                <c:pt idx="3988">
                  <c:v>0.39883988398839798</c:v>
                </c:pt>
                <c:pt idx="3989">
                  <c:v>0.398939893989398</c:v>
                </c:pt>
                <c:pt idx="3990">
                  <c:v>0.39903990399039901</c:v>
                </c:pt>
                <c:pt idx="3991">
                  <c:v>0.39913991399139898</c:v>
                </c:pt>
                <c:pt idx="3992">
                  <c:v>0.39923992399239899</c:v>
                </c:pt>
                <c:pt idx="3993">
                  <c:v>0.39933993399339901</c:v>
                </c:pt>
                <c:pt idx="3994">
                  <c:v>0.39943994399439903</c:v>
                </c:pt>
                <c:pt idx="3995">
                  <c:v>0.39953995399539899</c:v>
                </c:pt>
                <c:pt idx="3996">
                  <c:v>0.39963996399639901</c:v>
                </c:pt>
                <c:pt idx="3997">
                  <c:v>0.39973997399739902</c:v>
                </c:pt>
                <c:pt idx="3998">
                  <c:v>0.39983998399839898</c:v>
                </c:pt>
                <c:pt idx="3999">
                  <c:v>0.399939993999399</c:v>
                </c:pt>
                <c:pt idx="4000">
                  <c:v>0.40004000400040002</c:v>
                </c:pt>
                <c:pt idx="4001">
                  <c:v>0.40014001400139998</c:v>
                </c:pt>
                <c:pt idx="4002">
                  <c:v>0.4002400240024</c:v>
                </c:pt>
                <c:pt idx="4003">
                  <c:v>0.40034003400340001</c:v>
                </c:pt>
                <c:pt idx="4004">
                  <c:v>0.40044004400439998</c:v>
                </c:pt>
                <c:pt idx="4005">
                  <c:v>0.40054005400539999</c:v>
                </c:pt>
                <c:pt idx="4006">
                  <c:v>0.40064006400640001</c:v>
                </c:pt>
                <c:pt idx="4007">
                  <c:v>0.40074007400740003</c:v>
                </c:pt>
                <c:pt idx="4008">
                  <c:v>0.40084008400839999</c:v>
                </c:pt>
                <c:pt idx="4009">
                  <c:v>0.40094009400940001</c:v>
                </c:pt>
                <c:pt idx="4010">
                  <c:v>0.40104010401040102</c:v>
                </c:pt>
                <c:pt idx="4011">
                  <c:v>0.40114011401140098</c:v>
                </c:pt>
                <c:pt idx="4012">
                  <c:v>0.401240124012401</c:v>
                </c:pt>
                <c:pt idx="4013">
                  <c:v>0.40134013401340102</c:v>
                </c:pt>
                <c:pt idx="4014">
                  <c:v>0.40144014401440098</c:v>
                </c:pt>
                <c:pt idx="4015">
                  <c:v>0.401540154015401</c:v>
                </c:pt>
                <c:pt idx="4016">
                  <c:v>0.40164016401640101</c:v>
                </c:pt>
                <c:pt idx="4017">
                  <c:v>0.40174017401740097</c:v>
                </c:pt>
                <c:pt idx="4018">
                  <c:v>0.40184018401840099</c:v>
                </c:pt>
                <c:pt idx="4019">
                  <c:v>0.40194019401940101</c:v>
                </c:pt>
                <c:pt idx="4020">
                  <c:v>0.40204020402040203</c:v>
                </c:pt>
                <c:pt idx="4021">
                  <c:v>0.40214021402140199</c:v>
                </c:pt>
                <c:pt idx="4022">
                  <c:v>0.402240224022402</c:v>
                </c:pt>
                <c:pt idx="4023">
                  <c:v>0.40234023402340202</c:v>
                </c:pt>
                <c:pt idx="4024">
                  <c:v>0.40244024402440198</c:v>
                </c:pt>
                <c:pt idx="4025">
                  <c:v>0.402540254025402</c:v>
                </c:pt>
                <c:pt idx="4026">
                  <c:v>0.40264026402640202</c:v>
                </c:pt>
                <c:pt idx="4027">
                  <c:v>0.40274027402740198</c:v>
                </c:pt>
                <c:pt idx="4028">
                  <c:v>0.402840284028402</c:v>
                </c:pt>
                <c:pt idx="4029">
                  <c:v>0.40294029402940201</c:v>
                </c:pt>
                <c:pt idx="4030">
                  <c:v>0.40304030403040297</c:v>
                </c:pt>
                <c:pt idx="4031">
                  <c:v>0.40314031403140299</c:v>
                </c:pt>
                <c:pt idx="4032">
                  <c:v>0.40324032403240301</c:v>
                </c:pt>
                <c:pt idx="4033">
                  <c:v>0.40334033403340303</c:v>
                </c:pt>
                <c:pt idx="4034">
                  <c:v>0.40344034403440299</c:v>
                </c:pt>
                <c:pt idx="4035">
                  <c:v>0.403540354035403</c:v>
                </c:pt>
                <c:pt idx="4036">
                  <c:v>0.40364036403640302</c:v>
                </c:pt>
                <c:pt idx="4037">
                  <c:v>0.40374037403740298</c:v>
                </c:pt>
                <c:pt idx="4038">
                  <c:v>0.403840384038403</c:v>
                </c:pt>
                <c:pt idx="4039">
                  <c:v>0.40394039403940302</c:v>
                </c:pt>
                <c:pt idx="4040">
                  <c:v>0.40404040404040398</c:v>
                </c:pt>
                <c:pt idx="4041">
                  <c:v>0.40414041404140399</c:v>
                </c:pt>
                <c:pt idx="4042">
                  <c:v>0.40424042404240401</c:v>
                </c:pt>
                <c:pt idx="4043">
                  <c:v>0.40434043404340397</c:v>
                </c:pt>
                <c:pt idx="4044">
                  <c:v>0.40444044404440399</c:v>
                </c:pt>
                <c:pt idx="4045">
                  <c:v>0.40454045404540401</c:v>
                </c:pt>
                <c:pt idx="4046">
                  <c:v>0.40464046404640402</c:v>
                </c:pt>
                <c:pt idx="4047">
                  <c:v>0.40474047404740399</c:v>
                </c:pt>
                <c:pt idx="4048">
                  <c:v>0.404840484048404</c:v>
                </c:pt>
                <c:pt idx="4049">
                  <c:v>0.40494049404940402</c:v>
                </c:pt>
                <c:pt idx="4050">
                  <c:v>0.40504050405040498</c:v>
                </c:pt>
                <c:pt idx="4051">
                  <c:v>0.405140514051405</c:v>
                </c:pt>
                <c:pt idx="4052">
                  <c:v>0.40524052405240502</c:v>
                </c:pt>
                <c:pt idx="4053">
                  <c:v>0.40534053405340498</c:v>
                </c:pt>
                <c:pt idx="4054">
                  <c:v>0.40544054405440499</c:v>
                </c:pt>
                <c:pt idx="4055">
                  <c:v>0.40554055405540501</c:v>
                </c:pt>
                <c:pt idx="4056">
                  <c:v>0.40564056405640497</c:v>
                </c:pt>
                <c:pt idx="4057">
                  <c:v>0.40574057405740499</c:v>
                </c:pt>
                <c:pt idx="4058">
                  <c:v>0.40584058405840501</c:v>
                </c:pt>
                <c:pt idx="4059">
                  <c:v>0.40594059405940502</c:v>
                </c:pt>
                <c:pt idx="4060">
                  <c:v>0.40604060406040599</c:v>
                </c:pt>
                <c:pt idx="4061">
                  <c:v>0.406140614061406</c:v>
                </c:pt>
                <c:pt idx="4062">
                  <c:v>0.40624062406240602</c:v>
                </c:pt>
                <c:pt idx="4063">
                  <c:v>0.40634063406340598</c:v>
                </c:pt>
                <c:pt idx="4064">
                  <c:v>0.406440644064406</c:v>
                </c:pt>
                <c:pt idx="4065">
                  <c:v>0.40654065406540602</c:v>
                </c:pt>
                <c:pt idx="4066">
                  <c:v>0.40664066406640598</c:v>
                </c:pt>
                <c:pt idx="4067">
                  <c:v>0.40674067406740599</c:v>
                </c:pt>
                <c:pt idx="4068">
                  <c:v>0.40684068406840601</c:v>
                </c:pt>
                <c:pt idx="4069">
                  <c:v>0.40694069406940597</c:v>
                </c:pt>
                <c:pt idx="4070">
                  <c:v>0.40704070407040699</c:v>
                </c:pt>
                <c:pt idx="4071">
                  <c:v>0.40714071407140701</c:v>
                </c:pt>
                <c:pt idx="4072">
                  <c:v>0.40724072407240702</c:v>
                </c:pt>
                <c:pt idx="4073">
                  <c:v>0.40734073407340698</c:v>
                </c:pt>
                <c:pt idx="4074">
                  <c:v>0.407440744074407</c:v>
                </c:pt>
                <c:pt idx="4075">
                  <c:v>0.40754075407540702</c:v>
                </c:pt>
                <c:pt idx="4076">
                  <c:v>0.40764076407640698</c:v>
                </c:pt>
                <c:pt idx="4077">
                  <c:v>0.407740774077407</c:v>
                </c:pt>
                <c:pt idx="4078">
                  <c:v>0.40784078407840701</c:v>
                </c:pt>
                <c:pt idx="4079">
                  <c:v>0.40794079407940798</c:v>
                </c:pt>
                <c:pt idx="4080">
                  <c:v>0.40804080408040799</c:v>
                </c:pt>
                <c:pt idx="4081">
                  <c:v>0.40814081408140801</c:v>
                </c:pt>
                <c:pt idx="4082">
                  <c:v>0.40824082408240803</c:v>
                </c:pt>
                <c:pt idx="4083">
                  <c:v>0.40834083408340799</c:v>
                </c:pt>
                <c:pt idx="4084">
                  <c:v>0.40844084408440801</c:v>
                </c:pt>
                <c:pt idx="4085">
                  <c:v>0.40854085408540802</c:v>
                </c:pt>
                <c:pt idx="4086">
                  <c:v>0.40864086408640798</c:v>
                </c:pt>
                <c:pt idx="4087">
                  <c:v>0.408740874087408</c:v>
                </c:pt>
                <c:pt idx="4088">
                  <c:v>0.40884088408840802</c:v>
                </c:pt>
                <c:pt idx="4089">
                  <c:v>0.40894089408940898</c:v>
                </c:pt>
                <c:pt idx="4090">
                  <c:v>0.409040904090409</c:v>
                </c:pt>
                <c:pt idx="4091">
                  <c:v>0.40914091409140901</c:v>
                </c:pt>
                <c:pt idx="4092">
                  <c:v>0.40924092409240898</c:v>
                </c:pt>
                <c:pt idx="4093">
                  <c:v>0.40934093409340899</c:v>
                </c:pt>
                <c:pt idx="4094">
                  <c:v>0.40944094409440901</c:v>
                </c:pt>
                <c:pt idx="4095">
                  <c:v>0.40954095409540903</c:v>
                </c:pt>
                <c:pt idx="4096">
                  <c:v>0.40964096409640899</c:v>
                </c:pt>
                <c:pt idx="4097">
                  <c:v>0.40974097409740901</c:v>
                </c:pt>
                <c:pt idx="4098">
                  <c:v>0.40984098409840902</c:v>
                </c:pt>
                <c:pt idx="4099">
                  <c:v>0.40994099409940898</c:v>
                </c:pt>
                <c:pt idx="4100">
                  <c:v>0.41004100410041</c:v>
                </c:pt>
                <c:pt idx="4101">
                  <c:v>0.41014101410141002</c:v>
                </c:pt>
                <c:pt idx="4102">
                  <c:v>0.41024102410240998</c:v>
                </c:pt>
                <c:pt idx="4103">
                  <c:v>0.41034103410341</c:v>
                </c:pt>
                <c:pt idx="4104">
                  <c:v>0.41044104410441001</c:v>
                </c:pt>
                <c:pt idx="4105">
                  <c:v>0.41054105410540997</c:v>
                </c:pt>
                <c:pt idx="4106">
                  <c:v>0.41064106410640999</c:v>
                </c:pt>
                <c:pt idx="4107">
                  <c:v>0.41074107410741001</c:v>
                </c:pt>
                <c:pt idx="4108">
                  <c:v>0.41084108410841003</c:v>
                </c:pt>
                <c:pt idx="4109">
                  <c:v>0.41094109410940999</c:v>
                </c:pt>
                <c:pt idx="4110">
                  <c:v>0.411041104110411</c:v>
                </c:pt>
                <c:pt idx="4111">
                  <c:v>0.41114111411141102</c:v>
                </c:pt>
                <c:pt idx="4112">
                  <c:v>0.41124112411241098</c:v>
                </c:pt>
                <c:pt idx="4113">
                  <c:v>0.411341134113411</c:v>
                </c:pt>
                <c:pt idx="4114">
                  <c:v>0.41144114411441102</c:v>
                </c:pt>
                <c:pt idx="4115">
                  <c:v>0.41154115411541098</c:v>
                </c:pt>
                <c:pt idx="4116">
                  <c:v>0.411641164116411</c:v>
                </c:pt>
                <c:pt idx="4117">
                  <c:v>0.41174117411741101</c:v>
                </c:pt>
                <c:pt idx="4118">
                  <c:v>0.41184118411841097</c:v>
                </c:pt>
                <c:pt idx="4119">
                  <c:v>0.41194119411941099</c:v>
                </c:pt>
                <c:pt idx="4120">
                  <c:v>0.41204120412041201</c:v>
                </c:pt>
                <c:pt idx="4121">
                  <c:v>0.41214121412141203</c:v>
                </c:pt>
                <c:pt idx="4122">
                  <c:v>0.41224122412241199</c:v>
                </c:pt>
                <c:pt idx="4123">
                  <c:v>0.412341234123412</c:v>
                </c:pt>
                <c:pt idx="4124">
                  <c:v>0.41244124412441202</c:v>
                </c:pt>
                <c:pt idx="4125">
                  <c:v>0.41254125412541198</c:v>
                </c:pt>
                <c:pt idx="4126">
                  <c:v>0.412641264126412</c:v>
                </c:pt>
                <c:pt idx="4127">
                  <c:v>0.41274127412741202</c:v>
                </c:pt>
                <c:pt idx="4128">
                  <c:v>0.41284128412841198</c:v>
                </c:pt>
                <c:pt idx="4129">
                  <c:v>0.412941294129412</c:v>
                </c:pt>
                <c:pt idx="4130">
                  <c:v>0.41304130413041301</c:v>
                </c:pt>
                <c:pt idx="4131">
                  <c:v>0.41314131413141297</c:v>
                </c:pt>
                <c:pt idx="4132">
                  <c:v>0.41324132413241299</c:v>
                </c:pt>
                <c:pt idx="4133">
                  <c:v>0.41334133413341301</c:v>
                </c:pt>
                <c:pt idx="4134">
                  <c:v>0.41344134413441302</c:v>
                </c:pt>
                <c:pt idx="4135">
                  <c:v>0.41354135413541299</c:v>
                </c:pt>
                <c:pt idx="4136">
                  <c:v>0.413641364136413</c:v>
                </c:pt>
                <c:pt idx="4137">
                  <c:v>0.41374137413741302</c:v>
                </c:pt>
                <c:pt idx="4138">
                  <c:v>0.41384138413841298</c:v>
                </c:pt>
                <c:pt idx="4139">
                  <c:v>0.413941394139413</c:v>
                </c:pt>
                <c:pt idx="4140">
                  <c:v>0.41404140414041402</c:v>
                </c:pt>
                <c:pt idx="4141">
                  <c:v>0.41414141414141398</c:v>
                </c:pt>
                <c:pt idx="4142">
                  <c:v>0.41424142414241399</c:v>
                </c:pt>
                <c:pt idx="4143">
                  <c:v>0.41434143414341401</c:v>
                </c:pt>
                <c:pt idx="4144">
                  <c:v>0.41444144414441397</c:v>
                </c:pt>
                <c:pt idx="4145">
                  <c:v>0.41454145414541399</c:v>
                </c:pt>
                <c:pt idx="4146">
                  <c:v>0.41464146414641401</c:v>
                </c:pt>
                <c:pt idx="4147">
                  <c:v>0.41474147414741402</c:v>
                </c:pt>
                <c:pt idx="4148">
                  <c:v>0.41484148414841399</c:v>
                </c:pt>
                <c:pt idx="4149">
                  <c:v>0.414941494149414</c:v>
                </c:pt>
                <c:pt idx="4150">
                  <c:v>0.41504150415041502</c:v>
                </c:pt>
                <c:pt idx="4151">
                  <c:v>0.41514151415141498</c:v>
                </c:pt>
                <c:pt idx="4152">
                  <c:v>0.415241524152415</c:v>
                </c:pt>
                <c:pt idx="4153">
                  <c:v>0.41534153415341502</c:v>
                </c:pt>
                <c:pt idx="4154">
                  <c:v>0.41544154415441498</c:v>
                </c:pt>
                <c:pt idx="4155">
                  <c:v>0.41554155415541499</c:v>
                </c:pt>
                <c:pt idx="4156">
                  <c:v>0.41564156415641501</c:v>
                </c:pt>
                <c:pt idx="4157">
                  <c:v>0.41574157415741497</c:v>
                </c:pt>
                <c:pt idx="4158">
                  <c:v>0.41584158415841499</c:v>
                </c:pt>
                <c:pt idx="4159">
                  <c:v>0.41594159415941501</c:v>
                </c:pt>
                <c:pt idx="4160">
                  <c:v>0.41604160416041602</c:v>
                </c:pt>
                <c:pt idx="4161">
                  <c:v>0.41614161416141598</c:v>
                </c:pt>
                <c:pt idx="4162">
                  <c:v>0.416241624162416</c:v>
                </c:pt>
                <c:pt idx="4163">
                  <c:v>0.41634163416341602</c:v>
                </c:pt>
                <c:pt idx="4164">
                  <c:v>0.41644164416441598</c:v>
                </c:pt>
                <c:pt idx="4165">
                  <c:v>0.416541654165416</c:v>
                </c:pt>
                <c:pt idx="4166">
                  <c:v>0.41664166416641601</c:v>
                </c:pt>
                <c:pt idx="4167">
                  <c:v>0.41674167416741598</c:v>
                </c:pt>
                <c:pt idx="4168">
                  <c:v>0.41684168416841599</c:v>
                </c:pt>
                <c:pt idx="4169">
                  <c:v>0.41694169416941601</c:v>
                </c:pt>
                <c:pt idx="4170">
                  <c:v>0.41704170417041703</c:v>
                </c:pt>
                <c:pt idx="4171">
                  <c:v>0.41714171417141699</c:v>
                </c:pt>
                <c:pt idx="4172">
                  <c:v>0.41724172417241701</c:v>
                </c:pt>
                <c:pt idx="4173">
                  <c:v>0.41734173417341702</c:v>
                </c:pt>
                <c:pt idx="4174">
                  <c:v>0.41744174417441698</c:v>
                </c:pt>
                <c:pt idx="4175">
                  <c:v>0.417541754175417</c:v>
                </c:pt>
                <c:pt idx="4176">
                  <c:v>0.41764176417641702</c:v>
                </c:pt>
                <c:pt idx="4177">
                  <c:v>0.41774177417741698</c:v>
                </c:pt>
                <c:pt idx="4178">
                  <c:v>0.417841784178417</c:v>
                </c:pt>
                <c:pt idx="4179">
                  <c:v>0.41794179417941701</c:v>
                </c:pt>
                <c:pt idx="4180">
                  <c:v>0.41804180418041798</c:v>
                </c:pt>
                <c:pt idx="4181">
                  <c:v>0.41814181418141799</c:v>
                </c:pt>
                <c:pt idx="4182">
                  <c:v>0.41824182418241801</c:v>
                </c:pt>
                <c:pt idx="4183">
                  <c:v>0.41834183418341803</c:v>
                </c:pt>
                <c:pt idx="4184">
                  <c:v>0.41844184418441799</c:v>
                </c:pt>
                <c:pt idx="4185">
                  <c:v>0.41854185418541801</c:v>
                </c:pt>
                <c:pt idx="4186">
                  <c:v>0.41864186418641802</c:v>
                </c:pt>
                <c:pt idx="4187">
                  <c:v>0.41874187418741798</c:v>
                </c:pt>
                <c:pt idx="4188">
                  <c:v>0.418841884188418</c:v>
                </c:pt>
                <c:pt idx="4189">
                  <c:v>0.41894189418941802</c:v>
                </c:pt>
                <c:pt idx="4190">
                  <c:v>0.41904190419041898</c:v>
                </c:pt>
                <c:pt idx="4191">
                  <c:v>0.419141914191419</c:v>
                </c:pt>
                <c:pt idx="4192">
                  <c:v>0.41924192419241901</c:v>
                </c:pt>
                <c:pt idx="4193">
                  <c:v>0.41934193419341897</c:v>
                </c:pt>
                <c:pt idx="4194">
                  <c:v>0.41944194419441899</c:v>
                </c:pt>
                <c:pt idx="4195">
                  <c:v>0.41954195419541901</c:v>
                </c:pt>
                <c:pt idx="4196">
                  <c:v>0.41964196419641903</c:v>
                </c:pt>
                <c:pt idx="4197">
                  <c:v>0.41974197419741899</c:v>
                </c:pt>
                <c:pt idx="4198">
                  <c:v>0.419841984198419</c:v>
                </c:pt>
                <c:pt idx="4199">
                  <c:v>0.41994199419941902</c:v>
                </c:pt>
                <c:pt idx="4200">
                  <c:v>0.42004200420041998</c:v>
                </c:pt>
                <c:pt idx="4201">
                  <c:v>0.42014201420142</c:v>
                </c:pt>
                <c:pt idx="4202">
                  <c:v>0.42024202420242002</c:v>
                </c:pt>
                <c:pt idx="4203">
                  <c:v>0.42034203420341998</c:v>
                </c:pt>
                <c:pt idx="4204">
                  <c:v>0.42044204420442</c:v>
                </c:pt>
                <c:pt idx="4205">
                  <c:v>0.42054205420542001</c:v>
                </c:pt>
                <c:pt idx="4206">
                  <c:v>0.42064206420641997</c:v>
                </c:pt>
                <c:pt idx="4207">
                  <c:v>0.42074207420741999</c:v>
                </c:pt>
                <c:pt idx="4208">
                  <c:v>0.42084208420842001</c:v>
                </c:pt>
                <c:pt idx="4209">
                  <c:v>0.42094209420942003</c:v>
                </c:pt>
                <c:pt idx="4210">
                  <c:v>0.42104210421042099</c:v>
                </c:pt>
                <c:pt idx="4211">
                  <c:v>0.421142114211421</c:v>
                </c:pt>
                <c:pt idx="4212">
                  <c:v>0.42124212421242102</c:v>
                </c:pt>
                <c:pt idx="4213">
                  <c:v>0.42134213421342098</c:v>
                </c:pt>
                <c:pt idx="4214">
                  <c:v>0.421442144214421</c:v>
                </c:pt>
                <c:pt idx="4215">
                  <c:v>0.42154215421542102</c:v>
                </c:pt>
                <c:pt idx="4216">
                  <c:v>0.42164216421642098</c:v>
                </c:pt>
                <c:pt idx="4217">
                  <c:v>0.421742174217421</c:v>
                </c:pt>
                <c:pt idx="4218">
                  <c:v>0.42184218421842101</c:v>
                </c:pt>
                <c:pt idx="4219">
                  <c:v>0.42194219421942197</c:v>
                </c:pt>
                <c:pt idx="4220">
                  <c:v>0.42204220422042199</c:v>
                </c:pt>
                <c:pt idx="4221">
                  <c:v>0.42214221422142201</c:v>
                </c:pt>
                <c:pt idx="4222">
                  <c:v>0.42224222422242202</c:v>
                </c:pt>
                <c:pt idx="4223">
                  <c:v>0.42234223422342199</c:v>
                </c:pt>
                <c:pt idx="4224">
                  <c:v>0.422442244224422</c:v>
                </c:pt>
                <c:pt idx="4225">
                  <c:v>0.42254225422542202</c:v>
                </c:pt>
                <c:pt idx="4226">
                  <c:v>0.42264226422642198</c:v>
                </c:pt>
                <c:pt idx="4227">
                  <c:v>0.422742274227422</c:v>
                </c:pt>
                <c:pt idx="4228">
                  <c:v>0.42284228422842202</c:v>
                </c:pt>
                <c:pt idx="4229">
                  <c:v>0.42294229422942298</c:v>
                </c:pt>
                <c:pt idx="4230">
                  <c:v>0.42304230423042299</c:v>
                </c:pt>
                <c:pt idx="4231">
                  <c:v>0.42314231423142301</c:v>
                </c:pt>
                <c:pt idx="4232">
                  <c:v>0.42324232423242297</c:v>
                </c:pt>
                <c:pt idx="4233">
                  <c:v>0.42334233423342299</c:v>
                </c:pt>
                <c:pt idx="4234">
                  <c:v>0.42344234423442301</c:v>
                </c:pt>
                <c:pt idx="4235">
                  <c:v>0.42354235423542302</c:v>
                </c:pt>
                <c:pt idx="4236">
                  <c:v>0.42364236423642299</c:v>
                </c:pt>
                <c:pt idx="4237">
                  <c:v>0.423742374237423</c:v>
                </c:pt>
                <c:pt idx="4238">
                  <c:v>0.42384238423842302</c:v>
                </c:pt>
                <c:pt idx="4239">
                  <c:v>0.42394239423942398</c:v>
                </c:pt>
                <c:pt idx="4240">
                  <c:v>0.424042404240424</c:v>
                </c:pt>
                <c:pt idx="4241">
                  <c:v>0.42414241424142402</c:v>
                </c:pt>
                <c:pt idx="4242">
                  <c:v>0.42424242424242398</c:v>
                </c:pt>
                <c:pt idx="4243">
                  <c:v>0.42434243424342399</c:v>
                </c:pt>
                <c:pt idx="4244">
                  <c:v>0.42444244424442401</c:v>
                </c:pt>
                <c:pt idx="4245">
                  <c:v>0.42454245424542397</c:v>
                </c:pt>
                <c:pt idx="4246">
                  <c:v>0.42464246424642399</c:v>
                </c:pt>
                <c:pt idx="4247">
                  <c:v>0.42474247424742401</c:v>
                </c:pt>
                <c:pt idx="4248">
                  <c:v>0.42484248424842402</c:v>
                </c:pt>
                <c:pt idx="4249">
                  <c:v>0.42494249424942399</c:v>
                </c:pt>
                <c:pt idx="4250">
                  <c:v>0.425042504250425</c:v>
                </c:pt>
                <c:pt idx="4251">
                  <c:v>0.42514251425142502</c:v>
                </c:pt>
                <c:pt idx="4252">
                  <c:v>0.42524252425242498</c:v>
                </c:pt>
                <c:pt idx="4253">
                  <c:v>0.425342534253425</c:v>
                </c:pt>
                <c:pt idx="4254">
                  <c:v>0.42544254425442501</c:v>
                </c:pt>
                <c:pt idx="4255">
                  <c:v>0.42554255425542498</c:v>
                </c:pt>
                <c:pt idx="4256">
                  <c:v>0.42564256425642499</c:v>
                </c:pt>
                <c:pt idx="4257">
                  <c:v>0.42574257425742501</c:v>
                </c:pt>
                <c:pt idx="4258">
                  <c:v>0.42584258425842503</c:v>
                </c:pt>
                <c:pt idx="4259">
                  <c:v>0.42594259425942499</c:v>
                </c:pt>
                <c:pt idx="4260">
                  <c:v>0.42604260426042601</c:v>
                </c:pt>
                <c:pt idx="4261">
                  <c:v>0.42614261426142602</c:v>
                </c:pt>
                <c:pt idx="4262">
                  <c:v>0.42624262426242598</c:v>
                </c:pt>
                <c:pt idx="4263">
                  <c:v>0.426342634263426</c:v>
                </c:pt>
                <c:pt idx="4264">
                  <c:v>0.42644264426442602</c:v>
                </c:pt>
                <c:pt idx="4265">
                  <c:v>0.42654265426542598</c:v>
                </c:pt>
                <c:pt idx="4266">
                  <c:v>0.426642664266426</c:v>
                </c:pt>
                <c:pt idx="4267">
                  <c:v>0.42674267426742601</c:v>
                </c:pt>
                <c:pt idx="4268">
                  <c:v>0.42684268426842598</c:v>
                </c:pt>
                <c:pt idx="4269">
                  <c:v>0.42694269426942599</c:v>
                </c:pt>
                <c:pt idx="4270">
                  <c:v>0.42704270427042701</c:v>
                </c:pt>
                <c:pt idx="4271">
                  <c:v>0.42714271427142703</c:v>
                </c:pt>
                <c:pt idx="4272">
                  <c:v>0.42724272427242699</c:v>
                </c:pt>
                <c:pt idx="4273">
                  <c:v>0.42734273427342701</c:v>
                </c:pt>
                <c:pt idx="4274">
                  <c:v>0.42744274427442702</c:v>
                </c:pt>
                <c:pt idx="4275">
                  <c:v>0.42754275427542698</c:v>
                </c:pt>
                <c:pt idx="4276">
                  <c:v>0.427642764276427</c:v>
                </c:pt>
                <c:pt idx="4277">
                  <c:v>0.42774277427742702</c:v>
                </c:pt>
                <c:pt idx="4278">
                  <c:v>0.42784278427842698</c:v>
                </c:pt>
                <c:pt idx="4279">
                  <c:v>0.427942794279427</c:v>
                </c:pt>
                <c:pt idx="4280">
                  <c:v>0.42804280428042801</c:v>
                </c:pt>
                <c:pt idx="4281">
                  <c:v>0.42814281428142797</c:v>
                </c:pt>
                <c:pt idx="4282">
                  <c:v>0.42824282428242799</c:v>
                </c:pt>
                <c:pt idx="4283">
                  <c:v>0.42834283428342801</c:v>
                </c:pt>
                <c:pt idx="4284">
                  <c:v>0.42844284428442803</c:v>
                </c:pt>
                <c:pt idx="4285">
                  <c:v>0.42854285428542799</c:v>
                </c:pt>
                <c:pt idx="4286">
                  <c:v>0.428642864286428</c:v>
                </c:pt>
                <c:pt idx="4287">
                  <c:v>0.42874287428742802</c:v>
                </c:pt>
                <c:pt idx="4288">
                  <c:v>0.42884288428842798</c:v>
                </c:pt>
                <c:pt idx="4289">
                  <c:v>0.428942894289428</c:v>
                </c:pt>
                <c:pt idx="4290">
                  <c:v>0.42904290429042902</c:v>
                </c:pt>
                <c:pt idx="4291">
                  <c:v>0.42914291429142898</c:v>
                </c:pt>
                <c:pt idx="4292">
                  <c:v>0.429242924292429</c:v>
                </c:pt>
                <c:pt idx="4293">
                  <c:v>0.42934293429342901</c:v>
                </c:pt>
                <c:pt idx="4294">
                  <c:v>0.42944294429442897</c:v>
                </c:pt>
                <c:pt idx="4295">
                  <c:v>0.42954295429542899</c:v>
                </c:pt>
                <c:pt idx="4296">
                  <c:v>0.42964296429642901</c:v>
                </c:pt>
                <c:pt idx="4297">
                  <c:v>0.42974297429742903</c:v>
                </c:pt>
                <c:pt idx="4298">
                  <c:v>0.42984298429842899</c:v>
                </c:pt>
                <c:pt idx="4299">
                  <c:v>0.429942994299429</c:v>
                </c:pt>
                <c:pt idx="4300">
                  <c:v>0.43004300430043002</c:v>
                </c:pt>
                <c:pt idx="4301">
                  <c:v>0.43014301430142998</c:v>
                </c:pt>
                <c:pt idx="4302">
                  <c:v>0.43024302430243</c:v>
                </c:pt>
                <c:pt idx="4303">
                  <c:v>0.43034303430343002</c:v>
                </c:pt>
                <c:pt idx="4304">
                  <c:v>0.43044304430442998</c:v>
                </c:pt>
                <c:pt idx="4305">
                  <c:v>0.43054305430543</c:v>
                </c:pt>
                <c:pt idx="4306">
                  <c:v>0.43064306430643001</c:v>
                </c:pt>
                <c:pt idx="4307">
                  <c:v>0.43074307430742997</c:v>
                </c:pt>
                <c:pt idx="4308">
                  <c:v>0.43084308430842999</c:v>
                </c:pt>
                <c:pt idx="4309">
                  <c:v>0.43094309430943001</c:v>
                </c:pt>
                <c:pt idx="4310">
                  <c:v>0.43104310431043102</c:v>
                </c:pt>
                <c:pt idx="4311">
                  <c:v>0.43114311431143099</c:v>
                </c:pt>
                <c:pt idx="4312">
                  <c:v>0.431243124312431</c:v>
                </c:pt>
                <c:pt idx="4313">
                  <c:v>0.43134313431343102</c:v>
                </c:pt>
                <c:pt idx="4314">
                  <c:v>0.43144314431443098</c:v>
                </c:pt>
                <c:pt idx="4315">
                  <c:v>0.431543154315431</c:v>
                </c:pt>
                <c:pt idx="4316">
                  <c:v>0.43164316431643102</c:v>
                </c:pt>
                <c:pt idx="4317">
                  <c:v>0.43174317431743098</c:v>
                </c:pt>
                <c:pt idx="4318">
                  <c:v>0.43184318431843099</c:v>
                </c:pt>
                <c:pt idx="4319">
                  <c:v>0.43194319431943101</c:v>
                </c:pt>
                <c:pt idx="4320">
                  <c:v>0.43204320432043197</c:v>
                </c:pt>
                <c:pt idx="4321">
                  <c:v>0.43214321432143199</c:v>
                </c:pt>
                <c:pt idx="4322">
                  <c:v>0.43224322432243201</c:v>
                </c:pt>
                <c:pt idx="4323">
                  <c:v>0.43234323432343202</c:v>
                </c:pt>
                <c:pt idx="4324">
                  <c:v>0.43244324432443199</c:v>
                </c:pt>
                <c:pt idx="4325">
                  <c:v>0.432543254325432</c:v>
                </c:pt>
                <c:pt idx="4326">
                  <c:v>0.43264326432643202</c:v>
                </c:pt>
                <c:pt idx="4327">
                  <c:v>0.43274327432743198</c:v>
                </c:pt>
                <c:pt idx="4328">
                  <c:v>0.432843284328432</c:v>
                </c:pt>
                <c:pt idx="4329">
                  <c:v>0.43294329432943202</c:v>
                </c:pt>
                <c:pt idx="4330">
                  <c:v>0.43304330433043298</c:v>
                </c:pt>
                <c:pt idx="4331">
                  <c:v>0.43314331433143299</c:v>
                </c:pt>
                <c:pt idx="4332">
                  <c:v>0.43324332433243301</c:v>
                </c:pt>
                <c:pt idx="4333">
                  <c:v>0.43334333433343297</c:v>
                </c:pt>
                <c:pt idx="4334">
                  <c:v>0.43344334433443299</c:v>
                </c:pt>
                <c:pt idx="4335">
                  <c:v>0.43354335433543301</c:v>
                </c:pt>
                <c:pt idx="4336">
                  <c:v>0.43364336433643302</c:v>
                </c:pt>
                <c:pt idx="4337">
                  <c:v>0.43374337433743299</c:v>
                </c:pt>
                <c:pt idx="4338">
                  <c:v>0.433843384338433</c:v>
                </c:pt>
                <c:pt idx="4339">
                  <c:v>0.43394339433943302</c:v>
                </c:pt>
                <c:pt idx="4340">
                  <c:v>0.43404340434043398</c:v>
                </c:pt>
                <c:pt idx="4341">
                  <c:v>0.434143414341434</c:v>
                </c:pt>
                <c:pt idx="4342">
                  <c:v>0.43424342434243401</c:v>
                </c:pt>
                <c:pt idx="4343">
                  <c:v>0.43434343434343398</c:v>
                </c:pt>
                <c:pt idx="4344">
                  <c:v>0.43444344434443399</c:v>
                </c:pt>
                <c:pt idx="4345">
                  <c:v>0.43454345434543401</c:v>
                </c:pt>
                <c:pt idx="4346">
                  <c:v>0.43464346434643403</c:v>
                </c:pt>
                <c:pt idx="4347">
                  <c:v>0.43474347434743399</c:v>
                </c:pt>
                <c:pt idx="4348">
                  <c:v>0.43484348434843401</c:v>
                </c:pt>
                <c:pt idx="4349">
                  <c:v>0.43494349434943402</c:v>
                </c:pt>
                <c:pt idx="4350">
                  <c:v>0.43504350435043498</c:v>
                </c:pt>
                <c:pt idx="4351">
                  <c:v>0.435143514351435</c:v>
                </c:pt>
                <c:pt idx="4352">
                  <c:v>0.43524352435243502</c:v>
                </c:pt>
                <c:pt idx="4353">
                  <c:v>0.43534353435343498</c:v>
                </c:pt>
                <c:pt idx="4354">
                  <c:v>0.435443544354435</c:v>
                </c:pt>
                <c:pt idx="4355">
                  <c:v>0.43554355435543501</c:v>
                </c:pt>
                <c:pt idx="4356">
                  <c:v>0.43564356435643498</c:v>
                </c:pt>
                <c:pt idx="4357">
                  <c:v>0.43574357435743499</c:v>
                </c:pt>
                <c:pt idx="4358">
                  <c:v>0.43584358435843501</c:v>
                </c:pt>
                <c:pt idx="4359">
                  <c:v>0.43594359435943503</c:v>
                </c:pt>
                <c:pt idx="4360">
                  <c:v>0.43604360436043599</c:v>
                </c:pt>
                <c:pt idx="4361">
                  <c:v>0.43614361436143601</c:v>
                </c:pt>
                <c:pt idx="4362">
                  <c:v>0.43624362436243602</c:v>
                </c:pt>
                <c:pt idx="4363">
                  <c:v>0.43634363436343598</c:v>
                </c:pt>
                <c:pt idx="4364">
                  <c:v>0.436443644364436</c:v>
                </c:pt>
                <c:pt idx="4365">
                  <c:v>0.43654365436543602</c:v>
                </c:pt>
                <c:pt idx="4366">
                  <c:v>0.43664366436643598</c:v>
                </c:pt>
                <c:pt idx="4367">
                  <c:v>0.436743674367436</c:v>
                </c:pt>
                <c:pt idx="4368">
                  <c:v>0.43684368436843601</c:v>
                </c:pt>
                <c:pt idx="4369">
                  <c:v>0.43694369436943697</c:v>
                </c:pt>
                <c:pt idx="4370">
                  <c:v>0.43704370437043699</c:v>
                </c:pt>
                <c:pt idx="4371">
                  <c:v>0.43714371437143701</c:v>
                </c:pt>
                <c:pt idx="4372">
                  <c:v>0.43724372437243703</c:v>
                </c:pt>
                <c:pt idx="4373">
                  <c:v>0.43734373437343699</c:v>
                </c:pt>
                <c:pt idx="4374">
                  <c:v>0.437443744374437</c:v>
                </c:pt>
                <c:pt idx="4375">
                  <c:v>0.43754375437543702</c:v>
                </c:pt>
                <c:pt idx="4376">
                  <c:v>0.43764376437643698</c:v>
                </c:pt>
                <c:pt idx="4377">
                  <c:v>0.437743774377437</c:v>
                </c:pt>
                <c:pt idx="4378">
                  <c:v>0.43784378437843702</c:v>
                </c:pt>
                <c:pt idx="4379">
                  <c:v>0.43794379437943798</c:v>
                </c:pt>
                <c:pt idx="4380">
                  <c:v>0.438043804380438</c:v>
                </c:pt>
                <c:pt idx="4381">
                  <c:v>0.43814381438143801</c:v>
                </c:pt>
                <c:pt idx="4382">
                  <c:v>0.43824382438243797</c:v>
                </c:pt>
                <c:pt idx="4383">
                  <c:v>0.43834383438343799</c:v>
                </c:pt>
                <c:pt idx="4384">
                  <c:v>0.43844384438443801</c:v>
                </c:pt>
                <c:pt idx="4385">
                  <c:v>0.43854385438543803</c:v>
                </c:pt>
                <c:pt idx="4386">
                  <c:v>0.43864386438643799</c:v>
                </c:pt>
                <c:pt idx="4387">
                  <c:v>0.438743874387438</c:v>
                </c:pt>
                <c:pt idx="4388">
                  <c:v>0.43884388438843802</c:v>
                </c:pt>
                <c:pt idx="4389">
                  <c:v>0.43894389438943898</c:v>
                </c:pt>
                <c:pt idx="4390">
                  <c:v>0.439043904390439</c:v>
                </c:pt>
                <c:pt idx="4391">
                  <c:v>0.43914391439143902</c:v>
                </c:pt>
                <c:pt idx="4392">
                  <c:v>0.43924392439243898</c:v>
                </c:pt>
                <c:pt idx="4393">
                  <c:v>0.439343934393439</c:v>
                </c:pt>
                <c:pt idx="4394">
                  <c:v>0.43944394439443901</c:v>
                </c:pt>
                <c:pt idx="4395">
                  <c:v>0.43954395439543897</c:v>
                </c:pt>
                <c:pt idx="4396">
                  <c:v>0.43964396439643899</c:v>
                </c:pt>
                <c:pt idx="4397">
                  <c:v>0.43974397439743901</c:v>
                </c:pt>
                <c:pt idx="4398">
                  <c:v>0.43984398439843903</c:v>
                </c:pt>
                <c:pt idx="4399">
                  <c:v>0.43994399439943999</c:v>
                </c:pt>
                <c:pt idx="4400">
                  <c:v>0.44004400440044</c:v>
                </c:pt>
                <c:pt idx="4401">
                  <c:v>0.44014401440144002</c:v>
                </c:pt>
                <c:pt idx="4402">
                  <c:v>0.44024402440243998</c:v>
                </c:pt>
                <c:pt idx="4403">
                  <c:v>0.44034403440344</c:v>
                </c:pt>
                <c:pt idx="4404">
                  <c:v>0.44044404440444002</c:v>
                </c:pt>
                <c:pt idx="4405">
                  <c:v>0.44054405440543998</c:v>
                </c:pt>
                <c:pt idx="4406">
                  <c:v>0.44064406440643999</c:v>
                </c:pt>
                <c:pt idx="4407">
                  <c:v>0.44074407440744001</c:v>
                </c:pt>
                <c:pt idx="4408">
                  <c:v>0.44084408440843997</c:v>
                </c:pt>
                <c:pt idx="4409">
                  <c:v>0.44094409440943999</c:v>
                </c:pt>
                <c:pt idx="4410">
                  <c:v>0.44104410441044101</c:v>
                </c:pt>
                <c:pt idx="4411">
                  <c:v>0.44114411441144102</c:v>
                </c:pt>
                <c:pt idx="4412">
                  <c:v>0.44124412441244099</c:v>
                </c:pt>
                <c:pt idx="4413">
                  <c:v>0.441344134413441</c:v>
                </c:pt>
                <c:pt idx="4414">
                  <c:v>0.44144414441444102</c:v>
                </c:pt>
                <c:pt idx="4415">
                  <c:v>0.44154415441544098</c:v>
                </c:pt>
                <c:pt idx="4416">
                  <c:v>0.441644164416441</c:v>
                </c:pt>
                <c:pt idx="4417">
                  <c:v>0.44174417441744102</c:v>
                </c:pt>
                <c:pt idx="4418">
                  <c:v>0.44184418441844098</c:v>
                </c:pt>
                <c:pt idx="4419">
                  <c:v>0.44194419441944099</c:v>
                </c:pt>
                <c:pt idx="4420">
                  <c:v>0.44204420442044201</c:v>
                </c:pt>
                <c:pt idx="4421">
                  <c:v>0.44214421442144197</c:v>
                </c:pt>
                <c:pt idx="4422">
                  <c:v>0.44224422442244199</c:v>
                </c:pt>
                <c:pt idx="4423">
                  <c:v>0.44234423442344201</c:v>
                </c:pt>
                <c:pt idx="4424">
                  <c:v>0.44244424442444202</c:v>
                </c:pt>
                <c:pt idx="4425">
                  <c:v>0.44254425442544199</c:v>
                </c:pt>
                <c:pt idx="4426">
                  <c:v>0.442644264426442</c:v>
                </c:pt>
                <c:pt idx="4427">
                  <c:v>0.44274427442744202</c:v>
                </c:pt>
                <c:pt idx="4428">
                  <c:v>0.44284428442844198</c:v>
                </c:pt>
                <c:pt idx="4429">
                  <c:v>0.442944294429442</c:v>
                </c:pt>
                <c:pt idx="4430">
                  <c:v>0.44304430443044301</c:v>
                </c:pt>
                <c:pt idx="4431">
                  <c:v>0.44314431443144298</c:v>
                </c:pt>
                <c:pt idx="4432">
                  <c:v>0.44324432443244299</c:v>
                </c:pt>
                <c:pt idx="4433">
                  <c:v>0.44334433443344301</c:v>
                </c:pt>
                <c:pt idx="4434">
                  <c:v>0.44344434443444303</c:v>
                </c:pt>
                <c:pt idx="4435">
                  <c:v>0.44354435443544299</c:v>
                </c:pt>
                <c:pt idx="4436">
                  <c:v>0.44364436443644301</c:v>
                </c:pt>
                <c:pt idx="4437">
                  <c:v>0.44374437443744302</c:v>
                </c:pt>
                <c:pt idx="4438">
                  <c:v>0.44384438443844298</c:v>
                </c:pt>
                <c:pt idx="4439">
                  <c:v>0.443944394439443</c:v>
                </c:pt>
                <c:pt idx="4440">
                  <c:v>0.44404440444044402</c:v>
                </c:pt>
                <c:pt idx="4441">
                  <c:v>0.44414441444144398</c:v>
                </c:pt>
                <c:pt idx="4442">
                  <c:v>0.444244424442444</c:v>
                </c:pt>
                <c:pt idx="4443">
                  <c:v>0.44434443444344401</c:v>
                </c:pt>
                <c:pt idx="4444">
                  <c:v>0.44444444444444398</c:v>
                </c:pt>
                <c:pt idx="4445">
                  <c:v>0.44454445444544399</c:v>
                </c:pt>
                <c:pt idx="4446">
                  <c:v>0.44464446444644401</c:v>
                </c:pt>
                <c:pt idx="4447">
                  <c:v>0.44474447444744403</c:v>
                </c:pt>
                <c:pt idx="4448">
                  <c:v>0.44484448444844399</c:v>
                </c:pt>
                <c:pt idx="4449">
                  <c:v>0.44494449444944401</c:v>
                </c:pt>
                <c:pt idx="4450">
                  <c:v>0.44504450445044502</c:v>
                </c:pt>
                <c:pt idx="4451">
                  <c:v>0.44514451445144498</c:v>
                </c:pt>
                <c:pt idx="4452">
                  <c:v>0.445244524452445</c:v>
                </c:pt>
                <c:pt idx="4453">
                  <c:v>0.44534453445344502</c:v>
                </c:pt>
                <c:pt idx="4454">
                  <c:v>0.44544454445444498</c:v>
                </c:pt>
                <c:pt idx="4455">
                  <c:v>0.445544554455445</c:v>
                </c:pt>
                <c:pt idx="4456">
                  <c:v>0.44564456445644501</c:v>
                </c:pt>
                <c:pt idx="4457">
                  <c:v>0.44574457445744498</c:v>
                </c:pt>
                <c:pt idx="4458">
                  <c:v>0.44584458445844499</c:v>
                </c:pt>
                <c:pt idx="4459">
                  <c:v>0.44594459445944501</c:v>
                </c:pt>
                <c:pt idx="4460">
                  <c:v>0.44604460446044603</c:v>
                </c:pt>
                <c:pt idx="4461">
                  <c:v>0.44614461446144599</c:v>
                </c:pt>
                <c:pt idx="4462">
                  <c:v>0.446244624462446</c:v>
                </c:pt>
                <c:pt idx="4463">
                  <c:v>0.44634463446344602</c:v>
                </c:pt>
                <c:pt idx="4464">
                  <c:v>0.44644464446444598</c:v>
                </c:pt>
                <c:pt idx="4465">
                  <c:v>0.446544654465446</c:v>
                </c:pt>
                <c:pt idx="4466">
                  <c:v>0.44664466446644602</c:v>
                </c:pt>
                <c:pt idx="4467">
                  <c:v>0.44674467446744598</c:v>
                </c:pt>
                <c:pt idx="4468">
                  <c:v>0.446844684468446</c:v>
                </c:pt>
                <c:pt idx="4469">
                  <c:v>0.44694469446944601</c:v>
                </c:pt>
                <c:pt idx="4470">
                  <c:v>0.44704470447044697</c:v>
                </c:pt>
                <c:pt idx="4471">
                  <c:v>0.44714471447144699</c:v>
                </c:pt>
                <c:pt idx="4472">
                  <c:v>0.44724472447244701</c:v>
                </c:pt>
                <c:pt idx="4473">
                  <c:v>0.44734473447344703</c:v>
                </c:pt>
                <c:pt idx="4474">
                  <c:v>0.44744474447444699</c:v>
                </c:pt>
                <c:pt idx="4475">
                  <c:v>0.447544754475447</c:v>
                </c:pt>
                <c:pt idx="4476">
                  <c:v>0.44764476447644702</c:v>
                </c:pt>
                <c:pt idx="4477">
                  <c:v>0.44774477447744698</c:v>
                </c:pt>
                <c:pt idx="4478">
                  <c:v>0.447844784478447</c:v>
                </c:pt>
                <c:pt idx="4479">
                  <c:v>0.44794479447944702</c:v>
                </c:pt>
                <c:pt idx="4480">
                  <c:v>0.44804480448044798</c:v>
                </c:pt>
                <c:pt idx="4481">
                  <c:v>0.448144814481448</c:v>
                </c:pt>
                <c:pt idx="4482">
                  <c:v>0.44824482448244801</c:v>
                </c:pt>
                <c:pt idx="4483">
                  <c:v>0.44834483448344797</c:v>
                </c:pt>
                <c:pt idx="4484">
                  <c:v>0.44844484448444799</c:v>
                </c:pt>
                <c:pt idx="4485">
                  <c:v>0.44854485448544801</c:v>
                </c:pt>
                <c:pt idx="4486">
                  <c:v>0.44864486448644803</c:v>
                </c:pt>
                <c:pt idx="4487">
                  <c:v>0.44874487448744799</c:v>
                </c:pt>
                <c:pt idx="4488">
                  <c:v>0.448844884488448</c:v>
                </c:pt>
                <c:pt idx="4489">
                  <c:v>0.44894489448944802</c:v>
                </c:pt>
                <c:pt idx="4490">
                  <c:v>0.44904490449044898</c:v>
                </c:pt>
                <c:pt idx="4491">
                  <c:v>0.449144914491449</c:v>
                </c:pt>
                <c:pt idx="4492">
                  <c:v>0.44924492449244902</c:v>
                </c:pt>
                <c:pt idx="4493">
                  <c:v>0.44934493449344898</c:v>
                </c:pt>
                <c:pt idx="4494">
                  <c:v>0.44944494449444899</c:v>
                </c:pt>
                <c:pt idx="4495">
                  <c:v>0.44954495449544901</c:v>
                </c:pt>
                <c:pt idx="4496">
                  <c:v>0.44964496449644897</c:v>
                </c:pt>
                <c:pt idx="4497">
                  <c:v>0.44974497449744899</c:v>
                </c:pt>
                <c:pt idx="4498">
                  <c:v>0.44984498449844901</c:v>
                </c:pt>
                <c:pt idx="4499">
                  <c:v>0.44994499449944902</c:v>
                </c:pt>
                <c:pt idx="4500">
                  <c:v>0.45004500450044999</c:v>
                </c:pt>
                <c:pt idx="4501">
                  <c:v>0.45014501450145</c:v>
                </c:pt>
                <c:pt idx="4502">
                  <c:v>0.45024502450245002</c:v>
                </c:pt>
                <c:pt idx="4503">
                  <c:v>0.45034503450344998</c:v>
                </c:pt>
                <c:pt idx="4504">
                  <c:v>0.45044504450445</c:v>
                </c:pt>
                <c:pt idx="4505">
                  <c:v>0.45054505450545002</c:v>
                </c:pt>
                <c:pt idx="4506">
                  <c:v>0.45064506450644998</c:v>
                </c:pt>
                <c:pt idx="4507">
                  <c:v>0.45074507450744999</c:v>
                </c:pt>
                <c:pt idx="4508">
                  <c:v>0.45084508450845001</c:v>
                </c:pt>
                <c:pt idx="4509">
                  <c:v>0.45094509450944997</c:v>
                </c:pt>
                <c:pt idx="4510">
                  <c:v>0.45104510451045099</c:v>
                </c:pt>
                <c:pt idx="4511">
                  <c:v>0.45114511451145101</c:v>
                </c:pt>
                <c:pt idx="4512">
                  <c:v>0.45124512451245102</c:v>
                </c:pt>
                <c:pt idx="4513">
                  <c:v>0.45134513451345099</c:v>
                </c:pt>
                <c:pt idx="4514">
                  <c:v>0.451445144514451</c:v>
                </c:pt>
                <c:pt idx="4515">
                  <c:v>0.45154515451545102</c:v>
                </c:pt>
                <c:pt idx="4516">
                  <c:v>0.45164516451645098</c:v>
                </c:pt>
                <c:pt idx="4517">
                  <c:v>0.451745174517451</c:v>
                </c:pt>
                <c:pt idx="4518">
                  <c:v>0.45184518451845102</c:v>
                </c:pt>
                <c:pt idx="4519">
                  <c:v>0.45194519451945198</c:v>
                </c:pt>
                <c:pt idx="4520">
                  <c:v>0.45204520452045199</c:v>
                </c:pt>
                <c:pt idx="4521">
                  <c:v>0.45214521452145201</c:v>
                </c:pt>
                <c:pt idx="4522">
                  <c:v>0.45224522452245203</c:v>
                </c:pt>
                <c:pt idx="4523">
                  <c:v>0.45234523452345199</c:v>
                </c:pt>
                <c:pt idx="4524">
                  <c:v>0.45244524452445201</c:v>
                </c:pt>
                <c:pt idx="4525">
                  <c:v>0.45254525452545202</c:v>
                </c:pt>
                <c:pt idx="4526">
                  <c:v>0.45264526452645198</c:v>
                </c:pt>
                <c:pt idx="4527">
                  <c:v>0.452745274527452</c:v>
                </c:pt>
                <c:pt idx="4528">
                  <c:v>0.45284528452845202</c:v>
                </c:pt>
                <c:pt idx="4529">
                  <c:v>0.45294529452945298</c:v>
                </c:pt>
                <c:pt idx="4530">
                  <c:v>0.453045304530453</c:v>
                </c:pt>
                <c:pt idx="4531">
                  <c:v>0.45314531453145301</c:v>
                </c:pt>
                <c:pt idx="4532">
                  <c:v>0.45324532453245298</c:v>
                </c:pt>
                <c:pt idx="4533">
                  <c:v>0.45334533453345299</c:v>
                </c:pt>
                <c:pt idx="4534">
                  <c:v>0.45344534453445301</c:v>
                </c:pt>
                <c:pt idx="4535">
                  <c:v>0.45354535453545303</c:v>
                </c:pt>
                <c:pt idx="4536">
                  <c:v>0.45364536453645299</c:v>
                </c:pt>
                <c:pt idx="4537">
                  <c:v>0.45374537453745301</c:v>
                </c:pt>
                <c:pt idx="4538">
                  <c:v>0.45384538453845302</c:v>
                </c:pt>
                <c:pt idx="4539">
                  <c:v>0.45394539453945398</c:v>
                </c:pt>
                <c:pt idx="4540">
                  <c:v>0.454045404540454</c:v>
                </c:pt>
                <c:pt idx="4541">
                  <c:v>0.45414541454145402</c:v>
                </c:pt>
                <c:pt idx="4542">
                  <c:v>0.45424542454245398</c:v>
                </c:pt>
                <c:pt idx="4543">
                  <c:v>0.454345434543454</c:v>
                </c:pt>
                <c:pt idx="4544">
                  <c:v>0.45444544454445401</c:v>
                </c:pt>
                <c:pt idx="4545">
                  <c:v>0.45454545454545398</c:v>
                </c:pt>
                <c:pt idx="4546">
                  <c:v>0.45464546454645399</c:v>
                </c:pt>
                <c:pt idx="4547">
                  <c:v>0.45474547454745401</c:v>
                </c:pt>
                <c:pt idx="4548">
                  <c:v>0.45484548454845403</c:v>
                </c:pt>
                <c:pt idx="4549">
                  <c:v>0.45494549454945499</c:v>
                </c:pt>
                <c:pt idx="4550">
                  <c:v>0.455045504550455</c:v>
                </c:pt>
                <c:pt idx="4551">
                  <c:v>0.45514551455145502</c:v>
                </c:pt>
                <c:pt idx="4552">
                  <c:v>0.45524552455245498</c:v>
                </c:pt>
                <c:pt idx="4553">
                  <c:v>0.455345534553455</c:v>
                </c:pt>
                <c:pt idx="4554">
                  <c:v>0.45544554455445502</c:v>
                </c:pt>
                <c:pt idx="4555">
                  <c:v>0.45554555455545498</c:v>
                </c:pt>
                <c:pt idx="4556">
                  <c:v>0.455645564556455</c:v>
                </c:pt>
                <c:pt idx="4557">
                  <c:v>0.45574557455745501</c:v>
                </c:pt>
                <c:pt idx="4558">
                  <c:v>0.45584558455845497</c:v>
                </c:pt>
                <c:pt idx="4559">
                  <c:v>0.45594559455945499</c:v>
                </c:pt>
                <c:pt idx="4560">
                  <c:v>0.45604560456045601</c:v>
                </c:pt>
                <c:pt idx="4561">
                  <c:v>0.45614561456145603</c:v>
                </c:pt>
                <c:pt idx="4562">
                  <c:v>0.45624562456245599</c:v>
                </c:pt>
                <c:pt idx="4563">
                  <c:v>0.456345634563456</c:v>
                </c:pt>
                <c:pt idx="4564">
                  <c:v>0.45644564456445602</c:v>
                </c:pt>
                <c:pt idx="4565">
                  <c:v>0.45654565456545598</c:v>
                </c:pt>
                <c:pt idx="4566">
                  <c:v>0.456645664566456</c:v>
                </c:pt>
                <c:pt idx="4567">
                  <c:v>0.45674567456745602</c:v>
                </c:pt>
                <c:pt idx="4568">
                  <c:v>0.45684568456845598</c:v>
                </c:pt>
                <c:pt idx="4569">
                  <c:v>0.456945694569456</c:v>
                </c:pt>
                <c:pt idx="4570">
                  <c:v>0.45704570457045701</c:v>
                </c:pt>
                <c:pt idx="4571">
                  <c:v>0.45714571457145697</c:v>
                </c:pt>
                <c:pt idx="4572">
                  <c:v>0.45724572457245699</c:v>
                </c:pt>
                <c:pt idx="4573">
                  <c:v>0.45734573457345701</c:v>
                </c:pt>
                <c:pt idx="4574">
                  <c:v>0.45744574457445702</c:v>
                </c:pt>
                <c:pt idx="4575">
                  <c:v>0.45754575457545699</c:v>
                </c:pt>
                <c:pt idx="4576">
                  <c:v>0.457645764576457</c:v>
                </c:pt>
                <c:pt idx="4577">
                  <c:v>0.45774577457745702</c:v>
                </c:pt>
                <c:pt idx="4578">
                  <c:v>0.45784578457845698</c:v>
                </c:pt>
                <c:pt idx="4579">
                  <c:v>0.457945794579457</c:v>
                </c:pt>
                <c:pt idx="4580">
                  <c:v>0.45804580458045802</c:v>
                </c:pt>
                <c:pt idx="4581">
                  <c:v>0.45814581458145798</c:v>
                </c:pt>
                <c:pt idx="4582">
                  <c:v>0.45824582458245799</c:v>
                </c:pt>
                <c:pt idx="4583">
                  <c:v>0.45834583458345801</c:v>
                </c:pt>
                <c:pt idx="4584">
                  <c:v>0.45844584458445797</c:v>
                </c:pt>
                <c:pt idx="4585">
                  <c:v>0.45854585458545799</c:v>
                </c:pt>
                <c:pt idx="4586">
                  <c:v>0.45864586458645801</c:v>
                </c:pt>
                <c:pt idx="4587">
                  <c:v>0.45874587458745802</c:v>
                </c:pt>
                <c:pt idx="4588">
                  <c:v>0.45884588458845799</c:v>
                </c:pt>
                <c:pt idx="4589">
                  <c:v>0.458945894589458</c:v>
                </c:pt>
                <c:pt idx="4590">
                  <c:v>0.45904590459045902</c:v>
                </c:pt>
                <c:pt idx="4591">
                  <c:v>0.45914591459145898</c:v>
                </c:pt>
                <c:pt idx="4592">
                  <c:v>0.459245924592459</c:v>
                </c:pt>
                <c:pt idx="4593">
                  <c:v>0.45934593459345902</c:v>
                </c:pt>
                <c:pt idx="4594">
                  <c:v>0.45944594459445898</c:v>
                </c:pt>
                <c:pt idx="4595">
                  <c:v>0.45954595459545899</c:v>
                </c:pt>
                <c:pt idx="4596">
                  <c:v>0.45964596459645901</c:v>
                </c:pt>
                <c:pt idx="4597">
                  <c:v>0.45974597459745897</c:v>
                </c:pt>
                <c:pt idx="4598">
                  <c:v>0.45984598459845899</c:v>
                </c:pt>
                <c:pt idx="4599">
                  <c:v>0.45994599459945901</c:v>
                </c:pt>
                <c:pt idx="4600">
                  <c:v>0.46004600460046002</c:v>
                </c:pt>
                <c:pt idx="4601">
                  <c:v>0.46014601460145999</c:v>
                </c:pt>
                <c:pt idx="4602">
                  <c:v>0.46024602460246</c:v>
                </c:pt>
                <c:pt idx="4603">
                  <c:v>0.46034603460346002</c:v>
                </c:pt>
                <c:pt idx="4604">
                  <c:v>0.46044604460445998</c:v>
                </c:pt>
                <c:pt idx="4605">
                  <c:v>0.46054605460546</c:v>
                </c:pt>
                <c:pt idx="4606">
                  <c:v>0.46064606460646002</c:v>
                </c:pt>
                <c:pt idx="4607">
                  <c:v>0.46074607460745998</c:v>
                </c:pt>
                <c:pt idx="4608">
                  <c:v>0.46084608460845999</c:v>
                </c:pt>
                <c:pt idx="4609">
                  <c:v>0.46094609460946001</c:v>
                </c:pt>
                <c:pt idx="4610">
                  <c:v>0.46104610461046103</c:v>
                </c:pt>
                <c:pt idx="4611">
                  <c:v>0.46114611461146099</c:v>
                </c:pt>
                <c:pt idx="4612">
                  <c:v>0.46124612461246101</c:v>
                </c:pt>
                <c:pt idx="4613">
                  <c:v>0.46134613461346102</c:v>
                </c:pt>
                <c:pt idx="4614">
                  <c:v>0.46144614461446098</c:v>
                </c:pt>
                <c:pt idx="4615">
                  <c:v>0.461546154615461</c:v>
                </c:pt>
                <c:pt idx="4616">
                  <c:v>0.46164616461646102</c:v>
                </c:pt>
                <c:pt idx="4617">
                  <c:v>0.46174617461746098</c:v>
                </c:pt>
                <c:pt idx="4618">
                  <c:v>0.461846184618461</c:v>
                </c:pt>
                <c:pt idx="4619">
                  <c:v>0.46194619461946101</c:v>
                </c:pt>
                <c:pt idx="4620">
                  <c:v>0.46204620462046198</c:v>
                </c:pt>
                <c:pt idx="4621">
                  <c:v>0.46214621462146199</c:v>
                </c:pt>
                <c:pt idx="4622">
                  <c:v>0.46224622462246201</c:v>
                </c:pt>
                <c:pt idx="4623">
                  <c:v>0.46234623462346203</c:v>
                </c:pt>
                <c:pt idx="4624">
                  <c:v>0.46244624462446199</c:v>
                </c:pt>
                <c:pt idx="4625">
                  <c:v>0.46254625462546201</c:v>
                </c:pt>
                <c:pt idx="4626">
                  <c:v>0.46264626462646202</c:v>
                </c:pt>
                <c:pt idx="4627">
                  <c:v>0.46274627462746198</c:v>
                </c:pt>
                <c:pt idx="4628">
                  <c:v>0.462846284628462</c:v>
                </c:pt>
                <c:pt idx="4629">
                  <c:v>0.46294629462946202</c:v>
                </c:pt>
                <c:pt idx="4630">
                  <c:v>0.46304630463046298</c:v>
                </c:pt>
                <c:pt idx="4631">
                  <c:v>0.463146314631463</c:v>
                </c:pt>
                <c:pt idx="4632">
                  <c:v>0.46324632463246301</c:v>
                </c:pt>
                <c:pt idx="4633">
                  <c:v>0.46334633463346298</c:v>
                </c:pt>
                <c:pt idx="4634">
                  <c:v>0.46344634463446299</c:v>
                </c:pt>
                <c:pt idx="4635">
                  <c:v>0.46354635463546301</c:v>
                </c:pt>
                <c:pt idx="4636">
                  <c:v>0.46364636463646303</c:v>
                </c:pt>
                <c:pt idx="4637">
                  <c:v>0.46374637463746299</c:v>
                </c:pt>
                <c:pt idx="4638">
                  <c:v>0.46384638463846301</c:v>
                </c:pt>
                <c:pt idx="4639">
                  <c:v>0.46394639463946302</c:v>
                </c:pt>
                <c:pt idx="4640">
                  <c:v>0.46404640464046398</c:v>
                </c:pt>
                <c:pt idx="4641">
                  <c:v>0.464146414641464</c:v>
                </c:pt>
                <c:pt idx="4642">
                  <c:v>0.46424642464246402</c:v>
                </c:pt>
                <c:pt idx="4643">
                  <c:v>0.46434643464346398</c:v>
                </c:pt>
                <c:pt idx="4644">
                  <c:v>0.464446444644464</c:v>
                </c:pt>
                <c:pt idx="4645">
                  <c:v>0.46454645464546401</c:v>
                </c:pt>
                <c:pt idx="4646">
                  <c:v>0.46464646464646397</c:v>
                </c:pt>
                <c:pt idx="4647">
                  <c:v>0.46474647464746399</c:v>
                </c:pt>
                <c:pt idx="4648">
                  <c:v>0.46484648464846401</c:v>
                </c:pt>
                <c:pt idx="4649">
                  <c:v>0.46494649464946403</c:v>
                </c:pt>
                <c:pt idx="4650">
                  <c:v>0.46504650465046499</c:v>
                </c:pt>
                <c:pt idx="4651">
                  <c:v>0.465146514651465</c:v>
                </c:pt>
                <c:pt idx="4652">
                  <c:v>0.46524652465246502</c:v>
                </c:pt>
                <c:pt idx="4653">
                  <c:v>0.46534653465346498</c:v>
                </c:pt>
                <c:pt idx="4654">
                  <c:v>0.465446544654465</c:v>
                </c:pt>
                <c:pt idx="4655">
                  <c:v>0.46554655465546502</c:v>
                </c:pt>
                <c:pt idx="4656">
                  <c:v>0.46564656465646498</c:v>
                </c:pt>
                <c:pt idx="4657">
                  <c:v>0.465746574657465</c:v>
                </c:pt>
                <c:pt idx="4658">
                  <c:v>0.46584658465846501</c:v>
                </c:pt>
                <c:pt idx="4659">
                  <c:v>0.46594659465946597</c:v>
                </c:pt>
                <c:pt idx="4660">
                  <c:v>0.46604660466046599</c:v>
                </c:pt>
                <c:pt idx="4661">
                  <c:v>0.46614661466146601</c:v>
                </c:pt>
                <c:pt idx="4662">
                  <c:v>0.46624662466246602</c:v>
                </c:pt>
                <c:pt idx="4663">
                  <c:v>0.46634663466346599</c:v>
                </c:pt>
                <c:pt idx="4664">
                  <c:v>0.466446644664466</c:v>
                </c:pt>
                <c:pt idx="4665">
                  <c:v>0.46654665466546602</c:v>
                </c:pt>
                <c:pt idx="4666">
                  <c:v>0.46664666466646598</c:v>
                </c:pt>
                <c:pt idx="4667">
                  <c:v>0.466746674667466</c:v>
                </c:pt>
                <c:pt idx="4668">
                  <c:v>0.46684668466846602</c:v>
                </c:pt>
                <c:pt idx="4669">
                  <c:v>0.46694669466946698</c:v>
                </c:pt>
                <c:pt idx="4670">
                  <c:v>0.46704670467046699</c:v>
                </c:pt>
                <c:pt idx="4671">
                  <c:v>0.46714671467146701</c:v>
                </c:pt>
                <c:pt idx="4672">
                  <c:v>0.46724672467246697</c:v>
                </c:pt>
                <c:pt idx="4673">
                  <c:v>0.46734673467346699</c:v>
                </c:pt>
                <c:pt idx="4674">
                  <c:v>0.46744674467446701</c:v>
                </c:pt>
                <c:pt idx="4675">
                  <c:v>0.46754675467546702</c:v>
                </c:pt>
                <c:pt idx="4676">
                  <c:v>0.46764676467646699</c:v>
                </c:pt>
                <c:pt idx="4677">
                  <c:v>0.467746774677467</c:v>
                </c:pt>
                <c:pt idx="4678">
                  <c:v>0.46784678467846702</c:v>
                </c:pt>
                <c:pt idx="4679">
                  <c:v>0.46794679467946798</c:v>
                </c:pt>
                <c:pt idx="4680">
                  <c:v>0.468046804680468</c:v>
                </c:pt>
                <c:pt idx="4681">
                  <c:v>0.46814681468146802</c:v>
                </c:pt>
                <c:pt idx="4682">
                  <c:v>0.46824682468246798</c:v>
                </c:pt>
                <c:pt idx="4683">
                  <c:v>0.46834683468346799</c:v>
                </c:pt>
                <c:pt idx="4684">
                  <c:v>0.46844684468446801</c:v>
                </c:pt>
                <c:pt idx="4685">
                  <c:v>0.46854685468546797</c:v>
                </c:pt>
                <c:pt idx="4686">
                  <c:v>0.46864686468646799</c:v>
                </c:pt>
                <c:pt idx="4687">
                  <c:v>0.46874687468746801</c:v>
                </c:pt>
                <c:pt idx="4688">
                  <c:v>0.46884688468846802</c:v>
                </c:pt>
                <c:pt idx="4689">
                  <c:v>0.46894689468946898</c:v>
                </c:pt>
                <c:pt idx="4690">
                  <c:v>0.469046904690469</c:v>
                </c:pt>
                <c:pt idx="4691">
                  <c:v>0.46914691469146902</c:v>
                </c:pt>
                <c:pt idx="4692">
                  <c:v>0.46924692469246898</c:v>
                </c:pt>
                <c:pt idx="4693">
                  <c:v>0.469346934693469</c:v>
                </c:pt>
                <c:pt idx="4694">
                  <c:v>0.46944694469446901</c:v>
                </c:pt>
                <c:pt idx="4695">
                  <c:v>0.46954695469546898</c:v>
                </c:pt>
                <c:pt idx="4696">
                  <c:v>0.46964696469646899</c:v>
                </c:pt>
                <c:pt idx="4697">
                  <c:v>0.46974697469746901</c:v>
                </c:pt>
                <c:pt idx="4698">
                  <c:v>0.46984698469846897</c:v>
                </c:pt>
                <c:pt idx="4699">
                  <c:v>0.46994699469946999</c:v>
                </c:pt>
                <c:pt idx="4700">
                  <c:v>0.47004700470047001</c:v>
                </c:pt>
                <c:pt idx="4701">
                  <c:v>0.47014701470147002</c:v>
                </c:pt>
                <c:pt idx="4702">
                  <c:v>0.47024702470246998</c:v>
                </c:pt>
                <c:pt idx="4703">
                  <c:v>0.47034703470347</c:v>
                </c:pt>
                <c:pt idx="4704">
                  <c:v>0.47044704470447002</c:v>
                </c:pt>
                <c:pt idx="4705">
                  <c:v>0.47054705470546998</c:v>
                </c:pt>
                <c:pt idx="4706">
                  <c:v>0.47064706470647</c:v>
                </c:pt>
                <c:pt idx="4707">
                  <c:v>0.47074707470747001</c:v>
                </c:pt>
                <c:pt idx="4708">
                  <c:v>0.47084708470846998</c:v>
                </c:pt>
                <c:pt idx="4709">
                  <c:v>0.47094709470946999</c:v>
                </c:pt>
                <c:pt idx="4710">
                  <c:v>0.47104710471047101</c:v>
                </c:pt>
                <c:pt idx="4711">
                  <c:v>0.47114711471147103</c:v>
                </c:pt>
                <c:pt idx="4712">
                  <c:v>0.47124712471247099</c:v>
                </c:pt>
                <c:pt idx="4713">
                  <c:v>0.47134713471347101</c:v>
                </c:pt>
                <c:pt idx="4714">
                  <c:v>0.47144714471447102</c:v>
                </c:pt>
                <c:pt idx="4715">
                  <c:v>0.47154715471547098</c:v>
                </c:pt>
                <c:pt idx="4716">
                  <c:v>0.471647164716471</c:v>
                </c:pt>
                <c:pt idx="4717">
                  <c:v>0.47174717471747102</c:v>
                </c:pt>
                <c:pt idx="4718">
                  <c:v>0.47184718471847098</c:v>
                </c:pt>
                <c:pt idx="4719">
                  <c:v>0.471947194719471</c:v>
                </c:pt>
                <c:pt idx="4720">
                  <c:v>0.47204720472047201</c:v>
                </c:pt>
                <c:pt idx="4721">
                  <c:v>0.47214721472147198</c:v>
                </c:pt>
                <c:pt idx="4722">
                  <c:v>0.47224722472247199</c:v>
                </c:pt>
                <c:pt idx="4723">
                  <c:v>0.47234723472347201</c:v>
                </c:pt>
                <c:pt idx="4724">
                  <c:v>0.47244724472447203</c:v>
                </c:pt>
                <c:pt idx="4725">
                  <c:v>0.47254725472547199</c:v>
                </c:pt>
                <c:pt idx="4726">
                  <c:v>0.47264726472647201</c:v>
                </c:pt>
                <c:pt idx="4727">
                  <c:v>0.47274727472747202</c:v>
                </c:pt>
                <c:pt idx="4728">
                  <c:v>0.47284728472847198</c:v>
                </c:pt>
                <c:pt idx="4729">
                  <c:v>0.472947294729472</c:v>
                </c:pt>
                <c:pt idx="4730">
                  <c:v>0.47304730473047302</c:v>
                </c:pt>
                <c:pt idx="4731">
                  <c:v>0.47314731473147298</c:v>
                </c:pt>
                <c:pt idx="4732">
                  <c:v>0.473247324732473</c:v>
                </c:pt>
                <c:pt idx="4733">
                  <c:v>0.47334733473347301</c:v>
                </c:pt>
                <c:pt idx="4734">
                  <c:v>0.47344734473447297</c:v>
                </c:pt>
                <c:pt idx="4735">
                  <c:v>0.47354735473547299</c:v>
                </c:pt>
                <c:pt idx="4736">
                  <c:v>0.47364736473647301</c:v>
                </c:pt>
                <c:pt idx="4737">
                  <c:v>0.47374737473747303</c:v>
                </c:pt>
                <c:pt idx="4738">
                  <c:v>0.47384738473847299</c:v>
                </c:pt>
                <c:pt idx="4739">
                  <c:v>0.473947394739473</c:v>
                </c:pt>
                <c:pt idx="4740">
                  <c:v>0.47404740474047402</c:v>
                </c:pt>
                <c:pt idx="4741">
                  <c:v>0.47414741474147398</c:v>
                </c:pt>
                <c:pt idx="4742">
                  <c:v>0.474247424742474</c:v>
                </c:pt>
                <c:pt idx="4743">
                  <c:v>0.47434743474347402</c:v>
                </c:pt>
                <c:pt idx="4744">
                  <c:v>0.47444744474447398</c:v>
                </c:pt>
                <c:pt idx="4745">
                  <c:v>0.474547454745474</c:v>
                </c:pt>
                <c:pt idx="4746">
                  <c:v>0.47464746474647401</c:v>
                </c:pt>
                <c:pt idx="4747">
                  <c:v>0.47474747474747397</c:v>
                </c:pt>
                <c:pt idx="4748">
                  <c:v>0.47484748474847399</c:v>
                </c:pt>
                <c:pt idx="4749">
                  <c:v>0.47494749474947401</c:v>
                </c:pt>
                <c:pt idx="4750">
                  <c:v>0.47504750475047502</c:v>
                </c:pt>
                <c:pt idx="4751">
                  <c:v>0.47514751475147499</c:v>
                </c:pt>
                <c:pt idx="4752">
                  <c:v>0.475247524752475</c:v>
                </c:pt>
                <c:pt idx="4753">
                  <c:v>0.47534753475347502</c:v>
                </c:pt>
                <c:pt idx="4754">
                  <c:v>0.47544754475447498</c:v>
                </c:pt>
                <c:pt idx="4755">
                  <c:v>0.475547554755475</c:v>
                </c:pt>
                <c:pt idx="4756">
                  <c:v>0.47564756475647502</c:v>
                </c:pt>
                <c:pt idx="4757">
                  <c:v>0.47574757475747498</c:v>
                </c:pt>
                <c:pt idx="4758">
                  <c:v>0.475847584758475</c:v>
                </c:pt>
                <c:pt idx="4759">
                  <c:v>0.47594759475947501</c:v>
                </c:pt>
                <c:pt idx="4760">
                  <c:v>0.47604760476047597</c:v>
                </c:pt>
                <c:pt idx="4761">
                  <c:v>0.47614761476147599</c:v>
                </c:pt>
                <c:pt idx="4762">
                  <c:v>0.47624762476247601</c:v>
                </c:pt>
                <c:pt idx="4763">
                  <c:v>0.47634763476347602</c:v>
                </c:pt>
                <c:pt idx="4764">
                  <c:v>0.47644764476447599</c:v>
                </c:pt>
                <c:pt idx="4765">
                  <c:v>0.476547654765476</c:v>
                </c:pt>
                <c:pt idx="4766">
                  <c:v>0.47664766476647602</c:v>
                </c:pt>
                <c:pt idx="4767">
                  <c:v>0.47674767476747598</c:v>
                </c:pt>
                <c:pt idx="4768">
                  <c:v>0.476847684768476</c:v>
                </c:pt>
                <c:pt idx="4769">
                  <c:v>0.47694769476947602</c:v>
                </c:pt>
                <c:pt idx="4770">
                  <c:v>0.47704770477047698</c:v>
                </c:pt>
                <c:pt idx="4771">
                  <c:v>0.47714771477147699</c:v>
                </c:pt>
                <c:pt idx="4772">
                  <c:v>0.47724772477247701</c:v>
                </c:pt>
                <c:pt idx="4773">
                  <c:v>0.47734773477347697</c:v>
                </c:pt>
                <c:pt idx="4774">
                  <c:v>0.47744774477447699</c:v>
                </c:pt>
                <c:pt idx="4775">
                  <c:v>0.47754775477547701</c:v>
                </c:pt>
                <c:pt idx="4776">
                  <c:v>0.47764776477647702</c:v>
                </c:pt>
                <c:pt idx="4777">
                  <c:v>0.47774777477747699</c:v>
                </c:pt>
                <c:pt idx="4778">
                  <c:v>0.477847784778477</c:v>
                </c:pt>
                <c:pt idx="4779">
                  <c:v>0.47794779477947702</c:v>
                </c:pt>
                <c:pt idx="4780">
                  <c:v>0.47804780478047798</c:v>
                </c:pt>
                <c:pt idx="4781">
                  <c:v>0.478147814781478</c:v>
                </c:pt>
                <c:pt idx="4782">
                  <c:v>0.47824782478247801</c:v>
                </c:pt>
                <c:pt idx="4783">
                  <c:v>0.47834783478347798</c:v>
                </c:pt>
                <c:pt idx="4784">
                  <c:v>0.47844784478447799</c:v>
                </c:pt>
                <c:pt idx="4785">
                  <c:v>0.47854785478547801</c:v>
                </c:pt>
                <c:pt idx="4786">
                  <c:v>0.47864786478647797</c:v>
                </c:pt>
                <c:pt idx="4787">
                  <c:v>0.47874787478747799</c:v>
                </c:pt>
                <c:pt idx="4788">
                  <c:v>0.47884788478847801</c:v>
                </c:pt>
                <c:pt idx="4789">
                  <c:v>0.47894789478947802</c:v>
                </c:pt>
                <c:pt idx="4790">
                  <c:v>0.47904790479047898</c:v>
                </c:pt>
                <c:pt idx="4791">
                  <c:v>0.479147914791479</c:v>
                </c:pt>
                <c:pt idx="4792">
                  <c:v>0.47924792479247902</c:v>
                </c:pt>
                <c:pt idx="4793">
                  <c:v>0.47934793479347898</c:v>
                </c:pt>
                <c:pt idx="4794">
                  <c:v>0.479447944794479</c:v>
                </c:pt>
                <c:pt idx="4795">
                  <c:v>0.47954795479547901</c:v>
                </c:pt>
                <c:pt idx="4796">
                  <c:v>0.47964796479647898</c:v>
                </c:pt>
                <c:pt idx="4797">
                  <c:v>0.47974797479747899</c:v>
                </c:pt>
                <c:pt idx="4798">
                  <c:v>0.47984798479847901</c:v>
                </c:pt>
                <c:pt idx="4799">
                  <c:v>0.47994799479947903</c:v>
                </c:pt>
                <c:pt idx="4800">
                  <c:v>0.48004800480047999</c:v>
                </c:pt>
                <c:pt idx="4801">
                  <c:v>0.48014801480148001</c:v>
                </c:pt>
                <c:pt idx="4802">
                  <c:v>0.48024802480248002</c:v>
                </c:pt>
                <c:pt idx="4803">
                  <c:v>0.48034803480347998</c:v>
                </c:pt>
                <c:pt idx="4804">
                  <c:v>0.48044804480448</c:v>
                </c:pt>
                <c:pt idx="4805">
                  <c:v>0.48054805480548002</c:v>
                </c:pt>
                <c:pt idx="4806">
                  <c:v>0.48064806480647998</c:v>
                </c:pt>
                <c:pt idx="4807">
                  <c:v>0.48074807480748</c:v>
                </c:pt>
                <c:pt idx="4808">
                  <c:v>0.48084808480848001</c:v>
                </c:pt>
                <c:pt idx="4809">
                  <c:v>0.48094809480948097</c:v>
                </c:pt>
                <c:pt idx="4810">
                  <c:v>0.48104810481048099</c:v>
                </c:pt>
                <c:pt idx="4811">
                  <c:v>0.48114811481148101</c:v>
                </c:pt>
                <c:pt idx="4812">
                  <c:v>0.48124812481248103</c:v>
                </c:pt>
                <c:pt idx="4813">
                  <c:v>0.48134813481348099</c:v>
                </c:pt>
                <c:pt idx="4814">
                  <c:v>0.481448144814481</c:v>
                </c:pt>
                <c:pt idx="4815">
                  <c:v>0.48154815481548102</c:v>
                </c:pt>
                <c:pt idx="4816">
                  <c:v>0.48164816481648098</c:v>
                </c:pt>
                <c:pt idx="4817">
                  <c:v>0.481748174817481</c:v>
                </c:pt>
                <c:pt idx="4818">
                  <c:v>0.48184818481848102</c:v>
                </c:pt>
                <c:pt idx="4819">
                  <c:v>0.48194819481948198</c:v>
                </c:pt>
                <c:pt idx="4820">
                  <c:v>0.482048204820482</c:v>
                </c:pt>
                <c:pt idx="4821">
                  <c:v>0.48214821482148201</c:v>
                </c:pt>
                <c:pt idx="4822">
                  <c:v>0.48224822482248197</c:v>
                </c:pt>
                <c:pt idx="4823">
                  <c:v>0.48234823482348199</c:v>
                </c:pt>
                <c:pt idx="4824">
                  <c:v>0.48244824482448201</c:v>
                </c:pt>
                <c:pt idx="4825">
                  <c:v>0.48254825482548203</c:v>
                </c:pt>
                <c:pt idx="4826">
                  <c:v>0.48264826482648199</c:v>
                </c:pt>
                <c:pt idx="4827">
                  <c:v>0.482748274827482</c:v>
                </c:pt>
                <c:pt idx="4828">
                  <c:v>0.48284828482848202</c:v>
                </c:pt>
                <c:pt idx="4829">
                  <c:v>0.48294829482948298</c:v>
                </c:pt>
                <c:pt idx="4830">
                  <c:v>0.483048304830483</c:v>
                </c:pt>
                <c:pt idx="4831">
                  <c:v>0.48314831483148302</c:v>
                </c:pt>
                <c:pt idx="4832">
                  <c:v>0.48324832483248298</c:v>
                </c:pt>
                <c:pt idx="4833">
                  <c:v>0.483348334833483</c:v>
                </c:pt>
                <c:pt idx="4834">
                  <c:v>0.48344834483448301</c:v>
                </c:pt>
                <c:pt idx="4835">
                  <c:v>0.48354835483548297</c:v>
                </c:pt>
                <c:pt idx="4836">
                  <c:v>0.48364836483648299</c:v>
                </c:pt>
                <c:pt idx="4837">
                  <c:v>0.48374837483748301</c:v>
                </c:pt>
                <c:pt idx="4838">
                  <c:v>0.48384838483848303</c:v>
                </c:pt>
                <c:pt idx="4839">
                  <c:v>0.48394839483948399</c:v>
                </c:pt>
                <c:pt idx="4840">
                  <c:v>0.484048404840484</c:v>
                </c:pt>
                <c:pt idx="4841">
                  <c:v>0.48414841484148402</c:v>
                </c:pt>
                <c:pt idx="4842">
                  <c:v>0.48424842484248398</c:v>
                </c:pt>
                <c:pt idx="4843">
                  <c:v>0.484348434843484</c:v>
                </c:pt>
                <c:pt idx="4844">
                  <c:v>0.48444844484448402</c:v>
                </c:pt>
                <c:pt idx="4845">
                  <c:v>0.48454845484548398</c:v>
                </c:pt>
                <c:pt idx="4846">
                  <c:v>0.484648464846484</c:v>
                </c:pt>
                <c:pt idx="4847">
                  <c:v>0.48474847484748401</c:v>
                </c:pt>
                <c:pt idx="4848">
                  <c:v>0.48484848484848397</c:v>
                </c:pt>
                <c:pt idx="4849">
                  <c:v>0.48494849484948499</c:v>
                </c:pt>
                <c:pt idx="4850">
                  <c:v>0.48504850485048501</c:v>
                </c:pt>
                <c:pt idx="4851">
                  <c:v>0.48514851485148502</c:v>
                </c:pt>
                <c:pt idx="4852">
                  <c:v>0.48524852485248499</c:v>
                </c:pt>
                <c:pt idx="4853">
                  <c:v>0.485348534853485</c:v>
                </c:pt>
                <c:pt idx="4854">
                  <c:v>0.48544854485448502</c:v>
                </c:pt>
                <c:pt idx="4855">
                  <c:v>0.48554855485548498</c:v>
                </c:pt>
                <c:pt idx="4856">
                  <c:v>0.485648564856485</c:v>
                </c:pt>
                <c:pt idx="4857">
                  <c:v>0.48574857485748502</c:v>
                </c:pt>
                <c:pt idx="4858">
                  <c:v>0.48584858485848498</c:v>
                </c:pt>
                <c:pt idx="4859">
                  <c:v>0.48594859485948499</c:v>
                </c:pt>
                <c:pt idx="4860">
                  <c:v>0.48604860486048601</c:v>
                </c:pt>
                <c:pt idx="4861">
                  <c:v>0.48614861486148597</c:v>
                </c:pt>
                <c:pt idx="4862">
                  <c:v>0.48624862486248599</c:v>
                </c:pt>
                <c:pt idx="4863">
                  <c:v>0.48634863486348601</c:v>
                </c:pt>
                <c:pt idx="4864">
                  <c:v>0.48644864486448602</c:v>
                </c:pt>
                <c:pt idx="4865">
                  <c:v>0.48654865486548599</c:v>
                </c:pt>
                <c:pt idx="4866">
                  <c:v>0.486648664866486</c:v>
                </c:pt>
                <c:pt idx="4867">
                  <c:v>0.48674867486748602</c:v>
                </c:pt>
                <c:pt idx="4868">
                  <c:v>0.48684868486848598</c:v>
                </c:pt>
                <c:pt idx="4869">
                  <c:v>0.486948694869486</c:v>
                </c:pt>
                <c:pt idx="4870">
                  <c:v>0.48704870487048701</c:v>
                </c:pt>
                <c:pt idx="4871">
                  <c:v>0.48714871487148698</c:v>
                </c:pt>
                <c:pt idx="4872">
                  <c:v>0.48724872487248699</c:v>
                </c:pt>
                <c:pt idx="4873">
                  <c:v>0.48734873487348701</c:v>
                </c:pt>
                <c:pt idx="4874">
                  <c:v>0.48744874487448703</c:v>
                </c:pt>
                <c:pt idx="4875">
                  <c:v>0.48754875487548699</c:v>
                </c:pt>
                <c:pt idx="4876">
                  <c:v>0.48764876487648701</c:v>
                </c:pt>
                <c:pt idx="4877">
                  <c:v>0.48774877487748702</c:v>
                </c:pt>
                <c:pt idx="4878">
                  <c:v>0.48784878487848699</c:v>
                </c:pt>
                <c:pt idx="4879">
                  <c:v>0.487948794879487</c:v>
                </c:pt>
                <c:pt idx="4880">
                  <c:v>0.48804880488048802</c:v>
                </c:pt>
                <c:pt idx="4881">
                  <c:v>0.48814881488148798</c:v>
                </c:pt>
                <c:pt idx="4882">
                  <c:v>0.488248824882488</c:v>
                </c:pt>
                <c:pt idx="4883">
                  <c:v>0.48834883488348801</c:v>
                </c:pt>
                <c:pt idx="4884">
                  <c:v>0.48844884488448798</c:v>
                </c:pt>
                <c:pt idx="4885">
                  <c:v>0.48854885488548799</c:v>
                </c:pt>
                <c:pt idx="4886">
                  <c:v>0.48864886488648801</c:v>
                </c:pt>
                <c:pt idx="4887">
                  <c:v>0.48874887488748803</c:v>
                </c:pt>
                <c:pt idx="4888">
                  <c:v>0.48884888488848799</c:v>
                </c:pt>
                <c:pt idx="4889">
                  <c:v>0.48894889488948801</c:v>
                </c:pt>
                <c:pt idx="4890">
                  <c:v>0.48904890489048902</c:v>
                </c:pt>
                <c:pt idx="4891">
                  <c:v>0.48914891489148898</c:v>
                </c:pt>
                <c:pt idx="4892">
                  <c:v>0.489248924892489</c:v>
                </c:pt>
                <c:pt idx="4893">
                  <c:v>0.48934893489348902</c:v>
                </c:pt>
                <c:pt idx="4894">
                  <c:v>0.48944894489448898</c:v>
                </c:pt>
                <c:pt idx="4895">
                  <c:v>0.489548954895489</c:v>
                </c:pt>
                <c:pt idx="4896">
                  <c:v>0.48964896489648901</c:v>
                </c:pt>
                <c:pt idx="4897">
                  <c:v>0.48974897489748898</c:v>
                </c:pt>
                <c:pt idx="4898">
                  <c:v>0.48984898489848899</c:v>
                </c:pt>
                <c:pt idx="4899">
                  <c:v>0.48994899489948901</c:v>
                </c:pt>
                <c:pt idx="4900">
                  <c:v>0.49004900490049003</c:v>
                </c:pt>
                <c:pt idx="4901">
                  <c:v>0.49014901490148999</c:v>
                </c:pt>
                <c:pt idx="4902">
                  <c:v>0.49024902490249</c:v>
                </c:pt>
                <c:pt idx="4903">
                  <c:v>0.49034903490349002</c:v>
                </c:pt>
                <c:pt idx="4904">
                  <c:v>0.49044904490448998</c:v>
                </c:pt>
                <c:pt idx="4905">
                  <c:v>0.49054905490549</c:v>
                </c:pt>
                <c:pt idx="4906">
                  <c:v>0.49064906490649002</c:v>
                </c:pt>
                <c:pt idx="4907">
                  <c:v>0.49074907490748998</c:v>
                </c:pt>
                <c:pt idx="4908">
                  <c:v>0.49084908490849</c:v>
                </c:pt>
                <c:pt idx="4909">
                  <c:v>0.49094909490949001</c:v>
                </c:pt>
                <c:pt idx="4910">
                  <c:v>0.49104910491049097</c:v>
                </c:pt>
                <c:pt idx="4911">
                  <c:v>0.49114911491149099</c:v>
                </c:pt>
                <c:pt idx="4912">
                  <c:v>0.49124912491249101</c:v>
                </c:pt>
                <c:pt idx="4913">
                  <c:v>0.49134913491349103</c:v>
                </c:pt>
                <c:pt idx="4914">
                  <c:v>0.49144914491449099</c:v>
                </c:pt>
                <c:pt idx="4915">
                  <c:v>0.491549154915491</c:v>
                </c:pt>
                <c:pt idx="4916">
                  <c:v>0.49164916491649102</c:v>
                </c:pt>
                <c:pt idx="4917">
                  <c:v>0.49174917491749098</c:v>
                </c:pt>
                <c:pt idx="4918">
                  <c:v>0.491849184918491</c:v>
                </c:pt>
                <c:pt idx="4919">
                  <c:v>0.49194919491949102</c:v>
                </c:pt>
                <c:pt idx="4920">
                  <c:v>0.49204920492049198</c:v>
                </c:pt>
                <c:pt idx="4921">
                  <c:v>0.492149214921492</c:v>
                </c:pt>
                <c:pt idx="4922">
                  <c:v>0.49224922492249201</c:v>
                </c:pt>
                <c:pt idx="4923">
                  <c:v>0.49234923492349197</c:v>
                </c:pt>
                <c:pt idx="4924">
                  <c:v>0.49244924492449199</c:v>
                </c:pt>
                <c:pt idx="4925">
                  <c:v>0.49254925492549201</c:v>
                </c:pt>
                <c:pt idx="4926">
                  <c:v>0.49264926492649203</c:v>
                </c:pt>
                <c:pt idx="4927">
                  <c:v>0.49274927492749199</c:v>
                </c:pt>
                <c:pt idx="4928">
                  <c:v>0.492849284928492</c:v>
                </c:pt>
                <c:pt idx="4929">
                  <c:v>0.49294929492949202</c:v>
                </c:pt>
                <c:pt idx="4930">
                  <c:v>0.49304930493049298</c:v>
                </c:pt>
                <c:pt idx="4931">
                  <c:v>0.493149314931493</c:v>
                </c:pt>
                <c:pt idx="4932">
                  <c:v>0.49324932493249302</c:v>
                </c:pt>
                <c:pt idx="4933">
                  <c:v>0.49334933493349298</c:v>
                </c:pt>
                <c:pt idx="4934">
                  <c:v>0.49344934493449299</c:v>
                </c:pt>
                <c:pt idx="4935">
                  <c:v>0.49354935493549301</c:v>
                </c:pt>
                <c:pt idx="4936">
                  <c:v>0.49364936493649297</c:v>
                </c:pt>
                <c:pt idx="4937">
                  <c:v>0.49374937493749299</c:v>
                </c:pt>
                <c:pt idx="4938">
                  <c:v>0.49384938493849301</c:v>
                </c:pt>
                <c:pt idx="4939">
                  <c:v>0.49394939493949303</c:v>
                </c:pt>
                <c:pt idx="4940">
                  <c:v>0.49404940494049399</c:v>
                </c:pt>
                <c:pt idx="4941">
                  <c:v>0.494149414941494</c:v>
                </c:pt>
                <c:pt idx="4942">
                  <c:v>0.49424942494249402</c:v>
                </c:pt>
                <c:pt idx="4943">
                  <c:v>0.49434943494349398</c:v>
                </c:pt>
                <c:pt idx="4944">
                  <c:v>0.494449444944494</c:v>
                </c:pt>
                <c:pt idx="4945">
                  <c:v>0.49454945494549402</c:v>
                </c:pt>
                <c:pt idx="4946">
                  <c:v>0.49464946494649398</c:v>
                </c:pt>
                <c:pt idx="4947">
                  <c:v>0.49474947494749399</c:v>
                </c:pt>
                <c:pt idx="4948">
                  <c:v>0.49484948494849401</c:v>
                </c:pt>
                <c:pt idx="4949">
                  <c:v>0.49494949494949497</c:v>
                </c:pt>
                <c:pt idx="4950">
                  <c:v>0.49504950495049499</c:v>
                </c:pt>
                <c:pt idx="4951">
                  <c:v>0.49514951495149501</c:v>
                </c:pt>
                <c:pt idx="4952">
                  <c:v>0.49524952495249502</c:v>
                </c:pt>
                <c:pt idx="4953">
                  <c:v>0.49534953495349499</c:v>
                </c:pt>
                <c:pt idx="4954">
                  <c:v>0.495449544954495</c:v>
                </c:pt>
                <c:pt idx="4955">
                  <c:v>0.49554955495549502</c:v>
                </c:pt>
                <c:pt idx="4956">
                  <c:v>0.49564956495649498</c:v>
                </c:pt>
                <c:pt idx="4957">
                  <c:v>0.495749574957495</c:v>
                </c:pt>
                <c:pt idx="4958">
                  <c:v>0.49584958495849502</c:v>
                </c:pt>
                <c:pt idx="4959">
                  <c:v>0.49594959495949598</c:v>
                </c:pt>
                <c:pt idx="4960">
                  <c:v>0.49604960496049599</c:v>
                </c:pt>
                <c:pt idx="4961">
                  <c:v>0.49614961496149601</c:v>
                </c:pt>
                <c:pt idx="4962">
                  <c:v>0.49624962496249603</c:v>
                </c:pt>
                <c:pt idx="4963">
                  <c:v>0.49634963496349599</c:v>
                </c:pt>
                <c:pt idx="4964">
                  <c:v>0.49644964496449601</c:v>
                </c:pt>
                <c:pt idx="4965">
                  <c:v>0.49654965496549602</c:v>
                </c:pt>
                <c:pt idx="4966">
                  <c:v>0.49664966496649599</c:v>
                </c:pt>
                <c:pt idx="4967">
                  <c:v>0.496749674967496</c:v>
                </c:pt>
                <c:pt idx="4968">
                  <c:v>0.49684968496849602</c:v>
                </c:pt>
                <c:pt idx="4969">
                  <c:v>0.49694969496949698</c:v>
                </c:pt>
                <c:pt idx="4970">
                  <c:v>0.497049704970497</c:v>
                </c:pt>
                <c:pt idx="4971">
                  <c:v>0.49714971497149701</c:v>
                </c:pt>
                <c:pt idx="4972">
                  <c:v>0.49724972497249698</c:v>
                </c:pt>
                <c:pt idx="4973">
                  <c:v>0.49734973497349699</c:v>
                </c:pt>
                <c:pt idx="4974">
                  <c:v>0.49744974497449701</c:v>
                </c:pt>
                <c:pt idx="4975">
                  <c:v>0.49754975497549703</c:v>
                </c:pt>
                <c:pt idx="4976">
                  <c:v>0.49764976497649699</c:v>
                </c:pt>
                <c:pt idx="4977">
                  <c:v>0.49774977497749701</c:v>
                </c:pt>
                <c:pt idx="4978">
                  <c:v>0.49784978497849702</c:v>
                </c:pt>
                <c:pt idx="4979">
                  <c:v>0.49794979497949798</c:v>
                </c:pt>
                <c:pt idx="4980">
                  <c:v>0.498049804980498</c:v>
                </c:pt>
                <c:pt idx="4981">
                  <c:v>0.49814981498149802</c:v>
                </c:pt>
                <c:pt idx="4982">
                  <c:v>0.49824982498249798</c:v>
                </c:pt>
                <c:pt idx="4983">
                  <c:v>0.498349834983498</c:v>
                </c:pt>
                <c:pt idx="4984">
                  <c:v>0.49844984498449801</c:v>
                </c:pt>
                <c:pt idx="4985">
                  <c:v>0.49854985498549798</c:v>
                </c:pt>
                <c:pt idx="4986">
                  <c:v>0.49864986498649799</c:v>
                </c:pt>
                <c:pt idx="4987">
                  <c:v>0.49874987498749801</c:v>
                </c:pt>
                <c:pt idx="4988">
                  <c:v>0.49884988498849803</c:v>
                </c:pt>
                <c:pt idx="4989">
                  <c:v>0.49894989498949899</c:v>
                </c:pt>
                <c:pt idx="4990">
                  <c:v>0.499049904990499</c:v>
                </c:pt>
                <c:pt idx="4991">
                  <c:v>0.49914991499149902</c:v>
                </c:pt>
                <c:pt idx="4992">
                  <c:v>0.49924992499249898</c:v>
                </c:pt>
                <c:pt idx="4993">
                  <c:v>0.499349934993499</c:v>
                </c:pt>
                <c:pt idx="4994">
                  <c:v>0.49944994499449902</c:v>
                </c:pt>
                <c:pt idx="4995">
                  <c:v>0.49954995499549898</c:v>
                </c:pt>
                <c:pt idx="4996">
                  <c:v>0.499649964996499</c:v>
                </c:pt>
                <c:pt idx="4997">
                  <c:v>0.49974997499749901</c:v>
                </c:pt>
                <c:pt idx="4998">
                  <c:v>0.49984998499849898</c:v>
                </c:pt>
                <c:pt idx="4999">
                  <c:v>0.49994999499949999</c:v>
                </c:pt>
                <c:pt idx="5000">
                  <c:v>0.50005000500050001</c:v>
                </c:pt>
                <c:pt idx="5001">
                  <c:v>0.50015001500150003</c:v>
                </c:pt>
                <c:pt idx="5002">
                  <c:v>0.50025002500250004</c:v>
                </c:pt>
                <c:pt idx="5003">
                  <c:v>0.50035003500349995</c:v>
                </c:pt>
                <c:pt idx="5004">
                  <c:v>0.50045004500449997</c:v>
                </c:pt>
                <c:pt idx="5005">
                  <c:v>0.50055005500549998</c:v>
                </c:pt>
                <c:pt idx="5006">
                  <c:v>0.5006500650065</c:v>
                </c:pt>
                <c:pt idx="5007">
                  <c:v>0.50075007500750002</c:v>
                </c:pt>
                <c:pt idx="5008">
                  <c:v>0.50085008500850003</c:v>
                </c:pt>
                <c:pt idx="5009">
                  <c:v>0.50095009500950005</c:v>
                </c:pt>
                <c:pt idx="5010">
                  <c:v>0.50105010501050096</c:v>
                </c:pt>
                <c:pt idx="5011">
                  <c:v>0.50115011501150097</c:v>
                </c:pt>
                <c:pt idx="5012">
                  <c:v>0.50125012501250099</c:v>
                </c:pt>
                <c:pt idx="5013">
                  <c:v>0.50135013501350101</c:v>
                </c:pt>
                <c:pt idx="5014">
                  <c:v>0.50145014501450103</c:v>
                </c:pt>
                <c:pt idx="5015">
                  <c:v>0.50155015501550104</c:v>
                </c:pt>
                <c:pt idx="5016">
                  <c:v>0.50165016501650095</c:v>
                </c:pt>
                <c:pt idx="5017">
                  <c:v>0.50175017501750097</c:v>
                </c:pt>
                <c:pt idx="5018">
                  <c:v>0.50185018501850098</c:v>
                </c:pt>
                <c:pt idx="5019">
                  <c:v>0.501950195019502</c:v>
                </c:pt>
                <c:pt idx="5020">
                  <c:v>0.50205020502050202</c:v>
                </c:pt>
                <c:pt idx="5021">
                  <c:v>0.50215021502150203</c:v>
                </c:pt>
                <c:pt idx="5022">
                  <c:v>0.50225022502250205</c:v>
                </c:pt>
                <c:pt idx="5023">
                  <c:v>0.50235023502350196</c:v>
                </c:pt>
                <c:pt idx="5024">
                  <c:v>0.50245024502450197</c:v>
                </c:pt>
                <c:pt idx="5025">
                  <c:v>0.50255025502550199</c:v>
                </c:pt>
                <c:pt idx="5026">
                  <c:v>0.50265026502650201</c:v>
                </c:pt>
                <c:pt idx="5027">
                  <c:v>0.50275027502750202</c:v>
                </c:pt>
                <c:pt idx="5028">
                  <c:v>0.50285028502850204</c:v>
                </c:pt>
                <c:pt idx="5029">
                  <c:v>0.50295029502950295</c:v>
                </c:pt>
                <c:pt idx="5030">
                  <c:v>0.50305030503050296</c:v>
                </c:pt>
                <c:pt idx="5031">
                  <c:v>0.50315031503150298</c:v>
                </c:pt>
                <c:pt idx="5032">
                  <c:v>0.503250325032503</c:v>
                </c:pt>
                <c:pt idx="5033">
                  <c:v>0.50335033503350302</c:v>
                </c:pt>
                <c:pt idx="5034">
                  <c:v>0.50345034503450303</c:v>
                </c:pt>
                <c:pt idx="5035">
                  <c:v>0.50355035503550305</c:v>
                </c:pt>
                <c:pt idx="5036">
                  <c:v>0.50365036503650296</c:v>
                </c:pt>
                <c:pt idx="5037">
                  <c:v>0.50375037503750297</c:v>
                </c:pt>
                <c:pt idx="5038">
                  <c:v>0.50385038503850299</c:v>
                </c:pt>
                <c:pt idx="5039">
                  <c:v>0.50395039503950401</c:v>
                </c:pt>
                <c:pt idx="5040">
                  <c:v>0.50405040504050402</c:v>
                </c:pt>
                <c:pt idx="5041">
                  <c:v>0.50415041504150404</c:v>
                </c:pt>
                <c:pt idx="5042">
                  <c:v>0.50425042504250395</c:v>
                </c:pt>
                <c:pt idx="5043">
                  <c:v>0.50435043504350396</c:v>
                </c:pt>
                <c:pt idx="5044">
                  <c:v>0.50445044504450398</c:v>
                </c:pt>
                <c:pt idx="5045">
                  <c:v>0.504550455045504</c:v>
                </c:pt>
                <c:pt idx="5046">
                  <c:v>0.50465046504650402</c:v>
                </c:pt>
                <c:pt idx="5047">
                  <c:v>0.50475047504750403</c:v>
                </c:pt>
                <c:pt idx="5048">
                  <c:v>0.50485048504850405</c:v>
                </c:pt>
                <c:pt idx="5049">
                  <c:v>0.50495049504950495</c:v>
                </c:pt>
                <c:pt idx="5050">
                  <c:v>0.50505050505050497</c:v>
                </c:pt>
                <c:pt idx="5051">
                  <c:v>0.50515051505150499</c:v>
                </c:pt>
                <c:pt idx="5052">
                  <c:v>0.50525052505250501</c:v>
                </c:pt>
                <c:pt idx="5053">
                  <c:v>0.50535053505350502</c:v>
                </c:pt>
                <c:pt idx="5054">
                  <c:v>0.50545054505450504</c:v>
                </c:pt>
                <c:pt idx="5055">
                  <c:v>0.50555055505550495</c:v>
                </c:pt>
                <c:pt idx="5056">
                  <c:v>0.50565056505650496</c:v>
                </c:pt>
                <c:pt idx="5057">
                  <c:v>0.50575057505750498</c:v>
                </c:pt>
                <c:pt idx="5058">
                  <c:v>0.505850585058505</c:v>
                </c:pt>
                <c:pt idx="5059">
                  <c:v>0.50595059505950601</c:v>
                </c:pt>
                <c:pt idx="5060">
                  <c:v>0.50605060506050603</c:v>
                </c:pt>
                <c:pt idx="5061">
                  <c:v>0.50615061506150605</c:v>
                </c:pt>
                <c:pt idx="5062">
                  <c:v>0.50625062506250595</c:v>
                </c:pt>
                <c:pt idx="5063">
                  <c:v>0.50635063506350597</c:v>
                </c:pt>
                <c:pt idx="5064">
                  <c:v>0.50645064506450599</c:v>
                </c:pt>
                <c:pt idx="5065">
                  <c:v>0.50655065506550601</c:v>
                </c:pt>
                <c:pt idx="5066">
                  <c:v>0.50665066506650602</c:v>
                </c:pt>
                <c:pt idx="5067">
                  <c:v>0.50675067506750604</c:v>
                </c:pt>
                <c:pt idx="5068">
                  <c:v>0.50685068506850595</c:v>
                </c:pt>
                <c:pt idx="5069">
                  <c:v>0.50695069506950696</c:v>
                </c:pt>
                <c:pt idx="5070">
                  <c:v>0.50705070507050698</c:v>
                </c:pt>
                <c:pt idx="5071">
                  <c:v>0.507150715071507</c:v>
                </c:pt>
                <c:pt idx="5072">
                  <c:v>0.50725072507250701</c:v>
                </c:pt>
                <c:pt idx="5073">
                  <c:v>0.50735073507350703</c:v>
                </c:pt>
                <c:pt idx="5074">
                  <c:v>0.50745074507450705</c:v>
                </c:pt>
                <c:pt idx="5075">
                  <c:v>0.50755075507550695</c:v>
                </c:pt>
                <c:pt idx="5076">
                  <c:v>0.50765076507650697</c:v>
                </c:pt>
                <c:pt idx="5077">
                  <c:v>0.50775077507750699</c:v>
                </c:pt>
                <c:pt idx="5078">
                  <c:v>0.50785078507850701</c:v>
                </c:pt>
                <c:pt idx="5079">
                  <c:v>0.50795079507950802</c:v>
                </c:pt>
                <c:pt idx="5080">
                  <c:v>0.50805080508050804</c:v>
                </c:pt>
                <c:pt idx="5081">
                  <c:v>0.50815081508150794</c:v>
                </c:pt>
                <c:pt idx="5082">
                  <c:v>0.50825082508250796</c:v>
                </c:pt>
                <c:pt idx="5083">
                  <c:v>0.50835083508350798</c:v>
                </c:pt>
                <c:pt idx="5084">
                  <c:v>0.508450845084508</c:v>
                </c:pt>
                <c:pt idx="5085">
                  <c:v>0.50855085508550801</c:v>
                </c:pt>
                <c:pt idx="5086">
                  <c:v>0.50865086508650803</c:v>
                </c:pt>
                <c:pt idx="5087">
                  <c:v>0.50875087508750805</c:v>
                </c:pt>
                <c:pt idx="5088">
                  <c:v>0.50885088508850795</c:v>
                </c:pt>
                <c:pt idx="5089">
                  <c:v>0.50895089508950897</c:v>
                </c:pt>
                <c:pt idx="5090">
                  <c:v>0.50905090509050899</c:v>
                </c:pt>
                <c:pt idx="5091">
                  <c:v>0.509150915091509</c:v>
                </c:pt>
                <c:pt idx="5092">
                  <c:v>0.50925092509250902</c:v>
                </c:pt>
                <c:pt idx="5093">
                  <c:v>0.50935093509350904</c:v>
                </c:pt>
                <c:pt idx="5094">
                  <c:v>0.50945094509450894</c:v>
                </c:pt>
                <c:pt idx="5095">
                  <c:v>0.50955095509550896</c:v>
                </c:pt>
                <c:pt idx="5096">
                  <c:v>0.50965096509650898</c:v>
                </c:pt>
                <c:pt idx="5097">
                  <c:v>0.509750975097509</c:v>
                </c:pt>
                <c:pt idx="5098">
                  <c:v>0.50985098509850901</c:v>
                </c:pt>
                <c:pt idx="5099">
                  <c:v>0.50995099509950903</c:v>
                </c:pt>
                <c:pt idx="5100">
                  <c:v>0.51005100510051005</c:v>
                </c:pt>
                <c:pt idx="5101">
                  <c:v>0.51015101510150995</c:v>
                </c:pt>
                <c:pt idx="5102">
                  <c:v>0.51025102510250997</c:v>
                </c:pt>
                <c:pt idx="5103">
                  <c:v>0.51035103510350999</c:v>
                </c:pt>
                <c:pt idx="5104">
                  <c:v>0.51045104510451</c:v>
                </c:pt>
                <c:pt idx="5105">
                  <c:v>0.51055105510551002</c:v>
                </c:pt>
                <c:pt idx="5106">
                  <c:v>0.51065106510651004</c:v>
                </c:pt>
                <c:pt idx="5107">
                  <c:v>0.51075107510751006</c:v>
                </c:pt>
                <c:pt idx="5108">
                  <c:v>0.51085108510850996</c:v>
                </c:pt>
                <c:pt idx="5109">
                  <c:v>0.51095109510951098</c:v>
                </c:pt>
                <c:pt idx="5110">
                  <c:v>0.51105110511051099</c:v>
                </c:pt>
                <c:pt idx="5111">
                  <c:v>0.51115111511151101</c:v>
                </c:pt>
                <c:pt idx="5112">
                  <c:v>0.51125112511251103</c:v>
                </c:pt>
                <c:pt idx="5113">
                  <c:v>0.51135113511351105</c:v>
                </c:pt>
                <c:pt idx="5114">
                  <c:v>0.51145114511451095</c:v>
                </c:pt>
                <c:pt idx="5115">
                  <c:v>0.51155115511551097</c:v>
                </c:pt>
                <c:pt idx="5116">
                  <c:v>0.51165116511651099</c:v>
                </c:pt>
                <c:pt idx="5117">
                  <c:v>0.511751175117511</c:v>
                </c:pt>
                <c:pt idx="5118">
                  <c:v>0.51185118511851102</c:v>
                </c:pt>
                <c:pt idx="5119">
                  <c:v>0.51195119511951104</c:v>
                </c:pt>
                <c:pt idx="5120">
                  <c:v>0.51205120512051205</c:v>
                </c:pt>
                <c:pt idx="5121">
                  <c:v>0.51215121512151196</c:v>
                </c:pt>
                <c:pt idx="5122">
                  <c:v>0.51225122512251198</c:v>
                </c:pt>
                <c:pt idx="5123">
                  <c:v>0.51235123512351199</c:v>
                </c:pt>
                <c:pt idx="5124">
                  <c:v>0.51245124512451201</c:v>
                </c:pt>
                <c:pt idx="5125">
                  <c:v>0.51255125512551203</c:v>
                </c:pt>
                <c:pt idx="5126">
                  <c:v>0.51265126512651205</c:v>
                </c:pt>
                <c:pt idx="5127">
                  <c:v>0.51275127512751195</c:v>
                </c:pt>
                <c:pt idx="5128">
                  <c:v>0.51285128512851197</c:v>
                </c:pt>
                <c:pt idx="5129">
                  <c:v>0.51295129512951299</c:v>
                </c:pt>
                <c:pt idx="5130">
                  <c:v>0.513051305130513</c:v>
                </c:pt>
                <c:pt idx="5131">
                  <c:v>0.51315131513151302</c:v>
                </c:pt>
                <c:pt idx="5132">
                  <c:v>0.51325132513251304</c:v>
                </c:pt>
                <c:pt idx="5133">
                  <c:v>0.51335133513351305</c:v>
                </c:pt>
                <c:pt idx="5134">
                  <c:v>0.51345134513451296</c:v>
                </c:pt>
                <c:pt idx="5135">
                  <c:v>0.51355135513551298</c:v>
                </c:pt>
                <c:pt idx="5136">
                  <c:v>0.51365136513651299</c:v>
                </c:pt>
                <c:pt idx="5137">
                  <c:v>0.51375137513751301</c:v>
                </c:pt>
                <c:pt idx="5138">
                  <c:v>0.51385138513851303</c:v>
                </c:pt>
                <c:pt idx="5139">
                  <c:v>0.51395139513951305</c:v>
                </c:pt>
                <c:pt idx="5140">
                  <c:v>0.51405140514051395</c:v>
                </c:pt>
                <c:pt idx="5141">
                  <c:v>0.51415141514151397</c:v>
                </c:pt>
                <c:pt idx="5142">
                  <c:v>0.51425142514251398</c:v>
                </c:pt>
                <c:pt idx="5143">
                  <c:v>0.514351435143514</c:v>
                </c:pt>
                <c:pt idx="5144">
                  <c:v>0.51445144514451402</c:v>
                </c:pt>
                <c:pt idx="5145">
                  <c:v>0.51455145514551404</c:v>
                </c:pt>
                <c:pt idx="5146">
                  <c:v>0.51465146514651405</c:v>
                </c:pt>
                <c:pt idx="5147">
                  <c:v>0.51475147514751396</c:v>
                </c:pt>
                <c:pt idx="5148">
                  <c:v>0.51485148514851398</c:v>
                </c:pt>
                <c:pt idx="5149">
                  <c:v>0.51495149514951499</c:v>
                </c:pt>
                <c:pt idx="5150">
                  <c:v>0.51505150515051501</c:v>
                </c:pt>
                <c:pt idx="5151">
                  <c:v>0.51515151515151503</c:v>
                </c:pt>
                <c:pt idx="5152">
                  <c:v>0.51525152515251504</c:v>
                </c:pt>
                <c:pt idx="5153">
                  <c:v>0.51535153515351495</c:v>
                </c:pt>
                <c:pt idx="5154">
                  <c:v>0.51545154515451497</c:v>
                </c:pt>
                <c:pt idx="5155">
                  <c:v>0.51555155515551498</c:v>
                </c:pt>
                <c:pt idx="5156">
                  <c:v>0.515651565156515</c:v>
                </c:pt>
                <c:pt idx="5157">
                  <c:v>0.51575157515751502</c:v>
                </c:pt>
                <c:pt idx="5158">
                  <c:v>0.51585158515851504</c:v>
                </c:pt>
                <c:pt idx="5159">
                  <c:v>0.51595159515951505</c:v>
                </c:pt>
                <c:pt idx="5160">
                  <c:v>0.51605160516051596</c:v>
                </c:pt>
                <c:pt idx="5161">
                  <c:v>0.51615161516151598</c:v>
                </c:pt>
                <c:pt idx="5162">
                  <c:v>0.51625162516251599</c:v>
                </c:pt>
                <c:pt idx="5163">
                  <c:v>0.51635163516351601</c:v>
                </c:pt>
                <c:pt idx="5164">
                  <c:v>0.51645164516451603</c:v>
                </c:pt>
                <c:pt idx="5165">
                  <c:v>0.51655165516551604</c:v>
                </c:pt>
                <c:pt idx="5166">
                  <c:v>0.51665166516651595</c:v>
                </c:pt>
                <c:pt idx="5167">
                  <c:v>0.51675167516751597</c:v>
                </c:pt>
                <c:pt idx="5168">
                  <c:v>0.51685168516851598</c:v>
                </c:pt>
                <c:pt idx="5169">
                  <c:v>0.516951695169517</c:v>
                </c:pt>
                <c:pt idx="5170">
                  <c:v>0.51705170517051702</c:v>
                </c:pt>
                <c:pt idx="5171">
                  <c:v>0.51715171517151703</c:v>
                </c:pt>
                <c:pt idx="5172">
                  <c:v>0.51725172517251705</c:v>
                </c:pt>
                <c:pt idx="5173">
                  <c:v>0.51735173517351696</c:v>
                </c:pt>
                <c:pt idx="5174">
                  <c:v>0.51745174517451697</c:v>
                </c:pt>
                <c:pt idx="5175">
                  <c:v>0.51755175517551699</c:v>
                </c:pt>
                <c:pt idx="5176">
                  <c:v>0.51765176517651701</c:v>
                </c:pt>
                <c:pt idx="5177">
                  <c:v>0.51775177517751703</c:v>
                </c:pt>
                <c:pt idx="5178">
                  <c:v>0.51785178517851704</c:v>
                </c:pt>
                <c:pt idx="5179">
                  <c:v>0.51795179517951795</c:v>
                </c:pt>
                <c:pt idx="5180">
                  <c:v>0.51805180518051797</c:v>
                </c:pt>
                <c:pt idx="5181">
                  <c:v>0.51815181518151798</c:v>
                </c:pt>
                <c:pt idx="5182">
                  <c:v>0.518251825182518</c:v>
                </c:pt>
                <c:pt idx="5183">
                  <c:v>0.51835183518351802</c:v>
                </c:pt>
                <c:pt idx="5184">
                  <c:v>0.51845184518451803</c:v>
                </c:pt>
                <c:pt idx="5185">
                  <c:v>0.51855185518551805</c:v>
                </c:pt>
                <c:pt idx="5186">
                  <c:v>0.51865186518651796</c:v>
                </c:pt>
                <c:pt idx="5187">
                  <c:v>0.51875187518751797</c:v>
                </c:pt>
                <c:pt idx="5188">
                  <c:v>0.51885188518851799</c:v>
                </c:pt>
                <c:pt idx="5189">
                  <c:v>0.51895189518951901</c:v>
                </c:pt>
                <c:pt idx="5190">
                  <c:v>0.51905190519051903</c:v>
                </c:pt>
                <c:pt idx="5191">
                  <c:v>0.51915191519151904</c:v>
                </c:pt>
                <c:pt idx="5192">
                  <c:v>0.51925192519251895</c:v>
                </c:pt>
                <c:pt idx="5193">
                  <c:v>0.51935193519351897</c:v>
                </c:pt>
                <c:pt idx="5194">
                  <c:v>0.51945194519451898</c:v>
                </c:pt>
                <c:pt idx="5195">
                  <c:v>0.519551955195519</c:v>
                </c:pt>
                <c:pt idx="5196">
                  <c:v>0.51965196519651902</c:v>
                </c:pt>
                <c:pt idx="5197">
                  <c:v>0.51975197519751903</c:v>
                </c:pt>
                <c:pt idx="5198">
                  <c:v>0.51985198519851905</c:v>
                </c:pt>
                <c:pt idx="5199">
                  <c:v>0.51995199519951996</c:v>
                </c:pt>
                <c:pt idx="5200">
                  <c:v>0.52005200520051997</c:v>
                </c:pt>
                <c:pt idx="5201">
                  <c:v>0.52015201520151999</c:v>
                </c:pt>
                <c:pt idx="5202">
                  <c:v>0.52025202520252001</c:v>
                </c:pt>
                <c:pt idx="5203">
                  <c:v>0.52035203520352002</c:v>
                </c:pt>
                <c:pt idx="5204">
                  <c:v>0.52045204520452004</c:v>
                </c:pt>
                <c:pt idx="5205">
                  <c:v>0.52055205520551995</c:v>
                </c:pt>
                <c:pt idx="5206">
                  <c:v>0.52065206520651997</c:v>
                </c:pt>
                <c:pt idx="5207">
                  <c:v>0.52075207520751998</c:v>
                </c:pt>
                <c:pt idx="5208">
                  <c:v>0.52085208520852</c:v>
                </c:pt>
                <c:pt idx="5209">
                  <c:v>0.52095209520952102</c:v>
                </c:pt>
                <c:pt idx="5210">
                  <c:v>0.52105210521052103</c:v>
                </c:pt>
                <c:pt idx="5211">
                  <c:v>0.52115211521152105</c:v>
                </c:pt>
                <c:pt idx="5212">
                  <c:v>0.52125212521252096</c:v>
                </c:pt>
                <c:pt idx="5213">
                  <c:v>0.52135213521352097</c:v>
                </c:pt>
                <c:pt idx="5214">
                  <c:v>0.52145214521452099</c:v>
                </c:pt>
                <c:pt idx="5215">
                  <c:v>0.52155215521552101</c:v>
                </c:pt>
                <c:pt idx="5216">
                  <c:v>0.52165216521652102</c:v>
                </c:pt>
                <c:pt idx="5217">
                  <c:v>0.52175217521752104</c:v>
                </c:pt>
                <c:pt idx="5218">
                  <c:v>0.52185218521852095</c:v>
                </c:pt>
                <c:pt idx="5219">
                  <c:v>0.52195219521952196</c:v>
                </c:pt>
                <c:pt idx="5220">
                  <c:v>0.52205220522052198</c:v>
                </c:pt>
                <c:pt idx="5221">
                  <c:v>0.522152215221522</c:v>
                </c:pt>
                <c:pt idx="5222">
                  <c:v>0.52225222522252202</c:v>
                </c:pt>
                <c:pt idx="5223">
                  <c:v>0.52235223522352203</c:v>
                </c:pt>
                <c:pt idx="5224">
                  <c:v>0.52245224522452205</c:v>
                </c:pt>
                <c:pt idx="5225">
                  <c:v>0.52255225522552196</c:v>
                </c:pt>
                <c:pt idx="5226">
                  <c:v>0.52265226522652197</c:v>
                </c:pt>
                <c:pt idx="5227">
                  <c:v>0.52275227522752199</c:v>
                </c:pt>
                <c:pt idx="5228">
                  <c:v>0.52285228522852201</c:v>
                </c:pt>
                <c:pt idx="5229">
                  <c:v>0.52295229522952302</c:v>
                </c:pt>
                <c:pt idx="5230">
                  <c:v>0.52305230523052304</c:v>
                </c:pt>
                <c:pt idx="5231">
                  <c:v>0.52315231523152295</c:v>
                </c:pt>
                <c:pt idx="5232">
                  <c:v>0.52325232523252296</c:v>
                </c:pt>
                <c:pt idx="5233">
                  <c:v>0.52335233523352298</c:v>
                </c:pt>
                <c:pt idx="5234">
                  <c:v>0.523452345234523</c:v>
                </c:pt>
                <c:pt idx="5235">
                  <c:v>0.52355235523552301</c:v>
                </c:pt>
                <c:pt idx="5236">
                  <c:v>0.52365236523652303</c:v>
                </c:pt>
                <c:pt idx="5237">
                  <c:v>0.52375237523752305</c:v>
                </c:pt>
                <c:pt idx="5238">
                  <c:v>0.52385238523852296</c:v>
                </c:pt>
                <c:pt idx="5239">
                  <c:v>0.52395239523952397</c:v>
                </c:pt>
                <c:pt idx="5240">
                  <c:v>0.52405240524052399</c:v>
                </c:pt>
                <c:pt idx="5241">
                  <c:v>0.52415241524152401</c:v>
                </c:pt>
                <c:pt idx="5242">
                  <c:v>0.52425242524252402</c:v>
                </c:pt>
                <c:pt idx="5243">
                  <c:v>0.52435243524352404</c:v>
                </c:pt>
                <c:pt idx="5244">
                  <c:v>0.52445244524452395</c:v>
                </c:pt>
                <c:pt idx="5245">
                  <c:v>0.52455245524552396</c:v>
                </c:pt>
                <c:pt idx="5246">
                  <c:v>0.52465246524652398</c:v>
                </c:pt>
                <c:pt idx="5247">
                  <c:v>0.524752475247524</c:v>
                </c:pt>
                <c:pt idx="5248">
                  <c:v>0.52485248524852401</c:v>
                </c:pt>
                <c:pt idx="5249">
                  <c:v>0.52495249524952403</c:v>
                </c:pt>
                <c:pt idx="5250">
                  <c:v>0.52505250525052505</c:v>
                </c:pt>
                <c:pt idx="5251">
                  <c:v>0.52515251525152495</c:v>
                </c:pt>
                <c:pt idx="5252">
                  <c:v>0.52525252525252497</c:v>
                </c:pt>
                <c:pt idx="5253">
                  <c:v>0.52535253525352499</c:v>
                </c:pt>
                <c:pt idx="5254">
                  <c:v>0.52545254525452501</c:v>
                </c:pt>
                <c:pt idx="5255">
                  <c:v>0.52555255525552502</c:v>
                </c:pt>
                <c:pt idx="5256">
                  <c:v>0.52565256525652504</c:v>
                </c:pt>
                <c:pt idx="5257">
                  <c:v>0.52575257525752495</c:v>
                </c:pt>
                <c:pt idx="5258">
                  <c:v>0.52585258525852496</c:v>
                </c:pt>
                <c:pt idx="5259">
                  <c:v>0.52595259525952598</c:v>
                </c:pt>
                <c:pt idx="5260">
                  <c:v>0.526052605260526</c:v>
                </c:pt>
                <c:pt idx="5261">
                  <c:v>0.52615261526152601</c:v>
                </c:pt>
                <c:pt idx="5262">
                  <c:v>0.52625262526252603</c:v>
                </c:pt>
                <c:pt idx="5263">
                  <c:v>0.52635263526352605</c:v>
                </c:pt>
                <c:pt idx="5264">
                  <c:v>0.52645264526452595</c:v>
                </c:pt>
                <c:pt idx="5265">
                  <c:v>0.52655265526552597</c:v>
                </c:pt>
                <c:pt idx="5266">
                  <c:v>0.52665266526652599</c:v>
                </c:pt>
                <c:pt idx="5267">
                  <c:v>0.526752675267526</c:v>
                </c:pt>
                <c:pt idx="5268">
                  <c:v>0.52685268526852602</c:v>
                </c:pt>
                <c:pt idx="5269">
                  <c:v>0.52695269526952604</c:v>
                </c:pt>
                <c:pt idx="5270">
                  <c:v>0.52705270527052706</c:v>
                </c:pt>
                <c:pt idx="5271">
                  <c:v>0.52715271527152696</c:v>
                </c:pt>
                <c:pt idx="5272">
                  <c:v>0.52725272527252698</c:v>
                </c:pt>
                <c:pt idx="5273">
                  <c:v>0.527352735273527</c:v>
                </c:pt>
                <c:pt idx="5274">
                  <c:v>0.52745274527452701</c:v>
                </c:pt>
                <c:pt idx="5275">
                  <c:v>0.52755275527552703</c:v>
                </c:pt>
                <c:pt idx="5276">
                  <c:v>0.52765276527652705</c:v>
                </c:pt>
                <c:pt idx="5277">
                  <c:v>0.52775277527752695</c:v>
                </c:pt>
                <c:pt idx="5278">
                  <c:v>0.52785278527852697</c:v>
                </c:pt>
                <c:pt idx="5279">
                  <c:v>0.52795279527952799</c:v>
                </c:pt>
                <c:pt idx="5280">
                  <c:v>0.528052805280528</c:v>
                </c:pt>
                <c:pt idx="5281">
                  <c:v>0.52815281528152802</c:v>
                </c:pt>
                <c:pt idx="5282">
                  <c:v>0.52825282528252804</c:v>
                </c:pt>
                <c:pt idx="5283">
                  <c:v>0.52835283528352806</c:v>
                </c:pt>
                <c:pt idx="5284">
                  <c:v>0.52845284528452796</c:v>
                </c:pt>
                <c:pt idx="5285">
                  <c:v>0.52855285528552798</c:v>
                </c:pt>
                <c:pt idx="5286">
                  <c:v>0.528652865286528</c:v>
                </c:pt>
                <c:pt idx="5287">
                  <c:v>0.52875287528752801</c:v>
                </c:pt>
                <c:pt idx="5288">
                  <c:v>0.52885288528852803</c:v>
                </c:pt>
                <c:pt idx="5289">
                  <c:v>0.52895289528952805</c:v>
                </c:pt>
                <c:pt idx="5290">
                  <c:v>0.52905290529052895</c:v>
                </c:pt>
                <c:pt idx="5291">
                  <c:v>0.52915291529152897</c:v>
                </c:pt>
                <c:pt idx="5292">
                  <c:v>0.52925292529252899</c:v>
                </c:pt>
                <c:pt idx="5293">
                  <c:v>0.529352935293529</c:v>
                </c:pt>
                <c:pt idx="5294">
                  <c:v>0.52945294529452902</c:v>
                </c:pt>
                <c:pt idx="5295">
                  <c:v>0.52955295529552904</c:v>
                </c:pt>
                <c:pt idx="5296">
                  <c:v>0.52965296529652905</c:v>
                </c:pt>
                <c:pt idx="5297">
                  <c:v>0.52975297529752896</c:v>
                </c:pt>
                <c:pt idx="5298">
                  <c:v>0.52985298529852898</c:v>
                </c:pt>
                <c:pt idx="5299">
                  <c:v>0.52995299529952999</c:v>
                </c:pt>
                <c:pt idx="5300">
                  <c:v>0.53005300530053001</c:v>
                </c:pt>
                <c:pt idx="5301">
                  <c:v>0.53015301530153003</c:v>
                </c:pt>
                <c:pt idx="5302">
                  <c:v>0.53025302530253005</c:v>
                </c:pt>
                <c:pt idx="5303">
                  <c:v>0.53035303530352995</c:v>
                </c:pt>
                <c:pt idx="5304">
                  <c:v>0.53045304530452997</c:v>
                </c:pt>
                <c:pt idx="5305">
                  <c:v>0.53055305530552999</c:v>
                </c:pt>
                <c:pt idx="5306">
                  <c:v>0.53065306530653</c:v>
                </c:pt>
                <c:pt idx="5307">
                  <c:v>0.53075307530753002</c:v>
                </c:pt>
                <c:pt idx="5308">
                  <c:v>0.53085308530853004</c:v>
                </c:pt>
                <c:pt idx="5309">
                  <c:v>0.53095309530953005</c:v>
                </c:pt>
                <c:pt idx="5310">
                  <c:v>0.53105310531053096</c:v>
                </c:pt>
                <c:pt idx="5311">
                  <c:v>0.53115311531153098</c:v>
                </c:pt>
                <c:pt idx="5312">
                  <c:v>0.53125312531253099</c:v>
                </c:pt>
                <c:pt idx="5313">
                  <c:v>0.53135313531353101</c:v>
                </c:pt>
                <c:pt idx="5314">
                  <c:v>0.53145314531453103</c:v>
                </c:pt>
                <c:pt idx="5315">
                  <c:v>0.53155315531553105</c:v>
                </c:pt>
                <c:pt idx="5316">
                  <c:v>0.53165316531653095</c:v>
                </c:pt>
                <c:pt idx="5317">
                  <c:v>0.53175317531753097</c:v>
                </c:pt>
                <c:pt idx="5318">
                  <c:v>0.53185318531853099</c:v>
                </c:pt>
                <c:pt idx="5319">
                  <c:v>0.531953195319532</c:v>
                </c:pt>
                <c:pt idx="5320">
                  <c:v>0.53205320532053202</c:v>
                </c:pt>
                <c:pt idx="5321">
                  <c:v>0.53215321532153204</c:v>
                </c:pt>
                <c:pt idx="5322">
                  <c:v>0.53225322532253205</c:v>
                </c:pt>
                <c:pt idx="5323">
                  <c:v>0.53235323532353196</c:v>
                </c:pt>
                <c:pt idx="5324">
                  <c:v>0.53245324532453198</c:v>
                </c:pt>
                <c:pt idx="5325">
                  <c:v>0.53255325532553199</c:v>
                </c:pt>
                <c:pt idx="5326">
                  <c:v>0.53265326532653201</c:v>
                </c:pt>
                <c:pt idx="5327">
                  <c:v>0.53275327532753203</c:v>
                </c:pt>
                <c:pt idx="5328">
                  <c:v>0.53285328532853204</c:v>
                </c:pt>
                <c:pt idx="5329">
                  <c:v>0.53295329532953295</c:v>
                </c:pt>
                <c:pt idx="5330">
                  <c:v>0.53305330533053297</c:v>
                </c:pt>
                <c:pt idx="5331">
                  <c:v>0.53315331533153298</c:v>
                </c:pt>
                <c:pt idx="5332">
                  <c:v>0.533253325332533</c:v>
                </c:pt>
                <c:pt idx="5333">
                  <c:v>0.53335333533353302</c:v>
                </c:pt>
                <c:pt idx="5334">
                  <c:v>0.53345334533453304</c:v>
                </c:pt>
                <c:pt idx="5335">
                  <c:v>0.53355335533553305</c:v>
                </c:pt>
                <c:pt idx="5336">
                  <c:v>0.53365336533653296</c:v>
                </c:pt>
                <c:pt idx="5337">
                  <c:v>0.53375337533753298</c:v>
                </c:pt>
                <c:pt idx="5338">
                  <c:v>0.53385338533853299</c:v>
                </c:pt>
                <c:pt idx="5339">
                  <c:v>0.53395339533953401</c:v>
                </c:pt>
                <c:pt idx="5340">
                  <c:v>0.53405340534053403</c:v>
                </c:pt>
                <c:pt idx="5341">
                  <c:v>0.53415341534153404</c:v>
                </c:pt>
                <c:pt idx="5342">
                  <c:v>0.53425342534253395</c:v>
                </c:pt>
                <c:pt idx="5343">
                  <c:v>0.53435343534353397</c:v>
                </c:pt>
                <c:pt idx="5344">
                  <c:v>0.53445344534453398</c:v>
                </c:pt>
                <c:pt idx="5345">
                  <c:v>0.534553455345534</c:v>
                </c:pt>
                <c:pt idx="5346">
                  <c:v>0.53465346534653402</c:v>
                </c:pt>
                <c:pt idx="5347">
                  <c:v>0.53475347534753404</c:v>
                </c:pt>
                <c:pt idx="5348">
                  <c:v>0.53485348534853405</c:v>
                </c:pt>
                <c:pt idx="5349">
                  <c:v>0.53495349534953496</c:v>
                </c:pt>
                <c:pt idx="5350">
                  <c:v>0.53505350535053497</c:v>
                </c:pt>
                <c:pt idx="5351">
                  <c:v>0.53515351535153499</c:v>
                </c:pt>
                <c:pt idx="5352">
                  <c:v>0.53525352535253501</c:v>
                </c:pt>
                <c:pt idx="5353">
                  <c:v>0.53535353535353503</c:v>
                </c:pt>
                <c:pt idx="5354">
                  <c:v>0.53545354535453504</c:v>
                </c:pt>
                <c:pt idx="5355">
                  <c:v>0.53555355535553495</c:v>
                </c:pt>
                <c:pt idx="5356">
                  <c:v>0.53565356535653497</c:v>
                </c:pt>
                <c:pt idx="5357">
                  <c:v>0.53575357535753498</c:v>
                </c:pt>
                <c:pt idx="5358">
                  <c:v>0.535853585358535</c:v>
                </c:pt>
                <c:pt idx="5359">
                  <c:v>0.53595359535953602</c:v>
                </c:pt>
                <c:pt idx="5360">
                  <c:v>0.53605360536053603</c:v>
                </c:pt>
                <c:pt idx="5361">
                  <c:v>0.53615361536153605</c:v>
                </c:pt>
                <c:pt idx="5362">
                  <c:v>0.53625362536253596</c:v>
                </c:pt>
                <c:pt idx="5363">
                  <c:v>0.53635363536353597</c:v>
                </c:pt>
                <c:pt idx="5364">
                  <c:v>0.53645364536453599</c:v>
                </c:pt>
                <c:pt idx="5365">
                  <c:v>0.53655365536553601</c:v>
                </c:pt>
                <c:pt idx="5366">
                  <c:v>0.53665366536653603</c:v>
                </c:pt>
                <c:pt idx="5367">
                  <c:v>0.53675367536753604</c:v>
                </c:pt>
                <c:pt idx="5368">
                  <c:v>0.53685368536853595</c:v>
                </c:pt>
                <c:pt idx="5369">
                  <c:v>0.53695369536953697</c:v>
                </c:pt>
                <c:pt idx="5370">
                  <c:v>0.53705370537053698</c:v>
                </c:pt>
                <c:pt idx="5371">
                  <c:v>0.537153715371537</c:v>
                </c:pt>
                <c:pt idx="5372">
                  <c:v>0.53725372537253702</c:v>
                </c:pt>
                <c:pt idx="5373">
                  <c:v>0.53735373537353703</c:v>
                </c:pt>
                <c:pt idx="5374">
                  <c:v>0.53745374537453705</c:v>
                </c:pt>
                <c:pt idx="5375">
                  <c:v>0.53755375537553696</c:v>
                </c:pt>
                <c:pt idx="5376">
                  <c:v>0.53765376537653697</c:v>
                </c:pt>
                <c:pt idx="5377">
                  <c:v>0.53775377537753699</c:v>
                </c:pt>
                <c:pt idx="5378">
                  <c:v>0.53785378537853701</c:v>
                </c:pt>
                <c:pt idx="5379">
                  <c:v>0.53795379537953802</c:v>
                </c:pt>
                <c:pt idx="5380">
                  <c:v>0.53805380538053804</c:v>
                </c:pt>
                <c:pt idx="5381">
                  <c:v>0.53815381538153795</c:v>
                </c:pt>
                <c:pt idx="5382">
                  <c:v>0.53825382538253796</c:v>
                </c:pt>
                <c:pt idx="5383">
                  <c:v>0.53835383538353798</c:v>
                </c:pt>
                <c:pt idx="5384">
                  <c:v>0.538453845384538</c:v>
                </c:pt>
                <c:pt idx="5385">
                  <c:v>0.53855385538553802</c:v>
                </c:pt>
                <c:pt idx="5386">
                  <c:v>0.53865386538653803</c:v>
                </c:pt>
                <c:pt idx="5387">
                  <c:v>0.53875387538753805</c:v>
                </c:pt>
                <c:pt idx="5388">
                  <c:v>0.53885388538853796</c:v>
                </c:pt>
                <c:pt idx="5389">
                  <c:v>0.53895389538953897</c:v>
                </c:pt>
                <c:pt idx="5390">
                  <c:v>0.53905390539053899</c:v>
                </c:pt>
                <c:pt idx="5391">
                  <c:v>0.53915391539153901</c:v>
                </c:pt>
                <c:pt idx="5392">
                  <c:v>0.53925392539253902</c:v>
                </c:pt>
                <c:pt idx="5393">
                  <c:v>0.53935393539353904</c:v>
                </c:pt>
                <c:pt idx="5394">
                  <c:v>0.53945394539453895</c:v>
                </c:pt>
                <c:pt idx="5395">
                  <c:v>0.53955395539553896</c:v>
                </c:pt>
                <c:pt idx="5396">
                  <c:v>0.53965396539653898</c:v>
                </c:pt>
                <c:pt idx="5397">
                  <c:v>0.539753975397539</c:v>
                </c:pt>
                <c:pt idx="5398">
                  <c:v>0.53985398539853902</c:v>
                </c:pt>
                <c:pt idx="5399">
                  <c:v>0.53995399539953903</c:v>
                </c:pt>
                <c:pt idx="5400">
                  <c:v>0.54005400540054005</c:v>
                </c:pt>
                <c:pt idx="5401">
                  <c:v>0.54015401540153996</c:v>
                </c:pt>
                <c:pt idx="5402">
                  <c:v>0.54025402540253997</c:v>
                </c:pt>
                <c:pt idx="5403">
                  <c:v>0.54035403540353999</c:v>
                </c:pt>
                <c:pt idx="5404">
                  <c:v>0.54045404540454001</c:v>
                </c:pt>
                <c:pt idx="5405">
                  <c:v>0.54055405540554002</c:v>
                </c:pt>
                <c:pt idx="5406">
                  <c:v>0.54065406540654004</c:v>
                </c:pt>
                <c:pt idx="5407">
                  <c:v>0.54075407540753995</c:v>
                </c:pt>
                <c:pt idx="5408">
                  <c:v>0.54085408540853996</c:v>
                </c:pt>
                <c:pt idx="5409">
                  <c:v>0.54095409540954098</c:v>
                </c:pt>
                <c:pt idx="5410">
                  <c:v>0.541054105410541</c:v>
                </c:pt>
                <c:pt idx="5411">
                  <c:v>0.54115411541154101</c:v>
                </c:pt>
                <c:pt idx="5412">
                  <c:v>0.54125412541254103</c:v>
                </c:pt>
                <c:pt idx="5413">
                  <c:v>0.54135413541354105</c:v>
                </c:pt>
                <c:pt idx="5414">
                  <c:v>0.54145414541454095</c:v>
                </c:pt>
                <c:pt idx="5415">
                  <c:v>0.54155415541554097</c:v>
                </c:pt>
                <c:pt idx="5416">
                  <c:v>0.54165416541654099</c:v>
                </c:pt>
                <c:pt idx="5417">
                  <c:v>0.54175417541754101</c:v>
                </c:pt>
                <c:pt idx="5418">
                  <c:v>0.54185418541854102</c:v>
                </c:pt>
                <c:pt idx="5419">
                  <c:v>0.54195419541954104</c:v>
                </c:pt>
                <c:pt idx="5420">
                  <c:v>0.54205420542054195</c:v>
                </c:pt>
                <c:pt idx="5421">
                  <c:v>0.54215421542154196</c:v>
                </c:pt>
                <c:pt idx="5422">
                  <c:v>0.54225422542254198</c:v>
                </c:pt>
                <c:pt idx="5423">
                  <c:v>0.542354235423542</c:v>
                </c:pt>
                <c:pt idx="5424">
                  <c:v>0.54245424542454201</c:v>
                </c:pt>
                <c:pt idx="5425">
                  <c:v>0.54255425542554203</c:v>
                </c:pt>
                <c:pt idx="5426">
                  <c:v>0.54265426542654205</c:v>
                </c:pt>
                <c:pt idx="5427">
                  <c:v>0.54275427542754195</c:v>
                </c:pt>
                <c:pt idx="5428">
                  <c:v>0.54285428542854197</c:v>
                </c:pt>
                <c:pt idx="5429">
                  <c:v>0.54295429542954299</c:v>
                </c:pt>
                <c:pt idx="5430">
                  <c:v>0.54305430543054301</c:v>
                </c:pt>
                <c:pt idx="5431">
                  <c:v>0.54315431543154302</c:v>
                </c:pt>
                <c:pt idx="5432">
                  <c:v>0.54325432543254304</c:v>
                </c:pt>
                <c:pt idx="5433">
                  <c:v>0.54335433543354295</c:v>
                </c:pt>
                <c:pt idx="5434">
                  <c:v>0.54345434543454296</c:v>
                </c:pt>
                <c:pt idx="5435">
                  <c:v>0.54355435543554298</c:v>
                </c:pt>
                <c:pt idx="5436">
                  <c:v>0.543654365436543</c:v>
                </c:pt>
                <c:pt idx="5437">
                  <c:v>0.54375437543754301</c:v>
                </c:pt>
                <c:pt idx="5438">
                  <c:v>0.54385438543854303</c:v>
                </c:pt>
                <c:pt idx="5439">
                  <c:v>0.54395439543954305</c:v>
                </c:pt>
                <c:pt idx="5440">
                  <c:v>0.54405440544054395</c:v>
                </c:pt>
                <c:pt idx="5441">
                  <c:v>0.54415441544154397</c:v>
                </c:pt>
                <c:pt idx="5442">
                  <c:v>0.54425442544254399</c:v>
                </c:pt>
                <c:pt idx="5443">
                  <c:v>0.544354435443544</c:v>
                </c:pt>
                <c:pt idx="5444">
                  <c:v>0.54445444544454402</c:v>
                </c:pt>
                <c:pt idx="5445">
                  <c:v>0.54455445544554404</c:v>
                </c:pt>
                <c:pt idx="5446">
                  <c:v>0.54465446544654395</c:v>
                </c:pt>
                <c:pt idx="5447">
                  <c:v>0.54475447544754396</c:v>
                </c:pt>
                <c:pt idx="5448">
                  <c:v>0.54485448544854398</c:v>
                </c:pt>
                <c:pt idx="5449">
                  <c:v>0.544954495449545</c:v>
                </c:pt>
                <c:pt idx="5450">
                  <c:v>0.54505450545054501</c:v>
                </c:pt>
                <c:pt idx="5451">
                  <c:v>0.54515451545154503</c:v>
                </c:pt>
                <c:pt idx="5452">
                  <c:v>0.54525452545254505</c:v>
                </c:pt>
                <c:pt idx="5453">
                  <c:v>0.54535453545354495</c:v>
                </c:pt>
                <c:pt idx="5454">
                  <c:v>0.54545454545454497</c:v>
                </c:pt>
                <c:pt idx="5455">
                  <c:v>0.54555455545554499</c:v>
                </c:pt>
                <c:pt idx="5456">
                  <c:v>0.545654565456545</c:v>
                </c:pt>
                <c:pt idx="5457">
                  <c:v>0.54575457545754502</c:v>
                </c:pt>
                <c:pt idx="5458">
                  <c:v>0.54585458545854504</c:v>
                </c:pt>
                <c:pt idx="5459">
                  <c:v>0.54595459545954494</c:v>
                </c:pt>
                <c:pt idx="5460">
                  <c:v>0.54605460546054596</c:v>
                </c:pt>
                <c:pt idx="5461">
                  <c:v>0.54615461546154598</c:v>
                </c:pt>
                <c:pt idx="5462">
                  <c:v>0.546254625462546</c:v>
                </c:pt>
                <c:pt idx="5463">
                  <c:v>0.54635463546354601</c:v>
                </c:pt>
                <c:pt idx="5464">
                  <c:v>0.54645464546454603</c:v>
                </c:pt>
                <c:pt idx="5465">
                  <c:v>0.54655465546554605</c:v>
                </c:pt>
                <c:pt idx="5466">
                  <c:v>0.54665466546654595</c:v>
                </c:pt>
                <c:pt idx="5467">
                  <c:v>0.54675467546754597</c:v>
                </c:pt>
                <c:pt idx="5468">
                  <c:v>0.54685468546854599</c:v>
                </c:pt>
                <c:pt idx="5469">
                  <c:v>0.546954695469547</c:v>
                </c:pt>
                <c:pt idx="5470">
                  <c:v>0.54705470547054702</c:v>
                </c:pt>
                <c:pt idx="5471">
                  <c:v>0.54715471547154704</c:v>
                </c:pt>
                <c:pt idx="5472">
                  <c:v>0.54725472547254705</c:v>
                </c:pt>
                <c:pt idx="5473">
                  <c:v>0.54735473547354696</c:v>
                </c:pt>
                <c:pt idx="5474">
                  <c:v>0.54745474547454698</c:v>
                </c:pt>
                <c:pt idx="5475">
                  <c:v>0.54755475547554699</c:v>
                </c:pt>
                <c:pt idx="5476">
                  <c:v>0.54765476547654701</c:v>
                </c:pt>
                <c:pt idx="5477">
                  <c:v>0.54775477547754703</c:v>
                </c:pt>
                <c:pt idx="5478">
                  <c:v>0.54785478547854705</c:v>
                </c:pt>
                <c:pt idx="5479">
                  <c:v>0.54795479547954795</c:v>
                </c:pt>
                <c:pt idx="5480">
                  <c:v>0.54805480548054797</c:v>
                </c:pt>
                <c:pt idx="5481">
                  <c:v>0.54815481548154799</c:v>
                </c:pt>
                <c:pt idx="5482">
                  <c:v>0.548254825482548</c:v>
                </c:pt>
                <c:pt idx="5483">
                  <c:v>0.54835483548354802</c:v>
                </c:pt>
                <c:pt idx="5484">
                  <c:v>0.54845484548454804</c:v>
                </c:pt>
                <c:pt idx="5485">
                  <c:v>0.54855485548554805</c:v>
                </c:pt>
                <c:pt idx="5486">
                  <c:v>0.54865486548654796</c:v>
                </c:pt>
                <c:pt idx="5487">
                  <c:v>0.54875487548754798</c:v>
                </c:pt>
                <c:pt idx="5488">
                  <c:v>0.54885488548854799</c:v>
                </c:pt>
                <c:pt idx="5489">
                  <c:v>0.54895489548954901</c:v>
                </c:pt>
                <c:pt idx="5490">
                  <c:v>0.54905490549054903</c:v>
                </c:pt>
                <c:pt idx="5491">
                  <c:v>0.54915491549154904</c:v>
                </c:pt>
                <c:pt idx="5492">
                  <c:v>0.54925492549254895</c:v>
                </c:pt>
                <c:pt idx="5493">
                  <c:v>0.54935493549354897</c:v>
                </c:pt>
                <c:pt idx="5494">
                  <c:v>0.54945494549454899</c:v>
                </c:pt>
                <c:pt idx="5495">
                  <c:v>0.549554955495549</c:v>
                </c:pt>
                <c:pt idx="5496">
                  <c:v>0.54965496549654902</c:v>
                </c:pt>
                <c:pt idx="5497">
                  <c:v>0.54975497549754904</c:v>
                </c:pt>
                <c:pt idx="5498">
                  <c:v>0.54985498549854905</c:v>
                </c:pt>
                <c:pt idx="5499">
                  <c:v>0.54995499549954996</c:v>
                </c:pt>
                <c:pt idx="5500">
                  <c:v>0.55005500550054998</c:v>
                </c:pt>
                <c:pt idx="5501">
                  <c:v>0.55015501550154999</c:v>
                </c:pt>
                <c:pt idx="5502">
                  <c:v>0.55025502550255001</c:v>
                </c:pt>
                <c:pt idx="5503">
                  <c:v>0.55035503550355003</c:v>
                </c:pt>
                <c:pt idx="5504">
                  <c:v>0.55045504550455004</c:v>
                </c:pt>
                <c:pt idx="5505">
                  <c:v>0.55055505550554995</c:v>
                </c:pt>
                <c:pt idx="5506">
                  <c:v>0.55065506550654997</c:v>
                </c:pt>
                <c:pt idx="5507">
                  <c:v>0.55075507550754998</c:v>
                </c:pt>
                <c:pt idx="5508">
                  <c:v>0.55085508550855</c:v>
                </c:pt>
                <c:pt idx="5509">
                  <c:v>0.55095509550955102</c:v>
                </c:pt>
                <c:pt idx="5510">
                  <c:v>0.55105510551055104</c:v>
                </c:pt>
                <c:pt idx="5511">
                  <c:v>0.55115511551155105</c:v>
                </c:pt>
                <c:pt idx="5512">
                  <c:v>0.55125512551255096</c:v>
                </c:pt>
                <c:pt idx="5513">
                  <c:v>0.55135513551355098</c:v>
                </c:pt>
                <c:pt idx="5514">
                  <c:v>0.55145514551455099</c:v>
                </c:pt>
                <c:pt idx="5515">
                  <c:v>0.55155515551555101</c:v>
                </c:pt>
                <c:pt idx="5516">
                  <c:v>0.55165516551655103</c:v>
                </c:pt>
                <c:pt idx="5517">
                  <c:v>0.55175517551755104</c:v>
                </c:pt>
                <c:pt idx="5518">
                  <c:v>0.55185518551855095</c:v>
                </c:pt>
                <c:pt idx="5519">
                  <c:v>0.55195519551955197</c:v>
                </c:pt>
                <c:pt idx="5520">
                  <c:v>0.55205520552055198</c:v>
                </c:pt>
                <c:pt idx="5521">
                  <c:v>0.552155215521552</c:v>
                </c:pt>
                <c:pt idx="5522">
                  <c:v>0.55225522552255202</c:v>
                </c:pt>
                <c:pt idx="5523">
                  <c:v>0.55235523552355204</c:v>
                </c:pt>
                <c:pt idx="5524">
                  <c:v>0.55245524552455205</c:v>
                </c:pt>
                <c:pt idx="5525">
                  <c:v>0.55255525552555196</c:v>
                </c:pt>
                <c:pt idx="5526">
                  <c:v>0.55265526552655198</c:v>
                </c:pt>
                <c:pt idx="5527">
                  <c:v>0.55275527552755199</c:v>
                </c:pt>
                <c:pt idx="5528">
                  <c:v>0.55285528552855201</c:v>
                </c:pt>
                <c:pt idx="5529">
                  <c:v>0.55295529552955303</c:v>
                </c:pt>
                <c:pt idx="5530">
                  <c:v>0.55305530553055304</c:v>
                </c:pt>
                <c:pt idx="5531">
                  <c:v>0.55315531553155295</c:v>
                </c:pt>
                <c:pt idx="5532">
                  <c:v>0.55325532553255297</c:v>
                </c:pt>
                <c:pt idx="5533">
                  <c:v>0.55335533553355298</c:v>
                </c:pt>
                <c:pt idx="5534">
                  <c:v>0.553455345534553</c:v>
                </c:pt>
                <c:pt idx="5535">
                  <c:v>0.55355535553555302</c:v>
                </c:pt>
                <c:pt idx="5536">
                  <c:v>0.55365536553655303</c:v>
                </c:pt>
                <c:pt idx="5537">
                  <c:v>0.55375537553755305</c:v>
                </c:pt>
                <c:pt idx="5538">
                  <c:v>0.55385538553855296</c:v>
                </c:pt>
                <c:pt idx="5539">
                  <c:v>0.55395539553955397</c:v>
                </c:pt>
                <c:pt idx="5540">
                  <c:v>0.55405540554055399</c:v>
                </c:pt>
                <c:pt idx="5541">
                  <c:v>0.55415541554155401</c:v>
                </c:pt>
                <c:pt idx="5542">
                  <c:v>0.55425542554255403</c:v>
                </c:pt>
                <c:pt idx="5543">
                  <c:v>0.55435543554355404</c:v>
                </c:pt>
                <c:pt idx="5544">
                  <c:v>0.55445544554455395</c:v>
                </c:pt>
                <c:pt idx="5545">
                  <c:v>0.55455545554555397</c:v>
                </c:pt>
                <c:pt idx="5546">
                  <c:v>0.55465546554655398</c:v>
                </c:pt>
                <c:pt idx="5547">
                  <c:v>0.554755475547554</c:v>
                </c:pt>
                <c:pt idx="5548">
                  <c:v>0.55485548554855402</c:v>
                </c:pt>
                <c:pt idx="5549">
                  <c:v>0.55495549554955403</c:v>
                </c:pt>
                <c:pt idx="5550">
                  <c:v>0.55505550555055505</c:v>
                </c:pt>
                <c:pt idx="5551">
                  <c:v>0.55515551555155496</c:v>
                </c:pt>
                <c:pt idx="5552">
                  <c:v>0.55525552555255497</c:v>
                </c:pt>
                <c:pt idx="5553">
                  <c:v>0.55535553555355499</c:v>
                </c:pt>
                <c:pt idx="5554">
                  <c:v>0.55545554555455501</c:v>
                </c:pt>
                <c:pt idx="5555">
                  <c:v>0.55555555555555503</c:v>
                </c:pt>
                <c:pt idx="5556">
                  <c:v>0.55565556555655504</c:v>
                </c:pt>
                <c:pt idx="5557">
                  <c:v>0.55575557555755495</c:v>
                </c:pt>
                <c:pt idx="5558">
                  <c:v>0.55585558555855497</c:v>
                </c:pt>
                <c:pt idx="5559">
                  <c:v>0.55595559555955598</c:v>
                </c:pt>
                <c:pt idx="5560">
                  <c:v>0.556055605560556</c:v>
                </c:pt>
                <c:pt idx="5561">
                  <c:v>0.55615561556155602</c:v>
                </c:pt>
                <c:pt idx="5562">
                  <c:v>0.55625562556255603</c:v>
                </c:pt>
                <c:pt idx="5563">
                  <c:v>0.55635563556355605</c:v>
                </c:pt>
                <c:pt idx="5564">
                  <c:v>0.55645564556455596</c:v>
                </c:pt>
                <c:pt idx="5565">
                  <c:v>0.55655565556555597</c:v>
                </c:pt>
                <c:pt idx="5566">
                  <c:v>0.55665566556655599</c:v>
                </c:pt>
                <c:pt idx="5567">
                  <c:v>0.55675567556755601</c:v>
                </c:pt>
                <c:pt idx="5568">
                  <c:v>0.55685568556855602</c:v>
                </c:pt>
                <c:pt idx="5569">
                  <c:v>0.55695569556955604</c:v>
                </c:pt>
                <c:pt idx="5570">
                  <c:v>0.55705570557055695</c:v>
                </c:pt>
                <c:pt idx="5571">
                  <c:v>0.55715571557155696</c:v>
                </c:pt>
                <c:pt idx="5572">
                  <c:v>0.55725572557255698</c:v>
                </c:pt>
                <c:pt idx="5573">
                  <c:v>0.557355735573557</c:v>
                </c:pt>
                <c:pt idx="5574">
                  <c:v>0.55745574557455702</c:v>
                </c:pt>
                <c:pt idx="5575">
                  <c:v>0.55755575557555703</c:v>
                </c:pt>
                <c:pt idx="5576">
                  <c:v>0.55765576557655705</c:v>
                </c:pt>
                <c:pt idx="5577">
                  <c:v>0.55775577557755696</c:v>
                </c:pt>
                <c:pt idx="5578">
                  <c:v>0.55785578557855697</c:v>
                </c:pt>
                <c:pt idx="5579">
                  <c:v>0.55795579557955799</c:v>
                </c:pt>
                <c:pt idx="5580">
                  <c:v>0.55805580558055801</c:v>
                </c:pt>
                <c:pt idx="5581">
                  <c:v>0.55815581558155802</c:v>
                </c:pt>
                <c:pt idx="5582">
                  <c:v>0.55825582558255804</c:v>
                </c:pt>
                <c:pt idx="5583">
                  <c:v>0.55835583558355795</c:v>
                </c:pt>
                <c:pt idx="5584">
                  <c:v>0.55845584558455796</c:v>
                </c:pt>
                <c:pt idx="5585">
                  <c:v>0.55855585558555798</c:v>
                </c:pt>
                <c:pt idx="5586">
                  <c:v>0.558655865586558</c:v>
                </c:pt>
                <c:pt idx="5587">
                  <c:v>0.55875587558755802</c:v>
                </c:pt>
                <c:pt idx="5588">
                  <c:v>0.55885588558855803</c:v>
                </c:pt>
                <c:pt idx="5589">
                  <c:v>0.55895589558955805</c:v>
                </c:pt>
                <c:pt idx="5590">
                  <c:v>0.55905590559055895</c:v>
                </c:pt>
                <c:pt idx="5591">
                  <c:v>0.55915591559155897</c:v>
                </c:pt>
                <c:pt idx="5592">
                  <c:v>0.55925592559255899</c:v>
                </c:pt>
                <c:pt idx="5593">
                  <c:v>0.55935593559355901</c:v>
                </c:pt>
                <c:pt idx="5594">
                  <c:v>0.55945594559455902</c:v>
                </c:pt>
                <c:pt idx="5595">
                  <c:v>0.55955595559555904</c:v>
                </c:pt>
                <c:pt idx="5596">
                  <c:v>0.55965596559655895</c:v>
                </c:pt>
                <c:pt idx="5597">
                  <c:v>0.55975597559755896</c:v>
                </c:pt>
                <c:pt idx="5598">
                  <c:v>0.55985598559855898</c:v>
                </c:pt>
                <c:pt idx="5599">
                  <c:v>0.55995599559956</c:v>
                </c:pt>
                <c:pt idx="5600">
                  <c:v>0.56005600560056001</c:v>
                </c:pt>
                <c:pt idx="5601">
                  <c:v>0.56015601560156003</c:v>
                </c:pt>
                <c:pt idx="5602">
                  <c:v>0.56025602560256005</c:v>
                </c:pt>
                <c:pt idx="5603">
                  <c:v>0.56035603560355995</c:v>
                </c:pt>
                <c:pt idx="5604">
                  <c:v>0.56045604560455997</c:v>
                </c:pt>
                <c:pt idx="5605">
                  <c:v>0.56055605560555999</c:v>
                </c:pt>
                <c:pt idx="5606">
                  <c:v>0.56065606560656001</c:v>
                </c:pt>
                <c:pt idx="5607">
                  <c:v>0.56075607560756002</c:v>
                </c:pt>
                <c:pt idx="5608">
                  <c:v>0.56085608560856004</c:v>
                </c:pt>
                <c:pt idx="5609">
                  <c:v>0.56095609560956095</c:v>
                </c:pt>
                <c:pt idx="5610">
                  <c:v>0.56105610561056096</c:v>
                </c:pt>
                <c:pt idx="5611">
                  <c:v>0.56115611561156098</c:v>
                </c:pt>
                <c:pt idx="5612">
                  <c:v>0.561256125612561</c:v>
                </c:pt>
                <c:pt idx="5613">
                  <c:v>0.56135613561356101</c:v>
                </c:pt>
                <c:pt idx="5614">
                  <c:v>0.56145614561456103</c:v>
                </c:pt>
                <c:pt idx="5615">
                  <c:v>0.56155615561556105</c:v>
                </c:pt>
                <c:pt idx="5616">
                  <c:v>0.56165616561656095</c:v>
                </c:pt>
                <c:pt idx="5617">
                  <c:v>0.56175617561756097</c:v>
                </c:pt>
                <c:pt idx="5618">
                  <c:v>0.56185618561856099</c:v>
                </c:pt>
                <c:pt idx="5619">
                  <c:v>0.561956195619562</c:v>
                </c:pt>
                <c:pt idx="5620">
                  <c:v>0.56205620562056202</c:v>
                </c:pt>
                <c:pt idx="5621">
                  <c:v>0.56215621562156204</c:v>
                </c:pt>
                <c:pt idx="5622">
                  <c:v>0.56225622562256194</c:v>
                </c:pt>
                <c:pt idx="5623">
                  <c:v>0.56235623562356196</c:v>
                </c:pt>
                <c:pt idx="5624">
                  <c:v>0.56245624562456198</c:v>
                </c:pt>
                <c:pt idx="5625">
                  <c:v>0.562556255625562</c:v>
                </c:pt>
                <c:pt idx="5626">
                  <c:v>0.56265626562656201</c:v>
                </c:pt>
                <c:pt idx="5627">
                  <c:v>0.56275627562756203</c:v>
                </c:pt>
                <c:pt idx="5628">
                  <c:v>0.56285628562856205</c:v>
                </c:pt>
                <c:pt idx="5629">
                  <c:v>0.56295629562956295</c:v>
                </c:pt>
                <c:pt idx="5630">
                  <c:v>0.56305630563056297</c:v>
                </c:pt>
                <c:pt idx="5631">
                  <c:v>0.56315631563156299</c:v>
                </c:pt>
                <c:pt idx="5632">
                  <c:v>0.563256325632563</c:v>
                </c:pt>
                <c:pt idx="5633">
                  <c:v>0.56335633563356302</c:v>
                </c:pt>
                <c:pt idx="5634">
                  <c:v>0.56345634563456304</c:v>
                </c:pt>
                <c:pt idx="5635">
                  <c:v>0.56355635563556306</c:v>
                </c:pt>
                <c:pt idx="5636">
                  <c:v>0.56365636563656296</c:v>
                </c:pt>
                <c:pt idx="5637">
                  <c:v>0.56375637563756298</c:v>
                </c:pt>
                <c:pt idx="5638">
                  <c:v>0.563856385638563</c:v>
                </c:pt>
                <c:pt idx="5639">
                  <c:v>0.56395639563956401</c:v>
                </c:pt>
                <c:pt idx="5640">
                  <c:v>0.56405640564056403</c:v>
                </c:pt>
                <c:pt idx="5641">
                  <c:v>0.56415641564156405</c:v>
                </c:pt>
                <c:pt idx="5642">
                  <c:v>0.56425642564256395</c:v>
                </c:pt>
                <c:pt idx="5643">
                  <c:v>0.56435643564356397</c:v>
                </c:pt>
                <c:pt idx="5644">
                  <c:v>0.56445644564456399</c:v>
                </c:pt>
                <c:pt idx="5645">
                  <c:v>0.564556455645564</c:v>
                </c:pt>
                <c:pt idx="5646">
                  <c:v>0.56465646564656402</c:v>
                </c:pt>
                <c:pt idx="5647">
                  <c:v>0.56475647564756404</c:v>
                </c:pt>
                <c:pt idx="5648">
                  <c:v>0.56485648564856406</c:v>
                </c:pt>
                <c:pt idx="5649">
                  <c:v>0.56495649564956496</c:v>
                </c:pt>
                <c:pt idx="5650">
                  <c:v>0.56505650565056498</c:v>
                </c:pt>
                <c:pt idx="5651">
                  <c:v>0.56515651565156499</c:v>
                </c:pt>
                <c:pt idx="5652">
                  <c:v>0.56525652565256501</c:v>
                </c:pt>
                <c:pt idx="5653">
                  <c:v>0.56535653565356503</c:v>
                </c:pt>
                <c:pt idx="5654">
                  <c:v>0.56545654565456505</c:v>
                </c:pt>
                <c:pt idx="5655">
                  <c:v>0.56555655565556495</c:v>
                </c:pt>
                <c:pt idx="5656">
                  <c:v>0.56565656565656497</c:v>
                </c:pt>
                <c:pt idx="5657">
                  <c:v>0.56575657565756499</c:v>
                </c:pt>
                <c:pt idx="5658">
                  <c:v>0.565856585658565</c:v>
                </c:pt>
                <c:pt idx="5659">
                  <c:v>0.56595659565956602</c:v>
                </c:pt>
                <c:pt idx="5660">
                  <c:v>0.56605660566056604</c:v>
                </c:pt>
                <c:pt idx="5661">
                  <c:v>0.56615661566156605</c:v>
                </c:pt>
                <c:pt idx="5662">
                  <c:v>0.56625662566256596</c:v>
                </c:pt>
                <c:pt idx="5663">
                  <c:v>0.56635663566356598</c:v>
                </c:pt>
                <c:pt idx="5664">
                  <c:v>0.56645664566456599</c:v>
                </c:pt>
                <c:pt idx="5665">
                  <c:v>0.56655665566556601</c:v>
                </c:pt>
                <c:pt idx="5666">
                  <c:v>0.56665666566656603</c:v>
                </c:pt>
                <c:pt idx="5667">
                  <c:v>0.56675667566756605</c:v>
                </c:pt>
                <c:pt idx="5668">
                  <c:v>0.56685668566856595</c:v>
                </c:pt>
                <c:pt idx="5669">
                  <c:v>0.56695669566956697</c:v>
                </c:pt>
                <c:pt idx="5670">
                  <c:v>0.56705670567056699</c:v>
                </c:pt>
                <c:pt idx="5671">
                  <c:v>0.567156715671567</c:v>
                </c:pt>
                <c:pt idx="5672">
                  <c:v>0.56725672567256702</c:v>
                </c:pt>
                <c:pt idx="5673">
                  <c:v>0.56735673567356704</c:v>
                </c:pt>
                <c:pt idx="5674">
                  <c:v>0.56745674567456705</c:v>
                </c:pt>
                <c:pt idx="5675">
                  <c:v>0.56755675567556696</c:v>
                </c:pt>
                <c:pt idx="5676">
                  <c:v>0.56765676567656698</c:v>
                </c:pt>
                <c:pt idx="5677">
                  <c:v>0.56775677567756699</c:v>
                </c:pt>
                <c:pt idx="5678">
                  <c:v>0.56785678567856701</c:v>
                </c:pt>
                <c:pt idx="5679">
                  <c:v>0.56795679567956803</c:v>
                </c:pt>
                <c:pt idx="5680">
                  <c:v>0.56805680568056804</c:v>
                </c:pt>
                <c:pt idx="5681">
                  <c:v>0.56815681568156795</c:v>
                </c:pt>
                <c:pt idx="5682">
                  <c:v>0.56825682568256797</c:v>
                </c:pt>
                <c:pt idx="5683">
                  <c:v>0.56835683568356798</c:v>
                </c:pt>
                <c:pt idx="5684">
                  <c:v>0.568456845684568</c:v>
                </c:pt>
                <c:pt idx="5685">
                  <c:v>0.56855685568556802</c:v>
                </c:pt>
                <c:pt idx="5686">
                  <c:v>0.56865686568656804</c:v>
                </c:pt>
                <c:pt idx="5687">
                  <c:v>0.56875687568756805</c:v>
                </c:pt>
                <c:pt idx="5688">
                  <c:v>0.56885688568856796</c:v>
                </c:pt>
                <c:pt idx="5689">
                  <c:v>0.56895689568956898</c:v>
                </c:pt>
                <c:pt idx="5690">
                  <c:v>0.56905690569056899</c:v>
                </c:pt>
                <c:pt idx="5691">
                  <c:v>0.56915691569156901</c:v>
                </c:pt>
                <c:pt idx="5692">
                  <c:v>0.56925692569256903</c:v>
                </c:pt>
                <c:pt idx="5693">
                  <c:v>0.56935693569356904</c:v>
                </c:pt>
                <c:pt idx="5694">
                  <c:v>0.56945694569456895</c:v>
                </c:pt>
                <c:pt idx="5695">
                  <c:v>0.56955695569556897</c:v>
                </c:pt>
                <c:pt idx="5696">
                  <c:v>0.56965696569656898</c:v>
                </c:pt>
                <c:pt idx="5697">
                  <c:v>0.569756975697569</c:v>
                </c:pt>
                <c:pt idx="5698">
                  <c:v>0.56985698569856902</c:v>
                </c:pt>
                <c:pt idx="5699">
                  <c:v>0.56995699569956904</c:v>
                </c:pt>
                <c:pt idx="5700">
                  <c:v>0.57005700570057005</c:v>
                </c:pt>
                <c:pt idx="5701">
                  <c:v>0.57015701570156996</c:v>
                </c:pt>
                <c:pt idx="5702">
                  <c:v>0.57025702570256998</c:v>
                </c:pt>
                <c:pt idx="5703">
                  <c:v>0.57035703570356999</c:v>
                </c:pt>
                <c:pt idx="5704">
                  <c:v>0.57045704570457001</c:v>
                </c:pt>
                <c:pt idx="5705">
                  <c:v>0.57055705570557003</c:v>
                </c:pt>
                <c:pt idx="5706">
                  <c:v>0.57065706570657004</c:v>
                </c:pt>
                <c:pt idx="5707">
                  <c:v>0.57075707570756995</c:v>
                </c:pt>
                <c:pt idx="5708">
                  <c:v>0.57085708570856997</c:v>
                </c:pt>
                <c:pt idx="5709">
                  <c:v>0.57095709570957098</c:v>
                </c:pt>
                <c:pt idx="5710">
                  <c:v>0.571057105710571</c:v>
                </c:pt>
                <c:pt idx="5711">
                  <c:v>0.57115711571157102</c:v>
                </c:pt>
                <c:pt idx="5712">
                  <c:v>0.57125712571257103</c:v>
                </c:pt>
                <c:pt idx="5713">
                  <c:v>0.57135713571357105</c:v>
                </c:pt>
                <c:pt idx="5714">
                  <c:v>0.57145714571457096</c:v>
                </c:pt>
                <c:pt idx="5715">
                  <c:v>0.57155715571557097</c:v>
                </c:pt>
                <c:pt idx="5716">
                  <c:v>0.57165716571657099</c:v>
                </c:pt>
                <c:pt idx="5717">
                  <c:v>0.57175717571757101</c:v>
                </c:pt>
                <c:pt idx="5718">
                  <c:v>0.57185718571857103</c:v>
                </c:pt>
                <c:pt idx="5719">
                  <c:v>0.57195719571957104</c:v>
                </c:pt>
                <c:pt idx="5720">
                  <c:v>0.57205720572057195</c:v>
                </c:pt>
                <c:pt idx="5721">
                  <c:v>0.57215721572157197</c:v>
                </c:pt>
                <c:pt idx="5722">
                  <c:v>0.57225722572257198</c:v>
                </c:pt>
                <c:pt idx="5723">
                  <c:v>0.572357235723572</c:v>
                </c:pt>
                <c:pt idx="5724">
                  <c:v>0.57245724572457202</c:v>
                </c:pt>
                <c:pt idx="5725">
                  <c:v>0.57255725572557203</c:v>
                </c:pt>
                <c:pt idx="5726">
                  <c:v>0.57265726572657205</c:v>
                </c:pt>
                <c:pt idx="5727">
                  <c:v>0.57275727572757196</c:v>
                </c:pt>
                <c:pt idx="5728">
                  <c:v>0.57285728572857197</c:v>
                </c:pt>
                <c:pt idx="5729">
                  <c:v>0.57295729572957299</c:v>
                </c:pt>
                <c:pt idx="5730">
                  <c:v>0.57305730573057301</c:v>
                </c:pt>
                <c:pt idx="5731">
                  <c:v>0.57315731573157302</c:v>
                </c:pt>
                <c:pt idx="5732">
                  <c:v>0.57325732573257304</c:v>
                </c:pt>
                <c:pt idx="5733">
                  <c:v>0.57335733573357295</c:v>
                </c:pt>
                <c:pt idx="5734">
                  <c:v>0.57345734573457297</c:v>
                </c:pt>
                <c:pt idx="5735">
                  <c:v>0.57355735573557298</c:v>
                </c:pt>
                <c:pt idx="5736">
                  <c:v>0.573657365736573</c:v>
                </c:pt>
                <c:pt idx="5737">
                  <c:v>0.57375737573757302</c:v>
                </c:pt>
                <c:pt idx="5738">
                  <c:v>0.57385738573857303</c:v>
                </c:pt>
                <c:pt idx="5739">
                  <c:v>0.57395739573957305</c:v>
                </c:pt>
                <c:pt idx="5740">
                  <c:v>0.57405740574057396</c:v>
                </c:pt>
                <c:pt idx="5741">
                  <c:v>0.57415741574157397</c:v>
                </c:pt>
                <c:pt idx="5742">
                  <c:v>0.57425742574257399</c:v>
                </c:pt>
                <c:pt idx="5743">
                  <c:v>0.57435743574357401</c:v>
                </c:pt>
                <c:pt idx="5744">
                  <c:v>0.57445744574457402</c:v>
                </c:pt>
                <c:pt idx="5745">
                  <c:v>0.57455745574557404</c:v>
                </c:pt>
                <c:pt idx="5746">
                  <c:v>0.57465746574657395</c:v>
                </c:pt>
                <c:pt idx="5747">
                  <c:v>0.57475747574757396</c:v>
                </c:pt>
                <c:pt idx="5748">
                  <c:v>0.57485748574857398</c:v>
                </c:pt>
                <c:pt idx="5749">
                  <c:v>0.574957495749575</c:v>
                </c:pt>
                <c:pt idx="5750">
                  <c:v>0.57505750575057502</c:v>
                </c:pt>
                <c:pt idx="5751">
                  <c:v>0.57515751575157503</c:v>
                </c:pt>
                <c:pt idx="5752">
                  <c:v>0.57525752575257505</c:v>
                </c:pt>
                <c:pt idx="5753">
                  <c:v>0.57535753575357496</c:v>
                </c:pt>
                <c:pt idx="5754">
                  <c:v>0.57545754575457497</c:v>
                </c:pt>
                <c:pt idx="5755">
                  <c:v>0.57555755575557499</c:v>
                </c:pt>
                <c:pt idx="5756">
                  <c:v>0.57565756575657501</c:v>
                </c:pt>
                <c:pt idx="5757">
                  <c:v>0.57575757575757502</c:v>
                </c:pt>
                <c:pt idx="5758">
                  <c:v>0.57585758575857504</c:v>
                </c:pt>
                <c:pt idx="5759">
                  <c:v>0.57595759575957595</c:v>
                </c:pt>
                <c:pt idx="5760">
                  <c:v>0.57605760576057596</c:v>
                </c:pt>
                <c:pt idx="5761">
                  <c:v>0.57615761576157598</c:v>
                </c:pt>
                <c:pt idx="5762">
                  <c:v>0.576257625762576</c:v>
                </c:pt>
                <c:pt idx="5763">
                  <c:v>0.57635763576357602</c:v>
                </c:pt>
                <c:pt idx="5764">
                  <c:v>0.57645764576457603</c:v>
                </c:pt>
                <c:pt idx="5765">
                  <c:v>0.57655765576557605</c:v>
                </c:pt>
                <c:pt idx="5766">
                  <c:v>0.57665766576657596</c:v>
                </c:pt>
                <c:pt idx="5767">
                  <c:v>0.57675767576757597</c:v>
                </c:pt>
                <c:pt idx="5768">
                  <c:v>0.57685768576857599</c:v>
                </c:pt>
                <c:pt idx="5769">
                  <c:v>0.57695769576957701</c:v>
                </c:pt>
                <c:pt idx="5770">
                  <c:v>0.57705770577057702</c:v>
                </c:pt>
                <c:pt idx="5771">
                  <c:v>0.57715771577157704</c:v>
                </c:pt>
                <c:pt idx="5772">
                  <c:v>0.57725772577257695</c:v>
                </c:pt>
                <c:pt idx="5773">
                  <c:v>0.57735773577357696</c:v>
                </c:pt>
                <c:pt idx="5774">
                  <c:v>0.57745774577457698</c:v>
                </c:pt>
                <c:pt idx="5775">
                  <c:v>0.577557755775577</c:v>
                </c:pt>
                <c:pt idx="5776">
                  <c:v>0.57765776577657701</c:v>
                </c:pt>
                <c:pt idx="5777">
                  <c:v>0.57775777577757703</c:v>
                </c:pt>
                <c:pt idx="5778">
                  <c:v>0.57785778577857705</c:v>
                </c:pt>
                <c:pt idx="5779">
                  <c:v>0.57795779577957795</c:v>
                </c:pt>
                <c:pt idx="5780">
                  <c:v>0.57805780578057797</c:v>
                </c:pt>
                <c:pt idx="5781">
                  <c:v>0.57815781578157799</c:v>
                </c:pt>
                <c:pt idx="5782">
                  <c:v>0.57825782578257801</c:v>
                </c:pt>
                <c:pt idx="5783">
                  <c:v>0.57835783578357802</c:v>
                </c:pt>
                <c:pt idx="5784">
                  <c:v>0.57845784578457804</c:v>
                </c:pt>
                <c:pt idx="5785">
                  <c:v>0.57855785578557795</c:v>
                </c:pt>
                <c:pt idx="5786">
                  <c:v>0.57865786578657796</c:v>
                </c:pt>
                <c:pt idx="5787">
                  <c:v>0.57875787578757798</c:v>
                </c:pt>
                <c:pt idx="5788">
                  <c:v>0.578857885788578</c:v>
                </c:pt>
                <c:pt idx="5789">
                  <c:v>0.57895789578957901</c:v>
                </c:pt>
                <c:pt idx="5790">
                  <c:v>0.57905790579057903</c:v>
                </c:pt>
                <c:pt idx="5791">
                  <c:v>0.57915791579157905</c:v>
                </c:pt>
                <c:pt idx="5792">
                  <c:v>0.57925792579257895</c:v>
                </c:pt>
                <c:pt idx="5793">
                  <c:v>0.57935793579357897</c:v>
                </c:pt>
                <c:pt idx="5794">
                  <c:v>0.57945794579457899</c:v>
                </c:pt>
                <c:pt idx="5795">
                  <c:v>0.57955795579557901</c:v>
                </c:pt>
                <c:pt idx="5796">
                  <c:v>0.57965796579657902</c:v>
                </c:pt>
                <c:pt idx="5797">
                  <c:v>0.57975797579757904</c:v>
                </c:pt>
                <c:pt idx="5798">
                  <c:v>0.57985798579857895</c:v>
                </c:pt>
                <c:pt idx="5799">
                  <c:v>0.57995799579957996</c:v>
                </c:pt>
                <c:pt idx="5800">
                  <c:v>0.58005800580057998</c:v>
                </c:pt>
                <c:pt idx="5801">
                  <c:v>0.58015801580158</c:v>
                </c:pt>
                <c:pt idx="5802">
                  <c:v>0.58025802580258001</c:v>
                </c:pt>
                <c:pt idx="5803">
                  <c:v>0.58035803580358003</c:v>
                </c:pt>
                <c:pt idx="5804">
                  <c:v>0.58045804580458005</c:v>
                </c:pt>
                <c:pt idx="5805">
                  <c:v>0.58055805580557995</c:v>
                </c:pt>
                <c:pt idx="5806">
                  <c:v>0.58065806580657997</c:v>
                </c:pt>
                <c:pt idx="5807">
                  <c:v>0.58075807580757999</c:v>
                </c:pt>
                <c:pt idx="5808">
                  <c:v>0.58085808580858</c:v>
                </c:pt>
                <c:pt idx="5809">
                  <c:v>0.58095809580958102</c:v>
                </c:pt>
                <c:pt idx="5810">
                  <c:v>0.58105810581058104</c:v>
                </c:pt>
                <c:pt idx="5811">
                  <c:v>0.58115811581158106</c:v>
                </c:pt>
                <c:pt idx="5812">
                  <c:v>0.58125812581258096</c:v>
                </c:pt>
                <c:pt idx="5813">
                  <c:v>0.58135813581358098</c:v>
                </c:pt>
                <c:pt idx="5814">
                  <c:v>0.581458145814581</c:v>
                </c:pt>
                <c:pt idx="5815">
                  <c:v>0.58155815581558101</c:v>
                </c:pt>
                <c:pt idx="5816">
                  <c:v>0.58165816581658103</c:v>
                </c:pt>
                <c:pt idx="5817">
                  <c:v>0.58175817581758105</c:v>
                </c:pt>
                <c:pt idx="5818">
                  <c:v>0.58185818581858095</c:v>
                </c:pt>
                <c:pt idx="5819">
                  <c:v>0.58195819581958197</c:v>
                </c:pt>
                <c:pt idx="5820">
                  <c:v>0.58205820582058199</c:v>
                </c:pt>
                <c:pt idx="5821">
                  <c:v>0.582158215821582</c:v>
                </c:pt>
                <c:pt idx="5822">
                  <c:v>0.58225822582258202</c:v>
                </c:pt>
                <c:pt idx="5823">
                  <c:v>0.58235823582358204</c:v>
                </c:pt>
                <c:pt idx="5824">
                  <c:v>0.58245824582458205</c:v>
                </c:pt>
                <c:pt idx="5825">
                  <c:v>0.58255825582558196</c:v>
                </c:pt>
                <c:pt idx="5826">
                  <c:v>0.58265826582658198</c:v>
                </c:pt>
                <c:pt idx="5827">
                  <c:v>0.582758275827582</c:v>
                </c:pt>
                <c:pt idx="5828">
                  <c:v>0.58285828582858201</c:v>
                </c:pt>
                <c:pt idx="5829">
                  <c:v>0.58295829582958303</c:v>
                </c:pt>
                <c:pt idx="5830">
                  <c:v>0.58305830583058305</c:v>
                </c:pt>
                <c:pt idx="5831">
                  <c:v>0.58315831583158295</c:v>
                </c:pt>
                <c:pt idx="5832">
                  <c:v>0.58325832583258297</c:v>
                </c:pt>
                <c:pt idx="5833">
                  <c:v>0.58335833583358299</c:v>
                </c:pt>
                <c:pt idx="5834">
                  <c:v>0.583458345834583</c:v>
                </c:pt>
                <c:pt idx="5835">
                  <c:v>0.58355835583558302</c:v>
                </c:pt>
                <c:pt idx="5836">
                  <c:v>0.58365836583658304</c:v>
                </c:pt>
                <c:pt idx="5837">
                  <c:v>0.58375837583758305</c:v>
                </c:pt>
                <c:pt idx="5838">
                  <c:v>0.58385838583858296</c:v>
                </c:pt>
                <c:pt idx="5839">
                  <c:v>0.58395839583958398</c:v>
                </c:pt>
                <c:pt idx="5840">
                  <c:v>0.58405840584058399</c:v>
                </c:pt>
                <c:pt idx="5841">
                  <c:v>0.58415841584158401</c:v>
                </c:pt>
                <c:pt idx="5842">
                  <c:v>0.58425842584258403</c:v>
                </c:pt>
                <c:pt idx="5843">
                  <c:v>0.58435843584358405</c:v>
                </c:pt>
                <c:pt idx="5844">
                  <c:v>0.58445844584458395</c:v>
                </c:pt>
                <c:pt idx="5845">
                  <c:v>0.58455845584558397</c:v>
                </c:pt>
                <c:pt idx="5846">
                  <c:v>0.58465846584658399</c:v>
                </c:pt>
                <c:pt idx="5847">
                  <c:v>0.584758475847584</c:v>
                </c:pt>
                <c:pt idx="5848">
                  <c:v>0.58485848584858402</c:v>
                </c:pt>
                <c:pt idx="5849">
                  <c:v>0.58495849584958404</c:v>
                </c:pt>
                <c:pt idx="5850">
                  <c:v>0.58505850585058505</c:v>
                </c:pt>
                <c:pt idx="5851">
                  <c:v>0.58515851585158496</c:v>
                </c:pt>
                <c:pt idx="5852">
                  <c:v>0.58525852585258498</c:v>
                </c:pt>
                <c:pt idx="5853">
                  <c:v>0.58535853585358499</c:v>
                </c:pt>
                <c:pt idx="5854">
                  <c:v>0.58545854585458501</c:v>
                </c:pt>
                <c:pt idx="5855">
                  <c:v>0.58555855585558503</c:v>
                </c:pt>
                <c:pt idx="5856">
                  <c:v>0.58565856585658504</c:v>
                </c:pt>
                <c:pt idx="5857">
                  <c:v>0.58575857585758495</c:v>
                </c:pt>
                <c:pt idx="5858">
                  <c:v>0.58585858585858497</c:v>
                </c:pt>
                <c:pt idx="5859">
                  <c:v>0.58595859585958598</c:v>
                </c:pt>
                <c:pt idx="5860">
                  <c:v>0.586058605860586</c:v>
                </c:pt>
                <c:pt idx="5861">
                  <c:v>0.58615861586158602</c:v>
                </c:pt>
                <c:pt idx="5862">
                  <c:v>0.58625862586258604</c:v>
                </c:pt>
                <c:pt idx="5863">
                  <c:v>0.58635863586358605</c:v>
                </c:pt>
                <c:pt idx="5864">
                  <c:v>0.58645864586458596</c:v>
                </c:pt>
                <c:pt idx="5865">
                  <c:v>0.58655865586558598</c:v>
                </c:pt>
                <c:pt idx="5866">
                  <c:v>0.58665866586658599</c:v>
                </c:pt>
                <c:pt idx="5867">
                  <c:v>0.58675867586758601</c:v>
                </c:pt>
                <c:pt idx="5868">
                  <c:v>0.58685868586858603</c:v>
                </c:pt>
                <c:pt idx="5869">
                  <c:v>0.58695869586958604</c:v>
                </c:pt>
                <c:pt idx="5870">
                  <c:v>0.58705870587058695</c:v>
                </c:pt>
                <c:pt idx="5871">
                  <c:v>0.58715871587158697</c:v>
                </c:pt>
                <c:pt idx="5872">
                  <c:v>0.58725872587258698</c:v>
                </c:pt>
                <c:pt idx="5873">
                  <c:v>0.587358735873587</c:v>
                </c:pt>
                <c:pt idx="5874">
                  <c:v>0.58745874587458702</c:v>
                </c:pt>
                <c:pt idx="5875">
                  <c:v>0.58755875587558704</c:v>
                </c:pt>
                <c:pt idx="5876">
                  <c:v>0.58765876587658705</c:v>
                </c:pt>
                <c:pt idx="5877">
                  <c:v>0.58775877587758696</c:v>
                </c:pt>
                <c:pt idx="5878">
                  <c:v>0.58785878587858698</c:v>
                </c:pt>
                <c:pt idx="5879">
                  <c:v>0.58795879587958799</c:v>
                </c:pt>
                <c:pt idx="5880">
                  <c:v>0.58805880588058801</c:v>
                </c:pt>
                <c:pt idx="5881">
                  <c:v>0.58815881588158803</c:v>
                </c:pt>
                <c:pt idx="5882">
                  <c:v>0.58825882588258804</c:v>
                </c:pt>
                <c:pt idx="5883">
                  <c:v>0.58835883588358795</c:v>
                </c:pt>
                <c:pt idx="5884">
                  <c:v>0.58845884588458797</c:v>
                </c:pt>
                <c:pt idx="5885">
                  <c:v>0.58855885588558798</c:v>
                </c:pt>
                <c:pt idx="5886">
                  <c:v>0.588658865886588</c:v>
                </c:pt>
                <c:pt idx="5887">
                  <c:v>0.58875887588758802</c:v>
                </c:pt>
                <c:pt idx="5888">
                  <c:v>0.58885888588858804</c:v>
                </c:pt>
                <c:pt idx="5889">
                  <c:v>0.58895889588958805</c:v>
                </c:pt>
                <c:pt idx="5890">
                  <c:v>0.58905890589058896</c:v>
                </c:pt>
                <c:pt idx="5891">
                  <c:v>0.58915891589158897</c:v>
                </c:pt>
                <c:pt idx="5892">
                  <c:v>0.58925892589258899</c:v>
                </c:pt>
                <c:pt idx="5893">
                  <c:v>0.58935893589358901</c:v>
                </c:pt>
                <c:pt idx="5894">
                  <c:v>0.58945894589458903</c:v>
                </c:pt>
                <c:pt idx="5895">
                  <c:v>0.58955895589558904</c:v>
                </c:pt>
                <c:pt idx="5896">
                  <c:v>0.58965896589658895</c:v>
                </c:pt>
                <c:pt idx="5897">
                  <c:v>0.58975897589758897</c:v>
                </c:pt>
                <c:pt idx="5898">
                  <c:v>0.58985898589858898</c:v>
                </c:pt>
                <c:pt idx="5899">
                  <c:v>0.58995899589959</c:v>
                </c:pt>
                <c:pt idx="5900">
                  <c:v>0.59005900590059002</c:v>
                </c:pt>
                <c:pt idx="5901">
                  <c:v>0.59015901590159003</c:v>
                </c:pt>
                <c:pt idx="5902">
                  <c:v>0.59025902590259005</c:v>
                </c:pt>
                <c:pt idx="5903">
                  <c:v>0.59035903590358996</c:v>
                </c:pt>
                <c:pt idx="5904">
                  <c:v>0.59045904590458997</c:v>
                </c:pt>
                <c:pt idx="5905">
                  <c:v>0.59055905590558999</c:v>
                </c:pt>
                <c:pt idx="5906">
                  <c:v>0.59065906590659001</c:v>
                </c:pt>
                <c:pt idx="5907">
                  <c:v>0.59075907590759003</c:v>
                </c:pt>
                <c:pt idx="5908">
                  <c:v>0.59085908590859004</c:v>
                </c:pt>
                <c:pt idx="5909">
                  <c:v>0.59095909590959095</c:v>
                </c:pt>
                <c:pt idx="5910">
                  <c:v>0.59105910591059097</c:v>
                </c:pt>
                <c:pt idx="5911">
                  <c:v>0.59115911591159098</c:v>
                </c:pt>
                <c:pt idx="5912">
                  <c:v>0.591259125912591</c:v>
                </c:pt>
                <c:pt idx="5913">
                  <c:v>0.59135913591359102</c:v>
                </c:pt>
                <c:pt idx="5914">
                  <c:v>0.59145914591459103</c:v>
                </c:pt>
                <c:pt idx="5915">
                  <c:v>0.59155915591559105</c:v>
                </c:pt>
                <c:pt idx="5916">
                  <c:v>0.59165916591659096</c:v>
                </c:pt>
                <c:pt idx="5917">
                  <c:v>0.59175917591759097</c:v>
                </c:pt>
                <c:pt idx="5918">
                  <c:v>0.59185918591859099</c:v>
                </c:pt>
                <c:pt idx="5919">
                  <c:v>0.59195919591959201</c:v>
                </c:pt>
                <c:pt idx="5920">
                  <c:v>0.59205920592059202</c:v>
                </c:pt>
                <c:pt idx="5921">
                  <c:v>0.59215921592159204</c:v>
                </c:pt>
                <c:pt idx="5922">
                  <c:v>0.59225922592259195</c:v>
                </c:pt>
                <c:pt idx="5923">
                  <c:v>0.59235923592359196</c:v>
                </c:pt>
                <c:pt idx="5924">
                  <c:v>0.59245924592459198</c:v>
                </c:pt>
                <c:pt idx="5925">
                  <c:v>0.592559255925592</c:v>
                </c:pt>
                <c:pt idx="5926">
                  <c:v>0.59265926592659202</c:v>
                </c:pt>
                <c:pt idx="5927">
                  <c:v>0.59275927592759203</c:v>
                </c:pt>
                <c:pt idx="5928">
                  <c:v>0.59285928592859205</c:v>
                </c:pt>
                <c:pt idx="5929">
                  <c:v>0.59295929592959296</c:v>
                </c:pt>
                <c:pt idx="5930">
                  <c:v>0.59305930593059297</c:v>
                </c:pt>
                <c:pt idx="5931">
                  <c:v>0.59315931593159299</c:v>
                </c:pt>
                <c:pt idx="5932">
                  <c:v>0.59325932593259301</c:v>
                </c:pt>
                <c:pt idx="5933">
                  <c:v>0.59335933593359302</c:v>
                </c:pt>
                <c:pt idx="5934">
                  <c:v>0.59345934593459304</c:v>
                </c:pt>
                <c:pt idx="5935">
                  <c:v>0.59355935593559295</c:v>
                </c:pt>
                <c:pt idx="5936">
                  <c:v>0.59365936593659296</c:v>
                </c:pt>
                <c:pt idx="5937">
                  <c:v>0.59375937593759298</c:v>
                </c:pt>
                <c:pt idx="5938">
                  <c:v>0.593859385938593</c:v>
                </c:pt>
                <c:pt idx="5939">
                  <c:v>0.59395939593959401</c:v>
                </c:pt>
                <c:pt idx="5940">
                  <c:v>0.59405940594059403</c:v>
                </c:pt>
                <c:pt idx="5941">
                  <c:v>0.59415941594159405</c:v>
                </c:pt>
                <c:pt idx="5942">
                  <c:v>0.59425942594259396</c:v>
                </c:pt>
                <c:pt idx="5943">
                  <c:v>0.59435943594359397</c:v>
                </c:pt>
                <c:pt idx="5944">
                  <c:v>0.59445944594459399</c:v>
                </c:pt>
                <c:pt idx="5945">
                  <c:v>0.59455945594559401</c:v>
                </c:pt>
                <c:pt idx="5946">
                  <c:v>0.59465946594659402</c:v>
                </c:pt>
                <c:pt idx="5947">
                  <c:v>0.59475947594759404</c:v>
                </c:pt>
                <c:pt idx="5948">
                  <c:v>0.59485948594859395</c:v>
                </c:pt>
                <c:pt idx="5949">
                  <c:v>0.59495949594959496</c:v>
                </c:pt>
                <c:pt idx="5950">
                  <c:v>0.59505950595059498</c:v>
                </c:pt>
                <c:pt idx="5951">
                  <c:v>0.595159515951595</c:v>
                </c:pt>
                <c:pt idx="5952">
                  <c:v>0.59525952595259501</c:v>
                </c:pt>
                <c:pt idx="5953">
                  <c:v>0.59535953595359503</c:v>
                </c:pt>
                <c:pt idx="5954">
                  <c:v>0.59545954595459505</c:v>
                </c:pt>
                <c:pt idx="5955">
                  <c:v>0.59555955595559495</c:v>
                </c:pt>
                <c:pt idx="5956">
                  <c:v>0.59565956595659497</c:v>
                </c:pt>
                <c:pt idx="5957">
                  <c:v>0.59575957595759499</c:v>
                </c:pt>
                <c:pt idx="5958">
                  <c:v>0.59585958595859501</c:v>
                </c:pt>
                <c:pt idx="5959">
                  <c:v>0.59595959595959602</c:v>
                </c:pt>
                <c:pt idx="5960">
                  <c:v>0.59605960596059604</c:v>
                </c:pt>
                <c:pt idx="5961">
                  <c:v>0.59615961596159595</c:v>
                </c:pt>
                <c:pt idx="5962">
                  <c:v>0.59625962596259596</c:v>
                </c:pt>
                <c:pt idx="5963">
                  <c:v>0.59635963596359598</c:v>
                </c:pt>
                <c:pt idx="5964">
                  <c:v>0.596459645964596</c:v>
                </c:pt>
                <c:pt idx="5965">
                  <c:v>0.59655965596559601</c:v>
                </c:pt>
                <c:pt idx="5966">
                  <c:v>0.59665966596659603</c:v>
                </c:pt>
                <c:pt idx="5967">
                  <c:v>0.59675967596759605</c:v>
                </c:pt>
                <c:pt idx="5968">
                  <c:v>0.59685968596859595</c:v>
                </c:pt>
                <c:pt idx="5969">
                  <c:v>0.59695969596959697</c:v>
                </c:pt>
                <c:pt idx="5970">
                  <c:v>0.59705970597059699</c:v>
                </c:pt>
                <c:pt idx="5971">
                  <c:v>0.597159715971597</c:v>
                </c:pt>
                <c:pt idx="5972">
                  <c:v>0.59725972597259702</c:v>
                </c:pt>
                <c:pt idx="5973">
                  <c:v>0.59735973597359704</c:v>
                </c:pt>
                <c:pt idx="5974">
                  <c:v>0.59745974597459695</c:v>
                </c:pt>
                <c:pt idx="5975">
                  <c:v>0.59755975597559696</c:v>
                </c:pt>
                <c:pt idx="5976">
                  <c:v>0.59765976597659698</c:v>
                </c:pt>
                <c:pt idx="5977">
                  <c:v>0.597759775977597</c:v>
                </c:pt>
                <c:pt idx="5978">
                  <c:v>0.59785978597859701</c:v>
                </c:pt>
                <c:pt idx="5979">
                  <c:v>0.59795979597959803</c:v>
                </c:pt>
                <c:pt idx="5980">
                  <c:v>0.59805980598059805</c:v>
                </c:pt>
                <c:pt idx="5981">
                  <c:v>0.59815981598159795</c:v>
                </c:pt>
                <c:pt idx="5982">
                  <c:v>0.59825982598259797</c:v>
                </c:pt>
                <c:pt idx="5983">
                  <c:v>0.59835983598359799</c:v>
                </c:pt>
                <c:pt idx="5984">
                  <c:v>0.598459845984598</c:v>
                </c:pt>
                <c:pt idx="5985">
                  <c:v>0.59855985598559802</c:v>
                </c:pt>
                <c:pt idx="5986">
                  <c:v>0.59865986598659804</c:v>
                </c:pt>
                <c:pt idx="5987">
                  <c:v>0.59875987598759794</c:v>
                </c:pt>
                <c:pt idx="5988">
                  <c:v>0.59885988598859796</c:v>
                </c:pt>
                <c:pt idx="5989">
                  <c:v>0.59895989598959898</c:v>
                </c:pt>
                <c:pt idx="5990">
                  <c:v>0.599059905990599</c:v>
                </c:pt>
                <c:pt idx="5991">
                  <c:v>0.59915991599159901</c:v>
                </c:pt>
                <c:pt idx="5992">
                  <c:v>0.59925992599259903</c:v>
                </c:pt>
                <c:pt idx="5993">
                  <c:v>0.59935993599359905</c:v>
                </c:pt>
                <c:pt idx="5994">
                  <c:v>0.59945994599459895</c:v>
                </c:pt>
                <c:pt idx="5995">
                  <c:v>0.59955995599559897</c:v>
                </c:pt>
                <c:pt idx="5996">
                  <c:v>0.59965996599659899</c:v>
                </c:pt>
                <c:pt idx="5997">
                  <c:v>0.599759975997599</c:v>
                </c:pt>
                <c:pt idx="5998">
                  <c:v>0.59985998599859902</c:v>
                </c:pt>
                <c:pt idx="5999">
                  <c:v>0.59995999599959904</c:v>
                </c:pt>
                <c:pt idx="6000">
                  <c:v>0.60006000600060005</c:v>
                </c:pt>
                <c:pt idx="6001">
                  <c:v>0.60016001600159996</c:v>
                </c:pt>
                <c:pt idx="6002">
                  <c:v>0.60026002600259998</c:v>
                </c:pt>
                <c:pt idx="6003">
                  <c:v>0.60036003600359999</c:v>
                </c:pt>
                <c:pt idx="6004">
                  <c:v>0.60046004600460001</c:v>
                </c:pt>
                <c:pt idx="6005">
                  <c:v>0.60056005600560003</c:v>
                </c:pt>
                <c:pt idx="6006">
                  <c:v>0.60066006600660005</c:v>
                </c:pt>
                <c:pt idx="6007">
                  <c:v>0.60076007600759995</c:v>
                </c:pt>
                <c:pt idx="6008">
                  <c:v>0.60086008600859997</c:v>
                </c:pt>
                <c:pt idx="6009">
                  <c:v>0.60096009600960099</c:v>
                </c:pt>
                <c:pt idx="6010">
                  <c:v>0.601060106010601</c:v>
                </c:pt>
                <c:pt idx="6011">
                  <c:v>0.60116011601160102</c:v>
                </c:pt>
                <c:pt idx="6012">
                  <c:v>0.60126012601260104</c:v>
                </c:pt>
                <c:pt idx="6013">
                  <c:v>0.60136013601360105</c:v>
                </c:pt>
                <c:pt idx="6014">
                  <c:v>0.60146014601460096</c:v>
                </c:pt>
                <c:pt idx="6015">
                  <c:v>0.60156015601560098</c:v>
                </c:pt>
                <c:pt idx="6016">
                  <c:v>0.60166016601660099</c:v>
                </c:pt>
                <c:pt idx="6017">
                  <c:v>0.60176017601760101</c:v>
                </c:pt>
                <c:pt idx="6018">
                  <c:v>0.60186018601860103</c:v>
                </c:pt>
                <c:pt idx="6019">
                  <c:v>0.60196019601960105</c:v>
                </c:pt>
                <c:pt idx="6020">
                  <c:v>0.60206020602060195</c:v>
                </c:pt>
                <c:pt idx="6021">
                  <c:v>0.60216021602160197</c:v>
                </c:pt>
                <c:pt idx="6022">
                  <c:v>0.60226022602260199</c:v>
                </c:pt>
                <c:pt idx="6023">
                  <c:v>0.602360236023602</c:v>
                </c:pt>
                <c:pt idx="6024">
                  <c:v>0.60246024602460202</c:v>
                </c:pt>
                <c:pt idx="6025">
                  <c:v>0.60256025602560204</c:v>
                </c:pt>
                <c:pt idx="6026">
                  <c:v>0.60266026602660205</c:v>
                </c:pt>
                <c:pt idx="6027">
                  <c:v>0.60276027602760196</c:v>
                </c:pt>
                <c:pt idx="6028">
                  <c:v>0.60286028602860198</c:v>
                </c:pt>
                <c:pt idx="6029">
                  <c:v>0.60296029602960299</c:v>
                </c:pt>
                <c:pt idx="6030">
                  <c:v>0.60306030603060301</c:v>
                </c:pt>
                <c:pt idx="6031">
                  <c:v>0.60316031603160303</c:v>
                </c:pt>
                <c:pt idx="6032">
                  <c:v>0.60326032603260304</c:v>
                </c:pt>
                <c:pt idx="6033">
                  <c:v>0.60336033603360295</c:v>
                </c:pt>
                <c:pt idx="6034">
                  <c:v>0.60346034603460297</c:v>
                </c:pt>
                <c:pt idx="6035">
                  <c:v>0.60356035603560299</c:v>
                </c:pt>
                <c:pt idx="6036">
                  <c:v>0.603660366036603</c:v>
                </c:pt>
                <c:pt idx="6037">
                  <c:v>0.60376037603760302</c:v>
                </c:pt>
                <c:pt idx="6038">
                  <c:v>0.60386038603860304</c:v>
                </c:pt>
                <c:pt idx="6039">
                  <c:v>0.60396039603960305</c:v>
                </c:pt>
                <c:pt idx="6040">
                  <c:v>0.60406040604060396</c:v>
                </c:pt>
                <c:pt idx="6041">
                  <c:v>0.60416041604160398</c:v>
                </c:pt>
                <c:pt idx="6042">
                  <c:v>0.60426042604260399</c:v>
                </c:pt>
                <c:pt idx="6043">
                  <c:v>0.60436043604360401</c:v>
                </c:pt>
                <c:pt idx="6044">
                  <c:v>0.60446044604460403</c:v>
                </c:pt>
                <c:pt idx="6045">
                  <c:v>0.60456045604560404</c:v>
                </c:pt>
                <c:pt idx="6046">
                  <c:v>0.60466046604660395</c:v>
                </c:pt>
                <c:pt idx="6047">
                  <c:v>0.60476047604760397</c:v>
                </c:pt>
                <c:pt idx="6048">
                  <c:v>0.60486048604860398</c:v>
                </c:pt>
                <c:pt idx="6049">
                  <c:v>0.604960496049605</c:v>
                </c:pt>
                <c:pt idx="6050">
                  <c:v>0.60506050605060502</c:v>
                </c:pt>
                <c:pt idx="6051">
                  <c:v>0.60516051605160504</c:v>
                </c:pt>
                <c:pt idx="6052">
                  <c:v>0.60526052605260505</c:v>
                </c:pt>
                <c:pt idx="6053">
                  <c:v>0.60536053605360496</c:v>
                </c:pt>
                <c:pt idx="6054">
                  <c:v>0.60546054605460498</c:v>
                </c:pt>
                <c:pt idx="6055">
                  <c:v>0.60556055605560499</c:v>
                </c:pt>
                <c:pt idx="6056">
                  <c:v>0.60566056605660501</c:v>
                </c:pt>
                <c:pt idx="6057">
                  <c:v>0.60576057605760503</c:v>
                </c:pt>
                <c:pt idx="6058">
                  <c:v>0.60586058605860504</c:v>
                </c:pt>
                <c:pt idx="6059">
                  <c:v>0.60596059605960595</c:v>
                </c:pt>
                <c:pt idx="6060">
                  <c:v>0.60606060606060597</c:v>
                </c:pt>
                <c:pt idx="6061">
                  <c:v>0.60616061606160598</c:v>
                </c:pt>
                <c:pt idx="6062">
                  <c:v>0.606260626062606</c:v>
                </c:pt>
                <c:pt idx="6063">
                  <c:v>0.60636063606360602</c:v>
                </c:pt>
                <c:pt idx="6064">
                  <c:v>0.60646064606460603</c:v>
                </c:pt>
                <c:pt idx="6065">
                  <c:v>0.60656065606560605</c:v>
                </c:pt>
                <c:pt idx="6066">
                  <c:v>0.60666066606660596</c:v>
                </c:pt>
                <c:pt idx="6067">
                  <c:v>0.60676067606760598</c:v>
                </c:pt>
                <c:pt idx="6068">
                  <c:v>0.60686068606860599</c:v>
                </c:pt>
                <c:pt idx="6069">
                  <c:v>0.60696069606960701</c:v>
                </c:pt>
                <c:pt idx="6070">
                  <c:v>0.60706070607060703</c:v>
                </c:pt>
                <c:pt idx="6071">
                  <c:v>0.60716071607160704</c:v>
                </c:pt>
                <c:pt idx="6072">
                  <c:v>0.60726072607260695</c:v>
                </c:pt>
                <c:pt idx="6073">
                  <c:v>0.60736073607360697</c:v>
                </c:pt>
                <c:pt idx="6074">
                  <c:v>0.60746074607460698</c:v>
                </c:pt>
                <c:pt idx="6075">
                  <c:v>0.607560756075607</c:v>
                </c:pt>
                <c:pt idx="6076">
                  <c:v>0.60766076607660702</c:v>
                </c:pt>
                <c:pt idx="6077">
                  <c:v>0.60776077607760703</c:v>
                </c:pt>
                <c:pt idx="6078">
                  <c:v>0.60786078607860705</c:v>
                </c:pt>
                <c:pt idx="6079">
                  <c:v>0.60796079607960796</c:v>
                </c:pt>
                <c:pt idx="6080">
                  <c:v>0.60806080608060797</c:v>
                </c:pt>
                <c:pt idx="6081">
                  <c:v>0.60816081608160799</c:v>
                </c:pt>
                <c:pt idx="6082">
                  <c:v>0.60826082608260801</c:v>
                </c:pt>
                <c:pt idx="6083">
                  <c:v>0.60836083608360803</c:v>
                </c:pt>
                <c:pt idx="6084">
                  <c:v>0.60846084608460804</c:v>
                </c:pt>
                <c:pt idx="6085">
                  <c:v>0.60856085608560795</c:v>
                </c:pt>
                <c:pt idx="6086">
                  <c:v>0.60866086608660797</c:v>
                </c:pt>
                <c:pt idx="6087">
                  <c:v>0.60876087608760798</c:v>
                </c:pt>
                <c:pt idx="6088">
                  <c:v>0.608860886088608</c:v>
                </c:pt>
                <c:pt idx="6089">
                  <c:v>0.60896089608960902</c:v>
                </c:pt>
                <c:pt idx="6090">
                  <c:v>0.60906090609060903</c:v>
                </c:pt>
                <c:pt idx="6091">
                  <c:v>0.60916091609160905</c:v>
                </c:pt>
                <c:pt idx="6092">
                  <c:v>0.60926092609260896</c:v>
                </c:pt>
                <c:pt idx="6093">
                  <c:v>0.60936093609360897</c:v>
                </c:pt>
                <c:pt idx="6094">
                  <c:v>0.60946094609460899</c:v>
                </c:pt>
                <c:pt idx="6095">
                  <c:v>0.60956095609560901</c:v>
                </c:pt>
                <c:pt idx="6096">
                  <c:v>0.60966096609660902</c:v>
                </c:pt>
                <c:pt idx="6097">
                  <c:v>0.60976097609760904</c:v>
                </c:pt>
                <c:pt idx="6098">
                  <c:v>0.60986098609860895</c:v>
                </c:pt>
                <c:pt idx="6099">
                  <c:v>0.60996099609960996</c:v>
                </c:pt>
                <c:pt idx="6100">
                  <c:v>0.61006100610060998</c:v>
                </c:pt>
                <c:pt idx="6101">
                  <c:v>0.61016101610161</c:v>
                </c:pt>
                <c:pt idx="6102">
                  <c:v>0.61026102610261002</c:v>
                </c:pt>
                <c:pt idx="6103">
                  <c:v>0.61036103610361003</c:v>
                </c:pt>
                <c:pt idx="6104">
                  <c:v>0.61046104610461005</c:v>
                </c:pt>
                <c:pt idx="6105">
                  <c:v>0.61056105610560996</c:v>
                </c:pt>
                <c:pt idx="6106">
                  <c:v>0.61066106610660997</c:v>
                </c:pt>
                <c:pt idx="6107">
                  <c:v>0.61076107610760999</c:v>
                </c:pt>
                <c:pt idx="6108">
                  <c:v>0.61086108610861001</c:v>
                </c:pt>
                <c:pt idx="6109">
                  <c:v>0.61096109610961102</c:v>
                </c:pt>
                <c:pt idx="6110">
                  <c:v>0.61106110611061104</c:v>
                </c:pt>
                <c:pt idx="6111">
                  <c:v>0.61116111611161095</c:v>
                </c:pt>
                <c:pt idx="6112">
                  <c:v>0.61126112611261096</c:v>
                </c:pt>
                <c:pt idx="6113">
                  <c:v>0.61136113611361098</c:v>
                </c:pt>
                <c:pt idx="6114">
                  <c:v>0.611461146114611</c:v>
                </c:pt>
                <c:pt idx="6115">
                  <c:v>0.61156115611561102</c:v>
                </c:pt>
                <c:pt idx="6116">
                  <c:v>0.61166116611661103</c:v>
                </c:pt>
                <c:pt idx="6117">
                  <c:v>0.61176117611761105</c:v>
                </c:pt>
                <c:pt idx="6118">
                  <c:v>0.61186118611861096</c:v>
                </c:pt>
                <c:pt idx="6119">
                  <c:v>0.61196119611961197</c:v>
                </c:pt>
                <c:pt idx="6120">
                  <c:v>0.61206120612061199</c:v>
                </c:pt>
                <c:pt idx="6121">
                  <c:v>0.61216121612161201</c:v>
                </c:pt>
                <c:pt idx="6122">
                  <c:v>0.61226122612261202</c:v>
                </c:pt>
                <c:pt idx="6123">
                  <c:v>0.61236123612361204</c:v>
                </c:pt>
                <c:pt idx="6124">
                  <c:v>0.61246124612461195</c:v>
                </c:pt>
                <c:pt idx="6125">
                  <c:v>0.61256125612561196</c:v>
                </c:pt>
                <c:pt idx="6126">
                  <c:v>0.61266126612661198</c:v>
                </c:pt>
                <c:pt idx="6127">
                  <c:v>0.612761276127612</c:v>
                </c:pt>
                <c:pt idx="6128">
                  <c:v>0.61286128612861202</c:v>
                </c:pt>
                <c:pt idx="6129">
                  <c:v>0.61296129612961303</c:v>
                </c:pt>
                <c:pt idx="6130">
                  <c:v>0.61306130613061305</c:v>
                </c:pt>
                <c:pt idx="6131">
                  <c:v>0.61316131613161295</c:v>
                </c:pt>
                <c:pt idx="6132">
                  <c:v>0.61326132613261297</c:v>
                </c:pt>
                <c:pt idx="6133">
                  <c:v>0.61336133613361299</c:v>
                </c:pt>
                <c:pt idx="6134">
                  <c:v>0.61346134613461301</c:v>
                </c:pt>
                <c:pt idx="6135">
                  <c:v>0.61356135613561302</c:v>
                </c:pt>
                <c:pt idx="6136">
                  <c:v>0.61366136613661304</c:v>
                </c:pt>
                <c:pt idx="6137">
                  <c:v>0.61376137613761295</c:v>
                </c:pt>
                <c:pt idx="6138">
                  <c:v>0.61386138613861296</c:v>
                </c:pt>
                <c:pt idx="6139">
                  <c:v>0.61396139613961398</c:v>
                </c:pt>
                <c:pt idx="6140">
                  <c:v>0.614061406140614</c:v>
                </c:pt>
                <c:pt idx="6141">
                  <c:v>0.61416141614161401</c:v>
                </c:pt>
                <c:pt idx="6142">
                  <c:v>0.61426142614261403</c:v>
                </c:pt>
                <c:pt idx="6143">
                  <c:v>0.61436143614361405</c:v>
                </c:pt>
                <c:pt idx="6144">
                  <c:v>0.61446144614461395</c:v>
                </c:pt>
                <c:pt idx="6145">
                  <c:v>0.61456145614561397</c:v>
                </c:pt>
                <c:pt idx="6146">
                  <c:v>0.61466146614661399</c:v>
                </c:pt>
                <c:pt idx="6147">
                  <c:v>0.61476147614761401</c:v>
                </c:pt>
                <c:pt idx="6148">
                  <c:v>0.61486148614861402</c:v>
                </c:pt>
                <c:pt idx="6149">
                  <c:v>0.61496149614961404</c:v>
                </c:pt>
                <c:pt idx="6150">
                  <c:v>0.61506150615061495</c:v>
                </c:pt>
                <c:pt idx="6151">
                  <c:v>0.61516151615161496</c:v>
                </c:pt>
                <c:pt idx="6152">
                  <c:v>0.61526152615261498</c:v>
                </c:pt>
                <c:pt idx="6153">
                  <c:v>0.615361536153615</c:v>
                </c:pt>
                <c:pt idx="6154">
                  <c:v>0.61546154615461501</c:v>
                </c:pt>
                <c:pt idx="6155">
                  <c:v>0.61556155615561503</c:v>
                </c:pt>
                <c:pt idx="6156">
                  <c:v>0.61566156615661505</c:v>
                </c:pt>
                <c:pt idx="6157">
                  <c:v>0.61576157615761495</c:v>
                </c:pt>
                <c:pt idx="6158">
                  <c:v>0.61586158615861497</c:v>
                </c:pt>
                <c:pt idx="6159">
                  <c:v>0.61596159615961599</c:v>
                </c:pt>
                <c:pt idx="6160">
                  <c:v>0.616061606160616</c:v>
                </c:pt>
                <c:pt idx="6161">
                  <c:v>0.61616161616161602</c:v>
                </c:pt>
                <c:pt idx="6162">
                  <c:v>0.61626162616261604</c:v>
                </c:pt>
                <c:pt idx="6163">
                  <c:v>0.61636163616361594</c:v>
                </c:pt>
                <c:pt idx="6164">
                  <c:v>0.61646164616461596</c:v>
                </c:pt>
                <c:pt idx="6165">
                  <c:v>0.61656165616561598</c:v>
                </c:pt>
                <c:pt idx="6166">
                  <c:v>0.616661666166616</c:v>
                </c:pt>
                <c:pt idx="6167">
                  <c:v>0.61676167616761601</c:v>
                </c:pt>
                <c:pt idx="6168">
                  <c:v>0.61686168616861603</c:v>
                </c:pt>
                <c:pt idx="6169">
                  <c:v>0.61696169616961605</c:v>
                </c:pt>
                <c:pt idx="6170">
                  <c:v>0.61706170617061695</c:v>
                </c:pt>
                <c:pt idx="6171">
                  <c:v>0.61716171617161697</c:v>
                </c:pt>
                <c:pt idx="6172">
                  <c:v>0.61726172617261699</c:v>
                </c:pt>
                <c:pt idx="6173">
                  <c:v>0.617361736173617</c:v>
                </c:pt>
                <c:pt idx="6174">
                  <c:v>0.61746174617461702</c:v>
                </c:pt>
                <c:pt idx="6175">
                  <c:v>0.61756175617561704</c:v>
                </c:pt>
                <c:pt idx="6176">
                  <c:v>0.61766176617661706</c:v>
                </c:pt>
                <c:pt idx="6177">
                  <c:v>0.61776177617761696</c:v>
                </c:pt>
                <c:pt idx="6178">
                  <c:v>0.61786178617861698</c:v>
                </c:pt>
                <c:pt idx="6179">
                  <c:v>0.61796179617961799</c:v>
                </c:pt>
                <c:pt idx="6180">
                  <c:v>0.61806180618061801</c:v>
                </c:pt>
                <c:pt idx="6181">
                  <c:v>0.61816181618161803</c:v>
                </c:pt>
                <c:pt idx="6182">
                  <c:v>0.61826182618261805</c:v>
                </c:pt>
                <c:pt idx="6183">
                  <c:v>0.61836183618361795</c:v>
                </c:pt>
                <c:pt idx="6184">
                  <c:v>0.61846184618461797</c:v>
                </c:pt>
                <c:pt idx="6185">
                  <c:v>0.61856185618561799</c:v>
                </c:pt>
                <c:pt idx="6186">
                  <c:v>0.618661866186618</c:v>
                </c:pt>
                <c:pt idx="6187">
                  <c:v>0.61876187618761802</c:v>
                </c:pt>
                <c:pt idx="6188">
                  <c:v>0.61886188618861804</c:v>
                </c:pt>
                <c:pt idx="6189">
                  <c:v>0.61896189618961805</c:v>
                </c:pt>
                <c:pt idx="6190">
                  <c:v>0.61906190619061896</c:v>
                </c:pt>
                <c:pt idx="6191">
                  <c:v>0.61916191619161898</c:v>
                </c:pt>
                <c:pt idx="6192">
                  <c:v>0.61926192619261899</c:v>
                </c:pt>
                <c:pt idx="6193">
                  <c:v>0.61936193619361901</c:v>
                </c:pt>
                <c:pt idx="6194">
                  <c:v>0.61946194619461903</c:v>
                </c:pt>
                <c:pt idx="6195">
                  <c:v>0.61956195619561905</c:v>
                </c:pt>
                <c:pt idx="6196">
                  <c:v>0.61966196619661895</c:v>
                </c:pt>
                <c:pt idx="6197">
                  <c:v>0.61976197619761897</c:v>
                </c:pt>
                <c:pt idx="6198">
                  <c:v>0.61986198619861899</c:v>
                </c:pt>
                <c:pt idx="6199">
                  <c:v>0.61996199619962</c:v>
                </c:pt>
                <c:pt idx="6200">
                  <c:v>0.62006200620062002</c:v>
                </c:pt>
                <c:pt idx="6201">
                  <c:v>0.62016201620162004</c:v>
                </c:pt>
                <c:pt idx="6202">
                  <c:v>0.62026202620262005</c:v>
                </c:pt>
                <c:pt idx="6203">
                  <c:v>0.62036203620361996</c:v>
                </c:pt>
                <c:pt idx="6204">
                  <c:v>0.62046204620461998</c:v>
                </c:pt>
                <c:pt idx="6205">
                  <c:v>0.62056205620561999</c:v>
                </c:pt>
                <c:pt idx="6206">
                  <c:v>0.62066206620662001</c:v>
                </c:pt>
                <c:pt idx="6207">
                  <c:v>0.62076207620762003</c:v>
                </c:pt>
                <c:pt idx="6208">
                  <c:v>0.62086208620862005</c:v>
                </c:pt>
                <c:pt idx="6209">
                  <c:v>0.62096209620962095</c:v>
                </c:pt>
                <c:pt idx="6210">
                  <c:v>0.62106210621062097</c:v>
                </c:pt>
                <c:pt idx="6211">
                  <c:v>0.62116211621162098</c:v>
                </c:pt>
                <c:pt idx="6212">
                  <c:v>0.621262126212621</c:v>
                </c:pt>
                <c:pt idx="6213">
                  <c:v>0.62136213621362102</c:v>
                </c:pt>
                <c:pt idx="6214">
                  <c:v>0.62146214621462104</c:v>
                </c:pt>
                <c:pt idx="6215">
                  <c:v>0.62156215621562105</c:v>
                </c:pt>
                <c:pt idx="6216">
                  <c:v>0.62166216621662096</c:v>
                </c:pt>
                <c:pt idx="6217">
                  <c:v>0.62176217621762098</c:v>
                </c:pt>
                <c:pt idx="6218">
                  <c:v>0.62186218621862099</c:v>
                </c:pt>
                <c:pt idx="6219">
                  <c:v>0.62196219621962201</c:v>
                </c:pt>
                <c:pt idx="6220">
                  <c:v>0.62206220622062203</c:v>
                </c:pt>
                <c:pt idx="6221">
                  <c:v>0.62216221622162204</c:v>
                </c:pt>
                <c:pt idx="6222">
                  <c:v>0.62226222622262195</c:v>
                </c:pt>
                <c:pt idx="6223">
                  <c:v>0.62236223622362197</c:v>
                </c:pt>
                <c:pt idx="6224">
                  <c:v>0.62246224622462198</c:v>
                </c:pt>
                <c:pt idx="6225">
                  <c:v>0.622562256225622</c:v>
                </c:pt>
                <c:pt idx="6226">
                  <c:v>0.62266226622662202</c:v>
                </c:pt>
                <c:pt idx="6227">
                  <c:v>0.62276227622762204</c:v>
                </c:pt>
                <c:pt idx="6228">
                  <c:v>0.62286228622862205</c:v>
                </c:pt>
                <c:pt idx="6229">
                  <c:v>0.62296229622962296</c:v>
                </c:pt>
                <c:pt idx="6230">
                  <c:v>0.62306230623062298</c:v>
                </c:pt>
                <c:pt idx="6231">
                  <c:v>0.62316231623162299</c:v>
                </c:pt>
                <c:pt idx="6232">
                  <c:v>0.62326232623262301</c:v>
                </c:pt>
                <c:pt idx="6233">
                  <c:v>0.62336233623362303</c:v>
                </c:pt>
                <c:pt idx="6234">
                  <c:v>0.62346234623462304</c:v>
                </c:pt>
                <c:pt idx="6235">
                  <c:v>0.62356235623562295</c:v>
                </c:pt>
                <c:pt idx="6236">
                  <c:v>0.62366236623662297</c:v>
                </c:pt>
                <c:pt idx="6237">
                  <c:v>0.62376237623762298</c:v>
                </c:pt>
                <c:pt idx="6238">
                  <c:v>0.623862386238623</c:v>
                </c:pt>
                <c:pt idx="6239">
                  <c:v>0.62396239623962402</c:v>
                </c:pt>
                <c:pt idx="6240">
                  <c:v>0.62406240624062403</c:v>
                </c:pt>
                <c:pt idx="6241">
                  <c:v>0.62416241624162405</c:v>
                </c:pt>
                <c:pt idx="6242">
                  <c:v>0.62426242624262396</c:v>
                </c:pt>
                <c:pt idx="6243">
                  <c:v>0.62436243624362397</c:v>
                </c:pt>
                <c:pt idx="6244">
                  <c:v>0.62446244624462399</c:v>
                </c:pt>
                <c:pt idx="6245">
                  <c:v>0.62456245624562401</c:v>
                </c:pt>
                <c:pt idx="6246">
                  <c:v>0.62466246624662403</c:v>
                </c:pt>
                <c:pt idx="6247">
                  <c:v>0.62476247624762404</c:v>
                </c:pt>
                <c:pt idx="6248">
                  <c:v>0.62486248624862395</c:v>
                </c:pt>
                <c:pt idx="6249">
                  <c:v>0.62496249624962497</c:v>
                </c:pt>
                <c:pt idx="6250">
                  <c:v>0.62506250625062498</c:v>
                </c:pt>
                <c:pt idx="6251">
                  <c:v>0.625162516251625</c:v>
                </c:pt>
                <c:pt idx="6252">
                  <c:v>0.62526252625262502</c:v>
                </c:pt>
                <c:pt idx="6253">
                  <c:v>0.62536253625362503</c:v>
                </c:pt>
                <c:pt idx="6254">
                  <c:v>0.62546254625462505</c:v>
                </c:pt>
                <c:pt idx="6255">
                  <c:v>0.62556255625562496</c:v>
                </c:pt>
                <c:pt idx="6256">
                  <c:v>0.62566256625662497</c:v>
                </c:pt>
                <c:pt idx="6257">
                  <c:v>0.62576257625762499</c:v>
                </c:pt>
                <c:pt idx="6258">
                  <c:v>0.62586258625862501</c:v>
                </c:pt>
                <c:pt idx="6259">
                  <c:v>0.62596259625962603</c:v>
                </c:pt>
                <c:pt idx="6260">
                  <c:v>0.62606260626062604</c:v>
                </c:pt>
                <c:pt idx="6261">
                  <c:v>0.62616261626162595</c:v>
                </c:pt>
                <c:pt idx="6262">
                  <c:v>0.62626262626262597</c:v>
                </c:pt>
                <c:pt idx="6263">
                  <c:v>0.62636263626362598</c:v>
                </c:pt>
                <c:pt idx="6264">
                  <c:v>0.626462646264626</c:v>
                </c:pt>
                <c:pt idx="6265">
                  <c:v>0.62656265626562602</c:v>
                </c:pt>
                <c:pt idx="6266">
                  <c:v>0.62666266626662603</c:v>
                </c:pt>
                <c:pt idx="6267">
                  <c:v>0.62676267626762605</c:v>
                </c:pt>
                <c:pt idx="6268">
                  <c:v>0.62686268626862596</c:v>
                </c:pt>
                <c:pt idx="6269">
                  <c:v>0.62696269626962697</c:v>
                </c:pt>
                <c:pt idx="6270">
                  <c:v>0.62706270627062699</c:v>
                </c:pt>
                <c:pt idx="6271">
                  <c:v>0.62716271627162701</c:v>
                </c:pt>
                <c:pt idx="6272">
                  <c:v>0.62726272627262702</c:v>
                </c:pt>
                <c:pt idx="6273">
                  <c:v>0.62736273627362704</c:v>
                </c:pt>
                <c:pt idx="6274">
                  <c:v>0.62746274627462695</c:v>
                </c:pt>
                <c:pt idx="6275">
                  <c:v>0.62756275627562697</c:v>
                </c:pt>
                <c:pt idx="6276">
                  <c:v>0.62766276627662698</c:v>
                </c:pt>
                <c:pt idx="6277">
                  <c:v>0.627762776277627</c:v>
                </c:pt>
                <c:pt idx="6278">
                  <c:v>0.62786278627862702</c:v>
                </c:pt>
                <c:pt idx="6279">
                  <c:v>0.62796279627962803</c:v>
                </c:pt>
                <c:pt idx="6280">
                  <c:v>0.62806280628062805</c:v>
                </c:pt>
                <c:pt idx="6281">
                  <c:v>0.62816281628162796</c:v>
                </c:pt>
                <c:pt idx="6282">
                  <c:v>0.62826282628262797</c:v>
                </c:pt>
                <c:pt idx="6283">
                  <c:v>0.62836283628362799</c:v>
                </c:pt>
                <c:pt idx="6284">
                  <c:v>0.62846284628462801</c:v>
                </c:pt>
                <c:pt idx="6285">
                  <c:v>0.62856285628562802</c:v>
                </c:pt>
                <c:pt idx="6286">
                  <c:v>0.62866286628662804</c:v>
                </c:pt>
                <c:pt idx="6287">
                  <c:v>0.62876287628762795</c:v>
                </c:pt>
                <c:pt idx="6288">
                  <c:v>0.62886288628862796</c:v>
                </c:pt>
                <c:pt idx="6289">
                  <c:v>0.62896289628962898</c:v>
                </c:pt>
                <c:pt idx="6290">
                  <c:v>0.629062906290629</c:v>
                </c:pt>
                <c:pt idx="6291">
                  <c:v>0.62916291629162902</c:v>
                </c:pt>
                <c:pt idx="6292">
                  <c:v>0.62926292629262903</c:v>
                </c:pt>
                <c:pt idx="6293">
                  <c:v>0.62936293629362905</c:v>
                </c:pt>
                <c:pt idx="6294">
                  <c:v>0.62946294629462896</c:v>
                </c:pt>
                <c:pt idx="6295">
                  <c:v>0.62956295629562897</c:v>
                </c:pt>
                <c:pt idx="6296">
                  <c:v>0.62966296629662899</c:v>
                </c:pt>
                <c:pt idx="6297">
                  <c:v>0.62976297629762901</c:v>
                </c:pt>
                <c:pt idx="6298">
                  <c:v>0.62986298629862902</c:v>
                </c:pt>
                <c:pt idx="6299">
                  <c:v>0.62996299629962904</c:v>
                </c:pt>
                <c:pt idx="6300">
                  <c:v>0.63006300630062995</c:v>
                </c:pt>
                <c:pt idx="6301">
                  <c:v>0.63016301630162996</c:v>
                </c:pt>
                <c:pt idx="6302">
                  <c:v>0.63026302630262998</c:v>
                </c:pt>
                <c:pt idx="6303">
                  <c:v>0.63036303630363</c:v>
                </c:pt>
                <c:pt idx="6304">
                  <c:v>0.63046304630463001</c:v>
                </c:pt>
                <c:pt idx="6305">
                  <c:v>0.63056305630563003</c:v>
                </c:pt>
                <c:pt idx="6306">
                  <c:v>0.63066306630663005</c:v>
                </c:pt>
                <c:pt idx="6307">
                  <c:v>0.63076307630762996</c:v>
                </c:pt>
                <c:pt idx="6308">
                  <c:v>0.63086308630862997</c:v>
                </c:pt>
                <c:pt idx="6309">
                  <c:v>0.63096309630963099</c:v>
                </c:pt>
                <c:pt idx="6310">
                  <c:v>0.63106310631063101</c:v>
                </c:pt>
                <c:pt idx="6311">
                  <c:v>0.63116311631163102</c:v>
                </c:pt>
                <c:pt idx="6312">
                  <c:v>0.63126312631263104</c:v>
                </c:pt>
                <c:pt idx="6313">
                  <c:v>0.63136313631363095</c:v>
                </c:pt>
                <c:pt idx="6314">
                  <c:v>0.63146314631463096</c:v>
                </c:pt>
                <c:pt idx="6315">
                  <c:v>0.63156315631563098</c:v>
                </c:pt>
                <c:pt idx="6316">
                  <c:v>0.631663166316631</c:v>
                </c:pt>
                <c:pt idx="6317">
                  <c:v>0.63176317631763101</c:v>
                </c:pt>
                <c:pt idx="6318">
                  <c:v>0.63186318631863103</c:v>
                </c:pt>
                <c:pt idx="6319">
                  <c:v>0.63196319631963105</c:v>
                </c:pt>
                <c:pt idx="6320">
                  <c:v>0.63206320632063195</c:v>
                </c:pt>
                <c:pt idx="6321">
                  <c:v>0.63216321632163197</c:v>
                </c:pt>
                <c:pt idx="6322">
                  <c:v>0.63226322632263199</c:v>
                </c:pt>
                <c:pt idx="6323">
                  <c:v>0.63236323632363201</c:v>
                </c:pt>
                <c:pt idx="6324">
                  <c:v>0.63246324632463202</c:v>
                </c:pt>
                <c:pt idx="6325">
                  <c:v>0.63256325632563204</c:v>
                </c:pt>
                <c:pt idx="6326">
                  <c:v>0.63266326632663195</c:v>
                </c:pt>
                <c:pt idx="6327">
                  <c:v>0.63276327632763196</c:v>
                </c:pt>
                <c:pt idx="6328">
                  <c:v>0.63286328632863198</c:v>
                </c:pt>
                <c:pt idx="6329">
                  <c:v>0.632963296329633</c:v>
                </c:pt>
                <c:pt idx="6330">
                  <c:v>0.63306330633063301</c:v>
                </c:pt>
                <c:pt idx="6331">
                  <c:v>0.63316331633163303</c:v>
                </c:pt>
                <c:pt idx="6332">
                  <c:v>0.63326332633263305</c:v>
                </c:pt>
                <c:pt idx="6333">
                  <c:v>0.63336333633363295</c:v>
                </c:pt>
                <c:pt idx="6334">
                  <c:v>0.63346334633463297</c:v>
                </c:pt>
                <c:pt idx="6335">
                  <c:v>0.63356335633563299</c:v>
                </c:pt>
                <c:pt idx="6336">
                  <c:v>0.633663366336633</c:v>
                </c:pt>
                <c:pt idx="6337">
                  <c:v>0.63376337633763302</c:v>
                </c:pt>
                <c:pt idx="6338">
                  <c:v>0.63386338633863304</c:v>
                </c:pt>
                <c:pt idx="6339">
                  <c:v>0.63396339633963295</c:v>
                </c:pt>
                <c:pt idx="6340">
                  <c:v>0.63406340634063396</c:v>
                </c:pt>
                <c:pt idx="6341">
                  <c:v>0.63416341634163398</c:v>
                </c:pt>
                <c:pt idx="6342">
                  <c:v>0.634263426342634</c:v>
                </c:pt>
                <c:pt idx="6343">
                  <c:v>0.63436343634363401</c:v>
                </c:pt>
                <c:pt idx="6344">
                  <c:v>0.63446344634463403</c:v>
                </c:pt>
                <c:pt idx="6345">
                  <c:v>0.63456345634563405</c:v>
                </c:pt>
                <c:pt idx="6346">
                  <c:v>0.63466346634663395</c:v>
                </c:pt>
                <c:pt idx="6347">
                  <c:v>0.63476347634763397</c:v>
                </c:pt>
                <c:pt idx="6348">
                  <c:v>0.63486348634863399</c:v>
                </c:pt>
                <c:pt idx="6349">
                  <c:v>0.634963496349635</c:v>
                </c:pt>
                <c:pt idx="6350">
                  <c:v>0.63506350635063502</c:v>
                </c:pt>
                <c:pt idx="6351">
                  <c:v>0.63516351635163504</c:v>
                </c:pt>
                <c:pt idx="6352">
                  <c:v>0.63526352635263506</c:v>
                </c:pt>
                <c:pt idx="6353">
                  <c:v>0.63536353635363496</c:v>
                </c:pt>
                <c:pt idx="6354">
                  <c:v>0.63546354635463498</c:v>
                </c:pt>
                <c:pt idx="6355">
                  <c:v>0.635563556355635</c:v>
                </c:pt>
                <c:pt idx="6356">
                  <c:v>0.63566356635663501</c:v>
                </c:pt>
                <c:pt idx="6357">
                  <c:v>0.63576357635763503</c:v>
                </c:pt>
                <c:pt idx="6358">
                  <c:v>0.63586358635863505</c:v>
                </c:pt>
                <c:pt idx="6359">
                  <c:v>0.63596359635963595</c:v>
                </c:pt>
                <c:pt idx="6360">
                  <c:v>0.63606360636063597</c:v>
                </c:pt>
                <c:pt idx="6361">
                  <c:v>0.63616361636163599</c:v>
                </c:pt>
                <c:pt idx="6362">
                  <c:v>0.636263626362636</c:v>
                </c:pt>
                <c:pt idx="6363">
                  <c:v>0.63636363636363602</c:v>
                </c:pt>
                <c:pt idx="6364">
                  <c:v>0.63646364636463604</c:v>
                </c:pt>
                <c:pt idx="6365">
                  <c:v>0.63656365636563605</c:v>
                </c:pt>
                <c:pt idx="6366">
                  <c:v>0.63666366636663596</c:v>
                </c:pt>
                <c:pt idx="6367">
                  <c:v>0.63676367636763598</c:v>
                </c:pt>
                <c:pt idx="6368">
                  <c:v>0.636863686368636</c:v>
                </c:pt>
                <c:pt idx="6369">
                  <c:v>0.63696369636963701</c:v>
                </c:pt>
                <c:pt idx="6370">
                  <c:v>0.63706370637063703</c:v>
                </c:pt>
                <c:pt idx="6371">
                  <c:v>0.63716371637163705</c:v>
                </c:pt>
                <c:pt idx="6372">
                  <c:v>0.63726372637263695</c:v>
                </c:pt>
                <c:pt idx="6373">
                  <c:v>0.63736373637363697</c:v>
                </c:pt>
                <c:pt idx="6374">
                  <c:v>0.63746374637463699</c:v>
                </c:pt>
                <c:pt idx="6375">
                  <c:v>0.637563756375637</c:v>
                </c:pt>
                <c:pt idx="6376">
                  <c:v>0.63766376637663702</c:v>
                </c:pt>
                <c:pt idx="6377">
                  <c:v>0.63776377637763704</c:v>
                </c:pt>
                <c:pt idx="6378">
                  <c:v>0.63786378637863705</c:v>
                </c:pt>
                <c:pt idx="6379">
                  <c:v>0.63796379637963796</c:v>
                </c:pt>
                <c:pt idx="6380">
                  <c:v>0.63806380638063798</c:v>
                </c:pt>
                <c:pt idx="6381">
                  <c:v>0.63816381638163799</c:v>
                </c:pt>
                <c:pt idx="6382">
                  <c:v>0.63826382638263801</c:v>
                </c:pt>
                <c:pt idx="6383">
                  <c:v>0.63836383638363803</c:v>
                </c:pt>
                <c:pt idx="6384">
                  <c:v>0.63846384638463805</c:v>
                </c:pt>
                <c:pt idx="6385">
                  <c:v>0.63856385638563795</c:v>
                </c:pt>
                <c:pt idx="6386">
                  <c:v>0.63866386638663797</c:v>
                </c:pt>
                <c:pt idx="6387">
                  <c:v>0.63876387638763799</c:v>
                </c:pt>
                <c:pt idx="6388">
                  <c:v>0.638863886388638</c:v>
                </c:pt>
                <c:pt idx="6389">
                  <c:v>0.63896389638963902</c:v>
                </c:pt>
                <c:pt idx="6390">
                  <c:v>0.63906390639063904</c:v>
                </c:pt>
                <c:pt idx="6391">
                  <c:v>0.63916391639163905</c:v>
                </c:pt>
                <c:pt idx="6392">
                  <c:v>0.63926392639263896</c:v>
                </c:pt>
                <c:pt idx="6393">
                  <c:v>0.63936393639363898</c:v>
                </c:pt>
                <c:pt idx="6394">
                  <c:v>0.63946394639463899</c:v>
                </c:pt>
                <c:pt idx="6395">
                  <c:v>0.63956395639563901</c:v>
                </c:pt>
                <c:pt idx="6396">
                  <c:v>0.63966396639663903</c:v>
                </c:pt>
                <c:pt idx="6397">
                  <c:v>0.63976397639763904</c:v>
                </c:pt>
                <c:pt idx="6398">
                  <c:v>0.63986398639863895</c:v>
                </c:pt>
                <c:pt idx="6399">
                  <c:v>0.63996399639963997</c:v>
                </c:pt>
                <c:pt idx="6400">
                  <c:v>0.64006400640063998</c:v>
                </c:pt>
                <c:pt idx="6401">
                  <c:v>0.64016401640164</c:v>
                </c:pt>
                <c:pt idx="6402">
                  <c:v>0.64026402640264002</c:v>
                </c:pt>
                <c:pt idx="6403">
                  <c:v>0.64036403640364004</c:v>
                </c:pt>
                <c:pt idx="6404">
                  <c:v>0.64046404640464005</c:v>
                </c:pt>
                <c:pt idx="6405">
                  <c:v>0.64056405640563996</c:v>
                </c:pt>
                <c:pt idx="6406">
                  <c:v>0.64066406640663998</c:v>
                </c:pt>
                <c:pt idx="6407">
                  <c:v>0.64076407640763999</c:v>
                </c:pt>
                <c:pt idx="6408">
                  <c:v>0.64086408640864001</c:v>
                </c:pt>
                <c:pt idx="6409">
                  <c:v>0.64096409640964103</c:v>
                </c:pt>
                <c:pt idx="6410">
                  <c:v>0.64106410641064104</c:v>
                </c:pt>
                <c:pt idx="6411">
                  <c:v>0.64116411641164095</c:v>
                </c:pt>
                <c:pt idx="6412">
                  <c:v>0.64126412641264097</c:v>
                </c:pt>
                <c:pt idx="6413">
                  <c:v>0.64136413641364098</c:v>
                </c:pt>
                <c:pt idx="6414">
                  <c:v>0.641464146414641</c:v>
                </c:pt>
                <c:pt idx="6415">
                  <c:v>0.64156415641564102</c:v>
                </c:pt>
                <c:pt idx="6416">
                  <c:v>0.64166416641664104</c:v>
                </c:pt>
                <c:pt idx="6417">
                  <c:v>0.64176417641764105</c:v>
                </c:pt>
                <c:pt idx="6418">
                  <c:v>0.64186418641864096</c:v>
                </c:pt>
                <c:pt idx="6419">
                  <c:v>0.64196419641964197</c:v>
                </c:pt>
                <c:pt idx="6420">
                  <c:v>0.64206420642064199</c:v>
                </c:pt>
                <c:pt idx="6421">
                  <c:v>0.64216421642164201</c:v>
                </c:pt>
                <c:pt idx="6422">
                  <c:v>0.64226422642264203</c:v>
                </c:pt>
                <c:pt idx="6423">
                  <c:v>0.64236423642364204</c:v>
                </c:pt>
                <c:pt idx="6424">
                  <c:v>0.64246424642464195</c:v>
                </c:pt>
                <c:pt idx="6425">
                  <c:v>0.64256425642564197</c:v>
                </c:pt>
                <c:pt idx="6426">
                  <c:v>0.64266426642664198</c:v>
                </c:pt>
                <c:pt idx="6427">
                  <c:v>0.642764276427642</c:v>
                </c:pt>
                <c:pt idx="6428">
                  <c:v>0.64286428642864202</c:v>
                </c:pt>
                <c:pt idx="6429">
                  <c:v>0.64296429642964303</c:v>
                </c:pt>
                <c:pt idx="6430">
                  <c:v>0.64306430643064305</c:v>
                </c:pt>
                <c:pt idx="6431">
                  <c:v>0.64316431643164296</c:v>
                </c:pt>
                <c:pt idx="6432">
                  <c:v>0.64326432643264297</c:v>
                </c:pt>
                <c:pt idx="6433">
                  <c:v>0.64336433643364299</c:v>
                </c:pt>
                <c:pt idx="6434">
                  <c:v>0.64346434643464301</c:v>
                </c:pt>
                <c:pt idx="6435">
                  <c:v>0.64356435643564303</c:v>
                </c:pt>
                <c:pt idx="6436">
                  <c:v>0.64366436643664304</c:v>
                </c:pt>
                <c:pt idx="6437">
                  <c:v>0.64376437643764295</c:v>
                </c:pt>
                <c:pt idx="6438">
                  <c:v>0.64386438643864297</c:v>
                </c:pt>
                <c:pt idx="6439">
                  <c:v>0.64396439643964398</c:v>
                </c:pt>
                <c:pt idx="6440">
                  <c:v>0.644064406440644</c:v>
                </c:pt>
                <c:pt idx="6441">
                  <c:v>0.64416441644164402</c:v>
                </c:pt>
                <c:pt idx="6442">
                  <c:v>0.64426442644264403</c:v>
                </c:pt>
                <c:pt idx="6443">
                  <c:v>0.64436443644364405</c:v>
                </c:pt>
                <c:pt idx="6444">
                  <c:v>0.64446444644464396</c:v>
                </c:pt>
                <c:pt idx="6445">
                  <c:v>0.64456445644564397</c:v>
                </c:pt>
                <c:pt idx="6446">
                  <c:v>0.64466446644664399</c:v>
                </c:pt>
                <c:pt idx="6447">
                  <c:v>0.64476447644764401</c:v>
                </c:pt>
                <c:pt idx="6448">
                  <c:v>0.64486448644864403</c:v>
                </c:pt>
                <c:pt idx="6449">
                  <c:v>0.64496449644964404</c:v>
                </c:pt>
                <c:pt idx="6450">
                  <c:v>0.64506450645064495</c:v>
                </c:pt>
                <c:pt idx="6451">
                  <c:v>0.64516451645164496</c:v>
                </c:pt>
                <c:pt idx="6452">
                  <c:v>0.64526452645264498</c:v>
                </c:pt>
                <c:pt idx="6453">
                  <c:v>0.645364536453645</c:v>
                </c:pt>
                <c:pt idx="6454">
                  <c:v>0.64546454645464502</c:v>
                </c:pt>
                <c:pt idx="6455">
                  <c:v>0.64556455645564503</c:v>
                </c:pt>
                <c:pt idx="6456">
                  <c:v>0.64566456645664505</c:v>
                </c:pt>
                <c:pt idx="6457">
                  <c:v>0.64576457645764496</c:v>
                </c:pt>
                <c:pt idx="6458">
                  <c:v>0.64586458645864497</c:v>
                </c:pt>
                <c:pt idx="6459">
                  <c:v>0.64596459645964599</c:v>
                </c:pt>
                <c:pt idx="6460">
                  <c:v>0.64606460646064601</c:v>
                </c:pt>
                <c:pt idx="6461">
                  <c:v>0.64616461646164602</c:v>
                </c:pt>
                <c:pt idx="6462">
                  <c:v>0.64626462646264604</c:v>
                </c:pt>
                <c:pt idx="6463">
                  <c:v>0.64636463646364595</c:v>
                </c:pt>
                <c:pt idx="6464">
                  <c:v>0.64646464646464596</c:v>
                </c:pt>
                <c:pt idx="6465">
                  <c:v>0.64656465646564598</c:v>
                </c:pt>
                <c:pt idx="6466">
                  <c:v>0.646664666466646</c:v>
                </c:pt>
                <c:pt idx="6467">
                  <c:v>0.64676467646764602</c:v>
                </c:pt>
                <c:pt idx="6468">
                  <c:v>0.64686468646864603</c:v>
                </c:pt>
                <c:pt idx="6469">
                  <c:v>0.64696469646964605</c:v>
                </c:pt>
                <c:pt idx="6470">
                  <c:v>0.64706470647064696</c:v>
                </c:pt>
                <c:pt idx="6471">
                  <c:v>0.64716471647164697</c:v>
                </c:pt>
                <c:pt idx="6472">
                  <c:v>0.64726472647264699</c:v>
                </c:pt>
                <c:pt idx="6473">
                  <c:v>0.64736473647364701</c:v>
                </c:pt>
                <c:pt idx="6474">
                  <c:v>0.64746474647464702</c:v>
                </c:pt>
                <c:pt idx="6475">
                  <c:v>0.64756475647564704</c:v>
                </c:pt>
                <c:pt idx="6476">
                  <c:v>0.64766476647664695</c:v>
                </c:pt>
                <c:pt idx="6477">
                  <c:v>0.64776477647764696</c:v>
                </c:pt>
                <c:pt idx="6478">
                  <c:v>0.64786478647864698</c:v>
                </c:pt>
                <c:pt idx="6479">
                  <c:v>0.647964796479648</c:v>
                </c:pt>
                <c:pt idx="6480">
                  <c:v>0.64806480648064801</c:v>
                </c:pt>
                <c:pt idx="6481">
                  <c:v>0.64816481648164803</c:v>
                </c:pt>
                <c:pt idx="6482">
                  <c:v>0.64826482648264805</c:v>
                </c:pt>
                <c:pt idx="6483">
                  <c:v>0.64836483648364795</c:v>
                </c:pt>
                <c:pt idx="6484">
                  <c:v>0.64846484648464797</c:v>
                </c:pt>
                <c:pt idx="6485">
                  <c:v>0.64856485648564799</c:v>
                </c:pt>
                <c:pt idx="6486">
                  <c:v>0.64866486648664801</c:v>
                </c:pt>
                <c:pt idx="6487">
                  <c:v>0.64876487648764802</c:v>
                </c:pt>
                <c:pt idx="6488">
                  <c:v>0.64886488648864804</c:v>
                </c:pt>
                <c:pt idx="6489">
                  <c:v>0.64896489648964895</c:v>
                </c:pt>
                <c:pt idx="6490">
                  <c:v>0.64906490649064896</c:v>
                </c:pt>
                <c:pt idx="6491">
                  <c:v>0.64916491649164898</c:v>
                </c:pt>
                <c:pt idx="6492">
                  <c:v>0.649264926492649</c:v>
                </c:pt>
                <c:pt idx="6493">
                  <c:v>0.64936493649364901</c:v>
                </c:pt>
                <c:pt idx="6494">
                  <c:v>0.64946494649464903</c:v>
                </c:pt>
                <c:pt idx="6495">
                  <c:v>0.64956495649564905</c:v>
                </c:pt>
                <c:pt idx="6496">
                  <c:v>0.64966496649664895</c:v>
                </c:pt>
                <c:pt idx="6497">
                  <c:v>0.64976497649764897</c:v>
                </c:pt>
                <c:pt idx="6498">
                  <c:v>0.64986498649864899</c:v>
                </c:pt>
                <c:pt idx="6499">
                  <c:v>0.64996499649965001</c:v>
                </c:pt>
                <c:pt idx="6500">
                  <c:v>0.65006500650065002</c:v>
                </c:pt>
                <c:pt idx="6501">
                  <c:v>0.65016501650165004</c:v>
                </c:pt>
                <c:pt idx="6502">
                  <c:v>0.65026502650264995</c:v>
                </c:pt>
                <c:pt idx="6503">
                  <c:v>0.65036503650364996</c:v>
                </c:pt>
                <c:pt idx="6504">
                  <c:v>0.65046504650464998</c:v>
                </c:pt>
                <c:pt idx="6505">
                  <c:v>0.65056505650565</c:v>
                </c:pt>
                <c:pt idx="6506">
                  <c:v>0.65066506650665001</c:v>
                </c:pt>
                <c:pt idx="6507">
                  <c:v>0.65076507650765003</c:v>
                </c:pt>
                <c:pt idx="6508">
                  <c:v>0.65086508650865005</c:v>
                </c:pt>
                <c:pt idx="6509">
                  <c:v>0.65096509650965095</c:v>
                </c:pt>
                <c:pt idx="6510">
                  <c:v>0.65106510651065097</c:v>
                </c:pt>
                <c:pt idx="6511">
                  <c:v>0.65116511651165099</c:v>
                </c:pt>
                <c:pt idx="6512">
                  <c:v>0.651265126512651</c:v>
                </c:pt>
                <c:pt idx="6513">
                  <c:v>0.65136513651365102</c:v>
                </c:pt>
                <c:pt idx="6514">
                  <c:v>0.65146514651465104</c:v>
                </c:pt>
                <c:pt idx="6515">
                  <c:v>0.65156515651565095</c:v>
                </c:pt>
                <c:pt idx="6516">
                  <c:v>0.65166516651665096</c:v>
                </c:pt>
                <c:pt idx="6517">
                  <c:v>0.65176517651765098</c:v>
                </c:pt>
                <c:pt idx="6518">
                  <c:v>0.651865186518651</c:v>
                </c:pt>
                <c:pt idx="6519">
                  <c:v>0.65196519651965201</c:v>
                </c:pt>
                <c:pt idx="6520">
                  <c:v>0.65206520652065203</c:v>
                </c:pt>
                <c:pt idx="6521">
                  <c:v>0.65216521652165205</c:v>
                </c:pt>
                <c:pt idx="6522">
                  <c:v>0.65226522652265195</c:v>
                </c:pt>
                <c:pt idx="6523">
                  <c:v>0.65236523652365197</c:v>
                </c:pt>
                <c:pt idx="6524">
                  <c:v>0.65246524652465199</c:v>
                </c:pt>
                <c:pt idx="6525">
                  <c:v>0.652565256525652</c:v>
                </c:pt>
                <c:pt idx="6526">
                  <c:v>0.65266526652665202</c:v>
                </c:pt>
                <c:pt idx="6527">
                  <c:v>0.65276527652765204</c:v>
                </c:pt>
                <c:pt idx="6528">
                  <c:v>0.65286528652865194</c:v>
                </c:pt>
                <c:pt idx="6529">
                  <c:v>0.65296529652965296</c:v>
                </c:pt>
                <c:pt idx="6530">
                  <c:v>0.65306530653065298</c:v>
                </c:pt>
                <c:pt idx="6531">
                  <c:v>0.653165316531653</c:v>
                </c:pt>
                <c:pt idx="6532">
                  <c:v>0.65326532653265301</c:v>
                </c:pt>
                <c:pt idx="6533">
                  <c:v>0.65336533653365303</c:v>
                </c:pt>
                <c:pt idx="6534">
                  <c:v>0.65346534653465305</c:v>
                </c:pt>
                <c:pt idx="6535">
                  <c:v>0.65356535653565295</c:v>
                </c:pt>
                <c:pt idx="6536">
                  <c:v>0.65366536653665297</c:v>
                </c:pt>
                <c:pt idx="6537">
                  <c:v>0.65376537653765299</c:v>
                </c:pt>
                <c:pt idx="6538">
                  <c:v>0.653865386538653</c:v>
                </c:pt>
                <c:pt idx="6539">
                  <c:v>0.65396539653965402</c:v>
                </c:pt>
                <c:pt idx="6540">
                  <c:v>0.65406540654065404</c:v>
                </c:pt>
                <c:pt idx="6541">
                  <c:v>0.65416541654165405</c:v>
                </c:pt>
                <c:pt idx="6542">
                  <c:v>0.65426542654265396</c:v>
                </c:pt>
                <c:pt idx="6543">
                  <c:v>0.65436543654365398</c:v>
                </c:pt>
                <c:pt idx="6544">
                  <c:v>0.65446544654465399</c:v>
                </c:pt>
                <c:pt idx="6545">
                  <c:v>0.65456545654565401</c:v>
                </c:pt>
                <c:pt idx="6546">
                  <c:v>0.65466546654665403</c:v>
                </c:pt>
                <c:pt idx="6547">
                  <c:v>0.65476547654765405</c:v>
                </c:pt>
                <c:pt idx="6548">
                  <c:v>0.65486548654865395</c:v>
                </c:pt>
                <c:pt idx="6549">
                  <c:v>0.65496549654965497</c:v>
                </c:pt>
                <c:pt idx="6550">
                  <c:v>0.65506550655065499</c:v>
                </c:pt>
                <c:pt idx="6551">
                  <c:v>0.655165516551655</c:v>
                </c:pt>
                <c:pt idx="6552">
                  <c:v>0.65526552655265502</c:v>
                </c:pt>
                <c:pt idx="6553">
                  <c:v>0.65536553655365504</c:v>
                </c:pt>
                <c:pt idx="6554">
                  <c:v>0.65546554655465505</c:v>
                </c:pt>
                <c:pt idx="6555">
                  <c:v>0.65556555655565496</c:v>
                </c:pt>
                <c:pt idx="6556">
                  <c:v>0.65566556655665498</c:v>
                </c:pt>
                <c:pt idx="6557">
                  <c:v>0.65576557655765499</c:v>
                </c:pt>
                <c:pt idx="6558">
                  <c:v>0.65586558655865501</c:v>
                </c:pt>
                <c:pt idx="6559">
                  <c:v>0.65596559655965603</c:v>
                </c:pt>
                <c:pt idx="6560">
                  <c:v>0.65606560656065604</c:v>
                </c:pt>
                <c:pt idx="6561">
                  <c:v>0.65616561656165595</c:v>
                </c:pt>
                <c:pt idx="6562">
                  <c:v>0.65626562656265597</c:v>
                </c:pt>
                <c:pt idx="6563">
                  <c:v>0.65636563656365599</c:v>
                </c:pt>
                <c:pt idx="6564">
                  <c:v>0.656465646564656</c:v>
                </c:pt>
                <c:pt idx="6565">
                  <c:v>0.65656565656565602</c:v>
                </c:pt>
                <c:pt idx="6566">
                  <c:v>0.65666566656665604</c:v>
                </c:pt>
                <c:pt idx="6567">
                  <c:v>0.65676567656765605</c:v>
                </c:pt>
                <c:pt idx="6568">
                  <c:v>0.65686568656865596</c:v>
                </c:pt>
                <c:pt idx="6569">
                  <c:v>0.65696569656965698</c:v>
                </c:pt>
                <c:pt idx="6570">
                  <c:v>0.65706570657065699</c:v>
                </c:pt>
                <c:pt idx="6571">
                  <c:v>0.65716571657165701</c:v>
                </c:pt>
                <c:pt idx="6572">
                  <c:v>0.65726572657265703</c:v>
                </c:pt>
                <c:pt idx="6573">
                  <c:v>0.65736573657365704</c:v>
                </c:pt>
                <c:pt idx="6574">
                  <c:v>0.65746574657465695</c:v>
                </c:pt>
                <c:pt idx="6575">
                  <c:v>0.65756575657565697</c:v>
                </c:pt>
                <c:pt idx="6576">
                  <c:v>0.65766576657665698</c:v>
                </c:pt>
                <c:pt idx="6577">
                  <c:v>0.657765776577657</c:v>
                </c:pt>
                <c:pt idx="6578">
                  <c:v>0.65786578657865702</c:v>
                </c:pt>
                <c:pt idx="6579">
                  <c:v>0.65796579657965804</c:v>
                </c:pt>
                <c:pt idx="6580">
                  <c:v>0.65806580658065805</c:v>
                </c:pt>
                <c:pt idx="6581">
                  <c:v>0.65816581658165796</c:v>
                </c:pt>
                <c:pt idx="6582">
                  <c:v>0.65826582658265798</c:v>
                </c:pt>
                <c:pt idx="6583">
                  <c:v>0.65836583658365799</c:v>
                </c:pt>
                <c:pt idx="6584">
                  <c:v>0.65846584658465801</c:v>
                </c:pt>
                <c:pt idx="6585">
                  <c:v>0.65856585658565803</c:v>
                </c:pt>
                <c:pt idx="6586">
                  <c:v>0.65866586658665804</c:v>
                </c:pt>
                <c:pt idx="6587">
                  <c:v>0.65876587658765795</c:v>
                </c:pt>
                <c:pt idx="6588">
                  <c:v>0.65886588658865797</c:v>
                </c:pt>
                <c:pt idx="6589">
                  <c:v>0.65896589658965898</c:v>
                </c:pt>
                <c:pt idx="6590">
                  <c:v>0.659065906590659</c:v>
                </c:pt>
                <c:pt idx="6591">
                  <c:v>0.65916591659165902</c:v>
                </c:pt>
                <c:pt idx="6592">
                  <c:v>0.65926592659265904</c:v>
                </c:pt>
                <c:pt idx="6593">
                  <c:v>0.65936593659365905</c:v>
                </c:pt>
                <c:pt idx="6594">
                  <c:v>0.65946594659465896</c:v>
                </c:pt>
                <c:pt idx="6595">
                  <c:v>0.65956595659565898</c:v>
                </c:pt>
                <c:pt idx="6596">
                  <c:v>0.65966596659665899</c:v>
                </c:pt>
                <c:pt idx="6597">
                  <c:v>0.65976597659765901</c:v>
                </c:pt>
                <c:pt idx="6598">
                  <c:v>0.65986598659865903</c:v>
                </c:pt>
                <c:pt idx="6599">
                  <c:v>0.65996599659966004</c:v>
                </c:pt>
                <c:pt idx="6600">
                  <c:v>0.66006600660065995</c:v>
                </c:pt>
                <c:pt idx="6601">
                  <c:v>0.66016601660165997</c:v>
                </c:pt>
                <c:pt idx="6602">
                  <c:v>0.66026602660265998</c:v>
                </c:pt>
                <c:pt idx="6603">
                  <c:v>0.66036603660366</c:v>
                </c:pt>
                <c:pt idx="6604">
                  <c:v>0.66046604660466002</c:v>
                </c:pt>
                <c:pt idx="6605">
                  <c:v>0.66056605660566003</c:v>
                </c:pt>
                <c:pt idx="6606">
                  <c:v>0.66066606660666005</c:v>
                </c:pt>
                <c:pt idx="6607">
                  <c:v>0.66076607660765996</c:v>
                </c:pt>
                <c:pt idx="6608">
                  <c:v>0.66086608660865997</c:v>
                </c:pt>
                <c:pt idx="6609">
                  <c:v>0.66096609660966099</c:v>
                </c:pt>
                <c:pt idx="6610">
                  <c:v>0.66106610661066101</c:v>
                </c:pt>
                <c:pt idx="6611">
                  <c:v>0.66116611661166103</c:v>
                </c:pt>
                <c:pt idx="6612">
                  <c:v>0.66126612661266104</c:v>
                </c:pt>
                <c:pt idx="6613">
                  <c:v>0.66136613661366095</c:v>
                </c:pt>
                <c:pt idx="6614">
                  <c:v>0.66146614661466097</c:v>
                </c:pt>
                <c:pt idx="6615">
                  <c:v>0.66156615661566098</c:v>
                </c:pt>
                <c:pt idx="6616">
                  <c:v>0.661666166616661</c:v>
                </c:pt>
                <c:pt idx="6617">
                  <c:v>0.66176617661766102</c:v>
                </c:pt>
                <c:pt idx="6618">
                  <c:v>0.66186618661866103</c:v>
                </c:pt>
                <c:pt idx="6619">
                  <c:v>0.66196619661966105</c:v>
                </c:pt>
                <c:pt idx="6620">
                  <c:v>0.66206620662066196</c:v>
                </c:pt>
                <c:pt idx="6621">
                  <c:v>0.66216621662166197</c:v>
                </c:pt>
                <c:pt idx="6622">
                  <c:v>0.66226622662266199</c:v>
                </c:pt>
                <c:pt idx="6623">
                  <c:v>0.66236623662366201</c:v>
                </c:pt>
                <c:pt idx="6624">
                  <c:v>0.66246624662466203</c:v>
                </c:pt>
                <c:pt idx="6625">
                  <c:v>0.66256625662566204</c:v>
                </c:pt>
                <c:pt idx="6626">
                  <c:v>0.66266626662666195</c:v>
                </c:pt>
                <c:pt idx="6627">
                  <c:v>0.66276627662766197</c:v>
                </c:pt>
                <c:pt idx="6628">
                  <c:v>0.66286628662866198</c:v>
                </c:pt>
                <c:pt idx="6629">
                  <c:v>0.662966296629663</c:v>
                </c:pt>
                <c:pt idx="6630">
                  <c:v>0.66306630663066302</c:v>
                </c:pt>
                <c:pt idx="6631">
                  <c:v>0.66316631663166303</c:v>
                </c:pt>
                <c:pt idx="6632">
                  <c:v>0.66326632663266305</c:v>
                </c:pt>
                <c:pt idx="6633">
                  <c:v>0.66336633663366296</c:v>
                </c:pt>
                <c:pt idx="6634">
                  <c:v>0.66346634663466297</c:v>
                </c:pt>
                <c:pt idx="6635">
                  <c:v>0.66356635663566299</c:v>
                </c:pt>
                <c:pt idx="6636">
                  <c:v>0.66366636663666301</c:v>
                </c:pt>
                <c:pt idx="6637">
                  <c:v>0.66376637663766302</c:v>
                </c:pt>
                <c:pt idx="6638">
                  <c:v>0.66386638663866304</c:v>
                </c:pt>
                <c:pt idx="6639">
                  <c:v>0.66396639663966395</c:v>
                </c:pt>
                <c:pt idx="6640">
                  <c:v>0.66406640664066396</c:v>
                </c:pt>
                <c:pt idx="6641">
                  <c:v>0.66416641664166398</c:v>
                </c:pt>
                <c:pt idx="6642">
                  <c:v>0.664266426642664</c:v>
                </c:pt>
                <c:pt idx="6643">
                  <c:v>0.66436643664366402</c:v>
                </c:pt>
                <c:pt idx="6644">
                  <c:v>0.66446644664466403</c:v>
                </c:pt>
                <c:pt idx="6645">
                  <c:v>0.66456645664566405</c:v>
                </c:pt>
                <c:pt idx="6646">
                  <c:v>0.66466646664666396</c:v>
                </c:pt>
                <c:pt idx="6647">
                  <c:v>0.66476647664766397</c:v>
                </c:pt>
                <c:pt idx="6648">
                  <c:v>0.66486648664866399</c:v>
                </c:pt>
                <c:pt idx="6649">
                  <c:v>0.66496649664966501</c:v>
                </c:pt>
                <c:pt idx="6650">
                  <c:v>0.66506650665066502</c:v>
                </c:pt>
                <c:pt idx="6651">
                  <c:v>0.66516651665166504</c:v>
                </c:pt>
                <c:pt idx="6652">
                  <c:v>0.66526652665266495</c:v>
                </c:pt>
                <c:pt idx="6653">
                  <c:v>0.66536653665366496</c:v>
                </c:pt>
                <c:pt idx="6654">
                  <c:v>0.66546654665466498</c:v>
                </c:pt>
                <c:pt idx="6655">
                  <c:v>0.665566556655665</c:v>
                </c:pt>
                <c:pt idx="6656">
                  <c:v>0.66566656665666502</c:v>
                </c:pt>
                <c:pt idx="6657">
                  <c:v>0.66576657665766503</c:v>
                </c:pt>
                <c:pt idx="6658">
                  <c:v>0.66586658665866505</c:v>
                </c:pt>
                <c:pt idx="6659">
                  <c:v>0.66596659665966595</c:v>
                </c:pt>
                <c:pt idx="6660">
                  <c:v>0.66606660666066597</c:v>
                </c:pt>
                <c:pt idx="6661">
                  <c:v>0.66616661666166599</c:v>
                </c:pt>
                <c:pt idx="6662">
                  <c:v>0.66626662666266601</c:v>
                </c:pt>
                <c:pt idx="6663">
                  <c:v>0.66636663666366602</c:v>
                </c:pt>
                <c:pt idx="6664">
                  <c:v>0.66646664666466604</c:v>
                </c:pt>
                <c:pt idx="6665">
                  <c:v>0.66656665666566595</c:v>
                </c:pt>
                <c:pt idx="6666">
                  <c:v>0.66666666666666596</c:v>
                </c:pt>
                <c:pt idx="6667">
                  <c:v>0.66676667666766598</c:v>
                </c:pt>
                <c:pt idx="6668">
                  <c:v>0.666866686668666</c:v>
                </c:pt>
                <c:pt idx="6669">
                  <c:v>0.66696669666966701</c:v>
                </c:pt>
                <c:pt idx="6670">
                  <c:v>0.66706670667066703</c:v>
                </c:pt>
                <c:pt idx="6671">
                  <c:v>0.66716671667166705</c:v>
                </c:pt>
                <c:pt idx="6672">
                  <c:v>0.66726672667266695</c:v>
                </c:pt>
                <c:pt idx="6673">
                  <c:v>0.66736673667366697</c:v>
                </c:pt>
                <c:pt idx="6674">
                  <c:v>0.66746674667466699</c:v>
                </c:pt>
                <c:pt idx="6675">
                  <c:v>0.66756675667566701</c:v>
                </c:pt>
                <c:pt idx="6676">
                  <c:v>0.66766676667666702</c:v>
                </c:pt>
                <c:pt idx="6677">
                  <c:v>0.66776677667766704</c:v>
                </c:pt>
                <c:pt idx="6678">
                  <c:v>0.66786678667866695</c:v>
                </c:pt>
                <c:pt idx="6679">
                  <c:v>0.66796679667966796</c:v>
                </c:pt>
                <c:pt idx="6680">
                  <c:v>0.66806680668066798</c:v>
                </c:pt>
                <c:pt idx="6681">
                  <c:v>0.668166816681668</c:v>
                </c:pt>
                <c:pt idx="6682">
                  <c:v>0.66826682668266801</c:v>
                </c:pt>
                <c:pt idx="6683">
                  <c:v>0.66836683668366803</c:v>
                </c:pt>
                <c:pt idx="6684">
                  <c:v>0.66846684668466805</c:v>
                </c:pt>
                <c:pt idx="6685">
                  <c:v>0.66856685668566795</c:v>
                </c:pt>
                <c:pt idx="6686">
                  <c:v>0.66866686668666797</c:v>
                </c:pt>
                <c:pt idx="6687">
                  <c:v>0.66876687668766799</c:v>
                </c:pt>
                <c:pt idx="6688">
                  <c:v>0.66886688668866801</c:v>
                </c:pt>
                <c:pt idx="6689">
                  <c:v>0.66896689668966902</c:v>
                </c:pt>
                <c:pt idx="6690">
                  <c:v>0.66906690669066904</c:v>
                </c:pt>
                <c:pt idx="6691">
                  <c:v>0.66916691669166894</c:v>
                </c:pt>
                <c:pt idx="6692">
                  <c:v>0.66926692669266896</c:v>
                </c:pt>
                <c:pt idx="6693">
                  <c:v>0.66936693669366898</c:v>
                </c:pt>
                <c:pt idx="6694">
                  <c:v>0.669466946694669</c:v>
                </c:pt>
                <c:pt idx="6695">
                  <c:v>0.66956695669566901</c:v>
                </c:pt>
                <c:pt idx="6696">
                  <c:v>0.66966696669666903</c:v>
                </c:pt>
                <c:pt idx="6697">
                  <c:v>0.66976697669766905</c:v>
                </c:pt>
                <c:pt idx="6698">
                  <c:v>0.66986698669866895</c:v>
                </c:pt>
                <c:pt idx="6699">
                  <c:v>0.66996699669966997</c:v>
                </c:pt>
                <c:pt idx="6700">
                  <c:v>0.67006700670066999</c:v>
                </c:pt>
                <c:pt idx="6701">
                  <c:v>0.67016701670167</c:v>
                </c:pt>
                <c:pt idx="6702">
                  <c:v>0.67026702670267002</c:v>
                </c:pt>
                <c:pt idx="6703">
                  <c:v>0.67036703670367004</c:v>
                </c:pt>
                <c:pt idx="6704">
                  <c:v>0.67046704670467006</c:v>
                </c:pt>
                <c:pt idx="6705">
                  <c:v>0.67056705670566996</c:v>
                </c:pt>
                <c:pt idx="6706">
                  <c:v>0.67066706670666998</c:v>
                </c:pt>
                <c:pt idx="6707">
                  <c:v>0.67076707670767</c:v>
                </c:pt>
                <c:pt idx="6708">
                  <c:v>0.67086708670867001</c:v>
                </c:pt>
                <c:pt idx="6709">
                  <c:v>0.67096709670967103</c:v>
                </c:pt>
                <c:pt idx="6710">
                  <c:v>0.67106710671067105</c:v>
                </c:pt>
                <c:pt idx="6711">
                  <c:v>0.67116711671167095</c:v>
                </c:pt>
                <c:pt idx="6712">
                  <c:v>0.67126712671267097</c:v>
                </c:pt>
                <c:pt idx="6713">
                  <c:v>0.67136713671367099</c:v>
                </c:pt>
                <c:pt idx="6714">
                  <c:v>0.671467146714671</c:v>
                </c:pt>
                <c:pt idx="6715">
                  <c:v>0.67156715671567102</c:v>
                </c:pt>
                <c:pt idx="6716">
                  <c:v>0.67166716671667104</c:v>
                </c:pt>
                <c:pt idx="6717">
                  <c:v>0.67176717671767106</c:v>
                </c:pt>
                <c:pt idx="6718">
                  <c:v>0.67186718671867096</c:v>
                </c:pt>
                <c:pt idx="6719">
                  <c:v>0.67196719671967198</c:v>
                </c:pt>
                <c:pt idx="6720">
                  <c:v>0.67206720672067199</c:v>
                </c:pt>
                <c:pt idx="6721">
                  <c:v>0.67216721672167201</c:v>
                </c:pt>
                <c:pt idx="6722">
                  <c:v>0.67226722672267203</c:v>
                </c:pt>
                <c:pt idx="6723">
                  <c:v>0.67236723672367205</c:v>
                </c:pt>
                <c:pt idx="6724">
                  <c:v>0.67246724672467195</c:v>
                </c:pt>
                <c:pt idx="6725">
                  <c:v>0.67256725672567197</c:v>
                </c:pt>
                <c:pt idx="6726">
                  <c:v>0.67266726672667199</c:v>
                </c:pt>
                <c:pt idx="6727">
                  <c:v>0.672767276727672</c:v>
                </c:pt>
                <c:pt idx="6728">
                  <c:v>0.67286728672867202</c:v>
                </c:pt>
                <c:pt idx="6729">
                  <c:v>0.67296729672967304</c:v>
                </c:pt>
                <c:pt idx="6730">
                  <c:v>0.67306730673067305</c:v>
                </c:pt>
                <c:pt idx="6731">
                  <c:v>0.67316731673167296</c:v>
                </c:pt>
                <c:pt idx="6732">
                  <c:v>0.67326732673267298</c:v>
                </c:pt>
                <c:pt idx="6733">
                  <c:v>0.67336733673367299</c:v>
                </c:pt>
                <c:pt idx="6734">
                  <c:v>0.67346734673467301</c:v>
                </c:pt>
                <c:pt idx="6735">
                  <c:v>0.67356735673567303</c:v>
                </c:pt>
                <c:pt idx="6736">
                  <c:v>0.67366736673667305</c:v>
                </c:pt>
                <c:pt idx="6737">
                  <c:v>0.67376737673767295</c:v>
                </c:pt>
                <c:pt idx="6738">
                  <c:v>0.67386738673867297</c:v>
                </c:pt>
                <c:pt idx="6739">
                  <c:v>0.67396739673967399</c:v>
                </c:pt>
                <c:pt idx="6740">
                  <c:v>0.674067406740674</c:v>
                </c:pt>
                <c:pt idx="6741">
                  <c:v>0.67416741674167402</c:v>
                </c:pt>
                <c:pt idx="6742">
                  <c:v>0.67426742674267404</c:v>
                </c:pt>
                <c:pt idx="6743">
                  <c:v>0.67436743674367405</c:v>
                </c:pt>
                <c:pt idx="6744">
                  <c:v>0.67446744674467396</c:v>
                </c:pt>
                <c:pt idx="6745">
                  <c:v>0.67456745674567398</c:v>
                </c:pt>
                <c:pt idx="6746">
                  <c:v>0.67466746674667399</c:v>
                </c:pt>
                <c:pt idx="6747">
                  <c:v>0.67476747674767401</c:v>
                </c:pt>
                <c:pt idx="6748">
                  <c:v>0.67486748674867403</c:v>
                </c:pt>
                <c:pt idx="6749">
                  <c:v>0.67496749674967504</c:v>
                </c:pt>
                <c:pt idx="6750">
                  <c:v>0.67506750675067495</c:v>
                </c:pt>
                <c:pt idx="6751">
                  <c:v>0.67516751675167497</c:v>
                </c:pt>
                <c:pt idx="6752">
                  <c:v>0.67526752675267498</c:v>
                </c:pt>
                <c:pt idx="6753">
                  <c:v>0.675367536753675</c:v>
                </c:pt>
                <c:pt idx="6754">
                  <c:v>0.67546754675467502</c:v>
                </c:pt>
                <c:pt idx="6755">
                  <c:v>0.67556755675567504</c:v>
                </c:pt>
                <c:pt idx="6756">
                  <c:v>0.67566756675667505</c:v>
                </c:pt>
                <c:pt idx="6757">
                  <c:v>0.67576757675767496</c:v>
                </c:pt>
                <c:pt idx="6758">
                  <c:v>0.67586758675867498</c:v>
                </c:pt>
                <c:pt idx="6759">
                  <c:v>0.67596759675967599</c:v>
                </c:pt>
                <c:pt idx="6760">
                  <c:v>0.67606760676067601</c:v>
                </c:pt>
                <c:pt idx="6761">
                  <c:v>0.67616761676167603</c:v>
                </c:pt>
                <c:pt idx="6762">
                  <c:v>0.67626762676267604</c:v>
                </c:pt>
                <c:pt idx="6763">
                  <c:v>0.67636763676367595</c:v>
                </c:pt>
                <c:pt idx="6764">
                  <c:v>0.67646764676467597</c:v>
                </c:pt>
                <c:pt idx="6765">
                  <c:v>0.67656765676567598</c:v>
                </c:pt>
                <c:pt idx="6766">
                  <c:v>0.676667666766676</c:v>
                </c:pt>
                <c:pt idx="6767">
                  <c:v>0.67676767676767602</c:v>
                </c:pt>
                <c:pt idx="6768">
                  <c:v>0.67686768676867604</c:v>
                </c:pt>
                <c:pt idx="6769">
                  <c:v>0.67696769676967605</c:v>
                </c:pt>
                <c:pt idx="6770">
                  <c:v>0.67706770677067696</c:v>
                </c:pt>
                <c:pt idx="6771">
                  <c:v>0.67716771677167698</c:v>
                </c:pt>
                <c:pt idx="6772">
                  <c:v>0.67726772677267699</c:v>
                </c:pt>
                <c:pt idx="6773">
                  <c:v>0.67736773677367701</c:v>
                </c:pt>
                <c:pt idx="6774">
                  <c:v>0.67746774677467703</c:v>
                </c:pt>
                <c:pt idx="6775">
                  <c:v>0.67756775677567704</c:v>
                </c:pt>
                <c:pt idx="6776">
                  <c:v>0.67766776677667695</c:v>
                </c:pt>
                <c:pt idx="6777">
                  <c:v>0.67776777677767697</c:v>
                </c:pt>
                <c:pt idx="6778">
                  <c:v>0.67786778677867698</c:v>
                </c:pt>
                <c:pt idx="6779">
                  <c:v>0.677967796779678</c:v>
                </c:pt>
                <c:pt idx="6780">
                  <c:v>0.67806780678067802</c:v>
                </c:pt>
                <c:pt idx="6781">
                  <c:v>0.67816781678167803</c:v>
                </c:pt>
                <c:pt idx="6782">
                  <c:v>0.67826782678267805</c:v>
                </c:pt>
                <c:pt idx="6783">
                  <c:v>0.67836783678367796</c:v>
                </c:pt>
                <c:pt idx="6784">
                  <c:v>0.67846784678467797</c:v>
                </c:pt>
                <c:pt idx="6785">
                  <c:v>0.67856785678567799</c:v>
                </c:pt>
                <c:pt idx="6786">
                  <c:v>0.67866786678667801</c:v>
                </c:pt>
                <c:pt idx="6787">
                  <c:v>0.67876787678767803</c:v>
                </c:pt>
                <c:pt idx="6788">
                  <c:v>0.67886788678867804</c:v>
                </c:pt>
                <c:pt idx="6789">
                  <c:v>0.67896789678967895</c:v>
                </c:pt>
                <c:pt idx="6790">
                  <c:v>0.67906790679067897</c:v>
                </c:pt>
                <c:pt idx="6791">
                  <c:v>0.67916791679167898</c:v>
                </c:pt>
                <c:pt idx="6792">
                  <c:v>0.679267926792679</c:v>
                </c:pt>
                <c:pt idx="6793">
                  <c:v>0.67936793679367902</c:v>
                </c:pt>
                <c:pt idx="6794">
                  <c:v>0.67946794679467903</c:v>
                </c:pt>
                <c:pt idx="6795">
                  <c:v>0.67956795679567905</c:v>
                </c:pt>
                <c:pt idx="6796">
                  <c:v>0.67966796679667896</c:v>
                </c:pt>
                <c:pt idx="6797">
                  <c:v>0.67976797679767897</c:v>
                </c:pt>
                <c:pt idx="6798">
                  <c:v>0.67986798679867899</c:v>
                </c:pt>
                <c:pt idx="6799">
                  <c:v>0.67996799679968001</c:v>
                </c:pt>
                <c:pt idx="6800">
                  <c:v>0.68006800680068002</c:v>
                </c:pt>
                <c:pt idx="6801">
                  <c:v>0.68016801680168004</c:v>
                </c:pt>
                <c:pt idx="6802">
                  <c:v>0.68026802680267995</c:v>
                </c:pt>
                <c:pt idx="6803">
                  <c:v>0.68036803680367997</c:v>
                </c:pt>
                <c:pt idx="6804">
                  <c:v>0.68046804680467998</c:v>
                </c:pt>
                <c:pt idx="6805">
                  <c:v>0.68056805680568</c:v>
                </c:pt>
                <c:pt idx="6806">
                  <c:v>0.68066806680668002</c:v>
                </c:pt>
                <c:pt idx="6807">
                  <c:v>0.68076807680768003</c:v>
                </c:pt>
                <c:pt idx="6808">
                  <c:v>0.68086808680868005</c:v>
                </c:pt>
                <c:pt idx="6809">
                  <c:v>0.68096809680968096</c:v>
                </c:pt>
                <c:pt idx="6810">
                  <c:v>0.68106810681068097</c:v>
                </c:pt>
                <c:pt idx="6811">
                  <c:v>0.68116811681168099</c:v>
                </c:pt>
                <c:pt idx="6812">
                  <c:v>0.68126812681268101</c:v>
                </c:pt>
                <c:pt idx="6813">
                  <c:v>0.68136813681368102</c:v>
                </c:pt>
                <c:pt idx="6814">
                  <c:v>0.68146814681468104</c:v>
                </c:pt>
                <c:pt idx="6815">
                  <c:v>0.68156815681568095</c:v>
                </c:pt>
                <c:pt idx="6816">
                  <c:v>0.68166816681668096</c:v>
                </c:pt>
                <c:pt idx="6817">
                  <c:v>0.68176817681768098</c:v>
                </c:pt>
                <c:pt idx="6818">
                  <c:v>0.681868186818681</c:v>
                </c:pt>
                <c:pt idx="6819">
                  <c:v>0.68196819681968202</c:v>
                </c:pt>
                <c:pt idx="6820">
                  <c:v>0.68206820682068203</c:v>
                </c:pt>
                <c:pt idx="6821">
                  <c:v>0.68216821682168205</c:v>
                </c:pt>
                <c:pt idx="6822">
                  <c:v>0.68226822682268196</c:v>
                </c:pt>
                <c:pt idx="6823">
                  <c:v>0.68236823682368197</c:v>
                </c:pt>
                <c:pt idx="6824">
                  <c:v>0.68246824682468199</c:v>
                </c:pt>
                <c:pt idx="6825">
                  <c:v>0.68256825682568201</c:v>
                </c:pt>
                <c:pt idx="6826">
                  <c:v>0.68266826682668202</c:v>
                </c:pt>
                <c:pt idx="6827">
                  <c:v>0.68276827682768204</c:v>
                </c:pt>
                <c:pt idx="6828">
                  <c:v>0.68286828682868195</c:v>
                </c:pt>
                <c:pt idx="6829">
                  <c:v>0.68296829682968296</c:v>
                </c:pt>
                <c:pt idx="6830">
                  <c:v>0.68306830683068298</c:v>
                </c:pt>
                <c:pt idx="6831">
                  <c:v>0.683168316831683</c:v>
                </c:pt>
                <c:pt idx="6832">
                  <c:v>0.68326832683268302</c:v>
                </c:pt>
                <c:pt idx="6833">
                  <c:v>0.68336833683368303</c:v>
                </c:pt>
                <c:pt idx="6834">
                  <c:v>0.68346834683468305</c:v>
                </c:pt>
                <c:pt idx="6835">
                  <c:v>0.68356835683568296</c:v>
                </c:pt>
                <c:pt idx="6836">
                  <c:v>0.68366836683668297</c:v>
                </c:pt>
                <c:pt idx="6837">
                  <c:v>0.68376837683768299</c:v>
                </c:pt>
                <c:pt idx="6838">
                  <c:v>0.68386838683868301</c:v>
                </c:pt>
                <c:pt idx="6839">
                  <c:v>0.68396839683968402</c:v>
                </c:pt>
                <c:pt idx="6840">
                  <c:v>0.68406840684068404</c:v>
                </c:pt>
                <c:pt idx="6841">
                  <c:v>0.68416841684168395</c:v>
                </c:pt>
                <c:pt idx="6842">
                  <c:v>0.68426842684268396</c:v>
                </c:pt>
                <c:pt idx="6843">
                  <c:v>0.68436843684368398</c:v>
                </c:pt>
                <c:pt idx="6844">
                  <c:v>0.684468446844684</c:v>
                </c:pt>
                <c:pt idx="6845">
                  <c:v>0.68456845684568401</c:v>
                </c:pt>
                <c:pt idx="6846">
                  <c:v>0.68466846684668403</c:v>
                </c:pt>
                <c:pt idx="6847">
                  <c:v>0.68476847684768405</c:v>
                </c:pt>
                <c:pt idx="6848">
                  <c:v>0.68486848684868395</c:v>
                </c:pt>
                <c:pt idx="6849">
                  <c:v>0.68496849684968497</c:v>
                </c:pt>
                <c:pt idx="6850">
                  <c:v>0.68506850685068499</c:v>
                </c:pt>
                <c:pt idx="6851">
                  <c:v>0.68516851685168501</c:v>
                </c:pt>
                <c:pt idx="6852">
                  <c:v>0.68526852685268502</c:v>
                </c:pt>
                <c:pt idx="6853">
                  <c:v>0.68536853685368504</c:v>
                </c:pt>
                <c:pt idx="6854">
                  <c:v>0.68546854685468495</c:v>
                </c:pt>
                <c:pt idx="6855">
                  <c:v>0.68556855685568496</c:v>
                </c:pt>
                <c:pt idx="6856">
                  <c:v>0.68566856685668498</c:v>
                </c:pt>
                <c:pt idx="6857">
                  <c:v>0.685768576857685</c:v>
                </c:pt>
                <c:pt idx="6858">
                  <c:v>0.68586858685868501</c:v>
                </c:pt>
                <c:pt idx="6859">
                  <c:v>0.68596859685968603</c:v>
                </c:pt>
                <c:pt idx="6860">
                  <c:v>0.68606860686068605</c:v>
                </c:pt>
                <c:pt idx="6861">
                  <c:v>0.68616861686168595</c:v>
                </c:pt>
                <c:pt idx="6862">
                  <c:v>0.68626862686268597</c:v>
                </c:pt>
                <c:pt idx="6863">
                  <c:v>0.68636863686368599</c:v>
                </c:pt>
                <c:pt idx="6864">
                  <c:v>0.68646864686468601</c:v>
                </c:pt>
                <c:pt idx="6865">
                  <c:v>0.68656865686568602</c:v>
                </c:pt>
                <c:pt idx="6866">
                  <c:v>0.68666866686668604</c:v>
                </c:pt>
                <c:pt idx="6867">
                  <c:v>0.68676867686768595</c:v>
                </c:pt>
                <c:pt idx="6868">
                  <c:v>0.68686868686868596</c:v>
                </c:pt>
                <c:pt idx="6869">
                  <c:v>0.68696869686968698</c:v>
                </c:pt>
                <c:pt idx="6870">
                  <c:v>0.687068706870687</c:v>
                </c:pt>
                <c:pt idx="6871">
                  <c:v>0.68716871687168701</c:v>
                </c:pt>
                <c:pt idx="6872">
                  <c:v>0.68726872687268703</c:v>
                </c:pt>
                <c:pt idx="6873">
                  <c:v>0.68736873687368705</c:v>
                </c:pt>
                <c:pt idx="6874">
                  <c:v>0.68746874687468695</c:v>
                </c:pt>
                <c:pt idx="6875">
                  <c:v>0.68756875687568697</c:v>
                </c:pt>
                <c:pt idx="6876">
                  <c:v>0.68766876687668699</c:v>
                </c:pt>
                <c:pt idx="6877">
                  <c:v>0.687768776877687</c:v>
                </c:pt>
                <c:pt idx="6878">
                  <c:v>0.68786878687868702</c:v>
                </c:pt>
                <c:pt idx="6879">
                  <c:v>0.68796879687968804</c:v>
                </c:pt>
                <c:pt idx="6880">
                  <c:v>0.68806880688068806</c:v>
                </c:pt>
                <c:pt idx="6881">
                  <c:v>0.68816881688168796</c:v>
                </c:pt>
                <c:pt idx="6882">
                  <c:v>0.68826882688268798</c:v>
                </c:pt>
                <c:pt idx="6883">
                  <c:v>0.688368836883688</c:v>
                </c:pt>
                <c:pt idx="6884">
                  <c:v>0.68846884688468801</c:v>
                </c:pt>
                <c:pt idx="6885">
                  <c:v>0.68856885688568803</c:v>
                </c:pt>
                <c:pt idx="6886">
                  <c:v>0.68866886688668805</c:v>
                </c:pt>
                <c:pt idx="6887">
                  <c:v>0.68876887688768795</c:v>
                </c:pt>
                <c:pt idx="6888">
                  <c:v>0.68886888688868797</c:v>
                </c:pt>
                <c:pt idx="6889">
                  <c:v>0.68896889688968899</c:v>
                </c:pt>
                <c:pt idx="6890">
                  <c:v>0.689068906890689</c:v>
                </c:pt>
                <c:pt idx="6891">
                  <c:v>0.68916891689168902</c:v>
                </c:pt>
                <c:pt idx="6892">
                  <c:v>0.68926892689268904</c:v>
                </c:pt>
                <c:pt idx="6893">
                  <c:v>0.68936893689368905</c:v>
                </c:pt>
                <c:pt idx="6894">
                  <c:v>0.68946894689468896</c:v>
                </c:pt>
                <c:pt idx="6895">
                  <c:v>0.68956895689568898</c:v>
                </c:pt>
                <c:pt idx="6896">
                  <c:v>0.689668966896689</c:v>
                </c:pt>
                <c:pt idx="6897">
                  <c:v>0.68976897689768901</c:v>
                </c:pt>
                <c:pt idx="6898">
                  <c:v>0.68986898689868903</c:v>
                </c:pt>
                <c:pt idx="6899">
                  <c:v>0.68996899689969005</c:v>
                </c:pt>
                <c:pt idx="6900">
                  <c:v>0.69006900690068995</c:v>
                </c:pt>
                <c:pt idx="6901">
                  <c:v>0.69016901690168997</c:v>
                </c:pt>
                <c:pt idx="6902">
                  <c:v>0.69026902690268999</c:v>
                </c:pt>
                <c:pt idx="6903">
                  <c:v>0.69036903690369</c:v>
                </c:pt>
                <c:pt idx="6904">
                  <c:v>0.69046904690469002</c:v>
                </c:pt>
                <c:pt idx="6905">
                  <c:v>0.69056905690569004</c:v>
                </c:pt>
                <c:pt idx="6906">
                  <c:v>0.69066906690669005</c:v>
                </c:pt>
                <c:pt idx="6907">
                  <c:v>0.69076907690768996</c:v>
                </c:pt>
                <c:pt idx="6908">
                  <c:v>0.69086908690868998</c:v>
                </c:pt>
                <c:pt idx="6909">
                  <c:v>0.69096909690969099</c:v>
                </c:pt>
                <c:pt idx="6910">
                  <c:v>0.69106910691069101</c:v>
                </c:pt>
                <c:pt idx="6911">
                  <c:v>0.69116911691169103</c:v>
                </c:pt>
                <c:pt idx="6912">
                  <c:v>0.69126912691269105</c:v>
                </c:pt>
                <c:pt idx="6913">
                  <c:v>0.69136913691369095</c:v>
                </c:pt>
                <c:pt idx="6914">
                  <c:v>0.69146914691469097</c:v>
                </c:pt>
                <c:pt idx="6915">
                  <c:v>0.69156915691569099</c:v>
                </c:pt>
                <c:pt idx="6916">
                  <c:v>0.691669166916691</c:v>
                </c:pt>
                <c:pt idx="6917">
                  <c:v>0.69176917691769102</c:v>
                </c:pt>
                <c:pt idx="6918">
                  <c:v>0.69186918691869104</c:v>
                </c:pt>
                <c:pt idx="6919">
                  <c:v>0.69196919691969105</c:v>
                </c:pt>
                <c:pt idx="6920">
                  <c:v>0.69206920692069196</c:v>
                </c:pt>
                <c:pt idx="6921">
                  <c:v>0.69216921692169198</c:v>
                </c:pt>
                <c:pt idx="6922">
                  <c:v>0.69226922692269199</c:v>
                </c:pt>
                <c:pt idx="6923">
                  <c:v>0.69236923692369201</c:v>
                </c:pt>
                <c:pt idx="6924">
                  <c:v>0.69246924692469203</c:v>
                </c:pt>
                <c:pt idx="6925">
                  <c:v>0.69256925692569205</c:v>
                </c:pt>
                <c:pt idx="6926">
                  <c:v>0.69266926692669195</c:v>
                </c:pt>
                <c:pt idx="6927">
                  <c:v>0.69276927692769197</c:v>
                </c:pt>
                <c:pt idx="6928">
                  <c:v>0.69286928692869199</c:v>
                </c:pt>
                <c:pt idx="6929">
                  <c:v>0.692969296929693</c:v>
                </c:pt>
                <c:pt idx="6930">
                  <c:v>0.69306930693069302</c:v>
                </c:pt>
                <c:pt idx="6931">
                  <c:v>0.69316931693169304</c:v>
                </c:pt>
                <c:pt idx="6932">
                  <c:v>0.69326932693269305</c:v>
                </c:pt>
                <c:pt idx="6933">
                  <c:v>0.69336933693369296</c:v>
                </c:pt>
                <c:pt idx="6934">
                  <c:v>0.69346934693469298</c:v>
                </c:pt>
                <c:pt idx="6935">
                  <c:v>0.69356935693569299</c:v>
                </c:pt>
                <c:pt idx="6936">
                  <c:v>0.69366936693669301</c:v>
                </c:pt>
                <c:pt idx="6937">
                  <c:v>0.69376937693769303</c:v>
                </c:pt>
                <c:pt idx="6938">
                  <c:v>0.69386938693869304</c:v>
                </c:pt>
                <c:pt idx="6939">
                  <c:v>0.69396939693969395</c:v>
                </c:pt>
                <c:pt idx="6940">
                  <c:v>0.69406940694069397</c:v>
                </c:pt>
                <c:pt idx="6941">
                  <c:v>0.69416941694169398</c:v>
                </c:pt>
                <c:pt idx="6942">
                  <c:v>0.694269426942694</c:v>
                </c:pt>
                <c:pt idx="6943">
                  <c:v>0.69436943694369402</c:v>
                </c:pt>
                <c:pt idx="6944">
                  <c:v>0.69446944694469404</c:v>
                </c:pt>
                <c:pt idx="6945">
                  <c:v>0.69456945694569405</c:v>
                </c:pt>
                <c:pt idx="6946">
                  <c:v>0.69466946694669396</c:v>
                </c:pt>
                <c:pt idx="6947">
                  <c:v>0.69476947694769398</c:v>
                </c:pt>
                <c:pt idx="6948">
                  <c:v>0.69486948694869399</c:v>
                </c:pt>
                <c:pt idx="6949">
                  <c:v>0.69496949694969501</c:v>
                </c:pt>
                <c:pt idx="6950">
                  <c:v>0.69506950695069503</c:v>
                </c:pt>
                <c:pt idx="6951">
                  <c:v>0.69516951695169504</c:v>
                </c:pt>
                <c:pt idx="6952">
                  <c:v>0.69526952695269495</c:v>
                </c:pt>
                <c:pt idx="6953">
                  <c:v>0.69536953695369497</c:v>
                </c:pt>
                <c:pt idx="6954">
                  <c:v>0.69546954695469498</c:v>
                </c:pt>
                <c:pt idx="6955">
                  <c:v>0.695569556955695</c:v>
                </c:pt>
                <c:pt idx="6956">
                  <c:v>0.69566956695669502</c:v>
                </c:pt>
                <c:pt idx="6957">
                  <c:v>0.69576957695769504</c:v>
                </c:pt>
                <c:pt idx="6958">
                  <c:v>0.69586958695869505</c:v>
                </c:pt>
                <c:pt idx="6959">
                  <c:v>0.69596959695969596</c:v>
                </c:pt>
                <c:pt idx="6960">
                  <c:v>0.69606960696069597</c:v>
                </c:pt>
                <c:pt idx="6961">
                  <c:v>0.69616961696169599</c:v>
                </c:pt>
                <c:pt idx="6962">
                  <c:v>0.69626962696269601</c:v>
                </c:pt>
                <c:pt idx="6963">
                  <c:v>0.69636963696369603</c:v>
                </c:pt>
                <c:pt idx="6964">
                  <c:v>0.69646964696469604</c:v>
                </c:pt>
                <c:pt idx="6965">
                  <c:v>0.69656965696569595</c:v>
                </c:pt>
                <c:pt idx="6966">
                  <c:v>0.69666966696669597</c:v>
                </c:pt>
                <c:pt idx="6967">
                  <c:v>0.69676967696769598</c:v>
                </c:pt>
                <c:pt idx="6968">
                  <c:v>0.696869686968696</c:v>
                </c:pt>
                <c:pt idx="6969">
                  <c:v>0.69696969696969702</c:v>
                </c:pt>
                <c:pt idx="6970">
                  <c:v>0.69706970697069703</c:v>
                </c:pt>
                <c:pt idx="6971">
                  <c:v>0.69716971697169705</c:v>
                </c:pt>
                <c:pt idx="6972">
                  <c:v>0.69726972697269696</c:v>
                </c:pt>
                <c:pt idx="6973">
                  <c:v>0.69736973697369697</c:v>
                </c:pt>
                <c:pt idx="6974">
                  <c:v>0.69746974697469699</c:v>
                </c:pt>
                <c:pt idx="6975">
                  <c:v>0.69756975697569701</c:v>
                </c:pt>
                <c:pt idx="6976">
                  <c:v>0.69766976697669703</c:v>
                </c:pt>
                <c:pt idx="6977">
                  <c:v>0.69776977697769704</c:v>
                </c:pt>
                <c:pt idx="6978">
                  <c:v>0.69786978697869795</c:v>
                </c:pt>
                <c:pt idx="6979">
                  <c:v>0.69796979697969797</c:v>
                </c:pt>
                <c:pt idx="6980">
                  <c:v>0.69806980698069798</c:v>
                </c:pt>
                <c:pt idx="6981">
                  <c:v>0.698169816981698</c:v>
                </c:pt>
                <c:pt idx="6982">
                  <c:v>0.69826982698269802</c:v>
                </c:pt>
                <c:pt idx="6983">
                  <c:v>0.69836983698369803</c:v>
                </c:pt>
                <c:pt idx="6984">
                  <c:v>0.69846984698469805</c:v>
                </c:pt>
                <c:pt idx="6985">
                  <c:v>0.69856985698569796</c:v>
                </c:pt>
                <c:pt idx="6986">
                  <c:v>0.69866986698669797</c:v>
                </c:pt>
                <c:pt idx="6987">
                  <c:v>0.69876987698769799</c:v>
                </c:pt>
                <c:pt idx="6988">
                  <c:v>0.69886988698869801</c:v>
                </c:pt>
                <c:pt idx="6989">
                  <c:v>0.69896989698969902</c:v>
                </c:pt>
                <c:pt idx="6990">
                  <c:v>0.69906990699069904</c:v>
                </c:pt>
                <c:pt idx="6991">
                  <c:v>0.69916991699169895</c:v>
                </c:pt>
                <c:pt idx="6992">
                  <c:v>0.69926992699269896</c:v>
                </c:pt>
                <c:pt idx="6993">
                  <c:v>0.69936993699369898</c:v>
                </c:pt>
                <c:pt idx="6994">
                  <c:v>0.699469946994699</c:v>
                </c:pt>
                <c:pt idx="6995">
                  <c:v>0.69956995699569902</c:v>
                </c:pt>
                <c:pt idx="6996">
                  <c:v>0.69966996699669903</c:v>
                </c:pt>
                <c:pt idx="6997">
                  <c:v>0.69976997699769905</c:v>
                </c:pt>
                <c:pt idx="6998">
                  <c:v>0.69986998699869896</c:v>
                </c:pt>
                <c:pt idx="6999">
                  <c:v>0.69996999699969997</c:v>
                </c:pt>
                <c:pt idx="7000">
                  <c:v>0.70007000700069999</c:v>
                </c:pt>
                <c:pt idx="7001">
                  <c:v>0.70017001700170001</c:v>
                </c:pt>
                <c:pt idx="7002">
                  <c:v>0.70027002700270002</c:v>
                </c:pt>
                <c:pt idx="7003">
                  <c:v>0.70037003700370004</c:v>
                </c:pt>
                <c:pt idx="7004">
                  <c:v>0.70047004700469995</c:v>
                </c:pt>
                <c:pt idx="7005">
                  <c:v>0.70057005700569996</c:v>
                </c:pt>
                <c:pt idx="7006">
                  <c:v>0.70067006700669998</c:v>
                </c:pt>
                <c:pt idx="7007">
                  <c:v>0.7007700770077</c:v>
                </c:pt>
                <c:pt idx="7008">
                  <c:v>0.70087008700870002</c:v>
                </c:pt>
                <c:pt idx="7009">
                  <c:v>0.70097009700970103</c:v>
                </c:pt>
                <c:pt idx="7010">
                  <c:v>0.70107010701070105</c:v>
                </c:pt>
                <c:pt idx="7011">
                  <c:v>0.70117011701170096</c:v>
                </c:pt>
                <c:pt idx="7012">
                  <c:v>0.70127012701270097</c:v>
                </c:pt>
                <c:pt idx="7013">
                  <c:v>0.70137013701370099</c:v>
                </c:pt>
                <c:pt idx="7014">
                  <c:v>0.70147014701470101</c:v>
                </c:pt>
                <c:pt idx="7015">
                  <c:v>0.70157015701570102</c:v>
                </c:pt>
                <c:pt idx="7016">
                  <c:v>0.70167016701670104</c:v>
                </c:pt>
                <c:pt idx="7017">
                  <c:v>0.70177017701770095</c:v>
                </c:pt>
                <c:pt idx="7018">
                  <c:v>0.70187018701870096</c:v>
                </c:pt>
                <c:pt idx="7019">
                  <c:v>0.70197019701970198</c:v>
                </c:pt>
                <c:pt idx="7020">
                  <c:v>0.702070207020702</c:v>
                </c:pt>
                <c:pt idx="7021">
                  <c:v>0.70217021702170201</c:v>
                </c:pt>
                <c:pt idx="7022">
                  <c:v>0.70227022702270203</c:v>
                </c:pt>
                <c:pt idx="7023">
                  <c:v>0.70237023702370205</c:v>
                </c:pt>
                <c:pt idx="7024">
                  <c:v>0.70247024702470195</c:v>
                </c:pt>
                <c:pt idx="7025">
                  <c:v>0.70257025702570197</c:v>
                </c:pt>
                <c:pt idx="7026">
                  <c:v>0.70267026702670199</c:v>
                </c:pt>
                <c:pt idx="7027">
                  <c:v>0.70277027702770201</c:v>
                </c:pt>
                <c:pt idx="7028">
                  <c:v>0.70287028702870202</c:v>
                </c:pt>
                <c:pt idx="7029">
                  <c:v>0.70297029702970304</c:v>
                </c:pt>
                <c:pt idx="7030">
                  <c:v>0.70307030703070295</c:v>
                </c:pt>
                <c:pt idx="7031">
                  <c:v>0.70317031703170296</c:v>
                </c:pt>
                <c:pt idx="7032">
                  <c:v>0.70327032703270298</c:v>
                </c:pt>
                <c:pt idx="7033">
                  <c:v>0.703370337033703</c:v>
                </c:pt>
                <c:pt idx="7034">
                  <c:v>0.70347034703470301</c:v>
                </c:pt>
                <c:pt idx="7035">
                  <c:v>0.70357035703570303</c:v>
                </c:pt>
                <c:pt idx="7036">
                  <c:v>0.70367036703670305</c:v>
                </c:pt>
                <c:pt idx="7037">
                  <c:v>0.70377037703770295</c:v>
                </c:pt>
                <c:pt idx="7038">
                  <c:v>0.70387038703870297</c:v>
                </c:pt>
                <c:pt idx="7039">
                  <c:v>0.70397039703970399</c:v>
                </c:pt>
                <c:pt idx="7040">
                  <c:v>0.704070407040704</c:v>
                </c:pt>
                <c:pt idx="7041">
                  <c:v>0.70417041704170402</c:v>
                </c:pt>
                <c:pt idx="7042">
                  <c:v>0.70427042704270404</c:v>
                </c:pt>
                <c:pt idx="7043">
                  <c:v>0.70437043704370395</c:v>
                </c:pt>
                <c:pt idx="7044">
                  <c:v>0.70447044704470396</c:v>
                </c:pt>
                <c:pt idx="7045">
                  <c:v>0.70457045704570398</c:v>
                </c:pt>
                <c:pt idx="7046">
                  <c:v>0.704670467046704</c:v>
                </c:pt>
                <c:pt idx="7047">
                  <c:v>0.70477047704770401</c:v>
                </c:pt>
                <c:pt idx="7048">
                  <c:v>0.70487048704870403</c:v>
                </c:pt>
                <c:pt idx="7049">
                  <c:v>0.70497049704970505</c:v>
                </c:pt>
                <c:pt idx="7050">
                  <c:v>0.70507050705070495</c:v>
                </c:pt>
                <c:pt idx="7051">
                  <c:v>0.70517051705170497</c:v>
                </c:pt>
                <c:pt idx="7052">
                  <c:v>0.70527052705270499</c:v>
                </c:pt>
                <c:pt idx="7053">
                  <c:v>0.705370537053705</c:v>
                </c:pt>
                <c:pt idx="7054">
                  <c:v>0.70547054705470502</c:v>
                </c:pt>
                <c:pt idx="7055">
                  <c:v>0.70557055705570504</c:v>
                </c:pt>
                <c:pt idx="7056">
                  <c:v>0.70567056705670494</c:v>
                </c:pt>
                <c:pt idx="7057">
                  <c:v>0.70577057705770496</c:v>
                </c:pt>
                <c:pt idx="7058">
                  <c:v>0.70587058705870498</c:v>
                </c:pt>
                <c:pt idx="7059">
                  <c:v>0.705970597059706</c:v>
                </c:pt>
                <c:pt idx="7060">
                  <c:v>0.70607060706070601</c:v>
                </c:pt>
                <c:pt idx="7061">
                  <c:v>0.70617061706170603</c:v>
                </c:pt>
                <c:pt idx="7062">
                  <c:v>0.70627062706270605</c:v>
                </c:pt>
                <c:pt idx="7063">
                  <c:v>0.70637063706370595</c:v>
                </c:pt>
                <c:pt idx="7064">
                  <c:v>0.70647064706470597</c:v>
                </c:pt>
                <c:pt idx="7065">
                  <c:v>0.70657065706570599</c:v>
                </c:pt>
                <c:pt idx="7066">
                  <c:v>0.706670667066706</c:v>
                </c:pt>
                <c:pt idx="7067">
                  <c:v>0.70677067706770602</c:v>
                </c:pt>
                <c:pt idx="7068">
                  <c:v>0.70687068706870604</c:v>
                </c:pt>
                <c:pt idx="7069">
                  <c:v>0.70697069706970606</c:v>
                </c:pt>
                <c:pt idx="7070">
                  <c:v>0.70707070707070696</c:v>
                </c:pt>
                <c:pt idx="7071">
                  <c:v>0.70717071707170698</c:v>
                </c:pt>
                <c:pt idx="7072">
                  <c:v>0.707270727072707</c:v>
                </c:pt>
                <c:pt idx="7073">
                  <c:v>0.70737073707370701</c:v>
                </c:pt>
                <c:pt idx="7074">
                  <c:v>0.70747074707470703</c:v>
                </c:pt>
                <c:pt idx="7075">
                  <c:v>0.70757075707570705</c:v>
                </c:pt>
                <c:pt idx="7076">
                  <c:v>0.70767076707670695</c:v>
                </c:pt>
                <c:pt idx="7077">
                  <c:v>0.70777077707770697</c:v>
                </c:pt>
                <c:pt idx="7078">
                  <c:v>0.70787078707870699</c:v>
                </c:pt>
                <c:pt idx="7079">
                  <c:v>0.707970797079708</c:v>
                </c:pt>
                <c:pt idx="7080">
                  <c:v>0.70807080708070802</c:v>
                </c:pt>
                <c:pt idx="7081">
                  <c:v>0.70817081708170804</c:v>
                </c:pt>
                <c:pt idx="7082">
                  <c:v>0.70827082708270805</c:v>
                </c:pt>
                <c:pt idx="7083">
                  <c:v>0.70837083708370796</c:v>
                </c:pt>
                <c:pt idx="7084">
                  <c:v>0.70847084708470798</c:v>
                </c:pt>
                <c:pt idx="7085">
                  <c:v>0.70857085708570799</c:v>
                </c:pt>
                <c:pt idx="7086">
                  <c:v>0.70867086708670801</c:v>
                </c:pt>
                <c:pt idx="7087">
                  <c:v>0.70877087708770803</c:v>
                </c:pt>
                <c:pt idx="7088">
                  <c:v>0.70887088708870805</c:v>
                </c:pt>
                <c:pt idx="7089">
                  <c:v>0.70897089708970895</c:v>
                </c:pt>
                <c:pt idx="7090">
                  <c:v>0.70907090709070897</c:v>
                </c:pt>
                <c:pt idx="7091">
                  <c:v>0.70917091709170899</c:v>
                </c:pt>
                <c:pt idx="7092">
                  <c:v>0.709270927092709</c:v>
                </c:pt>
                <c:pt idx="7093">
                  <c:v>0.70937093709370902</c:v>
                </c:pt>
                <c:pt idx="7094">
                  <c:v>0.70947094709470904</c:v>
                </c:pt>
                <c:pt idx="7095">
                  <c:v>0.70957095709570905</c:v>
                </c:pt>
                <c:pt idx="7096">
                  <c:v>0.70967096709670896</c:v>
                </c:pt>
                <c:pt idx="7097">
                  <c:v>0.70977097709770898</c:v>
                </c:pt>
                <c:pt idx="7098">
                  <c:v>0.70987098709870899</c:v>
                </c:pt>
                <c:pt idx="7099">
                  <c:v>0.70997099709971001</c:v>
                </c:pt>
                <c:pt idx="7100">
                  <c:v>0.71007100710071003</c:v>
                </c:pt>
                <c:pt idx="7101">
                  <c:v>0.71017101710171004</c:v>
                </c:pt>
                <c:pt idx="7102">
                  <c:v>0.71027102710270995</c:v>
                </c:pt>
                <c:pt idx="7103">
                  <c:v>0.71037103710370997</c:v>
                </c:pt>
                <c:pt idx="7104">
                  <c:v>0.71047104710470999</c:v>
                </c:pt>
                <c:pt idx="7105">
                  <c:v>0.71057105710571</c:v>
                </c:pt>
                <c:pt idx="7106">
                  <c:v>0.71067106710671002</c:v>
                </c:pt>
                <c:pt idx="7107">
                  <c:v>0.71077107710771004</c:v>
                </c:pt>
                <c:pt idx="7108">
                  <c:v>0.71087108710871005</c:v>
                </c:pt>
                <c:pt idx="7109">
                  <c:v>0.71097109710971096</c:v>
                </c:pt>
                <c:pt idx="7110">
                  <c:v>0.71107110711071098</c:v>
                </c:pt>
                <c:pt idx="7111">
                  <c:v>0.71117111711171099</c:v>
                </c:pt>
                <c:pt idx="7112">
                  <c:v>0.71127112711271101</c:v>
                </c:pt>
                <c:pt idx="7113">
                  <c:v>0.71137113711371103</c:v>
                </c:pt>
                <c:pt idx="7114">
                  <c:v>0.71147114711471104</c:v>
                </c:pt>
                <c:pt idx="7115">
                  <c:v>0.71157115711571095</c:v>
                </c:pt>
                <c:pt idx="7116">
                  <c:v>0.71167116711671097</c:v>
                </c:pt>
                <c:pt idx="7117">
                  <c:v>0.71177117711771098</c:v>
                </c:pt>
                <c:pt idx="7118">
                  <c:v>0.711871187118711</c:v>
                </c:pt>
                <c:pt idx="7119">
                  <c:v>0.71197119711971202</c:v>
                </c:pt>
                <c:pt idx="7120">
                  <c:v>0.71207120712071204</c:v>
                </c:pt>
                <c:pt idx="7121">
                  <c:v>0.71217121712171205</c:v>
                </c:pt>
                <c:pt idx="7122">
                  <c:v>0.71227122712271196</c:v>
                </c:pt>
                <c:pt idx="7123">
                  <c:v>0.71237123712371198</c:v>
                </c:pt>
                <c:pt idx="7124">
                  <c:v>0.71247124712471199</c:v>
                </c:pt>
                <c:pt idx="7125">
                  <c:v>0.71257125712571201</c:v>
                </c:pt>
                <c:pt idx="7126">
                  <c:v>0.71267126712671203</c:v>
                </c:pt>
                <c:pt idx="7127">
                  <c:v>0.71277127712771204</c:v>
                </c:pt>
                <c:pt idx="7128">
                  <c:v>0.71287128712871295</c:v>
                </c:pt>
                <c:pt idx="7129">
                  <c:v>0.71297129712971297</c:v>
                </c:pt>
                <c:pt idx="7130">
                  <c:v>0.71307130713071298</c:v>
                </c:pt>
                <c:pt idx="7131">
                  <c:v>0.713171317131713</c:v>
                </c:pt>
                <c:pt idx="7132">
                  <c:v>0.71327132713271302</c:v>
                </c:pt>
                <c:pt idx="7133">
                  <c:v>0.71337133713371303</c:v>
                </c:pt>
                <c:pt idx="7134">
                  <c:v>0.71347134713471305</c:v>
                </c:pt>
                <c:pt idx="7135">
                  <c:v>0.71357135713571296</c:v>
                </c:pt>
                <c:pt idx="7136">
                  <c:v>0.71367136713671298</c:v>
                </c:pt>
                <c:pt idx="7137">
                  <c:v>0.71377137713771299</c:v>
                </c:pt>
                <c:pt idx="7138">
                  <c:v>0.71387138713871301</c:v>
                </c:pt>
                <c:pt idx="7139">
                  <c:v>0.71397139713971403</c:v>
                </c:pt>
                <c:pt idx="7140">
                  <c:v>0.71407140714071404</c:v>
                </c:pt>
                <c:pt idx="7141">
                  <c:v>0.71417141714171395</c:v>
                </c:pt>
                <c:pt idx="7142">
                  <c:v>0.71427142714271397</c:v>
                </c:pt>
                <c:pt idx="7143">
                  <c:v>0.71437143714371398</c:v>
                </c:pt>
                <c:pt idx="7144">
                  <c:v>0.714471447144714</c:v>
                </c:pt>
                <c:pt idx="7145">
                  <c:v>0.71457145714571402</c:v>
                </c:pt>
                <c:pt idx="7146">
                  <c:v>0.71467146714671403</c:v>
                </c:pt>
                <c:pt idx="7147">
                  <c:v>0.71477147714771405</c:v>
                </c:pt>
                <c:pt idx="7148">
                  <c:v>0.71487148714871396</c:v>
                </c:pt>
                <c:pt idx="7149">
                  <c:v>0.71497149714971497</c:v>
                </c:pt>
                <c:pt idx="7150">
                  <c:v>0.71507150715071499</c:v>
                </c:pt>
                <c:pt idx="7151">
                  <c:v>0.71517151715171501</c:v>
                </c:pt>
                <c:pt idx="7152">
                  <c:v>0.71527152715271503</c:v>
                </c:pt>
                <c:pt idx="7153">
                  <c:v>0.71537153715371504</c:v>
                </c:pt>
                <c:pt idx="7154">
                  <c:v>0.71547154715471495</c:v>
                </c:pt>
                <c:pt idx="7155">
                  <c:v>0.71557155715571497</c:v>
                </c:pt>
                <c:pt idx="7156">
                  <c:v>0.71567156715671498</c:v>
                </c:pt>
                <c:pt idx="7157">
                  <c:v>0.715771577157715</c:v>
                </c:pt>
                <c:pt idx="7158">
                  <c:v>0.71587158715871502</c:v>
                </c:pt>
                <c:pt idx="7159">
                  <c:v>0.71597159715971603</c:v>
                </c:pt>
                <c:pt idx="7160">
                  <c:v>0.71607160716071605</c:v>
                </c:pt>
                <c:pt idx="7161">
                  <c:v>0.71617161716171596</c:v>
                </c:pt>
                <c:pt idx="7162">
                  <c:v>0.71627162716271597</c:v>
                </c:pt>
                <c:pt idx="7163">
                  <c:v>0.71637163716371599</c:v>
                </c:pt>
                <c:pt idx="7164">
                  <c:v>0.71647164716471601</c:v>
                </c:pt>
                <c:pt idx="7165">
                  <c:v>0.71657165716571602</c:v>
                </c:pt>
                <c:pt idx="7166">
                  <c:v>0.71667166716671604</c:v>
                </c:pt>
                <c:pt idx="7167">
                  <c:v>0.71677167716771595</c:v>
                </c:pt>
                <c:pt idx="7168">
                  <c:v>0.71687168716871597</c:v>
                </c:pt>
                <c:pt idx="7169">
                  <c:v>0.71697169716971698</c:v>
                </c:pt>
                <c:pt idx="7170">
                  <c:v>0.717071707170717</c:v>
                </c:pt>
                <c:pt idx="7171">
                  <c:v>0.71717171717171702</c:v>
                </c:pt>
                <c:pt idx="7172">
                  <c:v>0.71727172717271703</c:v>
                </c:pt>
                <c:pt idx="7173">
                  <c:v>0.71737173717371705</c:v>
                </c:pt>
                <c:pt idx="7174">
                  <c:v>0.71747174717471696</c:v>
                </c:pt>
                <c:pt idx="7175">
                  <c:v>0.71757175717571697</c:v>
                </c:pt>
                <c:pt idx="7176">
                  <c:v>0.71767176717671699</c:v>
                </c:pt>
                <c:pt idx="7177">
                  <c:v>0.71777177717771701</c:v>
                </c:pt>
                <c:pt idx="7178">
                  <c:v>0.71787178717871702</c:v>
                </c:pt>
                <c:pt idx="7179">
                  <c:v>0.71797179717971804</c:v>
                </c:pt>
                <c:pt idx="7180">
                  <c:v>0.71807180718071795</c:v>
                </c:pt>
                <c:pt idx="7181">
                  <c:v>0.71817181718171796</c:v>
                </c:pt>
                <c:pt idx="7182">
                  <c:v>0.71827182718271798</c:v>
                </c:pt>
                <c:pt idx="7183">
                  <c:v>0.718371837183718</c:v>
                </c:pt>
                <c:pt idx="7184">
                  <c:v>0.71847184718471802</c:v>
                </c:pt>
                <c:pt idx="7185">
                  <c:v>0.71857185718571803</c:v>
                </c:pt>
                <c:pt idx="7186">
                  <c:v>0.71867186718671805</c:v>
                </c:pt>
                <c:pt idx="7187">
                  <c:v>0.71877187718771796</c:v>
                </c:pt>
                <c:pt idx="7188">
                  <c:v>0.71887188718871797</c:v>
                </c:pt>
                <c:pt idx="7189">
                  <c:v>0.71897189718971899</c:v>
                </c:pt>
                <c:pt idx="7190">
                  <c:v>0.71907190719071901</c:v>
                </c:pt>
                <c:pt idx="7191">
                  <c:v>0.71917191719171902</c:v>
                </c:pt>
                <c:pt idx="7192">
                  <c:v>0.71927192719271904</c:v>
                </c:pt>
                <c:pt idx="7193">
                  <c:v>0.71937193719371895</c:v>
                </c:pt>
                <c:pt idx="7194">
                  <c:v>0.71947194719471896</c:v>
                </c:pt>
                <c:pt idx="7195">
                  <c:v>0.71957195719571898</c:v>
                </c:pt>
                <c:pt idx="7196">
                  <c:v>0.719671967196719</c:v>
                </c:pt>
                <c:pt idx="7197">
                  <c:v>0.71977197719771902</c:v>
                </c:pt>
                <c:pt idx="7198">
                  <c:v>0.71987198719871903</c:v>
                </c:pt>
                <c:pt idx="7199">
                  <c:v>0.71997199719972005</c:v>
                </c:pt>
                <c:pt idx="7200">
                  <c:v>0.72007200720071995</c:v>
                </c:pt>
                <c:pt idx="7201">
                  <c:v>0.72017201720171997</c:v>
                </c:pt>
                <c:pt idx="7202">
                  <c:v>0.72027202720271999</c:v>
                </c:pt>
                <c:pt idx="7203">
                  <c:v>0.72037203720372001</c:v>
                </c:pt>
                <c:pt idx="7204">
                  <c:v>0.72047204720472002</c:v>
                </c:pt>
                <c:pt idx="7205">
                  <c:v>0.72057205720572004</c:v>
                </c:pt>
                <c:pt idx="7206">
                  <c:v>0.72067206720671995</c:v>
                </c:pt>
                <c:pt idx="7207">
                  <c:v>0.72077207720771996</c:v>
                </c:pt>
                <c:pt idx="7208">
                  <c:v>0.72087208720871998</c:v>
                </c:pt>
                <c:pt idx="7209">
                  <c:v>0.720972097209721</c:v>
                </c:pt>
                <c:pt idx="7210">
                  <c:v>0.72107210721072101</c:v>
                </c:pt>
                <c:pt idx="7211">
                  <c:v>0.72117211721172103</c:v>
                </c:pt>
                <c:pt idx="7212">
                  <c:v>0.72127212721272105</c:v>
                </c:pt>
                <c:pt idx="7213">
                  <c:v>0.72137213721372095</c:v>
                </c:pt>
                <c:pt idx="7214">
                  <c:v>0.72147214721472097</c:v>
                </c:pt>
                <c:pt idx="7215">
                  <c:v>0.72157215721572099</c:v>
                </c:pt>
                <c:pt idx="7216">
                  <c:v>0.72167216721672101</c:v>
                </c:pt>
                <c:pt idx="7217">
                  <c:v>0.72177217721772102</c:v>
                </c:pt>
                <c:pt idx="7218">
                  <c:v>0.72187218721872104</c:v>
                </c:pt>
                <c:pt idx="7219">
                  <c:v>0.72197219721972195</c:v>
                </c:pt>
                <c:pt idx="7220">
                  <c:v>0.72207220722072196</c:v>
                </c:pt>
                <c:pt idx="7221">
                  <c:v>0.72217221722172198</c:v>
                </c:pt>
                <c:pt idx="7222">
                  <c:v>0.722272227222722</c:v>
                </c:pt>
                <c:pt idx="7223">
                  <c:v>0.72237223722372201</c:v>
                </c:pt>
                <c:pt idx="7224">
                  <c:v>0.72247224722472203</c:v>
                </c:pt>
                <c:pt idx="7225">
                  <c:v>0.72257225722572205</c:v>
                </c:pt>
                <c:pt idx="7226">
                  <c:v>0.72267226722672195</c:v>
                </c:pt>
                <c:pt idx="7227">
                  <c:v>0.72277227722772197</c:v>
                </c:pt>
                <c:pt idx="7228">
                  <c:v>0.72287228722872199</c:v>
                </c:pt>
                <c:pt idx="7229">
                  <c:v>0.722972297229723</c:v>
                </c:pt>
                <c:pt idx="7230">
                  <c:v>0.72307230723072302</c:v>
                </c:pt>
                <c:pt idx="7231">
                  <c:v>0.72317231723172304</c:v>
                </c:pt>
                <c:pt idx="7232">
                  <c:v>0.72327232723272294</c:v>
                </c:pt>
                <c:pt idx="7233">
                  <c:v>0.72337233723372296</c:v>
                </c:pt>
                <c:pt idx="7234">
                  <c:v>0.72347234723472298</c:v>
                </c:pt>
                <c:pt idx="7235">
                  <c:v>0.723572357235723</c:v>
                </c:pt>
                <c:pt idx="7236">
                  <c:v>0.72367236723672301</c:v>
                </c:pt>
                <c:pt idx="7237">
                  <c:v>0.72377237723772303</c:v>
                </c:pt>
                <c:pt idx="7238">
                  <c:v>0.72387238723872305</c:v>
                </c:pt>
                <c:pt idx="7239">
                  <c:v>0.72397239723972395</c:v>
                </c:pt>
                <c:pt idx="7240">
                  <c:v>0.72407240724072397</c:v>
                </c:pt>
                <c:pt idx="7241">
                  <c:v>0.72417241724172399</c:v>
                </c:pt>
                <c:pt idx="7242">
                  <c:v>0.724272427242724</c:v>
                </c:pt>
                <c:pt idx="7243">
                  <c:v>0.72437243724372402</c:v>
                </c:pt>
                <c:pt idx="7244">
                  <c:v>0.72447244724472404</c:v>
                </c:pt>
                <c:pt idx="7245">
                  <c:v>0.72457245724572406</c:v>
                </c:pt>
                <c:pt idx="7246">
                  <c:v>0.72467246724672396</c:v>
                </c:pt>
                <c:pt idx="7247">
                  <c:v>0.72477247724772398</c:v>
                </c:pt>
                <c:pt idx="7248">
                  <c:v>0.724872487248724</c:v>
                </c:pt>
                <c:pt idx="7249">
                  <c:v>0.72497249724972501</c:v>
                </c:pt>
                <c:pt idx="7250">
                  <c:v>0.72507250725072503</c:v>
                </c:pt>
                <c:pt idx="7251">
                  <c:v>0.72517251725172505</c:v>
                </c:pt>
                <c:pt idx="7252">
                  <c:v>0.72527252725272495</c:v>
                </c:pt>
                <c:pt idx="7253">
                  <c:v>0.72537253725372497</c:v>
                </c:pt>
                <c:pt idx="7254">
                  <c:v>0.72547254725472499</c:v>
                </c:pt>
                <c:pt idx="7255">
                  <c:v>0.725572557255725</c:v>
                </c:pt>
                <c:pt idx="7256">
                  <c:v>0.72567256725672502</c:v>
                </c:pt>
                <c:pt idx="7257">
                  <c:v>0.72577257725772504</c:v>
                </c:pt>
                <c:pt idx="7258">
                  <c:v>0.72587258725872505</c:v>
                </c:pt>
                <c:pt idx="7259">
                  <c:v>0.72597259725972596</c:v>
                </c:pt>
                <c:pt idx="7260">
                  <c:v>0.72607260726072598</c:v>
                </c:pt>
                <c:pt idx="7261">
                  <c:v>0.72617261726172599</c:v>
                </c:pt>
                <c:pt idx="7262">
                  <c:v>0.72627262726272601</c:v>
                </c:pt>
                <c:pt idx="7263">
                  <c:v>0.72637263726372603</c:v>
                </c:pt>
                <c:pt idx="7264">
                  <c:v>0.72647264726472605</c:v>
                </c:pt>
                <c:pt idx="7265">
                  <c:v>0.72657265726572595</c:v>
                </c:pt>
                <c:pt idx="7266">
                  <c:v>0.72667266726672597</c:v>
                </c:pt>
                <c:pt idx="7267">
                  <c:v>0.72677267726772599</c:v>
                </c:pt>
                <c:pt idx="7268">
                  <c:v>0.726872687268726</c:v>
                </c:pt>
                <c:pt idx="7269">
                  <c:v>0.72697269726972702</c:v>
                </c:pt>
                <c:pt idx="7270">
                  <c:v>0.72707270727072704</c:v>
                </c:pt>
                <c:pt idx="7271">
                  <c:v>0.72717271727172705</c:v>
                </c:pt>
                <c:pt idx="7272">
                  <c:v>0.72727272727272696</c:v>
                </c:pt>
                <c:pt idx="7273">
                  <c:v>0.72737273727372698</c:v>
                </c:pt>
                <c:pt idx="7274">
                  <c:v>0.72747274727472699</c:v>
                </c:pt>
                <c:pt idx="7275">
                  <c:v>0.72757275727572701</c:v>
                </c:pt>
                <c:pt idx="7276">
                  <c:v>0.72767276727672703</c:v>
                </c:pt>
                <c:pt idx="7277">
                  <c:v>0.72777277727772705</c:v>
                </c:pt>
                <c:pt idx="7278">
                  <c:v>0.72787278727872795</c:v>
                </c:pt>
                <c:pt idx="7279">
                  <c:v>0.72797279727972797</c:v>
                </c:pt>
                <c:pt idx="7280">
                  <c:v>0.72807280728072798</c:v>
                </c:pt>
                <c:pt idx="7281">
                  <c:v>0.728172817281728</c:v>
                </c:pt>
                <c:pt idx="7282">
                  <c:v>0.72827282728272802</c:v>
                </c:pt>
                <c:pt idx="7283">
                  <c:v>0.72837283728372804</c:v>
                </c:pt>
                <c:pt idx="7284">
                  <c:v>0.72847284728472805</c:v>
                </c:pt>
                <c:pt idx="7285">
                  <c:v>0.72857285728572796</c:v>
                </c:pt>
                <c:pt idx="7286">
                  <c:v>0.72867286728672798</c:v>
                </c:pt>
                <c:pt idx="7287">
                  <c:v>0.72877287728772799</c:v>
                </c:pt>
                <c:pt idx="7288">
                  <c:v>0.72887288728872801</c:v>
                </c:pt>
                <c:pt idx="7289">
                  <c:v>0.72897289728972903</c:v>
                </c:pt>
                <c:pt idx="7290">
                  <c:v>0.72907290729072904</c:v>
                </c:pt>
                <c:pt idx="7291">
                  <c:v>0.72917291729172895</c:v>
                </c:pt>
                <c:pt idx="7292">
                  <c:v>0.72927292729272897</c:v>
                </c:pt>
                <c:pt idx="7293">
                  <c:v>0.72937293729372898</c:v>
                </c:pt>
                <c:pt idx="7294">
                  <c:v>0.729472947294729</c:v>
                </c:pt>
                <c:pt idx="7295">
                  <c:v>0.72957295729572902</c:v>
                </c:pt>
                <c:pt idx="7296">
                  <c:v>0.72967296729672904</c:v>
                </c:pt>
                <c:pt idx="7297">
                  <c:v>0.72977297729772905</c:v>
                </c:pt>
                <c:pt idx="7298">
                  <c:v>0.72987298729872896</c:v>
                </c:pt>
                <c:pt idx="7299">
                  <c:v>0.72997299729972998</c:v>
                </c:pt>
                <c:pt idx="7300">
                  <c:v>0.73007300730072999</c:v>
                </c:pt>
                <c:pt idx="7301">
                  <c:v>0.73017301730173001</c:v>
                </c:pt>
                <c:pt idx="7302">
                  <c:v>0.73027302730273003</c:v>
                </c:pt>
                <c:pt idx="7303">
                  <c:v>0.73037303730373004</c:v>
                </c:pt>
                <c:pt idx="7304">
                  <c:v>0.73047304730472995</c:v>
                </c:pt>
                <c:pt idx="7305">
                  <c:v>0.73057305730572997</c:v>
                </c:pt>
                <c:pt idx="7306">
                  <c:v>0.73067306730672998</c:v>
                </c:pt>
                <c:pt idx="7307">
                  <c:v>0.73077307730773</c:v>
                </c:pt>
                <c:pt idx="7308">
                  <c:v>0.73087308730873002</c:v>
                </c:pt>
                <c:pt idx="7309">
                  <c:v>0.73097309730973103</c:v>
                </c:pt>
                <c:pt idx="7310">
                  <c:v>0.73107310731073105</c:v>
                </c:pt>
                <c:pt idx="7311">
                  <c:v>0.73117311731173096</c:v>
                </c:pt>
                <c:pt idx="7312">
                  <c:v>0.73127312731273098</c:v>
                </c:pt>
                <c:pt idx="7313">
                  <c:v>0.73137313731373099</c:v>
                </c:pt>
                <c:pt idx="7314">
                  <c:v>0.73147314731473101</c:v>
                </c:pt>
                <c:pt idx="7315">
                  <c:v>0.73157315731573103</c:v>
                </c:pt>
                <c:pt idx="7316">
                  <c:v>0.73167316731673104</c:v>
                </c:pt>
                <c:pt idx="7317">
                  <c:v>0.73177317731773095</c:v>
                </c:pt>
                <c:pt idx="7318">
                  <c:v>0.73187318731873097</c:v>
                </c:pt>
                <c:pt idx="7319">
                  <c:v>0.73197319731973198</c:v>
                </c:pt>
                <c:pt idx="7320">
                  <c:v>0.732073207320732</c:v>
                </c:pt>
                <c:pt idx="7321">
                  <c:v>0.73217321732173202</c:v>
                </c:pt>
                <c:pt idx="7322">
                  <c:v>0.73227322732273203</c:v>
                </c:pt>
                <c:pt idx="7323">
                  <c:v>0.73237323732373205</c:v>
                </c:pt>
                <c:pt idx="7324">
                  <c:v>0.73247324732473196</c:v>
                </c:pt>
                <c:pt idx="7325">
                  <c:v>0.73257325732573197</c:v>
                </c:pt>
                <c:pt idx="7326">
                  <c:v>0.73267326732673199</c:v>
                </c:pt>
                <c:pt idx="7327">
                  <c:v>0.73277327732773201</c:v>
                </c:pt>
                <c:pt idx="7328">
                  <c:v>0.73287328732873203</c:v>
                </c:pt>
                <c:pt idx="7329">
                  <c:v>0.73297329732973304</c:v>
                </c:pt>
                <c:pt idx="7330">
                  <c:v>0.73307330733073295</c:v>
                </c:pt>
                <c:pt idx="7331">
                  <c:v>0.73317331733173297</c:v>
                </c:pt>
                <c:pt idx="7332">
                  <c:v>0.73327332733273298</c:v>
                </c:pt>
                <c:pt idx="7333">
                  <c:v>0.733373337333733</c:v>
                </c:pt>
                <c:pt idx="7334">
                  <c:v>0.73347334733473302</c:v>
                </c:pt>
                <c:pt idx="7335">
                  <c:v>0.73357335733573303</c:v>
                </c:pt>
                <c:pt idx="7336">
                  <c:v>0.73367336733673305</c:v>
                </c:pt>
                <c:pt idx="7337">
                  <c:v>0.73377337733773296</c:v>
                </c:pt>
                <c:pt idx="7338">
                  <c:v>0.73387338733873297</c:v>
                </c:pt>
                <c:pt idx="7339">
                  <c:v>0.73397339733973399</c:v>
                </c:pt>
                <c:pt idx="7340">
                  <c:v>0.73407340734073401</c:v>
                </c:pt>
                <c:pt idx="7341">
                  <c:v>0.73417341734173402</c:v>
                </c:pt>
                <c:pt idx="7342">
                  <c:v>0.73427342734273404</c:v>
                </c:pt>
                <c:pt idx="7343">
                  <c:v>0.73437343734373395</c:v>
                </c:pt>
                <c:pt idx="7344">
                  <c:v>0.73447344734473397</c:v>
                </c:pt>
                <c:pt idx="7345">
                  <c:v>0.73457345734573398</c:v>
                </c:pt>
                <c:pt idx="7346">
                  <c:v>0.734673467346734</c:v>
                </c:pt>
                <c:pt idx="7347">
                  <c:v>0.73477347734773402</c:v>
                </c:pt>
                <c:pt idx="7348">
                  <c:v>0.73487348734873403</c:v>
                </c:pt>
                <c:pt idx="7349">
                  <c:v>0.73497349734973505</c:v>
                </c:pt>
                <c:pt idx="7350">
                  <c:v>0.73507350735073496</c:v>
                </c:pt>
                <c:pt idx="7351">
                  <c:v>0.73517351735173497</c:v>
                </c:pt>
                <c:pt idx="7352">
                  <c:v>0.73527352735273499</c:v>
                </c:pt>
                <c:pt idx="7353">
                  <c:v>0.73537353735373501</c:v>
                </c:pt>
                <c:pt idx="7354">
                  <c:v>0.73547354735473502</c:v>
                </c:pt>
                <c:pt idx="7355">
                  <c:v>0.73557355735573504</c:v>
                </c:pt>
                <c:pt idx="7356">
                  <c:v>0.73567356735673495</c:v>
                </c:pt>
                <c:pt idx="7357">
                  <c:v>0.73577357735773496</c:v>
                </c:pt>
                <c:pt idx="7358">
                  <c:v>0.73587358735873498</c:v>
                </c:pt>
                <c:pt idx="7359">
                  <c:v>0.735973597359736</c:v>
                </c:pt>
                <c:pt idx="7360">
                  <c:v>0.73607360736073602</c:v>
                </c:pt>
                <c:pt idx="7361">
                  <c:v>0.73617361736173603</c:v>
                </c:pt>
                <c:pt idx="7362">
                  <c:v>0.73627362736273605</c:v>
                </c:pt>
                <c:pt idx="7363">
                  <c:v>0.73637363736373596</c:v>
                </c:pt>
                <c:pt idx="7364">
                  <c:v>0.73647364736473597</c:v>
                </c:pt>
                <c:pt idx="7365">
                  <c:v>0.73657365736573599</c:v>
                </c:pt>
                <c:pt idx="7366">
                  <c:v>0.73667366736673601</c:v>
                </c:pt>
                <c:pt idx="7367">
                  <c:v>0.73677367736773602</c:v>
                </c:pt>
                <c:pt idx="7368">
                  <c:v>0.73687368736873604</c:v>
                </c:pt>
                <c:pt idx="7369">
                  <c:v>0.73697369736973695</c:v>
                </c:pt>
                <c:pt idx="7370">
                  <c:v>0.73707370737073696</c:v>
                </c:pt>
                <c:pt idx="7371">
                  <c:v>0.73717371737173698</c:v>
                </c:pt>
                <c:pt idx="7372">
                  <c:v>0.737273727372737</c:v>
                </c:pt>
                <c:pt idx="7373">
                  <c:v>0.73737373737373701</c:v>
                </c:pt>
                <c:pt idx="7374">
                  <c:v>0.73747374737473703</c:v>
                </c:pt>
                <c:pt idx="7375">
                  <c:v>0.73757375737573705</c:v>
                </c:pt>
                <c:pt idx="7376">
                  <c:v>0.73767376737673696</c:v>
                </c:pt>
                <c:pt idx="7377">
                  <c:v>0.73777377737773697</c:v>
                </c:pt>
                <c:pt idx="7378">
                  <c:v>0.73787378737873699</c:v>
                </c:pt>
                <c:pt idx="7379">
                  <c:v>0.73797379737973801</c:v>
                </c:pt>
                <c:pt idx="7380">
                  <c:v>0.73807380738073802</c:v>
                </c:pt>
                <c:pt idx="7381">
                  <c:v>0.73817381738173804</c:v>
                </c:pt>
                <c:pt idx="7382">
                  <c:v>0.73827382738273795</c:v>
                </c:pt>
                <c:pt idx="7383">
                  <c:v>0.73837383738373796</c:v>
                </c:pt>
                <c:pt idx="7384">
                  <c:v>0.73847384738473798</c:v>
                </c:pt>
                <c:pt idx="7385">
                  <c:v>0.738573857385738</c:v>
                </c:pt>
                <c:pt idx="7386">
                  <c:v>0.73867386738673801</c:v>
                </c:pt>
                <c:pt idx="7387">
                  <c:v>0.73877387738773803</c:v>
                </c:pt>
                <c:pt idx="7388">
                  <c:v>0.73887388738873805</c:v>
                </c:pt>
                <c:pt idx="7389">
                  <c:v>0.73897389738973895</c:v>
                </c:pt>
                <c:pt idx="7390">
                  <c:v>0.73907390739073897</c:v>
                </c:pt>
                <c:pt idx="7391">
                  <c:v>0.73917391739173899</c:v>
                </c:pt>
                <c:pt idx="7392">
                  <c:v>0.73927392739273901</c:v>
                </c:pt>
                <c:pt idx="7393">
                  <c:v>0.73937393739373902</c:v>
                </c:pt>
                <c:pt idx="7394">
                  <c:v>0.73947394739473904</c:v>
                </c:pt>
                <c:pt idx="7395">
                  <c:v>0.73957395739573895</c:v>
                </c:pt>
                <c:pt idx="7396">
                  <c:v>0.73967396739673896</c:v>
                </c:pt>
                <c:pt idx="7397">
                  <c:v>0.73977397739773898</c:v>
                </c:pt>
                <c:pt idx="7398">
                  <c:v>0.739873987398739</c:v>
                </c:pt>
                <c:pt idx="7399">
                  <c:v>0.73997399739974001</c:v>
                </c:pt>
                <c:pt idx="7400">
                  <c:v>0.74007400740074003</c:v>
                </c:pt>
                <c:pt idx="7401">
                  <c:v>0.74017401740174005</c:v>
                </c:pt>
                <c:pt idx="7402">
                  <c:v>0.74027402740273995</c:v>
                </c:pt>
                <c:pt idx="7403">
                  <c:v>0.74037403740373997</c:v>
                </c:pt>
                <c:pt idx="7404">
                  <c:v>0.74047404740473999</c:v>
                </c:pt>
                <c:pt idx="7405">
                  <c:v>0.74057405740574</c:v>
                </c:pt>
                <c:pt idx="7406">
                  <c:v>0.74067406740674002</c:v>
                </c:pt>
                <c:pt idx="7407">
                  <c:v>0.74077407740774004</c:v>
                </c:pt>
                <c:pt idx="7408">
                  <c:v>0.74087408740873995</c:v>
                </c:pt>
                <c:pt idx="7409">
                  <c:v>0.74097409740974096</c:v>
                </c:pt>
                <c:pt idx="7410">
                  <c:v>0.74107410741074098</c:v>
                </c:pt>
                <c:pt idx="7411">
                  <c:v>0.741174117411741</c:v>
                </c:pt>
                <c:pt idx="7412">
                  <c:v>0.74127412741274101</c:v>
                </c:pt>
                <c:pt idx="7413">
                  <c:v>0.74137413741374103</c:v>
                </c:pt>
                <c:pt idx="7414">
                  <c:v>0.74147414741474105</c:v>
                </c:pt>
                <c:pt idx="7415">
                  <c:v>0.74157415741574095</c:v>
                </c:pt>
                <c:pt idx="7416">
                  <c:v>0.74167416741674097</c:v>
                </c:pt>
                <c:pt idx="7417">
                  <c:v>0.74177417741774099</c:v>
                </c:pt>
                <c:pt idx="7418">
                  <c:v>0.741874187418741</c:v>
                </c:pt>
                <c:pt idx="7419">
                  <c:v>0.74197419741974202</c:v>
                </c:pt>
                <c:pt idx="7420">
                  <c:v>0.74207420742074204</c:v>
                </c:pt>
                <c:pt idx="7421">
                  <c:v>0.74217421742174206</c:v>
                </c:pt>
                <c:pt idx="7422">
                  <c:v>0.74227422742274196</c:v>
                </c:pt>
                <c:pt idx="7423">
                  <c:v>0.74237423742374198</c:v>
                </c:pt>
                <c:pt idx="7424">
                  <c:v>0.742474247424742</c:v>
                </c:pt>
                <c:pt idx="7425">
                  <c:v>0.74257425742574201</c:v>
                </c:pt>
                <c:pt idx="7426">
                  <c:v>0.74267426742674203</c:v>
                </c:pt>
                <c:pt idx="7427">
                  <c:v>0.74277427742774205</c:v>
                </c:pt>
                <c:pt idx="7428">
                  <c:v>0.74287428742874295</c:v>
                </c:pt>
                <c:pt idx="7429">
                  <c:v>0.74297429742974297</c:v>
                </c:pt>
                <c:pt idx="7430">
                  <c:v>0.74307430743074299</c:v>
                </c:pt>
                <c:pt idx="7431">
                  <c:v>0.743174317431743</c:v>
                </c:pt>
                <c:pt idx="7432">
                  <c:v>0.74327432743274302</c:v>
                </c:pt>
                <c:pt idx="7433">
                  <c:v>0.74337433743374304</c:v>
                </c:pt>
                <c:pt idx="7434">
                  <c:v>0.74347434743474305</c:v>
                </c:pt>
                <c:pt idx="7435">
                  <c:v>0.74357435743574296</c:v>
                </c:pt>
                <c:pt idx="7436">
                  <c:v>0.74367436743674298</c:v>
                </c:pt>
                <c:pt idx="7437">
                  <c:v>0.743774377437743</c:v>
                </c:pt>
                <c:pt idx="7438">
                  <c:v>0.74387438743874301</c:v>
                </c:pt>
                <c:pt idx="7439">
                  <c:v>0.74397439743974403</c:v>
                </c:pt>
                <c:pt idx="7440">
                  <c:v>0.74407440744074405</c:v>
                </c:pt>
                <c:pt idx="7441">
                  <c:v>0.74417441744174395</c:v>
                </c:pt>
                <c:pt idx="7442">
                  <c:v>0.74427442744274397</c:v>
                </c:pt>
                <c:pt idx="7443">
                  <c:v>0.74437443744374399</c:v>
                </c:pt>
                <c:pt idx="7444">
                  <c:v>0.744474447444744</c:v>
                </c:pt>
                <c:pt idx="7445">
                  <c:v>0.74457445744574402</c:v>
                </c:pt>
                <c:pt idx="7446">
                  <c:v>0.74467446744674404</c:v>
                </c:pt>
                <c:pt idx="7447">
                  <c:v>0.74477447744774405</c:v>
                </c:pt>
                <c:pt idx="7448">
                  <c:v>0.74487448744874396</c:v>
                </c:pt>
                <c:pt idx="7449">
                  <c:v>0.74497449744974498</c:v>
                </c:pt>
                <c:pt idx="7450">
                  <c:v>0.74507450745074499</c:v>
                </c:pt>
                <c:pt idx="7451">
                  <c:v>0.74517451745174501</c:v>
                </c:pt>
                <c:pt idx="7452">
                  <c:v>0.74527452745274503</c:v>
                </c:pt>
                <c:pt idx="7453">
                  <c:v>0.74537453745374505</c:v>
                </c:pt>
                <c:pt idx="7454">
                  <c:v>0.74547454745474495</c:v>
                </c:pt>
                <c:pt idx="7455">
                  <c:v>0.74557455745574497</c:v>
                </c:pt>
                <c:pt idx="7456">
                  <c:v>0.74567456745674499</c:v>
                </c:pt>
                <c:pt idx="7457">
                  <c:v>0.745774577457745</c:v>
                </c:pt>
                <c:pt idx="7458">
                  <c:v>0.74587458745874502</c:v>
                </c:pt>
                <c:pt idx="7459">
                  <c:v>0.74597459745974604</c:v>
                </c:pt>
                <c:pt idx="7460">
                  <c:v>0.74607460746074605</c:v>
                </c:pt>
                <c:pt idx="7461">
                  <c:v>0.74617461746174596</c:v>
                </c:pt>
                <c:pt idx="7462">
                  <c:v>0.74627462746274598</c:v>
                </c:pt>
                <c:pt idx="7463">
                  <c:v>0.74637463746374599</c:v>
                </c:pt>
                <c:pt idx="7464">
                  <c:v>0.74647464746474601</c:v>
                </c:pt>
                <c:pt idx="7465">
                  <c:v>0.74657465746574603</c:v>
                </c:pt>
                <c:pt idx="7466">
                  <c:v>0.74667466746674604</c:v>
                </c:pt>
                <c:pt idx="7467">
                  <c:v>0.74677467746774595</c:v>
                </c:pt>
                <c:pt idx="7468">
                  <c:v>0.74687468746874597</c:v>
                </c:pt>
                <c:pt idx="7469">
                  <c:v>0.74697469746974698</c:v>
                </c:pt>
                <c:pt idx="7470">
                  <c:v>0.747074707470747</c:v>
                </c:pt>
                <c:pt idx="7471">
                  <c:v>0.74717471747174702</c:v>
                </c:pt>
                <c:pt idx="7472">
                  <c:v>0.74727472747274704</c:v>
                </c:pt>
                <c:pt idx="7473">
                  <c:v>0.74737473747374705</c:v>
                </c:pt>
                <c:pt idx="7474">
                  <c:v>0.74747474747474696</c:v>
                </c:pt>
                <c:pt idx="7475">
                  <c:v>0.74757475747574698</c:v>
                </c:pt>
                <c:pt idx="7476">
                  <c:v>0.74767476747674699</c:v>
                </c:pt>
                <c:pt idx="7477">
                  <c:v>0.74777477747774701</c:v>
                </c:pt>
                <c:pt idx="7478">
                  <c:v>0.74787478747874703</c:v>
                </c:pt>
                <c:pt idx="7479">
                  <c:v>0.74797479747974804</c:v>
                </c:pt>
                <c:pt idx="7480">
                  <c:v>0.74807480748074795</c:v>
                </c:pt>
                <c:pt idx="7481">
                  <c:v>0.74817481748174797</c:v>
                </c:pt>
                <c:pt idx="7482">
                  <c:v>0.74827482748274798</c:v>
                </c:pt>
                <c:pt idx="7483">
                  <c:v>0.748374837483748</c:v>
                </c:pt>
                <c:pt idx="7484">
                  <c:v>0.74847484748474802</c:v>
                </c:pt>
                <c:pt idx="7485">
                  <c:v>0.74857485748574804</c:v>
                </c:pt>
                <c:pt idx="7486">
                  <c:v>0.74867486748674805</c:v>
                </c:pt>
                <c:pt idx="7487">
                  <c:v>0.74877487748774796</c:v>
                </c:pt>
                <c:pt idx="7488">
                  <c:v>0.74887488748874798</c:v>
                </c:pt>
                <c:pt idx="7489">
                  <c:v>0.74897489748974899</c:v>
                </c:pt>
                <c:pt idx="7490">
                  <c:v>0.74907490749074901</c:v>
                </c:pt>
                <c:pt idx="7491">
                  <c:v>0.74917491749174903</c:v>
                </c:pt>
                <c:pt idx="7492">
                  <c:v>0.74927492749274904</c:v>
                </c:pt>
                <c:pt idx="7493">
                  <c:v>0.74937493749374895</c:v>
                </c:pt>
                <c:pt idx="7494">
                  <c:v>0.74947494749474897</c:v>
                </c:pt>
                <c:pt idx="7495">
                  <c:v>0.74957495749574898</c:v>
                </c:pt>
                <c:pt idx="7496">
                  <c:v>0.749674967496749</c:v>
                </c:pt>
                <c:pt idx="7497">
                  <c:v>0.74977497749774902</c:v>
                </c:pt>
                <c:pt idx="7498">
                  <c:v>0.74987498749874903</c:v>
                </c:pt>
                <c:pt idx="7499">
                  <c:v>0.74997499749975005</c:v>
                </c:pt>
                <c:pt idx="7500">
                  <c:v>0.75007500750074996</c:v>
                </c:pt>
                <c:pt idx="7501">
                  <c:v>0.75017501750174997</c:v>
                </c:pt>
                <c:pt idx="7502">
                  <c:v>0.75027502750274999</c:v>
                </c:pt>
                <c:pt idx="7503">
                  <c:v>0.75037503750375001</c:v>
                </c:pt>
                <c:pt idx="7504">
                  <c:v>0.75047504750475003</c:v>
                </c:pt>
                <c:pt idx="7505">
                  <c:v>0.75057505750575004</c:v>
                </c:pt>
                <c:pt idx="7506">
                  <c:v>0.75067506750674995</c:v>
                </c:pt>
                <c:pt idx="7507">
                  <c:v>0.75077507750774997</c:v>
                </c:pt>
                <c:pt idx="7508">
                  <c:v>0.75087508750874998</c:v>
                </c:pt>
                <c:pt idx="7509">
                  <c:v>0.750975097509751</c:v>
                </c:pt>
                <c:pt idx="7510">
                  <c:v>0.75107510751075102</c:v>
                </c:pt>
                <c:pt idx="7511">
                  <c:v>0.75117511751175103</c:v>
                </c:pt>
                <c:pt idx="7512">
                  <c:v>0.75127512751275105</c:v>
                </c:pt>
                <c:pt idx="7513">
                  <c:v>0.75137513751375096</c:v>
                </c:pt>
                <c:pt idx="7514">
                  <c:v>0.75147514751475097</c:v>
                </c:pt>
                <c:pt idx="7515">
                  <c:v>0.75157515751575099</c:v>
                </c:pt>
                <c:pt idx="7516">
                  <c:v>0.75167516751675101</c:v>
                </c:pt>
                <c:pt idx="7517">
                  <c:v>0.75177517751775103</c:v>
                </c:pt>
                <c:pt idx="7518">
                  <c:v>0.75187518751875104</c:v>
                </c:pt>
                <c:pt idx="7519">
                  <c:v>0.75197519751975195</c:v>
                </c:pt>
                <c:pt idx="7520">
                  <c:v>0.75207520752075196</c:v>
                </c:pt>
                <c:pt idx="7521">
                  <c:v>0.75217521752175198</c:v>
                </c:pt>
                <c:pt idx="7522">
                  <c:v>0.752275227522752</c:v>
                </c:pt>
                <c:pt idx="7523">
                  <c:v>0.75237523752375202</c:v>
                </c:pt>
                <c:pt idx="7524">
                  <c:v>0.75247524752475203</c:v>
                </c:pt>
                <c:pt idx="7525">
                  <c:v>0.75257525752575205</c:v>
                </c:pt>
                <c:pt idx="7526">
                  <c:v>0.75267526752675196</c:v>
                </c:pt>
                <c:pt idx="7527">
                  <c:v>0.75277527752775197</c:v>
                </c:pt>
                <c:pt idx="7528">
                  <c:v>0.75287528752875199</c:v>
                </c:pt>
                <c:pt idx="7529">
                  <c:v>0.75297529752975301</c:v>
                </c:pt>
                <c:pt idx="7530">
                  <c:v>0.75307530753075302</c:v>
                </c:pt>
                <c:pt idx="7531">
                  <c:v>0.75317531753175304</c:v>
                </c:pt>
                <c:pt idx="7532">
                  <c:v>0.75327532753275295</c:v>
                </c:pt>
                <c:pt idx="7533">
                  <c:v>0.75337533753375296</c:v>
                </c:pt>
                <c:pt idx="7534">
                  <c:v>0.75347534753475298</c:v>
                </c:pt>
                <c:pt idx="7535">
                  <c:v>0.753575357535753</c:v>
                </c:pt>
                <c:pt idx="7536">
                  <c:v>0.75367536753675302</c:v>
                </c:pt>
                <c:pt idx="7537">
                  <c:v>0.75377537753775303</c:v>
                </c:pt>
                <c:pt idx="7538">
                  <c:v>0.75387538753875305</c:v>
                </c:pt>
                <c:pt idx="7539">
                  <c:v>0.75397539753975396</c:v>
                </c:pt>
                <c:pt idx="7540">
                  <c:v>0.75407540754075397</c:v>
                </c:pt>
                <c:pt idx="7541">
                  <c:v>0.75417541754175399</c:v>
                </c:pt>
                <c:pt idx="7542">
                  <c:v>0.75427542754275401</c:v>
                </c:pt>
                <c:pt idx="7543">
                  <c:v>0.75437543754375402</c:v>
                </c:pt>
                <c:pt idx="7544">
                  <c:v>0.75447544754475404</c:v>
                </c:pt>
                <c:pt idx="7545">
                  <c:v>0.75457545754575395</c:v>
                </c:pt>
                <c:pt idx="7546">
                  <c:v>0.75467546754675396</c:v>
                </c:pt>
                <c:pt idx="7547">
                  <c:v>0.75477547754775398</c:v>
                </c:pt>
                <c:pt idx="7548">
                  <c:v>0.754875487548754</c:v>
                </c:pt>
                <c:pt idx="7549">
                  <c:v>0.75497549754975501</c:v>
                </c:pt>
                <c:pt idx="7550">
                  <c:v>0.75507550755075503</c:v>
                </c:pt>
                <c:pt idx="7551">
                  <c:v>0.75517551755175505</c:v>
                </c:pt>
                <c:pt idx="7552">
                  <c:v>0.75527552755275495</c:v>
                </c:pt>
                <c:pt idx="7553">
                  <c:v>0.75537553755375497</c:v>
                </c:pt>
                <c:pt idx="7554">
                  <c:v>0.75547554755475499</c:v>
                </c:pt>
                <c:pt idx="7555">
                  <c:v>0.75557555755575501</c:v>
                </c:pt>
                <c:pt idx="7556">
                  <c:v>0.75567556755675502</c:v>
                </c:pt>
                <c:pt idx="7557">
                  <c:v>0.75577557755775504</c:v>
                </c:pt>
                <c:pt idx="7558">
                  <c:v>0.75587558755875595</c:v>
                </c:pt>
                <c:pt idx="7559">
                  <c:v>0.75597559755975596</c:v>
                </c:pt>
                <c:pt idx="7560">
                  <c:v>0.75607560756075598</c:v>
                </c:pt>
                <c:pt idx="7561">
                  <c:v>0.756175617561756</c:v>
                </c:pt>
                <c:pt idx="7562">
                  <c:v>0.75627562756275601</c:v>
                </c:pt>
                <c:pt idx="7563">
                  <c:v>0.75637563756375603</c:v>
                </c:pt>
                <c:pt idx="7564">
                  <c:v>0.75647564756475605</c:v>
                </c:pt>
                <c:pt idx="7565">
                  <c:v>0.75657565756575595</c:v>
                </c:pt>
                <c:pt idx="7566">
                  <c:v>0.75667566756675597</c:v>
                </c:pt>
                <c:pt idx="7567">
                  <c:v>0.75677567756775599</c:v>
                </c:pt>
                <c:pt idx="7568">
                  <c:v>0.75687568756875601</c:v>
                </c:pt>
                <c:pt idx="7569">
                  <c:v>0.75697569756975702</c:v>
                </c:pt>
                <c:pt idx="7570">
                  <c:v>0.75707570757075704</c:v>
                </c:pt>
                <c:pt idx="7571">
                  <c:v>0.75717571757175695</c:v>
                </c:pt>
                <c:pt idx="7572">
                  <c:v>0.75727572757275696</c:v>
                </c:pt>
                <c:pt idx="7573">
                  <c:v>0.75737573757375698</c:v>
                </c:pt>
                <c:pt idx="7574">
                  <c:v>0.757475747574757</c:v>
                </c:pt>
                <c:pt idx="7575">
                  <c:v>0.75757575757575701</c:v>
                </c:pt>
                <c:pt idx="7576">
                  <c:v>0.75767576757675703</c:v>
                </c:pt>
                <c:pt idx="7577">
                  <c:v>0.75777577757775705</c:v>
                </c:pt>
                <c:pt idx="7578">
                  <c:v>0.75787578757875795</c:v>
                </c:pt>
                <c:pt idx="7579">
                  <c:v>0.75797579757975797</c:v>
                </c:pt>
                <c:pt idx="7580">
                  <c:v>0.75807580758075799</c:v>
                </c:pt>
                <c:pt idx="7581">
                  <c:v>0.758175817581758</c:v>
                </c:pt>
                <c:pt idx="7582">
                  <c:v>0.75827582758275802</c:v>
                </c:pt>
                <c:pt idx="7583">
                  <c:v>0.75837583758375804</c:v>
                </c:pt>
                <c:pt idx="7584">
                  <c:v>0.75847584758475795</c:v>
                </c:pt>
                <c:pt idx="7585">
                  <c:v>0.75857585758575796</c:v>
                </c:pt>
                <c:pt idx="7586">
                  <c:v>0.75867586758675798</c:v>
                </c:pt>
                <c:pt idx="7587">
                  <c:v>0.758775877587758</c:v>
                </c:pt>
                <c:pt idx="7588">
                  <c:v>0.75887588758875801</c:v>
                </c:pt>
                <c:pt idx="7589">
                  <c:v>0.75897589758975903</c:v>
                </c:pt>
                <c:pt idx="7590">
                  <c:v>0.75907590759075905</c:v>
                </c:pt>
                <c:pt idx="7591">
                  <c:v>0.75917591759175895</c:v>
                </c:pt>
                <c:pt idx="7592">
                  <c:v>0.75927592759275897</c:v>
                </c:pt>
                <c:pt idx="7593">
                  <c:v>0.75937593759375899</c:v>
                </c:pt>
                <c:pt idx="7594">
                  <c:v>0.759475947594759</c:v>
                </c:pt>
                <c:pt idx="7595">
                  <c:v>0.75957595759575902</c:v>
                </c:pt>
                <c:pt idx="7596">
                  <c:v>0.75967596759675904</c:v>
                </c:pt>
                <c:pt idx="7597">
                  <c:v>0.75977597759775894</c:v>
                </c:pt>
                <c:pt idx="7598">
                  <c:v>0.75987598759875896</c:v>
                </c:pt>
                <c:pt idx="7599">
                  <c:v>0.75997599759975998</c:v>
                </c:pt>
                <c:pt idx="7600">
                  <c:v>0.76007600760076</c:v>
                </c:pt>
                <c:pt idx="7601">
                  <c:v>0.76017601760176001</c:v>
                </c:pt>
                <c:pt idx="7602">
                  <c:v>0.76027602760276003</c:v>
                </c:pt>
                <c:pt idx="7603">
                  <c:v>0.76037603760376005</c:v>
                </c:pt>
                <c:pt idx="7604">
                  <c:v>0.76047604760475995</c:v>
                </c:pt>
                <c:pt idx="7605">
                  <c:v>0.76057605760575997</c:v>
                </c:pt>
                <c:pt idx="7606">
                  <c:v>0.76067606760675999</c:v>
                </c:pt>
                <c:pt idx="7607">
                  <c:v>0.76077607760776</c:v>
                </c:pt>
                <c:pt idx="7608">
                  <c:v>0.76087608760876002</c:v>
                </c:pt>
                <c:pt idx="7609">
                  <c:v>0.76097609760976104</c:v>
                </c:pt>
                <c:pt idx="7610">
                  <c:v>0.76107610761076105</c:v>
                </c:pt>
                <c:pt idx="7611">
                  <c:v>0.76117611761176096</c:v>
                </c:pt>
                <c:pt idx="7612">
                  <c:v>0.76127612761276098</c:v>
                </c:pt>
                <c:pt idx="7613">
                  <c:v>0.76137613761376099</c:v>
                </c:pt>
                <c:pt idx="7614">
                  <c:v>0.76147614761476101</c:v>
                </c:pt>
                <c:pt idx="7615">
                  <c:v>0.76157615761576103</c:v>
                </c:pt>
                <c:pt idx="7616">
                  <c:v>0.76167616761676105</c:v>
                </c:pt>
                <c:pt idx="7617">
                  <c:v>0.76177617761776095</c:v>
                </c:pt>
                <c:pt idx="7618">
                  <c:v>0.76187618761876097</c:v>
                </c:pt>
                <c:pt idx="7619">
                  <c:v>0.76197619761976199</c:v>
                </c:pt>
                <c:pt idx="7620">
                  <c:v>0.762076207620762</c:v>
                </c:pt>
                <c:pt idx="7621">
                  <c:v>0.76217621762176202</c:v>
                </c:pt>
                <c:pt idx="7622">
                  <c:v>0.76227622762276204</c:v>
                </c:pt>
                <c:pt idx="7623">
                  <c:v>0.76237623762376205</c:v>
                </c:pt>
                <c:pt idx="7624">
                  <c:v>0.76247624762476196</c:v>
                </c:pt>
                <c:pt idx="7625">
                  <c:v>0.76257625762576198</c:v>
                </c:pt>
                <c:pt idx="7626">
                  <c:v>0.76267626762676199</c:v>
                </c:pt>
                <c:pt idx="7627">
                  <c:v>0.76277627762776201</c:v>
                </c:pt>
                <c:pt idx="7628">
                  <c:v>0.76287628762876203</c:v>
                </c:pt>
                <c:pt idx="7629">
                  <c:v>0.76297629762976305</c:v>
                </c:pt>
                <c:pt idx="7630">
                  <c:v>0.76307630763076295</c:v>
                </c:pt>
                <c:pt idx="7631">
                  <c:v>0.76317631763176297</c:v>
                </c:pt>
                <c:pt idx="7632">
                  <c:v>0.76327632763276299</c:v>
                </c:pt>
                <c:pt idx="7633">
                  <c:v>0.763376337633763</c:v>
                </c:pt>
                <c:pt idx="7634">
                  <c:v>0.76347634763476302</c:v>
                </c:pt>
                <c:pt idx="7635">
                  <c:v>0.76357635763576304</c:v>
                </c:pt>
                <c:pt idx="7636">
                  <c:v>0.76367636763676305</c:v>
                </c:pt>
                <c:pt idx="7637">
                  <c:v>0.76377637763776296</c:v>
                </c:pt>
                <c:pt idx="7638">
                  <c:v>0.76387638763876298</c:v>
                </c:pt>
                <c:pt idx="7639">
                  <c:v>0.76397639763976399</c:v>
                </c:pt>
                <c:pt idx="7640">
                  <c:v>0.76407640764076401</c:v>
                </c:pt>
                <c:pt idx="7641">
                  <c:v>0.76417641764176403</c:v>
                </c:pt>
                <c:pt idx="7642">
                  <c:v>0.76427642764276404</c:v>
                </c:pt>
                <c:pt idx="7643">
                  <c:v>0.76437643764376395</c:v>
                </c:pt>
                <c:pt idx="7644">
                  <c:v>0.76447644764476397</c:v>
                </c:pt>
                <c:pt idx="7645">
                  <c:v>0.76457645764576398</c:v>
                </c:pt>
                <c:pt idx="7646">
                  <c:v>0.764676467646764</c:v>
                </c:pt>
                <c:pt idx="7647">
                  <c:v>0.76477647764776402</c:v>
                </c:pt>
                <c:pt idx="7648">
                  <c:v>0.76487648764876404</c:v>
                </c:pt>
                <c:pt idx="7649">
                  <c:v>0.76497649764976505</c:v>
                </c:pt>
                <c:pt idx="7650">
                  <c:v>0.76507650765076496</c:v>
                </c:pt>
                <c:pt idx="7651">
                  <c:v>0.76517651765176498</c:v>
                </c:pt>
                <c:pt idx="7652">
                  <c:v>0.76527652765276499</c:v>
                </c:pt>
                <c:pt idx="7653">
                  <c:v>0.76537653765376501</c:v>
                </c:pt>
                <c:pt idx="7654">
                  <c:v>0.76547654765476503</c:v>
                </c:pt>
                <c:pt idx="7655">
                  <c:v>0.76557655765576504</c:v>
                </c:pt>
                <c:pt idx="7656">
                  <c:v>0.76567656765676495</c:v>
                </c:pt>
                <c:pt idx="7657">
                  <c:v>0.76577657765776497</c:v>
                </c:pt>
                <c:pt idx="7658">
                  <c:v>0.76587658765876498</c:v>
                </c:pt>
                <c:pt idx="7659">
                  <c:v>0.765976597659766</c:v>
                </c:pt>
                <c:pt idx="7660">
                  <c:v>0.76607660766076602</c:v>
                </c:pt>
                <c:pt idx="7661">
                  <c:v>0.76617661766176604</c:v>
                </c:pt>
                <c:pt idx="7662">
                  <c:v>0.76627662766276605</c:v>
                </c:pt>
                <c:pt idx="7663">
                  <c:v>0.76637663766376596</c:v>
                </c:pt>
                <c:pt idx="7664">
                  <c:v>0.76647664766476598</c:v>
                </c:pt>
                <c:pt idx="7665">
                  <c:v>0.76657665766576599</c:v>
                </c:pt>
                <c:pt idx="7666">
                  <c:v>0.76667666766676601</c:v>
                </c:pt>
                <c:pt idx="7667">
                  <c:v>0.76677667766776603</c:v>
                </c:pt>
                <c:pt idx="7668">
                  <c:v>0.76687668766876604</c:v>
                </c:pt>
                <c:pt idx="7669">
                  <c:v>0.76697669766976695</c:v>
                </c:pt>
                <c:pt idx="7670">
                  <c:v>0.76707670767076697</c:v>
                </c:pt>
                <c:pt idx="7671">
                  <c:v>0.76717671767176698</c:v>
                </c:pt>
                <c:pt idx="7672">
                  <c:v>0.767276727672767</c:v>
                </c:pt>
                <c:pt idx="7673">
                  <c:v>0.76737673767376702</c:v>
                </c:pt>
                <c:pt idx="7674">
                  <c:v>0.76747674767476703</c:v>
                </c:pt>
                <c:pt idx="7675">
                  <c:v>0.76757675767576705</c:v>
                </c:pt>
                <c:pt idx="7676">
                  <c:v>0.76767676767676696</c:v>
                </c:pt>
                <c:pt idx="7677">
                  <c:v>0.76777677767776698</c:v>
                </c:pt>
                <c:pt idx="7678">
                  <c:v>0.76787678767876699</c:v>
                </c:pt>
                <c:pt idx="7679">
                  <c:v>0.76797679767976801</c:v>
                </c:pt>
                <c:pt idx="7680">
                  <c:v>0.76807680768076803</c:v>
                </c:pt>
                <c:pt idx="7681">
                  <c:v>0.76817681768176804</c:v>
                </c:pt>
                <c:pt idx="7682">
                  <c:v>0.76827682768276795</c:v>
                </c:pt>
                <c:pt idx="7683">
                  <c:v>0.76837683768376797</c:v>
                </c:pt>
                <c:pt idx="7684">
                  <c:v>0.76847684768476798</c:v>
                </c:pt>
                <c:pt idx="7685">
                  <c:v>0.768576857685768</c:v>
                </c:pt>
                <c:pt idx="7686">
                  <c:v>0.76867686768676802</c:v>
                </c:pt>
                <c:pt idx="7687">
                  <c:v>0.76877687768776803</c:v>
                </c:pt>
                <c:pt idx="7688">
                  <c:v>0.76887688768876805</c:v>
                </c:pt>
                <c:pt idx="7689">
                  <c:v>0.76897689768976896</c:v>
                </c:pt>
                <c:pt idx="7690">
                  <c:v>0.76907690769076897</c:v>
                </c:pt>
                <c:pt idx="7691">
                  <c:v>0.76917691769176899</c:v>
                </c:pt>
                <c:pt idx="7692">
                  <c:v>0.76927692769276901</c:v>
                </c:pt>
                <c:pt idx="7693">
                  <c:v>0.76937693769376903</c:v>
                </c:pt>
                <c:pt idx="7694">
                  <c:v>0.76947694769476904</c:v>
                </c:pt>
                <c:pt idx="7695">
                  <c:v>0.76957695769576895</c:v>
                </c:pt>
                <c:pt idx="7696">
                  <c:v>0.76967696769676897</c:v>
                </c:pt>
                <c:pt idx="7697">
                  <c:v>0.76977697769776898</c:v>
                </c:pt>
                <c:pt idx="7698">
                  <c:v>0.769876987698769</c:v>
                </c:pt>
                <c:pt idx="7699">
                  <c:v>0.76997699769977002</c:v>
                </c:pt>
                <c:pt idx="7700">
                  <c:v>0.77007700770077003</c:v>
                </c:pt>
                <c:pt idx="7701">
                  <c:v>0.77017701770177005</c:v>
                </c:pt>
                <c:pt idx="7702">
                  <c:v>0.77027702770276996</c:v>
                </c:pt>
                <c:pt idx="7703">
                  <c:v>0.77037703770376997</c:v>
                </c:pt>
                <c:pt idx="7704">
                  <c:v>0.77047704770476999</c:v>
                </c:pt>
                <c:pt idx="7705">
                  <c:v>0.77057705770577001</c:v>
                </c:pt>
                <c:pt idx="7706">
                  <c:v>0.77067706770677002</c:v>
                </c:pt>
                <c:pt idx="7707">
                  <c:v>0.77077707770777004</c:v>
                </c:pt>
                <c:pt idx="7708">
                  <c:v>0.77087708770877095</c:v>
                </c:pt>
                <c:pt idx="7709">
                  <c:v>0.77097709770977096</c:v>
                </c:pt>
                <c:pt idx="7710">
                  <c:v>0.77107710771077098</c:v>
                </c:pt>
                <c:pt idx="7711">
                  <c:v>0.771177117711771</c:v>
                </c:pt>
                <c:pt idx="7712">
                  <c:v>0.77127712771277102</c:v>
                </c:pt>
                <c:pt idx="7713">
                  <c:v>0.77137713771377103</c:v>
                </c:pt>
                <c:pt idx="7714">
                  <c:v>0.77147714771477105</c:v>
                </c:pt>
                <c:pt idx="7715">
                  <c:v>0.77157715771577096</c:v>
                </c:pt>
                <c:pt idx="7716">
                  <c:v>0.77167716771677097</c:v>
                </c:pt>
                <c:pt idx="7717">
                  <c:v>0.77177717771777099</c:v>
                </c:pt>
                <c:pt idx="7718">
                  <c:v>0.77187718771877101</c:v>
                </c:pt>
                <c:pt idx="7719">
                  <c:v>0.77197719771977202</c:v>
                </c:pt>
                <c:pt idx="7720">
                  <c:v>0.77207720772077204</c:v>
                </c:pt>
                <c:pt idx="7721">
                  <c:v>0.77217721772177195</c:v>
                </c:pt>
                <c:pt idx="7722">
                  <c:v>0.77227722772277196</c:v>
                </c:pt>
                <c:pt idx="7723">
                  <c:v>0.77237723772377198</c:v>
                </c:pt>
                <c:pt idx="7724">
                  <c:v>0.772477247724772</c:v>
                </c:pt>
                <c:pt idx="7725">
                  <c:v>0.77257725772577202</c:v>
                </c:pt>
                <c:pt idx="7726">
                  <c:v>0.77267726772677203</c:v>
                </c:pt>
                <c:pt idx="7727">
                  <c:v>0.77277727772777205</c:v>
                </c:pt>
                <c:pt idx="7728">
                  <c:v>0.77287728772877295</c:v>
                </c:pt>
                <c:pt idx="7729">
                  <c:v>0.77297729772977297</c:v>
                </c:pt>
                <c:pt idx="7730">
                  <c:v>0.77307730773077299</c:v>
                </c:pt>
                <c:pt idx="7731">
                  <c:v>0.77317731773177301</c:v>
                </c:pt>
                <c:pt idx="7732">
                  <c:v>0.77327732773277302</c:v>
                </c:pt>
                <c:pt idx="7733">
                  <c:v>0.77337733773377304</c:v>
                </c:pt>
                <c:pt idx="7734">
                  <c:v>0.77347734773477295</c:v>
                </c:pt>
                <c:pt idx="7735">
                  <c:v>0.77357735773577296</c:v>
                </c:pt>
                <c:pt idx="7736">
                  <c:v>0.77367736773677298</c:v>
                </c:pt>
                <c:pt idx="7737">
                  <c:v>0.773777377737773</c:v>
                </c:pt>
                <c:pt idx="7738">
                  <c:v>0.77387738773877301</c:v>
                </c:pt>
                <c:pt idx="7739">
                  <c:v>0.77397739773977403</c:v>
                </c:pt>
                <c:pt idx="7740">
                  <c:v>0.77407740774077405</c:v>
                </c:pt>
                <c:pt idx="7741">
                  <c:v>0.77417741774177395</c:v>
                </c:pt>
                <c:pt idx="7742">
                  <c:v>0.77427742774277397</c:v>
                </c:pt>
                <c:pt idx="7743">
                  <c:v>0.77437743774377399</c:v>
                </c:pt>
                <c:pt idx="7744">
                  <c:v>0.77447744774477401</c:v>
                </c:pt>
                <c:pt idx="7745">
                  <c:v>0.77457745774577402</c:v>
                </c:pt>
                <c:pt idx="7746">
                  <c:v>0.77467746774677404</c:v>
                </c:pt>
                <c:pt idx="7747">
                  <c:v>0.77477747774777395</c:v>
                </c:pt>
                <c:pt idx="7748">
                  <c:v>0.77487748774877396</c:v>
                </c:pt>
                <c:pt idx="7749">
                  <c:v>0.77497749774977498</c:v>
                </c:pt>
                <c:pt idx="7750">
                  <c:v>0.775077507750775</c:v>
                </c:pt>
                <c:pt idx="7751">
                  <c:v>0.77517751775177501</c:v>
                </c:pt>
                <c:pt idx="7752">
                  <c:v>0.77527752775277503</c:v>
                </c:pt>
                <c:pt idx="7753">
                  <c:v>0.77537753775377505</c:v>
                </c:pt>
                <c:pt idx="7754">
                  <c:v>0.77547754775477495</c:v>
                </c:pt>
                <c:pt idx="7755">
                  <c:v>0.77557755775577497</c:v>
                </c:pt>
                <c:pt idx="7756">
                  <c:v>0.77567756775677499</c:v>
                </c:pt>
                <c:pt idx="7757">
                  <c:v>0.77577757775777501</c:v>
                </c:pt>
                <c:pt idx="7758">
                  <c:v>0.77587758775877502</c:v>
                </c:pt>
                <c:pt idx="7759">
                  <c:v>0.77597759775977604</c:v>
                </c:pt>
                <c:pt idx="7760">
                  <c:v>0.77607760776077594</c:v>
                </c:pt>
                <c:pt idx="7761">
                  <c:v>0.77617761776177596</c:v>
                </c:pt>
                <c:pt idx="7762">
                  <c:v>0.77627762776277598</c:v>
                </c:pt>
                <c:pt idx="7763">
                  <c:v>0.776377637763776</c:v>
                </c:pt>
                <c:pt idx="7764">
                  <c:v>0.77647764776477601</c:v>
                </c:pt>
                <c:pt idx="7765">
                  <c:v>0.77657765776577603</c:v>
                </c:pt>
                <c:pt idx="7766">
                  <c:v>0.77667766776677605</c:v>
                </c:pt>
                <c:pt idx="7767">
                  <c:v>0.77677767776777595</c:v>
                </c:pt>
                <c:pt idx="7768">
                  <c:v>0.77687768776877597</c:v>
                </c:pt>
                <c:pt idx="7769">
                  <c:v>0.77697769776977699</c:v>
                </c:pt>
                <c:pt idx="7770">
                  <c:v>0.777077707770777</c:v>
                </c:pt>
                <c:pt idx="7771">
                  <c:v>0.77717771777177702</c:v>
                </c:pt>
                <c:pt idx="7772">
                  <c:v>0.77727772777277704</c:v>
                </c:pt>
                <c:pt idx="7773">
                  <c:v>0.77737773777377694</c:v>
                </c:pt>
                <c:pt idx="7774">
                  <c:v>0.77747774777477696</c:v>
                </c:pt>
                <c:pt idx="7775">
                  <c:v>0.77757775777577698</c:v>
                </c:pt>
                <c:pt idx="7776">
                  <c:v>0.777677767776777</c:v>
                </c:pt>
                <c:pt idx="7777">
                  <c:v>0.77777777777777701</c:v>
                </c:pt>
                <c:pt idx="7778">
                  <c:v>0.77787778777877703</c:v>
                </c:pt>
                <c:pt idx="7779">
                  <c:v>0.77797779777977805</c:v>
                </c:pt>
                <c:pt idx="7780">
                  <c:v>0.77807780778077795</c:v>
                </c:pt>
                <c:pt idx="7781">
                  <c:v>0.77817781778177797</c:v>
                </c:pt>
                <c:pt idx="7782">
                  <c:v>0.77827782778277799</c:v>
                </c:pt>
                <c:pt idx="7783">
                  <c:v>0.778377837783778</c:v>
                </c:pt>
                <c:pt idx="7784">
                  <c:v>0.77847784778477802</c:v>
                </c:pt>
                <c:pt idx="7785">
                  <c:v>0.77857785778577804</c:v>
                </c:pt>
                <c:pt idx="7786">
                  <c:v>0.77867786778677806</c:v>
                </c:pt>
                <c:pt idx="7787">
                  <c:v>0.77877787778777796</c:v>
                </c:pt>
                <c:pt idx="7788">
                  <c:v>0.77887788778877798</c:v>
                </c:pt>
                <c:pt idx="7789">
                  <c:v>0.77897789778977899</c:v>
                </c:pt>
                <c:pt idx="7790">
                  <c:v>0.77907790779077901</c:v>
                </c:pt>
                <c:pt idx="7791">
                  <c:v>0.77917791779177903</c:v>
                </c:pt>
                <c:pt idx="7792">
                  <c:v>0.77927792779277905</c:v>
                </c:pt>
                <c:pt idx="7793">
                  <c:v>0.77937793779377895</c:v>
                </c:pt>
                <c:pt idx="7794">
                  <c:v>0.77947794779477897</c:v>
                </c:pt>
                <c:pt idx="7795">
                  <c:v>0.77957795779577899</c:v>
                </c:pt>
                <c:pt idx="7796">
                  <c:v>0.779677967796779</c:v>
                </c:pt>
                <c:pt idx="7797">
                  <c:v>0.77977797779777902</c:v>
                </c:pt>
                <c:pt idx="7798">
                  <c:v>0.77987798779877904</c:v>
                </c:pt>
                <c:pt idx="7799">
                  <c:v>0.77997799779978005</c:v>
                </c:pt>
                <c:pt idx="7800">
                  <c:v>0.78007800780077996</c:v>
                </c:pt>
                <c:pt idx="7801">
                  <c:v>0.78017801780177998</c:v>
                </c:pt>
                <c:pt idx="7802">
                  <c:v>0.78027802780277999</c:v>
                </c:pt>
                <c:pt idx="7803">
                  <c:v>0.78037803780378001</c:v>
                </c:pt>
                <c:pt idx="7804">
                  <c:v>0.78047804780478003</c:v>
                </c:pt>
                <c:pt idx="7805">
                  <c:v>0.78057805780578005</c:v>
                </c:pt>
                <c:pt idx="7806">
                  <c:v>0.78067806780677995</c:v>
                </c:pt>
                <c:pt idx="7807">
                  <c:v>0.78077807780777997</c:v>
                </c:pt>
                <c:pt idx="7808">
                  <c:v>0.78087808780877999</c:v>
                </c:pt>
                <c:pt idx="7809">
                  <c:v>0.780978097809781</c:v>
                </c:pt>
                <c:pt idx="7810">
                  <c:v>0.78107810781078102</c:v>
                </c:pt>
                <c:pt idx="7811">
                  <c:v>0.78117811781178104</c:v>
                </c:pt>
                <c:pt idx="7812">
                  <c:v>0.78127812781278105</c:v>
                </c:pt>
                <c:pt idx="7813">
                  <c:v>0.78137813781378096</c:v>
                </c:pt>
                <c:pt idx="7814">
                  <c:v>0.78147814781478098</c:v>
                </c:pt>
                <c:pt idx="7815">
                  <c:v>0.78157815781578099</c:v>
                </c:pt>
                <c:pt idx="7816">
                  <c:v>0.78167816781678101</c:v>
                </c:pt>
                <c:pt idx="7817">
                  <c:v>0.78177817781778103</c:v>
                </c:pt>
                <c:pt idx="7818">
                  <c:v>0.78187818781878105</c:v>
                </c:pt>
                <c:pt idx="7819">
                  <c:v>0.78197819781978195</c:v>
                </c:pt>
                <c:pt idx="7820">
                  <c:v>0.78207820782078197</c:v>
                </c:pt>
                <c:pt idx="7821">
                  <c:v>0.78217821782178198</c:v>
                </c:pt>
                <c:pt idx="7822">
                  <c:v>0.782278227822782</c:v>
                </c:pt>
                <c:pt idx="7823">
                  <c:v>0.78237823782378202</c:v>
                </c:pt>
                <c:pt idx="7824">
                  <c:v>0.78247824782478204</c:v>
                </c:pt>
                <c:pt idx="7825">
                  <c:v>0.78257825782578205</c:v>
                </c:pt>
                <c:pt idx="7826">
                  <c:v>0.78267826782678196</c:v>
                </c:pt>
                <c:pt idx="7827">
                  <c:v>0.78277827782778198</c:v>
                </c:pt>
                <c:pt idx="7828">
                  <c:v>0.78287828782878199</c:v>
                </c:pt>
                <c:pt idx="7829">
                  <c:v>0.78297829782978301</c:v>
                </c:pt>
                <c:pt idx="7830">
                  <c:v>0.78307830783078303</c:v>
                </c:pt>
                <c:pt idx="7831">
                  <c:v>0.78317831783178304</c:v>
                </c:pt>
                <c:pt idx="7832">
                  <c:v>0.78327832783278295</c:v>
                </c:pt>
                <c:pt idx="7833">
                  <c:v>0.78337833783378297</c:v>
                </c:pt>
                <c:pt idx="7834">
                  <c:v>0.78347834783478298</c:v>
                </c:pt>
                <c:pt idx="7835">
                  <c:v>0.783578357835783</c:v>
                </c:pt>
                <c:pt idx="7836">
                  <c:v>0.78367836783678302</c:v>
                </c:pt>
                <c:pt idx="7837">
                  <c:v>0.78377837783778304</c:v>
                </c:pt>
                <c:pt idx="7838">
                  <c:v>0.78387838783878305</c:v>
                </c:pt>
                <c:pt idx="7839">
                  <c:v>0.78397839783978396</c:v>
                </c:pt>
                <c:pt idx="7840">
                  <c:v>0.78407840784078398</c:v>
                </c:pt>
                <c:pt idx="7841">
                  <c:v>0.78417841784178399</c:v>
                </c:pt>
                <c:pt idx="7842">
                  <c:v>0.78427842784278401</c:v>
                </c:pt>
                <c:pt idx="7843">
                  <c:v>0.78437843784378403</c:v>
                </c:pt>
                <c:pt idx="7844">
                  <c:v>0.78447844784478404</c:v>
                </c:pt>
                <c:pt idx="7845">
                  <c:v>0.78457845784578395</c:v>
                </c:pt>
                <c:pt idx="7846">
                  <c:v>0.78467846784678397</c:v>
                </c:pt>
                <c:pt idx="7847">
                  <c:v>0.78477847784778398</c:v>
                </c:pt>
                <c:pt idx="7848">
                  <c:v>0.784878487848784</c:v>
                </c:pt>
                <c:pt idx="7849">
                  <c:v>0.78497849784978502</c:v>
                </c:pt>
                <c:pt idx="7850">
                  <c:v>0.78507850785078503</c:v>
                </c:pt>
                <c:pt idx="7851">
                  <c:v>0.78517851785178505</c:v>
                </c:pt>
                <c:pt idx="7852">
                  <c:v>0.78527852785278496</c:v>
                </c:pt>
                <c:pt idx="7853">
                  <c:v>0.78537853785378497</c:v>
                </c:pt>
                <c:pt idx="7854">
                  <c:v>0.78547854785478499</c:v>
                </c:pt>
                <c:pt idx="7855">
                  <c:v>0.78557855785578501</c:v>
                </c:pt>
                <c:pt idx="7856">
                  <c:v>0.78567856785678503</c:v>
                </c:pt>
                <c:pt idx="7857">
                  <c:v>0.78577857785778504</c:v>
                </c:pt>
                <c:pt idx="7858">
                  <c:v>0.78587858785878595</c:v>
                </c:pt>
                <c:pt idx="7859">
                  <c:v>0.78597859785978597</c:v>
                </c:pt>
                <c:pt idx="7860">
                  <c:v>0.78607860786078598</c:v>
                </c:pt>
                <c:pt idx="7861">
                  <c:v>0.786178617861786</c:v>
                </c:pt>
                <c:pt idx="7862">
                  <c:v>0.78627862786278602</c:v>
                </c:pt>
                <c:pt idx="7863">
                  <c:v>0.78637863786378603</c:v>
                </c:pt>
                <c:pt idx="7864">
                  <c:v>0.78647864786478605</c:v>
                </c:pt>
                <c:pt idx="7865">
                  <c:v>0.78657865786578596</c:v>
                </c:pt>
                <c:pt idx="7866">
                  <c:v>0.78667866786678597</c:v>
                </c:pt>
                <c:pt idx="7867">
                  <c:v>0.78677867786778599</c:v>
                </c:pt>
                <c:pt idx="7868">
                  <c:v>0.78687868786878601</c:v>
                </c:pt>
                <c:pt idx="7869">
                  <c:v>0.78697869786978702</c:v>
                </c:pt>
                <c:pt idx="7870">
                  <c:v>0.78707870787078704</c:v>
                </c:pt>
                <c:pt idx="7871">
                  <c:v>0.78717871787178695</c:v>
                </c:pt>
                <c:pt idx="7872">
                  <c:v>0.78727872787278697</c:v>
                </c:pt>
                <c:pt idx="7873">
                  <c:v>0.78737873787378698</c:v>
                </c:pt>
                <c:pt idx="7874">
                  <c:v>0.787478747874787</c:v>
                </c:pt>
                <c:pt idx="7875">
                  <c:v>0.78757875787578702</c:v>
                </c:pt>
                <c:pt idx="7876">
                  <c:v>0.78767876787678703</c:v>
                </c:pt>
                <c:pt idx="7877">
                  <c:v>0.78777877787778705</c:v>
                </c:pt>
                <c:pt idx="7878">
                  <c:v>0.78787878787878796</c:v>
                </c:pt>
                <c:pt idx="7879">
                  <c:v>0.78797879787978797</c:v>
                </c:pt>
                <c:pt idx="7880">
                  <c:v>0.78807880788078799</c:v>
                </c:pt>
                <c:pt idx="7881">
                  <c:v>0.78817881788178801</c:v>
                </c:pt>
                <c:pt idx="7882">
                  <c:v>0.78827882788278802</c:v>
                </c:pt>
                <c:pt idx="7883">
                  <c:v>0.78837883788378804</c:v>
                </c:pt>
                <c:pt idx="7884">
                  <c:v>0.78847884788478795</c:v>
                </c:pt>
                <c:pt idx="7885">
                  <c:v>0.78857885788578796</c:v>
                </c:pt>
                <c:pt idx="7886">
                  <c:v>0.78867886788678798</c:v>
                </c:pt>
                <c:pt idx="7887">
                  <c:v>0.788778877887788</c:v>
                </c:pt>
                <c:pt idx="7888">
                  <c:v>0.78887888788878802</c:v>
                </c:pt>
                <c:pt idx="7889">
                  <c:v>0.78897889788978903</c:v>
                </c:pt>
                <c:pt idx="7890">
                  <c:v>0.78907890789078905</c:v>
                </c:pt>
                <c:pt idx="7891">
                  <c:v>0.78917891789178896</c:v>
                </c:pt>
                <c:pt idx="7892">
                  <c:v>0.78927892789278897</c:v>
                </c:pt>
                <c:pt idx="7893">
                  <c:v>0.78937893789378899</c:v>
                </c:pt>
                <c:pt idx="7894">
                  <c:v>0.78947894789478901</c:v>
                </c:pt>
                <c:pt idx="7895">
                  <c:v>0.78957895789578902</c:v>
                </c:pt>
                <c:pt idx="7896">
                  <c:v>0.78967896789678904</c:v>
                </c:pt>
                <c:pt idx="7897">
                  <c:v>0.78977897789778895</c:v>
                </c:pt>
                <c:pt idx="7898">
                  <c:v>0.78987898789878896</c:v>
                </c:pt>
                <c:pt idx="7899">
                  <c:v>0.78997899789978998</c:v>
                </c:pt>
                <c:pt idx="7900">
                  <c:v>0.79007900790079</c:v>
                </c:pt>
                <c:pt idx="7901">
                  <c:v>0.79017901790179002</c:v>
                </c:pt>
                <c:pt idx="7902">
                  <c:v>0.79027902790279003</c:v>
                </c:pt>
                <c:pt idx="7903">
                  <c:v>0.79037903790379005</c:v>
                </c:pt>
                <c:pt idx="7904">
                  <c:v>0.79047904790478996</c:v>
                </c:pt>
                <c:pt idx="7905">
                  <c:v>0.79057905790578997</c:v>
                </c:pt>
                <c:pt idx="7906">
                  <c:v>0.79067906790678999</c:v>
                </c:pt>
                <c:pt idx="7907">
                  <c:v>0.79077907790779001</c:v>
                </c:pt>
                <c:pt idx="7908">
                  <c:v>0.79087908790879002</c:v>
                </c:pt>
                <c:pt idx="7909">
                  <c:v>0.79097909790979104</c:v>
                </c:pt>
                <c:pt idx="7910">
                  <c:v>0.79107910791079095</c:v>
                </c:pt>
                <c:pt idx="7911">
                  <c:v>0.79117911791179096</c:v>
                </c:pt>
                <c:pt idx="7912">
                  <c:v>0.79127912791279098</c:v>
                </c:pt>
                <c:pt idx="7913">
                  <c:v>0.791379137913791</c:v>
                </c:pt>
                <c:pt idx="7914">
                  <c:v>0.79147914791479101</c:v>
                </c:pt>
                <c:pt idx="7915">
                  <c:v>0.79157915791579103</c:v>
                </c:pt>
                <c:pt idx="7916">
                  <c:v>0.79167916791679105</c:v>
                </c:pt>
                <c:pt idx="7917">
                  <c:v>0.79177917791779096</c:v>
                </c:pt>
                <c:pt idx="7918">
                  <c:v>0.79187918791879097</c:v>
                </c:pt>
                <c:pt idx="7919">
                  <c:v>0.79197919791979199</c:v>
                </c:pt>
                <c:pt idx="7920">
                  <c:v>0.79207920792079201</c:v>
                </c:pt>
                <c:pt idx="7921">
                  <c:v>0.79217921792179202</c:v>
                </c:pt>
                <c:pt idx="7922">
                  <c:v>0.79227922792279204</c:v>
                </c:pt>
                <c:pt idx="7923">
                  <c:v>0.79237923792379195</c:v>
                </c:pt>
                <c:pt idx="7924">
                  <c:v>0.79247924792479196</c:v>
                </c:pt>
                <c:pt idx="7925">
                  <c:v>0.79257925792579198</c:v>
                </c:pt>
                <c:pt idx="7926">
                  <c:v>0.792679267926792</c:v>
                </c:pt>
                <c:pt idx="7927">
                  <c:v>0.79277927792779201</c:v>
                </c:pt>
                <c:pt idx="7928">
                  <c:v>0.79287928792879203</c:v>
                </c:pt>
                <c:pt idx="7929">
                  <c:v>0.79297929792979305</c:v>
                </c:pt>
                <c:pt idx="7930">
                  <c:v>0.79307930793079295</c:v>
                </c:pt>
                <c:pt idx="7931">
                  <c:v>0.79317931793179297</c:v>
                </c:pt>
                <c:pt idx="7932">
                  <c:v>0.79327932793279299</c:v>
                </c:pt>
                <c:pt idx="7933">
                  <c:v>0.79337933793379301</c:v>
                </c:pt>
                <c:pt idx="7934">
                  <c:v>0.79347934793479302</c:v>
                </c:pt>
                <c:pt idx="7935">
                  <c:v>0.79357935793579304</c:v>
                </c:pt>
                <c:pt idx="7936">
                  <c:v>0.79367936793679295</c:v>
                </c:pt>
                <c:pt idx="7937">
                  <c:v>0.79377937793779296</c:v>
                </c:pt>
                <c:pt idx="7938">
                  <c:v>0.79387938793879298</c:v>
                </c:pt>
                <c:pt idx="7939">
                  <c:v>0.793979397939794</c:v>
                </c:pt>
                <c:pt idx="7940">
                  <c:v>0.79407940794079401</c:v>
                </c:pt>
                <c:pt idx="7941">
                  <c:v>0.79417941794179403</c:v>
                </c:pt>
                <c:pt idx="7942">
                  <c:v>0.79427942794279405</c:v>
                </c:pt>
                <c:pt idx="7943">
                  <c:v>0.79437943794379395</c:v>
                </c:pt>
                <c:pt idx="7944">
                  <c:v>0.79447944794479397</c:v>
                </c:pt>
                <c:pt idx="7945">
                  <c:v>0.79457945794579399</c:v>
                </c:pt>
                <c:pt idx="7946">
                  <c:v>0.794679467946794</c:v>
                </c:pt>
                <c:pt idx="7947">
                  <c:v>0.79477947794779402</c:v>
                </c:pt>
                <c:pt idx="7948">
                  <c:v>0.79487948794879404</c:v>
                </c:pt>
                <c:pt idx="7949">
                  <c:v>0.79497949794979506</c:v>
                </c:pt>
                <c:pt idx="7950">
                  <c:v>0.79507950795079496</c:v>
                </c:pt>
                <c:pt idx="7951">
                  <c:v>0.79517951795179498</c:v>
                </c:pt>
                <c:pt idx="7952">
                  <c:v>0.795279527952795</c:v>
                </c:pt>
                <c:pt idx="7953">
                  <c:v>0.79537953795379501</c:v>
                </c:pt>
                <c:pt idx="7954">
                  <c:v>0.79547954795479503</c:v>
                </c:pt>
                <c:pt idx="7955">
                  <c:v>0.79557955795579505</c:v>
                </c:pt>
                <c:pt idx="7956">
                  <c:v>0.79567956795679495</c:v>
                </c:pt>
                <c:pt idx="7957">
                  <c:v>0.79577957795779497</c:v>
                </c:pt>
                <c:pt idx="7958">
                  <c:v>0.79587958795879499</c:v>
                </c:pt>
                <c:pt idx="7959">
                  <c:v>0.795979597959796</c:v>
                </c:pt>
                <c:pt idx="7960">
                  <c:v>0.79607960796079602</c:v>
                </c:pt>
                <c:pt idx="7961">
                  <c:v>0.79617961796179604</c:v>
                </c:pt>
                <c:pt idx="7962">
                  <c:v>0.79627962796279605</c:v>
                </c:pt>
                <c:pt idx="7963">
                  <c:v>0.79637963796379596</c:v>
                </c:pt>
                <c:pt idx="7964">
                  <c:v>0.79647964796479598</c:v>
                </c:pt>
                <c:pt idx="7965">
                  <c:v>0.796579657965796</c:v>
                </c:pt>
                <c:pt idx="7966">
                  <c:v>0.79667966796679601</c:v>
                </c:pt>
                <c:pt idx="7967">
                  <c:v>0.79677967796779603</c:v>
                </c:pt>
                <c:pt idx="7968">
                  <c:v>0.79687968796879605</c:v>
                </c:pt>
                <c:pt idx="7969">
                  <c:v>0.79697969796979695</c:v>
                </c:pt>
                <c:pt idx="7970">
                  <c:v>0.79707970797079697</c:v>
                </c:pt>
                <c:pt idx="7971">
                  <c:v>0.79717971797179699</c:v>
                </c:pt>
                <c:pt idx="7972">
                  <c:v>0.797279727972797</c:v>
                </c:pt>
                <c:pt idx="7973">
                  <c:v>0.79737973797379702</c:v>
                </c:pt>
                <c:pt idx="7974">
                  <c:v>0.79747974797479704</c:v>
                </c:pt>
                <c:pt idx="7975">
                  <c:v>0.79757975797579705</c:v>
                </c:pt>
                <c:pt idx="7976">
                  <c:v>0.79767976797679696</c:v>
                </c:pt>
                <c:pt idx="7977">
                  <c:v>0.79777977797779698</c:v>
                </c:pt>
                <c:pt idx="7978">
                  <c:v>0.79787978797879699</c:v>
                </c:pt>
                <c:pt idx="7979">
                  <c:v>0.79797979797979801</c:v>
                </c:pt>
                <c:pt idx="7980">
                  <c:v>0.79807980798079803</c:v>
                </c:pt>
                <c:pt idx="7981">
                  <c:v>0.79817981798179805</c:v>
                </c:pt>
                <c:pt idx="7982">
                  <c:v>0.79827982798279795</c:v>
                </c:pt>
                <c:pt idx="7983">
                  <c:v>0.79837983798379797</c:v>
                </c:pt>
                <c:pt idx="7984">
                  <c:v>0.79847984798479799</c:v>
                </c:pt>
                <c:pt idx="7985">
                  <c:v>0.798579857985798</c:v>
                </c:pt>
                <c:pt idx="7986">
                  <c:v>0.79867986798679802</c:v>
                </c:pt>
                <c:pt idx="7987">
                  <c:v>0.79877987798779804</c:v>
                </c:pt>
                <c:pt idx="7988">
                  <c:v>0.79887988798879805</c:v>
                </c:pt>
                <c:pt idx="7989">
                  <c:v>0.79897989798979896</c:v>
                </c:pt>
                <c:pt idx="7990">
                  <c:v>0.79907990799079898</c:v>
                </c:pt>
                <c:pt idx="7991">
                  <c:v>0.79917991799179899</c:v>
                </c:pt>
                <c:pt idx="7992">
                  <c:v>0.79927992799279901</c:v>
                </c:pt>
                <c:pt idx="7993">
                  <c:v>0.79937993799379903</c:v>
                </c:pt>
                <c:pt idx="7994">
                  <c:v>0.79947994799479905</c:v>
                </c:pt>
                <c:pt idx="7995">
                  <c:v>0.79957995799579895</c:v>
                </c:pt>
                <c:pt idx="7996">
                  <c:v>0.79967996799679897</c:v>
                </c:pt>
                <c:pt idx="7997">
                  <c:v>0.79977997799779899</c:v>
                </c:pt>
                <c:pt idx="7998">
                  <c:v>0.799879987998799</c:v>
                </c:pt>
                <c:pt idx="7999">
                  <c:v>0.79997999799980002</c:v>
                </c:pt>
                <c:pt idx="8000">
                  <c:v>0.80008000800080004</c:v>
                </c:pt>
                <c:pt idx="8001">
                  <c:v>0.80018001800180005</c:v>
                </c:pt>
                <c:pt idx="8002">
                  <c:v>0.80028002800279996</c:v>
                </c:pt>
                <c:pt idx="8003">
                  <c:v>0.80038003800379998</c:v>
                </c:pt>
                <c:pt idx="8004">
                  <c:v>0.80048004800479999</c:v>
                </c:pt>
                <c:pt idx="8005">
                  <c:v>0.80058005800580001</c:v>
                </c:pt>
                <c:pt idx="8006">
                  <c:v>0.80068006800680003</c:v>
                </c:pt>
                <c:pt idx="8007">
                  <c:v>0.80078007800780004</c:v>
                </c:pt>
                <c:pt idx="8008">
                  <c:v>0.80088008800880095</c:v>
                </c:pt>
                <c:pt idx="8009">
                  <c:v>0.80098009800980097</c:v>
                </c:pt>
                <c:pt idx="8010">
                  <c:v>0.80108010801080098</c:v>
                </c:pt>
                <c:pt idx="8011">
                  <c:v>0.801180118011801</c:v>
                </c:pt>
                <c:pt idx="8012">
                  <c:v>0.80128012801280102</c:v>
                </c:pt>
                <c:pt idx="8013">
                  <c:v>0.80138013801380104</c:v>
                </c:pt>
                <c:pt idx="8014">
                  <c:v>0.80148014801480105</c:v>
                </c:pt>
                <c:pt idx="8015">
                  <c:v>0.80158015801580096</c:v>
                </c:pt>
                <c:pt idx="8016">
                  <c:v>0.80168016801680098</c:v>
                </c:pt>
                <c:pt idx="8017">
                  <c:v>0.80178017801780099</c:v>
                </c:pt>
                <c:pt idx="8018">
                  <c:v>0.80188018801880101</c:v>
                </c:pt>
                <c:pt idx="8019">
                  <c:v>0.80198019801980203</c:v>
                </c:pt>
                <c:pt idx="8020">
                  <c:v>0.80208020802080204</c:v>
                </c:pt>
                <c:pt idx="8021">
                  <c:v>0.80218021802180195</c:v>
                </c:pt>
                <c:pt idx="8022">
                  <c:v>0.80228022802280197</c:v>
                </c:pt>
                <c:pt idx="8023">
                  <c:v>0.80238023802380198</c:v>
                </c:pt>
                <c:pt idx="8024">
                  <c:v>0.802480248024802</c:v>
                </c:pt>
                <c:pt idx="8025">
                  <c:v>0.80258025802580202</c:v>
                </c:pt>
                <c:pt idx="8026">
                  <c:v>0.80268026802680204</c:v>
                </c:pt>
                <c:pt idx="8027">
                  <c:v>0.80278027802780205</c:v>
                </c:pt>
                <c:pt idx="8028">
                  <c:v>0.80288028802880296</c:v>
                </c:pt>
                <c:pt idx="8029">
                  <c:v>0.80298029802980297</c:v>
                </c:pt>
                <c:pt idx="8030">
                  <c:v>0.80308030803080299</c:v>
                </c:pt>
                <c:pt idx="8031">
                  <c:v>0.80318031803180301</c:v>
                </c:pt>
                <c:pt idx="8032">
                  <c:v>0.80328032803280303</c:v>
                </c:pt>
                <c:pt idx="8033">
                  <c:v>0.80338033803380304</c:v>
                </c:pt>
                <c:pt idx="8034">
                  <c:v>0.80348034803480295</c:v>
                </c:pt>
                <c:pt idx="8035">
                  <c:v>0.80358035803580297</c:v>
                </c:pt>
                <c:pt idx="8036">
                  <c:v>0.80368036803680298</c:v>
                </c:pt>
                <c:pt idx="8037">
                  <c:v>0.803780378037803</c:v>
                </c:pt>
                <c:pt idx="8038">
                  <c:v>0.80388038803880302</c:v>
                </c:pt>
                <c:pt idx="8039">
                  <c:v>0.80398039803980403</c:v>
                </c:pt>
                <c:pt idx="8040">
                  <c:v>0.80408040804080405</c:v>
                </c:pt>
                <c:pt idx="8041">
                  <c:v>0.80418041804180396</c:v>
                </c:pt>
                <c:pt idx="8042">
                  <c:v>0.80428042804280397</c:v>
                </c:pt>
                <c:pt idx="8043">
                  <c:v>0.80438043804380399</c:v>
                </c:pt>
                <c:pt idx="8044">
                  <c:v>0.80448044804480401</c:v>
                </c:pt>
                <c:pt idx="8045">
                  <c:v>0.80458045804580403</c:v>
                </c:pt>
                <c:pt idx="8046">
                  <c:v>0.80468046804680404</c:v>
                </c:pt>
                <c:pt idx="8047">
                  <c:v>0.80478047804780395</c:v>
                </c:pt>
                <c:pt idx="8048">
                  <c:v>0.80488048804880397</c:v>
                </c:pt>
                <c:pt idx="8049">
                  <c:v>0.80498049804980498</c:v>
                </c:pt>
                <c:pt idx="8050">
                  <c:v>0.805080508050805</c:v>
                </c:pt>
                <c:pt idx="8051">
                  <c:v>0.80518051805180502</c:v>
                </c:pt>
                <c:pt idx="8052">
                  <c:v>0.80528052805280503</c:v>
                </c:pt>
                <c:pt idx="8053">
                  <c:v>0.80538053805380505</c:v>
                </c:pt>
                <c:pt idx="8054">
                  <c:v>0.80548054805480496</c:v>
                </c:pt>
                <c:pt idx="8055">
                  <c:v>0.80558055805580497</c:v>
                </c:pt>
                <c:pt idx="8056">
                  <c:v>0.80568056805680499</c:v>
                </c:pt>
                <c:pt idx="8057">
                  <c:v>0.80578057805780501</c:v>
                </c:pt>
                <c:pt idx="8058">
                  <c:v>0.80588058805880503</c:v>
                </c:pt>
                <c:pt idx="8059">
                  <c:v>0.80598059805980604</c:v>
                </c:pt>
                <c:pt idx="8060">
                  <c:v>0.80608060806080595</c:v>
                </c:pt>
                <c:pt idx="8061">
                  <c:v>0.80618061806180596</c:v>
                </c:pt>
                <c:pt idx="8062">
                  <c:v>0.80628062806280598</c:v>
                </c:pt>
                <c:pt idx="8063">
                  <c:v>0.806380638063806</c:v>
                </c:pt>
                <c:pt idx="8064">
                  <c:v>0.80648064806480602</c:v>
                </c:pt>
                <c:pt idx="8065">
                  <c:v>0.80658065806580603</c:v>
                </c:pt>
                <c:pt idx="8066">
                  <c:v>0.80668066806680605</c:v>
                </c:pt>
                <c:pt idx="8067">
                  <c:v>0.80678067806780596</c:v>
                </c:pt>
                <c:pt idx="8068">
                  <c:v>0.80688068806880597</c:v>
                </c:pt>
                <c:pt idx="8069">
                  <c:v>0.80698069806980699</c:v>
                </c:pt>
                <c:pt idx="8070">
                  <c:v>0.80708070807080701</c:v>
                </c:pt>
                <c:pt idx="8071">
                  <c:v>0.80718071807180702</c:v>
                </c:pt>
                <c:pt idx="8072">
                  <c:v>0.80728072807280704</c:v>
                </c:pt>
                <c:pt idx="8073">
                  <c:v>0.80738073807380695</c:v>
                </c:pt>
                <c:pt idx="8074">
                  <c:v>0.80748074807480696</c:v>
                </c:pt>
                <c:pt idx="8075">
                  <c:v>0.80758075807580698</c:v>
                </c:pt>
                <c:pt idx="8076">
                  <c:v>0.807680768076807</c:v>
                </c:pt>
                <c:pt idx="8077">
                  <c:v>0.80778077807780702</c:v>
                </c:pt>
                <c:pt idx="8078">
                  <c:v>0.80788078807880703</c:v>
                </c:pt>
                <c:pt idx="8079">
                  <c:v>0.80798079807980805</c:v>
                </c:pt>
                <c:pt idx="8080">
                  <c:v>0.80808080808080796</c:v>
                </c:pt>
                <c:pt idx="8081">
                  <c:v>0.80818081808180797</c:v>
                </c:pt>
                <c:pt idx="8082">
                  <c:v>0.80828082808280799</c:v>
                </c:pt>
                <c:pt idx="8083">
                  <c:v>0.80838083808380801</c:v>
                </c:pt>
                <c:pt idx="8084">
                  <c:v>0.80848084808480802</c:v>
                </c:pt>
                <c:pt idx="8085">
                  <c:v>0.80858085808580804</c:v>
                </c:pt>
                <c:pt idx="8086">
                  <c:v>0.80868086808680795</c:v>
                </c:pt>
                <c:pt idx="8087">
                  <c:v>0.80878087808780796</c:v>
                </c:pt>
                <c:pt idx="8088">
                  <c:v>0.80888088808880798</c:v>
                </c:pt>
                <c:pt idx="8089">
                  <c:v>0.808980898089809</c:v>
                </c:pt>
                <c:pt idx="8090">
                  <c:v>0.80908090809080901</c:v>
                </c:pt>
                <c:pt idx="8091">
                  <c:v>0.80918091809180903</c:v>
                </c:pt>
                <c:pt idx="8092">
                  <c:v>0.80928092809280905</c:v>
                </c:pt>
                <c:pt idx="8093">
                  <c:v>0.80938093809380895</c:v>
                </c:pt>
                <c:pt idx="8094">
                  <c:v>0.80948094809480897</c:v>
                </c:pt>
                <c:pt idx="8095">
                  <c:v>0.80958095809580899</c:v>
                </c:pt>
                <c:pt idx="8096">
                  <c:v>0.80968096809680901</c:v>
                </c:pt>
                <c:pt idx="8097">
                  <c:v>0.80978097809780902</c:v>
                </c:pt>
                <c:pt idx="8098">
                  <c:v>0.80988098809880904</c:v>
                </c:pt>
                <c:pt idx="8099">
                  <c:v>0.80998099809980995</c:v>
                </c:pt>
                <c:pt idx="8100">
                  <c:v>0.81008100810080996</c:v>
                </c:pt>
                <c:pt idx="8101">
                  <c:v>0.81018101810180998</c:v>
                </c:pt>
                <c:pt idx="8102">
                  <c:v>0.81028102810281</c:v>
                </c:pt>
                <c:pt idx="8103">
                  <c:v>0.81038103810381001</c:v>
                </c:pt>
                <c:pt idx="8104">
                  <c:v>0.81048104810481003</c:v>
                </c:pt>
                <c:pt idx="8105">
                  <c:v>0.81058105810581005</c:v>
                </c:pt>
                <c:pt idx="8106">
                  <c:v>0.81068106810680995</c:v>
                </c:pt>
                <c:pt idx="8107">
                  <c:v>0.81078107810780997</c:v>
                </c:pt>
                <c:pt idx="8108">
                  <c:v>0.81088108810880999</c:v>
                </c:pt>
                <c:pt idx="8109">
                  <c:v>0.810981098109811</c:v>
                </c:pt>
                <c:pt idx="8110">
                  <c:v>0.81108110811081102</c:v>
                </c:pt>
                <c:pt idx="8111">
                  <c:v>0.81118111811181104</c:v>
                </c:pt>
                <c:pt idx="8112">
                  <c:v>0.81128112811281095</c:v>
                </c:pt>
                <c:pt idx="8113">
                  <c:v>0.81138113811381096</c:v>
                </c:pt>
                <c:pt idx="8114">
                  <c:v>0.81148114811481098</c:v>
                </c:pt>
                <c:pt idx="8115">
                  <c:v>0.811581158115811</c:v>
                </c:pt>
                <c:pt idx="8116">
                  <c:v>0.81168116811681101</c:v>
                </c:pt>
                <c:pt idx="8117">
                  <c:v>0.81178117811781103</c:v>
                </c:pt>
                <c:pt idx="8118">
                  <c:v>0.81188118811881105</c:v>
                </c:pt>
                <c:pt idx="8119">
                  <c:v>0.81198119811981195</c:v>
                </c:pt>
                <c:pt idx="8120">
                  <c:v>0.81208120812081197</c:v>
                </c:pt>
                <c:pt idx="8121">
                  <c:v>0.81218121812181199</c:v>
                </c:pt>
                <c:pt idx="8122">
                  <c:v>0.812281228122812</c:v>
                </c:pt>
                <c:pt idx="8123">
                  <c:v>0.81238123812381202</c:v>
                </c:pt>
                <c:pt idx="8124">
                  <c:v>0.81248124812481204</c:v>
                </c:pt>
                <c:pt idx="8125">
                  <c:v>0.81258125812581194</c:v>
                </c:pt>
                <c:pt idx="8126">
                  <c:v>0.81268126812681196</c:v>
                </c:pt>
                <c:pt idx="8127">
                  <c:v>0.81278127812781198</c:v>
                </c:pt>
                <c:pt idx="8128">
                  <c:v>0.812881288128812</c:v>
                </c:pt>
                <c:pt idx="8129">
                  <c:v>0.81298129812981301</c:v>
                </c:pt>
                <c:pt idx="8130">
                  <c:v>0.81308130813081303</c:v>
                </c:pt>
                <c:pt idx="8131">
                  <c:v>0.81318131813181305</c:v>
                </c:pt>
                <c:pt idx="8132">
                  <c:v>0.81328132813281295</c:v>
                </c:pt>
                <c:pt idx="8133">
                  <c:v>0.81338133813381297</c:v>
                </c:pt>
                <c:pt idx="8134">
                  <c:v>0.81348134813481299</c:v>
                </c:pt>
                <c:pt idx="8135">
                  <c:v>0.813581358135813</c:v>
                </c:pt>
                <c:pt idx="8136">
                  <c:v>0.81368136813681302</c:v>
                </c:pt>
                <c:pt idx="8137">
                  <c:v>0.81378137813781304</c:v>
                </c:pt>
                <c:pt idx="8138">
                  <c:v>0.81388138813881294</c:v>
                </c:pt>
                <c:pt idx="8139">
                  <c:v>0.81398139813981396</c:v>
                </c:pt>
                <c:pt idx="8140">
                  <c:v>0.81408140814081398</c:v>
                </c:pt>
                <c:pt idx="8141">
                  <c:v>0.814181418141814</c:v>
                </c:pt>
                <c:pt idx="8142">
                  <c:v>0.81428142814281401</c:v>
                </c:pt>
                <c:pt idx="8143">
                  <c:v>0.81438143814381403</c:v>
                </c:pt>
                <c:pt idx="8144">
                  <c:v>0.81448144814481405</c:v>
                </c:pt>
                <c:pt idx="8145">
                  <c:v>0.81458145814581395</c:v>
                </c:pt>
                <c:pt idx="8146">
                  <c:v>0.81468146814681397</c:v>
                </c:pt>
                <c:pt idx="8147">
                  <c:v>0.81478147814781399</c:v>
                </c:pt>
                <c:pt idx="8148">
                  <c:v>0.814881488148814</c:v>
                </c:pt>
                <c:pt idx="8149">
                  <c:v>0.81498149814981502</c:v>
                </c:pt>
                <c:pt idx="8150">
                  <c:v>0.81508150815081504</c:v>
                </c:pt>
                <c:pt idx="8151">
                  <c:v>0.81518151815181505</c:v>
                </c:pt>
                <c:pt idx="8152">
                  <c:v>0.81528152815281496</c:v>
                </c:pt>
                <c:pt idx="8153">
                  <c:v>0.81538153815381498</c:v>
                </c:pt>
                <c:pt idx="8154">
                  <c:v>0.81548154815481499</c:v>
                </c:pt>
                <c:pt idx="8155">
                  <c:v>0.81558155815581501</c:v>
                </c:pt>
                <c:pt idx="8156">
                  <c:v>0.81568156815681503</c:v>
                </c:pt>
                <c:pt idx="8157">
                  <c:v>0.81578157815781505</c:v>
                </c:pt>
                <c:pt idx="8158">
                  <c:v>0.81588158815881595</c:v>
                </c:pt>
                <c:pt idx="8159">
                  <c:v>0.81598159815981597</c:v>
                </c:pt>
                <c:pt idx="8160">
                  <c:v>0.81608160816081599</c:v>
                </c:pt>
                <c:pt idx="8161">
                  <c:v>0.816181618161816</c:v>
                </c:pt>
                <c:pt idx="8162">
                  <c:v>0.81628162816281602</c:v>
                </c:pt>
                <c:pt idx="8163">
                  <c:v>0.81638163816381604</c:v>
                </c:pt>
                <c:pt idx="8164">
                  <c:v>0.81648164816481605</c:v>
                </c:pt>
                <c:pt idx="8165">
                  <c:v>0.81658165816581596</c:v>
                </c:pt>
                <c:pt idx="8166">
                  <c:v>0.81668166816681598</c:v>
                </c:pt>
                <c:pt idx="8167">
                  <c:v>0.81678167816781599</c:v>
                </c:pt>
                <c:pt idx="8168">
                  <c:v>0.81688168816881601</c:v>
                </c:pt>
                <c:pt idx="8169">
                  <c:v>0.81698169816981703</c:v>
                </c:pt>
                <c:pt idx="8170">
                  <c:v>0.81708170817081704</c:v>
                </c:pt>
                <c:pt idx="8171">
                  <c:v>0.81718171817181695</c:v>
                </c:pt>
                <c:pt idx="8172">
                  <c:v>0.81728172817281697</c:v>
                </c:pt>
                <c:pt idx="8173">
                  <c:v>0.81738173817381699</c:v>
                </c:pt>
                <c:pt idx="8174">
                  <c:v>0.817481748174817</c:v>
                </c:pt>
                <c:pt idx="8175">
                  <c:v>0.81758175817581702</c:v>
                </c:pt>
                <c:pt idx="8176">
                  <c:v>0.81768176817681704</c:v>
                </c:pt>
                <c:pt idx="8177">
                  <c:v>0.81778177817781705</c:v>
                </c:pt>
                <c:pt idx="8178">
                  <c:v>0.81788178817881796</c:v>
                </c:pt>
                <c:pt idx="8179">
                  <c:v>0.81798179817981798</c:v>
                </c:pt>
                <c:pt idx="8180">
                  <c:v>0.81808180818081799</c:v>
                </c:pt>
                <c:pt idx="8181">
                  <c:v>0.81818181818181801</c:v>
                </c:pt>
                <c:pt idx="8182">
                  <c:v>0.81828182818281803</c:v>
                </c:pt>
                <c:pt idx="8183">
                  <c:v>0.81838183818381804</c:v>
                </c:pt>
                <c:pt idx="8184">
                  <c:v>0.81848184818481795</c:v>
                </c:pt>
                <c:pt idx="8185">
                  <c:v>0.81858185818581797</c:v>
                </c:pt>
                <c:pt idx="8186">
                  <c:v>0.81868186818681798</c:v>
                </c:pt>
                <c:pt idx="8187">
                  <c:v>0.818781878187818</c:v>
                </c:pt>
                <c:pt idx="8188">
                  <c:v>0.81888188818881802</c:v>
                </c:pt>
                <c:pt idx="8189">
                  <c:v>0.81898189818981904</c:v>
                </c:pt>
                <c:pt idx="8190">
                  <c:v>0.81908190819081905</c:v>
                </c:pt>
                <c:pt idx="8191">
                  <c:v>0.81918191819181896</c:v>
                </c:pt>
                <c:pt idx="8192">
                  <c:v>0.81928192819281898</c:v>
                </c:pt>
                <c:pt idx="8193">
                  <c:v>0.81938193819381899</c:v>
                </c:pt>
                <c:pt idx="8194">
                  <c:v>0.81948194819481901</c:v>
                </c:pt>
                <c:pt idx="8195">
                  <c:v>0.81958195819581903</c:v>
                </c:pt>
                <c:pt idx="8196">
                  <c:v>0.81968196819681904</c:v>
                </c:pt>
                <c:pt idx="8197">
                  <c:v>0.81978197819781895</c:v>
                </c:pt>
                <c:pt idx="8198">
                  <c:v>0.81988198819881897</c:v>
                </c:pt>
                <c:pt idx="8199">
                  <c:v>0.81998199819981998</c:v>
                </c:pt>
                <c:pt idx="8200">
                  <c:v>0.82008200820082</c:v>
                </c:pt>
                <c:pt idx="8201">
                  <c:v>0.82018201820182002</c:v>
                </c:pt>
                <c:pt idx="8202">
                  <c:v>0.82028202820282003</c:v>
                </c:pt>
                <c:pt idx="8203">
                  <c:v>0.82038203820382005</c:v>
                </c:pt>
                <c:pt idx="8204">
                  <c:v>0.82048204820481996</c:v>
                </c:pt>
                <c:pt idx="8205">
                  <c:v>0.82058205820581998</c:v>
                </c:pt>
                <c:pt idx="8206">
                  <c:v>0.82068206820681999</c:v>
                </c:pt>
                <c:pt idx="8207">
                  <c:v>0.82078207820782001</c:v>
                </c:pt>
                <c:pt idx="8208">
                  <c:v>0.82088208820882003</c:v>
                </c:pt>
                <c:pt idx="8209">
                  <c:v>0.82098209820982104</c:v>
                </c:pt>
                <c:pt idx="8210">
                  <c:v>0.82108210821082095</c:v>
                </c:pt>
                <c:pt idx="8211">
                  <c:v>0.82118211821182097</c:v>
                </c:pt>
                <c:pt idx="8212">
                  <c:v>0.82128212821282098</c:v>
                </c:pt>
                <c:pt idx="8213">
                  <c:v>0.821382138213821</c:v>
                </c:pt>
                <c:pt idx="8214">
                  <c:v>0.82148214821482102</c:v>
                </c:pt>
                <c:pt idx="8215">
                  <c:v>0.82158215821582103</c:v>
                </c:pt>
                <c:pt idx="8216">
                  <c:v>0.82168216821682105</c:v>
                </c:pt>
                <c:pt idx="8217">
                  <c:v>0.82178217821782096</c:v>
                </c:pt>
                <c:pt idx="8218">
                  <c:v>0.82188218821882097</c:v>
                </c:pt>
                <c:pt idx="8219">
                  <c:v>0.82198219821982199</c:v>
                </c:pt>
                <c:pt idx="8220">
                  <c:v>0.82208220822082201</c:v>
                </c:pt>
                <c:pt idx="8221">
                  <c:v>0.82218221822182203</c:v>
                </c:pt>
                <c:pt idx="8222">
                  <c:v>0.82228222822282204</c:v>
                </c:pt>
                <c:pt idx="8223">
                  <c:v>0.82238223822382195</c:v>
                </c:pt>
                <c:pt idx="8224">
                  <c:v>0.82248224822482197</c:v>
                </c:pt>
                <c:pt idx="8225">
                  <c:v>0.82258225822582198</c:v>
                </c:pt>
                <c:pt idx="8226">
                  <c:v>0.822682268226822</c:v>
                </c:pt>
                <c:pt idx="8227">
                  <c:v>0.82278227822782202</c:v>
                </c:pt>
                <c:pt idx="8228">
                  <c:v>0.82288228822882203</c:v>
                </c:pt>
                <c:pt idx="8229">
                  <c:v>0.82298229822982305</c:v>
                </c:pt>
                <c:pt idx="8230">
                  <c:v>0.82308230823082296</c:v>
                </c:pt>
                <c:pt idx="8231">
                  <c:v>0.82318231823182297</c:v>
                </c:pt>
                <c:pt idx="8232">
                  <c:v>0.82328232823282299</c:v>
                </c:pt>
                <c:pt idx="8233">
                  <c:v>0.82338233823382301</c:v>
                </c:pt>
                <c:pt idx="8234">
                  <c:v>0.82348234823482303</c:v>
                </c:pt>
                <c:pt idx="8235">
                  <c:v>0.82358235823582304</c:v>
                </c:pt>
                <c:pt idx="8236">
                  <c:v>0.82368236823682295</c:v>
                </c:pt>
                <c:pt idx="8237">
                  <c:v>0.82378237823782297</c:v>
                </c:pt>
                <c:pt idx="8238">
                  <c:v>0.82388238823882298</c:v>
                </c:pt>
                <c:pt idx="8239">
                  <c:v>0.823982398239824</c:v>
                </c:pt>
                <c:pt idx="8240">
                  <c:v>0.82408240824082402</c:v>
                </c:pt>
                <c:pt idx="8241">
                  <c:v>0.82418241824182403</c:v>
                </c:pt>
                <c:pt idx="8242">
                  <c:v>0.82428242824282405</c:v>
                </c:pt>
                <c:pt idx="8243">
                  <c:v>0.82438243824382396</c:v>
                </c:pt>
                <c:pt idx="8244">
                  <c:v>0.82448244824482397</c:v>
                </c:pt>
                <c:pt idx="8245">
                  <c:v>0.82458245824582399</c:v>
                </c:pt>
                <c:pt idx="8246">
                  <c:v>0.82468246824682401</c:v>
                </c:pt>
                <c:pt idx="8247">
                  <c:v>0.82478247824782402</c:v>
                </c:pt>
                <c:pt idx="8248">
                  <c:v>0.82488248824882404</c:v>
                </c:pt>
                <c:pt idx="8249">
                  <c:v>0.82498249824982495</c:v>
                </c:pt>
                <c:pt idx="8250">
                  <c:v>0.82508250825082496</c:v>
                </c:pt>
                <c:pt idx="8251">
                  <c:v>0.82518251825182498</c:v>
                </c:pt>
                <c:pt idx="8252">
                  <c:v>0.825282528252825</c:v>
                </c:pt>
                <c:pt idx="8253">
                  <c:v>0.82538253825382502</c:v>
                </c:pt>
                <c:pt idx="8254">
                  <c:v>0.82548254825482503</c:v>
                </c:pt>
                <c:pt idx="8255">
                  <c:v>0.82558255825582505</c:v>
                </c:pt>
                <c:pt idx="8256">
                  <c:v>0.82568256825682496</c:v>
                </c:pt>
                <c:pt idx="8257">
                  <c:v>0.82578257825782497</c:v>
                </c:pt>
                <c:pt idx="8258">
                  <c:v>0.82588258825882499</c:v>
                </c:pt>
                <c:pt idx="8259">
                  <c:v>0.82598259825982601</c:v>
                </c:pt>
                <c:pt idx="8260">
                  <c:v>0.82608260826082602</c:v>
                </c:pt>
                <c:pt idx="8261">
                  <c:v>0.82618261826182604</c:v>
                </c:pt>
                <c:pt idx="8262">
                  <c:v>0.82628262826282595</c:v>
                </c:pt>
                <c:pt idx="8263">
                  <c:v>0.82638263826382596</c:v>
                </c:pt>
                <c:pt idx="8264">
                  <c:v>0.82648264826482598</c:v>
                </c:pt>
                <c:pt idx="8265">
                  <c:v>0.826582658265826</c:v>
                </c:pt>
                <c:pt idx="8266">
                  <c:v>0.82668266826682602</c:v>
                </c:pt>
                <c:pt idx="8267">
                  <c:v>0.82678267826782603</c:v>
                </c:pt>
                <c:pt idx="8268">
                  <c:v>0.82688268826882605</c:v>
                </c:pt>
                <c:pt idx="8269">
                  <c:v>0.82698269826982695</c:v>
                </c:pt>
                <c:pt idx="8270">
                  <c:v>0.82708270827082697</c:v>
                </c:pt>
                <c:pt idx="8271">
                  <c:v>0.82718271827182699</c:v>
                </c:pt>
                <c:pt idx="8272">
                  <c:v>0.82728272827282701</c:v>
                </c:pt>
                <c:pt idx="8273">
                  <c:v>0.82738273827382702</c:v>
                </c:pt>
                <c:pt idx="8274">
                  <c:v>0.82748274827482704</c:v>
                </c:pt>
                <c:pt idx="8275">
                  <c:v>0.82758275827582695</c:v>
                </c:pt>
                <c:pt idx="8276">
                  <c:v>0.82768276827682696</c:v>
                </c:pt>
                <c:pt idx="8277">
                  <c:v>0.82778277827782698</c:v>
                </c:pt>
                <c:pt idx="8278">
                  <c:v>0.827882788278827</c:v>
                </c:pt>
                <c:pt idx="8279">
                  <c:v>0.82798279827982801</c:v>
                </c:pt>
                <c:pt idx="8280">
                  <c:v>0.82808280828082803</c:v>
                </c:pt>
                <c:pt idx="8281">
                  <c:v>0.82818281828182805</c:v>
                </c:pt>
                <c:pt idx="8282">
                  <c:v>0.82828282828282795</c:v>
                </c:pt>
                <c:pt idx="8283">
                  <c:v>0.82838283828382797</c:v>
                </c:pt>
                <c:pt idx="8284">
                  <c:v>0.82848284828482799</c:v>
                </c:pt>
                <c:pt idx="8285">
                  <c:v>0.82858285828582801</c:v>
                </c:pt>
                <c:pt idx="8286">
                  <c:v>0.82868286828682802</c:v>
                </c:pt>
                <c:pt idx="8287">
                  <c:v>0.82878287828782804</c:v>
                </c:pt>
                <c:pt idx="8288">
                  <c:v>0.82888288828882895</c:v>
                </c:pt>
                <c:pt idx="8289">
                  <c:v>0.82898289828982896</c:v>
                </c:pt>
                <c:pt idx="8290">
                  <c:v>0.82908290829082898</c:v>
                </c:pt>
                <c:pt idx="8291">
                  <c:v>0.829182918291829</c:v>
                </c:pt>
                <c:pt idx="8292">
                  <c:v>0.82928292829282901</c:v>
                </c:pt>
                <c:pt idx="8293">
                  <c:v>0.82938293829382903</c:v>
                </c:pt>
                <c:pt idx="8294">
                  <c:v>0.82948294829482905</c:v>
                </c:pt>
                <c:pt idx="8295">
                  <c:v>0.82958295829582895</c:v>
                </c:pt>
                <c:pt idx="8296">
                  <c:v>0.82968296829682897</c:v>
                </c:pt>
                <c:pt idx="8297">
                  <c:v>0.82978297829782899</c:v>
                </c:pt>
                <c:pt idx="8298">
                  <c:v>0.82988298829882901</c:v>
                </c:pt>
                <c:pt idx="8299">
                  <c:v>0.82998299829983002</c:v>
                </c:pt>
                <c:pt idx="8300">
                  <c:v>0.83008300830083004</c:v>
                </c:pt>
                <c:pt idx="8301">
                  <c:v>0.83018301830182994</c:v>
                </c:pt>
                <c:pt idx="8302">
                  <c:v>0.83028302830282996</c:v>
                </c:pt>
                <c:pt idx="8303">
                  <c:v>0.83038303830382998</c:v>
                </c:pt>
                <c:pt idx="8304">
                  <c:v>0.83048304830483</c:v>
                </c:pt>
                <c:pt idx="8305">
                  <c:v>0.83058305830583001</c:v>
                </c:pt>
                <c:pt idx="8306">
                  <c:v>0.83068306830683003</c:v>
                </c:pt>
                <c:pt idx="8307">
                  <c:v>0.83078307830783005</c:v>
                </c:pt>
                <c:pt idx="8308">
                  <c:v>0.83088308830883095</c:v>
                </c:pt>
                <c:pt idx="8309">
                  <c:v>0.83098309830983097</c:v>
                </c:pt>
                <c:pt idx="8310">
                  <c:v>0.83108310831083099</c:v>
                </c:pt>
                <c:pt idx="8311">
                  <c:v>0.831183118311831</c:v>
                </c:pt>
                <c:pt idx="8312">
                  <c:v>0.83128312831283102</c:v>
                </c:pt>
                <c:pt idx="8313">
                  <c:v>0.83138313831383104</c:v>
                </c:pt>
                <c:pt idx="8314">
                  <c:v>0.83148314831483106</c:v>
                </c:pt>
                <c:pt idx="8315">
                  <c:v>0.83158315831583096</c:v>
                </c:pt>
                <c:pt idx="8316">
                  <c:v>0.83168316831683098</c:v>
                </c:pt>
                <c:pt idx="8317">
                  <c:v>0.831783178317831</c:v>
                </c:pt>
                <c:pt idx="8318">
                  <c:v>0.83188318831883101</c:v>
                </c:pt>
                <c:pt idx="8319">
                  <c:v>0.83198319831983203</c:v>
                </c:pt>
                <c:pt idx="8320">
                  <c:v>0.83208320832083205</c:v>
                </c:pt>
                <c:pt idx="8321">
                  <c:v>0.83218321832183195</c:v>
                </c:pt>
                <c:pt idx="8322">
                  <c:v>0.83228322832283197</c:v>
                </c:pt>
                <c:pt idx="8323">
                  <c:v>0.83238323832383199</c:v>
                </c:pt>
                <c:pt idx="8324">
                  <c:v>0.832483248324832</c:v>
                </c:pt>
                <c:pt idx="8325">
                  <c:v>0.83258325832583202</c:v>
                </c:pt>
                <c:pt idx="8326">
                  <c:v>0.83268326832683204</c:v>
                </c:pt>
                <c:pt idx="8327">
                  <c:v>0.83278327832783205</c:v>
                </c:pt>
                <c:pt idx="8328">
                  <c:v>0.83288328832883296</c:v>
                </c:pt>
                <c:pt idx="8329">
                  <c:v>0.83298329832983298</c:v>
                </c:pt>
                <c:pt idx="8330">
                  <c:v>0.83308330833083299</c:v>
                </c:pt>
                <c:pt idx="8331">
                  <c:v>0.83318331833183301</c:v>
                </c:pt>
                <c:pt idx="8332">
                  <c:v>0.83328332833283303</c:v>
                </c:pt>
                <c:pt idx="8333">
                  <c:v>0.83338333833383305</c:v>
                </c:pt>
                <c:pt idx="8334">
                  <c:v>0.83348334833483295</c:v>
                </c:pt>
                <c:pt idx="8335">
                  <c:v>0.83358335833583297</c:v>
                </c:pt>
                <c:pt idx="8336">
                  <c:v>0.83368336833683299</c:v>
                </c:pt>
                <c:pt idx="8337">
                  <c:v>0.833783378337833</c:v>
                </c:pt>
                <c:pt idx="8338">
                  <c:v>0.83388338833883302</c:v>
                </c:pt>
                <c:pt idx="8339">
                  <c:v>0.83398339833983404</c:v>
                </c:pt>
                <c:pt idx="8340">
                  <c:v>0.83408340834083405</c:v>
                </c:pt>
                <c:pt idx="8341">
                  <c:v>0.83418341834183396</c:v>
                </c:pt>
                <c:pt idx="8342">
                  <c:v>0.83428342834283398</c:v>
                </c:pt>
                <c:pt idx="8343">
                  <c:v>0.83438343834383399</c:v>
                </c:pt>
                <c:pt idx="8344">
                  <c:v>0.83448344834483401</c:v>
                </c:pt>
                <c:pt idx="8345">
                  <c:v>0.83458345834583403</c:v>
                </c:pt>
                <c:pt idx="8346">
                  <c:v>0.83468346834683405</c:v>
                </c:pt>
                <c:pt idx="8347">
                  <c:v>0.83478347834783395</c:v>
                </c:pt>
                <c:pt idx="8348">
                  <c:v>0.83488348834883397</c:v>
                </c:pt>
                <c:pt idx="8349">
                  <c:v>0.83498349834983498</c:v>
                </c:pt>
                <c:pt idx="8350">
                  <c:v>0.835083508350835</c:v>
                </c:pt>
                <c:pt idx="8351">
                  <c:v>0.83518351835183502</c:v>
                </c:pt>
                <c:pt idx="8352">
                  <c:v>0.83528352835283504</c:v>
                </c:pt>
                <c:pt idx="8353">
                  <c:v>0.83538353835383505</c:v>
                </c:pt>
                <c:pt idx="8354">
                  <c:v>0.83548354835483496</c:v>
                </c:pt>
                <c:pt idx="8355">
                  <c:v>0.83558355835583498</c:v>
                </c:pt>
                <c:pt idx="8356">
                  <c:v>0.83568356835683499</c:v>
                </c:pt>
                <c:pt idx="8357">
                  <c:v>0.83578357835783501</c:v>
                </c:pt>
                <c:pt idx="8358">
                  <c:v>0.83588358835883503</c:v>
                </c:pt>
                <c:pt idx="8359">
                  <c:v>0.83598359835983604</c:v>
                </c:pt>
                <c:pt idx="8360">
                  <c:v>0.83608360836083595</c:v>
                </c:pt>
                <c:pt idx="8361">
                  <c:v>0.83618361836183597</c:v>
                </c:pt>
                <c:pt idx="8362">
                  <c:v>0.83628362836283598</c:v>
                </c:pt>
                <c:pt idx="8363">
                  <c:v>0.836383638363836</c:v>
                </c:pt>
                <c:pt idx="8364">
                  <c:v>0.83648364836483602</c:v>
                </c:pt>
                <c:pt idx="8365">
                  <c:v>0.83658365836583604</c:v>
                </c:pt>
                <c:pt idx="8366">
                  <c:v>0.83668366836683605</c:v>
                </c:pt>
                <c:pt idx="8367">
                  <c:v>0.83678367836783596</c:v>
                </c:pt>
                <c:pt idx="8368">
                  <c:v>0.83688368836883598</c:v>
                </c:pt>
                <c:pt idx="8369">
                  <c:v>0.83698369836983699</c:v>
                </c:pt>
                <c:pt idx="8370">
                  <c:v>0.83708370837083701</c:v>
                </c:pt>
                <c:pt idx="8371">
                  <c:v>0.83718371837183703</c:v>
                </c:pt>
                <c:pt idx="8372">
                  <c:v>0.83728372837283704</c:v>
                </c:pt>
                <c:pt idx="8373">
                  <c:v>0.83738373837383695</c:v>
                </c:pt>
                <c:pt idx="8374">
                  <c:v>0.83748374837483697</c:v>
                </c:pt>
                <c:pt idx="8375">
                  <c:v>0.83758375837583698</c:v>
                </c:pt>
                <c:pt idx="8376">
                  <c:v>0.837683768376837</c:v>
                </c:pt>
                <c:pt idx="8377">
                  <c:v>0.83778377837783702</c:v>
                </c:pt>
                <c:pt idx="8378">
                  <c:v>0.83788378837883704</c:v>
                </c:pt>
                <c:pt idx="8379">
                  <c:v>0.83798379837983805</c:v>
                </c:pt>
                <c:pt idx="8380">
                  <c:v>0.83808380838083796</c:v>
                </c:pt>
                <c:pt idx="8381">
                  <c:v>0.83818381838183798</c:v>
                </c:pt>
                <c:pt idx="8382">
                  <c:v>0.83828382838283799</c:v>
                </c:pt>
                <c:pt idx="8383">
                  <c:v>0.83838383838383801</c:v>
                </c:pt>
                <c:pt idx="8384">
                  <c:v>0.83848384838483803</c:v>
                </c:pt>
                <c:pt idx="8385">
                  <c:v>0.83858385838583804</c:v>
                </c:pt>
                <c:pt idx="8386">
                  <c:v>0.83868386838683795</c:v>
                </c:pt>
                <c:pt idx="8387">
                  <c:v>0.83878387838783797</c:v>
                </c:pt>
                <c:pt idx="8388">
                  <c:v>0.83888388838883798</c:v>
                </c:pt>
                <c:pt idx="8389">
                  <c:v>0.838983898389839</c:v>
                </c:pt>
                <c:pt idx="8390">
                  <c:v>0.83908390839083902</c:v>
                </c:pt>
                <c:pt idx="8391">
                  <c:v>0.83918391839183903</c:v>
                </c:pt>
                <c:pt idx="8392">
                  <c:v>0.83928392839283905</c:v>
                </c:pt>
                <c:pt idx="8393">
                  <c:v>0.83938393839383896</c:v>
                </c:pt>
                <c:pt idx="8394">
                  <c:v>0.83948394839483897</c:v>
                </c:pt>
                <c:pt idx="8395">
                  <c:v>0.83958395839583899</c:v>
                </c:pt>
                <c:pt idx="8396">
                  <c:v>0.83968396839683901</c:v>
                </c:pt>
                <c:pt idx="8397">
                  <c:v>0.83978397839783903</c:v>
                </c:pt>
                <c:pt idx="8398">
                  <c:v>0.83988398839883904</c:v>
                </c:pt>
                <c:pt idx="8399">
                  <c:v>0.83998399839983995</c:v>
                </c:pt>
                <c:pt idx="8400">
                  <c:v>0.84008400840083997</c:v>
                </c:pt>
                <c:pt idx="8401">
                  <c:v>0.84018401840183998</c:v>
                </c:pt>
                <c:pt idx="8402">
                  <c:v>0.84028402840284</c:v>
                </c:pt>
                <c:pt idx="8403">
                  <c:v>0.84038403840384002</c:v>
                </c:pt>
                <c:pt idx="8404">
                  <c:v>0.84048404840484003</c:v>
                </c:pt>
                <c:pt idx="8405">
                  <c:v>0.84058405840584005</c:v>
                </c:pt>
                <c:pt idx="8406">
                  <c:v>0.84068406840683996</c:v>
                </c:pt>
                <c:pt idx="8407">
                  <c:v>0.84078407840783997</c:v>
                </c:pt>
                <c:pt idx="8408">
                  <c:v>0.84088408840883999</c:v>
                </c:pt>
                <c:pt idx="8409">
                  <c:v>0.84098409840984101</c:v>
                </c:pt>
                <c:pt idx="8410">
                  <c:v>0.84108410841084102</c:v>
                </c:pt>
                <c:pt idx="8411">
                  <c:v>0.84118411841184104</c:v>
                </c:pt>
                <c:pt idx="8412">
                  <c:v>0.84128412841284095</c:v>
                </c:pt>
                <c:pt idx="8413">
                  <c:v>0.84138413841384097</c:v>
                </c:pt>
                <c:pt idx="8414">
                  <c:v>0.84148414841484098</c:v>
                </c:pt>
                <c:pt idx="8415">
                  <c:v>0.841584158415841</c:v>
                </c:pt>
                <c:pt idx="8416">
                  <c:v>0.84168416841684102</c:v>
                </c:pt>
                <c:pt idx="8417">
                  <c:v>0.84178417841784103</c:v>
                </c:pt>
                <c:pt idx="8418">
                  <c:v>0.84188418841884105</c:v>
                </c:pt>
                <c:pt idx="8419">
                  <c:v>0.84198419841984196</c:v>
                </c:pt>
                <c:pt idx="8420">
                  <c:v>0.84208420842084197</c:v>
                </c:pt>
                <c:pt idx="8421">
                  <c:v>0.84218421842184199</c:v>
                </c:pt>
                <c:pt idx="8422">
                  <c:v>0.84228422842284201</c:v>
                </c:pt>
                <c:pt idx="8423">
                  <c:v>0.84238423842384202</c:v>
                </c:pt>
                <c:pt idx="8424">
                  <c:v>0.84248424842484204</c:v>
                </c:pt>
                <c:pt idx="8425">
                  <c:v>0.84258425842584195</c:v>
                </c:pt>
                <c:pt idx="8426">
                  <c:v>0.84268426842684196</c:v>
                </c:pt>
                <c:pt idx="8427">
                  <c:v>0.84278427842784198</c:v>
                </c:pt>
                <c:pt idx="8428">
                  <c:v>0.842884288428842</c:v>
                </c:pt>
                <c:pt idx="8429">
                  <c:v>0.84298429842984302</c:v>
                </c:pt>
                <c:pt idx="8430">
                  <c:v>0.84308430843084303</c:v>
                </c:pt>
                <c:pt idx="8431">
                  <c:v>0.84318431843184305</c:v>
                </c:pt>
                <c:pt idx="8432">
                  <c:v>0.84328432843284296</c:v>
                </c:pt>
                <c:pt idx="8433">
                  <c:v>0.84338433843384297</c:v>
                </c:pt>
                <c:pt idx="8434">
                  <c:v>0.84348434843484299</c:v>
                </c:pt>
                <c:pt idx="8435">
                  <c:v>0.84358435843584301</c:v>
                </c:pt>
                <c:pt idx="8436">
                  <c:v>0.84368436843684302</c:v>
                </c:pt>
                <c:pt idx="8437">
                  <c:v>0.84378437843784304</c:v>
                </c:pt>
                <c:pt idx="8438">
                  <c:v>0.84388438843884395</c:v>
                </c:pt>
                <c:pt idx="8439">
                  <c:v>0.84398439843984396</c:v>
                </c:pt>
                <c:pt idx="8440">
                  <c:v>0.84408440844084398</c:v>
                </c:pt>
                <c:pt idx="8441">
                  <c:v>0.844184418441844</c:v>
                </c:pt>
                <c:pt idx="8442">
                  <c:v>0.84428442844284401</c:v>
                </c:pt>
                <c:pt idx="8443">
                  <c:v>0.84438443844384403</c:v>
                </c:pt>
                <c:pt idx="8444">
                  <c:v>0.84448444844484405</c:v>
                </c:pt>
                <c:pt idx="8445">
                  <c:v>0.84458445844584396</c:v>
                </c:pt>
                <c:pt idx="8446">
                  <c:v>0.84468446844684397</c:v>
                </c:pt>
                <c:pt idx="8447">
                  <c:v>0.84478447844784399</c:v>
                </c:pt>
                <c:pt idx="8448">
                  <c:v>0.84488448844884401</c:v>
                </c:pt>
                <c:pt idx="8449">
                  <c:v>0.84498449844984502</c:v>
                </c:pt>
                <c:pt idx="8450">
                  <c:v>0.84508450845084504</c:v>
                </c:pt>
                <c:pt idx="8451">
                  <c:v>0.84518451845184495</c:v>
                </c:pt>
                <c:pt idx="8452">
                  <c:v>0.84528452845284496</c:v>
                </c:pt>
                <c:pt idx="8453">
                  <c:v>0.84538453845384498</c:v>
                </c:pt>
                <c:pt idx="8454">
                  <c:v>0.845484548454845</c:v>
                </c:pt>
                <c:pt idx="8455">
                  <c:v>0.84558455845584501</c:v>
                </c:pt>
                <c:pt idx="8456">
                  <c:v>0.84568456845684503</c:v>
                </c:pt>
                <c:pt idx="8457">
                  <c:v>0.84578457845784505</c:v>
                </c:pt>
                <c:pt idx="8458">
                  <c:v>0.84588458845884595</c:v>
                </c:pt>
                <c:pt idx="8459">
                  <c:v>0.84598459845984597</c:v>
                </c:pt>
                <c:pt idx="8460">
                  <c:v>0.84608460846084599</c:v>
                </c:pt>
                <c:pt idx="8461">
                  <c:v>0.84618461846184601</c:v>
                </c:pt>
                <c:pt idx="8462">
                  <c:v>0.84628462846284602</c:v>
                </c:pt>
                <c:pt idx="8463">
                  <c:v>0.84638463846384604</c:v>
                </c:pt>
                <c:pt idx="8464">
                  <c:v>0.84648464846484595</c:v>
                </c:pt>
                <c:pt idx="8465">
                  <c:v>0.84658465846584596</c:v>
                </c:pt>
                <c:pt idx="8466">
                  <c:v>0.84668466846684598</c:v>
                </c:pt>
                <c:pt idx="8467">
                  <c:v>0.846784678467846</c:v>
                </c:pt>
                <c:pt idx="8468">
                  <c:v>0.84688468846884601</c:v>
                </c:pt>
                <c:pt idx="8469">
                  <c:v>0.84698469846984703</c:v>
                </c:pt>
                <c:pt idx="8470">
                  <c:v>0.84708470847084705</c:v>
                </c:pt>
                <c:pt idx="8471">
                  <c:v>0.84718471847184695</c:v>
                </c:pt>
                <c:pt idx="8472">
                  <c:v>0.84728472847284697</c:v>
                </c:pt>
                <c:pt idx="8473">
                  <c:v>0.84738473847384699</c:v>
                </c:pt>
                <c:pt idx="8474">
                  <c:v>0.84748474847484701</c:v>
                </c:pt>
                <c:pt idx="8475">
                  <c:v>0.84758475847584702</c:v>
                </c:pt>
                <c:pt idx="8476">
                  <c:v>0.84768476847684704</c:v>
                </c:pt>
                <c:pt idx="8477">
                  <c:v>0.84778477847784695</c:v>
                </c:pt>
                <c:pt idx="8478">
                  <c:v>0.84788478847884796</c:v>
                </c:pt>
                <c:pt idx="8479">
                  <c:v>0.84798479847984798</c:v>
                </c:pt>
                <c:pt idx="8480">
                  <c:v>0.848084808480848</c:v>
                </c:pt>
                <c:pt idx="8481">
                  <c:v>0.84818481848184801</c:v>
                </c:pt>
                <c:pt idx="8482">
                  <c:v>0.84828482848284803</c:v>
                </c:pt>
                <c:pt idx="8483">
                  <c:v>0.84838483848384805</c:v>
                </c:pt>
                <c:pt idx="8484">
                  <c:v>0.84848484848484795</c:v>
                </c:pt>
                <c:pt idx="8485">
                  <c:v>0.84858485848584797</c:v>
                </c:pt>
                <c:pt idx="8486">
                  <c:v>0.84868486848684799</c:v>
                </c:pt>
                <c:pt idx="8487">
                  <c:v>0.848784878487848</c:v>
                </c:pt>
                <c:pt idx="8488">
                  <c:v>0.84888488848884802</c:v>
                </c:pt>
                <c:pt idx="8489">
                  <c:v>0.84898489848984904</c:v>
                </c:pt>
                <c:pt idx="8490">
                  <c:v>0.84908490849084906</c:v>
                </c:pt>
                <c:pt idx="8491">
                  <c:v>0.84918491849184896</c:v>
                </c:pt>
                <c:pt idx="8492">
                  <c:v>0.84928492849284898</c:v>
                </c:pt>
                <c:pt idx="8493">
                  <c:v>0.849384938493849</c:v>
                </c:pt>
                <c:pt idx="8494">
                  <c:v>0.84948494849484901</c:v>
                </c:pt>
                <c:pt idx="8495">
                  <c:v>0.84958495849584903</c:v>
                </c:pt>
                <c:pt idx="8496">
                  <c:v>0.84968496849684905</c:v>
                </c:pt>
                <c:pt idx="8497">
                  <c:v>0.84978497849784895</c:v>
                </c:pt>
                <c:pt idx="8498">
                  <c:v>0.84988498849884897</c:v>
                </c:pt>
                <c:pt idx="8499">
                  <c:v>0.84998499849984999</c:v>
                </c:pt>
                <c:pt idx="8500">
                  <c:v>0.85008500850085</c:v>
                </c:pt>
                <c:pt idx="8501">
                  <c:v>0.85018501850185002</c:v>
                </c:pt>
                <c:pt idx="8502">
                  <c:v>0.85028502850285004</c:v>
                </c:pt>
                <c:pt idx="8503">
                  <c:v>0.85038503850385005</c:v>
                </c:pt>
                <c:pt idx="8504">
                  <c:v>0.85048504850484996</c:v>
                </c:pt>
                <c:pt idx="8505">
                  <c:v>0.85058505850584998</c:v>
                </c:pt>
                <c:pt idx="8506">
                  <c:v>0.85068506850685</c:v>
                </c:pt>
                <c:pt idx="8507">
                  <c:v>0.85078507850785001</c:v>
                </c:pt>
                <c:pt idx="8508">
                  <c:v>0.85088508850885003</c:v>
                </c:pt>
                <c:pt idx="8509">
                  <c:v>0.85098509850985105</c:v>
                </c:pt>
                <c:pt idx="8510">
                  <c:v>0.85108510851085095</c:v>
                </c:pt>
                <c:pt idx="8511">
                  <c:v>0.85118511851185097</c:v>
                </c:pt>
                <c:pt idx="8512">
                  <c:v>0.85128512851285099</c:v>
                </c:pt>
                <c:pt idx="8513">
                  <c:v>0.851385138513851</c:v>
                </c:pt>
                <c:pt idx="8514">
                  <c:v>0.85148514851485102</c:v>
                </c:pt>
                <c:pt idx="8515">
                  <c:v>0.85158515851585104</c:v>
                </c:pt>
                <c:pt idx="8516">
                  <c:v>0.85168516851685105</c:v>
                </c:pt>
                <c:pt idx="8517">
                  <c:v>0.85178517851785096</c:v>
                </c:pt>
                <c:pt idx="8518">
                  <c:v>0.85188518851885098</c:v>
                </c:pt>
                <c:pt idx="8519">
                  <c:v>0.85198519851985199</c:v>
                </c:pt>
                <c:pt idx="8520">
                  <c:v>0.85208520852085201</c:v>
                </c:pt>
                <c:pt idx="8521">
                  <c:v>0.85218521852185203</c:v>
                </c:pt>
                <c:pt idx="8522">
                  <c:v>0.85228522852285205</c:v>
                </c:pt>
                <c:pt idx="8523">
                  <c:v>0.85238523852385195</c:v>
                </c:pt>
                <c:pt idx="8524">
                  <c:v>0.85248524852485197</c:v>
                </c:pt>
                <c:pt idx="8525">
                  <c:v>0.85258525852585199</c:v>
                </c:pt>
                <c:pt idx="8526">
                  <c:v>0.852685268526852</c:v>
                </c:pt>
                <c:pt idx="8527">
                  <c:v>0.85278527852785202</c:v>
                </c:pt>
                <c:pt idx="8528">
                  <c:v>0.85288528852885204</c:v>
                </c:pt>
                <c:pt idx="8529">
                  <c:v>0.85298529852985305</c:v>
                </c:pt>
                <c:pt idx="8530">
                  <c:v>0.85308530853085296</c:v>
                </c:pt>
                <c:pt idx="8531">
                  <c:v>0.85318531853185298</c:v>
                </c:pt>
                <c:pt idx="8532">
                  <c:v>0.85328532853285299</c:v>
                </c:pt>
                <c:pt idx="8533">
                  <c:v>0.85338533853385301</c:v>
                </c:pt>
                <c:pt idx="8534">
                  <c:v>0.85348534853485303</c:v>
                </c:pt>
                <c:pt idx="8535">
                  <c:v>0.85358535853585304</c:v>
                </c:pt>
                <c:pt idx="8536">
                  <c:v>0.85368536853685295</c:v>
                </c:pt>
                <c:pt idx="8537">
                  <c:v>0.85378537853785297</c:v>
                </c:pt>
                <c:pt idx="8538">
                  <c:v>0.85388538853885299</c:v>
                </c:pt>
                <c:pt idx="8539">
                  <c:v>0.853985398539854</c:v>
                </c:pt>
                <c:pt idx="8540">
                  <c:v>0.85408540854085402</c:v>
                </c:pt>
                <c:pt idx="8541">
                  <c:v>0.85418541854185404</c:v>
                </c:pt>
                <c:pt idx="8542">
                  <c:v>0.85428542854285405</c:v>
                </c:pt>
                <c:pt idx="8543">
                  <c:v>0.85438543854385396</c:v>
                </c:pt>
                <c:pt idx="8544">
                  <c:v>0.85448544854485398</c:v>
                </c:pt>
                <c:pt idx="8545">
                  <c:v>0.85458545854585399</c:v>
                </c:pt>
                <c:pt idx="8546">
                  <c:v>0.85468546854685401</c:v>
                </c:pt>
                <c:pt idx="8547">
                  <c:v>0.85478547854785403</c:v>
                </c:pt>
                <c:pt idx="8548">
                  <c:v>0.85488548854885404</c:v>
                </c:pt>
                <c:pt idx="8549">
                  <c:v>0.85498549854985495</c:v>
                </c:pt>
                <c:pt idx="8550">
                  <c:v>0.85508550855085497</c:v>
                </c:pt>
                <c:pt idx="8551">
                  <c:v>0.85518551855185498</c:v>
                </c:pt>
                <c:pt idx="8552">
                  <c:v>0.855285528552855</c:v>
                </c:pt>
                <c:pt idx="8553">
                  <c:v>0.85538553855385502</c:v>
                </c:pt>
                <c:pt idx="8554">
                  <c:v>0.85548554855485504</c:v>
                </c:pt>
                <c:pt idx="8555">
                  <c:v>0.85558555855585505</c:v>
                </c:pt>
                <c:pt idx="8556">
                  <c:v>0.85568556855685496</c:v>
                </c:pt>
                <c:pt idx="8557">
                  <c:v>0.85578557855785498</c:v>
                </c:pt>
                <c:pt idx="8558">
                  <c:v>0.85588558855885499</c:v>
                </c:pt>
                <c:pt idx="8559">
                  <c:v>0.85598559855985601</c:v>
                </c:pt>
                <c:pt idx="8560">
                  <c:v>0.85608560856085603</c:v>
                </c:pt>
                <c:pt idx="8561">
                  <c:v>0.85618561856185604</c:v>
                </c:pt>
                <c:pt idx="8562">
                  <c:v>0.85628562856285595</c:v>
                </c:pt>
                <c:pt idx="8563">
                  <c:v>0.85638563856385597</c:v>
                </c:pt>
                <c:pt idx="8564">
                  <c:v>0.85648564856485598</c:v>
                </c:pt>
                <c:pt idx="8565">
                  <c:v>0.856585658565856</c:v>
                </c:pt>
                <c:pt idx="8566">
                  <c:v>0.85668566856685602</c:v>
                </c:pt>
                <c:pt idx="8567">
                  <c:v>0.85678567856785603</c:v>
                </c:pt>
                <c:pt idx="8568">
                  <c:v>0.85688568856885605</c:v>
                </c:pt>
                <c:pt idx="8569">
                  <c:v>0.85698569856985696</c:v>
                </c:pt>
                <c:pt idx="8570">
                  <c:v>0.85708570857085697</c:v>
                </c:pt>
                <c:pt idx="8571">
                  <c:v>0.85718571857185699</c:v>
                </c:pt>
                <c:pt idx="8572">
                  <c:v>0.85728572857285701</c:v>
                </c:pt>
                <c:pt idx="8573">
                  <c:v>0.85738573857385703</c:v>
                </c:pt>
                <c:pt idx="8574">
                  <c:v>0.85748574857485704</c:v>
                </c:pt>
                <c:pt idx="8575">
                  <c:v>0.85758575857585695</c:v>
                </c:pt>
                <c:pt idx="8576">
                  <c:v>0.85768576857685697</c:v>
                </c:pt>
                <c:pt idx="8577">
                  <c:v>0.85778577857785698</c:v>
                </c:pt>
                <c:pt idx="8578">
                  <c:v>0.857885788578857</c:v>
                </c:pt>
                <c:pt idx="8579">
                  <c:v>0.85798579857985802</c:v>
                </c:pt>
                <c:pt idx="8580">
                  <c:v>0.85808580858085803</c:v>
                </c:pt>
                <c:pt idx="8581">
                  <c:v>0.85818581858185805</c:v>
                </c:pt>
                <c:pt idx="8582">
                  <c:v>0.85828582858285796</c:v>
                </c:pt>
                <c:pt idx="8583">
                  <c:v>0.85838583858385797</c:v>
                </c:pt>
                <c:pt idx="8584">
                  <c:v>0.85848584858485799</c:v>
                </c:pt>
                <c:pt idx="8585">
                  <c:v>0.85858585858585801</c:v>
                </c:pt>
                <c:pt idx="8586">
                  <c:v>0.85868586858685803</c:v>
                </c:pt>
                <c:pt idx="8587">
                  <c:v>0.85878587858785804</c:v>
                </c:pt>
                <c:pt idx="8588">
                  <c:v>0.85888588858885895</c:v>
                </c:pt>
                <c:pt idx="8589">
                  <c:v>0.85898589858985896</c:v>
                </c:pt>
                <c:pt idx="8590">
                  <c:v>0.85908590859085898</c:v>
                </c:pt>
                <c:pt idx="8591">
                  <c:v>0.859185918591859</c:v>
                </c:pt>
                <c:pt idx="8592">
                  <c:v>0.85928592859285902</c:v>
                </c:pt>
                <c:pt idx="8593">
                  <c:v>0.85938593859385903</c:v>
                </c:pt>
                <c:pt idx="8594">
                  <c:v>0.85948594859485905</c:v>
                </c:pt>
                <c:pt idx="8595">
                  <c:v>0.85958595859585896</c:v>
                </c:pt>
                <c:pt idx="8596">
                  <c:v>0.85968596859685897</c:v>
                </c:pt>
                <c:pt idx="8597">
                  <c:v>0.85978597859785899</c:v>
                </c:pt>
                <c:pt idx="8598">
                  <c:v>0.85988598859885901</c:v>
                </c:pt>
                <c:pt idx="8599">
                  <c:v>0.85998599859986002</c:v>
                </c:pt>
                <c:pt idx="8600">
                  <c:v>0.86008600860086004</c:v>
                </c:pt>
                <c:pt idx="8601">
                  <c:v>0.86018601860185995</c:v>
                </c:pt>
                <c:pt idx="8602">
                  <c:v>0.86028602860285996</c:v>
                </c:pt>
                <c:pt idx="8603">
                  <c:v>0.86038603860385998</c:v>
                </c:pt>
                <c:pt idx="8604">
                  <c:v>0.86048604860486</c:v>
                </c:pt>
                <c:pt idx="8605">
                  <c:v>0.86058605860586002</c:v>
                </c:pt>
                <c:pt idx="8606">
                  <c:v>0.86068606860686003</c:v>
                </c:pt>
                <c:pt idx="8607">
                  <c:v>0.86078607860786005</c:v>
                </c:pt>
                <c:pt idx="8608">
                  <c:v>0.86088608860886096</c:v>
                </c:pt>
                <c:pt idx="8609">
                  <c:v>0.86098609860986097</c:v>
                </c:pt>
                <c:pt idx="8610">
                  <c:v>0.86108610861086099</c:v>
                </c:pt>
                <c:pt idx="8611">
                  <c:v>0.86118611861186101</c:v>
                </c:pt>
                <c:pt idx="8612">
                  <c:v>0.86128612861286102</c:v>
                </c:pt>
                <c:pt idx="8613">
                  <c:v>0.86138613861386104</c:v>
                </c:pt>
                <c:pt idx="8614">
                  <c:v>0.86148614861486095</c:v>
                </c:pt>
                <c:pt idx="8615">
                  <c:v>0.86158615861586096</c:v>
                </c:pt>
                <c:pt idx="8616">
                  <c:v>0.86168616861686098</c:v>
                </c:pt>
                <c:pt idx="8617">
                  <c:v>0.861786178617861</c:v>
                </c:pt>
                <c:pt idx="8618">
                  <c:v>0.86188618861886102</c:v>
                </c:pt>
                <c:pt idx="8619">
                  <c:v>0.86198619861986203</c:v>
                </c:pt>
                <c:pt idx="8620">
                  <c:v>0.86208620862086205</c:v>
                </c:pt>
                <c:pt idx="8621">
                  <c:v>0.86218621862186196</c:v>
                </c:pt>
                <c:pt idx="8622">
                  <c:v>0.86228622862286197</c:v>
                </c:pt>
                <c:pt idx="8623">
                  <c:v>0.86238623862386199</c:v>
                </c:pt>
                <c:pt idx="8624">
                  <c:v>0.86248624862486201</c:v>
                </c:pt>
                <c:pt idx="8625">
                  <c:v>0.86258625862586202</c:v>
                </c:pt>
                <c:pt idx="8626">
                  <c:v>0.86268626862686204</c:v>
                </c:pt>
                <c:pt idx="8627">
                  <c:v>0.86278627862786195</c:v>
                </c:pt>
                <c:pt idx="8628">
                  <c:v>0.86288628862886296</c:v>
                </c:pt>
                <c:pt idx="8629">
                  <c:v>0.86298629862986298</c:v>
                </c:pt>
                <c:pt idx="8630">
                  <c:v>0.863086308630863</c:v>
                </c:pt>
                <c:pt idx="8631">
                  <c:v>0.86318631863186301</c:v>
                </c:pt>
                <c:pt idx="8632">
                  <c:v>0.86328632863286303</c:v>
                </c:pt>
                <c:pt idx="8633">
                  <c:v>0.86338633863386305</c:v>
                </c:pt>
                <c:pt idx="8634">
                  <c:v>0.86348634863486295</c:v>
                </c:pt>
                <c:pt idx="8635">
                  <c:v>0.86358635863586297</c:v>
                </c:pt>
                <c:pt idx="8636">
                  <c:v>0.86368636863686299</c:v>
                </c:pt>
                <c:pt idx="8637">
                  <c:v>0.86378637863786301</c:v>
                </c:pt>
                <c:pt idx="8638">
                  <c:v>0.86388638863886302</c:v>
                </c:pt>
                <c:pt idx="8639">
                  <c:v>0.86398639863986404</c:v>
                </c:pt>
                <c:pt idx="8640">
                  <c:v>0.86408640864086395</c:v>
                </c:pt>
                <c:pt idx="8641">
                  <c:v>0.86418641864186396</c:v>
                </c:pt>
                <c:pt idx="8642">
                  <c:v>0.86428642864286398</c:v>
                </c:pt>
                <c:pt idx="8643">
                  <c:v>0.864386438643864</c:v>
                </c:pt>
                <c:pt idx="8644">
                  <c:v>0.86448644864486401</c:v>
                </c:pt>
                <c:pt idx="8645">
                  <c:v>0.86458645864586403</c:v>
                </c:pt>
                <c:pt idx="8646">
                  <c:v>0.86468646864686405</c:v>
                </c:pt>
                <c:pt idx="8647">
                  <c:v>0.86478647864786395</c:v>
                </c:pt>
                <c:pt idx="8648">
                  <c:v>0.86488648864886397</c:v>
                </c:pt>
                <c:pt idx="8649">
                  <c:v>0.86498649864986499</c:v>
                </c:pt>
                <c:pt idx="8650">
                  <c:v>0.865086508650865</c:v>
                </c:pt>
                <c:pt idx="8651">
                  <c:v>0.86518651865186502</c:v>
                </c:pt>
                <c:pt idx="8652">
                  <c:v>0.86528652865286504</c:v>
                </c:pt>
                <c:pt idx="8653">
                  <c:v>0.86538653865386495</c:v>
                </c:pt>
                <c:pt idx="8654">
                  <c:v>0.86548654865486496</c:v>
                </c:pt>
                <c:pt idx="8655">
                  <c:v>0.86558655865586498</c:v>
                </c:pt>
                <c:pt idx="8656">
                  <c:v>0.865686568656865</c:v>
                </c:pt>
                <c:pt idx="8657">
                  <c:v>0.86578657865786501</c:v>
                </c:pt>
                <c:pt idx="8658">
                  <c:v>0.86588658865886503</c:v>
                </c:pt>
                <c:pt idx="8659">
                  <c:v>0.86598659865986605</c:v>
                </c:pt>
                <c:pt idx="8660">
                  <c:v>0.86608660866086595</c:v>
                </c:pt>
                <c:pt idx="8661">
                  <c:v>0.86618661866186597</c:v>
                </c:pt>
                <c:pt idx="8662">
                  <c:v>0.86628662866286599</c:v>
                </c:pt>
                <c:pt idx="8663">
                  <c:v>0.866386638663866</c:v>
                </c:pt>
                <c:pt idx="8664">
                  <c:v>0.86648664866486602</c:v>
                </c:pt>
                <c:pt idx="8665">
                  <c:v>0.86658665866586604</c:v>
                </c:pt>
                <c:pt idx="8666">
                  <c:v>0.86668666866686594</c:v>
                </c:pt>
                <c:pt idx="8667">
                  <c:v>0.86678667866786596</c:v>
                </c:pt>
                <c:pt idx="8668">
                  <c:v>0.86688668866886598</c:v>
                </c:pt>
                <c:pt idx="8669">
                  <c:v>0.866986698669867</c:v>
                </c:pt>
                <c:pt idx="8670">
                  <c:v>0.86708670867086701</c:v>
                </c:pt>
                <c:pt idx="8671">
                  <c:v>0.86718671867186703</c:v>
                </c:pt>
                <c:pt idx="8672">
                  <c:v>0.86728672867286705</c:v>
                </c:pt>
                <c:pt idx="8673">
                  <c:v>0.86738673867386695</c:v>
                </c:pt>
                <c:pt idx="8674">
                  <c:v>0.86748674867486697</c:v>
                </c:pt>
                <c:pt idx="8675">
                  <c:v>0.86758675867586699</c:v>
                </c:pt>
                <c:pt idx="8676">
                  <c:v>0.867686768676867</c:v>
                </c:pt>
                <c:pt idx="8677">
                  <c:v>0.86778677867786702</c:v>
                </c:pt>
                <c:pt idx="8678">
                  <c:v>0.86788678867886704</c:v>
                </c:pt>
                <c:pt idx="8679">
                  <c:v>0.86798679867986805</c:v>
                </c:pt>
                <c:pt idx="8680">
                  <c:v>0.86808680868086796</c:v>
                </c:pt>
                <c:pt idx="8681">
                  <c:v>0.86818681868186798</c:v>
                </c:pt>
                <c:pt idx="8682">
                  <c:v>0.86828682868286799</c:v>
                </c:pt>
                <c:pt idx="8683">
                  <c:v>0.86838683868386801</c:v>
                </c:pt>
                <c:pt idx="8684">
                  <c:v>0.86848684868486803</c:v>
                </c:pt>
                <c:pt idx="8685">
                  <c:v>0.86858685868586805</c:v>
                </c:pt>
                <c:pt idx="8686">
                  <c:v>0.86868686868686795</c:v>
                </c:pt>
                <c:pt idx="8687">
                  <c:v>0.86878687868786797</c:v>
                </c:pt>
                <c:pt idx="8688">
                  <c:v>0.86888688868886799</c:v>
                </c:pt>
                <c:pt idx="8689">
                  <c:v>0.868986898689869</c:v>
                </c:pt>
                <c:pt idx="8690">
                  <c:v>0.86908690869086902</c:v>
                </c:pt>
                <c:pt idx="8691">
                  <c:v>0.86918691869186904</c:v>
                </c:pt>
                <c:pt idx="8692">
                  <c:v>0.86928692869286905</c:v>
                </c:pt>
                <c:pt idx="8693">
                  <c:v>0.86938693869386896</c:v>
                </c:pt>
                <c:pt idx="8694">
                  <c:v>0.86948694869486898</c:v>
                </c:pt>
                <c:pt idx="8695">
                  <c:v>0.86958695869586899</c:v>
                </c:pt>
                <c:pt idx="8696">
                  <c:v>0.86968696869686901</c:v>
                </c:pt>
                <c:pt idx="8697">
                  <c:v>0.86978697869786903</c:v>
                </c:pt>
                <c:pt idx="8698">
                  <c:v>0.86988698869886905</c:v>
                </c:pt>
                <c:pt idx="8699">
                  <c:v>0.86998699869986995</c:v>
                </c:pt>
                <c:pt idx="8700">
                  <c:v>0.87008700870086997</c:v>
                </c:pt>
                <c:pt idx="8701">
                  <c:v>0.87018701870186999</c:v>
                </c:pt>
                <c:pt idx="8702">
                  <c:v>0.87028702870287</c:v>
                </c:pt>
                <c:pt idx="8703">
                  <c:v>0.87038703870387002</c:v>
                </c:pt>
                <c:pt idx="8704">
                  <c:v>0.87048704870487004</c:v>
                </c:pt>
                <c:pt idx="8705">
                  <c:v>0.87058705870587005</c:v>
                </c:pt>
                <c:pt idx="8706">
                  <c:v>0.87068706870686996</c:v>
                </c:pt>
                <c:pt idx="8707">
                  <c:v>0.87078707870786998</c:v>
                </c:pt>
                <c:pt idx="8708">
                  <c:v>0.87088708870886999</c:v>
                </c:pt>
                <c:pt idx="8709">
                  <c:v>0.87098709870987101</c:v>
                </c:pt>
                <c:pt idx="8710">
                  <c:v>0.87108710871087103</c:v>
                </c:pt>
                <c:pt idx="8711">
                  <c:v>0.87118711871187104</c:v>
                </c:pt>
                <c:pt idx="8712">
                  <c:v>0.87128712871287095</c:v>
                </c:pt>
                <c:pt idx="8713">
                  <c:v>0.87138713871387097</c:v>
                </c:pt>
                <c:pt idx="8714">
                  <c:v>0.87148714871487098</c:v>
                </c:pt>
                <c:pt idx="8715">
                  <c:v>0.871587158715871</c:v>
                </c:pt>
                <c:pt idx="8716">
                  <c:v>0.87168716871687102</c:v>
                </c:pt>
                <c:pt idx="8717">
                  <c:v>0.87178717871787104</c:v>
                </c:pt>
                <c:pt idx="8718">
                  <c:v>0.87188718871887105</c:v>
                </c:pt>
                <c:pt idx="8719">
                  <c:v>0.87198719871987196</c:v>
                </c:pt>
                <c:pt idx="8720">
                  <c:v>0.87208720872087198</c:v>
                </c:pt>
                <c:pt idx="8721">
                  <c:v>0.87218721872187199</c:v>
                </c:pt>
                <c:pt idx="8722">
                  <c:v>0.87228722872287201</c:v>
                </c:pt>
                <c:pt idx="8723">
                  <c:v>0.87238723872387203</c:v>
                </c:pt>
                <c:pt idx="8724">
                  <c:v>0.87248724872487204</c:v>
                </c:pt>
                <c:pt idx="8725">
                  <c:v>0.87258725872587195</c:v>
                </c:pt>
                <c:pt idx="8726">
                  <c:v>0.87268726872687197</c:v>
                </c:pt>
                <c:pt idx="8727">
                  <c:v>0.87278727872787198</c:v>
                </c:pt>
                <c:pt idx="8728">
                  <c:v>0.872887288728872</c:v>
                </c:pt>
                <c:pt idx="8729">
                  <c:v>0.87298729872987302</c:v>
                </c:pt>
                <c:pt idx="8730">
                  <c:v>0.87308730873087304</c:v>
                </c:pt>
                <c:pt idx="8731">
                  <c:v>0.87318731873187305</c:v>
                </c:pt>
                <c:pt idx="8732">
                  <c:v>0.87328732873287296</c:v>
                </c:pt>
                <c:pt idx="8733">
                  <c:v>0.87338733873387298</c:v>
                </c:pt>
                <c:pt idx="8734">
                  <c:v>0.87348734873487299</c:v>
                </c:pt>
                <c:pt idx="8735">
                  <c:v>0.87358735873587301</c:v>
                </c:pt>
                <c:pt idx="8736">
                  <c:v>0.87368736873687303</c:v>
                </c:pt>
                <c:pt idx="8737">
                  <c:v>0.87378737873787304</c:v>
                </c:pt>
                <c:pt idx="8738">
                  <c:v>0.87388738873887395</c:v>
                </c:pt>
                <c:pt idx="8739">
                  <c:v>0.87398739873987397</c:v>
                </c:pt>
                <c:pt idx="8740">
                  <c:v>0.87408740874087398</c:v>
                </c:pt>
                <c:pt idx="8741">
                  <c:v>0.874187418741874</c:v>
                </c:pt>
                <c:pt idx="8742">
                  <c:v>0.87428742874287402</c:v>
                </c:pt>
                <c:pt idx="8743">
                  <c:v>0.87438743874387403</c:v>
                </c:pt>
                <c:pt idx="8744">
                  <c:v>0.87448744874487405</c:v>
                </c:pt>
                <c:pt idx="8745">
                  <c:v>0.87458745874587396</c:v>
                </c:pt>
                <c:pt idx="8746">
                  <c:v>0.87468746874687398</c:v>
                </c:pt>
                <c:pt idx="8747">
                  <c:v>0.87478747874787399</c:v>
                </c:pt>
                <c:pt idx="8748">
                  <c:v>0.87488748874887401</c:v>
                </c:pt>
                <c:pt idx="8749">
                  <c:v>0.87498749874987503</c:v>
                </c:pt>
                <c:pt idx="8750">
                  <c:v>0.87508750875087504</c:v>
                </c:pt>
                <c:pt idx="8751">
                  <c:v>0.87518751875187495</c:v>
                </c:pt>
                <c:pt idx="8752">
                  <c:v>0.87528752875287497</c:v>
                </c:pt>
                <c:pt idx="8753">
                  <c:v>0.87538753875387498</c:v>
                </c:pt>
                <c:pt idx="8754">
                  <c:v>0.875487548754875</c:v>
                </c:pt>
                <c:pt idx="8755">
                  <c:v>0.87558755875587502</c:v>
                </c:pt>
                <c:pt idx="8756">
                  <c:v>0.87568756875687503</c:v>
                </c:pt>
                <c:pt idx="8757">
                  <c:v>0.87578757875787505</c:v>
                </c:pt>
                <c:pt idx="8758">
                  <c:v>0.87588758875887596</c:v>
                </c:pt>
                <c:pt idx="8759">
                  <c:v>0.87598759875987597</c:v>
                </c:pt>
                <c:pt idx="8760">
                  <c:v>0.87608760876087599</c:v>
                </c:pt>
                <c:pt idx="8761">
                  <c:v>0.87618761876187601</c:v>
                </c:pt>
                <c:pt idx="8762">
                  <c:v>0.87628762876287603</c:v>
                </c:pt>
                <c:pt idx="8763">
                  <c:v>0.87638763876387604</c:v>
                </c:pt>
                <c:pt idx="8764">
                  <c:v>0.87648764876487595</c:v>
                </c:pt>
                <c:pt idx="8765">
                  <c:v>0.87658765876587597</c:v>
                </c:pt>
                <c:pt idx="8766">
                  <c:v>0.87668766876687598</c:v>
                </c:pt>
                <c:pt idx="8767">
                  <c:v>0.876787678767876</c:v>
                </c:pt>
                <c:pt idx="8768">
                  <c:v>0.87688768876887602</c:v>
                </c:pt>
                <c:pt idx="8769">
                  <c:v>0.87698769876987703</c:v>
                </c:pt>
                <c:pt idx="8770">
                  <c:v>0.87708770877087705</c:v>
                </c:pt>
                <c:pt idx="8771">
                  <c:v>0.87718771877187696</c:v>
                </c:pt>
                <c:pt idx="8772">
                  <c:v>0.87728772877287697</c:v>
                </c:pt>
                <c:pt idx="8773">
                  <c:v>0.87738773877387699</c:v>
                </c:pt>
                <c:pt idx="8774">
                  <c:v>0.87748774877487701</c:v>
                </c:pt>
                <c:pt idx="8775">
                  <c:v>0.87758775877587702</c:v>
                </c:pt>
                <c:pt idx="8776">
                  <c:v>0.87768776877687704</c:v>
                </c:pt>
                <c:pt idx="8777">
                  <c:v>0.87778777877787695</c:v>
                </c:pt>
                <c:pt idx="8778">
                  <c:v>0.87788778877887796</c:v>
                </c:pt>
                <c:pt idx="8779">
                  <c:v>0.87798779877987798</c:v>
                </c:pt>
                <c:pt idx="8780">
                  <c:v>0.878087808780878</c:v>
                </c:pt>
                <c:pt idx="8781">
                  <c:v>0.87818781878187802</c:v>
                </c:pt>
                <c:pt idx="8782">
                  <c:v>0.87828782878287803</c:v>
                </c:pt>
                <c:pt idx="8783">
                  <c:v>0.87838783878387805</c:v>
                </c:pt>
                <c:pt idx="8784">
                  <c:v>0.87848784878487796</c:v>
                </c:pt>
                <c:pt idx="8785">
                  <c:v>0.87858785878587797</c:v>
                </c:pt>
                <c:pt idx="8786">
                  <c:v>0.87868786878687799</c:v>
                </c:pt>
                <c:pt idx="8787">
                  <c:v>0.87878787878787801</c:v>
                </c:pt>
                <c:pt idx="8788">
                  <c:v>0.87888788878887802</c:v>
                </c:pt>
                <c:pt idx="8789">
                  <c:v>0.87898789878987904</c:v>
                </c:pt>
                <c:pt idx="8790">
                  <c:v>0.87908790879087895</c:v>
                </c:pt>
                <c:pt idx="8791">
                  <c:v>0.87918791879187896</c:v>
                </c:pt>
                <c:pt idx="8792">
                  <c:v>0.87928792879287898</c:v>
                </c:pt>
                <c:pt idx="8793">
                  <c:v>0.879387938793879</c:v>
                </c:pt>
                <c:pt idx="8794">
                  <c:v>0.87948794879487902</c:v>
                </c:pt>
                <c:pt idx="8795">
                  <c:v>0.87958795879587903</c:v>
                </c:pt>
                <c:pt idx="8796">
                  <c:v>0.87968796879687905</c:v>
                </c:pt>
                <c:pt idx="8797">
                  <c:v>0.87978797879787896</c:v>
                </c:pt>
                <c:pt idx="8798">
                  <c:v>0.87988798879887997</c:v>
                </c:pt>
                <c:pt idx="8799">
                  <c:v>0.87998799879987999</c:v>
                </c:pt>
                <c:pt idx="8800">
                  <c:v>0.88008800880088001</c:v>
                </c:pt>
                <c:pt idx="8801">
                  <c:v>0.88018801880188002</c:v>
                </c:pt>
                <c:pt idx="8802">
                  <c:v>0.88028802880288004</c:v>
                </c:pt>
                <c:pt idx="8803">
                  <c:v>0.88038803880387995</c:v>
                </c:pt>
                <c:pt idx="8804">
                  <c:v>0.88048804880487996</c:v>
                </c:pt>
                <c:pt idx="8805">
                  <c:v>0.88058805880587998</c:v>
                </c:pt>
                <c:pt idx="8806">
                  <c:v>0.88068806880688</c:v>
                </c:pt>
                <c:pt idx="8807">
                  <c:v>0.88078807880788001</c:v>
                </c:pt>
                <c:pt idx="8808">
                  <c:v>0.88088808880888003</c:v>
                </c:pt>
                <c:pt idx="8809">
                  <c:v>0.88098809880988105</c:v>
                </c:pt>
                <c:pt idx="8810">
                  <c:v>0.88108810881088095</c:v>
                </c:pt>
                <c:pt idx="8811">
                  <c:v>0.88118811881188097</c:v>
                </c:pt>
                <c:pt idx="8812">
                  <c:v>0.88128812881288099</c:v>
                </c:pt>
                <c:pt idx="8813">
                  <c:v>0.88138813881388101</c:v>
                </c:pt>
                <c:pt idx="8814">
                  <c:v>0.88148814881488102</c:v>
                </c:pt>
                <c:pt idx="8815">
                  <c:v>0.88158815881588104</c:v>
                </c:pt>
                <c:pt idx="8816">
                  <c:v>0.88168816881688095</c:v>
                </c:pt>
                <c:pt idx="8817">
                  <c:v>0.88178817881788096</c:v>
                </c:pt>
                <c:pt idx="8818">
                  <c:v>0.88188818881888098</c:v>
                </c:pt>
                <c:pt idx="8819">
                  <c:v>0.881988198819882</c:v>
                </c:pt>
                <c:pt idx="8820">
                  <c:v>0.88208820882088201</c:v>
                </c:pt>
                <c:pt idx="8821">
                  <c:v>0.88218821882188203</c:v>
                </c:pt>
                <c:pt idx="8822">
                  <c:v>0.88228822882288205</c:v>
                </c:pt>
                <c:pt idx="8823">
                  <c:v>0.88238823882388195</c:v>
                </c:pt>
                <c:pt idx="8824">
                  <c:v>0.88248824882488197</c:v>
                </c:pt>
                <c:pt idx="8825">
                  <c:v>0.88258825882588199</c:v>
                </c:pt>
                <c:pt idx="8826">
                  <c:v>0.88268826882688201</c:v>
                </c:pt>
                <c:pt idx="8827">
                  <c:v>0.88278827882788202</c:v>
                </c:pt>
                <c:pt idx="8828">
                  <c:v>0.88288828882888204</c:v>
                </c:pt>
                <c:pt idx="8829">
                  <c:v>0.88298829882988294</c:v>
                </c:pt>
                <c:pt idx="8830">
                  <c:v>0.88308830883088296</c:v>
                </c:pt>
                <c:pt idx="8831">
                  <c:v>0.88318831883188298</c:v>
                </c:pt>
                <c:pt idx="8832">
                  <c:v>0.883288328832883</c:v>
                </c:pt>
                <c:pt idx="8833">
                  <c:v>0.88338833883388301</c:v>
                </c:pt>
                <c:pt idx="8834">
                  <c:v>0.88348834883488303</c:v>
                </c:pt>
                <c:pt idx="8835">
                  <c:v>0.88358835883588305</c:v>
                </c:pt>
                <c:pt idx="8836">
                  <c:v>0.88368836883688295</c:v>
                </c:pt>
                <c:pt idx="8837">
                  <c:v>0.88378837883788297</c:v>
                </c:pt>
                <c:pt idx="8838">
                  <c:v>0.88388838883888299</c:v>
                </c:pt>
                <c:pt idx="8839">
                  <c:v>0.883988398839884</c:v>
                </c:pt>
                <c:pt idx="8840">
                  <c:v>0.88408840884088402</c:v>
                </c:pt>
                <c:pt idx="8841">
                  <c:v>0.88418841884188404</c:v>
                </c:pt>
                <c:pt idx="8842">
                  <c:v>0.88428842884288394</c:v>
                </c:pt>
                <c:pt idx="8843">
                  <c:v>0.88438843884388396</c:v>
                </c:pt>
                <c:pt idx="8844">
                  <c:v>0.88448844884488398</c:v>
                </c:pt>
                <c:pt idx="8845">
                  <c:v>0.884588458845884</c:v>
                </c:pt>
                <c:pt idx="8846">
                  <c:v>0.88468846884688401</c:v>
                </c:pt>
                <c:pt idx="8847">
                  <c:v>0.88478847884788403</c:v>
                </c:pt>
                <c:pt idx="8848">
                  <c:v>0.88488848884888405</c:v>
                </c:pt>
                <c:pt idx="8849">
                  <c:v>0.88498849884988495</c:v>
                </c:pt>
                <c:pt idx="8850">
                  <c:v>0.88508850885088497</c:v>
                </c:pt>
                <c:pt idx="8851">
                  <c:v>0.88518851885188499</c:v>
                </c:pt>
                <c:pt idx="8852">
                  <c:v>0.885288528852885</c:v>
                </c:pt>
                <c:pt idx="8853">
                  <c:v>0.88538853885388502</c:v>
                </c:pt>
                <c:pt idx="8854">
                  <c:v>0.88548854885488504</c:v>
                </c:pt>
                <c:pt idx="8855">
                  <c:v>0.88558855885588506</c:v>
                </c:pt>
                <c:pt idx="8856">
                  <c:v>0.88568856885688496</c:v>
                </c:pt>
                <c:pt idx="8857">
                  <c:v>0.88578857885788498</c:v>
                </c:pt>
                <c:pt idx="8858">
                  <c:v>0.885888588858885</c:v>
                </c:pt>
                <c:pt idx="8859">
                  <c:v>0.88598859885988601</c:v>
                </c:pt>
                <c:pt idx="8860">
                  <c:v>0.88608860886088603</c:v>
                </c:pt>
                <c:pt idx="8861">
                  <c:v>0.88618861886188605</c:v>
                </c:pt>
                <c:pt idx="8862">
                  <c:v>0.88628862886288595</c:v>
                </c:pt>
                <c:pt idx="8863">
                  <c:v>0.88638863886388597</c:v>
                </c:pt>
                <c:pt idx="8864">
                  <c:v>0.88648864886488599</c:v>
                </c:pt>
                <c:pt idx="8865">
                  <c:v>0.886588658865886</c:v>
                </c:pt>
                <c:pt idx="8866">
                  <c:v>0.88668866886688602</c:v>
                </c:pt>
                <c:pt idx="8867">
                  <c:v>0.88678867886788604</c:v>
                </c:pt>
                <c:pt idx="8868">
                  <c:v>0.88688868886888605</c:v>
                </c:pt>
                <c:pt idx="8869">
                  <c:v>0.88698869886988696</c:v>
                </c:pt>
                <c:pt idx="8870">
                  <c:v>0.88708870887088698</c:v>
                </c:pt>
                <c:pt idx="8871">
                  <c:v>0.88718871887188699</c:v>
                </c:pt>
                <c:pt idx="8872">
                  <c:v>0.88728872887288701</c:v>
                </c:pt>
                <c:pt idx="8873">
                  <c:v>0.88738873887388703</c:v>
                </c:pt>
                <c:pt idx="8874">
                  <c:v>0.88748874887488705</c:v>
                </c:pt>
                <c:pt idx="8875">
                  <c:v>0.88758875887588695</c:v>
                </c:pt>
                <c:pt idx="8876">
                  <c:v>0.88768876887688697</c:v>
                </c:pt>
                <c:pt idx="8877">
                  <c:v>0.88778877887788699</c:v>
                </c:pt>
                <c:pt idx="8878">
                  <c:v>0.887888788878887</c:v>
                </c:pt>
                <c:pt idx="8879">
                  <c:v>0.88798879887988802</c:v>
                </c:pt>
                <c:pt idx="8880">
                  <c:v>0.88808880888088804</c:v>
                </c:pt>
                <c:pt idx="8881">
                  <c:v>0.88818881888188805</c:v>
                </c:pt>
                <c:pt idx="8882">
                  <c:v>0.88828882888288796</c:v>
                </c:pt>
                <c:pt idx="8883">
                  <c:v>0.88838883888388798</c:v>
                </c:pt>
                <c:pt idx="8884">
                  <c:v>0.88848884888488799</c:v>
                </c:pt>
                <c:pt idx="8885">
                  <c:v>0.88858885888588801</c:v>
                </c:pt>
                <c:pt idx="8886">
                  <c:v>0.88868886888688803</c:v>
                </c:pt>
                <c:pt idx="8887">
                  <c:v>0.88878887888788805</c:v>
                </c:pt>
                <c:pt idx="8888">
                  <c:v>0.88888888888888895</c:v>
                </c:pt>
                <c:pt idx="8889">
                  <c:v>0.88898889888988897</c:v>
                </c:pt>
                <c:pt idx="8890">
                  <c:v>0.88908890889088898</c:v>
                </c:pt>
                <c:pt idx="8891">
                  <c:v>0.889188918891889</c:v>
                </c:pt>
                <c:pt idx="8892">
                  <c:v>0.88928892889288902</c:v>
                </c:pt>
                <c:pt idx="8893">
                  <c:v>0.88938893889388904</c:v>
                </c:pt>
                <c:pt idx="8894">
                  <c:v>0.88948894889488905</c:v>
                </c:pt>
                <c:pt idx="8895">
                  <c:v>0.88958895889588896</c:v>
                </c:pt>
                <c:pt idx="8896">
                  <c:v>0.88968896889688898</c:v>
                </c:pt>
                <c:pt idx="8897">
                  <c:v>0.88978897889788899</c:v>
                </c:pt>
                <c:pt idx="8898">
                  <c:v>0.88988898889888901</c:v>
                </c:pt>
                <c:pt idx="8899">
                  <c:v>0.88998899889989003</c:v>
                </c:pt>
                <c:pt idx="8900">
                  <c:v>0.89008900890089004</c:v>
                </c:pt>
                <c:pt idx="8901">
                  <c:v>0.89018901890188995</c:v>
                </c:pt>
                <c:pt idx="8902">
                  <c:v>0.89028902890288997</c:v>
                </c:pt>
                <c:pt idx="8903">
                  <c:v>0.89038903890388998</c:v>
                </c:pt>
                <c:pt idx="8904">
                  <c:v>0.89048904890489</c:v>
                </c:pt>
                <c:pt idx="8905">
                  <c:v>0.89058905890589002</c:v>
                </c:pt>
                <c:pt idx="8906">
                  <c:v>0.89068906890689004</c:v>
                </c:pt>
                <c:pt idx="8907">
                  <c:v>0.89078907890789005</c:v>
                </c:pt>
                <c:pt idx="8908">
                  <c:v>0.89088908890889096</c:v>
                </c:pt>
                <c:pt idx="8909">
                  <c:v>0.89098909890989098</c:v>
                </c:pt>
                <c:pt idx="8910">
                  <c:v>0.89108910891089099</c:v>
                </c:pt>
                <c:pt idx="8911">
                  <c:v>0.89118911891189101</c:v>
                </c:pt>
                <c:pt idx="8912">
                  <c:v>0.89128912891289103</c:v>
                </c:pt>
                <c:pt idx="8913">
                  <c:v>0.89138913891389104</c:v>
                </c:pt>
                <c:pt idx="8914">
                  <c:v>0.89148914891489095</c:v>
                </c:pt>
                <c:pt idx="8915">
                  <c:v>0.89158915891589097</c:v>
                </c:pt>
                <c:pt idx="8916">
                  <c:v>0.89168916891689098</c:v>
                </c:pt>
                <c:pt idx="8917">
                  <c:v>0.891789178917891</c:v>
                </c:pt>
                <c:pt idx="8918">
                  <c:v>0.89188918891889102</c:v>
                </c:pt>
                <c:pt idx="8919">
                  <c:v>0.89198919891989203</c:v>
                </c:pt>
                <c:pt idx="8920">
                  <c:v>0.89208920892089205</c:v>
                </c:pt>
                <c:pt idx="8921">
                  <c:v>0.89218921892189196</c:v>
                </c:pt>
                <c:pt idx="8922">
                  <c:v>0.89228922892289197</c:v>
                </c:pt>
                <c:pt idx="8923">
                  <c:v>0.89238923892389199</c:v>
                </c:pt>
                <c:pt idx="8924">
                  <c:v>0.89248924892489201</c:v>
                </c:pt>
                <c:pt idx="8925">
                  <c:v>0.89258925892589203</c:v>
                </c:pt>
                <c:pt idx="8926">
                  <c:v>0.89268926892689204</c:v>
                </c:pt>
                <c:pt idx="8927">
                  <c:v>0.89278927892789195</c:v>
                </c:pt>
                <c:pt idx="8928">
                  <c:v>0.89288928892889297</c:v>
                </c:pt>
                <c:pt idx="8929">
                  <c:v>0.89298929892989298</c:v>
                </c:pt>
                <c:pt idx="8930">
                  <c:v>0.893089308930893</c:v>
                </c:pt>
                <c:pt idx="8931">
                  <c:v>0.89318931893189302</c:v>
                </c:pt>
                <c:pt idx="8932">
                  <c:v>0.89328932893289303</c:v>
                </c:pt>
                <c:pt idx="8933">
                  <c:v>0.89338933893389305</c:v>
                </c:pt>
                <c:pt idx="8934">
                  <c:v>0.89348934893489296</c:v>
                </c:pt>
                <c:pt idx="8935">
                  <c:v>0.89358935893589297</c:v>
                </c:pt>
                <c:pt idx="8936">
                  <c:v>0.89368936893689299</c:v>
                </c:pt>
                <c:pt idx="8937">
                  <c:v>0.89378937893789301</c:v>
                </c:pt>
                <c:pt idx="8938">
                  <c:v>0.89388938893889303</c:v>
                </c:pt>
                <c:pt idx="8939">
                  <c:v>0.89398939893989404</c:v>
                </c:pt>
                <c:pt idx="8940">
                  <c:v>0.89408940894089395</c:v>
                </c:pt>
                <c:pt idx="8941">
                  <c:v>0.89418941894189397</c:v>
                </c:pt>
                <c:pt idx="8942">
                  <c:v>0.89428942894289398</c:v>
                </c:pt>
                <c:pt idx="8943">
                  <c:v>0.894389438943894</c:v>
                </c:pt>
                <c:pt idx="8944">
                  <c:v>0.89448944894489402</c:v>
                </c:pt>
                <c:pt idx="8945">
                  <c:v>0.89458945894589403</c:v>
                </c:pt>
                <c:pt idx="8946">
                  <c:v>0.89468946894689405</c:v>
                </c:pt>
                <c:pt idx="8947">
                  <c:v>0.89478947894789396</c:v>
                </c:pt>
                <c:pt idx="8948">
                  <c:v>0.89488948894889497</c:v>
                </c:pt>
                <c:pt idx="8949">
                  <c:v>0.89498949894989499</c:v>
                </c:pt>
                <c:pt idx="8950">
                  <c:v>0.89508950895089501</c:v>
                </c:pt>
                <c:pt idx="8951">
                  <c:v>0.89518951895189502</c:v>
                </c:pt>
                <c:pt idx="8952">
                  <c:v>0.89528952895289504</c:v>
                </c:pt>
                <c:pt idx="8953">
                  <c:v>0.89538953895389495</c:v>
                </c:pt>
                <c:pt idx="8954">
                  <c:v>0.89548954895489496</c:v>
                </c:pt>
                <c:pt idx="8955">
                  <c:v>0.89558955895589498</c:v>
                </c:pt>
                <c:pt idx="8956">
                  <c:v>0.895689568956895</c:v>
                </c:pt>
                <c:pt idx="8957">
                  <c:v>0.89578957895789502</c:v>
                </c:pt>
                <c:pt idx="8958">
                  <c:v>0.89588958895889503</c:v>
                </c:pt>
                <c:pt idx="8959">
                  <c:v>0.89598959895989605</c:v>
                </c:pt>
                <c:pt idx="8960">
                  <c:v>0.89608960896089596</c:v>
                </c:pt>
                <c:pt idx="8961">
                  <c:v>0.89618961896189597</c:v>
                </c:pt>
                <c:pt idx="8962">
                  <c:v>0.89628962896289599</c:v>
                </c:pt>
                <c:pt idx="8963">
                  <c:v>0.89638963896389601</c:v>
                </c:pt>
                <c:pt idx="8964">
                  <c:v>0.89648964896489602</c:v>
                </c:pt>
                <c:pt idx="8965">
                  <c:v>0.89658965896589604</c:v>
                </c:pt>
                <c:pt idx="8966">
                  <c:v>0.89668966896689595</c:v>
                </c:pt>
                <c:pt idx="8967">
                  <c:v>0.89678967896789596</c:v>
                </c:pt>
                <c:pt idx="8968">
                  <c:v>0.89688968896889598</c:v>
                </c:pt>
                <c:pt idx="8969">
                  <c:v>0.896989698969897</c:v>
                </c:pt>
                <c:pt idx="8970">
                  <c:v>0.89708970897089702</c:v>
                </c:pt>
                <c:pt idx="8971">
                  <c:v>0.89718971897189703</c:v>
                </c:pt>
                <c:pt idx="8972">
                  <c:v>0.89728972897289705</c:v>
                </c:pt>
                <c:pt idx="8973">
                  <c:v>0.89738973897389696</c:v>
                </c:pt>
                <c:pt idx="8974">
                  <c:v>0.89748974897489697</c:v>
                </c:pt>
                <c:pt idx="8975">
                  <c:v>0.89758975897589699</c:v>
                </c:pt>
                <c:pt idx="8976">
                  <c:v>0.89768976897689701</c:v>
                </c:pt>
                <c:pt idx="8977">
                  <c:v>0.89778977897789702</c:v>
                </c:pt>
                <c:pt idx="8978">
                  <c:v>0.89788978897889704</c:v>
                </c:pt>
                <c:pt idx="8979">
                  <c:v>0.89798979897989795</c:v>
                </c:pt>
                <c:pt idx="8980">
                  <c:v>0.89808980898089796</c:v>
                </c:pt>
                <c:pt idx="8981">
                  <c:v>0.89818981898189798</c:v>
                </c:pt>
                <c:pt idx="8982">
                  <c:v>0.898289828982898</c:v>
                </c:pt>
                <c:pt idx="8983">
                  <c:v>0.89838983898389801</c:v>
                </c:pt>
                <c:pt idx="8984">
                  <c:v>0.89848984898489803</c:v>
                </c:pt>
                <c:pt idx="8985">
                  <c:v>0.89858985898589805</c:v>
                </c:pt>
                <c:pt idx="8986">
                  <c:v>0.89868986898689796</c:v>
                </c:pt>
                <c:pt idx="8987">
                  <c:v>0.89878987898789797</c:v>
                </c:pt>
                <c:pt idx="8988">
                  <c:v>0.89888988898889799</c:v>
                </c:pt>
                <c:pt idx="8989">
                  <c:v>0.89898989898989901</c:v>
                </c:pt>
                <c:pt idx="8990">
                  <c:v>0.89908990899089902</c:v>
                </c:pt>
                <c:pt idx="8991">
                  <c:v>0.89918991899189904</c:v>
                </c:pt>
                <c:pt idx="8992">
                  <c:v>0.89928992899289895</c:v>
                </c:pt>
                <c:pt idx="8993">
                  <c:v>0.89938993899389896</c:v>
                </c:pt>
                <c:pt idx="8994">
                  <c:v>0.89948994899489898</c:v>
                </c:pt>
                <c:pt idx="8995">
                  <c:v>0.899589958995899</c:v>
                </c:pt>
                <c:pt idx="8996">
                  <c:v>0.89968996899689901</c:v>
                </c:pt>
                <c:pt idx="8997">
                  <c:v>0.89978997899789903</c:v>
                </c:pt>
                <c:pt idx="8998">
                  <c:v>0.89988998899889905</c:v>
                </c:pt>
                <c:pt idx="8999">
                  <c:v>0.89998999899989995</c:v>
                </c:pt>
                <c:pt idx="9000">
                  <c:v>0.90009000900089997</c:v>
                </c:pt>
                <c:pt idx="9001">
                  <c:v>0.90019001900189999</c:v>
                </c:pt>
                <c:pt idx="9002">
                  <c:v>0.90029002900290001</c:v>
                </c:pt>
                <c:pt idx="9003">
                  <c:v>0.90039003900390002</c:v>
                </c:pt>
                <c:pt idx="9004">
                  <c:v>0.90049004900490004</c:v>
                </c:pt>
                <c:pt idx="9005">
                  <c:v>0.90059005900589995</c:v>
                </c:pt>
                <c:pt idx="9006">
                  <c:v>0.90069006900689996</c:v>
                </c:pt>
                <c:pt idx="9007">
                  <c:v>0.90079007900789998</c:v>
                </c:pt>
                <c:pt idx="9008">
                  <c:v>0.9008900890089</c:v>
                </c:pt>
                <c:pt idx="9009">
                  <c:v>0.90099009900990101</c:v>
                </c:pt>
                <c:pt idx="9010">
                  <c:v>0.90109010901090103</c:v>
                </c:pt>
                <c:pt idx="9011">
                  <c:v>0.90119011901190105</c:v>
                </c:pt>
                <c:pt idx="9012">
                  <c:v>0.90129012901290095</c:v>
                </c:pt>
                <c:pt idx="9013">
                  <c:v>0.90139013901390097</c:v>
                </c:pt>
                <c:pt idx="9014">
                  <c:v>0.90149014901490099</c:v>
                </c:pt>
                <c:pt idx="9015">
                  <c:v>0.901590159015901</c:v>
                </c:pt>
                <c:pt idx="9016">
                  <c:v>0.90169016901690102</c:v>
                </c:pt>
                <c:pt idx="9017">
                  <c:v>0.90179017901790104</c:v>
                </c:pt>
                <c:pt idx="9018">
                  <c:v>0.90189018901890095</c:v>
                </c:pt>
                <c:pt idx="9019">
                  <c:v>0.90199019901990196</c:v>
                </c:pt>
                <c:pt idx="9020">
                  <c:v>0.90209020902090198</c:v>
                </c:pt>
                <c:pt idx="9021">
                  <c:v>0.902190219021902</c:v>
                </c:pt>
                <c:pt idx="9022">
                  <c:v>0.90229022902290201</c:v>
                </c:pt>
                <c:pt idx="9023">
                  <c:v>0.90239023902390203</c:v>
                </c:pt>
                <c:pt idx="9024">
                  <c:v>0.90249024902490205</c:v>
                </c:pt>
                <c:pt idx="9025">
                  <c:v>0.90259025902590195</c:v>
                </c:pt>
                <c:pt idx="9026">
                  <c:v>0.90269026902690197</c:v>
                </c:pt>
                <c:pt idx="9027">
                  <c:v>0.90279027902790199</c:v>
                </c:pt>
                <c:pt idx="9028">
                  <c:v>0.902890289028902</c:v>
                </c:pt>
                <c:pt idx="9029">
                  <c:v>0.90299029902990302</c:v>
                </c:pt>
                <c:pt idx="9030">
                  <c:v>0.90309030903090304</c:v>
                </c:pt>
                <c:pt idx="9031">
                  <c:v>0.90319031903190305</c:v>
                </c:pt>
                <c:pt idx="9032">
                  <c:v>0.90329032903290296</c:v>
                </c:pt>
                <c:pt idx="9033">
                  <c:v>0.90339033903390298</c:v>
                </c:pt>
                <c:pt idx="9034">
                  <c:v>0.903490349034903</c:v>
                </c:pt>
                <c:pt idx="9035">
                  <c:v>0.90359035903590301</c:v>
                </c:pt>
                <c:pt idx="9036">
                  <c:v>0.90369036903690303</c:v>
                </c:pt>
                <c:pt idx="9037">
                  <c:v>0.90379037903790305</c:v>
                </c:pt>
                <c:pt idx="9038">
                  <c:v>0.90389038903890395</c:v>
                </c:pt>
                <c:pt idx="9039">
                  <c:v>0.90399039903990397</c:v>
                </c:pt>
                <c:pt idx="9040">
                  <c:v>0.90409040904090399</c:v>
                </c:pt>
                <c:pt idx="9041">
                  <c:v>0.904190419041904</c:v>
                </c:pt>
                <c:pt idx="9042">
                  <c:v>0.90429042904290402</c:v>
                </c:pt>
                <c:pt idx="9043">
                  <c:v>0.90439043904390404</c:v>
                </c:pt>
                <c:pt idx="9044">
                  <c:v>0.90449044904490405</c:v>
                </c:pt>
                <c:pt idx="9045">
                  <c:v>0.90459045904590396</c:v>
                </c:pt>
                <c:pt idx="9046">
                  <c:v>0.90469046904690398</c:v>
                </c:pt>
                <c:pt idx="9047">
                  <c:v>0.90479047904790399</c:v>
                </c:pt>
                <c:pt idx="9048">
                  <c:v>0.90489048904890401</c:v>
                </c:pt>
                <c:pt idx="9049">
                  <c:v>0.90499049904990503</c:v>
                </c:pt>
                <c:pt idx="9050">
                  <c:v>0.90509050905090505</c:v>
                </c:pt>
                <c:pt idx="9051">
                  <c:v>0.90519051905190495</c:v>
                </c:pt>
                <c:pt idx="9052">
                  <c:v>0.90529052905290497</c:v>
                </c:pt>
                <c:pt idx="9053">
                  <c:v>0.90539053905390499</c:v>
                </c:pt>
                <c:pt idx="9054">
                  <c:v>0.905490549054905</c:v>
                </c:pt>
                <c:pt idx="9055">
                  <c:v>0.90559055905590502</c:v>
                </c:pt>
                <c:pt idx="9056">
                  <c:v>0.90569056905690504</c:v>
                </c:pt>
                <c:pt idx="9057">
                  <c:v>0.90579057905790505</c:v>
                </c:pt>
                <c:pt idx="9058">
                  <c:v>0.90589058905890596</c:v>
                </c:pt>
                <c:pt idx="9059">
                  <c:v>0.90599059905990598</c:v>
                </c:pt>
                <c:pt idx="9060">
                  <c:v>0.90609060906090599</c:v>
                </c:pt>
                <c:pt idx="9061">
                  <c:v>0.90619061906190601</c:v>
                </c:pt>
                <c:pt idx="9062">
                  <c:v>0.90629062906290603</c:v>
                </c:pt>
                <c:pt idx="9063">
                  <c:v>0.90639063906390605</c:v>
                </c:pt>
                <c:pt idx="9064">
                  <c:v>0.90649064906490595</c:v>
                </c:pt>
                <c:pt idx="9065">
                  <c:v>0.90659065906590597</c:v>
                </c:pt>
                <c:pt idx="9066">
                  <c:v>0.90669066906690599</c:v>
                </c:pt>
                <c:pt idx="9067">
                  <c:v>0.906790679067906</c:v>
                </c:pt>
                <c:pt idx="9068">
                  <c:v>0.90689068906890602</c:v>
                </c:pt>
                <c:pt idx="9069">
                  <c:v>0.90699069906990704</c:v>
                </c:pt>
                <c:pt idx="9070">
                  <c:v>0.90709070907090705</c:v>
                </c:pt>
                <c:pt idx="9071">
                  <c:v>0.90719071907190696</c:v>
                </c:pt>
                <c:pt idx="9072">
                  <c:v>0.90729072907290698</c:v>
                </c:pt>
                <c:pt idx="9073">
                  <c:v>0.90739073907390699</c:v>
                </c:pt>
                <c:pt idx="9074">
                  <c:v>0.90749074907490701</c:v>
                </c:pt>
                <c:pt idx="9075">
                  <c:v>0.90759075907590703</c:v>
                </c:pt>
                <c:pt idx="9076">
                  <c:v>0.90769076907690704</c:v>
                </c:pt>
                <c:pt idx="9077">
                  <c:v>0.90779077907790695</c:v>
                </c:pt>
                <c:pt idx="9078">
                  <c:v>0.90789078907890797</c:v>
                </c:pt>
                <c:pt idx="9079">
                  <c:v>0.90799079907990798</c:v>
                </c:pt>
                <c:pt idx="9080">
                  <c:v>0.908090809080908</c:v>
                </c:pt>
                <c:pt idx="9081">
                  <c:v>0.90819081908190802</c:v>
                </c:pt>
                <c:pt idx="9082">
                  <c:v>0.90829082908290804</c:v>
                </c:pt>
                <c:pt idx="9083">
                  <c:v>0.90839083908390805</c:v>
                </c:pt>
                <c:pt idx="9084">
                  <c:v>0.90849084908490796</c:v>
                </c:pt>
                <c:pt idx="9085">
                  <c:v>0.90859085908590798</c:v>
                </c:pt>
                <c:pt idx="9086">
                  <c:v>0.90869086908690799</c:v>
                </c:pt>
                <c:pt idx="9087">
                  <c:v>0.90879087908790801</c:v>
                </c:pt>
                <c:pt idx="9088">
                  <c:v>0.90889088908890803</c:v>
                </c:pt>
                <c:pt idx="9089">
                  <c:v>0.90899089908990904</c:v>
                </c:pt>
                <c:pt idx="9090">
                  <c:v>0.90909090909090895</c:v>
                </c:pt>
                <c:pt idx="9091">
                  <c:v>0.90919091909190897</c:v>
                </c:pt>
                <c:pt idx="9092">
                  <c:v>0.90929092909290898</c:v>
                </c:pt>
                <c:pt idx="9093">
                  <c:v>0.909390939093909</c:v>
                </c:pt>
                <c:pt idx="9094">
                  <c:v>0.90949094909490902</c:v>
                </c:pt>
                <c:pt idx="9095">
                  <c:v>0.90959095909590904</c:v>
                </c:pt>
                <c:pt idx="9096">
                  <c:v>0.90969096909690905</c:v>
                </c:pt>
                <c:pt idx="9097">
                  <c:v>0.90979097909790896</c:v>
                </c:pt>
                <c:pt idx="9098">
                  <c:v>0.90989098909890997</c:v>
                </c:pt>
                <c:pt idx="9099">
                  <c:v>0.90999099909990999</c:v>
                </c:pt>
                <c:pt idx="9100">
                  <c:v>0.91009100910091001</c:v>
                </c:pt>
                <c:pt idx="9101">
                  <c:v>0.91019101910191003</c:v>
                </c:pt>
                <c:pt idx="9102">
                  <c:v>0.91029102910291004</c:v>
                </c:pt>
                <c:pt idx="9103">
                  <c:v>0.91039103910390995</c:v>
                </c:pt>
                <c:pt idx="9104">
                  <c:v>0.91049104910490997</c:v>
                </c:pt>
                <c:pt idx="9105">
                  <c:v>0.91059105910590998</c:v>
                </c:pt>
                <c:pt idx="9106">
                  <c:v>0.91069106910691</c:v>
                </c:pt>
                <c:pt idx="9107">
                  <c:v>0.91079107910791002</c:v>
                </c:pt>
                <c:pt idx="9108">
                  <c:v>0.91089108910891003</c:v>
                </c:pt>
                <c:pt idx="9109">
                  <c:v>0.91099109910991105</c:v>
                </c:pt>
                <c:pt idx="9110">
                  <c:v>0.91109110911091096</c:v>
                </c:pt>
                <c:pt idx="9111">
                  <c:v>0.91119111911191097</c:v>
                </c:pt>
                <c:pt idx="9112">
                  <c:v>0.91129112911291099</c:v>
                </c:pt>
                <c:pt idx="9113">
                  <c:v>0.91139113911391101</c:v>
                </c:pt>
                <c:pt idx="9114">
                  <c:v>0.91149114911491103</c:v>
                </c:pt>
                <c:pt idx="9115">
                  <c:v>0.91159115911591104</c:v>
                </c:pt>
                <c:pt idx="9116">
                  <c:v>0.91169116911691095</c:v>
                </c:pt>
                <c:pt idx="9117">
                  <c:v>0.91179117911791097</c:v>
                </c:pt>
                <c:pt idx="9118">
                  <c:v>0.91189118911891098</c:v>
                </c:pt>
                <c:pt idx="9119">
                  <c:v>0.911991199119912</c:v>
                </c:pt>
                <c:pt idx="9120">
                  <c:v>0.91209120912091202</c:v>
                </c:pt>
                <c:pt idx="9121">
                  <c:v>0.91219121912191203</c:v>
                </c:pt>
                <c:pt idx="9122">
                  <c:v>0.91229122912291205</c:v>
                </c:pt>
                <c:pt idx="9123">
                  <c:v>0.91239123912391196</c:v>
                </c:pt>
                <c:pt idx="9124">
                  <c:v>0.91249124912491197</c:v>
                </c:pt>
                <c:pt idx="9125">
                  <c:v>0.91259125912591199</c:v>
                </c:pt>
                <c:pt idx="9126">
                  <c:v>0.91269126912691201</c:v>
                </c:pt>
                <c:pt idx="9127">
                  <c:v>0.91279127912791203</c:v>
                </c:pt>
                <c:pt idx="9128">
                  <c:v>0.91289128912891204</c:v>
                </c:pt>
                <c:pt idx="9129">
                  <c:v>0.91299129912991295</c:v>
                </c:pt>
                <c:pt idx="9130">
                  <c:v>0.91309130913091296</c:v>
                </c:pt>
                <c:pt idx="9131">
                  <c:v>0.91319131913191298</c:v>
                </c:pt>
                <c:pt idx="9132">
                  <c:v>0.913291329132913</c:v>
                </c:pt>
                <c:pt idx="9133">
                  <c:v>0.91339133913391302</c:v>
                </c:pt>
                <c:pt idx="9134">
                  <c:v>0.91349134913491303</c:v>
                </c:pt>
                <c:pt idx="9135">
                  <c:v>0.91359135913591305</c:v>
                </c:pt>
                <c:pt idx="9136">
                  <c:v>0.91369136913691296</c:v>
                </c:pt>
                <c:pt idx="9137">
                  <c:v>0.91379137913791297</c:v>
                </c:pt>
                <c:pt idx="9138">
                  <c:v>0.91389138913891299</c:v>
                </c:pt>
                <c:pt idx="9139">
                  <c:v>0.91399139913991401</c:v>
                </c:pt>
                <c:pt idx="9140">
                  <c:v>0.91409140914091402</c:v>
                </c:pt>
                <c:pt idx="9141">
                  <c:v>0.91419141914191404</c:v>
                </c:pt>
                <c:pt idx="9142">
                  <c:v>0.91429142914291395</c:v>
                </c:pt>
                <c:pt idx="9143">
                  <c:v>0.91439143914391396</c:v>
                </c:pt>
                <c:pt idx="9144">
                  <c:v>0.91449144914491398</c:v>
                </c:pt>
                <c:pt idx="9145">
                  <c:v>0.914591459145914</c:v>
                </c:pt>
                <c:pt idx="9146">
                  <c:v>0.91469146914691402</c:v>
                </c:pt>
                <c:pt idx="9147">
                  <c:v>0.91479147914791403</c:v>
                </c:pt>
                <c:pt idx="9148">
                  <c:v>0.91489148914891405</c:v>
                </c:pt>
                <c:pt idx="9149">
                  <c:v>0.91499149914991496</c:v>
                </c:pt>
                <c:pt idx="9150">
                  <c:v>0.91509150915091497</c:v>
                </c:pt>
                <c:pt idx="9151">
                  <c:v>0.91519151915191499</c:v>
                </c:pt>
                <c:pt idx="9152">
                  <c:v>0.91529152915291501</c:v>
                </c:pt>
                <c:pt idx="9153">
                  <c:v>0.91539153915391502</c:v>
                </c:pt>
                <c:pt idx="9154">
                  <c:v>0.91549154915491504</c:v>
                </c:pt>
                <c:pt idx="9155">
                  <c:v>0.91559155915591495</c:v>
                </c:pt>
                <c:pt idx="9156">
                  <c:v>0.91569156915691496</c:v>
                </c:pt>
                <c:pt idx="9157">
                  <c:v>0.91579157915791498</c:v>
                </c:pt>
                <c:pt idx="9158">
                  <c:v>0.915891589158915</c:v>
                </c:pt>
                <c:pt idx="9159">
                  <c:v>0.91599159915991601</c:v>
                </c:pt>
                <c:pt idx="9160">
                  <c:v>0.91609160916091603</c:v>
                </c:pt>
                <c:pt idx="9161">
                  <c:v>0.91619161916191605</c:v>
                </c:pt>
                <c:pt idx="9162">
                  <c:v>0.91629162916291595</c:v>
                </c:pt>
                <c:pt idx="9163">
                  <c:v>0.91639163916391597</c:v>
                </c:pt>
                <c:pt idx="9164">
                  <c:v>0.91649164916491599</c:v>
                </c:pt>
                <c:pt idx="9165">
                  <c:v>0.91659165916591601</c:v>
                </c:pt>
                <c:pt idx="9166">
                  <c:v>0.91669166916691602</c:v>
                </c:pt>
                <c:pt idx="9167">
                  <c:v>0.91679167916791604</c:v>
                </c:pt>
                <c:pt idx="9168">
                  <c:v>0.91689168916891695</c:v>
                </c:pt>
                <c:pt idx="9169">
                  <c:v>0.91699169916991696</c:v>
                </c:pt>
                <c:pt idx="9170">
                  <c:v>0.91709170917091698</c:v>
                </c:pt>
                <c:pt idx="9171">
                  <c:v>0.917191719171917</c:v>
                </c:pt>
                <c:pt idx="9172">
                  <c:v>0.91729172917291701</c:v>
                </c:pt>
                <c:pt idx="9173">
                  <c:v>0.91739173917391703</c:v>
                </c:pt>
                <c:pt idx="9174">
                  <c:v>0.91749174917491705</c:v>
                </c:pt>
                <c:pt idx="9175">
                  <c:v>0.91759175917591695</c:v>
                </c:pt>
                <c:pt idx="9176">
                  <c:v>0.91769176917691697</c:v>
                </c:pt>
                <c:pt idx="9177">
                  <c:v>0.91779177917791699</c:v>
                </c:pt>
                <c:pt idx="9178">
                  <c:v>0.91789178917891701</c:v>
                </c:pt>
                <c:pt idx="9179">
                  <c:v>0.91799179917991802</c:v>
                </c:pt>
                <c:pt idx="9180">
                  <c:v>0.91809180918091804</c:v>
                </c:pt>
                <c:pt idx="9181">
                  <c:v>0.91819181918191795</c:v>
                </c:pt>
                <c:pt idx="9182">
                  <c:v>0.91829182918291796</c:v>
                </c:pt>
                <c:pt idx="9183">
                  <c:v>0.91839183918391798</c:v>
                </c:pt>
                <c:pt idx="9184">
                  <c:v>0.918491849184918</c:v>
                </c:pt>
                <c:pt idx="9185">
                  <c:v>0.91859185918591801</c:v>
                </c:pt>
                <c:pt idx="9186">
                  <c:v>0.91869186918691803</c:v>
                </c:pt>
                <c:pt idx="9187">
                  <c:v>0.91879187918791805</c:v>
                </c:pt>
                <c:pt idx="9188">
                  <c:v>0.91889188918891895</c:v>
                </c:pt>
                <c:pt idx="9189">
                  <c:v>0.91899189918991897</c:v>
                </c:pt>
                <c:pt idx="9190">
                  <c:v>0.91909190919091899</c:v>
                </c:pt>
                <c:pt idx="9191">
                  <c:v>0.919191919191919</c:v>
                </c:pt>
                <c:pt idx="9192">
                  <c:v>0.91929192919291902</c:v>
                </c:pt>
                <c:pt idx="9193">
                  <c:v>0.91939193919391904</c:v>
                </c:pt>
                <c:pt idx="9194">
                  <c:v>0.91949194919491894</c:v>
                </c:pt>
                <c:pt idx="9195">
                  <c:v>0.91959195919591896</c:v>
                </c:pt>
                <c:pt idx="9196">
                  <c:v>0.91969196919691898</c:v>
                </c:pt>
                <c:pt idx="9197">
                  <c:v>0.919791979197919</c:v>
                </c:pt>
                <c:pt idx="9198">
                  <c:v>0.91989198919891901</c:v>
                </c:pt>
                <c:pt idx="9199">
                  <c:v>0.91999199919992003</c:v>
                </c:pt>
                <c:pt idx="9200">
                  <c:v>0.92009200920092005</c:v>
                </c:pt>
                <c:pt idx="9201">
                  <c:v>0.92019201920191995</c:v>
                </c:pt>
                <c:pt idx="9202">
                  <c:v>0.92029202920291997</c:v>
                </c:pt>
                <c:pt idx="9203">
                  <c:v>0.92039203920391999</c:v>
                </c:pt>
                <c:pt idx="9204">
                  <c:v>0.92049204920492</c:v>
                </c:pt>
                <c:pt idx="9205">
                  <c:v>0.92059205920592002</c:v>
                </c:pt>
                <c:pt idx="9206">
                  <c:v>0.92069206920692004</c:v>
                </c:pt>
                <c:pt idx="9207">
                  <c:v>0.92079207920791994</c:v>
                </c:pt>
                <c:pt idx="9208">
                  <c:v>0.92089208920892096</c:v>
                </c:pt>
                <c:pt idx="9209">
                  <c:v>0.92099209920992098</c:v>
                </c:pt>
                <c:pt idx="9210">
                  <c:v>0.921092109210921</c:v>
                </c:pt>
                <c:pt idx="9211">
                  <c:v>0.92119211921192101</c:v>
                </c:pt>
                <c:pt idx="9212">
                  <c:v>0.92129212921292103</c:v>
                </c:pt>
                <c:pt idx="9213">
                  <c:v>0.92139213921392105</c:v>
                </c:pt>
                <c:pt idx="9214">
                  <c:v>0.92149214921492095</c:v>
                </c:pt>
                <c:pt idx="9215">
                  <c:v>0.92159215921592097</c:v>
                </c:pt>
                <c:pt idx="9216">
                  <c:v>0.92169216921692099</c:v>
                </c:pt>
                <c:pt idx="9217">
                  <c:v>0.921792179217921</c:v>
                </c:pt>
                <c:pt idx="9218">
                  <c:v>0.92189218921892102</c:v>
                </c:pt>
                <c:pt idx="9219">
                  <c:v>0.92199219921992204</c:v>
                </c:pt>
                <c:pt idx="9220">
                  <c:v>0.92209220922092205</c:v>
                </c:pt>
                <c:pt idx="9221">
                  <c:v>0.92219221922192196</c:v>
                </c:pt>
                <c:pt idx="9222">
                  <c:v>0.92229222922292198</c:v>
                </c:pt>
                <c:pt idx="9223">
                  <c:v>0.92239223922392199</c:v>
                </c:pt>
                <c:pt idx="9224">
                  <c:v>0.92249224922492201</c:v>
                </c:pt>
                <c:pt idx="9225">
                  <c:v>0.92259225922592203</c:v>
                </c:pt>
                <c:pt idx="9226">
                  <c:v>0.92269226922692205</c:v>
                </c:pt>
                <c:pt idx="9227">
                  <c:v>0.92279227922792195</c:v>
                </c:pt>
                <c:pt idx="9228">
                  <c:v>0.92289228922892297</c:v>
                </c:pt>
                <c:pt idx="9229">
                  <c:v>0.92299229922992299</c:v>
                </c:pt>
                <c:pt idx="9230">
                  <c:v>0.923092309230923</c:v>
                </c:pt>
                <c:pt idx="9231">
                  <c:v>0.92319231923192302</c:v>
                </c:pt>
                <c:pt idx="9232">
                  <c:v>0.92329232923292304</c:v>
                </c:pt>
                <c:pt idx="9233">
                  <c:v>0.92339233923392305</c:v>
                </c:pt>
                <c:pt idx="9234">
                  <c:v>0.92349234923492296</c:v>
                </c:pt>
                <c:pt idx="9235">
                  <c:v>0.92359235923592298</c:v>
                </c:pt>
                <c:pt idx="9236">
                  <c:v>0.92369236923692299</c:v>
                </c:pt>
                <c:pt idx="9237">
                  <c:v>0.92379237923792301</c:v>
                </c:pt>
                <c:pt idx="9238">
                  <c:v>0.92389238923892303</c:v>
                </c:pt>
                <c:pt idx="9239">
                  <c:v>0.92399239923992404</c:v>
                </c:pt>
                <c:pt idx="9240">
                  <c:v>0.92409240924092395</c:v>
                </c:pt>
                <c:pt idx="9241">
                  <c:v>0.92419241924192397</c:v>
                </c:pt>
                <c:pt idx="9242">
                  <c:v>0.92429242924292399</c:v>
                </c:pt>
                <c:pt idx="9243">
                  <c:v>0.924392439243924</c:v>
                </c:pt>
                <c:pt idx="9244">
                  <c:v>0.92449244924492402</c:v>
                </c:pt>
                <c:pt idx="9245">
                  <c:v>0.92459245924592404</c:v>
                </c:pt>
                <c:pt idx="9246">
                  <c:v>0.92469246924692405</c:v>
                </c:pt>
                <c:pt idx="9247">
                  <c:v>0.92479247924792396</c:v>
                </c:pt>
                <c:pt idx="9248">
                  <c:v>0.92489248924892498</c:v>
                </c:pt>
                <c:pt idx="9249">
                  <c:v>0.92499249924992499</c:v>
                </c:pt>
                <c:pt idx="9250">
                  <c:v>0.92509250925092501</c:v>
                </c:pt>
                <c:pt idx="9251">
                  <c:v>0.92519251925192503</c:v>
                </c:pt>
                <c:pt idx="9252">
                  <c:v>0.92529252925292504</c:v>
                </c:pt>
                <c:pt idx="9253">
                  <c:v>0.92539253925392495</c:v>
                </c:pt>
                <c:pt idx="9254">
                  <c:v>0.92549254925492497</c:v>
                </c:pt>
                <c:pt idx="9255">
                  <c:v>0.92559255925592498</c:v>
                </c:pt>
                <c:pt idx="9256">
                  <c:v>0.925692569256925</c:v>
                </c:pt>
                <c:pt idx="9257">
                  <c:v>0.92579257925792502</c:v>
                </c:pt>
                <c:pt idx="9258">
                  <c:v>0.92589258925892504</c:v>
                </c:pt>
                <c:pt idx="9259">
                  <c:v>0.92599259925992605</c:v>
                </c:pt>
                <c:pt idx="9260">
                  <c:v>0.92609260926092596</c:v>
                </c:pt>
                <c:pt idx="9261">
                  <c:v>0.92619261926192598</c:v>
                </c:pt>
                <c:pt idx="9262">
                  <c:v>0.92629262926292599</c:v>
                </c:pt>
                <c:pt idx="9263">
                  <c:v>0.92639263926392601</c:v>
                </c:pt>
                <c:pt idx="9264">
                  <c:v>0.92649264926492603</c:v>
                </c:pt>
                <c:pt idx="9265">
                  <c:v>0.92659265926592604</c:v>
                </c:pt>
                <c:pt idx="9266">
                  <c:v>0.92669266926692595</c:v>
                </c:pt>
                <c:pt idx="9267">
                  <c:v>0.92679267926792597</c:v>
                </c:pt>
                <c:pt idx="9268">
                  <c:v>0.92689268926892598</c:v>
                </c:pt>
                <c:pt idx="9269">
                  <c:v>0.926992699269927</c:v>
                </c:pt>
                <c:pt idx="9270">
                  <c:v>0.92709270927092702</c:v>
                </c:pt>
                <c:pt idx="9271">
                  <c:v>0.92719271927192703</c:v>
                </c:pt>
                <c:pt idx="9272">
                  <c:v>0.92729272927292705</c:v>
                </c:pt>
                <c:pt idx="9273">
                  <c:v>0.92739273927392696</c:v>
                </c:pt>
                <c:pt idx="9274">
                  <c:v>0.92749274927492698</c:v>
                </c:pt>
                <c:pt idx="9275">
                  <c:v>0.92759275927592699</c:v>
                </c:pt>
                <c:pt idx="9276">
                  <c:v>0.92769276927692701</c:v>
                </c:pt>
                <c:pt idx="9277">
                  <c:v>0.92779277927792703</c:v>
                </c:pt>
                <c:pt idx="9278">
                  <c:v>0.92789278927892704</c:v>
                </c:pt>
                <c:pt idx="9279">
                  <c:v>0.92799279927992795</c:v>
                </c:pt>
                <c:pt idx="9280">
                  <c:v>0.92809280928092797</c:v>
                </c:pt>
                <c:pt idx="9281">
                  <c:v>0.92819281928192798</c:v>
                </c:pt>
                <c:pt idx="9282">
                  <c:v>0.928292829282928</c:v>
                </c:pt>
                <c:pt idx="9283">
                  <c:v>0.92839283928392802</c:v>
                </c:pt>
                <c:pt idx="9284">
                  <c:v>0.92849284928492803</c:v>
                </c:pt>
                <c:pt idx="9285">
                  <c:v>0.92859285928592805</c:v>
                </c:pt>
                <c:pt idx="9286">
                  <c:v>0.92869286928692796</c:v>
                </c:pt>
                <c:pt idx="9287">
                  <c:v>0.92879287928792797</c:v>
                </c:pt>
                <c:pt idx="9288">
                  <c:v>0.92889288928892799</c:v>
                </c:pt>
                <c:pt idx="9289">
                  <c:v>0.92899289928992901</c:v>
                </c:pt>
                <c:pt idx="9290">
                  <c:v>0.92909290929092903</c:v>
                </c:pt>
                <c:pt idx="9291">
                  <c:v>0.92919291929192904</c:v>
                </c:pt>
                <c:pt idx="9292">
                  <c:v>0.92929292929292895</c:v>
                </c:pt>
                <c:pt idx="9293">
                  <c:v>0.92939293929392897</c:v>
                </c:pt>
                <c:pt idx="9294">
                  <c:v>0.92949294929492898</c:v>
                </c:pt>
                <c:pt idx="9295">
                  <c:v>0.929592959295929</c:v>
                </c:pt>
                <c:pt idx="9296">
                  <c:v>0.92969296929692902</c:v>
                </c:pt>
                <c:pt idx="9297">
                  <c:v>0.92979297929792903</c:v>
                </c:pt>
                <c:pt idx="9298">
                  <c:v>0.92989298929892905</c:v>
                </c:pt>
                <c:pt idx="9299">
                  <c:v>0.92999299929992996</c:v>
                </c:pt>
                <c:pt idx="9300">
                  <c:v>0.93009300930092997</c:v>
                </c:pt>
                <c:pt idx="9301">
                  <c:v>0.93019301930192999</c:v>
                </c:pt>
                <c:pt idx="9302">
                  <c:v>0.93029302930293001</c:v>
                </c:pt>
                <c:pt idx="9303">
                  <c:v>0.93039303930393003</c:v>
                </c:pt>
                <c:pt idx="9304">
                  <c:v>0.93049304930493004</c:v>
                </c:pt>
                <c:pt idx="9305">
                  <c:v>0.93059305930592995</c:v>
                </c:pt>
                <c:pt idx="9306">
                  <c:v>0.93069306930692997</c:v>
                </c:pt>
                <c:pt idx="9307">
                  <c:v>0.93079307930792998</c:v>
                </c:pt>
                <c:pt idx="9308">
                  <c:v>0.93089308930893</c:v>
                </c:pt>
                <c:pt idx="9309">
                  <c:v>0.93099309930993102</c:v>
                </c:pt>
                <c:pt idx="9310">
                  <c:v>0.93109310931093103</c:v>
                </c:pt>
                <c:pt idx="9311">
                  <c:v>0.93119311931193105</c:v>
                </c:pt>
                <c:pt idx="9312">
                  <c:v>0.93129312931293096</c:v>
                </c:pt>
                <c:pt idx="9313">
                  <c:v>0.93139313931393097</c:v>
                </c:pt>
                <c:pt idx="9314">
                  <c:v>0.93149314931493099</c:v>
                </c:pt>
                <c:pt idx="9315">
                  <c:v>0.93159315931593101</c:v>
                </c:pt>
                <c:pt idx="9316">
                  <c:v>0.93169316931693102</c:v>
                </c:pt>
                <c:pt idx="9317">
                  <c:v>0.93179317931793104</c:v>
                </c:pt>
                <c:pt idx="9318">
                  <c:v>0.93189318931893195</c:v>
                </c:pt>
                <c:pt idx="9319">
                  <c:v>0.93199319931993196</c:v>
                </c:pt>
                <c:pt idx="9320">
                  <c:v>0.93209320932093198</c:v>
                </c:pt>
                <c:pt idx="9321">
                  <c:v>0.932193219321932</c:v>
                </c:pt>
                <c:pt idx="9322">
                  <c:v>0.93229322932293202</c:v>
                </c:pt>
                <c:pt idx="9323">
                  <c:v>0.93239323932393203</c:v>
                </c:pt>
                <c:pt idx="9324">
                  <c:v>0.93249324932493205</c:v>
                </c:pt>
                <c:pt idx="9325">
                  <c:v>0.93259325932593196</c:v>
                </c:pt>
                <c:pt idx="9326">
                  <c:v>0.93269326932693197</c:v>
                </c:pt>
                <c:pt idx="9327">
                  <c:v>0.93279327932793199</c:v>
                </c:pt>
                <c:pt idx="9328">
                  <c:v>0.93289328932893201</c:v>
                </c:pt>
                <c:pt idx="9329">
                  <c:v>0.93299329932993302</c:v>
                </c:pt>
                <c:pt idx="9330">
                  <c:v>0.93309330933093304</c:v>
                </c:pt>
                <c:pt idx="9331">
                  <c:v>0.93319331933193295</c:v>
                </c:pt>
                <c:pt idx="9332">
                  <c:v>0.93329332933293296</c:v>
                </c:pt>
                <c:pt idx="9333">
                  <c:v>0.93339333933393298</c:v>
                </c:pt>
                <c:pt idx="9334">
                  <c:v>0.933493349334933</c:v>
                </c:pt>
                <c:pt idx="9335">
                  <c:v>0.93359335933593302</c:v>
                </c:pt>
                <c:pt idx="9336">
                  <c:v>0.93369336933693303</c:v>
                </c:pt>
                <c:pt idx="9337">
                  <c:v>0.93379337933793305</c:v>
                </c:pt>
                <c:pt idx="9338">
                  <c:v>0.93389338933893395</c:v>
                </c:pt>
                <c:pt idx="9339">
                  <c:v>0.93399339933993397</c:v>
                </c:pt>
                <c:pt idx="9340">
                  <c:v>0.93409340934093399</c:v>
                </c:pt>
                <c:pt idx="9341">
                  <c:v>0.93419341934193401</c:v>
                </c:pt>
                <c:pt idx="9342">
                  <c:v>0.93429342934293402</c:v>
                </c:pt>
                <c:pt idx="9343">
                  <c:v>0.93439343934393404</c:v>
                </c:pt>
                <c:pt idx="9344">
                  <c:v>0.93449344934493395</c:v>
                </c:pt>
                <c:pt idx="9345">
                  <c:v>0.93459345934593396</c:v>
                </c:pt>
                <c:pt idx="9346">
                  <c:v>0.93469346934693398</c:v>
                </c:pt>
                <c:pt idx="9347">
                  <c:v>0.934793479347934</c:v>
                </c:pt>
                <c:pt idx="9348">
                  <c:v>0.93489348934893401</c:v>
                </c:pt>
                <c:pt idx="9349">
                  <c:v>0.93499349934993503</c:v>
                </c:pt>
                <c:pt idx="9350">
                  <c:v>0.93509350935093505</c:v>
                </c:pt>
                <c:pt idx="9351">
                  <c:v>0.93519351935193495</c:v>
                </c:pt>
                <c:pt idx="9352">
                  <c:v>0.93529352935293497</c:v>
                </c:pt>
                <c:pt idx="9353">
                  <c:v>0.93539353935393499</c:v>
                </c:pt>
                <c:pt idx="9354">
                  <c:v>0.93549354935493501</c:v>
                </c:pt>
                <c:pt idx="9355">
                  <c:v>0.93559355935593502</c:v>
                </c:pt>
                <c:pt idx="9356">
                  <c:v>0.93569356935693504</c:v>
                </c:pt>
                <c:pt idx="9357">
                  <c:v>0.93579357935793495</c:v>
                </c:pt>
                <c:pt idx="9358">
                  <c:v>0.93589358935893596</c:v>
                </c:pt>
                <c:pt idx="9359">
                  <c:v>0.93599359935993598</c:v>
                </c:pt>
                <c:pt idx="9360">
                  <c:v>0.936093609360936</c:v>
                </c:pt>
                <c:pt idx="9361">
                  <c:v>0.93619361936193601</c:v>
                </c:pt>
                <c:pt idx="9362">
                  <c:v>0.93629362936293603</c:v>
                </c:pt>
                <c:pt idx="9363">
                  <c:v>0.93639363936393605</c:v>
                </c:pt>
                <c:pt idx="9364">
                  <c:v>0.93649364936493595</c:v>
                </c:pt>
                <c:pt idx="9365">
                  <c:v>0.93659365936593597</c:v>
                </c:pt>
                <c:pt idx="9366">
                  <c:v>0.93669366936693599</c:v>
                </c:pt>
                <c:pt idx="9367">
                  <c:v>0.93679367936793601</c:v>
                </c:pt>
                <c:pt idx="9368">
                  <c:v>0.93689368936893602</c:v>
                </c:pt>
                <c:pt idx="9369">
                  <c:v>0.93699369936993704</c:v>
                </c:pt>
                <c:pt idx="9370">
                  <c:v>0.93709370937093694</c:v>
                </c:pt>
                <c:pt idx="9371">
                  <c:v>0.93719371937193696</c:v>
                </c:pt>
                <c:pt idx="9372">
                  <c:v>0.93729372937293698</c:v>
                </c:pt>
                <c:pt idx="9373">
                  <c:v>0.937393739373937</c:v>
                </c:pt>
                <c:pt idx="9374">
                  <c:v>0.93749374937493701</c:v>
                </c:pt>
                <c:pt idx="9375">
                  <c:v>0.93759375937593703</c:v>
                </c:pt>
                <c:pt idx="9376">
                  <c:v>0.93769376937693705</c:v>
                </c:pt>
                <c:pt idx="9377">
                  <c:v>0.93779377937793695</c:v>
                </c:pt>
                <c:pt idx="9378">
                  <c:v>0.93789378937893797</c:v>
                </c:pt>
                <c:pt idx="9379">
                  <c:v>0.93799379937993799</c:v>
                </c:pt>
                <c:pt idx="9380">
                  <c:v>0.938093809380938</c:v>
                </c:pt>
                <c:pt idx="9381">
                  <c:v>0.93819381938193802</c:v>
                </c:pt>
                <c:pt idx="9382">
                  <c:v>0.93829382938293804</c:v>
                </c:pt>
                <c:pt idx="9383">
                  <c:v>0.93839383938393806</c:v>
                </c:pt>
                <c:pt idx="9384">
                  <c:v>0.93849384938493796</c:v>
                </c:pt>
                <c:pt idx="9385">
                  <c:v>0.93859385938593798</c:v>
                </c:pt>
                <c:pt idx="9386">
                  <c:v>0.938693869386938</c:v>
                </c:pt>
                <c:pt idx="9387">
                  <c:v>0.93879387938793801</c:v>
                </c:pt>
                <c:pt idx="9388">
                  <c:v>0.93889388938893803</c:v>
                </c:pt>
                <c:pt idx="9389">
                  <c:v>0.93899389938993905</c:v>
                </c:pt>
                <c:pt idx="9390">
                  <c:v>0.93909390939093895</c:v>
                </c:pt>
                <c:pt idx="9391">
                  <c:v>0.93919391939193897</c:v>
                </c:pt>
                <c:pt idx="9392">
                  <c:v>0.93929392939293899</c:v>
                </c:pt>
                <c:pt idx="9393">
                  <c:v>0.939393939393939</c:v>
                </c:pt>
                <c:pt idx="9394">
                  <c:v>0.93949394939493902</c:v>
                </c:pt>
                <c:pt idx="9395">
                  <c:v>0.93959395939593904</c:v>
                </c:pt>
                <c:pt idx="9396">
                  <c:v>0.93969396939693906</c:v>
                </c:pt>
                <c:pt idx="9397">
                  <c:v>0.93979397939793896</c:v>
                </c:pt>
                <c:pt idx="9398">
                  <c:v>0.93989398939893998</c:v>
                </c:pt>
                <c:pt idx="9399">
                  <c:v>0.93999399939993999</c:v>
                </c:pt>
                <c:pt idx="9400">
                  <c:v>0.94009400940094001</c:v>
                </c:pt>
                <c:pt idx="9401">
                  <c:v>0.94019401940194003</c:v>
                </c:pt>
                <c:pt idx="9402">
                  <c:v>0.94029402940294005</c:v>
                </c:pt>
                <c:pt idx="9403">
                  <c:v>0.94039403940393995</c:v>
                </c:pt>
                <c:pt idx="9404">
                  <c:v>0.94049404940493997</c:v>
                </c:pt>
                <c:pt idx="9405">
                  <c:v>0.94059405940593999</c:v>
                </c:pt>
                <c:pt idx="9406">
                  <c:v>0.94069406940694</c:v>
                </c:pt>
                <c:pt idx="9407">
                  <c:v>0.94079407940794002</c:v>
                </c:pt>
                <c:pt idx="9408">
                  <c:v>0.94089408940894004</c:v>
                </c:pt>
                <c:pt idx="9409">
                  <c:v>0.94099409940994105</c:v>
                </c:pt>
                <c:pt idx="9410">
                  <c:v>0.94109410941094096</c:v>
                </c:pt>
                <c:pt idx="9411">
                  <c:v>0.94119411941194098</c:v>
                </c:pt>
                <c:pt idx="9412">
                  <c:v>0.94129412941294099</c:v>
                </c:pt>
                <c:pt idx="9413">
                  <c:v>0.94139413941394101</c:v>
                </c:pt>
                <c:pt idx="9414">
                  <c:v>0.94149414941494103</c:v>
                </c:pt>
                <c:pt idx="9415">
                  <c:v>0.94159415941594105</c:v>
                </c:pt>
                <c:pt idx="9416">
                  <c:v>0.94169416941694095</c:v>
                </c:pt>
                <c:pt idx="9417">
                  <c:v>0.94179417941794097</c:v>
                </c:pt>
                <c:pt idx="9418">
                  <c:v>0.94189418941894099</c:v>
                </c:pt>
                <c:pt idx="9419">
                  <c:v>0.941994199419942</c:v>
                </c:pt>
                <c:pt idx="9420">
                  <c:v>0.94209420942094202</c:v>
                </c:pt>
                <c:pt idx="9421">
                  <c:v>0.94219421942194204</c:v>
                </c:pt>
                <c:pt idx="9422">
                  <c:v>0.94229422942294205</c:v>
                </c:pt>
                <c:pt idx="9423">
                  <c:v>0.94239423942394196</c:v>
                </c:pt>
                <c:pt idx="9424">
                  <c:v>0.94249424942494198</c:v>
                </c:pt>
                <c:pt idx="9425">
                  <c:v>0.94259425942594199</c:v>
                </c:pt>
                <c:pt idx="9426">
                  <c:v>0.94269426942694201</c:v>
                </c:pt>
                <c:pt idx="9427">
                  <c:v>0.94279427942794203</c:v>
                </c:pt>
                <c:pt idx="9428">
                  <c:v>0.94289428942894205</c:v>
                </c:pt>
                <c:pt idx="9429">
                  <c:v>0.94299429942994295</c:v>
                </c:pt>
                <c:pt idx="9430">
                  <c:v>0.94309430943094297</c:v>
                </c:pt>
                <c:pt idx="9431">
                  <c:v>0.94319431943194298</c:v>
                </c:pt>
                <c:pt idx="9432">
                  <c:v>0.943294329432943</c:v>
                </c:pt>
                <c:pt idx="9433">
                  <c:v>0.94339433943394302</c:v>
                </c:pt>
                <c:pt idx="9434">
                  <c:v>0.94349434943494304</c:v>
                </c:pt>
                <c:pt idx="9435">
                  <c:v>0.94359435943594305</c:v>
                </c:pt>
                <c:pt idx="9436">
                  <c:v>0.94369436943694296</c:v>
                </c:pt>
                <c:pt idx="9437">
                  <c:v>0.94379437943794298</c:v>
                </c:pt>
                <c:pt idx="9438">
                  <c:v>0.94389438943894299</c:v>
                </c:pt>
                <c:pt idx="9439">
                  <c:v>0.94399439943994401</c:v>
                </c:pt>
                <c:pt idx="9440">
                  <c:v>0.94409440944094403</c:v>
                </c:pt>
                <c:pt idx="9441">
                  <c:v>0.94419441944194404</c:v>
                </c:pt>
                <c:pt idx="9442">
                  <c:v>0.94429442944294395</c:v>
                </c:pt>
                <c:pt idx="9443">
                  <c:v>0.94439443944394397</c:v>
                </c:pt>
                <c:pt idx="9444">
                  <c:v>0.94449444944494398</c:v>
                </c:pt>
                <c:pt idx="9445">
                  <c:v>0.944594459445944</c:v>
                </c:pt>
                <c:pt idx="9446">
                  <c:v>0.94469446944694402</c:v>
                </c:pt>
                <c:pt idx="9447">
                  <c:v>0.94479447944794404</c:v>
                </c:pt>
                <c:pt idx="9448">
                  <c:v>0.94489448944894405</c:v>
                </c:pt>
                <c:pt idx="9449">
                  <c:v>0.94499449944994496</c:v>
                </c:pt>
                <c:pt idx="9450">
                  <c:v>0.94509450945094498</c:v>
                </c:pt>
                <c:pt idx="9451">
                  <c:v>0.94519451945194499</c:v>
                </c:pt>
                <c:pt idx="9452">
                  <c:v>0.94529452945294501</c:v>
                </c:pt>
                <c:pt idx="9453">
                  <c:v>0.94539453945394503</c:v>
                </c:pt>
                <c:pt idx="9454">
                  <c:v>0.94549454945494504</c:v>
                </c:pt>
                <c:pt idx="9455">
                  <c:v>0.94559455945594495</c:v>
                </c:pt>
                <c:pt idx="9456">
                  <c:v>0.94569456945694497</c:v>
                </c:pt>
                <c:pt idx="9457">
                  <c:v>0.94579457945794498</c:v>
                </c:pt>
                <c:pt idx="9458">
                  <c:v>0.945894589458945</c:v>
                </c:pt>
                <c:pt idx="9459">
                  <c:v>0.94599459945994602</c:v>
                </c:pt>
                <c:pt idx="9460">
                  <c:v>0.94609460946094603</c:v>
                </c:pt>
                <c:pt idx="9461">
                  <c:v>0.94619461946194605</c:v>
                </c:pt>
                <c:pt idx="9462">
                  <c:v>0.94629462946294596</c:v>
                </c:pt>
                <c:pt idx="9463">
                  <c:v>0.94639463946394597</c:v>
                </c:pt>
                <c:pt idx="9464">
                  <c:v>0.94649464946494599</c:v>
                </c:pt>
                <c:pt idx="9465">
                  <c:v>0.94659465946594601</c:v>
                </c:pt>
                <c:pt idx="9466">
                  <c:v>0.94669466946694603</c:v>
                </c:pt>
                <c:pt idx="9467">
                  <c:v>0.94679467946794604</c:v>
                </c:pt>
                <c:pt idx="9468">
                  <c:v>0.94689468946894695</c:v>
                </c:pt>
                <c:pt idx="9469">
                  <c:v>0.94699469946994697</c:v>
                </c:pt>
                <c:pt idx="9470">
                  <c:v>0.94709470947094698</c:v>
                </c:pt>
                <c:pt idx="9471">
                  <c:v>0.947194719471947</c:v>
                </c:pt>
                <c:pt idx="9472">
                  <c:v>0.94729472947294702</c:v>
                </c:pt>
                <c:pt idx="9473">
                  <c:v>0.94739473947394703</c:v>
                </c:pt>
                <c:pt idx="9474">
                  <c:v>0.94749474947494705</c:v>
                </c:pt>
                <c:pt idx="9475">
                  <c:v>0.94759475947594696</c:v>
                </c:pt>
                <c:pt idx="9476">
                  <c:v>0.94769476947694697</c:v>
                </c:pt>
                <c:pt idx="9477">
                  <c:v>0.94779477947794699</c:v>
                </c:pt>
                <c:pt idx="9478">
                  <c:v>0.94789478947894701</c:v>
                </c:pt>
                <c:pt idx="9479">
                  <c:v>0.94799479947994802</c:v>
                </c:pt>
                <c:pt idx="9480">
                  <c:v>0.94809480948094804</c:v>
                </c:pt>
                <c:pt idx="9481">
                  <c:v>0.94819481948194795</c:v>
                </c:pt>
                <c:pt idx="9482">
                  <c:v>0.94829482948294797</c:v>
                </c:pt>
                <c:pt idx="9483">
                  <c:v>0.94839483948394798</c:v>
                </c:pt>
                <c:pt idx="9484">
                  <c:v>0.948494849484948</c:v>
                </c:pt>
                <c:pt idx="9485">
                  <c:v>0.94859485948594802</c:v>
                </c:pt>
                <c:pt idx="9486">
                  <c:v>0.94869486948694803</c:v>
                </c:pt>
                <c:pt idx="9487">
                  <c:v>0.94879487948794805</c:v>
                </c:pt>
                <c:pt idx="9488">
                  <c:v>0.94889488948894896</c:v>
                </c:pt>
                <c:pt idx="9489">
                  <c:v>0.94899489948994897</c:v>
                </c:pt>
                <c:pt idx="9490">
                  <c:v>0.94909490949094899</c:v>
                </c:pt>
                <c:pt idx="9491">
                  <c:v>0.94919491949194901</c:v>
                </c:pt>
                <c:pt idx="9492">
                  <c:v>0.94929492949294902</c:v>
                </c:pt>
                <c:pt idx="9493">
                  <c:v>0.94939493949394904</c:v>
                </c:pt>
                <c:pt idx="9494">
                  <c:v>0.94949494949494895</c:v>
                </c:pt>
                <c:pt idx="9495">
                  <c:v>0.94959495949594896</c:v>
                </c:pt>
                <c:pt idx="9496">
                  <c:v>0.94969496949694898</c:v>
                </c:pt>
                <c:pt idx="9497">
                  <c:v>0.949794979497949</c:v>
                </c:pt>
                <c:pt idx="9498">
                  <c:v>0.94989498949894902</c:v>
                </c:pt>
                <c:pt idx="9499">
                  <c:v>0.94999499949995003</c:v>
                </c:pt>
                <c:pt idx="9500">
                  <c:v>0.95009500950095005</c:v>
                </c:pt>
                <c:pt idx="9501">
                  <c:v>0.95019501950194996</c:v>
                </c:pt>
                <c:pt idx="9502">
                  <c:v>0.95029502950294997</c:v>
                </c:pt>
                <c:pt idx="9503">
                  <c:v>0.95039503950394999</c:v>
                </c:pt>
                <c:pt idx="9504">
                  <c:v>0.95049504950495001</c:v>
                </c:pt>
                <c:pt idx="9505">
                  <c:v>0.95059505950595002</c:v>
                </c:pt>
                <c:pt idx="9506">
                  <c:v>0.95069506950695004</c:v>
                </c:pt>
                <c:pt idx="9507">
                  <c:v>0.95079507950794995</c:v>
                </c:pt>
                <c:pt idx="9508">
                  <c:v>0.95089508950895096</c:v>
                </c:pt>
                <c:pt idx="9509">
                  <c:v>0.95099509950995098</c:v>
                </c:pt>
                <c:pt idx="9510">
                  <c:v>0.951095109510951</c:v>
                </c:pt>
                <c:pt idx="9511">
                  <c:v>0.95119511951195101</c:v>
                </c:pt>
                <c:pt idx="9512">
                  <c:v>0.95129512951295103</c:v>
                </c:pt>
                <c:pt idx="9513">
                  <c:v>0.95139513951395105</c:v>
                </c:pt>
                <c:pt idx="9514">
                  <c:v>0.95149514951495096</c:v>
                </c:pt>
                <c:pt idx="9515">
                  <c:v>0.95159515951595097</c:v>
                </c:pt>
                <c:pt idx="9516">
                  <c:v>0.95169516951695099</c:v>
                </c:pt>
                <c:pt idx="9517">
                  <c:v>0.95179517951795101</c:v>
                </c:pt>
                <c:pt idx="9518">
                  <c:v>0.95189518951895102</c:v>
                </c:pt>
                <c:pt idx="9519">
                  <c:v>0.95199519951995204</c:v>
                </c:pt>
                <c:pt idx="9520">
                  <c:v>0.95209520952095195</c:v>
                </c:pt>
                <c:pt idx="9521">
                  <c:v>0.95219521952195196</c:v>
                </c:pt>
                <c:pt idx="9522">
                  <c:v>0.95229522952295198</c:v>
                </c:pt>
                <c:pt idx="9523">
                  <c:v>0.952395239523952</c:v>
                </c:pt>
                <c:pt idx="9524">
                  <c:v>0.95249524952495201</c:v>
                </c:pt>
                <c:pt idx="9525">
                  <c:v>0.95259525952595203</c:v>
                </c:pt>
                <c:pt idx="9526">
                  <c:v>0.95269526952695205</c:v>
                </c:pt>
                <c:pt idx="9527">
                  <c:v>0.95279527952795195</c:v>
                </c:pt>
                <c:pt idx="9528">
                  <c:v>0.95289528952895297</c:v>
                </c:pt>
                <c:pt idx="9529">
                  <c:v>0.95299529952995299</c:v>
                </c:pt>
                <c:pt idx="9530">
                  <c:v>0.95309530953095301</c:v>
                </c:pt>
                <c:pt idx="9531">
                  <c:v>0.95319531953195302</c:v>
                </c:pt>
                <c:pt idx="9532">
                  <c:v>0.95329532953295304</c:v>
                </c:pt>
                <c:pt idx="9533">
                  <c:v>0.95339533953395295</c:v>
                </c:pt>
                <c:pt idx="9534">
                  <c:v>0.95349534953495296</c:v>
                </c:pt>
                <c:pt idx="9535">
                  <c:v>0.95359535953595298</c:v>
                </c:pt>
                <c:pt idx="9536">
                  <c:v>0.953695369536953</c:v>
                </c:pt>
                <c:pt idx="9537">
                  <c:v>0.95379537953795301</c:v>
                </c:pt>
                <c:pt idx="9538">
                  <c:v>0.95389538953895303</c:v>
                </c:pt>
                <c:pt idx="9539">
                  <c:v>0.95399539953995405</c:v>
                </c:pt>
                <c:pt idx="9540">
                  <c:v>0.95409540954095395</c:v>
                </c:pt>
                <c:pt idx="9541">
                  <c:v>0.95419541954195397</c:v>
                </c:pt>
                <c:pt idx="9542">
                  <c:v>0.95429542954295399</c:v>
                </c:pt>
                <c:pt idx="9543">
                  <c:v>0.95439543954395401</c:v>
                </c:pt>
                <c:pt idx="9544">
                  <c:v>0.95449544954495402</c:v>
                </c:pt>
                <c:pt idx="9545">
                  <c:v>0.95459545954595404</c:v>
                </c:pt>
                <c:pt idx="9546">
                  <c:v>0.95469546954695395</c:v>
                </c:pt>
                <c:pt idx="9547">
                  <c:v>0.95479547954795396</c:v>
                </c:pt>
                <c:pt idx="9548">
                  <c:v>0.95489548954895498</c:v>
                </c:pt>
                <c:pt idx="9549">
                  <c:v>0.954995499549955</c:v>
                </c:pt>
                <c:pt idx="9550">
                  <c:v>0.95509550955095501</c:v>
                </c:pt>
                <c:pt idx="9551">
                  <c:v>0.95519551955195503</c:v>
                </c:pt>
                <c:pt idx="9552">
                  <c:v>0.95529552955295505</c:v>
                </c:pt>
                <c:pt idx="9553">
                  <c:v>0.95539553955395495</c:v>
                </c:pt>
                <c:pt idx="9554">
                  <c:v>0.95549554955495497</c:v>
                </c:pt>
                <c:pt idx="9555">
                  <c:v>0.95559555955595499</c:v>
                </c:pt>
                <c:pt idx="9556">
                  <c:v>0.955695569556955</c:v>
                </c:pt>
                <c:pt idx="9557">
                  <c:v>0.95579557955795502</c:v>
                </c:pt>
                <c:pt idx="9558">
                  <c:v>0.95589558955895504</c:v>
                </c:pt>
                <c:pt idx="9559">
                  <c:v>0.95599559955995606</c:v>
                </c:pt>
                <c:pt idx="9560">
                  <c:v>0.95609560956095596</c:v>
                </c:pt>
                <c:pt idx="9561">
                  <c:v>0.95619561956195598</c:v>
                </c:pt>
                <c:pt idx="9562">
                  <c:v>0.956295629562956</c:v>
                </c:pt>
                <c:pt idx="9563">
                  <c:v>0.95639563956395601</c:v>
                </c:pt>
                <c:pt idx="9564">
                  <c:v>0.95649564956495603</c:v>
                </c:pt>
                <c:pt idx="9565">
                  <c:v>0.95659565956595605</c:v>
                </c:pt>
                <c:pt idx="9566">
                  <c:v>0.95669566956695595</c:v>
                </c:pt>
                <c:pt idx="9567">
                  <c:v>0.95679567956795597</c:v>
                </c:pt>
                <c:pt idx="9568">
                  <c:v>0.95689568956895599</c:v>
                </c:pt>
                <c:pt idx="9569">
                  <c:v>0.956995699569957</c:v>
                </c:pt>
                <c:pt idx="9570">
                  <c:v>0.95709570957095702</c:v>
                </c:pt>
                <c:pt idx="9571">
                  <c:v>0.95719571957195704</c:v>
                </c:pt>
                <c:pt idx="9572">
                  <c:v>0.95729572957295705</c:v>
                </c:pt>
                <c:pt idx="9573">
                  <c:v>0.95739573957395696</c:v>
                </c:pt>
                <c:pt idx="9574">
                  <c:v>0.95749574957495698</c:v>
                </c:pt>
                <c:pt idx="9575">
                  <c:v>0.957595759575957</c:v>
                </c:pt>
                <c:pt idx="9576">
                  <c:v>0.95769576957695701</c:v>
                </c:pt>
                <c:pt idx="9577">
                  <c:v>0.95779577957795703</c:v>
                </c:pt>
                <c:pt idx="9578">
                  <c:v>0.95789578957895705</c:v>
                </c:pt>
                <c:pt idx="9579">
                  <c:v>0.95799579957995795</c:v>
                </c:pt>
                <c:pt idx="9580">
                  <c:v>0.95809580958095797</c:v>
                </c:pt>
                <c:pt idx="9581">
                  <c:v>0.95819581958195799</c:v>
                </c:pt>
                <c:pt idx="9582">
                  <c:v>0.958295829582958</c:v>
                </c:pt>
                <c:pt idx="9583">
                  <c:v>0.95839583958395802</c:v>
                </c:pt>
                <c:pt idx="9584">
                  <c:v>0.95849584958495804</c:v>
                </c:pt>
                <c:pt idx="9585">
                  <c:v>0.95859585958595805</c:v>
                </c:pt>
                <c:pt idx="9586">
                  <c:v>0.95869586958695796</c:v>
                </c:pt>
                <c:pt idx="9587">
                  <c:v>0.95879587958795798</c:v>
                </c:pt>
                <c:pt idx="9588">
                  <c:v>0.95889588958895799</c:v>
                </c:pt>
                <c:pt idx="9589">
                  <c:v>0.95899589958995901</c:v>
                </c:pt>
                <c:pt idx="9590">
                  <c:v>0.95909590959095903</c:v>
                </c:pt>
                <c:pt idx="9591">
                  <c:v>0.95919591959195905</c:v>
                </c:pt>
                <c:pt idx="9592">
                  <c:v>0.95929592959295895</c:v>
                </c:pt>
                <c:pt idx="9593">
                  <c:v>0.95939593959395897</c:v>
                </c:pt>
                <c:pt idx="9594">
                  <c:v>0.95949594959495899</c:v>
                </c:pt>
                <c:pt idx="9595">
                  <c:v>0.959595959595959</c:v>
                </c:pt>
                <c:pt idx="9596">
                  <c:v>0.95969596959695902</c:v>
                </c:pt>
                <c:pt idx="9597">
                  <c:v>0.95979597959795904</c:v>
                </c:pt>
                <c:pt idx="9598">
                  <c:v>0.95989598959895905</c:v>
                </c:pt>
                <c:pt idx="9599">
                  <c:v>0.95999599959995996</c:v>
                </c:pt>
                <c:pt idx="9600">
                  <c:v>0.96009600960095998</c:v>
                </c:pt>
                <c:pt idx="9601">
                  <c:v>0.96019601960195999</c:v>
                </c:pt>
                <c:pt idx="9602">
                  <c:v>0.96029602960296001</c:v>
                </c:pt>
                <c:pt idx="9603">
                  <c:v>0.96039603960396003</c:v>
                </c:pt>
                <c:pt idx="9604">
                  <c:v>0.96049604960496004</c:v>
                </c:pt>
                <c:pt idx="9605">
                  <c:v>0.96059605960595995</c:v>
                </c:pt>
                <c:pt idx="9606">
                  <c:v>0.96069606960695997</c:v>
                </c:pt>
                <c:pt idx="9607">
                  <c:v>0.96079607960795999</c:v>
                </c:pt>
                <c:pt idx="9608">
                  <c:v>0.96089608960896</c:v>
                </c:pt>
                <c:pt idx="9609">
                  <c:v>0.96099609960996102</c:v>
                </c:pt>
                <c:pt idx="9610">
                  <c:v>0.96109610961096104</c:v>
                </c:pt>
                <c:pt idx="9611">
                  <c:v>0.96119611961196105</c:v>
                </c:pt>
                <c:pt idx="9612">
                  <c:v>0.96129612961296096</c:v>
                </c:pt>
                <c:pt idx="9613">
                  <c:v>0.96139613961396098</c:v>
                </c:pt>
                <c:pt idx="9614">
                  <c:v>0.96149614961496099</c:v>
                </c:pt>
                <c:pt idx="9615">
                  <c:v>0.96159615961596101</c:v>
                </c:pt>
                <c:pt idx="9616">
                  <c:v>0.96169616961696103</c:v>
                </c:pt>
                <c:pt idx="9617">
                  <c:v>0.96179617961796104</c:v>
                </c:pt>
                <c:pt idx="9618">
                  <c:v>0.96189618961896195</c:v>
                </c:pt>
                <c:pt idx="9619">
                  <c:v>0.96199619961996197</c:v>
                </c:pt>
                <c:pt idx="9620">
                  <c:v>0.96209620962096198</c:v>
                </c:pt>
                <c:pt idx="9621">
                  <c:v>0.962196219621962</c:v>
                </c:pt>
                <c:pt idx="9622">
                  <c:v>0.96229622962296202</c:v>
                </c:pt>
                <c:pt idx="9623">
                  <c:v>0.96239623962396204</c:v>
                </c:pt>
                <c:pt idx="9624">
                  <c:v>0.96249624962496205</c:v>
                </c:pt>
                <c:pt idx="9625">
                  <c:v>0.96259625962596196</c:v>
                </c:pt>
                <c:pt idx="9626">
                  <c:v>0.96269626962696198</c:v>
                </c:pt>
                <c:pt idx="9627">
                  <c:v>0.96279627962796199</c:v>
                </c:pt>
                <c:pt idx="9628">
                  <c:v>0.96289628962896201</c:v>
                </c:pt>
                <c:pt idx="9629">
                  <c:v>0.96299629962996303</c:v>
                </c:pt>
                <c:pt idx="9630">
                  <c:v>0.96309630963096304</c:v>
                </c:pt>
                <c:pt idx="9631">
                  <c:v>0.96319631963196295</c:v>
                </c:pt>
                <c:pt idx="9632">
                  <c:v>0.96329632963296297</c:v>
                </c:pt>
                <c:pt idx="9633">
                  <c:v>0.96339633963396298</c:v>
                </c:pt>
                <c:pt idx="9634">
                  <c:v>0.963496349634963</c:v>
                </c:pt>
                <c:pt idx="9635">
                  <c:v>0.96359635963596302</c:v>
                </c:pt>
                <c:pt idx="9636">
                  <c:v>0.96369636963696303</c:v>
                </c:pt>
                <c:pt idx="9637">
                  <c:v>0.96379637963796305</c:v>
                </c:pt>
                <c:pt idx="9638">
                  <c:v>0.96389638963896396</c:v>
                </c:pt>
                <c:pt idx="9639">
                  <c:v>0.96399639963996397</c:v>
                </c:pt>
                <c:pt idx="9640">
                  <c:v>0.96409640964096399</c:v>
                </c:pt>
                <c:pt idx="9641">
                  <c:v>0.96419641964196401</c:v>
                </c:pt>
                <c:pt idx="9642">
                  <c:v>0.96429642964296403</c:v>
                </c:pt>
                <c:pt idx="9643">
                  <c:v>0.96439643964396404</c:v>
                </c:pt>
                <c:pt idx="9644">
                  <c:v>0.96449644964496395</c:v>
                </c:pt>
                <c:pt idx="9645">
                  <c:v>0.96459645964596397</c:v>
                </c:pt>
                <c:pt idx="9646">
                  <c:v>0.96469646964696398</c:v>
                </c:pt>
                <c:pt idx="9647">
                  <c:v>0.964796479647964</c:v>
                </c:pt>
                <c:pt idx="9648">
                  <c:v>0.96489648964896402</c:v>
                </c:pt>
                <c:pt idx="9649">
                  <c:v>0.96499649964996503</c:v>
                </c:pt>
                <c:pt idx="9650">
                  <c:v>0.96509650965096505</c:v>
                </c:pt>
                <c:pt idx="9651">
                  <c:v>0.96519651965196496</c:v>
                </c:pt>
                <c:pt idx="9652">
                  <c:v>0.96529652965296497</c:v>
                </c:pt>
                <c:pt idx="9653">
                  <c:v>0.96539653965396499</c:v>
                </c:pt>
                <c:pt idx="9654">
                  <c:v>0.96549654965496501</c:v>
                </c:pt>
                <c:pt idx="9655">
                  <c:v>0.96559655965596503</c:v>
                </c:pt>
                <c:pt idx="9656">
                  <c:v>0.96569656965696504</c:v>
                </c:pt>
                <c:pt idx="9657">
                  <c:v>0.96579657965796495</c:v>
                </c:pt>
                <c:pt idx="9658">
                  <c:v>0.96589658965896596</c:v>
                </c:pt>
                <c:pt idx="9659">
                  <c:v>0.96599659965996598</c:v>
                </c:pt>
                <c:pt idx="9660">
                  <c:v>0.966096609660966</c:v>
                </c:pt>
                <c:pt idx="9661">
                  <c:v>0.96619661966196602</c:v>
                </c:pt>
                <c:pt idx="9662">
                  <c:v>0.96629662966296603</c:v>
                </c:pt>
                <c:pt idx="9663">
                  <c:v>0.96639663966396605</c:v>
                </c:pt>
                <c:pt idx="9664">
                  <c:v>0.96649664966496596</c:v>
                </c:pt>
                <c:pt idx="9665">
                  <c:v>0.96659665966596597</c:v>
                </c:pt>
                <c:pt idx="9666">
                  <c:v>0.96669666966696599</c:v>
                </c:pt>
                <c:pt idx="9667">
                  <c:v>0.96679667966796601</c:v>
                </c:pt>
                <c:pt idx="9668">
                  <c:v>0.96689668966896603</c:v>
                </c:pt>
                <c:pt idx="9669">
                  <c:v>0.96699669966996704</c:v>
                </c:pt>
                <c:pt idx="9670">
                  <c:v>0.96709670967096695</c:v>
                </c:pt>
                <c:pt idx="9671">
                  <c:v>0.96719671967196696</c:v>
                </c:pt>
                <c:pt idx="9672">
                  <c:v>0.96729672967296698</c:v>
                </c:pt>
                <c:pt idx="9673">
                  <c:v>0.967396739673967</c:v>
                </c:pt>
                <c:pt idx="9674">
                  <c:v>0.96749674967496702</c:v>
                </c:pt>
                <c:pt idx="9675">
                  <c:v>0.96759675967596703</c:v>
                </c:pt>
                <c:pt idx="9676">
                  <c:v>0.96769676967696705</c:v>
                </c:pt>
                <c:pt idx="9677">
                  <c:v>0.96779677967796696</c:v>
                </c:pt>
                <c:pt idx="9678">
                  <c:v>0.96789678967896797</c:v>
                </c:pt>
                <c:pt idx="9679">
                  <c:v>0.96799679967996799</c:v>
                </c:pt>
                <c:pt idx="9680">
                  <c:v>0.96809680968096801</c:v>
                </c:pt>
                <c:pt idx="9681">
                  <c:v>0.96819681968196802</c:v>
                </c:pt>
                <c:pt idx="9682">
                  <c:v>0.96829682968296804</c:v>
                </c:pt>
                <c:pt idx="9683">
                  <c:v>0.96839683968396795</c:v>
                </c:pt>
                <c:pt idx="9684">
                  <c:v>0.96849684968496796</c:v>
                </c:pt>
                <c:pt idx="9685">
                  <c:v>0.96859685968596798</c:v>
                </c:pt>
                <c:pt idx="9686">
                  <c:v>0.968696869686968</c:v>
                </c:pt>
                <c:pt idx="9687">
                  <c:v>0.96879687968796802</c:v>
                </c:pt>
                <c:pt idx="9688">
                  <c:v>0.96889688968896803</c:v>
                </c:pt>
                <c:pt idx="9689">
                  <c:v>0.96899689968996905</c:v>
                </c:pt>
                <c:pt idx="9690">
                  <c:v>0.96909690969096896</c:v>
                </c:pt>
                <c:pt idx="9691">
                  <c:v>0.96919691969196897</c:v>
                </c:pt>
                <c:pt idx="9692">
                  <c:v>0.96929692969296899</c:v>
                </c:pt>
                <c:pt idx="9693">
                  <c:v>0.96939693969396901</c:v>
                </c:pt>
                <c:pt idx="9694">
                  <c:v>0.96949694969496902</c:v>
                </c:pt>
                <c:pt idx="9695">
                  <c:v>0.96959695969596904</c:v>
                </c:pt>
                <c:pt idx="9696">
                  <c:v>0.96969696969696895</c:v>
                </c:pt>
                <c:pt idx="9697">
                  <c:v>0.96979697969796896</c:v>
                </c:pt>
                <c:pt idx="9698">
                  <c:v>0.96989698969896998</c:v>
                </c:pt>
                <c:pt idx="9699">
                  <c:v>0.96999699969997</c:v>
                </c:pt>
                <c:pt idx="9700">
                  <c:v>0.97009700970097001</c:v>
                </c:pt>
                <c:pt idx="9701">
                  <c:v>0.97019701970197003</c:v>
                </c:pt>
                <c:pt idx="9702">
                  <c:v>0.97029702970297005</c:v>
                </c:pt>
                <c:pt idx="9703">
                  <c:v>0.97039703970396995</c:v>
                </c:pt>
                <c:pt idx="9704">
                  <c:v>0.97049704970496997</c:v>
                </c:pt>
                <c:pt idx="9705">
                  <c:v>0.97059705970596999</c:v>
                </c:pt>
                <c:pt idx="9706">
                  <c:v>0.97069706970697001</c:v>
                </c:pt>
                <c:pt idx="9707">
                  <c:v>0.97079707970797002</c:v>
                </c:pt>
                <c:pt idx="9708">
                  <c:v>0.97089708970897004</c:v>
                </c:pt>
                <c:pt idx="9709">
                  <c:v>0.97099709970997095</c:v>
                </c:pt>
                <c:pt idx="9710">
                  <c:v>0.97109710971097096</c:v>
                </c:pt>
                <c:pt idx="9711">
                  <c:v>0.97119711971197098</c:v>
                </c:pt>
                <c:pt idx="9712">
                  <c:v>0.971297129712971</c:v>
                </c:pt>
                <c:pt idx="9713">
                  <c:v>0.97139713971397101</c:v>
                </c:pt>
                <c:pt idx="9714">
                  <c:v>0.97149714971497103</c:v>
                </c:pt>
                <c:pt idx="9715">
                  <c:v>0.97159715971597105</c:v>
                </c:pt>
                <c:pt idx="9716">
                  <c:v>0.97169716971697095</c:v>
                </c:pt>
                <c:pt idx="9717">
                  <c:v>0.97179717971797097</c:v>
                </c:pt>
                <c:pt idx="9718">
                  <c:v>0.97189718971897099</c:v>
                </c:pt>
                <c:pt idx="9719">
                  <c:v>0.971997199719972</c:v>
                </c:pt>
                <c:pt idx="9720">
                  <c:v>0.97209720972097202</c:v>
                </c:pt>
                <c:pt idx="9721">
                  <c:v>0.97219721972197204</c:v>
                </c:pt>
                <c:pt idx="9722">
                  <c:v>0.97229722972297195</c:v>
                </c:pt>
                <c:pt idx="9723">
                  <c:v>0.97239723972397196</c:v>
                </c:pt>
                <c:pt idx="9724">
                  <c:v>0.97249724972497198</c:v>
                </c:pt>
                <c:pt idx="9725">
                  <c:v>0.972597259725972</c:v>
                </c:pt>
                <c:pt idx="9726">
                  <c:v>0.97269726972697201</c:v>
                </c:pt>
                <c:pt idx="9727">
                  <c:v>0.97279727972797203</c:v>
                </c:pt>
                <c:pt idx="9728">
                  <c:v>0.97289728972897205</c:v>
                </c:pt>
                <c:pt idx="9729">
                  <c:v>0.97299729972997295</c:v>
                </c:pt>
                <c:pt idx="9730">
                  <c:v>0.97309730973097297</c:v>
                </c:pt>
                <c:pt idx="9731">
                  <c:v>0.97319731973197299</c:v>
                </c:pt>
                <c:pt idx="9732">
                  <c:v>0.973297329732973</c:v>
                </c:pt>
                <c:pt idx="9733">
                  <c:v>0.97339733973397302</c:v>
                </c:pt>
                <c:pt idx="9734">
                  <c:v>0.97349734973497304</c:v>
                </c:pt>
                <c:pt idx="9735">
                  <c:v>0.97359735973597294</c:v>
                </c:pt>
                <c:pt idx="9736">
                  <c:v>0.97369736973697296</c:v>
                </c:pt>
                <c:pt idx="9737">
                  <c:v>0.97379737973797298</c:v>
                </c:pt>
                <c:pt idx="9738">
                  <c:v>0.973897389738973</c:v>
                </c:pt>
                <c:pt idx="9739">
                  <c:v>0.97399739973997401</c:v>
                </c:pt>
                <c:pt idx="9740">
                  <c:v>0.97409740974097403</c:v>
                </c:pt>
                <c:pt idx="9741">
                  <c:v>0.97419741974197405</c:v>
                </c:pt>
                <c:pt idx="9742">
                  <c:v>0.97429742974297395</c:v>
                </c:pt>
                <c:pt idx="9743">
                  <c:v>0.97439743974397397</c:v>
                </c:pt>
                <c:pt idx="9744">
                  <c:v>0.97449744974497399</c:v>
                </c:pt>
                <c:pt idx="9745">
                  <c:v>0.974597459745974</c:v>
                </c:pt>
                <c:pt idx="9746">
                  <c:v>0.97469746974697402</c:v>
                </c:pt>
                <c:pt idx="9747">
                  <c:v>0.97479747974797404</c:v>
                </c:pt>
                <c:pt idx="9748">
                  <c:v>0.97489748974897406</c:v>
                </c:pt>
                <c:pt idx="9749">
                  <c:v>0.97499749974997496</c:v>
                </c:pt>
                <c:pt idx="9750">
                  <c:v>0.97509750975097498</c:v>
                </c:pt>
                <c:pt idx="9751">
                  <c:v>0.97519751975197499</c:v>
                </c:pt>
                <c:pt idx="9752">
                  <c:v>0.97529752975297501</c:v>
                </c:pt>
                <c:pt idx="9753">
                  <c:v>0.97539753975397503</c:v>
                </c:pt>
                <c:pt idx="9754">
                  <c:v>0.97549754975497505</c:v>
                </c:pt>
                <c:pt idx="9755">
                  <c:v>0.97559755975597495</c:v>
                </c:pt>
                <c:pt idx="9756">
                  <c:v>0.97569756975697497</c:v>
                </c:pt>
                <c:pt idx="9757">
                  <c:v>0.97579757975797499</c:v>
                </c:pt>
                <c:pt idx="9758">
                  <c:v>0.975897589758975</c:v>
                </c:pt>
                <c:pt idx="9759">
                  <c:v>0.97599759975997602</c:v>
                </c:pt>
                <c:pt idx="9760">
                  <c:v>0.97609760976097604</c:v>
                </c:pt>
                <c:pt idx="9761">
                  <c:v>0.97619761976197605</c:v>
                </c:pt>
                <c:pt idx="9762">
                  <c:v>0.97629762976297596</c:v>
                </c:pt>
                <c:pt idx="9763">
                  <c:v>0.97639763976397598</c:v>
                </c:pt>
                <c:pt idx="9764">
                  <c:v>0.97649764976497599</c:v>
                </c:pt>
                <c:pt idx="9765">
                  <c:v>0.97659765976597601</c:v>
                </c:pt>
                <c:pt idx="9766">
                  <c:v>0.97669766976697603</c:v>
                </c:pt>
                <c:pt idx="9767">
                  <c:v>0.97679767976797605</c:v>
                </c:pt>
                <c:pt idx="9768">
                  <c:v>0.97689768976897695</c:v>
                </c:pt>
                <c:pt idx="9769">
                  <c:v>0.97699769976997697</c:v>
                </c:pt>
                <c:pt idx="9770">
                  <c:v>0.97709770977097699</c:v>
                </c:pt>
                <c:pt idx="9771">
                  <c:v>0.977197719771977</c:v>
                </c:pt>
                <c:pt idx="9772">
                  <c:v>0.97729772977297702</c:v>
                </c:pt>
                <c:pt idx="9773">
                  <c:v>0.97739773977397704</c:v>
                </c:pt>
                <c:pt idx="9774">
                  <c:v>0.97749774977497705</c:v>
                </c:pt>
                <c:pt idx="9775">
                  <c:v>0.97759775977597696</c:v>
                </c:pt>
                <c:pt idx="9776">
                  <c:v>0.97769776977697698</c:v>
                </c:pt>
                <c:pt idx="9777">
                  <c:v>0.97779777977797699</c:v>
                </c:pt>
                <c:pt idx="9778">
                  <c:v>0.97789778977897701</c:v>
                </c:pt>
                <c:pt idx="9779">
                  <c:v>0.97799779977997803</c:v>
                </c:pt>
                <c:pt idx="9780">
                  <c:v>0.97809780978097804</c:v>
                </c:pt>
                <c:pt idx="9781">
                  <c:v>0.97819781978197795</c:v>
                </c:pt>
                <c:pt idx="9782">
                  <c:v>0.97829782978297797</c:v>
                </c:pt>
                <c:pt idx="9783">
                  <c:v>0.97839783978397799</c:v>
                </c:pt>
                <c:pt idx="9784">
                  <c:v>0.978497849784978</c:v>
                </c:pt>
                <c:pt idx="9785">
                  <c:v>0.97859785978597802</c:v>
                </c:pt>
                <c:pt idx="9786">
                  <c:v>0.97869786978697804</c:v>
                </c:pt>
                <c:pt idx="9787">
                  <c:v>0.97879787978797805</c:v>
                </c:pt>
                <c:pt idx="9788">
                  <c:v>0.97889788978897896</c:v>
                </c:pt>
                <c:pt idx="9789">
                  <c:v>0.97899789978997898</c:v>
                </c:pt>
                <c:pt idx="9790">
                  <c:v>0.97909790979097899</c:v>
                </c:pt>
                <c:pt idx="9791">
                  <c:v>0.97919791979197901</c:v>
                </c:pt>
                <c:pt idx="9792">
                  <c:v>0.97929792979297903</c:v>
                </c:pt>
                <c:pt idx="9793">
                  <c:v>0.97939793979397904</c:v>
                </c:pt>
                <c:pt idx="9794">
                  <c:v>0.97949794979497895</c:v>
                </c:pt>
                <c:pt idx="9795">
                  <c:v>0.97959795979597897</c:v>
                </c:pt>
                <c:pt idx="9796">
                  <c:v>0.97969796979697898</c:v>
                </c:pt>
                <c:pt idx="9797">
                  <c:v>0.979797979797979</c:v>
                </c:pt>
                <c:pt idx="9798">
                  <c:v>0.97989798979897902</c:v>
                </c:pt>
                <c:pt idx="9799">
                  <c:v>0.97999799979998004</c:v>
                </c:pt>
                <c:pt idx="9800">
                  <c:v>0.98009800980098005</c:v>
                </c:pt>
                <c:pt idx="9801">
                  <c:v>0.98019801980197996</c:v>
                </c:pt>
                <c:pt idx="9802">
                  <c:v>0.98029802980297998</c:v>
                </c:pt>
                <c:pt idx="9803">
                  <c:v>0.98039803980397999</c:v>
                </c:pt>
                <c:pt idx="9804">
                  <c:v>0.98049804980498001</c:v>
                </c:pt>
                <c:pt idx="9805">
                  <c:v>0.98059805980598003</c:v>
                </c:pt>
                <c:pt idx="9806">
                  <c:v>0.98069806980698004</c:v>
                </c:pt>
                <c:pt idx="9807">
                  <c:v>0.98079807980797995</c:v>
                </c:pt>
                <c:pt idx="9808">
                  <c:v>0.98089808980898097</c:v>
                </c:pt>
                <c:pt idx="9809">
                  <c:v>0.98099809980998098</c:v>
                </c:pt>
                <c:pt idx="9810">
                  <c:v>0.981098109810981</c:v>
                </c:pt>
                <c:pt idx="9811">
                  <c:v>0.98119811981198102</c:v>
                </c:pt>
                <c:pt idx="9812">
                  <c:v>0.98129812981298103</c:v>
                </c:pt>
                <c:pt idx="9813">
                  <c:v>0.98139813981398105</c:v>
                </c:pt>
                <c:pt idx="9814">
                  <c:v>0.98149814981498096</c:v>
                </c:pt>
                <c:pt idx="9815">
                  <c:v>0.98159815981598098</c:v>
                </c:pt>
                <c:pt idx="9816">
                  <c:v>0.98169816981698099</c:v>
                </c:pt>
                <c:pt idx="9817">
                  <c:v>0.98179817981798101</c:v>
                </c:pt>
                <c:pt idx="9818">
                  <c:v>0.98189818981898103</c:v>
                </c:pt>
                <c:pt idx="9819">
                  <c:v>0.98199819981998204</c:v>
                </c:pt>
                <c:pt idx="9820">
                  <c:v>0.98209820982098195</c:v>
                </c:pt>
                <c:pt idx="9821">
                  <c:v>0.98219821982198197</c:v>
                </c:pt>
                <c:pt idx="9822">
                  <c:v>0.98229822982298198</c:v>
                </c:pt>
                <c:pt idx="9823">
                  <c:v>0.982398239823982</c:v>
                </c:pt>
                <c:pt idx="9824">
                  <c:v>0.98249824982498202</c:v>
                </c:pt>
                <c:pt idx="9825">
                  <c:v>0.98259825982598203</c:v>
                </c:pt>
                <c:pt idx="9826">
                  <c:v>0.98269826982698205</c:v>
                </c:pt>
                <c:pt idx="9827">
                  <c:v>0.98279827982798196</c:v>
                </c:pt>
                <c:pt idx="9828">
                  <c:v>0.98289828982898297</c:v>
                </c:pt>
                <c:pt idx="9829">
                  <c:v>0.98299829982998299</c:v>
                </c:pt>
                <c:pt idx="9830">
                  <c:v>0.98309830983098301</c:v>
                </c:pt>
                <c:pt idx="9831">
                  <c:v>0.98319831983198303</c:v>
                </c:pt>
                <c:pt idx="9832">
                  <c:v>0.98329832983298304</c:v>
                </c:pt>
                <c:pt idx="9833">
                  <c:v>0.98339833983398295</c:v>
                </c:pt>
                <c:pt idx="9834">
                  <c:v>0.98349834983498297</c:v>
                </c:pt>
                <c:pt idx="9835">
                  <c:v>0.98359835983598298</c:v>
                </c:pt>
                <c:pt idx="9836">
                  <c:v>0.983698369836983</c:v>
                </c:pt>
                <c:pt idx="9837">
                  <c:v>0.98379837983798302</c:v>
                </c:pt>
                <c:pt idx="9838">
                  <c:v>0.98389838983898303</c:v>
                </c:pt>
                <c:pt idx="9839">
                  <c:v>0.98399839983998405</c:v>
                </c:pt>
                <c:pt idx="9840">
                  <c:v>0.98409840984098396</c:v>
                </c:pt>
                <c:pt idx="9841">
                  <c:v>0.98419841984198397</c:v>
                </c:pt>
                <c:pt idx="9842">
                  <c:v>0.98429842984298399</c:v>
                </c:pt>
                <c:pt idx="9843">
                  <c:v>0.98439843984398401</c:v>
                </c:pt>
                <c:pt idx="9844">
                  <c:v>0.98449844984498402</c:v>
                </c:pt>
                <c:pt idx="9845">
                  <c:v>0.98459845984598404</c:v>
                </c:pt>
                <c:pt idx="9846">
                  <c:v>0.98469846984698395</c:v>
                </c:pt>
                <c:pt idx="9847">
                  <c:v>0.98479847984798397</c:v>
                </c:pt>
                <c:pt idx="9848">
                  <c:v>0.98489848984898498</c:v>
                </c:pt>
                <c:pt idx="9849">
                  <c:v>0.984998499849985</c:v>
                </c:pt>
                <c:pt idx="9850">
                  <c:v>0.98509850985098502</c:v>
                </c:pt>
                <c:pt idx="9851">
                  <c:v>0.98519851985198503</c:v>
                </c:pt>
                <c:pt idx="9852">
                  <c:v>0.98529852985298505</c:v>
                </c:pt>
                <c:pt idx="9853">
                  <c:v>0.98539853985398496</c:v>
                </c:pt>
                <c:pt idx="9854">
                  <c:v>0.98549854985498497</c:v>
                </c:pt>
                <c:pt idx="9855">
                  <c:v>0.98559855985598499</c:v>
                </c:pt>
                <c:pt idx="9856">
                  <c:v>0.98569856985698501</c:v>
                </c:pt>
                <c:pt idx="9857">
                  <c:v>0.98579857985798502</c:v>
                </c:pt>
                <c:pt idx="9858">
                  <c:v>0.98589858985898504</c:v>
                </c:pt>
                <c:pt idx="9859">
                  <c:v>0.98599859985998595</c:v>
                </c:pt>
                <c:pt idx="9860">
                  <c:v>0.98609860986098596</c:v>
                </c:pt>
                <c:pt idx="9861">
                  <c:v>0.98619861986198598</c:v>
                </c:pt>
                <c:pt idx="9862">
                  <c:v>0.986298629862986</c:v>
                </c:pt>
                <c:pt idx="9863">
                  <c:v>0.98639863986398602</c:v>
                </c:pt>
                <c:pt idx="9864">
                  <c:v>0.98649864986498603</c:v>
                </c:pt>
                <c:pt idx="9865">
                  <c:v>0.98659865986598605</c:v>
                </c:pt>
                <c:pt idx="9866">
                  <c:v>0.98669866986698596</c:v>
                </c:pt>
                <c:pt idx="9867">
                  <c:v>0.98679867986798597</c:v>
                </c:pt>
                <c:pt idx="9868">
                  <c:v>0.98689868986898599</c:v>
                </c:pt>
                <c:pt idx="9869">
                  <c:v>0.98699869986998701</c:v>
                </c:pt>
                <c:pt idx="9870">
                  <c:v>0.98709870987098702</c:v>
                </c:pt>
                <c:pt idx="9871">
                  <c:v>0.98719871987198704</c:v>
                </c:pt>
                <c:pt idx="9872">
                  <c:v>0.98729872987298695</c:v>
                </c:pt>
                <c:pt idx="9873">
                  <c:v>0.98739873987398696</c:v>
                </c:pt>
                <c:pt idx="9874">
                  <c:v>0.98749874987498698</c:v>
                </c:pt>
                <c:pt idx="9875">
                  <c:v>0.987598759875987</c:v>
                </c:pt>
                <c:pt idx="9876">
                  <c:v>0.98769876987698701</c:v>
                </c:pt>
                <c:pt idx="9877">
                  <c:v>0.98779877987798703</c:v>
                </c:pt>
                <c:pt idx="9878">
                  <c:v>0.98789878987898705</c:v>
                </c:pt>
                <c:pt idx="9879">
                  <c:v>0.98799879987998795</c:v>
                </c:pt>
                <c:pt idx="9880">
                  <c:v>0.98809880988098797</c:v>
                </c:pt>
                <c:pt idx="9881">
                  <c:v>0.98819881988198799</c:v>
                </c:pt>
                <c:pt idx="9882">
                  <c:v>0.98829882988298801</c:v>
                </c:pt>
                <c:pt idx="9883">
                  <c:v>0.98839883988398802</c:v>
                </c:pt>
                <c:pt idx="9884">
                  <c:v>0.98849884988498804</c:v>
                </c:pt>
                <c:pt idx="9885">
                  <c:v>0.98859885988598795</c:v>
                </c:pt>
                <c:pt idx="9886">
                  <c:v>0.98869886988698796</c:v>
                </c:pt>
                <c:pt idx="9887">
                  <c:v>0.98879887988798798</c:v>
                </c:pt>
                <c:pt idx="9888">
                  <c:v>0.988898889888988</c:v>
                </c:pt>
                <c:pt idx="9889">
                  <c:v>0.98899889988998901</c:v>
                </c:pt>
                <c:pt idx="9890">
                  <c:v>0.98909890989098903</c:v>
                </c:pt>
                <c:pt idx="9891">
                  <c:v>0.98919891989198905</c:v>
                </c:pt>
                <c:pt idx="9892">
                  <c:v>0.98929892989298895</c:v>
                </c:pt>
                <c:pt idx="9893">
                  <c:v>0.98939893989398897</c:v>
                </c:pt>
                <c:pt idx="9894">
                  <c:v>0.98949894989498899</c:v>
                </c:pt>
                <c:pt idx="9895">
                  <c:v>0.98959895989598901</c:v>
                </c:pt>
                <c:pt idx="9896">
                  <c:v>0.98969896989698902</c:v>
                </c:pt>
                <c:pt idx="9897">
                  <c:v>0.98979897989798904</c:v>
                </c:pt>
                <c:pt idx="9898">
                  <c:v>0.98989898989898994</c:v>
                </c:pt>
                <c:pt idx="9899">
                  <c:v>0.98999899989998996</c:v>
                </c:pt>
                <c:pt idx="9900">
                  <c:v>0.99009900990098998</c:v>
                </c:pt>
                <c:pt idx="9901">
                  <c:v>0.99019901990199</c:v>
                </c:pt>
                <c:pt idx="9902">
                  <c:v>0.99029902990299001</c:v>
                </c:pt>
                <c:pt idx="9903">
                  <c:v>0.99039903990399003</c:v>
                </c:pt>
                <c:pt idx="9904">
                  <c:v>0.99049904990499005</c:v>
                </c:pt>
                <c:pt idx="9905">
                  <c:v>0.99059905990598995</c:v>
                </c:pt>
                <c:pt idx="9906">
                  <c:v>0.99069906990698997</c:v>
                </c:pt>
                <c:pt idx="9907">
                  <c:v>0.99079907990798999</c:v>
                </c:pt>
                <c:pt idx="9908">
                  <c:v>0.99089908990899001</c:v>
                </c:pt>
                <c:pt idx="9909">
                  <c:v>0.99099909990999102</c:v>
                </c:pt>
                <c:pt idx="9910">
                  <c:v>0.99109910991099104</c:v>
                </c:pt>
                <c:pt idx="9911">
                  <c:v>0.99119911991199094</c:v>
                </c:pt>
                <c:pt idx="9912">
                  <c:v>0.99129912991299096</c:v>
                </c:pt>
                <c:pt idx="9913">
                  <c:v>0.99139913991399098</c:v>
                </c:pt>
                <c:pt idx="9914">
                  <c:v>0.991499149914991</c:v>
                </c:pt>
                <c:pt idx="9915">
                  <c:v>0.99159915991599101</c:v>
                </c:pt>
                <c:pt idx="9916">
                  <c:v>0.99169916991699103</c:v>
                </c:pt>
                <c:pt idx="9917">
                  <c:v>0.99179917991799105</c:v>
                </c:pt>
                <c:pt idx="9918">
                  <c:v>0.99189918991899195</c:v>
                </c:pt>
                <c:pt idx="9919">
                  <c:v>0.99199919991999197</c:v>
                </c:pt>
                <c:pt idx="9920">
                  <c:v>0.99209920992099199</c:v>
                </c:pt>
                <c:pt idx="9921">
                  <c:v>0.992199219921992</c:v>
                </c:pt>
                <c:pt idx="9922">
                  <c:v>0.99229922992299202</c:v>
                </c:pt>
                <c:pt idx="9923">
                  <c:v>0.99239923992399204</c:v>
                </c:pt>
                <c:pt idx="9924">
                  <c:v>0.99249924992499206</c:v>
                </c:pt>
                <c:pt idx="9925">
                  <c:v>0.99259925992599196</c:v>
                </c:pt>
                <c:pt idx="9926">
                  <c:v>0.99269926992699198</c:v>
                </c:pt>
                <c:pt idx="9927">
                  <c:v>0.992799279927992</c:v>
                </c:pt>
                <c:pt idx="9928">
                  <c:v>0.99289928992899201</c:v>
                </c:pt>
                <c:pt idx="9929">
                  <c:v>0.99299929992999303</c:v>
                </c:pt>
                <c:pt idx="9930">
                  <c:v>0.99309930993099305</c:v>
                </c:pt>
                <c:pt idx="9931">
                  <c:v>0.99319931993199295</c:v>
                </c:pt>
                <c:pt idx="9932">
                  <c:v>0.99329932993299297</c:v>
                </c:pt>
                <c:pt idx="9933">
                  <c:v>0.99339933993399299</c:v>
                </c:pt>
                <c:pt idx="9934">
                  <c:v>0.993499349934993</c:v>
                </c:pt>
                <c:pt idx="9935">
                  <c:v>0.99359935993599302</c:v>
                </c:pt>
                <c:pt idx="9936">
                  <c:v>0.99369936993699304</c:v>
                </c:pt>
                <c:pt idx="9937">
                  <c:v>0.99379937993799305</c:v>
                </c:pt>
                <c:pt idx="9938">
                  <c:v>0.99389938993899396</c:v>
                </c:pt>
                <c:pt idx="9939">
                  <c:v>0.99399939993999398</c:v>
                </c:pt>
                <c:pt idx="9940">
                  <c:v>0.99409940994099399</c:v>
                </c:pt>
                <c:pt idx="9941">
                  <c:v>0.99419941994199401</c:v>
                </c:pt>
                <c:pt idx="9942">
                  <c:v>0.99429942994299403</c:v>
                </c:pt>
                <c:pt idx="9943">
                  <c:v>0.99439943994399405</c:v>
                </c:pt>
                <c:pt idx="9944">
                  <c:v>0.99449944994499395</c:v>
                </c:pt>
                <c:pt idx="9945">
                  <c:v>0.99459945994599397</c:v>
                </c:pt>
                <c:pt idx="9946">
                  <c:v>0.99469946994699399</c:v>
                </c:pt>
                <c:pt idx="9947">
                  <c:v>0.994799479947994</c:v>
                </c:pt>
                <c:pt idx="9948">
                  <c:v>0.99489948994899402</c:v>
                </c:pt>
                <c:pt idx="9949">
                  <c:v>0.99499949994999504</c:v>
                </c:pt>
                <c:pt idx="9950">
                  <c:v>0.99509950995099505</c:v>
                </c:pt>
                <c:pt idx="9951">
                  <c:v>0.99519951995199496</c:v>
                </c:pt>
                <c:pt idx="9952">
                  <c:v>0.99529952995299498</c:v>
                </c:pt>
                <c:pt idx="9953">
                  <c:v>0.99539953995399499</c:v>
                </c:pt>
                <c:pt idx="9954">
                  <c:v>0.99549954995499501</c:v>
                </c:pt>
                <c:pt idx="9955">
                  <c:v>0.99559955995599503</c:v>
                </c:pt>
                <c:pt idx="9956">
                  <c:v>0.99569956995699505</c:v>
                </c:pt>
                <c:pt idx="9957">
                  <c:v>0.99579957995799495</c:v>
                </c:pt>
                <c:pt idx="9958">
                  <c:v>0.99589958995899597</c:v>
                </c:pt>
                <c:pt idx="9959">
                  <c:v>0.99599959995999598</c:v>
                </c:pt>
                <c:pt idx="9960">
                  <c:v>0.996099609960996</c:v>
                </c:pt>
                <c:pt idx="9961">
                  <c:v>0.99619961996199602</c:v>
                </c:pt>
                <c:pt idx="9962">
                  <c:v>0.99629962996299604</c:v>
                </c:pt>
                <c:pt idx="9963">
                  <c:v>0.99639963996399605</c:v>
                </c:pt>
                <c:pt idx="9964">
                  <c:v>0.99649964996499596</c:v>
                </c:pt>
                <c:pt idx="9965">
                  <c:v>0.99659965996599598</c:v>
                </c:pt>
                <c:pt idx="9966">
                  <c:v>0.99669966996699599</c:v>
                </c:pt>
                <c:pt idx="9967">
                  <c:v>0.99679967996799601</c:v>
                </c:pt>
                <c:pt idx="9968">
                  <c:v>0.99689968996899603</c:v>
                </c:pt>
                <c:pt idx="9969">
                  <c:v>0.99699969996999704</c:v>
                </c:pt>
                <c:pt idx="9970">
                  <c:v>0.99709970997099695</c:v>
                </c:pt>
                <c:pt idx="9971">
                  <c:v>0.99719971997199697</c:v>
                </c:pt>
                <c:pt idx="9972">
                  <c:v>0.99729972997299698</c:v>
                </c:pt>
                <c:pt idx="9973">
                  <c:v>0.997399739973997</c:v>
                </c:pt>
                <c:pt idx="9974">
                  <c:v>0.99749974997499702</c:v>
                </c:pt>
                <c:pt idx="9975">
                  <c:v>0.99759975997599704</c:v>
                </c:pt>
                <c:pt idx="9976">
                  <c:v>0.99769976997699705</c:v>
                </c:pt>
                <c:pt idx="9977">
                  <c:v>0.99779977997799696</c:v>
                </c:pt>
                <c:pt idx="9978">
                  <c:v>0.99789978997899798</c:v>
                </c:pt>
                <c:pt idx="9979">
                  <c:v>0.99799979997999799</c:v>
                </c:pt>
                <c:pt idx="9980">
                  <c:v>0.99809980998099801</c:v>
                </c:pt>
                <c:pt idx="9981">
                  <c:v>0.99819981998199803</c:v>
                </c:pt>
                <c:pt idx="9982">
                  <c:v>0.99829982998299804</c:v>
                </c:pt>
                <c:pt idx="9983">
                  <c:v>0.99839983998399795</c:v>
                </c:pt>
                <c:pt idx="9984">
                  <c:v>0.99849984998499797</c:v>
                </c:pt>
                <c:pt idx="9985">
                  <c:v>0.99859985998599798</c:v>
                </c:pt>
                <c:pt idx="9986">
                  <c:v>0.998699869986998</c:v>
                </c:pt>
                <c:pt idx="9987">
                  <c:v>0.99879987998799802</c:v>
                </c:pt>
                <c:pt idx="9988">
                  <c:v>0.99889988998899804</c:v>
                </c:pt>
                <c:pt idx="9989">
                  <c:v>0.99899989998999905</c:v>
                </c:pt>
                <c:pt idx="9990">
                  <c:v>0.99909990999099896</c:v>
                </c:pt>
                <c:pt idx="9991">
                  <c:v>0.99919991999199897</c:v>
                </c:pt>
                <c:pt idx="9992">
                  <c:v>0.99929992999299899</c:v>
                </c:pt>
                <c:pt idx="9993">
                  <c:v>0.99939993999399901</c:v>
                </c:pt>
                <c:pt idx="9994">
                  <c:v>0.99949994999499903</c:v>
                </c:pt>
                <c:pt idx="9995">
                  <c:v>0.99959995999599904</c:v>
                </c:pt>
                <c:pt idx="9996">
                  <c:v>0.99969996999699895</c:v>
                </c:pt>
                <c:pt idx="9997">
                  <c:v>0.99979997999799897</c:v>
                </c:pt>
                <c:pt idx="9998">
                  <c:v>0.99989998999899998</c:v>
                </c:pt>
                <c:pt idx="9999">
                  <c:v>1</c:v>
                </c:pt>
              </c:numCache>
            </c:numRef>
          </c:xVal>
          <c:yVal>
            <c:numRef>
              <c:f>'TEST SECTION NUMBER 161'!$B$67:$B$10066</c:f>
              <c:numCache>
                <c:formatCode>General</c:formatCode>
                <c:ptCount val="10000"/>
                <c:pt idx="0">
                  <c:v>0.35799999999999998</c:v>
                </c:pt>
                <c:pt idx="1">
                  <c:v>0.35800192326925001</c:v>
                </c:pt>
                <c:pt idx="2">
                  <c:v>0.35800384653849998</c:v>
                </c:pt>
                <c:pt idx="3">
                  <c:v>0.35800576980775001</c:v>
                </c:pt>
                <c:pt idx="4">
                  <c:v>0.35800769307699998</c:v>
                </c:pt>
                <c:pt idx="5">
                  <c:v>0.35800961634625</c:v>
                </c:pt>
                <c:pt idx="6">
                  <c:v>0.35801153961549997</c:v>
                </c:pt>
                <c:pt idx="7">
                  <c:v>0.35801346288475</c:v>
                </c:pt>
                <c:pt idx="8">
                  <c:v>0.35801538615400003</c:v>
                </c:pt>
                <c:pt idx="9">
                  <c:v>0.35801730942325</c:v>
                </c:pt>
                <c:pt idx="10">
                  <c:v>0.35801923269250002</c:v>
                </c:pt>
                <c:pt idx="11">
                  <c:v>0.35802115596174999</c:v>
                </c:pt>
                <c:pt idx="12">
                  <c:v>0.35802307923100002</c:v>
                </c:pt>
                <c:pt idx="13">
                  <c:v>0.35802500250024999</c:v>
                </c:pt>
                <c:pt idx="14">
                  <c:v>0.35802692576950002</c:v>
                </c:pt>
                <c:pt idx="15">
                  <c:v>0.35802884903874999</c:v>
                </c:pt>
                <c:pt idx="16">
                  <c:v>0.35803077230800001</c:v>
                </c:pt>
                <c:pt idx="17">
                  <c:v>0.35803269557724998</c:v>
                </c:pt>
                <c:pt idx="18">
                  <c:v>0.35803461884650001</c:v>
                </c:pt>
                <c:pt idx="19">
                  <c:v>0.35803654211574998</c:v>
                </c:pt>
                <c:pt idx="20">
                  <c:v>0.358038465385</c:v>
                </c:pt>
                <c:pt idx="21">
                  <c:v>0.35804038865424997</c:v>
                </c:pt>
                <c:pt idx="22">
                  <c:v>0.3580423119235</c:v>
                </c:pt>
                <c:pt idx="23">
                  <c:v>0.35804423519275003</c:v>
                </c:pt>
                <c:pt idx="24">
                  <c:v>0.358046158462</c:v>
                </c:pt>
                <c:pt idx="25">
                  <c:v>0.35804808173125002</c:v>
                </c:pt>
                <c:pt idx="26">
                  <c:v>0.35805000500049999</c:v>
                </c:pt>
                <c:pt idx="27">
                  <c:v>0.35805192826975002</c:v>
                </c:pt>
                <c:pt idx="28">
                  <c:v>0.35805385153899999</c:v>
                </c:pt>
                <c:pt idx="29">
                  <c:v>0.35805577480825002</c:v>
                </c:pt>
                <c:pt idx="30">
                  <c:v>0.35805769807749999</c:v>
                </c:pt>
                <c:pt idx="31">
                  <c:v>0.35805962134675001</c:v>
                </c:pt>
                <c:pt idx="32">
                  <c:v>0.35806154461599998</c:v>
                </c:pt>
                <c:pt idx="33">
                  <c:v>0.35806346788525001</c:v>
                </c:pt>
                <c:pt idx="34">
                  <c:v>0.35806539115449998</c:v>
                </c:pt>
                <c:pt idx="35">
                  <c:v>0.35806731442375</c:v>
                </c:pt>
                <c:pt idx="36">
                  <c:v>0.35806923769299998</c:v>
                </c:pt>
                <c:pt idx="37">
                  <c:v>0.35807116096225</c:v>
                </c:pt>
                <c:pt idx="38">
                  <c:v>0.35807308423150003</c:v>
                </c:pt>
                <c:pt idx="39">
                  <c:v>0.35807500750075</c:v>
                </c:pt>
                <c:pt idx="40">
                  <c:v>0.35807693077000002</c:v>
                </c:pt>
                <c:pt idx="41">
                  <c:v>0.35807885403924999</c:v>
                </c:pt>
                <c:pt idx="42">
                  <c:v>0.35808077730850002</c:v>
                </c:pt>
                <c:pt idx="43">
                  <c:v>0.35808270057774999</c:v>
                </c:pt>
                <c:pt idx="44">
                  <c:v>0.35808462384700002</c:v>
                </c:pt>
                <c:pt idx="45">
                  <c:v>0.35808654711624999</c:v>
                </c:pt>
                <c:pt idx="46">
                  <c:v>0.35808847038550001</c:v>
                </c:pt>
                <c:pt idx="47">
                  <c:v>0.35809039365474998</c:v>
                </c:pt>
                <c:pt idx="48">
                  <c:v>0.35809231692400001</c:v>
                </c:pt>
                <c:pt idx="49">
                  <c:v>0.35809424019324998</c:v>
                </c:pt>
                <c:pt idx="50">
                  <c:v>0.35809616346250001</c:v>
                </c:pt>
                <c:pt idx="51">
                  <c:v>0.35809808673174998</c:v>
                </c:pt>
                <c:pt idx="52">
                  <c:v>0.358100010001</c:v>
                </c:pt>
                <c:pt idx="53">
                  <c:v>0.35810193327024997</c:v>
                </c:pt>
                <c:pt idx="54">
                  <c:v>0.3581038565395</c:v>
                </c:pt>
                <c:pt idx="55">
                  <c:v>0.35810577980875002</c:v>
                </c:pt>
                <c:pt idx="56">
                  <c:v>0.35810770307799999</c:v>
                </c:pt>
                <c:pt idx="57">
                  <c:v>0.35810962634725002</c:v>
                </c:pt>
                <c:pt idx="58">
                  <c:v>0.35811154961649999</c:v>
                </c:pt>
                <c:pt idx="59">
                  <c:v>0.35811347288575002</c:v>
                </c:pt>
                <c:pt idx="60">
                  <c:v>0.35811539615499999</c:v>
                </c:pt>
                <c:pt idx="61">
                  <c:v>0.35811731942425001</c:v>
                </c:pt>
                <c:pt idx="62">
                  <c:v>0.35811924269349998</c:v>
                </c:pt>
                <c:pt idx="63">
                  <c:v>0.35812116596275001</c:v>
                </c:pt>
                <c:pt idx="64">
                  <c:v>0.35812308923199998</c:v>
                </c:pt>
                <c:pt idx="65">
                  <c:v>0.35812501250125001</c:v>
                </c:pt>
                <c:pt idx="66">
                  <c:v>0.35812693577049998</c:v>
                </c:pt>
                <c:pt idx="67">
                  <c:v>0.35812885903975</c:v>
                </c:pt>
                <c:pt idx="68">
                  <c:v>0.35813078230899997</c:v>
                </c:pt>
                <c:pt idx="69">
                  <c:v>0.35813270557825</c:v>
                </c:pt>
                <c:pt idx="70">
                  <c:v>0.35813462884750003</c:v>
                </c:pt>
                <c:pt idx="71">
                  <c:v>0.35813655211675</c:v>
                </c:pt>
                <c:pt idx="72">
                  <c:v>0.35813847538600002</c:v>
                </c:pt>
                <c:pt idx="73">
                  <c:v>0.35814039865524999</c:v>
                </c:pt>
                <c:pt idx="74">
                  <c:v>0.35814232192450002</c:v>
                </c:pt>
                <c:pt idx="75">
                  <c:v>0.35814424519374999</c:v>
                </c:pt>
                <c:pt idx="76">
                  <c:v>0.35814616846300001</c:v>
                </c:pt>
                <c:pt idx="77">
                  <c:v>0.35814809173224998</c:v>
                </c:pt>
                <c:pt idx="78">
                  <c:v>0.35815001500150001</c:v>
                </c:pt>
                <c:pt idx="79">
                  <c:v>0.35815193827074998</c:v>
                </c:pt>
                <c:pt idx="80">
                  <c:v>0.35815386154000001</c:v>
                </c:pt>
                <c:pt idx="81">
                  <c:v>0.35815578480924998</c:v>
                </c:pt>
                <c:pt idx="82">
                  <c:v>0.3581577080785</c:v>
                </c:pt>
                <c:pt idx="83">
                  <c:v>0.35815963134774997</c:v>
                </c:pt>
                <c:pt idx="84">
                  <c:v>0.358161554617</c:v>
                </c:pt>
                <c:pt idx="85">
                  <c:v>0.35816347788625003</c:v>
                </c:pt>
                <c:pt idx="86">
                  <c:v>0.3581654011555</c:v>
                </c:pt>
                <c:pt idx="87">
                  <c:v>0.35816732442475002</c:v>
                </c:pt>
                <c:pt idx="88">
                  <c:v>0.35816924769399999</c:v>
                </c:pt>
                <c:pt idx="89">
                  <c:v>0.35817117096325002</c:v>
                </c:pt>
                <c:pt idx="90">
                  <c:v>0.35817309423249999</c:v>
                </c:pt>
                <c:pt idx="91">
                  <c:v>0.35817501750175001</c:v>
                </c:pt>
                <c:pt idx="92">
                  <c:v>0.35817694077099999</c:v>
                </c:pt>
                <c:pt idx="93">
                  <c:v>0.35817886404025001</c:v>
                </c:pt>
                <c:pt idx="94">
                  <c:v>0.35818078730949998</c:v>
                </c:pt>
                <c:pt idx="95">
                  <c:v>0.35818271057875001</c:v>
                </c:pt>
                <c:pt idx="96">
                  <c:v>0.35818463384799998</c:v>
                </c:pt>
                <c:pt idx="97">
                  <c:v>0.35818655711725</c:v>
                </c:pt>
                <c:pt idx="98">
                  <c:v>0.35818848038649997</c:v>
                </c:pt>
                <c:pt idx="99">
                  <c:v>0.35819040365575</c:v>
                </c:pt>
                <c:pt idx="100">
                  <c:v>0.35819232692500003</c:v>
                </c:pt>
                <c:pt idx="101">
                  <c:v>0.35819425019425</c:v>
                </c:pt>
                <c:pt idx="102">
                  <c:v>0.35819617346350002</c:v>
                </c:pt>
                <c:pt idx="103">
                  <c:v>0.35819809673274999</c:v>
                </c:pt>
                <c:pt idx="104">
                  <c:v>0.35820002000200002</c:v>
                </c:pt>
                <c:pt idx="105">
                  <c:v>0.35820194327124999</c:v>
                </c:pt>
                <c:pt idx="106">
                  <c:v>0.35820386654050002</c:v>
                </c:pt>
                <c:pt idx="107">
                  <c:v>0.35820578980974999</c:v>
                </c:pt>
                <c:pt idx="108">
                  <c:v>0.35820771307900001</c:v>
                </c:pt>
                <c:pt idx="109">
                  <c:v>0.35820963634824998</c:v>
                </c:pt>
                <c:pt idx="110">
                  <c:v>0.35821155961750001</c:v>
                </c:pt>
                <c:pt idx="111">
                  <c:v>0.35821348288674998</c:v>
                </c:pt>
                <c:pt idx="112">
                  <c:v>0.358215406156</c:v>
                </c:pt>
                <c:pt idx="113">
                  <c:v>0.35821732942524998</c:v>
                </c:pt>
                <c:pt idx="114">
                  <c:v>0.3582192526945</c:v>
                </c:pt>
                <c:pt idx="115">
                  <c:v>0.35822117596375003</c:v>
                </c:pt>
                <c:pt idx="116">
                  <c:v>0.358223099233</c:v>
                </c:pt>
                <c:pt idx="117">
                  <c:v>0.35822502250225002</c:v>
                </c:pt>
                <c:pt idx="118">
                  <c:v>0.35822694577149999</c:v>
                </c:pt>
                <c:pt idx="119">
                  <c:v>0.35822886904075002</c:v>
                </c:pt>
                <c:pt idx="120">
                  <c:v>0.35823079230999999</c:v>
                </c:pt>
                <c:pt idx="121">
                  <c:v>0.35823271557925002</c:v>
                </c:pt>
                <c:pt idx="122">
                  <c:v>0.35823463884849999</c:v>
                </c:pt>
                <c:pt idx="123">
                  <c:v>0.35823656211775001</c:v>
                </c:pt>
                <c:pt idx="124">
                  <c:v>0.35823848538699998</c:v>
                </c:pt>
                <c:pt idx="125">
                  <c:v>0.35824040865625001</c:v>
                </c:pt>
                <c:pt idx="126">
                  <c:v>0.35824233192549998</c:v>
                </c:pt>
                <c:pt idx="127">
                  <c:v>0.35824425519475001</c:v>
                </c:pt>
                <c:pt idx="128">
                  <c:v>0.35824617846399998</c:v>
                </c:pt>
                <c:pt idx="129">
                  <c:v>0.35824810173325</c:v>
                </c:pt>
                <c:pt idx="130">
                  <c:v>0.35825002500250003</c:v>
                </c:pt>
                <c:pt idx="131">
                  <c:v>0.35825194827175</c:v>
                </c:pt>
                <c:pt idx="132">
                  <c:v>0.35825387154100002</c:v>
                </c:pt>
                <c:pt idx="133">
                  <c:v>0.35825579481024999</c:v>
                </c:pt>
                <c:pt idx="134">
                  <c:v>0.35825771807950002</c:v>
                </c:pt>
                <c:pt idx="135">
                  <c:v>0.35825964134874999</c:v>
                </c:pt>
                <c:pt idx="136">
                  <c:v>0.35826156461800002</c:v>
                </c:pt>
                <c:pt idx="137">
                  <c:v>0.35826348788724999</c:v>
                </c:pt>
                <c:pt idx="138">
                  <c:v>0.35826541115650001</c:v>
                </c:pt>
                <c:pt idx="139">
                  <c:v>0.35826733442574998</c:v>
                </c:pt>
                <c:pt idx="140">
                  <c:v>0.35826925769500001</c:v>
                </c:pt>
                <c:pt idx="141">
                  <c:v>0.35827118096424998</c:v>
                </c:pt>
                <c:pt idx="142">
                  <c:v>0.35827310423350001</c:v>
                </c:pt>
                <c:pt idx="143">
                  <c:v>0.35827502750274998</c:v>
                </c:pt>
                <c:pt idx="144">
                  <c:v>0.358276950772</c:v>
                </c:pt>
                <c:pt idx="145">
                  <c:v>0.35827887404124997</c:v>
                </c:pt>
                <c:pt idx="146">
                  <c:v>0.3582807973105</c:v>
                </c:pt>
                <c:pt idx="147">
                  <c:v>0.35828272057975002</c:v>
                </c:pt>
                <c:pt idx="148">
                  <c:v>0.358284643849</c:v>
                </c:pt>
                <c:pt idx="149">
                  <c:v>0.35828656711825002</c:v>
                </c:pt>
                <c:pt idx="150">
                  <c:v>0.35828849038749999</c:v>
                </c:pt>
                <c:pt idx="151">
                  <c:v>0.35829041365675002</c:v>
                </c:pt>
                <c:pt idx="152">
                  <c:v>0.35829233692599999</c:v>
                </c:pt>
                <c:pt idx="153">
                  <c:v>0.35829426019525001</c:v>
                </c:pt>
                <c:pt idx="154">
                  <c:v>0.35829618346449998</c:v>
                </c:pt>
                <c:pt idx="155">
                  <c:v>0.35829810673375001</c:v>
                </c:pt>
                <c:pt idx="156">
                  <c:v>0.35830003000299998</c:v>
                </c:pt>
                <c:pt idx="157">
                  <c:v>0.35830195327225001</c:v>
                </c:pt>
                <c:pt idx="158">
                  <c:v>0.35830387654149998</c:v>
                </c:pt>
                <c:pt idx="159">
                  <c:v>0.35830579981075</c:v>
                </c:pt>
                <c:pt idx="160">
                  <c:v>0.35830772307999997</c:v>
                </c:pt>
                <c:pt idx="161">
                  <c:v>0.35830964634925</c:v>
                </c:pt>
                <c:pt idx="162">
                  <c:v>0.35831156961850003</c:v>
                </c:pt>
                <c:pt idx="163">
                  <c:v>0.35831349288775</c:v>
                </c:pt>
                <c:pt idx="164">
                  <c:v>0.35831541615700002</c:v>
                </c:pt>
                <c:pt idx="165">
                  <c:v>0.35831733942624999</c:v>
                </c:pt>
                <c:pt idx="166">
                  <c:v>0.35831926269550002</c:v>
                </c:pt>
                <c:pt idx="167">
                  <c:v>0.35832118596474999</c:v>
                </c:pt>
                <c:pt idx="168">
                  <c:v>0.35832310923400001</c:v>
                </c:pt>
                <c:pt idx="169">
                  <c:v>0.35832503250324999</c:v>
                </c:pt>
                <c:pt idx="170">
                  <c:v>0.35832695577250001</c:v>
                </c:pt>
                <c:pt idx="171">
                  <c:v>0.35832887904174998</c:v>
                </c:pt>
                <c:pt idx="172">
                  <c:v>0.35833080231100001</c:v>
                </c:pt>
                <c:pt idx="173">
                  <c:v>0.35833272558024998</c:v>
                </c:pt>
                <c:pt idx="174">
                  <c:v>0.3583346488495</c:v>
                </c:pt>
                <c:pt idx="175">
                  <c:v>0.35833657211874997</c:v>
                </c:pt>
                <c:pt idx="176">
                  <c:v>0.358338495388</c:v>
                </c:pt>
                <c:pt idx="177">
                  <c:v>0.35834041865725003</c:v>
                </c:pt>
                <c:pt idx="178">
                  <c:v>0.3583423419265</c:v>
                </c:pt>
                <c:pt idx="179">
                  <c:v>0.35834426519575002</c:v>
                </c:pt>
                <c:pt idx="180">
                  <c:v>0.35834618846499999</c:v>
                </c:pt>
                <c:pt idx="181">
                  <c:v>0.35834811173425002</c:v>
                </c:pt>
                <c:pt idx="182">
                  <c:v>0.35835003500349999</c:v>
                </c:pt>
                <c:pt idx="183">
                  <c:v>0.35835195827275002</c:v>
                </c:pt>
                <c:pt idx="184">
                  <c:v>0.35835388154199999</c:v>
                </c:pt>
                <c:pt idx="185">
                  <c:v>0.35835580481125001</c:v>
                </c:pt>
                <c:pt idx="186">
                  <c:v>0.35835772808049998</c:v>
                </c:pt>
                <c:pt idx="187">
                  <c:v>0.35835965134975001</c:v>
                </c:pt>
                <c:pt idx="188">
                  <c:v>0.35836157461899998</c:v>
                </c:pt>
                <c:pt idx="189">
                  <c:v>0.35836349788825</c:v>
                </c:pt>
                <c:pt idx="190">
                  <c:v>0.35836542115749997</c:v>
                </c:pt>
                <c:pt idx="191">
                  <c:v>0.35836734442675</c:v>
                </c:pt>
                <c:pt idx="192">
                  <c:v>0.35836926769600003</c:v>
                </c:pt>
                <c:pt idx="193">
                  <c:v>0.35837119096525</c:v>
                </c:pt>
                <c:pt idx="194">
                  <c:v>0.35837311423450002</c:v>
                </c:pt>
                <c:pt idx="195">
                  <c:v>0.35837503750374999</c:v>
                </c:pt>
                <c:pt idx="196">
                  <c:v>0.35837696077300002</c:v>
                </c:pt>
                <c:pt idx="197">
                  <c:v>0.35837888404224999</c:v>
                </c:pt>
                <c:pt idx="198">
                  <c:v>0.35838080731150002</c:v>
                </c:pt>
                <c:pt idx="199">
                  <c:v>0.35838273058074999</c:v>
                </c:pt>
                <c:pt idx="200">
                  <c:v>0.35838465385000001</c:v>
                </c:pt>
                <c:pt idx="201">
                  <c:v>0.35838657711924998</c:v>
                </c:pt>
                <c:pt idx="202">
                  <c:v>0.35838850038850001</c:v>
                </c:pt>
                <c:pt idx="203">
                  <c:v>0.35839042365774998</c:v>
                </c:pt>
                <c:pt idx="204">
                  <c:v>0.35839234692700001</c:v>
                </c:pt>
                <c:pt idx="205">
                  <c:v>0.35839427019624998</c:v>
                </c:pt>
                <c:pt idx="206">
                  <c:v>0.3583961934655</c:v>
                </c:pt>
                <c:pt idx="207">
                  <c:v>0.35839811673475003</c:v>
                </c:pt>
                <c:pt idx="208">
                  <c:v>0.358400040004</c:v>
                </c:pt>
                <c:pt idx="209">
                  <c:v>0.35840196327325002</c:v>
                </c:pt>
                <c:pt idx="210">
                  <c:v>0.35840388654249999</c:v>
                </c:pt>
                <c:pt idx="211">
                  <c:v>0.35840580981175002</c:v>
                </c:pt>
                <c:pt idx="212">
                  <c:v>0.35840773308099999</c:v>
                </c:pt>
                <c:pt idx="213">
                  <c:v>0.35840965635025002</c:v>
                </c:pt>
                <c:pt idx="214">
                  <c:v>0.35841157961949999</c:v>
                </c:pt>
                <c:pt idx="215">
                  <c:v>0.35841350288875001</c:v>
                </c:pt>
                <c:pt idx="216">
                  <c:v>0.35841542615799998</c:v>
                </c:pt>
                <c:pt idx="217">
                  <c:v>0.35841734942725001</c:v>
                </c:pt>
                <c:pt idx="218">
                  <c:v>0.35841927269649998</c:v>
                </c:pt>
                <c:pt idx="219">
                  <c:v>0.35842119596575001</c:v>
                </c:pt>
                <c:pt idx="220">
                  <c:v>0.35842311923499998</c:v>
                </c:pt>
                <c:pt idx="221">
                  <c:v>0.35842504250425</c:v>
                </c:pt>
                <c:pt idx="222">
                  <c:v>0.35842696577349997</c:v>
                </c:pt>
                <c:pt idx="223">
                  <c:v>0.35842888904275</c:v>
                </c:pt>
                <c:pt idx="224">
                  <c:v>0.35843081231200002</c:v>
                </c:pt>
                <c:pt idx="225">
                  <c:v>0.35843273558124999</c:v>
                </c:pt>
                <c:pt idx="226">
                  <c:v>0.35843465885050002</c:v>
                </c:pt>
                <c:pt idx="227">
                  <c:v>0.35843658211974999</c:v>
                </c:pt>
                <c:pt idx="228">
                  <c:v>0.35843850538900002</c:v>
                </c:pt>
                <c:pt idx="229">
                  <c:v>0.35844042865824999</c:v>
                </c:pt>
                <c:pt idx="230">
                  <c:v>0.35844235192750001</c:v>
                </c:pt>
                <c:pt idx="231">
                  <c:v>0.35844427519674998</c:v>
                </c:pt>
                <c:pt idx="232">
                  <c:v>0.35844619846600001</c:v>
                </c:pt>
                <c:pt idx="233">
                  <c:v>0.35844812173524998</c:v>
                </c:pt>
                <c:pt idx="234">
                  <c:v>0.35845004500450001</c:v>
                </c:pt>
                <c:pt idx="235">
                  <c:v>0.35845196827374998</c:v>
                </c:pt>
                <c:pt idx="236">
                  <c:v>0.358453891543</c:v>
                </c:pt>
                <c:pt idx="237">
                  <c:v>0.35845581481224997</c:v>
                </c:pt>
                <c:pt idx="238">
                  <c:v>0.3584577380815</c:v>
                </c:pt>
                <c:pt idx="239">
                  <c:v>0.35845966135075003</c:v>
                </c:pt>
                <c:pt idx="240">
                  <c:v>0.35846158462</c:v>
                </c:pt>
                <c:pt idx="241">
                  <c:v>0.35846350788925002</c:v>
                </c:pt>
                <c:pt idx="242">
                  <c:v>0.35846543115849999</c:v>
                </c:pt>
                <c:pt idx="243">
                  <c:v>0.35846735442775002</c:v>
                </c:pt>
                <c:pt idx="244">
                  <c:v>0.35846927769699999</c:v>
                </c:pt>
                <c:pt idx="245">
                  <c:v>0.35847120096625001</c:v>
                </c:pt>
                <c:pt idx="246">
                  <c:v>0.35847312423549998</c:v>
                </c:pt>
                <c:pt idx="247">
                  <c:v>0.35847504750475001</c:v>
                </c:pt>
                <c:pt idx="248">
                  <c:v>0.35847697077399998</c:v>
                </c:pt>
                <c:pt idx="249">
                  <c:v>0.35847889404325001</c:v>
                </c:pt>
                <c:pt idx="250">
                  <c:v>0.35848081731249998</c:v>
                </c:pt>
                <c:pt idx="251">
                  <c:v>0.35848274058175</c:v>
                </c:pt>
                <c:pt idx="252">
                  <c:v>0.35848466385099997</c:v>
                </c:pt>
                <c:pt idx="253">
                  <c:v>0.35848658712025</c:v>
                </c:pt>
                <c:pt idx="254">
                  <c:v>0.35848851038950003</c:v>
                </c:pt>
                <c:pt idx="255">
                  <c:v>0.35849043365875</c:v>
                </c:pt>
                <c:pt idx="256">
                  <c:v>0.35849235692800002</c:v>
                </c:pt>
                <c:pt idx="257">
                  <c:v>0.35849428019724999</c:v>
                </c:pt>
                <c:pt idx="258">
                  <c:v>0.35849620346650002</c:v>
                </c:pt>
                <c:pt idx="259">
                  <c:v>0.35849812673574999</c:v>
                </c:pt>
                <c:pt idx="260">
                  <c:v>0.35850005000500001</c:v>
                </c:pt>
                <c:pt idx="261">
                  <c:v>0.35850197327424999</c:v>
                </c:pt>
                <c:pt idx="262">
                  <c:v>0.35850389654350001</c:v>
                </c:pt>
                <c:pt idx="263">
                  <c:v>0.35850581981274998</c:v>
                </c:pt>
                <c:pt idx="264">
                  <c:v>0.35850774308200001</c:v>
                </c:pt>
                <c:pt idx="265">
                  <c:v>0.35850966635124998</c:v>
                </c:pt>
                <c:pt idx="266">
                  <c:v>0.3585115896205</c:v>
                </c:pt>
                <c:pt idx="267">
                  <c:v>0.35851351288974997</c:v>
                </c:pt>
                <c:pt idx="268">
                  <c:v>0.358515436159</c:v>
                </c:pt>
                <c:pt idx="269">
                  <c:v>0.35851735942825003</c:v>
                </c:pt>
                <c:pt idx="270">
                  <c:v>0.3585192826975</c:v>
                </c:pt>
                <c:pt idx="271">
                  <c:v>0.35852120596675002</c:v>
                </c:pt>
                <c:pt idx="272">
                  <c:v>0.35852312923599999</c:v>
                </c:pt>
                <c:pt idx="273">
                  <c:v>0.35852505250525002</c:v>
                </c:pt>
                <c:pt idx="274">
                  <c:v>0.35852697577449999</c:v>
                </c:pt>
                <c:pt idx="275">
                  <c:v>0.35852889904375002</c:v>
                </c:pt>
                <c:pt idx="276">
                  <c:v>0.35853082231299999</c:v>
                </c:pt>
                <c:pt idx="277">
                  <c:v>0.35853274558225001</c:v>
                </c:pt>
                <c:pt idx="278">
                  <c:v>0.35853466885149998</c:v>
                </c:pt>
                <c:pt idx="279">
                  <c:v>0.35853659212075001</c:v>
                </c:pt>
                <c:pt idx="280">
                  <c:v>0.35853851538999998</c:v>
                </c:pt>
                <c:pt idx="281">
                  <c:v>0.35854043865925</c:v>
                </c:pt>
                <c:pt idx="282">
                  <c:v>0.35854236192849998</c:v>
                </c:pt>
                <c:pt idx="283">
                  <c:v>0.35854428519775</c:v>
                </c:pt>
                <c:pt idx="284">
                  <c:v>0.35854620846700003</c:v>
                </c:pt>
                <c:pt idx="285">
                  <c:v>0.35854813173625</c:v>
                </c:pt>
                <c:pt idx="286">
                  <c:v>0.35855005500550002</c:v>
                </c:pt>
                <c:pt idx="287">
                  <c:v>0.35855197827474999</c:v>
                </c:pt>
                <c:pt idx="288">
                  <c:v>0.35855390154400002</c:v>
                </c:pt>
                <c:pt idx="289">
                  <c:v>0.35855582481324999</c:v>
                </c:pt>
                <c:pt idx="290">
                  <c:v>0.35855774808250002</c:v>
                </c:pt>
                <c:pt idx="291">
                  <c:v>0.35855967135174999</c:v>
                </c:pt>
                <c:pt idx="292">
                  <c:v>0.35856159462100001</c:v>
                </c:pt>
                <c:pt idx="293">
                  <c:v>0.35856351789024998</c:v>
                </c:pt>
                <c:pt idx="294">
                  <c:v>0.35856544115950001</c:v>
                </c:pt>
                <c:pt idx="295">
                  <c:v>0.35856736442874998</c:v>
                </c:pt>
                <c:pt idx="296">
                  <c:v>0.35856928769800001</c:v>
                </c:pt>
                <c:pt idx="297">
                  <c:v>0.35857121096724998</c:v>
                </c:pt>
                <c:pt idx="298">
                  <c:v>0.3585731342365</c:v>
                </c:pt>
                <c:pt idx="299">
                  <c:v>0.35857505750574997</c:v>
                </c:pt>
                <c:pt idx="300">
                  <c:v>0.358576980775</c:v>
                </c:pt>
                <c:pt idx="301">
                  <c:v>0.35857890404425002</c:v>
                </c:pt>
                <c:pt idx="302">
                  <c:v>0.35858082731349999</c:v>
                </c:pt>
                <c:pt idx="303">
                  <c:v>0.35858275058275002</c:v>
                </c:pt>
                <c:pt idx="304">
                  <c:v>0.35858467385199999</c:v>
                </c:pt>
                <c:pt idx="305">
                  <c:v>0.35858659712125002</c:v>
                </c:pt>
                <c:pt idx="306">
                  <c:v>0.35858852039049999</c:v>
                </c:pt>
                <c:pt idx="307">
                  <c:v>0.35859044365975001</c:v>
                </c:pt>
                <c:pt idx="308">
                  <c:v>0.35859236692899998</c:v>
                </c:pt>
                <c:pt idx="309">
                  <c:v>0.35859429019825001</c:v>
                </c:pt>
                <c:pt idx="310">
                  <c:v>0.35859621346749998</c:v>
                </c:pt>
                <c:pt idx="311">
                  <c:v>0.35859813673675001</c:v>
                </c:pt>
                <c:pt idx="312">
                  <c:v>0.35860006000599998</c:v>
                </c:pt>
                <c:pt idx="313">
                  <c:v>0.35860198327525</c:v>
                </c:pt>
                <c:pt idx="314">
                  <c:v>0.35860390654449997</c:v>
                </c:pt>
                <c:pt idx="315">
                  <c:v>0.35860582981375</c:v>
                </c:pt>
                <c:pt idx="316">
                  <c:v>0.35860775308300002</c:v>
                </c:pt>
                <c:pt idx="317">
                  <c:v>0.35860967635225</c:v>
                </c:pt>
                <c:pt idx="318">
                  <c:v>0.35861159962150002</c:v>
                </c:pt>
                <c:pt idx="319">
                  <c:v>0.35861352289074999</c:v>
                </c:pt>
                <c:pt idx="320">
                  <c:v>0.35861544616000002</c:v>
                </c:pt>
                <c:pt idx="321">
                  <c:v>0.35861736942924999</c:v>
                </c:pt>
                <c:pt idx="322">
                  <c:v>0.35861929269850001</c:v>
                </c:pt>
                <c:pt idx="323">
                  <c:v>0.35862121596774998</c:v>
                </c:pt>
                <c:pt idx="324">
                  <c:v>0.35862313923700001</c:v>
                </c:pt>
                <c:pt idx="325">
                  <c:v>0.35862506250624998</c:v>
                </c:pt>
                <c:pt idx="326">
                  <c:v>0.35862698577550001</c:v>
                </c:pt>
                <c:pt idx="327">
                  <c:v>0.35862890904474998</c:v>
                </c:pt>
                <c:pt idx="328">
                  <c:v>0.358630832314</c:v>
                </c:pt>
                <c:pt idx="329">
                  <c:v>0.35863275558324997</c:v>
                </c:pt>
                <c:pt idx="330">
                  <c:v>0.3586346788525</c:v>
                </c:pt>
                <c:pt idx="331">
                  <c:v>0.35863660212175003</c:v>
                </c:pt>
                <c:pt idx="332">
                  <c:v>0.358638525391</c:v>
                </c:pt>
                <c:pt idx="333">
                  <c:v>0.35864044866025002</c:v>
                </c:pt>
                <c:pt idx="334">
                  <c:v>0.35864237192949999</c:v>
                </c:pt>
                <c:pt idx="335">
                  <c:v>0.35864429519875002</c:v>
                </c:pt>
                <c:pt idx="336">
                  <c:v>0.35864621846799999</c:v>
                </c:pt>
                <c:pt idx="337">
                  <c:v>0.35864814173725001</c:v>
                </c:pt>
                <c:pt idx="338">
                  <c:v>0.35865006500649999</c:v>
                </c:pt>
                <c:pt idx="339">
                  <c:v>0.35865198827575001</c:v>
                </c:pt>
                <c:pt idx="340">
                  <c:v>0.35865391154499998</c:v>
                </c:pt>
                <c:pt idx="341">
                  <c:v>0.35865583481425001</c:v>
                </c:pt>
                <c:pt idx="342">
                  <c:v>0.35865775808349998</c:v>
                </c:pt>
                <c:pt idx="343">
                  <c:v>0.35865968135275</c:v>
                </c:pt>
                <c:pt idx="344">
                  <c:v>0.35866160462199997</c:v>
                </c:pt>
                <c:pt idx="345">
                  <c:v>0.35866352789125</c:v>
                </c:pt>
                <c:pt idx="346">
                  <c:v>0.35866545116050003</c:v>
                </c:pt>
                <c:pt idx="347">
                  <c:v>0.35866737442975</c:v>
                </c:pt>
                <c:pt idx="348">
                  <c:v>0.35866929769900002</c:v>
                </c:pt>
                <c:pt idx="349">
                  <c:v>0.35867122096824999</c:v>
                </c:pt>
                <c:pt idx="350">
                  <c:v>0.35867314423750002</c:v>
                </c:pt>
                <c:pt idx="351">
                  <c:v>0.35867506750674999</c:v>
                </c:pt>
                <c:pt idx="352">
                  <c:v>0.35867699077600002</c:v>
                </c:pt>
                <c:pt idx="353">
                  <c:v>0.35867891404524999</c:v>
                </c:pt>
                <c:pt idx="354">
                  <c:v>0.35868083731450001</c:v>
                </c:pt>
                <c:pt idx="355">
                  <c:v>0.35868276058374998</c:v>
                </c:pt>
                <c:pt idx="356">
                  <c:v>0.35868468385300001</c:v>
                </c:pt>
                <c:pt idx="357">
                  <c:v>0.35868660712224998</c:v>
                </c:pt>
                <c:pt idx="358">
                  <c:v>0.3586885303915</c:v>
                </c:pt>
                <c:pt idx="359">
                  <c:v>0.35869045366074997</c:v>
                </c:pt>
                <c:pt idx="360">
                  <c:v>0.35869237693</c:v>
                </c:pt>
                <c:pt idx="361">
                  <c:v>0.35869430019925003</c:v>
                </c:pt>
                <c:pt idx="362">
                  <c:v>0.3586962234685</c:v>
                </c:pt>
                <c:pt idx="363">
                  <c:v>0.35869814673775002</c:v>
                </c:pt>
                <c:pt idx="364">
                  <c:v>0.35870007000699999</c:v>
                </c:pt>
                <c:pt idx="365">
                  <c:v>0.35870199327625002</c:v>
                </c:pt>
                <c:pt idx="366">
                  <c:v>0.35870391654549999</c:v>
                </c:pt>
                <c:pt idx="367">
                  <c:v>0.35870583981475002</c:v>
                </c:pt>
                <c:pt idx="368">
                  <c:v>0.35870776308399999</c:v>
                </c:pt>
                <c:pt idx="369">
                  <c:v>0.35870968635325001</c:v>
                </c:pt>
                <c:pt idx="370">
                  <c:v>0.35871160962249998</c:v>
                </c:pt>
                <c:pt idx="371">
                  <c:v>0.35871353289175001</c:v>
                </c:pt>
                <c:pt idx="372">
                  <c:v>0.35871545616099998</c:v>
                </c:pt>
                <c:pt idx="373">
                  <c:v>0.35871737943025001</c:v>
                </c:pt>
                <c:pt idx="374">
                  <c:v>0.35871930269949998</c:v>
                </c:pt>
                <c:pt idx="375">
                  <c:v>0.35872122596875</c:v>
                </c:pt>
                <c:pt idx="376">
                  <c:v>0.35872314923800003</c:v>
                </c:pt>
                <c:pt idx="377">
                  <c:v>0.35872507250725</c:v>
                </c:pt>
                <c:pt idx="378">
                  <c:v>0.35872699577650002</c:v>
                </c:pt>
                <c:pt idx="379">
                  <c:v>0.35872891904574999</c:v>
                </c:pt>
                <c:pt idx="380">
                  <c:v>0.35873084231500002</c:v>
                </c:pt>
                <c:pt idx="381">
                  <c:v>0.35873276558424999</c:v>
                </c:pt>
                <c:pt idx="382">
                  <c:v>0.35873468885350002</c:v>
                </c:pt>
                <c:pt idx="383">
                  <c:v>0.35873661212274999</c:v>
                </c:pt>
                <c:pt idx="384">
                  <c:v>0.35873853539200001</c:v>
                </c:pt>
                <c:pt idx="385">
                  <c:v>0.35874045866124998</c:v>
                </c:pt>
                <c:pt idx="386">
                  <c:v>0.35874238193050001</c:v>
                </c:pt>
                <c:pt idx="387">
                  <c:v>0.35874430519974998</c:v>
                </c:pt>
                <c:pt idx="388">
                  <c:v>0.35874622846900001</c:v>
                </c:pt>
                <c:pt idx="389">
                  <c:v>0.35874815173824998</c:v>
                </c:pt>
                <c:pt idx="390">
                  <c:v>0.3587500750075</c:v>
                </c:pt>
                <c:pt idx="391">
                  <c:v>0.35875199827674997</c:v>
                </c:pt>
                <c:pt idx="392">
                  <c:v>0.358753921546</c:v>
                </c:pt>
                <c:pt idx="393">
                  <c:v>0.35875584481525002</c:v>
                </c:pt>
                <c:pt idx="394">
                  <c:v>0.35875776808449999</c:v>
                </c:pt>
                <c:pt idx="395">
                  <c:v>0.35875969135375002</c:v>
                </c:pt>
                <c:pt idx="396">
                  <c:v>0.35876161462299999</c:v>
                </c:pt>
                <c:pt idx="397">
                  <c:v>0.35876353789225002</c:v>
                </c:pt>
                <c:pt idx="398">
                  <c:v>0.35876546116149999</c:v>
                </c:pt>
                <c:pt idx="399">
                  <c:v>0.35876738443075001</c:v>
                </c:pt>
                <c:pt idx="400">
                  <c:v>0.35876930769999998</c:v>
                </c:pt>
                <c:pt idx="401">
                  <c:v>0.35877123096925001</c:v>
                </c:pt>
                <c:pt idx="402">
                  <c:v>0.35877315423849998</c:v>
                </c:pt>
                <c:pt idx="403">
                  <c:v>0.35877507750775001</c:v>
                </c:pt>
                <c:pt idx="404">
                  <c:v>0.35877700077699998</c:v>
                </c:pt>
                <c:pt idx="405">
                  <c:v>0.35877892404625</c:v>
                </c:pt>
                <c:pt idx="406">
                  <c:v>0.35878084731549997</c:v>
                </c:pt>
                <c:pt idx="407">
                  <c:v>0.35878277058475</c:v>
                </c:pt>
                <c:pt idx="408">
                  <c:v>0.35878469385400003</c:v>
                </c:pt>
                <c:pt idx="409">
                  <c:v>0.35878661712325</c:v>
                </c:pt>
                <c:pt idx="410">
                  <c:v>0.35878854039250002</c:v>
                </c:pt>
                <c:pt idx="411">
                  <c:v>0.35879046366174999</c:v>
                </c:pt>
                <c:pt idx="412">
                  <c:v>0.35879238693100002</c:v>
                </c:pt>
                <c:pt idx="413">
                  <c:v>0.35879431020024999</c:v>
                </c:pt>
                <c:pt idx="414">
                  <c:v>0.35879623346950001</c:v>
                </c:pt>
                <c:pt idx="415">
                  <c:v>0.35879815673874998</c:v>
                </c:pt>
                <c:pt idx="416">
                  <c:v>0.35880008000800001</c:v>
                </c:pt>
                <c:pt idx="417">
                  <c:v>0.35880200327724998</c:v>
                </c:pt>
                <c:pt idx="418">
                  <c:v>0.35880392654650001</c:v>
                </c:pt>
                <c:pt idx="419">
                  <c:v>0.35880584981574998</c:v>
                </c:pt>
                <c:pt idx="420">
                  <c:v>0.358807773085</c:v>
                </c:pt>
                <c:pt idx="421">
                  <c:v>0.35880969635424997</c:v>
                </c:pt>
                <c:pt idx="422">
                  <c:v>0.3588116196235</c:v>
                </c:pt>
                <c:pt idx="423">
                  <c:v>0.35881354289275003</c:v>
                </c:pt>
                <c:pt idx="424">
                  <c:v>0.358815466162</c:v>
                </c:pt>
                <c:pt idx="425">
                  <c:v>0.35881738943125002</c:v>
                </c:pt>
                <c:pt idx="426">
                  <c:v>0.35881931270049999</c:v>
                </c:pt>
                <c:pt idx="427">
                  <c:v>0.35882123596975002</c:v>
                </c:pt>
                <c:pt idx="428">
                  <c:v>0.35882315923899999</c:v>
                </c:pt>
                <c:pt idx="429">
                  <c:v>0.35882508250825002</c:v>
                </c:pt>
                <c:pt idx="430">
                  <c:v>0.35882700577749999</c:v>
                </c:pt>
                <c:pt idx="431">
                  <c:v>0.35882892904675001</c:v>
                </c:pt>
                <c:pt idx="432">
                  <c:v>0.35883085231599998</c:v>
                </c:pt>
                <c:pt idx="433">
                  <c:v>0.35883277558525001</c:v>
                </c:pt>
                <c:pt idx="434">
                  <c:v>0.35883469885449998</c:v>
                </c:pt>
                <c:pt idx="435">
                  <c:v>0.35883662212375</c:v>
                </c:pt>
                <c:pt idx="436">
                  <c:v>0.35883854539299997</c:v>
                </c:pt>
                <c:pt idx="437">
                  <c:v>0.35884046866225</c:v>
                </c:pt>
                <c:pt idx="438">
                  <c:v>0.35884239193150003</c:v>
                </c:pt>
                <c:pt idx="439">
                  <c:v>0.35884431520075</c:v>
                </c:pt>
                <c:pt idx="440">
                  <c:v>0.35884623847000002</c:v>
                </c:pt>
                <c:pt idx="441">
                  <c:v>0.35884816173924999</c:v>
                </c:pt>
                <c:pt idx="442">
                  <c:v>0.35885008500850002</c:v>
                </c:pt>
                <c:pt idx="443">
                  <c:v>0.35885200827774999</c:v>
                </c:pt>
                <c:pt idx="444">
                  <c:v>0.35885393154700002</c:v>
                </c:pt>
                <c:pt idx="445">
                  <c:v>0.35885585481624999</c:v>
                </c:pt>
                <c:pt idx="446">
                  <c:v>0.35885777808550001</c:v>
                </c:pt>
                <c:pt idx="447">
                  <c:v>0.35885970135474998</c:v>
                </c:pt>
                <c:pt idx="448">
                  <c:v>0.35886162462400001</c:v>
                </c:pt>
                <c:pt idx="449">
                  <c:v>0.35886354789324998</c:v>
                </c:pt>
                <c:pt idx="450">
                  <c:v>0.3588654711625</c:v>
                </c:pt>
                <c:pt idx="451">
                  <c:v>0.35886739443174998</c:v>
                </c:pt>
                <c:pt idx="452">
                  <c:v>0.358869317701</c:v>
                </c:pt>
                <c:pt idx="453">
                  <c:v>0.35887124097025003</c:v>
                </c:pt>
                <c:pt idx="454">
                  <c:v>0.3588731642395</c:v>
                </c:pt>
                <c:pt idx="455">
                  <c:v>0.35887508750875002</c:v>
                </c:pt>
                <c:pt idx="456">
                  <c:v>0.35887701077799999</c:v>
                </c:pt>
                <c:pt idx="457">
                  <c:v>0.35887893404725002</c:v>
                </c:pt>
                <c:pt idx="458">
                  <c:v>0.35888085731649999</c:v>
                </c:pt>
                <c:pt idx="459">
                  <c:v>0.35888278058575002</c:v>
                </c:pt>
                <c:pt idx="460">
                  <c:v>0.35888470385499999</c:v>
                </c:pt>
                <c:pt idx="461">
                  <c:v>0.35888662712425001</c:v>
                </c:pt>
                <c:pt idx="462">
                  <c:v>0.35888855039349998</c:v>
                </c:pt>
                <c:pt idx="463">
                  <c:v>0.35889047366275001</c:v>
                </c:pt>
                <c:pt idx="464">
                  <c:v>0.35889239693199998</c:v>
                </c:pt>
                <c:pt idx="465">
                  <c:v>0.35889432020125001</c:v>
                </c:pt>
                <c:pt idx="466">
                  <c:v>0.35889624347049998</c:v>
                </c:pt>
                <c:pt idx="467">
                  <c:v>0.35889816673975</c:v>
                </c:pt>
                <c:pt idx="468">
                  <c:v>0.35890009000899997</c:v>
                </c:pt>
                <c:pt idx="469">
                  <c:v>0.35890201327825</c:v>
                </c:pt>
                <c:pt idx="470">
                  <c:v>0.35890393654750002</c:v>
                </c:pt>
                <c:pt idx="471">
                  <c:v>0.35890585981674999</c:v>
                </c:pt>
                <c:pt idx="472">
                  <c:v>0.35890778308600002</c:v>
                </c:pt>
                <c:pt idx="473">
                  <c:v>0.35890970635524999</c:v>
                </c:pt>
                <c:pt idx="474">
                  <c:v>0.35891162962450002</c:v>
                </c:pt>
                <c:pt idx="475">
                  <c:v>0.35891355289374999</c:v>
                </c:pt>
                <c:pt idx="476">
                  <c:v>0.35891547616300001</c:v>
                </c:pt>
                <c:pt idx="477">
                  <c:v>0.35891739943224998</c:v>
                </c:pt>
                <c:pt idx="478">
                  <c:v>0.35891932270150001</c:v>
                </c:pt>
                <c:pt idx="479">
                  <c:v>0.35892124597074998</c:v>
                </c:pt>
                <c:pt idx="480">
                  <c:v>0.35892316924000001</c:v>
                </c:pt>
                <c:pt idx="481">
                  <c:v>0.35892509250924998</c:v>
                </c:pt>
                <c:pt idx="482">
                  <c:v>0.3589270157785</c:v>
                </c:pt>
                <c:pt idx="483">
                  <c:v>0.35892893904774997</c:v>
                </c:pt>
                <c:pt idx="484">
                  <c:v>0.358930862317</c:v>
                </c:pt>
                <c:pt idx="485">
                  <c:v>0.35893278558625002</c:v>
                </c:pt>
                <c:pt idx="486">
                  <c:v>0.3589347088555</c:v>
                </c:pt>
                <c:pt idx="487">
                  <c:v>0.35893663212475002</c:v>
                </c:pt>
                <c:pt idx="488">
                  <c:v>0.35893855539399999</c:v>
                </c:pt>
                <c:pt idx="489">
                  <c:v>0.35894047866325002</c:v>
                </c:pt>
                <c:pt idx="490">
                  <c:v>0.35894240193249999</c:v>
                </c:pt>
                <c:pt idx="491">
                  <c:v>0.35894432520175001</c:v>
                </c:pt>
                <c:pt idx="492">
                  <c:v>0.35894624847099998</c:v>
                </c:pt>
                <c:pt idx="493">
                  <c:v>0.35894817174025001</c:v>
                </c:pt>
                <c:pt idx="494">
                  <c:v>0.35895009500949998</c:v>
                </c:pt>
                <c:pt idx="495">
                  <c:v>0.35895201827875001</c:v>
                </c:pt>
                <c:pt idx="496">
                  <c:v>0.35895394154799998</c:v>
                </c:pt>
                <c:pt idx="497">
                  <c:v>0.35895586481725</c:v>
                </c:pt>
                <c:pt idx="498">
                  <c:v>0.35895778808649997</c:v>
                </c:pt>
                <c:pt idx="499">
                  <c:v>0.35895971135575</c:v>
                </c:pt>
                <c:pt idx="500">
                  <c:v>0.35896163462500003</c:v>
                </c:pt>
                <c:pt idx="501">
                  <c:v>0.35896355789425</c:v>
                </c:pt>
                <c:pt idx="502">
                  <c:v>0.35896548116350002</c:v>
                </c:pt>
                <c:pt idx="503">
                  <c:v>0.35896740443274999</c:v>
                </c:pt>
                <c:pt idx="504">
                  <c:v>0.35896932770200002</c:v>
                </c:pt>
                <c:pt idx="505">
                  <c:v>0.35897125097124999</c:v>
                </c:pt>
                <c:pt idx="506">
                  <c:v>0.35897317424050001</c:v>
                </c:pt>
                <c:pt idx="507">
                  <c:v>0.35897509750975098</c:v>
                </c:pt>
                <c:pt idx="508">
                  <c:v>0.35897702077900001</c:v>
                </c:pt>
                <c:pt idx="509">
                  <c:v>0.35897894404825098</c:v>
                </c:pt>
                <c:pt idx="510">
                  <c:v>0.35898086731750001</c:v>
                </c:pt>
                <c:pt idx="511">
                  <c:v>0.35898279058675098</c:v>
                </c:pt>
                <c:pt idx="512">
                  <c:v>0.358984713856</c:v>
                </c:pt>
                <c:pt idx="513">
                  <c:v>0.35898663712525097</c:v>
                </c:pt>
                <c:pt idx="514">
                  <c:v>0.358988560394501</c:v>
                </c:pt>
                <c:pt idx="515">
                  <c:v>0.35899048366375003</c:v>
                </c:pt>
                <c:pt idx="516">
                  <c:v>0.358992406933001</c:v>
                </c:pt>
                <c:pt idx="517">
                  <c:v>0.35899433020225002</c:v>
                </c:pt>
                <c:pt idx="518">
                  <c:v>0.35899625347150099</c:v>
                </c:pt>
                <c:pt idx="519">
                  <c:v>0.35899817674075002</c:v>
                </c:pt>
                <c:pt idx="520">
                  <c:v>0.35900410041004099</c:v>
                </c:pt>
                <c:pt idx="521">
                  <c:v>0.359082954449291</c:v>
                </c:pt>
                <c:pt idx="522">
                  <c:v>0.35916180848854101</c:v>
                </c:pt>
                <c:pt idx="523">
                  <c:v>0.35924066252779102</c:v>
                </c:pt>
                <c:pt idx="524">
                  <c:v>0.35931951656704098</c:v>
                </c:pt>
                <c:pt idx="525">
                  <c:v>0.35939837060629098</c:v>
                </c:pt>
                <c:pt idx="526">
                  <c:v>0.35947722464554099</c:v>
                </c:pt>
                <c:pt idx="527">
                  <c:v>0.359556078684791</c:v>
                </c:pt>
                <c:pt idx="528">
                  <c:v>0.35963493272404101</c:v>
                </c:pt>
                <c:pt idx="529">
                  <c:v>0.35971378676329102</c:v>
                </c:pt>
                <c:pt idx="530">
                  <c:v>0.35979264080254098</c:v>
                </c:pt>
                <c:pt idx="531">
                  <c:v>0.35987149484179098</c:v>
                </c:pt>
                <c:pt idx="532">
                  <c:v>0.35995034888104099</c:v>
                </c:pt>
                <c:pt idx="533">
                  <c:v>0.360029202920292</c:v>
                </c:pt>
                <c:pt idx="534">
                  <c:v>0.36010805695954201</c:v>
                </c:pt>
                <c:pt idx="535">
                  <c:v>0.36018691099879202</c:v>
                </c:pt>
                <c:pt idx="536">
                  <c:v>0.36026576503804197</c:v>
                </c:pt>
                <c:pt idx="537">
                  <c:v>0.36034461907729198</c:v>
                </c:pt>
                <c:pt idx="538">
                  <c:v>0.36042347311654199</c:v>
                </c:pt>
                <c:pt idx="539">
                  <c:v>0.360502327155792</c:v>
                </c:pt>
                <c:pt idx="540">
                  <c:v>0.36058118119504201</c:v>
                </c:pt>
                <c:pt idx="541">
                  <c:v>0.36066003523429202</c:v>
                </c:pt>
                <c:pt idx="542">
                  <c:v>0.36073888927354197</c:v>
                </c:pt>
                <c:pt idx="543">
                  <c:v>0.36081774331279198</c:v>
                </c:pt>
                <c:pt idx="544">
                  <c:v>0.36089659735204199</c:v>
                </c:pt>
                <c:pt idx="545">
                  <c:v>0.360975451391292</c:v>
                </c:pt>
                <c:pt idx="546">
                  <c:v>0.36105430543054301</c:v>
                </c:pt>
                <c:pt idx="547">
                  <c:v>0.36113315946979302</c:v>
                </c:pt>
                <c:pt idx="548">
                  <c:v>0.36121201350904297</c:v>
                </c:pt>
                <c:pt idx="549">
                  <c:v>0.36129086754829298</c:v>
                </c:pt>
                <c:pt idx="550">
                  <c:v>0.36136972158754299</c:v>
                </c:pt>
                <c:pt idx="551">
                  <c:v>0.361448575626793</c:v>
                </c:pt>
                <c:pt idx="552">
                  <c:v>0.36152742966604301</c:v>
                </c:pt>
                <c:pt idx="553">
                  <c:v>0.36160628370529302</c:v>
                </c:pt>
                <c:pt idx="554">
                  <c:v>0.36168513774454297</c:v>
                </c:pt>
                <c:pt idx="555">
                  <c:v>0.36176399178379298</c:v>
                </c:pt>
                <c:pt idx="556">
                  <c:v>0.36184284582304299</c:v>
                </c:pt>
                <c:pt idx="557">
                  <c:v>0.361921699862293</c:v>
                </c:pt>
                <c:pt idx="558">
                  <c:v>0.36200055390154401</c:v>
                </c:pt>
                <c:pt idx="559">
                  <c:v>0.36207940794079402</c:v>
                </c:pt>
                <c:pt idx="560">
                  <c:v>0.36215826198004403</c:v>
                </c:pt>
                <c:pt idx="561">
                  <c:v>0.36223711601929398</c:v>
                </c:pt>
                <c:pt idx="562">
                  <c:v>0.36231597005854399</c:v>
                </c:pt>
                <c:pt idx="563">
                  <c:v>0.362394824097794</c:v>
                </c:pt>
                <c:pt idx="564">
                  <c:v>0.36247367813704401</c:v>
                </c:pt>
                <c:pt idx="565">
                  <c:v>0.36255253217629402</c:v>
                </c:pt>
                <c:pt idx="566">
                  <c:v>0.36263138621554403</c:v>
                </c:pt>
                <c:pt idx="567">
                  <c:v>0.36271024025479398</c:v>
                </c:pt>
                <c:pt idx="568">
                  <c:v>0.36278909429404399</c:v>
                </c:pt>
                <c:pt idx="569">
                  <c:v>0.362867948333294</c:v>
                </c:pt>
                <c:pt idx="570">
                  <c:v>0.36294680237254401</c:v>
                </c:pt>
                <c:pt idx="571">
                  <c:v>0.36302565641179502</c:v>
                </c:pt>
                <c:pt idx="572">
                  <c:v>0.36310451045104503</c:v>
                </c:pt>
                <c:pt idx="573">
                  <c:v>0.36318336449029498</c:v>
                </c:pt>
                <c:pt idx="574">
                  <c:v>0.36326221852954499</c:v>
                </c:pt>
                <c:pt idx="575">
                  <c:v>0.363341072568795</c:v>
                </c:pt>
                <c:pt idx="576">
                  <c:v>0.36341992660804501</c:v>
                </c:pt>
                <c:pt idx="577">
                  <c:v>0.36349878064729502</c:v>
                </c:pt>
                <c:pt idx="578">
                  <c:v>0.36357763468654503</c:v>
                </c:pt>
                <c:pt idx="579">
                  <c:v>0.36365648872579498</c:v>
                </c:pt>
                <c:pt idx="580">
                  <c:v>0.36373534276504499</c:v>
                </c:pt>
                <c:pt idx="581">
                  <c:v>0.363814196804295</c:v>
                </c:pt>
                <c:pt idx="582">
                  <c:v>0.36389305084354501</c:v>
                </c:pt>
                <c:pt idx="583">
                  <c:v>0.36397190488279502</c:v>
                </c:pt>
                <c:pt idx="584">
                  <c:v>0.36405075892204602</c:v>
                </c:pt>
                <c:pt idx="585">
                  <c:v>0.36412961296129598</c:v>
                </c:pt>
                <c:pt idx="586">
                  <c:v>0.36420846700054599</c:v>
                </c:pt>
                <c:pt idx="587">
                  <c:v>0.364287321039796</c:v>
                </c:pt>
                <c:pt idx="588">
                  <c:v>0.36436617507904601</c:v>
                </c:pt>
                <c:pt idx="589">
                  <c:v>0.36444502911829602</c:v>
                </c:pt>
                <c:pt idx="590">
                  <c:v>0.36452388315754602</c:v>
                </c:pt>
                <c:pt idx="591">
                  <c:v>0.36460273719679598</c:v>
                </c:pt>
                <c:pt idx="592">
                  <c:v>0.36468159123604599</c:v>
                </c:pt>
                <c:pt idx="593">
                  <c:v>0.364760445275296</c:v>
                </c:pt>
                <c:pt idx="594">
                  <c:v>0.36483929931454601</c:v>
                </c:pt>
                <c:pt idx="595">
                  <c:v>0.36491815335379602</c:v>
                </c:pt>
                <c:pt idx="596">
                  <c:v>0.36499700739304602</c:v>
                </c:pt>
                <c:pt idx="597">
                  <c:v>0.36507586143229698</c:v>
                </c:pt>
                <c:pt idx="598">
                  <c:v>0.36515471547154699</c:v>
                </c:pt>
                <c:pt idx="599">
                  <c:v>0.365233569510797</c:v>
                </c:pt>
                <c:pt idx="600">
                  <c:v>0.36531242355004701</c:v>
                </c:pt>
                <c:pt idx="601">
                  <c:v>0.36539127758929701</c:v>
                </c:pt>
                <c:pt idx="602">
                  <c:v>0.36547013162854702</c:v>
                </c:pt>
                <c:pt idx="603">
                  <c:v>0.36554898566779698</c:v>
                </c:pt>
                <c:pt idx="604">
                  <c:v>0.36562783970704699</c:v>
                </c:pt>
                <c:pt idx="605">
                  <c:v>0.365706693746297</c:v>
                </c:pt>
                <c:pt idx="606">
                  <c:v>0.365785547785547</c:v>
                </c:pt>
                <c:pt idx="607">
                  <c:v>0.36586440182479701</c:v>
                </c:pt>
                <c:pt idx="608">
                  <c:v>0.36594325586404702</c:v>
                </c:pt>
                <c:pt idx="609">
                  <c:v>0.36602210990329798</c:v>
                </c:pt>
                <c:pt idx="610">
                  <c:v>0.36610096394254799</c:v>
                </c:pt>
                <c:pt idx="611">
                  <c:v>0.36617981798179799</c:v>
                </c:pt>
                <c:pt idx="612">
                  <c:v>0.366258672021048</c:v>
                </c:pt>
                <c:pt idx="613">
                  <c:v>0.36633752606029801</c:v>
                </c:pt>
                <c:pt idx="614">
                  <c:v>0.36641638009954802</c:v>
                </c:pt>
                <c:pt idx="615">
                  <c:v>0.36649523413879798</c:v>
                </c:pt>
                <c:pt idx="616">
                  <c:v>0.36657408817804799</c:v>
                </c:pt>
                <c:pt idx="617">
                  <c:v>0.36665294221729799</c:v>
                </c:pt>
                <c:pt idx="618">
                  <c:v>0.366731796256548</c:v>
                </c:pt>
                <c:pt idx="619">
                  <c:v>0.36681065029579801</c:v>
                </c:pt>
                <c:pt idx="620">
                  <c:v>0.36688950433504802</c:v>
                </c:pt>
                <c:pt idx="621">
                  <c:v>0.36696835837429898</c:v>
                </c:pt>
                <c:pt idx="622">
                  <c:v>0.36704721241354898</c:v>
                </c:pt>
                <c:pt idx="623">
                  <c:v>0.36712606645279899</c:v>
                </c:pt>
                <c:pt idx="624">
                  <c:v>0.367204920492049</c:v>
                </c:pt>
                <c:pt idx="625">
                  <c:v>0.36728377453129901</c:v>
                </c:pt>
                <c:pt idx="626">
                  <c:v>0.36736262857054902</c:v>
                </c:pt>
                <c:pt idx="627">
                  <c:v>0.36744148260979898</c:v>
                </c:pt>
                <c:pt idx="628">
                  <c:v>0.36752033664904898</c:v>
                </c:pt>
                <c:pt idx="629">
                  <c:v>0.36759919068829899</c:v>
                </c:pt>
                <c:pt idx="630">
                  <c:v>0.367678044727549</c:v>
                </c:pt>
                <c:pt idx="631">
                  <c:v>0.36775689876679901</c:v>
                </c:pt>
                <c:pt idx="632">
                  <c:v>0.36783575280604902</c:v>
                </c:pt>
                <c:pt idx="633">
                  <c:v>0.36791460684529897</c:v>
                </c:pt>
                <c:pt idx="634">
                  <c:v>0.36799346088454998</c:v>
                </c:pt>
                <c:pt idx="635">
                  <c:v>0.36807231492379999</c:v>
                </c:pt>
                <c:pt idx="636">
                  <c:v>0.36815116896305</c:v>
                </c:pt>
                <c:pt idx="637">
                  <c:v>0.36823002300230001</c:v>
                </c:pt>
                <c:pt idx="638">
                  <c:v>0.36830887704155002</c:v>
                </c:pt>
                <c:pt idx="639">
                  <c:v>0.36838773108079997</c:v>
                </c:pt>
                <c:pt idx="640">
                  <c:v>0.36846658512004998</c:v>
                </c:pt>
                <c:pt idx="641">
                  <c:v>0.36854543915929999</c:v>
                </c:pt>
                <c:pt idx="642">
                  <c:v>0.36862429319855</c:v>
                </c:pt>
                <c:pt idx="643">
                  <c:v>0.36870314723780001</c:v>
                </c:pt>
                <c:pt idx="644">
                  <c:v>0.36878200127705002</c:v>
                </c:pt>
                <c:pt idx="645">
                  <c:v>0.36886085531629997</c:v>
                </c:pt>
                <c:pt idx="646">
                  <c:v>0.36893970935554998</c:v>
                </c:pt>
                <c:pt idx="647">
                  <c:v>0.36901856339480099</c:v>
                </c:pt>
                <c:pt idx="648">
                  <c:v>0.369097417434051</c:v>
                </c:pt>
                <c:pt idx="649">
                  <c:v>0.36917627147330101</c:v>
                </c:pt>
                <c:pt idx="650">
                  <c:v>0.36925512551255102</c:v>
                </c:pt>
                <c:pt idx="651">
                  <c:v>0.36933397955180097</c:v>
                </c:pt>
                <c:pt idx="652">
                  <c:v>0.36941283359105098</c:v>
                </c:pt>
                <c:pt idx="653">
                  <c:v>0.36949168763030099</c:v>
                </c:pt>
                <c:pt idx="654">
                  <c:v>0.369570541669551</c:v>
                </c:pt>
                <c:pt idx="655">
                  <c:v>0.36964939570880101</c:v>
                </c:pt>
                <c:pt idx="656">
                  <c:v>0.36972824974805102</c:v>
                </c:pt>
                <c:pt idx="657">
                  <c:v>0.36980710378730097</c:v>
                </c:pt>
                <c:pt idx="658">
                  <c:v>0.36988595782655098</c:v>
                </c:pt>
                <c:pt idx="659">
                  <c:v>0.36996481186580199</c:v>
                </c:pt>
                <c:pt idx="660">
                  <c:v>0.370043665905052</c:v>
                </c:pt>
                <c:pt idx="661">
                  <c:v>0.37012251994430201</c:v>
                </c:pt>
                <c:pt idx="662">
                  <c:v>0.37020137398355202</c:v>
                </c:pt>
                <c:pt idx="663">
                  <c:v>0.37028022802280203</c:v>
                </c:pt>
                <c:pt idx="664">
                  <c:v>0.37035908206205198</c:v>
                </c:pt>
                <c:pt idx="665">
                  <c:v>0.37043793610130199</c:v>
                </c:pt>
                <c:pt idx="666">
                  <c:v>0.370516790140552</c:v>
                </c:pt>
                <c:pt idx="667">
                  <c:v>0.37059564417980201</c:v>
                </c:pt>
                <c:pt idx="668">
                  <c:v>0.37067449821905202</c:v>
                </c:pt>
                <c:pt idx="669">
                  <c:v>0.37075335225830203</c:v>
                </c:pt>
                <c:pt idx="670">
                  <c:v>0.37083220629755198</c:v>
                </c:pt>
                <c:pt idx="671">
                  <c:v>0.37091106033680199</c:v>
                </c:pt>
                <c:pt idx="672">
                  <c:v>0.370989914376053</c:v>
                </c:pt>
                <c:pt idx="673">
                  <c:v>0.37106876841530301</c:v>
                </c:pt>
                <c:pt idx="674">
                  <c:v>0.37114762245455302</c:v>
                </c:pt>
                <c:pt idx="675">
                  <c:v>0.37122647649380303</c:v>
                </c:pt>
                <c:pt idx="676">
                  <c:v>0.37130533053305298</c:v>
                </c:pt>
                <c:pt idx="677">
                  <c:v>0.37138418457230299</c:v>
                </c:pt>
                <c:pt idx="678">
                  <c:v>0.371463038611553</c:v>
                </c:pt>
                <c:pt idx="679">
                  <c:v>0.37154189265080301</c:v>
                </c:pt>
                <c:pt idx="680">
                  <c:v>0.37162074669005302</c:v>
                </c:pt>
                <c:pt idx="681">
                  <c:v>0.37169960072930303</c:v>
                </c:pt>
                <c:pt idx="682">
                  <c:v>0.37177845476855298</c:v>
                </c:pt>
                <c:pt idx="683">
                  <c:v>0.37185730880780299</c:v>
                </c:pt>
                <c:pt idx="684">
                  <c:v>0.371936162847053</c:v>
                </c:pt>
                <c:pt idx="685">
                  <c:v>0.37201501688630401</c:v>
                </c:pt>
                <c:pt idx="686">
                  <c:v>0.37209387092555402</c:v>
                </c:pt>
                <c:pt idx="687">
                  <c:v>0.37217272496480402</c:v>
                </c:pt>
                <c:pt idx="688">
                  <c:v>0.37225157900405398</c:v>
                </c:pt>
                <c:pt idx="689">
                  <c:v>0.37233043304330399</c:v>
                </c:pt>
                <c:pt idx="690">
                  <c:v>0.372409287082554</c:v>
                </c:pt>
                <c:pt idx="691">
                  <c:v>0.37248814112180401</c:v>
                </c:pt>
                <c:pt idx="692">
                  <c:v>0.37256699516105402</c:v>
                </c:pt>
                <c:pt idx="693">
                  <c:v>0.37264584920030402</c:v>
                </c:pt>
                <c:pt idx="694">
                  <c:v>0.37272470323955398</c:v>
                </c:pt>
                <c:pt idx="695">
                  <c:v>0.37280355727880399</c:v>
                </c:pt>
                <c:pt idx="696">
                  <c:v>0.372882411318054</c:v>
                </c:pt>
                <c:pt idx="697">
                  <c:v>0.37296126535730401</c:v>
                </c:pt>
                <c:pt idx="698">
                  <c:v>0.37304011939655501</c:v>
                </c:pt>
                <c:pt idx="699">
                  <c:v>0.37311897343580502</c:v>
                </c:pt>
                <c:pt idx="700">
                  <c:v>0.37319782747505498</c:v>
                </c:pt>
                <c:pt idx="701">
                  <c:v>0.37327668151430499</c:v>
                </c:pt>
                <c:pt idx="702">
                  <c:v>0.373355535553555</c:v>
                </c:pt>
                <c:pt idx="703">
                  <c:v>0.373434389592805</c:v>
                </c:pt>
                <c:pt idx="704">
                  <c:v>0.37351324363205501</c:v>
                </c:pt>
                <c:pt idx="705">
                  <c:v>0.37359209767130502</c:v>
                </c:pt>
                <c:pt idx="706">
                  <c:v>0.37367095171055498</c:v>
                </c:pt>
                <c:pt idx="707">
                  <c:v>0.37374980574980499</c:v>
                </c:pt>
                <c:pt idx="708">
                  <c:v>0.373828659789055</c:v>
                </c:pt>
                <c:pt idx="709">
                  <c:v>0.373907513828305</c:v>
                </c:pt>
                <c:pt idx="710">
                  <c:v>0.37398636786755601</c:v>
                </c:pt>
                <c:pt idx="711">
                  <c:v>0.37406522190680602</c:v>
                </c:pt>
                <c:pt idx="712">
                  <c:v>0.37414407594605598</c:v>
                </c:pt>
                <c:pt idx="713">
                  <c:v>0.37422292998530599</c:v>
                </c:pt>
                <c:pt idx="714">
                  <c:v>0.37430178402455599</c:v>
                </c:pt>
                <c:pt idx="715">
                  <c:v>0.374380638063806</c:v>
                </c:pt>
                <c:pt idx="716">
                  <c:v>0.37445949210305601</c:v>
                </c:pt>
                <c:pt idx="717">
                  <c:v>0.37453834614230602</c:v>
                </c:pt>
                <c:pt idx="718">
                  <c:v>0.37461720018155598</c:v>
                </c:pt>
                <c:pt idx="719">
                  <c:v>0.37469605422080599</c:v>
                </c:pt>
                <c:pt idx="720">
                  <c:v>0.37477490826005599</c:v>
                </c:pt>
                <c:pt idx="721">
                  <c:v>0.374853762299306</c:v>
                </c:pt>
                <c:pt idx="722">
                  <c:v>0.37493261633855601</c:v>
                </c:pt>
                <c:pt idx="723">
                  <c:v>0.37501147037780702</c:v>
                </c:pt>
                <c:pt idx="724">
                  <c:v>0.37509032441705698</c:v>
                </c:pt>
                <c:pt idx="725">
                  <c:v>0.37516917845630698</c:v>
                </c:pt>
                <c:pt idx="726">
                  <c:v>0.37524803249555699</c:v>
                </c:pt>
                <c:pt idx="727">
                  <c:v>0.375326886534807</c:v>
                </c:pt>
                <c:pt idx="728">
                  <c:v>0.37540574057405701</c:v>
                </c:pt>
                <c:pt idx="729">
                  <c:v>0.37548459461330702</c:v>
                </c:pt>
                <c:pt idx="730">
                  <c:v>0.37556344865255697</c:v>
                </c:pt>
                <c:pt idx="731">
                  <c:v>0.37564230269180698</c:v>
                </c:pt>
                <c:pt idx="732">
                  <c:v>0.37572115673105699</c:v>
                </c:pt>
                <c:pt idx="733">
                  <c:v>0.375800010770307</c:v>
                </c:pt>
                <c:pt idx="734">
                  <c:v>0.37587886480955701</c:v>
                </c:pt>
                <c:pt idx="735">
                  <c:v>0.37595771884880702</c:v>
                </c:pt>
                <c:pt idx="736">
                  <c:v>0.37603657288805797</c:v>
                </c:pt>
                <c:pt idx="737">
                  <c:v>0.37611542692730798</c:v>
                </c:pt>
                <c:pt idx="738">
                  <c:v>0.37619428096655799</c:v>
                </c:pt>
                <c:pt idx="739">
                  <c:v>0.376273135005808</c:v>
                </c:pt>
                <c:pt idx="740">
                  <c:v>0.37635198904505801</c:v>
                </c:pt>
                <c:pt idx="741">
                  <c:v>0.37643084308430802</c:v>
                </c:pt>
                <c:pt idx="742">
                  <c:v>0.37650969712355797</c:v>
                </c:pt>
                <c:pt idx="743">
                  <c:v>0.37658855116280798</c:v>
                </c:pt>
                <c:pt idx="744">
                  <c:v>0.37666740520205799</c:v>
                </c:pt>
                <c:pt idx="745">
                  <c:v>0.376746259241308</c:v>
                </c:pt>
                <c:pt idx="746">
                  <c:v>0.37682511328055801</c:v>
                </c:pt>
                <c:pt idx="747">
                  <c:v>0.37690396731980802</c:v>
                </c:pt>
                <c:pt idx="748">
                  <c:v>0.37698282135905897</c:v>
                </c:pt>
                <c:pt idx="749">
                  <c:v>0.37706167539830898</c:v>
                </c:pt>
                <c:pt idx="750">
                  <c:v>0.37714052943755899</c:v>
                </c:pt>
                <c:pt idx="751">
                  <c:v>0.377219383476809</c:v>
                </c:pt>
                <c:pt idx="752">
                  <c:v>0.37729823751605901</c:v>
                </c:pt>
                <c:pt idx="753">
                  <c:v>0.37737709155530902</c:v>
                </c:pt>
                <c:pt idx="754">
                  <c:v>0.37745594559455897</c:v>
                </c:pt>
                <c:pt idx="755">
                  <c:v>0.37753479963380898</c:v>
                </c:pt>
                <c:pt idx="756">
                  <c:v>0.37761365367305899</c:v>
                </c:pt>
                <c:pt idx="757">
                  <c:v>0.377692507712309</c:v>
                </c:pt>
                <c:pt idx="758">
                  <c:v>0.37777136175155901</c:v>
                </c:pt>
                <c:pt idx="759">
                  <c:v>0.37785021579080902</c:v>
                </c:pt>
                <c:pt idx="760">
                  <c:v>0.37792906983005897</c:v>
                </c:pt>
                <c:pt idx="761">
                  <c:v>0.37800792386930998</c:v>
                </c:pt>
                <c:pt idx="762">
                  <c:v>0.37808677790855999</c:v>
                </c:pt>
                <c:pt idx="763">
                  <c:v>0.37816563194781</c:v>
                </c:pt>
                <c:pt idx="764">
                  <c:v>0.37824448598706001</c:v>
                </c:pt>
                <c:pt idx="765">
                  <c:v>0.37832334002631002</c:v>
                </c:pt>
                <c:pt idx="766">
                  <c:v>0.37840219406556003</c:v>
                </c:pt>
                <c:pt idx="767">
                  <c:v>0.37848104810480998</c:v>
                </c:pt>
                <c:pt idx="768">
                  <c:v>0.37855990214405999</c:v>
                </c:pt>
                <c:pt idx="769">
                  <c:v>0.37863875618331</c:v>
                </c:pt>
                <c:pt idx="770">
                  <c:v>0.37871761022256001</c:v>
                </c:pt>
                <c:pt idx="771">
                  <c:v>0.37879646426181002</c:v>
                </c:pt>
                <c:pt idx="772">
                  <c:v>0.37887531830106003</c:v>
                </c:pt>
                <c:pt idx="773">
                  <c:v>0.37895417234031098</c:v>
                </c:pt>
                <c:pt idx="774">
                  <c:v>0.37903302637956099</c:v>
                </c:pt>
                <c:pt idx="775">
                  <c:v>0.379111880418811</c:v>
                </c:pt>
                <c:pt idx="776">
                  <c:v>0.37919073445806101</c:v>
                </c:pt>
                <c:pt idx="777">
                  <c:v>0.37926958849731102</c:v>
                </c:pt>
                <c:pt idx="778">
                  <c:v>0.37934844253656103</c:v>
                </c:pt>
                <c:pt idx="779">
                  <c:v>0.37942729657581098</c:v>
                </c:pt>
                <c:pt idx="780">
                  <c:v>0.37950615061506099</c:v>
                </c:pt>
                <c:pt idx="781">
                  <c:v>0.379585004654311</c:v>
                </c:pt>
                <c:pt idx="782">
                  <c:v>0.37966385869356101</c:v>
                </c:pt>
                <c:pt idx="783">
                  <c:v>0.37974271273281102</c:v>
                </c:pt>
                <c:pt idx="784">
                  <c:v>0.37982156677206103</c:v>
                </c:pt>
                <c:pt idx="785">
                  <c:v>0.37990042081131098</c:v>
                </c:pt>
                <c:pt idx="786">
                  <c:v>0.37997927485056199</c:v>
                </c:pt>
                <c:pt idx="787">
                  <c:v>0.380058128889812</c:v>
                </c:pt>
                <c:pt idx="788">
                  <c:v>0.38013698292906201</c:v>
                </c:pt>
                <c:pt idx="789">
                  <c:v>0.38021583696831202</c:v>
                </c:pt>
                <c:pt idx="790">
                  <c:v>0.38029469100756202</c:v>
                </c:pt>
                <c:pt idx="791">
                  <c:v>0.38037354504681198</c:v>
                </c:pt>
                <c:pt idx="792">
                  <c:v>0.38045239908606199</c:v>
                </c:pt>
                <c:pt idx="793">
                  <c:v>0.380531253125312</c:v>
                </c:pt>
                <c:pt idx="794">
                  <c:v>0.38061010716456201</c:v>
                </c:pt>
                <c:pt idx="795">
                  <c:v>0.38068896120381202</c:v>
                </c:pt>
                <c:pt idx="796">
                  <c:v>0.38076781524306202</c:v>
                </c:pt>
                <c:pt idx="797">
                  <c:v>0.38084666928231198</c:v>
                </c:pt>
                <c:pt idx="798">
                  <c:v>0.38092552332156199</c:v>
                </c:pt>
                <c:pt idx="799">
                  <c:v>0.381004377360813</c:v>
                </c:pt>
                <c:pt idx="800">
                  <c:v>0.38108323140006301</c:v>
                </c:pt>
                <c:pt idx="801">
                  <c:v>0.38116208543931301</c:v>
                </c:pt>
                <c:pt idx="802">
                  <c:v>0.38124093947856302</c:v>
                </c:pt>
                <c:pt idx="803">
                  <c:v>0.38131979351781298</c:v>
                </c:pt>
                <c:pt idx="804">
                  <c:v>0.38139864755706299</c:v>
                </c:pt>
                <c:pt idx="805">
                  <c:v>0.381477501596313</c:v>
                </c:pt>
                <c:pt idx="806">
                  <c:v>0.381556355635563</c:v>
                </c:pt>
                <c:pt idx="807">
                  <c:v>0.38163520967481301</c:v>
                </c:pt>
                <c:pt idx="808">
                  <c:v>0.38171406371406302</c:v>
                </c:pt>
                <c:pt idx="809">
                  <c:v>0.38179291775331298</c:v>
                </c:pt>
                <c:pt idx="810">
                  <c:v>0.38187177179256299</c:v>
                </c:pt>
                <c:pt idx="811">
                  <c:v>0.381950625831813</c:v>
                </c:pt>
                <c:pt idx="812">
                  <c:v>0.382029479871064</c:v>
                </c:pt>
                <c:pt idx="813">
                  <c:v>0.38210833391031401</c:v>
                </c:pt>
                <c:pt idx="814">
                  <c:v>0.38218718794956402</c:v>
                </c:pt>
                <c:pt idx="815">
                  <c:v>0.38226604198881398</c:v>
                </c:pt>
                <c:pt idx="816">
                  <c:v>0.38234489602806399</c:v>
                </c:pt>
                <c:pt idx="817">
                  <c:v>0.38242375006731399</c:v>
                </c:pt>
                <c:pt idx="818">
                  <c:v>0.382502604106564</c:v>
                </c:pt>
                <c:pt idx="819">
                  <c:v>0.38258145814581401</c:v>
                </c:pt>
                <c:pt idx="820">
                  <c:v>0.38266031218506402</c:v>
                </c:pt>
                <c:pt idx="821">
                  <c:v>0.38273916622431398</c:v>
                </c:pt>
                <c:pt idx="822">
                  <c:v>0.38281802026356399</c:v>
                </c:pt>
                <c:pt idx="823">
                  <c:v>0.38289687430281399</c:v>
                </c:pt>
                <c:pt idx="824">
                  <c:v>0.382975728342065</c:v>
                </c:pt>
                <c:pt idx="825">
                  <c:v>0.38305458238131501</c:v>
                </c:pt>
                <c:pt idx="826">
                  <c:v>0.38313343642056502</c:v>
                </c:pt>
                <c:pt idx="827">
                  <c:v>0.38321229045981497</c:v>
                </c:pt>
                <c:pt idx="828">
                  <c:v>0.38329114449906498</c:v>
                </c:pt>
                <c:pt idx="829">
                  <c:v>0.38336999853831499</c:v>
                </c:pt>
                <c:pt idx="830">
                  <c:v>0.383448852577565</c:v>
                </c:pt>
                <c:pt idx="831">
                  <c:v>0.38352770661681501</c:v>
                </c:pt>
                <c:pt idx="832">
                  <c:v>0.38360656065606502</c:v>
                </c:pt>
                <c:pt idx="833">
                  <c:v>0.38368541469531497</c:v>
                </c:pt>
                <c:pt idx="834">
                  <c:v>0.38376426873456498</c:v>
                </c:pt>
                <c:pt idx="835">
                  <c:v>0.38384312277381499</c:v>
                </c:pt>
                <c:pt idx="836">
                  <c:v>0.383921976813065</c:v>
                </c:pt>
                <c:pt idx="837">
                  <c:v>0.38400083085231601</c:v>
                </c:pt>
                <c:pt idx="838">
                  <c:v>0.38407968489156602</c:v>
                </c:pt>
                <c:pt idx="839">
                  <c:v>0.38415853893081597</c:v>
                </c:pt>
                <c:pt idx="840">
                  <c:v>0.38423739297006598</c:v>
                </c:pt>
                <c:pt idx="841">
                  <c:v>0.38431624700931599</c:v>
                </c:pt>
                <c:pt idx="842">
                  <c:v>0.384395101048566</c:v>
                </c:pt>
                <c:pt idx="843">
                  <c:v>0.38447395508781601</c:v>
                </c:pt>
                <c:pt idx="844">
                  <c:v>0.38455280912706602</c:v>
                </c:pt>
                <c:pt idx="845">
                  <c:v>0.38463166316631597</c:v>
                </c:pt>
                <c:pt idx="846">
                  <c:v>0.38471051720556598</c:v>
                </c:pt>
                <c:pt idx="847">
                  <c:v>0.38478937124481599</c:v>
                </c:pt>
                <c:pt idx="848">
                  <c:v>0.384868225284066</c:v>
                </c:pt>
                <c:pt idx="849">
                  <c:v>0.38494707932331601</c:v>
                </c:pt>
                <c:pt idx="850">
                  <c:v>0.38502593336256702</c:v>
                </c:pt>
                <c:pt idx="851">
                  <c:v>0.38510478740181697</c:v>
                </c:pt>
                <c:pt idx="852">
                  <c:v>0.38518364144106698</c:v>
                </c:pt>
                <c:pt idx="853">
                  <c:v>0.38526249548031699</c:v>
                </c:pt>
                <c:pt idx="854">
                  <c:v>0.385341349519567</c:v>
                </c:pt>
                <c:pt idx="855">
                  <c:v>0.38542020355881701</c:v>
                </c:pt>
                <c:pt idx="856">
                  <c:v>0.38549905759806702</c:v>
                </c:pt>
                <c:pt idx="857">
                  <c:v>0.38557791163731697</c:v>
                </c:pt>
                <c:pt idx="858">
                  <c:v>0.38565676567656698</c:v>
                </c:pt>
                <c:pt idx="859">
                  <c:v>0.38573561971581699</c:v>
                </c:pt>
                <c:pt idx="860">
                  <c:v>0.385814473755067</c:v>
                </c:pt>
                <c:pt idx="861">
                  <c:v>0.38589332779431701</c:v>
                </c:pt>
                <c:pt idx="862">
                  <c:v>0.38597218183356702</c:v>
                </c:pt>
                <c:pt idx="863">
                  <c:v>0.38605103587281803</c:v>
                </c:pt>
                <c:pt idx="864">
                  <c:v>0.38612988991206798</c:v>
                </c:pt>
                <c:pt idx="865">
                  <c:v>0.38620874395131799</c:v>
                </c:pt>
                <c:pt idx="866">
                  <c:v>0.386287597990568</c:v>
                </c:pt>
                <c:pt idx="867">
                  <c:v>0.38636645202981801</c:v>
                </c:pt>
                <c:pt idx="868">
                  <c:v>0.38644530606906802</c:v>
                </c:pt>
                <c:pt idx="869">
                  <c:v>0.38652416010831803</c:v>
                </c:pt>
                <c:pt idx="870">
                  <c:v>0.38660301414756798</c:v>
                </c:pt>
                <c:pt idx="871">
                  <c:v>0.38668186818681799</c:v>
                </c:pt>
                <c:pt idx="872">
                  <c:v>0.386760722226068</c:v>
                </c:pt>
                <c:pt idx="873">
                  <c:v>0.38683957626531801</c:v>
                </c:pt>
                <c:pt idx="874">
                  <c:v>0.38691843030456802</c:v>
                </c:pt>
                <c:pt idx="875">
                  <c:v>0.38699728434381903</c:v>
                </c:pt>
                <c:pt idx="876">
                  <c:v>0.38707613838306898</c:v>
                </c:pt>
                <c:pt idx="877">
                  <c:v>0.38715499242231899</c:v>
                </c:pt>
                <c:pt idx="878">
                  <c:v>0.387233846461569</c:v>
                </c:pt>
                <c:pt idx="879">
                  <c:v>0.38731270050081901</c:v>
                </c:pt>
                <c:pt idx="880">
                  <c:v>0.38739155454006902</c:v>
                </c:pt>
                <c:pt idx="881">
                  <c:v>0.38747040857931903</c:v>
                </c:pt>
                <c:pt idx="882">
                  <c:v>0.38754926261856898</c:v>
                </c:pt>
                <c:pt idx="883">
                  <c:v>0.38762811665781899</c:v>
                </c:pt>
                <c:pt idx="884">
                  <c:v>0.387706970697069</c:v>
                </c:pt>
                <c:pt idx="885">
                  <c:v>0.38778582473631901</c:v>
                </c:pt>
                <c:pt idx="886">
                  <c:v>0.38786467877556902</c:v>
                </c:pt>
                <c:pt idx="887">
                  <c:v>0.38794353281481903</c:v>
                </c:pt>
                <c:pt idx="888">
                  <c:v>0.38802238685406998</c:v>
                </c:pt>
                <c:pt idx="889">
                  <c:v>0.38810124089331999</c:v>
                </c:pt>
                <c:pt idx="890">
                  <c:v>0.38818009493257</c:v>
                </c:pt>
                <c:pt idx="891">
                  <c:v>0.38825894897182001</c:v>
                </c:pt>
                <c:pt idx="892">
                  <c:v>0.38833780301107002</c:v>
                </c:pt>
                <c:pt idx="893">
                  <c:v>0.38841665705032002</c:v>
                </c:pt>
                <c:pt idx="894">
                  <c:v>0.38849551108956998</c:v>
                </c:pt>
                <c:pt idx="895">
                  <c:v>0.38857436512881999</c:v>
                </c:pt>
                <c:pt idx="896">
                  <c:v>0.38865321916807</c:v>
                </c:pt>
                <c:pt idx="897">
                  <c:v>0.38873207320732001</c:v>
                </c:pt>
                <c:pt idx="898">
                  <c:v>0.38881092724657002</c:v>
                </c:pt>
                <c:pt idx="899">
                  <c:v>0.38888978128582002</c:v>
                </c:pt>
                <c:pt idx="900">
                  <c:v>0.38896863532507098</c:v>
                </c:pt>
                <c:pt idx="901">
                  <c:v>0.38904748936432099</c:v>
                </c:pt>
                <c:pt idx="902">
                  <c:v>0.389126343403571</c:v>
                </c:pt>
                <c:pt idx="903">
                  <c:v>0.389205197442821</c:v>
                </c:pt>
                <c:pt idx="904">
                  <c:v>0.38928405148207101</c:v>
                </c:pt>
                <c:pt idx="905">
                  <c:v>0.38936290552132102</c:v>
                </c:pt>
                <c:pt idx="906">
                  <c:v>0.38944175956057098</c:v>
                </c:pt>
                <c:pt idx="907">
                  <c:v>0.38952061359982099</c:v>
                </c:pt>
                <c:pt idx="908">
                  <c:v>0.389599467639071</c:v>
                </c:pt>
                <c:pt idx="909">
                  <c:v>0.389678321678321</c:v>
                </c:pt>
                <c:pt idx="910">
                  <c:v>0.38975717571757101</c:v>
                </c:pt>
                <c:pt idx="911">
                  <c:v>0.38983602975682102</c:v>
                </c:pt>
                <c:pt idx="912">
                  <c:v>0.38991488379607098</c:v>
                </c:pt>
                <c:pt idx="913">
                  <c:v>0.38999373783532199</c:v>
                </c:pt>
                <c:pt idx="914">
                  <c:v>0.39007259187457199</c:v>
                </c:pt>
                <c:pt idx="915">
                  <c:v>0.390151445913822</c:v>
                </c:pt>
                <c:pt idx="916">
                  <c:v>0.39023029995307201</c:v>
                </c:pt>
                <c:pt idx="917">
                  <c:v>0.39030915399232202</c:v>
                </c:pt>
                <c:pt idx="918">
                  <c:v>0.39038800803157198</c:v>
                </c:pt>
                <c:pt idx="919">
                  <c:v>0.39046686207082199</c:v>
                </c:pt>
                <c:pt idx="920">
                  <c:v>0.39054571611007199</c:v>
                </c:pt>
                <c:pt idx="921">
                  <c:v>0.390624570149322</c:v>
                </c:pt>
                <c:pt idx="922">
                  <c:v>0.39070342418857201</c:v>
                </c:pt>
                <c:pt idx="923">
                  <c:v>0.39078227822782202</c:v>
                </c:pt>
                <c:pt idx="924">
                  <c:v>0.39086113226707198</c:v>
                </c:pt>
                <c:pt idx="925">
                  <c:v>0.39093998630632298</c:v>
                </c:pt>
                <c:pt idx="926">
                  <c:v>0.39101884034557299</c:v>
                </c:pt>
                <c:pt idx="927">
                  <c:v>0.391097694384823</c:v>
                </c:pt>
                <c:pt idx="928">
                  <c:v>0.39117654842407301</c:v>
                </c:pt>
                <c:pt idx="929">
                  <c:v>0.39125540246332302</c:v>
                </c:pt>
                <c:pt idx="930">
                  <c:v>0.39133425650257297</c:v>
                </c:pt>
                <c:pt idx="931">
                  <c:v>0.39141311054182298</c:v>
                </c:pt>
                <c:pt idx="932">
                  <c:v>0.39149196458107299</c:v>
                </c:pt>
                <c:pt idx="933">
                  <c:v>0.391570818620323</c:v>
                </c:pt>
                <c:pt idx="934">
                  <c:v>0.39164967265957301</c:v>
                </c:pt>
                <c:pt idx="935">
                  <c:v>0.39172852669882302</c:v>
                </c:pt>
                <c:pt idx="936">
                  <c:v>0.39180738073807297</c:v>
                </c:pt>
                <c:pt idx="937">
                  <c:v>0.39188623477732298</c:v>
                </c:pt>
                <c:pt idx="938">
                  <c:v>0.39196508881657399</c:v>
                </c:pt>
                <c:pt idx="939">
                  <c:v>0.392043942855824</c:v>
                </c:pt>
                <c:pt idx="940">
                  <c:v>0.39212279689507401</c:v>
                </c:pt>
                <c:pt idx="941">
                  <c:v>0.39220165093432402</c:v>
                </c:pt>
                <c:pt idx="942">
                  <c:v>0.39228050497357397</c:v>
                </c:pt>
                <c:pt idx="943">
                  <c:v>0.39235935901282398</c:v>
                </c:pt>
                <c:pt idx="944">
                  <c:v>0.39243821305207399</c:v>
                </c:pt>
                <c:pt idx="945">
                  <c:v>0.392517067091324</c:v>
                </c:pt>
                <c:pt idx="946">
                  <c:v>0.39259592113057401</c:v>
                </c:pt>
                <c:pt idx="947">
                  <c:v>0.39267477516982402</c:v>
                </c:pt>
                <c:pt idx="948">
                  <c:v>0.39275362920907397</c:v>
                </c:pt>
                <c:pt idx="949">
                  <c:v>0.39283248324832398</c:v>
                </c:pt>
                <c:pt idx="950">
                  <c:v>0.39291133728757399</c:v>
                </c:pt>
                <c:pt idx="951">
                  <c:v>0.392990191326825</c:v>
                </c:pt>
                <c:pt idx="952">
                  <c:v>0.39306904536607501</c:v>
                </c:pt>
                <c:pt idx="953">
                  <c:v>0.39314789940532502</c:v>
                </c:pt>
                <c:pt idx="954">
                  <c:v>0.39322675344457497</c:v>
                </c:pt>
                <c:pt idx="955">
                  <c:v>0.39330560748382498</c:v>
                </c:pt>
                <c:pt idx="956">
                  <c:v>0.39338446152307499</c:v>
                </c:pt>
                <c:pt idx="957">
                  <c:v>0.393463315562325</c:v>
                </c:pt>
                <c:pt idx="958">
                  <c:v>0.39354216960157501</c:v>
                </c:pt>
                <c:pt idx="959">
                  <c:v>0.39362102364082502</c:v>
                </c:pt>
                <c:pt idx="960">
                  <c:v>0.39369987768007503</c:v>
                </c:pt>
                <c:pt idx="961">
                  <c:v>0.39377873171932498</c:v>
                </c:pt>
                <c:pt idx="962">
                  <c:v>0.39385758575857499</c:v>
                </c:pt>
                <c:pt idx="963">
                  <c:v>0.393936439797825</c:v>
                </c:pt>
                <c:pt idx="964">
                  <c:v>0.39401529383707601</c:v>
                </c:pt>
                <c:pt idx="965">
                  <c:v>0.39409414787632602</c:v>
                </c:pt>
                <c:pt idx="966">
                  <c:v>0.39417300191557603</c:v>
                </c:pt>
                <c:pt idx="967">
                  <c:v>0.39425185595482598</c:v>
                </c:pt>
                <c:pt idx="968">
                  <c:v>0.39433070999407599</c:v>
                </c:pt>
                <c:pt idx="969">
                  <c:v>0.394409564033326</c:v>
                </c:pt>
                <c:pt idx="970">
                  <c:v>0.39448841807257601</c:v>
                </c:pt>
                <c:pt idx="971">
                  <c:v>0.39456727211182602</c:v>
                </c:pt>
                <c:pt idx="972">
                  <c:v>0.39464612615107603</c:v>
                </c:pt>
                <c:pt idx="973">
                  <c:v>0.39472498019032598</c:v>
                </c:pt>
                <c:pt idx="974">
                  <c:v>0.39480383422957599</c:v>
                </c:pt>
                <c:pt idx="975">
                  <c:v>0.394882688268826</c:v>
                </c:pt>
                <c:pt idx="976">
                  <c:v>0.39496154230807701</c:v>
                </c:pt>
                <c:pt idx="977">
                  <c:v>0.39504039634732702</c:v>
                </c:pt>
                <c:pt idx="978">
                  <c:v>0.39511925038657703</c:v>
                </c:pt>
                <c:pt idx="979">
                  <c:v>0.39519810442582698</c:v>
                </c:pt>
                <c:pt idx="980">
                  <c:v>0.39527695846507699</c:v>
                </c:pt>
                <c:pt idx="981">
                  <c:v>0.395355812504327</c:v>
                </c:pt>
                <c:pt idx="982">
                  <c:v>0.39543466654357701</c:v>
                </c:pt>
                <c:pt idx="983">
                  <c:v>0.39551352058282702</c:v>
                </c:pt>
                <c:pt idx="984">
                  <c:v>0.39559237462207703</c:v>
                </c:pt>
                <c:pt idx="985">
                  <c:v>0.39567122866132698</c:v>
                </c:pt>
                <c:pt idx="986">
                  <c:v>0.39575008270057699</c:v>
                </c:pt>
                <c:pt idx="987">
                  <c:v>0.395828936739827</c:v>
                </c:pt>
                <c:pt idx="988">
                  <c:v>0.39590779077907701</c:v>
                </c:pt>
                <c:pt idx="989">
                  <c:v>0.39598664481832802</c:v>
                </c:pt>
                <c:pt idx="990">
                  <c:v>0.39606549885757802</c:v>
                </c:pt>
                <c:pt idx="991">
                  <c:v>0.39614435289682798</c:v>
                </c:pt>
                <c:pt idx="992">
                  <c:v>0.39622320693607799</c:v>
                </c:pt>
                <c:pt idx="993">
                  <c:v>0.396302060975328</c:v>
                </c:pt>
                <c:pt idx="994">
                  <c:v>0.39638091501457801</c:v>
                </c:pt>
                <c:pt idx="995">
                  <c:v>0.39645976905382802</c:v>
                </c:pt>
                <c:pt idx="996">
                  <c:v>0.39653862309307802</c:v>
                </c:pt>
                <c:pt idx="997">
                  <c:v>0.39661747713232798</c:v>
                </c:pt>
                <c:pt idx="998">
                  <c:v>0.39669633117157799</c:v>
                </c:pt>
                <c:pt idx="999">
                  <c:v>0.396775185210828</c:v>
                </c:pt>
                <c:pt idx="1000">
                  <c:v>0.39685403925007801</c:v>
                </c:pt>
                <c:pt idx="1001">
                  <c:v>0.39693289328932801</c:v>
                </c:pt>
                <c:pt idx="1002">
                  <c:v>0.39701174732857902</c:v>
                </c:pt>
                <c:pt idx="1003">
                  <c:v>0.39709060136782898</c:v>
                </c:pt>
                <c:pt idx="1004">
                  <c:v>0.39716945540707899</c:v>
                </c:pt>
                <c:pt idx="1005">
                  <c:v>0.397248309446329</c:v>
                </c:pt>
                <c:pt idx="1006">
                  <c:v>0.397327163485579</c:v>
                </c:pt>
                <c:pt idx="1007">
                  <c:v>0.39740601752482901</c:v>
                </c:pt>
                <c:pt idx="1008">
                  <c:v>0.39748487156407902</c:v>
                </c:pt>
                <c:pt idx="1009">
                  <c:v>0.39756372560332898</c:v>
                </c:pt>
                <c:pt idx="1010">
                  <c:v>0.39764257964257899</c:v>
                </c:pt>
                <c:pt idx="1011">
                  <c:v>0.397721433681829</c:v>
                </c:pt>
                <c:pt idx="1012">
                  <c:v>0.397800287721079</c:v>
                </c:pt>
                <c:pt idx="1013">
                  <c:v>0.39787914176032901</c:v>
                </c:pt>
                <c:pt idx="1014">
                  <c:v>0.39795799579957902</c:v>
                </c:pt>
                <c:pt idx="1015">
                  <c:v>0.39803684983882998</c:v>
                </c:pt>
                <c:pt idx="1016">
                  <c:v>0.39811570387807999</c:v>
                </c:pt>
                <c:pt idx="1017">
                  <c:v>0.39819455791732999</c:v>
                </c:pt>
                <c:pt idx="1018">
                  <c:v>0.39827341195658</c:v>
                </c:pt>
                <c:pt idx="1019">
                  <c:v>0.39835226599583001</c:v>
                </c:pt>
                <c:pt idx="1020">
                  <c:v>0.39843112003508002</c:v>
                </c:pt>
                <c:pt idx="1021">
                  <c:v>0.39850997407432998</c:v>
                </c:pt>
                <c:pt idx="1022">
                  <c:v>0.39858882811357998</c:v>
                </c:pt>
                <c:pt idx="1023">
                  <c:v>0.39866768215282999</c:v>
                </c:pt>
                <c:pt idx="1024">
                  <c:v>0.39874653619208</c:v>
                </c:pt>
                <c:pt idx="1025">
                  <c:v>0.39882539023133001</c:v>
                </c:pt>
                <c:pt idx="1026">
                  <c:v>0.39890424427058002</c:v>
                </c:pt>
                <c:pt idx="1027">
                  <c:v>0.39898309830983097</c:v>
                </c:pt>
                <c:pt idx="1028">
                  <c:v>0.39906195234908098</c:v>
                </c:pt>
                <c:pt idx="1029">
                  <c:v>0.39914080638833099</c:v>
                </c:pt>
                <c:pt idx="1030">
                  <c:v>0.399219660427581</c:v>
                </c:pt>
                <c:pt idx="1031">
                  <c:v>0.39929851446683101</c:v>
                </c:pt>
                <c:pt idx="1032">
                  <c:v>0.39937736850608102</c:v>
                </c:pt>
                <c:pt idx="1033">
                  <c:v>0.39945622254533097</c:v>
                </c:pt>
                <c:pt idx="1034">
                  <c:v>0.39953507658458098</c:v>
                </c:pt>
                <c:pt idx="1035">
                  <c:v>0.39961393062383099</c:v>
                </c:pt>
                <c:pt idx="1036">
                  <c:v>0.399692784663081</c:v>
                </c:pt>
                <c:pt idx="1037">
                  <c:v>0.39977163870233101</c:v>
                </c:pt>
                <c:pt idx="1038">
                  <c:v>0.39985049274158102</c:v>
                </c:pt>
                <c:pt idx="1039">
                  <c:v>0.39992934678083197</c:v>
                </c:pt>
                <c:pt idx="1040">
                  <c:v>0.40001160116011603</c:v>
                </c:pt>
                <c:pt idx="1041">
                  <c:v>0.40012315077661598</c:v>
                </c:pt>
                <c:pt idx="1042">
                  <c:v>0.40023470039311598</c:v>
                </c:pt>
                <c:pt idx="1043">
                  <c:v>0.40034625000961599</c:v>
                </c:pt>
                <c:pt idx="1044">
                  <c:v>0.400457799626116</c:v>
                </c:pt>
                <c:pt idx="1045">
                  <c:v>0.400569349242616</c:v>
                </c:pt>
                <c:pt idx="1046">
                  <c:v>0.40068089885911601</c:v>
                </c:pt>
                <c:pt idx="1047">
                  <c:v>0.40079244847561601</c:v>
                </c:pt>
                <c:pt idx="1048">
                  <c:v>0.40090399809211602</c:v>
                </c:pt>
                <c:pt idx="1049">
                  <c:v>0.40101554770861703</c:v>
                </c:pt>
                <c:pt idx="1050">
                  <c:v>0.40112709732511698</c:v>
                </c:pt>
                <c:pt idx="1051">
                  <c:v>0.40123864694161698</c:v>
                </c:pt>
                <c:pt idx="1052">
                  <c:v>0.40135019655811699</c:v>
                </c:pt>
                <c:pt idx="1053">
                  <c:v>0.401461746174617</c:v>
                </c:pt>
                <c:pt idx="1054">
                  <c:v>0.401573295791117</c:v>
                </c:pt>
                <c:pt idx="1055">
                  <c:v>0.40168484540761701</c:v>
                </c:pt>
                <c:pt idx="1056">
                  <c:v>0.40179639502411701</c:v>
                </c:pt>
                <c:pt idx="1057">
                  <c:v>0.40190794464061702</c:v>
                </c:pt>
                <c:pt idx="1058">
                  <c:v>0.40201949425711803</c:v>
                </c:pt>
                <c:pt idx="1059">
                  <c:v>0.40213104387361798</c:v>
                </c:pt>
                <c:pt idx="1060">
                  <c:v>0.40224259349011798</c:v>
                </c:pt>
                <c:pt idx="1061">
                  <c:v>0.40235414310661799</c:v>
                </c:pt>
                <c:pt idx="1062">
                  <c:v>0.402465692723118</c:v>
                </c:pt>
                <c:pt idx="1063">
                  <c:v>0.402577242339618</c:v>
                </c:pt>
                <c:pt idx="1064">
                  <c:v>0.40268879195611801</c:v>
                </c:pt>
                <c:pt idx="1065">
                  <c:v>0.40280034157261801</c:v>
                </c:pt>
                <c:pt idx="1066">
                  <c:v>0.40291189118911802</c:v>
                </c:pt>
                <c:pt idx="1067">
                  <c:v>0.40302344080561903</c:v>
                </c:pt>
                <c:pt idx="1068">
                  <c:v>0.40313499042211898</c:v>
                </c:pt>
                <c:pt idx="1069">
                  <c:v>0.40324654003861898</c:v>
                </c:pt>
                <c:pt idx="1070">
                  <c:v>0.40335808965511899</c:v>
                </c:pt>
                <c:pt idx="1071">
                  <c:v>0.403469639271619</c:v>
                </c:pt>
                <c:pt idx="1072">
                  <c:v>0.403581188888119</c:v>
                </c:pt>
                <c:pt idx="1073">
                  <c:v>0.40369273850461901</c:v>
                </c:pt>
                <c:pt idx="1074">
                  <c:v>0.40380428812111901</c:v>
                </c:pt>
                <c:pt idx="1075">
                  <c:v>0.40391583773761902</c:v>
                </c:pt>
                <c:pt idx="1076">
                  <c:v>0.40402738735412003</c:v>
                </c:pt>
                <c:pt idx="1077">
                  <c:v>0.40413893697061998</c:v>
                </c:pt>
                <c:pt idx="1078">
                  <c:v>0.40425048658711998</c:v>
                </c:pt>
                <c:pt idx="1079">
                  <c:v>0.40436203620361999</c:v>
                </c:pt>
                <c:pt idx="1080">
                  <c:v>0.40447358582012</c:v>
                </c:pt>
                <c:pt idx="1081">
                  <c:v>0.40458513543662</c:v>
                </c:pt>
                <c:pt idx="1082">
                  <c:v>0.40469668505312001</c:v>
                </c:pt>
                <c:pt idx="1083">
                  <c:v>0.40480823466962002</c:v>
                </c:pt>
                <c:pt idx="1084">
                  <c:v>0.40491978428612002</c:v>
                </c:pt>
                <c:pt idx="1085">
                  <c:v>0.40503133390262103</c:v>
                </c:pt>
                <c:pt idx="1086">
                  <c:v>0.40514288351912098</c:v>
                </c:pt>
                <c:pt idx="1087">
                  <c:v>0.40525443313562098</c:v>
                </c:pt>
                <c:pt idx="1088">
                  <c:v>0.40536598275212099</c:v>
                </c:pt>
                <c:pt idx="1089">
                  <c:v>0.405477532368621</c:v>
                </c:pt>
                <c:pt idx="1090">
                  <c:v>0.405589081985121</c:v>
                </c:pt>
                <c:pt idx="1091">
                  <c:v>0.40570063160162101</c:v>
                </c:pt>
                <c:pt idx="1092">
                  <c:v>0.40581218121812102</c:v>
                </c:pt>
                <c:pt idx="1093">
                  <c:v>0.40592373083462102</c:v>
                </c:pt>
                <c:pt idx="1094">
                  <c:v>0.40603528045112203</c:v>
                </c:pt>
                <c:pt idx="1095">
                  <c:v>0.40614683006762198</c:v>
                </c:pt>
                <c:pt idx="1096">
                  <c:v>0.40625837968412198</c:v>
                </c:pt>
                <c:pt idx="1097">
                  <c:v>0.40636992930062199</c:v>
                </c:pt>
                <c:pt idx="1098">
                  <c:v>0.406481478917122</c:v>
                </c:pt>
                <c:pt idx="1099">
                  <c:v>0.406593028533622</c:v>
                </c:pt>
                <c:pt idx="1100">
                  <c:v>0.40670457815012201</c:v>
                </c:pt>
                <c:pt idx="1101">
                  <c:v>0.40681612776662202</c:v>
                </c:pt>
                <c:pt idx="1102">
                  <c:v>0.40692767738312202</c:v>
                </c:pt>
                <c:pt idx="1103">
                  <c:v>0.40703922699962303</c:v>
                </c:pt>
                <c:pt idx="1104">
                  <c:v>0.40715077661612298</c:v>
                </c:pt>
                <c:pt idx="1105">
                  <c:v>0.40726232623262298</c:v>
                </c:pt>
                <c:pt idx="1106">
                  <c:v>0.40737387584912299</c:v>
                </c:pt>
                <c:pt idx="1107">
                  <c:v>0.407485425465623</c:v>
                </c:pt>
                <c:pt idx="1108">
                  <c:v>0.407596975082123</c:v>
                </c:pt>
                <c:pt idx="1109">
                  <c:v>0.40770852469862301</c:v>
                </c:pt>
                <c:pt idx="1110">
                  <c:v>0.40782007431512302</c:v>
                </c:pt>
                <c:pt idx="1111">
                  <c:v>0.40793162393162302</c:v>
                </c:pt>
                <c:pt idx="1112">
                  <c:v>0.40804317354812403</c:v>
                </c:pt>
                <c:pt idx="1113">
                  <c:v>0.40815472316462398</c:v>
                </c:pt>
                <c:pt idx="1114">
                  <c:v>0.40826627278112398</c:v>
                </c:pt>
                <c:pt idx="1115">
                  <c:v>0.40837782239762399</c:v>
                </c:pt>
                <c:pt idx="1116">
                  <c:v>0.408489372014124</c:v>
                </c:pt>
                <c:pt idx="1117">
                  <c:v>0.408600921630624</c:v>
                </c:pt>
                <c:pt idx="1118">
                  <c:v>0.40871247124712401</c:v>
                </c:pt>
                <c:pt idx="1119">
                  <c:v>0.40882402086362402</c:v>
                </c:pt>
                <c:pt idx="1120">
                  <c:v>0.40893557048012402</c:v>
                </c:pt>
                <c:pt idx="1121">
                  <c:v>0.40904712009662503</c:v>
                </c:pt>
                <c:pt idx="1122">
                  <c:v>0.40915866971312498</c:v>
                </c:pt>
                <c:pt idx="1123">
                  <c:v>0.40927021932962498</c:v>
                </c:pt>
                <c:pt idx="1124">
                  <c:v>0.40938176894612499</c:v>
                </c:pt>
                <c:pt idx="1125">
                  <c:v>0.409493318562625</c:v>
                </c:pt>
                <c:pt idx="1126">
                  <c:v>0.409604868179125</c:v>
                </c:pt>
                <c:pt idx="1127">
                  <c:v>0.40971641779562501</c:v>
                </c:pt>
                <c:pt idx="1128">
                  <c:v>0.40982796741212502</c:v>
                </c:pt>
                <c:pt idx="1129">
                  <c:v>0.40993951702862502</c:v>
                </c:pt>
                <c:pt idx="1130">
                  <c:v>0.41005106664512603</c:v>
                </c:pt>
                <c:pt idx="1131">
                  <c:v>0.41016261626162598</c:v>
                </c:pt>
                <c:pt idx="1132">
                  <c:v>0.41027416587812598</c:v>
                </c:pt>
                <c:pt idx="1133">
                  <c:v>0.41038571549462599</c:v>
                </c:pt>
                <c:pt idx="1134">
                  <c:v>0.410497265111126</c:v>
                </c:pt>
                <c:pt idx="1135">
                  <c:v>0.410608814727626</c:v>
                </c:pt>
                <c:pt idx="1136">
                  <c:v>0.41072036434412601</c:v>
                </c:pt>
                <c:pt idx="1137">
                  <c:v>0.41083191396062602</c:v>
                </c:pt>
                <c:pt idx="1138">
                  <c:v>0.41094346357712602</c:v>
                </c:pt>
                <c:pt idx="1139">
                  <c:v>0.41105501319362697</c:v>
                </c:pt>
                <c:pt idx="1140">
                  <c:v>0.41116656281012698</c:v>
                </c:pt>
                <c:pt idx="1141">
                  <c:v>0.41127811242662698</c:v>
                </c:pt>
                <c:pt idx="1142">
                  <c:v>0.41138966204312699</c:v>
                </c:pt>
                <c:pt idx="1143">
                  <c:v>0.411501211659627</c:v>
                </c:pt>
                <c:pt idx="1144">
                  <c:v>0.411612761276127</c:v>
                </c:pt>
                <c:pt idx="1145">
                  <c:v>0.41172431089262701</c:v>
                </c:pt>
                <c:pt idx="1146">
                  <c:v>0.41183586050912702</c:v>
                </c:pt>
                <c:pt idx="1147">
                  <c:v>0.41194741012562702</c:v>
                </c:pt>
                <c:pt idx="1148">
                  <c:v>0.41205895974212797</c:v>
                </c:pt>
                <c:pt idx="1149">
                  <c:v>0.41217050935862798</c:v>
                </c:pt>
                <c:pt idx="1150">
                  <c:v>0.41228205897512799</c:v>
                </c:pt>
                <c:pt idx="1151">
                  <c:v>0.41239360859162799</c:v>
                </c:pt>
                <c:pt idx="1152">
                  <c:v>0.412505158208128</c:v>
                </c:pt>
                <c:pt idx="1153">
                  <c:v>0.412616707824628</c:v>
                </c:pt>
                <c:pt idx="1154">
                  <c:v>0.41272825744112801</c:v>
                </c:pt>
                <c:pt idx="1155">
                  <c:v>0.41283980705762802</c:v>
                </c:pt>
                <c:pt idx="1156">
                  <c:v>0.41295135667412802</c:v>
                </c:pt>
                <c:pt idx="1157">
                  <c:v>0.41306290629062897</c:v>
                </c:pt>
                <c:pt idx="1158">
                  <c:v>0.41317445590712898</c:v>
                </c:pt>
                <c:pt idx="1159">
                  <c:v>0.41328600552362899</c:v>
                </c:pt>
                <c:pt idx="1160">
                  <c:v>0.41339755514012899</c:v>
                </c:pt>
                <c:pt idx="1161">
                  <c:v>0.413509104756629</c:v>
                </c:pt>
                <c:pt idx="1162">
                  <c:v>0.413620654373129</c:v>
                </c:pt>
                <c:pt idx="1163">
                  <c:v>0.41373220398962901</c:v>
                </c:pt>
                <c:pt idx="1164">
                  <c:v>0.41384375360612902</c:v>
                </c:pt>
                <c:pt idx="1165">
                  <c:v>0.41395530322262902</c:v>
                </c:pt>
                <c:pt idx="1166">
                  <c:v>0.41406685283912997</c:v>
                </c:pt>
                <c:pt idx="1167">
                  <c:v>0.41417840245562998</c:v>
                </c:pt>
                <c:pt idx="1168">
                  <c:v>0.41428995207212999</c:v>
                </c:pt>
                <c:pt idx="1169">
                  <c:v>0.41440150168862999</c:v>
                </c:pt>
                <c:pt idx="1170">
                  <c:v>0.41451305130513</c:v>
                </c:pt>
                <c:pt idx="1171">
                  <c:v>0.41462460092163</c:v>
                </c:pt>
                <c:pt idx="1172">
                  <c:v>0.41473615053813001</c:v>
                </c:pt>
                <c:pt idx="1173">
                  <c:v>0.41484770015463002</c:v>
                </c:pt>
                <c:pt idx="1174">
                  <c:v>0.41495924977113002</c:v>
                </c:pt>
                <c:pt idx="1175">
                  <c:v>0.41507079938763097</c:v>
                </c:pt>
                <c:pt idx="1176">
                  <c:v>0.41518234900413098</c:v>
                </c:pt>
                <c:pt idx="1177">
                  <c:v>0.41529389862063099</c:v>
                </c:pt>
                <c:pt idx="1178">
                  <c:v>0.41540544823713099</c:v>
                </c:pt>
                <c:pt idx="1179">
                  <c:v>0.415516997853631</c:v>
                </c:pt>
                <c:pt idx="1180">
                  <c:v>0.415628547470131</c:v>
                </c:pt>
                <c:pt idx="1181">
                  <c:v>0.41574009708663101</c:v>
                </c:pt>
                <c:pt idx="1182">
                  <c:v>0.41585164670313102</c:v>
                </c:pt>
                <c:pt idx="1183">
                  <c:v>0.41596319631963102</c:v>
                </c:pt>
                <c:pt idx="1184">
                  <c:v>0.41607474593613197</c:v>
                </c:pt>
                <c:pt idx="1185">
                  <c:v>0.41618629555263198</c:v>
                </c:pt>
                <c:pt idx="1186">
                  <c:v>0.41629784516913199</c:v>
                </c:pt>
                <c:pt idx="1187">
                  <c:v>0.41640939478563199</c:v>
                </c:pt>
                <c:pt idx="1188">
                  <c:v>0.416520944402132</c:v>
                </c:pt>
                <c:pt idx="1189">
                  <c:v>0.416632494018632</c:v>
                </c:pt>
                <c:pt idx="1190">
                  <c:v>0.41674404363513201</c:v>
                </c:pt>
                <c:pt idx="1191">
                  <c:v>0.41685559325163202</c:v>
                </c:pt>
                <c:pt idx="1192">
                  <c:v>0.41696714286813302</c:v>
                </c:pt>
                <c:pt idx="1193">
                  <c:v>0.41707869248463297</c:v>
                </c:pt>
                <c:pt idx="1194">
                  <c:v>0.41719024210113298</c:v>
                </c:pt>
                <c:pt idx="1195">
                  <c:v>0.41730179171763299</c:v>
                </c:pt>
                <c:pt idx="1196">
                  <c:v>0.41741334133413299</c:v>
                </c:pt>
                <c:pt idx="1197">
                  <c:v>0.417524890950633</c:v>
                </c:pt>
                <c:pt idx="1198">
                  <c:v>0.417636440567133</c:v>
                </c:pt>
                <c:pt idx="1199">
                  <c:v>0.41774799018363301</c:v>
                </c:pt>
                <c:pt idx="1200">
                  <c:v>0.41785953980013302</c:v>
                </c:pt>
                <c:pt idx="1201">
                  <c:v>0.41797108941663302</c:v>
                </c:pt>
                <c:pt idx="1202">
                  <c:v>0.41808263903313397</c:v>
                </c:pt>
                <c:pt idx="1203">
                  <c:v>0.41819418864963398</c:v>
                </c:pt>
                <c:pt idx="1204">
                  <c:v>0.41830573826613399</c:v>
                </c:pt>
                <c:pt idx="1205">
                  <c:v>0.41841728788263399</c:v>
                </c:pt>
                <c:pt idx="1206">
                  <c:v>0.418528837499134</c:v>
                </c:pt>
                <c:pt idx="1207">
                  <c:v>0.41864038711563401</c:v>
                </c:pt>
                <c:pt idx="1208">
                  <c:v>0.41875193673213401</c:v>
                </c:pt>
                <c:pt idx="1209">
                  <c:v>0.41886348634863402</c:v>
                </c:pt>
                <c:pt idx="1210">
                  <c:v>0.41897503596513502</c:v>
                </c:pt>
                <c:pt idx="1211">
                  <c:v>0.41908658558163497</c:v>
                </c:pt>
                <c:pt idx="1212">
                  <c:v>0.41919813519813498</c:v>
                </c:pt>
                <c:pt idx="1213">
                  <c:v>0.41930968481463499</c:v>
                </c:pt>
                <c:pt idx="1214">
                  <c:v>0.41942123443113499</c:v>
                </c:pt>
                <c:pt idx="1215">
                  <c:v>0.419532784047635</c:v>
                </c:pt>
                <c:pt idx="1216">
                  <c:v>0.41964433366413501</c:v>
                </c:pt>
                <c:pt idx="1217">
                  <c:v>0.41975588328063501</c:v>
                </c:pt>
                <c:pt idx="1218">
                  <c:v>0.41986743289713502</c:v>
                </c:pt>
                <c:pt idx="1219">
                  <c:v>0.41997898251363602</c:v>
                </c:pt>
                <c:pt idx="1220">
                  <c:v>0.42009053213013597</c:v>
                </c:pt>
                <c:pt idx="1221">
                  <c:v>0.42020208174663598</c:v>
                </c:pt>
                <c:pt idx="1222">
                  <c:v>0.42031363136313599</c:v>
                </c:pt>
                <c:pt idx="1223">
                  <c:v>0.42042518097963599</c:v>
                </c:pt>
                <c:pt idx="1224">
                  <c:v>0.420536730596136</c:v>
                </c:pt>
                <c:pt idx="1225">
                  <c:v>0.42064828021263601</c:v>
                </c:pt>
                <c:pt idx="1226">
                  <c:v>0.42075982982913601</c:v>
                </c:pt>
                <c:pt idx="1227">
                  <c:v>0.42087137944563602</c:v>
                </c:pt>
                <c:pt idx="1228">
                  <c:v>0.42098292906213702</c:v>
                </c:pt>
                <c:pt idx="1229">
                  <c:v>0.42109447867863697</c:v>
                </c:pt>
                <c:pt idx="1230">
                  <c:v>0.42120602829513698</c:v>
                </c:pt>
                <c:pt idx="1231">
                  <c:v>0.42131757791163699</c:v>
                </c:pt>
                <c:pt idx="1232">
                  <c:v>0.42142912752813699</c:v>
                </c:pt>
                <c:pt idx="1233">
                  <c:v>0.421540677144637</c:v>
                </c:pt>
                <c:pt idx="1234">
                  <c:v>0.42165222676113701</c:v>
                </c:pt>
                <c:pt idx="1235">
                  <c:v>0.42176377637763701</c:v>
                </c:pt>
                <c:pt idx="1236">
                  <c:v>0.42187532599413702</c:v>
                </c:pt>
                <c:pt idx="1237">
                  <c:v>0.42198687561063802</c:v>
                </c:pt>
                <c:pt idx="1238">
                  <c:v>0.42209842522713797</c:v>
                </c:pt>
                <c:pt idx="1239">
                  <c:v>0.42220997484363798</c:v>
                </c:pt>
                <c:pt idx="1240">
                  <c:v>0.42232152446013799</c:v>
                </c:pt>
                <c:pt idx="1241">
                  <c:v>0.42243307407663799</c:v>
                </c:pt>
                <c:pt idx="1242">
                  <c:v>0.422544623693138</c:v>
                </c:pt>
                <c:pt idx="1243">
                  <c:v>0.42265617330963801</c:v>
                </c:pt>
                <c:pt idx="1244">
                  <c:v>0.42276772292613801</c:v>
                </c:pt>
                <c:pt idx="1245">
                  <c:v>0.42287927254263802</c:v>
                </c:pt>
                <c:pt idx="1246">
                  <c:v>0.42299082215913902</c:v>
                </c:pt>
                <c:pt idx="1247">
                  <c:v>0.42310237177563897</c:v>
                </c:pt>
                <c:pt idx="1248">
                  <c:v>0.42321392139213898</c:v>
                </c:pt>
                <c:pt idx="1249">
                  <c:v>0.42332547100863899</c:v>
                </c:pt>
                <c:pt idx="1250">
                  <c:v>0.42343702062513899</c:v>
                </c:pt>
                <c:pt idx="1251">
                  <c:v>0.423548570241639</c:v>
                </c:pt>
                <c:pt idx="1252">
                  <c:v>0.42366011985813901</c:v>
                </c:pt>
                <c:pt idx="1253">
                  <c:v>0.42377166947463901</c:v>
                </c:pt>
                <c:pt idx="1254">
                  <c:v>0.42388321909113902</c:v>
                </c:pt>
                <c:pt idx="1255">
                  <c:v>0.42399476870764002</c:v>
                </c:pt>
                <c:pt idx="1256">
                  <c:v>0.42410631832413997</c:v>
                </c:pt>
                <c:pt idx="1257">
                  <c:v>0.42421786794063998</c:v>
                </c:pt>
                <c:pt idx="1258">
                  <c:v>0.42432941755713999</c:v>
                </c:pt>
                <c:pt idx="1259">
                  <c:v>0.42444096717363999</c:v>
                </c:pt>
                <c:pt idx="1260">
                  <c:v>0.42455251679014</c:v>
                </c:pt>
                <c:pt idx="1261">
                  <c:v>0.42466406640664001</c:v>
                </c:pt>
                <c:pt idx="1262">
                  <c:v>0.42477561602314001</c:v>
                </c:pt>
                <c:pt idx="1263">
                  <c:v>0.42488716563964002</c:v>
                </c:pt>
                <c:pt idx="1264">
                  <c:v>0.42499871525614102</c:v>
                </c:pt>
                <c:pt idx="1265">
                  <c:v>0.42511026487264097</c:v>
                </c:pt>
                <c:pt idx="1266">
                  <c:v>0.42522181448914098</c:v>
                </c:pt>
                <c:pt idx="1267">
                  <c:v>0.42533336410564099</c:v>
                </c:pt>
                <c:pt idx="1268">
                  <c:v>0.42544491372214099</c:v>
                </c:pt>
                <c:pt idx="1269">
                  <c:v>0.425556463338641</c:v>
                </c:pt>
                <c:pt idx="1270">
                  <c:v>0.42566801295514101</c:v>
                </c:pt>
                <c:pt idx="1271">
                  <c:v>0.42577956257164101</c:v>
                </c:pt>
                <c:pt idx="1272">
                  <c:v>0.42589111218814102</c:v>
                </c:pt>
                <c:pt idx="1273">
                  <c:v>0.42600266180464202</c:v>
                </c:pt>
                <c:pt idx="1274">
                  <c:v>0.42611421142114198</c:v>
                </c:pt>
                <c:pt idx="1275">
                  <c:v>0.42622576103764198</c:v>
                </c:pt>
                <c:pt idx="1276">
                  <c:v>0.42633731065414199</c:v>
                </c:pt>
                <c:pt idx="1277">
                  <c:v>0.42644886027064199</c:v>
                </c:pt>
                <c:pt idx="1278">
                  <c:v>0.426560409887142</c:v>
                </c:pt>
                <c:pt idx="1279">
                  <c:v>0.42667195950364201</c:v>
                </c:pt>
                <c:pt idx="1280">
                  <c:v>0.42678350912014201</c:v>
                </c:pt>
                <c:pt idx="1281">
                  <c:v>0.42689505873664202</c:v>
                </c:pt>
                <c:pt idx="1282">
                  <c:v>0.42700660835314302</c:v>
                </c:pt>
                <c:pt idx="1283">
                  <c:v>0.42711815796964298</c:v>
                </c:pt>
                <c:pt idx="1284">
                  <c:v>0.42722970758614298</c:v>
                </c:pt>
                <c:pt idx="1285">
                  <c:v>0.42734125720264299</c:v>
                </c:pt>
                <c:pt idx="1286">
                  <c:v>0.42745280681914299</c:v>
                </c:pt>
                <c:pt idx="1287">
                  <c:v>0.427564356435643</c:v>
                </c:pt>
                <c:pt idx="1288">
                  <c:v>0.42767590605214301</c:v>
                </c:pt>
                <c:pt idx="1289">
                  <c:v>0.42778745566864301</c:v>
                </c:pt>
                <c:pt idx="1290">
                  <c:v>0.42789900528514302</c:v>
                </c:pt>
                <c:pt idx="1291">
                  <c:v>0.42801055490164402</c:v>
                </c:pt>
                <c:pt idx="1292">
                  <c:v>0.42812210451814398</c:v>
                </c:pt>
                <c:pt idx="1293">
                  <c:v>0.42823365413464398</c:v>
                </c:pt>
                <c:pt idx="1294">
                  <c:v>0.42834520375114399</c:v>
                </c:pt>
                <c:pt idx="1295">
                  <c:v>0.42845675336764399</c:v>
                </c:pt>
                <c:pt idx="1296">
                  <c:v>0.428568302984144</c:v>
                </c:pt>
                <c:pt idx="1297">
                  <c:v>0.42867985260064401</c:v>
                </c:pt>
                <c:pt idx="1298">
                  <c:v>0.42879140221714401</c:v>
                </c:pt>
                <c:pt idx="1299">
                  <c:v>0.42890295183364402</c:v>
                </c:pt>
                <c:pt idx="1300">
                  <c:v>0.42901450145014502</c:v>
                </c:pt>
                <c:pt idx="1301">
                  <c:v>0.42912605106664498</c:v>
                </c:pt>
                <c:pt idx="1302">
                  <c:v>0.42923760068314498</c:v>
                </c:pt>
                <c:pt idx="1303">
                  <c:v>0.42934915029964499</c:v>
                </c:pt>
                <c:pt idx="1304">
                  <c:v>0.42946069991614499</c:v>
                </c:pt>
                <c:pt idx="1305">
                  <c:v>0.429572249532645</c:v>
                </c:pt>
                <c:pt idx="1306">
                  <c:v>0.42968379914914501</c:v>
                </c:pt>
                <c:pt idx="1307">
                  <c:v>0.42979534876564501</c:v>
                </c:pt>
                <c:pt idx="1308">
                  <c:v>0.42990689838214502</c:v>
                </c:pt>
                <c:pt idx="1309">
                  <c:v>0.43001844799864603</c:v>
                </c:pt>
                <c:pt idx="1310">
                  <c:v>0.43012999761514598</c:v>
                </c:pt>
                <c:pt idx="1311">
                  <c:v>0.43024154723164598</c:v>
                </c:pt>
                <c:pt idx="1312">
                  <c:v>0.43035309684814599</c:v>
                </c:pt>
                <c:pt idx="1313">
                  <c:v>0.43046464646464599</c:v>
                </c:pt>
                <c:pt idx="1314">
                  <c:v>0.430576196081146</c:v>
                </c:pt>
                <c:pt idx="1315">
                  <c:v>0.43068774569764601</c:v>
                </c:pt>
                <c:pt idx="1316">
                  <c:v>0.43079929531414601</c:v>
                </c:pt>
                <c:pt idx="1317">
                  <c:v>0.43091084493064602</c:v>
                </c:pt>
                <c:pt idx="1318">
                  <c:v>0.43102239454714703</c:v>
                </c:pt>
                <c:pt idx="1319">
                  <c:v>0.43113394416364698</c:v>
                </c:pt>
                <c:pt idx="1320">
                  <c:v>0.43124549378014698</c:v>
                </c:pt>
                <c:pt idx="1321">
                  <c:v>0.43135704339664699</c:v>
                </c:pt>
                <c:pt idx="1322">
                  <c:v>0.43146859301314699</c:v>
                </c:pt>
                <c:pt idx="1323">
                  <c:v>0.431580142629647</c:v>
                </c:pt>
                <c:pt idx="1324">
                  <c:v>0.43169169224614701</c:v>
                </c:pt>
                <c:pt idx="1325">
                  <c:v>0.43180324186264701</c:v>
                </c:pt>
                <c:pt idx="1326">
                  <c:v>0.43191479147914702</c:v>
                </c:pt>
                <c:pt idx="1327">
                  <c:v>0.43202634109564803</c:v>
                </c:pt>
                <c:pt idx="1328">
                  <c:v>0.43213789071214798</c:v>
                </c:pt>
                <c:pt idx="1329">
                  <c:v>0.43224944032864798</c:v>
                </c:pt>
                <c:pt idx="1330">
                  <c:v>0.43236098994514799</c:v>
                </c:pt>
                <c:pt idx="1331">
                  <c:v>0.432472539561648</c:v>
                </c:pt>
                <c:pt idx="1332">
                  <c:v>0.432584089178148</c:v>
                </c:pt>
                <c:pt idx="1333">
                  <c:v>0.43269563879464801</c:v>
                </c:pt>
                <c:pt idx="1334">
                  <c:v>0.43280718841114801</c:v>
                </c:pt>
                <c:pt idx="1335">
                  <c:v>0.43291873802764802</c:v>
                </c:pt>
                <c:pt idx="1336">
                  <c:v>0.43303028764414903</c:v>
                </c:pt>
                <c:pt idx="1337">
                  <c:v>0.43314183726064898</c:v>
                </c:pt>
                <c:pt idx="1338">
                  <c:v>0.43325338687714898</c:v>
                </c:pt>
                <c:pt idx="1339">
                  <c:v>0.43336493649364899</c:v>
                </c:pt>
                <c:pt idx="1340">
                  <c:v>0.433476486110149</c:v>
                </c:pt>
                <c:pt idx="1341">
                  <c:v>0.433588035726649</c:v>
                </c:pt>
                <c:pt idx="1342">
                  <c:v>0.43369958534314901</c:v>
                </c:pt>
                <c:pt idx="1343">
                  <c:v>0.43381113495964901</c:v>
                </c:pt>
                <c:pt idx="1344">
                  <c:v>0.43392268457614902</c:v>
                </c:pt>
                <c:pt idx="1345">
                  <c:v>0.43403423419265003</c:v>
                </c:pt>
                <c:pt idx="1346">
                  <c:v>0.43414578380914998</c:v>
                </c:pt>
                <c:pt idx="1347">
                  <c:v>0.43425733342564998</c:v>
                </c:pt>
                <c:pt idx="1348">
                  <c:v>0.43436888304214999</c:v>
                </c:pt>
                <c:pt idx="1349">
                  <c:v>0.43448043265865</c:v>
                </c:pt>
                <c:pt idx="1350">
                  <c:v>0.43459198227515</c:v>
                </c:pt>
                <c:pt idx="1351">
                  <c:v>0.43470353189165001</c:v>
                </c:pt>
                <c:pt idx="1352">
                  <c:v>0.43481508150815001</c:v>
                </c:pt>
                <c:pt idx="1353">
                  <c:v>0.43492663112465002</c:v>
                </c:pt>
                <c:pt idx="1354">
                  <c:v>0.43503818074115103</c:v>
                </c:pt>
                <c:pt idx="1355">
                  <c:v>0.43514973035765098</c:v>
                </c:pt>
                <c:pt idx="1356">
                  <c:v>0.43526127997415098</c:v>
                </c:pt>
                <c:pt idx="1357">
                  <c:v>0.43537282959065099</c:v>
                </c:pt>
                <c:pt idx="1358">
                  <c:v>0.435484379207151</c:v>
                </c:pt>
                <c:pt idx="1359">
                  <c:v>0.435595928823651</c:v>
                </c:pt>
                <c:pt idx="1360">
                  <c:v>0.43570747844015101</c:v>
                </c:pt>
                <c:pt idx="1361">
                  <c:v>0.43581902805665101</c:v>
                </c:pt>
                <c:pt idx="1362">
                  <c:v>0.43593057767315102</c:v>
                </c:pt>
                <c:pt idx="1363">
                  <c:v>0.43604212728965203</c:v>
                </c:pt>
                <c:pt idx="1364">
                  <c:v>0.43615367690615198</c:v>
                </c:pt>
                <c:pt idx="1365">
                  <c:v>0.43626522652265198</c:v>
                </c:pt>
                <c:pt idx="1366">
                  <c:v>0.43637677613915199</c:v>
                </c:pt>
                <c:pt idx="1367">
                  <c:v>0.436488325755652</c:v>
                </c:pt>
                <c:pt idx="1368">
                  <c:v>0.436599875372152</c:v>
                </c:pt>
                <c:pt idx="1369">
                  <c:v>0.43671142498865201</c:v>
                </c:pt>
                <c:pt idx="1370">
                  <c:v>0.43682297460515201</c:v>
                </c:pt>
                <c:pt idx="1371">
                  <c:v>0.43693452422165202</c:v>
                </c:pt>
                <c:pt idx="1372">
                  <c:v>0.43704607383815303</c:v>
                </c:pt>
                <c:pt idx="1373">
                  <c:v>0.43715762345465298</c:v>
                </c:pt>
                <c:pt idx="1374">
                  <c:v>0.43726917307115298</c:v>
                </c:pt>
                <c:pt idx="1375">
                  <c:v>0.43738072268765299</c:v>
                </c:pt>
                <c:pt idx="1376">
                  <c:v>0.437492272304153</c:v>
                </c:pt>
                <c:pt idx="1377">
                  <c:v>0.437603821920653</c:v>
                </c:pt>
                <c:pt idx="1378">
                  <c:v>0.43771537153715301</c:v>
                </c:pt>
                <c:pt idx="1379">
                  <c:v>0.43782692115365301</c:v>
                </c:pt>
                <c:pt idx="1380">
                  <c:v>0.43793847077015302</c:v>
                </c:pt>
                <c:pt idx="1381">
                  <c:v>0.43805002038665403</c:v>
                </c:pt>
                <c:pt idx="1382">
                  <c:v>0.43816157000315398</c:v>
                </c:pt>
                <c:pt idx="1383">
                  <c:v>0.43827311961965398</c:v>
                </c:pt>
                <c:pt idx="1384">
                  <c:v>0.43838466923615399</c:v>
                </c:pt>
                <c:pt idx="1385">
                  <c:v>0.438496218852654</c:v>
                </c:pt>
                <c:pt idx="1386">
                  <c:v>0.438607768469154</c:v>
                </c:pt>
                <c:pt idx="1387">
                  <c:v>0.43871931808565401</c:v>
                </c:pt>
                <c:pt idx="1388">
                  <c:v>0.43883086770215401</c:v>
                </c:pt>
                <c:pt idx="1389">
                  <c:v>0.43894241731865402</c:v>
                </c:pt>
                <c:pt idx="1390">
                  <c:v>0.43905396693515503</c:v>
                </c:pt>
                <c:pt idx="1391">
                  <c:v>0.43916551655165498</c:v>
                </c:pt>
                <c:pt idx="1392">
                  <c:v>0.43927706616815498</c:v>
                </c:pt>
                <c:pt idx="1393">
                  <c:v>0.43938861578465499</c:v>
                </c:pt>
                <c:pt idx="1394">
                  <c:v>0.439500165401155</c:v>
                </c:pt>
                <c:pt idx="1395">
                  <c:v>0.439611715017655</c:v>
                </c:pt>
                <c:pt idx="1396">
                  <c:v>0.43972326463415501</c:v>
                </c:pt>
                <c:pt idx="1397">
                  <c:v>0.43983481425065502</c:v>
                </c:pt>
                <c:pt idx="1398">
                  <c:v>0.43994636386715502</c:v>
                </c:pt>
                <c:pt idx="1399">
                  <c:v>0.44005791348365603</c:v>
                </c:pt>
                <c:pt idx="1400">
                  <c:v>0.44016946310015598</c:v>
                </c:pt>
                <c:pt idx="1401">
                  <c:v>0.44028101271665598</c:v>
                </c:pt>
                <c:pt idx="1402">
                  <c:v>0.44039256233315599</c:v>
                </c:pt>
                <c:pt idx="1403">
                  <c:v>0.440504111949656</c:v>
                </c:pt>
                <c:pt idx="1404">
                  <c:v>0.440615661566156</c:v>
                </c:pt>
                <c:pt idx="1405">
                  <c:v>0.44072721118265601</c:v>
                </c:pt>
                <c:pt idx="1406">
                  <c:v>0.44083876079915602</c:v>
                </c:pt>
                <c:pt idx="1407">
                  <c:v>0.44095031041565602</c:v>
                </c:pt>
                <c:pt idx="1408">
                  <c:v>0.44106186003215703</c:v>
                </c:pt>
                <c:pt idx="1409">
                  <c:v>0.44117340964865698</c:v>
                </c:pt>
                <c:pt idx="1410">
                  <c:v>0.44128495926515698</c:v>
                </c:pt>
                <c:pt idx="1411">
                  <c:v>0.44139650888165699</c:v>
                </c:pt>
                <c:pt idx="1412">
                  <c:v>0.441508058498157</c:v>
                </c:pt>
                <c:pt idx="1413">
                  <c:v>0.441619608114657</c:v>
                </c:pt>
                <c:pt idx="1414">
                  <c:v>0.44173115773115701</c:v>
                </c:pt>
                <c:pt idx="1415">
                  <c:v>0.44184270734765702</c:v>
                </c:pt>
                <c:pt idx="1416">
                  <c:v>0.44195425696415702</c:v>
                </c:pt>
                <c:pt idx="1417">
                  <c:v>0.44206580658065803</c:v>
                </c:pt>
                <c:pt idx="1418">
                  <c:v>0.44217735619715798</c:v>
                </c:pt>
                <c:pt idx="1419">
                  <c:v>0.44228890581365798</c:v>
                </c:pt>
                <c:pt idx="1420">
                  <c:v>0.44240045543015799</c:v>
                </c:pt>
                <c:pt idx="1421">
                  <c:v>0.442512005046658</c:v>
                </c:pt>
                <c:pt idx="1422">
                  <c:v>0.442623554663158</c:v>
                </c:pt>
                <c:pt idx="1423">
                  <c:v>0.44273510427965801</c:v>
                </c:pt>
                <c:pt idx="1424">
                  <c:v>0.44284665389615802</c:v>
                </c:pt>
                <c:pt idx="1425">
                  <c:v>0.44295820351265802</c:v>
                </c:pt>
                <c:pt idx="1426">
                  <c:v>0.44306975312915903</c:v>
                </c:pt>
                <c:pt idx="1427">
                  <c:v>0.44318130274565898</c:v>
                </c:pt>
                <c:pt idx="1428">
                  <c:v>0.44329285236215898</c:v>
                </c:pt>
                <c:pt idx="1429">
                  <c:v>0.44340440197865899</c:v>
                </c:pt>
                <c:pt idx="1430">
                  <c:v>0.443515951595159</c:v>
                </c:pt>
                <c:pt idx="1431">
                  <c:v>0.443627501211659</c:v>
                </c:pt>
                <c:pt idx="1432">
                  <c:v>0.44373905082815901</c:v>
                </c:pt>
                <c:pt idx="1433">
                  <c:v>0.44385060044465902</c:v>
                </c:pt>
                <c:pt idx="1434">
                  <c:v>0.44396215006115902</c:v>
                </c:pt>
                <c:pt idx="1435">
                  <c:v>0.44407369967766003</c:v>
                </c:pt>
                <c:pt idx="1436">
                  <c:v>0.44418524929415998</c:v>
                </c:pt>
                <c:pt idx="1437">
                  <c:v>0.44429679891065998</c:v>
                </c:pt>
                <c:pt idx="1438">
                  <c:v>0.44440834852715999</c:v>
                </c:pt>
                <c:pt idx="1439">
                  <c:v>0.44451989814366</c:v>
                </c:pt>
                <c:pt idx="1440">
                  <c:v>0.44463144776016</c:v>
                </c:pt>
                <c:pt idx="1441">
                  <c:v>0.44474299737666001</c:v>
                </c:pt>
                <c:pt idx="1442">
                  <c:v>0.44485454699316002</c:v>
                </c:pt>
                <c:pt idx="1443">
                  <c:v>0.44496609660966102</c:v>
                </c:pt>
                <c:pt idx="1444">
                  <c:v>0.44507764622616097</c:v>
                </c:pt>
                <c:pt idx="1445">
                  <c:v>0.44518919584266098</c:v>
                </c:pt>
                <c:pt idx="1446">
                  <c:v>0.44530074545916098</c:v>
                </c:pt>
                <c:pt idx="1447">
                  <c:v>0.44541229507566099</c:v>
                </c:pt>
                <c:pt idx="1448">
                  <c:v>0.445523844692161</c:v>
                </c:pt>
                <c:pt idx="1449">
                  <c:v>0.445635394308661</c:v>
                </c:pt>
                <c:pt idx="1450">
                  <c:v>0.44574694392516101</c:v>
                </c:pt>
                <c:pt idx="1451">
                  <c:v>0.44585849354166102</c:v>
                </c:pt>
                <c:pt idx="1452">
                  <c:v>0.44597004315816202</c:v>
                </c:pt>
                <c:pt idx="1453">
                  <c:v>0.44608159277466197</c:v>
                </c:pt>
                <c:pt idx="1454">
                  <c:v>0.44619314239116198</c:v>
                </c:pt>
                <c:pt idx="1455">
                  <c:v>0.44630469200766199</c:v>
                </c:pt>
                <c:pt idx="1456">
                  <c:v>0.44641624162416199</c:v>
                </c:pt>
                <c:pt idx="1457">
                  <c:v>0.446527791240662</c:v>
                </c:pt>
                <c:pt idx="1458">
                  <c:v>0.446639340857162</c:v>
                </c:pt>
                <c:pt idx="1459">
                  <c:v>0.44675089047366201</c:v>
                </c:pt>
                <c:pt idx="1460">
                  <c:v>0.44686244009016202</c:v>
                </c:pt>
                <c:pt idx="1461">
                  <c:v>0.44697398970666302</c:v>
                </c:pt>
                <c:pt idx="1462">
                  <c:v>0.44708553932316297</c:v>
                </c:pt>
                <c:pt idx="1463">
                  <c:v>0.44719708893966298</c:v>
                </c:pt>
                <c:pt idx="1464">
                  <c:v>0.44730863855616299</c:v>
                </c:pt>
                <c:pt idx="1465">
                  <c:v>0.44742018817266299</c:v>
                </c:pt>
                <c:pt idx="1466">
                  <c:v>0.447531737789163</c:v>
                </c:pt>
                <c:pt idx="1467">
                  <c:v>0.447643287405663</c:v>
                </c:pt>
                <c:pt idx="1468">
                  <c:v>0.44775483702216301</c:v>
                </c:pt>
                <c:pt idx="1469">
                  <c:v>0.44786638663866302</c:v>
                </c:pt>
                <c:pt idx="1470">
                  <c:v>0.44797793625516402</c:v>
                </c:pt>
                <c:pt idx="1471">
                  <c:v>0.44808948587166397</c:v>
                </c:pt>
                <c:pt idx="1472">
                  <c:v>0.44820103548816398</c:v>
                </c:pt>
                <c:pt idx="1473">
                  <c:v>0.44831258510466399</c:v>
                </c:pt>
                <c:pt idx="1474">
                  <c:v>0.44842413472116399</c:v>
                </c:pt>
                <c:pt idx="1475">
                  <c:v>0.448535684337664</c:v>
                </c:pt>
                <c:pt idx="1476">
                  <c:v>0.448647233954164</c:v>
                </c:pt>
                <c:pt idx="1477">
                  <c:v>0.44875878357066401</c:v>
                </c:pt>
                <c:pt idx="1478">
                  <c:v>0.44887033318716402</c:v>
                </c:pt>
                <c:pt idx="1479">
                  <c:v>0.44898188280366502</c:v>
                </c:pt>
                <c:pt idx="1480">
                  <c:v>0.44909343242016497</c:v>
                </c:pt>
                <c:pt idx="1481">
                  <c:v>0.44920498203666498</c:v>
                </c:pt>
                <c:pt idx="1482">
                  <c:v>0.44931653165316499</c:v>
                </c:pt>
                <c:pt idx="1483">
                  <c:v>0.44942808126966499</c:v>
                </c:pt>
                <c:pt idx="1484">
                  <c:v>0.449539630886165</c:v>
                </c:pt>
                <c:pt idx="1485">
                  <c:v>0.449651180502665</c:v>
                </c:pt>
                <c:pt idx="1486">
                  <c:v>0.44976273011916501</c:v>
                </c:pt>
                <c:pt idx="1487">
                  <c:v>0.44987427973566502</c:v>
                </c:pt>
                <c:pt idx="1488">
                  <c:v>0.44998582935216602</c:v>
                </c:pt>
                <c:pt idx="1489">
                  <c:v>0.45009737896866597</c:v>
                </c:pt>
                <c:pt idx="1490">
                  <c:v>0.45020892858516598</c:v>
                </c:pt>
                <c:pt idx="1491">
                  <c:v>0.45032047820166599</c:v>
                </c:pt>
                <c:pt idx="1492">
                  <c:v>0.45043202781816599</c:v>
                </c:pt>
                <c:pt idx="1493">
                  <c:v>0.450543577434666</c:v>
                </c:pt>
                <c:pt idx="1494">
                  <c:v>0.450655127051166</c:v>
                </c:pt>
                <c:pt idx="1495">
                  <c:v>0.45076667666766601</c:v>
                </c:pt>
                <c:pt idx="1496">
                  <c:v>0.45087822628416602</c:v>
                </c:pt>
                <c:pt idx="1497">
                  <c:v>0.45098977590066702</c:v>
                </c:pt>
                <c:pt idx="1498">
                  <c:v>0.45110132551716697</c:v>
                </c:pt>
                <c:pt idx="1499">
                  <c:v>0.45121287513366698</c:v>
                </c:pt>
                <c:pt idx="1500">
                  <c:v>0.45132442475016699</c:v>
                </c:pt>
                <c:pt idx="1501">
                  <c:v>0.45143597436666699</c:v>
                </c:pt>
                <c:pt idx="1502">
                  <c:v>0.451547523983167</c:v>
                </c:pt>
                <c:pt idx="1503">
                  <c:v>0.451659073599667</c:v>
                </c:pt>
                <c:pt idx="1504">
                  <c:v>0.45177062321616701</c:v>
                </c:pt>
                <c:pt idx="1505">
                  <c:v>0.45188217283266702</c:v>
                </c:pt>
                <c:pt idx="1506">
                  <c:v>0.45199372244916802</c:v>
                </c:pt>
                <c:pt idx="1507">
                  <c:v>0.45210527206566797</c:v>
                </c:pt>
                <c:pt idx="1508">
                  <c:v>0.45221682168216798</c:v>
                </c:pt>
                <c:pt idx="1509">
                  <c:v>0.45232837129866799</c:v>
                </c:pt>
                <c:pt idx="1510">
                  <c:v>0.45243992091516799</c:v>
                </c:pt>
                <c:pt idx="1511">
                  <c:v>0.452551470531668</c:v>
                </c:pt>
                <c:pt idx="1512">
                  <c:v>0.452663020148168</c:v>
                </c:pt>
                <c:pt idx="1513">
                  <c:v>0.45277456976466801</c:v>
                </c:pt>
                <c:pt idx="1514">
                  <c:v>0.45288611938116802</c:v>
                </c:pt>
                <c:pt idx="1515">
                  <c:v>0.45299766899766902</c:v>
                </c:pt>
                <c:pt idx="1516">
                  <c:v>0.45310921861416897</c:v>
                </c:pt>
                <c:pt idx="1517">
                  <c:v>0.45322076823066898</c:v>
                </c:pt>
                <c:pt idx="1518">
                  <c:v>0.45333231784716899</c:v>
                </c:pt>
                <c:pt idx="1519">
                  <c:v>0.45344386746366899</c:v>
                </c:pt>
                <c:pt idx="1520">
                  <c:v>0.453555417080169</c:v>
                </c:pt>
                <c:pt idx="1521">
                  <c:v>0.45366696669666901</c:v>
                </c:pt>
                <c:pt idx="1522">
                  <c:v>0.45377851631316901</c:v>
                </c:pt>
                <c:pt idx="1523">
                  <c:v>0.45389006592966902</c:v>
                </c:pt>
                <c:pt idx="1524">
                  <c:v>0.45400161554617002</c:v>
                </c:pt>
                <c:pt idx="1525">
                  <c:v>0.45411316516266997</c:v>
                </c:pt>
                <c:pt idx="1526">
                  <c:v>0.45422471477916998</c:v>
                </c:pt>
                <c:pt idx="1527">
                  <c:v>0.45433626439566999</c:v>
                </c:pt>
                <c:pt idx="1528">
                  <c:v>0.45444781401216999</c:v>
                </c:pt>
                <c:pt idx="1529">
                  <c:v>0.45455936362867</c:v>
                </c:pt>
                <c:pt idx="1530">
                  <c:v>0.45467091324517001</c:v>
                </c:pt>
                <c:pt idx="1531">
                  <c:v>0.45478246286167001</c:v>
                </c:pt>
                <c:pt idx="1532">
                  <c:v>0.45489401247817002</c:v>
                </c:pt>
                <c:pt idx="1533">
                  <c:v>0.45500556209467102</c:v>
                </c:pt>
                <c:pt idx="1534">
                  <c:v>0.45511711171117097</c:v>
                </c:pt>
                <c:pt idx="1535">
                  <c:v>0.45522866132767098</c:v>
                </c:pt>
                <c:pt idx="1536">
                  <c:v>0.45534021094417099</c:v>
                </c:pt>
                <c:pt idx="1537">
                  <c:v>0.45545176056067099</c:v>
                </c:pt>
                <c:pt idx="1538">
                  <c:v>0.455563310177171</c:v>
                </c:pt>
                <c:pt idx="1539">
                  <c:v>0.45567485979367101</c:v>
                </c:pt>
                <c:pt idx="1540">
                  <c:v>0.45578640941017101</c:v>
                </c:pt>
                <c:pt idx="1541">
                  <c:v>0.45589795902667102</c:v>
                </c:pt>
                <c:pt idx="1542">
                  <c:v>0.45600950864317202</c:v>
                </c:pt>
                <c:pt idx="1543">
                  <c:v>0.45612105825967197</c:v>
                </c:pt>
                <c:pt idx="1544">
                  <c:v>0.45623260787617198</c:v>
                </c:pt>
                <c:pt idx="1545">
                  <c:v>0.45634415749267199</c:v>
                </c:pt>
                <c:pt idx="1546">
                  <c:v>0.45645570710917199</c:v>
                </c:pt>
                <c:pt idx="1547">
                  <c:v>0.456567256725672</c:v>
                </c:pt>
                <c:pt idx="1548">
                  <c:v>0.45667880634217201</c:v>
                </c:pt>
                <c:pt idx="1549">
                  <c:v>0.45679035595867201</c:v>
                </c:pt>
                <c:pt idx="1550">
                  <c:v>0.45690190557517202</c:v>
                </c:pt>
                <c:pt idx="1551">
                  <c:v>0.45701345519167302</c:v>
                </c:pt>
                <c:pt idx="1552">
                  <c:v>0.45712500480817297</c:v>
                </c:pt>
                <c:pt idx="1553">
                  <c:v>0.45723655442467298</c:v>
                </c:pt>
                <c:pt idx="1554">
                  <c:v>0.45734810404117299</c:v>
                </c:pt>
                <c:pt idx="1555">
                  <c:v>0.45745965365767299</c:v>
                </c:pt>
                <c:pt idx="1556">
                  <c:v>0.457571203274173</c:v>
                </c:pt>
                <c:pt idx="1557">
                  <c:v>0.45768275289067301</c:v>
                </c:pt>
                <c:pt idx="1558">
                  <c:v>0.45779430250717301</c:v>
                </c:pt>
                <c:pt idx="1559">
                  <c:v>0.45790585212367302</c:v>
                </c:pt>
                <c:pt idx="1560">
                  <c:v>0.45803270327032702</c:v>
                </c:pt>
                <c:pt idx="1561">
                  <c:v>0.45824233961857702</c:v>
                </c:pt>
                <c:pt idx="1562">
                  <c:v>0.45845197596682702</c:v>
                </c:pt>
                <c:pt idx="1563">
                  <c:v>0.45866161231507702</c:v>
                </c:pt>
                <c:pt idx="1564">
                  <c:v>0.45887124866332701</c:v>
                </c:pt>
                <c:pt idx="1565">
                  <c:v>0.45908088501157801</c:v>
                </c:pt>
                <c:pt idx="1566">
                  <c:v>0.45929052135982801</c:v>
                </c:pt>
                <c:pt idx="1567">
                  <c:v>0.45950015770807801</c:v>
                </c:pt>
                <c:pt idx="1568">
                  <c:v>0.459709794056328</c:v>
                </c:pt>
                <c:pt idx="1569">
                  <c:v>0.459919430404578</c:v>
                </c:pt>
                <c:pt idx="1570">
                  <c:v>0.460129066752829</c:v>
                </c:pt>
                <c:pt idx="1571">
                  <c:v>0.46033870310107899</c:v>
                </c:pt>
                <c:pt idx="1572">
                  <c:v>0.46054833944932899</c:v>
                </c:pt>
                <c:pt idx="1573">
                  <c:v>0.46075797579757899</c:v>
                </c:pt>
                <c:pt idx="1574">
                  <c:v>0.46096761214582999</c:v>
                </c:pt>
                <c:pt idx="1575">
                  <c:v>0.46117724849407998</c:v>
                </c:pt>
                <c:pt idx="1576">
                  <c:v>0.46138688484232998</c:v>
                </c:pt>
                <c:pt idx="1577">
                  <c:v>0.46159652119057998</c:v>
                </c:pt>
                <c:pt idx="1578">
                  <c:v>0.46180615753882998</c:v>
                </c:pt>
                <c:pt idx="1579">
                  <c:v>0.46201579388708103</c:v>
                </c:pt>
                <c:pt idx="1580">
                  <c:v>0.46222543023533103</c:v>
                </c:pt>
                <c:pt idx="1581">
                  <c:v>0.46243506658358102</c:v>
                </c:pt>
                <c:pt idx="1582">
                  <c:v>0.46264470293183102</c:v>
                </c:pt>
                <c:pt idx="1583">
                  <c:v>0.46285433928008102</c:v>
                </c:pt>
                <c:pt idx="1584">
                  <c:v>0.46306397562833201</c:v>
                </c:pt>
                <c:pt idx="1585">
                  <c:v>0.46327361197658201</c:v>
                </c:pt>
                <c:pt idx="1586">
                  <c:v>0.46348324832483201</c:v>
                </c:pt>
                <c:pt idx="1587">
                  <c:v>0.46369288467308201</c:v>
                </c:pt>
                <c:pt idx="1588">
                  <c:v>0.463902521021332</c:v>
                </c:pt>
                <c:pt idx="1589">
                  <c:v>0.464112157369583</c:v>
                </c:pt>
                <c:pt idx="1590">
                  <c:v>0.464321793717833</c:v>
                </c:pt>
                <c:pt idx="1591">
                  <c:v>0.464531430066083</c:v>
                </c:pt>
                <c:pt idx="1592">
                  <c:v>0.46474106641433299</c:v>
                </c:pt>
                <c:pt idx="1593">
                  <c:v>0.46495070276258399</c:v>
                </c:pt>
                <c:pt idx="1594">
                  <c:v>0.46516033911083399</c:v>
                </c:pt>
                <c:pt idx="1595">
                  <c:v>0.46536997545908398</c:v>
                </c:pt>
                <c:pt idx="1596">
                  <c:v>0.46557961180733398</c:v>
                </c:pt>
                <c:pt idx="1597">
                  <c:v>0.46578924815558398</c:v>
                </c:pt>
                <c:pt idx="1598">
                  <c:v>0.46599888450383498</c:v>
                </c:pt>
                <c:pt idx="1599">
                  <c:v>0.46620852085208497</c:v>
                </c:pt>
                <c:pt idx="1600">
                  <c:v>0.46641815720033503</c:v>
                </c:pt>
                <c:pt idx="1601">
                  <c:v>0.46662779354858502</c:v>
                </c:pt>
                <c:pt idx="1602">
                  <c:v>0.46683742989683502</c:v>
                </c:pt>
                <c:pt idx="1603">
                  <c:v>0.46704706624508602</c:v>
                </c:pt>
                <c:pt idx="1604">
                  <c:v>0.46725670259333602</c:v>
                </c:pt>
                <c:pt idx="1605">
                  <c:v>0.46746633894158601</c:v>
                </c:pt>
                <c:pt idx="1606">
                  <c:v>0.46767597528983601</c:v>
                </c:pt>
                <c:pt idx="1607">
                  <c:v>0.46788561163808601</c:v>
                </c:pt>
                <c:pt idx="1608">
                  <c:v>0.468095247986337</c:v>
                </c:pt>
                <c:pt idx="1609">
                  <c:v>0.468304884334587</c:v>
                </c:pt>
                <c:pt idx="1610">
                  <c:v>0.468514520682837</c:v>
                </c:pt>
                <c:pt idx="1611">
                  <c:v>0.468724157031087</c:v>
                </c:pt>
                <c:pt idx="1612">
                  <c:v>0.46893379337933799</c:v>
                </c:pt>
                <c:pt idx="1613">
                  <c:v>0.46914342972758799</c:v>
                </c:pt>
                <c:pt idx="1614">
                  <c:v>0.46935306607583799</c:v>
                </c:pt>
                <c:pt idx="1615">
                  <c:v>0.46956270242408799</c:v>
                </c:pt>
                <c:pt idx="1616">
                  <c:v>0.46977233877233798</c:v>
                </c:pt>
                <c:pt idx="1617">
                  <c:v>0.46998197512058898</c:v>
                </c:pt>
                <c:pt idx="1618">
                  <c:v>0.47019161146883898</c:v>
                </c:pt>
                <c:pt idx="1619">
                  <c:v>0.47040124781708897</c:v>
                </c:pt>
                <c:pt idx="1620">
                  <c:v>0.47061088416533903</c:v>
                </c:pt>
                <c:pt idx="1621">
                  <c:v>0.47082052051358902</c:v>
                </c:pt>
                <c:pt idx="1622">
                  <c:v>0.47103015686184002</c:v>
                </c:pt>
                <c:pt idx="1623">
                  <c:v>0.47123979321009002</c:v>
                </c:pt>
                <c:pt idx="1624">
                  <c:v>0.47144942955834002</c:v>
                </c:pt>
                <c:pt idx="1625">
                  <c:v>0.47165906590659001</c:v>
                </c:pt>
                <c:pt idx="1626">
                  <c:v>0.47186870225484001</c:v>
                </c:pt>
                <c:pt idx="1627">
                  <c:v>0.47207833860309101</c:v>
                </c:pt>
                <c:pt idx="1628">
                  <c:v>0.47228797495134101</c:v>
                </c:pt>
                <c:pt idx="1629">
                  <c:v>0.472497611299591</c:v>
                </c:pt>
                <c:pt idx="1630">
                  <c:v>0.472707247647841</c:v>
                </c:pt>
                <c:pt idx="1631">
                  <c:v>0.472916883996091</c:v>
                </c:pt>
                <c:pt idx="1632">
                  <c:v>0.47312652034434199</c:v>
                </c:pt>
                <c:pt idx="1633">
                  <c:v>0.47333615669259199</c:v>
                </c:pt>
                <c:pt idx="1634">
                  <c:v>0.47354579304084199</c:v>
                </c:pt>
                <c:pt idx="1635">
                  <c:v>0.47375542938909199</c:v>
                </c:pt>
                <c:pt idx="1636">
                  <c:v>0.47396506573734298</c:v>
                </c:pt>
                <c:pt idx="1637">
                  <c:v>0.47417470208559298</c:v>
                </c:pt>
                <c:pt idx="1638">
                  <c:v>0.47438433843384298</c:v>
                </c:pt>
                <c:pt idx="1639">
                  <c:v>0.47459397478209298</c:v>
                </c:pt>
                <c:pt idx="1640">
                  <c:v>0.47480361113034297</c:v>
                </c:pt>
                <c:pt idx="1641">
                  <c:v>0.47501324747859403</c:v>
                </c:pt>
                <c:pt idx="1642">
                  <c:v>0.47522288382684402</c:v>
                </c:pt>
                <c:pt idx="1643">
                  <c:v>0.47543252017509402</c:v>
                </c:pt>
                <c:pt idx="1644">
                  <c:v>0.47564215652334402</c:v>
                </c:pt>
                <c:pt idx="1645">
                  <c:v>0.47585179287159401</c:v>
                </c:pt>
                <c:pt idx="1646">
                  <c:v>0.47606142921984501</c:v>
                </c:pt>
                <c:pt idx="1647">
                  <c:v>0.47627106556809501</c:v>
                </c:pt>
                <c:pt idx="1648">
                  <c:v>0.47648070191634501</c:v>
                </c:pt>
                <c:pt idx="1649">
                  <c:v>0.476690338264595</c:v>
                </c:pt>
                <c:pt idx="1650">
                  <c:v>0.476899974612845</c:v>
                </c:pt>
                <c:pt idx="1651">
                  <c:v>0.477109610961096</c:v>
                </c:pt>
                <c:pt idx="1652">
                  <c:v>0.477319247309346</c:v>
                </c:pt>
                <c:pt idx="1653">
                  <c:v>0.47752888365759599</c:v>
                </c:pt>
                <c:pt idx="1654">
                  <c:v>0.47773852000584599</c:v>
                </c:pt>
                <c:pt idx="1655">
                  <c:v>0.47794815635409599</c:v>
                </c:pt>
                <c:pt idx="1656">
                  <c:v>0.47815779270234698</c:v>
                </c:pt>
                <c:pt idx="1657">
                  <c:v>0.47836742905059698</c:v>
                </c:pt>
                <c:pt idx="1658">
                  <c:v>0.47857706539884698</c:v>
                </c:pt>
                <c:pt idx="1659">
                  <c:v>0.47878670174709698</c:v>
                </c:pt>
                <c:pt idx="1660">
                  <c:v>0.47899633809534797</c:v>
                </c:pt>
                <c:pt idx="1661">
                  <c:v>0.47920597444359803</c:v>
                </c:pt>
                <c:pt idx="1662">
                  <c:v>0.47941561079184802</c:v>
                </c:pt>
                <c:pt idx="1663">
                  <c:v>0.47962524714009802</c:v>
                </c:pt>
                <c:pt idx="1664">
                  <c:v>0.47983488348834802</c:v>
                </c:pt>
                <c:pt idx="1665">
                  <c:v>0.48004451983659902</c:v>
                </c:pt>
                <c:pt idx="1666">
                  <c:v>0.48025415618484901</c:v>
                </c:pt>
                <c:pt idx="1667">
                  <c:v>0.48046379253309901</c:v>
                </c:pt>
                <c:pt idx="1668">
                  <c:v>0.48067342888134901</c:v>
                </c:pt>
                <c:pt idx="1669">
                  <c:v>0.480883065229599</c:v>
                </c:pt>
                <c:pt idx="1670">
                  <c:v>0.48109270157785</c:v>
                </c:pt>
                <c:pt idx="1671">
                  <c:v>0.4813023379261</c:v>
                </c:pt>
                <c:pt idx="1672">
                  <c:v>0.48151197427435</c:v>
                </c:pt>
                <c:pt idx="1673">
                  <c:v>0.48172161062259999</c:v>
                </c:pt>
                <c:pt idx="1674">
                  <c:v>0.48193124697084999</c:v>
                </c:pt>
                <c:pt idx="1675">
                  <c:v>0.48214088331910099</c:v>
                </c:pt>
                <c:pt idx="1676">
                  <c:v>0.48235051966735099</c:v>
                </c:pt>
                <c:pt idx="1677">
                  <c:v>0.48256015601560098</c:v>
                </c:pt>
                <c:pt idx="1678">
                  <c:v>0.48276979236385098</c:v>
                </c:pt>
                <c:pt idx="1679">
                  <c:v>0.48297942871210198</c:v>
                </c:pt>
                <c:pt idx="1680">
                  <c:v>0.48318906506035197</c:v>
                </c:pt>
                <c:pt idx="1681">
                  <c:v>0.48339870140860203</c:v>
                </c:pt>
                <c:pt idx="1682">
                  <c:v>0.48360833775685202</c:v>
                </c:pt>
                <c:pt idx="1683">
                  <c:v>0.48381797410510202</c:v>
                </c:pt>
                <c:pt idx="1684">
                  <c:v>0.48402761045335302</c:v>
                </c:pt>
                <c:pt idx="1685">
                  <c:v>0.48423724680160302</c:v>
                </c:pt>
                <c:pt idx="1686">
                  <c:v>0.48444688314985301</c:v>
                </c:pt>
                <c:pt idx="1687">
                  <c:v>0.48465651949810301</c:v>
                </c:pt>
                <c:pt idx="1688">
                  <c:v>0.48486615584635301</c:v>
                </c:pt>
                <c:pt idx="1689">
                  <c:v>0.48507579219460401</c:v>
                </c:pt>
                <c:pt idx="1690">
                  <c:v>0.485285428542854</c:v>
                </c:pt>
                <c:pt idx="1691">
                  <c:v>0.485495064891104</c:v>
                </c:pt>
                <c:pt idx="1692">
                  <c:v>0.485704701239354</c:v>
                </c:pt>
                <c:pt idx="1693">
                  <c:v>0.48591433758760399</c:v>
                </c:pt>
                <c:pt idx="1694">
                  <c:v>0.48612397393585499</c:v>
                </c:pt>
                <c:pt idx="1695">
                  <c:v>0.48633361028410499</c:v>
                </c:pt>
                <c:pt idx="1696">
                  <c:v>0.48654324663235499</c:v>
                </c:pt>
                <c:pt idx="1697">
                  <c:v>0.48675288298060498</c:v>
                </c:pt>
                <c:pt idx="1698">
                  <c:v>0.48696251932885598</c:v>
                </c:pt>
                <c:pt idx="1699">
                  <c:v>0.48717215567710598</c:v>
                </c:pt>
                <c:pt idx="1700">
                  <c:v>0.48738179202535598</c:v>
                </c:pt>
                <c:pt idx="1701">
                  <c:v>0.48759142837360597</c:v>
                </c:pt>
                <c:pt idx="1702">
                  <c:v>0.48780106472185603</c:v>
                </c:pt>
                <c:pt idx="1703">
                  <c:v>0.48801070107010702</c:v>
                </c:pt>
                <c:pt idx="1704">
                  <c:v>0.48822033741835702</c:v>
                </c:pt>
                <c:pt idx="1705">
                  <c:v>0.48842997376660702</c:v>
                </c:pt>
                <c:pt idx="1706">
                  <c:v>0.48863961011485701</c:v>
                </c:pt>
                <c:pt idx="1707">
                  <c:v>0.48884924646310701</c:v>
                </c:pt>
                <c:pt idx="1708">
                  <c:v>0.48905888281135801</c:v>
                </c:pt>
                <c:pt idx="1709">
                  <c:v>0.48926851915960801</c:v>
                </c:pt>
                <c:pt idx="1710">
                  <c:v>0.489478155507858</c:v>
                </c:pt>
                <c:pt idx="1711">
                  <c:v>0.489687791856108</c:v>
                </c:pt>
                <c:pt idx="1712">
                  <c:v>0.489897428204358</c:v>
                </c:pt>
                <c:pt idx="1713">
                  <c:v>0.490107064552609</c:v>
                </c:pt>
                <c:pt idx="1714">
                  <c:v>0.49031670090085899</c:v>
                </c:pt>
                <c:pt idx="1715">
                  <c:v>0.49052633724910899</c:v>
                </c:pt>
                <c:pt idx="1716">
                  <c:v>0.49073597359735899</c:v>
                </c:pt>
                <c:pt idx="1717">
                  <c:v>0.49094560994560899</c:v>
                </c:pt>
                <c:pt idx="1718">
                  <c:v>0.49115524629385998</c:v>
                </c:pt>
                <c:pt idx="1719">
                  <c:v>0.49136488264210998</c:v>
                </c:pt>
                <c:pt idx="1720">
                  <c:v>0.49157451899035998</c:v>
                </c:pt>
                <c:pt idx="1721">
                  <c:v>0.49178415533860997</c:v>
                </c:pt>
                <c:pt idx="1722">
                  <c:v>0.49199379168686003</c:v>
                </c:pt>
                <c:pt idx="1723">
                  <c:v>0.49220342803511102</c:v>
                </c:pt>
                <c:pt idx="1724">
                  <c:v>0.49241306438336102</c:v>
                </c:pt>
                <c:pt idx="1725">
                  <c:v>0.49262270073161102</c:v>
                </c:pt>
                <c:pt idx="1726">
                  <c:v>0.49283233707986102</c:v>
                </c:pt>
                <c:pt idx="1727">
                  <c:v>0.49304197342811201</c:v>
                </c:pt>
                <c:pt idx="1728">
                  <c:v>0.49325160977636201</c:v>
                </c:pt>
                <c:pt idx="1729">
                  <c:v>0.49346124612461201</c:v>
                </c:pt>
                <c:pt idx="1730">
                  <c:v>0.493670882472862</c:v>
                </c:pt>
                <c:pt idx="1731">
                  <c:v>0.493880518821112</c:v>
                </c:pt>
                <c:pt idx="1732">
                  <c:v>0.494090155169363</c:v>
                </c:pt>
                <c:pt idx="1733">
                  <c:v>0.494299791517613</c:v>
                </c:pt>
                <c:pt idx="1734">
                  <c:v>0.49450942786586299</c:v>
                </c:pt>
                <c:pt idx="1735">
                  <c:v>0.49471906421411299</c:v>
                </c:pt>
                <c:pt idx="1736">
                  <c:v>0.49492870056236299</c:v>
                </c:pt>
                <c:pt idx="1737">
                  <c:v>0.49513833691061399</c:v>
                </c:pt>
                <c:pt idx="1738">
                  <c:v>0.49534797325886398</c:v>
                </c:pt>
                <c:pt idx="1739">
                  <c:v>0.49555760960711398</c:v>
                </c:pt>
                <c:pt idx="1740">
                  <c:v>0.49576724595536398</c:v>
                </c:pt>
                <c:pt idx="1741">
                  <c:v>0.49597688230361497</c:v>
                </c:pt>
                <c:pt idx="1742">
                  <c:v>0.49618651865186503</c:v>
                </c:pt>
                <c:pt idx="1743">
                  <c:v>0.49639615500011502</c:v>
                </c:pt>
                <c:pt idx="1744">
                  <c:v>0.49660579134836502</c:v>
                </c:pt>
                <c:pt idx="1745">
                  <c:v>0.49681542769661502</c:v>
                </c:pt>
                <c:pt idx="1746">
                  <c:v>0.49702506404486602</c:v>
                </c:pt>
                <c:pt idx="1747">
                  <c:v>0.49723470039311601</c:v>
                </c:pt>
                <c:pt idx="1748">
                  <c:v>0.49744433674136601</c:v>
                </c:pt>
                <c:pt idx="1749">
                  <c:v>0.49765397308961601</c:v>
                </c:pt>
                <c:pt idx="1750">
                  <c:v>0.49786360943786601</c:v>
                </c:pt>
                <c:pt idx="1751">
                  <c:v>0.498073245786117</c:v>
                </c:pt>
                <c:pt idx="1752">
                  <c:v>0.498282882134367</c:v>
                </c:pt>
                <c:pt idx="1753">
                  <c:v>0.498492518482617</c:v>
                </c:pt>
                <c:pt idx="1754">
                  <c:v>0.49870215483086699</c:v>
                </c:pt>
                <c:pt idx="1755">
                  <c:v>0.49891179117911699</c:v>
                </c:pt>
                <c:pt idx="1756">
                  <c:v>0.49912142752736799</c:v>
                </c:pt>
                <c:pt idx="1757">
                  <c:v>0.49933106387561799</c:v>
                </c:pt>
                <c:pt idx="1758">
                  <c:v>0.49954070022386798</c:v>
                </c:pt>
                <c:pt idx="1759">
                  <c:v>0.49975033657211798</c:v>
                </c:pt>
                <c:pt idx="1760">
                  <c:v>0.49995997292036898</c:v>
                </c:pt>
                <c:pt idx="1761">
                  <c:v>0.50016960926861898</c:v>
                </c:pt>
                <c:pt idx="1762">
                  <c:v>0.50037924561686897</c:v>
                </c:pt>
                <c:pt idx="1763">
                  <c:v>0.50058888196511897</c:v>
                </c:pt>
                <c:pt idx="1764">
                  <c:v>0.50079851831336897</c:v>
                </c:pt>
                <c:pt idx="1765">
                  <c:v>0.50100815466161996</c:v>
                </c:pt>
                <c:pt idx="1766">
                  <c:v>0.50121779100986996</c:v>
                </c:pt>
                <c:pt idx="1767">
                  <c:v>0.50142742735811996</c:v>
                </c:pt>
                <c:pt idx="1768">
                  <c:v>0.50163706370636996</c:v>
                </c:pt>
                <c:pt idx="1769">
                  <c:v>0.50184670005461995</c:v>
                </c:pt>
                <c:pt idx="1770">
                  <c:v>0.50205633640287095</c:v>
                </c:pt>
                <c:pt idx="1771">
                  <c:v>0.50226597275112095</c:v>
                </c:pt>
                <c:pt idx="1772">
                  <c:v>0.50247560909937095</c:v>
                </c:pt>
                <c:pt idx="1773">
                  <c:v>0.50268524544762105</c:v>
                </c:pt>
                <c:pt idx="1774">
                  <c:v>0.50289488179587105</c:v>
                </c:pt>
                <c:pt idx="1775">
                  <c:v>0.50310451814412205</c:v>
                </c:pt>
                <c:pt idx="1776">
                  <c:v>0.50331415449237205</c:v>
                </c:pt>
                <c:pt idx="1777">
                  <c:v>0.50352379084062204</c:v>
                </c:pt>
                <c:pt idx="1778">
                  <c:v>0.50373342718887204</c:v>
                </c:pt>
                <c:pt idx="1779">
                  <c:v>0.50394306353712204</c:v>
                </c:pt>
                <c:pt idx="1780">
                  <c:v>0.50415269988537303</c:v>
                </c:pt>
                <c:pt idx="1781">
                  <c:v>0.50436233623362303</c:v>
                </c:pt>
                <c:pt idx="1782">
                  <c:v>0.50457197258187303</c:v>
                </c:pt>
                <c:pt idx="1783">
                  <c:v>0.50478160893012303</c:v>
                </c:pt>
                <c:pt idx="1784">
                  <c:v>0.50499124527837402</c:v>
                </c:pt>
                <c:pt idx="1785">
                  <c:v>0.50520088162662402</c:v>
                </c:pt>
                <c:pt idx="1786">
                  <c:v>0.50541051797487402</c:v>
                </c:pt>
                <c:pt idx="1787">
                  <c:v>0.50562015432312402</c:v>
                </c:pt>
                <c:pt idx="1788">
                  <c:v>0.50582979067137401</c:v>
                </c:pt>
                <c:pt idx="1789">
                  <c:v>0.50603942701962501</c:v>
                </c:pt>
                <c:pt idx="1790">
                  <c:v>0.50624906336787501</c:v>
                </c:pt>
                <c:pt idx="1791">
                  <c:v>0.506458699716125</c:v>
                </c:pt>
                <c:pt idx="1792">
                  <c:v>0.506668336064375</c:v>
                </c:pt>
                <c:pt idx="1793">
                  <c:v>0.506877972412625</c:v>
                </c:pt>
                <c:pt idx="1794">
                  <c:v>0.507087608760876</c:v>
                </c:pt>
                <c:pt idx="1795">
                  <c:v>0.50729724510912599</c:v>
                </c:pt>
                <c:pt idx="1796">
                  <c:v>0.50750688145737599</c:v>
                </c:pt>
                <c:pt idx="1797">
                  <c:v>0.50771651780562599</c:v>
                </c:pt>
                <c:pt idx="1798">
                  <c:v>0.50792615415387599</c:v>
                </c:pt>
                <c:pt idx="1799">
                  <c:v>0.50813579050212698</c:v>
                </c:pt>
                <c:pt idx="1800">
                  <c:v>0.50834542685037698</c:v>
                </c:pt>
                <c:pt idx="1801">
                  <c:v>0.50855506319862698</c:v>
                </c:pt>
                <c:pt idx="1802">
                  <c:v>0.50876469954687698</c:v>
                </c:pt>
                <c:pt idx="1803">
                  <c:v>0.50897433589512797</c:v>
                </c:pt>
                <c:pt idx="1804">
                  <c:v>0.50918397224337797</c:v>
                </c:pt>
                <c:pt idx="1805">
                  <c:v>0.50939360859162797</c:v>
                </c:pt>
                <c:pt idx="1806">
                  <c:v>0.50960324493987796</c:v>
                </c:pt>
                <c:pt idx="1807">
                  <c:v>0.50981288128812796</c:v>
                </c:pt>
                <c:pt idx="1808">
                  <c:v>0.51002251763637896</c:v>
                </c:pt>
                <c:pt idx="1809">
                  <c:v>0.51023215398462896</c:v>
                </c:pt>
                <c:pt idx="1810">
                  <c:v>0.51044179033287895</c:v>
                </c:pt>
                <c:pt idx="1811">
                  <c:v>0.51065142668112895</c:v>
                </c:pt>
                <c:pt idx="1812">
                  <c:v>0.51086106302937895</c:v>
                </c:pt>
                <c:pt idx="1813">
                  <c:v>0.51107069937762994</c:v>
                </c:pt>
                <c:pt idx="1814">
                  <c:v>0.51128033572588005</c:v>
                </c:pt>
                <c:pt idx="1815">
                  <c:v>0.51148997207413005</c:v>
                </c:pt>
                <c:pt idx="1816">
                  <c:v>0.51169960842238005</c:v>
                </c:pt>
                <c:pt idx="1817">
                  <c:v>0.51190924477063005</c:v>
                </c:pt>
                <c:pt idx="1818">
                  <c:v>0.51211888111888104</c:v>
                </c:pt>
                <c:pt idx="1819">
                  <c:v>0.51232851746713104</c:v>
                </c:pt>
                <c:pt idx="1820">
                  <c:v>0.51253815381538104</c:v>
                </c:pt>
                <c:pt idx="1821">
                  <c:v>0.51274779016363103</c:v>
                </c:pt>
                <c:pt idx="1822">
                  <c:v>0.51295742651188103</c:v>
                </c:pt>
                <c:pt idx="1823">
                  <c:v>0.51316706286013203</c:v>
                </c:pt>
                <c:pt idx="1824">
                  <c:v>0.51337669920838203</c:v>
                </c:pt>
                <c:pt idx="1825">
                  <c:v>0.51358633555663202</c:v>
                </c:pt>
                <c:pt idx="1826">
                  <c:v>0.51379597190488202</c:v>
                </c:pt>
                <c:pt idx="1827">
                  <c:v>0.51400560825313302</c:v>
                </c:pt>
                <c:pt idx="1828">
                  <c:v>0.51421524460138301</c:v>
                </c:pt>
                <c:pt idx="1829">
                  <c:v>0.51442488094963301</c:v>
                </c:pt>
                <c:pt idx="1830">
                  <c:v>0.51463451729788301</c:v>
                </c:pt>
                <c:pt idx="1831">
                  <c:v>0.51484415364613301</c:v>
                </c:pt>
                <c:pt idx="1832">
                  <c:v>0.515053789994384</c:v>
                </c:pt>
                <c:pt idx="1833">
                  <c:v>0.515263426342634</c:v>
                </c:pt>
                <c:pt idx="1834">
                  <c:v>0.515473062690884</c:v>
                </c:pt>
                <c:pt idx="1835">
                  <c:v>0.515682699039134</c:v>
                </c:pt>
                <c:pt idx="1836">
                  <c:v>0.51589233538738399</c:v>
                </c:pt>
                <c:pt idx="1837">
                  <c:v>0.51610197173563499</c:v>
                </c:pt>
                <c:pt idx="1838">
                  <c:v>0.51631160808388499</c:v>
                </c:pt>
                <c:pt idx="1839">
                  <c:v>0.51652124443213498</c:v>
                </c:pt>
                <c:pt idx="1840">
                  <c:v>0.51673088078038498</c:v>
                </c:pt>
                <c:pt idx="1841">
                  <c:v>0.51694051712863598</c:v>
                </c:pt>
                <c:pt idx="1842">
                  <c:v>0.51715015347688598</c:v>
                </c:pt>
                <c:pt idx="1843">
                  <c:v>0.51735978982513597</c:v>
                </c:pt>
                <c:pt idx="1844">
                  <c:v>0.51756942617338597</c:v>
                </c:pt>
                <c:pt idx="1845">
                  <c:v>0.51777906252163597</c:v>
                </c:pt>
                <c:pt idx="1846">
                  <c:v>0.51798869886988697</c:v>
                </c:pt>
                <c:pt idx="1847">
                  <c:v>0.51819833521813696</c:v>
                </c:pt>
                <c:pt idx="1848">
                  <c:v>0.51840797156638696</c:v>
                </c:pt>
                <c:pt idx="1849">
                  <c:v>0.51861760791463696</c:v>
                </c:pt>
                <c:pt idx="1850">
                  <c:v>0.51882724426288696</c:v>
                </c:pt>
                <c:pt idx="1851">
                  <c:v>0.51903688061113795</c:v>
                </c:pt>
                <c:pt idx="1852">
                  <c:v>0.51924651695938795</c:v>
                </c:pt>
                <c:pt idx="1853">
                  <c:v>0.51945615330763795</c:v>
                </c:pt>
                <c:pt idx="1854">
                  <c:v>0.51966578965588806</c:v>
                </c:pt>
                <c:pt idx="1855">
                  <c:v>0.51987542600413805</c:v>
                </c:pt>
                <c:pt idx="1856">
                  <c:v>0.52008506235238905</c:v>
                </c:pt>
                <c:pt idx="1857">
                  <c:v>0.52029469870063905</c:v>
                </c:pt>
                <c:pt idx="1858">
                  <c:v>0.52050433504888904</c:v>
                </c:pt>
                <c:pt idx="1859">
                  <c:v>0.52071397139713904</c:v>
                </c:pt>
                <c:pt idx="1860">
                  <c:v>0.52092360774538904</c:v>
                </c:pt>
                <c:pt idx="1861">
                  <c:v>0.52113324409364004</c:v>
                </c:pt>
                <c:pt idx="1862">
                  <c:v>0.52134288044189003</c:v>
                </c:pt>
                <c:pt idx="1863">
                  <c:v>0.52155251679014003</c:v>
                </c:pt>
                <c:pt idx="1864">
                  <c:v>0.52176215313839003</c:v>
                </c:pt>
                <c:pt idx="1865">
                  <c:v>0.52197178948664003</c:v>
                </c:pt>
                <c:pt idx="1866">
                  <c:v>0.52218142583489102</c:v>
                </c:pt>
                <c:pt idx="1867">
                  <c:v>0.52239106218314102</c:v>
                </c:pt>
                <c:pt idx="1868">
                  <c:v>0.52260069853139102</c:v>
                </c:pt>
                <c:pt idx="1869">
                  <c:v>0.52281033487964101</c:v>
                </c:pt>
                <c:pt idx="1870">
                  <c:v>0.52301997122789201</c:v>
                </c:pt>
                <c:pt idx="1871">
                  <c:v>0.52322960757614201</c:v>
                </c:pt>
                <c:pt idx="1872">
                  <c:v>0.52343924392439201</c:v>
                </c:pt>
                <c:pt idx="1873">
                  <c:v>0.523648880272642</c:v>
                </c:pt>
                <c:pt idx="1874">
                  <c:v>0.523858516620892</c:v>
                </c:pt>
                <c:pt idx="1875">
                  <c:v>0.524068152969143</c:v>
                </c:pt>
                <c:pt idx="1876">
                  <c:v>0.52427778931739299</c:v>
                </c:pt>
                <c:pt idx="1877">
                  <c:v>0.52448742566564299</c:v>
                </c:pt>
                <c:pt idx="1878">
                  <c:v>0.52469706201389299</c:v>
                </c:pt>
                <c:pt idx="1879">
                  <c:v>0.52490669836214299</c:v>
                </c:pt>
                <c:pt idx="1880">
                  <c:v>0.52511633471039398</c:v>
                </c:pt>
                <c:pt idx="1881">
                  <c:v>0.52532597105864398</c:v>
                </c:pt>
                <c:pt idx="1882">
                  <c:v>0.52553560740689398</c:v>
                </c:pt>
                <c:pt idx="1883">
                  <c:v>0.52574524375514398</c:v>
                </c:pt>
                <c:pt idx="1884">
                  <c:v>0.52595488010339497</c:v>
                </c:pt>
                <c:pt idx="1885">
                  <c:v>0.52616451645164497</c:v>
                </c:pt>
                <c:pt idx="1886">
                  <c:v>0.52637415279989497</c:v>
                </c:pt>
                <c:pt idx="1887">
                  <c:v>0.52658378914814497</c:v>
                </c:pt>
                <c:pt idx="1888">
                  <c:v>0.52679342549639496</c:v>
                </c:pt>
                <c:pt idx="1889">
                  <c:v>0.52700306184464596</c:v>
                </c:pt>
                <c:pt idx="1890">
                  <c:v>0.52721269819289596</c:v>
                </c:pt>
                <c:pt idx="1891">
                  <c:v>0.52742233454114595</c:v>
                </c:pt>
                <c:pt idx="1892">
                  <c:v>0.52763197088939595</c:v>
                </c:pt>
                <c:pt idx="1893">
                  <c:v>0.52784160723764595</c:v>
                </c:pt>
                <c:pt idx="1894">
                  <c:v>0.52805124358589695</c:v>
                </c:pt>
                <c:pt idx="1895">
                  <c:v>0.52826087993414705</c:v>
                </c:pt>
                <c:pt idx="1896">
                  <c:v>0.52847051628239705</c:v>
                </c:pt>
                <c:pt idx="1897">
                  <c:v>0.52868015263064705</c:v>
                </c:pt>
                <c:pt idx="1898">
                  <c:v>0.52888978897889705</c:v>
                </c:pt>
                <c:pt idx="1899">
                  <c:v>0.52909942532714804</c:v>
                </c:pt>
                <c:pt idx="1900">
                  <c:v>0.52930906167539804</c:v>
                </c:pt>
                <c:pt idx="1901">
                  <c:v>0.52951869802364804</c:v>
                </c:pt>
                <c:pt idx="1902">
                  <c:v>0.52972833437189804</c:v>
                </c:pt>
                <c:pt idx="1903">
                  <c:v>0.52993797072014803</c:v>
                </c:pt>
                <c:pt idx="1904">
                  <c:v>0.53014760706839903</c:v>
                </c:pt>
                <c:pt idx="1905">
                  <c:v>0.53035724341664903</c:v>
                </c:pt>
                <c:pt idx="1906">
                  <c:v>0.53056687976489902</c:v>
                </c:pt>
                <c:pt idx="1907">
                  <c:v>0.53077651611314902</c:v>
                </c:pt>
                <c:pt idx="1908">
                  <c:v>0.53098615246140002</c:v>
                </c:pt>
                <c:pt idx="1909">
                  <c:v>0.53119578880965002</c:v>
                </c:pt>
                <c:pt idx="1910">
                  <c:v>0.53140542515790001</c:v>
                </c:pt>
                <c:pt idx="1911">
                  <c:v>0.53161506150615001</c:v>
                </c:pt>
                <c:pt idx="1912">
                  <c:v>0.53182469785440001</c:v>
                </c:pt>
                <c:pt idx="1913">
                  <c:v>0.532034334202651</c:v>
                </c:pt>
                <c:pt idx="1914">
                  <c:v>0.532243970550901</c:v>
                </c:pt>
                <c:pt idx="1915">
                  <c:v>0.532453606899151</c:v>
                </c:pt>
                <c:pt idx="1916">
                  <c:v>0.532663243247401</c:v>
                </c:pt>
                <c:pt idx="1917">
                  <c:v>0.53287287959565099</c:v>
                </c:pt>
                <c:pt idx="1918">
                  <c:v>0.53308251594390199</c:v>
                </c:pt>
                <c:pt idx="1919">
                  <c:v>0.53329215229215199</c:v>
                </c:pt>
                <c:pt idx="1920">
                  <c:v>0.53350178864040199</c:v>
                </c:pt>
                <c:pt idx="1921">
                  <c:v>0.53371142498865198</c:v>
                </c:pt>
                <c:pt idx="1922">
                  <c:v>0.53392106133690298</c:v>
                </c:pt>
                <c:pt idx="1923">
                  <c:v>0.53413069768515298</c:v>
                </c:pt>
                <c:pt idx="1924">
                  <c:v>0.53434033403340297</c:v>
                </c:pt>
                <c:pt idx="1925">
                  <c:v>0.53454997038165297</c:v>
                </c:pt>
                <c:pt idx="1926">
                  <c:v>0.53475960672990297</c:v>
                </c:pt>
                <c:pt idx="1927">
                  <c:v>0.53496924307815397</c:v>
                </c:pt>
                <c:pt idx="1928">
                  <c:v>0.53517887942640396</c:v>
                </c:pt>
                <c:pt idx="1929">
                  <c:v>0.53538851577465396</c:v>
                </c:pt>
                <c:pt idx="1930">
                  <c:v>0.53559815212290396</c:v>
                </c:pt>
                <c:pt idx="1931">
                  <c:v>0.53580778847115396</c:v>
                </c:pt>
                <c:pt idx="1932">
                  <c:v>0.53601742481940495</c:v>
                </c:pt>
                <c:pt idx="1933">
                  <c:v>0.53622706116765495</c:v>
                </c:pt>
                <c:pt idx="1934">
                  <c:v>0.53643669751590495</c:v>
                </c:pt>
                <c:pt idx="1935">
                  <c:v>0.53664633386415495</c:v>
                </c:pt>
                <c:pt idx="1936">
                  <c:v>0.53685597021240505</c:v>
                </c:pt>
                <c:pt idx="1937">
                  <c:v>0.53706560656065605</c:v>
                </c:pt>
                <c:pt idx="1938">
                  <c:v>0.53727524290890605</c:v>
                </c:pt>
                <c:pt idx="1939">
                  <c:v>0.53748487925715605</c:v>
                </c:pt>
                <c:pt idx="1940">
                  <c:v>0.53769451560540604</c:v>
                </c:pt>
                <c:pt idx="1941">
                  <c:v>0.53790415195365604</c:v>
                </c:pt>
                <c:pt idx="1942">
                  <c:v>0.53811378830190704</c:v>
                </c:pt>
                <c:pt idx="1943">
                  <c:v>0.53832342465015703</c:v>
                </c:pt>
                <c:pt idx="1944">
                  <c:v>0.53853306099840703</c:v>
                </c:pt>
                <c:pt idx="1945">
                  <c:v>0.53874269734665703</c:v>
                </c:pt>
                <c:pt idx="1946">
                  <c:v>0.53895233369490703</c:v>
                </c:pt>
                <c:pt idx="1947">
                  <c:v>0.53916197004315802</c:v>
                </c:pt>
                <c:pt idx="1948">
                  <c:v>0.53937160639140802</c:v>
                </c:pt>
                <c:pt idx="1949">
                  <c:v>0.53958124273965802</c:v>
                </c:pt>
                <c:pt idx="1950">
                  <c:v>0.53979087908790802</c:v>
                </c:pt>
                <c:pt idx="1951">
                  <c:v>0.54000051543615901</c:v>
                </c:pt>
                <c:pt idx="1952">
                  <c:v>0.54021015178440901</c:v>
                </c:pt>
                <c:pt idx="1953">
                  <c:v>0.54041978813265901</c:v>
                </c:pt>
                <c:pt idx="1954">
                  <c:v>0.540629424480909</c:v>
                </c:pt>
                <c:pt idx="1955">
                  <c:v>0.540839060829159</c:v>
                </c:pt>
                <c:pt idx="1956">
                  <c:v>0.54104869717741</c:v>
                </c:pt>
                <c:pt idx="1957">
                  <c:v>0.54125833352566</c:v>
                </c:pt>
                <c:pt idx="1958">
                  <c:v>0.54146796987390999</c:v>
                </c:pt>
                <c:pt idx="1959">
                  <c:v>0.54167760622215999</c:v>
                </c:pt>
                <c:pt idx="1960">
                  <c:v>0.54188724257040999</c:v>
                </c:pt>
                <c:pt idx="1961">
                  <c:v>0.54209687891866098</c:v>
                </c:pt>
                <c:pt idx="1962">
                  <c:v>0.54230651526691098</c:v>
                </c:pt>
                <c:pt idx="1963">
                  <c:v>0.54251615161516098</c:v>
                </c:pt>
                <c:pt idx="1964">
                  <c:v>0.54272578796341098</c:v>
                </c:pt>
                <c:pt idx="1965">
                  <c:v>0.54293542431166197</c:v>
                </c:pt>
                <c:pt idx="1966">
                  <c:v>0.54314506065991197</c:v>
                </c:pt>
                <c:pt idx="1967">
                  <c:v>0.54335469700816197</c:v>
                </c:pt>
                <c:pt idx="1968">
                  <c:v>0.54356433335641197</c:v>
                </c:pt>
                <c:pt idx="1969">
                  <c:v>0.54377396970466196</c:v>
                </c:pt>
                <c:pt idx="1970">
                  <c:v>0.54398360605291296</c:v>
                </c:pt>
                <c:pt idx="1971">
                  <c:v>0.54419324240116296</c:v>
                </c:pt>
                <c:pt idx="1972">
                  <c:v>0.54440287874941296</c:v>
                </c:pt>
                <c:pt idx="1973">
                  <c:v>0.54461251509766295</c:v>
                </c:pt>
                <c:pt idx="1974">
                  <c:v>0.54482215144591295</c:v>
                </c:pt>
                <c:pt idx="1975">
                  <c:v>0.54503178779416395</c:v>
                </c:pt>
                <c:pt idx="1976">
                  <c:v>0.54524142414241406</c:v>
                </c:pt>
                <c:pt idx="1977">
                  <c:v>0.54545106049066405</c:v>
                </c:pt>
                <c:pt idx="1978">
                  <c:v>0.54566069683891405</c:v>
                </c:pt>
                <c:pt idx="1979">
                  <c:v>0.54587033318716405</c:v>
                </c:pt>
                <c:pt idx="1980">
                  <c:v>0.54607996953541504</c:v>
                </c:pt>
                <c:pt idx="1981">
                  <c:v>0.54628960588366504</c:v>
                </c:pt>
                <c:pt idx="1982">
                  <c:v>0.54649924223191504</c:v>
                </c:pt>
                <c:pt idx="1983">
                  <c:v>0.54670887858016504</c:v>
                </c:pt>
                <c:pt idx="1984">
                  <c:v>0.54691851492841503</c:v>
                </c:pt>
                <c:pt idx="1985">
                  <c:v>0.54712815127666603</c:v>
                </c:pt>
                <c:pt idx="1986">
                  <c:v>0.54733778762491603</c:v>
                </c:pt>
                <c:pt idx="1987">
                  <c:v>0.54754742397316603</c:v>
                </c:pt>
                <c:pt idx="1988">
                  <c:v>0.54775706032141602</c:v>
                </c:pt>
                <c:pt idx="1989">
                  <c:v>0.54796669666966702</c:v>
                </c:pt>
                <c:pt idx="1990">
                  <c:v>0.54817633301791702</c:v>
                </c:pt>
                <c:pt idx="1991">
                  <c:v>0.54838596936616701</c:v>
                </c:pt>
                <c:pt idx="1992">
                  <c:v>0.54859560571441701</c:v>
                </c:pt>
                <c:pt idx="1993">
                  <c:v>0.54880524206266701</c:v>
                </c:pt>
                <c:pt idx="1994">
                  <c:v>0.54901487841091801</c:v>
                </c:pt>
                <c:pt idx="1995">
                  <c:v>0.549224514759168</c:v>
                </c:pt>
                <c:pt idx="1996">
                  <c:v>0.549434151107418</c:v>
                </c:pt>
                <c:pt idx="1997">
                  <c:v>0.549643787455668</c:v>
                </c:pt>
                <c:pt idx="1998">
                  <c:v>0.549853423803918</c:v>
                </c:pt>
                <c:pt idx="1999">
                  <c:v>0.55006306015216899</c:v>
                </c:pt>
                <c:pt idx="2000">
                  <c:v>0.55027269650041899</c:v>
                </c:pt>
                <c:pt idx="2001">
                  <c:v>0.55048233284866899</c:v>
                </c:pt>
                <c:pt idx="2002">
                  <c:v>0.55069196919691898</c:v>
                </c:pt>
                <c:pt idx="2003">
                  <c:v>0.55090160554516898</c:v>
                </c:pt>
                <c:pt idx="2004">
                  <c:v>0.55111124189341998</c:v>
                </c:pt>
                <c:pt idx="2005">
                  <c:v>0.55132087824166998</c:v>
                </c:pt>
                <c:pt idx="2006">
                  <c:v>0.55153051458991997</c:v>
                </c:pt>
                <c:pt idx="2007">
                  <c:v>0.55174015093816997</c:v>
                </c:pt>
                <c:pt idx="2008">
                  <c:v>0.55194978728642097</c:v>
                </c:pt>
                <c:pt idx="2009">
                  <c:v>0.55215942363467096</c:v>
                </c:pt>
                <c:pt idx="2010">
                  <c:v>0.55236905998292096</c:v>
                </c:pt>
                <c:pt idx="2011">
                  <c:v>0.55257869633117096</c:v>
                </c:pt>
                <c:pt idx="2012">
                  <c:v>0.55278833267942096</c:v>
                </c:pt>
                <c:pt idx="2013">
                  <c:v>0.55299796902767195</c:v>
                </c:pt>
                <c:pt idx="2014">
                  <c:v>0.55320760537592195</c:v>
                </c:pt>
                <c:pt idx="2015">
                  <c:v>0.55341724172417195</c:v>
                </c:pt>
                <c:pt idx="2016">
                  <c:v>0.55362687807242195</c:v>
                </c:pt>
                <c:pt idx="2017">
                  <c:v>0.55383651442067205</c:v>
                </c:pt>
                <c:pt idx="2018">
                  <c:v>0.55404615076892305</c:v>
                </c:pt>
                <c:pt idx="2019">
                  <c:v>0.55425578711717305</c:v>
                </c:pt>
                <c:pt idx="2020">
                  <c:v>0.55446542346542305</c:v>
                </c:pt>
                <c:pt idx="2021">
                  <c:v>0.55467505981367304</c:v>
                </c:pt>
                <c:pt idx="2022">
                  <c:v>0.55488469616192304</c:v>
                </c:pt>
                <c:pt idx="2023">
                  <c:v>0.55509433251017404</c:v>
                </c:pt>
                <c:pt idx="2024">
                  <c:v>0.55530396885842404</c:v>
                </c:pt>
                <c:pt idx="2025">
                  <c:v>0.55551360520667403</c:v>
                </c:pt>
                <c:pt idx="2026">
                  <c:v>0.55572324155492403</c:v>
                </c:pt>
                <c:pt idx="2027">
                  <c:v>0.55593287790317403</c:v>
                </c:pt>
                <c:pt idx="2028">
                  <c:v>0.55614251425142502</c:v>
                </c:pt>
                <c:pt idx="2029">
                  <c:v>0.55635215059967502</c:v>
                </c:pt>
                <c:pt idx="2030">
                  <c:v>0.55656178694792502</c:v>
                </c:pt>
                <c:pt idx="2031">
                  <c:v>0.55677142329617502</c:v>
                </c:pt>
                <c:pt idx="2032">
                  <c:v>0.55698105964442601</c:v>
                </c:pt>
                <c:pt idx="2033">
                  <c:v>0.55719069599267601</c:v>
                </c:pt>
                <c:pt idx="2034">
                  <c:v>0.55740033234092601</c:v>
                </c:pt>
                <c:pt idx="2035">
                  <c:v>0.55760996868917601</c:v>
                </c:pt>
                <c:pt idx="2036">
                  <c:v>0.557819605037426</c:v>
                </c:pt>
                <c:pt idx="2037">
                  <c:v>0.558029241385677</c:v>
                </c:pt>
                <c:pt idx="2038">
                  <c:v>0.558238877733927</c:v>
                </c:pt>
                <c:pt idx="2039">
                  <c:v>0.55844851408217699</c:v>
                </c:pt>
                <c:pt idx="2040">
                  <c:v>0.55865815043042699</c:v>
                </c:pt>
                <c:pt idx="2041">
                  <c:v>0.55886778677867699</c:v>
                </c:pt>
                <c:pt idx="2042">
                  <c:v>0.55907742312692799</c:v>
                </c:pt>
                <c:pt idx="2043">
                  <c:v>0.55928705947517798</c:v>
                </c:pt>
                <c:pt idx="2044">
                  <c:v>0.55949669582342798</c:v>
                </c:pt>
                <c:pt idx="2045">
                  <c:v>0.55970633217167798</c:v>
                </c:pt>
                <c:pt idx="2046">
                  <c:v>0.55991596851992798</c:v>
                </c:pt>
                <c:pt idx="2047">
                  <c:v>0.56012560486817897</c:v>
                </c:pt>
                <c:pt idx="2048">
                  <c:v>0.56033524121642897</c:v>
                </c:pt>
                <c:pt idx="2049">
                  <c:v>0.56054487756467897</c:v>
                </c:pt>
                <c:pt idx="2050">
                  <c:v>0.56075451391292896</c:v>
                </c:pt>
                <c:pt idx="2051">
                  <c:v>0.56096415026117996</c:v>
                </c:pt>
                <c:pt idx="2052">
                  <c:v>0.56117378660942996</c:v>
                </c:pt>
                <c:pt idx="2053">
                  <c:v>0.56138342295767996</c:v>
                </c:pt>
                <c:pt idx="2054">
                  <c:v>0.56159305930592995</c:v>
                </c:pt>
                <c:pt idx="2055">
                  <c:v>0.56180269565417995</c:v>
                </c:pt>
                <c:pt idx="2056">
                  <c:v>0.56201233200243095</c:v>
                </c:pt>
                <c:pt idx="2057">
                  <c:v>0.56222196835068095</c:v>
                </c:pt>
                <c:pt idx="2058">
                  <c:v>0.56243160469893105</c:v>
                </c:pt>
                <c:pt idx="2059">
                  <c:v>0.56264124104718105</c:v>
                </c:pt>
                <c:pt idx="2060">
                  <c:v>0.56285087739543105</c:v>
                </c:pt>
                <c:pt idx="2061">
                  <c:v>0.56306051374368205</c:v>
                </c:pt>
                <c:pt idx="2062">
                  <c:v>0.56327015009193204</c:v>
                </c:pt>
                <c:pt idx="2063">
                  <c:v>0.56347978644018204</c:v>
                </c:pt>
                <c:pt idx="2064">
                  <c:v>0.56368942278843204</c:v>
                </c:pt>
                <c:pt idx="2065">
                  <c:v>0.56389905913668203</c:v>
                </c:pt>
                <c:pt idx="2066">
                  <c:v>0.56410869548493303</c:v>
                </c:pt>
                <c:pt idx="2067">
                  <c:v>0.56431833183318303</c:v>
                </c:pt>
                <c:pt idx="2068">
                  <c:v>0.56452796818143303</c:v>
                </c:pt>
                <c:pt idx="2069">
                  <c:v>0.56473760452968302</c:v>
                </c:pt>
                <c:pt idx="2070">
                  <c:v>0.56494724087793302</c:v>
                </c:pt>
                <c:pt idx="2071">
                  <c:v>0.56515687722618402</c:v>
                </c:pt>
                <c:pt idx="2072">
                  <c:v>0.56536651357443402</c:v>
                </c:pt>
                <c:pt idx="2073">
                  <c:v>0.56557614992268401</c:v>
                </c:pt>
                <c:pt idx="2074">
                  <c:v>0.56578578627093401</c:v>
                </c:pt>
                <c:pt idx="2075">
                  <c:v>0.56599542261918501</c:v>
                </c:pt>
                <c:pt idx="2076">
                  <c:v>0.566205058967435</c:v>
                </c:pt>
                <c:pt idx="2077">
                  <c:v>0.566414695315685</c:v>
                </c:pt>
                <c:pt idx="2078">
                  <c:v>0.566624331663935</c:v>
                </c:pt>
                <c:pt idx="2079">
                  <c:v>0.566833968012185</c:v>
                </c:pt>
                <c:pt idx="2080">
                  <c:v>0.56704640464046396</c:v>
                </c:pt>
                <c:pt idx="2081">
                  <c:v>0.56726950387346398</c:v>
                </c:pt>
                <c:pt idx="2082">
                  <c:v>0.56749260310646399</c:v>
                </c:pt>
                <c:pt idx="2083">
                  <c:v>0.567715702339464</c:v>
                </c:pt>
                <c:pt idx="2084">
                  <c:v>0.56793880157246401</c:v>
                </c:pt>
                <c:pt idx="2085">
                  <c:v>0.56816190080546503</c:v>
                </c:pt>
                <c:pt idx="2086">
                  <c:v>0.56838500003846504</c:v>
                </c:pt>
                <c:pt idx="2087">
                  <c:v>0.56860809927146505</c:v>
                </c:pt>
                <c:pt idx="2088">
                  <c:v>0.56883119850446495</c:v>
                </c:pt>
                <c:pt idx="2089">
                  <c:v>0.56905429773746596</c:v>
                </c:pt>
                <c:pt idx="2090">
                  <c:v>0.56927739697046598</c:v>
                </c:pt>
                <c:pt idx="2091">
                  <c:v>0.56950049620346599</c:v>
                </c:pt>
                <c:pt idx="2092">
                  <c:v>0.569723595436466</c:v>
                </c:pt>
                <c:pt idx="2093">
                  <c:v>0.56994669466946601</c:v>
                </c:pt>
                <c:pt idx="2094">
                  <c:v>0.57016979390246703</c:v>
                </c:pt>
                <c:pt idx="2095">
                  <c:v>0.57039289313546704</c:v>
                </c:pt>
                <c:pt idx="2096">
                  <c:v>0.57061599236846705</c:v>
                </c:pt>
                <c:pt idx="2097">
                  <c:v>0.57083909160146695</c:v>
                </c:pt>
                <c:pt idx="2098">
                  <c:v>0.57106219083446796</c:v>
                </c:pt>
                <c:pt idx="2099">
                  <c:v>0.57128529006746798</c:v>
                </c:pt>
                <c:pt idx="2100">
                  <c:v>0.57150838930046799</c:v>
                </c:pt>
                <c:pt idx="2101">
                  <c:v>0.571731488533468</c:v>
                </c:pt>
                <c:pt idx="2102">
                  <c:v>0.57195458776646801</c:v>
                </c:pt>
                <c:pt idx="2103">
                  <c:v>0.57217768699946903</c:v>
                </c:pt>
                <c:pt idx="2104">
                  <c:v>0.57240078623246904</c:v>
                </c:pt>
                <c:pt idx="2105">
                  <c:v>0.57262388546546905</c:v>
                </c:pt>
                <c:pt idx="2106">
                  <c:v>0.57284698469846895</c:v>
                </c:pt>
                <c:pt idx="2107">
                  <c:v>0.57307008393146996</c:v>
                </c:pt>
                <c:pt idx="2108">
                  <c:v>0.57329318316446998</c:v>
                </c:pt>
                <c:pt idx="2109">
                  <c:v>0.57351628239746999</c:v>
                </c:pt>
                <c:pt idx="2110">
                  <c:v>0.57373938163047</c:v>
                </c:pt>
                <c:pt idx="2111">
                  <c:v>0.57396248086347001</c:v>
                </c:pt>
                <c:pt idx="2112">
                  <c:v>0.57418558009647103</c:v>
                </c:pt>
                <c:pt idx="2113">
                  <c:v>0.57440867932947104</c:v>
                </c:pt>
                <c:pt idx="2114">
                  <c:v>0.57463177856247105</c:v>
                </c:pt>
                <c:pt idx="2115">
                  <c:v>0.57485487779547095</c:v>
                </c:pt>
                <c:pt idx="2116">
                  <c:v>0.57507797702847196</c:v>
                </c:pt>
                <c:pt idx="2117">
                  <c:v>0.57530107626147198</c:v>
                </c:pt>
                <c:pt idx="2118">
                  <c:v>0.57552417549447199</c:v>
                </c:pt>
                <c:pt idx="2119">
                  <c:v>0.575747274727472</c:v>
                </c:pt>
                <c:pt idx="2120">
                  <c:v>0.57597037396047202</c:v>
                </c:pt>
                <c:pt idx="2121">
                  <c:v>0.57619347319347303</c:v>
                </c:pt>
                <c:pt idx="2122">
                  <c:v>0.57641657242647304</c:v>
                </c:pt>
                <c:pt idx="2123">
                  <c:v>0.57663967165947305</c:v>
                </c:pt>
                <c:pt idx="2124">
                  <c:v>0.57686277089247295</c:v>
                </c:pt>
                <c:pt idx="2125">
                  <c:v>0.57708587012547397</c:v>
                </c:pt>
                <c:pt idx="2126">
                  <c:v>0.57730896935847398</c:v>
                </c:pt>
                <c:pt idx="2127">
                  <c:v>0.57753206859147399</c:v>
                </c:pt>
                <c:pt idx="2128">
                  <c:v>0.577755167824474</c:v>
                </c:pt>
                <c:pt idx="2129">
                  <c:v>0.57797826705747501</c:v>
                </c:pt>
                <c:pt idx="2130">
                  <c:v>0.57820136629047503</c:v>
                </c:pt>
                <c:pt idx="2131">
                  <c:v>0.57842446552347504</c:v>
                </c:pt>
                <c:pt idx="2132">
                  <c:v>0.57864756475647505</c:v>
                </c:pt>
                <c:pt idx="2133">
                  <c:v>0.57887066398947495</c:v>
                </c:pt>
                <c:pt idx="2134">
                  <c:v>0.57909376322247597</c:v>
                </c:pt>
                <c:pt idx="2135">
                  <c:v>0.57931686245547598</c:v>
                </c:pt>
                <c:pt idx="2136">
                  <c:v>0.57953996168847599</c:v>
                </c:pt>
                <c:pt idx="2137">
                  <c:v>0.579763060921476</c:v>
                </c:pt>
                <c:pt idx="2138">
                  <c:v>0.57998616015447702</c:v>
                </c:pt>
                <c:pt idx="2139">
                  <c:v>0.58020925938747703</c:v>
                </c:pt>
                <c:pt idx="2140">
                  <c:v>0.58043235862047704</c:v>
                </c:pt>
                <c:pt idx="2141">
                  <c:v>0.58065545785347705</c:v>
                </c:pt>
                <c:pt idx="2142">
                  <c:v>0.58087855708647695</c:v>
                </c:pt>
                <c:pt idx="2143">
                  <c:v>0.58110165631947797</c:v>
                </c:pt>
                <c:pt idx="2144">
                  <c:v>0.58132475555247798</c:v>
                </c:pt>
                <c:pt idx="2145">
                  <c:v>0.58154785478547799</c:v>
                </c:pt>
                <c:pt idx="2146">
                  <c:v>0.581770954018478</c:v>
                </c:pt>
                <c:pt idx="2147">
                  <c:v>0.58199405325147902</c:v>
                </c:pt>
                <c:pt idx="2148">
                  <c:v>0.58221715248447903</c:v>
                </c:pt>
                <c:pt idx="2149">
                  <c:v>0.58244025171747904</c:v>
                </c:pt>
                <c:pt idx="2150">
                  <c:v>0.58266335095047905</c:v>
                </c:pt>
                <c:pt idx="2151">
                  <c:v>0.58288645018347995</c:v>
                </c:pt>
                <c:pt idx="2152">
                  <c:v>0.58310954941647997</c:v>
                </c:pt>
                <c:pt idx="2153">
                  <c:v>0.58333264864947998</c:v>
                </c:pt>
                <c:pt idx="2154">
                  <c:v>0.58355574788247999</c:v>
                </c:pt>
                <c:pt idx="2155">
                  <c:v>0.58377884711548</c:v>
                </c:pt>
                <c:pt idx="2156">
                  <c:v>0.58400194634848102</c:v>
                </c:pt>
                <c:pt idx="2157">
                  <c:v>0.58422504558148103</c:v>
                </c:pt>
                <c:pt idx="2158">
                  <c:v>0.58444814481448104</c:v>
                </c:pt>
                <c:pt idx="2159">
                  <c:v>0.58467124404748105</c:v>
                </c:pt>
                <c:pt idx="2160">
                  <c:v>0.58489434328048195</c:v>
                </c:pt>
                <c:pt idx="2161">
                  <c:v>0.58511744251348197</c:v>
                </c:pt>
                <c:pt idx="2162">
                  <c:v>0.58534054174648198</c:v>
                </c:pt>
                <c:pt idx="2163">
                  <c:v>0.58556364097948199</c:v>
                </c:pt>
                <c:pt idx="2164">
                  <c:v>0.585786740212482</c:v>
                </c:pt>
                <c:pt idx="2165">
                  <c:v>0.58600983944548302</c:v>
                </c:pt>
                <c:pt idx="2166">
                  <c:v>0.58623293867848303</c:v>
                </c:pt>
                <c:pt idx="2167">
                  <c:v>0.58645603791148304</c:v>
                </c:pt>
                <c:pt idx="2168">
                  <c:v>0.58667913714448305</c:v>
                </c:pt>
                <c:pt idx="2169">
                  <c:v>0.58690223637748296</c:v>
                </c:pt>
                <c:pt idx="2170">
                  <c:v>0.58712533561048397</c:v>
                </c:pt>
                <c:pt idx="2171">
                  <c:v>0.58734843484348398</c:v>
                </c:pt>
                <c:pt idx="2172">
                  <c:v>0.58757153407648399</c:v>
                </c:pt>
                <c:pt idx="2173">
                  <c:v>0.587794633309484</c:v>
                </c:pt>
                <c:pt idx="2174">
                  <c:v>0.58801773254248502</c:v>
                </c:pt>
                <c:pt idx="2175">
                  <c:v>0.58824083177548503</c:v>
                </c:pt>
                <c:pt idx="2176">
                  <c:v>0.58846393100848504</c:v>
                </c:pt>
                <c:pt idx="2177">
                  <c:v>0.58868703024148505</c:v>
                </c:pt>
                <c:pt idx="2178">
                  <c:v>0.58891012947448496</c:v>
                </c:pt>
                <c:pt idx="2179">
                  <c:v>0.58913322870748597</c:v>
                </c:pt>
                <c:pt idx="2180">
                  <c:v>0.58935632794048598</c:v>
                </c:pt>
                <c:pt idx="2181">
                  <c:v>0.58957942717348599</c:v>
                </c:pt>
                <c:pt idx="2182">
                  <c:v>0.58980252640648601</c:v>
                </c:pt>
                <c:pt idx="2183">
                  <c:v>0.59002562563948702</c:v>
                </c:pt>
                <c:pt idx="2184">
                  <c:v>0.59024872487248703</c:v>
                </c:pt>
                <c:pt idx="2185">
                  <c:v>0.59047182410548704</c:v>
                </c:pt>
                <c:pt idx="2186">
                  <c:v>0.59069492333848705</c:v>
                </c:pt>
                <c:pt idx="2187">
                  <c:v>0.59091802257148796</c:v>
                </c:pt>
                <c:pt idx="2188">
                  <c:v>0.59114112180448797</c:v>
                </c:pt>
                <c:pt idx="2189">
                  <c:v>0.59136422103748798</c:v>
                </c:pt>
                <c:pt idx="2190">
                  <c:v>0.59158732027048799</c:v>
                </c:pt>
                <c:pt idx="2191">
                  <c:v>0.59181041950348801</c:v>
                </c:pt>
                <c:pt idx="2192">
                  <c:v>0.59203351873648902</c:v>
                </c:pt>
                <c:pt idx="2193">
                  <c:v>0.59225661796948903</c:v>
                </c:pt>
                <c:pt idx="2194">
                  <c:v>0.59247971720248904</c:v>
                </c:pt>
                <c:pt idx="2195">
                  <c:v>0.59270281643548905</c:v>
                </c:pt>
                <c:pt idx="2196">
                  <c:v>0.59292591566848996</c:v>
                </c:pt>
                <c:pt idx="2197">
                  <c:v>0.59314901490148997</c:v>
                </c:pt>
                <c:pt idx="2198">
                  <c:v>0.59337211413448998</c:v>
                </c:pt>
                <c:pt idx="2199">
                  <c:v>0.59359521336748999</c:v>
                </c:pt>
                <c:pt idx="2200">
                  <c:v>0.59381831260049001</c:v>
                </c:pt>
                <c:pt idx="2201">
                  <c:v>0.59404141183349102</c:v>
                </c:pt>
                <c:pt idx="2202">
                  <c:v>0.59426451106649103</c:v>
                </c:pt>
                <c:pt idx="2203">
                  <c:v>0.59448761029949104</c:v>
                </c:pt>
                <c:pt idx="2204">
                  <c:v>0.59471070953249106</c:v>
                </c:pt>
                <c:pt idx="2205">
                  <c:v>0.59493380876549196</c:v>
                </c:pt>
                <c:pt idx="2206">
                  <c:v>0.59515690799849197</c:v>
                </c:pt>
                <c:pt idx="2207">
                  <c:v>0.59538000723149198</c:v>
                </c:pt>
                <c:pt idx="2208">
                  <c:v>0.59560310646449199</c:v>
                </c:pt>
                <c:pt idx="2209">
                  <c:v>0.59582620569749201</c:v>
                </c:pt>
                <c:pt idx="2210">
                  <c:v>0.59604930493049302</c:v>
                </c:pt>
                <c:pt idx="2211">
                  <c:v>0.59627240416349303</c:v>
                </c:pt>
                <c:pt idx="2212">
                  <c:v>0.59649550339649304</c:v>
                </c:pt>
                <c:pt idx="2213">
                  <c:v>0.59671860262949294</c:v>
                </c:pt>
                <c:pt idx="2214">
                  <c:v>0.59694170186249396</c:v>
                </c:pt>
                <c:pt idx="2215">
                  <c:v>0.59716480109549397</c:v>
                </c:pt>
                <c:pt idx="2216">
                  <c:v>0.59738790032849398</c:v>
                </c:pt>
                <c:pt idx="2217">
                  <c:v>0.59761099956149399</c:v>
                </c:pt>
                <c:pt idx="2218">
                  <c:v>0.59783409879449401</c:v>
                </c:pt>
                <c:pt idx="2219">
                  <c:v>0.59805719802749502</c:v>
                </c:pt>
                <c:pt idx="2220">
                  <c:v>0.59828029726049503</c:v>
                </c:pt>
                <c:pt idx="2221">
                  <c:v>0.59850339649349504</c:v>
                </c:pt>
                <c:pt idx="2222">
                  <c:v>0.59872649572649494</c:v>
                </c:pt>
                <c:pt idx="2223">
                  <c:v>0.59894959495949596</c:v>
                </c:pt>
                <c:pt idx="2224">
                  <c:v>0.59917269419249597</c:v>
                </c:pt>
                <c:pt idx="2225">
                  <c:v>0.59939579342549598</c:v>
                </c:pt>
                <c:pt idx="2226">
                  <c:v>0.59961889265849599</c:v>
                </c:pt>
                <c:pt idx="2227">
                  <c:v>0.59984199189149601</c:v>
                </c:pt>
                <c:pt idx="2228">
                  <c:v>0.60006509112449702</c:v>
                </c:pt>
                <c:pt idx="2229">
                  <c:v>0.60028819035749703</c:v>
                </c:pt>
                <c:pt idx="2230">
                  <c:v>0.60051128959049704</c:v>
                </c:pt>
                <c:pt idx="2231">
                  <c:v>0.60073438882349695</c:v>
                </c:pt>
                <c:pt idx="2232">
                  <c:v>0.60095748805649796</c:v>
                </c:pt>
                <c:pt idx="2233">
                  <c:v>0.60118058728949797</c:v>
                </c:pt>
                <c:pt idx="2234">
                  <c:v>0.60140368652249798</c:v>
                </c:pt>
                <c:pt idx="2235">
                  <c:v>0.60162678575549799</c:v>
                </c:pt>
                <c:pt idx="2236">
                  <c:v>0.60184988498849801</c:v>
                </c:pt>
                <c:pt idx="2237">
                  <c:v>0.60207298422149902</c:v>
                </c:pt>
                <c:pt idx="2238">
                  <c:v>0.60229608345449903</c:v>
                </c:pt>
                <c:pt idx="2239">
                  <c:v>0.60251918268749904</c:v>
                </c:pt>
                <c:pt idx="2240">
                  <c:v>0.60274228192049895</c:v>
                </c:pt>
                <c:pt idx="2241">
                  <c:v>0.60296538115349996</c:v>
                </c:pt>
                <c:pt idx="2242">
                  <c:v>0.60318848038649997</c:v>
                </c:pt>
                <c:pt idx="2243">
                  <c:v>0.60341157961949998</c:v>
                </c:pt>
                <c:pt idx="2244">
                  <c:v>0.6036346788525</c:v>
                </c:pt>
                <c:pt idx="2245">
                  <c:v>0.60385777808550001</c:v>
                </c:pt>
                <c:pt idx="2246">
                  <c:v>0.60408087731850102</c:v>
                </c:pt>
                <c:pt idx="2247">
                  <c:v>0.60430397655150103</c:v>
                </c:pt>
                <c:pt idx="2248">
                  <c:v>0.60452707578450104</c:v>
                </c:pt>
                <c:pt idx="2249">
                  <c:v>0.60475017501750095</c:v>
                </c:pt>
                <c:pt idx="2250">
                  <c:v>0.60497327425050196</c:v>
                </c:pt>
                <c:pt idx="2251">
                  <c:v>0.60519637348350197</c:v>
                </c:pt>
                <c:pt idx="2252">
                  <c:v>0.60541947271650198</c:v>
                </c:pt>
                <c:pt idx="2253">
                  <c:v>0.605642571949502</c:v>
                </c:pt>
                <c:pt idx="2254">
                  <c:v>0.60586567118250201</c:v>
                </c:pt>
                <c:pt idx="2255">
                  <c:v>0.60608877041550302</c:v>
                </c:pt>
                <c:pt idx="2256">
                  <c:v>0.60631186964850303</c:v>
                </c:pt>
                <c:pt idx="2257">
                  <c:v>0.60653496888150304</c:v>
                </c:pt>
                <c:pt idx="2258">
                  <c:v>0.60675806811450295</c:v>
                </c:pt>
                <c:pt idx="2259">
                  <c:v>0.60698116734750396</c:v>
                </c:pt>
                <c:pt idx="2260">
                  <c:v>0.60720426658050397</c:v>
                </c:pt>
                <c:pt idx="2261">
                  <c:v>0.60742736581350398</c:v>
                </c:pt>
                <c:pt idx="2262">
                  <c:v>0.607650465046504</c:v>
                </c:pt>
                <c:pt idx="2263">
                  <c:v>0.60787356427950401</c:v>
                </c:pt>
                <c:pt idx="2264">
                  <c:v>0.60809666351250502</c:v>
                </c:pt>
                <c:pt idx="2265">
                  <c:v>0.60831976274550503</c:v>
                </c:pt>
                <c:pt idx="2266">
                  <c:v>0.60854286197850505</c:v>
                </c:pt>
                <c:pt idx="2267">
                  <c:v>0.60876596121150495</c:v>
                </c:pt>
                <c:pt idx="2268">
                  <c:v>0.60898906044450596</c:v>
                </c:pt>
                <c:pt idx="2269">
                  <c:v>0.60921215967750597</c:v>
                </c:pt>
                <c:pt idx="2270">
                  <c:v>0.60943525891050598</c:v>
                </c:pt>
                <c:pt idx="2271">
                  <c:v>0.609658358143506</c:v>
                </c:pt>
                <c:pt idx="2272">
                  <c:v>0.60988145737650601</c:v>
                </c:pt>
                <c:pt idx="2273">
                  <c:v>0.61010455660950702</c:v>
                </c:pt>
                <c:pt idx="2274">
                  <c:v>0.61032765584250703</c:v>
                </c:pt>
                <c:pt idx="2275">
                  <c:v>0.61055075507550705</c:v>
                </c:pt>
                <c:pt idx="2276">
                  <c:v>0.61077385430850695</c:v>
                </c:pt>
                <c:pt idx="2277">
                  <c:v>0.61099695354150796</c:v>
                </c:pt>
                <c:pt idx="2278">
                  <c:v>0.61122005277450797</c:v>
                </c:pt>
                <c:pt idx="2279">
                  <c:v>0.61144315200750798</c:v>
                </c:pt>
                <c:pt idx="2280">
                  <c:v>0.611666251240508</c:v>
                </c:pt>
                <c:pt idx="2281">
                  <c:v>0.61188935047350801</c:v>
                </c:pt>
                <c:pt idx="2282">
                  <c:v>0.61211244970650902</c:v>
                </c:pt>
                <c:pt idx="2283">
                  <c:v>0.61233554893950903</c:v>
                </c:pt>
                <c:pt idx="2284">
                  <c:v>0.61255864817250905</c:v>
                </c:pt>
                <c:pt idx="2285">
                  <c:v>0.61278174740550895</c:v>
                </c:pt>
                <c:pt idx="2286">
                  <c:v>0.61300484663850996</c:v>
                </c:pt>
                <c:pt idx="2287">
                  <c:v>0.61322794587150997</c:v>
                </c:pt>
                <c:pt idx="2288">
                  <c:v>0.61345104510450998</c:v>
                </c:pt>
                <c:pt idx="2289">
                  <c:v>0.61367414433751</c:v>
                </c:pt>
                <c:pt idx="2290">
                  <c:v>0.61389724357051001</c:v>
                </c:pt>
                <c:pt idx="2291">
                  <c:v>0.61412034280351102</c:v>
                </c:pt>
                <c:pt idx="2292">
                  <c:v>0.61434344203651103</c:v>
                </c:pt>
                <c:pt idx="2293">
                  <c:v>0.61456654126951105</c:v>
                </c:pt>
                <c:pt idx="2294">
                  <c:v>0.61478964050251095</c:v>
                </c:pt>
                <c:pt idx="2295">
                  <c:v>0.61501273973551196</c:v>
                </c:pt>
                <c:pt idx="2296">
                  <c:v>0.61523583896851197</c:v>
                </c:pt>
                <c:pt idx="2297">
                  <c:v>0.61545893820151198</c:v>
                </c:pt>
                <c:pt idx="2298">
                  <c:v>0.615682037434512</c:v>
                </c:pt>
                <c:pt idx="2299">
                  <c:v>0.61590513666751201</c:v>
                </c:pt>
                <c:pt idx="2300">
                  <c:v>0.61612823590051302</c:v>
                </c:pt>
                <c:pt idx="2301">
                  <c:v>0.61635133513351303</c:v>
                </c:pt>
                <c:pt idx="2302">
                  <c:v>0.61657443436651305</c:v>
                </c:pt>
                <c:pt idx="2303">
                  <c:v>0.61679753359951295</c:v>
                </c:pt>
                <c:pt idx="2304">
                  <c:v>0.61702063283251396</c:v>
                </c:pt>
                <c:pt idx="2305">
                  <c:v>0.61724373206551397</c:v>
                </c:pt>
                <c:pt idx="2306">
                  <c:v>0.61746683129851399</c:v>
                </c:pt>
                <c:pt idx="2307">
                  <c:v>0.617689930531514</c:v>
                </c:pt>
                <c:pt idx="2308">
                  <c:v>0.61791302976451501</c:v>
                </c:pt>
                <c:pt idx="2309">
                  <c:v>0.61813612899751502</c:v>
                </c:pt>
                <c:pt idx="2310">
                  <c:v>0.61835922823051503</c:v>
                </c:pt>
                <c:pt idx="2311">
                  <c:v>0.61858232746351505</c:v>
                </c:pt>
                <c:pt idx="2312">
                  <c:v>0.61880542669651495</c:v>
                </c:pt>
                <c:pt idx="2313">
                  <c:v>0.61902852592951596</c:v>
                </c:pt>
                <c:pt idx="2314">
                  <c:v>0.61925162516251597</c:v>
                </c:pt>
                <c:pt idx="2315">
                  <c:v>0.61947472439551599</c:v>
                </c:pt>
                <c:pt idx="2316">
                  <c:v>0.619697823628516</c:v>
                </c:pt>
                <c:pt idx="2317">
                  <c:v>0.61992092286151601</c:v>
                </c:pt>
                <c:pt idx="2318">
                  <c:v>0.62014402209451702</c:v>
                </c:pt>
                <c:pt idx="2319">
                  <c:v>0.62036712132751703</c:v>
                </c:pt>
                <c:pt idx="2320">
                  <c:v>0.62059022056051705</c:v>
                </c:pt>
                <c:pt idx="2321">
                  <c:v>0.62081331979351695</c:v>
                </c:pt>
                <c:pt idx="2322">
                  <c:v>0.62103641902651796</c:v>
                </c:pt>
                <c:pt idx="2323">
                  <c:v>0.62125951825951797</c:v>
                </c:pt>
                <c:pt idx="2324">
                  <c:v>0.62148261749251799</c:v>
                </c:pt>
                <c:pt idx="2325">
                  <c:v>0.621705716725518</c:v>
                </c:pt>
                <c:pt idx="2326">
                  <c:v>0.62192881595851801</c:v>
                </c:pt>
                <c:pt idx="2327">
                  <c:v>0.62215191519151902</c:v>
                </c:pt>
                <c:pt idx="2328">
                  <c:v>0.62237501442451904</c:v>
                </c:pt>
                <c:pt idx="2329">
                  <c:v>0.62259811365751905</c:v>
                </c:pt>
                <c:pt idx="2330">
                  <c:v>0.62282121289051895</c:v>
                </c:pt>
                <c:pt idx="2331">
                  <c:v>0.62304431212351996</c:v>
                </c:pt>
                <c:pt idx="2332">
                  <c:v>0.62326741135651997</c:v>
                </c:pt>
                <c:pt idx="2333">
                  <c:v>0.62349051058951999</c:v>
                </c:pt>
                <c:pt idx="2334">
                  <c:v>0.62371360982252</c:v>
                </c:pt>
                <c:pt idx="2335">
                  <c:v>0.62393670905552001</c:v>
                </c:pt>
                <c:pt idx="2336">
                  <c:v>0.62415980828852102</c:v>
                </c:pt>
                <c:pt idx="2337">
                  <c:v>0.62438290752152104</c:v>
                </c:pt>
                <c:pt idx="2338">
                  <c:v>0.62460600675452105</c:v>
                </c:pt>
                <c:pt idx="2339">
                  <c:v>0.62482910598752095</c:v>
                </c:pt>
                <c:pt idx="2340">
                  <c:v>0.62505220522052196</c:v>
                </c:pt>
                <c:pt idx="2341">
                  <c:v>0.62527530445352197</c:v>
                </c:pt>
                <c:pt idx="2342">
                  <c:v>0.62549840368652199</c:v>
                </c:pt>
                <c:pt idx="2343">
                  <c:v>0.625721502919522</c:v>
                </c:pt>
                <c:pt idx="2344">
                  <c:v>0.62594460215252301</c:v>
                </c:pt>
                <c:pt idx="2345">
                  <c:v>0.62616770138552302</c:v>
                </c:pt>
                <c:pt idx="2346">
                  <c:v>0.62639080061852304</c:v>
                </c:pt>
                <c:pt idx="2347">
                  <c:v>0.62661389985152305</c:v>
                </c:pt>
                <c:pt idx="2348">
                  <c:v>0.62683699908452295</c:v>
                </c:pt>
                <c:pt idx="2349">
                  <c:v>0.62706009831752396</c:v>
                </c:pt>
                <c:pt idx="2350">
                  <c:v>0.62728319755052397</c:v>
                </c:pt>
                <c:pt idx="2351">
                  <c:v>0.62750629678352399</c:v>
                </c:pt>
                <c:pt idx="2352">
                  <c:v>0.627729396016524</c:v>
                </c:pt>
                <c:pt idx="2353">
                  <c:v>0.62795249524952501</c:v>
                </c:pt>
                <c:pt idx="2354">
                  <c:v>0.62817559448252502</c:v>
                </c:pt>
                <c:pt idx="2355">
                  <c:v>0.62839869371552504</c:v>
                </c:pt>
                <c:pt idx="2356">
                  <c:v>0.62862179294852505</c:v>
                </c:pt>
                <c:pt idx="2357">
                  <c:v>0.62884489218152495</c:v>
                </c:pt>
                <c:pt idx="2358">
                  <c:v>0.62906799141452596</c:v>
                </c:pt>
                <c:pt idx="2359">
                  <c:v>0.62929109064752597</c:v>
                </c:pt>
                <c:pt idx="2360">
                  <c:v>0.62951418988052599</c:v>
                </c:pt>
                <c:pt idx="2361">
                  <c:v>0.629737289113526</c:v>
                </c:pt>
                <c:pt idx="2362">
                  <c:v>0.62996038834652701</c:v>
                </c:pt>
                <c:pt idx="2363">
                  <c:v>0.63018348757952702</c:v>
                </c:pt>
                <c:pt idx="2364">
                  <c:v>0.63040658681252704</c:v>
                </c:pt>
                <c:pt idx="2365">
                  <c:v>0.63062968604552705</c:v>
                </c:pt>
                <c:pt idx="2366">
                  <c:v>0.63085278527852795</c:v>
                </c:pt>
                <c:pt idx="2367">
                  <c:v>0.63107588451152796</c:v>
                </c:pt>
                <c:pt idx="2368">
                  <c:v>0.63129898374452798</c:v>
                </c:pt>
                <c:pt idx="2369">
                  <c:v>0.63152208297752799</c:v>
                </c:pt>
                <c:pt idx="2370">
                  <c:v>0.631745182210528</c:v>
                </c:pt>
                <c:pt idx="2371">
                  <c:v>0.63196828144352901</c:v>
                </c:pt>
                <c:pt idx="2372">
                  <c:v>0.63219138067652902</c:v>
                </c:pt>
                <c:pt idx="2373">
                  <c:v>0.63241447990952904</c:v>
                </c:pt>
                <c:pt idx="2374">
                  <c:v>0.63263757914252905</c:v>
                </c:pt>
                <c:pt idx="2375">
                  <c:v>0.63286067837552995</c:v>
                </c:pt>
                <c:pt idx="2376">
                  <c:v>0.63308377760852996</c:v>
                </c:pt>
                <c:pt idx="2377">
                  <c:v>0.63330687684152998</c:v>
                </c:pt>
                <c:pt idx="2378">
                  <c:v>0.63352997607452999</c:v>
                </c:pt>
                <c:pt idx="2379">
                  <c:v>0.63375307530753</c:v>
                </c:pt>
                <c:pt idx="2380">
                  <c:v>0.63397617454053101</c:v>
                </c:pt>
                <c:pt idx="2381">
                  <c:v>0.63419927377353102</c:v>
                </c:pt>
                <c:pt idx="2382">
                  <c:v>0.63442237300653104</c:v>
                </c:pt>
                <c:pt idx="2383">
                  <c:v>0.63464547223953105</c:v>
                </c:pt>
                <c:pt idx="2384">
                  <c:v>0.63486857147253195</c:v>
                </c:pt>
                <c:pt idx="2385">
                  <c:v>0.63509167070553196</c:v>
                </c:pt>
                <c:pt idx="2386">
                  <c:v>0.63531476993853198</c:v>
                </c:pt>
                <c:pt idx="2387">
                  <c:v>0.63553786917153199</c:v>
                </c:pt>
                <c:pt idx="2388">
                  <c:v>0.635760968404532</c:v>
                </c:pt>
                <c:pt idx="2389">
                  <c:v>0.63598406763753301</c:v>
                </c:pt>
                <c:pt idx="2390">
                  <c:v>0.63620716687053303</c:v>
                </c:pt>
                <c:pt idx="2391">
                  <c:v>0.63643026610353304</c:v>
                </c:pt>
                <c:pt idx="2392">
                  <c:v>0.63665336533653305</c:v>
                </c:pt>
                <c:pt idx="2393">
                  <c:v>0.63687646456953295</c:v>
                </c:pt>
                <c:pt idx="2394">
                  <c:v>0.63709956380253396</c:v>
                </c:pt>
                <c:pt idx="2395">
                  <c:v>0.63732266303553398</c:v>
                </c:pt>
                <c:pt idx="2396">
                  <c:v>0.63754576226853399</c:v>
                </c:pt>
                <c:pt idx="2397">
                  <c:v>0.637768861501534</c:v>
                </c:pt>
                <c:pt idx="2398">
                  <c:v>0.63799196073453501</c:v>
                </c:pt>
                <c:pt idx="2399">
                  <c:v>0.63821505996753503</c:v>
                </c:pt>
                <c:pt idx="2400">
                  <c:v>0.63843815920053504</c:v>
                </c:pt>
                <c:pt idx="2401">
                  <c:v>0.63866125843353505</c:v>
                </c:pt>
                <c:pt idx="2402">
                  <c:v>0.63888435766653595</c:v>
                </c:pt>
                <c:pt idx="2403">
                  <c:v>0.63910745689953596</c:v>
                </c:pt>
                <c:pt idx="2404">
                  <c:v>0.63933055613253598</c:v>
                </c:pt>
                <c:pt idx="2405">
                  <c:v>0.63955365536553599</c:v>
                </c:pt>
                <c:pt idx="2406">
                  <c:v>0.639776754598536</c:v>
                </c:pt>
                <c:pt idx="2407">
                  <c:v>0.63999985383153701</c:v>
                </c:pt>
                <c:pt idx="2408">
                  <c:v>0.64022295306453703</c:v>
                </c:pt>
                <c:pt idx="2409">
                  <c:v>0.64044605229753704</c:v>
                </c:pt>
                <c:pt idx="2410">
                  <c:v>0.64066915153053705</c:v>
                </c:pt>
                <c:pt idx="2411">
                  <c:v>0.64089225076353795</c:v>
                </c:pt>
                <c:pt idx="2412">
                  <c:v>0.64111534999653796</c:v>
                </c:pt>
                <c:pt idx="2413">
                  <c:v>0.64133844922953798</c:v>
                </c:pt>
                <c:pt idx="2414">
                  <c:v>0.64156154846253799</c:v>
                </c:pt>
                <c:pt idx="2415">
                  <c:v>0.641784647695538</c:v>
                </c:pt>
                <c:pt idx="2416">
                  <c:v>0.64200774692853901</c:v>
                </c:pt>
                <c:pt idx="2417">
                  <c:v>0.64223084616153903</c:v>
                </c:pt>
                <c:pt idx="2418">
                  <c:v>0.64245394539453904</c:v>
                </c:pt>
                <c:pt idx="2419">
                  <c:v>0.64267704462753905</c:v>
                </c:pt>
                <c:pt idx="2420">
                  <c:v>0.64290014386053995</c:v>
                </c:pt>
                <c:pt idx="2421">
                  <c:v>0.64312324309353996</c:v>
                </c:pt>
                <c:pt idx="2422">
                  <c:v>0.64334634232653998</c:v>
                </c:pt>
                <c:pt idx="2423">
                  <c:v>0.64356944155953999</c:v>
                </c:pt>
                <c:pt idx="2424">
                  <c:v>0.64379254079254</c:v>
                </c:pt>
                <c:pt idx="2425">
                  <c:v>0.64401564002554101</c:v>
                </c:pt>
                <c:pt idx="2426">
                  <c:v>0.64423873925854103</c:v>
                </c:pt>
                <c:pt idx="2427">
                  <c:v>0.64446183849154104</c:v>
                </c:pt>
                <c:pt idx="2428">
                  <c:v>0.64468493772454105</c:v>
                </c:pt>
                <c:pt idx="2429">
                  <c:v>0.64490803695754195</c:v>
                </c:pt>
                <c:pt idx="2430">
                  <c:v>0.64513113619054197</c:v>
                </c:pt>
                <c:pt idx="2431">
                  <c:v>0.64535423542354198</c:v>
                </c:pt>
                <c:pt idx="2432">
                  <c:v>0.64557733465654199</c:v>
                </c:pt>
                <c:pt idx="2433">
                  <c:v>0.645800433889542</c:v>
                </c:pt>
                <c:pt idx="2434">
                  <c:v>0.64602353312254301</c:v>
                </c:pt>
                <c:pt idx="2435">
                  <c:v>0.64624663235554303</c:v>
                </c:pt>
                <c:pt idx="2436">
                  <c:v>0.64646973158854304</c:v>
                </c:pt>
                <c:pt idx="2437">
                  <c:v>0.64669283082154305</c:v>
                </c:pt>
                <c:pt idx="2438">
                  <c:v>0.64691593005454395</c:v>
                </c:pt>
                <c:pt idx="2439">
                  <c:v>0.64713902928754397</c:v>
                </c:pt>
                <c:pt idx="2440">
                  <c:v>0.64736212852054398</c:v>
                </c:pt>
                <c:pt idx="2441">
                  <c:v>0.64758522775354399</c:v>
                </c:pt>
                <c:pt idx="2442">
                  <c:v>0.647808326986544</c:v>
                </c:pt>
                <c:pt idx="2443">
                  <c:v>0.64803142621954501</c:v>
                </c:pt>
                <c:pt idx="2444">
                  <c:v>0.64825452545254503</c:v>
                </c:pt>
                <c:pt idx="2445">
                  <c:v>0.64847762468554504</c:v>
                </c:pt>
                <c:pt idx="2446">
                  <c:v>0.64870072391854505</c:v>
                </c:pt>
                <c:pt idx="2447">
                  <c:v>0.64892382315154595</c:v>
                </c:pt>
                <c:pt idx="2448">
                  <c:v>0.64914692238454597</c:v>
                </c:pt>
                <c:pt idx="2449">
                  <c:v>0.64937002161754598</c:v>
                </c:pt>
                <c:pt idx="2450">
                  <c:v>0.64959312085054599</c:v>
                </c:pt>
                <c:pt idx="2451">
                  <c:v>0.649816220083546</c:v>
                </c:pt>
                <c:pt idx="2452">
                  <c:v>0.65003931931654702</c:v>
                </c:pt>
                <c:pt idx="2453">
                  <c:v>0.65026241854954703</c:v>
                </c:pt>
                <c:pt idx="2454">
                  <c:v>0.65048551778254704</c:v>
                </c:pt>
                <c:pt idx="2455">
                  <c:v>0.65070861701554705</c:v>
                </c:pt>
                <c:pt idx="2456">
                  <c:v>0.65093171624854795</c:v>
                </c:pt>
                <c:pt idx="2457">
                  <c:v>0.65115481548154797</c:v>
                </c:pt>
                <c:pt idx="2458">
                  <c:v>0.65137791471454798</c:v>
                </c:pt>
                <c:pt idx="2459">
                  <c:v>0.65160101394754799</c:v>
                </c:pt>
                <c:pt idx="2460">
                  <c:v>0.651824113180548</c:v>
                </c:pt>
                <c:pt idx="2461">
                  <c:v>0.65204721241354902</c:v>
                </c:pt>
                <c:pt idx="2462">
                  <c:v>0.65227031164654903</c:v>
                </c:pt>
                <c:pt idx="2463">
                  <c:v>0.65249341087954904</c:v>
                </c:pt>
                <c:pt idx="2464">
                  <c:v>0.65271651011254905</c:v>
                </c:pt>
                <c:pt idx="2465">
                  <c:v>0.65293960934554995</c:v>
                </c:pt>
                <c:pt idx="2466">
                  <c:v>0.65316270857854997</c:v>
                </c:pt>
                <c:pt idx="2467">
                  <c:v>0.65338580781154998</c:v>
                </c:pt>
                <c:pt idx="2468">
                  <c:v>0.65360890704454999</c:v>
                </c:pt>
                <c:pt idx="2469">
                  <c:v>0.65383200627755</c:v>
                </c:pt>
                <c:pt idx="2470">
                  <c:v>0.65405510551055102</c:v>
                </c:pt>
                <c:pt idx="2471">
                  <c:v>0.65427820474355103</c:v>
                </c:pt>
                <c:pt idx="2472">
                  <c:v>0.65450130397655104</c:v>
                </c:pt>
                <c:pt idx="2473">
                  <c:v>0.65472440320955105</c:v>
                </c:pt>
                <c:pt idx="2474">
                  <c:v>0.65494750244255195</c:v>
                </c:pt>
                <c:pt idx="2475">
                  <c:v>0.65517060167555197</c:v>
                </c:pt>
                <c:pt idx="2476">
                  <c:v>0.65539370090855198</c:v>
                </c:pt>
                <c:pt idx="2477">
                  <c:v>0.65561680014155199</c:v>
                </c:pt>
                <c:pt idx="2478">
                  <c:v>0.655839899374552</c:v>
                </c:pt>
                <c:pt idx="2479">
                  <c:v>0.65606299860755302</c:v>
                </c:pt>
                <c:pt idx="2480">
                  <c:v>0.65628609784055303</c:v>
                </c:pt>
                <c:pt idx="2481">
                  <c:v>0.65650919707355304</c:v>
                </c:pt>
                <c:pt idx="2482">
                  <c:v>0.65673229630655305</c:v>
                </c:pt>
                <c:pt idx="2483">
                  <c:v>0.65695539553955395</c:v>
                </c:pt>
                <c:pt idx="2484">
                  <c:v>0.65717849477255397</c:v>
                </c:pt>
                <c:pt idx="2485">
                  <c:v>0.65740159400555398</c:v>
                </c:pt>
                <c:pt idx="2486">
                  <c:v>0.65762469323855399</c:v>
                </c:pt>
                <c:pt idx="2487">
                  <c:v>0.657847792471554</c:v>
                </c:pt>
                <c:pt idx="2488">
                  <c:v>0.65807089170455502</c:v>
                </c:pt>
                <c:pt idx="2489">
                  <c:v>0.65829399093755503</c:v>
                </c:pt>
                <c:pt idx="2490">
                  <c:v>0.65851709017055504</c:v>
                </c:pt>
                <c:pt idx="2491">
                  <c:v>0.65874018940355505</c:v>
                </c:pt>
                <c:pt idx="2492">
                  <c:v>0.65896328863655595</c:v>
                </c:pt>
                <c:pt idx="2493">
                  <c:v>0.65918638786955597</c:v>
                </c:pt>
                <c:pt idx="2494">
                  <c:v>0.65940948710255598</c:v>
                </c:pt>
                <c:pt idx="2495">
                  <c:v>0.65963258633555599</c:v>
                </c:pt>
                <c:pt idx="2496">
                  <c:v>0.65985568556855601</c:v>
                </c:pt>
                <c:pt idx="2497">
                  <c:v>0.66007878480155702</c:v>
                </c:pt>
                <c:pt idx="2498">
                  <c:v>0.66030188403455703</c:v>
                </c:pt>
                <c:pt idx="2499">
                  <c:v>0.66052498326755704</c:v>
                </c:pt>
                <c:pt idx="2500">
                  <c:v>0.66074808250055705</c:v>
                </c:pt>
                <c:pt idx="2501">
                  <c:v>0.66097118173355796</c:v>
                </c:pt>
                <c:pt idx="2502">
                  <c:v>0.66119428096655797</c:v>
                </c:pt>
                <c:pt idx="2503">
                  <c:v>0.66141738019955798</c:v>
                </c:pt>
                <c:pt idx="2504">
                  <c:v>0.66164047943255799</c:v>
                </c:pt>
                <c:pt idx="2505">
                  <c:v>0.66186357866555801</c:v>
                </c:pt>
                <c:pt idx="2506">
                  <c:v>0.66208667789855902</c:v>
                </c:pt>
                <c:pt idx="2507">
                  <c:v>0.66230977713155903</c:v>
                </c:pt>
                <c:pt idx="2508">
                  <c:v>0.66253287636455904</c:v>
                </c:pt>
                <c:pt idx="2509">
                  <c:v>0.66275597559755905</c:v>
                </c:pt>
                <c:pt idx="2510">
                  <c:v>0.66297907483055996</c:v>
                </c:pt>
                <c:pt idx="2511">
                  <c:v>0.66320217406355997</c:v>
                </c:pt>
                <c:pt idx="2512">
                  <c:v>0.66342527329655998</c:v>
                </c:pt>
                <c:pt idx="2513">
                  <c:v>0.66364837252955999</c:v>
                </c:pt>
                <c:pt idx="2514">
                  <c:v>0.66387147176256001</c:v>
                </c:pt>
                <c:pt idx="2515">
                  <c:v>0.66409457099556102</c:v>
                </c:pt>
                <c:pt idx="2516">
                  <c:v>0.66431767022856103</c:v>
                </c:pt>
                <c:pt idx="2517">
                  <c:v>0.66454076946156104</c:v>
                </c:pt>
                <c:pt idx="2518">
                  <c:v>0.66476386869456106</c:v>
                </c:pt>
                <c:pt idx="2519">
                  <c:v>0.66498696792756196</c:v>
                </c:pt>
                <c:pt idx="2520">
                  <c:v>0.66521006716056197</c:v>
                </c:pt>
                <c:pt idx="2521">
                  <c:v>0.66543316639356198</c:v>
                </c:pt>
                <c:pt idx="2522">
                  <c:v>0.66565626562656199</c:v>
                </c:pt>
                <c:pt idx="2523">
                  <c:v>0.66587936485956201</c:v>
                </c:pt>
                <c:pt idx="2524">
                  <c:v>0.66610246409256302</c:v>
                </c:pt>
                <c:pt idx="2525">
                  <c:v>0.66632556332556303</c:v>
                </c:pt>
                <c:pt idx="2526">
                  <c:v>0.66654866255856304</c:v>
                </c:pt>
                <c:pt idx="2527">
                  <c:v>0.66677176179156294</c:v>
                </c:pt>
                <c:pt idx="2528">
                  <c:v>0.66699486102456396</c:v>
                </c:pt>
                <c:pt idx="2529">
                  <c:v>0.66721796025756397</c:v>
                </c:pt>
                <c:pt idx="2530">
                  <c:v>0.66744105949056398</c:v>
                </c:pt>
                <c:pt idx="2531">
                  <c:v>0.66766415872356399</c:v>
                </c:pt>
                <c:pt idx="2532">
                  <c:v>0.66788725795656401</c:v>
                </c:pt>
                <c:pt idx="2533">
                  <c:v>0.66811035718956502</c:v>
                </c:pt>
                <c:pt idx="2534">
                  <c:v>0.66833345642256503</c:v>
                </c:pt>
                <c:pt idx="2535">
                  <c:v>0.66855655565556504</c:v>
                </c:pt>
                <c:pt idx="2536">
                  <c:v>0.66877965488856495</c:v>
                </c:pt>
                <c:pt idx="2537">
                  <c:v>0.66900275412156596</c:v>
                </c:pt>
                <c:pt idx="2538">
                  <c:v>0.66922585335456597</c:v>
                </c:pt>
                <c:pt idx="2539">
                  <c:v>0.66944895258756598</c:v>
                </c:pt>
                <c:pt idx="2540">
                  <c:v>0.66967205182056599</c:v>
                </c:pt>
                <c:pt idx="2541">
                  <c:v>0.66989515105356701</c:v>
                </c:pt>
                <c:pt idx="2542">
                  <c:v>0.67011825028656702</c:v>
                </c:pt>
                <c:pt idx="2543">
                  <c:v>0.67034134951956703</c:v>
                </c:pt>
                <c:pt idx="2544">
                  <c:v>0.67056444875256704</c:v>
                </c:pt>
                <c:pt idx="2545">
                  <c:v>0.67078754798556695</c:v>
                </c:pt>
                <c:pt idx="2546">
                  <c:v>0.67101064721856796</c:v>
                </c:pt>
                <c:pt idx="2547">
                  <c:v>0.67123374645156797</c:v>
                </c:pt>
                <c:pt idx="2548">
                  <c:v>0.67145684568456798</c:v>
                </c:pt>
                <c:pt idx="2549">
                  <c:v>0.67167994491756799</c:v>
                </c:pt>
                <c:pt idx="2550">
                  <c:v>0.67190304415056801</c:v>
                </c:pt>
                <c:pt idx="2551">
                  <c:v>0.67212614338356902</c:v>
                </c:pt>
                <c:pt idx="2552">
                  <c:v>0.67234924261656903</c:v>
                </c:pt>
                <c:pt idx="2553">
                  <c:v>0.67257234184956904</c:v>
                </c:pt>
                <c:pt idx="2554">
                  <c:v>0.67279544108256895</c:v>
                </c:pt>
                <c:pt idx="2555">
                  <c:v>0.67301854031556996</c:v>
                </c:pt>
                <c:pt idx="2556">
                  <c:v>0.67324163954856997</c:v>
                </c:pt>
                <c:pt idx="2557">
                  <c:v>0.67346473878156998</c:v>
                </c:pt>
                <c:pt idx="2558">
                  <c:v>0.67368783801457</c:v>
                </c:pt>
                <c:pt idx="2559">
                  <c:v>0.67391093724757101</c:v>
                </c:pt>
                <c:pt idx="2560">
                  <c:v>0.67413403648057102</c:v>
                </c:pt>
                <c:pt idx="2561">
                  <c:v>0.67435713571357103</c:v>
                </c:pt>
                <c:pt idx="2562">
                  <c:v>0.67458023494657104</c:v>
                </c:pt>
                <c:pt idx="2563">
                  <c:v>0.67480333417957195</c:v>
                </c:pt>
                <c:pt idx="2564">
                  <c:v>0.67502643341257196</c:v>
                </c:pt>
                <c:pt idx="2565">
                  <c:v>0.67524953264557197</c:v>
                </c:pt>
                <c:pt idx="2566">
                  <c:v>0.67547263187857198</c:v>
                </c:pt>
                <c:pt idx="2567">
                  <c:v>0.675695731111572</c:v>
                </c:pt>
                <c:pt idx="2568">
                  <c:v>0.67591883034457301</c:v>
                </c:pt>
                <c:pt idx="2569">
                  <c:v>0.67614192957757302</c:v>
                </c:pt>
                <c:pt idx="2570">
                  <c:v>0.67636502881057303</c:v>
                </c:pt>
                <c:pt idx="2571">
                  <c:v>0.67658812804357304</c:v>
                </c:pt>
                <c:pt idx="2572">
                  <c:v>0.67681122727657295</c:v>
                </c:pt>
                <c:pt idx="2573">
                  <c:v>0.67703432650957396</c:v>
                </c:pt>
                <c:pt idx="2574">
                  <c:v>0.67725742574257397</c:v>
                </c:pt>
                <c:pt idx="2575">
                  <c:v>0.67748052497557398</c:v>
                </c:pt>
                <c:pt idx="2576">
                  <c:v>0.677703624208574</c:v>
                </c:pt>
                <c:pt idx="2577">
                  <c:v>0.67792672344157501</c:v>
                </c:pt>
                <c:pt idx="2578">
                  <c:v>0.67814982267457502</c:v>
                </c:pt>
                <c:pt idx="2579">
                  <c:v>0.67837292190757503</c:v>
                </c:pt>
                <c:pt idx="2580">
                  <c:v>0.67859602114057505</c:v>
                </c:pt>
                <c:pt idx="2581">
                  <c:v>0.67881912037357495</c:v>
                </c:pt>
                <c:pt idx="2582">
                  <c:v>0.67904221960657596</c:v>
                </c:pt>
                <c:pt idx="2583">
                  <c:v>0.67926531883957597</c:v>
                </c:pt>
                <c:pt idx="2584">
                  <c:v>0.67948841807257598</c:v>
                </c:pt>
                <c:pt idx="2585">
                  <c:v>0.679711517305576</c:v>
                </c:pt>
                <c:pt idx="2586">
                  <c:v>0.67993461653857701</c:v>
                </c:pt>
                <c:pt idx="2587">
                  <c:v>0.68015771577157702</c:v>
                </c:pt>
                <c:pt idx="2588">
                  <c:v>0.68038081500457703</c:v>
                </c:pt>
                <c:pt idx="2589">
                  <c:v>0.68060391423757705</c:v>
                </c:pt>
                <c:pt idx="2590">
                  <c:v>0.68082701347057695</c:v>
                </c:pt>
                <c:pt idx="2591">
                  <c:v>0.68105011270357796</c:v>
                </c:pt>
                <c:pt idx="2592">
                  <c:v>0.68127321193657797</c:v>
                </c:pt>
                <c:pt idx="2593">
                  <c:v>0.68149631116957798</c:v>
                </c:pt>
                <c:pt idx="2594">
                  <c:v>0.681719410402578</c:v>
                </c:pt>
                <c:pt idx="2595">
                  <c:v>0.68194250963557801</c:v>
                </c:pt>
                <c:pt idx="2596">
                  <c:v>0.68216560886857902</c:v>
                </c:pt>
                <c:pt idx="2597">
                  <c:v>0.68238870810157903</c:v>
                </c:pt>
                <c:pt idx="2598">
                  <c:v>0.68261180733457905</c:v>
                </c:pt>
                <c:pt idx="2599">
                  <c:v>0.68283490656757895</c:v>
                </c:pt>
                <c:pt idx="2600">
                  <c:v>0.68307359226488695</c:v>
                </c:pt>
                <c:pt idx="2601">
                  <c:v>0.683356639437528</c:v>
                </c:pt>
                <c:pt idx="2602">
                  <c:v>0.68363968661017005</c:v>
                </c:pt>
                <c:pt idx="2603">
                  <c:v>0.68392273378281199</c:v>
                </c:pt>
                <c:pt idx="2604">
                  <c:v>0.68420578095545403</c:v>
                </c:pt>
                <c:pt idx="2605">
                  <c:v>0.68448882812809497</c:v>
                </c:pt>
                <c:pt idx="2606">
                  <c:v>0.68477187530073702</c:v>
                </c:pt>
                <c:pt idx="2607">
                  <c:v>0.68505492247337896</c:v>
                </c:pt>
                <c:pt idx="2608">
                  <c:v>0.68533796964602101</c:v>
                </c:pt>
                <c:pt idx="2609">
                  <c:v>0.68562101681866305</c:v>
                </c:pt>
                <c:pt idx="2610">
                  <c:v>0.68590406399130399</c:v>
                </c:pt>
                <c:pt idx="2611">
                  <c:v>0.68618711116394604</c:v>
                </c:pt>
                <c:pt idx="2612">
                  <c:v>0.68647015833658798</c:v>
                </c:pt>
                <c:pt idx="2613">
                  <c:v>0.68675320550923002</c:v>
                </c:pt>
                <c:pt idx="2614">
                  <c:v>0.68703625268187196</c:v>
                </c:pt>
                <c:pt idx="2615">
                  <c:v>0.68731929985451301</c:v>
                </c:pt>
                <c:pt idx="2616">
                  <c:v>0.68760234702715495</c:v>
                </c:pt>
                <c:pt idx="2617">
                  <c:v>0.687885394199797</c:v>
                </c:pt>
                <c:pt idx="2618">
                  <c:v>0.68816844137243904</c:v>
                </c:pt>
                <c:pt idx="2619">
                  <c:v>0.68845148854508098</c:v>
                </c:pt>
                <c:pt idx="2620">
                  <c:v>0.68873453571772203</c:v>
                </c:pt>
                <c:pt idx="2621">
                  <c:v>0.68901758289036397</c:v>
                </c:pt>
                <c:pt idx="2622">
                  <c:v>0.68930063006300601</c:v>
                </c:pt>
                <c:pt idx="2623">
                  <c:v>0.68958367723564795</c:v>
                </c:pt>
                <c:pt idx="2624">
                  <c:v>0.68986672440829</c:v>
                </c:pt>
                <c:pt idx="2625">
                  <c:v>0.69014977158093105</c:v>
                </c:pt>
                <c:pt idx="2626">
                  <c:v>0.69043281875357299</c:v>
                </c:pt>
                <c:pt idx="2627">
                  <c:v>0.69071586592621503</c:v>
                </c:pt>
                <c:pt idx="2628">
                  <c:v>0.69099891309885697</c:v>
                </c:pt>
                <c:pt idx="2629">
                  <c:v>0.69128196027149802</c:v>
                </c:pt>
                <c:pt idx="2630">
                  <c:v>0.69156500744413996</c:v>
                </c:pt>
                <c:pt idx="2631">
                  <c:v>0.691848054616782</c:v>
                </c:pt>
                <c:pt idx="2632">
                  <c:v>0.69213110178942405</c:v>
                </c:pt>
                <c:pt idx="2633">
                  <c:v>0.69241414896206599</c:v>
                </c:pt>
                <c:pt idx="2634">
                  <c:v>0.69269719613470704</c:v>
                </c:pt>
                <c:pt idx="2635">
                  <c:v>0.69298024330734898</c:v>
                </c:pt>
                <c:pt idx="2636">
                  <c:v>0.69326329047999102</c:v>
                </c:pt>
                <c:pt idx="2637">
                  <c:v>0.69354633765263296</c:v>
                </c:pt>
                <c:pt idx="2638">
                  <c:v>0.69382938482527501</c:v>
                </c:pt>
                <c:pt idx="2639">
                  <c:v>0.69411243199791595</c:v>
                </c:pt>
                <c:pt idx="2640">
                  <c:v>0.69439547917055799</c:v>
                </c:pt>
                <c:pt idx="2641">
                  <c:v>0.69467852634320004</c:v>
                </c:pt>
                <c:pt idx="2642">
                  <c:v>0.69496157351584198</c:v>
                </c:pt>
                <c:pt idx="2643">
                  <c:v>0.69524462068848403</c:v>
                </c:pt>
                <c:pt idx="2644">
                  <c:v>0.69552766786112497</c:v>
                </c:pt>
                <c:pt idx="2645">
                  <c:v>0.69581071503376701</c:v>
                </c:pt>
                <c:pt idx="2646">
                  <c:v>0.69609376220640895</c:v>
                </c:pt>
                <c:pt idx="2647">
                  <c:v>0.696376809379051</c:v>
                </c:pt>
                <c:pt idx="2648">
                  <c:v>0.69665985655169305</c:v>
                </c:pt>
                <c:pt idx="2649">
                  <c:v>0.69694290372433398</c:v>
                </c:pt>
                <c:pt idx="2650">
                  <c:v>0.69722595089697603</c:v>
                </c:pt>
                <c:pt idx="2651">
                  <c:v>0.69750899806961797</c:v>
                </c:pt>
                <c:pt idx="2652">
                  <c:v>0.69779204524226002</c:v>
                </c:pt>
                <c:pt idx="2653">
                  <c:v>0.69807509241490195</c:v>
                </c:pt>
                <c:pt idx="2654">
                  <c:v>0.698358139587543</c:v>
                </c:pt>
                <c:pt idx="2655">
                  <c:v>0.69864118676018505</c:v>
                </c:pt>
                <c:pt idx="2656">
                  <c:v>0.69892423393282699</c:v>
                </c:pt>
                <c:pt idx="2657">
                  <c:v>0.69920728110546904</c:v>
                </c:pt>
                <c:pt idx="2658">
                  <c:v>0.69949032827810997</c:v>
                </c:pt>
                <c:pt idx="2659">
                  <c:v>0.69977337545075202</c:v>
                </c:pt>
                <c:pt idx="2660">
                  <c:v>0.70005642262339396</c:v>
                </c:pt>
                <c:pt idx="2661">
                  <c:v>0.70033946979603601</c:v>
                </c:pt>
                <c:pt idx="2662">
                  <c:v>0.70062251696867694</c:v>
                </c:pt>
                <c:pt idx="2663">
                  <c:v>0.70090556414131899</c:v>
                </c:pt>
                <c:pt idx="2664">
                  <c:v>0.70118861131396104</c:v>
                </c:pt>
                <c:pt idx="2665">
                  <c:v>0.70147165848660298</c:v>
                </c:pt>
                <c:pt idx="2666">
                  <c:v>0.70175470565924503</c:v>
                </c:pt>
                <c:pt idx="2667">
                  <c:v>0.70203775283188696</c:v>
                </c:pt>
                <c:pt idx="2668">
                  <c:v>0.70232080000452801</c:v>
                </c:pt>
                <c:pt idx="2669">
                  <c:v>0.70260384717716995</c:v>
                </c:pt>
                <c:pt idx="2670">
                  <c:v>0.702886894349812</c:v>
                </c:pt>
                <c:pt idx="2671">
                  <c:v>0.70316994152245405</c:v>
                </c:pt>
                <c:pt idx="2672">
                  <c:v>0.70345298869509498</c:v>
                </c:pt>
                <c:pt idx="2673">
                  <c:v>0.70373603586773703</c:v>
                </c:pt>
                <c:pt idx="2674">
                  <c:v>0.70401908304037897</c:v>
                </c:pt>
                <c:pt idx="2675">
                  <c:v>0.70430213021302102</c:v>
                </c:pt>
                <c:pt idx="2676">
                  <c:v>0.70458517738566295</c:v>
                </c:pt>
                <c:pt idx="2677">
                  <c:v>0.704868224558305</c:v>
                </c:pt>
                <c:pt idx="2678">
                  <c:v>0.70515127173094605</c:v>
                </c:pt>
                <c:pt idx="2679">
                  <c:v>0.70543431890358799</c:v>
                </c:pt>
                <c:pt idx="2680">
                  <c:v>0.70571736607623003</c:v>
                </c:pt>
                <c:pt idx="2681">
                  <c:v>0.70600041324887197</c:v>
                </c:pt>
                <c:pt idx="2682">
                  <c:v>0.70628346042151302</c:v>
                </c:pt>
                <c:pt idx="2683">
                  <c:v>0.70656650759415496</c:v>
                </c:pt>
                <c:pt idx="2684">
                  <c:v>0.70684955476679701</c:v>
                </c:pt>
                <c:pt idx="2685">
                  <c:v>0.70713260193943905</c:v>
                </c:pt>
                <c:pt idx="2686">
                  <c:v>0.70741564911208099</c:v>
                </c:pt>
                <c:pt idx="2687">
                  <c:v>0.70769869628472204</c:v>
                </c:pt>
                <c:pt idx="2688">
                  <c:v>0.70798174345736398</c:v>
                </c:pt>
                <c:pt idx="2689">
                  <c:v>0.70826479063000602</c:v>
                </c:pt>
                <c:pt idx="2690">
                  <c:v>0.70854783780264796</c:v>
                </c:pt>
                <c:pt idx="2691">
                  <c:v>0.70883088497529001</c:v>
                </c:pt>
                <c:pt idx="2692">
                  <c:v>0.70911393214793095</c:v>
                </c:pt>
                <c:pt idx="2693">
                  <c:v>0.709396979320573</c:v>
                </c:pt>
                <c:pt idx="2694">
                  <c:v>0.70968002649321504</c:v>
                </c:pt>
                <c:pt idx="2695">
                  <c:v>0.70996307366585698</c:v>
                </c:pt>
                <c:pt idx="2696">
                  <c:v>0.71024612083849803</c:v>
                </c:pt>
                <c:pt idx="2697">
                  <c:v>0.71052916801113997</c:v>
                </c:pt>
                <c:pt idx="2698">
                  <c:v>0.71081221518378201</c:v>
                </c:pt>
                <c:pt idx="2699">
                  <c:v>0.71109526235642395</c:v>
                </c:pt>
                <c:pt idx="2700">
                  <c:v>0.711378309529066</c:v>
                </c:pt>
                <c:pt idx="2701">
                  <c:v>0.71166135670170805</c:v>
                </c:pt>
                <c:pt idx="2702">
                  <c:v>0.71194440387434899</c:v>
                </c:pt>
                <c:pt idx="2703">
                  <c:v>0.71222745104699103</c:v>
                </c:pt>
                <c:pt idx="2704">
                  <c:v>0.71251049821963297</c:v>
                </c:pt>
                <c:pt idx="2705">
                  <c:v>0.71279354539227502</c:v>
                </c:pt>
                <c:pt idx="2706">
                  <c:v>0.71307659256491596</c:v>
                </c:pt>
                <c:pt idx="2707">
                  <c:v>0.713359639737558</c:v>
                </c:pt>
                <c:pt idx="2708">
                  <c:v>0.71364268691020005</c:v>
                </c:pt>
                <c:pt idx="2709">
                  <c:v>0.71392573408284199</c:v>
                </c:pt>
                <c:pt idx="2710">
                  <c:v>0.71420878125548404</c:v>
                </c:pt>
                <c:pt idx="2711">
                  <c:v>0.71449182842812597</c:v>
                </c:pt>
                <c:pt idx="2712">
                  <c:v>0.71477487560076702</c:v>
                </c:pt>
                <c:pt idx="2713">
                  <c:v>0.71505792277340896</c:v>
                </c:pt>
                <c:pt idx="2714">
                  <c:v>0.71534096994605101</c:v>
                </c:pt>
                <c:pt idx="2715">
                  <c:v>0.71562401711869295</c:v>
                </c:pt>
                <c:pt idx="2716">
                  <c:v>0.71590706429133399</c:v>
                </c:pt>
                <c:pt idx="2717">
                  <c:v>0.71619011146397604</c:v>
                </c:pt>
                <c:pt idx="2718">
                  <c:v>0.71647315863661798</c:v>
                </c:pt>
                <c:pt idx="2719">
                  <c:v>0.71675620580926003</c:v>
                </c:pt>
                <c:pt idx="2720">
                  <c:v>0.71703925298190196</c:v>
                </c:pt>
                <c:pt idx="2721">
                  <c:v>0.71732230015454301</c:v>
                </c:pt>
                <c:pt idx="2722">
                  <c:v>0.71760534732718495</c:v>
                </c:pt>
                <c:pt idx="2723">
                  <c:v>0.717888394499827</c:v>
                </c:pt>
                <c:pt idx="2724">
                  <c:v>0.71817144167246905</c:v>
                </c:pt>
                <c:pt idx="2725">
                  <c:v>0.71845448884511098</c:v>
                </c:pt>
                <c:pt idx="2726">
                  <c:v>0.71873753601775203</c:v>
                </c:pt>
                <c:pt idx="2727">
                  <c:v>0.71902058319039397</c:v>
                </c:pt>
                <c:pt idx="2728">
                  <c:v>0.71930363036303602</c:v>
                </c:pt>
                <c:pt idx="2729">
                  <c:v>0.71958667753567795</c:v>
                </c:pt>
                <c:pt idx="2730">
                  <c:v>0.719869724708319</c:v>
                </c:pt>
                <c:pt idx="2731">
                  <c:v>0.72015277188096105</c:v>
                </c:pt>
                <c:pt idx="2732">
                  <c:v>0.72043581905360299</c:v>
                </c:pt>
                <c:pt idx="2733">
                  <c:v>0.72071886622624504</c:v>
                </c:pt>
                <c:pt idx="2734">
                  <c:v>0.72100191339888697</c:v>
                </c:pt>
                <c:pt idx="2735">
                  <c:v>0.72128496057152802</c:v>
                </c:pt>
                <c:pt idx="2736">
                  <c:v>0.72156800774416996</c:v>
                </c:pt>
                <c:pt idx="2737">
                  <c:v>0.72185105491681201</c:v>
                </c:pt>
                <c:pt idx="2738">
                  <c:v>0.72213410208945406</c:v>
                </c:pt>
                <c:pt idx="2739">
                  <c:v>0.72241714926209599</c:v>
                </c:pt>
                <c:pt idx="2740">
                  <c:v>0.72270019643473704</c:v>
                </c:pt>
                <c:pt idx="2741">
                  <c:v>0.72298324360737898</c:v>
                </c:pt>
                <c:pt idx="2742">
                  <c:v>0.72326629078002103</c:v>
                </c:pt>
                <c:pt idx="2743">
                  <c:v>0.72354933795266296</c:v>
                </c:pt>
                <c:pt idx="2744">
                  <c:v>0.72383238512530501</c:v>
                </c:pt>
                <c:pt idx="2745">
                  <c:v>0.72411543229794595</c:v>
                </c:pt>
                <c:pt idx="2746">
                  <c:v>0.724398479470588</c:v>
                </c:pt>
                <c:pt idx="2747">
                  <c:v>0.72468152664323005</c:v>
                </c:pt>
                <c:pt idx="2748">
                  <c:v>0.72496457381587198</c:v>
                </c:pt>
                <c:pt idx="2749">
                  <c:v>0.72524762098851303</c:v>
                </c:pt>
                <c:pt idx="2750">
                  <c:v>0.72553066816115497</c:v>
                </c:pt>
                <c:pt idx="2751">
                  <c:v>0.72581371533379702</c:v>
                </c:pt>
                <c:pt idx="2752">
                  <c:v>0.72609676250643895</c:v>
                </c:pt>
                <c:pt idx="2753">
                  <c:v>0.726379809679081</c:v>
                </c:pt>
                <c:pt idx="2754">
                  <c:v>0.72666285685172205</c:v>
                </c:pt>
                <c:pt idx="2755">
                  <c:v>0.72694590402436399</c:v>
                </c:pt>
                <c:pt idx="2756">
                  <c:v>0.72722895119700603</c:v>
                </c:pt>
                <c:pt idx="2757">
                  <c:v>0.72751199836964797</c:v>
                </c:pt>
                <c:pt idx="2758">
                  <c:v>0.72779504554229002</c:v>
                </c:pt>
                <c:pt idx="2759">
                  <c:v>0.72807809271493096</c:v>
                </c:pt>
                <c:pt idx="2760">
                  <c:v>0.72836113988757301</c:v>
                </c:pt>
                <c:pt idx="2761">
                  <c:v>0.72864418706021505</c:v>
                </c:pt>
                <c:pt idx="2762">
                  <c:v>0.72892723423285699</c:v>
                </c:pt>
                <c:pt idx="2763">
                  <c:v>0.72921028140549904</c:v>
                </c:pt>
                <c:pt idx="2764">
                  <c:v>0.72949332857813998</c:v>
                </c:pt>
                <c:pt idx="2765">
                  <c:v>0.72977637575078202</c:v>
                </c:pt>
                <c:pt idx="2766">
                  <c:v>0.73005942292342396</c:v>
                </c:pt>
                <c:pt idx="2767">
                  <c:v>0.73034247009606601</c:v>
                </c:pt>
                <c:pt idx="2768">
                  <c:v>0.73062551726870795</c:v>
                </c:pt>
                <c:pt idx="2769">
                  <c:v>0.730908564441349</c:v>
                </c:pt>
                <c:pt idx="2770">
                  <c:v>0.73119161161399104</c:v>
                </c:pt>
                <c:pt idx="2771">
                  <c:v>0.73147465878663298</c:v>
                </c:pt>
                <c:pt idx="2772">
                  <c:v>0.73175770595927503</c:v>
                </c:pt>
                <c:pt idx="2773">
                  <c:v>0.73204075313191697</c:v>
                </c:pt>
                <c:pt idx="2774">
                  <c:v>0.73232380030455801</c:v>
                </c:pt>
                <c:pt idx="2775">
                  <c:v>0.73260684747719995</c:v>
                </c:pt>
                <c:pt idx="2776">
                  <c:v>0.732889894649842</c:v>
                </c:pt>
                <c:pt idx="2777">
                  <c:v>0.73317294182248405</c:v>
                </c:pt>
                <c:pt idx="2778">
                  <c:v>0.73345598899512598</c:v>
                </c:pt>
                <c:pt idx="2779">
                  <c:v>0.73373903616776703</c:v>
                </c:pt>
                <c:pt idx="2780">
                  <c:v>0.73402208334040897</c:v>
                </c:pt>
                <c:pt idx="2781">
                  <c:v>0.73430513051305102</c:v>
                </c:pt>
                <c:pt idx="2782">
                  <c:v>0.73458817768569296</c:v>
                </c:pt>
                <c:pt idx="2783">
                  <c:v>0.734871224858334</c:v>
                </c:pt>
                <c:pt idx="2784">
                  <c:v>0.73515427203097605</c:v>
                </c:pt>
                <c:pt idx="2785">
                  <c:v>0.73543731920361799</c:v>
                </c:pt>
                <c:pt idx="2786">
                  <c:v>0.73572036637626004</c:v>
                </c:pt>
                <c:pt idx="2787">
                  <c:v>0.73600341354890197</c:v>
                </c:pt>
                <c:pt idx="2788">
                  <c:v>0.73628646072154302</c:v>
                </c:pt>
                <c:pt idx="2789">
                  <c:v>0.73656950789418496</c:v>
                </c:pt>
                <c:pt idx="2790">
                  <c:v>0.73685255506682701</c:v>
                </c:pt>
                <c:pt idx="2791">
                  <c:v>0.73713560223946895</c:v>
                </c:pt>
                <c:pt idx="2792">
                  <c:v>0.73741864941211099</c:v>
                </c:pt>
                <c:pt idx="2793">
                  <c:v>0.73770169658475204</c:v>
                </c:pt>
                <c:pt idx="2794">
                  <c:v>0.73798474375739398</c:v>
                </c:pt>
                <c:pt idx="2795">
                  <c:v>0.73826779093003603</c:v>
                </c:pt>
                <c:pt idx="2796">
                  <c:v>0.73855083810267796</c:v>
                </c:pt>
                <c:pt idx="2797">
                  <c:v>0.73883388527532001</c:v>
                </c:pt>
                <c:pt idx="2798">
                  <c:v>0.73911693244796095</c:v>
                </c:pt>
                <c:pt idx="2799">
                  <c:v>0.739399979620603</c:v>
                </c:pt>
                <c:pt idx="2800">
                  <c:v>0.73968302679324505</c:v>
                </c:pt>
                <c:pt idx="2801">
                  <c:v>0.73996607396588698</c:v>
                </c:pt>
                <c:pt idx="2802">
                  <c:v>0.74024912113852903</c:v>
                </c:pt>
                <c:pt idx="2803">
                  <c:v>0.74053216831116997</c:v>
                </c:pt>
                <c:pt idx="2804">
                  <c:v>0.74081521548381202</c:v>
                </c:pt>
                <c:pt idx="2805">
                  <c:v>0.74109826265645395</c:v>
                </c:pt>
                <c:pt idx="2806">
                  <c:v>0.741381309829096</c:v>
                </c:pt>
                <c:pt idx="2807">
                  <c:v>0.74166435700173705</c:v>
                </c:pt>
                <c:pt idx="2808">
                  <c:v>0.74194740417437899</c:v>
                </c:pt>
                <c:pt idx="2809">
                  <c:v>0.74223045134702104</c:v>
                </c:pt>
                <c:pt idx="2810">
                  <c:v>0.74251349851966297</c:v>
                </c:pt>
                <c:pt idx="2811">
                  <c:v>0.74279654569230502</c:v>
                </c:pt>
                <c:pt idx="2812">
                  <c:v>0.74307959286494596</c:v>
                </c:pt>
                <c:pt idx="2813">
                  <c:v>0.74336264003758801</c:v>
                </c:pt>
                <c:pt idx="2814">
                  <c:v>0.74364568721023006</c:v>
                </c:pt>
                <c:pt idx="2815">
                  <c:v>0.74392873438287199</c:v>
                </c:pt>
                <c:pt idx="2816">
                  <c:v>0.74421178155551404</c:v>
                </c:pt>
                <c:pt idx="2817">
                  <c:v>0.74449482872815498</c:v>
                </c:pt>
                <c:pt idx="2818">
                  <c:v>0.74477787590079703</c:v>
                </c:pt>
                <c:pt idx="2819">
                  <c:v>0.74506092307343896</c:v>
                </c:pt>
                <c:pt idx="2820">
                  <c:v>0.74534397024608101</c:v>
                </c:pt>
                <c:pt idx="2821">
                  <c:v>0.74562701741872295</c:v>
                </c:pt>
                <c:pt idx="2822">
                  <c:v>0.745910064591364</c:v>
                </c:pt>
                <c:pt idx="2823">
                  <c:v>0.74619311176400605</c:v>
                </c:pt>
                <c:pt idx="2824">
                  <c:v>0.74647615893664798</c:v>
                </c:pt>
                <c:pt idx="2825">
                  <c:v>0.74675920610929003</c:v>
                </c:pt>
                <c:pt idx="2826">
                  <c:v>0.74704225328193197</c:v>
                </c:pt>
                <c:pt idx="2827">
                  <c:v>0.74732530045457302</c:v>
                </c:pt>
                <c:pt idx="2828">
                  <c:v>0.74760834762721495</c:v>
                </c:pt>
                <c:pt idx="2829">
                  <c:v>0.747891394799857</c:v>
                </c:pt>
                <c:pt idx="2830">
                  <c:v>0.74817444197249905</c:v>
                </c:pt>
                <c:pt idx="2831">
                  <c:v>0.74845748914514099</c:v>
                </c:pt>
                <c:pt idx="2832">
                  <c:v>0.74874053631778203</c:v>
                </c:pt>
                <c:pt idx="2833">
                  <c:v>0.74902358349042397</c:v>
                </c:pt>
                <c:pt idx="2834">
                  <c:v>0.74930663066306602</c:v>
                </c:pt>
                <c:pt idx="2835">
                  <c:v>0.74958967783570796</c:v>
                </c:pt>
                <c:pt idx="2836">
                  <c:v>0.74987272500834901</c:v>
                </c:pt>
                <c:pt idx="2837">
                  <c:v>0.75015577218099105</c:v>
                </c:pt>
                <c:pt idx="2838">
                  <c:v>0.75043881935363299</c:v>
                </c:pt>
                <c:pt idx="2839">
                  <c:v>0.75072186652627504</c:v>
                </c:pt>
                <c:pt idx="2840">
                  <c:v>0.75100491369891698</c:v>
                </c:pt>
                <c:pt idx="2841">
                  <c:v>0.75128796087155802</c:v>
                </c:pt>
                <c:pt idx="2842">
                  <c:v>0.75157100804419996</c:v>
                </c:pt>
                <c:pt idx="2843">
                  <c:v>0.75185405521684201</c:v>
                </c:pt>
                <c:pt idx="2844">
                  <c:v>0.75213710238948395</c:v>
                </c:pt>
                <c:pt idx="2845">
                  <c:v>0.75242014956212599</c:v>
                </c:pt>
                <c:pt idx="2846">
                  <c:v>0.75270319673476704</c:v>
                </c:pt>
                <c:pt idx="2847">
                  <c:v>0.75298624390740898</c:v>
                </c:pt>
                <c:pt idx="2848">
                  <c:v>0.75326929108005103</c:v>
                </c:pt>
                <c:pt idx="2849">
                  <c:v>0.75355233825269297</c:v>
                </c:pt>
                <c:pt idx="2850">
                  <c:v>0.75383538542533501</c:v>
                </c:pt>
                <c:pt idx="2851">
                  <c:v>0.75411843259797595</c:v>
                </c:pt>
                <c:pt idx="2852">
                  <c:v>0.754401479770618</c:v>
                </c:pt>
                <c:pt idx="2853">
                  <c:v>0.75468452694326005</c:v>
                </c:pt>
                <c:pt idx="2854">
                  <c:v>0.75496757411590198</c:v>
                </c:pt>
                <c:pt idx="2855">
                  <c:v>0.75525062128854403</c:v>
                </c:pt>
                <c:pt idx="2856">
                  <c:v>0.75553366846118497</c:v>
                </c:pt>
                <c:pt idx="2857">
                  <c:v>0.75581671563382702</c:v>
                </c:pt>
                <c:pt idx="2858">
                  <c:v>0.75609976280646896</c:v>
                </c:pt>
                <c:pt idx="2859">
                  <c:v>0.756382809979111</c:v>
                </c:pt>
                <c:pt idx="2860">
                  <c:v>0.75666585715175205</c:v>
                </c:pt>
                <c:pt idx="2861">
                  <c:v>0.75694890432439399</c:v>
                </c:pt>
                <c:pt idx="2862">
                  <c:v>0.75723195149703604</c:v>
                </c:pt>
                <c:pt idx="2863">
                  <c:v>0.75751499866967797</c:v>
                </c:pt>
                <c:pt idx="2864">
                  <c:v>0.75779804584232002</c:v>
                </c:pt>
                <c:pt idx="2865">
                  <c:v>0.75808109301496196</c:v>
                </c:pt>
                <c:pt idx="2866">
                  <c:v>0.75836414018760301</c:v>
                </c:pt>
                <c:pt idx="2867">
                  <c:v>0.75864718736024495</c:v>
                </c:pt>
                <c:pt idx="2868">
                  <c:v>0.75893023453288699</c:v>
                </c:pt>
                <c:pt idx="2869">
                  <c:v>0.75921328170552904</c:v>
                </c:pt>
                <c:pt idx="2870">
                  <c:v>0.75949632887816998</c:v>
                </c:pt>
                <c:pt idx="2871">
                  <c:v>0.75977937605081203</c:v>
                </c:pt>
                <c:pt idx="2872">
                  <c:v>0.76006242322345396</c:v>
                </c:pt>
                <c:pt idx="2873">
                  <c:v>0.76034547039609601</c:v>
                </c:pt>
                <c:pt idx="2874">
                  <c:v>0.76062851756873795</c:v>
                </c:pt>
                <c:pt idx="2875">
                  <c:v>0.760911564741379</c:v>
                </c:pt>
                <c:pt idx="2876">
                  <c:v>0.76119461191402105</c:v>
                </c:pt>
                <c:pt idx="2877">
                  <c:v>0.76147765908666298</c:v>
                </c:pt>
                <c:pt idx="2878">
                  <c:v>0.76176070625930503</c:v>
                </c:pt>
                <c:pt idx="2879">
                  <c:v>0.76204375343194697</c:v>
                </c:pt>
                <c:pt idx="2880">
                  <c:v>0.76232680060458802</c:v>
                </c:pt>
                <c:pt idx="2881">
                  <c:v>0.76260984777722995</c:v>
                </c:pt>
                <c:pt idx="2882">
                  <c:v>0.762892894949872</c:v>
                </c:pt>
                <c:pt idx="2883">
                  <c:v>0.76317594212251405</c:v>
                </c:pt>
                <c:pt idx="2884">
                  <c:v>0.76345898929515599</c:v>
                </c:pt>
                <c:pt idx="2885">
                  <c:v>0.76374203646779704</c:v>
                </c:pt>
                <c:pt idx="2886">
                  <c:v>0.76402508364043897</c:v>
                </c:pt>
                <c:pt idx="2887">
                  <c:v>0.76430813081308102</c:v>
                </c:pt>
                <c:pt idx="2888">
                  <c:v>0.76459117798572296</c:v>
                </c:pt>
                <c:pt idx="2889">
                  <c:v>0.76487422515836401</c:v>
                </c:pt>
                <c:pt idx="2890">
                  <c:v>0.76515727233100606</c:v>
                </c:pt>
                <c:pt idx="2891">
                  <c:v>0.76544031950364799</c:v>
                </c:pt>
                <c:pt idx="2892">
                  <c:v>0.76572336667629004</c:v>
                </c:pt>
                <c:pt idx="2893">
                  <c:v>0.76600641384893198</c:v>
                </c:pt>
                <c:pt idx="2894">
                  <c:v>0.76628946102157303</c:v>
                </c:pt>
                <c:pt idx="2895">
                  <c:v>0.76657250819421496</c:v>
                </c:pt>
                <c:pt idx="2896">
                  <c:v>0.76685555536685701</c:v>
                </c:pt>
                <c:pt idx="2897">
                  <c:v>0.76713860253949895</c:v>
                </c:pt>
                <c:pt idx="2898">
                  <c:v>0.767421649712141</c:v>
                </c:pt>
                <c:pt idx="2899">
                  <c:v>0.76770469688478205</c:v>
                </c:pt>
                <c:pt idx="2900">
                  <c:v>0.76798774405742398</c:v>
                </c:pt>
                <c:pt idx="2901">
                  <c:v>0.76827079123006603</c:v>
                </c:pt>
                <c:pt idx="2902">
                  <c:v>0.76855383840270797</c:v>
                </c:pt>
                <c:pt idx="2903">
                  <c:v>0.76883688557534902</c:v>
                </c:pt>
                <c:pt idx="2904">
                  <c:v>0.76911993274799095</c:v>
                </c:pt>
                <c:pt idx="2905">
                  <c:v>0.769402979920633</c:v>
                </c:pt>
                <c:pt idx="2906">
                  <c:v>0.76968602709327505</c:v>
                </c:pt>
                <c:pt idx="2907">
                  <c:v>0.76996907426591699</c:v>
                </c:pt>
                <c:pt idx="2908">
                  <c:v>0.77025212143855903</c:v>
                </c:pt>
                <c:pt idx="2909">
                  <c:v>0.77053516861119997</c:v>
                </c:pt>
                <c:pt idx="2910">
                  <c:v>0.77081821578384202</c:v>
                </c:pt>
                <c:pt idx="2911">
                  <c:v>0.77110126295648396</c:v>
                </c:pt>
                <c:pt idx="2912">
                  <c:v>0.77138431012912601</c:v>
                </c:pt>
                <c:pt idx="2913">
                  <c:v>0.77166735730176705</c:v>
                </c:pt>
                <c:pt idx="2914">
                  <c:v>0.77195040447440899</c:v>
                </c:pt>
                <c:pt idx="2915">
                  <c:v>0.77223345164705104</c:v>
                </c:pt>
                <c:pt idx="2916">
                  <c:v>0.77251649881969298</c:v>
                </c:pt>
                <c:pt idx="2917">
                  <c:v>0.77279954599233502</c:v>
                </c:pt>
                <c:pt idx="2918">
                  <c:v>0.77308259316497696</c:v>
                </c:pt>
                <c:pt idx="2919">
                  <c:v>0.77336564033761801</c:v>
                </c:pt>
                <c:pt idx="2920">
                  <c:v>0.77364868751025995</c:v>
                </c:pt>
                <c:pt idx="2921">
                  <c:v>0.773931734682902</c:v>
                </c:pt>
                <c:pt idx="2922">
                  <c:v>0.77421478185554404</c:v>
                </c:pt>
                <c:pt idx="2923">
                  <c:v>0.77449782902818498</c:v>
                </c:pt>
                <c:pt idx="2924">
                  <c:v>0.77478087620082703</c:v>
                </c:pt>
                <c:pt idx="2925">
                  <c:v>0.77506392337346897</c:v>
                </c:pt>
                <c:pt idx="2926">
                  <c:v>0.77534697054611101</c:v>
                </c:pt>
                <c:pt idx="2927">
                  <c:v>0.77563001771875295</c:v>
                </c:pt>
                <c:pt idx="2928">
                  <c:v>0.775913064891394</c:v>
                </c:pt>
                <c:pt idx="2929">
                  <c:v>0.77619611206403605</c:v>
                </c:pt>
                <c:pt idx="2930">
                  <c:v>0.77647915923667798</c:v>
                </c:pt>
                <c:pt idx="2931">
                  <c:v>0.77676220640932003</c:v>
                </c:pt>
                <c:pt idx="2932">
                  <c:v>0.77704525358196197</c:v>
                </c:pt>
                <c:pt idx="2933">
                  <c:v>0.77732830075460302</c:v>
                </c:pt>
                <c:pt idx="2934">
                  <c:v>0.77761134792724496</c:v>
                </c:pt>
                <c:pt idx="2935">
                  <c:v>0.777894395099887</c:v>
                </c:pt>
                <c:pt idx="2936">
                  <c:v>0.77817744227252905</c:v>
                </c:pt>
                <c:pt idx="2937">
                  <c:v>0.77846048944517099</c:v>
                </c:pt>
                <c:pt idx="2938">
                  <c:v>0.77874353661781204</c:v>
                </c:pt>
                <c:pt idx="2939">
                  <c:v>0.77902658379045397</c:v>
                </c:pt>
                <c:pt idx="2940">
                  <c:v>0.77930963096309602</c:v>
                </c:pt>
                <c:pt idx="2941">
                  <c:v>0.77959267813573796</c:v>
                </c:pt>
                <c:pt idx="2942">
                  <c:v>0.77987572530838001</c:v>
                </c:pt>
                <c:pt idx="2943">
                  <c:v>0.78015877248102095</c:v>
                </c:pt>
                <c:pt idx="2944">
                  <c:v>0.78044181965366299</c:v>
                </c:pt>
                <c:pt idx="2945">
                  <c:v>0.78072486682630504</c:v>
                </c:pt>
                <c:pt idx="2946">
                  <c:v>0.78100791399894698</c:v>
                </c:pt>
                <c:pt idx="2947">
                  <c:v>0.78129096117158803</c:v>
                </c:pt>
                <c:pt idx="2948">
                  <c:v>0.78157400834422996</c:v>
                </c:pt>
                <c:pt idx="2949">
                  <c:v>0.78185705551687201</c:v>
                </c:pt>
                <c:pt idx="2950">
                  <c:v>0.78214010268951395</c:v>
                </c:pt>
                <c:pt idx="2951">
                  <c:v>0.782423149862156</c:v>
                </c:pt>
                <c:pt idx="2952">
                  <c:v>0.78270619703479705</c:v>
                </c:pt>
                <c:pt idx="2953">
                  <c:v>0.78298924420743898</c:v>
                </c:pt>
                <c:pt idx="2954">
                  <c:v>0.78327229138008103</c:v>
                </c:pt>
                <c:pt idx="2955">
                  <c:v>0.78355533855272297</c:v>
                </c:pt>
                <c:pt idx="2956">
                  <c:v>0.78383838572536502</c:v>
                </c:pt>
                <c:pt idx="2957">
                  <c:v>0.78412143289800595</c:v>
                </c:pt>
                <c:pt idx="2958">
                  <c:v>0.784404480070648</c:v>
                </c:pt>
                <c:pt idx="2959">
                  <c:v>0.78468752724329005</c:v>
                </c:pt>
                <c:pt idx="2960">
                  <c:v>0.78497057441593199</c:v>
                </c:pt>
                <c:pt idx="2961">
                  <c:v>0.78525362158857304</c:v>
                </c:pt>
                <c:pt idx="2962">
                  <c:v>0.78553666876121497</c:v>
                </c:pt>
                <c:pt idx="2963">
                  <c:v>0.78581971593385702</c:v>
                </c:pt>
                <c:pt idx="2964">
                  <c:v>0.78610276310649896</c:v>
                </c:pt>
                <c:pt idx="2965">
                  <c:v>0.78638581027914101</c:v>
                </c:pt>
                <c:pt idx="2966">
                  <c:v>0.78666885745178206</c:v>
                </c:pt>
                <c:pt idx="2967">
                  <c:v>0.78695190462442399</c:v>
                </c:pt>
                <c:pt idx="2968">
                  <c:v>0.78723495179706604</c:v>
                </c:pt>
                <c:pt idx="2969">
                  <c:v>0.78751799896970798</c:v>
                </c:pt>
                <c:pt idx="2970">
                  <c:v>0.78780104614235003</c:v>
                </c:pt>
                <c:pt idx="2971">
                  <c:v>0.78808409331499196</c:v>
                </c:pt>
                <c:pt idx="2972">
                  <c:v>0.78836714048763301</c:v>
                </c:pt>
                <c:pt idx="2973">
                  <c:v>0.78865018766027495</c:v>
                </c:pt>
                <c:pt idx="2974">
                  <c:v>0.788933234832917</c:v>
                </c:pt>
                <c:pt idx="2975">
                  <c:v>0.78921628200555904</c:v>
                </c:pt>
                <c:pt idx="2976">
                  <c:v>0.78949932917819998</c:v>
                </c:pt>
                <c:pt idx="2977">
                  <c:v>0.78978237635084203</c:v>
                </c:pt>
                <c:pt idx="2978">
                  <c:v>0.79006542352348397</c:v>
                </c:pt>
                <c:pt idx="2979">
                  <c:v>0.79034847069612602</c:v>
                </c:pt>
                <c:pt idx="2980">
                  <c:v>0.79063151786876795</c:v>
                </c:pt>
                <c:pt idx="2981">
                  <c:v>0.790914565041409</c:v>
                </c:pt>
                <c:pt idx="2982">
                  <c:v>0.79119761221405105</c:v>
                </c:pt>
                <c:pt idx="2983">
                  <c:v>0.79148065938669299</c:v>
                </c:pt>
                <c:pt idx="2984">
                  <c:v>0.79176370655933503</c:v>
                </c:pt>
                <c:pt idx="2985">
                  <c:v>0.79204675373197697</c:v>
                </c:pt>
                <c:pt idx="2986">
                  <c:v>0.79232980090461802</c:v>
                </c:pt>
                <c:pt idx="2987">
                  <c:v>0.79261284807725996</c:v>
                </c:pt>
                <c:pt idx="2988">
                  <c:v>0.79289589524990201</c:v>
                </c:pt>
                <c:pt idx="2989">
                  <c:v>0.79317894242254405</c:v>
                </c:pt>
                <c:pt idx="2990">
                  <c:v>0.79346198959518499</c:v>
                </c:pt>
                <c:pt idx="2991">
                  <c:v>0.79374503676782704</c:v>
                </c:pt>
                <c:pt idx="2992">
                  <c:v>0.79402808394046898</c:v>
                </c:pt>
                <c:pt idx="2993">
                  <c:v>0.79431113111311102</c:v>
                </c:pt>
                <c:pt idx="2994">
                  <c:v>0.79459417828575296</c:v>
                </c:pt>
                <c:pt idx="2995">
                  <c:v>0.79487722545839401</c:v>
                </c:pt>
                <c:pt idx="2996">
                  <c:v>0.79516027263103595</c:v>
                </c:pt>
                <c:pt idx="2997">
                  <c:v>0.795443319803678</c:v>
                </c:pt>
                <c:pt idx="2998">
                  <c:v>0.79572636697632004</c:v>
                </c:pt>
                <c:pt idx="2999">
                  <c:v>0.79600941414896198</c:v>
                </c:pt>
                <c:pt idx="3000">
                  <c:v>0.79629246132160303</c:v>
                </c:pt>
                <c:pt idx="3001">
                  <c:v>0.79657550849424497</c:v>
                </c:pt>
                <c:pt idx="3002">
                  <c:v>0.79685855566688701</c:v>
                </c:pt>
                <c:pt idx="3003">
                  <c:v>0.79714160283952895</c:v>
                </c:pt>
                <c:pt idx="3004">
                  <c:v>0.797424650012171</c:v>
                </c:pt>
                <c:pt idx="3005">
                  <c:v>0.79770769718481205</c:v>
                </c:pt>
                <c:pt idx="3006">
                  <c:v>0.79799074435745398</c:v>
                </c:pt>
                <c:pt idx="3007">
                  <c:v>0.79827379153009603</c:v>
                </c:pt>
                <c:pt idx="3008">
                  <c:v>0.79855683870273797</c:v>
                </c:pt>
                <c:pt idx="3009">
                  <c:v>0.79883988587538002</c:v>
                </c:pt>
                <c:pt idx="3010">
                  <c:v>0.79912293304802096</c:v>
                </c:pt>
                <c:pt idx="3011">
                  <c:v>0.799405980220663</c:v>
                </c:pt>
                <c:pt idx="3012">
                  <c:v>0.79968902739330505</c:v>
                </c:pt>
                <c:pt idx="3013">
                  <c:v>0.79997207456594699</c:v>
                </c:pt>
                <c:pt idx="3014">
                  <c:v>0.80025512173858804</c:v>
                </c:pt>
                <c:pt idx="3015">
                  <c:v>0.80053816891122997</c:v>
                </c:pt>
                <c:pt idx="3016">
                  <c:v>0.80082121608387202</c:v>
                </c:pt>
                <c:pt idx="3017">
                  <c:v>0.80110426325651396</c:v>
                </c:pt>
                <c:pt idx="3018">
                  <c:v>0.80138731042915601</c:v>
                </c:pt>
                <c:pt idx="3019">
                  <c:v>0.80167035760179794</c:v>
                </c:pt>
                <c:pt idx="3020">
                  <c:v>0.80195340477443899</c:v>
                </c:pt>
                <c:pt idx="3021">
                  <c:v>0.80223645194708104</c:v>
                </c:pt>
                <c:pt idx="3022">
                  <c:v>0.80251949911972298</c:v>
                </c:pt>
                <c:pt idx="3023">
                  <c:v>0.80280254629236503</c:v>
                </c:pt>
                <c:pt idx="3024">
                  <c:v>0.80308559346500596</c:v>
                </c:pt>
                <c:pt idx="3025">
                  <c:v>0.80336864063764801</c:v>
                </c:pt>
                <c:pt idx="3026">
                  <c:v>0.80365168781028995</c:v>
                </c:pt>
                <c:pt idx="3027">
                  <c:v>0.803934734982932</c:v>
                </c:pt>
                <c:pt idx="3028">
                  <c:v>0.80421778215557405</c:v>
                </c:pt>
                <c:pt idx="3029">
                  <c:v>0.80450082932821498</c:v>
                </c:pt>
                <c:pt idx="3030">
                  <c:v>0.80478387650085703</c:v>
                </c:pt>
                <c:pt idx="3031">
                  <c:v>0.80506692367349897</c:v>
                </c:pt>
                <c:pt idx="3032">
                  <c:v>0.80534997084614102</c:v>
                </c:pt>
                <c:pt idx="3033">
                  <c:v>0.80563301801878295</c:v>
                </c:pt>
                <c:pt idx="3034">
                  <c:v>0.805916065191424</c:v>
                </c:pt>
                <c:pt idx="3035">
                  <c:v>0.80619911236406605</c:v>
                </c:pt>
                <c:pt idx="3036">
                  <c:v>0.80648215953670799</c:v>
                </c:pt>
                <c:pt idx="3037">
                  <c:v>0.80676520670935004</c:v>
                </c:pt>
                <c:pt idx="3038">
                  <c:v>0.80704825388199197</c:v>
                </c:pt>
                <c:pt idx="3039">
                  <c:v>0.80733130105463302</c:v>
                </c:pt>
                <c:pt idx="3040">
                  <c:v>0.80761434822727496</c:v>
                </c:pt>
                <c:pt idx="3041">
                  <c:v>0.80789739539991701</c:v>
                </c:pt>
                <c:pt idx="3042">
                  <c:v>0.80818044257255905</c:v>
                </c:pt>
                <c:pt idx="3043">
                  <c:v>0.80846348974519999</c:v>
                </c:pt>
                <c:pt idx="3044">
                  <c:v>0.80874653691784204</c:v>
                </c:pt>
                <c:pt idx="3045">
                  <c:v>0.80902958409048398</c:v>
                </c:pt>
                <c:pt idx="3046">
                  <c:v>0.80931263126312603</c:v>
                </c:pt>
                <c:pt idx="3047">
                  <c:v>0.80959567843576796</c:v>
                </c:pt>
                <c:pt idx="3048">
                  <c:v>0.80987872560840901</c:v>
                </c:pt>
                <c:pt idx="3049">
                  <c:v>0.81016177278105095</c:v>
                </c:pt>
                <c:pt idx="3050">
                  <c:v>0.810444819953693</c:v>
                </c:pt>
                <c:pt idx="3051">
                  <c:v>0.81072786712633504</c:v>
                </c:pt>
                <c:pt idx="3052">
                  <c:v>0.81101091429897698</c:v>
                </c:pt>
                <c:pt idx="3053">
                  <c:v>0.81129396147161803</c:v>
                </c:pt>
                <c:pt idx="3054">
                  <c:v>0.81157700864425997</c:v>
                </c:pt>
                <c:pt idx="3055">
                  <c:v>0.81186005581690202</c:v>
                </c:pt>
                <c:pt idx="3056">
                  <c:v>0.81214310298954395</c:v>
                </c:pt>
                <c:pt idx="3057">
                  <c:v>0.812426150162186</c:v>
                </c:pt>
                <c:pt idx="3058">
                  <c:v>0.81270919733482705</c:v>
                </c:pt>
                <c:pt idx="3059">
                  <c:v>0.81299224450746899</c:v>
                </c:pt>
                <c:pt idx="3060">
                  <c:v>0.81327529168011103</c:v>
                </c:pt>
                <c:pt idx="3061">
                  <c:v>0.81355833885275297</c:v>
                </c:pt>
                <c:pt idx="3062">
                  <c:v>0.81384138602539502</c:v>
                </c:pt>
                <c:pt idx="3063">
                  <c:v>0.81412443319803596</c:v>
                </c:pt>
                <c:pt idx="3064">
                  <c:v>0.81440748037067801</c:v>
                </c:pt>
                <c:pt idx="3065">
                  <c:v>0.81469052754332005</c:v>
                </c:pt>
                <c:pt idx="3066">
                  <c:v>0.81497357471596199</c:v>
                </c:pt>
                <c:pt idx="3067">
                  <c:v>0.81525662188860304</c:v>
                </c:pt>
                <c:pt idx="3068">
                  <c:v>0.81553966906124498</c:v>
                </c:pt>
                <c:pt idx="3069">
                  <c:v>0.81582271623388702</c:v>
                </c:pt>
                <c:pt idx="3070">
                  <c:v>0.81610576340652896</c:v>
                </c:pt>
                <c:pt idx="3071">
                  <c:v>0.81638881057917101</c:v>
                </c:pt>
                <c:pt idx="3072">
                  <c:v>0.81667185775181295</c:v>
                </c:pt>
                <c:pt idx="3073">
                  <c:v>0.816954904924454</c:v>
                </c:pt>
                <c:pt idx="3074">
                  <c:v>0.81723795209709604</c:v>
                </c:pt>
                <c:pt idx="3075">
                  <c:v>0.81752099926973798</c:v>
                </c:pt>
                <c:pt idx="3076">
                  <c:v>0.81780404644238003</c:v>
                </c:pt>
                <c:pt idx="3077">
                  <c:v>0.81808709361502097</c:v>
                </c:pt>
                <c:pt idx="3078">
                  <c:v>0.81837014078766301</c:v>
                </c:pt>
                <c:pt idx="3079">
                  <c:v>0.81865318796030495</c:v>
                </c:pt>
                <c:pt idx="3080">
                  <c:v>0.818936235132947</c:v>
                </c:pt>
                <c:pt idx="3081">
                  <c:v>0.81921928230558905</c:v>
                </c:pt>
                <c:pt idx="3082">
                  <c:v>0.81950232947822998</c:v>
                </c:pt>
                <c:pt idx="3083">
                  <c:v>0.81978537665087203</c:v>
                </c:pt>
                <c:pt idx="3084">
                  <c:v>0.82006842382351397</c:v>
                </c:pt>
                <c:pt idx="3085">
                  <c:v>0.82035147099615602</c:v>
                </c:pt>
                <c:pt idx="3086">
                  <c:v>0.82063451816879796</c:v>
                </c:pt>
                <c:pt idx="3087">
                  <c:v>0.820917565341439</c:v>
                </c:pt>
                <c:pt idx="3088">
                  <c:v>0.82120061251408105</c:v>
                </c:pt>
                <c:pt idx="3089">
                  <c:v>0.82148365968672299</c:v>
                </c:pt>
                <c:pt idx="3090">
                  <c:v>0.82176670685936504</c:v>
                </c:pt>
                <c:pt idx="3091">
                  <c:v>0.82204975403200697</c:v>
                </c:pt>
                <c:pt idx="3092">
                  <c:v>0.82233280120464802</c:v>
                </c:pt>
                <c:pt idx="3093">
                  <c:v>0.82261584837728996</c:v>
                </c:pt>
                <c:pt idx="3094">
                  <c:v>0.82289889554993201</c:v>
                </c:pt>
                <c:pt idx="3095">
                  <c:v>0.82318194272257394</c:v>
                </c:pt>
                <c:pt idx="3096">
                  <c:v>0.82346498989521599</c:v>
                </c:pt>
                <c:pt idx="3097">
                  <c:v>0.82374803706785704</c:v>
                </c:pt>
                <c:pt idx="3098">
                  <c:v>0.82403108424049898</c:v>
                </c:pt>
                <c:pt idx="3099">
                  <c:v>0.82431413141314103</c:v>
                </c:pt>
                <c:pt idx="3100">
                  <c:v>0.82459717858578296</c:v>
                </c:pt>
                <c:pt idx="3101">
                  <c:v>0.82488022575842401</c:v>
                </c:pt>
                <c:pt idx="3102">
                  <c:v>0.82516327293106595</c:v>
                </c:pt>
                <c:pt idx="3103">
                  <c:v>0.825446320103708</c:v>
                </c:pt>
                <c:pt idx="3104">
                  <c:v>0.82572936727635005</c:v>
                </c:pt>
                <c:pt idx="3105">
                  <c:v>0.82601241444899198</c:v>
                </c:pt>
                <c:pt idx="3106">
                  <c:v>0.82629546162163303</c:v>
                </c:pt>
                <c:pt idx="3107">
                  <c:v>0.82657850879427497</c:v>
                </c:pt>
                <c:pt idx="3108">
                  <c:v>0.82686155596691702</c:v>
                </c:pt>
                <c:pt idx="3109">
                  <c:v>0.82714460313955895</c:v>
                </c:pt>
                <c:pt idx="3110">
                  <c:v>0.8274276503122</c:v>
                </c:pt>
                <c:pt idx="3111">
                  <c:v>0.82771069748484205</c:v>
                </c:pt>
                <c:pt idx="3112">
                  <c:v>0.82799374465748399</c:v>
                </c:pt>
                <c:pt idx="3113">
                  <c:v>0.82827679183012604</c:v>
                </c:pt>
                <c:pt idx="3114">
                  <c:v>0.82855983900276797</c:v>
                </c:pt>
                <c:pt idx="3115">
                  <c:v>0.82884288617541002</c:v>
                </c:pt>
                <c:pt idx="3116">
                  <c:v>0.82912593334805096</c:v>
                </c:pt>
                <c:pt idx="3117">
                  <c:v>0.82940898052069301</c:v>
                </c:pt>
                <c:pt idx="3118">
                  <c:v>0.82969202769333505</c:v>
                </c:pt>
                <c:pt idx="3119">
                  <c:v>0.82997507486597699</c:v>
                </c:pt>
                <c:pt idx="3120">
                  <c:v>0.83025812203861804</c:v>
                </c:pt>
                <c:pt idx="3121">
                  <c:v>0.83054116921125998</c:v>
                </c:pt>
                <c:pt idx="3122">
                  <c:v>0.83082421638390203</c:v>
                </c:pt>
                <c:pt idx="3123">
                  <c:v>0.83110726355654396</c:v>
                </c:pt>
                <c:pt idx="3124">
                  <c:v>0.83139031072918601</c:v>
                </c:pt>
                <c:pt idx="3125">
                  <c:v>0.83167335790182795</c:v>
                </c:pt>
                <c:pt idx="3126">
                  <c:v>0.831956405074469</c:v>
                </c:pt>
                <c:pt idx="3127">
                  <c:v>0.83223945224711104</c:v>
                </c:pt>
                <c:pt idx="3128">
                  <c:v>0.83252249941975298</c:v>
                </c:pt>
                <c:pt idx="3129">
                  <c:v>0.83280554659239503</c:v>
                </c:pt>
                <c:pt idx="3130">
                  <c:v>0.83309571534076399</c:v>
                </c:pt>
                <c:pt idx="3131">
                  <c:v>0.83340151515151495</c:v>
                </c:pt>
                <c:pt idx="3132">
                  <c:v>0.83370731496226502</c:v>
                </c:pt>
                <c:pt idx="3133">
                  <c:v>0.83401311477301499</c:v>
                </c:pt>
                <c:pt idx="3134">
                  <c:v>0.83431891458376595</c:v>
                </c:pt>
                <c:pt idx="3135">
                  <c:v>0.83462471439451602</c:v>
                </c:pt>
                <c:pt idx="3136">
                  <c:v>0.83493051420526598</c:v>
                </c:pt>
                <c:pt idx="3137">
                  <c:v>0.83523631401601695</c:v>
                </c:pt>
                <c:pt idx="3138">
                  <c:v>0.83554211382676702</c:v>
                </c:pt>
                <c:pt idx="3139">
                  <c:v>0.83584791363751698</c:v>
                </c:pt>
                <c:pt idx="3140">
                  <c:v>0.83615371344826706</c:v>
                </c:pt>
                <c:pt idx="3141">
                  <c:v>0.83645951325901802</c:v>
                </c:pt>
                <c:pt idx="3142">
                  <c:v>0.83676531306976798</c:v>
                </c:pt>
                <c:pt idx="3143">
                  <c:v>0.83707111288051805</c:v>
                </c:pt>
                <c:pt idx="3144">
                  <c:v>0.83737691269126902</c:v>
                </c:pt>
                <c:pt idx="3145">
                  <c:v>0.83768271250201898</c:v>
                </c:pt>
                <c:pt idx="3146">
                  <c:v>0.83798851231276905</c:v>
                </c:pt>
                <c:pt idx="3147">
                  <c:v>0.83829431212352001</c:v>
                </c:pt>
                <c:pt idx="3148">
                  <c:v>0.83860011193426998</c:v>
                </c:pt>
                <c:pt idx="3149">
                  <c:v>0.83890591174502005</c:v>
                </c:pt>
                <c:pt idx="3150">
                  <c:v>0.83921171155577001</c:v>
                </c:pt>
                <c:pt idx="3151">
                  <c:v>0.83951751136652097</c:v>
                </c:pt>
                <c:pt idx="3152">
                  <c:v>0.83982331117727105</c:v>
                </c:pt>
                <c:pt idx="3153">
                  <c:v>0.84012911098802101</c:v>
                </c:pt>
                <c:pt idx="3154">
                  <c:v>0.84043491079877197</c:v>
                </c:pt>
                <c:pt idx="3155">
                  <c:v>0.84074071060952205</c:v>
                </c:pt>
                <c:pt idx="3156">
                  <c:v>0.84104651042027201</c:v>
                </c:pt>
                <c:pt idx="3157">
                  <c:v>0.84135231023102297</c:v>
                </c:pt>
                <c:pt idx="3158">
                  <c:v>0.84165811004177304</c:v>
                </c:pt>
                <c:pt idx="3159">
                  <c:v>0.84196390985252301</c:v>
                </c:pt>
                <c:pt idx="3160">
                  <c:v>0.84226970966327397</c:v>
                </c:pt>
                <c:pt idx="3161">
                  <c:v>0.84257550947402404</c:v>
                </c:pt>
                <c:pt idx="3162">
                  <c:v>0.84288130928477401</c:v>
                </c:pt>
                <c:pt idx="3163">
                  <c:v>0.84318710909552497</c:v>
                </c:pt>
                <c:pt idx="3164">
                  <c:v>0.84349290890627504</c:v>
                </c:pt>
                <c:pt idx="3165">
                  <c:v>0.843798708717025</c:v>
                </c:pt>
                <c:pt idx="3166">
                  <c:v>0.84410450852777497</c:v>
                </c:pt>
                <c:pt idx="3167">
                  <c:v>0.84441030833852604</c:v>
                </c:pt>
                <c:pt idx="3168">
                  <c:v>0.844716108149276</c:v>
                </c:pt>
                <c:pt idx="3169">
                  <c:v>0.84502190796002596</c:v>
                </c:pt>
                <c:pt idx="3170">
                  <c:v>0.84532770777077704</c:v>
                </c:pt>
                <c:pt idx="3171">
                  <c:v>0.845633507581527</c:v>
                </c:pt>
                <c:pt idx="3172">
                  <c:v>0.84593930739227696</c:v>
                </c:pt>
                <c:pt idx="3173">
                  <c:v>0.84624510720302804</c:v>
                </c:pt>
                <c:pt idx="3174">
                  <c:v>0.846550907013778</c:v>
                </c:pt>
                <c:pt idx="3175">
                  <c:v>0.84685670682452796</c:v>
                </c:pt>
                <c:pt idx="3176">
                  <c:v>0.84716250663527803</c:v>
                </c:pt>
                <c:pt idx="3177">
                  <c:v>0.847468306446029</c:v>
                </c:pt>
                <c:pt idx="3178">
                  <c:v>0.84777410625677896</c:v>
                </c:pt>
                <c:pt idx="3179">
                  <c:v>0.84807990606752903</c:v>
                </c:pt>
                <c:pt idx="3180">
                  <c:v>0.84838570587827999</c:v>
                </c:pt>
                <c:pt idx="3181">
                  <c:v>0.84869150568902996</c:v>
                </c:pt>
                <c:pt idx="3182">
                  <c:v>0.84899730549978003</c:v>
                </c:pt>
                <c:pt idx="3183">
                  <c:v>0.84930310531053099</c:v>
                </c:pt>
                <c:pt idx="3184">
                  <c:v>0.84960890512128096</c:v>
                </c:pt>
                <c:pt idx="3185">
                  <c:v>0.84991470493203103</c:v>
                </c:pt>
                <c:pt idx="3186">
                  <c:v>0.85022050474278199</c:v>
                </c:pt>
                <c:pt idx="3187">
                  <c:v>0.85052630455353195</c:v>
                </c:pt>
                <c:pt idx="3188">
                  <c:v>0.85083210436428203</c:v>
                </c:pt>
                <c:pt idx="3189">
                  <c:v>0.85113790417503199</c:v>
                </c:pt>
                <c:pt idx="3190">
                  <c:v>0.85144370398578295</c:v>
                </c:pt>
                <c:pt idx="3191">
                  <c:v>0.85174950379653303</c:v>
                </c:pt>
                <c:pt idx="3192">
                  <c:v>0.85205530360728299</c:v>
                </c:pt>
                <c:pt idx="3193">
                  <c:v>0.85236110341803395</c:v>
                </c:pt>
                <c:pt idx="3194">
                  <c:v>0.85266690322878402</c:v>
                </c:pt>
                <c:pt idx="3195">
                  <c:v>0.85297270303953399</c:v>
                </c:pt>
                <c:pt idx="3196">
                  <c:v>0.85327850285028495</c:v>
                </c:pt>
                <c:pt idx="3197">
                  <c:v>0.85358430266103502</c:v>
                </c:pt>
                <c:pt idx="3198">
                  <c:v>0.85389010247178498</c:v>
                </c:pt>
                <c:pt idx="3199">
                  <c:v>0.85419590228253495</c:v>
                </c:pt>
                <c:pt idx="3200">
                  <c:v>0.85450170209328602</c:v>
                </c:pt>
                <c:pt idx="3201">
                  <c:v>0.85480750190403598</c:v>
                </c:pt>
                <c:pt idx="3202">
                  <c:v>0.85511330171478594</c:v>
                </c:pt>
                <c:pt idx="3203">
                  <c:v>0.85541910152553702</c:v>
                </c:pt>
                <c:pt idx="3204">
                  <c:v>0.85572490133628698</c:v>
                </c:pt>
                <c:pt idx="3205">
                  <c:v>0.85603070114703705</c:v>
                </c:pt>
                <c:pt idx="3206">
                  <c:v>0.85633650095778802</c:v>
                </c:pt>
                <c:pt idx="3207">
                  <c:v>0.85664230076853798</c:v>
                </c:pt>
                <c:pt idx="3208">
                  <c:v>0.85694810057928805</c:v>
                </c:pt>
                <c:pt idx="3209">
                  <c:v>0.85725390039003802</c:v>
                </c:pt>
                <c:pt idx="3210">
                  <c:v>0.85755970020078898</c:v>
                </c:pt>
                <c:pt idx="3211">
                  <c:v>0.85786550001153905</c:v>
                </c:pt>
                <c:pt idx="3212">
                  <c:v>0.85817129982228901</c:v>
                </c:pt>
                <c:pt idx="3213">
                  <c:v>0.85847709963303998</c:v>
                </c:pt>
                <c:pt idx="3214">
                  <c:v>0.85878289944379005</c:v>
                </c:pt>
                <c:pt idx="3215">
                  <c:v>0.85908869925454001</c:v>
                </c:pt>
                <c:pt idx="3216">
                  <c:v>0.85939449906529097</c:v>
                </c:pt>
                <c:pt idx="3217">
                  <c:v>0.85970029887604105</c:v>
                </c:pt>
                <c:pt idx="3218">
                  <c:v>0.86000609868679101</c:v>
                </c:pt>
                <c:pt idx="3219">
                  <c:v>0.86031189849754197</c:v>
                </c:pt>
                <c:pt idx="3220">
                  <c:v>0.86061769830829205</c:v>
                </c:pt>
                <c:pt idx="3221">
                  <c:v>0.86092349811904201</c:v>
                </c:pt>
                <c:pt idx="3222">
                  <c:v>0.86122929792979297</c:v>
                </c:pt>
                <c:pt idx="3223">
                  <c:v>0.86153509774054304</c:v>
                </c:pt>
                <c:pt idx="3224">
                  <c:v>0.86184089755129301</c:v>
                </c:pt>
                <c:pt idx="3225">
                  <c:v>0.86214669736204297</c:v>
                </c:pt>
                <c:pt idx="3226">
                  <c:v>0.86245249717279404</c:v>
                </c:pt>
                <c:pt idx="3227">
                  <c:v>0.862758296983544</c:v>
                </c:pt>
                <c:pt idx="3228">
                  <c:v>0.86306409679429397</c:v>
                </c:pt>
                <c:pt idx="3229">
                  <c:v>0.86336989660504504</c:v>
                </c:pt>
                <c:pt idx="3230">
                  <c:v>0.863675696415795</c:v>
                </c:pt>
                <c:pt idx="3231">
                  <c:v>0.86398149622654496</c:v>
                </c:pt>
                <c:pt idx="3232">
                  <c:v>0.86428729603729604</c:v>
                </c:pt>
                <c:pt idx="3233">
                  <c:v>0.864593095848046</c:v>
                </c:pt>
                <c:pt idx="3234">
                  <c:v>0.86489889565879596</c:v>
                </c:pt>
                <c:pt idx="3235">
                  <c:v>0.86520469546954604</c:v>
                </c:pt>
                <c:pt idx="3236">
                  <c:v>0.865510495280297</c:v>
                </c:pt>
                <c:pt idx="3237">
                  <c:v>0.86581629509104696</c:v>
                </c:pt>
                <c:pt idx="3238">
                  <c:v>0.86612209490179703</c:v>
                </c:pt>
                <c:pt idx="3239">
                  <c:v>0.866427894712548</c:v>
                </c:pt>
                <c:pt idx="3240">
                  <c:v>0.86673369452329796</c:v>
                </c:pt>
                <c:pt idx="3241">
                  <c:v>0.86703949433404803</c:v>
                </c:pt>
                <c:pt idx="3242">
                  <c:v>0.867345294144799</c:v>
                </c:pt>
                <c:pt idx="3243">
                  <c:v>0.86765109395554896</c:v>
                </c:pt>
                <c:pt idx="3244">
                  <c:v>0.86795689376629903</c:v>
                </c:pt>
                <c:pt idx="3245">
                  <c:v>0.86826269357704999</c:v>
                </c:pt>
                <c:pt idx="3246">
                  <c:v>0.86856849338779996</c:v>
                </c:pt>
                <c:pt idx="3247">
                  <c:v>0.86887429319855003</c:v>
                </c:pt>
                <c:pt idx="3248">
                  <c:v>0.86918009300930099</c:v>
                </c:pt>
                <c:pt idx="3249">
                  <c:v>0.86948589282005095</c:v>
                </c:pt>
                <c:pt idx="3250">
                  <c:v>0.86979169263080103</c:v>
                </c:pt>
                <c:pt idx="3251">
                  <c:v>0.87009749244155099</c:v>
                </c:pt>
                <c:pt idx="3252">
                  <c:v>0.87040329225230195</c:v>
                </c:pt>
                <c:pt idx="3253">
                  <c:v>0.87070909206305203</c:v>
                </c:pt>
                <c:pt idx="3254">
                  <c:v>0.87101489187380199</c:v>
                </c:pt>
                <c:pt idx="3255">
                  <c:v>0.87132069168455295</c:v>
                </c:pt>
                <c:pt idx="3256">
                  <c:v>0.87162649149530302</c:v>
                </c:pt>
                <c:pt idx="3257">
                  <c:v>0.87193229130605299</c:v>
                </c:pt>
                <c:pt idx="3258">
                  <c:v>0.87223809111680395</c:v>
                </c:pt>
                <c:pt idx="3259">
                  <c:v>0.87254389092755402</c:v>
                </c:pt>
                <c:pt idx="3260">
                  <c:v>0.87284969073830398</c:v>
                </c:pt>
                <c:pt idx="3261">
                  <c:v>0.87315549054905495</c:v>
                </c:pt>
                <c:pt idx="3262">
                  <c:v>0.87346129035980502</c:v>
                </c:pt>
                <c:pt idx="3263">
                  <c:v>0.87376709017055498</c:v>
                </c:pt>
                <c:pt idx="3264">
                  <c:v>0.87407288998130495</c:v>
                </c:pt>
                <c:pt idx="3265">
                  <c:v>0.87437868979205602</c:v>
                </c:pt>
                <c:pt idx="3266">
                  <c:v>0.87468448960280598</c:v>
                </c:pt>
                <c:pt idx="3267">
                  <c:v>0.87499028941355605</c:v>
                </c:pt>
                <c:pt idx="3268">
                  <c:v>0.87529608922430702</c:v>
                </c:pt>
                <c:pt idx="3269">
                  <c:v>0.87560188903505698</c:v>
                </c:pt>
                <c:pt idx="3270">
                  <c:v>0.87590768884580705</c:v>
                </c:pt>
                <c:pt idx="3271">
                  <c:v>0.87621348865655801</c:v>
                </c:pt>
                <c:pt idx="3272">
                  <c:v>0.87651928846730798</c:v>
                </c:pt>
                <c:pt idx="3273">
                  <c:v>0.87682508827805805</c:v>
                </c:pt>
                <c:pt idx="3274">
                  <c:v>0.87713088808880801</c:v>
                </c:pt>
                <c:pt idx="3275">
                  <c:v>0.87743668789955898</c:v>
                </c:pt>
                <c:pt idx="3276">
                  <c:v>0.87774248771030905</c:v>
                </c:pt>
                <c:pt idx="3277">
                  <c:v>0.87804828752105901</c:v>
                </c:pt>
                <c:pt idx="3278">
                  <c:v>0.87835408733180997</c:v>
                </c:pt>
                <c:pt idx="3279">
                  <c:v>0.87865988714256005</c:v>
                </c:pt>
                <c:pt idx="3280">
                  <c:v>0.87896568695331001</c:v>
                </c:pt>
                <c:pt idx="3281">
                  <c:v>0.87927148676406097</c:v>
                </c:pt>
                <c:pt idx="3282">
                  <c:v>0.87957728657481105</c:v>
                </c:pt>
                <c:pt idx="3283">
                  <c:v>0.87988308638556101</c:v>
                </c:pt>
                <c:pt idx="3284">
                  <c:v>0.88018888619631097</c:v>
                </c:pt>
                <c:pt idx="3285">
                  <c:v>0.88049468600706204</c:v>
                </c:pt>
                <c:pt idx="3286">
                  <c:v>0.88080048581781201</c:v>
                </c:pt>
                <c:pt idx="3287">
                  <c:v>0.88110628562856197</c:v>
                </c:pt>
                <c:pt idx="3288">
                  <c:v>0.88141208543931304</c:v>
                </c:pt>
                <c:pt idx="3289">
                  <c:v>0.881717885250063</c:v>
                </c:pt>
                <c:pt idx="3290">
                  <c:v>0.88202368506081297</c:v>
                </c:pt>
                <c:pt idx="3291">
                  <c:v>0.88232948487156404</c:v>
                </c:pt>
                <c:pt idx="3292">
                  <c:v>0.882635284682314</c:v>
                </c:pt>
                <c:pt idx="3293">
                  <c:v>0.88294108449306397</c:v>
                </c:pt>
                <c:pt idx="3294">
                  <c:v>0.88324688430381404</c:v>
                </c:pt>
                <c:pt idx="3295">
                  <c:v>0.883552684114565</c:v>
                </c:pt>
                <c:pt idx="3296">
                  <c:v>0.88385848392531496</c:v>
                </c:pt>
                <c:pt idx="3297">
                  <c:v>0.88416428373606504</c:v>
                </c:pt>
                <c:pt idx="3298">
                  <c:v>0.884470083546816</c:v>
                </c:pt>
                <c:pt idx="3299">
                  <c:v>0.88477588335756596</c:v>
                </c:pt>
                <c:pt idx="3300">
                  <c:v>0.88508168316831604</c:v>
                </c:pt>
                <c:pt idx="3301">
                  <c:v>0.885387482979067</c:v>
                </c:pt>
                <c:pt idx="3302">
                  <c:v>0.88569328278981696</c:v>
                </c:pt>
                <c:pt idx="3303">
                  <c:v>0.88599908260056703</c:v>
                </c:pt>
                <c:pt idx="3304">
                  <c:v>0.886304882411318</c:v>
                </c:pt>
                <c:pt idx="3305">
                  <c:v>0.88661068222206796</c:v>
                </c:pt>
                <c:pt idx="3306">
                  <c:v>0.88691648203281803</c:v>
                </c:pt>
                <c:pt idx="3307">
                  <c:v>0.88722228184356899</c:v>
                </c:pt>
                <c:pt idx="3308">
                  <c:v>0.88752808165431896</c:v>
                </c:pt>
                <c:pt idx="3309">
                  <c:v>0.88783388146506903</c:v>
                </c:pt>
                <c:pt idx="3310">
                  <c:v>0.88813968127581899</c:v>
                </c:pt>
                <c:pt idx="3311">
                  <c:v>0.88844548108656995</c:v>
                </c:pt>
                <c:pt idx="3312">
                  <c:v>0.88875128089732003</c:v>
                </c:pt>
                <c:pt idx="3313">
                  <c:v>0.88905708070806999</c:v>
                </c:pt>
                <c:pt idx="3314">
                  <c:v>0.88936288051882095</c:v>
                </c:pt>
                <c:pt idx="3315">
                  <c:v>0.88966868032957103</c:v>
                </c:pt>
                <c:pt idx="3316">
                  <c:v>0.88997448014032099</c:v>
                </c:pt>
                <c:pt idx="3317">
                  <c:v>0.89028027995107195</c:v>
                </c:pt>
                <c:pt idx="3318">
                  <c:v>0.89058607976182202</c:v>
                </c:pt>
                <c:pt idx="3319">
                  <c:v>0.89089187957257199</c:v>
                </c:pt>
                <c:pt idx="3320">
                  <c:v>0.89119767938332295</c:v>
                </c:pt>
                <c:pt idx="3321">
                  <c:v>0.89150347919407302</c:v>
                </c:pt>
                <c:pt idx="3322">
                  <c:v>0.89180927900482299</c:v>
                </c:pt>
                <c:pt idx="3323">
                  <c:v>0.89211507881557395</c:v>
                </c:pt>
                <c:pt idx="3324">
                  <c:v>0.89242087862632402</c:v>
                </c:pt>
                <c:pt idx="3325">
                  <c:v>0.89272667843707398</c:v>
                </c:pt>
                <c:pt idx="3326">
                  <c:v>0.89303247824782395</c:v>
                </c:pt>
                <c:pt idx="3327">
                  <c:v>0.89333827805857502</c:v>
                </c:pt>
                <c:pt idx="3328">
                  <c:v>0.89364407786932498</c:v>
                </c:pt>
                <c:pt idx="3329">
                  <c:v>0.89394987768007494</c:v>
                </c:pt>
                <c:pt idx="3330">
                  <c:v>0.89425567749082602</c:v>
                </c:pt>
                <c:pt idx="3331">
                  <c:v>0.89456147730157598</c:v>
                </c:pt>
                <c:pt idx="3332">
                  <c:v>0.89486727711232605</c:v>
                </c:pt>
                <c:pt idx="3333">
                  <c:v>0.89517307692307702</c:v>
                </c:pt>
                <c:pt idx="3334">
                  <c:v>0.89547887673382698</c:v>
                </c:pt>
                <c:pt idx="3335">
                  <c:v>0.89578467654457705</c:v>
                </c:pt>
                <c:pt idx="3336">
                  <c:v>0.89609047635532701</c:v>
                </c:pt>
                <c:pt idx="3337">
                  <c:v>0.89639627616607798</c:v>
                </c:pt>
                <c:pt idx="3338">
                  <c:v>0.89670207597682805</c:v>
                </c:pt>
                <c:pt idx="3339">
                  <c:v>0.89700787578757801</c:v>
                </c:pt>
                <c:pt idx="3340">
                  <c:v>0.89731367559832897</c:v>
                </c:pt>
                <c:pt idx="3341">
                  <c:v>0.89761947540907905</c:v>
                </c:pt>
                <c:pt idx="3342">
                  <c:v>0.89792527521982901</c:v>
                </c:pt>
                <c:pt idx="3343">
                  <c:v>0.89823107503057997</c:v>
                </c:pt>
                <c:pt idx="3344">
                  <c:v>0.89853687484133005</c:v>
                </c:pt>
                <c:pt idx="3345">
                  <c:v>0.89884267465208001</c:v>
                </c:pt>
                <c:pt idx="3346">
                  <c:v>0.89914847446283097</c:v>
                </c:pt>
                <c:pt idx="3347">
                  <c:v>0.89945427427358104</c:v>
                </c:pt>
                <c:pt idx="3348">
                  <c:v>0.89976007408433101</c:v>
                </c:pt>
                <c:pt idx="3349">
                  <c:v>0.90006587389508097</c:v>
                </c:pt>
                <c:pt idx="3350">
                  <c:v>0.90037167370583204</c:v>
                </c:pt>
                <c:pt idx="3351">
                  <c:v>0.90067747351658201</c:v>
                </c:pt>
                <c:pt idx="3352">
                  <c:v>0.90098327332733197</c:v>
                </c:pt>
                <c:pt idx="3353">
                  <c:v>0.90128907313808204</c:v>
                </c:pt>
                <c:pt idx="3354">
                  <c:v>0.901594872948833</c:v>
                </c:pt>
                <c:pt idx="3355">
                  <c:v>0.90190067275958297</c:v>
                </c:pt>
                <c:pt idx="3356">
                  <c:v>0.90220647257033404</c:v>
                </c:pt>
                <c:pt idx="3357">
                  <c:v>0.902512272381084</c:v>
                </c:pt>
                <c:pt idx="3358">
                  <c:v>0.90281807219183396</c:v>
                </c:pt>
                <c:pt idx="3359">
                  <c:v>0.90312387200258404</c:v>
                </c:pt>
                <c:pt idx="3360">
                  <c:v>0.903429671813335</c:v>
                </c:pt>
                <c:pt idx="3361">
                  <c:v>0.90373547162408496</c:v>
                </c:pt>
                <c:pt idx="3362">
                  <c:v>0.90404127143483504</c:v>
                </c:pt>
                <c:pt idx="3363">
                  <c:v>0.904347071245586</c:v>
                </c:pt>
                <c:pt idx="3364">
                  <c:v>0.90465287105633596</c:v>
                </c:pt>
                <c:pt idx="3365">
                  <c:v>0.90495867086708603</c:v>
                </c:pt>
                <c:pt idx="3366">
                  <c:v>0.905264470677837</c:v>
                </c:pt>
                <c:pt idx="3367">
                  <c:v>0.90557027048858696</c:v>
                </c:pt>
                <c:pt idx="3368">
                  <c:v>0.90587607029933703</c:v>
                </c:pt>
                <c:pt idx="3369">
                  <c:v>0.906181870110087</c:v>
                </c:pt>
                <c:pt idx="3370">
                  <c:v>0.90648766992083796</c:v>
                </c:pt>
                <c:pt idx="3371">
                  <c:v>0.90679346973158803</c:v>
                </c:pt>
                <c:pt idx="3372">
                  <c:v>0.90709926954233799</c:v>
                </c:pt>
                <c:pt idx="3373">
                  <c:v>0.90740506935308896</c:v>
                </c:pt>
                <c:pt idx="3374">
                  <c:v>0.90771086916383903</c:v>
                </c:pt>
                <c:pt idx="3375">
                  <c:v>0.90801666897458899</c:v>
                </c:pt>
                <c:pt idx="3376">
                  <c:v>0.90832246878533995</c:v>
                </c:pt>
                <c:pt idx="3377">
                  <c:v>0.90862826859609003</c:v>
                </c:pt>
                <c:pt idx="3378">
                  <c:v>0.90893406840683999</c:v>
                </c:pt>
                <c:pt idx="3379">
                  <c:v>0.90923986821759095</c:v>
                </c:pt>
                <c:pt idx="3380">
                  <c:v>0.90954566802834103</c:v>
                </c:pt>
                <c:pt idx="3381">
                  <c:v>0.90985146783909099</c:v>
                </c:pt>
                <c:pt idx="3382">
                  <c:v>0.91015726764984195</c:v>
                </c:pt>
                <c:pt idx="3383">
                  <c:v>0.91046306746059202</c:v>
                </c:pt>
                <c:pt idx="3384">
                  <c:v>0.91076886727134199</c:v>
                </c:pt>
                <c:pt idx="3385">
                  <c:v>0.91107466708209195</c:v>
                </c:pt>
                <c:pt idx="3386">
                  <c:v>0.91138046689284302</c:v>
                </c:pt>
                <c:pt idx="3387">
                  <c:v>0.91168626670359298</c:v>
                </c:pt>
                <c:pt idx="3388">
                  <c:v>0.91199206651434295</c:v>
                </c:pt>
                <c:pt idx="3389">
                  <c:v>0.91229786632509402</c:v>
                </c:pt>
                <c:pt idx="3390">
                  <c:v>0.91260366613584398</c:v>
                </c:pt>
                <c:pt idx="3391">
                  <c:v>0.91290946594659395</c:v>
                </c:pt>
                <c:pt idx="3392">
                  <c:v>0.91321526575734502</c:v>
                </c:pt>
                <c:pt idx="3393">
                  <c:v>0.91352106556809498</c:v>
                </c:pt>
                <c:pt idx="3394">
                  <c:v>0.91382686537884505</c:v>
                </c:pt>
                <c:pt idx="3395">
                  <c:v>0.91413266518959502</c:v>
                </c:pt>
                <c:pt idx="3396">
                  <c:v>0.91443846500034598</c:v>
                </c:pt>
                <c:pt idx="3397">
                  <c:v>0.91474426481109605</c:v>
                </c:pt>
                <c:pt idx="3398">
                  <c:v>0.91505006462184602</c:v>
                </c:pt>
                <c:pt idx="3399">
                  <c:v>0.91535586443259698</c:v>
                </c:pt>
                <c:pt idx="3400">
                  <c:v>0.91566166424334705</c:v>
                </c:pt>
                <c:pt idx="3401">
                  <c:v>0.91596746405409701</c:v>
                </c:pt>
                <c:pt idx="3402">
                  <c:v>0.91627326386484798</c:v>
                </c:pt>
                <c:pt idx="3403">
                  <c:v>0.91657906367559805</c:v>
                </c:pt>
                <c:pt idx="3404">
                  <c:v>0.91688486348634801</c:v>
                </c:pt>
                <c:pt idx="3405">
                  <c:v>0.91719066329709897</c:v>
                </c:pt>
                <c:pt idx="3406">
                  <c:v>0.91749646310784905</c:v>
                </c:pt>
                <c:pt idx="3407">
                  <c:v>0.91780226291859901</c:v>
                </c:pt>
                <c:pt idx="3408">
                  <c:v>0.91810806272934997</c:v>
                </c:pt>
                <c:pt idx="3409">
                  <c:v>0.91841386254010005</c:v>
                </c:pt>
                <c:pt idx="3410">
                  <c:v>0.91871966235085001</c:v>
                </c:pt>
                <c:pt idx="3411">
                  <c:v>0.91902546216159997</c:v>
                </c:pt>
                <c:pt idx="3412">
                  <c:v>0.91933126197235104</c:v>
                </c:pt>
                <c:pt idx="3413">
                  <c:v>0.91963706178310101</c:v>
                </c:pt>
                <c:pt idx="3414">
                  <c:v>0.91994286159385097</c:v>
                </c:pt>
                <c:pt idx="3415">
                  <c:v>0.92024866140460204</c:v>
                </c:pt>
                <c:pt idx="3416">
                  <c:v>0.920554461215352</c:v>
                </c:pt>
                <c:pt idx="3417">
                  <c:v>0.92086026102610197</c:v>
                </c:pt>
                <c:pt idx="3418">
                  <c:v>0.92116606083685204</c:v>
                </c:pt>
                <c:pt idx="3419">
                  <c:v>0.921471860647603</c:v>
                </c:pt>
                <c:pt idx="3420">
                  <c:v>0.92177766045835297</c:v>
                </c:pt>
                <c:pt idx="3421">
                  <c:v>0.92208346026910304</c:v>
                </c:pt>
                <c:pt idx="3422">
                  <c:v>0.922389260079854</c:v>
                </c:pt>
                <c:pt idx="3423">
                  <c:v>0.92269505989060396</c:v>
                </c:pt>
                <c:pt idx="3424">
                  <c:v>0.92300085970135404</c:v>
                </c:pt>
                <c:pt idx="3425">
                  <c:v>0.923306659512105</c:v>
                </c:pt>
                <c:pt idx="3426">
                  <c:v>0.92361245932285496</c:v>
                </c:pt>
                <c:pt idx="3427">
                  <c:v>0.92391825913360504</c:v>
                </c:pt>
                <c:pt idx="3428">
                  <c:v>0.924224058944356</c:v>
                </c:pt>
                <c:pt idx="3429">
                  <c:v>0.92452985875510596</c:v>
                </c:pt>
                <c:pt idx="3430">
                  <c:v>0.92483565856585603</c:v>
                </c:pt>
                <c:pt idx="3431">
                  <c:v>0.925141458376606</c:v>
                </c:pt>
                <c:pt idx="3432">
                  <c:v>0.92544725818735696</c:v>
                </c:pt>
                <c:pt idx="3433">
                  <c:v>0.92575305799810703</c:v>
                </c:pt>
                <c:pt idx="3434">
                  <c:v>0.92605885780885699</c:v>
                </c:pt>
                <c:pt idx="3435">
                  <c:v>0.92636465761960796</c:v>
                </c:pt>
                <c:pt idx="3436">
                  <c:v>0.92667045743035803</c:v>
                </c:pt>
                <c:pt idx="3437">
                  <c:v>0.92697625724110799</c:v>
                </c:pt>
                <c:pt idx="3438">
                  <c:v>0.92728205705185895</c:v>
                </c:pt>
                <c:pt idx="3439">
                  <c:v>0.92758785686260903</c:v>
                </c:pt>
                <c:pt idx="3440">
                  <c:v>0.92789365667335899</c:v>
                </c:pt>
                <c:pt idx="3441">
                  <c:v>0.92819945648410995</c:v>
                </c:pt>
                <c:pt idx="3442">
                  <c:v>0.92850525629486003</c:v>
                </c:pt>
                <c:pt idx="3443">
                  <c:v>0.92881105610560999</c:v>
                </c:pt>
                <c:pt idx="3444">
                  <c:v>0.92911685591635995</c:v>
                </c:pt>
                <c:pt idx="3445">
                  <c:v>0.92942265572711102</c:v>
                </c:pt>
                <c:pt idx="3446">
                  <c:v>0.92972845553786099</c:v>
                </c:pt>
                <c:pt idx="3447">
                  <c:v>0.93003425534861095</c:v>
                </c:pt>
                <c:pt idx="3448">
                  <c:v>0.93034005515936202</c:v>
                </c:pt>
                <c:pt idx="3449">
                  <c:v>0.93064585497011199</c:v>
                </c:pt>
                <c:pt idx="3450">
                  <c:v>0.93095165478086195</c:v>
                </c:pt>
                <c:pt idx="3451">
                  <c:v>0.93125745459161302</c:v>
                </c:pt>
                <c:pt idx="3452">
                  <c:v>0.93156325440236298</c:v>
                </c:pt>
                <c:pt idx="3453">
                  <c:v>0.93186905421311295</c:v>
                </c:pt>
                <c:pt idx="3454">
                  <c:v>0.93217485402386302</c:v>
                </c:pt>
                <c:pt idx="3455">
                  <c:v>0.93248065383461398</c:v>
                </c:pt>
                <c:pt idx="3456">
                  <c:v>0.93278645364536406</c:v>
                </c:pt>
                <c:pt idx="3457">
                  <c:v>0.93309225345611402</c:v>
                </c:pt>
                <c:pt idx="3458">
                  <c:v>0.93339805326686498</c:v>
                </c:pt>
                <c:pt idx="3459">
                  <c:v>0.93370385307761505</c:v>
                </c:pt>
                <c:pt idx="3460">
                  <c:v>0.93400965288836502</c:v>
                </c:pt>
                <c:pt idx="3461">
                  <c:v>0.93431545269911598</c:v>
                </c:pt>
                <c:pt idx="3462">
                  <c:v>0.93462125250986605</c:v>
                </c:pt>
                <c:pt idx="3463">
                  <c:v>0.93492705232061601</c:v>
                </c:pt>
                <c:pt idx="3464">
                  <c:v>0.93523285213136698</c:v>
                </c:pt>
                <c:pt idx="3465">
                  <c:v>0.93553865194211705</c:v>
                </c:pt>
                <c:pt idx="3466">
                  <c:v>0.93584445175286701</c:v>
                </c:pt>
                <c:pt idx="3467">
                  <c:v>0.93615025156361797</c:v>
                </c:pt>
                <c:pt idx="3468">
                  <c:v>0.93645605137436805</c:v>
                </c:pt>
                <c:pt idx="3469">
                  <c:v>0.93676185118511801</c:v>
                </c:pt>
                <c:pt idx="3470">
                  <c:v>0.93706765099586797</c:v>
                </c:pt>
                <c:pt idx="3471">
                  <c:v>0.93737345080661905</c:v>
                </c:pt>
                <c:pt idx="3472">
                  <c:v>0.93767925061736901</c:v>
                </c:pt>
                <c:pt idx="3473">
                  <c:v>0.93798505042811897</c:v>
                </c:pt>
                <c:pt idx="3474">
                  <c:v>0.93829085023887004</c:v>
                </c:pt>
                <c:pt idx="3475">
                  <c:v>0.93859665004962001</c:v>
                </c:pt>
                <c:pt idx="3476">
                  <c:v>0.93890244986036997</c:v>
                </c:pt>
                <c:pt idx="3477">
                  <c:v>0.93920824967112104</c:v>
                </c:pt>
                <c:pt idx="3478">
                  <c:v>0.93951404948187101</c:v>
                </c:pt>
                <c:pt idx="3479">
                  <c:v>0.93981984929262097</c:v>
                </c:pt>
                <c:pt idx="3480">
                  <c:v>0.94012564910337104</c:v>
                </c:pt>
                <c:pt idx="3481">
                  <c:v>0.940431448914122</c:v>
                </c:pt>
                <c:pt idx="3482">
                  <c:v>0.94073724872487197</c:v>
                </c:pt>
                <c:pt idx="3483">
                  <c:v>0.94104304853562204</c:v>
                </c:pt>
                <c:pt idx="3484">
                  <c:v>0.941348848346373</c:v>
                </c:pt>
                <c:pt idx="3485">
                  <c:v>0.94165464815712296</c:v>
                </c:pt>
                <c:pt idx="3486">
                  <c:v>0.94196044796787304</c:v>
                </c:pt>
                <c:pt idx="3487">
                  <c:v>0.942266247778624</c:v>
                </c:pt>
                <c:pt idx="3488">
                  <c:v>0.94257204758937396</c:v>
                </c:pt>
                <c:pt idx="3489">
                  <c:v>0.94287784740012404</c:v>
                </c:pt>
                <c:pt idx="3490">
                  <c:v>0.943183647210875</c:v>
                </c:pt>
                <c:pt idx="3491">
                  <c:v>0.94348944702162496</c:v>
                </c:pt>
                <c:pt idx="3492">
                  <c:v>0.94379524683237503</c:v>
                </c:pt>
                <c:pt idx="3493">
                  <c:v>0.944101046643125</c:v>
                </c:pt>
                <c:pt idx="3494">
                  <c:v>0.94440684645387596</c:v>
                </c:pt>
                <c:pt idx="3495">
                  <c:v>0.94471264626462603</c:v>
                </c:pt>
                <c:pt idx="3496">
                  <c:v>0.945018446075376</c:v>
                </c:pt>
                <c:pt idx="3497">
                  <c:v>0.94532424588612696</c:v>
                </c:pt>
                <c:pt idx="3498">
                  <c:v>0.94563004569687703</c:v>
                </c:pt>
                <c:pt idx="3499">
                  <c:v>0.94593584550762699</c:v>
                </c:pt>
                <c:pt idx="3500">
                  <c:v>0.94624164531837796</c:v>
                </c:pt>
                <c:pt idx="3501">
                  <c:v>0.94654744512912803</c:v>
                </c:pt>
                <c:pt idx="3502">
                  <c:v>0.94685324493987799</c:v>
                </c:pt>
                <c:pt idx="3503">
                  <c:v>0.94715904475062795</c:v>
                </c:pt>
                <c:pt idx="3504">
                  <c:v>0.94746484456137903</c:v>
                </c:pt>
                <c:pt idx="3505">
                  <c:v>0.94777064437212899</c:v>
                </c:pt>
                <c:pt idx="3506">
                  <c:v>0.94807644418287895</c:v>
                </c:pt>
                <c:pt idx="3507">
                  <c:v>0.94838224399363003</c:v>
                </c:pt>
                <c:pt idx="3508">
                  <c:v>0.94868804380437999</c:v>
                </c:pt>
                <c:pt idx="3509">
                  <c:v>0.94899384361512995</c:v>
                </c:pt>
                <c:pt idx="3510">
                  <c:v>0.94929964342588102</c:v>
                </c:pt>
                <c:pt idx="3511">
                  <c:v>0.94960544323663099</c:v>
                </c:pt>
                <c:pt idx="3512">
                  <c:v>0.94991124304738095</c:v>
                </c:pt>
                <c:pt idx="3513">
                  <c:v>0.95021704285813102</c:v>
                </c:pt>
                <c:pt idx="3514">
                  <c:v>0.95052284266888198</c:v>
                </c:pt>
                <c:pt idx="3515">
                  <c:v>0.95082864247963195</c:v>
                </c:pt>
                <c:pt idx="3516">
                  <c:v>0.95113444229038202</c:v>
                </c:pt>
                <c:pt idx="3517">
                  <c:v>0.95144024210113298</c:v>
                </c:pt>
                <c:pt idx="3518">
                  <c:v>0.95174604191188295</c:v>
                </c:pt>
                <c:pt idx="3519">
                  <c:v>0.95205184172263302</c:v>
                </c:pt>
                <c:pt idx="3520">
                  <c:v>0.95235764153338398</c:v>
                </c:pt>
                <c:pt idx="3521">
                  <c:v>0.95266344134413405</c:v>
                </c:pt>
                <c:pt idx="3522">
                  <c:v>0.95296924115488402</c:v>
                </c:pt>
                <c:pt idx="3523">
                  <c:v>0.95327504096563498</c:v>
                </c:pt>
                <c:pt idx="3524">
                  <c:v>0.95358084077638505</c:v>
                </c:pt>
                <c:pt idx="3525">
                  <c:v>0.95388664058713502</c:v>
                </c:pt>
                <c:pt idx="3526">
                  <c:v>0.95419244039788598</c:v>
                </c:pt>
                <c:pt idx="3527">
                  <c:v>0.95449824020863605</c:v>
                </c:pt>
                <c:pt idx="3528">
                  <c:v>0.95480404001938601</c:v>
                </c:pt>
                <c:pt idx="3529">
                  <c:v>0.95510983983013598</c:v>
                </c:pt>
                <c:pt idx="3530">
                  <c:v>0.95541563964088705</c:v>
                </c:pt>
                <c:pt idx="3531">
                  <c:v>0.95572143945163701</c:v>
                </c:pt>
                <c:pt idx="3532">
                  <c:v>0.95602723926238697</c:v>
                </c:pt>
                <c:pt idx="3533">
                  <c:v>0.95633303907313805</c:v>
                </c:pt>
                <c:pt idx="3534">
                  <c:v>0.95663883888388801</c:v>
                </c:pt>
                <c:pt idx="3535">
                  <c:v>0.95694463869463797</c:v>
                </c:pt>
                <c:pt idx="3536">
                  <c:v>0.95725043850538905</c:v>
                </c:pt>
                <c:pt idx="3537">
                  <c:v>0.95755623831613901</c:v>
                </c:pt>
                <c:pt idx="3538">
                  <c:v>0.95786203812688897</c:v>
                </c:pt>
                <c:pt idx="3539">
                  <c:v>0.95816783793763904</c:v>
                </c:pt>
                <c:pt idx="3540">
                  <c:v>0.95847363774839001</c:v>
                </c:pt>
                <c:pt idx="3541">
                  <c:v>0.95877943755913997</c:v>
                </c:pt>
                <c:pt idx="3542">
                  <c:v>0.95908523736989004</c:v>
                </c:pt>
                <c:pt idx="3543">
                  <c:v>0.959391037180641</c:v>
                </c:pt>
                <c:pt idx="3544">
                  <c:v>0.95969683699139097</c:v>
                </c:pt>
                <c:pt idx="3545">
                  <c:v>0.96000263680214104</c:v>
                </c:pt>
                <c:pt idx="3546">
                  <c:v>0.960308436612892</c:v>
                </c:pt>
                <c:pt idx="3547">
                  <c:v>0.96061423642364197</c:v>
                </c:pt>
                <c:pt idx="3548">
                  <c:v>0.96092003623439204</c:v>
                </c:pt>
                <c:pt idx="3549">
                  <c:v>0.961225836045143</c:v>
                </c:pt>
                <c:pt idx="3550">
                  <c:v>0.96153163585589296</c:v>
                </c:pt>
                <c:pt idx="3551">
                  <c:v>0.96183743566664304</c:v>
                </c:pt>
                <c:pt idx="3552">
                  <c:v>0.962143235477394</c:v>
                </c:pt>
                <c:pt idx="3553">
                  <c:v>0.96244903528814396</c:v>
                </c:pt>
                <c:pt idx="3554">
                  <c:v>0.96275483509889404</c:v>
                </c:pt>
                <c:pt idx="3555">
                  <c:v>0.963060634909644</c:v>
                </c:pt>
                <c:pt idx="3556">
                  <c:v>0.96336643472039496</c:v>
                </c:pt>
                <c:pt idx="3557">
                  <c:v>0.96367223453114503</c:v>
                </c:pt>
                <c:pt idx="3558">
                  <c:v>0.963978034341895</c:v>
                </c:pt>
                <c:pt idx="3559">
                  <c:v>0.96428383415264596</c:v>
                </c:pt>
                <c:pt idx="3560">
                  <c:v>0.96458963396339603</c:v>
                </c:pt>
                <c:pt idx="3561">
                  <c:v>0.96489543377414599</c:v>
                </c:pt>
                <c:pt idx="3562">
                  <c:v>0.96520123358489696</c:v>
                </c:pt>
                <c:pt idx="3563">
                  <c:v>0.96550703339564703</c:v>
                </c:pt>
                <c:pt idx="3564">
                  <c:v>0.96581283320639699</c:v>
                </c:pt>
                <c:pt idx="3565">
                  <c:v>0.96611863301714795</c:v>
                </c:pt>
                <c:pt idx="3566">
                  <c:v>0.96642443282789803</c:v>
                </c:pt>
                <c:pt idx="3567">
                  <c:v>0.96673023263864799</c:v>
                </c:pt>
                <c:pt idx="3568">
                  <c:v>0.96703603244939795</c:v>
                </c:pt>
                <c:pt idx="3569">
                  <c:v>0.96734183226014903</c:v>
                </c:pt>
                <c:pt idx="3570">
                  <c:v>0.96764763207089899</c:v>
                </c:pt>
                <c:pt idx="3571">
                  <c:v>0.96795343188164895</c:v>
                </c:pt>
                <c:pt idx="3572">
                  <c:v>0.96825923169239902</c:v>
                </c:pt>
                <c:pt idx="3573">
                  <c:v>0.96856503150314999</c:v>
                </c:pt>
                <c:pt idx="3574">
                  <c:v>0.96887083131389995</c:v>
                </c:pt>
                <c:pt idx="3575">
                  <c:v>0.96917663112465102</c:v>
                </c:pt>
                <c:pt idx="3576">
                  <c:v>0.96948243093540099</c:v>
                </c:pt>
                <c:pt idx="3577">
                  <c:v>0.96978823074615095</c:v>
                </c:pt>
                <c:pt idx="3578">
                  <c:v>0.97009403055690102</c:v>
                </c:pt>
                <c:pt idx="3579">
                  <c:v>0.97039983036765198</c:v>
                </c:pt>
                <c:pt idx="3580">
                  <c:v>0.97070563017840195</c:v>
                </c:pt>
                <c:pt idx="3581">
                  <c:v>0.97101142998915202</c:v>
                </c:pt>
                <c:pt idx="3582">
                  <c:v>0.97131722979990298</c:v>
                </c:pt>
                <c:pt idx="3583">
                  <c:v>0.97162302961065306</c:v>
                </c:pt>
                <c:pt idx="3584">
                  <c:v>0.97192882942140302</c:v>
                </c:pt>
                <c:pt idx="3585">
                  <c:v>0.97223462923215398</c:v>
                </c:pt>
                <c:pt idx="3586">
                  <c:v>0.97254042904290405</c:v>
                </c:pt>
                <c:pt idx="3587">
                  <c:v>0.97284622885365402</c:v>
                </c:pt>
                <c:pt idx="3588">
                  <c:v>0.97315202866440398</c:v>
                </c:pt>
                <c:pt idx="3589">
                  <c:v>0.97345782847515505</c:v>
                </c:pt>
                <c:pt idx="3590">
                  <c:v>0.97376362828590501</c:v>
                </c:pt>
                <c:pt idx="3591">
                  <c:v>0.97406942809665498</c:v>
                </c:pt>
                <c:pt idx="3592">
                  <c:v>0.97437522790740605</c:v>
                </c:pt>
                <c:pt idx="3593">
                  <c:v>0.97468102771815601</c:v>
                </c:pt>
                <c:pt idx="3594">
                  <c:v>0.97498682752890597</c:v>
                </c:pt>
                <c:pt idx="3595">
                  <c:v>0.97529262733965705</c:v>
                </c:pt>
                <c:pt idx="3596">
                  <c:v>0.97559842715040701</c:v>
                </c:pt>
                <c:pt idx="3597">
                  <c:v>0.97590422696115697</c:v>
                </c:pt>
                <c:pt idx="3598">
                  <c:v>0.97621002677190705</c:v>
                </c:pt>
                <c:pt idx="3599">
                  <c:v>0.97651582658265801</c:v>
                </c:pt>
                <c:pt idx="3600">
                  <c:v>0.97682162639340797</c:v>
                </c:pt>
                <c:pt idx="3601">
                  <c:v>0.97712742620415804</c:v>
                </c:pt>
                <c:pt idx="3602">
                  <c:v>0.97743322601490901</c:v>
                </c:pt>
                <c:pt idx="3603">
                  <c:v>0.97773902582565897</c:v>
                </c:pt>
                <c:pt idx="3604">
                  <c:v>0.97804482563640904</c:v>
                </c:pt>
                <c:pt idx="3605">
                  <c:v>0.97835062544716</c:v>
                </c:pt>
                <c:pt idx="3606">
                  <c:v>0.97865642525790997</c:v>
                </c:pt>
                <c:pt idx="3607">
                  <c:v>0.97896222506866004</c:v>
                </c:pt>
                <c:pt idx="3608">
                  <c:v>0.979268024879411</c:v>
                </c:pt>
                <c:pt idx="3609">
                  <c:v>0.97957382469016097</c:v>
                </c:pt>
                <c:pt idx="3610">
                  <c:v>0.97987962450091104</c:v>
                </c:pt>
                <c:pt idx="3611">
                  <c:v>0.980185424311662</c:v>
                </c:pt>
                <c:pt idx="3612">
                  <c:v>0.98049122412241196</c:v>
                </c:pt>
                <c:pt idx="3613">
                  <c:v>0.98079702393316204</c:v>
                </c:pt>
                <c:pt idx="3614">
                  <c:v>0.981102823743912</c:v>
                </c:pt>
                <c:pt idx="3615">
                  <c:v>0.98140862355466296</c:v>
                </c:pt>
                <c:pt idx="3616">
                  <c:v>0.98171442336541304</c:v>
                </c:pt>
                <c:pt idx="3617">
                  <c:v>0.982020223176163</c:v>
                </c:pt>
                <c:pt idx="3618">
                  <c:v>0.98232602298691396</c:v>
                </c:pt>
                <c:pt idx="3619">
                  <c:v>0.98263182279766403</c:v>
                </c:pt>
                <c:pt idx="3620">
                  <c:v>0.982937622608414</c:v>
                </c:pt>
                <c:pt idx="3621">
                  <c:v>0.98324342241916496</c:v>
                </c:pt>
                <c:pt idx="3622">
                  <c:v>0.98354922222991503</c:v>
                </c:pt>
                <c:pt idx="3623">
                  <c:v>0.98385502204066499</c:v>
                </c:pt>
                <c:pt idx="3624">
                  <c:v>0.98416082185141596</c:v>
                </c:pt>
                <c:pt idx="3625">
                  <c:v>0.98446662166216603</c:v>
                </c:pt>
                <c:pt idx="3626">
                  <c:v>0.98477242147291599</c:v>
                </c:pt>
                <c:pt idx="3627">
                  <c:v>0.98507822128366695</c:v>
                </c:pt>
                <c:pt idx="3628">
                  <c:v>0.98538402109441703</c:v>
                </c:pt>
                <c:pt idx="3629">
                  <c:v>0.98568982090516699</c:v>
                </c:pt>
                <c:pt idx="3630">
                  <c:v>0.98599562071591695</c:v>
                </c:pt>
                <c:pt idx="3631">
                  <c:v>0.98630142052666803</c:v>
                </c:pt>
                <c:pt idx="3632">
                  <c:v>0.98660722033741799</c:v>
                </c:pt>
                <c:pt idx="3633">
                  <c:v>0.98691302014816795</c:v>
                </c:pt>
                <c:pt idx="3634">
                  <c:v>0.98721881995891902</c:v>
                </c:pt>
                <c:pt idx="3635">
                  <c:v>0.98752461976966899</c:v>
                </c:pt>
                <c:pt idx="3636">
                  <c:v>0.98783041958041895</c:v>
                </c:pt>
                <c:pt idx="3637">
                  <c:v>0.98813621939117002</c:v>
                </c:pt>
                <c:pt idx="3638">
                  <c:v>0.98844201920191999</c:v>
                </c:pt>
                <c:pt idx="3639">
                  <c:v>0.98874781901266995</c:v>
                </c:pt>
                <c:pt idx="3640">
                  <c:v>0.98905361882342002</c:v>
                </c:pt>
                <c:pt idx="3641">
                  <c:v>0.98935941863417098</c:v>
                </c:pt>
                <c:pt idx="3642">
                  <c:v>0.98966521844492095</c:v>
                </c:pt>
                <c:pt idx="3643">
                  <c:v>0.98997101825567102</c:v>
                </c:pt>
                <c:pt idx="3644">
                  <c:v>0.99027681806642198</c:v>
                </c:pt>
                <c:pt idx="3645">
                  <c:v>0.99058261787717194</c:v>
                </c:pt>
                <c:pt idx="3646">
                  <c:v>0.99088841768792202</c:v>
                </c:pt>
                <c:pt idx="3647">
                  <c:v>0.99119421749867298</c:v>
                </c:pt>
                <c:pt idx="3648">
                  <c:v>0.99150001730942305</c:v>
                </c:pt>
                <c:pt idx="3649">
                  <c:v>0.99180581712017302</c:v>
                </c:pt>
                <c:pt idx="3650">
                  <c:v>0.99209898105195105</c:v>
                </c:pt>
                <c:pt idx="3651">
                  <c:v>0.99237016201620099</c:v>
                </c:pt>
                <c:pt idx="3652">
                  <c:v>0.99264134298045104</c:v>
                </c:pt>
                <c:pt idx="3653">
                  <c:v>0.99291252394470197</c:v>
                </c:pt>
                <c:pt idx="3654">
                  <c:v>0.99318370490895203</c:v>
                </c:pt>
                <c:pt idx="3655">
                  <c:v>0.99345488587320196</c:v>
                </c:pt>
                <c:pt idx="3656">
                  <c:v>0.99372606683745301</c:v>
                </c:pt>
                <c:pt idx="3657">
                  <c:v>0.99399724780170295</c:v>
                </c:pt>
                <c:pt idx="3658">
                  <c:v>0.99426842876595301</c:v>
                </c:pt>
                <c:pt idx="3659">
                  <c:v>0.99453960973020294</c:v>
                </c:pt>
                <c:pt idx="3660">
                  <c:v>0.99481079069445399</c:v>
                </c:pt>
                <c:pt idx="3661">
                  <c:v>0.99508197165870405</c:v>
                </c:pt>
                <c:pt idx="3662">
                  <c:v>0.99535315262295398</c:v>
                </c:pt>
                <c:pt idx="3663">
                  <c:v>0.99562433358720404</c:v>
                </c:pt>
                <c:pt idx="3664">
                  <c:v>0.99589551455145497</c:v>
                </c:pt>
                <c:pt idx="3665">
                  <c:v>0.99616669551570503</c:v>
                </c:pt>
                <c:pt idx="3666">
                  <c:v>0.99643787647995496</c:v>
                </c:pt>
                <c:pt idx="3667">
                  <c:v>0.99670905744420601</c:v>
                </c:pt>
                <c:pt idx="3668">
                  <c:v>0.99698023840845595</c:v>
                </c:pt>
                <c:pt idx="3669">
                  <c:v>0.99725141937270601</c:v>
                </c:pt>
                <c:pt idx="3670">
                  <c:v>0.99752260033695594</c:v>
                </c:pt>
                <c:pt idx="3671">
                  <c:v>0.99779378130120699</c:v>
                </c:pt>
                <c:pt idx="3672">
                  <c:v>0.99806496226545705</c:v>
                </c:pt>
                <c:pt idx="3673">
                  <c:v>0.99833614322970698</c:v>
                </c:pt>
                <c:pt idx="3674">
                  <c:v>0.99860732419395704</c:v>
                </c:pt>
                <c:pt idx="3675">
                  <c:v>0.99887850515820797</c:v>
                </c:pt>
                <c:pt idx="3676">
                  <c:v>0.99914968612245803</c:v>
                </c:pt>
                <c:pt idx="3677">
                  <c:v>0.99942086708670796</c:v>
                </c:pt>
                <c:pt idx="3678">
                  <c:v>0.99969204805095901</c:v>
                </c:pt>
                <c:pt idx="3679">
                  <c:v>0.99996322901520895</c:v>
                </c:pt>
                <c:pt idx="3680">
                  <c:v>1.00023440997945</c:v>
                </c:pt>
                <c:pt idx="3681">
                  <c:v>1.0005055909437</c:v>
                </c:pt>
                <c:pt idx="3682">
                  <c:v>1.0007767719079601</c:v>
                </c:pt>
                <c:pt idx="3683">
                  <c:v>1.00104795287221</c:v>
                </c:pt>
                <c:pt idx="3684">
                  <c:v>1.00131913383646</c:v>
                </c:pt>
                <c:pt idx="3685">
                  <c:v>1.0015903148007099</c:v>
                </c:pt>
                <c:pt idx="3686">
                  <c:v>1.0018614957649601</c:v>
                </c:pt>
                <c:pt idx="3687">
                  <c:v>1.00213267672921</c:v>
                </c:pt>
                <c:pt idx="3688">
                  <c:v>1.00240385769346</c:v>
                </c:pt>
                <c:pt idx="3689">
                  <c:v>1.0026750386577099</c:v>
                </c:pt>
                <c:pt idx="3690">
                  <c:v>1.0029462196219601</c:v>
                </c:pt>
                <c:pt idx="3691">
                  <c:v>1.00321740058621</c:v>
                </c:pt>
                <c:pt idx="3692">
                  <c:v>1.0034885815504599</c:v>
                </c:pt>
                <c:pt idx="3693">
                  <c:v>1.0037597625147101</c:v>
                </c:pt>
                <c:pt idx="3694">
                  <c:v>1.00403094347896</c:v>
                </c:pt>
                <c:pt idx="3695">
                  <c:v>1.00430212444321</c:v>
                </c:pt>
                <c:pt idx="3696">
                  <c:v>1.0045733054074599</c:v>
                </c:pt>
                <c:pt idx="3697">
                  <c:v>1.0048444863717101</c:v>
                </c:pt>
                <c:pt idx="3698">
                  <c:v>1.00511566733596</c:v>
                </c:pt>
                <c:pt idx="3699">
                  <c:v>1.00538684830021</c:v>
                </c:pt>
                <c:pt idx="3700">
                  <c:v>1.0056580292644599</c:v>
                </c:pt>
                <c:pt idx="3701">
                  <c:v>1.0059292102287101</c:v>
                </c:pt>
                <c:pt idx="3702">
                  <c:v>1.00620039119296</c:v>
                </c:pt>
                <c:pt idx="3703">
                  <c:v>1.0064715721572099</c:v>
                </c:pt>
                <c:pt idx="3704">
                  <c:v>1.0067427531214601</c:v>
                </c:pt>
                <c:pt idx="3705">
                  <c:v>1.00701393408571</c:v>
                </c:pt>
                <c:pt idx="3706">
                  <c:v>1.00728511504996</c:v>
                </c:pt>
                <c:pt idx="3707">
                  <c:v>1.0075562960142099</c:v>
                </c:pt>
                <c:pt idx="3708">
                  <c:v>1.0078274769784601</c:v>
                </c:pt>
                <c:pt idx="3709">
                  <c:v>1.00809865794271</c:v>
                </c:pt>
                <c:pt idx="3710">
                  <c:v>1.00836983890696</c:v>
                </c:pt>
                <c:pt idx="3711">
                  <c:v>1.0086410198712099</c:v>
                </c:pt>
                <c:pt idx="3712">
                  <c:v>1.0089122008354601</c:v>
                </c:pt>
                <c:pt idx="3713">
                  <c:v>1.00918338179971</c:v>
                </c:pt>
                <c:pt idx="3714">
                  <c:v>1.00945456276396</c:v>
                </c:pt>
                <c:pt idx="3715">
                  <c:v>1.0097257437282099</c:v>
                </c:pt>
                <c:pt idx="3716">
                  <c:v>1.0099969246924601</c:v>
                </c:pt>
                <c:pt idx="3717">
                  <c:v>1.01026810565671</c:v>
                </c:pt>
                <c:pt idx="3718">
                  <c:v>1.0105392866209599</c:v>
                </c:pt>
                <c:pt idx="3719">
                  <c:v>1.0108104675852201</c:v>
                </c:pt>
                <c:pt idx="3720">
                  <c:v>1.01108164854947</c:v>
                </c:pt>
                <c:pt idx="3721">
                  <c:v>1.01135282951372</c:v>
                </c:pt>
                <c:pt idx="3722">
                  <c:v>1.0116240104779699</c:v>
                </c:pt>
                <c:pt idx="3723">
                  <c:v>1.0118951914422201</c:v>
                </c:pt>
                <c:pt idx="3724">
                  <c:v>1.01216637240647</c:v>
                </c:pt>
                <c:pt idx="3725">
                  <c:v>1.0124375533707199</c:v>
                </c:pt>
                <c:pt idx="3726">
                  <c:v>1.0127087343349701</c:v>
                </c:pt>
                <c:pt idx="3727">
                  <c:v>1.01297991529922</c:v>
                </c:pt>
                <c:pt idx="3728">
                  <c:v>1.01325109626347</c:v>
                </c:pt>
                <c:pt idx="3729">
                  <c:v>1.0135222772277199</c:v>
                </c:pt>
                <c:pt idx="3730">
                  <c:v>1.0137934581919701</c:v>
                </c:pt>
                <c:pt idx="3731">
                  <c:v>1.01406463915622</c:v>
                </c:pt>
                <c:pt idx="3732">
                  <c:v>1.01433582012047</c:v>
                </c:pt>
                <c:pt idx="3733">
                  <c:v>1.0146070010847199</c:v>
                </c:pt>
                <c:pt idx="3734">
                  <c:v>1.0148781820489701</c:v>
                </c:pt>
                <c:pt idx="3735">
                  <c:v>1.01514936301322</c:v>
                </c:pt>
                <c:pt idx="3736">
                  <c:v>1.0154205439774699</c:v>
                </c:pt>
                <c:pt idx="3737">
                  <c:v>1.0156917249417201</c:v>
                </c:pt>
                <c:pt idx="3738">
                  <c:v>1.01596290590597</c:v>
                </c:pt>
                <c:pt idx="3739">
                  <c:v>1.01623408687022</c:v>
                </c:pt>
                <c:pt idx="3740">
                  <c:v>1.0165052678344699</c:v>
                </c:pt>
                <c:pt idx="3741">
                  <c:v>1.0167764487987201</c:v>
                </c:pt>
                <c:pt idx="3742">
                  <c:v>1.01704762976297</c:v>
                </c:pt>
                <c:pt idx="3743">
                  <c:v>1.01731881072722</c:v>
                </c:pt>
                <c:pt idx="3744">
                  <c:v>1.0175899916914699</c:v>
                </c:pt>
                <c:pt idx="3745">
                  <c:v>1.0178611726557201</c:v>
                </c:pt>
                <c:pt idx="3746">
                  <c:v>1.01813235361997</c:v>
                </c:pt>
                <c:pt idx="3747">
                  <c:v>1.0184035345842199</c:v>
                </c:pt>
                <c:pt idx="3748">
                  <c:v>1.0186747155484699</c:v>
                </c:pt>
                <c:pt idx="3749">
                  <c:v>1.0189458965127201</c:v>
                </c:pt>
                <c:pt idx="3750">
                  <c:v>1.01921707747697</c:v>
                </c:pt>
                <c:pt idx="3751">
                  <c:v>1.0194882584412199</c:v>
                </c:pt>
                <c:pt idx="3752">
                  <c:v>1.0197594394054701</c:v>
                </c:pt>
                <c:pt idx="3753">
                  <c:v>1.02003062036972</c:v>
                </c:pt>
                <c:pt idx="3754">
                  <c:v>1.02030180133397</c:v>
                </c:pt>
                <c:pt idx="3755">
                  <c:v>1.0205729822982299</c:v>
                </c:pt>
                <c:pt idx="3756">
                  <c:v>1.0208441632624801</c:v>
                </c:pt>
                <c:pt idx="3757">
                  <c:v>1.02111534422673</c:v>
                </c:pt>
                <c:pt idx="3758">
                  <c:v>1.0213865251909799</c:v>
                </c:pt>
                <c:pt idx="3759">
                  <c:v>1.0216577061552301</c:v>
                </c:pt>
                <c:pt idx="3760">
                  <c:v>1.02192888711948</c:v>
                </c:pt>
                <c:pt idx="3761">
                  <c:v>1.02220006808373</c:v>
                </c:pt>
                <c:pt idx="3762">
                  <c:v>1.0224712490479799</c:v>
                </c:pt>
                <c:pt idx="3763">
                  <c:v>1.0227424300122301</c:v>
                </c:pt>
                <c:pt idx="3764">
                  <c:v>1.02301361097648</c:v>
                </c:pt>
                <c:pt idx="3765">
                  <c:v>1.02328479194073</c:v>
                </c:pt>
                <c:pt idx="3766">
                  <c:v>1.0235559729049799</c:v>
                </c:pt>
                <c:pt idx="3767">
                  <c:v>1.0238271538692301</c:v>
                </c:pt>
                <c:pt idx="3768">
                  <c:v>1.02409833483348</c:v>
                </c:pt>
                <c:pt idx="3769">
                  <c:v>1.0243695157977299</c:v>
                </c:pt>
                <c:pt idx="3770">
                  <c:v>1.0246406967619801</c:v>
                </c:pt>
                <c:pt idx="3771">
                  <c:v>1.02491187772623</c:v>
                </c:pt>
                <c:pt idx="3772">
                  <c:v>1.02518305869048</c:v>
                </c:pt>
                <c:pt idx="3773">
                  <c:v>1.0254542396547299</c:v>
                </c:pt>
                <c:pt idx="3774">
                  <c:v>1.0257254206189801</c:v>
                </c:pt>
                <c:pt idx="3775">
                  <c:v>1.02599660158323</c:v>
                </c:pt>
                <c:pt idx="3776">
                  <c:v>1.02626778254748</c:v>
                </c:pt>
                <c:pt idx="3777">
                  <c:v>1.0265389635117299</c:v>
                </c:pt>
                <c:pt idx="3778">
                  <c:v>1.0268101444759801</c:v>
                </c:pt>
                <c:pt idx="3779">
                  <c:v>1.02708132544023</c:v>
                </c:pt>
                <c:pt idx="3780">
                  <c:v>1.0273525064044799</c:v>
                </c:pt>
                <c:pt idx="3781">
                  <c:v>1.0276236873687301</c:v>
                </c:pt>
                <c:pt idx="3782">
                  <c:v>1.02789486833298</c:v>
                </c:pt>
                <c:pt idx="3783">
                  <c:v>1.02816604929723</c:v>
                </c:pt>
                <c:pt idx="3784">
                  <c:v>1.0284372302614799</c:v>
                </c:pt>
                <c:pt idx="3785">
                  <c:v>1.0287084112257301</c:v>
                </c:pt>
                <c:pt idx="3786">
                  <c:v>1.02897959218998</c:v>
                </c:pt>
                <c:pt idx="3787">
                  <c:v>1.02925077315423</c:v>
                </c:pt>
                <c:pt idx="3788">
                  <c:v>1.0295219541184799</c:v>
                </c:pt>
                <c:pt idx="3789">
                  <c:v>1.0297931350827301</c:v>
                </c:pt>
                <c:pt idx="3790">
                  <c:v>1.03006431604698</c:v>
                </c:pt>
                <c:pt idx="3791">
                  <c:v>1.03033549701123</c:v>
                </c:pt>
                <c:pt idx="3792">
                  <c:v>1.0306066779754799</c:v>
                </c:pt>
                <c:pt idx="3793">
                  <c:v>1.03087785893974</c:v>
                </c:pt>
                <c:pt idx="3794">
                  <c:v>1.03114903990399</c:v>
                </c:pt>
                <c:pt idx="3795">
                  <c:v>1.0314202208682399</c:v>
                </c:pt>
                <c:pt idx="3796">
                  <c:v>1.0316914018324901</c:v>
                </c:pt>
                <c:pt idx="3797">
                  <c:v>1.03196258279674</c:v>
                </c:pt>
                <c:pt idx="3798">
                  <c:v>1.03223376376099</c:v>
                </c:pt>
                <c:pt idx="3799">
                  <c:v>1.0325049447252399</c:v>
                </c:pt>
                <c:pt idx="3800">
                  <c:v>1.0327761256894901</c:v>
                </c:pt>
                <c:pt idx="3801">
                  <c:v>1.03304730665374</c:v>
                </c:pt>
                <c:pt idx="3802">
                  <c:v>1.0333184876179899</c:v>
                </c:pt>
                <c:pt idx="3803">
                  <c:v>1.0335896685822401</c:v>
                </c:pt>
                <c:pt idx="3804">
                  <c:v>1.03386084954649</c:v>
                </c:pt>
                <c:pt idx="3805">
                  <c:v>1.03413203051074</c:v>
                </c:pt>
                <c:pt idx="3806">
                  <c:v>1.0344032114749899</c:v>
                </c:pt>
                <c:pt idx="3807">
                  <c:v>1.0346743924392401</c:v>
                </c:pt>
                <c:pt idx="3808">
                  <c:v>1.03494557340349</c:v>
                </c:pt>
                <c:pt idx="3809">
                  <c:v>1.03521675436774</c:v>
                </c:pt>
                <c:pt idx="3810">
                  <c:v>1.0354879353319899</c:v>
                </c:pt>
                <c:pt idx="3811">
                  <c:v>1.0357591162962401</c:v>
                </c:pt>
                <c:pt idx="3812">
                  <c:v>1.03603029726049</c:v>
                </c:pt>
                <c:pt idx="3813">
                  <c:v>1.0363014782247399</c:v>
                </c:pt>
                <c:pt idx="3814">
                  <c:v>1.0365726591889901</c:v>
                </c:pt>
                <c:pt idx="3815">
                  <c:v>1.03684384015324</c:v>
                </c:pt>
                <c:pt idx="3816">
                  <c:v>1.03711502111749</c:v>
                </c:pt>
                <c:pt idx="3817">
                  <c:v>1.0373862020817399</c:v>
                </c:pt>
                <c:pt idx="3818">
                  <c:v>1.0376573830459901</c:v>
                </c:pt>
                <c:pt idx="3819">
                  <c:v>1.03792856401024</c:v>
                </c:pt>
                <c:pt idx="3820">
                  <c:v>1.03819974497449</c:v>
                </c:pt>
                <c:pt idx="3821">
                  <c:v>1.0384709259387399</c:v>
                </c:pt>
                <c:pt idx="3822">
                  <c:v>1.0387421069029901</c:v>
                </c:pt>
                <c:pt idx="3823">
                  <c:v>1.03901328786724</c:v>
                </c:pt>
                <c:pt idx="3824">
                  <c:v>1.0392844688314899</c:v>
                </c:pt>
                <c:pt idx="3825">
                  <c:v>1.0395556497957399</c:v>
                </c:pt>
                <c:pt idx="3826">
                  <c:v>1.0398268307599901</c:v>
                </c:pt>
                <c:pt idx="3827">
                  <c:v>1.04009801172424</c:v>
                </c:pt>
                <c:pt idx="3828">
                  <c:v>1.0403691926884899</c:v>
                </c:pt>
                <c:pt idx="3829">
                  <c:v>1.0406403736527401</c:v>
                </c:pt>
                <c:pt idx="3830">
                  <c:v>1.040911554617</c:v>
                </c:pt>
                <c:pt idx="3831">
                  <c:v>1.04118273558125</c:v>
                </c:pt>
                <c:pt idx="3832">
                  <c:v>1.0414539165454999</c:v>
                </c:pt>
                <c:pt idx="3833">
                  <c:v>1.0417250975097501</c:v>
                </c:pt>
                <c:pt idx="3834">
                  <c:v>1.041996278474</c:v>
                </c:pt>
                <c:pt idx="3835">
                  <c:v>1.0422674594382499</c:v>
                </c:pt>
                <c:pt idx="3836">
                  <c:v>1.0425386404025001</c:v>
                </c:pt>
                <c:pt idx="3837">
                  <c:v>1.04280982136675</c:v>
                </c:pt>
                <c:pt idx="3838">
                  <c:v>1.043081002331</c:v>
                </c:pt>
                <c:pt idx="3839">
                  <c:v>1.0433521832952499</c:v>
                </c:pt>
                <c:pt idx="3840">
                  <c:v>1.0436233642595001</c:v>
                </c:pt>
                <c:pt idx="3841">
                  <c:v>1.04389454522375</c:v>
                </c:pt>
                <c:pt idx="3842">
                  <c:v>1.044165726188</c:v>
                </c:pt>
                <c:pt idx="3843">
                  <c:v>1.0444369071522499</c:v>
                </c:pt>
                <c:pt idx="3844">
                  <c:v>1.0447080881165001</c:v>
                </c:pt>
                <c:pt idx="3845">
                  <c:v>1.04497926908075</c:v>
                </c:pt>
                <c:pt idx="3846">
                  <c:v>1.0452504500449999</c:v>
                </c:pt>
                <c:pt idx="3847">
                  <c:v>1.0455216310092501</c:v>
                </c:pt>
                <c:pt idx="3848">
                  <c:v>1.0457928119735</c:v>
                </c:pt>
                <c:pt idx="3849">
                  <c:v>1.04606399293775</c:v>
                </c:pt>
                <c:pt idx="3850">
                  <c:v>1.0463351739019999</c:v>
                </c:pt>
                <c:pt idx="3851">
                  <c:v>1.0466063548662501</c:v>
                </c:pt>
                <c:pt idx="3852">
                  <c:v>1.0468775358305</c:v>
                </c:pt>
                <c:pt idx="3853">
                  <c:v>1.04714871679475</c:v>
                </c:pt>
                <c:pt idx="3854">
                  <c:v>1.0474198977589999</c:v>
                </c:pt>
                <c:pt idx="3855">
                  <c:v>1.0476910787232501</c:v>
                </c:pt>
                <c:pt idx="3856">
                  <c:v>1.0479622596875</c:v>
                </c:pt>
                <c:pt idx="3857">
                  <c:v>1.0482334406517499</c:v>
                </c:pt>
                <c:pt idx="3858">
                  <c:v>1.0485046216160001</c:v>
                </c:pt>
                <c:pt idx="3859">
                  <c:v>1.04877580258025</c:v>
                </c:pt>
                <c:pt idx="3860">
                  <c:v>1.0490469835445</c:v>
                </c:pt>
                <c:pt idx="3861">
                  <c:v>1.0493181645087499</c:v>
                </c:pt>
                <c:pt idx="3862">
                  <c:v>1.0495893454730001</c:v>
                </c:pt>
                <c:pt idx="3863">
                  <c:v>1.04986052643725</c:v>
                </c:pt>
                <c:pt idx="3864">
                  <c:v>1.0501317074015</c:v>
                </c:pt>
                <c:pt idx="3865">
                  <c:v>1.0504028883657499</c:v>
                </c:pt>
                <c:pt idx="3866">
                  <c:v>1.0506740693300101</c:v>
                </c:pt>
                <c:pt idx="3867">
                  <c:v>1.05094525029426</c:v>
                </c:pt>
                <c:pt idx="3868">
                  <c:v>1.0512164312585099</c:v>
                </c:pt>
                <c:pt idx="3869">
                  <c:v>1.0514876122227601</c:v>
                </c:pt>
                <c:pt idx="3870">
                  <c:v>1.05175879318701</c:v>
                </c:pt>
                <c:pt idx="3871">
                  <c:v>1.05202997415126</c:v>
                </c:pt>
                <c:pt idx="3872">
                  <c:v>1.0523011551155099</c:v>
                </c:pt>
                <c:pt idx="3873">
                  <c:v>1.0525723360797601</c:v>
                </c:pt>
                <c:pt idx="3874">
                  <c:v>1.05284351704401</c:v>
                </c:pt>
                <c:pt idx="3875">
                  <c:v>1.05311469800826</c:v>
                </c:pt>
                <c:pt idx="3876">
                  <c:v>1.0533858789725099</c:v>
                </c:pt>
                <c:pt idx="3877">
                  <c:v>1.0536570599367601</c:v>
                </c:pt>
                <c:pt idx="3878">
                  <c:v>1.05392824090101</c:v>
                </c:pt>
                <c:pt idx="3879">
                  <c:v>1.0541994218652599</c:v>
                </c:pt>
                <c:pt idx="3880">
                  <c:v>1.0544706028295101</c:v>
                </c:pt>
                <c:pt idx="3881">
                  <c:v>1.05474178379376</c:v>
                </c:pt>
                <c:pt idx="3882">
                  <c:v>1.05501296475801</c:v>
                </c:pt>
                <c:pt idx="3883">
                  <c:v>1.0552841457222599</c:v>
                </c:pt>
                <c:pt idx="3884">
                  <c:v>1.0555553266865101</c:v>
                </c:pt>
                <c:pt idx="3885">
                  <c:v>1.05582650765076</c:v>
                </c:pt>
                <c:pt idx="3886">
                  <c:v>1.05609768861501</c:v>
                </c:pt>
                <c:pt idx="3887">
                  <c:v>1.0563688695792599</c:v>
                </c:pt>
                <c:pt idx="3888">
                  <c:v>1.0566400505435101</c:v>
                </c:pt>
                <c:pt idx="3889">
                  <c:v>1.05691123150776</c:v>
                </c:pt>
                <c:pt idx="3890">
                  <c:v>1.0571824124720099</c:v>
                </c:pt>
                <c:pt idx="3891">
                  <c:v>1.0574535934362601</c:v>
                </c:pt>
                <c:pt idx="3892">
                  <c:v>1.05772477440051</c:v>
                </c:pt>
                <c:pt idx="3893">
                  <c:v>1.05799595536476</c:v>
                </c:pt>
                <c:pt idx="3894">
                  <c:v>1.0582671363290099</c:v>
                </c:pt>
                <c:pt idx="3895">
                  <c:v>1.0585383172932601</c:v>
                </c:pt>
                <c:pt idx="3896">
                  <c:v>1.05880949825751</c:v>
                </c:pt>
                <c:pt idx="3897">
                  <c:v>1.05908067922176</c:v>
                </c:pt>
                <c:pt idx="3898">
                  <c:v>1.0593518601860099</c:v>
                </c:pt>
                <c:pt idx="3899">
                  <c:v>1.0596230411502601</c:v>
                </c:pt>
                <c:pt idx="3900">
                  <c:v>1.05989422211451</c:v>
                </c:pt>
                <c:pt idx="3901">
                  <c:v>1.0601654030787599</c:v>
                </c:pt>
                <c:pt idx="3902">
                  <c:v>1.0604365840430101</c:v>
                </c:pt>
                <c:pt idx="3903">
                  <c:v>1.06070776500727</c:v>
                </c:pt>
                <c:pt idx="3904">
                  <c:v>1.06097894597152</c:v>
                </c:pt>
                <c:pt idx="3905">
                  <c:v>1.0612501269357699</c:v>
                </c:pt>
                <c:pt idx="3906">
                  <c:v>1.0615213079000201</c:v>
                </c:pt>
                <c:pt idx="3907">
                  <c:v>1.06179248886427</c:v>
                </c:pt>
                <c:pt idx="3908">
                  <c:v>1.06206366982852</c:v>
                </c:pt>
                <c:pt idx="3909">
                  <c:v>1.0623348507927699</c:v>
                </c:pt>
                <c:pt idx="3910">
                  <c:v>1.0626060317570201</c:v>
                </c:pt>
                <c:pt idx="3911">
                  <c:v>1.06287721272127</c:v>
                </c:pt>
                <c:pt idx="3912">
                  <c:v>1.0631483936855199</c:v>
                </c:pt>
                <c:pt idx="3913">
                  <c:v>1.0634195746497701</c:v>
                </c:pt>
                <c:pt idx="3914">
                  <c:v>1.06369075561402</c:v>
                </c:pt>
                <c:pt idx="3915">
                  <c:v>1.06396193657827</c:v>
                </c:pt>
                <c:pt idx="3916">
                  <c:v>1.0642331175425199</c:v>
                </c:pt>
                <c:pt idx="3917">
                  <c:v>1.0645042985067701</c:v>
                </c:pt>
                <c:pt idx="3918">
                  <c:v>1.06477547947102</c:v>
                </c:pt>
                <c:pt idx="3919">
                  <c:v>1.06504666043527</c:v>
                </c:pt>
                <c:pt idx="3920">
                  <c:v>1.0653178413995199</c:v>
                </c:pt>
                <c:pt idx="3921">
                  <c:v>1.0655890223637701</c:v>
                </c:pt>
                <c:pt idx="3922">
                  <c:v>1.06586020332802</c:v>
                </c:pt>
                <c:pt idx="3923">
                  <c:v>1.0661313842922699</c:v>
                </c:pt>
                <c:pt idx="3924">
                  <c:v>1.0664025652565201</c:v>
                </c:pt>
                <c:pt idx="3925">
                  <c:v>1.06667374622077</c:v>
                </c:pt>
                <c:pt idx="3926">
                  <c:v>1.06694492718502</c:v>
                </c:pt>
                <c:pt idx="3927">
                  <c:v>1.0672161081492699</c:v>
                </c:pt>
                <c:pt idx="3928">
                  <c:v>1.0674872891135201</c:v>
                </c:pt>
                <c:pt idx="3929">
                  <c:v>1.06775847007777</c:v>
                </c:pt>
                <c:pt idx="3930">
                  <c:v>1.06802965104202</c:v>
                </c:pt>
                <c:pt idx="3931">
                  <c:v>1.0683008320062699</c:v>
                </c:pt>
                <c:pt idx="3932">
                  <c:v>1.0685720129705201</c:v>
                </c:pt>
                <c:pt idx="3933">
                  <c:v>1.06884319393477</c:v>
                </c:pt>
                <c:pt idx="3934">
                  <c:v>1.0691143748990199</c:v>
                </c:pt>
                <c:pt idx="3935">
                  <c:v>1.0693855558632701</c:v>
                </c:pt>
                <c:pt idx="3936">
                  <c:v>1.06965673682752</c:v>
                </c:pt>
                <c:pt idx="3937">
                  <c:v>1.06992791779177</c:v>
                </c:pt>
                <c:pt idx="3938">
                  <c:v>1.0701990987560199</c:v>
                </c:pt>
                <c:pt idx="3939">
                  <c:v>1.0704702797202701</c:v>
                </c:pt>
                <c:pt idx="3940">
                  <c:v>1.07074146068453</c:v>
                </c:pt>
                <c:pt idx="3941">
                  <c:v>1.07101264164878</c:v>
                </c:pt>
                <c:pt idx="3942">
                  <c:v>1.0712838226130299</c:v>
                </c:pt>
                <c:pt idx="3943">
                  <c:v>1.0715550035772801</c:v>
                </c:pt>
                <c:pt idx="3944">
                  <c:v>1.07182618454153</c:v>
                </c:pt>
                <c:pt idx="3945">
                  <c:v>1.0720973655057799</c:v>
                </c:pt>
                <c:pt idx="3946">
                  <c:v>1.0723685464700301</c:v>
                </c:pt>
                <c:pt idx="3947">
                  <c:v>1.07263972743428</c:v>
                </c:pt>
                <c:pt idx="3948">
                  <c:v>1.07291090839853</c:v>
                </c:pt>
                <c:pt idx="3949">
                  <c:v>1.0731820893627799</c:v>
                </c:pt>
                <c:pt idx="3950">
                  <c:v>1.0734532703270301</c:v>
                </c:pt>
                <c:pt idx="3951">
                  <c:v>1.07372445129128</c:v>
                </c:pt>
                <c:pt idx="3952">
                  <c:v>1.07399563225553</c:v>
                </c:pt>
                <c:pt idx="3953">
                  <c:v>1.0742668132197799</c:v>
                </c:pt>
                <c:pt idx="3954">
                  <c:v>1.0745379941840301</c:v>
                </c:pt>
                <c:pt idx="3955">
                  <c:v>1.07480917514828</c:v>
                </c:pt>
                <c:pt idx="3956">
                  <c:v>1.0750803561125299</c:v>
                </c:pt>
                <c:pt idx="3957">
                  <c:v>1.0753515370767801</c:v>
                </c:pt>
                <c:pt idx="3958">
                  <c:v>1.07562271804103</c:v>
                </c:pt>
                <c:pt idx="3959">
                  <c:v>1.07589389900528</c:v>
                </c:pt>
                <c:pt idx="3960">
                  <c:v>1.0761650799695299</c:v>
                </c:pt>
                <c:pt idx="3961">
                  <c:v>1.0764362609337801</c:v>
                </c:pt>
                <c:pt idx="3962">
                  <c:v>1.07670744189803</c:v>
                </c:pt>
                <c:pt idx="3963">
                  <c:v>1.07697862286228</c:v>
                </c:pt>
                <c:pt idx="3964">
                  <c:v>1.0772498038265299</c:v>
                </c:pt>
                <c:pt idx="3965">
                  <c:v>1.0775209847907801</c:v>
                </c:pt>
                <c:pt idx="3966">
                  <c:v>1.07779216575503</c:v>
                </c:pt>
                <c:pt idx="3967">
                  <c:v>1.0780633467192799</c:v>
                </c:pt>
                <c:pt idx="3968">
                  <c:v>1.0783345276835301</c:v>
                </c:pt>
                <c:pt idx="3969">
                  <c:v>1.07860570864778</c:v>
                </c:pt>
                <c:pt idx="3970">
                  <c:v>1.07887688961203</c:v>
                </c:pt>
                <c:pt idx="3971">
                  <c:v>1.0791480705762799</c:v>
                </c:pt>
                <c:pt idx="3972">
                  <c:v>1.0794192515405301</c:v>
                </c:pt>
                <c:pt idx="3973">
                  <c:v>1.07969043250478</c:v>
                </c:pt>
                <c:pt idx="3974">
                  <c:v>1.07996161346903</c:v>
                </c:pt>
                <c:pt idx="3975">
                  <c:v>1.0802327944332799</c:v>
                </c:pt>
                <c:pt idx="3976">
                  <c:v>1.0805039753975301</c:v>
                </c:pt>
                <c:pt idx="3977">
                  <c:v>1.08077515636179</c:v>
                </c:pt>
                <c:pt idx="3978">
                  <c:v>1.0810463373260399</c:v>
                </c:pt>
                <c:pt idx="3979">
                  <c:v>1.0813175182902901</c:v>
                </c:pt>
                <c:pt idx="3980">
                  <c:v>1.08158869925454</c:v>
                </c:pt>
                <c:pt idx="3981">
                  <c:v>1.08185988021879</c:v>
                </c:pt>
                <c:pt idx="3982">
                  <c:v>1.0821310611830399</c:v>
                </c:pt>
                <c:pt idx="3983">
                  <c:v>1.0824022421472901</c:v>
                </c:pt>
                <c:pt idx="3984">
                  <c:v>1.08267342311154</c:v>
                </c:pt>
                <c:pt idx="3985">
                  <c:v>1.08294460407579</c:v>
                </c:pt>
                <c:pt idx="3986">
                  <c:v>1.0832157850400399</c:v>
                </c:pt>
                <c:pt idx="3987">
                  <c:v>1.0834869660042901</c:v>
                </c:pt>
                <c:pt idx="3988">
                  <c:v>1.08375814696854</c:v>
                </c:pt>
                <c:pt idx="3989">
                  <c:v>1.0840293279327899</c:v>
                </c:pt>
                <c:pt idx="3990">
                  <c:v>1.0843005088970401</c:v>
                </c:pt>
                <c:pt idx="3991">
                  <c:v>1.08457168986129</c:v>
                </c:pt>
                <c:pt idx="3992">
                  <c:v>1.08484287082554</c:v>
                </c:pt>
                <c:pt idx="3993">
                  <c:v>1.0851140517897899</c:v>
                </c:pt>
                <c:pt idx="3994">
                  <c:v>1.0853852327540401</c:v>
                </c:pt>
                <c:pt idx="3995">
                  <c:v>1.08565641371829</c:v>
                </c:pt>
                <c:pt idx="3996">
                  <c:v>1.08592759468254</c:v>
                </c:pt>
                <c:pt idx="3997">
                  <c:v>1.0861987756467899</c:v>
                </c:pt>
                <c:pt idx="3998">
                  <c:v>1.0864699566110401</c:v>
                </c:pt>
                <c:pt idx="3999">
                  <c:v>1.08674113757529</c:v>
                </c:pt>
                <c:pt idx="4000">
                  <c:v>1.0870123185395399</c:v>
                </c:pt>
                <c:pt idx="4001">
                  <c:v>1.0872834995037901</c:v>
                </c:pt>
                <c:pt idx="4002">
                  <c:v>1.08755468046804</c:v>
                </c:pt>
                <c:pt idx="4003">
                  <c:v>1.08782586143229</c:v>
                </c:pt>
                <c:pt idx="4004">
                  <c:v>1.0880970423965399</c:v>
                </c:pt>
                <c:pt idx="4005">
                  <c:v>1.0883682233607901</c:v>
                </c:pt>
                <c:pt idx="4006">
                  <c:v>1.08863940432504</c:v>
                </c:pt>
                <c:pt idx="4007">
                  <c:v>1.08891058528929</c:v>
                </c:pt>
                <c:pt idx="4008">
                  <c:v>1.0891817662535399</c:v>
                </c:pt>
                <c:pt idx="4009">
                  <c:v>1.0894529472177901</c:v>
                </c:pt>
                <c:pt idx="4010">
                  <c:v>1.08972412818204</c:v>
                </c:pt>
                <c:pt idx="4011">
                  <c:v>1.0899953091462899</c:v>
                </c:pt>
                <c:pt idx="4012">
                  <c:v>1.0902664901105401</c:v>
                </c:pt>
                <c:pt idx="4013">
                  <c:v>1.09053767107479</c:v>
                </c:pt>
                <c:pt idx="4014">
                  <c:v>1.09080885203905</c:v>
                </c:pt>
                <c:pt idx="4015">
                  <c:v>1.0910800330032999</c:v>
                </c:pt>
                <c:pt idx="4016">
                  <c:v>1.0913512139675501</c:v>
                </c:pt>
                <c:pt idx="4017">
                  <c:v>1.0916223949318</c:v>
                </c:pt>
                <c:pt idx="4018">
                  <c:v>1.09189357589605</c:v>
                </c:pt>
                <c:pt idx="4019">
                  <c:v>1.0921647568602999</c:v>
                </c:pt>
                <c:pt idx="4020">
                  <c:v>1.0924359378245501</c:v>
                </c:pt>
                <c:pt idx="4021">
                  <c:v>1.0927071187888</c:v>
                </c:pt>
                <c:pt idx="4022">
                  <c:v>1.0929782997530499</c:v>
                </c:pt>
                <c:pt idx="4023">
                  <c:v>1.0932494807173001</c:v>
                </c:pt>
                <c:pt idx="4024">
                  <c:v>1.09352066168155</c:v>
                </c:pt>
                <c:pt idx="4025">
                  <c:v>1.0937918426458</c:v>
                </c:pt>
                <c:pt idx="4026">
                  <c:v>1.0940630236100499</c:v>
                </c:pt>
                <c:pt idx="4027">
                  <c:v>1.0943342045743001</c:v>
                </c:pt>
                <c:pt idx="4028">
                  <c:v>1.09460538553855</c:v>
                </c:pt>
                <c:pt idx="4029">
                  <c:v>1.0948765665028</c:v>
                </c:pt>
                <c:pt idx="4030">
                  <c:v>1.0951477474670499</c:v>
                </c:pt>
                <c:pt idx="4031">
                  <c:v>1.0954189284313001</c:v>
                </c:pt>
                <c:pt idx="4032">
                  <c:v>1.09569010939555</c:v>
                </c:pt>
                <c:pt idx="4033">
                  <c:v>1.0959612903597999</c:v>
                </c:pt>
                <c:pt idx="4034">
                  <c:v>1.0962324713240501</c:v>
                </c:pt>
                <c:pt idx="4035">
                  <c:v>1.0965036522883</c:v>
                </c:pt>
                <c:pt idx="4036">
                  <c:v>1.09677483325255</c:v>
                </c:pt>
                <c:pt idx="4037">
                  <c:v>1.0970460142167999</c:v>
                </c:pt>
                <c:pt idx="4038">
                  <c:v>1.0973171951810501</c:v>
                </c:pt>
                <c:pt idx="4039">
                  <c:v>1.0975883761453</c:v>
                </c:pt>
                <c:pt idx="4040">
                  <c:v>1.09785955710955</c:v>
                </c:pt>
                <c:pt idx="4041">
                  <c:v>1.0981307380737999</c:v>
                </c:pt>
                <c:pt idx="4042">
                  <c:v>1.0984019190380501</c:v>
                </c:pt>
                <c:pt idx="4043">
                  <c:v>1.0986731000023</c:v>
                </c:pt>
                <c:pt idx="4044">
                  <c:v>1.0989442809665499</c:v>
                </c:pt>
                <c:pt idx="4045">
                  <c:v>1.0992154619308001</c:v>
                </c:pt>
                <c:pt idx="4046">
                  <c:v>1.09948664289505</c:v>
                </c:pt>
                <c:pt idx="4047">
                  <c:v>1.0997578238593</c:v>
                </c:pt>
                <c:pt idx="4048">
                  <c:v>1.1000290048235499</c:v>
                </c:pt>
                <c:pt idx="4049">
                  <c:v>1.1003001857878001</c:v>
                </c:pt>
                <c:pt idx="4050">
                  <c:v>1.10057136675205</c:v>
                </c:pt>
                <c:pt idx="4051">
                  <c:v>1.10084254771631</c:v>
                </c:pt>
                <c:pt idx="4052">
                  <c:v>1.1011137286805599</c:v>
                </c:pt>
                <c:pt idx="4053">
                  <c:v>1.1013849096448101</c:v>
                </c:pt>
                <c:pt idx="4054">
                  <c:v>1.10165609060906</c:v>
                </c:pt>
                <c:pt idx="4055">
                  <c:v>1.1019272715733099</c:v>
                </c:pt>
                <c:pt idx="4056">
                  <c:v>1.1021984525375601</c:v>
                </c:pt>
                <c:pt idx="4057">
                  <c:v>1.10246963350181</c:v>
                </c:pt>
                <c:pt idx="4058">
                  <c:v>1.10274081446606</c:v>
                </c:pt>
                <c:pt idx="4059">
                  <c:v>1.1030119954303099</c:v>
                </c:pt>
                <c:pt idx="4060">
                  <c:v>1.1032831763945601</c:v>
                </c:pt>
                <c:pt idx="4061">
                  <c:v>1.10355435735881</c:v>
                </c:pt>
                <c:pt idx="4062">
                  <c:v>1.10382553832306</c:v>
                </c:pt>
                <c:pt idx="4063">
                  <c:v>1.1040967192873099</c:v>
                </c:pt>
                <c:pt idx="4064">
                  <c:v>1.1043679002515601</c:v>
                </c:pt>
                <c:pt idx="4065">
                  <c:v>1.10463908121581</c:v>
                </c:pt>
                <c:pt idx="4066">
                  <c:v>1.1049102621800599</c:v>
                </c:pt>
                <c:pt idx="4067">
                  <c:v>1.1051814431443101</c:v>
                </c:pt>
                <c:pt idx="4068">
                  <c:v>1.10545262410856</c:v>
                </c:pt>
                <c:pt idx="4069">
                  <c:v>1.10572380507281</c:v>
                </c:pt>
                <c:pt idx="4070">
                  <c:v>1.1059949860370599</c:v>
                </c:pt>
                <c:pt idx="4071">
                  <c:v>1.1062661670013101</c:v>
                </c:pt>
                <c:pt idx="4072">
                  <c:v>1.10653734796556</c:v>
                </c:pt>
                <c:pt idx="4073">
                  <c:v>1.10680852892981</c:v>
                </c:pt>
                <c:pt idx="4074">
                  <c:v>1.1070797098940599</c:v>
                </c:pt>
                <c:pt idx="4075">
                  <c:v>1.1073508908583101</c:v>
                </c:pt>
                <c:pt idx="4076">
                  <c:v>1.10762207182256</c:v>
                </c:pt>
                <c:pt idx="4077">
                  <c:v>1.1078932527868099</c:v>
                </c:pt>
                <c:pt idx="4078">
                  <c:v>1.1081644337510601</c:v>
                </c:pt>
                <c:pt idx="4079">
                  <c:v>1.10843561471531</c:v>
                </c:pt>
                <c:pt idx="4080">
                  <c:v>1.10870679567956</c:v>
                </c:pt>
                <c:pt idx="4081">
                  <c:v>1.1089779766438099</c:v>
                </c:pt>
                <c:pt idx="4082">
                  <c:v>1.1092491576080601</c:v>
                </c:pt>
                <c:pt idx="4083">
                  <c:v>1.10952033857231</c:v>
                </c:pt>
                <c:pt idx="4084">
                  <c:v>1.10979151953656</c:v>
                </c:pt>
                <c:pt idx="4085">
                  <c:v>1.1100627005008099</c:v>
                </c:pt>
                <c:pt idx="4086">
                  <c:v>1.1103338814650601</c:v>
                </c:pt>
                <c:pt idx="4087">
                  <c:v>1.11060506242932</c:v>
                </c:pt>
                <c:pt idx="4088">
                  <c:v>1.1108762433935699</c:v>
                </c:pt>
                <c:pt idx="4089">
                  <c:v>1.1111474243578201</c:v>
                </c:pt>
                <c:pt idx="4090">
                  <c:v>1.11141860532207</c:v>
                </c:pt>
                <c:pt idx="4091">
                  <c:v>1.11168978628632</c:v>
                </c:pt>
                <c:pt idx="4092">
                  <c:v>1.1119609672505699</c:v>
                </c:pt>
                <c:pt idx="4093">
                  <c:v>1.1122321482148201</c:v>
                </c:pt>
                <c:pt idx="4094">
                  <c:v>1.11250332917907</c:v>
                </c:pt>
                <c:pt idx="4095">
                  <c:v>1.11277451014332</c:v>
                </c:pt>
                <c:pt idx="4096">
                  <c:v>1.1130456911075699</c:v>
                </c:pt>
                <c:pt idx="4097">
                  <c:v>1.1133168720718201</c:v>
                </c:pt>
                <c:pt idx="4098">
                  <c:v>1.11358805303607</c:v>
                </c:pt>
                <c:pt idx="4099">
                  <c:v>1.1138592340003199</c:v>
                </c:pt>
                <c:pt idx="4100">
                  <c:v>1.1141304149645701</c:v>
                </c:pt>
                <c:pt idx="4101">
                  <c:v>1.11440159592882</c:v>
                </c:pt>
                <c:pt idx="4102">
                  <c:v>1.11467277689307</c:v>
                </c:pt>
                <c:pt idx="4103">
                  <c:v>1.1149439578573199</c:v>
                </c:pt>
                <c:pt idx="4104">
                  <c:v>1.1152151388215701</c:v>
                </c:pt>
                <c:pt idx="4105">
                  <c:v>1.11548631978582</c:v>
                </c:pt>
                <c:pt idx="4106">
                  <c:v>1.11575750075007</c:v>
                </c:pt>
                <c:pt idx="4107">
                  <c:v>1.1160286817143199</c:v>
                </c:pt>
                <c:pt idx="4108">
                  <c:v>1.1162998626785701</c:v>
                </c:pt>
                <c:pt idx="4109">
                  <c:v>1.11657104364282</c:v>
                </c:pt>
                <c:pt idx="4110">
                  <c:v>1.1168422246070699</c:v>
                </c:pt>
                <c:pt idx="4111">
                  <c:v>1.1171134055713201</c:v>
                </c:pt>
                <c:pt idx="4112">
                  <c:v>1.11738458653557</c:v>
                </c:pt>
                <c:pt idx="4113">
                  <c:v>1.11765576749982</c:v>
                </c:pt>
                <c:pt idx="4114">
                  <c:v>1.1179269484640699</c:v>
                </c:pt>
                <c:pt idx="4115">
                  <c:v>1.1181981294283201</c:v>
                </c:pt>
                <c:pt idx="4116">
                  <c:v>1.11846931039257</c:v>
                </c:pt>
                <c:pt idx="4117">
                  <c:v>1.11874049135682</c:v>
                </c:pt>
                <c:pt idx="4118">
                  <c:v>1.1190116723210699</c:v>
                </c:pt>
                <c:pt idx="4119">
                  <c:v>1.1192828532853201</c:v>
                </c:pt>
                <c:pt idx="4120">
                  <c:v>1.11955403424957</c:v>
                </c:pt>
                <c:pt idx="4121">
                  <c:v>1.1198252152138199</c:v>
                </c:pt>
                <c:pt idx="4122">
                  <c:v>1.1200963961780701</c:v>
                </c:pt>
                <c:pt idx="4123">
                  <c:v>1.12036757714232</c:v>
                </c:pt>
                <c:pt idx="4124">
                  <c:v>1.12063875810658</c:v>
                </c:pt>
                <c:pt idx="4125">
                  <c:v>1.1209099390708299</c:v>
                </c:pt>
                <c:pt idx="4126">
                  <c:v>1.1211811200350801</c:v>
                </c:pt>
                <c:pt idx="4127">
                  <c:v>1.12145230099933</c:v>
                </c:pt>
                <c:pt idx="4128">
                  <c:v>1.12172348196358</c:v>
                </c:pt>
                <c:pt idx="4129">
                  <c:v>1.1219946629278299</c:v>
                </c:pt>
                <c:pt idx="4130">
                  <c:v>1.1222658438920801</c:v>
                </c:pt>
                <c:pt idx="4131">
                  <c:v>1.12253702485633</c:v>
                </c:pt>
                <c:pt idx="4132">
                  <c:v>1.1228082058205799</c:v>
                </c:pt>
                <c:pt idx="4133">
                  <c:v>1.1230793867848301</c:v>
                </c:pt>
                <c:pt idx="4134">
                  <c:v>1.12335056774908</c:v>
                </c:pt>
                <c:pt idx="4135">
                  <c:v>1.12362174871333</c:v>
                </c:pt>
                <c:pt idx="4136">
                  <c:v>1.1238929296775799</c:v>
                </c:pt>
                <c:pt idx="4137">
                  <c:v>1.1241641106418301</c:v>
                </c:pt>
                <c:pt idx="4138">
                  <c:v>1.12443529160608</c:v>
                </c:pt>
                <c:pt idx="4139">
                  <c:v>1.12470647257033</c:v>
                </c:pt>
                <c:pt idx="4140">
                  <c:v>1.1249776535345799</c:v>
                </c:pt>
                <c:pt idx="4141">
                  <c:v>1.1252488344988301</c:v>
                </c:pt>
                <c:pt idx="4142">
                  <c:v>1.12552001546308</c:v>
                </c:pt>
                <c:pt idx="4143">
                  <c:v>1.1257911964273299</c:v>
                </c:pt>
                <c:pt idx="4144">
                  <c:v>1.1260623773915801</c:v>
                </c:pt>
                <c:pt idx="4145">
                  <c:v>1.12633355835583</c:v>
                </c:pt>
                <c:pt idx="4146">
                  <c:v>1.12660473932008</c:v>
                </c:pt>
                <c:pt idx="4147">
                  <c:v>1.1268759202843299</c:v>
                </c:pt>
                <c:pt idx="4148">
                  <c:v>1.1271471012485801</c:v>
                </c:pt>
                <c:pt idx="4149">
                  <c:v>1.12741828221283</c:v>
                </c:pt>
                <c:pt idx="4150">
                  <c:v>1.12768946317708</c:v>
                </c:pt>
                <c:pt idx="4151">
                  <c:v>1.1279606441413299</c:v>
                </c:pt>
                <c:pt idx="4152">
                  <c:v>1.1282318251055801</c:v>
                </c:pt>
                <c:pt idx="4153">
                  <c:v>1.12850300606983</c:v>
                </c:pt>
                <c:pt idx="4154">
                  <c:v>1.1287741870340799</c:v>
                </c:pt>
                <c:pt idx="4155">
                  <c:v>1.1290453679983301</c:v>
                </c:pt>
                <c:pt idx="4156">
                  <c:v>1.12931654896258</c:v>
                </c:pt>
                <c:pt idx="4157">
                  <c:v>1.12958772992683</c:v>
                </c:pt>
                <c:pt idx="4158">
                  <c:v>1.1298589108910799</c:v>
                </c:pt>
                <c:pt idx="4159">
                  <c:v>1.1301300918553301</c:v>
                </c:pt>
                <c:pt idx="4160">
                  <c:v>1.13040127281958</c:v>
                </c:pt>
                <c:pt idx="4161">
                  <c:v>1.13067245378384</c:v>
                </c:pt>
                <c:pt idx="4162">
                  <c:v>1.1309436347480899</c:v>
                </c:pt>
                <c:pt idx="4163">
                  <c:v>1.1312148157123401</c:v>
                </c:pt>
                <c:pt idx="4164">
                  <c:v>1.13148599667659</c:v>
                </c:pt>
                <c:pt idx="4165">
                  <c:v>1.1317571776408399</c:v>
                </c:pt>
                <c:pt idx="4166">
                  <c:v>1.1320283586050901</c:v>
                </c:pt>
                <c:pt idx="4167">
                  <c:v>1.13229953956934</c:v>
                </c:pt>
                <c:pt idx="4168">
                  <c:v>1.13257072053359</c:v>
                </c:pt>
                <c:pt idx="4169">
                  <c:v>1.1328419014978399</c:v>
                </c:pt>
                <c:pt idx="4170">
                  <c:v>1.1331002504096499</c:v>
                </c:pt>
                <c:pt idx="4171">
                  <c:v>1.1333406590659001</c:v>
                </c:pt>
                <c:pt idx="4172">
                  <c:v>1.1335810677221501</c:v>
                </c:pt>
                <c:pt idx="4173">
                  <c:v>1.1338214763784</c:v>
                </c:pt>
                <c:pt idx="4174">
                  <c:v>1.13406188503465</c:v>
                </c:pt>
                <c:pt idx="4175">
                  <c:v>1.1343022936909</c:v>
                </c:pt>
                <c:pt idx="4176">
                  <c:v>1.1345427023471499</c:v>
                </c:pt>
                <c:pt idx="4177">
                  <c:v>1.1347831110033999</c:v>
                </c:pt>
                <c:pt idx="4178">
                  <c:v>1.1350235196596501</c:v>
                </c:pt>
                <c:pt idx="4179">
                  <c:v>1.1352639283159001</c:v>
                </c:pt>
                <c:pt idx="4180">
                  <c:v>1.13550433697215</c:v>
                </c:pt>
                <c:pt idx="4181">
                  <c:v>1.1357447456284</c:v>
                </c:pt>
                <c:pt idx="4182">
                  <c:v>1.13598515428465</c:v>
                </c:pt>
                <c:pt idx="4183">
                  <c:v>1.1362255629408999</c:v>
                </c:pt>
                <c:pt idx="4184">
                  <c:v>1.1364659715971499</c:v>
                </c:pt>
                <c:pt idx="4185">
                  <c:v>1.1367063802534101</c:v>
                </c:pt>
                <c:pt idx="4186">
                  <c:v>1.1369467889096601</c:v>
                </c:pt>
                <c:pt idx="4187">
                  <c:v>1.13718719756591</c:v>
                </c:pt>
                <c:pt idx="4188">
                  <c:v>1.13742760622216</c:v>
                </c:pt>
                <c:pt idx="4189">
                  <c:v>1.13766801487841</c:v>
                </c:pt>
                <c:pt idx="4190">
                  <c:v>1.1379084235346599</c:v>
                </c:pt>
                <c:pt idx="4191">
                  <c:v>1.1381488321909099</c:v>
                </c:pt>
                <c:pt idx="4192">
                  <c:v>1.1383892408471601</c:v>
                </c:pt>
                <c:pt idx="4193">
                  <c:v>1.1386296495034101</c:v>
                </c:pt>
                <c:pt idx="4194">
                  <c:v>1.13887005815966</c:v>
                </c:pt>
                <c:pt idx="4195">
                  <c:v>1.13911046681591</c:v>
                </c:pt>
                <c:pt idx="4196">
                  <c:v>1.13935087547216</c:v>
                </c:pt>
                <c:pt idx="4197">
                  <c:v>1.1395912841284099</c:v>
                </c:pt>
                <c:pt idx="4198">
                  <c:v>1.1398316927846599</c:v>
                </c:pt>
                <c:pt idx="4199">
                  <c:v>1.1400721014409101</c:v>
                </c:pt>
                <c:pt idx="4200">
                  <c:v>1.1403125100971601</c:v>
                </c:pt>
                <c:pt idx="4201">
                  <c:v>1.14055291875341</c:v>
                </c:pt>
                <c:pt idx="4202">
                  <c:v>1.14079332740966</c:v>
                </c:pt>
                <c:pt idx="4203">
                  <c:v>1.14103373606591</c:v>
                </c:pt>
                <c:pt idx="4204">
                  <c:v>1.1412741447221599</c:v>
                </c:pt>
                <c:pt idx="4205">
                  <c:v>1.1415145533784099</c:v>
                </c:pt>
                <c:pt idx="4206">
                  <c:v>1.1417549620346601</c:v>
                </c:pt>
                <c:pt idx="4207">
                  <c:v>1.1419953706909101</c:v>
                </c:pt>
                <c:pt idx="4208">
                  <c:v>1.14223577934716</c:v>
                </c:pt>
                <c:pt idx="4209">
                  <c:v>1.14247618800341</c:v>
                </c:pt>
                <c:pt idx="4210">
                  <c:v>1.14271659665966</c:v>
                </c:pt>
                <c:pt idx="4211">
                  <c:v>1.1429570053159099</c:v>
                </c:pt>
                <c:pt idx="4212">
                  <c:v>1.1431974139721599</c:v>
                </c:pt>
                <c:pt idx="4213">
                  <c:v>1.1434378226284101</c:v>
                </c:pt>
                <c:pt idx="4214">
                  <c:v>1.1436782312846601</c:v>
                </c:pt>
                <c:pt idx="4215">
                  <c:v>1.14391863994091</c:v>
                </c:pt>
                <c:pt idx="4216">
                  <c:v>1.14415904859716</c:v>
                </c:pt>
                <c:pt idx="4217">
                  <c:v>1.14439945725341</c:v>
                </c:pt>
                <c:pt idx="4218">
                  <c:v>1.1446398659096599</c:v>
                </c:pt>
                <c:pt idx="4219">
                  <c:v>1.1448802745659099</c:v>
                </c:pt>
                <c:pt idx="4220">
                  <c:v>1.1451206832221601</c:v>
                </c:pt>
                <c:pt idx="4221">
                  <c:v>1.1453610918784101</c:v>
                </c:pt>
                <c:pt idx="4222">
                  <c:v>1.14560150053466</c:v>
                </c:pt>
                <c:pt idx="4223">
                  <c:v>1.14584190919091</c:v>
                </c:pt>
                <c:pt idx="4224">
                  <c:v>1.14608231784716</c:v>
                </c:pt>
                <c:pt idx="4225">
                  <c:v>1.1463227265034099</c:v>
                </c:pt>
                <c:pt idx="4226">
                  <c:v>1.1465631351596699</c:v>
                </c:pt>
                <c:pt idx="4227">
                  <c:v>1.1468035438159201</c:v>
                </c:pt>
                <c:pt idx="4228">
                  <c:v>1.1470439524721701</c:v>
                </c:pt>
                <c:pt idx="4229">
                  <c:v>1.14728436112842</c:v>
                </c:pt>
                <c:pt idx="4230">
                  <c:v>1.14752476978467</c:v>
                </c:pt>
                <c:pt idx="4231">
                  <c:v>1.14776517844092</c:v>
                </c:pt>
                <c:pt idx="4232">
                  <c:v>1.1480055870971699</c:v>
                </c:pt>
                <c:pt idx="4233">
                  <c:v>1.1482459957534199</c:v>
                </c:pt>
                <c:pt idx="4234">
                  <c:v>1.1484864044096701</c:v>
                </c:pt>
                <c:pt idx="4235">
                  <c:v>1.1487268130659201</c:v>
                </c:pt>
                <c:pt idx="4236">
                  <c:v>1.14896722172217</c:v>
                </c:pt>
                <c:pt idx="4237">
                  <c:v>1.14920763037842</c:v>
                </c:pt>
                <c:pt idx="4238">
                  <c:v>1.14944803903467</c:v>
                </c:pt>
                <c:pt idx="4239">
                  <c:v>1.1496884476909199</c:v>
                </c:pt>
                <c:pt idx="4240">
                  <c:v>1.1499288563471699</c:v>
                </c:pt>
                <c:pt idx="4241">
                  <c:v>1.1501692650034201</c:v>
                </c:pt>
                <c:pt idx="4242">
                  <c:v>1.1504096736596701</c:v>
                </c:pt>
                <c:pt idx="4243">
                  <c:v>1.15065008231592</c:v>
                </c:pt>
                <c:pt idx="4244">
                  <c:v>1.15089049097217</c:v>
                </c:pt>
                <c:pt idx="4245">
                  <c:v>1.15113089962842</c:v>
                </c:pt>
                <c:pt idx="4246">
                  <c:v>1.1513713082846699</c:v>
                </c:pt>
                <c:pt idx="4247">
                  <c:v>1.1516117169409199</c:v>
                </c:pt>
                <c:pt idx="4248">
                  <c:v>1.1518521255971701</c:v>
                </c:pt>
                <c:pt idx="4249">
                  <c:v>1.1520925342534201</c:v>
                </c:pt>
                <c:pt idx="4250">
                  <c:v>1.15233294290967</c:v>
                </c:pt>
                <c:pt idx="4251">
                  <c:v>1.15257335156592</c:v>
                </c:pt>
                <c:pt idx="4252">
                  <c:v>1.15281376022217</c:v>
                </c:pt>
                <c:pt idx="4253">
                  <c:v>1.1530541688784199</c:v>
                </c:pt>
                <c:pt idx="4254">
                  <c:v>1.1532945775346699</c:v>
                </c:pt>
                <c:pt idx="4255">
                  <c:v>1.1535349861909201</c:v>
                </c:pt>
                <c:pt idx="4256">
                  <c:v>1.1537753948471701</c:v>
                </c:pt>
                <c:pt idx="4257">
                  <c:v>1.15401580350342</c:v>
                </c:pt>
                <c:pt idx="4258">
                  <c:v>1.15425621215967</c:v>
                </c:pt>
                <c:pt idx="4259">
                  <c:v>1.15449662081592</c:v>
                </c:pt>
                <c:pt idx="4260">
                  <c:v>1.1547370294721699</c:v>
                </c:pt>
                <c:pt idx="4261">
                  <c:v>1.1549774381284199</c:v>
                </c:pt>
                <c:pt idx="4262">
                  <c:v>1.1552178467846701</c:v>
                </c:pt>
                <c:pt idx="4263">
                  <c:v>1.1554582554409201</c:v>
                </c:pt>
                <c:pt idx="4264">
                  <c:v>1.15569866409717</c:v>
                </c:pt>
                <c:pt idx="4265">
                  <c:v>1.15593907275342</c:v>
                </c:pt>
                <c:pt idx="4266">
                  <c:v>1.15617948140967</c:v>
                </c:pt>
                <c:pt idx="4267">
                  <c:v>1.1564198900659199</c:v>
                </c:pt>
                <c:pt idx="4268">
                  <c:v>1.1566602987221799</c:v>
                </c:pt>
                <c:pt idx="4269">
                  <c:v>1.1569007073784301</c:v>
                </c:pt>
                <c:pt idx="4270">
                  <c:v>1.1571411160346801</c:v>
                </c:pt>
                <c:pt idx="4271">
                  <c:v>1.15738152469093</c:v>
                </c:pt>
                <c:pt idx="4272">
                  <c:v>1.15762193334718</c:v>
                </c:pt>
                <c:pt idx="4273">
                  <c:v>1.15786234200343</c:v>
                </c:pt>
                <c:pt idx="4274">
                  <c:v>1.1581027506596799</c:v>
                </c:pt>
                <c:pt idx="4275">
                  <c:v>1.1583431593159299</c:v>
                </c:pt>
                <c:pt idx="4276">
                  <c:v>1.1585835679721801</c:v>
                </c:pt>
                <c:pt idx="4277">
                  <c:v>1.1588239766284301</c:v>
                </c:pt>
                <c:pt idx="4278">
                  <c:v>1.15906438528468</c:v>
                </c:pt>
                <c:pt idx="4279">
                  <c:v>1.15930479394093</c:v>
                </c:pt>
                <c:pt idx="4280">
                  <c:v>1.15954520259718</c:v>
                </c:pt>
                <c:pt idx="4281">
                  <c:v>1.1597856112534299</c:v>
                </c:pt>
                <c:pt idx="4282">
                  <c:v>1.1600260199096799</c:v>
                </c:pt>
                <c:pt idx="4283">
                  <c:v>1.1602664285659301</c:v>
                </c:pt>
                <c:pt idx="4284">
                  <c:v>1.1605068372221801</c:v>
                </c:pt>
                <c:pt idx="4285">
                  <c:v>1.16074724587843</c:v>
                </c:pt>
                <c:pt idx="4286">
                  <c:v>1.16098765453468</c:v>
                </c:pt>
                <c:pt idx="4287">
                  <c:v>1.16122806319093</c:v>
                </c:pt>
                <c:pt idx="4288">
                  <c:v>1.1614684718471799</c:v>
                </c:pt>
                <c:pt idx="4289">
                  <c:v>1.1617088805034299</c:v>
                </c:pt>
                <c:pt idx="4290">
                  <c:v>1.1619492891596801</c:v>
                </c:pt>
                <c:pt idx="4291">
                  <c:v>1.1621896978159301</c:v>
                </c:pt>
                <c:pt idx="4292">
                  <c:v>1.16243010647218</c:v>
                </c:pt>
                <c:pt idx="4293">
                  <c:v>1.16267051512843</c:v>
                </c:pt>
                <c:pt idx="4294">
                  <c:v>1.16291092378468</c:v>
                </c:pt>
                <c:pt idx="4295">
                  <c:v>1.1631513324409299</c:v>
                </c:pt>
                <c:pt idx="4296">
                  <c:v>1.1633917410971799</c:v>
                </c:pt>
                <c:pt idx="4297">
                  <c:v>1.1636321497534301</c:v>
                </c:pt>
                <c:pt idx="4298">
                  <c:v>1.1638725584096801</c:v>
                </c:pt>
                <c:pt idx="4299">
                  <c:v>1.16411296706593</c:v>
                </c:pt>
                <c:pt idx="4300">
                  <c:v>1.16435337572218</c:v>
                </c:pt>
                <c:pt idx="4301">
                  <c:v>1.16459378437843</c:v>
                </c:pt>
                <c:pt idx="4302">
                  <c:v>1.1648341930346799</c:v>
                </c:pt>
                <c:pt idx="4303">
                  <c:v>1.1650746016909299</c:v>
                </c:pt>
                <c:pt idx="4304">
                  <c:v>1.1653150103471801</c:v>
                </c:pt>
                <c:pt idx="4305">
                  <c:v>1.1655554190034301</c:v>
                </c:pt>
                <c:pt idx="4306">
                  <c:v>1.16579582765968</c:v>
                </c:pt>
                <c:pt idx="4307">
                  <c:v>1.16603623631593</c:v>
                </c:pt>
                <c:pt idx="4308">
                  <c:v>1.16627664497218</c:v>
                </c:pt>
                <c:pt idx="4309">
                  <c:v>1.1665170536284399</c:v>
                </c:pt>
                <c:pt idx="4310">
                  <c:v>1.1667574622846899</c:v>
                </c:pt>
                <c:pt idx="4311">
                  <c:v>1.1669978709409401</c:v>
                </c:pt>
                <c:pt idx="4312">
                  <c:v>1.1672382795971901</c:v>
                </c:pt>
                <c:pt idx="4313">
                  <c:v>1.16747868825344</c:v>
                </c:pt>
                <c:pt idx="4314">
                  <c:v>1.16771909690969</c:v>
                </c:pt>
                <c:pt idx="4315">
                  <c:v>1.16795950556594</c:v>
                </c:pt>
                <c:pt idx="4316">
                  <c:v>1.1681999142221899</c:v>
                </c:pt>
                <c:pt idx="4317">
                  <c:v>1.1684403228784399</c:v>
                </c:pt>
                <c:pt idx="4318">
                  <c:v>1.1686807315346901</c:v>
                </c:pt>
                <c:pt idx="4319">
                  <c:v>1.1689211401909401</c:v>
                </c:pt>
                <c:pt idx="4320">
                  <c:v>1.16916154884719</c:v>
                </c:pt>
                <c:pt idx="4321">
                  <c:v>1.16940195750344</c:v>
                </c:pt>
                <c:pt idx="4322">
                  <c:v>1.16964236615969</c:v>
                </c:pt>
                <c:pt idx="4323">
                  <c:v>1.1698827748159399</c:v>
                </c:pt>
                <c:pt idx="4324">
                  <c:v>1.1701231834721899</c:v>
                </c:pt>
                <c:pt idx="4325">
                  <c:v>1.1703635921284401</c:v>
                </c:pt>
                <c:pt idx="4326">
                  <c:v>1.1706040007846901</c:v>
                </c:pt>
                <c:pt idx="4327">
                  <c:v>1.17084440944094</c:v>
                </c:pt>
                <c:pt idx="4328">
                  <c:v>1.17108481809719</c:v>
                </c:pt>
                <c:pt idx="4329">
                  <c:v>1.17132522675344</c:v>
                </c:pt>
                <c:pt idx="4330">
                  <c:v>1.1715656354096899</c:v>
                </c:pt>
                <c:pt idx="4331">
                  <c:v>1.1718060440659399</c:v>
                </c:pt>
                <c:pt idx="4332">
                  <c:v>1.1720464527221901</c:v>
                </c:pt>
                <c:pt idx="4333">
                  <c:v>1.1722868613784401</c:v>
                </c:pt>
                <c:pt idx="4334">
                  <c:v>1.17252727003469</c:v>
                </c:pt>
                <c:pt idx="4335">
                  <c:v>1.17276767869094</c:v>
                </c:pt>
                <c:pt idx="4336">
                  <c:v>1.17300808734719</c:v>
                </c:pt>
                <c:pt idx="4337">
                  <c:v>1.1732484960034399</c:v>
                </c:pt>
                <c:pt idx="4338">
                  <c:v>1.1734889046596899</c:v>
                </c:pt>
                <c:pt idx="4339">
                  <c:v>1.1737293133159401</c:v>
                </c:pt>
                <c:pt idx="4340">
                  <c:v>1.1739697219721901</c:v>
                </c:pt>
                <c:pt idx="4341">
                  <c:v>1.17421013062844</c:v>
                </c:pt>
                <c:pt idx="4342">
                  <c:v>1.17445053928469</c:v>
                </c:pt>
                <c:pt idx="4343">
                  <c:v>1.17469094794094</c:v>
                </c:pt>
                <c:pt idx="4344">
                  <c:v>1.1749313565971899</c:v>
                </c:pt>
                <c:pt idx="4345">
                  <c:v>1.1751717652534399</c:v>
                </c:pt>
                <c:pt idx="4346">
                  <c:v>1.1754121739096901</c:v>
                </c:pt>
                <c:pt idx="4347">
                  <c:v>1.1756525825659401</c:v>
                </c:pt>
                <c:pt idx="4348">
                  <c:v>1.17589299122219</c:v>
                </c:pt>
                <c:pt idx="4349">
                  <c:v>1.17613339987844</c:v>
                </c:pt>
                <c:pt idx="4350">
                  <c:v>1.17637380853469</c:v>
                </c:pt>
                <c:pt idx="4351">
                  <c:v>1.1766142171909499</c:v>
                </c:pt>
                <c:pt idx="4352">
                  <c:v>1.1768546258471999</c:v>
                </c:pt>
                <c:pt idx="4353">
                  <c:v>1.1770950345034501</c:v>
                </c:pt>
                <c:pt idx="4354">
                  <c:v>1.1773354431597001</c:v>
                </c:pt>
                <c:pt idx="4355">
                  <c:v>1.17757585181595</c:v>
                </c:pt>
                <c:pt idx="4356">
                  <c:v>1.1778162604722</c:v>
                </c:pt>
                <c:pt idx="4357">
                  <c:v>1.17805666912845</c:v>
                </c:pt>
                <c:pt idx="4358">
                  <c:v>1.1782970777846999</c:v>
                </c:pt>
                <c:pt idx="4359">
                  <c:v>1.1785374864409499</c:v>
                </c:pt>
                <c:pt idx="4360">
                  <c:v>1.1787778950972001</c:v>
                </c:pt>
                <c:pt idx="4361">
                  <c:v>1.1790183037534501</c:v>
                </c:pt>
                <c:pt idx="4362">
                  <c:v>1.1792587124097</c:v>
                </c:pt>
                <c:pt idx="4363">
                  <c:v>1.17949912106595</c:v>
                </c:pt>
                <c:pt idx="4364">
                  <c:v>1.1797395297222</c:v>
                </c:pt>
                <c:pt idx="4365">
                  <c:v>1.1799799383784499</c:v>
                </c:pt>
                <c:pt idx="4366">
                  <c:v>1.1802203470346999</c:v>
                </c:pt>
                <c:pt idx="4367">
                  <c:v>1.1804607556909501</c:v>
                </c:pt>
                <c:pt idx="4368">
                  <c:v>1.1807011643472001</c:v>
                </c:pt>
                <c:pt idx="4369">
                  <c:v>1.18094157300345</c:v>
                </c:pt>
                <c:pt idx="4370">
                  <c:v>1.1811819816597</c:v>
                </c:pt>
                <c:pt idx="4371">
                  <c:v>1.18142239031595</c:v>
                </c:pt>
                <c:pt idx="4372">
                  <c:v>1.1816627989721999</c:v>
                </c:pt>
                <c:pt idx="4373">
                  <c:v>1.1819032076284499</c:v>
                </c:pt>
                <c:pt idx="4374">
                  <c:v>1.1821436162847001</c:v>
                </c:pt>
                <c:pt idx="4375">
                  <c:v>1.1823840249409501</c:v>
                </c:pt>
                <c:pt idx="4376">
                  <c:v>1.1826244335972</c:v>
                </c:pt>
                <c:pt idx="4377">
                  <c:v>1.18286484225345</c:v>
                </c:pt>
                <c:pt idx="4378">
                  <c:v>1.1831052509097</c:v>
                </c:pt>
                <c:pt idx="4379">
                  <c:v>1.1833456595659499</c:v>
                </c:pt>
                <c:pt idx="4380">
                  <c:v>1.1835860682221999</c:v>
                </c:pt>
                <c:pt idx="4381">
                  <c:v>1.1838264768784501</c:v>
                </c:pt>
                <c:pt idx="4382">
                  <c:v>1.1840668855347001</c:v>
                </c:pt>
                <c:pt idx="4383">
                  <c:v>1.18430729419095</c:v>
                </c:pt>
                <c:pt idx="4384">
                  <c:v>1.1845477028472</c:v>
                </c:pt>
                <c:pt idx="4385">
                  <c:v>1.18478811150345</c:v>
                </c:pt>
                <c:pt idx="4386">
                  <c:v>1.1850285201596999</c:v>
                </c:pt>
                <c:pt idx="4387">
                  <c:v>1.1852689288159499</c:v>
                </c:pt>
                <c:pt idx="4388">
                  <c:v>1.1855093374722001</c:v>
                </c:pt>
                <c:pt idx="4389">
                  <c:v>1.1857497461284501</c:v>
                </c:pt>
                <c:pt idx="4390">
                  <c:v>1.1859901547847</c:v>
                </c:pt>
                <c:pt idx="4391">
                  <c:v>1.18623056344095</c:v>
                </c:pt>
                <c:pt idx="4392">
                  <c:v>1.1864709720972</c:v>
                </c:pt>
                <c:pt idx="4393">
                  <c:v>1.1867113807534599</c:v>
                </c:pt>
                <c:pt idx="4394">
                  <c:v>1.1869517894097099</c:v>
                </c:pt>
                <c:pt idx="4395">
                  <c:v>1.1871921980659601</c:v>
                </c:pt>
                <c:pt idx="4396">
                  <c:v>1.1874326067222101</c:v>
                </c:pt>
                <c:pt idx="4397">
                  <c:v>1.18767301537846</c:v>
                </c:pt>
                <c:pt idx="4398">
                  <c:v>1.18791342403471</c:v>
                </c:pt>
                <c:pt idx="4399">
                  <c:v>1.18815383269096</c:v>
                </c:pt>
                <c:pt idx="4400">
                  <c:v>1.1883942413472099</c:v>
                </c:pt>
                <c:pt idx="4401">
                  <c:v>1.1886346500034599</c:v>
                </c:pt>
                <c:pt idx="4402">
                  <c:v>1.1888750586597101</c:v>
                </c:pt>
                <c:pt idx="4403">
                  <c:v>1.1891154673159601</c:v>
                </c:pt>
                <c:pt idx="4404">
                  <c:v>1.18935587597221</c:v>
                </c:pt>
                <c:pt idx="4405">
                  <c:v>1.18959628462846</c:v>
                </c:pt>
                <c:pt idx="4406">
                  <c:v>1.18983669328471</c:v>
                </c:pt>
                <c:pt idx="4407">
                  <c:v>1.1900771019409599</c:v>
                </c:pt>
                <c:pt idx="4408">
                  <c:v>1.1903175105972099</c:v>
                </c:pt>
                <c:pt idx="4409">
                  <c:v>1.1905579192534601</c:v>
                </c:pt>
                <c:pt idx="4410">
                  <c:v>1.1907983279097101</c:v>
                </c:pt>
                <c:pt idx="4411">
                  <c:v>1.19103873656596</c:v>
                </c:pt>
                <c:pt idx="4412">
                  <c:v>1.19127914522221</c:v>
                </c:pt>
                <c:pt idx="4413">
                  <c:v>1.19151955387846</c:v>
                </c:pt>
                <c:pt idx="4414">
                  <c:v>1.1917599625347099</c:v>
                </c:pt>
                <c:pt idx="4415">
                  <c:v>1.1920003711909599</c:v>
                </c:pt>
                <c:pt idx="4416">
                  <c:v>1.1922407798472101</c:v>
                </c:pt>
                <c:pt idx="4417">
                  <c:v>1.1924811885034601</c:v>
                </c:pt>
                <c:pt idx="4418">
                  <c:v>1.19272159715971</c:v>
                </c:pt>
                <c:pt idx="4419">
                  <c:v>1.19296200581596</c:v>
                </c:pt>
                <c:pt idx="4420">
                  <c:v>1.19320241447221</c:v>
                </c:pt>
                <c:pt idx="4421">
                  <c:v>1.19344282312846</c:v>
                </c:pt>
                <c:pt idx="4422">
                  <c:v>1.1936832317847099</c:v>
                </c:pt>
                <c:pt idx="4423">
                  <c:v>1.1939236404409601</c:v>
                </c:pt>
                <c:pt idx="4424">
                  <c:v>1.1941640490972101</c:v>
                </c:pt>
                <c:pt idx="4425">
                  <c:v>1.19440445775346</c:v>
                </c:pt>
                <c:pt idx="4426">
                  <c:v>1.19464486640971</c:v>
                </c:pt>
                <c:pt idx="4427">
                  <c:v>1.19488527506596</c:v>
                </c:pt>
                <c:pt idx="4428">
                  <c:v>1.19512568372221</c:v>
                </c:pt>
                <c:pt idx="4429">
                  <c:v>1.1953660923784599</c:v>
                </c:pt>
                <c:pt idx="4430">
                  <c:v>1.1956065010347099</c:v>
                </c:pt>
                <c:pt idx="4431">
                  <c:v>1.1958469096909601</c:v>
                </c:pt>
                <c:pt idx="4432">
                  <c:v>1.19608731834721</c:v>
                </c:pt>
                <c:pt idx="4433">
                  <c:v>1.19632772700346</c:v>
                </c:pt>
                <c:pt idx="4434">
                  <c:v>1.19656813565972</c:v>
                </c:pt>
                <c:pt idx="4435">
                  <c:v>1.1968085443159699</c:v>
                </c:pt>
                <c:pt idx="4436">
                  <c:v>1.1970489529722199</c:v>
                </c:pt>
                <c:pt idx="4437">
                  <c:v>1.1972893616284701</c:v>
                </c:pt>
                <c:pt idx="4438">
                  <c:v>1.1975297702847201</c:v>
                </c:pt>
                <c:pt idx="4439">
                  <c:v>1.19777017894097</c:v>
                </c:pt>
                <c:pt idx="4440">
                  <c:v>1.19801058759722</c:v>
                </c:pt>
                <c:pt idx="4441">
                  <c:v>1.19825099625347</c:v>
                </c:pt>
                <c:pt idx="4442">
                  <c:v>1.1984914049097199</c:v>
                </c:pt>
                <c:pt idx="4443">
                  <c:v>1.1987318135659699</c:v>
                </c:pt>
                <c:pt idx="4444">
                  <c:v>1.1989722222222201</c:v>
                </c:pt>
                <c:pt idx="4445">
                  <c:v>1.1992126308784701</c:v>
                </c:pt>
                <c:pt idx="4446">
                  <c:v>1.19945303953472</c:v>
                </c:pt>
                <c:pt idx="4447">
                  <c:v>1.19969344819097</c:v>
                </c:pt>
                <c:pt idx="4448">
                  <c:v>1.19993385684722</c:v>
                </c:pt>
                <c:pt idx="4449">
                  <c:v>1.20017426550347</c:v>
                </c:pt>
                <c:pt idx="4450">
                  <c:v>1.2004146741597199</c:v>
                </c:pt>
                <c:pt idx="4451">
                  <c:v>1.2006550828159701</c:v>
                </c:pt>
                <c:pt idx="4452">
                  <c:v>1.2008954914722201</c:v>
                </c:pt>
                <c:pt idx="4453">
                  <c:v>1.20113590012847</c:v>
                </c:pt>
                <c:pt idx="4454">
                  <c:v>1.20137630878472</c:v>
                </c:pt>
                <c:pt idx="4455">
                  <c:v>1.20161671744097</c:v>
                </c:pt>
                <c:pt idx="4456">
                  <c:v>1.20185712609722</c:v>
                </c:pt>
                <c:pt idx="4457">
                  <c:v>1.2020975347534699</c:v>
                </c:pt>
                <c:pt idx="4458">
                  <c:v>1.2023379434097199</c:v>
                </c:pt>
                <c:pt idx="4459">
                  <c:v>1.2025783520659701</c:v>
                </c:pt>
                <c:pt idx="4460">
                  <c:v>1.20281876072222</c:v>
                </c:pt>
                <c:pt idx="4461">
                  <c:v>1.20305916937847</c:v>
                </c:pt>
                <c:pt idx="4462">
                  <c:v>1.20329957803472</c:v>
                </c:pt>
                <c:pt idx="4463">
                  <c:v>1.20353998669097</c:v>
                </c:pt>
                <c:pt idx="4464">
                  <c:v>1.2037803953472199</c:v>
                </c:pt>
                <c:pt idx="4465">
                  <c:v>1.2040208040034699</c:v>
                </c:pt>
                <c:pt idx="4466">
                  <c:v>1.2042612126597201</c:v>
                </c:pt>
                <c:pt idx="4467">
                  <c:v>1.2045016213159701</c:v>
                </c:pt>
                <c:pt idx="4468">
                  <c:v>1.20474202997222</c:v>
                </c:pt>
                <c:pt idx="4469">
                  <c:v>1.20498243862847</c:v>
                </c:pt>
                <c:pt idx="4470">
                  <c:v>1.20522284728472</c:v>
                </c:pt>
                <c:pt idx="4471">
                  <c:v>1.2054632559409699</c:v>
                </c:pt>
                <c:pt idx="4472">
                  <c:v>1.2057036645972199</c:v>
                </c:pt>
                <c:pt idx="4473">
                  <c:v>1.2059440732534701</c:v>
                </c:pt>
                <c:pt idx="4474">
                  <c:v>1.2061844819097201</c:v>
                </c:pt>
                <c:pt idx="4475">
                  <c:v>1.20642489056597</c:v>
                </c:pt>
                <c:pt idx="4476">
                  <c:v>1.20666529922223</c:v>
                </c:pt>
                <c:pt idx="4477">
                  <c:v>1.2069057078784799</c:v>
                </c:pt>
                <c:pt idx="4478">
                  <c:v>1.2071461165347299</c:v>
                </c:pt>
                <c:pt idx="4479">
                  <c:v>1.2073865251909801</c:v>
                </c:pt>
                <c:pt idx="4480">
                  <c:v>1.2076269338472301</c:v>
                </c:pt>
                <c:pt idx="4481">
                  <c:v>1.20786734250348</c:v>
                </c:pt>
                <c:pt idx="4482">
                  <c:v>1.20810775115973</c:v>
                </c:pt>
                <c:pt idx="4483">
                  <c:v>1.20834815981598</c:v>
                </c:pt>
                <c:pt idx="4484">
                  <c:v>1.20858856847223</c:v>
                </c:pt>
                <c:pt idx="4485">
                  <c:v>1.2088289771284799</c:v>
                </c:pt>
                <c:pt idx="4486">
                  <c:v>1.2090693857847301</c:v>
                </c:pt>
                <c:pt idx="4487">
                  <c:v>1.2093097944409801</c:v>
                </c:pt>
                <c:pt idx="4488">
                  <c:v>1.20955020309723</c:v>
                </c:pt>
                <c:pt idx="4489">
                  <c:v>1.20979061175348</c:v>
                </c:pt>
                <c:pt idx="4490">
                  <c:v>1.21003102040973</c:v>
                </c:pt>
                <c:pt idx="4491">
                  <c:v>1.21027142906598</c:v>
                </c:pt>
                <c:pt idx="4492">
                  <c:v>1.2105118377222299</c:v>
                </c:pt>
                <c:pt idx="4493">
                  <c:v>1.2107522463784799</c:v>
                </c:pt>
                <c:pt idx="4494">
                  <c:v>1.2109926550347301</c:v>
                </c:pt>
                <c:pt idx="4495">
                  <c:v>1.21123306369098</c:v>
                </c:pt>
                <c:pt idx="4496">
                  <c:v>1.21147347234723</c:v>
                </c:pt>
                <c:pt idx="4497">
                  <c:v>1.21171388100348</c:v>
                </c:pt>
                <c:pt idx="4498">
                  <c:v>1.21195428965973</c:v>
                </c:pt>
                <c:pt idx="4499">
                  <c:v>1.2121946983159799</c:v>
                </c:pt>
                <c:pt idx="4500">
                  <c:v>1.2124351069722299</c:v>
                </c:pt>
                <c:pt idx="4501">
                  <c:v>1.2126755156284801</c:v>
                </c:pt>
                <c:pt idx="4502">
                  <c:v>1.2129159242847301</c:v>
                </c:pt>
                <c:pt idx="4503">
                  <c:v>1.21315633294098</c:v>
                </c:pt>
                <c:pt idx="4504">
                  <c:v>1.21339674159723</c:v>
                </c:pt>
                <c:pt idx="4505">
                  <c:v>1.21363715025348</c:v>
                </c:pt>
                <c:pt idx="4506">
                  <c:v>1.2138775589097299</c:v>
                </c:pt>
                <c:pt idx="4507">
                  <c:v>1.2141179675659799</c:v>
                </c:pt>
                <c:pt idx="4508">
                  <c:v>1.2143583762222301</c:v>
                </c:pt>
                <c:pt idx="4509">
                  <c:v>1.2145987848784801</c:v>
                </c:pt>
                <c:pt idx="4510">
                  <c:v>1.21483919353473</c:v>
                </c:pt>
                <c:pt idx="4511">
                  <c:v>1.21507960219098</c:v>
                </c:pt>
                <c:pt idx="4512">
                  <c:v>1.21532001084723</c:v>
                </c:pt>
                <c:pt idx="4513">
                  <c:v>1.2155604195034799</c:v>
                </c:pt>
                <c:pt idx="4514">
                  <c:v>1.2158008281597299</c:v>
                </c:pt>
                <c:pt idx="4515">
                  <c:v>1.2160412368159801</c:v>
                </c:pt>
                <c:pt idx="4516">
                  <c:v>1.2162816454722301</c:v>
                </c:pt>
                <c:pt idx="4517">
                  <c:v>1.21652205412849</c:v>
                </c:pt>
                <c:pt idx="4518">
                  <c:v>1.21676246278474</c:v>
                </c:pt>
                <c:pt idx="4519">
                  <c:v>1.21700287144099</c:v>
                </c:pt>
                <c:pt idx="4520">
                  <c:v>1.2172432800972399</c:v>
                </c:pt>
                <c:pt idx="4521">
                  <c:v>1.2174836887534899</c:v>
                </c:pt>
                <c:pt idx="4522">
                  <c:v>1.2177240974097401</c:v>
                </c:pt>
                <c:pt idx="4523">
                  <c:v>1.21796450606599</c:v>
                </c:pt>
                <c:pt idx="4524">
                  <c:v>1.21820491472224</c:v>
                </c:pt>
                <c:pt idx="4525">
                  <c:v>1.21844532337849</c:v>
                </c:pt>
                <c:pt idx="4526">
                  <c:v>1.21868573203474</c:v>
                </c:pt>
                <c:pt idx="4527">
                  <c:v>1.2189261406909899</c:v>
                </c:pt>
                <c:pt idx="4528">
                  <c:v>1.2191665493472399</c:v>
                </c:pt>
                <c:pt idx="4529">
                  <c:v>1.2194069580034901</c:v>
                </c:pt>
                <c:pt idx="4530">
                  <c:v>1.2196473666597401</c:v>
                </c:pt>
                <c:pt idx="4531">
                  <c:v>1.21988777531599</c:v>
                </c:pt>
                <c:pt idx="4532">
                  <c:v>1.22012818397224</c:v>
                </c:pt>
                <c:pt idx="4533">
                  <c:v>1.22036859262849</c:v>
                </c:pt>
                <c:pt idx="4534">
                  <c:v>1.2206090012847399</c:v>
                </c:pt>
                <c:pt idx="4535">
                  <c:v>1.2208494099409899</c:v>
                </c:pt>
                <c:pt idx="4536">
                  <c:v>1.2210898185972401</c:v>
                </c:pt>
                <c:pt idx="4537">
                  <c:v>1.2213302272534901</c:v>
                </c:pt>
                <c:pt idx="4538">
                  <c:v>1.22157063590974</c:v>
                </c:pt>
                <c:pt idx="4539">
                  <c:v>1.22181104456599</c:v>
                </c:pt>
                <c:pt idx="4540">
                  <c:v>1.22205145322224</c:v>
                </c:pt>
                <c:pt idx="4541">
                  <c:v>1.2222918618784899</c:v>
                </c:pt>
                <c:pt idx="4542">
                  <c:v>1.2225322705347399</c:v>
                </c:pt>
                <c:pt idx="4543">
                  <c:v>1.2227726791909901</c:v>
                </c:pt>
                <c:pt idx="4544">
                  <c:v>1.2230130878472401</c:v>
                </c:pt>
                <c:pt idx="4545">
                  <c:v>1.22325349650349</c:v>
                </c:pt>
                <c:pt idx="4546">
                  <c:v>1.22349390515974</c:v>
                </c:pt>
                <c:pt idx="4547">
                  <c:v>1.22373431381599</c:v>
                </c:pt>
                <c:pt idx="4548">
                  <c:v>1.2239747224722399</c:v>
                </c:pt>
                <c:pt idx="4549">
                  <c:v>1.2242151311284899</c:v>
                </c:pt>
                <c:pt idx="4550">
                  <c:v>1.2244555397847401</c:v>
                </c:pt>
                <c:pt idx="4551">
                  <c:v>1.2246959484409901</c:v>
                </c:pt>
                <c:pt idx="4552">
                  <c:v>1.22493635709724</c:v>
                </c:pt>
                <c:pt idx="4553">
                  <c:v>1.22517676575349</c:v>
                </c:pt>
                <c:pt idx="4554">
                  <c:v>1.22541717440974</c:v>
                </c:pt>
                <c:pt idx="4555">
                  <c:v>1.2256575830659899</c:v>
                </c:pt>
                <c:pt idx="4556">
                  <c:v>1.2258979917222399</c:v>
                </c:pt>
                <c:pt idx="4557">
                  <c:v>1.2261384003784901</c:v>
                </c:pt>
                <c:pt idx="4558">
                  <c:v>1.2263788090347401</c:v>
                </c:pt>
                <c:pt idx="4559">
                  <c:v>1.22661921769099</c:v>
                </c:pt>
                <c:pt idx="4560">
                  <c:v>1.22685962634725</c:v>
                </c:pt>
                <c:pt idx="4561">
                  <c:v>1.2271000350035</c:v>
                </c:pt>
                <c:pt idx="4562">
                  <c:v>1.2273404436597499</c:v>
                </c:pt>
                <c:pt idx="4563">
                  <c:v>1.2275808523159999</c:v>
                </c:pt>
                <c:pt idx="4564">
                  <c:v>1.2278212609722501</c:v>
                </c:pt>
                <c:pt idx="4565">
                  <c:v>1.2280616696285001</c:v>
                </c:pt>
                <c:pt idx="4566">
                  <c:v>1.22830207828475</c:v>
                </c:pt>
                <c:pt idx="4567">
                  <c:v>1.228542486941</c:v>
                </c:pt>
                <c:pt idx="4568">
                  <c:v>1.22878289559725</c:v>
                </c:pt>
                <c:pt idx="4569">
                  <c:v>1.2290233042534999</c:v>
                </c:pt>
                <c:pt idx="4570">
                  <c:v>1.2292637129097499</c:v>
                </c:pt>
                <c:pt idx="4571">
                  <c:v>1.2295041215660001</c:v>
                </c:pt>
                <c:pt idx="4572">
                  <c:v>1.2297445302222501</c:v>
                </c:pt>
                <c:pt idx="4573">
                  <c:v>1.2299849388785</c:v>
                </c:pt>
                <c:pt idx="4574">
                  <c:v>1.23022534753475</c:v>
                </c:pt>
                <c:pt idx="4575">
                  <c:v>1.230465756191</c:v>
                </c:pt>
                <c:pt idx="4576">
                  <c:v>1.2307061648472499</c:v>
                </c:pt>
                <c:pt idx="4577">
                  <c:v>1.2309465735034999</c:v>
                </c:pt>
                <c:pt idx="4578">
                  <c:v>1.2311869821597501</c:v>
                </c:pt>
                <c:pt idx="4579">
                  <c:v>1.2314273908160001</c:v>
                </c:pt>
                <c:pt idx="4580">
                  <c:v>1.23166779947225</c:v>
                </c:pt>
                <c:pt idx="4581">
                  <c:v>1.2319082081285</c:v>
                </c:pt>
                <c:pt idx="4582">
                  <c:v>1.23214861678475</c:v>
                </c:pt>
                <c:pt idx="4583">
                  <c:v>1.2323890254409999</c:v>
                </c:pt>
                <c:pt idx="4584">
                  <c:v>1.2326294340972499</c:v>
                </c:pt>
                <c:pt idx="4585">
                  <c:v>1.2328698427535001</c:v>
                </c:pt>
                <c:pt idx="4586">
                  <c:v>1.2331102514097501</c:v>
                </c:pt>
                <c:pt idx="4587">
                  <c:v>1.233350660066</c:v>
                </c:pt>
                <c:pt idx="4588">
                  <c:v>1.23359106872225</c:v>
                </c:pt>
                <c:pt idx="4589">
                  <c:v>1.2338314773785</c:v>
                </c:pt>
                <c:pt idx="4590">
                  <c:v>1.2340718860347499</c:v>
                </c:pt>
                <c:pt idx="4591">
                  <c:v>1.2343122946909999</c:v>
                </c:pt>
                <c:pt idx="4592">
                  <c:v>1.2345527033472501</c:v>
                </c:pt>
                <c:pt idx="4593">
                  <c:v>1.2347931120035001</c:v>
                </c:pt>
                <c:pt idx="4594">
                  <c:v>1.23503352065975</c:v>
                </c:pt>
                <c:pt idx="4595">
                  <c:v>1.235273929316</c:v>
                </c:pt>
                <c:pt idx="4596">
                  <c:v>1.23551433797225</c:v>
                </c:pt>
                <c:pt idx="4597">
                  <c:v>1.2357547466284999</c:v>
                </c:pt>
                <c:pt idx="4598">
                  <c:v>1.2359951552847499</c:v>
                </c:pt>
                <c:pt idx="4599">
                  <c:v>1.2362355639410001</c:v>
                </c:pt>
                <c:pt idx="4600">
                  <c:v>1.2364759725972501</c:v>
                </c:pt>
                <c:pt idx="4601">
                  <c:v>1.23671638125351</c:v>
                </c:pt>
                <c:pt idx="4602">
                  <c:v>1.23695678990976</c:v>
                </c:pt>
                <c:pt idx="4603">
                  <c:v>1.23719719856601</c:v>
                </c:pt>
                <c:pt idx="4604">
                  <c:v>1.2374376072222599</c:v>
                </c:pt>
                <c:pt idx="4605">
                  <c:v>1.2376780158785099</c:v>
                </c:pt>
                <c:pt idx="4606">
                  <c:v>1.2379184245347601</c:v>
                </c:pt>
                <c:pt idx="4607">
                  <c:v>1.2381588331910101</c:v>
                </c:pt>
                <c:pt idx="4608">
                  <c:v>1.23839924184726</c:v>
                </c:pt>
                <c:pt idx="4609">
                  <c:v>1.23863965050351</c:v>
                </c:pt>
                <c:pt idx="4610">
                  <c:v>1.23888005915976</c:v>
                </c:pt>
                <c:pt idx="4611">
                  <c:v>1.2391204678160099</c:v>
                </c:pt>
                <c:pt idx="4612">
                  <c:v>1.2393608764722599</c:v>
                </c:pt>
                <c:pt idx="4613">
                  <c:v>1.2396012851285101</c:v>
                </c:pt>
                <c:pt idx="4614">
                  <c:v>1.2398416937847601</c:v>
                </c:pt>
                <c:pt idx="4615">
                  <c:v>1.24008210244101</c:v>
                </c:pt>
                <c:pt idx="4616">
                  <c:v>1.24032251109726</c:v>
                </c:pt>
                <c:pt idx="4617">
                  <c:v>1.24056291975351</c:v>
                </c:pt>
                <c:pt idx="4618">
                  <c:v>1.2408033284097599</c:v>
                </c:pt>
                <c:pt idx="4619">
                  <c:v>1.2410437370660099</c:v>
                </c:pt>
                <c:pt idx="4620">
                  <c:v>1.2412841457222601</c:v>
                </c:pt>
                <c:pt idx="4621">
                  <c:v>1.2415245543785101</c:v>
                </c:pt>
                <c:pt idx="4622">
                  <c:v>1.24176496303476</c:v>
                </c:pt>
                <c:pt idx="4623">
                  <c:v>1.24200537169101</c:v>
                </c:pt>
                <c:pt idx="4624">
                  <c:v>1.24224578034726</c:v>
                </c:pt>
                <c:pt idx="4625">
                  <c:v>1.2424861890035099</c:v>
                </c:pt>
                <c:pt idx="4626">
                  <c:v>1.2427265976597599</c:v>
                </c:pt>
                <c:pt idx="4627">
                  <c:v>1.2429670063160101</c:v>
                </c:pt>
                <c:pt idx="4628">
                  <c:v>1.2432074149722601</c:v>
                </c:pt>
                <c:pt idx="4629">
                  <c:v>1.24344782362851</c:v>
                </c:pt>
                <c:pt idx="4630">
                  <c:v>1.24368823228476</c:v>
                </c:pt>
                <c:pt idx="4631">
                  <c:v>1.24392864094101</c:v>
                </c:pt>
                <c:pt idx="4632">
                  <c:v>1.2441690495972599</c:v>
                </c:pt>
                <c:pt idx="4633">
                  <c:v>1.2444094582535099</c:v>
                </c:pt>
                <c:pt idx="4634">
                  <c:v>1.2446498669097601</c:v>
                </c:pt>
                <c:pt idx="4635">
                  <c:v>1.2448902755660101</c:v>
                </c:pt>
                <c:pt idx="4636">
                  <c:v>1.24513068422226</c:v>
                </c:pt>
                <c:pt idx="4637">
                  <c:v>1.24537109287851</c:v>
                </c:pt>
                <c:pt idx="4638">
                  <c:v>1.24561150153476</c:v>
                </c:pt>
                <c:pt idx="4639">
                  <c:v>1.2458519101910099</c:v>
                </c:pt>
                <c:pt idx="4640">
                  <c:v>1.2460923188472599</c:v>
                </c:pt>
                <c:pt idx="4641">
                  <c:v>1.2463327275035101</c:v>
                </c:pt>
                <c:pt idx="4642">
                  <c:v>1.2465731361597601</c:v>
                </c:pt>
                <c:pt idx="4643">
                  <c:v>1.24681354481602</c:v>
                </c:pt>
                <c:pt idx="4644">
                  <c:v>1.24705395347227</c:v>
                </c:pt>
                <c:pt idx="4645">
                  <c:v>1.24729436212852</c:v>
                </c:pt>
                <c:pt idx="4646">
                  <c:v>1.2475347707847699</c:v>
                </c:pt>
                <c:pt idx="4647">
                  <c:v>1.2477751794410199</c:v>
                </c:pt>
                <c:pt idx="4648">
                  <c:v>1.2480155880972701</c:v>
                </c:pt>
                <c:pt idx="4649">
                  <c:v>1.2482559967535201</c:v>
                </c:pt>
                <c:pt idx="4650">
                  <c:v>1.24849640540977</c:v>
                </c:pt>
                <c:pt idx="4651">
                  <c:v>1.24873681406602</c:v>
                </c:pt>
                <c:pt idx="4652">
                  <c:v>1.24897722272227</c:v>
                </c:pt>
                <c:pt idx="4653">
                  <c:v>1.2492176313785199</c:v>
                </c:pt>
                <c:pt idx="4654">
                  <c:v>1.2494580400347699</c:v>
                </c:pt>
                <c:pt idx="4655">
                  <c:v>1.2496984486910201</c:v>
                </c:pt>
                <c:pt idx="4656">
                  <c:v>1.2499388573472701</c:v>
                </c:pt>
                <c:pt idx="4657">
                  <c:v>1.25017926600352</c:v>
                </c:pt>
                <c:pt idx="4658">
                  <c:v>1.25041967465977</c:v>
                </c:pt>
                <c:pt idx="4659">
                  <c:v>1.25066008331602</c:v>
                </c:pt>
                <c:pt idx="4660">
                  <c:v>1.2509004919722699</c:v>
                </c:pt>
                <c:pt idx="4661">
                  <c:v>1.2511409006285199</c:v>
                </c:pt>
                <c:pt idx="4662">
                  <c:v>1.2513813092847701</c:v>
                </c:pt>
                <c:pt idx="4663">
                  <c:v>1.2516217179410201</c:v>
                </c:pt>
                <c:pt idx="4664">
                  <c:v>1.25186212659727</c:v>
                </c:pt>
                <c:pt idx="4665">
                  <c:v>1.25210253525352</c:v>
                </c:pt>
                <c:pt idx="4666">
                  <c:v>1.25234294390977</c:v>
                </c:pt>
                <c:pt idx="4667">
                  <c:v>1.2525833525660199</c:v>
                </c:pt>
                <c:pt idx="4668">
                  <c:v>1.2528237612222699</c:v>
                </c:pt>
                <c:pt idx="4669">
                  <c:v>1.2530641698785201</c:v>
                </c:pt>
                <c:pt idx="4670">
                  <c:v>1.2533045785347701</c:v>
                </c:pt>
                <c:pt idx="4671">
                  <c:v>1.25354498719102</c:v>
                </c:pt>
                <c:pt idx="4672">
                  <c:v>1.25378539584727</c:v>
                </c:pt>
                <c:pt idx="4673">
                  <c:v>1.25402580450352</c:v>
                </c:pt>
                <c:pt idx="4674">
                  <c:v>1.2542662131597699</c:v>
                </c:pt>
                <c:pt idx="4675">
                  <c:v>1.2545066218160199</c:v>
                </c:pt>
                <c:pt idx="4676">
                  <c:v>1.2547470304722701</c:v>
                </c:pt>
                <c:pt idx="4677">
                  <c:v>1.2549874391285201</c:v>
                </c:pt>
                <c:pt idx="4678">
                  <c:v>1.25522784778477</c:v>
                </c:pt>
                <c:pt idx="4679">
                  <c:v>1.25546825644102</c:v>
                </c:pt>
                <c:pt idx="4680">
                  <c:v>1.25570866509727</c:v>
                </c:pt>
                <c:pt idx="4681">
                  <c:v>1.2559490737535199</c:v>
                </c:pt>
                <c:pt idx="4682">
                  <c:v>1.2561894824097699</c:v>
                </c:pt>
                <c:pt idx="4683">
                  <c:v>1.2564298910660201</c:v>
                </c:pt>
                <c:pt idx="4684">
                  <c:v>1.2566702997222801</c:v>
                </c:pt>
                <c:pt idx="4685">
                  <c:v>1.25691070837853</c:v>
                </c:pt>
                <c:pt idx="4686">
                  <c:v>1.25715111703478</c:v>
                </c:pt>
                <c:pt idx="4687">
                  <c:v>1.25739152569103</c:v>
                </c:pt>
                <c:pt idx="4688">
                  <c:v>1.2576319343472799</c:v>
                </c:pt>
                <c:pt idx="4689">
                  <c:v>1.2578723430035299</c:v>
                </c:pt>
                <c:pt idx="4690">
                  <c:v>1.2580847892481499</c:v>
                </c:pt>
                <c:pt idx="4691">
                  <c:v>1.25826557655765</c:v>
                </c:pt>
                <c:pt idx="4692">
                  <c:v>1.2584463638671499</c:v>
                </c:pt>
                <c:pt idx="4693">
                  <c:v>1.25862715117665</c:v>
                </c:pt>
                <c:pt idx="4694">
                  <c:v>1.2588079384861499</c:v>
                </c:pt>
                <c:pt idx="4695">
                  <c:v>1.25898872579565</c:v>
                </c:pt>
                <c:pt idx="4696">
                  <c:v>1.2591695131051499</c:v>
                </c:pt>
                <c:pt idx="4697">
                  <c:v>1.25935030041465</c:v>
                </c:pt>
                <c:pt idx="4698">
                  <c:v>1.2595310877241499</c:v>
                </c:pt>
                <c:pt idx="4699">
                  <c:v>1.25971187503365</c:v>
                </c:pt>
                <c:pt idx="4700">
                  <c:v>1.2598926623431499</c:v>
                </c:pt>
                <c:pt idx="4701">
                  <c:v>1.26007344965265</c:v>
                </c:pt>
                <c:pt idx="4702">
                  <c:v>1.2602542369621501</c:v>
                </c:pt>
                <c:pt idx="4703">
                  <c:v>1.26043502427165</c:v>
                </c:pt>
                <c:pt idx="4704">
                  <c:v>1.2606158115811501</c:v>
                </c:pt>
                <c:pt idx="4705">
                  <c:v>1.26079659889065</c:v>
                </c:pt>
                <c:pt idx="4706">
                  <c:v>1.2609773862001501</c:v>
                </c:pt>
                <c:pt idx="4707">
                  <c:v>1.26115817350965</c:v>
                </c:pt>
                <c:pt idx="4708">
                  <c:v>1.2613389608191501</c:v>
                </c:pt>
                <c:pt idx="4709">
                  <c:v>1.26151974812865</c:v>
                </c:pt>
                <c:pt idx="4710">
                  <c:v>1.2617005354381501</c:v>
                </c:pt>
                <c:pt idx="4711">
                  <c:v>1.26188132274765</c:v>
                </c:pt>
                <c:pt idx="4712">
                  <c:v>1.2620621100571501</c:v>
                </c:pt>
                <c:pt idx="4713">
                  <c:v>1.26224289736665</c:v>
                </c:pt>
                <c:pt idx="4714">
                  <c:v>1.2624236846761601</c:v>
                </c:pt>
                <c:pt idx="4715">
                  <c:v>1.2626044719856599</c:v>
                </c:pt>
                <c:pt idx="4716">
                  <c:v>1.2627852592951601</c:v>
                </c:pt>
                <c:pt idx="4717">
                  <c:v>1.2629660466046599</c:v>
                </c:pt>
                <c:pt idx="4718">
                  <c:v>1.26314683391416</c:v>
                </c:pt>
                <c:pt idx="4719">
                  <c:v>1.2633276212236599</c:v>
                </c:pt>
                <c:pt idx="4720">
                  <c:v>1.26350840853316</c:v>
                </c:pt>
                <c:pt idx="4721">
                  <c:v>1.2636891958426599</c:v>
                </c:pt>
                <c:pt idx="4722">
                  <c:v>1.26386998315216</c:v>
                </c:pt>
                <c:pt idx="4723">
                  <c:v>1.2640507704616599</c:v>
                </c:pt>
                <c:pt idx="4724">
                  <c:v>1.26423155777116</c:v>
                </c:pt>
                <c:pt idx="4725">
                  <c:v>1.2644123450806599</c:v>
                </c:pt>
                <c:pt idx="4726">
                  <c:v>1.26459313239016</c:v>
                </c:pt>
                <c:pt idx="4727">
                  <c:v>1.2647739196996599</c:v>
                </c:pt>
                <c:pt idx="4728">
                  <c:v>1.26495470700916</c:v>
                </c:pt>
                <c:pt idx="4729">
                  <c:v>1.2651354943186599</c:v>
                </c:pt>
                <c:pt idx="4730">
                  <c:v>1.26531628162816</c:v>
                </c:pt>
                <c:pt idx="4731">
                  <c:v>1.2654970689376599</c:v>
                </c:pt>
                <c:pt idx="4732">
                  <c:v>1.26567785624716</c:v>
                </c:pt>
                <c:pt idx="4733">
                  <c:v>1.2658586435566599</c:v>
                </c:pt>
                <c:pt idx="4734">
                  <c:v>1.26603943086616</c:v>
                </c:pt>
                <c:pt idx="4735">
                  <c:v>1.2662202181756601</c:v>
                </c:pt>
                <c:pt idx="4736">
                  <c:v>1.26640100548516</c:v>
                </c:pt>
                <c:pt idx="4737">
                  <c:v>1.2665817927946601</c:v>
                </c:pt>
                <c:pt idx="4738">
                  <c:v>1.26676258010416</c:v>
                </c:pt>
                <c:pt idx="4739">
                  <c:v>1.2669433674136601</c:v>
                </c:pt>
                <c:pt idx="4740">
                  <c:v>1.26712415472316</c:v>
                </c:pt>
                <c:pt idx="4741">
                  <c:v>1.2673049420326601</c:v>
                </c:pt>
                <c:pt idx="4742">
                  <c:v>1.26748572934216</c:v>
                </c:pt>
                <c:pt idx="4743">
                  <c:v>1.2676665166516601</c:v>
                </c:pt>
                <c:pt idx="4744">
                  <c:v>1.26784730396116</c:v>
                </c:pt>
                <c:pt idx="4745">
                  <c:v>1.2680280912706601</c:v>
                </c:pt>
                <c:pt idx="4746">
                  <c:v>1.26820887858016</c:v>
                </c:pt>
                <c:pt idx="4747">
                  <c:v>1.2683896658896601</c:v>
                </c:pt>
                <c:pt idx="4748">
                  <c:v>1.26857045319916</c:v>
                </c:pt>
                <c:pt idx="4749">
                  <c:v>1.2687512405086601</c:v>
                </c:pt>
                <c:pt idx="4750">
                  <c:v>1.2689320278181599</c:v>
                </c:pt>
                <c:pt idx="4751">
                  <c:v>1.2691128151276601</c:v>
                </c:pt>
                <c:pt idx="4752">
                  <c:v>1.2692936024371599</c:v>
                </c:pt>
                <c:pt idx="4753">
                  <c:v>1.26947438974666</c:v>
                </c:pt>
                <c:pt idx="4754">
                  <c:v>1.2696551770561599</c:v>
                </c:pt>
                <c:pt idx="4755">
                  <c:v>1.26983596436566</c:v>
                </c:pt>
                <c:pt idx="4756">
                  <c:v>1.2700167516751599</c:v>
                </c:pt>
                <c:pt idx="4757">
                  <c:v>1.27019753898466</c:v>
                </c:pt>
                <c:pt idx="4758">
                  <c:v>1.2703783262941599</c:v>
                </c:pt>
                <c:pt idx="4759">
                  <c:v>1.27055911360366</c:v>
                </c:pt>
                <c:pt idx="4760">
                  <c:v>1.2707399009131599</c:v>
                </c:pt>
                <c:pt idx="4761">
                  <c:v>1.27092068822266</c:v>
                </c:pt>
                <c:pt idx="4762">
                  <c:v>1.2711014755321599</c:v>
                </c:pt>
                <c:pt idx="4763">
                  <c:v>1.27128226284166</c:v>
                </c:pt>
                <c:pt idx="4764">
                  <c:v>1.2714630501511599</c:v>
                </c:pt>
                <c:pt idx="4765">
                  <c:v>1.27164383746066</c:v>
                </c:pt>
                <c:pt idx="4766">
                  <c:v>1.2718246247701599</c:v>
                </c:pt>
                <c:pt idx="4767">
                  <c:v>1.27200541207966</c:v>
                </c:pt>
                <c:pt idx="4768">
                  <c:v>1.2721861993891601</c:v>
                </c:pt>
                <c:pt idx="4769">
                  <c:v>1.27236698669867</c:v>
                </c:pt>
                <c:pt idx="4770">
                  <c:v>1.2725477740081701</c:v>
                </c:pt>
                <c:pt idx="4771">
                  <c:v>1.27272856131767</c:v>
                </c:pt>
                <c:pt idx="4772">
                  <c:v>1.2729093486271701</c:v>
                </c:pt>
                <c:pt idx="4773">
                  <c:v>1.27309013593667</c:v>
                </c:pt>
                <c:pt idx="4774">
                  <c:v>1.2732709232461701</c:v>
                </c:pt>
                <c:pt idx="4775">
                  <c:v>1.27345171055567</c:v>
                </c:pt>
                <c:pt idx="4776">
                  <c:v>1.2736324978651701</c:v>
                </c:pt>
                <c:pt idx="4777">
                  <c:v>1.27381328517467</c:v>
                </c:pt>
                <c:pt idx="4778">
                  <c:v>1.2739940724841701</c:v>
                </c:pt>
                <c:pt idx="4779">
                  <c:v>1.27417485979367</c:v>
                </c:pt>
                <c:pt idx="4780">
                  <c:v>1.2743556471031701</c:v>
                </c:pt>
                <c:pt idx="4781">
                  <c:v>1.2745364344126699</c:v>
                </c:pt>
                <c:pt idx="4782">
                  <c:v>1.2747172217221701</c:v>
                </c:pt>
                <c:pt idx="4783">
                  <c:v>1.2748980090316699</c:v>
                </c:pt>
                <c:pt idx="4784">
                  <c:v>1.2750787963411701</c:v>
                </c:pt>
                <c:pt idx="4785">
                  <c:v>1.2752595836506699</c:v>
                </c:pt>
                <c:pt idx="4786">
                  <c:v>1.27544037096017</c:v>
                </c:pt>
                <c:pt idx="4787">
                  <c:v>1.2756211582696699</c:v>
                </c:pt>
                <c:pt idx="4788">
                  <c:v>1.27580194557917</c:v>
                </c:pt>
                <c:pt idx="4789">
                  <c:v>1.2759827328886699</c:v>
                </c:pt>
                <c:pt idx="4790">
                  <c:v>1.27616352019817</c:v>
                </c:pt>
                <c:pt idx="4791">
                  <c:v>1.2763443075076699</c:v>
                </c:pt>
                <c:pt idx="4792">
                  <c:v>1.27652509481717</c:v>
                </c:pt>
                <c:pt idx="4793">
                  <c:v>1.2767058821266699</c:v>
                </c:pt>
                <c:pt idx="4794">
                  <c:v>1.27688666943617</c:v>
                </c:pt>
                <c:pt idx="4795">
                  <c:v>1.2770674567456699</c:v>
                </c:pt>
                <c:pt idx="4796">
                  <c:v>1.27724824405517</c:v>
                </c:pt>
                <c:pt idx="4797">
                  <c:v>1.2774290313646699</c:v>
                </c:pt>
                <c:pt idx="4798">
                  <c:v>1.27760981867417</c:v>
                </c:pt>
                <c:pt idx="4799">
                  <c:v>1.2777906059836699</c:v>
                </c:pt>
                <c:pt idx="4800">
                  <c:v>1.27797139329317</c:v>
                </c:pt>
                <c:pt idx="4801">
                  <c:v>1.2781521806026701</c:v>
                </c:pt>
                <c:pt idx="4802">
                  <c:v>1.27833296791217</c:v>
                </c:pt>
                <c:pt idx="4803">
                  <c:v>1.2785137552216701</c:v>
                </c:pt>
                <c:pt idx="4804">
                  <c:v>1.27869454253117</c:v>
                </c:pt>
                <c:pt idx="4805">
                  <c:v>1.2788753298406701</c:v>
                </c:pt>
                <c:pt idx="4806">
                  <c:v>1.27905611715017</c:v>
                </c:pt>
                <c:pt idx="4807">
                  <c:v>1.2792369044596701</c:v>
                </c:pt>
                <c:pt idx="4808">
                  <c:v>1.27941769176917</c:v>
                </c:pt>
                <c:pt idx="4809">
                  <c:v>1.2795984790786701</c:v>
                </c:pt>
                <c:pt idx="4810">
                  <c:v>1.27977926638817</c:v>
                </c:pt>
                <c:pt idx="4811">
                  <c:v>1.2799600536976701</c:v>
                </c:pt>
                <c:pt idx="4812">
                  <c:v>1.28014084100717</c:v>
                </c:pt>
                <c:pt idx="4813">
                  <c:v>1.2803216283166701</c:v>
                </c:pt>
                <c:pt idx="4814">
                  <c:v>1.28050241562617</c:v>
                </c:pt>
                <c:pt idx="4815">
                  <c:v>1.2806832029356701</c:v>
                </c:pt>
                <c:pt idx="4816">
                  <c:v>1.2808639902451699</c:v>
                </c:pt>
                <c:pt idx="4817">
                  <c:v>1.2810447775546701</c:v>
                </c:pt>
                <c:pt idx="4818">
                  <c:v>1.2812255648641699</c:v>
                </c:pt>
                <c:pt idx="4819">
                  <c:v>1.28140635217367</c:v>
                </c:pt>
                <c:pt idx="4820">
                  <c:v>1.2815871394831699</c:v>
                </c:pt>
                <c:pt idx="4821">
                  <c:v>1.28176792679267</c:v>
                </c:pt>
                <c:pt idx="4822">
                  <c:v>1.2819487141021699</c:v>
                </c:pt>
                <c:pt idx="4823">
                  <c:v>1.28212950141167</c:v>
                </c:pt>
                <c:pt idx="4824">
                  <c:v>1.2823102887211799</c:v>
                </c:pt>
                <c:pt idx="4825">
                  <c:v>1.28249107603068</c:v>
                </c:pt>
                <c:pt idx="4826">
                  <c:v>1.2826718633401799</c:v>
                </c:pt>
                <c:pt idx="4827">
                  <c:v>1.28285265064968</c:v>
                </c:pt>
                <c:pt idx="4828">
                  <c:v>1.2830334379591799</c:v>
                </c:pt>
                <c:pt idx="4829">
                  <c:v>1.28321422526868</c:v>
                </c:pt>
                <c:pt idx="4830">
                  <c:v>1.2833950125781799</c:v>
                </c:pt>
                <c:pt idx="4831">
                  <c:v>1.28357579988768</c:v>
                </c:pt>
                <c:pt idx="4832">
                  <c:v>1.2837565871971801</c:v>
                </c:pt>
                <c:pt idx="4833">
                  <c:v>1.28393737450668</c:v>
                </c:pt>
                <c:pt idx="4834">
                  <c:v>1.2841181618161801</c:v>
                </c:pt>
                <c:pt idx="4835">
                  <c:v>1.28429894912568</c:v>
                </c:pt>
                <c:pt idx="4836">
                  <c:v>1.2844797364351801</c:v>
                </c:pt>
                <c:pt idx="4837">
                  <c:v>1.28466052374468</c:v>
                </c:pt>
                <c:pt idx="4838">
                  <c:v>1.2848413110541801</c:v>
                </c:pt>
                <c:pt idx="4839">
                  <c:v>1.28502209836368</c:v>
                </c:pt>
                <c:pt idx="4840">
                  <c:v>1.2852028856731801</c:v>
                </c:pt>
                <c:pt idx="4841">
                  <c:v>1.28538367298268</c:v>
                </c:pt>
                <c:pt idx="4842">
                  <c:v>1.2855644602921801</c:v>
                </c:pt>
                <c:pt idx="4843">
                  <c:v>1.28574524760168</c:v>
                </c:pt>
                <c:pt idx="4844">
                  <c:v>1.2859260349111801</c:v>
                </c:pt>
                <c:pt idx="4845">
                  <c:v>1.28610682222068</c:v>
                </c:pt>
                <c:pt idx="4846">
                  <c:v>1.2862876095301801</c:v>
                </c:pt>
                <c:pt idx="4847">
                  <c:v>1.28646839683968</c:v>
                </c:pt>
                <c:pt idx="4848">
                  <c:v>1.2866491841491801</c:v>
                </c:pt>
                <c:pt idx="4849">
                  <c:v>1.2868299714586799</c:v>
                </c:pt>
                <c:pt idx="4850">
                  <c:v>1.2870107587681801</c:v>
                </c:pt>
                <c:pt idx="4851">
                  <c:v>1.2871915460776799</c:v>
                </c:pt>
                <c:pt idx="4852">
                  <c:v>1.28737233338718</c:v>
                </c:pt>
                <c:pt idx="4853">
                  <c:v>1.2875531206966799</c:v>
                </c:pt>
                <c:pt idx="4854">
                  <c:v>1.28773390800618</c:v>
                </c:pt>
                <c:pt idx="4855">
                  <c:v>1.2879146953156799</c:v>
                </c:pt>
                <c:pt idx="4856">
                  <c:v>1.28809548262518</c:v>
                </c:pt>
                <c:pt idx="4857">
                  <c:v>1.2882762699346799</c:v>
                </c:pt>
                <c:pt idx="4858">
                  <c:v>1.28845705724418</c:v>
                </c:pt>
                <c:pt idx="4859">
                  <c:v>1.2886378445536799</c:v>
                </c:pt>
                <c:pt idx="4860">
                  <c:v>1.28881863186318</c:v>
                </c:pt>
                <c:pt idx="4861">
                  <c:v>1.2889994191726799</c:v>
                </c:pt>
                <c:pt idx="4862">
                  <c:v>1.28918020648218</c:v>
                </c:pt>
                <c:pt idx="4863">
                  <c:v>1.2893609937916799</c:v>
                </c:pt>
                <c:pt idx="4864">
                  <c:v>1.28954178110118</c:v>
                </c:pt>
                <c:pt idx="4865">
                  <c:v>1.2897225684106799</c:v>
                </c:pt>
                <c:pt idx="4866">
                  <c:v>1.28990335572018</c:v>
                </c:pt>
                <c:pt idx="4867">
                  <c:v>1.2900841430296801</c:v>
                </c:pt>
                <c:pt idx="4868">
                  <c:v>1.29026493033918</c:v>
                </c:pt>
                <c:pt idx="4869">
                  <c:v>1.2904457176486801</c:v>
                </c:pt>
                <c:pt idx="4870">
                  <c:v>1.29062650495818</c:v>
                </c:pt>
                <c:pt idx="4871">
                  <c:v>1.2908072922676801</c:v>
                </c:pt>
                <c:pt idx="4872">
                  <c:v>1.29098807957718</c:v>
                </c:pt>
                <c:pt idx="4873">
                  <c:v>1.2911688668866801</c:v>
                </c:pt>
                <c:pt idx="4874">
                  <c:v>1.29134965419618</c:v>
                </c:pt>
                <c:pt idx="4875">
                  <c:v>1.2915304415056801</c:v>
                </c:pt>
                <c:pt idx="4876">
                  <c:v>1.29171122881518</c:v>
                </c:pt>
                <c:pt idx="4877">
                  <c:v>1.2918920161246801</c:v>
                </c:pt>
                <c:pt idx="4878">
                  <c:v>1.29207280343418</c:v>
                </c:pt>
                <c:pt idx="4879">
                  <c:v>1.2922535907436801</c:v>
                </c:pt>
                <c:pt idx="4880">
                  <c:v>1.2924343780531899</c:v>
                </c:pt>
                <c:pt idx="4881">
                  <c:v>1.2926151653626901</c:v>
                </c:pt>
                <c:pt idx="4882">
                  <c:v>1.2927959526721899</c:v>
                </c:pt>
                <c:pt idx="4883">
                  <c:v>1.29297673998169</c:v>
                </c:pt>
                <c:pt idx="4884">
                  <c:v>1.2931575272911899</c:v>
                </c:pt>
                <c:pt idx="4885">
                  <c:v>1.29333831460069</c:v>
                </c:pt>
                <c:pt idx="4886">
                  <c:v>1.2935191019101899</c:v>
                </c:pt>
                <c:pt idx="4887">
                  <c:v>1.29369988921969</c:v>
                </c:pt>
                <c:pt idx="4888">
                  <c:v>1.2938806765291899</c:v>
                </c:pt>
                <c:pt idx="4889">
                  <c:v>1.29406146383869</c:v>
                </c:pt>
                <c:pt idx="4890">
                  <c:v>1.2942422511481899</c:v>
                </c:pt>
                <c:pt idx="4891">
                  <c:v>1.29442303845769</c:v>
                </c:pt>
                <c:pt idx="4892">
                  <c:v>1.2946038257671899</c:v>
                </c:pt>
                <c:pt idx="4893">
                  <c:v>1.29478461307669</c:v>
                </c:pt>
                <c:pt idx="4894">
                  <c:v>1.2949654003861899</c:v>
                </c:pt>
                <c:pt idx="4895">
                  <c:v>1.29514618769569</c:v>
                </c:pt>
                <c:pt idx="4896">
                  <c:v>1.2953269750051899</c:v>
                </c:pt>
                <c:pt idx="4897">
                  <c:v>1.29550776231469</c:v>
                </c:pt>
                <c:pt idx="4898">
                  <c:v>1.2956885496241899</c:v>
                </c:pt>
                <c:pt idx="4899">
                  <c:v>1.29586933693369</c:v>
                </c:pt>
                <c:pt idx="4900">
                  <c:v>1.2960501242431901</c:v>
                </c:pt>
                <c:pt idx="4901">
                  <c:v>1.29623091155269</c:v>
                </c:pt>
                <c:pt idx="4902">
                  <c:v>1.2964116988621901</c:v>
                </c:pt>
                <c:pt idx="4903">
                  <c:v>1.29659248617169</c:v>
                </c:pt>
                <c:pt idx="4904">
                  <c:v>1.2967732734811901</c:v>
                </c:pt>
                <c:pt idx="4905">
                  <c:v>1.29695406079069</c:v>
                </c:pt>
                <c:pt idx="4906">
                  <c:v>1.2971348481001901</c:v>
                </c:pt>
                <c:pt idx="4907">
                  <c:v>1.29731563540969</c:v>
                </c:pt>
                <c:pt idx="4908">
                  <c:v>1.2974964227191901</c:v>
                </c:pt>
                <c:pt idx="4909">
                  <c:v>1.29767721002869</c:v>
                </c:pt>
                <c:pt idx="4910">
                  <c:v>1.2978579973381901</c:v>
                </c:pt>
                <c:pt idx="4911">
                  <c:v>1.29803878464769</c:v>
                </c:pt>
                <c:pt idx="4912">
                  <c:v>1.2982195719571901</c:v>
                </c:pt>
                <c:pt idx="4913">
                  <c:v>1.29840035926669</c:v>
                </c:pt>
                <c:pt idx="4914">
                  <c:v>1.2985811465761901</c:v>
                </c:pt>
                <c:pt idx="4915">
                  <c:v>1.2987619338856899</c:v>
                </c:pt>
                <c:pt idx="4916">
                  <c:v>1.2989427211951901</c:v>
                </c:pt>
                <c:pt idx="4917">
                  <c:v>1.2991235085046899</c:v>
                </c:pt>
                <c:pt idx="4918">
                  <c:v>1.29930429581419</c:v>
                </c:pt>
                <c:pt idx="4919">
                  <c:v>1.2994850831236899</c:v>
                </c:pt>
                <c:pt idx="4920">
                  <c:v>1.29966587043319</c:v>
                </c:pt>
                <c:pt idx="4921">
                  <c:v>1.2998466577426899</c:v>
                </c:pt>
                <c:pt idx="4922">
                  <c:v>1.30002744505219</c:v>
                </c:pt>
                <c:pt idx="4923">
                  <c:v>1.3002082323616899</c:v>
                </c:pt>
                <c:pt idx="4924">
                  <c:v>1.30038901967119</c:v>
                </c:pt>
                <c:pt idx="4925">
                  <c:v>1.3005698069806899</c:v>
                </c:pt>
                <c:pt idx="4926">
                  <c:v>1.30075059429019</c:v>
                </c:pt>
                <c:pt idx="4927">
                  <c:v>1.3009313815996899</c:v>
                </c:pt>
                <c:pt idx="4928">
                  <c:v>1.30111216890919</c:v>
                </c:pt>
                <c:pt idx="4929">
                  <c:v>1.3012929562186899</c:v>
                </c:pt>
                <c:pt idx="4930">
                  <c:v>1.30147374352819</c:v>
                </c:pt>
                <c:pt idx="4931">
                  <c:v>1.3016545308376899</c:v>
                </c:pt>
                <c:pt idx="4932">
                  <c:v>1.30183531814719</c:v>
                </c:pt>
                <c:pt idx="4933">
                  <c:v>1.3020161054566901</c:v>
                </c:pt>
                <c:pt idx="4934">
                  <c:v>1.30219689276619</c:v>
                </c:pt>
                <c:pt idx="4935">
                  <c:v>1.3023776800756901</c:v>
                </c:pt>
                <c:pt idx="4936">
                  <c:v>1.3025584673852</c:v>
                </c:pt>
                <c:pt idx="4937">
                  <c:v>1.3027392546947001</c:v>
                </c:pt>
                <c:pt idx="4938">
                  <c:v>1.3029200420042</c:v>
                </c:pt>
                <c:pt idx="4939">
                  <c:v>1.3031008293137001</c:v>
                </c:pt>
                <c:pt idx="4940">
                  <c:v>1.3032816166232</c:v>
                </c:pt>
                <c:pt idx="4941">
                  <c:v>1.3034624039327001</c:v>
                </c:pt>
                <c:pt idx="4942">
                  <c:v>1.3036431912422</c:v>
                </c:pt>
                <c:pt idx="4943">
                  <c:v>1.3038239785517001</c:v>
                </c:pt>
                <c:pt idx="4944">
                  <c:v>1.3040047658612</c:v>
                </c:pt>
                <c:pt idx="4945">
                  <c:v>1.3041855531707001</c:v>
                </c:pt>
                <c:pt idx="4946">
                  <c:v>1.3043663404801999</c:v>
                </c:pt>
                <c:pt idx="4947">
                  <c:v>1.3045471277897001</c:v>
                </c:pt>
                <c:pt idx="4948">
                  <c:v>1.3047279150991999</c:v>
                </c:pt>
                <c:pt idx="4949">
                  <c:v>1.3049087024087</c:v>
                </c:pt>
                <c:pt idx="4950">
                  <c:v>1.30508568164508</c:v>
                </c:pt>
                <c:pt idx="4951">
                  <c:v>1.30525877587758</c:v>
                </c:pt>
                <c:pt idx="4952">
                  <c:v>1.30543187011008</c:v>
                </c:pt>
                <c:pt idx="4953">
                  <c:v>1.30560496434258</c:v>
                </c:pt>
                <c:pt idx="4954">
                  <c:v>1.30577805857508</c:v>
                </c:pt>
                <c:pt idx="4955">
                  <c:v>1.30595115280758</c:v>
                </c:pt>
                <c:pt idx="4956">
                  <c:v>1.30612424704008</c:v>
                </c:pt>
                <c:pt idx="4957">
                  <c:v>1.30629734127258</c:v>
                </c:pt>
                <c:pt idx="4958">
                  <c:v>1.30647043550508</c:v>
                </c:pt>
                <c:pt idx="4959">
                  <c:v>1.30664352973758</c:v>
                </c:pt>
                <c:pt idx="4960">
                  <c:v>1.30681662397008</c:v>
                </c:pt>
                <c:pt idx="4961">
                  <c:v>1.30698971820258</c:v>
                </c:pt>
                <c:pt idx="4962">
                  <c:v>1.30716281243508</c:v>
                </c:pt>
                <c:pt idx="4963">
                  <c:v>1.30733590666758</c:v>
                </c:pt>
                <c:pt idx="4964">
                  <c:v>1.30750900090009</c:v>
                </c:pt>
                <c:pt idx="4965">
                  <c:v>1.30768209513259</c:v>
                </c:pt>
                <c:pt idx="4966">
                  <c:v>1.30785518936509</c:v>
                </c:pt>
                <c:pt idx="4967">
                  <c:v>1.30802828359759</c:v>
                </c:pt>
                <c:pt idx="4968">
                  <c:v>1.3082013778300901</c:v>
                </c:pt>
                <c:pt idx="4969">
                  <c:v>1.3083744720625901</c:v>
                </c:pt>
                <c:pt idx="4970">
                  <c:v>1.3085475662950901</c:v>
                </c:pt>
                <c:pt idx="4971">
                  <c:v>1.3087206605275901</c:v>
                </c:pt>
                <c:pt idx="4972">
                  <c:v>1.3088937547600901</c:v>
                </c:pt>
                <c:pt idx="4973">
                  <c:v>1.3090668489925901</c:v>
                </c:pt>
                <c:pt idx="4974">
                  <c:v>1.3092399432250901</c:v>
                </c:pt>
                <c:pt idx="4975">
                  <c:v>1.3094130374575901</c:v>
                </c:pt>
                <c:pt idx="4976">
                  <c:v>1.3095861316900901</c:v>
                </c:pt>
                <c:pt idx="4977">
                  <c:v>1.3097592259225901</c:v>
                </c:pt>
                <c:pt idx="4978">
                  <c:v>1.3099323201550901</c:v>
                </c:pt>
                <c:pt idx="4979">
                  <c:v>1.3101054143875901</c:v>
                </c:pt>
                <c:pt idx="4980">
                  <c:v>1.3102785086200901</c:v>
                </c:pt>
                <c:pt idx="4981">
                  <c:v>1.3104516028525901</c:v>
                </c:pt>
                <c:pt idx="4982">
                  <c:v>1.3106246970850901</c:v>
                </c:pt>
                <c:pt idx="4983">
                  <c:v>1.3107977913175901</c:v>
                </c:pt>
                <c:pt idx="4984">
                  <c:v>1.3109708855500899</c:v>
                </c:pt>
                <c:pt idx="4985">
                  <c:v>1.3111439797825899</c:v>
                </c:pt>
                <c:pt idx="4986">
                  <c:v>1.3113170740150899</c:v>
                </c:pt>
                <c:pt idx="4987">
                  <c:v>1.3114901682475899</c:v>
                </c:pt>
                <c:pt idx="4988">
                  <c:v>1.3116632624800899</c:v>
                </c:pt>
                <c:pt idx="4989">
                  <c:v>1.3118363567125899</c:v>
                </c:pt>
                <c:pt idx="4990">
                  <c:v>1.3120094509450899</c:v>
                </c:pt>
                <c:pt idx="4991">
                  <c:v>1.3121825451775899</c:v>
                </c:pt>
                <c:pt idx="4992">
                  <c:v>1.3123556394100899</c:v>
                </c:pt>
                <c:pt idx="4993">
                  <c:v>1.3125287336425899</c:v>
                </c:pt>
                <c:pt idx="4994">
                  <c:v>1.3127018278750899</c:v>
                </c:pt>
                <c:pt idx="4995">
                  <c:v>1.3128749221075899</c:v>
                </c:pt>
                <c:pt idx="4996">
                  <c:v>1.3130480163400899</c:v>
                </c:pt>
                <c:pt idx="4997">
                  <c:v>1.3132211105725899</c:v>
                </c:pt>
                <c:pt idx="4998">
                  <c:v>1.3133942048050899</c:v>
                </c:pt>
                <c:pt idx="4999">
                  <c:v>1.31356729903759</c:v>
                </c:pt>
                <c:pt idx="5000">
                  <c:v>1.31374039327009</c:v>
                </c:pt>
                <c:pt idx="5001">
                  <c:v>1.31391348750259</c:v>
                </c:pt>
                <c:pt idx="5002">
                  <c:v>1.31408658173509</c:v>
                </c:pt>
                <c:pt idx="5003">
                  <c:v>1.31425967596759</c:v>
                </c:pt>
                <c:pt idx="5004">
                  <c:v>1.31443277020009</c:v>
                </c:pt>
                <c:pt idx="5005">
                  <c:v>1.31460586443259</c:v>
                </c:pt>
                <c:pt idx="5006">
                  <c:v>1.31477895866509</c:v>
                </c:pt>
                <c:pt idx="5007">
                  <c:v>1.31495205289759</c:v>
                </c:pt>
                <c:pt idx="5008">
                  <c:v>1.31512514713009</c:v>
                </c:pt>
                <c:pt idx="5009">
                  <c:v>1.31529824136259</c:v>
                </c:pt>
                <c:pt idx="5010">
                  <c:v>1.31547133559509</c:v>
                </c:pt>
                <c:pt idx="5011">
                  <c:v>1.31564442982759</c:v>
                </c:pt>
                <c:pt idx="5012">
                  <c:v>1.31581752406009</c:v>
                </c:pt>
                <c:pt idx="5013">
                  <c:v>1.31599061829259</c:v>
                </c:pt>
                <c:pt idx="5014">
                  <c:v>1.31616371252509</c:v>
                </c:pt>
                <c:pt idx="5015">
                  <c:v>1.31633680675759</c:v>
                </c:pt>
                <c:pt idx="5016">
                  <c:v>1.31650990099009</c:v>
                </c:pt>
                <c:pt idx="5017">
                  <c:v>1.31668299522259</c:v>
                </c:pt>
                <c:pt idx="5018">
                  <c:v>1.31685608945509</c:v>
                </c:pt>
                <c:pt idx="5019">
                  <c:v>1.31702918368759</c:v>
                </c:pt>
                <c:pt idx="5020">
                  <c:v>1.31720227792009</c:v>
                </c:pt>
                <c:pt idx="5021">
                  <c:v>1.31737537215259</c:v>
                </c:pt>
                <c:pt idx="5022">
                  <c:v>1.3175484663851</c:v>
                </c:pt>
                <c:pt idx="5023">
                  <c:v>1.3177215606176</c:v>
                </c:pt>
                <c:pt idx="5024">
                  <c:v>1.3178946548501</c:v>
                </c:pt>
                <c:pt idx="5025">
                  <c:v>1.3180677490826</c:v>
                </c:pt>
                <c:pt idx="5026">
                  <c:v>1.3182408433151001</c:v>
                </c:pt>
                <c:pt idx="5027">
                  <c:v>1.3184139375476001</c:v>
                </c:pt>
                <c:pt idx="5028">
                  <c:v>1.3185870317801001</c:v>
                </c:pt>
                <c:pt idx="5029">
                  <c:v>1.3187601260126001</c:v>
                </c:pt>
                <c:pt idx="5030">
                  <c:v>1.3189332202451001</c:v>
                </c:pt>
                <c:pt idx="5031">
                  <c:v>1.3191063144776001</c:v>
                </c:pt>
                <c:pt idx="5032">
                  <c:v>1.3192794087101001</c:v>
                </c:pt>
                <c:pt idx="5033">
                  <c:v>1.3194525029426001</c:v>
                </c:pt>
                <c:pt idx="5034">
                  <c:v>1.3196255971751001</c:v>
                </c:pt>
                <c:pt idx="5035">
                  <c:v>1.3197986914076001</c:v>
                </c:pt>
                <c:pt idx="5036">
                  <c:v>1.3199717856401001</c:v>
                </c:pt>
                <c:pt idx="5037">
                  <c:v>1.3201448798726001</c:v>
                </c:pt>
                <c:pt idx="5038">
                  <c:v>1.3203179741051001</c:v>
                </c:pt>
                <c:pt idx="5039">
                  <c:v>1.3204910683376001</c:v>
                </c:pt>
                <c:pt idx="5040">
                  <c:v>1.3206641625701001</c:v>
                </c:pt>
                <c:pt idx="5041">
                  <c:v>1.3208372568025999</c:v>
                </c:pt>
                <c:pt idx="5042">
                  <c:v>1.3210103510350999</c:v>
                </c:pt>
                <c:pt idx="5043">
                  <c:v>1.3211834452675999</c:v>
                </c:pt>
                <c:pt idx="5044">
                  <c:v>1.3213565395000999</c:v>
                </c:pt>
                <c:pt idx="5045">
                  <c:v>1.3215296337325999</c:v>
                </c:pt>
                <c:pt idx="5046">
                  <c:v>1.3217027279650999</c:v>
                </c:pt>
                <c:pt idx="5047">
                  <c:v>1.3218758221975999</c:v>
                </c:pt>
                <c:pt idx="5048">
                  <c:v>1.3220489164300999</c:v>
                </c:pt>
                <c:pt idx="5049">
                  <c:v>1.3222220106625999</c:v>
                </c:pt>
                <c:pt idx="5050">
                  <c:v>1.3223951048950999</c:v>
                </c:pt>
                <c:pt idx="5051">
                  <c:v>1.3225681991275999</c:v>
                </c:pt>
                <c:pt idx="5052">
                  <c:v>1.3227412933600999</c:v>
                </c:pt>
                <c:pt idx="5053">
                  <c:v>1.3229143875925999</c:v>
                </c:pt>
                <c:pt idx="5054">
                  <c:v>1.3230874818250999</c:v>
                </c:pt>
                <c:pt idx="5055">
                  <c:v>1.3232605760575999</c:v>
                </c:pt>
                <c:pt idx="5056">
                  <c:v>1.3234336702901</c:v>
                </c:pt>
                <c:pt idx="5057">
                  <c:v>1.3236067645226</c:v>
                </c:pt>
                <c:pt idx="5058">
                  <c:v>1.3237798587551</c:v>
                </c:pt>
                <c:pt idx="5059">
                  <c:v>1.3239529529876</c:v>
                </c:pt>
                <c:pt idx="5060">
                  <c:v>1.3241260472201</c:v>
                </c:pt>
                <c:pt idx="5061">
                  <c:v>1.3242991414526</c:v>
                </c:pt>
                <c:pt idx="5062">
                  <c:v>1.3244722356851</c:v>
                </c:pt>
                <c:pt idx="5063">
                  <c:v>1.3246453299176</c:v>
                </c:pt>
                <c:pt idx="5064">
                  <c:v>1.3248184241501</c:v>
                </c:pt>
                <c:pt idx="5065">
                  <c:v>1.3249915183826</c:v>
                </c:pt>
                <c:pt idx="5066">
                  <c:v>1.3251646126151</c:v>
                </c:pt>
                <c:pt idx="5067">
                  <c:v>1.3253377068476</c:v>
                </c:pt>
                <c:pt idx="5068">
                  <c:v>1.3255108010801</c:v>
                </c:pt>
                <c:pt idx="5069">
                  <c:v>1.3256838953126</c:v>
                </c:pt>
                <c:pt idx="5070">
                  <c:v>1.3258569895451</c:v>
                </c:pt>
                <c:pt idx="5071">
                  <c:v>1.3260300837776</c:v>
                </c:pt>
                <c:pt idx="5072">
                  <c:v>1.3262031780101</c:v>
                </c:pt>
                <c:pt idx="5073">
                  <c:v>1.3263762722426</c:v>
                </c:pt>
                <c:pt idx="5074">
                  <c:v>1.3265493664751</c:v>
                </c:pt>
                <c:pt idx="5075">
                  <c:v>1.3267224607076</c:v>
                </c:pt>
                <c:pt idx="5076">
                  <c:v>1.3268955549401</c:v>
                </c:pt>
                <c:pt idx="5077">
                  <c:v>1.3270686491726</c:v>
                </c:pt>
                <c:pt idx="5078">
                  <c:v>1.3272417434051</c:v>
                </c:pt>
                <c:pt idx="5079">
                  <c:v>1.32741483763761</c:v>
                </c:pt>
                <c:pt idx="5080">
                  <c:v>1.32758793187011</c:v>
                </c:pt>
                <c:pt idx="5081">
                  <c:v>1.32776102610261</c:v>
                </c:pt>
                <c:pt idx="5082">
                  <c:v>1.32793412033511</c:v>
                </c:pt>
                <c:pt idx="5083">
                  <c:v>1.3281072145676101</c:v>
                </c:pt>
                <c:pt idx="5084">
                  <c:v>1.3282803088001101</c:v>
                </c:pt>
                <c:pt idx="5085">
                  <c:v>1.3284534030326101</c:v>
                </c:pt>
                <c:pt idx="5086">
                  <c:v>1.3286264972651101</c:v>
                </c:pt>
                <c:pt idx="5087">
                  <c:v>1.3287995914976101</c:v>
                </c:pt>
                <c:pt idx="5088">
                  <c:v>1.3289726857301101</c:v>
                </c:pt>
                <c:pt idx="5089">
                  <c:v>1.3291457799626101</c:v>
                </c:pt>
                <c:pt idx="5090">
                  <c:v>1.3293188741951101</c:v>
                </c:pt>
                <c:pt idx="5091">
                  <c:v>1.3294919684276101</c:v>
                </c:pt>
                <c:pt idx="5092">
                  <c:v>1.3296650626601101</c:v>
                </c:pt>
                <c:pt idx="5093">
                  <c:v>1.3298381568926101</c:v>
                </c:pt>
                <c:pt idx="5094">
                  <c:v>1.3300112511251101</c:v>
                </c:pt>
                <c:pt idx="5095">
                  <c:v>1.3301843453576101</c:v>
                </c:pt>
                <c:pt idx="5096">
                  <c:v>1.3303574395901101</c:v>
                </c:pt>
                <c:pt idx="5097">
                  <c:v>1.3305305338226101</c:v>
                </c:pt>
                <c:pt idx="5098">
                  <c:v>1.3307036280551101</c:v>
                </c:pt>
                <c:pt idx="5099">
                  <c:v>1.3308767222876099</c:v>
                </c:pt>
                <c:pt idx="5100">
                  <c:v>1.3310498165201099</c:v>
                </c:pt>
                <c:pt idx="5101">
                  <c:v>1.3312229107526099</c:v>
                </c:pt>
                <c:pt idx="5102">
                  <c:v>1.3313960049851099</c:v>
                </c:pt>
                <c:pt idx="5103">
                  <c:v>1.3315690992176099</c:v>
                </c:pt>
                <c:pt idx="5104">
                  <c:v>1.3317421934501099</c:v>
                </c:pt>
                <c:pt idx="5105">
                  <c:v>1.3319152876826099</c:v>
                </c:pt>
                <c:pt idx="5106">
                  <c:v>1.3320883819151099</c:v>
                </c:pt>
                <c:pt idx="5107">
                  <c:v>1.3322614761476099</c:v>
                </c:pt>
                <c:pt idx="5108">
                  <c:v>1.3324345703801099</c:v>
                </c:pt>
                <c:pt idx="5109">
                  <c:v>1.3326076646126099</c:v>
                </c:pt>
                <c:pt idx="5110">
                  <c:v>1.3327807588451099</c:v>
                </c:pt>
                <c:pt idx="5111">
                  <c:v>1.3329538530776099</c:v>
                </c:pt>
                <c:pt idx="5112">
                  <c:v>1.3331269473101099</c:v>
                </c:pt>
                <c:pt idx="5113">
                  <c:v>1.3333000415426099</c:v>
                </c:pt>
                <c:pt idx="5114">
                  <c:v>1.33347313577511</c:v>
                </c:pt>
                <c:pt idx="5115">
                  <c:v>1.33364623000761</c:v>
                </c:pt>
                <c:pt idx="5116">
                  <c:v>1.33381932424011</c:v>
                </c:pt>
                <c:pt idx="5117">
                  <c:v>1.33399241847261</c:v>
                </c:pt>
                <c:pt idx="5118">
                  <c:v>1.33416551270511</c:v>
                </c:pt>
                <c:pt idx="5119">
                  <c:v>1.33433860693761</c:v>
                </c:pt>
                <c:pt idx="5120">
                  <c:v>1.33451170117011</c:v>
                </c:pt>
                <c:pt idx="5121">
                  <c:v>1.33468479540261</c:v>
                </c:pt>
                <c:pt idx="5122">
                  <c:v>1.33485788963511</c:v>
                </c:pt>
                <c:pt idx="5123">
                  <c:v>1.33503098386761</c:v>
                </c:pt>
                <c:pt idx="5124">
                  <c:v>1.33520407810011</c:v>
                </c:pt>
                <c:pt idx="5125">
                  <c:v>1.33537717233261</c:v>
                </c:pt>
                <c:pt idx="5126">
                  <c:v>1.33555026656511</c:v>
                </c:pt>
                <c:pt idx="5127">
                  <c:v>1.33572336079761</c:v>
                </c:pt>
                <c:pt idx="5128">
                  <c:v>1.33589645503011</c:v>
                </c:pt>
                <c:pt idx="5129">
                  <c:v>1.33606954926261</c:v>
                </c:pt>
                <c:pt idx="5130">
                  <c:v>1.33624264349511</c:v>
                </c:pt>
                <c:pt idx="5131">
                  <c:v>1.33641573772761</c:v>
                </c:pt>
                <c:pt idx="5132">
                  <c:v>1.33658883196011</c:v>
                </c:pt>
                <c:pt idx="5133">
                  <c:v>1.33676192619261</c:v>
                </c:pt>
                <c:pt idx="5134">
                  <c:v>1.33693502042511</c:v>
                </c:pt>
                <c:pt idx="5135">
                  <c:v>1.33710811465761</c:v>
                </c:pt>
                <c:pt idx="5136">
                  <c:v>1.33728120889011</c:v>
                </c:pt>
                <c:pt idx="5137">
                  <c:v>1.33745430312262</c:v>
                </c:pt>
                <c:pt idx="5138">
                  <c:v>1.33762739735512</c:v>
                </c:pt>
                <c:pt idx="5139">
                  <c:v>1.33780049158762</c:v>
                </c:pt>
                <c:pt idx="5140">
                  <c:v>1.33797358582012</c:v>
                </c:pt>
                <c:pt idx="5141">
                  <c:v>1.3381466800526201</c:v>
                </c:pt>
                <c:pt idx="5142">
                  <c:v>1.3383197742851201</c:v>
                </c:pt>
                <c:pt idx="5143">
                  <c:v>1.3384928685176201</c:v>
                </c:pt>
                <c:pt idx="5144">
                  <c:v>1.3386659627501201</c:v>
                </c:pt>
                <c:pt idx="5145">
                  <c:v>1.3388390569826201</c:v>
                </c:pt>
                <c:pt idx="5146">
                  <c:v>1.3390121512151201</c:v>
                </c:pt>
                <c:pt idx="5147">
                  <c:v>1.3391852454476201</c:v>
                </c:pt>
                <c:pt idx="5148">
                  <c:v>1.3393583396801201</c:v>
                </c:pt>
                <c:pt idx="5149">
                  <c:v>1.3395314339126201</c:v>
                </c:pt>
                <c:pt idx="5150">
                  <c:v>1.3397045281451201</c:v>
                </c:pt>
                <c:pt idx="5151">
                  <c:v>1.3398776223776201</c:v>
                </c:pt>
                <c:pt idx="5152">
                  <c:v>1.3400507166101201</c:v>
                </c:pt>
                <c:pt idx="5153">
                  <c:v>1.3402238108426201</c:v>
                </c:pt>
                <c:pt idx="5154">
                  <c:v>1.3403969050751201</c:v>
                </c:pt>
                <c:pt idx="5155">
                  <c:v>1.3405699993076201</c:v>
                </c:pt>
                <c:pt idx="5156">
                  <c:v>1.3407430935401199</c:v>
                </c:pt>
                <c:pt idx="5157">
                  <c:v>1.3409161877726199</c:v>
                </c:pt>
                <c:pt idx="5158">
                  <c:v>1.3410892820051199</c:v>
                </c:pt>
                <c:pt idx="5159">
                  <c:v>1.3412623762376199</c:v>
                </c:pt>
                <c:pt idx="5160">
                  <c:v>1.3414354704701199</c:v>
                </c:pt>
                <c:pt idx="5161">
                  <c:v>1.3416085647026199</c:v>
                </c:pt>
                <c:pt idx="5162">
                  <c:v>1.3417816589351199</c:v>
                </c:pt>
                <c:pt idx="5163">
                  <c:v>1.3419547531676199</c:v>
                </c:pt>
                <c:pt idx="5164">
                  <c:v>1.3421278474001199</c:v>
                </c:pt>
                <c:pt idx="5165">
                  <c:v>1.3423009416326199</c:v>
                </c:pt>
                <c:pt idx="5166">
                  <c:v>1.3424740358651199</c:v>
                </c:pt>
                <c:pt idx="5167">
                  <c:v>1.3426471300976199</c:v>
                </c:pt>
                <c:pt idx="5168">
                  <c:v>1.3428202243301199</c:v>
                </c:pt>
                <c:pt idx="5169">
                  <c:v>1.3429933185626199</c:v>
                </c:pt>
                <c:pt idx="5170">
                  <c:v>1.3431664127951199</c:v>
                </c:pt>
                <c:pt idx="5171">
                  <c:v>1.34333950702762</c:v>
                </c:pt>
                <c:pt idx="5172">
                  <c:v>1.34351260126012</c:v>
                </c:pt>
                <c:pt idx="5173">
                  <c:v>1.34368569549262</c:v>
                </c:pt>
                <c:pt idx="5174">
                  <c:v>1.34385878972512</c:v>
                </c:pt>
                <c:pt idx="5175">
                  <c:v>1.34403188395762</c:v>
                </c:pt>
                <c:pt idx="5176">
                  <c:v>1.34420497819012</c:v>
                </c:pt>
                <c:pt idx="5177">
                  <c:v>1.34437807242262</c:v>
                </c:pt>
                <c:pt idx="5178">
                  <c:v>1.34455116665512</c:v>
                </c:pt>
                <c:pt idx="5179">
                  <c:v>1.34472426088762</c:v>
                </c:pt>
                <c:pt idx="5180">
                  <c:v>1.34489735512012</c:v>
                </c:pt>
                <c:pt idx="5181">
                  <c:v>1.34507044935262</c:v>
                </c:pt>
                <c:pt idx="5182">
                  <c:v>1.34524354358512</c:v>
                </c:pt>
                <c:pt idx="5183">
                  <c:v>1.34541663781762</c:v>
                </c:pt>
                <c:pt idx="5184">
                  <c:v>1.34558973205012</c:v>
                </c:pt>
                <c:pt idx="5185">
                  <c:v>1.34576282628262</c:v>
                </c:pt>
                <c:pt idx="5186">
                  <c:v>1.34593592051512</c:v>
                </c:pt>
                <c:pt idx="5187">
                  <c:v>1.34610901474762</c:v>
                </c:pt>
                <c:pt idx="5188">
                  <c:v>1.34628210898012</c:v>
                </c:pt>
                <c:pt idx="5189">
                  <c:v>1.34645520321262</c:v>
                </c:pt>
                <c:pt idx="5190">
                  <c:v>1.34662829744512</c:v>
                </c:pt>
                <c:pt idx="5191">
                  <c:v>1.34680139167762</c:v>
                </c:pt>
                <c:pt idx="5192">
                  <c:v>1.34697448591012</c:v>
                </c:pt>
                <c:pt idx="5193">
                  <c:v>1.34714758014262</c:v>
                </c:pt>
                <c:pt idx="5194">
                  <c:v>1.34732067437512</c:v>
                </c:pt>
                <c:pt idx="5195">
                  <c:v>1.34749376860763</c:v>
                </c:pt>
                <c:pt idx="5196">
                  <c:v>1.34766686284013</c:v>
                </c:pt>
                <c:pt idx="5197">
                  <c:v>1.34783995707263</c:v>
                </c:pt>
                <c:pt idx="5198">
                  <c:v>1.3480130513051301</c:v>
                </c:pt>
                <c:pt idx="5199">
                  <c:v>1.3481861455376301</c:v>
                </c:pt>
                <c:pt idx="5200">
                  <c:v>1.3483592397701301</c:v>
                </c:pt>
                <c:pt idx="5201">
                  <c:v>1.3485323340026301</c:v>
                </c:pt>
                <c:pt idx="5202">
                  <c:v>1.3487054282351301</c:v>
                </c:pt>
                <c:pt idx="5203">
                  <c:v>1.3488785224676301</c:v>
                </c:pt>
                <c:pt idx="5204">
                  <c:v>1.3490516167001301</c:v>
                </c:pt>
                <c:pt idx="5205">
                  <c:v>1.3492247109326301</c:v>
                </c:pt>
                <c:pt idx="5206">
                  <c:v>1.3493978051651301</c:v>
                </c:pt>
                <c:pt idx="5207">
                  <c:v>1.3495708993976301</c:v>
                </c:pt>
                <c:pt idx="5208">
                  <c:v>1.3497439936301301</c:v>
                </c:pt>
                <c:pt idx="5209">
                  <c:v>1.3499170878626301</c:v>
                </c:pt>
                <c:pt idx="5210">
                  <c:v>1.35012024279351</c:v>
                </c:pt>
                <c:pt idx="5211">
                  <c:v>1.35035103510351</c:v>
                </c:pt>
                <c:pt idx="5212">
                  <c:v>1.35058182741351</c:v>
                </c:pt>
                <c:pt idx="5213">
                  <c:v>1.35081261972351</c:v>
                </c:pt>
                <c:pt idx="5214">
                  <c:v>1.35104341203351</c:v>
                </c:pt>
                <c:pt idx="5215">
                  <c:v>1.35127420434351</c:v>
                </c:pt>
                <c:pt idx="5216">
                  <c:v>1.35150499665351</c:v>
                </c:pt>
                <c:pt idx="5217">
                  <c:v>1.35173578896351</c:v>
                </c:pt>
                <c:pt idx="5218">
                  <c:v>1.35196658127351</c:v>
                </c:pt>
                <c:pt idx="5219">
                  <c:v>1.35219737358351</c:v>
                </c:pt>
                <c:pt idx="5220">
                  <c:v>1.35242816589351</c:v>
                </c:pt>
                <c:pt idx="5221">
                  <c:v>1.35265895820351</c:v>
                </c:pt>
                <c:pt idx="5222">
                  <c:v>1.35288975051351</c:v>
                </c:pt>
                <c:pt idx="5223">
                  <c:v>1.35312054282351</c:v>
                </c:pt>
                <c:pt idx="5224">
                  <c:v>1.35335133513351</c:v>
                </c:pt>
                <c:pt idx="5225">
                  <c:v>1.35358212744351</c:v>
                </c:pt>
                <c:pt idx="5226">
                  <c:v>1.35381291975351</c:v>
                </c:pt>
                <c:pt idx="5227">
                  <c:v>1.35404371206351</c:v>
                </c:pt>
                <c:pt idx="5228">
                  <c:v>1.35427450437351</c:v>
                </c:pt>
                <c:pt idx="5229">
                  <c:v>1.3545052966835101</c:v>
                </c:pt>
                <c:pt idx="5230">
                  <c:v>1.3547360889935101</c:v>
                </c:pt>
                <c:pt idx="5231">
                  <c:v>1.3549668813035101</c:v>
                </c:pt>
                <c:pt idx="5232">
                  <c:v>1.3551976736135101</c:v>
                </c:pt>
                <c:pt idx="5233">
                  <c:v>1.3554284659235101</c:v>
                </c:pt>
                <c:pt idx="5234">
                  <c:v>1.3556592582335101</c:v>
                </c:pt>
                <c:pt idx="5235">
                  <c:v>1.3558900505435101</c:v>
                </c:pt>
                <c:pt idx="5236">
                  <c:v>1.3561208428535101</c:v>
                </c:pt>
                <c:pt idx="5237">
                  <c:v>1.3563516351635101</c:v>
                </c:pt>
                <c:pt idx="5238">
                  <c:v>1.3565824274735101</c:v>
                </c:pt>
                <c:pt idx="5239">
                  <c:v>1.3568132197835101</c:v>
                </c:pt>
                <c:pt idx="5240">
                  <c:v>1.3570440120935101</c:v>
                </c:pt>
                <c:pt idx="5241">
                  <c:v>1.3572748044035099</c:v>
                </c:pt>
                <c:pt idx="5242">
                  <c:v>1.3575055967135099</c:v>
                </c:pt>
                <c:pt idx="5243">
                  <c:v>1.3577363890235099</c:v>
                </c:pt>
                <c:pt idx="5244">
                  <c:v>1.3579671813335099</c:v>
                </c:pt>
                <c:pt idx="5245">
                  <c:v>1.3581979736435099</c:v>
                </c:pt>
                <c:pt idx="5246">
                  <c:v>1.3584287659535099</c:v>
                </c:pt>
                <c:pt idx="5247">
                  <c:v>1.3586595582635099</c:v>
                </c:pt>
                <c:pt idx="5248">
                  <c:v>1.3588903505735099</c:v>
                </c:pt>
                <c:pt idx="5249">
                  <c:v>1.3591211428835099</c:v>
                </c:pt>
                <c:pt idx="5250">
                  <c:v>1.3593519351935099</c:v>
                </c:pt>
                <c:pt idx="5251">
                  <c:v>1.3595827275035099</c:v>
                </c:pt>
                <c:pt idx="5252">
                  <c:v>1.3598135198135199</c:v>
                </c:pt>
                <c:pt idx="5253">
                  <c:v>1.3600443121235199</c:v>
                </c:pt>
                <c:pt idx="5254">
                  <c:v>1.36027510443352</c:v>
                </c:pt>
                <c:pt idx="5255">
                  <c:v>1.36050589674352</c:v>
                </c:pt>
                <c:pt idx="5256">
                  <c:v>1.36073668905352</c:v>
                </c:pt>
                <c:pt idx="5257">
                  <c:v>1.36096748136352</c:v>
                </c:pt>
                <c:pt idx="5258">
                  <c:v>1.36119827367352</c:v>
                </c:pt>
                <c:pt idx="5259">
                  <c:v>1.36142906598352</c:v>
                </c:pt>
                <c:pt idx="5260">
                  <c:v>1.36165985829352</c:v>
                </c:pt>
                <c:pt idx="5261">
                  <c:v>1.36189065060352</c:v>
                </c:pt>
                <c:pt idx="5262">
                  <c:v>1.36212144291352</c:v>
                </c:pt>
                <c:pt idx="5263">
                  <c:v>1.36235223522352</c:v>
                </c:pt>
                <c:pt idx="5264">
                  <c:v>1.36258302753352</c:v>
                </c:pt>
                <c:pt idx="5265">
                  <c:v>1.36281381984352</c:v>
                </c:pt>
                <c:pt idx="5266">
                  <c:v>1.36304461215352</c:v>
                </c:pt>
                <c:pt idx="5267">
                  <c:v>1.36327540446352</c:v>
                </c:pt>
                <c:pt idx="5268">
                  <c:v>1.36350619677352</c:v>
                </c:pt>
                <c:pt idx="5269">
                  <c:v>1.36373698908352</c:v>
                </c:pt>
                <c:pt idx="5270">
                  <c:v>1.36396778139352</c:v>
                </c:pt>
                <c:pt idx="5271">
                  <c:v>1.36419857370352</c:v>
                </c:pt>
                <c:pt idx="5272">
                  <c:v>1.3644293660135201</c:v>
                </c:pt>
                <c:pt idx="5273">
                  <c:v>1.3646601583235201</c:v>
                </c:pt>
                <c:pt idx="5274">
                  <c:v>1.3648909506335201</c:v>
                </c:pt>
                <c:pt idx="5275">
                  <c:v>1.3651217429435201</c:v>
                </c:pt>
                <c:pt idx="5276">
                  <c:v>1.3653525352535201</c:v>
                </c:pt>
                <c:pt idx="5277">
                  <c:v>1.3655833275635201</c:v>
                </c:pt>
                <c:pt idx="5278">
                  <c:v>1.3658141198735201</c:v>
                </c:pt>
                <c:pt idx="5279">
                  <c:v>1.3660449121835201</c:v>
                </c:pt>
                <c:pt idx="5280">
                  <c:v>1.3662757044935201</c:v>
                </c:pt>
                <c:pt idx="5281">
                  <c:v>1.3665064968035201</c:v>
                </c:pt>
                <c:pt idx="5282">
                  <c:v>1.3667372891135201</c:v>
                </c:pt>
                <c:pt idx="5283">
                  <c:v>1.3669680814235201</c:v>
                </c:pt>
                <c:pt idx="5284">
                  <c:v>1.3671988737335199</c:v>
                </c:pt>
                <c:pt idx="5285">
                  <c:v>1.3674296660435199</c:v>
                </c:pt>
                <c:pt idx="5286">
                  <c:v>1.3676604583535199</c:v>
                </c:pt>
                <c:pt idx="5287">
                  <c:v>1.3678912506635199</c:v>
                </c:pt>
                <c:pt idx="5288">
                  <c:v>1.3681220429735199</c:v>
                </c:pt>
                <c:pt idx="5289">
                  <c:v>1.3683528352835199</c:v>
                </c:pt>
                <c:pt idx="5290">
                  <c:v>1.3685836275935199</c:v>
                </c:pt>
                <c:pt idx="5291">
                  <c:v>1.3688144199035199</c:v>
                </c:pt>
                <c:pt idx="5292">
                  <c:v>1.3690452122135199</c:v>
                </c:pt>
                <c:pt idx="5293">
                  <c:v>1.3692760045235199</c:v>
                </c:pt>
                <c:pt idx="5294">
                  <c:v>1.3695067968335199</c:v>
                </c:pt>
                <c:pt idx="5295">
                  <c:v>1.36973758914352</c:v>
                </c:pt>
                <c:pt idx="5296">
                  <c:v>1.3699683814535299</c:v>
                </c:pt>
                <c:pt idx="5297">
                  <c:v>1.37019917376353</c:v>
                </c:pt>
                <c:pt idx="5298">
                  <c:v>1.37042996607353</c:v>
                </c:pt>
                <c:pt idx="5299">
                  <c:v>1.37066075838353</c:v>
                </c:pt>
                <c:pt idx="5300">
                  <c:v>1.37089155069353</c:v>
                </c:pt>
                <c:pt idx="5301">
                  <c:v>1.37112234300353</c:v>
                </c:pt>
                <c:pt idx="5302">
                  <c:v>1.37135313531353</c:v>
                </c:pt>
                <c:pt idx="5303">
                  <c:v>1.37158392762353</c:v>
                </c:pt>
                <c:pt idx="5304">
                  <c:v>1.37181471993353</c:v>
                </c:pt>
                <c:pt idx="5305">
                  <c:v>1.37204551224353</c:v>
                </c:pt>
                <c:pt idx="5306">
                  <c:v>1.37227630455353</c:v>
                </c:pt>
                <c:pt idx="5307">
                  <c:v>1.37250709686353</c:v>
                </c:pt>
                <c:pt idx="5308">
                  <c:v>1.37273788917353</c:v>
                </c:pt>
                <c:pt idx="5309">
                  <c:v>1.37296868148353</c:v>
                </c:pt>
                <c:pt idx="5310">
                  <c:v>1.37319947379353</c:v>
                </c:pt>
                <c:pt idx="5311">
                  <c:v>1.37343026610353</c:v>
                </c:pt>
                <c:pt idx="5312">
                  <c:v>1.37366105841353</c:v>
                </c:pt>
                <c:pt idx="5313">
                  <c:v>1.37389185072353</c:v>
                </c:pt>
                <c:pt idx="5314">
                  <c:v>1.37412264303353</c:v>
                </c:pt>
                <c:pt idx="5315">
                  <c:v>1.37435343534353</c:v>
                </c:pt>
                <c:pt idx="5316">
                  <c:v>1.3745842276535301</c:v>
                </c:pt>
                <c:pt idx="5317">
                  <c:v>1.3748150199635301</c:v>
                </c:pt>
                <c:pt idx="5318">
                  <c:v>1.3750458122735301</c:v>
                </c:pt>
                <c:pt idx="5319">
                  <c:v>1.3752766045835301</c:v>
                </c:pt>
                <c:pt idx="5320">
                  <c:v>1.3755073968935301</c:v>
                </c:pt>
                <c:pt idx="5321">
                  <c:v>1.3757381892035301</c:v>
                </c:pt>
                <c:pt idx="5322">
                  <c:v>1.3759689815135301</c:v>
                </c:pt>
                <c:pt idx="5323">
                  <c:v>1.3761997738235301</c:v>
                </c:pt>
                <c:pt idx="5324">
                  <c:v>1.3764305661335301</c:v>
                </c:pt>
                <c:pt idx="5325">
                  <c:v>1.3766613584435301</c:v>
                </c:pt>
                <c:pt idx="5326">
                  <c:v>1.3768921507535301</c:v>
                </c:pt>
                <c:pt idx="5327">
                  <c:v>1.3771229430635299</c:v>
                </c:pt>
                <c:pt idx="5328">
                  <c:v>1.3773537353735299</c:v>
                </c:pt>
                <c:pt idx="5329">
                  <c:v>1.3775845276835299</c:v>
                </c:pt>
                <c:pt idx="5330">
                  <c:v>1.3778153199935299</c:v>
                </c:pt>
                <c:pt idx="5331">
                  <c:v>1.3780461123035299</c:v>
                </c:pt>
                <c:pt idx="5332">
                  <c:v>1.3782769046135299</c:v>
                </c:pt>
                <c:pt idx="5333">
                  <c:v>1.3785076969235299</c:v>
                </c:pt>
                <c:pt idx="5334">
                  <c:v>1.3787384892335299</c:v>
                </c:pt>
                <c:pt idx="5335">
                  <c:v>1.3789692815435299</c:v>
                </c:pt>
                <c:pt idx="5336">
                  <c:v>1.3792000738535299</c:v>
                </c:pt>
                <c:pt idx="5337">
                  <c:v>1.3794308661635299</c:v>
                </c:pt>
                <c:pt idx="5338">
                  <c:v>1.37966165847353</c:v>
                </c:pt>
                <c:pt idx="5339">
                  <c:v>1.3798924507835399</c:v>
                </c:pt>
                <c:pt idx="5340">
                  <c:v>1.38012324309354</c:v>
                </c:pt>
                <c:pt idx="5341">
                  <c:v>1.38035403540354</c:v>
                </c:pt>
                <c:pt idx="5342">
                  <c:v>1.38058482771354</c:v>
                </c:pt>
                <c:pt idx="5343">
                  <c:v>1.38081562002354</c:v>
                </c:pt>
                <c:pt idx="5344">
                  <c:v>1.38104641233354</c:v>
                </c:pt>
                <c:pt idx="5345">
                  <c:v>1.38127720464354</c:v>
                </c:pt>
                <c:pt idx="5346">
                  <c:v>1.38150799695354</c:v>
                </c:pt>
                <c:pt idx="5347">
                  <c:v>1.38173878926354</c:v>
                </c:pt>
                <c:pt idx="5348">
                  <c:v>1.38196958157354</c:v>
                </c:pt>
                <c:pt idx="5349">
                  <c:v>1.38220037388354</c:v>
                </c:pt>
                <c:pt idx="5350">
                  <c:v>1.38243116619354</c:v>
                </c:pt>
                <c:pt idx="5351">
                  <c:v>1.38266195850354</c:v>
                </c:pt>
                <c:pt idx="5352">
                  <c:v>1.38289275081354</c:v>
                </c:pt>
                <c:pt idx="5353">
                  <c:v>1.38312354312354</c:v>
                </c:pt>
                <c:pt idx="5354">
                  <c:v>1.38335433543354</c:v>
                </c:pt>
                <c:pt idx="5355">
                  <c:v>1.38358512774354</c:v>
                </c:pt>
                <c:pt idx="5356">
                  <c:v>1.38381592005354</c:v>
                </c:pt>
                <c:pt idx="5357">
                  <c:v>1.38404671236354</c:v>
                </c:pt>
                <c:pt idx="5358">
                  <c:v>1.38427750467354</c:v>
                </c:pt>
                <c:pt idx="5359">
                  <c:v>1.3845082969835401</c:v>
                </c:pt>
                <c:pt idx="5360">
                  <c:v>1.3847390892935401</c:v>
                </c:pt>
                <c:pt idx="5361">
                  <c:v>1.3849698816035401</c:v>
                </c:pt>
                <c:pt idx="5362">
                  <c:v>1.3852006739135401</c:v>
                </c:pt>
                <c:pt idx="5363">
                  <c:v>1.3854314662235401</c:v>
                </c:pt>
                <c:pt idx="5364">
                  <c:v>1.3856622585335401</c:v>
                </c:pt>
                <c:pt idx="5365">
                  <c:v>1.3858930508435401</c:v>
                </c:pt>
                <c:pt idx="5366">
                  <c:v>1.3861238431535401</c:v>
                </c:pt>
                <c:pt idx="5367">
                  <c:v>1.3863546354635401</c:v>
                </c:pt>
                <c:pt idx="5368">
                  <c:v>1.3865854277735401</c:v>
                </c:pt>
                <c:pt idx="5369">
                  <c:v>1.3868162200835401</c:v>
                </c:pt>
                <c:pt idx="5370">
                  <c:v>1.3870470123935399</c:v>
                </c:pt>
                <c:pt idx="5371">
                  <c:v>1.3872778047035399</c:v>
                </c:pt>
                <c:pt idx="5372">
                  <c:v>1.3875085970135399</c:v>
                </c:pt>
                <c:pt idx="5373">
                  <c:v>1.3877393893235399</c:v>
                </c:pt>
                <c:pt idx="5374">
                  <c:v>1.3879701816335399</c:v>
                </c:pt>
                <c:pt idx="5375">
                  <c:v>1.3882009739435399</c:v>
                </c:pt>
                <c:pt idx="5376">
                  <c:v>1.3884317662535399</c:v>
                </c:pt>
                <c:pt idx="5377">
                  <c:v>1.3886625585635399</c:v>
                </c:pt>
                <c:pt idx="5378">
                  <c:v>1.3888933508735399</c:v>
                </c:pt>
                <c:pt idx="5379">
                  <c:v>1.3891241431835399</c:v>
                </c:pt>
                <c:pt idx="5380">
                  <c:v>1.3893549354935399</c:v>
                </c:pt>
                <c:pt idx="5381">
                  <c:v>1.3895857278035399</c:v>
                </c:pt>
                <c:pt idx="5382">
                  <c:v>1.38981652011354</c:v>
                </c:pt>
                <c:pt idx="5383">
                  <c:v>1.39004731242355</c:v>
                </c:pt>
                <c:pt idx="5384">
                  <c:v>1.39027810473355</c:v>
                </c:pt>
                <c:pt idx="5385">
                  <c:v>1.39050889704355</c:v>
                </c:pt>
                <c:pt idx="5386">
                  <c:v>1.39073968935355</c:v>
                </c:pt>
                <c:pt idx="5387">
                  <c:v>1.39097048166355</c:v>
                </c:pt>
                <c:pt idx="5388">
                  <c:v>1.39120127397355</c:v>
                </c:pt>
                <c:pt idx="5389">
                  <c:v>1.39143206628355</c:v>
                </c:pt>
                <c:pt idx="5390">
                  <c:v>1.39166285859355</c:v>
                </c:pt>
                <c:pt idx="5391">
                  <c:v>1.39189365090355</c:v>
                </c:pt>
                <c:pt idx="5392">
                  <c:v>1.39212444321355</c:v>
                </c:pt>
                <c:pt idx="5393">
                  <c:v>1.39235523552355</c:v>
                </c:pt>
                <c:pt idx="5394">
                  <c:v>1.39258602783355</c:v>
                </c:pt>
                <c:pt idx="5395">
                  <c:v>1.39281682014355</c:v>
                </c:pt>
                <c:pt idx="5396">
                  <c:v>1.39304761245355</c:v>
                </c:pt>
                <c:pt idx="5397">
                  <c:v>1.39327840476355</c:v>
                </c:pt>
                <c:pt idx="5398">
                  <c:v>1.39350919707355</c:v>
                </c:pt>
                <c:pt idx="5399">
                  <c:v>1.39373998938355</c:v>
                </c:pt>
                <c:pt idx="5400">
                  <c:v>1.39397078169355</c:v>
                </c:pt>
                <c:pt idx="5401">
                  <c:v>1.39420157400355</c:v>
                </c:pt>
                <c:pt idx="5402">
                  <c:v>1.3944323663135501</c:v>
                </c:pt>
                <c:pt idx="5403">
                  <c:v>1.3946631586235501</c:v>
                </c:pt>
                <c:pt idx="5404">
                  <c:v>1.3948939509335501</c:v>
                </c:pt>
                <c:pt idx="5405">
                  <c:v>1.3951247432435501</c:v>
                </c:pt>
                <c:pt idx="5406">
                  <c:v>1.3953555355535501</c:v>
                </c:pt>
                <c:pt idx="5407">
                  <c:v>1.3955863278635501</c:v>
                </c:pt>
                <c:pt idx="5408">
                  <c:v>1.3958171201735501</c:v>
                </c:pt>
                <c:pt idx="5409">
                  <c:v>1.3960479124835501</c:v>
                </c:pt>
                <c:pt idx="5410">
                  <c:v>1.3962787047935501</c:v>
                </c:pt>
                <c:pt idx="5411">
                  <c:v>1.3965094971035501</c:v>
                </c:pt>
                <c:pt idx="5412">
                  <c:v>1.3967402894135501</c:v>
                </c:pt>
                <c:pt idx="5413">
                  <c:v>1.3969710817235499</c:v>
                </c:pt>
                <c:pt idx="5414">
                  <c:v>1.3972018740335499</c:v>
                </c:pt>
                <c:pt idx="5415">
                  <c:v>1.3974326663435499</c:v>
                </c:pt>
                <c:pt idx="5416">
                  <c:v>1.3976634586535499</c:v>
                </c:pt>
                <c:pt idx="5417">
                  <c:v>1.3978942509635499</c:v>
                </c:pt>
                <c:pt idx="5418">
                  <c:v>1.3981250432735499</c:v>
                </c:pt>
                <c:pt idx="5419">
                  <c:v>1.3983558355835499</c:v>
                </c:pt>
                <c:pt idx="5420">
                  <c:v>1.3985866278935499</c:v>
                </c:pt>
                <c:pt idx="5421">
                  <c:v>1.3988174202035499</c:v>
                </c:pt>
                <c:pt idx="5422">
                  <c:v>1.3990482125135499</c:v>
                </c:pt>
                <c:pt idx="5423">
                  <c:v>1.3992790048235499</c:v>
                </c:pt>
                <c:pt idx="5424">
                  <c:v>1.3995097971335499</c:v>
                </c:pt>
                <c:pt idx="5425">
                  <c:v>1.39974058944355</c:v>
                </c:pt>
                <c:pt idx="5426">
                  <c:v>1.39997138175356</c:v>
                </c:pt>
                <c:pt idx="5427">
                  <c:v>1.40020217406356</c:v>
                </c:pt>
                <c:pt idx="5428">
                  <c:v>1.40043296637356</c:v>
                </c:pt>
                <c:pt idx="5429">
                  <c:v>1.40066375868356</c:v>
                </c:pt>
                <c:pt idx="5430">
                  <c:v>1.40089455099356</c:v>
                </c:pt>
                <c:pt idx="5431">
                  <c:v>1.40112534330356</c:v>
                </c:pt>
                <c:pt idx="5432">
                  <c:v>1.40135613561356</c:v>
                </c:pt>
                <c:pt idx="5433">
                  <c:v>1.40158692792356</c:v>
                </c:pt>
                <c:pt idx="5434">
                  <c:v>1.40181772023356</c:v>
                </c:pt>
                <c:pt idx="5435">
                  <c:v>1.40204851254356</c:v>
                </c:pt>
                <c:pt idx="5436">
                  <c:v>1.40227930485356</c:v>
                </c:pt>
                <c:pt idx="5437">
                  <c:v>1.40251009716356</c:v>
                </c:pt>
                <c:pt idx="5438">
                  <c:v>1.40274088947356</c:v>
                </c:pt>
                <c:pt idx="5439">
                  <c:v>1.40297168178356</c:v>
                </c:pt>
                <c:pt idx="5440">
                  <c:v>1.40320247409356</c:v>
                </c:pt>
                <c:pt idx="5441">
                  <c:v>1.40343326640356</c:v>
                </c:pt>
                <c:pt idx="5442">
                  <c:v>1.40366405871356</c:v>
                </c:pt>
                <c:pt idx="5443">
                  <c:v>1.40389485102356</c:v>
                </c:pt>
                <c:pt idx="5444">
                  <c:v>1.40412564333356</c:v>
                </c:pt>
                <c:pt idx="5445">
                  <c:v>1.4043564356435601</c:v>
                </c:pt>
                <c:pt idx="5446">
                  <c:v>1.4045872279535601</c:v>
                </c:pt>
                <c:pt idx="5447">
                  <c:v>1.4048180202635601</c:v>
                </c:pt>
                <c:pt idx="5448">
                  <c:v>1.4050488125735601</c:v>
                </c:pt>
                <c:pt idx="5449">
                  <c:v>1.4052796048835601</c:v>
                </c:pt>
                <c:pt idx="5450">
                  <c:v>1.4055103971935601</c:v>
                </c:pt>
                <c:pt idx="5451">
                  <c:v>1.4057411895035601</c:v>
                </c:pt>
                <c:pt idx="5452">
                  <c:v>1.4059719818135601</c:v>
                </c:pt>
                <c:pt idx="5453">
                  <c:v>1.4062027741235601</c:v>
                </c:pt>
                <c:pt idx="5454">
                  <c:v>1.4064335664335601</c:v>
                </c:pt>
                <c:pt idx="5455">
                  <c:v>1.4066643587435601</c:v>
                </c:pt>
                <c:pt idx="5456">
                  <c:v>1.4068951510535599</c:v>
                </c:pt>
                <c:pt idx="5457">
                  <c:v>1.4071259433635599</c:v>
                </c:pt>
                <c:pt idx="5458">
                  <c:v>1.4073567356735599</c:v>
                </c:pt>
                <c:pt idx="5459">
                  <c:v>1.4075875279835599</c:v>
                </c:pt>
                <c:pt idx="5460">
                  <c:v>1.4078183202935599</c:v>
                </c:pt>
                <c:pt idx="5461">
                  <c:v>1.4080491126035599</c:v>
                </c:pt>
                <c:pt idx="5462">
                  <c:v>1.4082799049135599</c:v>
                </c:pt>
                <c:pt idx="5463">
                  <c:v>1.4085106972235599</c:v>
                </c:pt>
                <c:pt idx="5464">
                  <c:v>1.4087414895335599</c:v>
                </c:pt>
                <c:pt idx="5465">
                  <c:v>1.4089722818435599</c:v>
                </c:pt>
                <c:pt idx="5466">
                  <c:v>1.4092030741535599</c:v>
                </c:pt>
                <c:pt idx="5467">
                  <c:v>1.4094338664635599</c:v>
                </c:pt>
                <c:pt idx="5468">
                  <c:v>1.40966465877356</c:v>
                </c:pt>
                <c:pt idx="5469">
                  <c:v>1.40989545108356</c:v>
                </c:pt>
                <c:pt idx="5470">
                  <c:v>1.4101199312238899</c:v>
                </c:pt>
                <c:pt idx="5471">
                  <c:v>1.4103391839183901</c:v>
                </c:pt>
                <c:pt idx="5472">
                  <c:v>1.41055843661289</c:v>
                </c:pt>
                <c:pt idx="5473">
                  <c:v>1.41077768930739</c:v>
                </c:pt>
                <c:pt idx="5474">
                  <c:v>1.41099694200189</c:v>
                </c:pt>
                <c:pt idx="5475">
                  <c:v>1.4112161946963899</c:v>
                </c:pt>
                <c:pt idx="5476">
                  <c:v>1.4114354473908901</c:v>
                </c:pt>
                <c:pt idx="5477">
                  <c:v>1.4116547000853901</c:v>
                </c:pt>
                <c:pt idx="5478">
                  <c:v>1.41187395277989</c:v>
                </c:pt>
                <c:pt idx="5479">
                  <c:v>1.41209320547439</c:v>
                </c:pt>
                <c:pt idx="5480">
                  <c:v>1.41231245816889</c:v>
                </c:pt>
                <c:pt idx="5481">
                  <c:v>1.4125317108633899</c:v>
                </c:pt>
                <c:pt idx="5482">
                  <c:v>1.4127509635578901</c:v>
                </c:pt>
                <c:pt idx="5483">
                  <c:v>1.4129702162523901</c:v>
                </c:pt>
                <c:pt idx="5484">
                  <c:v>1.41318946894689</c:v>
                </c:pt>
                <c:pt idx="5485">
                  <c:v>1.41340872164139</c:v>
                </c:pt>
                <c:pt idx="5486">
                  <c:v>1.4136279743358899</c:v>
                </c:pt>
                <c:pt idx="5487">
                  <c:v>1.4138472270303899</c:v>
                </c:pt>
                <c:pt idx="5488">
                  <c:v>1.4140664797248901</c:v>
                </c:pt>
                <c:pt idx="5489">
                  <c:v>1.41428573241939</c:v>
                </c:pt>
                <c:pt idx="5490">
                  <c:v>1.41450498511389</c:v>
                </c:pt>
                <c:pt idx="5491">
                  <c:v>1.41472423780839</c:v>
                </c:pt>
                <c:pt idx="5492">
                  <c:v>1.4149434905028899</c:v>
                </c:pt>
                <c:pt idx="5493">
                  <c:v>1.4151627431973901</c:v>
                </c:pt>
                <c:pt idx="5494">
                  <c:v>1.4153819958918901</c:v>
                </c:pt>
                <c:pt idx="5495">
                  <c:v>1.41560124858639</c:v>
                </c:pt>
                <c:pt idx="5496">
                  <c:v>1.41582050128089</c:v>
                </c:pt>
                <c:pt idx="5497">
                  <c:v>1.4160397539753899</c:v>
                </c:pt>
                <c:pt idx="5498">
                  <c:v>1.4162590066698899</c:v>
                </c:pt>
                <c:pt idx="5499">
                  <c:v>1.4164782593643901</c:v>
                </c:pt>
                <c:pt idx="5500">
                  <c:v>1.4166975120588901</c:v>
                </c:pt>
                <c:pt idx="5501">
                  <c:v>1.41691676475339</c:v>
                </c:pt>
                <c:pt idx="5502">
                  <c:v>1.41713601744789</c:v>
                </c:pt>
                <c:pt idx="5503">
                  <c:v>1.4173552701423899</c:v>
                </c:pt>
                <c:pt idx="5504">
                  <c:v>1.4175745228368899</c:v>
                </c:pt>
                <c:pt idx="5505">
                  <c:v>1.4177937755313901</c:v>
                </c:pt>
                <c:pt idx="5506">
                  <c:v>1.41801302822589</c:v>
                </c:pt>
                <c:pt idx="5507">
                  <c:v>1.41823228092039</c:v>
                </c:pt>
                <c:pt idx="5508">
                  <c:v>1.4184515336149</c:v>
                </c:pt>
                <c:pt idx="5509">
                  <c:v>1.4186707863093999</c:v>
                </c:pt>
                <c:pt idx="5510">
                  <c:v>1.4188900390039001</c:v>
                </c:pt>
                <c:pt idx="5511">
                  <c:v>1.4191092916984001</c:v>
                </c:pt>
                <c:pt idx="5512">
                  <c:v>1.4193285443929</c:v>
                </c:pt>
                <c:pt idx="5513">
                  <c:v>1.4195477970874</c:v>
                </c:pt>
                <c:pt idx="5514">
                  <c:v>1.4197670497818999</c:v>
                </c:pt>
                <c:pt idx="5515">
                  <c:v>1.4199863024763999</c:v>
                </c:pt>
                <c:pt idx="5516">
                  <c:v>1.4202055551709001</c:v>
                </c:pt>
                <c:pt idx="5517">
                  <c:v>1.4204248078654</c:v>
                </c:pt>
                <c:pt idx="5518">
                  <c:v>1.4206440605599</c:v>
                </c:pt>
                <c:pt idx="5519">
                  <c:v>1.4208633132544</c:v>
                </c:pt>
                <c:pt idx="5520">
                  <c:v>1.4210825659488999</c:v>
                </c:pt>
                <c:pt idx="5521">
                  <c:v>1.4213018186434001</c:v>
                </c:pt>
                <c:pt idx="5522">
                  <c:v>1.4215210713379001</c:v>
                </c:pt>
                <c:pt idx="5523">
                  <c:v>1.4217403240324</c:v>
                </c:pt>
                <c:pt idx="5524">
                  <c:v>1.4219595767269</c:v>
                </c:pt>
                <c:pt idx="5525">
                  <c:v>1.4221788294213999</c:v>
                </c:pt>
                <c:pt idx="5526">
                  <c:v>1.4223980821158999</c:v>
                </c:pt>
                <c:pt idx="5527">
                  <c:v>1.4226173348104001</c:v>
                </c:pt>
                <c:pt idx="5528">
                  <c:v>1.4228365875049001</c:v>
                </c:pt>
                <c:pt idx="5529">
                  <c:v>1.4230558401994</c:v>
                </c:pt>
                <c:pt idx="5530">
                  <c:v>1.4232750928939</c:v>
                </c:pt>
                <c:pt idx="5531">
                  <c:v>1.4234943455883999</c:v>
                </c:pt>
                <c:pt idx="5532">
                  <c:v>1.4237135982828999</c:v>
                </c:pt>
                <c:pt idx="5533">
                  <c:v>1.4239328509774001</c:v>
                </c:pt>
                <c:pt idx="5534">
                  <c:v>1.4241521036719</c:v>
                </c:pt>
                <c:pt idx="5535">
                  <c:v>1.4243713563664</c:v>
                </c:pt>
                <c:pt idx="5536">
                  <c:v>1.4245906090609</c:v>
                </c:pt>
                <c:pt idx="5537">
                  <c:v>1.4248098617553999</c:v>
                </c:pt>
                <c:pt idx="5538">
                  <c:v>1.4250291144499001</c:v>
                </c:pt>
                <c:pt idx="5539">
                  <c:v>1.4252483671444001</c:v>
                </c:pt>
                <c:pt idx="5540">
                  <c:v>1.4254676198389</c:v>
                </c:pt>
                <c:pt idx="5541">
                  <c:v>1.4256868725334</c:v>
                </c:pt>
                <c:pt idx="5542">
                  <c:v>1.4259061252278999</c:v>
                </c:pt>
                <c:pt idx="5543">
                  <c:v>1.4261253779223999</c:v>
                </c:pt>
                <c:pt idx="5544">
                  <c:v>1.4263446306169001</c:v>
                </c:pt>
                <c:pt idx="5545">
                  <c:v>1.4265638833114</c:v>
                </c:pt>
                <c:pt idx="5546">
                  <c:v>1.4267831360059</c:v>
                </c:pt>
                <c:pt idx="5547">
                  <c:v>1.4270023887004</c:v>
                </c:pt>
                <c:pt idx="5548">
                  <c:v>1.4272216413948999</c:v>
                </c:pt>
                <c:pt idx="5549">
                  <c:v>1.4274408940893999</c:v>
                </c:pt>
                <c:pt idx="5550">
                  <c:v>1.4276601467839001</c:v>
                </c:pt>
                <c:pt idx="5551">
                  <c:v>1.4278793994784</c:v>
                </c:pt>
                <c:pt idx="5552">
                  <c:v>1.4280986521729</c:v>
                </c:pt>
                <c:pt idx="5553">
                  <c:v>1.4283179048674</c:v>
                </c:pt>
                <c:pt idx="5554">
                  <c:v>1.4285371575619099</c:v>
                </c:pt>
                <c:pt idx="5555">
                  <c:v>1.4287564102564101</c:v>
                </c:pt>
                <c:pt idx="5556">
                  <c:v>1.4289756629509101</c:v>
                </c:pt>
                <c:pt idx="5557">
                  <c:v>1.42919491564541</c:v>
                </c:pt>
                <c:pt idx="5558">
                  <c:v>1.42941416833991</c:v>
                </c:pt>
                <c:pt idx="5559">
                  <c:v>1.4296334210344099</c:v>
                </c:pt>
                <c:pt idx="5560">
                  <c:v>1.4298526737289099</c:v>
                </c:pt>
                <c:pt idx="5561">
                  <c:v>1.4300719264234101</c:v>
                </c:pt>
                <c:pt idx="5562">
                  <c:v>1.43029117911791</c:v>
                </c:pt>
                <c:pt idx="5563">
                  <c:v>1.43051043181241</c:v>
                </c:pt>
                <c:pt idx="5564">
                  <c:v>1.43072968450691</c:v>
                </c:pt>
                <c:pt idx="5565">
                  <c:v>1.4309489372014099</c:v>
                </c:pt>
                <c:pt idx="5566">
                  <c:v>1.4311681898959101</c:v>
                </c:pt>
                <c:pt idx="5567">
                  <c:v>1.4313874425904101</c:v>
                </c:pt>
                <c:pt idx="5568">
                  <c:v>1.43160669528491</c:v>
                </c:pt>
                <c:pt idx="5569">
                  <c:v>1.43182594797941</c:v>
                </c:pt>
                <c:pt idx="5570">
                  <c:v>1.4320452006739099</c:v>
                </c:pt>
                <c:pt idx="5571">
                  <c:v>1.4322644533684099</c:v>
                </c:pt>
                <c:pt idx="5572">
                  <c:v>1.4324837060629101</c:v>
                </c:pt>
                <c:pt idx="5573">
                  <c:v>1.43270295875741</c:v>
                </c:pt>
                <c:pt idx="5574">
                  <c:v>1.43292221145191</c:v>
                </c:pt>
                <c:pt idx="5575">
                  <c:v>1.43314146414641</c:v>
                </c:pt>
                <c:pt idx="5576">
                  <c:v>1.4333607168409099</c:v>
                </c:pt>
                <c:pt idx="5577">
                  <c:v>1.4335799695354099</c:v>
                </c:pt>
                <c:pt idx="5578">
                  <c:v>1.4337992222299101</c:v>
                </c:pt>
                <c:pt idx="5579">
                  <c:v>1.43401847492441</c:v>
                </c:pt>
                <c:pt idx="5580">
                  <c:v>1.43423772761891</c:v>
                </c:pt>
                <c:pt idx="5581">
                  <c:v>1.43445698031341</c:v>
                </c:pt>
                <c:pt idx="5582">
                  <c:v>1.4346762330079099</c:v>
                </c:pt>
                <c:pt idx="5583">
                  <c:v>1.4348954857024101</c:v>
                </c:pt>
                <c:pt idx="5584">
                  <c:v>1.4351147383969101</c:v>
                </c:pt>
                <c:pt idx="5585">
                  <c:v>1.43533399109141</c:v>
                </c:pt>
                <c:pt idx="5586">
                  <c:v>1.43555324378591</c:v>
                </c:pt>
                <c:pt idx="5587">
                  <c:v>1.4357724964804099</c:v>
                </c:pt>
                <c:pt idx="5588">
                  <c:v>1.4359917491749099</c:v>
                </c:pt>
                <c:pt idx="5589">
                  <c:v>1.4362110018694101</c:v>
                </c:pt>
                <c:pt idx="5590">
                  <c:v>1.43643025456391</c:v>
                </c:pt>
                <c:pt idx="5591">
                  <c:v>1.43664950725841</c:v>
                </c:pt>
                <c:pt idx="5592">
                  <c:v>1.43686875995291</c:v>
                </c:pt>
                <c:pt idx="5593">
                  <c:v>1.4370880126474099</c:v>
                </c:pt>
                <c:pt idx="5594">
                  <c:v>1.4373072653419099</c:v>
                </c:pt>
                <c:pt idx="5595">
                  <c:v>1.4375265180364101</c:v>
                </c:pt>
                <c:pt idx="5596">
                  <c:v>1.43774577073091</c:v>
                </c:pt>
                <c:pt idx="5597">
                  <c:v>1.43796502342541</c:v>
                </c:pt>
                <c:pt idx="5598">
                  <c:v>1.43818427611991</c:v>
                </c:pt>
                <c:pt idx="5599">
                  <c:v>1.4384035288144199</c:v>
                </c:pt>
                <c:pt idx="5600">
                  <c:v>1.4386227815089201</c:v>
                </c:pt>
                <c:pt idx="5601">
                  <c:v>1.4388420342034201</c:v>
                </c:pt>
                <c:pt idx="5602">
                  <c:v>1.43906128689792</c:v>
                </c:pt>
                <c:pt idx="5603">
                  <c:v>1.43928053959242</c:v>
                </c:pt>
                <c:pt idx="5604">
                  <c:v>1.4394997922869199</c:v>
                </c:pt>
                <c:pt idx="5605">
                  <c:v>1.4397190449814199</c:v>
                </c:pt>
                <c:pt idx="5606">
                  <c:v>1.4399382976759201</c:v>
                </c:pt>
                <c:pt idx="5607">
                  <c:v>1.44015755037042</c:v>
                </c:pt>
                <c:pt idx="5608">
                  <c:v>1.44037680306492</c:v>
                </c:pt>
                <c:pt idx="5609">
                  <c:v>1.44059605575942</c:v>
                </c:pt>
                <c:pt idx="5610">
                  <c:v>1.4408153084539199</c:v>
                </c:pt>
                <c:pt idx="5611">
                  <c:v>1.4410345611484201</c:v>
                </c:pt>
                <c:pt idx="5612">
                  <c:v>1.4412538138429201</c:v>
                </c:pt>
                <c:pt idx="5613">
                  <c:v>1.44147306653742</c:v>
                </c:pt>
                <c:pt idx="5614">
                  <c:v>1.44169231923192</c:v>
                </c:pt>
                <c:pt idx="5615">
                  <c:v>1.4419115719264199</c:v>
                </c:pt>
                <c:pt idx="5616">
                  <c:v>1.4421308246209199</c:v>
                </c:pt>
                <c:pt idx="5617">
                  <c:v>1.4423500773154201</c:v>
                </c:pt>
                <c:pt idx="5618">
                  <c:v>1.44256933000992</c:v>
                </c:pt>
                <c:pt idx="5619">
                  <c:v>1.44278858270442</c:v>
                </c:pt>
                <c:pt idx="5620">
                  <c:v>1.44300783539892</c:v>
                </c:pt>
                <c:pt idx="5621">
                  <c:v>1.4432270880934199</c:v>
                </c:pt>
                <c:pt idx="5622">
                  <c:v>1.4434463407879199</c:v>
                </c:pt>
                <c:pt idx="5623">
                  <c:v>1.4436655934824201</c:v>
                </c:pt>
                <c:pt idx="5624">
                  <c:v>1.44388484617692</c:v>
                </c:pt>
                <c:pt idx="5625">
                  <c:v>1.44410409887142</c:v>
                </c:pt>
                <c:pt idx="5626">
                  <c:v>1.44432335156592</c:v>
                </c:pt>
                <c:pt idx="5627">
                  <c:v>1.4445426042604199</c:v>
                </c:pt>
                <c:pt idx="5628">
                  <c:v>1.4447618569549201</c:v>
                </c:pt>
                <c:pt idx="5629">
                  <c:v>1.4449811096494201</c:v>
                </c:pt>
                <c:pt idx="5630">
                  <c:v>1.44520036234392</c:v>
                </c:pt>
                <c:pt idx="5631">
                  <c:v>1.44541961503842</c:v>
                </c:pt>
                <c:pt idx="5632">
                  <c:v>1.4456388677329199</c:v>
                </c:pt>
                <c:pt idx="5633">
                  <c:v>1.4458581204274199</c:v>
                </c:pt>
                <c:pt idx="5634">
                  <c:v>1.4460773731219201</c:v>
                </c:pt>
                <c:pt idx="5635">
                  <c:v>1.44629662581642</c:v>
                </c:pt>
                <c:pt idx="5636">
                  <c:v>1.44651587851092</c:v>
                </c:pt>
                <c:pt idx="5637">
                  <c:v>1.44673513120542</c:v>
                </c:pt>
                <c:pt idx="5638">
                  <c:v>1.4469543838999199</c:v>
                </c:pt>
                <c:pt idx="5639">
                  <c:v>1.4471736365944201</c:v>
                </c:pt>
                <c:pt idx="5640">
                  <c:v>1.4473928892889201</c:v>
                </c:pt>
                <c:pt idx="5641">
                  <c:v>1.44761214198342</c:v>
                </c:pt>
                <c:pt idx="5642">
                  <c:v>1.44783139467792</c:v>
                </c:pt>
                <c:pt idx="5643">
                  <c:v>1.44805064737242</c:v>
                </c:pt>
                <c:pt idx="5644">
                  <c:v>1.4482699000669199</c:v>
                </c:pt>
                <c:pt idx="5645">
                  <c:v>1.4484891527614301</c:v>
                </c:pt>
                <c:pt idx="5646">
                  <c:v>1.44870840545593</c:v>
                </c:pt>
                <c:pt idx="5647">
                  <c:v>1.44892765815043</c:v>
                </c:pt>
                <c:pt idx="5648">
                  <c:v>1.44914691084493</c:v>
                </c:pt>
                <c:pt idx="5649">
                  <c:v>1.4493661635394299</c:v>
                </c:pt>
                <c:pt idx="5650">
                  <c:v>1.4495854162339299</c:v>
                </c:pt>
                <c:pt idx="5651">
                  <c:v>1.4498046689284301</c:v>
                </c:pt>
                <c:pt idx="5652">
                  <c:v>1.45002392162293</c:v>
                </c:pt>
                <c:pt idx="5653">
                  <c:v>1.45024317431743</c:v>
                </c:pt>
                <c:pt idx="5654">
                  <c:v>1.45046242701193</c:v>
                </c:pt>
                <c:pt idx="5655">
                  <c:v>1.4506816797064299</c:v>
                </c:pt>
                <c:pt idx="5656">
                  <c:v>1.4509009324009301</c:v>
                </c:pt>
                <c:pt idx="5657">
                  <c:v>1.4511201850954301</c:v>
                </c:pt>
                <c:pt idx="5658">
                  <c:v>1.45133943778993</c:v>
                </c:pt>
                <c:pt idx="5659">
                  <c:v>1.45155869048443</c:v>
                </c:pt>
                <c:pt idx="5660">
                  <c:v>1.4517779431789299</c:v>
                </c:pt>
                <c:pt idx="5661">
                  <c:v>1.4519971958734299</c:v>
                </c:pt>
                <c:pt idx="5662">
                  <c:v>1.4522164485679301</c:v>
                </c:pt>
                <c:pt idx="5663">
                  <c:v>1.45243570126243</c:v>
                </c:pt>
                <c:pt idx="5664">
                  <c:v>1.45265495395693</c:v>
                </c:pt>
                <c:pt idx="5665">
                  <c:v>1.45287420665143</c:v>
                </c:pt>
                <c:pt idx="5666">
                  <c:v>1.4530934593459299</c:v>
                </c:pt>
                <c:pt idx="5667">
                  <c:v>1.4533127120404301</c:v>
                </c:pt>
                <c:pt idx="5668">
                  <c:v>1.4535319647349301</c:v>
                </c:pt>
                <c:pt idx="5669">
                  <c:v>1.45375121742943</c:v>
                </c:pt>
                <c:pt idx="5670">
                  <c:v>1.45397047012393</c:v>
                </c:pt>
                <c:pt idx="5671">
                  <c:v>1.45418972281843</c:v>
                </c:pt>
                <c:pt idx="5672">
                  <c:v>1.4544089755129299</c:v>
                </c:pt>
                <c:pt idx="5673">
                  <c:v>1.4546282282074301</c:v>
                </c:pt>
                <c:pt idx="5674">
                  <c:v>1.4548474809019301</c:v>
                </c:pt>
                <c:pt idx="5675">
                  <c:v>1.45506673359643</c:v>
                </c:pt>
                <c:pt idx="5676">
                  <c:v>1.45528598629093</c:v>
                </c:pt>
                <c:pt idx="5677">
                  <c:v>1.4555052389854299</c:v>
                </c:pt>
                <c:pt idx="5678">
                  <c:v>1.4557244916799299</c:v>
                </c:pt>
                <c:pt idx="5679">
                  <c:v>1.4559437443744301</c:v>
                </c:pt>
                <c:pt idx="5680">
                  <c:v>1.45616299706893</c:v>
                </c:pt>
                <c:pt idx="5681">
                  <c:v>1.45638224976343</c:v>
                </c:pt>
                <c:pt idx="5682">
                  <c:v>1.45660150245793</c:v>
                </c:pt>
                <c:pt idx="5683">
                  <c:v>1.4568207551524299</c:v>
                </c:pt>
                <c:pt idx="5684">
                  <c:v>1.4570400078469301</c:v>
                </c:pt>
                <c:pt idx="5685">
                  <c:v>1.4572592605414301</c:v>
                </c:pt>
                <c:pt idx="5686">
                  <c:v>1.45747851323593</c:v>
                </c:pt>
                <c:pt idx="5687">
                  <c:v>1.45769776593043</c:v>
                </c:pt>
                <c:pt idx="5688">
                  <c:v>1.45791701862493</c:v>
                </c:pt>
                <c:pt idx="5689">
                  <c:v>1.4581362713194399</c:v>
                </c:pt>
                <c:pt idx="5690">
                  <c:v>1.4583555240139401</c:v>
                </c:pt>
                <c:pt idx="5691">
                  <c:v>1.45857477670844</c:v>
                </c:pt>
                <c:pt idx="5692">
                  <c:v>1.45879402940294</c:v>
                </c:pt>
                <c:pt idx="5693">
                  <c:v>1.45901328209744</c:v>
                </c:pt>
                <c:pt idx="5694">
                  <c:v>1.4592325347919399</c:v>
                </c:pt>
                <c:pt idx="5695">
                  <c:v>1.4594517874864401</c:v>
                </c:pt>
                <c:pt idx="5696">
                  <c:v>1.4596710401809401</c:v>
                </c:pt>
                <c:pt idx="5697">
                  <c:v>1.45989029287544</c:v>
                </c:pt>
                <c:pt idx="5698">
                  <c:v>1.46010954556994</c:v>
                </c:pt>
                <c:pt idx="5699">
                  <c:v>1.46032879826444</c:v>
                </c:pt>
                <c:pt idx="5700">
                  <c:v>1.4605480509589399</c:v>
                </c:pt>
                <c:pt idx="5701">
                  <c:v>1.4607673036534401</c:v>
                </c:pt>
                <c:pt idx="5702">
                  <c:v>1.4609865563479401</c:v>
                </c:pt>
                <c:pt idx="5703">
                  <c:v>1.46120580904244</c:v>
                </c:pt>
                <c:pt idx="5704">
                  <c:v>1.46142506173694</c:v>
                </c:pt>
                <c:pt idx="5705">
                  <c:v>1.4616443144314399</c:v>
                </c:pt>
                <c:pt idx="5706">
                  <c:v>1.4618635671259399</c:v>
                </c:pt>
                <c:pt idx="5707">
                  <c:v>1.4620828198204401</c:v>
                </c:pt>
                <c:pt idx="5708">
                  <c:v>1.46230207251494</c:v>
                </c:pt>
                <c:pt idx="5709">
                  <c:v>1.46252132520944</c:v>
                </c:pt>
                <c:pt idx="5710">
                  <c:v>1.46274057790394</c:v>
                </c:pt>
                <c:pt idx="5711">
                  <c:v>1.4629598305984399</c:v>
                </c:pt>
                <c:pt idx="5712">
                  <c:v>1.4631790832929401</c:v>
                </c:pt>
                <c:pt idx="5713">
                  <c:v>1.4633983359874401</c:v>
                </c:pt>
                <c:pt idx="5714">
                  <c:v>1.46361758868194</c:v>
                </c:pt>
                <c:pt idx="5715">
                  <c:v>1.46383684137644</c:v>
                </c:pt>
                <c:pt idx="5716">
                  <c:v>1.46405609407094</c:v>
                </c:pt>
                <c:pt idx="5717">
                  <c:v>1.4642753467654399</c:v>
                </c:pt>
                <c:pt idx="5718">
                  <c:v>1.4644945994599401</c:v>
                </c:pt>
                <c:pt idx="5719">
                  <c:v>1.4647138521544401</c:v>
                </c:pt>
                <c:pt idx="5720">
                  <c:v>1.46493310484894</c:v>
                </c:pt>
                <c:pt idx="5721">
                  <c:v>1.46515235754344</c:v>
                </c:pt>
                <c:pt idx="5722">
                  <c:v>1.4653716102379399</c:v>
                </c:pt>
                <c:pt idx="5723">
                  <c:v>1.4655908629324399</c:v>
                </c:pt>
                <c:pt idx="5724">
                  <c:v>1.4658101156269401</c:v>
                </c:pt>
                <c:pt idx="5725">
                  <c:v>1.46602936832144</c:v>
                </c:pt>
                <c:pt idx="5726">
                  <c:v>1.46624862101594</c:v>
                </c:pt>
                <c:pt idx="5727">
                  <c:v>1.46646787371044</c:v>
                </c:pt>
                <c:pt idx="5728">
                  <c:v>1.4666871264049399</c:v>
                </c:pt>
                <c:pt idx="5729">
                  <c:v>1.4669063790994401</c:v>
                </c:pt>
                <c:pt idx="5730">
                  <c:v>1.46712122366082</c:v>
                </c:pt>
                <c:pt idx="5731">
                  <c:v>1.4673327832783201</c:v>
                </c:pt>
                <c:pt idx="5732">
                  <c:v>1.4675443428958199</c:v>
                </c:pt>
                <c:pt idx="5733">
                  <c:v>1.46775590251332</c:v>
                </c:pt>
                <c:pt idx="5734">
                  <c:v>1.4679674621308201</c:v>
                </c:pt>
                <c:pt idx="5735">
                  <c:v>1.4681790217483199</c:v>
                </c:pt>
                <c:pt idx="5736">
                  <c:v>1.46839058136582</c:v>
                </c:pt>
                <c:pt idx="5737">
                  <c:v>1.4686021409833201</c:v>
                </c:pt>
                <c:pt idx="5738">
                  <c:v>1.4688137006008199</c:v>
                </c:pt>
                <c:pt idx="5739">
                  <c:v>1.46902526021832</c:v>
                </c:pt>
                <c:pt idx="5740">
                  <c:v>1.4692368198358201</c:v>
                </c:pt>
                <c:pt idx="5741">
                  <c:v>1.46944837945333</c:v>
                </c:pt>
                <c:pt idx="5742">
                  <c:v>1.46965993907083</c:v>
                </c:pt>
                <c:pt idx="5743">
                  <c:v>1.4698714986883299</c:v>
                </c:pt>
                <c:pt idx="5744">
                  <c:v>1.47008305830583</c:v>
                </c:pt>
                <c:pt idx="5745">
                  <c:v>1.47029461792333</c:v>
                </c:pt>
                <c:pt idx="5746">
                  <c:v>1.4705061775408299</c:v>
                </c:pt>
                <c:pt idx="5747">
                  <c:v>1.47071773715833</c:v>
                </c:pt>
                <c:pt idx="5748">
                  <c:v>1.4709292967758301</c:v>
                </c:pt>
                <c:pt idx="5749">
                  <c:v>1.4711408563933299</c:v>
                </c:pt>
                <c:pt idx="5750">
                  <c:v>1.47135241601083</c:v>
                </c:pt>
                <c:pt idx="5751">
                  <c:v>1.4715639756283301</c:v>
                </c:pt>
                <c:pt idx="5752">
                  <c:v>1.4717755352458299</c:v>
                </c:pt>
                <c:pt idx="5753">
                  <c:v>1.47198709486333</c:v>
                </c:pt>
                <c:pt idx="5754">
                  <c:v>1.4721986544808301</c:v>
                </c:pt>
                <c:pt idx="5755">
                  <c:v>1.47241021409833</c:v>
                </c:pt>
                <c:pt idx="5756">
                  <c:v>1.47262177371583</c:v>
                </c:pt>
                <c:pt idx="5757">
                  <c:v>1.4728333333333301</c:v>
                </c:pt>
                <c:pt idx="5758">
                  <c:v>1.47304489295083</c:v>
                </c:pt>
                <c:pt idx="5759">
                  <c:v>1.47325645256833</c:v>
                </c:pt>
                <c:pt idx="5760">
                  <c:v>1.4734680121858299</c:v>
                </c:pt>
                <c:pt idx="5761">
                  <c:v>1.47367957180333</c:v>
                </c:pt>
                <c:pt idx="5762">
                  <c:v>1.4738911314208301</c:v>
                </c:pt>
                <c:pt idx="5763">
                  <c:v>1.4741026910383299</c:v>
                </c:pt>
                <c:pt idx="5764">
                  <c:v>1.47431425065583</c:v>
                </c:pt>
                <c:pt idx="5765">
                  <c:v>1.4745258102733301</c:v>
                </c:pt>
                <c:pt idx="5766">
                  <c:v>1.4747373698908299</c:v>
                </c:pt>
                <c:pt idx="5767">
                  <c:v>1.47494892950833</c:v>
                </c:pt>
                <c:pt idx="5768">
                  <c:v>1.4751604891258301</c:v>
                </c:pt>
                <c:pt idx="5769">
                  <c:v>1.4753720487433299</c:v>
                </c:pt>
                <c:pt idx="5770">
                  <c:v>1.47558360836083</c:v>
                </c:pt>
                <c:pt idx="5771">
                  <c:v>1.4757951679783301</c:v>
                </c:pt>
                <c:pt idx="5772">
                  <c:v>1.47600672759583</c:v>
                </c:pt>
                <c:pt idx="5773">
                  <c:v>1.47621828721333</c:v>
                </c:pt>
                <c:pt idx="5774">
                  <c:v>1.4764298468308299</c:v>
                </c:pt>
                <c:pt idx="5775">
                  <c:v>1.47664140644833</c:v>
                </c:pt>
                <c:pt idx="5776">
                  <c:v>1.4768529660658301</c:v>
                </c:pt>
                <c:pt idx="5777">
                  <c:v>1.4770645256833299</c:v>
                </c:pt>
                <c:pt idx="5778">
                  <c:v>1.47727608530083</c:v>
                </c:pt>
                <c:pt idx="5779">
                  <c:v>1.4774876449183301</c:v>
                </c:pt>
                <c:pt idx="5780">
                  <c:v>1.4776992045358299</c:v>
                </c:pt>
                <c:pt idx="5781">
                  <c:v>1.47791076415333</c:v>
                </c:pt>
                <c:pt idx="5782">
                  <c:v>1.4781223237708301</c:v>
                </c:pt>
                <c:pt idx="5783">
                  <c:v>1.4783338833883299</c:v>
                </c:pt>
                <c:pt idx="5784">
                  <c:v>1.47854544300583</c:v>
                </c:pt>
                <c:pt idx="5785">
                  <c:v>1.4787570026233301</c:v>
                </c:pt>
                <c:pt idx="5786">
                  <c:v>1.47896856224083</c:v>
                </c:pt>
                <c:pt idx="5787">
                  <c:v>1.47918012185833</c:v>
                </c:pt>
                <c:pt idx="5788">
                  <c:v>1.4793916814758401</c:v>
                </c:pt>
                <c:pt idx="5789">
                  <c:v>1.47960324109334</c:v>
                </c:pt>
                <c:pt idx="5790">
                  <c:v>1.47981480071084</c:v>
                </c:pt>
                <c:pt idx="5791">
                  <c:v>1.4800263603283399</c:v>
                </c:pt>
                <c:pt idx="5792">
                  <c:v>1.48023791994584</c:v>
                </c:pt>
                <c:pt idx="5793">
                  <c:v>1.4804494795633401</c:v>
                </c:pt>
                <c:pt idx="5794">
                  <c:v>1.4806610391808399</c:v>
                </c:pt>
                <c:pt idx="5795">
                  <c:v>1.48087259879834</c:v>
                </c:pt>
                <c:pt idx="5796">
                  <c:v>1.4810841584158401</c:v>
                </c:pt>
                <c:pt idx="5797">
                  <c:v>1.4812957180333399</c:v>
                </c:pt>
                <c:pt idx="5798">
                  <c:v>1.48150727765084</c:v>
                </c:pt>
                <c:pt idx="5799">
                  <c:v>1.4817188372683401</c:v>
                </c:pt>
                <c:pt idx="5800">
                  <c:v>1.4819303968858399</c:v>
                </c:pt>
                <c:pt idx="5801">
                  <c:v>1.48214195650334</c:v>
                </c:pt>
                <c:pt idx="5802">
                  <c:v>1.4823535161208401</c:v>
                </c:pt>
                <c:pt idx="5803">
                  <c:v>1.48256507573834</c:v>
                </c:pt>
                <c:pt idx="5804">
                  <c:v>1.48277663535584</c:v>
                </c:pt>
                <c:pt idx="5805">
                  <c:v>1.4829881949733399</c:v>
                </c:pt>
                <c:pt idx="5806">
                  <c:v>1.48319975459084</c:v>
                </c:pt>
                <c:pt idx="5807">
                  <c:v>1.48341131420834</c:v>
                </c:pt>
                <c:pt idx="5808">
                  <c:v>1.4836228738258399</c:v>
                </c:pt>
                <c:pt idx="5809">
                  <c:v>1.48383443344334</c:v>
                </c:pt>
                <c:pt idx="5810">
                  <c:v>1.4840459930608401</c:v>
                </c:pt>
                <c:pt idx="5811">
                  <c:v>1.4842575526783399</c:v>
                </c:pt>
                <c:pt idx="5812">
                  <c:v>1.48446911229584</c:v>
                </c:pt>
                <c:pt idx="5813">
                  <c:v>1.4846806719133401</c:v>
                </c:pt>
                <c:pt idx="5814">
                  <c:v>1.4848922315308399</c:v>
                </c:pt>
                <c:pt idx="5815">
                  <c:v>1.48510379114834</c:v>
                </c:pt>
                <c:pt idx="5816">
                  <c:v>1.4853153507658401</c:v>
                </c:pt>
                <c:pt idx="5817">
                  <c:v>1.4855269103833399</c:v>
                </c:pt>
                <c:pt idx="5818">
                  <c:v>1.48573847000084</c:v>
                </c:pt>
                <c:pt idx="5819">
                  <c:v>1.4859500296183401</c:v>
                </c:pt>
                <c:pt idx="5820">
                  <c:v>1.48616158923584</c:v>
                </c:pt>
                <c:pt idx="5821">
                  <c:v>1.48637314885334</c:v>
                </c:pt>
                <c:pt idx="5822">
                  <c:v>1.4865847084708399</c:v>
                </c:pt>
                <c:pt idx="5823">
                  <c:v>1.48679626808834</c:v>
                </c:pt>
                <c:pt idx="5824">
                  <c:v>1.4870078277058401</c:v>
                </c:pt>
                <c:pt idx="5825">
                  <c:v>1.4872193873233399</c:v>
                </c:pt>
                <c:pt idx="5826">
                  <c:v>1.48743094694084</c:v>
                </c:pt>
                <c:pt idx="5827">
                  <c:v>1.4876425065583401</c:v>
                </c:pt>
                <c:pt idx="5828">
                  <c:v>1.4878540661758399</c:v>
                </c:pt>
                <c:pt idx="5829">
                  <c:v>1.48806562579334</c:v>
                </c:pt>
                <c:pt idx="5830">
                  <c:v>1.4882771854108401</c:v>
                </c:pt>
                <c:pt idx="5831">
                  <c:v>1.4884887450283399</c:v>
                </c:pt>
                <c:pt idx="5832">
                  <c:v>1.48870030464584</c:v>
                </c:pt>
                <c:pt idx="5833">
                  <c:v>1.4889118642633401</c:v>
                </c:pt>
                <c:pt idx="5834">
                  <c:v>1.48912342388084</c:v>
                </c:pt>
                <c:pt idx="5835">
                  <c:v>1.48933498349835</c:v>
                </c:pt>
                <c:pt idx="5836">
                  <c:v>1.4895465431158501</c:v>
                </c:pt>
                <c:pt idx="5837">
                  <c:v>1.48975810273335</c:v>
                </c:pt>
                <c:pt idx="5838">
                  <c:v>1.48996966235085</c:v>
                </c:pt>
                <c:pt idx="5839">
                  <c:v>1.4901812219683499</c:v>
                </c:pt>
                <c:pt idx="5840">
                  <c:v>1.49039278158585</c:v>
                </c:pt>
                <c:pt idx="5841">
                  <c:v>1.4906043412033501</c:v>
                </c:pt>
                <c:pt idx="5842">
                  <c:v>1.4908159008208499</c:v>
                </c:pt>
                <c:pt idx="5843">
                  <c:v>1.49102746043835</c:v>
                </c:pt>
                <c:pt idx="5844">
                  <c:v>1.4912390200558501</c:v>
                </c:pt>
                <c:pt idx="5845">
                  <c:v>1.4914505796733499</c:v>
                </c:pt>
                <c:pt idx="5846">
                  <c:v>1.49166213929085</c:v>
                </c:pt>
                <c:pt idx="5847">
                  <c:v>1.4918736989083501</c:v>
                </c:pt>
                <c:pt idx="5848">
                  <c:v>1.4920852585258499</c:v>
                </c:pt>
                <c:pt idx="5849">
                  <c:v>1.49229681814335</c:v>
                </c:pt>
                <c:pt idx="5850">
                  <c:v>1.4925083777608501</c:v>
                </c:pt>
                <c:pt idx="5851">
                  <c:v>1.49271993737835</c:v>
                </c:pt>
                <c:pt idx="5852">
                  <c:v>1.49293149699585</c:v>
                </c:pt>
                <c:pt idx="5853">
                  <c:v>1.4931430566133499</c:v>
                </c:pt>
                <c:pt idx="5854">
                  <c:v>1.49335461623085</c:v>
                </c:pt>
                <c:pt idx="5855">
                  <c:v>1.4935661758483501</c:v>
                </c:pt>
                <c:pt idx="5856">
                  <c:v>1.4937777354658499</c:v>
                </c:pt>
                <c:pt idx="5857">
                  <c:v>1.49398929508335</c:v>
                </c:pt>
                <c:pt idx="5858">
                  <c:v>1.4942008547008501</c:v>
                </c:pt>
                <c:pt idx="5859">
                  <c:v>1.4944124143183499</c:v>
                </c:pt>
                <c:pt idx="5860">
                  <c:v>1.49462397393585</c:v>
                </c:pt>
                <c:pt idx="5861">
                  <c:v>1.4948355335533501</c:v>
                </c:pt>
                <c:pt idx="5862">
                  <c:v>1.4950470931708499</c:v>
                </c:pt>
                <c:pt idx="5863">
                  <c:v>1.49525865278835</c:v>
                </c:pt>
                <c:pt idx="5864">
                  <c:v>1.4954702124058501</c:v>
                </c:pt>
                <c:pt idx="5865">
                  <c:v>1.49568177202335</c:v>
                </c:pt>
                <c:pt idx="5866">
                  <c:v>1.49589333164085</c:v>
                </c:pt>
                <c:pt idx="5867">
                  <c:v>1.4961048912583499</c:v>
                </c:pt>
                <c:pt idx="5868">
                  <c:v>1.49631645087585</c:v>
                </c:pt>
                <c:pt idx="5869">
                  <c:v>1.49652801049335</c:v>
                </c:pt>
                <c:pt idx="5870">
                  <c:v>1.4967395701108499</c:v>
                </c:pt>
                <c:pt idx="5871">
                  <c:v>1.49695112972835</c:v>
                </c:pt>
                <c:pt idx="5872">
                  <c:v>1.4971626893458501</c:v>
                </c:pt>
                <c:pt idx="5873">
                  <c:v>1.4973742489633499</c:v>
                </c:pt>
                <c:pt idx="5874">
                  <c:v>1.49758580858085</c:v>
                </c:pt>
                <c:pt idx="5875">
                  <c:v>1.4977973681983501</c:v>
                </c:pt>
                <c:pt idx="5876">
                  <c:v>1.4980089278158499</c:v>
                </c:pt>
                <c:pt idx="5877">
                  <c:v>1.49822048743335</c:v>
                </c:pt>
                <c:pt idx="5878">
                  <c:v>1.4984320470508501</c:v>
                </c:pt>
                <c:pt idx="5879">
                  <c:v>1.4986436066683499</c:v>
                </c:pt>
                <c:pt idx="5880">
                  <c:v>1.49885516628585</c:v>
                </c:pt>
                <c:pt idx="5881">
                  <c:v>1.4990667259033501</c:v>
                </c:pt>
                <c:pt idx="5882">
                  <c:v>1.49927828552086</c:v>
                </c:pt>
                <c:pt idx="5883">
                  <c:v>1.49948984513836</c:v>
                </c:pt>
                <c:pt idx="5884">
                  <c:v>1.4997014047558599</c:v>
                </c:pt>
                <c:pt idx="5885">
                  <c:v>1.49991296437336</c:v>
                </c:pt>
                <c:pt idx="5886">
                  <c:v>1.50012452399086</c:v>
                </c:pt>
                <c:pt idx="5887">
                  <c:v>1.5003360836083599</c:v>
                </c:pt>
                <c:pt idx="5888">
                  <c:v>1.50054764322586</c:v>
                </c:pt>
                <c:pt idx="5889">
                  <c:v>1.5007592028433601</c:v>
                </c:pt>
                <c:pt idx="5890">
                  <c:v>1.5009707624608599</c:v>
                </c:pt>
                <c:pt idx="5891">
                  <c:v>1.50118232207836</c:v>
                </c:pt>
                <c:pt idx="5892">
                  <c:v>1.5013938816958601</c:v>
                </c:pt>
                <c:pt idx="5893">
                  <c:v>1.5016054413133599</c:v>
                </c:pt>
                <c:pt idx="5894">
                  <c:v>1.50181700093086</c:v>
                </c:pt>
                <c:pt idx="5895">
                  <c:v>1.5020285605483601</c:v>
                </c:pt>
                <c:pt idx="5896">
                  <c:v>1.5022401201658599</c:v>
                </c:pt>
                <c:pt idx="5897">
                  <c:v>1.50245167978336</c:v>
                </c:pt>
                <c:pt idx="5898">
                  <c:v>1.5026632394008601</c:v>
                </c:pt>
                <c:pt idx="5899">
                  <c:v>1.50287479901836</c:v>
                </c:pt>
                <c:pt idx="5900">
                  <c:v>1.50308635863586</c:v>
                </c:pt>
                <c:pt idx="5901">
                  <c:v>1.5032979182533599</c:v>
                </c:pt>
                <c:pt idx="5902">
                  <c:v>1.50350947787086</c:v>
                </c:pt>
                <c:pt idx="5903">
                  <c:v>1.5037210374883601</c:v>
                </c:pt>
                <c:pt idx="5904">
                  <c:v>1.5039325971058599</c:v>
                </c:pt>
                <c:pt idx="5905">
                  <c:v>1.50414415672336</c:v>
                </c:pt>
                <c:pt idx="5906">
                  <c:v>1.5043557163408601</c:v>
                </c:pt>
                <c:pt idx="5907">
                  <c:v>1.5045672759583599</c:v>
                </c:pt>
                <c:pt idx="5908">
                  <c:v>1.50477883557586</c:v>
                </c:pt>
                <c:pt idx="5909">
                  <c:v>1.5049903951933601</c:v>
                </c:pt>
                <c:pt idx="5910">
                  <c:v>1.5052019548108599</c:v>
                </c:pt>
                <c:pt idx="5911">
                  <c:v>1.50541351442836</c:v>
                </c:pt>
                <c:pt idx="5912">
                  <c:v>1.5056250740458601</c:v>
                </c:pt>
                <c:pt idx="5913">
                  <c:v>1.50583663366336</c:v>
                </c:pt>
                <c:pt idx="5914">
                  <c:v>1.50604819328086</c:v>
                </c:pt>
                <c:pt idx="5915">
                  <c:v>1.5062597528983599</c:v>
                </c:pt>
                <c:pt idx="5916">
                  <c:v>1.50647131251586</c:v>
                </c:pt>
                <c:pt idx="5917">
                  <c:v>1.5066828721333601</c:v>
                </c:pt>
                <c:pt idx="5918">
                  <c:v>1.5068944317508599</c:v>
                </c:pt>
                <c:pt idx="5919">
                  <c:v>1.50710599136836</c:v>
                </c:pt>
                <c:pt idx="5920">
                  <c:v>1.5073175509858601</c:v>
                </c:pt>
                <c:pt idx="5921">
                  <c:v>1.5075291106033599</c:v>
                </c:pt>
                <c:pt idx="5922">
                  <c:v>1.50774067022086</c:v>
                </c:pt>
                <c:pt idx="5923">
                  <c:v>1.5079522298383601</c:v>
                </c:pt>
                <c:pt idx="5924">
                  <c:v>1.5081637894558599</c:v>
                </c:pt>
                <c:pt idx="5925">
                  <c:v>1.50837534907336</c:v>
                </c:pt>
                <c:pt idx="5926">
                  <c:v>1.5085869086908601</c:v>
                </c:pt>
                <c:pt idx="5927">
                  <c:v>1.50879846830836</c:v>
                </c:pt>
                <c:pt idx="5928">
                  <c:v>1.50901002792586</c:v>
                </c:pt>
                <c:pt idx="5929">
                  <c:v>1.5092215875433601</c:v>
                </c:pt>
                <c:pt idx="5930">
                  <c:v>1.50943314716087</c:v>
                </c:pt>
                <c:pt idx="5931">
                  <c:v>1.50964470677837</c:v>
                </c:pt>
                <c:pt idx="5932">
                  <c:v>1.5098562663958699</c:v>
                </c:pt>
                <c:pt idx="5933">
                  <c:v>1.51006782601337</c:v>
                </c:pt>
                <c:pt idx="5934">
                  <c:v>1.5102793856308701</c:v>
                </c:pt>
                <c:pt idx="5935">
                  <c:v>1.5104909452483699</c:v>
                </c:pt>
                <c:pt idx="5936">
                  <c:v>1.51070250486587</c:v>
                </c:pt>
                <c:pt idx="5937">
                  <c:v>1.5109140644833701</c:v>
                </c:pt>
                <c:pt idx="5938">
                  <c:v>1.5111256241008699</c:v>
                </c:pt>
                <c:pt idx="5939">
                  <c:v>1.51133718371837</c:v>
                </c:pt>
                <c:pt idx="5940">
                  <c:v>1.5115487433358701</c:v>
                </c:pt>
                <c:pt idx="5941">
                  <c:v>1.5117603029533699</c:v>
                </c:pt>
                <c:pt idx="5942">
                  <c:v>1.51197186257087</c:v>
                </c:pt>
                <c:pt idx="5943">
                  <c:v>1.5121834221883701</c:v>
                </c:pt>
                <c:pt idx="5944">
                  <c:v>1.51239498180587</c:v>
                </c:pt>
                <c:pt idx="5945">
                  <c:v>1.51260654142337</c:v>
                </c:pt>
                <c:pt idx="5946">
                  <c:v>1.5128181010408699</c:v>
                </c:pt>
                <c:pt idx="5947">
                  <c:v>1.51302966065837</c:v>
                </c:pt>
                <c:pt idx="5948">
                  <c:v>1.51324122027587</c:v>
                </c:pt>
                <c:pt idx="5949">
                  <c:v>1.5134527798933699</c:v>
                </c:pt>
                <c:pt idx="5950">
                  <c:v>1.51366433951087</c:v>
                </c:pt>
                <c:pt idx="5951">
                  <c:v>1.5138758991283701</c:v>
                </c:pt>
                <c:pt idx="5952">
                  <c:v>1.5140874587458699</c:v>
                </c:pt>
                <c:pt idx="5953">
                  <c:v>1.51429901836337</c:v>
                </c:pt>
                <c:pt idx="5954">
                  <c:v>1.5145105779808701</c:v>
                </c:pt>
                <c:pt idx="5955">
                  <c:v>1.5147221375983699</c:v>
                </c:pt>
                <c:pt idx="5956">
                  <c:v>1.51493369721587</c:v>
                </c:pt>
                <c:pt idx="5957">
                  <c:v>1.5151452568333701</c:v>
                </c:pt>
                <c:pt idx="5958">
                  <c:v>1.5153568164508699</c:v>
                </c:pt>
                <c:pt idx="5959">
                  <c:v>1.51556837606837</c:v>
                </c:pt>
                <c:pt idx="5960">
                  <c:v>1.5157799356858701</c:v>
                </c:pt>
                <c:pt idx="5961">
                  <c:v>1.51599149530337</c:v>
                </c:pt>
                <c:pt idx="5962">
                  <c:v>1.51620305492087</c:v>
                </c:pt>
                <c:pt idx="5963">
                  <c:v>1.5164146145383699</c:v>
                </c:pt>
                <c:pt idx="5964">
                  <c:v>1.51662617415587</c:v>
                </c:pt>
                <c:pt idx="5965">
                  <c:v>1.5168377337733701</c:v>
                </c:pt>
                <c:pt idx="5966">
                  <c:v>1.5170492933908699</c:v>
                </c:pt>
                <c:pt idx="5967">
                  <c:v>1.51726085300837</c:v>
                </c:pt>
                <c:pt idx="5968">
                  <c:v>1.5174724126258701</c:v>
                </c:pt>
                <c:pt idx="5969">
                  <c:v>1.5176839722433699</c:v>
                </c:pt>
                <c:pt idx="5970">
                  <c:v>1.51789553186087</c:v>
                </c:pt>
                <c:pt idx="5971">
                  <c:v>1.5181070914783701</c:v>
                </c:pt>
                <c:pt idx="5972">
                  <c:v>1.5183186510958699</c:v>
                </c:pt>
                <c:pt idx="5973">
                  <c:v>1.51853021071337</c:v>
                </c:pt>
                <c:pt idx="5974">
                  <c:v>1.5187417703308701</c:v>
                </c:pt>
                <c:pt idx="5975">
                  <c:v>1.51895332994837</c:v>
                </c:pt>
                <c:pt idx="5976">
                  <c:v>1.51916488956587</c:v>
                </c:pt>
                <c:pt idx="5977">
                  <c:v>1.5193764491833699</c:v>
                </c:pt>
                <c:pt idx="5978">
                  <c:v>1.51958800880088</c:v>
                </c:pt>
                <c:pt idx="5979">
                  <c:v>1.51979956841838</c:v>
                </c:pt>
                <c:pt idx="5980">
                  <c:v>1.5200111280358799</c:v>
                </c:pt>
                <c:pt idx="5981">
                  <c:v>1.52022268765338</c:v>
                </c:pt>
                <c:pt idx="5982">
                  <c:v>1.5204342472708801</c:v>
                </c:pt>
                <c:pt idx="5983">
                  <c:v>1.5206458068883799</c:v>
                </c:pt>
                <c:pt idx="5984">
                  <c:v>1.52085736650588</c:v>
                </c:pt>
                <c:pt idx="5985">
                  <c:v>1.5210689261233801</c:v>
                </c:pt>
                <c:pt idx="5986">
                  <c:v>1.5212804857408799</c:v>
                </c:pt>
                <c:pt idx="5987">
                  <c:v>1.52149204535838</c:v>
                </c:pt>
                <c:pt idx="5988">
                  <c:v>1.5217036049758801</c:v>
                </c:pt>
                <c:pt idx="5989">
                  <c:v>1.5219151645933799</c:v>
                </c:pt>
                <c:pt idx="5990">
                  <c:v>1.5221612853593001</c:v>
                </c:pt>
                <c:pt idx="5991">
                  <c:v>1.5224305430542999</c:v>
                </c:pt>
                <c:pt idx="5992">
                  <c:v>1.5226998007493</c:v>
                </c:pt>
                <c:pt idx="5993">
                  <c:v>1.5229690584443001</c:v>
                </c:pt>
                <c:pt idx="5994">
                  <c:v>1.5232383161392999</c:v>
                </c:pt>
                <c:pt idx="5995">
                  <c:v>1.5235075738343</c:v>
                </c:pt>
                <c:pt idx="5996">
                  <c:v>1.5237768315293001</c:v>
                </c:pt>
                <c:pt idx="5997">
                  <c:v>1.5240460892243</c:v>
                </c:pt>
                <c:pt idx="5998">
                  <c:v>1.5243153469193</c:v>
                </c:pt>
                <c:pt idx="5999">
                  <c:v>1.5245846046142999</c:v>
                </c:pt>
                <c:pt idx="6000">
                  <c:v>1.5248538623093</c:v>
                </c:pt>
                <c:pt idx="6001">
                  <c:v>1.5251231200043001</c:v>
                </c:pt>
                <c:pt idx="6002">
                  <c:v>1.5253923776992999</c:v>
                </c:pt>
                <c:pt idx="6003">
                  <c:v>1.5256616353943</c:v>
                </c:pt>
                <c:pt idx="6004">
                  <c:v>1.5259308930893001</c:v>
                </c:pt>
                <c:pt idx="6005">
                  <c:v>1.5262001507842999</c:v>
                </c:pt>
                <c:pt idx="6006">
                  <c:v>1.5264694084793</c:v>
                </c:pt>
                <c:pt idx="6007">
                  <c:v>1.5267386661743001</c:v>
                </c:pt>
                <c:pt idx="6008">
                  <c:v>1.5270079238693099</c:v>
                </c:pt>
                <c:pt idx="6009">
                  <c:v>1.52727718156431</c:v>
                </c:pt>
                <c:pt idx="6010">
                  <c:v>1.5275464392593101</c:v>
                </c:pt>
                <c:pt idx="6011">
                  <c:v>1.52781569695431</c:v>
                </c:pt>
                <c:pt idx="6012">
                  <c:v>1.52808495464931</c:v>
                </c:pt>
                <c:pt idx="6013">
                  <c:v>1.5283542123443099</c:v>
                </c:pt>
                <c:pt idx="6014">
                  <c:v>1.52862347003931</c:v>
                </c:pt>
                <c:pt idx="6015">
                  <c:v>1.5288927277343101</c:v>
                </c:pt>
                <c:pt idx="6016">
                  <c:v>1.5291619854293099</c:v>
                </c:pt>
                <c:pt idx="6017">
                  <c:v>1.52943124312431</c:v>
                </c:pt>
                <c:pt idx="6018">
                  <c:v>1.5297005008193101</c:v>
                </c:pt>
                <c:pt idx="6019">
                  <c:v>1.5299697585143099</c:v>
                </c:pt>
                <c:pt idx="6020">
                  <c:v>1.53023901620931</c:v>
                </c:pt>
                <c:pt idx="6021">
                  <c:v>1.5305082739043101</c:v>
                </c:pt>
                <c:pt idx="6022">
                  <c:v>1.53077753159931</c:v>
                </c:pt>
                <c:pt idx="6023">
                  <c:v>1.53104678929431</c:v>
                </c:pt>
                <c:pt idx="6024">
                  <c:v>1.5313160469893099</c:v>
                </c:pt>
                <c:pt idx="6025">
                  <c:v>1.53158530468431</c:v>
                </c:pt>
                <c:pt idx="6026">
                  <c:v>1.5318545623793101</c:v>
                </c:pt>
                <c:pt idx="6027">
                  <c:v>1.5321238200743099</c:v>
                </c:pt>
                <c:pt idx="6028">
                  <c:v>1.53239307776931</c:v>
                </c:pt>
                <c:pt idx="6029">
                  <c:v>1.5326623354643101</c:v>
                </c:pt>
                <c:pt idx="6030">
                  <c:v>1.5329315931593099</c:v>
                </c:pt>
                <c:pt idx="6031">
                  <c:v>1.53320085085431</c:v>
                </c:pt>
                <c:pt idx="6032">
                  <c:v>1.5334701085493101</c:v>
                </c:pt>
                <c:pt idx="6033">
                  <c:v>1.53373936624431</c:v>
                </c:pt>
                <c:pt idx="6034">
                  <c:v>1.53400862393931</c:v>
                </c:pt>
                <c:pt idx="6035">
                  <c:v>1.5342778816343099</c:v>
                </c:pt>
                <c:pt idx="6036">
                  <c:v>1.53454713932931</c:v>
                </c:pt>
                <c:pt idx="6037">
                  <c:v>1.5348163970243101</c:v>
                </c:pt>
                <c:pt idx="6038">
                  <c:v>1.5350856547193099</c:v>
                </c:pt>
                <c:pt idx="6039">
                  <c:v>1.53535491241431</c:v>
                </c:pt>
                <c:pt idx="6040">
                  <c:v>1.5356241701093101</c:v>
                </c:pt>
                <c:pt idx="6041">
                  <c:v>1.5358934278043099</c:v>
                </c:pt>
                <c:pt idx="6042">
                  <c:v>1.53616268549931</c:v>
                </c:pt>
                <c:pt idx="6043">
                  <c:v>1.5364319431943101</c:v>
                </c:pt>
                <c:pt idx="6044">
                  <c:v>1.5367012008893099</c:v>
                </c:pt>
                <c:pt idx="6045">
                  <c:v>1.53697045858432</c:v>
                </c:pt>
                <c:pt idx="6046">
                  <c:v>1.5372397162793201</c:v>
                </c:pt>
                <c:pt idx="6047">
                  <c:v>1.53750897397432</c:v>
                </c:pt>
                <c:pt idx="6048">
                  <c:v>1.53777823166932</c:v>
                </c:pt>
                <c:pt idx="6049">
                  <c:v>1.5380474893643199</c:v>
                </c:pt>
                <c:pt idx="6050">
                  <c:v>1.53831674705932</c:v>
                </c:pt>
                <c:pt idx="6051">
                  <c:v>1.5385860047543201</c:v>
                </c:pt>
                <c:pt idx="6052">
                  <c:v>1.5388552624493199</c:v>
                </c:pt>
                <c:pt idx="6053">
                  <c:v>1.53912452014432</c:v>
                </c:pt>
                <c:pt idx="6054">
                  <c:v>1.5393937778393201</c:v>
                </c:pt>
                <c:pt idx="6055">
                  <c:v>1.5396630355343199</c:v>
                </c:pt>
                <c:pt idx="6056">
                  <c:v>1.53993229322932</c:v>
                </c:pt>
                <c:pt idx="6057">
                  <c:v>1.5402015509243201</c:v>
                </c:pt>
                <c:pt idx="6058">
                  <c:v>1.54047080861932</c:v>
                </c:pt>
                <c:pt idx="6059">
                  <c:v>1.54074006631432</c:v>
                </c:pt>
                <c:pt idx="6060">
                  <c:v>1.5410093240093199</c:v>
                </c:pt>
                <c:pt idx="6061">
                  <c:v>1.54127858170432</c:v>
                </c:pt>
                <c:pt idx="6062">
                  <c:v>1.5415478393993201</c:v>
                </c:pt>
                <c:pt idx="6063">
                  <c:v>1.5418170970943199</c:v>
                </c:pt>
                <c:pt idx="6064">
                  <c:v>1.54208635478932</c:v>
                </c:pt>
                <c:pt idx="6065">
                  <c:v>1.5423556124843201</c:v>
                </c:pt>
                <c:pt idx="6066">
                  <c:v>1.5426248701793199</c:v>
                </c:pt>
                <c:pt idx="6067">
                  <c:v>1.54289412787432</c:v>
                </c:pt>
                <c:pt idx="6068">
                  <c:v>1.5431633855693201</c:v>
                </c:pt>
                <c:pt idx="6069">
                  <c:v>1.5434326432643199</c:v>
                </c:pt>
                <c:pt idx="6070">
                  <c:v>1.54370190095932</c:v>
                </c:pt>
                <c:pt idx="6071">
                  <c:v>1.5439711586543201</c:v>
                </c:pt>
                <c:pt idx="6072">
                  <c:v>1.54424041634932</c:v>
                </c:pt>
                <c:pt idx="6073">
                  <c:v>1.54450967404432</c:v>
                </c:pt>
                <c:pt idx="6074">
                  <c:v>1.5447789317393199</c:v>
                </c:pt>
                <c:pt idx="6075">
                  <c:v>1.54504818943432</c:v>
                </c:pt>
                <c:pt idx="6076">
                  <c:v>1.5453174471293201</c:v>
                </c:pt>
                <c:pt idx="6077">
                  <c:v>1.5455867048243199</c:v>
                </c:pt>
                <c:pt idx="6078">
                  <c:v>1.54585596251932</c:v>
                </c:pt>
                <c:pt idx="6079">
                  <c:v>1.5461252202143201</c:v>
                </c:pt>
                <c:pt idx="6080">
                  <c:v>1.5463944779093199</c:v>
                </c:pt>
                <c:pt idx="6081">
                  <c:v>1.54666373560432</c:v>
                </c:pt>
                <c:pt idx="6082">
                  <c:v>1.5469329932993201</c:v>
                </c:pt>
                <c:pt idx="6083">
                  <c:v>1.54720225099433</c:v>
                </c:pt>
                <c:pt idx="6084">
                  <c:v>1.54747150868933</c:v>
                </c:pt>
                <c:pt idx="6085">
                  <c:v>1.5477407663843299</c:v>
                </c:pt>
                <c:pt idx="6086">
                  <c:v>1.54801002407933</c:v>
                </c:pt>
                <c:pt idx="6087">
                  <c:v>1.5482792817743301</c:v>
                </c:pt>
                <c:pt idx="6088">
                  <c:v>1.5485485394693299</c:v>
                </c:pt>
                <c:pt idx="6089">
                  <c:v>1.54881779716433</c:v>
                </c:pt>
                <c:pt idx="6090">
                  <c:v>1.5490870548593301</c:v>
                </c:pt>
                <c:pt idx="6091">
                  <c:v>1.5493563125543299</c:v>
                </c:pt>
                <c:pt idx="6092">
                  <c:v>1.54962557024933</c:v>
                </c:pt>
                <c:pt idx="6093">
                  <c:v>1.5498948279443301</c:v>
                </c:pt>
                <c:pt idx="6094">
                  <c:v>1.5501640856393299</c:v>
                </c:pt>
                <c:pt idx="6095">
                  <c:v>1.55043334333433</c:v>
                </c:pt>
                <c:pt idx="6096">
                  <c:v>1.5507026010293301</c:v>
                </c:pt>
                <c:pt idx="6097">
                  <c:v>1.55097185872433</c:v>
                </c:pt>
                <c:pt idx="6098">
                  <c:v>1.55124111641933</c:v>
                </c:pt>
                <c:pt idx="6099">
                  <c:v>1.5515103741143299</c:v>
                </c:pt>
                <c:pt idx="6100">
                  <c:v>1.55177963180933</c:v>
                </c:pt>
                <c:pt idx="6101">
                  <c:v>1.5520488895043301</c:v>
                </c:pt>
                <c:pt idx="6102">
                  <c:v>1.5523181471993299</c:v>
                </c:pt>
                <c:pt idx="6103">
                  <c:v>1.55258740489433</c:v>
                </c:pt>
                <c:pt idx="6104">
                  <c:v>1.5528566625893301</c:v>
                </c:pt>
                <c:pt idx="6105">
                  <c:v>1.5531259202843299</c:v>
                </c:pt>
                <c:pt idx="6106">
                  <c:v>1.55339517797933</c:v>
                </c:pt>
                <c:pt idx="6107">
                  <c:v>1.5536644356743301</c:v>
                </c:pt>
                <c:pt idx="6108">
                  <c:v>1.55393369336933</c:v>
                </c:pt>
                <c:pt idx="6109">
                  <c:v>1.55420295106433</c:v>
                </c:pt>
                <c:pt idx="6110">
                  <c:v>1.5544722087593299</c:v>
                </c:pt>
                <c:pt idx="6111">
                  <c:v>1.55474146645433</c:v>
                </c:pt>
                <c:pt idx="6112">
                  <c:v>1.5550107241493301</c:v>
                </c:pt>
                <c:pt idx="6113">
                  <c:v>1.5552799818443299</c:v>
                </c:pt>
                <c:pt idx="6114">
                  <c:v>1.55554923953933</c:v>
                </c:pt>
                <c:pt idx="6115">
                  <c:v>1.5558184972343301</c:v>
                </c:pt>
                <c:pt idx="6116">
                  <c:v>1.5560877549293299</c:v>
                </c:pt>
                <c:pt idx="6117">
                  <c:v>1.55635701262433</c:v>
                </c:pt>
                <c:pt idx="6118">
                  <c:v>1.5566262703193301</c:v>
                </c:pt>
                <c:pt idx="6119">
                  <c:v>1.5568955280143399</c:v>
                </c:pt>
                <c:pt idx="6120">
                  <c:v>1.55716478570934</c:v>
                </c:pt>
                <c:pt idx="6121">
                  <c:v>1.5574340434043401</c:v>
                </c:pt>
                <c:pt idx="6122">
                  <c:v>1.55770330109934</c:v>
                </c:pt>
                <c:pt idx="6123">
                  <c:v>1.55797255879434</c:v>
                </c:pt>
                <c:pt idx="6124">
                  <c:v>1.5582418164893399</c:v>
                </c:pt>
                <c:pt idx="6125">
                  <c:v>1.55851107418434</c:v>
                </c:pt>
                <c:pt idx="6126">
                  <c:v>1.5587803318793401</c:v>
                </c:pt>
                <c:pt idx="6127">
                  <c:v>1.5590495895743399</c:v>
                </c:pt>
                <c:pt idx="6128">
                  <c:v>1.55931884726934</c:v>
                </c:pt>
                <c:pt idx="6129">
                  <c:v>1.5595881049643401</c:v>
                </c:pt>
                <c:pt idx="6130">
                  <c:v>1.5598573626593399</c:v>
                </c:pt>
                <c:pt idx="6131">
                  <c:v>1.56012662035434</c:v>
                </c:pt>
                <c:pt idx="6132">
                  <c:v>1.5603958780493401</c:v>
                </c:pt>
                <c:pt idx="6133">
                  <c:v>1.56066513574434</c:v>
                </c:pt>
                <c:pt idx="6134">
                  <c:v>1.56093439343934</c:v>
                </c:pt>
                <c:pt idx="6135">
                  <c:v>1.5612036511343399</c:v>
                </c:pt>
                <c:pt idx="6136">
                  <c:v>1.56147290882934</c:v>
                </c:pt>
                <c:pt idx="6137">
                  <c:v>1.5617421665243401</c:v>
                </c:pt>
                <c:pt idx="6138">
                  <c:v>1.5620114242193399</c:v>
                </c:pt>
                <c:pt idx="6139">
                  <c:v>1.56228068191434</c:v>
                </c:pt>
                <c:pt idx="6140">
                  <c:v>1.5625499396093401</c:v>
                </c:pt>
                <c:pt idx="6141">
                  <c:v>1.5628191973043399</c:v>
                </c:pt>
                <c:pt idx="6142">
                  <c:v>1.56308845499934</c:v>
                </c:pt>
                <c:pt idx="6143">
                  <c:v>1.5633577126943401</c:v>
                </c:pt>
                <c:pt idx="6144">
                  <c:v>1.56362697038934</c:v>
                </c:pt>
                <c:pt idx="6145">
                  <c:v>1.56389622808434</c:v>
                </c:pt>
                <c:pt idx="6146">
                  <c:v>1.5641654857793399</c:v>
                </c:pt>
                <c:pt idx="6147">
                  <c:v>1.56443474347434</c:v>
                </c:pt>
                <c:pt idx="6148">
                  <c:v>1.5647040011693401</c:v>
                </c:pt>
                <c:pt idx="6149">
                  <c:v>1.5649732588643399</c:v>
                </c:pt>
                <c:pt idx="6150">
                  <c:v>1.56524251655934</c:v>
                </c:pt>
                <c:pt idx="6151">
                  <c:v>1.5655117742543401</c:v>
                </c:pt>
                <c:pt idx="6152">
                  <c:v>1.5657810319493399</c:v>
                </c:pt>
                <c:pt idx="6153">
                  <c:v>1.56605028964434</c:v>
                </c:pt>
                <c:pt idx="6154">
                  <c:v>1.5663195473393401</c:v>
                </c:pt>
                <c:pt idx="6155">
                  <c:v>1.5665888050343399</c:v>
                </c:pt>
                <c:pt idx="6156">
                  <c:v>1.56685806272935</c:v>
                </c:pt>
                <c:pt idx="6157">
                  <c:v>1.5671273204243501</c:v>
                </c:pt>
                <c:pt idx="6158">
                  <c:v>1.56739657811935</c:v>
                </c:pt>
                <c:pt idx="6159">
                  <c:v>1.56766583581435</c:v>
                </c:pt>
                <c:pt idx="6160">
                  <c:v>1.5679350935093499</c:v>
                </c:pt>
                <c:pt idx="6161">
                  <c:v>1.56820435120435</c:v>
                </c:pt>
                <c:pt idx="6162">
                  <c:v>1.5684736088993501</c:v>
                </c:pt>
                <c:pt idx="6163">
                  <c:v>1.5687428665943499</c:v>
                </c:pt>
                <c:pt idx="6164">
                  <c:v>1.56901212428935</c:v>
                </c:pt>
                <c:pt idx="6165">
                  <c:v>1.5692813819843501</c:v>
                </c:pt>
                <c:pt idx="6166">
                  <c:v>1.5695506396793499</c:v>
                </c:pt>
                <c:pt idx="6167">
                  <c:v>1.56981989737435</c:v>
                </c:pt>
                <c:pt idx="6168">
                  <c:v>1.5700891550693501</c:v>
                </c:pt>
                <c:pt idx="6169">
                  <c:v>1.57035841276435</c:v>
                </c:pt>
                <c:pt idx="6170">
                  <c:v>1.57062767045935</c:v>
                </c:pt>
                <c:pt idx="6171">
                  <c:v>1.5708969281543499</c:v>
                </c:pt>
                <c:pt idx="6172">
                  <c:v>1.57116618584935</c:v>
                </c:pt>
                <c:pt idx="6173">
                  <c:v>1.5714354435443501</c:v>
                </c:pt>
                <c:pt idx="6174">
                  <c:v>1.5717047012393499</c:v>
                </c:pt>
                <c:pt idx="6175">
                  <c:v>1.57197395893435</c:v>
                </c:pt>
                <c:pt idx="6176">
                  <c:v>1.5722432166293501</c:v>
                </c:pt>
                <c:pt idx="6177">
                  <c:v>1.5725124743243499</c:v>
                </c:pt>
                <c:pt idx="6178">
                  <c:v>1.57278173201935</c:v>
                </c:pt>
                <c:pt idx="6179">
                  <c:v>1.5730509897143501</c:v>
                </c:pt>
                <c:pt idx="6180">
                  <c:v>1.5733202474093499</c:v>
                </c:pt>
                <c:pt idx="6181">
                  <c:v>1.57358950510435</c:v>
                </c:pt>
                <c:pt idx="6182">
                  <c:v>1.5738587627993501</c:v>
                </c:pt>
                <c:pt idx="6183">
                  <c:v>1.57412802049435</c:v>
                </c:pt>
                <c:pt idx="6184">
                  <c:v>1.57439727818935</c:v>
                </c:pt>
                <c:pt idx="6185">
                  <c:v>1.5746665358843499</c:v>
                </c:pt>
                <c:pt idx="6186">
                  <c:v>1.57493579357935</c:v>
                </c:pt>
                <c:pt idx="6187">
                  <c:v>1.5752050512743501</c:v>
                </c:pt>
                <c:pt idx="6188">
                  <c:v>1.5754743089693499</c:v>
                </c:pt>
                <c:pt idx="6189">
                  <c:v>1.57574356666435</c:v>
                </c:pt>
                <c:pt idx="6190">
                  <c:v>1.5760128243593501</c:v>
                </c:pt>
                <c:pt idx="6191">
                  <c:v>1.5762820820543499</c:v>
                </c:pt>
                <c:pt idx="6192">
                  <c:v>1.57655133974935</c:v>
                </c:pt>
                <c:pt idx="6193">
                  <c:v>1.5768205974443501</c:v>
                </c:pt>
                <c:pt idx="6194">
                  <c:v>1.57708985513936</c:v>
                </c:pt>
                <c:pt idx="6195">
                  <c:v>1.57735911283436</c:v>
                </c:pt>
                <c:pt idx="6196">
                  <c:v>1.5776283705293599</c:v>
                </c:pt>
                <c:pt idx="6197">
                  <c:v>1.57789762822436</c:v>
                </c:pt>
                <c:pt idx="6198">
                  <c:v>1.5781668859193601</c:v>
                </c:pt>
                <c:pt idx="6199">
                  <c:v>1.5784361436143599</c:v>
                </c:pt>
                <c:pt idx="6200">
                  <c:v>1.57870540130936</c:v>
                </c:pt>
                <c:pt idx="6201">
                  <c:v>1.5789746590043601</c:v>
                </c:pt>
                <c:pt idx="6202">
                  <c:v>1.5792439166993599</c:v>
                </c:pt>
                <c:pt idx="6203">
                  <c:v>1.57951317439436</c:v>
                </c:pt>
                <c:pt idx="6204">
                  <c:v>1.5797824320893601</c:v>
                </c:pt>
                <c:pt idx="6205">
                  <c:v>1.5800516897843599</c:v>
                </c:pt>
                <c:pt idx="6206">
                  <c:v>1.58032094747936</c:v>
                </c:pt>
                <c:pt idx="6207">
                  <c:v>1.5805902051743601</c:v>
                </c:pt>
                <c:pt idx="6208">
                  <c:v>1.58085946286936</c:v>
                </c:pt>
                <c:pt idx="6209">
                  <c:v>1.58112872056436</c:v>
                </c:pt>
                <c:pt idx="6210">
                  <c:v>1.5813979782593599</c:v>
                </c:pt>
                <c:pt idx="6211">
                  <c:v>1.58166723595436</c:v>
                </c:pt>
                <c:pt idx="6212">
                  <c:v>1.5819364936493601</c:v>
                </c:pt>
                <c:pt idx="6213">
                  <c:v>1.5822057513443599</c:v>
                </c:pt>
                <c:pt idx="6214">
                  <c:v>1.58247500903936</c:v>
                </c:pt>
                <c:pt idx="6215">
                  <c:v>1.5827442667343601</c:v>
                </c:pt>
                <c:pt idx="6216">
                  <c:v>1.5830135244293599</c:v>
                </c:pt>
                <c:pt idx="6217">
                  <c:v>1.58328278212436</c:v>
                </c:pt>
                <c:pt idx="6218">
                  <c:v>1.5835520398193601</c:v>
                </c:pt>
                <c:pt idx="6219">
                  <c:v>1.58382129751436</c:v>
                </c:pt>
                <c:pt idx="6220">
                  <c:v>1.58409055520936</c:v>
                </c:pt>
                <c:pt idx="6221">
                  <c:v>1.5843598129043599</c:v>
                </c:pt>
                <c:pt idx="6222">
                  <c:v>1.58462907059936</c:v>
                </c:pt>
                <c:pt idx="6223">
                  <c:v>1.5848983282943601</c:v>
                </c:pt>
                <c:pt idx="6224">
                  <c:v>1.5851675859893599</c:v>
                </c:pt>
                <c:pt idx="6225">
                  <c:v>1.58543684368436</c:v>
                </c:pt>
                <c:pt idx="6226">
                  <c:v>1.5857061013793601</c:v>
                </c:pt>
                <c:pt idx="6227">
                  <c:v>1.5859753590743599</c:v>
                </c:pt>
                <c:pt idx="6228">
                  <c:v>1.58624461676936</c:v>
                </c:pt>
                <c:pt idx="6229">
                  <c:v>1.5865138744643601</c:v>
                </c:pt>
                <c:pt idx="6230">
                  <c:v>1.5867831321593699</c:v>
                </c:pt>
                <c:pt idx="6231">
                  <c:v>1.58705238985437</c:v>
                </c:pt>
                <c:pt idx="6232">
                  <c:v>1.5873216475493701</c:v>
                </c:pt>
                <c:pt idx="6233">
                  <c:v>1.58759090524437</c:v>
                </c:pt>
                <c:pt idx="6234">
                  <c:v>1.58786016293937</c:v>
                </c:pt>
                <c:pt idx="6235">
                  <c:v>1.5881294206343699</c:v>
                </c:pt>
                <c:pt idx="6236">
                  <c:v>1.58839867832937</c:v>
                </c:pt>
                <c:pt idx="6237">
                  <c:v>1.5886679360243701</c:v>
                </c:pt>
                <c:pt idx="6238">
                  <c:v>1.5889371937193699</c:v>
                </c:pt>
                <c:pt idx="6239">
                  <c:v>1.58920645141437</c:v>
                </c:pt>
                <c:pt idx="6240">
                  <c:v>1.5894757091093701</c:v>
                </c:pt>
                <c:pt idx="6241">
                  <c:v>1.5897449668043699</c:v>
                </c:pt>
                <c:pt idx="6242">
                  <c:v>1.59001422449937</c:v>
                </c:pt>
                <c:pt idx="6243">
                  <c:v>1.5902834821943701</c:v>
                </c:pt>
                <c:pt idx="6244">
                  <c:v>1.59055273988937</c:v>
                </c:pt>
                <c:pt idx="6245">
                  <c:v>1.59082199758437</c:v>
                </c:pt>
                <c:pt idx="6246">
                  <c:v>1.5910912552793699</c:v>
                </c:pt>
                <c:pt idx="6247">
                  <c:v>1.59136051297437</c:v>
                </c:pt>
                <c:pt idx="6248">
                  <c:v>1.5916297706693701</c:v>
                </c:pt>
                <c:pt idx="6249">
                  <c:v>1.5918990283643699</c:v>
                </c:pt>
                <c:pt idx="6250">
                  <c:v>1.5921153961550001</c:v>
                </c:pt>
                <c:pt idx="6251">
                  <c:v>1.5923000300029999</c:v>
                </c:pt>
                <c:pt idx="6252">
                  <c:v>1.592484663851</c:v>
                </c:pt>
                <c:pt idx="6253">
                  <c:v>1.592669297699</c:v>
                </c:pt>
                <c:pt idx="6254">
                  <c:v>1.5928539315470001</c:v>
                </c:pt>
                <c:pt idx="6255">
                  <c:v>1.5930385653950001</c:v>
                </c:pt>
                <c:pt idx="6256">
                  <c:v>1.5932231992429999</c:v>
                </c:pt>
                <c:pt idx="6257">
                  <c:v>1.593407833091</c:v>
                </c:pt>
                <c:pt idx="6258">
                  <c:v>1.593592466939</c:v>
                </c:pt>
                <c:pt idx="6259">
                  <c:v>1.5937771007870001</c:v>
                </c:pt>
                <c:pt idx="6260">
                  <c:v>1.5939617346349999</c:v>
                </c:pt>
                <c:pt idx="6261">
                  <c:v>1.594146368483</c:v>
                </c:pt>
                <c:pt idx="6262">
                  <c:v>1.594331002331</c:v>
                </c:pt>
                <c:pt idx="6263">
                  <c:v>1.5945156361790001</c:v>
                </c:pt>
                <c:pt idx="6264">
                  <c:v>1.5947002700270001</c:v>
                </c:pt>
                <c:pt idx="6265">
                  <c:v>1.5948849038749999</c:v>
                </c:pt>
                <c:pt idx="6266">
                  <c:v>1.595069537723</c:v>
                </c:pt>
                <c:pt idx="6267">
                  <c:v>1.595254171571</c:v>
                </c:pt>
                <c:pt idx="6268">
                  <c:v>1.5954388054190001</c:v>
                </c:pt>
                <c:pt idx="6269">
                  <c:v>1.5956234392669999</c:v>
                </c:pt>
                <c:pt idx="6270">
                  <c:v>1.5958080731149999</c:v>
                </c:pt>
                <c:pt idx="6271">
                  <c:v>1.595992706963</c:v>
                </c:pt>
                <c:pt idx="6272">
                  <c:v>1.596177340811</c:v>
                </c:pt>
                <c:pt idx="6273">
                  <c:v>1.5963619746590001</c:v>
                </c:pt>
                <c:pt idx="6274">
                  <c:v>1.5965466085069999</c:v>
                </c:pt>
                <c:pt idx="6275">
                  <c:v>1.596731242355</c:v>
                </c:pt>
                <c:pt idx="6276">
                  <c:v>1.596915876203</c:v>
                </c:pt>
                <c:pt idx="6277">
                  <c:v>1.5971005100510001</c:v>
                </c:pt>
                <c:pt idx="6278">
                  <c:v>1.5972851438989999</c:v>
                </c:pt>
                <c:pt idx="6279">
                  <c:v>1.5974697777469999</c:v>
                </c:pt>
                <c:pt idx="6280">
                  <c:v>1.597654411595</c:v>
                </c:pt>
                <c:pt idx="6281">
                  <c:v>1.597839045443</c:v>
                </c:pt>
                <c:pt idx="6282">
                  <c:v>1.5980236792910001</c:v>
                </c:pt>
                <c:pt idx="6283">
                  <c:v>1.5982083131389999</c:v>
                </c:pt>
                <c:pt idx="6284">
                  <c:v>1.598392946987</c:v>
                </c:pt>
                <c:pt idx="6285">
                  <c:v>1.598577580835</c:v>
                </c:pt>
                <c:pt idx="6286">
                  <c:v>1.5987622146830001</c:v>
                </c:pt>
                <c:pt idx="6287">
                  <c:v>1.5989468485310001</c:v>
                </c:pt>
                <c:pt idx="6288">
                  <c:v>1.5991314823789999</c:v>
                </c:pt>
                <c:pt idx="6289">
                  <c:v>1.599316116227</c:v>
                </c:pt>
                <c:pt idx="6290">
                  <c:v>1.599500750075</c:v>
                </c:pt>
                <c:pt idx="6291">
                  <c:v>1.5996853839230001</c:v>
                </c:pt>
                <c:pt idx="6292">
                  <c:v>1.5998700177709999</c:v>
                </c:pt>
                <c:pt idx="6293">
                  <c:v>1.600054651619</c:v>
                </c:pt>
                <c:pt idx="6294">
                  <c:v>1.600239285467</c:v>
                </c:pt>
                <c:pt idx="6295">
                  <c:v>1.6004239193150001</c:v>
                </c:pt>
                <c:pt idx="6296">
                  <c:v>1.6006085531630001</c:v>
                </c:pt>
                <c:pt idx="6297">
                  <c:v>1.6007931870109999</c:v>
                </c:pt>
                <c:pt idx="6298">
                  <c:v>1.600977820859</c:v>
                </c:pt>
                <c:pt idx="6299">
                  <c:v>1.601162454707</c:v>
                </c:pt>
                <c:pt idx="6300">
                  <c:v>1.6013470885550001</c:v>
                </c:pt>
                <c:pt idx="6301">
                  <c:v>1.6015317224029999</c:v>
                </c:pt>
                <c:pt idx="6302">
                  <c:v>1.6017163562510099</c:v>
                </c:pt>
                <c:pt idx="6303">
                  <c:v>1.601900990099</c:v>
                </c:pt>
                <c:pt idx="6304">
                  <c:v>1.60208562394701</c:v>
                </c:pt>
                <c:pt idx="6305">
                  <c:v>1.6022702577950101</c:v>
                </c:pt>
                <c:pt idx="6306">
                  <c:v>1.6024548916430099</c:v>
                </c:pt>
                <c:pt idx="6307">
                  <c:v>1.60263952549101</c:v>
                </c:pt>
                <c:pt idx="6308">
                  <c:v>1.60282415933901</c:v>
                </c:pt>
                <c:pt idx="6309">
                  <c:v>1.6030087931870101</c:v>
                </c:pt>
                <c:pt idx="6310">
                  <c:v>1.6031934270350101</c:v>
                </c:pt>
                <c:pt idx="6311">
                  <c:v>1.6033780608830099</c:v>
                </c:pt>
                <c:pt idx="6312">
                  <c:v>1.60356269473101</c:v>
                </c:pt>
                <c:pt idx="6313">
                  <c:v>1.60374732857901</c:v>
                </c:pt>
                <c:pt idx="6314">
                  <c:v>1.6039319624270101</c:v>
                </c:pt>
                <c:pt idx="6315">
                  <c:v>1.6041165962750099</c:v>
                </c:pt>
                <c:pt idx="6316">
                  <c:v>1.60430123012301</c:v>
                </c:pt>
                <c:pt idx="6317">
                  <c:v>1.60448586397101</c:v>
                </c:pt>
                <c:pt idx="6318">
                  <c:v>1.6046704978190101</c:v>
                </c:pt>
                <c:pt idx="6319">
                  <c:v>1.6048551316670101</c:v>
                </c:pt>
                <c:pt idx="6320">
                  <c:v>1.6050397655150099</c:v>
                </c:pt>
                <c:pt idx="6321">
                  <c:v>1.60522439936301</c:v>
                </c:pt>
                <c:pt idx="6322">
                  <c:v>1.60540903321101</c:v>
                </c:pt>
                <c:pt idx="6323">
                  <c:v>1.6055936670590101</c:v>
                </c:pt>
                <c:pt idx="6324">
                  <c:v>1.6057783009070099</c:v>
                </c:pt>
                <c:pt idx="6325">
                  <c:v>1.60596293475501</c:v>
                </c:pt>
                <c:pt idx="6326">
                  <c:v>1.60614756860301</c:v>
                </c:pt>
                <c:pt idx="6327">
                  <c:v>1.60633220245101</c:v>
                </c:pt>
                <c:pt idx="6328">
                  <c:v>1.6065168362990101</c:v>
                </c:pt>
                <c:pt idx="6329">
                  <c:v>1.6067014701470099</c:v>
                </c:pt>
                <c:pt idx="6330">
                  <c:v>1.60688610399501</c:v>
                </c:pt>
                <c:pt idx="6331">
                  <c:v>1.60707073784301</c:v>
                </c:pt>
                <c:pt idx="6332">
                  <c:v>1.6072553716910101</c:v>
                </c:pt>
                <c:pt idx="6333">
                  <c:v>1.6074400055390099</c:v>
                </c:pt>
                <c:pt idx="6334">
                  <c:v>1.6076246393870099</c:v>
                </c:pt>
                <c:pt idx="6335">
                  <c:v>1.60780927323501</c:v>
                </c:pt>
                <c:pt idx="6336">
                  <c:v>1.60799390708301</c:v>
                </c:pt>
                <c:pt idx="6337">
                  <c:v>1.6081785409310101</c:v>
                </c:pt>
                <c:pt idx="6338">
                  <c:v>1.6083631747790099</c:v>
                </c:pt>
                <c:pt idx="6339">
                  <c:v>1.60854780862701</c:v>
                </c:pt>
                <c:pt idx="6340">
                  <c:v>1.60873244247501</c:v>
                </c:pt>
                <c:pt idx="6341">
                  <c:v>1.6089170763230101</c:v>
                </c:pt>
                <c:pt idx="6342">
                  <c:v>1.6091017101710099</c:v>
                </c:pt>
                <c:pt idx="6343">
                  <c:v>1.6092863440190099</c:v>
                </c:pt>
                <c:pt idx="6344">
                  <c:v>1.60947097786701</c:v>
                </c:pt>
                <c:pt idx="6345">
                  <c:v>1.60965561171501</c:v>
                </c:pt>
                <c:pt idx="6346">
                  <c:v>1.6098402455630101</c:v>
                </c:pt>
                <c:pt idx="6347">
                  <c:v>1.6100248794110099</c:v>
                </c:pt>
                <c:pt idx="6348">
                  <c:v>1.61020951325901</c:v>
                </c:pt>
                <c:pt idx="6349">
                  <c:v>1.61039414710701</c:v>
                </c:pt>
                <c:pt idx="6350">
                  <c:v>1.6105787809550101</c:v>
                </c:pt>
                <c:pt idx="6351">
                  <c:v>1.6107634148030101</c:v>
                </c:pt>
                <c:pt idx="6352">
                  <c:v>1.6109480486510099</c:v>
                </c:pt>
                <c:pt idx="6353">
                  <c:v>1.61113268249901</c:v>
                </c:pt>
                <c:pt idx="6354">
                  <c:v>1.61131731634701</c:v>
                </c:pt>
                <c:pt idx="6355">
                  <c:v>1.6115019501950101</c:v>
                </c:pt>
                <c:pt idx="6356">
                  <c:v>1.6116865840430099</c:v>
                </c:pt>
                <c:pt idx="6357">
                  <c:v>1.6118712178910199</c:v>
                </c:pt>
                <c:pt idx="6358">
                  <c:v>1.61205585173902</c:v>
                </c:pt>
                <c:pt idx="6359">
                  <c:v>1.61224048558702</c:v>
                </c:pt>
                <c:pt idx="6360">
                  <c:v>1.6124251194350201</c:v>
                </c:pt>
                <c:pt idx="6361">
                  <c:v>1.6126097532830199</c:v>
                </c:pt>
                <c:pt idx="6362">
                  <c:v>1.61279438713102</c:v>
                </c:pt>
                <c:pt idx="6363">
                  <c:v>1.61297902097902</c:v>
                </c:pt>
                <c:pt idx="6364">
                  <c:v>1.6131636548270201</c:v>
                </c:pt>
                <c:pt idx="6365">
                  <c:v>1.6133482886750199</c:v>
                </c:pt>
                <c:pt idx="6366">
                  <c:v>1.6135329225230199</c:v>
                </c:pt>
                <c:pt idx="6367">
                  <c:v>1.61371755637102</c:v>
                </c:pt>
                <c:pt idx="6368">
                  <c:v>1.61390219021902</c:v>
                </c:pt>
                <c:pt idx="6369">
                  <c:v>1.6140868240670201</c:v>
                </c:pt>
                <c:pt idx="6370">
                  <c:v>1.6142714579150199</c:v>
                </c:pt>
                <c:pt idx="6371">
                  <c:v>1.61445609176302</c:v>
                </c:pt>
                <c:pt idx="6372">
                  <c:v>1.61464072561102</c:v>
                </c:pt>
                <c:pt idx="6373">
                  <c:v>1.6148253594590201</c:v>
                </c:pt>
                <c:pt idx="6374">
                  <c:v>1.6150099933070201</c:v>
                </c:pt>
                <c:pt idx="6375">
                  <c:v>1.6151946271550199</c:v>
                </c:pt>
                <c:pt idx="6376">
                  <c:v>1.61537926100302</c:v>
                </c:pt>
                <c:pt idx="6377">
                  <c:v>1.61556389485102</c:v>
                </c:pt>
                <c:pt idx="6378">
                  <c:v>1.6157485286990201</c:v>
                </c:pt>
                <c:pt idx="6379">
                  <c:v>1.6159331625470199</c:v>
                </c:pt>
                <c:pt idx="6380">
                  <c:v>1.61611779639502</c:v>
                </c:pt>
                <c:pt idx="6381">
                  <c:v>1.61630243024302</c:v>
                </c:pt>
                <c:pt idx="6382">
                  <c:v>1.6164870640910201</c:v>
                </c:pt>
                <c:pt idx="6383">
                  <c:v>1.6166716979390201</c:v>
                </c:pt>
                <c:pt idx="6384">
                  <c:v>1.6168563317870199</c:v>
                </c:pt>
                <c:pt idx="6385">
                  <c:v>1.61704096563502</c:v>
                </c:pt>
                <c:pt idx="6386">
                  <c:v>1.61722559948302</c:v>
                </c:pt>
                <c:pt idx="6387">
                  <c:v>1.6174102333310201</c:v>
                </c:pt>
                <c:pt idx="6388">
                  <c:v>1.6175948671790199</c:v>
                </c:pt>
                <c:pt idx="6389">
                  <c:v>1.61777950102702</c:v>
                </c:pt>
                <c:pt idx="6390">
                  <c:v>1.61796413487502</c:v>
                </c:pt>
                <c:pt idx="6391">
                  <c:v>1.61814876872302</c:v>
                </c:pt>
                <c:pt idx="6392">
                  <c:v>1.6183334025710201</c:v>
                </c:pt>
                <c:pt idx="6393">
                  <c:v>1.6185180364190199</c:v>
                </c:pt>
                <c:pt idx="6394">
                  <c:v>1.61870267026702</c:v>
                </c:pt>
                <c:pt idx="6395">
                  <c:v>1.61888730411502</c:v>
                </c:pt>
                <c:pt idx="6396">
                  <c:v>1.6190719379630201</c:v>
                </c:pt>
                <c:pt idx="6397">
                  <c:v>1.6192565718110199</c:v>
                </c:pt>
                <c:pt idx="6398">
                  <c:v>1.6194412056590199</c:v>
                </c:pt>
                <c:pt idx="6399">
                  <c:v>1.61962583950702</c:v>
                </c:pt>
                <c:pt idx="6400">
                  <c:v>1.61981047335502</c:v>
                </c:pt>
                <c:pt idx="6401">
                  <c:v>1.6199951072030201</c:v>
                </c:pt>
                <c:pt idx="6402">
                  <c:v>1.6201797410510199</c:v>
                </c:pt>
                <c:pt idx="6403">
                  <c:v>1.62036437489902</c:v>
                </c:pt>
                <c:pt idx="6404">
                  <c:v>1.62054900874702</c:v>
                </c:pt>
                <c:pt idx="6405">
                  <c:v>1.6207336425950201</c:v>
                </c:pt>
                <c:pt idx="6406">
                  <c:v>1.6209182764430199</c:v>
                </c:pt>
                <c:pt idx="6407">
                  <c:v>1.6211029102910199</c:v>
                </c:pt>
                <c:pt idx="6408">
                  <c:v>1.62128754413902</c:v>
                </c:pt>
                <c:pt idx="6409">
                  <c:v>1.62147217798702</c:v>
                </c:pt>
                <c:pt idx="6410">
                  <c:v>1.6216568118350201</c:v>
                </c:pt>
                <c:pt idx="6411">
                  <c:v>1.6218414456830299</c:v>
                </c:pt>
                <c:pt idx="6412">
                  <c:v>1.62202607953103</c:v>
                </c:pt>
                <c:pt idx="6413">
                  <c:v>1.62221071337903</c:v>
                </c:pt>
                <c:pt idx="6414">
                  <c:v>1.62239534722703</c:v>
                </c:pt>
                <c:pt idx="6415">
                  <c:v>1.6225799810750301</c:v>
                </c:pt>
                <c:pt idx="6416">
                  <c:v>1.6227646149230299</c:v>
                </c:pt>
                <c:pt idx="6417">
                  <c:v>1.62294924877103</c:v>
                </c:pt>
                <c:pt idx="6418">
                  <c:v>1.62313388261903</c:v>
                </c:pt>
                <c:pt idx="6419">
                  <c:v>1.6233185164670301</c:v>
                </c:pt>
                <c:pt idx="6420">
                  <c:v>1.6235031503150299</c:v>
                </c:pt>
                <c:pt idx="6421">
                  <c:v>1.6236877841630299</c:v>
                </c:pt>
                <c:pt idx="6422">
                  <c:v>1.62387241801103</c:v>
                </c:pt>
                <c:pt idx="6423">
                  <c:v>1.62405705185903</c:v>
                </c:pt>
                <c:pt idx="6424">
                  <c:v>1.6242416857070301</c:v>
                </c:pt>
                <c:pt idx="6425">
                  <c:v>1.6244263195550299</c:v>
                </c:pt>
                <c:pt idx="6426">
                  <c:v>1.62461095340303</c:v>
                </c:pt>
                <c:pt idx="6427">
                  <c:v>1.62479558725103</c:v>
                </c:pt>
                <c:pt idx="6428">
                  <c:v>1.6249802210990301</c:v>
                </c:pt>
                <c:pt idx="6429">
                  <c:v>1.6251648549470299</c:v>
                </c:pt>
                <c:pt idx="6430">
                  <c:v>1.6253494887950299</c:v>
                </c:pt>
                <c:pt idx="6431">
                  <c:v>1.62553412264303</c:v>
                </c:pt>
                <c:pt idx="6432">
                  <c:v>1.62571875649103</c:v>
                </c:pt>
                <c:pt idx="6433">
                  <c:v>1.6259033903390301</c:v>
                </c:pt>
                <c:pt idx="6434">
                  <c:v>1.6260880241870299</c:v>
                </c:pt>
                <c:pt idx="6435">
                  <c:v>1.62627265803503</c:v>
                </c:pt>
                <c:pt idx="6436">
                  <c:v>1.62645729188303</c:v>
                </c:pt>
                <c:pt idx="6437">
                  <c:v>1.6266419257310301</c:v>
                </c:pt>
                <c:pt idx="6438">
                  <c:v>1.6268265595790301</c:v>
                </c:pt>
                <c:pt idx="6439">
                  <c:v>1.6270111934270299</c:v>
                </c:pt>
                <c:pt idx="6440">
                  <c:v>1.62719582727503</c:v>
                </c:pt>
                <c:pt idx="6441">
                  <c:v>1.62738046112303</c:v>
                </c:pt>
                <c:pt idx="6442">
                  <c:v>1.6275650949710301</c:v>
                </c:pt>
                <c:pt idx="6443">
                  <c:v>1.6277497288190299</c:v>
                </c:pt>
                <c:pt idx="6444">
                  <c:v>1.62793436266703</c:v>
                </c:pt>
                <c:pt idx="6445">
                  <c:v>1.62811899651503</c:v>
                </c:pt>
                <c:pt idx="6446">
                  <c:v>1.6283036303630301</c:v>
                </c:pt>
                <c:pt idx="6447">
                  <c:v>1.6284882642110301</c:v>
                </c:pt>
                <c:pt idx="6448">
                  <c:v>1.6286728980590299</c:v>
                </c:pt>
                <c:pt idx="6449">
                  <c:v>1.62885753190703</c:v>
                </c:pt>
                <c:pt idx="6450">
                  <c:v>1.62904216575503</c:v>
                </c:pt>
                <c:pt idx="6451">
                  <c:v>1.6292267996030301</c:v>
                </c:pt>
                <c:pt idx="6452">
                  <c:v>1.6294114334510299</c:v>
                </c:pt>
                <c:pt idx="6453">
                  <c:v>1.6295960672990299</c:v>
                </c:pt>
                <c:pt idx="6454">
                  <c:v>1.62978070114703</c:v>
                </c:pt>
                <c:pt idx="6455">
                  <c:v>1.62996533499503</c:v>
                </c:pt>
                <c:pt idx="6456">
                  <c:v>1.6301499688430301</c:v>
                </c:pt>
                <c:pt idx="6457">
                  <c:v>1.6303346026910299</c:v>
                </c:pt>
                <c:pt idx="6458">
                  <c:v>1.63051923653903</c:v>
                </c:pt>
                <c:pt idx="6459">
                  <c:v>1.63070387038703</c:v>
                </c:pt>
                <c:pt idx="6460">
                  <c:v>1.6308885042350301</c:v>
                </c:pt>
                <c:pt idx="6461">
                  <c:v>1.6310731380830299</c:v>
                </c:pt>
                <c:pt idx="6462">
                  <c:v>1.6312577719310299</c:v>
                </c:pt>
                <c:pt idx="6463">
                  <c:v>1.63144240577903</c:v>
                </c:pt>
                <c:pt idx="6464">
                  <c:v>1.63162703962703</c:v>
                </c:pt>
                <c:pt idx="6465">
                  <c:v>1.6318116734750301</c:v>
                </c:pt>
                <c:pt idx="6466">
                  <c:v>1.6319963073230399</c:v>
                </c:pt>
                <c:pt idx="6467">
                  <c:v>1.63218094117104</c:v>
                </c:pt>
                <c:pt idx="6468">
                  <c:v>1.63236557501904</c:v>
                </c:pt>
                <c:pt idx="6469">
                  <c:v>1.6325502088670401</c:v>
                </c:pt>
                <c:pt idx="6470">
                  <c:v>1.6327348427150401</c:v>
                </c:pt>
                <c:pt idx="6471">
                  <c:v>1.6329194765630399</c:v>
                </c:pt>
                <c:pt idx="6472">
                  <c:v>1.63310411041104</c:v>
                </c:pt>
                <c:pt idx="6473">
                  <c:v>1.63328874425904</c:v>
                </c:pt>
                <c:pt idx="6474">
                  <c:v>1.6334733781070401</c:v>
                </c:pt>
                <c:pt idx="6475">
                  <c:v>1.6336580119550399</c:v>
                </c:pt>
                <c:pt idx="6476">
                  <c:v>1.63384264580304</c:v>
                </c:pt>
                <c:pt idx="6477">
                  <c:v>1.63402727965104</c:v>
                </c:pt>
                <c:pt idx="6478">
                  <c:v>1.63421191349904</c:v>
                </c:pt>
                <c:pt idx="6479">
                  <c:v>1.6343965473470401</c:v>
                </c:pt>
                <c:pt idx="6480">
                  <c:v>1.6345811811950399</c:v>
                </c:pt>
                <c:pt idx="6481">
                  <c:v>1.63476581504304</c:v>
                </c:pt>
                <c:pt idx="6482">
                  <c:v>1.63495044889104</c:v>
                </c:pt>
                <c:pt idx="6483">
                  <c:v>1.6351350827390401</c:v>
                </c:pt>
                <c:pt idx="6484">
                  <c:v>1.6353197165870399</c:v>
                </c:pt>
                <c:pt idx="6485">
                  <c:v>1.6355043504350399</c:v>
                </c:pt>
                <c:pt idx="6486">
                  <c:v>1.63568898428304</c:v>
                </c:pt>
                <c:pt idx="6487">
                  <c:v>1.63587361813104</c:v>
                </c:pt>
                <c:pt idx="6488">
                  <c:v>1.6360582519790401</c:v>
                </c:pt>
                <c:pt idx="6489">
                  <c:v>1.6362428858270399</c:v>
                </c:pt>
                <c:pt idx="6490">
                  <c:v>1.63642751967504</c:v>
                </c:pt>
                <c:pt idx="6491">
                  <c:v>1.63661215352304</c:v>
                </c:pt>
                <c:pt idx="6492">
                  <c:v>1.6367967873710401</c:v>
                </c:pt>
                <c:pt idx="6493">
                  <c:v>1.6369814212190399</c:v>
                </c:pt>
                <c:pt idx="6494">
                  <c:v>1.6371660550670399</c:v>
                </c:pt>
                <c:pt idx="6495">
                  <c:v>1.63735068891504</c:v>
                </c:pt>
                <c:pt idx="6496">
                  <c:v>1.63753532276304</c:v>
                </c:pt>
                <c:pt idx="6497">
                  <c:v>1.6377199566110401</c:v>
                </c:pt>
                <c:pt idx="6498">
                  <c:v>1.6379045904590399</c:v>
                </c:pt>
                <c:pt idx="6499">
                  <c:v>1.63808922430704</c:v>
                </c:pt>
                <c:pt idx="6500">
                  <c:v>1.63827385815504</c:v>
                </c:pt>
                <c:pt idx="6501">
                  <c:v>1.6384584920030401</c:v>
                </c:pt>
                <c:pt idx="6502">
                  <c:v>1.6386431258510401</c:v>
                </c:pt>
                <c:pt idx="6503">
                  <c:v>1.6388277596990399</c:v>
                </c:pt>
                <c:pt idx="6504">
                  <c:v>1.63901239354704</c:v>
                </c:pt>
                <c:pt idx="6505">
                  <c:v>1.63919702739504</c:v>
                </c:pt>
                <c:pt idx="6506">
                  <c:v>1.6393816612430401</c:v>
                </c:pt>
                <c:pt idx="6507">
                  <c:v>1.6395662950910399</c:v>
                </c:pt>
                <c:pt idx="6508">
                  <c:v>1.63975092893904</c:v>
                </c:pt>
                <c:pt idx="6509">
                  <c:v>1.63993556278704</c:v>
                </c:pt>
                <c:pt idx="6510">
                  <c:v>1.6400425696415699</c:v>
                </c:pt>
                <c:pt idx="6511">
                  <c:v>1.64010796079607</c:v>
                </c:pt>
                <c:pt idx="6512">
                  <c:v>1.6401733519505699</c:v>
                </c:pt>
                <c:pt idx="6513">
                  <c:v>1.64023874310507</c:v>
                </c:pt>
                <c:pt idx="6514">
                  <c:v>1.6403041342595699</c:v>
                </c:pt>
                <c:pt idx="6515">
                  <c:v>1.64036952541407</c:v>
                </c:pt>
                <c:pt idx="6516">
                  <c:v>1.6404349165685701</c:v>
                </c:pt>
                <c:pt idx="6517">
                  <c:v>1.64050030772308</c:v>
                </c:pt>
                <c:pt idx="6518">
                  <c:v>1.6405656988775701</c:v>
                </c:pt>
                <c:pt idx="6519">
                  <c:v>1.64063109003208</c:v>
                </c:pt>
                <c:pt idx="6520">
                  <c:v>1.6406964811865801</c:v>
                </c:pt>
                <c:pt idx="6521">
                  <c:v>1.64076187234108</c:v>
                </c:pt>
                <c:pt idx="6522">
                  <c:v>1.6408272634955801</c:v>
                </c:pt>
                <c:pt idx="6523">
                  <c:v>1.6408926546500799</c:v>
                </c:pt>
                <c:pt idx="6524">
                  <c:v>1.64095804580458</c:v>
                </c:pt>
                <c:pt idx="6525">
                  <c:v>1.6410234369590799</c:v>
                </c:pt>
                <c:pt idx="6526">
                  <c:v>1.64108882811358</c:v>
                </c:pt>
                <c:pt idx="6527">
                  <c:v>1.6411542192680799</c:v>
                </c:pt>
                <c:pt idx="6528">
                  <c:v>1.64121961042258</c:v>
                </c:pt>
                <c:pt idx="6529">
                  <c:v>1.6412850015770799</c:v>
                </c:pt>
                <c:pt idx="6530">
                  <c:v>1.64135039273158</c:v>
                </c:pt>
                <c:pt idx="6531">
                  <c:v>1.6414157838860799</c:v>
                </c:pt>
                <c:pt idx="6532">
                  <c:v>1.64148117504058</c:v>
                </c:pt>
                <c:pt idx="6533">
                  <c:v>1.6415465661950801</c:v>
                </c:pt>
                <c:pt idx="6534">
                  <c:v>1.64161195734958</c:v>
                </c:pt>
                <c:pt idx="6535">
                  <c:v>1.6416773485040801</c:v>
                </c:pt>
                <c:pt idx="6536">
                  <c:v>1.64174273965858</c:v>
                </c:pt>
                <c:pt idx="6537">
                  <c:v>1.6418081308130801</c:v>
                </c:pt>
                <c:pt idx="6538">
                  <c:v>1.64187352196758</c:v>
                </c:pt>
                <c:pt idx="6539">
                  <c:v>1.6419389131220801</c:v>
                </c:pt>
                <c:pt idx="6540">
                  <c:v>1.64200430427658</c:v>
                </c:pt>
                <c:pt idx="6541">
                  <c:v>1.6420696954310801</c:v>
                </c:pt>
                <c:pt idx="6542">
                  <c:v>1.6421350865855799</c:v>
                </c:pt>
                <c:pt idx="6543">
                  <c:v>1.64220047774008</c:v>
                </c:pt>
                <c:pt idx="6544">
                  <c:v>1.6422658688945799</c:v>
                </c:pt>
                <c:pt idx="6545">
                  <c:v>1.64233126004908</c:v>
                </c:pt>
                <c:pt idx="6546">
                  <c:v>1.6423966512035799</c:v>
                </c:pt>
                <c:pt idx="6547">
                  <c:v>1.64246204235808</c:v>
                </c:pt>
                <c:pt idx="6548">
                  <c:v>1.6425274335125799</c:v>
                </c:pt>
                <c:pt idx="6549">
                  <c:v>1.64259282466708</c:v>
                </c:pt>
                <c:pt idx="6550">
                  <c:v>1.6426582158215799</c:v>
                </c:pt>
                <c:pt idx="6551">
                  <c:v>1.64272360697608</c:v>
                </c:pt>
                <c:pt idx="6552">
                  <c:v>1.6427889981305801</c:v>
                </c:pt>
                <c:pt idx="6553">
                  <c:v>1.64285438928508</c:v>
                </c:pt>
                <c:pt idx="6554">
                  <c:v>1.6429197804395801</c:v>
                </c:pt>
                <c:pt idx="6555">
                  <c:v>1.64298517159408</c:v>
                </c:pt>
                <c:pt idx="6556">
                  <c:v>1.6430505627485801</c:v>
                </c:pt>
                <c:pt idx="6557">
                  <c:v>1.64311595390308</c:v>
                </c:pt>
                <c:pt idx="6558">
                  <c:v>1.6431813450575801</c:v>
                </c:pt>
                <c:pt idx="6559">
                  <c:v>1.64324673621208</c:v>
                </c:pt>
                <c:pt idx="6560">
                  <c:v>1.6433121273665801</c:v>
                </c:pt>
                <c:pt idx="6561">
                  <c:v>1.6433775185210799</c:v>
                </c:pt>
                <c:pt idx="6562">
                  <c:v>1.64344290967558</c:v>
                </c:pt>
                <c:pt idx="6563">
                  <c:v>1.6435083008300799</c:v>
                </c:pt>
                <c:pt idx="6564">
                  <c:v>1.64357369198458</c:v>
                </c:pt>
                <c:pt idx="6565">
                  <c:v>1.6436390831390799</c:v>
                </c:pt>
                <c:pt idx="6566">
                  <c:v>1.64370447429358</c:v>
                </c:pt>
                <c:pt idx="6567">
                  <c:v>1.6437698654480799</c:v>
                </c:pt>
                <c:pt idx="6568">
                  <c:v>1.64383525660258</c:v>
                </c:pt>
                <c:pt idx="6569">
                  <c:v>1.6439006477570799</c:v>
                </c:pt>
                <c:pt idx="6570">
                  <c:v>1.64396603891158</c:v>
                </c:pt>
                <c:pt idx="6571">
                  <c:v>1.6440314300660801</c:v>
                </c:pt>
                <c:pt idx="6572">
                  <c:v>1.64409682122058</c:v>
                </c:pt>
                <c:pt idx="6573">
                  <c:v>1.6441622123750801</c:v>
                </c:pt>
                <c:pt idx="6574">
                  <c:v>1.64422760352958</c:v>
                </c:pt>
                <c:pt idx="6575">
                  <c:v>1.6442929946840801</c:v>
                </c:pt>
                <c:pt idx="6576">
                  <c:v>1.64435838583858</c:v>
                </c:pt>
                <c:pt idx="6577">
                  <c:v>1.6444237769930801</c:v>
                </c:pt>
                <c:pt idx="6578">
                  <c:v>1.6444891681475799</c:v>
                </c:pt>
                <c:pt idx="6579">
                  <c:v>1.6445545593020801</c:v>
                </c:pt>
                <c:pt idx="6580">
                  <c:v>1.6446199504565799</c:v>
                </c:pt>
                <c:pt idx="6581">
                  <c:v>1.64468534161108</c:v>
                </c:pt>
                <c:pt idx="6582">
                  <c:v>1.6447507327655799</c:v>
                </c:pt>
                <c:pt idx="6583">
                  <c:v>1.64481612392008</c:v>
                </c:pt>
                <c:pt idx="6584">
                  <c:v>1.6448815150745799</c:v>
                </c:pt>
                <c:pt idx="6585">
                  <c:v>1.64494690622908</c:v>
                </c:pt>
                <c:pt idx="6586">
                  <c:v>1.6450122973835799</c:v>
                </c:pt>
                <c:pt idx="6587">
                  <c:v>1.64507768853808</c:v>
                </c:pt>
                <c:pt idx="6588">
                  <c:v>1.6451430796925799</c:v>
                </c:pt>
                <c:pt idx="6589">
                  <c:v>1.64520847084708</c:v>
                </c:pt>
                <c:pt idx="6590">
                  <c:v>1.6452738620015801</c:v>
                </c:pt>
                <c:pt idx="6591">
                  <c:v>1.64533925315608</c:v>
                </c:pt>
                <c:pt idx="6592">
                  <c:v>1.6454046443105801</c:v>
                </c:pt>
                <c:pt idx="6593">
                  <c:v>1.64547003546508</c:v>
                </c:pt>
                <c:pt idx="6594">
                  <c:v>1.6455354266195801</c:v>
                </c:pt>
                <c:pt idx="6595">
                  <c:v>1.64560081777408</c:v>
                </c:pt>
                <c:pt idx="6596">
                  <c:v>1.6456662089285801</c:v>
                </c:pt>
                <c:pt idx="6597">
                  <c:v>1.6457316000830799</c:v>
                </c:pt>
                <c:pt idx="6598">
                  <c:v>1.6457969912375801</c:v>
                </c:pt>
                <c:pt idx="6599">
                  <c:v>1.6458623823920799</c:v>
                </c:pt>
                <c:pt idx="6600">
                  <c:v>1.64592777354658</c:v>
                </c:pt>
                <c:pt idx="6601">
                  <c:v>1.6459931647010799</c:v>
                </c:pt>
                <c:pt idx="6602">
                  <c:v>1.64605855585558</c:v>
                </c:pt>
                <c:pt idx="6603">
                  <c:v>1.6461239470100799</c:v>
                </c:pt>
                <c:pt idx="6604">
                  <c:v>1.64618933816458</c:v>
                </c:pt>
                <c:pt idx="6605">
                  <c:v>1.6462547293190799</c:v>
                </c:pt>
                <c:pt idx="6606">
                  <c:v>1.64632012047358</c:v>
                </c:pt>
                <c:pt idx="6607">
                  <c:v>1.6463855116280799</c:v>
                </c:pt>
                <c:pt idx="6608">
                  <c:v>1.64645090278258</c:v>
                </c:pt>
                <c:pt idx="6609">
                  <c:v>1.6465162939370801</c:v>
                </c:pt>
                <c:pt idx="6610">
                  <c:v>1.64658168509158</c:v>
                </c:pt>
                <c:pt idx="6611">
                  <c:v>1.6466470762460801</c:v>
                </c:pt>
                <c:pt idx="6612">
                  <c:v>1.64671246740058</c:v>
                </c:pt>
                <c:pt idx="6613">
                  <c:v>1.6467778585550801</c:v>
                </c:pt>
                <c:pt idx="6614">
                  <c:v>1.64684324970958</c:v>
                </c:pt>
                <c:pt idx="6615">
                  <c:v>1.6469086408640801</c:v>
                </c:pt>
                <c:pt idx="6616">
                  <c:v>1.6469740320185799</c:v>
                </c:pt>
                <c:pt idx="6617">
                  <c:v>1.6470394231730801</c:v>
                </c:pt>
                <c:pt idx="6618">
                  <c:v>1.6471048143275799</c:v>
                </c:pt>
                <c:pt idx="6619">
                  <c:v>1.64717020548208</c:v>
                </c:pt>
                <c:pt idx="6620">
                  <c:v>1.6472355966365799</c:v>
                </c:pt>
                <c:pt idx="6621">
                  <c:v>1.64730098779108</c:v>
                </c:pt>
                <c:pt idx="6622">
                  <c:v>1.6473663789455799</c:v>
                </c:pt>
                <c:pt idx="6623">
                  <c:v>1.64743177010008</c:v>
                </c:pt>
                <c:pt idx="6624">
                  <c:v>1.6474971612545799</c:v>
                </c:pt>
                <c:pt idx="6625">
                  <c:v>1.64756255240908</c:v>
                </c:pt>
                <c:pt idx="6626">
                  <c:v>1.6476279435635801</c:v>
                </c:pt>
                <c:pt idx="6627">
                  <c:v>1.64769333471808</c:v>
                </c:pt>
                <c:pt idx="6628">
                  <c:v>1.6477587258725801</c:v>
                </c:pt>
                <c:pt idx="6629">
                  <c:v>1.64782411702708</c:v>
                </c:pt>
                <c:pt idx="6630">
                  <c:v>1.6478895081815801</c:v>
                </c:pt>
                <c:pt idx="6631">
                  <c:v>1.64795489933608</c:v>
                </c:pt>
                <c:pt idx="6632">
                  <c:v>1.6480202904905801</c:v>
                </c:pt>
                <c:pt idx="6633">
                  <c:v>1.64808568164508</c:v>
                </c:pt>
                <c:pt idx="6634">
                  <c:v>1.6481510727995801</c:v>
                </c:pt>
                <c:pt idx="6635">
                  <c:v>1.6482164639540799</c:v>
                </c:pt>
                <c:pt idx="6636">
                  <c:v>1.6482818551085801</c:v>
                </c:pt>
                <c:pt idx="6637">
                  <c:v>1.6483472462630799</c:v>
                </c:pt>
                <c:pt idx="6638">
                  <c:v>1.64841263741758</c:v>
                </c:pt>
                <c:pt idx="6639">
                  <c:v>1.6484780285720799</c:v>
                </c:pt>
                <c:pt idx="6640">
                  <c:v>1.64854341972658</c:v>
                </c:pt>
                <c:pt idx="6641">
                  <c:v>1.6486088108810799</c:v>
                </c:pt>
                <c:pt idx="6642">
                  <c:v>1.64867420203558</c:v>
                </c:pt>
                <c:pt idx="6643">
                  <c:v>1.6487395931900799</c:v>
                </c:pt>
                <c:pt idx="6644">
                  <c:v>1.64880498434458</c:v>
                </c:pt>
                <c:pt idx="6645">
                  <c:v>1.6488703754990801</c:v>
                </c:pt>
                <c:pt idx="6646">
                  <c:v>1.64893576665358</c:v>
                </c:pt>
                <c:pt idx="6647">
                  <c:v>1.6490011578080801</c:v>
                </c:pt>
                <c:pt idx="6648">
                  <c:v>1.64906654896258</c:v>
                </c:pt>
                <c:pt idx="6649">
                  <c:v>1.6491319401170801</c:v>
                </c:pt>
                <c:pt idx="6650">
                  <c:v>1.64919733127158</c:v>
                </c:pt>
                <c:pt idx="6651">
                  <c:v>1.6492627224260801</c:v>
                </c:pt>
                <c:pt idx="6652">
                  <c:v>1.64932811358058</c:v>
                </c:pt>
                <c:pt idx="6653">
                  <c:v>1.6493935047350801</c:v>
                </c:pt>
                <c:pt idx="6654">
                  <c:v>1.6494588958895799</c:v>
                </c:pt>
                <c:pt idx="6655">
                  <c:v>1.6495242870440801</c:v>
                </c:pt>
                <c:pt idx="6656">
                  <c:v>1.6495896781985799</c:v>
                </c:pt>
                <c:pt idx="6657">
                  <c:v>1.64965506935308</c:v>
                </c:pt>
                <c:pt idx="6658">
                  <c:v>1.6497204605075799</c:v>
                </c:pt>
                <c:pt idx="6659">
                  <c:v>1.64978585166208</c:v>
                </c:pt>
                <c:pt idx="6660">
                  <c:v>1.6498512428165799</c:v>
                </c:pt>
                <c:pt idx="6661">
                  <c:v>1.64991663397108</c:v>
                </c:pt>
                <c:pt idx="6662">
                  <c:v>1.6499820251255799</c:v>
                </c:pt>
                <c:pt idx="6663">
                  <c:v>1.65004741628008</c:v>
                </c:pt>
                <c:pt idx="6664">
                  <c:v>1.6501128074345801</c:v>
                </c:pt>
                <c:pt idx="6665">
                  <c:v>1.65017819858908</c:v>
                </c:pt>
                <c:pt idx="6666">
                  <c:v>1.6502435897435801</c:v>
                </c:pt>
                <c:pt idx="6667">
                  <c:v>1.65030898089808</c:v>
                </c:pt>
                <c:pt idx="6668">
                  <c:v>1.6503743720525801</c:v>
                </c:pt>
                <c:pt idx="6669">
                  <c:v>1.65043976320709</c:v>
                </c:pt>
                <c:pt idx="6670">
                  <c:v>1.6505051543615901</c:v>
                </c:pt>
                <c:pt idx="6671">
                  <c:v>1.6505705455160899</c:v>
                </c:pt>
                <c:pt idx="6672">
                  <c:v>1.6506359366705901</c:v>
                </c:pt>
                <c:pt idx="6673">
                  <c:v>1.6507013278250899</c:v>
                </c:pt>
                <c:pt idx="6674">
                  <c:v>1.65076671897959</c:v>
                </c:pt>
                <c:pt idx="6675">
                  <c:v>1.6508321101340899</c:v>
                </c:pt>
                <c:pt idx="6676">
                  <c:v>1.65089750128859</c:v>
                </c:pt>
                <c:pt idx="6677">
                  <c:v>1.6509628924430899</c:v>
                </c:pt>
                <c:pt idx="6678">
                  <c:v>1.65102828359759</c:v>
                </c:pt>
                <c:pt idx="6679">
                  <c:v>1.6510936747520899</c:v>
                </c:pt>
                <c:pt idx="6680">
                  <c:v>1.65115906590659</c:v>
                </c:pt>
                <c:pt idx="6681">
                  <c:v>1.6512244570610899</c:v>
                </c:pt>
                <c:pt idx="6682">
                  <c:v>1.65128984821559</c:v>
                </c:pt>
                <c:pt idx="6683">
                  <c:v>1.6513552393700901</c:v>
                </c:pt>
                <c:pt idx="6684">
                  <c:v>1.65142063052459</c:v>
                </c:pt>
                <c:pt idx="6685">
                  <c:v>1.6514860216790901</c:v>
                </c:pt>
                <c:pt idx="6686">
                  <c:v>1.65155141283359</c:v>
                </c:pt>
                <c:pt idx="6687">
                  <c:v>1.6516168039880901</c:v>
                </c:pt>
                <c:pt idx="6688">
                  <c:v>1.65168219514259</c:v>
                </c:pt>
                <c:pt idx="6689">
                  <c:v>1.6517475862970901</c:v>
                </c:pt>
                <c:pt idx="6690">
                  <c:v>1.6518129774515899</c:v>
                </c:pt>
                <c:pt idx="6691">
                  <c:v>1.6518783686060901</c:v>
                </c:pt>
                <c:pt idx="6692">
                  <c:v>1.6519437597605899</c:v>
                </c:pt>
                <c:pt idx="6693">
                  <c:v>1.65200915091509</c:v>
                </c:pt>
                <c:pt idx="6694">
                  <c:v>1.6520745420695899</c:v>
                </c:pt>
                <c:pt idx="6695">
                  <c:v>1.65213993322409</c:v>
                </c:pt>
                <c:pt idx="6696">
                  <c:v>1.6522053243785899</c:v>
                </c:pt>
                <c:pt idx="6697">
                  <c:v>1.65227071553309</c:v>
                </c:pt>
                <c:pt idx="6698">
                  <c:v>1.6523361066875899</c:v>
                </c:pt>
                <c:pt idx="6699">
                  <c:v>1.65240149784209</c:v>
                </c:pt>
                <c:pt idx="6700">
                  <c:v>1.6524668889965901</c:v>
                </c:pt>
                <c:pt idx="6701">
                  <c:v>1.65253228015109</c:v>
                </c:pt>
                <c:pt idx="6702">
                  <c:v>1.6525976713055901</c:v>
                </c:pt>
                <c:pt idx="6703">
                  <c:v>1.65266306246009</c:v>
                </c:pt>
                <c:pt idx="6704">
                  <c:v>1.6527284536145901</c:v>
                </c:pt>
                <c:pt idx="6705">
                  <c:v>1.65279384476909</c:v>
                </c:pt>
                <c:pt idx="6706">
                  <c:v>1.6528592359235901</c:v>
                </c:pt>
                <c:pt idx="6707">
                  <c:v>1.65292462707809</c:v>
                </c:pt>
                <c:pt idx="6708">
                  <c:v>1.6529900182325901</c:v>
                </c:pt>
                <c:pt idx="6709">
                  <c:v>1.6530554093870899</c:v>
                </c:pt>
                <c:pt idx="6710">
                  <c:v>1.6531208005415901</c:v>
                </c:pt>
                <c:pt idx="6711">
                  <c:v>1.6531861916960899</c:v>
                </c:pt>
                <c:pt idx="6712">
                  <c:v>1.65325158285059</c:v>
                </c:pt>
                <c:pt idx="6713">
                  <c:v>1.6533169740050899</c:v>
                </c:pt>
                <c:pt idx="6714">
                  <c:v>1.65338236515959</c:v>
                </c:pt>
                <c:pt idx="6715">
                  <c:v>1.6534477563140899</c:v>
                </c:pt>
                <c:pt idx="6716">
                  <c:v>1.65351314746859</c:v>
                </c:pt>
                <c:pt idx="6717">
                  <c:v>1.6535785386230899</c:v>
                </c:pt>
                <c:pt idx="6718">
                  <c:v>1.65364392977759</c:v>
                </c:pt>
                <c:pt idx="6719">
                  <c:v>1.6537093209320901</c:v>
                </c:pt>
                <c:pt idx="6720">
                  <c:v>1.65377471208659</c:v>
                </c:pt>
                <c:pt idx="6721">
                  <c:v>1.6538401032410901</c:v>
                </c:pt>
                <c:pt idx="6722">
                  <c:v>1.65390549439559</c:v>
                </c:pt>
                <c:pt idx="6723">
                  <c:v>1.6539708855500901</c:v>
                </c:pt>
                <c:pt idx="6724">
                  <c:v>1.65403627670459</c:v>
                </c:pt>
                <c:pt idx="6725">
                  <c:v>1.6541016678590901</c:v>
                </c:pt>
                <c:pt idx="6726">
                  <c:v>1.65416705901359</c:v>
                </c:pt>
                <c:pt idx="6727">
                  <c:v>1.6542324501680901</c:v>
                </c:pt>
                <c:pt idx="6728">
                  <c:v>1.6542978413225899</c:v>
                </c:pt>
                <c:pt idx="6729">
                  <c:v>1.6543632324770901</c:v>
                </c:pt>
                <c:pt idx="6730">
                  <c:v>1.6544286236315899</c:v>
                </c:pt>
                <c:pt idx="6731">
                  <c:v>1.65449401478609</c:v>
                </c:pt>
                <c:pt idx="6732">
                  <c:v>1.6545594059405899</c:v>
                </c:pt>
                <c:pt idx="6733">
                  <c:v>1.65462479709509</c:v>
                </c:pt>
                <c:pt idx="6734">
                  <c:v>1.6546901882495899</c:v>
                </c:pt>
                <c:pt idx="6735">
                  <c:v>1.65475557940409</c:v>
                </c:pt>
                <c:pt idx="6736">
                  <c:v>1.6548209705585899</c:v>
                </c:pt>
                <c:pt idx="6737">
                  <c:v>1.65488636171309</c:v>
                </c:pt>
                <c:pt idx="6738">
                  <c:v>1.6549517528675901</c:v>
                </c:pt>
                <c:pt idx="6739">
                  <c:v>1.65501714402209</c:v>
                </c:pt>
                <c:pt idx="6740">
                  <c:v>1.6550825351765901</c:v>
                </c:pt>
                <c:pt idx="6741">
                  <c:v>1.65514792633109</c:v>
                </c:pt>
                <c:pt idx="6742">
                  <c:v>1.6552133174855901</c:v>
                </c:pt>
                <c:pt idx="6743">
                  <c:v>1.65527870864009</c:v>
                </c:pt>
                <c:pt idx="6744">
                  <c:v>1.6553440997945901</c:v>
                </c:pt>
                <c:pt idx="6745">
                  <c:v>1.65540949094909</c:v>
                </c:pt>
                <c:pt idx="6746">
                  <c:v>1.6554748821035901</c:v>
                </c:pt>
                <c:pt idx="6747">
                  <c:v>1.6555402732580899</c:v>
                </c:pt>
                <c:pt idx="6748">
                  <c:v>1.6556056644125901</c:v>
                </c:pt>
                <c:pt idx="6749">
                  <c:v>1.6556710555670899</c:v>
                </c:pt>
                <c:pt idx="6750">
                  <c:v>1.65573644672159</c:v>
                </c:pt>
                <c:pt idx="6751">
                  <c:v>1.6558018378760899</c:v>
                </c:pt>
                <c:pt idx="6752">
                  <c:v>1.65586722903059</c:v>
                </c:pt>
                <c:pt idx="6753">
                  <c:v>1.6559326201850899</c:v>
                </c:pt>
                <c:pt idx="6754">
                  <c:v>1.65599801133959</c:v>
                </c:pt>
                <c:pt idx="6755">
                  <c:v>1.6560634024940899</c:v>
                </c:pt>
                <c:pt idx="6756">
                  <c:v>1.65612879364859</c:v>
                </c:pt>
                <c:pt idx="6757">
                  <c:v>1.6561941848030901</c:v>
                </c:pt>
                <c:pt idx="6758">
                  <c:v>1.65625957595759</c:v>
                </c:pt>
                <c:pt idx="6759">
                  <c:v>1.6563249671120901</c:v>
                </c:pt>
                <c:pt idx="6760">
                  <c:v>1.65639035826659</c:v>
                </c:pt>
                <c:pt idx="6761">
                  <c:v>1.6564557494210901</c:v>
                </c:pt>
                <c:pt idx="6762">
                  <c:v>1.65652114057559</c:v>
                </c:pt>
                <c:pt idx="6763">
                  <c:v>1.6565865317300901</c:v>
                </c:pt>
                <c:pt idx="6764">
                  <c:v>1.65665192288459</c:v>
                </c:pt>
                <c:pt idx="6765">
                  <c:v>1.6567173140390901</c:v>
                </c:pt>
                <c:pt idx="6766">
                  <c:v>1.6567827051935899</c:v>
                </c:pt>
                <c:pt idx="6767">
                  <c:v>1.65684809634809</c:v>
                </c:pt>
                <c:pt idx="6768">
                  <c:v>1.6569134875025899</c:v>
                </c:pt>
                <c:pt idx="6769">
                  <c:v>1.65697887865709</c:v>
                </c:pt>
                <c:pt idx="6770">
                  <c:v>1.6569557301883999</c:v>
                </c:pt>
                <c:pt idx="6771">
                  <c:v>1.6568903390339</c:v>
                </c:pt>
                <c:pt idx="6772">
                  <c:v>1.6568249478793999</c:v>
                </c:pt>
                <c:pt idx="6773">
                  <c:v>1.6567595567249001</c:v>
                </c:pt>
                <c:pt idx="6774">
                  <c:v>1.6566941655703999</c:v>
                </c:pt>
                <c:pt idx="6775">
                  <c:v>1.6566287744159001</c:v>
                </c:pt>
                <c:pt idx="6776">
                  <c:v>1.6565633832614</c:v>
                </c:pt>
                <c:pt idx="6777">
                  <c:v>1.6564979921069001</c:v>
                </c:pt>
                <c:pt idx="6778">
                  <c:v>1.6564326009524</c:v>
                </c:pt>
                <c:pt idx="6779">
                  <c:v>1.6563672097979001</c:v>
                </c:pt>
                <c:pt idx="6780">
                  <c:v>1.6563018186434</c:v>
                </c:pt>
                <c:pt idx="6781">
                  <c:v>1.6562364274889001</c:v>
                </c:pt>
                <c:pt idx="6782">
                  <c:v>1.6561710363344</c:v>
                </c:pt>
                <c:pt idx="6783">
                  <c:v>1.6561056451799001</c:v>
                </c:pt>
                <c:pt idx="6784">
                  <c:v>1.6560402540254</c:v>
                </c:pt>
                <c:pt idx="6785">
                  <c:v>1.6559748628708999</c:v>
                </c:pt>
                <c:pt idx="6786">
                  <c:v>1.6559094717164</c:v>
                </c:pt>
                <c:pt idx="6787">
                  <c:v>1.6558440805618999</c:v>
                </c:pt>
                <c:pt idx="6788">
                  <c:v>1.6557786894074</c:v>
                </c:pt>
                <c:pt idx="6789">
                  <c:v>1.6557132982528999</c:v>
                </c:pt>
                <c:pt idx="6790">
                  <c:v>1.6556479070984</c:v>
                </c:pt>
                <c:pt idx="6791">
                  <c:v>1.6555825159438999</c:v>
                </c:pt>
                <c:pt idx="6792">
                  <c:v>1.6555171247894001</c:v>
                </c:pt>
                <c:pt idx="6793">
                  <c:v>1.6554517336348999</c:v>
                </c:pt>
                <c:pt idx="6794">
                  <c:v>1.6553863424804001</c:v>
                </c:pt>
                <c:pt idx="6795">
                  <c:v>1.6553209513259</c:v>
                </c:pt>
                <c:pt idx="6796">
                  <c:v>1.6552555601714001</c:v>
                </c:pt>
                <c:pt idx="6797">
                  <c:v>1.6551901690169</c:v>
                </c:pt>
                <c:pt idx="6798">
                  <c:v>1.6551247778624001</c:v>
                </c:pt>
                <c:pt idx="6799">
                  <c:v>1.6550593867079</c:v>
                </c:pt>
                <c:pt idx="6800">
                  <c:v>1.6549939955534001</c:v>
                </c:pt>
                <c:pt idx="6801">
                  <c:v>1.6549286043989</c:v>
                </c:pt>
                <c:pt idx="6802">
                  <c:v>1.6548632132444001</c:v>
                </c:pt>
                <c:pt idx="6803">
                  <c:v>1.6547978220899</c:v>
                </c:pt>
                <c:pt idx="6804">
                  <c:v>1.6547324309353999</c:v>
                </c:pt>
                <c:pt idx="6805">
                  <c:v>1.6546670397809</c:v>
                </c:pt>
                <c:pt idx="6806">
                  <c:v>1.6546016486263999</c:v>
                </c:pt>
                <c:pt idx="6807">
                  <c:v>1.6545362574719</c:v>
                </c:pt>
                <c:pt idx="6808">
                  <c:v>1.6544708663173999</c:v>
                </c:pt>
                <c:pt idx="6809">
                  <c:v>1.6544054751629</c:v>
                </c:pt>
                <c:pt idx="6810">
                  <c:v>1.6543400840083999</c:v>
                </c:pt>
                <c:pt idx="6811">
                  <c:v>1.6542746928539001</c:v>
                </c:pt>
                <c:pt idx="6812">
                  <c:v>1.6542093016993999</c:v>
                </c:pt>
                <c:pt idx="6813">
                  <c:v>1.6541439105449001</c:v>
                </c:pt>
                <c:pt idx="6814">
                  <c:v>1.6540785193904</c:v>
                </c:pt>
                <c:pt idx="6815">
                  <c:v>1.6540131282359001</c:v>
                </c:pt>
                <c:pt idx="6816">
                  <c:v>1.6539477370814</c:v>
                </c:pt>
                <c:pt idx="6817">
                  <c:v>1.6538823459269001</c:v>
                </c:pt>
                <c:pt idx="6818">
                  <c:v>1.6538169547724</c:v>
                </c:pt>
                <c:pt idx="6819">
                  <c:v>1.6537515636179001</c:v>
                </c:pt>
                <c:pt idx="6820">
                  <c:v>1.6536861724634</c:v>
                </c:pt>
                <c:pt idx="6821">
                  <c:v>1.6536207813088999</c:v>
                </c:pt>
                <c:pt idx="6822">
                  <c:v>1.6535553901544</c:v>
                </c:pt>
                <c:pt idx="6823">
                  <c:v>1.6534899989998999</c:v>
                </c:pt>
                <c:pt idx="6824">
                  <c:v>1.65342460784539</c:v>
                </c:pt>
                <c:pt idx="6825">
                  <c:v>1.6533592166908999</c:v>
                </c:pt>
                <c:pt idx="6826">
                  <c:v>1.65329382553639</c:v>
                </c:pt>
                <c:pt idx="6827">
                  <c:v>1.6532284343818899</c:v>
                </c:pt>
                <c:pt idx="6828">
                  <c:v>1.65316304322739</c:v>
                </c:pt>
                <c:pt idx="6829">
                  <c:v>1.6530976520728899</c:v>
                </c:pt>
                <c:pt idx="6830">
                  <c:v>1.6530322609183901</c:v>
                </c:pt>
                <c:pt idx="6831">
                  <c:v>1.65296686976389</c:v>
                </c:pt>
                <c:pt idx="6832">
                  <c:v>1.6529014786093901</c:v>
                </c:pt>
                <c:pt idx="6833">
                  <c:v>1.65283608745489</c:v>
                </c:pt>
                <c:pt idx="6834">
                  <c:v>1.6527706963003901</c:v>
                </c:pt>
                <c:pt idx="6835">
                  <c:v>1.65270530514589</c:v>
                </c:pt>
                <c:pt idx="6836">
                  <c:v>1.6526399139913901</c:v>
                </c:pt>
                <c:pt idx="6837">
                  <c:v>1.65257452283689</c:v>
                </c:pt>
                <c:pt idx="6838">
                  <c:v>1.6525091316823901</c:v>
                </c:pt>
                <c:pt idx="6839">
                  <c:v>1.65244374052789</c:v>
                </c:pt>
                <c:pt idx="6840">
                  <c:v>1.6523783493733899</c:v>
                </c:pt>
                <c:pt idx="6841">
                  <c:v>1.65231295821889</c:v>
                </c:pt>
                <c:pt idx="6842">
                  <c:v>1.6522475670643899</c:v>
                </c:pt>
                <c:pt idx="6843">
                  <c:v>1.65218217590989</c:v>
                </c:pt>
                <c:pt idx="6844">
                  <c:v>1.6521167847553899</c:v>
                </c:pt>
                <c:pt idx="6845">
                  <c:v>1.65205139360089</c:v>
                </c:pt>
                <c:pt idx="6846">
                  <c:v>1.6519860024463899</c:v>
                </c:pt>
                <c:pt idx="6847">
                  <c:v>1.6519206112918901</c:v>
                </c:pt>
                <c:pt idx="6848">
                  <c:v>1.6518552201373899</c:v>
                </c:pt>
                <c:pt idx="6849">
                  <c:v>1.6517898289828901</c:v>
                </c:pt>
                <c:pt idx="6850">
                  <c:v>1.65172443782839</c:v>
                </c:pt>
                <c:pt idx="6851">
                  <c:v>1.6516590466738901</c:v>
                </c:pt>
                <c:pt idx="6852">
                  <c:v>1.65159365551939</c:v>
                </c:pt>
                <c:pt idx="6853">
                  <c:v>1.6515282643648901</c:v>
                </c:pt>
                <c:pt idx="6854">
                  <c:v>1.65146287321039</c:v>
                </c:pt>
                <c:pt idx="6855">
                  <c:v>1.6513974820558901</c:v>
                </c:pt>
                <c:pt idx="6856">
                  <c:v>1.65133209090139</c:v>
                </c:pt>
                <c:pt idx="6857">
                  <c:v>1.6512666997468901</c:v>
                </c:pt>
                <c:pt idx="6858">
                  <c:v>1.65120130859239</c:v>
                </c:pt>
                <c:pt idx="6859">
                  <c:v>1.6511359174378899</c:v>
                </c:pt>
                <c:pt idx="6860">
                  <c:v>1.65107052628339</c:v>
                </c:pt>
                <c:pt idx="6861">
                  <c:v>1.6510051351288899</c:v>
                </c:pt>
                <c:pt idx="6862">
                  <c:v>1.65093974397439</c:v>
                </c:pt>
                <c:pt idx="6863">
                  <c:v>1.6508743528198899</c:v>
                </c:pt>
                <c:pt idx="6864">
                  <c:v>1.65080896166539</c:v>
                </c:pt>
                <c:pt idx="6865">
                  <c:v>1.6507435705108899</c:v>
                </c:pt>
                <c:pt idx="6866">
                  <c:v>1.6506781793563901</c:v>
                </c:pt>
                <c:pt idx="6867">
                  <c:v>1.6506127882018899</c:v>
                </c:pt>
                <c:pt idx="6868">
                  <c:v>1.6505473970473901</c:v>
                </c:pt>
                <c:pt idx="6869">
                  <c:v>1.65048200589289</c:v>
                </c:pt>
                <c:pt idx="6870">
                  <c:v>1.6504166147383901</c:v>
                </c:pt>
                <c:pt idx="6871">
                  <c:v>1.65035122358389</c:v>
                </c:pt>
                <c:pt idx="6872">
                  <c:v>1.6502858324293901</c:v>
                </c:pt>
                <c:pt idx="6873">
                  <c:v>1.65022044127489</c:v>
                </c:pt>
                <c:pt idx="6874">
                  <c:v>1.6501550501203901</c:v>
                </c:pt>
                <c:pt idx="6875">
                  <c:v>1.65008965896589</c:v>
                </c:pt>
                <c:pt idx="6876">
                  <c:v>1.6500242678113901</c:v>
                </c:pt>
                <c:pt idx="6877">
                  <c:v>1.64995887665689</c:v>
                </c:pt>
                <c:pt idx="6878">
                  <c:v>1.6498934855023899</c:v>
                </c:pt>
                <c:pt idx="6879">
                  <c:v>1.64982809434789</c:v>
                </c:pt>
                <c:pt idx="6880">
                  <c:v>1.6497627031933899</c:v>
                </c:pt>
                <c:pt idx="6881">
                  <c:v>1.64969731203889</c:v>
                </c:pt>
                <c:pt idx="6882">
                  <c:v>1.6496319208843899</c:v>
                </c:pt>
                <c:pt idx="6883">
                  <c:v>1.64956652972989</c:v>
                </c:pt>
                <c:pt idx="6884">
                  <c:v>1.6495011385753899</c:v>
                </c:pt>
                <c:pt idx="6885">
                  <c:v>1.6494357474208901</c:v>
                </c:pt>
                <c:pt idx="6886">
                  <c:v>1.6493703562663899</c:v>
                </c:pt>
                <c:pt idx="6887">
                  <c:v>1.6493049651118901</c:v>
                </c:pt>
                <c:pt idx="6888">
                  <c:v>1.64923957395739</c:v>
                </c:pt>
                <c:pt idx="6889">
                  <c:v>1.6491741828028901</c:v>
                </c:pt>
                <c:pt idx="6890">
                  <c:v>1.64910879164839</c:v>
                </c:pt>
                <c:pt idx="6891">
                  <c:v>1.6490434004938901</c:v>
                </c:pt>
                <c:pt idx="6892">
                  <c:v>1.64897800933939</c:v>
                </c:pt>
                <c:pt idx="6893">
                  <c:v>1.6489126181848901</c:v>
                </c:pt>
                <c:pt idx="6894">
                  <c:v>1.64884722703039</c:v>
                </c:pt>
                <c:pt idx="6895">
                  <c:v>1.6487818358758899</c:v>
                </c:pt>
                <c:pt idx="6896">
                  <c:v>1.64871644472139</c:v>
                </c:pt>
                <c:pt idx="6897">
                  <c:v>1.6486510535668899</c:v>
                </c:pt>
                <c:pt idx="6898">
                  <c:v>1.64858566241239</c:v>
                </c:pt>
                <c:pt idx="6899">
                  <c:v>1.6485202712578899</c:v>
                </c:pt>
                <c:pt idx="6900">
                  <c:v>1.64845488010339</c:v>
                </c:pt>
                <c:pt idx="6901">
                  <c:v>1.6483894889488899</c:v>
                </c:pt>
                <c:pt idx="6902">
                  <c:v>1.64832409779439</c:v>
                </c:pt>
                <c:pt idx="6903">
                  <c:v>1.6482587066398899</c:v>
                </c:pt>
                <c:pt idx="6904">
                  <c:v>1.6481933154853901</c:v>
                </c:pt>
                <c:pt idx="6905">
                  <c:v>1.6481279243308899</c:v>
                </c:pt>
                <c:pt idx="6906">
                  <c:v>1.6480625331763901</c:v>
                </c:pt>
                <c:pt idx="6907">
                  <c:v>1.64799714202189</c:v>
                </c:pt>
                <c:pt idx="6908">
                  <c:v>1.6479317508673901</c:v>
                </c:pt>
                <c:pt idx="6909">
                  <c:v>1.64786635971289</c:v>
                </c:pt>
                <c:pt idx="6910">
                  <c:v>1.6478009685583901</c:v>
                </c:pt>
                <c:pt idx="6911">
                  <c:v>1.64773557740389</c:v>
                </c:pt>
                <c:pt idx="6912">
                  <c:v>1.6476701862493901</c:v>
                </c:pt>
                <c:pt idx="6913">
                  <c:v>1.64760479509489</c:v>
                </c:pt>
                <c:pt idx="6914">
                  <c:v>1.6475394039403899</c:v>
                </c:pt>
                <c:pt idx="6915">
                  <c:v>1.64747401278589</c:v>
                </c:pt>
                <c:pt idx="6916">
                  <c:v>1.6474086216313899</c:v>
                </c:pt>
                <c:pt idx="6917">
                  <c:v>1.64734323047689</c:v>
                </c:pt>
                <c:pt idx="6918">
                  <c:v>1.6472778393223899</c:v>
                </c:pt>
                <c:pt idx="6919">
                  <c:v>1.64721244816789</c:v>
                </c:pt>
                <c:pt idx="6920">
                  <c:v>1.6471470570133899</c:v>
                </c:pt>
                <c:pt idx="6921">
                  <c:v>1.64708166585889</c:v>
                </c:pt>
                <c:pt idx="6922">
                  <c:v>1.6470162747043899</c:v>
                </c:pt>
                <c:pt idx="6923">
                  <c:v>1.6469508835498901</c:v>
                </c:pt>
                <c:pt idx="6924">
                  <c:v>1.6468854923953899</c:v>
                </c:pt>
                <c:pt idx="6925">
                  <c:v>1.6468201012408901</c:v>
                </c:pt>
                <c:pt idx="6926">
                  <c:v>1.64675471008639</c:v>
                </c:pt>
                <c:pt idx="6927">
                  <c:v>1.6466893189318901</c:v>
                </c:pt>
                <c:pt idx="6928">
                  <c:v>1.64662392777739</c:v>
                </c:pt>
                <c:pt idx="6929">
                  <c:v>1.6465585366228901</c:v>
                </c:pt>
                <c:pt idx="6930">
                  <c:v>1.64649314546839</c:v>
                </c:pt>
                <c:pt idx="6931">
                  <c:v>1.6464277543138901</c:v>
                </c:pt>
                <c:pt idx="6932">
                  <c:v>1.64636236315939</c:v>
                </c:pt>
                <c:pt idx="6933">
                  <c:v>1.6462969720048899</c:v>
                </c:pt>
                <c:pt idx="6934">
                  <c:v>1.64623158085039</c:v>
                </c:pt>
                <c:pt idx="6935">
                  <c:v>1.6461661896958899</c:v>
                </c:pt>
                <c:pt idx="6936">
                  <c:v>1.64610079854139</c:v>
                </c:pt>
                <c:pt idx="6937">
                  <c:v>1.6460354073868899</c:v>
                </c:pt>
                <c:pt idx="6938">
                  <c:v>1.64597001623239</c:v>
                </c:pt>
                <c:pt idx="6939">
                  <c:v>1.6459046250778899</c:v>
                </c:pt>
                <c:pt idx="6940">
                  <c:v>1.64583923392339</c:v>
                </c:pt>
                <c:pt idx="6941">
                  <c:v>1.6457738427688899</c:v>
                </c:pt>
                <c:pt idx="6942">
                  <c:v>1.6457084516143901</c:v>
                </c:pt>
                <c:pt idx="6943">
                  <c:v>1.64564306045989</c:v>
                </c:pt>
                <c:pt idx="6944">
                  <c:v>1.6455776693053901</c:v>
                </c:pt>
                <c:pt idx="6945">
                  <c:v>1.64551227815089</c:v>
                </c:pt>
                <c:pt idx="6946">
                  <c:v>1.6454468869963901</c:v>
                </c:pt>
                <c:pt idx="6947">
                  <c:v>1.64538149584189</c:v>
                </c:pt>
                <c:pt idx="6948">
                  <c:v>1.6453161046873901</c:v>
                </c:pt>
                <c:pt idx="6949">
                  <c:v>1.64525071353289</c:v>
                </c:pt>
                <c:pt idx="6950">
                  <c:v>1.6451853223783901</c:v>
                </c:pt>
                <c:pt idx="6951">
                  <c:v>1.64511993122389</c:v>
                </c:pt>
                <c:pt idx="6952">
                  <c:v>1.6450545400693899</c:v>
                </c:pt>
                <c:pt idx="6953">
                  <c:v>1.64498914891489</c:v>
                </c:pt>
                <c:pt idx="6954">
                  <c:v>1.6449237577603899</c:v>
                </c:pt>
                <c:pt idx="6955">
                  <c:v>1.64485836660589</c:v>
                </c:pt>
                <c:pt idx="6956">
                  <c:v>1.6447929754513899</c:v>
                </c:pt>
                <c:pt idx="6957">
                  <c:v>1.64472758429689</c:v>
                </c:pt>
                <c:pt idx="6958">
                  <c:v>1.6446621931423899</c:v>
                </c:pt>
                <c:pt idx="6959">
                  <c:v>1.64459680198789</c:v>
                </c:pt>
                <c:pt idx="6960">
                  <c:v>1.6445314108333899</c:v>
                </c:pt>
                <c:pt idx="6961">
                  <c:v>1.6444660196788901</c:v>
                </c:pt>
                <c:pt idx="6962">
                  <c:v>1.64440062852439</c:v>
                </c:pt>
                <c:pt idx="6963">
                  <c:v>1.6443352373698901</c:v>
                </c:pt>
                <c:pt idx="6964">
                  <c:v>1.64426984621539</c:v>
                </c:pt>
                <c:pt idx="6965">
                  <c:v>1.6442044550608901</c:v>
                </c:pt>
                <c:pt idx="6966">
                  <c:v>1.64413906390639</c:v>
                </c:pt>
                <c:pt idx="6967">
                  <c:v>1.6440736727518901</c:v>
                </c:pt>
                <c:pt idx="6968">
                  <c:v>1.64400828159739</c:v>
                </c:pt>
                <c:pt idx="6969">
                  <c:v>1.6439428904428901</c:v>
                </c:pt>
                <c:pt idx="6970">
                  <c:v>1.64387749928839</c:v>
                </c:pt>
                <c:pt idx="6971">
                  <c:v>1.6438121081338899</c:v>
                </c:pt>
                <c:pt idx="6972">
                  <c:v>1.64374671697939</c:v>
                </c:pt>
                <c:pt idx="6973">
                  <c:v>1.6436813258248899</c:v>
                </c:pt>
                <c:pt idx="6974">
                  <c:v>1.64361593467039</c:v>
                </c:pt>
                <c:pt idx="6975">
                  <c:v>1.6435505435158899</c:v>
                </c:pt>
                <c:pt idx="6976">
                  <c:v>1.64348515236138</c:v>
                </c:pt>
                <c:pt idx="6977">
                  <c:v>1.6434197612068799</c:v>
                </c:pt>
                <c:pt idx="6978">
                  <c:v>1.6433543700523801</c:v>
                </c:pt>
                <c:pt idx="6979">
                  <c:v>1.6432889788978799</c:v>
                </c:pt>
                <c:pt idx="6980">
                  <c:v>1.6432235877433801</c:v>
                </c:pt>
                <c:pt idx="6981">
                  <c:v>1.64315819658888</c:v>
                </c:pt>
                <c:pt idx="6982">
                  <c:v>1.6430928054343801</c:v>
                </c:pt>
                <c:pt idx="6983">
                  <c:v>1.64302741427988</c:v>
                </c:pt>
                <c:pt idx="6984">
                  <c:v>1.6429620231253801</c:v>
                </c:pt>
                <c:pt idx="6985">
                  <c:v>1.64289663197088</c:v>
                </c:pt>
                <c:pt idx="6986">
                  <c:v>1.6428312408163801</c:v>
                </c:pt>
                <c:pt idx="6987">
                  <c:v>1.64276584966188</c:v>
                </c:pt>
                <c:pt idx="6988">
                  <c:v>1.6427004585073799</c:v>
                </c:pt>
                <c:pt idx="6989">
                  <c:v>1.64263506735288</c:v>
                </c:pt>
                <c:pt idx="6990">
                  <c:v>1.6425696761983799</c:v>
                </c:pt>
                <c:pt idx="6991">
                  <c:v>1.64250428504388</c:v>
                </c:pt>
                <c:pt idx="6992">
                  <c:v>1.6424388938893799</c:v>
                </c:pt>
                <c:pt idx="6993">
                  <c:v>1.64237350273488</c:v>
                </c:pt>
                <c:pt idx="6994">
                  <c:v>1.6423081115803799</c:v>
                </c:pt>
                <c:pt idx="6995">
                  <c:v>1.64224272042588</c:v>
                </c:pt>
                <c:pt idx="6996">
                  <c:v>1.6421773292713799</c:v>
                </c:pt>
                <c:pt idx="6997">
                  <c:v>1.6421119381168801</c:v>
                </c:pt>
                <c:pt idx="6998">
                  <c:v>1.6420465469623799</c:v>
                </c:pt>
                <c:pt idx="6999">
                  <c:v>1.6419811558078801</c:v>
                </c:pt>
                <c:pt idx="7000">
                  <c:v>1.64191576465338</c:v>
                </c:pt>
                <c:pt idx="7001">
                  <c:v>1.6418503734988801</c:v>
                </c:pt>
                <c:pt idx="7002">
                  <c:v>1.64178498234438</c:v>
                </c:pt>
                <c:pt idx="7003">
                  <c:v>1.6417195911898801</c:v>
                </c:pt>
                <c:pt idx="7004">
                  <c:v>1.64165420003538</c:v>
                </c:pt>
                <c:pt idx="7005">
                  <c:v>1.6415888088808801</c:v>
                </c:pt>
                <c:pt idx="7006">
                  <c:v>1.64152341772638</c:v>
                </c:pt>
                <c:pt idx="7007">
                  <c:v>1.6414580265718799</c:v>
                </c:pt>
                <c:pt idx="7008">
                  <c:v>1.64139263541738</c:v>
                </c:pt>
                <c:pt idx="7009">
                  <c:v>1.6413272442628799</c:v>
                </c:pt>
                <c:pt idx="7010">
                  <c:v>1.64126185310838</c:v>
                </c:pt>
                <c:pt idx="7011">
                  <c:v>1.6411964619538799</c:v>
                </c:pt>
                <c:pt idx="7012">
                  <c:v>1.64113107079938</c:v>
                </c:pt>
                <c:pt idx="7013">
                  <c:v>1.6410656796448799</c:v>
                </c:pt>
                <c:pt idx="7014">
                  <c:v>1.64100028849038</c:v>
                </c:pt>
                <c:pt idx="7015">
                  <c:v>1.6409348973358799</c:v>
                </c:pt>
                <c:pt idx="7016">
                  <c:v>1.6408695061813801</c:v>
                </c:pt>
                <c:pt idx="7017">
                  <c:v>1.64080411502688</c:v>
                </c:pt>
                <c:pt idx="7018">
                  <c:v>1.6407387238723801</c:v>
                </c:pt>
                <c:pt idx="7019">
                  <c:v>1.64067333271788</c:v>
                </c:pt>
                <c:pt idx="7020">
                  <c:v>1.6406079415633801</c:v>
                </c:pt>
                <c:pt idx="7021">
                  <c:v>1.64054255040888</c:v>
                </c:pt>
                <c:pt idx="7022">
                  <c:v>1.6404771592543801</c:v>
                </c:pt>
                <c:pt idx="7023">
                  <c:v>1.64041176809988</c:v>
                </c:pt>
                <c:pt idx="7024">
                  <c:v>1.6403463769453801</c:v>
                </c:pt>
                <c:pt idx="7025">
                  <c:v>1.64028098579088</c:v>
                </c:pt>
                <c:pt idx="7026">
                  <c:v>1.6402155946363799</c:v>
                </c:pt>
                <c:pt idx="7027">
                  <c:v>1.64015020348188</c:v>
                </c:pt>
                <c:pt idx="7028">
                  <c:v>1.6400848123273799</c:v>
                </c:pt>
                <c:pt idx="7029">
                  <c:v>1.64001942117288</c:v>
                </c:pt>
                <c:pt idx="7030">
                  <c:v>1.6398458653557599</c:v>
                </c:pt>
                <c:pt idx="7031">
                  <c:v>1.63962661266126</c:v>
                </c:pt>
                <c:pt idx="7032">
                  <c:v>1.63940735996676</c:v>
                </c:pt>
                <c:pt idx="7033">
                  <c:v>1.6391881072722601</c:v>
                </c:pt>
                <c:pt idx="7034">
                  <c:v>1.6389688545777601</c:v>
                </c:pt>
                <c:pt idx="7035">
                  <c:v>1.6387496018832599</c:v>
                </c:pt>
                <c:pt idx="7036">
                  <c:v>1.6385303491887599</c:v>
                </c:pt>
                <c:pt idx="7037">
                  <c:v>1.63831109649426</c:v>
                </c:pt>
                <c:pt idx="7038">
                  <c:v>1.63809184379976</c:v>
                </c:pt>
                <c:pt idx="7039">
                  <c:v>1.6378725911052601</c:v>
                </c:pt>
                <c:pt idx="7040">
                  <c:v>1.6376533384107601</c:v>
                </c:pt>
                <c:pt idx="7041">
                  <c:v>1.6374340857162599</c:v>
                </c:pt>
                <c:pt idx="7042">
                  <c:v>1.63721483302176</c:v>
                </c:pt>
                <c:pt idx="7043">
                  <c:v>1.63699558032726</c:v>
                </c:pt>
                <c:pt idx="7044">
                  <c:v>1.63677632763276</c:v>
                </c:pt>
                <c:pt idx="7045">
                  <c:v>1.6365570749382601</c:v>
                </c:pt>
                <c:pt idx="7046">
                  <c:v>1.6363378222437599</c:v>
                </c:pt>
                <c:pt idx="7047">
                  <c:v>1.6361185695492599</c:v>
                </c:pt>
                <c:pt idx="7048">
                  <c:v>1.63589931685476</c:v>
                </c:pt>
                <c:pt idx="7049">
                  <c:v>1.63568006416026</c:v>
                </c:pt>
                <c:pt idx="7050">
                  <c:v>1.6354608114657601</c:v>
                </c:pt>
                <c:pt idx="7051">
                  <c:v>1.6352415587712601</c:v>
                </c:pt>
                <c:pt idx="7052">
                  <c:v>1.6350223060767599</c:v>
                </c:pt>
                <c:pt idx="7053">
                  <c:v>1.63480305338226</c:v>
                </c:pt>
                <c:pt idx="7054">
                  <c:v>1.63458380068776</c:v>
                </c:pt>
                <c:pt idx="7055">
                  <c:v>1.63436454799326</c:v>
                </c:pt>
                <c:pt idx="7056">
                  <c:v>1.6341452952987601</c:v>
                </c:pt>
                <c:pt idx="7057">
                  <c:v>1.6339260426042601</c:v>
                </c:pt>
                <c:pt idx="7058">
                  <c:v>1.6337067899097599</c:v>
                </c:pt>
                <c:pt idx="7059">
                  <c:v>1.63348753721525</c:v>
                </c:pt>
                <c:pt idx="7060">
                  <c:v>1.63326828452075</c:v>
                </c:pt>
                <c:pt idx="7061">
                  <c:v>1.6330490318262501</c:v>
                </c:pt>
                <c:pt idx="7062">
                  <c:v>1.6328297791317501</c:v>
                </c:pt>
                <c:pt idx="7063">
                  <c:v>1.6326105264372499</c:v>
                </c:pt>
                <c:pt idx="7064">
                  <c:v>1.6323912737427499</c:v>
                </c:pt>
                <c:pt idx="7065">
                  <c:v>1.63217202104825</c:v>
                </c:pt>
                <c:pt idx="7066">
                  <c:v>1.63195276835375</c:v>
                </c:pt>
                <c:pt idx="7067">
                  <c:v>1.6317335156592501</c:v>
                </c:pt>
                <c:pt idx="7068">
                  <c:v>1.6315142629647501</c:v>
                </c:pt>
                <c:pt idx="7069">
                  <c:v>1.6312950102702499</c:v>
                </c:pt>
                <c:pt idx="7070">
                  <c:v>1.63107575757575</c:v>
                </c:pt>
                <c:pt idx="7071">
                  <c:v>1.63085650488125</c:v>
                </c:pt>
                <c:pt idx="7072">
                  <c:v>1.63063725218675</c:v>
                </c:pt>
                <c:pt idx="7073">
                  <c:v>1.6304179994922501</c:v>
                </c:pt>
                <c:pt idx="7074">
                  <c:v>1.6301987467977499</c:v>
                </c:pt>
                <c:pt idx="7075">
                  <c:v>1.6299794941032499</c:v>
                </c:pt>
                <c:pt idx="7076">
                  <c:v>1.62976024140875</c:v>
                </c:pt>
                <c:pt idx="7077">
                  <c:v>1.62954098871425</c:v>
                </c:pt>
                <c:pt idx="7078">
                  <c:v>1.6293217360197501</c:v>
                </c:pt>
                <c:pt idx="7079">
                  <c:v>1.6291024833252501</c:v>
                </c:pt>
                <c:pt idx="7080">
                  <c:v>1.6288832306307499</c:v>
                </c:pt>
                <c:pt idx="7081">
                  <c:v>1.62866397793625</c:v>
                </c:pt>
                <c:pt idx="7082">
                  <c:v>1.62844472524175</c:v>
                </c:pt>
                <c:pt idx="7083">
                  <c:v>1.62822547254725</c:v>
                </c:pt>
                <c:pt idx="7084">
                  <c:v>1.6280062198527501</c:v>
                </c:pt>
                <c:pt idx="7085">
                  <c:v>1.6277869671582501</c:v>
                </c:pt>
                <c:pt idx="7086">
                  <c:v>1.6275677144637499</c:v>
                </c:pt>
                <c:pt idx="7087">
                  <c:v>1.62734846176925</c:v>
                </c:pt>
                <c:pt idx="7088">
                  <c:v>1.62712920907475</c:v>
                </c:pt>
                <c:pt idx="7089">
                  <c:v>1.62690995638025</c:v>
                </c:pt>
                <c:pt idx="7090">
                  <c:v>1.6266907036857501</c:v>
                </c:pt>
                <c:pt idx="7091">
                  <c:v>1.6264714509912499</c:v>
                </c:pt>
                <c:pt idx="7092">
                  <c:v>1.6262521982967499</c:v>
                </c:pt>
                <c:pt idx="7093">
                  <c:v>1.62603294560225</c:v>
                </c:pt>
                <c:pt idx="7094">
                  <c:v>1.62581369290775</c:v>
                </c:pt>
                <c:pt idx="7095">
                  <c:v>1.6255944402132501</c:v>
                </c:pt>
                <c:pt idx="7096">
                  <c:v>1.6253751875187501</c:v>
                </c:pt>
                <c:pt idx="7097">
                  <c:v>1.6251559348242499</c:v>
                </c:pt>
                <c:pt idx="7098">
                  <c:v>1.62493668212975</c:v>
                </c:pt>
                <c:pt idx="7099">
                  <c:v>1.62471742943525</c:v>
                </c:pt>
                <c:pt idx="7100">
                  <c:v>1.62449817674075</c:v>
                </c:pt>
                <c:pt idx="7101">
                  <c:v>1.6242789240462501</c:v>
                </c:pt>
                <c:pt idx="7102">
                  <c:v>1.6240596713517499</c:v>
                </c:pt>
                <c:pt idx="7103">
                  <c:v>1.6238404186572499</c:v>
                </c:pt>
                <c:pt idx="7104">
                  <c:v>1.62362116596274</c:v>
                </c:pt>
                <c:pt idx="7105">
                  <c:v>1.62340191326824</c:v>
                </c:pt>
                <c:pt idx="7106">
                  <c:v>1.6231826605737401</c:v>
                </c:pt>
                <c:pt idx="7107">
                  <c:v>1.6229634078792401</c:v>
                </c:pt>
                <c:pt idx="7108">
                  <c:v>1.6227441551847399</c:v>
                </c:pt>
                <c:pt idx="7109">
                  <c:v>1.62252490249024</c:v>
                </c:pt>
                <c:pt idx="7110">
                  <c:v>1.62230564979574</c:v>
                </c:pt>
                <c:pt idx="7111">
                  <c:v>1.62208639710124</c:v>
                </c:pt>
                <c:pt idx="7112">
                  <c:v>1.6218671444067401</c:v>
                </c:pt>
                <c:pt idx="7113">
                  <c:v>1.6216478917122401</c:v>
                </c:pt>
                <c:pt idx="7114">
                  <c:v>1.6214286390177399</c:v>
                </c:pt>
                <c:pt idx="7115">
                  <c:v>1.62120938632324</c:v>
                </c:pt>
                <c:pt idx="7116">
                  <c:v>1.62099013362874</c:v>
                </c:pt>
                <c:pt idx="7117">
                  <c:v>1.62077088093424</c:v>
                </c:pt>
                <c:pt idx="7118">
                  <c:v>1.6205516282397401</c:v>
                </c:pt>
                <c:pt idx="7119">
                  <c:v>1.6203323755452399</c:v>
                </c:pt>
                <c:pt idx="7120">
                  <c:v>1.6201131228507399</c:v>
                </c:pt>
                <c:pt idx="7121">
                  <c:v>1.61989387015624</c:v>
                </c:pt>
                <c:pt idx="7122">
                  <c:v>1.61967461746174</c:v>
                </c:pt>
                <c:pt idx="7123">
                  <c:v>1.6194553647672401</c:v>
                </c:pt>
                <c:pt idx="7124">
                  <c:v>1.6192361120727401</c:v>
                </c:pt>
                <c:pt idx="7125">
                  <c:v>1.6190168593782399</c:v>
                </c:pt>
                <c:pt idx="7126">
                  <c:v>1.61879760668374</c:v>
                </c:pt>
                <c:pt idx="7127">
                  <c:v>1.61857835398924</c:v>
                </c:pt>
                <c:pt idx="7128">
                  <c:v>1.61835910129474</c:v>
                </c:pt>
                <c:pt idx="7129">
                  <c:v>1.6181398486002401</c:v>
                </c:pt>
                <c:pt idx="7130">
                  <c:v>1.6179205959057401</c:v>
                </c:pt>
                <c:pt idx="7131">
                  <c:v>1.6177013432112399</c:v>
                </c:pt>
                <c:pt idx="7132">
                  <c:v>1.61748209051674</c:v>
                </c:pt>
                <c:pt idx="7133">
                  <c:v>1.61726283782224</c:v>
                </c:pt>
                <c:pt idx="7134">
                  <c:v>1.61704358512774</c:v>
                </c:pt>
                <c:pt idx="7135">
                  <c:v>1.6168243324332401</c:v>
                </c:pt>
                <c:pt idx="7136">
                  <c:v>1.6166050797387399</c:v>
                </c:pt>
                <c:pt idx="7137">
                  <c:v>1.6163858270442399</c:v>
                </c:pt>
                <c:pt idx="7138">
                  <c:v>1.61616657434974</c:v>
                </c:pt>
                <c:pt idx="7139">
                  <c:v>1.61594732165524</c:v>
                </c:pt>
                <c:pt idx="7140">
                  <c:v>1.6157280689607401</c:v>
                </c:pt>
                <c:pt idx="7141">
                  <c:v>1.6155088162662401</c:v>
                </c:pt>
                <c:pt idx="7142">
                  <c:v>1.6152895635717399</c:v>
                </c:pt>
                <c:pt idx="7143">
                  <c:v>1.61507031087724</c:v>
                </c:pt>
                <c:pt idx="7144">
                  <c:v>1.61485105818274</c:v>
                </c:pt>
                <c:pt idx="7145">
                  <c:v>1.61463180548824</c:v>
                </c:pt>
                <c:pt idx="7146">
                  <c:v>1.6144125527937401</c:v>
                </c:pt>
                <c:pt idx="7147">
                  <c:v>1.6141933000992399</c:v>
                </c:pt>
                <c:pt idx="7148">
                  <c:v>1.6139740474047399</c:v>
                </c:pt>
                <c:pt idx="7149">
                  <c:v>1.61375479471024</c:v>
                </c:pt>
                <c:pt idx="7150">
                  <c:v>1.61353554201573</c:v>
                </c:pt>
                <c:pt idx="7151">
                  <c:v>1.6133162893212301</c:v>
                </c:pt>
                <c:pt idx="7152">
                  <c:v>1.6130970366267301</c:v>
                </c:pt>
                <c:pt idx="7153">
                  <c:v>1.6128777839322299</c:v>
                </c:pt>
                <c:pt idx="7154">
                  <c:v>1.61265853123773</c:v>
                </c:pt>
                <c:pt idx="7155">
                  <c:v>1.61243927854323</c:v>
                </c:pt>
                <c:pt idx="7156">
                  <c:v>1.61222002584873</c:v>
                </c:pt>
                <c:pt idx="7157">
                  <c:v>1.6120007731542301</c:v>
                </c:pt>
                <c:pt idx="7158">
                  <c:v>1.6117815204597301</c:v>
                </c:pt>
                <c:pt idx="7159">
                  <c:v>1.6115622677652299</c:v>
                </c:pt>
                <c:pt idx="7160">
                  <c:v>1.61134301507073</c:v>
                </c:pt>
                <c:pt idx="7161">
                  <c:v>1.61112376237623</c:v>
                </c:pt>
                <c:pt idx="7162">
                  <c:v>1.61090450968173</c:v>
                </c:pt>
                <c:pt idx="7163">
                  <c:v>1.6106852569872301</c:v>
                </c:pt>
                <c:pt idx="7164">
                  <c:v>1.6104660042927299</c:v>
                </c:pt>
                <c:pt idx="7165">
                  <c:v>1.6102467515982299</c:v>
                </c:pt>
                <c:pt idx="7166">
                  <c:v>1.61002749890373</c:v>
                </c:pt>
                <c:pt idx="7167">
                  <c:v>1.60980824620923</c:v>
                </c:pt>
                <c:pt idx="7168">
                  <c:v>1.6095889935147301</c:v>
                </c:pt>
                <c:pt idx="7169">
                  <c:v>1.6093697408202301</c:v>
                </c:pt>
                <c:pt idx="7170">
                  <c:v>1.6091504881257299</c:v>
                </c:pt>
                <c:pt idx="7171">
                  <c:v>1.60893123543123</c:v>
                </c:pt>
                <c:pt idx="7172">
                  <c:v>1.60871198273673</c:v>
                </c:pt>
                <c:pt idx="7173">
                  <c:v>1.60849273004223</c:v>
                </c:pt>
                <c:pt idx="7174">
                  <c:v>1.6082734773477301</c:v>
                </c:pt>
                <c:pt idx="7175">
                  <c:v>1.6080542246532299</c:v>
                </c:pt>
                <c:pt idx="7176">
                  <c:v>1.6078349719587299</c:v>
                </c:pt>
                <c:pt idx="7177">
                  <c:v>1.60761571926423</c:v>
                </c:pt>
                <c:pt idx="7178">
                  <c:v>1.60739646656973</c:v>
                </c:pt>
                <c:pt idx="7179">
                  <c:v>1.60717721387523</c:v>
                </c:pt>
                <c:pt idx="7180">
                  <c:v>1.6069579611807301</c:v>
                </c:pt>
                <c:pt idx="7181">
                  <c:v>1.6067387084862299</c:v>
                </c:pt>
                <c:pt idx="7182">
                  <c:v>1.6065194557917299</c:v>
                </c:pt>
                <c:pt idx="7183">
                  <c:v>1.60630020309723</c:v>
                </c:pt>
                <c:pt idx="7184">
                  <c:v>1.60608095040273</c:v>
                </c:pt>
                <c:pt idx="7185">
                  <c:v>1.6058616977082301</c:v>
                </c:pt>
                <c:pt idx="7186">
                  <c:v>1.6056424450137301</c:v>
                </c:pt>
                <c:pt idx="7187">
                  <c:v>1.6054231923192299</c:v>
                </c:pt>
                <c:pt idx="7188">
                  <c:v>1.60520393962473</c:v>
                </c:pt>
                <c:pt idx="7189">
                  <c:v>1.60498468693023</c:v>
                </c:pt>
                <c:pt idx="7190">
                  <c:v>1.60476543423573</c:v>
                </c:pt>
                <c:pt idx="7191">
                  <c:v>1.6045461815412301</c:v>
                </c:pt>
                <c:pt idx="7192">
                  <c:v>1.6043269288467299</c:v>
                </c:pt>
                <c:pt idx="7193">
                  <c:v>1.6041076761522299</c:v>
                </c:pt>
                <c:pt idx="7194">
                  <c:v>1.60388842345773</c:v>
                </c:pt>
                <c:pt idx="7195">
                  <c:v>1.60366917076322</c:v>
                </c:pt>
                <c:pt idx="7196">
                  <c:v>1.6034499180687201</c:v>
                </c:pt>
                <c:pt idx="7197">
                  <c:v>1.6032306653742201</c:v>
                </c:pt>
                <c:pt idx="7198">
                  <c:v>1.6030114126797199</c:v>
                </c:pt>
                <c:pt idx="7199">
                  <c:v>1.60279215998522</c:v>
                </c:pt>
                <c:pt idx="7200">
                  <c:v>1.60257290729072</c:v>
                </c:pt>
                <c:pt idx="7201">
                  <c:v>1.60235365459622</c:v>
                </c:pt>
                <c:pt idx="7202">
                  <c:v>1.6021344019017201</c:v>
                </c:pt>
                <c:pt idx="7203">
                  <c:v>1.6019151492072199</c:v>
                </c:pt>
                <c:pt idx="7204">
                  <c:v>1.6016958965127199</c:v>
                </c:pt>
                <c:pt idx="7205">
                  <c:v>1.60147664381822</c:v>
                </c:pt>
                <c:pt idx="7206">
                  <c:v>1.60125739112372</c:v>
                </c:pt>
                <c:pt idx="7207">
                  <c:v>1.60103813842922</c:v>
                </c:pt>
                <c:pt idx="7208">
                  <c:v>1.6008188857347201</c:v>
                </c:pt>
                <c:pt idx="7209">
                  <c:v>1.6005996330402199</c:v>
                </c:pt>
                <c:pt idx="7210">
                  <c:v>1.6003803803457199</c:v>
                </c:pt>
                <c:pt idx="7211">
                  <c:v>1.60016112765122</c:v>
                </c:pt>
                <c:pt idx="7212">
                  <c:v>1.59994187495672</c:v>
                </c:pt>
                <c:pt idx="7213">
                  <c:v>1.5997226222622201</c:v>
                </c:pt>
                <c:pt idx="7214">
                  <c:v>1.5995033695677201</c:v>
                </c:pt>
                <c:pt idx="7215">
                  <c:v>1.5992841168732199</c:v>
                </c:pt>
                <c:pt idx="7216">
                  <c:v>1.59906486417872</c:v>
                </c:pt>
                <c:pt idx="7217">
                  <c:v>1.59884561148422</c:v>
                </c:pt>
                <c:pt idx="7218">
                  <c:v>1.59862635878972</c:v>
                </c:pt>
                <c:pt idx="7219">
                  <c:v>1.5984071060952201</c:v>
                </c:pt>
                <c:pt idx="7220">
                  <c:v>1.5981878534007199</c:v>
                </c:pt>
                <c:pt idx="7221">
                  <c:v>1.5979686007062199</c:v>
                </c:pt>
                <c:pt idx="7222">
                  <c:v>1.59774934801172</c:v>
                </c:pt>
                <c:pt idx="7223">
                  <c:v>1.59753009531722</c:v>
                </c:pt>
                <c:pt idx="7224">
                  <c:v>1.5973108426227201</c:v>
                </c:pt>
                <c:pt idx="7225">
                  <c:v>1.5970915899282201</c:v>
                </c:pt>
                <c:pt idx="7226">
                  <c:v>1.5968723372337199</c:v>
                </c:pt>
                <c:pt idx="7227">
                  <c:v>1.5966530845392199</c:v>
                </c:pt>
                <c:pt idx="7228">
                  <c:v>1.59643383184472</c:v>
                </c:pt>
                <c:pt idx="7229">
                  <c:v>1.59621457915022</c:v>
                </c:pt>
                <c:pt idx="7230">
                  <c:v>1.5959953264557201</c:v>
                </c:pt>
                <c:pt idx="7231">
                  <c:v>1.5957760737612201</c:v>
                </c:pt>
                <c:pt idx="7232">
                  <c:v>1.5955568210667199</c:v>
                </c:pt>
                <c:pt idx="7233">
                  <c:v>1.59533756837222</c:v>
                </c:pt>
                <c:pt idx="7234">
                  <c:v>1.59511831567772</c:v>
                </c:pt>
                <c:pt idx="7235">
                  <c:v>1.59489906298322</c:v>
                </c:pt>
                <c:pt idx="7236">
                  <c:v>1.5946798102887201</c:v>
                </c:pt>
                <c:pt idx="7237">
                  <c:v>1.5944605575942199</c:v>
                </c:pt>
                <c:pt idx="7238">
                  <c:v>1.5942413048997199</c:v>
                </c:pt>
                <c:pt idx="7239">
                  <c:v>1.59402205220522</c:v>
                </c:pt>
                <c:pt idx="7240">
                  <c:v>1.59380279951072</c:v>
                </c:pt>
                <c:pt idx="7241">
                  <c:v>1.5935835468162101</c:v>
                </c:pt>
                <c:pt idx="7242">
                  <c:v>1.5933642941217101</c:v>
                </c:pt>
                <c:pt idx="7243">
                  <c:v>1.5931450414272099</c:v>
                </c:pt>
                <c:pt idx="7244">
                  <c:v>1.59292578873271</c:v>
                </c:pt>
                <c:pt idx="7245">
                  <c:v>1.59270653603821</c:v>
                </c:pt>
                <c:pt idx="7246">
                  <c:v>1.59248728334371</c:v>
                </c:pt>
                <c:pt idx="7247">
                  <c:v>1.5922680306492101</c:v>
                </c:pt>
                <c:pt idx="7248">
                  <c:v>1.5920487779547099</c:v>
                </c:pt>
                <c:pt idx="7249">
                  <c:v>1.5918295252602099</c:v>
                </c:pt>
                <c:pt idx="7250">
                  <c:v>1.59161027256571</c:v>
                </c:pt>
                <c:pt idx="7251">
                  <c:v>1.59139101987121</c:v>
                </c:pt>
                <c:pt idx="7252">
                  <c:v>1.5911717671767101</c:v>
                </c:pt>
                <c:pt idx="7253">
                  <c:v>1.5909525144822101</c:v>
                </c:pt>
                <c:pt idx="7254">
                  <c:v>1.5907332617877099</c:v>
                </c:pt>
                <c:pt idx="7255">
                  <c:v>1.5905140090932099</c:v>
                </c:pt>
                <c:pt idx="7256">
                  <c:v>1.59029475639871</c:v>
                </c:pt>
                <c:pt idx="7257">
                  <c:v>1.59007550370421</c:v>
                </c:pt>
                <c:pt idx="7258">
                  <c:v>1.5898562510097101</c:v>
                </c:pt>
                <c:pt idx="7259">
                  <c:v>1.5896369983152101</c:v>
                </c:pt>
                <c:pt idx="7260">
                  <c:v>1.5894177456207099</c:v>
                </c:pt>
                <c:pt idx="7261">
                  <c:v>1.58919849292621</c:v>
                </c:pt>
                <c:pt idx="7262">
                  <c:v>1.58897924023171</c:v>
                </c:pt>
                <c:pt idx="7263">
                  <c:v>1.58875998753721</c:v>
                </c:pt>
                <c:pt idx="7264">
                  <c:v>1.5885407348427101</c:v>
                </c:pt>
                <c:pt idx="7265">
                  <c:v>1.5883214821482099</c:v>
                </c:pt>
                <c:pt idx="7266">
                  <c:v>1.5881022294537099</c:v>
                </c:pt>
                <c:pt idx="7267">
                  <c:v>1.58788297675921</c:v>
                </c:pt>
                <c:pt idx="7268">
                  <c:v>1.58766372406471</c:v>
                </c:pt>
                <c:pt idx="7269">
                  <c:v>1.5874444713702101</c:v>
                </c:pt>
                <c:pt idx="7270">
                  <c:v>1.5872252186757101</c:v>
                </c:pt>
                <c:pt idx="7271">
                  <c:v>1.5870059659812099</c:v>
                </c:pt>
                <c:pt idx="7272">
                  <c:v>1.5867867132867099</c:v>
                </c:pt>
                <c:pt idx="7273">
                  <c:v>1.58656746059221</c:v>
                </c:pt>
                <c:pt idx="7274">
                  <c:v>1.58634820789771</c:v>
                </c:pt>
                <c:pt idx="7275">
                  <c:v>1.5861289552032101</c:v>
                </c:pt>
                <c:pt idx="7276">
                  <c:v>1.5859097025087101</c:v>
                </c:pt>
                <c:pt idx="7277">
                  <c:v>1.5856904498142099</c:v>
                </c:pt>
                <c:pt idx="7278">
                  <c:v>1.58547119711971</c:v>
                </c:pt>
                <c:pt idx="7279">
                  <c:v>1.58525194442521</c:v>
                </c:pt>
                <c:pt idx="7280">
                  <c:v>1.58503269173071</c:v>
                </c:pt>
                <c:pt idx="7281">
                  <c:v>1.5848134390362101</c:v>
                </c:pt>
                <c:pt idx="7282">
                  <c:v>1.5845941863417099</c:v>
                </c:pt>
                <c:pt idx="7283">
                  <c:v>1.5843749336472099</c:v>
                </c:pt>
                <c:pt idx="7284">
                  <c:v>1.58415568095271</c:v>
                </c:pt>
                <c:pt idx="7285">
                  <c:v>1.58393642825821</c:v>
                </c:pt>
                <c:pt idx="7286">
                  <c:v>1.5837171755637101</c:v>
                </c:pt>
                <c:pt idx="7287">
                  <c:v>1.5834979228692001</c:v>
                </c:pt>
                <c:pt idx="7288">
                  <c:v>1.5832786701746999</c:v>
                </c:pt>
                <c:pt idx="7289">
                  <c:v>1.5830594174802</c:v>
                </c:pt>
                <c:pt idx="7290">
                  <c:v>1.58279529876064</c:v>
                </c:pt>
                <c:pt idx="7291">
                  <c:v>1.5825145014501401</c:v>
                </c:pt>
                <c:pt idx="7292">
                  <c:v>1.5822337041396399</c:v>
                </c:pt>
                <c:pt idx="7293">
                  <c:v>1.58195290682914</c:v>
                </c:pt>
                <c:pt idx="7294">
                  <c:v>1.5816721095186399</c:v>
                </c:pt>
                <c:pt idx="7295">
                  <c:v>1.58139131220814</c:v>
                </c:pt>
                <c:pt idx="7296">
                  <c:v>1.5811105148976401</c:v>
                </c:pt>
                <c:pt idx="7297">
                  <c:v>1.58082971758714</c:v>
                </c:pt>
                <c:pt idx="7298">
                  <c:v>1.5805489202766401</c:v>
                </c:pt>
                <c:pt idx="7299">
                  <c:v>1.5802681229661399</c:v>
                </c:pt>
                <c:pt idx="7300">
                  <c:v>1.57998732565564</c:v>
                </c:pt>
                <c:pt idx="7301">
                  <c:v>1.5797065283451399</c:v>
                </c:pt>
                <c:pt idx="7302">
                  <c:v>1.57942573103464</c:v>
                </c:pt>
                <c:pt idx="7303">
                  <c:v>1.5791449337241401</c:v>
                </c:pt>
                <c:pt idx="7304">
                  <c:v>1.57886413641364</c:v>
                </c:pt>
                <c:pt idx="7305">
                  <c:v>1.5785833391031401</c:v>
                </c:pt>
                <c:pt idx="7306">
                  <c:v>1.57830254179264</c:v>
                </c:pt>
                <c:pt idx="7307">
                  <c:v>1.5780217444821401</c:v>
                </c:pt>
                <c:pt idx="7308">
                  <c:v>1.5777409471716399</c:v>
                </c:pt>
                <c:pt idx="7309">
                  <c:v>1.57746014986113</c:v>
                </c:pt>
                <c:pt idx="7310">
                  <c:v>1.5771793525506299</c:v>
                </c:pt>
                <c:pt idx="7311">
                  <c:v>1.57689855524013</c:v>
                </c:pt>
                <c:pt idx="7312">
                  <c:v>1.5766177579296301</c:v>
                </c:pt>
                <c:pt idx="7313">
                  <c:v>1.57633696061913</c:v>
                </c:pt>
                <c:pt idx="7314">
                  <c:v>1.5760561633086301</c:v>
                </c:pt>
                <c:pt idx="7315">
                  <c:v>1.57577536599813</c:v>
                </c:pt>
                <c:pt idx="7316">
                  <c:v>1.57549456868763</c:v>
                </c:pt>
                <c:pt idx="7317">
                  <c:v>1.5752137713771299</c:v>
                </c:pt>
                <c:pt idx="7318">
                  <c:v>1.57493297406663</c:v>
                </c:pt>
                <c:pt idx="7319">
                  <c:v>1.5746521767561299</c:v>
                </c:pt>
                <c:pt idx="7320">
                  <c:v>1.57437137944563</c:v>
                </c:pt>
                <c:pt idx="7321">
                  <c:v>1.5740905821351301</c:v>
                </c:pt>
                <c:pt idx="7322">
                  <c:v>1.57380978482463</c:v>
                </c:pt>
                <c:pt idx="7323">
                  <c:v>1.5735289875141301</c:v>
                </c:pt>
                <c:pt idx="7324">
                  <c:v>1.5732481902036299</c:v>
                </c:pt>
                <c:pt idx="7325">
                  <c:v>1.57296739289313</c:v>
                </c:pt>
                <c:pt idx="7326">
                  <c:v>1.5726865955826299</c:v>
                </c:pt>
                <c:pt idx="7327">
                  <c:v>1.57240579827213</c:v>
                </c:pt>
                <c:pt idx="7328">
                  <c:v>1.5721250009616301</c:v>
                </c:pt>
                <c:pt idx="7329">
                  <c:v>1.57184420365113</c:v>
                </c:pt>
                <c:pt idx="7330">
                  <c:v>1.5715634063406301</c:v>
                </c:pt>
                <c:pt idx="7331">
                  <c:v>1.57128260903013</c:v>
                </c:pt>
                <c:pt idx="7332">
                  <c:v>1.57100181171963</c:v>
                </c:pt>
                <c:pt idx="7333">
                  <c:v>1.5707210144091299</c:v>
                </c:pt>
                <c:pt idx="7334">
                  <c:v>1.57044021709863</c:v>
                </c:pt>
                <c:pt idx="7335">
                  <c:v>1.5701594197881299</c:v>
                </c:pt>
                <c:pt idx="7336">
                  <c:v>1.56987862247763</c:v>
                </c:pt>
                <c:pt idx="7337">
                  <c:v>1.5695978251671301</c:v>
                </c:pt>
                <c:pt idx="7338">
                  <c:v>1.56931702785663</c:v>
                </c:pt>
                <c:pt idx="7339">
                  <c:v>1.5690362305461301</c:v>
                </c:pt>
                <c:pt idx="7340">
                  <c:v>1.5687554332356299</c:v>
                </c:pt>
                <c:pt idx="7341">
                  <c:v>1.56847463592513</c:v>
                </c:pt>
                <c:pt idx="7342">
                  <c:v>1.5681938386146299</c:v>
                </c:pt>
                <c:pt idx="7343">
                  <c:v>1.56791304130413</c:v>
                </c:pt>
                <c:pt idx="7344">
                  <c:v>1.5676322439936199</c:v>
                </c:pt>
                <c:pt idx="7345">
                  <c:v>1.56735144668312</c:v>
                </c:pt>
                <c:pt idx="7346">
                  <c:v>1.5670706493726201</c:v>
                </c:pt>
                <c:pt idx="7347">
                  <c:v>1.56678985206212</c:v>
                </c:pt>
                <c:pt idx="7348">
                  <c:v>1.5665090547516201</c:v>
                </c:pt>
                <c:pt idx="7349">
                  <c:v>1.5662282574411199</c:v>
                </c:pt>
                <c:pt idx="7350">
                  <c:v>1.56594746013062</c:v>
                </c:pt>
                <c:pt idx="7351">
                  <c:v>1.5656666628201199</c:v>
                </c:pt>
                <c:pt idx="7352">
                  <c:v>1.56538586550962</c:v>
                </c:pt>
                <c:pt idx="7353">
                  <c:v>1.5651050681991201</c:v>
                </c:pt>
                <c:pt idx="7354">
                  <c:v>1.56482427088862</c:v>
                </c:pt>
                <c:pt idx="7355">
                  <c:v>1.5645434735781201</c:v>
                </c:pt>
                <c:pt idx="7356">
                  <c:v>1.5642626762676199</c:v>
                </c:pt>
                <c:pt idx="7357">
                  <c:v>1.56398187895712</c:v>
                </c:pt>
                <c:pt idx="7358">
                  <c:v>1.5637010816466199</c:v>
                </c:pt>
                <c:pt idx="7359">
                  <c:v>1.56342028433612</c:v>
                </c:pt>
                <c:pt idx="7360">
                  <c:v>1.5631394870256199</c:v>
                </c:pt>
                <c:pt idx="7361">
                  <c:v>1.56285868971512</c:v>
                </c:pt>
                <c:pt idx="7362">
                  <c:v>1.5625778924046201</c:v>
                </c:pt>
                <c:pt idx="7363">
                  <c:v>1.56229709509412</c:v>
                </c:pt>
                <c:pt idx="7364">
                  <c:v>1.5620162977836201</c:v>
                </c:pt>
                <c:pt idx="7365">
                  <c:v>1.5617355004731199</c:v>
                </c:pt>
                <c:pt idx="7366">
                  <c:v>1.56145470316262</c:v>
                </c:pt>
                <c:pt idx="7367">
                  <c:v>1.5611739058521199</c:v>
                </c:pt>
                <c:pt idx="7368">
                  <c:v>1.56089310854162</c:v>
                </c:pt>
                <c:pt idx="7369">
                  <c:v>1.5606123112311201</c:v>
                </c:pt>
                <c:pt idx="7370">
                  <c:v>1.56033151392062</c:v>
                </c:pt>
                <c:pt idx="7371">
                  <c:v>1.5600507166101201</c:v>
                </c:pt>
                <c:pt idx="7372">
                  <c:v>1.5597699192996199</c:v>
                </c:pt>
                <c:pt idx="7373">
                  <c:v>1.55948912198912</c:v>
                </c:pt>
                <c:pt idx="7374">
                  <c:v>1.5592083246786199</c:v>
                </c:pt>
                <c:pt idx="7375">
                  <c:v>1.55892752736812</c:v>
                </c:pt>
                <c:pt idx="7376">
                  <c:v>1.5586467300576199</c:v>
                </c:pt>
                <c:pt idx="7377">
                  <c:v>1.55836593274712</c:v>
                </c:pt>
                <c:pt idx="7378">
                  <c:v>1.5580851354366201</c:v>
                </c:pt>
                <c:pt idx="7379">
                  <c:v>1.55780433812612</c:v>
                </c:pt>
                <c:pt idx="7380">
                  <c:v>1.5575235408156101</c:v>
                </c:pt>
                <c:pt idx="7381">
                  <c:v>1.5572427435051099</c:v>
                </c:pt>
                <c:pt idx="7382">
                  <c:v>1.55696194619461</c:v>
                </c:pt>
                <c:pt idx="7383">
                  <c:v>1.5566811488841099</c:v>
                </c:pt>
                <c:pt idx="7384">
                  <c:v>1.55640035157361</c:v>
                </c:pt>
                <c:pt idx="7385">
                  <c:v>1.5561195542631101</c:v>
                </c:pt>
                <c:pt idx="7386">
                  <c:v>1.55583875695261</c:v>
                </c:pt>
                <c:pt idx="7387">
                  <c:v>1.5555579596421101</c:v>
                </c:pt>
                <c:pt idx="7388">
                  <c:v>1.55527716233161</c:v>
                </c:pt>
                <c:pt idx="7389">
                  <c:v>1.55499636502111</c:v>
                </c:pt>
                <c:pt idx="7390">
                  <c:v>1.5547155677106099</c:v>
                </c:pt>
                <c:pt idx="7391">
                  <c:v>1.55443477040011</c:v>
                </c:pt>
                <c:pt idx="7392">
                  <c:v>1.5541539730896099</c:v>
                </c:pt>
                <c:pt idx="7393">
                  <c:v>1.55387317577911</c:v>
                </c:pt>
                <c:pt idx="7394">
                  <c:v>1.5535923784686101</c:v>
                </c:pt>
                <c:pt idx="7395">
                  <c:v>1.55331158115811</c:v>
                </c:pt>
                <c:pt idx="7396">
                  <c:v>1.5530307838476101</c:v>
                </c:pt>
                <c:pt idx="7397">
                  <c:v>1.5527499865371099</c:v>
                </c:pt>
                <c:pt idx="7398">
                  <c:v>1.55246918922661</c:v>
                </c:pt>
                <c:pt idx="7399">
                  <c:v>1.5521883919161099</c:v>
                </c:pt>
                <c:pt idx="7400">
                  <c:v>1.55190759460561</c:v>
                </c:pt>
                <c:pt idx="7401">
                  <c:v>1.5516267972951101</c:v>
                </c:pt>
                <c:pt idx="7402">
                  <c:v>1.55134599998461</c:v>
                </c:pt>
                <c:pt idx="7403">
                  <c:v>1.5510652026741101</c:v>
                </c:pt>
                <c:pt idx="7404">
                  <c:v>1.55078440536361</c:v>
                </c:pt>
                <c:pt idx="7405">
                  <c:v>1.55050360805311</c:v>
                </c:pt>
                <c:pt idx="7406">
                  <c:v>1.5502228107426099</c:v>
                </c:pt>
                <c:pt idx="7407">
                  <c:v>1.54994201343211</c:v>
                </c:pt>
                <c:pt idx="7408">
                  <c:v>1.5496612161216099</c:v>
                </c:pt>
                <c:pt idx="7409">
                  <c:v>1.54938041881111</c:v>
                </c:pt>
                <c:pt idx="7410">
                  <c:v>1.5490996215006101</c:v>
                </c:pt>
                <c:pt idx="7411">
                  <c:v>1.54881882419011</c:v>
                </c:pt>
                <c:pt idx="7412">
                  <c:v>1.5485380268796101</c:v>
                </c:pt>
                <c:pt idx="7413">
                  <c:v>1.5482572295691099</c:v>
                </c:pt>
                <c:pt idx="7414">
                  <c:v>1.54797643225861</c:v>
                </c:pt>
                <c:pt idx="7415">
                  <c:v>1.5476956349481099</c:v>
                </c:pt>
                <c:pt idx="7416">
                  <c:v>1.5474148376376</c:v>
                </c:pt>
                <c:pt idx="7417">
                  <c:v>1.5471340403270999</c:v>
                </c:pt>
                <c:pt idx="7418">
                  <c:v>1.5468532430166</c:v>
                </c:pt>
                <c:pt idx="7419">
                  <c:v>1.5465724457061001</c:v>
                </c:pt>
                <c:pt idx="7420">
                  <c:v>1.5462916483956</c:v>
                </c:pt>
                <c:pt idx="7421">
                  <c:v>1.5460108510851001</c:v>
                </c:pt>
                <c:pt idx="7422">
                  <c:v>1.5457300537745999</c:v>
                </c:pt>
                <c:pt idx="7423">
                  <c:v>1.5454492564641</c:v>
                </c:pt>
                <c:pt idx="7424">
                  <c:v>1.5451684591535999</c:v>
                </c:pt>
                <c:pt idx="7425">
                  <c:v>1.5448876618431</c:v>
                </c:pt>
                <c:pt idx="7426">
                  <c:v>1.5446068645326001</c:v>
                </c:pt>
                <c:pt idx="7427">
                  <c:v>1.5443260672221</c:v>
                </c:pt>
                <c:pt idx="7428">
                  <c:v>1.5440452699116001</c:v>
                </c:pt>
                <c:pt idx="7429">
                  <c:v>1.5437644726010999</c:v>
                </c:pt>
                <c:pt idx="7430">
                  <c:v>1.5434836752906</c:v>
                </c:pt>
                <c:pt idx="7431">
                  <c:v>1.5432028779800999</c:v>
                </c:pt>
                <c:pt idx="7432">
                  <c:v>1.5429220806696</c:v>
                </c:pt>
                <c:pt idx="7433">
                  <c:v>1.5426412833590999</c:v>
                </c:pt>
                <c:pt idx="7434">
                  <c:v>1.5423604860486</c:v>
                </c:pt>
                <c:pt idx="7435">
                  <c:v>1.5420796887381001</c:v>
                </c:pt>
                <c:pt idx="7436">
                  <c:v>1.5417988914276</c:v>
                </c:pt>
                <c:pt idx="7437">
                  <c:v>1.5415180941171001</c:v>
                </c:pt>
                <c:pt idx="7438">
                  <c:v>1.5412372968065999</c:v>
                </c:pt>
                <c:pt idx="7439">
                  <c:v>1.5409564994961</c:v>
                </c:pt>
                <c:pt idx="7440">
                  <c:v>1.5406757021855999</c:v>
                </c:pt>
                <c:pt idx="7441">
                  <c:v>1.5403949048751</c:v>
                </c:pt>
                <c:pt idx="7442">
                  <c:v>1.5401141075646001</c:v>
                </c:pt>
                <c:pt idx="7443">
                  <c:v>1.5398333102541</c:v>
                </c:pt>
                <c:pt idx="7444">
                  <c:v>1.5395525129436001</c:v>
                </c:pt>
                <c:pt idx="7445">
                  <c:v>1.5392717156330999</c:v>
                </c:pt>
                <c:pt idx="7446">
                  <c:v>1.5389909183226</c:v>
                </c:pt>
                <c:pt idx="7447">
                  <c:v>1.5387101210120999</c:v>
                </c:pt>
                <c:pt idx="7448">
                  <c:v>1.5384293237016</c:v>
                </c:pt>
                <c:pt idx="7449">
                  <c:v>1.5381485263910999</c:v>
                </c:pt>
                <c:pt idx="7450">
                  <c:v>1.5378677290806</c:v>
                </c:pt>
                <c:pt idx="7451">
                  <c:v>1.5375869317700901</c:v>
                </c:pt>
                <c:pt idx="7452">
                  <c:v>1.5373061344596</c:v>
                </c:pt>
                <c:pt idx="7453">
                  <c:v>1.5370253371490901</c:v>
                </c:pt>
                <c:pt idx="7454">
                  <c:v>1.5367445398385899</c:v>
                </c:pt>
                <c:pt idx="7455">
                  <c:v>1.53646374252809</c:v>
                </c:pt>
                <c:pt idx="7456">
                  <c:v>1.5361829452175899</c:v>
                </c:pt>
                <c:pt idx="7457">
                  <c:v>1.53590214790709</c:v>
                </c:pt>
                <c:pt idx="7458">
                  <c:v>1.5356213505965901</c:v>
                </c:pt>
                <c:pt idx="7459">
                  <c:v>1.53534055328609</c:v>
                </c:pt>
                <c:pt idx="7460">
                  <c:v>1.5350597559755901</c:v>
                </c:pt>
                <c:pt idx="7461">
                  <c:v>1.53477895866509</c:v>
                </c:pt>
                <c:pt idx="7462">
                  <c:v>1.5344981613545901</c:v>
                </c:pt>
                <c:pt idx="7463">
                  <c:v>1.5342173640440899</c:v>
                </c:pt>
                <c:pt idx="7464">
                  <c:v>1.53393656673359</c:v>
                </c:pt>
                <c:pt idx="7465">
                  <c:v>1.5336557694230899</c:v>
                </c:pt>
                <c:pt idx="7466">
                  <c:v>1.53337497211259</c:v>
                </c:pt>
                <c:pt idx="7467">
                  <c:v>1.5330941748020901</c:v>
                </c:pt>
                <c:pt idx="7468">
                  <c:v>1.53281337749159</c:v>
                </c:pt>
                <c:pt idx="7469">
                  <c:v>1.5325325801810901</c:v>
                </c:pt>
                <c:pt idx="7470">
                  <c:v>1.5322517828705899</c:v>
                </c:pt>
                <c:pt idx="7471">
                  <c:v>1.53197098556009</c:v>
                </c:pt>
                <c:pt idx="7472">
                  <c:v>1.5316901882495899</c:v>
                </c:pt>
                <c:pt idx="7473">
                  <c:v>1.53140939093909</c:v>
                </c:pt>
                <c:pt idx="7474">
                  <c:v>1.5311285936285901</c:v>
                </c:pt>
                <c:pt idx="7475">
                  <c:v>1.53084779631809</c:v>
                </c:pt>
                <c:pt idx="7476">
                  <c:v>1.5305669990075901</c:v>
                </c:pt>
                <c:pt idx="7477">
                  <c:v>1.53028620169709</c:v>
                </c:pt>
                <c:pt idx="7478">
                  <c:v>1.5300054043865901</c:v>
                </c:pt>
                <c:pt idx="7479">
                  <c:v>1.5297246070760899</c:v>
                </c:pt>
                <c:pt idx="7480">
                  <c:v>1.52944380976559</c:v>
                </c:pt>
                <c:pt idx="7481">
                  <c:v>1.5291630124550899</c:v>
                </c:pt>
                <c:pt idx="7482">
                  <c:v>1.52888221514459</c:v>
                </c:pt>
                <c:pt idx="7483">
                  <c:v>1.5286014178340901</c:v>
                </c:pt>
                <c:pt idx="7484">
                  <c:v>1.52832062052359</c:v>
                </c:pt>
                <c:pt idx="7485">
                  <c:v>1.5280398232130901</c:v>
                </c:pt>
                <c:pt idx="7486">
                  <c:v>1.5277590259025899</c:v>
                </c:pt>
                <c:pt idx="7487">
                  <c:v>1.52747822859208</c:v>
                </c:pt>
                <c:pt idx="7488">
                  <c:v>1.5271974312815799</c:v>
                </c:pt>
                <c:pt idx="7489">
                  <c:v>1.52691663397108</c:v>
                </c:pt>
                <c:pt idx="7490">
                  <c:v>1.5266358366605799</c:v>
                </c:pt>
                <c:pt idx="7491">
                  <c:v>1.52635503935008</c:v>
                </c:pt>
                <c:pt idx="7492">
                  <c:v>1.5260742420395801</c:v>
                </c:pt>
                <c:pt idx="7493">
                  <c:v>1.52579344472908</c:v>
                </c:pt>
                <c:pt idx="7494">
                  <c:v>1.5255126474185801</c:v>
                </c:pt>
                <c:pt idx="7495">
                  <c:v>1.5252318501080799</c:v>
                </c:pt>
                <c:pt idx="7496">
                  <c:v>1.52495105279758</c:v>
                </c:pt>
                <c:pt idx="7497">
                  <c:v>1.5246702554870799</c:v>
                </c:pt>
                <c:pt idx="7498">
                  <c:v>1.52438945817658</c:v>
                </c:pt>
                <c:pt idx="7499">
                  <c:v>1.5241086608660801</c:v>
                </c:pt>
                <c:pt idx="7500">
                  <c:v>1.52382786355558</c:v>
                </c:pt>
                <c:pt idx="7501">
                  <c:v>1.5235470662450801</c:v>
                </c:pt>
                <c:pt idx="7502">
                  <c:v>1.5232662689345799</c:v>
                </c:pt>
                <c:pt idx="7503">
                  <c:v>1.52298547162408</c:v>
                </c:pt>
                <c:pt idx="7504">
                  <c:v>1.5227046743135799</c:v>
                </c:pt>
                <c:pt idx="7505">
                  <c:v>1.52242387700308</c:v>
                </c:pt>
                <c:pt idx="7506">
                  <c:v>1.5221430796925799</c:v>
                </c:pt>
                <c:pt idx="7507">
                  <c:v>1.52186228238208</c:v>
                </c:pt>
                <c:pt idx="7508">
                  <c:v>1.5215814850715801</c:v>
                </c:pt>
                <c:pt idx="7509">
                  <c:v>1.52130068776108</c:v>
                </c:pt>
                <c:pt idx="7510">
                  <c:v>1.5210198904505801</c:v>
                </c:pt>
                <c:pt idx="7511">
                  <c:v>1.5207390931400799</c:v>
                </c:pt>
                <c:pt idx="7512">
                  <c:v>1.52045829582958</c:v>
                </c:pt>
                <c:pt idx="7513">
                  <c:v>1.5201774985190799</c:v>
                </c:pt>
                <c:pt idx="7514">
                  <c:v>1.51989670120858</c:v>
                </c:pt>
                <c:pt idx="7515">
                  <c:v>1.5196159038980801</c:v>
                </c:pt>
                <c:pt idx="7516">
                  <c:v>1.51933510658758</c:v>
                </c:pt>
                <c:pt idx="7517">
                  <c:v>1.5190543092770801</c:v>
                </c:pt>
                <c:pt idx="7518">
                  <c:v>1.5187735119665799</c:v>
                </c:pt>
                <c:pt idx="7519">
                  <c:v>1.51849271465608</c:v>
                </c:pt>
                <c:pt idx="7520">
                  <c:v>1.5182119173455799</c:v>
                </c:pt>
                <c:pt idx="7521">
                  <c:v>1.51793112003508</c:v>
                </c:pt>
                <c:pt idx="7522">
                  <c:v>1.5176503227245799</c:v>
                </c:pt>
                <c:pt idx="7523">
                  <c:v>1.51736952541408</c:v>
                </c:pt>
                <c:pt idx="7524">
                  <c:v>1.5170887281035701</c:v>
                </c:pt>
                <c:pt idx="7525">
                  <c:v>1.51680793079307</c:v>
                </c:pt>
                <c:pt idx="7526">
                  <c:v>1.5165271334825701</c:v>
                </c:pt>
                <c:pt idx="7527">
                  <c:v>1.5162463361720699</c:v>
                </c:pt>
                <c:pt idx="7528">
                  <c:v>1.51596553886157</c:v>
                </c:pt>
                <c:pt idx="7529">
                  <c:v>1.5156847415510699</c:v>
                </c:pt>
                <c:pt idx="7530">
                  <c:v>1.51540394424057</c:v>
                </c:pt>
                <c:pt idx="7531">
                  <c:v>1.5151231469300701</c:v>
                </c:pt>
                <c:pt idx="7532">
                  <c:v>1.51484234961957</c:v>
                </c:pt>
                <c:pt idx="7533">
                  <c:v>1.5145615523090701</c:v>
                </c:pt>
                <c:pt idx="7534">
                  <c:v>1.51428075499857</c:v>
                </c:pt>
                <c:pt idx="7535">
                  <c:v>1.5139999576880701</c:v>
                </c:pt>
                <c:pt idx="7536">
                  <c:v>1.5137191603775699</c:v>
                </c:pt>
                <c:pt idx="7537">
                  <c:v>1.51343836306707</c:v>
                </c:pt>
                <c:pt idx="7538">
                  <c:v>1.5131575657565699</c:v>
                </c:pt>
                <c:pt idx="7539">
                  <c:v>1.51287676844607</c:v>
                </c:pt>
                <c:pt idx="7540">
                  <c:v>1.5125959711355701</c:v>
                </c:pt>
                <c:pt idx="7541">
                  <c:v>1.51231517382507</c:v>
                </c:pt>
                <c:pt idx="7542">
                  <c:v>1.5120343765145701</c:v>
                </c:pt>
                <c:pt idx="7543">
                  <c:v>1.5117535792040699</c:v>
                </c:pt>
                <c:pt idx="7544">
                  <c:v>1.51147278189357</c:v>
                </c:pt>
                <c:pt idx="7545">
                  <c:v>1.5111919845830699</c:v>
                </c:pt>
                <c:pt idx="7546">
                  <c:v>1.51091118727257</c:v>
                </c:pt>
                <c:pt idx="7547">
                  <c:v>1.5106303899620701</c:v>
                </c:pt>
                <c:pt idx="7548">
                  <c:v>1.51034959265157</c:v>
                </c:pt>
                <c:pt idx="7549">
                  <c:v>1.5100687953410701</c:v>
                </c:pt>
                <c:pt idx="7550">
                  <c:v>1.5097763814842999</c:v>
                </c:pt>
                <c:pt idx="7551">
                  <c:v>1.5094801980198</c:v>
                </c:pt>
                <c:pt idx="7552">
                  <c:v>1.5091840145552999</c:v>
                </c:pt>
                <c:pt idx="7553">
                  <c:v>1.5088878310908</c:v>
                </c:pt>
                <c:pt idx="7554">
                  <c:v>1.5085916476262999</c:v>
                </c:pt>
                <c:pt idx="7555">
                  <c:v>1.5082954641618</c:v>
                </c:pt>
                <c:pt idx="7556">
                  <c:v>1.5079992806972999</c:v>
                </c:pt>
                <c:pt idx="7557">
                  <c:v>1.5077030972328</c:v>
                </c:pt>
                <c:pt idx="7558">
                  <c:v>1.5074069137682899</c:v>
                </c:pt>
                <c:pt idx="7559">
                  <c:v>1.5071107303037901</c:v>
                </c:pt>
                <c:pt idx="7560">
                  <c:v>1.5068145468392899</c:v>
                </c:pt>
                <c:pt idx="7561">
                  <c:v>1.5065183633747901</c:v>
                </c:pt>
                <c:pt idx="7562">
                  <c:v>1.5062221799102899</c:v>
                </c:pt>
                <c:pt idx="7563">
                  <c:v>1.5059259964457901</c:v>
                </c:pt>
                <c:pt idx="7564">
                  <c:v>1.50562981298129</c:v>
                </c:pt>
                <c:pt idx="7565">
                  <c:v>1.5053336295167901</c:v>
                </c:pt>
                <c:pt idx="7566">
                  <c:v>1.50503744605229</c:v>
                </c:pt>
                <c:pt idx="7567">
                  <c:v>1.5047412625877901</c:v>
                </c:pt>
                <c:pt idx="7568">
                  <c:v>1.50444507912329</c:v>
                </c:pt>
                <c:pt idx="7569">
                  <c:v>1.5041488956587901</c:v>
                </c:pt>
                <c:pt idx="7570">
                  <c:v>1.50385271219429</c:v>
                </c:pt>
                <c:pt idx="7571">
                  <c:v>1.5035565287297901</c:v>
                </c:pt>
                <c:pt idx="7572">
                  <c:v>1.50326034526529</c:v>
                </c:pt>
                <c:pt idx="7573">
                  <c:v>1.5029641618007901</c:v>
                </c:pt>
                <c:pt idx="7574">
                  <c:v>1.50266797833629</c:v>
                </c:pt>
                <c:pt idx="7575">
                  <c:v>1.5023717948717901</c:v>
                </c:pt>
                <c:pt idx="7576">
                  <c:v>1.50207561140729</c:v>
                </c:pt>
                <c:pt idx="7577">
                  <c:v>1.5017794279427901</c:v>
                </c:pt>
                <c:pt idx="7578">
                  <c:v>1.50148324447829</c:v>
                </c:pt>
                <c:pt idx="7579">
                  <c:v>1.5011870610137901</c:v>
                </c:pt>
                <c:pt idx="7580">
                  <c:v>1.50089087754929</c:v>
                </c:pt>
                <c:pt idx="7581">
                  <c:v>1.5005946940847901</c:v>
                </c:pt>
                <c:pt idx="7582">
                  <c:v>1.50029851062029</c:v>
                </c:pt>
                <c:pt idx="7583">
                  <c:v>1.5000023271557901</c:v>
                </c:pt>
                <c:pt idx="7584">
                  <c:v>1.49970614369129</c:v>
                </c:pt>
                <c:pt idx="7585">
                  <c:v>1.4994099602267901</c:v>
                </c:pt>
                <c:pt idx="7586">
                  <c:v>1.49911377676229</c:v>
                </c:pt>
                <c:pt idx="7587">
                  <c:v>1.4988175932977901</c:v>
                </c:pt>
                <c:pt idx="7588">
                  <c:v>1.49852140983329</c:v>
                </c:pt>
                <c:pt idx="7589">
                  <c:v>1.4982252263687901</c:v>
                </c:pt>
                <c:pt idx="7590">
                  <c:v>1.49792904290429</c:v>
                </c:pt>
                <c:pt idx="7591">
                  <c:v>1.4976328594397901</c:v>
                </c:pt>
                <c:pt idx="7592">
                  <c:v>1.49733667597528</c:v>
                </c:pt>
                <c:pt idx="7593">
                  <c:v>1.4970404925107801</c:v>
                </c:pt>
                <c:pt idx="7594">
                  <c:v>1.49674430904628</c:v>
                </c:pt>
                <c:pt idx="7595">
                  <c:v>1.4964481255817801</c:v>
                </c:pt>
                <c:pt idx="7596">
                  <c:v>1.49615194211728</c:v>
                </c:pt>
                <c:pt idx="7597">
                  <c:v>1.4958557586527801</c:v>
                </c:pt>
                <c:pt idx="7598">
                  <c:v>1.49555957518828</c:v>
                </c:pt>
                <c:pt idx="7599">
                  <c:v>1.4952633917237801</c:v>
                </c:pt>
                <c:pt idx="7600">
                  <c:v>1.49496720825928</c:v>
                </c:pt>
                <c:pt idx="7601">
                  <c:v>1.4946710247947801</c:v>
                </c:pt>
                <c:pt idx="7602">
                  <c:v>1.49437484133028</c:v>
                </c:pt>
                <c:pt idx="7603">
                  <c:v>1.4940786578657801</c:v>
                </c:pt>
                <c:pt idx="7604">
                  <c:v>1.49378247440128</c:v>
                </c:pt>
                <c:pt idx="7605">
                  <c:v>1.4934862909367801</c:v>
                </c:pt>
                <c:pt idx="7606">
                  <c:v>1.49319010747228</c:v>
                </c:pt>
                <c:pt idx="7607">
                  <c:v>1.4928939240077801</c:v>
                </c:pt>
                <c:pt idx="7608">
                  <c:v>1.49259774054328</c:v>
                </c:pt>
                <c:pt idx="7609">
                  <c:v>1.4923015570787801</c:v>
                </c:pt>
                <c:pt idx="7610">
                  <c:v>1.49200537361428</c:v>
                </c:pt>
                <c:pt idx="7611">
                  <c:v>1.4917091901497801</c:v>
                </c:pt>
                <c:pt idx="7612">
                  <c:v>1.49141300668528</c:v>
                </c:pt>
                <c:pt idx="7613">
                  <c:v>1.4911168232207801</c:v>
                </c:pt>
                <c:pt idx="7614">
                  <c:v>1.49082063975628</c:v>
                </c:pt>
                <c:pt idx="7615">
                  <c:v>1.4905244562917801</c:v>
                </c:pt>
                <c:pt idx="7616">
                  <c:v>1.49022827282728</c:v>
                </c:pt>
                <c:pt idx="7617">
                  <c:v>1.4899320893627801</c:v>
                </c:pt>
                <c:pt idx="7618">
                  <c:v>1.48963590589828</c:v>
                </c:pt>
                <c:pt idx="7619">
                  <c:v>1.4893397224337801</c:v>
                </c:pt>
                <c:pt idx="7620">
                  <c:v>1.48904353896928</c:v>
                </c:pt>
                <c:pt idx="7621">
                  <c:v>1.4887473555047801</c:v>
                </c:pt>
                <c:pt idx="7622">
                  <c:v>1.48845117204028</c:v>
                </c:pt>
                <c:pt idx="7623">
                  <c:v>1.4881549885757801</c:v>
                </c:pt>
                <c:pt idx="7624">
                  <c:v>1.48785880511128</c:v>
                </c:pt>
                <c:pt idx="7625">
                  <c:v>1.4875626216467699</c:v>
                </c:pt>
                <c:pt idx="7626">
                  <c:v>1.48726643818227</c:v>
                </c:pt>
                <c:pt idx="7627">
                  <c:v>1.4869702547177699</c:v>
                </c:pt>
                <c:pt idx="7628">
                  <c:v>1.48667407125327</c:v>
                </c:pt>
                <c:pt idx="7629">
                  <c:v>1.4863778877887699</c:v>
                </c:pt>
                <c:pt idx="7630">
                  <c:v>1.48608170432427</c:v>
                </c:pt>
                <c:pt idx="7631">
                  <c:v>1.4857855208597699</c:v>
                </c:pt>
                <c:pt idx="7632">
                  <c:v>1.48548933739527</c:v>
                </c:pt>
                <c:pt idx="7633">
                  <c:v>1.4851931539307699</c:v>
                </c:pt>
                <c:pt idx="7634">
                  <c:v>1.48489697046627</c:v>
                </c:pt>
                <c:pt idx="7635">
                  <c:v>1.4846007870017699</c:v>
                </c:pt>
                <c:pt idx="7636">
                  <c:v>1.48430460353727</c:v>
                </c:pt>
                <c:pt idx="7637">
                  <c:v>1.4840084200727699</c:v>
                </c:pt>
                <c:pt idx="7638">
                  <c:v>1.48371223660827</c:v>
                </c:pt>
                <c:pt idx="7639">
                  <c:v>1.4834160531437699</c:v>
                </c:pt>
                <c:pt idx="7640">
                  <c:v>1.48311986967927</c:v>
                </c:pt>
                <c:pt idx="7641">
                  <c:v>1.4828236862147699</c:v>
                </c:pt>
                <c:pt idx="7642">
                  <c:v>1.48252750275027</c:v>
                </c:pt>
                <c:pt idx="7643">
                  <c:v>1.4822313192857699</c:v>
                </c:pt>
                <c:pt idx="7644">
                  <c:v>1.48193513582127</c:v>
                </c:pt>
                <c:pt idx="7645">
                  <c:v>1.4816389523567699</c:v>
                </c:pt>
                <c:pt idx="7646">
                  <c:v>1.48134276889227</c:v>
                </c:pt>
                <c:pt idx="7647">
                  <c:v>1.4810465854277699</c:v>
                </c:pt>
                <c:pt idx="7648">
                  <c:v>1.48075040196327</c:v>
                </c:pt>
                <c:pt idx="7649">
                  <c:v>1.4804542184987699</c:v>
                </c:pt>
                <c:pt idx="7650">
                  <c:v>1.48015803503427</c:v>
                </c:pt>
                <c:pt idx="7651">
                  <c:v>1.4798618515697699</c:v>
                </c:pt>
                <c:pt idx="7652">
                  <c:v>1.47956566810527</c:v>
                </c:pt>
                <c:pt idx="7653">
                  <c:v>1.4792694846407699</c:v>
                </c:pt>
                <c:pt idx="7654">
                  <c:v>1.47897330117627</c:v>
                </c:pt>
                <c:pt idx="7655">
                  <c:v>1.4786771177117699</c:v>
                </c:pt>
                <c:pt idx="7656">
                  <c:v>1.47838093424727</c:v>
                </c:pt>
                <c:pt idx="7657">
                  <c:v>1.4780847507827699</c:v>
                </c:pt>
                <c:pt idx="7658">
                  <c:v>1.47778856731827</c:v>
                </c:pt>
                <c:pt idx="7659">
                  <c:v>1.4774923838537699</c:v>
                </c:pt>
                <c:pt idx="7660">
                  <c:v>1.47719620038926</c:v>
                </c:pt>
                <c:pt idx="7661">
                  <c:v>1.4769000169247599</c:v>
                </c:pt>
                <c:pt idx="7662">
                  <c:v>1.47660383346026</c:v>
                </c:pt>
                <c:pt idx="7663">
                  <c:v>1.4763076499957599</c:v>
                </c:pt>
                <c:pt idx="7664">
                  <c:v>1.47601146653126</c:v>
                </c:pt>
                <c:pt idx="7665">
                  <c:v>1.4757152830667599</c:v>
                </c:pt>
                <c:pt idx="7666">
                  <c:v>1.47541909960226</c:v>
                </c:pt>
                <c:pt idx="7667">
                  <c:v>1.4751229161377599</c:v>
                </c:pt>
                <c:pt idx="7668">
                  <c:v>1.47482673267326</c:v>
                </c:pt>
                <c:pt idx="7669">
                  <c:v>1.4745305492087599</c:v>
                </c:pt>
                <c:pt idx="7670">
                  <c:v>1.47423436574426</c:v>
                </c:pt>
                <c:pt idx="7671">
                  <c:v>1.4739381822797599</c:v>
                </c:pt>
                <c:pt idx="7672">
                  <c:v>1.47364199881526</c:v>
                </c:pt>
                <c:pt idx="7673">
                  <c:v>1.4733458153507599</c:v>
                </c:pt>
                <c:pt idx="7674">
                  <c:v>1.47304963188626</c:v>
                </c:pt>
                <c:pt idx="7675">
                  <c:v>1.4727534484217599</c:v>
                </c:pt>
                <c:pt idx="7676">
                  <c:v>1.47245726495726</c:v>
                </c:pt>
                <c:pt idx="7677">
                  <c:v>1.4721610814927599</c:v>
                </c:pt>
                <c:pt idx="7678">
                  <c:v>1.47186489802826</c:v>
                </c:pt>
                <c:pt idx="7679">
                  <c:v>1.4715687145637599</c:v>
                </c:pt>
                <c:pt idx="7680">
                  <c:v>1.47127253109926</c:v>
                </c:pt>
                <c:pt idx="7681">
                  <c:v>1.4709763476347599</c:v>
                </c:pt>
                <c:pt idx="7682">
                  <c:v>1.47068016417026</c:v>
                </c:pt>
                <c:pt idx="7683">
                  <c:v>1.4703839807057599</c:v>
                </c:pt>
                <c:pt idx="7684">
                  <c:v>1.47008779724126</c:v>
                </c:pt>
                <c:pt idx="7685">
                  <c:v>1.4697916137767599</c:v>
                </c:pt>
                <c:pt idx="7686">
                  <c:v>1.46949543031226</c:v>
                </c:pt>
                <c:pt idx="7687">
                  <c:v>1.4691992468477599</c:v>
                </c:pt>
                <c:pt idx="7688">
                  <c:v>1.46890306338326</c:v>
                </c:pt>
                <c:pt idx="7689">
                  <c:v>1.4686068799187599</c:v>
                </c:pt>
                <c:pt idx="7690">
                  <c:v>1.46831069645426</c:v>
                </c:pt>
                <c:pt idx="7691">
                  <c:v>1.4680145129897599</c:v>
                </c:pt>
                <c:pt idx="7692">
                  <c:v>1.46771832952526</c:v>
                </c:pt>
                <c:pt idx="7693">
                  <c:v>1.4674221460607599</c:v>
                </c:pt>
                <c:pt idx="7694">
                  <c:v>1.4671259625962501</c:v>
                </c:pt>
                <c:pt idx="7695">
                  <c:v>1.4668297791317499</c:v>
                </c:pt>
                <c:pt idx="7696">
                  <c:v>1.4665335956672501</c:v>
                </c:pt>
                <c:pt idx="7697">
                  <c:v>1.4662374122027499</c:v>
                </c:pt>
                <c:pt idx="7698">
                  <c:v>1.4659412287382501</c:v>
                </c:pt>
                <c:pt idx="7699">
                  <c:v>1.4656450452737499</c:v>
                </c:pt>
                <c:pt idx="7700">
                  <c:v>1.4653488618092501</c:v>
                </c:pt>
                <c:pt idx="7701">
                  <c:v>1.4650526783447499</c:v>
                </c:pt>
                <c:pt idx="7702">
                  <c:v>1.4647564948802501</c:v>
                </c:pt>
                <c:pt idx="7703">
                  <c:v>1.4644603114157499</c:v>
                </c:pt>
                <c:pt idx="7704">
                  <c:v>1.4641641279512501</c:v>
                </c:pt>
                <c:pt idx="7705">
                  <c:v>1.46386794448675</c:v>
                </c:pt>
                <c:pt idx="7706">
                  <c:v>1.4635717610222501</c:v>
                </c:pt>
                <c:pt idx="7707">
                  <c:v>1.46327557755775</c:v>
                </c:pt>
                <c:pt idx="7708">
                  <c:v>1.4629793940932501</c:v>
                </c:pt>
                <c:pt idx="7709">
                  <c:v>1.46268321062875</c:v>
                </c:pt>
                <c:pt idx="7710">
                  <c:v>1.4623870271642501</c:v>
                </c:pt>
                <c:pt idx="7711">
                  <c:v>1.46209084369975</c:v>
                </c:pt>
                <c:pt idx="7712">
                  <c:v>1.4617946602352501</c:v>
                </c:pt>
                <c:pt idx="7713">
                  <c:v>1.46149847677075</c:v>
                </c:pt>
                <c:pt idx="7714">
                  <c:v>1.4612022933062501</c:v>
                </c:pt>
                <c:pt idx="7715">
                  <c:v>1.46090610984175</c:v>
                </c:pt>
                <c:pt idx="7716">
                  <c:v>1.4606099263772501</c:v>
                </c:pt>
                <c:pt idx="7717">
                  <c:v>1.46031374291275</c:v>
                </c:pt>
                <c:pt idx="7718">
                  <c:v>1.4600175594482501</c:v>
                </c:pt>
                <c:pt idx="7719">
                  <c:v>1.45972137598375</c:v>
                </c:pt>
                <c:pt idx="7720">
                  <c:v>1.4594251925192501</c:v>
                </c:pt>
                <c:pt idx="7721">
                  <c:v>1.45912900905475</c:v>
                </c:pt>
                <c:pt idx="7722">
                  <c:v>1.4588328255902501</c:v>
                </c:pt>
                <c:pt idx="7723">
                  <c:v>1.45853664212575</c:v>
                </c:pt>
                <c:pt idx="7724">
                  <c:v>1.4582404586612501</c:v>
                </c:pt>
                <c:pt idx="7725">
                  <c:v>1.45794427519675</c:v>
                </c:pt>
                <c:pt idx="7726">
                  <c:v>1.4576480917322501</c:v>
                </c:pt>
                <c:pt idx="7727">
                  <c:v>1.45735190826774</c:v>
                </c:pt>
                <c:pt idx="7728">
                  <c:v>1.4570557248032401</c:v>
                </c:pt>
                <c:pt idx="7729">
                  <c:v>1.45675954133874</c:v>
                </c:pt>
                <c:pt idx="7730">
                  <c:v>1.4564633578742401</c:v>
                </c:pt>
                <c:pt idx="7731">
                  <c:v>1.45616717440974</c:v>
                </c:pt>
                <c:pt idx="7732">
                  <c:v>1.4558709909452401</c:v>
                </c:pt>
                <c:pt idx="7733">
                  <c:v>1.45557480748074</c:v>
                </c:pt>
                <c:pt idx="7734">
                  <c:v>1.4552786240162401</c:v>
                </c:pt>
                <c:pt idx="7735">
                  <c:v>1.45498244055174</c:v>
                </c:pt>
                <c:pt idx="7736">
                  <c:v>1.4546862570872401</c:v>
                </c:pt>
                <c:pt idx="7737">
                  <c:v>1.45439007362274</c:v>
                </c:pt>
                <c:pt idx="7738">
                  <c:v>1.4540938901582401</c:v>
                </c:pt>
                <c:pt idx="7739">
                  <c:v>1.45379770669374</c:v>
                </c:pt>
                <c:pt idx="7740">
                  <c:v>1.4535015232292401</c:v>
                </c:pt>
                <c:pt idx="7741">
                  <c:v>1.45320533976474</c:v>
                </c:pt>
                <c:pt idx="7742">
                  <c:v>1.4529091563002401</c:v>
                </c:pt>
                <c:pt idx="7743">
                  <c:v>1.45261297283574</c:v>
                </c:pt>
                <c:pt idx="7744">
                  <c:v>1.4523167893712401</c:v>
                </c:pt>
                <c:pt idx="7745">
                  <c:v>1.45202060590674</c:v>
                </c:pt>
                <c:pt idx="7746">
                  <c:v>1.4517244224422401</c:v>
                </c:pt>
                <c:pt idx="7747">
                  <c:v>1.45142823897774</c:v>
                </c:pt>
                <c:pt idx="7748">
                  <c:v>1.4511320555132401</c:v>
                </c:pt>
                <c:pt idx="7749">
                  <c:v>1.45083587204874</c:v>
                </c:pt>
                <c:pt idx="7750">
                  <c:v>1.4505396885842401</c:v>
                </c:pt>
                <c:pt idx="7751">
                  <c:v>1.45024350511974</c:v>
                </c:pt>
                <c:pt idx="7752">
                  <c:v>1.4499473216552401</c:v>
                </c:pt>
                <c:pt idx="7753">
                  <c:v>1.44965113819074</c:v>
                </c:pt>
                <c:pt idx="7754">
                  <c:v>1.4493549547262401</c:v>
                </c:pt>
                <c:pt idx="7755">
                  <c:v>1.44905877126174</c:v>
                </c:pt>
                <c:pt idx="7756">
                  <c:v>1.4487625877972401</c:v>
                </c:pt>
                <c:pt idx="7757">
                  <c:v>1.44846640433274</c:v>
                </c:pt>
                <c:pt idx="7758">
                  <c:v>1.4481702208682401</c:v>
                </c:pt>
                <c:pt idx="7759">
                  <c:v>1.44787403740374</c:v>
                </c:pt>
                <c:pt idx="7760">
                  <c:v>1.4475778539392401</c:v>
                </c:pt>
                <c:pt idx="7761">
                  <c:v>1.44728167047474</c:v>
                </c:pt>
                <c:pt idx="7762">
                  <c:v>1.4469854870102301</c:v>
                </c:pt>
                <c:pt idx="7763">
                  <c:v>1.44668930354573</c:v>
                </c:pt>
                <c:pt idx="7764">
                  <c:v>1.4463931200812301</c:v>
                </c:pt>
                <c:pt idx="7765">
                  <c:v>1.44609693661673</c:v>
                </c:pt>
                <c:pt idx="7766">
                  <c:v>1.4458007531522299</c:v>
                </c:pt>
                <c:pt idx="7767">
                  <c:v>1.44550456968773</c:v>
                </c:pt>
                <c:pt idx="7768">
                  <c:v>1.4452083862232299</c:v>
                </c:pt>
                <c:pt idx="7769">
                  <c:v>1.44491220275873</c:v>
                </c:pt>
                <c:pt idx="7770">
                  <c:v>1.4446160192942299</c:v>
                </c:pt>
                <c:pt idx="7771">
                  <c:v>1.44431983582973</c:v>
                </c:pt>
                <c:pt idx="7772">
                  <c:v>1.4440236523652299</c:v>
                </c:pt>
                <c:pt idx="7773">
                  <c:v>1.44372746890073</c:v>
                </c:pt>
                <c:pt idx="7774">
                  <c:v>1.4434312854362299</c:v>
                </c:pt>
                <c:pt idx="7775">
                  <c:v>1.44313510197173</c:v>
                </c:pt>
                <c:pt idx="7776">
                  <c:v>1.4428389185072299</c:v>
                </c:pt>
                <c:pt idx="7777">
                  <c:v>1.44254273504273</c:v>
                </c:pt>
                <c:pt idx="7778">
                  <c:v>1.4422465515782299</c:v>
                </c:pt>
                <c:pt idx="7779">
                  <c:v>1.44195036811373</c:v>
                </c:pt>
                <c:pt idx="7780">
                  <c:v>1.4416541846492299</c:v>
                </c:pt>
                <c:pt idx="7781">
                  <c:v>1.44135800118473</c:v>
                </c:pt>
                <c:pt idx="7782">
                  <c:v>1.4410618177202299</c:v>
                </c:pt>
                <c:pt idx="7783">
                  <c:v>1.44076563425573</c:v>
                </c:pt>
                <c:pt idx="7784">
                  <c:v>1.4404694507912299</c:v>
                </c:pt>
                <c:pt idx="7785">
                  <c:v>1.44017326732673</c:v>
                </c:pt>
                <c:pt idx="7786">
                  <c:v>1.4398770838622299</c:v>
                </c:pt>
                <c:pt idx="7787">
                  <c:v>1.43958090039773</c:v>
                </c:pt>
                <c:pt idx="7788">
                  <c:v>1.4392847169332299</c:v>
                </c:pt>
                <c:pt idx="7789">
                  <c:v>1.43898853346873</c:v>
                </c:pt>
                <c:pt idx="7790">
                  <c:v>1.4386923500042299</c:v>
                </c:pt>
                <c:pt idx="7791">
                  <c:v>1.43839616653973</c:v>
                </c:pt>
                <c:pt idx="7792">
                  <c:v>1.4380999830752299</c:v>
                </c:pt>
                <c:pt idx="7793">
                  <c:v>1.43780379961073</c:v>
                </c:pt>
                <c:pt idx="7794">
                  <c:v>1.4375076161462299</c:v>
                </c:pt>
                <c:pt idx="7795">
                  <c:v>1.43721143268172</c:v>
                </c:pt>
                <c:pt idx="7796">
                  <c:v>1.4369152492172199</c:v>
                </c:pt>
                <c:pt idx="7797">
                  <c:v>1.43661906575272</c:v>
                </c:pt>
                <c:pt idx="7798">
                  <c:v>1.4363228822882199</c:v>
                </c:pt>
                <c:pt idx="7799">
                  <c:v>1.43602669882372</c:v>
                </c:pt>
                <c:pt idx="7800">
                  <c:v>1.4357305153592199</c:v>
                </c:pt>
                <c:pt idx="7801">
                  <c:v>1.43543433189472</c:v>
                </c:pt>
                <c:pt idx="7802">
                  <c:v>1.4351381484302199</c:v>
                </c:pt>
                <c:pt idx="7803">
                  <c:v>1.43484196496572</c:v>
                </c:pt>
                <c:pt idx="7804">
                  <c:v>1.4345457815012199</c:v>
                </c:pt>
                <c:pt idx="7805">
                  <c:v>1.43424959803672</c:v>
                </c:pt>
                <c:pt idx="7806">
                  <c:v>1.4339534145722199</c:v>
                </c:pt>
                <c:pt idx="7807">
                  <c:v>1.43365723110772</c:v>
                </c:pt>
                <c:pt idx="7808">
                  <c:v>1.4333610476432199</c:v>
                </c:pt>
                <c:pt idx="7809">
                  <c:v>1.43306486417872</c:v>
                </c:pt>
                <c:pt idx="7810">
                  <c:v>1.4326995853431399</c:v>
                </c:pt>
                <c:pt idx="7811">
                  <c:v>1.43231493149314</c:v>
                </c:pt>
                <c:pt idx="7812">
                  <c:v>1.43193027764314</c:v>
                </c:pt>
                <c:pt idx="7813">
                  <c:v>1.4315456237931401</c:v>
                </c:pt>
                <c:pt idx="7814">
                  <c:v>1.43116096994314</c:v>
                </c:pt>
                <c:pt idx="7815">
                  <c:v>1.4307763160931399</c:v>
                </c:pt>
                <c:pt idx="7816">
                  <c:v>1.4303916622431401</c:v>
                </c:pt>
                <c:pt idx="7817">
                  <c:v>1.43000700839314</c:v>
                </c:pt>
                <c:pt idx="7818">
                  <c:v>1.4296223545431399</c:v>
                </c:pt>
                <c:pt idx="7819">
                  <c:v>1.42923770069314</c:v>
                </c:pt>
                <c:pt idx="7820">
                  <c:v>1.42885304684314</c:v>
                </c:pt>
                <c:pt idx="7821">
                  <c:v>1.4284683929931401</c:v>
                </c:pt>
                <c:pt idx="7822">
                  <c:v>1.42808373914314</c:v>
                </c:pt>
                <c:pt idx="7823">
                  <c:v>1.4276990852931399</c:v>
                </c:pt>
                <c:pt idx="7824">
                  <c:v>1.4273144314431401</c:v>
                </c:pt>
                <c:pt idx="7825">
                  <c:v>1.42692977759314</c:v>
                </c:pt>
                <c:pt idx="7826">
                  <c:v>1.4265451237431399</c:v>
                </c:pt>
                <c:pt idx="7827">
                  <c:v>1.42616046989314</c:v>
                </c:pt>
                <c:pt idx="7828">
                  <c:v>1.42577581604314</c:v>
                </c:pt>
                <c:pt idx="7829">
                  <c:v>1.4253911621931401</c:v>
                </c:pt>
                <c:pt idx="7830">
                  <c:v>1.42500650834314</c:v>
                </c:pt>
                <c:pt idx="7831">
                  <c:v>1.4246218544931399</c:v>
                </c:pt>
                <c:pt idx="7832">
                  <c:v>1.4242372006431401</c:v>
                </c:pt>
                <c:pt idx="7833">
                  <c:v>1.42385254679314</c:v>
                </c:pt>
                <c:pt idx="7834">
                  <c:v>1.4234678929431399</c:v>
                </c:pt>
                <c:pt idx="7835">
                  <c:v>1.4230832390931401</c:v>
                </c:pt>
                <c:pt idx="7836">
                  <c:v>1.42269858524313</c:v>
                </c:pt>
                <c:pt idx="7837">
                  <c:v>1.4223139313931299</c:v>
                </c:pt>
                <c:pt idx="7838">
                  <c:v>1.42192927754313</c:v>
                </c:pt>
                <c:pt idx="7839">
                  <c:v>1.4215446236931299</c:v>
                </c:pt>
                <c:pt idx="7840">
                  <c:v>1.4211599698431301</c:v>
                </c:pt>
                <c:pt idx="7841">
                  <c:v>1.42077531599313</c:v>
                </c:pt>
                <c:pt idx="7842">
                  <c:v>1.4203906621431299</c:v>
                </c:pt>
                <c:pt idx="7843">
                  <c:v>1.4200060082931301</c:v>
                </c:pt>
                <c:pt idx="7844">
                  <c:v>1.41962135444313</c:v>
                </c:pt>
                <c:pt idx="7845">
                  <c:v>1.4192367005931299</c:v>
                </c:pt>
                <c:pt idx="7846">
                  <c:v>1.41885204674313</c:v>
                </c:pt>
                <c:pt idx="7847">
                  <c:v>1.41846739289313</c:v>
                </c:pt>
                <c:pt idx="7848">
                  <c:v>1.4180827390431301</c:v>
                </c:pt>
                <c:pt idx="7849">
                  <c:v>1.41769808519313</c:v>
                </c:pt>
                <c:pt idx="7850">
                  <c:v>1.4173134313431299</c:v>
                </c:pt>
                <c:pt idx="7851">
                  <c:v>1.4169287774931301</c:v>
                </c:pt>
                <c:pt idx="7852">
                  <c:v>1.41654412364313</c:v>
                </c:pt>
                <c:pt idx="7853">
                  <c:v>1.4161594697931299</c:v>
                </c:pt>
                <c:pt idx="7854">
                  <c:v>1.41577481594313</c:v>
                </c:pt>
                <c:pt idx="7855">
                  <c:v>1.41539016209313</c:v>
                </c:pt>
                <c:pt idx="7856">
                  <c:v>1.4150055082431301</c:v>
                </c:pt>
                <c:pt idx="7857">
                  <c:v>1.41462085439313</c:v>
                </c:pt>
                <c:pt idx="7858">
                  <c:v>1.4142362005431299</c:v>
                </c:pt>
                <c:pt idx="7859">
                  <c:v>1.4138515466931301</c:v>
                </c:pt>
                <c:pt idx="7860">
                  <c:v>1.41346689284313</c:v>
                </c:pt>
                <c:pt idx="7861">
                  <c:v>1.4130822389931299</c:v>
                </c:pt>
                <c:pt idx="7862">
                  <c:v>1.41269758514312</c:v>
                </c:pt>
                <c:pt idx="7863">
                  <c:v>1.41231293129312</c:v>
                </c:pt>
                <c:pt idx="7864">
                  <c:v>1.4119282774431201</c:v>
                </c:pt>
                <c:pt idx="7865">
                  <c:v>1.41154362359312</c:v>
                </c:pt>
                <c:pt idx="7866">
                  <c:v>1.4111589697431199</c:v>
                </c:pt>
                <c:pt idx="7867">
                  <c:v>1.4107743158931201</c:v>
                </c:pt>
                <c:pt idx="7868">
                  <c:v>1.41038966204312</c:v>
                </c:pt>
                <c:pt idx="7869">
                  <c:v>1.4100050081931199</c:v>
                </c:pt>
                <c:pt idx="7870">
                  <c:v>1.4096203543431201</c:v>
                </c:pt>
                <c:pt idx="7871">
                  <c:v>1.40923570049312</c:v>
                </c:pt>
                <c:pt idx="7872">
                  <c:v>1.4088510466431201</c:v>
                </c:pt>
                <c:pt idx="7873">
                  <c:v>1.40846639279312</c:v>
                </c:pt>
                <c:pt idx="7874">
                  <c:v>1.4080817389431199</c:v>
                </c:pt>
                <c:pt idx="7875">
                  <c:v>1.4076970850931201</c:v>
                </c:pt>
                <c:pt idx="7876">
                  <c:v>1.40731243124312</c:v>
                </c:pt>
                <c:pt idx="7877">
                  <c:v>1.4069277773931199</c:v>
                </c:pt>
                <c:pt idx="7878">
                  <c:v>1.4065431235431201</c:v>
                </c:pt>
                <c:pt idx="7879">
                  <c:v>1.40615846969312</c:v>
                </c:pt>
                <c:pt idx="7880">
                  <c:v>1.4057738158431199</c:v>
                </c:pt>
                <c:pt idx="7881">
                  <c:v>1.40538916199312</c:v>
                </c:pt>
                <c:pt idx="7882">
                  <c:v>1.4050045081431199</c:v>
                </c:pt>
                <c:pt idx="7883">
                  <c:v>1.4046198542931201</c:v>
                </c:pt>
                <c:pt idx="7884">
                  <c:v>1.40423520044312</c:v>
                </c:pt>
                <c:pt idx="7885">
                  <c:v>1.4038505465931199</c:v>
                </c:pt>
                <c:pt idx="7886">
                  <c:v>1.4034658927431201</c:v>
                </c:pt>
                <c:pt idx="7887">
                  <c:v>1.40308123889312</c:v>
                </c:pt>
                <c:pt idx="7888">
                  <c:v>1.4026965850431099</c:v>
                </c:pt>
                <c:pt idx="7889">
                  <c:v>1.40231193119311</c:v>
                </c:pt>
                <c:pt idx="7890">
                  <c:v>1.40192727734311</c:v>
                </c:pt>
                <c:pt idx="7891">
                  <c:v>1.4015426234931101</c:v>
                </c:pt>
                <c:pt idx="7892">
                  <c:v>1.40115796964311</c:v>
                </c:pt>
                <c:pt idx="7893">
                  <c:v>1.4007733157931099</c:v>
                </c:pt>
                <c:pt idx="7894">
                  <c:v>1.4003886619431101</c:v>
                </c:pt>
                <c:pt idx="7895">
                  <c:v>1.40000400809311</c:v>
                </c:pt>
                <c:pt idx="7896">
                  <c:v>1.3996193542431099</c:v>
                </c:pt>
                <c:pt idx="7897">
                  <c:v>1.39923470039311</c:v>
                </c:pt>
                <c:pt idx="7898">
                  <c:v>1.39885004654311</c:v>
                </c:pt>
                <c:pt idx="7899">
                  <c:v>1.3984653926931101</c:v>
                </c:pt>
                <c:pt idx="7900">
                  <c:v>1.39808073884311</c:v>
                </c:pt>
                <c:pt idx="7901">
                  <c:v>1.3976960849931099</c:v>
                </c:pt>
                <c:pt idx="7902">
                  <c:v>1.3973114311431101</c:v>
                </c:pt>
                <c:pt idx="7903">
                  <c:v>1.39692677729311</c:v>
                </c:pt>
                <c:pt idx="7904">
                  <c:v>1.3965421234431099</c:v>
                </c:pt>
                <c:pt idx="7905">
                  <c:v>1.39615746959311</c:v>
                </c:pt>
                <c:pt idx="7906">
                  <c:v>1.39577281574311</c:v>
                </c:pt>
                <c:pt idx="7907">
                  <c:v>1.3953881618931101</c:v>
                </c:pt>
                <c:pt idx="7908">
                  <c:v>1.39500350804311</c:v>
                </c:pt>
                <c:pt idx="7909">
                  <c:v>1.3946188541931099</c:v>
                </c:pt>
                <c:pt idx="7910">
                  <c:v>1.3942342003431101</c:v>
                </c:pt>
                <c:pt idx="7911">
                  <c:v>1.39384954649311</c:v>
                </c:pt>
                <c:pt idx="7912">
                  <c:v>1.3934648926431099</c:v>
                </c:pt>
                <c:pt idx="7913">
                  <c:v>1.39308023879311</c:v>
                </c:pt>
                <c:pt idx="7914">
                  <c:v>1.39269558494311</c:v>
                </c:pt>
                <c:pt idx="7915">
                  <c:v>1.3923109310930999</c:v>
                </c:pt>
                <c:pt idx="7916">
                  <c:v>1.3919262772431</c:v>
                </c:pt>
                <c:pt idx="7917">
                  <c:v>1.3915416233930999</c:v>
                </c:pt>
                <c:pt idx="7918">
                  <c:v>1.3911569695431001</c:v>
                </c:pt>
                <c:pt idx="7919">
                  <c:v>1.3907723156931</c:v>
                </c:pt>
                <c:pt idx="7920">
                  <c:v>1.3903876618430999</c:v>
                </c:pt>
                <c:pt idx="7921">
                  <c:v>1.3900030079931001</c:v>
                </c:pt>
                <c:pt idx="7922">
                  <c:v>1.3896183541431</c:v>
                </c:pt>
                <c:pt idx="7923">
                  <c:v>1.3892337002930999</c:v>
                </c:pt>
                <c:pt idx="7924">
                  <c:v>1.3888490464431</c:v>
                </c:pt>
                <c:pt idx="7925">
                  <c:v>1.3884643925930999</c:v>
                </c:pt>
                <c:pt idx="7926">
                  <c:v>1.3880797387431001</c:v>
                </c:pt>
                <c:pt idx="7927">
                  <c:v>1.3876950848931</c:v>
                </c:pt>
                <c:pt idx="7928">
                  <c:v>1.3873104310430999</c:v>
                </c:pt>
                <c:pt idx="7929">
                  <c:v>1.3869257771931001</c:v>
                </c:pt>
                <c:pt idx="7930">
                  <c:v>1.3865411233431</c:v>
                </c:pt>
                <c:pt idx="7931">
                  <c:v>1.3861564694930999</c:v>
                </c:pt>
                <c:pt idx="7932">
                  <c:v>1.3857718156431</c:v>
                </c:pt>
                <c:pt idx="7933">
                  <c:v>1.3853871617931</c:v>
                </c:pt>
                <c:pt idx="7934">
                  <c:v>1.3850025079431001</c:v>
                </c:pt>
                <c:pt idx="7935">
                  <c:v>1.3846178540931</c:v>
                </c:pt>
                <c:pt idx="7936">
                  <c:v>1.3842332002430999</c:v>
                </c:pt>
                <c:pt idx="7937">
                  <c:v>1.3838485463931001</c:v>
                </c:pt>
                <c:pt idx="7938">
                  <c:v>1.3834638925431</c:v>
                </c:pt>
                <c:pt idx="7939">
                  <c:v>1.3830792386930999</c:v>
                </c:pt>
                <c:pt idx="7940">
                  <c:v>1.38269458484309</c:v>
                </c:pt>
                <c:pt idx="7941">
                  <c:v>1.38230993099309</c:v>
                </c:pt>
                <c:pt idx="7942">
                  <c:v>1.3819252771430901</c:v>
                </c:pt>
                <c:pt idx="7943">
                  <c:v>1.38154062329309</c:v>
                </c:pt>
                <c:pt idx="7944">
                  <c:v>1.3811559694430899</c:v>
                </c:pt>
                <c:pt idx="7945">
                  <c:v>1.3807713155930901</c:v>
                </c:pt>
                <c:pt idx="7946">
                  <c:v>1.38038666174309</c:v>
                </c:pt>
                <c:pt idx="7947">
                  <c:v>1.3800020078930899</c:v>
                </c:pt>
                <c:pt idx="7948">
                  <c:v>1.37961735404309</c:v>
                </c:pt>
                <c:pt idx="7949">
                  <c:v>1.37923270019309</c:v>
                </c:pt>
                <c:pt idx="7950">
                  <c:v>1.3788480463430901</c:v>
                </c:pt>
                <c:pt idx="7951">
                  <c:v>1.37846339249309</c:v>
                </c:pt>
                <c:pt idx="7952">
                  <c:v>1.3780787386430899</c:v>
                </c:pt>
                <c:pt idx="7953">
                  <c:v>1.3776940847930901</c:v>
                </c:pt>
                <c:pt idx="7954">
                  <c:v>1.37730943094309</c:v>
                </c:pt>
                <c:pt idx="7955">
                  <c:v>1.3769247770930899</c:v>
                </c:pt>
                <c:pt idx="7956">
                  <c:v>1.3765401232430901</c:v>
                </c:pt>
                <c:pt idx="7957">
                  <c:v>1.37615546939309</c:v>
                </c:pt>
                <c:pt idx="7958">
                  <c:v>1.3757708155430901</c:v>
                </c:pt>
                <c:pt idx="7959">
                  <c:v>1.37538616169309</c:v>
                </c:pt>
                <c:pt idx="7960">
                  <c:v>1.3750015078430899</c:v>
                </c:pt>
                <c:pt idx="7961">
                  <c:v>1.3746168539930901</c:v>
                </c:pt>
                <c:pt idx="7962">
                  <c:v>1.37423220014309</c:v>
                </c:pt>
                <c:pt idx="7963">
                  <c:v>1.3738475462930899</c:v>
                </c:pt>
                <c:pt idx="7964">
                  <c:v>1.3734628924430901</c:v>
                </c:pt>
                <c:pt idx="7965">
                  <c:v>1.37307823859309</c:v>
                </c:pt>
                <c:pt idx="7966">
                  <c:v>1.3726935847430899</c:v>
                </c:pt>
                <c:pt idx="7967">
                  <c:v>1.37230893089308</c:v>
                </c:pt>
                <c:pt idx="7968">
                  <c:v>1.37192427704308</c:v>
                </c:pt>
                <c:pt idx="7969">
                  <c:v>1.3715396231930801</c:v>
                </c:pt>
                <c:pt idx="7970">
                  <c:v>1.37115496934308</c:v>
                </c:pt>
                <c:pt idx="7971">
                  <c:v>1.3707703154930799</c:v>
                </c:pt>
                <c:pt idx="7972">
                  <c:v>1.3703856616430801</c:v>
                </c:pt>
                <c:pt idx="7973">
                  <c:v>1.37000100779308</c:v>
                </c:pt>
                <c:pt idx="7974">
                  <c:v>1.3696163539430799</c:v>
                </c:pt>
                <c:pt idx="7975">
                  <c:v>1.36923170009308</c:v>
                </c:pt>
                <c:pt idx="7976">
                  <c:v>1.36884704624308</c:v>
                </c:pt>
                <c:pt idx="7977">
                  <c:v>1.3684623923930801</c:v>
                </c:pt>
                <c:pt idx="7978">
                  <c:v>1.36807773854308</c:v>
                </c:pt>
                <c:pt idx="7979">
                  <c:v>1.3676930846930799</c:v>
                </c:pt>
                <c:pt idx="7980">
                  <c:v>1.3673084308430801</c:v>
                </c:pt>
                <c:pt idx="7981">
                  <c:v>1.36692377699308</c:v>
                </c:pt>
                <c:pt idx="7982">
                  <c:v>1.3665391231430799</c:v>
                </c:pt>
                <c:pt idx="7983">
                  <c:v>1.36615446929308</c:v>
                </c:pt>
                <c:pt idx="7984">
                  <c:v>1.36576981544308</c:v>
                </c:pt>
                <c:pt idx="7985">
                  <c:v>1.3653851615930801</c:v>
                </c:pt>
                <c:pt idx="7986">
                  <c:v>1.36500050774308</c:v>
                </c:pt>
                <c:pt idx="7987">
                  <c:v>1.3646158538930799</c:v>
                </c:pt>
                <c:pt idx="7988">
                  <c:v>1.3642312000430801</c:v>
                </c:pt>
                <c:pt idx="7989">
                  <c:v>1.36384654619308</c:v>
                </c:pt>
                <c:pt idx="7990">
                  <c:v>1.3634618923430799</c:v>
                </c:pt>
                <c:pt idx="7991">
                  <c:v>1.36307723849308</c:v>
                </c:pt>
                <c:pt idx="7992">
                  <c:v>1.36269258464307</c:v>
                </c:pt>
                <c:pt idx="7993">
                  <c:v>1.3623079307930701</c:v>
                </c:pt>
                <c:pt idx="7994">
                  <c:v>1.36192327694307</c:v>
                </c:pt>
                <c:pt idx="7995">
                  <c:v>1.3615386230930699</c:v>
                </c:pt>
                <c:pt idx="7996">
                  <c:v>1.3611539692430701</c:v>
                </c:pt>
                <c:pt idx="7997">
                  <c:v>1.36076931539307</c:v>
                </c:pt>
                <c:pt idx="7998">
                  <c:v>1.3603846615430699</c:v>
                </c:pt>
                <c:pt idx="7999">
                  <c:v>1.3600000076930701</c:v>
                </c:pt>
                <c:pt idx="8000">
                  <c:v>1.35961535384307</c:v>
                </c:pt>
                <c:pt idx="8001">
                  <c:v>1.3592306999930699</c:v>
                </c:pt>
                <c:pt idx="8002">
                  <c:v>1.35884604614307</c:v>
                </c:pt>
                <c:pt idx="8003">
                  <c:v>1.3584613922930699</c:v>
                </c:pt>
                <c:pt idx="8004">
                  <c:v>1.3580767384430701</c:v>
                </c:pt>
                <c:pt idx="8005">
                  <c:v>1.35769208459307</c:v>
                </c:pt>
                <c:pt idx="8006">
                  <c:v>1.3573074307430699</c:v>
                </c:pt>
                <c:pt idx="8007">
                  <c:v>1.3569227768930701</c:v>
                </c:pt>
                <c:pt idx="8008">
                  <c:v>1.35653812304307</c:v>
                </c:pt>
                <c:pt idx="8009">
                  <c:v>1.3561534691930699</c:v>
                </c:pt>
                <c:pt idx="8010">
                  <c:v>1.35576881534307</c:v>
                </c:pt>
                <c:pt idx="8011">
                  <c:v>1.3553841614930699</c:v>
                </c:pt>
                <c:pt idx="8012">
                  <c:v>1.3549995076430701</c:v>
                </c:pt>
                <c:pt idx="8013">
                  <c:v>1.35461485379307</c:v>
                </c:pt>
                <c:pt idx="8014">
                  <c:v>1.3542301999430699</c:v>
                </c:pt>
                <c:pt idx="8015">
                  <c:v>1.3538455460930701</c:v>
                </c:pt>
                <c:pt idx="8016">
                  <c:v>1.35346089224307</c:v>
                </c:pt>
                <c:pt idx="8017">
                  <c:v>1.3530762383930699</c:v>
                </c:pt>
                <c:pt idx="8018">
                  <c:v>1.35269158454306</c:v>
                </c:pt>
                <c:pt idx="8019">
                  <c:v>1.35230693069306</c:v>
                </c:pt>
                <c:pt idx="8020">
                  <c:v>1.3519222768430601</c:v>
                </c:pt>
                <c:pt idx="8021">
                  <c:v>1.35153762299306</c:v>
                </c:pt>
                <c:pt idx="8022">
                  <c:v>1.3511529691430599</c:v>
                </c:pt>
                <c:pt idx="8023">
                  <c:v>1.3507683152930601</c:v>
                </c:pt>
                <c:pt idx="8024">
                  <c:v>1.35038366144306</c:v>
                </c:pt>
                <c:pt idx="8025">
                  <c:v>1.3499990075930599</c:v>
                </c:pt>
                <c:pt idx="8026">
                  <c:v>1.34961435374306</c:v>
                </c:pt>
                <c:pt idx="8027">
                  <c:v>1.34922969989306</c:v>
                </c:pt>
                <c:pt idx="8028">
                  <c:v>1.3488450460430601</c:v>
                </c:pt>
                <c:pt idx="8029">
                  <c:v>1.34846039219306</c:v>
                </c:pt>
                <c:pt idx="8030">
                  <c:v>1.3480757383430599</c:v>
                </c:pt>
                <c:pt idx="8031">
                  <c:v>1.3476910844930601</c:v>
                </c:pt>
                <c:pt idx="8032">
                  <c:v>1.34730643064306</c:v>
                </c:pt>
                <c:pt idx="8033">
                  <c:v>1.3469217767930599</c:v>
                </c:pt>
                <c:pt idx="8034">
                  <c:v>1.34653712294306</c:v>
                </c:pt>
                <c:pt idx="8035">
                  <c:v>1.34615246909306</c:v>
                </c:pt>
                <c:pt idx="8036">
                  <c:v>1.3457678152430601</c:v>
                </c:pt>
                <c:pt idx="8037">
                  <c:v>1.34538316139306</c:v>
                </c:pt>
                <c:pt idx="8038">
                  <c:v>1.3449985075430599</c:v>
                </c:pt>
                <c:pt idx="8039">
                  <c:v>1.3446138536930601</c:v>
                </c:pt>
                <c:pt idx="8040">
                  <c:v>1.34422919984306</c:v>
                </c:pt>
                <c:pt idx="8041">
                  <c:v>1.3438445459930599</c:v>
                </c:pt>
                <c:pt idx="8042">
                  <c:v>1.3434598921430601</c:v>
                </c:pt>
                <c:pt idx="8043">
                  <c:v>1.34307523829306</c:v>
                </c:pt>
                <c:pt idx="8044">
                  <c:v>1.3426905844430499</c:v>
                </c:pt>
                <c:pt idx="8045">
                  <c:v>1.34230593059305</c:v>
                </c:pt>
                <c:pt idx="8046">
                  <c:v>1.34192127674305</c:v>
                </c:pt>
                <c:pt idx="8047">
                  <c:v>1.3415366228930501</c:v>
                </c:pt>
                <c:pt idx="8048">
                  <c:v>1.34115196904305</c:v>
                </c:pt>
                <c:pt idx="8049">
                  <c:v>1.3407673151930499</c:v>
                </c:pt>
                <c:pt idx="8050">
                  <c:v>1.3403826613430501</c:v>
                </c:pt>
                <c:pt idx="8051">
                  <c:v>1.33999800749305</c:v>
                </c:pt>
                <c:pt idx="8052">
                  <c:v>1.3396133536430499</c:v>
                </c:pt>
                <c:pt idx="8053">
                  <c:v>1.33922869979305</c:v>
                </c:pt>
                <c:pt idx="8054">
                  <c:v>1.33884404594305</c:v>
                </c:pt>
                <c:pt idx="8055">
                  <c:v>1.3384593920930501</c:v>
                </c:pt>
                <c:pt idx="8056">
                  <c:v>1.33807473824305</c:v>
                </c:pt>
                <c:pt idx="8057">
                  <c:v>1.3376900843930499</c:v>
                </c:pt>
                <c:pt idx="8058">
                  <c:v>1.3373054305430501</c:v>
                </c:pt>
                <c:pt idx="8059">
                  <c:v>1.33692077669305</c:v>
                </c:pt>
                <c:pt idx="8060">
                  <c:v>1.3365361228430499</c:v>
                </c:pt>
                <c:pt idx="8061">
                  <c:v>1.33615146899305</c:v>
                </c:pt>
                <c:pt idx="8062">
                  <c:v>1.33576681514305</c:v>
                </c:pt>
                <c:pt idx="8063">
                  <c:v>1.3353821612930501</c:v>
                </c:pt>
                <c:pt idx="8064">
                  <c:v>1.33499750744305</c:v>
                </c:pt>
                <c:pt idx="8065">
                  <c:v>1.3346128535930499</c:v>
                </c:pt>
                <c:pt idx="8066">
                  <c:v>1.3342281997430501</c:v>
                </c:pt>
                <c:pt idx="8067">
                  <c:v>1.33384354589305</c:v>
                </c:pt>
                <c:pt idx="8068">
                  <c:v>1.3334588920430499</c:v>
                </c:pt>
                <c:pt idx="8069">
                  <c:v>1.33307423819305</c:v>
                </c:pt>
                <c:pt idx="8070">
                  <c:v>1.33268958434304</c:v>
                </c:pt>
                <c:pt idx="8071">
                  <c:v>1.3323049304930401</c:v>
                </c:pt>
                <c:pt idx="8072">
                  <c:v>1.33192027664304</c:v>
                </c:pt>
                <c:pt idx="8073">
                  <c:v>1.3315356227930399</c:v>
                </c:pt>
                <c:pt idx="8074">
                  <c:v>1.3311509689430401</c:v>
                </c:pt>
                <c:pt idx="8075">
                  <c:v>1.33076631509304</c:v>
                </c:pt>
                <c:pt idx="8076">
                  <c:v>1.3303816612430399</c:v>
                </c:pt>
                <c:pt idx="8077">
                  <c:v>1.3299970073930401</c:v>
                </c:pt>
                <c:pt idx="8078">
                  <c:v>1.32961235354304</c:v>
                </c:pt>
                <c:pt idx="8079">
                  <c:v>1.3292276996930401</c:v>
                </c:pt>
                <c:pt idx="8080">
                  <c:v>1.32884304584304</c:v>
                </c:pt>
                <c:pt idx="8081">
                  <c:v>1.3284583919930399</c:v>
                </c:pt>
                <c:pt idx="8082">
                  <c:v>1.3280737381430401</c:v>
                </c:pt>
                <c:pt idx="8083">
                  <c:v>1.32768908429304</c:v>
                </c:pt>
                <c:pt idx="8084">
                  <c:v>1.3273044304430399</c:v>
                </c:pt>
                <c:pt idx="8085">
                  <c:v>1.3269197765930401</c:v>
                </c:pt>
                <c:pt idx="8086">
                  <c:v>1.32653512274304</c:v>
                </c:pt>
                <c:pt idx="8087">
                  <c:v>1.3261504688930399</c:v>
                </c:pt>
                <c:pt idx="8088">
                  <c:v>1.32576581504304</c:v>
                </c:pt>
                <c:pt idx="8089">
                  <c:v>1.3253811611930399</c:v>
                </c:pt>
                <c:pt idx="8090">
                  <c:v>1.3249965073430401</c:v>
                </c:pt>
                <c:pt idx="8091">
                  <c:v>1.32461185349304</c:v>
                </c:pt>
                <c:pt idx="8092">
                  <c:v>1.3242271996430399</c:v>
                </c:pt>
                <c:pt idx="8093">
                  <c:v>1.3238425457930401</c:v>
                </c:pt>
                <c:pt idx="8094">
                  <c:v>1.32345789194304</c:v>
                </c:pt>
                <c:pt idx="8095">
                  <c:v>1.3230732380930399</c:v>
                </c:pt>
                <c:pt idx="8096">
                  <c:v>1.32268858424303</c:v>
                </c:pt>
                <c:pt idx="8097">
                  <c:v>1.32230393039303</c:v>
                </c:pt>
                <c:pt idx="8098">
                  <c:v>1.3219192765430301</c:v>
                </c:pt>
                <c:pt idx="8099">
                  <c:v>1.32153462269303</c:v>
                </c:pt>
                <c:pt idx="8100">
                  <c:v>1.3211499688430299</c:v>
                </c:pt>
                <c:pt idx="8101">
                  <c:v>1.3207653149930301</c:v>
                </c:pt>
                <c:pt idx="8102">
                  <c:v>1.32038066114303</c:v>
                </c:pt>
                <c:pt idx="8103">
                  <c:v>1.3199960072930299</c:v>
                </c:pt>
                <c:pt idx="8104">
                  <c:v>1.31961135344303</c:v>
                </c:pt>
                <c:pt idx="8105">
                  <c:v>1.31922669959303</c:v>
                </c:pt>
                <c:pt idx="8106">
                  <c:v>1.3188420457430301</c:v>
                </c:pt>
                <c:pt idx="8107">
                  <c:v>1.31845739189303</c:v>
                </c:pt>
                <c:pt idx="8108">
                  <c:v>1.3180727380430299</c:v>
                </c:pt>
                <c:pt idx="8109">
                  <c:v>1.3176880841930301</c:v>
                </c:pt>
                <c:pt idx="8110">
                  <c:v>1.31730343034303</c:v>
                </c:pt>
                <c:pt idx="8111">
                  <c:v>1.3169187764930299</c:v>
                </c:pt>
                <c:pt idx="8112">
                  <c:v>1.31653412264303</c:v>
                </c:pt>
                <c:pt idx="8113">
                  <c:v>1.31614946879303</c:v>
                </c:pt>
                <c:pt idx="8114">
                  <c:v>1.3157648149430301</c:v>
                </c:pt>
                <c:pt idx="8115">
                  <c:v>1.31538016109303</c:v>
                </c:pt>
                <c:pt idx="8116">
                  <c:v>1.3149955072430299</c:v>
                </c:pt>
                <c:pt idx="8117">
                  <c:v>1.3146108533930301</c:v>
                </c:pt>
                <c:pt idx="8118">
                  <c:v>1.31422619954303</c:v>
                </c:pt>
                <c:pt idx="8119">
                  <c:v>1.3138415456930299</c:v>
                </c:pt>
                <c:pt idx="8120">
                  <c:v>1.31345689184303</c:v>
                </c:pt>
                <c:pt idx="8121">
                  <c:v>1.31307223799303</c:v>
                </c:pt>
                <c:pt idx="8122">
                  <c:v>1.3126875841430199</c:v>
                </c:pt>
                <c:pt idx="8123">
                  <c:v>1.31230293029302</c:v>
                </c:pt>
                <c:pt idx="8124">
                  <c:v>1.3119182764430199</c:v>
                </c:pt>
                <c:pt idx="8125">
                  <c:v>1.3115336225930201</c:v>
                </c:pt>
                <c:pt idx="8126">
                  <c:v>1.31114896874302</c:v>
                </c:pt>
                <c:pt idx="8127">
                  <c:v>1.3107643148930199</c:v>
                </c:pt>
                <c:pt idx="8128">
                  <c:v>1.3103796610430201</c:v>
                </c:pt>
                <c:pt idx="8129">
                  <c:v>1.30999500719302</c:v>
                </c:pt>
                <c:pt idx="8130">
                  <c:v>1.3096103533430199</c:v>
                </c:pt>
                <c:pt idx="8131">
                  <c:v>1.30922569949302</c:v>
                </c:pt>
                <c:pt idx="8132">
                  <c:v>1.30884104564302</c:v>
                </c:pt>
                <c:pt idx="8133">
                  <c:v>1.3084563917930201</c:v>
                </c:pt>
                <c:pt idx="8134">
                  <c:v>1.30807173794302</c:v>
                </c:pt>
                <c:pt idx="8135">
                  <c:v>1.3076870840930199</c:v>
                </c:pt>
                <c:pt idx="8136">
                  <c:v>1.3073024302430201</c:v>
                </c:pt>
                <c:pt idx="8137">
                  <c:v>1.30691777639302</c:v>
                </c:pt>
                <c:pt idx="8138">
                  <c:v>1.3065331225430199</c:v>
                </c:pt>
                <c:pt idx="8139">
                  <c:v>1.30614846869302</c:v>
                </c:pt>
                <c:pt idx="8140">
                  <c:v>1.30576381484302</c:v>
                </c:pt>
                <c:pt idx="8141">
                  <c:v>1.3053791609930201</c:v>
                </c:pt>
                <c:pt idx="8142">
                  <c:v>1.30499450714302</c:v>
                </c:pt>
                <c:pt idx="8143">
                  <c:v>1.3046098532930199</c:v>
                </c:pt>
                <c:pt idx="8144">
                  <c:v>1.3042251994430201</c:v>
                </c:pt>
                <c:pt idx="8145">
                  <c:v>1.30384054559302</c:v>
                </c:pt>
                <c:pt idx="8146">
                  <c:v>1.3034558917430199</c:v>
                </c:pt>
                <c:pt idx="8147">
                  <c:v>1.30307123789302</c:v>
                </c:pt>
                <c:pt idx="8148">
                  <c:v>1.30268658404301</c:v>
                </c:pt>
                <c:pt idx="8149">
                  <c:v>1.3023019301930101</c:v>
                </c:pt>
                <c:pt idx="8150">
                  <c:v>1.30191727634301</c:v>
                </c:pt>
                <c:pt idx="8151">
                  <c:v>1.3015326224930099</c:v>
                </c:pt>
                <c:pt idx="8152">
                  <c:v>1.3011479686430101</c:v>
                </c:pt>
                <c:pt idx="8153">
                  <c:v>1.30076331479301</c:v>
                </c:pt>
                <c:pt idx="8154">
                  <c:v>1.3003786609430099</c:v>
                </c:pt>
                <c:pt idx="8155">
                  <c:v>1.2999940070930101</c:v>
                </c:pt>
                <c:pt idx="8156">
                  <c:v>1.29960935324301</c:v>
                </c:pt>
                <c:pt idx="8157">
                  <c:v>1.2992246993930101</c:v>
                </c:pt>
                <c:pt idx="8158">
                  <c:v>1.29884004554301</c:v>
                </c:pt>
                <c:pt idx="8159">
                  <c:v>1.2984553916930099</c:v>
                </c:pt>
                <c:pt idx="8160">
                  <c:v>1.2980707378430101</c:v>
                </c:pt>
                <c:pt idx="8161">
                  <c:v>1.29768608399301</c:v>
                </c:pt>
                <c:pt idx="8162">
                  <c:v>1.2973014301430099</c:v>
                </c:pt>
                <c:pt idx="8163">
                  <c:v>1.2969167762930101</c:v>
                </c:pt>
                <c:pt idx="8164">
                  <c:v>1.29653212244301</c:v>
                </c:pt>
                <c:pt idx="8165">
                  <c:v>1.2961474685930101</c:v>
                </c:pt>
                <c:pt idx="8166">
                  <c:v>1.29576281474301</c:v>
                </c:pt>
                <c:pt idx="8167">
                  <c:v>1.2953781608930099</c:v>
                </c:pt>
                <c:pt idx="8168">
                  <c:v>1.2949935070430101</c:v>
                </c:pt>
                <c:pt idx="8169">
                  <c:v>1.29460885319301</c:v>
                </c:pt>
                <c:pt idx="8170">
                  <c:v>1.2942241993430099</c:v>
                </c:pt>
                <c:pt idx="8171">
                  <c:v>1.2938395454930101</c:v>
                </c:pt>
                <c:pt idx="8172">
                  <c:v>1.29345489164301</c:v>
                </c:pt>
                <c:pt idx="8173">
                  <c:v>1.2930702377930099</c:v>
                </c:pt>
                <c:pt idx="8174">
                  <c:v>1.292685583943</c:v>
                </c:pt>
                <c:pt idx="8175">
                  <c:v>1.292300930093</c:v>
                </c:pt>
                <c:pt idx="8176">
                  <c:v>1.2919162762430001</c:v>
                </c:pt>
                <c:pt idx="8177">
                  <c:v>1.291531622393</c:v>
                </c:pt>
                <c:pt idx="8178">
                  <c:v>1.2911469685429999</c:v>
                </c:pt>
                <c:pt idx="8179">
                  <c:v>1.2907623146930001</c:v>
                </c:pt>
                <c:pt idx="8180">
                  <c:v>1.290377660843</c:v>
                </c:pt>
                <c:pt idx="8181">
                  <c:v>1.2899930069929999</c:v>
                </c:pt>
                <c:pt idx="8182">
                  <c:v>1.289608353143</c:v>
                </c:pt>
                <c:pt idx="8183">
                  <c:v>1.289223699293</c:v>
                </c:pt>
                <c:pt idx="8184">
                  <c:v>1.2888390454430001</c:v>
                </c:pt>
                <c:pt idx="8185">
                  <c:v>1.288454391593</c:v>
                </c:pt>
                <c:pt idx="8186">
                  <c:v>1.2880697377429999</c:v>
                </c:pt>
                <c:pt idx="8187">
                  <c:v>1.2876850838930001</c:v>
                </c:pt>
                <c:pt idx="8188">
                  <c:v>1.287300430043</c:v>
                </c:pt>
                <c:pt idx="8189">
                  <c:v>1.2869157761929999</c:v>
                </c:pt>
                <c:pt idx="8190">
                  <c:v>1.286531122343</c:v>
                </c:pt>
                <c:pt idx="8191">
                  <c:v>1.286146468493</c:v>
                </c:pt>
                <c:pt idx="8192">
                  <c:v>1.2857618146430001</c:v>
                </c:pt>
                <c:pt idx="8193">
                  <c:v>1.285377160793</c:v>
                </c:pt>
                <c:pt idx="8194">
                  <c:v>1.2849925069429999</c:v>
                </c:pt>
                <c:pt idx="8195">
                  <c:v>1.2846078530930001</c:v>
                </c:pt>
                <c:pt idx="8196">
                  <c:v>1.284223199243</c:v>
                </c:pt>
                <c:pt idx="8197">
                  <c:v>1.2838385453929999</c:v>
                </c:pt>
                <c:pt idx="8198">
                  <c:v>1.283453891543</c:v>
                </c:pt>
                <c:pt idx="8199">
                  <c:v>1.283069237693</c:v>
                </c:pt>
                <c:pt idx="8200">
                  <c:v>1.2826845838429899</c:v>
                </c:pt>
                <c:pt idx="8201">
                  <c:v>1.28229992999299</c:v>
                </c:pt>
                <c:pt idx="8202">
                  <c:v>1.2819152761429899</c:v>
                </c:pt>
                <c:pt idx="8203">
                  <c:v>1.2815306222929901</c:v>
                </c:pt>
                <c:pt idx="8204">
                  <c:v>1.28114596844299</c:v>
                </c:pt>
                <c:pt idx="8205">
                  <c:v>1.2807613145929899</c:v>
                </c:pt>
                <c:pt idx="8206">
                  <c:v>1.2803766607429901</c:v>
                </c:pt>
                <c:pt idx="8207">
                  <c:v>1.27999200689299</c:v>
                </c:pt>
                <c:pt idx="8208">
                  <c:v>1.2796073530429899</c:v>
                </c:pt>
                <c:pt idx="8209">
                  <c:v>1.27922269919299</c:v>
                </c:pt>
                <c:pt idx="8210">
                  <c:v>1.2788380453429899</c:v>
                </c:pt>
                <c:pt idx="8211">
                  <c:v>1.2784533914929901</c:v>
                </c:pt>
                <c:pt idx="8212">
                  <c:v>1.27806873764299</c:v>
                </c:pt>
                <c:pt idx="8213">
                  <c:v>1.2776840837929899</c:v>
                </c:pt>
                <c:pt idx="8214">
                  <c:v>1.2772994299429901</c:v>
                </c:pt>
                <c:pt idx="8215">
                  <c:v>1.27691477609299</c:v>
                </c:pt>
                <c:pt idx="8216">
                  <c:v>1.2765301222429899</c:v>
                </c:pt>
                <c:pt idx="8217">
                  <c:v>1.27614546839299</c:v>
                </c:pt>
                <c:pt idx="8218">
                  <c:v>1.27576081454299</c:v>
                </c:pt>
                <c:pt idx="8219">
                  <c:v>1.2753761606929901</c:v>
                </c:pt>
                <c:pt idx="8220">
                  <c:v>1.27499150684299</c:v>
                </c:pt>
                <c:pt idx="8221">
                  <c:v>1.2746068529929899</c:v>
                </c:pt>
                <c:pt idx="8222">
                  <c:v>1.2742221991429901</c:v>
                </c:pt>
                <c:pt idx="8223">
                  <c:v>1.27383754529299</c:v>
                </c:pt>
                <c:pt idx="8224">
                  <c:v>1.2734528914429899</c:v>
                </c:pt>
                <c:pt idx="8225">
                  <c:v>1.27306823759298</c:v>
                </c:pt>
                <c:pt idx="8226">
                  <c:v>1.27268358374298</c:v>
                </c:pt>
                <c:pt idx="8227">
                  <c:v>1.2722989298929801</c:v>
                </c:pt>
                <c:pt idx="8228">
                  <c:v>1.27191427604298</c:v>
                </c:pt>
                <c:pt idx="8229">
                  <c:v>1.2715296221929799</c:v>
                </c:pt>
                <c:pt idx="8230">
                  <c:v>1.2711449683429801</c:v>
                </c:pt>
                <c:pt idx="8231">
                  <c:v>1.27076031449298</c:v>
                </c:pt>
                <c:pt idx="8232">
                  <c:v>1.2703756606429799</c:v>
                </c:pt>
                <c:pt idx="8233">
                  <c:v>1.26999100679298</c:v>
                </c:pt>
                <c:pt idx="8234">
                  <c:v>1.26960635294298</c:v>
                </c:pt>
                <c:pt idx="8235">
                  <c:v>1.2692216990929801</c:v>
                </c:pt>
                <c:pt idx="8236">
                  <c:v>1.26883704524298</c:v>
                </c:pt>
                <c:pt idx="8237">
                  <c:v>1.2684523913929799</c:v>
                </c:pt>
                <c:pt idx="8238">
                  <c:v>1.2680677375429801</c:v>
                </c:pt>
                <c:pt idx="8239">
                  <c:v>1.26768308369298</c:v>
                </c:pt>
                <c:pt idx="8240">
                  <c:v>1.2672984298429799</c:v>
                </c:pt>
                <c:pt idx="8241">
                  <c:v>1.2669137759929801</c:v>
                </c:pt>
                <c:pt idx="8242">
                  <c:v>1.26652912214298</c:v>
                </c:pt>
                <c:pt idx="8243">
                  <c:v>1.2661444682929801</c:v>
                </c:pt>
                <c:pt idx="8244">
                  <c:v>1.26575981444298</c:v>
                </c:pt>
                <c:pt idx="8245">
                  <c:v>1.2653751605929799</c:v>
                </c:pt>
                <c:pt idx="8246">
                  <c:v>1.2649905067429801</c:v>
                </c:pt>
                <c:pt idx="8247">
                  <c:v>1.26460585289298</c:v>
                </c:pt>
                <c:pt idx="8248">
                  <c:v>1.2642211990429799</c:v>
                </c:pt>
                <c:pt idx="8249">
                  <c:v>1.2638365451929801</c:v>
                </c:pt>
                <c:pt idx="8250">
                  <c:v>1.26345189134298</c:v>
                </c:pt>
                <c:pt idx="8251">
                  <c:v>1.2630672374929699</c:v>
                </c:pt>
                <c:pt idx="8252">
                  <c:v>1.26268258364297</c:v>
                </c:pt>
                <c:pt idx="8253">
                  <c:v>1.26229792979297</c:v>
                </c:pt>
                <c:pt idx="8254">
                  <c:v>1.2619132759429701</c:v>
                </c:pt>
                <c:pt idx="8255">
                  <c:v>1.26152862209297</c:v>
                </c:pt>
                <c:pt idx="8256">
                  <c:v>1.2611439682429699</c:v>
                </c:pt>
                <c:pt idx="8257">
                  <c:v>1.2607593143929701</c:v>
                </c:pt>
                <c:pt idx="8258">
                  <c:v>1.26037466054297</c:v>
                </c:pt>
                <c:pt idx="8259">
                  <c:v>1.2599900066929699</c:v>
                </c:pt>
                <c:pt idx="8260">
                  <c:v>1.25960535284297</c:v>
                </c:pt>
                <c:pt idx="8261">
                  <c:v>1.25922069899297</c:v>
                </c:pt>
                <c:pt idx="8262">
                  <c:v>1.2588360451429701</c:v>
                </c:pt>
                <c:pt idx="8263">
                  <c:v>1.25845139129297</c:v>
                </c:pt>
                <c:pt idx="8264">
                  <c:v>1.2580667374429699</c:v>
                </c:pt>
                <c:pt idx="8265">
                  <c:v>1.2576820835929701</c:v>
                </c:pt>
                <c:pt idx="8266">
                  <c:v>1.25729742974297</c:v>
                </c:pt>
                <c:pt idx="8267">
                  <c:v>1.2569127758929699</c:v>
                </c:pt>
                <c:pt idx="8268">
                  <c:v>1.25652812204297</c:v>
                </c:pt>
                <c:pt idx="8269">
                  <c:v>1.25614346819297</c:v>
                </c:pt>
                <c:pt idx="8270">
                  <c:v>1.2557588143429701</c:v>
                </c:pt>
                <c:pt idx="8271">
                  <c:v>1.25537416049297</c:v>
                </c:pt>
                <c:pt idx="8272">
                  <c:v>1.2549895066429699</c:v>
                </c:pt>
                <c:pt idx="8273">
                  <c:v>1.2546048527929701</c:v>
                </c:pt>
                <c:pt idx="8274">
                  <c:v>1.25422019894297</c:v>
                </c:pt>
                <c:pt idx="8275">
                  <c:v>1.2538355450929699</c:v>
                </c:pt>
                <c:pt idx="8276">
                  <c:v>1.25345089124297</c:v>
                </c:pt>
                <c:pt idx="8277">
                  <c:v>1.25306623739297</c:v>
                </c:pt>
                <c:pt idx="8278">
                  <c:v>1.2526815835429601</c:v>
                </c:pt>
                <c:pt idx="8279">
                  <c:v>1.25229692969296</c:v>
                </c:pt>
                <c:pt idx="8280">
                  <c:v>1.2519122758429599</c:v>
                </c:pt>
                <c:pt idx="8281">
                  <c:v>1.2515276219929601</c:v>
                </c:pt>
                <c:pt idx="8282">
                  <c:v>1.25114296814296</c:v>
                </c:pt>
                <c:pt idx="8283">
                  <c:v>1.2507583142929599</c:v>
                </c:pt>
                <c:pt idx="8284">
                  <c:v>1.2503736604429601</c:v>
                </c:pt>
                <c:pt idx="8285">
                  <c:v>1.24998900659296</c:v>
                </c:pt>
                <c:pt idx="8286">
                  <c:v>1.2496043527429599</c:v>
                </c:pt>
                <c:pt idx="8287">
                  <c:v>1.24921969889296</c:v>
                </c:pt>
                <c:pt idx="8288">
                  <c:v>1.2488350450429599</c:v>
                </c:pt>
                <c:pt idx="8289">
                  <c:v>1.2484503911929601</c:v>
                </c:pt>
                <c:pt idx="8290">
                  <c:v>1.24806573734296</c:v>
                </c:pt>
                <c:pt idx="8291">
                  <c:v>1.2476810834929599</c:v>
                </c:pt>
                <c:pt idx="8292">
                  <c:v>1.2472964296429601</c:v>
                </c:pt>
                <c:pt idx="8293">
                  <c:v>1.24691177579296</c:v>
                </c:pt>
                <c:pt idx="8294">
                  <c:v>1.2465271219429599</c:v>
                </c:pt>
                <c:pt idx="8295">
                  <c:v>1.24614246809296</c:v>
                </c:pt>
                <c:pt idx="8296">
                  <c:v>1.2457578142429599</c:v>
                </c:pt>
                <c:pt idx="8297">
                  <c:v>1.2453731603929601</c:v>
                </c:pt>
                <c:pt idx="8298">
                  <c:v>1.24498850654296</c:v>
                </c:pt>
                <c:pt idx="8299">
                  <c:v>1.2446038526929599</c:v>
                </c:pt>
                <c:pt idx="8300">
                  <c:v>1.2442191988429601</c:v>
                </c:pt>
                <c:pt idx="8301">
                  <c:v>1.24383454499296</c:v>
                </c:pt>
                <c:pt idx="8302">
                  <c:v>1.2434498911429599</c:v>
                </c:pt>
                <c:pt idx="8303">
                  <c:v>1.24306523729295</c:v>
                </c:pt>
                <c:pt idx="8304">
                  <c:v>1.24268058344295</c:v>
                </c:pt>
                <c:pt idx="8305">
                  <c:v>1.2422959295929501</c:v>
                </c:pt>
                <c:pt idx="8306">
                  <c:v>1.24191127574295</c:v>
                </c:pt>
                <c:pt idx="8307">
                  <c:v>1.2415266218929499</c:v>
                </c:pt>
                <c:pt idx="8308">
                  <c:v>1.2411419680429501</c:v>
                </c:pt>
                <c:pt idx="8309">
                  <c:v>1.24075731419295</c:v>
                </c:pt>
                <c:pt idx="8310">
                  <c:v>1.2403726603429499</c:v>
                </c:pt>
                <c:pt idx="8311">
                  <c:v>1.23998800649295</c:v>
                </c:pt>
                <c:pt idx="8312">
                  <c:v>1.23960335264295</c:v>
                </c:pt>
                <c:pt idx="8313">
                  <c:v>1.2392186987929501</c:v>
                </c:pt>
                <c:pt idx="8314">
                  <c:v>1.23883404494295</c:v>
                </c:pt>
                <c:pt idx="8315">
                  <c:v>1.2384493910929499</c:v>
                </c:pt>
                <c:pt idx="8316">
                  <c:v>1.2380647372429501</c:v>
                </c:pt>
                <c:pt idx="8317">
                  <c:v>1.23768008339295</c:v>
                </c:pt>
                <c:pt idx="8318">
                  <c:v>1.2372954295429499</c:v>
                </c:pt>
                <c:pt idx="8319">
                  <c:v>1.23691077569295</c:v>
                </c:pt>
                <c:pt idx="8320">
                  <c:v>1.23652612184295</c:v>
                </c:pt>
                <c:pt idx="8321">
                  <c:v>1.2361414679929501</c:v>
                </c:pt>
                <c:pt idx="8322">
                  <c:v>1.23575681414295</c:v>
                </c:pt>
                <c:pt idx="8323">
                  <c:v>1.2353721602929499</c:v>
                </c:pt>
                <c:pt idx="8324">
                  <c:v>1.2349875064429501</c:v>
                </c:pt>
                <c:pt idx="8325">
                  <c:v>1.23460285259295</c:v>
                </c:pt>
                <c:pt idx="8326">
                  <c:v>1.2342181987429499</c:v>
                </c:pt>
                <c:pt idx="8327">
                  <c:v>1.2338335448929501</c:v>
                </c:pt>
                <c:pt idx="8328">
                  <c:v>1.23344889104295</c:v>
                </c:pt>
                <c:pt idx="8329">
                  <c:v>1.2330642371929501</c:v>
                </c:pt>
                <c:pt idx="8330">
                  <c:v>1.23261550001153</c:v>
                </c:pt>
                <c:pt idx="8331">
                  <c:v>1.23215391539153</c:v>
                </c:pt>
                <c:pt idx="8332">
                  <c:v>1.23169233077153</c:v>
                </c:pt>
                <c:pt idx="8333">
                  <c:v>1.2312307461515299</c:v>
                </c:pt>
                <c:pt idx="8334">
                  <c:v>1.2307691615315299</c:v>
                </c:pt>
                <c:pt idx="8335">
                  <c:v>1.2303075769115299</c:v>
                </c:pt>
                <c:pt idx="8336">
                  <c:v>1.2298459922915299</c:v>
                </c:pt>
                <c:pt idx="8337">
                  <c:v>1.2293844076715299</c:v>
                </c:pt>
                <c:pt idx="8338">
                  <c:v>1.2289228230515299</c:v>
                </c:pt>
                <c:pt idx="8339">
                  <c:v>1.2284612384315301</c:v>
                </c:pt>
                <c:pt idx="8340">
                  <c:v>1.2279996538115301</c:v>
                </c:pt>
                <c:pt idx="8341">
                  <c:v>1.2275380691915301</c:v>
                </c:pt>
                <c:pt idx="8342">
                  <c:v>1.2270764845715301</c:v>
                </c:pt>
                <c:pt idx="8343">
                  <c:v>1.2266148999515301</c:v>
                </c:pt>
                <c:pt idx="8344">
                  <c:v>1.22615331533153</c:v>
                </c:pt>
                <c:pt idx="8345">
                  <c:v>1.22569173071153</c:v>
                </c:pt>
                <c:pt idx="8346">
                  <c:v>1.22523014609153</c:v>
                </c:pt>
                <c:pt idx="8347">
                  <c:v>1.22476856147153</c:v>
                </c:pt>
                <c:pt idx="8348">
                  <c:v>1.22430697685153</c:v>
                </c:pt>
                <c:pt idx="8349">
                  <c:v>1.22384539223153</c:v>
                </c:pt>
                <c:pt idx="8350">
                  <c:v>1.22338380761153</c:v>
                </c:pt>
                <c:pt idx="8351">
                  <c:v>1.22292222299152</c:v>
                </c:pt>
                <c:pt idx="8352">
                  <c:v>1.22246063837152</c:v>
                </c:pt>
                <c:pt idx="8353">
                  <c:v>1.22199905375152</c:v>
                </c:pt>
                <c:pt idx="8354">
                  <c:v>1.2215374691315199</c:v>
                </c:pt>
                <c:pt idx="8355">
                  <c:v>1.2210758845115199</c:v>
                </c:pt>
                <c:pt idx="8356">
                  <c:v>1.2206142998915199</c:v>
                </c:pt>
                <c:pt idx="8357">
                  <c:v>1.2201527152715199</c:v>
                </c:pt>
                <c:pt idx="8358">
                  <c:v>1.2196911306515199</c:v>
                </c:pt>
                <c:pt idx="8359">
                  <c:v>1.2192295460315199</c:v>
                </c:pt>
                <c:pt idx="8360">
                  <c:v>1.2187679614115201</c:v>
                </c:pt>
                <c:pt idx="8361">
                  <c:v>1.2183063767915201</c:v>
                </c:pt>
                <c:pt idx="8362">
                  <c:v>1.2178447921715201</c:v>
                </c:pt>
                <c:pt idx="8363">
                  <c:v>1.2173832075515201</c:v>
                </c:pt>
                <c:pt idx="8364">
                  <c:v>1.2169216229315201</c:v>
                </c:pt>
                <c:pt idx="8365">
                  <c:v>1.2164600383115201</c:v>
                </c:pt>
                <c:pt idx="8366">
                  <c:v>1.21599845369152</c:v>
                </c:pt>
                <c:pt idx="8367">
                  <c:v>1.21553686907152</c:v>
                </c:pt>
                <c:pt idx="8368">
                  <c:v>1.21507528445152</c:v>
                </c:pt>
                <c:pt idx="8369">
                  <c:v>1.21461369983152</c:v>
                </c:pt>
                <c:pt idx="8370">
                  <c:v>1.21415211521152</c:v>
                </c:pt>
                <c:pt idx="8371">
                  <c:v>1.21369053059152</c:v>
                </c:pt>
                <c:pt idx="8372">
                  <c:v>1.21322894597152</c:v>
                </c:pt>
                <c:pt idx="8373">
                  <c:v>1.21276736135151</c:v>
                </c:pt>
                <c:pt idx="8374">
                  <c:v>1.21230577673151</c:v>
                </c:pt>
                <c:pt idx="8375">
                  <c:v>1.21184419211151</c:v>
                </c:pt>
                <c:pt idx="8376">
                  <c:v>1.2113826074915099</c:v>
                </c:pt>
                <c:pt idx="8377">
                  <c:v>1.2109210228715099</c:v>
                </c:pt>
                <c:pt idx="8378">
                  <c:v>1.2104594382515099</c:v>
                </c:pt>
                <c:pt idx="8379">
                  <c:v>1.2099978536315099</c:v>
                </c:pt>
                <c:pt idx="8380">
                  <c:v>1.2095362690115099</c:v>
                </c:pt>
                <c:pt idx="8381">
                  <c:v>1.2090746843915099</c:v>
                </c:pt>
                <c:pt idx="8382">
                  <c:v>1.2086130997715101</c:v>
                </c:pt>
                <c:pt idx="8383">
                  <c:v>1.2081515151515101</c:v>
                </c:pt>
                <c:pt idx="8384">
                  <c:v>1.2076899305315101</c:v>
                </c:pt>
                <c:pt idx="8385">
                  <c:v>1.2072283459115101</c:v>
                </c:pt>
                <c:pt idx="8386">
                  <c:v>1.2067667612915101</c:v>
                </c:pt>
                <c:pt idx="8387">
                  <c:v>1.20630517667151</c:v>
                </c:pt>
                <c:pt idx="8388">
                  <c:v>1.20584359205151</c:v>
                </c:pt>
                <c:pt idx="8389">
                  <c:v>1.20538200743151</c:v>
                </c:pt>
                <c:pt idx="8390">
                  <c:v>1.20492042281151</c:v>
                </c:pt>
                <c:pt idx="8391">
                  <c:v>1.20445883819151</c:v>
                </c:pt>
                <c:pt idx="8392">
                  <c:v>1.20399725357151</c:v>
                </c:pt>
                <c:pt idx="8393">
                  <c:v>1.20353566895151</c:v>
                </c:pt>
                <c:pt idx="8394">
                  <c:v>1.2030740843315</c:v>
                </c:pt>
                <c:pt idx="8395">
                  <c:v>1.2026124997115</c:v>
                </c:pt>
                <c:pt idx="8396">
                  <c:v>1.2021509150915</c:v>
                </c:pt>
                <c:pt idx="8397">
                  <c:v>1.2016893304715</c:v>
                </c:pt>
                <c:pt idx="8398">
                  <c:v>1.2012277458514999</c:v>
                </c:pt>
                <c:pt idx="8399">
                  <c:v>1.2007661612314999</c:v>
                </c:pt>
                <c:pt idx="8400">
                  <c:v>1.2003045766114999</c:v>
                </c:pt>
                <c:pt idx="8401">
                  <c:v>1.1998429919914999</c:v>
                </c:pt>
                <c:pt idx="8402">
                  <c:v>1.1993814073714999</c:v>
                </c:pt>
                <c:pt idx="8403">
                  <c:v>1.1989198227515001</c:v>
                </c:pt>
                <c:pt idx="8404">
                  <c:v>1.1984582381315001</c:v>
                </c:pt>
                <c:pt idx="8405">
                  <c:v>1.1979966535115001</c:v>
                </c:pt>
                <c:pt idx="8406">
                  <c:v>1.1975350688915001</c:v>
                </c:pt>
                <c:pt idx="8407">
                  <c:v>1.1970734842715001</c:v>
                </c:pt>
                <c:pt idx="8408">
                  <c:v>1.1966118996515001</c:v>
                </c:pt>
                <c:pt idx="8409">
                  <c:v>1.1961503150315</c:v>
                </c:pt>
                <c:pt idx="8410">
                  <c:v>1.1956887304115</c:v>
                </c:pt>
                <c:pt idx="8411">
                  <c:v>1.1952271457915</c:v>
                </c:pt>
                <c:pt idx="8412">
                  <c:v>1.1947655611715</c:v>
                </c:pt>
                <c:pt idx="8413">
                  <c:v>1.1943039765515</c:v>
                </c:pt>
                <c:pt idx="8414">
                  <c:v>1.1938423919315</c:v>
                </c:pt>
                <c:pt idx="8415">
                  <c:v>1.1933808073115</c:v>
                </c:pt>
                <c:pt idx="8416">
                  <c:v>1.1929192226915</c:v>
                </c:pt>
                <c:pt idx="8417">
                  <c:v>1.19245763807149</c:v>
                </c:pt>
                <c:pt idx="8418">
                  <c:v>1.19199605345149</c:v>
                </c:pt>
                <c:pt idx="8419">
                  <c:v>1.1915344688314899</c:v>
                </c:pt>
                <c:pt idx="8420">
                  <c:v>1.1910728842114899</c:v>
                </c:pt>
                <c:pt idx="8421">
                  <c:v>1.1906112995914899</c:v>
                </c:pt>
                <c:pt idx="8422">
                  <c:v>1.1901497149714899</c:v>
                </c:pt>
                <c:pt idx="8423">
                  <c:v>1.1896881303514899</c:v>
                </c:pt>
                <c:pt idx="8424">
                  <c:v>1.1892265457314899</c:v>
                </c:pt>
                <c:pt idx="8425">
                  <c:v>1.1887649611114901</c:v>
                </c:pt>
                <c:pt idx="8426">
                  <c:v>1.1883033764914901</c:v>
                </c:pt>
                <c:pt idx="8427">
                  <c:v>1.1878417918714901</c:v>
                </c:pt>
                <c:pt idx="8428">
                  <c:v>1.1873802072514901</c:v>
                </c:pt>
                <c:pt idx="8429">
                  <c:v>1.1869186226314901</c:v>
                </c:pt>
                <c:pt idx="8430">
                  <c:v>1.1864570380114901</c:v>
                </c:pt>
                <c:pt idx="8431">
                  <c:v>1.18599545339149</c:v>
                </c:pt>
                <c:pt idx="8432">
                  <c:v>1.18553386877149</c:v>
                </c:pt>
                <c:pt idx="8433">
                  <c:v>1.18507228415149</c:v>
                </c:pt>
                <c:pt idx="8434">
                  <c:v>1.18461069953149</c:v>
                </c:pt>
                <c:pt idx="8435">
                  <c:v>1.18414911491149</c:v>
                </c:pt>
                <c:pt idx="8436">
                  <c:v>1.18368753029149</c:v>
                </c:pt>
                <c:pt idx="8437">
                  <c:v>1.18322594567149</c:v>
                </c:pt>
                <c:pt idx="8438">
                  <c:v>1.18276436105148</c:v>
                </c:pt>
                <c:pt idx="8439">
                  <c:v>1.18230277643148</c:v>
                </c:pt>
                <c:pt idx="8440">
                  <c:v>1.18184119181148</c:v>
                </c:pt>
                <c:pt idx="8441">
                  <c:v>1.1813796071914799</c:v>
                </c:pt>
                <c:pt idx="8442">
                  <c:v>1.1809180225714799</c:v>
                </c:pt>
                <c:pt idx="8443">
                  <c:v>1.1804564379514799</c:v>
                </c:pt>
                <c:pt idx="8444">
                  <c:v>1.1799948533314799</c:v>
                </c:pt>
                <c:pt idx="8445">
                  <c:v>1.1795332687114799</c:v>
                </c:pt>
                <c:pt idx="8446">
                  <c:v>1.1790716840914801</c:v>
                </c:pt>
                <c:pt idx="8447">
                  <c:v>1.1786100994714801</c:v>
                </c:pt>
                <c:pt idx="8448">
                  <c:v>1.1781485148514801</c:v>
                </c:pt>
                <c:pt idx="8449">
                  <c:v>1.1776869302314801</c:v>
                </c:pt>
                <c:pt idx="8450">
                  <c:v>1.1772253456114801</c:v>
                </c:pt>
                <c:pt idx="8451">
                  <c:v>1.1767637609914801</c:v>
                </c:pt>
                <c:pt idx="8452">
                  <c:v>1.17630217637148</c:v>
                </c:pt>
                <c:pt idx="8453">
                  <c:v>1.17584059175148</c:v>
                </c:pt>
                <c:pt idx="8454">
                  <c:v>1.17537900713148</c:v>
                </c:pt>
                <c:pt idx="8455">
                  <c:v>1.17491742251148</c:v>
                </c:pt>
                <c:pt idx="8456">
                  <c:v>1.17445583789148</c:v>
                </c:pt>
                <c:pt idx="8457">
                  <c:v>1.17399425327148</c:v>
                </c:pt>
                <c:pt idx="8458">
                  <c:v>1.17353266865148</c:v>
                </c:pt>
                <c:pt idx="8459">
                  <c:v>1.17307108403148</c:v>
                </c:pt>
                <c:pt idx="8460">
                  <c:v>1.17260949941147</c:v>
                </c:pt>
                <c:pt idx="8461">
                  <c:v>1.17214791479147</c:v>
                </c:pt>
                <c:pt idx="8462">
                  <c:v>1.1716863301714699</c:v>
                </c:pt>
                <c:pt idx="8463">
                  <c:v>1.1712247455514699</c:v>
                </c:pt>
                <c:pt idx="8464">
                  <c:v>1.1707631609314699</c:v>
                </c:pt>
                <c:pt idx="8465">
                  <c:v>1.1703015763114699</c:v>
                </c:pt>
                <c:pt idx="8466">
                  <c:v>1.1698399916914699</c:v>
                </c:pt>
                <c:pt idx="8467">
                  <c:v>1.1693784070714699</c:v>
                </c:pt>
                <c:pt idx="8468">
                  <c:v>1.1689168224514701</c:v>
                </c:pt>
                <c:pt idx="8469">
                  <c:v>1.1684552378314701</c:v>
                </c:pt>
                <c:pt idx="8470">
                  <c:v>1.1679936532114701</c:v>
                </c:pt>
                <c:pt idx="8471">
                  <c:v>1.1675320685914701</c:v>
                </c:pt>
                <c:pt idx="8472">
                  <c:v>1.1670704839714701</c:v>
                </c:pt>
                <c:pt idx="8473">
                  <c:v>1.1666088993514701</c:v>
                </c:pt>
                <c:pt idx="8474">
                  <c:v>1.16614731473147</c:v>
                </c:pt>
                <c:pt idx="8475">
                  <c:v>1.16568573011147</c:v>
                </c:pt>
                <c:pt idx="8476">
                  <c:v>1.16522414549147</c:v>
                </c:pt>
                <c:pt idx="8477">
                  <c:v>1.16476256087147</c:v>
                </c:pt>
                <c:pt idx="8478">
                  <c:v>1.16430097625147</c:v>
                </c:pt>
                <c:pt idx="8479">
                  <c:v>1.16383939163147</c:v>
                </c:pt>
                <c:pt idx="8480">
                  <c:v>1.16337780701147</c:v>
                </c:pt>
                <c:pt idx="8481">
                  <c:v>1.16291622239146</c:v>
                </c:pt>
                <c:pt idx="8482">
                  <c:v>1.16245463777146</c:v>
                </c:pt>
                <c:pt idx="8483">
                  <c:v>1.16199305315146</c:v>
                </c:pt>
                <c:pt idx="8484">
                  <c:v>1.1615314685314599</c:v>
                </c:pt>
                <c:pt idx="8485">
                  <c:v>1.1610698839114599</c:v>
                </c:pt>
                <c:pt idx="8486">
                  <c:v>1.1606082992914599</c:v>
                </c:pt>
                <c:pt idx="8487">
                  <c:v>1.1601467146714599</c:v>
                </c:pt>
                <c:pt idx="8488">
                  <c:v>1.1596851300514599</c:v>
                </c:pt>
                <c:pt idx="8489">
                  <c:v>1.1592235454314599</c:v>
                </c:pt>
                <c:pt idx="8490">
                  <c:v>1.1587619608114601</c:v>
                </c:pt>
                <c:pt idx="8491">
                  <c:v>1.1583003761914601</c:v>
                </c:pt>
                <c:pt idx="8492">
                  <c:v>1.1578387915714601</c:v>
                </c:pt>
                <c:pt idx="8493">
                  <c:v>1.1573772069514601</c:v>
                </c:pt>
                <c:pt idx="8494">
                  <c:v>1.1569156223314601</c:v>
                </c:pt>
                <c:pt idx="8495">
                  <c:v>1.15645403771146</c:v>
                </c:pt>
                <c:pt idx="8496">
                  <c:v>1.15599245309146</c:v>
                </c:pt>
                <c:pt idx="8497">
                  <c:v>1.15553086847146</c:v>
                </c:pt>
                <c:pt idx="8498">
                  <c:v>1.15506928385146</c:v>
                </c:pt>
                <c:pt idx="8499">
                  <c:v>1.15460769923146</c:v>
                </c:pt>
                <c:pt idx="8500">
                  <c:v>1.15414611461146</c:v>
                </c:pt>
                <c:pt idx="8501">
                  <c:v>1.15368452999146</c:v>
                </c:pt>
                <c:pt idx="8502">
                  <c:v>1.15322294537146</c:v>
                </c:pt>
                <c:pt idx="8503">
                  <c:v>1.15276136075145</c:v>
                </c:pt>
                <c:pt idx="8504">
                  <c:v>1.15229977613145</c:v>
                </c:pt>
                <c:pt idx="8505">
                  <c:v>1.1518381915114499</c:v>
                </c:pt>
                <c:pt idx="8506">
                  <c:v>1.1513766068914499</c:v>
                </c:pt>
                <c:pt idx="8507">
                  <c:v>1.1509150222714499</c:v>
                </c:pt>
                <c:pt idx="8508">
                  <c:v>1.1504534376514499</c:v>
                </c:pt>
                <c:pt idx="8509">
                  <c:v>1.1499918530314499</c:v>
                </c:pt>
                <c:pt idx="8510">
                  <c:v>1.1495302684114499</c:v>
                </c:pt>
                <c:pt idx="8511">
                  <c:v>1.1490686837914501</c:v>
                </c:pt>
                <c:pt idx="8512">
                  <c:v>1.1486070991714501</c:v>
                </c:pt>
                <c:pt idx="8513">
                  <c:v>1.1481455145514501</c:v>
                </c:pt>
                <c:pt idx="8514">
                  <c:v>1.1476839299314501</c:v>
                </c:pt>
                <c:pt idx="8515">
                  <c:v>1.1472223453114501</c:v>
                </c:pt>
                <c:pt idx="8516">
                  <c:v>1.1467607606914501</c:v>
                </c:pt>
                <c:pt idx="8517">
                  <c:v>1.14629917607145</c:v>
                </c:pt>
                <c:pt idx="8518">
                  <c:v>1.14583759145145</c:v>
                </c:pt>
                <c:pt idx="8519">
                  <c:v>1.14537600683145</c:v>
                </c:pt>
                <c:pt idx="8520">
                  <c:v>1.14491442221145</c:v>
                </c:pt>
                <c:pt idx="8521">
                  <c:v>1.14445283759145</c:v>
                </c:pt>
                <c:pt idx="8522">
                  <c:v>1.14399125297145</c:v>
                </c:pt>
                <c:pt idx="8523">
                  <c:v>1.14352966835145</c:v>
                </c:pt>
                <c:pt idx="8524">
                  <c:v>1.14306808373144</c:v>
                </c:pt>
                <c:pt idx="8525">
                  <c:v>1.14260649911144</c:v>
                </c:pt>
                <c:pt idx="8526">
                  <c:v>1.14214491449144</c:v>
                </c:pt>
                <c:pt idx="8527">
                  <c:v>1.1416833298714399</c:v>
                </c:pt>
                <c:pt idx="8528">
                  <c:v>1.1412217452514399</c:v>
                </c:pt>
                <c:pt idx="8529">
                  <c:v>1.1407601606314399</c:v>
                </c:pt>
                <c:pt idx="8530">
                  <c:v>1.1402985760114399</c:v>
                </c:pt>
                <c:pt idx="8531">
                  <c:v>1.1398369913914399</c:v>
                </c:pt>
                <c:pt idx="8532">
                  <c:v>1.1393754067714399</c:v>
                </c:pt>
                <c:pt idx="8533">
                  <c:v>1.1389138221514401</c:v>
                </c:pt>
                <c:pt idx="8534">
                  <c:v>1.1384522375314401</c:v>
                </c:pt>
                <c:pt idx="8535">
                  <c:v>1.1379906529114401</c:v>
                </c:pt>
                <c:pt idx="8536">
                  <c:v>1.1375290682914401</c:v>
                </c:pt>
                <c:pt idx="8537">
                  <c:v>1.1370674836714401</c:v>
                </c:pt>
                <c:pt idx="8538">
                  <c:v>1.13660589905144</c:v>
                </c:pt>
                <c:pt idx="8539">
                  <c:v>1.13614431443144</c:v>
                </c:pt>
                <c:pt idx="8540">
                  <c:v>1.13568272981144</c:v>
                </c:pt>
                <c:pt idx="8541">
                  <c:v>1.13522114519144</c:v>
                </c:pt>
                <c:pt idx="8542">
                  <c:v>1.13475956057144</c:v>
                </c:pt>
                <c:pt idx="8543">
                  <c:v>1.13429797595144</c:v>
                </c:pt>
                <c:pt idx="8544">
                  <c:v>1.13383639133144</c:v>
                </c:pt>
                <c:pt idx="8545">
                  <c:v>1.13337480671144</c:v>
                </c:pt>
                <c:pt idx="8546">
                  <c:v>1.13291322209144</c:v>
                </c:pt>
                <c:pt idx="8547">
                  <c:v>1.13245163747143</c:v>
                </c:pt>
                <c:pt idx="8548">
                  <c:v>1.13199005285143</c:v>
                </c:pt>
                <c:pt idx="8549">
                  <c:v>1.1315284682314299</c:v>
                </c:pt>
                <c:pt idx="8550">
                  <c:v>1.1310668836114299</c:v>
                </c:pt>
                <c:pt idx="8551">
                  <c:v>1.1306052989914299</c:v>
                </c:pt>
                <c:pt idx="8552">
                  <c:v>1.1301437143714299</c:v>
                </c:pt>
                <c:pt idx="8553">
                  <c:v>1.1296821297514299</c:v>
                </c:pt>
                <c:pt idx="8554">
                  <c:v>1.1292205451314301</c:v>
                </c:pt>
                <c:pt idx="8555">
                  <c:v>1.1287589605114301</c:v>
                </c:pt>
                <c:pt idx="8556">
                  <c:v>1.1282973758914301</c:v>
                </c:pt>
                <c:pt idx="8557">
                  <c:v>1.1278357912714301</c:v>
                </c:pt>
                <c:pt idx="8558">
                  <c:v>1.1273742066514301</c:v>
                </c:pt>
                <c:pt idx="8559">
                  <c:v>1.1269126220314301</c:v>
                </c:pt>
                <c:pt idx="8560">
                  <c:v>1.12645103741143</c:v>
                </c:pt>
                <c:pt idx="8561">
                  <c:v>1.12598945279143</c:v>
                </c:pt>
                <c:pt idx="8562">
                  <c:v>1.12552786817143</c:v>
                </c:pt>
                <c:pt idx="8563">
                  <c:v>1.12506628355143</c:v>
                </c:pt>
                <c:pt idx="8564">
                  <c:v>1.12460469893143</c:v>
                </c:pt>
                <c:pt idx="8565">
                  <c:v>1.12414311431143</c:v>
                </c:pt>
                <c:pt idx="8566">
                  <c:v>1.12368152969143</c:v>
                </c:pt>
                <c:pt idx="8567">
                  <c:v>1.12321994507143</c:v>
                </c:pt>
                <c:pt idx="8568">
                  <c:v>1.12275836045142</c:v>
                </c:pt>
                <c:pt idx="8569">
                  <c:v>1.12229677583142</c:v>
                </c:pt>
                <c:pt idx="8570">
                  <c:v>1.1218351912114199</c:v>
                </c:pt>
                <c:pt idx="8571">
                  <c:v>1.1213736065914199</c:v>
                </c:pt>
                <c:pt idx="8572">
                  <c:v>1.1209120219714199</c:v>
                </c:pt>
                <c:pt idx="8573">
                  <c:v>1.1204504373514199</c:v>
                </c:pt>
                <c:pt idx="8574">
                  <c:v>1.1199888527314199</c:v>
                </c:pt>
                <c:pt idx="8575">
                  <c:v>1.1195272681114199</c:v>
                </c:pt>
                <c:pt idx="8576">
                  <c:v>1.1190656834914201</c:v>
                </c:pt>
                <c:pt idx="8577">
                  <c:v>1.1186040988714201</c:v>
                </c:pt>
                <c:pt idx="8578">
                  <c:v>1.1181425142514201</c:v>
                </c:pt>
                <c:pt idx="8579">
                  <c:v>1.1176809296314201</c:v>
                </c:pt>
                <c:pt idx="8580">
                  <c:v>1.1172193450114201</c:v>
                </c:pt>
                <c:pt idx="8581">
                  <c:v>1.1167577603914201</c:v>
                </c:pt>
                <c:pt idx="8582">
                  <c:v>1.11629617577142</c:v>
                </c:pt>
                <c:pt idx="8583">
                  <c:v>1.11583459115142</c:v>
                </c:pt>
                <c:pt idx="8584">
                  <c:v>1.11537300653142</c:v>
                </c:pt>
                <c:pt idx="8585">
                  <c:v>1.11491142191142</c:v>
                </c:pt>
                <c:pt idx="8586">
                  <c:v>1.11444983729142</c:v>
                </c:pt>
                <c:pt idx="8587">
                  <c:v>1.11398825267142</c:v>
                </c:pt>
                <c:pt idx="8588">
                  <c:v>1.11352666805142</c:v>
                </c:pt>
                <c:pt idx="8589">
                  <c:v>1.11306508343142</c:v>
                </c:pt>
                <c:pt idx="8590">
                  <c:v>1.11260349881141</c:v>
                </c:pt>
                <c:pt idx="8591">
                  <c:v>1.11214191419141</c:v>
                </c:pt>
                <c:pt idx="8592">
                  <c:v>1.1116803295714099</c:v>
                </c:pt>
                <c:pt idx="8593">
                  <c:v>1.1112187449514099</c:v>
                </c:pt>
                <c:pt idx="8594">
                  <c:v>1.1107571603314099</c:v>
                </c:pt>
                <c:pt idx="8595">
                  <c:v>1.1102955757114099</c:v>
                </c:pt>
                <c:pt idx="8596">
                  <c:v>1.1098339910914099</c:v>
                </c:pt>
                <c:pt idx="8597">
                  <c:v>1.1093724064714101</c:v>
                </c:pt>
                <c:pt idx="8598">
                  <c:v>1.1089108218514101</c:v>
                </c:pt>
                <c:pt idx="8599">
                  <c:v>1.1084492372314101</c:v>
                </c:pt>
                <c:pt idx="8600">
                  <c:v>1.1079876526114101</c:v>
                </c:pt>
                <c:pt idx="8601">
                  <c:v>1.1075260679914101</c:v>
                </c:pt>
                <c:pt idx="8602">
                  <c:v>1.1070644833714101</c:v>
                </c:pt>
                <c:pt idx="8603">
                  <c:v>1.10660289875141</c:v>
                </c:pt>
                <c:pt idx="8604">
                  <c:v>1.10614131413141</c:v>
                </c:pt>
                <c:pt idx="8605">
                  <c:v>1.10567972951141</c:v>
                </c:pt>
                <c:pt idx="8606">
                  <c:v>1.10521814489141</c:v>
                </c:pt>
                <c:pt idx="8607">
                  <c:v>1.10475656027141</c:v>
                </c:pt>
                <c:pt idx="8608">
                  <c:v>1.10429497565141</c:v>
                </c:pt>
                <c:pt idx="8609">
                  <c:v>1.10383339103141</c:v>
                </c:pt>
                <c:pt idx="8610">
                  <c:v>1.10337180641141</c:v>
                </c:pt>
                <c:pt idx="8611">
                  <c:v>1.1029102217914</c:v>
                </c:pt>
                <c:pt idx="8612">
                  <c:v>1.1024486371714</c:v>
                </c:pt>
                <c:pt idx="8613">
                  <c:v>1.1019870525513999</c:v>
                </c:pt>
                <c:pt idx="8614">
                  <c:v>1.1015254679313999</c:v>
                </c:pt>
                <c:pt idx="8615">
                  <c:v>1.1010638833113999</c:v>
                </c:pt>
                <c:pt idx="8616">
                  <c:v>1.1006022986913999</c:v>
                </c:pt>
                <c:pt idx="8617">
                  <c:v>1.1001407140713999</c:v>
                </c:pt>
                <c:pt idx="8618">
                  <c:v>1.0996791294513999</c:v>
                </c:pt>
                <c:pt idx="8619">
                  <c:v>1.0992175448314001</c:v>
                </c:pt>
                <c:pt idx="8620">
                  <c:v>1.0987559602114001</c:v>
                </c:pt>
                <c:pt idx="8621">
                  <c:v>1.0982943755914001</c:v>
                </c:pt>
                <c:pt idx="8622">
                  <c:v>1.0978327909714001</c:v>
                </c:pt>
                <c:pt idx="8623">
                  <c:v>1.0973712063514001</c:v>
                </c:pt>
                <c:pt idx="8624">
                  <c:v>1.0969096217314001</c:v>
                </c:pt>
                <c:pt idx="8625">
                  <c:v>1.0964480371114</c:v>
                </c:pt>
                <c:pt idx="8626">
                  <c:v>1.0959864524914</c:v>
                </c:pt>
                <c:pt idx="8627">
                  <c:v>1.0955248678714</c:v>
                </c:pt>
                <c:pt idx="8628">
                  <c:v>1.0950632832514</c:v>
                </c:pt>
                <c:pt idx="8629">
                  <c:v>1.0946016986314</c:v>
                </c:pt>
                <c:pt idx="8630">
                  <c:v>1.0941401140114</c:v>
                </c:pt>
                <c:pt idx="8631">
                  <c:v>1.0936785293914</c:v>
                </c:pt>
                <c:pt idx="8632">
                  <c:v>1.09321694477139</c:v>
                </c:pt>
                <c:pt idx="8633">
                  <c:v>1.09275536015139</c:v>
                </c:pt>
                <c:pt idx="8634">
                  <c:v>1.09229377553139</c:v>
                </c:pt>
                <c:pt idx="8635">
                  <c:v>1.0918321909113899</c:v>
                </c:pt>
                <c:pt idx="8636">
                  <c:v>1.0913706062913899</c:v>
                </c:pt>
                <c:pt idx="8637">
                  <c:v>1.0909090216713899</c:v>
                </c:pt>
                <c:pt idx="8638">
                  <c:v>1.0904474370513899</c:v>
                </c:pt>
                <c:pt idx="8639">
                  <c:v>1.0899858524313899</c:v>
                </c:pt>
                <c:pt idx="8640">
                  <c:v>1.0895242678113899</c:v>
                </c:pt>
                <c:pt idx="8641">
                  <c:v>1.0890626831913901</c:v>
                </c:pt>
                <c:pt idx="8642">
                  <c:v>1.0886010985713901</c:v>
                </c:pt>
                <c:pt idx="8643">
                  <c:v>1.0881395139513901</c:v>
                </c:pt>
                <c:pt idx="8644">
                  <c:v>1.0876779293313901</c:v>
                </c:pt>
                <c:pt idx="8645">
                  <c:v>1.0872163447113901</c:v>
                </c:pt>
                <c:pt idx="8646">
                  <c:v>1.08675476009139</c:v>
                </c:pt>
                <c:pt idx="8647">
                  <c:v>1.08629317547139</c:v>
                </c:pt>
                <c:pt idx="8648">
                  <c:v>1.08583159085139</c:v>
                </c:pt>
                <c:pt idx="8649">
                  <c:v>1.08537000623139</c:v>
                </c:pt>
                <c:pt idx="8650">
                  <c:v>1.08490842161139</c:v>
                </c:pt>
                <c:pt idx="8651">
                  <c:v>1.08444683699139</c:v>
                </c:pt>
                <c:pt idx="8652">
                  <c:v>1.08398525237139</c:v>
                </c:pt>
                <c:pt idx="8653">
                  <c:v>1.08352366775139</c:v>
                </c:pt>
                <c:pt idx="8654">
                  <c:v>1.08306208313139</c:v>
                </c:pt>
                <c:pt idx="8655">
                  <c:v>1.08260049851138</c:v>
                </c:pt>
                <c:pt idx="8656">
                  <c:v>1.0821389138913799</c:v>
                </c:pt>
                <c:pt idx="8657">
                  <c:v>1.0816773292713799</c:v>
                </c:pt>
                <c:pt idx="8658">
                  <c:v>1.0812157446513799</c:v>
                </c:pt>
                <c:pt idx="8659">
                  <c:v>1.0807541600313799</c:v>
                </c:pt>
                <c:pt idx="8660">
                  <c:v>1.0802925754113799</c:v>
                </c:pt>
                <c:pt idx="8661">
                  <c:v>1.0798309907913799</c:v>
                </c:pt>
                <c:pt idx="8662">
                  <c:v>1.0793694061713801</c:v>
                </c:pt>
                <c:pt idx="8663">
                  <c:v>1.0789078215513801</c:v>
                </c:pt>
                <c:pt idx="8664">
                  <c:v>1.0784462369313801</c:v>
                </c:pt>
                <c:pt idx="8665">
                  <c:v>1.0779846523113801</c:v>
                </c:pt>
                <c:pt idx="8666">
                  <c:v>1.0775230676913801</c:v>
                </c:pt>
                <c:pt idx="8667">
                  <c:v>1.0770614830713801</c:v>
                </c:pt>
                <c:pt idx="8668">
                  <c:v>1.07659989845138</c:v>
                </c:pt>
                <c:pt idx="8669">
                  <c:v>1.07613831383138</c:v>
                </c:pt>
                <c:pt idx="8670">
                  <c:v>1.07567672921138</c:v>
                </c:pt>
                <c:pt idx="8671">
                  <c:v>1.07521514459138</c:v>
                </c:pt>
                <c:pt idx="8672">
                  <c:v>1.07475355997138</c:v>
                </c:pt>
                <c:pt idx="8673">
                  <c:v>1.07429197535138</c:v>
                </c:pt>
                <c:pt idx="8674">
                  <c:v>1.07383039073138</c:v>
                </c:pt>
                <c:pt idx="8675">
                  <c:v>1.07336880611138</c:v>
                </c:pt>
                <c:pt idx="8676">
                  <c:v>1.07290722149138</c:v>
                </c:pt>
                <c:pt idx="8677">
                  <c:v>1.07244563687137</c:v>
                </c:pt>
                <c:pt idx="8678">
                  <c:v>1.0719840522513699</c:v>
                </c:pt>
                <c:pt idx="8679">
                  <c:v>1.0715224676313699</c:v>
                </c:pt>
                <c:pt idx="8680">
                  <c:v>1.0710608830113699</c:v>
                </c:pt>
                <c:pt idx="8681">
                  <c:v>1.0705992983913699</c:v>
                </c:pt>
                <c:pt idx="8682">
                  <c:v>1.0701377137713699</c:v>
                </c:pt>
                <c:pt idx="8683">
                  <c:v>1.0696761291513699</c:v>
                </c:pt>
                <c:pt idx="8684">
                  <c:v>1.0692145445313701</c:v>
                </c:pt>
                <c:pt idx="8685">
                  <c:v>1.0687529599113701</c:v>
                </c:pt>
                <c:pt idx="8686">
                  <c:v>1.0682913752913701</c:v>
                </c:pt>
                <c:pt idx="8687">
                  <c:v>1.0678297906713701</c:v>
                </c:pt>
                <c:pt idx="8688">
                  <c:v>1.0673682060513701</c:v>
                </c:pt>
                <c:pt idx="8689">
                  <c:v>1.0669066214313701</c:v>
                </c:pt>
                <c:pt idx="8690">
                  <c:v>1.06644503681137</c:v>
                </c:pt>
                <c:pt idx="8691">
                  <c:v>1.06598345219137</c:v>
                </c:pt>
                <c:pt idx="8692">
                  <c:v>1.06552186757137</c:v>
                </c:pt>
                <c:pt idx="8693">
                  <c:v>1.06506028295137</c:v>
                </c:pt>
                <c:pt idx="8694">
                  <c:v>1.06459869833137</c:v>
                </c:pt>
                <c:pt idx="8695">
                  <c:v>1.06413711371137</c:v>
                </c:pt>
                <c:pt idx="8696">
                  <c:v>1.06367552909137</c:v>
                </c:pt>
                <c:pt idx="8697">
                  <c:v>1.06321394447137</c:v>
                </c:pt>
                <c:pt idx="8698">
                  <c:v>1.06275235985136</c:v>
                </c:pt>
                <c:pt idx="8699">
                  <c:v>1.06229077523136</c:v>
                </c:pt>
                <c:pt idx="8700">
                  <c:v>1.0618291906113599</c:v>
                </c:pt>
                <c:pt idx="8701">
                  <c:v>1.0613676059913599</c:v>
                </c:pt>
                <c:pt idx="8702">
                  <c:v>1.0609060213713599</c:v>
                </c:pt>
                <c:pt idx="8703">
                  <c:v>1.0604444367513599</c:v>
                </c:pt>
                <c:pt idx="8704">
                  <c:v>1.0599828521313599</c:v>
                </c:pt>
                <c:pt idx="8705">
                  <c:v>1.0595212675113601</c:v>
                </c:pt>
                <c:pt idx="8706">
                  <c:v>1.0590596828913601</c:v>
                </c:pt>
                <c:pt idx="8707">
                  <c:v>1.0585980982713601</c:v>
                </c:pt>
                <c:pt idx="8708">
                  <c:v>1.0581365136513601</c:v>
                </c:pt>
                <c:pt idx="8709">
                  <c:v>1.0576749290313601</c:v>
                </c:pt>
                <c:pt idx="8710">
                  <c:v>1.0572133444113601</c:v>
                </c:pt>
                <c:pt idx="8711">
                  <c:v>1.05675175979136</c:v>
                </c:pt>
                <c:pt idx="8712">
                  <c:v>1.05629017517136</c:v>
                </c:pt>
                <c:pt idx="8713">
                  <c:v>1.05582859055136</c:v>
                </c:pt>
                <c:pt idx="8714">
                  <c:v>1.05536700593136</c:v>
                </c:pt>
                <c:pt idx="8715">
                  <c:v>1.05490542131136</c:v>
                </c:pt>
                <c:pt idx="8716">
                  <c:v>1.05444383669136</c:v>
                </c:pt>
                <c:pt idx="8717">
                  <c:v>1.05398225207136</c:v>
                </c:pt>
                <c:pt idx="8718">
                  <c:v>1.05352066745136</c:v>
                </c:pt>
                <c:pt idx="8719">
                  <c:v>1.05305908283135</c:v>
                </c:pt>
                <c:pt idx="8720">
                  <c:v>1.05259749821135</c:v>
                </c:pt>
                <c:pt idx="8721">
                  <c:v>1.0521359135913499</c:v>
                </c:pt>
                <c:pt idx="8722">
                  <c:v>1.0516743289713499</c:v>
                </c:pt>
                <c:pt idx="8723">
                  <c:v>1.0512127443513499</c:v>
                </c:pt>
                <c:pt idx="8724">
                  <c:v>1.0507511597313499</c:v>
                </c:pt>
                <c:pt idx="8725">
                  <c:v>1.0502895751113499</c:v>
                </c:pt>
                <c:pt idx="8726">
                  <c:v>1.0498279904913499</c:v>
                </c:pt>
                <c:pt idx="8727">
                  <c:v>1.0493664058713501</c:v>
                </c:pt>
                <c:pt idx="8728">
                  <c:v>1.0489048212513501</c:v>
                </c:pt>
                <c:pt idx="8729">
                  <c:v>1.0484432366313501</c:v>
                </c:pt>
                <c:pt idx="8730">
                  <c:v>1.0479816520113501</c:v>
                </c:pt>
                <c:pt idx="8731">
                  <c:v>1.0475200673913501</c:v>
                </c:pt>
                <c:pt idx="8732">
                  <c:v>1.0470584827713501</c:v>
                </c:pt>
                <c:pt idx="8733">
                  <c:v>1.04659689815135</c:v>
                </c:pt>
                <c:pt idx="8734">
                  <c:v>1.04613531353135</c:v>
                </c:pt>
                <c:pt idx="8735">
                  <c:v>1.04567372891135</c:v>
                </c:pt>
                <c:pt idx="8736">
                  <c:v>1.04521214429135</c:v>
                </c:pt>
                <c:pt idx="8737">
                  <c:v>1.04475055967135</c:v>
                </c:pt>
                <c:pt idx="8738">
                  <c:v>1.04428897505135</c:v>
                </c:pt>
                <c:pt idx="8739">
                  <c:v>1.04382739043135</c:v>
                </c:pt>
                <c:pt idx="8740">
                  <c:v>1.04336580581135</c:v>
                </c:pt>
                <c:pt idx="8741">
                  <c:v>1.04290422119134</c:v>
                </c:pt>
                <c:pt idx="8742">
                  <c:v>1.04244263657134</c:v>
                </c:pt>
                <c:pt idx="8743">
                  <c:v>1.0419810519513399</c:v>
                </c:pt>
                <c:pt idx="8744">
                  <c:v>1.0415194673313399</c:v>
                </c:pt>
                <c:pt idx="8745">
                  <c:v>1.0410578827113399</c:v>
                </c:pt>
                <c:pt idx="8746">
                  <c:v>1.0405962980913399</c:v>
                </c:pt>
                <c:pt idx="8747">
                  <c:v>1.0401347134713399</c:v>
                </c:pt>
                <c:pt idx="8748">
                  <c:v>1.0396731288513399</c:v>
                </c:pt>
                <c:pt idx="8749">
                  <c:v>1.0392115442313401</c:v>
                </c:pt>
                <c:pt idx="8750">
                  <c:v>1.0387499596113401</c:v>
                </c:pt>
                <c:pt idx="8751">
                  <c:v>1.0382883749913401</c:v>
                </c:pt>
                <c:pt idx="8752">
                  <c:v>1.0378267903713401</c:v>
                </c:pt>
                <c:pt idx="8753">
                  <c:v>1.0373652057513401</c:v>
                </c:pt>
                <c:pt idx="8754">
                  <c:v>1.03690362113134</c:v>
                </c:pt>
                <c:pt idx="8755">
                  <c:v>1.03644203651134</c:v>
                </c:pt>
                <c:pt idx="8756">
                  <c:v>1.03598045189134</c:v>
                </c:pt>
                <c:pt idx="8757">
                  <c:v>1.03551886727134</c:v>
                </c:pt>
                <c:pt idx="8758">
                  <c:v>1.03505728265134</c:v>
                </c:pt>
                <c:pt idx="8759">
                  <c:v>1.03459569803134</c:v>
                </c:pt>
                <c:pt idx="8760">
                  <c:v>1.03413411341134</c:v>
                </c:pt>
                <c:pt idx="8761">
                  <c:v>1.03367252879134</c:v>
                </c:pt>
                <c:pt idx="8762">
                  <c:v>1.03321094417134</c:v>
                </c:pt>
                <c:pt idx="8763">
                  <c:v>1.03274935955133</c:v>
                </c:pt>
                <c:pt idx="8764">
                  <c:v>1.0322877749313299</c:v>
                </c:pt>
                <c:pt idx="8765">
                  <c:v>1.0318261903113299</c:v>
                </c:pt>
                <c:pt idx="8766">
                  <c:v>1.0313646056913299</c:v>
                </c:pt>
                <c:pt idx="8767">
                  <c:v>1.0309030210713299</c:v>
                </c:pt>
                <c:pt idx="8768">
                  <c:v>1.0304414364513299</c:v>
                </c:pt>
                <c:pt idx="8769">
                  <c:v>1.0299798518313299</c:v>
                </c:pt>
                <c:pt idx="8770">
                  <c:v>1.0295182672113301</c:v>
                </c:pt>
                <c:pt idx="8771">
                  <c:v>1.0290566825913301</c:v>
                </c:pt>
                <c:pt idx="8772">
                  <c:v>1.0285950979713301</c:v>
                </c:pt>
                <c:pt idx="8773">
                  <c:v>1.0281335133513301</c:v>
                </c:pt>
                <c:pt idx="8774">
                  <c:v>1.0276719287313301</c:v>
                </c:pt>
                <c:pt idx="8775">
                  <c:v>1.0272103441113301</c:v>
                </c:pt>
                <c:pt idx="8776">
                  <c:v>1.02674875949133</c:v>
                </c:pt>
                <c:pt idx="8777">
                  <c:v>1.02628717487133</c:v>
                </c:pt>
                <c:pt idx="8778">
                  <c:v>1.02582559025133</c:v>
                </c:pt>
                <c:pt idx="8779">
                  <c:v>1.02536400563133</c:v>
                </c:pt>
                <c:pt idx="8780">
                  <c:v>1.02490242101133</c:v>
                </c:pt>
                <c:pt idx="8781">
                  <c:v>1.02444083639133</c:v>
                </c:pt>
                <c:pt idx="8782">
                  <c:v>1.02397925177133</c:v>
                </c:pt>
                <c:pt idx="8783">
                  <c:v>1.02351766715133</c:v>
                </c:pt>
                <c:pt idx="8784">
                  <c:v>1.02305608253133</c:v>
                </c:pt>
                <c:pt idx="8785">
                  <c:v>1.02259449791132</c:v>
                </c:pt>
                <c:pt idx="8786">
                  <c:v>1.0221329132913199</c:v>
                </c:pt>
                <c:pt idx="8787">
                  <c:v>1.0216713286713199</c:v>
                </c:pt>
                <c:pt idx="8788">
                  <c:v>1.0212097440513199</c:v>
                </c:pt>
                <c:pt idx="8789">
                  <c:v>1.0207481594313199</c:v>
                </c:pt>
                <c:pt idx="8790">
                  <c:v>1.0202865748113199</c:v>
                </c:pt>
                <c:pt idx="8791">
                  <c:v>1.0198249901913199</c:v>
                </c:pt>
                <c:pt idx="8792">
                  <c:v>1.0193634055713201</c:v>
                </c:pt>
                <c:pt idx="8793">
                  <c:v>1.0189018209513201</c:v>
                </c:pt>
                <c:pt idx="8794">
                  <c:v>1.0184402363313201</c:v>
                </c:pt>
                <c:pt idx="8795">
                  <c:v>1.0179786517113201</c:v>
                </c:pt>
                <c:pt idx="8796">
                  <c:v>1.0175170670913201</c:v>
                </c:pt>
                <c:pt idx="8797">
                  <c:v>1.01705548247132</c:v>
                </c:pt>
                <c:pt idx="8798">
                  <c:v>1.01659389785132</c:v>
                </c:pt>
                <c:pt idx="8799">
                  <c:v>1.01613231323132</c:v>
                </c:pt>
                <c:pt idx="8800">
                  <c:v>1.01567072861132</c:v>
                </c:pt>
                <c:pt idx="8801">
                  <c:v>1.01520914399132</c:v>
                </c:pt>
                <c:pt idx="8802">
                  <c:v>1.01474755937132</c:v>
                </c:pt>
                <c:pt idx="8803">
                  <c:v>1.01428597475132</c:v>
                </c:pt>
                <c:pt idx="8804">
                  <c:v>1.01382439013132</c:v>
                </c:pt>
                <c:pt idx="8805">
                  <c:v>1.01336280551132</c:v>
                </c:pt>
                <c:pt idx="8806">
                  <c:v>1.01290122089132</c:v>
                </c:pt>
                <c:pt idx="8807">
                  <c:v>1.01243963627131</c:v>
                </c:pt>
                <c:pt idx="8808">
                  <c:v>1.0119780516513099</c:v>
                </c:pt>
                <c:pt idx="8809">
                  <c:v>1.0115164670313099</c:v>
                </c:pt>
                <c:pt idx="8810">
                  <c:v>1.0110548824113099</c:v>
                </c:pt>
                <c:pt idx="8811">
                  <c:v>1.0105932977913099</c:v>
                </c:pt>
                <c:pt idx="8812">
                  <c:v>1.0101317131713099</c:v>
                </c:pt>
                <c:pt idx="8813">
                  <c:v>1.0096701285513101</c:v>
                </c:pt>
                <c:pt idx="8814">
                  <c:v>1.0092085439313101</c:v>
                </c:pt>
                <c:pt idx="8815">
                  <c:v>1.0087469593113101</c:v>
                </c:pt>
                <c:pt idx="8816">
                  <c:v>1.0082853746913101</c:v>
                </c:pt>
                <c:pt idx="8817">
                  <c:v>1.0078237900713101</c:v>
                </c:pt>
                <c:pt idx="8818">
                  <c:v>1.0073622054513101</c:v>
                </c:pt>
                <c:pt idx="8819">
                  <c:v>1.00690062083131</c:v>
                </c:pt>
                <c:pt idx="8820">
                  <c:v>1.00643903621131</c:v>
                </c:pt>
                <c:pt idx="8821">
                  <c:v>1.00597745159131</c:v>
                </c:pt>
                <c:pt idx="8822">
                  <c:v>1.00551586697131</c:v>
                </c:pt>
                <c:pt idx="8823">
                  <c:v>1.00505428235131</c:v>
                </c:pt>
                <c:pt idx="8824">
                  <c:v>1.00459269773131</c:v>
                </c:pt>
                <c:pt idx="8825">
                  <c:v>1.00413111311131</c:v>
                </c:pt>
                <c:pt idx="8826">
                  <c:v>1.00366952849131</c:v>
                </c:pt>
                <c:pt idx="8827">
                  <c:v>1.00320794387131</c:v>
                </c:pt>
                <c:pt idx="8828">
                  <c:v>1.0027463592513</c:v>
                </c:pt>
                <c:pt idx="8829">
                  <c:v>1.0022847746312999</c:v>
                </c:pt>
                <c:pt idx="8830">
                  <c:v>1.0018231900112999</c:v>
                </c:pt>
                <c:pt idx="8831">
                  <c:v>1.0013616053912999</c:v>
                </c:pt>
                <c:pt idx="8832">
                  <c:v>1.0009000207712999</c:v>
                </c:pt>
                <c:pt idx="8833">
                  <c:v>1.0004384361512999</c:v>
                </c:pt>
                <c:pt idx="8834">
                  <c:v>0.999976851531307</c:v>
                </c:pt>
                <c:pt idx="8835">
                  <c:v>0.99951526691130599</c:v>
                </c:pt>
                <c:pt idx="8836">
                  <c:v>0.99905368229130498</c:v>
                </c:pt>
                <c:pt idx="8837">
                  <c:v>0.99859209767130497</c:v>
                </c:pt>
                <c:pt idx="8838">
                  <c:v>0.99813051305130496</c:v>
                </c:pt>
                <c:pt idx="8839">
                  <c:v>0.99766892843130395</c:v>
                </c:pt>
                <c:pt idx="8840">
                  <c:v>0.99720734381130405</c:v>
                </c:pt>
                <c:pt idx="8841">
                  <c:v>0.99674575919130304</c:v>
                </c:pt>
                <c:pt idx="8842">
                  <c:v>0.99628417457130303</c:v>
                </c:pt>
                <c:pt idx="8843">
                  <c:v>0.99582258995130202</c:v>
                </c:pt>
                <c:pt idx="8844">
                  <c:v>0.99536100533130201</c:v>
                </c:pt>
                <c:pt idx="8845">
                  <c:v>0.994899420711301</c:v>
                </c:pt>
                <c:pt idx="8846">
                  <c:v>0.99443783609130099</c:v>
                </c:pt>
                <c:pt idx="8847">
                  <c:v>0.99397625147129998</c:v>
                </c:pt>
                <c:pt idx="8848">
                  <c:v>0.99351466685129997</c:v>
                </c:pt>
                <c:pt idx="8849">
                  <c:v>0.99305308223129896</c:v>
                </c:pt>
                <c:pt idx="8850">
                  <c:v>0.99239405479009402</c:v>
                </c:pt>
                <c:pt idx="8851">
                  <c:v>0.99170937093709299</c:v>
                </c:pt>
                <c:pt idx="8852">
                  <c:v>0.99102468708409197</c:v>
                </c:pt>
                <c:pt idx="8853">
                  <c:v>0.99034000323109095</c:v>
                </c:pt>
                <c:pt idx="8854">
                  <c:v>0.98965531937809104</c:v>
                </c:pt>
                <c:pt idx="8855">
                  <c:v>0.98897063552509001</c:v>
                </c:pt>
                <c:pt idx="8856">
                  <c:v>0.98828595167208999</c:v>
                </c:pt>
                <c:pt idx="8857">
                  <c:v>0.98760126781908897</c:v>
                </c:pt>
                <c:pt idx="8858">
                  <c:v>0.98691658396608894</c:v>
                </c:pt>
                <c:pt idx="8859">
                  <c:v>0.98623190011308803</c:v>
                </c:pt>
                <c:pt idx="8860">
                  <c:v>0.98554721626008701</c:v>
                </c:pt>
                <c:pt idx="8861">
                  <c:v>0.98486253240708599</c:v>
                </c:pt>
                <c:pt idx="8862">
                  <c:v>0.98417784855408597</c:v>
                </c:pt>
                <c:pt idx="8863">
                  <c:v>0.98349316470108505</c:v>
                </c:pt>
                <c:pt idx="8864">
                  <c:v>0.98280848084808403</c:v>
                </c:pt>
                <c:pt idx="8865">
                  <c:v>0.98212379699508301</c:v>
                </c:pt>
                <c:pt idx="8866">
                  <c:v>0.98143911314208299</c:v>
                </c:pt>
                <c:pt idx="8867">
                  <c:v>0.98075442928908196</c:v>
                </c:pt>
                <c:pt idx="8868">
                  <c:v>0.98006974543608105</c:v>
                </c:pt>
                <c:pt idx="8869">
                  <c:v>0.97938506158308003</c:v>
                </c:pt>
                <c:pt idx="8870">
                  <c:v>0.97870037773008001</c:v>
                </c:pt>
                <c:pt idx="8871">
                  <c:v>0.97801569387707898</c:v>
                </c:pt>
                <c:pt idx="8872">
                  <c:v>0.97733101002407896</c:v>
                </c:pt>
                <c:pt idx="8873">
                  <c:v>0.97664632617107805</c:v>
                </c:pt>
                <c:pt idx="8874">
                  <c:v>0.97596164231807803</c:v>
                </c:pt>
                <c:pt idx="8875">
                  <c:v>0.975276958465077</c:v>
                </c:pt>
                <c:pt idx="8876">
                  <c:v>0.97459227461207598</c:v>
                </c:pt>
                <c:pt idx="8877">
                  <c:v>0.97390759075907596</c:v>
                </c:pt>
                <c:pt idx="8878">
                  <c:v>0.97322290690607505</c:v>
                </c:pt>
                <c:pt idx="8879">
                  <c:v>0.97253822305307402</c:v>
                </c:pt>
                <c:pt idx="8880">
                  <c:v>0.971853539200073</c:v>
                </c:pt>
                <c:pt idx="8881">
                  <c:v>0.97116885534707298</c:v>
                </c:pt>
                <c:pt idx="8882">
                  <c:v>0.97048417149407196</c:v>
                </c:pt>
                <c:pt idx="8883">
                  <c:v>0.96979948764107105</c:v>
                </c:pt>
                <c:pt idx="8884">
                  <c:v>0.96911480378807002</c:v>
                </c:pt>
                <c:pt idx="8885">
                  <c:v>0.96843011993507</c:v>
                </c:pt>
                <c:pt idx="8886">
                  <c:v>0.96774543608206898</c:v>
                </c:pt>
                <c:pt idx="8887">
                  <c:v>0.96706075222906895</c:v>
                </c:pt>
                <c:pt idx="8888">
                  <c:v>0.96637606837606804</c:v>
                </c:pt>
                <c:pt idx="8889">
                  <c:v>0.96569138452306702</c:v>
                </c:pt>
                <c:pt idx="8890">
                  <c:v>0.965006700670067</c:v>
                </c:pt>
                <c:pt idx="8891">
                  <c:v>0.96432201681706597</c:v>
                </c:pt>
                <c:pt idx="8892">
                  <c:v>0.96363733296406495</c:v>
                </c:pt>
                <c:pt idx="8893">
                  <c:v>0.96295264911106504</c:v>
                </c:pt>
                <c:pt idx="8894">
                  <c:v>0.96226796525806402</c:v>
                </c:pt>
                <c:pt idx="8895">
                  <c:v>0.961583281405063</c:v>
                </c:pt>
                <c:pt idx="8896">
                  <c:v>0.96089859755206197</c:v>
                </c:pt>
                <c:pt idx="8897">
                  <c:v>0.96021391369906195</c:v>
                </c:pt>
                <c:pt idx="8898">
                  <c:v>0.95952922984606104</c:v>
                </c:pt>
                <c:pt idx="8899">
                  <c:v>0.95884454599306002</c:v>
                </c:pt>
                <c:pt idx="8900">
                  <c:v>0.95815986214005899</c:v>
                </c:pt>
                <c:pt idx="8901">
                  <c:v>0.95747517828705897</c:v>
                </c:pt>
                <c:pt idx="8902">
                  <c:v>0.95679049443405795</c:v>
                </c:pt>
                <c:pt idx="8903">
                  <c:v>0.95610581058105704</c:v>
                </c:pt>
                <c:pt idx="8904">
                  <c:v>0.95542112672805701</c:v>
                </c:pt>
                <c:pt idx="8905">
                  <c:v>0.95473644287505599</c:v>
                </c:pt>
                <c:pt idx="8906">
                  <c:v>0.95405175902205597</c:v>
                </c:pt>
                <c:pt idx="8907">
                  <c:v>0.95336707516905494</c:v>
                </c:pt>
                <c:pt idx="8908">
                  <c:v>0.95268239131605403</c:v>
                </c:pt>
                <c:pt idx="8909">
                  <c:v>0.95199770746305401</c:v>
                </c:pt>
                <c:pt idx="8910">
                  <c:v>0.95131302361005299</c:v>
                </c:pt>
                <c:pt idx="8911">
                  <c:v>0.95062833975705197</c:v>
                </c:pt>
                <c:pt idx="8912">
                  <c:v>0.94994365590405105</c:v>
                </c:pt>
                <c:pt idx="8913">
                  <c:v>0.94925897205105103</c:v>
                </c:pt>
                <c:pt idx="8914">
                  <c:v>0.94857428819805001</c:v>
                </c:pt>
                <c:pt idx="8915">
                  <c:v>0.94788960434504899</c:v>
                </c:pt>
                <c:pt idx="8916">
                  <c:v>0.94720492049204796</c:v>
                </c:pt>
                <c:pt idx="8917">
                  <c:v>0.94652023663904805</c:v>
                </c:pt>
                <c:pt idx="8918">
                  <c:v>0.94583555278604703</c:v>
                </c:pt>
                <c:pt idx="8919">
                  <c:v>0.94515086893304601</c:v>
                </c:pt>
                <c:pt idx="8920">
                  <c:v>0.94446618508004598</c:v>
                </c:pt>
                <c:pt idx="8921">
                  <c:v>0.94378150122704596</c:v>
                </c:pt>
                <c:pt idx="8922">
                  <c:v>0.94309681737404505</c:v>
                </c:pt>
                <c:pt idx="8923">
                  <c:v>0.94241213352104403</c:v>
                </c:pt>
                <c:pt idx="8924">
                  <c:v>0.941727449668043</c:v>
                </c:pt>
                <c:pt idx="8925">
                  <c:v>0.94104276581504298</c:v>
                </c:pt>
                <c:pt idx="8926">
                  <c:v>0.94035808196204196</c:v>
                </c:pt>
                <c:pt idx="8927">
                  <c:v>0.93967339810904105</c:v>
                </c:pt>
                <c:pt idx="8928">
                  <c:v>0.93898871425604002</c:v>
                </c:pt>
                <c:pt idx="8929">
                  <c:v>0.93830403040304</c:v>
                </c:pt>
                <c:pt idx="8930">
                  <c:v>0.93761934655003898</c:v>
                </c:pt>
                <c:pt idx="8931">
                  <c:v>0.93693466269703796</c:v>
                </c:pt>
                <c:pt idx="8932">
                  <c:v>0.93624997884403705</c:v>
                </c:pt>
                <c:pt idx="8933">
                  <c:v>0.93556529499103702</c:v>
                </c:pt>
                <c:pt idx="8934">
                  <c:v>0.934880611138036</c:v>
                </c:pt>
                <c:pt idx="8935">
                  <c:v>0.93419592728503598</c:v>
                </c:pt>
                <c:pt idx="8936">
                  <c:v>0.93351124343203495</c:v>
                </c:pt>
                <c:pt idx="8937">
                  <c:v>0.93282655957903404</c:v>
                </c:pt>
                <c:pt idx="8938">
                  <c:v>0.93214187572603402</c:v>
                </c:pt>
                <c:pt idx="8939">
                  <c:v>0.931457191873033</c:v>
                </c:pt>
                <c:pt idx="8940">
                  <c:v>0.93077250802003197</c:v>
                </c:pt>
                <c:pt idx="8941">
                  <c:v>0.93008782416703195</c:v>
                </c:pt>
                <c:pt idx="8942">
                  <c:v>0.92940314031403104</c:v>
                </c:pt>
                <c:pt idx="8943">
                  <c:v>0.92871845646103002</c:v>
                </c:pt>
                <c:pt idx="8944">
                  <c:v>0.928033772608029</c:v>
                </c:pt>
                <c:pt idx="8945">
                  <c:v>0.92734908875502897</c:v>
                </c:pt>
                <c:pt idx="8946">
                  <c:v>0.92666440490202795</c:v>
                </c:pt>
                <c:pt idx="8947">
                  <c:v>0.92597972104902704</c:v>
                </c:pt>
                <c:pt idx="8948">
                  <c:v>0.92529503719602602</c:v>
                </c:pt>
                <c:pt idx="8949">
                  <c:v>0.92461035334302599</c:v>
                </c:pt>
                <c:pt idx="8950">
                  <c:v>0.92392566949002497</c:v>
                </c:pt>
                <c:pt idx="8951">
                  <c:v>0.92324098563702495</c:v>
                </c:pt>
                <c:pt idx="8952">
                  <c:v>0.92255630178402404</c:v>
                </c:pt>
                <c:pt idx="8953">
                  <c:v>0.92187161793102401</c:v>
                </c:pt>
                <c:pt idx="8954">
                  <c:v>0.92118693407802299</c:v>
                </c:pt>
                <c:pt idx="8955">
                  <c:v>0.92050225022502197</c:v>
                </c:pt>
                <c:pt idx="8956">
                  <c:v>0.91981756637202206</c:v>
                </c:pt>
                <c:pt idx="8957">
                  <c:v>0.91913288251902103</c:v>
                </c:pt>
                <c:pt idx="8958">
                  <c:v>0.91844819866602001</c:v>
                </c:pt>
                <c:pt idx="8959">
                  <c:v>0.91776351481301899</c:v>
                </c:pt>
                <c:pt idx="8960">
                  <c:v>0.91707883096001896</c:v>
                </c:pt>
                <c:pt idx="8961">
                  <c:v>0.91639414710701805</c:v>
                </c:pt>
                <c:pt idx="8962">
                  <c:v>0.91570946325401703</c:v>
                </c:pt>
                <c:pt idx="8963">
                  <c:v>0.91502477940101601</c:v>
                </c:pt>
                <c:pt idx="8964">
                  <c:v>0.91434009554801599</c:v>
                </c:pt>
                <c:pt idx="8965">
                  <c:v>0.91365541169501496</c:v>
                </c:pt>
                <c:pt idx="8966">
                  <c:v>0.91297072784201405</c:v>
                </c:pt>
                <c:pt idx="8967">
                  <c:v>0.91228604398901303</c:v>
                </c:pt>
                <c:pt idx="8968">
                  <c:v>0.91160136013601301</c:v>
                </c:pt>
                <c:pt idx="8969">
                  <c:v>0.91091667628301298</c:v>
                </c:pt>
                <c:pt idx="8970">
                  <c:v>0.91023199243001196</c:v>
                </c:pt>
                <c:pt idx="8971">
                  <c:v>0.90954730857701105</c:v>
                </c:pt>
                <c:pt idx="8972">
                  <c:v>0.90886262472401103</c:v>
                </c:pt>
                <c:pt idx="8973">
                  <c:v>0.90817794087101</c:v>
                </c:pt>
                <c:pt idx="8974">
                  <c:v>0.90749325701800898</c:v>
                </c:pt>
                <c:pt idx="8975">
                  <c:v>0.90680857316500796</c:v>
                </c:pt>
                <c:pt idx="8976">
                  <c:v>0.90612388931200805</c:v>
                </c:pt>
                <c:pt idx="8977">
                  <c:v>0.90543920545900702</c:v>
                </c:pt>
                <c:pt idx="8978">
                  <c:v>0.904754521606006</c:v>
                </c:pt>
                <c:pt idx="8979">
                  <c:v>0.90406983775300498</c:v>
                </c:pt>
                <c:pt idx="8980">
                  <c:v>0.90338515390000496</c:v>
                </c:pt>
                <c:pt idx="8981">
                  <c:v>0.90270047004700404</c:v>
                </c:pt>
                <c:pt idx="8982">
                  <c:v>0.90201578619400302</c:v>
                </c:pt>
                <c:pt idx="8983">
                  <c:v>0.901331102341003</c:v>
                </c:pt>
                <c:pt idx="8984">
                  <c:v>0.90064641848800198</c:v>
                </c:pt>
                <c:pt idx="8985">
                  <c:v>0.89996173463500195</c:v>
                </c:pt>
                <c:pt idx="8986">
                  <c:v>0.89927705078200104</c:v>
                </c:pt>
                <c:pt idx="8987">
                  <c:v>0.89859236692900002</c:v>
                </c:pt>
                <c:pt idx="8988">
                  <c:v>0.897907683076</c:v>
                </c:pt>
                <c:pt idx="8989">
                  <c:v>0.89722299922299897</c:v>
                </c:pt>
                <c:pt idx="8990">
                  <c:v>0.89653831536999795</c:v>
                </c:pt>
                <c:pt idx="8991">
                  <c:v>0.89585363151699704</c:v>
                </c:pt>
                <c:pt idx="8992">
                  <c:v>0.89516894766399702</c:v>
                </c:pt>
                <c:pt idx="8993">
                  <c:v>0.89448426381099599</c:v>
                </c:pt>
                <c:pt idx="8994">
                  <c:v>0.89379957995799497</c:v>
                </c:pt>
                <c:pt idx="8995">
                  <c:v>0.89311489610499395</c:v>
                </c:pt>
                <c:pt idx="8996">
                  <c:v>0.89243021225199404</c:v>
                </c:pt>
                <c:pt idx="8997">
                  <c:v>0.89174552839899301</c:v>
                </c:pt>
                <c:pt idx="8998">
                  <c:v>0.89106084454599199</c:v>
                </c:pt>
                <c:pt idx="8999">
                  <c:v>0.89037616069299197</c:v>
                </c:pt>
                <c:pt idx="9000">
                  <c:v>0.88969147683999095</c:v>
                </c:pt>
                <c:pt idx="9001">
                  <c:v>0.88900679298699004</c:v>
                </c:pt>
                <c:pt idx="9002">
                  <c:v>0.88832210913399001</c:v>
                </c:pt>
                <c:pt idx="9003">
                  <c:v>0.88763742528098899</c:v>
                </c:pt>
                <c:pt idx="9004">
                  <c:v>0.88695274142798897</c:v>
                </c:pt>
                <c:pt idx="9005">
                  <c:v>0.88626805757498806</c:v>
                </c:pt>
                <c:pt idx="9006">
                  <c:v>0.88558337372198703</c:v>
                </c:pt>
                <c:pt idx="9007">
                  <c:v>0.88489868986898601</c:v>
                </c:pt>
                <c:pt idx="9008">
                  <c:v>0.88421400601598599</c:v>
                </c:pt>
                <c:pt idx="9009">
                  <c:v>0.88352932216298496</c:v>
                </c:pt>
                <c:pt idx="9010">
                  <c:v>0.88284463830998405</c:v>
                </c:pt>
                <c:pt idx="9011">
                  <c:v>0.88215995445698303</c:v>
                </c:pt>
                <c:pt idx="9012">
                  <c:v>0.88147527060398301</c:v>
                </c:pt>
                <c:pt idx="9013">
                  <c:v>0.88079058675098199</c:v>
                </c:pt>
                <c:pt idx="9014">
                  <c:v>0.88010590289798096</c:v>
                </c:pt>
                <c:pt idx="9015">
                  <c:v>0.87942121904498005</c:v>
                </c:pt>
                <c:pt idx="9016">
                  <c:v>0.87873653519198003</c:v>
                </c:pt>
                <c:pt idx="9017">
                  <c:v>0.87805185133898001</c:v>
                </c:pt>
                <c:pt idx="9018">
                  <c:v>0.87736716748597898</c:v>
                </c:pt>
                <c:pt idx="9019">
                  <c:v>0.87668248363297796</c:v>
                </c:pt>
                <c:pt idx="9020">
                  <c:v>0.87599779977997805</c:v>
                </c:pt>
                <c:pt idx="9021">
                  <c:v>0.87531311592697703</c:v>
                </c:pt>
                <c:pt idx="9022">
                  <c:v>0.874628432073976</c:v>
                </c:pt>
                <c:pt idx="9023">
                  <c:v>0.87394374822097498</c:v>
                </c:pt>
                <c:pt idx="9024">
                  <c:v>0.87325906436797496</c:v>
                </c:pt>
                <c:pt idx="9025">
                  <c:v>0.87257438051497405</c:v>
                </c:pt>
                <c:pt idx="9026">
                  <c:v>0.87188969666197302</c:v>
                </c:pt>
                <c:pt idx="9027">
                  <c:v>0.871205012808973</c:v>
                </c:pt>
                <c:pt idx="9028">
                  <c:v>0.87052032895597198</c:v>
                </c:pt>
                <c:pt idx="9029">
                  <c:v>0.86983564510297096</c:v>
                </c:pt>
                <c:pt idx="9030">
                  <c:v>0.86915096124997004</c:v>
                </c:pt>
                <c:pt idx="9031">
                  <c:v>0.86846627739697002</c:v>
                </c:pt>
                <c:pt idx="9032">
                  <c:v>0.867781593543969</c:v>
                </c:pt>
                <c:pt idx="9033">
                  <c:v>0.86709690969096898</c:v>
                </c:pt>
                <c:pt idx="9034">
                  <c:v>0.86641222583796795</c:v>
                </c:pt>
                <c:pt idx="9035">
                  <c:v>0.86572754198496804</c:v>
                </c:pt>
                <c:pt idx="9036">
                  <c:v>0.86504285813196702</c:v>
                </c:pt>
                <c:pt idx="9037">
                  <c:v>0.864358174278966</c:v>
                </c:pt>
                <c:pt idx="9038">
                  <c:v>0.86367349042596497</c:v>
                </c:pt>
                <c:pt idx="9039">
                  <c:v>0.86298880657296495</c:v>
                </c:pt>
                <c:pt idx="9040">
                  <c:v>0.86230412271996404</c:v>
                </c:pt>
                <c:pt idx="9041">
                  <c:v>0.86161943886696302</c:v>
                </c:pt>
                <c:pt idx="9042">
                  <c:v>0.86093475501396199</c:v>
                </c:pt>
                <c:pt idx="9043">
                  <c:v>0.86025007116096197</c:v>
                </c:pt>
                <c:pt idx="9044">
                  <c:v>0.85956538730796095</c:v>
                </c:pt>
                <c:pt idx="9045">
                  <c:v>0.85888070345496004</c:v>
                </c:pt>
                <c:pt idx="9046">
                  <c:v>0.85819601960195901</c:v>
                </c:pt>
                <c:pt idx="9047">
                  <c:v>0.85751133574895899</c:v>
                </c:pt>
                <c:pt idx="9048">
                  <c:v>0.85682665189595797</c:v>
                </c:pt>
                <c:pt idx="9049">
                  <c:v>0.85614196804295795</c:v>
                </c:pt>
                <c:pt idx="9050">
                  <c:v>0.85545728418995703</c:v>
                </c:pt>
                <c:pt idx="9051">
                  <c:v>0.85477260033695701</c:v>
                </c:pt>
                <c:pt idx="9052">
                  <c:v>0.85408791648395599</c:v>
                </c:pt>
                <c:pt idx="9053">
                  <c:v>0.85340323263095497</c:v>
                </c:pt>
                <c:pt idx="9054">
                  <c:v>0.85271854877795406</c:v>
                </c:pt>
                <c:pt idx="9055">
                  <c:v>0.85203386492495403</c:v>
                </c:pt>
                <c:pt idx="9056">
                  <c:v>0.85134918107195301</c:v>
                </c:pt>
                <c:pt idx="9057">
                  <c:v>0.85066449721895199</c:v>
                </c:pt>
                <c:pt idx="9058">
                  <c:v>0.84997981336595096</c:v>
                </c:pt>
                <c:pt idx="9059">
                  <c:v>0.84929512951295105</c:v>
                </c:pt>
                <c:pt idx="9060">
                  <c:v>0.84861044565995003</c:v>
                </c:pt>
                <c:pt idx="9061">
                  <c:v>0.84792576180694901</c:v>
                </c:pt>
                <c:pt idx="9062">
                  <c:v>0.84724107795394799</c:v>
                </c:pt>
                <c:pt idx="9063">
                  <c:v>0.84655639410094796</c:v>
                </c:pt>
                <c:pt idx="9064">
                  <c:v>0.84587171024794705</c:v>
                </c:pt>
                <c:pt idx="9065">
                  <c:v>0.84518702639494703</c:v>
                </c:pt>
                <c:pt idx="9066">
                  <c:v>0.84450234254194601</c:v>
                </c:pt>
                <c:pt idx="9067">
                  <c:v>0.84381765868894598</c:v>
                </c:pt>
                <c:pt idx="9068">
                  <c:v>0.84313297483594496</c:v>
                </c:pt>
                <c:pt idx="9069">
                  <c:v>0.84244829098294405</c:v>
                </c:pt>
                <c:pt idx="9070">
                  <c:v>0.84176360712994303</c:v>
                </c:pt>
                <c:pt idx="9071">
                  <c:v>0.841078923276943</c:v>
                </c:pt>
                <c:pt idx="9072">
                  <c:v>0.84039423942394198</c:v>
                </c:pt>
                <c:pt idx="9073">
                  <c:v>0.83970955557094096</c:v>
                </c:pt>
                <c:pt idx="9074">
                  <c:v>0.83902487171794005</c:v>
                </c:pt>
                <c:pt idx="9075">
                  <c:v>0.83834018786494002</c:v>
                </c:pt>
                <c:pt idx="9076">
                  <c:v>0.837655504011939</c:v>
                </c:pt>
                <c:pt idx="9077">
                  <c:v>0.83697082015893798</c:v>
                </c:pt>
                <c:pt idx="9078">
                  <c:v>0.83628613630593795</c:v>
                </c:pt>
                <c:pt idx="9079">
                  <c:v>0.83560145245293704</c:v>
                </c:pt>
                <c:pt idx="9080">
                  <c:v>0.83491676859993602</c:v>
                </c:pt>
                <c:pt idx="9081">
                  <c:v>0.834232084746936</c:v>
                </c:pt>
                <c:pt idx="9082">
                  <c:v>0.83354740089393498</c:v>
                </c:pt>
                <c:pt idx="9083">
                  <c:v>0.83286271704093495</c:v>
                </c:pt>
                <c:pt idx="9084">
                  <c:v>0.83217803318793404</c:v>
                </c:pt>
                <c:pt idx="9085">
                  <c:v>0.83149334933493302</c:v>
                </c:pt>
                <c:pt idx="9086">
                  <c:v>0.830808665481932</c:v>
                </c:pt>
                <c:pt idx="9087">
                  <c:v>0.83012398162893197</c:v>
                </c:pt>
                <c:pt idx="9088">
                  <c:v>0.82943929777593095</c:v>
                </c:pt>
                <c:pt idx="9089">
                  <c:v>0.82875461392293004</c:v>
                </c:pt>
                <c:pt idx="9090">
                  <c:v>0.82806993006992902</c:v>
                </c:pt>
                <c:pt idx="9091">
                  <c:v>0.82738524621692899</c:v>
                </c:pt>
                <c:pt idx="9092">
                  <c:v>0.82670056236392797</c:v>
                </c:pt>
                <c:pt idx="9093">
                  <c:v>0.82601587851092695</c:v>
                </c:pt>
                <c:pt idx="9094">
                  <c:v>0.82533119465792604</c:v>
                </c:pt>
                <c:pt idx="9095">
                  <c:v>0.82464651080492601</c:v>
                </c:pt>
                <c:pt idx="9096">
                  <c:v>0.82396182695192599</c:v>
                </c:pt>
                <c:pt idx="9097">
                  <c:v>0.82327714309892497</c:v>
                </c:pt>
                <c:pt idx="9098">
                  <c:v>0.82259245924592395</c:v>
                </c:pt>
                <c:pt idx="9099">
                  <c:v>0.82190777539292403</c:v>
                </c:pt>
                <c:pt idx="9100">
                  <c:v>0.82122309153992301</c:v>
                </c:pt>
                <c:pt idx="9101">
                  <c:v>0.82053840768692199</c:v>
                </c:pt>
                <c:pt idx="9102">
                  <c:v>0.81985372383392097</c:v>
                </c:pt>
                <c:pt idx="9103">
                  <c:v>0.81916903998092105</c:v>
                </c:pt>
                <c:pt idx="9104">
                  <c:v>0.81848435612792003</c:v>
                </c:pt>
                <c:pt idx="9105">
                  <c:v>0.81779967227491901</c:v>
                </c:pt>
                <c:pt idx="9106">
                  <c:v>0.81711498842191899</c:v>
                </c:pt>
                <c:pt idx="9107">
                  <c:v>0.81643030456891796</c:v>
                </c:pt>
                <c:pt idx="9108">
                  <c:v>0.81574562071591705</c:v>
                </c:pt>
                <c:pt idx="9109">
                  <c:v>0.81506093686291603</c:v>
                </c:pt>
                <c:pt idx="9110">
                  <c:v>0.81438585710422895</c:v>
                </c:pt>
                <c:pt idx="9111">
                  <c:v>0.81371171561600597</c:v>
                </c:pt>
                <c:pt idx="9112">
                  <c:v>0.81303757412778299</c:v>
                </c:pt>
                <c:pt idx="9113">
                  <c:v>0.81236343263956001</c:v>
                </c:pt>
                <c:pt idx="9114">
                  <c:v>0.81168929115133703</c:v>
                </c:pt>
                <c:pt idx="9115">
                  <c:v>0.81101514966311405</c:v>
                </c:pt>
                <c:pt idx="9116">
                  <c:v>0.81034100817489096</c:v>
                </c:pt>
                <c:pt idx="9117">
                  <c:v>0.80966686668666799</c:v>
                </c:pt>
                <c:pt idx="9118">
                  <c:v>0.80899272519844601</c:v>
                </c:pt>
                <c:pt idx="9119">
                  <c:v>0.80831858371022203</c:v>
                </c:pt>
                <c:pt idx="9120">
                  <c:v>0.80764444222199905</c:v>
                </c:pt>
                <c:pt idx="9121">
                  <c:v>0.80697030073377596</c:v>
                </c:pt>
                <c:pt idx="9122">
                  <c:v>0.80629615924555398</c:v>
                </c:pt>
                <c:pt idx="9123">
                  <c:v>0.805622017757331</c:v>
                </c:pt>
                <c:pt idx="9124">
                  <c:v>0.80494787626910802</c:v>
                </c:pt>
                <c:pt idx="9125">
                  <c:v>0.80427373478088504</c:v>
                </c:pt>
                <c:pt idx="9126">
                  <c:v>0.80359959329266195</c:v>
                </c:pt>
                <c:pt idx="9127">
                  <c:v>0.80292545180443897</c:v>
                </c:pt>
                <c:pt idx="9128">
                  <c:v>0.80225131031621599</c:v>
                </c:pt>
                <c:pt idx="9129">
                  <c:v>0.80157716882799301</c:v>
                </c:pt>
                <c:pt idx="9130">
                  <c:v>0.80090302733977103</c:v>
                </c:pt>
                <c:pt idx="9131">
                  <c:v>0.80022888585154806</c:v>
                </c:pt>
                <c:pt idx="9132">
                  <c:v>0.79955474436332497</c:v>
                </c:pt>
                <c:pt idx="9133">
                  <c:v>0.79888060287510199</c:v>
                </c:pt>
                <c:pt idx="9134">
                  <c:v>0.79820646138687901</c:v>
                </c:pt>
                <c:pt idx="9135">
                  <c:v>0.79753231989865603</c:v>
                </c:pt>
                <c:pt idx="9136">
                  <c:v>0.79685817841043305</c:v>
                </c:pt>
                <c:pt idx="9137">
                  <c:v>0.79618403692220996</c:v>
                </c:pt>
                <c:pt idx="9138">
                  <c:v>0.79550989543398798</c:v>
                </c:pt>
                <c:pt idx="9139">
                  <c:v>0.794835753945765</c:v>
                </c:pt>
                <c:pt idx="9140">
                  <c:v>0.79416161245754102</c:v>
                </c:pt>
                <c:pt idx="9141">
                  <c:v>0.79348747096931804</c:v>
                </c:pt>
                <c:pt idx="9142">
                  <c:v>0.79281332948109595</c:v>
                </c:pt>
                <c:pt idx="9143">
                  <c:v>0.79213918799287297</c:v>
                </c:pt>
                <c:pt idx="9144">
                  <c:v>0.79146504650464999</c:v>
                </c:pt>
                <c:pt idx="9145">
                  <c:v>0.79079090501642701</c:v>
                </c:pt>
                <c:pt idx="9146">
                  <c:v>0.79011676352820404</c:v>
                </c:pt>
                <c:pt idx="9147">
                  <c:v>0.78944262203998095</c:v>
                </c:pt>
                <c:pt idx="9148">
                  <c:v>0.78876848055175797</c:v>
                </c:pt>
                <c:pt idx="9149">
                  <c:v>0.78809433906353499</c:v>
                </c:pt>
                <c:pt idx="9150">
                  <c:v>0.78742019757531301</c:v>
                </c:pt>
                <c:pt idx="9151">
                  <c:v>0.78674605608709003</c:v>
                </c:pt>
                <c:pt idx="9152">
                  <c:v>0.78607191459886705</c:v>
                </c:pt>
                <c:pt idx="9153">
                  <c:v>0.78539777311064396</c:v>
                </c:pt>
                <c:pt idx="9154">
                  <c:v>0.78472363162242098</c:v>
                </c:pt>
                <c:pt idx="9155">
                  <c:v>0.784049490134198</c:v>
                </c:pt>
                <c:pt idx="9156">
                  <c:v>0.78337534864597502</c:v>
                </c:pt>
                <c:pt idx="9157">
                  <c:v>0.78270120715775204</c:v>
                </c:pt>
                <c:pt idx="9158">
                  <c:v>0.78202706566952995</c:v>
                </c:pt>
                <c:pt idx="9159">
                  <c:v>0.78135292418130697</c:v>
                </c:pt>
                <c:pt idx="9160">
                  <c:v>0.780678782693083</c:v>
                </c:pt>
                <c:pt idx="9161">
                  <c:v>0.78000464120486002</c:v>
                </c:pt>
                <c:pt idx="9162">
                  <c:v>0.77933049971663804</c:v>
                </c:pt>
                <c:pt idx="9163">
                  <c:v>0.77865635822841495</c:v>
                </c:pt>
                <c:pt idx="9164">
                  <c:v>0.77798221674019197</c:v>
                </c:pt>
                <c:pt idx="9165">
                  <c:v>0.77730807525196899</c:v>
                </c:pt>
                <c:pt idx="9166">
                  <c:v>0.77663393376374601</c:v>
                </c:pt>
                <c:pt idx="9167">
                  <c:v>0.77595979227552303</c:v>
                </c:pt>
                <c:pt idx="9168">
                  <c:v>0.77528565078730005</c:v>
                </c:pt>
                <c:pt idx="9169">
                  <c:v>0.77461150929907696</c:v>
                </c:pt>
                <c:pt idx="9170">
                  <c:v>0.77393736781085498</c:v>
                </c:pt>
                <c:pt idx="9171">
                  <c:v>0.773263226322632</c:v>
                </c:pt>
                <c:pt idx="9172">
                  <c:v>0.77258908483440902</c:v>
                </c:pt>
                <c:pt idx="9173">
                  <c:v>0.77191494334618505</c:v>
                </c:pt>
                <c:pt idx="9174">
                  <c:v>0.77124080185796295</c:v>
                </c:pt>
                <c:pt idx="9175">
                  <c:v>0.77056666036973998</c:v>
                </c:pt>
                <c:pt idx="9176">
                  <c:v>0.769892518881517</c:v>
                </c:pt>
                <c:pt idx="9177">
                  <c:v>0.76921837739329402</c:v>
                </c:pt>
                <c:pt idx="9178">
                  <c:v>0.76854423590507204</c:v>
                </c:pt>
                <c:pt idx="9179">
                  <c:v>0.76787009441684895</c:v>
                </c:pt>
                <c:pt idx="9180">
                  <c:v>0.76719595292862497</c:v>
                </c:pt>
                <c:pt idx="9181">
                  <c:v>0.76652181144040299</c:v>
                </c:pt>
                <c:pt idx="9182">
                  <c:v>0.76584766995218001</c:v>
                </c:pt>
                <c:pt idx="9183">
                  <c:v>0.76517352846395703</c:v>
                </c:pt>
                <c:pt idx="9184">
                  <c:v>0.76449938697573405</c:v>
                </c:pt>
                <c:pt idx="9185">
                  <c:v>0.76382524548751096</c:v>
                </c:pt>
                <c:pt idx="9186">
                  <c:v>0.76315110399928798</c:v>
                </c:pt>
                <c:pt idx="9187">
                  <c:v>0.762476962511065</c:v>
                </c:pt>
                <c:pt idx="9188">
                  <c:v>0.76180282102284202</c:v>
                </c:pt>
                <c:pt idx="9189">
                  <c:v>0.76112867953462005</c:v>
                </c:pt>
                <c:pt idx="9190">
                  <c:v>0.76045453804639696</c:v>
                </c:pt>
                <c:pt idx="9191">
                  <c:v>0.75978039655817398</c:v>
                </c:pt>
                <c:pt idx="9192">
                  <c:v>0.759106255069951</c:v>
                </c:pt>
                <c:pt idx="9193">
                  <c:v>0.75843211358172802</c:v>
                </c:pt>
                <c:pt idx="9194">
                  <c:v>0.75775797209350504</c:v>
                </c:pt>
                <c:pt idx="9195">
                  <c:v>0.75708383060528195</c:v>
                </c:pt>
                <c:pt idx="9196">
                  <c:v>0.75640968911705897</c:v>
                </c:pt>
                <c:pt idx="9197">
                  <c:v>0.75573554762883699</c:v>
                </c:pt>
                <c:pt idx="9198">
                  <c:v>0.75506140614061401</c:v>
                </c:pt>
                <c:pt idx="9199">
                  <c:v>0.75438726465239003</c:v>
                </c:pt>
                <c:pt idx="9200">
                  <c:v>0.75371312316416705</c:v>
                </c:pt>
                <c:pt idx="9201">
                  <c:v>0.75303898167594496</c:v>
                </c:pt>
                <c:pt idx="9202">
                  <c:v>0.75236484018772198</c:v>
                </c:pt>
                <c:pt idx="9203">
                  <c:v>0.751690698699499</c:v>
                </c:pt>
                <c:pt idx="9204">
                  <c:v>0.75101655721127603</c:v>
                </c:pt>
                <c:pt idx="9205">
                  <c:v>0.75034241572305305</c:v>
                </c:pt>
                <c:pt idx="9206">
                  <c:v>0.74966827423482996</c:v>
                </c:pt>
                <c:pt idx="9207">
                  <c:v>0.74899413274660698</c:v>
                </c:pt>
                <c:pt idx="9208">
                  <c:v>0.748319991258384</c:v>
                </c:pt>
                <c:pt idx="9209">
                  <c:v>0.74764584977016202</c:v>
                </c:pt>
                <c:pt idx="9210">
                  <c:v>0.74697170828193904</c:v>
                </c:pt>
                <c:pt idx="9211">
                  <c:v>0.74629756679371595</c:v>
                </c:pt>
                <c:pt idx="9212">
                  <c:v>0.74562342530549297</c:v>
                </c:pt>
                <c:pt idx="9213">
                  <c:v>0.74494928381726999</c:v>
                </c:pt>
                <c:pt idx="9214">
                  <c:v>0.74427514232904701</c:v>
                </c:pt>
                <c:pt idx="9215">
                  <c:v>0.74360100084082403</c:v>
                </c:pt>
                <c:pt idx="9216">
                  <c:v>0.74292685935260105</c:v>
                </c:pt>
                <c:pt idx="9217">
                  <c:v>0.74225271786437896</c:v>
                </c:pt>
                <c:pt idx="9218">
                  <c:v>0.74157857637615598</c:v>
                </c:pt>
                <c:pt idx="9219">
                  <c:v>0.74090443488793201</c:v>
                </c:pt>
                <c:pt idx="9220">
                  <c:v>0.74023029339970903</c:v>
                </c:pt>
                <c:pt idx="9221">
                  <c:v>0.73955615191148705</c:v>
                </c:pt>
                <c:pt idx="9222">
                  <c:v>0.73888201042326396</c:v>
                </c:pt>
                <c:pt idx="9223">
                  <c:v>0.73820786893504098</c:v>
                </c:pt>
                <c:pt idx="9224">
                  <c:v>0.737533727446818</c:v>
                </c:pt>
                <c:pt idx="9225">
                  <c:v>0.73685958595859502</c:v>
                </c:pt>
                <c:pt idx="9226">
                  <c:v>0.73618544447037204</c:v>
                </c:pt>
                <c:pt idx="9227">
                  <c:v>0.73551130298214895</c:v>
                </c:pt>
                <c:pt idx="9228">
                  <c:v>0.73483716149392597</c:v>
                </c:pt>
                <c:pt idx="9229">
                  <c:v>0.73416302000570399</c:v>
                </c:pt>
                <c:pt idx="9230">
                  <c:v>0.73348887851748101</c:v>
                </c:pt>
                <c:pt idx="9231">
                  <c:v>0.73281473702925803</c:v>
                </c:pt>
                <c:pt idx="9232">
                  <c:v>0.73214059554103395</c:v>
                </c:pt>
                <c:pt idx="9233">
                  <c:v>0.73146645405281197</c:v>
                </c:pt>
                <c:pt idx="9234">
                  <c:v>0.73079231256458899</c:v>
                </c:pt>
                <c:pt idx="9235">
                  <c:v>0.73011817107636601</c:v>
                </c:pt>
                <c:pt idx="9236">
                  <c:v>0.72944402958814303</c:v>
                </c:pt>
                <c:pt idx="9237">
                  <c:v>0.72876988809992105</c:v>
                </c:pt>
                <c:pt idx="9238">
                  <c:v>0.72809574661169796</c:v>
                </c:pt>
                <c:pt idx="9239">
                  <c:v>0.72742160512347398</c:v>
                </c:pt>
                <c:pt idx="9240">
                  <c:v>0.726747463635251</c:v>
                </c:pt>
                <c:pt idx="9241">
                  <c:v>0.72607332214702902</c:v>
                </c:pt>
                <c:pt idx="9242">
                  <c:v>0.72539918065880604</c:v>
                </c:pt>
                <c:pt idx="9243">
                  <c:v>0.72472503917058295</c:v>
                </c:pt>
                <c:pt idx="9244">
                  <c:v>0.72405089768235997</c:v>
                </c:pt>
                <c:pt idx="9245">
                  <c:v>0.72337675619413699</c:v>
                </c:pt>
                <c:pt idx="9246">
                  <c:v>0.72270261470591401</c:v>
                </c:pt>
                <c:pt idx="9247">
                  <c:v>0.72202847321769104</c:v>
                </c:pt>
                <c:pt idx="9248">
                  <c:v>0.72135433172946795</c:v>
                </c:pt>
                <c:pt idx="9249">
                  <c:v>0.72068019024124597</c:v>
                </c:pt>
                <c:pt idx="9250">
                  <c:v>0.72000604875302299</c:v>
                </c:pt>
                <c:pt idx="9251">
                  <c:v>0.71933190726480001</c:v>
                </c:pt>
                <c:pt idx="9252">
                  <c:v>0.71865776577657603</c:v>
                </c:pt>
                <c:pt idx="9253">
                  <c:v>0.71798362428835405</c:v>
                </c:pt>
                <c:pt idx="9254">
                  <c:v>0.71730948280013096</c:v>
                </c:pt>
                <c:pt idx="9255">
                  <c:v>0.71663534131190798</c:v>
                </c:pt>
                <c:pt idx="9256">
                  <c:v>0.715961199823686</c:v>
                </c:pt>
                <c:pt idx="9257">
                  <c:v>0.71528705833546302</c:v>
                </c:pt>
                <c:pt idx="9258">
                  <c:v>0.71461291684723904</c:v>
                </c:pt>
                <c:pt idx="9259">
                  <c:v>0.71393877535901595</c:v>
                </c:pt>
                <c:pt idx="9260">
                  <c:v>0.71326463387079397</c:v>
                </c:pt>
                <c:pt idx="9261">
                  <c:v>0.71259049238257099</c:v>
                </c:pt>
                <c:pt idx="9262">
                  <c:v>0.71191635089434802</c:v>
                </c:pt>
                <c:pt idx="9263">
                  <c:v>0.71124220940612504</c:v>
                </c:pt>
                <c:pt idx="9264">
                  <c:v>0.71056806791790295</c:v>
                </c:pt>
                <c:pt idx="9265">
                  <c:v>0.70989392642967897</c:v>
                </c:pt>
                <c:pt idx="9266">
                  <c:v>0.70921978494145599</c:v>
                </c:pt>
                <c:pt idx="9267">
                  <c:v>0.70854564345323301</c:v>
                </c:pt>
                <c:pt idx="9268">
                  <c:v>0.70787150196501103</c:v>
                </c:pt>
                <c:pt idx="9269">
                  <c:v>0.70719736047678805</c:v>
                </c:pt>
                <c:pt idx="9270">
                  <c:v>0.70652321898856496</c:v>
                </c:pt>
                <c:pt idx="9271">
                  <c:v>0.70584907750034198</c:v>
                </c:pt>
                <c:pt idx="9272">
                  <c:v>0.705174936012119</c:v>
                </c:pt>
                <c:pt idx="9273">
                  <c:v>0.70450079452389602</c:v>
                </c:pt>
                <c:pt idx="9274">
                  <c:v>0.70382665303567304</c:v>
                </c:pt>
                <c:pt idx="9275">
                  <c:v>0.70315251154744995</c:v>
                </c:pt>
                <c:pt idx="9276">
                  <c:v>0.70247837005922797</c:v>
                </c:pt>
                <c:pt idx="9277">
                  <c:v>0.701804228571005</c:v>
                </c:pt>
                <c:pt idx="9278">
                  <c:v>0.70113008708278102</c:v>
                </c:pt>
                <c:pt idx="9279">
                  <c:v>0.70045594559455804</c:v>
                </c:pt>
                <c:pt idx="9280">
                  <c:v>0.69978180410633595</c:v>
                </c:pt>
                <c:pt idx="9281">
                  <c:v>0.69910766261811297</c:v>
                </c:pt>
                <c:pt idx="9282">
                  <c:v>0.69843352112988999</c:v>
                </c:pt>
                <c:pt idx="9283">
                  <c:v>0.69775937964166701</c:v>
                </c:pt>
                <c:pt idx="9284">
                  <c:v>0.69708523815344403</c:v>
                </c:pt>
                <c:pt idx="9285">
                  <c:v>0.69641109666522105</c:v>
                </c:pt>
                <c:pt idx="9286">
                  <c:v>0.69573695517699796</c:v>
                </c:pt>
                <c:pt idx="9287">
                  <c:v>0.69506281368877498</c:v>
                </c:pt>
                <c:pt idx="9288">
                  <c:v>0.694388672200553</c:v>
                </c:pt>
                <c:pt idx="9289">
                  <c:v>0.69371453071233002</c:v>
                </c:pt>
                <c:pt idx="9290">
                  <c:v>0.69304038922410705</c:v>
                </c:pt>
                <c:pt idx="9291">
                  <c:v>0.69236624773588396</c:v>
                </c:pt>
                <c:pt idx="9292">
                  <c:v>0.69169210624766098</c:v>
                </c:pt>
                <c:pt idx="9293">
                  <c:v>0.691017964759438</c:v>
                </c:pt>
                <c:pt idx="9294">
                  <c:v>0.69034382327121502</c:v>
                </c:pt>
                <c:pt idx="9295">
                  <c:v>0.68966968178299204</c:v>
                </c:pt>
                <c:pt idx="9296">
                  <c:v>0.68899554029476995</c:v>
                </c:pt>
                <c:pt idx="9297">
                  <c:v>0.68832139880654697</c:v>
                </c:pt>
                <c:pt idx="9298">
                  <c:v>0.68764725731832299</c:v>
                </c:pt>
                <c:pt idx="9299">
                  <c:v>0.68697311583010001</c:v>
                </c:pt>
                <c:pt idx="9300">
                  <c:v>0.68629897434187803</c:v>
                </c:pt>
                <c:pt idx="9301">
                  <c:v>0.68562483285365505</c:v>
                </c:pt>
                <c:pt idx="9302">
                  <c:v>0.68495069136543196</c:v>
                </c:pt>
                <c:pt idx="9303">
                  <c:v>0.68427654987720898</c:v>
                </c:pt>
                <c:pt idx="9304">
                  <c:v>0.683602408388986</c:v>
                </c:pt>
                <c:pt idx="9305">
                  <c:v>0.68292826690076303</c:v>
                </c:pt>
                <c:pt idx="9306">
                  <c:v>0.68225412541254005</c:v>
                </c:pt>
                <c:pt idx="9307">
                  <c:v>0.68157998392431696</c:v>
                </c:pt>
                <c:pt idx="9308">
                  <c:v>0.68090584243609498</c:v>
                </c:pt>
                <c:pt idx="9309">
                  <c:v>0.680231700947872</c:v>
                </c:pt>
                <c:pt idx="9310">
                  <c:v>0.67955755945964902</c:v>
                </c:pt>
                <c:pt idx="9311">
                  <c:v>0.67888341797142604</c:v>
                </c:pt>
                <c:pt idx="9312">
                  <c:v>0.67820927648320295</c:v>
                </c:pt>
                <c:pt idx="9313">
                  <c:v>0.67753513499497997</c:v>
                </c:pt>
                <c:pt idx="9314">
                  <c:v>0.67686099350675699</c:v>
                </c:pt>
                <c:pt idx="9315">
                  <c:v>0.67618685201853401</c:v>
                </c:pt>
                <c:pt idx="9316">
                  <c:v>0.67551271053031203</c:v>
                </c:pt>
                <c:pt idx="9317">
                  <c:v>0.67483856904208805</c:v>
                </c:pt>
                <c:pt idx="9318">
                  <c:v>0.67416442755386496</c:v>
                </c:pt>
                <c:pt idx="9319">
                  <c:v>0.67349028606564199</c:v>
                </c:pt>
                <c:pt idx="9320">
                  <c:v>0.67281614457742001</c:v>
                </c:pt>
                <c:pt idx="9321">
                  <c:v>0.67214200308919703</c:v>
                </c:pt>
                <c:pt idx="9322">
                  <c:v>0.67146786160097405</c:v>
                </c:pt>
                <c:pt idx="9323">
                  <c:v>0.67079372011275096</c:v>
                </c:pt>
                <c:pt idx="9324">
                  <c:v>0.67011957862452798</c:v>
                </c:pt>
                <c:pt idx="9325">
                  <c:v>0.669445437136305</c:v>
                </c:pt>
                <c:pt idx="9326">
                  <c:v>0.66877129564808202</c:v>
                </c:pt>
                <c:pt idx="9327">
                  <c:v>0.66809715415985904</c:v>
                </c:pt>
                <c:pt idx="9328">
                  <c:v>0.66742301267163695</c:v>
                </c:pt>
                <c:pt idx="9329">
                  <c:v>0.66674887118341397</c:v>
                </c:pt>
                <c:pt idx="9330">
                  <c:v>0.66607472969519099</c:v>
                </c:pt>
                <c:pt idx="9331">
                  <c:v>0.66540058820696801</c:v>
                </c:pt>
                <c:pt idx="9332">
                  <c:v>0.66472644671874503</c:v>
                </c:pt>
                <c:pt idx="9333">
                  <c:v>0.66405230523052206</c:v>
                </c:pt>
                <c:pt idx="9334">
                  <c:v>0.66337816374229897</c:v>
                </c:pt>
                <c:pt idx="9335">
                  <c:v>0.66270402225407699</c:v>
                </c:pt>
                <c:pt idx="9336">
                  <c:v>0.66202988076585401</c:v>
                </c:pt>
                <c:pt idx="9337">
                  <c:v>0.66135573927763103</c:v>
                </c:pt>
                <c:pt idx="9338">
                  <c:v>0.66068159778940705</c:v>
                </c:pt>
                <c:pt idx="9339">
                  <c:v>0.66000745630118496</c:v>
                </c:pt>
                <c:pt idx="9340">
                  <c:v>0.65933331481296198</c:v>
                </c:pt>
                <c:pt idx="9341">
                  <c:v>0.658659173324739</c:v>
                </c:pt>
                <c:pt idx="9342">
                  <c:v>0.65798503183651602</c:v>
                </c:pt>
                <c:pt idx="9343">
                  <c:v>0.65731089034829304</c:v>
                </c:pt>
                <c:pt idx="9344">
                  <c:v>0.65663674886006995</c:v>
                </c:pt>
                <c:pt idx="9345">
                  <c:v>0.65596260737184697</c:v>
                </c:pt>
                <c:pt idx="9346">
                  <c:v>0.65528846588362399</c:v>
                </c:pt>
                <c:pt idx="9347">
                  <c:v>0.65461432439540201</c:v>
                </c:pt>
                <c:pt idx="9348">
                  <c:v>0.65394018290717904</c:v>
                </c:pt>
                <c:pt idx="9349">
                  <c:v>0.65326604141895595</c:v>
                </c:pt>
                <c:pt idx="9350">
                  <c:v>0.65259189993073297</c:v>
                </c:pt>
                <c:pt idx="9351">
                  <c:v>0.65191775844250999</c:v>
                </c:pt>
                <c:pt idx="9352">
                  <c:v>0.65124361695428701</c:v>
                </c:pt>
                <c:pt idx="9353">
                  <c:v>0.65056947546606403</c:v>
                </c:pt>
                <c:pt idx="9354">
                  <c:v>0.64989533397784105</c:v>
                </c:pt>
                <c:pt idx="9355">
                  <c:v>0.64922119248961896</c:v>
                </c:pt>
                <c:pt idx="9356">
                  <c:v>0.64854705100139598</c:v>
                </c:pt>
                <c:pt idx="9357">
                  <c:v>0.647872909513173</c:v>
                </c:pt>
                <c:pt idx="9358">
                  <c:v>0.64719876802494902</c:v>
                </c:pt>
                <c:pt idx="9359">
                  <c:v>0.64652462653672704</c:v>
                </c:pt>
                <c:pt idx="9360">
                  <c:v>0.64585048504850395</c:v>
                </c:pt>
                <c:pt idx="9361">
                  <c:v>0.64517634356028097</c:v>
                </c:pt>
                <c:pt idx="9362">
                  <c:v>0.64450220207205799</c:v>
                </c:pt>
                <c:pt idx="9363">
                  <c:v>0.64382806058383502</c:v>
                </c:pt>
                <c:pt idx="9364">
                  <c:v>0.64315391909561204</c:v>
                </c:pt>
                <c:pt idx="9365">
                  <c:v>0.64247977760738895</c:v>
                </c:pt>
                <c:pt idx="9366">
                  <c:v>0.64180563611916597</c:v>
                </c:pt>
                <c:pt idx="9367">
                  <c:v>0.64113149463094399</c:v>
                </c:pt>
                <c:pt idx="9368">
                  <c:v>0.64045735314272101</c:v>
                </c:pt>
                <c:pt idx="9369">
                  <c:v>0.63978321165449803</c:v>
                </c:pt>
                <c:pt idx="9370">
                  <c:v>0.63910907016627505</c:v>
                </c:pt>
                <c:pt idx="9371">
                  <c:v>0.63843492867805196</c:v>
                </c:pt>
                <c:pt idx="9372">
                  <c:v>0.63776078718982898</c:v>
                </c:pt>
                <c:pt idx="9373">
                  <c:v>0.637086645701606</c:v>
                </c:pt>
                <c:pt idx="9374">
                  <c:v>0.63641250421338302</c:v>
                </c:pt>
                <c:pt idx="9375">
                  <c:v>0.63573836272516104</c:v>
                </c:pt>
                <c:pt idx="9376">
                  <c:v>0.63506422123693795</c:v>
                </c:pt>
                <c:pt idx="9377">
                  <c:v>0.63439007974871497</c:v>
                </c:pt>
                <c:pt idx="9378">
                  <c:v>0.633715938260491</c:v>
                </c:pt>
                <c:pt idx="9379">
                  <c:v>0.63304179677226902</c:v>
                </c:pt>
                <c:pt idx="9380">
                  <c:v>0.63257598159815898</c:v>
                </c:pt>
                <c:pt idx="9381">
                  <c:v>0.63212393639363895</c:v>
                </c:pt>
                <c:pt idx="9382">
                  <c:v>0.63167189118911804</c:v>
                </c:pt>
                <c:pt idx="9383">
                  <c:v>0.63121984598459802</c:v>
                </c:pt>
                <c:pt idx="9384">
                  <c:v>0.63076780078007699</c:v>
                </c:pt>
                <c:pt idx="9385">
                  <c:v>0.63031575557555697</c:v>
                </c:pt>
                <c:pt idx="9386">
                  <c:v>0.62986371037103595</c:v>
                </c:pt>
                <c:pt idx="9387">
                  <c:v>0.62941166516651603</c:v>
                </c:pt>
                <c:pt idx="9388">
                  <c:v>0.62895961996199501</c:v>
                </c:pt>
                <c:pt idx="9389">
                  <c:v>0.62850757475747498</c:v>
                </c:pt>
                <c:pt idx="9390">
                  <c:v>0.62805552955295396</c:v>
                </c:pt>
                <c:pt idx="9391">
                  <c:v>0.62760348434843405</c:v>
                </c:pt>
                <c:pt idx="9392">
                  <c:v>0.62715143914391402</c:v>
                </c:pt>
                <c:pt idx="9393">
                  <c:v>0.626699393939393</c:v>
                </c:pt>
                <c:pt idx="9394">
                  <c:v>0.62624734873487198</c:v>
                </c:pt>
                <c:pt idx="9395">
                  <c:v>0.62579530353035195</c:v>
                </c:pt>
                <c:pt idx="9396">
                  <c:v>0.62534325832583204</c:v>
                </c:pt>
                <c:pt idx="9397">
                  <c:v>0.62489121312131102</c:v>
                </c:pt>
                <c:pt idx="9398">
                  <c:v>0.62443916791679099</c:v>
                </c:pt>
                <c:pt idx="9399">
                  <c:v>0.62398712271227097</c:v>
                </c:pt>
                <c:pt idx="9400">
                  <c:v>0.62353507750774995</c:v>
                </c:pt>
                <c:pt idx="9401">
                  <c:v>0.62308303230322903</c:v>
                </c:pt>
                <c:pt idx="9402">
                  <c:v>0.62263098709870901</c:v>
                </c:pt>
                <c:pt idx="9403">
                  <c:v>0.62217894189418899</c:v>
                </c:pt>
                <c:pt idx="9404">
                  <c:v>0.62172689668966796</c:v>
                </c:pt>
                <c:pt idx="9405">
                  <c:v>0.62127485148514805</c:v>
                </c:pt>
                <c:pt idx="9406">
                  <c:v>0.62082280628062703</c:v>
                </c:pt>
                <c:pt idx="9407">
                  <c:v>0.620370761076107</c:v>
                </c:pt>
                <c:pt idx="9408">
                  <c:v>0.61991871587158598</c:v>
                </c:pt>
                <c:pt idx="9409">
                  <c:v>0.61946667066706596</c:v>
                </c:pt>
                <c:pt idx="9410">
                  <c:v>0.61901462546254604</c:v>
                </c:pt>
                <c:pt idx="9411">
                  <c:v>0.61856258025802502</c:v>
                </c:pt>
                <c:pt idx="9412">
                  <c:v>0.61811053505350499</c:v>
                </c:pt>
                <c:pt idx="9413">
                  <c:v>0.61765848984898397</c:v>
                </c:pt>
                <c:pt idx="9414">
                  <c:v>0.61720644464446395</c:v>
                </c:pt>
                <c:pt idx="9415">
                  <c:v>0.61675439943994304</c:v>
                </c:pt>
                <c:pt idx="9416">
                  <c:v>0.61630235423542301</c:v>
                </c:pt>
                <c:pt idx="9417">
                  <c:v>0.61585030903090199</c:v>
                </c:pt>
                <c:pt idx="9418">
                  <c:v>0.61539826382638196</c:v>
                </c:pt>
                <c:pt idx="9419">
                  <c:v>0.61494621862186105</c:v>
                </c:pt>
                <c:pt idx="9420">
                  <c:v>0.61449417341734103</c:v>
                </c:pt>
                <c:pt idx="9421">
                  <c:v>0.61404212821282</c:v>
                </c:pt>
                <c:pt idx="9422">
                  <c:v>0.61359008300829998</c:v>
                </c:pt>
                <c:pt idx="9423">
                  <c:v>0.61313803780377996</c:v>
                </c:pt>
                <c:pt idx="9424">
                  <c:v>0.61268599259925904</c:v>
                </c:pt>
                <c:pt idx="9425">
                  <c:v>0.61223394739473802</c:v>
                </c:pt>
                <c:pt idx="9426">
                  <c:v>0.611781902190218</c:v>
                </c:pt>
                <c:pt idx="9427">
                  <c:v>0.61132985698569797</c:v>
                </c:pt>
                <c:pt idx="9428">
                  <c:v>0.61087781178117695</c:v>
                </c:pt>
                <c:pt idx="9429">
                  <c:v>0.61042576657665704</c:v>
                </c:pt>
                <c:pt idx="9430">
                  <c:v>0.60997372137213701</c:v>
                </c:pt>
                <c:pt idx="9431">
                  <c:v>0.60952167616761599</c:v>
                </c:pt>
                <c:pt idx="9432">
                  <c:v>0.60906963096309497</c:v>
                </c:pt>
                <c:pt idx="9433">
                  <c:v>0.60861758575857505</c:v>
                </c:pt>
                <c:pt idx="9434">
                  <c:v>0.60816554055405503</c:v>
                </c:pt>
                <c:pt idx="9435">
                  <c:v>0.60771349534953401</c:v>
                </c:pt>
                <c:pt idx="9436">
                  <c:v>0.60726145014501398</c:v>
                </c:pt>
                <c:pt idx="9437">
                  <c:v>0.60680940494049296</c:v>
                </c:pt>
                <c:pt idx="9438">
                  <c:v>0.60635735973597304</c:v>
                </c:pt>
                <c:pt idx="9439">
                  <c:v>0.60590531453145202</c:v>
                </c:pt>
                <c:pt idx="9440">
                  <c:v>0.605453269326932</c:v>
                </c:pt>
                <c:pt idx="9441">
                  <c:v>0.60500122412241097</c:v>
                </c:pt>
                <c:pt idx="9442">
                  <c:v>0.60454917891789095</c:v>
                </c:pt>
                <c:pt idx="9443">
                  <c:v>0.60409713371337104</c:v>
                </c:pt>
                <c:pt idx="9444">
                  <c:v>0.60364508850885001</c:v>
                </c:pt>
                <c:pt idx="9445">
                  <c:v>0.60319304330432899</c:v>
                </c:pt>
                <c:pt idx="9446">
                  <c:v>0.60274099809980897</c:v>
                </c:pt>
                <c:pt idx="9447">
                  <c:v>0.60228895289528905</c:v>
                </c:pt>
                <c:pt idx="9448">
                  <c:v>0.60183690769076803</c:v>
                </c:pt>
                <c:pt idx="9449">
                  <c:v>0.60138486248624801</c:v>
                </c:pt>
                <c:pt idx="9450">
                  <c:v>0.60093281728172798</c:v>
                </c:pt>
                <c:pt idx="9451">
                  <c:v>0.60048077207720696</c:v>
                </c:pt>
                <c:pt idx="9452">
                  <c:v>0.60002872687268605</c:v>
                </c:pt>
                <c:pt idx="9453">
                  <c:v>0.59957668166816602</c:v>
                </c:pt>
                <c:pt idx="9454">
                  <c:v>0.599124636463646</c:v>
                </c:pt>
                <c:pt idx="9455">
                  <c:v>0.59867259125912498</c:v>
                </c:pt>
                <c:pt idx="9456">
                  <c:v>0.59822054605460495</c:v>
                </c:pt>
                <c:pt idx="9457">
                  <c:v>0.59776850085008404</c:v>
                </c:pt>
                <c:pt idx="9458">
                  <c:v>0.59731645564556402</c:v>
                </c:pt>
                <c:pt idx="9459">
                  <c:v>0.59686441044104299</c:v>
                </c:pt>
                <c:pt idx="9460">
                  <c:v>0.59641236523652297</c:v>
                </c:pt>
                <c:pt idx="9461">
                  <c:v>0.59596032003200206</c:v>
                </c:pt>
                <c:pt idx="9462">
                  <c:v>0.59550827482748203</c:v>
                </c:pt>
                <c:pt idx="9463">
                  <c:v>0.59505622962296201</c:v>
                </c:pt>
                <c:pt idx="9464">
                  <c:v>0.59460418441844098</c:v>
                </c:pt>
                <c:pt idx="9465">
                  <c:v>0.59415213921391996</c:v>
                </c:pt>
                <c:pt idx="9466">
                  <c:v>0.59370009400940005</c:v>
                </c:pt>
                <c:pt idx="9467">
                  <c:v>0.59324804880488002</c:v>
                </c:pt>
                <c:pt idx="9468">
                  <c:v>0.592796003600359</c:v>
                </c:pt>
                <c:pt idx="9469">
                  <c:v>0.59234395839583898</c:v>
                </c:pt>
                <c:pt idx="9470">
                  <c:v>0.59189191319131895</c:v>
                </c:pt>
                <c:pt idx="9471">
                  <c:v>0.59143986798679804</c:v>
                </c:pt>
                <c:pt idx="9472">
                  <c:v>0.59098782278227702</c:v>
                </c:pt>
                <c:pt idx="9473">
                  <c:v>0.59053577757775699</c:v>
                </c:pt>
                <c:pt idx="9474">
                  <c:v>0.59008373237323697</c:v>
                </c:pt>
                <c:pt idx="9475">
                  <c:v>0.58963168716871595</c:v>
                </c:pt>
                <c:pt idx="9476">
                  <c:v>0.58917964196419503</c:v>
                </c:pt>
                <c:pt idx="9477">
                  <c:v>0.58872759675967501</c:v>
                </c:pt>
                <c:pt idx="9478">
                  <c:v>0.58827555155515499</c:v>
                </c:pt>
                <c:pt idx="9479">
                  <c:v>0.58782350635063396</c:v>
                </c:pt>
                <c:pt idx="9480">
                  <c:v>0.58737146114611405</c:v>
                </c:pt>
                <c:pt idx="9481">
                  <c:v>0.58691941594159303</c:v>
                </c:pt>
                <c:pt idx="9482">
                  <c:v>0.586467370737073</c:v>
                </c:pt>
                <c:pt idx="9483">
                  <c:v>0.58601532553255198</c:v>
                </c:pt>
                <c:pt idx="9484">
                  <c:v>0.58556328032803195</c:v>
                </c:pt>
                <c:pt idx="9485">
                  <c:v>0.58511123512351204</c:v>
                </c:pt>
                <c:pt idx="9486">
                  <c:v>0.58465918991899102</c:v>
                </c:pt>
                <c:pt idx="9487">
                  <c:v>0.58420714471447099</c:v>
                </c:pt>
                <c:pt idx="9488">
                  <c:v>0.58375509950994997</c:v>
                </c:pt>
                <c:pt idx="9489">
                  <c:v>0.58330305430542995</c:v>
                </c:pt>
                <c:pt idx="9490">
                  <c:v>0.58285100910090903</c:v>
                </c:pt>
                <c:pt idx="9491">
                  <c:v>0.58239896389638901</c:v>
                </c:pt>
                <c:pt idx="9492">
                  <c:v>0.58194691869186799</c:v>
                </c:pt>
                <c:pt idx="9493">
                  <c:v>0.58149487348734796</c:v>
                </c:pt>
                <c:pt idx="9494">
                  <c:v>0.58104282828282805</c:v>
                </c:pt>
                <c:pt idx="9495">
                  <c:v>0.58059078307830703</c:v>
                </c:pt>
                <c:pt idx="9496">
                  <c:v>0.580138737873786</c:v>
                </c:pt>
                <c:pt idx="9497">
                  <c:v>0.57968669266926598</c:v>
                </c:pt>
                <c:pt idx="9498">
                  <c:v>0.57923464746474596</c:v>
                </c:pt>
                <c:pt idx="9499">
                  <c:v>0.57878260226022504</c:v>
                </c:pt>
                <c:pt idx="9500">
                  <c:v>0.57833055705570502</c:v>
                </c:pt>
                <c:pt idx="9501">
                  <c:v>0.57787851185118499</c:v>
                </c:pt>
                <c:pt idx="9502">
                  <c:v>0.57742646664666397</c:v>
                </c:pt>
                <c:pt idx="9503">
                  <c:v>0.57697442144214295</c:v>
                </c:pt>
                <c:pt idx="9504">
                  <c:v>0.57652237623762304</c:v>
                </c:pt>
                <c:pt idx="9505">
                  <c:v>0.57607033103310301</c:v>
                </c:pt>
                <c:pt idx="9506">
                  <c:v>0.57561828582858199</c:v>
                </c:pt>
                <c:pt idx="9507">
                  <c:v>0.57516624062406196</c:v>
                </c:pt>
                <c:pt idx="9508">
                  <c:v>0.57471419541954105</c:v>
                </c:pt>
                <c:pt idx="9509">
                  <c:v>0.57426215021502103</c:v>
                </c:pt>
                <c:pt idx="9510">
                  <c:v>0.5738101050105</c:v>
                </c:pt>
                <c:pt idx="9511">
                  <c:v>0.57335805980597998</c:v>
                </c:pt>
                <c:pt idx="9512">
                  <c:v>0.57290601460145896</c:v>
                </c:pt>
                <c:pt idx="9513">
                  <c:v>0.57245396939693904</c:v>
                </c:pt>
                <c:pt idx="9514">
                  <c:v>0.57200192419241902</c:v>
                </c:pt>
                <c:pt idx="9515">
                  <c:v>0.571549878987898</c:v>
                </c:pt>
                <c:pt idx="9516">
                  <c:v>0.57109783378337697</c:v>
                </c:pt>
                <c:pt idx="9517">
                  <c:v>0.57064578857885695</c:v>
                </c:pt>
                <c:pt idx="9518">
                  <c:v>0.57019374337433704</c:v>
                </c:pt>
                <c:pt idx="9519">
                  <c:v>0.56974169816981601</c:v>
                </c:pt>
                <c:pt idx="9520">
                  <c:v>0.56928965296529599</c:v>
                </c:pt>
                <c:pt idx="9521">
                  <c:v>0.56883760776077597</c:v>
                </c:pt>
                <c:pt idx="9522">
                  <c:v>0.56838556255625505</c:v>
                </c:pt>
                <c:pt idx="9523">
                  <c:v>0.56793351735173403</c:v>
                </c:pt>
                <c:pt idx="9524">
                  <c:v>0.56748147214721401</c:v>
                </c:pt>
                <c:pt idx="9525">
                  <c:v>0.56702942694269398</c:v>
                </c:pt>
                <c:pt idx="9526">
                  <c:v>0.56657738173817296</c:v>
                </c:pt>
                <c:pt idx="9527">
                  <c:v>0.56612533653365205</c:v>
                </c:pt>
                <c:pt idx="9528">
                  <c:v>0.56567329132913202</c:v>
                </c:pt>
                <c:pt idx="9529">
                  <c:v>0.565221246124612</c:v>
                </c:pt>
                <c:pt idx="9530">
                  <c:v>0.56476920092009097</c:v>
                </c:pt>
                <c:pt idx="9531">
                  <c:v>0.56431715571557095</c:v>
                </c:pt>
                <c:pt idx="9532">
                  <c:v>0.56386511051105004</c:v>
                </c:pt>
                <c:pt idx="9533">
                  <c:v>0.56341306530653001</c:v>
                </c:pt>
                <c:pt idx="9534">
                  <c:v>0.56296102010200899</c:v>
                </c:pt>
                <c:pt idx="9535">
                  <c:v>0.56250897489748897</c:v>
                </c:pt>
                <c:pt idx="9536">
                  <c:v>0.56205692969296805</c:v>
                </c:pt>
                <c:pt idx="9537">
                  <c:v>0.56160488448844803</c:v>
                </c:pt>
                <c:pt idx="9538">
                  <c:v>0.56115283928392801</c:v>
                </c:pt>
                <c:pt idx="9539">
                  <c:v>0.56070079407940698</c:v>
                </c:pt>
                <c:pt idx="9540">
                  <c:v>0.56024874887488696</c:v>
                </c:pt>
                <c:pt idx="9541">
                  <c:v>0.55979670367036605</c:v>
                </c:pt>
                <c:pt idx="9542">
                  <c:v>0.55934465846584602</c:v>
                </c:pt>
                <c:pt idx="9543">
                  <c:v>0.558892613261325</c:v>
                </c:pt>
                <c:pt idx="9544">
                  <c:v>0.55844056805680498</c:v>
                </c:pt>
                <c:pt idx="9545">
                  <c:v>0.55798852285228495</c:v>
                </c:pt>
                <c:pt idx="9546">
                  <c:v>0.55753647764776404</c:v>
                </c:pt>
                <c:pt idx="9547">
                  <c:v>0.55708443244324302</c:v>
                </c:pt>
                <c:pt idx="9548">
                  <c:v>0.55663238723872299</c:v>
                </c:pt>
                <c:pt idx="9549">
                  <c:v>0.55618034203420297</c:v>
                </c:pt>
                <c:pt idx="9550">
                  <c:v>0.55572829682968194</c:v>
                </c:pt>
                <c:pt idx="9551">
                  <c:v>0.55527625162516203</c:v>
                </c:pt>
                <c:pt idx="9552">
                  <c:v>0.55482420642064101</c:v>
                </c:pt>
                <c:pt idx="9553">
                  <c:v>0.55437216121612098</c:v>
                </c:pt>
                <c:pt idx="9554">
                  <c:v>0.55392011601159996</c:v>
                </c:pt>
                <c:pt idx="9555">
                  <c:v>0.55346807080708005</c:v>
                </c:pt>
                <c:pt idx="9556">
                  <c:v>0.55301602560255902</c:v>
                </c:pt>
                <c:pt idx="9557">
                  <c:v>0.552563980398039</c:v>
                </c:pt>
                <c:pt idx="9558">
                  <c:v>0.55211193519351898</c:v>
                </c:pt>
                <c:pt idx="9559">
                  <c:v>0.55165988998899795</c:v>
                </c:pt>
                <c:pt idx="9560">
                  <c:v>0.55120784478447804</c:v>
                </c:pt>
                <c:pt idx="9561">
                  <c:v>0.55075579957995702</c:v>
                </c:pt>
                <c:pt idx="9562">
                  <c:v>0.55030375437543699</c:v>
                </c:pt>
                <c:pt idx="9563">
                  <c:v>0.54985170917091597</c:v>
                </c:pt>
                <c:pt idx="9564">
                  <c:v>0.54939966396639595</c:v>
                </c:pt>
                <c:pt idx="9565">
                  <c:v>0.54894761876187603</c:v>
                </c:pt>
                <c:pt idx="9566">
                  <c:v>0.54849557355735501</c:v>
                </c:pt>
                <c:pt idx="9567">
                  <c:v>0.54804352835283399</c:v>
                </c:pt>
                <c:pt idx="9568">
                  <c:v>0.54759148314831396</c:v>
                </c:pt>
                <c:pt idx="9569">
                  <c:v>0.54713943794379405</c:v>
                </c:pt>
                <c:pt idx="9570">
                  <c:v>0.54668739273927303</c:v>
                </c:pt>
                <c:pt idx="9571">
                  <c:v>0.546235347534753</c:v>
                </c:pt>
                <c:pt idx="9572">
                  <c:v>0.54578330233023298</c:v>
                </c:pt>
                <c:pt idx="9573">
                  <c:v>0.54533125712571195</c:v>
                </c:pt>
                <c:pt idx="9574">
                  <c:v>0.54487921192119104</c:v>
                </c:pt>
                <c:pt idx="9575">
                  <c:v>0.54442716671667102</c:v>
                </c:pt>
                <c:pt idx="9576">
                  <c:v>0.54397512151215099</c:v>
                </c:pt>
                <c:pt idx="9577">
                  <c:v>0.54352307630762997</c:v>
                </c:pt>
                <c:pt idx="9578">
                  <c:v>0.54307103110310995</c:v>
                </c:pt>
                <c:pt idx="9579">
                  <c:v>0.54261898589858903</c:v>
                </c:pt>
                <c:pt idx="9580">
                  <c:v>0.54216694069406901</c:v>
                </c:pt>
                <c:pt idx="9581">
                  <c:v>0.54171489548954799</c:v>
                </c:pt>
                <c:pt idx="9582">
                  <c:v>0.54126285028502796</c:v>
                </c:pt>
                <c:pt idx="9583">
                  <c:v>0.54081080508050705</c:v>
                </c:pt>
                <c:pt idx="9584">
                  <c:v>0.54035875987598703</c:v>
                </c:pt>
                <c:pt idx="9585">
                  <c:v>0.539906714671466</c:v>
                </c:pt>
                <c:pt idx="9586">
                  <c:v>0.53945466946694598</c:v>
                </c:pt>
                <c:pt idx="9587">
                  <c:v>0.53900262426242496</c:v>
                </c:pt>
                <c:pt idx="9588">
                  <c:v>0.53855057905790504</c:v>
                </c:pt>
                <c:pt idx="9589">
                  <c:v>0.53809853385338502</c:v>
                </c:pt>
                <c:pt idx="9590">
                  <c:v>0.537646488648864</c:v>
                </c:pt>
                <c:pt idx="9591">
                  <c:v>0.53719444344434397</c:v>
                </c:pt>
                <c:pt idx="9592">
                  <c:v>0.53674239823982295</c:v>
                </c:pt>
                <c:pt idx="9593">
                  <c:v>0.53629035303530304</c:v>
                </c:pt>
                <c:pt idx="9594">
                  <c:v>0.53583830783078201</c:v>
                </c:pt>
                <c:pt idx="9595">
                  <c:v>0.53538626262626199</c:v>
                </c:pt>
                <c:pt idx="9596">
                  <c:v>0.53493421742174196</c:v>
                </c:pt>
                <c:pt idx="9597">
                  <c:v>0.53448217221722105</c:v>
                </c:pt>
                <c:pt idx="9598">
                  <c:v>0.53403012701270003</c:v>
                </c:pt>
                <c:pt idx="9599">
                  <c:v>0.53357808180818</c:v>
                </c:pt>
                <c:pt idx="9600">
                  <c:v>0.53312603660365998</c:v>
                </c:pt>
                <c:pt idx="9601">
                  <c:v>0.53267399139913896</c:v>
                </c:pt>
                <c:pt idx="9602">
                  <c:v>0.53222194619461904</c:v>
                </c:pt>
                <c:pt idx="9603">
                  <c:v>0.53176990099009802</c:v>
                </c:pt>
                <c:pt idx="9604">
                  <c:v>0.531317855785578</c:v>
                </c:pt>
                <c:pt idx="9605">
                  <c:v>0.53086581058105697</c:v>
                </c:pt>
                <c:pt idx="9606">
                  <c:v>0.53041376537653695</c:v>
                </c:pt>
                <c:pt idx="9607">
                  <c:v>0.52996172017201604</c:v>
                </c:pt>
                <c:pt idx="9608">
                  <c:v>0.52950967496749601</c:v>
                </c:pt>
                <c:pt idx="9609">
                  <c:v>0.52905762976297599</c:v>
                </c:pt>
                <c:pt idx="9610">
                  <c:v>0.52860558455845497</c:v>
                </c:pt>
                <c:pt idx="9611">
                  <c:v>0.52815353935393405</c:v>
                </c:pt>
                <c:pt idx="9612">
                  <c:v>0.52770149414941403</c:v>
                </c:pt>
                <c:pt idx="9613">
                  <c:v>0.52724944894489401</c:v>
                </c:pt>
                <c:pt idx="9614">
                  <c:v>0.52679740374037298</c:v>
                </c:pt>
                <c:pt idx="9615">
                  <c:v>0.52634535853585296</c:v>
                </c:pt>
                <c:pt idx="9616">
                  <c:v>0.52589331333133305</c:v>
                </c:pt>
                <c:pt idx="9617">
                  <c:v>0.52544126812681202</c:v>
                </c:pt>
                <c:pt idx="9618">
                  <c:v>0.524989222922291</c:v>
                </c:pt>
                <c:pt idx="9619">
                  <c:v>0.52453717771777097</c:v>
                </c:pt>
                <c:pt idx="9620">
                  <c:v>0.52408513251325095</c:v>
                </c:pt>
                <c:pt idx="9621">
                  <c:v>0.52363308730873004</c:v>
                </c:pt>
                <c:pt idx="9622">
                  <c:v>0.52318104210421001</c:v>
                </c:pt>
                <c:pt idx="9623">
                  <c:v>0.52272899689968899</c:v>
                </c:pt>
                <c:pt idx="9624">
                  <c:v>0.52227695169516897</c:v>
                </c:pt>
                <c:pt idx="9625">
                  <c:v>0.52182490649064805</c:v>
                </c:pt>
                <c:pt idx="9626">
                  <c:v>0.52137286128612803</c:v>
                </c:pt>
                <c:pt idx="9627">
                  <c:v>0.52092081608160701</c:v>
                </c:pt>
                <c:pt idx="9628">
                  <c:v>0.52046877087708698</c:v>
                </c:pt>
                <c:pt idx="9629">
                  <c:v>0.52001672567256696</c:v>
                </c:pt>
                <c:pt idx="9630">
                  <c:v>0.519601746661152</c:v>
                </c:pt>
                <c:pt idx="9631">
                  <c:v>0.51918819179215103</c:v>
                </c:pt>
                <c:pt idx="9632">
                  <c:v>0.51877463692315096</c:v>
                </c:pt>
                <c:pt idx="9633">
                  <c:v>0.51836108205415099</c:v>
                </c:pt>
                <c:pt idx="9634">
                  <c:v>0.51794752718515003</c:v>
                </c:pt>
                <c:pt idx="9635">
                  <c:v>0.51753397231614995</c:v>
                </c:pt>
                <c:pt idx="9636">
                  <c:v>0.51712041744714998</c:v>
                </c:pt>
                <c:pt idx="9637">
                  <c:v>0.51670686257814902</c:v>
                </c:pt>
                <c:pt idx="9638">
                  <c:v>0.51629330770914805</c:v>
                </c:pt>
                <c:pt idx="9639">
                  <c:v>0.51587975284014798</c:v>
                </c:pt>
                <c:pt idx="9640">
                  <c:v>0.51546619797114801</c:v>
                </c:pt>
                <c:pt idx="9641">
                  <c:v>0.51505264310214705</c:v>
                </c:pt>
                <c:pt idx="9642">
                  <c:v>0.51463908823314697</c:v>
                </c:pt>
                <c:pt idx="9643">
                  <c:v>0.514225533364147</c:v>
                </c:pt>
                <c:pt idx="9644">
                  <c:v>0.51381197849514604</c:v>
                </c:pt>
                <c:pt idx="9645">
                  <c:v>0.51339842362614596</c:v>
                </c:pt>
                <c:pt idx="9646">
                  <c:v>0.512984868757145</c:v>
                </c:pt>
                <c:pt idx="9647">
                  <c:v>0.51257131388814503</c:v>
                </c:pt>
                <c:pt idx="9648">
                  <c:v>0.51215775901914495</c:v>
                </c:pt>
                <c:pt idx="9649">
                  <c:v>0.51174420415014399</c:v>
                </c:pt>
                <c:pt idx="9650">
                  <c:v>0.51133064928114302</c:v>
                </c:pt>
                <c:pt idx="9651">
                  <c:v>0.51091709441214295</c:v>
                </c:pt>
                <c:pt idx="9652">
                  <c:v>0.51050353954314298</c:v>
                </c:pt>
                <c:pt idx="9653">
                  <c:v>0.51008998467414202</c:v>
                </c:pt>
                <c:pt idx="9654">
                  <c:v>0.50967642980514205</c:v>
                </c:pt>
                <c:pt idx="9655">
                  <c:v>0.50926287493614197</c:v>
                </c:pt>
                <c:pt idx="9656">
                  <c:v>0.50884932006714101</c:v>
                </c:pt>
                <c:pt idx="9657">
                  <c:v>0.50843576519814104</c:v>
                </c:pt>
                <c:pt idx="9658">
                  <c:v>0.50802221032913997</c:v>
                </c:pt>
                <c:pt idx="9659">
                  <c:v>0.50760865546014</c:v>
                </c:pt>
                <c:pt idx="9660">
                  <c:v>0.50719510059114004</c:v>
                </c:pt>
                <c:pt idx="9661">
                  <c:v>0.50678154572213896</c:v>
                </c:pt>
                <c:pt idx="9662">
                  <c:v>0.50636799085313899</c:v>
                </c:pt>
                <c:pt idx="9663">
                  <c:v>0.50595443598413803</c:v>
                </c:pt>
                <c:pt idx="9664">
                  <c:v>0.50554088111513795</c:v>
                </c:pt>
                <c:pt idx="9665">
                  <c:v>0.50512732624613699</c:v>
                </c:pt>
                <c:pt idx="9666">
                  <c:v>0.50471377137713702</c:v>
                </c:pt>
                <c:pt idx="9667">
                  <c:v>0.50430021650813694</c:v>
                </c:pt>
                <c:pt idx="9668">
                  <c:v>0.50388666163913598</c:v>
                </c:pt>
                <c:pt idx="9669">
                  <c:v>0.50347310677013601</c:v>
                </c:pt>
                <c:pt idx="9670">
                  <c:v>0.50305955190113505</c:v>
                </c:pt>
                <c:pt idx="9671">
                  <c:v>0.50264599703213497</c:v>
                </c:pt>
                <c:pt idx="9672">
                  <c:v>0.50223244216313501</c:v>
                </c:pt>
                <c:pt idx="9673">
                  <c:v>0.50181888729413404</c:v>
                </c:pt>
                <c:pt idx="9674">
                  <c:v>0.50140533242513396</c:v>
                </c:pt>
                <c:pt idx="9675">
                  <c:v>0.500991777556133</c:v>
                </c:pt>
                <c:pt idx="9676">
                  <c:v>0.50057822268713303</c:v>
                </c:pt>
                <c:pt idx="9677">
                  <c:v>0.50016466781813196</c:v>
                </c:pt>
                <c:pt idx="9678">
                  <c:v>0.49975111294913199</c:v>
                </c:pt>
                <c:pt idx="9679">
                  <c:v>0.49933755808013203</c:v>
                </c:pt>
                <c:pt idx="9680">
                  <c:v>0.49892400321113101</c:v>
                </c:pt>
                <c:pt idx="9681">
                  <c:v>0.49851044834213099</c:v>
                </c:pt>
                <c:pt idx="9682">
                  <c:v>0.49809689347313002</c:v>
                </c:pt>
                <c:pt idx="9683">
                  <c:v>0.49768333860413</c:v>
                </c:pt>
                <c:pt idx="9684">
                  <c:v>0.49726978373512998</c:v>
                </c:pt>
                <c:pt idx="9685">
                  <c:v>0.49685622886612901</c:v>
                </c:pt>
                <c:pt idx="9686">
                  <c:v>0.49644267399712899</c:v>
                </c:pt>
                <c:pt idx="9687">
                  <c:v>0.49602911912812803</c:v>
                </c:pt>
                <c:pt idx="9688">
                  <c:v>0.49561556425912801</c:v>
                </c:pt>
                <c:pt idx="9689">
                  <c:v>0.49520200939012698</c:v>
                </c:pt>
                <c:pt idx="9690">
                  <c:v>0.49478845452112702</c:v>
                </c:pt>
                <c:pt idx="9691">
                  <c:v>0.494374899652127</c:v>
                </c:pt>
                <c:pt idx="9692">
                  <c:v>0.49396134478312598</c:v>
                </c:pt>
                <c:pt idx="9693">
                  <c:v>0.49354778991412601</c:v>
                </c:pt>
                <c:pt idx="9694">
                  <c:v>0.49313423504512499</c:v>
                </c:pt>
                <c:pt idx="9695">
                  <c:v>0.49272068017612503</c:v>
                </c:pt>
                <c:pt idx="9696">
                  <c:v>0.492307125307125</c:v>
                </c:pt>
                <c:pt idx="9697">
                  <c:v>0.49189357043812398</c:v>
                </c:pt>
                <c:pt idx="9698">
                  <c:v>0.49148001556912402</c:v>
                </c:pt>
                <c:pt idx="9699">
                  <c:v>0.491066460700123</c:v>
                </c:pt>
                <c:pt idx="9700">
                  <c:v>0.49065290583112298</c:v>
                </c:pt>
                <c:pt idx="9701">
                  <c:v>0.49023935096212201</c:v>
                </c:pt>
                <c:pt idx="9702">
                  <c:v>0.48982579609312199</c:v>
                </c:pt>
                <c:pt idx="9703">
                  <c:v>0.48941224122412202</c:v>
                </c:pt>
                <c:pt idx="9704">
                  <c:v>0.488998686355121</c:v>
                </c:pt>
                <c:pt idx="9705">
                  <c:v>0.48858513148612098</c:v>
                </c:pt>
                <c:pt idx="9706">
                  <c:v>0.48817157661712002</c:v>
                </c:pt>
                <c:pt idx="9707">
                  <c:v>0.48775802174812</c:v>
                </c:pt>
                <c:pt idx="9708">
                  <c:v>0.48734446687911998</c:v>
                </c:pt>
                <c:pt idx="9709">
                  <c:v>0.48693091201011901</c:v>
                </c:pt>
                <c:pt idx="9710">
                  <c:v>0.48651735714111899</c:v>
                </c:pt>
                <c:pt idx="9711">
                  <c:v>0.48610380227211802</c:v>
                </c:pt>
                <c:pt idx="9712">
                  <c:v>0.485690247403118</c:v>
                </c:pt>
                <c:pt idx="9713">
                  <c:v>0.48527669253411698</c:v>
                </c:pt>
                <c:pt idx="9714">
                  <c:v>0.48486313766511702</c:v>
                </c:pt>
                <c:pt idx="9715">
                  <c:v>0.484449582796117</c:v>
                </c:pt>
                <c:pt idx="9716">
                  <c:v>0.48403602792711597</c:v>
                </c:pt>
                <c:pt idx="9717">
                  <c:v>0.48362247305811601</c:v>
                </c:pt>
                <c:pt idx="9718">
                  <c:v>0.48320891818911599</c:v>
                </c:pt>
                <c:pt idx="9719">
                  <c:v>0.48279536332011502</c:v>
                </c:pt>
                <c:pt idx="9720">
                  <c:v>0.482381808451115</c:v>
                </c:pt>
                <c:pt idx="9721">
                  <c:v>0.48196825358211398</c:v>
                </c:pt>
                <c:pt idx="9722">
                  <c:v>0.48155469871311402</c:v>
                </c:pt>
                <c:pt idx="9723">
                  <c:v>0.48114114384411399</c:v>
                </c:pt>
                <c:pt idx="9724">
                  <c:v>0.48072758897511297</c:v>
                </c:pt>
                <c:pt idx="9725">
                  <c:v>0.48031403410611201</c:v>
                </c:pt>
                <c:pt idx="9726">
                  <c:v>0.47990047923711199</c:v>
                </c:pt>
                <c:pt idx="9727">
                  <c:v>0.47948692436811202</c:v>
                </c:pt>
                <c:pt idx="9728">
                  <c:v>0.479073369499111</c:v>
                </c:pt>
                <c:pt idx="9729">
                  <c:v>0.47865981463011098</c:v>
                </c:pt>
                <c:pt idx="9730">
                  <c:v>0.47824625976111101</c:v>
                </c:pt>
                <c:pt idx="9731">
                  <c:v>0.47783270489210999</c:v>
                </c:pt>
                <c:pt idx="9732">
                  <c:v>0.47741915002310997</c:v>
                </c:pt>
                <c:pt idx="9733">
                  <c:v>0.47700559515410901</c:v>
                </c:pt>
                <c:pt idx="9734">
                  <c:v>0.47659204028510899</c:v>
                </c:pt>
                <c:pt idx="9735">
                  <c:v>0.47617848541610902</c:v>
                </c:pt>
                <c:pt idx="9736">
                  <c:v>0.475764930547108</c:v>
                </c:pt>
                <c:pt idx="9737">
                  <c:v>0.47535137567810798</c:v>
                </c:pt>
                <c:pt idx="9738">
                  <c:v>0.47493782080910701</c:v>
                </c:pt>
                <c:pt idx="9739">
                  <c:v>0.47452426594010699</c:v>
                </c:pt>
                <c:pt idx="9740">
                  <c:v>0.47411071107110597</c:v>
                </c:pt>
                <c:pt idx="9741">
                  <c:v>0.47369715620210601</c:v>
                </c:pt>
                <c:pt idx="9742">
                  <c:v>0.47328360133310599</c:v>
                </c:pt>
                <c:pt idx="9743">
                  <c:v>0.47287004646410502</c:v>
                </c:pt>
                <c:pt idx="9744">
                  <c:v>0.472456491595105</c:v>
                </c:pt>
                <c:pt idx="9745">
                  <c:v>0.47204293672610398</c:v>
                </c:pt>
                <c:pt idx="9746">
                  <c:v>0.47162938185710401</c:v>
                </c:pt>
                <c:pt idx="9747">
                  <c:v>0.47121582698810399</c:v>
                </c:pt>
                <c:pt idx="9748">
                  <c:v>0.47080227211910303</c:v>
                </c:pt>
                <c:pt idx="9749">
                  <c:v>0.47038871725010301</c:v>
                </c:pt>
                <c:pt idx="9750">
                  <c:v>0.46997516238110199</c:v>
                </c:pt>
                <c:pt idx="9751">
                  <c:v>0.46956160751210202</c:v>
                </c:pt>
                <c:pt idx="9752">
                  <c:v>0.469148052643101</c:v>
                </c:pt>
                <c:pt idx="9753">
                  <c:v>0.46873449777410098</c:v>
                </c:pt>
                <c:pt idx="9754">
                  <c:v>0.46832094290510101</c:v>
                </c:pt>
                <c:pt idx="9755">
                  <c:v>0.46790738803609999</c:v>
                </c:pt>
                <c:pt idx="9756">
                  <c:v>0.46749383316710003</c:v>
                </c:pt>
                <c:pt idx="9757">
                  <c:v>0.46708027829809901</c:v>
                </c:pt>
                <c:pt idx="9758">
                  <c:v>0.46666672342909898</c:v>
                </c:pt>
                <c:pt idx="9759">
                  <c:v>0.46625316856009902</c:v>
                </c:pt>
                <c:pt idx="9760">
                  <c:v>0.465839613691098</c:v>
                </c:pt>
                <c:pt idx="9761">
                  <c:v>0.46542605882209798</c:v>
                </c:pt>
                <c:pt idx="9762">
                  <c:v>0.46501250395309701</c:v>
                </c:pt>
                <c:pt idx="9763">
                  <c:v>0.46459894908409699</c:v>
                </c:pt>
                <c:pt idx="9764">
                  <c:v>0.46418539421509603</c:v>
                </c:pt>
                <c:pt idx="9765">
                  <c:v>0.463771839346096</c:v>
                </c:pt>
                <c:pt idx="9766">
                  <c:v>0.46335828447709598</c:v>
                </c:pt>
                <c:pt idx="9767">
                  <c:v>0.46294472960809502</c:v>
                </c:pt>
                <c:pt idx="9768">
                  <c:v>0.462531174739095</c:v>
                </c:pt>
                <c:pt idx="9769">
                  <c:v>0.46211761987009398</c:v>
                </c:pt>
                <c:pt idx="9770">
                  <c:v>0.46170406500109401</c:v>
                </c:pt>
                <c:pt idx="9771">
                  <c:v>0.46129051013209399</c:v>
                </c:pt>
                <c:pt idx="9772">
                  <c:v>0.46087695526309302</c:v>
                </c:pt>
                <c:pt idx="9773">
                  <c:v>0.460463400394093</c:v>
                </c:pt>
                <c:pt idx="9774">
                  <c:v>0.46004984552509298</c:v>
                </c:pt>
                <c:pt idx="9775">
                  <c:v>0.45963629065609202</c:v>
                </c:pt>
                <c:pt idx="9776">
                  <c:v>0.459222735787091</c:v>
                </c:pt>
                <c:pt idx="9777">
                  <c:v>0.45880918091809098</c:v>
                </c:pt>
                <c:pt idx="9778">
                  <c:v>0.45839562604909101</c:v>
                </c:pt>
                <c:pt idx="9779">
                  <c:v>0.45798207118008999</c:v>
                </c:pt>
                <c:pt idx="9780">
                  <c:v>0.45756851631109002</c:v>
                </c:pt>
                <c:pt idx="9781">
                  <c:v>0.457154961442089</c:v>
                </c:pt>
                <c:pt idx="9782">
                  <c:v>0.45674140657308898</c:v>
                </c:pt>
                <c:pt idx="9783">
                  <c:v>0.45632785170408902</c:v>
                </c:pt>
                <c:pt idx="9784">
                  <c:v>0.455914296835088</c:v>
                </c:pt>
                <c:pt idx="9785">
                  <c:v>0.45550074196608797</c:v>
                </c:pt>
                <c:pt idx="9786">
                  <c:v>0.45508718709708801</c:v>
                </c:pt>
                <c:pt idx="9787">
                  <c:v>0.45467363222808699</c:v>
                </c:pt>
                <c:pt idx="9788">
                  <c:v>0.45426007735908602</c:v>
                </c:pt>
                <c:pt idx="9789">
                  <c:v>0.453846522490086</c:v>
                </c:pt>
                <c:pt idx="9790">
                  <c:v>0.45343296762108598</c:v>
                </c:pt>
                <c:pt idx="9791">
                  <c:v>0.45301941275208502</c:v>
                </c:pt>
                <c:pt idx="9792">
                  <c:v>0.45260585788308499</c:v>
                </c:pt>
                <c:pt idx="9793">
                  <c:v>0.45219230301408497</c:v>
                </c:pt>
                <c:pt idx="9794">
                  <c:v>0.45177874814508401</c:v>
                </c:pt>
                <c:pt idx="9795">
                  <c:v>0.45136519327608399</c:v>
                </c:pt>
                <c:pt idx="9796">
                  <c:v>0.45095163840708302</c:v>
                </c:pt>
                <c:pt idx="9797">
                  <c:v>0.450538083538083</c:v>
                </c:pt>
                <c:pt idx="9798">
                  <c:v>0.45012452866908298</c:v>
                </c:pt>
                <c:pt idx="9799">
                  <c:v>0.44971097380008201</c:v>
                </c:pt>
                <c:pt idx="9800">
                  <c:v>0.44929741893108099</c:v>
                </c:pt>
                <c:pt idx="9801">
                  <c:v>0.44888386406208097</c:v>
                </c:pt>
                <c:pt idx="9802">
                  <c:v>0.44847030919308101</c:v>
                </c:pt>
                <c:pt idx="9803">
                  <c:v>0.44805675432407999</c:v>
                </c:pt>
                <c:pt idx="9804">
                  <c:v>0.44764319945508002</c:v>
                </c:pt>
                <c:pt idx="9805">
                  <c:v>0.44722964458608</c:v>
                </c:pt>
                <c:pt idx="9806">
                  <c:v>0.44681608971707898</c:v>
                </c:pt>
                <c:pt idx="9807">
                  <c:v>0.44640253484807901</c:v>
                </c:pt>
                <c:pt idx="9808">
                  <c:v>0.44598897997907799</c:v>
                </c:pt>
                <c:pt idx="9809">
                  <c:v>0.44557542511007803</c:v>
                </c:pt>
                <c:pt idx="9810">
                  <c:v>0.44516187024107801</c:v>
                </c:pt>
                <c:pt idx="9811">
                  <c:v>0.44474831537207699</c:v>
                </c:pt>
                <c:pt idx="9812">
                  <c:v>0.44433476050307602</c:v>
                </c:pt>
                <c:pt idx="9813">
                  <c:v>0.443921205634076</c:v>
                </c:pt>
                <c:pt idx="9814">
                  <c:v>0.44350765076507598</c:v>
                </c:pt>
                <c:pt idx="9815">
                  <c:v>0.44309409589607501</c:v>
                </c:pt>
                <c:pt idx="9816">
                  <c:v>0.44268054102707499</c:v>
                </c:pt>
                <c:pt idx="9817">
                  <c:v>0.44226698615807503</c:v>
                </c:pt>
                <c:pt idx="9818">
                  <c:v>0.44185343128907401</c:v>
                </c:pt>
                <c:pt idx="9819">
                  <c:v>0.44143987642007398</c:v>
                </c:pt>
                <c:pt idx="9820">
                  <c:v>0.44102632155107302</c:v>
                </c:pt>
                <c:pt idx="9821">
                  <c:v>0.440612766682073</c:v>
                </c:pt>
                <c:pt idx="9822">
                  <c:v>0.44019921181307298</c:v>
                </c:pt>
                <c:pt idx="9823">
                  <c:v>0.43978565694407201</c:v>
                </c:pt>
                <c:pt idx="9824">
                  <c:v>0.43937210207507199</c:v>
                </c:pt>
                <c:pt idx="9825">
                  <c:v>0.43895854720607103</c:v>
                </c:pt>
                <c:pt idx="9826">
                  <c:v>0.438544992337071</c:v>
                </c:pt>
                <c:pt idx="9827">
                  <c:v>0.43813143746806998</c:v>
                </c:pt>
                <c:pt idx="9828">
                  <c:v>0.43771788259907002</c:v>
                </c:pt>
                <c:pt idx="9829">
                  <c:v>0.43730432773007</c:v>
                </c:pt>
                <c:pt idx="9830">
                  <c:v>0.43689077286106898</c:v>
                </c:pt>
                <c:pt idx="9831">
                  <c:v>0.43647721799206901</c:v>
                </c:pt>
                <c:pt idx="9832">
                  <c:v>0.43606366312306799</c:v>
                </c:pt>
                <c:pt idx="9833">
                  <c:v>0.43565010825406802</c:v>
                </c:pt>
                <c:pt idx="9834">
                  <c:v>0.435236553385068</c:v>
                </c:pt>
                <c:pt idx="9835">
                  <c:v>0.43482299851606698</c:v>
                </c:pt>
                <c:pt idx="9836">
                  <c:v>0.43440944364706702</c:v>
                </c:pt>
                <c:pt idx="9837">
                  <c:v>0.433995888778066</c:v>
                </c:pt>
                <c:pt idx="9838">
                  <c:v>0.43358233390906598</c:v>
                </c:pt>
                <c:pt idx="9839">
                  <c:v>0.43316877904006501</c:v>
                </c:pt>
                <c:pt idx="9840">
                  <c:v>0.43275522417106499</c:v>
                </c:pt>
                <c:pt idx="9841">
                  <c:v>0.43234166930206502</c:v>
                </c:pt>
                <c:pt idx="9842">
                  <c:v>0.431928114433064</c:v>
                </c:pt>
                <c:pt idx="9843">
                  <c:v>0.43151455956406398</c:v>
                </c:pt>
                <c:pt idx="9844">
                  <c:v>0.43110100469506302</c:v>
                </c:pt>
                <c:pt idx="9845">
                  <c:v>0.430687449826063</c:v>
                </c:pt>
                <c:pt idx="9846">
                  <c:v>0.43027389495706297</c:v>
                </c:pt>
                <c:pt idx="9847">
                  <c:v>0.42986034008806201</c:v>
                </c:pt>
                <c:pt idx="9848">
                  <c:v>0.42944678521906199</c:v>
                </c:pt>
                <c:pt idx="9849">
                  <c:v>0.42903323035006102</c:v>
                </c:pt>
                <c:pt idx="9850">
                  <c:v>0.428619675481061</c:v>
                </c:pt>
                <c:pt idx="9851">
                  <c:v>0.42820612061205998</c:v>
                </c:pt>
                <c:pt idx="9852">
                  <c:v>0.42779256574306002</c:v>
                </c:pt>
                <c:pt idx="9853">
                  <c:v>0.42737901087405999</c:v>
                </c:pt>
                <c:pt idx="9854">
                  <c:v>0.42696545600505897</c:v>
                </c:pt>
                <c:pt idx="9855">
                  <c:v>0.42655190113605901</c:v>
                </c:pt>
                <c:pt idx="9856">
                  <c:v>0.42613834626705799</c:v>
                </c:pt>
                <c:pt idx="9857">
                  <c:v>0.42572479139805802</c:v>
                </c:pt>
                <c:pt idx="9858">
                  <c:v>0.425311236529058</c:v>
                </c:pt>
                <c:pt idx="9859">
                  <c:v>0.42489768166005698</c:v>
                </c:pt>
                <c:pt idx="9860">
                  <c:v>0.42448412679105701</c:v>
                </c:pt>
                <c:pt idx="9861">
                  <c:v>0.42407057192205699</c:v>
                </c:pt>
                <c:pt idx="9862">
                  <c:v>0.42365701705305597</c:v>
                </c:pt>
                <c:pt idx="9863">
                  <c:v>0.42324346218405501</c:v>
                </c:pt>
                <c:pt idx="9864">
                  <c:v>0.42282990731505499</c:v>
                </c:pt>
                <c:pt idx="9865">
                  <c:v>0.42241635244605502</c:v>
                </c:pt>
                <c:pt idx="9866">
                  <c:v>0.422002797577054</c:v>
                </c:pt>
                <c:pt idx="9867">
                  <c:v>0.42158924270805398</c:v>
                </c:pt>
                <c:pt idx="9868">
                  <c:v>0.42117568783905401</c:v>
                </c:pt>
                <c:pt idx="9869">
                  <c:v>0.42076213297005299</c:v>
                </c:pt>
                <c:pt idx="9870">
                  <c:v>0.42034857810105303</c:v>
                </c:pt>
                <c:pt idx="9871">
                  <c:v>0.41993502323205201</c:v>
                </c:pt>
                <c:pt idx="9872">
                  <c:v>0.41952146836305199</c:v>
                </c:pt>
                <c:pt idx="9873">
                  <c:v>0.41910791349405202</c:v>
                </c:pt>
                <c:pt idx="9874">
                  <c:v>0.418694358625051</c:v>
                </c:pt>
                <c:pt idx="9875">
                  <c:v>0.41828080375605098</c:v>
                </c:pt>
                <c:pt idx="9876">
                  <c:v>0.41786724888705001</c:v>
                </c:pt>
                <c:pt idx="9877">
                  <c:v>0.41745369401804999</c:v>
                </c:pt>
                <c:pt idx="9878">
                  <c:v>0.41704013914904903</c:v>
                </c:pt>
                <c:pt idx="9879">
                  <c:v>0.41662658428004901</c:v>
                </c:pt>
                <c:pt idx="9880">
                  <c:v>0.41621302941104898</c:v>
                </c:pt>
                <c:pt idx="9881">
                  <c:v>0.41579947454204802</c:v>
                </c:pt>
                <c:pt idx="9882">
                  <c:v>0.415385919673048</c:v>
                </c:pt>
                <c:pt idx="9883">
                  <c:v>0.41497236480404698</c:v>
                </c:pt>
                <c:pt idx="9884">
                  <c:v>0.41455880993504701</c:v>
                </c:pt>
                <c:pt idx="9885">
                  <c:v>0.41414525506604699</c:v>
                </c:pt>
                <c:pt idx="9886">
                  <c:v>0.41373170019704603</c:v>
                </c:pt>
                <c:pt idx="9887">
                  <c:v>0.413318145328046</c:v>
                </c:pt>
                <c:pt idx="9888">
                  <c:v>0.41290459045904498</c:v>
                </c:pt>
                <c:pt idx="9889">
                  <c:v>0.41249103559004502</c:v>
                </c:pt>
                <c:pt idx="9890">
                  <c:v>0.412077480721044</c:v>
                </c:pt>
                <c:pt idx="9891">
                  <c:v>0.41166392585204398</c:v>
                </c:pt>
                <c:pt idx="9892">
                  <c:v>0.41125037098304401</c:v>
                </c:pt>
                <c:pt idx="9893">
                  <c:v>0.41083681611404299</c:v>
                </c:pt>
                <c:pt idx="9894">
                  <c:v>0.41042326124504303</c:v>
                </c:pt>
                <c:pt idx="9895">
                  <c:v>0.410009706376042</c:v>
                </c:pt>
                <c:pt idx="9896">
                  <c:v>0.40959615150704198</c:v>
                </c:pt>
                <c:pt idx="9897">
                  <c:v>0.40918259663804202</c:v>
                </c:pt>
                <c:pt idx="9898">
                  <c:v>0.408769041769041</c:v>
                </c:pt>
                <c:pt idx="9899">
                  <c:v>0.40835548690004098</c:v>
                </c:pt>
                <c:pt idx="9900">
                  <c:v>0.40794193203104001</c:v>
                </c:pt>
                <c:pt idx="9901">
                  <c:v>0.40752837716203999</c:v>
                </c:pt>
                <c:pt idx="9902">
                  <c:v>0.40711482229303902</c:v>
                </c:pt>
                <c:pt idx="9903">
                  <c:v>0.406701267424039</c:v>
                </c:pt>
                <c:pt idx="9904">
                  <c:v>0.40628771255503898</c:v>
                </c:pt>
                <c:pt idx="9905">
                  <c:v>0.40587415768603802</c:v>
                </c:pt>
                <c:pt idx="9906">
                  <c:v>0.405460602817038</c:v>
                </c:pt>
                <c:pt idx="9907">
                  <c:v>0.40504704794803698</c:v>
                </c:pt>
                <c:pt idx="9908">
                  <c:v>0.40463349307903701</c:v>
                </c:pt>
                <c:pt idx="9909">
                  <c:v>0.40421993821003699</c:v>
                </c:pt>
                <c:pt idx="9910">
                  <c:v>0.40380638334103602</c:v>
                </c:pt>
                <c:pt idx="9911">
                  <c:v>0.403392828472036</c:v>
                </c:pt>
                <c:pt idx="9912">
                  <c:v>0.40297927360303598</c:v>
                </c:pt>
                <c:pt idx="9913">
                  <c:v>0.40256571873403502</c:v>
                </c:pt>
                <c:pt idx="9914">
                  <c:v>0.402152163865034</c:v>
                </c:pt>
                <c:pt idx="9915">
                  <c:v>0.40173860899603397</c:v>
                </c:pt>
                <c:pt idx="9916">
                  <c:v>0.40132505412703401</c:v>
                </c:pt>
                <c:pt idx="9917">
                  <c:v>0.40091149925803299</c:v>
                </c:pt>
                <c:pt idx="9918">
                  <c:v>0.40049794438903302</c:v>
                </c:pt>
                <c:pt idx="9919">
                  <c:v>0.400084389520032</c:v>
                </c:pt>
                <c:pt idx="9920">
                  <c:v>0.39967083465103198</c:v>
                </c:pt>
                <c:pt idx="9921">
                  <c:v>0.39925727978203202</c:v>
                </c:pt>
                <c:pt idx="9922">
                  <c:v>0.39884372491303099</c:v>
                </c:pt>
                <c:pt idx="9923">
                  <c:v>0.39843017004403097</c:v>
                </c:pt>
                <c:pt idx="9924">
                  <c:v>0.39801661517503001</c:v>
                </c:pt>
                <c:pt idx="9925">
                  <c:v>0.39760306030602999</c:v>
                </c:pt>
                <c:pt idx="9926">
                  <c:v>0.39718950543702902</c:v>
                </c:pt>
                <c:pt idx="9927">
                  <c:v>0.396775950568029</c:v>
                </c:pt>
                <c:pt idx="9928">
                  <c:v>0.39636239569902898</c:v>
                </c:pt>
                <c:pt idx="9929">
                  <c:v>0.39594884083002801</c:v>
                </c:pt>
                <c:pt idx="9930">
                  <c:v>0.39553528596102799</c:v>
                </c:pt>
                <c:pt idx="9931">
                  <c:v>0.39512173109202697</c:v>
                </c:pt>
                <c:pt idx="9932">
                  <c:v>0.39470817622302701</c:v>
                </c:pt>
                <c:pt idx="9933">
                  <c:v>0.39429462135402699</c:v>
                </c:pt>
                <c:pt idx="9934">
                  <c:v>0.39388106648502602</c:v>
                </c:pt>
                <c:pt idx="9935">
                  <c:v>0.393467511616026</c:v>
                </c:pt>
                <c:pt idx="9936">
                  <c:v>0.39305395674702598</c:v>
                </c:pt>
                <c:pt idx="9937">
                  <c:v>0.39264040187802501</c:v>
                </c:pt>
                <c:pt idx="9938">
                  <c:v>0.39222684700902399</c:v>
                </c:pt>
                <c:pt idx="9939">
                  <c:v>0.39181329214002403</c:v>
                </c:pt>
                <c:pt idx="9940">
                  <c:v>0.39139973727102401</c:v>
                </c:pt>
                <c:pt idx="9941">
                  <c:v>0.39098618240202299</c:v>
                </c:pt>
                <c:pt idx="9942">
                  <c:v>0.39057262753302302</c:v>
                </c:pt>
                <c:pt idx="9943">
                  <c:v>0.390159072664023</c:v>
                </c:pt>
                <c:pt idx="9944">
                  <c:v>0.38974551779502198</c:v>
                </c:pt>
                <c:pt idx="9945">
                  <c:v>0.38933196292602201</c:v>
                </c:pt>
                <c:pt idx="9946">
                  <c:v>0.38891840805702099</c:v>
                </c:pt>
                <c:pt idx="9947">
                  <c:v>0.38850485318802103</c:v>
                </c:pt>
                <c:pt idx="9948">
                  <c:v>0.38809129831902101</c:v>
                </c:pt>
                <c:pt idx="9949">
                  <c:v>0.38767774345001998</c:v>
                </c:pt>
                <c:pt idx="9950">
                  <c:v>0.38726418858101902</c:v>
                </c:pt>
                <c:pt idx="9951">
                  <c:v>0.386850633712019</c:v>
                </c:pt>
                <c:pt idx="9952">
                  <c:v>0.38643707884301898</c:v>
                </c:pt>
                <c:pt idx="9953">
                  <c:v>0.38602352397401801</c:v>
                </c:pt>
                <c:pt idx="9954">
                  <c:v>0.38560996910501799</c:v>
                </c:pt>
                <c:pt idx="9955">
                  <c:v>0.38519641423601803</c:v>
                </c:pt>
                <c:pt idx="9956">
                  <c:v>0.384782859367017</c:v>
                </c:pt>
                <c:pt idx="9957">
                  <c:v>0.38436930449801698</c:v>
                </c:pt>
                <c:pt idx="9958">
                  <c:v>0.38395574962901602</c:v>
                </c:pt>
                <c:pt idx="9959">
                  <c:v>0.383542194760016</c:v>
                </c:pt>
                <c:pt idx="9960">
                  <c:v>0.38312863989101598</c:v>
                </c:pt>
                <c:pt idx="9961">
                  <c:v>0.38271508502201501</c:v>
                </c:pt>
                <c:pt idx="9962">
                  <c:v>0.38230153015301499</c:v>
                </c:pt>
                <c:pt idx="9963">
                  <c:v>0.38188797528401403</c:v>
                </c:pt>
                <c:pt idx="9964">
                  <c:v>0.381474420415014</c:v>
                </c:pt>
                <c:pt idx="9965">
                  <c:v>0.38106086554601298</c:v>
                </c:pt>
                <c:pt idx="9966">
                  <c:v>0.38064731067701302</c:v>
                </c:pt>
                <c:pt idx="9967">
                  <c:v>0.380233755808013</c:v>
                </c:pt>
                <c:pt idx="9968">
                  <c:v>0.37982020093901198</c:v>
                </c:pt>
                <c:pt idx="9969">
                  <c:v>0.37940664607001201</c:v>
                </c:pt>
                <c:pt idx="9970">
                  <c:v>0.37899309120101099</c:v>
                </c:pt>
                <c:pt idx="9971">
                  <c:v>0.37857953633201102</c:v>
                </c:pt>
                <c:pt idx="9972">
                  <c:v>0.378165981463011</c:v>
                </c:pt>
                <c:pt idx="9973">
                  <c:v>0.37775242659400998</c:v>
                </c:pt>
                <c:pt idx="9974">
                  <c:v>0.37733887172501002</c:v>
                </c:pt>
                <c:pt idx="9975">
                  <c:v>0.376925316856009</c:v>
                </c:pt>
                <c:pt idx="9976">
                  <c:v>0.37651176198700897</c:v>
                </c:pt>
                <c:pt idx="9977">
                  <c:v>0.37609820711800801</c:v>
                </c:pt>
                <c:pt idx="9978">
                  <c:v>0.37568465224900799</c:v>
                </c:pt>
                <c:pt idx="9979">
                  <c:v>0.37527109738000802</c:v>
                </c:pt>
                <c:pt idx="9980">
                  <c:v>0.374857542511007</c:v>
                </c:pt>
                <c:pt idx="9981">
                  <c:v>0.37444398764200698</c:v>
                </c:pt>
                <c:pt idx="9982">
                  <c:v>0.37403043277300602</c:v>
                </c:pt>
                <c:pt idx="9983">
                  <c:v>0.373616877904006</c:v>
                </c:pt>
                <c:pt idx="9984">
                  <c:v>0.37320332303500597</c:v>
                </c:pt>
                <c:pt idx="9985">
                  <c:v>0.37278976816600501</c:v>
                </c:pt>
                <c:pt idx="9986">
                  <c:v>0.37237621329700499</c:v>
                </c:pt>
                <c:pt idx="9987">
                  <c:v>0.37196265842800402</c:v>
                </c:pt>
                <c:pt idx="9988">
                  <c:v>0.371549103559004</c:v>
                </c:pt>
                <c:pt idx="9989">
                  <c:v>0.37113554869000298</c:v>
                </c:pt>
                <c:pt idx="9990">
                  <c:v>0.37072199382100302</c:v>
                </c:pt>
                <c:pt idx="9991">
                  <c:v>0.37030843895200299</c:v>
                </c:pt>
                <c:pt idx="9992">
                  <c:v>0.36989488408300197</c:v>
                </c:pt>
                <c:pt idx="9993">
                  <c:v>0.36948132921400201</c:v>
                </c:pt>
                <c:pt idx="9994">
                  <c:v>0.36906777434500099</c:v>
                </c:pt>
                <c:pt idx="9995">
                  <c:v>0.36865421947600102</c:v>
                </c:pt>
                <c:pt idx="9996">
                  <c:v>0.368240664607001</c:v>
                </c:pt>
                <c:pt idx="9997">
                  <c:v>0.36782710973799998</c:v>
                </c:pt>
                <c:pt idx="9998">
                  <c:v>0.36741355486900001</c:v>
                </c:pt>
                <c:pt idx="9999">
                  <c:v>0.36699999999999999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25-4EEF-9A4E-1EAC85D54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300079"/>
        <c:axId val="1348996639"/>
      </c:scatterChart>
      <c:valAx>
        <c:axId val="1171300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8996639"/>
        <c:crosses val="autoZero"/>
        <c:crossBetween val="midCat"/>
      </c:valAx>
      <c:valAx>
        <c:axId val="134899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1300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SECTION NUMBER 164'!$A$2:$A$28</c:f>
              <c:numCache>
                <c:formatCode>General</c:formatCode>
                <c:ptCount val="27"/>
                <c:pt idx="0">
                  <c:v>0</c:v>
                </c:pt>
                <c:pt idx="1">
                  <c:v>3.2000000000000001E-2</c:v>
                </c:pt>
                <c:pt idx="2">
                  <c:v>6.4000000000000001E-2</c:v>
                </c:pt>
                <c:pt idx="3">
                  <c:v>9.7000000000000003E-2</c:v>
                </c:pt>
                <c:pt idx="4">
                  <c:v>0.129</c:v>
                </c:pt>
                <c:pt idx="5">
                  <c:v>0.193</c:v>
                </c:pt>
                <c:pt idx="6">
                  <c:v>0.25800000000000001</c:v>
                </c:pt>
                <c:pt idx="7">
                  <c:v>0.32200000000000001</c:v>
                </c:pt>
                <c:pt idx="8">
                  <c:v>0.35399999999999998</c:v>
                </c:pt>
                <c:pt idx="9">
                  <c:v>0.38700000000000001</c:v>
                </c:pt>
                <c:pt idx="10">
                  <c:v>0.41899999999999998</c:v>
                </c:pt>
                <c:pt idx="11">
                  <c:v>0.432</c:v>
                </c:pt>
                <c:pt idx="12">
                  <c:v>0.45100000000000001</c:v>
                </c:pt>
                <c:pt idx="13">
                  <c:v>0.48299999999999998</c:v>
                </c:pt>
                <c:pt idx="14">
                  <c:v>0.51500000000000001</c:v>
                </c:pt>
                <c:pt idx="15">
                  <c:v>0.54100000000000004</c:v>
                </c:pt>
                <c:pt idx="16">
                  <c:v>0.56200000000000006</c:v>
                </c:pt>
                <c:pt idx="17">
                  <c:v>0.57999999999999996</c:v>
                </c:pt>
                <c:pt idx="18">
                  <c:v>0.61199999999999999</c:v>
                </c:pt>
                <c:pt idx="19">
                  <c:v>0.66200000000000003</c:v>
                </c:pt>
                <c:pt idx="20">
                  <c:v>0.77100000000000002</c:v>
                </c:pt>
                <c:pt idx="21">
                  <c:v>0.83099999999999996</c:v>
                </c:pt>
                <c:pt idx="22">
                  <c:v>0.87</c:v>
                </c:pt>
                <c:pt idx="23">
                  <c:v>0.90800000000000003</c:v>
                </c:pt>
                <c:pt idx="24">
                  <c:v>0.94099999999999995</c:v>
                </c:pt>
                <c:pt idx="25">
                  <c:v>0.96699999999999997</c:v>
                </c:pt>
                <c:pt idx="26">
                  <c:v>1</c:v>
                </c:pt>
              </c:numCache>
            </c:numRef>
          </c:xVal>
          <c:yVal>
            <c:numRef>
              <c:f>'TEST SECTION NUMBER 164'!$B$2:$B$28</c:f>
              <c:numCache>
                <c:formatCode>General</c:formatCode>
                <c:ptCount val="27"/>
                <c:pt idx="0">
                  <c:v>0.39</c:v>
                </c:pt>
                <c:pt idx="1">
                  <c:v>0.41599999999999998</c:v>
                </c:pt>
                <c:pt idx="2">
                  <c:v>0.47499999999999998</c:v>
                </c:pt>
                <c:pt idx="3">
                  <c:v>0.54300000000000004</c:v>
                </c:pt>
                <c:pt idx="4">
                  <c:v>0.61899999999999999</c:v>
                </c:pt>
                <c:pt idx="5">
                  <c:v>0.81899999999999995</c:v>
                </c:pt>
                <c:pt idx="6">
                  <c:v>1.048</c:v>
                </c:pt>
                <c:pt idx="7">
                  <c:v>1.25</c:v>
                </c:pt>
                <c:pt idx="8">
                  <c:v>1.353</c:v>
                </c:pt>
                <c:pt idx="9">
                  <c:v>1.44</c:v>
                </c:pt>
                <c:pt idx="10">
                  <c:v>1.5049999999999999</c:v>
                </c:pt>
                <c:pt idx="11">
                  <c:v>1.5269999999999999</c:v>
                </c:pt>
                <c:pt idx="12">
                  <c:v>1.544</c:v>
                </c:pt>
                <c:pt idx="13">
                  <c:v>1.548</c:v>
                </c:pt>
                <c:pt idx="14">
                  <c:v>1.544</c:v>
                </c:pt>
                <c:pt idx="15">
                  <c:v>1.5349999999999999</c:v>
                </c:pt>
                <c:pt idx="16">
                  <c:v>1.5049999999999999</c:v>
                </c:pt>
                <c:pt idx="17">
                  <c:v>1.4830000000000001</c:v>
                </c:pt>
                <c:pt idx="18">
                  <c:v>1.4179999999999999</c:v>
                </c:pt>
                <c:pt idx="19">
                  <c:v>1.2869999999999999</c:v>
                </c:pt>
                <c:pt idx="20">
                  <c:v>0.93899999999999995</c:v>
                </c:pt>
                <c:pt idx="21">
                  <c:v>0.74299999999999999</c:v>
                </c:pt>
                <c:pt idx="22">
                  <c:v>0.61199999999999999</c:v>
                </c:pt>
                <c:pt idx="23">
                  <c:v>0.52500000000000002</c:v>
                </c:pt>
                <c:pt idx="24">
                  <c:v>0.46</c:v>
                </c:pt>
                <c:pt idx="25">
                  <c:v>0.42699999999999999</c:v>
                </c:pt>
                <c:pt idx="26">
                  <c:v>0.41599999999999998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5-4BFC-A284-BA7053C8D0C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SECTION NUMBER 164'!$A$98:$A$10097</c:f>
              <c:numCache>
                <c:formatCode>General</c:formatCode>
                <c:ptCount val="10000"/>
                <c:pt idx="0">
                  <c:v>0</c:v>
                </c:pt>
                <c:pt idx="1">
                  <c:v>1.000100010001E-4</c:v>
                </c:pt>
                <c:pt idx="2">
                  <c:v>2.000200020002E-4</c:v>
                </c:pt>
                <c:pt idx="3">
                  <c:v>3.000300030003E-4</c:v>
                </c:pt>
                <c:pt idx="4">
                  <c:v>4.000400040004E-4</c:v>
                </c:pt>
                <c:pt idx="5">
                  <c:v>5.0005000500050005E-4</c:v>
                </c:pt>
                <c:pt idx="6">
                  <c:v>6.000600060006E-4</c:v>
                </c:pt>
                <c:pt idx="7">
                  <c:v>7.0007000700070005E-4</c:v>
                </c:pt>
                <c:pt idx="8">
                  <c:v>8.000800080008E-4</c:v>
                </c:pt>
                <c:pt idx="9">
                  <c:v>9.0009000900090005E-4</c:v>
                </c:pt>
                <c:pt idx="10">
                  <c:v>1.0001000100010001E-3</c:v>
                </c:pt>
                <c:pt idx="11">
                  <c:v>1.1001100110011001E-3</c:v>
                </c:pt>
                <c:pt idx="12">
                  <c:v>1.2001200120012E-3</c:v>
                </c:pt>
                <c:pt idx="13">
                  <c:v>1.3001300130012999E-3</c:v>
                </c:pt>
                <c:pt idx="14">
                  <c:v>1.4001400140014001E-3</c:v>
                </c:pt>
                <c:pt idx="15">
                  <c:v>1.5001500150015E-3</c:v>
                </c:pt>
                <c:pt idx="16">
                  <c:v>1.6001600160016E-3</c:v>
                </c:pt>
                <c:pt idx="17">
                  <c:v>1.7001700170016999E-3</c:v>
                </c:pt>
                <c:pt idx="18">
                  <c:v>1.8001800180018001E-3</c:v>
                </c:pt>
                <c:pt idx="19">
                  <c:v>1.9001900190019E-3</c:v>
                </c:pt>
                <c:pt idx="20">
                  <c:v>2.0002000200020002E-3</c:v>
                </c:pt>
                <c:pt idx="21">
                  <c:v>2.1002100210021002E-3</c:v>
                </c:pt>
                <c:pt idx="22">
                  <c:v>2.2002200220022001E-3</c:v>
                </c:pt>
                <c:pt idx="23">
                  <c:v>2.3002300230023E-3</c:v>
                </c:pt>
                <c:pt idx="24">
                  <c:v>2.4002400240024E-3</c:v>
                </c:pt>
                <c:pt idx="25">
                  <c:v>2.5002500250024999E-3</c:v>
                </c:pt>
                <c:pt idx="26">
                  <c:v>2.6002600260025999E-3</c:v>
                </c:pt>
                <c:pt idx="27">
                  <c:v>2.7002700270026998E-3</c:v>
                </c:pt>
                <c:pt idx="28">
                  <c:v>2.8002800280028002E-3</c:v>
                </c:pt>
                <c:pt idx="29">
                  <c:v>2.9002900290029002E-3</c:v>
                </c:pt>
                <c:pt idx="30">
                  <c:v>3.0003000300030001E-3</c:v>
                </c:pt>
                <c:pt idx="31">
                  <c:v>3.1003100310031E-3</c:v>
                </c:pt>
                <c:pt idx="32">
                  <c:v>3.2003200320032E-3</c:v>
                </c:pt>
                <c:pt idx="33">
                  <c:v>3.3003300330032999E-3</c:v>
                </c:pt>
                <c:pt idx="34">
                  <c:v>3.4003400340033999E-3</c:v>
                </c:pt>
                <c:pt idx="35">
                  <c:v>3.5003500350034998E-3</c:v>
                </c:pt>
                <c:pt idx="36">
                  <c:v>3.6003600360036002E-3</c:v>
                </c:pt>
                <c:pt idx="37">
                  <c:v>3.7003700370037002E-3</c:v>
                </c:pt>
                <c:pt idx="38">
                  <c:v>3.8003800380038001E-3</c:v>
                </c:pt>
                <c:pt idx="39">
                  <c:v>3.9003900390039E-3</c:v>
                </c:pt>
                <c:pt idx="40">
                  <c:v>4.0004000400040004E-3</c:v>
                </c:pt>
                <c:pt idx="41">
                  <c:v>4.1004100410040999E-3</c:v>
                </c:pt>
                <c:pt idx="42">
                  <c:v>4.2004200420042003E-3</c:v>
                </c:pt>
                <c:pt idx="43">
                  <c:v>4.3004300430042998E-3</c:v>
                </c:pt>
                <c:pt idx="44">
                  <c:v>4.4004400440044002E-3</c:v>
                </c:pt>
                <c:pt idx="45">
                  <c:v>4.5004500450044997E-3</c:v>
                </c:pt>
                <c:pt idx="46">
                  <c:v>4.6004600460046001E-3</c:v>
                </c:pt>
                <c:pt idx="47">
                  <c:v>4.7004700470046996E-3</c:v>
                </c:pt>
                <c:pt idx="48">
                  <c:v>4.8004800480048E-3</c:v>
                </c:pt>
                <c:pt idx="49">
                  <c:v>4.9004900490049004E-3</c:v>
                </c:pt>
                <c:pt idx="50">
                  <c:v>5.0005000500049999E-3</c:v>
                </c:pt>
                <c:pt idx="51">
                  <c:v>5.1005100510051003E-3</c:v>
                </c:pt>
                <c:pt idx="52">
                  <c:v>5.2005200520051998E-3</c:v>
                </c:pt>
                <c:pt idx="53">
                  <c:v>5.3005300530053001E-3</c:v>
                </c:pt>
                <c:pt idx="54">
                  <c:v>5.4005400540053997E-3</c:v>
                </c:pt>
                <c:pt idx="55">
                  <c:v>5.5005500550055E-3</c:v>
                </c:pt>
                <c:pt idx="56">
                  <c:v>5.6005600560056004E-3</c:v>
                </c:pt>
                <c:pt idx="57">
                  <c:v>5.7005700570056999E-3</c:v>
                </c:pt>
                <c:pt idx="58">
                  <c:v>5.8005800580058003E-3</c:v>
                </c:pt>
                <c:pt idx="59">
                  <c:v>5.9005900590058998E-3</c:v>
                </c:pt>
                <c:pt idx="60">
                  <c:v>6.0006000600060002E-3</c:v>
                </c:pt>
                <c:pt idx="61">
                  <c:v>6.1006100610060997E-3</c:v>
                </c:pt>
                <c:pt idx="62">
                  <c:v>6.2006200620062001E-3</c:v>
                </c:pt>
                <c:pt idx="63">
                  <c:v>6.3006300630062996E-3</c:v>
                </c:pt>
                <c:pt idx="64">
                  <c:v>6.4006400640064E-3</c:v>
                </c:pt>
                <c:pt idx="65">
                  <c:v>6.5006500650065004E-3</c:v>
                </c:pt>
                <c:pt idx="66">
                  <c:v>6.6006600660065999E-3</c:v>
                </c:pt>
                <c:pt idx="67">
                  <c:v>6.7006700670067003E-3</c:v>
                </c:pt>
                <c:pt idx="68">
                  <c:v>6.8006800680067998E-3</c:v>
                </c:pt>
                <c:pt idx="69">
                  <c:v>6.9006900690069001E-3</c:v>
                </c:pt>
                <c:pt idx="70">
                  <c:v>7.0007000700069997E-3</c:v>
                </c:pt>
                <c:pt idx="71">
                  <c:v>7.1007100710071E-3</c:v>
                </c:pt>
                <c:pt idx="72">
                  <c:v>7.2007200720072004E-3</c:v>
                </c:pt>
                <c:pt idx="73">
                  <c:v>7.3007300730072999E-3</c:v>
                </c:pt>
                <c:pt idx="74">
                  <c:v>7.4007400740074003E-3</c:v>
                </c:pt>
                <c:pt idx="75">
                  <c:v>7.5007500750074998E-3</c:v>
                </c:pt>
                <c:pt idx="76">
                  <c:v>7.6007600760076002E-3</c:v>
                </c:pt>
                <c:pt idx="77">
                  <c:v>7.7007700770076997E-3</c:v>
                </c:pt>
                <c:pt idx="78">
                  <c:v>7.8007800780078001E-3</c:v>
                </c:pt>
                <c:pt idx="79">
                  <c:v>7.9007900790079005E-3</c:v>
                </c:pt>
                <c:pt idx="80">
                  <c:v>8.0008000800080008E-3</c:v>
                </c:pt>
                <c:pt idx="81">
                  <c:v>8.1008100810080995E-3</c:v>
                </c:pt>
                <c:pt idx="82">
                  <c:v>8.2008200820081999E-3</c:v>
                </c:pt>
                <c:pt idx="83">
                  <c:v>8.3008300830083002E-3</c:v>
                </c:pt>
                <c:pt idx="84">
                  <c:v>8.4008400840084006E-3</c:v>
                </c:pt>
                <c:pt idx="85">
                  <c:v>8.5008500850084993E-3</c:v>
                </c:pt>
                <c:pt idx="86">
                  <c:v>8.6008600860085997E-3</c:v>
                </c:pt>
                <c:pt idx="87">
                  <c:v>8.7008700870087E-3</c:v>
                </c:pt>
                <c:pt idx="88">
                  <c:v>8.8008800880088004E-3</c:v>
                </c:pt>
                <c:pt idx="89">
                  <c:v>8.9008900890089008E-3</c:v>
                </c:pt>
                <c:pt idx="90">
                  <c:v>9.0009000900089994E-3</c:v>
                </c:pt>
                <c:pt idx="91">
                  <c:v>9.1009100910090998E-3</c:v>
                </c:pt>
                <c:pt idx="92">
                  <c:v>9.2009200920092002E-3</c:v>
                </c:pt>
                <c:pt idx="93">
                  <c:v>9.3009300930093006E-3</c:v>
                </c:pt>
                <c:pt idx="94">
                  <c:v>9.4009400940093992E-3</c:v>
                </c:pt>
                <c:pt idx="95">
                  <c:v>9.5009500950094996E-3</c:v>
                </c:pt>
                <c:pt idx="96">
                  <c:v>9.6009600960096E-3</c:v>
                </c:pt>
                <c:pt idx="97">
                  <c:v>9.7009700970097004E-3</c:v>
                </c:pt>
                <c:pt idx="98">
                  <c:v>9.8009800980098007E-3</c:v>
                </c:pt>
                <c:pt idx="99">
                  <c:v>9.9009900990098994E-3</c:v>
                </c:pt>
                <c:pt idx="100">
                  <c:v>1.000100010001E-2</c:v>
                </c:pt>
                <c:pt idx="101">
                  <c:v>1.01010101010101E-2</c:v>
                </c:pt>
                <c:pt idx="102">
                  <c:v>1.0201020102010201E-2</c:v>
                </c:pt>
                <c:pt idx="103">
                  <c:v>1.0301030103010299E-2</c:v>
                </c:pt>
                <c:pt idx="104">
                  <c:v>1.04010401040104E-2</c:v>
                </c:pt>
                <c:pt idx="105">
                  <c:v>1.05010501050105E-2</c:v>
                </c:pt>
                <c:pt idx="106">
                  <c:v>1.06010601060106E-2</c:v>
                </c:pt>
                <c:pt idx="107">
                  <c:v>1.0701070107010701E-2</c:v>
                </c:pt>
                <c:pt idx="108">
                  <c:v>1.0801080108010799E-2</c:v>
                </c:pt>
                <c:pt idx="109">
                  <c:v>1.09010901090109E-2</c:v>
                </c:pt>
                <c:pt idx="110">
                  <c:v>1.1001100110011E-2</c:v>
                </c:pt>
                <c:pt idx="111">
                  <c:v>1.11011101110111E-2</c:v>
                </c:pt>
                <c:pt idx="112">
                  <c:v>1.1201120112011201E-2</c:v>
                </c:pt>
                <c:pt idx="113">
                  <c:v>1.1301130113011299E-2</c:v>
                </c:pt>
                <c:pt idx="114">
                  <c:v>1.14011401140114E-2</c:v>
                </c:pt>
                <c:pt idx="115">
                  <c:v>1.15011501150115E-2</c:v>
                </c:pt>
                <c:pt idx="116">
                  <c:v>1.1601160116011601E-2</c:v>
                </c:pt>
                <c:pt idx="117">
                  <c:v>1.1701170117011699E-2</c:v>
                </c:pt>
                <c:pt idx="118">
                  <c:v>1.18011801180118E-2</c:v>
                </c:pt>
                <c:pt idx="119">
                  <c:v>1.19011901190119E-2</c:v>
                </c:pt>
                <c:pt idx="120">
                  <c:v>1.2001200120012E-2</c:v>
                </c:pt>
                <c:pt idx="121">
                  <c:v>1.2101210121012101E-2</c:v>
                </c:pt>
                <c:pt idx="122">
                  <c:v>1.2201220122012199E-2</c:v>
                </c:pt>
                <c:pt idx="123">
                  <c:v>1.23012301230123E-2</c:v>
                </c:pt>
                <c:pt idx="124">
                  <c:v>1.24012401240124E-2</c:v>
                </c:pt>
                <c:pt idx="125">
                  <c:v>1.2501250125012501E-2</c:v>
                </c:pt>
                <c:pt idx="126">
                  <c:v>1.2601260126012599E-2</c:v>
                </c:pt>
                <c:pt idx="127">
                  <c:v>1.27012701270127E-2</c:v>
                </c:pt>
                <c:pt idx="128">
                  <c:v>1.28012801280128E-2</c:v>
                </c:pt>
                <c:pt idx="129">
                  <c:v>1.29012901290129E-2</c:v>
                </c:pt>
                <c:pt idx="130">
                  <c:v>1.3001300130013001E-2</c:v>
                </c:pt>
                <c:pt idx="131">
                  <c:v>1.3101310131013099E-2</c:v>
                </c:pt>
                <c:pt idx="132">
                  <c:v>1.32013201320132E-2</c:v>
                </c:pt>
                <c:pt idx="133">
                  <c:v>1.33013301330133E-2</c:v>
                </c:pt>
                <c:pt idx="134">
                  <c:v>1.3401340134013401E-2</c:v>
                </c:pt>
                <c:pt idx="135">
                  <c:v>1.3501350135013499E-2</c:v>
                </c:pt>
                <c:pt idx="136">
                  <c:v>1.36013601360136E-2</c:v>
                </c:pt>
                <c:pt idx="137">
                  <c:v>1.37013701370137E-2</c:v>
                </c:pt>
                <c:pt idx="138">
                  <c:v>1.38013801380138E-2</c:v>
                </c:pt>
                <c:pt idx="139">
                  <c:v>1.3901390139013901E-2</c:v>
                </c:pt>
                <c:pt idx="140">
                  <c:v>1.4001400140013999E-2</c:v>
                </c:pt>
                <c:pt idx="141">
                  <c:v>1.41014101410141E-2</c:v>
                </c:pt>
                <c:pt idx="142">
                  <c:v>1.42014201420142E-2</c:v>
                </c:pt>
                <c:pt idx="143">
                  <c:v>1.43014301430143E-2</c:v>
                </c:pt>
                <c:pt idx="144">
                  <c:v>1.4401440144014401E-2</c:v>
                </c:pt>
                <c:pt idx="145">
                  <c:v>1.4501450145014499E-2</c:v>
                </c:pt>
                <c:pt idx="146">
                  <c:v>1.46014601460146E-2</c:v>
                </c:pt>
                <c:pt idx="147">
                  <c:v>1.47014701470147E-2</c:v>
                </c:pt>
                <c:pt idx="148">
                  <c:v>1.4801480148014801E-2</c:v>
                </c:pt>
                <c:pt idx="149">
                  <c:v>1.4901490149014899E-2</c:v>
                </c:pt>
                <c:pt idx="150">
                  <c:v>1.5001500150015E-2</c:v>
                </c:pt>
                <c:pt idx="151">
                  <c:v>1.51015101510151E-2</c:v>
                </c:pt>
                <c:pt idx="152">
                  <c:v>1.52015201520152E-2</c:v>
                </c:pt>
                <c:pt idx="153">
                  <c:v>1.5301530153015301E-2</c:v>
                </c:pt>
                <c:pt idx="154">
                  <c:v>1.5401540154015399E-2</c:v>
                </c:pt>
                <c:pt idx="155">
                  <c:v>1.55015501550155E-2</c:v>
                </c:pt>
                <c:pt idx="156">
                  <c:v>1.56015601560156E-2</c:v>
                </c:pt>
                <c:pt idx="157">
                  <c:v>1.5701570157015701E-2</c:v>
                </c:pt>
                <c:pt idx="158">
                  <c:v>1.5801580158015801E-2</c:v>
                </c:pt>
                <c:pt idx="159">
                  <c:v>1.5901590159015901E-2</c:v>
                </c:pt>
                <c:pt idx="160">
                  <c:v>1.6001600160016002E-2</c:v>
                </c:pt>
                <c:pt idx="161">
                  <c:v>1.6101610161016099E-2</c:v>
                </c:pt>
                <c:pt idx="162">
                  <c:v>1.6201620162016199E-2</c:v>
                </c:pt>
                <c:pt idx="163">
                  <c:v>1.6301630163016299E-2</c:v>
                </c:pt>
                <c:pt idx="164">
                  <c:v>1.64016401640164E-2</c:v>
                </c:pt>
                <c:pt idx="165">
                  <c:v>1.65016501650165E-2</c:v>
                </c:pt>
                <c:pt idx="166">
                  <c:v>1.66016601660166E-2</c:v>
                </c:pt>
                <c:pt idx="167">
                  <c:v>1.6701670167016701E-2</c:v>
                </c:pt>
                <c:pt idx="168">
                  <c:v>1.6801680168016801E-2</c:v>
                </c:pt>
                <c:pt idx="169">
                  <c:v>1.6901690169016902E-2</c:v>
                </c:pt>
                <c:pt idx="170">
                  <c:v>1.7001700170016999E-2</c:v>
                </c:pt>
                <c:pt idx="171">
                  <c:v>1.7101710171017099E-2</c:v>
                </c:pt>
                <c:pt idx="172">
                  <c:v>1.7201720172017199E-2</c:v>
                </c:pt>
                <c:pt idx="173">
                  <c:v>1.73017301730173E-2</c:v>
                </c:pt>
                <c:pt idx="174">
                  <c:v>1.74017401740174E-2</c:v>
                </c:pt>
                <c:pt idx="175">
                  <c:v>1.75017501750175E-2</c:v>
                </c:pt>
                <c:pt idx="176">
                  <c:v>1.7601760176017601E-2</c:v>
                </c:pt>
                <c:pt idx="177">
                  <c:v>1.7701770177017701E-2</c:v>
                </c:pt>
                <c:pt idx="178">
                  <c:v>1.7801780178017802E-2</c:v>
                </c:pt>
                <c:pt idx="179">
                  <c:v>1.7901790179017898E-2</c:v>
                </c:pt>
                <c:pt idx="180">
                  <c:v>1.8001800180017999E-2</c:v>
                </c:pt>
                <c:pt idx="181">
                  <c:v>1.8101810181018099E-2</c:v>
                </c:pt>
                <c:pt idx="182">
                  <c:v>1.82018201820182E-2</c:v>
                </c:pt>
                <c:pt idx="183">
                  <c:v>1.83018301830183E-2</c:v>
                </c:pt>
                <c:pt idx="184">
                  <c:v>1.84018401840184E-2</c:v>
                </c:pt>
                <c:pt idx="185">
                  <c:v>1.8501850185018501E-2</c:v>
                </c:pt>
                <c:pt idx="186">
                  <c:v>1.8601860186018601E-2</c:v>
                </c:pt>
                <c:pt idx="187">
                  <c:v>1.8701870187018702E-2</c:v>
                </c:pt>
                <c:pt idx="188">
                  <c:v>1.8801880188018798E-2</c:v>
                </c:pt>
                <c:pt idx="189">
                  <c:v>1.8901890189018899E-2</c:v>
                </c:pt>
                <c:pt idx="190">
                  <c:v>1.9001900190018999E-2</c:v>
                </c:pt>
                <c:pt idx="191">
                  <c:v>1.91019101910191E-2</c:v>
                </c:pt>
                <c:pt idx="192">
                  <c:v>1.92019201920192E-2</c:v>
                </c:pt>
                <c:pt idx="193">
                  <c:v>1.93019301930193E-2</c:v>
                </c:pt>
                <c:pt idx="194">
                  <c:v>1.9401940194019401E-2</c:v>
                </c:pt>
                <c:pt idx="195">
                  <c:v>1.9501950195019501E-2</c:v>
                </c:pt>
                <c:pt idx="196">
                  <c:v>1.9601960196019601E-2</c:v>
                </c:pt>
                <c:pt idx="197">
                  <c:v>1.9701970197019698E-2</c:v>
                </c:pt>
                <c:pt idx="198">
                  <c:v>1.9801980198019799E-2</c:v>
                </c:pt>
                <c:pt idx="199">
                  <c:v>1.9901990199019899E-2</c:v>
                </c:pt>
                <c:pt idx="200">
                  <c:v>2.000200020002E-2</c:v>
                </c:pt>
                <c:pt idx="201">
                  <c:v>2.01020102010201E-2</c:v>
                </c:pt>
                <c:pt idx="202">
                  <c:v>2.02020202020202E-2</c:v>
                </c:pt>
                <c:pt idx="203">
                  <c:v>2.0302030203020301E-2</c:v>
                </c:pt>
                <c:pt idx="204">
                  <c:v>2.0402040204020401E-2</c:v>
                </c:pt>
                <c:pt idx="205">
                  <c:v>2.0502050205020501E-2</c:v>
                </c:pt>
                <c:pt idx="206">
                  <c:v>2.0602060206020598E-2</c:v>
                </c:pt>
                <c:pt idx="207">
                  <c:v>2.0702070207020699E-2</c:v>
                </c:pt>
                <c:pt idx="208">
                  <c:v>2.0802080208020799E-2</c:v>
                </c:pt>
                <c:pt idx="209">
                  <c:v>2.0902090209020899E-2</c:v>
                </c:pt>
                <c:pt idx="210">
                  <c:v>2.1002100210021E-2</c:v>
                </c:pt>
                <c:pt idx="211">
                  <c:v>2.11021102110211E-2</c:v>
                </c:pt>
                <c:pt idx="212">
                  <c:v>2.1202120212021201E-2</c:v>
                </c:pt>
                <c:pt idx="213">
                  <c:v>2.1302130213021301E-2</c:v>
                </c:pt>
                <c:pt idx="214">
                  <c:v>2.1402140214021401E-2</c:v>
                </c:pt>
                <c:pt idx="215">
                  <c:v>2.1502150215021502E-2</c:v>
                </c:pt>
                <c:pt idx="216">
                  <c:v>2.1602160216021599E-2</c:v>
                </c:pt>
                <c:pt idx="217">
                  <c:v>2.1702170217021699E-2</c:v>
                </c:pt>
                <c:pt idx="218">
                  <c:v>2.1802180218021799E-2</c:v>
                </c:pt>
                <c:pt idx="219">
                  <c:v>2.19021902190219E-2</c:v>
                </c:pt>
                <c:pt idx="220">
                  <c:v>2.2002200220022E-2</c:v>
                </c:pt>
                <c:pt idx="221">
                  <c:v>2.2102210221022101E-2</c:v>
                </c:pt>
                <c:pt idx="222">
                  <c:v>2.2202220222022201E-2</c:v>
                </c:pt>
                <c:pt idx="223">
                  <c:v>2.2302230223022301E-2</c:v>
                </c:pt>
                <c:pt idx="224">
                  <c:v>2.2402240224022402E-2</c:v>
                </c:pt>
                <c:pt idx="225">
                  <c:v>2.2502250225022499E-2</c:v>
                </c:pt>
                <c:pt idx="226">
                  <c:v>2.2602260226022599E-2</c:v>
                </c:pt>
                <c:pt idx="227">
                  <c:v>2.2702270227022699E-2</c:v>
                </c:pt>
                <c:pt idx="228">
                  <c:v>2.28022802280228E-2</c:v>
                </c:pt>
                <c:pt idx="229">
                  <c:v>2.29022902290229E-2</c:v>
                </c:pt>
                <c:pt idx="230">
                  <c:v>2.3002300230023E-2</c:v>
                </c:pt>
                <c:pt idx="231">
                  <c:v>2.3102310231023101E-2</c:v>
                </c:pt>
                <c:pt idx="232">
                  <c:v>2.3202320232023201E-2</c:v>
                </c:pt>
                <c:pt idx="233">
                  <c:v>2.3302330233023302E-2</c:v>
                </c:pt>
                <c:pt idx="234">
                  <c:v>2.3402340234023399E-2</c:v>
                </c:pt>
                <c:pt idx="235">
                  <c:v>2.3502350235023499E-2</c:v>
                </c:pt>
                <c:pt idx="236">
                  <c:v>2.3602360236023599E-2</c:v>
                </c:pt>
                <c:pt idx="237">
                  <c:v>2.37023702370237E-2</c:v>
                </c:pt>
                <c:pt idx="238">
                  <c:v>2.38023802380238E-2</c:v>
                </c:pt>
                <c:pt idx="239">
                  <c:v>2.39023902390239E-2</c:v>
                </c:pt>
                <c:pt idx="240">
                  <c:v>2.4002400240024001E-2</c:v>
                </c:pt>
                <c:pt idx="241">
                  <c:v>2.4102410241024101E-2</c:v>
                </c:pt>
                <c:pt idx="242">
                  <c:v>2.4202420242024202E-2</c:v>
                </c:pt>
                <c:pt idx="243">
                  <c:v>2.4302430243024298E-2</c:v>
                </c:pt>
                <c:pt idx="244">
                  <c:v>2.4402440244024399E-2</c:v>
                </c:pt>
                <c:pt idx="245">
                  <c:v>2.4502450245024499E-2</c:v>
                </c:pt>
                <c:pt idx="246">
                  <c:v>2.46024602460246E-2</c:v>
                </c:pt>
                <c:pt idx="247">
                  <c:v>2.47024702470247E-2</c:v>
                </c:pt>
                <c:pt idx="248">
                  <c:v>2.48024802480248E-2</c:v>
                </c:pt>
                <c:pt idx="249">
                  <c:v>2.4902490249024901E-2</c:v>
                </c:pt>
                <c:pt idx="250">
                  <c:v>2.5002500250025001E-2</c:v>
                </c:pt>
                <c:pt idx="251">
                  <c:v>2.5102510251025102E-2</c:v>
                </c:pt>
                <c:pt idx="252">
                  <c:v>2.5202520252025198E-2</c:v>
                </c:pt>
                <c:pt idx="253">
                  <c:v>2.5302530253025299E-2</c:v>
                </c:pt>
                <c:pt idx="254">
                  <c:v>2.5402540254025399E-2</c:v>
                </c:pt>
                <c:pt idx="255">
                  <c:v>2.55025502550255E-2</c:v>
                </c:pt>
                <c:pt idx="256">
                  <c:v>2.56025602560256E-2</c:v>
                </c:pt>
                <c:pt idx="257">
                  <c:v>2.57025702570257E-2</c:v>
                </c:pt>
                <c:pt idx="258">
                  <c:v>2.5802580258025801E-2</c:v>
                </c:pt>
                <c:pt idx="259">
                  <c:v>2.5902590259025901E-2</c:v>
                </c:pt>
                <c:pt idx="260">
                  <c:v>2.6002600260026001E-2</c:v>
                </c:pt>
                <c:pt idx="261">
                  <c:v>2.6102610261026098E-2</c:v>
                </c:pt>
                <c:pt idx="262">
                  <c:v>2.6202620262026199E-2</c:v>
                </c:pt>
                <c:pt idx="263">
                  <c:v>2.6302630263026299E-2</c:v>
                </c:pt>
                <c:pt idx="264">
                  <c:v>2.6402640264026399E-2</c:v>
                </c:pt>
                <c:pt idx="265">
                  <c:v>2.65026502650265E-2</c:v>
                </c:pt>
                <c:pt idx="266">
                  <c:v>2.66026602660266E-2</c:v>
                </c:pt>
                <c:pt idx="267">
                  <c:v>2.6702670267026701E-2</c:v>
                </c:pt>
                <c:pt idx="268">
                  <c:v>2.6802680268026801E-2</c:v>
                </c:pt>
                <c:pt idx="269">
                  <c:v>2.6902690269026901E-2</c:v>
                </c:pt>
                <c:pt idx="270">
                  <c:v>2.7002700270026998E-2</c:v>
                </c:pt>
                <c:pt idx="271">
                  <c:v>2.7102710271027099E-2</c:v>
                </c:pt>
                <c:pt idx="272">
                  <c:v>2.7202720272027199E-2</c:v>
                </c:pt>
                <c:pt idx="273">
                  <c:v>2.7302730273027299E-2</c:v>
                </c:pt>
                <c:pt idx="274">
                  <c:v>2.74027402740274E-2</c:v>
                </c:pt>
                <c:pt idx="275">
                  <c:v>2.75027502750275E-2</c:v>
                </c:pt>
                <c:pt idx="276">
                  <c:v>2.7602760276027601E-2</c:v>
                </c:pt>
                <c:pt idx="277">
                  <c:v>2.7702770277027701E-2</c:v>
                </c:pt>
                <c:pt idx="278">
                  <c:v>2.7802780278027801E-2</c:v>
                </c:pt>
                <c:pt idx="279">
                  <c:v>2.7902790279027902E-2</c:v>
                </c:pt>
                <c:pt idx="280">
                  <c:v>2.8002800280027999E-2</c:v>
                </c:pt>
                <c:pt idx="281">
                  <c:v>2.8102810281028099E-2</c:v>
                </c:pt>
                <c:pt idx="282">
                  <c:v>2.8202820282028199E-2</c:v>
                </c:pt>
                <c:pt idx="283">
                  <c:v>2.83028302830283E-2</c:v>
                </c:pt>
                <c:pt idx="284">
                  <c:v>2.84028402840284E-2</c:v>
                </c:pt>
                <c:pt idx="285">
                  <c:v>2.8502850285028501E-2</c:v>
                </c:pt>
                <c:pt idx="286">
                  <c:v>2.8602860286028601E-2</c:v>
                </c:pt>
                <c:pt idx="287">
                  <c:v>2.8702870287028701E-2</c:v>
                </c:pt>
                <c:pt idx="288">
                  <c:v>2.8802880288028802E-2</c:v>
                </c:pt>
                <c:pt idx="289">
                  <c:v>2.8902890289028899E-2</c:v>
                </c:pt>
                <c:pt idx="290">
                  <c:v>2.9002900290028999E-2</c:v>
                </c:pt>
                <c:pt idx="291">
                  <c:v>2.9102910291029099E-2</c:v>
                </c:pt>
                <c:pt idx="292">
                  <c:v>2.92029202920292E-2</c:v>
                </c:pt>
                <c:pt idx="293">
                  <c:v>2.93029302930293E-2</c:v>
                </c:pt>
                <c:pt idx="294">
                  <c:v>2.94029402940294E-2</c:v>
                </c:pt>
                <c:pt idx="295">
                  <c:v>2.9502950295029501E-2</c:v>
                </c:pt>
                <c:pt idx="296">
                  <c:v>2.9602960296029601E-2</c:v>
                </c:pt>
                <c:pt idx="297">
                  <c:v>2.9702970297029702E-2</c:v>
                </c:pt>
                <c:pt idx="298">
                  <c:v>2.9802980298029799E-2</c:v>
                </c:pt>
                <c:pt idx="299">
                  <c:v>2.9902990299029899E-2</c:v>
                </c:pt>
                <c:pt idx="300">
                  <c:v>3.0003000300029999E-2</c:v>
                </c:pt>
                <c:pt idx="301">
                  <c:v>3.01030103010301E-2</c:v>
                </c:pt>
                <c:pt idx="302">
                  <c:v>3.02030203020302E-2</c:v>
                </c:pt>
                <c:pt idx="303">
                  <c:v>3.03030303030303E-2</c:v>
                </c:pt>
                <c:pt idx="304">
                  <c:v>3.0403040304030401E-2</c:v>
                </c:pt>
                <c:pt idx="305">
                  <c:v>3.0503050305030501E-2</c:v>
                </c:pt>
                <c:pt idx="306">
                  <c:v>3.0603060306030602E-2</c:v>
                </c:pt>
                <c:pt idx="307">
                  <c:v>3.0703070307030698E-2</c:v>
                </c:pt>
                <c:pt idx="308">
                  <c:v>3.0803080308030799E-2</c:v>
                </c:pt>
                <c:pt idx="309">
                  <c:v>3.0903090309030899E-2</c:v>
                </c:pt>
                <c:pt idx="310">
                  <c:v>3.1003100310031E-2</c:v>
                </c:pt>
                <c:pt idx="311">
                  <c:v>3.11031103110311E-2</c:v>
                </c:pt>
                <c:pt idx="312">
                  <c:v>3.12031203120312E-2</c:v>
                </c:pt>
                <c:pt idx="313">
                  <c:v>3.1303130313031301E-2</c:v>
                </c:pt>
                <c:pt idx="314">
                  <c:v>3.1403140314031401E-2</c:v>
                </c:pt>
                <c:pt idx="315">
                  <c:v>3.1503150315031501E-2</c:v>
                </c:pt>
                <c:pt idx="316">
                  <c:v>3.1603160316031602E-2</c:v>
                </c:pt>
                <c:pt idx="317">
                  <c:v>3.1703170317031702E-2</c:v>
                </c:pt>
                <c:pt idx="318">
                  <c:v>3.1803180318031803E-2</c:v>
                </c:pt>
                <c:pt idx="319">
                  <c:v>3.1903190319031903E-2</c:v>
                </c:pt>
                <c:pt idx="320">
                  <c:v>3.2003200320032003E-2</c:v>
                </c:pt>
                <c:pt idx="321">
                  <c:v>3.2103210321032097E-2</c:v>
                </c:pt>
                <c:pt idx="322">
                  <c:v>3.2203220322032197E-2</c:v>
                </c:pt>
                <c:pt idx="323">
                  <c:v>3.2303230323032298E-2</c:v>
                </c:pt>
                <c:pt idx="324">
                  <c:v>3.2403240324032398E-2</c:v>
                </c:pt>
                <c:pt idx="325">
                  <c:v>3.2503250325032498E-2</c:v>
                </c:pt>
                <c:pt idx="326">
                  <c:v>3.2603260326032599E-2</c:v>
                </c:pt>
                <c:pt idx="327">
                  <c:v>3.2703270327032699E-2</c:v>
                </c:pt>
                <c:pt idx="328">
                  <c:v>3.2803280328032799E-2</c:v>
                </c:pt>
                <c:pt idx="329">
                  <c:v>3.29032903290329E-2</c:v>
                </c:pt>
                <c:pt idx="330">
                  <c:v>3.3003300330033E-2</c:v>
                </c:pt>
                <c:pt idx="331">
                  <c:v>3.3103310331033101E-2</c:v>
                </c:pt>
                <c:pt idx="332">
                  <c:v>3.3203320332033201E-2</c:v>
                </c:pt>
                <c:pt idx="333">
                  <c:v>3.3303330333033301E-2</c:v>
                </c:pt>
                <c:pt idx="334">
                  <c:v>3.3403340334033402E-2</c:v>
                </c:pt>
                <c:pt idx="335">
                  <c:v>3.3503350335033502E-2</c:v>
                </c:pt>
                <c:pt idx="336">
                  <c:v>3.3603360336033603E-2</c:v>
                </c:pt>
                <c:pt idx="337">
                  <c:v>3.3703370337033703E-2</c:v>
                </c:pt>
                <c:pt idx="338">
                  <c:v>3.3803380338033803E-2</c:v>
                </c:pt>
                <c:pt idx="339">
                  <c:v>3.3903390339033897E-2</c:v>
                </c:pt>
                <c:pt idx="340">
                  <c:v>3.4003400340033997E-2</c:v>
                </c:pt>
                <c:pt idx="341">
                  <c:v>3.4103410341034097E-2</c:v>
                </c:pt>
                <c:pt idx="342">
                  <c:v>3.4203420342034198E-2</c:v>
                </c:pt>
                <c:pt idx="343">
                  <c:v>3.4303430343034298E-2</c:v>
                </c:pt>
                <c:pt idx="344">
                  <c:v>3.4403440344034399E-2</c:v>
                </c:pt>
                <c:pt idx="345">
                  <c:v>3.4503450345034499E-2</c:v>
                </c:pt>
                <c:pt idx="346">
                  <c:v>3.4603460346034599E-2</c:v>
                </c:pt>
                <c:pt idx="347">
                  <c:v>3.47034703470347E-2</c:v>
                </c:pt>
                <c:pt idx="348">
                  <c:v>3.48034803480348E-2</c:v>
                </c:pt>
                <c:pt idx="349">
                  <c:v>3.49034903490349E-2</c:v>
                </c:pt>
                <c:pt idx="350">
                  <c:v>3.5003500350035001E-2</c:v>
                </c:pt>
                <c:pt idx="351">
                  <c:v>3.5103510351035101E-2</c:v>
                </c:pt>
                <c:pt idx="352">
                  <c:v>3.5203520352035202E-2</c:v>
                </c:pt>
                <c:pt idx="353">
                  <c:v>3.5303530353035302E-2</c:v>
                </c:pt>
                <c:pt idx="354">
                  <c:v>3.5403540354035402E-2</c:v>
                </c:pt>
                <c:pt idx="355">
                  <c:v>3.5503550355035503E-2</c:v>
                </c:pt>
                <c:pt idx="356">
                  <c:v>3.5603560356035603E-2</c:v>
                </c:pt>
                <c:pt idx="357">
                  <c:v>3.5703570357035697E-2</c:v>
                </c:pt>
                <c:pt idx="358">
                  <c:v>3.5803580358035797E-2</c:v>
                </c:pt>
                <c:pt idx="359">
                  <c:v>3.5903590359035897E-2</c:v>
                </c:pt>
                <c:pt idx="360">
                  <c:v>3.6003600360035998E-2</c:v>
                </c:pt>
                <c:pt idx="361">
                  <c:v>3.6103610361036098E-2</c:v>
                </c:pt>
                <c:pt idx="362">
                  <c:v>3.6203620362036198E-2</c:v>
                </c:pt>
                <c:pt idx="363">
                  <c:v>3.6303630363036299E-2</c:v>
                </c:pt>
                <c:pt idx="364">
                  <c:v>3.6403640364036399E-2</c:v>
                </c:pt>
                <c:pt idx="365">
                  <c:v>3.65036503650365E-2</c:v>
                </c:pt>
                <c:pt idx="366">
                  <c:v>3.66036603660366E-2</c:v>
                </c:pt>
                <c:pt idx="367">
                  <c:v>3.67036703670367E-2</c:v>
                </c:pt>
                <c:pt idx="368">
                  <c:v>3.6803680368036801E-2</c:v>
                </c:pt>
                <c:pt idx="369">
                  <c:v>3.6903690369036901E-2</c:v>
                </c:pt>
                <c:pt idx="370">
                  <c:v>3.7003700370037002E-2</c:v>
                </c:pt>
                <c:pt idx="371">
                  <c:v>3.7103710371037102E-2</c:v>
                </c:pt>
                <c:pt idx="372">
                  <c:v>3.7203720372037202E-2</c:v>
                </c:pt>
                <c:pt idx="373">
                  <c:v>3.7303730373037303E-2</c:v>
                </c:pt>
                <c:pt idx="374">
                  <c:v>3.7403740374037403E-2</c:v>
                </c:pt>
                <c:pt idx="375">
                  <c:v>3.7503750375037503E-2</c:v>
                </c:pt>
                <c:pt idx="376">
                  <c:v>3.7603760376037597E-2</c:v>
                </c:pt>
                <c:pt idx="377">
                  <c:v>3.7703770377037697E-2</c:v>
                </c:pt>
                <c:pt idx="378">
                  <c:v>3.7803780378037798E-2</c:v>
                </c:pt>
                <c:pt idx="379">
                  <c:v>3.7903790379037898E-2</c:v>
                </c:pt>
                <c:pt idx="380">
                  <c:v>3.8003800380037998E-2</c:v>
                </c:pt>
                <c:pt idx="381">
                  <c:v>3.8103810381038099E-2</c:v>
                </c:pt>
                <c:pt idx="382">
                  <c:v>3.8203820382038199E-2</c:v>
                </c:pt>
                <c:pt idx="383">
                  <c:v>3.83038303830383E-2</c:v>
                </c:pt>
                <c:pt idx="384">
                  <c:v>3.84038403840384E-2</c:v>
                </c:pt>
                <c:pt idx="385">
                  <c:v>3.85038503850385E-2</c:v>
                </c:pt>
                <c:pt idx="386">
                  <c:v>3.8603860386038601E-2</c:v>
                </c:pt>
                <c:pt idx="387">
                  <c:v>3.8703870387038701E-2</c:v>
                </c:pt>
                <c:pt idx="388">
                  <c:v>3.8803880388038801E-2</c:v>
                </c:pt>
                <c:pt idx="389">
                  <c:v>3.8903890389038902E-2</c:v>
                </c:pt>
                <c:pt idx="390">
                  <c:v>3.9003900390039002E-2</c:v>
                </c:pt>
                <c:pt idx="391">
                  <c:v>3.9103910391039103E-2</c:v>
                </c:pt>
                <c:pt idx="392">
                  <c:v>3.9203920392039203E-2</c:v>
                </c:pt>
                <c:pt idx="393">
                  <c:v>3.9303930393039303E-2</c:v>
                </c:pt>
                <c:pt idx="394">
                  <c:v>3.9403940394039397E-2</c:v>
                </c:pt>
                <c:pt idx="395">
                  <c:v>3.9503950395039497E-2</c:v>
                </c:pt>
                <c:pt idx="396">
                  <c:v>3.9603960396039598E-2</c:v>
                </c:pt>
                <c:pt idx="397">
                  <c:v>3.9703970397039698E-2</c:v>
                </c:pt>
                <c:pt idx="398">
                  <c:v>3.9803980398039798E-2</c:v>
                </c:pt>
                <c:pt idx="399">
                  <c:v>3.9903990399039899E-2</c:v>
                </c:pt>
                <c:pt idx="400">
                  <c:v>4.0004000400039999E-2</c:v>
                </c:pt>
                <c:pt idx="401">
                  <c:v>4.0104010401040099E-2</c:v>
                </c:pt>
                <c:pt idx="402">
                  <c:v>4.02040204020402E-2</c:v>
                </c:pt>
                <c:pt idx="403">
                  <c:v>4.03040304030403E-2</c:v>
                </c:pt>
                <c:pt idx="404">
                  <c:v>4.0404040404040401E-2</c:v>
                </c:pt>
                <c:pt idx="405">
                  <c:v>4.0504050405040501E-2</c:v>
                </c:pt>
                <c:pt idx="406">
                  <c:v>4.0604060406040601E-2</c:v>
                </c:pt>
                <c:pt idx="407">
                  <c:v>4.0704070407040702E-2</c:v>
                </c:pt>
                <c:pt idx="408">
                  <c:v>4.0804080408040802E-2</c:v>
                </c:pt>
                <c:pt idx="409">
                  <c:v>4.0904090409040902E-2</c:v>
                </c:pt>
                <c:pt idx="410">
                  <c:v>4.1004100410041003E-2</c:v>
                </c:pt>
                <c:pt idx="411">
                  <c:v>4.1104110411041103E-2</c:v>
                </c:pt>
                <c:pt idx="412">
                  <c:v>4.1204120412041197E-2</c:v>
                </c:pt>
                <c:pt idx="413">
                  <c:v>4.1304130413041297E-2</c:v>
                </c:pt>
                <c:pt idx="414">
                  <c:v>4.1404140414041397E-2</c:v>
                </c:pt>
                <c:pt idx="415">
                  <c:v>4.1504150415041498E-2</c:v>
                </c:pt>
                <c:pt idx="416">
                  <c:v>4.1604160416041598E-2</c:v>
                </c:pt>
                <c:pt idx="417">
                  <c:v>4.1704170417041699E-2</c:v>
                </c:pt>
                <c:pt idx="418">
                  <c:v>4.1804180418041799E-2</c:v>
                </c:pt>
                <c:pt idx="419">
                  <c:v>4.1904190419041899E-2</c:v>
                </c:pt>
                <c:pt idx="420">
                  <c:v>4.2004200420042E-2</c:v>
                </c:pt>
                <c:pt idx="421">
                  <c:v>4.21042104210421E-2</c:v>
                </c:pt>
                <c:pt idx="422">
                  <c:v>4.22042204220422E-2</c:v>
                </c:pt>
                <c:pt idx="423">
                  <c:v>4.2304230423042301E-2</c:v>
                </c:pt>
                <c:pt idx="424">
                  <c:v>4.2404240424042401E-2</c:v>
                </c:pt>
                <c:pt idx="425">
                  <c:v>4.2504250425042502E-2</c:v>
                </c:pt>
                <c:pt idx="426">
                  <c:v>4.2604260426042602E-2</c:v>
                </c:pt>
                <c:pt idx="427">
                  <c:v>4.2704270427042702E-2</c:v>
                </c:pt>
                <c:pt idx="428">
                  <c:v>4.2804280428042803E-2</c:v>
                </c:pt>
                <c:pt idx="429">
                  <c:v>4.2904290429042903E-2</c:v>
                </c:pt>
                <c:pt idx="430">
                  <c:v>4.3004300430043003E-2</c:v>
                </c:pt>
                <c:pt idx="431">
                  <c:v>4.3104310431043097E-2</c:v>
                </c:pt>
                <c:pt idx="432">
                  <c:v>4.3204320432043197E-2</c:v>
                </c:pt>
                <c:pt idx="433">
                  <c:v>4.3304330433043298E-2</c:v>
                </c:pt>
                <c:pt idx="434">
                  <c:v>4.3404340434043398E-2</c:v>
                </c:pt>
                <c:pt idx="435">
                  <c:v>4.3504350435043498E-2</c:v>
                </c:pt>
                <c:pt idx="436">
                  <c:v>4.3604360436043599E-2</c:v>
                </c:pt>
                <c:pt idx="437">
                  <c:v>4.3704370437043699E-2</c:v>
                </c:pt>
                <c:pt idx="438">
                  <c:v>4.38043804380438E-2</c:v>
                </c:pt>
                <c:pt idx="439">
                  <c:v>4.39043904390439E-2</c:v>
                </c:pt>
                <c:pt idx="440">
                  <c:v>4.4004400440044E-2</c:v>
                </c:pt>
                <c:pt idx="441">
                  <c:v>4.4104410441044101E-2</c:v>
                </c:pt>
                <c:pt idx="442">
                  <c:v>4.4204420442044201E-2</c:v>
                </c:pt>
                <c:pt idx="443">
                  <c:v>4.4304430443044301E-2</c:v>
                </c:pt>
                <c:pt idx="444">
                  <c:v>4.4404440444044402E-2</c:v>
                </c:pt>
                <c:pt idx="445">
                  <c:v>4.4504450445044502E-2</c:v>
                </c:pt>
                <c:pt idx="446">
                  <c:v>4.4604460446044603E-2</c:v>
                </c:pt>
                <c:pt idx="447">
                  <c:v>4.4704470447044703E-2</c:v>
                </c:pt>
                <c:pt idx="448">
                  <c:v>4.4804480448044803E-2</c:v>
                </c:pt>
                <c:pt idx="449">
                  <c:v>4.4904490449044897E-2</c:v>
                </c:pt>
                <c:pt idx="450">
                  <c:v>4.5004500450044997E-2</c:v>
                </c:pt>
                <c:pt idx="451">
                  <c:v>4.5104510451045098E-2</c:v>
                </c:pt>
                <c:pt idx="452">
                  <c:v>4.5204520452045198E-2</c:v>
                </c:pt>
                <c:pt idx="453">
                  <c:v>4.5304530453045298E-2</c:v>
                </c:pt>
                <c:pt idx="454">
                  <c:v>4.5404540454045399E-2</c:v>
                </c:pt>
                <c:pt idx="455">
                  <c:v>4.5504550455045499E-2</c:v>
                </c:pt>
                <c:pt idx="456">
                  <c:v>4.5604560456045599E-2</c:v>
                </c:pt>
                <c:pt idx="457">
                  <c:v>4.57045704570457E-2</c:v>
                </c:pt>
                <c:pt idx="458">
                  <c:v>4.58045804580458E-2</c:v>
                </c:pt>
                <c:pt idx="459">
                  <c:v>4.5904590459045901E-2</c:v>
                </c:pt>
                <c:pt idx="460">
                  <c:v>4.6004600460046001E-2</c:v>
                </c:pt>
                <c:pt idx="461">
                  <c:v>4.6104610461046101E-2</c:v>
                </c:pt>
                <c:pt idx="462">
                  <c:v>4.6204620462046202E-2</c:v>
                </c:pt>
                <c:pt idx="463">
                  <c:v>4.6304630463046302E-2</c:v>
                </c:pt>
                <c:pt idx="464">
                  <c:v>4.6404640464046402E-2</c:v>
                </c:pt>
                <c:pt idx="465">
                  <c:v>4.6504650465046503E-2</c:v>
                </c:pt>
                <c:pt idx="466">
                  <c:v>4.6604660466046603E-2</c:v>
                </c:pt>
                <c:pt idx="467">
                  <c:v>4.6704670467046697E-2</c:v>
                </c:pt>
                <c:pt idx="468">
                  <c:v>4.6804680468046797E-2</c:v>
                </c:pt>
                <c:pt idx="469">
                  <c:v>4.6904690469046897E-2</c:v>
                </c:pt>
                <c:pt idx="470">
                  <c:v>4.7004700470046998E-2</c:v>
                </c:pt>
                <c:pt idx="471">
                  <c:v>4.7104710471047098E-2</c:v>
                </c:pt>
                <c:pt idx="472">
                  <c:v>4.7204720472047199E-2</c:v>
                </c:pt>
                <c:pt idx="473">
                  <c:v>4.7304730473047299E-2</c:v>
                </c:pt>
                <c:pt idx="474">
                  <c:v>4.7404740474047399E-2</c:v>
                </c:pt>
                <c:pt idx="475">
                  <c:v>4.75047504750475E-2</c:v>
                </c:pt>
                <c:pt idx="476">
                  <c:v>4.76047604760476E-2</c:v>
                </c:pt>
                <c:pt idx="477">
                  <c:v>4.77047704770477E-2</c:v>
                </c:pt>
                <c:pt idx="478">
                  <c:v>4.7804780478047801E-2</c:v>
                </c:pt>
                <c:pt idx="479">
                  <c:v>4.7904790479047901E-2</c:v>
                </c:pt>
                <c:pt idx="480">
                  <c:v>4.8004800480048002E-2</c:v>
                </c:pt>
                <c:pt idx="481">
                  <c:v>4.8104810481048102E-2</c:v>
                </c:pt>
                <c:pt idx="482">
                  <c:v>4.8204820482048202E-2</c:v>
                </c:pt>
                <c:pt idx="483">
                  <c:v>4.8304830483048303E-2</c:v>
                </c:pt>
                <c:pt idx="484">
                  <c:v>4.8404840484048403E-2</c:v>
                </c:pt>
                <c:pt idx="485">
                  <c:v>4.8504850485048497E-2</c:v>
                </c:pt>
                <c:pt idx="486">
                  <c:v>4.8604860486048597E-2</c:v>
                </c:pt>
                <c:pt idx="487">
                  <c:v>4.8704870487048697E-2</c:v>
                </c:pt>
                <c:pt idx="488">
                  <c:v>4.8804880488048798E-2</c:v>
                </c:pt>
                <c:pt idx="489">
                  <c:v>4.8904890489048898E-2</c:v>
                </c:pt>
                <c:pt idx="490">
                  <c:v>4.9004900490048998E-2</c:v>
                </c:pt>
                <c:pt idx="491">
                  <c:v>4.9104910491049099E-2</c:v>
                </c:pt>
                <c:pt idx="492">
                  <c:v>4.9204920492049199E-2</c:v>
                </c:pt>
                <c:pt idx="493">
                  <c:v>4.93049304930493E-2</c:v>
                </c:pt>
                <c:pt idx="494">
                  <c:v>4.94049404940494E-2</c:v>
                </c:pt>
                <c:pt idx="495">
                  <c:v>4.95049504950495E-2</c:v>
                </c:pt>
                <c:pt idx="496">
                  <c:v>4.9604960496049601E-2</c:v>
                </c:pt>
                <c:pt idx="497">
                  <c:v>4.9704970497049701E-2</c:v>
                </c:pt>
                <c:pt idx="498">
                  <c:v>4.9804980498049801E-2</c:v>
                </c:pt>
                <c:pt idx="499">
                  <c:v>4.9904990499049902E-2</c:v>
                </c:pt>
                <c:pt idx="500">
                  <c:v>5.0005000500050002E-2</c:v>
                </c:pt>
                <c:pt idx="501">
                  <c:v>5.0105010501050103E-2</c:v>
                </c:pt>
                <c:pt idx="502">
                  <c:v>5.0205020502050203E-2</c:v>
                </c:pt>
                <c:pt idx="503">
                  <c:v>5.0305030503050303E-2</c:v>
                </c:pt>
                <c:pt idx="504">
                  <c:v>5.0405040504050397E-2</c:v>
                </c:pt>
                <c:pt idx="505">
                  <c:v>5.0505050505050497E-2</c:v>
                </c:pt>
                <c:pt idx="506">
                  <c:v>5.0605060506050598E-2</c:v>
                </c:pt>
                <c:pt idx="507">
                  <c:v>5.0705070507050698E-2</c:v>
                </c:pt>
                <c:pt idx="508">
                  <c:v>5.0805080508050798E-2</c:v>
                </c:pt>
                <c:pt idx="509">
                  <c:v>5.0905090509050899E-2</c:v>
                </c:pt>
                <c:pt idx="510">
                  <c:v>5.1005100510050999E-2</c:v>
                </c:pt>
                <c:pt idx="511">
                  <c:v>5.1105110511051099E-2</c:v>
                </c:pt>
                <c:pt idx="512">
                  <c:v>5.12051205120512E-2</c:v>
                </c:pt>
                <c:pt idx="513">
                  <c:v>5.13051305130513E-2</c:v>
                </c:pt>
                <c:pt idx="514">
                  <c:v>5.1405140514051401E-2</c:v>
                </c:pt>
                <c:pt idx="515">
                  <c:v>5.1505150515051501E-2</c:v>
                </c:pt>
                <c:pt idx="516">
                  <c:v>5.1605160516051601E-2</c:v>
                </c:pt>
                <c:pt idx="517">
                  <c:v>5.1705170517051702E-2</c:v>
                </c:pt>
                <c:pt idx="518">
                  <c:v>5.1805180518051802E-2</c:v>
                </c:pt>
                <c:pt idx="519">
                  <c:v>5.1905190519051903E-2</c:v>
                </c:pt>
                <c:pt idx="520">
                  <c:v>5.2005200520052003E-2</c:v>
                </c:pt>
                <c:pt idx="521">
                  <c:v>5.2105210521052103E-2</c:v>
                </c:pt>
                <c:pt idx="522">
                  <c:v>5.2205220522052197E-2</c:v>
                </c:pt>
                <c:pt idx="523">
                  <c:v>5.2305230523052297E-2</c:v>
                </c:pt>
                <c:pt idx="524">
                  <c:v>5.2405240524052397E-2</c:v>
                </c:pt>
                <c:pt idx="525">
                  <c:v>5.2505250525052498E-2</c:v>
                </c:pt>
                <c:pt idx="526">
                  <c:v>5.2605260526052598E-2</c:v>
                </c:pt>
                <c:pt idx="527">
                  <c:v>5.2705270527052699E-2</c:v>
                </c:pt>
                <c:pt idx="528">
                  <c:v>5.2805280528052799E-2</c:v>
                </c:pt>
                <c:pt idx="529">
                  <c:v>5.2905290529052899E-2</c:v>
                </c:pt>
                <c:pt idx="530">
                  <c:v>5.3005300530053E-2</c:v>
                </c:pt>
                <c:pt idx="531">
                  <c:v>5.31053105310531E-2</c:v>
                </c:pt>
                <c:pt idx="532">
                  <c:v>5.32053205320532E-2</c:v>
                </c:pt>
                <c:pt idx="533">
                  <c:v>5.3305330533053301E-2</c:v>
                </c:pt>
                <c:pt idx="534">
                  <c:v>5.3405340534053401E-2</c:v>
                </c:pt>
                <c:pt idx="535">
                  <c:v>5.3505350535053502E-2</c:v>
                </c:pt>
                <c:pt idx="536">
                  <c:v>5.3605360536053602E-2</c:v>
                </c:pt>
                <c:pt idx="537">
                  <c:v>5.3705370537053702E-2</c:v>
                </c:pt>
                <c:pt idx="538">
                  <c:v>5.3805380538053803E-2</c:v>
                </c:pt>
                <c:pt idx="539">
                  <c:v>5.3905390539053903E-2</c:v>
                </c:pt>
                <c:pt idx="540">
                  <c:v>5.4005400540053997E-2</c:v>
                </c:pt>
                <c:pt idx="541">
                  <c:v>5.4105410541054097E-2</c:v>
                </c:pt>
                <c:pt idx="542">
                  <c:v>5.4205420542054197E-2</c:v>
                </c:pt>
                <c:pt idx="543">
                  <c:v>5.4305430543054298E-2</c:v>
                </c:pt>
                <c:pt idx="544">
                  <c:v>5.4405440544054398E-2</c:v>
                </c:pt>
                <c:pt idx="545">
                  <c:v>5.4505450545054498E-2</c:v>
                </c:pt>
                <c:pt idx="546">
                  <c:v>5.4605460546054599E-2</c:v>
                </c:pt>
                <c:pt idx="547">
                  <c:v>5.4705470547054699E-2</c:v>
                </c:pt>
                <c:pt idx="548">
                  <c:v>5.48054805480548E-2</c:v>
                </c:pt>
                <c:pt idx="549">
                  <c:v>5.49054905490549E-2</c:v>
                </c:pt>
                <c:pt idx="550">
                  <c:v>5.5005500550055E-2</c:v>
                </c:pt>
                <c:pt idx="551">
                  <c:v>5.5105510551055101E-2</c:v>
                </c:pt>
                <c:pt idx="552">
                  <c:v>5.5205520552055201E-2</c:v>
                </c:pt>
                <c:pt idx="553">
                  <c:v>5.5305530553055302E-2</c:v>
                </c:pt>
                <c:pt idx="554">
                  <c:v>5.5405540554055402E-2</c:v>
                </c:pt>
                <c:pt idx="555">
                  <c:v>5.5505550555055502E-2</c:v>
                </c:pt>
                <c:pt idx="556">
                  <c:v>5.5605560556055603E-2</c:v>
                </c:pt>
                <c:pt idx="557">
                  <c:v>5.5705570557055703E-2</c:v>
                </c:pt>
                <c:pt idx="558">
                  <c:v>5.5805580558055803E-2</c:v>
                </c:pt>
                <c:pt idx="559">
                  <c:v>5.5905590559055897E-2</c:v>
                </c:pt>
                <c:pt idx="560">
                  <c:v>5.6005600560055997E-2</c:v>
                </c:pt>
                <c:pt idx="561">
                  <c:v>5.6105610561056098E-2</c:v>
                </c:pt>
                <c:pt idx="562">
                  <c:v>5.6205620562056198E-2</c:v>
                </c:pt>
                <c:pt idx="563">
                  <c:v>5.6305630563056298E-2</c:v>
                </c:pt>
                <c:pt idx="564">
                  <c:v>5.6405640564056399E-2</c:v>
                </c:pt>
                <c:pt idx="565">
                  <c:v>5.6505650565056499E-2</c:v>
                </c:pt>
                <c:pt idx="566">
                  <c:v>5.66056605660566E-2</c:v>
                </c:pt>
                <c:pt idx="567">
                  <c:v>5.67056705670567E-2</c:v>
                </c:pt>
                <c:pt idx="568">
                  <c:v>5.68056805680568E-2</c:v>
                </c:pt>
                <c:pt idx="569">
                  <c:v>5.6905690569056901E-2</c:v>
                </c:pt>
                <c:pt idx="570">
                  <c:v>5.7005700570057001E-2</c:v>
                </c:pt>
                <c:pt idx="571">
                  <c:v>5.7105710571057101E-2</c:v>
                </c:pt>
                <c:pt idx="572">
                  <c:v>5.7205720572057202E-2</c:v>
                </c:pt>
                <c:pt idx="573">
                  <c:v>5.7305730573057302E-2</c:v>
                </c:pt>
                <c:pt idx="574">
                  <c:v>5.7405740574057403E-2</c:v>
                </c:pt>
                <c:pt idx="575">
                  <c:v>5.7505750575057503E-2</c:v>
                </c:pt>
                <c:pt idx="576">
                  <c:v>5.7605760576057603E-2</c:v>
                </c:pt>
                <c:pt idx="577">
                  <c:v>5.7705770577057697E-2</c:v>
                </c:pt>
                <c:pt idx="578">
                  <c:v>5.7805780578057797E-2</c:v>
                </c:pt>
                <c:pt idx="579">
                  <c:v>5.7905790579057898E-2</c:v>
                </c:pt>
                <c:pt idx="580">
                  <c:v>5.8005800580057998E-2</c:v>
                </c:pt>
                <c:pt idx="581">
                  <c:v>5.8105810581058098E-2</c:v>
                </c:pt>
                <c:pt idx="582">
                  <c:v>5.8205820582058199E-2</c:v>
                </c:pt>
                <c:pt idx="583">
                  <c:v>5.8305830583058299E-2</c:v>
                </c:pt>
                <c:pt idx="584">
                  <c:v>5.8405840584058399E-2</c:v>
                </c:pt>
                <c:pt idx="585">
                  <c:v>5.85058505850585E-2</c:v>
                </c:pt>
                <c:pt idx="586">
                  <c:v>5.86058605860586E-2</c:v>
                </c:pt>
                <c:pt idx="587">
                  <c:v>5.8705870587058701E-2</c:v>
                </c:pt>
                <c:pt idx="588">
                  <c:v>5.8805880588058801E-2</c:v>
                </c:pt>
                <c:pt idx="589">
                  <c:v>5.8905890589058901E-2</c:v>
                </c:pt>
                <c:pt idx="590">
                  <c:v>5.9005900590059002E-2</c:v>
                </c:pt>
                <c:pt idx="591">
                  <c:v>5.9105910591059102E-2</c:v>
                </c:pt>
                <c:pt idx="592">
                  <c:v>5.9205920592059202E-2</c:v>
                </c:pt>
                <c:pt idx="593">
                  <c:v>5.9305930593059303E-2</c:v>
                </c:pt>
                <c:pt idx="594">
                  <c:v>5.9405940594059403E-2</c:v>
                </c:pt>
                <c:pt idx="595">
                  <c:v>5.9505950595059497E-2</c:v>
                </c:pt>
                <c:pt idx="596">
                  <c:v>5.9605960596059597E-2</c:v>
                </c:pt>
                <c:pt idx="597">
                  <c:v>5.9705970597059697E-2</c:v>
                </c:pt>
                <c:pt idx="598">
                  <c:v>5.9805980598059798E-2</c:v>
                </c:pt>
                <c:pt idx="599">
                  <c:v>5.9905990599059898E-2</c:v>
                </c:pt>
                <c:pt idx="600">
                  <c:v>6.0006000600059999E-2</c:v>
                </c:pt>
                <c:pt idx="601">
                  <c:v>6.0106010601060099E-2</c:v>
                </c:pt>
                <c:pt idx="602">
                  <c:v>6.0206020602060199E-2</c:v>
                </c:pt>
                <c:pt idx="603">
                  <c:v>6.03060306030603E-2</c:v>
                </c:pt>
                <c:pt idx="604">
                  <c:v>6.04060406040604E-2</c:v>
                </c:pt>
                <c:pt idx="605">
                  <c:v>6.05060506050605E-2</c:v>
                </c:pt>
                <c:pt idx="606">
                  <c:v>6.0606060606060601E-2</c:v>
                </c:pt>
                <c:pt idx="607">
                  <c:v>6.0706070607060701E-2</c:v>
                </c:pt>
                <c:pt idx="608">
                  <c:v>6.0806080608060802E-2</c:v>
                </c:pt>
                <c:pt idx="609">
                  <c:v>6.0906090609060902E-2</c:v>
                </c:pt>
                <c:pt idx="610">
                  <c:v>6.1006100610061002E-2</c:v>
                </c:pt>
                <c:pt idx="611">
                  <c:v>6.1106110611061103E-2</c:v>
                </c:pt>
                <c:pt idx="612">
                  <c:v>6.1206120612061203E-2</c:v>
                </c:pt>
                <c:pt idx="613">
                  <c:v>6.1306130613061303E-2</c:v>
                </c:pt>
                <c:pt idx="614">
                  <c:v>6.1406140614061397E-2</c:v>
                </c:pt>
                <c:pt idx="615">
                  <c:v>6.1506150615061497E-2</c:v>
                </c:pt>
                <c:pt idx="616">
                  <c:v>6.1606160616061598E-2</c:v>
                </c:pt>
                <c:pt idx="617">
                  <c:v>6.1706170617061698E-2</c:v>
                </c:pt>
                <c:pt idx="618">
                  <c:v>6.1806180618061798E-2</c:v>
                </c:pt>
                <c:pt idx="619">
                  <c:v>6.1906190619061899E-2</c:v>
                </c:pt>
                <c:pt idx="620">
                  <c:v>6.2006200620061999E-2</c:v>
                </c:pt>
                <c:pt idx="621">
                  <c:v>6.21062106210621E-2</c:v>
                </c:pt>
                <c:pt idx="622">
                  <c:v>6.22062206220622E-2</c:v>
                </c:pt>
                <c:pt idx="623">
                  <c:v>6.23062306230623E-2</c:v>
                </c:pt>
                <c:pt idx="624">
                  <c:v>6.2406240624062401E-2</c:v>
                </c:pt>
                <c:pt idx="625">
                  <c:v>6.2506250625062501E-2</c:v>
                </c:pt>
                <c:pt idx="626">
                  <c:v>6.2606260626062601E-2</c:v>
                </c:pt>
                <c:pt idx="627">
                  <c:v>6.2706270627062702E-2</c:v>
                </c:pt>
                <c:pt idx="628">
                  <c:v>6.2806280628062802E-2</c:v>
                </c:pt>
                <c:pt idx="629">
                  <c:v>6.2906290629062903E-2</c:v>
                </c:pt>
                <c:pt idx="630">
                  <c:v>6.3006300630063003E-2</c:v>
                </c:pt>
                <c:pt idx="631">
                  <c:v>6.3106310631063103E-2</c:v>
                </c:pt>
                <c:pt idx="632">
                  <c:v>6.3206320632063204E-2</c:v>
                </c:pt>
                <c:pt idx="633">
                  <c:v>6.3306330633063304E-2</c:v>
                </c:pt>
                <c:pt idx="634">
                  <c:v>6.3406340634063404E-2</c:v>
                </c:pt>
                <c:pt idx="635">
                  <c:v>6.3506350635063505E-2</c:v>
                </c:pt>
                <c:pt idx="636">
                  <c:v>6.3606360636063605E-2</c:v>
                </c:pt>
                <c:pt idx="637">
                  <c:v>6.3706370637063706E-2</c:v>
                </c:pt>
                <c:pt idx="638">
                  <c:v>6.3806380638063806E-2</c:v>
                </c:pt>
                <c:pt idx="639">
                  <c:v>6.3906390639063906E-2</c:v>
                </c:pt>
                <c:pt idx="640">
                  <c:v>6.4006400640064007E-2</c:v>
                </c:pt>
                <c:pt idx="641">
                  <c:v>6.4106410641064093E-2</c:v>
                </c:pt>
                <c:pt idx="642">
                  <c:v>6.4206420642064194E-2</c:v>
                </c:pt>
                <c:pt idx="643">
                  <c:v>6.4306430643064294E-2</c:v>
                </c:pt>
                <c:pt idx="644">
                  <c:v>6.4406440644064394E-2</c:v>
                </c:pt>
                <c:pt idx="645">
                  <c:v>6.4506450645064495E-2</c:v>
                </c:pt>
                <c:pt idx="646">
                  <c:v>6.4606460646064595E-2</c:v>
                </c:pt>
                <c:pt idx="647">
                  <c:v>6.4706470647064696E-2</c:v>
                </c:pt>
                <c:pt idx="648">
                  <c:v>6.4806480648064796E-2</c:v>
                </c:pt>
                <c:pt idx="649">
                  <c:v>6.4906490649064896E-2</c:v>
                </c:pt>
                <c:pt idx="650">
                  <c:v>6.5006500650064997E-2</c:v>
                </c:pt>
                <c:pt idx="651">
                  <c:v>6.5106510651065097E-2</c:v>
                </c:pt>
                <c:pt idx="652">
                  <c:v>6.5206520652065197E-2</c:v>
                </c:pt>
                <c:pt idx="653">
                  <c:v>6.5306530653065298E-2</c:v>
                </c:pt>
                <c:pt idx="654">
                  <c:v>6.5406540654065398E-2</c:v>
                </c:pt>
                <c:pt idx="655">
                  <c:v>6.5506550655065499E-2</c:v>
                </c:pt>
                <c:pt idx="656">
                  <c:v>6.5606560656065599E-2</c:v>
                </c:pt>
                <c:pt idx="657">
                  <c:v>6.5706570657065699E-2</c:v>
                </c:pt>
                <c:pt idx="658">
                  <c:v>6.58065806580658E-2</c:v>
                </c:pt>
                <c:pt idx="659">
                  <c:v>6.59065906590659E-2</c:v>
                </c:pt>
                <c:pt idx="660">
                  <c:v>6.6006600660066E-2</c:v>
                </c:pt>
                <c:pt idx="661">
                  <c:v>6.6106610661066101E-2</c:v>
                </c:pt>
                <c:pt idx="662">
                  <c:v>6.6206620662066201E-2</c:v>
                </c:pt>
                <c:pt idx="663">
                  <c:v>6.6306630663066302E-2</c:v>
                </c:pt>
                <c:pt idx="664">
                  <c:v>6.6406640664066402E-2</c:v>
                </c:pt>
                <c:pt idx="665">
                  <c:v>6.6506650665066502E-2</c:v>
                </c:pt>
                <c:pt idx="666">
                  <c:v>6.6606660666066603E-2</c:v>
                </c:pt>
                <c:pt idx="667">
                  <c:v>6.6706670667066703E-2</c:v>
                </c:pt>
                <c:pt idx="668">
                  <c:v>6.6806680668066803E-2</c:v>
                </c:pt>
                <c:pt idx="669">
                  <c:v>6.6906690669066904E-2</c:v>
                </c:pt>
                <c:pt idx="670">
                  <c:v>6.7006700670067004E-2</c:v>
                </c:pt>
                <c:pt idx="671">
                  <c:v>6.7106710671067105E-2</c:v>
                </c:pt>
                <c:pt idx="672">
                  <c:v>6.7206720672067205E-2</c:v>
                </c:pt>
                <c:pt idx="673">
                  <c:v>6.7306730673067305E-2</c:v>
                </c:pt>
                <c:pt idx="674">
                  <c:v>6.7406740674067406E-2</c:v>
                </c:pt>
                <c:pt idx="675">
                  <c:v>6.7506750675067506E-2</c:v>
                </c:pt>
                <c:pt idx="676">
                  <c:v>6.7606760676067607E-2</c:v>
                </c:pt>
                <c:pt idx="677">
                  <c:v>6.7706770677067707E-2</c:v>
                </c:pt>
                <c:pt idx="678">
                  <c:v>6.7806780678067793E-2</c:v>
                </c:pt>
                <c:pt idx="679">
                  <c:v>6.7906790679067894E-2</c:v>
                </c:pt>
                <c:pt idx="680">
                  <c:v>6.8006800680067994E-2</c:v>
                </c:pt>
                <c:pt idx="681">
                  <c:v>6.8106810681068095E-2</c:v>
                </c:pt>
                <c:pt idx="682">
                  <c:v>6.8206820682068195E-2</c:v>
                </c:pt>
                <c:pt idx="683">
                  <c:v>6.8306830683068295E-2</c:v>
                </c:pt>
                <c:pt idx="684">
                  <c:v>6.8406840684068396E-2</c:v>
                </c:pt>
                <c:pt idx="685">
                  <c:v>6.8506850685068496E-2</c:v>
                </c:pt>
                <c:pt idx="686">
                  <c:v>6.8606860686068596E-2</c:v>
                </c:pt>
                <c:pt idx="687">
                  <c:v>6.8706870687068697E-2</c:v>
                </c:pt>
                <c:pt idx="688">
                  <c:v>6.8806880688068797E-2</c:v>
                </c:pt>
                <c:pt idx="689">
                  <c:v>6.8906890689068898E-2</c:v>
                </c:pt>
                <c:pt idx="690">
                  <c:v>6.9006900690068998E-2</c:v>
                </c:pt>
                <c:pt idx="691">
                  <c:v>6.9106910691069098E-2</c:v>
                </c:pt>
                <c:pt idx="692">
                  <c:v>6.9206920692069199E-2</c:v>
                </c:pt>
                <c:pt idx="693">
                  <c:v>6.9306930693069299E-2</c:v>
                </c:pt>
                <c:pt idx="694">
                  <c:v>6.9406940694069399E-2</c:v>
                </c:pt>
                <c:pt idx="695">
                  <c:v>6.95069506950695E-2</c:v>
                </c:pt>
                <c:pt idx="696">
                  <c:v>6.96069606960696E-2</c:v>
                </c:pt>
                <c:pt idx="697">
                  <c:v>6.9706970697069701E-2</c:v>
                </c:pt>
                <c:pt idx="698">
                  <c:v>6.9806980698069801E-2</c:v>
                </c:pt>
                <c:pt idx="699">
                  <c:v>6.9906990699069901E-2</c:v>
                </c:pt>
                <c:pt idx="700">
                  <c:v>7.0007000700070002E-2</c:v>
                </c:pt>
                <c:pt idx="701">
                  <c:v>7.0107010701070102E-2</c:v>
                </c:pt>
                <c:pt idx="702">
                  <c:v>7.0207020702070203E-2</c:v>
                </c:pt>
                <c:pt idx="703">
                  <c:v>7.0307030703070303E-2</c:v>
                </c:pt>
                <c:pt idx="704">
                  <c:v>7.0407040704070403E-2</c:v>
                </c:pt>
                <c:pt idx="705">
                  <c:v>7.0507050705070504E-2</c:v>
                </c:pt>
                <c:pt idx="706">
                  <c:v>7.0607060706070604E-2</c:v>
                </c:pt>
                <c:pt idx="707">
                  <c:v>7.0707070707070704E-2</c:v>
                </c:pt>
                <c:pt idx="708">
                  <c:v>7.0807080708070805E-2</c:v>
                </c:pt>
                <c:pt idx="709">
                  <c:v>7.0907090709070905E-2</c:v>
                </c:pt>
                <c:pt idx="710">
                  <c:v>7.1007100710071006E-2</c:v>
                </c:pt>
                <c:pt idx="711">
                  <c:v>7.1107110711071106E-2</c:v>
                </c:pt>
                <c:pt idx="712">
                  <c:v>7.1207120712071206E-2</c:v>
                </c:pt>
                <c:pt idx="713">
                  <c:v>7.1307130713071307E-2</c:v>
                </c:pt>
                <c:pt idx="714">
                  <c:v>7.1407140714071393E-2</c:v>
                </c:pt>
                <c:pt idx="715">
                  <c:v>7.1507150715071494E-2</c:v>
                </c:pt>
                <c:pt idx="716">
                  <c:v>7.1607160716071594E-2</c:v>
                </c:pt>
                <c:pt idx="717">
                  <c:v>7.1707170717071694E-2</c:v>
                </c:pt>
                <c:pt idx="718">
                  <c:v>7.1807180718071795E-2</c:v>
                </c:pt>
                <c:pt idx="719">
                  <c:v>7.1907190719071895E-2</c:v>
                </c:pt>
                <c:pt idx="720">
                  <c:v>7.2007200720071995E-2</c:v>
                </c:pt>
                <c:pt idx="721">
                  <c:v>7.2107210721072096E-2</c:v>
                </c:pt>
                <c:pt idx="722">
                  <c:v>7.2207220722072196E-2</c:v>
                </c:pt>
                <c:pt idx="723">
                  <c:v>7.2307230723072297E-2</c:v>
                </c:pt>
                <c:pt idx="724">
                  <c:v>7.2407240724072397E-2</c:v>
                </c:pt>
                <c:pt idx="725">
                  <c:v>7.2507250725072497E-2</c:v>
                </c:pt>
                <c:pt idx="726">
                  <c:v>7.2607260726072598E-2</c:v>
                </c:pt>
                <c:pt idx="727">
                  <c:v>7.2707270727072698E-2</c:v>
                </c:pt>
                <c:pt idx="728">
                  <c:v>7.2807280728072798E-2</c:v>
                </c:pt>
                <c:pt idx="729">
                  <c:v>7.2907290729072899E-2</c:v>
                </c:pt>
                <c:pt idx="730">
                  <c:v>7.3007300730072999E-2</c:v>
                </c:pt>
                <c:pt idx="731">
                  <c:v>7.31073107310731E-2</c:v>
                </c:pt>
                <c:pt idx="732">
                  <c:v>7.32073207320732E-2</c:v>
                </c:pt>
                <c:pt idx="733">
                  <c:v>7.33073307330733E-2</c:v>
                </c:pt>
                <c:pt idx="734">
                  <c:v>7.3407340734073401E-2</c:v>
                </c:pt>
                <c:pt idx="735">
                  <c:v>7.3507350735073501E-2</c:v>
                </c:pt>
                <c:pt idx="736">
                  <c:v>7.3607360736073602E-2</c:v>
                </c:pt>
                <c:pt idx="737">
                  <c:v>7.3707370737073702E-2</c:v>
                </c:pt>
                <c:pt idx="738">
                  <c:v>7.3807380738073802E-2</c:v>
                </c:pt>
                <c:pt idx="739">
                  <c:v>7.3907390739073903E-2</c:v>
                </c:pt>
                <c:pt idx="740">
                  <c:v>7.4007400740074003E-2</c:v>
                </c:pt>
                <c:pt idx="741">
                  <c:v>7.4107410741074103E-2</c:v>
                </c:pt>
                <c:pt idx="742">
                  <c:v>7.4207420742074204E-2</c:v>
                </c:pt>
                <c:pt idx="743">
                  <c:v>7.4307430743074304E-2</c:v>
                </c:pt>
                <c:pt idx="744">
                  <c:v>7.4407440744074405E-2</c:v>
                </c:pt>
                <c:pt idx="745">
                  <c:v>7.4507450745074505E-2</c:v>
                </c:pt>
                <c:pt idx="746">
                  <c:v>7.4607460746074605E-2</c:v>
                </c:pt>
                <c:pt idx="747">
                  <c:v>7.4707470747074706E-2</c:v>
                </c:pt>
                <c:pt idx="748">
                  <c:v>7.4807480748074806E-2</c:v>
                </c:pt>
                <c:pt idx="749">
                  <c:v>7.4907490749074906E-2</c:v>
                </c:pt>
                <c:pt idx="750">
                  <c:v>7.5007500750075007E-2</c:v>
                </c:pt>
                <c:pt idx="751">
                  <c:v>7.5107510751075093E-2</c:v>
                </c:pt>
                <c:pt idx="752">
                  <c:v>7.5207520752075194E-2</c:v>
                </c:pt>
                <c:pt idx="753">
                  <c:v>7.5307530753075294E-2</c:v>
                </c:pt>
                <c:pt idx="754">
                  <c:v>7.5407540754075394E-2</c:v>
                </c:pt>
                <c:pt idx="755">
                  <c:v>7.5507550755075495E-2</c:v>
                </c:pt>
                <c:pt idx="756">
                  <c:v>7.5607560756075595E-2</c:v>
                </c:pt>
                <c:pt idx="757">
                  <c:v>7.5707570757075696E-2</c:v>
                </c:pt>
                <c:pt idx="758">
                  <c:v>7.5807580758075796E-2</c:v>
                </c:pt>
                <c:pt idx="759">
                  <c:v>7.5907590759075896E-2</c:v>
                </c:pt>
                <c:pt idx="760">
                  <c:v>7.6007600760075997E-2</c:v>
                </c:pt>
                <c:pt idx="761">
                  <c:v>7.6107610761076097E-2</c:v>
                </c:pt>
                <c:pt idx="762">
                  <c:v>7.6207620762076198E-2</c:v>
                </c:pt>
                <c:pt idx="763">
                  <c:v>7.6307630763076298E-2</c:v>
                </c:pt>
                <c:pt idx="764">
                  <c:v>7.6407640764076398E-2</c:v>
                </c:pt>
                <c:pt idx="765">
                  <c:v>7.6507650765076499E-2</c:v>
                </c:pt>
                <c:pt idx="766">
                  <c:v>7.6607660766076599E-2</c:v>
                </c:pt>
                <c:pt idx="767">
                  <c:v>7.6707670767076699E-2</c:v>
                </c:pt>
                <c:pt idx="768">
                  <c:v>7.68076807680768E-2</c:v>
                </c:pt>
                <c:pt idx="769">
                  <c:v>7.69076907690769E-2</c:v>
                </c:pt>
                <c:pt idx="770">
                  <c:v>7.7007700770077001E-2</c:v>
                </c:pt>
                <c:pt idx="771">
                  <c:v>7.7107710771077101E-2</c:v>
                </c:pt>
                <c:pt idx="772">
                  <c:v>7.7207720772077201E-2</c:v>
                </c:pt>
                <c:pt idx="773">
                  <c:v>7.7307730773077302E-2</c:v>
                </c:pt>
                <c:pt idx="774">
                  <c:v>7.7407740774077402E-2</c:v>
                </c:pt>
                <c:pt idx="775">
                  <c:v>7.7507750775077502E-2</c:v>
                </c:pt>
                <c:pt idx="776">
                  <c:v>7.7607760776077603E-2</c:v>
                </c:pt>
                <c:pt idx="777">
                  <c:v>7.7707770777077703E-2</c:v>
                </c:pt>
                <c:pt idx="778">
                  <c:v>7.7807780778077804E-2</c:v>
                </c:pt>
                <c:pt idx="779">
                  <c:v>7.7907790779077904E-2</c:v>
                </c:pt>
                <c:pt idx="780">
                  <c:v>7.8007800780078004E-2</c:v>
                </c:pt>
                <c:pt idx="781">
                  <c:v>7.8107810781078105E-2</c:v>
                </c:pt>
                <c:pt idx="782">
                  <c:v>7.8207820782078205E-2</c:v>
                </c:pt>
                <c:pt idx="783">
                  <c:v>7.8307830783078305E-2</c:v>
                </c:pt>
                <c:pt idx="784">
                  <c:v>7.8407840784078406E-2</c:v>
                </c:pt>
                <c:pt idx="785">
                  <c:v>7.8507850785078506E-2</c:v>
                </c:pt>
                <c:pt idx="786">
                  <c:v>7.8607860786078607E-2</c:v>
                </c:pt>
                <c:pt idx="787">
                  <c:v>7.8707870787078693E-2</c:v>
                </c:pt>
                <c:pt idx="788">
                  <c:v>7.8807880788078793E-2</c:v>
                </c:pt>
                <c:pt idx="789">
                  <c:v>7.8907890789078894E-2</c:v>
                </c:pt>
                <c:pt idx="790">
                  <c:v>7.9007900790078994E-2</c:v>
                </c:pt>
                <c:pt idx="791">
                  <c:v>7.9107910791079095E-2</c:v>
                </c:pt>
                <c:pt idx="792">
                  <c:v>7.9207920792079195E-2</c:v>
                </c:pt>
                <c:pt idx="793">
                  <c:v>7.9307930793079295E-2</c:v>
                </c:pt>
                <c:pt idx="794">
                  <c:v>7.9407940794079396E-2</c:v>
                </c:pt>
                <c:pt idx="795">
                  <c:v>7.9507950795079496E-2</c:v>
                </c:pt>
                <c:pt idx="796">
                  <c:v>7.9607960796079597E-2</c:v>
                </c:pt>
                <c:pt idx="797">
                  <c:v>7.9707970797079697E-2</c:v>
                </c:pt>
                <c:pt idx="798">
                  <c:v>7.9807980798079797E-2</c:v>
                </c:pt>
                <c:pt idx="799">
                  <c:v>7.9907990799079898E-2</c:v>
                </c:pt>
                <c:pt idx="800">
                  <c:v>8.0008000800079998E-2</c:v>
                </c:pt>
                <c:pt idx="801">
                  <c:v>8.0108010801080098E-2</c:v>
                </c:pt>
                <c:pt idx="802">
                  <c:v>8.0208020802080199E-2</c:v>
                </c:pt>
                <c:pt idx="803">
                  <c:v>8.0308030803080299E-2</c:v>
                </c:pt>
                <c:pt idx="804">
                  <c:v>8.04080408040804E-2</c:v>
                </c:pt>
                <c:pt idx="805">
                  <c:v>8.05080508050805E-2</c:v>
                </c:pt>
                <c:pt idx="806">
                  <c:v>8.06080608060806E-2</c:v>
                </c:pt>
                <c:pt idx="807">
                  <c:v>8.0708070807080701E-2</c:v>
                </c:pt>
                <c:pt idx="808">
                  <c:v>8.0808080808080801E-2</c:v>
                </c:pt>
                <c:pt idx="809">
                  <c:v>8.0908090809080901E-2</c:v>
                </c:pt>
                <c:pt idx="810">
                  <c:v>8.1008100810081002E-2</c:v>
                </c:pt>
                <c:pt idx="811">
                  <c:v>8.1108110811081102E-2</c:v>
                </c:pt>
                <c:pt idx="812">
                  <c:v>8.1208120812081203E-2</c:v>
                </c:pt>
                <c:pt idx="813">
                  <c:v>8.1308130813081303E-2</c:v>
                </c:pt>
                <c:pt idx="814">
                  <c:v>8.1408140814081403E-2</c:v>
                </c:pt>
                <c:pt idx="815">
                  <c:v>8.1508150815081504E-2</c:v>
                </c:pt>
                <c:pt idx="816">
                  <c:v>8.1608160816081604E-2</c:v>
                </c:pt>
                <c:pt idx="817">
                  <c:v>8.1708170817081704E-2</c:v>
                </c:pt>
                <c:pt idx="818">
                  <c:v>8.1808180818081805E-2</c:v>
                </c:pt>
                <c:pt idx="819">
                  <c:v>8.1908190819081905E-2</c:v>
                </c:pt>
                <c:pt idx="820">
                  <c:v>8.2008200820082006E-2</c:v>
                </c:pt>
                <c:pt idx="821">
                  <c:v>8.2108210821082106E-2</c:v>
                </c:pt>
                <c:pt idx="822">
                  <c:v>8.2208220822082206E-2</c:v>
                </c:pt>
                <c:pt idx="823">
                  <c:v>8.2308230823082307E-2</c:v>
                </c:pt>
                <c:pt idx="824">
                  <c:v>8.2408240824082393E-2</c:v>
                </c:pt>
                <c:pt idx="825">
                  <c:v>8.2508250825082494E-2</c:v>
                </c:pt>
                <c:pt idx="826">
                  <c:v>8.2608260826082594E-2</c:v>
                </c:pt>
                <c:pt idx="827">
                  <c:v>8.2708270827082694E-2</c:v>
                </c:pt>
                <c:pt idx="828">
                  <c:v>8.2808280828082795E-2</c:v>
                </c:pt>
                <c:pt idx="829">
                  <c:v>8.2908290829082895E-2</c:v>
                </c:pt>
                <c:pt idx="830">
                  <c:v>8.3008300830082996E-2</c:v>
                </c:pt>
                <c:pt idx="831">
                  <c:v>8.3108310831083096E-2</c:v>
                </c:pt>
                <c:pt idx="832">
                  <c:v>8.3208320832083196E-2</c:v>
                </c:pt>
                <c:pt idx="833">
                  <c:v>8.3308330833083297E-2</c:v>
                </c:pt>
                <c:pt idx="834">
                  <c:v>8.3408340834083397E-2</c:v>
                </c:pt>
                <c:pt idx="835">
                  <c:v>8.3508350835083497E-2</c:v>
                </c:pt>
                <c:pt idx="836">
                  <c:v>8.3608360836083598E-2</c:v>
                </c:pt>
                <c:pt idx="837">
                  <c:v>8.3708370837083698E-2</c:v>
                </c:pt>
                <c:pt idx="838">
                  <c:v>8.3808380838083799E-2</c:v>
                </c:pt>
                <c:pt idx="839">
                  <c:v>8.3908390839083899E-2</c:v>
                </c:pt>
                <c:pt idx="840">
                  <c:v>8.4008400840083999E-2</c:v>
                </c:pt>
                <c:pt idx="841">
                  <c:v>8.41084108410841E-2</c:v>
                </c:pt>
                <c:pt idx="842">
                  <c:v>8.42084208420842E-2</c:v>
                </c:pt>
                <c:pt idx="843">
                  <c:v>8.43084308430843E-2</c:v>
                </c:pt>
                <c:pt idx="844">
                  <c:v>8.4408440844084401E-2</c:v>
                </c:pt>
                <c:pt idx="845">
                  <c:v>8.4508450845084501E-2</c:v>
                </c:pt>
                <c:pt idx="846">
                  <c:v>8.4608460846084602E-2</c:v>
                </c:pt>
                <c:pt idx="847">
                  <c:v>8.4708470847084702E-2</c:v>
                </c:pt>
                <c:pt idx="848">
                  <c:v>8.4808480848084802E-2</c:v>
                </c:pt>
                <c:pt idx="849">
                  <c:v>8.4908490849084903E-2</c:v>
                </c:pt>
                <c:pt idx="850">
                  <c:v>8.5008500850085003E-2</c:v>
                </c:pt>
                <c:pt idx="851">
                  <c:v>8.5108510851085103E-2</c:v>
                </c:pt>
                <c:pt idx="852">
                  <c:v>8.5208520852085204E-2</c:v>
                </c:pt>
                <c:pt idx="853">
                  <c:v>8.5308530853085304E-2</c:v>
                </c:pt>
                <c:pt idx="854">
                  <c:v>8.5408540854085405E-2</c:v>
                </c:pt>
                <c:pt idx="855">
                  <c:v>8.5508550855085505E-2</c:v>
                </c:pt>
                <c:pt idx="856">
                  <c:v>8.5608560856085605E-2</c:v>
                </c:pt>
                <c:pt idx="857">
                  <c:v>8.5708570857085706E-2</c:v>
                </c:pt>
                <c:pt idx="858">
                  <c:v>8.5808580858085806E-2</c:v>
                </c:pt>
                <c:pt idx="859">
                  <c:v>8.5908590859085907E-2</c:v>
                </c:pt>
                <c:pt idx="860">
                  <c:v>8.6008600860086007E-2</c:v>
                </c:pt>
                <c:pt idx="861">
                  <c:v>8.6108610861086093E-2</c:v>
                </c:pt>
                <c:pt idx="862">
                  <c:v>8.6208620862086194E-2</c:v>
                </c:pt>
                <c:pt idx="863">
                  <c:v>8.6308630863086294E-2</c:v>
                </c:pt>
                <c:pt idx="864">
                  <c:v>8.6408640864086395E-2</c:v>
                </c:pt>
                <c:pt idx="865">
                  <c:v>8.6508650865086495E-2</c:v>
                </c:pt>
                <c:pt idx="866">
                  <c:v>8.6608660866086595E-2</c:v>
                </c:pt>
                <c:pt idx="867">
                  <c:v>8.6708670867086696E-2</c:v>
                </c:pt>
                <c:pt idx="868">
                  <c:v>8.6808680868086796E-2</c:v>
                </c:pt>
                <c:pt idx="869">
                  <c:v>8.6908690869086896E-2</c:v>
                </c:pt>
                <c:pt idx="870">
                  <c:v>8.7008700870086997E-2</c:v>
                </c:pt>
                <c:pt idx="871">
                  <c:v>8.7108710871087097E-2</c:v>
                </c:pt>
                <c:pt idx="872">
                  <c:v>8.7208720872087198E-2</c:v>
                </c:pt>
                <c:pt idx="873">
                  <c:v>8.7308730873087298E-2</c:v>
                </c:pt>
                <c:pt idx="874">
                  <c:v>8.7408740874087398E-2</c:v>
                </c:pt>
                <c:pt idx="875">
                  <c:v>8.7508750875087499E-2</c:v>
                </c:pt>
                <c:pt idx="876">
                  <c:v>8.7608760876087599E-2</c:v>
                </c:pt>
                <c:pt idx="877">
                  <c:v>8.7708770877087699E-2</c:v>
                </c:pt>
                <c:pt idx="878">
                  <c:v>8.78087808780878E-2</c:v>
                </c:pt>
                <c:pt idx="879">
                  <c:v>8.79087908790879E-2</c:v>
                </c:pt>
                <c:pt idx="880">
                  <c:v>8.8008800880088001E-2</c:v>
                </c:pt>
                <c:pt idx="881">
                  <c:v>8.8108810881088101E-2</c:v>
                </c:pt>
                <c:pt idx="882">
                  <c:v>8.8208820882088201E-2</c:v>
                </c:pt>
                <c:pt idx="883">
                  <c:v>8.8308830883088302E-2</c:v>
                </c:pt>
                <c:pt idx="884">
                  <c:v>8.8408840884088402E-2</c:v>
                </c:pt>
                <c:pt idx="885">
                  <c:v>8.8508850885088503E-2</c:v>
                </c:pt>
                <c:pt idx="886">
                  <c:v>8.8608860886088603E-2</c:v>
                </c:pt>
                <c:pt idx="887">
                  <c:v>8.8708870887088703E-2</c:v>
                </c:pt>
                <c:pt idx="888">
                  <c:v>8.8808880888088804E-2</c:v>
                </c:pt>
                <c:pt idx="889">
                  <c:v>8.8908890889088904E-2</c:v>
                </c:pt>
                <c:pt idx="890">
                  <c:v>8.9008900890089004E-2</c:v>
                </c:pt>
                <c:pt idx="891">
                  <c:v>8.9108910891089105E-2</c:v>
                </c:pt>
                <c:pt idx="892">
                  <c:v>8.9208920892089205E-2</c:v>
                </c:pt>
                <c:pt idx="893">
                  <c:v>8.9308930893089306E-2</c:v>
                </c:pt>
                <c:pt idx="894">
                  <c:v>8.9408940894089406E-2</c:v>
                </c:pt>
                <c:pt idx="895">
                  <c:v>8.9508950895089506E-2</c:v>
                </c:pt>
                <c:pt idx="896">
                  <c:v>8.9608960896089607E-2</c:v>
                </c:pt>
                <c:pt idx="897">
                  <c:v>8.9708970897089693E-2</c:v>
                </c:pt>
                <c:pt idx="898">
                  <c:v>8.9808980898089794E-2</c:v>
                </c:pt>
                <c:pt idx="899">
                  <c:v>8.9908990899089894E-2</c:v>
                </c:pt>
                <c:pt idx="900">
                  <c:v>9.0009000900089994E-2</c:v>
                </c:pt>
                <c:pt idx="901">
                  <c:v>9.0109010901090095E-2</c:v>
                </c:pt>
                <c:pt idx="902">
                  <c:v>9.0209020902090195E-2</c:v>
                </c:pt>
                <c:pt idx="903">
                  <c:v>9.0309030903090295E-2</c:v>
                </c:pt>
                <c:pt idx="904">
                  <c:v>9.0409040904090396E-2</c:v>
                </c:pt>
                <c:pt idx="905">
                  <c:v>9.0509050905090496E-2</c:v>
                </c:pt>
                <c:pt idx="906">
                  <c:v>9.0609060906090597E-2</c:v>
                </c:pt>
                <c:pt idx="907">
                  <c:v>9.0709070907090697E-2</c:v>
                </c:pt>
                <c:pt idx="908">
                  <c:v>9.0809080908090797E-2</c:v>
                </c:pt>
                <c:pt idx="909">
                  <c:v>9.0909090909090898E-2</c:v>
                </c:pt>
                <c:pt idx="910">
                  <c:v>9.1009100910090998E-2</c:v>
                </c:pt>
                <c:pt idx="911">
                  <c:v>9.1109110911091098E-2</c:v>
                </c:pt>
                <c:pt idx="912">
                  <c:v>9.1209120912091199E-2</c:v>
                </c:pt>
                <c:pt idx="913">
                  <c:v>9.1309130913091299E-2</c:v>
                </c:pt>
                <c:pt idx="914">
                  <c:v>9.14091409140914E-2</c:v>
                </c:pt>
                <c:pt idx="915">
                  <c:v>9.15091509150915E-2</c:v>
                </c:pt>
                <c:pt idx="916">
                  <c:v>9.16091609160916E-2</c:v>
                </c:pt>
                <c:pt idx="917">
                  <c:v>9.1709170917091701E-2</c:v>
                </c:pt>
                <c:pt idx="918">
                  <c:v>9.1809180918091801E-2</c:v>
                </c:pt>
                <c:pt idx="919">
                  <c:v>9.1909190919091902E-2</c:v>
                </c:pt>
                <c:pt idx="920">
                  <c:v>9.2009200920092002E-2</c:v>
                </c:pt>
                <c:pt idx="921">
                  <c:v>9.2109210921092102E-2</c:v>
                </c:pt>
                <c:pt idx="922">
                  <c:v>9.2209220922092203E-2</c:v>
                </c:pt>
                <c:pt idx="923">
                  <c:v>9.2309230923092303E-2</c:v>
                </c:pt>
                <c:pt idx="924">
                  <c:v>9.2409240924092403E-2</c:v>
                </c:pt>
                <c:pt idx="925">
                  <c:v>9.2509250925092504E-2</c:v>
                </c:pt>
                <c:pt idx="926">
                  <c:v>9.2609260926092604E-2</c:v>
                </c:pt>
                <c:pt idx="927">
                  <c:v>9.2709270927092705E-2</c:v>
                </c:pt>
                <c:pt idx="928">
                  <c:v>9.2809280928092805E-2</c:v>
                </c:pt>
                <c:pt idx="929">
                  <c:v>9.2909290929092905E-2</c:v>
                </c:pt>
                <c:pt idx="930">
                  <c:v>9.3009300930093006E-2</c:v>
                </c:pt>
                <c:pt idx="931">
                  <c:v>9.3109310931093106E-2</c:v>
                </c:pt>
                <c:pt idx="932">
                  <c:v>9.3209320932093206E-2</c:v>
                </c:pt>
                <c:pt idx="933">
                  <c:v>9.3309330933093307E-2</c:v>
                </c:pt>
                <c:pt idx="934">
                  <c:v>9.3409340934093393E-2</c:v>
                </c:pt>
                <c:pt idx="935">
                  <c:v>9.3509350935093494E-2</c:v>
                </c:pt>
                <c:pt idx="936">
                  <c:v>9.3609360936093594E-2</c:v>
                </c:pt>
                <c:pt idx="937">
                  <c:v>9.3709370937093694E-2</c:v>
                </c:pt>
                <c:pt idx="938">
                  <c:v>9.3809380938093795E-2</c:v>
                </c:pt>
                <c:pt idx="939">
                  <c:v>9.3909390939093895E-2</c:v>
                </c:pt>
                <c:pt idx="940">
                  <c:v>9.4009400940093996E-2</c:v>
                </c:pt>
                <c:pt idx="941">
                  <c:v>9.4109410941094096E-2</c:v>
                </c:pt>
                <c:pt idx="942">
                  <c:v>9.4209420942094196E-2</c:v>
                </c:pt>
                <c:pt idx="943">
                  <c:v>9.4309430943094297E-2</c:v>
                </c:pt>
                <c:pt idx="944">
                  <c:v>9.4409440944094397E-2</c:v>
                </c:pt>
                <c:pt idx="945">
                  <c:v>9.4509450945094498E-2</c:v>
                </c:pt>
                <c:pt idx="946">
                  <c:v>9.4609460946094598E-2</c:v>
                </c:pt>
                <c:pt idx="947">
                  <c:v>9.4709470947094698E-2</c:v>
                </c:pt>
                <c:pt idx="948">
                  <c:v>9.4809480948094799E-2</c:v>
                </c:pt>
                <c:pt idx="949">
                  <c:v>9.4909490949094899E-2</c:v>
                </c:pt>
                <c:pt idx="950">
                  <c:v>9.5009500950094999E-2</c:v>
                </c:pt>
                <c:pt idx="951">
                  <c:v>9.51095109510951E-2</c:v>
                </c:pt>
                <c:pt idx="952">
                  <c:v>9.52095209520952E-2</c:v>
                </c:pt>
                <c:pt idx="953">
                  <c:v>9.5309530953095301E-2</c:v>
                </c:pt>
                <c:pt idx="954">
                  <c:v>9.5409540954095401E-2</c:v>
                </c:pt>
                <c:pt idx="955">
                  <c:v>9.5509550955095501E-2</c:v>
                </c:pt>
                <c:pt idx="956">
                  <c:v>9.5609560956095602E-2</c:v>
                </c:pt>
                <c:pt idx="957">
                  <c:v>9.5709570957095702E-2</c:v>
                </c:pt>
                <c:pt idx="958">
                  <c:v>9.5809580958095802E-2</c:v>
                </c:pt>
                <c:pt idx="959">
                  <c:v>9.5909590959095903E-2</c:v>
                </c:pt>
                <c:pt idx="960">
                  <c:v>9.6009600960096003E-2</c:v>
                </c:pt>
                <c:pt idx="961">
                  <c:v>9.6109610961096104E-2</c:v>
                </c:pt>
                <c:pt idx="962">
                  <c:v>9.6209620962096204E-2</c:v>
                </c:pt>
                <c:pt idx="963">
                  <c:v>9.6309630963096304E-2</c:v>
                </c:pt>
                <c:pt idx="964">
                  <c:v>9.6409640964096405E-2</c:v>
                </c:pt>
                <c:pt idx="965">
                  <c:v>9.6509650965096505E-2</c:v>
                </c:pt>
                <c:pt idx="966">
                  <c:v>9.6609660966096605E-2</c:v>
                </c:pt>
                <c:pt idx="967">
                  <c:v>9.6709670967096706E-2</c:v>
                </c:pt>
                <c:pt idx="968">
                  <c:v>9.6809680968096806E-2</c:v>
                </c:pt>
                <c:pt idx="969">
                  <c:v>9.6909690969096907E-2</c:v>
                </c:pt>
                <c:pt idx="970">
                  <c:v>9.7009700970096993E-2</c:v>
                </c:pt>
                <c:pt idx="971">
                  <c:v>9.7109710971097093E-2</c:v>
                </c:pt>
                <c:pt idx="972">
                  <c:v>9.7209720972097194E-2</c:v>
                </c:pt>
                <c:pt idx="973">
                  <c:v>9.7309730973097294E-2</c:v>
                </c:pt>
                <c:pt idx="974">
                  <c:v>9.7409740974097395E-2</c:v>
                </c:pt>
                <c:pt idx="975">
                  <c:v>9.7509750975097495E-2</c:v>
                </c:pt>
                <c:pt idx="976">
                  <c:v>9.7609760976097595E-2</c:v>
                </c:pt>
                <c:pt idx="977">
                  <c:v>9.7709770977097696E-2</c:v>
                </c:pt>
                <c:pt idx="978">
                  <c:v>9.7809780978097796E-2</c:v>
                </c:pt>
                <c:pt idx="979">
                  <c:v>9.7909790979097897E-2</c:v>
                </c:pt>
                <c:pt idx="980">
                  <c:v>9.8009800980097997E-2</c:v>
                </c:pt>
                <c:pt idx="981">
                  <c:v>9.8109810981098097E-2</c:v>
                </c:pt>
                <c:pt idx="982">
                  <c:v>9.8209820982098198E-2</c:v>
                </c:pt>
                <c:pt idx="983">
                  <c:v>9.8309830983098298E-2</c:v>
                </c:pt>
                <c:pt idx="984">
                  <c:v>9.8409840984098398E-2</c:v>
                </c:pt>
                <c:pt idx="985">
                  <c:v>9.8509850985098499E-2</c:v>
                </c:pt>
                <c:pt idx="986">
                  <c:v>9.8609860986098599E-2</c:v>
                </c:pt>
                <c:pt idx="987">
                  <c:v>9.87098709870987E-2</c:v>
                </c:pt>
                <c:pt idx="988">
                  <c:v>9.88098809880988E-2</c:v>
                </c:pt>
                <c:pt idx="989">
                  <c:v>9.89098909890989E-2</c:v>
                </c:pt>
                <c:pt idx="990">
                  <c:v>9.9009900990099001E-2</c:v>
                </c:pt>
                <c:pt idx="991">
                  <c:v>9.9109910991099101E-2</c:v>
                </c:pt>
                <c:pt idx="992">
                  <c:v>9.9209920992099201E-2</c:v>
                </c:pt>
                <c:pt idx="993">
                  <c:v>9.9309930993099302E-2</c:v>
                </c:pt>
                <c:pt idx="994">
                  <c:v>9.9409940994099402E-2</c:v>
                </c:pt>
                <c:pt idx="995">
                  <c:v>9.9509950995099503E-2</c:v>
                </c:pt>
                <c:pt idx="996">
                  <c:v>9.9609960996099603E-2</c:v>
                </c:pt>
                <c:pt idx="997">
                  <c:v>9.9709970997099703E-2</c:v>
                </c:pt>
                <c:pt idx="998">
                  <c:v>9.9809980998099804E-2</c:v>
                </c:pt>
                <c:pt idx="999">
                  <c:v>9.9909990999099904E-2</c:v>
                </c:pt>
                <c:pt idx="1000">
                  <c:v>0.1000100010001</c:v>
                </c:pt>
                <c:pt idx="1001">
                  <c:v>0.10011001100109999</c:v>
                </c:pt>
                <c:pt idx="1002">
                  <c:v>0.1002100210021</c:v>
                </c:pt>
                <c:pt idx="1003">
                  <c:v>0.1003100310031</c:v>
                </c:pt>
                <c:pt idx="1004">
                  <c:v>0.1004100410041</c:v>
                </c:pt>
                <c:pt idx="1005">
                  <c:v>0.10051005100510101</c:v>
                </c:pt>
                <c:pt idx="1006">
                  <c:v>0.100610061006101</c:v>
                </c:pt>
                <c:pt idx="1007">
                  <c:v>0.100710071007101</c:v>
                </c:pt>
                <c:pt idx="1008">
                  <c:v>0.100810081008101</c:v>
                </c:pt>
                <c:pt idx="1009">
                  <c:v>0.10091009100910101</c:v>
                </c:pt>
                <c:pt idx="1010">
                  <c:v>0.10101010101010099</c:v>
                </c:pt>
                <c:pt idx="1011">
                  <c:v>0.101110111011101</c:v>
                </c:pt>
                <c:pt idx="1012">
                  <c:v>0.101210121012101</c:v>
                </c:pt>
                <c:pt idx="1013">
                  <c:v>0.101310131013101</c:v>
                </c:pt>
                <c:pt idx="1014">
                  <c:v>0.10141014101410099</c:v>
                </c:pt>
                <c:pt idx="1015">
                  <c:v>0.101510151015102</c:v>
                </c:pt>
                <c:pt idx="1016">
                  <c:v>0.101610161016102</c:v>
                </c:pt>
                <c:pt idx="1017">
                  <c:v>0.101710171017102</c:v>
                </c:pt>
                <c:pt idx="1018">
                  <c:v>0.10181018101810201</c:v>
                </c:pt>
                <c:pt idx="1019">
                  <c:v>0.10191019101910199</c:v>
                </c:pt>
                <c:pt idx="1020">
                  <c:v>0.102010201020102</c:v>
                </c:pt>
                <c:pt idx="1021">
                  <c:v>0.102110211021102</c:v>
                </c:pt>
                <c:pt idx="1022">
                  <c:v>0.102210221022102</c:v>
                </c:pt>
                <c:pt idx="1023">
                  <c:v>0.10231023102310199</c:v>
                </c:pt>
                <c:pt idx="1024">
                  <c:v>0.102410241024102</c:v>
                </c:pt>
                <c:pt idx="1025">
                  <c:v>0.102510251025103</c:v>
                </c:pt>
                <c:pt idx="1026">
                  <c:v>0.102610261026103</c:v>
                </c:pt>
                <c:pt idx="1027">
                  <c:v>0.10271027102710301</c:v>
                </c:pt>
                <c:pt idx="1028">
                  <c:v>0.102810281028103</c:v>
                </c:pt>
                <c:pt idx="1029">
                  <c:v>0.102910291029103</c:v>
                </c:pt>
                <c:pt idx="1030">
                  <c:v>0.103010301030103</c:v>
                </c:pt>
                <c:pt idx="1031">
                  <c:v>0.10311031103110301</c:v>
                </c:pt>
                <c:pt idx="1032">
                  <c:v>0.10321032103210299</c:v>
                </c:pt>
                <c:pt idx="1033">
                  <c:v>0.103310331033103</c:v>
                </c:pt>
                <c:pt idx="1034">
                  <c:v>0.103410341034103</c:v>
                </c:pt>
                <c:pt idx="1035">
                  <c:v>0.103510351035104</c:v>
                </c:pt>
                <c:pt idx="1036">
                  <c:v>0.10361036103610401</c:v>
                </c:pt>
                <c:pt idx="1037">
                  <c:v>0.103710371037104</c:v>
                </c:pt>
                <c:pt idx="1038">
                  <c:v>0.103810381038104</c:v>
                </c:pt>
                <c:pt idx="1039">
                  <c:v>0.103910391039104</c:v>
                </c:pt>
                <c:pt idx="1040">
                  <c:v>0.10401040104010401</c:v>
                </c:pt>
                <c:pt idx="1041">
                  <c:v>0.104110411041104</c:v>
                </c:pt>
                <c:pt idx="1042">
                  <c:v>0.104210421042104</c:v>
                </c:pt>
                <c:pt idx="1043">
                  <c:v>0.104310431043104</c:v>
                </c:pt>
                <c:pt idx="1044">
                  <c:v>0.104410441044104</c:v>
                </c:pt>
                <c:pt idx="1045">
                  <c:v>0.10451045104510499</c:v>
                </c:pt>
                <c:pt idx="1046">
                  <c:v>0.104610461046105</c:v>
                </c:pt>
                <c:pt idx="1047">
                  <c:v>0.104710471047105</c:v>
                </c:pt>
                <c:pt idx="1048">
                  <c:v>0.104810481048105</c:v>
                </c:pt>
                <c:pt idx="1049">
                  <c:v>0.10491049104910501</c:v>
                </c:pt>
                <c:pt idx="1050">
                  <c:v>0.105010501050105</c:v>
                </c:pt>
                <c:pt idx="1051">
                  <c:v>0.105110511051105</c:v>
                </c:pt>
                <c:pt idx="1052">
                  <c:v>0.105210521052105</c:v>
                </c:pt>
                <c:pt idx="1053">
                  <c:v>0.10531053105310501</c:v>
                </c:pt>
                <c:pt idx="1054">
                  <c:v>0.10541054105410499</c:v>
                </c:pt>
                <c:pt idx="1055">
                  <c:v>0.105510551055106</c:v>
                </c:pt>
                <c:pt idx="1056">
                  <c:v>0.105610561056106</c:v>
                </c:pt>
                <c:pt idx="1057">
                  <c:v>0.105710571057106</c:v>
                </c:pt>
                <c:pt idx="1058">
                  <c:v>0.10581058105810601</c:v>
                </c:pt>
                <c:pt idx="1059">
                  <c:v>0.105910591059106</c:v>
                </c:pt>
                <c:pt idx="1060">
                  <c:v>0.106010601060106</c:v>
                </c:pt>
                <c:pt idx="1061">
                  <c:v>0.106110611061106</c:v>
                </c:pt>
                <c:pt idx="1062">
                  <c:v>0.10621062106210601</c:v>
                </c:pt>
                <c:pt idx="1063">
                  <c:v>0.106310631063106</c:v>
                </c:pt>
                <c:pt idx="1064">
                  <c:v>0.106410641064106</c:v>
                </c:pt>
                <c:pt idx="1065">
                  <c:v>0.106510651065107</c:v>
                </c:pt>
                <c:pt idx="1066">
                  <c:v>0.106610661066107</c:v>
                </c:pt>
                <c:pt idx="1067">
                  <c:v>0.10671067106710699</c:v>
                </c:pt>
                <c:pt idx="1068">
                  <c:v>0.106810681068107</c:v>
                </c:pt>
                <c:pt idx="1069">
                  <c:v>0.106910691069107</c:v>
                </c:pt>
                <c:pt idx="1070">
                  <c:v>0.107010701070107</c:v>
                </c:pt>
                <c:pt idx="1071">
                  <c:v>0.10711071107110701</c:v>
                </c:pt>
                <c:pt idx="1072">
                  <c:v>0.107210721072107</c:v>
                </c:pt>
                <c:pt idx="1073">
                  <c:v>0.107310731073107</c:v>
                </c:pt>
                <c:pt idx="1074">
                  <c:v>0.107410741074107</c:v>
                </c:pt>
                <c:pt idx="1075">
                  <c:v>0.107510751075108</c:v>
                </c:pt>
                <c:pt idx="1076">
                  <c:v>0.10761076107610799</c:v>
                </c:pt>
                <c:pt idx="1077">
                  <c:v>0.107710771077108</c:v>
                </c:pt>
                <c:pt idx="1078">
                  <c:v>0.107810781078108</c:v>
                </c:pt>
                <c:pt idx="1079">
                  <c:v>0.107910791079108</c:v>
                </c:pt>
                <c:pt idx="1080">
                  <c:v>0.10801080108010799</c:v>
                </c:pt>
                <c:pt idx="1081">
                  <c:v>0.108110811081108</c:v>
                </c:pt>
                <c:pt idx="1082">
                  <c:v>0.108210821082108</c:v>
                </c:pt>
                <c:pt idx="1083">
                  <c:v>0.108310831083108</c:v>
                </c:pt>
                <c:pt idx="1084">
                  <c:v>0.10841084108410801</c:v>
                </c:pt>
                <c:pt idx="1085">
                  <c:v>0.10851085108510899</c:v>
                </c:pt>
                <c:pt idx="1086">
                  <c:v>0.108610861086109</c:v>
                </c:pt>
                <c:pt idx="1087">
                  <c:v>0.108710871087109</c:v>
                </c:pt>
                <c:pt idx="1088">
                  <c:v>0.108810881088109</c:v>
                </c:pt>
                <c:pt idx="1089">
                  <c:v>0.10891089108910899</c:v>
                </c:pt>
                <c:pt idx="1090">
                  <c:v>0.109010901090109</c:v>
                </c:pt>
                <c:pt idx="1091">
                  <c:v>0.109110911091109</c:v>
                </c:pt>
                <c:pt idx="1092">
                  <c:v>0.109210921092109</c:v>
                </c:pt>
                <c:pt idx="1093">
                  <c:v>0.10931093109310901</c:v>
                </c:pt>
                <c:pt idx="1094">
                  <c:v>0.109410941094109</c:v>
                </c:pt>
                <c:pt idx="1095">
                  <c:v>0.10951095109511</c:v>
                </c:pt>
                <c:pt idx="1096">
                  <c:v>0.10961096109611</c:v>
                </c:pt>
                <c:pt idx="1097">
                  <c:v>0.10971097109711</c:v>
                </c:pt>
                <c:pt idx="1098">
                  <c:v>0.10981098109810999</c:v>
                </c:pt>
                <c:pt idx="1099">
                  <c:v>0.10991099109911</c:v>
                </c:pt>
                <c:pt idx="1100">
                  <c:v>0.11001100110011</c:v>
                </c:pt>
                <c:pt idx="1101">
                  <c:v>0.11011101110111</c:v>
                </c:pt>
                <c:pt idx="1102">
                  <c:v>0.11021102110210999</c:v>
                </c:pt>
                <c:pt idx="1103">
                  <c:v>0.11031103110311</c:v>
                </c:pt>
                <c:pt idx="1104">
                  <c:v>0.11041104110411</c:v>
                </c:pt>
                <c:pt idx="1105">
                  <c:v>0.110511051105111</c:v>
                </c:pt>
                <c:pt idx="1106">
                  <c:v>0.11061106110611101</c:v>
                </c:pt>
                <c:pt idx="1107">
                  <c:v>0.11071107110711099</c:v>
                </c:pt>
                <c:pt idx="1108">
                  <c:v>0.110811081108111</c:v>
                </c:pt>
                <c:pt idx="1109">
                  <c:v>0.110911091109111</c:v>
                </c:pt>
                <c:pt idx="1110">
                  <c:v>0.111011101110111</c:v>
                </c:pt>
                <c:pt idx="1111">
                  <c:v>0.11111111111111099</c:v>
                </c:pt>
                <c:pt idx="1112">
                  <c:v>0.111211121112111</c:v>
                </c:pt>
                <c:pt idx="1113">
                  <c:v>0.111311131113111</c:v>
                </c:pt>
                <c:pt idx="1114">
                  <c:v>0.111411141114111</c:v>
                </c:pt>
                <c:pt idx="1115">
                  <c:v>0.11151115111511201</c:v>
                </c:pt>
                <c:pt idx="1116">
                  <c:v>0.111611161116112</c:v>
                </c:pt>
                <c:pt idx="1117">
                  <c:v>0.111711171117112</c:v>
                </c:pt>
                <c:pt idx="1118">
                  <c:v>0.111811181118112</c:v>
                </c:pt>
                <c:pt idx="1119">
                  <c:v>0.11191119111911201</c:v>
                </c:pt>
                <c:pt idx="1120">
                  <c:v>0.11201120112011199</c:v>
                </c:pt>
                <c:pt idx="1121">
                  <c:v>0.112111211121112</c:v>
                </c:pt>
                <c:pt idx="1122">
                  <c:v>0.112211221122112</c:v>
                </c:pt>
                <c:pt idx="1123">
                  <c:v>0.112311231123112</c:v>
                </c:pt>
                <c:pt idx="1124">
                  <c:v>0.11241124112411199</c:v>
                </c:pt>
                <c:pt idx="1125">
                  <c:v>0.112511251125113</c:v>
                </c:pt>
                <c:pt idx="1126">
                  <c:v>0.112611261126113</c:v>
                </c:pt>
                <c:pt idx="1127">
                  <c:v>0.112711271127113</c:v>
                </c:pt>
                <c:pt idx="1128">
                  <c:v>0.11281128112811301</c:v>
                </c:pt>
                <c:pt idx="1129">
                  <c:v>0.112911291129113</c:v>
                </c:pt>
                <c:pt idx="1130">
                  <c:v>0.113011301130113</c:v>
                </c:pt>
                <c:pt idx="1131">
                  <c:v>0.113111311131113</c:v>
                </c:pt>
                <c:pt idx="1132">
                  <c:v>0.113211321132113</c:v>
                </c:pt>
                <c:pt idx="1133">
                  <c:v>0.11331133113311299</c:v>
                </c:pt>
                <c:pt idx="1134">
                  <c:v>0.113411341134113</c:v>
                </c:pt>
                <c:pt idx="1135">
                  <c:v>0.113511351135114</c:v>
                </c:pt>
                <c:pt idx="1136">
                  <c:v>0.113611361136114</c:v>
                </c:pt>
                <c:pt idx="1137">
                  <c:v>0.11371137113711401</c:v>
                </c:pt>
                <c:pt idx="1138">
                  <c:v>0.113811381138114</c:v>
                </c:pt>
                <c:pt idx="1139">
                  <c:v>0.113911391139114</c:v>
                </c:pt>
                <c:pt idx="1140">
                  <c:v>0.114011401140114</c:v>
                </c:pt>
                <c:pt idx="1141">
                  <c:v>0.11411141114111401</c:v>
                </c:pt>
                <c:pt idx="1142">
                  <c:v>0.11421142114211399</c:v>
                </c:pt>
                <c:pt idx="1143">
                  <c:v>0.114311431143114</c:v>
                </c:pt>
                <c:pt idx="1144">
                  <c:v>0.114411441144114</c:v>
                </c:pt>
                <c:pt idx="1145">
                  <c:v>0.114511451145115</c:v>
                </c:pt>
                <c:pt idx="1146">
                  <c:v>0.11461146114611501</c:v>
                </c:pt>
                <c:pt idx="1147">
                  <c:v>0.114711471147115</c:v>
                </c:pt>
                <c:pt idx="1148">
                  <c:v>0.114811481148115</c:v>
                </c:pt>
                <c:pt idx="1149">
                  <c:v>0.114911491149115</c:v>
                </c:pt>
                <c:pt idx="1150">
                  <c:v>0.11501150115011501</c:v>
                </c:pt>
                <c:pt idx="1151">
                  <c:v>0.115111511151115</c:v>
                </c:pt>
                <c:pt idx="1152">
                  <c:v>0.115211521152115</c:v>
                </c:pt>
                <c:pt idx="1153">
                  <c:v>0.115311531153115</c:v>
                </c:pt>
                <c:pt idx="1154">
                  <c:v>0.115411541154115</c:v>
                </c:pt>
                <c:pt idx="1155">
                  <c:v>0.11551155115511599</c:v>
                </c:pt>
                <c:pt idx="1156">
                  <c:v>0.115611561156116</c:v>
                </c:pt>
                <c:pt idx="1157">
                  <c:v>0.115711571157116</c:v>
                </c:pt>
                <c:pt idx="1158">
                  <c:v>0.115811581158116</c:v>
                </c:pt>
                <c:pt idx="1159">
                  <c:v>0.11591159115911601</c:v>
                </c:pt>
                <c:pt idx="1160">
                  <c:v>0.116011601160116</c:v>
                </c:pt>
                <c:pt idx="1161">
                  <c:v>0.116111611161116</c:v>
                </c:pt>
                <c:pt idx="1162">
                  <c:v>0.116211621162116</c:v>
                </c:pt>
                <c:pt idx="1163">
                  <c:v>0.11631163116311601</c:v>
                </c:pt>
                <c:pt idx="1164">
                  <c:v>0.11641164116411599</c:v>
                </c:pt>
                <c:pt idx="1165">
                  <c:v>0.116511651165117</c:v>
                </c:pt>
                <c:pt idx="1166">
                  <c:v>0.116611661166117</c:v>
                </c:pt>
                <c:pt idx="1167">
                  <c:v>0.116711671167117</c:v>
                </c:pt>
                <c:pt idx="1168">
                  <c:v>0.11681168116811699</c:v>
                </c:pt>
                <c:pt idx="1169">
                  <c:v>0.116911691169117</c:v>
                </c:pt>
                <c:pt idx="1170">
                  <c:v>0.117011701170117</c:v>
                </c:pt>
                <c:pt idx="1171">
                  <c:v>0.117111711171117</c:v>
                </c:pt>
                <c:pt idx="1172">
                  <c:v>0.11721172117211701</c:v>
                </c:pt>
                <c:pt idx="1173">
                  <c:v>0.117311731173117</c:v>
                </c:pt>
                <c:pt idx="1174">
                  <c:v>0.117411741174117</c:v>
                </c:pt>
                <c:pt idx="1175">
                  <c:v>0.117511751175118</c:v>
                </c:pt>
                <c:pt idx="1176">
                  <c:v>0.117611761176118</c:v>
                </c:pt>
                <c:pt idx="1177">
                  <c:v>0.11771177117711799</c:v>
                </c:pt>
                <c:pt idx="1178">
                  <c:v>0.117811781178118</c:v>
                </c:pt>
                <c:pt idx="1179">
                  <c:v>0.117911791179118</c:v>
                </c:pt>
                <c:pt idx="1180">
                  <c:v>0.118011801180118</c:v>
                </c:pt>
                <c:pt idx="1181">
                  <c:v>0.11811181118111801</c:v>
                </c:pt>
                <c:pt idx="1182">
                  <c:v>0.118211821182118</c:v>
                </c:pt>
                <c:pt idx="1183">
                  <c:v>0.118311831183118</c:v>
                </c:pt>
                <c:pt idx="1184">
                  <c:v>0.118411841184118</c:v>
                </c:pt>
                <c:pt idx="1185">
                  <c:v>0.118511851185119</c:v>
                </c:pt>
                <c:pt idx="1186">
                  <c:v>0.11861186118611899</c:v>
                </c:pt>
                <c:pt idx="1187">
                  <c:v>0.118711871187119</c:v>
                </c:pt>
                <c:pt idx="1188">
                  <c:v>0.118811881188119</c:v>
                </c:pt>
                <c:pt idx="1189">
                  <c:v>0.118911891189119</c:v>
                </c:pt>
                <c:pt idx="1190">
                  <c:v>0.11901190119011899</c:v>
                </c:pt>
                <c:pt idx="1191">
                  <c:v>0.119111911191119</c:v>
                </c:pt>
                <c:pt idx="1192">
                  <c:v>0.119211921192119</c:v>
                </c:pt>
                <c:pt idx="1193">
                  <c:v>0.119311931193119</c:v>
                </c:pt>
                <c:pt idx="1194">
                  <c:v>0.11941194119411901</c:v>
                </c:pt>
                <c:pt idx="1195">
                  <c:v>0.11951195119511999</c:v>
                </c:pt>
                <c:pt idx="1196">
                  <c:v>0.11961196119612</c:v>
                </c:pt>
                <c:pt idx="1197">
                  <c:v>0.11971197119712</c:v>
                </c:pt>
                <c:pt idx="1198">
                  <c:v>0.11981198119812</c:v>
                </c:pt>
                <c:pt idx="1199">
                  <c:v>0.11991199119911999</c:v>
                </c:pt>
                <c:pt idx="1200">
                  <c:v>0.12001200120012</c:v>
                </c:pt>
                <c:pt idx="1201">
                  <c:v>0.12011201120112</c:v>
                </c:pt>
                <c:pt idx="1202">
                  <c:v>0.12021202120212</c:v>
                </c:pt>
                <c:pt idx="1203">
                  <c:v>0.12031203120312001</c:v>
                </c:pt>
                <c:pt idx="1204">
                  <c:v>0.12041204120412</c:v>
                </c:pt>
                <c:pt idx="1205">
                  <c:v>0.120512051205121</c:v>
                </c:pt>
                <c:pt idx="1206">
                  <c:v>0.120612061206121</c:v>
                </c:pt>
                <c:pt idx="1207">
                  <c:v>0.12071207120712101</c:v>
                </c:pt>
                <c:pt idx="1208">
                  <c:v>0.12081208120812099</c:v>
                </c:pt>
                <c:pt idx="1209">
                  <c:v>0.120912091209121</c:v>
                </c:pt>
                <c:pt idx="1210">
                  <c:v>0.121012101210121</c:v>
                </c:pt>
                <c:pt idx="1211">
                  <c:v>0.121112111211121</c:v>
                </c:pt>
                <c:pt idx="1212">
                  <c:v>0.12121212121212099</c:v>
                </c:pt>
                <c:pt idx="1213">
                  <c:v>0.121312131213121</c:v>
                </c:pt>
                <c:pt idx="1214">
                  <c:v>0.121412141214121</c:v>
                </c:pt>
                <c:pt idx="1215">
                  <c:v>0.121512151215122</c:v>
                </c:pt>
                <c:pt idx="1216">
                  <c:v>0.12161216121612201</c:v>
                </c:pt>
                <c:pt idx="1217">
                  <c:v>0.12171217121712199</c:v>
                </c:pt>
                <c:pt idx="1218">
                  <c:v>0.121812181218122</c:v>
                </c:pt>
                <c:pt idx="1219">
                  <c:v>0.121912191219122</c:v>
                </c:pt>
                <c:pt idx="1220">
                  <c:v>0.122012201220122</c:v>
                </c:pt>
                <c:pt idx="1221">
                  <c:v>0.12211221122112199</c:v>
                </c:pt>
                <c:pt idx="1222">
                  <c:v>0.122212221222122</c:v>
                </c:pt>
                <c:pt idx="1223">
                  <c:v>0.122312231223122</c:v>
                </c:pt>
                <c:pt idx="1224">
                  <c:v>0.122412241224122</c:v>
                </c:pt>
                <c:pt idx="1225">
                  <c:v>0.12251225122512301</c:v>
                </c:pt>
                <c:pt idx="1226">
                  <c:v>0.122612261226123</c:v>
                </c:pt>
                <c:pt idx="1227">
                  <c:v>0.122712271227123</c:v>
                </c:pt>
                <c:pt idx="1228">
                  <c:v>0.122812281228123</c:v>
                </c:pt>
                <c:pt idx="1229">
                  <c:v>0.12291229122912301</c:v>
                </c:pt>
                <c:pt idx="1230">
                  <c:v>0.12301230123012299</c:v>
                </c:pt>
                <c:pt idx="1231">
                  <c:v>0.123112311231123</c:v>
                </c:pt>
                <c:pt idx="1232">
                  <c:v>0.123212321232123</c:v>
                </c:pt>
                <c:pt idx="1233">
                  <c:v>0.123312331233123</c:v>
                </c:pt>
                <c:pt idx="1234">
                  <c:v>0.12341234123412299</c:v>
                </c:pt>
                <c:pt idx="1235">
                  <c:v>0.123512351235124</c:v>
                </c:pt>
                <c:pt idx="1236">
                  <c:v>0.123612361236124</c:v>
                </c:pt>
                <c:pt idx="1237">
                  <c:v>0.123712371237124</c:v>
                </c:pt>
                <c:pt idx="1238">
                  <c:v>0.12381238123812401</c:v>
                </c:pt>
                <c:pt idx="1239">
                  <c:v>0.123912391239124</c:v>
                </c:pt>
                <c:pt idx="1240">
                  <c:v>0.124012401240124</c:v>
                </c:pt>
                <c:pt idx="1241">
                  <c:v>0.124112411241124</c:v>
                </c:pt>
                <c:pt idx="1242">
                  <c:v>0.124212421242124</c:v>
                </c:pt>
                <c:pt idx="1243">
                  <c:v>0.12431243124312399</c:v>
                </c:pt>
                <c:pt idx="1244">
                  <c:v>0.124412441244124</c:v>
                </c:pt>
                <c:pt idx="1245">
                  <c:v>0.124512451245125</c:v>
                </c:pt>
                <c:pt idx="1246">
                  <c:v>0.124612461246125</c:v>
                </c:pt>
                <c:pt idx="1247">
                  <c:v>0.12471247124712501</c:v>
                </c:pt>
                <c:pt idx="1248">
                  <c:v>0.124812481248125</c:v>
                </c:pt>
                <c:pt idx="1249">
                  <c:v>0.124912491249125</c:v>
                </c:pt>
                <c:pt idx="1250">
                  <c:v>0.125012501250125</c:v>
                </c:pt>
                <c:pt idx="1251">
                  <c:v>0.12511251125112499</c:v>
                </c:pt>
                <c:pt idx="1252">
                  <c:v>0.12521252125212501</c:v>
                </c:pt>
                <c:pt idx="1253">
                  <c:v>0.125312531253125</c:v>
                </c:pt>
                <c:pt idx="1254">
                  <c:v>0.12541254125412499</c:v>
                </c:pt>
                <c:pt idx="1255">
                  <c:v>0.125512551255126</c:v>
                </c:pt>
                <c:pt idx="1256">
                  <c:v>0.12561256125612599</c:v>
                </c:pt>
                <c:pt idx="1257">
                  <c:v>0.12571257125712601</c:v>
                </c:pt>
                <c:pt idx="1258">
                  <c:v>0.125812581258126</c:v>
                </c:pt>
                <c:pt idx="1259">
                  <c:v>0.12591259125912599</c:v>
                </c:pt>
                <c:pt idx="1260">
                  <c:v>0.12601260126012601</c:v>
                </c:pt>
                <c:pt idx="1261">
                  <c:v>0.126112611261126</c:v>
                </c:pt>
                <c:pt idx="1262">
                  <c:v>0.12621262126212601</c:v>
                </c:pt>
                <c:pt idx="1263">
                  <c:v>0.126312631263126</c:v>
                </c:pt>
                <c:pt idx="1264">
                  <c:v>0.12641264126412599</c:v>
                </c:pt>
                <c:pt idx="1265">
                  <c:v>0.12651265126512701</c:v>
                </c:pt>
                <c:pt idx="1266">
                  <c:v>0.126612661266127</c:v>
                </c:pt>
                <c:pt idx="1267">
                  <c:v>0.12671267126712699</c:v>
                </c:pt>
                <c:pt idx="1268">
                  <c:v>0.126812681268127</c:v>
                </c:pt>
                <c:pt idx="1269">
                  <c:v>0.12691269126912699</c:v>
                </c:pt>
                <c:pt idx="1270">
                  <c:v>0.12701270127012701</c:v>
                </c:pt>
                <c:pt idx="1271">
                  <c:v>0.127112711271127</c:v>
                </c:pt>
                <c:pt idx="1272">
                  <c:v>0.12721272127212699</c:v>
                </c:pt>
                <c:pt idx="1273">
                  <c:v>0.12731273127312701</c:v>
                </c:pt>
                <c:pt idx="1274">
                  <c:v>0.12741274127412699</c:v>
                </c:pt>
                <c:pt idx="1275">
                  <c:v>0.12751275127512801</c:v>
                </c:pt>
                <c:pt idx="1276">
                  <c:v>0.127612761276128</c:v>
                </c:pt>
                <c:pt idx="1277">
                  <c:v>0.12771277127712799</c:v>
                </c:pt>
                <c:pt idx="1278">
                  <c:v>0.12781278127812801</c:v>
                </c:pt>
                <c:pt idx="1279">
                  <c:v>0.127912791279128</c:v>
                </c:pt>
                <c:pt idx="1280">
                  <c:v>0.12801280128012801</c:v>
                </c:pt>
                <c:pt idx="1281">
                  <c:v>0.128112811281128</c:v>
                </c:pt>
                <c:pt idx="1282">
                  <c:v>0.12821282128212799</c:v>
                </c:pt>
                <c:pt idx="1283">
                  <c:v>0.12831283128312801</c:v>
                </c:pt>
                <c:pt idx="1284">
                  <c:v>0.128412841284128</c:v>
                </c:pt>
                <c:pt idx="1285">
                  <c:v>0.12851285128512899</c:v>
                </c:pt>
                <c:pt idx="1286">
                  <c:v>0.128612861286129</c:v>
                </c:pt>
                <c:pt idx="1287">
                  <c:v>0.12871287128712899</c:v>
                </c:pt>
                <c:pt idx="1288">
                  <c:v>0.12881288128812901</c:v>
                </c:pt>
                <c:pt idx="1289">
                  <c:v>0.128912891289129</c:v>
                </c:pt>
                <c:pt idx="1290">
                  <c:v>0.12901290129012899</c:v>
                </c:pt>
                <c:pt idx="1291">
                  <c:v>0.12911291129112901</c:v>
                </c:pt>
                <c:pt idx="1292">
                  <c:v>0.129212921292129</c:v>
                </c:pt>
                <c:pt idx="1293">
                  <c:v>0.12931293129312901</c:v>
                </c:pt>
                <c:pt idx="1294">
                  <c:v>0.129412941294129</c:v>
                </c:pt>
                <c:pt idx="1295">
                  <c:v>0.12951295129512999</c:v>
                </c:pt>
                <c:pt idx="1296">
                  <c:v>0.12961296129613001</c:v>
                </c:pt>
                <c:pt idx="1297">
                  <c:v>0.12971297129713</c:v>
                </c:pt>
                <c:pt idx="1298">
                  <c:v>0.12981298129812999</c:v>
                </c:pt>
                <c:pt idx="1299">
                  <c:v>0.12991299129913</c:v>
                </c:pt>
                <c:pt idx="1300">
                  <c:v>0.13001300130012999</c:v>
                </c:pt>
                <c:pt idx="1301">
                  <c:v>0.13011301130113001</c:v>
                </c:pt>
                <c:pt idx="1302">
                  <c:v>0.13021302130213</c:v>
                </c:pt>
                <c:pt idx="1303">
                  <c:v>0.13031303130312999</c:v>
                </c:pt>
                <c:pt idx="1304">
                  <c:v>0.13041304130413001</c:v>
                </c:pt>
                <c:pt idx="1305">
                  <c:v>0.13051305130513099</c:v>
                </c:pt>
                <c:pt idx="1306">
                  <c:v>0.13061306130613101</c:v>
                </c:pt>
                <c:pt idx="1307">
                  <c:v>0.130713071307131</c:v>
                </c:pt>
                <c:pt idx="1308">
                  <c:v>0.13081308130813099</c:v>
                </c:pt>
                <c:pt idx="1309">
                  <c:v>0.13091309130913101</c:v>
                </c:pt>
                <c:pt idx="1310">
                  <c:v>0.131013101310131</c:v>
                </c:pt>
                <c:pt idx="1311">
                  <c:v>0.13111311131113099</c:v>
                </c:pt>
                <c:pt idx="1312">
                  <c:v>0.131213121312131</c:v>
                </c:pt>
                <c:pt idx="1313">
                  <c:v>0.13131313131313099</c:v>
                </c:pt>
                <c:pt idx="1314">
                  <c:v>0.13141314131413101</c:v>
                </c:pt>
                <c:pt idx="1315">
                  <c:v>0.131513151315132</c:v>
                </c:pt>
                <c:pt idx="1316">
                  <c:v>0.13161316131613199</c:v>
                </c:pt>
                <c:pt idx="1317">
                  <c:v>0.13171317131713201</c:v>
                </c:pt>
                <c:pt idx="1318">
                  <c:v>0.13181318131813199</c:v>
                </c:pt>
                <c:pt idx="1319">
                  <c:v>0.13191319131913201</c:v>
                </c:pt>
                <c:pt idx="1320">
                  <c:v>0.132013201320132</c:v>
                </c:pt>
                <c:pt idx="1321">
                  <c:v>0.13211321132113199</c:v>
                </c:pt>
                <c:pt idx="1322">
                  <c:v>0.13221322132213201</c:v>
                </c:pt>
                <c:pt idx="1323">
                  <c:v>0.132313231323132</c:v>
                </c:pt>
                <c:pt idx="1324">
                  <c:v>0.13241324132413201</c:v>
                </c:pt>
                <c:pt idx="1325">
                  <c:v>0.132513251325133</c:v>
                </c:pt>
                <c:pt idx="1326">
                  <c:v>0.13261326132613299</c:v>
                </c:pt>
                <c:pt idx="1327">
                  <c:v>0.13271327132713301</c:v>
                </c:pt>
                <c:pt idx="1328">
                  <c:v>0.132813281328133</c:v>
                </c:pt>
                <c:pt idx="1329">
                  <c:v>0.13291329132913299</c:v>
                </c:pt>
                <c:pt idx="1330">
                  <c:v>0.133013301330133</c:v>
                </c:pt>
                <c:pt idx="1331">
                  <c:v>0.13311331133113299</c:v>
                </c:pt>
                <c:pt idx="1332">
                  <c:v>0.13321332133213301</c:v>
                </c:pt>
                <c:pt idx="1333">
                  <c:v>0.133313331333133</c:v>
                </c:pt>
                <c:pt idx="1334">
                  <c:v>0.13341334133413299</c:v>
                </c:pt>
                <c:pt idx="1335">
                  <c:v>0.13351335133513401</c:v>
                </c:pt>
                <c:pt idx="1336">
                  <c:v>0.133613361336134</c:v>
                </c:pt>
                <c:pt idx="1337">
                  <c:v>0.13371337133713401</c:v>
                </c:pt>
                <c:pt idx="1338">
                  <c:v>0.133813381338134</c:v>
                </c:pt>
                <c:pt idx="1339">
                  <c:v>0.13391339133913399</c:v>
                </c:pt>
                <c:pt idx="1340">
                  <c:v>0.13401340134013401</c:v>
                </c:pt>
                <c:pt idx="1341">
                  <c:v>0.134113411341134</c:v>
                </c:pt>
                <c:pt idx="1342">
                  <c:v>0.13421342134213399</c:v>
                </c:pt>
                <c:pt idx="1343">
                  <c:v>0.134313431343134</c:v>
                </c:pt>
                <c:pt idx="1344">
                  <c:v>0.13441344134413399</c:v>
                </c:pt>
                <c:pt idx="1345">
                  <c:v>0.13451345134513501</c:v>
                </c:pt>
                <c:pt idx="1346">
                  <c:v>0.134613461346135</c:v>
                </c:pt>
                <c:pt idx="1347">
                  <c:v>0.13471347134713499</c:v>
                </c:pt>
                <c:pt idx="1348">
                  <c:v>0.13481348134813501</c:v>
                </c:pt>
                <c:pt idx="1349">
                  <c:v>0.134913491349135</c:v>
                </c:pt>
                <c:pt idx="1350">
                  <c:v>0.13501350135013501</c:v>
                </c:pt>
                <c:pt idx="1351">
                  <c:v>0.135113511351135</c:v>
                </c:pt>
                <c:pt idx="1352">
                  <c:v>0.13521352135213499</c:v>
                </c:pt>
                <c:pt idx="1353">
                  <c:v>0.13531353135313501</c:v>
                </c:pt>
                <c:pt idx="1354">
                  <c:v>0.135413541354135</c:v>
                </c:pt>
                <c:pt idx="1355">
                  <c:v>0.13551355135513601</c:v>
                </c:pt>
                <c:pt idx="1356">
                  <c:v>0.135613561356136</c:v>
                </c:pt>
                <c:pt idx="1357">
                  <c:v>0.13571357135713599</c:v>
                </c:pt>
                <c:pt idx="1358">
                  <c:v>0.13581358135813601</c:v>
                </c:pt>
                <c:pt idx="1359">
                  <c:v>0.135913591359136</c:v>
                </c:pt>
                <c:pt idx="1360">
                  <c:v>0.13601360136013599</c:v>
                </c:pt>
                <c:pt idx="1361">
                  <c:v>0.13611361136113601</c:v>
                </c:pt>
                <c:pt idx="1362">
                  <c:v>0.13621362136213599</c:v>
                </c:pt>
                <c:pt idx="1363">
                  <c:v>0.13631363136313601</c:v>
                </c:pt>
                <c:pt idx="1364">
                  <c:v>0.136413641364136</c:v>
                </c:pt>
                <c:pt idx="1365">
                  <c:v>0.13651365136513699</c:v>
                </c:pt>
                <c:pt idx="1366">
                  <c:v>0.13661366136613701</c:v>
                </c:pt>
                <c:pt idx="1367">
                  <c:v>0.136713671367137</c:v>
                </c:pt>
                <c:pt idx="1368">
                  <c:v>0.13681368136813701</c:v>
                </c:pt>
                <c:pt idx="1369">
                  <c:v>0.136913691369137</c:v>
                </c:pt>
                <c:pt idx="1370">
                  <c:v>0.13701370137013699</c:v>
                </c:pt>
                <c:pt idx="1371">
                  <c:v>0.13711371137113701</c:v>
                </c:pt>
                <c:pt idx="1372">
                  <c:v>0.137213721372137</c:v>
                </c:pt>
                <c:pt idx="1373">
                  <c:v>0.13731373137313699</c:v>
                </c:pt>
                <c:pt idx="1374">
                  <c:v>0.13741374137413701</c:v>
                </c:pt>
                <c:pt idx="1375">
                  <c:v>0.13751375137513799</c:v>
                </c:pt>
                <c:pt idx="1376">
                  <c:v>0.13761376137613801</c:v>
                </c:pt>
                <c:pt idx="1377">
                  <c:v>0.137713771377138</c:v>
                </c:pt>
                <c:pt idx="1378">
                  <c:v>0.13781378137813799</c:v>
                </c:pt>
                <c:pt idx="1379">
                  <c:v>0.13791379137913801</c:v>
                </c:pt>
                <c:pt idx="1380">
                  <c:v>0.138013801380138</c:v>
                </c:pt>
                <c:pt idx="1381">
                  <c:v>0.13811381138113801</c:v>
                </c:pt>
                <c:pt idx="1382">
                  <c:v>0.138213821382138</c:v>
                </c:pt>
                <c:pt idx="1383">
                  <c:v>0.13831383138313799</c:v>
                </c:pt>
                <c:pt idx="1384">
                  <c:v>0.13841384138413801</c:v>
                </c:pt>
                <c:pt idx="1385">
                  <c:v>0.138513851385139</c:v>
                </c:pt>
                <c:pt idx="1386">
                  <c:v>0.13861386138613899</c:v>
                </c:pt>
                <c:pt idx="1387">
                  <c:v>0.138713871387139</c:v>
                </c:pt>
                <c:pt idx="1388">
                  <c:v>0.13881388138813899</c:v>
                </c:pt>
                <c:pt idx="1389">
                  <c:v>0.13891389138913901</c:v>
                </c:pt>
                <c:pt idx="1390">
                  <c:v>0.139013901390139</c:v>
                </c:pt>
                <c:pt idx="1391">
                  <c:v>0.13911391139113899</c:v>
                </c:pt>
                <c:pt idx="1392">
                  <c:v>0.13921392139213901</c:v>
                </c:pt>
                <c:pt idx="1393">
                  <c:v>0.139313931393139</c:v>
                </c:pt>
                <c:pt idx="1394">
                  <c:v>0.13941394139413901</c:v>
                </c:pt>
                <c:pt idx="1395">
                  <c:v>0.13951395139514</c:v>
                </c:pt>
                <c:pt idx="1396">
                  <c:v>0.13961396139613999</c:v>
                </c:pt>
                <c:pt idx="1397">
                  <c:v>0.13971397139714001</c:v>
                </c:pt>
                <c:pt idx="1398">
                  <c:v>0.13981398139814</c:v>
                </c:pt>
                <c:pt idx="1399">
                  <c:v>0.13991399139913999</c:v>
                </c:pt>
                <c:pt idx="1400">
                  <c:v>0.14001400140014</c:v>
                </c:pt>
                <c:pt idx="1401">
                  <c:v>0.14011401140113999</c:v>
                </c:pt>
                <c:pt idx="1402">
                  <c:v>0.14021402140214001</c:v>
                </c:pt>
                <c:pt idx="1403">
                  <c:v>0.14031403140314</c:v>
                </c:pt>
                <c:pt idx="1404">
                  <c:v>0.14041404140413999</c:v>
                </c:pt>
                <c:pt idx="1405">
                  <c:v>0.14051405140514101</c:v>
                </c:pt>
                <c:pt idx="1406">
                  <c:v>0.14061406140614099</c:v>
                </c:pt>
                <c:pt idx="1407">
                  <c:v>0.14071407140714101</c:v>
                </c:pt>
                <c:pt idx="1408">
                  <c:v>0.140814081408141</c:v>
                </c:pt>
                <c:pt idx="1409">
                  <c:v>0.14091409140914099</c:v>
                </c:pt>
                <c:pt idx="1410">
                  <c:v>0.14101410141014101</c:v>
                </c:pt>
                <c:pt idx="1411">
                  <c:v>0.141114111411141</c:v>
                </c:pt>
                <c:pt idx="1412">
                  <c:v>0.14121412141214101</c:v>
                </c:pt>
                <c:pt idx="1413">
                  <c:v>0.141314131413141</c:v>
                </c:pt>
                <c:pt idx="1414">
                  <c:v>0.14141414141414099</c:v>
                </c:pt>
                <c:pt idx="1415">
                  <c:v>0.14151415141514201</c:v>
                </c:pt>
                <c:pt idx="1416">
                  <c:v>0.141614161416142</c:v>
                </c:pt>
                <c:pt idx="1417">
                  <c:v>0.14171417141714199</c:v>
                </c:pt>
                <c:pt idx="1418">
                  <c:v>0.141814181418142</c:v>
                </c:pt>
                <c:pt idx="1419">
                  <c:v>0.14191419141914199</c:v>
                </c:pt>
                <c:pt idx="1420">
                  <c:v>0.14201420142014201</c:v>
                </c:pt>
                <c:pt idx="1421">
                  <c:v>0.142114211421142</c:v>
                </c:pt>
                <c:pt idx="1422">
                  <c:v>0.14221422142214199</c:v>
                </c:pt>
                <c:pt idx="1423">
                  <c:v>0.14231423142314201</c:v>
                </c:pt>
                <c:pt idx="1424">
                  <c:v>0.142414241424142</c:v>
                </c:pt>
                <c:pt idx="1425">
                  <c:v>0.14251425142514301</c:v>
                </c:pt>
                <c:pt idx="1426">
                  <c:v>0.142614261426143</c:v>
                </c:pt>
                <c:pt idx="1427">
                  <c:v>0.14271427142714299</c:v>
                </c:pt>
                <c:pt idx="1428">
                  <c:v>0.14281428142814301</c:v>
                </c:pt>
                <c:pt idx="1429">
                  <c:v>0.142914291429143</c:v>
                </c:pt>
                <c:pt idx="1430">
                  <c:v>0.14301430143014299</c:v>
                </c:pt>
                <c:pt idx="1431">
                  <c:v>0.143114311431143</c:v>
                </c:pt>
                <c:pt idx="1432">
                  <c:v>0.14321432143214299</c:v>
                </c:pt>
                <c:pt idx="1433">
                  <c:v>0.14331433143314301</c:v>
                </c:pt>
                <c:pt idx="1434">
                  <c:v>0.143414341434143</c:v>
                </c:pt>
                <c:pt idx="1435">
                  <c:v>0.14351435143514399</c:v>
                </c:pt>
                <c:pt idx="1436">
                  <c:v>0.14361436143614401</c:v>
                </c:pt>
                <c:pt idx="1437">
                  <c:v>0.143714371437144</c:v>
                </c:pt>
                <c:pt idx="1438">
                  <c:v>0.14381438143814401</c:v>
                </c:pt>
                <c:pt idx="1439">
                  <c:v>0.143914391439144</c:v>
                </c:pt>
                <c:pt idx="1440">
                  <c:v>0.14401440144014399</c:v>
                </c:pt>
                <c:pt idx="1441">
                  <c:v>0.14411441144114401</c:v>
                </c:pt>
                <c:pt idx="1442">
                  <c:v>0.144214421442144</c:v>
                </c:pt>
                <c:pt idx="1443">
                  <c:v>0.14431443144314399</c:v>
                </c:pt>
                <c:pt idx="1444">
                  <c:v>0.144414441444144</c:v>
                </c:pt>
                <c:pt idx="1445">
                  <c:v>0.14451445144514499</c:v>
                </c:pt>
                <c:pt idx="1446">
                  <c:v>0.14461446144614501</c:v>
                </c:pt>
                <c:pt idx="1447">
                  <c:v>0.144714471447145</c:v>
                </c:pt>
                <c:pt idx="1448">
                  <c:v>0.14481448144814499</c:v>
                </c:pt>
                <c:pt idx="1449">
                  <c:v>0.14491449144914501</c:v>
                </c:pt>
                <c:pt idx="1450">
                  <c:v>0.14501450145014499</c:v>
                </c:pt>
                <c:pt idx="1451">
                  <c:v>0.14511451145114501</c:v>
                </c:pt>
                <c:pt idx="1452">
                  <c:v>0.145214521452145</c:v>
                </c:pt>
                <c:pt idx="1453">
                  <c:v>0.14531453145314499</c:v>
                </c:pt>
                <c:pt idx="1454">
                  <c:v>0.14541454145414501</c:v>
                </c:pt>
                <c:pt idx="1455">
                  <c:v>0.145514551455146</c:v>
                </c:pt>
                <c:pt idx="1456">
                  <c:v>0.14561456145614601</c:v>
                </c:pt>
                <c:pt idx="1457">
                  <c:v>0.145714571457146</c:v>
                </c:pt>
                <c:pt idx="1458">
                  <c:v>0.14581458145814599</c:v>
                </c:pt>
                <c:pt idx="1459">
                  <c:v>0.14591459145914601</c:v>
                </c:pt>
                <c:pt idx="1460">
                  <c:v>0.146014601460146</c:v>
                </c:pt>
                <c:pt idx="1461">
                  <c:v>0.14611461146114599</c:v>
                </c:pt>
                <c:pt idx="1462">
                  <c:v>0.146214621462146</c:v>
                </c:pt>
                <c:pt idx="1463">
                  <c:v>0.14631463146314599</c:v>
                </c:pt>
                <c:pt idx="1464">
                  <c:v>0.14641464146414601</c:v>
                </c:pt>
                <c:pt idx="1465">
                  <c:v>0.146514651465147</c:v>
                </c:pt>
                <c:pt idx="1466">
                  <c:v>0.14661466146614699</c:v>
                </c:pt>
                <c:pt idx="1467">
                  <c:v>0.14671467146714701</c:v>
                </c:pt>
                <c:pt idx="1468">
                  <c:v>0.146814681468147</c:v>
                </c:pt>
                <c:pt idx="1469">
                  <c:v>0.14691469146914701</c:v>
                </c:pt>
                <c:pt idx="1470">
                  <c:v>0.147014701470147</c:v>
                </c:pt>
                <c:pt idx="1471">
                  <c:v>0.14711471147114699</c:v>
                </c:pt>
                <c:pt idx="1472">
                  <c:v>0.14721472147214701</c:v>
                </c:pt>
                <c:pt idx="1473">
                  <c:v>0.147314731473147</c:v>
                </c:pt>
                <c:pt idx="1474">
                  <c:v>0.14741474147414699</c:v>
                </c:pt>
                <c:pt idx="1475">
                  <c:v>0.147514751475148</c:v>
                </c:pt>
                <c:pt idx="1476">
                  <c:v>0.14761476147614799</c:v>
                </c:pt>
                <c:pt idx="1477">
                  <c:v>0.14771477147714801</c:v>
                </c:pt>
                <c:pt idx="1478">
                  <c:v>0.147814781478148</c:v>
                </c:pt>
                <c:pt idx="1479">
                  <c:v>0.14791479147914799</c:v>
                </c:pt>
                <c:pt idx="1480">
                  <c:v>0.14801480148014801</c:v>
                </c:pt>
                <c:pt idx="1481">
                  <c:v>0.148114811481148</c:v>
                </c:pt>
                <c:pt idx="1482">
                  <c:v>0.14821482148214801</c:v>
                </c:pt>
                <c:pt idx="1483">
                  <c:v>0.148314831483148</c:v>
                </c:pt>
                <c:pt idx="1484">
                  <c:v>0.14841484148414799</c:v>
                </c:pt>
                <c:pt idx="1485">
                  <c:v>0.14851485148514901</c:v>
                </c:pt>
                <c:pt idx="1486">
                  <c:v>0.148614861486149</c:v>
                </c:pt>
                <c:pt idx="1487">
                  <c:v>0.14871487148714899</c:v>
                </c:pt>
                <c:pt idx="1488">
                  <c:v>0.148814881488149</c:v>
                </c:pt>
                <c:pt idx="1489">
                  <c:v>0.14891489148914899</c:v>
                </c:pt>
                <c:pt idx="1490">
                  <c:v>0.14901490149014901</c:v>
                </c:pt>
                <c:pt idx="1491">
                  <c:v>0.149114911491149</c:v>
                </c:pt>
                <c:pt idx="1492">
                  <c:v>0.14921492149214899</c:v>
                </c:pt>
                <c:pt idx="1493">
                  <c:v>0.14931493149314901</c:v>
                </c:pt>
                <c:pt idx="1494">
                  <c:v>0.149414941494149</c:v>
                </c:pt>
                <c:pt idx="1495">
                  <c:v>0.14951495149515001</c:v>
                </c:pt>
                <c:pt idx="1496">
                  <c:v>0.14961496149615</c:v>
                </c:pt>
                <c:pt idx="1497">
                  <c:v>0.14971497149714999</c:v>
                </c:pt>
                <c:pt idx="1498">
                  <c:v>0.14981498149815001</c:v>
                </c:pt>
                <c:pt idx="1499">
                  <c:v>0.14991499149915</c:v>
                </c:pt>
                <c:pt idx="1500">
                  <c:v>0.15001500150015001</c:v>
                </c:pt>
                <c:pt idx="1501">
                  <c:v>0.15011501150115</c:v>
                </c:pt>
                <c:pt idx="1502">
                  <c:v>0.15021502150214999</c:v>
                </c:pt>
                <c:pt idx="1503">
                  <c:v>0.15031503150315001</c:v>
                </c:pt>
                <c:pt idx="1504">
                  <c:v>0.15041504150415</c:v>
                </c:pt>
                <c:pt idx="1505">
                  <c:v>0.15051505150515099</c:v>
                </c:pt>
                <c:pt idx="1506">
                  <c:v>0.150615061506151</c:v>
                </c:pt>
                <c:pt idx="1507">
                  <c:v>0.15071507150715099</c:v>
                </c:pt>
                <c:pt idx="1508">
                  <c:v>0.15081508150815101</c:v>
                </c:pt>
                <c:pt idx="1509">
                  <c:v>0.150915091509151</c:v>
                </c:pt>
                <c:pt idx="1510">
                  <c:v>0.15101510151015099</c:v>
                </c:pt>
                <c:pt idx="1511">
                  <c:v>0.15111511151115101</c:v>
                </c:pt>
                <c:pt idx="1512">
                  <c:v>0.151215121512151</c:v>
                </c:pt>
                <c:pt idx="1513">
                  <c:v>0.15131513151315101</c:v>
                </c:pt>
                <c:pt idx="1514">
                  <c:v>0.151415141514151</c:v>
                </c:pt>
                <c:pt idx="1515">
                  <c:v>0.15151515151515199</c:v>
                </c:pt>
                <c:pt idx="1516">
                  <c:v>0.15161516151615201</c:v>
                </c:pt>
                <c:pt idx="1517">
                  <c:v>0.151715171517152</c:v>
                </c:pt>
                <c:pt idx="1518">
                  <c:v>0.15181518151815199</c:v>
                </c:pt>
                <c:pt idx="1519">
                  <c:v>0.151915191519152</c:v>
                </c:pt>
                <c:pt idx="1520">
                  <c:v>0.15201520152015199</c:v>
                </c:pt>
                <c:pt idx="1521">
                  <c:v>0.15211521152115201</c:v>
                </c:pt>
                <c:pt idx="1522">
                  <c:v>0.152215221522152</c:v>
                </c:pt>
                <c:pt idx="1523">
                  <c:v>0.15231523152315199</c:v>
                </c:pt>
                <c:pt idx="1524">
                  <c:v>0.15241524152415201</c:v>
                </c:pt>
                <c:pt idx="1525">
                  <c:v>0.15251525152515299</c:v>
                </c:pt>
                <c:pt idx="1526">
                  <c:v>0.15261526152615301</c:v>
                </c:pt>
                <c:pt idx="1527">
                  <c:v>0.152715271527153</c:v>
                </c:pt>
                <c:pt idx="1528">
                  <c:v>0.15281528152815299</c:v>
                </c:pt>
                <c:pt idx="1529">
                  <c:v>0.15291529152915301</c:v>
                </c:pt>
                <c:pt idx="1530">
                  <c:v>0.153015301530153</c:v>
                </c:pt>
                <c:pt idx="1531">
                  <c:v>0.15311531153115299</c:v>
                </c:pt>
                <c:pt idx="1532">
                  <c:v>0.153215321532153</c:v>
                </c:pt>
                <c:pt idx="1533">
                  <c:v>0.15331533153315299</c:v>
                </c:pt>
                <c:pt idx="1534">
                  <c:v>0.15341534153415301</c:v>
                </c:pt>
                <c:pt idx="1535">
                  <c:v>0.153515351535154</c:v>
                </c:pt>
                <c:pt idx="1536">
                  <c:v>0.15361536153615399</c:v>
                </c:pt>
                <c:pt idx="1537">
                  <c:v>0.15371537153715401</c:v>
                </c:pt>
                <c:pt idx="1538">
                  <c:v>0.15381538153815399</c:v>
                </c:pt>
                <c:pt idx="1539">
                  <c:v>0.15391539153915401</c:v>
                </c:pt>
                <c:pt idx="1540">
                  <c:v>0.154015401540154</c:v>
                </c:pt>
                <c:pt idx="1541">
                  <c:v>0.15411541154115399</c:v>
                </c:pt>
                <c:pt idx="1542">
                  <c:v>0.15421542154215401</c:v>
                </c:pt>
                <c:pt idx="1543">
                  <c:v>0.154315431543154</c:v>
                </c:pt>
                <c:pt idx="1544">
                  <c:v>0.15441544154415399</c:v>
                </c:pt>
                <c:pt idx="1545">
                  <c:v>0.154515451545155</c:v>
                </c:pt>
                <c:pt idx="1546">
                  <c:v>0.15461546154615499</c:v>
                </c:pt>
                <c:pt idx="1547">
                  <c:v>0.15471547154715501</c:v>
                </c:pt>
                <c:pt idx="1548">
                  <c:v>0.154815481548155</c:v>
                </c:pt>
                <c:pt idx="1549">
                  <c:v>0.15491549154915499</c:v>
                </c:pt>
                <c:pt idx="1550">
                  <c:v>0.155015501550155</c:v>
                </c:pt>
                <c:pt idx="1551">
                  <c:v>0.15511551155115499</c:v>
                </c:pt>
                <c:pt idx="1552">
                  <c:v>0.15521552155215501</c:v>
                </c:pt>
                <c:pt idx="1553">
                  <c:v>0.155315531553155</c:v>
                </c:pt>
                <c:pt idx="1554">
                  <c:v>0.15541554155415499</c:v>
                </c:pt>
                <c:pt idx="1555">
                  <c:v>0.15551555155515601</c:v>
                </c:pt>
                <c:pt idx="1556">
                  <c:v>0.155615561556156</c:v>
                </c:pt>
                <c:pt idx="1557">
                  <c:v>0.15571557155715601</c:v>
                </c:pt>
                <c:pt idx="1558">
                  <c:v>0.155815581558156</c:v>
                </c:pt>
                <c:pt idx="1559">
                  <c:v>0.15591559155915599</c:v>
                </c:pt>
                <c:pt idx="1560">
                  <c:v>0.15601560156015601</c:v>
                </c:pt>
                <c:pt idx="1561">
                  <c:v>0.156115611561156</c:v>
                </c:pt>
                <c:pt idx="1562">
                  <c:v>0.15621562156215599</c:v>
                </c:pt>
                <c:pt idx="1563">
                  <c:v>0.156315631563156</c:v>
                </c:pt>
                <c:pt idx="1564">
                  <c:v>0.15641564156415599</c:v>
                </c:pt>
                <c:pt idx="1565">
                  <c:v>0.15651565156515701</c:v>
                </c:pt>
                <c:pt idx="1566">
                  <c:v>0.156615661566157</c:v>
                </c:pt>
                <c:pt idx="1567">
                  <c:v>0.15671567156715699</c:v>
                </c:pt>
                <c:pt idx="1568">
                  <c:v>0.15681568156815701</c:v>
                </c:pt>
                <c:pt idx="1569">
                  <c:v>0.156915691569157</c:v>
                </c:pt>
                <c:pt idx="1570">
                  <c:v>0.15701570157015701</c:v>
                </c:pt>
                <c:pt idx="1571">
                  <c:v>0.157115711571157</c:v>
                </c:pt>
                <c:pt idx="1572">
                  <c:v>0.15721572157215699</c:v>
                </c:pt>
                <c:pt idx="1573">
                  <c:v>0.15731573157315701</c:v>
                </c:pt>
                <c:pt idx="1574">
                  <c:v>0.157415741574157</c:v>
                </c:pt>
                <c:pt idx="1575">
                  <c:v>0.15751575157515799</c:v>
                </c:pt>
                <c:pt idx="1576">
                  <c:v>0.157615761576158</c:v>
                </c:pt>
                <c:pt idx="1577">
                  <c:v>0.15771577157715799</c:v>
                </c:pt>
                <c:pt idx="1578">
                  <c:v>0.15781578157815801</c:v>
                </c:pt>
                <c:pt idx="1579">
                  <c:v>0.157915791579158</c:v>
                </c:pt>
                <c:pt idx="1580">
                  <c:v>0.15801580158015799</c:v>
                </c:pt>
                <c:pt idx="1581">
                  <c:v>0.15811581158115801</c:v>
                </c:pt>
                <c:pt idx="1582">
                  <c:v>0.15821582158215799</c:v>
                </c:pt>
                <c:pt idx="1583">
                  <c:v>0.15831583158315801</c:v>
                </c:pt>
                <c:pt idx="1584">
                  <c:v>0.158415841584158</c:v>
                </c:pt>
                <c:pt idx="1585">
                  <c:v>0.15851585158515899</c:v>
                </c:pt>
                <c:pt idx="1586">
                  <c:v>0.15861586158615901</c:v>
                </c:pt>
                <c:pt idx="1587">
                  <c:v>0.158715871587159</c:v>
                </c:pt>
                <c:pt idx="1588">
                  <c:v>0.15881588158815901</c:v>
                </c:pt>
                <c:pt idx="1589">
                  <c:v>0.158915891589159</c:v>
                </c:pt>
                <c:pt idx="1590">
                  <c:v>0.15901590159015899</c:v>
                </c:pt>
                <c:pt idx="1591">
                  <c:v>0.15911591159115901</c:v>
                </c:pt>
                <c:pt idx="1592">
                  <c:v>0.159215921592159</c:v>
                </c:pt>
                <c:pt idx="1593">
                  <c:v>0.15931593159315899</c:v>
                </c:pt>
                <c:pt idx="1594">
                  <c:v>0.15941594159415901</c:v>
                </c:pt>
                <c:pt idx="1595">
                  <c:v>0.15951595159515999</c:v>
                </c:pt>
                <c:pt idx="1596">
                  <c:v>0.15961596159616001</c:v>
                </c:pt>
                <c:pt idx="1597">
                  <c:v>0.15971597159716</c:v>
                </c:pt>
                <c:pt idx="1598">
                  <c:v>0.15981598159815999</c:v>
                </c:pt>
                <c:pt idx="1599">
                  <c:v>0.15991599159916001</c:v>
                </c:pt>
                <c:pt idx="1600">
                  <c:v>0.16001600160016</c:v>
                </c:pt>
                <c:pt idx="1601">
                  <c:v>0.16011601160116001</c:v>
                </c:pt>
                <c:pt idx="1602">
                  <c:v>0.16021602160216</c:v>
                </c:pt>
                <c:pt idx="1603">
                  <c:v>0.16031603160315999</c:v>
                </c:pt>
                <c:pt idx="1604">
                  <c:v>0.16041604160416001</c:v>
                </c:pt>
                <c:pt idx="1605">
                  <c:v>0.160516051605161</c:v>
                </c:pt>
                <c:pt idx="1606">
                  <c:v>0.16061606160616099</c:v>
                </c:pt>
                <c:pt idx="1607">
                  <c:v>0.160716071607161</c:v>
                </c:pt>
                <c:pt idx="1608">
                  <c:v>0.16081608160816099</c:v>
                </c:pt>
                <c:pt idx="1609">
                  <c:v>0.16091609160916101</c:v>
                </c:pt>
                <c:pt idx="1610">
                  <c:v>0.161016101610161</c:v>
                </c:pt>
                <c:pt idx="1611">
                  <c:v>0.16111611161116099</c:v>
                </c:pt>
                <c:pt idx="1612">
                  <c:v>0.16121612161216101</c:v>
                </c:pt>
                <c:pt idx="1613">
                  <c:v>0.161316131613161</c:v>
                </c:pt>
                <c:pt idx="1614">
                  <c:v>0.16141614161416101</c:v>
                </c:pt>
                <c:pt idx="1615">
                  <c:v>0.161516151615162</c:v>
                </c:pt>
                <c:pt idx="1616">
                  <c:v>0.16161616161616199</c:v>
                </c:pt>
                <c:pt idx="1617">
                  <c:v>0.16171617161716201</c:v>
                </c:pt>
                <c:pt idx="1618">
                  <c:v>0.161816181618162</c:v>
                </c:pt>
                <c:pt idx="1619">
                  <c:v>0.16191619161916199</c:v>
                </c:pt>
                <c:pt idx="1620">
                  <c:v>0.162016201620162</c:v>
                </c:pt>
                <c:pt idx="1621">
                  <c:v>0.16211621162116199</c:v>
                </c:pt>
                <c:pt idx="1622">
                  <c:v>0.16221622162216201</c:v>
                </c:pt>
                <c:pt idx="1623">
                  <c:v>0.162316231623162</c:v>
                </c:pt>
                <c:pt idx="1624">
                  <c:v>0.16241624162416199</c:v>
                </c:pt>
                <c:pt idx="1625">
                  <c:v>0.16251625162516301</c:v>
                </c:pt>
                <c:pt idx="1626">
                  <c:v>0.16261626162616299</c:v>
                </c:pt>
                <c:pt idx="1627">
                  <c:v>0.16271627162716301</c:v>
                </c:pt>
                <c:pt idx="1628">
                  <c:v>0.162816281628163</c:v>
                </c:pt>
                <c:pt idx="1629">
                  <c:v>0.16291629162916299</c:v>
                </c:pt>
                <c:pt idx="1630">
                  <c:v>0.16301630163016301</c:v>
                </c:pt>
                <c:pt idx="1631">
                  <c:v>0.163116311631163</c:v>
                </c:pt>
                <c:pt idx="1632">
                  <c:v>0.16321632163216299</c:v>
                </c:pt>
                <c:pt idx="1633">
                  <c:v>0.163316331633163</c:v>
                </c:pt>
                <c:pt idx="1634">
                  <c:v>0.16341634163416299</c:v>
                </c:pt>
                <c:pt idx="1635">
                  <c:v>0.16351635163516401</c:v>
                </c:pt>
                <c:pt idx="1636">
                  <c:v>0.163616361636164</c:v>
                </c:pt>
                <c:pt idx="1637">
                  <c:v>0.16371637163716399</c:v>
                </c:pt>
                <c:pt idx="1638">
                  <c:v>0.163816381638164</c:v>
                </c:pt>
                <c:pt idx="1639">
                  <c:v>0.16391639163916399</c:v>
                </c:pt>
                <c:pt idx="1640">
                  <c:v>0.16401640164016401</c:v>
                </c:pt>
                <c:pt idx="1641">
                  <c:v>0.164116411641164</c:v>
                </c:pt>
                <c:pt idx="1642">
                  <c:v>0.16421642164216399</c:v>
                </c:pt>
                <c:pt idx="1643">
                  <c:v>0.16431643164316401</c:v>
                </c:pt>
                <c:pt idx="1644">
                  <c:v>0.164416441644164</c:v>
                </c:pt>
                <c:pt idx="1645">
                  <c:v>0.16451645164516501</c:v>
                </c:pt>
                <c:pt idx="1646">
                  <c:v>0.164616461646165</c:v>
                </c:pt>
                <c:pt idx="1647">
                  <c:v>0.16471647164716499</c:v>
                </c:pt>
                <c:pt idx="1648">
                  <c:v>0.16481648164816501</c:v>
                </c:pt>
                <c:pt idx="1649">
                  <c:v>0.164916491649165</c:v>
                </c:pt>
                <c:pt idx="1650">
                  <c:v>0.16501650165016499</c:v>
                </c:pt>
                <c:pt idx="1651">
                  <c:v>0.165116511651165</c:v>
                </c:pt>
                <c:pt idx="1652">
                  <c:v>0.16521652165216499</c:v>
                </c:pt>
                <c:pt idx="1653">
                  <c:v>0.16531653165316501</c:v>
                </c:pt>
                <c:pt idx="1654">
                  <c:v>0.165416541654165</c:v>
                </c:pt>
                <c:pt idx="1655">
                  <c:v>0.16551655165516599</c:v>
                </c:pt>
                <c:pt idx="1656">
                  <c:v>0.16561656165616601</c:v>
                </c:pt>
                <c:pt idx="1657">
                  <c:v>0.165716571657166</c:v>
                </c:pt>
                <c:pt idx="1658">
                  <c:v>0.16581658165816601</c:v>
                </c:pt>
                <c:pt idx="1659">
                  <c:v>0.165916591659166</c:v>
                </c:pt>
                <c:pt idx="1660">
                  <c:v>0.16601660166016599</c:v>
                </c:pt>
                <c:pt idx="1661">
                  <c:v>0.16611661166116601</c:v>
                </c:pt>
                <c:pt idx="1662">
                  <c:v>0.166216621662166</c:v>
                </c:pt>
                <c:pt idx="1663">
                  <c:v>0.16631663166316599</c:v>
                </c:pt>
                <c:pt idx="1664">
                  <c:v>0.166416641664166</c:v>
                </c:pt>
                <c:pt idx="1665">
                  <c:v>0.16651665166516699</c:v>
                </c:pt>
                <c:pt idx="1666">
                  <c:v>0.16661666166616701</c:v>
                </c:pt>
                <c:pt idx="1667">
                  <c:v>0.166716671667167</c:v>
                </c:pt>
                <c:pt idx="1668">
                  <c:v>0.16681668166816699</c:v>
                </c:pt>
                <c:pt idx="1669">
                  <c:v>0.16691669166916701</c:v>
                </c:pt>
                <c:pt idx="1670">
                  <c:v>0.16701670167016699</c:v>
                </c:pt>
                <c:pt idx="1671">
                  <c:v>0.16711671167116701</c:v>
                </c:pt>
                <c:pt idx="1672">
                  <c:v>0.167216721672167</c:v>
                </c:pt>
                <c:pt idx="1673">
                  <c:v>0.16731673167316699</c:v>
                </c:pt>
                <c:pt idx="1674">
                  <c:v>0.16741674167416701</c:v>
                </c:pt>
                <c:pt idx="1675">
                  <c:v>0.167516751675168</c:v>
                </c:pt>
                <c:pt idx="1676">
                  <c:v>0.16761676167616801</c:v>
                </c:pt>
                <c:pt idx="1677">
                  <c:v>0.167716771677168</c:v>
                </c:pt>
                <c:pt idx="1678">
                  <c:v>0.16781678167816799</c:v>
                </c:pt>
                <c:pt idx="1679">
                  <c:v>0.16791679167916801</c:v>
                </c:pt>
                <c:pt idx="1680">
                  <c:v>0.168016801680168</c:v>
                </c:pt>
                <c:pt idx="1681">
                  <c:v>0.16811681168116799</c:v>
                </c:pt>
                <c:pt idx="1682">
                  <c:v>0.16821682168216801</c:v>
                </c:pt>
                <c:pt idx="1683">
                  <c:v>0.16831683168316799</c:v>
                </c:pt>
                <c:pt idx="1684">
                  <c:v>0.16841684168416801</c:v>
                </c:pt>
                <c:pt idx="1685">
                  <c:v>0.168516851685169</c:v>
                </c:pt>
                <c:pt idx="1686">
                  <c:v>0.16861686168616899</c:v>
                </c:pt>
                <c:pt idx="1687">
                  <c:v>0.16871687168716901</c:v>
                </c:pt>
                <c:pt idx="1688">
                  <c:v>0.168816881688169</c:v>
                </c:pt>
                <c:pt idx="1689">
                  <c:v>0.16891689168916901</c:v>
                </c:pt>
                <c:pt idx="1690">
                  <c:v>0.169016901690169</c:v>
                </c:pt>
                <c:pt idx="1691">
                  <c:v>0.16911691169116899</c:v>
                </c:pt>
                <c:pt idx="1692">
                  <c:v>0.16921692169216901</c:v>
                </c:pt>
                <c:pt idx="1693">
                  <c:v>0.169316931693169</c:v>
                </c:pt>
                <c:pt idx="1694">
                  <c:v>0.16941694169416899</c:v>
                </c:pt>
                <c:pt idx="1695">
                  <c:v>0.16951695169517</c:v>
                </c:pt>
                <c:pt idx="1696">
                  <c:v>0.16961696169616999</c:v>
                </c:pt>
                <c:pt idx="1697">
                  <c:v>0.16971697169717001</c:v>
                </c:pt>
                <c:pt idx="1698">
                  <c:v>0.16981698169817</c:v>
                </c:pt>
                <c:pt idx="1699">
                  <c:v>0.16991699169916999</c:v>
                </c:pt>
                <c:pt idx="1700">
                  <c:v>0.17001700170017001</c:v>
                </c:pt>
                <c:pt idx="1701">
                  <c:v>0.17011701170117</c:v>
                </c:pt>
                <c:pt idx="1702">
                  <c:v>0.17021702170217001</c:v>
                </c:pt>
                <c:pt idx="1703">
                  <c:v>0.17031703170317</c:v>
                </c:pt>
                <c:pt idx="1704">
                  <c:v>0.17041704170416999</c:v>
                </c:pt>
                <c:pt idx="1705">
                  <c:v>0.17051705170517101</c:v>
                </c:pt>
                <c:pt idx="1706">
                  <c:v>0.170617061706171</c:v>
                </c:pt>
                <c:pt idx="1707">
                  <c:v>0.17071707170717099</c:v>
                </c:pt>
                <c:pt idx="1708">
                  <c:v>0.170817081708171</c:v>
                </c:pt>
                <c:pt idx="1709">
                  <c:v>0.17091709170917099</c:v>
                </c:pt>
                <c:pt idx="1710">
                  <c:v>0.17101710171017101</c:v>
                </c:pt>
                <c:pt idx="1711">
                  <c:v>0.171117111711171</c:v>
                </c:pt>
                <c:pt idx="1712">
                  <c:v>0.17121712171217099</c:v>
                </c:pt>
                <c:pt idx="1713">
                  <c:v>0.17131713171317101</c:v>
                </c:pt>
                <c:pt idx="1714">
                  <c:v>0.171417141714171</c:v>
                </c:pt>
                <c:pt idx="1715">
                  <c:v>0.17151715171517201</c:v>
                </c:pt>
                <c:pt idx="1716">
                  <c:v>0.171617161716172</c:v>
                </c:pt>
                <c:pt idx="1717">
                  <c:v>0.17171717171717199</c:v>
                </c:pt>
                <c:pt idx="1718">
                  <c:v>0.17181718171817201</c:v>
                </c:pt>
                <c:pt idx="1719">
                  <c:v>0.171917191719172</c:v>
                </c:pt>
                <c:pt idx="1720">
                  <c:v>0.17201720172017201</c:v>
                </c:pt>
                <c:pt idx="1721">
                  <c:v>0.172117211721172</c:v>
                </c:pt>
                <c:pt idx="1722">
                  <c:v>0.17221722172217199</c:v>
                </c:pt>
                <c:pt idx="1723">
                  <c:v>0.17231723172317201</c:v>
                </c:pt>
                <c:pt idx="1724">
                  <c:v>0.172417241724172</c:v>
                </c:pt>
                <c:pt idx="1725">
                  <c:v>0.17251725172517299</c:v>
                </c:pt>
                <c:pt idx="1726">
                  <c:v>0.172617261726173</c:v>
                </c:pt>
                <c:pt idx="1727">
                  <c:v>0.17271727172717299</c:v>
                </c:pt>
                <c:pt idx="1728">
                  <c:v>0.17281728172817301</c:v>
                </c:pt>
                <c:pt idx="1729">
                  <c:v>0.172917291729173</c:v>
                </c:pt>
                <c:pt idx="1730">
                  <c:v>0.17301730173017299</c:v>
                </c:pt>
                <c:pt idx="1731">
                  <c:v>0.17311731173117301</c:v>
                </c:pt>
                <c:pt idx="1732">
                  <c:v>0.173217321732173</c:v>
                </c:pt>
                <c:pt idx="1733">
                  <c:v>0.17331733173317301</c:v>
                </c:pt>
                <c:pt idx="1734">
                  <c:v>0.173417341734173</c:v>
                </c:pt>
                <c:pt idx="1735">
                  <c:v>0.17351735173517399</c:v>
                </c:pt>
                <c:pt idx="1736">
                  <c:v>0.17361736173617401</c:v>
                </c:pt>
                <c:pt idx="1737">
                  <c:v>0.173717371737174</c:v>
                </c:pt>
                <c:pt idx="1738">
                  <c:v>0.17381738173817399</c:v>
                </c:pt>
                <c:pt idx="1739">
                  <c:v>0.173917391739174</c:v>
                </c:pt>
                <c:pt idx="1740">
                  <c:v>0.17401740174017399</c:v>
                </c:pt>
                <c:pt idx="1741">
                  <c:v>0.17411741174117401</c:v>
                </c:pt>
                <c:pt idx="1742">
                  <c:v>0.174217421742174</c:v>
                </c:pt>
                <c:pt idx="1743">
                  <c:v>0.17431743174317399</c:v>
                </c:pt>
                <c:pt idx="1744">
                  <c:v>0.17441744174417401</c:v>
                </c:pt>
                <c:pt idx="1745">
                  <c:v>0.174517451745175</c:v>
                </c:pt>
                <c:pt idx="1746">
                  <c:v>0.17461746174617501</c:v>
                </c:pt>
                <c:pt idx="1747">
                  <c:v>0.174717471747175</c:v>
                </c:pt>
                <c:pt idx="1748">
                  <c:v>0.17481748174817499</c:v>
                </c:pt>
                <c:pt idx="1749">
                  <c:v>0.17491749174917501</c:v>
                </c:pt>
                <c:pt idx="1750">
                  <c:v>0.175017501750175</c:v>
                </c:pt>
                <c:pt idx="1751">
                  <c:v>0.17511751175117499</c:v>
                </c:pt>
                <c:pt idx="1752">
                  <c:v>0.175217521752175</c:v>
                </c:pt>
                <c:pt idx="1753">
                  <c:v>0.17531753175317499</c:v>
                </c:pt>
                <c:pt idx="1754">
                  <c:v>0.17541754175417501</c:v>
                </c:pt>
                <c:pt idx="1755">
                  <c:v>0.175517551755176</c:v>
                </c:pt>
                <c:pt idx="1756">
                  <c:v>0.17561756175617599</c:v>
                </c:pt>
                <c:pt idx="1757">
                  <c:v>0.17571757175717601</c:v>
                </c:pt>
                <c:pt idx="1758">
                  <c:v>0.17581758175817599</c:v>
                </c:pt>
                <c:pt idx="1759">
                  <c:v>0.17591759175917601</c:v>
                </c:pt>
                <c:pt idx="1760">
                  <c:v>0.176017601760176</c:v>
                </c:pt>
                <c:pt idx="1761">
                  <c:v>0.17611761176117599</c:v>
                </c:pt>
                <c:pt idx="1762">
                  <c:v>0.17621762176217601</c:v>
                </c:pt>
                <c:pt idx="1763">
                  <c:v>0.176317631763176</c:v>
                </c:pt>
                <c:pt idx="1764">
                  <c:v>0.17641764176417599</c:v>
                </c:pt>
                <c:pt idx="1765">
                  <c:v>0.176517651765177</c:v>
                </c:pt>
                <c:pt idx="1766">
                  <c:v>0.17661766176617699</c:v>
                </c:pt>
                <c:pt idx="1767">
                  <c:v>0.17671767176717701</c:v>
                </c:pt>
                <c:pt idx="1768">
                  <c:v>0.176817681768177</c:v>
                </c:pt>
                <c:pt idx="1769">
                  <c:v>0.17691769176917699</c:v>
                </c:pt>
                <c:pt idx="1770">
                  <c:v>0.17701770177017701</c:v>
                </c:pt>
                <c:pt idx="1771">
                  <c:v>0.17711771177117699</c:v>
                </c:pt>
                <c:pt idx="1772">
                  <c:v>0.17721772177217701</c:v>
                </c:pt>
                <c:pt idx="1773">
                  <c:v>0.177317731773177</c:v>
                </c:pt>
                <c:pt idx="1774">
                  <c:v>0.17741774177417699</c:v>
                </c:pt>
                <c:pt idx="1775">
                  <c:v>0.17751775177517801</c:v>
                </c:pt>
                <c:pt idx="1776">
                  <c:v>0.177617761776178</c:v>
                </c:pt>
                <c:pt idx="1777">
                  <c:v>0.17771777177717801</c:v>
                </c:pt>
                <c:pt idx="1778">
                  <c:v>0.177817781778178</c:v>
                </c:pt>
                <c:pt idx="1779">
                  <c:v>0.17791779177917799</c:v>
                </c:pt>
                <c:pt idx="1780">
                  <c:v>0.17801780178017801</c:v>
                </c:pt>
                <c:pt idx="1781">
                  <c:v>0.178117811781178</c:v>
                </c:pt>
                <c:pt idx="1782">
                  <c:v>0.17821782178217799</c:v>
                </c:pt>
                <c:pt idx="1783">
                  <c:v>0.178317831783178</c:v>
                </c:pt>
                <c:pt idx="1784">
                  <c:v>0.17841784178417799</c:v>
                </c:pt>
                <c:pt idx="1785">
                  <c:v>0.17851785178517901</c:v>
                </c:pt>
                <c:pt idx="1786">
                  <c:v>0.178617861786179</c:v>
                </c:pt>
                <c:pt idx="1787">
                  <c:v>0.17871787178717899</c:v>
                </c:pt>
                <c:pt idx="1788">
                  <c:v>0.17881788178817901</c:v>
                </c:pt>
                <c:pt idx="1789">
                  <c:v>0.178917891789179</c:v>
                </c:pt>
                <c:pt idx="1790">
                  <c:v>0.17901790179017901</c:v>
                </c:pt>
                <c:pt idx="1791">
                  <c:v>0.179117911791179</c:v>
                </c:pt>
                <c:pt idx="1792">
                  <c:v>0.17921792179217899</c:v>
                </c:pt>
                <c:pt idx="1793">
                  <c:v>0.17931793179317901</c:v>
                </c:pt>
                <c:pt idx="1794">
                  <c:v>0.179417941794179</c:v>
                </c:pt>
                <c:pt idx="1795">
                  <c:v>0.17951795179517999</c:v>
                </c:pt>
                <c:pt idx="1796">
                  <c:v>0.17961796179618</c:v>
                </c:pt>
                <c:pt idx="1797">
                  <c:v>0.17971797179717999</c:v>
                </c:pt>
                <c:pt idx="1798">
                  <c:v>0.17981798179818001</c:v>
                </c:pt>
                <c:pt idx="1799">
                  <c:v>0.17991799179918</c:v>
                </c:pt>
                <c:pt idx="1800">
                  <c:v>0.18001800180017999</c:v>
                </c:pt>
                <c:pt idx="1801">
                  <c:v>0.18011801180118001</c:v>
                </c:pt>
                <c:pt idx="1802">
                  <c:v>0.18021802180218</c:v>
                </c:pt>
                <c:pt idx="1803">
                  <c:v>0.18031803180318001</c:v>
                </c:pt>
                <c:pt idx="1804">
                  <c:v>0.18041804180418</c:v>
                </c:pt>
                <c:pt idx="1805">
                  <c:v>0.18051805180518099</c:v>
                </c:pt>
                <c:pt idx="1806">
                  <c:v>0.18061806180618101</c:v>
                </c:pt>
                <c:pt idx="1807">
                  <c:v>0.180718071807181</c:v>
                </c:pt>
                <c:pt idx="1808">
                  <c:v>0.18081808180818101</c:v>
                </c:pt>
                <c:pt idx="1809">
                  <c:v>0.180918091809181</c:v>
                </c:pt>
                <c:pt idx="1810">
                  <c:v>0.18101810181018099</c:v>
                </c:pt>
                <c:pt idx="1811">
                  <c:v>0.18111811181118101</c:v>
                </c:pt>
                <c:pt idx="1812">
                  <c:v>0.181218121812181</c:v>
                </c:pt>
                <c:pt idx="1813">
                  <c:v>0.18131813181318099</c:v>
                </c:pt>
                <c:pt idx="1814">
                  <c:v>0.18141814181418101</c:v>
                </c:pt>
                <c:pt idx="1815">
                  <c:v>0.18151815181518199</c:v>
                </c:pt>
                <c:pt idx="1816">
                  <c:v>0.18161816181618201</c:v>
                </c:pt>
                <c:pt idx="1817">
                  <c:v>0.181718171817182</c:v>
                </c:pt>
                <c:pt idx="1818">
                  <c:v>0.18181818181818199</c:v>
                </c:pt>
                <c:pt idx="1819">
                  <c:v>0.18191819181918201</c:v>
                </c:pt>
                <c:pt idx="1820">
                  <c:v>0.182018201820182</c:v>
                </c:pt>
                <c:pt idx="1821">
                  <c:v>0.18211821182118201</c:v>
                </c:pt>
                <c:pt idx="1822">
                  <c:v>0.182218221822182</c:v>
                </c:pt>
                <c:pt idx="1823">
                  <c:v>0.18231823182318199</c:v>
                </c:pt>
                <c:pt idx="1824">
                  <c:v>0.18241824182418201</c:v>
                </c:pt>
                <c:pt idx="1825">
                  <c:v>0.182518251825183</c:v>
                </c:pt>
                <c:pt idx="1826">
                  <c:v>0.18261826182618299</c:v>
                </c:pt>
                <c:pt idx="1827">
                  <c:v>0.182718271827183</c:v>
                </c:pt>
                <c:pt idx="1828">
                  <c:v>0.18281828182818299</c:v>
                </c:pt>
                <c:pt idx="1829">
                  <c:v>0.18291829182918301</c:v>
                </c:pt>
                <c:pt idx="1830">
                  <c:v>0.183018301830183</c:v>
                </c:pt>
                <c:pt idx="1831">
                  <c:v>0.18311831183118299</c:v>
                </c:pt>
                <c:pt idx="1832">
                  <c:v>0.18321832183218301</c:v>
                </c:pt>
                <c:pt idx="1833">
                  <c:v>0.183318331833183</c:v>
                </c:pt>
                <c:pt idx="1834">
                  <c:v>0.18341834183418301</c:v>
                </c:pt>
                <c:pt idx="1835">
                  <c:v>0.183518351835184</c:v>
                </c:pt>
                <c:pt idx="1836">
                  <c:v>0.18361836183618399</c:v>
                </c:pt>
                <c:pt idx="1837">
                  <c:v>0.18371837183718401</c:v>
                </c:pt>
                <c:pt idx="1838">
                  <c:v>0.183818381838184</c:v>
                </c:pt>
                <c:pt idx="1839">
                  <c:v>0.18391839183918399</c:v>
                </c:pt>
                <c:pt idx="1840">
                  <c:v>0.184018401840184</c:v>
                </c:pt>
                <c:pt idx="1841">
                  <c:v>0.18411841184118399</c:v>
                </c:pt>
                <c:pt idx="1842">
                  <c:v>0.18421842184218401</c:v>
                </c:pt>
                <c:pt idx="1843">
                  <c:v>0.184318431843184</c:v>
                </c:pt>
                <c:pt idx="1844">
                  <c:v>0.18441844184418399</c:v>
                </c:pt>
                <c:pt idx="1845">
                  <c:v>0.18451845184518501</c:v>
                </c:pt>
                <c:pt idx="1846">
                  <c:v>0.18461846184618499</c:v>
                </c:pt>
                <c:pt idx="1847">
                  <c:v>0.18471847184718501</c:v>
                </c:pt>
                <c:pt idx="1848">
                  <c:v>0.184818481848185</c:v>
                </c:pt>
                <c:pt idx="1849">
                  <c:v>0.18491849184918499</c:v>
                </c:pt>
                <c:pt idx="1850">
                  <c:v>0.18501850185018501</c:v>
                </c:pt>
                <c:pt idx="1851">
                  <c:v>0.185118511851185</c:v>
                </c:pt>
                <c:pt idx="1852">
                  <c:v>0.18521852185218499</c:v>
                </c:pt>
                <c:pt idx="1853">
                  <c:v>0.185318531853185</c:v>
                </c:pt>
                <c:pt idx="1854">
                  <c:v>0.18541854185418499</c:v>
                </c:pt>
                <c:pt idx="1855">
                  <c:v>0.18551855185518601</c:v>
                </c:pt>
                <c:pt idx="1856">
                  <c:v>0.185618561856186</c:v>
                </c:pt>
                <c:pt idx="1857">
                  <c:v>0.18571857185718599</c:v>
                </c:pt>
                <c:pt idx="1858">
                  <c:v>0.185818581858186</c:v>
                </c:pt>
                <c:pt idx="1859">
                  <c:v>0.18591859185918599</c:v>
                </c:pt>
                <c:pt idx="1860">
                  <c:v>0.18601860186018601</c:v>
                </c:pt>
                <c:pt idx="1861">
                  <c:v>0.186118611861186</c:v>
                </c:pt>
                <c:pt idx="1862">
                  <c:v>0.18621862186218599</c:v>
                </c:pt>
                <c:pt idx="1863">
                  <c:v>0.18631863186318601</c:v>
                </c:pt>
                <c:pt idx="1864">
                  <c:v>0.186418641864186</c:v>
                </c:pt>
                <c:pt idx="1865">
                  <c:v>0.18651865186518701</c:v>
                </c:pt>
                <c:pt idx="1866">
                  <c:v>0.186618661866187</c:v>
                </c:pt>
                <c:pt idx="1867">
                  <c:v>0.18671867186718699</c:v>
                </c:pt>
                <c:pt idx="1868">
                  <c:v>0.18681868186818701</c:v>
                </c:pt>
                <c:pt idx="1869">
                  <c:v>0.186918691869187</c:v>
                </c:pt>
                <c:pt idx="1870">
                  <c:v>0.18701870187018699</c:v>
                </c:pt>
                <c:pt idx="1871">
                  <c:v>0.187118711871187</c:v>
                </c:pt>
                <c:pt idx="1872">
                  <c:v>0.18721872187218699</c:v>
                </c:pt>
                <c:pt idx="1873">
                  <c:v>0.18731873187318701</c:v>
                </c:pt>
                <c:pt idx="1874">
                  <c:v>0.187418741874187</c:v>
                </c:pt>
                <c:pt idx="1875">
                  <c:v>0.18751875187518799</c:v>
                </c:pt>
                <c:pt idx="1876">
                  <c:v>0.18761876187618801</c:v>
                </c:pt>
                <c:pt idx="1877">
                  <c:v>0.187718771877188</c:v>
                </c:pt>
                <c:pt idx="1878">
                  <c:v>0.18781878187818801</c:v>
                </c:pt>
                <c:pt idx="1879">
                  <c:v>0.187918791879188</c:v>
                </c:pt>
                <c:pt idx="1880">
                  <c:v>0.18801880188018799</c:v>
                </c:pt>
                <c:pt idx="1881">
                  <c:v>0.18811881188118801</c:v>
                </c:pt>
                <c:pt idx="1882">
                  <c:v>0.188218821882188</c:v>
                </c:pt>
                <c:pt idx="1883">
                  <c:v>0.18831883188318799</c:v>
                </c:pt>
                <c:pt idx="1884">
                  <c:v>0.188418841884188</c:v>
                </c:pt>
                <c:pt idx="1885">
                  <c:v>0.18851885188518899</c:v>
                </c:pt>
                <c:pt idx="1886">
                  <c:v>0.18861886188618901</c:v>
                </c:pt>
                <c:pt idx="1887">
                  <c:v>0.188718871887189</c:v>
                </c:pt>
                <c:pt idx="1888">
                  <c:v>0.18881888188818899</c:v>
                </c:pt>
                <c:pt idx="1889">
                  <c:v>0.18891889188918901</c:v>
                </c:pt>
                <c:pt idx="1890">
                  <c:v>0.189018901890189</c:v>
                </c:pt>
                <c:pt idx="1891">
                  <c:v>0.18911891189118901</c:v>
                </c:pt>
                <c:pt idx="1892">
                  <c:v>0.189218921892189</c:v>
                </c:pt>
                <c:pt idx="1893">
                  <c:v>0.18931893189318899</c:v>
                </c:pt>
                <c:pt idx="1894">
                  <c:v>0.18941894189418901</c:v>
                </c:pt>
                <c:pt idx="1895">
                  <c:v>0.18951895189519</c:v>
                </c:pt>
                <c:pt idx="1896">
                  <c:v>0.18961896189619001</c:v>
                </c:pt>
                <c:pt idx="1897">
                  <c:v>0.18971897189719</c:v>
                </c:pt>
                <c:pt idx="1898">
                  <c:v>0.18981898189818999</c:v>
                </c:pt>
                <c:pt idx="1899">
                  <c:v>0.18991899189919001</c:v>
                </c:pt>
                <c:pt idx="1900">
                  <c:v>0.19001900190019</c:v>
                </c:pt>
                <c:pt idx="1901">
                  <c:v>0.19011901190118999</c:v>
                </c:pt>
                <c:pt idx="1902">
                  <c:v>0.19021902190219001</c:v>
                </c:pt>
                <c:pt idx="1903">
                  <c:v>0.19031903190318999</c:v>
                </c:pt>
                <c:pt idx="1904">
                  <c:v>0.19041904190419001</c:v>
                </c:pt>
                <c:pt idx="1905">
                  <c:v>0.190519051905191</c:v>
                </c:pt>
                <c:pt idx="1906">
                  <c:v>0.19061906190619099</c:v>
                </c:pt>
                <c:pt idx="1907">
                  <c:v>0.19071907190719101</c:v>
                </c:pt>
                <c:pt idx="1908">
                  <c:v>0.190819081908191</c:v>
                </c:pt>
                <c:pt idx="1909">
                  <c:v>0.19091909190919101</c:v>
                </c:pt>
                <c:pt idx="1910">
                  <c:v>0.191019101910191</c:v>
                </c:pt>
                <c:pt idx="1911">
                  <c:v>0.19111911191119099</c:v>
                </c:pt>
                <c:pt idx="1912">
                  <c:v>0.19121912191219101</c:v>
                </c:pt>
                <c:pt idx="1913">
                  <c:v>0.191319131913191</c:v>
                </c:pt>
                <c:pt idx="1914">
                  <c:v>0.19141914191419099</c:v>
                </c:pt>
                <c:pt idx="1915">
                  <c:v>0.191519151915192</c:v>
                </c:pt>
                <c:pt idx="1916">
                  <c:v>0.19161916191619199</c:v>
                </c:pt>
                <c:pt idx="1917">
                  <c:v>0.19171917191719201</c:v>
                </c:pt>
                <c:pt idx="1918">
                  <c:v>0.191819181918192</c:v>
                </c:pt>
                <c:pt idx="1919">
                  <c:v>0.19191919191919199</c:v>
                </c:pt>
                <c:pt idx="1920">
                  <c:v>0.19201920192019201</c:v>
                </c:pt>
                <c:pt idx="1921">
                  <c:v>0.192119211921192</c:v>
                </c:pt>
                <c:pt idx="1922">
                  <c:v>0.19221922192219201</c:v>
                </c:pt>
                <c:pt idx="1923">
                  <c:v>0.192319231923192</c:v>
                </c:pt>
                <c:pt idx="1924">
                  <c:v>0.19241924192419199</c:v>
                </c:pt>
                <c:pt idx="1925">
                  <c:v>0.19251925192519301</c:v>
                </c:pt>
                <c:pt idx="1926">
                  <c:v>0.192619261926193</c:v>
                </c:pt>
                <c:pt idx="1927">
                  <c:v>0.19271927192719299</c:v>
                </c:pt>
                <c:pt idx="1928">
                  <c:v>0.192819281928193</c:v>
                </c:pt>
                <c:pt idx="1929">
                  <c:v>0.19291929192919299</c:v>
                </c:pt>
                <c:pt idx="1930">
                  <c:v>0.19301930193019301</c:v>
                </c:pt>
                <c:pt idx="1931">
                  <c:v>0.193119311931193</c:v>
                </c:pt>
                <c:pt idx="1932">
                  <c:v>0.19321932193219299</c:v>
                </c:pt>
                <c:pt idx="1933">
                  <c:v>0.19331933193319301</c:v>
                </c:pt>
                <c:pt idx="1934">
                  <c:v>0.193419341934193</c:v>
                </c:pt>
                <c:pt idx="1935">
                  <c:v>0.19351935193519401</c:v>
                </c:pt>
                <c:pt idx="1936">
                  <c:v>0.193619361936194</c:v>
                </c:pt>
                <c:pt idx="1937">
                  <c:v>0.19371937193719399</c:v>
                </c:pt>
                <c:pt idx="1938">
                  <c:v>0.19381938193819401</c:v>
                </c:pt>
                <c:pt idx="1939">
                  <c:v>0.193919391939194</c:v>
                </c:pt>
                <c:pt idx="1940">
                  <c:v>0.19401940194019399</c:v>
                </c:pt>
                <c:pt idx="1941">
                  <c:v>0.194119411941194</c:v>
                </c:pt>
                <c:pt idx="1942">
                  <c:v>0.19421942194219399</c:v>
                </c:pt>
                <c:pt idx="1943">
                  <c:v>0.19431943194319401</c:v>
                </c:pt>
                <c:pt idx="1944">
                  <c:v>0.194419441944194</c:v>
                </c:pt>
                <c:pt idx="1945">
                  <c:v>0.19451945194519499</c:v>
                </c:pt>
                <c:pt idx="1946">
                  <c:v>0.194619461946195</c:v>
                </c:pt>
                <c:pt idx="1947">
                  <c:v>0.19471947194719499</c:v>
                </c:pt>
                <c:pt idx="1948">
                  <c:v>0.19481948194819501</c:v>
                </c:pt>
                <c:pt idx="1949">
                  <c:v>0.194919491949195</c:v>
                </c:pt>
                <c:pt idx="1950">
                  <c:v>0.19501950195019499</c:v>
                </c:pt>
                <c:pt idx="1951">
                  <c:v>0.19511951195119501</c:v>
                </c:pt>
                <c:pt idx="1952">
                  <c:v>0.195219521952195</c:v>
                </c:pt>
                <c:pt idx="1953">
                  <c:v>0.19531953195319501</c:v>
                </c:pt>
                <c:pt idx="1954">
                  <c:v>0.195419541954195</c:v>
                </c:pt>
                <c:pt idx="1955">
                  <c:v>0.19551955195519599</c:v>
                </c:pt>
                <c:pt idx="1956">
                  <c:v>0.19561956195619601</c:v>
                </c:pt>
                <c:pt idx="1957">
                  <c:v>0.195719571957196</c:v>
                </c:pt>
                <c:pt idx="1958">
                  <c:v>0.19581958195819599</c:v>
                </c:pt>
                <c:pt idx="1959">
                  <c:v>0.195919591959196</c:v>
                </c:pt>
                <c:pt idx="1960">
                  <c:v>0.19601960196019599</c:v>
                </c:pt>
                <c:pt idx="1961">
                  <c:v>0.19611961196119601</c:v>
                </c:pt>
                <c:pt idx="1962">
                  <c:v>0.196219621962196</c:v>
                </c:pt>
                <c:pt idx="1963">
                  <c:v>0.19631963196319599</c:v>
                </c:pt>
                <c:pt idx="1964">
                  <c:v>0.19641964196419601</c:v>
                </c:pt>
                <c:pt idx="1965">
                  <c:v>0.196519651965197</c:v>
                </c:pt>
                <c:pt idx="1966">
                  <c:v>0.19661966196619701</c:v>
                </c:pt>
                <c:pt idx="1967">
                  <c:v>0.196719671967197</c:v>
                </c:pt>
                <c:pt idx="1968">
                  <c:v>0.19681968196819699</c:v>
                </c:pt>
                <c:pt idx="1969">
                  <c:v>0.19691969196919701</c:v>
                </c:pt>
                <c:pt idx="1970">
                  <c:v>0.197019701970197</c:v>
                </c:pt>
                <c:pt idx="1971">
                  <c:v>0.19711971197119699</c:v>
                </c:pt>
                <c:pt idx="1972">
                  <c:v>0.197219721972197</c:v>
                </c:pt>
                <c:pt idx="1973">
                  <c:v>0.19731973197319699</c:v>
                </c:pt>
                <c:pt idx="1974">
                  <c:v>0.19741974197419701</c:v>
                </c:pt>
                <c:pt idx="1975">
                  <c:v>0.197519751975198</c:v>
                </c:pt>
                <c:pt idx="1976">
                  <c:v>0.19761976197619799</c:v>
                </c:pt>
                <c:pt idx="1977">
                  <c:v>0.19771977197719801</c:v>
                </c:pt>
                <c:pt idx="1978">
                  <c:v>0.19781978197819799</c:v>
                </c:pt>
                <c:pt idx="1979">
                  <c:v>0.19791979197919801</c:v>
                </c:pt>
                <c:pt idx="1980">
                  <c:v>0.198019801980198</c:v>
                </c:pt>
                <c:pt idx="1981">
                  <c:v>0.19811981198119799</c:v>
                </c:pt>
                <c:pt idx="1982">
                  <c:v>0.19821982198219801</c:v>
                </c:pt>
                <c:pt idx="1983">
                  <c:v>0.198319831983198</c:v>
                </c:pt>
                <c:pt idx="1984">
                  <c:v>0.19841984198419799</c:v>
                </c:pt>
                <c:pt idx="1985">
                  <c:v>0.198519851985199</c:v>
                </c:pt>
                <c:pt idx="1986">
                  <c:v>0.19861986198619899</c:v>
                </c:pt>
                <c:pt idx="1987">
                  <c:v>0.19871987198719901</c:v>
                </c:pt>
                <c:pt idx="1988">
                  <c:v>0.198819881988199</c:v>
                </c:pt>
                <c:pt idx="1989">
                  <c:v>0.19891989198919899</c:v>
                </c:pt>
                <c:pt idx="1990">
                  <c:v>0.19901990199019901</c:v>
                </c:pt>
                <c:pt idx="1991">
                  <c:v>0.19911991199119899</c:v>
                </c:pt>
                <c:pt idx="1992">
                  <c:v>0.19921992199219901</c:v>
                </c:pt>
                <c:pt idx="1993">
                  <c:v>0.199319931993199</c:v>
                </c:pt>
                <c:pt idx="1994">
                  <c:v>0.19941994199419899</c:v>
                </c:pt>
                <c:pt idx="1995">
                  <c:v>0.19951995199520001</c:v>
                </c:pt>
                <c:pt idx="1996">
                  <c:v>0.1996199619962</c:v>
                </c:pt>
                <c:pt idx="1997">
                  <c:v>0.19971997199720001</c:v>
                </c:pt>
                <c:pt idx="1998">
                  <c:v>0.1998199819982</c:v>
                </c:pt>
                <c:pt idx="1999">
                  <c:v>0.19991999199919999</c:v>
                </c:pt>
                <c:pt idx="2000">
                  <c:v>0.20002000200020001</c:v>
                </c:pt>
                <c:pt idx="2001">
                  <c:v>0.2001200120012</c:v>
                </c:pt>
                <c:pt idx="2002">
                  <c:v>0.20022002200219999</c:v>
                </c:pt>
                <c:pt idx="2003">
                  <c:v>0.2003200320032</c:v>
                </c:pt>
                <c:pt idx="2004">
                  <c:v>0.20042004200419999</c:v>
                </c:pt>
                <c:pt idx="2005">
                  <c:v>0.20052005200520101</c:v>
                </c:pt>
                <c:pt idx="2006">
                  <c:v>0.200620062006201</c:v>
                </c:pt>
                <c:pt idx="2007">
                  <c:v>0.20072007200720099</c:v>
                </c:pt>
                <c:pt idx="2008">
                  <c:v>0.20082008200820101</c:v>
                </c:pt>
                <c:pt idx="2009">
                  <c:v>0.200920092009201</c:v>
                </c:pt>
                <c:pt idx="2010">
                  <c:v>0.20102010201020101</c:v>
                </c:pt>
                <c:pt idx="2011">
                  <c:v>0.201120112011201</c:v>
                </c:pt>
                <c:pt idx="2012">
                  <c:v>0.20122012201220099</c:v>
                </c:pt>
                <c:pt idx="2013">
                  <c:v>0.20132013201320101</c:v>
                </c:pt>
                <c:pt idx="2014">
                  <c:v>0.201420142014201</c:v>
                </c:pt>
                <c:pt idx="2015">
                  <c:v>0.20152015201520199</c:v>
                </c:pt>
                <c:pt idx="2016">
                  <c:v>0.201620162016202</c:v>
                </c:pt>
                <c:pt idx="2017">
                  <c:v>0.20172017201720199</c:v>
                </c:pt>
                <c:pt idx="2018">
                  <c:v>0.20182018201820201</c:v>
                </c:pt>
                <c:pt idx="2019">
                  <c:v>0.201920192019202</c:v>
                </c:pt>
                <c:pt idx="2020">
                  <c:v>0.20202020202020199</c:v>
                </c:pt>
                <c:pt idx="2021">
                  <c:v>0.20212021202120201</c:v>
                </c:pt>
                <c:pt idx="2022">
                  <c:v>0.202220222022202</c:v>
                </c:pt>
                <c:pt idx="2023">
                  <c:v>0.20232023202320201</c:v>
                </c:pt>
                <c:pt idx="2024">
                  <c:v>0.202420242024202</c:v>
                </c:pt>
                <c:pt idx="2025">
                  <c:v>0.20252025202520299</c:v>
                </c:pt>
                <c:pt idx="2026">
                  <c:v>0.20262026202620301</c:v>
                </c:pt>
                <c:pt idx="2027">
                  <c:v>0.202720272027203</c:v>
                </c:pt>
                <c:pt idx="2028">
                  <c:v>0.20282028202820301</c:v>
                </c:pt>
                <c:pt idx="2029">
                  <c:v>0.202920292029203</c:v>
                </c:pt>
                <c:pt idx="2030">
                  <c:v>0.20302030203020299</c:v>
                </c:pt>
                <c:pt idx="2031">
                  <c:v>0.20312031203120301</c:v>
                </c:pt>
                <c:pt idx="2032">
                  <c:v>0.203220322032203</c:v>
                </c:pt>
                <c:pt idx="2033">
                  <c:v>0.20332033203320299</c:v>
                </c:pt>
                <c:pt idx="2034">
                  <c:v>0.20342034203420301</c:v>
                </c:pt>
                <c:pt idx="2035">
                  <c:v>0.20352035203520399</c:v>
                </c:pt>
                <c:pt idx="2036">
                  <c:v>0.20362036203620401</c:v>
                </c:pt>
                <c:pt idx="2037">
                  <c:v>0.203720372037204</c:v>
                </c:pt>
                <c:pt idx="2038">
                  <c:v>0.20382038203820399</c:v>
                </c:pt>
                <c:pt idx="2039">
                  <c:v>0.20392039203920401</c:v>
                </c:pt>
                <c:pt idx="2040">
                  <c:v>0.204020402040204</c:v>
                </c:pt>
                <c:pt idx="2041">
                  <c:v>0.20412041204120401</c:v>
                </c:pt>
                <c:pt idx="2042">
                  <c:v>0.204220422042204</c:v>
                </c:pt>
                <c:pt idx="2043">
                  <c:v>0.20432043204320399</c:v>
                </c:pt>
                <c:pt idx="2044">
                  <c:v>0.20442044204420401</c:v>
                </c:pt>
                <c:pt idx="2045">
                  <c:v>0.204520452045205</c:v>
                </c:pt>
                <c:pt idx="2046">
                  <c:v>0.20462046204620499</c:v>
                </c:pt>
                <c:pt idx="2047">
                  <c:v>0.204720472047205</c:v>
                </c:pt>
                <c:pt idx="2048">
                  <c:v>0.20482048204820499</c:v>
                </c:pt>
                <c:pt idx="2049">
                  <c:v>0.20492049204920501</c:v>
                </c:pt>
                <c:pt idx="2050">
                  <c:v>0.205020502050205</c:v>
                </c:pt>
                <c:pt idx="2051">
                  <c:v>0.20512051205120499</c:v>
                </c:pt>
                <c:pt idx="2052">
                  <c:v>0.20522052205220501</c:v>
                </c:pt>
                <c:pt idx="2053">
                  <c:v>0.205320532053205</c:v>
                </c:pt>
                <c:pt idx="2054">
                  <c:v>0.20542054205420501</c:v>
                </c:pt>
                <c:pt idx="2055">
                  <c:v>0.205520552055206</c:v>
                </c:pt>
                <c:pt idx="2056">
                  <c:v>0.20562056205620599</c:v>
                </c:pt>
                <c:pt idx="2057">
                  <c:v>0.20572057205720601</c:v>
                </c:pt>
                <c:pt idx="2058">
                  <c:v>0.205820582058206</c:v>
                </c:pt>
                <c:pt idx="2059">
                  <c:v>0.20592059205920599</c:v>
                </c:pt>
                <c:pt idx="2060">
                  <c:v>0.206020602060206</c:v>
                </c:pt>
                <c:pt idx="2061">
                  <c:v>0.20612061206120599</c:v>
                </c:pt>
                <c:pt idx="2062">
                  <c:v>0.20622062206220601</c:v>
                </c:pt>
                <c:pt idx="2063">
                  <c:v>0.206320632063206</c:v>
                </c:pt>
                <c:pt idx="2064">
                  <c:v>0.20642064206420599</c:v>
                </c:pt>
                <c:pt idx="2065">
                  <c:v>0.20652065206520701</c:v>
                </c:pt>
                <c:pt idx="2066">
                  <c:v>0.20662066206620699</c:v>
                </c:pt>
                <c:pt idx="2067">
                  <c:v>0.20672067206720701</c:v>
                </c:pt>
                <c:pt idx="2068">
                  <c:v>0.206820682068207</c:v>
                </c:pt>
                <c:pt idx="2069">
                  <c:v>0.20692069206920699</c:v>
                </c:pt>
                <c:pt idx="2070">
                  <c:v>0.20702070207020701</c:v>
                </c:pt>
                <c:pt idx="2071">
                  <c:v>0.207120712071207</c:v>
                </c:pt>
                <c:pt idx="2072">
                  <c:v>0.20722072207220699</c:v>
                </c:pt>
                <c:pt idx="2073">
                  <c:v>0.207320732073207</c:v>
                </c:pt>
                <c:pt idx="2074">
                  <c:v>0.20742074207420699</c:v>
                </c:pt>
                <c:pt idx="2075">
                  <c:v>0.20752075207520801</c:v>
                </c:pt>
                <c:pt idx="2076">
                  <c:v>0.207620762076208</c:v>
                </c:pt>
                <c:pt idx="2077">
                  <c:v>0.20772077207720799</c:v>
                </c:pt>
                <c:pt idx="2078">
                  <c:v>0.20782078207820801</c:v>
                </c:pt>
                <c:pt idx="2079">
                  <c:v>0.20792079207920799</c:v>
                </c:pt>
                <c:pt idx="2080">
                  <c:v>0.20802080208020801</c:v>
                </c:pt>
                <c:pt idx="2081">
                  <c:v>0.208120812081208</c:v>
                </c:pt>
                <c:pt idx="2082">
                  <c:v>0.20822082208220799</c:v>
                </c:pt>
                <c:pt idx="2083">
                  <c:v>0.20832083208320801</c:v>
                </c:pt>
                <c:pt idx="2084">
                  <c:v>0.208420842084208</c:v>
                </c:pt>
                <c:pt idx="2085">
                  <c:v>0.20852085208520901</c:v>
                </c:pt>
                <c:pt idx="2086">
                  <c:v>0.208620862086209</c:v>
                </c:pt>
                <c:pt idx="2087">
                  <c:v>0.20872087208720899</c:v>
                </c:pt>
                <c:pt idx="2088">
                  <c:v>0.20882088208820901</c:v>
                </c:pt>
                <c:pt idx="2089">
                  <c:v>0.208920892089209</c:v>
                </c:pt>
                <c:pt idx="2090">
                  <c:v>0.20902090209020899</c:v>
                </c:pt>
                <c:pt idx="2091">
                  <c:v>0.209120912091209</c:v>
                </c:pt>
                <c:pt idx="2092">
                  <c:v>0.20922092209220899</c:v>
                </c:pt>
                <c:pt idx="2093">
                  <c:v>0.20932093209320901</c:v>
                </c:pt>
                <c:pt idx="2094">
                  <c:v>0.209420942094209</c:v>
                </c:pt>
                <c:pt idx="2095">
                  <c:v>0.20952095209520999</c:v>
                </c:pt>
                <c:pt idx="2096">
                  <c:v>0.20962096209621001</c:v>
                </c:pt>
                <c:pt idx="2097">
                  <c:v>0.20972097209721</c:v>
                </c:pt>
                <c:pt idx="2098">
                  <c:v>0.20982098209821001</c:v>
                </c:pt>
                <c:pt idx="2099">
                  <c:v>0.20992099209921</c:v>
                </c:pt>
                <c:pt idx="2100">
                  <c:v>0.21002100210020999</c:v>
                </c:pt>
                <c:pt idx="2101">
                  <c:v>0.21012101210121001</c:v>
                </c:pt>
                <c:pt idx="2102">
                  <c:v>0.21022102210221</c:v>
                </c:pt>
                <c:pt idx="2103">
                  <c:v>0.21032103210320999</c:v>
                </c:pt>
                <c:pt idx="2104">
                  <c:v>0.21042104210421</c:v>
                </c:pt>
                <c:pt idx="2105">
                  <c:v>0.21052105210521099</c:v>
                </c:pt>
                <c:pt idx="2106">
                  <c:v>0.21062106210621101</c:v>
                </c:pt>
                <c:pt idx="2107">
                  <c:v>0.210721072107211</c:v>
                </c:pt>
                <c:pt idx="2108">
                  <c:v>0.21082108210821099</c:v>
                </c:pt>
                <c:pt idx="2109">
                  <c:v>0.21092109210921101</c:v>
                </c:pt>
                <c:pt idx="2110">
                  <c:v>0.211021102110211</c:v>
                </c:pt>
                <c:pt idx="2111">
                  <c:v>0.21112111211121101</c:v>
                </c:pt>
                <c:pt idx="2112">
                  <c:v>0.211221122112211</c:v>
                </c:pt>
                <c:pt idx="2113">
                  <c:v>0.21132113211321099</c:v>
                </c:pt>
                <c:pt idx="2114">
                  <c:v>0.21142114211421101</c:v>
                </c:pt>
                <c:pt idx="2115">
                  <c:v>0.211521152115212</c:v>
                </c:pt>
                <c:pt idx="2116">
                  <c:v>0.21162116211621201</c:v>
                </c:pt>
                <c:pt idx="2117">
                  <c:v>0.211721172117212</c:v>
                </c:pt>
                <c:pt idx="2118">
                  <c:v>0.21182118211821199</c:v>
                </c:pt>
                <c:pt idx="2119">
                  <c:v>0.21192119211921201</c:v>
                </c:pt>
                <c:pt idx="2120">
                  <c:v>0.212021202120212</c:v>
                </c:pt>
                <c:pt idx="2121">
                  <c:v>0.21212121212121199</c:v>
                </c:pt>
                <c:pt idx="2122">
                  <c:v>0.21222122212221201</c:v>
                </c:pt>
                <c:pt idx="2123">
                  <c:v>0.21232123212321199</c:v>
                </c:pt>
                <c:pt idx="2124">
                  <c:v>0.21242124212421201</c:v>
                </c:pt>
                <c:pt idx="2125">
                  <c:v>0.212521252125213</c:v>
                </c:pt>
                <c:pt idx="2126">
                  <c:v>0.21262126212621299</c:v>
                </c:pt>
                <c:pt idx="2127">
                  <c:v>0.21272127212721301</c:v>
                </c:pt>
                <c:pt idx="2128">
                  <c:v>0.212821282128213</c:v>
                </c:pt>
                <c:pt idx="2129">
                  <c:v>0.21292129212921301</c:v>
                </c:pt>
                <c:pt idx="2130">
                  <c:v>0.213021302130213</c:v>
                </c:pt>
                <c:pt idx="2131">
                  <c:v>0.21312131213121299</c:v>
                </c:pt>
                <c:pt idx="2132">
                  <c:v>0.21322132213221301</c:v>
                </c:pt>
                <c:pt idx="2133">
                  <c:v>0.213321332133213</c:v>
                </c:pt>
                <c:pt idx="2134">
                  <c:v>0.21342134213421299</c:v>
                </c:pt>
                <c:pt idx="2135">
                  <c:v>0.213521352135214</c:v>
                </c:pt>
                <c:pt idx="2136">
                  <c:v>0.21362136213621399</c:v>
                </c:pt>
                <c:pt idx="2137">
                  <c:v>0.21372137213721401</c:v>
                </c:pt>
                <c:pt idx="2138">
                  <c:v>0.213821382138214</c:v>
                </c:pt>
                <c:pt idx="2139">
                  <c:v>0.21392139213921399</c:v>
                </c:pt>
                <c:pt idx="2140">
                  <c:v>0.21402140214021401</c:v>
                </c:pt>
                <c:pt idx="2141">
                  <c:v>0.214121412141214</c:v>
                </c:pt>
                <c:pt idx="2142">
                  <c:v>0.21422142214221401</c:v>
                </c:pt>
                <c:pt idx="2143">
                  <c:v>0.214321432143214</c:v>
                </c:pt>
                <c:pt idx="2144">
                  <c:v>0.21442144214421399</c:v>
                </c:pt>
                <c:pt idx="2145">
                  <c:v>0.21452145214521501</c:v>
                </c:pt>
                <c:pt idx="2146">
                  <c:v>0.214621462146215</c:v>
                </c:pt>
                <c:pt idx="2147">
                  <c:v>0.21472147214721499</c:v>
                </c:pt>
                <c:pt idx="2148">
                  <c:v>0.214821482148215</c:v>
                </c:pt>
                <c:pt idx="2149">
                  <c:v>0.21492149214921499</c:v>
                </c:pt>
                <c:pt idx="2150">
                  <c:v>0.21502150215021501</c:v>
                </c:pt>
                <c:pt idx="2151">
                  <c:v>0.215121512151215</c:v>
                </c:pt>
                <c:pt idx="2152">
                  <c:v>0.21522152215221499</c:v>
                </c:pt>
                <c:pt idx="2153">
                  <c:v>0.21532153215321501</c:v>
                </c:pt>
                <c:pt idx="2154">
                  <c:v>0.215421542154215</c:v>
                </c:pt>
                <c:pt idx="2155">
                  <c:v>0.21552155215521601</c:v>
                </c:pt>
                <c:pt idx="2156">
                  <c:v>0.215621562156216</c:v>
                </c:pt>
                <c:pt idx="2157">
                  <c:v>0.21572157215721599</c:v>
                </c:pt>
                <c:pt idx="2158">
                  <c:v>0.21582158215821601</c:v>
                </c:pt>
                <c:pt idx="2159">
                  <c:v>0.215921592159216</c:v>
                </c:pt>
                <c:pt idx="2160">
                  <c:v>0.21602160216021599</c:v>
                </c:pt>
                <c:pt idx="2161">
                  <c:v>0.216121612161216</c:v>
                </c:pt>
                <c:pt idx="2162">
                  <c:v>0.21622162216221599</c:v>
                </c:pt>
                <c:pt idx="2163">
                  <c:v>0.21632163216321601</c:v>
                </c:pt>
                <c:pt idx="2164">
                  <c:v>0.216421642164216</c:v>
                </c:pt>
                <c:pt idx="2165">
                  <c:v>0.21652165216521699</c:v>
                </c:pt>
                <c:pt idx="2166">
                  <c:v>0.216621662166217</c:v>
                </c:pt>
                <c:pt idx="2167">
                  <c:v>0.21672167216721699</c:v>
                </c:pt>
                <c:pt idx="2168">
                  <c:v>0.21682168216821701</c:v>
                </c:pt>
                <c:pt idx="2169">
                  <c:v>0.216921692169217</c:v>
                </c:pt>
                <c:pt idx="2170">
                  <c:v>0.21702170217021699</c:v>
                </c:pt>
                <c:pt idx="2171">
                  <c:v>0.21712171217121701</c:v>
                </c:pt>
                <c:pt idx="2172">
                  <c:v>0.217221722172217</c:v>
                </c:pt>
                <c:pt idx="2173">
                  <c:v>0.21732173217321701</c:v>
                </c:pt>
                <c:pt idx="2174">
                  <c:v>0.217421742174217</c:v>
                </c:pt>
                <c:pt idx="2175">
                  <c:v>0.21752175217521799</c:v>
                </c:pt>
                <c:pt idx="2176">
                  <c:v>0.21762176217621801</c:v>
                </c:pt>
                <c:pt idx="2177">
                  <c:v>0.217721772177218</c:v>
                </c:pt>
                <c:pt idx="2178">
                  <c:v>0.21782178217821799</c:v>
                </c:pt>
                <c:pt idx="2179">
                  <c:v>0.217921792179218</c:v>
                </c:pt>
                <c:pt idx="2180">
                  <c:v>0.21802180218021799</c:v>
                </c:pt>
                <c:pt idx="2181">
                  <c:v>0.21812181218121801</c:v>
                </c:pt>
                <c:pt idx="2182">
                  <c:v>0.218221822182218</c:v>
                </c:pt>
                <c:pt idx="2183">
                  <c:v>0.21832183218321799</c:v>
                </c:pt>
                <c:pt idx="2184">
                  <c:v>0.21842184218421801</c:v>
                </c:pt>
                <c:pt idx="2185">
                  <c:v>0.218521852185219</c:v>
                </c:pt>
                <c:pt idx="2186">
                  <c:v>0.21862186218621901</c:v>
                </c:pt>
                <c:pt idx="2187">
                  <c:v>0.218721872187219</c:v>
                </c:pt>
                <c:pt idx="2188">
                  <c:v>0.21882188218821899</c:v>
                </c:pt>
                <c:pt idx="2189">
                  <c:v>0.21892189218921901</c:v>
                </c:pt>
                <c:pt idx="2190">
                  <c:v>0.219021902190219</c:v>
                </c:pt>
                <c:pt idx="2191">
                  <c:v>0.21912191219121899</c:v>
                </c:pt>
                <c:pt idx="2192">
                  <c:v>0.219221922192219</c:v>
                </c:pt>
                <c:pt idx="2193">
                  <c:v>0.21932193219321899</c:v>
                </c:pt>
                <c:pt idx="2194">
                  <c:v>0.21942194219421901</c:v>
                </c:pt>
                <c:pt idx="2195">
                  <c:v>0.21952195219522</c:v>
                </c:pt>
                <c:pt idx="2196">
                  <c:v>0.21962196219621999</c:v>
                </c:pt>
                <c:pt idx="2197">
                  <c:v>0.21972197219722001</c:v>
                </c:pt>
                <c:pt idx="2198">
                  <c:v>0.21982198219822</c:v>
                </c:pt>
                <c:pt idx="2199">
                  <c:v>0.21992199219922001</c:v>
                </c:pt>
                <c:pt idx="2200">
                  <c:v>0.22002200220022</c:v>
                </c:pt>
                <c:pt idx="2201">
                  <c:v>0.22012201220121999</c:v>
                </c:pt>
                <c:pt idx="2202">
                  <c:v>0.22022202220222001</c:v>
                </c:pt>
                <c:pt idx="2203">
                  <c:v>0.22032203220322</c:v>
                </c:pt>
                <c:pt idx="2204">
                  <c:v>0.22042204220421999</c:v>
                </c:pt>
                <c:pt idx="2205">
                  <c:v>0.220522052205221</c:v>
                </c:pt>
                <c:pt idx="2206">
                  <c:v>0.22062206220622099</c:v>
                </c:pt>
                <c:pt idx="2207">
                  <c:v>0.22072207220722101</c:v>
                </c:pt>
                <c:pt idx="2208">
                  <c:v>0.220822082208221</c:v>
                </c:pt>
                <c:pt idx="2209">
                  <c:v>0.22092209220922099</c:v>
                </c:pt>
                <c:pt idx="2210">
                  <c:v>0.22102210221022101</c:v>
                </c:pt>
                <c:pt idx="2211">
                  <c:v>0.22112211221122099</c:v>
                </c:pt>
                <c:pt idx="2212">
                  <c:v>0.22122212221222101</c:v>
                </c:pt>
                <c:pt idx="2213">
                  <c:v>0.221322132213221</c:v>
                </c:pt>
                <c:pt idx="2214">
                  <c:v>0.22142214221422099</c:v>
                </c:pt>
                <c:pt idx="2215">
                  <c:v>0.22152215221522201</c:v>
                </c:pt>
                <c:pt idx="2216">
                  <c:v>0.221622162216222</c:v>
                </c:pt>
                <c:pt idx="2217">
                  <c:v>0.22172217221722201</c:v>
                </c:pt>
                <c:pt idx="2218">
                  <c:v>0.221822182218222</c:v>
                </c:pt>
                <c:pt idx="2219">
                  <c:v>0.22192219221922199</c:v>
                </c:pt>
                <c:pt idx="2220">
                  <c:v>0.22202220222022201</c:v>
                </c:pt>
                <c:pt idx="2221">
                  <c:v>0.222122212221222</c:v>
                </c:pt>
                <c:pt idx="2222">
                  <c:v>0.22222222222222199</c:v>
                </c:pt>
                <c:pt idx="2223">
                  <c:v>0.222322232223222</c:v>
                </c:pt>
                <c:pt idx="2224">
                  <c:v>0.22242224222422199</c:v>
                </c:pt>
                <c:pt idx="2225">
                  <c:v>0.22252225222522301</c:v>
                </c:pt>
                <c:pt idx="2226">
                  <c:v>0.222622262226223</c:v>
                </c:pt>
                <c:pt idx="2227">
                  <c:v>0.22272227222722299</c:v>
                </c:pt>
                <c:pt idx="2228">
                  <c:v>0.22282228222822301</c:v>
                </c:pt>
                <c:pt idx="2229">
                  <c:v>0.222922292229223</c:v>
                </c:pt>
                <c:pt idx="2230">
                  <c:v>0.22302230223022301</c:v>
                </c:pt>
                <c:pt idx="2231">
                  <c:v>0.223122312231223</c:v>
                </c:pt>
                <c:pt idx="2232">
                  <c:v>0.22322232223222299</c:v>
                </c:pt>
                <c:pt idx="2233">
                  <c:v>0.22332233223322301</c:v>
                </c:pt>
                <c:pt idx="2234">
                  <c:v>0.223422342234223</c:v>
                </c:pt>
                <c:pt idx="2235">
                  <c:v>0.22352235223522399</c:v>
                </c:pt>
                <c:pt idx="2236">
                  <c:v>0.223622362236224</c:v>
                </c:pt>
                <c:pt idx="2237">
                  <c:v>0.22372237223722399</c:v>
                </c:pt>
                <c:pt idx="2238">
                  <c:v>0.22382238223822401</c:v>
                </c:pt>
                <c:pt idx="2239">
                  <c:v>0.223922392239224</c:v>
                </c:pt>
                <c:pt idx="2240">
                  <c:v>0.22402240224022399</c:v>
                </c:pt>
                <c:pt idx="2241">
                  <c:v>0.22412241224122401</c:v>
                </c:pt>
                <c:pt idx="2242">
                  <c:v>0.224222422242224</c:v>
                </c:pt>
                <c:pt idx="2243">
                  <c:v>0.22432243224322401</c:v>
                </c:pt>
                <c:pt idx="2244">
                  <c:v>0.224422442244224</c:v>
                </c:pt>
                <c:pt idx="2245">
                  <c:v>0.22452245224522499</c:v>
                </c:pt>
                <c:pt idx="2246">
                  <c:v>0.22462246224622501</c:v>
                </c:pt>
                <c:pt idx="2247">
                  <c:v>0.224722472247225</c:v>
                </c:pt>
                <c:pt idx="2248">
                  <c:v>0.22482248224822499</c:v>
                </c:pt>
                <c:pt idx="2249">
                  <c:v>0.224922492249225</c:v>
                </c:pt>
                <c:pt idx="2250">
                  <c:v>0.22502250225022499</c:v>
                </c:pt>
                <c:pt idx="2251">
                  <c:v>0.22512251225122501</c:v>
                </c:pt>
                <c:pt idx="2252">
                  <c:v>0.225222522252225</c:v>
                </c:pt>
                <c:pt idx="2253">
                  <c:v>0.22532253225322499</c:v>
                </c:pt>
                <c:pt idx="2254">
                  <c:v>0.22542254225422501</c:v>
                </c:pt>
                <c:pt idx="2255">
                  <c:v>0.22552255225522599</c:v>
                </c:pt>
                <c:pt idx="2256">
                  <c:v>0.22562256225622601</c:v>
                </c:pt>
                <c:pt idx="2257">
                  <c:v>0.225722572257226</c:v>
                </c:pt>
                <c:pt idx="2258">
                  <c:v>0.22582258225822599</c:v>
                </c:pt>
                <c:pt idx="2259">
                  <c:v>0.22592259225922601</c:v>
                </c:pt>
                <c:pt idx="2260">
                  <c:v>0.226022602260226</c:v>
                </c:pt>
                <c:pt idx="2261">
                  <c:v>0.22612261226122601</c:v>
                </c:pt>
                <c:pt idx="2262">
                  <c:v>0.226222622262226</c:v>
                </c:pt>
                <c:pt idx="2263">
                  <c:v>0.22632263226322599</c:v>
                </c:pt>
                <c:pt idx="2264">
                  <c:v>0.22642264226422601</c:v>
                </c:pt>
                <c:pt idx="2265">
                  <c:v>0.226522652265227</c:v>
                </c:pt>
                <c:pt idx="2266">
                  <c:v>0.22662266226622699</c:v>
                </c:pt>
                <c:pt idx="2267">
                  <c:v>0.226722672267227</c:v>
                </c:pt>
                <c:pt idx="2268">
                  <c:v>0.22682268226822699</c:v>
                </c:pt>
                <c:pt idx="2269">
                  <c:v>0.22692269226922701</c:v>
                </c:pt>
                <c:pt idx="2270">
                  <c:v>0.227022702270227</c:v>
                </c:pt>
                <c:pt idx="2271">
                  <c:v>0.22712271227122699</c:v>
                </c:pt>
                <c:pt idx="2272">
                  <c:v>0.22722272227222701</c:v>
                </c:pt>
                <c:pt idx="2273">
                  <c:v>0.227322732273227</c:v>
                </c:pt>
                <c:pt idx="2274">
                  <c:v>0.22742274227422701</c:v>
                </c:pt>
                <c:pt idx="2275">
                  <c:v>0.227522752275228</c:v>
                </c:pt>
                <c:pt idx="2276">
                  <c:v>0.22762276227622799</c:v>
                </c:pt>
                <c:pt idx="2277">
                  <c:v>0.22772277227722801</c:v>
                </c:pt>
                <c:pt idx="2278">
                  <c:v>0.227822782278228</c:v>
                </c:pt>
                <c:pt idx="2279">
                  <c:v>0.22792279227922799</c:v>
                </c:pt>
                <c:pt idx="2280">
                  <c:v>0.228022802280228</c:v>
                </c:pt>
                <c:pt idx="2281">
                  <c:v>0.22812281228122799</c:v>
                </c:pt>
                <c:pt idx="2282">
                  <c:v>0.22822282228222801</c:v>
                </c:pt>
                <c:pt idx="2283">
                  <c:v>0.228322832283228</c:v>
                </c:pt>
                <c:pt idx="2284">
                  <c:v>0.22842284228422799</c:v>
                </c:pt>
                <c:pt idx="2285">
                  <c:v>0.22852285228522901</c:v>
                </c:pt>
                <c:pt idx="2286">
                  <c:v>0.22862286228622899</c:v>
                </c:pt>
                <c:pt idx="2287">
                  <c:v>0.22872287228722901</c:v>
                </c:pt>
                <c:pt idx="2288">
                  <c:v>0.228822882288229</c:v>
                </c:pt>
                <c:pt idx="2289">
                  <c:v>0.22892289228922899</c:v>
                </c:pt>
                <c:pt idx="2290">
                  <c:v>0.22902290229022901</c:v>
                </c:pt>
                <c:pt idx="2291">
                  <c:v>0.229122912291229</c:v>
                </c:pt>
                <c:pt idx="2292">
                  <c:v>0.22922292229222899</c:v>
                </c:pt>
                <c:pt idx="2293">
                  <c:v>0.229322932293229</c:v>
                </c:pt>
                <c:pt idx="2294">
                  <c:v>0.22942294229422899</c:v>
                </c:pt>
                <c:pt idx="2295">
                  <c:v>0.22952295229523001</c:v>
                </c:pt>
                <c:pt idx="2296">
                  <c:v>0.22962296229623</c:v>
                </c:pt>
                <c:pt idx="2297">
                  <c:v>0.22972297229722999</c:v>
                </c:pt>
                <c:pt idx="2298">
                  <c:v>0.22982298229823001</c:v>
                </c:pt>
                <c:pt idx="2299">
                  <c:v>0.22992299229922999</c:v>
                </c:pt>
                <c:pt idx="2300">
                  <c:v>0.23002300230023001</c:v>
                </c:pt>
                <c:pt idx="2301">
                  <c:v>0.23012301230123</c:v>
                </c:pt>
                <c:pt idx="2302">
                  <c:v>0.23022302230222999</c:v>
                </c:pt>
                <c:pt idx="2303">
                  <c:v>0.23032303230323001</c:v>
                </c:pt>
                <c:pt idx="2304">
                  <c:v>0.23042304230423</c:v>
                </c:pt>
                <c:pt idx="2305">
                  <c:v>0.23052305230523101</c:v>
                </c:pt>
                <c:pt idx="2306">
                  <c:v>0.230623062306231</c:v>
                </c:pt>
                <c:pt idx="2307">
                  <c:v>0.23072307230723099</c:v>
                </c:pt>
                <c:pt idx="2308">
                  <c:v>0.23082308230823101</c:v>
                </c:pt>
                <c:pt idx="2309">
                  <c:v>0.230923092309231</c:v>
                </c:pt>
                <c:pt idx="2310">
                  <c:v>0.23102310231023099</c:v>
                </c:pt>
                <c:pt idx="2311">
                  <c:v>0.231123112311231</c:v>
                </c:pt>
                <c:pt idx="2312">
                  <c:v>0.23122312231223099</c:v>
                </c:pt>
                <c:pt idx="2313">
                  <c:v>0.23132313231323101</c:v>
                </c:pt>
                <c:pt idx="2314">
                  <c:v>0.231423142314231</c:v>
                </c:pt>
                <c:pt idx="2315">
                  <c:v>0.23152315231523199</c:v>
                </c:pt>
                <c:pt idx="2316">
                  <c:v>0.23162316231623201</c:v>
                </c:pt>
                <c:pt idx="2317">
                  <c:v>0.231723172317232</c:v>
                </c:pt>
                <c:pt idx="2318">
                  <c:v>0.23182318231823201</c:v>
                </c:pt>
                <c:pt idx="2319">
                  <c:v>0.231923192319232</c:v>
                </c:pt>
                <c:pt idx="2320">
                  <c:v>0.23202320232023199</c:v>
                </c:pt>
                <c:pt idx="2321">
                  <c:v>0.23212321232123201</c:v>
                </c:pt>
                <c:pt idx="2322">
                  <c:v>0.232223222322232</c:v>
                </c:pt>
                <c:pt idx="2323">
                  <c:v>0.23232323232323199</c:v>
                </c:pt>
                <c:pt idx="2324">
                  <c:v>0.232423242324232</c:v>
                </c:pt>
                <c:pt idx="2325">
                  <c:v>0.23252325232523299</c:v>
                </c:pt>
                <c:pt idx="2326">
                  <c:v>0.23262326232623301</c:v>
                </c:pt>
                <c:pt idx="2327">
                  <c:v>0.232723272327233</c:v>
                </c:pt>
                <c:pt idx="2328">
                  <c:v>0.23282328232823299</c:v>
                </c:pt>
                <c:pt idx="2329">
                  <c:v>0.23292329232923301</c:v>
                </c:pt>
                <c:pt idx="2330">
                  <c:v>0.233023302330233</c:v>
                </c:pt>
                <c:pt idx="2331">
                  <c:v>0.23312331233123301</c:v>
                </c:pt>
                <c:pt idx="2332">
                  <c:v>0.233223322332233</c:v>
                </c:pt>
                <c:pt idx="2333">
                  <c:v>0.23332333233323299</c:v>
                </c:pt>
                <c:pt idx="2334">
                  <c:v>0.23342334233423301</c:v>
                </c:pt>
                <c:pt idx="2335">
                  <c:v>0.233523352335234</c:v>
                </c:pt>
                <c:pt idx="2336">
                  <c:v>0.23362336233623399</c:v>
                </c:pt>
                <c:pt idx="2337">
                  <c:v>0.233723372337234</c:v>
                </c:pt>
                <c:pt idx="2338">
                  <c:v>0.23382338233823399</c:v>
                </c:pt>
                <c:pt idx="2339">
                  <c:v>0.23392339233923401</c:v>
                </c:pt>
                <c:pt idx="2340">
                  <c:v>0.234023402340234</c:v>
                </c:pt>
                <c:pt idx="2341">
                  <c:v>0.23412341234123399</c:v>
                </c:pt>
                <c:pt idx="2342">
                  <c:v>0.23422342234223401</c:v>
                </c:pt>
                <c:pt idx="2343">
                  <c:v>0.23432343234323399</c:v>
                </c:pt>
                <c:pt idx="2344">
                  <c:v>0.23442344234423401</c:v>
                </c:pt>
                <c:pt idx="2345">
                  <c:v>0.234523452345235</c:v>
                </c:pt>
                <c:pt idx="2346">
                  <c:v>0.23462346234623499</c:v>
                </c:pt>
                <c:pt idx="2347">
                  <c:v>0.23472347234723501</c:v>
                </c:pt>
                <c:pt idx="2348">
                  <c:v>0.234823482348235</c:v>
                </c:pt>
                <c:pt idx="2349">
                  <c:v>0.23492349234923501</c:v>
                </c:pt>
                <c:pt idx="2350">
                  <c:v>0.235023502350235</c:v>
                </c:pt>
                <c:pt idx="2351">
                  <c:v>0.23512351235123499</c:v>
                </c:pt>
                <c:pt idx="2352">
                  <c:v>0.23522352235223501</c:v>
                </c:pt>
                <c:pt idx="2353">
                  <c:v>0.235323532353235</c:v>
                </c:pt>
                <c:pt idx="2354">
                  <c:v>0.23542354235423499</c:v>
                </c:pt>
                <c:pt idx="2355">
                  <c:v>0.235523552355236</c:v>
                </c:pt>
                <c:pt idx="2356">
                  <c:v>0.23562356235623599</c:v>
                </c:pt>
                <c:pt idx="2357">
                  <c:v>0.23572357235723601</c:v>
                </c:pt>
                <c:pt idx="2358">
                  <c:v>0.235823582358236</c:v>
                </c:pt>
                <c:pt idx="2359">
                  <c:v>0.23592359235923599</c:v>
                </c:pt>
                <c:pt idx="2360">
                  <c:v>0.23602360236023601</c:v>
                </c:pt>
                <c:pt idx="2361">
                  <c:v>0.236123612361236</c:v>
                </c:pt>
                <c:pt idx="2362">
                  <c:v>0.23622362236223601</c:v>
                </c:pt>
                <c:pt idx="2363">
                  <c:v>0.236323632363236</c:v>
                </c:pt>
                <c:pt idx="2364">
                  <c:v>0.23642364236423599</c:v>
                </c:pt>
                <c:pt idx="2365">
                  <c:v>0.23652365236523701</c:v>
                </c:pt>
                <c:pt idx="2366">
                  <c:v>0.236623662366237</c:v>
                </c:pt>
                <c:pt idx="2367">
                  <c:v>0.23672367236723699</c:v>
                </c:pt>
                <c:pt idx="2368">
                  <c:v>0.236823682368237</c:v>
                </c:pt>
                <c:pt idx="2369">
                  <c:v>0.23692369236923699</c:v>
                </c:pt>
                <c:pt idx="2370">
                  <c:v>0.23702370237023701</c:v>
                </c:pt>
                <c:pt idx="2371">
                  <c:v>0.237123712371237</c:v>
                </c:pt>
                <c:pt idx="2372">
                  <c:v>0.23722372237223699</c:v>
                </c:pt>
                <c:pt idx="2373">
                  <c:v>0.23732373237323701</c:v>
                </c:pt>
                <c:pt idx="2374">
                  <c:v>0.237423742374237</c:v>
                </c:pt>
                <c:pt idx="2375">
                  <c:v>0.23752375237523801</c:v>
                </c:pt>
                <c:pt idx="2376">
                  <c:v>0.237623762376238</c:v>
                </c:pt>
                <c:pt idx="2377">
                  <c:v>0.23772377237723799</c:v>
                </c:pt>
                <c:pt idx="2378">
                  <c:v>0.23782378237823801</c:v>
                </c:pt>
                <c:pt idx="2379">
                  <c:v>0.237923792379238</c:v>
                </c:pt>
                <c:pt idx="2380">
                  <c:v>0.23802380238023799</c:v>
                </c:pt>
                <c:pt idx="2381">
                  <c:v>0.238123812381238</c:v>
                </c:pt>
                <c:pt idx="2382">
                  <c:v>0.23822382238223799</c:v>
                </c:pt>
                <c:pt idx="2383">
                  <c:v>0.23832383238323801</c:v>
                </c:pt>
                <c:pt idx="2384">
                  <c:v>0.238423842384238</c:v>
                </c:pt>
                <c:pt idx="2385">
                  <c:v>0.23852385238523899</c:v>
                </c:pt>
                <c:pt idx="2386">
                  <c:v>0.23862386238623901</c:v>
                </c:pt>
                <c:pt idx="2387">
                  <c:v>0.23872387238723899</c:v>
                </c:pt>
                <c:pt idx="2388">
                  <c:v>0.23882388238823901</c:v>
                </c:pt>
                <c:pt idx="2389">
                  <c:v>0.238923892389239</c:v>
                </c:pt>
                <c:pt idx="2390">
                  <c:v>0.23902390239023899</c:v>
                </c:pt>
                <c:pt idx="2391">
                  <c:v>0.23912391239123901</c:v>
                </c:pt>
                <c:pt idx="2392">
                  <c:v>0.239223922392239</c:v>
                </c:pt>
                <c:pt idx="2393">
                  <c:v>0.23932393239323899</c:v>
                </c:pt>
                <c:pt idx="2394">
                  <c:v>0.239423942394239</c:v>
                </c:pt>
                <c:pt idx="2395">
                  <c:v>0.23952395239523999</c:v>
                </c:pt>
                <c:pt idx="2396">
                  <c:v>0.23962396239624001</c:v>
                </c:pt>
                <c:pt idx="2397">
                  <c:v>0.23972397239724</c:v>
                </c:pt>
                <c:pt idx="2398">
                  <c:v>0.23982398239823999</c:v>
                </c:pt>
                <c:pt idx="2399">
                  <c:v>0.23992399239924</c:v>
                </c:pt>
                <c:pt idx="2400">
                  <c:v>0.24002400240023999</c:v>
                </c:pt>
                <c:pt idx="2401">
                  <c:v>0.24012401240124001</c:v>
                </c:pt>
                <c:pt idx="2402">
                  <c:v>0.24022402240224</c:v>
                </c:pt>
                <c:pt idx="2403">
                  <c:v>0.24032403240323999</c:v>
                </c:pt>
                <c:pt idx="2404">
                  <c:v>0.24042404240424001</c:v>
                </c:pt>
                <c:pt idx="2405">
                  <c:v>0.240524052405241</c:v>
                </c:pt>
                <c:pt idx="2406">
                  <c:v>0.24062406240624101</c:v>
                </c:pt>
                <c:pt idx="2407">
                  <c:v>0.240724072407241</c:v>
                </c:pt>
                <c:pt idx="2408">
                  <c:v>0.24082408240824099</c:v>
                </c:pt>
                <c:pt idx="2409">
                  <c:v>0.24092409240924101</c:v>
                </c:pt>
                <c:pt idx="2410">
                  <c:v>0.241024102410241</c:v>
                </c:pt>
                <c:pt idx="2411">
                  <c:v>0.24112411241124099</c:v>
                </c:pt>
                <c:pt idx="2412">
                  <c:v>0.241224122412241</c:v>
                </c:pt>
                <c:pt idx="2413">
                  <c:v>0.24132413241324099</c:v>
                </c:pt>
                <c:pt idx="2414">
                  <c:v>0.24142414241424101</c:v>
                </c:pt>
                <c:pt idx="2415">
                  <c:v>0.241524152415242</c:v>
                </c:pt>
                <c:pt idx="2416">
                  <c:v>0.24162416241624199</c:v>
                </c:pt>
                <c:pt idx="2417">
                  <c:v>0.24172417241724201</c:v>
                </c:pt>
                <c:pt idx="2418">
                  <c:v>0.241824182418242</c:v>
                </c:pt>
                <c:pt idx="2419">
                  <c:v>0.24192419241924201</c:v>
                </c:pt>
                <c:pt idx="2420">
                  <c:v>0.242024202420242</c:v>
                </c:pt>
                <c:pt idx="2421">
                  <c:v>0.24212421242124199</c:v>
                </c:pt>
                <c:pt idx="2422">
                  <c:v>0.24222422242224201</c:v>
                </c:pt>
                <c:pt idx="2423">
                  <c:v>0.242324232423242</c:v>
                </c:pt>
                <c:pt idx="2424">
                  <c:v>0.24242424242424199</c:v>
                </c:pt>
                <c:pt idx="2425">
                  <c:v>0.242524252425243</c:v>
                </c:pt>
                <c:pt idx="2426">
                  <c:v>0.24262426242624299</c:v>
                </c:pt>
                <c:pt idx="2427">
                  <c:v>0.24272427242724301</c:v>
                </c:pt>
                <c:pt idx="2428">
                  <c:v>0.242824282428243</c:v>
                </c:pt>
                <c:pt idx="2429">
                  <c:v>0.24292429242924299</c:v>
                </c:pt>
                <c:pt idx="2430">
                  <c:v>0.24302430243024301</c:v>
                </c:pt>
                <c:pt idx="2431">
                  <c:v>0.24312431243124299</c:v>
                </c:pt>
                <c:pt idx="2432">
                  <c:v>0.24322432243224301</c:v>
                </c:pt>
                <c:pt idx="2433">
                  <c:v>0.243324332433243</c:v>
                </c:pt>
                <c:pt idx="2434">
                  <c:v>0.24342434243424299</c:v>
                </c:pt>
                <c:pt idx="2435">
                  <c:v>0.24352435243524401</c:v>
                </c:pt>
                <c:pt idx="2436">
                  <c:v>0.243624362436244</c:v>
                </c:pt>
                <c:pt idx="2437">
                  <c:v>0.24372437243724401</c:v>
                </c:pt>
                <c:pt idx="2438">
                  <c:v>0.243824382438244</c:v>
                </c:pt>
                <c:pt idx="2439">
                  <c:v>0.24392439243924399</c:v>
                </c:pt>
                <c:pt idx="2440">
                  <c:v>0.24402440244024401</c:v>
                </c:pt>
                <c:pt idx="2441">
                  <c:v>0.244124412441244</c:v>
                </c:pt>
                <c:pt idx="2442">
                  <c:v>0.24422442244224399</c:v>
                </c:pt>
                <c:pt idx="2443">
                  <c:v>0.24432443244324401</c:v>
                </c:pt>
                <c:pt idx="2444">
                  <c:v>0.24442444244424399</c:v>
                </c:pt>
                <c:pt idx="2445">
                  <c:v>0.24452445244524501</c:v>
                </c:pt>
                <c:pt idx="2446">
                  <c:v>0.244624462446245</c:v>
                </c:pt>
                <c:pt idx="2447">
                  <c:v>0.24472447244724499</c:v>
                </c:pt>
                <c:pt idx="2448">
                  <c:v>0.24482448244824501</c:v>
                </c:pt>
                <c:pt idx="2449">
                  <c:v>0.244924492449245</c:v>
                </c:pt>
                <c:pt idx="2450">
                  <c:v>0.24502450245024501</c:v>
                </c:pt>
                <c:pt idx="2451">
                  <c:v>0.245124512451245</c:v>
                </c:pt>
                <c:pt idx="2452">
                  <c:v>0.24522452245224499</c:v>
                </c:pt>
                <c:pt idx="2453">
                  <c:v>0.24532453245324501</c:v>
                </c:pt>
                <c:pt idx="2454">
                  <c:v>0.245424542454245</c:v>
                </c:pt>
                <c:pt idx="2455">
                  <c:v>0.24552455245524599</c:v>
                </c:pt>
                <c:pt idx="2456">
                  <c:v>0.245624562456246</c:v>
                </c:pt>
                <c:pt idx="2457">
                  <c:v>0.24572457245724599</c:v>
                </c:pt>
                <c:pt idx="2458">
                  <c:v>0.24582458245824601</c:v>
                </c:pt>
                <c:pt idx="2459">
                  <c:v>0.245924592459246</c:v>
                </c:pt>
                <c:pt idx="2460">
                  <c:v>0.24602460246024599</c:v>
                </c:pt>
                <c:pt idx="2461">
                  <c:v>0.24612461246124601</c:v>
                </c:pt>
                <c:pt idx="2462">
                  <c:v>0.246224622462246</c:v>
                </c:pt>
                <c:pt idx="2463">
                  <c:v>0.24632463246324601</c:v>
                </c:pt>
                <c:pt idx="2464">
                  <c:v>0.246424642464246</c:v>
                </c:pt>
                <c:pt idx="2465">
                  <c:v>0.24652465246524699</c:v>
                </c:pt>
                <c:pt idx="2466">
                  <c:v>0.24662466246624701</c:v>
                </c:pt>
                <c:pt idx="2467">
                  <c:v>0.246724672467247</c:v>
                </c:pt>
                <c:pt idx="2468">
                  <c:v>0.24682468246824699</c:v>
                </c:pt>
                <c:pt idx="2469">
                  <c:v>0.246924692469247</c:v>
                </c:pt>
                <c:pt idx="2470">
                  <c:v>0.24702470247024699</c:v>
                </c:pt>
                <c:pt idx="2471">
                  <c:v>0.24712471247124701</c:v>
                </c:pt>
                <c:pt idx="2472">
                  <c:v>0.247224722472247</c:v>
                </c:pt>
                <c:pt idx="2473">
                  <c:v>0.24732473247324699</c:v>
                </c:pt>
                <c:pt idx="2474">
                  <c:v>0.24742474247424701</c:v>
                </c:pt>
                <c:pt idx="2475">
                  <c:v>0.24752475247524799</c:v>
                </c:pt>
                <c:pt idx="2476">
                  <c:v>0.24762476247624801</c:v>
                </c:pt>
                <c:pt idx="2477">
                  <c:v>0.247724772477248</c:v>
                </c:pt>
                <c:pt idx="2478">
                  <c:v>0.24782478247824799</c:v>
                </c:pt>
                <c:pt idx="2479">
                  <c:v>0.24792479247924801</c:v>
                </c:pt>
                <c:pt idx="2480">
                  <c:v>0.248024802480248</c:v>
                </c:pt>
                <c:pt idx="2481">
                  <c:v>0.24812481248124801</c:v>
                </c:pt>
                <c:pt idx="2482">
                  <c:v>0.248224822482248</c:v>
                </c:pt>
                <c:pt idx="2483">
                  <c:v>0.24832483248324799</c:v>
                </c:pt>
                <c:pt idx="2484">
                  <c:v>0.24842484248424801</c:v>
                </c:pt>
                <c:pt idx="2485">
                  <c:v>0.248524852485249</c:v>
                </c:pt>
                <c:pt idx="2486">
                  <c:v>0.24862486248624899</c:v>
                </c:pt>
                <c:pt idx="2487">
                  <c:v>0.248724872487249</c:v>
                </c:pt>
                <c:pt idx="2488">
                  <c:v>0.24882488248824899</c:v>
                </c:pt>
                <c:pt idx="2489">
                  <c:v>0.24892489248924901</c:v>
                </c:pt>
                <c:pt idx="2490">
                  <c:v>0.249024902490249</c:v>
                </c:pt>
                <c:pt idx="2491">
                  <c:v>0.24912491249124899</c:v>
                </c:pt>
                <c:pt idx="2492">
                  <c:v>0.24922492249224901</c:v>
                </c:pt>
                <c:pt idx="2493">
                  <c:v>0.249324932493249</c:v>
                </c:pt>
                <c:pt idx="2494">
                  <c:v>0.24942494249424901</c:v>
                </c:pt>
                <c:pt idx="2495">
                  <c:v>0.24952495249525</c:v>
                </c:pt>
                <c:pt idx="2496">
                  <c:v>0.24962496249624999</c:v>
                </c:pt>
                <c:pt idx="2497">
                  <c:v>0.24972497249725001</c:v>
                </c:pt>
                <c:pt idx="2498">
                  <c:v>0.24982498249825</c:v>
                </c:pt>
                <c:pt idx="2499">
                  <c:v>0.24992499249924999</c:v>
                </c:pt>
                <c:pt idx="2500">
                  <c:v>0.25002500250025</c:v>
                </c:pt>
                <c:pt idx="2501">
                  <c:v>0.25012501250125002</c:v>
                </c:pt>
                <c:pt idx="2502">
                  <c:v>0.25022502250224998</c:v>
                </c:pt>
                <c:pt idx="2503">
                  <c:v>0.25032503250325</c:v>
                </c:pt>
                <c:pt idx="2504">
                  <c:v>0.25042504250425002</c:v>
                </c:pt>
                <c:pt idx="2505">
                  <c:v>0.25052505250525098</c:v>
                </c:pt>
                <c:pt idx="2506">
                  <c:v>0.250625062506251</c:v>
                </c:pt>
                <c:pt idx="2507">
                  <c:v>0.25072507250725101</c:v>
                </c:pt>
                <c:pt idx="2508">
                  <c:v>0.25082508250825097</c:v>
                </c:pt>
                <c:pt idx="2509">
                  <c:v>0.25092509250925099</c:v>
                </c:pt>
                <c:pt idx="2510">
                  <c:v>0.25102510251025101</c:v>
                </c:pt>
                <c:pt idx="2511">
                  <c:v>0.25112511251125103</c:v>
                </c:pt>
                <c:pt idx="2512">
                  <c:v>0.25122512251225099</c:v>
                </c:pt>
                <c:pt idx="2513">
                  <c:v>0.251325132513251</c:v>
                </c:pt>
                <c:pt idx="2514">
                  <c:v>0.25142514251425102</c:v>
                </c:pt>
                <c:pt idx="2515">
                  <c:v>0.25152515251525198</c:v>
                </c:pt>
                <c:pt idx="2516">
                  <c:v>0.251625162516252</c:v>
                </c:pt>
                <c:pt idx="2517">
                  <c:v>0.25172517251725202</c:v>
                </c:pt>
                <c:pt idx="2518">
                  <c:v>0.25182518251825198</c:v>
                </c:pt>
                <c:pt idx="2519">
                  <c:v>0.25192519251925199</c:v>
                </c:pt>
                <c:pt idx="2520">
                  <c:v>0.25202520252025201</c:v>
                </c:pt>
                <c:pt idx="2521">
                  <c:v>0.25212521252125197</c:v>
                </c:pt>
                <c:pt idx="2522">
                  <c:v>0.25222522252225199</c:v>
                </c:pt>
                <c:pt idx="2523">
                  <c:v>0.25232523252325201</c:v>
                </c:pt>
                <c:pt idx="2524">
                  <c:v>0.25242524252425202</c:v>
                </c:pt>
                <c:pt idx="2525">
                  <c:v>0.25252525252525299</c:v>
                </c:pt>
                <c:pt idx="2526">
                  <c:v>0.252625262526253</c:v>
                </c:pt>
                <c:pt idx="2527">
                  <c:v>0.25272527252725302</c:v>
                </c:pt>
                <c:pt idx="2528">
                  <c:v>0.25282528252825298</c:v>
                </c:pt>
                <c:pt idx="2529">
                  <c:v>0.252925292529253</c:v>
                </c:pt>
                <c:pt idx="2530">
                  <c:v>0.25302530253025302</c:v>
                </c:pt>
                <c:pt idx="2531">
                  <c:v>0.25312531253125298</c:v>
                </c:pt>
                <c:pt idx="2532">
                  <c:v>0.25322532253225299</c:v>
                </c:pt>
                <c:pt idx="2533">
                  <c:v>0.25332533253325301</c:v>
                </c:pt>
                <c:pt idx="2534">
                  <c:v>0.25342534253425297</c:v>
                </c:pt>
                <c:pt idx="2535">
                  <c:v>0.25352535253525399</c:v>
                </c:pt>
                <c:pt idx="2536">
                  <c:v>0.25362536253625401</c:v>
                </c:pt>
                <c:pt idx="2537">
                  <c:v>0.25372537253725402</c:v>
                </c:pt>
                <c:pt idx="2538">
                  <c:v>0.25382538253825399</c:v>
                </c:pt>
                <c:pt idx="2539">
                  <c:v>0.253925392539254</c:v>
                </c:pt>
                <c:pt idx="2540">
                  <c:v>0.25402540254025402</c:v>
                </c:pt>
                <c:pt idx="2541">
                  <c:v>0.25412541254125398</c:v>
                </c:pt>
                <c:pt idx="2542">
                  <c:v>0.254225422542254</c:v>
                </c:pt>
                <c:pt idx="2543">
                  <c:v>0.25432543254325402</c:v>
                </c:pt>
                <c:pt idx="2544">
                  <c:v>0.25442544254425398</c:v>
                </c:pt>
                <c:pt idx="2545">
                  <c:v>0.25452545254525499</c:v>
                </c:pt>
                <c:pt idx="2546">
                  <c:v>0.25462546254625501</c:v>
                </c:pt>
                <c:pt idx="2547">
                  <c:v>0.25472547254725503</c:v>
                </c:pt>
                <c:pt idx="2548">
                  <c:v>0.25482548254825499</c:v>
                </c:pt>
                <c:pt idx="2549">
                  <c:v>0.25492549254925501</c:v>
                </c:pt>
                <c:pt idx="2550">
                  <c:v>0.25502550255025502</c:v>
                </c:pt>
                <c:pt idx="2551">
                  <c:v>0.25512551255125498</c:v>
                </c:pt>
                <c:pt idx="2552">
                  <c:v>0.255225522552255</c:v>
                </c:pt>
                <c:pt idx="2553">
                  <c:v>0.25532553255325502</c:v>
                </c:pt>
                <c:pt idx="2554">
                  <c:v>0.25542554255425498</c:v>
                </c:pt>
                <c:pt idx="2555">
                  <c:v>0.255525552555256</c:v>
                </c:pt>
                <c:pt idx="2556">
                  <c:v>0.25562556255625601</c:v>
                </c:pt>
                <c:pt idx="2557">
                  <c:v>0.25572557255725598</c:v>
                </c:pt>
                <c:pt idx="2558">
                  <c:v>0.25582558255825599</c:v>
                </c:pt>
                <c:pt idx="2559">
                  <c:v>0.25592559255925601</c:v>
                </c:pt>
                <c:pt idx="2560">
                  <c:v>0.25602560256025603</c:v>
                </c:pt>
                <c:pt idx="2561">
                  <c:v>0.25612561256125599</c:v>
                </c:pt>
                <c:pt idx="2562">
                  <c:v>0.25622562256225601</c:v>
                </c:pt>
                <c:pt idx="2563">
                  <c:v>0.25632563256325602</c:v>
                </c:pt>
                <c:pt idx="2564">
                  <c:v>0.25642564256425598</c:v>
                </c:pt>
                <c:pt idx="2565">
                  <c:v>0.256525652565257</c:v>
                </c:pt>
                <c:pt idx="2566">
                  <c:v>0.25662566256625702</c:v>
                </c:pt>
                <c:pt idx="2567">
                  <c:v>0.25672567256725698</c:v>
                </c:pt>
                <c:pt idx="2568">
                  <c:v>0.256825682568257</c:v>
                </c:pt>
                <c:pt idx="2569">
                  <c:v>0.25692569256925701</c:v>
                </c:pt>
                <c:pt idx="2570">
                  <c:v>0.25702570257025698</c:v>
                </c:pt>
                <c:pt idx="2571">
                  <c:v>0.25712571257125699</c:v>
                </c:pt>
                <c:pt idx="2572">
                  <c:v>0.25722572257225701</c:v>
                </c:pt>
                <c:pt idx="2573">
                  <c:v>0.25732573257325703</c:v>
                </c:pt>
                <c:pt idx="2574">
                  <c:v>0.25742574257425699</c:v>
                </c:pt>
                <c:pt idx="2575">
                  <c:v>0.257525752575258</c:v>
                </c:pt>
                <c:pt idx="2576">
                  <c:v>0.25762576257625802</c:v>
                </c:pt>
                <c:pt idx="2577">
                  <c:v>0.25772577257725798</c:v>
                </c:pt>
                <c:pt idx="2578">
                  <c:v>0.257825782578258</c:v>
                </c:pt>
                <c:pt idx="2579">
                  <c:v>0.25792579257925802</c:v>
                </c:pt>
                <c:pt idx="2580">
                  <c:v>0.25802580258025798</c:v>
                </c:pt>
                <c:pt idx="2581">
                  <c:v>0.258125812581258</c:v>
                </c:pt>
                <c:pt idx="2582">
                  <c:v>0.25822582258225801</c:v>
                </c:pt>
                <c:pt idx="2583">
                  <c:v>0.25832583258325797</c:v>
                </c:pt>
                <c:pt idx="2584">
                  <c:v>0.25842584258425799</c:v>
                </c:pt>
                <c:pt idx="2585">
                  <c:v>0.25852585258525901</c:v>
                </c:pt>
                <c:pt idx="2586">
                  <c:v>0.25862586258625903</c:v>
                </c:pt>
                <c:pt idx="2587">
                  <c:v>0.25872587258725899</c:v>
                </c:pt>
                <c:pt idx="2588">
                  <c:v>0.258825882588259</c:v>
                </c:pt>
                <c:pt idx="2589">
                  <c:v>0.25892589258925902</c:v>
                </c:pt>
                <c:pt idx="2590">
                  <c:v>0.25902590259025898</c:v>
                </c:pt>
                <c:pt idx="2591">
                  <c:v>0.259125912591259</c:v>
                </c:pt>
                <c:pt idx="2592">
                  <c:v>0.25922592259225902</c:v>
                </c:pt>
                <c:pt idx="2593">
                  <c:v>0.25932593259325898</c:v>
                </c:pt>
                <c:pt idx="2594">
                  <c:v>0.259425942594259</c:v>
                </c:pt>
                <c:pt idx="2595">
                  <c:v>0.25952595259526001</c:v>
                </c:pt>
                <c:pt idx="2596">
                  <c:v>0.25962596259625997</c:v>
                </c:pt>
                <c:pt idx="2597">
                  <c:v>0.25972597259725999</c:v>
                </c:pt>
                <c:pt idx="2598">
                  <c:v>0.25982598259826001</c:v>
                </c:pt>
                <c:pt idx="2599">
                  <c:v>0.25992599259926003</c:v>
                </c:pt>
                <c:pt idx="2600">
                  <c:v>0.26002600260025999</c:v>
                </c:pt>
                <c:pt idx="2601">
                  <c:v>0.26012601260126</c:v>
                </c:pt>
                <c:pt idx="2602">
                  <c:v>0.26022602260226002</c:v>
                </c:pt>
                <c:pt idx="2603">
                  <c:v>0.26032603260325998</c:v>
                </c:pt>
                <c:pt idx="2604">
                  <c:v>0.26042604260426</c:v>
                </c:pt>
                <c:pt idx="2605">
                  <c:v>0.26052605260526102</c:v>
                </c:pt>
                <c:pt idx="2606">
                  <c:v>0.26062606260626098</c:v>
                </c:pt>
                <c:pt idx="2607">
                  <c:v>0.26072607260726099</c:v>
                </c:pt>
                <c:pt idx="2608">
                  <c:v>0.26082608260826101</c:v>
                </c:pt>
                <c:pt idx="2609">
                  <c:v>0.26092609260926097</c:v>
                </c:pt>
                <c:pt idx="2610">
                  <c:v>0.26102610261026099</c:v>
                </c:pt>
                <c:pt idx="2611">
                  <c:v>0.26112611261126101</c:v>
                </c:pt>
                <c:pt idx="2612">
                  <c:v>0.26122612261226102</c:v>
                </c:pt>
                <c:pt idx="2613">
                  <c:v>0.26132613261326099</c:v>
                </c:pt>
                <c:pt idx="2614">
                  <c:v>0.261426142614261</c:v>
                </c:pt>
                <c:pt idx="2615">
                  <c:v>0.26152615261526202</c:v>
                </c:pt>
                <c:pt idx="2616">
                  <c:v>0.26162616261626198</c:v>
                </c:pt>
                <c:pt idx="2617">
                  <c:v>0.261726172617262</c:v>
                </c:pt>
                <c:pt idx="2618">
                  <c:v>0.26182618261826202</c:v>
                </c:pt>
                <c:pt idx="2619">
                  <c:v>0.26192619261926198</c:v>
                </c:pt>
                <c:pt idx="2620">
                  <c:v>0.26202620262026199</c:v>
                </c:pt>
                <c:pt idx="2621">
                  <c:v>0.26212621262126201</c:v>
                </c:pt>
                <c:pt idx="2622">
                  <c:v>0.26222622262226197</c:v>
                </c:pt>
                <c:pt idx="2623">
                  <c:v>0.26232623262326199</c:v>
                </c:pt>
                <c:pt idx="2624">
                  <c:v>0.26242624262426201</c:v>
                </c:pt>
                <c:pt idx="2625">
                  <c:v>0.26252625262526302</c:v>
                </c:pt>
                <c:pt idx="2626">
                  <c:v>0.26262626262626299</c:v>
                </c:pt>
                <c:pt idx="2627">
                  <c:v>0.262726272627263</c:v>
                </c:pt>
                <c:pt idx="2628">
                  <c:v>0.26282628262826302</c:v>
                </c:pt>
                <c:pt idx="2629">
                  <c:v>0.26292629262926298</c:v>
                </c:pt>
                <c:pt idx="2630">
                  <c:v>0.263026302630263</c:v>
                </c:pt>
                <c:pt idx="2631">
                  <c:v>0.26312631263126302</c:v>
                </c:pt>
                <c:pt idx="2632">
                  <c:v>0.26322632263226298</c:v>
                </c:pt>
                <c:pt idx="2633">
                  <c:v>0.26332633263326299</c:v>
                </c:pt>
                <c:pt idx="2634">
                  <c:v>0.26342634263426301</c:v>
                </c:pt>
                <c:pt idx="2635">
                  <c:v>0.26352635263526403</c:v>
                </c:pt>
                <c:pt idx="2636">
                  <c:v>0.26362636263626399</c:v>
                </c:pt>
                <c:pt idx="2637">
                  <c:v>0.26372637263726401</c:v>
                </c:pt>
                <c:pt idx="2638">
                  <c:v>0.26382638263826402</c:v>
                </c:pt>
                <c:pt idx="2639">
                  <c:v>0.26392639263926398</c:v>
                </c:pt>
                <c:pt idx="2640">
                  <c:v>0.264026402640264</c:v>
                </c:pt>
                <c:pt idx="2641">
                  <c:v>0.26412641264126402</c:v>
                </c:pt>
                <c:pt idx="2642">
                  <c:v>0.26422642264226398</c:v>
                </c:pt>
                <c:pt idx="2643">
                  <c:v>0.264326432643264</c:v>
                </c:pt>
                <c:pt idx="2644">
                  <c:v>0.26442644264426401</c:v>
                </c:pt>
                <c:pt idx="2645">
                  <c:v>0.26452645264526498</c:v>
                </c:pt>
                <c:pt idx="2646">
                  <c:v>0.26462646264626499</c:v>
                </c:pt>
                <c:pt idx="2647">
                  <c:v>0.26472647264726501</c:v>
                </c:pt>
                <c:pt idx="2648">
                  <c:v>0.26482648264826503</c:v>
                </c:pt>
                <c:pt idx="2649">
                  <c:v>0.26492649264926499</c:v>
                </c:pt>
                <c:pt idx="2650">
                  <c:v>0.26502650265026501</c:v>
                </c:pt>
                <c:pt idx="2651">
                  <c:v>0.26512651265126502</c:v>
                </c:pt>
                <c:pt idx="2652">
                  <c:v>0.26522652265226498</c:v>
                </c:pt>
                <c:pt idx="2653">
                  <c:v>0.265326532653265</c:v>
                </c:pt>
                <c:pt idx="2654">
                  <c:v>0.26542654265426502</c:v>
                </c:pt>
                <c:pt idx="2655">
                  <c:v>0.26552655265526598</c:v>
                </c:pt>
                <c:pt idx="2656">
                  <c:v>0.265626562656266</c:v>
                </c:pt>
                <c:pt idx="2657">
                  <c:v>0.26572657265726601</c:v>
                </c:pt>
                <c:pt idx="2658">
                  <c:v>0.26582658265826598</c:v>
                </c:pt>
                <c:pt idx="2659">
                  <c:v>0.26592659265926599</c:v>
                </c:pt>
                <c:pt idx="2660">
                  <c:v>0.26602660266026601</c:v>
                </c:pt>
                <c:pt idx="2661">
                  <c:v>0.26612661266126603</c:v>
                </c:pt>
                <c:pt idx="2662">
                  <c:v>0.26622662266226599</c:v>
                </c:pt>
                <c:pt idx="2663">
                  <c:v>0.26632663266326601</c:v>
                </c:pt>
                <c:pt idx="2664">
                  <c:v>0.26642664266426602</c:v>
                </c:pt>
                <c:pt idx="2665">
                  <c:v>0.26652665266526698</c:v>
                </c:pt>
                <c:pt idx="2666">
                  <c:v>0.266626662666267</c:v>
                </c:pt>
                <c:pt idx="2667">
                  <c:v>0.26672667266726702</c:v>
                </c:pt>
                <c:pt idx="2668">
                  <c:v>0.26682668266826698</c:v>
                </c:pt>
                <c:pt idx="2669">
                  <c:v>0.266926692669267</c:v>
                </c:pt>
                <c:pt idx="2670">
                  <c:v>0.26702670267026701</c:v>
                </c:pt>
                <c:pt idx="2671">
                  <c:v>0.26712671267126697</c:v>
                </c:pt>
                <c:pt idx="2672">
                  <c:v>0.26722672267226699</c:v>
                </c:pt>
                <c:pt idx="2673">
                  <c:v>0.26732673267326701</c:v>
                </c:pt>
                <c:pt idx="2674">
                  <c:v>0.26742674267426703</c:v>
                </c:pt>
                <c:pt idx="2675">
                  <c:v>0.26752675267526799</c:v>
                </c:pt>
                <c:pt idx="2676">
                  <c:v>0.267626762676268</c:v>
                </c:pt>
                <c:pt idx="2677">
                  <c:v>0.26772677267726802</c:v>
                </c:pt>
                <c:pt idx="2678">
                  <c:v>0.26782678267826798</c:v>
                </c:pt>
                <c:pt idx="2679">
                  <c:v>0.267926792679268</c:v>
                </c:pt>
                <c:pt idx="2680">
                  <c:v>0.26802680268026802</c:v>
                </c:pt>
                <c:pt idx="2681">
                  <c:v>0.26812681268126798</c:v>
                </c:pt>
                <c:pt idx="2682">
                  <c:v>0.268226822682268</c:v>
                </c:pt>
                <c:pt idx="2683">
                  <c:v>0.26832683268326801</c:v>
                </c:pt>
                <c:pt idx="2684">
                  <c:v>0.26842684268426797</c:v>
                </c:pt>
                <c:pt idx="2685">
                  <c:v>0.26852685268526899</c:v>
                </c:pt>
                <c:pt idx="2686">
                  <c:v>0.26862686268626901</c:v>
                </c:pt>
                <c:pt idx="2687">
                  <c:v>0.26872687268726902</c:v>
                </c:pt>
                <c:pt idx="2688">
                  <c:v>0.26882688268826899</c:v>
                </c:pt>
                <c:pt idx="2689">
                  <c:v>0.268926892689269</c:v>
                </c:pt>
                <c:pt idx="2690">
                  <c:v>0.26902690269026902</c:v>
                </c:pt>
                <c:pt idx="2691">
                  <c:v>0.26912691269126898</c:v>
                </c:pt>
                <c:pt idx="2692">
                  <c:v>0.269226922692269</c:v>
                </c:pt>
                <c:pt idx="2693">
                  <c:v>0.26932693269326902</c:v>
                </c:pt>
                <c:pt idx="2694">
                  <c:v>0.26942694269426898</c:v>
                </c:pt>
                <c:pt idx="2695">
                  <c:v>0.26952695269526999</c:v>
                </c:pt>
                <c:pt idx="2696">
                  <c:v>0.26962696269627001</c:v>
                </c:pt>
                <c:pt idx="2697">
                  <c:v>0.26972697269726997</c:v>
                </c:pt>
                <c:pt idx="2698">
                  <c:v>0.26982698269826999</c:v>
                </c:pt>
                <c:pt idx="2699">
                  <c:v>0.26992699269927001</c:v>
                </c:pt>
                <c:pt idx="2700">
                  <c:v>0.27002700270027002</c:v>
                </c:pt>
                <c:pt idx="2701">
                  <c:v>0.27012701270126999</c:v>
                </c:pt>
                <c:pt idx="2702">
                  <c:v>0.27022702270227</c:v>
                </c:pt>
                <c:pt idx="2703">
                  <c:v>0.27032703270327002</c:v>
                </c:pt>
                <c:pt idx="2704">
                  <c:v>0.27042704270426998</c:v>
                </c:pt>
                <c:pt idx="2705">
                  <c:v>0.270527052705271</c:v>
                </c:pt>
                <c:pt idx="2706">
                  <c:v>0.27062706270627102</c:v>
                </c:pt>
                <c:pt idx="2707">
                  <c:v>0.27072707270727098</c:v>
                </c:pt>
                <c:pt idx="2708">
                  <c:v>0.27082708270827099</c:v>
                </c:pt>
                <c:pt idx="2709">
                  <c:v>0.27092709270927101</c:v>
                </c:pt>
                <c:pt idx="2710">
                  <c:v>0.27102710271027097</c:v>
                </c:pt>
                <c:pt idx="2711">
                  <c:v>0.27112711271127099</c:v>
                </c:pt>
                <c:pt idx="2712">
                  <c:v>0.27122712271227101</c:v>
                </c:pt>
                <c:pt idx="2713">
                  <c:v>0.27132713271327102</c:v>
                </c:pt>
                <c:pt idx="2714">
                  <c:v>0.27142714271427099</c:v>
                </c:pt>
                <c:pt idx="2715">
                  <c:v>0.271527152715272</c:v>
                </c:pt>
                <c:pt idx="2716">
                  <c:v>0.27162716271627202</c:v>
                </c:pt>
                <c:pt idx="2717">
                  <c:v>0.27172717271727198</c:v>
                </c:pt>
                <c:pt idx="2718">
                  <c:v>0.271827182718272</c:v>
                </c:pt>
                <c:pt idx="2719">
                  <c:v>0.27192719271927202</c:v>
                </c:pt>
                <c:pt idx="2720">
                  <c:v>0.27202720272027198</c:v>
                </c:pt>
                <c:pt idx="2721">
                  <c:v>0.27212721272127199</c:v>
                </c:pt>
                <c:pt idx="2722">
                  <c:v>0.27222722272227201</c:v>
                </c:pt>
                <c:pt idx="2723">
                  <c:v>0.27232723272327197</c:v>
                </c:pt>
                <c:pt idx="2724">
                  <c:v>0.27242724272427199</c:v>
                </c:pt>
                <c:pt idx="2725">
                  <c:v>0.27252725272527301</c:v>
                </c:pt>
                <c:pt idx="2726">
                  <c:v>0.27262726272627302</c:v>
                </c:pt>
                <c:pt idx="2727">
                  <c:v>0.27272727272727298</c:v>
                </c:pt>
                <c:pt idx="2728">
                  <c:v>0.272827282728273</c:v>
                </c:pt>
                <c:pt idx="2729">
                  <c:v>0.27292729272927302</c:v>
                </c:pt>
                <c:pt idx="2730">
                  <c:v>0.27302730273027298</c:v>
                </c:pt>
                <c:pt idx="2731">
                  <c:v>0.273127312731273</c:v>
                </c:pt>
                <c:pt idx="2732">
                  <c:v>0.27322732273227301</c:v>
                </c:pt>
                <c:pt idx="2733">
                  <c:v>0.27332733273327298</c:v>
                </c:pt>
                <c:pt idx="2734">
                  <c:v>0.27342734273427299</c:v>
                </c:pt>
                <c:pt idx="2735">
                  <c:v>0.27352735273527401</c:v>
                </c:pt>
                <c:pt idx="2736">
                  <c:v>0.27362736273627403</c:v>
                </c:pt>
                <c:pt idx="2737">
                  <c:v>0.27372737273727399</c:v>
                </c:pt>
                <c:pt idx="2738">
                  <c:v>0.27382738273827401</c:v>
                </c:pt>
                <c:pt idx="2739">
                  <c:v>0.27392739273927402</c:v>
                </c:pt>
                <c:pt idx="2740">
                  <c:v>0.27402740274027398</c:v>
                </c:pt>
                <c:pt idx="2741">
                  <c:v>0.274127412741274</c:v>
                </c:pt>
                <c:pt idx="2742">
                  <c:v>0.27422742274227402</c:v>
                </c:pt>
                <c:pt idx="2743">
                  <c:v>0.27432743274327398</c:v>
                </c:pt>
                <c:pt idx="2744">
                  <c:v>0.274427442744274</c:v>
                </c:pt>
                <c:pt idx="2745">
                  <c:v>0.27452745274527501</c:v>
                </c:pt>
                <c:pt idx="2746">
                  <c:v>0.27462746274627498</c:v>
                </c:pt>
                <c:pt idx="2747">
                  <c:v>0.27472747274727499</c:v>
                </c:pt>
                <c:pt idx="2748">
                  <c:v>0.27482748274827501</c:v>
                </c:pt>
                <c:pt idx="2749">
                  <c:v>0.27492749274927503</c:v>
                </c:pt>
                <c:pt idx="2750">
                  <c:v>0.27502750275027499</c:v>
                </c:pt>
                <c:pt idx="2751">
                  <c:v>0.27512751275127501</c:v>
                </c:pt>
                <c:pt idx="2752">
                  <c:v>0.27522752275227502</c:v>
                </c:pt>
                <c:pt idx="2753">
                  <c:v>0.27532753275327498</c:v>
                </c:pt>
                <c:pt idx="2754">
                  <c:v>0.275427542754275</c:v>
                </c:pt>
                <c:pt idx="2755">
                  <c:v>0.27552755275527602</c:v>
                </c:pt>
                <c:pt idx="2756">
                  <c:v>0.27562756275627598</c:v>
                </c:pt>
                <c:pt idx="2757">
                  <c:v>0.275727572757276</c:v>
                </c:pt>
                <c:pt idx="2758">
                  <c:v>0.27582758275827601</c:v>
                </c:pt>
                <c:pt idx="2759">
                  <c:v>0.27592759275927597</c:v>
                </c:pt>
                <c:pt idx="2760">
                  <c:v>0.27602760276027599</c:v>
                </c:pt>
                <c:pt idx="2761">
                  <c:v>0.27612761276127601</c:v>
                </c:pt>
                <c:pt idx="2762">
                  <c:v>0.27622762276227603</c:v>
                </c:pt>
                <c:pt idx="2763">
                  <c:v>0.27632763276327599</c:v>
                </c:pt>
                <c:pt idx="2764">
                  <c:v>0.276427642764276</c:v>
                </c:pt>
                <c:pt idx="2765">
                  <c:v>0.27652765276527702</c:v>
                </c:pt>
                <c:pt idx="2766">
                  <c:v>0.27662766276627698</c:v>
                </c:pt>
                <c:pt idx="2767">
                  <c:v>0.276727672767277</c:v>
                </c:pt>
                <c:pt idx="2768">
                  <c:v>0.27682768276827702</c:v>
                </c:pt>
                <c:pt idx="2769">
                  <c:v>0.27692769276927698</c:v>
                </c:pt>
                <c:pt idx="2770">
                  <c:v>0.277027702770277</c:v>
                </c:pt>
                <c:pt idx="2771">
                  <c:v>0.27712771277127701</c:v>
                </c:pt>
                <c:pt idx="2772">
                  <c:v>0.27722772277227697</c:v>
                </c:pt>
                <c:pt idx="2773">
                  <c:v>0.27732773277327699</c:v>
                </c:pt>
                <c:pt idx="2774">
                  <c:v>0.27742774277427701</c:v>
                </c:pt>
                <c:pt idx="2775">
                  <c:v>0.27752775277527802</c:v>
                </c:pt>
                <c:pt idx="2776">
                  <c:v>0.27762776277627799</c:v>
                </c:pt>
                <c:pt idx="2777">
                  <c:v>0.277727772777278</c:v>
                </c:pt>
                <c:pt idx="2778">
                  <c:v>0.27782778277827802</c:v>
                </c:pt>
                <c:pt idx="2779">
                  <c:v>0.27792779277927798</c:v>
                </c:pt>
                <c:pt idx="2780">
                  <c:v>0.278027802780278</c:v>
                </c:pt>
                <c:pt idx="2781">
                  <c:v>0.27812781278127802</c:v>
                </c:pt>
                <c:pt idx="2782">
                  <c:v>0.27822782278227798</c:v>
                </c:pt>
                <c:pt idx="2783">
                  <c:v>0.278327832783278</c:v>
                </c:pt>
                <c:pt idx="2784">
                  <c:v>0.27842784278427801</c:v>
                </c:pt>
                <c:pt idx="2785">
                  <c:v>0.27852785278527897</c:v>
                </c:pt>
                <c:pt idx="2786">
                  <c:v>0.27862786278627899</c:v>
                </c:pt>
                <c:pt idx="2787">
                  <c:v>0.27872787278727901</c:v>
                </c:pt>
                <c:pt idx="2788">
                  <c:v>0.27882788278827902</c:v>
                </c:pt>
                <c:pt idx="2789">
                  <c:v>0.27892789278927899</c:v>
                </c:pt>
                <c:pt idx="2790">
                  <c:v>0.279027902790279</c:v>
                </c:pt>
                <c:pt idx="2791">
                  <c:v>0.27912791279127902</c:v>
                </c:pt>
                <c:pt idx="2792">
                  <c:v>0.27922792279227898</c:v>
                </c:pt>
                <c:pt idx="2793">
                  <c:v>0.279327932793279</c:v>
                </c:pt>
                <c:pt idx="2794">
                  <c:v>0.27942794279427902</c:v>
                </c:pt>
                <c:pt idx="2795">
                  <c:v>0.27952795279527998</c:v>
                </c:pt>
                <c:pt idx="2796">
                  <c:v>0.27962796279627999</c:v>
                </c:pt>
                <c:pt idx="2797">
                  <c:v>0.27972797279728001</c:v>
                </c:pt>
                <c:pt idx="2798">
                  <c:v>0.27982798279827997</c:v>
                </c:pt>
                <c:pt idx="2799">
                  <c:v>0.27992799279927999</c:v>
                </c:pt>
                <c:pt idx="2800">
                  <c:v>0.28002800280028001</c:v>
                </c:pt>
                <c:pt idx="2801">
                  <c:v>0.28012801280128002</c:v>
                </c:pt>
                <c:pt idx="2802">
                  <c:v>0.28022802280227999</c:v>
                </c:pt>
                <c:pt idx="2803">
                  <c:v>0.28032803280328</c:v>
                </c:pt>
                <c:pt idx="2804">
                  <c:v>0.28042804280428002</c:v>
                </c:pt>
                <c:pt idx="2805">
                  <c:v>0.28052805280528098</c:v>
                </c:pt>
                <c:pt idx="2806">
                  <c:v>0.280628062806281</c:v>
                </c:pt>
                <c:pt idx="2807">
                  <c:v>0.28072807280728101</c:v>
                </c:pt>
                <c:pt idx="2808">
                  <c:v>0.28082808280828098</c:v>
                </c:pt>
                <c:pt idx="2809">
                  <c:v>0.28092809280928099</c:v>
                </c:pt>
                <c:pt idx="2810">
                  <c:v>0.28102810281028101</c:v>
                </c:pt>
                <c:pt idx="2811">
                  <c:v>0.28112811281128097</c:v>
                </c:pt>
                <c:pt idx="2812">
                  <c:v>0.28122812281228099</c:v>
                </c:pt>
                <c:pt idx="2813">
                  <c:v>0.28132813281328101</c:v>
                </c:pt>
                <c:pt idx="2814">
                  <c:v>0.28142814281428102</c:v>
                </c:pt>
                <c:pt idx="2815">
                  <c:v>0.28152815281528198</c:v>
                </c:pt>
                <c:pt idx="2816">
                  <c:v>0.281628162816282</c:v>
                </c:pt>
                <c:pt idx="2817">
                  <c:v>0.28172817281728202</c:v>
                </c:pt>
                <c:pt idx="2818">
                  <c:v>0.28182818281828198</c:v>
                </c:pt>
                <c:pt idx="2819">
                  <c:v>0.281928192819282</c:v>
                </c:pt>
                <c:pt idx="2820">
                  <c:v>0.28202820282028201</c:v>
                </c:pt>
                <c:pt idx="2821">
                  <c:v>0.28212821282128198</c:v>
                </c:pt>
                <c:pt idx="2822">
                  <c:v>0.28222822282228199</c:v>
                </c:pt>
                <c:pt idx="2823">
                  <c:v>0.28232823282328201</c:v>
                </c:pt>
                <c:pt idx="2824">
                  <c:v>0.28242824282428203</c:v>
                </c:pt>
                <c:pt idx="2825">
                  <c:v>0.28252825282528299</c:v>
                </c:pt>
                <c:pt idx="2826">
                  <c:v>0.28262826282628301</c:v>
                </c:pt>
                <c:pt idx="2827">
                  <c:v>0.28272827282728302</c:v>
                </c:pt>
                <c:pt idx="2828">
                  <c:v>0.28282828282828298</c:v>
                </c:pt>
                <c:pt idx="2829">
                  <c:v>0.282928292829283</c:v>
                </c:pt>
                <c:pt idx="2830">
                  <c:v>0.28302830283028302</c:v>
                </c:pt>
                <c:pt idx="2831">
                  <c:v>0.28312831283128298</c:v>
                </c:pt>
                <c:pt idx="2832">
                  <c:v>0.283228322832283</c:v>
                </c:pt>
                <c:pt idx="2833">
                  <c:v>0.28332833283328301</c:v>
                </c:pt>
                <c:pt idx="2834">
                  <c:v>0.28342834283428298</c:v>
                </c:pt>
                <c:pt idx="2835">
                  <c:v>0.28352835283528399</c:v>
                </c:pt>
                <c:pt idx="2836">
                  <c:v>0.28362836283628401</c:v>
                </c:pt>
                <c:pt idx="2837">
                  <c:v>0.28372837283728403</c:v>
                </c:pt>
                <c:pt idx="2838">
                  <c:v>0.28382838283828399</c:v>
                </c:pt>
                <c:pt idx="2839">
                  <c:v>0.28392839283928401</c:v>
                </c:pt>
                <c:pt idx="2840">
                  <c:v>0.28402840284028402</c:v>
                </c:pt>
                <c:pt idx="2841">
                  <c:v>0.28412841284128398</c:v>
                </c:pt>
                <c:pt idx="2842">
                  <c:v>0.284228422842284</c:v>
                </c:pt>
                <c:pt idx="2843">
                  <c:v>0.28432843284328402</c:v>
                </c:pt>
                <c:pt idx="2844">
                  <c:v>0.28442844284428398</c:v>
                </c:pt>
                <c:pt idx="2845">
                  <c:v>0.284528452845285</c:v>
                </c:pt>
                <c:pt idx="2846">
                  <c:v>0.28462846284628501</c:v>
                </c:pt>
                <c:pt idx="2847">
                  <c:v>0.28472847284728497</c:v>
                </c:pt>
                <c:pt idx="2848">
                  <c:v>0.28482848284828499</c:v>
                </c:pt>
                <c:pt idx="2849">
                  <c:v>0.28492849284928501</c:v>
                </c:pt>
                <c:pt idx="2850">
                  <c:v>0.28502850285028503</c:v>
                </c:pt>
                <c:pt idx="2851">
                  <c:v>0.28512851285128499</c:v>
                </c:pt>
                <c:pt idx="2852">
                  <c:v>0.285228522852285</c:v>
                </c:pt>
                <c:pt idx="2853">
                  <c:v>0.28532853285328502</c:v>
                </c:pt>
                <c:pt idx="2854">
                  <c:v>0.28542854285428498</c:v>
                </c:pt>
                <c:pt idx="2855">
                  <c:v>0.285528552855286</c:v>
                </c:pt>
                <c:pt idx="2856">
                  <c:v>0.28562856285628602</c:v>
                </c:pt>
                <c:pt idx="2857">
                  <c:v>0.28572857285728598</c:v>
                </c:pt>
                <c:pt idx="2858">
                  <c:v>0.285828582858286</c:v>
                </c:pt>
                <c:pt idx="2859">
                  <c:v>0.28592859285928601</c:v>
                </c:pt>
                <c:pt idx="2860">
                  <c:v>0.28602860286028597</c:v>
                </c:pt>
                <c:pt idx="2861">
                  <c:v>0.28612861286128599</c:v>
                </c:pt>
                <c:pt idx="2862">
                  <c:v>0.28622862286228601</c:v>
                </c:pt>
                <c:pt idx="2863">
                  <c:v>0.28632863286328603</c:v>
                </c:pt>
                <c:pt idx="2864">
                  <c:v>0.28642864286428599</c:v>
                </c:pt>
                <c:pt idx="2865">
                  <c:v>0.286528652865287</c:v>
                </c:pt>
                <c:pt idx="2866">
                  <c:v>0.28662866286628702</c:v>
                </c:pt>
                <c:pt idx="2867">
                  <c:v>0.28672867286728698</c:v>
                </c:pt>
                <c:pt idx="2868">
                  <c:v>0.286828682868287</c:v>
                </c:pt>
                <c:pt idx="2869">
                  <c:v>0.28692869286928702</c:v>
                </c:pt>
                <c:pt idx="2870">
                  <c:v>0.28702870287028698</c:v>
                </c:pt>
                <c:pt idx="2871">
                  <c:v>0.287128712871287</c:v>
                </c:pt>
                <c:pt idx="2872">
                  <c:v>0.28722872287228701</c:v>
                </c:pt>
                <c:pt idx="2873">
                  <c:v>0.28732873287328697</c:v>
                </c:pt>
                <c:pt idx="2874">
                  <c:v>0.28742874287428699</c:v>
                </c:pt>
                <c:pt idx="2875">
                  <c:v>0.28752875287528801</c:v>
                </c:pt>
                <c:pt idx="2876">
                  <c:v>0.28762876287628802</c:v>
                </c:pt>
                <c:pt idx="2877">
                  <c:v>0.28772877287728799</c:v>
                </c:pt>
                <c:pt idx="2878">
                  <c:v>0.287828782878288</c:v>
                </c:pt>
                <c:pt idx="2879">
                  <c:v>0.28792879287928802</c:v>
                </c:pt>
                <c:pt idx="2880">
                  <c:v>0.28802880288028798</c:v>
                </c:pt>
                <c:pt idx="2881">
                  <c:v>0.288128812881288</c:v>
                </c:pt>
                <c:pt idx="2882">
                  <c:v>0.28822882288228802</c:v>
                </c:pt>
                <c:pt idx="2883">
                  <c:v>0.28832883288328798</c:v>
                </c:pt>
                <c:pt idx="2884">
                  <c:v>0.28842884288428799</c:v>
                </c:pt>
                <c:pt idx="2885">
                  <c:v>0.28852885288528901</c:v>
                </c:pt>
                <c:pt idx="2886">
                  <c:v>0.28862886288628897</c:v>
                </c:pt>
                <c:pt idx="2887">
                  <c:v>0.28872887288728899</c:v>
                </c:pt>
                <c:pt idx="2888">
                  <c:v>0.28882888288828901</c:v>
                </c:pt>
                <c:pt idx="2889">
                  <c:v>0.28892889288928902</c:v>
                </c:pt>
                <c:pt idx="2890">
                  <c:v>0.28902890289028899</c:v>
                </c:pt>
                <c:pt idx="2891">
                  <c:v>0.289128912891289</c:v>
                </c:pt>
                <c:pt idx="2892">
                  <c:v>0.28922892289228902</c:v>
                </c:pt>
                <c:pt idx="2893">
                  <c:v>0.28932893289328898</c:v>
                </c:pt>
                <c:pt idx="2894">
                  <c:v>0.289428942894289</c:v>
                </c:pt>
                <c:pt idx="2895">
                  <c:v>0.28952895289529001</c:v>
                </c:pt>
                <c:pt idx="2896">
                  <c:v>0.28962896289628998</c:v>
                </c:pt>
                <c:pt idx="2897">
                  <c:v>0.28972897289728999</c:v>
                </c:pt>
                <c:pt idx="2898">
                  <c:v>0.28982898289829001</c:v>
                </c:pt>
                <c:pt idx="2899">
                  <c:v>0.28992899289928997</c:v>
                </c:pt>
                <c:pt idx="2900">
                  <c:v>0.29002900290028999</c:v>
                </c:pt>
                <c:pt idx="2901">
                  <c:v>0.29012901290129001</c:v>
                </c:pt>
                <c:pt idx="2902">
                  <c:v>0.29022902290229002</c:v>
                </c:pt>
                <c:pt idx="2903">
                  <c:v>0.29032903290328999</c:v>
                </c:pt>
                <c:pt idx="2904">
                  <c:v>0.29042904290429</c:v>
                </c:pt>
                <c:pt idx="2905">
                  <c:v>0.29052905290529102</c:v>
                </c:pt>
                <c:pt idx="2906">
                  <c:v>0.29062906290629098</c:v>
                </c:pt>
                <c:pt idx="2907">
                  <c:v>0.290729072907291</c:v>
                </c:pt>
                <c:pt idx="2908">
                  <c:v>0.29082908290829101</c:v>
                </c:pt>
                <c:pt idx="2909">
                  <c:v>0.29092909290929098</c:v>
                </c:pt>
                <c:pt idx="2910">
                  <c:v>0.29102910291029099</c:v>
                </c:pt>
                <c:pt idx="2911">
                  <c:v>0.29112911291129101</c:v>
                </c:pt>
                <c:pt idx="2912">
                  <c:v>0.29122912291229103</c:v>
                </c:pt>
                <c:pt idx="2913">
                  <c:v>0.29132913291329099</c:v>
                </c:pt>
                <c:pt idx="2914">
                  <c:v>0.29142914291429101</c:v>
                </c:pt>
                <c:pt idx="2915">
                  <c:v>0.29152915291529202</c:v>
                </c:pt>
                <c:pt idx="2916">
                  <c:v>0.29162916291629198</c:v>
                </c:pt>
                <c:pt idx="2917">
                  <c:v>0.291729172917292</c:v>
                </c:pt>
                <c:pt idx="2918">
                  <c:v>0.29182918291829202</c:v>
                </c:pt>
                <c:pt idx="2919">
                  <c:v>0.29192919291929198</c:v>
                </c:pt>
                <c:pt idx="2920">
                  <c:v>0.292029202920292</c:v>
                </c:pt>
                <c:pt idx="2921">
                  <c:v>0.29212921292129201</c:v>
                </c:pt>
                <c:pt idx="2922">
                  <c:v>0.29222922292229198</c:v>
                </c:pt>
                <c:pt idx="2923">
                  <c:v>0.29232923292329199</c:v>
                </c:pt>
                <c:pt idx="2924">
                  <c:v>0.29242924292429201</c:v>
                </c:pt>
                <c:pt idx="2925">
                  <c:v>0.29252925292529303</c:v>
                </c:pt>
                <c:pt idx="2926">
                  <c:v>0.29262926292629299</c:v>
                </c:pt>
                <c:pt idx="2927">
                  <c:v>0.292729272927293</c:v>
                </c:pt>
                <c:pt idx="2928">
                  <c:v>0.29282928292829302</c:v>
                </c:pt>
                <c:pt idx="2929">
                  <c:v>0.29292929292929298</c:v>
                </c:pt>
                <c:pt idx="2930">
                  <c:v>0.293029302930293</c:v>
                </c:pt>
                <c:pt idx="2931">
                  <c:v>0.29312931293129302</c:v>
                </c:pt>
                <c:pt idx="2932">
                  <c:v>0.29322932293229298</c:v>
                </c:pt>
                <c:pt idx="2933">
                  <c:v>0.293329332933293</c:v>
                </c:pt>
                <c:pt idx="2934">
                  <c:v>0.29342934293429301</c:v>
                </c:pt>
                <c:pt idx="2935">
                  <c:v>0.29352935293529397</c:v>
                </c:pt>
                <c:pt idx="2936">
                  <c:v>0.29362936293629399</c:v>
                </c:pt>
                <c:pt idx="2937">
                  <c:v>0.29372937293729401</c:v>
                </c:pt>
                <c:pt idx="2938">
                  <c:v>0.29382938293829403</c:v>
                </c:pt>
                <c:pt idx="2939">
                  <c:v>0.29392939293929399</c:v>
                </c:pt>
                <c:pt idx="2940">
                  <c:v>0.294029402940294</c:v>
                </c:pt>
                <c:pt idx="2941">
                  <c:v>0.29412941294129402</c:v>
                </c:pt>
                <c:pt idx="2942">
                  <c:v>0.29422942294229398</c:v>
                </c:pt>
                <c:pt idx="2943">
                  <c:v>0.294329432943294</c:v>
                </c:pt>
                <c:pt idx="2944">
                  <c:v>0.29442944294429402</c:v>
                </c:pt>
                <c:pt idx="2945">
                  <c:v>0.29452945294529498</c:v>
                </c:pt>
                <c:pt idx="2946">
                  <c:v>0.294629462946295</c:v>
                </c:pt>
                <c:pt idx="2947">
                  <c:v>0.29472947294729501</c:v>
                </c:pt>
                <c:pt idx="2948">
                  <c:v>0.29482948294829497</c:v>
                </c:pt>
                <c:pt idx="2949">
                  <c:v>0.29492949294929499</c:v>
                </c:pt>
                <c:pt idx="2950">
                  <c:v>0.29502950295029501</c:v>
                </c:pt>
                <c:pt idx="2951">
                  <c:v>0.29512951295129503</c:v>
                </c:pt>
                <c:pt idx="2952">
                  <c:v>0.29522952295229499</c:v>
                </c:pt>
                <c:pt idx="2953">
                  <c:v>0.295329532953295</c:v>
                </c:pt>
                <c:pt idx="2954">
                  <c:v>0.29542954295429502</c:v>
                </c:pt>
                <c:pt idx="2955">
                  <c:v>0.29552955295529598</c:v>
                </c:pt>
                <c:pt idx="2956">
                  <c:v>0.295629562956296</c:v>
                </c:pt>
                <c:pt idx="2957">
                  <c:v>0.29572957295729602</c:v>
                </c:pt>
                <c:pt idx="2958">
                  <c:v>0.29582958295829598</c:v>
                </c:pt>
                <c:pt idx="2959">
                  <c:v>0.295929592959296</c:v>
                </c:pt>
                <c:pt idx="2960">
                  <c:v>0.29602960296029601</c:v>
                </c:pt>
                <c:pt idx="2961">
                  <c:v>0.29612961296129597</c:v>
                </c:pt>
                <c:pt idx="2962">
                  <c:v>0.29622962296229599</c:v>
                </c:pt>
                <c:pt idx="2963">
                  <c:v>0.29632963296329601</c:v>
                </c:pt>
                <c:pt idx="2964">
                  <c:v>0.29642964296429603</c:v>
                </c:pt>
                <c:pt idx="2965">
                  <c:v>0.29652965296529699</c:v>
                </c:pt>
                <c:pt idx="2966">
                  <c:v>0.296629662966297</c:v>
                </c:pt>
                <c:pt idx="2967">
                  <c:v>0.29672967296729702</c:v>
                </c:pt>
                <c:pt idx="2968">
                  <c:v>0.29682968296829698</c:v>
                </c:pt>
                <c:pt idx="2969">
                  <c:v>0.296929692969297</c:v>
                </c:pt>
                <c:pt idx="2970">
                  <c:v>0.29702970297029702</c:v>
                </c:pt>
                <c:pt idx="2971">
                  <c:v>0.29712971297129698</c:v>
                </c:pt>
                <c:pt idx="2972">
                  <c:v>0.29722972297229699</c:v>
                </c:pt>
                <c:pt idx="2973">
                  <c:v>0.29732973297329701</c:v>
                </c:pt>
                <c:pt idx="2974">
                  <c:v>0.29742974297429697</c:v>
                </c:pt>
                <c:pt idx="2975">
                  <c:v>0.29752975297529799</c:v>
                </c:pt>
                <c:pt idx="2976">
                  <c:v>0.29762976297629801</c:v>
                </c:pt>
                <c:pt idx="2977">
                  <c:v>0.29772977297729802</c:v>
                </c:pt>
                <c:pt idx="2978">
                  <c:v>0.29782978297829799</c:v>
                </c:pt>
                <c:pt idx="2979">
                  <c:v>0.297929792979298</c:v>
                </c:pt>
                <c:pt idx="2980">
                  <c:v>0.29802980298029802</c:v>
                </c:pt>
                <c:pt idx="2981">
                  <c:v>0.29812981298129798</c:v>
                </c:pt>
                <c:pt idx="2982">
                  <c:v>0.298229822982298</c:v>
                </c:pt>
                <c:pt idx="2983">
                  <c:v>0.29832983298329802</c:v>
                </c:pt>
                <c:pt idx="2984">
                  <c:v>0.29842984298429798</c:v>
                </c:pt>
                <c:pt idx="2985">
                  <c:v>0.29852985298529899</c:v>
                </c:pt>
                <c:pt idx="2986">
                  <c:v>0.29862986298629901</c:v>
                </c:pt>
                <c:pt idx="2987">
                  <c:v>0.29872987298729903</c:v>
                </c:pt>
                <c:pt idx="2988">
                  <c:v>0.29882988298829899</c:v>
                </c:pt>
                <c:pt idx="2989">
                  <c:v>0.29892989298929901</c:v>
                </c:pt>
                <c:pt idx="2990">
                  <c:v>0.29902990299029902</c:v>
                </c:pt>
                <c:pt idx="2991">
                  <c:v>0.29912991299129899</c:v>
                </c:pt>
                <c:pt idx="2992">
                  <c:v>0.299229922992299</c:v>
                </c:pt>
                <c:pt idx="2993">
                  <c:v>0.29932993299329902</c:v>
                </c:pt>
                <c:pt idx="2994">
                  <c:v>0.29942994299429898</c:v>
                </c:pt>
                <c:pt idx="2995">
                  <c:v>0.2995299529953</c:v>
                </c:pt>
                <c:pt idx="2996">
                  <c:v>0.29962996299630001</c:v>
                </c:pt>
                <c:pt idx="2997">
                  <c:v>0.29972997299729998</c:v>
                </c:pt>
                <c:pt idx="2998">
                  <c:v>0.29982998299829999</c:v>
                </c:pt>
                <c:pt idx="2999">
                  <c:v>0.29992999299930001</c:v>
                </c:pt>
                <c:pt idx="3000">
                  <c:v>0.30003000300030003</c:v>
                </c:pt>
                <c:pt idx="3001">
                  <c:v>0.30013001300129999</c:v>
                </c:pt>
                <c:pt idx="3002">
                  <c:v>0.30023002300230001</c:v>
                </c:pt>
                <c:pt idx="3003">
                  <c:v>0.30033003300330002</c:v>
                </c:pt>
                <c:pt idx="3004">
                  <c:v>0.30043004300429998</c:v>
                </c:pt>
                <c:pt idx="3005">
                  <c:v>0.300530053005301</c:v>
                </c:pt>
                <c:pt idx="3006">
                  <c:v>0.30063006300630102</c:v>
                </c:pt>
                <c:pt idx="3007">
                  <c:v>0.30073007300730098</c:v>
                </c:pt>
                <c:pt idx="3008">
                  <c:v>0.300830083008301</c:v>
                </c:pt>
                <c:pt idx="3009">
                  <c:v>0.30093009300930101</c:v>
                </c:pt>
                <c:pt idx="3010">
                  <c:v>0.30103010301030098</c:v>
                </c:pt>
                <c:pt idx="3011">
                  <c:v>0.30113011301130099</c:v>
                </c:pt>
                <c:pt idx="3012">
                  <c:v>0.30123012301230101</c:v>
                </c:pt>
                <c:pt idx="3013">
                  <c:v>0.30133013301330103</c:v>
                </c:pt>
                <c:pt idx="3014">
                  <c:v>0.30143014301430099</c:v>
                </c:pt>
                <c:pt idx="3015">
                  <c:v>0.301530153015302</c:v>
                </c:pt>
                <c:pt idx="3016">
                  <c:v>0.30163016301630202</c:v>
                </c:pt>
                <c:pt idx="3017">
                  <c:v>0.30173017301730198</c:v>
                </c:pt>
                <c:pt idx="3018">
                  <c:v>0.301830183018302</c:v>
                </c:pt>
                <c:pt idx="3019">
                  <c:v>0.30193019301930202</c:v>
                </c:pt>
                <c:pt idx="3020">
                  <c:v>0.30203020302030198</c:v>
                </c:pt>
                <c:pt idx="3021">
                  <c:v>0.302130213021302</c:v>
                </c:pt>
                <c:pt idx="3022">
                  <c:v>0.30223022302230201</c:v>
                </c:pt>
                <c:pt idx="3023">
                  <c:v>0.30233023302330198</c:v>
                </c:pt>
                <c:pt idx="3024">
                  <c:v>0.30243024302430199</c:v>
                </c:pt>
                <c:pt idx="3025">
                  <c:v>0.30253025302530301</c:v>
                </c:pt>
                <c:pt idx="3026">
                  <c:v>0.30263026302630303</c:v>
                </c:pt>
                <c:pt idx="3027">
                  <c:v>0.30273027302730299</c:v>
                </c:pt>
                <c:pt idx="3028">
                  <c:v>0.302830283028303</c:v>
                </c:pt>
                <c:pt idx="3029">
                  <c:v>0.30293029302930302</c:v>
                </c:pt>
                <c:pt idx="3030">
                  <c:v>0.30303030303030298</c:v>
                </c:pt>
                <c:pt idx="3031">
                  <c:v>0.303130313031303</c:v>
                </c:pt>
                <c:pt idx="3032">
                  <c:v>0.30323032303230302</c:v>
                </c:pt>
                <c:pt idx="3033">
                  <c:v>0.30333033303330298</c:v>
                </c:pt>
                <c:pt idx="3034">
                  <c:v>0.303430343034303</c:v>
                </c:pt>
                <c:pt idx="3035">
                  <c:v>0.30353035303530401</c:v>
                </c:pt>
                <c:pt idx="3036">
                  <c:v>0.30363036303630397</c:v>
                </c:pt>
                <c:pt idx="3037">
                  <c:v>0.30373037303730399</c:v>
                </c:pt>
                <c:pt idx="3038">
                  <c:v>0.30383038303830401</c:v>
                </c:pt>
                <c:pt idx="3039">
                  <c:v>0.30393039303930403</c:v>
                </c:pt>
                <c:pt idx="3040">
                  <c:v>0.30403040304030399</c:v>
                </c:pt>
                <c:pt idx="3041">
                  <c:v>0.304130413041304</c:v>
                </c:pt>
                <c:pt idx="3042">
                  <c:v>0.30423042304230402</c:v>
                </c:pt>
                <c:pt idx="3043">
                  <c:v>0.30433043304330398</c:v>
                </c:pt>
                <c:pt idx="3044">
                  <c:v>0.304430443044304</c:v>
                </c:pt>
                <c:pt idx="3045">
                  <c:v>0.30453045304530502</c:v>
                </c:pt>
                <c:pt idx="3046">
                  <c:v>0.30463046304630498</c:v>
                </c:pt>
                <c:pt idx="3047">
                  <c:v>0.30473047304730499</c:v>
                </c:pt>
                <c:pt idx="3048">
                  <c:v>0.30483048304830501</c:v>
                </c:pt>
                <c:pt idx="3049">
                  <c:v>0.30493049304930497</c:v>
                </c:pt>
                <c:pt idx="3050">
                  <c:v>0.30503050305030499</c:v>
                </c:pt>
                <c:pt idx="3051">
                  <c:v>0.30513051305130501</c:v>
                </c:pt>
                <c:pt idx="3052">
                  <c:v>0.30523052305230503</c:v>
                </c:pt>
                <c:pt idx="3053">
                  <c:v>0.30533053305330499</c:v>
                </c:pt>
                <c:pt idx="3054">
                  <c:v>0.305430543054305</c:v>
                </c:pt>
                <c:pt idx="3055">
                  <c:v>0.30553055305530602</c:v>
                </c:pt>
                <c:pt idx="3056">
                  <c:v>0.30563056305630598</c:v>
                </c:pt>
                <c:pt idx="3057">
                  <c:v>0.305730573057306</c:v>
                </c:pt>
                <c:pt idx="3058">
                  <c:v>0.30583058305830602</c:v>
                </c:pt>
                <c:pt idx="3059">
                  <c:v>0.30593059305930598</c:v>
                </c:pt>
                <c:pt idx="3060">
                  <c:v>0.30603060306030599</c:v>
                </c:pt>
                <c:pt idx="3061">
                  <c:v>0.30613061306130601</c:v>
                </c:pt>
                <c:pt idx="3062">
                  <c:v>0.30623062306230597</c:v>
                </c:pt>
                <c:pt idx="3063">
                  <c:v>0.30633063306330599</c:v>
                </c:pt>
                <c:pt idx="3064">
                  <c:v>0.30643064306430601</c:v>
                </c:pt>
                <c:pt idx="3065">
                  <c:v>0.30653065306530702</c:v>
                </c:pt>
                <c:pt idx="3066">
                  <c:v>0.30663066306630699</c:v>
                </c:pt>
                <c:pt idx="3067">
                  <c:v>0.306730673067307</c:v>
                </c:pt>
                <c:pt idx="3068">
                  <c:v>0.30683068306830702</c:v>
                </c:pt>
                <c:pt idx="3069">
                  <c:v>0.30693069306930698</c:v>
                </c:pt>
                <c:pt idx="3070">
                  <c:v>0.307030703070307</c:v>
                </c:pt>
                <c:pt idx="3071">
                  <c:v>0.30713071307130702</c:v>
                </c:pt>
                <c:pt idx="3072">
                  <c:v>0.30723072307230698</c:v>
                </c:pt>
                <c:pt idx="3073">
                  <c:v>0.30733073307330699</c:v>
                </c:pt>
                <c:pt idx="3074">
                  <c:v>0.30743074307430701</c:v>
                </c:pt>
                <c:pt idx="3075">
                  <c:v>0.30753075307530803</c:v>
                </c:pt>
                <c:pt idx="3076">
                  <c:v>0.30763076307630799</c:v>
                </c:pt>
                <c:pt idx="3077">
                  <c:v>0.30773077307730801</c:v>
                </c:pt>
                <c:pt idx="3078">
                  <c:v>0.30783078307830802</c:v>
                </c:pt>
                <c:pt idx="3079">
                  <c:v>0.30793079307930799</c:v>
                </c:pt>
                <c:pt idx="3080">
                  <c:v>0.308030803080308</c:v>
                </c:pt>
                <c:pt idx="3081">
                  <c:v>0.30813081308130802</c:v>
                </c:pt>
                <c:pt idx="3082">
                  <c:v>0.30823082308230798</c:v>
                </c:pt>
                <c:pt idx="3083">
                  <c:v>0.308330833083308</c:v>
                </c:pt>
                <c:pt idx="3084">
                  <c:v>0.30843084308430802</c:v>
                </c:pt>
                <c:pt idx="3085">
                  <c:v>0.30853085308530898</c:v>
                </c:pt>
                <c:pt idx="3086">
                  <c:v>0.30863086308630899</c:v>
                </c:pt>
                <c:pt idx="3087">
                  <c:v>0.30873087308730901</c:v>
                </c:pt>
                <c:pt idx="3088">
                  <c:v>0.30883088308830903</c:v>
                </c:pt>
                <c:pt idx="3089">
                  <c:v>0.30893089308930899</c:v>
                </c:pt>
                <c:pt idx="3090">
                  <c:v>0.30903090309030901</c:v>
                </c:pt>
                <c:pt idx="3091">
                  <c:v>0.30913091309130902</c:v>
                </c:pt>
                <c:pt idx="3092">
                  <c:v>0.30923092309230898</c:v>
                </c:pt>
                <c:pt idx="3093">
                  <c:v>0.309330933093309</c:v>
                </c:pt>
                <c:pt idx="3094">
                  <c:v>0.30943094309430902</c:v>
                </c:pt>
                <c:pt idx="3095">
                  <c:v>0.30953095309530998</c:v>
                </c:pt>
                <c:pt idx="3096">
                  <c:v>0.30963096309631</c:v>
                </c:pt>
                <c:pt idx="3097">
                  <c:v>0.30973097309731001</c:v>
                </c:pt>
                <c:pt idx="3098">
                  <c:v>0.30983098309830998</c:v>
                </c:pt>
                <c:pt idx="3099">
                  <c:v>0.30993099309930999</c:v>
                </c:pt>
                <c:pt idx="3100">
                  <c:v>0.31003100310031001</c:v>
                </c:pt>
                <c:pt idx="3101">
                  <c:v>0.31013101310131003</c:v>
                </c:pt>
                <c:pt idx="3102">
                  <c:v>0.31023102310230999</c:v>
                </c:pt>
                <c:pt idx="3103">
                  <c:v>0.31033103310331001</c:v>
                </c:pt>
                <c:pt idx="3104">
                  <c:v>0.31043104310431002</c:v>
                </c:pt>
                <c:pt idx="3105">
                  <c:v>0.31053105310531098</c:v>
                </c:pt>
                <c:pt idx="3106">
                  <c:v>0.310631063106311</c:v>
                </c:pt>
                <c:pt idx="3107">
                  <c:v>0.31073107310731102</c:v>
                </c:pt>
                <c:pt idx="3108">
                  <c:v>0.31083108310831098</c:v>
                </c:pt>
                <c:pt idx="3109">
                  <c:v>0.310931093109311</c:v>
                </c:pt>
                <c:pt idx="3110">
                  <c:v>0.31103110311031101</c:v>
                </c:pt>
                <c:pt idx="3111">
                  <c:v>0.31113111311131098</c:v>
                </c:pt>
                <c:pt idx="3112">
                  <c:v>0.31123112311231099</c:v>
                </c:pt>
                <c:pt idx="3113">
                  <c:v>0.31133113311331101</c:v>
                </c:pt>
                <c:pt idx="3114">
                  <c:v>0.31143114311431103</c:v>
                </c:pt>
                <c:pt idx="3115">
                  <c:v>0.31153115311531199</c:v>
                </c:pt>
                <c:pt idx="3116">
                  <c:v>0.311631163116312</c:v>
                </c:pt>
                <c:pt idx="3117">
                  <c:v>0.31173117311731202</c:v>
                </c:pt>
                <c:pt idx="3118">
                  <c:v>0.31183118311831198</c:v>
                </c:pt>
                <c:pt idx="3119">
                  <c:v>0.311931193119312</c:v>
                </c:pt>
                <c:pt idx="3120">
                  <c:v>0.31203120312031202</c:v>
                </c:pt>
                <c:pt idx="3121">
                  <c:v>0.31213121312131198</c:v>
                </c:pt>
                <c:pt idx="3122">
                  <c:v>0.312231223122312</c:v>
                </c:pt>
                <c:pt idx="3123">
                  <c:v>0.31233123312331201</c:v>
                </c:pt>
                <c:pt idx="3124">
                  <c:v>0.31243124312431197</c:v>
                </c:pt>
                <c:pt idx="3125">
                  <c:v>0.31253125312531299</c:v>
                </c:pt>
                <c:pt idx="3126">
                  <c:v>0.31263126312631301</c:v>
                </c:pt>
                <c:pt idx="3127">
                  <c:v>0.31273127312731303</c:v>
                </c:pt>
                <c:pt idx="3128">
                  <c:v>0.31283128312831299</c:v>
                </c:pt>
                <c:pt idx="3129">
                  <c:v>0.312931293129313</c:v>
                </c:pt>
                <c:pt idx="3130">
                  <c:v>0.31303130313031302</c:v>
                </c:pt>
                <c:pt idx="3131">
                  <c:v>0.31313131313131298</c:v>
                </c:pt>
                <c:pt idx="3132">
                  <c:v>0.313231323132313</c:v>
                </c:pt>
                <c:pt idx="3133">
                  <c:v>0.31333133313331302</c:v>
                </c:pt>
                <c:pt idx="3134">
                  <c:v>0.31343134313431298</c:v>
                </c:pt>
                <c:pt idx="3135">
                  <c:v>0.31353135313531399</c:v>
                </c:pt>
                <c:pt idx="3136">
                  <c:v>0.31363136313631401</c:v>
                </c:pt>
                <c:pt idx="3137">
                  <c:v>0.31373137313731397</c:v>
                </c:pt>
                <c:pt idx="3138">
                  <c:v>0.31383138313831399</c:v>
                </c:pt>
                <c:pt idx="3139">
                  <c:v>0.31393139313931401</c:v>
                </c:pt>
                <c:pt idx="3140">
                  <c:v>0.31403140314031402</c:v>
                </c:pt>
                <c:pt idx="3141">
                  <c:v>0.31413141314131399</c:v>
                </c:pt>
                <c:pt idx="3142">
                  <c:v>0.314231423142314</c:v>
                </c:pt>
                <c:pt idx="3143">
                  <c:v>0.31433143314331402</c:v>
                </c:pt>
                <c:pt idx="3144">
                  <c:v>0.31443144314431398</c:v>
                </c:pt>
                <c:pt idx="3145">
                  <c:v>0.314531453145315</c:v>
                </c:pt>
                <c:pt idx="3146">
                  <c:v>0.31463146314631502</c:v>
                </c:pt>
                <c:pt idx="3147">
                  <c:v>0.31473147314731498</c:v>
                </c:pt>
                <c:pt idx="3148">
                  <c:v>0.31483148314831499</c:v>
                </c:pt>
                <c:pt idx="3149">
                  <c:v>0.31493149314931501</c:v>
                </c:pt>
                <c:pt idx="3150">
                  <c:v>0.31503150315031497</c:v>
                </c:pt>
                <c:pt idx="3151">
                  <c:v>0.31513151315131499</c:v>
                </c:pt>
                <c:pt idx="3152">
                  <c:v>0.31523152315231501</c:v>
                </c:pt>
                <c:pt idx="3153">
                  <c:v>0.31533153315331502</c:v>
                </c:pt>
                <c:pt idx="3154">
                  <c:v>0.31543154315431499</c:v>
                </c:pt>
                <c:pt idx="3155">
                  <c:v>0.315531553155316</c:v>
                </c:pt>
                <c:pt idx="3156">
                  <c:v>0.31563156315631602</c:v>
                </c:pt>
                <c:pt idx="3157">
                  <c:v>0.31573157315731598</c:v>
                </c:pt>
                <c:pt idx="3158">
                  <c:v>0.315831583158316</c:v>
                </c:pt>
                <c:pt idx="3159">
                  <c:v>0.31593159315931602</c:v>
                </c:pt>
                <c:pt idx="3160">
                  <c:v>0.31603160316031598</c:v>
                </c:pt>
                <c:pt idx="3161">
                  <c:v>0.31613161316131599</c:v>
                </c:pt>
                <c:pt idx="3162">
                  <c:v>0.31623162316231601</c:v>
                </c:pt>
                <c:pt idx="3163">
                  <c:v>0.31633163316331597</c:v>
                </c:pt>
                <c:pt idx="3164">
                  <c:v>0.31643164316431599</c:v>
                </c:pt>
                <c:pt idx="3165">
                  <c:v>0.31653165316531701</c:v>
                </c:pt>
                <c:pt idx="3166">
                  <c:v>0.31663166316631702</c:v>
                </c:pt>
                <c:pt idx="3167">
                  <c:v>0.31673167316731698</c:v>
                </c:pt>
                <c:pt idx="3168">
                  <c:v>0.316831683168317</c:v>
                </c:pt>
                <c:pt idx="3169">
                  <c:v>0.31693169316931702</c:v>
                </c:pt>
                <c:pt idx="3170">
                  <c:v>0.31703170317031698</c:v>
                </c:pt>
                <c:pt idx="3171">
                  <c:v>0.317131713171317</c:v>
                </c:pt>
                <c:pt idx="3172">
                  <c:v>0.31723172317231702</c:v>
                </c:pt>
                <c:pt idx="3173">
                  <c:v>0.31733173317331698</c:v>
                </c:pt>
                <c:pt idx="3174">
                  <c:v>0.31743174317431699</c:v>
                </c:pt>
                <c:pt idx="3175">
                  <c:v>0.31753175317531801</c:v>
                </c:pt>
                <c:pt idx="3176">
                  <c:v>0.31763176317631803</c:v>
                </c:pt>
                <c:pt idx="3177">
                  <c:v>0.31773177317731799</c:v>
                </c:pt>
                <c:pt idx="3178">
                  <c:v>0.31783178317831801</c:v>
                </c:pt>
                <c:pt idx="3179">
                  <c:v>0.31793179317931802</c:v>
                </c:pt>
                <c:pt idx="3180">
                  <c:v>0.31803180318031798</c:v>
                </c:pt>
                <c:pt idx="3181">
                  <c:v>0.318131813181318</c:v>
                </c:pt>
                <c:pt idx="3182">
                  <c:v>0.31823182318231802</c:v>
                </c:pt>
                <c:pt idx="3183">
                  <c:v>0.31833183318331798</c:v>
                </c:pt>
                <c:pt idx="3184">
                  <c:v>0.318431843184318</c:v>
                </c:pt>
                <c:pt idx="3185">
                  <c:v>0.31853185318531901</c:v>
                </c:pt>
                <c:pt idx="3186">
                  <c:v>0.31863186318631898</c:v>
                </c:pt>
                <c:pt idx="3187">
                  <c:v>0.31873187318731899</c:v>
                </c:pt>
                <c:pt idx="3188">
                  <c:v>0.31883188318831901</c:v>
                </c:pt>
                <c:pt idx="3189">
                  <c:v>0.31893189318931903</c:v>
                </c:pt>
                <c:pt idx="3190">
                  <c:v>0.31903190319031899</c:v>
                </c:pt>
                <c:pt idx="3191">
                  <c:v>0.31913191319131901</c:v>
                </c:pt>
                <c:pt idx="3192">
                  <c:v>0.31923192319231902</c:v>
                </c:pt>
                <c:pt idx="3193">
                  <c:v>0.31933193319331898</c:v>
                </c:pt>
                <c:pt idx="3194">
                  <c:v>0.319431943194319</c:v>
                </c:pt>
                <c:pt idx="3195">
                  <c:v>0.31953195319532002</c:v>
                </c:pt>
                <c:pt idx="3196">
                  <c:v>0.31963196319631998</c:v>
                </c:pt>
                <c:pt idx="3197">
                  <c:v>0.31973197319732</c:v>
                </c:pt>
                <c:pt idx="3198">
                  <c:v>0.31983198319832001</c:v>
                </c:pt>
                <c:pt idx="3199">
                  <c:v>0.31993199319931998</c:v>
                </c:pt>
                <c:pt idx="3200">
                  <c:v>0.32003200320031999</c:v>
                </c:pt>
                <c:pt idx="3201">
                  <c:v>0.32013201320132001</c:v>
                </c:pt>
                <c:pt idx="3202">
                  <c:v>0.32023202320232003</c:v>
                </c:pt>
                <c:pt idx="3203">
                  <c:v>0.32033203320331999</c:v>
                </c:pt>
                <c:pt idx="3204">
                  <c:v>0.32043204320432001</c:v>
                </c:pt>
                <c:pt idx="3205">
                  <c:v>0.32053205320532102</c:v>
                </c:pt>
                <c:pt idx="3206">
                  <c:v>0.32063206320632098</c:v>
                </c:pt>
                <c:pt idx="3207">
                  <c:v>0.320732073207321</c:v>
                </c:pt>
                <c:pt idx="3208">
                  <c:v>0.32083208320832102</c:v>
                </c:pt>
                <c:pt idx="3209">
                  <c:v>0.32093209320932098</c:v>
                </c:pt>
                <c:pt idx="3210">
                  <c:v>0.321032103210321</c:v>
                </c:pt>
                <c:pt idx="3211">
                  <c:v>0.32113211321132101</c:v>
                </c:pt>
                <c:pt idx="3212">
                  <c:v>0.32123212321232097</c:v>
                </c:pt>
                <c:pt idx="3213">
                  <c:v>0.32133213321332099</c:v>
                </c:pt>
                <c:pt idx="3214">
                  <c:v>0.32143214321432101</c:v>
                </c:pt>
                <c:pt idx="3215">
                  <c:v>0.32153215321532203</c:v>
                </c:pt>
                <c:pt idx="3216">
                  <c:v>0.32163216321632199</c:v>
                </c:pt>
                <c:pt idx="3217">
                  <c:v>0.321732173217322</c:v>
                </c:pt>
                <c:pt idx="3218">
                  <c:v>0.32183218321832202</c:v>
                </c:pt>
                <c:pt idx="3219">
                  <c:v>0.32193219321932198</c:v>
                </c:pt>
                <c:pt idx="3220">
                  <c:v>0.322032203220322</c:v>
                </c:pt>
                <c:pt idx="3221">
                  <c:v>0.32213221322132202</c:v>
                </c:pt>
                <c:pt idx="3222">
                  <c:v>0.32223222322232198</c:v>
                </c:pt>
                <c:pt idx="3223">
                  <c:v>0.322332233223322</c:v>
                </c:pt>
                <c:pt idx="3224">
                  <c:v>0.32243224322432201</c:v>
                </c:pt>
                <c:pt idx="3225">
                  <c:v>0.32253225322532297</c:v>
                </c:pt>
                <c:pt idx="3226">
                  <c:v>0.32263226322632299</c:v>
                </c:pt>
                <c:pt idx="3227">
                  <c:v>0.32273227322732301</c:v>
                </c:pt>
                <c:pt idx="3228">
                  <c:v>0.32283228322832302</c:v>
                </c:pt>
                <c:pt idx="3229">
                  <c:v>0.32293229322932299</c:v>
                </c:pt>
                <c:pt idx="3230">
                  <c:v>0.323032303230323</c:v>
                </c:pt>
                <c:pt idx="3231">
                  <c:v>0.32313231323132302</c:v>
                </c:pt>
                <c:pt idx="3232">
                  <c:v>0.32323232323232298</c:v>
                </c:pt>
                <c:pt idx="3233">
                  <c:v>0.323332333233323</c:v>
                </c:pt>
                <c:pt idx="3234">
                  <c:v>0.32343234323432302</c:v>
                </c:pt>
                <c:pt idx="3235">
                  <c:v>0.32353235323532398</c:v>
                </c:pt>
                <c:pt idx="3236">
                  <c:v>0.32363236323632399</c:v>
                </c:pt>
                <c:pt idx="3237">
                  <c:v>0.32373237323732401</c:v>
                </c:pt>
                <c:pt idx="3238">
                  <c:v>0.32383238323832397</c:v>
                </c:pt>
                <c:pt idx="3239">
                  <c:v>0.32393239323932399</c:v>
                </c:pt>
                <c:pt idx="3240">
                  <c:v>0.32403240324032401</c:v>
                </c:pt>
                <c:pt idx="3241">
                  <c:v>0.32413241324132402</c:v>
                </c:pt>
                <c:pt idx="3242">
                  <c:v>0.32423242324232399</c:v>
                </c:pt>
                <c:pt idx="3243">
                  <c:v>0.324332433243324</c:v>
                </c:pt>
                <c:pt idx="3244">
                  <c:v>0.32443244324432402</c:v>
                </c:pt>
                <c:pt idx="3245">
                  <c:v>0.32453245324532498</c:v>
                </c:pt>
                <c:pt idx="3246">
                  <c:v>0.324632463246325</c:v>
                </c:pt>
                <c:pt idx="3247">
                  <c:v>0.32473247324732502</c:v>
                </c:pt>
                <c:pt idx="3248">
                  <c:v>0.32483248324832498</c:v>
                </c:pt>
                <c:pt idx="3249">
                  <c:v>0.32493249324932499</c:v>
                </c:pt>
                <c:pt idx="3250">
                  <c:v>0.32503250325032501</c:v>
                </c:pt>
                <c:pt idx="3251">
                  <c:v>0.32513251325132497</c:v>
                </c:pt>
                <c:pt idx="3252">
                  <c:v>0.32523252325232499</c:v>
                </c:pt>
                <c:pt idx="3253">
                  <c:v>0.32533253325332501</c:v>
                </c:pt>
                <c:pt idx="3254">
                  <c:v>0.32543254325432502</c:v>
                </c:pt>
                <c:pt idx="3255">
                  <c:v>0.32553255325532598</c:v>
                </c:pt>
                <c:pt idx="3256">
                  <c:v>0.325632563256326</c:v>
                </c:pt>
                <c:pt idx="3257">
                  <c:v>0.32573257325732602</c:v>
                </c:pt>
                <c:pt idx="3258">
                  <c:v>0.32583258325832598</c:v>
                </c:pt>
                <c:pt idx="3259">
                  <c:v>0.325932593259326</c:v>
                </c:pt>
                <c:pt idx="3260">
                  <c:v>0.32603260326032601</c:v>
                </c:pt>
                <c:pt idx="3261">
                  <c:v>0.32613261326132598</c:v>
                </c:pt>
                <c:pt idx="3262">
                  <c:v>0.32623262326232599</c:v>
                </c:pt>
                <c:pt idx="3263">
                  <c:v>0.32633263326332601</c:v>
                </c:pt>
                <c:pt idx="3264">
                  <c:v>0.32643264326432597</c:v>
                </c:pt>
                <c:pt idx="3265">
                  <c:v>0.32653265326532699</c:v>
                </c:pt>
                <c:pt idx="3266">
                  <c:v>0.32663266326632701</c:v>
                </c:pt>
                <c:pt idx="3267">
                  <c:v>0.32673267326732702</c:v>
                </c:pt>
                <c:pt idx="3268">
                  <c:v>0.32683268326832698</c:v>
                </c:pt>
                <c:pt idx="3269">
                  <c:v>0.326932693269327</c:v>
                </c:pt>
                <c:pt idx="3270">
                  <c:v>0.32703270327032702</c:v>
                </c:pt>
                <c:pt idx="3271">
                  <c:v>0.32713271327132698</c:v>
                </c:pt>
                <c:pt idx="3272">
                  <c:v>0.327232723272327</c:v>
                </c:pt>
                <c:pt idx="3273">
                  <c:v>0.32733273327332701</c:v>
                </c:pt>
                <c:pt idx="3274">
                  <c:v>0.32743274327432698</c:v>
                </c:pt>
                <c:pt idx="3275">
                  <c:v>0.32753275327532799</c:v>
                </c:pt>
                <c:pt idx="3276">
                  <c:v>0.32763276327632801</c:v>
                </c:pt>
                <c:pt idx="3277">
                  <c:v>0.32773277327732803</c:v>
                </c:pt>
                <c:pt idx="3278">
                  <c:v>0.32783278327832799</c:v>
                </c:pt>
                <c:pt idx="3279">
                  <c:v>0.32793279327932801</c:v>
                </c:pt>
                <c:pt idx="3280">
                  <c:v>0.32803280328032802</c:v>
                </c:pt>
                <c:pt idx="3281">
                  <c:v>0.32813281328132798</c:v>
                </c:pt>
                <c:pt idx="3282">
                  <c:v>0.328232823282328</c:v>
                </c:pt>
                <c:pt idx="3283">
                  <c:v>0.32833283328332802</c:v>
                </c:pt>
                <c:pt idx="3284">
                  <c:v>0.32843284328432798</c:v>
                </c:pt>
                <c:pt idx="3285">
                  <c:v>0.328532853285329</c:v>
                </c:pt>
                <c:pt idx="3286">
                  <c:v>0.32863286328632901</c:v>
                </c:pt>
                <c:pt idx="3287">
                  <c:v>0.32873287328732897</c:v>
                </c:pt>
                <c:pt idx="3288">
                  <c:v>0.32883288328832899</c:v>
                </c:pt>
                <c:pt idx="3289">
                  <c:v>0.32893289328932901</c:v>
                </c:pt>
                <c:pt idx="3290">
                  <c:v>0.32903290329032903</c:v>
                </c:pt>
                <c:pt idx="3291">
                  <c:v>0.32913291329132899</c:v>
                </c:pt>
                <c:pt idx="3292">
                  <c:v>0.329232923292329</c:v>
                </c:pt>
                <c:pt idx="3293">
                  <c:v>0.32933293329332902</c:v>
                </c:pt>
                <c:pt idx="3294">
                  <c:v>0.32943294329432898</c:v>
                </c:pt>
                <c:pt idx="3295">
                  <c:v>0.32953295329533</c:v>
                </c:pt>
                <c:pt idx="3296">
                  <c:v>0.32963296329633002</c:v>
                </c:pt>
                <c:pt idx="3297">
                  <c:v>0.32973297329732998</c:v>
                </c:pt>
                <c:pt idx="3298">
                  <c:v>0.32983298329833</c:v>
                </c:pt>
                <c:pt idx="3299">
                  <c:v>0.32993299329933001</c:v>
                </c:pt>
                <c:pt idx="3300">
                  <c:v>0.33003300330032997</c:v>
                </c:pt>
                <c:pt idx="3301">
                  <c:v>0.33013301330132999</c:v>
                </c:pt>
                <c:pt idx="3302">
                  <c:v>0.33023302330233001</c:v>
                </c:pt>
                <c:pt idx="3303">
                  <c:v>0.33033303330333003</c:v>
                </c:pt>
                <c:pt idx="3304">
                  <c:v>0.33043304330432999</c:v>
                </c:pt>
                <c:pt idx="3305">
                  <c:v>0.330533053305331</c:v>
                </c:pt>
                <c:pt idx="3306">
                  <c:v>0.33063306330633102</c:v>
                </c:pt>
                <c:pt idx="3307">
                  <c:v>0.33073307330733098</c:v>
                </c:pt>
                <c:pt idx="3308">
                  <c:v>0.330833083308331</c:v>
                </c:pt>
                <c:pt idx="3309">
                  <c:v>0.33093309330933102</c:v>
                </c:pt>
                <c:pt idx="3310">
                  <c:v>0.33103310331033098</c:v>
                </c:pt>
                <c:pt idx="3311">
                  <c:v>0.331133113311331</c:v>
                </c:pt>
                <c:pt idx="3312">
                  <c:v>0.33123312331233101</c:v>
                </c:pt>
                <c:pt idx="3313">
                  <c:v>0.33133313331333097</c:v>
                </c:pt>
                <c:pt idx="3314">
                  <c:v>0.33143314331433099</c:v>
                </c:pt>
                <c:pt idx="3315">
                  <c:v>0.33153315331533201</c:v>
                </c:pt>
                <c:pt idx="3316">
                  <c:v>0.33163316331633202</c:v>
                </c:pt>
                <c:pt idx="3317">
                  <c:v>0.33173317331733199</c:v>
                </c:pt>
                <c:pt idx="3318">
                  <c:v>0.331833183318332</c:v>
                </c:pt>
                <c:pt idx="3319">
                  <c:v>0.33193319331933202</c:v>
                </c:pt>
                <c:pt idx="3320">
                  <c:v>0.33203320332033198</c:v>
                </c:pt>
                <c:pt idx="3321">
                  <c:v>0.332133213321332</c:v>
                </c:pt>
                <c:pt idx="3322">
                  <c:v>0.33223322332233202</c:v>
                </c:pt>
                <c:pt idx="3323">
                  <c:v>0.33233323332333198</c:v>
                </c:pt>
                <c:pt idx="3324">
                  <c:v>0.332433243324332</c:v>
                </c:pt>
                <c:pt idx="3325">
                  <c:v>0.33253325332533301</c:v>
                </c:pt>
                <c:pt idx="3326">
                  <c:v>0.33263326332633297</c:v>
                </c:pt>
                <c:pt idx="3327">
                  <c:v>0.33273327332733299</c:v>
                </c:pt>
                <c:pt idx="3328">
                  <c:v>0.33283328332833301</c:v>
                </c:pt>
                <c:pt idx="3329">
                  <c:v>0.33293329332933302</c:v>
                </c:pt>
                <c:pt idx="3330">
                  <c:v>0.33303330333033299</c:v>
                </c:pt>
                <c:pt idx="3331">
                  <c:v>0.333133313331333</c:v>
                </c:pt>
                <c:pt idx="3332">
                  <c:v>0.33323332333233302</c:v>
                </c:pt>
                <c:pt idx="3333">
                  <c:v>0.33333333333333298</c:v>
                </c:pt>
                <c:pt idx="3334">
                  <c:v>0.333433343334333</c:v>
                </c:pt>
                <c:pt idx="3335">
                  <c:v>0.33353335333533402</c:v>
                </c:pt>
                <c:pt idx="3336">
                  <c:v>0.33363336333633398</c:v>
                </c:pt>
                <c:pt idx="3337">
                  <c:v>0.33373337333733399</c:v>
                </c:pt>
                <c:pt idx="3338">
                  <c:v>0.33383338333833401</c:v>
                </c:pt>
                <c:pt idx="3339">
                  <c:v>0.33393339333933397</c:v>
                </c:pt>
                <c:pt idx="3340">
                  <c:v>0.33403340334033399</c:v>
                </c:pt>
                <c:pt idx="3341">
                  <c:v>0.33413341334133401</c:v>
                </c:pt>
                <c:pt idx="3342">
                  <c:v>0.33423342334233402</c:v>
                </c:pt>
                <c:pt idx="3343">
                  <c:v>0.33433343334333399</c:v>
                </c:pt>
                <c:pt idx="3344">
                  <c:v>0.334433443344334</c:v>
                </c:pt>
                <c:pt idx="3345">
                  <c:v>0.33453345334533502</c:v>
                </c:pt>
                <c:pt idx="3346">
                  <c:v>0.33463346334633498</c:v>
                </c:pt>
                <c:pt idx="3347">
                  <c:v>0.334733473347335</c:v>
                </c:pt>
                <c:pt idx="3348">
                  <c:v>0.33483348334833501</c:v>
                </c:pt>
                <c:pt idx="3349">
                  <c:v>0.33493349334933498</c:v>
                </c:pt>
                <c:pt idx="3350">
                  <c:v>0.33503350335033499</c:v>
                </c:pt>
                <c:pt idx="3351">
                  <c:v>0.33513351335133501</c:v>
                </c:pt>
                <c:pt idx="3352">
                  <c:v>0.33523352335233503</c:v>
                </c:pt>
                <c:pt idx="3353">
                  <c:v>0.33533353335333499</c:v>
                </c:pt>
                <c:pt idx="3354">
                  <c:v>0.33543354335433501</c:v>
                </c:pt>
                <c:pt idx="3355">
                  <c:v>0.33553355335533602</c:v>
                </c:pt>
                <c:pt idx="3356">
                  <c:v>0.33563356335633598</c:v>
                </c:pt>
                <c:pt idx="3357">
                  <c:v>0.335733573357336</c:v>
                </c:pt>
                <c:pt idx="3358">
                  <c:v>0.33583358335833602</c:v>
                </c:pt>
                <c:pt idx="3359">
                  <c:v>0.33593359335933598</c:v>
                </c:pt>
                <c:pt idx="3360">
                  <c:v>0.336033603360336</c:v>
                </c:pt>
                <c:pt idx="3361">
                  <c:v>0.33613361336133601</c:v>
                </c:pt>
                <c:pt idx="3362">
                  <c:v>0.33623362336233598</c:v>
                </c:pt>
                <c:pt idx="3363">
                  <c:v>0.33633363336333599</c:v>
                </c:pt>
                <c:pt idx="3364">
                  <c:v>0.33643364336433601</c:v>
                </c:pt>
                <c:pt idx="3365">
                  <c:v>0.33653365336533703</c:v>
                </c:pt>
                <c:pt idx="3366">
                  <c:v>0.33663366336633699</c:v>
                </c:pt>
                <c:pt idx="3367">
                  <c:v>0.33673367336733701</c:v>
                </c:pt>
                <c:pt idx="3368">
                  <c:v>0.33683368336833702</c:v>
                </c:pt>
                <c:pt idx="3369">
                  <c:v>0.33693369336933698</c:v>
                </c:pt>
                <c:pt idx="3370">
                  <c:v>0.337033703370337</c:v>
                </c:pt>
                <c:pt idx="3371">
                  <c:v>0.33713371337133702</c:v>
                </c:pt>
                <c:pt idx="3372">
                  <c:v>0.33723372337233698</c:v>
                </c:pt>
                <c:pt idx="3373">
                  <c:v>0.337333733373337</c:v>
                </c:pt>
                <c:pt idx="3374">
                  <c:v>0.33743374337433701</c:v>
                </c:pt>
                <c:pt idx="3375">
                  <c:v>0.33753375337533797</c:v>
                </c:pt>
                <c:pt idx="3376">
                  <c:v>0.33763376337633799</c:v>
                </c:pt>
                <c:pt idx="3377">
                  <c:v>0.33773377337733801</c:v>
                </c:pt>
                <c:pt idx="3378">
                  <c:v>0.33783378337833803</c:v>
                </c:pt>
                <c:pt idx="3379">
                  <c:v>0.33793379337933799</c:v>
                </c:pt>
                <c:pt idx="3380">
                  <c:v>0.338033803380338</c:v>
                </c:pt>
                <c:pt idx="3381">
                  <c:v>0.33813381338133802</c:v>
                </c:pt>
                <c:pt idx="3382">
                  <c:v>0.33823382338233798</c:v>
                </c:pt>
                <c:pt idx="3383">
                  <c:v>0.338333833383338</c:v>
                </c:pt>
                <c:pt idx="3384">
                  <c:v>0.33843384338433802</c:v>
                </c:pt>
                <c:pt idx="3385">
                  <c:v>0.33853385338533898</c:v>
                </c:pt>
                <c:pt idx="3386">
                  <c:v>0.338633863386339</c:v>
                </c:pt>
                <c:pt idx="3387">
                  <c:v>0.33873387338733901</c:v>
                </c:pt>
                <c:pt idx="3388">
                  <c:v>0.33883388338833897</c:v>
                </c:pt>
                <c:pt idx="3389">
                  <c:v>0.33893389338933899</c:v>
                </c:pt>
                <c:pt idx="3390">
                  <c:v>0.33903390339033901</c:v>
                </c:pt>
                <c:pt idx="3391">
                  <c:v>0.33913391339133903</c:v>
                </c:pt>
                <c:pt idx="3392">
                  <c:v>0.33923392339233899</c:v>
                </c:pt>
                <c:pt idx="3393">
                  <c:v>0.339333933393339</c:v>
                </c:pt>
                <c:pt idx="3394">
                  <c:v>0.33943394339433902</c:v>
                </c:pt>
                <c:pt idx="3395">
                  <c:v>0.33953395339533998</c:v>
                </c:pt>
                <c:pt idx="3396">
                  <c:v>0.33963396339634</c:v>
                </c:pt>
                <c:pt idx="3397">
                  <c:v>0.33973397339734002</c:v>
                </c:pt>
                <c:pt idx="3398">
                  <c:v>0.33983398339833998</c:v>
                </c:pt>
                <c:pt idx="3399">
                  <c:v>0.33993399339934</c:v>
                </c:pt>
                <c:pt idx="3400">
                  <c:v>0.34003400340034001</c:v>
                </c:pt>
                <c:pt idx="3401">
                  <c:v>0.34013401340133997</c:v>
                </c:pt>
                <c:pt idx="3402">
                  <c:v>0.34023402340233999</c:v>
                </c:pt>
                <c:pt idx="3403">
                  <c:v>0.34033403340334001</c:v>
                </c:pt>
                <c:pt idx="3404">
                  <c:v>0.34043404340434003</c:v>
                </c:pt>
                <c:pt idx="3405">
                  <c:v>0.34053405340534099</c:v>
                </c:pt>
                <c:pt idx="3406">
                  <c:v>0.340634063406341</c:v>
                </c:pt>
                <c:pt idx="3407">
                  <c:v>0.34073407340734102</c:v>
                </c:pt>
                <c:pt idx="3408">
                  <c:v>0.34083408340834098</c:v>
                </c:pt>
                <c:pt idx="3409">
                  <c:v>0.340934093409341</c:v>
                </c:pt>
                <c:pt idx="3410">
                  <c:v>0.34103410341034102</c:v>
                </c:pt>
                <c:pt idx="3411">
                  <c:v>0.34113411341134098</c:v>
                </c:pt>
                <c:pt idx="3412">
                  <c:v>0.34123412341234099</c:v>
                </c:pt>
                <c:pt idx="3413">
                  <c:v>0.34133413341334101</c:v>
                </c:pt>
                <c:pt idx="3414">
                  <c:v>0.34143414341434097</c:v>
                </c:pt>
                <c:pt idx="3415">
                  <c:v>0.34153415341534199</c:v>
                </c:pt>
                <c:pt idx="3416">
                  <c:v>0.34163416341634201</c:v>
                </c:pt>
                <c:pt idx="3417">
                  <c:v>0.34173417341734202</c:v>
                </c:pt>
                <c:pt idx="3418">
                  <c:v>0.34183418341834199</c:v>
                </c:pt>
                <c:pt idx="3419">
                  <c:v>0.341934193419342</c:v>
                </c:pt>
                <c:pt idx="3420">
                  <c:v>0.34203420342034202</c:v>
                </c:pt>
                <c:pt idx="3421">
                  <c:v>0.34213421342134198</c:v>
                </c:pt>
                <c:pt idx="3422">
                  <c:v>0.342234223422342</c:v>
                </c:pt>
                <c:pt idx="3423">
                  <c:v>0.34233423342334202</c:v>
                </c:pt>
                <c:pt idx="3424">
                  <c:v>0.34243424342434198</c:v>
                </c:pt>
                <c:pt idx="3425">
                  <c:v>0.34253425342534299</c:v>
                </c:pt>
                <c:pt idx="3426">
                  <c:v>0.34263426342634301</c:v>
                </c:pt>
                <c:pt idx="3427">
                  <c:v>0.34273427342734297</c:v>
                </c:pt>
                <c:pt idx="3428">
                  <c:v>0.34283428342834299</c:v>
                </c:pt>
                <c:pt idx="3429">
                  <c:v>0.34293429342934301</c:v>
                </c:pt>
                <c:pt idx="3430">
                  <c:v>0.34303430343034302</c:v>
                </c:pt>
                <c:pt idx="3431">
                  <c:v>0.34313431343134299</c:v>
                </c:pt>
                <c:pt idx="3432">
                  <c:v>0.343234323432343</c:v>
                </c:pt>
                <c:pt idx="3433">
                  <c:v>0.34333433343334302</c:v>
                </c:pt>
                <c:pt idx="3434">
                  <c:v>0.34343434343434298</c:v>
                </c:pt>
                <c:pt idx="3435">
                  <c:v>0.343534353435344</c:v>
                </c:pt>
                <c:pt idx="3436">
                  <c:v>0.34363436343634401</c:v>
                </c:pt>
                <c:pt idx="3437">
                  <c:v>0.34373437343734398</c:v>
                </c:pt>
                <c:pt idx="3438">
                  <c:v>0.34383438343834399</c:v>
                </c:pt>
                <c:pt idx="3439">
                  <c:v>0.34393439343934401</c:v>
                </c:pt>
                <c:pt idx="3440">
                  <c:v>0.34403440344034403</c:v>
                </c:pt>
                <c:pt idx="3441">
                  <c:v>0.34413441344134399</c:v>
                </c:pt>
                <c:pt idx="3442">
                  <c:v>0.34423442344234401</c:v>
                </c:pt>
                <c:pt idx="3443">
                  <c:v>0.34433443344334402</c:v>
                </c:pt>
                <c:pt idx="3444">
                  <c:v>0.34443444344434399</c:v>
                </c:pt>
                <c:pt idx="3445">
                  <c:v>0.344534453445345</c:v>
                </c:pt>
                <c:pt idx="3446">
                  <c:v>0.34463446344634502</c:v>
                </c:pt>
                <c:pt idx="3447">
                  <c:v>0.34473447344734498</c:v>
                </c:pt>
                <c:pt idx="3448">
                  <c:v>0.344834483448345</c:v>
                </c:pt>
                <c:pt idx="3449">
                  <c:v>0.34493449344934501</c:v>
                </c:pt>
                <c:pt idx="3450">
                  <c:v>0.34503450345034498</c:v>
                </c:pt>
                <c:pt idx="3451">
                  <c:v>0.34513451345134499</c:v>
                </c:pt>
                <c:pt idx="3452">
                  <c:v>0.34523452345234501</c:v>
                </c:pt>
                <c:pt idx="3453">
                  <c:v>0.34533453345334503</c:v>
                </c:pt>
                <c:pt idx="3454">
                  <c:v>0.34543454345434499</c:v>
                </c:pt>
                <c:pt idx="3455">
                  <c:v>0.34553455345534601</c:v>
                </c:pt>
                <c:pt idx="3456">
                  <c:v>0.34563456345634602</c:v>
                </c:pt>
                <c:pt idx="3457">
                  <c:v>0.34573457345734598</c:v>
                </c:pt>
                <c:pt idx="3458">
                  <c:v>0.345834583458346</c:v>
                </c:pt>
                <c:pt idx="3459">
                  <c:v>0.34593459345934602</c:v>
                </c:pt>
                <c:pt idx="3460">
                  <c:v>0.34603460346034598</c:v>
                </c:pt>
                <c:pt idx="3461">
                  <c:v>0.346134613461346</c:v>
                </c:pt>
                <c:pt idx="3462">
                  <c:v>0.34623462346234601</c:v>
                </c:pt>
                <c:pt idx="3463">
                  <c:v>0.34633463346334598</c:v>
                </c:pt>
                <c:pt idx="3464">
                  <c:v>0.34643464346434599</c:v>
                </c:pt>
                <c:pt idx="3465">
                  <c:v>0.34653465346534701</c:v>
                </c:pt>
                <c:pt idx="3466">
                  <c:v>0.34663466346634703</c:v>
                </c:pt>
                <c:pt idx="3467">
                  <c:v>0.34673467346734699</c:v>
                </c:pt>
                <c:pt idx="3468">
                  <c:v>0.346834683468347</c:v>
                </c:pt>
                <c:pt idx="3469">
                  <c:v>0.34693469346934702</c:v>
                </c:pt>
                <c:pt idx="3470">
                  <c:v>0.34703470347034698</c:v>
                </c:pt>
                <c:pt idx="3471">
                  <c:v>0.347134713471347</c:v>
                </c:pt>
                <c:pt idx="3472">
                  <c:v>0.34723472347234702</c:v>
                </c:pt>
                <c:pt idx="3473">
                  <c:v>0.34733473347334698</c:v>
                </c:pt>
                <c:pt idx="3474">
                  <c:v>0.347434743474347</c:v>
                </c:pt>
                <c:pt idx="3475">
                  <c:v>0.34753475347534801</c:v>
                </c:pt>
                <c:pt idx="3476">
                  <c:v>0.34763476347634797</c:v>
                </c:pt>
                <c:pt idx="3477">
                  <c:v>0.34773477347734799</c:v>
                </c:pt>
                <c:pt idx="3478">
                  <c:v>0.34783478347834801</c:v>
                </c:pt>
                <c:pt idx="3479">
                  <c:v>0.34793479347934803</c:v>
                </c:pt>
                <c:pt idx="3480">
                  <c:v>0.34803480348034799</c:v>
                </c:pt>
                <c:pt idx="3481">
                  <c:v>0.348134813481348</c:v>
                </c:pt>
                <c:pt idx="3482">
                  <c:v>0.34823482348234802</c:v>
                </c:pt>
                <c:pt idx="3483">
                  <c:v>0.34833483348334798</c:v>
                </c:pt>
                <c:pt idx="3484">
                  <c:v>0.348434843484348</c:v>
                </c:pt>
                <c:pt idx="3485">
                  <c:v>0.34853485348534902</c:v>
                </c:pt>
                <c:pt idx="3486">
                  <c:v>0.34863486348634898</c:v>
                </c:pt>
                <c:pt idx="3487">
                  <c:v>0.348734873487349</c:v>
                </c:pt>
                <c:pt idx="3488">
                  <c:v>0.34883488348834901</c:v>
                </c:pt>
                <c:pt idx="3489">
                  <c:v>0.34893489348934897</c:v>
                </c:pt>
                <c:pt idx="3490">
                  <c:v>0.34903490349034899</c:v>
                </c:pt>
                <c:pt idx="3491">
                  <c:v>0.34913491349134901</c:v>
                </c:pt>
                <c:pt idx="3492">
                  <c:v>0.34923492349234903</c:v>
                </c:pt>
                <c:pt idx="3493">
                  <c:v>0.34933493349334899</c:v>
                </c:pt>
                <c:pt idx="3494">
                  <c:v>0.349434943494349</c:v>
                </c:pt>
                <c:pt idx="3495">
                  <c:v>0.34953495349535002</c:v>
                </c:pt>
                <c:pt idx="3496">
                  <c:v>0.34963496349634998</c:v>
                </c:pt>
                <c:pt idx="3497">
                  <c:v>0.34973497349735</c:v>
                </c:pt>
                <c:pt idx="3498">
                  <c:v>0.34983498349835002</c:v>
                </c:pt>
                <c:pt idx="3499">
                  <c:v>0.34993499349934998</c:v>
                </c:pt>
                <c:pt idx="3500">
                  <c:v>0.35003500350034999</c:v>
                </c:pt>
                <c:pt idx="3501">
                  <c:v>0.35013501350135001</c:v>
                </c:pt>
                <c:pt idx="3502">
                  <c:v>0.35023502350234997</c:v>
                </c:pt>
                <c:pt idx="3503">
                  <c:v>0.35033503350334999</c:v>
                </c:pt>
                <c:pt idx="3504">
                  <c:v>0.35043504350435001</c:v>
                </c:pt>
                <c:pt idx="3505">
                  <c:v>0.35053505350535102</c:v>
                </c:pt>
                <c:pt idx="3506">
                  <c:v>0.35063506350635099</c:v>
                </c:pt>
                <c:pt idx="3507">
                  <c:v>0.350735073507351</c:v>
                </c:pt>
                <c:pt idx="3508">
                  <c:v>0.35083508350835102</c:v>
                </c:pt>
                <c:pt idx="3509">
                  <c:v>0.35093509350935098</c:v>
                </c:pt>
                <c:pt idx="3510">
                  <c:v>0.351035103510351</c:v>
                </c:pt>
                <c:pt idx="3511">
                  <c:v>0.35113511351135102</c:v>
                </c:pt>
                <c:pt idx="3512">
                  <c:v>0.35123512351235098</c:v>
                </c:pt>
                <c:pt idx="3513">
                  <c:v>0.35133513351335099</c:v>
                </c:pt>
                <c:pt idx="3514">
                  <c:v>0.35143514351435101</c:v>
                </c:pt>
                <c:pt idx="3515">
                  <c:v>0.35153515351535197</c:v>
                </c:pt>
                <c:pt idx="3516">
                  <c:v>0.35163516351635199</c:v>
                </c:pt>
                <c:pt idx="3517">
                  <c:v>0.35173517351735201</c:v>
                </c:pt>
                <c:pt idx="3518">
                  <c:v>0.35183518351835202</c:v>
                </c:pt>
                <c:pt idx="3519">
                  <c:v>0.35193519351935199</c:v>
                </c:pt>
                <c:pt idx="3520">
                  <c:v>0.352035203520352</c:v>
                </c:pt>
                <c:pt idx="3521">
                  <c:v>0.35213521352135202</c:v>
                </c:pt>
                <c:pt idx="3522">
                  <c:v>0.35223522352235198</c:v>
                </c:pt>
                <c:pt idx="3523">
                  <c:v>0.352335233523352</c:v>
                </c:pt>
                <c:pt idx="3524">
                  <c:v>0.35243524352435202</c:v>
                </c:pt>
                <c:pt idx="3525">
                  <c:v>0.35253525352535298</c:v>
                </c:pt>
                <c:pt idx="3526">
                  <c:v>0.35263526352635299</c:v>
                </c:pt>
                <c:pt idx="3527">
                  <c:v>0.35273527352735301</c:v>
                </c:pt>
                <c:pt idx="3528">
                  <c:v>0.35283528352835303</c:v>
                </c:pt>
                <c:pt idx="3529">
                  <c:v>0.35293529352935299</c:v>
                </c:pt>
                <c:pt idx="3530">
                  <c:v>0.35303530353035301</c:v>
                </c:pt>
                <c:pt idx="3531">
                  <c:v>0.35313531353135302</c:v>
                </c:pt>
                <c:pt idx="3532">
                  <c:v>0.35323532353235298</c:v>
                </c:pt>
                <c:pt idx="3533">
                  <c:v>0.353335333533353</c:v>
                </c:pt>
                <c:pt idx="3534">
                  <c:v>0.35343534353435302</c:v>
                </c:pt>
                <c:pt idx="3535">
                  <c:v>0.35353535353535398</c:v>
                </c:pt>
                <c:pt idx="3536">
                  <c:v>0.353635363536354</c:v>
                </c:pt>
                <c:pt idx="3537">
                  <c:v>0.35373537353735401</c:v>
                </c:pt>
                <c:pt idx="3538">
                  <c:v>0.35383538353835398</c:v>
                </c:pt>
                <c:pt idx="3539">
                  <c:v>0.35393539353935399</c:v>
                </c:pt>
                <c:pt idx="3540">
                  <c:v>0.35403540354035401</c:v>
                </c:pt>
                <c:pt idx="3541">
                  <c:v>0.35413541354135403</c:v>
                </c:pt>
                <c:pt idx="3542">
                  <c:v>0.35423542354235399</c:v>
                </c:pt>
                <c:pt idx="3543">
                  <c:v>0.35433543354335401</c:v>
                </c:pt>
                <c:pt idx="3544">
                  <c:v>0.35443544354435402</c:v>
                </c:pt>
                <c:pt idx="3545">
                  <c:v>0.35453545354535498</c:v>
                </c:pt>
                <c:pt idx="3546">
                  <c:v>0.354635463546355</c:v>
                </c:pt>
                <c:pt idx="3547">
                  <c:v>0.35473547354735502</c:v>
                </c:pt>
                <c:pt idx="3548">
                  <c:v>0.35483548354835498</c:v>
                </c:pt>
                <c:pt idx="3549">
                  <c:v>0.354935493549355</c:v>
                </c:pt>
                <c:pt idx="3550">
                  <c:v>0.35503550355035501</c:v>
                </c:pt>
                <c:pt idx="3551">
                  <c:v>0.35513551355135498</c:v>
                </c:pt>
                <c:pt idx="3552">
                  <c:v>0.35523552355235499</c:v>
                </c:pt>
                <c:pt idx="3553">
                  <c:v>0.35533553355335501</c:v>
                </c:pt>
                <c:pt idx="3554">
                  <c:v>0.35543554355435503</c:v>
                </c:pt>
                <c:pt idx="3555">
                  <c:v>0.35553555355535599</c:v>
                </c:pt>
                <c:pt idx="3556">
                  <c:v>0.355635563556356</c:v>
                </c:pt>
                <c:pt idx="3557">
                  <c:v>0.35573557355735602</c:v>
                </c:pt>
                <c:pt idx="3558">
                  <c:v>0.35583558355835598</c:v>
                </c:pt>
                <c:pt idx="3559">
                  <c:v>0.355935593559356</c:v>
                </c:pt>
                <c:pt idx="3560">
                  <c:v>0.35603560356035602</c:v>
                </c:pt>
                <c:pt idx="3561">
                  <c:v>0.35613561356135598</c:v>
                </c:pt>
                <c:pt idx="3562">
                  <c:v>0.356235623562356</c:v>
                </c:pt>
                <c:pt idx="3563">
                  <c:v>0.35633563356335601</c:v>
                </c:pt>
                <c:pt idx="3564">
                  <c:v>0.35643564356435598</c:v>
                </c:pt>
                <c:pt idx="3565">
                  <c:v>0.35653565356535699</c:v>
                </c:pt>
                <c:pt idx="3566">
                  <c:v>0.35663566356635701</c:v>
                </c:pt>
                <c:pt idx="3567">
                  <c:v>0.35673567356735703</c:v>
                </c:pt>
                <c:pt idx="3568">
                  <c:v>0.35683568356835699</c:v>
                </c:pt>
                <c:pt idx="3569">
                  <c:v>0.356935693569357</c:v>
                </c:pt>
                <c:pt idx="3570">
                  <c:v>0.35703570357035702</c:v>
                </c:pt>
                <c:pt idx="3571">
                  <c:v>0.35713571357135698</c:v>
                </c:pt>
                <c:pt idx="3572">
                  <c:v>0.357235723572357</c:v>
                </c:pt>
                <c:pt idx="3573">
                  <c:v>0.35733573357335702</c:v>
                </c:pt>
                <c:pt idx="3574">
                  <c:v>0.35743574357435698</c:v>
                </c:pt>
                <c:pt idx="3575">
                  <c:v>0.357535753575358</c:v>
                </c:pt>
                <c:pt idx="3576">
                  <c:v>0.35763576357635801</c:v>
                </c:pt>
                <c:pt idx="3577">
                  <c:v>0.35773577357735797</c:v>
                </c:pt>
                <c:pt idx="3578">
                  <c:v>0.35783578357835799</c:v>
                </c:pt>
                <c:pt idx="3579">
                  <c:v>0.35793579357935801</c:v>
                </c:pt>
                <c:pt idx="3580">
                  <c:v>0.35803580358035803</c:v>
                </c:pt>
                <c:pt idx="3581">
                  <c:v>0.35813581358135799</c:v>
                </c:pt>
                <c:pt idx="3582">
                  <c:v>0.358235823582358</c:v>
                </c:pt>
                <c:pt idx="3583">
                  <c:v>0.35833583358335802</c:v>
                </c:pt>
                <c:pt idx="3584">
                  <c:v>0.35843584358435798</c:v>
                </c:pt>
                <c:pt idx="3585">
                  <c:v>0.358535853585359</c:v>
                </c:pt>
                <c:pt idx="3586">
                  <c:v>0.35863586358635902</c:v>
                </c:pt>
                <c:pt idx="3587">
                  <c:v>0.35873587358735898</c:v>
                </c:pt>
                <c:pt idx="3588">
                  <c:v>0.35883588358835899</c:v>
                </c:pt>
                <c:pt idx="3589">
                  <c:v>0.35893589358935901</c:v>
                </c:pt>
                <c:pt idx="3590">
                  <c:v>0.35903590359035897</c:v>
                </c:pt>
                <c:pt idx="3591">
                  <c:v>0.35913591359135899</c:v>
                </c:pt>
                <c:pt idx="3592">
                  <c:v>0.35923592359235901</c:v>
                </c:pt>
                <c:pt idx="3593">
                  <c:v>0.35933593359335902</c:v>
                </c:pt>
                <c:pt idx="3594">
                  <c:v>0.35943594359435899</c:v>
                </c:pt>
                <c:pt idx="3595">
                  <c:v>0.35953595359536</c:v>
                </c:pt>
                <c:pt idx="3596">
                  <c:v>0.35963596359636002</c:v>
                </c:pt>
                <c:pt idx="3597">
                  <c:v>0.35973597359735998</c:v>
                </c:pt>
                <c:pt idx="3598">
                  <c:v>0.35983598359836</c:v>
                </c:pt>
                <c:pt idx="3599">
                  <c:v>0.35993599359936002</c:v>
                </c:pt>
                <c:pt idx="3600">
                  <c:v>0.36003600360035998</c:v>
                </c:pt>
                <c:pt idx="3601">
                  <c:v>0.36013601360135999</c:v>
                </c:pt>
                <c:pt idx="3602">
                  <c:v>0.36023602360236001</c:v>
                </c:pt>
                <c:pt idx="3603">
                  <c:v>0.36033603360335997</c:v>
                </c:pt>
                <c:pt idx="3604">
                  <c:v>0.36043604360435999</c:v>
                </c:pt>
                <c:pt idx="3605">
                  <c:v>0.36053605360536101</c:v>
                </c:pt>
                <c:pt idx="3606">
                  <c:v>0.36063606360636102</c:v>
                </c:pt>
                <c:pt idx="3607">
                  <c:v>0.36073607360736099</c:v>
                </c:pt>
                <c:pt idx="3608">
                  <c:v>0.360836083608361</c:v>
                </c:pt>
                <c:pt idx="3609">
                  <c:v>0.36093609360936102</c:v>
                </c:pt>
                <c:pt idx="3610">
                  <c:v>0.36103610361036098</c:v>
                </c:pt>
                <c:pt idx="3611">
                  <c:v>0.361136113611361</c:v>
                </c:pt>
                <c:pt idx="3612">
                  <c:v>0.36123612361236102</c:v>
                </c:pt>
                <c:pt idx="3613">
                  <c:v>0.36133613361336098</c:v>
                </c:pt>
                <c:pt idx="3614">
                  <c:v>0.36143614361436099</c:v>
                </c:pt>
                <c:pt idx="3615">
                  <c:v>0.36153615361536201</c:v>
                </c:pt>
                <c:pt idx="3616">
                  <c:v>0.36163616361636203</c:v>
                </c:pt>
                <c:pt idx="3617">
                  <c:v>0.36173617361736199</c:v>
                </c:pt>
                <c:pt idx="3618">
                  <c:v>0.36183618361836201</c:v>
                </c:pt>
                <c:pt idx="3619">
                  <c:v>0.36193619361936202</c:v>
                </c:pt>
                <c:pt idx="3620">
                  <c:v>0.36203620362036198</c:v>
                </c:pt>
                <c:pt idx="3621">
                  <c:v>0.362136213621362</c:v>
                </c:pt>
                <c:pt idx="3622">
                  <c:v>0.36223622362236202</c:v>
                </c:pt>
                <c:pt idx="3623">
                  <c:v>0.36233623362336198</c:v>
                </c:pt>
                <c:pt idx="3624">
                  <c:v>0.362436243624362</c:v>
                </c:pt>
                <c:pt idx="3625">
                  <c:v>0.36253625362536301</c:v>
                </c:pt>
                <c:pt idx="3626">
                  <c:v>0.36263626362636298</c:v>
                </c:pt>
                <c:pt idx="3627">
                  <c:v>0.36273627362736299</c:v>
                </c:pt>
                <c:pt idx="3628">
                  <c:v>0.36283628362836301</c:v>
                </c:pt>
                <c:pt idx="3629">
                  <c:v>0.36293629362936303</c:v>
                </c:pt>
                <c:pt idx="3630">
                  <c:v>0.36303630363036299</c:v>
                </c:pt>
                <c:pt idx="3631">
                  <c:v>0.36313631363136301</c:v>
                </c:pt>
                <c:pt idx="3632">
                  <c:v>0.36323632363236302</c:v>
                </c:pt>
                <c:pt idx="3633">
                  <c:v>0.36333633363336298</c:v>
                </c:pt>
                <c:pt idx="3634">
                  <c:v>0.363436343634363</c:v>
                </c:pt>
                <c:pt idx="3635">
                  <c:v>0.36353635363536402</c:v>
                </c:pt>
                <c:pt idx="3636">
                  <c:v>0.36363636363636398</c:v>
                </c:pt>
                <c:pt idx="3637">
                  <c:v>0.363736373637364</c:v>
                </c:pt>
                <c:pt idx="3638">
                  <c:v>0.36383638363836401</c:v>
                </c:pt>
                <c:pt idx="3639">
                  <c:v>0.36393639363936398</c:v>
                </c:pt>
                <c:pt idx="3640">
                  <c:v>0.36403640364036399</c:v>
                </c:pt>
                <c:pt idx="3641">
                  <c:v>0.36413641364136401</c:v>
                </c:pt>
                <c:pt idx="3642">
                  <c:v>0.36423642364236403</c:v>
                </c:pt>
                <c:pt idx="3643">
                  <c:v>0.36433643364336399</c:v>
                </c:pt>
                <c:pt idx="3644">
                  <c:v>0.36443644364436401</c:v>
                </c:pt>
                <c:pt idx="3645">
                  <c:v>0.36453645364536502</c:v>
                </c:pt>
                <c:pt idx="3646">
                  <c:v>0.36463646364636498</c:v>
                </c:pt>
                <c:pt idx="3647">
                  <c:v>0.364736473647365</c:v>
                </c:pt>
                <c:pt idx="3648">
                  <c:v>0.36483648364836502</c:v>
                </c:pt>
                <c:pt idx="3649">
                  <c:v>0.36493649364936498</c:v>
                </c:pt>
                <c:pt idx="3650">
                  <c:v>0.365036503650365</c:v>
                </c:pt>
                <c:pt idx="3651">
                  <c:v>0.36513651365136501</c:v>
                </c:pt>
                <c:pt idx="3652">
                  <c:v>0.36523652365236497</c:v>
                </c:pt>
                <c:pt idx="3653">
                  <c:v>0.36533653365336499</c:v>
                </c:pt>
                <c:pt idx="3654">
                  <c:v>0.36543654365436501</c:v>
                </c:pt>
                <c:pt idx="3655">
                  <c:v>0.36553655365536603</c:v>
                </c:pt>
                <c:pt idx="3656">
                  <c:v>0.36563656365636599</c:v>
                </c:pt>
                <c:pt idx="3657">
                  <c:v>0.365736573657366</c:v>
                </c:pt>
                <c:pt idx="3658">
                  <c:v>0.36583658365836602</c:v>
                </c:pt>
                <c:pt idx="3659">
                  <c:v>0.36593659365936598</c:v>
                </c:pt>
                <c:pt idx="3660">
                  <c:v>0.366036603660366</c:v>
                </c:pt>
                <c:pt idx="3661">
                  <c:v>0.36613661366136602</c:v>
                </c:pt>
                <c:pt idx="3662">
                  <c:v>0.36623662366236598</c:v>
                </c:pt>
                <c:pt idx="3663">
                  <c:v>0.366336633663366</c:v>
                </c:pt>
                <c:pt idx="3664">
                  <c:v>0.36643664366436601</c:v>
                </c:pt>
                <c:pt idx="3665">
                  <c:v>0.36653665366536697</c:v>
                </c:pt>
                <c:pt idx="3666">
                  <c:v>0.36663666366636699</c:v>
                </c:pt>
                <c:pt idx="3667">
                  <c:v>0.36673667366736701</c:v>
                </c:pt>
                <c:pt idx="3668">
                  <c:v>0.36683668366836703</c:v>
                </c:pt>
                <c:pt idx="3669">
                  <c:v>0.36693669366936699</c:v>
                </c:pt>
                <c:pt idx="3670">
                  <c:v>0.367036703670367</c:v>
                </c:pt>
                <c:pt idx="3671">
                  <c:v>0.36713671367136702</c:v>
                </c:pt>
                <c:pt idx="3672">
                  <c:v>0.36723672367236698</c:v>
                </c:pt>
                <c:pt idx="3673">
                  <c:v>0.367336733673367</c:v>
                </c:pt>
                <c:pt idx="3674">
                  <c:v>0.36743674367436702</c:v>
                </c:pt>
                <c:pt idx="3675">
                  <c:v>0.36753675367536798</c:v>
                </c:pt>
                <c:pt idx="3676">
                  <c:v>0.36763676367636799</c:v>
                </c:pt>
                <c:pt idx="3677">
                  <c:v>0.36773677367736801</c:v>
                </c:pt>
                <c:pt idx="3678">
                  <c:v>0.36783678367836797</c:v>
                </c:pt>
                <c:pt idx="3679">
                  <c:v>0.36793679367936799</c:v>
                </c:pt>
                <c:pt idx="3680">
                  <c:v>0.36803680368036801</c:v>
                </c:pt>
                <c:pt idx="3681">
                  <c:v>0.36813681368136802</c:v>
                </c:pt>
                <c:pt idx="3682">
                  <c:v>0.36823682368236799</c:v>
                </c:pt>
                <c:pt idx="3683">
                  <c:v>0.368336833683368</c:v>
                </c:pt>
                <c:pt idx="3684">
                  <c:v>0.36843684368436802</c:v>
                </c:pt>
                <c:pt idx="3685">
                  <c:v>0.36853685368536898</c:v>
                </c:pt>
                <c:pt idx="3686">
                  <c:v>0.368636863686369</c:v>
                </c:pt>
                <c:pt idx="3687">
                  <c:v>0.36873687368736902</c:v>
                </c:pt>
                <c:pt idx="3688">
                  <c:v>0.36883688368836898</c:v>
                </c:pt>
                <c:pt idx="3689">
                  <c:v>0.36893689368936899</c:v>
                </c:pt>
                <c:pt idx="3690">
                  <c:v>0.36903690369036901</c:v>
                </c:pt>
                <c:pt idx="3691">
                  <c:v>0.36913691369136897</c:v>
                </c:pt>
                <c:pt idx="3692">
                  <c:v>0.36923692369236899</c:v>
                </c:pt>
                <c:pt idx="3693">
                  <c:v>0.36933693369336901</c:v>
                </c:pt>
                <c:pt idx="3694">
                  <c:v>0.36943694369436902</c:v>
                </c:pt>
                <c:pt idx="3695">
                  <c:v>0.36953695369536999</c:v>
                </c:pt>
                <c:pt idx="3696">
                  <c:v>0.36963696369637</c:v>
                </c:pt>
                <c:pt idx="3697">
                  <c:v>0.36973697369737002</c:v>
                </c:pt>
                <c:pt idx="3698">
                  <c:v>0.36983698369836998</c:v>
                </c:pt>
                <c:pt idx="3699">
                  <c:v>0.36993699369937</c:v>
                </c:pt>
                <c:pt idx="3700">
                  <c:v>0.37003700370037002</c:v>
                </c:pt>
                <c:pt idx="3701">
                  <c:v>0.37013701370136998</c:v>
                </c:pt>
                <c:pt idx="3702">
                  <c:v>0.37023702370236999</c:v>
                </c:pt>
                <c:pt idx="3703">
                  <c:v>0.37033703370337001</c:v>
                </c:pt>
                <c:pt idx="3704">
                  <c:v>0.37043704370436997</c:v>
                </c:pt>
                <c:pt idx="3705">
                  <c:v>0.37053705370537099</c:v>
                </c:pt>
                <c:pt idx="3706">
                  <c:v>0.37063706370637101</c:v>
                </c:pt>
                <c:pt idx="3707">
                  <c:v>0.37073707370737102</c:v>
                </c:pt>
                <c:pt idx="3708">
                  <c:v>0.37083708370837098</c:v>
                </c:pt>
                <c:pt idx="3709">
                  <c:v>0.370937093709371</c:v>
                </c:pt>
                <c:pt idx="3710">
                  <c:v>0.37103710371037102</c:v>
                </c:pt>
                <c:pt idx="3711">
                  <c:v>0.37113711371137098</c:v>
                </c:pt>
                <c:pt idx="3712">
                  <c:v>0.371237123712371</c:v>
                </c:pt>
                <c:pt idx="3713">
                  <c:v>0.37133713371337101</c:v>
                </c:pt>
                <c:pt idx="3714">
                  <c:v>0.37143714371437098</c:v>
                </c:pt>
                <c:pt idx="3715">
                  <c:v>0.37153715371537199</c:v>
                </c:pt>
                <c:pt idx="3716">
                  <c:v>0.37163716371637201</c:v>
                </c:pt>
                <c:pt idx="3717">
                  <c:v>0.37173717371737203</c:v>
                </c:pt>
                <c:pt idx="3718">
                  <c:v>0.37183718371837199</c:v>
                </c:pt>
                <c:pt idx="3719">
                  <c:v>0.37193719371937201</c:v>
                </c:pt>
                <c:pt idx="3720">
                  <c:v>0.37203720372037202</c:v>
                </c:pt>
                <c:pt idx="3721">
                  <c:v>0.37213721372137198</c:v>
                </c:pt>
                <c:pt idx="3722">
                  <c:v>0.372237223722372</c:v>
                </c:pt>
                <c:pt idx="3723">
                  <c:v>0.37233723372337202</c:v>
                </c:pt>
                <c:pt idx="3724">
                  <c:v>0.37243724372437198</c:v>
                </c:pt>
                <c:pt idx="3725">
                  <c:v>0.372537253725373</c:v>
                </c:pt>
                <c:pt idx="3726">
                  <c:v>0.37263726372637301</c:v>
                </c:pt>
                <c:pt idx="3727">
                  <c:v>0.37273727372737298</c:v>
                </c:pt>
                <c:pt idx="3728">
                  <c:v>0.37283728372837299</c:v>
                </c:pt>
                <c:pt idx="3729">
                  <c:v>0.37293729372937301</c:v>
                </c:pt>
                <c:pt idx="3730">
                  <c:v>0.37303730373037303</c:v>
                </c:pt>
                <c:pt idx="3731">
                  <c:v>0.37313731373137299</c:v>
                </c:pt>
                <c:pt idx="3732">
                  <c:v>0.37323732373237301</c:v>
                </c:pt>
                <c:pt idx="3733">
                  <c:v>0.37333733373337302</c:v>
                </c:pt>
                <c:pt idx="3734">
                  <c:v>0.37343734373437298</c:v>
                </c:pt>
                <c:pt idx="3735">
                  <c:v>0.373537353735374</c:v>
                </c:pt>
                <c:pt idx="3736">
                  <c:v>0.37363736373637402</c:v>
                </c:pt>
                <c:pt idx="3737">
                  <c:v>0.37373737373737398</c:v>
                </c:pt>
                <c:pt idx="3738">
                  <c:v>0.373837383738374</c:v>
                </c:pt>
                <c:pt idx="3739">
                  <c:v>0.37393739373937401</c:v>
                </c:pt>
                <c:pt idx="3740">
                  <c:v>0.37403740374037397</c:v>
                </c:pt>
                <c:pt idx="3741">
                  <c:v>0.37413741374137399</c:v>
                </c:pt>
                <c:pt idx="3742">
                  <c:v>0.37423742374237401</c:v>
                </c:pt>
                <c:pt idx="3743">
                  <c:v>0.37433743374337403</c:v>
                </c:pt>
                <c:pt idx="3744">
                  <c:v>0.37443744374437399</c:v>
                </c:pt>
                <c:pt idx="3745">
                  <c:v>0.374537453745375</c:v>
                </c:pt>
                <c:pt idx="3746">
                  <c:v>0.37463746374637502</c:v>
                </c:pt>
                <c:pt idx="3747">
                  <c:v>0.37473747374737498</c:v>
                </c:pt>
                <c:pt idx="3748">
                  <c:v>0.374837483748375</c:v>
                </c:pt>
                <c:pt idx="3749">
                  <c:v>0.37493749374937502</c:v>
                </c:pt>
                <c:pt idx="3750">
                  <c:v>0.37503750375037498</c:v>
                </c:pt>
                <c:pt idx="3751">
                  <c:v>0.375137513751375</c:v>
                </c:pt>
                <c:pt idx="3752">
                  <c:v>0.37523752375237501</c:v>
                </c:pt>
                <c:pt idx="3753">
                  <c:v>0.37533753375337497</c:v>
                </c:pt>
                <c:pt idx="3754">
                  <c:v>0.37543754375437499</c:v>
                </c:pt>
                <c:pt idx="3755">
                  <c:v>0.37553755375537601</c:v>
                </c:pt>
                <c:pt idx="3756">
                  <c:v>0.37563756375637603</c:v>
                </c:pt>
                <c:pt idx="3757">
                  <c:v>0.37573757375737599</c:v>
                </c:pt>
                <c:pt idx="3758">
                  <c:v>0.375837583758376</c:v>
                </c:pt>
                <c:pt idx="3759">
                  <c:v>0.37593759375937602</c:v>
                </c:pt>
                <c:pt idx="3760">
                  <c:v>0.37603760376037598</c:v>
                </c:pt>
                <c:pt idx="3761">
                  <c:v>0.376137613761376</c:v>
                </c:pt>
                <c:pt idx="3762">
                  <c:v>0.37623762376237602</c:v>
                </c:pt>
                <c:pt idx="3763">
                  <c:v>0.37633763376337598</c:v>
                </c:pt>
                <c:pt idx="3764">
                  <c:v>0.376437643764376</c:v>
                </c:pt>
                <c:pt idx="3765">
                  <c:v>0.37653765376537701</c:v>
                </c:pt>
                <c:pt idx="3766">
                  <c:v>0.37663766376637697</c:v>
                </c:pt>
                <c:pt idx="3767">
                  <c:v>0.37673767376737699</c:v>
                </c:pt>
                <c:pt idx="3768">
                  <c:v>0.37683768376837701</c:v>
                </c:pt>
                <c:pt idx="3769">
                  <c:v>0.37693769376937702</c:v>
                </c:pt>
                <c:pt idx="3770">
                  <c:v>0.37703770377037699</c:v>
                </c:pt>
                <c:pt idx="3771">
                  <c:v>0.377137713771377</c:v>
                </c:pt>
                <c:pt idx="3772">
                  <c:v>0.37723772377237702</c:v>
                </c:pt>
                <c:pt idx="3773">
                  <c:v>0.37733773377337698</c:v>
                </c:pt>
                <c:pt idx="3774">
                  <c:v>0.377437743774377</c:v>
                </c:pt>
                <c:pt idx="3775">
                  <c:v>0.37753775377537802</c:v>
                </c:pt>
                <c:pt idx="3776">
                  <c:v>0.37763776377637798</c:v>
                </c:pt>
                <c:pt idx="3777">
                  <c:v>0.37773777377737799</c:v>
                </c:pt>
                <c:pt idx="3778">
                  <c:v>0.37783778377837801</c:v>
                </c:pt>
                <c:pt idx="3779">
                  <c:v>0.37793779377937797</c:v>
                </c:pt>
                <c:pt idx="3780">
                  <c:v>0.37803780378037799</c:v>
                </c:pt>
                <c:pt idx="3781">
                  <c:v>0.37813781378137801</c:v>
                </c:pt>
                <c:pt idx="3782">
                  <c:v>0.37823782378237802</c:v>
                </c:pt>
                <c:pt idx="3783">
                  <c:v>0.37833783378337799</c:v>
                </c:pt>
                <c:pt idx="3784">
                  <c:v>0.378437843784378</c:v>
                </c:pt>
                <c:pt idx="3785">
                  <c:v>0.37853785378537902</c:v>
                </c:pt>
                <c:pt idx="3786">
                  <c:v>0.37863786378637898</c:v>
                </c:pt>
                <c:pt idx="3787">
                  <c:v>0.378737873787379</c:v>
                </c:pt>
                <c:pt idx="3788">
                  <c:v>0.37883788378837902</c:v>
                </c:pt>
                <c:pt idx="3789">
                  <c:v>0.37893789378937898</c:v>
                </c:pt>
                <c:pt idx="3790">
                  <c:v>0.37903790379037899</c:v>
                </c:pt>
                <c:pt idx="3791">
                  <c:v>0.37913791379137901</c:v>
                </c:pt>
                <c:pt idx="3792">
                  <c:v>0.37923792379237897</c:v>
                </c:pt>
                <c:pt idx="3793">
                  <c:v>0.37933793379337899</c:v>
                </c:pt>
                <c:pt idx="3794">
                  <c:v>0.37943794379437901</c:v>
                </c:pt>
                <c:pt idx="3795">
                  <c:v>0.37953795379538002</c:v>
                </c:pt>
                <c:pt idx="3796">
                  <c:v>0.37963796379637998</c:v>
                </c:pt>
                <c:pt idx="3797">
                  <c:v>0.37973797379738</c:v>
                </c:pt>
                <c:pt idx="3798">
                  <c:v>0.37983798379838002</c:v>
                </c:pt>
                <c:pt idx="3799">
                  <c:v>0.37993799379937998</c:v>
                </c:pt>
                <c:pt idx="3800">
                  <c:v>0.38003800380038</c:v>
                </c:pt>
                <c:pt idx="3801">
                  <c:v>0.38013801380138001</c:v>
                </c:pt>
                <c:pt idx="3802">
                  <c:v>0.38023802380237998</c:v>
                </c:pt>
                <c:pt idx="3803">
                  <c:v>0.38033803380337999</c:v>
                </c:pt>
                <c:pt idx="3804">
                  <c:v>0.38043804380438001</c:v>
                </c:pt>
                <c:pt idx="3805">
                  <c:v>0.38053805380538103</c:v>
                </c:pt>
                <c:pt idx="3806">
                  <c:v>0.38063806380638099</c:v>
                </c:pt>
                <c:pt idx="3807">
                  <c:v>0.38073807380738101</c:v>
                </c:pt>
                <c:pt idx="3808">
                  <c:v>0.38083808380838102</c:v>
                </c:pt>
                <c:pt idx="3809">
                  <c:v>0.38093809380938098</c:v>
                </c:pt>
                <c:pt idx="3810">
                  <c:v>0.381038103810381</c:v>
                </c:pt>
                <c:pt idx="3811">
                  <c:v>0.38113811381138102</c:v>
                </c:pt>
                <c:pt idx="3812">
                  <c:v>0.38123812381238098</c:v>
                </c:pt>
                <c:pt idx="3813">
                  <c:v>0.381338133813381</c:v>
                </c:pt>
                <c:pt idx="3814">
                  <c:v>0.38143814381438101</c:v>
                </c:pt>
                <c:pt idx="3815">
                  <c:v>0.38153815381538198</c:v>
                </c:pt>
                <c:pt idx="3816">
                  <c:v>0.38163816381638199</c:v>
                </c:pt>
                <c:pt idx="3817">
                  <c:v>0.38173817381738201</c:v>
                </c:pt>
                <c:pt idx="3818">
                  <c:v>0.38183818381838203</c:v>
                </c:pt>
                <c:pt idx="3819">
                  <c:v>0.38193819381938199</c:v>
                </c:pt>
                <c:pt idx="3820">
                  <c:v>0.38203820382038201</c:v>
                </c:pt>
                <c:pt idx="3821">
                  <c:v>0.38213821382138202</c:v>
                </c:pt>
                <c:pt idx="3822">
                  <c:v>0.38223822382238198</c:v>
                </c:pt>
                <c:pt idx="3823">
                  <c:v>0.382338233823382</c:v>
                </c:pt>
                <c:pt idx="3824">
                  <c:v>0.38243824382438202</c:v>
                </c:pt>
                <c:pt idx="3825">
                  <c:v>0.38253825382538298</c:v>
                </c:pt>
                <c:pt idx="3826">
                  <c:v>0.382638263826383</c:v>
                </c:pt>
                <c:pt idx="3827">
                  <c:v>0.38273827382738301</c:v>
                </c:pt>
                <c:pt idx="3828">
                  <c:v>0.38283828382838297</c:v>
                </c:pt>
                <c:pt idx="3829">
                  <c:v>0.38293829382938299</c:v>
                </c:pt>
                <c:pt idx="3830">
                  <c:v>0.38303830383038301</c:v>
                </c:pt>
                <c:pt idx="3831">
                  <c:v>0.38313831383138303</c:v>
                </c:pt>
                <c:pt idx="3832">
                  <c:v>0.38323832383238299</c:v>
                </c:pt>
                <c:pt idx="3833">
                  <c:v>0.383338333833383</c:v>
                </c:pt>
                <c:pt idx="3834">
                  <c:v>0.38343834383438302</c:v>
                </c:pt>
                <c:pt idx="3835">
                  <c:v>0.38353835383538398</c:v>
                </c:pt>
                <c:pt idx="3836">
                  <c:v>0.383638363836384</c:v>
                </c:pt>
                <c:pt idx="3837">
                  <c:v>0.38373837383738402</c:v>
                </c:pt>
                <c:pt idx="3838">
                  <c:v>0.38383838383838398</c:v>
                </c:pt>
                <c:pt idx="3839">
                  <c:v>0.383938393839384</c:v>
                </c:pt>
                <c:pt idx="3840">
                  <c:v>0.38403840384038401</c:v>
                </c:pt>
                <c:pt idx="3841">
                  <c:v>0.38413841384138397</c:v>
                </c:pt>
                <c:pt idx="3842">
                  <c:v>0.38423842384238399</c:v>
                </c:pt>
                <c:pt idx="3843">
                  <c:v>0.38433843384338401</c:v>
                </c:pt>
                <c:pt idx="3844">
                  <c:v>0.38443844384438403</c:v>
                </c:pt>
                <c:pt idx="3845">
                  <c:v>0.38453845384538499</c:v>
                </c:pt>
                <c:pt idx="3846">
                  <c:v>0.384638463846385</c:v>
                </c:pt>
                <c:pt idx="3847">
                  <c:v>0.38473847384738502</c:v>
                </c:pt>
                <c:pt idx="3848">
                  <c:v>0.38483848384838498</c:v>
                </c:pt>
                <c:pt idx="3849">
                  <c:v>0.384938493849385</c:v>
                </c:pt>
                <c:pt idx="3850">
                  <c:v>0.38503850385038502</c:v>
                </c:pt>
                <c:pt idx="3851">
                  <c:v>0.38513851385138498</c:v>
                </c:pt>
                <c:pt idx="3852">
                  <c:v>0.385238523852385</c:v>
                </c:pt>
                <c:pt idx="3853">
                  <c:v>0.38533853385338501</c:v>
                </c:pt>
                <c:pt idx="3854">
                  <c:v>0.38543854385438497</c:v>
                </c:pt>
                <c:pt idx="3855">
                  <c:v>0.38553855385538599</c:v>
                </c:pt>
                <c:pt idx="3856">
                  <c:v>0.38563856385638601</c:v>
                </c:pt>
                <c:pt idx="3857">
                  <c:v>0.38573857385738602</c:v>
                </c:pt>
                <c:pt idx="3858">
                  <c:v>0.38583858385838599</c:v>
                </c:pt>
                <c:pt idx="3859">
                  <c:v>0.385938593859386</c:v>
                </c:pt>
                <c:pt idx="3860">
                  <c:v>0.38603860386038602</c:v>
                </c:pt>
                <c:pt idx="3861">
                  <c:v>0.38613861386138598</c:v>
                </c:pt>
                <c:pt idx="3862">
                  <c:v>0.386238623862386</c:v>
                </c:pt>
                <c:pt idx="3863">
                  <c:v>0.38633863386338602</c:v>
                </c:pt>
                <c:pt idx="3864">
                  <c:v>0.38643864386438598</c:v>
                </c:pt>
                <c:pt idx="3865">
                  <c:v>0.38653865386538699</c:v>
                </c:pt>
                <c:pt idx="3866">
                  <c:v>0.38663866386638701</c:v>
                </c:pt>
                <c:pt idx="3867">
                  <c:v>0.38673867386738697</c:v>
                </c:pt>
                <c:pt idx="3868">
                  <c:v>0.38683868386838699</c:v>
                </c:pt>
                <c:pt idx="3869">
                  <c:v>0.38693869386938701</c:v>
                </c:pt>
                <c:pt idx="3870">
                  <c:v>0.38703870387038702</c:v>
                </c:pt>
                <c:pt idx="3871">
                  <c:v>0.38713871387138699</c:v>
                </c:pt>
                <c:pt idx="3872">
                  <c:v>0.387238723872387</c:v>
                </c:pt>
                <c:pt idx="3873">
                  <c:v>0.38733873387338702</c:v>
                </c:pt>
                <c:pt idx="3874">
                  <c:v>0.38743874387438698</c:v>
                </c:pt>
                <c:pt idx="3875">
                  <c:v>0.387538753875388</c:v>
                </c:pt>
                <c:pt idx="3876">
                  <c:v>0.38763876387638802</c:v>
                </c:pt>
                <c:pt idx="3877">
                  <c:v>0.38773877387738798</c:v>
                </c:pt>
                <c:pt idx="3878">
                  <c:v>0.38783878387838799</c:v>
                </c:pt>
                <c:pt idx="3879">
                  <c:v>0.38793879387938801</c:v>
                </c:pt>
                <c:pt idx="3880">
                  <c:v>0.38803880388038797</c:v>
                </c:pt>
                <c:pt idx="3881">
                  <c:v>0.38813881388138799</c:v>
                </c:pt>
                <c:pt idx="3882">
                  <c:v>0.38823882388238801</c:v>
                </c:pt>
                <c:pt idx="3883">
                  <c:v>0.38833883388338802</c:v>
                </c:pt>
                <c:pt idx="3884">
                  <c:v>0.38843884388438799</c:v>
                </c:pt>
                <c:pt idx="3885">
                  <c:v>0.388538853885389</c:v>
                </c:pt>
                <c:pt idx="3886">
                  <c:v>0.38863886388638902</c:v>
                </c:pt>
                <c:pt idx="3887">
                  <c:v>0.38873887388738898</c:v>
                </c:pt>
                <c:pt idx="3888">
                  <c:v>0.388838883888389</c:v>
                </c:pt>
                <c:pt idx="3889">
                  <c:v>0.38893889388938901</c:v>
                </c:pt>
                <c:pt idx="3890">
                  <c:v>0.38903890389038898</c:v>
                </c:pt>
                <c:pt idx="3891">
                  <c:v>0.38913891389138899</c:v>
                </c:pt>
                <c:pt idx="3892">
                  <c:v>0.38923892389238901</c:v>
                </c:pt>
                <c:pt idx="3893">
                  <c:v>0.38933893389338903</c:v>
                </c:pt>
                <c:pt idx="3894">
                  <c:v>0.38943894389438899</c:v>
                </c:pt>
                <c:pt idx="3895">
                  <c:v>0.38953895389539001</c:v>
                </c:pt>
                <c:pt idx="3896">
                  <c:v>0.38963896389639002</c:v>
                </c:pt>
                <c:pt idx="3897">
                  <c:v>0.38973897389738998</c:v>
                </c:pt>
                <c:pt idx="3898">
                  <c:v>0.38983898389839</c:v>
                </c:pt>
                <c:pt idx="3899">
                  <c:v>0.38993899389939002</c:v>
                </c:pt>
                <c:pt idx="3900">
                  <c:v>0.39003900390038998</c:v>
                </c:pt>
                <c:pt idx="3901">
                  <c:v>0.39013901390139</c:v>
                </c:pt>
                <c:pt idx="3902">
                  <c:v>0.39023902390239001</c:v>
                </c:pt>
                <c:pt idx="3903">
                  <c:v>0.39033903390338998</c:v>
                </c:pt>
                <c:pt idx="3904">
                  <c:v>0.39043904390438999</c:v>
                </c:pt>
                <c:pt idx="3905">
                  <c:v>0.39053905390539101</c:v>
                </c:pt>
                <c:pt idx="3906">
                  <c:v>0.39063906390639103</c:v>
                </c:pt>
                <c:pt idx="3907">
                  <c:v>0.39073907390739099</c:v>
                </c:pt>
                <c:pt idx="3908">
                  <c:v>0.39083908390839101</c:v>
                </c:pt>
                <c:pt idx="3909">
                  <c:v>0.39093909390939102</c:v>
                </c:pt>
                <c:pt idx="3910">
                  <c:v>0.39103910391039098</c:v>
                </c:pt>
                <c:pt idx="3911">
                  <c:v>0.391139113911391</c:v>
                </c:pt>
                <c:pt idx="3912">
                  <c:v>0.39123912391239102</c:v>
                </c:pt>
                <c:pt idx="3913">
                  <c:v>0.39133913391339098</c:v>
                </c:pt>
                <c:pt idx="3914">
                  <c:v>0.391439143914391</c:v>
                </c:pt>
                <c:pt idx="3915">
                  <c:v>0.39153915391539201</c:v>
                </c:pt>
                <c:pt idx="3916">
                  <c:v>0.39163916391639197</c:v>
                </c:pt>
                <c:pt idx="3917">
                  <c:v>0.39173917391739199</c:v>
                </c:pt>
                <c:pt idx="3918">
                  <c:v>0.39183918391839201</c:v>
                </c:pt>
                <c:pt idx="3919">
                  <c:v>0.39193919391939203</c:v>
                </c:pt>
                <c:pt idx="3920">
                  <c:v>0.39203920392039199</c:v>
                </c:pt>
                <c:pt idx="3921">
                  <c:v>0.392139213921392</c:v>
                </c:pt>
                <c:pt idx="3922">
                  <c:v>0.39223922392239202</c:v>
                </c:pt>
                <c:pt idx="3923">
                  <c:v>0.39233923392339198</c:v>
                </c:pt>
                <c:pt idx="3924">
                  <c:v>0.392439243924392</c:v>
                </c:pt>
                <c:pt idx="3925">
                  <c:v>0.39253925392539302</c:v>
                </c:pt>
                <c:pt idx="3926">
                  <c:v>0.39263926392639298</c:v>
                </c:pt>
                <c:pt idx="3927">
                  <c:v>0.392739273927393</c:v>
                </c:pt>
                <c:pt idx="3928">
                  <c:v>0.39283928392839301</c:v>
                </c:pt>
                <c:pt idx="3929">
                  <c:v>0.39293929392939297</c:v>
                </c:pt>
                <c:pt idx="3930">
                  <c:v>0.39303930393039299</c:v>
                </c:pt>
                <c:pt idx="3931">
                  <c:v>0.39313931393139301</c:v>
                </c:pt>
                <c:pt idx="3932">
                  <c:v>0.39323932393239303</c:v>
                </c:pt>
                <c:pt idx="3933">
                  <c:v>0.39333933393339299</c:v>
                </c:pt>
                <c:pt idx="3934">
                  <c:v>0.393439343934393</c:v>
                </c:pt>
                <c:pt idx="3935">
                  <c:v>0.39353935393539402</c:v>
                </c:pt>
                <c:pt idx="3936">
                  <c:v>0.39363936393639398</c:v>
                </c:pt>
                <c:pt idx="3937">
                  <c:v>0.393739373937394</c:v>
                </c:pt>
                <c:pt idx="3938">
                  <c:v>0.39383938393839402</c:v>
                </c:pt>
                <c:pt idx="3939">
                  <c:v>0.39393939393939398</c:v>
                </c:pt>
                <c:pt idx="3940">
                  <c:v>0.394039403940394</c:v>
                </c:pt>
                <c:pt idx="3941">
                  <c:v>0.39413941394139401</c:v>
                </c:pt>
                <c:pt idx="3942">
                  <c:v>0.39423942394239397</c:v>
                </c:pt>
                <c:pt idx="3943">
                  <c:v>0.39433943394339399</c:v>
                </c:pt>
                <c:pt idx="3944">
                  <c:v>0.39443944394439401</c:v>
                </c:pt>
                <c:pt idx="3945">
                  <c:v>0.39453945394539502</c:v>
                </c:pt>
                <c:pt idx="3946">
                  <c:v>0.39463946394639499</c:v>
                </c:pt>
                <c:pt idx="3947">
                  <c:v>0.394739473947395</c:v>
                </c:pt>
                <c:pt idx="3948">
                  <c:v>0.39483948394839502</c:v>
                </c:pt>
                <c:pt idx="3949">
                  <c:v>0.39493949394939498</c:v>
                </c:pt>
                <c:pt idx="3950">
                  <c:v>0.395039503950395</c:v>
                </c:pt>
                <c:pt idx="3951">
                  <c:v>0.39513951395139502</c:v>
                </c:pt>
                <c:pt idx="3952">
                  <c:v>0.39523952395239498</c:v>
                </c:pt>
                <c:pt idx="3953">
                  <c:v>0.39533953395339499</c:v>
                </c:pt>
                <c:pt idx="3954">
                  <c:v>0.39543954395439501</c:v>
                </c:pt>
                <c:pt idx="3955">
                  <c:v>0.39553955395539597</c:v>
                </c:pt>
                <c:pt idx="3956">
                  <c:v>0.39563956395639599</c:v>
                </c:pt>
                <c:pt idx="3957">
                  <c:v>0.39573957395739601</c:v>
                </c:pt>
                <c:pt idx="3958">
                  <c:v>0.39583958395839602</c:v>
                </c:pt>
                <c:pt idx="3959">
                  <c:v>0.39593959395939599</c:v>
                </c:pt>
                <c:pt idx="3960">
                  <c:v>0.396039603960396</c:v>
                </c:pt>
                <c:pt idx="3961">
                  <c:v>0.39613961396139602</c:v>
                </c:pt>
                <c:pt idx="3962">
                  <c:v>0.39623962396239598</c:v>
                </c:pt>
                <c:pt idx="3963">
                  <c:v>0.396339633963396</c:v>
                </c:pt>
                <c:pt idx="3964">
                  <c:v>0.39643964396439602</c:v>
                </c:pt>
                <c:pt idx="3965">
                  <c:v>0.39653965396539698</c:v>
                </c:pt>
                <c:pt idx="3966">
                  <c:v>0.39663966396639699</c:v>
                </c:pt>
                <c:pt idx="3967">
                  <c:v>0.39673967396739701</c:v>
                </c:pt>
                <c:pt idx="3968">
                  <c:v>0.39683968396839697</c:v>
                </c:pt>
                <c:pt idx="3969">
                  <c:v>0.39693969396939699</c:v>
                </c:pt>
                <c:pt idx="3970">
                  <c:v>0.39703970397039701</c:v>
                </c:pt>
                <c:pt idx="3971">
                  <c:v>0.39713971397139702</c:v>
                </c:pt>
                <c:pt idx="3972">
                  <c:v>0.39723972397239699</c:v>
                </c:pt>
                <c:pt idx="3973">
                  <c:v>0.397339733973397</c:v>
                </c:pt>
                <c:pt idx="3974">
                  <c:v>0.39743974397439702</c:v>
                </c:pt>
                <c:pt idx="3975">
                  <c:v>0.39753975397539798</c:v>
                </c:pt>
                <c:pt idx="3976">
                  <c:v>0.397639763976398</c:v>
                </c:pt>
                <c:pt idx="3977">
                  <c:v>0.39773977397739801</c:v>
                </c:pt>
                <c:pt idx="3978">
                  <c:v>0.39783978397839798</c:v>
                </c:pt>
                <c:pt idx="3979">
                  <c:v>0.39793979397939799</c:v>
                </c:pt>
                <c:pt idx="3980">
                  <c:v>0.39803980398039801</c:v>
                </c:pt>
                <c:pt idx="3981">
                  <c:v>0.39813981398139803</c:v>
                </c:pt>
                <c:pt idx="3982">
                  <c:v>0.39823982398239799</c:v>
                </c:pt>
                <c:pt idx="3983">
                  <c:v>0.39833983398339801</c:v>
                </c:pt>
                <c:pt idx="3984">
                  <c:v>0.39843984398439802</c:v>
                </c:pt>
                <c:pt idx="3985">
                  <c:v>0.39853985398539898</c:v>
                </c:pt>
                <c:pt idx="3986">
                  <c:v>0.398639863986399</c:v>
                </c:pt>
                <c:pt idx="3987">
                  <c:v>0.39873987398739902</c:v>
                </c:pt>
                <c:pt idx="3988">
                  <c:v>0.39883988398839898</c:v>
                </c:pt>
                <c:pt idx="3989">
                  <c:v>0.398939893989399</c:v>
                </c:pt>
                <c:pt idx="3990">
                  <c:v>0.39903990399039901</c:v>
                </c:pt>
                <c:pt idx="3991">
                  <c:v>0.39913991399139898</c:v>
                </c:pt>
                <c:pt idx="3992">
                  <c:v>0.39923992399239899</c:v>
                </c:pt>
                <c:pt idx="3993">
                  <c:v>0.39933993399339901</c:v>
                </c:pt>
                <c:pt idx="3994">
                  <c:v>0.39943994399439903</c:v>
                </c:pt>
                <c:pt idx="3995">
                  <c:v>0.39953995399539999</c:v>
                </c:pt>
                <c:pt idx="3996">
                  <c:v>0.39963996399640001</c:v>
                </c:pt>
                <c:pt idx="3997">
                  <c:v>0.39973997399740002</c:v>
                </c:pt>
                <c:pt idx="3998">
                  <c:v>0.39983998399839998</c:v>
                </c:pt>
                <c:pt idx="3999">
                  <c:v>0.3999399939994</c:v>
                </c:pt>
                <c:pt idx="4000">
                  <c:v>0.40004000400040002</c:v>
                </c:pt>
                <c:pt idx="4001">
                  <c:v>0.40014001400139998</c:v>
                </c:pt>
                <c:pt idx="4002">
                  <c:v>0.4002400240024</c:v>
                </c:pt>
                <c:pt idx="4003">
                  <c:v>0.40034003400340001</c:v>
                </c:pt>
                <c:pt idx="4004">
                  <c:v>0.40044004400439998</c:v>
                </c:pt>
                <c:pt idx="4005">
                  <c:v>0.40054005400540099</c:v>
                </c:pt>
                <c:pt idx="4006">
                  <c:v>0.40064006400640101</c:v>
                </c:pt>
                <c:pt idx="4007">
                  <c:v>0.40074007400740103</c:v>
                </c:pt>
                <c:pt idx="4008">
                  <c:v>0.40084008400840099</c:v>
                </c:pt>
                <c:pt idx="4009">
                  <c:v>0.400940094009401</c:v>
                </c:pt>
                <c:pt idx="4010">
                  <c:v>0.40104010401040102</c:v>
                </c:pt>
                <c:pt idx="4011">
                  <c:v>0.40114011401140098</c:v>
                </c:pt>
                <c:pt idx="4012">
                  <c:v>0.401240124012401</c:v>
                </c:pt>
                <c:pt idx="4013">
                  <c:v>0.40134013401340102</c:v>
                </c:pt>
                <c:pt idx="4014">
                  <c:v>0.40144014401440098</c:v>
                </c:pt>
                <c:pt idx="4015">
                  <c:v>0.401540154015402</c:v>
                </c:pt>
                <c:pt idx="4016">
                  <c:v>0.40164016401640201</c:v>
                </c:pt>
                <c:pt idx="4017">
                  <c:v>0.40174017401740197</c:v>
                </c:pt>
                <c:pt idx="4018">
                  <c:v>0.40184018401840199</c:v>
                </c:pt>
                <c:pt idx="4019">
                  <c:v>0.40194019401940201</c:v>
                </c:pt>
                <c:pt idx="4020">
                  <c:v>0.40204020402040203</c:v>
                </c:pt>
                <c:pt idx="4021">
                  <c:v>0.40214021402140199</c:v>
                </c:pt>
                <c:pt idx="4022">
                  <c:v>0.402240224022402</c:v>
                </c:pt>
                <c:pt idx="4023">
                  <c:v>0.40234023402340202</c:v>
                </c:pt>
                <c:pt idx="4024">
                  <c:v>0.40244024402440198</c:v>
                </c:pt>
                <c:pt idx="4025">
                  <c:v>0.402540254025403</c:v>
                </c:pt>
                <c:pt idx="4026">
                  <c:v>0.40264026402640302</c:v>
                </c:pt>
                <c:pt idx="4027">
                  <c:v>0.40274027402740298</c:v>
                </c:pt>
                <c:pt idx="4028">
                  <c:v>0.402840284028403</c:v>
                </c:pt>
                <c:pt idx="4029">
                  <c:v>0.40294029402940301</c:v>
                </c:pt>
                <c:pt idx="4030">
                  <c:v>0.40304030403040297</c:v>
                </c:pt>
                <c:pt idx="4031">
                  <c:v>0.40314031403140299</c:v>
                </c:pt>
                <c:pt idx="4032">
                  <c:v>0.40324032403240301</c:v>
                </c:pt>
                <c:pt idx="4033">
                  <c:v>0.40334033403340303</c:v>
                </c:pt>
                <c:pt idx="4034">
                  <c:v>0.40344034403440299</c:v>
                </c:pt>
                <c:pt idx="4035">
                  <c:v>0.403540354035404</c:v>
                </c:pt>
                <c:pt idx="4036">
                  <c:v>0.40364036403640402</c:v>
                </c:pt>
                <c:pt idx="4037">
                  <c:v>0.40374037403740398</c:v>
                </c:pt>
                <c:pt idx="4038">
                  <c:v>0.403840384038404</c:v>
                </c:pt>
                <c:pt idx="4039">
                  <c:v>0.40394039403940402</c:v>
                </c:pt>
                <c:pt idx="4040">
                  <c:v>0.40404040404040398</c:v>
                </c:pt>
                <c:pt idx="4041">
                  <c:v>0.40414041404140399</c:v>
                </c:pt>
                <c:pt idx="4042">
                  <c:v>0.40424042404240401</c:v>
                </c:pt>
                <c:pt idx="4043">
                  <c:v>0.40434043404340397</c:v>
                </c:pt>
                <c:pt idx="4044">
                  <c:v>0.40444044404440399</c:v>
                </c:pt>
                <c:pt idx="4045">
                  <c:v>0.40454045404540501</c:v>
                </c:pt>
                <c:pt idx="4046">
                  <c:v>0.40464046404640502</c:v>
                </c:pt>
                <c:pt idx="4047">
                  <c:v>0.40474047404740499</c:v>
                </c:pt>
                <c:pt idx="4048">
                  <c:v>0.404840484048405</c:v>
                </c:pt>
                <c:pt idx="4049">
                  <c:v>0.40494049404940502</c:v>
                </c:pt>
                <c:pt idx="4050">
                  <c:v>0.40504050405040498</c:v>
                </c:pt>
                <c:pt idx="4051">
                  <c:v>0.405140514051405</c:v>
                </c:pt>
                <c:pt idx="4052">
                  <c:v>0.40524052405240502</c:v>
                </c:pt>
                <c:pt idx="4053">
                  <c:v>0.40534053405340498</c:v>
                </c:pt>
                <c:pt idx="4054">
                  <c:v>0.40544054405440499</c:v>
                </c:pt>
                <c:pt idx="4055">
                  <c:v>0.40554055405540601</c:v>
                </c:pt>
                <c:pt idx="4056">
                  <c:v>0.40564056405640603</c:v>
                </c:pt>
                <c:pt idx="4057">
                  <c:v>0.40574057405740599</c:v>
                </c:pt>
                <c:pt idx="4058">
                  <c:v>0.40584058405840601</c:v>
                </c:pt>
                <c:pt idx="4059">
                  <c:v>0.40594059405940602</c:v>
                </c:pt>
                <c:pt idx="4060">
                  <c:v>0.40604060406040599</c:v>
                </c:pt>
                <c:pt idx="4061">
                  <c:v>0.406140614061406</c:v>
                </c:pt>
                <c:pt idx="4062">
                  <c:v>0.40624062406240602</c:v>
                </c:pt>
                <c:pt idx="4063">
                  <c:v>0.40634063406340598</c:v>
                </c:pt>
                <c:pt idx="4064">
                  <c:v>0.406440644064406</c:v>
                </c:pt>
                <c:pt idx="4065">
                  <c:v>0.40654065406540701</c:v>
                </c:pt>
                <c:pt idx="4066">
                  <c:v>0.40664066406640698</c:v>
                </c:pt>
                <c:pt idx="4067">
                  <c:v>0.40674067406740699</c:v>
                </c:pt>
                <c:pt idx="4068">
                  <c:v>0.40684068406840701</c:v>
                </c:pt>
                <c:pt idx="4069">
                  <c:v>0.40694069406940703</c:v>
                </c:pt>
                <c:pt idx="4070">
                  <c:v>0.40704070407040699</c:v>
                </c:pt>
                <c:pt idx="4071">
                  <c:v>0.40714071407140701</c:v>
                </c:pt>
                <c:pt idx="4072">
                  <c:v>0.40724072407240702</c:v>
                </c:pt>
                <c:pt idx="4073">
                  <c:v>0.40734073407340698</c:v>
                </c:pt>
                <c:pt idx="4074">
                  <c:v>0.407440744074407</c:v>
                </c:pt>
                <c:pt idx="4075">
                  <c:v>0.40754075407540802</c:v>
                </c:pt>
                <c:pt idx="4076">
                  <c:v>0.40764076407640798</c:v>
                </c:pt>
                <c:pt idx="4077">
                  <c:v>0.407740774077408</c:v>
                </c:pt>
                <c:pt idx="4078">
                  <c:v>0.40784078407840801</c:v>
                </c:pt>
                <c:pt idx="4079">
                  <c:v>0.40794079407940798</c:v>
                </c:pt>
                <c:pt idx="4080">
                  <c:v>0.40804080408040799</c:v>
                </c:pt>
                <c:pt idx="4081">
                  <c:v>0.40814081408140801</c:v>
                </c:pt>
                <c:pt idx="4082">
                  <c:v>0.40824082408240803</c:v>
                </c:pt>
                <c:pt idx="4083">
                  <c:v>0.40834083408340799</c:v>
                </c:pt>
                <c:pt idx="4084">
                  <c:v>0.40844084408440801</c:v>
                </c:pt>
                <c:pt idx="4085">
                  <c:v>0.40854085408540902</c:v>
                </c:pt>
                <c:pt idx="4086">
                  <c:v>0.40864086408640898</c:v>
                </c:pt>
                <c:pt idx="4087">
                  <c:v>0.408740874087409</c:v>
                </c:pt>
                <c:pt idx="4088">
                  <c:v>0.40884088408840902</c:v>
                </c:pt>
                <c:pt idx="4089">
                  <c:v>0.40894089408940898</c:v>
                </c:pt>
                <c:pt idx="4090">
                  <c:v>0.409040904090409</c:v>
                </c:pt>
                <c:pt idx="4091">
                  <c:v>0.40914091409140901</c:v>
                </c:pt>
                <c:pt idx="4092">
                  <c:v>0.40924092409240898</c:v>
                </c:pt>
                <c:pt idx="4093">
                  <c:v>0.40934093409340899</c:v>
                </c:pt>
                <c:pt idx="4094">
                  <c:v>0.40944094409440901</c:v>
                </c:pt>
                <c:pt idx="4095">
                  <c:v>0.40954095409541003</c:v>
                </c:pt>
                <c:pt idx="4096">
                  <c:v>0.40964096409640999</c:v>
                </c:pt>
                <c:pt idx="4097">
                  <c:v>0.40974097409741</c:v>
                </c:pt>
                <c:pt idx="4098">
                  <c:v>0.40984098409841002</c:v>
                </c:pt>
                <c:pt idx="4099">
                  <c:v>0.40994099409940998</c:v>
                </c:pt>
                <c:pt idx="4100">
                  <c:v>0.41004100410041</c:v>
                </c:pt>
                <c:pt idx="4101">
                  <c:v>0.41014101410141002</c:v>
                </c:pt>
                <c:pt idx="4102">
                  <c:v>0.41024102410240998</c:v>
                </c:pt>
                <c:pt idx="4103">
                  <c:v>0.41034103410341</c:v>
                </c:pt>
                <c:pt idx="4104">
                  <c:v>0.41044104410441001</c:v>
                </c:pt>
                <c:pt idx="4105">
                  <c:v>0.41054105410541097</c:v>
                </c:pt>
                <c:pt idx="4106">
                  <c:v>0.41064106410641099</c:v>
                </c:pt>
                <c:pt idx="4107">
                  <c:v>0.41074107410741101</c:v>
                </c:pt>
                <c:pt idx="4108">
                  <c:v>0.41084108410841103</c:v>
                </c:pt>
                <c:pt idx="4109">
                  <c:v>0.41094109410941099</c:v>
                </c:pt>
                <c:pt idx="4110">
                  <c:v>0.411041104110411</c:v>
                </c:pt>
                <c:pt idx="4111">
                  <c:v>0.41114111411141102</c:v>
                </c:pt>
                <c:pt idx="4112">
                  <c:v>0.41124112411241098</c:v>
                </c:pt>
                <c:pt idx="4113">
                  <c:v>0.411341134113411</c:v>
                </c:pt>
                <c:pt idx="4114">
                  <c:v>0.41144114411441102</c:v>
                </c:pt>
                <c:pt idx="4115">
                  <c:v>0.41154115411541198</c:v>
                </c:pt>
                <c:pt idx="4116">
                  <c:v>0.41164116411641199</c:v>
                </c:pt>
                <c:pt idx="4117">
                  <c:v>0.41174117411741201</c:v>
                </c:pt>
                <c:pt idx="4118">
                  <c:v>0.41184118411841197</c:v>
                </c:pt>
                <c:pt idx="4119">
                  <c:v>0.41194119411941199</c:v>
                </c:pt>
                <c:pt idx="4120">
                  <c:v>0.41204120412041201</c:v>
                </c:pt>
                <c:pt idx="4121">
                  <c:v>0.41214121412141203</c:v>
                </c:pt>
                <c:pt idx="4122">
                  <c:v>0.41224122412241199</c:v>
                </c:pt>
                <c:pt idx="4123">
                  <c:v>0.412341234123412</c:v>
                </c:pt>
                <c:pt idx="4124">
                  <c:v>0.41244124412441202</c:v>
                </c:pt>
                <c:pt idx="4125">
                  <c:v>0.41254125412541298</c:v>
                </c:pt>
                <c:pt idx="4126">
                  <c:v>0.412641264126413</c:v>
                </c:pt>
                <c:pt idx="4127">
                  <c:v>0.41274127412741302</c:v>
                </c:pt>
                <c:pt idx="4128">
                  <c:v>0.41284128412841298</c:v>
                </c:pt>
                <c:pt idx="4129">
                  <c:v>0.41294129412941299</c:v>
                </c:pt>
                <c:pt idx="4130">
                  <c:v>0.41304130413041301</c:v>
                </c:pt>
                <c:pt idx="4131">
                  <c:v>0.41314131413141297</c:v>
                </c:pt>
                <c:pt idx="4132">
                  <c:v>0.41324132413241299</c:v>
                </c:pt>
                <c:pt idx="4133">
                  <c:v>0.41334133413341301</c:v>
                </c:pt>
                <c:pt idx="4134">
                  <c:v>0.41344134413441302</c:v>
                </c:pt>
                <c:pt idx="4135">
                  <c:v>0.41354135413541399</c:v>
                </c:pt>
                <c:pt idx="4136">
                  <c:v>0.413641364136414</c:v>
                </c:pt>
                <c:pt idx="4137">
                  <c:v>0.41374137413741402</c:v>
                </c:pt>
                <c:pt idx="4138">
                  <c:v>0.41384138413841398</c:v>
                </c:pt>
                <c:pt idx="4139">
                  <c:v>0.413941394139414</c:v>
                </c:pt>
                <c:pt idx="4140">
                  <c:v>0.41404140414041402</c:v>
                </c:pt>
                <c:pt idx="4141">
                  <c:v>0.41414141414141398</c:v>
                </c:pt>
                <c:pt idx="4142">
                  <c:v>0.41424142414241399</c:v>
                </c:pt>
                <c:pt idx="4143">
                  <c:v>0.41434143414341401</c:v>
                </c:pt>
                <c:pt idx="4144">
                  <c:v>0.41444144414441397</c:v>
                </c:pt>
                <c:pt idx="4145">
                  <c:v>0.41454145414541499</c:v>
                </c:pt>
                <c:pt idx="4146">
                  <c:v>0.41464146414641501</c:v>
                </c:pt>
                <c:pt idx="4147">
                  <c:v>0.41474147414741502</c:v>
                </c:pt>
                <c:pt idx="4148">
                  <c:v>0.41484148414841499</c:v>
                </c:pt>
                <c:pt idx="4149">
                  <c:v>0.414941494149415</c:v>
                </c:pt>
                <c:pt idx="4150">
                  <c:v>0.41504150415041502</c:v>
                </c:pt>
                <c:pt idx="4151">
                  <c:v>0.41514151415141498</c:v>
                </c:pt>
                <c:pt idx="4152">
                  <c:v>0.415241524152415</c:v>
                </c:pt>
                <c:pt idx="4153">
                  <c:v>0.41534153415341502</c:v>
                </c:pt>
                <c:pt idx="4154">
                  <c:v>0.41544154415441498</c:v>
                </c:pt>
                <c:pt idx="4155">
                  <c:v>0.41554155415541599</c:v>
                </c:pt>
                <c:pt idx="4156">
                  <c:v>0.41564156415641601</c:v>
                </c:pt>
                <c:pt idx="4157">
                  <c:v>0.41574157415741603</c:v>
                </c:pt>
                <c:pt idx="4158">
                  <c:v>0.41584158415841599</c:v>
                </c:pt>
                <c:pt idx="4159">
                  <c:v>0.41594159415941601</c:v>
                </c:pt>
                <c:pt idx="4160">
                  <c:v>0.41604160416041602</c:v>
                </c:pt>
                <c:pt idx="4161">
                  <c:v>0.41614161416141598</c:v>
                </c:pt>
                <c:pt idx="4162">
                  <c:v>0.416241624162416</c:v>
                </c:pt>
                <c:pt idx="4163">
                  <c:v>0.41634163416341602</c:v>
                </c:pt>
                <c:pt idx="4164">
                  <c:v>0.41644164416441598</c:v>
                </c:pt>
                <c:pt idx="4165">
                  <c:v>0.416541654165417</c:v>
                </c:pt>
                <c:pt idx="4166">
                  <c:v>0.41664166416641701</c:v>
                </c:pt>
                <c:pt idx="4167">
                  <c:v>0.41674167416741698</c:v>
                </c:pt>
                <c:pt idx="4168">
                  <c:v>0.41684168416841699</c:v>
                </c:pt>
                <c:pt idx="4169">
                  <c:v>0.41694169416941701</c:v>
                </c:pt>
                <c:pt idx="4170">
                  <c:v>0.41704170417041703</c:v>
                </c:pt>
                <c:pt idx="4171">
                  <c:v>0.41714171417141699</c:v>
                </c:pt>
                <c:pt idx="4172">
                  <c:v>0.41724172417241701</c:v>
                </c:pt>
                <c:pt idx="4173">
                  <c:v>0.41734173417341702</c:v>
                </c:pt>
                <c:pt idx="4174">
                  <c:v>0.41744174417441698</c:v>
                </c:pt>
                <c:pt idx="4175">
                  <c:v>0.417541754175418</c:v>
                </c:pt>
                <c:pt idx="4176">
                  <c:v>0.41764176417641802</c:v>
                </c:pt>
                <c:pt idx="4177">
                  <c:v>0.41774177417741798</c:v>
                </c:pt>
                <c:pt idx="4178">
                  <c:v>0.417841784178418</c:v>
                </c:pt>
                <c:pt idx="4179">
                  <c:v>0.41794179417941801</c:v>
                </c:pt>
                <c:pt idx="4180">
                  <c:v>0.41804180418041798</c:v>
                </c:pt>
                <c:pt idx="4181">
                  <c:v>0.41814181418141799</c:v>
                </c:pt>
                <c:pt idx="4182">
                  <c:v>0.41824182418241801</c:v>
                </c:pt>
                <c:pt idx="4183">
                  <c:v>0.41834183418341803</c:v>
                </c:pt>
                <c:pt idx="4184">
                  <c:v>0.41844184418441799</c:v>
                </c:pt>
                <c:pt idx="4185">
                  <c:v>0.418541854185419</c:v>
                </c:pt>
                <c:pt idx="4186">
                  <c:v>0.41864186418641902</c:v>
                </c:pt>
                <c:pt idx="4187">
                  <c:v>0.41874187418741898</c:v>
                </c:pt>
                <c:pt idx="4188">
                  <c:v>0.418841884188419</c:v>
                </c:pt>
                <c:pt idx="4189">
                  <c:v>0.41894189418941902</c:v>
                </c:pt>
                <c:pt idx="4190">
                  <c:v>0.41904190419041898</c:v>
                </c:pt>
                <c:pt idx="4191">
                  <c:v>0.419141914191419</c:v>
                </c:pt>
                <c:pt idx="4192">
                  <c:v>0.41924192419241901</c:v>
                </c:pt>
                <c:pt idx="4193">
                  <c:v>0.41934193419341897</c:v>
                </c:pt>
                <c:pt idx="4194">
                  <c:v>0.41944194419441899</c:v>
                </c:pt>
                <c:pt idx="4195">
                  <c:v>0.41954195419542001</c:v>
                </c:pt>
                <c:pt idx="4196">
                  <c:v>0.41964196419642003</c:v>
                </c:pt>
                <c:pt idx="4197">
                  <c:v>0.41974197419741999</c:v>
                </c:pt>
                <c:pt idx="4198">
                  <c:v>0.41984198419842</c:v>
                </c:pt>
                <c:pt idx="4199">
                  <c:v>0.41994199419942002</c:v>
                </c:pt>
                <c:pt idx="4200">
                  <c:v>0.42004200420041998</c:v>
                </c:pt>
                <c:pt idx="4201">
                  <c:v>0.42014201420142</c:v>
                </c:pt>
                <c:pt idx="4202">
                  <c:v>0.42024202420242002</c:v>
                </c:pt>
                <c:pt idx="4203">
                  <c:v>0.42034203420341998</c:v>
                </c:pt>
                <c:pt idx="4204">
                  <c:v>0.42044204420442</c:v>
                </c:pt>
                <c:pt idx="4205">
                  <c:v>0.42054205420542101</c:v>
                </c:pt>
                <c:pt idx="4206">
                  <c:v>0.42064206420642097</c:v>
                </c:pt>
                <c:pt idx="4207">
                  <c:v>0.42074207420742099</c:v>
                </c:pt>
                <c:pt idx="4208">
                  <c:v>0.42084208420842101</c:v>
                </c:pt>
                <c:pt idx="4209">
                  <c:v>0.42094209420942102</c:v>
                </c:pt>
                <c:pt idx="4210">
                  <c:v>0.42104210421042099</c:v>
                </c:pt>
                <c:pt idx="4211">
                  <c:v>0.421142114211421</c:v>
                </c:pt>
                <c:pt idx="4212">
                  <c:v>0.42124212421242102</c:v>
                </c:pt>
                <c:pt idx="4213">
                  <c:v>0.42134213421342098</c:v>
                </c:pt>
                <c:pt idx="4214">
                  <c:v>0.421442144214421</c:v>
                </c:pt>
                <c:pt idx="4215">
                  <c:v>0.42154215421542202</c:v>
                </c:pt>
                <c:pt idx="4216">
                  <c:v>0.42164216421642198</c:v>
                </c:pt>
                <c:pt idx="4217">
                  <c:v>0.42174217421742199</c:v>
                </c:pt>
                <c:pt idx="4218">
                  <c:v>0.42184218421842201</c:v>
                </c:pt>
                <c:pt idx="4219">
                  <c:v>0.42194219421942197</c:v>
                </c:pt>
                <c:pt idx="4220">
                  <c:v>0.42204220422042199</c:v>
                </c:pt>
                <c:pt idx="4221">
                  <c:v>0.42214221422142201</c:v>
                </c:pt>
                <c:pt idx="4222">
                  <c:v>0.42224222422242202</c:v>
                </c:pt>
                <c:pt idx="4223">
                  <c:v>0.42234223422342199</c:v>
                </c:pt>
                <c:pt idx="4224">
                  <c:v>0.422442244224422</c:v>
                </c:pt>
                <c:pt idx="4225">
                  <c:v>0.42254225422542302</c:v>
                </c:pt>
                <c:pt idx="4226">
                  <c:v>0.42264226422642298</c:v>
                </c:pt>
                <c:pt idx="4227">
                  <c:v>0.422742274227423</c:v>
                </c:pt>
                <c:pt idx="4228">
                  <c:v>0.42284228422842302</c:v>
                </c:pt>
                <c:pt idx="4229">
                  <c:v>0.42294229422942298</c:v>
                </c:pt>
                <c:pt idx="4230">
                  <c:v>0.42304230423042299</c:v>
                </c:pt>
                <c:pt idx="4231">
                  <c:v>0.42314231423142301</c:v>
                </c:pt>
                <c:pt idx="4232">
                  <c:v>0.42324232423242297</c:v>
                </c:pt>
                <c:pt idx="4233">
                  <c:v>0.42334233423342299</c:v>
                </c:pt>
                <c:pt idx="4234">
                  <c:v>0.42344234423442301</c:v>
                </c:pt>
                <c:pt idx="4235">
                  <c:v>0.42354235423542402</c:v>
                </c:pt>
                <c:pt idx="4236">
                  <c:v>0.42364236423642398</c:v>
                </c:pt>
                <c:pt idx="4237">
                  <c:v>0.423742374237424</c:v>
                </c:pt>
                <c:pt idx="4238">
                  <c:v>0.42384238423842402</c:v>
                </c:pt>
                <c:pt idx="4239">
                  <c:v>0.42394239423942398</c:v>
                </c:pt>
                <c:pt idx="4240">
                  <c:v>0.424042404240424</c:v>
                </c:pt>
                <c:pt idx="4241">
                  <c:v>0.42414241424142402</c:v>
                </c:pt>
                <c:pt idx="4242">
                  <c:v>0.42424242424242398</c:v>
                </c:pt>
                <c:pt idx="4243">
                  <c:v>0.42434243424342399</c:v>
                </c:pt>
                <c:pt idx="4244">
                  <c:v>0.42444244424442401</c:v>
                </c:pt>
                <c:pt idx="4245">
                  <c:v>0.42454245424542503</c:v>
                </c:pt>
                <c:pt idx="4246">
                  <c:v>0.42464246424642499</c:v>
                </c:pt>
                <c:pt idx="4247">
                  <c:v>0.42474247424742501</c:v>
                </c:pt>
                <c:pt idx="4248">
                  <c:v>0.42484248424842502</c:v>
                </c:pt>
                <c:pt idx="4249">
                  <c:v>0.42494249424942498</c:v>
                </c:pt>
                <c:pt idx="4250">
                  <c:v>0.425042504250425</c:v>
                </c:pt>
                <c:pt idx="4251">
                  <c:v>0.42514251425142502</c:v>
                </c:pt>
                <c:pt idx="4252">
                  <c:v>0.42524252425242498</c:v>
                </c:pt>
                <c:pt idx="4253">
                  <c:v>0.425342534253425</c:v>
                </c:pt>
                <c:pt idx="4254">
                  <c:v>0.42544254425442501</c:v>
                </c:pt>
                <c:pt idx="4255">
                  <c:v>0.42554255425542598</c:v>
                </c:pt>
                <c:pt idx="4256">
                  <c:v>0.42564256425642599</c:v>
                </c:pt>
                <c:pt idx="4257">
                  <c:v>0.42574257425742601</c:v>
                </c:pt>
                <c:pt idx="4258">
                  <c:v>0.42584258425842603</c:v>
                </c:pt>
                <c:pt idx="4259">
                  <c:v>0.42594259425942599</c:v>
                </c:pt>
                <c:pt idx="4260">
                  <c:v>0.42604260426042601</c:v>
                </c:pt>
                <c:pt idx="4261">
                  <c:v>0.42614261426142602</c:v>
                </c:pt>
                <c:pt idx="4262">
                  <c:v>0.42624262426242598</c:v>
                </c:pt>
                <c:pt idx="4263">
                  <c:v>0.426342634263426</c:v>
                </c:pt>
                <c:pt idx="4264">
                  <c:v>0.42644264426442602</c:v>
                </c:pt>
                <c:pt idx="4265">
                  <c:v>0.42654265426542698</c:v>
                </c:pt>
                <c:pt idx="4266">
                  <c:v>0.426642664266427</c:v>
                </c:pt>
                <c:pt idx="4267">
                  <c:v>0.42674267426742701</c:v>
                </c:pt>
                <c:pt idx="4268">
                  <c:v>0.42684268426842698</c:v>
                </c:pt>
                <c:pt idx="4269">
                  <c:v>0.42694269426942699</c:v>
                </c:pt>
                <c:pt idx="4270">
                  <c:v>0.42704270427042701</c:v>
                </c:pt>
                <c:pt idx="4271">
                  <c:v>0.42714271427142703</c:v>
                </c:pt>
                <c:pt idx="4272">
                  <c:v>0.42724272427242699</c:v>
                </c:pt>
                <c:pt idx="4273">
                  <c:v>0.42734273427342701</c:v>
                </c:pt>
                <c:pt idx="4274">
                  <c:v>0.42744274427442702</c:v>
                </c:pt>
                <c:pt idx="4275">
                  <c:v>0.42754275427542798</c:v>
                </c:pt>
                <c:pt idx="4276">
                  <c:v>0.427642764276428</c:v>
                </c:pt>
                <c:pt idx="4277">
                  <c:v>0.42774277427742802</c:v>
                </c:pt>
                <c:pt idx="4278">
                  <c:v>0.42784278427842798</c:v>
                </c:pt>
                <c:pt idx="4279">
                  <c:v>0.427942794279428</c:v>
                </c:pt>
                <c:pt idx="4280">
                  <c:v>0.42804280428042801</c:v>
                </c:pt>
                <c:pt idx="4281">
                  <c:v>0.42814281428142797</c:v>
                </c:pt>
                <c:pt idx="4282">
                  <c:v>0.42824282428242799</c:v>
                </c:pt>
                <c:pt idx="4283">
                  <c:v>0.42834283428342801</c:v>
                </c:pt>
                <c:pt idx="4284">
                  <c:v>0.42844284428442803</c:v>
                </c:pt>
                <c:pt idx="4285">
                  <c:v>0.42854285428542899</c:v>
                </c:pt>
                <c:pt idx="4286">
                  <c:v>0.428642864286429</c:v>
                </c:pt>
                <c:pt idx="4287">
                  <c:v>0.42874287428742902</c:v>
                </c:pt>
                <c:pt idx="4288">
                  <c:v>0.42884288428842898</c:v>
                </c:pt>
                <c:pt idx="4289">
                  <c:v>0.428942894289429</c:v>
                </c:pt>
                <c:pt idx="4290">
                  <c:v>0.42904290429042902</c:v>
                </c:pt>
                <c:pt idx="4291">
                  <c:v>0.42914291429142898</c:v>
                </c:pt>
                <c:pt idx="4292">
                  <c:v>0.429242924292429</c:v>
                </c:pt>
                <c:pt idx="4293">
                  <c:v>0.42934293429342901</c:v>
                </c:pt>
                <c:pt idx="4294">
                  <c:v>0.42944294429442897</c:v>
                </c:pt>
                <c:pt idx="4295">
                  <c:v>0.42954295429542999</c:v>
                </c:pt>
                <c:pt idx="4296">
                  <c:v>0.42964296429643001</c:v>
                </c:pt>
                <c:pt idx="4297">
                  <c:v>0.42974297429743002</c:v>
                </c:pt>
                <c:pt idx="4298">
                  <c:v>0.42984298429842999</c:v>
                </c:pt>
                <c:pt idx="4299">
                  <c:v>0.42994299429943</c:v>
                </c:pt>
                <c:pt idx="4300">
                  <c:v>0.43004300430043002</c:v>
                </c:pt>
                <c:pt idx="4301">
                  <c:v>0.43014301430142998</c:v>
                </c:pt>
                <c:pt idx="4302">
                  <c:v>0.43024302430243</c:v>
                </c:pt>
                <c:pt idx="4303">
                  <c:v>0.43034303430343002</c:v>
                </c:pt>
                <c:pt idx="4304">
                  <c:v>0.43044304430442998</c:v>
                </c:pt>
                <c:pt idx="4305">
                  <c:v>0.43054305430543099</c:v>
                </c:pt>
                <c:pt idx="4306">
                  <c:v>0.43064306430643101</c:v>
                </c:pt>
                <c:pt idx="4307">
                  <c:v>0.43074307430743097</c:v>
                </c:pt>
                <c:pt idx="4308">
                  <c:v>0.43084308430843099</c:v>
                </c:pt>
                <c:pt idx="4309">
                  <c:v>0.43094309430943101</c:v>
                </c:pt>
                <c:pt idx="4310">
                  <c:v>0.43104310431043102</c:v>
                </c:pt>
                <c:pt idx="4311">
                  <c:v>0.43114311431143099</c:v>
                </c:pt>
                <c:pt idx="4312">
                  <c:v>0.431243124312431</c:v>
                </c:pt>
                <c:pt idx="4313">
                  <c:v>0.43134313431343102</c:v>
                </c:pt>
                <c:pt idx="4314">
                  <c:v>0.43144314431443098</c:v>
                </c:pt>
                <c:pt idx="4315">
                  <c:v>0.431543154315432</c:v>
                </c:pt>
                <c:pt idx="4316">
                  <c:v>0.43164316431643202</c:v>
                </c:pt>
                <c:pt idx="4317">
                  <c:v>0.43174317431743198</c:v>
                </c:pt>
                <c:pt idx="4318">
                  <c:v>0.43184318431843199</c:v>
                </c:pt>
                <c:pt idx="4319">
                  <c:v>0.43194319431943201</c:v>
                </c:pt>
                <c:pt idx="4320">
                  <c:v>0.43204320432043197</c:v>
                </c:pt>
                <c:pt idx="4321">
                  <c:v>0.43214321432143199</c:v>
                </c:pt>
                <c:pt idx="4322">
                  <c:v>0.43224322432243201</c:v>
                </c:pt>
                <c:pt idx="4323">
                  <c:v>0.43234323432343202</c:v>
                </c:pt>
                <c:pt idx="4324">
                  <c:v>0.43244324432443199</c:v>
                </c:pt>
                <c:pt idx="4325">
                  <c:v>0.432543254325433</c:v>
                </c:pt>
                <c:pt idx="4326">
                  <c:v>0.43264326432643302</c:v>
                </c:pt>
                <c:pt idx="4327">
                  <c:v>0.43274327432743298</c:v>
                </c:pt>
                <c:pt idx="4328">
                  <c:v>0.432843284328433</c:v>
                </c:pt>
                <c:pt idx="4329">
                  <c:v>0.43294329432943301</c:v>
                </c:pt>
                <c:pt idx="4330">
                  <c:v>0.43304330433043298</c:v>
                </c:pt>
                <c:pt idx="4331">
                  <c:v>0.43314331433143299</c:v>
                </c:pt>
                <c:pt idx="4332">
                  <c:v>0.43324332433243301</c:v>
                </c:pt>
                <c:pt idx="4333">
                  <c:v>0.43334333433343297</c:v>
                </c:pt>
                <c:pt idx="4334">
                  <c:v>0.43344334433443299</c:v>
                </c:pt>
                <c:pt idx="4335">
                  <c:v>0.43354335433543401</c:v>
                </c:pt>
                <c:pt idx="4336">
                  <c:v>0.43364336433643402</c:v>
                </c:pt>
                <c:pt idx="4337">
                  <c:v>0.43374337433743398</c:v>
                </c:pt>
                <c:pt idx="4338">
                  <c:v>0.433843384338434</c:v>
                </c:pt>
                <c:pt idx="4339">
                  <c:v>0.43394339433943402</c:v>
                </c:pt>
                <c:pt idx="4340">
                  <c:v>0.43404340434043398</c:v>
                </c:pt>
                <c:pt idx="4341">
                  <c:v>0.434143414341434</c:v>
                </c:pt>
                <c:pt idx="4342">
                  <c:v>0.43424342434243401</c:v>
                </c:pt>
                <c:pt idx="4343">
                  <c:v>0.43434343434343398</c:v>
                </c:pt>
                <c:pt idx="4344">
                  <c:v>0.43444344434443399</c:v>
                </c:pt>
                <c:pt idx="4345">
                  <c:v>0.43454345434543501</c:v>
                </c:pt>
                <c:pt idx="4346">
                  <c:v>0.43464346434643503</c:v>
                </c:pt>
                <c:pt idx="4347">
                  <c:v>0.43474347434743499</c:v>
                </c:pt>
                <c:pt idx="4348">
                  <c:v>0.43484348434843501</c:v>
                </c:pt>
                <c:pt idx="4349">
                  <c:v>0.43494349434943502</c:v>
                </c:pt>
                <c:pt idx="4350">
                  <c:v>0.43504350435043498</c:v>
                </c:pt>
                <c:pt idx="4351">
                  <c:v>0.435143514351435</c:v>
                </c:pt>
                <c:pt idx="4352">
                  <c:v>0.43524352435243502</c:v>
                </c:pt>
                <c:pt idx="4353">
                  <c:v>0.43534353435343498</c:v>
                </c:pt>
                <c:pt idx="4354">
                  <c:v>0.435443544354435</c:v>
                </c:pt>
                <c:pt idx="4355">
                  <c:v>0.43554355435543601</c:v>
                </c:pt>
                <c:pt idx="4356">
                  <c:v>0.43564356435643597</c:v>
                </c:pt>
                <c:pt idx="4357">
                  <c:v>0.43574357435743599</c:v>
                </c:pt>
                <c:pt idx="4358">
                  <c:v>0.43584358435843601</c:v>
                </c:pt>
                <c:pt idx="4359">
                  <c:v>0.43594359435943603</c:v>
                </c:pt>
                <c:pt idx="4360">
                  <c:v>0.43604360436043599</c:v>
                </c:pt>
                <c:pt idx="4361">
                  <c:v>0.43614361436143601</c:v>
                </c:pt>
                <c:pt idx="4362">
                  <c:v>0.43624362436243602</c:v>
                </c:pt>
                <c:pt idx="4363">
                  <c:v>0.43634363436343598</c:v>
                </c:pt>
                <c:pt idx="4364">
                  <c:v>0.436443644364436</c:v>
                </c:pt>
                <c:pt idx="4365">
                  <c:v>0.43654365436543702</c:v>
                </c:pt>
                <c:pt idx="4366">
                  <c:v>0.43664366436643698</c:v>
                </c:pt>
                <c:pt idx="4367">
                  <c:v>0.436743674367437</c:v>
                </c:pt>
                <c:pt idx="4368">
                  <c:v>0.43684368436843701</c:v>
                </c:pt>
                <c:pt idx="4369">
                  <c:v>0.43694369436943697</c:v>
                </c:pt>
                <c:pt idx="4370">
                  <c:v>0.43704370437043699</c:v>
                </c:pt>
                <c:pt idx="4371">
                  <c:v>0.43714371437143701</c:v>
                </c:pt>
                <c:pt idx="4372">
                  <c:v>0.43724372437243703</c:v>
                </c:pt>
                <c:pt idx="4373">
                  <c:v>0.43734373437343699</c:v>
                </c:pt>
                <c:pt idx="4374">
                  <c:v>0.437443744374437</c:v>
                </c:pt>
                <c:pt idx="4375">
                  <c:v>0.43754375437543802</c:v>
                </c:pt>
                <c:pt idx="4376">
                  <c:v>0.43764376437643798</c:v>
                </c:pt>
                <c:pt idx="4377">
                  <c:v>0.437743774377438</c:v>
                </c:pt>
                <c:pt idx="4378">
                  <c:v>0.43784378437843802</c:v>
                </c:pt>
                <c:pt idx="4379">
                  <c:v>0.43794379437943798</c:v>
                </c:pt>
                <c:pt idx="4380">
                  <c:v>0.438043804380438</c:v>
                </c:pt>
                <c:pt idx="4381">
                  <c:v>0.43814381438143801</c:v>
                </c:pt>
                <c:pt idx="4382">
                  <c:v>0.43824382438243797</c:v>
                </c:pt>
                <c:pt idx="4383">
                  <c:v>0.43834383438343799</c:v>
                </c:pt>
                <c:pt idx="4384">
                  <c:v>0.43844384438443801</c:v>
                </c:pt>
                <c:pt idx="4385">
                  <c:v>0.43854385438543902</c:v>
                </c:pt>
                <c:pt idx="4386">
                  <c:v>0.43864386438643899</c:v>
                </c:pt>
                <c:pt idx="4387">
                  <c:v>0.438743874387439</c:v>
                </c:pt>
                <c:pt idx="4388">
                  <c:v>0.43884388438843902</c:v>
                </c:pt>
                <c:pt idx="4389">
                  <c:v>0.43894389438943898</c:v>
                </c:pt>
                <c:pt idx="4390">
                  <c:v>0.439043904390439</c:v>
                </c:pt>
                <c:pt idx="4391">
                  <c:v>0.43914391439143902</c:v>
                </c:pt>
                <c:pt idx="4392">
                  <c:v>0.43924392439243898</c:v>
                </c:pt>
                <c:pt idx="4393">
                  <c:v>0.439343934393439</c:v>
                </c:pt>
                <c:pt idx="4394">
                  <c:v>0.43944394439443901</c:v>
                </c:pt>
                <c:pt idx="4395">
                  <c:v>0.43954395439543997</c:v>
                </c:pt>
                <c:pt idx="4396">
                  <c:v>0.43964396439643999</c:v>
                </c:pt>
                <c:pt idx="4397">
                  <c:v>0.43974397439744001</c:v>
                </c:pt>
                <c:pt idx="4398">
                  <c:v>0.43984398439844002</c:v>
                </c:pt>
                <c:pt idx="4399">
                  <c:v>0.43994399439943999</c:v>
                </c:pt>
                <c:pt idx="4400">
                  <c:v>0.44004400440044</c:v>
                </c:pt>
                <c:pt idx="4401">
                  <c:v>0.44014401440144002</c:v>
                </c:pt>
                <c:pt idx="4402">
                  <c:v>0.44024402440243998</c:v>
                </c:pt>
                <c:pt idx="4403">
                  <c:v>0.44034403440344</c:v>
                </c:pt>
                <c:pt idx="4404">
                  <c:v>0.44044404440444002</c:v>
                </c:pt>
                <c:pt idx="4405">
                  <c:v>0.44054405440544098</c:v>
                </c:pt>
                <c:pt idx="4406">
                  <c:v>0.44064406440644099</c:v>
                </c:pt>
                <c:pt idx="4407">
                  <c:v>0.44074407440744101</c:v>
                </c:pt>
                <c:pt idx="4408">
                  <c:v>0.44084408440844097</c:v>
                </c:pt>
                <c:pt idx="4409">
                  <c:v>0.44094409440944099</c:v>
                </c:pt>
                <c:pt idx="4410">
                  <c:v>0.44104410441044101</c:v>
                </c:pt>
                <c:pt idx="4411">
                  <c:v>0.44114411441144102</c:v>
                </c:pt>
                <c:pt idx="4412">
                  <c:v>0.44124412441244099</c:v>
                </c:pt>
                <c:pt idx="4413">
                  <c:v>0.441344134413441</c:v>
                </c:pt>
                <c:pt idx="4414">
                  <c:v>0.44144414441444102</c:v>
                </c:pt>
                <c:pt idx="4415">
                  <c:v>0.44154415441544198</c:v>
                </c:pt>
                <c:pt idx="4416">
                  <c:v>0.441644164416442</c:v>
                </c:pt>
                <c:pt idx="4417">
                  <c:v>0.44174417441744201</c:v>
                </c:pt>
                <c:pt idx="4418">
                  <c:v>0.44184418441844198</c:v>
                </c:pt>
                <c:pt idx="4419">
                  <c:v>0.44194419441944199</c:v>
                </c:pt>
                <c:pt idx="4420">
                  <c:v>0.44204420442044201</c:v>
                </c:pt>
                <c:pt idx="4421">
                  <c:v>0.44214421442144197</c:v>
                </c:pt>
                <c:pt idx="4422">
                  <c:v>0.44224422442244199</c:v>
                </c:pt>
                <c:pt idx="4423">
                  <c:v>0.44234423442344201</c:v>
                </c:pt>
                <c:pt idx="4424">
                  <c:v>0.44244424442444202</c:v>
                </c:pt>
                <c:pt idx="4425">
                  <c:v>0.44254425442544298</c:v>
                </c:pt>
                <c:pt idx="4426">
                  <c:v>0.442644264426443</c:v>
                </c:pt>
                <c:pt idx="4427">
                  <c:v>0.44274427442744302</c:v>
                </c:pt>
                <c:pt idx="4428">
                  <c:v>0.44284428442844298</c:v>
                </c:pt>
                <c:pt idx="4429">
                  <c:v>0.442944294429443</c:v>
                </c:pt>
                <c:pt idx="4430">
                  <c:v>0.44304430443044301</c:v>
                </c:pt>
                <c:pt idx="4431">
                  <c:v>0.44314431443144298</c:v>
                </c:pt>
                <c:pt idx="4432">
                  <c:v>0.44324432443244299</c:v>
                </c:pt>
                <c:pt idx="4433">
                  <c:v>0.44334433443344301</c:v>
                </c:pt>
                <c:pt idx="4434">
                  <c:v>0.44344434443444303</c:v>
                </c:pt>
                <c:pt idx="4435">
                  <c:v>0.44354435443544399</c:v>
                </c:pt>
                <c:pt idx="4436">
                  <c:v>0.44364436443644401</c:v>
                </c:pt>
                <c:pt idx="4437">
                  <c:v>0.44374437443744402</c:v>
                </c:pt>
                <c:pt idx="4438">
                  <c:v>0.44384438443844398</c:v>
                </c:pt>
                <c:pt idx="4439">
                  <c:v>0.443944394439444</c:v>
                </c:pt>
                <c:pt idx="4440">
                  <c:v>0.44404440444044402</c:v>
                </c:pt>
                <c:pt idx="4441">
                  <c:v>0.44414441444144398</c:v>
                </c:pt>
                <c:pt idx="4442">
                  <c:v>0.444244424442444</c:v>
                </c:pt>
                <c:pt idx="4443">
                  <c:v>0.44434443444344401</c:v>
                </c:pt>
                <c:pt idx="4444">
                  <c:v>0.44444444444444398</c:v>
                </c:pt>
                <c:pt idx="4445">
                  <c:v>0.44454445444544499</c:v>
                </c:pt>
                <c:pt idx="4446">
                  <c:v>0.44464446444644501</c:v>
                </c:pt>
                <c:pt idx="4447">
                  <c:v>0.44474447444744503</c:v>
                </c:pt>
                <c:pt idx="4448">
                  <c:v>0.44484448444844499</c:v>
                </c:pt>
                <c:pt idx="4449">
                  <c:v>0.444944494449445</c:v>
                </c:pt>
                <c:pt idx="4450">
                  <c:v>0.44504450445044502</c:v>
                </c:pt>
                <c:pt idx="4451">
                  <c:v>0.44514451445144498</c:v>
                </c:pt>
                <c:pt idx="4452">
                  <c:v>0.445244524452445</c:v>
                </c:pt>
                <c:pt idx="4453">
                  <c:v>0.44534453445344502</c:v>
                </c:pt>
                <c:pt idx="4454">
                  <c:v>0.44544454445444498</c:v>
                </c:pt>
                <c:pt idx="4455">
                  <c:v>0.445544554455446</c:v>
                </c:pt>
                <c:pt idx="4456">
                  <c:v>0.44564456445644601</c:v>
                </c:pt>
                <c:pt idx="4457">
                  <c:v>0.44574457445744597</c:v>
                </c:pt>
                <c:pt idx="4458">
                  <c:v>0.44584458445844599</c:v>
                </c:pt>
                <c:pt idx="4459">
                  <c:v>0.44594459445944601</c:v>
                </c:pt>
                <c:pt idx="4460">
                  <c:v>0.44604460446044603</c:v>
                </c:pt>
                <c:pt idx="4461">
                  <c:v>0.44614461446144599</c:v>
                </c:pt>
                <c:pt idx="4462">
                  <c:v>0.446244624462446</c:v>
                </c:pt>
                <c:pt idx="4463">
                  <c:v>0.44634463446344602</c:v>
                </c:pt>
                <c:pt idx="4464">
                  <c:v>0.44644464446444598</c:v>
                </c:pt>
                <c:pt idx="4465">
                  <c:v>0.446544654465447</c:v>
                </c:pt>
                <c:pt idx="4466">
                  <c:v>0.44664466446644702</c:v>
                </c:pt>
                <c:pt idx="4467">
                  <c:v>0.44674467446744698</c:v>
                </c:pt>
                <c:pt idx="4468">
                  <c:v>0.446844684468447</c:v>
                </c:pt>
                <c:pt idx="4469">
                  <c:v>0.44694469446944701</c:v>
                </c:pt>
                <c:pt idx="4470">
                  <c:v>0.44704470447044697</c:v>
                </c:pt>
                <c:pt idx="4471">
                  <c:v>0.44714471447144699</c:v>
                </c:pt>
                <c:pt idx="4472">
                  <c:v>0.44724472447244701</c:v>
                </c:pt>
                <c:pt idx="4473">
                  <c:v>0.44734473447344703</c:v>
                </c:pt>
                <c:pt idx="4474">
                  <c:v>0.44744474447444699</c:v>
                </c:pt>
                <c:pt idx="4475">
                  <c:v>0.447544754475448</c:v>
                </c:pt>
                <c:pt idx="4476">
                  <c:v>0.44764476447644802</c:v>
                </c:pt>
                <c:pt idx="4477">
                  <c:v>0.44774477447744798</c:v>
                </c:pt>
                <c:pt idx="4478">
                  <c:v>0.447844784478448</c:v>
                </c:pt>
                <c:pt idx="4479">
                  <c:v>0.44794479447944802</c:v>
                </c:pt>
                <c:pt idx="4480">
                  <c:v>0.44804480448044798</c:v>
                </c:pt>
                <c:pt idx="4481">
                  <c:v>0.448144814481448</c:v>
                </c:pt>
                <c:pt idx="4482">
                  <c:v>0.44824482448244801</c:v>
                </c:pt>
                <c:pt idx="4483">
                  <c:v>0.44834483448344797</c:v>
                </c:pt>
                <c:pt idx="4484">
                  <c:v>0.44844484448444799</c:v>
                </c:pt>
                <c:pt idx="4485">
                  <c:v>0.44854485448544901</c:v>
                </c:pt>
                <c:pt idx="4486">
                  <c:v>0.44864486448644902</c:v>
                </c:pt>
                <c:pt idx="4487">
                  <c:v>0.44874487448744899</c:v>
                </c:pt>
                <c:pt idx="4488">
                  <c:v>0.448844884488449</c:v>
                </c:pt>
                <c:pt idx="4489">
                  <c:v>0.44894489448944902</c:v>
                </c:pt>
                <c:pt idx="4490">
                  <c:v>0.44904490449044898</c:v>
                </c:pt>
                <c:pt idx="4491">
                  <c:v>0.449144914491449</c:v>
                </c:pt>
                <c:pt idx="4492">
                  <c:v>0.44924492449244902</c:v>
                </c:pt>
                <c:pt idx="4493">
                  <c:v>0.44934493449344898</c:v>
                </c:pt>
                <c:pt idx="4494">
                  <c:v>0.44944494449444899</c:v>
                </c:pt>
                <c:pt idx="4495">
                  <c:v>0.44954495449545001</c:v>
                </c:pt>
                <c:pt idx="4496">
                  <c:v>0.44964496449644997</c:v>
                </c:pt>
                <c:pt idx="4497">
                  <c:v>0.44974497449744999</c:v>
                </c:pt>
                <c:pt idx="4498">
                  <c:v>0.44984498449845001</c:v>
                </c:pt>
                <c:pt idx="4499">
                  <c:v>0.44994499449945002</c:v>
                </c:pt>
                <c:pt idx="4500">
                  <c:v>0.45004500450044999</c:v>
                </c:pt>
                <c:pt idx="4501">
                  <c:v>0.45014501450145</c:v>
                </c:pt>
                <c:pt idx="4502">
                  <c:v>0.45024502450245002</c:v>
                </c:pt>
                <c:pt idx="4503">
                  <c:v>0.45034503450344998</c:v>
                </c:pt>
                <c:pt idx="4504">
                  <c:v>0.45044504450445</c:v>
                </c:pt>
                <c:pt idx="4505">
                  <c:v>0.45054505450545101</c:v>
                </c:pt>
                <c:pt idx="4506">
                  <c:v>0.45064506450645098</c:v>
                </c:pt>
                <c:pt idx="4507">
                  <c:v>0.45074507450745099</c:v>
                </c:pt>
                <c:pt idx="4508">
                  <c:v>0.45084508450845101</c:v>
                </c:pt>
                <c:pt idx="4509">
                  <c:v>0.45094509450945103</c:v>
                </c:pt>
                <c:pt idx="4510">
                  <c:v>0.45104510451045099</c:v>
                </c:pt>
                <c:pt idx="4511">
                  <c:v>0.45114511451145101</c:v>
                </c:pt>
                <c:pt idx="4512">
                  <c:v>0.45124512451245102</c:v>
                </c:pt>
                <c:pt idx="4513">
                  <c:v>0.45134513451345099</c:v>
                </c:pt>
                <c:pt idx="4514">
                  <c:v>0.451445144514451</c:v>
                </c:pt>
                <c:pt idx="4515">
                  <c:v>0.45154515451545202</c:v>
                </c:pt>
                <c:pt idx="4516">
                  <c:v>0.45164516451645198</c:v>
                </c:pt>
                <c:pt idx="4517">
                  <c:v>0.451745174517452</c:v>
                </c:pt>
                <c:pt idx="4518">
                  <c:v>0.45184518451845201</c:v>
                </c:pt>
                <c:pt idx="4519">
                  <c:v>0.45194519451945198</c:v>
                </c:pt>
                <c:pt idx="4520">
                  <c:v>0.45204520452045199</c:v>
                </c:pt>
                <c:pt idx="4521">
                  <c:v>0.45214521452145201</c:v>
                </c:pt>
                <c:pt idx="4522">
                  <c:v>0.45224522452245203</c:v>
                </c:pt>
                <c:pt idx="4523">
                  <c:v>0.45234523452345199</c:v>
                </c:pt>
                <c:pt idx="4524">
                  <c:v>0.45244524452445201</c:v>
                </c:pt>
                <c:pt idx="4525">
                  <c:v>0.45254525452545302</c:v>
                </c:pt>
                <c:pt idx="4526">
                  <c:v>0.45264526452645298</c:v>
                </c:pt>
                <c:pt idx="4527">
                  <c:v>0.452745274527453</c:v>
                </c:pt>
                <c:pt idx="4528">
                  <c:v>0.45284528452845302</c:v>
                </c:pt>
                <c:pt idx="4529">
                  <c:v>0.45294529452945298</c:v>
                </c:pt>
                <c:pt idx="4530">
                  <c:v>0.453045304530453</c:v>
                </c:pt>
                <c:pt idx="4531">
                  <c:v>0.45314531453145301</c:v>
                </c:pt>
                <c:pt idx="4532">
                  <c:v>0.45324532453245298</c:v>
                </c:pt>
                <c:pt idx="4533">
                  <c:v>0.45334533453345299</c:v>
                </c:pt>
                <c:pt idx="4534">
                  <c:v>0.45344534453445301</c:v>
                </c:pt>
                <c:pt idx="4535">
                  <c:v>0.45354535453545403</c:v>
                </c:pt>
                <c:pt idx="4536">
                  <c:v>0.45364536453645399</c:v>
                </c:pt>
                <c:pt idx="4537">
                  <c:v>0.453745374537454</c:v>
                </c:pt>
                <c:pt idx="4538">
                  <c:v>0.45384538453845402</c:v>
                </c:pt>
                <c:pt idx="4539">
                  <c:v>0.45394539453945398</c:v>
                </c:pt>
                <c:pt idx="4540">
                  <c:v>0.454045404540454</c:v>
                </c:pt>
                <c:pt idx="4541">
                  <c:v>0.45414541454145402</c:v>
                </c:pt>
                <c:pt idx="4542">
                  <c:v>0.45424542454245398</c:v>
                </c:pt>
                <c:pt idx="4543">
                  <c:v>0.454345434543454</c:v>
                </c:pt>
                <c:pt idx="4544">
                  <c:v>0.45444544454445401</c:v>
                </c:pt>
                <c:pt idx="4545">
                  <c:v>0.45454545454545497</c:v>
                </c:pt>
                <c:pt idx="4546">
                  <c:v>0.45464546454645499</c:v>
                </c:pt>
                <c:pt idx="4547">
                  <c:v>0.45474547454745501</c:v>
                </c:pt>
                <c:pt idx="4548">
                  <c:v>0.45484548454845503</c:v>
                </c:pt>
                <c:pt idx="4549">
                  <c:v>0.45494549454945499</c:v>
                </c:pt>
                <c:pt idx="4550">
                  <c:v>0.455045504550455</c:v>
                </c:pt>
                <c:pt idx="4551">
                  <c:v>0.45514551455145502</c:v>
                </c:pt>
                <c:pt idx="4552">
                  <c:v>0.45524552455245498</c:v>
                </c:pt>
                <c:pt idx="4553">
                  <c:v>0.455345534553455</c:v>
                </c:pt>
                <c:pt idx="4554">
                  <c:v>0.45544554455445502</c:v>
                </c:pt>
                <c:pt idx="4555">
                  <c:v>0.45554555455545598</c:v>
                </c:pt>
                <c:pt idx="4556">
                  <c:v>0.455645564556456</c:v>
                </c:pt>
                <c:pt idx="4557">
                  <c:v>0.45574557455745601</c:v>
                </c:pt>
                <c:pt idx="4558">
                  <c:v>0.45584558455845597</c:v>
                </c:pt>
                <c:pt idx="4559">
                  <c:v>0.45594559455945599</c:v>
                </c:pt>
                <c:pt idx="4560">
                  <c:v>0.45604560456045601</c:v>
                </c:pt>
                <c:pt idx="4561">
                  <c:v>0.45614561456145603</c:v>
                </c:pt>
                <c:pt idx="4562">
                  <c:v>0.45624562456245599</c:v>
                </c:pt>
                <c:pt idx="4563">
                  <c:v>0.456345634563456</c:v>
                </c:pt>
                <c:pt idx="4564">
                  <c:v>0.45644564456445602</c:v>
                </c:pt>
                <c:pt idx="4565">
                  <c:v>0.45654565456545698</c:v>
                </c:pt>
                <c:pt idx="4566">
                  <c:v>0.456645664566457</c:v>
                </c:pt>
                <c:pt idx="4567">
                  <c:v>0.45674567456745702</c:v>
                </c:pt>
                <c:pt idx="4568">
                  <c:v>0.45684568456845698</c:v>
                </c:pt>
                <c:pt idx="4569">
                  <c:v>0.45694569456945699</c:v>
                </c:pt>
                <c:pt idx="4570">
                  <c:v>0.45704570457045701</c:v>
                </c:pt>
                <c:pt idx="4571">
                  <c:v>0.45714571457145697</c:v>
                </c:pt>
                <c:pt idx="4572">
                  <c:v>0.45724572457245699</c:v>
                </c:pt>
                <c:pt idx="4573">
                  <c:v>0.45734573457345701</c:v>
                </c:pt>
                <c:pt idx="4574">
                  <c:v>0.45744574457445702</c:v>
                </c:pt>
                <c:pt idx="4575">
                  <c:v>0.45754575457545799</c:v>
                </c:pt>
                <c:pt idx="4576">
                  <c:v>0.457645764576458</c:v>
                </c:pt>
                <c:pt idx="4577">
                  <c:v>0.45774577457745802</c:v>
                </c:pt>
                <c:pt idx="4578">
                  <c:v>0.45784578457845798</c:v>
                </c:pt>
                <c:pt idx="4579">
                  <c:v>0.457945794579458</c:v>
                </c:pt>
                <c:pt idx="4580">
                  <c:v>0.45804580458045802</c:v>
                </c:pt>
                <c:pt idx="4581">
                  <c:v>0.45814581458145798</c:v>
                </c:pt>
                <c:pt idx="4582">
                  <c:v>0.45824582458245799</c:v>
                </c:pt>
                <c:pt idx="4583">
                  <c:v>0.45834583458345801</c:v>
                </c:pt>
                <c:pt idx="4584">
                  <c:v>0.45844584458445797</c:v>
                </c:pt>
                <c:pt idx="4585">
                  <c:v>0.45854585458545899</c:v>
                </c:pt>
                <c:pt idx="4586">
                  <c:v>0.45864586458645901</c:v>
                </c:pt>
                <c:pt idx="4587">
                  <c:v>0.45874587458745902</c:v>
                </c:pt>
                <c:pt idx="4588">
                  <c:v>0.45884588458845899</c:v>
                </c:pt>
                <c:pt idx="4589">
                  <c:v>0.458945894589459</c:v>
                </c:pt>
                <c:pt idx="4590">
                  <c:v>0.45904590459045902</c:v>
                </c:pt>
                <c:pt idx="4591">
                  <c:v>0.45914591459145898</c:v>
                </c:pt>
                <c:pt idx="4592">
                  <c:v>0.459245924592459</c:v>
                </c:pt>
                <c:pt idx="4593">
                  <c:v>0.45934593459345902</c:v>
                </c:pt>
                <c:pt idx="4594">
                  <c:v>0.45944594459445898</c:v>
                </c:pt>
                <c:pt idx="4595">
                  <c:v>0.45954595459545999</c:v>
                </c:pt>
                <c:pt idx="4596">
                  <c:v>0.45964596459646001</c:v>
                </c:pt>
                <c:pt idx="4597">
                  <c:v>0.45974597459746003</c:v>
                </c:pt>
                <c:pt idx="4598">
                  <c:v>0.45984598459845999</c:v>
                </c:pt>
                <c:pt idx="4599">
                  <c:v>0.45994599459946001</c:v>
                </c:pt>
                <c:pt idx="4600">
                  <c:v>0.46004600460046002</c:v>
                </c:pt>
                <c:pt idx="4601">
                  <c:v>0.46014601460145999</c:v>
                </c:pt>
                <c:pt idx="4602">
                  <c:v>0.46024602460246</c:v>
                </c:pt>
                <c:pt idx="4603">
                  <c:v>0.46034603460346002</c:v>
                </c:pt>
                <c:pt idx="4604">
                  <c:v>0.46044604460445998</c:v>
                </c:pt>
                <c:pt idx="4605">
                  <c:v>0.460546054605461</c:v>
                </c:pt>
                <c:pt idx="4606">
                  <c:v>0.46064606460646101</c:v>
                </c:pt>
                <c:pt idx="4607">
                  <c:v>0.46074607460746098</c:v>
                </c:pt>
                <c:pt idx="4608">
                  <c:v>0.46084608460846099</c:v>
                </c:pt>
                <c:pt idx="4609">
                  <c:v>0.46094609460946101</c:v>
                </c:pt>
                <c:pt idx="4610">
                  <c:v>0.46104610461046103</c:v>
                </c:pt>
                <c:pt idx="4611">
                  <c:v>0.46114611461146099</c:v>
                </c:pt>
                <c:pt idx="4612">
                  <c:v>0.46124612461246101</c:v>
                </c:pt>
                <c:pt idx="4613">
                  <c:v>0.46134613461346102</c:v>
                </c:pt>
                <c:pt idx="4614">
                  <c:v>0.46144614461446098</c:v>
                </c:pt>
                <c:pt idx="4615">
                  <c:v>0.461546154615462</c:v>
                </c:pt>
                <c:pt idx="4616">
                  <c:v>0.46164616461646202</c:v>
                </c:pt>
                <c:pt idx="4617">
                  <c:v>0.46174617461746198</c:v>
                </c:pt>
                <c:pt idx="4618">
                  <c:v>0.461846184618462</c:v>
                </c:pt>
                <c:pt idx="4619">
                  <c:v>0.46194619461946201</c:v>
                </c:pt>
                <c:pt idx="4620">
                  <c:v>0.46204620462046198</c:v>
                </c:pt>
                <c:pt idx="4621">
                  <c:v>0.46214621462146199</c:v>
                </c:pt>
                <c:pt idx="4622">
                  <c:v>0.46224622462246201</c:v>
                </c:pt>
                <c:pt idx="4623">
                  <c:v>0.46234623462346203</c:v>
                </c:pt>
                <c:pt idx="4624">
                  <c:v>0.46244624462446199</c:v>
                </c:pt>
                <c:pt idx="4625">
                  <c:v>0.462546254625463</c:v>
                </c:pt>
                <c:pt idx="4626">
                  <c:v>0.46264626462646302</c:v>
                </c:pt>
                <c:pt idx="4627">
                  <c:v>0.46274627462746298</c:v>
                </c:pt>
                <c:pt idx="4628">
                  <c:v>0.462846284628463</c:v>
                </c:pt>
                <c:pt idx="4629">
                  <c:v>0.46294629462946302</c:v>
                </c:pt>
                <c:pt idx="4630">
                  <c:v>0.46304630463046298</c:v>
                </c:pt>
                <c:pt idx="4631">
                  <c:v>0.463146314631463</c:v>
                </c:pt>
                <c:pt idx="4632">
                  <c:v>0.46324632463246301</c:v>
                </c:pt>
                <c:pt idx="4633">
                  <c:v>0.46334633463346298</c:v>
                </c:pt>
                <c:pt idx="4634">
                  <c:v>0.46344634463446299</c:v>
                </c:pt>
                <c:pt idx="4635">
                  <c:v>0.46354635463546401</c:v>
                </c:pt>
                <c:pt idx="4636">
                  <c:v>0.46364636463646403</c:v>
                </c:pt>
                <c:pt idx="4637">
                  <c:v>0.46374637463746399</c:v>
                </c:pt>
                <c:pt idx="4638">
                  <c:v>0.463846384638464</c:v>
                </c:pt>
                <c:pt idx="4639">
                  <c:v>0.46394639463946402</c:v>
                </c:pt>
                <c:pt idx="4640">
                  <c:v>0.46404640464046398</c:v>
                </c:pt>
                <c:pt idx="4641">
                  <c:v>0.464146414641464</c:v>
                </c:pt>
                <c:pt idx="4642">
                  <c:v>0.46424642464246402</c:v>
                </c:pt>
                <c:pt idx="4643">
                  <c:v>0.46434643464346398</c:v>
                </c:pt>
                <c:pt idx="4644">
                  <c:v>0.464446444644464</c:v>
                </c:pt>
                <c:pt idx="4645">
                  <c:v>0.46454645464546501</c:v>
                </c:pt>
                <c:pt idx="4646">
                  <c:v>0.46464646464646497</c:v>
                </c:pt>
                <c:pt idx="4647">
                  <c:v>0.46474647464746499</c:v>
                </c:pt>
                <c:pt idx="4648">
                  <c:v>0.46484648464846501</c:v>
                </c:pt>
                <c:pt idx="4649">
                  <c:v>0.46494649464946503</c:v>
                </c:pt>
                <c:pt idx="4650">
                  <c:v>0.46504650465046499</c:v>
                </c:pt>
                <c:pt idx="4651">
                  <c:v>0.465146514651465</c:v>
                </c:pt>
                <c:pt idx="4652">
                  <c:v>0.46524652465246502</c:v>
                </c:pt>
                <c:pt idx="4653">
                  <c:v>0.46534653465346498</c:v>
                </c:pt>
                <c:pt idx="4654">
                  <c:v>0.465446544654465</c:v>
                </c:pt>
                <c:pt idx="4655">
                  <c:v>0.46554655465546602</c:v>
                </c:pt>
                <c:pt idx="4656">
                  <c:v>0.46564656465646598</c:v>
                </c:pt>
                <c:pt idx="4657">
                  <c:v>0.46574657465746599</c:v>
                </c:pt>
                <c:pt idx="4658">
                  <c:v>0.46584658465846601</c:v>
                </c:pt>
                <c:pt idx="4659">
                  <c:v>0.46594659465946597</c:v>
                </c:pt>
                <c:pt idx="4660">
                  <c:v>0.46604660466046599</c:v>
                </c:pt>
                <c:pt idx="4661">
                  <c:v>0.46614661466146601</c:v>
                </c:pt>
                <c:pt idx="4662">
                  <c:v>0.46624662466246602</c:v>
                </c:pt>
                <c:pt idx="4663">
                  <c:v>0.46634663466346599</c:v>
                </c:pt>
                <c:pt idx="4664">
                  <c:v>0.466446644664466</c:v>
                </c:pt>
                <c:pt idx="4665">
                  <c:v>0.46654665466546702</c:v>
                </c:pt>
                <c:pt idx="4666">
                  <c:v>0.46664666466646698</c:v>
                </c:pt>
                <c:pt idx="4667">
                  <c:v>0.466746674667467</c:v>
                </c:pt>
                <c:pt idx="4668">
                  <c:v>0.46684668466846702</c:v>
                </c:pt>
                <c:pt idx="4669">
                  <c:v>0.46694669466946698</c:v>
                </c:pt>
                <c:pt idx="4670">
                  <c:v>0.46704670467046699</c:v>
                </c:pt>
                <c:pt idx="4671">
                  <c:v>0.46714671467146701</c:v>
                </c:pt>
                <c:pt idx="4672">
                  <c:v>0.46724672467246697</c:v>
                </c:pt>
                <c:pt idx="4673">
                  <c:v>0.46734673467346699</c:v>
                </c:pt>
                <c:pt idx="4674">
                  <c:v>0.46744674467446701</c:v>
                </c:pt>
                <c:pt idx="4675">
                  <c:v>0.46754675467546802</c:v>
                </c:pt>
                <c:pt idx="4676">
                  <c:v>0.46764676467646799</c:v>
                </c:pt>
                <c:pt idx="4677">
                  <c:v>0.467746774677468</c:v>
                </c:pt>
                <c:pt idx="4678">
                  <c:v>0.46784678467846802</c:v>
                </c:pt>
                <c:pt idx="4679">
                  <c:v>0.46794679467946798</c:v>
                </c:pt>
                <c:pt idx="4680">
                  <c:v>0.468046804680468</c:v>
                </c:pt>
                <c:pt idx="4681">
                  <c:v>0.46814681468146802</c:v>
                </c:pt>
                <c:pt idx="4682">
                  <c:v>0.46824682468246798</c:v>
                </c:pt>
                <c:pt idx="4683">
                  <c:v>0.46834683468346799</c:v>
                </c:pt>
                <c:pt idx="4684">
                  <c:v>0.46844684468446801</c:v>
                </c:pt>
                <c:pt idx="4685">
                  <c:v>0.46854685468546903</c:v>
                </c:pt>
                <c:pt idx="4686">
                  <c:v>0.46864686468646899</c:v>
                </c:pt>
                <c:pt idx="4687">
                  <c:v>0.46874687468746901</c:v>
                </c:pt>
                <c:pt idx="4688">
                  <c:v>0.46884688468846902</c:v>
                </c:pt>
                <c:pt idx="4689">
                  <c:v>0.46894689468946898</c:v>
                </c:pt>
                <c:pt idx="4690">
                  <c:v>0.469046904690469</c:v>
                </c:pt>
                <c:pt idx="4691">
                  <c:v>0.46914691469146902</c:v>
                </c:pt>
                <c:pt idx="4692">
                  <c:v>0.46924692469246898</c:v>
                </c:pt>
                <c:pt idx="4693">
                  <c:v>0.469346934693469</c:v>
                </c:pt>
                <c:pt idx="4694">
                  <c:v>0.46944694469446901</c:v>
                </c:pt>
                <c:pt idx="4695">
                  <c:v>0.46954695469546998</c:v>
                </c:pt>
                <c:pt idx="4696">
                  <c:v>0.46964696469646999</c:v>
                </c:pt>
                <c:pt idx="4697">
                  <c:v>0.46974697469747001</c:v>
                </c:pt>
                <c:pt idx="4698">
                  <c:v>0.46984698469847003</c:v>
                </c:pt>
                <c:pt idx="4699">
                  <c:v>0.46994699469946999</c:v>
                </c:pt>
                <c:pt idx="4700">
                  <c:v>0.47004700470047001</c:v>
                </c:pt>
                <c:pt idx="4701">
                  <c:v>0.47014701470147002</c:v>
                </c:pt>
                <c:pt idx="4702">
                  <c:v>0.47024702470246998</c:v>
                </c:pt>
                <c:pt idx="4703">
                  <c:v>0.47034703470347</c:v>
                </c:pt>
                <c:pt idx="4704">
                  <c:v>0.47044704470447002</c:v>
                </c:pt>
                <c:pt idx="4705">
                  <c:v>0.47054705470547098</c:v>
                </c:pt>
                <c:pt idx="4706">
                  <c:v>0.470647064706471</c:v>
                </c:pt>
                <c:pt idx="4707">
                  <c:v>0.47074707470747101</c:v>
                </c:pt>
                <c:pt idx="4708">
                  <c:v>0.47084708470847098</c:v>
                </c:pt>
                <c:pt idx="4709">
                  <c:v>0.47094709470947099</c:v>
                </c:pt>
                <c:pt idx="4710">
                  <c:v>0.47104710471047101</c:v>
                </c:pt>
                <c:pt idx="4711">
                  <c:v>0.47114711471147103</c:v>
                </c:pt>
                <c:pt idx="4712">
                  <c:v>0.47124712471247099</c:v>
                </c:pt>
                <c:pt idx="4713">
                  <c:v>0.47134713471347101</c:v>
                </c:pt>
                <c:pt idx="4714">
                  <c:v>0.47144714471447102</c:v>
                </c:pt>
                <c:pt idx="4715">
                  <c:v>0.47154715471547198</c:v>
                </c:pt>
                <c:pt idx="4716">
                  <c:v>0.471647164716472</c:v>
                </c:pt>
                <c:pt idx="4717">
                  <c:v>0.47174717471747202</c:v>
                </c:pt>
                <c:pt idx="4718">
                  <c:v>0.47184718471847198</c:v>
                </c:pt>
                <c:pt idx="4719">
                  <c:v>0.471947194719472</c:v>
                </c:pt>
                <c:pt idx="4720">
                  <c:v>0.47204720472047201</c:v>
                </c:pt>
                <c:pt idx="4721">
                  <c:v>0.47214721472147198</c:v>
                </c:pt>
                <c:pt idx="4722">
                  <c:v>0.47224722472247199</c:v>
                </c:pt>
                <c:pt idx="4723">
                  <c:v>0.47234723472347201</c:v>
                </c:pt>
                <c:pt idx="4724">
                  <c:v>0.47244724472447203</c:v>
                </c:pt>
                <c:pt idx="4725">
                  <c:v>0.47254725472547299</c:v>
                </c:pt>
                <c:pt idx="4726">
                  <c:v>0.472647264726473</c:v>
                </c:pt>
                <c:pt idx="4727">
                  <c:v>0.47274727472747302</c:v>
                </c:pt>
                <c:pt idx="4728">
                  <c:v>0.47284728472847298</c:v>
                </c:pt>
                <c:pt idx="4729">
                  <c:v>0.472947294729473</c:v>
                </c:pt>
                <c:pt idx="4730">
                  <c:v>0.47304730473047302</c:v>
                </c:pt>
                <c:pt idx="4731">
                  <c:v>0.47314731473147298</c:v>
                </c:pt>
                <c:pt idx="4732">
                  <c:v>0.473247324732473</c:v>
                </c:pt>
                <c:pt idx="4733">
                  <c:v>0.47334733473347301</c:v>
                </c:pt>
                <c:pt idx="4734">
                  <c:v>0.47344734473447297</c:v>
                </c:pt>
                <c:pt idx="4735">
                  <c:v>0.47354735473547399</c:v>
                </c:pt>
                <c:pt idx="4736">
                  <c:v>0.47364736473647401</c:v>
                </c:pt>
                <c:pt idx="4737">
                  <c:v>0.47374737473747403</c:v>
                </c:pt>
                <c:pt idx="4738">
                  <c:v>0.47384738473847399</c:v>
                </c:pt>
                <c:pt idx="4739">
                  <c:v>0.473947394739474</c:v>
                </c:pt>
                <c:pt idx="4740">
                  <c:v>0.47404740474047402</c:v>
                </c:pt>
                <c:pt idx="4741">
                  <c:v>0.47414741474147398</c:v>
                </c:pt>
                <c:pt idx="4742">
                  <c:v>0.474247424742474</c:v>
                </c:pt>
                <c:pt idx="4743">
                  <c:v>0.47434743474347402</c:v>
                </c:pt>
                <c:pt idx="4744">
                  <c:v>0.47444744474447398</c:v>
                </c:pt>
                <c:pt idx="4745">
                  <c:v>0.47454745474547499</c:v>
                </c:pt>
                <c:pt idx="4746">
                  <c:v>0.47464746474647501</c:v>
                </c:pt>
                <c:pt idx="4747">
                  <c:v>0.47474747474747497</c:v>
                </c:pt>
                <c:pt idx="4748">
                  <c:v>0.47484748474847499</c:v>
                </c:pt>
                <c:pt idx="4749">
                  <c:v>0.47494749474947501</c:v>
                </c:pt>
                <c:pt idx="4750">
                  <c:v>0.47504750475047502</c:v>
                </c:pt>
                <c:pt idx="4751">
                  <c:v>0.47514751475147499</c:v>
                </c:pt>
                <c:pt idx="4752">
                  <c:v>0.475247524752475</c:v>
                </c:pt>
                <c:pt idx="4753">
                  <c:v>0.47534753475347502</c:v>
                </c:pt>
                <c:pt idx="4754">
                  <c:v>0.47544754475447498</c:v>
                </c:pt>
                <c:pt idx="4755">
                  <c:v>0.475547554755476</c:v>
                </c:pt>
                <c:pt idx="4756">
                  <c:v>0.47564756475647602</c:v>
                </c:pt>
                <c:pt idx="4757">
                  <c:v>0.47574757475747598</c:v>
                </c:pt>
                <c:pt idx="4758">
                  <c:v>0.47584758475847599</c:v>
                </c:pt>
                <c:pt idx="4759">
                  <c:v>0.47594759475947601</c:v>
                </c:pt>
                <c:pt idx="4760">
                  <c:v>0.47604760476047597</c:v>
                </c:pt>
                <c:pt idx="4761">
                  <c:v>0.47614761476147599</c:v>
                </c:pt>
                <c:pt idx="4762">
                  <c:v>0.47624762476247601</c:v>
                </c:pt>
                <c:pt idx="4763">
                  <c:v>0.47634763476347602</c:v>
                </c:pt>
                <c:pt idx="4764">
                  <c:v>0.47644764476447599</c:v>
                </c:pt>
                <c:pt idx="4765">
                  <c:v>0.476547654765477</c:v>
                </c:pt>
                <c:pt idx="4766">
                  <c:v>0.47664766476647702</c:v>
                </c:pt>
                <c:pt idx="4767">
                  <c:v>0.47674767476747698</c:v>
                </c:pt>
                <c:pt idx="4768">
                  <c:v>0.476847684768477</c:v>
                </c:pt>
                <c:pt idx="4769">
                  <c:v>0.47694769476947702</c:v>
                </c:pt>
                <c:pt idx="4770">
                  <c:v>0.47704770477047698</c:v>
                </c:pt>
                <c:pt idx="4771">
                  <c:v>0.47714771477147699</c:v>
                </c:pt>
                <c:pt idx="4772">
                  <c:v>0.47724772477247701</c:v>
                </c:pt>
                <c:pt idx="4773">
                  <c:v>0.47734773477347697</c:v>
                </c:pt>
                <c:pt idx="4774">
                  <c:v>0.47744774477447699</c:v>
                </c:pt>
                <c:pt idx="4775">
                  <c:v>0.47754775477547801</c:v>
                </c:pt>
                <c:pt idx="4776">
                  <c:v>0.47764776477647802</c:v>
                </c:pt>
                <c:pt idx="4777">
                  <c:v>0.47774777477747798</c:v>
                </c:pt>
                <c:pt idx="4778">
                  <c:v>0.477847784778478</c:v>
                </c:pt>
                <c:pt idx="4779">
                  <c:v>0.47794779477947802</c:v>
                </c:pt>
                <c:pt idx="4780">
                  <c:v>0.47804780478047798</c:v>
                </c:pt>
                <c:pt idx="4781">
                  <c:v>0.478147814781478</c:v>
                </c:pt>
                <c:pt idx="4782">
                  <c:v>0.47824782478247801</c:v>
                </c:pt>
                <c:pt idx="4783">
                  <c:v>0.47834783478347798</c:v>
                </c:pt>
                <c:pt idx="4784">
                  <c:v>0.47844784478447799</c:v>
                </c:pt>
                <c:pt idx="4785">
                  <c:v>0.47854785478547901</c:v>
                </c:pt>
                <c:pt idx="4786">
                  <c:v>0.47864786478647903</c:v>
                </c:pt>
                <c:pt idx="4787">
                  <c:v>0.47874787478747899</c:v>
                </c:pt>
                <c:pt idx="4788">
                  <c:v>0.47884788478847901</c:v>
                </c:pt>
                <c:pt idx="4789">
                  <c:v>0.47894789478947902</c:v>
                </c:pt>
                <c:pt idx="4790">
                  <c:v>0.47904790479047898</c:v>
                </c:pt>
                <c:pt idx="4791">
                  <c:v>0.479147914791479</c:v>
                </c:pt>
                <c:pt idx="4792">
                  <c:v>0.47924792479247902</c:v>
                </c:pt>
                <c:pt idx="4793">
                  <c:v>0.47934793479347898</c:v>
                </c:pt>
                <c:pt idx="4794">
                  <c:v>0.479447944794479</c:v>
                </c:pt>
                <c:pt idx="4795">
                  <c:v>0.47954795479548001</c:v>
                </c:pt>
                <c:pt idx="4796">
                  <c:v>0.47964796479647998</c:v>
                </c:pt>
                <c:pt idx="4797">
                  <c:v>0.47974797479747999</c:v>
                </c:pt>
                <c:pt idx="4798">
                  <c:v>0.47984798479848001</c:v>
                </c:pt>
                <c:pt idx="4799">
                  <c:v>0.47994799479948003</c:v>
                </c:pt>
                <c:pt idx="4800">
                  <c:v>0.48004800480047999</c:v>
                </c:pt>
                <c:pt idx="4801">
                  <c:v>0.48014801480148001</c:v>
                </c:pt>
                <c:pt idx="4802">
                  <c:v>0.48024802480248002</c:v>
                </c:pt>
                <c:pt idx="4803">
                  <c:v>0.48034803480347998</c:v>
                </c:pt>
                <c:pt idx="4804">
                  <c:v>0.48044804480448</c:v>
                </c:pt>
                <c:pt idx="4805">
                  <c:v>0.48054805480548102</c:v>
                </c:pt>
                <c:pt idx="4806">
                  <c:v>0.48064806480648098</c:v>
                </c:pt>
                <c:pt idx="4807">
                  <c:v>0.480748074807481</c:v>
                </c:pt>
                <c:pt idx="4808">
                  <c:v>0.48084808480848101</c:v>
                </c:pt>
                <c:pt idx="4809">
                  <c:v>0.48094809480948097</c:v>
                </c:pt>
                <c:pt idx="4810">
                  <c:v>0.48104810481048099</c:v>
                </c:pt>
                <c:pt idx="4811">
                  <c:v>0.48114811481148101</c:v>
                </c:pt>
                <c:pt idx="4812">
                  <c:v>0.48124812481248103</c:v>
                </c:pt>
                <c:pt idx="4813">
                  <c:v>0.48134813481348099</c:v>
                </c:pt>
                <c:pt idx="4814">
                  <c:v>0.481448144814481</c:v>
                </c:pt>
                <c:pt idx="4815">
                  <c:v>0.48154815481548202</c:v>
                </c:pt>
                <c:pt idx="4816">
                  <c:v>0.48164816481648198</c:v>
                </c:pt>
                <c:pt idx="4817">
                  <c:v>0.481748174817482</c:v>
                </c:pt>
                <c:pt idx="4818">
                  <c:v>0.48184818481848202</c:v>
                </c:pt>
                <c:pt idx="4819">
                  <c:v>0.48194819481948198</c:v>
                </c:pt>
                <c:pt idx="4820">
                  <c:v>0.482048204820482</c:v>
                </c:pt>
                <c:pt idx="4821">
                  <c:v>0.48214821482148201</c:v>
                </c:pt>
                <c:pt idx="4822">
                  <c:v>0.48224822482248197</c:v>
                </c:pt>
                <c:pt idx="4823">
                  <c:v>0.48234823482348199</c:v>
                </c:pt>
                <c:pt idx="4824">
                  <c:v>0.48244824482448201</c:v>
                </c:pt>
                <c:pt idx="4825">
                  <c:v>0.48254825482548303</c:v>
                </c:pt>
                <c:pt idx="4826">
                  <c:v>0.48264826482648299</c:v>
                </c:pt>
                <c:pt idx="4827">
                  <c:v>0.482748274827483</c:v>
                </c:pt>
                <c:pt idx="4828">
                  <c:v>0.48284828482848302</c:v>
                </c:pt>
                <c:pt idx="4829">
                  <c:v>0.48294829482948298</c:v>
                </c:pt>
                <c:pt idx="4830">
                  <c:v>0.483048304830483</c:v>
                </c:pt>
                <c:pt idx="4831">
                  <c:v>0.48314831483148302</c:v>
                </c:pt>
                <c:pt idx="4832">
                  <c:v>0.48324832483248298</c:v>
                </c:pt>
                <c:pt idx="4833">
                  <c:v>0.483348334833483</c:v>
                </c:pt>
                <c:pt idx="4834">
                  <c:v>0.48344834483448301</c:v>
                </c:pt>
                <c:pt idx="4835">
                  <c:v>0.48354835483548397</c:v>
                </c:pt>
                <c:pt idx="4836">
                  <c:v>0.48364836483648399</c:v>
                </c:pt>
                <c:pt idx="4837">
                  <c:v>0.48374837483748401</c:v>
                </c:pt>
                <c:pt idx="4838">
                  <c:v>0.48384838483848402</c:v>
                </c:pt>
                <c:pt idx="4839">
                  <c:v>0.48394839483948399</c:v>
                </c:pt>
                <c:pt idx="4840">
                  <c:v>0.484048404840484</c:v>
                </c:pt>
                <c:pt idx="4841">
                  <c:v>0.48414841484148402</c:v>
                </c:pt>
                <c:pt idx="4842">
                  <c:v>0.48424842484248398</c:v>
                </c:pt>
                <c:pt idx="4843">
                  <c:v>0.484348434843484</c:v>
                </c:pt>
                <c:pt idx="4844">
                  <c:v>0.48444844484448402</c:v>
                </c:pt>
                <c:pt idx="4845">
                  <c:v>0.48454845484548498</c:v>
                </c:pt>
                <c:pt idx="4846">
                  <c:v>0.48464846484648499</c:v>
                </c:pt>
                <c:pt idx="4847">
                  <c:v>0.48474847484748501</c:v>
                </c:pt>
                <c:pt idx="4848">
                  <c:v>0.48484848484848497</c:v>
                </c:pt>
                <c:pt idx="4849">
                  <c:v>0.48494849484948499</c:v>
                </c:pt>
                <c:pt idx="4850">
                  <c:v>0.48504850485048501</c:v>
                </c:pt>
                <c:pt idx="4851">
                  <c:v>0.48514851485148502</c:v>
                </c:pt>
                <c:pt idx="4852">
                  <c:v>0.48524852485248499</c:v>
                </c:pt>
                <c:pt idx="4853">
                  <c:v>0.485348534853485</c:v>
                </c:pt>
                <c:pt idx="4854">
                  <c:v>0.48544854485448502</c:v>
                </c:pt>
                <c:pt idx="4855">
                  <c:v>0.48554855485548598</c:v>
                </c:pt>
                <c:pt idx="4856">
                  <c:v>0.485648564856486</c:v>
                </c:pt>
                <c:pt idx="4857">
                  <c:v>0.48574857485748602</c:v>
                </c:pt>
                <c:pt idx="4858">
                  <c:v>0.48584858485848598</c:v>
                </c:pt>
                <c:pt idx="4859">
                  <c:v>0.48594859485948599</c:v>
                </c:pt>
                <c:pt idx="4860">
                  <c:v>0.48604860486048601</c:v>
                </c:pt>
                <c:pt idx="4861">
                  <c:v>0.48614861486148597</c:v>
                </c:pt>
                <c:pt idx="4862">
                  <c:v>0.48624862486248599</c:v>
                </c:pt>
                <c:pt idx="4863">
                  <c:v>0.48634863486348601</c:v>
                </c:pt>
                <c:pt idx="4864">
                  <c:v>0.48644864486448602</c:v>
                </c:pt>
                <c:pt idx="4865">
                  <c:v>0.48654865486548698</c:v>
                </c:pt>
                <c:pt idx="4866">
                  <c:v>0.486648664866487</c:v>
                </c:pt>
                <c:pt idx="4867">
                  <c:v>0.48674867486748702</c:v>
                </c:pt>
                <c:pt idx="4868">
                  <c:v>0.48684868486848698</c:v>
                </c:pt>
                <c:pt idx="4869">
                  <c:v>0.486948694869487</c:v>
                </c:pt>
                <c:pt idx="4870">
                  <c:v>0.48704870487048701</c:v>
                </c:pt>
                <c:pt idx="4871">
                  <c:v>0.48714871487148698</c:v>
                </c:pt>
                <c:pt idx="4872">
                  <c:v>0.48724872487248699</c:v>
                </c:pt>
                <c:pt idx="4873">
                  <c:v>0.48734873487348701</c:v>
                </c:pt>
                <c:pt idx="4874">
                  <c:v>0.48744874487448703</c:v>
                </c:pt>
                <c:pt idx="4875">
                  <c:v>0.48754875487548799</c:v>
                </c:pt>
                <c:pt idx="4876">
                  <c:v>0.48764876487648801</c:v>
                </c:pt>
                <c:pt idx="4877">
                  <c:v>0.48774877487748802</c:v>
                </c:pt>
                <c:pt idx="4878">
                  <c:v>0.48784878487848798</c:v>
                </c:pt>
                <c:pt idx="4879">
                  <c:v>0.487948794879488</c:v>
                </c:pt>
                <c:pt idx="4880">
                  <c:v>0.48804880488048802</c:v>
                </c:pt>
                <c:pt idx="4881">
                  <c:v>0.48814881488148798</c:v>
                </c:pt>
                <c:pt idx="4882">
                  <c:v>0.488248824882488</c:v>
                </c:pt>
                <c:pt idx="4883">
                  <c:v>0.48834883488348801</c:v>
                </c:pt>
                <c:pt idx="4884">
                  <c:v>0.48844884488448798</c:v>
                </c:pt>
                <c:pt idx="4885">
                  <c:v>0.48854885488548899</c:v>
                </c:pt>
                <c:pt idx="4886">
                  <c:v>0.48864886488648901</c:v>
                </c:pt>
                <c:pt idx="4887">
                  <c:v>0.48874887488748903</c:v>
                </c:pt>
                <c:pt idx="4888">
                  <c:v>0.48884888488848899</c:v>
                </c:pt>
                <c:pt idx="4889">
                  <c:v>0.48894889488948901</c:v>
                </c:pt>
                <c:pt idx="4890">
                  <c:v>0.48904890489048902</c:v>
                </c:pt>
                <c:pt idx="4891">
                  <c:v>0.48914891489148898</c:v>
                </c:pt>
                <c:pt idx="4892">
                  <c:v>0.489248924892489</c:v>
                </c:pt>
                <c:pt idx="4893">
                  <c:v>0.48934893489348902</c:v>
                </c:pt>
                <c:pt idx="4894">
                  <c:v>0.48944894489448898</c:v>
                </c:pt>
                <c:pt idx="4895">
                  <c:v>0.48954895489549</c:v>
                </c:pt>
                <c:pt idx="4896">
                  <c:v>0.48964896489649001</c:v>
                </c:pt>
                <c:pt idx="4897">
                  <c:v>0.48974897489748997</c:v>
                </c:pt>
                <c:pt idx="4898">
                  <c:v>0.48984898489848999</c:v>
                </c:pt>
                <c:pt idx="4899">
                  <c:v>0.48994899489949001</c:v>
                </c:pt>
                <c:pt idx="4900">
                  <c:v>0.49004900490049003</c:v>
                </c:pt>
                <c:pt idx="4901">
                  <c:v>0.49014901490148999</c:v>
                </c:pt>
                <c:pt idx="4902">
                  <c:v>0.49024902490249</c:v>
                </c:pt>
                <c:pt idx="4903">
                  <c:v>0.49034903490349002</c:v>
                </c:pt>
                <c:pt idx="4904">
                  <c:v>0.49044904490448998</c:v>
                </c:pt>
                <c:pt idx="4905">
                  <c:v>0.490549054905491</c:v>
                </c:pt>
                <c:pt idx="4906">
                  <c:v>0.49064906490649102</c:v>
                </c:pt>
                <c:pt idx="4907">
                  <c:v>0.49074907490749098</c:v>
                </c:pt>
                <c:pt idx="4908">
                  <c:v>0.490849084908491</c:v>
                </c:pt>
                <c:pt idx="4909">
                  <c:v>0.49094909490949101</c:v>
                </c:pt>
                <c:pt idx="4910">
                  <c:v>0.49104910491049097</c:v>
                </c:pt>
                <c:pt idx="4911">
                  <c:v>0.49114911491149099</c:v>
                </c:pt>
                <c:pt idx="4912">
                  <c:v>0.49124912491249101</c:v>
                </c:pt>
                <c:pt idx="4913">
                  <c:v>0.49134913491349103</c:v>
                </c:pt>
                <c:pt idx="4914">
                  <c:v>0.49144914491449099</c:v>
                </c:pt>
                <c:pt idx="4915">
                  <c:v>0.491549154915492</c:v>
                </c:pt>
                <c:pt idx="4916">
                  <c:v>0.49164916491649202</c:v>
                </c:pt>
                <c:pt idx="4917">
                  <c:v>0.49174917491749198</c:v>
                </c:pt>
                <c:pt idx="4918">
                  <c:v>0.491849184918492</c:v>
                </c:pt>
                <c:pt idx="4919">
                  <c:v>0.49194919491949202</c:v>
                </c:pt>
                <c:pt idx="4920">
                  <c:v>0.49204920492049198</c:v>
                </c:pt>
                <c:pt idx="4921">
                  <c:v>0.492149214921492</c:v>
                </c:pt>
                <c:pt idx="4922">
                  <c:v>0.49224922492249201</c:v>
                </c:pt>
                <c:pt idx="4923">
                  <c:v>0.49234923492349197</c:v>
                </c:pt>
                <c:pt idx="4924">
                  <c:v>0.49244924492449199</c:v>
                </c:pt>
                <c:pt idx="4925">
                  <c:v>0.49254925492549301</c:v>
                </c:pt>
                <c:pt idx="4926">
                  <c:v>0.49264926492649302</c:v>
                </c:pt>
                <c:pt idx="4927">
                  <c:v>0.49274927492749299</c:v>
                </c:pt>
                <c:pt idx="4928">
                  <c:v>0.492849284928493</c:v>
                </c:pt>
                <c:pt idx="4929">
                  <c:v>0.49294929492949302</c:v>
                </c:pt>
                <c:pt idx="4930">
                  <c:v>0.49304930493049298</c:v>
                </c:pt>
                <c:pt idx="4931">
                  <c:v>0.493149314931493</c:v>
                </c:pt>
                <c:pt idx="4932">
                  <c:v>0.49324932493249302</c:v>
                </c:pt>
                <c:pt idx="4933">
                  <c:v>0.49334933493349298</c:v>
                </c:pt>
                <c:pt idx="4934">
                  <c:v>0.49344934493449299</c:v>
                </c:pt>
                <c:pt idx="4935">
                  <c:v>0.49354935493549401</c:v>
                </c:pt>
                <c:pt idx="4936">
                  <c:v>0.49364936493649397</c:v>
                </c:pt>
                <c:pt idx="4937">
                  <c:v>0.49374937493749399</c:v>
                </c:pt>
                <c:pt idx="4938">
                  <c:v>0.49384938493849401</c:v>
                </c:pt>
                <c:pt idx="4939">
                  <c:v>0.49394939493949402</c:v>
                </c:pt>
                <c:pt idx="4940">
                  <c:v>0.49404940494049399</c:v>
                </c:pt>
                <c:pt idx="4941">
                  <c:v>0.494149414941494</c:v>
                </c:pt>
                <c:pt idx="4942">
                  <c:v>0.49424942494249402</c:v>
                </c:pt>
                <c:pt idx="4943">
                  <c:v>0.49434943494349398</c:v>
                </c:pt>
                <c:pt idx="4944">
                  <c:v>0.494449444944494</c:v>
                </c:pt>
                <c:pt idx="4945">
                  <c:v>0.49454945494549502</c:v>
                </c:pt>
                <c:pt idx="4946">
                  <c:v>0.49464946494649498</c:v>
                </c:pt>
                <c:pt idx="4947">
                  <c:v>0.49474947494749499</c:v>
                </c:pt>
                <c:pt idx="4948">
                  <c:v>0.49484948494849501</c:v>
                </c:pt>
                <c:pt idx="4949">
                  <c:v>0.49494949494949497</c:v>
                </c:pt>
                <c:pt idx="4950">
                  <c:v>0.49504950495049499</c:v>
                </c:pt>
                <c:pt idx="4951">
                  <c:v>0.49514951495149501</c:v>
                </c:pt>
                <c:pt idx="4952">
                  <c:v>0.49524952495249502</c:v>
                </c:pt>
                <c:pt idx="4953">
                  <c:v>0.49534953495349499</c:v>
                </c:pt>
                <c:pt idx="4954">
                  <c:v>0.495449544954495</c:v>
                </c:pt>
                <c:pt idx="4955">
                  <c:v>0.49554955495549602</c:v>
                </c:pt>
                <c:pt idx="4956">
                  <c:v>0.49564956495649598</c:v>
                </c:pt>
                <c:pt idx="4957">
                  <c:v>0.495749574957496</c:v>
                </c:pt>
                <c:pt idx="4958">
                  <c:v>0.49584958495849601</c:v>
                </c:pt>
                <c:pt idx="4959">
                  <c:v>0.49594959495949598</c:v>
                </c:pt>
                <c:pt idx="4960">
                  <c:v>0.49604960496049599</c:v>
                </c:pt>
                <c:pt idx="4961">
                  <c:v>0.49614961496149601</c:v>
                </c:pt>
                <c:pt idx="4962">
                  <c:v>0.49624962496249603</c:v>
                </c:pt>
                <c:pt idx="4963">
                  <c:v>0.49634963496349599</c:v>
                </c:pt>
                <c:pt idx="4964">
                  <c:v>0.49644964496449601</c:v>
                </c:pt>
                <c:pt idx="4965">
                  <c:v>0.49654965496549702</c:v>
                </c:pt>
                <c:pt idx="4966">
                  <c:v>0.49664966496649698</c:v>
                </c:pt>
                <c:pt idx="4967">
                  <c:v>0.496749674967497</c:v>
                </c:pt>
                <c:pt idx="4968">
                  <c:v>0.49684968496849702</c:v>
                </c:pt>
                <c:pt idx="4969">
                  <c:v>0.49694969496949698</c:v>
                </c:pt>
                <c:pt idx="4970">
                  <c:v>0.497049704970497</c:v>
                </c:pt>
                <c:pt idx="4971">
                  <c:v>0.49714971497149701</c:v>
                </c:pt>
                <c:pt idx="4972">
                  <c:v>0.49724972497249698</c:v>
                </c:pt>
                <c:pt idx="4973">
                  <c:v>0.49734973497349699</c:v>
                </c:pt>
                <c:pt idx="4974">
                  <c:v>0.49744974497449701</c:v>
                </c:pt>
                <c:pt idx="4975">
                  <c:v>0.49754975497549803</c:v>
                </c:pt>
                <c:pt idx="4976">
                  <c:v>0.49764976497649799</c:v>
                </c:pt>
                <c:pt idx="4977">
                  <c:v>0.49774977497749801</c:v>
                </c:pt>
                <c:pt idx="4978">
                  <c:v>0.49784978497849802</c:v>
                </c:pt>
                <c:pt idx="4979">
                  <c:v>0.49794979497949798</c:v>
                </c:pt>
                <c:pt idx="4980">
                  <c:v>0.498049804980498</c:v>
                </c:pt>
                <c:pt idx="4981">
                  <c:v>0.49814981498149802</c:v>
                </c:pt>
                <c:pt idx="4982">
                  <c:v>0.49824982498249798</c:v>
                </c:pt>
                <c:pt idx="4983">
                  <c:v>0.498349834983498</c:v>
                </c:pt>
                <c:pt idx="4984">
                  <c:v>0.49844984498449801</c:v>
                </c:pt>
                <c:pt idx="4985">
                  <c:v>0.49854985498549897</c:v>
                </c:pt>
                <c:pt idx="4986">
                  <c:v>0.49864986498649899</c:v>
                </c:pt>
                <c:pt idx="4987">
                  <c:v>0.49874987498749901</c:v>
                </c:pt>
                <c:pt idx="4988">
                  <c:v>0.49884988498849903</c:v>
                </c:pt>
                <c:pt idx="4989">
                  <c:v>0.49894989498949899</c:v>
                </c:pt>
                <c:pt idx="4990">
                  <c:v>0.499049904990499</c:v>
                </c:pt>
                <c:pt idx="4991">
                  <c:v>0.49914991499149902</c:v>
                </c:pt>
                <c:pt idx="4992">
                  <c:v>0.49924992499249898</c:v>
                </c:pt>
                <c:pt idx="4993">
                  <c:v>0.499349934993499</c:v>
                </c:pt>
                <c:pt idx="4994">
                  <c:v>0.49944994499449902</c:v>
                </c:pt>
                <c:pt idx="4995">
                  <c:v>0.49954995499549998</c:v>
                </c:pt>
                <c:pt idx="4996">
                  <c:v>0.4996499649965</c:v>
                </c:pt>
                <c:pt idx="4997">
                  <c:v>0.49974997499750001</c:v>
                </c:pt>
                <c:pt idx="4998">
                  <c:v>0.49984998499849997</c:v>
                </c:pt>
                <c:pt idx="4999">
                  <c:v>0.49994999499949999</c:v>
                </c:pt>
                <c:pt idx="5000">
                  <c:v>0.50005000500050001</c:v>
                </c:pt>
                <c:pt idx="5001">
                  <c:v>0.50015001500150003</c:v>
                </c:pt>
                <c:pt idx="5002">
                  <c:v>0.50025002500250004</c:v>
                </c:pt>
                <c:pt idx="5003">
                  <c:v>0.50035003500349995</c:v>
                </c:pt>
                <c:pt idx="5004">
                  <c:v>0.50045004500449997</c:v>
                </c:pt>
                <c:pt idx="5005">
                  <c:v>0.50055005500550098</c:v>
                </c:pt>
                <c:pt idx="5006">
                  <c:v>0.500650065006501</c:v>
                </c:pt>
                <c:pt idx="5007">
                  <c:v>0.50075007500750102</c:v>
                </c:pt>
                <c:pt idx="5008">
                  <c:v>0.50085008500850103</c:v>
                </c:pt>
                <c:pt idx="5009">
                  <c:v>0.50095009500950105</c:v>
                </c:pt>
                <c:pt idx="5010">
                  <c:v>0.50105010501050096</c:v>
                </c:pt>
                <c:pt idx="5011">
                  <c:v>0.50115011501150097</c:v>
                </c:pt>
                <c:pt idx="5012">
                  <c:v>0.50125012501250099</c:v>
                </c:pt>
                <c:pt idx="5013">
                  <c:v>0.50135013501350101</c:v>
                </c:pt>
                <c:pt idx="5014">
                  <c:v>0.50145014501450103</c:v>
                </c:pt>
                <c:pt idx="5015">
                  <c:v>0.50155015501550204</c:v>
                </c:pt>
                <c:pt idx="5016">
                  <c:v>0.50165016501650195</c:v>
                </c:pt>
                <c:pt idx="5017">
                  <c:v>0.50175017501750196</c:v>
                </c:pt>
                <c:pt idx="5018">
                  <c:v>0.50185018501850198</c:v>
                </c:pt>
                <c:pt idx="5019">
                  <c:v>0.501950195019502</c:v>
                </c:pt>
                <c:pt idx="5020">
                  <c:v>0.50205020502050202</c:v>
                </c:pt>
                <c:pt idx="5021">
                  <c:v>0.50215021502150203</c:v>
                </c:pt>
                <c:pt idx="5022">
                  <c:v>0.50225022502250205</c:v>
                </c:pt>
                <c:pt idx="5023">
                  <c:v>0.50235023502350196</c:v>
                </c:pt>
                <c:pt idx="5024">
                  <c:v>0.50245024502450197</c:v>
                </c:pt>
                <c:pt idx="5025">
                  <c:v>0.50255025502550299</c:v>
                </c:pt>
                <c:pt idx="5026">
                  <c:v>0.50265026502650301</c:v>
                </c:pt>
                <c:pt idx="5027">
                  <c:v>0.50275027502750302</c:v>
                </c:pt>
                <c:pt idx="5028">
                  <c:v>0.50285028502850304</c:v>
                </c:pt>
                <c:pt idx="5029">
                  <c:v>0.50295029502950295</c:v>
                </c:pt>
                <c:pt idx="5030">
                  <c:v>0.50305030503050296</c:v>
                </c:pt>
                <c:pt idx="5031">
                  <c:v>0.50315031503150298</c:v>
                </c:pt>
                <c:pt idx="5032">
                  <c:v>0.503250325032503</c:v>
                </c:pt>
                <c:pt idx="5033">
                  <c:v>0.50335033503350302</c:v>
                </c:pt>
                <c:pt idx="5034">
                  <c:v>0.50345034503450303</c:v>
                </c:pt>
                <c:pt idx="5035">
                  <c:v>0.50355035503550405</c:v>
                </c:pt>
                <c:pt idx="5036">
                  <c:v>0.50365036503650396</c:v>
                </c:pt>
                <c:pt idx="5037">
                  <c:v>0.50375037503750397</c:v>
                </c:pt>
                <c:pt idx="5038">
                  <c:v>0.50385038503850399</c:v>
                </c:pt>
                <c:pt idx="5039">
                  <c:v>0.50395039503950401</c:v>
                </c:pt>
                <c:pt idx="5040">
                  <c:v>0.50405040504050402</c:v>
                </c:pt>
                <c:pt idx="5041">
                  <c:v>0.50415041504150404</c:v>
                </c:pt>
                <c:pt idx="5042">
                  <c:v>0.50425042504250395</c:v>
                </c:pt>
                <c:pt idx="5043">
                  <c:v>0.50435043504350396</c:v>
                </c:pt>
                <c:pt idx="5044">
                  <c:v>0.50445044504450398</c:v>
                </c:pt>
                <c:pt idx="5045">
                  <c:v>0.504550455045505</c:v>
                </c:pt>
                <c:pt idx="5046">
                  <c:v>0.50465046504650501</c:v>
                </c:pt>
                <c:pt idx="5047">
                  <c:v>0.50475047504750503</c:v>
                </c:pt>
                <c:pt idx="5048">
                  <c:v>0.50485048504850505</c:v>
                </c:pt>
                <c:pt idx="5049">
                  <c:v>0.50495049504950495</c:v>
                </c:pt>
                <c:pt idx="5050">
                  <c:v>0.50505050505050497</c:v>
                </c:pt>
                <c:pt idx="5051">
                  <c:v>0.50515051505150499</c:v>
                </c:pt>
                <c:pt idx="5052">
                  <c:v>0.50525052505250501</c:v>
                </c:pt>
                <c:pt idx="5053">
                  <c:v>0.50535053505350502</c:v>
                </c:pt>
                <c:pt idx="5054">
                  <c:v>0.50545054505450504</c:v>
                </c:pt>
                <c:pt idx="5055">
                  <c:v>0.50555055505550595</c:v>
                </c:pt>
                <c:pt idx="5056">
                  <c:v>0.50565056505650596</c:v>
                </c:pt>
                <c:pt idx="5057">
                  <c:v>0.50575057505750598</c:v>
                </c:pt>
                <c:pt idx="5058">
                  <c:v>0.505850585058506</c:v>
                </c:pt>
                <c:pt idx="5059">
                  <c:v>0.50595059505950601</c:v>
                </c:pt>
                <c:pt idx="5060">
                  <c:v>0.50605060506050603</c:v>
                </c:pt>
                <c:pt idx="5061">
                  <c:v>0.50615061506150605</c:v>
                </c:pt>
                <c:pt idx="5062">
                  <c:v>0.50625062506250595</c:v>
                </c:pt>
                <c:pt idx="5063">
                  <c:v>0.50635063506350597</c:v>
                </c:pt>
                <c:pt idx="5064">
                  <c:v>0.50645064506450599</c:v>
                </c:pt>
                <c:pt idx="5065">
                  <c:v>0.50655065506550701</c:v>
                </c:pt>
                <c:pt idx="5066">
                  <c:v>0.50665066506650702</c:v>
                </c:pt>
                <c:pt idx="5067">
                  <c:v>0.50675067506750704</c:v>
                </c:pt>
                <c:pt idx="5068">
                  <c:v>0.50685068506850695</c:v>
                </c:pt>
                <c:pt idx="5069">
                  <c:v>0.50695069506950696</c:v>
                </c:pt>
                <c:pt idx="5070">
                  <c:v>0.50705070507050698</c:v>
                </c:pt>
                <c:pt idx="5071">
                  <c:v>0.507150715071507</c:v>
                </c:pt>
                <c:pt idx="5072">
                  <c:v>0.50725072507250701</c:v>
                </c:pt>
                <c:pt idx="5073">
                  <c:v>0.50735073507350703</c:v>
                </c:pt>
                <c:pt idx="5074">
                  <c:v>0.50745074507450705</c:v>
                </c:pt>
                <c:pt idx="5075">
                  <c:v>0.50755075507550795</c:v>
                </c:pt>
                <c:pt idx="5076">
                  <c:v>0.50765076507650797</c:v>
                </c:pt>
                <c:pt idx="5077">
                  <c:v>0.50775077507750799</c:v>
                </c:pt>
                <c:pt idx="5078">
                  <c:v>0.507850785078508</c:v>
                </c:pt>
                <c:pt idx="5079">
                  <c:v>0.50795079507950802</c:v>
                </c:pt>
                <c:pt idx="5080">
                  <c:v>0.50805080508050804</c:v>
                </c:pt>
                <c:pt idx="5081">
                  <c:v>0.50815081508150794</c:v>
                </c:pt>
                <c:pt idx="5082">
                  <c:v>0.50825082508250796</c:v>
                </c:pt>
                <c:pt idx="5083">
                  <c:v>0.50835083508350798</c:v>
                </c:pt>
                <c:pt idx="5084">
                  <c:v>0.508450845084508</c:v>
                </c:pt>
                <c:pt idx="5085">
                  <c:v>0.50855085508550901</c:v>
                </c:pt>
                <c:pt idx="5086">
                  <c:v>0.50865086508650903</c:v>
                </c:pt>
                <c:pt idx="5087">
                  <c:v>0.50875087508750905</c:v>
                </c:pt>
                <c:pt idx="5088">
                  <c:v>0.50885088508850895</c:v>
                </c:pt>
                <c:pt idx="5089">
                  <c:v>0.50895089508950897</c:v>
                </c:pt>
                <c:pt idx="5090">
                  <c:v>0.50905090509050899</c:v>
                </c:pt>
                <c:pt idx="5091">
                  <c:v>0.509150915091509</c:v>
                </c:pt>
                <c:pt idx="5092">
                  <c:v>0.50925092509250902</c:v>
                </c:pt>
                <c:pt idx="5093">
                  <c:v>0.50935093509350904</c:v>
                </c:pt>
                <c:pt idx="5094">
                  <c:v>0.50945094509450894</c:v>
                </c:pt>
                <c:pt idx="5095">
                  <c:v>0.50955095509550996</c:v>
                </c:pt>
                <c:pt idx="5096">
                  <c:v>0.50965096509650998</c:v>
                </c:pt>
                <c:pt idx="5097">
                  <c:v>0.50975097509751</c:v>
                </c:pt>
                <c:pt idx="5098">
                  <c:v>0.50985098509851001</c:v>
                </c:pt>
                <c:pt idx="5099">
                  <c:v>0.50995099509951003</c:v>
                </c:pt>
                <c:pt idx="5100">
                  <c:v>0.51005100510051005</c:v>
                </c:pt>
                <c:pt idx="5101">
                  <c:v>0.51015101510150995</c:v>
                </c:pt>
                <c:pt idx="5102">
                  <c:v>0.51025102510250997</c:v>
                </c:pt>
                <c:pt idx="5103">
                  <c:v>0.51035103510350999</c:v>
                </c:pt>
                <c:pt idx="5104">
                  <c:v>0.51045104510451</c:v>
                </c:pt>
                <c:pt idx="5105">
                  <c:v>0.51055105510551102</c:v>
                </c:pt>
                <c:pt idx="5106">
                  <c:v>0.51065106510651104</c:v>
                </c:pt>
                <c:pt idx="5107">
                  <c:v>0.51075107510751105</c:v>
                </c:pt>
                <c:pt idx="5108">
                  <c:v>0.51085108510851096</c:v>
                </c:pt>
                <c:pt idx="5109">
                  <c:v>0.51095109510951098</c:v>
                </c:pt>
                <c:pt idx="5110">
                  <c:v>0.51105110511051099</c:v>
                </c:pt>
                <c:pt idx="5111">
                  <c:v>0.51115111511151101</c:v>
                </c:pt>
                <c:pt idx="5112">
                  <c:v>0.51125112511251103</c:v>
                </c:pt>
                <c:pt idx="5113">
                  <c:v>0.51135113511351105</c:v>
                </c:pt>
                <c:pt idx="5114">
                  <c:v>0.51145114511451095</c:v>
                </c:pt>
                <c:pt idx="5115">
                  <c:v>0.51155115511551197</c:v>
                </c:pt>
                <c:pt idx="5116">
                  <c:v>0.51165116511651199</c:v>
                </c:pt>
                <c:pt idx="5117">
                  <c:v>0.511751175117512</c:v>
                </c:pt>
                <c:pt idx="5118">
                  <c:v>0.51185118511851202</c:v>
                </c:pt>
                <c:pt idx="5119">
                  <c:v>0.51195119511951204</c:v>
                </c:pt>
                <c:pt idx="5120">
                  <c:v>0.51205120512051205</c:v>
                </c:pt>
                <c:pt idx="5121">
                  <c:v>0.51215121512151196</c:v>
                </c:pt>
                <c:pt idx="5122">
                  <c:v>0.51225122512251198</c:v>
                </c:pt>
                <c:pt idx="5123">
                  <c:v>0.51235123512351199</c:v>
                </c:pt>
                <c:pt idx="5124">
                  <c:v>0.51245124512451201</c:v>
                </c:pt>
                <c:pt idx="5125">
                  <c:v>0.51255125512551303</c:v>
                </c:pt>
                <c:pt idx="5126">
                  <c:v>0.51265126512651304</c:v>
                </c:pt>
                <c:pt idx="5127">
                  <c:v>0.51275127512751295</c:v>
                </c:pt>
                <c:pt idx="5128">
                  <c:v>0.51285128512851297</c:v>
                </c:pt>
                <c:pt idx="5129">
                  <c:v>0.51295129512951299</c:v>
                </c:pt>
                <c:pt idx="5130">
                  <c:v>0.513051305130513</c:v>
                </c:pt>
                <c:pt idx="5131">
                  <c:v>0.51315131513151302</c:v>
                </c:pt>
                <c:pt idx="5132">
                  <c:v>0.51325132513251304</c:v>
                </c:pt>
                <c:pt idx="5133">
                  <c:v>0.51335133513351305</c:v>
                </c:pt>
                <c:pt idx="5134">
                  <c:v>0.51345134513451296</c:v>
                </c:pt>
                <c:pt idx="5135">
                  <c:v>0.51355135513551398</c:v>
                </c:pt>
                <c:pt idx="5136">
                  <c:v>0.51365136513651399</c:v>
                </c:pt>
                <c:pt idx="5137">
                  <c:v>0.51375137513751401</c:v>
                </c:pt>
                <c:pt idx="5138">
                  <c:v>0.51385138513851403</c:v>
                </c:pt>
                <c:pt idx="5139">
                  <c:v>0.51395139513951404</c:v>
                </c:pt>
                <c:pt idx="5140">
                  <c:v>0.51405140514051395</c:v>
                </c:pt>
                <c:pt idx="5141">
                  <c:v>0.51415141514151397</c:v>
                </c:pt>
                <c:pt idx="5142">
                  <c:v>0.51425142514251398</c:v>
                </c:pt>
                <c:pt idx="5143">
                  <c:v>0.514351435143514</c:v>
                </c:pt>
                <c:pt idx="5144">
                  <c:v>0.51445144514451402</c:v>
                </c:pt>
                <c:pt idx="5145">
                  <c:v>0.51455145514551504</c:v>
                </c:pt>
                <c:pt idx="5146">
                  <c:v>0.51465146514651505</c:v>
                </c:pt>
                <c:pt idx="5147">
                  <c:v>0.51475147514751496</c:v>
                </c:pt>
                <c:pt idx="5148">
                  <c:v>0.51485148514851498</c:v>
                </c:pt>
                <c:pt idx="5149">
                  <c:v>0.51495149514951499</c:v>
                </c:pt>
                <c:pt idx="5150">
                  <c:v>0.51505150515051501</c:v>
                </c:pt>
                <c:pt idx="5151">
                  <c:v>0.51515151515151503</c:v>
                </c:pt>
                <c:pt idx="5152">
                  <c:v>0.51525152515251504</c:v>
                </c:pt>
                <c:pt idx="5153">
                  <c:v>0.51535153515351495</c:v>
                </c:pt>
                <c:pt idx="5154">
                  <c:v>0.51545154515451497</c:v>
                </c:pt>
                <c:pt idx="5155">
                  <c:v>0.51555155515551598</c:v>
                </c:pt>
                <c:pt idx="5156">
                  <c:v>0.515651565156516</c:v>
                </c:pt>
                <c:pt idx="5157">
                  <c:v>0.51575157515751602</c:v>
                </c:pt>
                <c:pt idx="5158">
                  <c:v>0.51585158515851604</c:v>
                </c:pt>
                <c:pt idx="5159">
                  <c:v>0.51595159515951605</c:v>
                </c:pt>
                <c:pt idx="5160">
                  <c:v>0.51605160516051596</c:v>
                </c:pt>
                <c:pt idx="5161">
                  <c:v>0.51615161516151598</c:v>
                </c:pt>
                <c:pt idx="5162">
                  <c:v>0.51625162516251599</c:v>
                </c:pt>
                <c:pt idx="5163">
                  <c:v>0.51635163516351601</c:v>
                </c:pt>
                <c:pt idx="5164">
                  <c:v>0.51645164516451603</c:v>
                </c:pt>
                <c:pt idx="5165">
                  <c:v>0.51655165516551704</c:v>
                </c:pt>
                <c:pt idx="5166">
                  <c:v>0.51665166516651695</c:v>
                </c:pt>
                <c:pt idx="5167">
                  <c:v>0.51675167516751697</c:v>
                </c:pt>
                <c:pt idx="5168">
                  <c:v>0.51685168516851698</c:v>
                </c:pt>
                <c:pt idx="5169">
                  <c:v>0.516951695169517</c:v>
                </c:pt>
                <c:pt idx="5170">
                  <c:v>0.51705170517051702</c:v>
                </c:pt>
                <c:pt idx="5171">
                  <c:v>0.51715171517151703</c:v>
                </c:pt>
                <c:pt idx="5172">
                  <c:v>0.51725172517251705</c:v>
                </c:pt>
                <c:pt idx="5173">
                  <c:v>0.51735173517351696</c:v>
                </c:pt>
                <c:pt idx="5174">
                  <c:v>0.51745174517451697</c:v>
                </c:pt>
                <c:pt idx="5175">
                  <c:v>0.51755175517551799</c:v>
                </c:pt>
                <c:pt idx="5176">
                  <c:v>0.51765176517651801</c:v>
                </c:pt>
                <c:pt idx="5177">
                  <c:v>0.51775177517751803</c:v>
                </c:pt>
                <c:pt idx="5178">
                  <c:v>0.51785178517851804</c:v>
                </c:pt>
                <c:pt idx="5179">
                  <c:v>0.51795179517951795</c:v>
                </c:pt>
                <c:pt idx="5180">
                  <c:v>0.51805180518051797</c:v>
                </c:pt>
                <c:pt idx="5181">
                  <c:v>0.51815181518151798</c:v>
                </c:pt>
                <c:pt idx="5182">
                  <c:v>0.518251825182518</c:v>
                </c:pt>
                <c:pt idx="5183">
                  <c:v>0.51835183518351802</c:v>
                </c:pt>
                <c:pt idx="5184">
                  <c:v>0.51845184518451803</c:v>
                </c:pt>
                <c:pt idx="5185">
                  <c:v>0.51855185518551905</c:v>
                </c:pt>
                <c:pt idx="5186">
                  <c:v>0.51865186518651896</c:v>
                </c:pt>
                <c:pt idx="5187">
                  <c:v>0.51875187518751897</c:v>
                </c:pt>
                <c:pt idx="5188">
                  <c:v>0.51885188518851899</c:v>
                </c:pt>
                <c:pt idx="5189">
                  <c:v>0.51895189518951901</c:v>
                </c:pt>
                <c:pt idx="5190">
                  <c:v>0.51905190519051903</c:v>
                </c:pt>
                <c:pt idx="5191">
                  <c:v>0.51915191519151904</c:v>
                </c:pt>
                <c:pt idx="5192">
                  <c:v>0.51925192519251895</c:v>
                </c:pt>
                <c:pt idx="5193">
                  <c:v>0.51935193519351897</c:v>
                </c:pt>
                <c:pt idx="5194">
                  <c:v>0.51945194519451898</c:v>
                </c:pt>
                <c:pt idx="5195">
                  <c:v>0.51955195519552</c:v>
                </c:pt>
                <c:pt idx="5196">
                  <c:v>0.51965196519652002</c:v>
                </c:pt>
                <c:pt idx="5197">
                  <c:v>0.51975197519752003</c:v>
                </c:pt>
                <c:pt idx="5198">
                  <c:v>0.51985198519852005</c:v>
                </c:pt>
                <c:pt idx="5199">
                  <c:v>0.51995199519951996</c:v>
                </c:pt>
                <c:pt idx="5200">
                  <c:v>0.52005200520051997</c:v>
                </c:pt>
                <c:pt idx="5201">
                  <c:v>0.52015201520151999</c:v>
                </c:pt>
                <c:pt idx="5202">
                  <c:v>0.52025202520252001</c:v>
                </c:pt>
                <c:pt idx="5203">
                  <c:v>0.52035203520352002</c:v>
                </c:pt>
                <c:pt idx="5204">
                  <c:v>0.52045204520452004</c:v>
                </c:pt>
                <c:pt idx="5205">
                  <c:v>0.52055205520552095</c:v>
                </c:pt>
                <c:pt idx="5206">
                  <c:v>0.52065206520652096</c:v>
                </c:pt>
                <c:pt idx="5207">
                  <c:v>0.52075207520752098</c:v>
                </c:pt>
                <c:pt idx="5208">
                  <c:v>0.520852085208521</c:v>
                </c:pt>
                <c:pt idx="5209">
                  <c:v>0.52095209520952102</c:v>
                </c:pt>
                <c:pt idx="5210">
                  <c:v>0.52105210521052103</c:v>
                </c:pt>
                <c:pt idx="5211">
                  <c:v>0.52115211521152105</c:v>
                </c:pt>
                <c:pt idx="5212">
                  <c:v>0.52125212521252096</c:v>
                </c:pt>
                <c:pt idx="5213">
                  <c:v>0.52135213521352097</c:v>
                </c:pt>
                <c:pt idx="5214">
                  <c:v>0.52145214521452099</c:v>
                </c:pt>
                <c:pt idx="5215">
                  <c:v>0.52155215521552201</c:v>
                </c:pt>
                <c:pt idx="5216">
                  <c:v>0.52165216521652202</c:v>
                </c:pt>
                <c:pt idx="5217">
                  <c:v>0.52175217521752204</c:v>
                </c:pt>
                <c:pt idx="5218">
                  <c:v>0.52185218521852195</c:v>
                </c:pt>
                <c:pt idx="5219">
                  <c:v>0.52195219521952196</c:v>
                </c:pt>
                <c:pt idx="5220">
                  <c:v>0.52205220522052198</c:v>
                </c:pt>
                <c:pt idx="5221">
                  <c:v>0.522152215221522</c:v>
                </c:pt>
                <c:pt idx="5222">
                  <c:v>0.52225222522252202</c:v>
                </c:pt>
                <c:pt idx="5223">
                  <c:v>0.52235223522352203</c:v>
                </c:pt>
                <c:pt idx="5224">
                  <c:v>0.52245224522452205</c:v>
                </c:pt>
                <c:pt idx="5225">
                  <c:v>0.52255225522552295</c:v>
                </c:pt>
                <c:pt idx="5226">
                  <c:v>0.52265226522652297</c:v>
                </c:pt>
                <c:pt idx="5227">
                  <c:v>0.52275227522752299</c:v>
                </c:pt>
                <c:pt idx="5228">
                  <c:v>0.52285228522852301</c:v>
                </c:pt>
                <c:pt idx="5229">
                  <c:v>0.52295229522952302</c:v>
                </c:pt>
                <c:pt idx="5230">
                  <c:v>0.52305230523052304</c:v>
                </c:pt>
                <c:pt idx="5231">
                  <c:v>0.52315231523152295</c:v>
                </c:pt>
                <c:pt idx="5232">
                  <c:v>0.52325232523252296</c:v>
                </c:pt>
                <c:pt idx="5233">
                  <c:v>0.52335233523352298</c:v>
                </c:pt>
                <c:pt idx="5234">
                  <c:v>0.523452345234523</c:v>
                </c:pt>
                <c:pt idx="5235">
                  <c:v>0.52355235523552401</c:v>
                </c:pt>
                <c:pt idx="5236">
                  <c:v>0.52365236523652403</c:v>
                </c:pt>
                <c:pt idx="5237">
                  <c:v>0.52375237523752405</c:v>
                </c:pt>
                <c:pt idx="5238">
                  <c:v>0.52385238523852395</c:v>
                </c:pt>
                <c:pt idx="5239">
                  <c:v>0.52395239523952397</c:v>
                </c:pt>
                <c:pt idx="5240">
                  <c:v>0.52405240524052399</c:v>
                </c:pt>
                <c:pt idx="5241">
                  <c:v>0.52415241524152401</c:v>
                </c:pt>
                <c:pt idx="5242">
                  <c:v>0.52425242524252402</c:v>
                </c:pt>
                <c:pt idx="5243">
                  <c:v>0.52435243524352404</c:v>
                </c:pt>
                <c:pt idx="5244">
                  <c:v>0.52445244524452495</c:v>
                </c:pt>
                <c:pt idx="5245">
                  <c:v>0.52455245524552496</c:v>
                </c:pt>
                <c:pt idx="5246">
                  <c:v>0.52465246524652498</c:v>
                </c:pt>
                <c:pt idx="5247">
                  <c:v>0.524752475247525</c:v>
                </c:pt>
                <c:pt idx="5248">
                  <c:v>0.52485248524852501</c:v>
                </c:pt>
                <c:pt idx="5249">
                  <c:v>0.52495249524952503</c:v>
                </c:pt>
                <c:pt idx="5250">
                  <c:v>0.52505250525052505</c:v>
                </c:pt>
                <c:pt idx="5251">
                  <c:v>0.52515251525152495</c:v>
                </c:pt>
                <c:pt idx="5252">
                  <c:v>0.52525252525252497</c:v>
                </c:pt>
                <c:pt idx="5253">
                  <c:v>0.52535253525352499</c:v>
                </c:pt>
                <c:pt idx="5254">
                  <c:v>0.52545254525452501</c:v>
                </c:pt>
                <c:pt idx="5255">
                  <c:v>0.52555255525552602</c:v>
                </c:pt>
                <c:pt idx="5256">
                  <c:v>0.52565256525652604</c:v>
                </c:pt>
                <c:pt idx="5257">
                  <c:v>0.52575257525752594</c:v>
                </c:pt>
                <c:pt idx="5258">
                  <c:v>0.52585258525852596</c:v>
                </c:pt>
                <c:pt idx="5259">
                  <c:v>0.52595259525952598</c:v>
                </c:pt>
                <c:pt idx="5260">
                  <c:v>0.526052605260526</c:v>
                </c:pt>
                <c:pt idx="5261">
                  <c:v>0.52615261526152601</c:v>
                </c:pt>
                <c:pt idx="5262">
                  <c:v>0.52625262526252603</c:v>
                </c:pt>
                <c:pt idx="5263">
                  <c:v>0.52635263526352605</c:v>
                </c:pt>
                <c:pt idx="5264">
                  <c:v>0.52645264526452595</c:v>
                </c:pt>
                <c:pt idx="5265">
                  <c:v>0.52655265526552697</c:v>
                </c:pt>
                <c:pt idx="5266">
                  <c:v>0.52665266526652699</c:v>
                </c:pt>
                <c:pt idx="5267">
                  <c:v>0.526752675267527</c:v>
                </c:pt>
                <c:pt idx="5268">
                  <c:v>0.52685268526852702</c:v>
                </c:pt>
                <c:pt idx="5269">
                  <c:v>0.52695269526952704</c:v>
                </c:pt>
                <c:pt idx="5270">
                  <c:v>0.52705270527052706</c:v>
                </c:pt>
                <c:pt idx="5271">
                  <c:v>0.52715271527152696</c:v>
                </c:pt>
                <c:pt idx="5272">
                  <c:v>0.52725272527252698</c:v>
                </c:pt>
                <c:pt idx="5273">
                  <c:v>0.527352735273527</c:v>
                </c:pt>
                <c:pt idx="5274">
                  <c:v>0.52745274527452701</c:v>
                </c:pt>
                <c:pt idx="5275">
                  <c:v>0.52755275527552803</c:v>
                </c:pt>
                <c:pt idx="5276">
                  <c:v>0.52765276527652805</c:v>
                </c:pt>
                <c:pt idx="5277">
                  <c:v>0.52775277527752795</c:v>
                </c:pt>
                <c:pt idx="5278">
                  <c:v>0.52785278527852797</c:v>
                </c:pt>
                <c:pt idx="5279">
                  <c:v>0.52795279527952799</c:v>
                </c:pt>
                <c:pt idx="5280">
                  <c:v>0.528052805280528</c:v>
                </c:pt>
                <c:pt idx="5281">
                  <c:v>0.52815281528152802</c:v>
                </c:pt>
                <c:pt idx="5282">
                  <c:v>0.52825282528252804</c:v>
                </c:pt>
                <c:pt idx="5283">
                  <c:v>0.52835283528352806</c:v>
                </c:pt>
                <c:pt idx="5284">
                  <c:v>0.52845284528452796</c:v>
                </c:pt>
                <c:pt idx="5285">
                  <c:v>0.52855285528552898</c:v>
                </c:pt>
                <c:pt idx="5286">
                  <c:v>0.52865286528652899</c:v>
                </c:pt>
                <c:pt idx="5287">
                  <c:v>0.52875287528752901</c:v>
                </c:pt>
                <c:pt idx="5288">
                  <c:v>0.52885288528852903</c:v>
                </c:pt>
                <c:pt idx="5289">
                  <c:v>0.52895289528952905</c:v>
                </c:pt>
                <c:pt idx="5290">
                  <c:v>0.52905290529052895</c:v>
                </c:pt>
                <c:pt idx="5291">
                  <c:v>0.52915291529152897</c:v>
                </c:pt>
                <c:pt idx="5292">
                  <c:v>0.52925292529252899</c:v>
                </c:pt>
                <c:pt idx="5293">
                  <c:v>0.529352935293529</c:v>
                </c:pt>
                <c:pt idx="5294">
                  <c:v>0.52945294529452902</c:v>
                </c:pt>
                <c:pt idx="5295">
                  <c:v>0.52955295529553004</c:v>
                </c:pt>
                <c:pt idx="5296">
                  <c:v>0.52965296529653005</c:v>
                </c:pt>
                <c:pt idx="5297">
                  <c:v>0.52975297529752996</c:v>
                </c:pt>
                <c:pt idx="5298">
                  <c:v>0.52985298529852998</c:v>
                </c:pt>
                <c:pt idx="5299">
                  <c:v>0.52995299529952999</c:v>
                </c:pt>
                <c:pt idx="5300">
                  <c:v>0.53005300530053001</c:v>
                </c:pt>
                <c:pt idx="5301">
                  <c:v>0.53015301530153003</c:v>
                </c:pt>
                <c:pt idx="5302">
                  <c:v>0.53025302530253005</c:v>
                </c:pt>
                <c:pt idx="5303">
                  <c:v>0.53035303530352995</c:v>
                </c:pt>
                <c:pt idx="5304">
                  <c:v>0.53045304530452997</c:v>
                </c:pt>
                <c:pt idx="5305">
                  <c:v>0.53055305530553099</c:v>
                </c:pt>
                <c:pt idx="5306">
                  <c:v>0.530653065306531</c:v>
                </c:pt>
                <c:pt idx="5307">
                  <c:v>0.53075307530753102</c:v>
                </c:pt>
                <c:pt idx="5308">
                  <c:v>0.53085308530853104</c:v>
                </c:pt>
                <c:pt idx="5309">
                  <c:v>0.53095309530953105</c:v>
                </c:pt>
                <c:pt idx="5310">
                  <c:v>0.53105310531053096</c:v>
                </c:pt>
                <c:pt idx="5311">
                  <c:v>0.53115311531153098</c:v>
                </c:pt>
                <c:pt idx="5312">
                  <c:v>0.53125312531253099</c:v>
                </c:pt>
                <c:pt idx="5313">
                  <c:v>0.53135313531353101</c:v>
                </c:pt>
                <c:pt idx="5314">
                  <c:v>0.53145314531453103</c:v>
                </c:pt>
                <c:pt idx="5315">
                  <c:v>0.53155315531553204</c:v>
                </c:pt>
                <c:pt idx="5316">
                  <c:v>0.53165316531653195</c:v>
                </c:pt>
                <c:pt idx="5317">
                  <c:v>0.53175317531753197</c:v>
                </c:pt>
                <c:pt idx="5318">
                  <c:v>0.53185318531853198</c:v>
                </c:pt>
                <c:pt idx="5319">
                  <c:v>0.531953195319532</c:v>
                </c:pt>
                <c:pt idx="5320">
                  <c:v>0.53205320532053202</c:v>
                </c:pt>
                <c:pt idx="5321">
                  <c:v>0.53215321532153204</c:v>
                </c:pt>
                <c:pt idx="5322">
                  <c:v>0.53225322532253205</c:v>
                </c:pt>
                <c:pt idx="5323">
                  <c:v>0.53235323532353196</c:v>
                </c:pt>
                <c:pt idx="5324">
                  <c:v>0.53245324532453198</c:v>
                </c:pt>
                <c:pt idx="5325">
                  <c:v>0.53255325532553299</c:v>
                </c:pt>
                <c:pt idx="5326">
                  <c:v>0.53265326532653301</c:v>
                </c:pt>
                <c:pt idx="5327">
                  <c:v>0.53275327532753303</c:v>
                </c:pt>
                <c:pt idx="5328">
                  <c:v>0.53285328532853304</c:v>
                </c:pt>
                <c:pt idx="5329">
                  <c:v>0.53295329532953295</c:v>
                </c:pt>
                <c:pt idx="5330">
                  <c:v>0.53305330533053297</c:v>
                </c:pt>
                <c:pt idx="5331">
                  <c:v>0.53315331533153298</c:v>
                </c:pt>
                <c:pt idx="5332">
                  <c:v>0.533253325332533</c:v>
                </c:pt>
                <c:pt idx="5333">
                  <c:v>0.53335333533353302</c:v>
                </c:pt>
                <c:pt idx="5334">
                  <c:v>0.53345334533453304</c:v>
                </c:pt>
                <c:pt idx="5335">
                  <c:v>0.53355335533553405</c:v>
                </c:pt>
                <c:pt idx="5336">
                  <c:v>0.53365336533653396</c:v>
                </c:pt>
                <c:pt idx="5337">
                  <c:v>0.53375337533753398</c:v>
                </c:pt>
                <c:pt idx="5338">
                  <c:v>0.53385338533853399</c:v>
                </c:pt>
                <c:pt idx="5339">
                  <c:v>0.53395339533953401</c:v>
                </c:pt>
                <c:pt idx="5340">
                  <c:v>0.53405340534053403</c:v>
                </c:pt>
                <c:pt idx="5341">
                  <c:v>0.53415341534153404</c:v>
                </c:pt>
                <c:pt idx="5342">
                  <c:v>0.53425342534253395</c:v>
                </c:pt>
                <c:pt idx="5343">
                  <c:v>0.53435343534353397</c:v>
                </c:pt>
                <c:pt idx="5344">
                  <c:v>0.53445344534453398</c:v>
                </c:pt>
                <c:pt idx="5345">
                  <c:v>0.534553455345535</c:v>
                </c:pt>
                <c:pt idx="5346">
                  <c:v>0.53465346534653502</c:v>
                </c:pt>
                <c:pt idx="5347">
                  <c:v>0.53475347534753503</c:v>
                </c:pt>
                <c:pt idx="5348">
                  <c:v>0.53485348534853505</c:v>
                </c:pt>
                <c:pt idx="5349">
                  <c:v>0.53495349534953496</c:v>
                </c:pt>
                <c:pt idx="5350">
                  <c:v>0.53505350535053497</c:v>
                </c:pt>
                <c:pt idx="5351">
                  <c:v>0.53515351535153499</c:v>
                </c:pt>
                <c:pt idx="5352">
                  <c:v>0.53525352535253501</c:v>
                </c:pt>
                <c:pt idx="5353">
                  <c:v>0.53535353535353503</c:v>
                </c:pt>
                <c:pt idx="5354">
                  <c:v>0.53545354535453504</c:v>
                </c:pt>
                <c:pt idx="5355">
                  <c:v>0.53555355535553595</c:v>
                </c:pt>
                <c:pt idx="5356">
                  <c:v>0.53565356535653597</c:v>
                </c:pt>
                <c:pt idx="5357">
                  <c:v>0.53575357535753598</c:v>
                </c:pt>
                <c:pt idx="5358">
                  <c:v>0.535853585358536</c:v>
                </c:pt>
                <c:pt idx="5359">
                  <c:v>0.53595359535953602</c:v>
                </c:pt>
                <c:pt idx="5360">
                  <c:v>0.53605360536053603</c:v>
                </c:pt>
                <c:pt idx="5361">
                  <c:v>0.53615361536153605</c:v>
                </c:pt>
                <c:pt idx="5362">
                  <c:v>0.53625362536253596</c:v>
                </c:pt>
                <c:pt idx="5363">
                  <c:v>0.53635363536353597</c:v>
                </c:pt>
                <c:pt idx="5364">
                  <c:v>0.53645364536453599</c:v>
                </c:pt>
                <c:pt idx="5365">
                  <c:v>0.53655365536553701</c:v>
                </c:pt>
                <c:pt idx="5366">
                  <c:v>0.53665366536653702</c:v>
                </c:pt>
                <c:pt idx="5367">
                  <c:v>0.53675367536753704</c:v>
                </c:pt>
                <c:pt idx="5368">
                  <c:v>0.53685368536853695</c:v>
                </c:pt>
                <c:pt idx="5369">
                  <c:v>0.53695369536953697</c:v>
                </c:pt>
                <c:pt idx="5370">
                  <c:v>0.53705370537053698</c:v>
                </c:pt>
                <c:pt idx="5371">
                  <c:v>0.537153715371537</c:v>
                </c:pt>
                <c:pt idx="5372">
                  <c:v>0.53725372537253702</c:v>
                </c:pt>
                <c:pt idx="5373">
                  <c:v>0.53735373537353703</c:v>
                </c:pt>
                <c:pt idx="5374">
                  <c:v>0.53745374537453705</c:v>
                </c:pt>
                <c:pt idx="5375">
                  <c:v>0.53755375537553796</c:v>
                </c:pt>
                <c:pt idx="5376">
                  <c:v>0.53765376537653797</c:v>
                </c:pt>
                <c:pt idx="5377">
                  <c:v>0.53775377537753799</c:v>
                </c:pt>
                <c:pt idx="5378">
                  <c:v>0.53785378537853801</c:v>
                </c:pt>
                <c:pt idx="5379">
                  <c:v>0.53795379537953802</c:v>
                </c:pt>
                <c:pt idx="5380">
                  <c:v>0.53805380538053804</c:v>
                </c:pt>
                <c:pt idx="5381">
                  <c:v>0.53815381538153795</c:v>
                </c:pt>
                <c:pt idx="5382">
                  <c:v>0.53825382538253796</c:v>
                </c:pt>
                <c:pt idx="5383">
                  <c:v>0.53835383538353798</c:v>
                </c:pt>
                <c:pt idx="5384">
                  <c:v>0.538453845384538</c:v>
                </c:pt>
                <c:pt idx="5385">
                  <c:v>0.53855385538553902</c:v>
                </c:pt>
                <c:pt idx="5386">
                  <c:v>0.53865386538653903</c:v>
                </c:pt>
                <c:pt idx="5387">
                  <c:v>0.53875387538753905</c:v>
                </c:pt>
                <c:pt idx="5388">
                  <c:v>0.53885388538853896</c:v>
                </c:pt>
                <c:pt idx="5389">
                  <c:v>0.53895389538953897</c:v>
                </c:pt>
                <c:pt idx="5390">
                  <c:v>0.53905390539053899</c:v>
                </c:pt>
                <c:pt idx="5391">
                  <c:v>0.53915391539153901</c:v>
                </c:pt>
                <c:pt idx="5392">
                  <c:v>0.53925392539253902</c:v>
                </c:pt>
                <c:pt idx="5393">
                  <c:v>0.53935393539353904</c:v>
                </c:pt>
                <c:pt idx="5394">
                  <c:v>0.53945394539453995</c:v>
                </c:pt>
                <c:pt idx="5395">
                  <c:v>0.53955395539553996</c:v>
                </c:pt>
                <c:pt idx="5396">
                  <c:v>0.53965396539653998</c:v>
                </c:pt>
                <c:pt idx="5397">
                  <c:v>0.53975397539754</c:v>
                </c:pt>
                <c:pt idx="5398">
                  <c:v>0.53985398539854001</c:v>
                </c:pt>
                <c:pt idx="5399">
                  <c:v>0.53995399539954003</c:v>
                </c:pt>
                <c:pt idx="5400">
                  <c:v>0.54005400540054005</c:v>
                </c:pt>
                <c:pt idx="5401">
                  <c:v>0.54015401540153996</c:v>
                </c:pt>
                <c:pt idx="5402">
                  <c:v>0.54025402540253997</c:v>
                </c:pt>
                <c:pt idx="5403">
                  <c:v>0.54035403540353999</c:v>
                </c:pt>
                <c:pt idx="5404">
                  <c:v>0.54045404540454001</c:v>
                </c:pt>
                <c:pt idx="5405">
                  <c:v>0.54055405540554102</c:v>
                </c:pt>
                <c:pt idx="5406">
                  <c:v>0.54065406540654104</c:v>
                </c:pt>
                <c:pt idx="5407">
                  <c:v>0.54075407540754095</c:v>
                </c:pt>
                <c:pt idx="5408">
                  <c:v>0.54085408540854096</c:v>
                </c:pt>
                <c:pt idx="5409">
                  <c:v>0.54095409540954098</c:v>
                </c:pt>
                <c:pt idx="5410">
                  <c:v>0.541054105410541</c:v>
                </c:pt>
                <c:pt idx="5411">
                  <c:v>0.54115411541154101</c:v>
                </c:pt>
                <c:pt idx="5412">
                  <c:v>0.54125412541254103</c:v>
                </c:pt>
                <c:pt idx="5413">
                  <c:v>0.54135413541354105</c:v>
                </c:pt>
                <c:pt idx="5414">
                  <c:v>0.54145414541454095</c:v>
                </c:pt>
                <c:pt idx="5415">
                  <c:v>0.54155415541554197</c:v>
                </c:pt>
                <c:pt idx="5416">
                  <c:v>0.54165416541654199</c:v>
                </c:pt>
                <c:pt idx="5417">
                  <c:v>0.54175417541754201</c:v>
                </c:pt>
                <c:pt idx="5418">
                  <c:v>0.54185418541854202</c:v>
                </c:pt>
                <c:pt idx="5419">
                  <c:v>0.54195419541954204</c:v>
                </c:pt>
                <c:pt idx="5420">
                  <c:v>0.54205420542054195</c:v>
                </c:pt>
                <c:pt idx="5421">
                  <c:v>0.54215421542154196</c:v>
                </c:pt>
                <c:pt idx="5422">
                  <c:v>0.54225422542254198</c:v>
                </c:pt>
                <c:pt idx="5423">
                  <c:v>0.542354235423542</c:v>
                </c:pt>
                <c:pt idx="5424">
                  <c:v>0.54245424542454201</c:v>
                </c:pt>
                <c:pt idx="5425">
                  <c:v>0.54255425542554303</c:v>
                </c:pt>
                <c:pt idx="5426">
                  <c:v>0.54265426542654305</c:v>
                </c:pt>
                <c:pt idx="5427">
                  <c:v>0.54275427542754295</c:v>
                </c:pt>
                <c:pt idx="5428">
                  <c:v>0.54285428542854297</c:v>
                </c:pt>
                <c:pt idx="5429">
                  <c:v>0.54295429542954299</c:v>
                </c:pt>
                <c:pt idx="5430">
                  <c:v>0.54305430543054301</c:v>
                </c:pt>
                <c:pt idx="5431">
                  <c:v>0.54315431543154302</c:v>
                </c:pt>
                <c:pt idx="5432">
                  <c:v>0.54325432543254304</c:v>
                </c:pt>
                <c:pt idx="5433">
                  <c:v>0.54335433543354295</c:v>
                </c:pt>
                <c:pt idx="5434">
                  <c:v>0.54345434543454296</c:v>
                </c:pt>
                <c:pt idx="5435">
                  <c:v>0.54355435543554398</c:v>
                </c:pt>
                <c:pt idx="5436">
                  <c:v>0.543654365436544</c:v>
                </c:pt>
                <c:pt idx="5437">
                  <c:v>0.54375437543754401</c:v>
                </c:pt>
                <c:pt idx="5438">
                  <c:v>0.54385438543854403</c:v>
                </c:pt>
                <c:pt idx="5439">
                  <c:v>0.54395439543954405</c:v>
                </c:pt>
                <c:pt idx="5440">
                  <c:v>0.54405440544054395</c:v>
                </c:pt>
                <c:pt idx="5441">
                  <c:v>0.54415441544154397</c:v>
                </c:pt>
                <c:pt idx="5442">
                  <c:v>0.54425442544254399</c:v>
                </c:pt>
                <c:pt idx="5443">
                  <c:v>0.544354435443544</c:v>
                </c:pt>
                <c:pt idx="5444">
                  <c:v>0.54445444544454402</c:v>
                </c:pt>
                <c:pt idx="5445">
                  <c:v>0.54455445544554504</c:v>
                </c:pt>
                <c:pt idx="5446">
                  <c:v>0.54465446544654506</c:v>
                </c:pt>
                <c:pt idx="5447">
                  <c:v>0.54475447544754496</c:v>
                </c:pt>
                <c:pt idx="5448">
                  <c:v>0.54485448544854498</c:v>
                </c:pt>
                <c:pt idx="5449">
                  <c:v>0.544954495449545</c:v>
                </c:pt>
                <c:pt idx="5450">
                  <c:v>0.54505450545054501</c:v>
                </c:pt>
                <c:pt idx="5451">
                  <c:v>0.54515451545154503</c:v>
                </c:pt>
                <c:pt idx="5452">
                  <c:v>0.54525452545254505</c:v>
                </c:pt>
                <c:pt idx="5453">
                  <c:v>0.54535453545354495</c:v>
                </c:pt>
                <c:pt idx="5454">
                  <c:v>0.54545454545454497</c:v>
                </c:pt>
                <c:pt idx="5455">
                  <c:v>0.54555455545554599</c:v>
                </c:pt>
                <c:pt idx="5456">
                  <c:v>0.545654565456546</c:v>
                </c:pt>
                <c:pt idx="5457">
                  <c:v>0.54575457545754602</c:v>
                </c:pt>
                <c:pt idx="5458">
                  <c:v>0.54585458545854604</c:v>
                </c:pt>
                <c:pt idx="5459">
                  <c:v>0.54595459545954605</c:v>
                </c:pt>
                <c:pt idx="5460">
                  <c:v>0.54605460546054596</c:v>
                </c:pt>
                <c:pt idx="5461">
                  <c:v>0.54615461546154598</c:v>
                </c:pt>
                <c:pt idx="5462">
                  <c:v>0.546254625462546</c:v>
                </c:pt>
                <c:pt idx="5463">
                  <c:v>0.54635463546354601</c:v>
                </c:pt>
                <c:pt idx="5464">
                  <c:v>0.54645464546454603</c:v>
                </c:pt>
                <c:pt idx="5465">
                  <c:v>0.54655465546554705</c:v>
                </c:pt>
                <c:pt idx="5466">
                  <c:v>0.54665466546654695</c:v>
                </c:pt>
                <c:pt idx="5467">
                  <c:v>0.54675467546754697</c:v>
                </c:pt>
                <c:pt idx="5468">
                  <c:v>0.54685468546854699</c:v>
                </c:pt>
                <c:pt idx="5469">
                  <c:v>0.546954695469547</c:v>
                </c:pt>
                <c:pt idx="5470">
                  <c:v>0.54705470547054702</c:v>
                </c:pt>
                <c:pt idx="5471">
                  <c:v>0.54715471547154704</c:v>
                </c:pt>
                <c:pt idx="5472">
                  <c:v>0.54725472547254705</c:v>
                </c:pt>
                <c:pt idx="5473">
                  <c:v>0.54735473547354696</c:v>
                </c:pt>
                <c:pt idx="5474">
                  <c:v>0.54745474547454698</c:v>
                </c:pt>
                <c:pt idx="5475">
                  <c:v>0.54755475547554799</c:v>
                </c:pt>
                <c:pt idx="5476">
                  <c:v>0.54765476547654801</c:v>
                </c:pt>
                <c:pt idx="5477">
                  <c:v>0.54775477547754803</c:v>
                </c:pt>
                <c:pt idx="5478">
                  <c:v>0.54785478547854805</c:v>
                </c:pt>
                <c:pt idx="5479">
                  <c:v>0.54795479547954795</c:v>
                </c:pt>
                <c:pt idx="5480">
                  <c:v>0.54805480548054797</c:v>
                </c:pt>
                <c:pt idx="5481">
                  <c:v>0.54815481548154799</c:v>
                </c:pt>
                <c:pt idx="5482">
                  <c:v>0.548254825482548</c:v>
                </c:pt>
                <c:pt idx="5483">
                  <c:v>0.54835483548354802</c:v>
                </c:pt>
                <c:pt idx="5484">
                  <c:v>0.54845484548454804</c:v>
                </c:pt>
                <c:pt idx="5485">
                  <c:v>0.54855485548554905</c:v>
                </c:pt>
                <c:pt idx="5486">
                  <c:v>0.54865486548654896</c:v>
                </c:pt>
                <c:pt idx="5487">
                  <c:v>0.54875487548754898</c:v>
                </c:pt>
                <c:pt idx="5488">
                  <c:v>0.54885488548854899</c:v>
                </c:pt>
                <c:pt idx="5489">
                  <c:v>0.54895489548954901</c:v>
                </c:pt>
                <c:pt idx="5490">
                  <c:v>0.54905490549054903</c:v>
                </c:pt>
                <c:pt idx="5491">
                  <c:v>0.54915491549154904</c:v>
                </c:pt>
                <c:pt idx="5492">
                  <c:v>0.54925492549254895</c:v>
                </c:pt>
                <c:pt idx="5493">
                  <c:v>0.54935493549354897</c:v>
                </c:pt>
                <c:pt idx="5494">
                  <c:v>0.54945494549454899</c:v>
                </c:pt>
                <c:pt idx="5495">
                  <c:v>0.54955495549555</c:v>
                </c:pt>
                <c:pt idx="5496">
                  <c:v>0.54965496549655002</c:v>
                </c:pt>
                <c:pt idx="5497">
                  <c:v>0.54975497549755004</c:v>
                </c:pt>
                <c:pt idx="5498">
                  <c:v>0.54985498549855005</c:v>
                </c:pt>
                <c:pt idx="5499">
                  <c:v>0.54995499549954996</c:v>
                </c:pt>
                <c:pt idx="5500">
                  <c:v>0.55005500550054998</c:v>
                </c:pt>
                <c:pt idx="5501">
                  <c:v>0.55015501550154999</c:v>
                </c:pt>
                <c:pt idx="5502">
                  <c:v>0.55025502550255001</c:v>
                </c:pt>
                <c:pt idx="5503">
                  <c:v>0.55035503550355003</c:v>
                </c:pt>
                <c:pt idx="5504">
                  <c:v>0.55045504550455004</c:v>
                </c:pt>
                <c:pt idx="5505">
                  <c:v>0.55055505550555095</c:v>
                </c:pt>
                <c:pt idx="5506">
                  <c:v>0.55065506550655097</c:v>
                </c:pt>
                <c:pt idx="5507">
                  <c:v>0.55075507550755098</c:v>
                </c:pt>
                <c:pt idx="5508">
                  <c:v>0.550855085508551</c:v>
                </c:pt>
                <c:pt idx="5509">
                  <c:v>0.55095509550955102</c:v>
                </c:pt>
                <c:pt idx="5510">
                  <c:v>0.55105510551055104</c:v>
                </c:pt>
                <c:pt idx="5511">
                  <c:v>0.55115511551155105</c:v>
                </c:pt>
                <c:pt idx="5512">
                  <c:v>0.55125512551255096</c:v>
                </c:pt>
                <c:pt idx="5513">
                  <c:v>0.55135513551355098</c:v>
                </c:pt>
                <c:pt idx="5514">
                  <c:v>0.55145514551455099</c:v>
                </c:pt>
                <c:pt idx="5515">
                  <c:v>0.55155515551555201</c:v>
                </c:pt>
                <c:pt idx="5516">
                  <c:v>0.55165516551655203</c:v>
                </c:pt>
                <c:pt idx="5517">
                  <c:v>0.55175517551755204</c:v>
                </c:pt>
                <c:pt idx="5518">
                  <c:v>0.55185518551855195</c:v>
                </c:pt>
                <c:pt idx="5519">
                  <c:v>0.55195519551955197</c:v>
                </c:pt>
                <c:pt idx="5520">
                  <c:v>0.55205520552055198</c:v>
                </c:pt>
                <c:pt idx="5521">
                  <c:v>0.552155215521552</c:v>
                </c:pt>
                <c:pt idx="5522">
                  <c:v>0.55225522552255202</c:v>
                </c:pt>
                <c:pt idx="5523">
                  <c:v>0.55235523552355204</c:v>
                </c:pt>
                <c:pt idx="5524">
                  <c:v>0.55245524552455205</c:v>
                </c:pt>
                <c:pt idx="5525">
                  <c:v>0.55255525552555296</c:v>
                </c:pt>
                <c:pt idx="5526">
                  <c:v>0.55265526552655297</c:v>
                </c:pt>
                <c:pt idx="5527">
                  <c:v>0.55275527552755299</c:v>
                </c:pt>
                <c:pt idx="5528">
                  <c:v>0.55285528552855301</c:v>
                </c:pt>
                <c:pt idx="5529">
                  <c:v>0.55295529552955303</c:v>
                </c:pt>
                <c:pt idx="5530">
                  <c:v>0.55305530553055304</c:v>
                </c:pt>
                <c:pt idx="5531">
                  <c:v>0.55315531553155295</c:v>
                </c:pt>
                <c:pt idx="5532">
                  <c:v>0.55325532553255297</c:v>
                </c:pt>
                <c:pt idx="5533">
                  <c:v>0.55335533553355298</c:v>
                </c:pt>
                <c:pt idx="5534">
                  <c:v>0.553455345534553</c:v>
                </c:pt>
                <c:pt idx="5535">
                  <c:v>0.55355535553555402</c:v>
                </c:pt>
                <c:pt idx="5536">
                  <c:v>0.55365536553655403</c:v>
                </c:pt>
                <c:pt idx="5537">
                  <c:v>0.55375537553755405</c:v>
                </c:pt>
                <c:pt idx="5538">
                  <c:v>0.55385538553855396</c:v>
                </c:pt>
                <c:pt idx="5539">
                  <c:v>0.55395539553955397</c:v>
                </c:pt>
                <c:pt idx="5540">
                  <c:v>0.55405540554055399</c:v>
                </c:pt>
                <c:pt idx="5541">
                  <c:v>0.55415541554155401</c:v>
                </c:pt>
                <c:pt idx="5542">
                  <c:v>0.55425542554255403</c:v>
                </c:pt>
                <c:pt idx="5543">
                  <c:v>0.55435543554355404</c:v>
                </c:pt>
                <c:pt idx="5544">
                  <c:v>0.55445544554455495</c:v>
                </c:pt>
                <c:pt idx="5545">
                  <c:v>0.55455545554555497</c:v>
                </c:pt>
                <c:pt idx="5546">
                  <c:v>0.55465546554655498</c:v>
                </c:pt>
                <c:pt idx="5547">
                  <c:v>0.554755475547555</c:v>
                </c:pt>
                <c:pt idx="5548">
                  <c:v>0.55485548554855502</c:v>
                </c:pt>
                <c:pt idx="5549">
                  <c:v>0.55495549554955503</c:v>
                </c:pt>
                <c:pt idx="5550">
                  <c:v>0.55505550555055505</c:v>
                </c:pt>
                <c:pt idx="5551">
                  <c:v>0.55515551555155496</c:v>
                </c:pt>
                <c:pt idx="5552">
                  <c:v>0.55525552555255497</c:v>
                </c:pt>
                <c:pt idx="5553">
                  <c:v>0.55535553555355499</c:v>
                </c:pt>
                <c:pt idx="5554">
                  <c:v>0.55545554555455501</c:v>
                </c:pt>
                <c:pt idx="5555">
                  <c:v>0.55555555555555602</c:v>
                </c:pt>
                <c:pt idx="5556">
                  <c:v>0.55565556555655604</c:v>
                </c:pt>
                <c:pt idx="5557">
                  <c:v>0.55575557555755595</c:v>
                </c:pt>
                <c:pt idx="5558">
                  <c:v>0.55585558555855596</c:v>
                </c:pt>
                <c:pt idx="5559">
                  <c:v>0.55595559555955598</c:v>
                </c:pt>
                <c:pt idx="5560">
                  <c:v>0.556055605560556</c:v>
                </c:pt>
                <c:pt idx="5561">
                  <c:v>0.55615561556155602</c:v>
                </c:pt>
                <c:pt idx="5562">
                  <c:v>0.55625562556255603</c:v>
                </c:pt>
                <c:pt idx="5563">
                  <c:v>0.55635563556355605</c:v>
                </c:pt>
                <c:pt idx="5564">
                  <c:v>0.55645564556455596</c:v>
                </c:pt>
                <c:pt idx="5565">
                  <c:v>0.55655565556555697</c:v>
                </c:pt>
                <c:pt idx="5566">
                  <c:v>0.55665566556655699</c:v>
                </c:pt>
                <c:pt idx="5567">
                  <c:v>0.55675567556755701</c:v>
                </c:pt>
                <c:pt idx="5568">
                  <c:v>0.55685568556855702</c:v>
                </c:pt>
                <c:pt idx="5569">
                  <c:v>0.55695569556955704</c:v>
                </c:pt>
                <c:pt idx="5570">
                  <c:v>0.55705570557055695</c:v>
                </c:pt>
                <c:pt idx="5571">
                  <c:v>0.55715571557155696</c:v>
                </c:pt>
                <c:pt idx="5572">
                  <c:v>0.55725572557255698</c:v>
                </c:pt>
                <c:pt idx="5573">
                  <c:v>0.557355735573557</c:v>
                </c:pt>
                <c:pt idx="5574">
                  <c:v>0.55745574557455702</c:v>
                </c:pt>
                <c:pt idx="5575">
                  <c:v>0.55755575557555803</c:v>
                </c:pt>
                <c:pt idx="5576">
                  <c:v>0.55765576557655805</c:v>
                </c:pt>
                <c:pt idx="5577">
                  <c:v>0.55775577557755796</c:v>
                </c:pt>
                <c:pt idx="5578">
                  <c:v>0.55785578557855797</c:v>
                </c:pt>
                <c:pt idx="5579">
                  <c:v>0.55795579557955799</c:v>
                </c:pt>
                <c:pt idx="5580">
                  <c:v>0.55805580558055801</c:v>
                </c:pt>
                <c:pt idx="5581">
                  <c:v>0.55815581558155802</c:v>
                </c:pt>
                <c:pt idx="5582">
                  <c:v>0.55825582558255804</c:v>
                </c:pt>
                <c:pt idx="5583">
                  <c:v>0.55835583558355795</c:v>
                </c:pt>
                <c:pt idx="5584">
                  <c:v>0.55845584558455796</c:v>
                </c:pt>
                <c:pt idx="5585">
                  <c:v>0.55855585558555898</c:v>
                </c:pt>
                <c:pt idx="5586">
                  <c:v>0.558655865586559</c:v>
                </c:pt>
                <c:pt idx="5587">
                  <c:v>0.55875587558755901</c:v>
                </c:pt>
                <c:pt idx="5588">
                  <c:v>0.55885588558855903</c:v>
                </c:pt>
                <c:pt idx="5589">
                  <c:v>0.55895589558955905</c:v>
                </c:pt>
                <c:pt idx="5590">
                  <c:v>0.55905590559055895</c:v>
                </c:pt>
                <c:pt idx="5591">
                  <c:v>0.55915591559155897</c:v>
                </c:pt>
                <c:pt idx="5592">
                  <c:v>0.55925592559255899</c:v>
                </c:pt>
                <c:pt idx="5593">
                  <c:v>0.55935593559355901</c:v>
                </c:pt>
                <c:pt idx="5594">
                  <c:v>0.55945594559455902</c:v>
                </c:pt>
                <c:pt idx="5595">
                  <c:v>0.55955595559556004</c:v>
                </c:pt>
                <c:pt idx="5596">
                  <c:v>0.55965596559655995</c:v>
                </c:pt>
                <c:pt idx="5597">
                  <c:v>0.55975597559755996</c:v>
                </c:pt>
                <c:pt idx="5598">
                  <c:v>0.55985598559855998</c:v>
                </c:pt>
                <c:pt idx="5599">
                  <c:v>0.55995599559956</c:v>
                </c:pt>
                <c:pt idx="5600">
                  <c:v>0.56005600560056001</c:v>
                </c:pt>
                <c:pt idx="5601">
                  <c:v>0.56015601560156003</c:v>
                </c:pt>
                <c:pt idx="5602">
                  <c:v>0.56025602560256005</c:v>
                </c:pt>
                <c:pt idx="5603">
                  <c:v>0.56035603560355995</c:v>
                </c:pt>
                <c:pt idx="5604">
                  <c:v>0.56045604560455997</c:v>
                </c:pt>
                <c:pt idx="5605">
                  <c:v>0.56055605560556099</c:v>
                </c:pt>
                <c:pt idx="5606">
                  <c:v>0.560656065606561</c:v>
                </c:pt>
                <c:pt idx="5607">
                  <c:v>0.56075607560756102</c:v>
                </c:pt>
                <c:pt idx="5608">
                  <c:v>0.56085608560856104</c:v>
                </c:pt>
                <c:pt idx="5609">
                  <c:v>0.56095609560956095</c:v>
                </c:pt>
                <c:pt idx="5610">
                  <c:v>0.56105610561056096</c:v>
                </c:pt>
                <c:pt idx="5611">
                  <c:v>0.56115611561156098</c:v>
                </c:pt>
                <c:pt idx="5612">
                  <c:v>0.561256125612561</c:v>
                </c:pt>
                <c:pt idx="5613">
                  <c:v>0.56135613561356101</c:v>
                </c:pt>
                <c:pt idx="5614">
                  <c:v>0.56145614561456103</c:v>
                </c:pt>
                <c:pt idx="5615">
                  <c:v>0.56155615561556205</c:v>
                </c:pt>
                <c:pt idx="5616">
                  <c:v>0.56165616561656195</c:v>
                </c:pt>
                <c:pt idx="5617">
                  <c:v>0.56175617561756197</c:v>
                </c:pt>
                <c:pt idx="5618">
                  <c:v>0.56185618561856199</c:v>
                </c:pt>
                <c:pt idx="5619">
                  <c:v>0.561956195619562</c:v>
                </c:pt>
                <c:pt idx="5620">
                  <c:v>0.56205620562056202</c:v>
                </c:pt>
                <c:pt idx="5621">
                  <c:v>0.56215621562156204</c:v>
                </c:pt>
                <c:pt idx="5622">
                  <c:v>0.56225622562256194</c:v>
                </c:pt>
                <c:pt idx="5623">
                  <c:v>0.56235623562356196</c:v>
                </c:pt>
                <c:pt idx="5624">
                  <c:v>0.56245624562456198</c:v>
                </c:pt>
                <c:pt idx="5625">
                  <c:v>0.562556255625563</c:v>
                </c:pt>
                <c:pt idx="5626">
                  <c:v>0.56265626562656301</c:v>
                </c:pt>
                <c:pt idx="5627">
                  <c:v>0.56275627562756303</c:v>
                </c:pt>
                <c:pt idx="5628">
                  <c:v>0.56285628562856305</c:v>
                </c:pt>
                <c:pt idx="5629">
                  <c:v>0.56295629562956295</c:v>
                </c:pt>
                <c:pt idx="5630">
                  <c:v>0.56305630563056297</c:v>
                </c:pt>
                <c:pt idx="5631">
                  <c:v>0.56315631563156299</c:v>
                </c:pt>
                <c:pt idx="5632">
                  <c:v>0.563256325632563</c:v>
                </c:pt>
                <c:pt idx="5633">
                  <c:v>0.56335633563356302</c:v>
                </c:pt>
                <c:pt idx="5634">
                  <c:v>0.56345634563456304</c:v>
                </c:pt>
                <c:pt idx="5635">
                  <c:v>0.56355635563556405</c:v>
                </c:pt>
                <c:pt idx="5636">
                  <c:v>0.56365636563656396</c:v>
                </c:pt>
                <c:pt idx="5637">
                  <c:v>0.56375637563756398</c:v>
                </c:pt>
                <c:pt idx="5638">
                  <c:v>0.56385638563856399</c:v>
                </c:pt>
                <c:pt idx="5639">
                  <c:v>0.56395639563956401</c:v>
                </c:pt>
                <c:pt idx="5640">
                  <c:v>0.56405640564056403</c:v>
                </c:pt>
                <c:pt idx="5641">
                  <c:v>0.56415641564156405</c:v>
                </c:pt>
                <c:pt idx="5642">
                  <c:v>0.56425642564256395</c:v>
                </c:pt>
                <c:pt idx="5643">
                  <c:v>0.56435643564356397</c:v>
                </c:pt>
                <c:pt idx="5644">
                  <c:v>0.56445644564456399</c:v>
                </c:pt>
                <c:pt idx="5645">
                  <c:v>0.564556455645565</c:v>
                </c:pt>
                <c:pt idx="5646">
                  <c:v>0.56465646564656502</c:v>
                </c:pt>
                <c:pt idx="5647">
                  <c:v>0.56475647564756504</c:v>
                </c:pt>
                <c:pt idx="5648">
                  <c:v>0.56485648564856505</c:v>
                </c:pt>
                <c:pt idx="5649">
                  <c:v>0.56495649564956496</c:v>
                </c:pt>
                <c:pt idx="5650">
                  <c:v>0.56505650565056498</c:v>
                </c:pt>
                <c:pt idx="5651">
                  <c:v>0.56515651565156499</c:v>
                </c:pt>
                <c:pt idx="5652">
                  <c:v>0.56525652565256501</c:v>
                </c:pt>
                <c:pt idx="5653">
                  <c:v>0.56535653565356503</c:v>
                </c:pt>
                <c:pt idx="5654">
                  <c:v>0.56545654565456505</c:v>
                </c:pt>
                <c:pt idx="5655">
                  <c:v>0.56555655565556595</c:v>
                </c:pt>
                <c:pt idx="5656">
                  <c:v>0.56565656565656597</c:v>
                </c:pt>
                <c:pt idx="5657">
                  <c:v>0.56575657565756599</c:v>
                </c:pt>
                <c:pt idx="5658">
                  <c:v>0.565856585658566</c:v>
                </c:pt>
                <c:pt idx="5659">
                  <c:v>0.56595659565956602</c:v>
                </c:pt>
                <c:pt idx="5660">
                  <c:v>0.56605660566056604</c:v>
                </c:pt>
                <c:pt idx="5661">
                  <c:v>0.56615661566156605</c:v>
                </c:pt>
                <c:pt idx="5662">
                  <c:v>0.56625662566256596</c:v>
                </c:pt>
                <c:pt idx="5663">
                  <c:v>0.56635663566356598</c:v>
                </c:pt>
                <c:pt idx="5664">
                  <c:v>0.56645664566456599</c:v>
                </c:pt>
                <c:pt idx="5665">
                  <c:v>0.56655665566556701</c:v>
                </c:pt>
                <c:pt idx="5666">
                  <c:v>0.56665666566656703</c:v>
                </c:pt>
                <c:pt idx="5667">
                  <c:v>0.56675667566756704</c:v>
                </c:pt>
                <c:pt idx="5668">
                  <c:v>0.56685668566856695</c:v>
                </c:pt>
                <c:pt idx="5669">
                  <c:v>0.56695669566956697</c:v>
                </c:pt>
                <c:pt idx="5670">
                  <c:v>0.56705670567056699</c:v>
                </c:pt>
                <c:pt idx="5671">
                  <c:v>0.567156715671567</c:v>
                </c:pt>
                <c:pt idx="5672">
                  <c:v>0.56725672567256702</c:v>
                </c:pt>
                <c:pt idx="5673">
                  <c:v>0.56735673567356704</c:v>
                </c:pt>
                <c:pt idx="5674">
                  <c:v>0.56745674567456705</c:v>
                </c:pt>
                <c:pt idx="5675">
                  <c:v>0.56755675567556796</c:v>
                </c:pt>
                <c:pt idx="5676">
                  <c:v>0.56765676567656798</c:v>
                </c:pt>
                <c:pt idx="5677">
                  <c:v>0.56775677567756799</c:v>
                </c:pt>
                <c:pt idx="5678">
                  <c:v>0.56785678567856801</c:v>
                </c:pt>
                <c:pt idx="5679">
                  <c:v>0.56795679567956803</c:v>
                </c:pt>
                <c:pt idx="5680">
                  <c:v>0.56805680568056804</c:v>
                </c:pt>
                <c:pt idx="5681">
                  <c:v>0.56815681568156795</c:v>
                </c:pt>
                <c:pt idx="5682">
                  <c:v>0.56825682568256797</c:v>
                </c:pt>
                <c:pt idx="5683">
                  <c:v>0.56835683568356798</c:v>
                </c:pt>
                <c:pt idx="5684">
                  <c:v>0.568456845684568</c:v>
                </c:pt>
                <c:pt idx="5685">
                  <c:v>0.56855685568556902</c:v>
                </c:pt>
                <c:pt idx="5686">
                  <c:v>0.56865686568656904</c:v>
                </c:pt>
                <c:pt idx="5687">
                  <c:v>0.56875687568756905</c:v>
                </c:pt>
                <c:pt idx="5688">
                  <c:v>0.56885688568856896</c:v>
                </c:pt>
                <c:pt idx="5689">
                  <c:v>0.56895689568956898</c:v>
                </c:pt>
                <c:pt idx="5690">
                  <c:v>0.56905690569056899</c:v>
                </c:pt>
                <c:pt idx="5691">
                  <c:v>0.56915691569156901</c:v>
                </c:pt>
                <c:pt idx="5692">
                  <c:v>0.56925692569256903</c:v>
                </c:pt>
                <c:pt idx="5693">
                  <c:v>0.56935693569356904</c:v>
                </c:pt>
                <c:pt idx="5694">
                  <c:v>0.56945694569456995</c:v>
                </c:pt>
                <c:pt idx="5695">
                  <c:v>0.56955695569556997</c:v>
                </c:pt>
                <c:pt idx="5696">
                  <c:v>0.56965696569656998</c:v>
                </c:pt>
                <c:pt idx="5697">
                  <c:v>0.56975697569757</c:v>
                </c:pt>
                <c:pt idx="5698">
                  <c:v>0.56985698569857002</c:v>
                </c:pt>
                <c:pt idx="5699">
                  <c:v>0.56995699569957003</c:v>
                </c:pt>
                <c:pt idx="5700">
                  <c:v>0.57005700570057005</c:v>
                </c:pt>
                <c:pt idx="5701">
                  <c:v>0.57015701570156996</c:v>
                </c:pt>
                <c:pt idx="5702">
                  <c:v>0.57025702570256998</c:v>
                </c:pt>
                <c:pt idx="5703">
                  <c:v>0.57035703570356999</c:v>
                </c:pt>
                <c:pt idx="5704">
                  <c:v>0.57045704570457001</c:v>
                </c:pt>
                <c:pt idx="5705">
                  <c:v>0.57055705570557103</c:v>
                </c:pt>
                <c:pt idx="5706">
                  <c:v>0.57065706570657104</c:v>
                </c:pt>
                <c:pt idx="5707">
                  <c:v>0.57075707570757095</c:v>
                </c:pt>
                <c:pt idx="5708">
                  <c:v>0.57085708570857097</c:v>
                </c:pt>
                <c:pt idx="5709">
                  <c:v>0.57095709570957098</c:v>
                </c:pt>
                <c:pt idx="5710">
                  <c:v>0.571057105710571</c:v>
                </c:pt>
                <c:pt idx="5711">
                  <c:v>0.57115711571157102</c:v>
                </c:pt>
                <c:pt idx="5712">
                  <c:v>0.57125712571257103</c:v>
                </c:pt>
                <c:pt idx="5713">
                  <c:v>0.57135713571357105</c:v>
                </c:pt>
                <c:pt idx="5714">
                  <c:v>0.57145714571457096</c:v>
                </c:pt>
                <c:pt idx="5715">
                  <c:v>0.57155715571557197</c:v>
                </c:pt>
                <c:pt idx="5716">
                  <c:v>0.57165716571657199</c:v>
                </c:pt>
                <c:pt idx="5717">
                  <c:v>0.57175717571757201</c:v>
                </c:pt>
                <c:pt idx="5718">
                  <c:v>0.57185718571857203</c:v>
                </c:pt>
                <c:pt idx="5719">
                  <c:v>0.57195719571957204</c:v>
                </c:pt>
                <c:pt idx="5720">
                  <c:v>0.57205720572057195</c:v>
                </c:pt>
                <c:pt idx="5721">
                  <c:v>0.57215721572157197</c:v>
                </c:pt>
                <c:pt idx="5722">
                  <c:v>0.57225722572257198</c:v>
                </c:pt>
                <c:pt idx="5723">
                  <c:v>0.572357235723572</c:v>
                </c:pt>
                <c:pt idx="5724">
                  <c:v>0.57245724572457202</c:v>
                </c:pt>
                <c:pt idx="5725">
                  <c:v>0.57255725572557303</c:v>
                </c:pt>
                <c:pt idx="5726">
                  <c:v>0.57265726572657305</c:v>
                </c:pt>
                <c:pt idx="5727">
                  <c:v>0.57275727572757296</c:v>
                </c:pt>
                <c:pt idx="5728">
                  <c:v>0.57285728572857297</c:v>
                </c:pt>
                <c:pt idx="5729">
                  <c:v>0.57295729572957299</c:v>
                </c:pt>
                <c:pt idx="5730">
                  <c:v>0.57305730573057301</c:v>
                </c:pt>
                <c:pt idx="5731">
                  <c:v>0.57315731573157302</c:v>
                </c:pt>
                <c:pt idx="5732">
                  <c:v>0.57325732573257304</c:v>
                </c:pt>
                <c:pt idx="5733">
                  <c:v>0.57335733573357295</c:v>
                </c:pt>
                <c:pt idx="5734">
                  <c:v>0.57345734573457297</c:v>
                </c:pt>
                <c:pt idx="5735">
                  <c:v>0.57355735573557398</c:v>
                </c:pt>
                <c:pt idx="5736">
                  <c:v>0.573657365736574</c:v>
                </c:pt>
                <c:pt idx="5737">
                  <c:v>0.57375737573757402</c:v>
                </c:pt>
                <c:pt idx="5738">
                  <c:v>0.57385738573857403</c:v>
                </c:pt>
                <c:pt idx="5739">
                  <c:v>0.57395739573957405</c:v>
                </c:pt>
                <c:pt idx="5740">
                  <c:v>0.57405740574057396</c:v>
                </c:pt>
                <c:pt idx="5741">
                  <c:v>0.57415741574157397</c:v>
                </c:pt>
                <c:pt idx="5742">
                  <c:v>0.57425742574257399</c:v>
                </c:pt>
                <c:pt idx="5743">
                  <c:v>0.57435743574357401</c:v>
                </c:pt>
                <c:pt idx="5744">
                  <c:v>0.57445744574457402</c:v>
                </c:pt>
                <c:pt idx="5745">
                  <c:v>0.57455745574557504</c:v>
                </c:pt>
                <c:pt idx="5746">
                  <c:v>0.57465746574657495</c:v>
                </c:pt>
                <c:pt idx="5747">
                  <c:v>0.57475747574757496</c:v>
                </c:pt>
                <c:pt idx="5748">
                  <c:v>0.57485748574857498</c:v>
                </c:pt>
                <c:pt idx="5749">
                  <c:v>0.574957495749575</c:v>
                </c:pt>
                <c:pt idx="5750">
                  <c:v>0.57505750575057502</c:v>
                </c:pt>
                <c:pt idx="5751">
                  <c:v>0.57515751575157503</c:v>
                </c:pt>
                <c:pt idx="5752">
                  <c:v>0.57525752575257505</c:v>
                </c:pt>
                <c:pt idx="5753">
                  <c:v>0.57535753575357496</c:v>
                </c:pt>
                <c:pt idx="5754">
                  <c:v>0.57545754575457497</c:v>
                </c:pt>
                <c:pt idx="5755">
                  <c:v>0.57555755575557599</c:v>
                </c:pt>
                <c:pt idx="5756">
                  <c:v>0.57565756575657601</c:v>
                </c:pt>
                <c:pt idx="5757">
                  <c:v>0.57575757575757602</c:v>
                </c:pt>
                <c:pt idx="5758">
                  <c:v>0.57585758575857604</c:v>
                </c:pt>
                <c:pt idx="5759">
                  <c:v>0.57595759575957595</c:v>
                </c:pt>
                <c:pt idx="5760">
                  <c:v>0.57605760576057596</c:v>
                </c:pt>
                <c:pt idx="5761">
                  <c:v>0.57615761576157598</c:v>
                </c:pt>
                <c:pt idx="5762">
                  <c:v>0.576257625762576</c:v>
                </c:pt>
                <c:pt idx="5763">
                  <c:v>0.57635763576357602</c:v>
                </c:pt>
                <c:pt idx="5764">
                  <c:v>0.57645764576457603</c:v>
                </c:pt>
                <c:pt idx="5765">
                  <c:v>0.57655765576557705</c:v>
                </c:pt>
                <c:pt idx="5766">
                  <c:v>0.57665766576657695</c:v>
                </c:pt>
                <c:pt idx="5767">
                  <c:v>0.57675767576757697</c:v>
                </c:pt>
                <c:pt idx="5768">
                  <c:v>0.57685768576857699</c:v>
                </c:pt>
                <c:pt idx="5769">
                  <c:v>0.57695769576957701</c:v>
                </c:pt>
                <c:pt idx="5770">
                  <c:v>0.57705770577057702</c:v>
                </c:pt>
                <c:pt idx="5771">
                  <c:v>0.57715771577157704</c:v>
                </c:pt>
                <c:pt idx="5772">
                  <c:v>0.57725772577257695</c:v>
                </c:pt>
                <c:pt idx="5773">
                  <c:v>0.57735773577357696</c:v>
                </c:pt>
                <c:pt idx="5774">
                  <c:v>0.57745774577457698</c:v>
                </c:pt>
                <c:pt idx="5775">
                  <c:v>0.577557755775578</c:v>
                </c:pt>
                <c:pt idx="5776">
                  <c:v>0.57765776577657801</c:v>
                </c:pt>
                <c:pt idx="5777">
                  <c:v>0.57775777577757803</c:v>
                </c:pt>
                <c:pt idx="5778">
                  <c:v>0.57785778577857805</c:v>
                </c:pt>
                <c:pt idx="5779">
                  <c:v>0.57795779577957795</c:v>
                </c:pt>
                <c:pt idx="5780">
                  <c:v>0.57805780578057797</c:v>
                </c:pt>
                <c:pt idx="5781">
                  <c:v>0.57815781578157799</c:v>
                </c:pt>
                <c:pt idx="5782">
                  <c:v>0.57825782578257801</c:v>
                </c:pt>
                <c:pt idx="5783">
                  <c:v>0.57835783578357802</c:v>
                </c:pt>
                <c:pt idx="5784">
                  <c:v>0.57845784578457804</c:v>
                </c:pt>
                <c:pt idx="5785">
                  <c:v>0.57855785578557894</c:v>
                </c:pt>
                <c:pt idx="5786">
                  <c:v>0.57865786578657896</c:v>
                </c:pt>
                <c:pt idx="5787">
                  <c:v>0.57875787578757898</c:v>
                </c:pt>
                <c:pt idx="5788">
                  <c:v>0.578857885788579</c:v>
                </c:pt>
                <c:pt idx="5789">
                  <c:v>0.57895789578957901</c:v>
                </c:pt>
                <c:pt idx="5790">
                  <c:v>0.57905790579057903</c:v>
                </c:pt>
                <c:pt idx="5791">
                  <c:v>0.57915791579157905</c:v>
                </c:pt>
                <c:pt idx="5792">
                  <c:v>0.57925792579257895</c:v>
                </c:pt>
                <c:pt idx="5793">
                  <c:v>0.57935793579357897</c:v>
                </c:pt>
                <c:pt idx="5794">
                  <c:v>0.57945794579457899</c:v>
                </c:pt>
                <c:pt idx="5795">
                  <c:v>0.57955795579558</c:v>
                </c:pt>
                <c:pt idx="5796">
                  <c:v>0.57965796579658002</c:v>
                </c:pt>
                <c:pt idx="5797">
                  <c:v>0.57975797579758004</c:v>
                </c:pt>
                <c:pt idx="5798">
                  <c:v>0.57985798579857994</c:v>
                </c:pt>
                <c:pt idx="5799">
                  <c:v>0.57995799579957996</c:v>
                </c:pt>
                <c:pt idx="5800">
                  <c:v>0.58005800580057998</c:v>
                </c:pt>
                <c:pt idx="5801">
                  <c:v>0.58015801580158</c:v>
                </c:pt>
                <c:pt idx="5802">
                  <c:v>0.58025802580258001</c:v>
                </c:pt>
                <c:pt idx="5803">
                  <c:v>0.58035803580358003</c:v>
                </c:pt>
                <c:pt idx="5804">
                  <c:v>0.58045804580458005</c:v>
                </c:pt>
                <c:pt idx="5805">
                  <c:v>0.58055805580558095</c:v>
                </c:pt>
                <c:pt idx="5806">
                  <c:v>0.58065806580658097</c:v>
                </c:pt>
                <c:pt idx="5807">
                  <c:v>0.58075807580758099</c:v>
                </c:pt>
                <c:pt idx="5808">
                  <c:v>0.580858085808581</c:v>
                </c:pt>
                <c:pt idx="5809">
                  <c:v>0.58095809580958102</c:v>
                </c:pt>
                <c:pt idx="5810">
                  <c:v>0.58105810581058104</c:v>
                </c:pt>
                <c:pt idx="5811">
                  <c:v>0.58115811581158106</c:v>
                </c:pt>
                <c:pt idx="5812">
                  <c:v>0.58125812581258096</c:v>
                </c:pt>
                <c:pt idx="5813">
                  <c:v>0.58135813581358098</c:v>
                </c:pt>
                <c:pt idx="5814">
                  <c:v>0.581458145814581</c:v>
                </c:pt>
                <c:pt idx="5815">
                  <c:v>0.58155815581558201</c:v>
                </c:pt>
                <c:pt idx="5816">
                  <c:v>0.58165816581658203</c:v>
                </c:pt>
                <c:pt idx="5817">
                  <c:v>0.58175817581758205</c:v>
                </c:pt>
                <c:pt idx="5818">
                  <c:v>0.58185818581858195</c:v>
                </c:pt>
                <c:pt idx="5819">
                  <c:v>0.58195819581958197</c:v>
                </c:pt>
                <c:pt idx="5820">
                  <c:v>0.58205820582058199</c:v>
                </c:pt>
                <c:pt idx="5821">
                  <c:v>0.582158215821582</c:v>
                </c:pt>
                <c:pt idx="5822">
                  <c:v>0.58225822582258202</c:v>
                </c:pt>
                <c:pt idx="5823">
                  <c:v>0.58235823582358204</c:v>
                </c:pt>
                <c:pt idx="5824">
                  <c:v>0.58245824582458205</c:v>
                </c:pt>
                <c:pt idx="5825">
                  <c:v>0.58255825582558296</c:v>
                </c:pt>
                <c:pt idx="5826">
                  <c:v>0.58265826582658298</c:v>
                </c:pt>
                <c:pt idx="5827">
                  <c:v>0.58275827582758299</c:v>
                </c:pt>
                <c:pt idx="5828">
                  <c:v>0.58285828582858301</c:v>
                </c:pt>
                <c:pt idx="5829">
                  <c:v>0.58295829582958303</c:v>
                </c:pt>
                <c:pt idx="5830">
                  <c:v>0.58305830583058305</c:v>
                </c:pt>
                <c:pt idx="5831">
                  <c:v>0.58315831583158295</c:v>
                </c:pt>
                <c:pt idx="5832">
                  <c:v>0.58325832583258297</c:v>
                </c:pt>
                <c:pt idx="5833">
                  <c:v>0.58335833583358299</c:v>
                </c:pt>
                <c:pt idx="5834">
                  <c:v>0.583458345834583</c:v>
                </c:pt>
                <c:pt idx="5835">
                  <c:v>0.58355835583558402</c:v>
                </c:pt>
                <c:pt idx="5836">
                  <c:v>0.58365836583658404</c:v>
                </c:pt>
                <c:pt idx="5837">
                  <c:v>0.58375837583758405</c:v>
                </c:pt>
                <c:pt idx="5838">
                  <c:v>0.58385838583858396</c:v>
                </c:pt>
                <c:pt idx="5839">
                  <c:v>0.58395839583958398</c:v>
                </c:pt>
                <c:pt idx="5840">
                  <c:v>0.58405840584058399</c:v>
                </c:pt>
                <c:pt idx="5841">
                  <c:v>0.58415841584158401</c:v>
                </c:pt>
                <c:pt idx="5842">
                  <c:v>0.58425842584258403</c:v>
                </c:pt>
                <c:pt idx="5843">
                  <c:v>0.58435843584358405</c:v>
                </c:pt>
                <c:pt idx="5844">
                  <c:v>0.58445844584458495</c:v>
                </c:pt>
                <c:pt idx="5845">
                  <c:v>0.58455845584558497</c:v>
                </c:pt>
                <c:pt idx="5846">
                  <c:v>0.58465846584658498</c:v>
                </c:pt>
                <c:pt idx="5847">
                  <c:v>0.584758475847585</c:v>
                </c:pt>
                <c:pt idx="5848">
                  <c:v>0.58485848584858502</c:v>
                </c:pt>
                <c:pt idx="5849">
                  <c:v>0.58495849584958504</c:v>
                </c:pt>
                <c:pt idx="5850">
                  <c:v>0.58505850585058505</c:v>
                </c:pt>
                <c:pt idx="5851">
                  <c:v>0.58515851585158496</c:v>
                </c:pt>
                <c:pt idx="5852">
                  <c:v>0.58525852585258498</c:v>
                </c:pt>
                <c:pt idx="5853">
                  <c:v>0.58535853585358499</c:v>
                </c:pt>
                <c:pt idx="5854">
                  <c:v>0.58545854585458501</c:v>
                </c:pt>
                <c:pt idx="5855">
                  <c:v>0.58555855585558603</c:v>
                </c:pt>
                <c:pt idx="5856">
                  <c:v>0.58565856585658604</c:v>
                </c:pt>
                <c:pt idx="5857">
                  <c:v>0.58575857585758595</c:v>
                </c:pt>
                <c:pt idx="5858">
                  <c:v>0.58585858585858597</c:v>
                </c:pt>
                <c:pt idx="5859">
                  <c:v>0.58595859585958598</c:v>
                </c:pt>
                <c:pt idx="5860">
                  <c:v>0.586058605860586</c:v>
                </c:pt>
                <c:pt idx="5861">
                  <c:v>0.58615861586158602</c:v>
                </c:pt>
                <c:pt idx="5862">
                  <c:v>0.58625862586258604</c:v>
                </c:pt>
                <c:pt idx="5863">
                  <c:v>0.58635863586358605</c:v>
                </c:pt>
                <c:pt idx="5864">
                  <c:v>0.58645864586458696</c:v>
                </c:pt>
                <c:pt idx="5865">
                  <c:v>0.58655865586558698</c:v>
                </c:pt>
                <c:pt idx="5866">
                  <c:v>0.58665866586658699</c:v>
                </c:pt>
                <c:pt idx="5867">
                  <c:v>0.58675867586758701</c:v>
                </c:pt>
                <c:pt idx="5868">
                  <c:v>0.58685868586858703</c:v>
                </c:pt>
                <c:pt idx="5869">
                  <c:v>0.58695869586958704</c:v>
                </c:pt>
                <c:pt idx="5870">
                  <c:v>0.58705870587058695</c:v>
                </c:pt>
                <c:pt idx="5871">
                  <c:v>0.58715871587158697</c:v>
                </c:pt>
                <c:pt idx="5872">
                  <c:v>0.58725872587258698</c:v>
                </c:pt>
                <c:pt idx="5873">
                  <c:v>0.587358735873587</c:v>
                </c:pt>
                <c:pt idx="5874">
                  <c:v>0.58745874587458702</c:v>
                </c:pt>
                <c:pt idx="5875">
                  <c:v>0.58755875587558803</c:v>
                </c:pt>
                <c:pt idx="5876">
                  <c:v>0.58765876587658805</c:v>
                </c:pt>
                <c:pt idx="5877">
                  <c:v>0.58775877587758796</c:v>
                </c:pt>
                <c:pt idx="5878">
                  <c:v>0.58785878587858797</c:v>
                </c:pt>
                <c:pt idx="5879">
                  <c:v>0.58795879587958799</c:v>
                </c:pt>
                <c:pt idx="5880">
                  <c:v>0.58805880588058801</c:v>
                </c:pt>
                <c:pt idx="5881">
                  <c:v>0.58815881588158803</c:v>
                </c:pt>
                <c:pt idx="5882">
                  <c:v>0.58825882588258804</c:v>
                </c:pt>
                <c:pt idx="5883">
                  <c:v>0.58835883588358795</c:v>
                </c:pt>
                <c:pt idx="5884">
                  <c:v>0.58845884588458797</c:v>
                </c:pt>
                <c:pt idx="5885">
                  <c:v>0.58855885588558898</c:v>
                </c:pt>
                <c:pt idx="5886">
                  <c:v>0.588658865886589</c:v>
                </c:pt>
                <c:pt idx="5887">
                  <c:v>0.58875887588758902</c:v>
                </c:pt>
                <c:pt idx="5888">
                  <c:v>0.58885888588858903</c:v>
                </c:pt>
                <c:pt idx="5889">
                  <c:v>0.58895889588958905</c:v>
                </c:pt>
                <c:pt idx="5890">
                  <c:v>0.58905890589058896</c:v>
                </c:pt>
                <c:pt idx="5891">
                  <c:v>0.58915891589158897</c:v>
                </c:pt>
                <c:pt idx="5892">
                  <c:v>0.58925892589258899</c:v>
                </c:pt>
                <c:pt idx="5893">
                  <c:v>0.58935893589358901</c:v>
                </c:pt>
                <c:pt idx="5894">
                  <c:v>0.58945894589458903</c:v>
                </c:pt>
                <c:pt idx="5895">
                  <c:v>0.58955895589559004</c:v>
                </c:pt>
                <c:pt idx="5896">
                  <c:v>0.58965896589658995</c:v>
                </c:pt>
                <c:pt idx="5897">
                  <c:v>0.58975897589758997</c:v>
                </c:pt>
                <c:pt idx="5898">
                  <c:v>0.58985898589858998</c:v>
                </c:pt>
                <c:pt idx="5899">
                  <c:v>0.58995899589959</c:v>
                </c:pt>
                <c:pt idx="5900">
                  <c:v>0.59005900590059002</c:v>
                </c:pt>
                <c:pt idx="5901">
                  <c:v>0.59015901590159003</c:v>
                </c:pt>
                <c:pt idx="5902">
                  <c:v>0.59025902590259005</c:v>
                </c:pt>
                <c:pt idx="5903">
                  <c:v>0.59035903590358996</c:v>
                </c:pt>
                <c:pt idx="5904">
                  <c:v>0.59045904590458997</c:v>
                </c:pt>
                <c:pt idx="5905">
                  <c:v>0.59055905590559099</c:v>
                </c:pt>
                <c:pt idx="5906">
                  <c:v>0.59065906590659101</c:v>
                </c:pt>
                <c:pt idx="5907">
                  <c:v>0.59075907590759102</c:v>
                </c:pt>
                <c:pt idx="5908">
                  <c:v>0.59085908590859104</c:v>
                </c:pt>
                <c:pt idx="5909">
                  <c:v>0.59095909590959095</c:v>
                </c:pt>
                <c:pt idx="5910">
                  <c:v>0.59105910591059097</c:v>
                </c:pt>
                <c:pt idx="5911">
                  <c:v>0.59115911591159098</c:v>
                </c:pt>
                <c:pt idx="5912">
                  <c:v>0.591259125912591</c:v>
                </c:pt>
                <c:pt idx="5913">
                  <c:v>0.59135913591359102</c:v>
                </c:pt>
                <c:pt idx="5914">
                  <c:v>0.59145914591459103</c:v>
                </c:pt>
                <c:pt idx="5915">
                  <c:v>0.59155915591559205</c:v>
                </c:pt>
                <c:pt idx="5916">
                  <c:v>0.59165916591659196</c:v>
                </c:pt>
                <c:pt idx="5917">
                  <c:v>0.59175917591759197</c:v>
                </c:pt>
                <c:pt idx="5918">
                  <c:v>0.59185918591859199</c:v>
                </c:pt>
                <c:pt idx="5919">
                  <c:v>0.59195919591959201</c:v>
                </c:pt>
                <c:pt idx="5920">
                  <c:v>0.59205920592059202</c:v>
                </c:pt>
                <c:pt idx="5921">
                  <c:v>0.59215921592159204</c:v>
                </c:pt>
                <c:pt idx="5922">
                  <c:v>0.59225922592259195</c:v>
                </c:pt>
                <c:pt idx="5923">
                  <c:v>0.59235923592359196</c:v>
                </c:pt>
                <c:pt idx="5924">
                  <c:v>0.59245924592459198</c:v>
                </c:pt>
                <c:pt idx="5925">
                  <c:v>0.592559255925593</c:v>
                </c:pt>
                <c:pt idx="5926">
                  <c:v>0.59265926592659302</c:v>
                </c:pt>
                <c:pt idx="5927">
                  <c:v>0.59275927592759303</c:v>
                </c:pt>
                <c:pt idx="5928">
                  <c:v>0.59285928592859305</c:v>
                </c:pt>
                <c:pt idx="5929">
                  <c:v>0.59295929592959296</c:v>
                </c:pt>
                <c:pt idx="5930">
                  <c:v>0.59305930593059297</c:v>
                </c:pt>
                <c:pt idx="5931">
                  <c:v>0.59315931593159299</c:v>
                </c:pt>
                <c:pt idx="5932">
                  <c:v>0.59325932593259301</c:v>
                </c:pt>
                <c:pt idx="5933">
                  <c:v>0.59335933593359302</c:v>
                </c:pt>
                <c:pt idx="5934">
                  <c:v>0.59345934593459304</c:v>
                </c:pt>
                <c:pt idx="5935">
                  <c:v>0.59355935593559395</c:v>
                </c:pt>
                <c:pt idx="5936">
                  <c:v>0.59365936593659396</c:v>
                </c:pt>
                <c:pt idx="5937">
                  <c:v>0.59375937593759398</c:v>
                </c:pt>
                <c:pt idx="5938">
                  <c:v>0.593859385938594</c:v>
                </c:pt>
                <c:pt idx="5939">
                  <c:v>0.59395939593959401</c:v>
                </c:pt>
                <c:pt idx="5940">
                  <c:v>0.59405940594059403</c:v>
                </c:pt>
                <c:pt idx="5941">
                  <c:v>0.59415941594159405</c:v>
                </c:pt>
                <c:pt idx="5942">
                  <c:v>0.59425942594259396</c:v>
                </c:pt>
                <c:pt idx="5943">
                  <c:v>0.59435943594359397</c:v>
                </c:pt>
                <c:pt idx="5944">
                  <c:v>0.59445944594459399</c:v>
                </c:pt>
                <c:pt idx="5945">
                  <c:v>0.59455945594559501</c:v>
                </c:pt>
                <c:pt idx="5946">
                  <c:v>0.59465946594659502</c:v>
                </c:pt>
                <c:pt idx="5947">
                  <c:v>0.59475947594759504</c:v>
                </c:pt>
                <c:pt idx="5948">
                  <c:v>0.59485948594859495</c:v>
                </c:pt>
                <c:pt idx="5949">
                  <c:v>0.59495949594959496</c:v>
                </c:pt>
                <c:pt idx="5950">
                  <c:v>0.59505950595059498</c:v>
                </c:pt>
                <c:pt idx="5951">
                  <c:v>0.595159515951595</c:v>
                </c:pt>
                <c:pt idx="5952">
                  <c:v>0.59525952595259501</c:v>
                </c:pt>
                <c:pt idx="5953">
                  <c:v>0.59535953595359503</c:v>
                </c:pt>
                <c:pt idx="5954">
                  <c:v>0.59545954595459505</c:v>
                </c:pt>
                <c:pt idx="5955">
                  <c:v>0.59555955595559595</c:v>
                </c:pt>
                <c:pt idx="5956">
                  <c:v>0.59565956595659597</c:v>
                </c:pt>
                <c:pt idx="5957">
                  <c:v>0.59575957595759599</c:v>
                </c:pt>
                <c:pt idx="5958">
                  <c:v>0.59585958595859601</c:v>
                </c:pt>
                <c:pt idx="5959">
                  <c:v>0.59595959595959602</c:v>
                </c:pt>
                <c:pt idx="5960">
                  <c:v>0.59605960596059604</c:v>
                </c:pt>
                <c:pt idx="5961">
                  <c:v>0.59615961596159595</c:v>
                </c:pt>
                <c:pt idx="5962">
                  <c:v>0.59625962596259596</c:v>
                </c:pt>
                <c:pt idx="5963">
                  <c:v>0.59635963596359598</c:v>
                </c:pt>
                <c:pt idx="5964">
                  <c:v>0.596459645964596</c:v>
                </c:pt>
                <c:pt idx="5965">
                  <c:v>0.59655965596559701</c:v>
                </c:pt>
                <c:pt idx="5966">
                  <c:v>0.59665966596659703</c:v>
                </c:pt>
                <c:pt idx="5967">
                  <c:v>0.59675967596759705</c:v>
                </c:pt>
                <c:pt idx="5968">
                  <c:v>0.59685968596859695</c:v>
                </c:pt>
                <c:pt idx="5969">
                  <c:v>0.59695969596959697</c:v>
                </c:pt>
                <c:pt idx="5970">
                  <c:v>0.59705970597059699</c:v>
                </c:pt>
                <c:pt idx="5971">
                  <c:v>0.597159715971597</c:v>
                </c:pt>
                <c:pt idx="5972">
                  <c:v>0.59725972597259702</c:v>
                </c:pt>
                <c:pt idx="5973">
                  <c:v>0.59735973597359704</c:v>
                </c:pt>
                <c:pt idx="5974">
                  <c:v>0.59745974597459806</c:v>
                </c:pt>
                <c:pt idx="5975">
                  <c:v>0.59755975597559796</c:v>
                </c:pt>
                <c:pt idx="5976">
                  <c:v>0.59765976597659798</c:v>
                </c:pt>
                <c:pt idx="5977">
                  <c:v>0.597759775977598</c:v>
                </c:pt>
                <c:pt idx="5978">
                  <c:v>0.59785978597859801</c:v>
                </c:pt>
                <c:pt idx="5979">
                  <c:v>0.59795979597959803</c:v>
                </c:pt>
                <c:pt idx="5980">
                  <c:v>0.59805980598059805</c:v>
                </c:pt>
                <c:pt idx="5981">
                  <c:v>0.59815981598159795</c:v>
                </c:pt>
                <c:pt idx="5982">
                  <c:v>0.59825982598259797</c:v>
                </c:pt>
                <c:pt idx="5983">
                  <c:v>0.59835983598359799</c:v>
                </c:pt>
                <c:pt idx="5984">
                  <c:v>0.598459845984598</c:v>
                </c:pt>
                <c:pt idx="5985">
                  <c:v>0.59855985598559902</c:v>
                </c:pt>
                <c:pt idx="5986">
                  <c:v>0.59865986598659904</c:v>
                </c:pt>
                <c:pt idx="5987">
                  <c:v>0.59875987598759906</c:v>
                </c:pt>
                <c:pt idx="5988">
                  <c:v>0.59885988598859896</c:v>
                </c:pt>
                <c:pt idx="5989">
                  <c:v>0.59895989598959898</c:v>
                </c:pt>
                <c:pt idx="5990">
                  <c:v>0.599059905990599</c:v>
                </c:pt>
                <c:pt idx="5991">
                  <c:v>0.59915991599159901</c:v>
                </c:pt>
                <c:pt idx="5992">
                  <c:v>0.59925992599259903</c:v>
                </c:pt>
                <c:pt idx="5993">
                  <c:v>0.59935993599359905</c:v>
                </c:pt>
                <c:pt idx="5994">
                  <c:v>0.59945994599459995</c:v>
                </c:pt>
                <c:pt idx="5995">
                  <c:v>0.59955995599559997</c:v>
                </c:pt>
                <c:pt idx="5996">
                  <c:v>0.59965996599659999</c:v>
                </c:pt>
                <c:pt idx="5997">
                  <c:v>0.5997599759976</c:v>
                </c:pt>
                <c:pt idx="5998">
                  <c:v>0.59985998599860002</c:v>
                </c:pt>
                <c:pt idx="5999">
                  <c:v>0.59995999599960004</c:v>
                </c:pt>
                <c:pt idx="6000">
                  <c:v>0.60006000600060005</c:v>
                </c:pt>
                <c:pt idx="6001">
                  <c:v>0.60016001600159996</c:v>
                </c:pt>
                <c:pt idx="6002">
                  <c:v>0.60026002600259998</c:v>
                </c:pt>
                <c:pt idx="6003">
                  <c:v>0.60036003600359999</c:v>
                </c:pt>
                <c:pt idx="6004">
                  <c:v>0.60046004600460001</c:v>
                </c:pt>
                <c:pt idx="6005">
                  <c:v>0.60056005600560103</c:v>
                </c:pt>
                <c:pt idx="6006">
                  <c:v>0.60066006600660105</c:v>
                </c:pt>
                <c:pt idx="6007">
                  <c:v>0.60076007600760095</c:v>
                </c:pt>
                <c:pt idx="6008">
                  <c:v>0.60086008600860097</c:v>
                </c:pt>
                <c:pt idx="6009">
                  <c:v>0.60096009600960099</c:v>
                </c:pt>
                <c:pt idx="6010">
                  <c:v>0.601060106010601</c:v>
                </c:pt>
                <c:pt idx="6011">
                  <c:v>0.60116011601160102</c:v>
                </c:pt>
                <c:pt idx="6012">
                  <c:v>0.60126012601260104</c:v>
                </c:pt>
                <c:pt idx="6013">
                  <c:v>0.60136013601360105</c:v>
                </c:pt>
                <c:pt idx="6014">
                  <c:v>0.60146014601460196</c:v>
                </c:pt>
                <c:pt idx="6015">
                  <c:v>0.60156015601560198</c:v>
                </c:pt>
                <c:pt idx="6016">
                  <c:v>0.60166016601660199</c:v>
                </c:pt>
                <c:pt idx="6017">
                  <c:v>0.60176017601760201</c:v>
                </c:pt>
                <c:pt idx="6018">
                  <c:v>0.60186018601860203</c:v>
                </c:pt>
                <c:pt idx="6019">
                  <c:v>0.60196019601960205</c:v>
                </c:pt>
                <c:pt idx="6020">
                  <c:v>0.60206020602060195</c:v>
                </c:pt>
                <c:pt idx="6021">
                  <c:v>0.60216021602160197</c:v>
                </c:pt>
                <c:pt idx="6022">
                  <c:v>0.60226022602260199</c:v>
                </c:pt>
                <c:pt idx="6023">
                  <c:v>0.602360236023602</c:v>
                </c:pt>
                <c:pt idx="6024">
                  <c:v>0.60246024602460202</c:v>
                </c:pt>
                <c:pt idx="6025">
                  <c:v>0.60256025602560304</c:v>
                </c:pt>
                <c:pt idx="6026">
                  <c:v>0.60266026602660305</c:v>
                </c:pt>
                <c:pt idx="6027">
                  <c:v>0.60276027602760296</c:v>
                </c:pt>
                <c:pt idx="6028">
                  <c:v>0.60286028602860298</c:v>
                </c:pt>
                <c:pt idx="6029">
                  <c:v>0.60296029602960299</c:v>
                </c:pt>
                <c:pt idx="6030">
                  <c:v>0.60306030603060301</c:v>
                </c:pt>
                <c:pt idx="6031">
                  <c:v>0.60316031603160303</c:v>
                </c:pt>
                <c:pt idx="6032">
                  <c:v>0.60326032603260304</c:v>
                </c:pt>
                <c:pt idx="6033">
                  <c:v>0.60336033603360295</c:v>
                </c:pt>
                <c:pt idx="6034">
                  <c:v>0.60346034603460297</c:v>
                </c:pt>
                <c:pt idx="6035">
                  <c:v>0.60356035603560398</c:v>
                </c:pt>
                <c:pt idx="6036">
                  <c:v>0.603660366036604</c:v>
                </c:pt>
                <c:pt idx="6037">
                  <c:v>0.60376037603760402</c:v>
                </c:pt>
                <c:pt idx="6038">
                  <c:v>0.60386038603860404</c:v>
                </c:pt>
                <c:pt idx="6039">
                  <c:v>0.60396039603960405</c:v>
                </c:pt>
                <c:pt idx="6040">
                  <c:v>0.60406040604060396</c:v>
                </c:pt>
                <c:pt idx="6041">
                  <c:v>0.60416041604160398</c:v>
                </c:pt>
                <c:pt idx="6042">
                  <c:v>0.60426042604260399</c:v>
                </c:pt>
                <c:pt idx="6043">
                  <c:v>0.60436043604360401</c:v>
                </c:pt>
                <c:pt idx="6044">
                  <c:v>0.60446044604460403</c:v>
                </c:pt>
                <c:pt idx="6045">
                  <c:v>0.60456045604560504</c:v>
                </c:pt>
                <c:pt idx="6046">
                  <c:v>0.60466046604660495</c:v>
                </c:pt>
                <c:pt idx="6047">
                  <c:v>0.60476047604760497</c:v>
                </c:pt>
                <c:pt idx="6048">
                  <c:v>0.60486048604860498</c:v>
                </c:pt>
                <c:pt idx="6049">
                  <c:v>0.604960496049605</c:v>
                </c:pt>
                <c:pt idx="6050">
                  <c:v>0.60506050605060502</c:v>
                </c:pt>
                <c:pt idx="6051">
                  <c:v>0.60516051605160504</c:v>
                </c:pt>
                <c:pt idx="6052">
                  <c:v>0.60526052605260505</c:v>
                </c:pt>
                <c:pt idx="6053">
                  <c:v>0.60536053605360496</c:v>
                </c:pt>
                <c:pt idx="6054">
                  <c:v>0.60546054605460498</c:v>
                </c:pt>
                <c:pt idx="6055">
                  <c:v>0.60556055605560599</c:v>
                </c:pt>
                <c:pt idx="6056">
                  <c:v>0.60566056605660601</c:v>
                </c:pt>
                <c:pt idx="6057">
                  <c:v>0.60576057605760603</c:v>
                </c:pt>
                <c:pt idx="6058">
                  <c:v>0.60586058605860604</c:v>
                </c:pt>
                <c:pt idx="6059">
                  <c:v>0.60596059605960595</c:v>
                </c:pt>
                <c:pt idx="6060">
                  <c:v>0.60606060606060597</c:v>
                </c:pt>
                <c:pt idx="6061">
                  <c:v>0.60616061606160598</c:v>
                </c:pt>
                <c:pt idx="6062">
                  <c:v>0.606260626062606</c:v>
                </c:pt>
                <c:pt idx="6063">
                  <c:v>0.60636063606360602</c:v>
                </c:pt>
                <c:pt idx="6064">
                  <c:v>0.60646064606460603</c:v>
                </c:pt>
                <c:pt idx="6065">
                  <c:v>0.60656065606560705</c:v>
                </c:pt>
                <c:pt idx="6066">
                  <c:v>0.60666066606660696</c:v>
                </c:pt>
                <c:pt idx="6067">
                  <c:v>0.60676067606760697</c:v>
                </c:pt>
                <c:pt idx="6068">
                  <c:v>0.60686068606860699</c:v>
                </c:pt>
                <c:pt idx="6069">
                  <c:v>0.60696069606960701</c:v>
                </c:pt>
                <c:pt idx="6070">
                  <c:v>0.60706070607060703</c:v>
                </c:pt>
                <c:pt idx="6071">
                  <c:v>0.60716071607160704</c:v>
                </c:pt>
                <c:pt idx="6072">
                  <c:v>0.60726072607260695</c:v>
                </c:pt>
                <c:pt idx="6073">
                  <c:v>0.60736073607360697</c:v>
                </c:pt>
                <c:pt idx="6074">
                  <c:v>0.60746074607460698</c:v>
                </c:pt>
                <c:pt idx="6075">
                  <c:v>0.607560756075608</c:v>
                </c:pt>
                <c:pt idx="6076">
                  <c:v>0.60766076607660802</c:v>
                </c:pt>
                <c:pt idx="6077">
                  <c:v>0.60776077607760803</c:v>
                </c:pt>
                <c:pt idx="6078">
                  <c:v>0.60786078607860805</c:v>
                </c:pt>
                <c:pt idx="6079">
                  <c:v>0.60796079607960796</c:v>
                </c:pt>
                <c:pt idx="6080">
                  <c:v>0.60806080608060797</c:v>
                </c:pt>
                <c:pt idx="6081">
                  <c:v>0.60816081608160799</c:v>
                </c:pt>
                <c:pt idx="6082">
                  <c:v>0.60826082608260801</c:v>
                </c:pt>
                <c:pt idx="6083">
                  <c:v>0.60836083608360803</c:v>
                </c:pt>
                <c:pt idx="6084">
                  <c:v>0.60846084608460804</c:v>
                </c:pt>
                <c:pt idx="6085">
                  <c:v>0.60856085608560895</c:v>
                </c:pt>
                <c:pt idx="6086">
                  <c:v>0.60866086608660896</c:v>
                </c:pt>
                <c:pt idx="6087">
                  <c:v>0.60876087608760898</c:v>
                </c:pt>
                <c:pt idx="6088">
                  <c:v>0.608860886088609</c:v>
                </c:pt>
                <c:pt idx="6089">
                  <c:v>0.60896089608960902</c:v>
                </c:pt>
                <c:pt idx="6090">
                  <c:v>0.60906090609060903</c:v>
                </c:pt>
                <c:pt idx="6091">
                  <c:v>0.60916091609160905</c:v>
                </c:pt>
                <c:pt idx="6092">
                  <c:v>0.60926092609260896</c:v>
                </c:pt>
                <c:pt idx="6093">
                  <c:v>0.60936093609360897</c:v>
                </c:pt>
                <c:pt idx="6094">
                  <c:v>0.60946094609460899</c:v>
                </c:pt>
                <c:pt idx="6095">
                  <c:v>0.60956095609561001</c:v>
                </c:pt>
                <c:pt idx="6096">
                  <c:v>0.60966096609661002</c:v>
                </c:pt>
                <c:pt idx="6097">
                  <c:v>0.60976097609761004</c:v>
                </c:pt>
                <c:pt idx="6098">
                  <c:v>0.60986098609860995</c:v>
                </c:pt>
                <c:pt idx="6099">
                  <c:v>0.60996099609960996</c:v>
                </c:pt>
                <c:pt idx="6100">
                  <c:v>0.61006100610060998</c:v>
                </c:pt>
                <c:pt idx="6101">
                  <c:v>0.61016101610161</c:v>
                </c:pt>
                <c:pt idx="6102">
                  <c:v>0.61026102610261002</c:v>
                </c:pt>
                <c:pt idx="6103">
                  <c:v>0.61036103610361003</c:v>
                </c:pt>
                <c:pt idx="6104">
                  <c:v>0.61046104610461005</c:v>
                </c:pt>
                <c:pt idx="6105">
                  <c:v>0.61056105610561096</c:v>
                </c:pt>
                <c:pt idx="6106">
                  <c:v>0.61066106610661097</c:v>
                </c:pt>
                <c:pt idx="6107">
                  <c:v>0.61076107610761099</c:v>
                </c:pt>
                <c:pt idx="6108">
                  <c:v>0.61086108610861101</c:v>
                </c:pt>
                <c:pt idx="6109">
                  <c:v>0.61096109610961102</c:v>
                </c:pt>
                <c:pt idx="6110">
                  <c:v>0.61106110611061104</c:v>
                </c:pt>
                <c:pt idx="6111">
                  <c:v>0.61116111611161095</c:v>
                </c:pt>
                <c:pt idx="6112">
                  <c:v>0.61126112611261096</c:v>
                </c:pt>
                <c:pt idx="6113">
                  <c:v>0.61136113611361098</c:v>
                </c:pt>
                <c:pt idx="6114">
                  <c:v>0.611461146114611</c:v>
                </c:pt>
                <c:pt idx="6115">
                  <c:v>0.61156115611561201</c:v>
                </c:pt>
                <c:pt idx="6116">
                  <c:v>0.61166116611661203</c:v>
                </c:pt>
                <c:pt idx="6117">
                  <c:v>0.61176117611761205</c:v>
                </c:pt>
                <c:pt idx="6118">
                  <c:v>0.61186118611861195</c:v>
                </c:pt>
                <c:pt idx="6119">
                  <c:v>0.61196119611961197</c:v>
                </c:pt>
                <c:pt idx="6120">
                  <c:v>0.61206120612061199</c:v>
                </c:pt>
                <c:pt idx="6121">
                  <c:v>0.61216121612161201</c:v>
                </c:pt>
                <c:pt idx="6122">
                  <c:v>0.61226122612261202</c:v>
                </c:pt>
                <c:pt idx="6123">
                  <c:v>0.61236123612361204</c:v>
                </c:pt>
                <c:pt idx="6124">
                  <c:v>0.61246124612461295</c:v>
                </c:pt>
                <c:pt idx="6125">
                  <c:v>0.61256125612561296</c:v>
                </c:pt>
                <c:pt idx="6126">
                  <c:v>0.61266126612661298</c:v>
                </c:pt>
                <c:pt idx="6127">
                  <c:v>0.612761276127613</c:v>
                </c:pt>
                <c:pt idx="6128">
                  <c:v>0.61286128612861301</c:v>
                </c:pt>
                <c:pt idx="6129">
                  <c:v>0.61296129612961303</c:v>
                </c:pt>
                <c:pt idx="6130">
                  <c:v>0.61306130613061305</c:v>
                </c:pt>
                <c:pt idx="6131">
                  <c:v>0.61316131613161295</c:v>
                </c:pt>
                <c:pt idx="6132">
                  <c:v>0.61326132613261297</c:v>
                </c:pt>
                <c:pt idx="6133">
                  <c:v>0.61336133613361299</c:v>
                </c:pt>
                <c:pt idx="6134">
                  <c:v>0.61346134613461301</c:v>
                </c:pt>
                <c:pt idx="6135">
                  <c:v>0.61356135613561402</c:v>
                </c:pt>
                <c:pt idx="6136">
                  <c:v>0.61366136613661404</c:v>
                </c:pt>
                <c:pt idx="6137">
                  <c:v>0.61376137613761395</c:v>
                </c:pt>
                <c:pt idx="6138">
                  <c:v>0.61386138613861396</c:v>
                </c:pt>
                <c:pt idx="6139">
                  <c:v>0.61396139613961398</c:v>
                </c:pt>
                <c:pt idx="6140">
                  <c:v>0.614061406140614</c:v>
                </c:pt>
                <c:pt idx="6141">
                  <c:v>0.61416141614161401</c:v>
                </c:pt>
                <c:pt idx="6142">
                  <c:v>0.61426142614261403</c:v>
                </c:pt>
                <c:pt idx="6143">
                  <c:v>0.61436143614361405</c:v>
                </c:pt>
                <c:pt idx="6144">
                  <c:v>0.61446144614461495</c:v>
                </c:pt>
                <c:pt idx="6145">
                  <c:v>0.61456145614561497</c:v>
                </c:pt>
                <c:pt idx="6146">
                  <c:v>0.61466146614661499</c:v>
                </c:pt>
                <c:pt idx="6147">
                  <c:v>0.614761476147615</c:v>
                </c:pt>
                <c:pt idx="6148">
                  <c:v>0.61486148614861502</c:v>
                </c:pt>
                <c:pt idx="6149">
                  <c:v>0.61496149614961504</c:v>
                </c:pt>
                <c:pt idx="6150">
                  <c:v>0.61506150615061495</c:v>
                </c:pt>
                <c:pt idx="6151">
                  <c:v>0.61516151615161496</c:v>
                </c:pt>
                <c:pt idx="6152">
                  <c:v>0.61526152615261498</c:v>
                </c:pt>
                <c:pt idx="6153">
                  <c:v>0.615361536153615</c:v>
                </c:pt>
                <c:pt idx="6154">
                  <c:v>0.61546154615461501</c:v>
                </c:pt>
                <c:pt idx="6155">
                  <c:v>0.61556155615561603</c:v>
                </c:pt>
                <c:pt idx="6156">
                  <c:v>0.61566156615661605</c:v>
                </c:pt>
                <c:pt idx="6157">
                  <c:v>0.61576157615761595</c:v>
                </c:pt>
                <c:pt idx="6158">
                  <c:v>0.61586158615861597</c:v>
                </c:pt>
                <c:pt idx="6159">
                  <c:v>0.61596159615961599</c:v>
                </c:pt>
                <c:pt idx="6160">
                  <c:v>0.616061606160616</c:v>
                </c:pt>
                <c:pt idx="6161">
                  <c:v>0.61616161616161602</c:v>
                </c:pt>
                <c:pt idx="6162">
                  <c:v>0.61626162616261604</c:v>
                </c:pt>
                <c:pt idx="6163">
                  <c:v>0.61636163616361594</c:v>
                </c:pt>
                <c:pt idx="6164">
                  <c:v>0.61646164616461696</c:v>
                </c:pt>
                <c:pt idx="6165">
                  <c:v>0.61656165616561698</c:v>
                </c:pt>
                <c:pt idx="6166">
                  <c:v>0.616661666166617</c:v>
                </c:pt>
                <c:pt idx="6167">
                  <c:v>0.61676167616761701</c:v>
                </c:pt>
                <c:pt idx="6168">
                  <c:v>0.61686168616861703</c:v>
                </c:pt>
                <c:pt idx="6169">
                  <c:v>0.61696169616961705</c:v>
                </c:pt>
                <c:pt idx="6170">
                  <c:v>0.61706170617061695</c:v>
                </c:pt>
                <c:pt idx="6171">
                  <c:v>0.61716171617161697</c:v>
                </c:pt>
                <c:pt idx="6172">
                  <c:v>0.61726172617261699</c:v>
                </c:pt>
                <c:pt idx="6173">
                  <c:v>0.617361736173617</c:v>
                </c:pt>
                <c:pt idx="6174">
                  <c:v>0.61746174617461702</c:v>
                </c:pt>
                <c:pt idx="6175">
                  <c:v>0.61756175617561804</c:v>
                </c:pt>
                <c:pt idx="6176">
                  <c:v>0.61766176617661805</c:v>
                </c:pt>
                <c:pt idx="6177">
                  <c:v>0.61776177617761796</c:v>
                </c:pt>
                <c:pt idx="6178">
                  <c:v>0.61786178617861798</c:v>
                </c:pt>
                <c:pt idx="6179">
                  <c:v>0.61796179617961799</c:v>
                </c:pt>
                <c:pt idx="6180">
                  <c:v>0.61806180618061801</c:v>
                </c:pt>
                <c:pt idx="6181">
                  <c:v>0.61816181618161803</c:v>
                </c:pt>
                <c:pt idx="6182">
                  <c:v>0.61826182618261805</c:v>
                </c:pt>
                <c:pt idx="6183">
                  <c:v>0.61836183618361795</c:v>
                </c:pt>
                <c:pt idx="6184">
                  <c:v>0.61846184618461797</c:v>
                </c:pt>
                <c:pt idx="6185">
                  <c:v>0.61856185618561899</c:v>
                </c:pt>
                <c:pt idx="6186">
                  <c:v>0.618661866186619</c:v>
                </c:pt>
                <c:pt idx="6187">
                  <c:v>0.61876187618761902</c:v>
                </c:pt>
                <c:pt idx="6188">
                  <c:v>0.61886188618861904</c:v>
                </c:pt>
                <c:pt idx="6189">
                  <c:v>0.61896189618961905</c:v>
                </c:pt>
                <c:pt idx="6190">
                  <c:v>0.61906190619061896</c:v>
                </c:pt>
                <c:pt idx="6191">
                  <c:v>0.61916191619161898</c:v>
                </c:pt>
                <c:pt idx="6192">
                  <c:v>0.61926192619261899</c:v>
                </c:pt>
                <c:pt idx="6193">
                  <c:v>0.61936193619361901</c:v>
                </c:pt>
                <c:pt idx="6194">
                  <c:v>0.61946194619461903</c:v>
                </c:pt>
                <c:pt idx="6195">
                  <c:v>0.61956195619562004</c:v>
                </c:pt>
                <c:pt idx="6196">
                  <c:v>0.61966196619661995</c:v>
                </c:pt>
                <c:pt idx="6197">
                  <c:v>0.61976197619761997</c:v>
                </c:pt>
                <c:pt idx="6198">
                  <c:v>0.61986198619861999</c:v>
                </c:pt>
                <c:pt idx="6199">
                  <c:v>0.61996199619962</c:v>
                </c:pt>
                <c:pt idx="6200">
                  <c:v>0.62006200620062002</c:v>
                </c:pt>
                <c:pt idx="6201">
                  <c:v>0.62016201620162004</c:v>
                </c:pt>
                <c:pt idx="6202">
                  <c:v>0.62026202620262005</c:v>
                </c:pt>
                <c:pt idx="6203">
                  <c:v>0.62036203620361996</c:v>
                </c:pt>
                <c:pt idx="6204">
                  <c:v>0.62046204620461998</c:v>
                </c:pt>
                <c:pt idx="6205">
                  <c:v>0.62056205620562099</c:v>
                </c:pt>
                <c:pt idx="6206">
                  <c:v>0.62066206620662101</c:v>
                </c:pt>
                <c:pt idx="6207">
                  <c:v>0.62076207620762103</c:v>
                </c:pt>
                <c:pt idx="6208">
                  <c:v>0.62086208620862104</c:v>
                </c:pt>
                <c:pt idx="6209">
                  <c:v>0.62096209620962095</c:v>
                </c:pt>
                <c:pt idx="6210">
                  <c:v>0.62106210621062097</c:v>
                </c:pt>
                <c:pt idx="6211">
                  <c:v>0.62116211621162098</c:v>
                </c:pt>
                <c:pt idx="6212">
                  <c:v>0.621262126212621</c:v>
                </c:pt>
                <c:pt idx="6213">
                  <c:v>0.62136213621362102</c:v>
                </c:pt>
                <c:pt idx="6214">
                  <c:v>0.62146214621462104</c:v>
                </c:pt>
                <c:pt idx="6215">
                  <c:v>0.62156215621562205</c:v>
                </c:pt>
                <c:pt idx="6216">
                  <c:v>0.62166216621662196</c:v>
                </c:pt>
                <c:pt idx="6217">
                  <c:v>0.62176217621762198</c:v>
                </c:pt>
                <c:pt idx="6218">
                  <c:v>0.62186218621862199</c:v>
                </c:pt>
                <c:pt idx="6219">
                  <c:v>0.62196219621962201</c:v>
                </c:pt>
                <c:pt idx="6220">
                  <c:v>0.62206220622062203</c:v>
                </c:pt>
                <c:pt idx="6221">
                  <c:v>0.62216221622162204</c:v>
                </c:pt>
                <c:pt idx="6222">
                  <c:v>0.62226222622262195</c:v>
                </c:pt>
                <c:pt idx="6223">
                  <c:v>0.62236223622362197</c:v>
                </c:pt>
                <c:pt idx="6224">
                  <c:v>0.62246224622462198</c:v>
                </c:pt>
                <c:pt idx="6225">
                  <c:v>0.622562256225623</c:v>
                </c:pt>
                <c:pt idx="6226">
                  <c:v>0.62266226622662302</c:v>
                </c:pt>
                <c:pt idx="6227">
                  <c:v>0.62276227622762304</c:v>
                </c:pt>
                <c:pt idx="6228">
                  <c:v>0.62286228622862305</c:v>
                </c:pt>
                <c:pt idx="6229">
                  <c:v>0.62296229622962296</c:v>
                </c:pt>
                <c:pt idx="6230">
                  <c:v>0.62306230623062298</c:v>
                </c:pt>
                <c:pt idx="6231">
                  <c:v>0.62316231623162299</c:v>
                </c:pt>
                <c:pt idx="6232">
                  <c:v>0.62326232623262301</c:v>
                </c:pt>
                <c:pt idx="6233">
                  <c:v>0.62336233623362303</c:v>
                </c:pt>
                <c:pt idx="6234">
                  <c:v>0.62346234623462304</c:v>
                </c:pt>
                <c:pt idx="6235">
                  <c:v>0.62356235623562395</c:v>
                </c:pt>
                <c:pt idx="6236">
                  <c:v>0.62366236623662397</c:v>
                </c:pt>
                <c:pt idx="6237">
                  <c:v>0.62376237623762398</c:v>
                </c:pt>
                <c:pt idx="6238">
                  <c:v>0.623862386238624</c:v>
                </c:pt>
                <c:pt idx="6239">
                  <c:v>0.62396239623962402</c:v>
                </c:pt>
                <c:pt idx="6240">
                  <c:v>0.62406240624062403</c:v>
                </c:pt>
                <c:pt idx="6241">
                  <c:v>0.62416241624162405</c:v>
                </c:pt>
                <c:pt idx="6242">
                  <c:v>0.62426242624262396</c:v>
                </c:pt>
                <c:pt idx="6243">
                  <c:v>0.62436243624362397</c:v>
                </c:pt>
                <c:pt idx="6244">
                  <c:v>0.62446244624462399</c:v>
                </c:pt>
                <c:pt idx="6245">
                  <c:v>0.62456245624562501</c:v>
                </c:pt>
                <c:pt idx="6246">
                  <c:v>0.62466246624662503</c:v>
                </c:pt>
                <c:pt idx="6247">
                  <c:v>0.62476247624762504</c:v>
                </c:pt>
                <c:pt idx="6248">
                  <c:v>0.62486248624862495</c:v>
                </c:pt>
                <c:pt idx="6249">
                  <c:v>0.62496249624962497</c:v>
                </c:pt>
                <c:pt idx="6250">
                  <c:v>0.62506250625062498</c:v>
                </c:pt>
                <c:pt idx="6251">
                  <c:v>0.625162516251625</c:v>
                </c:pt>
                <c:pt idx="6252">
                  <c:v>0.62526252625262502</c:v>
                </c:pt>
                <c:pt idx="6253">
                  <c:v>0.62536253625362503</c:v>
                </c:pt>
                <c:pt idx="6254">
                  <c:v>0.62546254625462505</c:v>
                </c:pt>
                <c:pt idx="6255">
                  <c:v>0.62556255625562596</c:v>
                </c:pt>
                <c:pt idx="6256">
                  <c:v>0.62566256625662597</c:v>
                </c:pt>
                <c:pt idx="6257">
                  <c:v>0.62576257625762599</c:v>
                </c:pt>
                <c:pt idx="6258">
                  <c:v>0.62586258625862601</c:v>
                </c:pt>
                <c:pt idx="6259">
                  <c:v>0.62596259625962603</c:v>
                </c:pt>
                <c:pt idx="6260">
                  <c:v>0.62606260626062604</c:v>
                </c:pt>
                <c:pt idx="6261">
                  <c:v>0.62616261626162595</c:v>
                </c:pt>
                <c:pt idx="6262">
                  <c:v>0.62626262626262597</c:v>
                </c:pt>
                <c:pt idx="6263">
                  <c:v>0.62636263626362598</c:v>
                </c:pt>
                <c:pt idx="6264">
                  <c:v>0.626462646264626</c:v>
                </c:pt>
                <c:pt idx="6265">
                  <c:v>0.62656265626562702</c:v>
                </c:pt>
                <c:pt idx="6266">
                  <c:v>0.62666266626662703</c:v>
                </c:pt>
                <c:pt idx="6267">
                  <c:v>0.62676267626762705</c:v>
                </c:pt>
                <c:pt idx="6268">
                  <c:v>0.62686268626862696</c:v>
                </c:pt>
                <c:pt idx="6269">
                  <c:v>0.62696269626962697</c:v>
                </c:pt>
                <c:pt idx="6270">
                  <c:v>0.62706270627062699</c:v>
                </c:pt>
                <c:pt idx="6271">
                  <c:v>0.62716271627162701</c:v>
                </c:pt>
                <c:pt idx="6272">
                  <c:v>0.62726272627262702</c:v>
                </c:pt>
                <c:pt idx="6273">
                  <c:v>0.62736273627362704</c:v>
                </c:pt>
                <c:pt idx="6274">
                  <c:v>0.62746274627462795</c:v>
                </c:pt>
                <c:pt idx="6275">
                  <c:v>0.62756275627562796</c:v>
                </c:pt>
                <c:pt idx="6276">
                  <c:v>0.62766276627662798</c:v>
                </c:pt>
                <c:pt idx="6277">
                  <c:v>0.627762776277628</c:v>
                </c:pt>
                <c:pt idx="6278">
                  <c:v>0.62786278627862802</c:v>
                </c:pt>
                <c:pt idx="6279">
                  <c:v>0.62796279627962803</c:v>
                </c:pt>
                <c:pt idx="6280">
                  <c:v>0.62806280628062805</c:v>
                </c:pt>
                <c:pt idx="6281">
                  <c:v>0.62816281628162796</c:v>
                </c:pt>
                <c:pt idx="6282">
                  <c:v>0.62826282628262797</c:v>
                </c:pt>
                <c:pt idx="6283">
                  <c:v>0.62836283628362799</c:v>
                </c:pt>
                <c:pt idx="6284">
                  <c:v>0.62846284628462801</c:v>
                </c:pt>
                <c:pt idx="6285">
                  <c:v>0.62856285628562902</c:v>
                </c:pt>
                <c:pt idx="6286">
                  <c:v>0.62866286628662904</c:v>
                </c:pt>
                <c:pt idx="6287">
                  <c:v>0.62876287628762895</c:v>
                </c:pt>
                <c:pt idx="6288">
                  <c:v>0.62886288628862896</c:v>
                </c:pt>
                <c:pt idx="6289">
                  <c:v>0.62896289628962898</c:v>
                </c:pt>
                <c:pt idx="6290">
                  <c:v>0.629062906290629</c:v>
                </c:pt>
                <c:pt idx="6291">
                  <c:v>0.62916291629162902</c:v>
                </c:pt>
                <c:pt idx="6292">
                  <c:v>0.62926292629262903</c:v>
                </c:pt>
                <c:pt idx="6293">
                  <c:v>0.62936293629362905</c:v>
                </c:pt>
                <c:pt idx="6294">
                  <c:v>0.62946294629462995</c:v>
                </c:pt>
                <c:pt idx="6295">
                  <c:v>0.62956295629562997</c:v>
                </c:pt>
                <c:pt idx="6296">
                  <c:v>0.62966296629662999</c:v>
                </c:pt>
                <c:pt idx="6297">
                  <c:v>0.62976297629763001</c:v>
                </c:pt>
                <c:pt idx="6298">
                  <c:v>0.62986298629863002</c:v>
                </c:pt>
                <c:pt idx="6299">
                  <c:v>0.62996299629963004</c:v>
                </c:pt>
                <c:pt idx="6300">
                  <c:v>0.63006300630062995</c:v>
                </c:pt>
                <c:pt idx="6301">
                  <c:v>0.63016301630162996</c:v>
                </c:pt>
                <c:pt idx="6302">
                  <c:v>0.63026302630262998</c:v>
                </c:pt>
                <c:pt idx="6303">
                  <c:v>0.63036303630363</c:v>
                </c:pt>
                <c:pt idx="6304">
                  <c:v>0.63046304630463001</c:v>
                </c:pt>
                <c:pt idx="6305">
                  <c:v>0.63056305630563103</c:v>
                </c:pt>
                <c:pt idx="6306">
                  <c:v>0.63066306630663105</c:v>
                </c:pt>
                <c:pt idx="6307">
                  <c:v>0.63076307630763095</c:v>
                </c:pt>
                <c:pt idx="6308">
                  <c:v>0.63086308630863097</c:v>
                </c:pt>
                <c:pt idx="6309">
                  <c:v>0.63096309630963099</c:v>
                </c:pt>
                <c:pt idx="6310">
                  <c:v>0.63106310631063101</c:v>
                </c:pt>
                <c:pt idx="6311">
                  <c:v>0.63116311631163102</c:v>
                </c:pt>
                <c:pt idx="6312">
                  <c:v>0.63126312631263104</c:v>
                </c:pt>
                <c:pt idx="6313">
                  <c:v>0.63136313631363095</c:v>
                </c:pt>
                <c:pt idx="6314">
                  <c:v>0.63146314631463196</c:v>
                </c:pt>
                <c:pt idx="6315">
                  <c:v>0.63156315631563198</c:v>
                </c:pt>
                <c:pt idx="6316">
                  <c:v>0.631663166316632</c:v>
                </c:pt>
                <c:pt idx="6317">
                  <c:v>0.63176317631763201</c:v>
                </c:pt>
                <c:pt idx="6318">
                  <c:v>0.63186318631863203</c:v>
                </c:pt>
                <c:pt idx="6319">
                  <c:v>0.63196319631963205</c:v>
                </c:pt>
                <c:pt idx="6320">
                  <c:v>0.63206320632063195</c:v>
                </c:pt>
                <c:pt idx="6321">
                  <c:v>0.63216321632163197</c:v>
                </c:pt>
                <c:pt idx="6322">
                  <c:v>0.63226322632263199</c:v>
                </c:pt>
                <c:pt idx="6323">
                  <c:v>0.63236323632363201</c:v>
                </c:pt>
                <c:pt idx="6324">
                  <c:v>0.63246324632463202</c:v>
                </c:pt>
                <c:pt idx="6325">
                  <c:v>0.63256325632563304</c:v>
                </c:pt>
                <c:pt idx="6326">
                  <c:v>0.63266326632663294</c:v>
                </c:pt>
                <c:pt idx="6327">
                  <c:v>0.63276327632763296</c:v>
                </c:pt>
                <c:pt idx="6328">
                  <c:v>0.63286328632863298</c:v>
                </c:pt>
                <c:pt idx="6329">
                  <c:v>0.632963296329633</c:v>
                </c:pt>
                <c:pt idx="6330">
                  <c:v>0.63306330633063301</c:v>
                </c:pt>
                <c:pt idx="6331">
                  <c:v>0.63316331633163303</c:v>
                </c:pt>
                <c:pt idx="6332">
                  <c:v>0.63326332633263305</c:v>
                </c:pt>
                <c:pt idx="6333">
                  <c:v>0.63336333633363295</c:v>
                </c:pt>
                <c:pt idx="6334">
                  <c:v>0.63346334633463297</c:v>
                </c:pt>
                <c:pt idx="6335">
                  <c:v>0.63356335633563399</c:v>
                </c:pt>
                <c:pt idx="6336">
                  <c:v>0.633663366336634</c:v>
                </c:pt>
                <c:pt idx="6337">
                  <c:v>0.63376337633763402</c:v>
                </c:pt>
                <c:pt idx="6338">
                  <c:v>0.63386338633863404</c:v>
                </c:pt>
                <c:pt idx="6339">
                  <c:v>0.63396339633963406</c:v>
                </c:pt>
                <c:pt idx="6340">
                  <c:v>0.63406340634063396</c:v>
                </c:pt>
                <c:pt idx="6341">
                  <c:v>0.63416341634163398</c:v>
                </c:pt>
                <c:pt idx="6342">
                  <c:v>0.634263426342634</c:v>
                </c:pt>
                <c:pt idx="6343">
                  <c:v>0.63436343634363401</c:v>
                </c:pt>
                <c:pt idx="6344">
                  <c:v>0.63446344634463403</c:v>
                </c:pt>
                <c:pt idx="6345">
                  <c:v>0.63456345634563505</c:v>
                </c:pt>
                <c:pt idx="6346">
                  <c:v>0.63466346634663495</c:v>
                </c:pt>
                <c:pt idx="6347">
                  <c:v>0.63476347634763497</c:v>
                </c:pt>
                <c:pt idx="6348">
                  <c:v>0.63486348634863499</c:v>
                </c:pt>
                <c:pt idx="6349">
                  <c:v>0.634963496349635</c:v>
                </c:pt>
                <c:pt idx="6350">
                  <c:v>0.63506350635063502</c:v>
                </c:pt>
                <c:pt idx="6351">
                  <c:v>0.63516351635163504</c:v>
                </c:pt>
                <c:pt idx="6352">
                  <c:v>0.63526352635263506</c:v>
                </c:pt>
                <c:pt idx="6353">
                  <c:v>0.63536353635363496</c:v>
                </c:pt>
                <c:pt idx="6354">
                  <c:v>0.63546354635463498</c:v>
                </c:pt>
                <c:pt idx="6355">
                  <c:v>0.63556355635563599</c:v>
                </c:pt>
                <c:pt idx="6356">
                  <c:v>0.63566356635663601</c:v>
                </c:pt>
                <c:pt idx="6357">
                  <c:v>0.63576357635763603</c:v>
                </c:pt>
                <c:pt idx="6358">
                  <c:v>0.63586358635863605</c:v>
                </c:pt>
                <c:pt idx="6359">
                  <c:v>0.63596359635963595</c:v>
                </c:pt>
                <c:pt idx="6360">
                  <c:v>0.63606360636063597</c:v>
                </c:pt>
                <c:pt idx="6361">
                  <c:v>0.63616361636163599</c:v>
                </c:pt>
                <c:pt idx="6362">
                  <c:v>0.636263626362636</c:v>
                </c:pt>
                <c:pt idx="6363">
                  <c:v>0.63636363636363602</c:v>
                </c:pt>
                <c:pt idx="6364">
                  <c:v>0.63646364636463604</c:v>
                </c:pt>
                <c:pt idx="6365">
                  <c:v>0.63656365636563705</c:v>
                </c:pt>
                <c:pt idx="6366">
                  <c:v>0.63666366636663696</c:v>
                </c:pt>
                <c:pt idx="6367">
                  <c:v>0.63676367636763698</c:v>
                </c:pt>
                <c:pt idx="6368">
                  <c:v>0.63686368636863699</c:v>
                </c:pt>
                <c:pt idx="6369">
                  <c:v>0.63696369636963701</c:v>
                </c:pt>
                <c:pt idx="6370">
                  <c:v>0.63706370637063703</c:v>
                </c:pt>
                <c:pt idx="6371">
                  <c:v>0.63716371637163705</c:v>
                </c:pt>
                <c:pt idx="6372">
                  <c:v>0.63726372637263695</c:v>
                </c:pt>
                <c:pt idx="6373">
                  <c:v>0.63736373637363697</c:v>
                </c:pt>
                <c:pt idx="6374">
                  <c:v>0.63746374637463699</c:v>
                </c:pt>
                <c:pt idx="6375">
                  <c:v>0.637563756375638</c:v>
                </c:pt>
                <c:pt idx="6376">
                  <c:v>0.63766376637663802</c:v>
                </c:pt>
                <c:pt idx="6377">
                  <c:v>0.63776377637763804</c:v>
                </c:pt>
                <c:pt idx="6378">
                  <c:v>0.63786378637863805</c:v>
                </c:pt>
                <c:pt idx="6379">
                  <c:v>0.63796379637963796</c:v>
                </c:pt>
                <c:pt idx="6380">
                  <c:v>0.63806380638063798</c:v>
                </c:pt>
                <c:pt idx="6381">
                  <c:v>0.63816381638163799</c:v>
                </c:pt>
                <c:pt idx="6382">
                  <c:v>0.63826382638263801</c:v>
                </c:pt>
                <c:pt idx="6383">
                  <c:v>0.63836383638363803</c:v>
                </c:pt>
                <c:pt idx="6384">
                  <c:v>0.63846384638463805</c:v>
                </c:pt>
                <c:pt idx="6385">
                  <c:v>0.63856385638563895</c:v>
                </c:pt>
                <c:pt idx="6386">
                  <c:v>0.63866386638663897</c:v>
                </c:pt>
                <c:pt idx="6387">
                  <c:v>0.63876387638763898</c:v>
                </c:pt>
                <c:pt idx="6388">
                  <c:v>0.638863886388639</c:v>
                </c:pt>
                <c:pt idx="6389">
                  <c:v>0.63896389638963902</c:v>
                </c:pt>
                <c:pt idx="6390">
                  <c:v>0.63906390639063904</c:v>
                </c:pt>
                <c:pt idx="6391">
                  <c:v>0.63916391639163905</c:v>
                </c:pt>
                <c:pt idx="6392">
                  <c:v>0.63926392639263896</c:v>
                </c:pt>
                <c:pt idx="6393">
                  <c:v>0.63936393639363898</c:v>
                </c:pt>
                <c:pt idx="6394">
                  <c:v>0.63946394639463899</c:v>
                </c:pt>
                <c:pt idx="6395">
                  <c:v>0.63956395639564001</c:v>
                </c:pt>
                <c:pt idx="6396">
                  <c:v>0.63966396639664003</c:v>
                </c:pt>
                <c:pt idx="6397">
                  <c:v>0.63976397639764004</c:v>
                </c:pt>
                <c:pt idx="6398">
                  <c:v>0.63986398639863995</c:v>
                </c:pt>
                <c:pt idx="6399">
                  <c:v>0.63996399639963997</c:v>
                </c:pt>
                <c:pt idx="6400">
                  <c:v>0.64006400640063998</c:v>
                </c:pt>
                <c:pt idx="6401">
                  <c:v>0.64016401640164</c:v>
                </c:pt>
                <c:pt idx="6402">
                  <c:v>0.64026402640264002</c:v>
                </c:pt>
                <c:pt idx="6403">
                  <c:v>0.64036403640364004</c:v>
                </c:pt>
                <c:pt idx="6404">
                  <c:v>0.64046404640464005</c:v>
                </c:pt>
                <c:pt idx="6405">
                  <c:v>0.64056405640564096</c:v>
                </c:pt>
                <c:pt idx="6406">
                  <c:v>0.64066406640664098</c:v>
                </c:pt>
                <c:pt idx="6407">
                  <c:v>0.64076407640764099</c:v>
                </c:pt>
                <c:pt idx="6408">
                  <c:v>0.64086408640864101</c:v>
                </c:pt>
                <c:pt idx="6409">
                  <c:v>0.64096409640964103</c:v>
                </c:pt>
                <c:pt idx="6410">
                  <c:v>0.64106410641064104</c:v>
                </c:pt>
                <c:pt idx="6411">
                  <c:v>0.64116411641164095</c:v>
                </c:pt>
                <c:pt idx="6412">
                  <c:v>0.64126412641264097</c:v>
                </c:pt>
                <c:pt idx="6413">
                  <c:v>0.64136413641364098</c:v>
                </c:pt>
                <c:pt idx="6414">
                  <c:v>0.641464146414641</c:v>
                </c:pt>
                <c:pt idx="6415">
                  <c:v>0.64156415641564202</c:v>
                </c:pt>
                <c:pt idx="6416">
                  <c:v>0.64166416641664203</c:v>
                </c:pt>
                <c:pt idx="6417">
                  <c:v>0.64176417641764205</c:v>
                </c:pt>
                <c:pt idx="6418">
                  <c:v>0.64186418641864196</c:v>
                </c:pt>
                <c:pt idx="6419">
                  <c:v>0.64196419641964197</c:v>
                </c:pt>
                <c:pt idx="6420">
                  <c:v>0.64206420642064199</c:v>
                </c:pt>
                <c:pt idx="6421">
                  <c:v>0.64216421642164201</c:v>
                </c:pt>
                <c:pt idx="6422">
                  <c:v>0.64226422642264203</c:v>
                </c:pt>
                <c:pt idx="6423">
                  <c:v>0.64236423642364204</c:v>
                </c:pt>
                <c:pt idx="6424">
                  <c:v>0.64246424642464295</c:v>
                </c:pt>
                <c:pt idx="6425">
                  <c:v>0.64256425642564297</c:v>
                </c:pt>
                <c:pt idx="6426">
                  <c:v>0.64266426642664298</c:v>
                </c:pt>
                <c:pt idx="6427">
                  <c:v>0.642764276427643</c:v>
                </c:pt>
                <c:pt idx="6428">
                  <c:v>0.64286428642864302</c:v>
                </c:pt>
                <c:pt idx="6429">
                  <c:v>0.64296429642964303</c:v>
                </c:pt>
                <c:pt idx="6430">
                  <c:v>0.64306430643064305</c:v>
                </c:pt>
                <c:pt idx="6431">
                  <c:v>0.64316431643164296</c:v>
                </c:pt>
                <c:pt idx="6432">
                  <c:v>0.64326432643264297</c:v>
                </c:pt>
                <c:pt idx="6433">
                  <c:v>0.64336433643364299</c:v>
                </c:pt>
                <c:pt idx="6434">
                  <c:v>0.64346434643464301</c:v>
                </c:pt>
                <c:pt idx="6435">
                  <c:v>0.64356435643564402</c:v>
                </c:pt>
                <c:pt idx="6436">
                  <c:v>0.64366436643664404</c:v>
                </c:pt>
                <c:pt idx="6437">
                  <c:v>0.64376437643764395</c:v>
                </c:pt>
                <c:pt idx="6438">
                  <c:v>0.64386438643864397</c:v>
                </c:pt>
                <c:pt idx="6439">
                  <c:v>0.64396439643964398</c:v>
                </c:pt>
                <c:pt idx="6440">
                  <c:v>0.644064406440644</c:v>
                </c:pt>
                <c:pt idx="6441">
                  <c:v>0.64416441644164402</c:v>
                </c:pt>
                <c:pt idx="6442">
                  <c:v>0.64426442644264403</c:v>
                </c:pt>
                <c:pt idx="6443">
                  <c:v>0.64436443644364405</c:v>
                </c:pt>
                <c:pt idx="6444">
                  <c:v>0.64446444644464496</c:v>
                </c:pt>
                <c:pt idx="6445">
                  <c:v>0.64456445644564497</c:v>
                </c:pt>
                <c:pt idx="6446">
                  <c:v>0.64466446644664499</c:v>
                </c:pt>
                <c:pt idx="6447">
                  <c:v>0.64476447644764501</c:v>
                </c:pt>
                <c:pt idx="6448">
                  <c:v>0.64486448644864502</c:v>
                </c:pt>
                <c:pt idx="6449">
                  <c:v>0.64496449644964504</c:v>
                </c:pt>
                <c:pt idx="6450">
                  <c:v>0.64506450645064495</c:v>
                </c:pt>
                <c:pt idx="6451">
                  <c:v>0.64516451645164496</c:v>
                </c:pt>
                <c:pt idx="6452">
                  <c:v>0.64526452645264498</c:v>
                </c:pt>
                <c:pt idx="6453">
                  <c:v>0.645364536453645</c:v>
                </c:pt>
                <c:pt idx="6454">
                  <c:v>0.64546454645464502</c:v>
                </c:pt>
                <c:pt idx="6455">
                  <c:v>0.64556455645564603</c:v>
                </c:pt>
                <c:pt idx="6456">
                  <c:v>0.64566456645664605</c:v>
                </c:pt>
                <c:pt idx="6457">
                  <c:v>0.64576457645764596</c:v>
                </c:pt>
                <c:pt idx="6458">
                  <c:v>0.64586458645864597</c:v>
                </c:pt>
                <c:pt idx="6459">
                  <c:v>0.64596459645964599</c:v>
                </c:pt>
                <c:pt idx="6460">
                  <c:v>0.64606460646064601</c:v>
                </c:pt>
                <c:pt idx="6461">
                  <c:v>0.64616461646164602</c:v>
                </c:pt>
                <c:pt idx="6462">
                  <c:v>0.64626462646264604</c:v>
                </c:pt>
                <c:pt idx="6463">
                  <c:v>0.64636463646364595</c:v>
                </c:pt>
                <c:pt idx="6464">
                  <c:v>0.64646464646464696</c:v>
                </c:pt>
                <c:pt idx="6465">
                  <c:v>0.64656465646564698</c:v>
                </c:pt>
                <c:pt idx="6466">
                  <c:v>0.646664666466647</c:v>
                </c:pt>
                <c:pt idx="6467">
                  <c:v>0.64676467646764702</c:v>
                </c:pt>
                <c:pt idx="6468">
                  <c:v>0.64686468646864703</c:v>
                </c:pt>
                <c:pt idx="6469">
                  <c:v>0.64696469646964705</c:v>
                </c:pt>
                <c:pt idx="6470">
                  <c:v>0.64706470647064696</c:v>
                </c:pt>
                <c:pt idx="6471">
                  <c:v>0.64716471647164697</c:v>
                </c:pt>
                <c:pt idx="6472">
                  <c:v>0.64726472647264699</c:v>
                </c:pt>
                <c:pt idx="6473">
                  <c:v>0.64736473647364701</c:v>
                </c:pt>
                <c:pt idx="6474">
                  <c:v>0.64746474647464702</c:v>
                </c:pt>
                <c:pt idx="6475">
                  <c:v>0.64756475647564804</c:v>
                </c:pt>
                <c:pt idx="6476">
                  <c:v>0.64766476647664795</c:v>
                </c:pt>
                <c:pt idx="6477">
                  <c:v>0.64776477647764796</c:v>
                </c:pt>
                <c:pt idx="6478">
                  <c:v>0.64786478647864798</c:v>
                </c:pt>
                <c:pt idx="6479">
                  <c:v>0.647964796479648</c:v>
                </c:pt>
                <c:pt idx="6480">
                  <c:v>0.64806480648064801</c:v>
                </c:pt>
                <c:pt idx="6481">
                  <c:v>0.64816481648164803</c:v>
                </c:pt>
                <c:pt idx="6482">
                  <c:v>0.64826482648264805</c:v>
                </c:pt>
                <c:pt idx="6483">
                  <c:v>0.64836483648364795</c:v>
                </c:pt>
                <c:pt idx="6484">
                  <c:v>0.64846484648464797</c:v>
                </c:pt>
                <c:pt idx="6485">
                  <c:v>0.64856485648564899</c:v>
                </c:pt>
                <c:pt idx="6486">
                  <c:v>0.64866486648664901</c:v>
                </c:pt>
                <c:pt idx="6487">
                  <c:v>0.64876487648764902</c:v>
                </c:pt>
                <c:pt idx="6488">
                  <c:v>0.64886488648864904</c:v>
                </c:pt>
                <c:pt idx="6489">
                  <c:v>0.64896489648964895</c:v>
                </c:pt>
                <c:pt idx="6490">
                  <c:v>0.64906490649064896</c:v>
                </c:pt>
                <c:pt idx="6491">
                  <c:v>0.64916491649164898</c:v>
                </c:pt>
                <c:pt idx="6492">
                  <c:v>0.649264926492649</c:v>
                </c:pt>
                <c:pt idx="6493">
                  <c:v>0.64936493649364901</c:v>
                </c:pt>
                <c:pt idx="6494">
                  <c:v>0.64946494649464903</c:v>
                </c:pt>
                <c:pt idx="6495">
                  <c:v>0.64956495649565005</c:v>
                </c:pt>
                <c:pt idx="6496">
                  <c:v>0.64966496649664995</c:v>
                </c:pt>
                <c:pt idx="6497">
                  <c:v>0.64976497649764997</c:v>
                </c:pt>
                <c:pt idx="6498">
                  <c:v>0.64986498649864999</c:v>
                </c:pt>
                <c:pt idx="6499">
                  <c:v>0.64996499649965001</c:v>
                </c:pt>
                <c:pt idx="6500">
                  <c:v>0.65006500650065002</c:v>
                </c:pt>
                <c:pt idx="6501">
                  <c:v>0.65016501650165004</c:v>
                </c:pt>
                <c:pt idx="6502">
                  <c:v>0.65026502650264995</c:v>
                </c:pt>
                <c:pt idx="6503">
                  <c:v>0.65036503650364996</c:v>
                </c:pt>
                <c:pt idx="6504">
                  <c:v>0.65046504650464998</c:v>
                </c:pt>
                <c:pt idx="6505">
                  <c:v>0.650565056505651</c:v>
                </c:pt>
                <c:pt idx="6506">
                  <c:v>0.65066506650665101</c:v>
                </c:pt>
                <c:pt idx="6507">
                  <c:v>0.65076507650765103</c:v>
                </c:pt>
                <c:pt idx="6508">
                  <c:v>0.65086508650865105</c:v>
                </c:pt>
                <c:pt idx="6509">
                  <c:v>0.65096509650965095</c:v>
                </c:pt>
                <c:pt idx="6510">
                  <c:v>0.65106510651065097</c:v>
                </c:pt>
                <c:pt idx="6511">
                  <c:v>0.65116511651165099</c:v>
                </c:pt>
                <c:pt idx="6512">
                  <c:v>0.651265126512651</c:v>
                </c:pt>
                <c:pt idx="6513">
                  <c:v>0.65136513651365102</c:v>
                </c:pt>
                <c:pt idx="6514">
                  <c:v>0.65146514651465104</c:v>
                </c:pt>
                <c:pt idx="6515">
                  <c:v>0.65156515651565206</c:v>
                </c:pt>
                <c:pt idx="6516">
                  <c:v>0.65166516651665196</c:v>
                </c:pt>
                <c:pt idx="6517">
                  <c:v>0.65176517651765198</c:v>
                </c:pt>
                <c:pt idx="6518">
                  <c:v>0.651865186518652</c:v>
                </c:pt>
                <c:pt idx="6519">
                  <c:v>0.65196519651965201</c:v>
                </c:pt>
                <c:pt idx="6520">
                  <c:v>0.65206520652065203</c:v>
                </c:pt>
                <c:pt idx="6521">
                  <c:v>0.65216521652165205</c:v>
                </c:pt>
                <c:pt idx="6522">
                  <c:v>0.65226522652265195</c:v>
                </c:pt>
                <c:pt idx="6523">
                  <c:v>0.65236523652365197</c:v>
                </c:pt>
                <c:pt idx="6524">
                  <c:v>0.65246524652465199</c:v>
                </c:pt>
                <c:pt idx="6525">
                  <c:v>0.652565256525653</c:v>
                </c:pt>
                <c:pt idx="6526">
                  <c:v>0.65266526652665302</c:v>
                </c:pt>
                <c:pt idx="6527">
                  <c:v>0.65276527652765304</c:v>
                </c:pt>
                <c:pt idx="6528">
                  <c:v>0.65286528652865305</c:v>
                </c:pt>
                <c:pt idx="6529">
                  <c:v>0.65296529652965296</c:v>
                </c:pt>
                <c:pt idx="6530">
                  <c:v>0.65306530653065298</c:v>
                </c:pt>
                <c:pt idx="6531">
                  <c:v>0.653165316531653</c:v>
                </c:pt>
                <c:pt idx="6532">
                  <c:v>0.65326532653265301</c:v>
                </c:pt>
                <c:pt idx="6533">
                  <c:v>0.65336533653365303</c:v>
                </c:pt>
                <c:pt idx="6534">
                  <c:v>0.65346534653465305</c:v>
                </c:pt>
                <c:pt idx="6535">
                  <c:v>0.65356535653565395</c:v>
                </c:pt>
                <c:pt idx="6536">
                  <c:v>0.65366536653665397</c:v>
                </c:pt>
                <c:pt idx="6537">
                  <c:v>0.65376537653765399</c:v>
                </c:pt>
                <c:pt idx="6538">
                  <c:v>0.653865386538654</c:v>
                </c:pt>
                <c:pt idx="6539">
                  <c:v>0.65396539653965402</c:v>
                </c:pt>
                <c:pt idx="6540">
                  <c:v>0.65406540654065404</c:v>
                </c:pt>
                <c:pt idx="6541">
                  <c:v>0.65416541654165405</c:v>
                </c:pt>
                <c:pt idx="6542">
                  <c:v>0.65426542654265396</c:v>
                </c:pt>
                <c:pt idx="6543">
                  <c:v>0.65436543654365398</c:v>
                </c:pt>
                <c:pt idx="6544">
                  <c:v>0.65446544654465399</c:v>
                </c:pt>
                <c:pt idx="6545">
                  <c:v>0.65456545654565501</c:v>
                </c:pt>
                <c:pt idx="6546">
                  <c:v>0.65466546654665503</c:v>
                </c:pt>
                <c:pt idx="6547">
                  <c:v>0.65476547654765505</c:v>
                </c:pt>
                <c:pt idx="6548">
                  <c:v>0.65486548654865495</c:v>
                </c:pt>
                <c:pt idx="6549">
                  <c:v>0.65496549654965497</c:v>
                </c:pt>
                <c:pt idx="6550">
                  <c:v>0.65506550655065499</c:v>
                </c:pt>
                <c:pt idx="6551">
                  <c:v>0.655165516551655</c:v>
                </c:pt>
                <c:pt idx="6552">
                  <c:v>0.65526552655265502</c:v>
                </c:pt>
                <c:pt idx="6553">
                  <c:v>0.65536553655365504</c:v>
                </c:pt>
                <c:pt idx="6554">
                  <c:v>0.65546554655465505</c:v>
                </c:pt>
                <c:pt idx="6555">
                  <c:v>0.65556555655565596</c:v>
                </c:pt>
                <c:pt idx="6556">
                  <c:v>0.65566556655665598</c:v>
                </c:pt>
                <c:pt idx="6557">
                  <c:v>0.65576557655765599</c:v>
                </c:pt>
                <c:pt idx="6558">
                  <c:v>0.65586558655865601</c:v>
                </c:pt>
                <c:pt idx="6559">
                  <c:v>0.65596559655965603</c:v>
                </c:pt>
                <c:pt idx="6560">
                  <c:v>0.65606560656065604</c:v>
                </c:pt>
                <c:pt idx="6561">
                  <c:v>0.65616561656165595</c:v>
                </c:pt>
                <c:pt idx="6562">
                  <c:v>0.65626562656265597</c:v>
                </c:pt>
                <c:pt idx="6563">
                  <c:v>0.65636563656365599</c:v>
                </c:pt>
                <c:pt idx="6564">
                  <c:v>0.656465646564656</c:v>
                </c:pt>
                <c:pt idx="6565">
                  <c:v>0.65656565656565702</c:v>
                </c:pt>
                <c:pt idx="6566">
                  <c:v>0.65666566656665704</c:v>
                </c:pt>
                <c:pt idx="6567">
                  <c:v>0.65676567656765705</c:v>
                </c:pt>
                <c:pt idx="6568">
                  <c:v>0.65686568656865696</c:v>
                </c:pt>
                <c:pt idx="6569">
                  <c:v>0.65696569656965698</c:v>
                </c:pt>
                <c:pt idx="6570">
                  <c:v>0.65706570657065699</c:v>
                </c:pt>
                <c:pt idx="6571">
                  <c:v>0.65716571657165701</c:v>
                </c:pt>
                <c:pt idx="6572">
                  <c:v>0.65726572657265703</c:v>
                </c:pt>
                <c:pt idx="6573">
                  <c:v>0.65736573657365704</c:v>
                </c:pt>
                <c:pt idx="6574">
                  <c:v>0.65746574657465795</c:v>
                </c:pt>
                <c:pt idx="6575">
                  <c:v>0.65756575657565797</c:v>
                </c:pt>
                <c:pt idx="6576">
                  <c:v>0.65766576657665798</c:v>
                </c:pt>
                <c:pt idx="6577">
                  <c:v>0.657765776577658</c:v>
                </c:pt>
                <c:pt idx="6578">
                  <c:v>0.65786578657865802</c:v>
                </c:pt>
                <c:pt idx="6579">
                  <c:v>0.65796579657965804</c:v>
                </c:pt>
                <c:pt idx="6580">
                  <c:v>0.65806580658065805</c:v>
                </c:pt>
                <c:pt idx="6581">
                  <c:v>0.65816581658165796</c:v>
                </c:pt>
                <c:pt idx="6582">
                  <c:v>0.65826582658265798</c:v>
                </c:pt>
                <c:pt idx="6583">
                  <c:v>0.65836583658365799</c:v>
                </c:pt>
                <c:pt idx="6584">
                  <c:v>0.65846584658465801</c:v>
                </c:pt>
                <c:pt idx="6585">
                  <c:v>0.65856585658565903</c:v>
                </c:pt>
                <c:pt idx="6586">
                  <c:v>0.65866586658665904</c:v>
                </c:pt>
                <c:pt idx="6587">
                  <c:v>0.65876587658765895</c:v>
                </c:pt>
                <c:pt idx="6588">
                  <c:v>0.65886588658865897</c:v>
                </c:pt>
                <c:pt idx="6589">
                  <c:v>0.65896589658965898</c:v>
                </c:pt>
                <c:pt idx="6590">
                  <c:v>0.659065906590659</c:v>
                </c:pt>
                <c:pt idx="6591">
                  <c:v>0.65916591659165902</c:v>
                </c:pt>
                <c:pt idx="6592">
                  <c:v>0.65926592659265904</c:v>
                </c:pt>
                <c:pt idx="6593">
                  <c:v>0.65936593659365905</c:v>
                </c:pt>
                <c:pt idx="6594">
                  <c:v>0.65946594659465996</c:v>
                </c:pt>
                <c:pt idx="6595">
                  <c:v>0.65956595659565997</c:v>
                </c:pt>
                <c:pt idx="6596">
                  <c:v>0.65966596659665999</c:v>
                </c:pt>
                <c:pt idx="6597">
                  <c:v>0.65976597659766001</c:v>
                </c:pt>
                <c:pt idx="6598">
                  <c:v>0.65986598659866003</c:v>
                </c:pt>
                <c:pt idx="6599">
                  <c:v>0.65996599659966004</c:v>
                </c:pt>
                <c:pt idx="6600">
                  <c:v>0.66006600660065995</c:v>
                </c:pt>
                <c:pt idx="6601">
                  <c:v>0.66016601660165997</c:v>
                </c:pt>
                <c:pt idx="6602">
                  <c:v>0.66026602660265998</c:v>
                </c:pt>
                <c:pt idx="6603">
                  <c:v>0.66036603660366</c:v>
                </c:pt>
                <c:pt idx="6604">
                  <c:v>0.66046604660466002</c:v>
                </c:pt>
                <c:pt idx="6605">
                  <c:v>0.66056605660566103</c:v>
                </c:pt>
                <c:pt idx="6606">
                  <c:v>0.66066606660666105</c:v>
                </c:pt>
                <c:pt idx="6607">
                  <c:v>0.66076607660766096</c:v>
                </c:pt>
                <c:pt idx="6608">
                  <c:v>0.66086608660866097</c:v>
                </c:pt>
                <c:pt idx="6609">
                  <c:v>0.66096609660966099</c:v>
                </c:pt>
                <c:pt idx="6610">
                  <c:v>0.66106610661066101</c:v>
                </c:pt>
                <c:pt idx="6611">
                  <c:v>0.66116611661166103</c:v>
                </c:pt>
                <c:pt idx="6612">
                  <c:v>0.66126612661266104</c:v>
                </c:pt>
                <c:pt idx="6613">
                  <c:v>0.66136613661366095</c:v>
                </c:pt>
                <c:pt idx="6614">
                  <c:v>0.66146614661466197</c:v>
                </c:pt>
                <c:pt idx="6615">
                  <c:v>0.66156615661566198</c:v>
                </c:pt>
                <c:pt idx="6616">
                  <c:v>0.661666166616662</c:v>
                </c:pt>
                <c:pt idx="6617">
                  <c:v>0.66176617661766202</c:v>
                </c:pt>
                <c:pt idx="6618">
                  <c:v>0.66186618661866203</c:v>
                </c:pt>
                <c:pt idx="6619">
                  <c:v>0.66196619661966205</c:v>
                </c:pt>
                <c:pt idx="6620">
                  <c:v>0.66206620662066196</c:v>
                </c:pt>
                <c:pt idx="6621">
                  <c:v>0.66216621662166197</c:v>
                </c:pt>
                <c:pt idx="6622">
                  <c:v>0.66226622662266199</c:v>
                </c:pt>
                <c:pt idx="6623">
                  <c:v>0.66236623662366201</c:v>
                </c:pt>
                <c:pt idx="6624">
                  <c:v>0.66246624662466203</c:v>
                </c:pt>
                <c:pt idx="6625">
                  <c:v>0.66256625662566304</c:v>
                </c:pt>
                <c:pt idx="6626">
                  <c:v>0.66266626662666295</c:v>
                </c:pt>
                <c:pt idx="6627">
                  <c:v>0.66276627662766296</c:v>
                </c:pt>
                <c:pt idx="6628">
                  <c:v>0.66286628662866298</c:v>
                </c:pt>
                <c:pt idx="6629">
                  <c:v>0.662966296629663</c:v>
                </c:pt>
                <c:pt idx="6630">
                  <c:v>0.66306630663066302</c:v>
                </c:pt>
                <c:pt idx="6631">
                  <c:v>0.66316631663166303</c:v>
                </c:pt>
                <c:pt idx="6632">
                  <c:v>0.66326632663266305</c:v>
                </c:pt>
                <c:pt idx="6633">
                  <c:v>0.66336633663366296</c:v>
                </c:pt>
                <c:pt idx="6634">
                  <c:v>0.66346634663466297</c:v>
                </c:pt>
                <c:pt idx="6635">
                  <c:v>0.66356635663566399</c:v>
                </c:pt>
                <c:pt idx="6636">
                  <c:v>0.66366636663666401</c:v>
                </c:pt>
                <c:pt idx="6637">
                  <c:v>0.66376637663766402</c:v>
                </c:pt>
                <c:pt idx="6638">
                  <c:v>0.66386638663866404</c:v>
                </c:pt>
                <c:pt idx="6639">
                  <c:v>0.66396639663966395</c:v>
                </c:pt>
                <c:pt idx="6640">
                  <c:v>0.66406640664066396</c:v>
                </c:pt>
                <c:pt idx="6641">
                  <c:v>0.66416641664166398</c:v>
                </c:pt>
                <c:pt idx="6642">
                  <c:v>0.664266426642664</c:v>
                </c:pt>
                <c:pt idx="6643">
                  <c:v>0.66436643664366402</c:v>
                </c:pt>
                <c:pt idx="6644">
                  <c:v>0.66446644664466403</c:v>
                </c:pt>
                <c:pt idx="6645">
                  <c:v>0.66456645664566505</c:v>
                </c:pt>
                <c:pt idx="6646">
                  <c:v>0.66466646664666496</c:v>
                </c:pt>
                <c:pt idx="6647">
                  <c:v>0.66476647664766497</c:v>
                </c:pt>
                <c:pt idx="6648">
                  <c:v>0.66486648664866499</c:v>
                </c:pt>
                <c:pt idx="6649">
                  <c:v>0.66496649664966501</c:v>
                </c:pt>
                <c:pt idx="6650">
                  <c:v>0.66506650665066502</c:v>
                </c:pt>
                <c:pt idx="6651">
                  <c:v>0.66516651665166504</c:v>
                </c:pt>
                <c:pt idx="6652">
                  <c:v>0.66526652665266495</c:v>
                </c:pt>
                <c:pt idx="6653">
                  <c:v>0.66536653665366496</c:v>
                </c:pt>
                <c:pt idx="6654">
                  <c:v>0.66546654665466498</c:v>
                </c:pt>
                <c:pt idx="6655">
                  <c:v>0.665566556655666</c:v>
                </c:pt>
                <c:pt idx="6656">
                  <c:v>0.66566656665666601</c:v>
                </c:pt>
                <c:pt idx="6657">
                  <c:v>0.66576657665766603</c:v>
                </c:pt>
                <c:pt idx="6658">
                  <c:v>0.66586658665866605</c:v>
                </c:pt>
                <c:pt idx="6659">
                  <c:v>0.66596659665966595</c:v>
                </c:pt>
                <c:pt idx="6660">
                  <c:v>0.66606660666066597</c:v>
                </c:pt>
                <c:pt idx="6661">
                  <c:v>0.66616661666166599</c:v>
                </c:pt>
                <c:pt idx="6662">
                  <c:v>0.66626662666266601</c:v>
                </c:pt>
                <c:pt idx="6663">
                  <c:v>0.66636663666366602</c:v>
                </c:pt>
                <c:pt idx="6664">
                  <c:v>0.66646664666466604</c:v>
                </c:pt>
                <c:pt idx="6665">
                  <c:v>0.66656665666566695</c:v>
                </c:pt>
                <c:pt idx="6666">
                  <c:v>0.66666666666666696</c:v>
                </c:pt>
                <c:pt idx="6667">
                  <c:v>0.66676667666766698</c:v>
                </c:pt>
                <c:pt idx="6668">
                  <c:v>0.666866686668667</c:v>
                </c:pt>
                <c:pt idx="6669">
                  <c:v>0.66696669666966701</c:v>
                </c:pt>
                <c:pt idx="6670">
                  <c:v>0.66706670667066703</c:v>
                </c:pt>
                <c:pt idx="6671">
                  <c:v>0.66716671667166705</c:v>
                </c:pt>
                <c:pt idx="6672">
                  <c:v>0.66726672667266695</c:v>
                </c:pt>
                <c:pt idx="6673">
                  <c:v>0.66736673667366697</c:v>
                </c:pt>
                <c:pt idx="6674">
                  <c:v>0.66746674667466699</c:v>
                </c:pt>
                <c:pt idx="6675">
                  <c:v>0.667566756675668</c:v>
                </c:pt>
                <c:pt idx="6676">
                  <c:v>0.66766676667666802</c:v>
                </c:pt>
                <c:pt idx="6677">
                  <c:v>0.66776677667766804</c:v>
                </c:pt>
                <c:pt idx="6678">
                  <c:v>0.66786678667866795</c:v>
                </c:pt>
                <c:pt idx="6679">
                  <c:v>0.66796679667966796</c:v>
                </c:pt>
                <c:pt idx="6680">
                  <c:v>0.66806680668066798</c:v>
                </c:pt>
                <c:pt idx="6681">
                  <c:v>0.668166816681668</c:v>
                </c:pt>
                <c:pt idx="6682">
                  <c:v>0.66826682668266801</c:v>
                </c:pt>
                <c:pt idx="6683">
                  <c:v>0.66836683668366803</c:v>
                </c:pt>
                <c:pt idx="6684">
                  <c:v>0.66846684668466805</c:v>
                </c:pt>
                <c:pt idx="6685">
                  <c:v>0.66856685668566895</c:v>
                </c:pt>
                <c:pt idx="6686">
                  <c:v>0.66866686668666897</c:v>
                </c:pt>
                <c:pt idx="6687">
                  <c:v>0.66876687668766899</c:v>
                </c:pt>
                <c:pt idx="6688">
                  <c:v>0.668866886688669</c:v>
                </c:pt>
                <c:pt idx="6689">
                  <c:v>0.66896689668966902</c:v>
                </c:pt>
                <c:pt idx="6690">
                  <c:v>0.66906690669066904</c:v>
                </c:pt>
                <c:pt idx="6691">
                  <c:v>0.66916691669166894</c:v>
                </c:pt>
                <c:pt idx="6692">
                  <c:v>0.66926692669266896</c:v>
                </c:pt>
                <c:pt idx="6693">
                  <c:v>0.66936693669366898</c:v>
                </c:pt>
                <c:pt idx="6694">
                  <c:v>0.669466946694669</c:v>
                </c:pt>
                <c:pt idx="6695">
                  <c:v>0.66956695669567001</c:v>
                </c:pt>
                <c:pt idx="6696">
                  <c:v>0.66966696669667003</c:v>
                </c:pt>
                <c:pt idx="6697">
                  <c:v>0.66976697669767005</c:v>
                </c:pt>
                <c:pt idx="6698">
                  <c:v>0.66986698669866995</c:v>
                </c:pt>
                <c:pt idx="6699">
                  <c:v>0.66996699669966997</c:v>
                </c:pt>
                <c:pt idx="6700">
                  <c:v>0.67006700670066999</c:v>
                </c:pt>
                <c:pt idx="6701">
                  <c:v>0.67016701670167</c:v>
                </c:pt>
                <c:pt idx="6702">
                  <c:v>0.67026702670267002</c:v>
                </c:pt>
                <c:pt idx="6703">
                  <c:v>0.67036703670367004</c:v>
                </c:pt>
                <c:pt idx="6704">
                  <c:v>0.67046704670467006</c:v>
                </c:pt>
                <c:pt idx="6705">
                  <c:v>0.67056705670567096</c:v>
                </c:pt>
                <c:pt idx="6706">
                  <c:v>0.67066706670667098</c:v>
                </c:pt>
                <c:pt idx="6707">
                  <c:v>0.670767076707671</c:v>
                </c:pt>
                <c:pt idx="6708">
                  <c:v>0.67086708670867101</c:v>
                </c:pt>
                <c:pt idx="6709">
                  <c:v>0.67096709670967103</c:v>
                </c:pt>
                <c:pt idx="6710">
                  <c:v>0.67106710671067105</c:v>
                </c:pt>
                <c:pt idx="6711">
                  <c:v>0.67116711671167095</c:v>
                </c:pt>
                <c:pt idx="6712">
                  <c:v>0.67126712671267097</c:v>
                </c:pt>
                <c:pt idx="6713">
                  <c:v>0.67136713671367099</c:v>
                </c:pt>
                <c:pt idx="6714">
                  <c:v>0.671467146714671</c:v>
                </c:pt>
                <c:pt idx="6715">
                  <c:v>0.67156715671567202</c:v>
                </c:pt>
                <c:pt idx="6716">
                  <c:v>0.67166716671667204</c:v>
                </c:pt>
                <c:pt idx="6717">
                  <c:v>0.67176717671767205</c:v>
                </c:pt>
                <c:pt idx="6718">
                  <c:v>0.67186718671867196</c:v>
                </c:pt>
                <c:pt idx="6719">
                  <c:v>0.67196719671967198</c:v>
                </c:pt>
                <c:pt idx="6720">
                  <c:v>0.67206720672067199</c:v>
                </c:pt>
                <c:pt idx="6721">
                  <c:v>0.67216721672167201</c:v>
                </c:pt>
                <c:pt idx="6722">
                  <c:v>0.67226722672267203</c:v>
                </c:pt>
                <c:pt idx="6723">
                  <c:v>0.67236723672367205</c:v>
                </c:pt>
                <c:pt idx="6724">
                  <c:v>0.67246724672467295</c:v>
                </c:pt>
                <c:pt idx="6725">
                  <c:v>0.67256725672567297</c:v>
                </c:pt>
                <c:pt idx="6726">
                  <c:v>0.67266726672667299</c:v>
                </c:pt>
                <c:pt idx="6727">
                  <c:v>0.672767276727673</c:v>
                </c:pt>
                <c:pt idx="6728">
                  <c:v>0.67286728672867302</c:v>
                </c:pt>
                <c:pt idx="6729">
                  <c:v>0.67296729672967304</c:v>
                </c:pt>
                <c:pt idx="6730">
                  <c:v>0.67306730673067305</c:v>
                </c:pt>
                <c:pt idx="6731">
                  <c:v>0.67316731673167296</c:v>
                </c:pt>
                <c:pt idx="6732">
                  <c:v>0.67326732673267298</c:v>
                </c:pt>
                <c:pt idx="6733">
                  <c:v>0.67336733673367299</c:v>
                </c:pt>
                <c:pt idx="6734">
                  <c:v>0.67346734673467301</c:v>
                </c:pt>
                <c:pt idx="6735">
                  <c:v>0.67356735673567403</c:v>
                </c:pt>
                <c:pt idx="6736">
                  <c:v>0.67366736673667404</c:v>
                </c:pt>
                <c:pt idx="6737">
                  <c:v>0.67376737673767395</c:v>
                </c:pt>
                <c:pt idx="6738">
                  <c:v>0.67386738673867397</c:v>
                </c:pt>
                <c:pt idx="6739">
                  <c:v>0.67396739673967399</c:v>
                </c:pt>
                <c:pt idx="6740">
                  <c:v>0.674067406740674</c:v>
                </c:pt>
                <c:pt idx="6741">
                  <c:v>0.67416741674167402</c:v>
                </c:pt>
                <c:pt idx="6742">
                  <c:v>0.67426742674267404</c:v>
                </c:pt>
                <c:pt idx="6743">
                  <c:v>0.67436743674367405</c:v>
                </c:pt>
                <c:pt idx="6744">
                  <c:v>0.67446744674467496</c:v>
                </c:pt>
                <c:pt idx="6745">
                  <c:v>0.67456745674567498</c:v>
                </c:pt>
                <c:pt idx="6746">
                  <c:v>0.67466746674667499</c:v>
                </c:pt>
                <c:pt idx="6747">
                  <c:v>0.67476747674767501</c:v>
                </c:pt>
                <c:pt idx="6748">
                  <c:v>0.67486748674867503</c:v>
                </c:pt>
                <c:pt idx="6749">
                  <c:v>0.67496749674967504</c:v>
                </c:pt>
                <c:pt idx="6750">
                  <c:v>0.67506750675067495</c:v>
                </c:pt>
                <c:pt idx="6751">
                  <c:v>0.67516751675167497</c:v>
                </c:pt>
                <c:pt idx="6752">
                  <c:v>0.67526752675267498</c:v>
                </c:pt>
                <c:pt idx="6753">
                  <c:v>0.675367536753675</c:v>
                </c:pt>
                <c:pt idx="6754">
                  <c:v>0.67546754675467502</c:v>
                </c:pt>
                <c:pt idx="6755">
                  <c:v>0.67556755675567604</c:v>
                </c:pt>
                <c:pt idx="6756">
                  <c:v>0.67566756675667605</c:v>
                </c:pt>
                <c:pt idx="6757">
                  <c:v>0.67576757675767596</c:v>
                </c:pt>
                <c:pt idx="6758">
                  <c:v>0.67586758675867598</c:v>
                </c:pt>
                <c:pt idx="6759">
                  <c:v>0.67596759675967599</c:v>
                </c:pt>
                <c:pt idx="6760">
                  <c:v>0.67606760676067601</c:v>
                </c:pt>
                <c:pt idx="6761">
                  <c:v>0.67616761676167603</c:v>
                </c:pt>
                <c:pt idx="6762">
                  <c:v>0.67626762676267604</c:v>
                </c:pt>
                <c:pt idx="6763">
                  <c:v>0.67636763676367595</c:v>
                </c:pt>
                <c:pt idx="6764">
                  <c:v>0.67646764676467697</c:v>
                </c:pt>
                <c:pt idx="6765">
                  <c:v>0.67656765676567698</c:v>
                </c:pt>
                <c:pt idx="6766">
                  <c:v>0.676667666766677</c:v>
                </c:pt>
                <c:pt idx="6767">
                  <c:v>0.67676767676767702</c:v>
                </c:pt>
                <c:pt idx="6768">
                  <c:v>0.67686768676867703</c:v>
                </c:pt>
                <c:pt idx="6769">
                  <c:v>0.67696769676967705</c:v>
                </c:pt>
                <c:pt idx="6770">
                  <c:v>0.67706770677067696</c:v>
                </c:pt>
                <c:pt idx="6771">
                  <c:v>0.67716771677167698</c:v>
                </c:pt>
                <c:pt idx="6772">
                  <c:v>0.67726772677267699</c:v>
                </c:pt>
                <c:pt idx="6773">
                  <c:v>0.67736773677367701</c:v>
                </c:pt>
                <c:pt idx="6774">
                  <c:v>0.67746774677467703</c:v>
                </c:pt>
                <c:pt idx="6775">
                  <c:v>0.67756775677567804</c:v>
                </c:pt>
                <c:pt idx="6776">
                  <c:v>0.67766776677667795</c:v>
                </c:pt>
                <c:pt idx="6777">
                  <c:v>0.67776777677767797</c:v>
                </c:pt>
                <c:pt idx="6778">
                  <c:v>0.67786778677867798</c:v>
                </c:pt>
                <c:pt idx="6779">
                  <c:v>0.677967796779678</c:v>
                </c:pt>
                <c:pt idx="6780">
                  <c:v>0.67806780678067802</c:v>
                </c:pt>
                <c:pt idx="6781">
                  <c:v>0.67816781678167803</c:v>
                </c:pt>
                <c:pt idx="6782">
                  <c:v>0.67826782678267805</c:v>
                </c:pt>
                <c:pt idx="6783">
                  <c:v>0.67836783678367796</c:v>
                </c:pt>
                <c:pt idx="6784">
                  <c:v>0.67846784678467797</c:v>
                </c:pt>
                <c:pt idx="6785">
                  <c:v>0.67856785678567899</c:v>
                </c:pt>
                <c:pt idx="6786">
                  <c:v>0.67866786678667901</c:v>
                </c:pt>
                <c:pt idx="6787">
                  <c:v>0.67876787678767903</c:v>
                </c:pt>
                <c:pt idx="6788">
                  <c:v>0.67886788678867904</c:v>
                </c:pt>
                <c:pt idx="6789">
                  <c:v>0.67896789678967895</c:v>
                </c:pt>
                <c:pt idx="6790">
                  <c:v>0.67906790679067897</c:v>
                </c:pt>
                <c:pt idx="6791">
                  <c:v>0.67916791679167898</c:v>
                </c:pt>
                <c:pt idx="6792">
                  <c:v>0.679267926792679</c:v>
                </c:pt>
                <c:pt idx="6793">
                  <c:v>0.67936793679367902</c:v>
                </c:pt>
                <c:pt idx="6794">
                  <c:v>0.67946794679467903</c:v>
                </c:pt>
                <c:pt idx="6795">
                  <c:v>0.67956795679568005</c:v>
                </c:pt>
                <c:pt idx="6796">
                  <c:v>0.67966796679667996</c:v>
                </c:pt>
                <c:pt idx="6797">
                  <c:v>0.67976797679767997</c:v>
                </c:pt>
                <c:pt idx="6798">
                  <c:v>0.67986798679867999</c:v>
                </c:pt>
                <c:pt idx="6799">
                  <c:v>0.67996799679968001</c:v>
                </c:pt>
                <c:pt idx="6800">
                  <c:v>0.68006800680068002</c:v>
                </c:pt>
                <c:pt idx="6801">
                  <c:v>0.68016801680168004</c:v>
                </c:pt>
                <c:pt idx="6802">
                  <c:v>0.68026802680267995</c:v>
                </c:pt>
                <c:pt idx="6803">
                  <c:v>0.68036803680367997</c:v>
                </c:pt>
                <c:pt idx="6804">
                  <c:v>0.68046804680467998</c:v>
                </c:pt>
                <c:pt idx="6805">
                  <c:v>0.680568056805681</c:v>
                </c:pt>
                <c:pt idx="6806">
                  <c:v>0.68066806680668102</c:v>
                </c:pt>
                <c:pt idx="6807">
                  <c:v>0.68076807680768103</c:v>
                </c:pt>
                <c:pt idx="6808">
                  <c:v>0.68086808680868105</c:v>
                </c:pt>
                <c:pt idx="6809">
                  <c:v>0.68096809680968096</c:v>
                </c:pt>
                <c:pt idx="6810">
                  <c:v>0.68106810681068097</c:v>
                </c:pt>
                <c:pt idx="6811">
                  <c:v>0.68116811681168099</c:v>
                </c:pt>
                <c:pt idx="6812">
                  <c:v>0.68126812681268101</c:v>
                </c:pt>
                <c:pt idx="6813">
                  <c:v>0.68136813681368102</c:v>
                </c:pt>
                <c:pt idx="6814">
                  <c:v>0.68146814681468104</c:v>
                </c:pt>
                <c:pt idx="6815">
                  <c:v>0.68156815681568195</c:v>
                </c:pt>
                <c:pt idx="6816">
                  <c:v>0.68166816681668196</c:v>
                </c:pt>
                <c:pt idx="6817">
                  <c:v>0.68176817681768198</c:v>
                </c:pt>
                <c:pt idx="6818">
                  <c:v>0.681868186818682</c:v>
                </c:pt>
                <c:pt idx="6819">
                  <c:v>0.68196819681968202</c:v>
                </c:pt>
                <c:pt idx="6820">
                  <c:v>0.68206820682068203</c:v>
                </c:pt>
                <c:pt idx="6821">
                  <c:v>0.68216821682168205</c:v>
                </c:pt>
                <c:pt idx="6822">
                  <c:v>0.68226822682268196</c:v>
                </c:pt>
                <c:pt idx="6823">
                  <c:v>0.68236823682368197</c:v>
                </c:pt>
                <c:pt idx="6824">
                  <c:v>0.68246824682468199</c:v>
                </c:pt>
                <c:pt idx="6825">
                  <c:v>0.68256825682568301</c:v>
                </c:pt>
                <c:pt idx="6826">
                  <c:v>0.68266826682668302</c:v>
                </c:pt>
                <c:pt idx="6827">
                  <c:v>0.68276827682768304</c:v>
                </c:pt>
                <c:pt idx="6828">
                  <c:v>0.68286828682868295</c:v>
                </c:pt>
                <c:pt idx="6829">
                  <c:v>0.68296829682968296</c:v>
                </c:pt>
                <c:pt idx="6830">
                  <c:v>0.68306830683068298</c:v>
                </c:pt>
                <c:pt idx="6831">
                  <c:v>0.683168316831683</c:v>
                </c:pt>
                <c:pt idx="6832">
                  <c:v>0.68326832683268302</c:v>
                </c:pt>
                <c:pt idx="6833">
                  <c:v>0.68336833683368303</c:v>
                </c:pt>
                <c:pt idx="6834">
                  <c:v>0.68346834683468305</c:v>
                </c:pt>
                <c:pt idx="6835">
                  <c:v>0.68356835683568395</c:v>
                </c:pt>
                <c:pt idx="6836">
                  <c:v>0.68366836683668397</c:v>
                </c:pt>
                <c:pt idx="6837">
                  <c:v>0.68376837683768399</c:v>
                </c:pt>
                <c:pt idx="6838">
                  <c:v>0.68386838683868401</c:v>
                </c:pt>
                <c:pt idx="6839">
                  <c:v>0.68396839683968402</c:v>
                </c:pt>
                <c:pt idx="6840">
                  <c:v>0.68406840684068404</c:v>
                </c:pt>
                <c:pt idx="6841">
                  <c:v>0.68416841684168395</c:v>
                </c:pt>
                <c:pt idx="6842">
                  <c:v>0.68426842684268396</c:v>
                </c:pt>
                <c:pt idx="6843">
                  <c:v>0.68436843684368398</c:v>
                </c:pt>
                <c:pt idx="6844">
                  <c:v>0.684468446844684</c:v>
                </c:pt>
                <c:pt idx="6845">
                  <c:v>0.68456845684568501</c:v>
                </c:pt>
                <c:pt idx="6846">
                  <c:v>0.68466846684668503</c:v>
                </c:pt>
                <c:pt idx="6847">
                  <c:v>0.68476847684768505</c:v>
                </c:pt>
                <c:pt idx="6848">
                  <c:v>0.68486848684868495</c:v>
                </c:pt>
                <c:pt idx="6849">
                  <c:v>0.68496849684968497</c:v>
                </c:pt>
                <c:pt idx="6850">
                  <c:v>0.68506850685068499</c:v>
                </c:pt>
                <c:pt idx="6851">
                  <c:v>0.68516851685168501</c:v>
                </c:pt>
                <c:pt idx="6852">
                  <c:v>0.68526852685268502</c:v>
                </c:pt>
                <c:pt idx="6853">
                  <c:v>0.68536853685368504</c:v>
                </c:pt>
                <c:pt idx="6854">
                  <c:v>0.68546854685468595</c:v>
                </c:pt>
                <c:pt idx="6855">
                  <c:v>0.68556855685568596</c:v>
                </c:pt>
                <c:pt idx="6856">
                  <c:v>0.68566856685668598</c:v>
                </c:pt>
                <c:pt idx="6857">
                  <c:v>0.685768576857686</c:v>
                </c:pt>
                <c:pt idx="6858">
                  <c:v>0.68586858685868601</c:v>
                </c:pt>
                <c:pt idx="6859">
                  <c:v>0.68596859685968603</c:v>
                </c:pt>
                <c:pt idx="6860">
                  <c:v>0.68606860686068605</c:v>
                </c:pt>
                <c:pt idx="6861">
                  <c:v>0.68616861686168595</c:v>
                </c:pt>
                <c:pt idx="6862">
                  <c:v>0.68626862686268597</c:v>
                </c:pt>
                <c:pt idx="6863">
                  <c:v>0.68636863686368599</c:v>
                </c:pt>
                <c:pt idx="6864">
                  <c:v>0.68646864686468601</c:v>
                </c:pt>
                <c:pt idx="6865">
                  <c:v>0.68656865686568702</c:v>
                </c:pt>
                <c:pt idx="6866">
                  <c:v>0.68666866686668704</c:v>
                </c:pt>
                <c:pt idx="6867">
                  <c:v>0.68676867686768694</c:v>
                </c:pt>
                <c:pt idx="6868">
                  <c:v>0.68686868686868696</c:v>
                </c:pt>
                <c:pt idx="6869">
                  <c:v>0.68696869686968698</c:v>
                </c:pt>
                <c:pt idx="6870">
                  <c:v>0.687068706870687</c:v>
                </c:pt>
                <c:pt idx="6871">
                  <c:v>0.68716871687168701</c:v>
                </c:pt>
                <c:pt idx="6872">
                  <c:v>0.68726872687268703</c:v>
                </c:pt>
                <c:pt idx="6873">
                  <c:v>0.68736873687368705</c:v>
                </c:pt>
                <c:pt idx="6874">
                  <c:v>0.68746874687468795</c:v>
                </c:pt>
                <c:pt idx="6875">
                  <c:v>0.68756875687568797</c:v>
                </c:pt>
                <c:pt idx="6876">
                  <c:v>0.68766876687668799</c:v>
                </c:pt>
                <c:pt idx="6877">
                  <c:v>0.687768776877688</c:v>
                </c:pt>
                <c:pt idx="6878">
                  <c:v>0.68786878687868802</c:v>
                </c:pt>
                <c:pt idx="6879">
                  <c:v>0.68796879687968804</c:v>
                </c:pt>
                <c:pt idx="6880">
                  <c:v>0.68806880688068806</c:v>
                </c:pt>
                <c:pt idx="6881">
                  <c:v>0.68816881688168796</c:v>
                </c:pt>
                <c:pt idx="6882">
                  <c:v>0.68826882688268798</c:v>
                </c:pt>
                <c:pt idx="6883">
                  <c:v>0.688368836883688</c:v>
                </c:pt>
                <c:pt idx="6884">
                  <c:v>0.68846884688468801</c:v>
                </c:pt>
                <c:pt idx="6885">
                  <c:v>0.68856885688568903</c:v>
                </c:pt>
                <c:pt idx="6886">
                  <c:v>0.68866886688668905</c:v>
                </c:pt>
                <c:pt idx="6887">
                  <c:v>0.68876887688768895</c:v>
                </c:pt>
                <c:pt idx="6888">
                  <c:v>0.68886888688868897</c:v>
                </c:pt>
                <c:pt idx="6889">
                  <c:v>0.68896889688968899</c:v>
                </c:pt>
                <c:pt idx="6890">
                  <c:v>0.689068906890689</c:v>
                </c:pt>
                <c:pt idx="6891">
                  <c:v>0.68916891689168902</c:v>
                </c:pt>
                <c:pt idx="6892">
                  <c:v>0.68926892689268904</c:v>
                </c:pt>
                <c:pt idx="6893">
                  <c:v>0.68936893689368905</c:v>
                </c:pt>
                <c:pt idx="6894">
                  <c:v>0.68946894689468996</c:v>
                </c:pt>
                <c:pt idx="6895">
                  <c:v>0.68956895689568998</c:v>
                </c:pt>
                <c:pt idx="6896">
                  <c:v>0.68966896689668999</c:v>
                </c:pt>
                <c:pt idx="6897">
                  <c:v>0.68976897689769001</c:v>
                </c:pt>
                <c:pt idx="6898">
                  <c:v>0.68986898689869003</c:v>
                </c:pt>
                <c:pt idx="6899">
                  <c:v>0.68996899689969005</c:v>
                </c:pt>
                <c:pt idx="6900">
                  <c:v>0.69006900690068995</c:v>
                </c:pt>
                <c:pt idx="6901">
                  <c:v>0.69016901690168997</c:v>
                </c:pt>
                <c:pt idx="6902">
                  <c:v>0.69026902690268999</c:v>
                </c:pt>
                <c:pt idx="6903">
                  <c:v>0.69036903690369</c:v>
                </c:pt>
                <c:pt idx="6904">
                  <c:v>0.69046904690469002</c:v>
                </c:pt>
                <c:pt idx="6905">
                  <c:v>0.69056905690569104</c:v>
                </c:pt>
                <c:pt idx="6906">
                  <c:v>0.69066906690669105</c:v>
                </c:pt>
                <c:pt idx="6907">
                  <c:v>0.69076907690769096</c:v>
                </c:pt>
                <c:pt idx="6908">
                  <c:v>0.69086908690869098</c:v>
                </c:pt>
                <c:pt idx="6909">
                  <c:v>0.69096909690969099</c:v>
                </c:pt>
                <c:pt idx="6910">
                  <c:v>0.69106910691069101</c:v>
                </c:pt>
                <c:pt idx="6911">
                  <c:v>0.69116911691169103</c:v>
                </c:pt>
                <c:pt idx="6912">
                  <c:v>0.69126912691269105</c:v>
                </c:pt>
                <c:pt idx="6913">
                  <c:v>0.69136913691369095</c:v>
                </c:pt>
                <c:pt idx="6914">
                  <c:v>0.69146914691469197</c:v>
                </c:pt>
                <c:pt idx="6915">
                  <c:v>0.69156915691569198</c:v>
                </c:pt>
                <c:pt idx="6916">
                  <c:v>0.691669166916692</c:v>
                </c:pt>
                <c:pt idx="6917">
                  <c:v>0.69176917691769202</c:v>
                </c:pt>
                <c:pt idx="6918">
                  <c:v>0.69186918691869204</c:v>
                </c:pt>
                <c:pt idx="6919">
                  <c:v>0.69196919691969205</c:v>
                </c:pt>
                <c:pt idx="6920">
                  <c:v>0.69206920692069196</c:v>
                </c:pt>
                <c:pt idx="6921">
                  <c:v>0.69216921692169198</c:v>
                </c:pt>
                <c:pt idx="6922">
                  <c:v>0.69226922692269199</c:v>
                </c:pt>
                <c:pt idx="6923">
                  <c:v>0.69236923692369201</c:v>
                </c:pt>
                <c:pt idx="6924">
                  <c:v>0.69246924692469203</c:v>
                </c:pt>
                <c:pt idx="6925">
                  <c:v>0.69256925692569304</c:v>
                </c:pt>
                <c:pt idx="6926">
                  <c:v>0.69266926692669295</c:v>
                </c:pt>
                <c:pt idx="6927">
                  <c:v>0.69276927692769297</c:v>
                </c:pt>
                <c:pt idx="6928">
                  <c:v>0.69286928692869298</c:v>
                </c:pt>
                <c:pt idx="6929">
                  <c:v>0.692969296929693</c:v>
                </c:pt>
                <c:pt idx="6930">
                  <c:v>0.69306930693069302</c:v>
                </c:pt>
                <c:pt idx="6931">
                  <c:v>0.69316931693169304</c:v>
                </c:pt>
                <c:pt idx="6932">
                  <c:v>0.69326932693269305</c:v>
                </c:pt>
                <c:pt idx="6933">
                  <c:v>0.69336933693369296</c:v>
                </c:pt>
                <c:pt idx="6934">
                  <c:v>0.69346934693469298</c:v>
                </c:pt>
                <c:pt idx="6935">
                  <c:v>0.69356935693569399</c:v>
                </c:pt>
                <c:pt idx="6936">
                  <c:v>0.69366936693669401</c:v>
                </c:pt>
                <c:pt idx="6937">
                  <c:v>0.69376937693769403</c:v>
                </c:pt>
                <c:pt idx="6938">
                  <c:v>0.69386938693869404</c:v>
                </c:pt>
                <c:pt idx="6939">
                  <c:v>0.69396939693969395</c:v>
                </c:pt>
                <c:pt idx="6940">
                  <c:v>0.69406940694069397</c:v>
                </c:pt>
                <c:pt idx="6941">
                  <c:v>0.69416941694169398</c:v>
                </c:pt>
                <c:pt idx="6942">
                  <c:v>0.694269426942694</c:v>
                </c:pt>
                <c:pt idx="6943">
                  <c:v>0.69436943694369402</c:v>
                </c:pt>
                <c:pt idx="6944">
                  <c:v>0.69446944694469404</c:v>
                </c:pt>
                <c:pt idx="6945">
                  <c:v>0.69456945694569505</c:v>
                </c:pt>
                <c:pt idx="6946">
                  <c:v>0.69466946694669496</c:v>
                </c:pt>
                <c:pt idx="6947">
                  <c:v>0.69476947694769497</c:v>
                </c:pt>
                <c:pt idx="6948">
                  <c:v>0.69486948694869499</c:v>
                </c:pt>
                <c:pt idx="6949">
                  <c:v>0.69496949694969501</c:v>
                </c:pt>
                <c:pt idx="6950">
                  <c:v>0.69506950695069503</c:v>
                </c:pt>
                <c:pt idx="6951">
                  <c:v>0.69516951695169504</c:v>
                </c:pt>
                <c:pt idx="6952">
                  <c:v>0.69526952695269495</c:v>
                </c:pt>
                <c:pt idx="6953">
                  <c:v>0.69536953695369497</c:v>
                </c:pt>
                <c:pt idx="6954">
                  <c:v>0.69546954695469498</c:v>
                </c:pt>
                <c:pt idx="6955">
                  <c:v>0.695569556955696</c:v>
                </c:pt>
                <c:pt idx="6956">
                  <c:v>0.69566956695669602</c:v>
                </c:pt>
                <c:pt idx="6957">
                  <c:v>0.69576957695769603</c:v>
                </c:pt>
                <c:pt idx="6958">
                  <c:v>0.69586958695869605</c:v>
                </c:pt>
                <c:pt idx="6959">
                  <c:v>0.69596959695969596</c:v>
                </c:pt>
                <c:pt idx="6960">
                  <c:v>0.69606960696069597</c:v>
                </c:pt>
                <c:pt idx="6961">
                  <c:v>0.69616961696169599</c:v>
                </c:pt>
                <c:pt idx="6962">
                  <c:v>0.69626962696269601</c:v>
                </c:pt>
                <c:pt idx="6963">
                  <c:v>0.69636963696369603</c:v>
                </c:pt>
                <c:pt idx="6964">
                  <c:v>0.69646964696469604</c:v>
                </c:pt>
                <c:pt idx="6965">
                  <c:v>0.69656965696569695</c:v>
                </c:pt>
                <c:pt idx="6966">
                  <c:v>0.69666966696669697</c:v>
                </c:pt>
                <c:pt idx="6967">
                  <c:v>0.69676967696769698</c:v>
                </c:pt>
                <c:pt idx="6968">
                  <c:v>0.696869686968697</c:v>
                </c:pt>
                <c:pt idx="6969">
                  <c:v>0.69696969696969702</c:v>
                </c:pt>
                <c:pt idx="6970">
                  <c:v>0.69706970697069703</c:v>
                </c:pt>
                <c:pt idx="6971">
                  <c:v>0.69716971697169705</c:v>
                </c:pt>
                <c:pt idx="6972">
                  <c:v>0.69726972697269696</c:v>
                </c:pt>
                <c:pt idx="6973">
                  <c:v>0.69736973697369697</c:v>
                </c:pt>
                <c:pt idx="6974">
                  <c:v>0.69746974697469699</c:v>
                </c:pt>
                <c:pt idx="6975">
                  <c:v>0.69756975697569801</c:v>
                </c:pt>
                <c:pt idx="6976">
                  <c:v>0.69766976697669802</c:v>
                </c:pt>
                <c:pt idx="6977">
                  <c:v>0.69776977697769804</c:v>
                </c:pt>
                <c:pt idx="6978">
                  <c:v>0.69786978697869795</c:v>
                </c:pt>
                <c:pt idx="6979">
                  <c:v>0.69796979697969797</c:v>
                </c:pt>
                <c:pt idx="6980">
                  <c:v>0.69806980698069798</c:v>
                </c:pt>
                <c:pt idx="6981">
                  <c:v>0.698169816981698</c:v>
                </c:pt>
                <c:pt idx="6982">
                  <c:v>0.69826982698269802</c:v>
                </c:pt>
                <c:pt idx="6983">
                  <c:v>0.69836983698369803</c:v>
                </c:pt>
                <c:pt idx="6984">
                  <c:v>0.69846984698469805</c:v>
                </c:pt>
                <c:pt idx="6985">
                  <c:v>0.69856985698569896</c:v>
                </c:pt>
                <c:pt idx="6986">
                  <c:v>0.69866986698669897</c:v>
                </c:pt>
                <c:pt idx="6987">
                  <c:v>0.69876987698769899</c:v>
                </c:pt>
                <c:pt idx="6988">
                  <c:v>0.69886988698869901</c:v>
                </c:pt>
                <c:pt idx="6989">
                  <c:v>0.69896989698969902</c:v>
                </c:pt>
                <c:pt idx="6990">
                  <c:v>0.69906990699069904</c:v>
                </c:pt>
                <c:pt idx="6991">
                  <c:v>0.69916991699169895</c:v>
                </c:pt>
                <c:pt idx="6992">
                  <c:v>0.69926992699269896</c:v>
                </c:pt>
                <c:pt idx="6993">
                  <c:v>0.69936993699369898</c:v>
                </c:pt>
                <c:pt idx="6994">
                  <c:v>0.699469946994699</c:v>
                </c:pt>
                <c:pt idx="6995">
                  <c:v>0.69956995699570002</c:v>
                </c:pt>
                <c:pt idx="6996">
                  <c:v>0.69966996699670003</c:v>
                </c:pt>
                <c:pt idx="6997">
                  <c:v>0.69976997699770005</c:v>
                </c:pt>
                <c:pt idx="6998">
                  <c:v>0.69986998699869996</c:v>
                </c:pt>
                <c:pt idx="6999">
                  <c:v>0.69996999699969997</c:v>
                </c:pt>
                <c:pt idx="7000">
                  <c:v>0.70007000700069999</c:v>
                </c:pt>
                <c:pt idx="7001">
                  <c:v>0.70017001700170001</c:v>
                </c:pt>
                <c:pt idx="7002">
                  <c:v>0.70027002700270002</c:v>
                </c:pt>
                <c:pt idx="7003">
                  <c:v>0.70037003700370004</c:v>
                </c:pt>
                <c:pt idx="7004">
                  <c:v>0.70047004700470095</c:v>
                </c:pt>
                <c:pt idx="7005">
                  <c:v>0.70057005700570096</c:v>
                </c:pt>
                <c:pt idx="7006">
                  <c:v>0.70067006700670098</c:v>
                </c:pt>
                <c:pt idx="7007">
                  <c:v>0.700770077007701</c:v>
                </c:pt>
                <c:pt idx="7008">
                  <c:v>0.70087008700870101</c:v>
                </c:pt>
                <c:pt idx="7009">
                  <c:v>0.70097009700970103</c:v>
                </c:pt>
                <c:pt idx="7010">
                  <c:v>0.70107010701070105</c:v>
                </c:pt>
                <c:pt idx="7011">
                  <c:v>0.70117011701170096</c:v>
                </c:pt>
                <c:pt idx="7012">
                  <c:v>0.70127012701270097</c:v>
                </c:pt>
                <c:pt idx="7013">
                  <c:v>0.70137013701370099</c:v>
                </c:pt>
                <c:pt idx="7014">
                  <c:v>0.70147014701470101</c:v>
                </c:pt>
                <c:pt idx="7015">
                  <c:v>0.70157015701570202</c:v>
                </c:pt>
                <c:pt idx="7016">
                  <c:v>0.70167016701670204</c:v>
                </c:pt>
                <c:pt idx="7017">
                  <c:v>0.70177017701770195</c:v>
                </c:pt>
                <c:pt idx="7018">
                  <c:v>0.70187018701870196</c:v>
                </c:pt>
                <c:pt idx="7019">
                  <c:v>0.70197019701970198</c:v>
                </c:pt>
                <c:pt idx="7020">
                  <c:v>0.702070207020702</c:v>
                </c:pt>
                <c:pt idx="7021">
                  <c:v>0.70217021702170201</c:v>
                </c:pt>
                <c:pt idx="7022">
                  <c:v>0.70227022702270203</c:v>
                </c:pt>
                <c:pt idx="7023">
                  <c:v>0.70237023702370205</c:v>
                </c:pt>
                <c:pt idx="7024">
                  <c:v>0.70247024702470295</c:v>
                </c:pt>
                <c:pt idx="7025">
                  <c:v>0.70257025702570297</c:v>
                </c:pt>
                <c:pt idx="7026">
                  <c:v>0.70267026702670299</c:v>
                </c:pt>
                <c:pt idx="7027">
                  <c:v>0.70277027702770301</c:v>
                </c:pt>
                <c:pt idx="7028">
                  <c:v>0.70287028702870302</c:v>
                </c:pt>
                <c:pt idx="7029">
                  <c:v>0.70297029702970304</c:v>
                </c:pt>
                <c:pt idx="7030">
                  <c:v>0.70307030703070295</c:v>
                </c:pt>
                <c:pt idx="7031">
                  <c:v>0.70317031703170296</c:v>
                </c:pt>
                <c:pt idx="7032">
                  <c:v>0.70327032703270298</c:v>
                </c:pt>
                <c:pt idx="7033">
                  <c:v>0.703370337033703</c:v>
                </c:pt>
                <c:pt idx="7034">
                  <c:v>0.70347034703470301</c:v>
                </c:pt>
                <c:pt idx="7035">
                  <c:v>0.70357035703570403</c:v>
                </c:pt>
                <c:pt idx="7036">
                  <c:v>0.70367036703670405</c:v>
                </c:pt>
                <c:pt idx="7037">
                  <c:v>0.70377037703770395</c:v>
                </c:pt>
                <c:pt idx="7038">
                  <c:v>0.70387038703870397</c:v>
                </c:pt>
                <c:pt idx="7039">
                  <c:v>0.70397039703970399</c:v>
                </c:pt>
                <c:pt idx="7040">
                  <c:v>0.704070407040704</c:v>
                </c:pt>
                <c:pt idx="7041">
                  <c:v>0.70417041704170402</c:v>
                </c:pt>
                <c:pt idx="7042">
                  <c:v>0.70427042704270404</c:v>
                </c:pt>
                <c:pt idx="7043">
                  <c:v>0.70437043704370395</c:v>
                </c:pt>
                <c:pt idx="7044">
                  <c:v>0.70447044704470496</c:v>
                </c:pt>
                <c:pt idx="7045">
                  <c:v>0.70457045704570498</c:v>
                </c:pt>
                <c:pt idx="7046">
                  <c:v>0.704670467046705</c:v>
                </c:pt>
                <c:pt idx="7047">
                  <c:v>0.70477047704770501</c:v>
                </c:pt>
                <c:pt idx="7048">
                  <c:v>0.70487048704870503</c:v>
                </c:pt>
                <c:pt idx="7049">
                  <c:v>0.70497049704970505</c:v>
                </c:pt>
                <c:pt idx="7050">
                  <c:v>0.70507050705070495</c:v>
                </c:pt>
                <c:pt idx="7051">
                  <c:v>0.70517051705170497</c:v>
                </c:pt>
                <c:pt idx="7052">
                  <c:v>0.70527052705270499</c:v>
                </c:pt>
                <c:pt idx="7053">
                  <c:v>0.705370537053705</c:v>
                </c:pt>
                <c:pt idx="7054">
                  <c:v>0.70547054705470502</c:v>
                </c:pt>
                <c:pt idx="7055">
                  <c:v>0.70557055705570604</c:v>
                </c:pt>
                <c:pt idx="7056">
                  <c:v>0.70567056705670606</c:v>
                </c:pt>
                <c:pt idx="7057">
                  <c:v>0.70577057705770596</c:v>
                </c:pt>
                <c:pt idx="7058">
                  <c:v>0.70587058705870598</c:v>
                </c:pt>
                <c:pt idx="7059">
                  <c:v>0.705970597059706</c:v>
                </c:pt>
                <c:pt idx="7060">
                  <c:v>0.70607060706070601</c:v>
                </c:pt>
                <c:pt idx="7061">
                  <c:v>0.70617061706170603</c:v>
                </c:pt>
                <c:pt idx="7062">
                  <c:v>0.70627062706270605</c:v>
                </c:pt>
                <c:pt idx="7063">
                  <c:v>0.70637063706370595</c:v>
                </c:pt>
                <c:pt idx="7064">
                  <c:v>0.70647064706470697</c:v>
                </c:pt>
                <c:pt idx="7065">
                  <c:v>0.70657065706570699</c:v>
                </c:pt>
                <c:pt idx="7066">
                  <c:v>0.706670667066707</c:v>
                </c:pt>
                <c:pt idx="7067">
                  <c:v>0.70677067706770702</c:v>
                </c:pt>
                <c:pt idx="7068">
                  <c:v>0.70687068706870704</c:v>
                </c:pt>
                <c:pt idx="7069">
                  <c:v>0.70697069706970705</c:v>
                </c:pt>
                <c:pt idx="7070">
                  <c:v>0.70707070707070696</c:v>
                </c:pt>
                <c:pt idx="7071">
                  <c:v>0.70717071707170698</c:v>
                </c:pt>
                <c:pt idx="7072">
                  <c:v>0.707270727072707</c:v>
                </c:pt>
                <c:pt idx="7073">
                  <c:v>0.70737073707370701</c:v>
                </c:pt>
                <c:pt idx="7074">
                  <c:v>0.70747074707470703</c:v>
                </c:pt>
                <c:pt idx="7075">
                  <c:v>0.70757075707570805</c:v>
                </c:pt>
                <c:pt idx="7076">
                  <c:v>0.70767076707670795</c:v>
                </c:pt>
                <c:pt idx="7077">
                  <c:v>0.70777077707770797</c:v>
                </c:pt>
                <c:pt idx="7078">
                  <c:v>0.70787078707870799</c:v>
                </c:pt>
                <c:pt idx="7079">
                  <c:v>0.707970797079708</c:v>
                </c:pt>
                <c:pt idx="7080">
                  <c:v>0.70807080708070802</c:v>
                </c:pt>
                <c:pt idx="7081">
                  <c:v>0.70817081708170804</c:v>
                </c:pt>
                <c:pt idx="7082">
                  <c:v>0.70827082708270805</c:v>
                </c:pt>
                <c:pt idx="7083">
                  <c:v>0.70837083708370796</c:v>
                </c:pt>
                <c:pt idx="7084">
                  <c:v>0.70847084708470798</c:v>
                </c:pt>
                <c:pt idx="7085">
                  <c:v>0.70857085708570899</c:v>
                </c:pt>
                <c:pt idx="7086">
                  <c:v>0.70867086708670901</c:v>
                </c:pt>
                <c:pt idx="7087">
                  <c:v>0.70877087708770903</c:v>
                </c:pt>
                <c:pt idx="7088">
                  <c:v>0.70887088708870905</c:v>
                </c:pt>
                <c:pt idx="7089">
                  <c:v>0.70897089708970895</c:v>
                </c:pt>
                <c:pt idx="7090">
                  <c:v>0.70907090709070897</c:v>
                </c:pt>
                <c:pt idx="7091">
                  <c:v>0.70917091709170899</c:v>
                </c:pt>
                <c:pt idx="7092">
                  <c:v>0.709270927092709</c:v>
                </c:pt>
                <c:pt idx="7093">
                  <c:v>0.70937093709370902</c:v>
                </c:pt>
                <c:pt idx="7094">
                  <c:v>0.70947094709470904</c:v>
                </c:pt>
                <c:pt idx="7095">
                  <c:v>0.70957095709571005</c:v>
                </c:pt>
                <c:pt idx="7096">
                  <c:v>0.70967096709670996</c:v>
                </c:pt>
                <c:pt idx="7097">
                  <c:v>0.70977097709770998</c:v>
                </c:pt>
                <c:pt idx="7098">
                  <c:v>0.70987098709870999</c:v>
                </c:pt>
                <c:pt idx="7099">
                  <c:v>0.70997099709971001</c:v>
                </c:pt>
                <c:pt idx="7100">
                  <c:v>0.71007100710071003</c:v>
                </c:pt>
                <c:pt idx="7101">
                  <c:v>0.71017101710171004</c:v>
                </c:pt>
                <c:pt idx="7102">
                  <c:v>0.71027102710270995</c:v>
                </c:pt>
                <c:pt idx="7103">
                  <c:v>0.71037103710370997</c:v>
                </c:pt>
                <c:pt idx="7104">
                  <c:v>0.71047104710470999</c:v>
                </c:pt>
                <c:pt idx="7105">
                  <c:v>0.710571057105711</c:v>
                </c:pt>
                <c:pt idx="7106">
                  <c:v>0.71067106710671102</c:v>
                </c:pt>
                <c:pt idx="7107">
                  <c:v>0.71077107710771104</c:v>
                </c:pt>
                <c:pt idx="7108">
                  <c:v>0.71087108710871105</c:v>
                </c:pt>
                <c:pt idx="7109">
                  <c:v>0.71097109710971096</c:v>
                </c:pt>
                <c:pt idx="7110">
                  <c:v>0.71107110711071098</c:v>
                </c:pt>
                <c:pt idx="7111">
                  <c:v>0.71117111711171099</c:v>
                </c:pt>
                <c:pt idx="7112">
                  <c:v>0.71127112711271101</c:v>
                </c:pt>
                <c:pt idx="7113">
                  <c:v>0.71137113711371103</c:v>
                </c:pt>
                <c:pt idx="7114">
                  <c:v>0.71147114711471104</c:v>
                </c:pt>
                <c:pt idx="7115">
                  <c:v>0.71157115711571195</c:v>
                </c:pt>
                <c:pt idx="7116">
                  <c:v>0.71167116711671197</c:v>
                </c:pt>
                <c:pt idx="7117">
                  <c:v>0.71177117711771198</c:v>
                </c:pt>
                <c:pt idx="7118">
                  <c:v>0.711871187118712</c:v>
                </c:pt>
                <c:pt idx="7119">
                  <c:v>0.71197119711971202</c:v>
                </c:pt>
                <c:pt idx="7120">
                  <c:v>0.71207120712071204</c:v>
                </c:pt>
                <c:pt idx="7121">
                  <c:v>0.71217121712171205</c:v>
                </c:pt>
                <c:pt idx="7122">
                  <c:v>0.71227122712271196</c:v>
                </c:pt>
                <c:pt idx="7123">
                  <c:v>0.71237123712371198</c:v>
                </c:pt>
                <c:pt idx="7124">
                  <c:v>0.71247124712471199</c:v>
                </c:pt>
                <c:pt idx="7125">
                  <c:v>0.71257125712571301</c:v>
                </c:pt>
                <c:pt idx="7126">
                  <c:v>0.71267126712671303</c:v>
                </c:pt>
                <c:pt idx="7127">
                  <c:v>0.71277127712771304</c:v>
                </c:pt>
                <c:pt idx="7128">
                  <c:v>0.71287128712871295</c:v>
                </c:pt>
                <c:pt idx="7129">
                  <c:v>0.71297129712971297</c:v>
                </c:pt>
                <c:pt idx="7130">
                  <c:v>0.71307130713071298</c:v>
                </c:pt>
                <c:pt idx="7131">
                  <c:v>0.713171317131713</c:v>
                </c:pt>
                <c:pt idx="7132">
                  <c:v>0.71327132713271302</c:v>
                </c:pt>
                <c:pt idx="7133">
                  <c:v>0.71337133713371303</c:v>
                </c:pt>
                <c:pt idx="7134">
                  <c:v>0.71347134713471305</c:v>
                </c:pt>
                <c:pt idx="7135">
                  <c:v>0.71357135713571396</c:v>
                </c:pt>
                <c:pt idx="7136">
                  <c:v>0.71367136713671397</c:v>
                </c:pt>
                <c:pt idx="7137">
                  <c:v>0.71377137713771399</c:v>
                </c:pt>
                <c:pt idx="7138">
                  <c:v>0.71387138713871401</c:v>
                </c:pt>
                <c:pt idx="7139">
                  <c:v>0.71397139713971403</c:v>
                </c:pt>
                <c:pt idx="7140">
                  <c:v>0.71407140714071404</c:v>
                </c:pt>
                <c:pt idx="7141">
                  <c:v>0.71417141714171395</c:v>
                </c:pt>
                <c:pt idx="7142">
                  <c:v>0.71427142714271397</c:v>
                </c:pt>
                <c:pt idx="7143">
                  <c:v>0.71437143714371398</c:v>
                </c:pt>
                <c:pt idx="7144">
                  <c:v>0.714471447144714</c:v>
                </c:pt>
                <c:pt idx="7145">
                  <c:v>0.71457145714571502</c:v>
                </c:pt>
                <c:pt idx="7146">
                  <c:v>0.71467146714671503</c:v>
                </c:pt>
                <c:pt idx="7147">
                  <c:v>0.71477147714771505</c:v>
                </c:pt>
                <c:pt idx="7148">
                  <c:v>0.71487148714871496</c:v>
                </c:pt>
                <c:pt idx="7149">
                  <c:v>0.71497149714971497</c:v>
                </c:pt>
                <c:pt idx="7150">
                  <c:v>0.71507150715071499</c:v>
                </c:pt>
                <c:pt idx="7151">
                  <c:v>0.71517151715171501</c:v>
                </c:pt>
                <c:pt idx="7152">
                  <c:v>0.71527152715271503</c:v>
                </c:pt>
                <c:pt idx="7153">
                  <c:v>0.71537153715371504</c:v>
                </c:pt>
                <c:pt idx="7154">
                  <c:v>0.71547154715471595</c:v>
                </c:pt>
                <c:pt idx="7155">
                  <c:v>0.71557155715571596</c:v>
                </c:pt>
                <c:pt idx="7156">
                  <c:v>0.71567156715671598</c:v>
                </c:pt>
                <c:pt idx="7157">
                  <c:v>0.715771577157716</c:v>
                </c:pt>
                <c:pt idx="7158">
                  <c:v>0.71587158715871602</c:v>
                </c:pt>
                <c:pt idx="7159">
                  <c:v>0.71597159715971603</c:v>
                </c:pt>
                <c:pt idx="7160">
                  <c:v>0.71607160716071605</c:v>
                </c:pt>
                <c:pt idx="7161">
                  <c:v>0.71617161716171596</c:v>
                </c:pt>
                <c:pt idx="7162">
                  <c:v>0.71627162716271597</c:v>
                </c:pt>
                <c:pt idx="7163">
                  <c:v>0.71637163716371599</c:v>
                </c:pt>
                <c:pt idx="7164">
                  <c:v>0.71647164716471601</c:v>
                </c:pt>
                <c:pt idx="7165">
                  <c:v>0.71657165716571702</c:v>
                </c:pt>
                <c:pt idx="7166">
                  <c:v>0.71667166716671704</c:v>
                </c:pt>
                <c:pt idx="7167">
                  <c:v>0.71677167716771695</c:v>
                </c:pt>
                <c:pt idx="7168">
                  <c:v>0.71687168716871696</c:v>
                </c:pt>
                <c:pt idx="7169">
                  <c:v>0.71697169716971698</c:v>
                </c:pt>
                <c:pt idx="7170">
                  <c:v>0.717071707170717</c:v>
                </c:pt>
                <c:pt idx="7171">
                  <c:v>0.71717171717171702</c:v>
                </c:pt>
                <c:pt idx="7172">
                  <c:v>0.71727172717271703</c:v>
                </c:pt>
                <c:pt idx="7173">
                  <c:v>0.71737173717371705</c:v>
                </c:pt>
                <c:pt idx="7174">
                  <c:v>0.71747174717471796</c:v>
                </c:pt>
                <c:pt idx="7175">
                  <c:v>0.71757175717571797</c:v>
                </c:pt>
                <c:pt idx="7176">
                  <c:v>0.71767176717671799</c:v>
                </c:pt>
                <c:pt idx="7177">
                  <c:v>0.71777177717771801</c:v>
                </c:pt>
                <c:pt idx="7178">
                  <c:v>0.71787178717871802</c:v>
                </c:pt>
                <c:pt idx="7179">
                  <c:v>0.71797179717971804</c:v>
                </c:pt>
                <c:pt idx="7180">
                  <c:v>0.71807180718071795</c:v>
                </c:pt>
                <c:pt idx="7181">
                  <c:v>0.71817181718171796</c:v>
                </c:pt>
                <c:pt idx="7182">
                  <c:v>0.71827182718271798</c:v>
                </c:pt>
                <c:pt idx="7183">
                  <c:v>0.718371837183718</c:v>
                </c:pt>
                <c:pt idx="7184">
                  <c:v>0.71847184718471802</c:v>
                </c:pt>
                <c:pt idx="7185">
                  <c:v>0.71857185718571903</c:v>
                </c:pt>
                <c:pt idx="7186">
                  <c:v>0.71867186718671905</c:v>
                </c:pt>
                <c:pt idx="7187">
                  <c:v>0.71877187718771895</c:v>
                </c:pt>
                <c:pt idx="7188">
                  <c:v>0.71887188718871897</c:v>
                </c:pt>
                <c:pt idx="7189">
                  <c:v>0.71897189718971899</c:v>
                </c:pt>
                <c:pt idx="7190">
                  <c:v>0.71907190719071901</c:v>
                </c:pt>
                <c:pt idx="7191">
                  <c:v>0.71917191719171902</c:v>
                </c:pt>
                <c:pt idx="7192">
                  <c:v>0.71927192719271904</c:v>
                </c:pt>
                <c:pt idx="7193">
                  <c:v>0.71937193719371895</c:v>
                </c:pt>
                <c:pt idx="7194">
                  <c:v>0.71947194719471996</c:v>
                </c:pt>
                <c:pt idx="7195">
                  <c:v>0.71957195719571998</c:v>
                </c:pt>
                <c:pt idx="7196">
                  <c:v>0.71967196719672</c:v>
                </c:pt>
                <c:pt idx="7197">
                  <c:v>0.71977197719772001</c:v>
                </c:pt>
                <c:pt idx="7198">
                  <c:v>0.71987198719872003</c:v>
                </c:pt>
                <c:pt idx="7199">
                  <c:v>0.71997199719972005</c:v>
                </c:pt>
                <c:pt idx="7200">
                  <c:v>0.72007200720071995</c:v>
                </c:pt>
                <c:pt idx="7201">
                  <c:v>0.72017201720171997</c:v>
                </c:pt>
                <c:pt idx="7202">
                  <c:v>0.72027202720271999</c:v>
                </c:pt>
                <c:pt idx="7203">
                  <c:v>0.72037203720372001</c:v>
                </c:pt>
                <c:pt idx="7204">
                  <c:v>0.72047204720472002</c:v>
                </c:pt>
                <c:pt idx="7205">
                  <c:v>0.72057205720572104</c:v>
                </c:pt>
                <c:pt idx="7206">
                  <c:v>0.72067206720672095</c:v>
                </c:pt>
                <c:pt idx="7207">
                  <c:v>0.72077207720772096</c:v>
                </c:pt>
                <c:pt idx="7208">
                  <c:v>0.72087208720872098</c:v>
                </c:pt>
                <c:pt idx="7209">
                  <c:v>0.720972097209721</c:v>
                </c:pt>
                <c:pt idx="7210">
                  <c:v>0.72107210721072101</c:v>
                </c:pt>
                <c:pt idx="7211">
                  <c:v>0.72117211721172103</c:v>
                </c:pt>
                <c:pt idx="7212">
                  <c:v>0.72127212721272105</c:v>
                </c:pt>
                <c:pt idx="7213">
                  <c:v>0.72137213721372095</c:v>
                </c:pt>
                <c:pt idx="7214">
                  <c:v>0.72147214721472197</c:v>
                </c:pt>
                <c:pt idx="7215">
                  <c:v>0.72157215721572199</c:v>
                </c:pt>
                <c:pt idx="7216">
                  <c:v>0.721672167216722</c:v>
                </c:pt>
                <c:pt idx="7217">
                  <c:v>0.72177217721772202</c:v>
                </c:pt>
                <c:pt idx="7218">
                  <c:v>0.72187218721872204</c:v>
                </c:pt>
                <c:pt idx="7219">
                  <c:v>0.72197219721972195</c:v>
                </c:pt>
                <c:pt idx="7220">
                  <c:v>0.72207220722072196</c:v>
                </c:pt>
                <c:pt idx="7221">
                  <c:v>0.72217221722172198</c:v>
                </c:pt>
                <c:pt idx="7222">
                  <c:v>0.722272227222722</c:v>
                </c:pt>
                <c:pt idx="7223">
                  <c:v>0.72237223722372201</c:v>
                </c:pt>
                <c:pt idx="7224">
                  <c:v>0.72247224722472203</c:v>
                </c:pt>
                <c:pt idx="7225">
                  <c:v>0.72257225722572305</c:v>
                </c:pt>
                <c:pt idx="7226">
                  <c:v>0.72267226722672295</c:v>
                </c:pt>
                <c:pt idx="7227">
                  <c:v>0.72277227722772297</c:v>
                </c:pt>
                <c:pt idx="7228">
                  <c:v>0.72287228722872299</c:v>
                </c:pt>
                <c:pt idx="7229">
                  <c:v>0.722972297229723</c:v>
                </c:pt>
                <c:pt idx="7230">
                  <c:v>0.72307230723072302</c:v>
                </c:pt>
                <c:pt idx="7231">
                  <c:v>0.72317231723172304</c:v>
                </c:pt>
                <c:pt idx="7232">
                  <c:v>0.72327232723272294</c:v>
                </c:pt>
                <c:pt idx="7233">
                  <c:v>0.72337233723372296</c:v>
                </c:pt>
                <c:pt idx="7234">
                  <c:v>0.72347234723472298</c:v>
                </c:pt>
                <c:pt idx="7235">
                  <c:v>0.723572357235724</c:v>
                </c:pt>
                <c:pt idx="7236">
                  <c:v>0.72367236723672401</c:v>
                </c:pt>
                <c:pt idx="7237">
                  <c:v>0.72377237723772403</c:v>
                </c:pt>
                <c:pt idx="7238">
                  <c:v>0.72387238723872405</c:v>
                </c:pt>
                <c:pt idx="7239">
                  <c:v>0.72397239723972395</c:v>
                </c:pt>
                <c:pt idx="7240">
                  <c:v>0.72407240724072397</c:v>
                </c:pt>
                <c:pt idx="7241">
                  <c:v>0.72417241724172399</c:v>
                </c:pt>
                <c:pt idx="7242">
                  <c:v>0.724272427242724</c:v>
                </c:pt>
                <c:pt idx="7243">
                  <c:v>0.72437243724372402</c:v>
                </c:pt>
                <c:pt idx="7244">
                  <c:v>0.72447244724472404</c:v>
                </c:pt>
                <c:pt idx="7245">
                  <c:v>0.72457245724572505</c:v>
                </c:pt>
                <c:pt idx="7246">
                  <c:v>0.72467246724672496</c:v>
                </c:pt>
                <c:pt idx="7247">
                  <c:v>0.72477247724772498</c:v>
                </c:pt>
                <c:pt idx="7248">
                  <c:v>0.72487248724872499</c:v>
                </c:pt>
                <c:pt idx="7249">
                  <c:v>0.72497249724972501</c:v>
                </c:pt>
                <c:pt idx="7250">
                  <c:v>0.72507250725072503</c:v>
                </c:pt>
                <c:pt idx="7251">
                  <c:v>0.72517251725172505</c:v>
                </c:pt>
                <c:pt idx="7252">
                  <c:v>0.72527252725272495</c:v>
                </c:pt>
                <c:pt idx="7253">
                  <c:v>0.72537253725372497</c:v>
                </c:pt>
                <c:pt idx="7254">
                  <c:v>0.72547254725472499</c:v>
                </c:pt>
                <c:pt idx="7255">
                  <c:v>0.725572557255726</c:v>
                </c:pt>
                <c:pt idx="7256">
                  <c:v>0.72567256725672602</c:v>
                </c:pt>
                <c:pt idx="7257">
                  <c:v>0.72577257725772604</c:v>
                </c:pt>
                <c:pt idx="7258">
                  <c:v>0.72587258725872605</c:v>
                </c:pt>
                <c:pt idx="7259">
                  <c:v>0.72597259725972596</c:v>
                </c:pt>
                <c:pt idx="7260">
                  <c:v>0.72607260726072598</c:v>
                </c:pt>
                <c:pt idx="7261">
                  <c:v>0.72617261726172599</c:v>
                </c:pt>
                <c:pt idx="7262">
                  <c:v>0.72627262726272601</c:v>
                </c:pt>
                <c:pt idx="7263">
                  <c:v>0.72637263726372603</c:v>
                </c:pt>
                <c:pt idx="7264">
                  <c:v>0.72647264726472605</c:v>
                </c:pt>
                <c:pt idx="7265">
                  <c:v>0.72657265726572695</c:v>
                </c:pt>
                <c:pt idx="7266">
                  <c:v>0.72667266726672697</c:v>
                </c:pt>
                <c:pt idx="7267">
                  <c:v>0.72677267726772699</c:v>
                </c:pt>
                <c:pt idx="7268">
                  <c:v>0.726872687268727</c:v>
                </c:pt>
                <c:pt idx="7269">
                  <c:v>0.72697269726972702</c:v>
                </c:pt>
                <c:pt idx="7270">
                  <c:v>0.72707270727072704</c:v>
                </c:pt>
                <c:pt idx="7271">
                  <c:v>0.72717271727172705</c:v>
                </c:pt>
                <c:pt idx="7272">
                  <c:v>0.72727272727272696</c:v>
                </c:pt>
                <c:pt idx="7273">
                  <c:v>0.72737273727372698</c:v>
                </c:pt>
                <c:pt idx="7274">
                  <c:v>0.72747274727472699</c:v>
                </c:pt>
                <c:pt idx="7275">
                  <c:v>0.72757275727572801</c:v>
                </c:pt>
                <c:pt idx="7276">
                  <c:v>0.72767276727672803</c:v>
                </c:pt>
                <c:pt idx="7277">
                  <c:v>0.72777277727772804</c:v>
                </c:pt>
                <c:pt idx="7278">
                  <c:v>0.72787278727872795</c:v>
                </c:pt>
                <c:pt idx="7279">
                  <c:v>0.72797279727972797</c:v>
                </c:pt>
                <c:pt idx="7280">
                  <c:v>0.72807280728072798</c:v>
                </c:pt>
                <c:pt idx="7281">
                  <c:v>0.728172817281728</c:v>
                </c:pt>
                <c:pt idx="7282">
                  <c:v>0.72827282728272802</c:v>
                </c:pt>
                <c:pt idx="7283">
                  <c:v>0.72837283728372804</c:v>
                </c:pt>
                <c:pt idx="7284">
                  <c:v>0.72847284728472805</c:v>
                </c:pt>
                <c:pt idx="7285">
                  <c:v>0.72857285728572896</c:v>
                </c:pt>
                <c:pt idx="7286">
                  <c:v>0.72867286728672898</c:v>
                </c:pt>
                <c:pt idx="7287">
                  <c:v>0.72877287728772899</c:v>
                </c:pt>
                <c:pt idx="7288">
                  <c:v>0.72887288728872901</c:v>
                </c:pt>
                <c:pt idx="7289">
                  <c:v>0.72897289728972903</c:v>
                </c:pt>
                <c:pt idx="7290">
                  <c:v>0.72907290729072904</c:v>
                </c:pt>
                <c:pt idx="7291">
                  <c:v>0.72917291729172895</c:v>
                </c:pt>
                <c:pt idx="7292">
                  <c:v>0.72927292729272897</c:v>
                </c:pt>
                <c:pt idx="7293">
                  <c:v>0.72937293729372898</c:v>
                </c:pt>
                <c:pt idx="7294">
                  <c:v>0.729472947294729</c:v>
                </c:pt>
                <c:pt idx="7295">
                  <c:v>0.72957295729573002</c:v>
                </c:pt>
                <c:pt idx="7296">
                  <c:v>0.72967296729673004</c:v>
                </c:pt>
                <c:pt idx="7297">
                  <c:v>0.72977297729773005</c:v>
                </c:pt>
                <c:pt idx="7298">
                  <c:v>0.72987298729872996</c:v>
                </c:pt>
                <c:pt idx="7299">
                  <c:v>0.72997299729972998</c:v>
                </c:pt>
                <c:pt idx="7300">
                  <c:v>0.73007300730072999</c:v>
                </c:pt>
                <c:pt idx="7301">
                  <c:v>0.73017301730173001</c:v>
                </c:pt>
                <c:pt idx="7302">
                  <c:v>0.73027302730273003</c:v>
                </c:pt>
                <c:pt idx="7303">
                  <c:v>0.73037303730373004</c:v>
                </c:pt>
                <c:pt idx="7304">
                  <c:v>0.73047304730473095</c:v>
                </c:pt>
                <c:pt idx="7305">
                  <c:v>0.73057305730573097</c:v>
                </c:pt>
                <c:pt idx="7306">
                  <c:v>0.73067306730673098</c:v>
                </c:pt>
                <c:pt idx="7307">
                  <c:v>0.730773077307731</c:v>
                </c:pt>
                <c:pt idx="7308">
                  <c:v>0.73087308730873102</c:v>
                </c:pt>
                <c:pt idx="7309">
                  <c:v>0.73097309730973103</c:v>
                </c:pt>
                <c:pt idx="7310">
                  <c:v>0.73107310731073105</c:v>
                </c:pt>
                <c:pt idx="7311">
                  <c:v>0.73117311731173096</c:v>
                </c:pt>
                <c:pt idx="7312">
                  <c:v>0.73127312731273098</c:v>
                </c:pt>
                <c:pt idx="7313">
                  <c:v>0.73137313731373099</c:v>
                </c:pt>
                <c:pt idx="7314">
                  <c:v>0.73147314731473101</c:v>
                </c:pt>
                <c:pt idx="7315">
                  <c:v>0.73157315731573203</c:v>
                </c:pt>
                <c:pt idx="7316">
                  <c:v>0.73167316731673204</c:v>
                </c:pt>
                <c:pt idx="7317">
                  <c:v>0.73177317731773195</c:v>
                </c:pt>
                <c:pt idx="7318">
                  <c:v>0.73187318731873197</c:v>
                </c:pt>
                <c:pt idx="7319">
                  <c:v>0.73197319731973198</c:v>
                </c:pt>
                <c:pt idx="7320">
                  <c:v>0.732073207320732</c:v>
                </c:pt>
                <c:pt idx="7321">
                  <c:v>0.73217321732173202</c:v>
                </c:pt>
                <c:pt idx="7322">
                  <c:v>0.73227322732273203</c:v>
                </c:pt>
                <c:pt idx="7323">
                  <c:v>0.73237323732373205</c:v>
                </c:pt>
                <c:pt idx="7324">
                  <c:v>0.73247324732473296</c:v>
                </c:pt>
                <c:pt idx="7325">
                  <c:v>0.73257325732573297</c:v>
                </c:pt>
                <c:pt idx="7326">
                  <c:v>0.73267326732673299</c:v>
                </c:pt>
                <c:pt idx="7327">
                  <c:v>0.73277327732773301</c:v>
                </c:pt>
                <c:pt idx="7328">
                  <c:v>0.73287328732873303</c:v>
                </c:pt>
                <c:pt idx="7329">
                  <c:v>0.73297329732973304</c:v>
                </c:pt>
                <c:pt idx="7330">
                  <c:v>0.73307330733073295</c:v>
                </c:pt>
                <c:pt idx="7331">
                  <c:v>0.73317331733173297</c:v>
                </c:pt>
                <c:pt idx="7332">
                  <c:v>0.73327332733273298</c:v>
                </c:pt>
                <c:pt idx="7333">
                  <c:v>0.733373337333733</c:v>
                </c:pt>
                <c:pt idx="7334">
                  <c:v>0.73347334733473302</c:v>
                </c:pt>
                <c:pt idx="7335">
                  <c:v>0.73357335733573403</c:v>
                </c:pt>
                <c:pt idx="7336">
                  <c:v>0.73367336733673405</c:v>
                </c:pt>
                <c:pt idx="7337">
                  <c:v>0.73377337733773396</c:v>
                </c:pt>
                <c:pt idx="7338">
                  <c:v>0.73387338733873397</c:v>
                </c:pt>
                <c:pt idx="7339">
                  <c:v>0.73397339733973399</c:v>
                </c:pt>
                <c:pt idx="7340">
                  <c:v>0.73407340734073401</c:v>
                </c:pt>
                <c:pt idx="7341">
                  <c:v>0.73417341734173402</c:v>
                </c:pt>
                <c:pt idx="7342">
                  <c:v>0.73427342734273404</c:v>
                </c:pt>
                <c:pt idx="7343">
                  <c:v>0.73437343734373395</c:v>
                </c:pt>
                <c:pt idx="7344">
                  <c:v>0.73447344734473496</c:v>
                </c:pt>
                <c:pt idx="7345">
                  <c:v>0.73457345734573498</c:v>
                </c:pt>
                <c:pt idx="7346">
                  <c:v>0.734673467346735</c:v>
                </c:pt>
                <c:pt idx="7347">
                  <c:v>0.73477347734773502</c:v>
                </c:pt>
                <c:pt idx="7348">
                  <c:v>0.73487348734873503</c:v>
                </c:pt>
                <c:pt idx="7349">
                  <c:v>0.73497349734973505</c:v>
                </c:pt>
                <c:pt idx="7350">
                  <c:v>0.73507350735073496</c:v>
                </c:pt>
                <c:pt idx="7351">
                  <c:v>0.73517351735173497</c:v>
                </c:pt>
                <c:pt idx="7352">
                  <c:v>0.73527352735273499</c:v>
                </c:pt>
                <c:pt idx="7353">
                  <c:v>0.73537353735373501</c:v>
                </c:pt>
                <c:pt idx="7354">
                  <c:v>0.73547354735473502</c:v>
                </c:pt>
                <c:pt idx="7355">
                  <c:v>0.73557355735573604</c:v>
                </c:pt>
                <c:pt idx="7356">
                  <c:v>0.73567356735673595</c:v>
                </c:pt>
                <c:pt idx="7357">
                  <c:v>0.73577357735773596</c:v>
                </c:pt>
                <c:pt idx="7358">
                  <c:v>0.73587358735873598</c:v>
                </c:pt>
                <c:pt idx="7359">
                  <c:v>0.735973597359736</c:v>
                </c:pt>
                <c:pt idx="7360">
                  <c:v>0.73607360736073602</c:v>
                </c:pt>
                <c:pt idx="7361">
                  <c:v>0.73617361736173603</c:v>
                </c:pt>
                <c:pt idx="7362">
                  <c:v>0.73627362736273605</c:v>
                </c:pt>
                <c:pt idx="7363">
                  <c:v>0.73637363736373596</c:v>
                </c:pt>
                <c:pt idx="7364">
                  <c:v>0.73647364736473697</c:v>
                </c:pt>
                <c:pt idx="7365">
                  <c:v>0.73657365736573699</c:v>
                </c:pt>
                <c:pt idx="7366">
                  <c:v>0.73667366736673701</c:v>
                </c:pt>
                <c:pt idx="7367">
                  <c:v>0.73677367736773702</c:v>
                </c:pt>
                <c:pt idx="7368">
                  <c:v>0.73687368736873704</c:v>
                </c:pt>
                <c:pt idx="7369">
                  <c:v>0.73697369736973695</c:v>
                </c:pt>
                <c:pt idx="7370">
                  <c:v>0.73707370737073696</c:v>
                </c:pt>
                <c:pt idx="7371">
                  <c:v>0.73717371737173698</c:v>
                </c:pt>
                <c:pt idx="7372">
                  <c:v>0.737273727372737</c:v>
                </c:pt>
                <c:pt idx="7373">
                  <c:v>0.73737373737373701</c:v>
                </c:pt>
                <c:pt idx="7374">
                  <c:v>0.73747374737473703</c:v>
                </c:pt>
                <c:pt idx="7375">
                  <c:v>0.73757375737573805</c:v>
                </c:pt>
                <c:pt idx="7376">
                  <c:v>0.73767376737673795</c:v>
                </c:pt>
                <c:pt idx="7377">
                  <c:v>0.73777377737773797</c:v>
                </c:pt>
                <c:pt idx="7378">
                  <c:v>0.73787378737873799</c:v>
                </c:pt>
                <c:pt idx="7379">
                  <c:v>0.73797379737973801</c:v>
                </c:pt>
                <c:pt idx="7380">
                  <c:v>0.73807380738073802</c:v>
                </c:pt>
                <c:pt idx="7381">
                  <c:v>0.73817381738173804</c:v>
                </c:pt>
                <c:pt idx="7382">
                  <c:v>0.73827382738273795</c:v>
                </c:pt>
                <c:pt idx="7383">
                  <c:v>0.73837383738373796</c:v>
                </c:pt>
                <c:pt idx="7384">
                  <c:v>0.73847384738473798</c:v>
                </c:pt>
                <c:pt idx="7385">
                  <c:v>0.738573857385739</c:v>
                </c:pt>
                <c:pt idx="7386">
                  <c:v>0.73867386738673901</c:v>
                </c:pt>
                <c:pt idx="7387">
                  <c:v>0.73877387738773903</c:v>
                </c:pt>
                <c:pt idx="7388">
                  <c:v>0.73887388738873905</c:v>
                </c:pt>
                <c:pt idx="7389">
                  <c:v>0.73897389738973895</c:v>
                </c:pt>
                <c:pt idx="7390">
                  <c:v>0.73907390739073897</c:v>
                </c:pt>
                <c:pt idx="7391">
                  <c:v>0.73917391739173899</c:v>
                </c:pt>
                <c:pt idx="7392">
                  <c:v>0.73927392739273901</c:v>
                </c:pt>
                <c:pt idx="7393">
                  <c:v>0.73937393739373902</c:v>
                </c:pt>
                <c:pt idx="7394">
                  <c:v>0.73947394739473904</c:v>
                </c:pt>
                <c:pt idx="7395">
                  <c:v>0.73957395739573994</c:v>
                </c:pt>
                <c:pt idx="7396">
                  <c:v>0.73967396739673996</c:v>
                </c:pt>
                <c:pt idx="7397">
                  <c:v>0.73977397739773998</c:v>
                </c:pt>
                <c:pt idx="7398">
                  <c:v>0.73987398739874</c:v>
                </c:pt>
                <c:pt idx="7399">
                  <c:v>0.73997399739974001</c:v>
                </c:pt>
                <c:pt idx="7400">
                  <c:v>0.74007400740074003</c:v>
                </c:pt>
                <c:pt idx="7401">
                  <c:v>0.74017401740174005</c:v>
                </c:pt>
                <c:pt idx="7402">
                  <c:v>0.74027402740273995</c:v>
                </c:pt>
                <c:pt idx="7403">
                  <c:v>0.74037403740373997</c:v>
                </c:pt>
                <c:pt idx="7404">
                  <c:v>0.74047404740473999</c:v>
                </c:pt>
                <c:pt idx="7405">
                  <c:v>0.740574057405741</c:v>
                </c:pt>
                <c:pt idx="7406">
                  <c:v>0.74067406740674102</c:v>
                </c:pt>
                <c:pt idx="7407">
                  <c:v>0.74077407740774104</c:v>
                </c:pt>
                <c:pt idx="7408">
                  <c:v>0.74087408740874094</c:v>
                </c:pt>
                <c:pt idx="7409">
                  <c:v>0.74097409740974096</c:v>
                </c:pt>
                <c:pt idx="7410">
                  <c:v>0.74107410741074098</c:v>
                </c:pt>
                <c:pt idx="7411">
                  <c:v>0.741174117411741</c:v>
                </c:pt>
                <c:pt idx="7412">
                  <c:v>0.74127412741274101</c:v>
                </c:pt>
                <c:pt idx="7413">
                  <c:v>0.74137413741374103</c:v>
                </c:pt>
                <c:pt idx="7414">
                  <c:v>0.74147414741474105</c:v>
                </c:pt>
                <c:pt idx="7415">
                  <c:v>0.74157415741574195</c:v>
                </c:pt>
                <c:pt idx="7416">
                  <c:v>0.74167416741674197</c:v>
                </c:pt>
                <c:pt idx="7417">
                  <c:v>0.74177417741774199</c:v>
                </c:pt>
                <c:pt idx="7418">
                  <c:v>0.741874187418742</c:v>
                </c:pt>
                <c:pt idx="7419">
                  <c:v>0.74197419741974202</c:v>
                </c:pt>
                <c:pt idx="7420">
                  <c:v>0.74207420742074204</c:v>
                </c:pt>
                <c:pt idx="7421">
                  <c:v>0.74217421742174206</c:v>
                </c:pt>
                <c:pt idx="7422">
                  <c:v>0.74227422742274196</c:v>
                </c:pt>
                <c:pt idx="7423">
                  <c:v>0.74237423742374198</c:v>
                </c:pt>
                <c:pt idx="7424">
                  <c:v>0.742474247424742</c:v>
                </c:pt>
                <c:pt idx="7425">
                  <c:v>0.74257425742574301</c:v>
                </c:pt>
                <c:pt idx="7426">
                  <c:v>0.74267426742674303</c:v>
                </c:pt>
                <c:pt idx="7427">
                  <c:v>0.74277427742774305</c:v>
                </c:pt>
                <c:pt idx="7428">
                  <c:v>0.74287428742874295</c:v>
                </c:pt>
                <c:pt idx="7429">
                  <c:v>0.74297429742974297</c:v>
                </c:pt>
                <c:pt idx="7430">
                  <c:v>0.74307430743074299</c:v>
                </c:pt>
                <c:pt idx="7431">
                  <c:v>0.743174317431743</c:v>
                </c:pt>
                <c:pt idx="7432">
                  <c:v>0.74327432743274302</c:v>
                </c:pt>
                <c:pt idx="7433">
                  <c:v>0.74337433743374304</c:v>
                </c:pt>
                <c:pt idx="7434">
                  <c:v>0.74347434743474305</c:v>
                </c:pt>
                <c:pt idx="7435">
                  <c:v>0.74357435743574396</c:v>
                </c:pt>
                <c:pt idx="7436">
                  <c:v>0.74367436743674398</c:v>
                </c:pt>
                <c:pt idx="7437">
                  <c:v>0.74377437743774399</c:v>
                </c:pt>
                <c:pt idx="7438">
                  <c:v>0.74387438743874401</c:v>
                </c:pt>
                <c:pt idx="7439">
                  <c:v>0.74397439743974403</c:v>
                </c:pt>
                <c:pt idx="7440">
                  <c:v>0.74407440744074405</c:v>
                </c:pt>
                <c:pt idx="7441">
                  <c:v>0.74417441744174395</c:v>
                </c:pt>
                <c:pt idx="7442">
                  <c:v>0.74427442744274397</c:v>
                </c:pt>
                <c:pt idx="7443">
                  <c:v>0.74437443744374399</c:v>
                </c:pt>
                <c:pt idx="7444">
                  <c:v>0.744474447444744</c:v>
                </c:pt>
                <c:pt idx="7445">
                  <c:v>0.74457445744574502</c:v>
                </c:pt>
                <c:pt idx="7446">
                  <c:v>0.74467446744674504</c:v>
                </c:pt>
                <c:pt idx="7447">
                  <c:v>0.74477447744774505</c:v>
                </c:pt>
                <c:pt idx="7448">
                  <c:v>0.74487448744874496</c:v>
                </c:pt>
                <c:pt idx="7449">
                  <c:v>0.74497449744974498</c:v>
                </c:pt>
                <c:pt idx="7450">
                  <c:v>0.74507450745074499</c:v>
                </c:pt>
                <c:pt idx="7451">
                  <c:v>0.74517451745174501</c:v>
                </c:pt>
                <c:pt idx="7452">
                  <c:v>0.74527452745274503</c:v>
                </c:pt>
                <c:pt idx="7453">
                  <c:v>0.74537453745374505</c:v>
                </c:pt>
                <c:pt idx="7454">
                  <c:v>0.74547454745474595</c:v>
                </c:pt>
                <c:pt idx="7455">
                  <c:v>0.74557455745574597</c:v>
                </c:pt>
                <c:pt idx="7456">
                  <c:v>0.74567456745674598</c:v>
                </c:pt>
                <c:pt idx="7457">
                  <c:v>0.745774577457746</c:v>
                </c:pt>
                <c:pt idx="7458">
                  <c:v>0.74587458745874602</c:v>
                </c:pt>
                <c:pt idx="7459">
                  <c:v>0.74597459745974604</c:v>
                </c:pt>
                <c:pt idx="7460">
                  <c:v>0.74607460746074605</c:v>
                </c:pt>
                <c:pt idx="7461">
                  <c:v>0.74617461746174596</c:v>
                </c:pt>
                <c:pt idx="7462">
                  <c:v>0.74627462746274598</c:v>
                </c:pt>
                <c:pt idx="7463">
                  <c:v>0.74637463746374599</c:v>
                </c:pt>
                <c:pt idx="7464">
                  <c:v>0.74647464746474601</c:v>
                </c:pt>
                <c:pt idx="7465">
                  <c:v>0.74657465746574703</c:v>
                </c:pt>
                <c:pt idx="7466">
                  <c:v>0.74667466746674704</c:v>
                </c:pt>
                <c:pt idx="7467">
                  <c:v>0.74677467746774695</c:v>
                </c:pt>
                <c:pt idx="7468">
                  <c:v>0.74687468746874697</c:v>
                </c:pt>
                <c:pt idx="7469">
                  <c:v>0.74697469746974698</c:v>
                </c:pt>
                <c:pt idx="7470">
                  <c:v>0.747074707470747</c:v>
                </c:pt>
                <c:pt idx="7471">
                  <c:v>0.74717471747174702</c:v>
                </c:pt>
                <c:pt idx="7472">
                  <c:v>0.74727472747274704</c:v>
                </c:pt>
                <c:pt idx="7473">
                  <c:v>0.74737473747374705</c:v>
                </c:pt>
                <c:pt idx="7474">
                  <c:v>0.74747474747474796</c:v>
                </c:pt>
                <c:pt idx="7475">
                  <c:v>0.74757475747574798</c:v>
                </c:pt>
                <c:pt idx="7476">
                  <c:v>0.74767476747674799</c:v>
                </c:pt>
                <c:pt idx="7477">
                  <c:v>0.74777477747774801</c:v>
                </c:pt>
                <c:pt idx="7478">
                  <c:v>0.74787478747874803</c:v>
                </c:pt>
                <c:pt idx="7479">
                  <c:v>0.74797479747974804</c:v>
                </c:pt>
                <c:pt idx="7480">
                  <c:v>0.74807480748074795</c:v>
                </c:pt>
                <c:pt idx="7481">
                  <c:v>0.74817481748174797</c:v>
                </c:pt>
                <c:pt idx="7482">
                  <c:v>0.74827482748274798</c:v>
                </c:pt>
                <c:pt idx="7483">
                  <c:v>0.748374837483748</c:v>
                </c:pt>
                <c:pt idx="7484">
                  <c:v>0.74847484748474802</c:v>
                </c:pt>
                <c:pt idx="7485">
                  <c:v>0.74857485748574903</c:v>
                </c:pt>
                <c:pt idx="7486">
                  <c:v>0.74867486748674905</c:v>
                </c:pt>
                <c:pt idx="7487">
                  <c:v>0.74877487748774896</c:v>
                </c:pt>
                <c:pt idx="7488">
                  <c:v>0.74887488748874897</c:v>
                </c:pt>
                <c:pt idx="7489">
                  <c:v>0.74897489748974899</c:v>
                </c:pt>
                <c:pt idx="7490">
                  <c:v>0.74907490749074901</c:v>
                </c:pt>
                <c:pt idx="7491">
                  <c:v>0.74917491749174903</c:v>
                </c:pt>
                <c:pt idx="7492">
                  <c:v>0.74927492749274904</c:v>
                </c:pt>
                <c:pt idx="7493">
                  <c:v>0.74937493749374895</c:v>
                </c:pt>
                <c:pt idx="7494">
                  <c:v>0.74947494749474997</c:v>
                </c:pt>
                <c:pt idx="7495">
                  <c:v>0.74957495749574998</c:v>
                </c:pt>
                <c:pt idx="7496">
                  <c:v>0.74967496749675</c:v>
                </c:pt>
                <c:pt idx="7497">
                  <c:v>0.74977497749775002</c:v>
                </c:pt>
                <c:pt idx="7498">
                  <c:v>0.74987498749875003</c:v>
                </c:pt>
                <c:pt idx="7499">
                  <c:v>0.74997499749975005</c:v>
                </c:pt>
                <c:pt idx="7500">
                  <c:v>0.75007500750074996</c:v>
                </c:pt>
                <c:pt idx="7501">
                  <c:v>0.75017501750174997</c:v>
                </c:pt>
                <c:pt idx="7502">
                  <c:v>0.75027502750274999</c:v>
                </c:pt>
                <c:pt idx="7503">
                  <c:v>0.75037503750375001</c:v>
                </c:pt>
                <c:pt idx="7504">
                  <c:v>0.75047504750475003</c:v>
                </c:pt>
                <c:pt idx="7505">
                  <c:v>0.75057505750575104</c:v>
                </c:pt>
                <c:pt idx="7506">
                  <c:v>0.75067506750675095</c:v>
                </c:pt>
                <c:pt idx="7507">
                  <c:v>0.75077507750775097</c:v>
                </c:pt>
                <c:pt idx="7508">
                  <c:v>0.75087508750875098</c:v>
                </c:pt>
                <c:pt idx="7509">
                  <c:v>0.750975097509751</c:v>
                </c:pt>
                <c:pt idx="7510">
                  <c:v>0.75107510751075102</c:v>
                </c:pt>
                <c:pt idx="7511">
                  <c:v>0.75117511751175103</c:v>
                </c:pt>
                <c:pt idx="7512">
                  <c:v>0.75127512751275105</c:v>
                </c:pt>
                <c:pt idx="7513">
                  <c:v>0.75137513751375096</c:v>
                </c:pt>
                <c:pt idx="7514">
                  <c:v>0.75147514751475197</c:v>
                </c:pt>
                <c:pt idx="7515">
                  <c:v>0.75157515751575199</c:v>
                </c:pt>
                <c:pt idx="7516">
                  <c:v>0.75167516751675201</c:v>
                </c:pt>
                <c:pt idx="7517">
                  <c:v>0.75177517751775202</c:v>
                </c:pt>
                <c:pt idx="7518">
                  <c:v>0.75187518751875204</c:v>
                </c:pt>
                <c:pt idx="7519">
                  <c:v>0.75197519751975195</c:v>
                </c:pt>
                <c:pt idx="7520">
                  <c:v>0.75207520752075196</c:v>
                </c:pt>
                <c:pt idx="7521">
                  <c:v>0.75217521752175198</c:v>
                </c:pt>
                <c:pt idx="7522">
                  <c:v>0.752275227522752</c:v>
                </c:pt>
                <c:pt idx="7523">
                  <c:v>0.75237523752375202</c:v>
                </c:pt>
                <c:pt idx="7524">
                  <c:v>0.75247524752475203</c:v>
                </c:pt>
                <c:pt idx="7525">
                  <c:v>0.75257525752575305</c:v>
                </c:pt>
                <c:pt idx="7526">
                  <c:v>0.75267526752675296</c:v>
                </c:pt>
                <c:pt idx="7527">
                  <c:v>0.75277527752775297</c:v>
                </c:pt>
                <c:pt idx="7528">
                  <c:v>0.75287528752875299</c:v>
                </c:pt>
                <c:pt idx="7529">
                  <c:v>0.75297529752975301</c:v>
                </c:pt>
                <c:pt idx="7530">
                  <c:v>0.75307530753075302</c:v>
                </c:pt>
                <c:pt idx="7531">
                  <c:v>0.75317531753175304</c:v>
                </c:pt>
                <c:pt idx="7532">
                  <c:v>0.75327532753275295</c:v>
                </c:pt>
                <c:pt idx="7533">
                  <c:v>0.75337533753375296</c:v>
                </c:pt>
                <c:pt idx="7534">
                  <c:v>0.75347534753475298</c:v>
                </c:pt>
                <c:pt idx="7535">
                  <c:v>0.753575357535754</c:v>
                </c:pt>
                <c:pt idx="7536">
                  <c:v>0.75367536753675402</c:v>
                </c:pt>
                <c:pt idx="7537">
                  <c:v>0.75377537753775403</c:v>
                </c:pt>
                <c:pt idx="7538">
                  <c:v>0.75387538753875405</c:v>
                </c:pt>
                <c:pt idx="7539">
                  <c:v>0.75397539753975396</c:v>
                </c:pt>
                <c:pt idx="7540">
                  <c:v>0.75407540754075397</c:v>
                </c:pt>
                <c:pt idx="7541">
                  <c:v>0.75417541754175399</c:v>
                </c:pt>
                <c:pt idx="7542">
                  <c:v>0.75427542754275401</c:v>
                </c:pt>
                <c:pt idx="7543">
                  <c:v>0.75437543754375402</c:v>
                </c:pt>
                <c:pt idx="7544">
                  <c:v>0.75447544754475404</c:v>
                </c:pt>
                <c:pt idx="7545">
                  <c:v>0.75457545754575495</c:v>
                </c:pt>
                <c:pt idx="7546">
                  <c:v>0.75467546754675496</c:v>
                </c:pt>
                <c:pt idx="7547">
                  <c:v>0.75477547754775498</c:v>
                </c:pt>
                <c:pt idx="7548">
                  <c:v>0.754875487548755</c:v>
                </c:pt>
                <c:pt idx="7549">
                  <c:v>0.75497549754975501</c:v>
                </c:pt>
                <c:pt idx="7550">
                  <c:v>0.75507550755075503</c:v>
                </c:pt>
                <c:pt idx="7551">
                  <c:v>0.75517551755175505</c:v>
                </c:pt>
                <c:pt idx="7552">
                  <c:v>0.75527552755275495</c:v>
                </c:pt>
                <c:pt idx="7553">
                  <c:v>0.75537553755375497</c:v>
                </c:pt>
                <c:pt idx="7554">
                  <c:v>0.75547554755475499</c:v>
                </c:pt>
                <c:pt idx="7555">
                  <c:v>0.75557555755575601</c:v>
                </c:pt>
                <c:pt idx="7556">
                  <c:v>0.75567556755675602</c:v>
                </c:pt>
                <c:pt idx="7557">
                  <c:v>0.75577557755775604</c:v>
                </c:pt>
                <c:pt idx="7558">
                  <c:v>0.75587558755875595</c:v>
                </c:pt>
                <c:pt idx="7559">
                  <c:v>0.75597559755975596</c:v>
                </c:pt>
                <c:pt idx="7560">
                  <c:v>0.75607560756075598</c:v>
                </c:pt>
                <c:pt idx="7561">
                  <c:v>0.756175617561756</c:v>
                </c:pt>
                <c:pt idx="7562">
                  <c:v>0.75627562756275601</c:v>
                </c:pt>
                <c:pt idx="7563">
                  <c:v>0.75637563756375603</c:v>
                </c:pt>
                <c:pt idx="7564">
                  <c:v>0.75647564756475605</c:v>
                </c:pt>
                <c:pt idx="7565">
                  <c:v>0.75657565756575695</c:v>
                </c:pt>
                <c:pt idx="7566">
                  <c:v>0.75667566756675697</c:v>
                </c:pt>
                <c:pt idx="7567">
                  <c:v>0.75677567756775699</c:v>
                </c:pt>
                <c:pt idx="7568">
                  <c:v>0.75687568756875701</c:v>
                </c:pt>
                <c:pt idx="7569">
                  <c:v>0.75697569756975702</c:v>
                </c:pt>
                <c:pt idx="7570">
                  <c:v>0.75707570757075704</c:v>
                </c:pt>
                <c:pt idx="7571">
                  <c:v>0.75717571757175695</c:v>
                </c:pt>
                <c:pt idx="7572">
                  <c:v>0.75727572757275696</c:v>
                </c:pt>
                <c:pt idx="7573">
                  <c:v>0.75737573757375698</c:v>
                </c:pt>
                <c:pt idx="7574">
                  <c:v>0.757475747574757</c:v>
                </c:pt>
                <c:pt idx="7575">
                  <c:v>0.75757575757575801</c:v>
                </c:pt>
                <c:pt idx="7576">
                  <c:v>0.75767576757675803</c:v>
                </c:pt>
                <c:pt idx="7577">
                  <c:v>0.75777577757775805</c:v>
                </c:pt>
                <c:pt idx="7578">
                  <c:v>0.75787578757875795</c:v>
                </c:pt>
                <c:pt idx="7579">
                  <c:v>0.75797579757975797</c:v>
                </c:pt>
                <c:pt idx="7580">
                  <c:v>0.75807580758075799</c:v>
                </c:pt>
                <c:pt idx="7581">
                  <c:v>0.758175817581758</c:v>
                </c:pt>
                <c:pt idx="7582">
                  <c:v>0.75827582758275802</c:v>
                </c:pt>
                <c:pt idx="7583">
                  <c:v>0.75837583758375804</c:v>
                </c:pt>
                <c:pt idx="7584">
                  <c:v>0.75847584758475906</c:v>
                </c:pt>
                <c:pt idx="7585">
                  <c:v>0.75857585758575896</c:v>
                </c:pt>
                <c:pt idx="7586">
                  <c:v>0.75867586758675898</c:v>
                </c:pt>
                <c:pt idx="7587">
                  <c:v>0.758775877587759</c:v>
                </c:pt>
                <c:pt idx="7588">
                  <c:v>0.75887588758875901</c:v>
                </c:pt>
                <c:pt idx="7589">
                  <c:v>0.75897589758975903</c:v>
                </c:pt>
                <c:pt idx="7590">
                  <c:v>0.75907590759075905</c:v>
                </c:pt>
                <c:pt idx="7591">
                  <c:v>0.75917591759175895</c:v>
                </c:pt>
                <c:pt idx="7592">
                  <c:v>0.75927592759275897</c:v>
                </c:pt>
                <c:pt idx="7593">
                  <c:v>0.75937593759375899</c:v>
                </c:pt>
                <c:pt idx="7594">
                  <c:v>0.759475947594759</c:v>
                </c:pt>
                <c:pt idx="7595">
                  <c:v>0.75957595759576002</c:v>
                </c:pt>
                <c:pt idx="7596">
                  <c:v>0.75967596759676004</c:v>
                </c:pt>
                <c:pt idx="7597">
                  <c:v>0.75977597759776005</c:v>
                </c:pt>
                <c:pt idx="7598">
                  <c:v>0.75987598759875996</c:v>
                </c:pt>
                <c:pt idx="7599">
                  <c:v>0.75997599759975998</c:v>
                </c:pt>
                <c:pt idx="7600">
                  <c:v>0.76007600760076</c:v>
                </c:pt>
                <c:pt idx="7601">
                  <c:v>0.76017601760176001</c:v>
                </c:pt>
                <c:pt idx="7602">
                  <c:v>0.76027602760276003</c:v>
                </c:pt>
                <c:pt idx="7603">
                  <c:v>0.76037603760376005</c:v>
                </c:pt>
                <c:pt idx="7604">
                  <c:v>0.76047604760476095</c:v>
                </c:pt>
                <c:pt idx="7605">
                  <c:v>0.76057605760576097</c:v>
                </c:pt>
                <c:pt idx="7606">
                  <c:v>0.76067606760676099</c:v>
                </c:pt>
                <c:pt idx="7607">
                  <c:v>0.760776077607761</c:v>
                </c:pt>
                <c:pt idx="7608">
                  <c:v>0.76087608760876102</c:v>
                </c:pt>
                <c:pt idx="7609">
                  <c:v>0.76097609760976104</c:v>
                </c:pt>
                <c:pt idx="7610">
                  <c:v>0.76107610761076105</c:v>
                </c:pt>
                <c:pt idx="7611">
                  <c:v>0.76117611761176096</c:v>
                </c:pt>
                <c:pt idx="7612">
                  <c:v>0.76127612761276098</c:v>
                </c:pt>
                <c:pt idx="7613">
                  <c:v>0.76137613761376099</c:v>
                </c:pt>
                <c:pt idx="7614">
                  <c:v>0.76147614761476101</c:v>
                </c:pt>
                <c:pt idx="7615">
                  <c:v>0.76157615761576203</c:v>
                </c:pt>
                <c:pt idx="7616">
                  <c:v>0.76167616761676205</c:v>
                </c:pt>
                <c:pt idx="7617">
                  <c:v>0.76177617761776195</c:v>
                </c:pt>
                <c:pt idx="7618">
                  <c:v>0.76187618761876197</c:v>
                </c:pt>
                <c:pt idx="7619">
                  <c:v>0.76197619761976199</c:v>
                </c:pt>
                <c:pt idx="7620">
                  <c:v>0.762076207620762</c:v>
                </c:pt>
                <c:pt idx="7621">
                  <c:v>0.76217621762176202</c:v>
                </c:pt>
                <c:pt idx="7622">
                  <c:v>0.76227622762276204</c:v>
                </c:pt>
                <c:pt idx="7623">
                  <c:v>0.76237623762376205</c:v>
                </c:pt>
                <c:pt idx="7624">
                  <c:v>0.76247624762476296</c:v>
                </c:pt>
                <c:pt idx="7625">
                  <c:v>0.76257625762576298</c:v>
                </c:pt>
                <c:pt idx="7626">
                  <c:v>0.76267626762676299</c:v>
                </c:pt>
                <c:pt idx="7627">
                  <c:v>0.76277627762776301</c:v>
                </c:pt>
                <c:pt idx="7628">
                  <c:v>0.76287628762876303</c:v>
                </c:pt>
                <c:pt idx="7629">
                  <c:v>0.76297629762976305</c:v>
                </c:pt>
                <c:pt idx="7630">
                  <c:v>0.76307630763076295</c:v>
                </c:pt>
                <c:pt idx="7631">
                  <c:v>0.76317631763176297</c:v>
                </c:pt>
                <c:pt idx="7632">
                  <c:v>0.76327632763276299</c:v>
                </c:pt>
                <c:pt idx="7633">
                  <c:v>0.763376337633763</c:v>
                </c:pt>
                <c:pt idx="7634">
                  <c:v>0.76347634763476302</c:v>
                </c:pt>
                <c:pt idx="7635">
                  <c:v>0.76357635763576404</c:v>
                </c:pt>
                <c:pt idx="7636">
                  <c:v>0.76367636763676405</c:v>
                </c:pt>
                <c:pt idx="7637">
                  <c:v>0.76377637763776396</c:v>
                </c:pt>
                <c:pt idx="7638">
                  <c:v>0.76387638763876398</c:v>
                </c:pt>
                <c:pt idx="7639">
                  <c:v>0.76397639763976399</c:v>
                </c:pt>
                <c:pt idx="7640">
                  <c:v>0.76407640764076401</c:v>
                </c:pt>
                <c:pt idx="7641">
                  <c:v>0.76417641764176403</c:v>
                </c:pt>
                <c:pt idx="7642">
                  <c:v>0.76427642764276404</c:v>
                </c:pt>
                <c:pt idx="7643">
                  <c:v>0.76437643764376395</c:v>
                </c:pt>
                <c:pt idx="7644">
                  <c:v>0.76447644764476497</c:v>
                </c:pt>
                <c:pt idx="7645">
                  <c:v>0.76457645764576498</c:v>
                </c:pt>
                <c:pt idx="7646">
                  <c:v>0.764676467646765</c:v>
                </c:pt>
                <c:pt idx="7647">
                  <c:v>0.76477647764776502</c:v>
                </c:pt>
                <c:pt idx="7648">
                  <c:v>0.76487648764876504</c:v>
                </c:pt>
                <c:pt idx="7649">
                  <c:v>0.76497649764976505</c:v>
                </c:pt>
                <c:pt idx="7650">
                  <c:v>0.76507650765076496</c:v>
                </c:pt>
                <c:pt idx="7651">
                  <c:v>0.76517651765176498</c:v>
                </c:pt>
                <c:pt idx="7652">
                  <c:v>0.76527652765276499</c:v>
                </c:pt>
                <c:pt idx="7653">
                  <c:v>0.76537653765376501</c:v>
                </c:pt>
                <c:pt idx="7654">
                  <c:v>0.76547654765476503</c:v>
                </c:pt>
                <c:pt idx="7655">
                  <c:v>0.76557655765576604</c:v>
                </c:pt>
                <c:pt idx="7656">
                  <c:v>0.76567656765676595</c:v>
                </c:pt>
                <c:pt idx="7657">
                  <c:v>0.76577657765776597</c:v>
                </c:pt>
                <c:pt idx="7658">
                  <c:v>0.76587658765876598</c:v>
                </c:pt>
                <c:pt idx="7659">
                  <c:v>0.765976597659766</c:v>
                </c:pt>
                <c:pt idx="7660">
                  <c:v>0.76607660766076602</c:v>
                </c:pt>
                <c:pt idx="7661">
                  <c:v>0.76617661766176604</c:v>
                </c:pt>
                <c:pt idx="7662">
                  <c:v>0.76627662766276605</c:v>
                </c:pt>
                <c:pt idx="7663">
                  <c:v>0.76637663766376596</c:v>
                </c:pt>
                <c:pt idx="7664">
                  <c:v>0.76647664766476697</c:v>
                </c:pt>
                <c:pt idx="7665">
                  <c:v>0.76657665766576699</c:v>
                </c:pt>
                <c:pt idx="7666">
                  <c:v>0.76667666766676701</c:v>
                </c:pt>
                <c:pt idx="7667">
                  <c:v>0.76677667766776703</c:v>
                </c:pt>
                <c:pt idx="7668">
                  <c:v>0.76687668766876704</c:v>
                </c:pt>
                <c:pt idx="7669">
                  <c:v>0.76697669766976695</c:v>
                </c:pt>
                <c:pt idx="7670">
                  <c:v>0.76707670767076697</c:v>
                </c:pt>
                <c:pt idx="7671">
                  <c:v>0.76717671767176698</c:v>
                </c:pt>
                <c:pt idx="7672">
                  <c:v>0.767276727672767</c:v>
                </c:pt>
                <c:pt idx="7673">
                  <c:v>0.76737673767376702</c:v>
                </c:pt>
                <c:pt idx="7674">
                  <c:v>0.76747674767476703</c:v>
                </c:pt>
                <c:pt idx="7675">
                  <c:v>0.76757675767576805</c:v>
                </c:pt>
                <c:pt idx="7676">
                  <c:v>0.76767676767676796</c:v>
                </c:pt>
                <c:pt idx="7677">
                  <c:v>0.76777677767776797</c:v>
                </c:pt>
                <c:pt idx="7678">
                  <c:v>0.76787678767876799</c:v>
                </c:pt>
                <c:pt idx="7679">
                  <c:v>0.76797679767976801</c:v>
                </c:pt>
                <c:pt idx="7680">
                  <c:v>0.76807680768076803</c:v>
                </c:pt>
                <c:pt idx="7681">
                  <c:v>0.76817681768176804</c:v>
                </c:pt>
                <c:pt idx="7682">
                  <c:v>0.76827682768276795</c:v>
                </c:pt>
                <c:pt idx="7683">
                  <c:v>0.76837683768376797</c:v>
                </c:pt>
                <c:pt idx="7684">
                  <c:v>0.76847684768476798</c:v>
                </c:pt>
                <c:pt idx="7685">
                  <c:v>0.768576857685769</c:v>
                </c:pt>
                <c:pt idx="7686">
                  <c:v>0.76867686768676902</c:v>
                </c:pt>
                <c:pt idx="7687">
                  <c:v>0.76877687768776903</c:v>
                </c:pt>
                <c:pt idx="7688">
                  <c:v>0.76887688768876905</c:v>
                </c:pt>
                <c:pt idx="7689">
                  <c:v>0.76897689768976896</c:v>
                </c:pt>
                <c:pt idx="7690">
                  <c:v>0.76907690769076897</c:v>
                </c:pt>
                <c:pt idx="7691">
                  <c:v>0.76917691769176899</c:v>
                </c:pt>
                <c:pt idx="7692">
                  <c:v>0.76927692769276901</c:v>
                </c:pt>
                <c:pt idx="7693">
                  <c:v>0.76937693769376903</c:v>
                </c:pt>
                <c:pt idx="7694">
                  <c:v>0.76947694769476904</c:v>
                </c:pt>
                <c:pt idx="7695">
                  <c:v>0.76957695769576995</c:v>
                </c:pt>
                <c:pt idx="7696">
                  <c:v>0.76967696769676996</c:v>
                </c:pt>
                <c:pt idx="7697">
                  <c:v>0.76977697769776998</c:v>
                </c:pt>
                <c:pt idx="7698">
                  <c:v>0.76987698769877</c:v>
                </c:pt>
                <c:pt idx="7699">
                  <c:v>0.76997699769977002</c:v>
                </c:pt>
                <c:pt idx="7700">
                  <c:v>0.77007700770077003</c:v>
                </c:pt>
                <c:pt idx="7701">
                  <c:v>0.77017701770177005</c:v>
                </c:pt>
                <c:pt idx="7702">
                  <c:v>0.77027702770276996</c:v>
                </c:pt>
                <c:pt idx="7703">
                  <c:v>0.77037703770376997</c:v>
                </c:pt>
                <c:pt idx="7704">
                  <c:v>0.77047704770476999</c:v>
                </c:pt>
                <c:pt idx="7705">
                  <c:v>0.77057705770577101</c:v>
                </c:pt>
                <c:pt idx="7706">
                  <c:v>0.77067706770677102</c:v>
                </c:pt>
                <c:pt idx="7707">
                  <c:v>0.77077707770777104</c:v>
                </c:pt>
                <c:pt idx="7708">
                  <c:v>0.77087708770877095</c:v>
                </c:pt>
                <c:pt idx="7709">
                  <c:v>0.77097709770977096</c:v>
                </c:pt>
                <c:pt idx="7710">
                  <c:v>0.77107710771077098</c:v>
                </c:pt>
                <c:pt idx="7711">
                  <c:v>0.771177117711771</c:v>
                </c:pt>
                <c:pt idx="7712">
                  <c:v>0.77127712771277102</c:v>
                </c:pt>
                <c:pt idx="7713">
                  <c:v>0.77137713771377103</c:v>
                </c:pt>
                <c:pt idx="7714">
                  <c:v>0.77147714771477105</c:v>
                </c:pt>
                <c:pt idx="7715">
                  <c:v>0.77157715771577196</c:v>
                </c:pt>
                <c:pt idx="7716">
                  <c:v>0.77167716771677197</c:v>
                </c:pt>
                <c:pt idx="7717">
                  <c:v>0.77177717771777199</c:v>
                </c:pt>
                <c:pt idx="7718">
                  <c:v>0.77187718771877201</c:v>
                </c:pt>
                <c:pt idx="7719">
                  <c:v>0.77197719771977202</c:v>
                </c:pt>
                <c:pt idx="7720">
                  <c:v>0.77207720772077204</c:v>
                </c:pt>
                <c:pt idx="7721">
                  <c:v>0.77217721772177195</c:v>
                </c:pt>
                <c:pt idx="7722">
                  <c:v>0.77227722772277196</c:v>
                </c:pt>
                <c:pt idx="7723">
                  <c:v>0.77237723772377198</c:v>
                </c:pt>
                <c:pt idx="7724">
                  <c:v>0.772477247724772</c:v>
                </c:pt>
                <c:pt idx="7725">
                  <c:v>0.77257725772577301</c:v>
                </c:pt>
                <c:pt idx="7726">
                  <c:v>0.77267726772677303</c:v>
                </c:pt>
                <c:pt idx="7727">
                  <c:v>0.77277727772777305</c:v>
                </c:pt>
                <c:pt idx="7728">
                  <c:v>0.77287728772877295</c:v>
                </c:pt>
                <c:pt idx="7729">
                  <c:v>0.77297729772977297</c:v>
                </c:pt>
                <c:pt idx="7730">
                  <c:v>0.77307730773077299</c:v>
                </c:pt>
                <c:pt idx="7731">
                  <c:v>0.77317731773177301</c:v>
                </c:pt>
                <c:pt idx="7732">
                  <c:v>0.77327732773277302</c:v>
                </c:pt>
                <c:pt idx="7733">
                  <c:v>0.77337733773377304</c:v>
                </c:pt>
                <c:pt idx="7734">
                  <c:v>0.77347734773477395</c:v>
                </c:pt>
                <c:pt idx="7735">
                  <c:v>0.77357735773577396</c:v>
                </c:pt>
                <c:pt idx="7736">
                  <c:v>0.77367736773677398</c:v>
                </c:pt>
                <c:pt idx="7737">
                  <c:v>0.773777377737774</c:v>
                </c:pt>
                <c:pt idx="7738">
                  <c:v>0.77387738773877401</c:v>
                </c:pt>
                <c:pt idx="7739">
                  <c:v>0.77397739773977403</c:v>
                </c:pt>
                <c:pt idx="7740">
                  <c:v>0.77407740774077405</c:v>
                </c:pt>
                <c:pt idx="7741">
                  <c:v>0.77417741774177395</c:v>
                </c:pt>
                <c:pt idx="7742">
                  <c:v>0.77427742774277397</c:v>
                </c:pt>
                <c:pt idx="7743">
                  <c:v>0.77437743774377399</c:v>
                </c:pt>
                <c:pt idx="7744">
                  <c:v>0.77447744774477401</c:v>
                </c:pt>
                <c:pt idx="7745">
                  <c:v>0.77457745774577502</c:v>
                </c:pt>
                <c:pt idx="7746">
                  <c:v>0.77467746774677504</c:v>
                </c:pt>
                <c:pt idx="7747">
                  <c:v>0.77477747774777495</c:v>
                </c:pt>
                <c:pt idx="7748">
                  <c:v>0.77487748774877496</c:v>
                </c:pt>
                <c:pt idx="7749">
                  <c:v>0.77497749774977498</c:v>
                </c:pt>
                <c:pt idx="7750">
                  <c:v>0.775077507750775</c:v>
                </c:pt>
                <c:pt idx="7751">
                  <c:v>0.77517751775177501</c:v>
                </c:pt>
                <c:pt idx="7752">
                  <c:v>0.77527752775277503</c:v>
                </c:pt>
                <c:pt idx="7753">
                  <c:v>0.77537753775377505</c:v>
                </c:pt>
                <c:pt idx="7754">
                  <c:v>0.77547754775477595</c:v>
                </c:pt>
                <c:pt idx="7755">
                  <c:v>0.77557755775577597</c:v>
                </c:pt>
                <c:pt idx="7756">
                  <c:v>0.77567756775677599</c:v>
                </c:pt>
                <c:pt idx="7757">
                  <c:v>0.775777577757776</c:v>
                </c:pt>
                <c:pt idx="7758">
                  <c:v>0.77587758775877602</c:v>
                </c:pt>
                <c:pt idx="7759">
                  <c:v>0.77597759775977604</c:v>
                </c:pt>
                <c:pt idx="7760">
                  <c:v>0.77607760776077594</c:v>
                </c:pt>
                <c:pt idx="7761">
                  <c:v>0.77617761776177596</c:v>
                </c:pt>
                <c:pt idx="7762">
                  <c:v>0.77627762776277598</c:v>
                </c:pt>
                <c:pt idx="7763">
                  <c:v>0.776377637763776</c:v>
                </c:pt>
                <c:pt idx="7764">
                  <c:v>0.77647764776477601</c:v>
                </c:pt>
                <c:pt idx="7765">
                  <c:v>0.77657765776577703</c:v>
                </c:pt>
                <c:pt idx="7766">
                  <c:v>0.77667766776677705</c:v>
                </c:pt>
                <c:pt idx="7767">
                  <c:v>0.77677767776777695</c:v>
                </c:pt>
                <c:pt idx="7768">
                  <c:v>0.77687768776877697</c:v>
                </c:pt>
                <c:pt idx="7769">
                  <c:v>0.77697769776977699</c:v>
                </c:pt>
                <c:pt idx="7770">
                  <c:v>0.777077707770777</c:v>
                </c:pt>
                <c:pt idx="7771">
                  <c:v>0.77717771777177702</c:v>
                </c:pt>
                <c:pt idx="7772">
                  <c:v>0.77727772777277704</c:v>
                </c:pt>
                <c:pt idx="7773">
                  <c:v>0.77737773777377694</c:v>
                </c:pt>
                <c:pt idx="7774">
                  <c:v>0.77747774777477796</c:v>
                </c:pt>
                <c:pt idx="7775">
                  <c:v>0.77757775777577798</c:v>
                </c:pt>
                <c:pt idx="7776">
                  <c:v>0.777677767776778</c:v>
                </c:pt>
                <c:pt idx="7777">
                  <c:v>0.77777777777777801</c:v>
                </c:pt>
                <c:pt idx="7778">
                  <c:v>0.77787778777877803</c:v>
                </c:pt>
                <c:pt idx="7779">
                  <c:v>0.77797779777977805</c:v>
                </c:pt>
                <c:pt idx="7780">
                  <c:v>0.77807780778077795</c:v>
                </c:pt>
                <c:pt idx="7781">
                  <c:v>0.77817781778177797</c:v>
                </c:pt>
                <c:pt idx="7782">
                  <c:v>0.77827782778277799</c:v>
                </c:pt>
                <c:pt idx="7783">
                  <c:v>0.778377837783778</c:v>
                </c:pt>
                <c:pt idx="7784">
                  <c:v>0.77847784778477802</c:v>
                </c:pt>
                <c:pt idx="7785">
                  <c:v>0.77857785778577904</c:v>
                </c:pt>
                <c:pt idx="7786">
                  <c:v>0.77867786778677905</c:v>
                </c:pt>
                <c:pt idx="7787">
                  <c:v>0.77877787778777896</c:v>
                </c:pt>
                <c:pt idx="7788">
                  <c:v>0.77887788778877898</c:v>
                </c:pt>
                <c:pt idx="7789">
                  <c:v>0.77897789778977899</c:v>
                </c:pt>
                <c:pt idx="7790">
                  <c:v>0.77907790779077901</c:v>
                </c:pt>
                <c:pt idx="7791">
                  <c:v>0.77917791779177903</c:v>
                </c:pt>
                <c:pt idx="7792">
                  <c:v>0.77927792779277905</c:v>
                </c:pt>
                <c:pt idx="7793">
                  <c:v>0.77937793779377895</c:v>
                </c:pt>
                <c:pt idx="7794">
                  <c:v>0.77947794779477997</c:v>
                </c:pt>
                <c:pt idx="7795">
                  <c:v>0.77957795779577999</c:v>
                </c:pt>
                <c:pt idx="7796">
                  <c:v>0.77967796779678</c:v>
                </c:pt>
                <c:pt idx="7797">
                  <c:v>0.77977797779778002</c:v>
                </c:pt>
                <c:pt idx="7798">
                  <c:v>0.77987798779878004</c:v>
                </c:pt>
                <c:pt idx="7799">
                  <c:v>0.77997799779978005</c:v>
                </c:pt>
                <c:pt idx="7800">
                  <c:v>0.78007800780077996</c:v>
                </c:pt>
                <c:pt idx="7801">
                  <c:v>0.78017801780177998</c:v>
                </c:pt>
                <c:pt idx="7802">
                  <c:v>0.78027802780277999</c:v>
                </c:pt>
                <c:pt idx="7803">
                  <c:v>0.78037803780378001</c:v>
                </c:pt>
                <c:pt idx="7804">
                  <c:v>0.78047804780478003</c:v>
                </c:pt>
                <c:pt idx="7805">
                  <c:v>0.78057805780578104</c:v>
                </c:pt>
                <c:pt idx="7806">
                  <c:v>0.78067806780678095</c:v>
                </c:pt>
                <c:pt idx="7807">
                  <c:v>0.78077807780778097</c:v>
                </c:pt>
                <c:pt idx="7808">
                  <c:v>0.78087808780878099</c:v>
                </c:pt>
                <c:pt idx="7809">
                  <c:v>0.780978097809781</c:v>
                </c:pt>
                <c:pt idx="7810">
                  <c:v>0.78107810781078102</c:v>
                </c:pt>
                <c:pt idx="7811">
                  <c:v>0.78117811781178104</c:v>
                </c:pt>
                <c:pt idx="7812">
                  <c:v>0.78127812781278105</c:v>
                </c:pt>
                <c:pt idx="7813">
                  <c:v>0.78137813781378096</c:v>
                </c:pt>
                <c:pt idx="7814">
                  <c:v>0.78147814781478198</c:v>
                </c:pt>
                <c:pt idx="7815">
                  <c:v>0.78157815781578199</c:v>
                </c:pt>
                <c:pt idx="7816">
                  <c:v>0.78167816781678201</c:v>
                </c:pt>
                <c:pt idx="7817">
                  <c:v>0.78177817781778203</c:v>
                </c:pt>
                <c:pt idx="7818">
                  <c:v>0.78187818781878204</c:v>
                </c:pt>
                <c:pt idx="7819">
                  <c:v>0.78197819781978195</c:v>
                </c:pt>
                <c:pt idx="7820">
                  <c:v>0.78207820782078197</c:v>
                </c:pt>
                <c:pt idx="7821">
                  <c:v>0.78217821782178198</c:v>
                </c:pt>
                <c:pt idx="7822">
                  <c:v>0.782278227822782</c:v>
                </c:pt>
                <c:pt idx="7823">
                  <c:v>0.78237823782378202</c:v>
                </c:pt>
                <c:pt idx="7824">
                  <c:v>0.78247824782478204</c:v>
                </c:pt>
                <c:pt idx="7825">
                  <c:v>0.78257825782578305</c:v>
                </c:pt>
                <c:pt idx="7826">
                  <c:v>0.78267826782678296</c:v>
                </c:pt>
                <c:pt idx="7827">
                  <c:v>0.78277827782778298</c:v>
                </c:pt>
                <c:pt idx="7828">
                  <c:v>0.78287828782878299</c:v>
                </c:pt>
                <c:pt idx="7829">
                  <c:v>0.78297829782978301</c:v>
                </c:pt>
                <c:pt idx="7830">
                  <c:v>0.78307830783078303</c:v>
                </c:pt>
                <c:pt idx="7831">
                  <c:v>0.78317831783178304</c:v>
                </c:pt>
                <c:pt idx="7832">
                  <c:v>0.78327832783278295</c:v>
                </c:pt>
                <c:pt idx="7833">
                  <c:v>0.78337833783378297</c:v>
                </c:pt>
                <c:pt idx="7834">
                  <c:v>0.78347834783478298</c:v>
                </c:pt>
                <c:pt idx="7835">
                  <c:v>0.783578357835784</c:v>
                </c:pt>
                <c:pt idx="7836">
                  <c:v>0.78367836783678402</c:v>
                </c:pt>
                <c:pt idx="7837">
                  <c:v>0.78377837783778403</c:v>
                </c:pt>
                <c:pt idx="7838">
                  <c:v>0.78387838783878405</c:v>
                </c:pt>
                <c:pt idx="7839">
                  <c:v>0.78397839783978396</c:v>
                </c:pt>
                <c:pt idx="7840">
                  <c:v>0.78407840784078398</c:v>
                </c:pt>
                <c:pt idx="7841">
                  <c:v>0.78417841784178399</c:v>
                </c:pt>
                <c:pt idx="7842">
                  <c:v>0.78427842784278401</c:v>
                </c:pt>
                <c:pt idx="7843">
                  <c:v>0.78437843784378403</c:v>
                </c:pt>
                <c:pt idx="7844">
                  <c:v>0.78447844784478404</c:v>
                </c:pt>
                <c:pt idx="7845">
                  <c:v>0.78457845784578495</c:v>
                </c:pt>
                <c:pt idx="7846">
                  <c:v>0.78467846784678497</c:v>
                </c:pt>
                <c:pt idx="7847">
                  <c:v>0.78477847784778498</c:v>
                </c:pt>
                <c:pt idx="7848">
                  <c:v>0.784878487848785</c:v>
                </c:pt>
                <c:pt idx="7849">
                  <c:v>0.78497849784978502</c:v>
                </c:pt>
                <c:pt idx="7850">
                  <c:v>0.78507850785078503</c:v>
                </c:pt>
                <c:pt idx="7851">
                  <c:v>0.78517851785178505</c:v>
                </c:pt>
                <c:pt idx="7852">
                  <c:v>0.78527852785278496</c:v>
                </c:pt>
                <c:pt idx="7853">
                  <c:v>0.78537853785378497</c:v>
                </c:pt>
                <c:pt idx="7854">
                  <c:v>0.78547854785478499</c:v>
                </c:pt>
                <c:pt idx="7855">
                  <c:v>0.78557855785578601</c:v>
                </c:pt>
                <c:pt idx="7856">
                  <c:v>0.78567856785678603</c:v>
                </c:pt>
                <c:pt idx="7857">
                  <c:v>0.78577857785778604</c:v>
                </c:pt>
                <c:pt idx="7858">
                  <c:v>0.78587858785878595</c:v>
                </c:pt>
                <c:pt idx="7859">
                  <c:v>0.78597859785978597</c:v>
                </c:pt>
                <c:pt idx="7860">
                  <c:v>0.78607860786078598</c:v>
                </c:pt>
                <c:pt idx="7861">
                  <c:v>0.786178617861786</c:v>
                </c:pt>
                <c:pt idx="7862">
                  <c:v>0.78627862786278602</c:v>
                </c:pt>
                <c:pt idx="7863">
                  <c:v>0.78637863786378603</c:v>
                </c:pt>
                <c:pt idx="7864">
                  <c:v>0.78647864786478605</c:v>
                </c:pt>
                <c:pt idx="7865">
                  <c:v>0.78657865786578696</c:v>
                </c:pt>
                <c:pt idx="7866">
                  <c:v>0.78667866786678697</c:v>
                </c:pt>
                <c:pt idx="7867">
                  <c:v>0.78677867786778699</c:v>
                </c:pt>
                <c:pt idx="7868">
                  <c:v>0.78687868786878701</c:v>
                </c:pt>
                <c:pt idx="7869">
                  <c:v>0.78697869786978702</c:v>
                </c:pt>
                <c:pt idx="7870">
                  <c:v>0.78707870787078704</c:v>
                </c:pt>
                <c:pt idx="7871">
                  <c:v>0.78717871787178695</c:v>
                </c:pt>
                <c:pt idx="7872">
                  <c:v>0.78727872787278697</c:v>
                </c:pt>
                <c:pt idx="7873">
                  <c:v>0.78737873787378698</c:v>
                </c:pt>
                <c:pt idx="7874">
                  <c:v>0.787478747874787</c:v>
                </c:pt>
                <c:pt idx="7875">
                  <c:v>0.78757875787578802</c:v>
                </c:pt>
                <c:pt idx="7876">
                  <c:v>0.78767876787678803</c:v>
                </c:pt>
                <c:pt idx="7877">
                  <c:v>0.78777877787778805</c:v>
                </c:pt>
                <c:pt idx="7878">
                  <c:v>0.78787878787878796</c:v>
                </c:pt>
                <c:pt idx="7879">
                  <c:v>0.78797879787978797</c:v>
                </c:pt>
                <c:pt idx="7880">
                  <c:v>0.78807880788078799</c:v>
                </c:pt>
                <c:pt idx="7881">
                  <c:v>0.78817881788178801</c:v>
                </c:pt>
                <c:pt idx="7882">
                  <c:v>0.78827882788278802</c:v>
                </c:pt>
                <c:pt idx="7883">
                  <c:v>0.78837883788378804</c:v>
                </c:pt>
                <c:pt idx="7884">
                  <c:v>0.78847884788478895</c:v>
                </c:pt>
                <c:pt idx="7885">
                  <c:v>0.78857885788578896</c:v>
                </c:pt>
                <c:pt idx="7886">
                  <c:v>0.78867886788678898</c:v>
                </c:pt>
                <c:pt idx="7887">
                  <c:v>0.788778877887789</c:v>
                </c:pt>
                <c:pt idx="7888">
                  <c:v>0.78887888788878902</c:v>
                </c:pt>
                <c:pt idx="7889">
                  <c:v>0.78897889788978903</c:v>
                </c:pt>
                <c:pt idx="7890">
                  <c:v>0.78907890789078905</c:v>
                </c:pt>
                <c:pt idx="7891">
                  <c:v>0.78917891789178896</c:v>
                </c:pt>
                <c:pt idx="7892">
                  <c:v>0.78927892789278897</c:v>
                </c:pt>
                <c:pt idx="7893">
                  <c:v>0.78937893789378899</c:v>
                </c:pt>
                <c:pt idx="7894">
                  <c:v>0.78947894789478901</c:v>
                </c:pt>
                <c:pt idx="7895">
                  <c:v>0.78957895789579002</c:v>
                </c:pt>
                <c:pt idx="7896">
                  <c:v>0.78967896789679004</c:v>
                </c:pt>
                <c:pt idx="7897">
                  <c:v>0.78977897789778995</c:v>
                </c:pt>
                <c:pt idx="7898">
                  <c:v>0.78987898789878996</c:v>
                </c:pt>
                <c:pt idx="7899">
                  <c:v>0.78997899789978998</c:v>
                </c:pt>
                <c:pt idx="7900">
                  <c:v>0.79007900790079</c:v>
                </c:pt>
                <c:pt idx="7901">
                  <c:v>0.79017901790179002</c:v>
                </c:pt>
                <c:pt idx="7902">
                  <c:v>0.79027902790279003</c:v>
                </c:pt>
                <c:pt idx="7903">
                  <c:v>0.79037903790379005</c:v>
                </c:pt>
                <c:pt idx="7904">
                  <c:v>0.79047904790479095</c:v>
                </c:pt>
                <c:pt idx="7905">
                  <c:v>0.79057905790579097</c:v>
                </c:pt>
                <c:pt idx="7906">
                  <c:v>0.79067906790679099</c:v>
                </c:pt>
                <c:pt idx="7907">
                  <c:v>0.79077907790779101</c:v>
                </c:pt>
                <c:pt idx="7908">
                  <c:v>0.79087908790879102</c:v>
                </c:pt>
                <c:pt idx="7909">
                  <c:v>0.79097909790979104</c:v>
                </c:pt>
                <c:pt idx="7910">
                  <c:v>0.79107910791079095</c:v>
                </c:pt>
                <c:pt idx="7911">
                  <c:v>0.79117911791179096</c:v>
                </c:pt>
                <c:pt idx="7912">
                  <c:v>0.79127912791279098</c:v>
                </c:pt>
                <c:pt idx="7913">
                  <c:v>0.791379137913791</c:v>
                </c:pt>
                <c:pt idx="7914">
                  <c:v>0.79147914791479101</c:v>
                </c:pt>
                <c:pt idx="7915">
                  <c:v>0.79157915791579203</c:v>
                </c:pt>
                <c:pt idx="7916">
                  <c:v>0.79167916791679205</c:v>
                </c:pt>
                <c:pt idx="7917">
                  <c:v>0.79177917791779195</c:v>
                </c:pt>
                <c:pt idx="7918">
                  <c:v>0.79187918791879197</c:v>
                </c:pt>
                <c:pt idx="7919">
                  <c:v>0.79197919791979199</c:v>
                </c:pt>
                <c:pt idx="7920">
                  <c:v>0.79207920792079201</c:v>
                </c:pt>
                <c:pt idx="7921">
                  <c:v>0.79217921792179202</c:v>
                </c:pt>
                <c:pt idx="7922">
                  <c:v>0.79227922792279204</c:v>
                </c:pt>
                <c:pt idx="7923">
                  <c:v>0.79237923792379195</c:v>
                </c:pt>
                <c:pt idx="7924">
                  <c:v>0.79247924792479296</c:v>
                </c:pt>
                <c:pt idx="7925">
                  <c:v>0.79257925792579298</c:v>
                </c:pt>
                <c:pt idx="7926">
                  <c:v>0.792679267926793</c:v>
                </c:pt>
                <c:pt idx="7927">
                  <c:v>0.79277927792779301</c:v>
                </c:pt>
                <c:pt idx="7928">
                  <c:v>0.79287928792879303</c:v>
                </c:pt>
                <c:pt idx="7929">
                  <c:v>0.79297929792979305</c:v>
                </c:pt>
                <c:pt idx="7930">
                  <c:v>0.79307930793079295</c:v>
                </c:pt>
                <c:pt idx="7931">
                  <c:v>0.79317931793179297</c:v>
                </c:pt>
                <c:pt idx="7932">
                  <c:v>0.79327932793279299</c:v>
                </c:pt>
                <c:pt idx="7933">
                  <c:v>0.79337933793379301</c:v>
                </c:pt>
                <c:pt idx="7934">
                  <c:v>0.79347934793479302</c:v>
                </c:pt>
                <c:pt idx="7935">
                  <c:v>0.79357935793579404</c:v>
                </c:pt>
                <c:pt idx="7936">
                  <c:v>0.79367936793679394</c:v>
                </c:pt>
                <c:pt idx="7937">
                  <c:v>0.79377937793779396</c:v>
                </c:pt>
                <c:pt idx="7938">
                  <c:v>0.79387938793879398</c:v>
                </c:pt>
                <c:pt idx="7939">
                  <c:v>0.793979397939794</c:v>
                </c:pt>
                <c:pt idx="7940">
                  <c:v>0.79407940794079401</c:v>
                </c:pt>
                <c:pt idx="7941">
                  <c:v>0.79417941794179403</c:v>
                </c:pt>
                <c:pt idx="7942">
                  <c:v>0.79427942794279405</c:v>
                </c:pt>
                <c:pt idx="7943">
                  <c:v>0.79437943794379395</c:v>
                </c:pt>
                <c:pt idx="7944">
                  <c:v>0.79447944794479497</c:v>
                </c:pt>
                <c:pt idx="7945">
                  <c:v>0.79457945794579499</c:v>
                </c:pt>
                <c:pt idx="7946">
                  <c:v>0.794679467946795</c:v>
                </c:pt>
                <c:pt idx="7947">
                  <c:v>0.79477947794779502</c:v>
                </c:pt>
                <c:pt idx="7948">
                  <c:v>0.79487948794879504</c:v>
                </c:pt>
                <c:pt idx="7949">
                  <c:v>0.79497949794979506</c:v>
                </c:pt>
                <c:pt idx="7950">
                  <c:v>0.79507950795079496</c:v>
                </c:pt>
                <c:pt idx="7951">
                  <c:v>0.79517951795179498</c:v>
                </c:pt>
                <c:pt idx="7952">
                  <c:v>0.795279527952795</c:v>
                </c:pt>
                <c:pt idx="7953">
                  <c:v>0.79537953795379501</c:v>
                </c:pt>
                <c:pt idx="7954">
                  <c:v>0.79547954795479503</c:v>
                </c:pt>
                <c:pt idx="7955">
                  <c:v>0.79557955795579605</c:v>
                </c:pt>
                <c:pt idx="7956">
                  <c:v>0.79567956795679595</c:v>
                </c:pt>
                <c:pt idx="7957">
                  <c:v>0.79577957795779597</c:v>
                </c:pt>
                <c:pt idx="7958">
                  <c:v>0.79587958795879599</c:v>
                </c:pt>
                <c:pt idx="7959">
                  <c:v>0.795979597959796</c:v>
                </c:pt>
                <c:pt idx="7960">
                  <c:v>0.79607960796079602</c:v>
                </c:pt>
                <c:pt idx="7961">
                  <c:v>0.79617961796179604</c:v>
                </c:pt>
                <c:pt idx="7962">
                  <c:v>0.79627962796279605</c:v>
                </c:pt>
                <c:pt idx="7963">
                  <c:v>0.79637963796379596</c:v>
                </c:pt>
                <c:pt idx="7964">
                  <c:v>0.79647964796479698</c:v>
                </c:pt>
                <c:pt idx="7965">
                  <c:v>0.79657965796579699</c:v>
                </c:pt>
                <c:pt idx="7966">
                  <c:v>0.79667966796679701</c:v>
                </c:pt>
                <c:pt idx="7967">
                  <c:v>0.79677967796779703</c:v>
                </c:pt>
                <c:pt idx="7968">
                  <c:v>0.79687968796879705</c:v>
                </c:pt>
                <c:pt idx="7969">
                  <c:v>0.79697969796979695</c:v>
                </c:pt>
                <c:pt idx="7970">
                  <c:v>0.79707970797079697</c:v>
                </c:pt>
                <c:pt idx="7971">
                  <c:v>0.79717971797179699</c:v>
                </c:pt>
                <c:pt idx="7972">
                  <c:v>0.797279727972797</c:v>
                </c:pt>
                <c:pt idx="7973">
                  <c:v>0.79737973797379702</c:v>
                </c:pt>
                <c:pt idx="7974">
                  <c:v>0.79747974797479704</c:v>
                </c:pt>
                <c:pt idx="7975">
                  <c:v>0.79757975797579805</c:v>
                </c:pt>
                <c:pt idx="7976">
                  <c:v>0.79767976797679796</c:v>
                </c:pt>
                <c:pt idx="7977">
                  <c:v>0.79777977797779798</c:v>
                </c:pt>
                <c:pt idx="7978">
                  <c:v>0.79787978797879799</c:v>
                </c:pt>
                <c:pt idx="7979">
                  <c:v>0.79797979797979801</c:v>
                </c:pt>
                <c:pt idx="7980">
                  <c:v>0.79807980798079803</c:v>
                </c:pt>
                <c:pt idx="7981">
                  <c:v>0.79817981798179805</c:v>
                </c:pt>
                <c:pt idx="7982">
                  <c:v>0.79827982798279795</c:v>
                </c:pt>
                <c:pt idx="7983">
                  <c:v>0.79837983798379797</c:v>
                </c:pt>
                <c:pt idx="7984">
                  <c:v>0.79847984798479799</c:v>
                </c:pt>
                <c:pt idx="7985">
                  <c:v>0.798579857985799</c:v>
                </c:pt>
                <c:pt idx="7986">
                  <c:v>0.79867986798679902</c:v>
                </c:pt>
                <c:pt idx="7987">
                  <c:v>0.79877987798779904</c:v>
                </c:pt>
                <c:pt idx="7988">
                  <c:v>0.79887988798879905</c:v>
                </c:pt>
                <c:pt idx="7989">
                  <c:v>0.79897989798979896</c:v>
                </c:pt>
                <c:pt idx="7990">
                  <c:v>0.79907990799079898</c:v>
                </c:pt>
                <c:pt idx="7991">
                  <c:v>0.79917991799179899</c:v>
                </c:pt>
                <c:pt idx="7992">
                  <c:v>0.79927992799279901</c:v>
                </c:pt>
                <c:pt idx="7993">
                  <c:v>0.79937993799379903</c:v>
                </c:pt>
                <c:pt idx="7994">
                  <c:v>0.79947994799479905</c:v>
                </c:pt>
                <c:pt idx="7995">
                  <c:v>0.79957995799579995</c:v>
                </c:pt>
                <c:pt idx="7996">
                  <c:v>0.79967996799679997</c:v>
                </c:pt>
                <c:pt idx="7997">
                  <c:v>0.79977997799779998</c:v>
                </c:pt>
                <c:pt idx="7998">
                  <c:v>0.7998799879988</c:v>
                </c:pt>
                <c:pt idx="7999">
                  <c:v>0.79997999799980002</c:v>
                </c:pt>
                <c:pt idx="8000">
                  <c:v>0.80008000800080004</c:v>
                </c:pt>
                <c:pt idx="8001">
                  <c:v>0.80018001800180005</c:v>
                </c:pt>
                <c:pt idx="8002">
                  <c:v>0.80028002800279996</c:v>
                </c:pt>
                <c:pt idx="8003">
                  <c:v>0.80038003800379998</c:v>
                </c:pt>
                <c:pt idx="8004">
                  <c:v>0.80048004800479999</c:v>
                </c:pt>
                <c:pt idx="8005">
                  <c:v>0.80058005800580101</c:v>
                </c:pt>
                <c:pt idx="8006">
                  <c:v>0.80068006800680103</c:v>
                </c:pt>
                <c:pt idx="8007">
                  <c:v>0.80078007800780104</c:v>
                </c:pt>
                <c:pt idx="8008">
                  <c:v>0.80088008800880095</c:v>
                </c:pt>
                <c:pt idx="8009">
                  <c:v>0.80098009800980097</c:v>
                </c:pt>
                <c:pt idx="8010">
                  <c:v>0.80108010801080098</c:v>
                </c:pt>
                <c:pt idx="8011">
                  <c:v>0.801180118011801</c:v>
                </c:pt>
                <c:pt idx="8012">
                  <c:v>0.80128012801280102</c:v>
                </c:pt>
                <c:pt idx="8013">
                  <c:v>0.80138013801380104</c:v>
                </c:pt>
                <c:pt idx="8014">
                  <c:v>0.80148014801480105</c:v>
                </c:pt>
                <c:pt idx="8015">
                  <c:v>0.80158015801580196</c:v>
                </c:pt>
                <c:pt idx="8016">
                  <c:v>0.80168016801680198</c:v>
                </c:pt>
                <c:pt idx="8017">
                  <c:v>0.80178017801780199</c:v>
                </c:pt>
                <c:pt idx="8018">
                  <c:v>0.80188018801880201</c:v>
                </c:pt>
                <c:pt idx="8019">
                  <c:v>0.80198019801980203</c:v>
                </c:pt>
                <c:pt idx="8020">
                  <c:v>0.80208020802080204</c:v>
                </c:pt>
                <c:pt idx="8021">
                  <c:v>0.80218021802180195</c:v>
                </c:pt>
                <c:pt idx="8022">
                  <c:v>0.80228022802280197</c:v>
                </c:pt>
                <c:pt idx="8023">
                  <c:v>0.80238023802380198</c:v>
                </c:pt>
                <c:pt idx="8024">
                  <c:v>0.802480248024802</c:v>
                </c:pt>
                <c:pt idx="8025">
                  <c:v>0.80258025802580302</c:v>
                </c:pt>
                <c:pt idx="8026">
                  <c:v>0.80268026802680303</c:v>
                </c:pt>
                <c:pt idx="8027">
                  <c:v>0.80278027802780305</c:v>
                </c:pt>
                <c:pt idx="8028">
                  <c:v>0.80288028802880296</c:v>
                </c:pt>
                <c:pt idx="8029">
                  <c:v>0.80298029802980297</c:v>
                </c:pt>
                <c:pt idx="8030">
                  <c:v>0.80308030803080299</c:v>
                </c:pt>
                <c:pt idx="8031">
                  <c:v>0.80318031803180301</c:v>
                </c:pt>
                <c:pt idx="8032">
                  <c:v>0.80328032803280303</c:v>
                </c:pt>
                <c:pt idx="8033">
                  <c:v>0.80338033803380304</c:v>
                </c:pt>
                <c:pt idx="8034">
                  <c:v>0.80348034803480395</c:v>
                </c:pt>
                <c:pt idx="8035">
                  <c:v>0.80358035803580397</c:v>
                </c:pt>
                <c:pt idx="8036">
                  <c:v>0.80368036803680398</c:v>
                </c:pt>
                <c:pt idx="8037">
                  <c:v>0.803780378037804</c:v>
                </c:pt>
                <c:pt idx="8038">
                  <c:v>0.80388038803880402</c:v>
                </c:pt>
                <c:pt idx="8039">
                  <c:v>0.80398039803980403</c:v>
                </c:pt>
                <c:pt idx="8040">
                  <c:v>0.80408040804080405</c:v>
                </c:pt>
                <c:pt idx="8041">
                  <c:v>0.80418041804180396</c:v>
                </c:pt>
                <c:pt idx="8042">
                  <c:v>0.80428042804280397</c:v>
                </c:pt>
                <c:pt idx="8043">
                  <c:v>0.80438043804380399</c:v>
                </c:pt>
                <c:pt idx="8044">
                  <c:v>0.80448044804480401</c:v>
                </c:pt>
                <c:pt idx="8045">
                  <c:v>0.80458045804580502</c:v>
                </c:pt>
                <c:pt idx="8046">
                  <c:v>0.80468046804680504</c:v>
                </c:pt>
                <c:pt idx="8047">
                  <c:v>0.80478047804780495</c:v>
                </c:pt>
                <c:pt idx="8048">
                  <c:v>0.80488048804880497</c:v>
                </c:pt>
                <c:pt idx="8049">
                  <c:v>0.80498049804980498</c:v>
                </c:pt>
                <c:pt idx="8050">
                  <c:v>0.805080508050805</c:v>
                </c:pt>
                <c:pt idx="8051">
                  <c:v>0.80518051805180502</c:v>
                </c:pt>
                <c:pt idx="8052">
                  <c:v>0.80528052805280503</c:v>
                </c:pt>
                <c:pt idx="8053">
                  <c:v>0.80538053805380505</c:v>
                </c:pt>
                <c:pt idx="8054">
                  <c:v>0.80548054805480596</c:v>
                </c:pt>
                <c:pt idx="8055">
                  <c:v>0.80558055805580597</c:v>
                </c:pt>
                <c:pt idx="8056">
                  <c:v>0.80568056805680599</c:v>
                </c:pt>
                <c:pt idx="8057">
                  <c:v>0.80578057805780601</c:v>
                </c:pt>
                <c:pt idx="8058">
                  <c:v>0.80588058805880602</c:v>
                </c:pt>
                <c:pt idx="8059">
                  <c:v>0.80598059805980604</c:v>
                </c:pt>
                <c:pt idx="8060">
                  <c:v>0.80608060806080595</c:v>
                </c:pt>
                <c:pt idx="8061">
                  <c:v>0.80618061806180596</c:v>
                </c:pt>
                <c:pt idx="8062">
                  <c:v>0.80628062806280598</c:v>
                </c:pt>
                <c:pt idx="8063">
                  <c:v>0.806380638063806</c:v>
                </c:pt>
                <c:pt idx="8064">
                  <c:v>0.80648064806480602</c:v>
                </c:pt>
                <c:pt idx="8065">
                  <c:v>0.80658065806580703</c:v>
                </c:pt>
                <c:pt idx="8066">
                  <c:v>0.80668066806680705</c:v>
                </c:pt>
                <c:pt idx="8067">
                  <c:v>0.80678067806780696</c:v>
                </c:pt>
                <c:pt idx="8068">
                  <c:v>0.80688068806880697</c:v>
                </c:pt>
                <c:pt idx="8069">
                  <c:v>0.80698069806980699</c:v>
                </c:pt>
                <c:pt idx="8070">
                  <c:v>0.80708070807080701</c:v>
                </c:pt>
                <c:pt idx="8071">
                  <c:v>0.80718071807180702</c:v>
                </c:pt>
                <c:pt idx="8072">
                  <c:v>0.80728072807280704</c:v>
                </c:pt>
                <c:pt idx="8073">
                  <c:v>0.80738073807380695</c:v>
                </c:pt>
                <c:pt idx="8074">
                  <c:v>0.80748074807480796</c:v>
                </c:pt>
                <c:pt idx="8075">
                  <c:v>0.80758075807580798</c:v>
                </c:pt>
                <c:pt idx="8076">
                  <c:v>0.807680768076808</c:v>
                </c:pt>
                <c:pt idx="8077">
                  <c:v>0.80778077807780801</c:v>
                </c:pt>
                <c:pt idx="8078">
                  <c:v>0.80788078807880803</c:v>
                </c:pt>
                <c:pt idx="8079">
                  <c:v>0.80798079807980805</c:v>
                </c:pt>
                <c:pt idx="8080">
                  <c:v>0.80808080808080796</c:v>
                </c:pt>
                <c:pt idx="8081">
                  <c:v>0.80818081808180797</c:v>
                </c:pt>
                <c:pt idx="8082">
                  <c:v>0.80828082808280799</c:v>
                </c:pt>
                <c:pt idx="8083">
                  <c:v>0.80838083808380801</c:v>
                </c:pt>
                <c:pt idx="8084">
                  <c:v>0.80848084808480802</c:v>
                </c:pt>
                <c:pt idx="8085">
                  <c:v>0.80858085808580904</c:v>
                </c:pt>
                <c:pt idx="8086">
                  <c:v>0.80868086808680895</c:v>
                </c:pt>
                <c:pt idx="8087">
                  <c:v>0.80878087808780896</c:v>
                </c:pt>
                <c:pt idx="8088">
                  <c:v>0.80888088808880898</c:v>
                </c:pt>
                <c:pt idx="8089">
                  <c:v>0.808980898089809</c:v>
                </c:pt>
                <c:pt idx="8090">
                  <c:v>0.80908090809080901</c:v>
                </c:pt>
                <c:pt idx="8091">
                  <c:v>0.80918091809180903</c:v>
                </c:pt>
                <c:pt idx="8092">
                  <c:v>0.80928092809280905</c:v>
                </c:pt>
                <c:pt idx="8093">
                  <c:v>0.80938093809380895</c:v>
                </c:pt>
                <c:pt idx="8094">
                  <c:v>0.80948094809480997</c:v>
                </c:pt>
                <c:pt idx="8095">
                  <c:v>0.80958095809580999</c:v>
                </c:pt>
                <c:pt idx="8096">
                  <c:v>0.80968096809681001</c:v>
                </c:pt>
                <c:pt idx="8097">
                  <c:v>0.80978097809781002</c:v>
                </c:pt>
                <c:pt idx="8098">
                  <c:v>0.80988098809881004</c:v>
                </c:pt>
                <c:pt idx="8099">
                  <c:v>0.80998099809980995</c:v>
                </c:pt>
                <c:pt idx="8100">
                  <c:v>0.81008100810080996</c:v>
                </c:pt>
                <c:pt idx="8101">
                  <c:v>0.81018101810180998</c:v>
                </c:pt>
                <c:pt idx="8102">
                  <c:v>0.81028102810281</c:v>
                </c:pt>
                <c:pt idx="8103">
                  <c:v>0.81038103810381001</c:v>
                </c:pt>
                <c:pt idx="8104">
                  <c:v>0.81048104810481003</c:v>
                </c:pt>
                <c:pt idx="8105">
                  <c:v>0.81058105810581105</c:v>
                </c:pt>
                <c:pt idx="8106">
                  <c:v>0.81068106810681095</c:v>
                </c:pt>
                <c:pt idx="8107">
                  <c:v>0.81078107810781097</c:v>
                </c:pt>
                <c:pt idx="8108">
                  <c:v>0.81088108810881099</c:v>
                </c:pt>
                <c:pt idx="8109">
                  <c:v>0.810981098109811</c:v>
                </c:pt>
                <c:pt idx="8110">
                  <c:v>0.81108110811081102</c:v>
                </c:pt>
                <c:pt idx="8111">
                  <c:v>0.81118111811181104</c:v>
                </c:pt>
                <c:pt idx="8112">
                  <c:v>0.81128112811281095</c:v>
                </c:pt>
                <c:pt idx="8113">
                  <c:v>0.81138113811381096</c:v>
                </c:pt>
                <c:pt idx="8114">
                  <c:v>0.81148114811481198</c:v>
                </c:pt>
                <c:pt idx="8115">
                  <c:v>0.811581158115812</c:v>
                </c:pt>
                <c:pt idx="8116">
                  <c:v>0.81168116811681201</c:v>
                </c:pt>
                <c:pt idx="8117">
                  <c:v>0.81178117811781203</c:v>
                </c:pt>
                <c:pt idx="8118">
                  <c:v>0.81188118811881205</c:v>
                </c:pt>
                <c:pt idx="8119">
                  <c:v>0.81198119811981195</c:v>
                </c:pt>
                <c:pt idx="8120">
                  <c:v>0.81208120812081197</c:v>
                </c:pt>
                <c:pt idx="8121">
                  <c:v>0.81218121812181199</c:v>
                </c:pt>
                <c:pt idx="8122">
                  <c:v>0.812281228122812</c:v>
                </c:pt>
                <c:pt idx="8123">
                  <c:v>0.81238123812381202</c:v>
                </c:pt>
                <c:pt idx="8124">
                  <c:v>0.81248124812481204</c:v>
                </c:pt>
                <c:pt idx="8125">
                  <c:v>0.81258125812581306</c:v>
                </c:pt>
                <c:pt idx="8126">
                  <c:v>0.81268126812681296</c:v>
                </c:pt>
                <c:pt idx="8127">
                  <c:v>0.81278127812781298</c:v>
                </c:pt>
                <c:pt idx="8128">
                  <c:v>0.812881288128813</c:v>
                </c:pt>
                <c:pt idx="8129">
                  <c:v>0.81298129812981301</c:v>
                </c:pt>
                <c:pt idx="8130">
                  <c:v>0.81308130813081303</c:v>
                </c:pt>
                <c:pt idx="8131">
                  <c:v>0.81318131813181305</c:v>
                </c:pt>
                <c:pt idx="8132">
                  <c:v>0.81328132813281295</c:v>
                </c:pt>
                <c:pt idx="8133">
                  <c:v>0.81338133813381297</c:v>
                </c:pt>
                <c:pt idx="8134">
                  <c:v>0.81348134813481299</c:v>
                </c:pt>
                <c:pt idx="8135">
                  <c:v>0.813581358135814</c:v>
                </c:pt>
                <c:pt idx="8136">
                  <c:v>0.81368136813681402</c:v>
                </c:pt>
                <c:pt idx="8137">
                  <c:v>0.81378137813781404</c:v>
                </c:pt>
                <c:pt idx="8138">
                  <c:v>0.81388138813881405</c:v>
                </c:pt>
                <c:pt idx="8139">
                  <c:v>0.81398139813981396</c:v>
                </c:pt>
                <c:pt idx="8140">
                  <c:v>0.81408140814081398</c:v>
                </c:pt>
                <c:pt idx="8141">
                  <c:v>0.814181418141814</c:v>
                </c:pt>
                <c:pt idx="8142">
                  <c:v>0.81428142814281401</c:v>
                </c:pt>
                <c:pt idx="8143">
                  <c:v>0.81438143814381403</c:v>
                </c:pt>
                <c:pt idx="8144">
                  <c:v>0.81448144814481405</c:v>
                </c:pt>
                <c:pt idx="8145">
                  <c:v>0.81458145814581495</c:v>
                </c:pt>
                <c:pt idx="8146">
                  <c:v>0.81468146814681497</c:v>
                </c:pt>
                <c:pt idx="8147">
                  <c:v>0.81478147814781499</c:v>
                </c:pt>
                <c:pt idx="8148">
                  <c:v>0.814881488148815</c:v>
                </c:pt>
                <c:pt idx="8149">
                  <c:v>0.81498149814981502</c:v>
                </c:pt>
                <c:pt idx="8150">
                  <c:v>0.81508150815081504</c:v>
                </c:pt>
                <c:pt idx="8151">
                  <c:v>0.81518151815181505</c:v>
                </c:pt>
                <c:pt idx="8152">
                  <c:v>0.81528152815281496</c:v>
                </c:pt>
                <c:pt idx="8153">
                  <c:v>0.81538153815381498</c:v>
                </c:pt>
                <c:pt idx="8154">
                  <c:v>0.81548154815481499</c:v>
                </c:pt>
                <c:pt idx="8155">
                  <c:v>0.81558155815581601</c:v>
                </c:pt>
                <c:pt idx="8156">
                  <c:v>0.81568156815681603</c:v>
                </c:pt>
                <c:pt idx="8157">
                  <c:v>0.81578157815781605</c:v>
                </c:pt>
                <c:pt idx="8158">
                  <c:v>0.81588158815881595</c:v>
                </c:pt>
                <c:pt idx="8159">
                  <c:v>0.81598159815981597</c:v>
                </c:pt>
                <c:pt idx="8160">
                  <c:v>0.81608160816081599</c:v>
                </c:pt>
                <c:pt idx="8161">
                  <c:v>0.816181618161816</c:v>
                </c:pt>
                <c:pt idx="8162">
                  <c:v>0.81628162816281602</c:v>
                </c:pt>
                <c:pt idx="8163">
                  <c:v>0.81638163816381604</c:v>
                </c:pt>
                <c:pt idx="8164">
                  <c:v>0.81648164816481605</c:v>
                </c:pt>
                <c:pt idx="8165">
                  <c:v>0.81658165816581696</c:v>
                </c:pt>
                <c:pt idx="8166">
                  <c:v>0.81668166816681698</c:v>
                </c:pt>
                <c:pt idx="8167">
                  <c:v>0.81678167816781699</c:v>
                </c:pt>
                <c:pt idx="8168">
                  <c:v>0.81688168816881701</c:v>
                </c:pt>
                <c:pt idx="8169">
                  <c:v>0.81698169816981703</c:v>
                </c:pt>
                <c:pt idx="8170">
                  <c:v>0.81708170817081704</c:v>
                </c:pt>
                <c:pt idx="8171">
                  <c:v>0.81718171817181695</c:v>
                </c:pt>
                <c:pt idx="8172">
                  <c:v>0.81728172817281697</c:v>
                </c:pt>
                <c:pt idx="8173">
                  <c:v>0.81738173817381699</c:v>
                </c:pt>
                <c:pt idx="8174">
                  <c:v>0.817481748174817</c:v>
                </c:pt>
                <c:pt idx="8175">
                  <c:v>0.81758175817581802</c:v>
                </c:pt>
                <c:pt idx="8176">
                  <c:v>0.81768176817681804</c:v>
                </c:pt>
                <c:pt idx="8177">
                  <c:v>0.81778177817781805</c:v>
                </c:pt>
                <c:pt idx="8178">
                  <c:v>0.81788178817881796</c:v>
                </c:pt>
                <c:pt idx="8179">
                  <c:v>0.81798179817981798</c:v>
                </c:pt>
                <c:pt idx="8180">
                  <c:v>0.81808180818081799</c:v>
                </c:pt>
                <c:pt idx="8181">
                  <c:v>0.81818181818181801</c:v>
                </c:pt>
                <c:pt idx="8182">
                  <c:v>0.81828182818281803</c:v>
                </c:pt>
                <c:pt idx="8183">
                  <c:v>0.81838183818381804</c:v>
                </c:pt>
                <c:pt idx="8184">
                  <c:v>0.81848184818481895</c:v>
                </c:pt>
                <c:pt idx="8185">
                  <c:v>0.81858185818581897</c:v>
                </c:pt>
                <c:pt idx="8186">
                  <c:v>0.81868186818681898</c:v>
                </c:pt>
                <c:pt idx="8187">
                  <c:v>0.818781878187819</c:v>
                </c:pt>
                <c:pt idx="8188">
                  <c:v>0.81888188818881902</c:v>
                </c:pt>
                <c:pt idx="8189">
                  <c:v>0.81898189818981904</c:v>
                </c:pt>
                <c:pt idx="8190">
                  <c:v>0.81908190819081905</c:v>
                </c:pt>
                <c:pt idx="8191">
                  <c:v>0.81918191819181896</c:v>
                </c:pt>
                <c:pt idx="8192">
                  <c:v>0.81928192819281898</c:v>
                </c:pt>
                <c:pt idx="8193">
                  <c:v>0.81938193819381899</c:v>
                </c:pt>
                <c:pt idx="8194">
                  <c:v>0.81948194819481901</c:v>
                </c:pt>
                <c:pt idx="8195">
                  <c:v>0.81958195819582003</c:v>
                </c:pt>
                <c:pt idx="8196">
                  <c:v>0.81968196819682004</c:v>
                </c:pt>
                <c:pt idx="8197">
                  <c:v>0.81978197819781995</c:v>
                </c:pt>
                <c:pt idx="8198">
                  <c:v>0.81988198819881997</c:v>
                </c:pt>
                <c:pt idx="8199">
                  <c:v>0.81998199819981998</c:v>
                </c:pt>
                <c:pt idx="8200">
                  <c:v>0.82008200820082</c:v>
                </c:pt>
                <c:pt idx="8201">
                  <c:v>0.82018201820182002</c:v>
                </c:pt>
                <c:pt idx="8202">
                  <c:v>0.82028202820282003</c:v>
                </c:pt>
                <c:pt idx="8203">
                  <c:v>0.82038203820382005</c:v>
                </c:pt>
                <c:pt idx="8204">
                  <c:v>0.82048204820482096</c:v>
                </c:pt>
                <c:pt idx="8205">
                  <c:v>0.82058205820582097</c:v>
                </c:pt>
                <c:pt idx="8206">
                  <c:v>0.82068206820682099</c:v>
                </c:pt>
                <c:pt idx="8207">
                  <c:v>0.82078207820782101</c:v>
                </c:pt>
                <c:pt idx="8208">
                  <c:v>0.82088208820882103</c:v>
                </c:pt>
                <c:pt idx="8209">
                  <c:v>0.82098209820982104</c:v>
                </c:pt>
                <c:pt idx="8210">
                  <c:v>0.82108210821082095</c:v>
                </c:pt>
                <c:pt idx="8211">
                  <c:v>0.82118211821182097</c:v>
                </c:pt>
                <c:pt idx="8212">
                  <c:v>0.82128212821282098</c:v>
                </c:pt>
                <c:pt idx="8213">
                  <c:v>0.821382138213821</c:v>
                </c:pt>
                <c:pt idx="8214">
                  <c:v>0.82148214821482102</c:v>
                </c:pt>
                <c:pt idx="8215">
                  <c:v>0.82158215821582203</c:v>
                </c:pt>
                <c:pt idx="8216">
                  <c:v>0.82168216821682205</c:v>
                </c:pt>
                <c:pt idx="8217">
                  <c:v>0.82178217821782196</c:v>
                </c:pt>
                <c:pt idx="8218">
                  <c:v>0.82188218821882197</c:v>
                </c:pt>
                <c:pt idx="8219">
                  <c:v>0.82198219821982199</c:v>
                </c:pt>
                <c:pt idx="8220">
                  <c:v>0.82208220822082201</c:v>
                </c:pt>
                <c:pt idx="8221">
                  <c:v>0.82218221822182203</c:v>
                </c:pt>
                <c:pt idx="8222">
                  <c:v>0.82228222822282204</c:v>
                </c:pt>
                <c:pt idx="8223">
                  <c:v>0.82238223822382195</c:v>
                </c:pt>
                <c:pt idx="8224">
                  <c:v>0.82248224822482296</c:v>
                </c:pt>
                <c:pt idx="8225">
                  <c:v>0.82258225822582298</c:v>
                </c:pt>
                <c:pt idx="8226">
                  <c:v>0.822682268226823</c:v>
                </c:pt>
                <c:pt idx="8227">
                  <c:v>0.82278227822782302</c:v>
                </c:pt>
                <c:pt idx="8228">
                  <c:v>0.82288228822882303</c:v>
                </c:pt>
                <c:pt idx="8229">
                  <c:v>0.82298229822982305</c:v>
                </c:pt>
                <c:pt idx="8230">
                  <c:v>0.82308230823082296</c:v>
                </c:pt>
                <c:pt idx="8231">
                  <c:v>0.82318231823182297</c:v>
                </c:pt>
                <c:pt idx="8232">
                  <c:v>0.82328232823282299</c:v>
                </c:pt>
                <c:pt idx="8233">
                  <c:v>0.82338233823382301</c:v>
                </c:pt>
                <c:pt idx="8234">
                  <c:v>0.82348234823482303</c:v>
                </c:pt>
                <c:pt idx="8235">
                  <c:v>0.82358235823582404</c:v>
                </c:pt>
                <c:pt idx="8236">
                  <c:v>0.82368236823682395</c:v>
                </c:pt>
                <c:pt idx="8237">
                  <c:v>0.82378237823782396</c:v>
                </c:pt>
                <c:pt idx="8238">
                  <c:v>0.82388238823882398</c:v>
                </c:pt>
                <c:pt idx="8239">
                  <c:v>0.823982398239824</c:v>
                </c:pt>
                <c:pt idx="8240">
                  <c:v>0.82408240824082402</c:v>
                </c:pt>
                <c:pt idx="8241">
                  <c:v>0.82418241824182403</c:v>
                </c:pt>
                <c:pt idx="8242">
                  <c:v>0.82428242824282405</c:v>
                </c:pt>
                <c:pt idx="8243">
                  <c:v>0.82438243824382396</c:v>
                </c:pt>
                <c:pt idx="8244">
                  <c:v>0.82448244824482497</c:v>
                </c:pt>
                <c:pt idx="8245">
                  <c:v>0.82458245824582499</c:v>
                </c:pt>
                <c:pt idx="8246">
                  <c:v>0.82468246824682501</c:v>
                </c:pt>
                <c:pt idx="8247">
                  <c:v>0.82478247824782502</c:v>
                </c:pt>
                <c:pt idx="8248">
                  <c:v>0.82488248824882504</c:v>
                </c:pt>
                <c:pt idx="8249">
                  <c:v>0.82498249824982495</c:v>
                </c:pt>
                <c:pt idx="8250">
                  <c:v>0.82508250825082496</c:v>
                </c:pt>
                <c:pt idx="8251">
                  <c:v>0.82518251825182498</c:v>
                </c:pt>
                <c:pt idx="8252">
                  <c:v>0.825282528252825</c:v>
                </c:pt>
                <c:pt idx="8253">
                  <c:v>0.82538253825382502</c:v>
                </c:pt>
                <c:pt idx="8254">
                  <c:v>0.82548254825482503</c:v>
                </c:pt>
                <c:pt idx="8255">
                  <c:v>0.82558255825582605</c:v>
                </c:pt>
                <c:pt idx="8256">
                  <c:v>0.82568256825682596</c:v>
                </c:pt>
                <c:pt idx="8257">
                  <c:v>0.82578257825782597</c:v>
                </c:pt>
                <c:pt idx="8258">
                  <c:v>0.82588258825882599</c:v>
                </c:pt>
                <c:pt idx="8259">
                  <c:v>0.82598259825982601</c:v>
                </c:pt>
                <c:pt idx="8260">
                  <c:v>0.82608260826082602</c:v>
                </c:pt>
                <c:pt idx="8261">
                  <c:v>0.82618261826182604</c:v>
                </c:pt>
                <c:pt idx="8262">
                  <c:v>0.82628262826282595</c:v>
                </c:pt>
                <c:pt idx="8263">
                  <c:v>0.82638263826382596</c:v>
                </c:pt>
                <c:pt idx="8264">
                  <c:v>0.82648264826482698</c:v>
                </c:pt>
                <c:pt idx="8265">
                  <c:v>0.826582658265827</c:v>
                </c:pt>
                <c:pt idx="8266">
                  <c:v>0.82668266826682701</c:v>
                </c:pt>
                <c:pt idx="8267">
                  <c:v>0.82678267826782703</c:v>
                </c:pt>
                <c:pt idx="8268">
                  <c:v>0.82688268826882705</c:v>
                </c:pt>
                <c:pt idx="8269">
                  <c:v>0.82698269826982695</c:v>
                </c:pt>
                <c:pt idx="8270">
                  <c:v>0.82708270827082697</c:v>
                </c:pt>
                <c:pt idx="8271">
                  <c:v>0.82718271827182699</c:v>
                </c:pt>
                <c:pt idx="8272">
                  <c:v>0.82728272827282701</c:v>
                </c:pt>
                <c:pt idx="8273">
                  <c:v>0.82738273827382702</c:v>
                </c:pt>
                <c:pt idx="8274">
                  <c:v>0.82748274827482704</c:v>
                </c:pt>
                <c:pt idx="8275">
                  <c:v>0.82758275827582795</c:v>
                </c:pt>
                <c:pt idx="8276">
                  <c:v>0.82768276827682796</c:v>
                </c:pt>
                <c:pt idx="8277">
                  <c:v>0.82778277827782798</c:v>
                </c:pt>
                <c:pt idx="8278">
                  <c:v>0.827882788278828</c:v>
                </c:pt>
                <c:pt idx="8279">
                  <c:v>0.82798279827982801</c:v>
                </c:pt>
                <c:pt idx="8280">
                  <c:v>0.82808280828082803</c:v>
                </c:pt>
                <c:pt idx="8281">
                  <c:v>0.82818281828182805</c:v>
                </c:pt>
                <c:pt idx="8282">
                  <c:v>0.82828282828282795</c:v>
                </c:pt>
                <c:pt idx="8283">
                  <c:v>0.82838283828382797</c:v>
                </c:pt>
                <c:pt idx="8284">
                  <c:v>0.82848284828482799</c:v>
                </c:pt>
                <c:pt idx="8285">
                  <c:v>0.828582858285829</c:v>
                </c:pt>
                <c:pt idx="8286">
                  <c:v>0.82868286828682902</c:v>
                </c:pt>
                <c:pt idx="8287">
                  <c:v>0.82878287828782904</c:v>
                </c:pt>
                <c:pt idx="8288">
                  <c:v>0.82888288828882895</c:v>
                </c:pt>
                <c:pt idx="8289">
                  <c:v>0.82898289828982896</c:v>
                </c:pt>
                <c:pt idx="8290">
                  <c:v>0.82908290829082898</c:v>
                </c:pt>
                <c:pt idx="8291">
                  <c:v>0.829182918291829</c:v>
                </c:pt>
                <c:pt idx="8292">
                  <c:v>0.82928292829282901</c:v>
                </c:pt>
                <c:pt idx="8293">
                  <c:v>0.82938293829382903</c:v>
                </c:pt>
                <c:pt idx="8294">
                  <c:v>0.82948294829482905</c:v>
                </c:pt>
                <c:pt idx="8295">
                  <c:v>0.82958295829582995</c:v>
                </c:pt>
                <c:pt idx="8296">
                  <c:v>0.82968296829682997</c:v>
                </c:pt>
                <c:pt idx="8297">
                  <c:v>0.82978297829782999</c:v>
                </c:pt>
                <c:pt idx="8298">
                  <c:v>0.82988298829883</c:v>
                </c:pt>
                <c:pt idx="8299">
                  <c:v>0.82998299829983002</c:v>
                </c:pt>
                <c:pt idx="8300">
                  <c:v>0.83008300830083004</c:v>
                </c:pt>
                <c:pt idx="8301">
                  <c:v>0.83018301830182994</c:v>
                </c:pt>
                <c:pt idx="8302">
                  <c:v>0.83028302830282996</c:v>
                </c:pt>
                <c:pt idx="8303">
                  <c:v>0.83038303830382998</c:v>
                </c:pt>
                <c:pt idx="8304">
                  <c:v>0.83048304830483</c:v>
                </c:pt>
                <c:pt idx="8305">
                  <c:v>0.83058305830583101</c:v>
                </c:pt>
                <c:pt idx="8306">
                  <c:v>0.83068306830683103</c:v>
                </c:pt>
                <c:pt idx="8307">
                  <c:v>0.83078307830783105</c:v>
                </c:pt>
                <c:pt idx="8308">
                  <c:v>0.83088308830883095</c:v>
                </c:pt>
                <c:pt idx="8309">
                  <c:v>0.83098309830983097</c:v>
                </c:pt>
                <c:pt idx="8310">
                  <c:v>0.83108310831083099</c:v>
                </c:pt>
                <c:pt idx="8311">
                  <c:v>0.831183118311831</c:v>
                </c:pt>
                <c:pt idx="8312">
                  <c:v>0.83128312831283102</c:v>
                </c:pt>
                <c:pt idx="8313">
                  <c:v>0.83138313831383104</c:v>
                </c:pt>
                <c:pt idx="8314">
                  <c:v>0.83148314831483106</c:v>
                </c:pt>
                <c:pt idx="8315">
                  <c:v>0.83158315831583196</c:v>
                </c:pt>
                <c:pt idx="8316">
                  <c:v>0.83168316831683198</c:v>
                </c:pt>
                <c:pt idx="8317">
                  <c:v>0.83178317831783199</c:v>
                </c:pt>
                <c:pt idx="8318">
                  <c:v>0.83188318831883201</c:v>
                </c:pt>
                <c:pt idx="8319">
                  <c:v>0.83198319831983203</c:v>
                </c:pt>
                <c:pt idx="8320">
                  <c:v>0.83208320832083205</c:v>
                </c:pt>
                <c:pt idx="8321">
                  <c:v>0.83218321832183195</c:v>
                </c:pt>
                <c:pt idx="8322">
                  <c:v>0.83228322832283197</c:v>
                </c:pt>
                <c:pt idx="8323">
                  <c:v>0.83238323832383199</c:v>
                </c:pt>
                <c:pt idx="8324">
                  <c:v>0.832483248324832</c:v>
                </c:pt>
                <c:pt idx="8325">
                  <c:v>0.83258325832583302</c:v>
                </c:pt>
                <c:pt idx="8326">
                  <c:v>0.83268326832683304</c:v>
                </c:pt>
                <c:pt idx="8327">
                  <c:v>0.83278327832783305</c:v>
                </c:pt>
                <c:pt idx="8328">
                  <c:v>0.83288328832883296</c:v>
                </c:pt>
                <c:pt idx="8329">
                  <c:v>0.83298329832983298</c:v>
                </c:pt>
                <c:pt idx="8330">
                  <c:v>0.83308330833083299</c:v>
                </c:pt>
                <c:pt idx="8331">
                  <c:v>0.83318331833183301</c:v>
                </c:pt>
                <c:pt idx="8332">
                  <c:v>0.83328332833283303</c:v>
                </c:pt>
                <c:pt idx="8333">
                  <c:v>0.83338333833383305</c:v>
                </c:pt>
                <c:pt idx="8334">
                  <c:v>0.83348334833483395</c:v>
                </c:pt>
                <c:pt idx="8335">
                  <c:v>0.83358335833583397</c:v>
                </c:pt>
                <c:pt idx="8336">
                  <c:v>0.83368336833683399</c:v>
                </c:pt>
                <c:pt idx="8337">
                  <c:v>0.833783378337834</c:v>
                </c:pt>
                <c:pt idx="8338">
                  <c:v>0.83388338833883402</c:v>
                </c:pt>
                <c:pt idx="8339">
                  <c:v>0.83398339833983404</c:v>
                </c:pt>
                <c:pt idx="8340">
                  <c:v>0.83408340834083405</c:v>
                </c:pt>
                <c:pt idx="8341">
                  <c:v>0.83418341834183396</c:v>
                </c:pt>
                <c:pt idx="8342">
                  <c:v>0.83428342834283398</c:v>
                </c:pt>
                <c:pt idx="8343">
                  <c:v>0.83438343834383399</c:v>
                </c:pt>
                <c:pt idx="8344">
                  <c:v>0.83448344834483401</c:v>
                </c:pt>
                <c:pt idx="8345">
                  <c:v>0.83458345834583503</c:v>
                </c:pt>
                <c:pt idx="8346">
                  <c:v>0.83468346834683504</c:v>
                </c:pt>
                <c:pt idx="8347">
                  <c:v>0.83478347834783495</c:v>
                </c:pt>
                <c:pt idx="8348">
                  <c:v>0.83488348834883497</c:v>
                </c:pt>
                <c:pt idx="8349">
                  <c:v>0.83498349834983498</c:v>
                </c:pt>
                <c:pt idx="8350">
                  <c:v>0.835083508350835</c:v>
                </c:pt>
                <c:pt idx="8351">
                  <c:v>0.83518351835183502</c:v>
                </c:pt>
                <c:pt idx="8352">
                  <c:v>0.83528352835283504</c:v>
                </c:pt>
                <c:pt idx="8353">
                  <c:v>0.83538353835383505</c:v>
                </c:pt>
                <c:pt idx="8354">
                  <c:v>0.83548354835483596</c:v>
                </c:pt>
                <c:pt idx="8355">
                  <c:v>0.83558355835583598</c:v>
                </c:pt>
                <c:pt idx="8356">
                  <c:v>0.83568356835683599</c:v>
                </c:pt>
                <c:pt idx="8357">
                  <c:v>0.83578357835783601</c:v>
                </c:pt>
                <c:pt idx="8358">
                  <c:v>0.83588358835883603</c:v>
                </c:pt>
                <c:pt idx="8359">
                  <c:v>0.83598359835983604</c:v>
                </c:pt>
                <c:pt idx="8360">
                  <c:v>0.83608360836083595</c:v>
                </c:pt>
                <c:pt idx="8361">
                  <c:v>0.83618361836183597</c:v>
                </c:pt>
                <c:pt idx="8362">
                  <c:v>0.83628362836283598</c:v>
                </c:pt>
                <c:pt idx="8363">
                  <c:v>0.836383638363836</c:v>
                </c:pt>
                <c:pt idx="8364">
                  <c:v>0.83648364836483602</c:v>
                </c:pt>
                <c:pt idx="8365">
                  <c:v>0.83658365836583704</c:v>
                </c:pt>
                <c:pt idx="8366">
                  <c:v>0.83668366836683705</c:v>
                </c:pt>
                <c:pt idx="8367">
                  <c:v>0.83678367836783696</c:v>
                </c:pt>
                <c:pt idx="8368">
                  <c:v>0.83688368836883698</c:v>
                </c:pt>
                <c:pt idx="8369">
                  <c:v>0.83698369836983699</c:v>
                </c:pt>
                <c:pt idx="8370">
                  <c:v>0.83708370837083701</c:v>
                </c:pt>
                <c:pt idx="8371">
                  <c:v>0.83718371837183703</c:v>
                </c:pt>
                <c:pt idx="8372">
                  <c:v>0.83728372837283704</c:v>
                </c:pt>
                <c:pt idx="8373">
                  <c:v>0.83738373837383695</c:v>
                </c:pt>
                <c:pt idx="8374">
                  <c:v>0.83748374837483797</c:v>
                </c:pt>
                <c:pt idx="8375">
                  <c:v>0.83758375837583798</c:v>
                </c:pt>
                <c:pt idx="8376">
                  <c:v>0.837683768376838</c:v>
                </c:pt>
                <c:pt idx="8377">
                  <c:v>0.83778377837783802</c:v>
                </c:pt>
                <c:pt idx="8378">
                  <c:v>0.83788378837883803</c:v>
                </c:pt>
                <c:pt idx="8379">
                  <c:v>0.83798379837983805</c:v>
                </c:pt>
                <c:pt idx="8380">
                  <c:v>0.83808380838083796</c:v>
                </c:pt>
                <c:pt idx="8381">
                  <c:v>0.83818381838183798</c:v>
                </c:pt>
                <c:pt idx="8382">
                  <c:v>0.83828382838283799</c:v>
                </c:pt>
                <c:pt idx="8383">
                  <c:v>0.83838383838383801</c:v>
                </c:pt>
                <c:pt idx="8384">
                  <c:v>0.83848384838483803</c:v>
                </c:pt>
                <c:pt idx="8385">
                  <c:v>0.83858385838583904</c:v>
                </c:pt>
                <c:pt idx="8386">
                  <c:v>0.83868386838683895</c:v>
                </c:pt>
                <c:pt idx="8387">
                  <c:v>0.83878387838783897</c:v>
                </c:pt>
                <c:pt idx="8388">
                  <c:v>0.83888388838883898</c:v>
                </c:pt>
                <c:pt idx="8389">
                  <c:v>0.838983898389839</c:v>
                </c:pt>
                <c:pt idx="8390">
                  <c:v>0.83908390839083902</c:v>
                </c:pt>
                <c:pt idx="8391">
                  <c:v>0.83918391839183903</c:v>
                </c:pt>
                <c:pt idx="8392">
                  <c:v>0.83928392839283905</c:v>
                </c:pt>
                <c:pt idx="8393">
                  <c:v>0.83938393839383896</c:v>
                </c:pt>
                <c:pt idx="8394">
                  <c:v>0.83948394839483997</c:v>
                </c:pt>
                <c:pt idx="8395">
                  <c:v>0.83958395839583999</c:v>
                </c:pt>
                <c:pt idx="8396">
                  <c:v>0.83968396839684001</c:v>
                </c:pt>
                <c:pt idx="8397">
                  <c:v>0.83978397839784003</c:v>
                </c:pt>
                <c:pt idx="8398">
                  <c:v>0.83988398839884004</c:v>
                </c:pt>
                <c:pt idx="8399">
                  <c:v>0.83998399839983995</c:v>
                </c:pt>
                <c:pt idx="8400">
                  <c:v>0.84008400840083997</c:v>
                </c:pt>
                <c:pt idx="8401">
                  <c:v>0.84018401840183998</c:v>
                </c:pt>
                <c:pt idx="8402">
                  <c:v>0.84028402840284</c:v>
                </c:pt>
                <c:pt idx="8403">
                  <c:v>0.84038403840384002</c:v>
                </c:pt>
                <c:pt idx="8404">
                  <c:v>0.84048404840484003</c:v>
                </c:pt>
                <c:pt idx="8405">
                  <c:v>0.84058405840584105</c:v>
                </c:pt>
                <c:pt idx="8406">
                  <c:v>0.84068406840684096</c:v>
                </c:pt>
                <c:pt idx="8407">
                  <c:v>0.84078407840784097</c:v>
                </c:pt>
                <c:pt idx="8408">
                  <c:v>0.84088408840884099</c:v>
                </c:pt>
                <c:pt idx="8409">
                  <c:v>0.84098409840984101</c:v>
                </c:pt>
                <c:pt idx="8410">
                  <c:v>0.84108410841084102</c:v>
                </c:pt>
                <c:pt idx="8411">
                  <c:v>0.84118411841184104</c:v>
                </c:pt>
                <c:pt idx="8412">
                  <c:v>0.84128412841284095</c:v>
                </c:pt>
                <c:pt idx="8413">
                  <c:v>0.84138413841384097</c:v>
                </c:pt>
                <c:pt idx="8414">
                  <c:v>0.84148414841484198</c:v>
                </c:pt>
                <c:pt idx="8415">
                  <c:v>0.841584158415842</c:v>
                </c:pt>
                <c:pt idx="8416">
                  <c:v>0.84168416841684202</c:v>
                </c:pt>
                <c:pt idx="8417">
                  <c:v>0.84178417841784203</c:v>
                </c:pt>
                <c:pt idx="8418">
                  <c:v>0.84188418841884205</c:v>
                </c:pt>
                <c:pt idx="8419">
                  <c:v>0.84198419841984196</c:v>
                </c:pt>
                <c:pt idx="8420">
                  <c:v>0.84208420842084197</c:v>
                </c:pt>
                <c:pt idx="8421">
                  <c:v>0.84218421842184199</c:v>
                </c:pt>
                <c:pt idx="8422">
                  <c:v>0.84228422842284201</c:v>
                </c:pt>
                <c:pt idx="8423">
                  <c:v>0.84238423842384202</c:v>
                </c:pt>
                <c:pt idx="8424">
                  <c:v>0.84248424842484204</c:v>
                </c:pt>
                <c:pt idx="8425">
                  <c:v>0.84258425842584295</c:v>
                </c:pt>
                <c:pt idx="8426">
                  <c:v>0.84268426842684296</c:v>
                </c:pt>
                <c:pt idx="8427">
                  <c:v>0.84278427842784298</c:v>
                </c:pt>
                <c:pt idx="8428">
                  <c:v>0.842884288428843</c:v>
                </c:pt>
                <c:pt idx="8429">
                  <c:v>0.84298429842984302</c:v>
                </c:pt>
                <c:pt idx="8430">
                  <c:v>0.84308430843084303</c:v>
                </c:pt>
                <c:pt idx="8431">
                  <c:v>0.84318431843184305</c:v>
                </c:pt>
                <c:pt idx="8432">
                  <c:v>0.84328432843284296</c:v>
                </c:pt>
                <c:pt idx="8433">
                  <c:v>0.84338433843384297</c:v>
                </c:pt>
                <c:pt idx="8434">
                  <c:v>0.84348434843484299</c:v>
                </c:pt>
                <c:pt idx="8435">
                  <c:v>0.84358435843584401</c:v>
                </c:pt>
                <c:pt idx="8436">
                  <c:v>0.84368436843684402</c:v>
                </c:pt>
                <c:pt idx="8437">
                  <c:v>0.84378437843784404</c:v>
                </c:pt>
                <c:pt idx="8438">
                  <c:v>0.84388438843884395</c:v>
                </c:pt>
                <c:pt idx="8439">
                  <c:v>0.84398439843984396</c:v>
                </c:pt>
                <c:pt idx="8440">
                  <c:v>0.84408440844084398</c:v>
                </c:pt>
                <c:pt idx="8441">
                  <c:v>0.844184418441844</c:v>
                </c:pt>
                <c:pt idx="8442">
                  <c:v>0.84428442844284401</c:v>
                </c:pt>
                <c:pt idx="8443">
                  <c:v>0.84438443844384403</c:v>
                </c:pt>
                <c:pt idx="8444">
                  <c:v>0.84448444844484405</c:v>
                </c:pt>
                <c:pt idx="8445">
                  <c:v>0.84458445844584495</c:v>
                </c:pt>
                <c:pt idx="8446">
                  <c:v>0.84468446844684497</c:v>
                </c:pt>
                <c:pt idx="8447">
                  <c:v>0.84478447844784499</c:v>
                </c:pt>
                <c:pt idx="8448">
                  <c:v>0.84488448844884501</c:v>
                </c:pt>
                <c:pt idx="8449">
                  <c:v>0.84498449844984502</c:v>
                </c:pt>
                <c:pt idx="8450">
                  <c:v>0.84508450845084504</c:v>
                </c:pt>
                <c:pt idx="8451">
                  <c:v>0.84518451845184495</c:v>
                </c:pt>
                <c:pt idx="8452">
                  <c:v>0.84528452845284496</c:v>
                </c:pt>
                <c:pt idx="8453">
                  <c:v>0.84538453845384498</c:v>
                </c:pt>
                <c:pt idx="8454">
                  <c:v>0.845484548454845</c:v>
                </c:pt>
                <c:pt idx="8455">
                  <c:v>0.84558455845584601</c:v>
                </c:pt>
                <c:pt idx="8456">
                  <c:v>0.84568456845684603</c:v>
                </c:pt>
                <c:pt idx="8457">
                  <c:v>0.84578457845784605</c:v>
                </c:pt>
                <c:pt idx="8458">
                  <c:v>0.84588458845884595</c:v>
                </c:pt>
                <c:pt idx="8459">
                  <c:v>0.84598459845984597</c:v>
                </c:pt>
                <c:pt idx="8460">
                  <c:v>0.84608460846084599</c:v>
                </c:pt>
                <c:pt idx="8461">
                  <c:v>0.84618461846184601</c:v>
                </c:pt>
                <c:pt idx="8462">
                  <c:v>0.84628462846284602</c:v>
                </c:pt>
                <c:pt idx="8463">
                  <c:v>0.84638463846384604</c:v>
                </c:pt>
                <c:pt idx="8464">
                  <c:v>0.84648464846484694</c:v>
                </c:pt>
                <c:pt idx="8465">
                  <c:v>0.84658465846584696</c:v>
                </c:pt>
                <c:pt idx="8466">
                  <c:v>0.84668466846684698</c:v>
                </c:pt>
                <c:pt idx="8467">
                  <c:v>0.846784678467847</c:v>
                </c:pt>
                <c:pt idx="8468">
                  <c:v>0.84688468846884701</c:v>
                </c:pt>
                <c:pt idx="8469">
                  <c:v>0.84698469846984703</c:v>
                </c:pt>
                <c:pt idx="8470">
                  <c:v>0.84708470847084705</c:v>
                </c:pt>
                <c:pt idx="8471">
                  <c:v>0.84718471847184695</c:v>
                </c:pt>
                <c:pt idx="8472">
                  <c:v>0.84728472847284697</c:v>
                </c:pt>
                <c:pt idx="8473">
                  <c:v>0.84738473847384699</c:v>
                </c:pt>
                <c:pt idx="8474">
                  <c:v>0.84748474847484701</c:v>
                </c:pt>
                <c:pt idx="8475">
                  <c:v>0.84758475847584802</c:v>
                </c:pt>
                <c:pt idx="8476">
                  <c:v>0.84768476847684804</c:v>
                </c:pt>
                <c:pt idx="8477">
                  <c:v>0.84778477847784794</c:v>
                </c:pt>
                <c:pt idx="8478">
                  <c:v>0.84788478847884796</c:v>
                </c:pt>
                <c:pt idx="8479">
                  <c:v>0.84798479847984798</c:v>
                </c:pt>
                <c:pt idx="8480">
                  <c:v>0.848084808480848</c:v>
                </c:pt>
                <c:pt idx="8481">
                  <c:v>0.84818481848184801</c:v>
                </c:pt>
                <c:pt idx="8482">
                  <c:v>0.84828482848284803</c:v>
                </c:pt>
                <c:pt idx="8483">
                  <c:v>0.84838483848384805</c:v>
                </c:pt>
                <c:pt idx="8484">
                  <c:v>0.84848484848484895</c:v>
                </c:pt>
                <c:pt idx="8485">
                  <c:v>0.84858485848584897</c:v>
                </c:pt>
                <c:pt idx="8486">
                  <c:v>0.84868486848684899</c:v>
                </c:pt>
                <c:pt idx="8487">
                  <c:v>0.848784878487849</c:v>
                </c:pt>
                <c:pt idx="8488">
                  <c:v>0.84888488848884902</c:v>
                </c:pt>
                <c:pt idx="8489">
                  <c:v>0.84898489848984904</c:v>
                </c:pt>
                <c:pt idx="8490">
                  <c:v>0.84908490849084906</c:v>
                </c:pt>
                <c:pt idx="8491">
                  <c:v>0.84918491849184896</c:v>
                </c:pt>
                <c:pt idx="8492">
                  <c:v>0.84928492849284898</c:v>
                </c:pt>
                <c:pt idx="8493">
                  <c:v>0.849384938493849</c:v>
                </c:pt>
                <c:pt idx="8494">
                  <c:v>0.84948494849484901</c:v>
                </c:pt>
                <c:pt idx="8495">
                  <c:v>0.84958495849585003</c:v>
                </c:pt>
                <c:pt idx="8496">
                  <c:v>0.84968496849685005</c:v>
                </c:pt>
                <c:pt idx="8497">
                  <c:v>0.84978497849784995</c:v>
                </c:pt>
                <c:pt idx="8498">
                  <c:v>0.84988498849884997</c:v>
                </c:pt>
                <c:pt idx="8499">
                  <c:v>0.84998499849984999</c:v>
                </c:pt>
                <c:pt idx="8500">
                  <c:v>0.85008500850085</c:v>
                </c:pt>
                <c:pt idx="8501">
                  <c:v>0.85018501850185002</c:v>
                </c:pt>
                <c:pt idx="8502">
                  <c:v>0.85028502850285004</c:v>
                </c:pt>
                <c:pt idx="8503">
                  <c:v>0.85038503850385005</c:v>
                </c:pt>
                <c:pt idx="8504">
                  <c:v>0.85048504850485096</c:v>
                </c:pt>
                <c:pt idx="8505">
                  <c:v>0.85058505850585098</c:v>
                </c:pt>
                <c:pt idx="8506">
                  <c:v>0.85068506850685099</c:v>
                </c:pt>
                <c:pt idx="8507">
                  <c:v>0.85078507850785101</c:v>
                </c:pt>
                <c:pt idx="8508">
                  <c:v>0.85088508850885103</c:v>
                </c:pt>
                <c:pt idx="8509">
                  <c:v>0.85098509850985105</c:v>
                </c:pt>
                <c:pt idx="8510">
                  <c:v>0.85108510851085095</c:v>
                </c:pt>
                <c:pt idx="8511">
                  <c:v>0.85118511851185097</c:v>
                </c:pt>
                <c:pt idx="8512">
                  <c:v>0.85128512851285099</c:v>
                </c:pt>
                <c:pt idx="8513">
                  <c:v>0.851385138513851</c:v>
                </c:pt>
                <c:pt idx="8514">
                  <c:v>0.85148514851485102</c:v>
                </c:pt>
                <c:pt idx="8515">
                  <c:v>0.85158515851585204</c:v>
                </c:pt>
                <c:pt idx="8516">
                  <c:v>0.85168516851685205</c:v>
                </c:pt>
                <c:pt idx="8517">
                  <c:v>0.85178517851785196</c:v>
                </c:pt>
                <c:pt idx="8518">
                  <c:v>0.85188518851885198</c:v>
                </c:pt>
                <c:pt idx="8519">
                  <c:v>0.85198519851985199</c:v>
                </c:pt>
                <c:pt idx="8520">
                  <c:v>0.85208520852085201</c:v>
                </c:pt>
                <c:pt idx="8521">
                  <c:v>0.85218521852185203</c:v>
                </c:pt>
                <c:pt idx="8522">
                  <c:v>0.85228522852285205</c:v>
                </c:pt>
                <c:pt idx="8523">
                  <c:v>0.85238523852385195</c:v>
                </c:pt>
                <c:pt idx="8524">
                  <c:v>0.85248524852485297</c:v>
                </c:pt>
                <c:pt idx="8525">
                  <c:v>0.85258525852585298</c:v>
                </c:pt>
                <c:pt idx="8526">
                  <c:v>0.852685268526853</c:v>
                </c:pt>
                <c:pt idx="8527">
                  <c:v>0.85278527852785302</c:v>
                </c:pt>
                <c:pt idx="8528">
                  <c:v>0.85288528852885304</c:v>
                </c:pt>
                <c:pt idx="8529">
                  <c:v>0.85298529852985305</c:v>
                </c:pt>
                <c:pt idx="8530">
                  <c:v>0.85308530853085296</c:v>
                </c:pt>
                <c:pt idx="8531">
                  <c:v>0.85318531853185298</c:v>
                </c:pt>
                <c:pt idx="8532">
                  <c:v>0.85328532853285299</c:v>
                </c:pt>
                <c:pt idx="8533">
                  <c:v>0.85338533853385301</c:v>
                </c:pt>
                <c:pt idx="8534">
                  <c:v>0.85348534853485303</c:v>
                </c:pt>
                <c:pt idx="8535">
                  <c:v>0.85358535853585404</c:v>
                </c:pt>
                <c:pt idx="8536">
                  <c:v>0.85368536853685395</c:v>
                </c:pt>
                <c:pt idx="8537">
                  <c:v>0.85378537853785397</c:v>
                </c:pt>
                <c:pt idx="8538">
                  <c:v>0.85388538853885398</c:v>
                </c:pt>
                <c:pt idx="8539">
                  <c:v>0.853985398539854</c:v>
                </c:pt>
                <c:pt idx="8540">
                  <c:v>0.85408540854085402</c:v>
                </c:pt>
                <c:pt idx="8541">
                  <c:v>0.85418541854185404</c:v>
                </c:pt>
                <c:pt idx="8542">
                  <c:v>0.85428542854285405</c:v>
                </c:pt>
                <c:pt idx="8543">
                  <c:v>0.85438543854385396</c:v>
                </c:pt>
                <c:pt idx="8544">
                  <c:v>0.85448544854485498</c:v>
                </c:pt>
                <c:pt idx="8545">
                  <c:v>0.85458545854585499</c:v>
                </c:pt>
                <c:pt idx="8546">
                  <c:v>0.85468546854685501</c:v>
                </c:pt>
                <c:pt idx="8547">
                  <c:v>0.85478547854785503</c:v>
                </c:pt>
                <c:pt idx="8548">
                  <c:v>0.85488548854885504</c:v>
                </c:pt>
                <c:pt idx="8549">
                  <c:v>0.85498549854985495</c:v>
                </c:pt>
                <c:pt idx="8550">
                  <c:v>0.85508550855085497</c:v>
                </c:pt>
                <c:pt idx="8551">
                  <c:v>0.85518551855185498</c:v>
                </c:pt>
                <c:pt idx="8552">
                  <c:v>0.855285528552855</c:v>
                </c:pt>
                <c:pt idx="8553">
                  <c:v>0.85538553855385502</c:v>
                </c:pt>
                <c:pt idx="8554">
                  <c:v>0.85548554855485504</c:v>
                </c:pt>
                <c:pt idx="8555">
                  <c:v>0.85558555855585605</c:v>
                </c:pt>
                <c:pt idx="8556">
                  <c:v>0.85568556855685596</c:v>
                </c:pt>
                <c:pt idx="8557">
                  <c:v>0.85578557855785597</c:v>
                </c:pt>
                <c:pt idx="8558">
                  <c:v>0.85588558855885599</c:v>
                </c:pt>
                <c:pt idx="8559">
                  <c:v>0.85598559855985601</c:v>
                </c:pt>
                <c:pt idx="8560">
                  <c:v>0.85608560856085603</c:v>
                </c:pt>
                <c:pt idx="8561">
                  <c:v>0.85618561856185604</c:v>
                </c:pt>
                <c:pt idx="8562">
                  <c:v>0.85628562856285595</c:v>
                </c:pt>
                <c:pt idx="8563">
                  <c:v>0.85638563856385597</c:v>
                </c:pt>
                <c:pt idx="8564">
                  <c:v>0.85648564856485698</c:v>
                </c:pt>
                <c:pt idx="8565">
                  <c:v>0.856585658565857</c:v>
                </c:pt>
                <c:pt idx="8566">
                  <c:v>0.85668566856685702</c:v>
                </c:pt>
                <c:pt idx="8567">
                  <c:v>0.85678567856785703</c:v>
                </c:pt>
                <c:pt idx="8568">
                  <c:v>0.85688568856885705</c:v>
                </c:pt>
                <c:pt idx="8569">
                  <c:v>0.85698569856985696</c:v>
                </c:pt>
                <c:pt idx="8570">
                  <c:v>0.85708570857085697</c:v>
                </c:pt>
                <c:pt idx="8571">
                  <c:v>0.85718571857185699</c:v>
                </c:pt>
                <c:pt idx="8572">
                  <c:v>0.85728572857285701</c:v>
                </c:pt>
                <c:pt idx="8573">
                  <c:v>0.85738573857385703</c:v>
                </c:pt>
                <c:pt idx="8574">
                  <c:v>0.85748574857485704</c:v>
                </c:pt>
                <c:pt idx="8575">
                  <c:v>0.85758575857585795</c:v>
                </c:pt>
                <c:pt idx="8576">
                  <c:v>0.85768576857685797</c:v>
                </c:pt>
                <c:pt idx="8577">
                  <c:v>0.85778577857785798</c:v>
                </c:pt>
                <c:pt idx="8578">
                  <c:v>0.857885788578858</c:v>
                </c:pt>
                <c:pt idx="8579">
                  <c:v>0.85798579857985802</c:v>
                </c:pt>
                <c:pt idx="8580">
                  <c:v>0.85808580858085803</c:v>
                </c:pt>
                <c:pt idx="8581">
                  <c:v>0.85818581858185805</c:v>
                </c:pt>
                <c:pt idx="8582">
                  <c:v>0.85828582858285796</c:v>
                </c:pt>
                <c:pt idx="8583">
                  <c:v>0.85838583858385797</c:v>
                </c:pt>
                <c:pt idx="8584">
                  <c:v>0.85848584858485799</c:v>
                </c:pt>
                <c:pt idx="8585">
                  <c:v>0.85858585858585901</c:v>
                </c:pt>
                <c:pt idx="8586">
                  <c:v>0.85868586858685902</c:v>
                </c:pt>
                <c:pt idx="8587">
                  <c:v>0.85878587858785904</c:v>
                </c:pt>
                <c:pt idx="8588">
                  <c:v>0.85888588858885895</c:v>
                </c:pt>
                <c:pt idx="8589">
                  <c:v>0.85898589858985896</c:v>
                </c:pt>
                <c:pt idx="8590">
                  <c:v>0.85908590859085898</c:v>
                </c:pt>
                <c:pt idx="8591">
                  <c:v>0.859185918591859</c:v>
                </c:pt>
                <c:pt idx="8592">
                  <c:v>0.85928592859285902</c:v>
                </c:pt>
                <c:pt idx="8593">
                  <c:v>0.85938593859385903</c:v>
                </c:pt>
                <c:pt idx="8594">
                  <c:v>0.85948594859485905</c:v>
                </c:pt>
                <c:pt idx="8595">
                  <c:v>0.85958595859585996</c:v>
                </c:pt>
                <c:pt idx="8596">
                  <c:v>0.85968596859685997</c:v>
                </c:pt>
                <c:pt idx="8597">
                  <c:v>0.85978597859785999</c:v>
                </c:pt>
                <c:pt idx="8598">
                  <c:v>0.85988598859886001</c:v>
                </c:pt>
                <c:pt idx="8599">
                  <c:v>0.85998599859986002</c:v>
                </c:pt>
                <c:pt idx="8600">
                  <c:v>0.86008600860086004</c:v>
                </c:pt>
                <c:pt idx="8601">
                  <c:v>0.86018601860185995</c:v>
                </c:pt>
                <c:pt idx="8602">
                  <c:v>0.86028602860285996</c:v>
                </c:pt>
                <c:pt idx="8603">
                  <c:v>0.86038603860385998</c:v>
                </c:pt>
                <c:pt idx="8604">
                  <c:v>0.86048604860486</c:v>
                </c:pt>
                <c:pt idx="8605">
                  <c:v>0.86058605860586102</c:v>
                </c:pt>
                <c:pt idx="8606">
                  <c:v>0.86068606860686103</c:v>
                </c:pt>
                <c:pt idx="8607">
                  <c:v>0.86078607860786105</c:v>
                </c:pt>
                <c:pt idx="8608">
                  <c:v>0.86088608860886096</c:v>
                </c:pt>
                <c:pt idx="8609">
                  <c:v>0.86098609860986097</c:v>
                </c:pt>
                <c:pt idx="8610">
                  <c:v>0.86108610861086099</c:v>
                </c:pt>
                <c:pt idx="8611">
                  <c:v>0.86118611861186101</c:v>
                </c:pt>
                <c:pt idx="8612">
                  <c:v>0.86128612861286102</c:v>
                </c:pt>
                <c:pt idx="8613">
                  <c:v>0.86138613861386104</c:v>
                </c:pt>
                <c:pt idx="8614">
                  <c:v>0.86148614861486195</c:v>
                </c:pt>
                <c:pt idx="8615">
                  <c:v>0.86158615861586196</c:v>
                </c:pt>
                <c:pt idx="8616">
                  <c:v>0.86168616861686198</c:v>
                </c:pt>
                <c:pt idx="8617">
                  <c:v>0.861786178617862</c:v>
                </c:pt>
                <c:pt idx="8618">
                  <c:v>0.86188618861886201</c:v>
                </c:pt>
                <c:pt idx="8619">
                  <c:v>0.86198619861986203</c:v>
                </c:pt>
                <c:pt idx="8620">
                  <c:v>0.86208620862086205</c:v>
                </c:pt>
                <c:pt idx="8621">
                  <c:v>0.86218621862186196</c:v>
                </c:pt>
                <c:pt idx="8622">
                  <c:v>0.86228622862286197</c:v>
                </c:pt>
                <c:pt idx="8623">
                  <c:v>0.86238623862386199</c:v>
                </c:pt>
                <c:pt idx="8624">
                  <c:v>0.86248624862486201</c:v>
                </c:pt>
                <c:pt idx="8625">
                  <c:v>0.86258625862586302</c:v>
                </c:pt>
                <c:pt idx="8626">
                  <c:v>0.86268626862686304</c:v>
                </c:pt>
                <c:pt idx="8627">
                  <c:v>0.86278627862786295</c:v>
                </c:pt>
                <c:pt idx="8628">
                  <c:v>0.86288628862886296</c:v>
                </c:pt>
                <c:pt idx="8629">
                  <c:v>0.86298629862986298</c:v>
                </c:pt>
                <c:pt idx="8630">
                  <c:v>0.863086308630863</c:v>
                </c:pt>
                <c:pt idx="8631">
                  <c:v>0.86318631863186301</c:v>
                </c:pt>
                <c:pt idx="8632">
                  <c:v>0.86328632863286303</c:v>
                </c:pt>
                <c:pt idx="8633">
                  <c:v>0.86338633863386305</c:v>
                </c:pt>
                <c:pt idx="8634">
                  <c:v>0.86348634863486395</c:v>
                </c:pt>
                <c:pt idx="8635">
                  <c:v>0.86358635863586397</c:v>
                </c:pt>
                <c:pt idx="8636">
                  <c:v>0.86368636863686399</c:v>
                </c:pt>
                <c:pt idx="8637">
                  <c:v>0.86378637863786401</c:v>
                </c:pt>
                <c:pt idx="8638">
                  <c:v>0.86388638863886402</c:v>
                </c:pt>
                <c:pt idx="8639">
                  <c:v>0.86398639863986404</c:v>
                </c:pt>
                <c:pt idx="8640">
                  <c:v>0.86408640864086395</c:v>
                </c:pt>
                <c:pt idx="8641">
                  <c:v>0.86418641864186396</c:v>
                </c:pt>
                <c:pt idx="8642">
                  <c:v>0.86428642864286398</c:v>
                </c:pt>
                <c:pt idx="8643">
                  <c:v>0.864386438643864</c:v>
                </c:pt>
                <c:pt idx="8644">
                  <c:v>0.86448644864486401</c:v>
                </c:pt>
                <c:pt idx="8645">
                  <c:v>0.86458645864586503</c:v>
                </c:pt>
                <c:pt idx="8646">
                  <c:v>0.86468646864686505</c:v>
                </c:pt>
                <c:pt idx="8647">
                  <c:v>0.86478647864786495</c:v>
                </c:pt>
                <c:pt idx="8648">
                  <c:v>0.86488648864886497</c:v>
                </c:pt>
                <c:pt idx="8649">
                  <c:v>0.86498649864986499</c:v>
                </c:pt>
                <c:pt idx="8650">
                  <c:v>0.865086508650865</c:v>
                </c:pt>
                <c:pt idx="8651">
                  <c:v>0.86518651865186502</c:v>
                </c:pt>
                <c:pt idx="8652">
                  <c:v>0.86528652865286504</c:v>
                </c:pt>
                <c:pt idx="8653">
                  <c:v>0.86538653865386495</c:v>
                </c:pt>
                <c:pt idx="8654">
                  <c:v>0.86548654865486596</c:v>
                </c:pt>
                <c:pt idx="8655">
                  <c:v>0.86558655865586598</c:v>
                </c:pt>
                <c:pt idx="8656">
                  <c:v>0.865686568656866</c:v>
                </c:pt>
                <c:pt idx="8657">
                  <c:v>0.86578657865786601</c:v>
                </c:pt>
                <c:pt idx="8658">
                  <c:v>0.86588658865886603</c:v>
                </c:pt>
                <c:pt idx="8659">
                  <c:v>0.86598659865986605</c:v>
                </c:pt>
                <c:pt idx="8660">
                  <c:v>0.86608660866086595</c:v>
                </c:pt>
                <c:pt idx="8661">
                  <c:v>0.86618661866186597</c:v>
                </c:pt>
                <c:pt idx="8662">
                  <c:v>0.86628662866286599</c:v>
                </c:pt>
                <c:pt idx="8663">
                  <c:v>0.866386638663866</c:v>
                </c:pt>
                <c:pt idx="8664">
                  <c:v>0.86648664866486602</c:v>
                </c:pt>
                <c:pt idx="8665">
                  <c:v>0.86658665866586704</c:v>
                </c:pt>
                <c:pt idx="8666">
                  <c:v>0.86668666866686705</c:v>
                </c:pt>
                <c:pt idx="8667">
                  <c:v>0.86678667866786696</c:v>
                </c:pt>
                <c:pt idx="8668">
                  <c:v>0.86688668866886698</c:v>
                </c:pt>
                <c:pt idx="8669">
                  <c:v>0.866986698669867</c:v>
                </c:pt>
                <c:pt idx="8670">
                  <c:v>0.86708670867086701</c:v>
                </c:pt>
                <c:pt idx="8671">
                  <c:v>0.86718671867186703</c:v>
                </c:pt>
                <c:pt idx="8672">
                  <c:v>0.86728672867286705</c:v>
                </c:pt>
                <c:pt idx="8673">
                  <c:v>0.86738673867386695</c:v>
                </c:pt>
                <c:pt idx="8674">
                  <c:v>0.86748674867486797</c:v>
                </c:pt>
                <c:pt idx="8675">
                  <c:v>0.86758675867586799</c:v>
                </c:pt>
                <c:pt idx="8676">
                  <c:v>0.867686768676868</c:v>
                </c:pt>
                <c:pt idx="8677">
                  <c:v>0.86778677867786802</c:v>
                </c:pt>
                <c:pt idx="8678">
                  <c:v>0.86788678867886804</c:v>
                </c:pt>
                <c:pt idx="8679">
                  <c:v>0.86798679867986805</c:v>
                </c:pt>
                <c:pt idx="8680">
                  <c:v>0.86808680868086796</c:v>
                </c:pt>
                <c:pt idx="8681">
                  <c:v>0.86818681868186798</c:v>
                </c:pt>
                <c:pt idx="8682">
                  <c:v>0.86828682868286799</c:v>
                </c:pt>
                <c:pt idx="8683">
                  <c:v>0.86838683868386801</c:v>
                </c:pt>
                <c:pt idx="8684">
                  <c:v>0.86848684868486803</c:v>
                </c:pt>
                <c:pt idx="8685">
                  <c:v>0.86858685868586905</c:v>
                </c:pt>
                <c:pt idx="8686">
                  <c:v>0.86868686868686895</c:v>
                </c:pt>
                <c:pt idx="8687">
                  <c:v>0.86878687868786897</c:v>
                </c:pt>
                <c:pt idx="8688">
                  <c:v>0.86888688868886899</c:v>
                </c:pt>
                <c:pt idx="8689">
                  <c:v>0.868986898689869</c:v>
                </c:pt>
                <c:pt idx="8690">
                  <c:v>0.86908690869086902</c:v>
                </c:pt>
                <c:pt idx="8691">
                  <c:v>0.86918691869186904</c:v>
                </c:pt>
                <c:pt idx="8692">
                  <c:v>0.86928692869286905</c:v>
                </c:pt>
                <c:pt idx="8693">
                  <c:v>0.86938693869386896</c:v>
                </c:pt>
                <c:pt idx="8694">
                  <c:v>0.86948694869486998</c:v>
                </c:pt>
                <c:pt idx="8695">
                  <c:v>0.86958695869586999</c:v>
                </c:pt>
                <c:pt idx="8696">
                  <c:v>0.86968696869687001</c:v>
                </c:pt>
                <c:pt idx="8697">
                  <c:v>0.86978697869787003</c:v>
                </c:pt>
                <c:pt idx="8698">
                  <c:v>0.86988698869887005</c:v>
                </c:pt>
                <c:pt idx="8699">
                  <c:v>0.86998699869986995</c:v>
                </c:pt>
                <c:pt idx="8700">
                  <c:v>0.87008700870086997</c:v>
                </c:pt>
                <c:pt idx="8701">
                  <c:v>0.87018701870186999</c:v>
                </c:pt>
                <c:pt idx="8702">
                  <c:v>0.87028702870287</c:v>
                </c:pt>
                <c:pt idx="8703">
                  <c:v>0.87038703870387002</c:v>
                </c:pt>
                <c:pt idx="8704">
                  <c:v>0.87048704870487004</c:v>
                </c:pt>
                <c:pt idx="8705">
                  <c:v>0.87058705870587105</c:v>
                </c:pt>
                <c:pt idx="8706">
                  <c:v>0.87068706870687096</c:v>
                </c:pt>
                <c:pt idx="8707">
                  <c:v>0.87078707870787098</c:v>
                </c:pt>
                <c:pt idx="8708">
                  <c:v>0.87088708870887099</c:v>
                </c:pt>
                <c:pt idx="8709">
                  <c:v>0.87098709870987101</c:v>
                </c:pt>
                <c:pt idx="8710">
                  <c:v>0.87108710871087103</c:v>
                </c:pt>
                <c:pt idx="8711">
                  <c:v>0.87118711871187104</c:v>
                </c:pt>
                <c:pt idx="8712">
                  <c:v>0.87128712871287095</c:v>
                </c:pt>
                <c:pt idx="8713">
                  <c:v>0.87138713871387097</c:v>
                </c:pt>
                <c:pt idx="8714">
                  <c:v>0.87148714871487198</c:v>
                </c:pt>
                <c:pt idx="8715">
                  <c:v>0.871587158715872</c:v>
                </c:pt>
                <c:pt idx="8716">
                  <c:v>0.87168716871687202</c:v>
                </c:pt>
                <c:pt idx="8717">
                  <c:v>0.87178717871787204</c:v>
                </c:pt>
                <c:pt idx="8718">
                  <c:v>0.87188718871887205</c:v>
                </c:pt>
                <c:pt idx="8719">
                  <c:v>0.87198719871987196</c:v>
                </c:pt>
                <c:pt idx="8720">
                  <c:v>0.87208720872087198</c:v>
                </c:pt>
                <c:pt idx="8721">
                  <c:v>0.87218721872187199</c:v>
                </c:pt>
                <c:pt idx="8722">
                  <c:v>0.87228722872287201</c:v>
                </c:pt>
                <c:pt idx="8723">
                  <c:v>0.87238723872387203</c:v>
                </c:pt>
                <c:pt idx="8724">
                  <c:v>0.87248724872487204</c:v>
                </c:pt>
                <c:pt idx="8725">
                  <c:v>0.87258725872587295</c:v>
                </c:pt>
                <c:pt idx="8726">
                  <c:v>0.87268726872687297</c:v>
                </c:pt>
                <c:pt idx="8727">
                  <c:v>0.87278727872787298</c:v>
                </c:pt>
                <c:pt idx="8728">
                  <c:v>0.872887288728873</c:v>
                </c:pt>
                <c:pt idx="8729">
                  <c:v>0.87298729872987302</c:v>
                </c:pt>
                <c:pt idx="8730">
                  <c:v>0.87308730873087304</c:v>
                </c:pt>
                <c:pt idx="8731">
                  <c:v>0.87318731873187305</c:v>
                </c:pt>
                <c:pt idx="8732">
                  <c:v>0.87328732873287296</c:v>
                </c:pt>
                <c:pt idx="8733">
                  <c:v>0.87338733873387298</c:v>
                </c:pt>
                <c:pt idx="8734">
                  <c:v>0.87348734873487299</c:v>
                </c:pt>
                <c:pt idx="8735">
                  <c:v>0.87358735873587401</c:v>
                </c:pt>
                <c:pt idx="8736">
                  <c:v>0.87368736873687403</c:v>
                </c:pt>
                <c:pt idx="8737">
                  <c:v>0.87378737873787404</c:v>
                </c:pt>
                <c:pt idx="8738">
                  <c:v>0.87388738873887395</c:v>
                </c:pt>
                <c:pt idx="8739">
                  <c:v>0.87398739873987397</c:v>
                </c:pt>
                <c:pt idx="8740">
                  <c:v>0.87408740874087398</c:v>
                </c:pt>
                <c:pt idx="8741">
                  <c:v>0.874187418741874</c:v>
                </c:pt>
                <c:pt idx="8742">
                  <c:v>0.87428742874287402</c:v>
                </c:pt>
                <c:pt idx="8743">
                  <c:v>0.87438743874387403</c:v>
                </c:pt>
                <c:pt idx="8744">
                  <c:v>0.87448744874487405</c:v>
                </c:pt>
                <c:pt idx="8745">
                  <c:v>0.87458745874587496</c:v>
                </c:pt>
                <c:pt idx="8746">
                  <c:v>0.87468746874687497</c:v>
                </c:pt>
                <c:pt idx="8747">
                  <c:v>0.87478747874787499</c:v>
                </c:pt>
                <c:pt idx="8748">
                  <c:v>0.87488748874887501</c:v>
                </c:pt>
                <c:pt idx="8749">
                  <c:v>0.87498749874987503</c:v>
                </c:pt>
                <c:pt idx="8750">
                  <c:v>0.87508750875087504</c:v>
                </c:pt>
                <c:pt idx="8751">
                  <c:v>0.87518751875187495</c:v>
                </c:pt>
                <c:pt idx="8752">
                  <c:v>0.87528752875287497</c:v>
                </c:pt>
                <c:pt idx="8753">
                  <c:v>0.87538753875387498</c:v>
                </c:pt>
                <c:pt idx="8754">
                  <c:v>0.875487548754875</c:v>
                </c:pt>
                <c:pt idx="8755">
                  <c:v>0.87558755875587602</c:v>
                </c:pt>
                <c:pt idx="8756">
                  <c:v>0.87568756875687603</c:v>
                </c:pt>
                <c:pt idx="8757">
                  <c:v>0.87578757875787605</c:v>
                </c:pt>
                <c:pt idx="8758">
                  <c:v>0.87588758875887596</c:v>
                </c:pt>
                <c:pt idx="8759">
                  <c:v>0.87598759875987597</c:v>
                </c:pt>
                <c:pt idx="8760">
                  <c:v>0.87608760876087599</c:v>
                </c:pt>
                <c:pt idx="8761">
                  <c:v>0.87618761876187601</c:v>
                </c:pt>
                <c:pt idx="8762">
                  <c:v>0.87628762876287603</c:v>
                </c:pt>
                <c:pt idx="8763">
                  <c:v>0.87638763876387604</c:v>
                </c:pt>
                <c:pt idx="8764">
                  <c:v>0.87648764876487695</c:v>
                </c:pt>
                <c:pt idx="8765">
                  <c:v>0.87658765876587696</c:v>
                </c:pt>
                <c:pt idx="8766">
                  <c:v>0.87668766876687698</c:v>
                </c:pt>
                <c:pt idx="8767">
                  <c:v>0.876787678767877</c:v>
                </c:pt>
                <c:pt idx="8768">
                  <c:v>0.87688768876887702</c:v>
                </c:pt>
                <c:pt idx="8769">
                  <c:v>0.87698769876987703</c:v>
                </c:pt>
                <c:pt idx="8770">
                  <c:v>0.87708770877087705</c:v>
                </c:pt>
                <c:pt idx="8771">
                  <c:v>0.87718771877187696</c:v>
                </c:pt>
                <c:pt idx="8772">
                  <c:v>0.87728772877287697</c:v>
                </c:pt>
                <c:pt idx="8773">
                  <c:v>0.87738773877387699</c:v>
                </c:pt>
                <c:pt idx="8774">
                  <c:v>0.87748774877487701</c:v>
                </c:pt>
                <c:pt idx="8775">
                  <c:v>0.87758775877587802</c:v>
                </c:pt>
                <c:pt idx="8776">
                  <c:v>0.87768776877687804</c:v>
                </c:pt>
                <c:pt idx="8777">
                  <c:v>0.87778777877787795</c:v>
                </c:pt>
                <c:pt idx="8778">
                  <c:v>0.87788778877887796</c:v>
                </c:pt>
                <c:pt idx="8779">
                  <c:v>0.87798779877987798</c:v>
                </c:pt>
                <c:pt idx="8780">
                  <c:v>0.878087808780878</c:v>
                </c:pt>
                <c:pt idx="8781">
                  <c:v>0.87818781878187802</c:v>
                </c:pt>
                <c:pt idx="8782">
                  <c:v>0.87828782878287803</c:v>
                </c:pt>
                <c:pt idx="8783">
                  <c:v>0.87838783878387805</c:v>
                </c:pt>
                <c:pt idx="8784">
                  <c:v>0.87848784878487896</c:v>
                </c:pt>
                <c:pt idx="8785">
                  <c:v>0.87858785878587897</c:v>
                </c:pt>
                <c:pt idx="8786">
                  <c:v>0.87868786878687899</c:v>
                </c:pt>
                <c:pt idx="8787">
                  <c:v>0.87878787878787901</c:v>
                </c:pt>
                <c:pt idx="8788">
                  <c:v>0.87888788878887902</c:v>
                </c:pt>
                <c:pt idx="8789">
                  <c:v>0.87898789878987904</c:v>
                </c:pt>
                <c:pt idx="8790">
                  <c:v>0.87908790879087895</c:v>
                </c:pt>
                <c:pt idx="8791">
                  <c:v>0.87918791879187896</c:v>
                </c:pt>
                <c:pt idx="8792">
                  <c:v>0.87928792879287898</c:v>
                </c:pt>
                <c:pt idx="8793">
                  <c:v>0.879387938793879</c:v>
                </c:pt>
                <c:pt idx="8794">
                  <c:v>0.87948794879487902</c:v>
                </c:pt>
                <c:pt idx="8795">
                  <c:v>0.87958795879588003</c:v>
                </c:pt>
                <c:pt idx="8796">
                  <c:v>0.87968796879688005</c:v>
                </c:pt>
                <c:pt idx="8797">
                  <c:v>0.87978797879787995</c:v>
                </c:pt>
                <c:pt idx="8798">
                  <c:v>0.87988798879887997</c:v>
                </c:pt>
                <c:pt idx="8799">
                  <c:v>0.87998799879987999</c:v>
                </c:pt>
                <c:pt idx="8800">
                  <c:v>0.88008800880088001</c:v>
                </c:pt>
                <c:pt idx="8801">
                  <c:v>0.88018801880188002</c:v>
                </c:pt>
                <c:pt idx="8802">
                  <c:v>0.88028802880288004</c:v>
                </c:pt>
                <c:pt idx="8803">
                  <c:v>0.88038803880387995</c:v>
                </c:pt>
                <c:pt idx="8804">
                  <c:v>0.88048804880488096</c:v>
                </c:pt>
                <c:pt idx="8805">
                  <c:v>0.88058805880588098</c:v>
                </c:pt>
                <c:pt idx="8806">
                  <c:v>0.880688068806881</c:v>
                </c:pt>
                <c:pt idx="8807">
                  <c:v>0.88078807880788101</c:v>
                </c:pt>
                <c:pt idx="8808">
                  <c:v>0.88088808880888103</c:v>
                </c:pt>
                <c:pt idx="8809">
                  <c:v>0.88098809880988105</c:v>
                </c:pt>
                <c:pt idx="8810">
                  <c:v>0.88108810881088095</c:v>
                </c:pt>
                <c:pt idx="8811">
                  <c:v>0.88118811881188097</c:v>
                </c:pt>
                <c:pt idx="8812">
                  <c:v>0.88128812881288099</c:v>
                </c:pt>
                <c:pt idx="8813">
                  <c:v>0.88138813881388101</c:v>
                </c:pt>
                <c:pt idx="8814">
                  <c:v>0.88148814881488102</c:v>
                </c:pt>
                <c:pt idx="8815">
                  <c:v>0.88158815881588204</c:v>
                </c:pt>
                <c:pt idx="8816">
                  <c:v>0.88168816881688195</c:v>
                </c:pt>
                <c:pt idx="8817">
                  <c:v>0.88178817881788196</c:v>
                </c:pt>
                <c:pt idx="8818">
                  <c:v>0.88188818881888198</c:v>
                </c:pt>
                <c:pt idx="8819">
                  <c:v>0.881988198819882</c:v>
                </c:pt>
                <c:pt idx="8820">
                  <c:v>0.88208820882088201</c:v>
                </c:pt>
                <c:pt idx="8821">
                  <c:v>0.88218821882188203</c:v>
                </c:pt>
                <c:pt idx="8822">
                  <c:v>0.88228822882288205</c:v>
                </c:pt>
                <c:pt idx="8823">
                  <c:v>0.88238823882388195</c:v>
                </c:pt>
                <c:pt idx="8824">
                  <c:v>0.88248824882488297</c:v>
                </c:pt>
                <c:pt idx="8825">
                  <c:v>0.88258825882588299</c:v>
                </c:pt>
                <c:pt idx="8826">
                  <c:v>0.882688268826883</c:v>
                </c:pt>
                <c:pt idx="8827">
                  <c:v>0.88278827882788302</c:v>
                </c:pt>
                <c:pt idx="8828">
                  <c:v>0.88288828882888304</c:v>
                </c:pt>
                <c:pt idx="8829">
                  <c:v>0.88298829882988294</c:v>
                </c:pt>
                <c:pt idx="8830">
                  <c:v>0.88308830883088296</c:v>
                </c:pt>
                <c:pt idx="8831">
                  <c:v>0.88318831883188298</c:v>
                </c:pt>
                <c:pt idx="8832">
                  <c:v>0.883288328832883</c:v>
                </c:pt>
                <c:pt idx="8833">
                  <c:v>0.88338833883388301</c:v>
                </c:pt>
                <c:pt idx="8834">
                  <c:v>0.88348834883488303</c:v>
                </c:pt>
                <c:pt idx="8835">
                  <c:v>0.88358835883588405</c:v>
                </c:pt>
                <c:pt idx="8836">
                  <c:v>0.88368836883688395</c:v>
                </c:pt>
                <c:pt idx="8837">
                  <c:v>0.88378837883788397</c:v>
                </c:pt>
                <c:pt idx="8838">
                  <c:v>0.88388838883888399</c:v>
                </c:pt>
                <c:pt idx="8839">
                  <c:v>0.883988398839884</c:v>
                </c:pt>
                <c:pt idx="8840">
                  <c:v>0.88408840884088402</c:v>
                </c:pt>
                <c:pt idx="8841">
                  <c:v>0.88418841884188404</c:v>
                </c:pt>
                <c:pt idx="8842">
                  <c:v>0.88428842884288394</c:v>
                </c:pt>
                <c:pt idx="8843">
                  <c:v>0.88438843884388396</c:v>
                </c:pt>
                <c:pt idx="8844">
                  <c:v>0.88448844884488498</c:v>
                </c:pt>
                <c:pt idx="8845">
                  <c:v>0.884588458845885</c:v>
                </c:pt>
                <c:pt idx="8846">
                  <c:v>0.88468846884688501</c:v>
                </c:pt>
                <c:pt idx="8847">
                  <c:v>0.88478847884788503</c:v>
                </c:pt>
                <c:pt idx="8848">
                  <c:v>0.88488848884888505</c:v>
                </c:pt>
                <c:pt idx="8849">
                  <c:v>0.88498849884988495</c:v>
                </c:pt>
                <c:pt idx="8850">
                  <c:v>0.88508850885088497</c:v>
                </c:pt>
                <c:pt idx="8851">
                  <c:v>0.88518851885188499</c:v>
                </c:pt>
                <c:pt idx="8852">
                  <c:v>0.885288528852885</c:v>
                </c:pt>
                <c:pt idx="8853">
                  <c:v>0.88538853885388502</c:v>
                </c:pt>
                <c:pt idx="8854">
                  <c:v>0.88548854885488504</c:v>
                </c:pt>
                <c:pt idx="8855">
                  <c:v>0.88558855885588605</c:v>
                </c:pt>
                <c:pt idx="8856">
                  <c:v>0.88568856885688596</c:v>
                </c:pt>
                <c:pt idx="8857">
                  <c:v>0.88578857885788598</c:v>
                </c:pt>
                <c:pt idx="8858">
                  <c:v>0.88588858885888599</c:v>
                </c:pt>
                <c:pt idx="8859">
                  <c:v>0.88598859885988601</c:v>
                </c:pt>
                <c:pt idx="8860">
                  <c:v>0.88608860886088603</c:v>
                </c:pt>
                <c:pt idx="8861">
                  <c:v>0.88618861886188605</c:v>
                </c:pt>
                <c:pt idx="8862">
                  <c:v>0.88628862886288595</c:v>
                </c:pt>
                <c:pt idx="8863">
                  <c:v>0.88638863886388597</c:v>
                </c:pt>
                <c:pt idx="8864">
                  <c:v>0.88648864886488699</c:v>
                </c:pt>
                <c:pt idx="8865">
                  <c:v>0.886588658865887</c:v>
                </c:pt>
                <c:pt idx="8866">
                  <c:v>0.88668866886688702</c:v>
                </c:pt>
                <c:pt idx="8867">
                  <c:v>0.88678867886788704</c:v>
                </c:pt>
                <c:pt idx="8868">
                  <c:v>0.88688868886888705</c:v>
                </c:pt>
                <c:pt idx="8869">
                  <c:v>0.88698869886988696</c:v>
                </c:pt>
                <c:pt idx="8870">
                  <c:v>0.88708870887088698</c:v>
                </c:pt>
                <c:pt idx="8871">
                  <c:v>0.88718871887188699</c:v>
                </c:pt>
                <c:pt idx="8872">
                  <c:v>0.88728872887288701</c:v>
                </c:pt>
                <c:pt idx="8873">
                  <c:v>0.88738873887388703</c:v>
                </c:pt>
                <c:pt idx="8874">
                  <c:v>0.88748874887488705</c:v>
                </c:pt>
                <c:pt idx="8875">
                  <c:v>0.88758875887588795</c:v>
                </c:pt>
                <c:pt idx="8876">
                  <c:v>0.88768876887688797</c:v>
                </c:pt>
                <c:pt idx="8877">
                  <c:v>0.88778877887788799</c:v>
                </c:pt>
                <c:pt idx="8878">
                  <c:v>0.887888788878888</c:v>
                </c:pt>
                <c:pt idx="8879">
                  <c:v>0.88798879887988802</c:v>
                </c:pt>
                <c:pt idx="8880">
                  <c:v>0.88808880888088804</c:v>
                </c:pt>
                <c:pt idx="8881">
                  <c:v>0.88818881888188805</c:v>
                </c:pt>
                <c:pt idx="8882">
                  <c:v>0.88828882888288796</c:v>
                </c:pt>
                <c:pt idx="8883">
                  <c:v>0.88838883888388798</c:v>
                </c:pt>
                <c:pt idx="8884">
                  <c:v>0.88848884888488799</c:v>
                </c:pt>
                <c:pt idx="8885">
                  <c:v>0.88858885888588901</c:v>
                </c:pt>
                <c:pt idx="8886">
                  <c:v>0.88868886888688903</c:v>
                </c:pt>
                <c:pt idx="8887">
                  <c:v>0.88878887888788904</c:v>
                </c:pt>
                <c:pt idx="8888">
                  <c:v>0.88888888888888895</c:v>
                </c:pt>
                <c:pt idx="8889">
                  <c:v>0.88898889888988897</c:v>
                </c:pt>
                <c:pt idx="8890">
                  <c:v>0.88908890889088898</c:v>
                </c:pt>
                <c:pt idx="8891">
                  <c:v>0.889188918891889</c:v>
                </c:pt>
                <c:pt idx="8892">
                  <c:v>0.88928892889288902</c:v>
                </c:pt>
                <c:pt idx="8893">
                  <c:v>0.88938893889388904</c:v>
                </c:pt>
                <c:pt idx="8894">
                  <c:v>0.88948894889488905</c:v>
                </c:pt>
                <c:pt idx="8895">
                  <c:v>0.88958895889588996</c:v>
                </c:pt>
                <c:pt idx="8896">
                  <c:v>0.88968896889688998</c:v>
                </c:pt>
                <c:pt idx="8897">
                  <c:v>0.88978897889788999</c:v>
                </c:pt>
                <c:pt idx="8898">
                  <c:v>0.88988898889889001</c:v>
                </c:pt>
                <c:pt idx="8899">
                  <c:v>0.88998899889989003</c:v>
                </c:pt>
                <c:pt idx="8900">
                  <c:v>0.89008900890089004</c:v>
                </c:pt>
                <c:pt idx="8901">
                  <c:v>0.89018901890188995</c:v>
                </c:pt>
                <c:pt idx="8902">
                  <c:v>0.89028902890288997</c:v>
                </c:pt>
                <c:pt idx="8903">
                  <c:v>0.89038903890388998</c:v>
                </c:pt>
                <c:pt idx="8904">
                  <c:v>0.89048904890489</c:v>
                </c:pt>
                <c:pt idx="8905">
                  <c:v>0.89058905890589102</c:v>
                </c:pt>
                <c:pt idx="8906">
                  <c:v>0.89068906890689103</c:v>
                </c:pt>
                <c:pt idx="8907">
                  <c:v>0.89078907890789105</c:v>
                </c:pt>
                <c:pt idx="8908">
                  <c:v>0.89088908890889096</c:v>
                </c:pt>
                <c:pt idx="8909">
                  <c:v>0.89098909890989098</c:v>
                </c:pt>
                <c:pt idx="8910">
                  <c:v>0.89108910891089099</c:v>
                </c:pt>
                <c:pt idx="8911">
                  <c:v>0.89118911891189101</c:v>
                </c:pt>
                <c:pt idx="8912">
                  <c:v>0.89128912891289103</c:v>
                </c:pt>
                <c:pt idx="8913">
                  <c:v>0.89138913891389104</c:v>
                </c:pt>
                <c:pt idx="8914">
                  <c:v>0.89148914891489195</c:v>
                </c:pt>
                <c:pt idx="8915">
                  <c:v>0.89158915891589197</c:v>
                </c:pt>
                <c:pt idx="8916">
                  <c:v>0.89168916891689198</c:v>
                </c:pt>
                <c:pt idx="8917">
                  <c:v>0.891789178917892</c:v>
                </c:pt>
                <c:pt idx="8918">
                  <c:v>0.89188918891889202</c:v>
                </c:pt>
                <c:pt idx="8919">
                  <c:v>0.89198919891989203</c:v>
                </c:pt>
                <c:pt idx="8920">
                  <c:v>0.89208920892089205</c:v>
                </c:pt>
                <c:pt idx="8921">
                  <c:v>0.89218921892189196</c:v>
                </c:pt>
                <c:pt idx="8922">
                  <c:v>0.89228922892289197</c:v>
                </c:pt>
                <c:pt idx="8923">
                  <c:v>0.89238923892389199</c:v>
                </c:pt>
                <c:pt idx="8924">
                  <c:v>0.89248924892489201</c:v>
                </c:pt>
                <c:pt idx="8925">
                  <c:v>0.89258925892589303</c:v>
                </c:pt>
                <c:pt idx="8926">
                  <c:v>0.89268926892689304</c:v>
                </c:pt>
                <c:pt idx="8927">
                  <c:v>0.89278927892789295</c:v>
                </c:pt>
                <c:pt idx="8928">
                  <c:v>0.89288928892889297</c:v>
                </c:pt>
                <c:pt idx="8929">
                  <c:v>0.89298929892989298</c:v>
                </c:pt>
                <c:pt idx="8930">
                  <c:v>0.893089308930893</c:v>
                </c:pt>
                <c:pt idx="8931">
                  <c:v>0.89318931893189302</c:v>
                </c:pt>
                <c:pt idx="8932">
                  <c:v>0.89328932893289303</c:v>
                </c:pt>
                <c:pt idx="8933">
                  <c:v>0.89338933893389305</c:v>
                </c:pt>
                <c:pt idx="8934">
                  <c:v>0.89348934893489396</c:v>
                </c:pt>
                <c:pt idx="8935">
                  <c:v>0.89358935893589397</c:v>
                </c:pt>
                <c:pt idx="8936">
                  <c:v>0.89368936893689399</c:v>
                </c:pt>
                <c:pt idx="8937">
                  <c:v>0.89378937893789401</c:v>
                </c:pt>
                <c:pt idx="8938">
                  <c:v>0.89388938893889403</c:v>
                </c:pt>
                <c:pt idx="8939">
                  <c:v>0.89398939893989404</c:v>
                </c:pt>
                <c:pt idx="8940">
                  <c:v>0.89408940894089395</c:v>
                </c:pt>
                <c:pt idx="8941">
                  <c:v>0.89418941894189397</c:v>
                </c:pt>
                <c:pt idx="8942">
                  <c:v>0.89428942894289398</c:v>
                </c:pt>
                <c:pt idx="8943">
                  <c:v>0.894389438943894</c:v>
                </c:pt>
                <c:pt idx="8944">
                  <c:v>0.89448944894489402</c:v>
                </c:pt>
                <c:pt idx="8945">
                  <c:v>0.89458945894589503</c:v>
                </c:pt>
                <c:pt idx="8946">
                  <c:v>0.89468946894689505</c:v>
                </c:pt>
                <c:pt idx="8947">
                  <c:v>0.89478947894789496</c:v>
                </c:pt>
                <c:pt idx="8948">
                  <c:v>0.89488948894889497</c:v>
                </c:pt>
                <c:pt idx="8949">
                  <c:v>0.89498949894989499</c:v>
                </c:pt>
                <c:pt idx="8950">
                  <c:v>0.89508950895089501</c:v>
                </c:pt>
                <c:pt idx="8951">
                  <c:v>0.89518951895189502</c:v>
                </c:pt>
                <c:pt idx="8952">
                  <c:v>0.89528952895289504</c:v>
                </c:pt>
                <c:pt idx="8953">
                  <c:v>0.89538953895389495</c:v>
                </c:pt>
                <c:pt idx="8954">
                  <c:v>0.89548954895489596</c:v>
                </c:pt>
                <c:pt idx="8955">
                  <c:v>0.89558955895589598</c:v>
                </c:pt>
                <c:pt idx="8956">
                  <c:v>0.895689568956896</c:v>
                </c:pt>
                <c:pt idx="8957">
                  <c:v>0.89578957895789602</c:v>
                </c:pt>
                <c:pt idx="8958">
                  <c:v>0.89588958895889603</c:v>
                </c:pt>
                <c:pt idx="8959">
                  <c:v>0.89598959895989605</c:v>
                </c:pt>
                <c:pt idx="8960">
                  <c:v>0.89608960896089596</c:v>
                </c:pt>
                <c:pt idx="8961">
                  <c:v>0.89618961896189597</c:v>
                </c:pt>
                <c:pt idx="8962">
                  <c:v>0.89628962896289599</c:v>
                </c:pt>
                <c:pt idx="8963">
                  <c:v>0.89638963896389601</c:v>
                </c:pt>
                <c:pt idx="8964">
                  <c:v>0.89648964896489602</c:v>
                </c:pt>
                <c:pt idx="8965">
                  <c:v>0.89658965896589704</c:v>
                </c:pt>
                <c:pt idx="8966">
                  <c:v>0.89668966896689695</c:v>
                </c:pt>
                <c:pt idx="8967">
                  <c:v>0.89678967896789696</c:v>
                </c:pt>
                <c:pt idx="8968">
                  <c:v>0.89688968896889698</c:v>
                </c:pt>
                <c:pt idx="8969">
                  <c:v>0.896989698969897</c:v>
                </c:pt>
                <c:pt idx="8970">
                  <c:v>0.89708970897089702</c:v>
                </c:pt>
                <c:pt idx="8971">
                  <c:v>0.89718971897189703</c:v>
                </c:pt>
                <c:pt idx="8972">
                  <c:v>0.89728972897289705</c:v>
                </c:pt>
                <c:pt idx="8973">
                  <c:v>0.89738973897389696</c:v>
                </c:pt>
                <c:pt idx="8974">
                  <c:v>0.89748974897489797</c:v>
                </c:pt>
                <c:pt idx="8975">
                  <c:v>0.89758975897589799</c:v>
                </c:pt>
                <c:pt idx="8976">
                  <c:v>0.89768976897689801</c:v>
                </c:pt>
                <c:pt idx="8977">
                  <c:v>0.89778977897789802</c:v>
                </c:pt>
                <c:pt idx="8978">
                  <c:v>0.89788978897889804</c:v>
                </c:pt>
                <c:pt idx="8979">
                  <c:v>0.89798979897989795</c:v>
                </c:pt>
                <c:pt idx="8980">
                  <c:v>0.89808980898089796</c:v>
                </c:pt>
                <c:pt idx="8981">
                  <c:v>0.89818981898189798</c:v>
                </c:pt>
                <c:pt idx="8982">
                  <c:v>0.898289828982898</c:v>
                </c:pt>
                <c:pt idx="8983">
                  <c:v>0.89838983898389801</c:v>
                </c:pt>
                <c:pt idx="8984">
                  <c:v>0.89848984898489803</c:v>
                </c:pt>
                <c:pt idx="8985">
                  <c:v>0.89858985898589905</c:v>
                </c:pt>
                <c:pt idx="8986">
                  <c:v>0.89868986898689895</c:v>
                </c:pt>
                <c:pt idx="8987">
                  <c:v>0.89878987898789897</c:v>
                </c:pt>
                <c:pt idx="8988">
                  <c:v>0.89888988898889899</c:v>
                </c:pt>
                <c:pt idx="8989">
                  <c:v>0.89898989898989901</c:v>
                </c:pt>
                <c:pt idx="8990">
                  <c:v>0.89908990899089902</c:v>
                </c:pt>
                <c:pt idx="8991">
                  <c:v>0.89918991899189904</c:v>
                </c:pt>
                <c:pt idx="8992">
                  <c:v>0.89928992899289895</c:v>
                </c:pt>
                <c:pt idx="8993">
                  <c:v>0.89938993899389896</c:v>
                </c:pt>
                <c:pt idx="8994">
                  <c:v>0.89948994899489998</c:v>
                </c:pt>
                <c:pt idx="8995">
                  <c:v>0.8995899589959</c:v>
                </c:pt>
                <c:pt idx="8996">
                  <c:v>0.89968996899690001</c:v>
                </c:pt>
                <c:pt idx="8997">
                  <c:v>0.89978997899790003</c:v>
                </c:pt>
                <c:pt idx="8998">
                  <c:v>0.89988998899890005</c:v>
                </c:pt>
                <c:pt idx="8999">
                  <c:v>0.89998999899989995</c:v>
                </c:pt>
                <c:pt idx="9000">
                  <c:v>0.90009000900089997</c:v>
                </c:pt>
                <c:pt idx="9001">
                  <c:v>0.90019001900189999</c:v>
                </c:pt>
                <c:pt idx="9002">
                  <c:v>0.90029002900290001</c:v>
                </c:pt>
                <c:pt idx="9003">
                  <c:v>0.90039003900390002</c:v>
                </c:pt>
                <c:pt idx="9004">
                  <c:v>0.90049004900490004</c:v>
                </c:pt>
                <c:pt idx="9005">
                  <c:v>0.90059005900590094</c:v>
                </c:pt>
                <c:pt idx="9006">
                  <c:v>0.90069006900690096</c:v>
                </c:pt>
                <c:pt idx="9007">
                  <c:v>0.90079007900790098</c:v>
                </c:pt>
                <c:pt idx="9008">
                  <c:v>0.900890089008901</c:v>
                </c:pt>
                <c:pt idx="9009">
                  <c:v>0.90099009900990101</c:v>
                </c:pt>
                <c:pt idx="9010">
                  <c:v>0.90109010901090103</c:v>
                </c:pt>
                <c:pt idx="9011">
                  <c:v>0.90119011901190105</c:v>
                </c:pt>
                <c:pt idx="9012">
                  <c:v>0.90129012901290095</c:v>
                </c:pt>
                <c:pt idx="9013">
                  <c:v>0.90139013901390097</c:v>
                </c:pt>
                <c:pt idx="9014">
                  <c:v>0.90149014901490199</c:v>
                </c:pt>
                <c:pt idx="9015">
                  <c:v>0.901590159015902</c:v>
                </c:pt>
                <c:pt idx="9016">
                  <c:v>0.90169016901690202</c:v>
                </c:pt>
                <c:pt idx="9017">
                  <c:v>0.90179017901790204</c:v>
                </c:pt>
                <c:pt idx="9018">
                  <c:v>0.90189018901890206</c:v>
                </c:pt>
                <c:pt idx="9019">
                  <c:v>0.90199019901990196</c:v>
                </c:pt>
                <c:pt idx="9020">
                  <c:v>0.90209020902090198</c:v>
                </c:pt>
                <c:pt idx="9021">
                  <c:v>0.902190219021902</c:v>
                </c:pt>
                <c:pt idx="9022">
                  <c:v>0.90229022902290201</c:v>
                </c:pt>
                <c:pt idx="9023">
                  <c:v>0.90239023902390203</c:v>
                </c:pt>
                <c:pt idx="9024">
                  <c:v>0.90249024902490205</c:v>
                </c:pt>
                <c:pt idx="9025">
                  <c:v>0.90259025902590295</c:v>
                </c:pt>
                <c:pt idx="9026">
                  <c:v>0.90269026902690297</c:v>
                </c:pt>
                <c:pt idx="9027">
                  <c:v>0.90279027902790299</c:v>
                </c:pt>
                <c:pt idx="9028">
                  <c:v>0.902890289028903</c:v>
                </c:pt>
                <c:pt idx="9029">
                  <c:v>0.90299029902990302</c:v>
                </c:pt>
                <c:pt idx="9030">
                  <c:v>0.90309030903090304</c:v>
                </c:pt>
                <c:pt idx="9031">
                  <c:v>0.90319031903190305</c:v>
                </c:pt>
                <c:pt idx="9032">
                  <c:v>0.90329032903290296</c:v>
                </c:pt>
                <c:pt idx="9033">
                  <c:v>0.90339033903390298</c:v>
                </c:pt>
                <c:pt idx="9034">
                  <c:v>0.903490349034903</c:v>
                </c:pt>
                <c:pt idx="9035">
                  <c:v>0.90359035903590401</c:v>
                </c:pt>
                <c:pt idx="9036">
                  <c:v>0.90369036903690403</c:v>
                </c:pt>
                <c:pt idx="9037">
                  <c:v>0.90379037903790405</c:v>
                </c:pt>
                <c:pt idx="9038">
                  <c:v>0.90389038903890395</c:v>
                </c:pt>
                <c:pt idx="9039">
                  <c:v>0.90399039903990397</c:v>
                </c:pt>
                <c:pt idx="9040">
                  <c:v>0.90409040904090399</c:v>
                </c:pt>
                <c:pt idx="9041">
                  <c:v>0.904190419041904</c:v>
                </c:pt>
                <c:pt idx="9042">
                  <c:v>0.90429042904290402</c:v>
                </c:pt>
                <c:pt idx="9043">
                  <c:v>0.90439043904390404</c:v>
                </c:pt>
                <c:pt idx="9044">
                  <c:v>0.90449044904490405</c:v>
                </c:pt>
                <c:pt idx="9045">
                  <c:v>0.90459045904590496</c:v>
                </c:pt>
                <c:pt idx="9046">
                  <c:v>0.90469046904690498</c:v>
                </c:pt>
                <c:pt idx="9047">
                  <c:v>0.90479047904790499</c:v>
                </c:pt>
                <c:pt idx="9048">
                  <c:v>0.90489048904890501</c:v>
                </c:pt>
                <c:pt idx="9049">
                  <c:v>0.90499049904990503</c:v>
                </c:pt>
                <c:pt idx="9050">
                  <c:v>0.90509050905090505</c:v>
                </c:pt>
                <c:pt idx="9051">
                  <c:v>0.90519051905190495</c:v>
                </c:pt>
                <c:pt idx="9052">
                  <c:v>0.90529052905290497</c:v>
                </c:pt>
                <c:pt idx="9053">
                  <c:v>0.90539053905390499</c:v>
                </c:pt>
                <c:pt idx="9054">
                  <c:v>0.905490549054905</c:v>
                </c:pt>
                <c:pt idx="9055">
                  <c:v>0.90559055905590602</c:v>
                </c:pt>
                <c:pt idx="9056">
                  <c:v>0.90569056905690604</c:v>
                </c:pt>
                <c:pt idx="9057">
                  <c:v>0.90579057905790605</c:v>
                </c:pt>
                <c:pt idx="9058">
                  <c:v>0.90589058905890596</c:v>
                </c:pt>
                <c:pt idx="9059">
                  <c:v>0.90599059905990598</c:v>
                </c:pt>
                <c:pt idx="9060">
                  <c:v>0.90609060906090599</c:v>
                </c:pt>
                <c:pt idx="9061">
                  <c:v>0.90619061906190601</c:v>
                </c:pt>
                <c:pt idx="9062">
                  <c:v>0.90629062906290603</c:v>
                </c:pt>
                <c:pt idx="9063">
                  <c:v>0.90639063906390605</c:v>
                </c:pt>
                <c:pt idx="9064">
                  <c:v>0.90649064906490695</c:v>
                </c:pt>
                <c:pt idx="9065">
                  <c:v>0.90659065906590697</c:v>
                </c:pt>
                <c:pt idx="9066">
                  <c:v>0.90669066906690698</c:v>
                </c:pt>
                <c:pt idx="9067">
                  <c:v>0.906790679067907</c:v>
                </c:pt>
                <c:pt idx="9068">
                  <c:v>0.90689068906890702</c:v>
                </c:pt>
                <c:pt idx="9069">
                  <c:v>0.90699069906990704</c:v>
                </c:pt>
                <c:pt idx="9070">
                  <c:v>0.90709070907090705</c:v>
                </c:pt>
                <c:pt idx="9071">
                  <c:v>0.90719071907190696</c:v>
                </c:pt>
                <c:pt idx="9072">
                  <c:v>0.90729072907290698</c:v>
                </c:pt>
                <c:pt idx="9073">
                  <c:v>0.90739073907390699</c:v>
                </c:pt>
                <c:pt idx="9074">
                  <c:v>0.90749074907490701</c:v>
                </c:pt>
                <c:pt idx="9075">
                  <c:v>0.90759075907590803</c:v>
                </c:pt>
                <c:pt idx="9076">
                  <c:v>0.90769076907690804</c:v>
                </c:pt>
                <c:pt idx="9077">
                  <c:v>0.90779077907790795</c:v>
                </c:pt>
                <c:pt idx="9078">
                  <c:v>0.90789078907890797</c:v>
                </c:pt>
                <c:pt idx="9079">
                  <c:v>0.90799079907990798</c:v>
                </c:pt>
                <c:pt idx="9080">
                  <c:v>0.908090809080908</c:v>
                </c:pt>
                <c:pt idx="9081">
                  <c:v>0.90819081908190802</c:v>
                </c:pt>
                <c:pt idx="9082">
                  <c:v>0.90829082908290804</c:v>
                </c:pt>
                <c:pt idx="9083">
                  <c:v>0.90839083908390805</c:v>
                </c:pt>
                <c:pt idx="9084">
                  <c:v>0.90849084908490896</c:v>
                </c:pt>
                <c:pt idx="9085">
                  <c:v>0.90859085908590898</c:v>
                </c:pt>
                <c:pt idx="9086">
                  <c:v>0.90869086908690899</c:v>
                </c:pt>
                <c:pt idx="9087">
                  <c:v>0.90879087908790901</c:v>
                </c:pt>
                <c:pt idx="9088">
                  <c:v>0.90889088908890903</c:v>
                </c:pt>
                <c:pt idx="9089">
                  <c:v>0.90899089908990904</c:v>
                </c:pt>
                <c:pt idx="9090">
                  <c:v>0.90909090909090895</c:v>
                </c:pt>
                <c:pt idx="9091">
                  <c:v>0.90919091909190897</c:v>
                </c:pt>
                <c:pt idx="9092">
                  <c:v>0.90929092909290898</c:v>
                </c:pt>
                <c:pt idx="9093">
                  <c:v>0.909390939093909</c:v>
                </c:pt>
                <c:pt idx="9094">
                  <c:v>0.90949094909490902</c:v>
                </c:pt>
                <c:pt idx="9095">
                  <c:v>0.90959095909591003</c:v>
                </c:pt>
                <c:pt idx="9096">
                  <c:v>0.90969096909691005</c:v>
                </c:pt>
                <c:pt idx="9097">
                  <c:v>0.90979097909790996</c:v>
                </c:pt>
                <c:pt idx="9098">
                  <c:v>0.90989098909890997</c:v>
                </c:pt>
                <c:pt idx="9099">
                  <c:v>0.90999099909990999</c:v>
                </c:pt>
                <c:pt idx="9100">
                  <c:v>0.91009100910091001</c:v>
                </c:pt>
                <c:pt idx="9101">
                  <c:v>0.91019101910191003</c:v>
                </c:pt>
                <c:pt idx="9102">
                  <c:v>0.91029102910291004</c:v>
                </c:pt>
                <c:pt idx="9103">
                  <c:v>0.91039103910390995</c:v>
                </c:pt>
                <c:pt idx="9104">
                  <c:v>0.91049104910491097</c:v>
                </c:pt>
                <c:pt idx="9105">
                  <c:v>0.91059105910591098</c:v>
                </c:pt>
                <c:pt idx="9106">
                  <c:v>0.910691069106911</c:v>
                </c:pt>
                <c:pt idx="9107">
                  <c:v>0.91079107910791102</c:v>
                </c:pt>
                <c:pt idx="9108">
                  <c:v>0.91089108910891103</c:v>
                </c:pt>
                <c:pt idx="9109">
                  <c:v>0.91099109910991105</c:v>
                </c:pt>
                <c:pt idx="9110">
                  <c:v>0.91109110911091096</c:v>
                </c:pt>
                <c:pt idx="9111">
                  <c:v>0.91119111911191097</c:v>
                </c:pt>
                <c:pt idx="9112">
                  <c:v>0.91129112911291099</c:v>
                </c:pt>
                <c:pt idx="9113">
                  <c:v>0.91139113911391101</c:v>
                </c:pt>
                <c:pt idx="9114">
                  <c:v>0.91149114911491103</c:v>
                </c:pt>
                <c:pt idx="9115">
                  <c:v>0.91159115911591204</c:v>
                </c:pt>
                <c:pt idx="9116">
                  <c:v>0.91169116911691195</c:v>
                </c:pt>
                <c:pt idx="9117">
                  <c:v>0.91179117911791197</c:v>
                </c:pt>
                <c:pt idx="9118">
                  <c:v>0.91189118911891198</c:v>
                </c:pt>
                <c:pt idx="9119">
                  <c:v>0.911991199119912</c:v>
                </c:pt>
                <c:pt idx="9120">
                  <c:v>0.91209120912091202</c:v>
                </c:pt>
                <c:pt idx="9121">
                  <c:v>0.91219121912191203</c:v>
                </c:pt>
                <c:pt idx="9122">
                  <c:v>0.91229122912291205</c:v>
                </c:pt>
                <c:pt idx="9123">
                  <c:v>0.91239123912391196</c:v>
                </c:pt>
                <c:pt idx="9124">
                  <c:v>0.91249124912491297</c:v>
                </c:pt>
                <c:pt idx="9125">
                  <c:v>0.91259125912591299</c:v>
                </c:pt>
                <c:pt idx="9126">
                  <c:v>0.91269126912691301</c:v>
                </c:pt>
                <c:pt idx="9127">
                  <c:v>0.91279127912791302</c:v>
                </c:pt>
                <c:pt idx="9128">
                  <c:v>0.91289128912891304</c:v>
                </c:pt>
                <c:pt idx="9129">
                  <c:v>0.91299129912991295</c:v>
                </c:pt>
                <c:pt idx="9130">
                  <c:v>0.91309130913091296</c:v>
                </c:pt>
                <c:pt idx="9131">
                  <c:v>0.91319131913191298</c:v>
                </c:pt>
                <c:pt idx="9132">
                  <c:v>0.913291329132913</c:v>
                </c:pt>
                <c:pt idx="9133">
                  <c:v>0.91339133913391302</c:v>
                </c:pt>
                <c:pt idx="9134">
                  <c:v>0.91349134913491303</c:v>
                </c:pt>
                <c:pt idx="9135">
                  <c:v>0.91359135913591405</c:v>
                </c:pt>
                <c:pt idx="9136">
                  <c:v>0.91369136913691396</c:v>
                </c:pt>
                <c:pt idx="9137">
                  <c:v>0.91379137913791397</c:v>
                </c:pt>
                <c:pt idx="9138">
                  <c:v>0.91389138913891399</c:v>
                </c:pt>
                <c:pt idx="9139">
                  <c:v>0.91399139913991401</c:v>
                </c:pt>
                <c:pt idx="9140">
                  <c:v>0.91409140914091402</c:v>
                </c:pt>
                <c:pt idx="9141">
                  <c:v>0.91419141914191404</c:v>
                </c:pt>
                <c:pt idx="9142">
                  <c:v>0.91429142914291395</c:v>
                </c:pt>
                <c:pt idx="9143">
                  <c:v>0.91439143914391396</c:v>
                </c:pt>
                <c:pt idx="9144">
                  <c:v>0.91449144914491498</c:v>
                </c:pt>
                <c:pt idx="9145">
                  <c:v>0.914591459145915</c:v>
                </c:pt>
                <c:pt idx="9146">
                  <c:v>0.91469146914691501</c:v>
                </c:pt>
                <c:pt idx="9147">
                  <c:v>0.91479147914791503</c:v>
                </c:pt>
                <c:pt idx="9148">
                  <c:v>0.91489148914891505</c:v>
                </c:pt>
                <c:pt idx="9149">
                  <c:v>0.91499149914991496</c:v>
                </c:pt>
                <c:pt idx="9150">
                  <c:v>0.91509150915091497</c:v>
                </c:pt>
                <c:pt idx="9151">
                  <c:v>0.91519151915191499</c:v>
                </c:pt>
                <c:pt idx="9152">
                  <c:v>0.91529152915291501</c:v>
                </c:pt>
                <c:pt idx="9153">
                  <c:v>0.91539153915391502</c:v>
                </c:pt>
                <c:pt idx="9154">
                  <c:v>0.91549154915491504</c:v>
                </c:pt>
                <c:pt idx="9155">
                  <c:v>0.91559155915591595</c:v>
                </c:pt>
                <c:pt idx="9156">
                  <c:v>0.91569156915691596</c:v>
                </c:pt>
                <c:pt idx="9157">
                  <c:v>0.91579157915791598</c:v>
                </c:pt>
                <c:pt idx="9158">
                  <c:v>0.915891589158916</c:v>
                </c:pt>
                <c:pt idx="9159">
                  <c:v>0.91599159915991601</c:v>
                </c:pt>
                <c:pt idx="9160">
                  <c:v>0.91609160916091603</c:v>
                </c:pt>
                <c:pt idx="9161">
                  <c:v>0.91619161916191605</c:v>
                </c:pt>
                <c:pt idx="9162">
                  <c:v>0.91629162916291595</c:v>
                </c:pt>
                <c:pt idx="9163">
                  <c:v>0.91639163916391597</c:v>
                </c:pt>
                <c:pt idx="9164">
                  <c:v>0.91649164916491699</c:v>
                </c:pt>
                <c:pt idx="9165">
                  <c:v>0.91659165916591701</c:v>
                </c:pt>
                <c:pt idx="9166">
                  <c:v>0.91669166916691702</c:v>
                </c:pt>
                <c:pt idx="9167">
                  <c:v>0.91679167916791704</c:v>
                </c:pt>
                <c:pt idx="9168">
                  <c:v>0.91689168916891695</c:v>
                </c:pt>
                <c:pt idx="9169">
                  <c:v>0.91699169916991696</c:v>
                </c:pt>
                <c:pt idx="9170">
                  <c:v>0.91709170917091698</c:v>
                </c:pt>
                <c:pt idx="9171">
                  <c:v>0.917191719171917</c:v>
                </c:pt>
                <c:pt idx="9172">
                  <c:v>0.91729172917291701</c:v>
                </c:pt>
                <c:pt idx="9173">
                  <c:v>0.91739173917391703</c:v>
                </c:pt>
                <c:pt idx="9174">
                  <c:v>0.91749174917491705</c:v>
                </c:pt>
                <c:pt idx="9175">
                  <c:v>0.91759175917591795</c:v>
                </c:pt>
                <c:pt idx="9176">
                  <c:v>0.91769176917691797</c:v>
                </c:pt>
                <c:pt idx="9177">
                  <c:v>0.91779177917791799</c:v>
                </c:pt>
                <c:pt idx="9178">
                  <c:v>0.91789178917891801</c:v>
                </c:pt>
                <c:pt idx="9179">
                  <c:v>0.91799179917991802</c:v>
                </c:pt>
                <c:pt idx="9180">
                  <c:v>0.91809180918091804</c:v>
                </c:pt>
                <c:pt idx="9181">
                  <c:v>0.91819181918191795</c:v>
                </c:pt>
                <c:pt idx="9182">
                  <c:v>0.91829182918291796</c:v>
                </c:pt>
                <c:pt idx="9183">
                  <c:v>0.91839183918391798</c:v>
                </c:pt>
                <c:pt idx="9184">
                  <c:v>0.918491849184918</c:v>
                </c:pt>
                <c:pt idx="9185">
                  <c:v>0.91859185918591901</c:v>
                </c:pt>
                <c:pt idx="9186">
                  <c:v>0.91869186918691903</c:v>
                </c:pt>
                <c:pt idx="9187">
                  <c:v>0.91879187918791905</c:v>
                </c:pt>
                <c:pt idx="9188">
                  <c:v>0.91889188918891895</c:v>
                </c:pt>
                <c:pt idx="9189">
                  <c:v>0.91899189918991897</c:v>
                </c:pt>
                <c:pt idx="9190">
                  <c:v>0.91909190919091899</c:v>
                </c:pt>
                <c:pt idx="9191">
                  <c:v>0.919191919191919</c:v>
                </c:pt>
                <c:pt idx="9192">
                  <c:v>0.91929192919291902</c:v>
                </c:pt>
                <c:pt idx="9193">
                  <c:v>0.91939193919391904</c:v>
                </c:pt>
                <c:pt idx="9194">
                  <c:v>0.91949194919492006</c:v>
                </c:pt>
                <c:pt idx="9195">
                  <c:v>0.91959195919591996</c:v>
                </c:pt>
                <c:pt idx="9196">
                  <c:v>0.91969196919691998</c:v>
                </c:pt>
                <c:pt idx="9197">
                  <c:v>0.91979197919792</c:v>
                </c:pt>
                <c:pt idx="9198">
                  <c:v>0.91989198919892001</c:v>
                </c:pt>
                <c:pt idx="9199">
                  <c:v>0.91999199919992003</c:v>
                </c:pt>
                <c:pt idx="9200">
                  <c:v>0.92009200920092005</c:v>
                </c:pt>
                <c:pt idx="9201">
                  <c:v>0.92019201920191995</c:v>
                </c:pt>
                <c:pt idx="9202">
                  <c:v>0.92029202920291997</c:v>
                </c:pt>
                <c:pt idx="9203">
                  <c:v>0.92039203920391999</c:v>
                </c:pt>
                <c:pt idx="9204">
                  <c:v>0.92049204920492</c:v>
                </c:pt>
                <c:pt idx="9205">
                  <c:v>0.92059205920592102</c:v>
                </c:pt>
                <c:pt idx="9206">
                  <c:v>0.92069206920692104</c:v>
                </c:pt>
                <c:pt idx="9207">
                  <c:v>0.92079207920792105</c:v>
                </c:pt>
                <c:pt idx="9208">
                  <c:v>0.92089208920892096</c:v>
                </c:pt>
                <c:pt idx="9209">
                  <c:v>0.92099209920992098</c:v>
                </c:pt>
                <c:pt idx="9210">
                  <c:v>0.921092109210921</c:v>
                </c:pt>
                <c:pt idx="9211">
                  <c:v>0.92119211921192101</c:v>
                </c:pt>
                <c:pt idx="9212">
                  <c:v>0.92129212921292103</c:v>
                </c:pt>
                <c:pt idx="9213">
                  <c:v>0.92139213921392105</c:v>
                </c:pt>
                <c:pt idx="9214">
                  <c:v>0.92149214921492195</c:v>
                </c:pt>
                <c:pt idx="9215">
                  <c:v>0.92159215921592197</c:v>
                </c:pt>
                <c:pt idx="9216">
                  <c:v>0.92169216921692199</c:v>
                </c:pt>
                <c:pt idx="9217">
                  <c:v>0.921792179217922</c:v>
                </c:pt>
                <c:pt idx="9218">
                  <c:v>0.92189218921892202</c:v>
                </c:pt>
                <c:pt idx="9219">
                  <c:v>0.92199219921992204</c:v>
                </c:pt>
                <c:pt idx="9220">
                  <c:v>0.92209220922092205</c:v>
                </c:pt>
                <c:pt idx="9221">
                  <c:v>0.92219221922192196</c:v>
                </c:pt>
                <c:pt idx="9222">
                  <c:v>0.92229222922292198</c:v>
                </c:pt>
                <c:pt idx="9223">
                  <c:v>0.92239223922392199</c:v>
                </c:pt>
                <c:pt idx="9224">
                  <c:v>0.92249224922492201</c:v>
                </c:pt>
                <c:pt idx="9225">
                  <c:v>0.92259225922592303</c:v>
                </c:pt>
                <c:pt idx="9226">
                  <c:v>0.92269226922692305</c:v>
                </c:pt>
                <c:pt idx="9227">
                  <c:v>0.92279227922792295</c:v>
                </c:pt>
                <c:pt idx="9228">
                  <c:v>0.92289228922892297</c:v>
                </c:pt>
                <c:pt idx="9229">
                  <c:v>0.92299229922992299</c:v>
                </c:pt>
                <c:pt idx="9230">
                  <c:v>0.923092309230923</c:v>
                </c:pt>
                <c:pt idx="9231">
                  <c:v>0.92319231923192302</c:v>
                </c:pt>
                <c:pt idx="9232">
                  <c:v>0.92329232923292304</c:v>
                </c:pt>
                <c:pt idx="9233">
                  <c:v>0.92339233923392305</c:v>
                </c:pt>
                <c:pt idx="9234">
                  <c:v>0.92349234923492396</c:v>
                </c:pt>
                <c:pt idx="9235">
                  <c:v>0.92359235923592398</c:v>
                </c:pt>
                <c:pt idx="9236">
                  <c:v>0.92369236923692399</c:v>
                </c:pt>
                <c:pt idx="9237">
                  <c:v>0.92379237923792401</c:v>
                </c:pt>
                <c:pt idx="9238">
                  <c:v>0.92389238923892403</c:v>
                </c:pt>
                <c:pt idx="9239">
                  <c:v>0.92399239923992404</c:v>
                </c:pt>
                <c:pt idx="9240">
                  <c:v>0.92409240924092395</c:v>
                </c:pt>
                <c:pt idx="9241">
                  <c:v>0.92419241924192397</c:v>
                </c:pt>
                <c:pt idx="9242">
                  <c:v>0.92429242924292399</c:v>
                </c:pt>
                <c:pt idx="9243">
                  <c:v>0.924392439243924</c:v>
                </c:pt>
                <c:pt idx="9244">
                  <c:v>0.92449244924492402</c:v>
                </c:pt>
                <c:pt idx="9245">
                  <c:v>0.92459245924592504</c:v>
                </c:pt>
                <c:pt idx="9246">
                  <c:v>0.92469246924692505</c:v>
                </c:pt>
                <c:pt idx="9247">
                  <c:v>0.92479247924792496</c:v>
                </c:pt>
                <c:pt idx="9248">
                  <c:v>0.92489248924892498</c:v>
                </c:pt>
                <c:pt idx="9249">
                  <c:v>0.92499249924992499</c:v>
                </c:pt>
                <c:pt idx="9250">
                  <c:v>0.92509250925092501</c:v>
                </c:pt>
                <c:pt idx="9251">
                  <c:v>0.92519251925192503</c:v>
                </c:pt>
                <c:pt idx="9252">
                  <c:v>0.92529252925292504</c:v>
                </c:pt>
                <c:pt idx="9253">
                  <c:v>0.92539253925392495</c:v>
                </c:pt>
                <c:pt idx="9254">
                  <c:v>0.92549254925492597</c:v>
                </c:pt>
                <c:pt idx="9255">
                  <c:v>0.92559255925592598</c:v>
                </c:pt>
                <c:pt idx="9256">
                  <c:v>0.925692569256926</c:v>
                </c:pt>
                <c:pt idx="9257">
                  <c:v>0.92579257925792602</c:v>
                </c:pt>
                <c:pt idx="9258">
                  <c:v>0.92589258925892604</c:v>
                </c:pt>
                <c:pt idx="9259">
                  <c:v>0.92599259925992605</c:v>
                </c:pt>
                <c:pt idx="9260">
                  <c:v>0.92609260926092596</c:v>
                </c:pt>
                <c:pt idx="9261">
                  <c:v>0.92619261926192598</c:v>
                </c:pt>
                <c:pt idx="9262">
                  <c:v>0.92629262926292599</c:v>
                </c:pt>
                <c:pt idx="9263">
                  <c:v>0.92639263926392601</c:v>
                </c:pt>
                <c:pt idx="9264">
                  <c:v>0.92649264926492603</c:v>
                </c:pt>
                <c:pt idx="9265">
                  <c:v>0.92659265926592704</c:v>
                </c:pt>
                <c:pt idx="9266">
                  <c:v>0.92669266926692695</c:v>
                </c:pt>
                <c:pt idx="9267">
                  <c:v>0.92679267926792697</c:v>
                </c:pt>
                <c:pt idx="9268">
                  <c:v>0.92689268926892698</c:v>
                </c:pt>
                <c:pt idx="9269">
                  <c:v>0.926992699269927</c:v>
                </c:pt>
                <c:pt idx="9270">
                  <c:v>0.92709270927092702</c:v>
                </c:pt>
                <c:pt idx="9271">
                  <c:v>0.92719271927192703</c:v>
                </c:pt>
                <c:pt idx="9272">
                  <c:v>0.92729272927292705</c:v>
                </c:pt>
                <c:pt idx="9273">
                  <c:v>0.92739273927392696</c:v>
                </c:pt>
                <c:pt idx="9274">
                  <c:v>0.92749274927492797</c:v>
                </c:pt>
                <c:pt idx="9275">
                  <c:v>0.92759275927592799</c:v>
                </c:pt>
                <c:pt idx="9276">
                  <c:v>0.92769276927692801</c:v>
                </c:pt>
                <c:pt idx="9277">
                  <c:v>0.92779277927792803</c:v>
                </c:pt>
                <c:pt idx="9278">
                  <c:v>0.92789278927892804</c:v>
                </c:pt>
                <c:pt idx="9279">
                  <c:v>0.92799279927992795</c:v>
                </c:pt>
                <c:pt idx="9280">
                  <c:v>0.92809280928092797</c:v>
                </c:pt>
                <c:pt idx="9281">
                  <c:v>0.92819281928192798</c:v>
                </c:pt>
                <c:pt idx="9282">
                  <c:v>0.928292829282928</c:v>
                </c:pt>
                <c:pt idx="9283">
                  <c:v>0.92839283928392802</c:v>
                </c:pt>
                <c:pt idx="9284">
                  <c:v>0.92849284928492803</c:v>
                </c:pt>
                <c:pt idx="9285">
                  <c:v>0.92859285928592905</c:v>
                </c:pt>
                <c:pt idx="9286">
                  <c:v>0.92869286928692896</c:v>
                </c:pt>
                <c:pt idx="9287">
                  <c:v>0.92879287928792897</c:v>
                </c:pt>
                <c:pt idx="9288">
                  <c:v>0.92889288928892899</c:v>
                </c:pt>
                <c:pt idx="9289">
                  <c:v>0.92899289928992901</c:v>
                </c:pt>
                <c:pt idx="9290">
                  <c:v>0.92909290929092903</c:v>
                </c:pt>
                <c:pt idx="9291">
                  <c:v>0.92919291929192904</c:v>
                </c:pt>
                <c:pt idx="9292">
                  <c:v>0.92929292929292895</c:v>
                </c:pt>
                <c:pt idx="9293">
                  <c:v>0.92939293929392897</c:v>
                </c:pt>
                <c:pt idx="9294">
                  <c:v>0.92949294929492998</c:v>
                </c:pt>
                <c:pt idx="9295">
                  <c:v>0.92959295929593</c:v>
                </c:pt>
                <c:pt idx="9296">
                  <c:v>0.92969296929693002</c:v>
                </c:pt>
                <c:pt idx="9297">
                  <c:v>0.92979297929793003</c:v>
                </c:pt>
                <c:pt idx="9298">
                  <c:v>0.92989298929893005</c:v>
                </c:pt>
                <c:pt idx="9299">
                  <c:v>0.92999299929992996</c:v>
                </c:pt>
                <c:pt idx="9300">
                  <c:v>0.93009300930092997</c:v>
                </c:pt>
                <c:pt idx="9301">
                  <c:v>0.93019301930192999</c:v>
                </c:pt>
                <c:pt idx="9302">
                  <c:v>0.93029302930293001</c:v>
                </c:pt>
                <c:pt idx="9303">
                  <c:v>0.93039303930393003</c:v>
                </c:pt>
                <c:pt idx="9304">
                  <c:v>0.93049304930493004</c:v>
                </c:pt>
                <c:pt idx="9305">
                  <c:v>0.93059305930593095</c:v>
                </c:pt>
                <c:pt idx="9306">
                  <c:v>0.93069306930693096</c:v>
                </c:pt>
                <c:pt idx="9307">
                  <c:v>0.93079307930793098</c:v>
                </c:pt>
                <c:pt idx="9308">
                  <c:v>0.930893089308931</c:v>
                </c:pt>
                <c:pt idx="9309">
                  <c:v>0.93099309930993102</c:v>
                </c:pt>
                <c:pt idx="9310">
                  <c:v>0.93109310931093103</c:v>
                </c:pt>
                <c:pt idx="9311">
                  <c:v>0.93119311931193105</c:v>
                </c:pt>
                <c:pt idx="9312">
                  <c:v>0.93129312931293096</c:v>
                </c:pt>
                <c:pt idx="9313">
                  <c:v>0.93139313931393097</c:v>
                </c:pt>
                <c:pt idx="9314">
                  <c:v>0.93149314931493199</c:v>
                </c:pt>
                <c:pt idx="9315">
                  <c:v>0.93159315931593201</c:v>
                </c:pt>
                <c:pt idx="9316">
                  <c:v>0.93169316931693202</c:v>
                </c:pt>
                <c:pt idx="9317">
                  <c:v>0.93179317931793204</c:v>
                </c:pt>
                <c:pt idx="9318">
                  <c:v>0.93189318931893195</c:v>
                </c:pt>
                <c:pt idx="9319">
                  <c:v>0.93199319931993196</c:v>
                </c:pt>
                <c:pt idx="9320">
                  <c:v>0.93209320932093198</c:v>
                </c:pt>
                <c:pt idx="9321">
                  <c:v>0.932193219321932</c:v>
                </c:pt>
                <c:pt idx="9322">
                  <c:v>0.93229322932293202</c:v>
                </c:pt>
                <c:pt idx="9323">
                  <c:v>0.93239323932393203</c:v>
                </c:pt>
                <c:pt idx="9324">
                  <c:v>0.93249324932493205</c:v>
                </c:pt>
                <c:pt idx="9325">
                  <c:v>0.93259325932593296</c:v>
                </c:pt>
                <c:pt idx="9326">
                  <c:v>0.93269326932693297</c:v>
                </c:pt>
                <c:pt idx="9327">
                  <c:v>0.93279327932793299</c:v>
                </c:pt>
                <c:pt idx="9328">
                  <c:v>0.93289328932893301</c:v>
                </c:pt>
                <c:pt idx="9329">
                  <c:v>0.93299329932993302</c:v>
                </c:pt>
                <c:pt idx="9330">
                  <c:v>0.93309330933093304</c:v>
                </c:pt>
                <c:pt idx="9331">
                  <c:v>0.93319331933193295</c:v>
                </c:pt>
                <c:pt idx="9332">
                  <c:v>0.93329332933293296</c:v>
                </c:pt>
                <c:pt idx="9333">
                  <c:v>0.93339333933393298</c:v>
                </c:pt>
                <c:pt idx="9334">
                  <c:v>0.933493349334933</c:v>
                </c:pt>
                <c:pt idx="9335">
                  <c:v>0.93359335933593401</c:v>
                </c:pt>
                <c:pt idx="9336">
                  <c:v>0.93369336933693403</c:v>
                </c:pt>
                <c:pt idx="9337">
                  <c:v>0.93379337933793405</c:v>
                </c:pt>
                <c:pt idx="9338">
                  <c:v>0.93389338933893395</c:v>
                </c:pt>
                <c:pt idx="9339">
                  <c:v>0.93399339933993397</c:v>
                </c:pt>
                <c:pt idx="9340">
                  <c:v>0.93409340934093399</c:v>
                </c:pt>
                <c:pt idx="9341">
                  <c:v>0.93419341934193401</c:v>
                </c:pt>
                <c:pt idx="9342">
                  <c:v>0.93429342934293402</c:v>
                </c:pt>
                <c:pt idx="9343">
                  <c:v>0.93439343934393404</c:v>
                </c:pt>
                <c:pt idx="9344">
                  <c:v>0.93449344934493495</c:v>
                </c:pt>
                <c:pt idx="9345">
                  <c:v>0.93459345934593496</c:v>
                </c:pt>
                <c:pt idx="9346">
                  <c:v>0.93469346934693498</c:v>
                </c:pt>
                <c:pt idx="9347">
                  <c:v>0.934793479347935</c:v>
                </c:pt>
                <c:pt idx="9348">
                  <c:v>0.93489348934893501</c:v>
                </c:pt>
                <c:pt idx="9349">
                  <c:v>0.93499349934993503</c:v>
                </c:pt>
                <c:pt idx="9350">
                  <c:v>0.93509350935093505</c:v>
                </c:pt>
                <c:pt idx="9351">
                  <c:v>0.93519351935193495</c:v>
                </c:pt>
                <c:pt idx="9352">
                  <c:v>0.93529352935293497</c:v>
                </c:pt>
                <c:pt idx="9353">
                  <c:v>0.93539353935393499</c:v>
                </c:pt>
                <c:pt idx="9354">
                  <c:v>0.93549354935493501</c:v>
                </c:pt>
                <c:pt idx="9355">
                  <c:v>0.93559355935593602</c:v>
                </c:pt>
                <c:pt idx="9356">
                  <c:v>0.93569356935693604</c:v>
                </c:pt>
                <c:pt idx="9357">
                  <c:v>0.93579357935793595</c:v>
                </c:pt>
                <c:pt idx="9358">
                  <c:v>0.93589358935893596</c:v>
                </c:pt>
                <c:pt idx="9359">
                  <c:v>0.93599359935993598</c:v>
                </c:pt>
                <c:pt idx="9360">
                  <c:v>0.936093609360936</c:v>
                </c:pt>
                <c:pt idx="9361">
                  <c:v>0.93619361936193601</c:v>
                </c:pt>
                <c:pt idx="9362">
                  <c:v>0.93629362936293603</c:v>
                </c:pt>
                <c:pt idx="9363">
                  <c:v>0.93639363936393605</c:v>
                </c:pt>
                <c:pt idx="9364">
                  <c:v>0.93649364936493695</c:v>
                </c:pt>
                <c:pt idx="9365">
                  <c:v>0.93659365936593697</c:v>
                </c:pt>
                <c:pt idx="9366">
                  <c:v>0.93669366936693699</c:v>
                </c:pt>
                <c:pt idx="9367">
                  <c:v>0.936793679367937</c:v>
                </c:pt>
                <c:pt idx="9368">
                  <c:v>0.93689368936893702</c:v>
                </c:pt>
                <c:pt idx="9369">
                  <c:v>0.93699369936993704</c:v>
                </c:pt>
                <c:pt idx="9370">
                  <c:v>0.93709370937093694</c:v>
                </c:pt>
                <c:pt idx="9371">
                  <c:v>0.93719371937193696</c:v>
                </c:pt>
                <c:pt idx="9372">
                  <c:v>0.93729372937293698</c:v>
                </c:pt>
                <c:pt idx="9373">
                  <c:v>0.937393739373937</c:v>
                </c:pt>
                <c:pt idx="9374">
                  <c:v>0.93749374937493701</c:v>
                </c:pt>
                <c:pt idx="9375">
                  <c:v>0.93759375937593803</c:v>
                </c:pt>
                <c:pt idx="9376">
                  <c:v>0.93769376937693805</c:v>
                </c:pt>
                <c:pt idx="9377">
                  <c:v>0.93779377937793795</c:v>
                </c:pt>
                <c:pt idx="9378">
                  <c:v>0.93789378937893797</c:v>
                </c:pt>
                <c:pt idx="9379">
                  <c:v>0.93799379937993799</c:v>
                </c:pt>
                <c:pt idx="9380">
                  <c:v>0.938093809380938</c:v>
                </c:pt>
                <c:pt idx="9381">
                  <c:v>0.93819381938193802</c:v>
                </c:pt>
                <c:pt idx="9382">
                  <c:v>0.93829382938293804</c:v>
                </c:pt>
                <c:pt idx="9383">
                  <c:v>0.93839383938393806</c:v>
                </c:pt>
                <c:pt idx="9384">
                  <c:v>0.93849384938493896</c:v>
                </c:pt>
                <c:pt idx="9385">
                  <c:v>0.93859385938593898</c:v>
                </c:pt>
                <c:pt idx="9386">
                  <c:v>0.93869386938693899</c:v>
                </c:pt>
                <c:pt idx="9387">
                  <c:v>0.93879387938793901</c:v>
                </c:pt>
                <c:pt idx="9388">
                  <c:v>0.93889388938893903</c:v>
                </c:pt>
                <c:pt idx="9389">
                  <c:v>0.93899389938993905</c:v>
                </c:pt>
                <c:pt idx="9390">
                  <c:v>0.93909390939093895</c:v>
                </c:pt>
                <c:pt idx="9391">
                  <c:v>0.93919391939193897</c:v>
                </c:pt>
                <c:pt idx="9392">
                  <c:v>0.93929392939293899</c:v>
                </c:pt>
                <c:pt idx="9393">
                  <c:v>0.939393939393939</c:v>
                </c:pt>
                <c:pt idx="9394">
                  <c:v>0.93949394939493902</c:v>
                </c:pt>
                <c:pt idx="9395">
                  <c:v>0.93959395939594004</c:v>
                </c:pt>
                <c:pt idx="9396">
                  <c:v>0.93969396939694005</c:v>
                </c:pt>
                <c:pt idx="9397">
                  <c:v>0.93979397939793996</c:v>
                </c:pt>
                <c:pt idx="9398">
                  <c:v>0.93989398939893998</c:v>
                </c:pt>
                <c:pt idx="9399">
                  <c:v>0.93999399939993999</c:v>
                </c:pt>
                <c:pt idx="9400">
                  <c:v>0.94009400940094001</c:v>
                </c:pt>
                <c:pt idx="9401">
                  <c:v>0.94019401940194003</c:v>
                </c:pt>
                <c:pt idx="9402">
                  <c:v>0.94029402940294005</c:v>
                </c:pt>
                <c:pt idx="9403">
                  <c:v>0.94039403940393995</c:v>
                </c:pt>
                <c:pt idx="9404">
                  <c:v>0.94049404940494097</c:v>
                </c:pt>
                <c:pt idx="9405">
                  <c:v>0.94059405940594099</c:v>
                </c:pt>
                <c:pt idx="9406">
                  <c:v>0.940694069406941</c:v>
                </c:pt>
                <c:pt idx="9407">
                  <c:v>0.94079407940794102</c:v>
                </c:pt>
                <c:pt idx="9408">
                  <c:v>0.94089408940894104</c:v>
                </c:pt>
                <c:pt idx="9409">
                  <c:v>0.94099409940994105</c:v>
                </c:pt>
                <c:pt idx="9410">
                  <c:v>0.94109410941094096</c:v>
                </c:pt>
                <c:pt idx="9411">
                  <c:v>0.94119411941194098</c:v>
                </c:pt>
                <c:pt idx="9412">
                  <c:v>0.94129412941294099</c:v>
                </c:pt>
                <c:pt idx="9413">
                  <c:v>0.94139413941394101</c:v>
                </c:pt>
                <c:pt idx="9414">
                  <c:v>0.94149414941494103</c:v>
                </c:pt>
                <c:pt idx="9415">
                  <c:v>0.94159415941594204</c:v>
                </c:pt>
                <c:pt idx="9416">
                  <c:v>0.94169416941694195</c:v>
                </c:pt>
                <c:pt idx="9417">
                  <c:v>0.94179417941794197</c:v>
                </c:pt>
                <c:pt idx="9418">
                  <c:v>0.94189418941894199</c:v>
                </c:pt>
                <c:pt idx="9419">
                  <c:v>0.941994199419942</c:v>
                </c:pt>
                <c:pt idx="9420">
                  <c:v>0.94209420942094202</c:v>
                </c:pt>
                <c:pt idx="9421">
                  <c:v>0.94219421942194204</c:v>
                </c:pt>
                <c:pt idx="9422">
                  <c:v>0.94229422942294205</c:v>
                </c:pt>
                <c:pt idx="9423">
                  <c:v>0.94239423942394196</c:v>
                </c:pt>
                <c:pt idx="9424">
                  <c:v>0.94249424942494298</c:v>
                </c:pt>
                <c:pt idx="9425">
                  <c:v>0.94259425942594299</c:v>
                </c:pt>
                <c:pt idx="9426">
                  <c:v>0.94269426942694301</c:v>
                </c:pt>
                <c:pt idx="9427">
                  <c:v>0.94279427942794303</c:v>
                </c:pt>
                <c:pt idx="9428">
                  <c:v>0.94289428942894304</c:v>
                </c:pt>
                <c:pt idx="9429">
                  <c:v>0.94299429942994295</c:v>
                </c:pt>
                <c:pt idx="9430">
                  <c:v>0.94309430943094297</c:v>
                </c:pt>
                <c:pt idx="9431">
                  <c:v>0.94319431943194298</c:v>
                </c:pt>
                <c:pt idx="9432">
                  <c:v>0.943294329432943</c:v>
                </c:pt>
                <c:pt idx="9433">
                  <c:v>0.94339433943394302</c:v>
                </c:pt>
                <c:pt idx="9434">
                  <c:v>0.94349434943494304</c:v>
                </c:pt>
                <c:pt idx="9435">
                  <c:v>0.94359435943594405</c:v>
                </c:pt>
                <c:pt idx="9436">
                  <c:v>0.94369436943694396</c:v>
                </c:pt>
                <c:pt idx="9437">
                  <c:v>0.94379437943794398</c:v>
                </c:pt>
                <c:pt idx="9438">
                  <c:v>0.94389438943894399</c:v>
                </c:pt>
                <c:pt idx="9439">
                  <c:v>0.94399439943994401</c:v>
                </c:pt>
                <c:pt idx="9440">
                  <c:v>0.94409440944094403</c:v>
                </c:pt>
                <c:pt idx="9441">
                  <c:v>0.94419441944194404</c:v>
                </c:pt>
                <c:pt idx="9442">
                  <c:v>0.94429442944294395</c:v>
                </c:pt>
                <c:pt idx="9443">
                  <c:v>0.94439443944394397</c:v>
                </c:pt>
                <c:pt idx="9444">
                  <c:v>0.94449444944494498</c:v>
                </c:pt>
                <c:pt idx="9445">
                  <c:v>0.944594459445945</c:v>
                </c:pt>
                <c:pt idx="9446">
                  <c:v>0.94469446944694502</c:v>
                </c:pt>
                <c:pt idx="9447">
                  <c:v>0.94479447944794503</c:v>
                </c:pt>
                <c:pt idx="9448">
                  <c:v>0.94489448944894505</c:v>
                </c:pt>
                <c:pt idx="9449">
                  <c:v>0.94499449944994496</c:v>
                </c:pt>
                <c:pt idx="9450">
                  <c:v>0.94509450945094498</c:v>
                </c:pt>
                <c:pt idx="9451">
                  <c:v>0.94519451945194499</c:v>
                </c:pt>
                <c:pt idx="9452">
                  <c:v>0.94529452945294501</c:v>
                </c:pt>
                <c:pt idx="9453">
                  <c:v>0.94539453945394503</c:v>
                </c:pt>
                <c:pt idx="9454">
                  <c:v>0.94549454945494504</c:v>
                </c:pt>
                <c:pt idx="9455">
                  <c:v>0.94559455945594595</c:v>
                </c:pt>
                <c:pt idx="9456">
                  <c:v>0.94569456945694597</c:v>
                </c:pt>
                <c:pt idx="9457">
                  <c:v>0.94579457945794598</c:v>
                </c:pt>
                <c:pt idx="9458">
                  <c:v>0.945894589458946</c:v>
                </c:pt>
                <c:pt idx="9459">
                  <c:v>0.94599459945994602</c:v>
                </c:pt>
                <c:pt idx="9460">
                  <c:v>0.94609460946094603</c:v>
                </c:pt>
                <c:pt idx="9461">
                  <c:v>0.94619461946194605</c:v>
                </c:pt>
                <c:pt idx="9462">
                  <c:v>0.94629462946294596</c:v>
                </c:pt>
                <c:pt idx="9463">
                  <c:v>0.94639463946394597</c:v>
                </c:pt>
                <c:pt idx="9464">
                  <c:v>0.94649464946494699</c:v>
                </c:pt>
                <c:pt idx="9465">
                  <c:v>0.94659465946594701</c:v>
                </c:pt>
                <c:pt idx="9466">
                  <c:v>0.94669466946694703</c:v>
                </c:pt>
                <c:pt idx="9467">
                  <c:v>0.94679467946794704</c:v>
                </c:pt>
                <c:pt idx="9468">
                  <c:v>0.94689468946894695</c:v>
                </c:pt>
                <c:pt idx="9469">
                  <c:v>0.94699469946994697</c:v>
                </c:pt>
                <c:pt idx="9470">
                  <c:v>0.94709470947094698</c:v>
                </c:pt>
                <c:pt idx="9471">
                  <c:v>0.947194719471947</c:v>
                </c:pt>
                <c:pt idx="9472">
                  <c:v>0.94729472947294702</c:v>
                </c:pt>
                <c:pt idx="9473">
                  <c:v>0.94739473947394703</c:v>
                </c:pt>
                <c:pt idx="9474">
                  <c:v>0.94749474947494705</c:v>
                </c:pt>
                <c:pt idx="9475">
                  <c:v>0.94759475947594796</c:v>
                </c:pt>
                <c:pt idx="9476">
                  <c:v>0.94769476947694797</c:v>
                </c:pt>
                <c:pt idx="9477">
                  <c:v>0.94779477947794799</c:v>
                </c:pt>
                <c:pt idx="9478">
                  <c:v>0.94789478947894801</c:v>
                </c:pt>
                <c:pt idx="9479">
                  <c:v>0.94799479947994802</c:v>
                </c:pt>
                <c:pt idx="9480">
                  <c:v>0.94809480948094804</c:v>
                </c:pt>
                <c:pt idx="9481">
                  <c:v>0.94819481948194795</c:v>
                </c:pt>
                <c:pt idx="9482">
                  <c:v>0.94829482948294797</c:v>
                </c:pt>
                <c:pt idx="9483">
                  <c:v>0.94839483948394798</c:v>
                </c:pt>
                <c:pt idx="9484">
                  <c:v>0.948494849484948</c:v>
                </c:pt>
                <c:pt idx="9485">
                  <c:v>0.94859485948594902</c:v>
                </c:pt>
                <c:pt idx="9486">
                  <c:v>0.94869486948694903</c:v>
                </c:pt>
                <c:pt idx="9487">
                  <c:v>0.94879487948794905</c:v>
                </c:pt>
                <c:pt idx="9488">
                  <c:v>0.94889488948894896</c:v>
                </c:pt>
                <c:pt idx="9489">
                  <c:v>0.94899489948994897</c:v>
                </c:pt>
                <c:pt idx="9490">
                  <c:v>0.94909490949094899</c:v>
                </c:pt>
                <c:pt idx="9491">
                  <c:v>0.94919491949194901</c:v>
                </c:pt>
                <c:pt idx="9492">
                  <c:v>0.94929492949294902</c:v>
                </c:pt>
                <c:pt idx="9493">
                  <c:v>0.94939493949394904</c:v>
                </c:pt>
                <c:pt idx="9494">
                  <c:v>0.94949494949494995</c:v>
                </c:pt>
                <c:pt idx="9495">
                  <c:v>0.94959495949594996</c:v>
                </c:pt>
                <c:pt idx="9496">
                  <c:v>0.94969496949694998</c:v>
                </c:pt>
                <c:pt idx="9497">
                  <c:v>0.94979497949795</c:v>
                </c:pt>
                <c:pt idx="9498">
                  <c:v>0.94989498949895002</c:v>
                </c:pt>
                <c:pt idx="9499">
                  <c:v>0.94999499949995003</c:v>
                </c:pt>
                <c:pt idx="9500">
                  <c:v>0.95009500950095005</c:v>
                </c:pt>
                <c:pt idx="9501">
                  <c:v>0.95019501950194996</c:v>
                </c:pt>
                <c:pt idx="9502">
                  <c:v>0.95029502950294997</c:v>
                </c:pt>
                <c:pt idx="9503">
                  <c:v>0.95039503950394999</c:v>
                </c:pt>
                <c:pt idx="9504">
                  <c:v>0.95049504950495001</c:v>
                </c:pt>
                <c:pt idx="9505">
                  <c:v>0.95059505950595102</c:v>
                </c:pt>
                <c:pt idx="9506">
                  <c:v>0.95069506950695104</c:v>
                </c:pt>
                <c:pt idx="9507">
                  <c:v>0.95079507950795095</c:v>
                </c:pt>
                <c:pt idx="9508">
                  <c:v>0.95089508950895096</c:v>
                </c:pt>
                <c:pt idx="9509">
                  <c:v>0.95099509950995098</c:v>
                </c:pt>
                <c:pt idx="9510">
                  <c:v>0.951095109510951</c:v>
                </c:pt>
                <c:pt idx="9511">
                  <c:v>0.95119511951195101</c:v>
                </c:pt>
                <c:pt idx="9512">
                  <c:v>0.95129512951295103</c:v>
                </c:pt>
                <c:pt idx="9513">
                  <c:v>0.95139513951395105</c:v>
                </c:pt>
                <c:pt idx="9514">
                  <c:v>0.95149514951495195</c:v>
                </c:pt>
                <c:pt idx="9515">
                  <c:v>0.95159515951595197</c:v>
                </c:pt>
                <c:pt idx="9516">
                  <c:v>0.95169516951695199</c:v>
                </c:pt>
                <c:pt idx="9517">
                  <c:v>0.95179517951795201</c:v>
                </c:pt>
                <c:pt idx="9518">
                  <c:v>0.95189518951895202</c:v>
                </c:pt>
                <c:pt idx="9519">
                  <c:v>0.95199519951995204</c:v>
                </c:pt>
                <c:pt idx="9520">
                  <c:v>0.95209520952095195</c:v>
                </c:pt>
                <c:pt idx="9521">
                  <c:v>0.95219521952195196</c:v>
                </c:pt>
                <c:pt idx="9522">
                  <c:v>0.95229522952295198</c:v>
                </c:pt>
                <c:pt idx="9523">
                  <c:v>0.952395239523952</c:v>
                </c:pt>
                <c:pt idx="9524">
                  <c:v>0.95249524952495201</c:v>
                </c:pt>
                <c:pt idx="9525">
                  <c:v>0.95259525952595303</c:v>
                </c:pt>
                <c:pt idx="9526">
                  <c:v>0.95269526952695305</c:v>
                </c:pt>
                <c:pt idx="9527">
                  <c:v>0.95279527952795295</c:v>
                </c:pt>
                <c:pt idx="9528">
                  <c:v>0.95289528952895297</c:v>
                </c:pt>
                <c:pt idx="9529">
                  <c:v>0.95299529952995299</c:v>
                </c:pt>
                <c:pt idx="9530">
                  <c:v>0.95309530953095301</c:v>
                </c:pt>
                <c:pt idx="9531">
                  <c:v>0.95319531953195302</c:v>
                </c:pt>
                <c:pt idx="9532">
                  <c:v>0.95329532953295304</c:v>
                </c:pt>
                <c:pt idx="9533">
                  <c:v>0.95339533953395295</c:v>
                </c:pt>
                <c:pt idx="9534">
                  <c:v>0.95349534953495396</c:v>
                </c:pt>
                <c:pt idx="9535">
                  <c:v>0.95359535953595398</c:v>
                </c:pt>
                <c:pt idx="9536">
                  <c:v>0.953695369536954</c:v>
                </c:pt>
                <c:pt idx="9537">
                  <c:v>0.95379537953795401</c:v>
                </c:pt>
                <c:pt idx="9538">
                  <c:v>0.95389538953895403</c:v>
                </c:pt>
                <c:pt idx="9539">
                  <c:v>0.95399539953995405</c:v>
                </c:pt>
                <c:pt idx="9540">
                  <c:v>0.95409540954095395</c:v>
                </c:pt>
                <c:pt idx="9541">
                  <c:v>0.95419541954195397</c:v>
                </c:pt>
                <c:pt idx="9542">
                  <c:v>0.95429542954295399</c:v>
                </c:pt>
                <c:pt idx="9543">
                  <c:v>0.95439543954395401</c:v>
                </c:pt>
                <c:pt idx="9544">
                  <c:v>0.95449544954495402</c:v>
                </c:pt>
                <c:pt idx="9545">
                  <c:v>0.95459545954595504</c:v>
                </c:pt>
                <c:pt idx="9546">
                  <c:v>0.95469546954695494</c:v>
                </c:pt>
                <c:pt idx="9547">
                  <c:v>0.95479547954795496</c:v>
                </c:pt>
                <c:pt idx="9548">
                  <c:v>0.95489548954895498</c:v>
                </c:pt>
                <c:pt idx="9549">
                  <c:v>0.954995499549955</c:v>
                </c:pt>
                <c:pt idx="9550">
                  <c:v>0.95509550955095501</c:v>
                </c:pt>
                <c:pt idx="9551">
                  <c:v>0.95519551955195503</c:v>
                </c:pt>
                <c:pt idx="9552">
                  <c:v>0.95529552955295505</c:v>
                </c:pt>
                <c:pt idx="9553">
                  <c:v>0.95539553955395495</c:v>
                </c:pt>
                <c:pt idx="9554">
                  <c:v>0.95549554955495597</c:v>
                </c:pt>
                <c:pt idx="9555">
                  <c:v>0.95559555955595599</c:v>
                </c:pt>
                <c:pt idx="9556">
                  <c:v>0.955695569556956</c:v>
                </c:pt>
                <c:pt idx="9557">
                  <c:v>0.95579557955795602</c:v>
                </c:pt>
                <c:pt idx="9558">
                  <c:v>0.95589558955895604</c:v>
                </c:pt>
                <c:pt idx="9559">
                  <c:v>0.95599559955995606</c:v>
                </c:pt>
                <c:pt idx="9560">
                  <c:v>0.95609560956095596</c:v>
                </c:pt>
                <c:pt idx="9561">
                  <c:v>0.95619561956195598</c:v>
                </c:pt>
                <c:pt idx="9562">
                  <c:v>0.956295629562956</c:v>
                </c:pt>
                <c:pt idx="9563">
                  <c:v>0.95639563956395601</c:v>
                </c:pt>
                <c:pt idx="9564">
                  <c:v>0.95649564956495603</c:v>
                </c:pt>
                <c:pt idx="9565">
                  <c:v>0.95659565956595705</c:v>
                </c:pt>
                <c:pt idx="9566">
                  <c:v>0.95669566956695695</c:v>
                </c:pt>
                <c:pt idx="9567">
                  <c:v>0.95679567956795697</c:v>
                </c:pt>
                <c:pt idx="9568">
                  <c:v>0.95689568956895699</c:v>
                </c:pt>
                <c:pt idx="9569">
                  <c:v>0.956995699569957</c:v>
                </c:pt>
                <c:pt idx="9570">
                  <c:v>0.95709570957095702</c:v>
                </c:pt>
                <c:pt idx="9571">
                  <c:v>0.95719571957195704</c:v>
                </c:pt>
                <c:pt idx="9572">
                  <c:v>0.95729572957295705</c:v>
                </c:pt>
                <c:pt idx="9573">
                  <c:v>0.95739573957395696</c:v>
                </c:pt>
                <c:pt idx="9574">
                  <c:v>0.95749574957495798</c:v>
                </c:pt>
                <c:pt idx="9575">
                  <c:v>0.95759575957595799</c:v>
                </c:pt>
                <c:pt idx="9576">
                  <c:v>0.95769576957695801</c:v>
                </c:pt>
                <c:pt idx="9577">
                  <c:v>0.95779577957795803</c:v>
                </c:pt>
                <c:pt idx="9578">
                  <c:v>0.95789578957895805</c:v>
                </c:pt>
                <c:pt idx="9579">
                  <c:v>0.95799579957995795</c:v>
                </c:pt>
                <c:pt idx="9580">
                  <c:v>0.95809580958095797</c:v>
                </c:pt>
                <c:pt idx="9581">
                  <c:v>0.95819581958195799</c:v>
                </c:pt>
                <c:pt idx="9582">
                  <c:v>0.958295829582958</c:v>
                </c:pt>
                <c:pt idx="9583">
                  <c:v>0.95839583958395802</c:v>
                </c:pt>
                <c:pt idx="9584">
                  <c:v>0.95849584958495804</c:v>
                </c:pt>
                <c:pt idx="9585">
                  <c:v>0.95859585958595905</c:v>
                </c:pt>
                <c:pt idx="9586">
                  <c:v>0.95869586958695896</c:v>
                </c:pt>
                <c:pt idx="9587">
                  <c:v>0.95879587958795898</c:v>
                </c:pt>
                <c:pt idx="9588">
                  <c:v>0.95889588958895899</c:v>
                </c:pt>
                <c:pt idx="9589">
                  <c:v>0.95899589958995901</c:v>
                </c:pt>
                <c:pt idx="9590">
                  <c:v>0.95909590959095903</c:v>
                </c:pt>
                <c:pt idx="9591">
                  <c:v>0.95919591959195905</c:v>
                </c:pt>
                <c:pt idx="9592">
                  <c:v>0.95929592959295895</c:v>
                </c:pt>
                <c:pt idx="9593">
                  <c:v>0.95939593959395897</c:v>
                </c:pt>
                <c:pt idx="9594">
                  <c:v>0.95949594959495998</c:v>
                </c:pt>
                <c:pt idx="9595">
                  <c:v>0.95959595959596</c:v>
                </c:pt>
                <c:pt idx="9596">
                  <c:v>0.95969596959696002</c:v>
                </c:pt>
                <c:pt idx="9597">
                  <c:v>0.95979597959796004</c:v>
                </c:pt>
                <c:pt idx="9598">
                  <c:v>0.95989598959896005</c:v>
                </c:pt>
                <c:pt idx="9599">
                  <c:v>0.95999599959995996</c:v>
                </c:pt>
                <c:pt idx="9600">
                  <c:v>0.96009600960095998</c:v>
                </c:pt>
                <c:pt idx="9601">
                  <c:v>0.96019601960195999</c:v>
                </c:pt>
                <c:pt idx="9602">
                  <c:v>0.96029602960296001</c:v>
                </c:pt>
                <c:pt idx="9603">
                  <c:v>0.96039603960396003</c:v>
                </c:pt>
                <c:pt idx="9604">
                  <c:v>0.96049604960496004</c:v>
                </c:pt>
                <c:pt idx="9605">
                  <c:v>0.96059605960596095</c:v>
                </c:pt>
                <c:pt idx="9606">
                  <c:v>0.96069606960696097</c:v>
                </c:pt>
                <c:pt idx="9607">
                  <c:v>0.96079607960796098</c:v>
                </c:pt>
                <c:pt idx="9608">
                  <c:v>0.960896089608961</c:v>
                </c:pt>
                <c:pt idx="9609">
                  <c:v>0.96099609960996102</c:v>
                </c:pt>
                <c:pt idx="9610">
                  <c:v>0.96109610961096104</c:v>
                </c:pt>
                <c:pt idx="9611">
                  <c:v>0.96119611961196105</c:v>
                </c:pt>
                <c:pt idx="9612">
                  <c:v>0.96129612961296096</c:v>
                </c:pt>
                <c:pt idx="9613">
                  <c:v>0.96139613961396098</c:v>
                </c:pt>
                <c:pt idx="9614">
                  <c:v>0.96149614961496199</c:v>
                </c:pt>
                <c:pt idx="9615">
                  <c:v>0.96159615961596201</c:v>
                </c:pt>
                <c:pt idx="9616">
                  <c:v>0.96169616961696203</c:v>
                </c:pt>
                <c:pt idx="9617">
                  <c:v>0.96179617961796204</c:v>
                </c:pt>
                <c:pt idx="9618">
                  <c:v>0.96189618961896195</c:v>
                </c:pt>
                <c:pt idx="9619">
                  <c:v>0.96199619961996197</c:v>
                </c:pt>
                <c:pt idx="9620">
                  <c:v>0.96209620962096198</c:v>
                </c:pt>
                <c:pt idx="9621">
                  <c:v>0.962196219621962</c:v>
                </c:pt>
                <c:pt idx="9622">
                  <c:v>0.96229622962296202</c:v>
                </c:pt>
                <c:pt idx="9623">
                  <c:v>0.96239623962396204</c:v>
                </c:pt>
                <c:pt idx="9624">
                  <c:v>0.96249624962496205</c:v>
                </c:pt>
                <c:pt idx="9625">
                  <c:v>0.96259625962596296</c:v>
                </c:pt>
                <c:pt idx="9626">
                  <c:v>0.96269626962696297</c:v>
                </c:pt>
                <c:pt idx="9627">
                  <c:v>0.96279627962796299</c:v>
                </c:pt>
                <c:pt idx="9628">
                  <c:v>0.96289628962896301</c:v>
                </c:pt>
                <c:pt idx="9629">
                  <c:v>0.96299629962996303</c:v>
                </c:pt>
                <c:pt idx="9630">
                  <c:v>0.96309630963096304</c:v>
                </c:pt>
                <c:pt idx="9631">
                  <c:v>0.96319631963196295</c:v>
                </c:pt>
                <c:pt idx="9632">
                  <c:v>0.96329632963296297</c:v>
                </c:pt>
                <c:pt idx="9633">
                  <c:v>0.96339633963396298</c:v>
                </c:pt>
                <c:pt idx="9634">
                  <c:v>0.963496349634963</c:v>
                </c:pt>
                <c:pt idx="9635">
                  <c:v>0.96359635963596402</c:v>
                </c:pt>
                <c:pt idx="9636">
                  <c:v>0.96369636963696403</c:v>
                </c:pt>
                <c:pt idx="9637">
                  <c:v>0.96379637963796405</c:v>
                </c:pt>
                <c:pt idx="9638">
                  <c:v>0.96389638963896396</c:v>
                </c:pt>
                <c:pt idx="9639">
                  <c:v>0.96399639963996397</c:v>
                </c:pt>
                <c:pt idx="9640">
                  <c:v>0.96409640964096399</c:v>
                </c:pt>
                <c:pt idx="9641">
                  <c:v>0.96419641964196401</c:v>
                </c:pt>
                <c:pt idx="9642">
                  <c:v>0.96429642964296403</c:v>
                </c:pt>
                <c:pt idx="9643">
                  <c:v>0.96439643964396404</c:v>
                </c:pt>
                <c:pt idx="9644">
                  <c:v>0.96449644964496495</c:v>
                </c:pt>
                <c:pt idx="9645">
                  <c:v>0.96459645964596497</c:v>
                </c:pt>
                <c:pt idx="9646">
                  <c:v>0.96469646964696498</c:v>
                </c:pt>
                <c:pt idx="9647">
                  <c:v>0.964796479647965</c:v>
                </c:pt>
                <c:pt idx="9648">
                  <c:v>0.96489648964896502</c:v>
                </c:pt>
                <c:pt idx="9649">
                  <c:v>0.96499649964996503</c:v>
                </c:pt>
                <c:pt idx="9650">
                  <c:v>0.96509650965096505</c:v>
                </c:pt>
                <c:pt idx="9651">
                  <c:v>0.96519651965196496</c:v>
                </c:pt>
                <c:pt idx="9652">
                  <c:v>0.96529652965296497</c:v>
                </c:pt>
                <c:pt idx="9653">
                  <c:v>0.96539653965396499</c:v>
                </c:pt>
                <c:pt idx="9654">
                  <c:v>0.96549654965496501</c:v>
                </c:pt>
                <c:pt idx="9655">
                  <c:v>0.96559655965596602</c:v>
                </c:pt>
                <c:pt idx="9656">
                  <c:v>0.96569656965696604</c:v>
                </c:pt>
                <c:pt idx="9657">
                  <c:v>0.96579657965796595</c:v>
                </c:pt>
                <c:pt idx="9658">
                  <c:v>0.96589658965896596</c:v>
                </c:pt>
                <c:pt idx="9659">
                  <c:v>0.96599659965996598</c:v>
                </c:pt>
                <c:pt idx="9660">
                  <c:v>0.966096609660966</c:v>
                </c:pt>
                <c:pt idx="9661">
                  <c:v>0.96619661966196602</c:v>
                </c:pt>
                <c:pt idx="9662">
                  <c:v>0.96629662966296603</c:v>
                </c:pt>
                <c:pt idx="9663">
                  <c:v>0.96639663966396605</c:v>
                </c:pt>
                <c:pt idx="9664">
                  <c:v>0.96649664966496696</c:v>
                </c:pt>
                <c:pt idx="9665">
                  <c:v>0.96659665966596697</c:v>
                </c:pt>
                <c:pt idx="9666">
                  <c:v>0.96669666966696699</c:v>
                </c:pt>
                <c:pt idx="9667">
                  <c:v>0.96679667966796701</c:v>
                </c:pt>
                <c:pt idx="9668">
                  <c:v>0.96689668966896702</c:v>
                </c:pt>
                <c:pt idx="9669">
                  <c:v>0.96699669966996704</c:v>
                </c:pt>
                <c:pt idx="9670">
                  <c:v>0.96709670967096695</c:v>
                </c:pt>
                <c:pt idx="9671">
                  <c:v>0.96719671967196696</c:v>
                </c:pt>
                <c:pt idx="9672">
                  <c:v>0.96729672967296698</c:v>
                </c:pt>
                <c:pt idx="9673">
                  <c:v>0.967396739673967</c:v>
                </c:pt>
                <c:pt idx="9674">
                  <c:v>0.96749674967496702</c:v>
                </c:pt>
                <c:pt idx="9675">
                  <c:v>0.96759675967596803</c:v>
                </c:pt>
                <c:pt idx="9676">
                  <c:v>0.96769676967696805</c:v>
                </c:pt>
                <c:pt idx="9677">
                  <c:v>0.96779677967796796</c:v>
                </c:pt>
                <c:pt idx="9678">
                  <c:v>0.96789678967896797</c:v>
                </c:pt>
                <c:pt idx="9679">
                  <c:v>0.96799679967996799</c:v>
                </c:pt>
                <c:pt idx="9680">
                  <c:v>0.96809680968096801</c:v>
                </c:pt>
                <c:pt idx="9681">
                  <c:v>0.96819681968196802</c:v>
                </c:pt>
                <c:pt idx="9682">
                  <c:v>0.96829682968296804</c:v>
                </c:pt>
                <c:pt idx="9683">
                  <c:v>0.96839683968396795</c:v>
                </c:pt>
                <c:pt idx="9684">
                  <c:v>0.96849684968496896</c:v>
                </c:pt>
                <c:pt idx="9685">
                  <c:v>0.96859685968596898</c:v>
                </c:pt>
                <c:pt idx="9686">
                  <c:v>0.968696869686969</c:v>
                </c:pt>
                <c:pt idx="9687">
                  <c:v>0.96879687968796901</c:v>
                </c:pt>
                <c:pt idx="9688">
                  <c:v>0.96889688968896903</c:v>
                </c:pt>
                <c:pt idx="9689">
                  <c:v>0.96899689968996905</c:v>
                </c:pt>
                <c:pt idx="9690">
                  <c:v>0.96909690969096896</c:v>
                </c:pt>
                <c:pt idx="9691">
                  <c:v>0.96919691969196897</c:v>
                </c:pt>
                <c:pt idx="9692">
                  <c:v>0.96929692969296899</c:v>
                </c:pt>
                <c:pt idx="9693">
                  <c:v>0.96939693969396901</c:v>
                </c:pt>
                <c:pt idx="9694">
                  <c:v>0.96949694969496902</c:v>
                </c:pt>
                <c:pt idx="9695">
                  <c:v>0.96959695969597004</c:v>
                </c:pt>
                <c:pt idx="9696">
                  <c:v>0.96969696969696995</c:v>
                </c:pt>
                <c:pt idx="9697">
                  <c:v>0.96979697969796996</c:v>
                </c:pt>
                <c:pt idx="9698">
                  <c:v>0.96989698969896998</c:v>
                </c:pt>
                <c:pt idx="9699">
                  <c:v>0.96999699969997</c:v>
                </c:pt>
                <c:pt idx="9700">
                  <c:v>0.97009700970097001</c:v>
                </c:pt>
                <c:pt idx="9701">
                  <c:v>0.97019701970197003</c:v>
                </c:pt>
                <c:pt idx="9702">
                  <c:v>0.97029702970297005</c:v>
                </c:pt>
                <c:pt idx="9703">
                  <c:v>0.97039703970396995</c:v>
                </c:pt>
                <c:pt idx="9704">
                  <c:v>0.97049704970497097</c:v>
                </c:pt>
                <c:pt idx="9705">
                  <c:v>0.97059705970597099</c:v>
                </c:pt>
                <c:pt idx="9706">
                  <c:v>0.97069706970697101</c:v>
                </c:pt>
                <c:pt idx="9707">
                  <c:v>0.97079707970797102</c:v>
                </c:pt>
                <c:pt idx="9708">
                  <c:v>0.97089708970897104</c:v>
                </c:pt>
                <c:pt idx="9709">
                  <c:v>0.97099709970997095</c:v>
                </c:pt>
                <c:pt idx="9710">
                  <c:v>0.97109710971097096</c:v>
                </c:pt>
                <c:pt idx="9711">
                  <c:v>0.97119711971197098</c:v>
                </c:pt>
                <c:pt idx="9712">
                  <c:v>0.971297129712971</c:v>
                </c:pt>
                <c:pt idx="9713">
                  <c:v>0.97139713971397101</c:v>
                </c:pt>
                <c:pt idx="9714">
                  <c:v>0.97149714971497103</c:v>
                </c:pt>
                <c:pt idx="9715">
                  <c:v>0.97159715971597205</c:v>
                </c:pt>
                <c:pt idx="9716">
                  <c:v>0.97169716971697195</c:v>
                </c:pt>
                <c:pt idx="9717">
                  <c:v>0.97179717971797197</c:v>
                </c:pt>
                <c:pt idx="9718">
                  <c:v>0.97189718971897199</c:v>
                </c:pt>
                <c:pt idx="9719">
                  <c:v>0.971997199719972</c:v>
                </c:pt>
                <c:pt idx="9720">
                  <c:v>0.97209720972097202</c:v>
                </c:pt>
                <c:pt idx="9721">
                  <c:v>0.97219721972197204</c:v>
                </c:pt>
                <c:pt idx="9722">
                  <c:v>0.97229722972297195</c:v>
                </c:pt>
                <c:pt idx="9723">
                  <c:v>0.97239723972397196</c:v>
                </c:pt>
                <c:pt idx="9724">
                  <c:v>0.97249724972497298</c:v>
                </c:pt>
                <c:pt idx="9725">
                  <c:v>0.972597259725973</c:v>
                </c:pt>
                <c:pt idx="9726">
                  <c:v>0.97269726972697301</c:v>
                </c:pt>
                <c:pt idx="9727">
                  <c:v>0.97279727972797303</c:v>
                </c:pt>
                <c:pt idx="9728">
                  <c:v>0.97289728972897305</c:v>
                </c:pt>
                <c:pt idx="9729">
                  <c:v>0.97299729972997295</c:v>
                </c:pt>
                <c:pt idx="9730">
                  <c:v>0.97309730973097297</c:v>
                </c:pt>
                <c:pt idx="9731">
                  <c:v>0.97319731973197299</c:v>
                </c:pt>
                <c:pt idx="9732">
                  <c:v>0.973297329732973</c:v>
                </c:pt>
                <c:pt idx="9733">
                  <c:v>0.97339733973397302</c:v>
                </c:pt>
                <c:pt idx="9734">
                  <c:v>0.97349734973497304</c:v>
                </c:pt>
                <c:pt idx="9735">
                  <c:v>0.97359735973597406</c:v>
                </c:pt>
                <c:pt idx="9736">
                  <c:v>0.97369736973697396</c:v>
                </c:pt>
                <c:pt idx="9737">
                  <c:v>0.97379737973797398</c:v>
                </c:pt>
                <c:pt idx="9738">
                  <c:v>0.973897389738974</c:v>
                </c:pt>
                <c:pt idx="9739">
                  <c:v>0.97399739973997401</c:v>
                </c:pt>
                <c:pt idx="9740">
                  <c:v>0.97409740974097403</c:v>
                </c:pt>
                <c:pt idx="9741">
                  <c:v>0.97419741974197405</c:v>
                </c:pt>
                <c:pt idx="9742">
                  <c:v>0.97429742974297395</c:v>
                </c:pt>
                <c:pt idx="9743">
                  <c:v>0.97439743974397397</c:v>
                </c:pt>
                <c:pt idx="9744">
                  <c:v>0.97449744974497499</c:v>
                </c:pt>
                <c:pt idx="9745">
                  <c:v>0.974597459745975</c:v>
                </c:pt>
                <c:pt idx="9746">
                  <c:v>0.97469746974697502</c:v>
                </c:pt>
                <c:pt idx="9747">
                  <c:v>0.97479747974797504</c:v>
                </c:pt>
                <c:pt idx="9748">
                  <c:v>0.97489748974897505</c:v>
                </c:pt>
                <c:pt idx="9749">
                  <c:v>0.97499749974997496</c:v>
                </c:pt>
                <c:pt idx="9750">
                  <c:v>0.97509750975097498</c:v>
                </c:pt>
                <c:pt idx="9751">
                  <c:v>0.97519751975197499</c:v>
                </c:pt>
                <c:pt idx="9752">
                  <c:v>0.97529752975297501</c:v>
                </c:pt>
                <c:pt idx="9753">
                  <c:v>0.97539753975397503</c:v>
                </c:pt>
                <c:pt idx="9754">
                  <c:v>0.97549754975497505</c:v>
                </c:pt>
                <c:pt idx="9755">
                  <c:v>0.97559755975597595</c:v>
                </c:pt>
                <c:pt idx="9756">
                  <c:v>0.97569756975697597</c:v>
                </c:pt>
                <c:pt idx="9757">
                  <c:v>0.97579757975797599</c:v>
                </c:pt>
                <c:pt idx="9758">
                  <c:v>0.975897589758976</c:v>
                </c:pt>
                <c:pt idx="9759">
                  <c:v>0.97599759975997602</c:v>
                </c:pt>
                <c:pt idx="9760">
                  <c:v>0.97609760976097604</c:v>
                </c:pt>
                <c:pt idx="9761">
                  <c:v>0.97619761976197605</c:v>
                </c:pt>
                <c:pt idx="9762">
                  <c:v>0.97629762976297596</c:v>
                </c:pt>
                <c:pt idx="9763">
                  <c:v>0.97639763976397598</c:v>
                </c:pt>
                <c:pt idx="9764">
                  <c:v>0.97649764976497699</c:v>
                </c:pt>
                <c:pt idx="9765">
                  <c:v>0.97659765976597701</c:v>
                </c:pt>
                <c:pt idx="9766">
                  <c:v>0.97669766976697703</c:v>
                </c:pt>
                <c:pt idx="9767">
                  <c:v>0.97679767976797705</c:v>
                </c:pt>
                <c:pt idx="9768">
                  <c:v>0.97689768976897695</c:v>
                </c:pt>
                <c:pt idx="9769">
                  <c:v>0.97699769976997697</c:v>
                </c:pt>
                <c:pt idx="9770">
                  <c:v>0.97709770977097699</c:v>
                </c:pt>
                <c:pt idx="9771">
                  <c:v>0.977197719771977</c:v>
                </c:pt>
                <c:pt idx="9772">
                  <c:v>0.97729772977297702</c:v>
                </c:pt>
                <c:pt idx="9773">
                  <c:v>0.97739773977397704</c:v>
                </c:pt>
                <c:pt idx="9774">
                  <c:v>0.97749774977497705</c:v>
                </c:pt>
                <c:pt idx="9775">
                  <c:v>0.97759775977597796</c:v>
                </c:pt>
                <c:pt idx="9776">
                  <c:v>0.97769776977697798</c:v>
                </c:pt>
                <c:pt idx="9777">
                  <c:v>0.97779777977797799</c:v>
                </c:pt>
                <c:pt idx="9778">
                  <c:v>0.97789778977897801</c:v>
                </c:pt>
                <c:pt idx="9779">
                  <c:v>0.97799779977997803</c:v>
                </c:pt>
                <c:pt idx="9780">
                  <c:v>0.97809780978097804</c:v>
                </c:pt>
                <c:pt idx="9781">
                  <c:v>0.97819781978197795</c:v>
                </c:pt>
                <c:pt idx="9782">
                  <c:v>0.97829782978297797</c:v>
                </c:pt>
                <c:pt idx="9783">
                  <c:v>0.97839783978397799</c:v>
                </c:pt>
                <c:pt idx="9784">
                  <c:v>0.978497849784978</c:v>
                </c:pt>
                <c:pt idx="9785">
                  <c:v>0.97859785978597902</c:v>
                </c:pt>
                <c:pt idx="9786">
                  <c:v>0.97869786978697904</c:v>
                </c:pt>
                <c:pt idx="9787">
                  <c:v>0.97879787978797905</c:v>
                </c:pt>
                <c:pt idx="9788">
                  <c:v>0.97889788978897896</c:v>
                </c:pt>
                <c:pt idx="9789">
                  <c:v>0.97899789978997898</c:v>
                </c:pt>
                <c:pt idx="9790">
                  <c:v>0.97909790979097899</c:v>
                </c:pt>
                <c:pt idx="9791">
                  <c:v>0.97919791979197901</c:v>
                </c:pt>
                <c:pt idx="9792">
                  <c:v>0.97929792979297903</c:v>
                </c:pt>
                <c:pt idx="9793">
                  <c:v>0.97939793979397904</c:v>
                </c:pt>
                <c:pt idx="9794">
                  <c:v>0.97949794979497995</c:v>
                </c:pt>
                <c:pt idx="9795">
                  <c:v>0.97959795979597997</c:v>
                </c:pt>
                <c:pt idx="9796">
                  <c:v>0.97969796979697998</c:v>
                </c:pt>
                <c:pt idx="9797">
                  <c:v>0.97979797979798</c:v>
                </c:pt>
                <c:pt idx="9798">
                  <c:v>0.97989798979898002</c:v>
                </c:pt>
                <c:pt idx="9799">
                  <c:v>0.97999799979998004</c:v>
                </c:pt>
                <c:pt idx="9800">
                  <c:v>0.98009800980098005</c:v>
                </c:pt>
                <c:pt idx="9801">
                  <c:v>0.98019801980197996</c:v>
                </c:pt>
                <c:pt idx="9802">
                  <c:v>0.98029802980297998</c:v>
                </c:pt>
                <c:pt idx="9803">
                  <c:v>0.98039803980397999</c:v>
                </c:pt>
                <c:pt idx="9804">
                  <c:v>0.98049804980498001</c:v>
                </c:pt>
                <c:pt idx="9805">
                  <c:v>0.98059805980598103</c:v>
                </c:pt>
                <c:pt idx="9806">
                  <c:v>0.98069806980698104</c:v>
                </c:pt>
                <c:pt idx="9807">
                  <c:v>0.98079807980798095</c:v>
                </c:pt>
                <c:pt idx="9808">
                  <c:v>0.98089808980898097</c:v>
                </c:pt>
                <c:pt idx="9809">
                  <c:v>0.98099809980998098</c:v>
                </c:pt>
                <c:pt idx="9810">
                  <c:v>0.981098109810981</c:v>
                </c:pt>
                <c:pt idx="9811">
                  <c:v>0.98119811981198102</c:v>
                </c:pt>
                <c:pt idx="9812">
                  <c:v>0.98129812981298103</c:v>
                </c:pt>
                <c:pt idx="9813">
                  <c:v>0.98139813981398105</c:v>
                </c:pt>
                <c:pt idx="9814">
                  <c:v>0.98149814981498196</c:v>
                </c:pt>
                <c:pt idx="9815">
                  <c:v>0.98159815981598197</c:v>
                </c:pt>
                <c:pt idx="9816">
                  <c:v>0.98169816981698199</c:v>
                </c:pt>
                <c:pt idx="9817">
                  <c:v>0.98179817981798201</c:v>
                </c:pt>
                <c:pt idx="9818">
                  <c:v>0.98189818981898203</c:v>
                </c:pt>
                <c:pt idx="9819">
                  <c:v>0.98199819981998204</c:v>
                </c:pt>
                <c:pt idx="9820">
                  <c:v>0.98209820982098195</c:v>
                </c:pt>
                <c:pt idx="9821">
                  <c:v>0.98219821982198197</c:v>
                </c:pt>
                <c:pt idx="9822">
                  <c:v>0.98229822982298198</c:v>
                </c:pt>
                <c:pt idx="9823">
                  <c:v>0.982398239823982</c:v>
                </c:pt>
                <c:pt idx="9824">
                  <c:v>0.98249824982498202</c:v>
                </c:pt>
                <c:pt idx="9825">
                  <c:v>0.98259825982598303</c:v>
                </c:pt>
                <c:pt idx="9826">
                  <c:v>0.98269826982698305</c:v>
                </c:pt>
                <c:pt idx="9827">
                  <c:v>0.98279827982798296</c:v>
                </c:pt>
                <c:pt idx="9828">
                  <c:v>0.98289828982898297</c:v>
                </c:pt>
                <c:pt idx="9829">
                  <c:v>0.98299829982998299</c:v>
                </c:pt>
                <c:pt idx="9830">
                  <c:v>0.98309830983098301</c:v>
                </c:pt>
                <c:pt idx="9831">
                  <c:v>0.98319831983198303</c:v>
                </c:pt>
                <c:pt idx="9832">
                  <c:v>0.98329832983298304</c:v>
                </c:pt>
                <c:pt idx="9833">
                  <c:v>0.98339833983398295</c:v>
                </c:pt>
                <c:pt idx="9834">
                  <c:v>0.98349834983498396</c:v>
                </c:pt>
                <c:pt idx="9835">
                  <c:v>0.98359835983598398</c:v>
                </c:pt>
                <c:pt idx="9836">
                  <c:v>0.983698369836984</c:v>
                </c:pt>
                <c:pt idx="9837">
                  <c:v>0.98379837983798402</c:v>
                </c:pt>
                <c:pt idx="9838">
                  <c:v>0.98389838983898403</c:v>
                </c:pt>
                <c:pt idx="9839">
                  <c:v>0.98399839983998405</c:v>
                </c:pt>
                <c:pt idx="9840">
                  <c:v>0.98409840984098396</c:v>
                </c:pt>
                <c:pt idx="9841">
                  <c:v>0.98419841984198397</c:v>
                </c:pt>
                <c:pt idx="9842">
                  <c:v>0.98429842984298399</c:v>
                </c:pt>
                <c:pt idx="9843">
                  <c:v>0.98439843984398401</c:v>
                </c:pt>
                <c:pt idx="9844">
                  <c:v>0.98449844984498402</c:v>
                </c:pt>
                <c:pt idx="9845">
                  <c:v>0.98459845984598504</c:v>
                </c:pt>
                <c:pt idx="9846">
                  <c:v>0.98469846984698495</c:v>
                </c:pt>
                <c:pt idx="9847">
                  <c:v>0.98479847984798496</c:v>
                </c:pt>
                <c:pt idx="9848">
                  <c:v>0.98489848984898498</c:v>
                </c:pt>
                <c:pt idx="9849">
                  <c:v>0.984998499849985</c:v>
                </c:pt>
                <c:pt idx="9850">
                  <c:v>0.98509850985098502</c:v>
                </c:pt>
                <c:pt idx="9851">
                  <c:v>0.98519851985198503</c:v>
                </c:pt>
                <c:pt idx="9852">
                  <c:v>0.98529852985298505</c:v>
                </c:pt>
                <c:pt idx="9853">
                  <c:v>0.98539853985398496</c:v>
                </c:pt>
                <c:pt idx="9854">
                  <c:v>0.98549854985498597</c:v>
                </c:pt>
                <c:pt idx="9855">
                  <c:v>0.98559855985598599</c:v>
                </c:pt>
                <c:pt idx="9856">
                  <c:v>0.98569856985698601</c:v>
                </c:pt>
                <c:pt idx="9857">
                  <c:v>0.98579857985798602</c:v>
                </c:pt>
                <c:pt idx="9858">
                  <c:v>0.98589858985898604</c:v>
                </c:pt>
                <c:pt idx="9859">
                  <c:v>0.98599859985998595</c:v>
                </c:pt>
                <c:pt idx="9860">
                  <c:v>0.98609860986098596</c:v>
                </c:pt>
                <c:pt idx="9861">
                  <c:v>0.98619861986198598</c:v>
                </c:pt>
                <c:pt idx="9862">
                  <c:v>0.986298629862986</c:v>
                </c:pt>
                <c:pt idx="9863">
                  <c:v>0.98639863986398602</c:v>
                </c:pt>
                <c:pt idx="9864">
                  <c:v>0.98649864986498603</c:v>
                </c:pt>
                <c:pt idx="9865">
                  <c:v>0.98659865986598705</c:v>
                </c:pt>
                <c:pt idx="9866">
                  <c:v>0.98669866986698695</c:v>
                </c:pt>
                <c:pt idx="9867">
                  <c:v>0.98679867986798697</c:v>
                </c:pt>
                <c:pt idx="9868">
                  <c:v>0.98689868986898699</c:v>
                </c:pt>
                <c:pt idx="9869">
                  <c:v>0.98699869986998701</c:v>
                </c:pt>
                <c:pt idx="9870">
                  <c:v>0.98709870987098702</c:v>
                </c:pt>
                <c:pt idx="9871">
                  <c:v>0.98719871987198704</c:v>
                </c:pt>
                <c:pt idx="9872">
                  <c:v>0.98729872987298695</c:v>
                </c:pt>
                <c:pt idx="9873">
                  <c:v>0.98739873987398696</c:v>
                </c:pt>
                <c:pt idx="9874">
                  <c:v>0.98749874987498798</c:v>
                </c:pt>
                <c:pt idx="9875">
                  <c:v>0.987598759875988</c:v>
                </c:pt>
                <c:pt idx="9876">
                  <c:v>0.98769876987698801</c:v>
                </c:pt>
                <c:pt idx="9877">
                  <c:v>0.98779877987798803</c:v>
                </c:pt>
                <c:pt idx="9878">
                  <c:v>0.98789878987898805</c:v>
                </c:pt>
                <c:pt idx="9879">
                  <c:v>0.98799879987998795</c:v>
                </c:pt>
                <c:pt idx="9880">
                  <c:v>0.98809880988098797</c:v>
                </c:pt>
                <c:pt idx="9881">
                  <c:v>0.98819881988198799</c:v>
                </c:pt>
                <c:pt idx="9882">
                  <c:v>0.98829882988298801</c:v>
                </c:pt>
                <c:pt idx="9883">
                  <c:v>0.98839883988398802</c:v>
                </c:pt>
                <c:pt idx="9884">
                  <c:v>0.98849884988498804</c:v>
                </c:pt>
                <c:pt idx="9885">
                  <c:v>0.98859885988598895</c:v>
                </c:pt>
                <c:pt idx="9886">
                  <c:v>0.98869886988698896</c:v>
                </c:pt>
                <c:pt idx="9887">
                  <c:v>0.98879887988798898</c:v>
                </c:pt>
                <c:pt idx="9888">
                  <c:v>0.988898889888989</c:v>
                </c:pt>
                <c:pt idx="9889">
                  <c:v>0.98899889988998901</c:v>
                </c:pt>
                <c:pt idx="9890">
                  <c:v>0.98909890989098903</c:v>
                </c:pt>
                <c:pt idx="9891">
                  <c:v>0.98919891989198905</c:v>
                </c:pt>
                <c:pt idx="9892">
                  <c:v>0.98929892989298895</c:v>
                </c:pt>
                <c:pt idx="9893">
                  <c:v>0.98939893989398897</c:v>
                </c:pt>
                <c:pt idx="9894">
                  <c:v>0.98949894989498999</c:v>
                </c:pt>
                <c:pt idx="9895">
                  <c:v>0.98959895989599</c:v>
                </c:pt>
                <c:pt idx="9896">
                  <c:v>0.98969896989699002</c:v>
                </c:pt>
                <c:pt idx="9897">
                  <c:v>0.98979897989799004</c:v>
                </c:pt>
                <c:pt idx="9898">
                  <c:v>0.98989898989898994</c:v>
                </c:pt>
                <c:pt idx="9899">
                  <c:v>0.98999899989998996</c:v>
                </c:pt>
                <c:pt idx="9900">
                  <c:v>0.99009900990098998</c:v>
                </c:pt>
                <c:pt idx="9901">
                  <c:v>0.99019901990199</c:v>
                </c:pt>
                <c:pt idx="9902">
                  <c:v>0.99029902990299001</c:v>
                </c:pt>
                <c:pt idx="9903">
                  <c:v>0.99039903990399003</c:v>
                </c:pt>
                <c:pt idx="9904">
                  <c:v>0.99049904990499005</c:v>
                </c:pt>
                <c:pt idx="9905">
                  <c:v>0.99059905990599095</c:v>
                </c:pt>
                <c:pt idx="9906">
                  <c:v>0.99069906990699097</c:v>
                </c:pt>
                <c:pt idx="9907">
                  <c:v>0.99079907990799099</c:v>
                </c:pt>
                <c:pt idx="9908">
                  <c:v>0.990899089908991</c:v>
                </c:pt>
                <c:pt idx="9909">
                  <c:v>0.99099909990999102</c:v>
                </c:pt>
                <c:pt idx="9910">
                  <c:v>0.99109910991099104</c:v>
                </c:pt>
                <c:pt idx="9911">
                  <c:v>0.99119911991199094</c:v>
                </c:pt>
                <c:pt idx="9912">
                  <c:v>0.99129912991299096</c:v>
                </c:pt>
                <c:pt idx="9913">
                  <c:v>0.99139913991399098</c:v>
                </c:pt>
                <c:pt idx="9914">
                  <c:v>0.991499149914992</c:v>
                </c:pt>
                <c:pt idx="9915">
                  <c:v>0.99159915991599201</c:v>
                </c:pt>
                <c:pt idx="9916">
                  <c:v>0.99169916991699203</c:v>
                </c:pt>
                <c:pt idx="9917">
                  <c:v>0.99179917991799205</c:v>
                </c:pt>
                <c:pt idx="9918">
                  <c:v>0.99189918991899195</c:v>
                </c:pt>
                <c:pt idx="9919">
                  <c:v>0.99199919991999197</c:v>
                </c:pt>
                <c:pt idx="9920">
                  <c:v>0.99209920992099199</c:v>
                </c:pt>
                <c:pt idx="9921">
                  <c:v>0.992199219921992</c:v>
                </c:pt>
                <c:pt idx="9922">
                  <c:v>0.99229922992299202</c:v>
                </c:pt>
                <c:pt idx="9923">
                  <c:v>0.99239923992399204</c:v>
                </c:pt>
                <c:pt idx="9924">
                  <c:v>0.99249924992499206</c:v>
                </c:pt>
                <c:pt idx="9925">
                  <c:v>0.99259925992599296</c:v>
                </c:pt>
                <c:pt idx="9926">
                  <c:v>0.99269926992699298</c:v>
                </c:pt>
                <c:pt idx="9927">
                  <c:v>0.99279927992799299</c:v>
                </c:pt>
                <c:pt idx="9928">
                  <c:v>0.99289928992899301</c:v>
                </c:pt>
                <c:pt idx="9929">
                  <c:v>0.99299929992999303</c:v>
                </c:pt>
                <c:pt idx="9930">
                  <c:v>0.99309930993099305</c:v>
                </c:pt>
                <c:pt idx="9931">
                  <c:v>0.99319931993199295</c:v>
                </c:pt>
                <c:pt idx="9932">
                  <c:v>0.99329932993299297</c:v>
                </c:pt>
                <c:pt idx="9933">
                  <c:v>0.99339933993399299</c:v>
                </c:pt>
                <c:pt idx="9934">
                  <c:v>0.993499349934993</c:v>
                </c:pt>
                <c:pt idx="9935">
                  <c:v>0.99359935993599402</c:v>
                </c:pt>
                <c:pt idx="9936">
                  <c:v>0.99369936993699404</c:v>
                </c:pt>
                <c:pt idx="9937">
                  <c:v>0.99379937993799405</c:v>
                </c:pt>
                <c:pt idx="9938">
                  <c:v>0.99389938993899396</c:v>
                </c:pt>
                <c:pt idx="9939">
                  <c:v>0.99399939993999398</c:v>
                </c:pt>
                <c:pt idx="9940">
                  <c:v>0.99409940994099399</c:v>
                </c:pt>
                <c:pt idx="9941">
                  <c:v>0.99419941994199401</c:v>
                </c:pt>
                <c:pt idx="9942">
                  <c:v>0.99429942994299403</c:v>
                </c:pt>
                <c:pt idx="9943">
                  <c:v>0.99439943994399405</c:v>
                </c:pt>
                <c:pt idx="9944">
                  <c:v>0.99449944994499495</c:v>
                </c:pt>
                <c:pt idx="9945">
                  <c:v>0.99459945994599497</c:v>
                </c:pt>
                <c:pt idx="9946">
                  <c:v>0.99469946994699499</c:v>
                </c:pt>
                <c:pt idx="9947">
                  <c:v>0.994799479947995</c:v>
                </c:pt>
                <c:pt idx="9948">
                  <c:v>0.99489948994899502</c:v>
                </c:pt>
                <c:pt idx="9949">
                  <c:v>0.99499949994999504</c:v>
                </c:pt>
                <c:pt idx="9950">
                  <c:v>0.99509950995099505</c:v>
                </c:pt>
                <c:pt idx="9951">
                  <c:v>0.99519951995199496</c:v>
                </c:pt>
                <c:pt idx="9952">
                  <c:v>0.99529952995299498</c:v>
                </c:pt>
                <c:pt idx="9953">
                  <c:v>0.99539953995399499</c:v>
                </c:pt>
                <c:pt idx="9954">
                  <c:v>0.99549954995499501</c:v>
                </c:pt>
                <c:pt idx="9955">
                  <c:v>0.99559955995599603</c:v>
                </c:pt>
                <c:pt idx="9956">
                  <c:v>0.99569956995699604</c:v>
                </c:pt>
                <c:pt idx="9957">
                  <c:v>0.99579957995799595</c:v>
                </c:pt>
                <c:pt idx="9958">
                  <c:v>0.99589958995899597</c:v>
                </c:pt>
                <c:pt idx="9959">
                  <c:v>0.99599959995999598</c:v>
                </c:pt>
                <c:pt idx="9960">
                  <c:v>0.996099609960996</c:v>
                </c:pt>
                <c:pt idx="9961">
                  <c:v>0.99619961996199602</c:v>
                </c:pt>
                <c:pt idx="9962">
                  <c:v>0.99629962996299604</c:v>
                </c:pt>
                <c:pt idx="9963">
                  <c:v>0.99639963996399605</c:v>
                </c:pt>
                <c:pt idx="9964">
                  <c:v>0.99649964996499696</c:v>
                </c:pt>
                <c:pt idx="9965">
                  <c:v>0.99659965996599698</c:v>
                </c:pt>
                <c:pt idx="9966">
                  <c:v>0.99669966996699699</c:v>
                </c:pt>
                <c:pt idx="9967">
                  <c:v>0.99679967996799701</c:v>
                </c:pt>
                <c:pt idx="9968">
                  <c:v>0.99689968996899703</c:v>
                </c:pt>
                <c:pt idx="9969">
                  <c:v>0.99699969996999704</c:v>
                </c:pt>
                <c:pt idx="9970">
                  <c:v>0.99709970997099695</c:v>
                </c:pt>
                <c:pt idx="9971">
                  <c:v>0.99719971997199697</c:v>
                </c:pt>
                <c:pt idx="9972">
                  <c:v>0.99729972997299698</c:v>
                </c:pt>
                <c:pt idx="9973">
                  <c:v>0.997399739973997</c:v>
                </c:pt>
                <c:pt idx="9974">
                  <c:v>0.99749974997499702</c:v>
                </c:pt>
                <c:pt idx="9975">
                  <c:v>0.99759975997599803</c:v>
                </c:pt>
                <c:pt idx="9976">
                  <c:v>0.99769976997699805</c:v>
                </c:pt>
                <c:pt idx="9977">
                  <c:v>0.99779977997799796</c:v>
                </c:pt>
                <c:pt idx="9978">
                  <c:v>0.99789978997899798</c:v>
                </c:pt>
                <c:pt idx="9979">
                  <c:v>0.99799979997999799</c:v>
                </c:pt>
                <c:pt idx="9980">
                  <c:v>0.99809980998099801</c:v>
                </c:pt>
                <c:pt idx="9981">
                  <c:v>0.99819981998199803</c:v>
                </c:pt>
                <c:pt idx="9982">
                  <c:v>0.99829982998299804</c:v>
                </c:pt>
                <c:pt idx="9983">
                  <c:v>0.99839983998399795</c:v>
                </c:pt>
                <c:pt idx="9984">
                  <c:v>0.99849984998499897</c:v>
                </c:pt>
                <c:pt idx="9985">
                  <c:v>0.99859985998599898</c:v>
                </c:pt>
                <c:pt idx="9986">
                  <c:v>0.998699869986999</c:v>
                </c:pt>
                <c:pt idx="9987">
                  <c:v>0.99879987998799902</c:v>
                </c:pt>
                <c:pt idx="9988">
                  <c:v>0.99889988998899903</c:v>
                </c:pt>
                <c:pt idx="9989">
                  <c:v>0.99899989998999905</c:v>
                </c:pt>
                <c:pt idx="9990">
                  <c:v>0.99909990999099896</c:v>
                </c:pt>
                <c:pt idx="9991">
                  <c:v>0.99919991999199897</c:v>
                </c:pt>
                <c:pt idx="9992">
                  <c:v>0.99929992999299899</c:v>
                </c:pt>
                <c:pt idx="9993">
                  <c:v>0.99939993999399901</c:v>
                </c:pt>
                <c:pt idx="9994">
                  <c:v>0.99949994999499903</c:v>
                </c:pt>
                <c:pt idx="9995">
                  <c:v>0.99959995999600004</c:v>
                </c:pt>
                <c:pt idx="9996">
                  <c:v>0.99969996999699995</c:v>
                </c:pt>
                <c:pt idx="9997">
                  <c:v>0.99979997999799997</c:v>
                </c:pt>
                <c:pt idx="9998">
                  <c:v>0.99989998999899998</c:v>
                </c:pt>
                <c:pt idx="9999">
                  <c:v>1</c:v>
                </c:pt>
              </c:numCache>
            </c:numRef>
          </c:xVal>
          <c:yVal>
            <c:numRef>
              <c:f>'TEST SECTION NUMBER 164'!$B$98:$B$10097</c:f>
              <c:numCache>
                <c:formatCode>General</c:formatCode>
                <c:ptCount val="10000"/>
                <c:pt idx="0">
                  <c:v>0.39</c:v>
                </c:pt>
                <c:pt idx="1">
                  <c:v>0.39008125812581301</c:v>
                </c:pt>
                <c:pt idx="2">
                  <c:v>0.39016251625162501</c:v>
                </c:pt>
                <c:pt idx="3">
                  <c:v>0.39024377437743801</c:v>
                </c:pt>
                <c:pt idx="4">
                  <c:v>0.39032503250325001</c:v>
                </c:pt>
                <c:pt idx="5">
                  <c:v>0.39040629062906301</c:v>
                </c:pt>
                <c:pt idx="6">
                  <c:v>0.39048754875487501</c:v>
                </c:pt>
                <c:pt idx="7">
                  <c:v>0.39056880688068801</c:v>
                </c:pt>
                <c:pt idx="8">
                  <c:v>0.39065006500650101</c:v>
                </c:pt>
                <c:pt idx="9">
                  <c:v>0.39073132313231301</c:v>
                </c:pt>
                <c:pt idx="10">
                  <c:v>0.39081258125812601</c:v>
                </c:pt>
                <c:pt idx="11">
                  <c:v>0.39089383938393801</c:v>
                </c:pt>
                <c:pt idx="12">
                  <c:v>0.39097509750975101</c:v>
                </c:pt>
                <c:pt idx="13">
                  <c:v>0.39105635563556401</c:v>
                </c:pt>
                <c:pt idx="14">
                  <c:v>0.39113761376137601</c:v>
                </c:pt>
                <c:pt idx="15">
                  <c:v>0.39121887188718901</c:v>
                </c:pt>
                <c:pt idx="16">
                  <c:v>0.39130013001300101</c:v>
                </c:pt>
                <c:pt idx="17">
                  <c:v>0.39138138813881401</c:v>
                </c:pt>
                <c:pt idx="18">
                  <c:v>0.39146264626462601</c:v>
                </c:pt>
                <c:pt idx="19">
                  <c:v>0.39154390439043901</c:v>
                </c:pt>
                <c:pt idx="20">
                  <c:v>0.39162516251625201</c:v>
                </c:pt>
                <c:pt idx="21">
                  <c:v>0.39170642064206401</c:v>
                </c:pt>
                <c:pt idx="22">
                  <c:v>0.39178767876787701</c:v>
                </c:pt>
                <c:pt idx="23">
                  <c:v>0.39186893689368901</c:v>
                </c:pt>
                <c:pt idx="24">
                  <c:v>0.39195019501950201</c:v>
                </c:pt>
                <c:pt idx="25">
                  <c:v>0.39203145314531501</c:v>
                </c:pt>
                <c:pt idx="26">
                  <c:v>0.39211271127112701</c:v>
                </c:pt>
                <c:pt idx="27">
                  <c:v>0.39219396939694001</c:v>
                </c:pt>
                <c:pt idx="28">
                  <c:v>0.39227522752275201</c:v>
                </c:pt>
                <c:pt idx="29">
                  <c:v>0.39235648564856501</c:v>
                </c:pt>
                <c:pt idx="30">
                  <c:v>0.39243774377437701</c:v>
                </c:pt>
                <c:pt idx="31">
                  <c:v>0.39251900190019001</c:v>
                </c:pt>
                <c:pt idx="32">
                  <c:v>0.39260026002600301</c:v>
                </c:pt>
                <c:pt idx="33">
                  <c:v>0.39268151815181501</c:v>
                </c:pt>
                <c:pt idx="34">
                  <c:v>0.39276277627762801</c:v>
                </c:pt>
                <c:pt idx="35">
                  <c:v>0.39284403440344001</c:v>
                </c:pt>
                <c:pt idx="36">
                  <c:v>0.39292529252925301</c:v>
                </c:pt>
                <c:pt idx="37">
                  <c:v>0.39300655065506601</c:v>
                </c:pt>
                <c:pt idx="38">
                  <c:v>0.39308780878087801</c:v>
                </c:pt>
                <c:pt idx="39">
                  <c:v>0.39316906690669101</c:v>
                </c:pt>
                <c:pt idx="40">
                  <c:v>0.39325032503250301</c:v>
                </c:pt>
                <c:pt idx="41">
                  <c:v>0.39333158315831601</c:v>
                </c:pt>
                <c:pt idx="42">
                  <c:v>0.39341284128412801</c:v>
                </c:pt>
                <c:pt idx="43">
                  <c:v>0.39349409940994101</c:v>
                </c:pt>
                <c:pt idx="44">
                  <c:v>0.39357535753575401</c:v>
                </c:pt>
                <c:pt idx="45">
                  <c:v>0.39365661566156601</c:v>
                </c:pt>
                <c:pt idx="46">
                  <c:v>0.39373787378737901</c:v>
                </c:pt>
                <c:pt idx="47">
                  <c:v>0.39381913191319101</c:v>
                </c:pt>
                <c:pt idx="48">
                  <c:v>0.39390039003900401</c:v>
                </c:pt>
                <c:pt idx="49">
                  <c:v>0.39398164816481601</c:v>
                </c:pt>
                <c:pt idx="50">
                  <c:v>0.39406290629062901</c:v>
                </c:pt>
                <c:pt idx="51">
                  <c:v>0.39414416441644201</c:v>
                </c:pt>
                <c:pt idx="52">
                  <c:v>0.39422542254225401</c:v>
                </c:pt>
                <c:pt idx="53">
                  <c:v>0.39430668066806701</c:v>
                </c:pt>
                <c:pt idx="54">
                  <c:v>0.39438793879387901</c:v>
                </c:pt>
                <c:pt idx="55">
                  <c:v>0.39446919691969201</c:v>
                </c:pt>
                <c:pt idx="56">
                  <c:v>0.39455045504550501</c:v>
                </c:pt>
                <c:pt idx="57">
                  <c:v>0.39463171317131701</c:v>
                </c:pt>
                <c:pt idx="58">
                  <c:v>0.39471297129713001</c:v>
                </c:pt>
                <c:pt idx="59">
                  <c:v>0.39479422942294201</c:v>
                </c:pt>
                <c:pt idx="60">
                  <c:v>0.39487548754875501</c:v>
                </c:pt>
                <c:pt idx="61">
                  <c:v>0.39495674567456701</c:v>
                </c:pt>
                <c:pt idx="62">
                  <c:v>0.39503800380038001</c:v>
                </c:pt>
                <c:pt idx="63">
                  <c:v>0.39511926192619301</c:v>
                </c:pt>
                <c:pt idx="64">
                  <c:v>0.39520052005200501</c:v>
                </c:pt>
                <c:pt idx="65">
                  <c:v>0.39528177817781801</c:v>
                </c:pt>
                <c:pt idx="66">
                  <c:v>0.39536303630363001</c:v>
                </c:pt>
                <c:pt idx="67">
                  <c:v>0.39544429442944301</c:v>
                </c:pt>
                <c:pt idx="68">
                  <c:v>0.39552555255525601</c:v>
                </c:pt>
                <c:pt idx="69">
                  <c:v>0.39560681068106801</c:v>
                </c:pt>
                <c:pt idx="70">
                  <c:v>0.39568806880688101</c:v>
                </c:pt>
                <c:pt idx="71">
                  <c:v>0.39576932693269301</c:v>
                </c:pt>
                <c:pt idx="72">
                  <c:v>0.39585058505850601</c:v>
                </c:pt>
                <c:pt idx="73">
                  <c:v>0.39593184318431801</c:v>
                </c:pt>
                <c:pt idx="74">
                  <c:v>0.39601310131013101</c:v>
                </c:pt>
                <c:pt idx="75">
                  <c:v>0.39609435943594401</c:v>
                </c:pt>
                <c:pt idx="76">
                  <c:v>0.39617561756175601</c:v>
                </c:pt>
                <c:pt idx="77">
                  <c:v>0.39625687568756901</c:v>
                </c:pt>
                <c:pt idx="78">
                  <c:v>0.39633813381338101</c:v>
                </c:pt>
                <c:pt idx="79">
                  <c:v>0.39641939193919401</c:v>
                </c:pt>
                <c:pt idx="80">
                  <c:v>0.39650065006500701</c:v>
                </c:pt>
                <c:pt idx="81">
                  <c:v>0.39658190819081901</c:v>
                </c:pt>
                <c:pt idx="82">
                  <c:v>0.39666316631663201</c:v>
                </c:pt>
                <c:pt idx="83">
                  <c:v>0.39674442444244401</c:v>
                </c:pt>
                <c:pt idx="84">
                  <c:v>0.39682568256825701</c:v>
                </c:pt>
                <c:pt idx="85">
                  <c:v>0.39690694069406901</c:v>
                </c:pt>
                <c:pt idx="86">
                  <c:v>0.39698819881988201</c:v>
                </c:pt>
                <c:pt idx="87">
                  <c:v>0.39706945694569501</c:v>
                </c:pt>
                <c:pt idx="88">
                  <c:v>0.39715071507150701</c:v>
                </c:pt>
                <c:pt idx="89">
                  <c:v>0.39723197319732001</c:v>
                </c:pt>
                <c:pt idx="90">
                  <c:v>0.39731323132313201</c:v>
                </c:pt>
                <c:pt idx="91">
                  <c:v>0.39739448944894501</c:v>
                </c:pt>
                <c:pt idx="92">
                  <c:v>0.39747574757475801</c:v>
                </c:pt>
                <c:pt idx="93">
                  <c:v>0.39755700570057001</c:v>
                </c:pt>
                <c:pt idx="94">
                  <c:v>0.39763826382638301</c:v>
                </c:pt>
                <c:pt idx="95">
                  <c:v>0.39771952195219501</c:v>
                </c:pt>
                <c:pt idx="96">
                  <c:v>0.39780078007800801</c:v>
                </c:pt>
                <c:pt idx="97">
                  <c:v>0.39788203820382001</c:v>
                </c:pt>
                <c:pt idx="98">
                  <c:v>0.39796329632963301</c:v>
                </c:pt>
                <c:pt idx="99">
                  <c:v>0.39804455445544601</c:v>
                </c:pt>
                <c:pt idx="100">
                  <c:v>0.39812581258125801</c:v>
                </c:pt>
                <c:pt idx="101">
                  <c:v>0.39820707070707101</c:v>
                </c:pt>
                <c:pt idx="102">
                  <c:v>0.39828832883288301</c:v>
                </c:pt>
                <c:pt idx="103">
                  <c:v>0.39836958695869601</c:v>
                </c:pt>
                <c:pt idx="104">
                  <c:v>0.39845084508450801</c:v>
                </c:pt>
                <c:pt idx="105">
                  <c:v>0.39853210321032101</c:v>
                </c:pt>
                <c:pt idx="106">
                  <c:v>0.39861336133613401</c:v>
                </c:pt>
                <c:pt idx="107">
                  <c:v>0.39869461946194601</c:v>
                </c:pt>
                <c:pt idx="108">
                  <c:v>0.39877587758775901</c:v>
                </c:pt>
                <c:pt idx="109">
                  <c:v>0.39885713571357101</c:v>
                </c:pt>
                <c:pt idx="110">
                  <c:v>0.39893839383938401</c:v>
                </c:pt>
                <c:pt idx="111">
                  <c:v>0.39901965196519701</c:v>
                </c:pt>
                <c:pt idx="112">
                  <c:v>0.39910091009100901</c:v>
                </c:pt>
                <c:pt idx="113">
                  <c:v>0.39918216821682201</c:v>
                </c:pt>
                <c:pt idx="114">
                  <c:v>0.39926342634263401</c:v>
                </c:pt>
                <c:pt idx="115">
                  <c:v>0.39934468446844701</c:v>
                </c:pt>
                <c:pt idx="116">
                  <c:v>0.39942594259425901</c:v>
                </c:pt>
                <c:pt idx="117">
                  <c:v>0.39950720072007201</c:v>
                </c:pt>
                <c:pt idx="118">
                  <c:v>0.39958845884588501</c:v>
                </c:pt>
                <c:pt idx="119">
                  <c:v>0.39966971697169701</c:v>
                </c:pt>
                <c:pt idx="120">
                  <c:v>0.39975097509751001</c:v>
                </c:pt>
                <c:pt idx="121">
                  <c:v>0.39983223322332201</c:v>
                </c:pt>
                <c:pt idx="122">
                  <c:v>0.39991349134913501</c:v>
                </c:pt>
                <c:pt idx="123">
                  <c:v>0.39999474947494701</c:v>
                </c:pt>
                <c:pt idx="124">
                  <c:v>0.40007600760076001</c:v>
                </c:pt>
                <c:pt idx="125">
                  <c:v>0.40015726572657301</c:v>
                </c:pt>
                <c:pt idx="126">
                  <c:v>0.40023852385238501</c:v>
                </c:pt>
                <c:pt idx="127">
                  <c:v>0.40031978197819801</c:v>
                </c:pt>
                <c:pt idx="128">
                  <c:v>0.40040104010401001</c:v>
                </c:pt>
                <c:pt idx="129">
                  <c:v>0.40048229822982301</c:v>
                </c:pt>
                <c:pt idx="130">
                  <c:v>0.40056355635563601</c:v>
                </c:pt>
                <c:pt idx="131">
                  <c:v>0.40064481448144801</c:v>
                </c:pt>
                <c:pt idx="132">
                  <c:v>0.40072607260726101</c:v>
                </c:pt>
                <c:pt idx="133">
                  <c:v>0.40080733073307301</c:v>
                </c:pt>
                <c:pt idx="134">
                  <c:v>0.40088858885888601</c:v>
                </c:pt>
                <c:pt idx="135">
                  <c:v>0.40096984698469801</c:v>
                </c:pt>
                <c:pt idx="136">
                  <c:v>0.40105110511051101</c:v>
                </c:pt>
                <c:pt idx="137">
                  <c:v>0.40113236323632401</c:v>
                </c:pt>
                <c:pt idx="138">
                  <c:v>0.40121362136213601</c:v>
                </c:pt>
                <c:pt idx="139">
                  <c:v>0.40129487948794901</c:v>
                </c:pt>
                <c:pt idx="140">
                  <c:v>0.40137613761376101</c:v>
                </c:pt>
                <c:pt idx="141">
                  <c:v>0.40145739573957401</c:v>
                </c:pt>
                <c:pt idx="142">
                  <c:v>0.40153865386538701</c:v>
                </c:pt>
                <c:pt idx="143">
                  <c:v>0.40161991199119901</c:v>
                </c:pt>
                <c:pt idx="144">
                  <c:v>0.40170117011701201</c:v>
                </c:pt>
                <c:pt idx="145">
                  <c:v>0.40178242824282401</c:v>
                </c:pt>
                <c:pt idx="146">
                  <c:v>0.40186368636863701</c:v>
                </c:pt>
                <c:pt idx="147">
                  <c:v>0.40194494449444901</c:v>
                </c:pt>
                <c:pt idx="148">
                  <c:v>0.40202620262026201</c:v>
                </c:pt>
                <c:pt idx="149">
                  <c:v>0.40210746074607501</c:v>
                </c:pt>
                <c:pt idx="150">
                  <c:v>0.40218871887188701</c:v>
                </c:pt>
                <c:pt idx="151">
                  <c:v>0.40226997699770001</c:v>
                </c:pt>
                <c:pt idx="152">
                  <c:v>0.40235123512351201</c:v>
                </c:pt>
                <c:pt idx="153">
                  <c:v>0.40243249324932501</c:v>
                </c:pt>
                <c:pt idx="154">
                  <c:v>0.40251375137513801</c:v>
                </c:pt>
                <c:pt idx="155">
                  <c:v>0.40259500950095001</c:v>
                </c:pt>
                <c:pt idx="156">
                  <c:v>0.40267626762676301</c:v>
                </c:pt>
                <c:pt idx="157">
                  <c:v>0.40275752575257501</c:v>
                </c:pt>
                <c:pt idx="158">
                  <c:v>0.40283878387838801</c:v>
                </c:pt>
                <c:pt idx="159">
                  <c:v>0.40292004200420001</c:v>
                </c:pt>
                <c:pt idx="160">
                  <c:v>0.40300130013001301</c:v>
                </c:pt>
                <c:pt idx="161">
                  <c:v>0.40308255825582601</c:v>
                </c:pt>
                <c:pt idx="162">
                  <c:v>0.40316381638163801</c:v>
                </c:pt>
                <c:pt idx="163">
                  <c:v>0.40324507450745101</c:v>
                </c:pt>
                <c:pt idx="164">
                  <c:v>0.40332633263326301</c:v>
                </c:pt>
                <c:pt idx="165">
                  <c:v>0.40340759075907601</c:v>
                </c:pt>
                <c:pt idx="166">
                  <c:v>0.40348884888488801</c:v>
                </c:pt>
                <c:pt idx="167">
                  <c:v>0.40357010701070101</c:v>
                </c:pt>
                <c:pt idx="168">
                  <c:v>0.40365136513651401</c:v>
                </c:pt>
                <c:pt idx="169">
                  <c:v>0.40373262326232601</c:v>
                </c:pt>
                <c:pt idx="170">
                  <c:v>0.40381388138813901</c:v>
                </c:pt>
                <c:pt idx="171">
                  <c:v>0.40389513951395101</c:v>
                </c:pt>
                <c:pt idx="172">
                  <c:v>0.40397639763976401</c:v>
                </c:pt>
                <c:pt idx="173">
                  <c:v>0.40405765576557701</c:v>
                </c:pt>
                <c:pt idx="174">
                  <c:v>0.40413891389138901</c:v>
                </c:pt>
                <c:pt idx="175">
                  <c:v>0.40422017201720201</c:v>
                </c:pt>
                <c:pt idx="176">
                  <c:v>0.40430143014301401</c:v>
                </c:pt>
                <c:pt idx="177">
                  <c:v>0.40438268826882701</c:v>
                </c:pt>
                <c:pt idx="178">
                  <c:v>0.40446394639463901</c:v>
                </c:pt>
                <c:pt idx="179">
                  <c:v>0.40454520452045201</c:v>
                </c:pt>
                <c:pt idx="180">
                  <c:v>0.40462646264626501</c:v>
                </c:pt>
                <c:pt idx="181">
                  <c:v>0.40470772077207701</c:v>
                </c:pt>
                <c:pt idx="182">
                  <c:v>0.40478897889789001</c:v>
                </c:pt>
                <c:pt idx="183">
                  <c:v>0.40487023702370201</c:v>
                </c:pt>
                <c:pt idx="184">
                  <c:v>0.40495149514951501</c:v>
                </c:pt>
                <c:pt idx="185">
                  <c:v>0.40503275327532801</c:v>
                </c:pt>
                <c:pt idx="186">
                  <c:v>0.40511401140114001</c:v>
                </c:pt>
                <c:pt idx="187">
                  <c:v>0.40519526952695301</c:v>
                </c:pt>
                <c:pt idx="188">
                  <c:v>0.40527652765276501</c:v>
                </c:pt>
                <c:pt idx="189">
                  <c:v>0.40535778577857801</c:v>
                </c:pt>
                <c:pt idx="190">
                  <c:v>0.40543904390439001</c:v>
                </c:pt>
                <c:pt idx="191">
                  <c:v>0.40552030203020301</c:v>
                </c:pt>
                <c:pt idx="192">
                  <c:v>0.40560156015601601</c:v>
                </c:pt>
                <c:pt idx="193">
                  <c:v>0.40568281828182801</c:v>
                </c:pt>
                <c:pt idx="194">
                  <c:v>0.40576407640764101</c:v>
                </c:pt>
                <c:pt idx="195">
                  <c:v>0.40584533453345301</c:v>
                </c:pt>
                <c:pt idx="196">
                  <c:v>0.40592659265926601</c:v>
                </c:pt>
                <c:pt idx="197">
                  <c:v>0.40600785078507901</c:v>
                </c:pt>
                <c:pt idx="198">
                  <c:v>0.40608910891089101</c:v>
                </c:pt>
                <c:pt idx="199">
                  <c:v>0.40617036703670401</c:v>
                </c:pt>
                <c:pt idx="200">
                  <c:v>0.40625162516251601</c:v>
                </c:pt>
                <c:pt idx="201">
                  <c:v>0.40633288328832901</c:v>
                </c:pt>
                <c:pt idx="202">
                  <c:v>0.40641414141414101</c:v>
                </c:pt>
                <c:pt idx="203">
                  <c:v>0.40649539953995401</c:v>
                </c:pt>
                <c:pt idx="204">
                  <c:v>0.40657665766576701</c:v>
                </c:pt>
                <c:pt idx="205">
                  <c:v>0.40665791579157901</c:v>
                </c:pt>
                <c:pt idx="206">
                  <c:v>0.40673917391739201</c:v>
                </c:pt>
                <c:pt idx="207">
                  <c:v>0.40682043204320401</c:v>
                </c:pt>
                <c:pt idx="208">
                  <c:v>0.40690169016901701</c:v>
                </c:pt>
                <c:pt idx="209">
                  <c:v>0.40698294829483</c:v>
                </c:pt>
                <c:pt idx="210">
                  <c:v>0.40706420642064201</c:v>
                </c:pt>
                <c:pt idx="211">
                  <c:v>0.407145464546455</c:v>
                </c:pt>
                <c:pt idx="212">
                  <c:v>0.40722672267226701</c:v>
                </c:pt>
                <c:pt idx="213">
                  <c:v>0.40730798079808</c:v>
                </c:pt>
                <c:pt idx="214">
                  <c:v>0.40738923892389201</c:v>
                </c:pt>
                <c:pt idx="215">
                  <c:v>0.407470497049705</c:v>
                </c:pt>
                <c:pt idx="216">
                  <c:v>0.407551755175518</c:v>
                </c:pt>
                <c:pt idx="217">
                  <c:v>0.40763301330133</c:v>
                </c:pt>
                <c:pt idx="218">
                  <c:v>0.407714271427143</c:v>
                </c:pt>
                <c:pt idx="219">
                  <c:v>0.40779552955295501</c:v>
                </c:pt>
                <c:pt idx="220">
                  <c:v>0.407876787678768</c:v>
                </c:pt>
                <c:pt idx="221">
                  <c:v>0.40795804580458001</c:v>
                </c:pt>
                <c:pt idx="222">
                  <c:v>0.408039303930393</c:v>
                </c:pt>
                <c:pt idx="223">
                  <c:v>0.408120562056206</c:v>
                </c:pt>
                <c:pt idx="224">
                  <c:v>0.408201820182018</c:v>
                </c:pt>
                <c:pt idx="225">
                  <c:v>0.408283078307831</c:v>
                </c:pt>
                <c:pt idx="226">
                  <c:v>0.408364336433643</c:v>
                </c:pt>
                <c:pt idx="227">
                  <c:v>0.408445594559456</c:v>
                </c:pt>
                <c:pt idx="228">
                  <c:v>0.408526852685269</c:v>
                </c:pt>
                <c:pt idx="229">
                  <c:v>0.408608110811081</c:v>
                </c:pt>
                <c:pt idx="230">
                  <c:v>0.408689368936894</c:v>
                </c:pt>
                <c:pt idx="231">
                  <c:v>0.408770627062706</c:v>
                </c:pt>
                <c:pt idx="232">
                  <c:v>0.408851885188519</c:v>
                </c:pt>
                <c:pt idx="233">
                  <c:v>0.408933143314331</c:v>
                </c:pt>
                <c:pt idx="234">
                  <c:v>0.409014401440144</c:v>
                </c:pt>
                <c:pt idx="235">
                  <c:v>0.409095659565957</c:v>
                </c:pt>
                <c:pt idx="236">
                  <c:v>0.409176917691769</c:v>
                </c:pt>
                <c:pt idx="237">
                  <c:v>0.409258175817582</c:v>
                </c:pt>
                <c:pt idx="238">
                  <c:v>0.409339433943394</c:v>
                </c:pt>
                <c:pt idx="239">
                  <c:v>0.409420692069207</c:v>
                </c:pt>
                <c:pt idx="240">
                  <c:v>0.409501950195019</c:v>
                </c:pt>
                <c:pt idx="241">
                  <c:v>0.409583208320832</c:v>
                </c:pt>
                <c:pt idx="242">
                  <c:v>0.409664466446645</c:v>
                </c:pt>
                <c:pt idx="243">
                  <c:v>0.409745724572457</c:v>
                </c:pt>
                <c:pt idx="244">
                  <c:v>0.40982698269827</c:v>
                </c:pt>
                <c:pt idx="245">
                  <c:v>0.409908240824082</c:v>
                </c:pt>
                <c:pt idx="246">
                  <c:v>0.409989498949895</c:v>
                </c:pt>
                <c:pt idx="247">
                  <c:v>0.410070757075708</c:v>
                </c:pt>
                <c:pt idx="248">
                  <c:v>0.41015201520152</c:v>
                </c:pt>
                <c:pt idx="249">
                  <c:v>0.410233273327333</c:v>
                </c:pt>
                <c:pt idx="250">
                  <c:v>0.410314531453145</c:v>
                </c:pt>
                <c:pt idx="251">
                  <c:v>0.410395789578958</c:v>
                </c:pt>
                <c:pt idx="252">
                  <c:v>0.41047704770477</c:v>
                </c:pt>
                <c:pt idx="253">
                  <c:v>0.410558305830583</c:v>
                </c:pt>
                <c:pt idx="254">
                  <c:v>0.410639563956396</c:v>
                </c:pt>
                <c:pt idx="255">
                  <c:v>0.410720822082208</c:v>
                </c:pt>
                <c:pt idx="256">
                  <c:v>0.410802080208021</c:v>
                </c:pt>
                <c:pt idx="257">
                  <c:v>0.410883338333833</c:v>
                </c:pt>
                <c:pt idx="258">
                  <c:v>0.410964596459646</c:v>
                </c:pt>
                <c:pt idx="259">
                  <c:v>0.411045854585459</c:v>
                </c:pt>
                <c:pt idx="260">
                  <c:v>0.411127112711271</c:v>
                </c:pt>
                <c:pt idx="261">
                  <c:v>0.411208370837084</c:v>
                </c:pt>
                <c:pt idx="262">
                  <c:v>0.411289628962896</c:v>
                </c:pt>
                <c:pt idx="263">
                  <c:v>0.411370887088709</c:v>
                </c:pt>
                <c:pt idx="264">
                  <c:v>0.411452145214521</c:v>
                </c:pt>
                <c:pt idx="265">
                  <c:v>0.411533403340334</c:v>
                </c:pt>
                <c:pt idx="266">
                  <c:v>0.411614661466147</c:v>
                </c:pt>
                <c:pt idx="267">
                  <c:v>0.411695919591959</c:v>
                </c:pt>
                <c:pt idx="268">
                  <c:v>0.411777177717772</c:v>
                </c:pt>
                <c:pt idx="269">
                  <c:v>0.411858435843584</c:v>
                </c:pt>
                <c:pt idx="270">
                  <c:v>0.411939693969397</c:v>
                </c:pt>
                <c:pt idx="271">
                  <c:v>0.41202095209521</c:v>
                </c:pt>
                <c:pt idx="272">
                  <c:v>0.412102210221022</c:v>
                </c:pt>
                <c:pt idx="273">
                  <c:v>0.412183468346835</c:v>
                </c:pt>
                <c:pt idx="274">
                  <c:v>0.412264726472647</c:v>
                </c:pt>
                <c:pt idx="275">
                  <c:v>0.41234598459846</c:v>
                </c:pt>
                <c:pt idx="276">
                  <c:v>0.412427242724272</c:v>
                </c:pt>
                <c:pt idx="277">
                  <c:v>0.412508500850085</c:v>
                </c:pt>
                <c:pt idx="278">
                  <c:v>0.412589758975898</c:v>
                </c:pt>
                <c:pt idx="279">
                  <c:v>0.41267101710171</c:v>
                </c:pt>
                <c:pt idx="280">
                  <c:v>0.412752275227523</c:v>
                </c:pt>
                <c:pt idx="281">
                  <c:v>0.412833533353335</c:v>
                </c:pt>
                <c:pt idx="282">
                  <c:v>0.412914791479148</c:v>
                </c:pt>
                <c:pt idx="283">
                  <c:v>0.412996049604961</c:v>
                </c:pt>
                <c:pt idx="284">
                  <c:v>0.413077307730773</c:v>
                </c:pt>
                <c:pt idx="285">
                  <c:v>0.413158565856586</c:v>
                </c:pt>
                <c:pt idx="286">
                  <c:v>0.413239823982398</c:v>
                </c:pt>
                <c:pt idx="287">
                  <c:v>0.413321082108211</c:v>
                </c:pt>
                <c:pt idx="288">
                  <c:v>0.413402340234023</c:v>
                </c:pt>
                <c:pt idx="289">
                  <c:v>0.413483598359836</c:v>
                </c:pt>
                <c:pt idx="290">
                  <c:v>0.413564856485649</c:v>
                </c:pt>
                <c:pt idx="291">
                  <c:v>0.413646114611461</c:v>
                </c:pt>
                <c:pt idx="292">
                  <c:v>0.413727372737274</c:v>
                </c:pt>
                <c:pt idx="293">
                  <c:v>0.413808630863086</c:v>
                </c:pt>
                <c:pt idx="294">
                  <c:v>0.413889888988899</c:v>
                </c:pt>
                <c:pt idx="295">
                  <c:v>0.413971147114711</c:v>
                </c:pt>
                <c:pt idx="296">
                  <c:v>0.414052405240524</c:v>
                </c:pt>
                <c:pt idx="297">
                  <c:v>0.414133663366337</c:v>
                </c:pt>
                <c:pt idx="298">
                  <c:v>0.414214921492149</c:v>
                </c:pt>
                <c:pt idx="299">
                  <c:v>0.414296179617962</c:v>
                </c:pt>
                <c:pt idx="300">
                  <c:v>0.414377437743774</c:v>
                </c:pt>
                <c:pt idx="301">
                  <c:v>0.414458695869587</c:v>
                </c:pt>
                <c:pt idx="302">
                  <c:v>0.4145399539954</c:v>
                </c:pt>
                <c:pt idx="303">
                  <c:v>0.414621212121212</c:v>
                </c:pt>
                <c:pt idx="304">
                  <c:v>0.414702470247025</c:v>
                </c:pt>
                <c:pt idx="305">
                  <c:v>0.414783728372837</c:v>
                </c:pt>
                <c:pt idx="306">
                  <c:v>0.41486498649865</c:v>
                </c:pt>
                <c:pt idx="307">
                  <c:v>0.414946244624462</c:v>
                </c:pt>
                <c:pt idx="308">
                  <c:v>0.415027502750275</c:v>
                </c:pt>
                <c:pt idx="309">
                  <c:v>0.415108760876088</c:v>
                </c:pt>
                <c:pt idx="310">
                  <c:v>0.4151900190019</c:v>
                </c:pt>
                <c:pt idx="311">
                  <c:v>0.415271277127713</c:v>
                </c:pt>
                <c:pt idx="312">
                  <c:v>0.415352535253525</c:v>
                </c:pt>
                <c:pt idx="313">
                  <c:v>0.415433793379338</c:v>
                </c:pt>
                <c:pt idx="314">
                  <c:v>0.415515051505151</c:v>
                </c:pt>
                <c:pt idx="315">
                  <c:v>0.415596309630963</c:v>
                </c:pt>
                <c:pt idx="316">
                  <c:v>0.415677567756776</c:v>
                </c:pt>
                <c:pt idx="317">
                  <c:v>0.415758825882588</c:v>
                </c:pt>
                <c:pt idx="318">
                  <c:v>0.415840084008401</c:v>
                </c:pt>
                <c:pt idx="319">
                  <c:v>0.415921342134213</c:v>
                </c:pt>
                <c:pt idx="320">
                  <c:v>0.41600590059005899</c:v>
                </c:pt>
                <c:pt idx="321">
                  <c:v>0.416190294029403</c:v>
                </c:pt>
                <c:pt idx="322">
                  <c:v>0.41637468746874701</c:v>
                </c:pt>
                <c:pt idx="323">
                  <c:v>0.41655908090809102</c:v>
                </c:pt>
                <c:pt idx="324">
                  <c:v>0.41674347434743497</c:v>
                </c:pt>
                <c:pt idx="325">
                  <c:v>0.41692786778677898</c:v>
                </c:pt>
                <c:pt idx="326">
                  <c:v>0.41711226122612299</c:v>
                </c:pt>
                <c:pt idx="327">
                  <c:v>0.417296654665467</c:v>
                </c:pt>
                <c:pt idx="328">
                  <c:v>0.41748104810481002</c:v>
                </c:pt>
                <c:pt idx="329">
                  <c:v>0.41766544154415403</c:v>
                </c:pt>
                <c:pt idx="330">
                  <c:v>0.41784983498349798</c:v>
                </c:pt>
                <c:pt idx="331">
                  <c:v>0.41803422842284199</c:v>
                </c:pt>
                <c:pt idx="332">
                  <c:v>0.418218621862186</c:v>
                </c:pt>
                <c:pt idx="333">
                  <c:v>0.41840301530153001</c:v>
                </c:pt>
                <c:pt idx="334">
                  <c:v>0.41858740874087402</c:v>
                </c:pt>
                <c:pt idx="335">
                  <c:v>0.41877180218021798</c:v>
                </c:pt>
                <c:pt idx="336">
                  <c:v>0.41895619561956199</c:v>
                </c:pt>
                <c:pt idx="337">
                  <c:v>0.419140589058906</c:v>
                </c:pt>
                <c:pt idx="338">
                  <c:v>0.41932498249825001</c:v>
                </c:pt>
                <c:pt idx="339">
                  <c:v>0.41950937593759402</c:v>
                </c:pt>
                <c:pt idx="340">
                  <c:v>0.41969376937693798</c:v>
                </c:pt>
                <c:pt idx="341">
                  <c:v>0.41987816281628199</c:v>
                </c:pt>
                <c:pt idx="342">
                  <c:v>0.420062556255626</c:v>
                </c:pt>
                <c:pt idx="343">
                  <c:v>0.42024694969496901</c:v>
                </c:pt>
                <c:pt idx="344">
                  <c:v>0.42043134313431302</c:v>
                </c:pt>
                <c:pt idx="345">
                  <c:v>0.42061573657365697</c:v>
                </c:pt>
                <c:pt idx="346">
                  <c:v>0.42080013001300098</c:v>
                </c:pt>
                <c:pt idx="347">
                  <c:v>0.42098452345234499</c:v>
                </c:pt>
                <c:pt idx="348">
                  <c:v>0.421168916891689</c:v>
                </c:pt>
                <c:pt idx="349">
                  <c:v>0.42135331033103302</c:v>
                </c:pt>
                <c:pt idx="350">
                  <c:v>0.42153770377037703</c:v>
                </c:pt>
                <c:pt idx="351">
                  <c:v>0.42172209720972098</c:v>
                </c:pt>
                <c:pt idx="352">
                  <c:v>0.42190649064906499</c:v>
                </c:pt>
                <c:pt idx="353">
                  <c:v>0.422090884088409</c:v>
                </c:pt>
                <c:pt idx="354">
                  <c:v>0.42227527752775301</c:v>
                </c:pt>
                <c:pt idx="355">
                  <c:v>0.42245967096709702</c:v>
                </c:pt>
                <c:pt idx="356">
                  <c:v>0.42264406440644098</c:v>
                </c:pt>
                <c:pt idx="357">
                  <c:v>0.42282845784578499</c:v>
                </c:pt>
                <c:pt idx="358">
                  <c:v>0.423012851285128</c:v>
                </c:pt>
                <c:pt idx="359">
                  <c:v>0.42319724472447201</c:v>
                </c:pt>
                <c:pt idx="360">
                  <c:v>0.42338163816381602</c:v>
                </c:pt>
                <c:pt idx="361">
                  <c:v>0.42356603160315998</c:v>
                </c:pt>
                <c:pt idx="362">
                  <c:v>0.42375042504250399</c:v>
                </c:pt>
                <c:pt idx="363">
                  <c:v>0.423934818481848</c:v>
                </c:pt>
                <c:pt idx="364">
                  <c:v>0.42411921192119201</c:v>
                </c:pt>
                <c:pt idx="365">
                  <c:v>0.42430360536053602</c:v>
                </c:pt>
                <c:pt idx="366">
                  <c:v>0.42448799879987997</c:v>
                </c:pt>
                <c:pt idx="367">
                  <c:v>0.42467239223922398</c:v>
                </c:pt>
                <c:pt idx="368">
                  <c:v>0.42485678567856799</c:v>
                </c:pt>
                <c:pt idx="369">
                  <c:v>0.425041179117912</c:v>
                </c:pt>
                <c:pt idx="370">
                  <c:v>0.42522557255725602</c:v>
                </c:pt>
                <c:pt idx="371">
                  <c:v>0.42540996599660003</c:v>
                </c:pt>
                <c:pt idx="372">
                  <c:v>0.42559435943594398</c:v>
                </c:pt>
                <c:pt idx="373">
                  <c:v>0.42577875287528699</c:v>
                </c:pt>
                <c:pt idx="374">
                  <c:v>0.425963146314631</c:v>
                </c:pt>
                <c:pt idx="375">
                  <c:v>0.42614753975397501</c:v>
                </c:pt>
                <c:pt idx="376">
                  <c:v>0.42633193319331902</c:v>
                </c:pt>
                <c:pt idx="377">
                  <c:v>0.42651632663266298</c:v>
                </c:pt>
                <c:pt idx="378">
                  <c:v>0.42670072007200699</c:v>
                </c:pt>
                <c:pt idx="379">
                  <c:v>0.426885113511351</c:v>
                </c:pt>
                <c:pt idx="380">
                  <c:v>0.42706950695069501</c:v>
                </c:pt>
                <c:pt idx="381">
                  <c:v>0.42725390039003902</c:v>
                </c:pt>
                <c:pt idx="382">
                  <c:v>0.42743829382938298</c:v>
                </c:pt>
                <c:pt idx="383">
                  <c:v>0.42762268726872699</c:v>
                </c:pt>
                <c:pt idx="384">
                  <c:v>0.427807080708071</c:v>
                </c:pt>
                <c:pt idx="385">
                  <c:v>0.42799147414741501</c:v>
                </c:pt>
                <c:pt idx="386">
                  <c:v>0.42817586758675902</c:v>
                </c:pt>
                <c:pt idx="387">
                  <c:v>0.42836026102610297</c:v>
                </c:pt>
                <c:pt idx="388">
                  <c:v>0.42854465446544698</c:v>
                </c:pt>
                <c:pt idx="389">
                  <c:v>0.42872904790478999</c:v>
                </c:pt>
                <c:pt idx="390">
                  <c:v>0.42891344134413401</c:v>
                </c:pt>
                <c:pt idx="391">
                  <c:v>0.42909783478347802</c:v>
                </c:pt>
                <c:pt idx="392">
                  <c:v>0.42928222822282203</c:v>
                </c:pt>
                <c:pt idx="393">
                  <c:v>0.42946662166216598</c:v>
                </c:pt>
                <c:pt idx="394">
                  <c:v>0.42965101510150999</c:v>
                </c:pt>
                <c:pt idx="395">
                  <c:v>0.429835408540854</c:v>
                </c:pt>
                <c:pt idx="396">
                  <c:v>0.43001980198019801</c:v>
                </c:pt>
                <c:pt idx="397">
                  <c:v>0.43020419541954202</c:v>
                </c:pt>
                <c:pt idx="398">
                  <c:v>0.43038858885888598</c:v>
                </c:pt>
                <c:pt idx="399">
                  <c:v>0.43057298229822999</c:v>
                </c:pt>
                <c:pt idx="400">
                  <c:v>0.430757375737574</c:v>
                </c:pt>
                <c:pt idx="401">
                  <c:v>0.43094176917691801</c:v>
                </c:pt>
                <c:pt idx="402">
                  <c:v>0.43112616261626202</c:v>
                </c:pt>
                <c:pt idx="403">
                  <c:v>0.43131055605560598</c:v>
                </c:pt>
                <c:pt idx="404">
                  <c:v>0.43149494949494899</c:v>
                </c:pt>
                <c:pt idx="405">
                  <c:v>0.431679342934293</c:v>
                </c:pt>
                <c:pt idx="406">
                  <c:v>0.43186373637363701</c:v>
                </c:pt>
                <c:pt idx="407">
                  <c:v>0.43204812981298102</c:v>
                </c:pt>
                <c:pt idx="408">
                  <c:v>0.43223252325232497</c:v>
                </c:pt>
                <c:pt idx="409">
                  <c:v>0.43241691669166898</c:v>
                </c:pt>
                <c:pt idx="410">
                  <c:v>0.43260131013101299</c:v>
                </c:pt>
                <c:pt idx="411">
                  <c:v>0.43278570357035701</c:v>
                </c:pt>
                <c:pt idx="412">
                  <c:v>0.43297009700970102</c:v>
                </c:pt>
                <c:pt idx="413">
                  <c:v>0.43315449044904503</c:v>
                </c:pt>
                <c:pt idx="414">
                  <c:v>0.43333888388838898</c:v>
                </c:pt>
                <c:pt idx="415">
                  <c:v>0.43352327732773299</c:v>
                </c:pt>
                <c:pt idx="416">
                  <c:v>0.433707670767077</c:v>
                </c:pt>
                <c:pt idx="417">
                  <c:v>0.43389206420642101</c:v>
                </c:pt>
                <c:pt idx="418">
                  <c:v>0.43407645764576502</c:v>
                </c:pt>
                <c:pt idx="419">
                  <c:v>0.43426085108510798</c:v>
                </c:pt>
                <c:pt idx="420">
                  <c:v>0.43444524452445199</c:v>
                </c:pt>
                <c:pt idx="421">
                  <c:v>0.434629637963796</c:v>
                </c:pt>
                <c:pt idx="422">
                  <c:v>0.43481403140314001</c:v>
                </c:pt>
                <c:pt idx="423">
                  <c:v>0.43499842484248402</c:v>
                </c:pt>
                <c:pt idx="424">
                  <c:v>0.43518281828182798</c:v>
                </c:pt>
                <c:pt idx="425">
                  <c:v>0.43536721172117199</c:v>
                </c:pt>
                <c:pt idx="426">
                  <c:v>0.435551605160516</c:v>
                </c:pt>
                <c:pt idx="427">
                  <c:v>0.43573599859986001</c:v>
                </c:pt>
                <c:pt idx="428">
                  <c:v>0.43592039203920402</c:v>
                </c:pt>
                <c:pt idx="429">
                  <c:v>0.43610478547854797</c:v>
                </c:pt>
                <c:pt idx="430">
                  <c:v>0.43628917891789198</c:v>
                </c:pt>
                <c:pt idx="431">
                  <c:v>0.43647357235723599</c:v>
                </c:pt>
                <c:pt idx="432">
                  <c:v>0.43665796579658001</c:v>
                </c:pt>
                <c:pt idx="433">
                  <c:v>0.43684235923592402</c:v>
                </c:pt>
                <c:pt idx="434">
                  <c:v>0.43702675267526703</c:v>
                </c:pt>
                <c:pt idx="435">
                  <c:v>0.43721114611461098</c:v>
                </c:pt>
                <c:pt idx="436">
                  <c:v>0.43739553955395499</c:v>
                </c:pt>
                <c:pt idx="437">
                  <c:v>0.437579932993299</c:v>
                </c:pt>
                <c:pt idx="438">
                  <c:v>0.43776432643264301</c:v>
                </c:pt>
                <c:pt idx="439">
                  <c:v>0.43794871987198702</c:v>
                </c:pt>
                <c:pt idx="440">
                  <c:v>0.43813311331133098</c:v>
                </c:pt>
                <c:pt idx="441">
                  <c:v>0.43831750675067499</c:v>
                </c:pt>
                <c:pt idx="442">
                  <c:v>0.438501900190019</c:v>
                </c:pt>
                <c:pt idx="443">
                  <c:v>0.43868629362936301</c:v>
                </c:pt>
                <c:pt idx="444">
                  <c:v>0.43887068706870702</c:v>
                </c:pt>
                <c:pt idx="445">
                  <c:v>0.43905508050805098</c:v>
                </c:pt>
                <c:pt idx="446">
                  <c:v>0.43923947394739499</c:v>
                </c:pt>
                <c:pt idx="447">
                  <c:v>0.439423867386739</c:v>
                </c:pt>
                <c:pt idx="448">
                  <c:v>0.43960826082608301</c:v>
                </c:pt>
                <c:pt idx="449">
                  <c:v>0.43979265426542702</c:v>
                </c:pt>
                <c:pt idx="450">
                  <c:v>0.43997704770476997</c:v>
                </c:pt>
                <c:pt idx="451">
                  <c:v>0.44016144114411399</c:v>
                </c:pt>
                <c:pt idx="452">
                  <c:v>0.440345834583458</c:v>
                </c:pt>
                <c:pt idx="453">
                  <c:v>0.44053022802280201</c:v>
                </c:pt>
                <c:pt idx="454">
                  <c:v>0.44071462146214602</c:v>
                </c:pt>
                <c:pt idx="455">
                  <c:v>0.44089901490149003</c:v>
                </c:pt>
                <c:pt idx="456">
                  <c:v>0.44108340834083398</c:v>
                </c:pt>
                <c:pt idx="457">
                  <c:v>0.44126780178017799</c:v>
                </c:pt>
                <c:pt idx="458">
                  <c:v>0.441452195219522</c:v>
                </c:pt>
                <c:pt idx="459">
                  <c:v>0.44163658865886601</c:v>
                </c:pt>
                <c:pt idx="460">
                  <c:v>0.44182098209821002</c:v>
                </c:pt>
                <c:pt idx="461">
                  <c:v>0.44200537553755398</c:v>
                </c:pt>
                <c:pt idx="462">
                  <c:v>0.44218976897689799</c:v>
                </c:pt>
                <c:pt idx="463">
                  <c:v>0.442374162416242</c:v>
                </c:pt>
                <c:pt idx="464">
                  <c:v>0.44255855585558601</c:v>
                </c:pt>
                <c:pt idx="465">
                  <c:v>0.44274294929492902</c:v>
                </c:pt>
                <c:pt idx="466">
                  <c:v>0.44292734273427298</c:v>
                </c:pt>
                <c:pt idx="467">
                  <c:v>0.44311173617361699</c:v>
                </c:pt>
                <c:pt idx="468">
                  <c:v>0.443296129612961</c:v>
                </c:pt>
                <c:pt idx="469">
                  <c:v>0.44348052305230501</c:v>
                </c:pt>
                <c:pt idx="470">
                  <c:v>0.44366491649164902</c:v>
                </c:pt>
                <c:pt idx="471">
                  <c:v>0.44384930993099297</c:v>
                </c:pt>
                <c:pt idx="472">
                  <c:v>0.44403370337033699</c:v>
                </c:pt>
                <c:pt idx="473">
                  <c:v>0.444218096809681</c:v>
                </c:pt>
                <c:pt idx="474">
                  <c:v>0.44440249024902501</c:v>
                </c:pt>
                <c:pt idx="475">
                  <c:v>0.44458688368836902</c:v>
                </c:pt>
                <c:pt idx="476">
                  <c:v>0.44477127712771303</c:v>
                </c:pt>
                <c:pt idx="477">
                  <c:v>0.44495567056705698</c:v>
                </c:pt>
                <c:pt idx="478">
                  <c:v>0.44514006400640099</c:v>
                </c:pt>
                <c:pt idx="479">
                  <c:v>0.445324457445745</c:v>
                </c:pt>
                <c:pt idx="480">
                  <c:v>0.44550885088508901</c:v>
                </c:pt>
                <c:pt idx="481">
                  <c:v>0.44569324432443203</c:v>
                </c:pt>
                <c:pt idx="482">
                  <c:v>0.44587763776377598</c:v>
                </c:pt>
                <c:pt idx="483">
                  <c:v>0.44606203120311999</c:v>
                </c:pt>
                <c:pt idx="484">
                  <c:v>0.446246424642464</c:v>
                </c:pt>
                <c:pt idx="485">
                  <c:v>0.44643081808180801</c:v>
                </c:pt>
                <c:pt idx="486">
                  <c:v>0.44661521152115202</c:v>
                </c:pt>
                <c:pt idx="487">
                  <c:v>0.44679960496049598</c:v>
                </c:pt>
                <c:pt idx="488">
                  <c:v>0.44698399839983999</c:v>
                </c:pt>
                <c:pt idx="489">
                  <c:v>0.447168391839184</c:v>
                </c:pt>
                <c:pt idx="490">
                  <c:v>0.44735278527852801</c:v>
                </c:pt>
                <c:pt idx="491">
                  <c:v>0.44753717871787202</c:v>
                </c:pt>
                <c:pt idx="492">
                  <c:v>0.44772157215721597</c:v>
                </c:pt>
                <c:pt idx="493">
                  <c:v>0.44790596559655999</c:v>
                </c:pt>
                <c:pt idx="494">
                  <c:v>0.448090359035904</c:v>
                </c:pt>
                <c:pt idx="495">
                  <c:v>0.44827475247524801</c:v>
                </c:pt>
                <c:pt idx="496">
                  <c:v>0.44845914591459102</c:v>
                </c:pt>
                <c:pt idx="497">
                  <c:v>0.44864353935393497</c:v>
                </c:pt>
                <c:pt idx="498">
                  <c:v>0.44882793279327898</c:v>
                </c:pt>
                <c:pt idx="499">
                  <c:v>0.44901232623262299</c:v>
                </c:pt>
                <c:pt idx="500">
                  <c:v>0.449196719671967</c:v>
                </c:pt>
                <c:pt idx="501">
                  <c:v>0.44938111311131101</c:v>
                </c:pt>
                <c:pt idx="502">
                  <c:v>0.44956550655065503</c:v>
                </c:pt>
                <c:pt idx="503">
                  <c:v>0.44974989998999898</c:v>
                </c:pt>
                <c:pt idx="504">
                  <c:v>0.44993429342934299</c:v>
                </c:pt>
                <c:pt idx="505">
                  <c:v>0.450118686868687</c:v>
                </c:pt>
                <c:pt idx="506">
                  <c:v>0.45030308030803101</c:v>
                </c:pt>
                <c:pt idx="507">
                  <c:v>0.45048747374737502</c:v>
                </c:pt>
                <c:pt idx="508">
                  <c:v>0.45067186718671898</c:v>
                </c:pt>
                <c:pt idx="509">
                  <c:v>0.45085626062606299</c:v>
                </c:pt>
                <c:pt idx="510">
                  <c:v>0.451040654065406</c:v>
                </c:pt>
                <c:pt idx="511">
                  <c:v>0.45122504750475001</c:v>
                </c:pt>
                <c:pt idx="512">
                  <c:v>0.45140944094409402</c:v>
                </c:pt>
                <c:pt idx="513">
                  <c:v>0.45159383438343798</c:v>
                </c:pt>
                <c:pt idx="514">
                  <c:v>0.45177822782278199</c:v>
                </c:pt>
                <c:pt idx="515">
                  <c:v>0.451962621262126</c:v>
                </c:pt>
                <c:pt idx="516">
                  <c:v>0.45214701470147001</c:v>
                </c:pt>
                <c:pt idx="517">
                  <c:v>0.45233140814081402</c:v>
                </c:pt>
                <c:pt idx="518">
                  <c:v>0.45251580158015797</c:v>
                </c:pt>
                <c:pt idx="519">
                  <c:v>0.45270019501950198</c:v>
                </c:pt>
                <c:pt idx="520">
                  <c:v>0.45288458845884599</c:v>
                </c:pt>
                <c:pt idx="521">
                  <c:v>0.45306898189819</c:v>
                </c:pt>
                <c:pt idx="522">
                  <c:v>0.45325337533753401</c:v>
                </c:pt>
                <c:pt idx="523">
                  <c:v>0.45343776877687803</c:v>
                </c:pt>
                <c:pt idx="524">
                  <c:v>0.45362216221622198</c:v>
                </c:pt>
                <c:pt idx="525">
                  <c:v>0.45380655565556599</c:v>
                </c:pt>
                <c:pt idx="526">
                  <c:v>0.453990949094909</c:v>
                </c:pt>
                <c:pt idx="527">
                  <c:v>0.45417534253425301</c:v>
                </c:pt>
                <c:pt idx="528">
                  <c:v>0.45435973597359702</c:v>
                </c:pt>
                <c:pt idx="529">
                  <c:v>0.45454412941294098</c:v>
                </c:pt>
                <c:pt idx="530">
                  <c:v>0.45472852285228499</c:v>
                </c:pt>
                <c:pt idx="531">
                  <c:v>0.454912916291629</c:v>
                </c:pt>
                <c:pt idx="532">
                  <c:v>0.45509730973097301</c:v>
                </c:pt>
                <c:pt idx="533">
                  <c:v>0.45528170317031702</c:v>
                </c:pt>
                <c:pt idx="534">
                  <c:v>0.45546609660966098</c:v>
                </c:pt>
                <c:pt idx="535">
                  <c:v>0.45565049004900499</c:v>
                </c:pt>
                <c:pt idx="536">
                  <c:v>0.455834883488349</c:v>
                </c:pt>
                <c:pt idx="537">
                  <c:v>0.45601927692769301</c:v>
                </c:pt>
                <c:pt idx="538">
                  <c:v>0.45620367036703702</c:v>
                </c:pt>
                <c:pt idx="539">
                  <c:v>0.45638806380638097</c:v>
                </c:pt>
                <c:pt idx="540">
                  <c:v>0.45657245724572498</c:v>
                </c:pt>
                <c:pt idx="541">
                  <c:v>0.45675685068506799</c:v>
                </c:pt>
                <c:pt idx="542">
                  <c:v>0.456941244124412</c:v>
                </c:pt>
                <c:pt idx="543">
                  <c:v>0.45712563756375602</c:v>
                </c:pt>
                <c:pt idx="544">
                  <c:v>0.45731003100310003</c:v>
                </c:pt>
                <c:pt idx="545">
                  <c:v>0.45749442444244398</c:v>
                </c:pt>
                <c:pt idx="546">
                  <c:v>0.45767881788178799</c:v>
                </c:pt>
                <c:pt idx="547">
                  <c:v>0.457863211321132</c:v>
                </c:pt>
                <c:pt idx="548">
                  <c:v>0.45804760476047601</c:v>
                </c:pt>
                <c:pt idx="549">
                  <c:v>0.45823199819982002</c:v>
                </c:pt>
                <c:pt idx="550">
                  <c:v>0.45841639163916398</c:v>
                </c:pt>
                <c:pt idx="551">
                  <c:v>0.45860078507850799</c:v>
                </c:pt>
                <c:pt idx="552">
                  <c:v>0.458785178517852</c:v>
                </c:pt>
                <c:pt idx="553">
                  <c:v>0.45896957195719601</c:v>
                </c:pt>
                <c:pt idx="554">
                  <c:v>0.45915396539654002</c:v>
                </c:pt>
                <c:pt idx="555">
                  <c:v>0.45933835883588398</c:v>
                </c:pt>
                <c:pt idx="556">
                  <c:v>0.45952275227522699</c:v>
                </c:pt>
                <c:pt idx="557">
                  <c:v>0.459707145714571</c:v>
                </c:pt>
                <c:pt idx="558">
                  <c:v>0.45989153915391501</c:v>
                </c:pt>
                <c:pt idx="559">
                  <c:v>0.46007593259325902</c:v>
                </c:pt>
                <c:pt idx="560">
                  <c:v>0.46026032603260297</c:v>
                </c:pt>
                <c:pt idx="561">
                  <c:v>0.46044471947194698</c:v>
                </c:pt>
                <c:pt idx="562">
                  <c:v>0.46062911291129099</c:v>
                </c:pt>
                <c:pt idx="563">
                  <c:v>0.460813506350635</c:v>
                </c:pt>
                <c:pt idx="564">
                  <c:v>0.46099789978997902</c:v>
                </c:pt>
                <c:pt idx="565">
                  <c:v>0.46118229322932303</c:v>
                </c:pt>
                <c:pt idx="566">
                  <c:v>0.46136668666866698</c:v>
                </c:pt>
                <c:pt idx="567">
                  <c:v>0.46155108010801099</c:v>
                </c:pt>
                <c:pt idx="568">
                  <c:v>0.461735473547355</c:v>
                </c:pt>
                <c:pt idx="569">
                  <c:v>0.46191986698669901</c:v>
                </c:pt>
                <c:pt idx="570">
                  <c:v>0.46210426042604302</c:v>
                </c:pt>
                <c:pt idx="571">
                  <c:v>0.46228865386538698</c:v>
                </c:pt>
                <c:pt idx="572">
                  <c:v>0.46247304730472999</c:v>
                </c:pt>
                <c:pt idx="573">
                  <c:v>0.462657440744074</c:v>
                </c:pt>
                <c:pt idx="574">
                  <c:v>0.46284183418341801</c:v>
                </c:pt>
                <c:pt idx="575">
                  <c:v>0.46302622762276202</c:v>
                </c:pt>
                <c:pt idx="576">
                  <c:v>0.46321062106210598</c:v>
                </c:pt>
                <c:pt idx="577">
                  <c:v>0.46339501450144999</c:v>
                </c:pt>
                <c:pt idx="578">
                  <c:v>0.463579407940794</c:v>
                </c:pt>
                <c:pt idx="579">
                  <c:v>0.46376380138013801</c:v>
                </c:pt>
                <c:pt idx="580">
                  <c:v>0.46394819481948202</c:v>
                </c:pt>
                <c:pt idx="581">
                  <c:v>0.46413258825882597</c:v>
                </c:pt>
                <c:pt idx="582">
                  <c:v>0.46431698169816998</c:v>
                </c:pt>
                <c:pt idx="583">
                  <c:v>0.46450137513751399</c:v>
                </c:pt>
                <c:pt idx="584">
                  <c:v>0.464685768576858</c:v>
                </c:pt>
                <c:pt idx="585">
                  <c:v>0.46487016201620202</c:v>
                </c:pt>
                <c:pt idx="586">
                  <c:v>0.46505455545554603</c:v>
                </c:pt>
                <c:pt idx="587">
                  <c:v>0.46523894889488898</c:v>
                </c:pt>
                <c:pt idx="588">
                  <c:v>0.46542334233423299</c:v>
                </c:pt>
                <c:pt idx="589">
                  <c:v>0.465607735773577</c:v>
                </c:pt>
                <c:pt idx="590">
                  <c:v>0.46579212921292101</c:v>
                </c:pt>
                <c:pt idx="591">
                  <c:v>0.46597652265226502</c:v>
                </c:pt>
                <c:pt idx="592">
                  <c:v>0.46616091609160898</c:v>
                </c:pt>
                <c:pt idx="593">
                  <c:v>0.46634530953095299</c:v>
                </c:pt>
                <c:pt idx="594">
                  <c:v>0.466529702970297</c:v>
                </c:pt>
                <c:pt idx="595">
                  <c:v>0.46671409640964101</c:v>
                </c:pt>
                <c:pt idx="596">
                  <c:v>0.46689848984898502</c:v>
                </c:pt>
                <c:pt idx="597">
                  <c:v>0.46708288328832898</c:v>
                </c:pt>
                <c:pt idx="598">
                  <c:v>0.46726727672767299</c:v>
                </c:pt>
                <c:pt idx="599">
                  <c:v>0.467451670167017</c:v>
                </c:pt>
                <c:pt idx="600">
                  <c:v>0.46763606360636101</c:v>
                </c:pt>
                <c:pt idx="601">
                  <c:v>0.46782045704570502</c:v>
                </c:pt>
                <c:pt idx="602">
                  <c:v>0.46800485048504797</c:v>
                </c:pt>
                <c:pt idx="603">
                  <c:v>0.46818924392439198</c:v>
                </c:pt>
                <c:pt idx="604">
                  <c:v>0.468373637363736</c:v>
                </c:pt>
                <c:pt idx="605">
                  <c:v>0.46855803080308001</c:v>
                </c:pt>
                <c:pt idx="606">
                  <c:v>0.46874242424242402</c:v>
                </c:pt>
                <c:pt idx="607">
                  <c:v>0.46892681768176803</c:v>
                </c:pt>
                <c:pt idx="608">
                  <c:v>0.46911121112111198</c:v>
                </c:pt>
                <c:pt idx="609">
                  <c:v>0.46929560456045599</c:v>
                </c:pt>
                <c:pt idx="610">
                  <c:v>0.4694799979998</c:v>
                </c:pt>
                <c:pt idx="611">
                  <c:v>0.46966439143914401</c:v>
                </c:pt>
                <c:pt idx="612">
                  <c:v>0.46984878487848802</c:v>
                </c:pt>
                <c:pt idx="613">
                  <c:v>0.47003317831783198</c:v>
                </c:pt>
                <c:pt idx="614">
                  <c:v>0.47021757175717599</c:v>
                </c:pt>
                <c:pt idx="615">
                  <c:v>0.47040196519652</c:v>
                </c:pt>
                <c:pt idx="616">
                  <c:v>0.47058635863586401</c:v>
                </c:pt>
                <c:pt idx="617">
                  <c:v>0.47077075207520802</c:v>
                </c:pt>
                <c:pt idx="618">
                  <c:v>0.47095514551455098</c:v>
                </c:pt>
                <c:pt idx="619">
                  <c:v>0.47113953895389499</c:v>
                </c:pt>
                <c:pt idx="620">
                  <c:v>0.471323932393239</c:v>
                </c:pt>
                <c:pt idx="621">
                  <c:v>0.47150832583258301</c:v>
                </c:pt>
                <c:pt idx="622">
                  <c:v>0.47169271927192702</c:v>
                </c:pt>
                <c:pt idx="623">
                  <c:v>0.47187711271127097</c:v>
                </c:pt>
                <c:pt idx="624">
                  <c:v>0.47206150615061498</c:v>
                </c:pt>
                <c:pt idx="625">
                  <c:v>0.472245899589959</c:v>
                </c:pt>
                <c:pt idx="626">
                  <c:v>0.47243029302930301</c:v>
                </c:pt>
                <c:pt idx="627">
                  <c:v>0.47261468646864702</c:v>
                </c:pt>
                <c:pt idx="628">
                  <c:v>0.47279907990799103</c:v>
                </c:pt>
                <c:pt idx="629">
                  <c:v>0.47298347334733498</c:v>
                </c:pt>
                <c:pt idx="630">
                  <c:v>0.47316786678667899</c:v>
                </c:pt>
                <c:pt idx="631">
                  <c:v>0.473352260226023</c:v>
                </c:pt>
                <c:pt idx="632">
                  <c:v>0.47353665366536701</c:v>
                </c:pt>
                <c:pt idx="633">
                  <c:v>0.47372104710471002</c:v>
                </c:pt>
                <c:pt idx="634">
                  <c:v>0.47390544054405398</c:v>
                </c:pt>
                <c:pt idx="635">
                  <c:v>0.47408983398339799</c:v>
                </c:pt>
                <c:pt idx="636">
                  <c:v>0.474274227422742</c:v>
                </c:pt>
                <c:pt idx="637">
                  <c:v>0.47445862086208601</c:v>
                </c:pt>
                <c:pt idx="638">
                  <c:v>0.47464301430143002</c:v>
                </c:pt>
                <c:pt idx="639">
                  <c:v>0.47482740774077398</c:v>
                </c:pt>
                <c:pt idx="640">
                  <c:v>0.47501318919770802</c:v>
                </c:pt>
                <c:pt idx="641">
                  <c:v>0.47521927041188999</c:v>
                </c:pt>
                <c:pt idx="642">
                  <c:v>0.47542535162607202</c:v>
                </c:pt>
                <c:pt idx="643">
                  <c:v>0.475631432840254</c:v>
                </c:pt>
                <c:pt idx="644">
                  <c:v>0.47583751405443597</c:v>
                </c:pt>
                <c:pt idx="645">
                  <c:v>0.476043595268618</c:v>
                </c:pt>
                <c:pt idx="646">
                  <c:v>0.47624967648279998</c:v>
                </c:pt>
                <c:pt idx="647">
                  <c:v>0.47645575769698201</c:v>
                </c:pt>
                <c:pt idx="648">
                  <c:v>0.47666183891116398</c:v>
                </c:pt>
                <c:pt idx="649">
                  <c:v>0.47686792012534601</c:v>
                </c:pt>
                <c:pt idx="650">
                  <c:v>0.47707400133952799</c:v>
                </c:pt>
                <c:pt idx="651">
                  <c:v>0.47728008255371002</c:v>
                </c:pt>
                <c:pt idx="652">
                  <c:v>0.47748616376789199</c:v>
                </c:pt>
                <c:pt idx="653">
                  <c:v>0.47769224498207402</c:v>
                </c:pt>
                <c:pt idx="654">
                  <c:v>0.477898326196256</c:v>
                </c:pt>
                <c:pt idx="655">
                  <c:v>0.47810440741043803</c:v>
                </c:pt>
                <c:pt idx="656">
                  <c:v>0.47831048862462</c:v>
                </c:pt>
                <c:pt idx="657">
                  <c:v>0.47851656983880198</c:v>
                </c:pt>
                <c:pt idx="658">
                  <c:v>0.47872265105298401</c:v>
                </c:pt>
                <c:pt idx="659">
                  <c:v>0.47892873226716598</c:v>
                </c:pt>
                <c:pt idx="660">
                  <c:v>0.47913481348134801</c:v>
                </c:pt>
                <c:pt idx="661">
                  <c:v>0.47934089469552998</c:v>
                </c:pt>
                <c:pt idx="662">
                  <c:v>0.47954697590971201</c:v>
                </c:pt>
                <c:pt idx="663">
                  <c:v>0.47975305712389399</c:v>
                </c:pt>
                <c:pt idx="664">
                  <c:v>0.47995913833807602</c:v>
                </c:pt>
                <c:pt idx="665">
                  <c:v>0.48016521955225799</c:v>
                </c:pt>
                <c:pt idx="666">
                  <c:v>0.48037130076644002</c:v>
                </c:pt>
                <c:pt idx="667">
                  <c:v>0.480577381980622</c:v>
                </c:pt>
                <c:pt idx="668">
                  <c:v>0.48078346319480397</c:v>
                </c:pt>
                <c:pt idx="669">
                  <c:v>0.480989544408986</c:v>
                </c:pt>
                <c:pt idx="670">
                  <c:v>0.48119562562316798</c:v>
                </c:pt>
                <c:pt idx="671">
                  <c:v>0.48140170683735001</c:v>
                </c:pt>
                <c:pt idx="672">
                  <c:v>0.48160778805153198</c:v>
                </c:pt>
                <c:pt idx="673">
                  <c:v>0.48181386926571401</c:v>
                </c:pt>
                <c:pt idx="674">
                  <c:v>0.48201995047989599</c:v>
                </c:pt>
                <c:pt idx="675">
                  <c:v>0.48222603169407802</c:v>
                </c:pt>
                <c:pt idx="676">
                  <c:v>0.48243211290825999</c:v>
                </c:pt>
                <c:pt idx="677">
                  <c:v>0.48263819412244302</c:v>
                </c:pt>
                <c:pt idx="678">
                  <c:v>0.482844275336625</c:v>
                </c:pt>
                <c:pt idx="679">
                  <c:v>0.48305035655080703</c:v>
                </c:pt>
                <c:pt idx="680">
                  <c:v>0.483256437764989</c:v>
                </c:pt>
                <c:pt idx="681">
                  <c:v>0.48346251897917097</c:v>
                </c:pt>
                <c:pt idx="682">
                  <c:v>0.483668600193353</c:v>
                </c:pt>
                <c:pt idx="683">
                  <c:v>0.48387468140753498</c:v>
                </c:pt>
                <c:pt idx="684">
                  <c:v>0.48408076262171701</c:v>
                </c:pt>
                <c:pt idx="685">
                  <c:v>0.48428684383589898</c:v>
                </c:pt>
                <c:pt idx="686">
                  <c:v>0.48449292505008101</c:v>
                </c:pt>
                <c:pt idx="687">
                  <c:v>0.48469900626426299</c:v>
                </c:pt>
                <c:pt idx="688">
                  <c:v>0.48490508747844502</c:v>
                </c:pt>
                <c:pt idx="689">
                  <c:v>0.48511116869262699</c:v>
                </c:pt>
                <c:pt idx="690">
                  <c:v>0.48531724990680902</c:v>
                </c:pt>
                <c:pt idx="691">
                  <c:v>0.485523331120991</c:v>
                </c:pt>
                <c:pt idx="692">
                  <c:v>0.48572941233517303</c:v>
                </c:pt>
                <c:pt idx="693">
                  <c:v>0.485935493549355</c:v>
                </c:pt>
                <c:pt idx="694">
                  <c:v>0.48614157476353698</c:v>
                </c:pt>
                <c:pt idx="695">
                  <c:v>0.48634765597771901</c:v>
                </c:pt>
                <c:pt idx="696">
                  <c:v>0.48655373719190098</c:v>
                </c:pt>
                <c:pt idx="697">
                  <c:v>0.48675981840608301</c:v>
                </c:pt>
                <c:pt idx="698">
                  <c:v>0.48696589962026499</c:v>
                </c:pt>
                <c:pt idx="699">
                  <c:v>0.48717198083444702</c:v>
                </c:pt>
                <c:pt idx="700">
                  <c:v>0.48737806204862899</c:v>
                </c:pt>
                <c:pt idx="701">
                  <c:v>0.48758414326281102</c:v>
                </c:pt>
                <c:pt idx="702">
                  <c:v>0.487790224476993</c:v>
                </c:pt>
                <c:pt idx="703">
                  <c:v>0.48799630569117503</c:v>
                </c:pt>
                <c:pt idx="704">
                  <c:v>0.488202386905357</c:v>
                </c:pt>
                <c:pt idx="705">
                  <c:v>0.48840846811953897</c:v>
                </c:pt>
                <c:pt idx="706">
                  <c:v>0.488614549333721</c:v>
                </c:pt>
                <c:pt idx="707">
                  <c:v>0.48882063054790298</c:v>
                </c:pt>
                <c:pt idx="708">
                  <c:v>0.48902671176208501</c:v>
                </c:pt>
                <c:pt idx="709">
                  <c:v>0.48923279297626698</c:v>
                </c:pt>
                <c:pt idx="710">
                  <c:v>0.48943887419044901</c:v>
                </c:pt>
                <c:pt idx="711">
                  <c:v>0.48964495540463099</c:v>
                </c:pt>
                <c:pt idx="712">
                  <c:v>0.48985103661881302</c:v>
                </c:pt>
                <c:pt idx="713">
                  <c:v>0.49005711783299499</c:v>
                </c:pt>
                <c:pt idx="714">
                  <c:v>0.49026319904717702</c:v>
                </c:pt>
                <c:pt idx="715">
                  <c:v>0.490469280261359</c:v>
                </c:pt>
                <c:pt idx="716">
                  <c:v>0.49067536147554103</c:v>
                </c:pt>
                <c:pt idx="717">
                  <c:v>0.490881442689724</c:v>
                </c:pt>
                <c:pt idx="718">
                  <c:v>0.49108752390390598</c:v>
                </c:pt>
                <c:pt idx="719">
                  <c:v>0.49129360511808801</c:v>
                </c:pt>
                <c:pt idx="720">
                  <c:v>0.49149968633226998</c:v>
                </c:pt>
                <c:pt idx="721">
                  <c:v>0.49170576754645201</c:v>
                </c:pt>
                <c:pt idx="722">
                  <c:v>0.49191184876063399</c:v>
                </c:pt>
                <c:pt idx="723">
                  <c:v>0.49211792997481602</c:v>
                </c:pt>
                <c:pt idx="724">
                  <c:v>0.49232401118899799</c:v>
                </c:pt>
                <c:pt idx="725">
                  <c:v>0.49253009240318002</c:v>
                </c:pt>
                <c:pt idx="726">
                  <c:v>0.49273617361736199</c:v>
                </c:pt>
                <c:pt idx="727">
                  <c:v>0.49294225483154402</c:v>
                </c:pt>
                <c:pt idx="728">
                  <c:v>0.493148336045726</c:v>
                </c:pt>
                <c:pt idx="729">
                  <c:v>0.49335441725990797</c:v>
                </c:pt>
                <c:pt idx="730">
                  <c:v>0.49356049847409</c:v>
                </c:pt>
                <c:pt idx="731">
                  <c:v>0.49376657968827198</c:v>
                </c:pt>
                <c:pt idx="732">
                  <c:v>0.49397266090245401</c:v>
                </c:pt>
                <c:pt idx="733">
                  <c:v>0.49417874211663598</c:v>
                </c:pt>
                <c:pt idx="734">
                  <c:v>0.49438482333081801</c:v>
                </c:pt>
                <c:pt idx="735">
                  <c:v>0.49459090454499999</c:v>
                </c:pt>
                <c:pt idx="736">
                  <c:v>0.49479698575918202</c:v>
                </c:pt>
                <c:pt idx="737">
                  <c:v>0.49500306697336399</c:v>
                </c:pt>
                <c:pt idx="738">
                  <c:v>0.49520914818754602</c:v>
                </c:pt>
                <c:pt idx="739">
                  <c:v>0.495415229401728</c:v>
                </c:pt>
                <c:pt idx="740">
                  <c:v>0.49562131061591003</c:v>
                </c:pt>
                <c:pt idx="741">
                  <c:v>0.495827391830092</c:v>
                </c:pt>
                <c:pt idx="742">
                  <c:v>0.49603347304427398</c:v>
                </c:pt>
                <c:pt idx="743">
                  <c:v>0.49623955425845601</c:v>
                </c:pt>
                <c:pt idx="744">
                  <c:v>0.49644563547263798</c:v>
                </c:pt>
                <c:pt idx="745">
                  <c:v>0.49665171668682001</c:v>
                </c:pt>
                <c:pt idx="746">
                  <c:v>0.49685779790100199</c:v>
                </c:pt>
                <c:pt idx="747">
                  <c:v>0.49706387911518402</c:v>
                </c:pt>
                <c:pt idx="748">
                  <c:v>0.49726996032936599</c:v>
                </c:pt>
                <c:pt idx="749">
                  <c:v>0.49747604154354802</c:v>
                </c:pt>
                <c:pt idx="750">
                  <c:v>0.49768212275772999</c:v>
                </c:pt>
                <c:pt idx="751">
                  <c:v>0.49788820397191202</c:v>
                </c:pt>
                <c:pt idx="752">
                  <c:v>0.498094285186094</c:v>
                </c:pt>
                <c:pt idx="753">
                  <c:v>0.49830036640027597</c:v>
                </c:pt>
                <c:pt idx="754">
                  <c:v>0.498506447614458</c:v>
                </c:pt>
                <c:pt idx="755">
                  <c:v>0.49871252882863998</c:v>
                </c:pt>
                <c:pt idx="756">
                  <c:v>0.49891861004282301</c:v>
                </c:pt>
                <c:pt idx="757">
                  <c:v>0.49912469125700398</c:v>
                </c:pt>
                <c:pt idx="758">
                  <c:v>0.49933077247118701</c:v>
                </c:pt>
                <c:pt idx="759">
                  <c:v>0.49953685368536799</c:v>
                </c:pt>
                <c:pt idx="760">
                  <c:v>0.49974293489955102</c:v>
                </c:pt>
                <c:pt idx="761">
                  <c:v>0.49994901611373299</c:v>
                </c:pt>
                <c:pt idx="762">
                  <c:v>0.50015509732791497</c:v>
                </c:pt>
                <c:pt idx="763">
                  <c:v>0.50036117854209705</c:v>
                </c:pt>
                <c:pt idx="764">
                  <c:v>0.50056725975627903</c:v>
                </c:pt>
                <c:pt idx="765">
                  <c:v>0.500773340970461</c:v>
                </c:pt>
                <c:pt idx="766">
                  <c:v>0.50097942218464298</c:v>
                </c:pt>
                <c:pt idx="767">
                  <c:v>0.50118550339882495</c:v>
                </c:pt>
                <c:pt idx="768">
                  <c:v>0.50139158461300704</c:v>
                </c:pt>
                <c:pt idx="769">
                  <c:v>0.50159766582718901</c:v>
                </c:pt>
                <c:pt idx="770">
                  <c:v>0.50180374704137098</c:v>
                </c:pt>
                <c:pt idx="771">
                  <c:v>0.50200982825555296</c:v>
                </c:pt>
                <c:pt idx="772">
                  <c:v>0.50221590946973504</c:v>
                </c:pt>
                <c:pt idx="773">
                  <c:v>0.50242199068391702</c:v>
                </c:pt>
                <c:pt idx="774">
                  <c:v>0.50262807189809899</c:v>
                </c:pt>
                <c:pt idx="775">
                  <c:v>0.50283415311228097</c:v>
                </c:pt>
                <c:pt idx="776">
                  <c:v>0.50304023432646305</c:v>
                </c:pt>
                <c:pt idx="777">
                  <c:v>0.50324631554064503</c:v>
                </c:pt>
                <c:pt idx="778">
                  <c:v>0.503452396754827</c:v>
                </c:pt>
                <c:pt idx="779">
                  <c:v>0.50365847796900898</c:v>
                </c:pt>
                <c:pt idx="780">
                  <c:v>0.50386455918319095</c:v>
                </c:pt>
                <c:pt idx="781">
                  <c:v>0.50407064039737304</c:v>
                </c:pt>
                <c:pt idx="782">
                  <c:v>0.50427672161155501</c:v>
                </c:pt>
                <c:pt idx="783">
                  <c:v>0.50448280282573699</c:v>
                </c:pt>
                <c:pt idx="784">
                  <c:v>0.50468888403991896</c:v>
                </c:pt>
                <c:pt idx="785">
                  <c:v>0.50489496525410105</c:v>
                </c:pt>
                <c:pt idx="786">
                  <c:v>0.50510104646828302</c:v>
                </c:pt>
                <c:pt idx="787">
                  <c:v>0.505307127682465</c:v>
                </c:pt>
                <c:pt idx="788">
                  <c:v>0.50551320889664697</c:v>
                </c:pt>
                <c:pt idx="789">
                  <c:v>0.50571929011082895</c:v>
                </c:pt>
                <c:pt idx="790">
                  <c:v>0.50592537132501103</c:v>
                </c:pt>
                <c:pt idx="791">
                  <c:v>0.50613145253919301</c:v>
                </c:pt>
                <c:pt idx="792">
                  <c:v>0.50633753375337498</c:v>
                </c:pt>
                <c:pt idx="793">
                  <c:v>0.50654361496755695</c:v>
                </c:pt>
                <c:pt idx="794">
                  <c:v>0.50674969618173904</c:v>
                </c:pt>
                <c:pt idx="795">
                  <c:v>0.50695577739592101</c:v>
                </c:pt>
                <c:pt idx="796">
                  <c:v>0.50716185861010299</c:v>
                </c:pt>
                <c:pt idx="797">
                  <c:v>0.50736793982428496</c:v>
                </c:pt>
                <c:pt idx="798">
                  <c:v>0.50757402103846705</c:v>
                </c:pt>
                <c:pt idx="799">
                  <c:v>0.50778010225265002</c:v>
                </c:pt>
                <c:pt idx="800">
                  <c:v>0.507986183466832</c:v>
                </c:pt>
                <c:pt idx="801">
                  <c:v>0.50819226468101397</c:v>
                </c:pt>
                <c:pt idx="802">
                  <c:v>0.50839834589519595</c:v>
                </c:pt>
                <c:pt idx="803">
                  <c:v>0.50860442710937803</c:v>
                </c:pt>
                <c:pt idx="804">
                  <c:v>0.50881050832356001</c:v>
                </c:pt>
                <c:pt idx="805">
                  <c:v>0.50901658953774198</c:v>
                </c:pt>
                <c:pt idx="806">
                  <c:v>0.50922267075192396</c:v>
                </c:pt>
                <c:pt idx="807">
                  <c:v>0.50942875196610604</c:v>
                </c:pt>
                <c:pt idx="808">
                  <c:v>0.50963483318028802</c:v>
                </c:pt>
                <c:pt idx="809">
                  <c:v>0.50984091439446999</c:v>
                </c:pt>
                <c:pt idx="810">
                  <c:v>0.51004699560865197</c:v>
                </c:pt>
                <c:pt idx="811">
                  <c:v>0.51025307682283405</c:v>
                </c:pt>
                <c:pt idx="812">
                  <c:v>0.51045915803701603</c:v>
                </c:pt>
                <c:pt idx="813">
                  <c:v>0.510665239251198</c:v>
                </c:pt>
                <c:pt idx="814">
                  <c:v>0.51087132046537997</c:v>
                </c:pt>
                <c:pt idx="815">
                  <c:v>0.51107740167956195</c:v>
                </c:pt>
                <c:pt idx="816">
                  <c:v>0.51128348289374403</c:v>
                </c:pt>
                <c:pt idx="817">
                  <c:v>0.51148956410792601</c:v>
                </c:pt>
                <c:pt idx="818">
                  <c:v>0.51169564532210798</c:v>
                </c:pt>
                <c:pt idx="819">
                  <c:v>0.51190172653628996</c:v>
                </c:pt>
                <c:pt idx="820">
                  <c:v>0.51210780775047204</c:v>
                </c:pt>
                <c:pt idx="821">
                  <c:v>0.51231388896465402</c:v>
                </c:pt>
                <c:pt idx="822">
                  <c:v>0.51251997017883599</c:v>
                </c:pt>
                <c:pt idx="823">
                  <c:v>0.51272605139301797</c:v>
                </c:pt>
                <c:pt idx="824">
                  <c:v>0.51293213260720005</c:v>
                </c:pt>
                <c:pt idx="825">
                  <c:v>0.51313821382138203</c:v>
                </c:pt>
                <c:pt idx="826">
                  <c:v>0.513344295035564</c:v>
                </c:pt>
                <c:pt idx="827">
                  <c:v>0.51355037624974598</c:v>
                </c:pt>
                <c:pt idx="828">
                  <c:v>0.51375645746392795</c:v>
                </c:pt>
                <c:pt idx="829">
                  <c:v>0.51396253867811004</c:v>
                </c:pt>
                <c:pt idx="830">
                  <c:v>0.51416861989229201</c:v>
                </c:pt>
                <c:pt idx="831">
                  <c:v>0.51437470110647399</c:v>
                </c:pt>
                <c:pt idx="832">
                  <c:v>0.51458078232065596</c:v>
                </c:pt>
                <c:pt idx="833">
                  <c:v>0.51478686353483805</c:v>
                </c:pt>
                <c:pt idx="834">
                  <c:v>0.51499294474902002</c:v>
                </c:pt>
                <c:pt idx="835">
                  <c:v>0.515199025963202</c:v>
                </c:pt>
                <c:pt idx="836">
                  <c:v>0.51540510717738397</c:v>
                </c:pt>
                <c:pt idx="837">
                  <c:v>0.51561118839156606</c:v>
                </c:pt>
                <c:pt idx="838">
                  <c:v>0.51581726960574803</c:v>
                </c:pt>
                <c:pt idx="839">
                  <c:v>0.516023350819931</c:v>
                </c:pt>
                <c:pt idx="840">
                  <c:v>0.51622943203411298</c:v>
                </c:pt>
                <c:pt idx="841">
                  <c:v>0.51643551324829495</c:v>
                </c:pt>
                <c:pt idx="842">
                  <c:v>0.51664159446247704</c:v>
                </c:pt>
                <c:pt idx="843">
                  <c:v>0.51684767567665901</c:v>
                </c:pt>
                <c:pt idx="844">
                  <c:v>0.51705375689084099</c:v>
                </c:pt>
                <c:pt idx="845">
                  <c:v>0.51725983810502296</c:v>
                </c:pt>
                <c:pt idx="846">
                  <c:v>0.51746591931920505</c:v>
                </c:pt>
                <c:pt idx="847">
                  <c:v>0.51767200053338702</c:v>
                </c:pt>
                <c:pt idx="848">
                  <c:v>0.517878081747569</c:v>
                </c:pt>
                <c:pt idx="849">
                  <c:v>0.51808416296175097</c:v>
                </c:pt>
                <c:pt idx="850">
                  <c:v>0.51829024417593295</c:v>
                </c:pt>
                <c:pt idx="851">
                  <c:v>0.51849632539011503</c:v>
                </c:pt>
                <c:pt idx="852">
                  <c:v>0.51870240660429701</c:v>
                </c:pt>
                <c:pt idx="853">
                  <c:v>0.51890848781847898</c:v>
                </c:pt>
                <c:pt idx="854">
                  <c:v>0.51911456903266096</c:v>
                </c:pt>
                <c:pt idx="855">
                  <c:v>0.51932065024684304</c:v>
                </c:pt>
                <c:pt idx="856">
                  <c:v>0.51952673146102502</c:v>
                </c:pt>
                <c:pt idx="857">
                  <c:v>0.51973281267520699</c:v>
                </c:pt>
                <c:pt idx="858">
                  <c:v>0.51993889388938896</c:v>
                </c:pt>
                <c:pt idx="859">
                  <c:v>0.52014497510357105</c:v>
                </c:pt>
                <c:pt idx="860">
                  <c:v>0.52035105631775302</c:v>
                </c:pt>
                <c:pt idx="861">
                  <c:v>0.520557137531935</c:v>
                </c:pt>
                <c:pt idx="862">
                  <c:v>0.52076321874611697</c:v>
                </c:pt>
                <c:pt idx="863">
                  <c:v>0.52096929996029895</c:v>
                </c:pt>
                <c:pt idx="864">
                  <c:v>0.52117538117448103</c:v>
                </c:pt>
                <c:pt idx="865">
                  <c:v>0.52138146238866301</c:v>
                </c:pt>
                <c:pt idx="866">
                  <c:v>0.52158754360284498</c:v>
                </c:pt>
                <c:pt idx="867">
                  <c:v>0.52179362481702696</c:v>
                </c:pt>
                <c:pt idx="868">
                  <c:v>0.52199970603120904</c:v>
                </c:pt>
                <c:pt idx="869">
                  <c:v>0.52220578724539102</c:v>
                </c:pt>
                <c:pt idx="870">
                  <c:v>0.52241186845957299</c:v>
                </c:pt>
                <c:pt idx="871">
                  <c:v>0.52261794967375497</c:v>
                </c:pt>
                <c:pt idx="872">
                  <c:v>0.52282403088793705</c:v>
                </c:pt>
                <c:pt idx="873">
                  <c:v>0.52303011210211903</c:v>
                </c:pt>
                <c:pt idx="874">
                  <c:v>0.523236193316301</c:v>
                </c:pt>
                <c:pt idx="875">
                  <c:v>0.52344227453048298</c:v>
                </c:pt>
                <c:pt idx="876">
                  <c:v>0.52364835574466495</c:v>
                </c:pt>
                <c:pt idx="877">
                  <c:v>0.52385443695884704</c:v>
                </c:pt>
                <c:pt idx="878">
                  <c:v>0.52406051817302901</c:v>
                </c:pt>
                <c:pt idx="879">
                  <c:v>0.52426659938721099</c:v>
                </c:pt>
                <c:pt idx="880">
                  <c:v>0.52447268060139396</c:v>
                </c:pt>
                <c:pt idx="881">
                  <c:v>0.52467876181557505</c:v>
                </c:pt>
                <c:pt idx="882">
                  <c:v>0.52488484302975702</c:v>
                </c:pt>
                <c:pt idx="883">
                  <c:v>0.52509092424393999</c:v>
                </c:pt>
                <c:pt idx="884">
                  <c:v>0.52529700545812197</c:v>
                </c:pt>
                <c:pt idx="885">
                  <c:v>0.52550308667230405</c:v>
                </c:pt>
                <c:pt idx="886">
                  <c:v>0.52570916788648603</c:v>
                </c:pt>
                <c:pt idx="887">
                  <c:v>0.525915249100668</c:v>
                </c:pt>
                <c:pt idx="888">
                  <c:v>0.52612133031484998</c:v>
                </c:pt>
                <c:pt idx="889">
                  <c:v>0.52632741152903195</c:v>
                </c:pt>
                <c:pt idx="890">
                  <c:v>0.52653349274321404</c:v>
                </c:pt>
                <c:pt idx="891">
                  <c:v>0.52673957395739601</c:v>
                </c:pt>
                <c:pt idx="892">
                  <c:v>0.52694565517157799</c:v>
                </c:pt>
                <c:pt idx="893">
                  <c:v>0.52715173638575996</c:v>
                </c:pt>
                <c:pt idx="894">
                  <c:v>0.52735781759994205</c:v>
                </c:pt>
                <c:pt idx="895">
                  <c:v>0.52756389881412402</c:v>
                </c:pt>
                <c:pt idx="896">
                  <c:v>0.527769980028306</c:v>
                </c:pt>
                <c:pt idx="897">
                  <c:v>0.52797606124248797</c:v>
                </c:pt>
                <c:pt idx="898">
                  <c:v>0.52818214245666995</c:v>
                </c:pt>
                <c:pt idx="899">
                  <c:v>0.52838822367085203</c:v>
                </c:pt>
                <c:pt idx="900">
                  <c:v>0.52859430488503401</c:v>
                </c:pt>
                <c:pt idx="901">
                  <c:v>0.52880038609921598</c:v>
                </c:pt>
                <c:pt idx="902">
                  <c:v>0.52900646731339795</c:v>
                </c:pt>
                <c:pt idx="903">
                  <c:v>0.52921254852758004</c:v>
                </c:pt>
                <c:pt idx="904">
                  <c:v>0.52941862974176201</c:v>
                </c:pt>
                <c:pt idx="905">
                  <c:v>0.52962471095594399</c:v>
                </c:pt>
                <c:pt idx="906">
                  <c:v>0.52983079217012596</c:v>
                </c:pt>
                <c:pt idx="907">
                  <c:v>0.53003687338430805</c:v>
                </c:pt>
                <c:pt idx="908">
                  <c:v>0.53024295459849002</c:v>
                </c:pt>
                <c:pt idx="909">
                  <c:v>0.530449035812672</c:v>
                </c:pt>
                <c:pt idx="910">
                  <c:v>0.53065511702685397</c:v>
                </c:pt>
                <c:pt idx="911">
                  <c:v>0.53086119824103595</c:v>
                </c:pt>
                <c:pt idx="912">
                  <c:v>0.53106727945521803</c:v>
                </c:pt>
                <c:pt idx="913">
                  <c:v>0.53127336066940001</c:v>
                </c:pt>
                <c:pt idx="914">
                  <c:v>0.53147944188358198</c:v>
                </c:pt>
                <c:pt idx="915">
                  <c:v>0.53168552309776396</c:v>
                </c:pt>
                <c:pt idx="916">
                  <c:v>0.53189160431194604</c:v>
                </c:pt>
                <c:pt idx="917">
                  <c:v>0.53209768552612802</c:v>
                </c:pt>
                <c:pt idx="918">
                  <c:v>0.53230376674030999</c:v>
                </c:pt>
                <c:pt idx="919">
                  <c:v>0.53250984795449297</c:v>
                </c:pt>
                <c:pt idx="920">
                  <c:v>0.53271592916867405</c:v>
                </c:pt>
                <c:pt idx="921">
                  <c:v>0.53292201038285603</c:v>
                </c:pt>
                <c:pt idx="922">
                  <c:v>0.533128091597039</c:v>
                </c:pt>
                <c:pt idx="923">
                  <c:v>0.53333417281122097</c:v>
                </c:pt>
                <c:pt idx="924">
                  <c:v>0.53354025402540295</c:v>
                </c:pt>
                <c:pt idx="925">
                  <c:v>0.53374633523958503</c:v>
                </c:pt>
                <c:pt idx="926">
                  <c:v>0.53395241645376701</c:v>
                </c:pt>
                <c:pt idx="927">
                  <c:v>0.53415849766794898</c:v>
                </c:pt>
                <c:pt idx="928">
                  <c:v>0.53436457888213096</c:v>
                </c:pt>
                <c:pt idx="929">
                  <c:v>0.53457066009631304</c:v>
                </c:pt>
                <c:pt idx="930">
                  <c:v>0.53477674131049502</c:v>
                </c:pt>
                <c:pt idx="931">
                  <c:v>0.53498282252467699</c:v>
                </c:pt>
                <c:pt idx="932">
                  <c:v>0.53518890373885897</c:v>
                </c:pt>
                <c:pt idx="933">
                  <c:v>0.53539498495304105</c:v>
                </c:pt>
                <c:pt idx="934">
                  <c:v>0.53560106616722303</c:v>
                </c:pt>
                <c:pt idx="935">
                  <c:v>0.535807147381405</c:v>
                </c:pt>
                <c:pt idx="936">
                  <c:v>0.53601322859558698</c:v>
                </c:pt>
                <c:pt idx="937">
                  <c:v>0.53621930980976895</c:v>
                </c:pt>
                <c:pt idx="938">
                  <c:v>0.53642539102395104</c:v>
                </c:pt>
                <c:pt idx="939">
                  <c:v>0.53663147223813301</c:v>
                </c:pt>
                <c:pt idx="940">
                  <c:v>0.53683755345231499</c:v>
                </c:pt>
                <c:pt idx="941">
                  <c:v>0.53704363466649696</c:v>
                </c:pt>
                <c:pt idx="942">
                  <c:v>0.53724971588067905</c:v>
                </c:pt>
                <c:pt idx="943">
                  <c:v>0.53745579709486102</c:v>
                </c:pt>
                <c:pt idx="944">
                  <c:v>0.537661878309043</c:v>
                </c:pt>
                <c:pt idx="945">
                  <c:v>0.53786795952322497</c:v>
                </c:pt>
                <c:pt idx="946">
                  <c:v>0.53807404073740694</c:v>
                </c:pt>
                <c:pt idx="947">
                  <c:v>0.53828012195158903</c:v>
                </c:pt>
                <c:pt idx="948">
                  <c:v>0.538486203165771</c:v>
                </c:pt>
                <c:pt idx="949">
                  <c:v>0.53869228437995298</c:v>
                </c:pt>
                <c:pt idx="950">
                  <c:v>0.53889836559413495</c:v>
                </c:pt>
                <c:pt idx="951">
                  <c:v>0.53910444680831704</c:v>
                </c:pt>
                <c:pt idx="952">
                  <c:v>0.53931052802249901</c:v>
                </c:pt>
                <c:pt idx="953">
                  <c:v>0.53951660923668099</c:v>
                </c:pt>
                <c:pt idx="954">
                  <c:v>0.53972269045086296</c:v>
                </c:pt>
                <c:pt idx="955">
                  <c:v>0.53992877166504505</c:v>
                </c:pt>
                <c:pt idx="956">
                  <c:v>0.54013485287922702</c:v>
                </c:pt>
                <c:pt idx="957">
                  <c:v>0.540340934093409</c:v>
                </c:pt>
                <c:pt idx="958">
                  <c:v>0.54054701530759097</c:v>
                </c:pt>
                <c:pt idx="959">
                  <c:v>0.54075309652177295</c:v>
                </c:pt>
                <c:pt idx="960">
                  <c:v>0.54095917773595503</c:v>
                </c:pt>
                <c:pt idx="961">
                  <c:v>0.54116525895013701</c:v>
                </c:pt>
                <c:pt idx="962">
                  <c:v>0.54137134016431998</c:v>
                </c:pt>
                <c:pt idx="963">
                  <c:v>0.54157742137850196</c:v>
                </c:pt>
                <c:pt idx="964">
                  <c:v>0.54178350259268404</c:v>
                </c:pt>
                <c:pt idx="965">
                  <c:v>0.54198958380686602</c:v>
                </c:pt>
                <c:pt idx="966">
                  <c:v>0.54219566502104799</c:v>
                </c:pt>
                <c:pt idx="967">
                  <c:v>0.54240174623522996</c:v>
                </c:pt>
                <c:pt idx="968">
                  <c:v>0.54260782744941205</c:v>
                </c:pt>
                <c:pt idx="969">
                  <c:v>0.54281390866359402</c:v>
                </c:pt>
                <c:pt idx="970">
                  <c:v>0.54302303980398003</c:v>
                </c:pt>
                <c:pt idx="971">
                  <c:v>0.54326056355635599</c:v>
                </c:pt>
                <c:pt idx="972">
                  <c:v>0.54349808730873095</c:v>
                </c:pt>
                <c:pt idx="973">
                  <c:v>0.54373561106110602</c:v>
                </c:pt>
                <c:pt idx="974">
                  <c:v>0.54397313481348097</c:v>
                </c:pt>
                <c:pt idx="975">
                  <c:v>0.54421065856585704</c:v>
                </c:pt>
                <c:pt idx="976">
                  <c:v>0.544448182318232</c:v>
                </c:pt>
                <c:pt idx="977">
                  <c:v>0.54468570607060696</c:v>
                </c:pt>
                <c:pt idx="978">
                  <c:v>0.54492322982298202</c:v>
                </c:pt>
                <c:pt idx="979">
                  <c:v>0.54516075357535798</c:v>
                </c:pt>
                <c:pt idx="980">
                  <c:v>0.54539827732773305</c:v>
                </c:pt>
                <c:pt idx="981">
                  <c:v>0.54563580108010801</c:v>
                </c:pt>
                <c:pt idx="982">
                  <c:v>0.54587332483248296</c:v>
                </c:pt>
                <c:pt idx="983">
                  <c:v>0.54611084858485903</c:v>
                </c:pt>
                <c:pt idx="984">
                  <c:v>0.54634837233723399</c:v>
                </c:pt>
                <c:pt idx="985">
                  <c:v>0.54658589608960895</c:v>
                </c:pt>
                <c:pt idx="986">
                  <c:v>0.54682341984198402</c:v>
                </c:pt>
                <c:pt idx="987">
                  <c:v>0.54706094359435897</c:v>
                </c:pt>
                <c:pt idx="988">
                  <c:v>0.54729846734673504</c:v>
                </c:pt>
                <c:pt idx="989">
                  <c:v>0.54753599109911</c:v>
                </c:pt>
                <c:pt idx="990">
                  <c:v>0.54777351485148496</c:v>
                </c:pt>
                <c:pt idx="991">
                  <c:v>0.54801103860386002</c:v>
                </c:pt>
                <c:pt idx="992">
                  <c:v>0.54824856235623598</c:v>
                </c:pt>
                <c:pt idx="993">
                  <c:v>0.54848608610861105</c:v>
                </c:pt>
                <c:pt idx="994">
                  <c:v>0.54872360986098601</c:v>
                </c:pt>
                <c:pt idx="995">
                  <c:v>0.54896113361336096</c:v>
                </c:pt>
                <c:pt idx="996">
                  <c:v>0.54919865736573703</c:v>
                </c:pt>
                <c:pt idx="997">
                  <c:v>0.54943618111811199</c:v>
                </c:pt>
                <c:pt idx="998">
                  <c:v>0.54967370487048695</c:v>
                </c:pt>
                <c:pt idx="999">
                  <c:v>0.54991122862286201</c:v>
                </c:pt>
                <c:pt idx="1000">
                  <c:v>0.55014875237523797</c:v>
                </c:pt>
                <c:pt idx="1001">
                  <c:v>0.55038627612761304</c:v>
                </c:pt>
                <c:pt idx="1002">
                  <c:v>0.550623799879988</c:v>
                </c:pt>
                <c:pt idx="1003">
                  <c:v>0.55086132363236295</c:v>
                </c:pt>
                <c:pt idx="1004">
                  <c:v>0.55109884738473802</c:v>
                </c:pt>
                <c:pt idx="1005">
                  <c:v>0.55133637113711398</c:v>
                </c:pt>
                <c:pt idx="1006">
                  <c:v>0.55157389488948905</c:v>
                </c:pt>
                <c:pt idx="1007">
                  <c:v>0.551811418641864</c:v>
                </c:pt>
                <c:pt idx="1008">
                  <c:v>0.55204894239423896</c:v>
                </c:pt>
                <c:pt idx="1009">
                  <c:v>0.55228646614661503</c:v>
                </c:pt>
                <c:pt idx="1010">
                  <c:v>0.55252398989898999</c:v>
                </c:pt>
                <c:pt idx="1011">
                  <c:v>0.55276151365136506</c:v>
                </c:pt>
                <c:pt idx="1012">
                  <c:v>0.55299903740374001</c:v>
                </c:pt>
                <c:pt idx="1013">
                  <c:v>0.55323656115611597</c:v>
                </c:pt>
                <c:pt idx="1014">
                  <c:v>0.55347408490849104</c:v>
                </c:pt>
                <c:pt idx="1015">
                  <c:v>0.55371160866086599</c:v>
                </c:pt>
                <c:pt idx="1016">
                  <c:v>0.55394913241324095</c:v>
                </c:pt>
                <c:pt idx="1017">
                  <c:v>0.55418665616561702</c:v>
                </c:pt>
                <c:pt idx="1018">
                  <c:v>0.55442417991799198</c:v>
                </c:pt>
                <c:pt idx="1019">
                  <c:v>0.55466170367036705</c:v>
                </c:pt>
                <c:pt idx="1020">
                  <c:v>0.554899227422742</c:v>
                </c:pt>
                <c:pt idx="1021">
                  <c:v>0.55513675117511796</c:v>
                </c:pt>
                <c:pt idx="1022">
                  <c:v>0.55537427492749303</c:v>
                </c:pt>
                <c:pt idx="1023">
                  <c:v>0.55561179867986799</c:v>
                </c:pt>
                <c:pt idx="1024">
                  <c:v>0.55584932243224305</c:v>
                </c:pt>
                <c:pt idx="1025">
                  <c:v>0.55608684618461801</c:v>
                </c:pt>
                <c:pt idx="1026">
                  <c:v>0.55632436993699397</c:v>
                </c:pt>
                <c:pt idx="1027">
                  <c:v>0.55656189368936904</c:v>
                </c:pt>
                <c:pt idx="1028">
                  <c:v>0.55679941744174399</c:v>
                </c:pt>
                <c:pt idx="1029">
                  <c:v>0.55703694119411995</c:v>
                </c:pt>
                <c:pt idx="1030">
                  <c:v>0.55727446494649502</c:v>
                </c:pt>
                <c:pt idx="1031">
                  <c:v>0.55751198869886998</c:v>
                </c:pt>
                <c:pt idx="1032">
                  <c:v>0.55774951245124504</c:v>
                </c:pt>
                <c:pt idx="1033">
                  <c:v>0.55798703620362</c:v>
                </c:pt>
                <c:pt idx="1034">
                  <c:v>0.55822455995599596</c:v>
                </c:pt>
                <c:pt idx="1035">
                  <c:v>0.55846208370837103</c:v>
                </c:pt>
                <c:pt idx="1036">
                  <c:v>0.55869960746074598</c:v>
                </c:pt>
                <c:pt idx="1037">
                  <c:v>0.55893713121312105</c:v>
                </c:pt>
                <c:pt idx="1038">
                  <c:v>0.55917465496549701</c:v>
                </c:pt>
                <c:pt idx="1039">
                  <c:v>0.55941217871787197</c:v>
                </c:pt>
                <c:pt idx="1040">
                  <c:v>0.55964970247024703</c:v>
                </c:pt>
                <c:pt idx="1041">
                  <c:v>0.55988722622262199</c:v>
                </c:pt>
                <c:pt idx="1042">
                  <c:v>0.56012474997499795</c:v>
                </c:pt>
                <c:pt idx="1043">
                  <c:v>0.56036227372737302</c:v>
                </c:pt>
                <c:pt idx="1044">
                  <c:v>0.56059979747974797</c:v>
                </c:pt>
                <c:pt idx="1045">
                  <c:v>0.56083732123212304</c:v>
                </c:pt>
                <c:pt idx="1046">
                  <c:v>0.561074844984498</c:v>
                </c:pt>
                <c:pt idx="1047">
                  <c:v>0.56131236873687396</c:v>
                </c:pt>
                <c:pt idx="1048">
                  <c:v>0.56154989248924903</c:v>
                </c:pt>
                <c:pt idx="1049">
                  <c:v>0.56178741624162398</c:v>
                </c:pt>
                <c:pt idx="1050">
                  <c:v>0.56202493999399905</c:v>
                </c:pt>
                <c:pt idx="1051">
                  <c:v>0.56226246374637501</c:v>
                </c:pt>
                <c:pt idx="1052">
                  <c:v>0.56249998749874996</c:v>
                </c:pt>
                <c:pt idx="1053">
                  <c:v>0.56273751125112503</c:v>
                </c:pt>
                <c:pt idx="1054">
                  <c:v>0.56297503500349999</c:v>
                </c:pt>
                <c:pt idx="1055">
                  <c:v>0.56321255875587595</c:v>
                </c:pt>
                <c:pt idx="1056">
                  <c:v>0.56345008250825102</c:v>
                </c:pt>
                <c:pt idx="1057">
                  <c:v>0.56368760626062597</c:v>
                </c:pt>
                <c:pt idx="1058">
                  <c:v>0.56392513001300104</c:v>
                </c:pt>
                <c:pt idx="1059">
                  <c:v>0.564162653765377</c:v>
                </c:pt>
                <c:pt idx="1060">
                  <c:v>0.56440017751775196</c:v>
                </c:pt>
                <c:pt idx="1061">
                  <c:v>0.56463770127012702</c:v>
                </c:pt>
                <c:pt idx="1062">
                  <c:v>0.56487522502250198</c:v>
                </c:pt>
                <c:pt idx="1063">
                  <c:v>0.56511274877487705</c:v>
                </c:pt>
                <c:pt idx="1064">
                  <c:v>0.56535027252725301</c:v>
                </c:pt>
                <c:pt idx="1065">
                  <c:v>0.56558779627962796</c:v>
                </c:pt>
                <c:pt idx="1066">
                  <c:v>0.56582532003200303</c:v>
                </c:pt>
                <c:pt idx="1067">
                  <c:v>0.56606284378437799</c:v>
                </c:pt>
                <c:pt idx="1068">
                  <c:v>0.56630036753675395</c:v>
                </c:pt>
                <c:pt idx="1069">
                  <c:v>0.56653789128912901</c:v>
                </c:pt>
                <c:pt idx="1070">
                  <c:v>0.56677541504150397</c:v>
                </c:pt>
                <c:pt idx="1071">
                  <c:v>0.56701293879387904</c:v>
                </c:pt>
                <c:pt idx="1072">
                  <c:v>0.567250462546255</c:v>
                </c:pt>
                <c:pt idx="1073">
                  <c:v>0.56748798629862995</c:v>
                </c:pt>
                <c:pt idx="1074">
                  <c:v>0.56772551005100502</c:v>
                </c:pt>
                <c:pt idx="1075">
                  <c:v>0.56796303380337998</c:v>
                </c:pt>
                <c:pt idx="1076">
                  <c:v>0.56820055755575605</c:v>
                </c:pt>
                <c:pt idx="1077">
                  <c:v>0.568438081308131</c:v>
                </c:pt>
                <c:pt idx="1078">
                  <c:v>0.56867560506050596</c:v>
                </c:pt>
                <c:pt idx="1079">
                  <c:v>0.56891312881288103</c:v>
                </c:pt>
                <c:pt idx="1080">
                  <c:v>0.56915065256525699</c:v>
                </c:pt>
                <c:pt idx="1081">
                  <c:v>0.56938817631763206</c:v>
                </c:pt>
                <c:pt idx="1082">
                  <c:v>0.56962570007000701</c:v>
                </c:pt>
                <c:pt idx="1083">
                  <c:v>0.56986322382238197</c:v>
                </c:pt>
                <c:pt idx="1084">
                  <c:v>0.57010074757475704</c:v>
                </c:pt>
                <c:pt idx="1085">
                  <c:v>0.570338271327133</c:v>
                </c:pt>
                <c:pt idx="1086">
                  <c:v>0.57057579507950795</c:v>
                </c:pt>
                <c:pt idx="1087">
                  <c:v>0.57081331883188302</c:v>
                </c:pt>
                <c:pt idx="1088">
                  <c:v>0.57105084258425798</c:v>
                </c:pt>
                <c:pt idx="1089">
                  <c:v>0.57128836633663405</c:v>
                </c:pt>
                <c:pt idx="1090">
                  <c:v>0.571525890089009</c:v>
                </c:pt>
                <c:pt idx="1091">
                  <c:v>0.57176341384138396</c:v>
                </c:pt>
                <c:pt idx="1092">
                  <c:v>0.57200093759375903</c:v>
                </c:pt>
                <c:pt idx="1093">
                  <c:v>0.57223846134613499</c:v>
                </c:pt>
                <c:pt idx="1094">
                  <c:v>0.57247598509851005</c:v>
                </c:pt>
                <c:pt idx="1095">
                  <c:v>0.57271350885088501</c:v>
                </c:pt>
                <c:pt idx="1096">
                  <c:v>0.57295103260325997</c:v>
                </c:pt>
                <c:pt idx="1097">
                  <c:v>0.57318855635563604</c:v>
                </c:pt>
                <c:pt idx="1098">
                  <c:v>0.57342608010801099</c:v>
                </c:pt>
                <c:pt idx="1099">
                  <c:v>0.57366360386038595</c:v>
                </c:pt>
                <c:pt idx="1100">
                  <c:v>0.57390112761276102</c:v>
                </c:pt>
                <c:pt idx="1101">
                  <c:v>0.57413865136513698</c:v>
                </c:pt>
                <c:pt idx="1102">
                  <c:v>0.57437617511751204</c:v>
                </c:pt>
                <c:pt idx="1103">
                  <c:v>0.574613698869887</c:v>
                </c:pt>
                <c:pt idx="1104">
                  <c:v>0.57485122262226196</c:v>
                </c:pt>
                <c:pt idx="1105">
                  <c:v>0.57508874637463703</c:v>
                </c:pt>
                <c:pt idx="1106">
                  <c:v>0.57532627012701298</c:v>
                </c:pt>
                <c:pt idx="1107">
                  <c:v>0.57556379387938805</c:v>
                </c:pt>
                <c:pt idx="1108">
                  <c:v>0.57580131763176301</c:v>
                </c:pt>
                <c:pt idx="1109">
                  <c:v>0.57603884138413797</c:v>
                </c:pt>
                <c:pt idx="1110">
                  <c:v>0.57627636513651403</c:v>
                </c:pt>
                <c:pt idx="1111">
                  <c:v>0.57651388888888899</c:v>
                </c:pt>
                <c:pt idx="1112">
                  <c:v>0.57675141264126395</c:v>
                </c:pt>
                <c:pt idx="1113">
                  <c:v>0.57698893639363902</c:v>
                </c:pt>
                <c:pt idx="1114">
                  <c:v>0.57722646014601497</c:v>
                </c:pt>
                <c:pt idx="1115">
                  <c:v>0.57746398389839004</c:v>
                </c:pt>
                <c:pt idx="1116">
                  <c:v>0.577701507650765</c:v>
                </c:pt>
                <c:pt idx="1117">
                  <c:v>0.57793903140313996</c:v>
                </c:pt>
                <c:pt idx="1118">
                  <c:v>0.57817655515551603</c:v>
                </c:pt>
                <c:pt idx="1119">
                  <c:v>0.57841407890789098</c:v>
                </c:pt>
                <c:pt idx="1120">
                  <c:v>0.57865160266026605</c:v>
                </c:pt>
                <c:pt idx="1121">
                  <c:v>0.57888912641264101</c:v>
                </c:pt>
                <c:pt idx="1122">
                  <c:v>0.57912665016501697</c:v>
                </c:pt>
                <c:pt idx="1123">
                  <c:v>0.57936417391739203</c:v>
                </c:pt>
                <c:pt idx="1124">
                  <c:v>0.57960169766976699</c:v>
                </c:pt>
                <c:pt idx="1125">
                  <c:v>0.57983922142214195</c:v>
                </c:pt>
                <c:pt idx="1126">
                  <c:v>0.58007674517451702</c:v>
                </c:pt>
                <c:pt idx="1127">
                  <c:v>0.58031426892689297</c:v>
                </c:pt>
                <c:pt idx="1128">
                  <c:v>0.58055179267926804</c:v>
                </c:pt>
                <c:pt idx="1129">
                  <c:v>0.580789316431643</c:v>
                </c:pt>
                <c:pt idx="1130">
                  <c:v>0.58102684018401796</c:v>
                </c:pt>
                <c:pt idx="1131">
                  <c:v>0.58126436393639402</c:v>
                </c:pt>
                <c:pt idx="1132">
                  <c:v>0.58150188768876898</c:v>
                </c:pt>
                <c:pt idx="1133">
                  <c:v>0.58173941144114405</c:v>
                </c:pt>
                <c:pt idx="1134">
                  <c:v>0.58197693519351901</c:v>
                </c:pt>
                <c:pt idx="1135">
                  <c:v>0.58221445894589496</c:v>
                </c:pt>
                <c:pt idx="1136">
                  <c:v>0.58245198269827003</c:v>
                </c:pt>
                <c:pt idx="1137">
                  <c:v>0.58268950645064499</c:v>
                </c:pt>
                <c:pt idx="1138">
                  <c:v>0.58292703020301995</c:v>
                </c:pt>
                <c:pt idx="1139">
                  <c:v>0.58316455395539601</c:v>
                </c:pt>
                <c:pt idx="1140">
                  <c:v>0.58340207770777097</c:v>
                </c:pt>
                <c:pt idx="1141">
                  <c:v>0.58363960146014604</c:v>
                </c:pt>
                <c:pt idx="1142">
                  <c:v>0.583877125212521</c:v>
                </c:pt>
                <c:pt idx="1143">
                  <c:v>0.58411464896489695</c:v>
                </c:pt>
                <c:pt idx="1144">
                  <c:v>0.58435217271727202</c:v>
                </c:pt>
                <c:pt idx="1145">
                  <c:v>0.58458969646964698</c:v>
                </c:pt>
                <c:pt idx="1146">
                  <c:v>0.58482722022202205</c:v>
                </c:pt>
                <c:pt idx="1147">
                  <c:v>0.58506474397439701</c:v>
                </c:pt>
                <c:pt idx="1148">
                  <c:v>0.58530226772677296</c:v>
                </c:pt>
                <c:pt idx="1149">
                  <c:v>0.58553979147914803</c:v>
                </c:pt>
                <c:pt idx="1150">
                  <c:v>0.58577731523152299</c:v>
                </c:pt>
                <c:pt idx="1151">
                  <c:v>0.58601483898389795</c:v>
                </c:pt>
                <c:pt idx="1152">
                  <c:v>0.58625236273627401</c:v>
                </c:pt>
                <c:pt idx="1153">
                  <c:v>0.58648988648864897</c:v>
                </c:pt>
                <c:pt idx="1154">
                  <c:v>0.58672741024102404</c:v>
                </c:pt>
                <c:pt idx="1155">
                  <c:v>0.586964933993399</c:v>
                </c:pt>
                <c:pt idx="1156">
                  <c:v>0.58720245774577495</c:v>
                </c:pt>
                <c:pt idx="1157">
                  <c:v>0.58743998149815002</c:v>
                </c:pt>
                <c:pt idx="1158">
                  <c:v>0.58767750525052498</c:v>
                </c:pt>
                <c:pt idx="1159">
                  <c:v>0.58791502900290005</c:v>
                </c:pt>
                <c:pt idx="1160">
                  <c:v>0.588152552755276</c:v>
                </c:pt>
                <c:pt idx="1161">
                  <c:v>0.58839007650765096</c:v>
                </c:pt>
                <c:pt idx="1162">
                  <c:v>0.58862760026002603</c:v>
                </c:pt>
                <c:pt idx="1163">
                  <c:v>0.58886512401240099</c:v>
                </c:pt>
                <c:pt idx="1164">
                  <c:v>0.58910264776477606</c:v>
                </c:pt>
                <c:pt idx="1165">
                  <c:v>0.58934017151715201</c:v>
                </c:pt>
                <c:pt idx="1166">
                  <c:v>0.58957769526952697</c:v>
                </c:pt>
                <c:pt idx="1167">
                  <c:v>0.58981521902190204</c:v>
                </c:pt>
                <c:pt idx="1168">
                  <c:v>0.59005274277427699</c:v>
                </c:pt>
                <c:pt idx="1169">
                  <c:v>0.59029026652665295</c:v>
                </c:pt>
                <c:pt idx="1170">
                  <c:v>0.59052779027902802</c:v>
                </c:pt>
                <c:pt idx="1171">
                  <c:v>0.59076531403140298</c:v>
                </c:pt>
                <c:pt idx="1172">
                  <c:v>0.59100283778377805</c:v>
                </c:pt>
                <c:pt idx="1173">
                  <c:v>0.591240361536154</c:v>
                </c:pt>
                <c:pt idx="1174">
                  <c:v>0.59147788528852896</c:v>
                </c:pt>
                <c:pt idx="1175">
                  <c:v>0.59171540904090403</c:v>
                </c:pt>
                <c:pt idx="1176">
                  <c:v>0.59195293279327899</c:v>
                </c:pt>
                <c:pt idx="1177">
                  <c:v>0.59219045654565505</c:v>
                </c:pt>
                <c:pt idx="1178">
                  <c:v>0.59242798029803001</c:v>
                </c:pt>
                <c:pt idx="1179">
                  <c:v>0.59266550405040497</c:v>
                </c:pt>
                <c:pt idx="1180">
                  <c:v>0.59290302780278004</c:v>
                </c:pt>
                <c:pt idx="1181">
                  <c:v>0.59314055155515599</c:v>
                </c:pt>
                <c:pt idx="1182">
                  <c:v>0.59337807530753095</c:v>
                </c:pt>
                <c:pt idx="1183">
                  <c:v>0.59361559905990602</c:v>
                </c:pt>
                <c:pt idx="1184">
                  <c:v>0.59385312281228098</c:v>
                </c:pt>
                <c:pt idx="1185">
                  <c:v>0.59409064656465604</c:v>
                </c:pt>
                <c:pt idx="1186">
                  <c:v>0.594328170317032</c:v>
                </c:pt>
                <c:pt idx="1187">
                  <c:v>0.59456569406940696</c:v>
                </c:pt>
                <c:pt idx="1188">
                  <c:v>0.59480321782178203</c:v>
                </c:pt>
                <c:pt idx="1189">
                  <c:v>0.59504074157415698</c:v>
                </c:pt>
                <c:pt idx="1190">
                  <c:v>0.59527826532653305</c:v>
                </c:pt>
                <c:pt idx="1191">
                  <c:v>0.59551578907890801</c:v>
                </c:pt>
                <c:pt idx="1192">
                  <c:v>0.59575331283128297</c:v>
                </c:pt>
                <c:pt idx="1193">
                  <c:v>0.59599083658365803</c:v>
                </c:pt>
                <c:pt idx="1194">
                  <c:v>0.59622836033603399</c:v>
                </c:pt>
                <c:pt idx="1195">
                  <c:v>0.59646588408840895</c:v>
                </c:pt>
                <c:pt idx="1196">
                  <c:v>0.59670340784078402</c:v>
                </c:pt>
                <c:pt idx="1197">
                  <c:v>0.59694093159315897</c:v>
                </c:pt>
                <c:pt idx="1198">
                  <c:v>0.59717845534553404</c:v>
                </c:pt>
                <c:pt idx="1199">
                  <c:v>0.59741597909791</c:v>
                </c:pt>
                <c:pt idx="1200">
                  <c:v>0.59765350285028496</c:v>
                </c:pt>
                <c:pt idx="1201">
                  <c:v>0.59789102660266003</c:v>
                </c:pt>
                <c:pt idx="1202">
                  <c:v>0.59812855035503598</c:v>
                </c:pt>
                <c:pt idx="1203">
                  <c:v>0.59836607410741105</c:v>
                </c:pt>
                <c:pt idx="1204">
                  <c:v>0.59860359785978601</c:v>
                </c:pt>
                <c:pt idx="1205">
                  <c:v>0.59884112161216096</c:v>
                </c:pt>
                <c:pt idx="1206">
                  <c:v>0.59907864536453603</c:v>
                </c:pt>
                <c:pt idx="1207">
                  <c:v>0.59931616911691199</c:v>
                </c:pt>
                <c:pt idx="1208">
                  <c:v>0.59955369286928695</c:v>
                </c:pt>
                <c:pt idx="1209">
                  <c:v>0.59979121662166202</c:v>
                </c:pt>
                <c:pt idx="1210">
                  <c:v>0.60002874037403697</c:v>
                </c:pt>
                <c:pt idx="1211">
                  <c:v>0.60026626412641304</c:v>
                </c:pt>
                <c:pt idx="1212">
                  <c:v>0.600503787878788</c:v>
                </c:pt>
                <c:pt idx="1213">
                  <c:v>0.60074131163116296</c:v>
                </c:pt>
                <c:pt idx="1214">
                  <c:v>0.60097883538353802</c:v>
                </c:pt>
                <c:pt idx="1215">
                  <c:v>0.60121635913591398</c:v>
                </c:pt>
                <c:pt idx="1216">
                  <c:v>0.60145388288828905</c:v>
                </c:pt>
                <c:pt idx="1217">
                  <c:v>0.60169140664066401</c:v>
                </c:pt>
                <c:pt idx="1218">
                  <c:v>0.60192893039303896</c:v>
                </c:pt>
                <c:pt idx="1219">
                  <c:v>0.60216645414541503</c:v>
                </c:pt>
                <c:pt idx="1220">
                  <c:v>0.60240397789778999</c:v>
                </c:pt>
                <c:pt idx="1221">
                  <c:v>0.60264150165016495</c:v>
                </c:pt>
                <c:pt idx="1222">
                  <c:v>0.60287902540254001</c:v>
                </c:pt>
                <c:pt idx="1223">
                  <c:v>0.60311654915491497</c:v>
                </c:pt>
                <c:pt idx="1224">
                  <c:v>0.60335407290729104</c:v>
                </c:pt>
                <c:pt idx="1225">
                  <c:v>0.603591596659666</c:v>
                </c:pt>
                <c:pt idx="1226">
                  <c:v>0.60382912041204095</c:v>
                </c:pt>
                <c:pt idx="1227">
                  <c:v>0.60406664416441602</c:v>
                </c:pt>
                <c:pt idx="1228">
                  <c:v>0.60430416791679198</c:v>
                </c:pt>
                <c:pt idx="1229">
                  <c:v>0.60454169166916705</c:v>
                </c:pt>
                <c:pt idx="1230">
                  <c:v>0.604779215421542</c:v>
                </c:pt>
                <c:pt idx="1231">
                  <c:v>0.60501673917391696</c:v>
                </c:pt>
                <c:pt idx="1232">
                  <c:v>0.60525426292629303</c:v>
                </c:pt>
                <c:pt idx="1233">
                  <c:v>0.60549178667866799</c:v>
                </c:pt>
                <c:pt idx="1234">
                  <c:v>0.60572931043104306</c:v>
                </c:pt>
                <c:pt idx="1235">
                  <c:v>0.60596683418341801</c:v>
                </c:pt>
                <c:pt idx="1236">
                  <c:v>0.60620435793579397</c:v>
                </c:pt>
                <c:pt idx="1237">
                  <c:v>0.60644188168816904</c:v>
                </c:pt>
                <c:pt idx="1238">
                  <c:v>0.606679405440544</c:v>
                </c:pt>
                <c:pt idx="1239">
                  <c:v>0.60691692919291895</c:v>
                </c:pt>
                <c:pt idx="1240">
                  <c:v>0.60715445294529502</c:v>
                </c:pt>
                <c:pt idx="1241">
                  <c:v>0.60739197669766998</c:v>
                </c:pt>
                <c:pt idx="1242">
                  <c:v>0.60762950045004505</c:v>
                </c:pt>
                <c:pt idx="1243">
                  <c:v>0.60786702420242</c:v>
                </c:pt>
                <c:pt idx="1244">
                  <c:v>0.60810454795479596</c:v>
                </c:pt>
                <c:pt idx="1245">
                  <c:v>0.60834207170717103</c:v>
                </c:pt>
                <c:pt idx="1246">
                  <c:v>0.60857959545954599</c:v>
                </c:pt>
                <c:pt idx="1247">
                  <c:v>0.60881711921192105</c:v>
                </c:pt>
                <c:pt idx="1248">
                  <c:v>0.60905464296429601</c:v>
                </c:pt>
                <c:pt idx="1249">
                  <c:v>0.60929216671667197</c:v>
                </c:pt>
                <c:pt idx="1250">
                  <c:v>0.60952969046904704</c:v>
                </c:pt>
                <c:pt idx="1251">
                  <c:v>0.60976721422142199</c:v>
                </c:pt>
                <c:pt idx="1252">
                  <c:v>0.61000473797379695</c:v>
                </c:pt>
                <c:pt idx="1253">
                  <c:v>0.61024226172617302</c:v>
                </c:pt>
                <c:pt idx="1254">
                  <c:v>0.61047978547854798</c:v>
                </c:pt>
                <c:pt idx="1255">
                  <c:v>0.61071730923092304</c:v>
                </c:pt>
                <c:pt idx="1256">
                  <c:v>0.610954832983298</c:v>
                </c:pt>
                <c:pt idx="1257">
                  <c:v>0.61119235673567396</c:v>
                </c:pt>
                <c:pt idx="1258">
                  <c:v>0.61142988048804903</c:v>
                </c:pt>
                <c:pt idx="1259">
                  <c:v>0.61166740424042398</c:v>
                </c:pt>
                <c:pt idx="1260">
                  <c:v>0.61190492799279905</c:v>
                </c:pt>
                <c:pt idx="1261">
                  <c:v>0.61214245174517501</c:v>
                </c:pt>
                <c:pt idx="1262">
                  <c:v>0.61237997549754997</c:v>
                </c:pt>
                <c:pt idx="1263">
                  <c:v>0.61261749924992503</c:v>
                </c:pt>
                <c:pt idx="1264">
                  <c:v>0.61285502300229999</c:v>
                </c:pt>
                <c:pt idx="1265">
                  <c:v>0.61309254675467595</c:v>
                </c:pt>
                <c:pt idx="1266">
                  <c:v>0.61333007050705102</c:v>
                </c:pt>
                <c:pt idx="1267">
                  <c:v>0.61356759425942597</c:v>
                </c:pt>
                <c:pt idx="1268">
                  <c:v>0.61380511801180104</c:v>
                </c:pt>
                <c:pt idx="1269">
                  <c:v>0.614042641764176</c:v>
                </c:pt>
                <c:pt idx="1270">
                  <c:v>0.61428016551655196</c:v>
                </c:pt>
                <c:pt idx="1271">
                  <c:v>0.61451768926892703</c:v>
                </c:pt>
                <c:pt idx="1272">
                  <c:v>0.61475521302130198</c:v>
                </c:pt>
                <c:pt idx="1273">
                  <c:v>0.61499273677367705</c:v>
                </c:pt>
                <c:pt idx="1274">
                  <c:v>0.61523026052605301</c:v>
                </c:pt>
                <c:pt idx="1275">
                  <c:v>0.61546778427842797</c:v>
                </c:pt>
                <c:pt idx="1276">
                  <c:v>0.61570530803080303</c:v>
                </c:pt>
                <c:pt idx="1277">
                  <c:v>0.61594283178317799</c:v>
                </c:pt>
                <c:pt idx="1278">
                  <c:v>0.61618035553555395</c:v>
                </c:pt>
                <c:pt idx="1279">
                  <c:v>0.61641787928792902</c:v>
                </c:pt>
                <c:pt idx="1280">
                  <c:v>0.61665540304030397</c:v>
                </c:pt>
                <c:pt idx="1281">
                  <c:v>0.61689292679267904</c:v>
                </c:pt>
                <c:pt idx="1282">
                  <c:v>0.617130450545055</c:v>
                </c:pt>
                <c:pt idx="1283">
                  <c:v>0.61736797429742996</c:v>
                </c:pt>
                <c:pt idx="1284">
                  <c:v>0.61760549804980502</c:v>
                </c:pt>
                <c:pt idx="1285">
                  <c:v>0.61784302180217998</c:v>
                </c:pt>
                <c:pt idx="1286">
                  <c:v>0.61808054555455505</c:v>
                </c:pt>
                <c:pt idx="1287">
                  <c:v>0.61831806930693101</c:v>
                </c:pt>
                <c:pt idx="1288">
                  <c:v>0.61855559305930596</c:v>
                </c:pt>
                <c:pt idx="1289">
                  <c:v>0.61879311681168103</c:v>
                </c:pt>
                <c:pt idx="1290">
                  <c:v>0.61904031653165303</c:v>
                </c:pt>
                <c:pt idx="1291">
                  <c:v>0.61935284778477895</c:v>
                </c:pt>
                <c:pt idx="1292">
                  <c:v>0.61966537903790397</c:v>
                </c:pt>
                <c:pt idx="1293">
                  <c:v>0.619977910291029</c:v>
                </c:pt>
                <c:pt idx="1294">
                  <c:v>0.62029044154415403</c:v>
                </c:pt>
                <c:pt idx="1295">
                  <c:v>0.62060297279728005</c:v>
                </c:pt>
                <c:pt idx="1296">
                  <c:v>0.62091550405040496</c:v>
                </c:pt>
                <c:pt idx="1297">
                  <c:v>0.62122803530352999</c:v>
                </c:pt>
                <c:pt idx="1298">
                  <c:v>0.62154056655665602</c:v>
                </c:pt>
                <c:pt idx="1299">
                  <c:v>0.62185309780978104</c:v>
                </c:pt>
                <c:pt idx="1300">
                  <c:v>0.62216562906290596</c:v>
                </c:pt>
                <c:pt idx="1301">
                  <c:v>0.62247816031603198</c:v>
                </c:pt>
                <c:pt idx="1302">
                  <c:v>0.62279069156915701</c:v>
                </c:pt>
                <c:pt idx="1303">
                  <c:v>0.62310322282228203</c:v>
                </c:pt>
                <c:pt idx="1304">
                  <c:v>0.62341575407540795</c:v>
                </c:pt>
                <c:pt idx="1305">
                  <c:v>0.62372828532853297</c:v>
                </c:pt>
                <c:pt idx="1306">
                  <c:v>0.624040816581658</c:v>
                </c:pt>
                <c:pt idx="1307">
                  <c:v>0.62435334783478302</c:v>
                </c:pt>
                <c:pt idx="1308">
                  <c:v>0.62466587908790905</c:v>
                </c:pt>
                <c:pt idx="1309">
                  <c:v>0.62497841034103396</c:v>
                </c:pt>
                <c:pt idx="1310">
                  <c:v>0.62529094159415899</c:v>
                </c:pt>
                <c:pt idx="1311">
                  <c:v>0.62560347284728501</c:v>
                </c:pt>
                <c:pt idx="1312">
                  <c:v>0.62591600410041004</c:v>
                </c:pt>
                <c:pt idx="1313">
                  <c:v>0.62622853535353495</c:v>
                </c:pt>
                <c:pt idx="1314">
                  <c:v>0.62654106660666098</c:v>
                </c:pt>
                <c:pt idx="1315">
                  <c:v>0.626853597859786</c:v>
                </c:pt>
                <c:pt idx="1316">
                  <c:v>0.62716612911291103</c:v>
                </c:pt>
                <c:pt idx="1317">
                  <c:v>0.62747866036603706</c:v>
                </c:pt>
                <c:pt idx="1318">
                  <c:v>0.62779119161916197</c:v>
                </c:pt>
                <c:pt idx="1319">
                  <c:v>0.628103722872287</c:v>
                </c:pt>
                <c:pt idx="1320">
                  <c:v>0.62841625412541202</c:v>
                </c:pt>
                <c:pt idx="1321">
                  <c:v>0.62872878537853805</c:v>
                </c:pt>
                <c:pt idx="1322">
                  <c:v>0.62904131663166296</c:v>
                </c:pt>
                <c:pt idx="1323">
                  <c:v>0.62935384788478799</c:v>
                </c:pt>
                <c:pt idx="1324">
                  <c:v>0.62966637913791401</c:v>
                </c:pt>
                <c:pt idx="1325">
                  <c:v>0.62997891039103904</c:v>
                </c:pt>
                <c:pt idx="1326">
                  <c:v>0.63029144164416395</c:v>
                </c:pt>
                <c:pt idx="1327">
                  <c:v>0.63060397289728998</c:v>
                </c:pt>
                <c:pt idx="1328">
                  <c:v>0.630916504150415</c:v>
                </c:pt>
                <c:pt idx="1329">
                  <c:v>0.63122903540354003</c:v>
                </c:pt>
                <c:pt idx="1330">
                  <c:v>0.63154156665666605</c:v>
                </c:pt>
                <c:pt idx="1331">
                  <c:v>0.63185409790979097</c:v>
                </c:pt>
                <c:pt idx="1332">
                  <c:v>0.63216662916291599</c:v>
                </c:pt>
                <c:pt idx="1333">
                  <c:v>0.63247916041604102</c:v>
                </c:pt>
                <c:pt idx="1334">
                  <c:v>0.63279169166916704</c:v>
                </c:pt>
                <c:pt idx="1335">
                  <c:v>0.63310422292229196</c:v>
                </c:pt>
                <c:pt idx="1336">
                  <c:v>0.63341675417541798</c:v>
                </c:pt>
                <c:pt idx="1337">
                  <c:v>0.63372928542854301</c:v>
                </c:pt>
                <c:pt idx="1338">
                  <c:v>0.63404181668166804</c:v>
                </c:pt>
                <c:pt idx="1339">
                  <c:v>0.63435434793479395</c:v>
                </c:pt>
                <c:pt idx="1340">
                  <c:v>0.63466687918791898</c:v>
                </c:pt>
                <c:pt idx="1341">
                  <c:v>0.634979410441044</c:v>
                </c:pt>
                <c:pt idx="1342">
                  <c:v>0.63529194169416903</c:v>
                </c:pt>
                <c:pt idx="1343">
                  <c:v>0.63560447294729505</c:v>
                </c:pt>
                <c:pt idx="1344">
                  <c:v>0.63591700420041997</c:v>
                </c:pt>
                <c:pt idx="1345">
                  <c:v>0.63622953545354499</c:v>
                </c:pt>
                <c:pt idx="1346">
                  <c:v>0.63654206670667102</c:v>
                </c:pt>
                <c:pt idx="1347">
                  <c:v>0.63685459795979604</c:v>
                </c:pt>
                <c:pt idx="1348">
                  <c:v>0.63716712921292096</c:v>
                </c:pt>
                <c:pt idx="1349">
                  <c:v>0.63747966046604698</c:v>
                </c:pt>
                <c:pt idx="1350">
                  <c:v>0.63779219171917201</c:v>
                </c:pt>
                <c:pt idx="1351">
                  <c:v>0.63810472297229703</c:v>
                </c:pt>
                <c:pt idx="1352">
                  <c:v>0.63841725422542295</c:v>
                </c:pt>
                <c:pt idx="1353">
                  <c:v>0.63872978547854797</c:v>
                </c:pt>
                <c:pt idx="1354">
                  <c:v>0.639042316731673</c:v>
                </c:pt>
                <c:pt idx="1355">
                  <c:v>0.63935484798479802</c:v>
                </c:pt>
                <c:pt idx="1356">
                  <c:v>0.63966737923792405</c:v>
                </c:pt>
                <c:pt idx="1357">
                  <c:v>0.63997991049104896</c:v>
                </c:pt>
                <c:pt idx="1358">
                  <c:v>0.64029244174417399</c:v>
                </c:pt>
                <c:pt idx="1359">
                  <c:v>0.64060497299730002</c:v>
                </c:pt>
                <c:pt idx="1360">
                  <c:v>0.64091750425042504</c:v>
                </c:pt>
                <c:pt idx="1361">
                  <c:v>0.64123003550354996</c:v>
                </c:pt>
                <c:pt idx="1362">
                  <c:v>0.64154256675667598</c:v>
                </c:pt>
                <c:pt idx="1363">
                  <c:v>0.64185509800980101</c:v>
                </c:pt>
                <c:pt idx="1364">
                  <c:v>0.64216762926292603</c:v>
                </c:pt>
                <c:pt idx="1365">
                  <c:v>0.64248016051605195</c:v>
                </c:pt>
                <c:pt idx="1366">
                  <c:v>0.64279269176917697</c:v>
                </c:pt>
                <c:pt idx="1367">
                  <c:v>0.643105223022302</c:v>
                </c:pt>
                <c:pt idx="1368">
                  <c:v>0.64341775427542802</c:v>
                </c:pt>
                <c:pt idx="1369">
                  <c:v>0.64373028552855305</c:v>
                </c:pt>
                <c:pt idx="1370">
                  <c:v>0.64404281678167796</c:v>
                </c:pt>
                <c:pt idx="1371">
                  <c:v>0.64435534803480399</c:v>
                </c:pt>
                <c:pt idx="1372">
                  <c:v>0.64466787928792901</c:v>
                </c:pt>
                <c:pt idx="1373">
                  <c:v>0.64498041054105404</c:v>
                </c:pt>
                <c:pt idx="1374">
                  <c:v>0.64529294179417995</c:v>
                </c:pt>
                <c:pt idx="1375">
                  <c:v>0.64560547304730498</c:v>
                </c:pt>
                <c:pt idx="1376">
                  <c:v>0.64591800430043</c:v>
                </c:pt>
                <c:pt idx="1377">
                  <c:v>0.64623053555355503</c:v>
                </c:pt>
                <c:pt idx="1378">
                  <c:v>0.64654306680668105</c:v>
                </c:pt>
                <c:pt idx="1379">
                  <c:v>0.64685559805980597</c:v>
                </c:pt>
                <c:pt idx="1380">
                  <c:v>0.647168129312931</c:v>
                </c:pt>
                <c:pt idx="1381">
                  <c:v>0.64748066056605702</c:v>
                </c:pt>
                <c:pt idx="1382">
                  <c:v>0.64779319181918205</c:v>
                </c:pt>
                <c:pt idx="1383">
                  <c:v>0.64810572307230696</c:v>
                </c:pt>
                <c:pt idx="1384">
                  <c:v>0.64841825432543299</c:v>
                </c:pt>
                <c:pt idx="1385">
                  <c:v>0.64873078557855801</c:v>
                </c:pt>
                <c:pt idx="1386">
                  <c:v>0.64904331683168304</c:v>
                </c:pt>
                <c:pt idx="1387">
                  <c:v>0.64935584808480895</c:v>
                </c:pt>
                <c:pt idx="1388">
                  <c:v>0.64966837933793398</c:v>
                </c:pt>
                <c:pt idx="1389">
                  <c:v>0.649980910591059</c:v>
                </c:pt>
                <c:pt idx="1390">
                  <c:v>0.65029344184418403</c:v>
                </c:pt>
                <c:pt idx="1391">
                  <c:v>0.65060597309731005</c:v>
                </c:pt>
                <c:pt idx="1392">
                  <c:v>0.65091850435043497</c:v>
                </c:pt>
                <c:pt idx="1393">
                  <c:v>0.65123103560355999</c:v>
                </c:pt>
                <c:pt idx="1394">
                  <c:v>0.65154356685668602</c:v>
                </c:pt>
                <c:pt idx="1395">
                  <c:v>0.65185609810981104</c:v>
                </c:pt>
                <c:pt idx="1396">
                  <c:v>0.65216862936293596</c:v>
                </c:pt>
                <c:pt idx="1397">
                  <c:v>0.65248116061606098</c:v>
                </c:pt>
                <c:pt idx="1398">
                  <c:v>0.65279369186918701</c:v>
                </c:pt>
                <c:pt idx="1399">
                  <c:v>0.65310622312231204</c:v>
                </c:pt>
                <c:pt idx="1400">
                  <c:v>0.65341875437543695</c:v>
                </c:pt>
                <c:pt idx="1401">
                  <c:v>0.65373128562856297</c:v>
                </c:pt>
                <c:pt idx="1402">
                  <c:v>0.654043816881688</c:v>
                </c:pt>
                <c:pt idx="1403">
                  <c:v>0.65435634813481303</c:v>
                </c:pt>
                <c:pt idx="1404">
                  <c:v>0.65466887938793905</c:v>
                </c:pt>
                <c:pt idx="1405">
                  <c:v>0.65498141064106397</c:v>
                </c:pt>
                <c:pt idx="1406">
                  <c:v>0.65529394189418899</c:v>
                </c:pt>
                <c:pt idx="1407">
                  <c:v>0.65560647314731502</c:v>
                </c:pt>
                <c:pt idx="1408">
                  <c:v>0.65591900440044004</c:v>
                </c:pt>
                <c:pt idx="1409">
                  <c:v>0.65623153565356496</c:v>
                </c:pt>
                <c:pt idx="1410">
                  <c:v>0.65654406690669098</c:v>
                </c:pt>
                <c:pt idx="1411">
                  <c:v>0.65685659815981601</c:v>
                </c:pt>
                <c:pt idx="1412">
                  <c:v>0.65716912941294103</c:v>
                </c:pt>
                <c:pt idx="1413">
                  <c:v>0.65748166066606695</c:v>
                </c:pt>
                <c:pt idx="1414">
                  <c:v>0.65779419191919197</c:v>
                </c:pt>
                <c:pt idx="1415">
                  <c:v>0.658106723172317</c:v>
                </c:pt>
                <c:pt idx="1416">
                  <c:v>0.65841925442544202</c:v>
                </c:pt>
                <c:pt idx="1417">
                  <c:v>0.65873178567856805</c:v>
                </c:pt>
                <c:pt idx="1418">
                  <c:v>0.65904431693169296</c:v>
                </c:pt>
                <c:pt idx="1419">
                  <c:v>0.65935684818481799</c:v>
                </c:pt>
                <c:pt idx="1420">
                  <c:v>0.65966937943794401</c:v>
                </c:pt>
                <c:pt idx="1421">
                  <c:v>0.65998191069106904</c:v>
                </c:pt>
                <c:pt idx="1422">
                  <c:v>0.66029444194419395</c:v>
                </c:pt>
                <c:pt idx="1423">
                  <c:v>0.66060697319731998</c:v>
                </c:pt>
                <c:pt idx="1424">
                  <c:v>0.66091950445044501</c:v>
                </c:pt>
                <c:pt idx="1425">
                  <c:v>0.66123203570357003</c:v>
                </c:pt>
                <c:pt idx="1426">
                  <c:v>0.66154456695669595</c:v>
                </c:pt>
                <c:pt idx="1427">
                  <c:v>0.66185709820982097</c:v>
                </c:pt>
                <c:pt idx="1428">
                  <c:v>0.662169629462946</c:v>
                </c:pt>
                <c:pt idx="1429">
                  <c:v>0.66248216071607202</c:v>
                </c:pt>
                <c:pt idx="1430">
                  <c:v>0.66279469196919705</c:v>
                </c:pt>
                <c:pt idx="1431">
                  <c:v>0.66310722322232196</c:v>
                </c:pt>
                <c:pt idx="1432">
                  <c:v>0.66341975447544799</c:v>
                </c:pt>
                <c:pt idx="1433">
                  <c:v>0.66373228572857301</c:v>
                </c:pt>
                <c:pt idx="1434">
                  <c:v>0.66404481698169804</c:v>
                </c:pt>
                <c:pt idx="1435">
                  <c:v>0.66435734823482395</c:v>
                </c:pt>
                <c:pt idx="1436">
                  <c:v>0.66466987948794898</c:v>
                </c:pt>
                <c:pt idx="1437">
                  <c:v>0.664982410741074</c:v>
                </c:pt>
                <c:pt idx="1438">
                  <c:v>0.66529494199419903</c:v>
                </c:pt>
                <c:pt idx="1439">
                  <c:v>0.66560747324732505</c:v>
                </c:pt>
                <c:pt idx="1440">
                  <c:v>0.66592000450044997</c:v>
                </c:pt>
                <c:pt idx="1441">
                  <c:v>0.66623253575357499</c:v>
                </c:pt>
                <c:pt idx="1442">
                  <c:v>0.66654506700670102</c:v>
                </c:pt>
                <c:pt idx="1443">
                  <c:v>0.66685759825982605</c:v>
                </c:pt>
                <c:pt idx="1444">
                  <c:v>0.66717012951295096</c:v>
                </c:pt>
                <c:pt idx="1445">
                  <c:v>0.66748266076607699</c:v>
                </c:pt>
                <c:pt idx="1446">
                  <c:v>0.66779519201920201</c:v>
                </c:pt>
                <c:pt idx="1447">
                  <c:v>0.66810772327232704</c:v>
                </c:pt>
                <c:pt idx="1448">
                  <c:v>0.66842025452545295</c:v>
                </c:pt>
                <c:pt idx="1449">
                  <c:v>0.66873278577857798</c:v>
                </c:pt>
                <c:pt idx="1450">
                  <c:v>0.669045317031703</c:v>
                </c:pt>
                <c:pt idx="1451">
                  <c:v>0.66935784828482803</c:v>
                </c:pt>
                <c:pt idx="1452">
                  <c:v>0.66967037953795405</c:v>
                </c:pt>
                <c:pt idx="1453">
                  <c:v>0.66998291079107897</c:v>
                </c:pt>
                <c:pt idx="1454">
                  <c:v>0.67029544204420399</c:v>
                </c:pt>
                <c:pt idx="1455">
                  <c:v>0.67060797329733002</c:v>
                </c:pt>
                <c:pt idx="1456">
                  <c:v>0.67092050455045504</c:v>
                </c:pt>
                <c:pt idx="1457">
                  <c:v>0.67123303580357996</c:v>
                </c:pt>
                <c:pt idx="1458">
                  <c:v>0.67154556705670598</c:v>
                </c:pt>
                <c:pt idx="1459">
                  <c:v>0.67185809830983101</c:v>
                </c:pt>
                <c:pt idx="1460">
                  <c:v>0.67217062956295603</c:v>
                </c:pt>
                <c:pt idx="1461">
                  <c:v>0.67248316081608195</c:v>
                </c:pt>
                <c:pt idx="1462">
                  <c:v>0.67279569206920697</c:v>
                </c:pt>
                <c:pt idx="1463">
                  <c:v>0.673108223322332</c:v>
                </c:pt>
                <c:pt idx="1464">
                  <c:v>0.67342075457545703</c:v>
                </c:pt>
                <c:pt idx="1465">
                  <c:v>0.67373328582858305</c:v>
                </c:pt>
                <c:pt idx="1466">
                  <c:v>0.67404581708170797</c:v>
                </c:pt>
                <c:pt idx="1467">
                  <c:v>0.67435834833483299</c:v>
                </c:pt>
                <c:pt idx="1468">
                  <c:v>0.67467087958795902</c:v>
                </c:pt>
                <c:pt idx="1469">
                  <c:v>0.67498341084108404</c:v>
                </c:pt>
                <c:pt idx="1470">
                  <c:v>0.67529594209420896</c:v>
                </c:pt>
                <c:pt idx="1471">
                  <c:v>0.67560847334733498</c:v>
                </c:pt>
                <c:pt idx="1472">
                  <c:v>0.67592100460046001</c:v>
                </c:pt>
                <c:pt idx="1473">
                  <c:v>0.67623353585358503</c:v>
                </c:pt>
                <c:pt idx="1474">
                  <c:v>0.67654606710671095</c:v>
                </c:pt>
                <c:pt idx="1475">
                  <c:v>0.67685859835983597</c:v>
                </c:pt>
                <c:pt idx="1476">
                  <c:v>0.677171129612961</c:v>
                </c:pt>
                <c:pt idx="1477">
                  <c:v>0.67748366086608702</c:v>
                </c:pt>
                <c:pt idx="1478">
                  <c:v>0.67779619211921205</c:v>
                </c:pt>
                <c:pt idx="1479">
                  <c:v>0.67810872337233696</c:v>
                </c:pt>
                <c:pt idx="1480">
                  <c:v>0.67842125462546199</c:v>
                </c:pt>
                <c:pt idx="1481">
                  <c:v>0.67873378587858801</c:v>
                </c:pt>
                <c:pt idx="1482">
                  <c:v>0.67904631713171304</c:v>
                </c:pt>
                <c:pt idx="1483">
                  <c:v>0.67935884838483895</c:v>
                </c:pt>
                <c:pt idx="1484">
                  <c:v>0.67967137963796398</c:v>
                </c:pt>
                <c:pt idx="1485">
                  <c:v>0.67998391089108901</c:v>
                </c:pt>
                <c:pt idx="1486">
                  <c:v>0.68029644214421403</c:v>
                </c:pt>
                <c:pt idx="1487">
                  <c:v>0.68060897339733994</c:v>
                </c:pt>
                <c:pt idx="1488">
                  <c:v>0.68092150465046497</c:v>
                </c:pt>
                <c:pt idx="1489">
                  <c:v>0.68123403590359</c:v>
                </c:pt>
                <c:pt idx="1490">
                  <c:v>0.68154656715671602</c:v>
                </c:pt>
                <c:pt idx="1491">
                  <c:v>0.68185909840984105</c:v>
                </c:pt>
                <c:pt idx="1492">
                  <c:v>0.68217162966296596</c:v>
                </c:pt>
                <c:pt idx="1493">
                  <c:v>0.68248416091609199</c:v>
                </c:pt>
                <c:pt idx="1494">
                  <c:v>0.68279669216921701</c:v>
                </c:pt>
                <c:pt idx="1495">
                  <c:v>0.68310922342234204</c:v>
                </c:pt>
                <c:pt idx="1496">
                  <c:v>0.68342175467546795</c:v>
                </c:pt>
                <c:pt idx="1497">
                  <c:v>0.68373428592859298</c:v>
                </c:pt>
                <c:pt idx="1498">
                  <c:v>0.684046817181718</c:v>
                </c:pt>
                <c:pt idx="1499">
                  <c:v>0.68435934843484303</c:v>
                </c:pt>
                <c:pt idx="1500">
                  <c:v>0.68467187968796905</c:v>
                </c:pt>
                <c:pt idx="1501">
                  <c:v>0.68498441094109397</c:v>
                </c:pt>
                <c:pt idx="1502">
                  <c:v>0.68529694219421899</c:v>
                </c:pt>
                <c:pt idx="1503">
                  <c:v>0.68560947344734502</c:v>
                </c:pt>
                <c:pt idx="1504">
                  <c:v>0.68592200470047004</c:v>
                </c:pt>
                <c:pt idx="1505">
                  <c:v>0.68623453595359496</c:v>
                </c:pt>
                <c:pt idx="1506">
                  <c:v>0.68654706720672098</c:v>
                </c:pt>
                <c:pt idx="1507">
                  <c:v>0.68685959845984601</c:v>
                </c:pt>
                <c:pt idx="1508">
                  <c:v>0.68717212971297104</c:v>
                </c:pt>
                <c:pt idx="1509">
                  <c:v>0.68748466096609695</c:v>
                </c:pt>
                <c:pt idx="1510">
                  <c:v>0.68779719221922198</c:v>
                </c:pt>
                <c:pt idx="1511">
                  <c:v>0.688109723472347</c:v>
                </c:pt>
                <c:pt idx="1512">
                  <c:v>0.68842225472547203</c:v>
                </c:pt>
                <c:pt idx="1513">
                  <c:v>0.68873478597859805</c:v>
                </c:pt>
                <c:pt idx="1514">
                  <c:v>0.68904731723172297</c:v>
                </c:pt>
                <c:pt idx="1515">
                  <c:v>0.68935984848484799</c:v>
                </c:pt>
                <c:pt idx="1516">
                  <c:v>0.68967237973797402</c:v>
                </c:pt>
                <c:pt idx="1517">
                  <c:v>0.68998491099109904</c:v>
                </c:pt>
                <c:pt idx="1518">
                  <c:v>0.69029744224422496</c:v>
                </c:pt>
                <c:pt idx="1519">
                  <c:v>0.69060997349734998</c:v>
                </c:pt>
                <c:pt idx="1520">
                  <c:v>0.69092250475047501</c:v>
                </c:pt>
                <c:pt idx="1521">
                  <c:v>0.69123503600360003</c:v>
                </c:pt>
                <c:pt idx="1522">
                  <c:v>0.69154756725672595</c:v>
                </c:pt>
                <c:pt idx="1523">
                  <c:v>0.69186009850985097</c:v>
                </c:pt>
                <c:pt idx="1524">
                  <c:v>0.692172629762976</c:v>
                </c:pt>
                <c:pt idx="1525">
                  <c:v>0.69248516101610202</c:v>
                </c:pt>
                <c:pt idx="1526">
                  <c:v>0.69279769226922705</c:v>
                </c:pt>
                <c:pt idx="1527">
                  <c:v>0.69311022352235196</c:v>
                </c:pt>
                <c:pt idx="1528">
                  <c:v>0.69342275477547799</c:v>
                </c:pt>
                <c:pt idx="1529">
                  <c:v>0.69373528602860302</c:v>
                </c:pt>
                <c:pt idx="1530">
                  <c:v>0.69404781728172804</c:v>
                </c:pt>
                <c:pt idx="1531">
                  <c:v>0.69436034853485396</c:v>
                </c:pt>
                <c:pt idx="1532">
                  <c:v>0.69467287978797898</c:v>
                </c:pt>
                <c:pt idx="1533">
                  <c:v>0.69498541104110401</c:v>
                </c:pt>
                <c:pt idx="1534">
                  <c:v>0.69529794229422903</c:v>
                </c:pt>
                <c:pt idx="1535">
                  <c:v>0.69561047354735495</c:v>
                </c:pt>
                <c:pt idx="1536">
                  <c:v>0.69592300480047997</c:v>
                </c:pt>
                <c:pt idx="1537">
                  <c:v>0.696235536053605</c:v>
                </c:pt>
                <c:pt idx="1538">
                  <c:v>0.69654806730673102</c:v>
                </c:pt>
                <c:pt idx="1539">
                  <c:v>0.69686059855985605</c:v>
                </c:pt>
                <c:pt idx="1540">
                  <c:v>0.69717312981298096</c:v>
                </c:pt>
                <c:pt idx="1541">
                  <c:v>0.69748566106610699</c:v>
                </c:pt>
                <c:pt idx="1542">
                  <c:v>0.69779819231923201</c:v>
                </c:pt>
                <c:pt idx="1543">
                  <c:v>0.69811072357235704</c:v>
                </c:pt>
                <c:pt idx="1544">
                  <c:v>0.69842325482548295</c:v>
                </c:pt>
                <c:pt idx="1545">
                  <c:v>0.69873578607860798</c:v>
                </c:pt>
                <c:pt idx="1546">
                  <c:v>0.699048317331733</c:v>
                </c:pt>
                <c:pt idx="1547">
                  <c:v>0.69936084858485803</c:v>
                </c:pt>
                <c:pt idx="1548">
                  <c:v>0.69967337983798406</c:v>
                </c:pt>
                <c:pt idx="1549">
                  <c:v>0.69998591109110897</c:v>
                </c:pt>
                <c:pt idx="1550">
                  <c:v>0.700298442344234</c:v>
                </c:pt>
                <c:pt idx="1551">
                  <c:v>0.70061097359736002</c:v>
                </c:pt>
                <c:pt idx="1552">
                  <c:v>0.70092350485048505</c:v>
                </c:pt>
                <c:pt idx="1553">
                  <c:v>0.70123603610360996</c:v>
                </c:pt>
                <c:pt idx="1554">
                  <c:v>0.70154856735673599</c:v>
                </c:pt>
                <c:pt idx="1555">
                  <c:v>0.70186109860986101</c:v>
                </c:pt>
                <c:pt idx="1556">
                  <c:v>0.70217362986298604</c:v>
                </c:pt>
                <c:pt idx="1557">
                  <c:v>0.70248616111611195</c:v>
                </c:pt>
                <c:pt idx="1558">
                  <c:v>0.70279869236923698</c:v>
                </c:pt>
                <c:pt idx="1559">
                  <c:v>0.703111223622362</c:v>
                </c:pt>
                <c:pt idx="1560">
                  <c:v>0.70342375487548803</c:v>
                </c:pt>
                <c:pt idx="1561">
                  <c:v>0.70373628612861305</c:v>
                </c:pt>
                <c:pt idx="1562">
                  <c:v>0.70404881738173797</c:v>
                </c:pt>
                <c:pt idx="1563">
                  <c:v>0.70436134863486299</c:v>
                </c:pt>
                <c:pt idx="1564">
                  <c:v>0.70467387988798902</c:v>
                </c:pt>
                <c:pt idx="1565">
                  <c:v>0.70498641114111404</c:v>
                </c:pt>
                <c:pt idx="1566">
                  <c:v>0.70529894239423896</c:v>
                </c:pt>
                <c:pt idx="1567">
                  <c:v>0.70561147364736498</c:v>
                </c:pt>
                <c:pt idx="1568">
                  <c:v>0.70592400490049001</c:v>
                </c:pt>
                <c:pt idx="1569">
                  <c:v>0.70623653615361504</c:v>
                </c:pt>
                <c:pt idx="1570">
                  <c:v>0.70654906740674095</c:v>
                </c:pt>
                <c:pt idx="1571">
                  <c:v>0.70686159865986598</c:v>
                </c:pt>
                <c:pt idx="1572">
                  <c:v>0.707174129912991</c:v>
                </c:pt>
                <c:pt idx="1573">
                  <c:v>0.70748666116611703</c:v>
                </c:pt>
                <c:pt idx="1574">
                  <c:v>0.70779919241924205</c:v>
                </c:pt>
                <c:pt idx="1575">
                  <c:v>0.70811172367236697</c:v>
                </c:pt>
                <c:pt idx="1576">
                  <c:v>0.70842425492549199</c:v>
                </c:pt>
                <c:pt idx="1577">
                  <c:v>0.70873678617861802</c:v>
                </c:pt>
                <c:pt idx="1578">
                  <c:v>0.70904931743174304</c:v>
                </c:pt>
                <c:pt idx="1579">
                  <c:v>0.70936184868486896</c:v>
                </c:pt>
                <c:pt idx="1580">
                  <c:v>0.70967437993799398</c:v>
                </c:pt>
                <c:pt idx="1581">
                  <c:v>0.70998691119111901</c:v>
                </c:pt>
                <c:pt idx="1582">
                  <c:v>0.71029944244424403</c:v>
                </c:pt>
                <c:pt idx="1583">
                  <c:v>0.71061197369736995</c:v>
                </c:pt>
                <c:pt idx="1584">
                  <c:v>0.71092450495049497</c:v>
                </c:pt>
                <c:pt idx="1585">
                  <c:v>0.71123703620362</c:v>
                </c:pt>
                <c:pt idx="1586">
                  <c:v>0.71154956745674602</c:v>
                </c:pt>
                <c:pt idx="1587">
                  <c:v>0.71186209870987105</c:v>
                </c:pt>
                <c:pt idx="1588">
                  <c:v>0.71217462996299596</c:v>
                </c:pt>
                <c:pt idx="1589">
                  <c:v>0.71248716121612199</c:v>
                </c:pt>
                <c:pt idx="1590">
                  <c:v>0.71279969246924701</c:v>
                </c:pt>
                <c:pt idx="1591">
                  <c:v>0.71311222372237204</c:v>
                </c:pt>
                <c:pt idx="1592">
                  <c:v>0.71342475497549795</c:v>
                </c:pt>
                <c:pt idx="1593">
                  <c:v>0.71373728622862298</c:v>
                </c:pt>
                <c:pt idx="1594">
                  <c:v>0.71404981748174801</c:v>
                </c:pt>
                <c:pt idx="1595">
                  <c:v>0.71436234873487303</c:v>
                </c:pt>
                <c:pt idx="1596">
                  <c:v>0.71467487998799895</c:v>
                </c:pt>
                <c:pt idx="1597">
                  <c:v>0.71498741124112397</c:v>
                </c:pt>
                <c:pt idx="1598">
                  <c:v>0.715299942494249</c:v>
                </c:pt>
                <c:pt idx="1599">
                  <c:v>0.71561247374737502</c:v>
                </c:pt>
                <c:pt idx="1600">
                  <c:v>0.71592500500050005</c:v>
                </c:pt>
                <c:pt idx="1601">
                  <c:v>0.71623753625362496</c:v>
                </c:pt>
                <c:pt idx="1602">
                  <c:v>0.71655006750675099</c:v>
                </c:pt>
                <c:pt idx="1603">
                  <c:v>0.71686259875987601</c:v>
                </c:pt>
                <c:pt idx="1604">
                  <c:v>0.71717513001300104</c:v>
                </c:pt>
                <c:pt idx="1605">
                  <c:v>0.71748766126612695</c:v>
                </c:pt>
                <c:pt idx="1606">
                  <c:v>0.71780019251925198</c:v>
                </c:pt>
                <c:pt idx="1607">
                  <c:v>0.718112723772377</c:v>
                </c:pt>
                <c:pt idx="1608">
                  <c:v>0.71842525502550303</c:v>
                </c:pt>
                <c:pt idx="1609">
                  <c:v>0.71873778627862805</c:v>
                </c:pt>
                <c:pt idx="1610">
                  <c:v>0.71905031753175297</c:v>
                </c:pt>
                <c:pt idx="1611">
                  <c:v>0.719362848784878</c:v>
                </c:pt>
                <c:pt idx="1612">
                  <c:v>0.71967538003800402</c:v>
                </c:pt>
                <c:pt idx="1613">
                  <c:v>0.71998791129112905</c:v>
                </c:pt>
                <c:pt idx="1614">
                  <c:v>0.72030044254425496</c:v>
                </c:pt>
                <c:pt idx="1615">
                  <c:v>0.72061297379737999</c:v>
                </c:pt>
                <c:pt idx="1616">
                  <c:v>0.72092550505050501</c:v>
                </c:pt>
                <c:pt idx="1617">
                  <c:v>0.72123803630363004</c:v>
                </c:pt>
                <c:pt idx="1618">
                  <c:v>0.72155056755675595</c:v>
                </c:pt>
                <c:pt idx="1619">
                  <c:v>0.72186309880988098</c:v>
                </c:pt>
                <c:pt idx="1620">
                  <c:v>0.722175630063006</c:v>
                </c:pt>
                <c:pt idx="1621">
                  <c:v>0.72248816131613203</c:v>
                </c:pt>
                <c:pt idx="1622">
                  <c:v>0.72280069256925705</c:v>
                </c:pt>
                <c:pt idx="1623">
                  <c:v>0.72311322382238197</c:v>
                </c:pt>
                <c:pt idx="1624">
                  <c:v>0.72342575507550699</c:v>
                </c:pt>
                <c:pt idx="1625">
                  <c:v>0.72373828632863302</c:v>
                </c:pt>
                <c:pt idx="1626">
                  <c:v>0.72405081758175804</c:v>
                </c:pt>
                <c:pt idx="1627">
                  <c:v>0.72436334883488296</c:v>
                </c:pt>
                <c:pt idx="1628">
                  <c:v>0.72467588008800898</c:v>
                </c:pt>
                <c:pt idx="1629">
                  <c:v>0.72498841134113401</c:v>
                </c:pt>
                <c:pt idx="1630">
                  <c:v>0.72530094259425903</c:v>
                </c:pt>
                <c:pt idx="1631">
                  <c:v>0.72561347384738495</c:v>
                </c:pt>
                <c:pt idx="1632">
                  <c:v>0.72592600510050997</c:v>
                </c:pt>
                <c:pt idx="1633">
                  <c:v>0.726238536353635</c:v>
                </c:pt>
                <c:pt idx="1634">
                  <c:v>0.72655106760676103</c:v>
                </c:pt>
                <c:pt idx="1635">
                  <c:v>0.72686359885988605</c:v>
                </c:pt>
                <c:pt idx="1636">
                  <c:v>0.72717613011301097</c:v>
                </c:pt>
                <c:pt idx="1637">
                  <c:v>0.72748866136613699</c:v>
                </c:pt>
                <c:pt idx="1638">
                  <c:v>0.72780119261926202</c:v>
                </c:pt>
                <c:pt idx="1639">
                  <c:v>0.72811372387238704</c:v>
                </c:pt>
                <c:pt idx="1640">
                  <c:v>0.72842625512551296</c:v>
                </c:pt>
                <c:pt idx="1641">
                  <c:v>0.72873878637863798</c:v>
                </c:pt>
                <c:pt idx="1642">
                  <c:v>0.72905131763176301</c:v>
                </c:pt>
                <c:pt idx="1643">
                  <c:v>0.72936384888488803</c:v>
                </c:pt>
                <c:pt idx="1644">
                  <c:v>0.72967638013801395</c:v>
                </c:pt>
                <c:pt idx="1645">
                  <c:v>0.72998891139113897</c:v>
                </c:pt>
                <c:pt idx="1646">
                  <c:v>0.730301442644264</c:v>
                </c:pt>
                <c:pt idx="1647">
                  <c:v>0.73061397389739002</c:v>
                </c:pt>
                <c:pt idx="1648">
                  <c:v>0.73092650515051505</c:v>
                </c:pt>
                <c:pt idx="1649">
                  <c:v>0.73123903640363996</c:v>
                </c:pt>
                <c:pt idx="1650">
                  <c:v>0.73155156765676599</c:v>
                </c:pt>
                <c:pt idx="1651">
                  <c:v>0.73186409890989101</c:v>
                </c:pt>
                <c:pt idx="1652">
                  <c:v>0.73217663016301604</c:v>
                </c:pt>
                <c:pt idx="1653">
                  <c:v>0.73248916141614195</c:v>
                </c:pt>
                <c:pt idx="1654">
                  <c:v>0.73280169266926698</c:v>
                </c:pt>
                <c:pt idx="1655">
                  <c:v>0.73311422392239201</c:v>
                </c:pt>
                <c:pt idx="1656">
                  <c:v>0.73342675517551803</c:v>
                </c:pt>
                <c:pt idx="1657">
                  <c:v>0.73373928642864295</c:v>
                </c:pt>
                <c:pt idx="1658">
                  <c:v>0.73405181768176797</c:v>
                </c:pt>
                <c:pt idx="1659">
                  <c:v>0.734364348934893</c:v>
                </c:pt>
                <c:pt idx="1660">
                  <c:v>0.73467688018801902</c:v>
                </c:pt>
                <c:pt idx="1661">
                  <c:v>0.73498941144114405</c:v>
                </c:pt>
                <c:pt idx="1662">
                  <c:v>0.73530194269426896</c:v>
                </c:pt>
                <c:pt idx="1663">
                  <c:v>0.73561447394739499</c:v>
                </c:pt>
                <c:pt idx="1664">
                  <c:v>0.73592700520052001</c:v>
                </c:pt>
                <c:pt idx="1665">
                  <c:v>0.73623953645364504</c:v>
                </c:pt>
                <c:pt idx="1666">
                  <c:v>0.73655206770677095</c:v>
                </c:pt>
                <c:pt idx="1667">
                  <c:v>0.73686459895989598</c:v>
                </c:pt>
                <c:pt idx="1668">
                  <c:v>0.737177130213021</c:v>
                </c:pt>
                <c:pt idx="1669">
                  <c:v>0.73748966146614703</c:v>
                </c:pt>
                <c:pt idx="1670">
                  <c:v>0.73780219271927205</c:v>
                </c:pt>
                <c:pt idx="1671">
                  <c:v>0.73811472397239697</c:v>
                </c:pt>
                <c:pt idx="1672">
                  <c:v>0.73842725522552199</c:v>
                </c:pt>
                <c:pt idx="1673">
                  <c:v>0.73873978647864802</c:v>
                </c:pt>
                <c:pt idx="1674">
                  <c:v>0.73905231773177305</c:v>
                </c:pt>
                <c:pt idx="1675">
                  <c:v>0.73936484898489896</c:v>
                </c:pt>
                <c:pt idx="1676">
                  <c:v>0.73967738023802398</c:v>
                </c:pt>
                <c:pt idx="1677">
                  <c:v>0.73998991149114901</c:v>
                </c:pt>
                <c:pt idx="1678">
                  <c:v>0.74030244274427404</c:v>
                </c:pt>
                <c:pt idx="1679">
                  <c:v>0.74061497399739995</c:v>
                </c:pt>
                <c:pt idx="1680">
                  <c:v>0.74092750525052498</c:v>
                </c:pt>
                <c:pt idx="1681">
                  <c:v>0.74124003650365</c:v>
                </c:pt>
                <c:pt idx="1682">
                  <c:v>0.74155256775677603</c:v>
                </c:pt>
                <c:pt idx="1683">
                  <c:v>0.74186509900990105</c:v>
                </c:pt>
                <c:pt idx="1684">
                  <c:v>0.74217763026302597</c:v>
                </c:pt>
                <c:pt idx="1685">
                  <c:v>0.74249016151615199</c:v>
                </c:pt>
                <c:pt idx="1686">
                  <c:v>0.74280269276927702</c:v>
                </c:pt>
                <c:pt idx="1687">
                  <c:v>0.74311522402240204</c:v>
                </c:pt>
                <c:pt idx="1688">
                  <c:v>0.74342775527552796</c:v>
                </c:pt>
                <c:pt idx="1689">
                  <c:v>0.74374028652865298</c:v>
                </c:pt>
                <c:pt idx="1690">
                  <c:v>0.74405281778177801</c:v>
                </c:pt>
                <c:pt idx="1691">
                  <c:v>0.74436534903490303</c:v>
                </c:pt>
                <c:pt idx="1692">
                  <c:v>0.74467788028802895</c:v>
                </c:pt>
                <c:pt idx="1693">
                  <c:v>0.74499041154115397</c:v>
                </c:pt>
                <c:pt idx="1694">
                  <c:v>0.745302942794279</c:v>
                </c:pt>
                <c:pt idx="1695">
                  <c:v>0.74561547404740502</c:v>
                </c:pt>
                <c:pt idx="1696">
                  <c:v>0.74592800530053005</c:v>
                </c:pt>
                <c:pt idx="1697">
                  <c:v>0.74624053655365497</c:v>
                </c:pt>
                <c:pt idx="1698">
                  <c:v>0.74655306780678099</c:v>
                </c:pt>
                <c:pt idx="1699">
                  <c:v>0.74686559905990602</c:v>
                </c:pt>
                <c:pt idx="1700">
                  <c:v>0.74717813031303104</c:v>
                </c:pt>
                <c:pt idx="1701">
                  <c:v>0.74749066156615696</c:v>
                </c:pt>
                <c:pt idx="1702">
                  <c:v>0.74780319281928198</c:v>
                </c:pt>
                <c:pt idx="1703">
                  <c:v>0.74811572407240701</c:v>
                </c:pt>
                <c:pt idx="1704">
                  <c:v>0.74842825532553203</c:v>
                </c:pt>
                <c:pt idx="1705">
                  <c:v>0.74874078657865795</c:v>
                </c:pt>
                <c:pt idx="1706">
                  <c:v>0.74905331783178297</c:v>
                </c:pt>
                <c:pt idx="1707">
                  <c:v>0.749365849084908</c:v>
                </c:pt>
                <c:pt idx="1708">
                  <c:v>0.74967838033803402</c:v>
                </c:pt>
                <c:pt idx="1709">
                  <c:v>0.74999091159115905</c:v>
                </c:pt>
                <c:pt idx="1710">
                  <c:v>0.75030344284428396</c:v>
                </c:pt>
                <c:pt idx="1711">
                  <c:v>0.75061597409740999</c:v>
                </c:pt>
                <c:pt idx="1712">
                  <c:v>0.75092850535053501</c:v>
                </c:pt>
                <c:pt idx="1713">
                  <c:v>0.75124103660366004</c:v>
                </c:pt>
                <c:pt idx="1714">
                  <c:v>0.75155356785678595</c:v>
                </c:pt>
                <c:pt idx="1715">
                  <c:v>0.75186609910991098</c:v>
                </c:pt>
                <c:pt idx="1716">
                  <c:v>0.752178630363036</c:v>
                </c:pt>
                <c:pt idx="1717">
                  <c:v>0.75249116161616203</c:v>
                </c:pt>
                <c:pt idx="1718">
                  <c:v>0.75280369286928694</c:v>
                </c:pt>
                <c:pt idx="1719">
                  <c:v>0.75311622412241197</c:v>
                </c:pt>
                <c:pt idx="1720">
                  <c:v>0.753428755375537</c:v>
                </c:pt>
                <c:pt idx="1721">
                  <c:v>0.75374128662866302</c:v>
                </c:pt>
                <c:pt idx="1722">
                  <c:v>0.75405381788178805</c:v>
                </c:pt>
                <c:pt idx="1723">
                  <c:v>0.75436634913491296</c:v>
                </c:pt>
                <c:pt idx="1724">
                  <c:v>0.75467888038803899</c:v>
                </c:pt>
                <c:pt idx="1725">
                  <c:v>0.75499141164116401</c:v>
                </c:pt>
                <c:pt idx="1726">
                  <c:v>0.75530394289428904</c:v>
                </c:pt>
                <c:pt idx="1727">
                  <c:v>0.75561647414741495</c:v>
                </c:pt>
                <c:pt idx="1728">
                  <c:v>0.75592900540053998</c:v>
                </c:pt>
                <c:pt idx="1729">
                  <c:v>0.756241536653665</c:v>
                </c:pt>
                <c:pt idx="1730">
                  <c:v>0.75655406790679103</c:v>
                </c:pt>
                <c:pt idx="1731">
                  <c:v>0.75686659915991605</c:v>
                </c:pt>
                <c:pt idx="1732">
                  <c:v>0.75717913041304097</c:v>
                </c:pt>
                <c:pt idx="1733">
                  <c:v>0.75749166166616699</c:v>
                </c:pt>
                <c:pt idx="1734">
                  <c:v>0.75780419291929202</c:v>
                </c:pt>
                <c:pt idx="1735">
                  <c:v>0.75811672417241704</c:v>
                </c:pt>
                <c:pt idx="1736">
                  <c:v>0.75842925542554296</c:v>
                </c:pt>
                <c:pt idx="1737">
                  <c:v>0.75874178667866798</c:v>
                </c:pt>
                <c:pt idx="1738">
                  <c:v>0.75905431793179301</c:v>
                </c:pt>
                <c:pt idx="1739">
                  <c:v>0.75936684918491804</c:v>
                </c:pt>
                <c:pt idx="1740">
                  <c:v>0.75967938043804395</c:v>
                </c:pt>
                <c:pt idx="1741">
                  <c:v>0.75999191169116898</c:v>
                </c:pt>
                <c:pt idx="1742">
                  <c:v>0.760304442944294</c:v>
                </c:pt>
                <c:pt idx="1743">
                  <c:v>0.76061697419742003</c:v>
                </c:pt>
                <c:pt idx="1744">
                  <c:v>0.76092950545054505</c:v>
                </c:pt>
                <c:pt idx="1745">
                  <c:v>0.76124203670366997</c:v>
                </c:pt>
                <c:pt idx="1746">
                  <c:v>0.76155456795679599</c:v>
                </c:pt>
                <c:pt idx="1747">
                  <c:v>0.76186709920992102</c:v>
                </c:pt>
                <c:pt idx="1748">
                  <c:v>0.76217963046304604</c:v>
                </c:pt>
                <c:pt idx="1749">
                  <c:v>0.76249216171617196</c:v>
                </c:pt>
                <c:pt idx="1750">
                  <c:v>0.76280469296929698</c:v>
                </c:pt>
                <c:pt idx="1751">
                  <c:v>0.76311722422242201</c:v>
                </c:pt>
                <c:pt idx="1752">
                  <c:v>0.76342975547554803</c:v>
                </c:pt>
                <c:pt idx="1753">
                  <c:v>0.76374228672867295</c:v>
                </c:pt>
                <c:pt idx="1754">
                  <c:v>0.76405481798179797</c:v>
                </c:pt>
                <c:pt idx="1755">
                  <c:v>0.764367349234923</c:v>
                </c:pt>
                <c:pt idx="1756">
                  <c:v>0.76467988048804902</c:v>
                </c:pt>
                <c:pt idx="1757">
                  <c:v>0.76499241174117405</c:v>
                </c:pt>
                <c:pt idx="1758">
                  <c:v>0.76530494299429896</c:v>
                </c:pt>
                <c:pt idx="1759">
                  <c:v>0.76561747424742499</c:v>
                </c:pt>
                <c:pt idx="1760">
                  <c:v>0.76593000550055002</c:v>
                </c:pt>
                <c:pt idx="1761">
                  <c:v>0.76624253675367504</c:v>
                </c:pt>
                <c:pt idx="1762">
                  <c:v>0.76655506800680095</c:v>
                </c:pt>
                <c:pt idx="1763">
                  <c:v>0.76686759925992598</c:v>
                </c:pt>
                <c:pt idx="1764">
                  <c:v>0.76718013051305101</c:v>
                </c:pt>
                <c:pt idx="1765">
                  <c:v>0.76749266176617703</c:v>
                </c:pt>
                <c:pt idx="1766">
                  <c:v>0.76780519301930195</c:v>
                </c:pt>
                <c:pt idx="1767">
                  <c:v>0.76811772427242697</c:v>
                </c:pt>
                <c:pt idx="1768">
                  <c:v>0.768430255525552</c:v>
                </c:pt>
                <c:pt idx="1769">
                  <c:v>0.76874278677867802</c:v>
                </c:pt>
                <c:pt idx="1770">
                  <c:v>0.76905531803180305</c:v>
                </c:pt>
                <c:pt idx="1771">
                  <c:v>0.76936784928492796</c:v>
                </c:pt>
                <c:pt idx="1772">
                  <c:v>0.76968038053805399</c:v>
                </c:pt>
                <c:pt idx="1773">
                  <c:v>0.76999291179117901</c:v>
                </c:pt>
                <c:pt idx="1774">
                  <c:v>0.77030544304430404</c:v>
                </c:pt>
                <c:pt idx="1775">
                  <c:v>0.77061797429742995</c:v>
                </c:pt>
                <c:pt idx="1776">
                  <c:v>0.77093050555055498</c:v>
                </c:pt>
                <c:pt idx="1777">
                  <c:v>0.77124303680368</c:v>
                </c:pt>
                <c:pt idx="1778">
                  <c:v>0.77155556805680603</c:v>
                </c:pt>
                <c:pt idx="1779">
                  <c:v>0.77186809930993105</c:v>
                </c:pt>
                <c:pt idx="1780">
                  <c:v>0.77218063056305597</c:v>
                </c:pt>
                <c:pt idx="1781">
                  <c:v>0.77249316181618199</c:v>
                </c:pt>
                <c:pt idx="1782">
                  <c:v>0.77280569306930702</c:v>
                </c:pt>
                <c:pt idx="1783">
                  <c:v>0.77311822432243205</c:v>
                </c:pt>
                <c:pt idx="1784">
                  <c:v>0.77343075557555696</c:v>
                </c:pt>
                <c:pt idx="1785">
                  <c:v>0.77374328682868299</c:v>
                </c:pt>
                <c:pt idx="1786">
                  <c:v>0.77405581808180801</c:v>
                </c:pt>
                <c:pt idx="1787">
                  <c:v>0.77436834933493304</c:v>
                </c:pt>
                <c:pt idx="1788">
                  <c:v>0.77468088058805895</c:v>
                </c:pt>
                <c:pt idx="1789">
                  <c:v>0.77499341184118398</c:v>
                </c:pt>
                <c:pt idx="1790">
                  <c:v>0.775305943094309</c:v>
                </c:pt>
                <c:pt idx="1791">
                  <c:v>0.77561847434743503</c:v>
                </c:pt>
                <c:pt idx="1792">
                  <c:v>0.77593100560056005</c:v>
                </c:pt>
                <c:pt idx="1793">
                  <c:v>0.77624353685368497</c:v>
                </c:pt>
                <c:pt idx="1794">
                  <c:v>0.77655606810681099</c:v>
                </c:pt>
                <c:pt idx="1795">
                  <c:v>0.77686859935993602</c:v>
                </c:pt>
                <c:pt idx="1796">
                  <c:v>0.77718113061306104</c:v>
                </c:pt>
                <c:pt idx="1797">
                  <c:v>0.77749366186618696</c:v>
                </c:pt>
                <c:pt idx="1798">
                  <c:v>0.77780619311931198</c:v>
                </c:pt>
                <c:pt idx="1799">
                  <c:v>0.77811872437243701</c:v>
                </c:pt>
                <c:pt idx="1800">
                  <c:v>0.77843125562556204</c:v>
                </c:pt>
                <c:pt idx="1801">
                  <c:v>0.77874378687868795</c:v>
                </c:pt>
                <c:pt idx="1802">
                  <c:v>0.77905631813181297</c:v>
                </c:pt>
                <c:pt idx="1803">
                  <c:v>0.779368849384938</c:v>
                </c:pt>
                <c:pt idx="1804">
                  <c:v>0.77968138063806403</c:v>
                </c:pt>
                <c:pt idx="1805">
                  <c:v>0.77999391189118905</c:v>
                </c:pt>
                <c:pt idx="1806">
                  <c:v>0.78030644314431397</c:v>
                </c:pt>
                <c:pt idx="1807">
                  <c:v>0.78061897439743999</c:v>
                </c:pt>
                <c:pt idx="1808">
                  <c:v>0.78093150565056502</c:v>
                </c:pt>
                <c:pt idx="1809">
                  <c:v>0.78124403690369004</c:v>
                </c:pt>
                <c:pt idx="1810">
                  <c:v>0.78155656815681596</c:v>
                </c:pt>
                <c:pt idx="1811">
                  <c:v>0.78186909940994098</c:v>
                </c:pt>
                <c:pt idx="1812">
                  <c:v>0.78218163066306601</c:v>
                </c:pt>
                <c:pt idx="1813">
                  <c:v>0.78249416191619203</c:v>
                </c:pt>
                <c:pt idx="1814">
                  <c:v>0.78280669316931695</c:v>
                </c:pt>
                <c:pt idx="1815">
                  <c:v>0.78311922442244197</c:v>
                </c:pt>
                <c:pt idx="1816">
                  <c:v>0.783431755675568</c:v>
                </c:pt>
                <c:pt idx="1817">
                  <c:v>0.78374428692869302</c:v>
                </c:pt>
                <c:pt idx="1818">
                  <c:v>0.78405681818181805</c:v>
                </c:pt>
                <c:pt idx="1819">
                  <c:v>0.78436934943494296</c:v>
                </c:pt>
                <c:pt idx="1820">
                  <c:v>0.78468188068806899</c:v>
                </c:pt>
                <c:pt idx="1821">
                  <c:v>0.78499441194119401</c:v>
                </c:pt>
                <c:pt idx="1822">
                  <c:v>0.78530694319431904</c:v>
                </c:pt>
                <c:pt idx="1823">
                  <c:v>0.78561947444744495</c:v>
                </c:pt>
                <c:pt idx="1824">
                  <c:v>0.78593200570056998</c:v>
                </c:pt>
                <c:pt idx="1825">
                  <c:v>0.78624453695369501</c:v>
                </c:pt>
                <c:pt idx="1826">
                  <c:v>0.78655706820682103</c:v>
                </c:pt>
                <c:pt idx="1827">
                  <c:v>0.78686959945994595</c:v>
                </c:pt>
                <c:pt idx="1828">
                  <c:v>0.78718213071307097</c:v>
                </c:pt>
                <c:pt idx="1829">
                  <c:v>0.787494661966197</c:v>
                </c:pt>
                <c:pt idx="1830">
                  <c:v>0.78780719321932202</c:v>
                </c:pt>
                <c:pt idx="1831">
                  <c:v>0.78811972447244705</c:v>
                </c:pt>
                <c:pt idx="1832">
                  <c:v>0.78843225572557296</c:v>
                </c:pt>
                <c:pt idx="1833">
                  <c:v>0.78874478697869799</c:v>
                </c:pt>
                <c:pt idx="1834">
                  <c:v>0.78905731823182301</c:v>
                </c:pt>
                <c:pt idx="1835">
                  <c:v>0.78936984948494804</c:v>
                </c:pt>
                <c:pt idx="1836">
                  <c:v>0.78968238073807395</c:v>
                </c:pt>
                <c:pt idx="1837">
                  <c:v>0.78999491199119898</c:v>
                </c:pt>
                <c:pt idx="1838">
                  <c:v>0.790307443244324</c:v>
                </c:pt>
                <c:pt idx="1839">
                  <c:v>0.79061997449745003</c:v>
                </c:pt>
                <c:pt idx="1840">
                  <c:v>0.79093250575057505</c:v>
                </c:pt>
                <c:pt idx="1841">
                  <c:v>0.79124503700369997</c:v>
                </c:pt>
                <c:pt idx="1842">
                  <c:v>0.79155756825682599</c:v>
                </c:pt>
                <c:pt idx="1843">
                  <c:v>0.79187009950995102</c:v>
                </c:pt>
                <c:pt idx="1844">
                  <c:v>0.79218263076307605</c:v>
                </c:pt>
                <c:pt idx="1845">
                  <c:v>0.79249516201620196</c:v>
                </c:pt>
                <c:pt idx="1846">
                  <c:v>0.79280769326932699</c:v>
                </c:pt>
                <c:pt idx="1847">
                  <c:v>0.79312022452245201</c:v>
                </c:pt>
                <c:pt idx="1848">
                  <c:v>0.79343275577557704</c:v>
                </c:pt>
                <c:pt idx="1849">
                  <c:v>0.79374528702870295</c:v>
                </c:pt>
                <c:pt idx="1850">
                  <c:v>0.79405781828182798</c:v>
                </c:pt>
                <c:pt idx="1851">
                  <c:v>0.794370349534953</c:v>
                </c:pt>
                <c:pt idx="1852">
                  <c:v>0.79468288078807903</c:v>
                </c:pt>
                <c:pt idx="1853">
                  <c:v>0.79499541204120405</c:v>
                </c:pt>
                <c:pt idx="1854">
                  <c:v>0.79530794329432897</c:v>
                </c:pt>
                <c:pt idx="1855">
                  <c:v>0.79562047454745499</c:v>
                </c:pt>
                <c:pt idx="1856">
                  <c:v>0.79593300580058002</c:v>
                </c:pt>
                <c:pt idx="1857">
                  <c:v>0.79624553705370504</c:v>
                </c:pt>
                <c:pt idx="1858">
                  <c:v>0.79655806830683096</c:v>
                </c:pt>
                <c:pt idx="1859">
                  <c:v>0.79687059955995598</c:v>
                </c:pt>
                <c:pt idx="1860">
                  <c:v>0.79718313081308101</c:v>
                </c:pt>
                <c:pt idx="1861">
                  <c:v>0.79749566206620703</c:v>
                </c:pt>
                <c:pt idx="1862">
                  <c:v>0.79780819331933195</c:v>
                </c:pt>
                <c:pt idx="1863">
                  <c:v>0.79812072457245697</c:v>
                </c:pt>
                <c:pt idx="1864">
                  <c:v>0.798433255825582</c:v>
                </c:pt>
                <c:pt idx="1865">
                  <c:v>0.79874578707870802</c:v>
                </c:pt>
                <c:pt idx="1866">
                  <c:v>0.79905831833183305</c:v>
                </c:pt>
                <c:pt idx="1867">
                  <c:v>0.79937084958495797</c:v>
                </c:pt>
                <c:pt idx="1868">
                  <c:v>0.79968338083808399</c:v>
                </c:pt>
                <c:pt idx="1869">
                  <c:v>0.79999591209120902</c:v>
                </c:pt>
                <c:pt idx="1870">
                  <c:v>0.80030844334433404</c:v>
                </c:pt>
                <c:pt idx="1871">
                  <c:v>0.80062097459745996</c:v>
                </c:pt>
                <c:pt idx="1872">
                  <c:v>0.80093350585058498</c:v>
                </c:pt>
                <c:pt idx="1873">
                  <c:v>0.80124603710371001</c:v>
                </c:pt>
                <c:pt idx="1874">
                  <c:v>0.80155856835683603</c:v>
                </c:pt>
                <c:pt idx="1875">
                  <c:v>0.80187109960996095</c:v>
                </c:pt>
                <c:pt idx="1876">
                  <c:v>0.80218363086308597</c:v>
                </c:pt>
                <c:pt idx="1877">
                  <c:v>0.802496162116212</c:v>
                </c:pt>
                <c:pt idx="1878">
                  <c:v>0.80280869336933702</c:v>
                </c:pt>
                <c:pt idx="1879">
                  <c:v>0.80312122462246205</c:v>
                </c:pt>
                <c:pt idx="1880">
                  <c:v>0.80343375587558696</c:v>
                </c:pt>
                <c:pt idx="1881">
                  <c:v>0.80374628712871299</c:v>
                </c:pt>
                <c:pt idx="1882">
                  <c:v>0.80405881838183801</c:v>
                </c:pt>
                <c:pt idx="1883">
                  <c:v>0.80437134963496304</c:v>
                </c:pt>
                <c:pt idx="1884">
                  <c:v>0.80468388088808895</c:v>
                </c:pt>
                <c:pt idx="1885">
                  <c:v>0.80499641214121398</c:v>
                </c:pt>
                <c:pt idx="1886">
                  <c:v>0.80530894339433901</c:v>
                </c:pt>
                <c:pt idx="1887">
                  <c:v>0.80562147464746503</c:v>
                </c:pt>
                <c:pt idx="1888">
                  <c:v>0.80593400590058994</c:v>
                </c:pt>
                <c:pt idx="1889">
                  <c:v>0.80624653715371497</c:v>
                </c:pt>
                <c:pt idx="1890">
                  <c:v>0.806559068406841</c:v>
                </c:pt>
                <c:pt idx="1891">
                  <c:v>0.80687159965996602</c:v>
                </c:pt>
                <c:pt idx="1892">
                  <c:v>0.80718413091309105</c:v>
                </c:pt>
                <c:pt idx="1893">
                  <c:v>0.80749666216621696</c:v>
                </c:pt>
                <c:pt idx="1894">
                  <c:v>0.80780919341934199</c:v>
                </c:pt>
                <c:pt idx="1895">
                  <c:v>0.80812172467246701</c:v>
                </c:pt>
                <c:pt idx="1896">
                  <c:v>0.80843425592559204</c:v>
                </c:pt>
                <c:pt idx="1897">
                  <c:v>0.80874678717871795</c:v>
                </c:pt>
                <c:pt idx="1898">
                  <c:v>0.80905931843184298</c:v>
                </c:pt>
                <c:pt idx="1899">
                  <c:v>0.809371849684968</c:v>
                </c:pt>
                <c:pt idx="1900">
                  <c:v>0.80968438093809403</c:v>
                </c:pt>
                <c:pt idx="1901">
                  <c:v>0.80999691219121905</c:v>
                </c:pt>
                <c:pt idx="1902">
                  <c:v>0.81030944344434397</c:v>
                </c:pt>
                <c:pt idx="1903">
                  <c:v>0.81062197469746999</c:v>
                </c:pt>
                <c:pt idx="1904">
                  <c:v>0.81093450595059502</c:v>
                </c:pt>
                <c:pt idx="1905">
                  <c:v>0.81124703720372005</c:v>
                </c:pt>
                <c:pt idx="1906">
                  <c:v>0.81155956845684596</c:v>
                </c:pt>
                <c:pt idx="1907">
                  <c:v>0.81187209970997098</c:v>
                </c:pt>
                <c:pt idx="1908">
                  <c:v>0.81218463096309601</c:v>
                </c:pt>
                <c:pt idx="1909">
                  <c:v>0.81249716221622204</c:v>
                </c:pt>
                <c:pt idx="1910">
                  <c:v>0.81280969346934695</c:v>
                </c:pt>
                <c:pt idx="1911">
                  <c:v>0.81312222472247198</c:v>
                </c:pt>
                <c:pt idx="1912">
                  <c:v>0.813434755975598</c:v>
                </c:pt>
                <c:pt idx="1913">
                  <c:v>0.81374728722872303</c:v>
                </c:pt>
                <c:pt idx="1914">
                  <c:v>0.81405981848184805</c:v>
                </c:pt>
                <c:pt idx="1915">
                  <c:v>0.81437234973497297</c:v>
                </c:pt>
                <c:pt idx="1916">
                  <c:v>0.81468488098809899</c:v>
                </c:pt>
                <c:pt idx="1917">
                  <c:v>0.81499741224122402</c:v>
                </c:pt>
                <c:pt idx="1918">
                  <c:v>0.81530994349434904</c:v>
                </c:pt>
                <c:pt idx="1919">
                  <c:v>0.81562247474747496</c:v>
                </c:pt>
                <c:pt idx="1920">
                  <c:v>0.81593500600059998</c:v>
                </c:pt>
                <c:pt idx="1921">
                  <c:v>0.81624753725372501</c:v>
                </c:pt>
                <c:pt idx="1922">
                  <c:v>0.81656006850685103</c:v>
                </c:pt>
                <c:pt idx="1923">
                  <c:v>0.81687259975997595</c:v>
                </c:pt>
                <c:pt idx="1924">
                  <c:v>0.81718513101310097</c:v>
                </c:pt>
                <c:pt idx="1925">
                  <c:v>0.817497662266227</c:v>
                </c:pt>
                <c:pt idx="1926">
                  <c:v>0.81781019351935202</c:v>
                </c:pt>
                <c:pt idx="1927">
                  <c:v>0.81812272477247705</c:v>
                </c:pt>
                <c:pt idx="1928">
                  <c:v>0.81843525602560296</c:v>
                </c:pt>
                <c:pt idx="1929">
                  <c:v>0.81874778727872799</c:v>
                </c:pt>
                <c:pt idx="1930">
                  <c:v>0.819068002184834</c:v>
                </c:pt>
                <c:pt idx="1931">
                  <c:v>0.81942034511143402</c:v>
                </c:pt>
                <c:pt idx="1932">
                  <c:v>0.81977268803803405</c:v>
                </c:pt>
                <c:pt idx="1933">
                  <c:v>0.82012503096463496</c:v>
                </c:pt>
                <c:pt idx="1934">
                  <c:v>0.82047737389123498</c:v>
                </c:pt>
                <c:pt idx="1935">
                  <c:v>0.82082971681783601</c:v>
                </c:pt>
                <c:pt idx="1936">
                  <c:v>0.82118205974443603</c:v>
                </c:pt>
                <c:pt idx="1937">
                  <c:v>0.82153440267103595</c:v>
                </c:pt>
                <c:pt idx="1938">
                  <c:v>0.82188674559763697</c:v>
                </c:pt>
                <c:pt idx="1939">
                  <c:v>0.82223908852423699</c:v>
                </c:pt>
                <c:pt idx="1940">
                  <c:v>0.82259143145083702</c:v>
                </c:pt>
                <c:pt idx="1941">
                  <c:v>0.82294377437743804</c:v>
                </c:pt>
                <c:pt idx="1942">
                  <c:v>0.82329611730403796</c:v>
                </c:pt>
                <c:pt idx="1943">
                  <c:v>0.82364846023063798</c:v>
                </c:pt>
                <c:pt idx="1944">
                  <c:v>0.824000803157239</c:v>
                </c:pt>
                <c:pt idx="1945">
                  <c:v>0.82435314608383903</c:v>
                </c:pt>
                <c:pt idx="1946">
                  <c:v>0.82470548901043905</c:v>
                </c:pt>
                <c:pt idx="1947">
                  <c:v>0.82505783193703996</c:v>
                </c:pt>
                <c:pt idx="1948">
                  <c:v>0.82541017486363999</c:v>
                </c:pt>
                <c:pt idx="1949">
                  <c:v>0.82576251779024001</c:v>
                </c:pt>
                <c:pt idx="1950">
                  <c:v>0.82611486071684104</c:v>
                </c:pt>
                <c:pt idx="1951">
                  <c:v>0.82646720364344095</c:v>
                </c:pt>
                <c:pt idx="1952">
                  <c:v>0.82681954657004197</c:v>
                </c:pt>
                <c:pt idx="1953">
                  <c:v>0.827171889496642</c:v>
                </c:pt>
                <c:pt idx="1954">
                  <c:v>0.82752423242324202</c:v>
                </c:pt>
                <c:pt idx="1955">
                  <c:v>0.82787657534984305</c:v>
                </c:pt>
                <c:pt idx="1956">
                  <c:v>0.82822891827644296</c:v>
                </c:pt>
                <c:pt idx="1957">
                  <c:v>0.82858126120304298</c:v>
                </c:pt>
                <c:pt idx="1958">
                  <c:v>0.82893360412964401</c:v>
                </c:pt>
                <c:pt idx="1959">
                  <c:v>0.82928594705624403</c:v>
                </c:pt>
                <c:pt idx="1960">
                  <c:v>0.82963828998284395</c:v>
                </c:pt>
                <c:pt idx="1961">
                  <c:v>0.82999063290944497</c:v>
                </c:pt>
                <c:pt idx="1962">
                  <c:v>0.83034297583604499</c:v>
                </c:pt>
                <c:pt idx="1963">
                  <c:v>0.83069531876264602</c:v>
                </c:pt>
                <c:pt idx="1964">
                  <c:v>0.83104766168924604</c:v>
                </c:pt>
                <c:pt idx="1965">
                  <c:v>0.83140000461584596</c:v>
                </c:pt>
                <c:pt idx="1966">
                  <c:v>0.83175234754244698</c:v>
                </c:pt>
                <c:pt idx="1967">
                  <c:v>0.832104690469047</c:v>
                </c:pt>
                <c:pt idx="1968">
                  <c:v>0.83245703339564703</c:v>
                </c:pt>
                <c:pt idx="1969">
                  <c:v>0.83280937632224705</c:v>
                </c:pt>
                <c:pt idx="1970">
                  <c:v>0.83316171924884797</c:v>
                </c:pt>
                <c:pt idx="1971">
                  <c:v>0.83351406217544799</c:v>
                </c:pt>
                <c:pt idx="1972">
                  <c:v>0.83386640510204901</c:v>
                </c:pt>
                <c:pt idx="1973">
                  <c:v>0.83421874802864904</c:v>
                </c:pt>
                <c:pt idx="1974">
                  <c:v>0.83457109095524895</c:v>
                </c:pt>
                <c:pt idx="1975">
                  <c:v>0.83492343388184997</c:v>
                </c:pt>
                <c:pt idx="1976">
                  <c:v>0.83527577680845</c:v>
                </c:pt>
                <c:pt idx="1977">
                  <c:v>0.83562811973505002</c:v>
                </c:pt>
                <c:pt idx="1978">
                  <c:v>0.83598046266165105</c:v>
                </c:pt>
                <c:pt idx="1979">
                  <c:v>0.83633280558825096</c:v>
                </c:pt>
                <c:pt idx="1980">
                  <c:v>0.83668514851485098</c:v>
                </c:pt>
                <c:pt idx="1981">
                  <c:v>0.83703749144145201</c:v>
                </c:pt>
                <c:pt idx="1982">
                  <c:v>0.83738983436805203</c:v>
                </c:pt>
                <c:pt idx="1983">
                  <c:v>0.83774217729465295</c:v>
                </c:pt>
                <c:pt idx="1984">
                  <c:v>0.83809452022125297</c:v>
                </c:pt>
                <c:pt idx="1985">
                  <c:v>0.83844686314785299</c:v>
                </c:pt>
                <c:pt idx="1986">
                  <c:v>0.83879920607445302</c:v>
                </c:pt>
                <c:pt idx="1987">
                  <c:v>0.83915154900105404</c:v>
                </c:pt>
                <c:pt idx="1988">
                  <c:v>0.83950389192765396</c:v>
                </c:pt>
                <c:pt idx="1989">
                  <c:v>0.83985623485425498</c:v>
                </c:pt>
                <c:pt idx="1990">
                  <c:v>0.840208577780855</c:v>
                </c:pt>
                <c:pt idx="1991">
                  <c:v>0.84056092070745503</c:v>
                </c:pt>
                <c:pt idx="1992">
                  <c:v>0.84091326363405605</c:v>
                </c:pt>
                <c:pt idx="1993">
                  <c:v>0.84126560656065597</c:v>
                </c:pt>
                <c:pt idx="1994">
                  <c:v>0.84161794948725599</c:v>
                </c:pt>
                <c:pt idx="1995">
                  <c:v>0.84197029241385701</c:v>
                </c:pt>
                <c:pt idx="1996">
                  <c:v>0.84232263534045704</c:v>
                </c:pt>
                <c:pt idx="1997">
                  <c:v>0.84267497826705695</c:v>
                </c:pt>
                <c:pt idx="1998">
                  <c:v>0.84302732119365797</c:v>
                </c:pt>
                <c:pt idx="1999">
                  <c:v>0.843379664120258</c:v>
                </c:pt>
                <c:pt idx="2000">
                  <c:v>0.84373200704685802</c:v>
                </c:pt>
                <c:pt idx="2001">
                  <c:v>0.84408434997345905</c:v>
                </c:pt>
                <c:pt idx="2002">
                  <c:v>0.84443669290005896</c:v>
                </c:pt>
                <c:pt idx="2003">
                  <c:v>0.84478903582665998</c:v>
                </c:pt>
                <c:pt idx="2004">
                  <c:v>0.84514137875326001</c:v>
                </c:pt>
                <c:pt idx="2005">
                  <c:v>0.84549372167986003</c:v>
                </c:pt>
                <c:pt idx="2006">
                  <c:v>0.84584606460646095</c:v>
                </c:pt>
                <c:pt idx="2007">
                  <c:v>0.84619840753306097</c:v>
                </c:pt>
                <c:pt idx="2008">
                  <c:v>0.84655075045966099</c:v>
                </c:pt>
                <c:pt idx="2009">
                  <c:v>0.84690309338626202</c:v>
                </c:pt>
                <c:pt idx="2010">
                  <c:v>0.84725543631286204</c:v>
                </c:pt>
                <c:pt idx="2011">
                  <c:v>0.84760777923946196</c:v>
                </c:pt>
                <c:pt idx="2012">
                  <c:v>0.84796012216606298</c:v>
                </c:pt>
                <c:pt idx="2013">
                  <c:v>0.848312465092663</c:v>
                </c:pt>
                <c:pt idx="2014">
                  <c:v>0.84866480801926303</c:v>
                </c:pt>
                <c:pt idx="2015">
                  <c:v>0.84901715094586405</c:v>
                </c:pt>
                <c:pt idx="2016">
                  <c:v>0.84936949387246397</c:v>
                </c:pt>
                <c:pt idx="2017">
                  <c:v>0.84972183679906399</c:v>
                </c:pt>
                <c:pt idx="2018">
                  <c:v>0.85007417972566501</c:v>
                </c:pt>
                <c:pt idx="2019">
                  <c:v>0.85042652265226504</c:v>
                </c:pt>
                <c:pt idx="2020">
                  <c:v>0.85077886557886595</c:v>
                </c:pt>
                <c:pt idx="2021">
                  <c:v>0.85113120850546597</c:v>
                </c:pt>
                <c:pt idx="2022">
                  <c:v>0.851483551432066</c:v>
                </c:pt>
                <c:pt idx="2023">
                  <c:v>0.85183589435866702</c:v>
                </c:pt>
                <c:pt idx="2024">
                  <c:v>0.85218823728526705</c:v>
                </c:pt>
                <c:pt idx="2025">
                  <c:v>0.85254058021186696</c:v>
                </c:pt>
                <c:pt idx="2026">
                  <c:v>0.85289292313846798</c:v>
                </c:pt>
                <c:pt idx="2027">
                  <c:v>0.85324526606506801</c:v>
                </c:pt>
                <c:pt idx="2028">
                  <c:v>0.85359760899166803</c:v>
                </c:pt>
                <c:pt idx="2029">
                  <c:v>0.85394995191826895</c:v>
                </c:pt>
                <c:pt idx="2030">
                  <c:v>0.85430229484486897</c:v>
                </c:pt>
                <c:pt idx="2031">
                  <c:v>0.85465463777146899</c:v>
                </c:pt>
                <c:pt idx="2032">
                  <c:v>0.85500698069807002</c:v>
                </c:pt>
                <c:pt idx="2033">
                  <c:v>0.85535932362467004</c:v>
                </c:pt>
                <c:pt idx="2034">
                  <c:v>0.85571166655127096</c:v>
                </c:pt>
                <c:pt idx="2035">
                  <c:v>0.85606400947787098</c:v>
                </c:pt>
                <c:pt idx="2036">
                  <c:v>0.856416352404471</c:v>
                </c:pt>
                <c:pt idx="2037">
                  <c:v>0.85676869533107103</c:v>
                </c:pt>
                <c:pt idx="2038">
                  <c:v>0.85712103825767205</c:v>
                </c:pt>
                <c:pt idx="2039">
                  <c:v>0.85747338118427197</c:v>
                </c:pt>
                <c:pt idx="2040">
                  <c:v>0.85782572411087299</c:v>
                </c:pt>
                <c:pt idx="2041">
                  <c:v>0.85817806703747301</c:v>
                </c:pt>
                <c:pt idx="2042">
                  <c:v>0.85853040996407304</c:v>
                </c:pt>
                <c:pt idx="2043">
                  <c:v>0.85888275289067395</c:v>
                </c:pt>
                <c:pt idx="2044">
                  <c:v>0.85923509581727397</c:v>
                </c:pt>
                <c:pt idx="2045">
                  <c:v>0.859587438743874</c:v>
                </c:pt>
                <c:pt idx="2046">
                  <c:v>0.85993978167047502</c:v>
                </c:pt>
                <c:pt idx="2047">
                  <c:v>0.86029212459707505</c:v>
                </c:pt>
                <c:pt idx="2048">
                  <c:v>0.86064446752367496</c:v>
                </c:pt>
                <c:pt idx="2049">
                  <c:v>0.86099681045027598</c:v>
                </c:pt>
                <c:pt idx="2050">
                  <c:v>0.86134915337687601</c:v>
                </c:pt>
                <c:pt idx="2051">
                  <c:v>0.86170149630347603</c:v>
                </c:pt>
                <c:pt idx="2052">
                  <c:v>0.86205383923007695</c:v>
                </c:pt>
                <c:pt idx="2053">
                  <c:v>0.86240618215667697</c:v>
                </c:pt>
                <c:pt idx="2054">
                  <c:v>0.86275852508327799</c:v>
                </c:pt>
                <c:pt idx="2055">
                  <c:v>0.86311086800987802</c:v>
                </c:pt>
                <c:pt idx="2056">
                  <c:v>0.86346321093647804</c:v>
                </c:pt>
                <c:pt idx="2057">
                  <c:v>0.86381555386307896</c:v>
                </c:pt>
                <c:pt idx="2058">
                  <c:v>0.86416789678967898</c:v>
                </c:pt>
                <c:pt idx="2059">
                  <c:v>0.864520239716279</c:v>
                </c:pt>
                <c:pt idx="2060">
                  <c:v>0.86487258264288003</c:v>
                </c:pt>
                <c:pt idx="2061">
                  <c:v>0.86522492556948005</c:v>
                </c:pt>
                <c:pt idx="2062">
                  <c:v>0.86557726849607997</c:v>
                </c:pt>
                <c:pt idx="2063">
                  <c:v>0.86592961142268099</c:v>
                </c:pt>
                <c:pt idx="2064">
                  <c:v>0.86628195434928101</c:v>
                </c:pt>
                <c:pt idx="2065">
                  <c:v>0.86663429727588104</c:v>
                </c:pt>
                <c:pt idx="2066">
                  <c:v>0.86698664020248195</c:v>
                </c:pt>
                <c:pt idx="2067">
                  <c:v>0.86733898312908198</c:v>
                </c:pt>
                <c:pt idx="2068">
                  <c:v>0.867691326055682</c:v>
                </c:pt>
                <c:pt idx="2069">
                  <c:v>0.86804366898228302</c:v>
                </c:pt>
                <c:pt idx="2070">
                  <c:v>0.86839601190888305</c:v>
                </c:pt>
                <c:pt idx="2071">
                  <c:v>0.86874835483548396</c:v>
                </c:pt>
                <c:pt idx="2072">
                  <c:v>0.86910069776208398</c:v>
                </c:pt>
                <c:pt idx="2073">
                  <c:v>0.86945304068868401</c:v>
                </c:pt>
                <c:pt idx="2074">
                  <c:v>0.86980538361528403</c:v>
                </c:pt>
                <c:pt idx="2075">
                  <c:v>0.87015772654188495</c:v>
                </c:pt>
                <c:pt idx="2076">
                  <c:v>0.87051006946848497</c:v>
                </c:pt>
                <c:pt idx="2077">
                  <c:v>0.87086241239508599</c:v>
                </c:pt>
                <c:pt idx="2078">
                  <c:v>0.87121475532168602</c:v>
                </c:pt>
                <c:pt idx="2079">
                  <c:v>0.87156709824828604</c:v>
                </c:pt>
                <c:pt idx="2080">
                  <c:v>0.87191944117488696</c:v>
                </c:pt>
                <c:pt idx="2081">
                  <c:v>0.87227178410148698</c:v>
                </c:pt>
                <c:pt idx="2082">
                  <c:v>0.872624127028087</c:v>
                </c:pt>
                <c:pt idx="2083">
                  <c:v>0.87297646995468803</c:v>
                </c:pt>
                <c:pt idx="2084">
                  <c:v>0.87332881288128805</c:v>
                </c:pt>
                <c:pt idx="2085">
                  <c:v>0.87368115580788797</c:v>
                </c:pt>
                <c:pt idx="2086">
                  <c:v>0.87403349873448899</c:v>
                </c:pt>
                <c:pt idx="2087">
                  <c:v>0.87438584166108901</c:v>
                </c:pt>
                <c:pt idx="2088">
                  <c:v>0.87473818458768904</c:v>
                </c:pt>
                <c:pt idx="2089">
                  <c:v>0.87509052751428995</c:v>
                </c:pt>
                <c:pt idx="2090">
                  <c:v>0.87544287044088998</c:v>
                </c:pt>
                <c:pt idx="2091">
                  <c:v>0.875795213367491</c:v>
                </c:pt>
                <c:pt idx="2092">
                  <c:v>0.87614755629409102</c:v>
                </c:pt>
                <c:pt idx="2093">
                  <c:v>0.87649989922069105</c:v>
                </c:pt>
                <c:pt idx="2094">
                  <c:v>0.87685224214729196</c:v>
                </c:pt>
                <c:pt idx="2095">
                  <c:v>0.87720458507389198</c:v>
                </c:pt>
                <c:pt idx="2096">
                  <c:v>0.87755692800049201</c:v>
                </c:pt>
                <c:pt idx="2097">
                  <c:v>0.87790927092709303</c:v>
                </c:pt>
                <c:pt idx="2098">
                  <c:v>0.87826161385369295</c:v>
                </c:pt>
                <c:pt idx="2099">
                  <c:v>0.87861395678029297</c:v>
                </c:pt>
                <c:pt idx="2100">
                  <c:v>0.87896629970689399</c:v>
                </c:pt>
                <c:pt idx="2101">
                  <c:v>0.87931864263349402</c:v>
                </c:pt>
                <c:pt idx="2102">
                  <c:v>0.87967098556009404</c:v>
                </c:pt>
                <c:pt idx="2103">
                  <c:v>0.88002332848669496</c:v>
                </c:pt>
                <c:pt idx="2104">
                  <c:v>0.88037567141329498</c:v>
                </c:pt>
                <c:pt idx="2105">
                  <c:v>0.880728014339895</c:v>
                </c:pt>
                <c:pt idx="2106">
                  <c:v>0.88108035726649603</c:v>
                </c:pt>
                <c:pt idx="2107">
                  <c:v>0.88143270019309605</c:v>
                </c:pt>
                <c:pt idx="2108">
                  <c:v>0.88178504311969697</c:v>
                </c:pt>
                <c:pt idx="2109">
                  <c:v>0.88213738604629699</c:v>
                </c:pt>
                <c:pt idx="2110">
                  <c:v>0.88248972897289701</c:v>
                </c:pt>
                <c:pt idx="2111">
                  <c:v>0.88284207189949804</c:v>
                </c:pt>
                <c:pt idx="2112">
                  <c:v>0.88319441482609795</c:v>
                </c:pt>
                <c:pt idx="2113">
                  <c:v>0.88354675775269798</c:v>
                </c:pt>
                <c:pt idx="2114">
                  <c:v>0.883899100679299</c:v>
                </c:pt>
                <c:pt idx="2115">
                  <c:v>0.88425144360589902</c:v>
                </c:pt>
                <c:pt idx="2116">
                  <c:v>0.88460378653249905</c:v>
                </c:pt>
                <c:pt idx="2117">
                  <c:v>0.88495612945909996</c:v>
                </c:pt>
                <c:pt idx="2118">
                  <c:v>0.88530847238569998</c:v>
                </c:pt>
                <c:pt idx="2119">
                  <c:v>0.88566081531230001</c:v>
                </c:pt>
                <c:pt idx="2120">
                  <c:v>0.88601315823890103</c:v>
                </c:pt>
                <c:pt idx="2121">
                  <c:v>0.88636550116550095</c:v>
                </c:pt>
                <c:pt idx="2122">
                  <c:v>0.88671784409210197</c:v>
                </c:pt>
                <c:pt idx="2123">
                  <c:v>0.88707018701870199</c:v>
                </c:pt>
                <c:pt idx="2124">
                  <c:v>0.88742252994530202</c:v>
                </c:pt>
                <c:pt idx="2125">
                  <c:v>0.88777487287190304</c:v>
                </c:pt>
                <c:pt idx="2126">
                  <c:v>0.88812721579850296</c:v>
                </c:pt>
                <c:pt idx="2127">
                  <c:v>0.88847955872510298</c:v>
                </c:pt>
                <c:pt idx="2128">
                  <c:v>0.888831901651704</c:v>
                </c:pt>
                <c:pt idx="2129">
                  <c:v>0.88918424457830403</c:v>
                </c:pt>
                <c:pt idx="2130">
                  <c:v>0.88953658750490405</c:v>
                </c:pt>
                <c:pt idx="2131">
                  <c:v>0.88988893043150497</c:v>
                </c:pt>
                <c:pt idx="2132">
                  <c:v>0.89024127335810499</c:v>
                </c:pt>
                <c:pt idx="2133">
                  <c:v>0.89059361628470501</c:v>
                </c:pt>
                <c:pt idx="2134">
                  <c:v>0.89094595921130604</c:v>
                </c:pt>
                <c:pt idx="2135">
                  <c:v>0.89129830213790595</c:v>
                </c:pt>
                <c:pt idx="2136">
                  <c:v>0.89165064506450697</c:v>
                </c:pt>
                <c:pt idx="2137">
                  <c:v>0.892002987991107</c:v>
                </c:pt>
                <c:pt idx="2138">
                  <c:v>0.89235533091770702</c:v>
                </c:pt>
                <c:pt idx="2139">
                  <c:v>0.89270767384430705</c:v>
                </c:pt>
                <c:pt idx="2140">
                  <c:v>0.89306001677090796</c:v>
                </c:pt>
                <c:pt idx="2141">
                  <c:v>0.89341235969750799</c:v>
                </c:pt>
                <c:pt idx="2142">
                  <c:v>0.89376470262410801</c:v>
                </c:pt>
                <c:pt idx="2143">
                  <c:v>0.89411704555070903</c:v>
                </c:pt>
                <c:pt idx="2144">
                  <c:v>0.89446938847730895</c:v>
                </c:pt>
                <c:pt idx="2145">
                  <c:v>0.89482173140390997</c:v>
                </c:pt>
                <c:pt idx="2146">
                  <c:v>0.89517407433050999</c:v>
                </c:pt>
                <c:pt idx="2147">
                  <c:v>0.89552641725711002</c:v>
                </c:pt>
                <c:pt idx="2148">
                  <c:v>0.89587876018371104</c:v>
                </c:pt>
                <c:pt idx="2149">
                  <c:v>0.89623110311031096</c:v>
                </c:pt>
                <c:pt idx="2150">
                  <c:v>0.89658344603691098</c:v>
                </c:pt>
                <c:pt idx="2151">
                  <c:v>0.896935788963512</c:v>
                </c:pt>
                <c:pt idx="2152">
                  <c:v>0.89728813189011203</c:v>
                </c:pt>
                <c:pt idx="2153">
                  <c:v>0.89764047481671205</c:v>
                </c:pt>
                <c:pt idx="2154">
                  <c:v>0.89799281774331297</c:v>
                </c:pt>
                <c:pt idx="2155">
                  <c:v>0.89834516066991299</c:v>
                </c:pt>
                <c:pt idx="2156">
                  <c:v>0.89869750359651301</c:v>
                </c:pt>
                <c:pt idx="2157">
                  <c:v>0.89904984652311404</c:v>
                </c:pt>
                <c:pt idx="2158">
                  <c:v>0.89940218944971395</c:v>
                </c:pt>
                <c:pt idx="2159">
                  <c:v>0.89975453237631398</c:v>
                </c:pt>
                <c:pt idx="2160">
                  <c:v>0.900106875302915</c:v>
                </c:pt>
                <c:pt idx="2161">
                  <c:v>0.90045921822951502</c:v>
                </c:pt>
                <c:pt idx="2162">
                  <c:v>0.90081156115611605</c:v>
                </c:pt>
                <c:pt idx="2163">
                  <c:v>0.90116390408271596</c:v>
                </c:pt>
                <c:pt idx="2164">
                  <c:v>0.90151624700931599</c:v>
                </c:pt>
                <c:pt idx="2165">
                  <c:v>0.90186858993591701</c:v>
                </c:pt>
                <c:pt idx="2166">
                  <c:v>0.90222093286251703</c:v>
                </c:pt>
                <c:pt idx="2167">
                  <c:v>0.90257327578911695</c:v>
                </c:pt>
                <c:pt idx="2168">
                  <c:v>0.90292561871571797</c:v>
                </c:pt>
                <c:pt idx="2169">
                  <c:v>0.90327796164231799</c:v>
                </c:pt>
                <c:pt idx="2170">
                  <c:v>0.90363030456891802</c:v>
                </c:pt>
                <c:pt idx="2171">
                  <c:v>0.90398264749551904</c:v>
                </c:pt>
                <c:pt idx="2172">
                  <c:v>0.90433499042211896</c:v>
                </c:pt>
                <c:pt idx="2173">
                  <c:v>0.90468733334871998</c:v>
                </c:pt>
                <c:pt idx="2174">
                  <c:v>0.90503967627532</c:v>
                </c:pt>
                <c:pt idx="2175">
                  <c:v>0.90539201920192003</c:v>
                </c:pt>
                <c:pt idx="2176">
                  <c:v>0.90574436212852005</c:v>
                </c:pt>
                <c:pt idx="2177">
                  <c:v>0.90609670505512097</c:v>
                </c:pt>
                <c:pt idx="2178">
                  <c:v>0.90644904798172099</c:v>
                </c:pt>
                <c:pt idx="2179">
                  <c:v>0.90680139090832101</c:v>
                </c:pt>
                <c:pt idx="2180">
                  <c:v>0.90715373383492204</c:v>
                </c:pt>
                <c:pt idx="2181">
                  <c:v>0.90750607676152195</c:v>
                </c:pt>
                <c:pt idx="2182">
                  <c:v>0.90785841968812298</c:v>
                </c:pt>
                <c:pt idx="2183">
                  <c:v>0.908210762614723</c:v>
                </c:pt>
                <c:pt idx="2184">
                  <c:v>0.90856310554132302</c:v>
                </c:pt>
                <c:pt idx="2185">
                  <c:v>0.90891544846792405</c:v>
                </c:pt>
                <c:pt idx="2186">
                  <c:v>0.90926779139452396</c:v>
                </c:pt>
                <c:pt idx="2187">
                  <c:v>0.90962013432112399</c:v>
                </c:pt>
                <c:pt idx="2188">
                  <c:v>0.90997247724772501</c:v>
                </c:pt>
                <c:pt idx="2189">
                  <c:v>0.91032482017432503</c:v>
                </c:pt>
                <c:pt idx="2190">
                  <c:v>0.91067716310092495</c:v>
                </c:pt>
                <c:pt idx="2191">
                  <c:v>0.91102950602752597</c:v>
                </c:pt>
                <c:pt idx="2192">
                  <c:v>0.91138184895412599</c:v>
                </c:pt>
                <c:pt idx="2193">
                  <c:v>0.91173419188072602</c:v>
                </c:pt>
                <c:pt idx="2194">
                  <c:v>0.91208653480732704</c:v>
                </c:pt>
                <c:pt idx="2195">
                  <c:v>0.91243887773392696</c:v>
                </c:pt>
                <c:pt idx="2196">
                  <c:v>0.91279122066052798</c:v>
                </c:pt>
                <c:pt idx="2197">
                  <c:v>0.913143563587128</c:v>
                </c:pt>
                <c:pt idx="2198">
                  <c:v>0.91349590651372803</c:v>
                </c:pt>
                <c:pt idx="2199">
                  <c:v>0.91384824944032905</c:v>
                </c:pt>
                <c:pt idx="2200">
                  <c:v>0.91420059236692897</c:v>
                </c:pt>
                <c:pt idx="2201">
                  <c:v>0.91455293529352899</c:v>
                </c:pt>
                <c:pt idx="2202">
                  <c:v>0.91490527822013001</c:v>
                </c:pt>
                <c:pt idx="2203">
                  <c:v>0.91525762114673004</c:v>
                </c:pt>
                <c:pt idx="2204">
                  <c:v>0.91560996407332995</c:v>
                </c:pt>
                <c:pt idx="2205">
                  <c:v>0.91596230699993098</c:v>
                </c:pt>
                <c:pt idx="2206">
                  <c:v>0.916314649926531</c:v>
                </c:pt>
                <c:pt idx="2207">
                  <c:v>0.91666699285313102</c:v>
                </c:pt>
                <c:pt idx="2208">
                  <c:v>0.91701933577973205</c:v>
                </c:pt>
                <c:pt idx="2209">
                  <c:v>0.91737167870633196</c:v>
                </c:pt>
                <c:pt idx="2210">
                  <c:v>0.91772402163293298</c:v>
                </c:pt>
                <c:pt idx="2211">
                  <c:v>0.91807636455953301</c:v>
                </c:pt>
                <c:pt idx="2212">
                  <c:v>0.91842870748613303</c:v>
                </c:pt>
                <c:pt idx="2213">
                  <c:v>0.91878105041273395</c:v>
                </c:pt>
                <c:pt idx="2214">
                  <c:v>0.91913339333933397</c:v>
                </c:pt>
                <c:pt idx="2215">
                  <c:v>0.91948573626593399</c:v>
                </c:pt>
                <c:pt idx="2216">
                  <c:v>0.91983807919253502</c:v>
                </c:pt>
                <c:pt idx="2217">
                  <c:v>0.92019042211913504</c:v>
                </c:pt>
                <c:pt idx="2218">
                  <c:v>0.92054276504573496</c:v>
                </c:pt>
                <c:pt idx="2219">
                  <c:v>0.92089510797233598</c:v>
                </c:pt>
                <c:pt idx="2220">
                  <c:v>0.921247450898936</c:v>
                </c:pt>
                <c:pt idx="2221">
                  <c:v>0.92159979382553603</c:v>
                </c:pt>
                <c:pt idx="2222">
                  <c:v>0.92195213675213705</c:v>
                </c:pt>
                <c:pt idx="2223">
                  <c:v>0.92230447967873697</c:v>
                </c:pt>
                <c:pt idx="2224">
                  <c:v>0.92265682260533699</c:v>
                </c:pt>
                <c:pt idx="2225">
                  <c:v>0.92300916553193801</c:v>
                </c:pt>
                <c:pt idx="2226">
                  <c:v>0.92336150845853804</c:v>
                </c:pt>
                <c:pt idx="2227">
                  <c:v>0.92371385138513795</c:v>
                </c:pt>
                <c:pt idx="2228">
                  <c:v>0.92406619431173898</c:v>
                </c:pt>
                <c:pt idx="2229">
                  <c:v>0.924418537238339</c:v>
                </c:pt>
                <c:pt idx="2230">
                  <c:v>0.92477088016493902</c:v>
                </c:pt>
                <c:pt idx="2231">
                  <c:v>0.92512322309154005</c:v>
                </c:pt>
                <c:pt idx="2232">
                  <c:v>0.92547556601813996</c:v>
                </c:pt>
                <c:pt idx="2233">
                  <c:v>0.92582790894474098</c:v>
                </c:pt>
                <c:pt idx="2234">
                  <c:v>0.92618025187134101</c:v>
                </c:pt>
                <c:pt idx="2235">
                  <c:v>0.92653259479794103</c:v>
                </c:pt>
                <c:pt idx="2236">
                  <c:v>0.92688493772454195</c:v>
                </c:pt>
                <c:pt idx="2237">
                  <c:v>0.92723728065114197</c:v>
                </c:pt>
                <c:pt idx="2238">
                  <c:v>0.927589623577742</c:v>
                </c:pt>
                <c:pt idx="2239">
                  <c:v>0.92794196650434302</c:v>
                </c:pt>
                <c:pt idx="2240">
                  <c:v>0.92829430943094304</c:v>
                </c:pt>
                <c:pt idx="2241">
                  <c:v>0.92864665235754296</c:v>
                </c:pt>
                <c:pt idx="2242">
                  <c:v>0.92899899528414398</c:v>
                </c:pt>
                <c:pt idx="2243">
                  <c:v>0.929351338210744</c:v>
                </c:pt>
                <c:pt idx="2244">
                  <c:v>0.92970368113734403</c:v>
                </c:pt>
                <c:pt idx="2245">
                  <c:v>0.93005602406394505</c:v>
                </c:pt>
                <c:pt idx="2246">
                  <c:v>0.93040836699054497</c:v>
                </c:pt>
                <c:pt idx="2247">
                  <c:v>0.93076070991714599</c:v>
                </c:pt>
                <c:pt idx="2248">
                  <c:v>0.93111305284374601</c:v>
                </c:pt>
                <c:pt idx="2249">
                  <c:v>0.93146539577034604</c:v>
                </c:pt>
                <c:pt idx="2250">
                  <c:v>0.93181773869694695</c:v>
                </c:pt>
                <c:pt idx="2251">
                  <c:v>0.93217008162354698</c:v>
                </c:pt>
                <c:pt idx="2252">
                  <c:v>0.932522424550147</c:v>
                </c:pt>
                <c:pt idx="2253">
                  <c:v>0.93287476747674802</c:v>
                </c:pt>
                <c:pt idx="2254">
                  <c:v>0.93322711040334805</c:v>
                </c:pt>
                <c:pt idx="2255">
                  <c:v>0.93357945332994796</c:v>
                </c:pt>
                <c:pt idx="2256">
                  <c:v>0.93393179625654899</c:v>
                </c:pt>
                <c:pt idx="2257">
                  <c:v>0.93428413918314901</c:v>
                </c:pt>
                <c:pt idx="2258">
                  <c:v>0.93463648210974903</c:v>
                </c:pt>
                <c:pt idx="2259">
                  <c:v>0.93498882503634995</c:v>
                </c:pt>
                <c:pt idx="2260">
                  <c:v>0.93534116796294997</c:v>
                </c:pt>
                <c:pt idx="2261">
                  <c:v>0.93569351088955099</c:v>
                </c:pt>
                <c:pt idx="2262">
                  <c:v>0.93604585381615102</c:v>
                </c:pt>
                <c:pt idx="2263">
                  <c:v>0.93639819674275104</c:v>
                </c:pt>
                <c:pt idx="2264">
                  <c:v>0.93675053966935196</c:v>
                </c:pt>
                <c:pt idx="2265">
                  <c:v>0.93710288259595198</c:v>
                </c:pt>
                <c:pt idx="2266">
                  <c:v>0.937455225522552</c:v>
                </c:pt>
                <c:pt idx="2267">
                  <c:v>0.93780756844915303</c:v>
                </c:pt>
                <c:pt idx="2268">
                  <c:v>0.93815991137575305</c:v>
                </c:pt>
                <c:pt idx="2269">
                  <c:v>0.93851225430235297</c:v>
                </c:pt>
                <c:pt idx="2270">
                  <c:v>0.93886459722895399</c:v>
                </c:pt>
                <c:pt idx="2271">
                  <c:v>0.93921694015555401</c:v>
                </c:pt>
                <c:pt idx="2272">
                  <c:v>0.93956928308215404</c:v>
                </c:pt>
                <c:pt idx="2273">
                  <c:v>0.93992162600875495</c:v>
                </c:pt>
                <c:pt idx="2274">
                  <c:v>0.94027396893535498</c:v>
                </c:pt>
                <c:pt idx="2275">
                  <c:v>0.940626311861955</c:v>
                </c:pt>
                <c:pt idx="2276">
                  <c:v>0.94097865478855602</c:v>
                </c:pt>
                <c:pt idx="2277">
                  <c:v>0.94133099771515605</c:v>
                </c:pt>
                <c:pt idx="2278">
                  <c:v>0.94168334064175696</c:v>
                </c:pt>
                <c:pt idx="2279">
                  <c:v>0.94203568356835699</c:v>
                </c:pt>
                <c:pt idx="2280">
                  <c:v>0.94238802649495701</c:v>
                </c:pt>
                <c:pt idx="2281">
                  <c:v>0.94274036942155703</c:v>
                </c:pt>
                <c:pt idx="2282">
                  <c:v>0.94309271234815795</c:v>
                </c:pt>
                <c:pt idx="2283">
                  <c:v>0.94344505527475797</c:v>
                </c:pt>
                <c:pt idx="2284">
                  <c:v>0.94379739820135899</c:v>
                </c:pt>
                <c:pt idx="2285">
                  <c:v>0.94414974112795902</c:v>
                </c:pt>
                <c:pt idx="2286">
                  <c:v>0.94450208405455904</c:v>
                </c:pt>
                <c:pt idx="2287">
                  <c:v>0.94485442698115996</c:v>
                </c:pt>
                <c:pt idx="2288">
                  <c:v>0.94520676990775998</c:v>
                </c:pt>
                <c:pt idx="2289">
                  <c:v>0.94555911283436</c:v>
                </c:pt>
                <c:pt idx="2290">
                  <c:v>0.94591145576096103</c:v>
                </c:pt>
                <c:pt idx="2291">
                  <c:v>0.94626379868756105</c:v>
                </c:pt>
                <c:pt idx="2292">
                  <c:v>0.94661614161416097</c:v>
                </c:pt>
                <c:pt idx="2293">
                  <c:v>0.94696848454076199</c:v>
                </c:pt>
                <c:pt idx="2294">
                  <c:v>0.94732082746736201</c:v>
                </c:pt>
                <c:pt idx="2295">
                  <c:v>0.94767317039396204</c:v>
                </c:pt>
                <c:pt idx="2296">
                  <c:v>0.94802551332056295</c:v>
                </c:pt>
                <c:pt idx="2297">
                  <c:v>0.94837785624716298</c:v>
                </c:pt>
                <c:pt idx="2298">
                  <c:v>0.948730199173763</c:v>
                </c:pt>
                <c:pt idx="2299">
                  <c:v>0.94908254210036402</c:v>
                </c:pt>
                <c:pt idx="2300">
                  <c:v>0.94943488502696405</c:v>
                </c:pt>
                <c:pt idx="2301">
                  <c:v>0.94978722795356496</c:v>
                </c:pt>
                <c:pt idx="2302">
                  <c:v>0.95013957088016499</c:v>
                </c:pt>
                <c:pt idx="2303">
                  <c:v>0.95049191380676501</c:v>
                </c:pt>
                <c:pt idx="2304">
                  <c:v>0.95084425673336603</c:v>
                </c:pt>
                <c:pt idx="2305">
                  <c:v>0.95119659965996595</c:v>
                </c:pt>
                <c:pt idx="2306">
                  <c:v>0.95154894258656597</c:v>
                </c:pt>
                <c:pt idx="2307">
                  <c:v>0.95190128551316699</c:v>
                </c:pt>
                <c:pt idx="2308">
                  <c:v>0.95225362843976702</c:v>
                </c:pt>
                <c:pt idx="2309">
                  <c:v>0.95260597136636704</c:v>
                </c:pt>
                <c:pt idx="2310">
                  <c:v>0.95295831429296796</c:v>
                </c:pt>
                <c:pt idx="2311">
                  <c:v>0.95331065721956798</c:v>
                </c:pt>
                <c:pt idx="2312">
                  <c:v>0.95366300014616801</c:v>
                </c:pt>
                <c:pt idx="2313">
                  <c:v>0.95401534307276903</c:v>
                </c:pt>
                <c:pt idx="2314">
                  <c:v>0.95436768599936905</c:v>
                </c:pt>
                <c:pt idx="2315">
                  <c:v>0.95472002892596997</c:v>
                </c:pt>
                <c:pt idx="2316">
                  <c:v>0.95507237185256999</c:v>
                </c:pt>
                <c:pt idx="2317">
                  <c:v>0.95542471477917001</c:v>
                </c:pt>
                <c:pt idx="2318">
                  <c:v>0.95577705770577004</c:v>
                </c:pt>
                <c:pt idx="2319">
                  <c:v>0.95612940063237095</c:v>
                </c:pt>
                <c:pt idx="2320">
                  <c:v>0.95648174355897098</c:v>
                </c:pt>
                <c:pt idx="2321">
                  <c:v>0.956834086485572</c:v>
                </c:pt>
                <c:pt idx="2322">
                  <c:v>0.95718642941217202</c:v>
                </c:pt>
                <c:pt idx="2323">
                  <c:v>0.95753877233877205</c:v>
                </c:pt>
                <c:pt idx="2324">
                  <c:v>0.95789111526537296</c:v>
                </c:pt>
                <c:pt idx="2325">
                  <c:v>0.95824345819197299</c:v>
                </c:pt>
                <c:pt idx="2326">
                  <c:v>0.95859580111857301</c:v>
                </c:pt>
                <c:pt idx="2327">
                  <c:v>0.95894814404517403</c:v>
                </c:pt>
                <c:pt idx="2328">
                  <c:v>0.95930048697177395</c:v>
                </c:pt>
                <c:pt idx="2329">
                  <c:v>0.95965282989837397</c:v>
                </c:pt>
                <c:pt idx="2330">
                  <c:v>0.96000517282497499</c:v>
                </c:pt>
                <c:pt idx="2331">
                  <c:v>0.96035751575157502</c:v>
                </c:pt>
                <c:pt idx="2332">
                  <c:v>0.96070985867817504</c:v>
                </c:pt>
                <c:pt idx="2333">
                  <c:v>0.96106220160477596</c:v>
                </c:pt>
                <c:pt idx="2334">
                  <c:v>0.96141454453137598</c:v>
                </c:pt>
                <c:pt idx="2335">
                  <c:v>0.961766887457977</c:v>
                </c:pt>
                <c:pt idx="2336">
                  <c:v>0.96211923038457703</c:v>
                </c:pt>
                <c:pt idx="2337">
                  <c:v>0.96247157331117705</c:v>
                </c:pt>
                <c:pt idx="2338">
                  <c:v>0.96282391623777797</c:v>
                </c:pt>
                <c:pt idx="2339">
                  <c:v>0.96317625916437799</c:v>
                </c:pt>
                <c:pt idx="2340">
                  <c:v>0.96352860209097801</c:v>
                </c:pt>
                <c:pt idx="2341">
                  <c:v>0.96388094501757904</c:v>
                </c:pt>
                <c:pt idx="2342">
                  <c:v>0.96423328794417895</c:v>
                </c:pt>
                <c:pt idx="2343">
                  <c:v>0.96458563087077898</c:v>
                </c:pt>
                <c:pt idx="2344">
                  <c:v>0.96493797379738</c:v>
                </c:pt>
                <c:pt idx="2345">
                  <c:v>0.96529031672398002</c:v>
                </c:pt>
                <c:pt idx="2346">
                  <c:v>0.96564265965058005</c:v>
                </c:pt>
                <c:pt idx="2347">
                  <c:v>0.96599500257718096</c:v>
                </c:pt>
                <c:pt idx="2348">
                  <c:v>0.96634734550378099</c:v>
                </c:pt>
                <c:pt idx="2349">
                  <c:v>0.96669968843038201</c:v>
                </c:pt>
                <c:pt idx="2350">
                  <c:v>0.96705203135698203</c:v>
                </c:pt>
                <c:pt idx="2351">
                  <c:v>0.96740437428358195</c:v>
                </c:pt>
                <c:pt idx="2352">
                  <c:v>0.96775671721018297</c:v>
                </c:pt>
                <c:pt idx="2353">
                  <c:v>0.968109060136783</c:v>
                </c:pt>
                <c:pt idx="2354">
                  <c:v>0.96846140306338302</c:v>
                </c:pt>
                <c:pt idx="2355">
                  <c:v>0.96881374598998404</c:v>
                </c:pt>
                <c:pt idx="2356">
                  <c:v>0.96916608891658396</c:v>
                </c:pt>
                <c:pt idx="2357">
                  <c:v>0.96951843184318398</c:v>
                </c:pt>
                <c:pt idx="2358">
                  <c:v>0.969870774769785</c:v>
                </c:pt>
                <c:pt idx="2359">
                  <c:v>0.97022311769638503</c:v>
                </c:pt>
                <c:pt idx="2360">
                  <c:v>0.97057546062298505</c:v>
                </c:pt>
                <c:pt idx="2361">
                  <c:v>0.97092780354958597</c:v>
                </c:pt>
                <c:pt idx="2362">
                  <c:v>0.97128014647618599</c:v>
                </c:pt>
                <c:pt idx="2363">
                  <c:v>0.97163248940278601</c:v>
                </c:pt>
                <c:pt idx="2364">
                  <c:v>0.97198483232938704</c:v>
                </c:pt>
                <c:pt idx="2365">
                  <c:v>0.97233717525598695</c:v>
                </c:pt>
                <c:pt idx="2366">
                  <c:v>0.97268951818258798</c:v>
                </c:pt>
                <c:pt idx="2367">
                  <c:v>0.973041861109188</c:v>
                </c:pt>
                <c:pt idx="2368">
                  <c:v>0.97339420403578802</c:v>
                </c:pt>
                <c:pt idx="2369">
                  <c:v>0.97374654696238805</c:v>
                </c:pt>
                <c:pt idx="2370">
                  <c:v>0.97409888988898896</c:v>
                </c:pt>
                <c:pt idx="2371">
                  <c:v>0.97445123281558899</c:v>
                </c:pt>
                <c:pt idx="2372">
                  <c:v>0.97480357574219001</c:v>
                </c:pt>
                <c:pt idx="2373">
                  <c:v>0.97515591866879003</c:v>
                </c:pt>
                <c:pt idx="2374">
                  <c:v>0.97550826159538995</c:v>
                </c:pt>
                <c:pt idx="2375">
                  <c:v>0.97586060452199097</c:v>
                </c:pt>
                <c:pt idx="2376">
                  <c:v>0.976212947448591</c:v>
                </c:pt>
                <c:pt idx="2377">
                  <c:v>0.97656529037519102</c:v>
                </c:pt>
                <c:pt idx="2378">
                  <c:v>0.97691763330179204</c:v>
                </c:pt>
                <c:pt idx="2379">
                  <c:v>0.97726997622839196</c:v>
                </c:pt>
                <c:pt idx="2380">
                  <c:v>0.97762231915499198</c:v>
                </c:pt>
                <c:pt idx="2381">
                  <c:v>0.977974662081593</c:v>
                </c:pt>
                <c:pt idx="2382">
                  <c:v>0.97832700500819303</c:v>
                </c:pt>
                <c:pt idx="2383">
                  <c:v>0.97867934793479305</c:v>
                </c:pt>
                <c:pt idx="2384">
                  <c:v>0.97903169086139397</c:v>
                </c:pt>
                <c:pt idx="2385">
                  <c:v>0.97938403378799399</c:v>
                </c:pt>
                <c:pt idx="2386">
                  <c:v>0.97973637671459501</c:v>
                </c:pt>
                <c:pt idx="2387">
                  <c:v>0.98008871964119504</c:v>
                </c:pt>
                <c:pt idx="2388">
                  <c:v>0.98044106256779495</c:v>
                </c:pt>
                <c:pt idx="2389">
                  <c:v>0.98079340549439598</c:v>
                </c:pt>
                <c:pt idx="2390">
                  <c:v>0.981145748420996</c:v>
                </c:pt>
                <c:pt idx="2391">
                  <c:v>0.98149809134759602</c:v>
                </c:pt>
                <c:pt idx="2392">
                  <c:v>0.98185043427419705</c:v>
                </c:pt>
                <c:pt idx="2393">
                  <c:v>0.98220277720079696</c:v>
                </c:pt>
                <c:pt idx="2394">
                  <c:v>0.98255512012739699</c:v>
                </c:pt>
                <c:pt idx="2395">
                  <c:v>0.98290746305399801</c:v>
                </c:pt>
                <c:pt idx="2396">
                  <c:v>0.98325980598059803</c:v>
                </c:pt>
                <c:pt idx="2397">
                  <c:v>0.98361214890719895</c:v>
                </c:pt>
                <c:pt idx="2398">
                  <c:v>0.98396449183379897</c:v>
                </c:pt>
                <c:pt idx="2399">
                  <c:v>0.984316834760399</c:v>
                </c:pt>
                <c:pt idx="2400">
                  <c:v>0.98466917768699902</c:v>
                </c:pt>
                <c:pt idx="2401">
                  <c:v>0.98502152061360004</c:v>
                </c:pt>
                <c:pt idx="2402">
                  <c:v>0.98537386354019996</c:v>
                </c:pt>
                <c:pt idx="2403">
                  <c:v>0.98572620646680098</c:v>
                </c:pt>
                <c:pt idx="2404">
                  <c:v>0.986078549393401</c:v>
                </c:pt>
                <c:pt idx="2405">
                  <c:v>0.98643089232000103</c:v>
                </c:pt>
                <c:pt idx="2406">
                  <c:v>0.98678323524660205</c:v>
                </c:pt>
                <c:pt idx="2407">
                  <c:v>0.98713557817320197</c:v>
                </c:pt>
                <c:pt idx="2408">
                  <c:v>0.98748792109980199</c:v>
                </c:pt>
                <c:pt idx="2409">
                  <c:v>0.98784026402640301</c:v>
                </c:pt>
                <c:pt idx="2410">
                  <c:v>0.98819260695300304</c:v>
                </c:pt>
                <c:pt idx="2411">
                  <c:v>0.98854494987960295</c:v>
                </c:pt>
                <c:pt idx="2412">
                  <c:v>0.98889729280620398</c:v>
                </c:pt>
                <c:pt idx="2413">
                  <c:v>0.989249635732804</c:v>
                </c:pt>
                <c:pt idx="2414">
                  <c:v>0.98960197865940402</c:v>
                </c:pt>
                <c:pt idx="2415">
                  <c:v>0.98995432158600505</c:v>
                </c:pt>
                <c:pt idx="2416">
                  <c:v>0.99030666451260496</c:v>
                </c:pt>
                <c:pt idx="2417">
                  <c:v>0.99065900743920599</c:v>
                </c:pt>
                <c:pt idx="2418">
                  <c:v>0.99101135036580601</c:v>
                </c:pt>
                <c:pt idx="2419">
                  <c:v>0.99136369329240603</c:v>
                </c:pt>
                <c:pt idx="2420">
                  <c:v>0.99171603621900695</c:v>
                </c:pt>
                <c:pt idx="2421">
                  <c:v>0.99206837914560697</c:v>
                </c:pt>
                <c:pt idx="2422">
                  <c:v>0.992420722072207</c:v>
                </c:pt>
                <c:pt idx="2423">
                  <c:v>0.99277306499880802</c:v>
                </c:pt>
                <c:pt idx="2424">
                  <c:v>0.99312540792540804</c:v>
                </c:pt>
                <c:pt idx="2425">
                  <c:v>0.99347775085200796</c:v>
                </c:pt>
                <c:pt idx="2426">
                  <c:v>0.99383009377860898</c:v>
                </c:pt>
                <c:pt idx="2427">
                  <c:v>0.99418243670520901</c:v>
                </c:pt>
                <c:pt idx="2428">
                  <c:v>0.99453477963180903</c:v>
                </c:pt>
                <c:pt idx="2429">
                  <c:v>0.99488712255841005</c:v>
                </c:pt>
                <c:pt idx="2430">
                  <c:v>0.99523946548500997</c:v>
                </c:pt>
                <c:pt idx="2431">
                  <c:v>0.99559180841160999</c:v>
                </c:pt>
                <c:pt idx="2432">
                  <c:v>0.99594415133821101</c:v>
                </c:pt>
                <c:pt idx="2433">
                  <c:v>0.99629649426481104</c:v>
                </c:pt>
                <c:pt idx="2434">
                  <c:v>0.99664883719141195</c:v>
                </c:pt>
                <c:pt idx="2435">
                  <c:v>0.99700118011801198</c:v>
                </c:pt>
                <c:pt idx="2436">
                  <c:v>0.997353523044612</c:v>
                </c:pt>
                <c:pt idx="2437">
                  <c:v>0.99770586597121302</c:v>
                </c:pt>
                <c:pt idx="2438">
                  <c:v>0.99805820889781305</c:v>
                </c:pt>
                <c:pt idx="2439">
                  <c:v>0.99841055182441296</c:v>
                </c:pt>
                <c:pt idx="2440">
                  <c:v>0.99876289475101399</c:v>
                </c:pt>
                <c:pt idx="2441">
                  <c:v>0.99911523767761401</c:v>
                </c:pt>
                <c:pt idx="2442">
                  <c:v>0.99946758060421403</c:v>
                </c:pt>
                <c:pt idx="2443">
                  <c:v>0.99981992353081495</c:v>
                </c:pt>
                <c:pt idx="2444">
                  <c:v>1.00017226645741</c:v>
                </c:pt>
                <c:pt idx="2445">
                  <c:v>1.0005246093840201</c:v>
                </c:pt>
                <c:pt idx="2446">
                  <c:v>1.00087695231062</c:v>
                </c:pt>
                <c:pt idx="2447">
                  <c:v>1.0012292952372199</c:v>
                </c:pt>
                <c:pt idx="2448">
                  <c:v>1.0015816381638201</c:v>
                </c:pt>
                <c:pt idx="2449">
                  <c:v>1.00193398109042</c:v>
                </c:pt>
                <c:pt idx="2450">
                  <c:v>1.0022863240170199</c:v>
                </c:pt>
                <c:pt idx="2451">
                  <c:v>1.00263866694362</c:v>
                </c:pt>
                <c:pt idx="2452">
                  <c:v>1.0029910098702199</c:v>
                </c:pt>
                <c:pt idx="2453">
                  <c:v>1.0033433527968201</c:v>
                </c:pt>
                <c:pt idx="2454">
                  <c:v>1.00369569572342</c:v>
                </c:pt>
                <c:pt idx="2455">
                  <c:v>1.0040480386500199</c:v>
                </c:pt>
                <c:pt idx="2456">
                  <c:v>1.00440038157662</c:v>
                </c:pt>
                <c:pt idx="2457">
                  <c:v>1.00475272450322</c:v>
                </c:pt>
                <c:pt idx="2458">
                  <c:v>1.0051050674298201</c:v>
                </c:pt>
                <c:pt idx="2459">
                  <c:v>1.00545741035642</c:v>
                </c:pt>
                <c:pt idx="2460">
                  <c:v>1.0058097532830199</c:v>
                </c:pt>
                <c:pt idx="2461">
                  <c:v>1.00616209620962</c:v>
                </c:pt>
                <c:pt idx="2462">
                  <c:v>1.00651443913622</c:v>
                </c:pt>
                <c:pt idx="2463">
                  <c:v>1.0068667820628201</c:v>
                </c:pt>
                <c:pt idx="2464">
                  <c:v>1.00721912498942</c:v>
                </c:pt>
                <c:pt idx="2465">
                  <c:v>1.0075714679160199</c:v>
                </c:pt>
                <c:pt idx="2466">
                  <c:v>1.0079238108426201</c:v>
                </c:pt>
                <c:pt idx="2467">
                  <c:v>1.00827615376922</c:v>
                </c:pt>
                <c:pt idx="2468">
                  <c:v>1.0086284966958201</c:v>
                </c:pt>
                <c:pt idx="2469">
                  <c:v>1.00898083962242</c:v>
                </c:pt>
                <c:pt idx="2470">
                  <c:v>1.0093331825490199</c:v>
                </c:pt>
                <c:pt idx="2471">
                  <c:v>1.0096855254756201</c:v>
                </c:pt>
                <c:pt idx="2472">
                  <c:v>1.01003786840222</c:v>
                </c:pt>
                <c:pt idx="2473">
                  <c:v>1.0103902113288299</c:v>
                </c:pt>
                <c:pt idx="2474">
                  <c:v>1.01074255425543</c:v>
                </c:pt>
                <c:pt idx="2475">
                  <c:v>1.0110948971820299</c:v>
                </c:pt>
                <c:pt idx="2476">
                  <c:v>1.0114472401086301</c:v>
                </c:pt>
                <c:pt idx="2477">
                  <c:v>1.01179958303523</c:v>
                </c:pt>
                <c:pt idx="2478">
                  <c:v>1.0121519259618299</c:v>
                </c:pt>
                <c:pt idx="2479">
                  <c:v>1.01250426888843</c:v>
                </c:pt>
                <c:pt idx="2480">
                  <c:v>1.01285661181503</c:v>
                </c:pt>
                <c:pt idx="2481">
                  <c:v>1.0132089547416301</c:v>
                </c:pt>
                <c:pt idx="2482">
                  <c:v>1.01356129766823</c:v>
                </c:pt>
                <c:pt idx="2483">
                  <c:v>1.0139136405948299</c:v>
                </c:pt>
                <c:pt idx="2484">
                  <c:v>1.01426598352143</c:v>
                </c:pt>
                <c:pt idx="2485">
                  <c:v>1.01461832644803</c:v>
                </c:pt>
                <c:pt idx="2486">
                  <c:v>1.0149706693746301</c:v>
                </c:pt>
                <c:pt idx="2487">
                  <c:v>1.01532301230123</c:v>
                </c:pt>
                <c:pt idx="2488">
                  <c:v>1.0156753552278299</c:v>
                </c:pt>
                <c:pt idx="2489">
                  <c:v>1.0160276981544301</c:v>
                </c:pt>
                <c:pt idx="2490">
                  <c:v>1.01638004108103</c:v>
                </c:pt>
                <c:pt idx="2491">
                  <c:v>1.0167323840076301</c:v>
                </c:pt>
                <c:pt idx="2492">
                  <c:v>1.01708472693423</c:v>
                </c:pt>
                <c:pt idx="2493">
                  <c:v>1.0174370698608299</c:v>
                </c:pt>
                <c:pt idx="2494">
                  <c:v>1.0177894127874301</c:v>
                </c:pt>
                <c:pt idx="2495">
                  <c:v>1.01814175571403</c:v>
                </c:pt>
                <c:pt idx="2496">
                  <c:v>1.0184940986406299</c:v>
                </c:pt>
                <c:pt idx="2497">
                  <c:v>1.01884644156723</c:v>
                </c:pt>
                <c:pt idx="2498">
                  <c:v>1.0191987844938299</c:v>
                </c:pt>
                <c:pt idx="2499">
                  <c:v>1.0195511274204301</c:v>
                </c:pt>
                <c:pt idx="2500">
                  <c:v>1.01990347034703</c:v>
                </c:pt>
                <c:pt idx="2501">
                  <c:v>1.0202558132736399</c:v>
                </c:pt>
                <c:pt idx="2502">
                  <c:v>1.02060815620024</c:v>
                </c:pt>
                <c:pt idx="2503">
                  <c:v>1.0209604991268399</c:v>
                </c:pt>
                <c:pt idx="2504">
                  <c:v>1.0213128420534401</c:v>
                </c:pt>
                <c:pt idx="2505">
                  <c:v>1.02166518498004</c:v>
                </c:pt>
                <c:pt idx="2506">
                  <c:v>1.0220175279066399</c:v>
                </c:pt>
                <c:pt idx="2507">
                  <c:v>1.02236987083324</c:v>
                </c:pt>
                <c:pt idx="2508">
                  <c:v>1.02272221375984</c:v>
                </c:pt>
                <c:pt idx="2509">
                  <c:v>1.0230745566864401</c:v>
                </c:pt>
                <c:pt idx="2510">
                  <c:v>1.02342689961304</c:v>
                </c:pt>
                <c:pt idx="2511">
                  <c:v>1.0237792425396399</c:v>
                </c:pt>
                <c:pt idx="2512">
                  <c:v>1.0241315854662401</c:v>
                </c:pt>
                <c:pt idx="2513">
                  <c:v>1.02448392839284</c:v>
                </c:pt>
                <c:pt idx="2514">
                  <c:v>1.0248362713194401</c:v>
                </c:pt>
                <c:pt idx="2515">
                  <c:v>1.02518861424604</c:v>
                </c:pt>
                <c:pt idx="2516">
                  <c:v>1.0255409571726399</c:v>
                </c:pt>
                <c:pt idx="2517">
                  <c:v>1.0258933000992401</c:v>
                </c:pt>
                <c:pt idx="2518">
                  <c:v>1.02624564302584</c:v>
                </c:pt>
                <c:pt idx="2519">
                  <c:v>1.0265979859524399</c:v>
                </c:pt>
                <c:pt idx="2520">
                  <c:v>1.02695032887904</c:v>
                </c:pt>
                <c:pt idx="2521">
                  <c:v>1.0273026718056399</c:v>
                </c:pt>
                <c:pt idx="2522">
                  <c:v>1.0276550147322401</c:v>
                </c:pt>
                <c:pt idx="2523">
                  <c:v>1.02800735765884</c:v>
                </c:pt>
                <c:pt idx="2524">
                  <c:v>1.0283597005854399</c:v>
                </c:pt>
                <c:pt idx="2525">
                  <c:v>1.02871204351204</c:v>
                </c:pt>
                <c:pt idx="2526">
                  <c:v>1.02906438643864</c:v>
                </c:pt>
                <c:pt idx="2527">
                  <c:v>1.0294167293652401</c:v>
                </c:pt>
                <c:pt idx="2528">
                  <c:v>1.02976907229184</c:v>
                </c:pt>
                <c:pt idx="2529">
                  <c:v>1.0301214152184499</c:v>
                </c:pt>
                <c:pt idx="2530">
                  <c:v>1.03047375814505</c:v>
                </c:pt>
                <c:pt idx="2531">
                  <c:v>1.03082610107165</c:v>
                </c:pt>
                <c:pt idx="2532">
                  <c:v>1.0311784439982501</c:v>
                </c:pt>
                <c:pt idx="2533">
                  <c:v>1.03153078692485</c:v>
                </c:pt>
                <c:pt idx="2534">
                  <c:v>1.0318831298514499</c:v>
                </c:pt>
                <c:pt idx="2535">
                  <c:v>1.0322354727780501</c:v>
                </c:pt>
                <c:pt idx="2536">
                  <c:v>1.03258781570465</c:v>
                </c:pt>
                <c:pt idx="2537">
                  <c:v>1.0329401586312501</c:v>
                </c:pt>
                <c:pt idx="2538">
                  <c:v>1.03329250155785</c:v>
                </c:pt>
                <c:pt idx="2539">
                  <c:v>1.0336448444844499</c:v>
                </c:pt>
                <c:pt idx="2540">
                  <c:v>1.0339971874110501</c:v>
                </c:pt>
                <c:pt idx="2541">
                  <c:v>1.03434953033765</c:v>
                </c:pt>
                <c:pt idx="2542">
                  <c:v>1.0347018732642499</c:v>
                </c:pt>
                <c:pt idx="2543">
                  <c:v>1.03505421619085</c:v>
                </c:pt>
                <c:pt idx="2544">
                  <c:v>1.0354065591174499</c:v>
                </c:pt>
                <c:pt idx="2545">
                  <c:v>1.0357589020440501</c:v>
                </c:pt>
                <c:pt idx="2546">
                  <c:v>1.03611124497065</c:v>
                </c:pt>
                <c:pt idx="2547">
                  <c:v>1.0364635878972499</c:v>
                </c:pt>
                <c:pt idx="2548">
                  <c:v>1.03681593082385</c:v>
                </c:pt>
                <c:pt idx="2549">
                  <c:v>1.03716827375045</c:v>
                </c:pt>
                <c:pt idx="2550">
                  <c:v>1.0375206166770501</c:v>
                </c:pt>
                <c:pt idx="2551">
                  <c:v>1.03787295960365</c:v>
                </c:pt>
                <c:pt idx="2552">
                  <c:v>1.0382253025302499</c:v>
                </c:pt>
                <c:pt idx="2553">
                  <c:v>1.0385776454568501</c:v>
                </c:pt>
                <c:pt idx="2554">
                  <c:v>1.03892998838345</c:v>
                </c:pt>
                <c:pt idx="2555">
                  <c:v>1.0392823313100501</c:v>
                </c:pt>
                <c:pt idx="2556">
                  <c:v>1.03963467423665</c:v>
                </c:pt>
                <c:pt idx="2557">
                  <c:v>1.0399870171632499</c:v>
                </c:pt>
                <c:pt idx="2558">
                  <c:v>1.0403393600898601</c:v>
                </c:pt>
                <c:pt idx="2559">
                  <c:v>1.04069170301646</c:v>
                </c:pt>
                <c:pt idx="2560">
                  <c:v>1.0410440459430601</c:v>
                </c:pt>
                <c:pt idx="2561">
                  <c:v>1.04139638886966</c:v>
                </c:pt>
                <c:pt idx="2562">
                  <c:v>1.0417487317962599</c:v>
                </c:pt>
                <c:pt idx="2563">
                  <c:v>1.0421010747228601</c:v>
                </c:pt>
                <c:pt idx="2564">
                  <c:v>1.04245341764946</c:v>
                </c:pt>
                <c:pt idx="2565">
                  <c:v>1.0428057605760599</c:v>
                </c:pt>
                <c:pt idx="2566">
                  <c:v>1.04315810350266</c:v>
                </c:pt>
                <c:pt idx="2567">
                  <c:v>1.0435104464292599</c:v>
                </c:pt>
                <c:pt idx="2568">
                  <c:v>1.0438627893558601</c:v>
                </c:pt>
                <c:pt idx="2569">
                  <c:v>1.04421513228246</c:v>
                </c:pt>
                <c:pt idx="2570">
                  <c:v>1.0445674752090599</c:v>
                </c:pt>
                <c:pt idx="2571">
                  <c:v>1.04491981813566</c:v>
                </c:pt>
                <c:pt idx="2572">
                  <c:v>1.04527216106226</c:v>
                </c:pt>
                <c:pt idx="2573">
                  <c:v>1.0456245039888601</c:v>
                </c:pt>
                <c:pt idx="2574">
                  <c:v>1.04597684691546</c:v>
                </c:pt>
                <c:pt idx="2575">
                  <c:v>1.0463291898420599</c:v>
                </c:pt>
                <c:pt idx="2576">
                  <c:v>1.0466815327686601</c:v>
                </c:pt>
                <c:pt idx="2577">
                  <c:v>1.04703387569526</c:v>
                </c:pt>
                <c:pt idx="2578">
                  <c:v>1.0473862186218601</c:v>
                </c:pt>
                <c:pt idx="2579">
                  <c:v>1.04773856154846</c:v>
                </c:pt>
                <c:pt idx="2580">
                  <c:v>1.0480814393939399</c:v>
                </c:pt>
                <c:pt idx="2581">
                  <c:v>1.0483970959596001</c:v>
                </c:pt>
                <c:pt idx="2582">
                  <c:v>1.04871275252525</c:v>
                </c:pt>
                <c:pt idx="2583">
                  <c:v>1.0490284090909101</c:v>
                </c:pt>
                <c:pt idx="2584">
                  <c:v>1.04934406565657</c:v>
                </c:pt>
                <c:pt idx="2585">
                  <c:v>1.0496597222222199</c:v>
                </c:pt>
                <c:pt idx="2586">
                  <c:v>1.0499753787878801</c:v>
                </c:pt>
                <c:pt idx="2587">
                  <c:v>1.05029103535354</c:v>
                </c:pt>
                <c:pt idx="2588">
                  <c:v>1.0506066919191901</c:v>
                </c:pt>
                <c:pt idx="2589">
                  <c:v>1.05092234848485</c:v>
                </c:pt>
                <c:pt idx="2590">
                  <c:v>1.0512380050505099</c:v>
                </c:pt>
                <c:pt idx="2591">
                  <c:v>1.05155366161616</c:v>
                </c:pt>
                <c:pt idx="2592">
                  <c:v>1.0518693181818199</c:v>
                </c:pt>
                <c:pt idx="2593">
                  <c:v>1.0521849747474701</c:v>
                </c:pt>
                <c:pt idx="2594">
                  <c:v>1.05250063131313</c:v>
                </c:pt>
                <c:pt idx="2595">
                  <c:v>1.0528162878787899</c:v>
                </c:pt>
                <c:pt idx="2596">
                  <c:v>1.05313194444444</c:v>
                </c:pt>
                <c:pt idx="2597">
                  <c:v>1.0534476010100999</c:v>
                </c:pt>
                <c:pt idx="2598">
                  <c:v>1.0537632575757601</c:v>
                </c:pt>
                <c:pt idx="2599">
                  <c:v>1.05407891414141</c:v>
                </c:pt>
                <c:pt idx="2600">
                  <c:v>1.0543945707070701</c:v>
                </c:pt>
                <c:pt idx="2601">
                  <c:v>1.05471022727273</c:v>
                </c:pt>
                <c:pt idx="2602">
                  <c:v>1.0550258838383799</c:v>
                </c:pt>
                <c:pt idx="2603">
                  <c:v>1.05534154040404</c:v>
                </c:pt>
                <c:pt idx="2604">
                  <c:v>1.0556571969697</c:v>
                </c:pt>
                <c:pt idx="2605">
                  <c:v>1.0559728535353501</c:v>
                </c:pt>
                <c:pt idx="2606">
                  <c:v>1.05628851010101</c:v>
                </c:pt>
                <c:pt idx="2607">
                  <c:v>1.0566041666666699</c:v>
                </c:pt>
                <c:pt idx="2608">
                  <c:v>1.05691982323232</c:v>
                </c:pt>
                <c:pt idx="2609">
                  <c:v>1.0572354797979799</c:v>
                </c:pt>
                <c:pt idx="2610">
                  <c:v>1.0575511363636401</c:v>
                </c:pt>
                <c:pt idx="2611">
                  <c:v>1.05786679292929</c:v>
                </c:pt>
                <c:pt idx="2612">
                  <c:v>1.0581824494949501</c:v>
                </c:pt>
                <c:pt idx="2613">
                  <c:v>1.05849810606061</c:v>
                </c:pt>
                <c:pt idx="2614">
                  <c:v>1.0588137626262599</c:v>
                </c:pt>
                <c:pt idx="2615">
                  <c:v>1.0591294191919201</c:v>
                </c:pt>
                <c:pt idx="2616">
                  <c:v>1.05944507575758</c:v>
                </c:pt>
                <c:pt idx="2617">
                  <c:v>1.0597607323232301</c:v>
                </c:pt>
                <c:pt idx="2618">
                  <c:v>1.06007638888889</c:v>
                </c:pt>
                <c:pt idx="2619">
                  <c:v>1.0603920454545499</c:v>
                </c:pt>
                <c:pt idx="2620">
                  <c:v>1.0607077020202</c:v>
                </c:pt>
                <c:pt idx="2621">
                  <c:v>1.0610233585858599</c:v>
                </c:pt>
                <c:pt idx="2622">
                  <c:v>1.0613390151515201</c:v>
                </c:pt>
                <c:pt idx="2623">
                  <c:v>1.06165467171717</c:v>
                </c:pt>
                <c:pt idx="2624">
                  <c:v>1.0619703282828299</c:v>
                </c:pt>
                <c:pt idx="2625">
                  <c:v>1.06228598484848</c:v>
                </c:pt>
                <c:pt idx="2626">
                  <c:v>1.0626016414141399</c:v>
                </c:pt>
                <c:pt idx="2627">
                  <c:v>1.0629172979798001</c:v>
                </c:pt>
                <c:pt idx="2628">
                  <c:v>1.06323295454545</c:v>
                </c:pt>
                <c:pt idx="2629">
                  <c:v>1.0635486111111101</c:v>
                </c:pt>
                <c:pt idx="2630">
                  <c:v>1.06386426767677</c:v>
                </c:pt>
                <c:pt idx="2631">
                  <c:v>1.0641799242424199</c:v>
                </c:pt>
                <c:pt idx="2632">
                  <c:v>1.06449558080808</c:v>
                </c:pt>
                <c:pt idx="2633">
                  <c:v>1.0648112373737399</c:v>
                </c:pt>
                <c:pt idx="2634">
                  <c:v>1.0651268939393901</c:v>
                </c:pt>
                <c:pt idx="2635">
                  <c:v>1.06544255050505</c:v>
                </c:pt>
                <c:pt idx="2636">
                  <c:v>1.0657582070707099</c:v>
                </c:pt>
                <c:pt idx="2637">
                  <c:v>1.06607386363636</c:v>
                </c:pt>
                <c:pt idx="2638">
                  <c:v>1.0663895202020199</c:v>
                </c:pt>
                <c:pt idx="2639">
                  <c:v>1.0667051767676801</c:v>
                </c:pt>
                <c:pt idx="2640">
                  <c:v>1.06702083333333</c:v>
                </c:pt>
                <c:pt idx="2641">
                  <c:v>1.0673364898989901</c:v>
                </c:pt>
                <c:pt idx="2642">
                  <c:v>1.06765214646465</c:v>
                </c:pt>
                <c:pt idx="2643">
                  <c:v>1.0679678030302999</c:v>
                </c:pt>
                <c:pt idx="2644">
                  <c:v>1.06828345959596</c:v>
                </c:pt>
                <c:pt idx="2645">
                  <c:v>1.06859911616162</c:v>
                </c:pt>
                <c:pt idx="2646">
                  <c:v>1.0689147727272701</c:v>
                </c:pt>
                <c:pt idx="2647">
                  <c:v>1.06923042929293</c:v>
                </c:pt>
                <c:pt idx="2648">
                  <c:v>1.0695460858585899</c:v>
                </c:pt>
                <c:pt idx="2649">
                  <c:v>1.06986174242424</c:v>
                </c:pt>
                <c:pt idx="2650">
                  <c:v>1.0701773989898999</c:v>
                </c:pt>
                <c:pt idx="2651">
                  <c:v>1.0704930555555601</c:v>
                </c:pt>
                <c:pt idx="2652">
                  <c:v>1.07080871212121</c:v>
                </c:pt>
                <c:pt idx="2653">
                  <c:v>1.0711243686868701</c:v>
                </c:pt>
                <c:pt idx="2654">
                  <c:v>1.07144002525253</c:v>
                </c:pt>
                <c:pt idx="2655">
                  <c:v>1.0717556818181799</c:v>
                </c:pt>
                <c:pt idx="2656">
                  <c:v>1.0720713383838401</c:v>
                </c:pt>
                <c:pt idx="2657">
                  <c:v>1.0723869949495</c:v>
                </c:pt>
                <c:pt idx="2658">
                  <c:v>1.0727026515151501</c:v>
                </c:pt>
                <c:pt idx="2659">
                  <c:v>1.07301830808081</c:v>
                </c:pt>
                <c:pt idx="2660">
                  <c:v>1.0733339646464599</c:v>
                </c:pt>
                <c:pt idx="2661">
                  <c:v>1.07364962121212</c:v>
                </c:pt>
                <c:pt idx="2662">
                  <c:v>1.0739652777777799</c:v>
                </c:pt>
                <c:pt idx="2663">
                  <c:v>1.0742809343434301</c:v>
                </c:pt>
                <c:pt idx="2664">
                  <c:v>1.07459659090909</c:v>
                </c:pt>
                <c:pt idx="2665">
                  <c:v>1.0749122474747499</c:v>
                </c:pt>
                <c:pt idx="2666">
                  <c:v>1.0752279040404</c:v>
                </c:pt>
                <c:pt idx="2667">
                  <c:v>1.0755435606060599</c:v>
                </c:pt>
                <c:pt idx="2668">
                  <c:v>1.0758592171717201</c:v>
                </c:pt>
                <c:pt idx="2669">
                  <c:v>1.07617487373737</c:v>
                </c:pt>
                <c:pt idx="2670">
                  <c:v>1.0764905303030301</c:v>
                </c:pt>
                <c:pt idx="2671">
                  <c:v>1.07680618686869</c:v>
                </c:pt>
                <c:pt idx="2672">
                  <c:v>1.0771218434343399</c:v>
                </c:pt>
                <c:pt idx="2673">
                  <c:v>1.0774375</c:v>
                </c:pt>
                <c:pt idx="2674">
                  <c:v>1.07775315656566</c:v>
                </c:pt>
                <c:pt idx="2675">
                  <c:v>1.0780688131313101</c:v>
                </c:pt>
                <c:pt idx="2676">
                  <c:v>1.07838446969697</c:v>
                </c:pt>
                <c:pt idx="2677">
                  <c:v>1.0787001262626299</c:v>
                </c:pt>
                <c:pt idx="2678">
                  <c:v>1.07901578282828</c:v>
                </c:pt>
                <c:pt idx="2679">
                  <c:v>1.0793314393939399</c:v>
                </c:pt>
                <c:pt idx="2680">
                  <c:v>1.0796470959596001</c:v>
                </c:pt>
                <c:pt idx="2681">
                  <c:v>1.07996275252525</c:v>
                </c:pt>
                <c:pt idx="2682">
                  <c:v>1.0802784090909101</c:v>
                </c:pt>
                <c:pt idx="2683">
                  <c:v>1.08059406565657</c:v>
                </c:pt>
                <c:pt idx="2684">
                  <c:v>1.0809097222222199</c:v>
                </c:pt>
                <c:pt idx="2685">
                  <c:v>1.0812253787878801</c:v>
                </c:pt>
                <c:pt idx="2686">
                  <c:v>1.08154103535354</c:v>
                </c:pt>
                <c:pt idx="2687">
                  <c:v>1.0818566919191901</c:v>
                </c:pt>
                <c:pt idx="2688">
                  <c:v>1.08217234848485</c:v>
                </c:pt>
                <c:pt idx="2689">
                  <c:v>1.0824880050505099</c:v>
                </c:pt>
                <c:pt idx="2690">
                  <c:v>1.08280366161616</c:v>
                </c:pt>
                <c:pt idx="2691">
                  <c:v>1.0831193181818199</c:v>
                </c:pt>
                <c:pt idx="2692">
                  <c:v>1.0834349747474701</c:v>
                </c:pt>
                <c:pt idx="2693">
                  <c:v>1.08375063131313</c:v>
                </c:pt>
                <c:pt idx="2694">
                  <c:v>1.0840662878787899</c:v>
                </c:pt>
                <c:pt idx="2695">
                  <c:v>1.08438194444444</c:v>
                </c:pt>
                <c:pt idx="2696">
                  <c:v>1.0846976010100999</c:v>
                </c:pt>
                <c:pt idx="2697">
                  <c:v>1.0850132575757601</c:v>
                </c:pt>
                <c:pt idx="2698">
                  <c:v>1.08532891414141</c:v>
                </c:pt>
                <c:pt idx="2699">
                  <c:v>1.0856445707070701</c:v>
                </c:pt>
                <c:pt idx="2700">
                  <c:v>1.08596022727273</c:v>
                </c:pt>
                <c:pt idx="2701">
                  <c:v>1.0862758838383799</c:v>
                </c:pt>
                <c:pt idx="2702">
                  <c:v>1.08659154040404</c:v>
                </c:pt>
                <c:pt idx="2703">
                  <c:v>1.0869071969697</c:v>
                </c:pt>
                <c:pt idx="2704">
                  <c:v>1.0872228535353501</c:v>
                </c:pt>
                <c:pt idx="2705">
                  <c:v>1.08753851010101</c:v>
                </c:pt>
                <c:pt idx="2706">
                  <c:v>1.0878541666666699</c:v>
                </c:pt>
                <c:pt idx="2707">
                  <c:v>1.08816982323232</c:v>
                </c:pt>
                <c:pt idx="2708">
                  <c:v>1.0884854797979799</c:v>
                </c:pt>
                <c:pt idx="2709">
                  <c:v>1.0888011363636401</c:v>
                </c:pt>
                <c:pt idx="2710">
                  <c:v>1.08911679292929</c:v>
                </c:pt>
                <c:pt idx="2711">
                  <c:v>1.0894324494949501</c:v>
                </c:pt>
                <c:pt idx="2712">
                  <c:v>1.08974810606061</c:v>
                </c:pt>
                <c:pt idx="2713">
                  <c:v>1.0900637626262599</c:v>
                </c:pt>
                <c:pt idx="2714">
                  <c:v>1.0903794191919201</c:v>
                </c:pt>
                <c:pt idx="2715">
                  <c:v>1.09069507575758</c:v>
                </c:pt>
                <c:pt idx="2716">
                  <c:v>1.0910107323232301</c:v>
                </c:pt>
                <c:pt idx="2717">
                  <c:v>1.09132638888889</c:v>
                </c:pt>
                <c:pt idx="2718">
                  <c:v>1.0916420454545499</c:v>
                </c:pt>
                <c:pt idx="2719">
                  <c:v>1.0919577020202</c:v>
                </c:pt>
                <c:pt idx="2720">
                  <c:v>1.0922733585858599</c:v>
                </c:pt>
                <c:pt idx="2721">
                  <c:v>1.0925890151515101</c:v>
                </c:pt>
                <c:pt idx="2722">
                  <c:v>1.09290467171717</c:v>
                </c:pt>
                <c:pt idx="2723">
                  <c:v>1.0932203282828299</c:v>
                </c:pt>
                <c:pt idx="2724">
                  <c:v>1.09353598484848</c:v>
                </c:pt>
                <c:pt idx="2725">
                  <c:v>1.0938516414141399</c:v>
                </c:pt>
                <c:pt idx="2726">
                  <c:v>1.0941672979798001</c:v>
                </c:pt>
                <c:pt idx="2727">
                  <c:v>1.09448295454545</c:v>
                </c:pt>
                <c:pt idx="2728">
                  <c:v>1.0947986111111101</c:v>
                </c:pt>
                <c:pt idx="2729">
                  <c:v>1.09511426767677</c:v>
                </c:pt>
                <c:pt idx="2730">
                  <c:v>1.0954299242424199</c:v>
                </c:pt>
                <c:pt idx="2731">
                  <c:v>1.09574558080808</c:v>
                </c:pt>
                <c:pt idx="2732">
                  <c:v>1.0960612373737399</c:v>
                </c:pt>
                <c:pt idx="2733">
                  <c:v>1.0963768939393901</c:v>
                </c:pt>
                <c:pt idx="2734">
                  <c:v>1.09669255050505</c:v>
                </c:pt>
                <c:pt idx="2735">
                  <c:v>1.0970082070707099</c:v>
                </c:pt>
                <c:pt idx="2736">
                  <c:v>1.09732386363636</c:v>
                </c:pt>
                <c:pt idx="2737">
                  <c:v>1.0976395202020199</c:v>
                </c:pt>
                <c:pt idx="2738">
                  <c:v>1.0979551767676801</c:v>
                </c:pt>
                <c:pt idx="2739">
                  <c:v>1.09827083333333</c:v>
                </c:pt>
                <c:pt idx="2740">
                  <c:v>1.0985864898989901</c:v>
                </c:pt>
                <c:pt idx="2741">
                  <c:v>1.09890214646465</c:v>
                </c:pt>
                <c:pt idx="2742">
                  <c:v>1.0992178030302999</c:v>
                </c:pt>
                <c:pt idx="2743">
                  <c:v>1.09953345959596</c:v>
                </c:pt>
                <c:pt idx="2744">
                  <c:v>1.09984911616162</c:v>
                </c:pt>
                <c:pt idx="2745">
                  <c:v>1.1001647727272701</c:v>
                </c:pt>
                <c:pt idx="2746">
                  <c:v>1.10048042929293</c:v>
                </c:pt>
                <c:pt idx="2747">
                  <c:v>1.1007960858585899</c:v>
                </c:pt>
                <c:pt idx="2748">
                  <c:v>1.10111174242424</c:v>
                </c:pt>
                <c:pt idx="2749">
                  <c:v>1.1014273989898999</c:v>
                </c:pt>
                <c:pt idx="2750">
                  <c:v>1.1017430555555601</c:v>
                </c:pt>
                <c:pt idx="2751">
                  <c:v>1.10205871212121</c:v>
                </c:pt>
                <c:pt idx="2752">
                  <c:v>1.1023743686868701</c:v>
                </c:pt>
                <c:pt idx="2753">
                  <c:v>1.10269002525253</c:v>
                </c:pt>
                <c:pt idx="2754">
                  <c:v>1.1030056818181799</c:v>
                </c:pt>
                <c:pt idx="2755">
                  <c:v>1.1033213383838401</c:v>
                </c:pt>
                <c:pt idx="2756">
                  <c:v>1.1036369949495</c:v>
                </c:pt>
                <c:pt idx="2757">
                  <c:v>1.1039526515151501</c:v>
                </c:pt>
                <c:pt idx="2758">
                  <c:v>1.10426830808081</c:v>
                </c:pt>
                <c:pt idx="2759">
                  <c:v>1.1045839646464599</c:v>
                </c:pt>
                <c:pt idx="2760">
                  <c:v>1.10489962121212</c:v>
                </c:pt>
                <c:pt idx="2761">
                  <c:v>1.1052152777777799</c:v>
                </c:pt>
                <c:pt idx="2762">
                  <c:v>1.1055309343434301</c:v>
                </c:pt>
                <c:pt idx="2763">
                  <c:v>1.10584659090909</c:v>
                </c:pt>
                <c:pt idx="2764">
                  <c:v>1.1061622474747499</c:v>
                </c:pt>
                <c:pt idx="2765">
                  <c:v>1.1064779040404</c:v>
                </c:pt>
                <c:pt idx="2766">
                  <c:v>1.1067935606060599</c:v>
                </c:pt>
                <c:pt idx="2767">
                  <c:v>1.1071092171717201</c:v>
                </c:pt>
                <c:pt idx="2768">
                  <c:v>1.10742487373737</c:v>
                </c:pt>
                <c:pt idx="2769">
                  <c:v>1.1077405303030301</c:v>
                </c:pt>
                <c:pt idx="2770">
                  <c:v>1.10805618686869</c:v>
                </c:pt>
                <c:pt idx="2771">
                  <c:v>1.1083718434343399</c:v>
                </c:pt>
                <c:pt idx="2772">
                  <c:v>1.1086875</c:v>
                </c:pt>
                <c:pt idx="2773">
                  <c:v>1.10900315656566</c:v>
                </c:pt>
                <c:pt idx="2774">
                  <c:v>1.1093188131313101</c:v>
                </c:pt>
                <c:pt idx="2775">
                  <c:v>1.10963446969697</c:v>
                </c:pt>
                <c:pt idx="2776">
                  <c:v>1.1099501262626299</c:v>
                </c:pt>
                <c:pt idx="2777">
                  <c:v>1.11026578282828</c:v>
                </c:pt>
                <c:pt idx="2778">
                  <c:v>1.1105814393939399</c:v>
                </c:pt>
                <c:pt idx="2779">
                  <c:v>1.1108970959596001</c:v>
                </c:pt>
                <c:pt idx="2780">
                  <c:v>1.11121275252525</c:v>
                </c:pt>
                <c:pt idx="2781">
                  <c:v>1.1115284090909101</c:v>
                </c:pt>
                <c:pt idx="2782">
                  <c:v>1.11184406565657</c:v>
                </c:pt>
                <c:pt idx="2783">
                  <c:v>1.1121597222222199</c:v>
                </c:pt>
                <c:pt idx="2784">
                  <c:v>1.1124753787878801</c:v>
                </c:pt>
                <c:pt idx="2785">
                  <c:v>1.11279103535354</c:v>
                </c:pt>
                <c:pt idx="2786">
                  <c:v>1.1131066919191901</c:v>
                </c:pt>
                <c:pt idx="2787">
                  <c:v>1.11342234848485</c:v>
                </c:pt>
                <c:pt idx="2788">
                  <c:v>1.1137380050505099</c:v>
                </c:pt>
                <c:pt idx="2789">
                  <c:v>1.11405366161616</c:v>
                </c:pt>
                <c:pt idx="2790">
                  <c:v>1.1143693181818199</c:v>
                </c:pt>
                <c:pt idx="2791">
                  <c:v>1.1146849747474701</c:v>
                </c:pt>
                <c:pt idx="2792">
                  <c:v>1.11500063131313</c:v>
                </c:pt>
                <c:pt idx="2793">
                  <c:v>1.1153162878787899</c:v>
                </c:pt>
                <c:pt idx="2794">
                  <c:v>1.11563194444444</c:v>
                </c:pt>
                <c:pt idx="2795">
                  <c:v>1.1159476010100999</c:v>
                </c:pt>
                <c:pt idx="2796">
                  <c:v>1.1162632575757601</c:v>
                </c:pt>
                <c:pt idx="2797">
                  <c:v>1.11657891414141</c:v>
                </c:pt>
                <c:pt idx="2798">
                  <c:v>1.1168945707070701</c:v>
                </c:pt>
                <c:pt idx="2799">
                  <c:v>1.11721022727273</c:v>
                </c:pt>
                <c:pt idx="2800">
                  <c:v>1.1175258838383799</c:v>
                </c:pt>
                <c:pt idx="2801">
                  <c:v>1.11784154040404</c:v>
                </c:pt>
                <c:pt idx="2802">
                  <c:v>1.1181571969697</c:v>
                </c:pt>
                <c:pt idx="2803">
                  <c:v>1.1184728535353501</c:v>
                </c:pt>
                <c:pt idx="2804">
                  <c:v>1.11878851010101</c:v>
                </c:pt>
                <c:pt idx="2805">
                  <c:v>1.1191041666666699</c:v>
                </c:pt>
                <c:pt idx="2806">
                  <c:v>1.11941982323232</c:v>
                </c:pt>
                <c:pt idx="2807">
                  <c:v>1.1197354797979799</c:v>
                </c:pt>
                <c:pt idx="2808">
                  <c:v>1.1200511363636401</c:v>
                </c:pt>
                <c:pt idx="2809">
                  <c:v>1.12036679292929</c:v>
                </c:pt>
                <c:pt idx="2810">
                  <c:v>1.1206824494949501</c:v>
                </c:pt>
                <c:pt idx="2811">
                  <c:v>1.12099810606061</c:v>
                </c:pt>
                <c:pt idx="2812">
                  <c:v>1.1213137626262599</c:v>
                </c:pt>
                <c:pt idx="2813">
                  <c:v>1.1216294191919201</c:v>
                </c:pt>
                <c:pt idx="2814">
                  <c:v>1.12194507575758</c:v>
                </c:pt>
                <c:pt idx="2815">
                  <c:v>1.1222607323232301</c:v>
                </c:pt>
                <c:pt idx="2816">
                  <c:v>1.12257638888889</c:v>
                </c:pt>
                <c:pt idx="2817">
                  <c:v>1.1228920454545499</c:v>
                </c:pt>
                <c:pt idx="2818">
                  <c:v>1.1232077020202</c:v>
                </c:pt>
                <c:pt idx="2819">
                  <c:v>1.1235233585858599</c:v>
                </c:pt>
                <c:pt idx="2820">
                  <c:v>1.1238390151515201</c:v>
                </c:pt>
                <c:pt idx="2821">
                  <c:v>1.12415467171717</c:v>
                </c:pt>
                <c:pt idx="2822">
                  <c:v>1.1244703282828299</c:v>
                </c:pt>
                <c:pt idx="2823">
                  <c:v>1.12478598484848</c:v>
                </c:pt>
                <c:pt idx="2824">
                  <c:v>1.1251016414141399</c:v>
                </c:pt>
                <c:pt idx="2825">
                  <c:v>1.1254172979798001</c:v>
                </c:pt>
                <c:pt idx="2826">
                  <c:v>1.12573295454545</c:v>
                </c:pt>
                <c:pt idx="2827">
                  <c:v>1.1260486111111101</c:v>
                </c:pt>
                <c:pt idx="2828">
                  <c:v>1.12636426767677</c:v>
                </c:pt>
                <c:pt idx="2829">
                  <c:v>1.1266799242424199</c:v>
                </c:pt>
                <c:pt idx="2830">
                  <c:v>1.12699558080808</c:v>
                </c:pt>
                <c:pt idx="2831">
                  <c:v>1.1273112373737399</c:v>
                </c:pt>
                <c:pt idx="2832">
                  <c:v>1.1276268939393901</c:v>
                </c:pt>
                <c:pt idx="2833">
                  <c:v>1.12794255050505</c:v>
                </c:pt>
                <c:pt idx="2834">
                  <c:v>1.1282582070707099</c:v>
                </c:pt>
                <c:pt idx="2835">
                  <c:v>1.12857386363636</c:v>
                </c:pt>
                <c:pt idx="2836">
                  <c:v>1.1288895202020199</c:v>
                </c:pt>
                <c:pt idx="2837">
                  <c:v>1.1292051767676801</c:v>
                </c:pt>
                <c:pt idx="2838">
                  <c:v>1.12952083333333</c:v>
                </c:pt>
                <c:pt idx="2839">
                  <c:v>1.1298364898989901</c:v>
                </c:pt>
                <c:pt idx="2840">
                  <c:v>1.13015214646465</c:v>
                </c:pt>
                <c:pt idx="2841">
                  <c:v>1.1304678030302999</c:v>
                </c:pt>
                <c:pt idx="2842">
                  <c:v>1.13078345959596</c:v>
                </c:pt>
                <c:pt idx="2843">
                  <c:v>1.13109911616162</c:v>
                </c:pt>
                <c:pt idx="2844">
                  <c:v>1.1314147727272701</c:v>
                </c:pt>
                <c:pt idx="2845">
                  <c:v>1.13173042929293</c:v>
                </c:pt>
                <c:pt idx="2846">
                  <c:v>1.1320460858585899</c:v>
                </c:pt>
                <c:pt idx="2847">
                  <c:v>1.13236174242424</c:v>
                </c:pt>
                <c:pt idx="2848">
                  <c:v>1.1326773989898999</c:v>
                </c:pt>
                <c:pt idx="2849">
                  <c:v>1.1329930555555601</c:v>
                </c:pt>
                <c:pt idx="2850">
                  <c:v>1.13330871212121</c:v>
                </c:pt>
                <c:pt idx="2851">
                  <c:v>1.1336243686868701</c:v>
                </c:pt>
                <c:pt idx="2852">
                  <c:v>1.13394002525253</c:v>
                </c:pt>
                <c:pt idx="2853">
                  <c:v>1.1342556818181799</c:v>
                </c:pt>
                <c:pt idx="2854">
                  <c:v>1.1345713383838401</c:v>
                </c:pt>
                <c:pt idx="2855">
                  <c:v>1.1348869949495</c:v>
                </c:pt>
                <c:pt idx="2856">
                  <c:v>1.1352026515151501</c:v>
                </c:pt>
                <c:pt idx="2857">
                  <c:v>1.13551830808081</c:v>
                </c:pt>
                <c:pt idx="2858">
                  <c:v>1.1358339646464599</c:v>
                </c:pt>
                <c:pt idx="2859">
                  <c:v>1.13614962121212</c:v>
                </c:pt>
                <c:pt idx="2860">
                  <c:v>1.1364652777777799</c:v>
                </c:pt>
                <c:pt idx="2861">
                  <c:v>1.1367809343434301</c:v>
                </c:pt>
                <c:pt idx="2862">
                  <c:v>1.13709659090909</c:v>
                </c:pt>
                <c:pt idx="2863">
                  <c:v>1.1374122474747499</c:v>
                </c:pt>
                <c:pt idx="2864">
                  <c:v>1.1377279040404</c:v>
                </c:pt>
                <c:pt idx="2865">
                  <c:v>1.1380435606060599</c:v>
                </c:pt>
                <c:pt idx="2866">
                  <c:v>1.1383592171717201</c:v>
                </c:pt>
                <c:pt idx="2867">
                  <c:v>1.13867487373737</c:v>
                </c:pt>
                <c:pt idx="2868">
                  <c:v>1.1389905303030301</c:v>
                </c:pt>
                <c:pt idx="2869">
                  <c:v>1.13930618686869</c:v>
                </c:pt>
                <c:pt idx="2870">
                  <c:v>1.1396218434343399</c:v>
                </c:pt>
                <c:pt idx="2871">
                  <c:v>1.1399375</c:v>
                </c:pt>
                <c:pt idx="2872">
                  <c:v>1.14025315656566</c:v>
                </c:pt>
                <c:pt idx="2873">
                  <c:v>1.1405688131313101</c:v>
                </c:pt>
                <c:pt idx="2874">
                  <c:v>1.14088446969697</c:v>
                </c:pt>
                <c:pt idx="2875">
                  <c:v>1.1412001262626299</c:v>
                </c:pt>
                <c:pt idx="2876">
                  <c:v>1.14151578282828</c:v>
                </c:pt>
                <c:pt idx="2877">
                  <c:v>1.1418314393939399</c:v>
                </c:pt>
                <c:pt idx="2878">
                  <c:v>1.1421470959596001</c:v>
                </c:pt>
                <c:pt idx="2879">
                  <c:v>1.14246275252525</c:v>
                </c:pt>
                <c:pt idx="2880">
                  <c:v>1.1427784090909101</c:v>
                </c:pt>
                <c:pt idx="2881">
                  <c:v>1.14309406565657</c:v>
                </c:pt>
                <c:pt idx="2882">
                  <c:v>1.1434097222222199</c:v>
                </c:pt>
                <c:pt idx="2883">
                  <c:v>1.1437253787878801</c:v>
                </c:pt>
                <c:pt idx="2884">
                  <c:v>1.14404103535354</c:v>
                </c:pt>
                <c:pt idx="2885">
                  <c:v>1.1443566919191901</c:v>
                </c:pt>
                <c:pt idx="2886">
                  <c:v>1.14467234848485</c:v>
                </c:pt>
                <c:pt idx="2887">
                  <c:v>1.1449880050505099</c:v>
                </c:pt>
                <c:pt idx="2888">
                  <c:v>1.14530366161616</c:v>
                </c:pt>
                <c:pt idx="2889">
                  <c:v>1.1456193181818199</c:v>
                </c:pt>
                <c:pt idx="2890">
                  <c:v>1.1459349747474701</c:v>
                </c:pt>
                <c:pt idx="2891">
                  <c:v>1.14625063131313</c:v>
                </c:pt>
                <c:pt idx="2892">
                  <c:v>1.1465662878787899</c:v>
                </c:pt>
                <c:pt idx="2893">
                  <c:v>1.14688194444444</c:v>
                </c:pt>
                <c:pt idx="2894">
                  <c:v>1.1471976010100999</c:v>
                </c:pt>
                <c:pt idx="2895">
                  <c:v>1.1475132575757601</c:v>
                </c:pt>
                <c:pt idx="2896">
                  <c:v>1.14782891414141</c:v>
                </c:pt>
                <c:pt idx="2897">
                  <c:v>1.1481445707070701</c:v>
                </c:pt>
                <c:pt idx="2898">
                  <c:v>1.14846022727273</c:v>
                </c:pt>
                <c:pt idx="2899">
                  <c:v>1.1487758838383799</c:v>
                </c:pt>
                <c:pt idx="2900">
                  <c:v>1.14909154040404</c:v>
                </c:pt>
                <c:pt idx="2901">
                  <c:v>1.1494071969697</c:v>
                </c:pt>
                <c:pt idx="2902">
                  <c:v>1.1497228535353501</c:v>
                </c:pt>
                <c:pt idx="2903">
                  <c:v>1.15003851010101</c:v>
                </c:pt>
                <c:pt idx="2904">
                  <c:v>1.1503541666666699</c:v>
                </c:pt>
                <c:pt idx="2905">
                  <c:v>1.15066982323232</c:v>
                </c:pt>
                <c:pt idx="2906">
                  <c:v>1.1509854797979799</c:v>
                </c:pt>
                <c:pt idx="2907">
                  <c:v>1.1513011363636401</c:v>
                </c:pt>
                <c:pt idx="2908">
                  <c:v>1.15161679292929</c:v>
                </c:pt>
                <c:pt idx="2909">
                  <c:v>1.1519324494949501</c:v>
                </c:pt>
                <c:pt idx="2910">
                  <c:v>1.15224810606061</c:v>
                </c:pt>
                <c:pt idx="2911">
                  <c:v>1.1525637626262599</c:v>
                </c:pt>
                <c:pt idx="2912">
                  <c:v>1.1528794191919201</c:v>
                </c:pt>
                <c:pt idx="2913">
                  <c:v>1.15319507575758</c:v>
                </c:pt>
                <c:pt idx="2914">
                  <c:v>1.1535107323232301</c:v>
                </c:pt>
                <c:pt idx="2915">
                  <c:v>1.15382638888889</c:v>
                </c:pt>
                <c:pt idx="2916">
                  <c:v>1.1541420454545499</c:v>
                </c:pt>
                <c:pt idx="2917">
                  <c:v>1.1544577020202</c:v>
                </c:pt>
                <c:pt idx="2918">
                  <c:v>1.1547733585858599</c:v>
                </c:pt>
                <c:pt idx="2919">
                  <c:v>1.1550890151515201</c:v>
                </c:pt>
                <c:pt idx="2920">
                  <c:v>1.15540467171717</c:v>
                </c:pt>
                <c:pt idx="2921">
                  <c:v>1.1557203282828299</c:v>
                </c:pt>
                <c:pt idx="2922">
                  <c:v>1.15603598484848</c:v>
                </c:pt>
                <c:pt idx="2923">
                  <c:v>1.1563516414141399</c:v>
                </c:pt>
                <c:pt idx="2924">
                  <c:v>1.1566672979798001</c:v>
                </c:pt>
                <c:pt idx="2925">
                  <c:v>1.15698295454545</c:v>
                </c:pt>
                <c:pt idx="2926">
                  <c:v>1.1572986111111101</c:v>
                </c:pt>
                <c:pt idx="2927">
                  <c:v>1.15761426767677</c:v>
                </c:pt>
                <c:pt idx="2928">
                  <c:v>1.1579299242424199</c:v>
                </c:pt>
                <c:pt idx="2929">
                  <c:v>1.15824558080808</c:v>
                </c:pt>
                <c:pt idx="2930">
                  <c:v>1.1585612373737399</c:v>
                </c:pt>
                <c:pt idx="2931">
                  <c:v>1.1588768939393901</c:v>
                </c:pt>
                <c:pt idx="2932">
                  <c:v>1.15919255050505</c:v>
                </c:pt>
                <c:pt idx="2933">
                  <c:v>1.1595082070707099</c:v>
                </c:pt>
                <c:pt idx="2934">
                  <c:v>1.15982386363636</c:v>
                </c:pt>
                <c:pt idx="2935">
                  <c:v>1.1601395202020199</c:v>
                </c:pt>
                <c:pt idx="2936">
                  <c:v>1.1604551767676801</c:v>
                </c:pt>
                <c:pt idx="2937">
                  <c:v>1.16077083333333</c:v>
                </c:pt>
                <c:pt idx="2938">
                  <c:v>1.1610864898989901</c:v>
                </c:pt>
                <c:pt idx="2939">
                  <c:v>1.16140214646465</c:v>
                </c:pt>
                <c:pt idx="2940">
                  <c:v>1.1617178030302999</c:v>
                </c:pt>
                <c:pt idx="2941">
                  <c:v>1.16203345959596</c:v>
                </c:pt>
                <c:pt idx="2942">
                  <c:v>1.16234911616162</c:v>
                </c:pt>
                <c:pt idx="2943">
                  <c:v>1.1626647727272701</c:v>
                </c:pt>
                <c:pt idx="2944">
                  <c:v>1.16298042929293</c:v>
                </c:pt>
                <c:pt idx="2945">
                  <c:v>1.1632960858585899</c:v>
                </c:pt>
                <c:pt idx="2946">
                  <c:v>1.16361174242424</c:v>
                </c:pt>
                <c:pt idx="2947">
                  <c:v>1.1639273989898999</c:v>
                </c:pt>
                <c:pt idx="2948">
                  <c:v>1.1642430555555601</c:v>
                </c:pt>
                <c:pt idx="2949">
                  <c:v>1.16455871212121</c:v>
                </c:pt>
                <c:pt idx="2950">
                  <c:v>1.1648743686868701</c:v>
                </c:pt>
                <c:pt idx="2951">
                  <c:v>1.16519002525253</c:v>
                </c:pt>
                <c:pt idx="2952">
                  <c:v>1.1655056818181799</c:v>
                </c:pt>
                <c:pt idx="2953">
                  <c:v>1.1658213383838401</c:v>
                </c:pt>
                <c:pt idx="2954">
                  <c:v>1.16613699494949</c:v>
                </c:pt>
                <c:pt idx="2955">
                  <c:v>1.1664526515151501</c:v>
                </c:pt>
                <c:pt idx="2956">
                  <c:v>1.16676830808081</c:v>
                </c:pt>
                <c:pt idx="2957">
                  <c:v>1.1670839646464599</c:v>
                </c:pt>
                <c:pt idx="2958">
                  <c:v>1.16739962121212</c:v>
                </c:pt>
                <c:pt idx="2959">
                  <c:v>1.1677152777777799</c:v>
                </c:pt>
                <c:pt idx="2960">
                  <c:v>1.1680309343434301</c:v>
                </c:pt>
                <c:pt idx="2961">
                  <c:v>1.16834659090909</c:v>
                </c:pt>
                <c:pt idx="2962">
                  <c:v>1.1686622474747499</c:v>
                </c:pt>
                <c:pt idx="2963">
                  <c:v>1.1689779040404</c:v>
                </c:pt>
                <c:pt idx="2964">
                  <c:v>1.1692935606060599</c:v>
                </c:pt>
                <c:pt idx="2965">
                  <c:v>1.1696092171717201</c:v>
                </c:pt>
                <c:pt idx="2966">
                  <c:v>1.16992487373737</c:v>
                </c:pt>
                <c:pt idx="2967">
                  <c:v>1.1702405303030301</c:v>
                </c:pt>
                <c:pt idx="2968">
                  <c:v>1.17055618686869</c:v>
                </c:pt>
                <c:pt idx="2969">
                  <c:v>1.1708718434343399</c:v>
                </c:pt>
                <c:pt idx="2970">
                  <c:v>1.1711875</c:v>
                </c:pt>
                <c:pt idx="2971">
                  <c:v>1.17150315656566</c:v>
                </c:pt>
                <c:pt idx="2972">
                  <c:v>1.1718188131313101</c:v>
                </c:pt>
                <c:pt idx="2973">
                  <c:v>1.17213446969697</c:v>
                </c:pt>
                <c:pt idx="2974">
                  <c:v>1.1724501262626299</c:v>
                </c:pt>
                <c:pt idx="2975">
                  <c:v>1.17276578282828</c:v>
                </c:pt>
                <c:pt idx="2976">
                  <c:v>1.1730814393939399</c:v>
                </c:pt>
                <c:pt idx="2977">
                  <c:v>1.1733970959596001</c:v>
                </c:pt>
                <c:pt idx="2978">
                  <c:v>1.17371275252525</c:v>
                </c:pt>
                <c:pt idx="2979">
                  <c:v>1.1740284090909101</c:v>
                </c:pt>
                <c:pt idx="2980">
                  <c:v>1.17434406565657</c:v>
                </c:pt>
                <c:pt idx="2981">
                  <c:v>1.1746597222222199</c:v>
                </c:pt>
                <c:pt idx="2982">
                  <c:v>1.1749753787878801</c:v>
                </c:pt>
                <c:pt idx="2983">
                  <c:v>1.17529103535354</c:v>
                </c:pt>
                <c:pt idx="2984">
                  <c:v>1.1756066919191901</c:v>
                </c:pt>
                <c:pt idx="2985">
                  <c:v>1.17592234848485</c:v>
                </c:pt>
                <c:pt idx="2986">
                  <c:v>1.1762380050505099</c:v>
                </c:pt>
                <c:pt idx="2987">
                  <c:v>1.17655366161616</c:v>
                </c:pt>
                <c:pt idx="2988">
                  <c:v>1.1768693181818199</c:v>
                </c:pt>
                <c:pt idx="2989">
                  <c:v>1.1771849747474701</c:v>
                </c:pt>
                <c:pt idx="2990">
                  <c:v>1.17750063131313</c:v>
                </c:pt>
                <c:pt idx="2991">
                  <c:v>1.1778162878787899</c:v>
                </c:pt>
                <c:pt idx="2992">
                  <c:v>1.17813194444444</c:v>
                </c:pt>
                <c:pt idx="2993">
                  <c:v>1.1784476010100999</c:v>
                </c:pt>
                <c:pt idx="2994">
                  <c:v>1.1787632575757601</c:v>
                </c:pt>
                <c:pt idx="2995">
                  <c:v>1.17907891414141</c:v>
                </c:pt>
                <c:pt idx="2996">
                  <c:v>1.1793945707070701</c:v>
                </c:pt>
                <c:pt idx="2997">
                  <c:v>1.17971022727273</c:v>
                </c:pt>
                <c:pt idx="2998">
                  <c:v>1.1800258838383799</c:v>
                </c:pt>
                <c:pt idx="2999">
                  <c:v>1.18034154040404</c:v>
                </c:pt>
                <c:pt idx="3000">
                  <c:v>1.1806571969697</c:v>
                </c:pt>
                <c:pt idx="3001">
                  <c:v>1.1809728535353501</c:v>
                </c:pt>
                <c:pt idx="3002">
                  <c:v>1.18128851010101</c:v>
                </c:pt>
                <c:pt idx="3003">
                  <c:v>1.1816041666666699</c:v>
                </c:pt>
                <c:pt idx="3004">
                  <c:v>1.18191982323232</c:v>
                </c:pt>
                <c:pt idx="3005">
                  <c:v>1.1822354797979799</c:v>
                </c:pt>
                <c:pt idx="3006">
                  <c:v>1.1825511363636401</c:v>
                </c:pt>
                <c:pt idx="3007">
                  <c:v>1.18286679292929</c:v>
                </c:pt>
                <c:pt idx="3008">
                  <c:v>1.1831824494949501</c:v>
                </c:pt>
                <c:pt idx="3009">
                  <c:v>1.18349810606061</c:v>
                </c:pt>
                <c:pt idx="3010">
                  <c:v>1.1838137626262599</c:v>
                </c:pt>
                <c:pt idx="3011">
                  <c:v>1.1841294191919201</c:v>
                </c:pt>
                <c:pt idx="3012">
                  <c:v>1.18444507575758</c:v>
                </c:pt>
                <c:pt idx="3013">
                  <c:v>1.1847607323232301</c:v>
                </c:pt>
                <c:pt idx="3014">
                  <c:v>1.18507638888889</c:v>
                </c:pt>
                <c:pt idx="3015">
                  <c:v>1.1853920454545499</c:v>
                </c:pt>
                <c:pt idx="3016">
                  <c:v>1.1857077020202</c:v>
                </c:pt>
                <c:pt idx="3017">
                  <c:v>1.1860233585858599</c:v>
                </c:pt>
                <c:pt idx="3018">
                  <c:v>1.1863390151515201</c:v>
                </c:pt>
                <c:pt idx="3019">
                  <c:v>1.18665467171717</c:v>
                </c:pt>
                <c:pt idx="3020">
                  <c:v>1.1869703282828299</c:v>
                </c:pt>
                <c:pt idx="3021">
                  <c:v>1.18728598484848</c:v>
                </c:pt>
                <c:pt idx="3022">
                  <c:v>1.1876016414141399</c:v>
                </c:pt>
                <c:pt idx="3023">
                  <c:v>1.1879172979798001</c:v>
                </c:pt>
                <c:pt idx="3024">
                  <c:v>1.18823295454545</c:v>
                </c:pt>
                <c:pt idx="3025">
                  <c:v>1.1885486111111101</c:v>
                </c:pt>
                <c:pt idx="3026">
                  <c:v>1.18886426767677</c:v>
                </c:pt>
                <c:pt idx="3027">
                  <c:v>1.1891799242424199</c:v>
                </c:pt>
                <c:pt idx="3028">
                  <c:v>1.18949558080808</c:v>
                </c:pt>
                <c:pt idx="3029">
                  <c:v>1.1898112373737399</c:v>
                </c:pt>
                <c:pt idx="3030">
                  <c:v>1.1901268939393901</c:v>
                </c:pt>
                <c:pt idx="3031">
                  <c:v>1.19044255050505</c:v>
                </c:pt>
                <c:pt idx="3032">
                  <c:v>1.1907582070707099</c:v>
                </c:pt>
                <c:pt idx="3033">
                  <c:v>1.19107386363636</c:v>
                </c:pt>
                <c:pt idx="3034">
                  <c:v>1.1913895202020199</c:v>
                </c:pt>
                <c:pt idx="3035">
                  <c:v>1.1917051767676801</c:v>
                </c:pt>
                <c:pt idx="3036">
                  <c:v>1.19202083333333</c:v>
                </c:pt>
                <c:pt idx="3037">
                  <c:v>1.1923364898989901</c:v>
                </c:pt>
                <c:pt idx="3038">
                  <c:v>1.19265214646465</c:v>
                </c:pt>
                <c:pt idx="3039">
                  <c:v>1.1929678030302999</c:v>
                </c:pt>
                <c:pt idx="3040">
                  <c:v>1.19328345959596</c:v>
                </c:pt>
                <c:pt idx="3041">
                  <c:v>1.19359911616162</c:v>
                </c:pt>
                <c:pt idx="3042">
                  <c:v>1.1939147727272701</c:v>
                </c:pt>
                <c:pt idx="3043">
                  <c:v>1.19423042929293</c:v>
                </c:pt>
                <c:pt idx="3044">
                  <c:v>1.1945460858585899</c:v>
                </c:pt>
                <c:pt idx="3045">
                  <c:v>1.19486174242424</c:v>
                </c:pt>
                <c:pt idx="3046">
                  <c:v>1.1951773989898999</c:v>
                </c:pt>
                <c:pt idx="3047">
                  <c:v>1.1954930555555601</c:v>
                </c:pt>
                <c:pt idx="3048">
                  <c:v>1.19580871212121</c:v>
                </c:pt>
                <c:pt idx="3049">
                  <c:v>1.1961243686868701</c:v>
                </c:pt>
                <c:pt idx="3050">
                  <c:v>1.19644002525253</c:v>
                </c:pt>
                <c:pt idx="3051">
                  <c:v>1.1967556818181799</c:v>
                </c:pt>
                <c:pt idx="3052">
                  <c:v>1.1970713383838401</c:v>
                </c:pt>
                <c:pt idx="3053">
                  <c:v>1.19738699494949</c:v>
                </c:pt>
                <c:pt idx="3054">
                  <c:v>1.1977026515151501</c:v>
                </c:pt>
                <c:pt idx="3055">
                  <c:v>1.19801830808081</c:v>
                </c:pt>
                <c:pt idx="3056">
                  <c:v>1.1983339646464599</c:v>
                </c:pt>
                <c:pt idx="3057">
                  <c:v>1.19864962121212</c:v>
                </c:pt>
                <c:pt idx="3058">
                  <c:v>1.1989652777777799</c:v>
                </c:pt>
                <c:pt idx="3059">
                  <c:v>1.1992809343434301</c:v>
                </c:pt>
                <c:pt idx="3060">
                  <c:v>1.19959659090909</c:v>
                </c:pt>
                <c:pt idx="3061">
                  <c:v>1.1999122474747499</c:v>
                </c:pt>
                <c:pt idx="3062">
                  <c:v>1.2002279040404</c:v>
                </c:pt>
                <c:pt idx="3063">
                  <c:v>1.2005435606060599</c:v>
                </c:pt>
                <c:pt idx="3064">
                  <c:v>1.2008592171717201</c:v>
                </c:pt>
                <c:pt idx="3065">
                  <c:v>1.20117487373737</c:v>
                </c:pt>
                <c:pt idx="3066">
                  <c:v>1.2014905303030301</c:v>
                </c:pt>
                <c:pt idx="3067">
                  <c:v>1.20180618686869</c:v>
                </c:pt>
                <c:pt idx="3068">
                  <c:v>1.2021218434343399</c:v>
                </c:pt>
                <c:pt idx="3069">
                  <c:v>1.2024375</c:v>
                </c:pt>
                <c:pt idx="3070">
                  <c:v>1.20275315656566</c:v>
                </c:pt>
                <c:pt idx="3071">
                  <c:v>1.2030688131313101</c:v>
                </c:pt>
                <c:pt idx="3072">
                  <c:v>1.20338446969697</c:v>
                </c:pt>
                <c:pt idx="3073">
                  <c:v>1.2037001262626299</c:v>
                </c:pt>
                <c:pt idx="3074">
                  <c:v>1.20401578282828</c:v>
                </c:pt>
                <c:pt idx="3075">
                  <c:v>1.2043314393939399</c:v>
                </c:pt>
                <c:pt idx="3076">
                  <c:v>1.2046470959596001</c:v>
                </c:pt>
                <c:pt idx="3077">
                  <c:v>1.20496275252525</c:v>
                </c:pt>
                <c:pt idx="3078">
                  <c:v>1.2052784090909101</c:v>
                </c:pt>
                <c:pt idx="3079">
                  <c:v>1.20559406565657</c:v>
                </c:pt>
                <c:pt idx="3080">
                  <c:v>1.2059097222222199</c:v>
                </c:pt>
                <c:pt idx="3081">
                  <c:v>1.2062253787878801</c:v>
                </c:pt>
                <c:pt idx="3082">
                  <c:v>1.20654103535354</c:v>
                </c:pt>
                <c:pt idx="3083">
                  <c:v>1.2068566919191901</c:v>
                </c:pt>
                <c:pt idx="3084">
                  <c:v>1.20717234848485</c:v>
                </c:pt>
                <c:pt idx="3085">
                  <c:v>1.2074880050505099</c:v>
                </c:pt>
                <c:pt idx="3086">
                  <c:v>1.20780366161616</c:v>
                </c:pt>
                <c:pt idx="3087">
                  <c:v>1.2081193181818199</c:v>
                </c:pt>
                <c:pt idx="3088">
                  <c:v>1.2084349747474701</c:v>
                </c:pt>
                <c:pt idx="3089">
                  <c:v>1.20875063131313</c:v>
                </c:pt>
                <c:pt idx="3090">
                  <c:v>1.2090662878787899</c:v>
                </c:pt>
                <c:pt idx="3091">
                  <c:v>1.20938194444444</c:v>
                </c:pt>
                <c:pt idx="3092">
                  <c:v>1.2096976010100999</c:v>
                </c:pt>
                <c:pt idx="3093">
                  <c:v>1.2100132575757601</c:v>
                </c:pt>
                <c:pt idx="3094">
                  <c:v>1.21032891414141</c:v>
                </c:pt>
                <c:pt idx="3095">
                  <c:v>1.2106445707070701</c:v>
                </c:pt>
                <c:pt idx="3096">
                  <c:v>1.21096022727273</c:v>
                </c:pt>
                <c:pt idx="3097">
                  <c:v>1.2112758838383799</c:v>
                </c:pt>
                <c:pt idx="3098">
                  <c:v>1.21159154040404</c:v>
                </c:pt>
                <c:pt idx="3099">
                  <c:v>1.2119071969697</c:v>
                </c:pt>
                <c:pt idx="3100">
                  <c:v>1.2122228535353501</c:v>
                </c:pt>
                <c:pt idx="3101">
                  <c:v>1.21253851010101</c:v>
                </c:pt>
                <c:pt idx="3102">
                  <c:v>1.2128541666666699</c:v>
                </c:pt>
                <c:pt idx="3103">
                  <c:v>1.21316982323232</c:v>
                </c:pt>
                <c:pt idx="3104">
                  <c:v>1.2134854797979799</c:v>
                </c:pt>
                <c:pt idx="3105">
                  <c:v>1.2138011363636401</c:v>
                </c:pt>
                <c:pt idx="3106">
                  <c:v>1.21411679292929</c:v>
                </c:pt>
                <c:pt idx="3107">
                  <c:v>1.2144324494949501</c:v>
                </c:pt>
                <c:pt idx="3108">
                  <c:v>1.21474810606061</c:v>
                </c:pt>
                <c:pt idx="3109">
                  <c:v>1.2150637626262599</c:v>
                </c:pt>
                <c:pt idx="3110">
                  <c:v>1.2153794191919201</c:v>
                </c:pt>
                <c:pt idx="3111">
                  <c:v>1.21569507575758</c:v>
                </c:pt>
                <c:pt idx="3112">
                  <c:v>1.2160107323232301</c:v>
                </c:pt>
                <c:pt idx="3113">
                  <c:v>1.21632638888889</c:v>
                </c:pt>
                <c:pt idx="3114">
                  <c:v>1.2166420454545499</c:v>
                </c:pt>
                <c:pt idx="3115">
                  <c:v>1.2169577020202</c:v>
                </c:pt>
                <c:pt idx="3116">
                  <c:v>1.2172733585858599</c:v>
                </c:pt>
                <c:pt idx="3117">
                  <c:v>1.2175890151515201</c:v>
                </c:pt>
                <c:pt idx="3118">
                  <c:v>1.21790467171717</c:v>
                </c:pt>
                <c:pt idx="3119">
                  <c:v>1.2182203282828299</c:v>
                </c:pt>
                <c:pt idx="3120">
                  <c:v>1.21853598484848</c:v>
                </c:pt>
                <c:pt idx="3121">
                  <c:v>1.2188516414141399</c:v>
                </c:pt>
                <c:pt idx="3122">
                  <c:v>1.2191672979798001</c:v>
                </c:pt>
                <c:pt idx="3123">
                  <c:v>1.21948295454545</c:v>
                </c:pt>
                <c:pt idx="3124">
                  <c:v>1.2197986111111101</c:v>
                </c:pt>
                <c:pt idx="3125">
                  <c:v>1.22011426767677</c:v>
                </c:pt>
                <c:pt idx="3126">
                  <c:v>1.2204299242424199</c:v>
                </c:pt>
                <c:pt idx="3127">
                  <c:v>1.22074558080808</c:v>
                </c:pt>
                <c:pt idx="3128">
                  <c:v>1.2210612373737399</c:v>
                </c:pt>
                <c:pt idx="3129">
                  <c:v>1.2213768939393901</c:v>
                </c:pt>
                <c:pt idx="3130">
                  <c:v>1.22169255050505</c:v>
                </c:pt>
                <c:pt idx="3131">
                  <c:v>1.2220082070707099</c:v>
                </c:pt>
                <c:pt idx="3132">
                  <c:v>1.22232386363636</c:v>
                </c:pt>
                <c:pt idx="3133">
                  <c:v>1.2226395202020199</c:v>
                </c:pt>
                <c:pt idx="3134">
                  <c:v>1.2229551767676801</c:v>
                </c:pt>
                <c:pt idx="3135">
                  <c:v>1.22327083333333</c:v>
                </c:pt>
                <c:pt idx="3136">
                  <c:v>1.2235864898989901</c:v>
                </c:pt>
                <c:pt idx="3137">
                  <c:v>1.22390214646465</c:v>
                </c:pt>
                <c:pt idx="3138">
                  <c:v>1.2242178030302999</c:v>
                </c:pt>
                <c:pt idx="3139">
                  <c:v>1.22453345959596</c:v>
                </c:pt>
                <c:pt idx="3140">
                  <c:v>1.22484911616162</c:v>
                </c:pt>
                <c:pt idx="3141">
                  <c:v>1.2251647727272701</c:v>
                </c:pt>
                <c:pt idx="3142">
                  <c:v>1.22548042929293</c:v>
                </c:pt>
                <c:pt idx="3143">
                  <c:v>1.2257960858585899</c:v>
                </c:pt>
                <c:pt idx="3144">
                  <c:v>1.22611174242424</c:v>
                </c:pt>
                <c:pt idx="3145">
                  <c:v>1.2264273989898999</c:v>
                </c:pt>
                <c:pt idx="3146">
                  <c:v>1.2267430555555601</c:v>
                </c:pt>
                <c:pt idx="3147">
                  <c:v>1.22705871212121</c:v>
                </c:pt>
                <c:pt idx="3148">
                  <c:v>1.2273743686868701</c:v>
                </c:pt>
                <c:pt idx="3149">
                  <c:v>1.22769002525253</c:v>
                </c:pt>
                <c:pt idx="3150">
                  <c:v>1.2280056818181799</c:v>
                </c:pt>
                <c:pt idx="3151">
                  <c:v>1.2283213383838401</c:v>
                </c:pt>
                <c:pt idx="3152">
                  <c:v>1.22863699494949</c:v>
                </c:pt>
                <c:pt idx="3153">
                  <c:v>1.2289526515151501</c:v>
                </c:pt>
                <c:pt idx="3154">
                  <c:v>1.22926830808081</c:v>
                </c:pt>
                <c:pt idx="3155">
                  <c:v>1.2295839646464599</c:v>
                </c:pt>
                <c:pt idx="3156">
                  <c:v>1.22989962121212</c:v>
                </c:pt>
                <c:pt idx="3157">
                  <c:v>1.2302152777777799</c:v>
                </c:pt>
                <c:pt idx="3158">
                  <c:v>1.2305309343434301</c:v>
                </c:pt>
                <c:pt idx="3159">
                  <c:v>1.23084659090909</c:v>
                </c:pt>
                <c:pt idx="3160">
                  <c:v>1.2311622474747499</c:v>
                </c:pt>
                <c:pt idx="3161">
                  <c:v>1.2314779040404</c:v>
                </c:pt>
                <c:pt idx="3162">
                  <c:v>1.2317935606060599</c:v>
                </c:pt>
                <c:pt idx="3163">
                  <c:v>1.2321092171717201</c:v>
                </c:pt>
                <c:pt idx="3164">
                  <c:v>1.23242487373737</c:v>
                </c:pt>
                <c:pt idx="3165">
                  <c:v>1.2327405303030301</c:v>
                </c:pt>
                <c:pt idx="3166">
                  <c:v>1.23305618686869</c:v>
                </c:pt>
                <c:pt idx="3167">
                  <c:v>1.2333718434343399</c:v>
                </c:pt>
                <c:pt idx="3168">
                  <c:v>1.2336875</c:v>
                </c:pt>
                <c:pt idx="3169">
                  <c:v>1.23400315656566</c:v>
                </c:pt>
                <c:pt idx="3170">
                  <c:v>1.2343188131313101</c:v>
                </c:pt>
                <c:pt idx="3171">
                  <c:v>1.23463446969697</c:v>
                </c:pt>
                <c:pt idx="3172">
                  <c:v>1.2349501262626299</c:v>
                </c:pt>
                <c:pt idx="3173">
                  <c:v>1.23526578282828</c:v>
                </c:pt>
                <c:pt idx="3174">
                  <c:v>1.2355814393939399</c:v>
                </c:pt>
                <c:pt idx="3175">
                  <c:v>1.2358970959596001</c:v>
                </c:pt>
                <c:pt idx="3176">
                  <c:v>1.23621275252525</c:v>
                </c:pt>
                <c:pt idx="3177">
                  <c:v>1.2365284090909101</c:v>
                </c:pt>
                <c:pt idx="3178">
                  <c:v>1.23684406565657</c:v>
                </c:pt>
                <c:pt idx="3179">
                  <c:v>1.2371597222222199</c:v>
                </c:pt>
                <c:pt idx="3180">
                  <c:v>1.2374753787878801</c:v>
                </c:pt>
                <c:pt idx="3181">
                  <c:v>1.23779103535354</c:v>
                </c:pt>
                <c:pt idx="3182">
                  <c:v>1.2381066919191901</c:v>
                </c:pt>
                <c:pt idx="3183">
                  <c:v>1.23842234848485</c:v>
                </c:pt>
                <c:pt idx="3184">
                  <c:v>1.2387380050505099</c:v>
                </c:pt>
                <c:pt idx="3185">
                  <c:v>1.23905366161616</c:v>
                </c:pt>
                <c:pt idx="3186">
                  <c:v>1.2393693181818199</c:v>
                </c:pt>
                <c:pt idx="3187">
                  <c:v>1.2396849747474701</c:v>
                </c:pt>
                <c:pt idx="3188">
                  <c:v>1.24000063131313</c:v>
                </c:pt>
                <c:pt idx="3189">
                  <c:v>1.2403162878787899</c:v>
                </c:pt>
                <c:pt idx="3190">
                  <c:v>1.24063194444444</c:v>
                </c:pt>
                <c:pt idx="3191">
                  <c:v>1.2409476010100999</c:v>
                </c:pt>
                <c:pt idx="3192">
                  <c:v>1.2412632575757601</c:v>
                </c:pt>
                <c:pt idx="3193">
                  <c:v>1.24157891414141</c:v>
                </c:pt>
                <c:pt idx="3194">
                  <c:v>1.2418945707070701</c:v>
                </c:pt>
                <c:pt idx="3195">
                  <c:v>1.24221022727273</c:v>
                </c:pt>
                <c:pt idx="3196">
                  <c:v>1.2425258838383799</c:v>
                </c:pt>
                <c:pt idx="3197">
                  <c:v>1.24284154040404</c:v>
                </c:pt>
                <c:pt idx="3198">
                  <c:v>1.2431571969697</c:v>
                </c:pt>
                <c:pt idx="3199">
                  <c:v>1.2434728535353501</c:v>
                </c:pt>
                <c:pt idx="3200">
                  <c:v>1.24378851010101</c:v>
                </c:pt>
                <c:pt idx="3201">
                  <c:v>1.2441041666666699</c:v>
                </c:pt>
                <c:pt idx="3202">
                  <c:v>1.24441982323232</c:v>
                </c:pt>
                <c:pt idx="3203">
                  <c:v>1.2447354797979799</c:v>
                </c:pt>
                <c:pt idx="3204">
                  <c:v>1.2450511363636401</c:v>
                </c:pt>
                <c:pt idx="3205">
                  <c:v>1.24536679292929</c:v>
                </c:pt>
                <c:pt idx="3206">
                  <c:v>1.2456824494949501</c:v>
                </c:pt>
                <c:pt idx="3207">
                  <c:v>1.24599810606061</c:v>
                </c:pt>
                <c:pt idx="3208">
                  <c:v>1.2463137626262599</c:v>
                </c:pt>
                <c:pt idx="3209">
                  <c:v>1.2466294191919201</c:v>
                </c:pt>
                <c:pt idx="3210">
                  <c:v>1.24694507575758</c:v>
                </c:pt>
                <c:pt idx="3211">
                  <c:v>1.2472607323232301</c:v>
                </c:pt>
                <c:pt idx="3212">
                  <c:v>1.24757638888889</c:v>
                </c:pt>
                <c:pt idx="3213">
                  <c:v>1.2478920454545499</c:v>
                </c:pt>
                <c:pt idx="3214">
                  <c:v>1.2482077020202</c:v>
                </c:pt>
                <c:pt idx="3215">
                  <c:v>1.2485233585858599</c:v>
                </c:pt>
                <c:pt idx="3216">
                  <c:v>1.2488390151515201</c:v>
                </c:pt>
                <c:pt idx="3217">
                  <c:v>1.24915467171717</c:v>
                </c:pt>
                <c:pt idx="3218">
                  <c:v>1.2494703282828299</c:v>
                </c:pt>
                <c:pt idx="3219">
                  <c:v>1.24978598484848</c:v>
                </c:pt>
                <c:pt idx="3220">
                  <c:v>1.25010365411541</c:v>
                </c:pt>
                <c:pt idx="3221">
                  <c:v>1.2504255613061299</c:v>
                </c:pt>
                <c:pt idx="3222">
                  <c:v>1.25074746849685</c:v>
                </c:pt>
                <c:pt idx="3223">
                  <c:v>1.2510693756875699</c:v>
                </c:pt>
                <c:pt idx="3224">
                  <c:v>1.25139128287829</c:v>
                </c:pt>
                <c:pt idx="3225">
                  <c:v>1.2517131900690099</c:v>
                </c:pt>
                <c:pt idx="3226">
                  <c:v>1.2520350972597301</c:v>
                </c:pt>
                <c:pt idx="3227">
                  <c:v>1.25235700445045</c:v>
                </c:pt>
                <c:pt idx="3228">
                  <c:v>1.2526789116411601</c:v>
                </c:pt>
                <c:pt idx="3229">
                  <c:v>1.25300081883188</c:v>
                </c:pt>
                <c:pt idx="3230">
                  <c:v>1.2533227260226001</c:v>
                </c:pt>
                <c:pt idx="3231">
                  <c:v>1.25364463321332</c:v>
                </c:pt>
                <c:pt idx="3232">
                  <c:v>1.2539665404040401</c:v>
                </c:pt>
                <c:pt idx="3233">
                  <c:v>1.25428844759476</c:v>
                </c:pt>
                <c:pt idx="3234">
                  <c:v>1.2546103547854801</c:v>
                </c:pt>
                <c:pt idx="3235">
                  <c:v>1.2549322619762</c:v>
                </c:pt>
                <c:pt idx="3236">
                  <c:v>1.2552541691669199</c:v>
                </c:pt>
                <c:pt idx="3237">
                  <c:v>1.25557607635764</c:v>
                </c:pt>
                <c:pt idx="3238">
                  <c:v>1.2558979835483499</c:v>
                </c:pt>
                <c:pt idx="3239">
                  <c:v>1.25621989073907</c:v>
                </c:pt>
                <c:pt idx="3240">
                  <c:v>1.2565417979297899</c:v>
                </c:pt>
                <c:pt idx="3241">
                  <c:v>1.25686370512051</c:v>
                </c:pt>
                <c:pt idx="3242">
                  <c:v>1.2571856123112299</c:v>
                </c:pt>
                <c:pt idx="3243">
                  <c:v>1.2575075195019501</c:v>
                </c:pt>
                <c:pt idx="3244">
                  <c:v>1.2578294266926699</c:v>
                </c:pt>
                <c:pt idx="3245">
                  <c:v>1.2581513338833901</c:v>
                </c:pt>
                <c:pt idx="3246">
                  <c:v>1.25847324107411</c:v>
                </c:pt>
                <c:pt idx="3247">
                  <c:v>1.2587951482648301</c:v>
                </c:pt>
                <c:pt idx="3248">
                  <c:v>1.25911705545555</c:v>
                </c:pt>
                <c:pt idx="3249">
                  <c:v>1.2594389626462601</c:v>
                </c:pt>
                <c:pt idx="3250">
                  <c:v>1.25976086983698</c:v>
                </c:pt>
                <c:pt idx="3251">
                  <c:v>1.2600827770277001</c:v>
                </c:pt>
                <c:pt idx="3252">
                  <c:v>1.26040468421842</c:v>
                </c:pt>
                <c:pt idx="3253">
                  <c:v>1.2607265914091399</c:v>
                </c:pt>
                <c:pt idx="3254">
                  <c:v>1.26104849859986</c:v>
                </c:pt>
                <c:pt idx="3255">
                  <c:v>1.2613704057905799</c:v>
                </c:pt>
                <c:pt idx="3256">
                  <c:v>1.2616923129813</c:v>
                </c:pt>
                <c:pt idx="3257">
                  <c:v>1.2620142201720199</c:v>
                </c:pt>
                <c:pt idx="3258">
                  <c:v>1.26233612736274</c:v>
                </c:pt>
                <c:pt idx="3259">
                  <c:v>1.2626580345534599</c:v>
                </c:pt>
                <c:pt idx="3260">
                  <c:v>1.2629799417441701</c:v>
                </c:pt>
                <c:pt idx="3261">
                  <c:v>1.2633018489348899</c:v>
                </c:pt>
                <c:pt idx="3262">
                  <c:v>1.2636237561256101</c:v>
                </c:pt>
                <c:pt idx="3263">
                  <c:v>1.26394566331633</c:v>
                </c:pt>
                <c:pt idx="3264">
                  <c:v>1.2642675705070501</c:v>
                </c:pt>
                <c:pt idx="3265">
                  <c:v>1.26458947769777</c:v>
                </c:pt>
                <c:pt idx="3266">
                  <c:v>1.2649113848884901</c:v>
                </c:pt>
                <c:pt idx="3267">
                  <c:v>1.26523329207921</c:v>
                </c:pt>
                <c:pt idx="3268">
                  <c:v>1.2655551992699301</c:v>
                </c:pt>
                <c:pt idx="3269">
                  <c:v>1.26587710646065</c:v>
                </c:pt>
                <c:pt idx="3270">
                  <c:v>1.2661990136513701</c:v>
                </c:pt>
                <c:pt idx="3271">
                  <c:v>1.26652092084208</c:v>
                </c:pt>
                <c:pt idx="3272">
                  <c:v>1.2668428280327999</c:v>
                </c:pt>
                <c:pt idx="3273">
                  <c:v>1.26716473522352</c:v>
                </c:pt>
                <c:pt idx="3274">
                  <c:v>1.2674866424142399</c:v>
                </c:pt>
                <c:pt idx="3275">
                  <c:v>1.26780854960496</c:v>
                </c:pt>
                <c:pt idx="3276">
                  <c:v>1.2681304567956799</c:v>
                </c:pt>
                <c:pt idx="3277">
                  <c:v>1.2684523639864</c:v>
                </c:pt>
                <c:pt idx="3278">
                  <c:v>1.2687742711771199</c:v>
                </c:pt>
                <c:pt idx="3279">
                  <c:v>1.2690961783678401</c:v>
                </c:pt>
                <c:pt idx="3280">
                  <c:v>1.2694180855585599</c:v>
                </c:pt>
                <c:pt idx="3281">
                  <c:v>1.2697399927492701</c:v>
                </c:pt>
                <c:pt idx="3282">
                  <c:v>1.27006189993999</c:v>
                </c:pt>
                <c:pt idx="3283">
                  <c:v>1.2703838071307101</c:v>
                </c:pt>
                <c:pt idx="3284">
                  <c:v>1.27070571432143</c:v>
                </c:pt>
                <c:pt idx="3285">
                  <c:v>1.2710276215121501</c:v>
                </c:pt>
                <c:pt idx="3286">
                  <c:v>1.27134952870287</c:v>
                </c:pt>
                <c:pt idx="3287">
                  <c:v>1.2716714358935901</c:v>
                </c:pt>
                <c:pt idx="3288">
                  <c:v>1.27199334308431</c:v>
                </c:pt>
                <c:pt idx="3289">
                  <c:v>1.2723152502750299</c:v>
                </c:pt>
                <c:pt idx="3290">
                  <c:v>1.27263715746575</c:v>
                </c:pt>
                <c:pt idx="3291">
                  <c:v>1.2729590646564699</c:v>
                </c:pt>
                <c:pt idx="3292">
                  <c:v>1.27328097184718</c:v>
                </c:pt>
                <c:pt idx="3293">
                  <c:v>1.2736028790378999</c:v>
                </c:pt>
                <c:pt idx="3294">
                  <c:v>1.27392478622862</c:v>
                </c:pt>
                <c:pt idx="3295">
                  <c:v>1.2742466934193399</c:v>
                </c:pt>
                <c:pt idx="3296">
                  <c:v>1.2745686006100601</c:v>
                </c:pt>
                <c:pt idx="3297">
                  <c:v>1.2748905078007799</c:v>
                </c:pt>
                <c:pt idx="3298">
                  <c:v>1.2752124149915001</c:v>
                </c:pt>
                <c:pt idx="3299">
                  <c:v>1.27553432218222</c:v>
                </c:pt>
                <c:pt idx="3300">
                  <c:v>1.2758562293729401</c:v>
                </c:pt>
                <c:pt idx="3301">
                  <c:v>1.27617813656366</c:v>
                </c:pt>
                <c:pt idx="3302">
                  <c:v>1.2765000437543801</c:v>
                </c:pt>
                <c:pt idx="3303">
                  <c:v>1.27682195094509</c:v>
                </c:pt>
                <c:pt idx="3304">
                  <c:v>1.2771438581358101</c:v>
                </c:pt>
                <c:pt idx="3305">
                  <c:v>1.27746576532653</c:v>
                </c:pt>
                <c:pt idx="3306">
                  <c:v>1.2777876725172499</c:v>
                </c:pt>
                <c:pt idx="3307">
                  <c:v>1.27810957970797</c:v>
                </c:pt>
                <c:pt idx="3308">
                  <c:v>1.2784314868986899</c:v>
                </c:pt>
                <c:pt idx="3309">
                  <c:v>1.27875339408941</c:v>
                </c:pt>
                <c:pt idx="3310">
                  <c:v>1.2790753012801299</c:v>
                </c:pt>
                <c:pt idx="3311">
                  <c:v>1.27939720847085</c:v>
                </c:pt>
                <c:pt idx="3312">
                  <c:v>1.2797191156615699</c:v>
                </c:pt>
                <c:pt idx="3313">
                  <c:v>1.28004102285229</c:v>
                </c:pt>
                <c:pt idx="3314">
                  <c:v>1.2803629300429999</c:v>
                </c:pt>
                <c:pt idx="3315">
                  <c:v>1.2806848372337201</c:v>
                </c:pt>
                <c:pt idx="3316">
                  <c:v>1.28100674442444</c:v>
                </c:pt>
                <c:pt idx="3317">
                  <c:v>1.2813286516151601</c:v>
                </c:pt>
                <c:pt idx="3318">
                  <c:v>1.28165055880588</c:v>
                </c:pt>
                <c:pt idx="3319">
                  <c:v>1.2819724659966001</c:v>
                </c:pt>
                <c:pt idx="3320">
                  <c:v>1.28229437318732</c:v>
                </c:pt>
                <c:pt idx="3321">
                  <c:v>1.2826162803780401</c:v>
                </c:pt>
                <c:pt idx="3322">
                  <c:v>1.28293818756876</c:v>
                </c:pt>
                <c:pt idx="3323">
                  <c:v>1.2832600947594801</c:v>
                </c:pt>
                <c:pt idx="3324">
                  <c:v>1.2835820019502</c:v>
                </c:pt>
                <c:pt idx="3325">
                  <c:v>1.2839039091409099</c:v>
                </c:pt>
                <c:pt idx="3326">
                  <c:v>1.28422581633163</c:v>
                </c:pt>
                <c:pt idx="3327">
                  <c:v>1.2845477235223499</c:v>
                </c:pt>
                <c:pt idx="3328">
                  <c:v>1.28486963071307</c:v>
                </c:pt>
                <c:pt idx="3329">
                  <c:v>1.2851915379037899</c:v>
                </c:pt>
                <c:pt idx="3330">
                  <c:v>1.28551344509451</c:v>
                </c:pt>
                <c:pt idx="3331">
                  <c:v>1.2858353522852299</c:v>
                </c:pt>
                <c:pt idx="3332">
                  <c:v>1.2861572594759501</c:v>
                </c:pt>
                <c:pt idx="3333">
                  <c:v>1.2864791666666699</c:v>
                </c:pt>
                <c:pt idx="3334">
                  <c:v>1.2868010738573901</c:v>
                </c:pt>
                <c:pt idx="3335">
                  <c:v>1.2871229810481</c:v>
                </c:pt>
                <c:pt idx="3336">
                  <c:v>1.2874448882388201</c:v>
                </c:pt>
                <c:pt idx="3337">
                  <c:v>1.28776679542954</c:v>
                </c:pt>
                <c:pt idx="3338">
                  <c:v>1.2880887026202601</c:v>
                </c:pt>
                <c:pt idx="3339">
                  <c:v>1.28841060981098</c:v>
                </c:pt>
                <c:pt idx="3340">
                  <c:v>1.2887325170017001</c:v>
                </c:pt>
                <c:pt idx="3341">
                  <c:v>1.28905442419242</c:v>
                </c:pt>
                <c:pt idx="3342">
                  <c:v>1.2893763313831399</c:v>
                </c:pt>
                <c:pt idx="3343">
                  <c:v>1.28969823857386</c:v>
                </c:pt>
                <c:pt idx="3344">
                  <c:v>1.2900201457645799</c:v>
                </c:pt>
                <c:pt idx="3345">
                  <c:v>1.2903420529553</c:v>
                </c:pt>
                <c:pt idx="3346">
                  <c:v>1.2906639601460099</c:v>
                </c:pt>
                <c:pt idx="3347">
                  <c:v>1.29098586733673</c:v>
                </c:pt>
                <c:pt idx="3348">
                  <c:v>1.2913077745274499</c:v>
                </c:pt>
                <c:pt idx="3349">
                  <c:v>1.2916296817181701</c:v>
                </c:pt>
                <c:pt idx="3350">
                  <c:v>1.2919515889088899</c:v>
                </c:pt>
                <c:pt idx="3351">
                  <c:v>1.2922734960996101</c:v>
                </c:pt>
                <c:pt idx="3352">
                  <c:v>1.29259540329033</c:v>
                </c:pt>
                <c:pt idx="3353">
                  <c:v>1.2929173104810501</c:v>
                </c:pt>
                <c:pt idx="3354">
                  <c:v>1.29323921767177</c:v>
                </c:pt>
                <c:pt idx="3355">
                  <c:v>1.2935611248624901</c:v>
                </c:pt>
                <c:pt idx="3356">
                  <c:v>1.29388303205321</c:v>
                </c:pt>
                <c:pt idx="3357">
                  <c:v>1.2942049392439201</c:v>
                </c:pt>
                <c:pt idx="3358">
                  <c:v>1.29452684643464</c:v>
                </c:pt>
                <c:pt idx="3359">
                  <c:v>1.2948487536253599</c:v>
                </c:pt>
                <c:pt idx="3360">
                  <c:v>1.29517066081608</c:v>
                </c:pt>
                <c:pt idx="3361">
                  <c:v>1.2954925680067999</c:v>
                </c:pt>
                <c:pt idx="3362">
                  <c:v>1.29581447519752</c:v>
                </c:pt>
                <c:pt idx="3363">
                  <c:v>1.2961363823882399</c:v>
                </c:pt>
                <c:pt idx="3364">
                  <c:v>1.29645828957896</c:v>
                </c:pt>
                <c:pt idx="3365">
                  <c:v>1.2967801967696799</c:v>
                </c:pt>
                <c:pt idx="3366">
                  <c:v>1.2971021039604</c:v>
                </c:pt>
                <c:pt idx="3367">
                  <c:v>1.2974240111511199</c:v>
                </c:pt>
                <c:pt idx="3368">
                  <c:v>1.2977459183418301</c:v>
                </c:pt>
                <c:pt idx="3369">
                  <c:v>1.29806782553255</c:v>
                </c:pt>
                <c:pt idx="3370">
                  <c:v>1.2983897327232701</c:v>
                </c:pt>
                <c:pt idx="3371">
                  <c:v>1.29871163991399</c:v>
                </c:pt>
                <c:pt idx="3372">
                  <c:v>1.2990335471047101</c:v>
                </c:pt>
                <c:pt idx="3373">
                  <c:v>1.29935545429543</c:v>
                </c:pt>
                <c:pt idx="3374">
                  <c:v>1.2996773614861501</c:v>
                </c:pt>
                <c:pt idx="3375">
                  <c:v>1.29999926867687</c:v>
                </c:pt>
                <c:pt idx="3376">
                  <c:v>1.3003211758675901</c:v>
                </c:pt>
                <c:pt idx="3377">
                  <c:v>1.30064308305831</c:v>
                </c:pt>
                <c:pt idx="3378">
                  <c:v>1.3009649902490299</c:v>
                </c:pt>
                <c:pt idx="3379">
                  <c:v>1.30128689743974</c:v>
                </c:pt>
                <c:pt idx="3380">
                  <c:v>1.3016088046304599</c:v>
                </c:pt>
                <c:pt idx="3381">
                  <c:v>1.30193071182118</c:v>
                </c:pt>
                <c:pt idx="3382">
                  <c:v>1.3022526190118999</c:v>
                </c:pt>
                <c:pt idx="3383">
                  <c:v>1.30257452620262</c:v>
                </c:pt>
                <c:pt idx="3384">
                  <c:v>1.3028964333933399</c:v>
                </c:pt>
                <c:pt idx="3385">
                  <c:v>1.3032183405840601</c:v>
                </c:pt>
                <c:pt idx="3386">
                  <c:v>1.3035402477747799</c:v>
                </c:pt>
                <c:pt idx="3387">
                  <c:v>1.3038621549655001</c:v>
                </c:pt>
                <c:pt idx="3388">
                  <c:v>1.30418406215622</c:v>
                </c:pt>
                <c:pt idx="3389">
                  <c:v>1.3045059693469301</c:v>
                </c:pt>
                <c:pt idx="3390">
                  <c:v>1.30482787653765</c:v>
                </c:pt>
                <c:pt idx="3391">
                  <c:v>1.3051497837283701</c:v>
                </c:pt>
                <c:pt idx="3392">
                  <c:v>1.30547169091909</c:v>
                </c:pt>
                <c:pt idx="3393">
                  <c:v>1.3057935981098101</c:v>
                </c:pt>
                <c:pt idx="3394">
                  <c:v>1.30611550530053</c:v>
                </c:pt>
                <c:pt idx="3395">
                  <c:v>1.3064374124912499</c:v>
                </c:pt>
                <c:pt idx="3396">
                  <c:v>1.30675931968197</c:v>
                </c:pt>
                <c:pt idx="3397">
                  <c:v>1.3070812268726899</c:v>
                </c:pt>
                <c:pt idx="3398">
                  <c:v>1.30740313406341</c:v>
                </c:pt>
                <c:pt idx="3399">
                  <c:v>1.3077250412541299</c:v>
                </c:pt>
                <c:pt idx="3400">
                  <c:v>1.30804694844484</c:v>
                </c:pt>
                <c:pt idx="3401">
                  <c:v>1.3083688556355599</c:v>
                </c:pt>
                <c:pt idx="3402">
                  <c:v>1.3086907628262801</c:v>
                </c:pt>
                <c:pt idx="3403">
                  <c:v>1.3090126700169999</c:v>
                </c:pt>
                <c:pt idx="3404">
                  <c:v>1.3093345772077201</c:v>
                </c:pt>
                <c:pt idx="3405">
                  <c:v>1.30965648439844</c:v>
                </c:pt>
                <c:pt idx="3406">
                  <c:v>1.3099783915891601</c:v>
                </c:pt>
                <c:pt idx="3407">
                  <c:v>1.31030029877988</c:v>
                </c:pt>
                <c:pt idx="3408">
                  <c:v>1.3106222059706001</c:v>
                </c:pt>
                <c:pt idx="3409">
                  <c:v>1.31094411316132</c:v>
                </c:pt>
                <c:pt idx="3410">
                  <c:v>1.3112660203520301</c:v>
                </c:pt>
                <c:pt idx="3411">
                  <c:v>1.31158792754275</c:v>
                </c:pt>
                <c:pt idx="3412">
                  <c:v>1.3119098347334699</c:v>
                </c:pt>
                <c:pt idx="3413">
                  <c:v>1.31223174192419</c:v>
                </c:pt>
                <c:pt idx="3414">
                  <c:v>1.3125536491149099</c:v>
                </c:pt>
                <c:pt idx="3415">
                  <c:v>1.31287555630563</c:v>
                </c:pt>
                <c:pt idx="3416">
                  <c:v>1.3131974634963499</c:v>
                </c:pt>
                <c:pt idx="3417">
                  <c:v>1.31351937068707</c:v>
                </c:pt>
                <c:pt idx="3418">
                  <c:v>1.3138412778777899</c:v>
                </c:pt>
                <c:pt idx="3419">
                  <c:v>1.31416318506851</c:v>
                </c:pt>
                <c:pt idx="3420">
                  <c:v>1.3144850922592299</c:v>
                </c:pt>
                <c:pt idx="3421">
                  <c:v>1.3148069994499401</c:v>
                </c:pt>
                <c:pt idx="3422">
                  <c:v>1.31512890664066</c:v>
                </c:pt>
                <c:pt idx="3423">
                  <c:v>1.3154508138313801</c:v>
                </c:pt>
                <c:pt idx="3424">
                  <c:v>1.3157727210221</c:v>
                </c:pt>
                <c:pt idx="3425">
                  <c:v>1.3160946282128201</c:v>
                </c:pt>
                <c:pt idx="3426">
                  <c:v>1.31641653540354</c:v>
                </c:pt>
                <c:pt idx="3427">
                  <c:v>1.3167384425942601</c:v>
                </c:pt>
                <c:pt idx="3428">
                  <c:v>1.31706034978498</c:v>
                </c:pt>
                <c:pt idx="3429">
                  <c:v>1.3173822569757001</c:v>
                </c:pt>
                <c:pt idx="3430">
                  <c:v>1.31770416416642</c:v>
                </c:pt>
                <c:pt idx="3431">
                  <c:v>1.3180260713571399</c:v>
                </c:pt>
                <c:pt idx="3432">
                  <c:v>1.31834797854785</c:v>
                </c:pt>
                <c:pt idx="3433">
                  <c:v>1.3186698857385699</c:v>
                </c:pt>
                <c:pt idx="3434">
                  <c:v>1.31899179292929</c:v>
                </c:pt>
                <c:pt idx="3435">
                  <c:v>1.3193137001200099</c:v>
                </c:pt>
                <c:pt idx="3436">
                  <c:v>1.31963560731073</c:v>
                </c:pt>
                <c:pt idx="3437">
                  <c:v>1.3199575145014499</c:v>
                </c:pt>
                <c:pt idx="3438">
                  <c:v>1.3202794216921701</c:v>
                </c:pt>
                <c:pt idx="3439">
                  <c:v>1.3206013288828899</c:v>
                </c:pt>
                <c:pt idx="3440">
                  <c:v>1.3209232360736101</c:v>
                </c:pt>
                <c:pt idx="3441">
                  <c:v>1.32124514326433</c:v>
                </c:pt>
                <c:pt idx="3442">
                  <c:v>1.3215670504550501</c:v>
                </c:pt>
                <c:pt idx="3443">
                  <c:v>1.32188895764576</c:v>
                </c:pt>
                <c:pt idx="3444">
                  <c:v>1.3222108648364801</c:v>
                </c:pt>
                <c:pt idx="3445">
                  <c:v>1.3225327720272</c:v>
                </c:pt>
                <c:pt idx="3446">
                  <c:v>1.3228546792179201</c:v>
                </c:pt>
                <c:pt idx="3447">
                  <c:v>1.32317658640864</c:v>
                </c:pt>
                <c:pt idx="3448">
                  <c:v>1.3234984935993599</c:v>
                </c:pt>
                <c:pt idx="3449">
                  <c:v>1.32382040079008</c:v>
                </c:pt>
                <c:pt idx="3450">
                  <c:v>1.3241423079807999</c:v>
                </c:pt>
                <c:pt idx="3451">
                  <c:v>1.32446421517152</c:v>
                </c:pt>
                <c:pt idx="3452">
                  <c:v>1.3247861223622399</c:v>
                </c:pt>
                <c:pt idx="3453">
                  <c:v>1.32510802955296</c:v>
                </c:pt>
                <c:pt idx="3454">
                  <c:v>1.3254299367436699</c:v>
                </c:pt>
                <c:pt idx="3455">
                  <c:v>1.3257518439343901</c:v>
                </c:pt>
                <c:pt idx="3456">
                  <c:v>1.3260737511251099</c:v>
                </c:pt>
                <c:pt idx="3457">
                  <c:v>1.3263956583158301</c:v>
                </c:pt>
                <c:pt idx="3458">
                  <c:v>1.32671756550655</c:v>
                </c:pt>
                <c:pt idx="3459">
                  <c:v>1.3270394726972701</c:v>
                </c:pt>
                <c:pt idx="3460">
                  <c:v>1.32736137988799</c:v>
                </c:pt>
                <c:pt idx="3461">
                  <c:v>1.3276832870787101</c:v>
                </c:pt>
                <c:pt idx="3462">
                  <c:v>1.32800519426943</c:v>
                </c:pt>
                <c:pt idx="3463">
                  <c:v>1.3283271014601501</c:v>
                </c:pt>
                <c:pt idx="3464">
                  <c:v>1.32864900865087</c:v>
                </c:pt>
                <c:pt idx="3465">
                  <c:v>1.3289709158415799</c:v>
                </c:pt>
                <c:pt idx="3466">
                  <c:v>1.3292928230323</c:v>
                </c:pt>
                <c:pt idx="3467">
                  <c:v>1.3296147302230199</c:v>
                </c:pt>
                <c:pt idx="3468">
                  <c:v>1.32993663741374</c:v>
                </c:pt>
                <c:pt idx="3469">
                  <c:v>1.3302585446044599</c:v>
                </c:pt>
                <c:pt idx="3470">
                  <c:v>1.33058045179518</c:v>
                </c:pt>
                <c:pt idx="3471">
                  <c:v>1.3309023589858999</c:v>
                </c:pt>
                <c:pt idx="3472">
                  <c:v>1.33122426617662</c:v>
                </c:pt>
                <c:pt idx="3473">
                  <c:v>1.3315461733673399</c:v>
                </c:pt>
                <c:pt idx="3474">
                  <c:v>1.3318680805580601</c:v>
                </c:pt>
                <c:pt idx="3475">
                  <c:v>1.33218998774877</c:v>
                </c:pt>
                <c:pt idx="3476">
                  <c:v>1.3325118949394901</c:v>
                </c:pt>
                <c:pt idx="3477">
                  <c:v>1.33283380213021</c:v>
                </c:pt>
                <c:pt idx="3478">
                  <c:v>1.3331557093209301</c:v>
                </c:pt>
                <c:pt idx="3479">
                  <c:v>1.33347761651165</c:v>
                </c:pt>
                <c:pt idx="3480">
                  <c:v>1.3337995237023701</c:v>
                </c:pt>
                <c:pt idx="3481">
                  <c:v>1.33412143089309</c:v>
                </c:pt>
                <c:pt idx="3482">
                  <c:v>1.3344433380838101</c:v>
                </c:pt>
                <c:pt idx="3483">
                  <c:v>1.33476524527453</c:v>
                </c:pt>
                <c:pt idx="3484">
                  <c:v>1.3350871524652499</c:v>
                </c:pt>
                <c:pt idx="3485">
                  <c:v>1.33540905965597</c:v>
                </c:pt>
                <c:pt idx="3486">
                  <c:v>1.3357309668466799</c:v>
                </c:pt>
                <c:pt idx="3487">
                  <c:v>1.3360528740374</c:v>
                </c:pt>
                <c:pt idx="3488">
                  <c:v>1.3363747812281199</c:v>
                </c:pt>
                <c:pt idx="3489">
                  <c:v>1.33669668841884</c:v>
                </c:pt>
                <c:pt idx="3490">
                  <c:v>1.3370185956095599</c:v>
                </c:pt>
                <c:pt idx="3491">
                  <c:v>1.3373405028002801</c:v>
                </c:pt>
                <c:pt idx="3492">
                  <c:v>1.3376624099909999</c:v>
                </c:pt>
                <c:pt idx="3493">
                  <c:v>1.3379843171817201</c:v>
                </c:pt>
                <c:pt idx="3494">
                  <c:v>1.33830622437244</c:v>
                </c:pt>
                <c:pt idx="3495">
                  <c:v>1.3386281315631601</c:v>
                </c:pt>
                <c:pt idx="3496">
                  <c:v>1.33895003875388</c:v>
                </c:pt>
                <c:pt idx="3497">
                  <c:v>1.3392719459445901</c:v>
                </c:pt>
                <c:pt idx="3498">
                  <c:v>1.33959385313531</c:v>
                </c:pt>
                <c:pt idx="3499">
                  <c:v>1.3399157603260301</c:v>
                </c:pt>
                <c:pt idx="3500">
                  <c:v>1.34023766751675</c:v>
                </c:pt>
                <c:pt idx="3501">
                  <c:v>1.3405595747074699</c:v>
                </c:pt>
                <c:pt idx="3502">
                  <c:v>1.34088148189819</c:v>
                </c:pt>
                <c:pt idx="3503">
                  <c:v>1.3412033890889099</c:v>
                </c:pt>
                <c:pt idx="3504">
                  <c:v>1.34152529627963</c:v>
                </c:pt>
                <c:pt idx="3505">
                  <c:v>1.3418472034703499</c:v>
                </c:pt>
                <c:pt idx="3506">
                  <c:v>1.34216911066107</c:v>
                </c:pt>
                <c:pt idx="3507">
                  <c:v>1.3424910178517899</c:v>
                </c:pt>
                <c:pt idx="3508">
                  <c:v>1.3428129250425</c:v>
                </c:pt>
                <c:pt idx="3509">
                  <c:v>1.3431348322332199</c:v>
                </c:pt>
                <c:pt idx="3510">
                  <c:v>1.3434567394239401</c:v>
                </c:pt>
                <c:pt idx="3511">
                  <c:v>1.34377864661466</c:v>
                </c:pt>
                <c:pt idx="3512">
                  <c:v>1.3441005538053801</c:v>
                </c:pt>
                <c:pt idx="3513">
                  <c:v>1.3444224609961</c:v>
                </c:pt>
                <c:pt idx="3514">
                  <c:v>1.3447443681868201</c:v>
                </c:pt>
                <c:pt idx="3515">
                  <c:v>1.34506627537754</c:v>
                </c:pt>
                <c:pt idx="3516">
                  <c:v>1.3453881825682601</c:v>
                </c:pt>
                <c:pt idx="3517">
                  <c:v>1.34571008975898</c:v>
                </c:pt>
                <c:pt idx="3518">
                  <c:v>1.3460319969496899</c:v>
                </c:pt>
                <c:pt idx="3519">
                  <c:v>1.34635390414041</c:v>
                </c:pt>
                <c:pt idx="3520">
                  <c:v>1.3466758113311299</c:v>
                </c:pt>
                <c:pt idx="3521">
                  <c:v>1.34699771852185</c:v>
                </c:pt>
                <c:pt idx="3522">
                  <c:v>1.3473196257125699</c:v>
                </c:pt>
                <c:pt idx="3523">
                  <c:v>1.34764153290329</c:v>
                </c:pt>
                <c:pt idx="3524">
                  <c:v>1.3479634400940099</c:v>
                </c:pt>
                <c:pt idx="3525">
                  <c:v>1.34828534728473</c:v>
                </c:pt>
                <c:pt idx="3526">
                  <c:v>1.3486072544754499</c:v>
                </c:pt>
                <c:pt idx="3527">
                  <c:v>1.3489291616661701</c:v>
                </c:pt>
                <c:pt idx="3528">
                  <c:v>1.3492510688568899</c:v>
                </c:pt>
                <c:pt idx="3529">
                  <c:v>1.3495729760476001</c:v>
                </c:pt>
                <c:pt idx="3530">
                  <c:v>1.34989488323832</c:v>
                </c:pt>
                <c:pt idx="3531">
                  <c:v>1.3502167904290401</c:v>
                </c:pt>
                <c:pt idx="3532">
                  <c:v>1.35053869761976</c:v>
                </c:pt>
                <c:pt idx="3533">
                  <c:v>1.3508606048104801</c:v>
                </c:pt>
                <c:pt idx="3534">
                  <c:v>1.3511825120012</c:v>
                </c:pt>
                <c:pt idx="3535">
                  <c:v>1.3515044191919201</c:v>
                </c:pt>
                <c:pt idx="3536">
                  <c:v>1.35182632638264</c:v>
                </c:pt>
                <c:pt idx="3537">
                  <c:v>1.3521482335733599</c:v>
                </c:pt>
                <c:pt idx="3538">
                  <c:v>1.35247014076408</c:v>
                </c:pt>
                <c:pt idx="3539">
                  <c:v>1.3527920479547999</c:v>
                </c:pt>
                <c:pt idx="3540">
                  <c:v>1.35309333660639</c:v>
                </c:pt>
                <c:pt idx="3541">
                  <c:v>1.3533569993362999</c:v>
                </c:pt>
                <c:pt idx="3542">
                  <c:v>1.3536206620662099</c:v>
                </c:pt>
                <c:pt idx="3543">
                  <c:v>1.3538843247961201</c:v>
                </c:pt>
                <c:pt idx="3544">
                  <c:v>1.3541479875260301</c:v>
                </c:pt>
                <c:pt idx="3545">
                  <c:v>1.35441165025593</c:v>
                </c:pt>
                <c:pt idx="3546">
                  <c:v>1.35467531298584</c:v>
                </c:pt>
                <c:pt idx="3547">
                  <c:v>1.3549389757157499</c:v>
                </c:pt>
                <c:pt idx="3548">
                  <c:v>1.3552026384456599</c:v>
                </c:pt>
                <c:pt idx="3549">
                  <c:v>1.3554663011755701</c:v>
                </c:pt>
                <c:pt idx="3550">
                  <c:v>1.3557299639054801</c:v>
                </c:pt>
                <c:pt idx="3551">
                  <c:v>1.35599362663539</c:v>
                </c:pt>
                <c:pt idx="3552">
                  <c:v>1.3562572893653</c:v>
                </c:pt>
                <c:pt idx="3553">
                  <c:v>1.35652095209521</c:v>
                </c:pt>
                <c:pt idx="3554">
                  <c:v>1.3567846148251199</c:v>
                </c:pt>
                <c:pt idx="3555">
                  <c:v>1.3570482775550301</c:v>
                </c:pt>
                <c:pt idx="3556">
                  <c:v>1.3573119402849401</c:v>
                </c:pt>
                <c:pt idx="3557">
                  <c:v>1.35757560301485</c:v>
                </c:pt>
                <c:pt idx="3558">
                  <c:v>1.35783926574476</c:v>
                </c:pt>
                <c:pt idx="3559">
                  <c:v>1.35810292847467</c:v>
                </c:pt>
                <c:pt idx="3560">
                  <c:v>1.3583665912045799</c:v>
                </c:pt>
                <c:pt idx="3561">
                  <c:v>1.3586302539344799</c:v>
                </c:pt>
                <c:pt idx="3562">
                  <c:v>1.3588939166643901</c:v>
                </c:pt>
                <c:pt idx="3563">
                  <c:v>1.3591575793943</c:v>
                </c:pt>
                <c:pt idx="3564">
                  <c:v>1.35942124212421</c:v>
                </c:pt>
                <c:pt idx="3565">
                  <c:v>1.35968490485412</c:v>
                </c:pt>
                <c:pt idx="3566">
                  <c:v>1.3599485675840299</c:v>
                </c:pt>
                <c:pt idx="3567">
                  <c:v>1.3602122303139399</c:v>
                </c:pt>
                <c:pt idx="3568">
                  <c:v>1.3604758930438501</c:v>
                </c:pt>
                <c:pt idx="3569">
                  <c:v>1.36073955577376</c:v>
                </c:pt>
                <c:pt idx="3570">
                  <c:v>1.36100321850367</c:v>
                </c:pt>
                <c:pt idx="3571">
                  <c:v>1.36126688123358</c:v>
                </c:pt>
                <c:pt idx="3572">
                  <c:v>1.3615305439634899</c:v>
                </c:pt>
                <c:pt idx="3573">
                  <c:v>1.3617942066933999</c:v>
                </c:pt>
                <c:pt idx="3574">
                  <c:v>1.3620578694233101</c:v>
                </c:pt>
                <c:pt idx="3575">
                  <c:v>1.36232153215322</c:v>
                </c:pt>
                <c:pt idx="3576">
                  <c:v>1.36258519488312</c:v>
                </c:pt>
                <c:pt idx="3577">
                  <c:v>1.36284885761303</c:v>
                </c:pt>
                <c:pt idx="3578">
                  <c:v>1.3631125203429399</c:v>
                </c:pt>
                <c:pt idx="3579">
                  <c:v>1.3633761830728499</c:v>
                </c:pt>
                <c:pt idx="3580">
                  <c:v>1.3636398458027601</c:v>
                </c:pt>
                <c:pt idx="3581">
                  <c:v>1.3639035085326701</c:v>
                </c:pt>
                <c:pt idx="3582">
                  <c:v>1.36416717126258</c:v>
                </c:pt>
                <c:pt idx="3583">
                  <c:v>1.36443083399249</c:v>
                </c:pt>
                <c:pt idx="3584">
                  <c:v>1.3646944967224</c:v>
                </c:pt>
                <c:pt idx="3585">
                  <c:v>1.3649581594523099</c:v>
                </c:pt>
                <c:pt idx="3586">
                  <c:v>1.3652218221822201</c:v>
                </c:pt>
                <c:pt idx="3587">
                  <c:v>1.3654854849121301</c:v>
                </c:pt>
                <c:pt idx="3588">
                  <c:v>1.36574914764204</c:v>
                </c:pt>
                <c:pt idx="3589">
                  <c:v>1.36601281037195</c:v>
                </c:pt>
                <c:pt idx="3590">
                  <c:v>1.36627647310186</c:v>
                </c:pt>
                <c:pt idx="3591">
                  <c:v>1.3665401358317699</c:v>
                </c:pt>
                <c:pt idx="3592">
                  <c:v>1.3668037985616699</c:v>
                </c:pt>
                <c:pt idx="3593">
                  <c:v>1.3670674612915801</c:v>
                </c:pt>
                <c:pt idx="3594">
                  <c:v>1.36733112402149</c:v>
                </c:pt>
                <c:pt idx="3595">
                  <c:v>1.3675947867514</c:v>
                </c:pt>
                <c:pt idx="3596">
                  <c:v>1.36785844948131</c:v>
                </c:pt>
                <c:pt idx="3597">
                  <c:v>1.3681221122112199</c:v>
                </c:pt>
                <c:pt idx="3598">
                  <c:v>1.3683857749411299</c:v>
                </c:pt>
                <c:pt idx="3599">
                  <c:v>1.3686494376710401</c:v>
                </c:pt>
                <c:pt idx="3600">
                  <c:v>1.36891310040095</c:v>
                </c:pt>
                <c:pt idx="3601">
                  <c:v>1.36917676313086</c:v>
                </c:pt>
                <c:pt idx="3602">
                  <c:v>1.36944042586077</c:v>
                </c:pt>
                <c:pt idx="3603">
                  <c:v>1.3697040885906799</c:v>
                </c:pt>
                <c:pt idx="3604">
                  <c:v>1.3699677513205899</c:v>
                </c:pt>
                <c:pt idx="3605">
                  <c:v>1.3702314140505001</c:v>
                </c:pt>
                <c:pt idx="3606">
                  <c:v>1.37049507678041</c:v>
                </c:pt>
                <c:pt idx="3607">
                  <c:v>1.37075873951031</c:v>
                </c:pt>
                <c:pt idx="3608">
                  <c:v>1.37102240224022</c:v>
                </c:pt>
                <c:pt idx="3609">
                  <c:v>1.3712860649701299</c:v>
                </c:pt>
                <c:pt idx="3610">
                  <c:v>1.3715497277000399</c:v>
                </c:pt>
                <c:pt idx="3611">
                  <c:v>1.3718133904299501</c:v>
                </c:pt>
                <c:pt idx="3612">
                  <c:v>1.3720770531598601</c:v>
                </c:pt>
                <c:pt idx="3613">
                  <c:v>1.37234071588977</c:v>
                </c:pt>
                <c:pt idx="3614">
                  <c:v>1.37260437861968</c:v>
                </c:pt>
                <c:pt idx="3615">
                  <c:v>1.37286804134959</c:v>
                </c:pt>
                <c:pt idx="3616">
                  <c:v>1.3731317040794999</c:v>
                </c:pt>
                <c:pt idx="3617">
                  <c:v>1.3733953668094101</c:v>
                </c:pt>
                <c:pt idx="3618">
                  <c:v>1.3736590295393201</c:v>
                </c:pt>
                <c:pt idx="3619">
                  <c:v>1.37392269226923</c:v>
                </c:pt>
                <c:pt idx="3620">
                  <c:v>1.37418635499914</c:v>
                </c:pt>
                <c:pt idx="3621">
                  <c:v>1.37445001772905</c:v>
                </c:pt>
                <c:pt idx="3622">
                  <c:v>1.3747136804589499</c:v>
                </c:pt>
                <c:pt idx="3623">
                  <c:v>1.3749773431888599</c:v>
                </c:pt>
                <c:pt idx="3624">
                  <c:v>1.3752410059187701</c:v>
                </c:pt>
                <c:pt idx="3625">
                  <c:v>1.37550466864868</c:v>
                </c:pt>
                <c:pt idx="3626">
                  <c:v>1.37576833137859</c:v>
                </c:pt>
                <c:pt idx="3627">
                  <c:v>1.3760319941085</c:v>
                </c:pt>
                <c:pt idx="3628">
                  <c:v>1.3762956568384099</c:v>
                </c:pt>
                <c:pt idx="3629">
                  <c:v>1.3765593195683199</c:v>
                </c:pt>
                <c:pt idx="3630">
                  <c:v>1.3768229822982301</c:v>
                </c:pt>
                <c:pt idx="3631">
                  <c:v>1.37708664502814</c:v>
                </c:pt>
                <c:pt idx="3632">
                  <c:v>1.37735030775805</c:v>
                </c:pt>
                <c:pt idx="3633">
                  <c:v>1.37761397048796</c:v>
                </c:pt>
                <c:pt idx="3634">
                  <c:v>1.3778776332178699</c:v>
                </c:pt>
                <c:pt idx="3635">
                  <c:v>1.3781412959477799</c:v>
                </c:pt>
                <c:pt idx="3636">
                  <c:v>1.3784049586776901</c:v>
                </c:pt>
                <c:pt idx="3637">
                  <c:v>1.3786686214076</c:v>
                </c:pt>
                <c:pt idx="3638">
                  <c:v>1.3789322841375</c:v>
                </c:pt>
                <c:pt idx="3639">
                  <c:v>1.37919594686741</c:v>
                </c:pt>
                <c:pt idx="3640">
                  <c:v>1.3794596095973199</c:v>
                </c:pt>
                <c:pt idx="3641">
                  <c:v>1.3797232723272299</c:v>
                </c:pt>
                <c:pt idx="3642">
                  <c:v>1.3799869350571401</c:v>
                </c:pt>
                <c:pt idx="3643">
                  <c:v>1.3802505977870501</c:v>
                </c:pt>
                <c:pt idx="3644">
                  <c:v>1.38051426051696</c:v>
                </c:pt>
                <c:pt idx="3645">
                  <c:v>1.38077792324687</c:v>
                </c:pt>
                <c:pt idx="3646">
                  <c:v>1.38104158597678</c:v>
                </c:pt>
                <c:pt idx="3647">
                  <c:v>1.3813052487066899</c:v>
                </c:pt>
                <c:pt idx="3648">
                  <c:v>1.3815689114366001</c:v>
                </c:pt>
                <c:pt idx="3649">
                  <c:v>1.3818325741665101</c:v>
                </c:pt>
                <c:pt idx="3650">
                  <c:v>1.38209623689642</c:v>
                </c:pt>
                <c:pt idx="3651">
                  <c:v>1.38235989962633</c:v>
                </c:pt>
                <c:pt idx="3652">
                  <c:v>1.38262356235624</c:v>
                </c:pt>
                <c:pt idx="3653">
                  <c:v>1.3828872250861499</c:v>
                </c:pt>
                <c:pt idx="3654">
                  <c:v>1.3831508878160499</c:v>
                </c:pt>
                <c:pt idx="3655">
                  <c:v>1.3834145505459601</c:v>
                </c:pt>
                <c:pt idx="3656">
                  <c:v>1.38367821327587</c:v>
                </c:pt>
                <c:pt idx="3657">
                  <c:v>1.38394187600578</c:v>
                </c:pt>
                <c:pt idx="3658">
                  <c:v>1.38420553873569</c:v>
                </c:pt>
                <c:pt idx="3659">
                  <c:v>1.3844692014655999</c:v>
                </c:pt>
                <c:pt idx="3660">
                  <c:v>1.3847328641955099</c:v>
                </c:pt>
                <c:pt idx="3661">
                  <c:v>1.3849965269254201</c:v>
                </c:pt>
                <c:pt idx="3662">
                  <c:v>1.38526018965533</c:v>
                </c:pt>
                <c:pt idx="3663">
                  <c:v>1.38552385238524</c:v>
                </c:pt>
                <c:pt idx="3664">
                  <c:v>1.38578751511515</c:v>
                </c:pt>
                <c:pt idx="3665">
                  <c:v>1.3860511778450599</c:v>
                </c:pt>
                <c:pt idx="3666">
                  <c:v>1.3863148405749699</c:v>
                </c:pt>
                <c:pt idx="3667">
                  <c:v>1.3865785033048801</c:v>
                </c:pt>
                <c:pt idx="3668">
                  <c:v>1.38684216603479</c:v>
                </c:pt>
                <c:pt idx="3669">
                  <c:v>1.38710582876469</c:v>
                </c:pt>
                <c:pt idx="3670">
                  <c:v>1.3873694914946</c:v>
                </c:pt>
                <c:pt idx="3671">
                  <c:v>1.3876331542245099</c:v>
                </c:pt>
                <c:pt idx="3672">
                  <c:v>1.3878968169544199</c:v>
                </c:pt>
                <c:pt idx="3673">
                  <c:v>1.3881604796843301</c:v>
                </c:pt>
                <c:pt idx="3674">
                  <c:v>1.3884241424142401</c:v>
                </c:pt>
                <c:pt idx="3675">
                  <c:v>1.38868780514415</c:v>
                </c:pt>
                <c:pt idx="3676">
                  <c:v>1.38895146787406</c:v>
                </c:pt>
                <c:pt idx="3677">
                  <c:v>1.3892151306039699</c:v>
                </c:pt>
                <c:pt idx="3678">
                  <c:v>1.3894787933338799</c:v>
                </c:pt>
                <c:pt idx="3679">
                  <c:v>1.3897424560637901</c:v>
                </c:pt>
                <c:pt idx="3680">
                  <c:v>1.3900061187937001</c:v>
                </c:pt>
                <c:pt idx="3681">
                  <c:v>1.39026978152361</c:v>
                </c:pt>
                <c:pt idx="3682">
                  <c:v>1.39053344425352</c:v>
                </c:pt>
                <c:pt idx="3683">
                  <c:v>1.39079710698343</c:v>
                </c:pt>
                <c:pt idx="3684">
                  <c:v>1.3910607697133299</c:v>
                </c:pt>
                <c:pt idx="3685">
                  <c:v>1.3913244324432399</c:v>
                </c:pt>
                <c:pt idx="3686">
                  <c:v>1.3915880951731501</c:v>
                </c:pt>
                <c:pt idx="3687">
                  <c:v>1.39185175790306</c:v>
                </c:pt>
                <c:pt idx="3688">
                  <c:v>1.39211542063297</c:v>
                </c:pt>
                <c:pt idx="3689">
                  <c:v>1.39237908336288</c:v>
                </c:pt>
                <c:pt idx="3690">
                  <c:v>1.3926427460927899</c:v>
                </c:pt>
                <c:pt idx="3691">
                  <c:v>1.3929064088226999</c:v>
                </c:pt>
                <c:pt idx="3692">
                  <c:v>1.3931700715526101</c:v>
                </c:pt>
                <c:pt idx="3693">
                  <c:v>1.39343373428252</c:v>
                </c:pt>
                <c:pt idx="3694">
                  <c:v>1.39369739701243</c:v>
                </c:pt>
                <c:pt idx="3695">
                  <c:v>1.39396105974234</c:v>
                </c:pt>
                <c:pt idx="3696">
                  <c:v>1.3942247224722499</c:v>
                </c:pt>
                <c:pt idx="3697">
                  <c:v>1.3944883852021599</c:v>
                </c:pt>
                <c:pt idx="3698">
                  <c:v>1.3947520479320701</c:v>
                </c:pt>
                <c:pt idx="3699">
                  <c:v>1.39501571066198</c:v>
                </c:pt>
                <c:pt idx="3700">
                  <c:v>1.39527937339188</c:v>
                </c:pt>
                <c:pt idx="3701">
                  <c:v>1.39554303612179</c:v>
                </c:pt>
                <c:pt idx="3702">
                  <c:v>1.3958066988516999</c:v>
                </c:pt>
                <c:pt idx="3703">
                  <c:v>1.3960703615816099</c:v>
                </c:pt>
                <c:pt idx="3704">
                  <c:v>1.3963340243115201</c:v>
                </c:pt>
                <c:pt idx="3705">
                  <c:v>1.3965976870414301</c:v>
                </c:pt>
                <c:pt idx="3706">
                  <c:v>1.39686134977134</c:v>
                </c:pt>
                <c:pt idx="3707">
                  <c:v>1.39712501250125</c:v>
                </c:pt>
                <c:pt idx="3708">
                  <c:v>1.3973886752311599</c:v>
                </c:pt>
                <c:pt idx="3709">
                  <c:v>1.3976523379610699</c:v>
                </c:pt>
                <c:pt idx="3710">
                  <c:v>1.3979160006909801</c:v>
                </c:pt>
                <c:pt idx="3711">
                  <c:v>1.3981796634208901</c:v>
                </c:pt>
                <c:pt idx="3712">
                  <c:v>1.3984433261508</c:v>
                </c:pt>
                <c:pt idx="3713">
                  <c:v>1.39870698888071</c:v>
                </c:pt>
                <c:pt idx="3714">
                  <c:v>1.39897065161062</c:v>
                </c:pt>
                <c:pt idx="3715">
                  <c:v>1.3992343143405299</c:v>
                </c:pt>
                <c:pt idx="3716">
                  <c:v>1.3994979770704301</c:v>
                </c:pt>
                <c:pt idx="3717">
                  <c:v>1.3997616398003401</c:v>
                </c:pt>
                <c:pt idx="3718">
                  <c:v>1.40002530253025</c:v>
                </c:pt>
                <c:pt idx="3719">
                  <c:v>1.40028896526016</c:v>
                </c:pt>
                <c:pt idx="3720">
                  <c:v>1.40055262799007</c:v>
                </c:pt>
                <c:pt idx="3721">
                  <c:v>1.4008162907199799</c:v>
                </c:pt>
                <c:pt idx="3722">
                  <c:v>1.4010799534498899</c:v>
                </c:pt>
                <c:pt idx="3723">
                  <c:v>1.4013436161798001</c:v>
                </c:pt>
                <c:pt idx="3724">
                  <c:v>1.40160727890971</c:v>
                </c:pt>
                <c:pt idx="3725">
                  <c:v>1.40187094163962</c:v>
                </c:pt>
                <c:pt idx="3726">
                  <c:v>1.40213460436953</c:v>
                </c:pt>
                <c:pt idx="3727">
                  <c:v>1.4023982670994399</c:v>
                </c:pt>
                <c:pt idx="3728">
                  <c:v>1.4026619298293499</c:v>
                </c:pt>
                <c:pt idx="3729">
                  <c:v>1.4029255925592601</c:v>
                </c:pt>
                <c:pt idx="3730">
                  <c:v>1.40318925528917</c:v>
                </c:pt>
                <c:pt idx="3731">
                  <c:v>1.40345291801907</c:v>
                </c:pt>
                <c:pt idx="3732">
                  <c:v>1.40371658074898</c:v>
                </c:pt>
                <c:pt idx="3733">
                  <c:v>1.4039802434788899</c:v>
                </c:pt>
                <c:pt idx="3734">
                  <c:v>1.4042439062087999</c:v>
                </c:pt>
                <c:pt idx="3735">
                  <c:v>1.4045075689387101</c:v>
                </c:pt>
                <c:pt idx="3736">
                  <c:v>1.4047712316686201</c:v>
                </c:pt>
                <c:pt idx="3737">
                  <c:v>1.40503489439853</c:v>
                </c:pt>
                <c:pt idx="3738">
                  <c:v>1.40529855712844</c:v>
                </c:pt>
                <c:pt idx="3739">
                  <c:v>1.4055622198583499</c:v>
                </c:pt>
                <c:pt idx="3740">
                  <c:v>1.4058258825882599</c:v>
                </c:pt>
                <c:pt idx="3741">
                  <c:v>1.4060895453181701</c:v>
                </c:pt>
                <c:pt idx="3742">
                  <c:v>1.4063532080480801</c:v>
                </c:pt>
                <c:pt idx="3743">
                  <c:v>1.40661687077799</c:v>
                </c:pt>
                <c:pt idx="3744">
                  <c:v>1.4068805335079</c:v>
                </c:pt>
                <c:pt idx="3745">
                  <c:v>1.40714419623781</c:v>
                </c:pt>
                <c:pt idx="3746">
                  <c:v>1.4074078589677099</c:v>
                </c:pt>
                <c:pt idx="3747">
                  <c:v>1.4076715216976201</c:v>
                </c:pt>
                <c:pt idx="3748">
                  <c:v>1.4079351844275301</c:v>
                </c:pt>
                <c:pt idx="3749">
                  <c:v>1.40819884715744</c:v>
                </c:pt>
                <c:pt idx="3750">
                  <c:v>1.40846250988735</c:v>
                </c:pt>
                <c:pt idx="3751">
                  <c:v>1.40872617261726</c:v>
                </c:pt>
                <c:pt idx="3752">
                  <c:v>1.4089898353471699</c:v>
                </c:pt>
                <c:pt idx="3753">
                  <c:v>1.4092534980770799</c:v>
                </c:pt>
                <c:pt idx="3754">
                  <c:v>1.4095171608069901</c:v>
                </c:pt>
                <c:pt idx="3755">
                  <c:v>1.4097808235369</c:v>
                </c:pt>
                <c:pt idx="3756">
                  <c:v>1.41004448626681</c:v>
                </c:pt>
                <c:pt idx="3757">
                  <c:v>1.41030814899672</c:v>
                </c:pt>
                <c:pt idx="3758">
                  <c:v>1.4105718117266299</c:v>
                </c:pt>
                <c:pt idx="3759">
                  <c:v>1.4108354744565399</c:v>
                </c:pt>
                <c:pt idx="3760">
                  <c:v>1.4110991371864501</c:v>
                </c:pt>
                <c:pt idx="3761">
                  <c:v>1.41136279991636</c:v>
                </c:pt>
                <c:pt idx="3762">
                  <c:v>1.41162646264626</c:v>
                </c:pt>
                <c:pt idx="3763">
                  <c:v>1.41189012537617</c:v>
                </c:pt>
                <c:pt idx="3764">
                  <c:v>1.4121537881060799</c:v>
                </c:pt>
                <c:pt idx="3765">
                  <c:v>1.4124174508359899</c:v>
                </c:pt>
                <c:pt idx="3766">
                  <c:v>1.4126811135659001</c:v>
                </c:pt>
                <c:pt idx="3767">
                  <c:v>1.4129447762958101</c:v>
                </c:pt>
                <c:pt idx="3768">
                  <c:v>1.41320843902572</c:v>
                </c:pt>
                <c:pt idx="3769">
                  <c:v>1.41347210175563</c:v>
                </c:pt>
                <c:pt idx="3770">
                  <c:v>1.4137357644855399</c:v>
                </c:pt>
                <c:pt idx="3771">
                  <c:v>1.4139994272154499</c:v>
                </c:pt>
                <c:pt idx="3772">
                  <c:v>1.4142630899453601</c:v>
                </c:pt>
                <c:pt idx="3773">
                  <c:v>1.4145267526752701</c:v>
                </c:pt>
                <c:pt idx="3774">
                  <c:v>1.41479041540518</c:v>
                </c:pt>
                <c:pt idx="3775">
                  <c:v>1.41505407813509</c:v>
                </c:pt>
                <c:pt idx="3776">
                  <c:v>1.415317740865</c:v>
                </c:pt>
                <c:pt idx="3777">
                  <c:v>1.4155814035949099</c:v>
                </c:pt>
                <c:pt idx="3778">
                  <c:v>1.4158450663248101</c:v>
                </c:pt>
                <c:pt idx="3779">
                  <c:v>1.4161087290547201</c:v>
                </c:pt>
                <c:pt idx="3780">
                  <c:v>1.41637239178463</c:v>
                </c:pt>
                <c:pt idx="3781">
                  <c:v>1.41663605451454</c:v>
                </c:pt>
                <c:pt idx="3782">
                  <c:v>1.41689971724445</c:v>
                </c:pt>
                <c:pt idx="3783">
                  <c:v>1.4171633799743599</c:v>
                </c:pt>
                <c:pt idx="3784">
                  <c:v>1.4174270427042699</c:v>
                </c:pt>
                <c:pt idx="3785">
                  <c:v>1.4176907054341801</c:v>
                </c:pt>
                <c:pt idx="3786">
                  <c:v>1.41795436816409</c:v>
                </c:pt>
                <c:pt idx="3787">
                  <c:v>1.418218030894</c:v>
                </c:pt>
                <c:pt idx="3788">
                  <c:v>1.41848169362391</c:v>
                </c:pt>
                <c:pt idx="3789">
                  <c:v>1.4187453563538199</c:v>
                </c:pt>
                <c:pt idx="3790">
                  <c:v>1.4190090190837299</c:v>
                </c:pt>
                <c:pt idx="3791">
                  <c:v>1.4192726818136401</c:v>
                </c:pt>
                <c:pt idx="3792">
                  <c:v>1.41953634454355</c:v>
                </c:pt>
                <c:pt idx="3793">
                  <c:v>1.41980000727345</c:v>
                </c:pt>
                <c:pt idx="3794">
                  <c:v>1.42006367000336</c:v>
                </c:pt>
                <c:pt idx="3795">
                  <c:v>1.4203273327332699</c:v>
                </c:pt>
                <c:pt idx="3796">
                  <c:v>1.4205909954631799</c:v>
                </c:pt>
                <c:pt idx="3797">
                  <c:v>1.4208546581930901</c:v>
                </c:pt>
                <c:pt idx="3798">
                  <c:v>1.4211183209230001</c:v>
                </c:pt>
                <c:pt idx="3799">
                  <c:v>1.42138198365291</c:v>
                </c:pt>
                <c:pt idx="3800">
                  <c:v>1.42164564638282</c:v>
                </c:pt>
                <c:pt idx="3801">
                  <c:v>1.4219093091127299</c:v>
                </c:pt>
                <c:pt idx="3802">
                  <c:v>1.4221729718426399</c:v>
                </c:pt>
                <c:pt idx="3803">
                  <c:v>1.4224366345725501</c:v>
                </c:pt>
                <c:pt idx="3804">
                  <c:v>1.4227002973024601</c:v>
                </c:pt>
                <c:pt idx="3805">
                  <c:v>1.42296396003237</c:v>
                </c:pt>
                <c:pt idx="3806">
                  <c:v>1.42322762276228</c:v>
                </c:pt>
                <c:pt idx="3807">
                  <c:v>1.42349128549219</c:v>
                </c:pt>
                <c:pt idx="3808">
                  <c:v>1.4237549482220999</c:v>
                </c:pt>
                <c:pt idx="3809">
                  <c:v>1.4240186109520001</c:v>
                </c:pt>
                <c:pt idx="3810">
                  <c:v>1.4242822736819101</c:v>
                </c:pt>
                <c:pt idx="3811">
                  <c:v>1.42454593641182</c:v>
                </c:pt>
                <c:pt idx="3812">
                  <c:v>1.42480959914173</c:v>
                </c:pt>
                <c:pt idx="3813">
                  <c:v>1.42507326187164</c:v>
                </c:pt>
                <c:pt idx="3814">
                  <c:v>1.4253369246015499</c:v>
                </c:pt>
                <c:pt idx="3815">
                  <c:v>1.4256005873314599</c:v>
                </c:pt>
                <c:pt idx="3816">
                  <c:v>1.4258642500613701</c:v>
                </c:pt>
                <c:pt idx="3817">
                  <c:v>1.42612791279128</c:v>
                </c:pt>
                <c:pt idx="3818">
                  <c:v>1.42639157552119</c:v>
                </c:pt>
                <c:pt idx="3819">
                  <c:v>1.4266552382511</c:v>
                </c:pt>
                <c:pt idx="3820">
                  <c:v>1.4269189009810099</c:v>
                </c:pt>
                <c:pt idx="3821">
                  <c:v>1.4271825637109199</c:v>
                </c:pt>
                <c:pt idx="3822">
                  <c:v>1.4274462264408301</c:v>
                </c:pt>
                <c:pt idx="3823">
                  <c:v>1.42770988917074</c:v>
                </c:pt>
                <c:pt idx="3824">
                  <c:v>1.42797355190064</c:v>
                </c:pt>
                <c:pt idx="3825">
                  <c:v>1.42823721463055</c:v>
                </c:pt>
                <c:pt idx="3826">
                  <c:v>1.4285008773604599</c:v>
                </c:pt>
                <c:pt idx="3827">
                  <c:v>1.4287645400903699</c:v>
                </c:pt>
                <c:pt idx="3828">
                  <c:v>1.4290282028202801</c:v>
                </c:pt>
                <c:pt idx="3829">
                  <c:v>1.4292918655501901</c:v>
                </c:pt>
                <c:pt idx="3830">
                  <c:v>1.4295555282801</c:v>
                </c:pt>
                <c:pt idx="3831">
                  <c:v>1.42981919101001</c:v>
                </c:pt>
                <c:pt idx="3832">
                  <c:v>1.4300828537399199</c:v>
                </c:pt>
                <c:pt idx="3833">
                  <c:v>1.4303465164698299</c:v>
                </c:pt>
                <c:pt idx="3834">
                  <c:v>1.4306101791997401</c:v>
                </c:pt>
                <c:pt idx="3835">
                  <c:v>1.4308738419296501</c:v>
                </c:pt>
                <c:pt idx="3836">
                  <c:v>1.43113750465956</c:v>
                </c:pt>
                <c:pt idx="3837">
                  <c:v>1.43140116738947</c:v>
                </c:pt>
                <c:pt idx="3838">
                  <c:v>1.4316648301193799</c:v>
                </c:pt>
                <c:pt idx="3839">
                  <c:v>1.4319284928492799</c:v>
                </c:pt>
                <c:pt idx="3840">
                  <c:v>1.4321921555791901</c:v>
                </c:pt>
                <c:pt idx="3841">
                  <c:v>1.4324558183091001</c:v>
                </c:pt>
                <c:pt idx="3842">
                  <c:v>1.43271948103901</c:v>
                </c:pt>
                <c:pt idx="3843">
                  <c:v>1.43298314376892</c:v>
                </c:pt>
                <c:pt idx="3844">
                  <c:v>1.43324680649883</c:v>
                </c:pt>
                <c:pt idx="3845">
                  <c:v>1.4335104692287399</c:v>
                </c:pt>
                <c:pt idx="3846">
                  <c:v>1.4337741319586499</c:v>
                </c:pt>
                <c:pt idx="3847">
                  <c:v>1.4340377946885601</c:v>
                </c:pt>
                <c:pt idx="3848">
                  <c:v>1.43430145741847</c:v>
                </c:pt>
                <c:pt idx="3849">
                  <c:v>1.43456512014838</c:v>
                </c:pt>
                <c:pt idx="3850">
                  <c:v>1.43482878287829</c:v>
                </c:pt>
                <c:pt idx="3851">
                  <c:v>1.4350924456081999</c:v>
                </c:pt>
                <c:pt idx="3852">
                  <c:v>1.4353561083381099</c:v>
                </c:pt>
                <c:pt idx="3853">
                  <c:v>1.4356197710680201</c:v>
                </c:pt>
                <c:pt idx="3854">
                  <c:v>1.43588343379793</c:v>
                </c:pt>
                <c:pt idx="3855">
                  <c:v>1.43614709652783</c:v>
                </c:pt>
                <c:pt idx="3856">
                  <c:v>1.43641075925774</c:v>
                </c:pt>
                <c:pt idx="3857">
                  <c:v>1.4366744219876499</c:v>
                </c:pt>
                <c:pt idx="3858">
                  <c:v>1.4369380847175599</c:v>
                </c:pt>
                <c:pt idx="3859">
                  <c:v>1.4372017474474701</c:v>
                </c:pt>
                <c:pt idx="3860">
                  <c:v>1.4374654101773801</c:v>
                </c:pt>
                <c:pt idx="3861">
                  <c:v>1.43772907290729</c:v>
                </c:pt>
                <c:pt idx="3862">
                  <c:v>1.4379927356372</c:v>
                </c:pt>
                <c:pt idx="3863">
                  <c:v>1.4382563983671099</c:v>
                </c:pt>
                <c:pt idx="3864">
                  <c:v>1.4385200610970199</c:v>
                </c:pt>
                <c:pt idx="3865">
                  <c:v>1.4387837238269301</c:v>
                </c:pt>
                <c:pt idx="3866">
                  <c:v>1.4390473865568401</c:v>
                </c:pt>
                <c:pt idx="3867">
                  <c:v>1.43931104928675</c:v>
                </c:pt>
                <c:pt idx="3868">
                  <c:v>1.43957471201666</c:v>
                </c:pt>
                <c:pt idx="3869">
                  <c:v>1.4398383747465699</c:v>
                </c:pt>
                <c:pt idx="3870">
                  <c:v>1.4400786172367199</c:v>
                </c:pt>
                <c:pt idx="3871">
                  <c:v>1.4402817625512501</c:v>
                </c:pt>
                <c:pt idx="3872">
                  <c:v>1.44048490786579</c:v>
                </c:pt>
                <c:pt idx="3873">
                  <c:v>1.4406880531803199</c:v>
                </c:pt>
                <c:pt idx="3874">
                  <c:v>1.44089119849485</c:v>
                </c:pt>
                <c:pt idx="3875">
                  <c:v>1.44109434380938</c:v>
                </c:pt>
                <c:pt idx="3876">
                  <c:v>1.4412974891239101</c:v>
                </c:pt>
                <c:pt idx="3877">
                  <c:v>1.44150063443844</c:v>
                </c:pt>
                <c:pt idx="3878">
                  <c:v>1.4417037797529799</c:v>
                </c:pt>
                <c:pt idx="3879">
                  <c:v>1.4419069250675101</c:v>
                </c:pt>
                <c:pt idx="3880">
                  <c:v>1.44211007038204</c:v>
                </c:pt>
                <c:pt idx="3881">
                  <c:v>1.4423132156965699</c:v>
                </c:pt>
                <c:pt idx="3882">
                  <c:v>1.4425163610111</c:v>
                </c:pt>
                <c:pt idx="3883">
                  <c:v>1.44271950632563</c:v>
                </c:pt>
                <c:pt idx="3884">
                  <c:v>1.4429226516401601</c:v>
                </c:pt>
                <c:pt idx="3885">
                  <c:v>1.4431257969547</c:v>
                </c:pt>
                <c:pt idx="3886">
                  <c:v>1.4433289422692299</c:v>
                </c:pt>
                <c:pt idx="3887">
                  <c:v>1.4435320875837601</c:v>
                </c:pt>
                <c:pt idx="3888">
                  <c:v>1.44373523289829</c:v>
                </c:pt>
                <c:pt idx="3889">
                  <c:v>1.4439383782128199</c:v>
                </c:pt>
                <c:pt idx="3890">
                  <c:v>1.44414152352735</c:v>
                </c:pt>
                <c:pt idx="3891">
                  <c:v>1.44434466884188</c:v>
                </c:pt>
                <c:pt idx="3892">
                  <c:v>1.4445478141564201</c:v>
                </c:pt>
                <c:pt idx="3893">
                  <c:v>1.44475095947095</c:v>
                </c:pt>
                <c:pt idx="3894">
                  <c:v>1.4449541047854799</c:v>
                </c:pt>
                <c:pt idx="3895">
                  <c:v>1.4451572501000101</c:v>
                </c:pt>
                <c:pt idx="3896">
                  <c:v>1.44536039541454</c:v>
                </c:pt>
                <c:pt idx="3897">
                  <c:v>1.4455635407290699</c:v>
                </c:pt>
                <c:pt idx="3898">
                  <c:v>1.4457666860436</c:v>
                </c:pt>
                <c:pt idx="3899">
                  <c:v>1.4459698313581399</c:v>
                </c:pt>
                <c:pt idx="3900">
                  <c:v>1.4461729766726701</c:v>
                </c:pt>
                <c:pt idx="3901">
                  <c:v>1.4463761219872</c:v>
                </c:pt>
                <c:pt idx="3902">
                  <c:v>1.4465792673017299</c:v>
                </c:pt>
                <c:pt idx="3903">
                  <c:v>1.4467824126162601</c:v>
                </c:pt>
                <c:pt idx="3904">
                  <c:v>1.44698555793079</c:v>
                </c:pt>
                <c:pt idx="3905">
                  <c:v>1.4471887032453199</c:v>
                </c:pt>
                <c:pt idx="3906">
                  <c:v>1.44739184855986</c:v>
                </c:pt>
                <c:pt idx="3907">
                  <c:v>1.4475949938743899</c:v>
                </c:pt>
                <c:pt idx="3908">
                  <c:v>1.4477981391889201</c:v>
                </c:pt>
                <c:pt idx="3909">
                  <c:v>1.44800128450345</c:v>
                </c:pt>
                <c:pt idx="3910">
                  <c:v>1.4482044298179799</c:v>
                </c:pt>
                <c:pt idx="3911">
                  <c:v>1.4484075751325101</c:v>
                </c:pt>
                <c:pt idx="3912">
                  <c:v>1.44861072044704</c:v>
                </c:pt>
                <c:pt idx="3913">
                  <c:v>1.4488138657615801</c:v>
                </c:pt>
                <c:pt idx="3914">
                  <c:v>1.44901701107611</c:v>
                </c:pt>
                <c:pt idx="3915">
                  <c:v>1.4492201563906399</c:v>
                </c:pt>
                <c:pt idx="3916">
                  <c:v>1.4494233017051701</c:v>
                </c:pt>
                <c:pt idx="3917">
                  <c:v>1.4496264470197</c:v>
                </c:pt>
                <c:pt idx="3918">
                  <c:v>1.4498295923342299</c:v>
                </c:pt>
                <c:pt idx="3919">
                  <c:v>1.4500327376487601</c:v>
                </c:pt>
                <c:pt idx="3920">
                  <c:v>1.4502358829633</c:v>
                </c:pt>
                <c:pt idx="3921">
                  <c:v>1.4504390282778299</c:v>
                </c:pt>
                <c:pt idx="3922">
                  <c:v>1.45064217359236</c:v>
                </c:pt>
                <c:pt idx="3923">
                  <c:v>1.4508453189068899</c:v>
                </c:pt>
                <c:pt idx="3924">
                  <c:v>1.4510484642214201</c:v>
                </c:pt>
                <c:pt idx="3925">
                  <c:v>1.45125160953595</c:v>
                </c:pt>
                <c:pt idx="3926">
                  <c:v>1.4514547548504799</c:v>
                </c:pt>
                <c:pt idx="3927">
                  <c:v>1.4516579001650201</c:v>
                </c:pt>
                <c:pt idx="3928">
                  <c:v>1.45186104547955</c:v>
                </c:pt>
                <c:pt idx="3929">
                  <c:v>1.4520641907940799</c:v>
                </c:pt>
                <c:pt idx="3930">
                  <c:v>1.45226733610861</c:v>
                </c:pt>
                <c:pt idx="3931">
                  <c:v>1.4524704814231399</c:v>
                </c:pt>
                <c:pt idx="3932">
                  <c:v>1.4526736267376701</c:v>
                </c:pt>
                <c:pt idx="3933">
                  <c:v>1.4528767720522</c:v>
                </c:pt>
                <c:pt idx="3934">
                  <c:v>1.4530799173667399</c:v>
                </c:pt>
                <c:pt idx="3935">
                  <c:v>1.4532830626812701</c:v>
                </c:pt>
                <c:pt idx="3936">
                  <c:v>1.4534862079958</c:v>
                </c:pt>
                <c:pt idx="3937">
                  <c:v>1.4536893533103299</c:v>
                </c:pt>
                <c:pt idx="3938">
                  <c:v>1.45389249862486</c:v>
                </c:pt>
                <c:pt idx="3939">
                  <c:v>1.4540956439393899</c:v>
                </c:pt>
                <c:pt idx="3940">
                  <c:v>1.4542987892539301</c:v>
                </c:pt>
                <c:pt idx="3941">
                  <c:v>1.45450193456846</c:v>
                </c:pt>
                <c:pt idx="3942">
                  <c:v>1.4547050798829899</c:v>
                </c:pt>
                <c:pt idx="3943">
                  <c:v>1.4549082251975201</c:v>
                </c:pt>
                <c:pt idx="3944">
                  <c:v>1.45511137051205</c:v>
                </c:pt>
                <c:pt idx="3945">
                  <c:v>1.4553145158265799</c:v>
                </c:pt>
                <c:pt idx="3946">
                  <c:v>1.45551766114111</c:v>
                </c:pt>
                <c:pt idx="3947">
                  <c:v>1.4557208064556499</c:v>
                </c:pt>
                <c:pt idx="3948">
                  <c:v>1.4559239517701801</c:v>
                </c:pt>
                <c:pt idx="3949">
                  <c:v>1.45612709708471</c:v>
                </c:pt>
                <c:pt idx="3950">
                  <c:v>1.4563302423992399</c:v>
                </c:pt>
                <c:pt idx="3951">
                  <c:v>1.4565333877137701</c:v>
                </c:pt>
                <c:pt idx="3952">
                  <c:v>1.4567365330283</c:v>
                </c:pt>
                <c:pt idx="3953">
                  <c:v>1.4569396783428299</c:v>
                </c:pt>
                <c:pt idx="3954">
                  <c:v>1.45714282365737</c:v>
                </c:pt>
                <c:pt idx="3955">
                  <c:v>1.4573459689718999</c:v>
                </c:pt>
                <c:pt idx="3956">
                  <c:v>1.4575491142864301</c:v>
                </c:pt>
                <c:pt idx="3957">
                  <c:v>1.45775225960096</c:v>
                </c:pt>
                <c:pt idx="3958">
                  <c:v>1.4579554049154899</c:v>
                </c:pt>
                <c:pt idx="3959">
                  <c:v>1.4581585502300201</c:v>
                </c:pt>
                <c:pt idx="3960">
                  <c:v>1.45836169554455</c:v>
                </c:pt>
                <c:pt idx="3961">
                  <c:v>1.4585648408590901</c:v>
                </c:pt>
                <c:pt idx="3962">
                  <c:v>1.45876798617362</c:v>
                </c:pt>
                <c:pt idx="3963">
                  <c:v>1.4589711314881499</c:v>
                </c:pt>
                <c:pt idx="3964">
                  <c:v>1.4591742768026801</c:v>
                </c:pt>
                <c:pt idx="3965">
                  <c:v>1.45937742211721</c:v>
                </c:pt>
                <c:pt idx="3966">
                  <c:v>1.4595805674317399</c:v>
                </c:pt>
                <c:pt idx="3967">
                  <c:v>1.4597837127462701</c:v>
                </c:pt>
                <c:pt idx="3968">
                  <c:v>1.45998685806081</c:v>
                </c:pt>
                <c:pt idx="3969">
                  <c:v>1.4601900033753401</c:v>
                </c:pt>
                <c:pt idx="3970">
                  <c:v>1.46039314868987</c:v>
                </c:pt>
                <c:pt idx="3971">
                  <c:v>1.4605962940043999</c:v>
                </c:pt>
                <c:pt idx="3972">
                  <c:v>1.4607994393189301</c:v>
                </c:pt>
                <c:pt idx="3973">
                  <c:v>1.46100258463346</c:v>
                </c:pt>
                <c:pt idx="3974">
                  <c:v>1.4612057299479899</c:v>
                </c:pt>
                <c:pt idx="3975">
                  <c:v>1.46140887526253</c:v>
                </c:pt>
                <c:pt idx="3976">
                  <c:v>1.46161202057706</c:v>
                </c:pt>
                <c:pt idx="3977">
                  <c:v>1.4618151658915901</c:v>
                </c:pt>
                <c:pt idx="3978">
                  <c:v>1.46201831120612</c:v>
                </c:pt>
                <c:pt idx="3979">
                  <c:v>1.4622214565206499</c:v>
                </c:pt>
                <c:pt idx="3980">
                  <c:v>1.4624246018351801</c:v>
                </c:pt>
                <c:pt idx="3981">
                  <c:v>1.46262774714971</c:v>
                </c:pt>
                <c:pt idx="3982">
                  <c:v>1.4628308924642499</c:v>
                </c:pt>
                <c:pt idx="3983">
                  <c:v>1.46303403777878</c:v>
                </c:pt>
                <c:pt idx="3984">
                  <c:v>1.46323718309331</c:v>
                </c:pt>
                <c:pt idx="3985">
                  <c:v>1.4634403284078401</c:v>
                </c:pt>
                <c:pt idx="3986">
                  <c:v>1.46364347372237</c:v>
                </c:pt>
                <c:pt idx="3987">
                  <c:v>1.4638466190368999</c:v>
                </c:pt>
                <c:pt idx="3988">
                  <c:v>1.4640497643514401</c:v>
                </c:pt>
                <c:pt idx="3989">
                  <c:v>1.46425290966597</c:v>
                </c:pt>
                <c:pt idx="3990">
                  <c:v>1.4644560549804999</c:v>
                </c:pt>
                <c:pt idx="3991">
                  <c:v>1.4646592002950301</c:v>
                </c:pt>
                <c:pt idx="3992">
                  <c:v>1.46486234560956</c:v>
                </c:pt>
                <c:pt idx="3993">
                  <c:v>1.4650654909240901</c:v>
                </c:pt>
                <c:pt idx="3994">
                  <c:v>1.46526863623862</c:v>
                </c:pt>
                <c:pt idx="3995">
                  <c:v>1.4654717815531599</c:v>
                </c:pt>
                <c:pt idx="3996">
                  <c:v>1.4656749268676901</c:v>
                </c:pt>
                <c:pt idx="3997">
                  <c:v>1.46587807218222</c:v>
                </c:pt>
                <c:pt idx="3998">
                  <c:v>1.4660812174967499</c:v>
                </c:pt>
                <c:pt idx="3999">
                  <c:v>1.4662843628112801</c:v>
                </c:pt>
                <c:pt idx="4000">
                  <c:v>1.46648750812581</c:v>
                </c:pt>
                <c:pt idx="4001">
                  <c:v>1.4666906534403401</c:v>
                </c:pt>
                <c:pt idx="4002">
                  <c:v>1.46689379875488</c:v>
                </c:pt>
                <c:pt idx="4003">
                  <c:v>1.4670969440694099</c:v>
                </c:pt>
                <c:pt idx="4004">
                  <c:v>1.4673000893839401</c:v>
                </c:pt>
                <c:pt idx="4005">
                  <c:v>1.46750323469847</c:v>
                </c:pt>
                <c:pt idx="4006">
                  <c:v>1.4677063800129999</c:v>
                </c:pt>
                <c:pt idx="4007">
                  <c:v>1.4679095253275301</c:v>
                </c:pt>
                <c:pt idx="4008">
                  <c:v>1.46811267064206</c:v>
                </c:pt>
                <c:pt idx="4009">
                  <c:v>1.4683158159566001</c:v>
                </c:pt>
                <c:pt idx="4010">
                  <c:v>1.46851896127113</c:v>
                </c:pt>
                <c:pt idx="4011">
                  <c:v>1.4687221065856599</c:v>
                </c:pt>
                <c:pt idx="4012">
                  <c:v>1.4689252519001901</c:v>
                </c:pt>
                <c:pt idx="4013">
                  <c:v>1.46912839721472</c:v>
                </c:pt>
                <c:pt idx="4014">
                  <c:v>1.4693315425292499</c:v>
                </c:pt>
                <c:pt idx="4015">
                  <c:v>1.4695346878437801</c:v>
                </c:pt>
                <c:pt idx="4016">
                  <c:v>1.46973783315832</c:v>
                </c:pt>
                <c:pt idx="4017">
                  <c:v>1.4699409784728501</c:v>
                </c:pt>
                <c:pt idx="4018">
                  <c:v>1.47014412378738</c:v>
                </c:pt>
                <c:pt idx="4019">
                  <c:v>1.4703472691019099</c:v>
                </c:pt>
                <c:pt idx="4020">
                  <c:v>1.4705504144164401</c:v>
                </c:pt>
                <c:pt idx="4021">
                  <c:v>1.47075355973097</c:v>
                </c:pt>
                <c:pt idx="4022">
                  <c:v>1.4709567050454999</c:v>
                </c:pt>
                <c:pt idx="4023">
                  <c:v>1.47115985036004</c:v>
                </c:pt>
                <c:pt idx="4024">
                  <c:v>1.47136299567457</c:v>
                </c:pt>
                <c:pt idx="4025">
                  <c:v>1.4715661409891001</c:v>
                </c:pt>
                <c:pt idx="4026">
                  <c:v>1.47176928630363</c:v>
                </c:pt>
                <c:pt idx="4027">
                  <c:v>1.4719724316181599</c:v>
                </c:pt>
                <c:pt idx="4028">
                  <c:v>1.4721755769326901</c:v>
                </c:pt>
                <c:pt idx="4029">
                  <c:v>1.47237872224722</c:v>
                </c:pt>
                <c:pt idx="4030">
                  <c:v>1.4725818675617599</c:v>
                </c:pt>
                <c:pt idx="4031">
                  <c:v>1.47278501287629</c:v>
                </c:pt>
                <c:pt idx="4032">
                  <c:v>1.47298815819082</c:v>
                </c:pt>
                <c:pt idx="4033">
                  <c:v>1.4731913035053501</c:v>
                </c:pt>
                <c:pt idx="4034">
                  <c:v>1.47339444881988</c:v>
                </c:pt>
                <c:pt idx="4035">
                  <c:v>1.4735975941344099</c:v>
                </c:pt>
                <c:pt idx="4036">
                  <c:v>1.4738007394489401</c:v>
                </c:pt>
                <c:pt idx="4037">
                  <c:v>1.47400388476348</c:v>
                </c:pt>
                <c:pt idx="4038">
                  <c:v>1.4742070300780099</c:v>
                </c:pt>
                <c:pt idx="4039">
                  <c:v>1.47441017539254</c:v>
                </c:pt>
                <c:pt idx="4040">
                  <c:v>1.47461332070707</c:v>
                </c:pt>
                <c:pt idx="4041">
                  <c:v>1.4748164660216001</c:v>
                </c:pt>
                <c:pt idx="4042">
                  <c:v>1.47501961133613</c:v>
                </c:pt>
                <c:pt idx="4043">
                  <c:v>1.4752227566506699</c:v>
                </c:pt>
                <c:pt idx="4044">
                  <c:v>1.4754259019652001</c:v>
                </c:pt>
                <c:pt idx="4045">
                  <c:v>1.47562904727973</c:v>
                </c:pt>
                <c:pt idx="4046">
                  <c:v>1.4758321925942599</c:v>
                </c:pt>
                <c:pt idx="4047">
                  <c:v>1.47603533790879</c:v>
                </c:pt>
                <c:pt idx="4048">
                  <c:v>1.47623848322332</c:v>
                </c:pt>
                <c:pt idx="4049">
                  <c:v>1.4764416285378501</c:v>
                </c:pt>
                <c:pt idx="4050">
                  <c:v>1.47664477385239</c:v>
                </c:pt>
                <c:pt idx="4051">
                  <c:v>1.4768479191669199</c:v>
                </c:pt>
                <c:pt idx="4052">
                  <c:v>1.4770510644814501</c:v>
                </c:pt>
                <c:pt idx="4053">
                  <c:v>1.47725420979598</c:v>
                </c:pt>
                <c:pt idx="4054">
                  <c:v>1.4774573551105099</c:v>
                </c:pt>
                <c:pt idx="4055">
                  <c:v>1.47766050042504</c:v>
                </c:pt>
                <c:pt idx="4056">
                  <c:v>1.47786364573957</c:v>
                </c:pt>
                <c:pt idx="4057">
                  <c:v>1.4780667910541101</c:v>
                </c:pt>
                <c:pt idx="4058">
                  <c:v>1.47826993636864</c:v>
                </c:pt>
                <c:pt idx="4059">
                  <c:v>1.4784730816831699</c:v>
                </c:pt>
                <c:pt idx="4060">
                  <c:v>1.4786762269977001</c:v>
                </c:pt>
                <c:pt idx="4061">
                  <c:v>1.47887937231223</c:v>
                </c:pt>
                <c:pt idx="4062">
                  <c:v>1.4790825176267599</c:v>
                </c:pt>
                <c:pt idx="4063">
                  <c:v>1.47928566294129</c:v>
                </c:pt>
                <c:pt idx="4064">
                  <c:v>1.47948880825583</c:v>
                </c:pt>
                <c:pt idx="4065">
                  <c:v>1.4796919535703601</c:v>
                </c:pt>
                <c:pt idx="4066">
                  <c:v>1.47989509888489</c:v>
                </c:pt>
                <c:pt idx="4067">
                  <c:v>1.4800982441994199</c:v>
                </c:pt>
                <c:pt idx="4068">
                  <c:v>1.4803013895139501</c:v>
                </c:pt>
                <c:pt idx="4069">
                  <c:v>1.48050453482848</c:v>
                </c:pt>
                <c:pt idx="4070">
                  <c:v>1.4807076801430099</c:v>
                </c:pt>
                <c:pt idx="4071">
                  <c:v>1.48091082545755</c:v>
                </c:pt>
                <c:pt idx="4072">
                  <c:v>1.48111397077208</c:v>
                </c:pt>
                <c:pt idx="4073">
                  <c:v>1.4813171160866101</c:v>
                </c:pt>
                <c:pt idx="4074">
                  <c:v>1.48152026140114</c:v>
                </c:pt>
                <c:pt idx="4075">
                  <c:v>1.4817234067156699</c:v>
                </c:pt>
                <c:pt idx="4076">
                  <c:v>1.4819265520302001</c:v>
                </c:pt>
                <c:pt idx="4077">
                  <c:v>1.48212969734473</c:v>
                </c:pt>
                <c:pt idx="4078">
                  <c:v>1.4823328426592699</c:v>
                </c:pt>
                <c:pt idx="4079">
                  <c:v>1.4825359879738</c:v>
                </c:pt>
                <c:pt idx="4080">
                  <c:v>1.48273913328833</c:v>
                </c:pt>
                <c:pt idx="4081">
                  <c:v>1.4829422786028601</c:v>
                </c:pt>
                <c:pt idx="4082">
                  <c:v>1.48314542391739</c:v>
                </c:pt>
                <c:pt idx="4083">
                  <c:v>1.4833485692319199</c:v>
                </c:pt>
                <c:pt idx="4084">
                  <c:v>1.4835517145464501</c:v>
                </c:pt>
                <c:pt idx="4085">
                  <c:v>1.48375485986099</c:v>
                </c:pt>
                <c:pt idx="4086">
                  <c:v>1.4839580051755199</c:v>
                </c:pt>
                <c:pt idx="4087">
                  <c:v>1.48416115049005</c:v>
                </c:pt>
                <c:pt idx="4088">
                  <c:v>1.48436429580458</c:v>
                </c:pt>
                <c:pt idx="4089">
                  <c:v>1.4845674411191101</c:v>
                </c:pt>
                <c:pt idx="4090">
                  <c:v>1.48477058643364</c:v>
                </c:pt>
                <c:pt idx="4091">
                  <c:v>1.4849737317481699</c:v>
                </c:pt>
                <c:pt idx="4092">
                  <c:v>1.4851768770627101</c:v>
                </c:pt>
                <c:pt idx="4093">
                  <c:v>1.48538002237724</c:v>
                </c:pt>
                <c:pt idx="4094">
                  <c:v>1.4855831676917699</c:v>
                </c:pt>
                <c:pt idx="4095">
                  <c:v>1.4857863130063</c:v>
                </c:pt>
                <c:pt idx="4096">
                  <c:v>1.48598945832083</c:v>
                </c:pt>
                <c:pt idx="4097">
                  <c:v>1.4861926036353601</c:v>
                </c:pt>
                <c:pt idx="4098">
                  <c:v>1.48639574894989</c:v>
                </c:pt>
                <c:pt idx="4099">
                  <c:v>1.4865988942644299</c:v>
                </c:pt>
                <c:pt idx="4100">
                  <c:v>1.4868020395789601</c:v>
                </c:pt>
                <c:pt idx="4101">
                  <c:v>1.48700518489349</c:v>
                </c:pt>
                <c:pt idx="4102">
                  <c:v>1.4872083302080199</c:v>
                </c:pt>
                <c:pt idx="4103">
                  <c:v>1.48741147552255</c:v>
                </c:pt>
                <c:pt idx="4104">
                  <c:v>1.48761462083708</c:v>
                </c:pt>
                <c:pt idx="4105">
                  <c:v>1.4878177661516101</c:v>
                </c:pt>
                <c:pt idx="4106">
                  <c:v>1.48802091146615</c:v>
                </c:pt>
                <c:pt idx="4107">
                  <c:v>1.4882240567806799</c:v>
                </c:pt>
                <c:pt idx="4108">
                  <c:v>1.4884272020952101</c:v>
                </c:pt>
                <c:pt idx="4109">
                  <c:v>1.48863034740974</c:v>
                </c:pt>
                <c:pt idx="4110">
                  <c:v>1.4888334927242699</c:v>
                </c:pt>
                <c:pt idx="4111">
                  <c:v>1.4890366380388</c:v>
                </c:pt>
                <c:pt idx="4112">
                  <c:v>1.48923978335334</c:v>
                </c:pt>
                <c:pt idx="4113">
                  <c:v>1.4894429286678701</c:v>
                </c:pt>
                <c:pt idx="4114">
                  <c:v>1.4896460739824</c:v>
                </c:pt>
                <c:pt idx="4115">
                  <c:v>1.4898492192969299</c:v>
                </c:pt>
                <c:pt idx="4116">
                  <c:v>1.4900523646114601</c:v>
                </c:pt>
                <c:pt idx="4117">
                  <c:v>1.49025550992599</c:v>
                </c:pt>
                <c:pt idx="4118">
                  <c:v>1.4904586552405199</c:v>
                </c:pt>
                <c:pt idx="4119">
                  <c:v>1.49066180055506</c:v>
                </c:pt>
                <c:pt idx="4120">
                  <c:v>1.49086494586959</c:v>
                </c:pt>
                <c:pt idx="4121">
                  <c:v>1.4910680911841201</c:v>
                </c:pt>
                <c:pt idx="4122">
                  <c:v>1.49127123649865</c:v>
                </c:pt>
                <c:pt idx="4123">
                  <c:v>1.4914743818131799</c:v>
                </c:pt>
                <c:pt idx="4124">
                  <c:v>1.4916775271277101</c:v>
                </c:pt>
                <c:pt idx="4125">
                  <c:v>1.49188067244224</c:v>
                </c:pt>
                <c:pt idx="4126">
                  <c:v>1.4920838177567799</c:v>
                </c:pt>
                <c:pt idx="4127">
                  <c:v>1.49228696307131</c:v>
                </c:pt>
                <c:pt idx="4128">
                  <c:v>1.49249010838584</c:v>
                </c:pt>
                <c:pt idx="4129">
                  <c:v>1.4926932537003701</c:v>
                </c:pt>
                <c:pt idx="4130">
                  <c:v>1.4928963990149</c:v>
                </c:pt>
                <c:pt idx="4131">
                  <c:v>1.4930995443294299</c:v>
                </c:pt>
                <c:pt idx="4132">
                  <c:v>1.4933026896439601</c:v>
                </c:pt>
                <c:pt idx="4133">
                  <c:v>1.4935058349585</c:v>
                </c:pt>
                <c:pt idx="4134">
                  <c:v>1.4937089802730299</c:v>
                </c:pt>
                <c:pt idx="4135">
                  <c:v>1.49391212558756</c:v>
                </c:pt>
                <c:pt idx="4136">
                  <c:v>1.49411527090209</c:v>
                </c:pt>
                <c:pt idx="4137">
                  <c:v>1.4943184162166201</c:v>
                </c:pt>
                <c:pt idx="4138">
                  <c:v>1.49452156153115</c:v>
                </c:pt>
                <c:pt idx="4139">
                  <c:v>1.4947247068456799</c:v>
                </c:pt>
                <c:pt idx="4140">
                  <c:v>1.4949278521602201</c:v>
                </c:pt>
                <c:pt idx="4141">
                  <c:v>1.49513099747475</c:v>
                </c:pt>
                <c:pt idx="4142">
                  <c:v>1.4953341427892799</c:v>
                </c:pt>
                <c:pt idx="4143">
                  <c:v>1.49553728810381</c:v>
                </c:pt>
                <c:pt idx="4144">
                  <c:v>1.49574043341834</c:v>
                </c:pt>
                <c:pt idx="4145">
                  <c:v>1.4959435787328701</c:v>
                </c:pt>
                <c:pt idx="4146">
                  <c:v>1.4961467240474</c:v>
                </c:pt>
                <c:pt idx="4147">
                  <c:v>1.4963498693619399</c:v>
                </c:pt>
                <c:pt idx="4148">
                  <c:v>1.4965530146764701</c:v>
                </c:pt>
                <c:pt idx="4149">
                  <c:v>1.496756159991</c:v>
                </c:pt>
                <c:pt idx="4150">
                  <c:v>1.4969593053055299</c:v>
                </c:pt>
                <c:pt idx="4151">
                  <c:v>1.49716245062006</c:v>
                </c:pt>
                <c:pt idx="4152">
                  <c:v>1.49736559593459</c:v>
                </c:pt>
                <c:pt idx="4153">
                  <c:v>1.4975687412491201</c:v>
                </c:pt>
                <c:pt idx="4154">
                  <c:v>1.49777188656366</c:v>
                </c:pt>
                <c:pt idx="4155">
                  <c:v>1.4979750318781899</c:v>
                </c:pt>
                <c:pt idx="4156">
                  <c:v>1.4981781771927201</c:v>
                </c:pt>
                <c:pt idx="4157">
                  <c:v>1.49838132250725</c:v>
                </c:pt>
                <c:pt idx="4158">
                  <c:v>1.4985844678217799</c:v>
                </c:pt>
                <c:pt idx="4159">
                  <c:v>1.49878761313631</c:v>
                </c:pt>
                <c:pt idx="4160">
                  <c:v>1.49899075845084</c:v>
                </c:pt>
                <c:pt idx="4161">
                  <c:v>1.4991939037653801</c:v>
                </c:pt>
                <c:pt idx="4162">
                  <c:v>1.49939704907991</c:v>
                </c:pt>
                <c:pt idx="4163">
                  <c:v>1.4996001943944399</c:v>
                </c:pt>
                <c:pt idx="4164">
                  <c:v>1.4998033397089701</c:v>
                </c:pt>
                <c:pt idx="4165">
                  <c:v>1.5000064850235</c:v>
                </c:pt>
                <c:pt idx="4166">
                  <c:v>1.5002096303380299</c:v>
                </c:pt>
                <c:pt idx="4167">
                  <c:v>1.50041277565257</c:v>
                </c:pt>
                <c:pt idx="4168">
                  <c:v>1.5006159209670999</c:v>
                </c:pt>
                <c:pt idx="4169">
                  <c:v>1.5008190662816301</c:v>
                </c:pt>
                <c:pt idx="4170">
                  <c:v>1.50102221159616</c:v>
                </c:pt>
                <c:pt idx="4171">
                  <c:v>1.5012253569106899</c:v>
                </c:pt>
                <c:pt idx="4172">
                  <c:v>1.5014285022252201</c:v>
                </c:pt>
                <c:pt idx="4173">
                  <c:v>1.50163164753975</c:v>
                </c:pt>
                <c:pt idx="4174">
                  <c:v>1.5018347928542899</c:v>
                </c:pt>
                <c:pt idx="4175">
                  <c:v>1.50203793816882</c:v>
                </c:pt>
                <c:pt idx="4176">
                  <c:v>1.5022410834833499</c:v>
                </c:pt>
                <c:pt idx="4177">
                  <c:v>1.5024442287978801</c:v>
                </c:pt>
                <c:pt idx="4178">
                  <c:v>1.50264737411241</c:v>
                </c:pt>
                <c:pt idx="4179">
                  <c:v>1.5028505194269399</c:v>
                </c:pt>
                <c:pt idx="4180">
                  <c:v>1.5030536647414701</c:v>
                </c:pt>
                <c:pt idx="4181">
                  <c:v>1.50325681005601</c:v>
                </c:pt>
                <c:pt idx="4182">
                  <c:v>1.5034599553705399</c:v>
                </c:pt>
                <c:pt idx="4183">
                  <c:v>1.50366310068507</c:v>
                </c:pt>
                <c:pt idx="4184">
                  <c:v>1.5038662459995999</c:v>
                </c:pt>
                <c:pt idx="4185">
                  <c:v>1.5040693913141301</c:v>
                </c:pt>
                <c:pt idx="4186">
                  <c:v>1.50427253662866</c:v>
                </c:pt>
                <c:pt idx="4187">
                  <c:v>1.5044756819431899</c:v>
                </c:pt>
                <c:pt idx="4188">
                  <c:v>1.5046788272577301</c:v>
                </c:pt>
                <c:pt idx="4189">
                  <c:v>1.50488197257226</c:v>
                </c:pt>
                <c:pt idx="4190">
                  <c:v>1.50507091478379</c:v>
                </c:pt>
                <c:pt idx="4191">
                  <c:v>1.50524016247779</c:v>
                </c:pt>
                <c:pt idx="4192">
                  <c:v>1.5054094101717901</c:v>
                </c:pt>
                <c:pt idx="4193">
                  <c:v>1.5055786578657899</c:v>
                </c:pt>
                <c:pt idx="4194">
                  <c:v>1.50574790555979</c:v>
                </c:pt>
                <c:pt idx="4195">
                  <c:v>1.5059171532537901</c:v>
                </c:pt>
                <c:pt idx="4196">
                  <c:v>1.5060864009477899</c:v>
                </c:pt>
                <c:pt idx="4197">
                  <c:v>1.50625564864179</c:v>
                </c:pt>
                <c:pt idx="4198">
                  <c:v>1.50642489633579</c:v>
                </c:pt>
                <c:pt idx="4199">
                  <c:v>1.5065941440297901</c:v>
                </c:pt>
                <c:pt idx="4200">
                  <c:v>1.5067633917237899</c:v>
                </c:pt>
                <c:pt idx="4201">
                  <c:v>1.50693263941779</c:v>
                </c:pt>
                <c:pt idx="4202">
                  <c:v>1.5071018871117901</c:v>
                </c:pt>
                <c:pt idx="4203">
                  <c:v>1.5072711348057899</c:v>
                </c:pt>
                <c:pt idx="4204">
                  <c:v>1.50744038249979</c:v>
                </c:pt>
                <c:pt idx="4205">
                  <c:v>1.50760963019379</c:v>
                </c:pt>
                <c:pt idx="4206">
                  <c:v>1.5077788778877901</c:v>
                </c:pt>
                <c:pt idx="4207">
                  <c:v>1.5079481255817899</c:v>
                </c:pt>
                <c:pt idx="4208">
                  <c:v>1.50811737327579</c:v>
                </c:pt>
                <c:pt idx="4209">
                  <c:v>1.50828662096979</c:v>
                </c:pt>
                <c:pt idx="4210">
                  <c:v>1.5084558686637899</c:v>
                </c:pt>
                <c:pt idx="4211">
                  <c:v>1.50862511635779</c:v>
                </c:pt>
                <c:pt idx="4212">
                  <c:v>1.50879436405179</c:v>
                </c:pt>
                <c:pt idx="4213">
                  <c:v>1.5089636117457901</c:v>
                </c:pt>
                <c:pt idx="4214">
                  <c:v>1.5091328594397899</c:v>
                </c:pt>
                <c:pt idx="4215">
                  <c:v>1.50930210713379</c:v>
                </c:pt>
                <c:pt idx="4216">
                  <c:v>1.50947135482779</c:v>
                </c:pt>
                <c:pt idx="4217">
                  <c:v>1.5096406025217901</c:v>
                </c:pt>
                <c:pt idx="4218">
                  <c:v>1.50980985021579</c:v>
                </c:pt>
                <c:pt idx="4219">
                  <c:v>1.50997909790979</c:v>
                </c:pt>
                <c:pt idx="4220">
                  <c:v>1.5101483456037901</c:v>
                </c:pt>
                <c:pt idx="4221">
                  <c:v>1.5103175932977899</c:v>
                </c:pt>
                <c:pt idx="4222">
                  <c:v>1.51048684099179</c:v>
                </c:pt>
                <c:pt idx="4223">
                  <c:v>1.51065608868579</c:v>
                </c:pt>
                <c:pt idx="4224">
                  <c:v>1.5108253363797901</c:v>
                </c:pt>
                <c:pt idx="4225">
                  <c:v>1.5109945840737899</c:v>
                </c:pt>
                <c:pt idx="4226">
                  <c:v>1.51116383176779</c:v>
                </c:pt>
                <c:pt idx="4227">
                  <c:v>1.5113330794617901</c:v>
                </c:pt>
                <c:pt idx="4228">
                  <c:v>1.5115023271557899</c:v>
                </c:pt>
                <c:pt idx="4229">
                  <c:v>1.51167157484979</c:v>
                </c:pt>
                <c:pt idx="4230">
                  <c:v>1.51184082254379</c:v>
                </c:pt>
                <c:pt idx="4231">
                  <c:v>1.5120100702377901</c:v>
                </c:pt>
                <c:pt idx="4232">
                  <c:v>1.5121793179317899</c:v>
                </c:pt>
                <c:pt idx="4233">
                  <c:v>1.51234856562579</c:v>
                </c:pt>
                <c:pt idx="4234">
                  <c:v>1.5125178133197901</c:v>
                </c:pt>
                <c:pt idx="4235">
                  <c:v>1.5126870610137899</c:v>
                </c:pt>
                <c:pt idx="4236">
                  <c:v>1.51285630870779</c:v>
                </c:pt>
                <c:pt idx="4237">
                  <c:v>1.51302555640179</c:v>
                </c:pt>
                <c:pt idx="4238">
                  <c:v>1.5131948040957901</c:v>
                </c:pt>
                <c:pt idx="4239">
                  <c:v>1.5133640517897899</c:v>
                </c:pt>
                <c:pt idx="4240">
                  <c:v>1.51353329948379</c:v>
                </c:pt>
                <c:pt idx="4241">
                  <c:v>1.5137025471777901</c:v>
                </c:pt>
                <c:pt idx="4242">
                  <c:v>1.5138717948717999</c:v>
                </c:pt>
                <c:pt idx="4243">
                  <c:v>1.51404104256579</c:v>
                </c:pt>
                <c:pt idx="4244">
                  <c:v>1.5142102902598</c:v>
                </c:pt>
                <c:pt idx="4245">
                  <c:v>1.5143795379538001</c:v>
                </c:pt>
                <c:pt idx="4246">
                  <c:v>1.5145487856477999</c:v>
                </c:pt>
                <c:pt idx="4247">
                  <c:v>1.5147180333418</c:v>
                </c:pt>
                <c:pt idx="4248">
                  <c:v>1.5148872810358001</c:v>
                </c:pt>
                <c:pt idx="4249">
                  <c:v>1.5150565287297999</c:v>
                </c:pt>
                <c:pt idx="4250">
                  <c:v>1.5152257764238</c:v>
                </c:pt>
                <c:pt idx="4251">
                  <c:v>1.5153950241178</c:v>
                </c:pt>
                <c:pt idx="4252">
                  <c:v>1.5155642718118001</c:v>
                </c:pt>
                <c:pt idx="4253">
                  <c:v>1.5157335195057999</c:v>
                </c:pt>
                <c:pt idx="4254">
                  <c:v>1.5159027671998</c:v>
                </c:pt>
                <c:pt idx="4255">
                  <c:v>1.5160720148938001</c:v>
                </c:pt>
                <c:pt idx="4256">
                  <c:v>1.5162412625877999</c:v>
                </c:pt>
                <c:pt idx="4257">
                  <c:v>1.5164105102818</c:v>
                </c:pt>
                <c:pt idx="4258">
                  <c:v>1.5165797579758</c:v>
                </c:pt>
                <c:pt idx="4259">
                  <c:v>1.5167490056698001</c:v>
                </c:pt>
                <c:pt idx="4260">
                  <c:v>1.5169182533637999</c:v>
                </c:pt>
                <c:pt idx="4261">
                  <c:v>1.5170875010578</c:v>
                </c:pt>
                <c:pt idx="4262">
                  <c:v>1.5172567487518001</c:v>
                </c:pt>
                <c:pt idx="4263">
                  <c:v>1.5174259964457999</c:v>
                </c:pt>
                <c:pt idx="4264">
                  <c:v>1.5175952441398</c:v>
                </c:pt>
                <c:pt idx="4265">
                  <c:v>1.5177644918338</c:v>
                </c:pt>
                <c:pt idx="4266">
                  <c:v>1.5179337395278001</c:v>
                </c:pt>
                <c:pt idx="4267">
                  <c:v>1.5181029872217999</c:v>
                </c:pt>
                <c:pt idx="4268">
                  <c:v>1.5182722349158</c:v>
                </c:pt>
                <c:pt idx="4269">
                  <c:v>1.5184414826098001</c:v>
                </c:pt>
                <c:pt idx="4270">
                  <c:v>1.5186107303037999</c:v>
                </c:pt>
                <c:pt idx="4271">
                  <c:v>1.5187799779978</c:v>
                </c:pt>
                <c:pt idx="4272">
                  <c:v>1.5189492256918</c:v>
                </c:pt>
                <c:pt idx="4273">
                  <c:v>1.5191184733858001</c:v>
                </c:pt>
                <c:pt idx="4274">
                  <c:v>1.5192877210797999</c:v>
                </c:pt>
                <c:pt idx="4275">
                  <c:v>1.5194569687738</c:v>
                </c:pt>
                <c:pt idx="4276">
                  <c:v>1.5196262164678001</c:v>
                </c:pt>
                <c:pt idx="4277">
                  <c:v>1.5197954641617999</c:v>
                </c:pt>
                <c:pt idx="4278">
                  <c:v>1.5199647118558</c:v>
                </c:pt>
                <c:pt idx="4279">
                  <c:v>1.5201339595498</c:v>
                </c:pt>
                <c:pt idx="4280">
                  <c:v>1.5203032072438001</c:v>
                </c:pt>
                <c:pt idx="4281">
                  <c:v>1.5204724549377999</c:v>
                </c:pt>
                <c:pt idx="4282">
                  <c:v>1.5206417026318</c:v>
                </c:pt>
                <c:pt idx="4283">
                  <c:v>1.5208109503258</c:v>
                </c:pt>
                <c:pt idx="4284">
                  <c:v>1.5209801980197999</c:v>
                </c:pt>
                <c:pt idx="4285">
                  <c:v>1.5211494457138</c:v>
                </c:pt>
                <c:pt idx="4286">
                  <c:v>1.5213186934078</c:v>
                </c:pt>
                <c:pt idx="4287">
                  <c:v>1.5214879411018001</c:v>
                </c:pt>
                <c:pt idx="4288">
                  <c:v>1.5216571887957999</c:v>
                </c:pt>
                <c:pt idx="4289">
                  <c:v>1.5218264364898</c:v>
                </c:pt>
                <c:pt idx="4290">
                  <c:v>1.5219956841838</c:v>
                </c:pt>
                <c:pt idx="4291">
                  <c:v>1.5221649318778001</c:v>
                </c:pt>
                <c:pt idx="4292">
                  <c:v>1.5223341795718</c:v>
                </c:pt>
                <c:pt idx="4293">
                  <c:v>1.5225034272658</c:v>
                </c:pt>
                <c:pt idx="4294">
                  <c:v>1.5226726749598001</c:v>
                </c:pt>
                <c:pt idx="4295">
                  <c:v>1.5228419226537999</c:v>
                </c:pt>
                <c:pt idx="4296">
                  <c:v>1.5230111703478</c:v>
                </c:pt>
                <c:pt idx="4297">
                  <c:v>1.5231804180418</c:v>
                </c:pt>
                <c:pt idx="4298">
                  <c:v>1.5233496657358001</c:v>
                </c:pt>
                <c:pt idx="4299">
                  <c:v>1.5235189134297999</c:v>
                </c:pt>
                <c:pt idx="4300">
                  <c:v>1.5236881611238</c:v>
                </c:pt>
                <c:pt idx="4301">
                  <c:v>1.5238574088178001</c:v>
                </c:pt>
                <c:pt idx="4302">
                  <c:v>1.5240266565117999</c:v>
                </c:pt>
                <c:pt idx="4303">
                  <c:v>1.52419590420581</c:v>
                </c:pt>
                <c:pt idx="4304">
                  <c:v>1.52436515189981</c:v>
                </c:pt>
                <c:pt idx="4305">
                  <c:v>1.5245343995938101</c:v>
                </c:pt>
                <c:pt idx="4306">
                  <c:v>1.5247036472878099</c:v>
                </c:pt>
                <c:pt idx="4307">
                  <c:v>1.52487289498181</c:v>
                </c:pt>
                <c:pt idx="4308">
                  <c:v>1.5250421426758101</c:v>
                </c:pt>
                <c:pt idx="4309">
                  <c:v>1.5252113903698099</c:v>
                </c:pt>
                <c:pt idx="4310">
                  <c:v>1.52538063806381</c:v>
                </c:pt>
                <c:pt idx="4311">
                  <c:v>1.52554988575781</c:v>
                </c:pt>
                <c:pt idx="4312">
                  <c:v>1.5257191334518101</c:v>
                </c:pt>
                <c:pt idx="4313">
                  <c:v>1.5258883811458099</c:v>
                </c:pt>
                <c:pt idx="4314">
                  <c:v>1.52605762883981</c:v>
                </c:pt>
                <c:pt idx="4315">
                  <c:v>1.5262268765338101</c:v>
                </c:pt>
                <c:pt idx="4316">
                  <c:v>1.5263961242278099</c:v>
                </c:pt>
                <c:pt idx="4317">
                  <c:v>1.52656537192181</c:v>
                </c:pt>
                <c:pt idx="4318">
                  <c:v>1.52673461961581</c:v>
                </c:pt>
                <c:pt idx="4319">
                  <c:v>1.5269038673098101</c:v>
                </c:pt>
                <c:pt idx="4320">
                  <c:v>1.52703865649723</c:v>
                </c:pt>
                <c:pt idx="4321">
                  <c:v>1.5271281391297</c:v>
                </c:pt>
                <c:pt idx="4322">
                  <c:v>1.52721762176218</c:v>
                </c:pt>
                <c:pt idx="4323">
                  <c:v>1.52730710439465</c:v>
                </c:pt>
                <c:pt idx="4324">
                  <c:v>1.52739658702712</c:v>
                </c:pt>
                <c:pt idx="4325">
                  <c:v>1.5274860696596</c:v>
                </c:pt>
                <c:pt idx="4326">
                  <c:v>1.52757555229207</c:v>
                </c:pt>
                <c:pt idx="4327">
                  <c:v>1.52766503492455</c:v>
                </c:pt>
                <c:pt idx="4328">
                  <c:v>1.52775451755702</c:v>
                </c:pt>
                <c:pt idx="4329">
                  <c:v>1.52784400018949</c:v>
                </c:pt>
                <c:pt idx="4330">
                  <c:v>1.5279334828219699</c:v>
                </c:pt>
                <c:pt idx="4331">
                  <c:v>1.5280229654544399</c:v>
                </c:pt>
                <c:pt idx="4332">
                  <c:v>1.5281124480869099</c:v>
                </c:pt>
                <c:pt idx="4333">
                  <c:v>1.5282019307193899</c:v>
                </c:pt>
                <c:pt idx="4334">
                  <c:v>1.5282914133518599</c:v>
                </c:pt>
                <c:pt idx="4335">
                  <c:v>1.5283808959843399</c:v>
                </c:pt>
                <c:pt idx="4336">
                  <c:v>1.5284703786168099</c:v>
                </c:pt>
                <c:pt idx="4337">
                  <c:v>1.5285598612492799</c:v>
                </c:pt>
                <c:pt idx="4338">
                  <c:v>1.5286493438817601</c:v>
                </c:pt>
                <c:pt idx="4339">
                  <c:v>1.5287388265142301</c:v>
                </c:pt>
                <c:pt idx="4340">
                  <c:v>1.5288283091467001</c:v>
                </c:pt>
                <c:pt idx="4341">
                  <c:v>1.5289177917791801</c:v>
                </c:pt>
                <c:pt idx="4342">
                  <c:v>1.5290072744116501</c:v>
                </c:pt>
                <c:pt idx="4343">
                  <c:v>1.5290967570441301</c:v>
                </c:pt>
                <c:pt idx="4344">
                  <c:v>1.5291862396766001</c:v>
                </c:pt>
                <c:pt idx="4345">
                  <c:v>1.5292757223090701</c:v>
                </c:pt>
                <c:pt idx="4346">
                  <c:v>1.52936520494155</c:v>
                </c:pt>
                <c:pt idx="4347">
                  <c:v>1.52945468757402</c:v>
                </c:pt>
                <c:pt idx="4348">
                  <c:v>1.52954417020649</c:v>
                </c:pt>
                <c:pt idx="4349">
                  <c:v>1.52963365283897</c:v>
                </c:pt>
                <c:pt idx="4350">
                  <c:v>1.52972313547144</c:v>
                </c:pt>
                <c:pt idx="4351">
                  <c:v>1.52981261810392</c:v>
                </c:pt>
                <c:pt idx="4352">
                  <c:v>1.52990210073639</c:v>
                </c:pt>
                <c:pt idx="4353">
                  <c:v>1.52999158336886</c:v>
                </c:pt>
                <c:pt idx="4354">
                  <c:v>1.53008106600134</c:v>
                </c:pt>
                <c:pt idx="4355">
                  <c:v>1.53017054863381</c:v>
                </c:pt>
                <c:pt idx="4356">
                  <c:v>1.53026003126628</c:v>
                </c:pt>
                <c:pt idx="4357">
                  <c:v>1.5303495138987599</c:v>
                </c:pt>
                <c:pt idx="4358">
                  <c:v>1.5304389965312299</c:v>
                </c:pt>
                <c:pt idx="4359">
                  <c:v>1.5305284791637099</c:v>
                </c:pt>
                <c:pt idx="4360">
                  <c:v>1.5306179617961799</c:v>
                </c:pt>
                <c:pt idx="4361">
                  <c:v>1.5307074444286499</c:v>
                </c:pt>
                <c:pt idx="4362">
                  <c:v>1.5307969270611299</c:v>
                </c:pt>
                <c:pt idx="4363">
                  <c:v>1.5308864096935999</c:v>
                </c:pt>
                <c:pt idx="4364">
                  <c:v>1.5309758923260699</c:v>
                </c:pt>
                <c:pt idx="4365">
                  <c:v>1.5310653749585501</c:v>
                </c:pt>
                <c:pt idx="4366">
                  <c:v>1.5311548575910201</c:v>
                </c:pt>
                <c:pt idx="4367">
                  <c:v>1.5312443402235001</c:v>
                </c:pt>
                <c:pt idx="4368">
                  <c:v>1.5313338228559701</c:v>
                </c:pt>
                <c:pt idx="4369">
                  <c:v>1.5314233054884401</c:v>
                </c:pt>
                <c:pt idx="4370">
                  <c:v>1.5315127881209201</c:v>
                </c:pt>
                <c:pt idx="4371">
                  <c:v>1.5316022707533901</c:v>
                </c:pt>
                <c:pt idx="4372">
                  <c:v>1.5316917533858601</c:v>
                </c:pt>
                <c:pt idx="4373">
                  <c:v>1.53178123601834</c:v>
                </c:pt>
                <c:pt idx="4374">
                  <c:v>1.53187071865081</c:v>
                </c:pt>
                <c:pt idx="4375">
                  <c:v>1.53196020128329</c:v>
                </c:pt>
                <c:pt idx="4376">
                  <c:v>1.53204968391576</c:v>
                </c:pt>
                <c:pt idx="4377">
                  <c:v>1.53213916654823</c:v>
                </c:pt>
                <c:pt idx="4378">
                  <c:v>1.53222864918071</c:v>
                </c:pt>
                <c:pt idx="4379">
                  <c:v>1.53231813181318</c:v>
                </c:pt>
                <c:pt idx="4380">
                  <c:v>1.53240761444565</c:v>
                </c:pt>
                <c:pt idx="4381">
                  <c:v>1.53249709707813</c:v>
                </c:pt>
                <c:pt idx="4382">
                  <c:v>1.5325865797106</c:v>
                </c:pt>
                <c:pt idx="4383">
                  <c:v>1.53267606234308</c:v>
                </c:pt>
                <c:pt idx="4384">
                  <c:v>1.53276554497555</c:v>
                </c:pt>
                <c:pt idx="4385">
                  <c:v>1.5328550276080199</c:v>
                </c:pt>
                <c:pt idx="4386">
                  <c:v>1.5329445102404999</c:v>
                </c:pt>
                <c:pt idx="4387">
                  <c:v>1.5330339928729699</c:v>
                </c:pt>
                <c:pt idx="4388">
                  <c:v>1.5331234755054499</c:v>
                </c:pt>
                <c:pt idx="4389">
                  <c:v>1.5332129581379199</c:v>
                </c:pt>
                <c:pt idx="4390">
                  <c:v>1.5333024407703899</c:v>
                </c:pt>
                <c:pt idx="4391">
                  <c:v>1.5333919234028699</c:v>
                </c:pt>
                <c:pt idx="4392">
                  <c:v>1.5334814060353399</c:v>
                </c:pt>
                <c:pt idx="4393">
                  <c:v>1.5335708886678101</c:v>
                </c:pt>
                <c:pt idx="4394">
                  <c:v>1.5336603713002901</c:v>
                </c:pt>
                <c:pt idx="4395">
                  <c:v>1.5337498539327601</c:v>
                </c:pt>
                <c:pt idx="4396">
                  <c:v>1.5338393365652401</c:v>
                </c:pt>
                <c:pt idx="4397">
                  <c:v>1.5339288191977101</c:v>
                </c:pt>
                <c:pt idx="4398">
                  <c:v>1.5340183018301801</c:v>
                </c:pt>
                <c:pt idx="4399">
                  <c:v>1.5341077844626601</c:v>
                </c:pt>
                <c:pt idx="4400">
                  <c:v>1.53419726709513</c:v>
                </c:pt>
                <c:pt idx="4401">
                  <c:v>1.5342867497276</c:v>
                </c:pt>
                <c:pt idx="4402">
                  <c:v>1.53437623236008</c:v>
                </c:pt>
                <c:pt idx="4403">
                  <c:v>1.53446571499255</c:v>
                </c:pt>
                <c:pt idx="4404">
                  <c:v>1.53455519762503</c:v>
                </c:pt>
                <c:pt idx="4405">
                  <c:v>1.5346446802575</c:v>
                </c:pt>
                <c:pt idx="4406">
                  <c:v>1.53473416288997</c:v>
                </c:pt>
                <c:pt idx="4407">
                  <c:v>1.53482364552245</c:v>
                </c:pt>
                <c:pt idx="4408">
                  <c:v>1.53491312815492</c:v>
                </c:pt>
                <c:pt idx="4409">
                  <c:v>1.53500261078739</c:v>
                </c:pt>
                <c:pt idx="4410">
                  <c:v>1.53509209341987</c:v>
                </c:pt>
                <c:pt idx="4411">
                  <c:v>1.53518157605234</c:v>
                </c:pt>
                <c:pt idx="4412">
                  <c:v>1.5352710586848199</c:v>
                </c:pt>
                <c:pt idx="4413">
                  <c:v>1.5353605413172899</c:v>
                </c:pt>
                <c:pt idx="4414">
                  <c:v>1.5354500239497599</c:v>
                </c:pt>
                <c:pt idx="4415">
                  <c:v>1.5355395065822399</c:v>
                </c:pt>
                <c:pt idx="4416">
                  <c:v>1.5356289892147099</c:v>
                </c:pt>
                <c:pt idx="4417">
                  <c:v>1.5357184718471799</c:v>
                </c:pt>
                <c:pt idx="4418">
                  <c:v>1.5358079544796599</c:v>
                </c:pt>
                <c:pt idx="4419">
                  <c:v>1.5358974371121299</c:v>
                </c:pt>
                <c:pt idx="4420">
                  <c:v>1.5359869197446101</c:v>
                </c:pt>
                <c:pt idx="4421">
                  <c:v>1.5360764023770801</c:v>
                </c:pt>
                <c:pt idx="4422">
                  <c:v>1.5361658850095501</c:v>
                </c:pt>
                <c:pt idx="4423">
                  <c:v>1.5362553676420301</c:v>
                </c:pt>
                <c:pt idx="4424">
                  <c:v>1.5363448502745001</c:v>
                </c:pt>
                <c:pt idx="4425">
                  <c:v>1.5364343329069701</c:v>
                </c:pt>
                <c:pt idx="4426">
                  <c:v>1.5365238155394501</c:v>
                </c:pt>
                <c:pt idx="4427">
                  <c:v>1.5366132981719201</c:v>
                </c:pt>
                <c:pt idx="4428">
                  <c:v>1.5367027808044</c:v>
                </c:pt>
                <c:pt idx="4429">
                  <c:v>1.53679226343687</c:v>
                </c:pt>
                <c:pt idx="4430">
                  <c:v>1.53688174606934</c:v>
                </c:pt>
                <c:pt idx="4431">
                  <c:v>1.53697122870182</c:v>
                </c:pt>
                <c:pt idx="4432">
                  <c:v>1.53706071133429</c:v>
                </c:pt>
                <c:pt idx="4433">
                  <c:v>1.53715019396677</c:v>
                </c:pt>
                <c:pt idx="4434">
                  <c:v>1.53723967659924</c:v>
                </c:pt>
                <c:pt idx="4435">
                  <c:v>1.53732915923171</c:v>
                </c:pt>
                <c:pt idx="4436">
                  <c:v>1.53741864186419</c:v>
                </c:pt>
                <c:pt idx="4437">
                  <c:v>1.53750812449666</c:v>
                </c:pt>
                <c:pt idx="4438">
                  <c:v>1.53759760712913</c:v>
                </c:pt>
                <c:pt idx="4439">
                  <c:v>1.5376870897616099</c:v>
                </c:pt>
                <c:pt idx="4440">
                  <c:v>1.5377765723940799</c:v>
                </c:pt>
                <c:pt idx="4441">
                  <c:v>1.5378660550265599</c:v>
                </c:pt>
                <c:pt idx="4442">
                  <c:v>1.5379555376590299</c:v>
                </c:pt>
                <c:pt idx="4443">
                  <c:v>1.5380450202914999</c:v>
                </c:pt>
                <c:pt idx="4444">
                  <c:v>1.5381345029239799</c:v>
                </c:pt>
                <c:pt idx="4445">
                  <c:v>1.5382239855564499</c:v>
                </c:pt>
                <c:pt idx="4446">
                  <c:v>1.5383134681889199</c:v>
                </c:pt>
                <c:pt idx="4447">
                  <c:v>1.5384029508214001</c:v>
                </c:pt>
                <c:pt idx="4448">
                  <c:v>1.5384924334538701</c:v>
                </c:pt>
                <c:pt idx="4449">
                  <c:v>1.5385819160863501</c:v>
                </c:pt>
                <c:pt idx="4450">
                  <c:v>1.5386713987188201</c:v>
                </c:pt>
                <c:pt idx="4451">
                  <c:v>1.5387608813512901</c:v>
                </c:pt>
                <c:pt idx="4452">
                  <c:v>1.5388503639837701</c:v>
                </c:pt>
                <c:pt idx="4453">
                  <c:v>1.5389398466162401</c:v>
                </c:pt>
                <c:pt idx="4454">
                  <c:v>1.5390293292487101</c:v>
                </c:pt>
                <c:pt idx="4455">
                  <c:v>1.53911881188119</c:v>
                </c:pt>
                <c:pt idx="4456">
                  <c:v>1.53920829451366</c:v>
                </c:pt>
                <c:pt idx="4457">
                  <c:v>1.53929777714614</c:v>
                </c:pt>
                <c:pt idx="4458">
                  <c:v>1.53938725977861</c:v>
                </c:pt>
                <c:pt idx="4459">
                  <c:v>1.53947674241108</c:v>
                </c:pt>
                <c:pt idx="4460">
                  <c:v>1.53956622504356</c:v>
                </c:pt>
                <c:pt idx="4461">
                  <c:v>1.53965570767603</c:v>
                </c:pt>
                <c:pt idx="4462">
                  <c:v>1.5397451903085</c:v>
                </c:pt>
                <c:pt idx="4463">
                  <c:v>1.53983467294098</c:v>
                </c:pt>
                <c:pt idx="4464">
                  <c:v>1.53992415557345</c:v>
                </c:pt>
                <c:pt idx="4465">
                  <c:v>1.54001363820593</c:v>
                </c:pt>
                <c:pt idx="4466">
                  <c:v>1.5401031208384</c:v>
                </c:pt>
                <c:pt idx="4467">
                  <c:v>1.5401926034708699</c:v>
                </c:pt>
                <c:pt idx="4468">
                  <c:v>1.5402820861033499</c:v>
                </c:pt>
                <c:pt idx="4469">
                  <c:v>1.5403715687358199</c:v>
                </c:pt>
                <c:pt idx="4470">
                  <c:v>1.5404610513682899</c:v>
                </c:pt>
                <c:pt idx="4471">
                  <c:v>1.5405505340007699</c:v>
                </c:pt>
                <c:pt idx="4472">
                  <c:v>1.5406400166332399</c:v>
                </c:pt>
                <c:pt idx="4473">
                  <c:v>1.5407294992657199</c:v>
                </c:pt>
                <c:pt idx="4474">
                  <c:v>1.5408189818981901</c:v>
                </c:pt>
                <c:pt idx="4475">
                  <c:v>1.5409084645306601</c:v>
                </c:pt>
                <c:pt idx="4476">
                  <c:v>1.5409979471631401</c:v>
                </c:pt>
                <c:pt idx="4477">
                  <c:v>1.5410874297956101</c:v>
                </c:pt>
                <c:pt idx="4478">
                  <c:v>1.5411769124280801</c:v>
                </c:pt>
                <c:pt idx="4479">
                  <c:v>1.5412663950605601</c:v>
                </c:pt>
                <c:pt idx="4480">
                  <c:v>1.5413558776930301</c:v>
                </c:pt>
                <c:pt idx="4481">
                  <c:v>1.5414453603255101</c:v>
                </c:pt>
                <c:pt idx="4482">
                  <c:v>1.54153484295798</c:v>
                </c:pt>
                <c:pt idx="4483">
                  <c:v>1.54162432559045</c:v>
                </c:pt>
                <c:pt idx="4484">
                  <c:v>1.54171380822293</c:v>
                </c:pt>
                <c:pt idx="4485">
                  <c:v>1.5418032908554</c:v>
                </c:pt>
                <c:pt idx="4486">
                  <c:v>1.54189277348788</c:v>
                </c:pt>
                <c:pt idx="4487">
                  <c:v>1.54198225612035</c:v>
                </c:pt>
                <c:pt idx="4488">
                  <c:v>1.54207173875282</c:v>
                </c:pt>
                <c:pt idx="4489">
                  <c:v>1.5421612213853</c:v>
                </c:pt>
                <c:pt idx="4490">
                  <c:v>1.54225070401777</c:v>
                </c:pt>
                <c:pt idx="4491">
                  <c:v>1.54234018665024</c:v>
                </c:pt>
                <c:pt idx="4492">
                  <c:v>1.54242966928272</c:v>
                </c:pt>
                <c:pt idx="4493">
                  <c:v>1.54251915191519</c:v>
                </c:pt>
                <c:pt idx="4494">
                  <c:v>1.5426086345476699</c:v>
                </c:pt>
                <c:pt idx="4495">
                  <c:v>1.5426981171801399</c:v>
                </c:pt>
                <c:pt idx="4496">
                  <c:v>1.5427875998126099</c:v>
                </c:pt>
                <c:pt idx="4497">
                  <c:v>1.5428770824450899</c:v>
                </c:pt>
                <c:pt idx="4498">
                  <c:v>1.5429665650775599</c:v>
                </c:pt>
                <c:pt idx="4499">
                  <c:v>1.5430560477100299</c:v>
                </c:pt>
                <c:pt idx="4500">
                  <c:v>1.5431455303425099</c:v>
                </c:pt>
                <c:pt idx="4501">
                  <c:v>1.5432350129749799</c:v>
                </c:pt>
                <c:pt idx="4502">
                  <c:v>1.5433244956074601</c:v>
                </c:pt>
                <c:pt idx="4503">
                  <c:v>1.5434139782399301</c:v>
                </c:pt>
                <c:pt idx="4504">
                  <c:v>1.5435034608724001</c:v>
                </c:pt>
                <c:pt idx="4505">
                  <c:v>1.5435929435048801</c:v>
                </c:pt>
                <c:pt idx="4506">
                  <c:v>1.5436824261373501</c:v>
                </c:pt>
                <c:pt idx="4507">
                  <c:v>1.5437719087698201</c:v>
                </c:pt>
                <c:pt idx="4508">
                  <c:v>1.5438613914023001</c:v>
                </c:pt>
                <c:pt idx="4509">
                  <c:v>1.54395087403477</c:v>
                </c:pt>
                <c:pt idx="4510">
                  <c:v>1.5440056380638101</c:v>
                </c:pt>
                <c:pt idx="4511">
                  <c:v>1.5440181393139301</c:v>
                </c:pt>
                <c:pt idx="4512">
                  <c:v>1.54403064056406</c:v>
                </c:pt>
                <c:pt idx="4513">
                  <c:v>1.54404314181418</c:v>
                </c:pt>
                <c:pt idx="4514">
                  <c:v>1.54405564306431</c:v>
                </c:pt>
                <c:pt idx="4515">
                  <c:v>1.54406814431443</c:v>
                </c:pt>
                <c:pt idx="4516">
                  <c:v>1.5440806455645599</c:v>
                </c:pt>
                <c:pt idx="4517">
                  <c:v>1.5440931468146799</c:v>
                </c:pt>
                <c:pt idx="4518">
                  <c:v>1.5441056480648101</c:v>
                </c:pt>
                <c:pt idx="4519">
                  <c:v>1.5441181493149301</c:v>
                </c:pt>
                <c:pt idx="4520">
                  <c:v>1.54413065056506</c:v>
                </c:pt>
                <c:pt idx="4521">
                  <c:v>1.54414315181518</c:v>
                </c:pt>
                <c:pt idx="4522">
                  <c:v>1.54415565306531</c:v>
                </c:pt>
                <c:pt idx="4523">
                  <c:v>1.54416815431543</c:v>
                </c:pt>
                <c:pt idx="4524">
                  <c:v>1.5441806555655599</c:v>
                </c:pt>
                <c:pt idx="4525">
                  <c:v>1.5441931568156799</c:v>
                </c:pt>
                <c:pt idx="4526">
                  <c:v>1.5442056580658099</c:v>
                </c:pt>
                <c:pt idx="4527">
                  <c:v>1.5442181593159301</c:v>
                </c:pt>
                <c:pt idx="4528">
                  <c:v>1.5442306605660601</c:v>
                </c:pt>
                <c:pt idx="4529">
                  <c:v>1.54424316181618</c:v>
                </c:pt>
                <c:pt idx="4530">
                  <c:v>1.54425566306631</c:v>
                </c:pt>
                <c:pt idx="4531">
                  <c:v>1.54426816431643</c:v>
                </c:pt>
                <c:pt idx="4532">
                  <c:v>1.54428066556656</c:v>
                </c:pt>
                <c:pt idx="4533">
                  <c:v>1.5442931668166799</c:v>
                </c:pt>
                <c:pt idx="4534">
                  <c:v>1.5443056680668099</c:v>
                </c:pt>
                <c:pt idx="4535">
                  <c:v>1.5443181693169299</c:v>
                </c:pt>
                <c:pt idx="4536">
                  <c:v>1.5443306705670601</c:v>
                </c:pt>
                <c:pt idx="4537">
                  <c:v>1.5443431718171801</c:v>
                </c:pt>
                <c:pt idx="4538">
                  <c:v>1.54435567306731</c:v>
                </c:pt>
                <c:pt idx="4539">
                  <c:v>1.54436817431743</c:v>
                </c:pt>
                <c:pt idx="4540">
                  <c:v>1.54438067556756</c:v>
                </c:pt>
                <c:pt idx="4541">
                  <c:v>1.54439317681768</c:v>
                </c:pt>
                <c:pt idx="4542">
                  <c:v>1.5444056780678099</c:v>
                </c:pt>
                <c:pt idx="4543">
                  <c:v>1.5444181793179299</c:v>
                </c:pt>
                <c:pt idx="4544">
                  <c:v>1.5444306805680601</c:v>
                </c:pt>
                <c:pt idx="4545">
                  <c:v>1.5444431818181801</c:v>
                </c:pt>
                <c:pt idx="4546">
                  <c:v>1.54445568306831</c:v>
                </c:pt>
                <c:pt idx="4547">
                  <c:v>1.54446818431843</c:v>
                </c:pt>
                <c:pt idx="4548">
                  <c:v>1.54448068556856</c:v>
                </c:pt>
                <c:pt idx="4549">
                  <c:v>1.54449318681868</c:v>
                </c:pt>
                <c:pt idx="4550">
                  <c:v>1.5445056880688099</c:v>
                </c:pt>
                <c:pt idx="4551">
                  <c:v>1.5445181893189299</c:v>
                </c:pt>
                <c:pt idx="4552">
                  <c:v>1.5445306905690599</c:v>
                </c:pt>
                <c:pt idx="4553">
                  <c:v>1.5445431918191801</c:v>
                </c:pt>
                <c:pt idx="4554">
                  <c:v>1.5445556930693101</c:v>
                </c:pt>
                <c:pt idx="4555">
                  <c:v>1.54456819431943</c:v>
                </c:pt>
                <c:pt idx="4556">
                  <c:v>1.54458069556956</c:v>
                </c:pt>
                <c:pt idx="4557">
                  <c:v>1.54459319681968</c:v>
                </c:pt>
                <c:pt idx="4558">
                  <c:v>1.54460569806981</c:v>
                </c:pt>
                <c:pt idx="4559">
                  <c:v>1.5446181993199299</c:v>
                </c:pt>
                <c:pt idx="4560">
                  <c:v>1.5446307005700599</c:v>
                </c:pt>
                <c:pt idx="4561">
                  <c:v>1.5446432018201799</c:v>
                </c:pt>
                <c:pt idx="4562">
                  <c:v>1.5446557030703101</c:v>
                </c:pt>
                <c:pt idx="4563">
                  <c:v>1.5446682043204301</c:v>
                </c:pt>
                <c:pt idx="4564">
                  <c:v>1.54468070557056</c:v>
                </c:pt>
                <c:pt idx="4565">
                  <c:v>1.54469320682068</c:v>
                </c:pt>
                <c:pt idx="4566">
                  <c:v>1.54470570807081</c:v>
                </c:pt>
                <c:pt idx="4567">
                  <c:v>1.54471820932093</c:v>
                </c:pt>
                <c:pt idx="4568">
                  <c:v>1.5447307105710599</c:v>
                </c:pt>
                <c:pt idx="4569">
                  <c:v>1.5447432118211799</c:v>
                </c:pt>
                <c:pt idx="4570">
                  <c:v>1.5447557130713101</c:v>
                </c:pt>
                <c:pt idx="4571">
                  <c:v>1.5447682143214301</c:v>
                </c:pt>
                <c:pt idx="4572">
                  <c:v>1.54478071557156</c:v>
                </c:pt>
                <c:pt idx="4573">
                  <c:v>1.54479321682168</c:v>
                </c:pt>
                <c:pt idx="4574">
                  <c:v>1.54480571807181</c:v>
                </c:pt>
                <c:pt idx="4575">
                  <c:v>1.54481821932193</c:v>
                </c:pt>
                <c:pt idx="4576">
                  <c:v>1.5448307205720599</c:v>
                </c:pt>
                <c:pt idx="4577">
                  <c:v>1.5448432218221799</c:v>
                </c:pt>
                <c:pt idx="4578">
                  <c:v>1.5448557230723099</c:v>
                </c:pt>
                <c:pt idx="4579">
                  <c:v>1.5448682243224301</c:v>
                </c:pt>
                <c:pt idx="4580">
                  <c:v>1.5448807255725601</c:v>
                </c:pt>
                <c:pt idx="4581">
                  <c:v>1.54489322682268</c:v>
                </c:pt>
                <c:pt idx="4582">
                  <c:v>1.54490572807281</c:v>
                </c:pt>
                <c:pt idx="4583">
                  <c:v>1.54491822932293</c:v>
                </c:pt>
                <c:pt idx="4584">
                  <c:v>1.54493073057306</c:v>
                </c:pt>
                <c:pt idx="4585">
                  <c:v>1.5449432318231799</c:v>
                </c:pt>
                <c:pt idx="4586">
                  <c:v>1.5449557330733099</c:v>
                </c:pt>
                <c:pt idx="4587">
                  <c:v>1.5449682343234299</c:v>
                </c:pt>
                <c:pt idx="4588">
                  <c:v>1.5449807355735601</c:v>
                </c:pt>
                <c:pt idx="4589">
                  <c:v>1.5449932368236801</c:v>
                </c:pt>
                <c:pt idx="4590">
                  <c:v>1.54500573807381</c:v>
                </c:pt>
                <c:pt idx="4591">
                  <c:v>1.54501823932393</c:v>
                </c:pt>
                <c:pt idx="4592">
                  <c:v>1.54503074057406</c:v>
                </c:pt>
                <c:pt idx="4593">
                  <c:v>1.54504324182418</c:v>
                </c:pt>
                <c:pt idx="4594">
                  <c:v>1.5450557430743099</c:v>
                </c:pt>
                <c:pt idx="4595">
                  <c:v>1.5450682443244299</c:v>
                </c:pt>
                <c:pt idx="4596">
                  <c:v>1.5450807455745601</c:v>
                </c:pt>
                <c:pt idx="4597">
                  <c:v>1.5450932468246801</c:v>
                </c:pt>
                <c:pt idx="4598">
                  <c:v>1.54510574807481</c:v>
                </c:pt>
                <c:pt idx="4599">
                  <c:v>1.54511824932493</c:v>
                </c:pt>
                <c:pt idx="4600">
                  <c:v>1.54513075057506</c:v>
                </c:pt>
                <c:pt idx="4601">
                  <c:v>1.54514325182518</c:v>
                </c:pt>
                <c:pt idx="4602">
                  <c:v>1.5451557530753099</c:v>
                </c:pt>
                <c:pt idx="4603">
                  <c:v>1.5451682543254299</c:v>
                </c:pt>
                <c:pt idx="4604">
                  <c:v>1.5451807555755599</c:v>
                </c:pt>
                <c:pt idx="4605">
                  <c:v>1.5451932568256801</c:v>
                </c:pt>
                <c:pt idx="4606">
                  <c:v>1.5452057580758101</c:v>
                </c:pt>
                <c:pt idx="4607">
                  <c:v>1.54521825932593</c:v>
                </c:pt>
                <c:pt idx="4608">
                  <c:v>1.54523076057606</c:v>
                </c:pt>
                <c:pt idx="4609">
                  <c:v>1.54524326182618</c:v>
                </c:pt>
                <c:pt idx="4610">
                  <c:v>1.54525576307631</c:v>
                </c:pt>
                <c:pt idx="4611">
                  <c:v>1.5452682643264299</c:v>
                </c:pt>
                <c:pt idx="4612">
                  <c:v>1.5452807655765599</c:v>
                </c:pt>
                <c:pt idx="4613">
                  <c:v>1.5452932668266799</c:v>
                </c:pt>
                <c:pt idx="4614">
                  <c:v>1.5453057680768101</c:v>
                </c:pt>
                <c:pt idx="4615">
                  <c:v>1.5453182693269301</c:v>
                </c:pt>
                <c:pt idx="4616">
                  <c:v>1.54533077057706</c:v>
                </c:pt>
                <c:pt idx="4617">
                  <c:v>1.54534327182718</c:v>
                </c:pt>
                <c:pt idx="4618">
                  <c:v>1.54535577307731</c:v>
                </c:pt>
                <c:pt idx="4619">
                  <c:v>1.54536827432743</c:v>
                </c:pt>
                <c:pt idx="4620">
                  <c:v>1.5453807755775599</c:v>
                </c:pt>
                <c:pt idx="4621">
                  <c:v>1.5453932768276799</c:v>
                </c:pt>
                <c:pt idx="4622">
                  <c:v>1.5454057780778101</c:v>
                </c:pt>
                <c:pt idx="4623">
                  <c:v>1.5454182793279301</c:v>
                </c:pt>
                <c:pt idx="4624">
                  <c:v>1.54543078057806</c:v>
                </c:pt>
                <c:pt idx="4625">
                  <c:v>1.54544328182818</c:v>
                </c:pt>
                <c:pt idx="4626">
                  <c:v>1.54545578307831</c:v>
                </c:pt>
                <c:pt idx="4627">
                  <c:v>1.54546828432843</c:v>
                </c:pt>
                <c:pt idx="4628">
                  <c:v>1.5454807855785599</c:v>
                </c:pt>
                <c:pt idx="4629">
                  <c:v>1.5454932868286799</c:v>
                </c:pt>
                <c:pt idx="4630">
                  <c:v>1.5455057880788099</c:v>
                </c:pt>
                <c:pt idx="4631">
                  <c:v>1.5455182893289301</c:v>
                </c:pt>
                <c:pt idx="4632">
                  <c:v>1.5455307905790601</c:v>
                </c:pt>
                <c:pt idx="4633">
                  <c:v>1.54554329182918</c:v>
                </c:pt>
                <c:pt idx="4634">
                  <c:v>1.54555579307931</c:v>
                </c:pt>
                <c:pt idx="4635">
                  <c:v>1.54556829432943</c:v>
                </c:pt>
                <c:pt idx="4636">
                  <c:v>1.54558079557956</c:v>
                </c:pt>
                <c:pt idx="4637">
                  <c:v>1.5455932968296799</c:v>
                </c:pt>
                <c:pt idx="4638">
                  <c:v>1.5456057980798099</c:v>
                </c:pt>
                <c:pt idx="4639">
                  <c:v>1.5456182993299299</c:v>
                </c:pt>
                <c:pt idx="4640">
                  <c:v>1.5456308005800601</c:v>
                </c:pt>
                <c:pt idx="4641">
                  <c:v>1.5456433018301801</c:v>
                </c:pt>
                <c:pt idx="4642">
                  <c:v>1.54565580308031</c:v>
                </c:pt>
                <c:pt idx="4643">
                  <c:v>1.54566830433043</c:v>
                </c:pt>
                <c:pt idx="4644">
                  <c:v>1.54568080558056</c:v>
                </c:pt>
                <c:pt idx="4645">
                  <c:v>1.54569330683068</c:v>
                </c:pt>
                <c:pt idx="4646">
                  <c:v>1.5457058080808099</c:v>
                </c:pt>
                <c:pt idx="4647">
                  <c:v>1.5457183093309299</c:v>
                </c:pt>
                <c:pt idx="4648">
                  <c:v>1.5457308105810601</c:v>
                </c:pt>
                <c:pt idx="4649">
                  <c:v>1.5457433118311801</c:v>
                </c:pt>
                <c:pt idx="4650">
                  <c:v>1.54575581308131</c:v>
                </c:pt>
                <c:pt idx="4651">
                  <c:v>1.54576831433143</c:v>
                </c:pt>
                <c:pt idx="4652">
                  <c:v>1.54578081558156</c:v>
                </c:pt>
                <c:pt idx="4653">
                  <c:v>1.54579331683168</c:v>
                </c:pt>
                <c:pt idx="4654">
                  <c:v>1.5458058180818099</c:v>
                </c:pt>
                <c:pt idx="4655">
                  <c:v>1.5458183193319299</c:v>
                </c:pt>
                <c:pt idx="4656">
                  <c:v>1.5458308205820599</c:v>
                </c:pt>
                <c:pt idx="4657">
                  <c:v>1.5458433218321801</c:v>
                </c:pt>
                <c:pt idx="4658">
                  <c:v>1.5458558230823101</c:v>
                </c:pt>
                <c:pt idx="4659">
                  <c:v>1.54586832433243</c:v>
                </c:pt>
                <c:pt idx="4660">
                  <c:v>1.54588082558256</c:v>
                </c:pt>
                <c:pt idx="4661">
                  <c:v>1.54589332683268</c:v>
                </c:pt>
                <c:pt idx="4662">
                  <c:v>1.54590582808281</c:v>
                </c:pt>
                <c:pt idx="4663">
                  <c:v>1.5459183293329299</c:v>
                </c:pt>
                <c:pt idx="4664">
                  <c:v>1.5459308305830599</c:v>
                </c:pt>
                <c:pt idx="4665">
                  <c:v>1.5459433318331799</c:v>
                </c:pt>
                <c:pt idx="4666">
                  <c:v>1.5459558330833101</c:v>
                </c:pt>
                <c:pt idx="4667">
                  <c:v>1.5459683343334301</c:v>
                </c:pt>
                <c:pt idx="4668">
                  <c:v>1.54598083558356</c:v>
                </c:pt>
                <c:pt idx="4669">
                  <c:v>1.54599333683368</c:v>
                </c:pt>
                <c:pt idx="4670">
                  <c:v>1.54600583808381</c:v>
                </c:pt>
                <c:pt idx="4671">
                  <c:v>1.54601833933393</c:v>
                </c:pt>
                <c:pt idx="4672">
                  <c:v>1.5460308405840599</c:v>
                </c:pt>
                <c:pt idx="4673">
                  <c:v>1.5460433418341799</c:v>
                </c:pt>
                <c:pt idx="4674">
                  <c:v>1.5460558430843101</c:v>
                </c:pt>
                <c:pt idx="4675">
                  <c:v>1.5460683443344301</c:v>
                </c:pt>
                <c:pt idx="4676">
                  <c:v>1.54608084558456</c:v>
                </c:pt>
                <c:pt idx="4677">
                  <c:v>1.54609334683468</c:v>
                </c:pt>
                <c:pt idx="4678">
                  <c:v>1.54610584808481</c:v>
                </c:pt>
                <c:pt idx="4679">
                  <c:v>1.54611834933493</c:v>
                </c:pt>
                <c:pt idx="4680">
                  <c:v>1.5461308505850599</c:v>
                </c:pt>
                <c:pt idx="4681">
                  <c:v>1.5461433518351799</c:v>
                </c:pt>
                <c:pt idx="4682">
                  <c:v>1.5461558530853099</c:v>
                </c:pt>
                <c:pt idx="4683">
                  <c:v>1.5461683543354301</c:v>
                </c:pt>
                <c:pt idx="4684">
                  <c:v>1.5461808555855601</c:v>
                </c:pt>
                <c:pt idx="4685">
                  <c:v>1.54619335683568</c:v>
                </c:pt>
                <c:pt idx="4686">
                  <c:v>1.54620585808581</c:v>
                </c:pt>
                <c:pt idx="4687">
                  <c:v>1.54621835933593</c:v>
                </c:pt>
                <c:pt idx="4688">
                  <c:v>1.54623086058606</c:v>
                </c:pt>
                <c:pt idx="4689">
                  <c:v>1.5462433618361799</c:v>
                </c:pt>
                <c:pt idx="4690">
                  <c:v>1.5462558630863099</c:v>
                </c:pt>
                <c:pt idx="4691">
                  <c:v>1.5462683643364299</c:v>
                </c:pt>
                <c:pt idx="4692">
                  <c:v>1.5462808655865601</c:v>
                </c:pt>
                <c:pt idx="4693">
                  <c:v>1.5462933668366801</c:v>
                </c:pt>
                <c:pt idx="4694">
                  <c:v>1.54630586808681</c:v>
                </c:pt>
                <c:pt idx="4695">
                  <c:v>1.54631836933693</c:v>
                </c:pt>
                <c:pt idx="4696">
                  <c:v>1.54633087058706</c:v>
                </c:pt>
                <c:pt idx="4697">
                  <c:v>1.54634337183718</c:v>
                </c:pt>
                <c:pt idx="4698">
                  <c:v>1.5463558730873099</c:v>
                </c:pt>
                <c:pt idx="4699">
                  <c:v>1.5463683743374299</c:v>
                </c:pt>
                <c:pt idx="4700">
                  <c:v>1.5463808755875601</c:v>
                </c:pt>
                <c:pt idx="4701">
                  <c:v>1.5463933768376801</c:v>
                </c:pt>
                <c:pt idx="4702">
                  <c:v>1.54640587808781</c:v>
                </c:pt>
                <c:pt idx="4703">
                  <c:v>1.54641837933793</c:v>
                </c:pt>
                <c:pt idx="4704">
                  <c:v>1.54643088058806</c:v>
                </c:pt>
                <c:pt idx="4705">
                  <c:v>1.54644338183818</c:v>
                </c:pt>
                <c:pt idx="4706">
                  <c:v>1.5464558830883099</c:v>
                </c:pt>
                <c:pt idx="4707">
                  <c:v>1.5464683843384299</c:v>
                </c:pt>
                <c:pt idx="4708">
                  <c:v>1.5464808855885599</c:v>
                </c:pt>
                <c:pt idx="4709">
                  <c:v>1.5464933868386801</c:v>
                </c:pt>
                <c:pt idx="4710">
                  <c:v>1.5465058880888101</c:v>
                </c:pt>
                <c:pt idx="4711">
                  <c:v>1.54651838933893</c:v>
                </c:pt>
                <c:pt idx="4712">
                  <c:v>1.54653089058906</c:v>
                </c:pt>
                <c:pt idx="4713">
                  <c:v>1.54654339183918</c:v>
                </c:pt>
                <c:pt idx="4714">
                  <c:v>1.54655589308931</c:v>
                </c:pt>
                <c:pt idx="4715">
                  <c:v>1.5465683943394299</c:v>
                </c:pt>
                <c:pt idx="4716">
                  <c:v>1.5465808955895599</c:v>
                </c:pt>
                <c:pt idx="4717">
                  <c:v>1.5465933968396799</c:v>
                </c:pt>
                <c:pt idx="4718">
                  <c:v>1.5466058980898101</c:v>
                </c:pt>
                <c:pt idx="4719">
                  <c:v>1.5466183993399301</c:v>
                </c:pt>
                <c:pt idx="4720">
                  <c:v>1.54663090059006</c:v>
                </c:pt>
                <c:pt idx="4721">
                  <c:v>1.54664340184018</c:v>
                </c:pt>
                <c:pt idx="4722">
                  <c:v>1.54665590309031</c:v>
                </c:pt>
                <c:pt idx="4723">
                  <c:v>1.54666840434043</c:v>
                </c:pt>
                <c:pt idx="4724">
                  <c:v>1.5466809055905599</c:v>
                </c:pt>
                <c:pt idx="4725">
                  <c:v>1.5466934068406799</c:v>
                </c:pt>
                <c:pt idx="4726">
                  <c:v>1.5467059080908101</c:v>
                </c:pt>
                <c:pt idx="4727">
                  <c:v>1.5467184093409301</c:v>
                </c:pt>
                <c:pt idx="4728">
                  <c:v>1.54673091059106</c:v>
                </c:pt>
                <c:pt idx="4729">
                  <c:v>1.54674341184118</c:v>
                </c:pt>
                <c:pt idx="4730">
                  <c:v>1.54675591309131</c:v>
                </c:pt>
                <c:pt idx="4731">
                  <c:v>1.54676841434143</c:v>
                </c:pt>
                <c:pt idx="4732">
                  <c:v>1.5467809155915599</c:v>
                </c:pt>
                <c:pt idx="4733">
                  <c:v>1.5467934168416799</c:v>
                </c:pt>
                <c:pt idx="4734">
                  <c:v>1.5468059180918099</c:v>
                </c:pt>
                <c:pt idx="4735">
                  <c:v>1.5468184193419301</c:v>
                </c:pt>
                <c:pt idx="4736">
                  <c:v>1.5468309205920601</c:v>
                </c:pt>
                <c:pt idx="4737">
                  <c:v>1.54684342184218</c:v>
                </c:pt>
                <c:pt idx="4738">
                  <c:v>1.54685592309231</c:v>
                </c:pt>
                <c:pt idx="4739">
                  <c:v>1.54686842434243</c:v>
                </c:pt>
                <c:pt idx="4740">
                  <c:v>1.54688092559256</c:v>
                </c:pt>
                <c:pt idx="4741">
                  <c:v>1.5468934268426799</c:v>
                </c:pt>
                <c:pt idx="4742">
                  <c:v>1.5469059280928099</c:v>
                </c:pt>
                <c:pt idx="4743">
                  <c:v>1.5469184293429299</c:v>
                </c:pt>
                <c:pt idx="4744">
                  <c:v>1.5469309305930601</c:v>
                </c:pt>
                <c:pt idx="4745">
                  <c:v>1.5469434318431801</c:v>
                </c:pt>
                <c:pt idx="4746">
                  <c:v>1.54695593309331</c:v>
                </c:pt>
                <c:pt idx="4747">
                  <c:v>1.54696843434343</c:v>
                </c:pt>
                <c:pt idx="4748">
                  <c:v>1.54698093559356</c:v>
                </c:pt>
                <c:pt idx="4749">
                  <c:v>1.54699343684368</c:v>
                </c:pt>
                <c:pt idx="4750">
                  <c:v>1.5470059380938099</c:v>
                </c:pt>
                <c:pt idx="4751">
                  <c:v>1.5470184393439299</c:v>
                </c:pt>
                <c:pt idx="4752">
                  <c:v>1.5470309405940601</c:v>
                </c:pt>
                <c:pt idx="4753">
                  <c:v>1.5470434418441801</c:v>
                </c:pt>
                <c:pt idx="4754">
                  <c:v>1.54705594309431</c:v>
                </c:pt>
                <c:pt idx="4755">
                  <c:v>1.54706844434443</c:v>
                </c:pt>
                <c:pt idx="4756">
                  <c:v>1.54708094559456</c:v>
                </c:pt>
                <c:pt idx="4757">
                  <c:v>1.54709344684468</c:v>
                </c:pt>
                <c:pt idx="4758">
                  <c:v>1.5471059480948099</c:v>
                </c:pt>
                <c:pt idx="4759">
                  <c:v>1.5471184493449299</c:v>
                </c:pt>
                <c:pt idx="4760">
                  <c:v>1.5471309505950599</c:v>
                </c:pt>
                <c:pt idx="4761">
                  <c:v>1.5471434518451801</c:v>
                </c:pt>
                <c:pt idx="4762">
                  <c:v>1.5471559530953101</c:v>
                </c:pt>
                <c:pt idx="4763">
                  <c:v>1.54716845434543</c:v>
                </c:pt>
                <c:pt idx="4764">
                  <c:v>1.54718095559556</c:v>
                </c:pt>
                <c:pt idx="4765">
                  <c:v>1.54719345684568</c:v>
                </c:pt>
                <c:pt idx="4766">
                  <c:v>1.54720595809581</c:v>
                </c:pt>
                <c:pt idx="4767">
                  <c:v>1.5472184593459299</c:v>
                </c:pt>
                <c:pt idx="4768">
                  <c:v>1.5472309605960599</c:v>
                </c:pt>
                <c:pt idx="4769">
                  <c:v>1.5472434618461799</c:v>
                </c:pt>
                <c:pt idx="4770">
                  <c:v>1.5472559630963101</c:v>
                </c:pt>
                <c:pt idx="4771">
                  <c:v>1.5472684643464301</c:v>
                </c:pt>
                <c:pt idx="4772">
                  <c:v>1.54728096559656</c:v>
                </c:pt>
                <c:pt idx="4773">
                  <c:v>1.54729346684668</c:v>
                </c:pt>
                <c:pt idx="4774">
                  <c:v>1.54730596809681</c:v>
                </c:pt>
                <c:pt idx="4775">
                  <c:v>1.54731846934693</c:v>
                </c:pt>
                <c:pt idx="4776">
                  <c:v>1.5473309705970599</c:v>
                </c:pt>
                <c:pt idx="4777">
                  <c:v>1.5473434718471799</c:v>
                </c:pt>
                <c:pt idx="4778">
                  <c:v>1.5473559730973101</c:v>
                </c:pt>
                <c:pt idx="4779">
                  <c:v>1.5473684743474301</c:v>
                </c:pt>
                <c:pt idx="4780">
                  <c:v>1.54738097559756</c:v>
                </c:pt>
                <c:pt idx="4781">
                  <c:v>1.54739347684768</c:v>
                </c:pt>
                <c:pt idx="4782">
                  <c:v>1.54740597809781</c:v>
                </c:pt>
                <c:pt idx="4783">
                  <c:v>1.54741847934793</c:v>
                </c:pt>
                <c:pt idx="4784">
                  <c:v>1.5474309805980599</c:v>
                </c:pt>
                <c:pt idx="4785">
                  <c:v>1.5474434818481799</c:v>
                </c:pt>
                <c:pt idx="4786">
                  <c:v>1.5474559830983099</c:v>
                </c:pt>
                <c:pt idx="4787">
                  <c:v>1.5474684843484301</c:v>
                </c:pt>
                <c:pt idx="4788">
                  <c:v>1.5474809855985601</c:v>
                </c:pt>
                <c:pt idx="4789">
                  <c:v>1.54749348684868</c:v>
                </c:pt>
                <c:pt idx="4790">
                  <c:v>1.54750598809881</c:v>
                </c:pt>
                <c:pt idx="4791">
                  <c:v>1.54751848934893</c:v>
                </c:pt>
                <c:pt idx="4792">
                  <c:v>1.54753099059906</c:v>
                </c:pt>
                <c:pt idx="4793">
                  <c:v>1.5475434918491799</c:v>
                </c:pt>
                <c:pt idx="4794">
                  <c:v>1.5475559930993099</c:v>
                </c:pt>
                <c:pt idx="4795">
                  <c:v>1.5475684943494299</c:v>
                </c:pt>
                <c:pt idx="4796">
                  <c:v>1.5475809955995601</c:v>
                </c:pt>
                <c:pt idx="4797">
                  <c:v>1.5475934968496801</c:v>
                </c:pt>
                <c:pt idx="4798">
                  <c:v>1.54760599809981</c:v>
                </c:pt>
                <c:pt idx="4799">
                  <c:v>1.54761849934994</c:v>
                </c:pt>
                <c:pt idx="4800">
                  <c:v>1.54763100060006</c:v>
                </c:pt>
                <c:pt idx="4801">
                  <c:v>1.54764350185019</c:v>
                </c:pt>
                <c:pt idx="4802">
                  <c:v>1.5476560031003099</c:v>
                </c:pt>
                <c:pt idx="4803">
                  <c:v>1.5476685043504399</c:v>
                </c:pt>
                <c:pt idx="4804">
                  <c:v>1.5476810056005601</c:v>
                </c:pt>
                <c:pt idx="4805">
                  <c:v>1.5476935068506801</c:v>
                </c:pt>
                <c:pt idx="4806">
                  <c:v>1.54770600810081</c:v>
                </c:pt>
                <c:pt idx="4807">
                  <c:v>1.54771850935094</c:v>
                </c:pt>
                <c:pt idx="4808">
                  <c:v>1.54773101060106</c:v>
                </c:pt>
                <c:pt idx="4809">
                  <c:v>1.54774351185119</c:v>
                </c:pt>
                <c:pt idx="4810">
                  <c:v>1.5477560131013099</c:v>
                </c:pt>
                <c:pt idx="4811">
                  <c:v>1.5477685143514399</c:v>
                </c:pt>
                <c:pt idx="4812">
                  <c:v>1.5477810156015599</c:v>
                </c:pt>
                <c:pt idx="4813">
                  <c:v>1.5477935168516901</c:v>
                </c:pt>
                <c:pt idx="4814">
                  <c:v>1.5478060181018101</c:v>
                </c:pt>
                <c:pt idx="4815">
                  <c:v>1.54781851935194</c:v>
                </c:pt>
                <c:pt idx="4816">
                  <c:v>1.54783102060206</c:v>
                </c:pt>
                <c:pt idx="4817">
                  <c:v>1.54784352185219</c:v>
                </c:pt>
                <c:pt idx="4818">
                  <c:v>1.54785602310231</c:v>
                </c:pt>
                <c:pt idx="4819">
                  <c:v>1.5478685243524399</c:v>
                </c:pt>
                <c:pt idx="4820">
                  <c:v>1.5478810256025599</c:v>
                </c:pt>
                <c:pt idx="4821">
                  <c:v>1.5478935268526901</c:v>
                </c:pt>
                <c:pt idx="4822">
                  <c:v>1.5479060281028101</c:v>
                </c:pt>
                <c:pt idx="4823">
                  <c:v>1.5479185293529401</c:v>
                </c:pt>
                <c:pt idx="4824">
                  <c:v>1.54793103060306</c:v>
                </c:pt>
                <c:pt idx="4825">
                  <c:v>1.54794353185319</c:v>
                </c:pt>
                <c:pt idx="4826">
                  <c:v>1.54795603310331</c:v>
                </c:pt>
                <c:pt idx="4827">
                  <c:v>1.54796853435344</c:v>
                </c:pt>
                <c:pt idx="4828">
                  <c:v>1.5479810356035599</c:v>
                </c:pt>
                <c:pt idx="4829">
                  <c:v>1.5479935368536899</c:v>
                </c:pt>
                <c:pt idx="4830">
                  <c:v>1.54799396189619</c:v>
                </c:pt>
                <c:pt idx="4831">
                  <c:v>1.54798146064606</c:v>
                </c:pt>
                <c:pt idx="4832">
                  <c:v>1.54796895939594</c:v>
                </c:pt>
                <c:pt idx="4833">
                  <c:v>1.5479564581458101</c:v>
                </c:pt>
                <c:pt idx="4834">
                  <c:v>1.5479439568956901</c:v>
                </c:pt>
                <c:pt idx="4835">
                  <c:v>1.5479314556455599</c:v>
                </c:pt>
                <c:pt idx="4836">
                  <c:v>1.5479189543954399</c:v>
                </c:pt>
                <c:pt idx="4837">
                  <c:v>1.5479064531453099</c:v>
                </c:pt>
                <c:pt idx="4838">
                  <c:v>1.54789395189519</c:v>
                </c:pt>
                <c:pt idx="4839">
                  <c:v>1.54788145064506</c:v>
                </c:pt>
                <c:pt idx="4840">
                  <c:v>1.54786894939494</c:v>
                </c:pt>
                <c:pt idx="4841">
                  <c:v>1.54785644814481</c:v>
                </c:pt>
                <c:pt idx="4842">
                  <c:v>1.5478439468946901</c:v>
                </c:pt>
                <c:pt idx="4843">
                  <c:v>1.5478314456445601</c:v>
                </c:pt>
                <c:pt idx="4844">
                  <c:v>1.5478189443944399</c:v>
                </c:pt>
                <c:pt idx="4845">
                  <c:v>1.5478064431443099</c:v>
                </c:pt>
                <c:pt idx="4846">
                  <c:v>1.54779394189419</c:v>
                </c:pt>
                <c:pt idx="4847">
                  <c:v>1.54778144064406</c:v>
                </c:pt>
                <c:pt idx="4848">
                  <c:v>1.54776893939394</c:v>
                </c:pt>
                <c:pt idx="4849">
                  <c:v>1.54775643814381</c:v>
                </c:pt>
                <c:pt idx="4850">
                  <c:v>1.5477439368936901</c:v>
                </c:pt>
                <c:pt idx="4851">
                  <c:v>1.5477314356435601</c:v>
                </c:pt>
                <c:pt idx="4852">
                  <c:v>1.5477189343934401</c:v>
                </c:pt>
                <c:pt idx="4853">
                  <c:v>1.5477064331433099</c:v>
                </c:pt>
                <c:pt idx="4854">
                  <c:v>1.5476939318931899</c:v>
                </c:pt>
                <c:pt idx="4855">
                  <c:v>1.54768143064306</c:v>
                </c:pt>
                <c:pt idx="4856">
                  <c:v>1.54766892939294</c:v>
                </c:pt>
                <c:pt idx="4857">
                  <c:v>1.54765642814281</c:v>
                </c:pt>
                <c:pt idx="4858">
                  <c:v>1.54764392689269</c:v>
                </c:pt>
                <c:pt idx="4859">
                  <c:v>1.5476314256425601</c:v>
                </c:pt>
                <c:pt idx="4860">
                  <c:v>1.5476189243924401</c:v>
                </c:pt>
                <c:pt idx="4861">
                  <c:v>1.5476064231423099</c:v>
                </c:pt>
                <c:pt idx="4862">
                  <c:v>1.5475939218921899</c:v>
                </c:pt>
                <c:pt idx="4863">
                  <c:v>1.5475814206420599</c:v>
                </c:pt>
                <c:pt idx="4864">
                  <c:v>1.54756891939194</c:v>
                </c:pt>
                <c:pt idx="4865">
                  <c:v>1.54755641814181</c:v>
                </c:pt>
                <c:pt idx="4866">
                  <c:v>1.54754391689169</c:v>
                </c:pt>
                <c:pt idx="4867">
                  <c:v>1.54753141564156</c:v>
                </c:pt>
                <c:pt idx="4868">
                  <c:v>1.5475189143914401</c:v>
                </c:pt>
                <c:pt idx="4869">
                  <c:v>1.5475064131413101</c:v>
                </c:pt>
                <c:pt idx="4870">
                  <c:v>1.5474939118911899</c:v>
                </c:pt>
                <c:pt idx="4871">
                  <c:v>1.5474814106410599</c:v>
                </c:pt>
                <c:pt idx="4872">
                  <c:v>1.54746890939094</c:v>
                </c:pt>
                <c:pt idx="4873">
                  <c:v>1.54745640814081</c:v>
                </c:pt>
                <c:pt idx="4874">
                  <c:v>1.54744390689069</c:v>
                </c:pt>
                <c:pt idx="4875">
                  <c:v>1.54743140564056</c:v>
                </c:pt>
                <c:pt idx="4876">
                  <c:v>1.5474189043904401</c:v>
                </c:pt>
                <c:pt idx="4877">
                  <c:v>1.5474064031403101</c:v>
                </c:pt>
                <c:pt idx="4878">
                  <c:v>1.5473939018901901</c:v>
                </c:pt>
                <c:pt idx="4879">
                  <c:v>1.5473814006400599</c:v>
                </c:pt>
                <c:pt idx="4880">
                  <c:v>1.5473688993899399</c:v>
                </c:pt>
                <c:pt idx="4881">
                  <c:v>1.54735639813981</c:v>
                </c:pt>
                <c:pt idx="4882">
                  <c:v>1.54734389688969</c:v>
                </c:pt>
                <c:pt idx="4883">
                  <c:v>1.54733139563956</c:v>
                </c:pt>
                <c:pt idx="4884">
                  <c:v>1.54731889438944</c:v>
                </c:pt>
                <c:pt idx="4885">
                  <c:v>1.5473063931393101</c:v>
                </c:pt>
                <c:pt idx="4886">
                  <c:v>1.5472938918891901</c:v>
                </c:pt>
                <c:pt idx="4887">
                  <c:v>1.5472813906390599</c:v>
                </c:pt>
                <c:pt idx="4888">
                  <c:v>1.5472688893889399</c:v>
                </c:pt>
                <c:pt idx="4889">
                  <c:v>1.5472563881388099</c:v>
                </c:pt>
                <c:pt idx="4890">
                  <c:v>1.54724388688869</c:v>
                </c:pt>
                <c:pt idx="4891">
                  <c:v>1.54723138563856</c:v>
                </c:pt>
                <c:pt idx="4892">
                  <c:v>1.54721888438844</c:v>
                </c:pt>
                <c:pt idx="4893">
                  <c:v>1.54720638313831</c:v>
                </c:pt>
                <c:pt idx="4894">
                  <c:v>1.5471938818881901</c:v>
                </c:pt>
                <c:pt idx="4895">
                  <c:v>1.5471813806380601</c:v>
                </c:pt>
                <c:pt idx="4896">
                  <c:v>1.5471688793879399</c:v>
                </c:pt>
                <c:pt idx="4897">
                  <c:v>1.5471563781378099</c:v>
                </c:pt>
                <c:pt idx="4898">
                  <c:v>1.54714387688769</c:v>
                </c:pt>
                <c:pt idx="4899">
                  <c:v>1.54713137563756</c:v>
                </c:pt>
                <c:pt idx="4900">
                  <c:v>1.54711887438744</c:v>
                </c:pt>
                <c:pt idx="4901">
                  <c:v>1.54710637313731</c:v>
                </c:pt>
                <c:pt idx="4902">
                  <c:v>1.5470938718871901</c:v>
                </c:pt>
                <c:pt idx="4903">
                  <c:v>1.5470813706370601</c:v>
                </c:pt>
                <c:pt idx="4904">
                  <c:v>1.5470688693869401</c:v>
                </c:pt>
                <c:pt idx="4905">
                  <c:v>1.5470563681368099</c:v>
                </c:pt>
                <c:pt idx="4906">
                  <c:v>1.5470438668866899</c:v>
                </c:pt>
                <c:pt idx="4907">
                  <c:v>1.54703136563656</c:v>
                </c:pt>
                <c:pt idx="4908">
                  <c:v>1.54701886438644</c:v>
                </c:pt>
                <c:pt idx="4909">
                  <c:v>1.54700636313631</c:v>
                </c:pt>
                <c:pt idx="4910">
                  <c:v>1.54699386188619</c:v>
                </c:pt>
                <c:pt idx="4911">
                  <c:v>1.5469813606360601</c:v>
                </c:pt>
                <c:pt idx="4912">
                  <c:v>1.5469688593859401</c:v>
                </c:pt>
                <c:pt idx="4913">
                  <c:v>1.5469563581358099</c:v>
                </c:pt>
                <c:pt idx="4914">
                  <c:v>1.5469438568856899</c:v>
                </c:pt>
                <c:pt idx="4915">
                  <c:v>1.5469313556355599</c:v>
                </c:pt>
                <c:pt idx="4916">
                  <c:v>1.54691885438544</c:v>
                </c:pt>
                <c:pt idx="4917">
                  <c:v>1.54690635313531</c:v>
                </c:pt>
                <c:pt idx="4918">
                  <c:v>1.54689385188519</c:v>
                </c:pt>
                <c:pt idx="4919">
                  <c:v>1.54688135063506</c:v>
                </c:pt>
                <c:pt idx="4920">
                  <c:v>1.5468688493849401</c:v>
                </c:pt>
                <c:pt idx="4921">
                  <c:v>1.5468563481348101</c:v>
                </c:pt>
                <c:pt idx="4922">
                  <c:v>1.5468438468846899</c:v>
                </c:pt>
                <c:pt idx="4923">
                  <c:v>1.5468313456345599</c:v>
                </c:pt>
                <c:pt idx="4924">
                  <c:v>1.54681884438444</c:v>
                </c:pt>
                <c:pt idx="4925">
                  <c:v>1.54680634313431</c:v>
                </c:pt>
                <c:pt idx="4926">
                  <c:v>1.54679384188419</c:v>
                </c:pt>
                <c:pt idx="4927">
                  <c:v>1.54678134063406</c:v>
                </c:pt>
                <c:pt idx="4928">
                  <c:v>1.5467688393839401</c:v>
                </c:pt>
                <c:pt idx="4929">
                  <c:v>1.5467563381338101</c:v>
                </c:pt>
                <c:pt idx="4930">
                  <c:v>1.5467438368836901</c:v>
                </c:pt>
                <c:pt idx="4931">
                  <c:v>1.5467313356335599</c:v>
                </c:pt>
                <c:pt idx="4932">
                  <c:v>1.5467188343834399</c:v>
                </c:pt>
                <c:pt idx="4933">
                  <c:v>1.54670633313331</c:v>
                </c:pt>
                <c:pt idx="4934">
                  <c:v>1.54669383188319</c:v>
                </c:pt>
                <c:pt idx="4935">
                  <c:v>1.54668133063306</c:v>
                </c:pt>
                <c:pt idx="4936">
                  <c:v>1.54666882938294</c:v>
                </c:pt>
                <c:pt idx="4937">
                  <c:v>1.5466563281328101</c:v>
                </c:pt>
                <c:pt idx="4938">
                  <c:v>1.5466438268826901</c:v>
                </c:pt>
                <c:pt idx="4939">
                  <c:v>1.5466313256325599</c:v>
                </c:pt>
                <c:pt idx="4940">
                  <c:v>1.5466188243824399</c:v>
                </c:pt>
                <c:pt idx="4941">
                  <c:v>1.5466063231323099</c:v>
                </c:pt>
                <c:pt idx="4942">
                  <c:v>1.54659382188219</c:v>
                </c:pt>
                <c:pt idx="4943">
                  <c:v>1.54658132063206</c:v>
                </c:pt>
                <c:pt idx="4944">
                  <c:v>1.54656881938194</c:v>
                </c:pt>
                <c:pt idx="4945">
                  <c:v>1.54655631813181</c:v>
                </c:pt>
                <c:pt idx="4946">
                  <c:v>1.5465438168816901</c:v>
                </c:pt>
                <c:pt idx="4947">
                  <c:v>1.5465313156315601</c:v>
                </c:pt>
                <c:pt idx="4948">
                  <c:v>1.5465188143814399</c:v>
                </c:pt>
                <c:pt idx="4949">
                  <c:v>1.5465063131313099</c:v>
                </c:pt>
                <c:pt idx="4950">
                  <c:v>1.54649381188119</c:v>
                </c:pt>
                <c:pt idx="4951">
                  <c:v>1.54648131063106</c:v>
                </c:pt>
                <c:pt idx="4952">
                  <c:v>1.54646880938094</c:v>
                </c:pt>
                <c:pt idx="4953">
                  <c:v>1.54645630813081</c:v>
                </c:pt>
                <c:pt idx="4954">
                  <c:v>1.5464438068806901</c:v>
                </c:pt>
                <c:pt idx="4955">
                  <c:v>1.5464313056305601</c:v>
                </c:pt>
                <c:pt idx="4956">
                  <c:v>1.5464188043804401</c:v>
                </c:pt>
                <c:pt idx="4957">
                  <c:v>1.5464063031303099</c:v>
                </c:pt>
                <c:pt idx="4958">
                  <c:v>1.5463938018801899</c:v>
                </c:pt>
                <c:pt idx="4959">
                  <c:v>1.54638130063006</c:v>
                </c:pt>
                <c:pt idx="4960">
                  <c:v>1.54636879937994</c:v>
                </c:pt>
                <c:pt idx="4961">
                  <c:v>1.54635629812981</c:v>
                </c:pt>
                <c:pt idx="4962">
                  <c:v>1.54634379687969</c:v>
                </c:pt>
                <c:pt idx="4963">
                  <c:v>1.5463312956295601</c:v>
                </c:pt>
                <c:pt idx="4964">
                  <c:v>1.5463187943794401</c:v>
                </c:pt>
                <c:pt idx="4965">
                  <c:v>1.5463062931293099</c:v>
                </c:pt>
                <c:pt idx="4966">
                  <c:v>1.5462937918791899</c:v>
                </c:pt>
                <c:pt idx="4967">
                  <c:v>1.5462812906290599</c:v>
                </c:pt>
                <c:pt idx="4968">
                  <c:v>1.54626878937894</c:v>
                </c:pt>
                <c:pt idx="4969">
                  <c:v>1.54625628812881</c:v>
                </c:pt>
                <c:pt idx="4970">
                  <c:v>1.54624378687869</c:v>
                </c:pt>
                <c:pt idx="4971">
                  <c:v>1.54623128562856</c:v>
                </c:pt>
                <c:pt idx="4972">
                  <c:v>1.5462187843784401</c:v>
                </c:pt>
                <c:pt idx="4973">
                  <c:v>1.5462062831283101</c:v>
                </c:pt>
                <c:pt idx="4974">
                  <c:v>1.5461937818781899</c:v>
                </c:pt>
                <c:pt idx="4975">
                  <c:v>1.5461812806280599</c:v>
                </c:pt>
                <c:pt idx="4976">
                  <c:v>1.54616877937794</c:v>
                </c:pt>
                <c:pt idx="4977">
                  <c:v>1.54615627812781</c:v>
                </c:pt>
                <c:pt idx="4978">
                  <c:v>1.54614377687769</c:v>
                </c:pt>
                <c:pt idx="4979">
                  <c:v>1.54613127562756</c:v>
                </c:pt>
                <c:pt idx="4980">
                  <c:v>1.5461187743774401</c:v>
                </c:pt>
                <c:pt idx="4981">
                  <c:v>1.5461062731273101</c:v>
                </c:pt>
                <c:pt idx="4982">
                  <c:v>1.5460937718771901</c:v>
                </c:pt>
                <c:pt idx="4983">
                  <c:v>1.5460812706270599</c:v>
                </c:pt>
                <c:pt idx="4984">
                  <c:v>1.5460687693769399</c:v>
                </c:pt>
                <c:pt idx="4985">
                  <c:v>1.54605626812681</c:v>
                </c:pt>
                <c:pt idx="4986">
                  <c:v>1.54604376687669</c:v>
                </c:pt>
                <c:pt idx="4987">
                  <c:v>1.54603126562656</c:v>
                </c:pt>
                <c:pt idx="4988">
                  <c:v>1.54601876437644</c:v>
                </c:pt>
                <c:pt idx="4989">
                  <c:v>1.5460062631263101</c:v>
                </c:pt>
                <c:pt idx="4990">
                  <c:v>1.5459937618761901</c:v>
                </c:pt>
                <c:pt idx="4991">
                  <c:v>1.5459812606260599</c:v>
                </c:pt>
                <c:pt idx="4992">
                  <c:v>1.5459687593759399</c:v>
                </c:pt>
                <c:pt idx="4993">
                  <c:v>1.5459562581258099</c:v>
                </c:pt>
                <c:pt idx="4994">
                  <c:v>1.54594375687569</c:v>
                </c:pt>
                <c:pt idx="4995">
                  <c:v>1.54593125562556</c:v>
                </c:pt>
                <c:pt idx="4996">
                  <c:v>1.54591875437544</c:v>
                </c:pt>
                <c:pt idx="4997">
                  <c:v>1.54590625312531</c:v>
                </c:pt>
                <c:pt idx="4998">
                  <c:v>1.5458937518751901</c:v>
                </c:pt>
                <c:pt idx="4999">
                  <c:v>1.5458812506250601</c:v>
                </c:pt>
                <c:pt idx="5000">
                  <c:v>1.5458687493749399</c:v>
                </c:pt>
                <c:pt idx="5001">
                  <c:v>1.5458562481248099</c:v>
                </c:pt>
                <c:pt idx="5002">
                  <c:v>1.54584374687469</c:v>
                </c:pt>
                <c:pt idx="5003">
                  <c:v>1.54583124562456</c:v>
                </c:pt>
                <c:pt idx="5004">
                  <c:v>1.54581874437444</c:v>
                </c:pt>
                <c:pt idx="5005">
                  <c:v>1.54580624312431</c:v>
                </c:pt>
                <c:pt idx="5006">
                  <c:v>1.5457937418741901</c:v>
                </c:pt>
                <c:pt idx="5007">
                  <c:v>1.5457812406240601</c:v>
                </c:pt>
                <c:pt idx="5008">
                  <c:v>1.5457687393739401</c:v>
                </c:pt>
                <c:pt idx="5009">
                  <c:v>1.5457562381238099</c:v>
                </c:pt>
                <c:pt idx="5010">
                  <c:v>1.5457437368736899</c:v>
                </c:pt>
                <c:pt idx="5011">
                  <c:v>1.54573123562356</c:v>
                </c:pt>
                <c:pt idx="5012">
                  <c:v>1.54571873437344</c:v>
                </c:pt>
                <c:pt idx="5013">
                  <c:v>1.54570623312331</c:v>
                </c:pt>
                <c:pt idx="5014">
                  <c:v>1.54569373187319</c:v>
                </c:pt>
                <c:pt idx="5015">
                  <c:v>1.5456812306230601</c:v>
                </c:pt>
                <c:pt idx="5016">
                  <c:v>1.5456687293729401</c:v>
                </c:pt>
                <c:pt idx="5017">
                  <c:v>1.5456562281228099</c:v>
                </c:pt>
                <c:pt idx="5018">
                  <c:v>1.5456437268726899</c:v>
                </c:pt>
                <c:pt idx="5019">
                  <c:v>1.5456312256225599</c:v>
                </c:pt>
                <c:pt idx="5020">
                  <c:v>1.54561872437244</c:v>
                </c:pt>
                <c:pt idx="5021">
                  <c:v>1.54560622312231</c:v>
                </c:pt>
                <c:pt idx="5022">
                  <c:v>1.54559372187219</c:v>
                </c:pt>
                <c:pt idx="5023">
                  <c:v>1.54558122062206</c:v>
                </c:pt>
                <c:pt idx="5024">
                  <c:v>1.5455687193719401</c:v>
                </c:pt>
                <c:pt idx="5025">
                  <c:v>1.5455562181218101</c:v>
                </c:pt>
                <c:pt idx="5026">
                  <c:v>1.5455437168716899</c:v>
                </c:pt>
                <c:pt idx="5027">
                  <c:v>1.5455312156215599</c:v>
                </c:pt>
                <c:pt idx="5028">
                  <c:v>1.54551871437144</c:v>
                </c:pt>
                <c:pt idx="5029">
                  <c:v>1.54550621312131</c:v>
                </c:pt>
                <c:pt idx="5030">
                  <c:v>1.54549371187119</c:v>
                </c:pt>
                <c:pt idx="5031">
                  <c:v>1.54548121062106</c:v>
                </c:pt>
                <c:pt idx="5032">
                  <c:v>1.5454687093709401</c:v>
                </c:pt>
                <c:pt idx="5033">
                  <c:v>1.5454562081208101</c:v>
                </c:pt>
                <c:pt idx="5034">
                  <c:v>1.5454437068706901</c:v>
                </c:pt>
                <c:pt idx="5035">
                  <c:v>1.5454312056205599</c:v>
                </c:pt>
                <c:pt idx="5036">
                  <c:v>1.5454187043704399</c:v>
                </c:pt>
                <c:pt idx="5037">
                  <c:v>1.54540620312031</c:v>
                </c:pt>
                <c:pt idx="5038">
                  <c:v>1.54539370187019</c:v>
                </c:pt>
                <c:pt idx="5039">
                  <c:v>1.54538120062006</c:v>
                </c:pt>
                <c:pt idx="5040">
                  <c:v>1.54536869936994</c:v>
                </c:pt>
                <c:pt idx="5041">
                  <c:v>1.5453561981198101</c:v>
                </c:pt>
                <c:pt idx="5042">
                  <c:v>1.5453436968696901</c:v>
                </c:pt>
                <c:pt idx="5043">
                  <c:v>1.5453311956195599</c:v>
                </c:pt>
                <c:pt idx="5044">
                  <c:v>1.5453186943694399</c:v>
                </c:pt>
                <c:pt idx="5045">
                  <c:v>1.5453061931193099</c:v>
                </c:pt>
                <c:pt idx="5046">
                  <c:v>1.54529369186919</c:v>
                </c:pt>
                <c:pt idx="5047">
                  <c:v>1.54528119061906</c:v>
                </c:pt>
                <c:pt idx="5048">
                  <c:v>1.54526868936894</c:v>
                </c:pt>
                <c:pt idx="5049">
                  <c:v>1.54525618811881</c:v>
                </c:pt>
                <c:pt idx="5050">
                  <c:v>1.5452436868686901</c:v>
                </c:pt>
                <c:pt idx="5051">
                  <c:v>1.5452311856185601</c:v>
                </c:pt>
                <c:pt idx="5052">
                  <c:v>1.5452186843684399</c:v>
                </c:pt>
                <c:pt idx="5053">
                  <c:v>1.5452061831183099</c:v>
                </c:pt>
                <c:pt idx="5054">
                  <c:v>1.5451936818681899</c:v>
                </c:pt>
                <c:pt idx="5055">
                  <c:v>1.54518118061806</c:v>
                </c:pt>
                <c:pt idx="5056">
                  <c:v>1.54516867936794</c:v>
                </c:pt>
                <c:pt idx="5057">
                  <c:v>1.54515617811781</c:v>
                </c:pt>
                <c:pt idx="5058">
                  <c:v>1.5451436768676901</c:v>
                </c:pt>
                <c:pt idx="5059">
                  <c:v>1.5451311756175601</c:v>
                </c:pt>
                <c:pt idx="5060">
                  <c:v>1.5451186743674401</c:v>
                </c:pt>
                <c:pt idx="5061">
                  <c:v>1.5451061731173099</c:v>
                </c:pt>
                <c:pt idx="5062">
                  <c:v>1.5450936718671899</c:v>
                </c:pt>
                <c:pt idx="5063">
                  <c:v>1.54508117061706</c:v>
                </c:pt>
                <c:pt idx="5064">
                  <c:v>1.54506866936694</c:v>
                </c:pt>
                <c:pt idx="5065">
                  <c:v>1.54505616811681</c:v>
                </c:pt>
                <c:pt idx="5066">
                  <c:v>1.54504366686669</c:v>
                </c:pt>
                <c:pt idx="5067">
                  <c:v>1.5450311656165601</c:v>
                </c:pt>
                <c:pt idx="5068">
                  <c:v>1.5450186643664401</c:v>
                </c:pt>
                <c:pt idx="5069">
                  <c:v>1.5450061631163099</c:v>
                </c:pt>
                <c:pt idx="5070">
                  <c:v>1.5449936618661899</c:v>
                </c:pt>
                <c:pt idx="5071">
                  <c:v>1.5449811606160599</c:v>
                </c:pt>
                <c:pt idx="5072">
                  <c:v>1.54496865936594</c:v>
                </c:pt>
                <c:pt idx="5073">
                  <c:v>1.54495615811581</c:v>
                </c:pt>
                <c:pt idx="5074">
                  <c:v>1.54494365686569</c:v>
                </c:pt>
                <c:pt idx="5075">
                  <c:v>1.54493115561556</c:v>
                </c:pt>
                <c:pt idx="5076">
                  <c:v>1.5449186543654401</c:v>
                </c:pt>
                <c:pt idx="5077">
                  <c:v>1.5449061531153101</c:v>
                </c:pt>
                <c:pt idx="5078">
                  <c:v>1.5448936518651899</c:v>
                </c:pt>
                <c:pt idx="5079">
                  <c:v>1.5448811506150599</c:v>
                </c:pt>
                <c:pt idx="5080">
                  <c:v>1.5448686493649399</c:v>
                </c:pt>
                <c:pt idx="5081">
                  <c:v>1.54485614811481</c:v>
                </c:pt>
                <c:pt idx="5082">
                  <c:v>1.54484364686469</c:v>
                </c:pt>
                <c:pt idx="5083">
                  <c:v>1.54483114561456</c:v>
                </c:pt>
                <c:pt idx="5084">
                  <c:v>1.5448186443644401</c:v>
                </c:pt>
                <c:pt idx="5085">
                  <c:v>1.5448061431143101</c:v>
                </c:pt>
                <c:pt idx="5086">
                  <c:v>1.5447936418641901</c:v>
                </c:pt>
                <c:pt idx="5087">
                  <c:v>1.5447811406140599</c:v>
                </c:pt>
                <c:pt idx="5088">
                  <c:v>1.5447686393639399</c:v>
                </c:pt>
                <c:pt idx="5089">
                  <c:v>1.54475613811381</c:v>
                </c:pt>
                <c:pt idx="5090">
                  <c:v>1.54474363686369</c:v>
                </c:pt>
                <c:pt idx="5091">
                  <c:v>1.54473113561356</c:v>
                </c:pt>
                <c:pt idx="5092">
                  <c:v>1.54471863436344</c:v>
                </c:pt>
                <c:pt idx="5093">
                  <c:v>1.5447061331133101</c:v>
                </c:pt>
                <c:pt idx="5094">
                  <c:v>1.5446936318631901</c:v>
                </c:pt>
                <c:pt idx="5095">
                  <c:v>1.5446811306130599</c:v>
                </c:pt>
                <c:pt idx="5096">
                  <c:v>1.5446686293629399</c:v>
                </c:pt>
                <c:pt idx="5097">
                  <c:v>1.5446561281128099</c:v>
                </c:pt>
                <c:pt idx="5098">
                  <c:v>1.54464362686269</c:v>
                </c:pt>
                <c:pt idx="5099">
                  <c:v>1.54463112561256</c:v>
                </c:pt>
                <c:pt idx="5100">
                  <c:v>1.54461862436244</c:v>
                </c:pt>
                <c:pt idx="5101">
                  <c:v>1.54460612311231</c:v>
                </c:pt>
                <c:pt idx="5102">
                  <c:v>1.5445936218621901</c:v>
                </c:pt>
                <c:pt idx="5103">
                  <c:v>1.5445811206120601</c:v>
                </c:pt>
                <c:pt idx="5104">
                  <c:v>1.5445686193619399</c:v>
                </c:pt>
                <c:pt idx="5105">
                  <c:v>1.5445561181118099</c:v>
                </c:pt>
                <c:pt idx="5106">
                  <c:v>1.5445436168616899</c:v>
                </c:pt>
                <c:pt idx="5107">
                  <c:v>1.54453111561156</c:v>
                </c:pt>
                <c:pt idx="5108">
                  <c:v>1.54451861436144</c:v>
                </c:pt>
                <c:pt idx="5109">
                  <c:v>1.54450611311131</c:v>
                </c:pt>
                <c:pt idx="5110">
                  <c:v>1.5444936118611901</c:v>
                </c:pt>
                <c:pt idx="5111">
                  <c:v>1.5444811106110601</c:v>
                </c:pt>
                <c:pt idx="5112">
                  <c:v>1.5444686093609401</c:v>
                </c:pt>
                <c:pt idx="5113">
                  <c:v>1.5444561081108099</c:v>
                </c:pt>
                <c:pt idx="5114">
                  <c:v>1.5444436068606899</c:v>
                </c:pt>
                <c:pt idx="5115">
                  <c:v>1.54443110561056</c:v>
                </c:pt>
                <c:pt idx="5116">
                  <c:v>1.54441860436044</c:v>
                </c:pt>
                <c:pt idx="5117">
                  <c:v>1.54440610311031</c:v>
                </c:pt>
                <c:pt idx="5118">
                  <c:v>1.54439360186019</c:v>
                </c:pt>
                <c:pt idx="5119">
                  <c:v>1.5443811006100601</c:v>
                </c:pt>
                <c:pt idx="5120">
                  <c:v>1.5443685993599401</c:v>
                </c:pt>
                <c:pt idx="5121">
                  <c:v>1.5443560981098099</c:v>
                </c:pt>
                <c:pt idx="5122">
                  <c:v>1.5443435968596899</c:v>
                </c:pt>
                <c:pt idx="5123">
                  <c:v>1.5443310956095599</c:v>
                </c:pt>
                <c:pt idx="5124">
                  <c:v>1.54431859435944</c:v>
                </c:pt>
                <c:pt idx="5125">
                  <c:v>1.54430609310931</c:v>
                </c:pt>
                <c:pt idx="5126">
                  <c:v>1.54429359185919</c:v>
                </c:pt>
                <c:pt idx="5127">
                  <c:v>1.54428109060906</c:v>
                </c:pt>
                <c:pt idx="5128">
                  <c:v>1.5442685893589401</c:v>
                </c:pt>
                <c:pt idx="5129">
                  <c:v>1.5442560881088101</c:v>
                </c:pt>
                <c:pt idx="5130">
                  <c:v>1.5442435868586899</c:v>
                </c:pt>
                <c:pt idx="5131">
                  <c:v>1.5442310856085599</c:v>
                </c:pt>
                <c:pt idx="5132">
                  <c:v>1.5442185843584399</c:v>
                </c:pt>
                <c:pt idx="5133">
                  <c:v>1.54420608310831</c:v>
                </c:pt>
                <c:pt idx="5134">
                  <c:v>1.54419358185819</c:v>
                </c:pt>
                <c:pt idx="5135">
                  <c:v>1.54418108060806</c:v>
                </c:pt>
                <c:pt idx="5136">
                  <c:v>1.5441685793579401</c:v>
                </c:pt>
                <c:pt idx="5137">
                  <c:v>1.5441560781078101</c:v>
                </c:pt>
                <c:pt idx="5138">
                  <c:v>1.5441435768576901</c:v>
                </c:pt>
                <c:pt idx="5139">
                  <c:v>1.5441310756075599</c:v>
                </c:pt>
                <c:pt idx="5140">
                  <c:v>1.5441185743574399</c:v>
                </c:pt>
                <c:pt idx="5141">
                  <c:v>1.54410607310731</c:v>
                </c:pt>
                <c:pt idx="5142">
                  <c:v>1.54409357185719</c:v>
                </c:pt>
                <c:pt idx="5143">
                  <c:v>1.54408107060706</c:v>
                </c:pt>
                <c:pt idx="5144">
                  <c:v>1.54406856935694</c:v>
                </c:pt>
                <c:pt idx="5145">
                  <c:v>1.5440560681068101</c:v>
                </c:pt>
                <c:pt idx="5146">
                  <c:v>1.5440435668566901</c:v>
                </c:pt>
                <c:pt idx="5147">
                  <c:v>1.5440310656065599</c:v>
                </c:pt>
                <c:pt idx="5148">
                  <c:v>1.5440185643564399</c:v>
                </c:pt>
                <c:pt idx="5149">
                  <c:v>1.5440060631063099</c:v>
                </c:pt>
                <c:pt idx="5150">
                  <c:v>1.54398217129405</c:v>
                </c:pt>
                <c:pt idx="5151">
                  <c:v>1.5439475524475501</c:v>
                </c:pt>
                <c:pt idx="5152">
                  <c:v>1.54391293360105</c:v>
                </c:pt>
                <c:pt idx="5153">
                  <c:v>1.5438783147545501</c:v>
                </c:pt>
                <c:pt idx="5154">
                  <c:v>1.5438436959080499</c:v>
                </c:pt>
                <c:pt idx="5155">
                  <c:v>1.54380907706155</c:v>
                </c:pt>
                <c:pt idx="5156">
                  <c:v>1.5437744582150501</c:v>
                </c:pt>
                <c:pt idx="5157">
                  <c:v>1.54373983936855</c:v>
                </c:pt>
                <c:pt idx="5158">
                  <c:v>1.5437052205220501</c:v>
                </c:pt>
                <c:pt idx="5159">
                  <c:v>1.5436706016755499</c:v>
                </c:pt>
                <c:pt idx="5160">
                  <c:v>1.54363598282905</c:v>
                </c:pt>
                <c:pt idx="5161">
                  <c:v>1.5436013639825501</c:v>
                </c:pt>
                <c:pt idx="5162">
                  <c:v>1.54356674513605</c:v>
                </c:pt>
                <c:pt idx="5163">
                  <c:v>1.5435321262895501</c:v>
                </c:pt>
                <c:pt idx="5164">
                  <c:v>1.5434975074430499</c:v>
                </c:pt>
                <c:pt idx="5165">
                  <c:v>1.54346288859655</c:v>
                </c:pt>
                <c:pt idx="5166">
                  <c:v>1.5434282697500501</c:v>
                </c:pt>
                <c:pt idx="5167">
                  <c:v>1.54339365090355</c:v>
                </c:pt>
                <c:pt idx="5168">
                  <c:v>1.5433590320570501</c:v>
                </c:pt>
                <c:pt idx="5169">
                  <c:v>1.5433244132105499</c:v>
                </c:pt>
                <c:pt idx="5170">
                  <c:v>1.54328979436405</c:v>
                </c:pt>
                <c:pt idx="5171">
                  <c:v>1.5432551755175501</c:v>
                </c:pt>
                <c:pt idx="5172">
                  <c:v>1.54322055667105</c:v>
                </c:pt>
                <c:pt idx="5173">
                  <c:v>1.54318593782455</c:v>
                </c:pt>
                <c:pt idx="5174">
                  <c:v>1.5431513189780499</c:v>
                </c:pt>
                <c:pt idx="5175">
                  <c:v>1.54311670013155</c:v>
                </c:pt>
                <c:pt idx="5176">
                  <c:v>1.5430820812850501</c:v>
                </c:pt>
                <c:pt idx="5177">
                  <c:v>1.54304746243855</c:v>
                </c:pt>
                <c:pt idx="5178">
                  <c:v>1.54301284359205</c:v>
                </c:pt>
                <c:pt idx="5179">
                  <c:v>1.5429782247455499</c:v>
                </c:pt>
                <c:pt idx="5180">
                  <c:v>1.54294360589905</c:v>
                </c:pt>
                <c:pt idx="5181">
                  <c:v>1.5429089870525501</c:v>
                </c:pt>
                <c:pt idx="5182">
                  <c:v>1.54287436820605</c:v>
                </c:pt>
                <c:pt idx="5183">
                  <c:v>1.54283974935955</c:v>
                </c:pt>
                <c:pt idx="5184">
                  <c:v>1.5428051305130499</c:v>
                </c:pt>
                <c:pt idx="5185">
                  <c:v>1.54277051166655</c:v>
                </c:pt>
                <c:pt idx="5186">
                  <c:v>1.5427358928200501</c:v>
                </c:pt>
                <c:pt idx="5187">
                  <c:v>1.5427012739735499</c:v>
                </c:pt>
                <c:pt idx="5188">
                  <c:v>1.54266665512705</c:v>
                </c:pt>
                <c:pt idx="5189">
                  <c:v>1.5426320362805499</c:v>
                </c:pt>
                <c:pt idx="5190">
                  <c:v>1.54259741743405</c:v>
                </c:pt>
                <c:pt idx="5191">
                  <c:v>1.5425627985875501</c:v>
                </c:pt>
                <c:pt idx="5192">
                  <c:v>1.5425281797410499</c:v>
                </c:pt>
                <c:pt idx="5193">
                  <c:v>1.54249356089455</c:v>
                </c:pt>
                <c:pt idx="5194">
                  <c:v>1.5424589420480499</c:v>
                </c:pt>
                <c:pt idx="5195">
                  <c:v>1.54242432320155</c:v>
                </c:pt>
                <c:pt idx="5196">
                  <c:v>1.5423897043550501</c:v>
                </c:pt>
                <c:pt idx="5197">
                  <c:v>1.5423550855085499</c:v>
                </c:pt>
                <c:pt idx="5198">
                  <c:v>1.54232046666205</c:v>
                </c:pt>
                <c:pt idx="5199">
                  <c:v>1.5422858478155499</c:v>
                </c:pt>
                <c:pt idx="5200">
                  <c:v>1.54225122896905</c:v>
                </c:pt>
                <c:pt idx="5201">
                  <c:v>1.5422166101225501</c:v>
                </c:pt>
                <c:pt idx="5202">
                  <c:v>1.5421819912760499</c:v>
                </c:pt>
                <c:pt idx="5203">
                  <c:v>1.54214737242955</c:v>
                </c:pt>
                <c:pt idx="5204">
                  <c:v>1.5421127535830501</c:v>
                </c:pt>
                <c:pt idx="5205">
                  <c:v>1.54207813473655</c:v>
                </c:pt>
                <c:pt idx="5206">
                  <c:v>1.5420435158900501</c:v>
                </c:pt>
                <c:pt idx="5207">
                  <c:v>1.5420088970435499</c:v>
                </c:pt>
                <c:pt idx="5208">
                  <c:v>1.54197427819705</c:v>
                </c:pt>
                <c:pt idx="5209">
                  <c:v>1.5419396593505501</c:v>
                </c:pt>
                <c:pt idx="5210">
                  <c:v>1.54190504050405</c:v>
                </c:pt>
                <c:pt idx="5211">
                  <c:v>1.5418704216575501</c:v>
                </c:pt>
                <c:pt idx="5212">
                  <c:v>1.5418358028110499</c:v>
                </c:pt>
                <c:pt idx="5213">
                  <c:v>1.54180118396455</c:v>
                </c:pt>
                <c:pt idx="5214">
                  <c:v>1.5417665651180501</c:v>
                </c:pt>
                <c:pt idx="5215">
                  <c:v>1.54173194627155</c:v>
                </c:pt>
                <c:pt idx="5216">
                  <c:v>1.5416973274250501</c:v>
                </c:pt>
                <c:pt idx="5217">
                  <c:v>1.5416627085785499</c:v>
                </c:pt>
                <c:pt idx="5218">
                  <c:v>1.54162808973205</c:v>
                </c:pt>
                <c:pt idx="5219">
                  <c:v>1.5415934708855501</c:v>
                </c:pt>
                <c:pt idx="5220">
                  <c:v>1.54155885203905</c:v>
                </c:pt>
                <c:pt idx="5221">
                  <c:v>1.5415242331925501</c:v>
                </c:pt>
                <c:pt idx="5222">
                  <c:v>1.5414896143460499</c:v>
                </c:pt>
                <c:pt idx="5223">
                  <c:v>1.54145499549955</c:v>
                </c:pt>
                <c:pt idx="5224">
                  <c:v>1.5414203766530501</c:v>
                </c:pt>
                <c:pt idx="5225">
                  <c:v>1.54138575780655</c:v>
                </c:pt>
                <c:pt idx="5226">
                  <c:v>1.54135113896005</c:v>
                </c:pt>
                <c:pt idx="5227">
                  <c:v>1.5413165201135499</c:v>
                </c:pt>
                <c:pt idx="5228">
                  <c:v>1.54128190126705</c:v>
                </c:pt>
                <c:pt idx="5229">
                  <c:v>1.5412472824205501</c:v>
                </c:pt>
                <c:pt idx="5230">
                  <c:v>1.54121266357405</c:v>
                </c:pt>
                <c:pt idx="5231">
                  <c:v>1.54117804472755</c:v>
                </c:pt>
                <c:pt idx="5232">
                  <c:v>1.5411434258810499</c:v>
                </c:pt>
                <c:pt idx="5233">
                  <c:v>1.54110880703455</c:v>
                </c:pt>
                <c:pt idx="5234">
                  <c:v>1.5410741881880501</c:v>
                </c:pt>
                <c:pt idx="5235">
                  <c:v>1.54103956934155</c:v>
                </c:pt>
                <c:pt idx="5236">
                  <c:v>1.54100495049505</c:v>
                </c:pt>
                <c:pt idx="5237">
                  <c:v>1.5409703316485499</c:v>
                </c:pt>
                <c:pt idx="5238">
                  <c:v>1.54093571280205</c:v>
                </c:pt>
                <c:pt idx="5239">
                  <c:v>1.5409010939555501</c:v>
                </c:pt>
                <c:pt idx="5240">
                  <c:v>1.5408664751090499</c:v>
                </c:pt>
                <c:pt idx="5241">
                  <c:v>1.54083185626255</c:v>
                </c:pt>
                <c:pt idx="5242">
                  <c:v>1.5407972374160499</c:v>
                </c:pt>
                <c:pt idx="5243">
                  <c:v>1.54076261856955</c:v>
                </c:pt>
                <c:pt idx="5244">
                  <c:v>1.5407279997230501</c:v>
                </c:pt>
                <c:pt idx="5245">
                  <c:v>1.5406933808765499</c:v>
                </c:pt>
                <c:pt idx="5246">
                  <c:v>1.54065876203005</c:v>
                </c:pt>
                <c:pt idx="5247">
                  <c:v>1.5406241431835499</c:v>
                </c:pt>
                <c:pt idx="5248">
                  <c:v>1.54058952433705</c:v>
                </c:pt>
                <c:pt idx="5249">
                  <c:v>1.5405549054905501</c:v>
                </c:pt>
                <c:pt idx="5250">
                  <c:v>1.5405202866440499</c:v>
                </c:pt>
                <c:pt idx="5251">
                  <c:v>1.54048566779755</c:v>
                </c:pt>
                <c:pt idx="5252">
                  <c:v>1.5404510489510499</c:v>
                </c:pt>
                <c:pt idx="5253">
                  <c:v>1.54041643010455</c:v>
                </c:pt>
                <c:pt idx="5254">
                  <c:v>1.5403818112580501</c:v>
                </c:pt>
                <c:pt idx="5255">
                  <c:v>1.5403471924115499</c:v>
                </c:pt>
                <c:pt idx="5256">
                  <c:v>1.54031257356505</c:v>
                </c:pt>
                <c:pt idx="5257">
                  <c:v>1.5402779547185499</c:v>
                </c:pt>
                <c:pt idx="5258">
                  <c:v>1.54024333587205</c:v>
                </c:pt>
                <c:pt idx="5259">
                  <c:v>1.5402087170255501</c:v>
                </c:pt>
                <c:pt idx="5260">
                  <c:v>1.5401740981790499</c:v>
                </c:pt>
                <c:pt idx="5261">
                  <c:v>1.54013947933255</c:v>
                </c:pt>
                <c:pt idx="5262">
                  <c:v>1.5401048604860501</c:v>
                </c:pt>
                <c:pt idx="5263">
                  <c:v>1.54007024163955</c:v>
                </c:pt>
                <c:pt idx="5264">
                  <c:v>1.5400356227930501</c:v>
                </c:pt>
                <c:pt idx="5265">
                  <c:v>1.5400010039465499</c:v>
                </c:pt>
                <c:pt idx="5266">
                  <c:v>1.53996638510005</c:v>
                </c:pt>
                <c:pt idx="5267">
                  <c:v>1.5399317662535501</c:v>
                </c:pt>
                <c:pt idx="5268">
                  <c:v>1.53989714740705</c:v>
                </c:pt>
                <c:pt idx="5269">
                  <c:v>1.5398625285605501</c:v>
                </c:pt>
                <c:pt idx="5270">
                  <c:v>1.5398279097140499</c:v>
                </c:pt>
                <c:pt idx="5271">
                  <c:v>1.53979329086755</c:v>
                </c:pt>
                <c:pt idx="5272">
                  <c:v>1.5397586720210501</c:v>
                </c:pt>
                <c:pt idx="5273">
                  <c:v>1.53972405317455</c:v>
                </c:pt>
                <c:pt idx="5274">
                  <c:v>1.5396894343280501</c:v>
                </c:pt>
                <c:pt idx="5275">
                  <c:v>1.5396548154815499</c:v>
                </c:pt>
                <c:pt idx="5276">
                  <c:v>1.53962019663505</c:v>
                </c:pt>
                <c:pt idx="5277">
                  <c:v>1.5395855777885501</c:v>
                </c:pt>
                <c:pt idx="5278">
                  <c:v>1.53955095894205</c:v>
                </c:pt>
                <c:pt idx="5279">
                  <c:v>1.5395163400955501</c:v>
                </c:pt>
                <c:pt idx="5280">
                  <c:v>1.5394817212490499</c:v>
                </c:pt>
                <c:pt idx="5281">
                  <c:v>1.53944710240255</c:v>
                </c:pt>
                <c:pt idx="5282">
                  <c:v>1.5394124835560501</c:v>
                </c:pt>
                <c:pt idx="5283">
                  <c:v>1.53937786470955</c:v>
                </c:pt>
                <c:pt idx="5284">
                  <c:v>1.53934324586305</c:v>
                </c:pt>
                <c:pt idx="5285">
                  <c:v>1.5393086270165499</c:v>
                </c:pt>
                <c:pt idx="5286">
                  <c:v>1.53927400817005</c:v>
                </c:pt>
                <c:pt idx="5287">
                  <c:v>1.5392393893235501</c:v>
                </c:pt>
                <c:pt idx="5288">
                  <c:v>1.53920477047705</c:v>
                </c:pt>
                <c:pt idx="5289">
                  <c:v>1.53917015163055</c:v>
                </c:pt>
                <c:pt idx="5290">
                  <c:v>1.5391355327840499</c:v>
                </c:pt>
                <c:pt idx="5291">
                  <c:v>1.53910091393755</c:v>
                </c:pt>
                <c:pt idx="5292">
                  <c:v>1.5390662950910501</c:v>
                </c:pt>
                <c:pt idx="5293">
                  <c:v>1.53903167624455</c:v>
                </c:pt>
                <c:pt idx="5294">
                  <c:v>1.53899705739805</c:v>
                </c:pt>
                <c:pt idx="5295">
                  <c:v>1.5389624385515499</c:v>
                </c:pt>
                <c:pt idx="5296">
                  <c:v>1.53892781970505</c:v>
                </c:pt>
                <c:pt idx="5297">
                  <c:v>1.5388932008585501</c:v>
                </c:pt>
                <c:pt idx="5298">
                  <c:v>1.5388585820120499</c:v>
                </c:pt>
                <c:pt idx="5299">
                  <c:v>1.53882396316555</c:v>
                </c:pt>
                <c:pt idx="5300">
                  <c:v>1.5387893443190499</c:v>
                </c:pt>
                <c:pt idx="5301">
                  <c:v>1.53875472547255</c:v>
                </c:pt>
                <c:pt idx="5302">
                  <c:v>1.5387201066260501</c:v>
                </c:pt>
                <c:pt idx="5303">
                  <c:v>1.5386854877795499</c:v>
                </c:pt>
                <c:pt idx="5304">
                  <c:v>1.53865086893305</c:v>
                </c:pt>
                <c:pt idx="5305">
                  <c:v>1.5386162500865499</c:v>
                </c:pt>
                <c:pt idx="5306">
                  <c:v>1.53858163124005</c:v>
                </c:pt>
                <c:pt idx="5307">
                  <c:v>1.5385470123935501</c:v>
                </c:pt>
                <c:pt idx="5308">
                  <c:v>1.5385123935470499</c:v>
                </c:pt>
                <c:pt idx="5309">
                  <c:v>1.53847777470055</c:v>
                </c:pt>
                <c:pt idx="5310">
                  <c:v>1.5384431558540499</c:v>
                </c:pt>
                <c:pt idx="5311">
                  <c:v>1.53840853700755</c:v>
                </c:pt>
                <c:pt idx="5312">
                  <c:v>1.5383739181610501</c:v>
                </c:pt>
                <c:pt idx="5313">
                  <c:v>1.5383392993145499</c:v>
                </c:pt>
                <c:pt idx="5314">
                  <c:v>1.53830468046805</c:v>
                </c:pt>
                <c:pt idx="5315">
                  <c:v>1.5382700616215499</c:v>
                </c:pt>
                <c:pt idx="5316">
                  <c:v>1.53823544277505</c:v>
                </c:pt>
                <c:pt idx="5317">
                  <c:v>1.5382008239285501</c:v>
                </c:pt>
                <c:pt idx="5318">
                  <c:v>1.5381662050820499</c:v>
                </c:pt>
                <c:pt idx="5319">
                  <c:v>1.53813158623555</c:v>
                </c:pt>
                <c:pt idx="5320">
                  <c:v>1.5380969673890501</c:v>
                </c:pt>
                <c:pt idx="5321">
                  <c:v>1.53806234854255</c:v>
                </c:pt>
                <c:pt idx="5322">
                  <c:v>1.5380277296960501</c:v>
                </c:pt>
                <c:pt idx="5323">
                  <c:v>1.5379931108495499</c:v>
                </c:pt>
                <c:pt idx="5324">
                  <c:v>1.53795849200305</c:v>
                </c:pt>
                <c:pt idx="5325">
                  <c:v>1.5379238731565501</c:v>
                </c:pt>
                <c:pt idx="5326">
                  <c:v>1.53788925431005</c:v>
                </c:pt>
                <c:pt idx="5327">
                  <c:v>1.5378546354635501</c:v>
                </c:pt>
                <c:pt idx="5328">
                  <c:v>1.5378200166170499</c:v>
                </c:pt>
                <c:pt idx="5329">
                  <c:v>1.53778539777055</c:v>
                </c:pt>
                <c:pt idx="5330">
                  <c:v>1.5377507789240501</c:v>
                </c:pt>
                <c:pt idx="5331">
                  <c:v>1.53771616007755</c:v>
                </c:pt>
                <c:pt idx="5332">
                  <c:v>1.5376815412310501</c:v>
                </c:pt>
                <c:pt idx="5333">
                  <c:v>1.5376469223845499</c:v>
                </c:pt>
                <c:pt idx="5334">
                  <c:v>1.53761230353805</c:v>
                </c:pt>
                <c:pt idx="5335">
                  <c:v>1.5375776846915501</c:v>
                </c:pt>
                <c:pt idx="5336">
                  <c:v>1.53754306584505</c:v>
                </c:pt>
                <c:pt idx="5337">
                  <c:v>1.53750844699855</c:v>
                </c:pt>
                <c:pt idx="5338">
                  <c:v>1.5374738281520499</c:v>
                </c:pt>
                <c:pt idx="5339">
                  <c:v>1.53743920930555</c:v>
                </c:pt>
                <c:pt idx="5340">
                  <c:v>1.5374045904590501</c:v>
                </c:pt>
                <c:pt idx="5341">
                  <c:v>1.53736997161255</c:v>
                </c:pt>
                <c:pt idx="5342">
                  <c:v>1.53733535276605</c:v>
                </c:pt>
                <c:pt idx="5343">
                  <c:v>1.5373007339195499</c:v>
                </c:pt>
                <c:pt idx="5344">
                  <c:v>1.53726611507305</c:v>
                </c:pt>
                <c:pt idx="5345">
                  <c:v>1.5372314962265501</c:v>
                </c:pt>
                <c:pt idx="5346">
                  <c:v>1.53719687738005</c:v>
                </c:pt>
                <c:pt idx="5347">
                  <c:v>1.53716225853355</c:v>
                </c:pt>
                <c:pt idx="5348">
                  <c:v>1.5371276396870499</c:v>
                </c:pt>
                <c:pt idx="5349">
                  <c:v>1.53709302084055</c:v>
                </c:pt>
                <c:pt idx="5350">
                  <c:v>1.5370584019940501</c:v>
                </c:pt>
                <c:pt idx="5351">
                  <c:v>1.5370237831475499</c:v>
                </c:pt>
                <c:pt idx="5352">
                  <c:v>1.53698916430105</c:v>
                </c:pt>
                <c:pt idx="5353">
                  <c:v>1.5369545454545499</c:v>
                </c:pt>
                <c:pt idx="5354">
                  <c:v>1.53691992660805</c:v>
                </c:pt>
                <c:pt idx="5355">
                  <c:v>1.5368853077615501</c:v>
                </c:pt>
                <c:pt idx="5356">
                  <c:v>1.5368506889150499</c:v>
                </c:pt>
                <c:pt idx="5357">
                  <c:v>1.53681607006855</c:v>
                </c:pt>
                <c:pt idx="5358">
                  <c:v>1.5367814512220499</c:v>
                </c:pt>
                <c:pt idx="5359">
                  <c:v>1.53674683237555</c:v>
                </c:pt>
                <c:pt idx="5360">
                  <c:v>1.5367122135290501</c:v>
                </c:pt>
                <c:pt idx="5361">
                  <c:v>1.5366775946825499</c:v>
                </c:pt>
                <c:pt idx="5362">
                  <c:v>1.53664297583604</c:v>
                </c:pt>
                <c:pt idx="5363">
                  <c:v>1.5366083569895499</c:v>
                </c:pt>
                <c:pt idx="5364">
                  <c:v>1.53657373814305</c:v>
                </c:pt>
                <c:pt idx="5365">
                  <c:v>1.5365391192965401</c:v>
                </c:pt>
                <c:pt idx="5366">
                  <c:v>1.5365045004500399</c:v>
                </c:pt>
                <c:pt idx="5367">
                  <c:v>1.53646988160354</c:v>
                </c:pt>
                <c:pt idx="5368">
                  <c:v>1.5364352627570499</c:v>
                </c:pt>
                <c:pt idx="5369">
                  <c:v>1.53640064391054</c:v>
                </c:pt>
                <c:pt idx="5370">
                  <c:v>1.5363660250640401</c:v>
                </c:pt>
                <c:pt idx="5371">
                  <c:v>1.5363314062175399</c:v>
                </c:pt>
                <c:pt idx="5372">
                  <c:v>1.53629678737104</c:v>
                </c:pt>
                <c:pt idx="5373">
                  <c:v>1.5362621685245399</c:v>
                </c:pt>
                <c:pt idx="5374">
                  <c:v>1.53622754967804</c:v>
                </c:pt>
                <c:pt idx="5375">
                  <c:v>1.5361929308315401</c:v>
                </c:pt>
                <c:pt idx="5376">
                  <c:v>1.5361583119850399</c:v>
                </c:pt>
                <c:pt idx="5377">
                  <c:v>1.53612369313854</c:v>
                </c:pt>
                <c:pt idx="5378">
                  <c:v>1.5360890742920399</c:v>
                </c:pt>
                <c:pt idx="5379">
                  <c:v>1.53605445544554</c:v>
                </c:pt>
                <c:pt idx="5380">
                  <c:v>1.5360198365990401</c:v>
                </c:pt>
                <c:pt idx="5381">
                  <c:v>1.5359852177525399</c:v>
                </c:pt>
                <c:pt idx="5382">
                  <c:v>1.53595059890604</c:v>
                </c:pt>
                <c:pt idx="5383">
                  <c:v>1.5359159800595401</c:v>
                </c:pt>
                <c:pt idx="5384">
                  <c:v>1.53588136121304</c:v>
                </c:pt>
                <c:pt idx="5385">
                  <c:v>1.5358467423665401</c:v>
                </c:pt>
                <c:pt idx="5386">
                  <c:v>1.5358121235200399</c:v>
                </c:pt>
                <c:pt idx="5387">
                  <c:v>1.53577750467354</c:v>
                </c:pt>
                <c:pt idx="5388">
                  <c:v>1.5357428858270401</c:v>
                </c:pt>
                <c:pt idx="5389">
                  <c:v>1.53570826698054</c:v>
                </c:pt>
                <c:pt idx="5390">
                  <c:v>1.5356736481340401</c:v>
                </c:pt>
                <c:pt idx="5391">
                  <c:v>1.5356390292875399</c:v>
                </c:pt>
                <c:pt idx="5392">
                  <c:v>1.53560441044104</c:v>
                </c:pt>
                <c:pt idx="5393">
                  <c:v>1.5355697915945401</c:v>
                </c:pt>
                <c:pt idx="5394">
                  <c:v>1.53553517274804</c:v>
                </c:pt>
                <c:pt idx="5395">
                  <c:v>1.5355005539015401</c:v>
                </c:pt>
                <c:pt idx="5396">
                  <c:v>1.5354659350550399</c:v>
                </c:pt>
                <c:pt idx="5397">
                  <c:v>1.53543131620854</c:v>
                </c:pt>
                <c:pt idx="5398">
                  <c:v>1.5353966973620401</c:v>
                </c:pt>
                <c:pt idx="5399">
                  <c:v>1.53536207851554</c:v>
                </c:pt>
                <c:pt idx="5400">
                  <c:v>1.5353274596690401</c:v>
                </c:pt>
                <c:pt idx="5401">
                  <c:v>1.5352928408225399</c:v>
                </c:pt>
                <c:pt idx="5402">
                  <c:v>1.53525822197604</c:v>
                </c:pt>
                <c:pt idx="5403">
                  <c:v>1.5352236031295401</c:v>
                </c:pt>
                <c:pt idx="5404">
                  <c:v>1.53518898428304</c:v>
                </c:pt>
                <c:pt idx="5405">
                  <c:v>1.53515436543654</c:v>
                </c:pt>
                <c:pt idx="5406">
                  <c:v>1.5351197465900399</c:v>
                </c:pt>
                <c:pt idx="5407">
                  <c:v>1.53508512774354</c:v>
                </c:pt>
                <c:pt idx="5408">
                  <c:v>1.5350505088970401</c:v>
                </c:pt>
                <c:pt idx="5409">
                  <c:v>1.53501589005054</c:v>
                </c:pt>
                <c:pt idx="5410">
                  <c:v>1.53492270655637</c:v>
                </c:pt>
                <c:pt idx="5411">
                  <c:v>1.53477983512637</c:v>
                </c:pt>
                <c:pt idx="5412">
                  <c:v>1.5346369636963699</c:v>
                </c:pt>
                <c:pt idx="5413">
                  <c:v>1.5344940922663699</c:v>
                </c:pt>
                <c:pt idx="5414">
                  <c:v>1.5343512208363701</c:v>
                </c:pt>
                <c:pt idx="5415">
                  <c:v>1.5342083494063701</c:v>
                </c:pt>
                <c:pt idx="5416">
                  <c:v>1.5340654779763701</c:v>
                </c:pt>
                <c:pt idx="5417">
                  <c:v>1.53392260654637</c:v>
                </c:pt>
                <c:pt idx="5418">
                  <c:v>1.53377973511637</c:v>
                </c:pt>
                <c:pt idx="5419">
                  <c:v>1.53363686368637</c:v>
                </c:pt>
                <c:pt idx="5420">
                  <c:v>1.53349399225637</c:v>
                </c:pt>
                <c:pt idx="5421">
                  <c:v>1.5333511208263699</c:v>
                </c:pt>
                <c:pt idx="5422">
                  <c:v>1.5332082493963699</c:v>
                </c:pt>
                <c:pt idx="5423">
                  <c:v>1.5330653779663701</c:v>
                </c:pt>
                <c:pt idx="5424">
                  <c:v>1.5329225065363701</c:v>
                </c:pt>
                <c:pt idx="5425">
                  <c:v>1.5327796351063701</c:v>
                </c:pt>
                <c:pt idx="5426">
                  <c:v>1.53263676367637</c:v>
                </c:pt>
                <c:pt idx="5427">
                  <c:v>1.53249389224637</c:v>
                </c:pt>
                <c:pt idx="5428">
                  <c:v>1.53235102081637</c:v>
                </c:pt>
                <c:pt idx="5429">
                  <c:v>1.53220814938637</c:v>
                </c:pt>
                <c:pt idx="5430">
                  <c:v>1.5320652779563699</c:v>
                </c:pt>
                <c:pt idx="5431">
                  <c:v>1.5319224065263699</c:v>
                </c:pt>
                <c:pt idx="5432">
                  <c:v>1.5317795350963701</c:v>
                </c:pt>
                <c:pt idx="5433">
                  <c:v>1.5316366636663701</c:v>
                </c:pt>
                <c:pt idx="5434">
                  <c:v>1.5314937922363701</c:v>
                </c:pt>
                <c:pt idx="5435">
                  <c:v>1.53135092080637</c:v>
                </c:pt>
                <c:pt idx="5436">
                  <c:v>1.53120804937637</c:v>
                </c:pt>
                <c:pt idx="5437">
                  <c:v>1.53106517794637</c:v>
                </c:pt>
                <c:pt idx="5438">
                  <c:v>1.53092230651637</c:v>
                </c:pt>
                <c:pt idx="5439">
                  <c:v>1.5307794350863699</c:v>
                </c:pt>
                <c:pt idx="5440">
                  <c:v>1.5306365636563699</c:v>
                </c:pt>
                <c:pt idx="5441">
                  <c:v>1.5304936922263701</c:v>
                </c:pt>
                <c:pt idx="5442">
                  <c:v>1.5303508207963701</c:v>
                </c:pt>
                <c:pt idx="5443">
                  <c:v>1.5302079493663701</c:v>
                </c:pt>
                <c:pt idx="5444">
                  <c:v>1.53006507793637</c:v>
                </c:pt>
                <c:pt idx="5445">
                  <c:v>1.52992220650636</c:v>
                </c:pt>
                <c:pt idx="5446">
                  <c:v>1.52977933507636</c:v>
                </c:pt>
                <c:pt idx="5447">
                  <c:v>1.52963646364636</c:v>
                </c:pt>
                <c:pt idx="5448">
                  <c:v>1.5294935922163599</c:v>
                </c:pt>
                <c:pt idx="5449">
                  <c:v>1.5293507207863599</c:v>
                </c:pt>
                <c:pt idx="5450">
                  <c:v>1.5292078493563599</c:v>
                </c:pt>
                <c:pt idx="5451">
                  <c:v>1.5290649779263601</c:v>
                </c:pt>
                <c:pt idx="5452">
                  <c:v>1.5289221064963601</c:v>
                </c:pt>
                <c:pt idx="5453">
                  <c:v>1.52877923506636</c:v>
                </c:pt>
                <c:pt idx="5454">
                  <c:v>1.52863636363636</c:v>
                </c:pt>
                <c:pt idx="5455">
                  <c:v>1.52849349220636</c:v>
                </c:pt>
                <c:pt idx="5456">
                  <c:v>1.52835062077636</c:v>
                </c:pt>
                <c:pt idx="5457">
                  <c:v>1.5282077493463599</c:v>
                </c:pt>
                <c:pt idx="5458">
                  <c:v>1.5280648779163599</c:v>
                </c:pt>
                <c:pt idx="5459">
                  <c:v>1.5279220064863599</c:v>
                </c:pt>
                <c:pt idx="5460">
                  <c:v>1.5277791350563601</c:v>
                </c:pt>
                <c:pt idx="5461">
                  <c:v>1.5276362636263601</c:v>
                </c:pt>
                <c:pt idx="5462">
                  <c:v>1.52749339219636</c:v>
                </c:pt>
                <c:pt idx="5463">
                  <c:v>1.52735052076636</c:v>
                </c:pt>
                <c:pt idx="5464">
                  <c:v>1.52720764933636</c:v>
                </c:pt>
                <c:pt idx="5465">
                  <c:v>1.52706477790636</c:v>
                </c:pt>
                <c:pt idx="5466">
                  <c:v>1.5269219064763599</c:v>
                </c:pt>
                <c:pt idx="5467">
                  <c:v>1.5267790350463599</c:v>
                </c:pt>
                <c:pt idx="5468">
                  <c:v>1.5266361636163599</c:v>
                </c:pt>
                <c:pt idx="5469">
                  <c:v>1.5264932921863601</c:v>
                </c:pt>
                <c:pt idx="5470">
                  <c:v>1.5263504207563601</c:v>
                </c:pt>
                <c:pt idx="5471">
                  <c:v>1.52620754932636</c:v>
                </c:pt>
                <c:pt idx="5472">
                  <c:v>1.52606467789636</c:v>
                </c:pt>
                <c:pt idx="5473">
                  <c:v>1.52592180646636</c:v>
                </c:pt>
                <c:pt idx="5474">
                  <c:v>1.52577893503636</c:v>
                </c:pt>
                <c:pt idx="5475">
                  <c:v>1.5256360636063599</c:v>
                </c:pt>
                <c:pt idx="5476">
                  <c:v>1.5254931921763599</c:v>
                </c:pt>
                <c:pt idx="5477">
                  <c:v>1.5253503207463599</c:v>
                </c:pt>
                <c:pt idx="5478">
                  <c:v>1.5252074493163601</c:v>
                </c:pt>
                <c:pt idx="5479">
                  <c:v>1.5250645778863601</c:v>
                </c:pt>
                <c:pt idx="5480">
                  <c:v>1.52492170645636</c:v>
                </c:pt>
                <c:pt idx="5481">
                  <c:v>1.52477883502636</c:v>
                </c:pt>
                <c:pt idx="5482">
                  <c:v>1.52463596359636</c:v>
                </c:pt>
                <c:pt idx="5483">
                  <c:v>1.52449309216636</c:v>
                </c:pt>
                <c:pt idx="5484">
                  <c:v>1.52435022073636</c:v>
                </c:pt>
                <c:pt idx="5485">
                  <c:v>1.5242073493063599</c:v>
                </c:pt>
                <c:pt idx="5486">
                  <c:v>1.5240644778763599</c:v>
                </c:pt>
                <c:pt idx="5487">
                  <c:v>1.5239216064463601</c:v>
                </c:pt>
                <c:pt idx="5488">
                  <c:v>1.5237787350163601</c:v>
                </c:pt>
                <c:pt idx="5489">
                  <c:v>1.5236358635863601</c:v>
                </c:pt>
                <c:pt idx="5490">
                  <c:v>1.52349299215636</c:v>
                </c:pt>
                <c:pt idx="5491">
                  <c:v>1.52335012072636</c:v>
                </c:pt>
                <c:pt idx="5492">
                  <c:v>1.52320724929636</c:v>
                </c:pt>
                <c:pt idx="5493">
                  <c:v>1.52306437786636</c:v>
                </c:pt>
                <c:pt idx="5494">
                  <c:v>1.5229215064363599</c:v>
                </c:pt>
                <c:pt idx="5495">
                  <c:v>1.5227786350063599</c:v>
                </c:pt>
                <c:pt idx="5496">
                  <c:v>1.5226357635763601</c:v>
                </c:pt>
                <c:pt idx="5497">
                  <c:v>1.5224928921463601</c:v>
                </c:pt>
                <c:pt idx="5498">
                  <c:v>1.5223500207163601</c:v>
                </c:pt>
                <c:pt idx="5499">
                  <c:v>1.52220714928636</c:v>
                </c:pt>
                <c:pt idx="5500">
                  <c:v>1.52206427785636</c:v>
                </c:pt>
                <c:pt idx="5501">
                  <c:v>1.52192140642636</c:v>
                </c:pt>
                <c:pt idx="5502">
                  <c:v>1.52177853499636</c:v>
                </c:pt>
                <c:pt idx="5503">
                  <c:v>1.5216356635663599</c:v>
                </c:pt>
                <c:pt idx="5504">
                  <c:v>1.5214927921363599</c:v>
                </c:pt>
                <c:pt idx="5505">
                  <c:v>1.5213499207063601</c:v>
                </c:pt>
                <c:pt idx="5506">
                  <c:v>1.5212070492763601</c:v>
                </c:pt>
                <c:pt idx="5507">
                  <c:v>1.5210641778463601</c:v>
                </c:pt>
                <c:pt idx="5508">
                  <c:v>1.52092130641636</c:v>
                </c:pt>
                <c:pt idx="5509">
                  <c:v>1.52077843498636</c:v>
                </c:pt>
                <c:pt idx="5510">
                  <c:v>1.52063556355636</c:v>
                </c:pt>
                <c:pt idx="5511">
                  <c:v>1.52049269212636</c:v>
                </c:pt>
                <c:pt idx="5512">
                  <c:v>1.5203498206963599</c:v>
                </c:pt>
                <c:pt idx="5513">
                  <c:v>1.5202069492663599</c:v>
                </c:pt>
                <c:pt idx="5514">
                  <c:v>1.5200640778363499</c:v>
                </c:pt>
                <c:pt idx="5515">
                  <c:v>1.5199212064063501</c:v>
                </c:pt>
                <c:pt idx="5516">
                  <c:v>1.5197783349763501</c:v>
                </c:pt>
                <c:pt idx="5517">
                  <c:v>1.51963546354635</c:v>
                </c:pt>
                <c:pt idx="5518">
                  <c:v>1.51949259211635</c:v>
                </c:pt>
                <c:pt idx="5519">
                  <c:v>1.51934972068635</c:v>
                </c:pt>
                <c:pt idx="5520">
                  <c:v>1.51920684925635</c:v>
                </c:pt>
                <c:pt idx="5521">
                  <c:v>1.5190639778263499</c:v>
                </c:pt>
                <c:pt idx="5522">
                  <c:v>1.5189211063963499</c:v>
                </c:pt>
                <c:pt idx="5523">
                  <c:v>1.5187782349663499</c:v>
                </c:pt>
                <c:pt idx="5524">
                  <c:v>1.5186353635363501</c:v>
                </c:pt>
                <c:pt idx="5525">
                  <c:v>1.5184924921063501</c:v>
                </c:pt>
                <c:pt idx="5526">
                  <c:v>1.51834962067635</c:v>
                </c:pt>
                <c:pt idx="5527">
                  <c:v>1.51820674924635</c:v>
                </c:pt>
                <c:pt idx="5528">
                  <c:v>1.51806387781635</c:v>
                </c:pt>
                <c:pt idx="5529">
                  <c:v>1.51792100638635</c:v>
                </c:pt>
                <c:pt idx="5530">
                  <c:v>1.5177781349563499</c:v>
                </c:pt>
                <c:pt idx="5531">
                  <c:v>1.5176352635263499</c:v>
                </c:pt>
                <c:pt idx="5532">
                  <c:v>1.5174923920963499</c:v>
                </c:pt>
                <c:pt idx="5533">
                  <c:v>1.5173495206663501</c:v>
                </c:pt>
                <c:pt idx="5534">
                  <c:v>1.5172066492363501</c:v>
                </c:pt>
                <c:pt idx="5535">
                  <c:v>1.51706377780635</c:v>
                </c:pt>
                <c:pt idx="5536">
                  <c:v>1.51692090637635</c:v>
                </c:pt>
                <c:pt idx="5537">
                  <c:v>1.51677803494635</c:v>
                </c:pt>
                <c:pt idx="5538">
                  <c:v>1.51663516351635</c:v>
                </c:pt>
                <c:pt idx="5539">
                  <c:v>1.5164922920863499</c:v>
                </c:pt>
                <c:pt idx="5540">
                  <c:v>1.5163494206563499</c:v>
                </c:pt>
                <c:pt idx="5541">
                  <c:v>1.5162065492263499</c:v>
                </c:pt>
                <c:pt idx="5542">
                  <c:v>1.5160636777963501</c:v>
                </c:pt>
                <c:pt idx="5543">
                  <c:v>1.5159208063663501</c:v>
                </c:pt>
                <c:pt idx="5544">
                  <c:v>1.51577793493635</c:v>
                </c:pt>
                <c:pt idx="5545">
                  <c:v>1.51563506350635</c:v>
                </c:pt>
                <c:pt idx="5546">
                  <c:v>1.51549219207635</c:v>
                </c:pt>
                <c:pt idx="5547">
                  <c:v>1.51534932064635</c:v>
                </c:pt>
                <c:pt idx="5548">
                  <c:v>1.5152064492163499</c:v>
                </c:pt>
                <c:pt idx="5549">
                  <c:v>1.5150635777863499</c:v>
                </c:pt>
                <c:pt idx="5550">
                  <c:v>1.5149207063563499</c:v>
                </c:pt>
                <c:pt idx="5551">
                  <c:v>1.5147778349263501</c:v>
                </c:pt>
                <c:pt idx="5552">
                  <c:v>1.5146349634963501</c:v>
                </c:pt>
                <c:pt idx="5553">
                  <c:v>1.51449209206635</c:v>
                </c:pt>
                <c:pt idx="5554">
                  <c:v>1.51434922063635</c:v>
                </c:pt>
                <c:pt idx="5555">
                  <c:v>1.51420634920635</c:v>
                </c:pt>
                <c:pt idx="5556">
                  <c:v>1.51406347777635</c:v>
                </c:pt>
                <c:pt idx="5557">
                  <c:v>1.51392060634635</c:v>
                </c:pt>
                <c:pt idx="5558">
                  <c:v>1.5137777349163499</c:v>
                </c:pt>
                <c:pt idx="5559">
                  <c:v>1.5136348634863499</c:v>
                </c:pt>
                <c:pt idx="5560">
                  <c:v>1.5134919920563501</c:v>
                </c:pt>
                <c:pt idx="5561">
                  <c:v>1.5133491206263501</c:v>
                </c:pt>
                <c:pt idx="5562">
                  <c:v>1.5132062491963501</c:v>
                </c:pt>
                <c:pt idx="5563">
                  <c:v>1.51306337776635</c:v>
                </c:pt>
                <c:pt idx="5564">
                  <c:v>1.51292050633635</c:v>
                </c:pt>
                <c:pt idx="5565">
                  <c:v>1.51277763490635</c:v>
                </c:pt>
                <c:pt idx="5566">
                  <c:v>1.51263476347635</c:v>
                </c:pt>
                <c:pt idx="5567">
                  <c:v>1.5124918920463499</c:v>
                </c:pt>
                <c:pt idx="5568">
                  <c:v>1.5123490206163499</c:v>
                </c:pt>
                <c:pt idx="5569">
                  <c:v>1.5122061491863501</c:v>
                </c:pt>
                <c:pt idx="5570">
                  <c:v>1.5120632777563501</c:v>
                </c:pt>
                <c:pt idx="5571">
                  <c:v>1.5119204063263501</c:v>
                </c:pt>
                <c:pt idx="5572">
                  <c:v>1.51177753489635</c:v>
                </c:pt>
                <c:pt idx="5573">
                  <c:v>1.51163466346635</c:v>
                </c:pt>
                <c:pt idx="5574">
                  <c:v>1.51149179203635</c:v>
                </c:pt>
                <c:pt idx="5575">
                  <c:v>1.51134892060635</c:v>
                </c:pt>
                <c:pt idx="5576">
                  <c:v>1.5112060491763499</c:v>
                </c:pt>
                <c:pt idx="5577">
                  <c:v>1.5110631777463499</c:v>
                </c:pt>
                <c:pt idx="5578">
                  <c:v>1.5109203063163501</c:v>
                </c:pt>
                <c:pt idx="5579">
                  <c:v>1.5107774348863501</c:v>
                </c:pt>
                <c:pt idx="5580">
                  <c:v>1.5106345634563501</c:v>
                </c:pt>
                <c:pt idx="5581">
                  <c:v>1.51049169202635</c:v>
                </c:pt>
                <c:pt idx="5582">
                  <c:v>1.51034882059635</c:v>
                </c:pt>
                <c:pt idx="5583">
                  <c:v>1.51020594916635</c:v>
                </c:pt>
                <c:pt idx="5584">
                  <c:v>1.51006307773635</c:v>
                </c:pt>
                <c:pt idx="5585">
                  <c:v>1.5099202063063399</c:v>
                </c:pt>
                <c:pt idx="5586">
                  <c:v>1.5097773348763399</c:v>
                </c:pt>
                <c:pt idx="5587">
                  <c:v>1.5096344634463399</c:v>
                </c:pt>
                <c:pt idx="5588">
                  <c:v>1.5094915920163401</c:v>
                </c:pt>
                <c:pt idx="5589">
                  <c:v>1.5093487205863401</c:v>
                </c:pt>
                <c:pt idx="5590">
                  <c:v>1.50920584915634</c:v>
                </c:pt>
                <c:pt idx="5591">
                  <c:v>1.50906297772634</c:v>
                </c:pt>
                <c:pt idx="5592">
                  <c:v>1.50892010629634</c:v>
                </c:pt>
                <c:pt idx="5593">
                  <c:v>1.50877723486634</c:v>
                </c:pt>
                <c:pt idx="5594">
                  <c:v>1.5086343634363399</c:v>
                </c:pt>
                <c:pt idx="5595">
                  <c:v>1.5084914920063399</c:v>
                </c:pt>
                <c:pt idx="5596">
                  <c:v>1.5083486205763399</c:v>
                </c:pt>
                <c:pt idx="5597">
                  <c:v>1.5082057491463401</c:v>
                </c:pt>
                <c:pt idx="5598">
                  <c:v>1.5080628777163401</c:v>
                </c:pt>
                <c:pt idx="5599">
                  <c:v>1.50792000628634</c:v>
                </c:pt>
                <c:pt idx="5600">
                  <c:v>1.50777713485634</c:v>
                </c:pt>
                <c:pt idx="5601">
                  <c:v>1.50763426342634</c:v>
                </c:pt>
                <c:pt idx="5602">
                  <c:v>1.50749139199634</c:v>
                </c:pt>
                <c:pt idx="5603">
                  <c:v>1.5073485205663399</c:v>
                </c:pt>
                <c:pt idx="5604">
                  <c:v>1.5072056491363399</c:v>
                </c:pt>
                <c:pt idx="5605">
                  <c:v>1.5070627777063399</c:v>
                </c:pt>
                <c:pt idx="5606">
                  <c:v>1.5069199062763401</c:v>
                </c:pt>
                <c:pt idx="5607">
                  <c:v>1.5067770348463401</c:v>
                </c:pt>
                <c:pt idx="5608">
                  <c:v>1.50663416341634</c:v>
                </c:pt>
                <c:pt idx="5609">
                  <c:v>1.50649129198634</c:v>
                </c:pt>
                <c:pt idx="5610">
                  <c:v>1.50634842055634</c:v>
                </c:pt>
                <c:pt idx="5611">
                  <c:v>1.50620554912634</c:v>
                </c:pt>
                <c:pt idx="5612">
                  <c:v>1.5060626776963399</c:v>
                </c:pt>
                <c:pt idx="5613">
                  <c:v>1.5059198062663399</c:v>
                </c:pt>
                <c:pt idx="5614">
                  <c:v>1.5057769348363399</c:v>
                </c:pt>
                <c:pt idx="5615">
                  <c:v>1.5056340634063401</c:v>
                </c:pt>
                <c:pt idx="5616">
                  <c:v>1.5054911919763401</c:v>
                </c:pt>
                <c:pt idx="5617">
                  <c:v>1.50534832054634</c:v>
                </c:pt>
                <c:pt idx="5618">
                  <c:v>1.50520544911634</c:v>
                </c:pt>
                <c:pt idx="5619">
                  <c:v>1.50506257768634</c:v>
                </c:pt>
                <c:pt idx="5620">
                  <c:v>1.50493130424154</c:v>
                </c:pt>
                <c:pt idx="5621">
                  <c:v>1.50480906979587</c:v>
                </c:pt>
                <c:pt idx="5622">
                  <c:v>1.5046868353502001</c:v>
                </c:pt>
                <c:pt idx="5623">
                  <c:v>1.5045646009045299</c:v>
                </c:pt>
                <c:pt idx="5624">
                  <c:v>1.50444236645887</c:v>
                </c:pt>
                <c:pt idx="5625">
                  <c:v>1.5043201320132</c:v>
                </c:pt>
                <c:pt idx="5626">
                  <c:v>1.5041978975675301</c:v>
                </c:pt>
                <c:pt idx="5627">
                  <c:v>1.5040756631218699</c:v>
                </c:pt>
                <c:pt idx="5628">
                  <c:v>1.5039534286762</c:v>
                </c:pt>
                <c:pt idx="5629">
                  <c:v>1.50383119423053</c:v>
                </c:pt>
                <c:pt idx="5630">
                  <c:v>1.5037089597848701</c:v>
                </c:pt>
                <c:pt idx="5631">
                  <c:v>1.5035867253391999</c:v>
                </c:pt>
                <c:pt idx="5632">
                  <c:v>1.50346449089353</c:v>
                </c:pt>
                <c:pt idx="5633">
                  <c:v>1.50334225644787</c:v>
                </c:pt>
                <c:pt idx="5634">
                  <c:v>1.5032200220022001</c:v>
                </c:pt>
                <c:pt idx="5635">
                  <c:v>1.5030977875565299</c:v>
                </c:pt>
                <c:pt idx="5636">
                  <c:v>1.5029755531108699</c:v>
                </c:pt>
                <c:pt idx="5637">
                  <c:v>1.5028533186652</c:v>
                </c:pt>
                <c:pt idx="5638">
                  <c:v>1.5027310842195301</c:v>
                </c:pt>
                <c:pt idx="5639">
                  <c:v>1.5026088497738701</c:v>
                </c:pt>
                <c:pt idx="5640">
                  <c:v>1.5024866153281999</c:v>
                </c:pt>
                <c:pt idx="5641">
                  <c:v>1.50236438088253</c:v>
                </c:pt>
                <c:pt idx="5642">
                  <c:v>1.50224214643687</c:v>
                </c:pt>
                <c:pt idx="5643">
                  <c:v>1.5021199119912001</c:v>
                </c:pt>
                <c:pt idx="5644">
                  <c:v>1.5019976775455299</c:v>
                </c:pt>
                <c:pt idx="5645">
                  <c:v>1.50187544309987</c:v>
                </c:pt>
                <c:pt idx="5646">
                  <c:v>1.5017532086542</c:v>
                </c:pt>
                <c:pt idx="5647">
                  <c:v>1.5016309742085301</c:v>
                </c:pt>
                <c:pt idx="5648">
                  <c:v>1.5015087397628699</c:v>
                </c:pt>
                <c:pt idx="5649">
                  <c:v>1.5013865053172</c:v>
                </c:pt>
                <c:pt idx="5650">
                  <c:v>1.50126427087153</c:v>
                </c:pt>
                <c:pt idx="5651">
                  <c:v>1.5011420364258601</c:v>
                </c:pt>
                <c:pt idx="5652">
                  <c:v>1.5010198019801999</c:v>
                </c:pt>
                <c:pt idx="5653">
                  <c:v>1.50089756753453</c:v>
                </c:pt>
                <c:pt idx="5654">
                  <c:v>1.50077533308886</c:v>
                </c:pt>
                <c:pt idx="5655">
                  <c:v>1.5006530986432001</c:v>
                </c:pt>
                <c:pt idx="5656">
                  <c:v>1.5005308641975299</c:v>
                </c:pt>
                <c:pt idx="5657">
                  <c:v>1.50040862975186</c:v>
                </c:pt>
                <c:pt idx="5658">
                  <c:v>1.5002863953062</c:v>
                </c:pt>
                <c:pt idx="5659">
                  <c:v>1.5001641608605301</c:v>
                </c:pt>
                <c:pt idx="5660">
                  <c:v>1.5000419264148599</c:v>
                </c:pt>
                <c:pt idx="5661">
                  <c:v>1.4999196919691999</c:v>
                </c:pt>
                <c:pt idx="5662">
                  <c:v>1.49979745752353</c:v>
                </c:pt>
                <c:pt idx="5663">
                  <c:v>1.4996752230778601</c:v>
                </c:pt>
                <c:pt idx="5664">
                  <c:v>1.4995529886322001</c:v>
                </c:pt>
                <c:pt idx="5665">
                  <c:v>1.4994307541865299</c:v>
                </c:pt>
                <c:pt idx="5666">
                  <c:v>1.49930851974086</c:v>
                </c:pt>
                <c:pt idx="5667">
                  <c:v>1.4991862852952</c:v>
                </c:pt>
                <c:pt idx="5668">
                  <c:v>1.4990640508495301</c:v>
                </c:pt>
                <c:pt idx="5669">
                  <c:v>1.4989418164038599</c:v>
                </c:pt>
                <c:pt idx="5670">
                  <c:v>1.4988195819582</c:v>
                </c:pt>
                <c:pt idx="5671">
                  <c:v>1.49869734751253</c:v>
                </c:pt>
                <c:pt idx="5672">
                  <c:v>1.4985751130668601</c:v>
                </c:pt>
                <c:pt idx="5673">
                  <c:v>1.4984528786211999</c:v>
                </c:pt>
                <c:pt idx="5674">
                  <c:v>1.49833064417553</c:v>
                </c:pt>
                <c:pt idx="5675">
                  <c:v>1.49820840972986</c:v>
                </c:pt>
                <c:pt idx="5676">
                  <c:v>1.4980861752842001</c:v>
                </c:pt>
                <c:pt idx="5677">
                  <c:v>1.4979639408385299</c:v>
                </c:pt>
                <c:pt idx="5678">
                  <c:v>1.49784170639286</c:v>
                </c:pt>
                <c:pt idx="5679">
                  <c:v>1.49771947194719</c:v>
                </c:pt>
                <c:pt idx="5680">
                  <c:v>1.4975972375015301</c:v>
                </c:pt>
                <c:pt idx="5681">
                  <c:v>1.4974750030558599</c:v>
                </c:pt>
                <c:pt idx="5682">
                  <c:v>1.49735276861019</c:v>
                </c:pt>
                <c:pt idx="5683">
                  <c:v>1.49723053416453</c:v>
                </c:pt>
                <c:pt idx="5684">
                  <c:v>1.4971082997188601</c:v>
                </c:pt>
                <c:pt idx="5685">
                  <c:v>1.4969860652731899</c:v>
                </c:pt>
                <c:pt idx="5686">
                  <c:v>1.4968638308275299</c:v>
                </c:pt>
                <c:pt idx="5687">
                  <c:v>1.49674159638186</c:v>
                </c:pt>
                <c:pt idx="5688">
                  <c:v>1.4966193619361901</c:v>
                </c:pt>
                <c:pt idx="5689">
                  <c:v>1.4964971274905301</c:v>
                </c:pt>
                <c:pt idx="5690">
                  <c:v>1.4963748930448599</c:v>
                </c:pt>
                <c:pt idx="5691">
                  <c:v>1.49625265859919</c:v>
                </c:pt>
                <c:pt idx="5692">
                  <c:v>1.49613042415353</c:v>
                </c:pt>
                <c:pt idx="5693">
                  <c:v>1.4960081897078601</c:v>
                </c:pt>
                <c:pt idx="5694">
                  <c:v>1.4958859552621899</c:v>
                </c:pt>
                <c:pt idx="5695">
                  <c:v>1.49576372081653</c:v>
                </c:pt>
                <c:pt idx="5696">
                  <c:v>1.49564148637086</c:v>
                </c:pt>
                <c:pt idx="5697">
                  <c:v>1.4955192519251901</c:v>
                </c:pt>
                <c:pt idx="5698">
                  <c:v>1.4953970174795299</c:v>
                </c:pt>
                <c:pt idx="5699">
                  <c:v>1.49527478303386</c:v>
                </c:pt>
                <c:pt idx="5700">
                  <c:v>1.49515254858819</c:v>
                </c:pt>
                <c:pt idx="5701">
                  <c:v>1.4950303141425301</c:v>
                </c:pt>
                <c:pt idx="5702">
                  <c:v>1.4949080796968599</c:v>
                </c:pt>
                <c:pt idx="5703">
                  <c:v>1.49478584525119</c:v>
                </c:pt>
                <c:pt idx="5704">
                  <c:v>1.49466361080552</c:v>
                </c:pt>
                <c:pt idx="5705">
                  <c:v>1.4945413763598601</c:v>
                </c:pt>
                <c:pt idx="5706">
                  <c:v>1.4944191419141899</c:v>
                </c:pt>
                <c:pt idx="5707">
                  <c:v>1.49429690746852</c:v>
                </c:pt>
                <c:pt idx="5708">
                  <c:v>1.49417467302286</c:v>
                </c:pt>
                <c:pt idx="5709">
                  <c:v>1.4940524385771901</c:v>
                </c:pt>
                <c:pt idx="5710">
                  <c:v>1.4939302041315199</c:v>
                </c:pt>
                <c:pt idx="5711">
                  <c:v>1.4938079696858599</c:v>
                </c:pt>
                <c:pt idx="5712">
                  <c:v>1.49368573524019</c:v>
                </c:pt>
                <c:pt idx="5713">
                  <c:v>1.49356350079452</c:v>
                </c:pt>
                <c:pt idx="5714">
                  <c:v>1.4934412663488601</c:v>
                </c:pt>
                <c:pt idx="5715">
                  <c:v>1.4933190319031899</c:v>
                </c:pt>
                <c:pt idx="5716">
                  <c:v>1.49319679745752</c:v>
                </c:pt>
                <c:pt idx="5717">
                  <c:v>1.49307456301186</c:v>
                </c:pt>
                <c:pt idx="5718">
                  <c:v>1.4929523285661901</c:v>
                </c:pt>
                <c:pt idx="5719">
                  <c:v>1.4928300941205199</c:v>
                </c:pt>
                <c:pt idx="5720">
                  <c:v>1.49270785967486</c:v>
                </c:pt>
                <c:pt idx="5721">
                  <c:v>1.49258562522919</c:v>
                </c:pt>
                <c:pt idx="5722">
                  <c:v>1.4924633907835201</c:v>
                </c:pt>
                <c:pt idx="5723">
                  <c:v>1.4923411563378599</c:v>
                </c:pt>
                <c:pt idx="5724">
                  <c:v>1.49221892189219</c:v>
                </c:pt>
                <c:pt idx="5725">
                  <c:v>1.49209668744652</c:v>
                </c:pt>
                <c:pt idx="5726">
                  <c:v>1.4919744530008601</c:v>
                </c:pt>
                <c:pt idx="5727">
                  <c:v>1.4918522185551899</c:v>
                </c:pt>
                <c:pt idx="5728">
                  <c:v>1.49172998410952</c:v>
                </c:pt>
                <c:pt idx="5729">
                  <c:v>1.49160774966386</c:v>
                </c:pt>
                <c:pt idx="5730">
                  <c:v>1.4914855152181901</c:v>
                </c:pt>
                <c:pt idx="5731">
                  <c:v>1.4913632807725199</c:v>
                </c:pt>
                <c:pt idx="5732">
                  <c:v>1.49124104632685</c:v>
                </c:pt>
                <c:pt idx="5733">
                  <c:v>1.49111881188119</c:v>
                </c:pt>
                <c:pt idx="5734">
                  <c:v>1.4909965774355201</c:v>
                </c:pt>
                <c:pt idx="5735">
                  <c:v>1.4908743429898501</c:v>
                </c:pt>
                <c:pt idx="5736">
                  <c:v>1.4907521085441899</c:v>
                </c:pt>
                <c:pt idx="5737">
                  <c:v>1.49062987409852</c:v>
                </c:pt>
                <c:pt idx="5738">
                  <c:v>1.49050763965285</c:v>
                </c:pt>
                <c:pt idx="5739">
                  <c:v>1.4903854052071901</c:v>
                </c:pt>
                <c:pt idx="5740">
                  <c:v>1.4902631707615199</c:v>
                </c:pt>
                <c:pt idx="5741">
                  <c:v>1.49014093631585</c:v>
                </c:pt>
                <c:pt idx="5742">
                  <c:v>1.49001870187019</c:v>
                </c:pt>
                <c:pt idx="5743">
                  <c:v>1.4898964674245201</c:v>
                </c:pt>
                <c:pt idx="5744">
                  <c:v>1.4897742329788499</c:v>
                </c:pt>
                <c:pt idx="5745">
                  <c:v>1.48965199853319</c:v>
                </c:pt>
                <c:pt idx="5746">
                  <c:v>1.48952976408752</c:v>
                </c:pt>
                <c:pt idx="5747">
                  <c:v>1.4894075296418501</c:v>
                </c:pt>
                <c:pt idx="5748">
                  <c:v>1.4892852951961899</c:v>
                </c:pt>
                <c:pt idx="5749">
                  <c:v>1.48916306075052</c:v>
                </c:pt>
                <c:pt idx="5750">
                  <c:v>1.48904082630485</c:v>
                </c:pt>
                <c:pt idx="5751">
                  <c:v>1.4889185918591901</c:v>
                </c:pt>
                <c:pt idx="5752">
                  <c:v>1.4887963574135199</c:v>
                </c:pt>
                <c:pt idx="5753">
                  <c:v>1.48867412296785</c:v>
                </c:pt>
                <c:pt idx="5754">
                  <c:v>1.48855188852219</c:v>
                </c:pt>
                <c:pt idx="5755">
                  <c:v>1.4884296540765201</c:v>
                </c:pt>
                <c:pt idx="5756">
                  <c:v>1.4883074196308499</c:v>
                </c:pt>
                <c:pt idx="5757">
                  <c:v>1.4881851851851899</c:v>
                </c:pt>
                <c:pt idx="5758">
                  <c:v>1.48806295073952</c:v>
                </c:pt>
                <c:pt idx="5759">
                  <c:v>1.4879407162938501</c:v>
                </c:pt>
                <c:pt idx="5760">
                  <c:v>1.4878184818481801</c:v>
                </c:pt>
                <c:pt idx="5761">
                  <c:v>1.4876962474025199</c:v>
                </c:pt>
                <c:pt idx="5762">
                  <c:v>1.48757401295685</c:v>
                </c:pt>
                <c:pt idx="5763">
                  <c:v>1.48745177851118</c:v>
                </c:pt>
                <c:pt idx="5764">
                  <c:v>1.4873295440655201</c:v>
                </c:pt>
                <c:pt idx="5765">
                  <c:v>1.4872073096198499</c:v>
                </c:pt>
                <c:pt idx="5766">
                  <c:v>1.48708507517418</c:v>
                </c:pt>
                <c:pt idx="5767">
                  <c:v>1.48696284072852</c:v>
                </c:pt>
                <c:pt idx="5768">
                  <c:v>1.4868406062828501</c:v>
                </c:pt>
                <c:pt idx="5769">
                  <c:v>1.4867183718371799</c:v>
                </c:pt>
                <c:pt idx="5770">
                  <c:v>1.48659613739152</c:v>
                </c:pt>
                <c:pt idx="5771">
                  <c:v>1.48647390294585</c:v>
                </c:pt>
                <c:pt idx="5772">
                  <c:v>1.4863516685001801</c:v>
                </c:pt>
                <c:pt idx="5773">
                  <c:v>1.4862294340545199</c:v>
                </c:pt>
                <c:pt idx="5774">
                  <c:v>1.48610719960885</c:v>
                </c:pt>
                <c:pt idx="5775">
                  <c:v>1.48598496516318</c:v>
                </c:pt>
                <c:pt idx="5776">
                  <c:v>1.4858627307175201</c:v>
                </c:pt>
                <c:pt idx="5777">
                  <c:v>1.4857404962718499</c:v>
                </c:pt>
                <c:pt idx="5778">
                  <c:v>1.48561826182618</c:v>
                </c:pt>
                <c:pt idx="5779">
                  <c:v>1.48549602738052</c:v>
                </c:pt>
                <c:pt idx="5780">
                  <c:v>1.4853737929348501</c:v>
                </c:pt>
                <c:pt idx="5781">
                  <c:v>1.4852515584891799</c:v>
                </c:pt>
                <c:pt idx="5782">
                  <c:v>1.4851293240435199</c:v>
                </c:pt>
                <c:pt idx="5783">
                  <c:v>1.48500708959785</c:v>
                </c:pt>
                <c:pt idx="5784">
                  <c:v>1.48488485515218</c:v>
                </c:pt>
                <c:pt idx="5785">
                  <c:v>1.4847626207065101</c:v>
                </c:pt>
                <c:pt idx="5786">
                  <c:v>1.4846403862608499</c:v>
                </c:pt>
                <c:pt idx="5787">
                  <c:v>1.48451815181518</c:v>
                </c:pt>
                <c:pt idx="5788">
                  <c:v>1.48439591736951</c:v>
                </c:pt>
                <c:pt idx="5789">
                  <c:v>1.4842736829238501</c:v>
                </c:pt>
                <c:pt idx="5790">
                  <c:v>1.4841514484781799</c:v>
                </c:pt>
                <c:pt idx="5791">
                  <c:v>1.48402921403251</c:v>
                </c:pt>
                <c:pt idx="5792">
                  <c:v>1.48390697958685</c:v>
                </c:pt>
                <c:pt idx="5793">
                  <c:v>1.4837847451411801</c:v>
                </c:pt>
                <c:pt idx="5794">
                  <c:v>1.4836625106955099</c:v>
                </c:pt>
                <c:pt idx="5795">
                  <c:v>1.48354027624985</c:v>
                </c:pt>
                <c:pt idx="5796">
                  <c:v>1.48341804180418</c:v>
                </c:pt>
                <c:pt idx="5797">
                  <c:v>1.4832958073585101</c:v>
                </c:pt>
                <c:pt idx="5798">
                  <c:v>1.4831735729128499</c:v>
                </c:pt>
                <c:pt idx="5799">
                  <c:v>1.48305133846718</c:v>
                </c:pt>
                <c:pt idx="5800">
                  <c:v>1.4828821757175701</c:v>
                </c:pt>
                <c:pt idx="5801">
                  <c:v>1.4826790304030399</c:v>
                </c:pt>
                <c:pt idx="5802">
                  <c:v>1.48247588508851</c:v>
                </c:pt>
                <c:pt idx="5803">
                  <c:v>1.4822727397739801</c:v>
                </c:pt>
                <c:pt idx="5804">
                  <c:v>1.48206959445945</c:v>
                </c:pt>
                <c:pt idx="5805">
                  <c:v>1.4818664491449101</c:v>
                </c:pt>
                <c:pt idx="5806">
                  <c:v>1.4816633038303799</c:v>
                </c:pt>
                <c:pt idx="5807">
                  <c:v>1.48146015851585</c:v>
                </c:pt>
                <c:pt idx="5808">
                  <c:v>1.4812570132013201</c:v>
                </c:pt>
                <c:pt idx="5809">
                  <c:v>1.4810538678867899</c:v>
                </c:pt>
                <c:pt idx="5810">
                  <c:v>1.48085072257226</c:v>
                </c:pt>
                <c:pt idx="5811">
                  <c:v>1.4806475772577301</c:v>
                </c:pt>
                <c:pt idx="5812">
                  <c:v>1.48044443194319</c:v>
                </c:pt>
                <c:pt idx="5813">
                  <c:v>1.4802412866286601</c:v>
                </c:pt>
                <c:pt idx="5814">
                  <c:v>1.4800381413141299</c:v>
                </c:pt>
                <c:pt idx="5815">
                  <c:v>1.4798349959996</c:v>
                </c:pt>
                <c:pt idx="5816">
                  <c:v>1.4796318506850701</c:v>
                </c:pt>
                <c:pt idx="5817">
                  <c:v>1.4794287053705399</c:v>
                </c:pt>
                <c:pt idx="5818">
                  <c:v>1.47922556005601</c:v>
                </c:pt>
                <c:pt idx="5819">
                  <c:v>1.4790224147414699</c:v>
                </c:pt>
                <c:pt idx="5820">
                  <c:v>1.47881926942694</c:v>
                </c:pt>
                <c:pt idx="5821">
                  <c:v>1.4786161241124101</c:v>
                </c:pt>
                <c:pt idx="5822">
                  <c:v>1.4784129787978799</c:v>
                </c:pt>
                <c:pt idx="5823">
                  <c:v>1.47820983348335</c:v>
                </c:pt>
                <c:pt idx="5824">
                  <c:v>1.4780066881688201</c:v>
                </c:pt>
                <c:pt idx="5825">
                  <c:v>1.4778035428542899</c:v>
                </c:pt>
                <c:pt idx="5826">
                  <c:v>1.47760039753975</c:v>
                </c:pt>
                <c:pt idx="5827">
                  <c:v>1.4773972522252199</c:v>
                </c:pt>
                <c:pt idx="5828">
                  <c:v>1.47719410691069</c:v>
                </c:pt>
                <c:pt idx="5829">
                  <c:v>1.4769909615961601</c:v>
                </c:pt>
                <c:pt idx="5830">
                  <c:v>1.4767878162816299</c:v>
                </c:pt>
                <c:pt idx="5831">
                  <c:v>1.4765846709671</c:v>
                </c:pt>
                <c:pt idx="5832">
                  <c:v>1.4763815256525701</c:v>
                </c:pt>
                <c:pt idx="5833">
                  <c:v>1.4761783803380299</c:v>
                </c:pt>
                <c:pt idx="5834">
                  <c:v>1.4759752350235</c:v>
                </c:pt>
                <c:pt idx="5835">
                  <c:v>1.4757720897089699</c:v>
                </c:pt>
                <c:pt idx="5836">
                  <c:v>1.47556894439444</c:v>
                </c:pt>
                <c:pt idx="5837">
                  <c:v>1.4753657990799101</c:v>
                </c:pt>
                <c:pt idx="5838">
                  <c:v>1.4751626537653799</c:v>
                </c:pt>
                <c:pt idx="5839">
                  <c:v>1.47495950845085</c:v>
                </c:pt>
                <c:pt idx="5840">
                  <c:v>1.4747563631363101</c:v>
                </c:pt>
                <c:pt idx="5841">
                  <c:v>1.4745532178217799</c:v>
                </c:pt>
                <c:pt idx="5842">
                  <c:v>1.47435007250725</c:v>
                </c:pt>
                <c:pt idx="5843">
                  <c:v>1.4741469271927199</c:v>
                </c:pt>
                <c:pt idx="5844">
                  <c:v>1.47394378187819</c:v>
                </c:pt>
                <c:pt idx="5845">
                  <c:v>1.4737406365636601</c:v>
                </c:pt>
                <c:pt idx="5846">
                  <c:v>1.4735374912491299</c:v>
                </c:pt>
                <c:pt idx="5847">
                  <c:v>1.47333434593459</c:v>
                </c:pt>
                <c:pt idx="5848">
                  <c:v>1.4731312006200601</c:v>
                </c:pt>
                <c:pt idx="5849">
                  <c:v>1.4729280553055299</c:v>
                </c:pt>
                <c:pt idx="5850">
                  <c:v>1.472724909991</c:v>
                </c:pt>
                <c:pt idx="5851">
                  <c:v>1.4725217646764699</c:v>
                </c:pt>
                <c:pt idx="5852">
                  <c:v>1.47231861936194</c:v>
                </c:pt>
                <c:pt idx="5853">
                  <c:v>1.4721154740474001</c:v>
                </c:pt>
                <c:pt idx="5854">
                  <c:v>1.4719123287328699</c:v>
                </c:pt>
                <c:pt idx="5855">
                  <c:v>1.47170918341834</c:v>
                </c:pt>
                <c:pt idx="5856">
                  <c:v>1.4715060381038101</c:v>
                </c:pt>
                <c:pt idx="5857">
                  <c:v>1.4713028927892799</c:v>
                </c:pt>
                <c:pt idx="5858">
                  <c:v>1.47109974747475</c:v>
                </c:pt>
                <c:pt idx="5859">
                  <c:v>1.4708966021602199</c:v>
                </c:pt>
                <c:pt idx="5860">
                  <c:v>1.47069345684568</c:v>
                </c:pt>
                <c:pt idx="5861">
                  <c:v>1.4704903115311501</c:v>
                </c:pt>
                <c:pt idx="5862">
                  <c:v>1.4702871662166199</c:v>
                </c:pt>
                <c:pt idx="5863">
                  <c:v>1.47008402090209</c:v>
                </c:pt>
                <c:pt idx="5864">
                  <c:v>1.4698808755875601</c:v>
                </c:pt>
                <c:pt idx="5865">
                  <c:v>1.4696777302730299</c:v>
                </c:pt>
                <c:pt idx="5866">
                  <c:v>1.4694745849585</c:v>
                </c:pt>
                <c:pt idx="5867">
                  <c:v>1.4692714396439599</c:v>
                </c:pt>
                <c:pt idx="5868">
                  <c:v>1.46906829432943</c:v>
                </c:pt>
                <c:pt idx="5869">
                  <c:v>1.4688651490149001</c:v>
                </c:pt>
                <c:pt idx="5870">
                  <c:v>1.4686620037003699</c:v>
                </c:pt>
                <c:pt idx="5871">
                  <c:v>1.46845885838584</c:v>
                </c:pt>
                <c:pt idx="5872">
                  <c:v>1.4682557130713101</c:v>
                </c:pt>
                <c:pt idx="5873">
                  <c:v>1.4680525677567799</c:v>
                </c:pt>
                <c:pt idx="5874">
                  <c:v>1.46784942244224</c:v>
                </c:pt>
                <c:pt idx="5875">
                  <c:v>1.4676462771277099</c:v>
                </c:pt>
                <c:pt idx="5876">
                  <c:v>1.46744313181318</c:v>
                </c:pt>
                <c:pt idx="5877">
                  <c:v>1.4672399864986501</c:v>
                </c:pt>
                <c:pt idx="5878">
                  <c:v>1.4670368411841199</c:v>
                </c:pt>
                <c:pt idx="5879">
                  <c:v>1.46683369586959</c:v>
                </c:pt>
                <c:pt idx="5880">
                  <c:v>1.4666305505550601</c:v>
                </c:pt>
                <c:pt idx="5881">
                  <c:v>1.46642740524052</c:v>
                </c:pt>
                <c:pt idx="5882">
                  <c:v>1.46622425992599</c:v>
                </c:pt>
                <c:pt idx="5883">
                  <c:v>1.4660211146114599</c:v>
                </c:pt>
                <c:pt idx="5884">
                  <c:v>1.46581796929693</c:v>
                </c:pt>
                <c:pt idx="5885">
                  <c:v>1.4656148239824001</c:v>
                </c:pt>
                <c:pt idx="5886">
                  <c:v>1.4654116786678699</c:v>
                </c:pt>
                <c:pt idx="5887">
                  <c:v>1.46520853335334</c:v>
                </c:pt>
                <c:pt idx="5888">
                  <c:v>1.4650053880388001</c:v>
                </c:pt>
                <c:pt idx="5889">
                  <c:v>1.46480224272427</c:v>
                </c:pt>
                <c:pt idx="5890">
                  <c:v>1.46459909740974</c:v>
                </c:pt>
                <c:pt idx="5891">
                  <c:v>1.4643959520952099</c:v>
                </c:pt>
                <c:pt idx="5892">
                  <c:v>1.46419280678068</c:v>
                </c:pt>
                <c:pt idx="5893">
                  <c:v>1.4639896614661501</c:v>
                </c:pt>
                <c:pt idx="5894">
                  <c:v>1.4637865161516199</c:v>
                </c:pt>
                <c:pt idx="5895">
                  <c:v>1.46358337083708</c:v>
                </c:pt>
                <c:pt idx="5896">
                  <c:v>1.4633802255225501</c:v>
                </c:pt>
                <c:pt idx="5897">
                  <c:v>1.46317708020802</c:v>
                </c:pt>
                <c:pt idx="5898">
                  <c:v>1.46297393489349</c:v>
                </c:pt>
                <c:pt idx="5899">
                  <c:v>1.4627707895789599</c:v>
                </c:pt>
                <c:pt idx="5900">
                  <c:v>1.46256764426443</c:v>
                </c:pt>
                <c:pt idx="5901">
                  <c:v>1.4623644989498901</c:v>
                </c:pt>
                <c:pt idx="5902">
                  <c:v>1.4621613536353599</c:v>
                </c:pt>
                <c:pt idx="5903">
                  <c:v>1.46195820832083</c:v>
                </c:pt>
                <c:pt idx="5904">
                  <c:v>1.4617550630063001</c:v>
                </c:pt>
                <c:pt idx="5905">
                  <c:v>1.46155191769177</c:v>
                </c:pt>
                <c:pt idx="5906">
                  <c:v>1.46134877237724</c:v>
                </c:pt>
                <c:pt idx="5907">
                  <c:v>1.4611456270627099</c:v>
                </c:pt>
                <c:pt idx="5908">
                  <c:v>1.46094248174817</c:v>
                </c:pt>
                <c:pt idx="5909">
                  <c:v>1.4607393364336401</c:v>
                </c:pt>
                <c:pt idx="5910">
                  <c:v>1.4605361911191099</c:v>
                </c:pt>
                <c:pt idx="5911">
                  <c:v>1.46033304580458</c:v>
                </c:pt>
                <c:pt idx="5912">
                  <c:v>1.4601299004900501</c:v>
                </c:pt>
                <c:pt idx="5913">
                  <c:v>1.45992675517552</c:v>
                </c:pt>
                <c:pt idx="5914">
                  <c:v>1.45972360986099</c:v>
                </c:pt>
                <c:pt idx="5915">
                  <c:v>1.4595204645464499</c:v>
                </c:pt>
                <c:pt idx="5916">
                  <c:v>1.45931731923192</c:v>
                </c:pt>
                <c:pt idx="5917">
                  <c:v>1.4591141739173901</c:v>
                </c:pt>
                <c:pt idx="5918">
                  <c:v>1.4589110286028599</c:v>
                </c:pt>
                <c:pt idx="5919">
                  <c:v>1.45870788328833</c:v>
                </c:pt>
                <c:pt idx="5920">
                  <c:v>1.4585047379738001</c:v>
                </c:pt>
                <c:pt idx="5921">
                  <c:v>1.45830159265927</c:v>
                </c:pt>
                <c:pt idx="5922">
                  <c:v>1.45809844734473</c:v>
                </c:pt>
                <c:pt idx="5923">
                  <c:v>1.4578953020301999</c:v>
                </c:pt>
                <c:pt idx="5924">
                  <c:v>1.45769215671567</c:v>
                </c:pt>
                <c:pt idx="5925">
                  <c:v>1.4574890114011401</c:v>
                </c:pt>
                <c:pt idx="5926">
                  <c:v>1.4572858660866099</c:v>
                </c:pt>
                <c:pt idx="5927">
                  <c:v>1.45708272077208</c:v>
                </c:pt>
                <c:pt idx="5928">
                  <c:v>1.4568795754575501</c:v>
                </c:pt>
                <c:pt idx="5929">
                  <c:v>1.45667643014301</c:v>
                </c:pt>
                <c:pt idx="5930">
                  <c:v>1.45647328482848</c:v>
                </c:pt>
                <c:pt idx="5931">
                  <c:v>1.4562701395139499</c:v>
                </c:pt>
                <c:pt idx="5932">
                  <c:v>1.45606699419942</c:v>
                </c:pt>
                <c:pt idx="5933">
                  <c:v>1.4558638488848901</c:v>
                </c:pt>
                <c:pt idx="5934">
                  <c:v>1.4556607035703599</c:v>
                </c:pt>
                <c:pt idx="5935">
                  <c:v>1.45545755825583</c:v>
                </c:pt>
                <c:pt idx="5936">
                  <c:v>1.4552544129412901</c:v>
                </c:pt>
                <c:pt idx="5937">
                  <c:v>1.45505126762676</c:v>
                </c:pt>
                <c:pt idx="5938">
                  <c:v>1.45484812231223</c:v>
                </c:pt>
                <c:pt idx="5939">
                  <c:v>1.4546449769976999</c:v>
                </c:pt>
                <c:pt idx="5940">
                  <c:v>1.45444183168317</c:v>
                </c:pt>
                <c:pt idx="5941">
                  <c:v>1.4542386863686401</c:v>
                </c:pt>
                <c:pt idx="5942">
                  <c:v>1.4540355410541099</c:v>
                </c:pt>
                <c:pt idx="5943">
                  <c:v>1.45383239573957</c:v>
                </c:pt>
                <c:pt idx="5944">
                  <c:v>1.4536292504250401</c:v>
                </c:pt>
                <c:pt idx="5945">
                  <c:v>1.45342610511051</c:v>
                </c:pt>
                <c:pt idx="5946">
                  <c:v>1.45322295979598</c:v>
                </c:pt>
                <c:pt idx="5947">
                  <c:v>1.4530198144814499</c:v>
                </c:pt>
                <c:pt idx="5948">
                  <c:v>1.45281666916692</c:v>
                </c:pt>
                <c:pt idx="5949">
                  <c:v>1.4526135238523901</c:v>
                </c:pt>
                <c:pt idx="5950">
                  <c:v>1.4524103785378499</c:v>
                </c:pt>
                <c:pt idx="5951">
                  <c:v>1.45220723322332</c:v>
                </c:pt>
                <c:pt idx="5952">
                  <c:v>1.4520040879087901</c:v>
                </c:pt>
                <c:pt idx="5953">
                  <c:v>1.45180094259426</c:v>
                </c:pt>
                <c:pt idx="5954">
                  <c:v>1.45159779727973</c:v>
                </c:pt>
                <c:pt idx="5955">
                  <c:v>1.4513946519651999</c:v>
                </c:pt>
                <c:pt idx="5956">
                  <c:v>1.45119150665067</c:v>
                </c:pt>
                <c:pt idx="5957">
                  <c:v>1.4509883613361301</c:v>
                </c:pt>
                <c:pt idx="5958">
                  <c:v>1.4507852160215999</c:v>
                </c:pt>
                <c:pt idx="5959">
                  <c:v>1.45058207070707</c:v>
                </c:pt>
                <c:pt idx="5960">
                  <c:v>1.4503789253925401</c:v>
                </c:pt>
                <c:pt idx="5961">
                  <c:v>1.45017578007801</c:v>
                </c:pt>
                <c:pt idx="5962">
                  <c:v>1.44997263476348</c:v>
                </c:pt>
                <c:pt idx="5963">
                  <c:v>1.4497694894489399</c:v>
                </c:pt>
                <c:pt idx="5964">
                  <c:v>1.44956634413441</c:v>
                </c:pt>
                <c:pt idx="5965">
                  <c:v>1.4493631988198801</c:v>
                </c:pt>
                <c:pt idx="5966">
                  <c:v>1.4491600535053499</c:v>
                </c:pt>
                <c:pt idx="5967">
                  <c:v>1.44895690819082</c:v>
                </c:pt>
                <c:pt idx="5968">
                  <c:v>1.4487537628762901</c:v>
                </c:pt>
                <c:pt idx="5969">
                  <c:v>1.44855061756176</c:v>
                </c:pt>
                <c:pt idx="5970">
                  <c:v>1.44834747224722</c:v>
                </c:pt>
                <c:pt idx="5971">
                  <c:v>1.4481443269326899</c:v>
                </c:pt>
                <c:pt idx="5972">
                  <c:v>1.44794118161816</c:v>
                </c:pt>
                <c:pt idx="5973">
                  <c:v>1.4477380363036301</c:v>
                </c:pt>
                <c:pt idx="5974">
                  <c:v>1.4475348909890999</c:v>
                </c:pt>
                <c:pt idx="5975">
                  <c:v>1.44733174567457</c:v>
                </c:pt>
                <c:pt idx="5976">
                  <c:v>1.4471286003600401</c:v>
                </c:pt>
                <c:pt idx="5977">
                  <c:v>1.4469254550455</c:v>
                </c:pt>
                <c:pt idx="5978">
                  <c:v>1.44672230973097</c:v>
                </c:pt>
                <c:pt idx="5979">
                  <c:v>1.4465191644164399</c:v>
                </c:pt>
                <c:pt idx="5980">
                  <c:v>1.44631601910191</c:v>
                </c:pt>
                <c:pt idx="5981">
                  <c:v>1.4461128737873801</c:v>
                </c:pt>
                <c:pt idx="5982">
                  <c:v>1.4459097284728499</c:v>
                </c:pt>
                <c:pt idx="5983">
                  <c:v>1.44570658315832</c:v>
                </c:pt>
                <c:pt idx="5984">
                  <c:v>1.4455034378437801</c:v>
                </c:pt>
                <c:pt idx="5985">
                  <c:v>1.44530029252925</c:v>
                </c:pt>
                <c:pt idx="5986">
                  <c:v>1.44509714721472</c:v>
                </c:pt>
                <c:pt idx="5987">
                  <c:v>1.4448940019001899</c:v>
                </c:pt>
                <c:pt idx="5988">
                  <c:v>1.44469085658566</c:v>
                </c:pt>
                <c:pt idx="5989">
                  <c:v>1.4444877112711301</c:v>
                </c:pt>
                <c:pt idx="5990">
                  <c:v>1.4442845659565999</c:v>
                </c:pt>
                <c:pt idx="5991">
                  <c:v>1.44408142064206</c:v>
                </c:pt>
                <c:pt idx="5992">
                  <c:v>1.4438782753275301</c:v>
                </c:pt>
                <c:pt idx="5993">
                  <c:v>1.443675130013</c:v>
                </c:pt>
                <c:pt idx="5994">
                  <c:v>1.44347198469847</c:v>
                </c:pt>
                <c:pt idx="5995">
                  <c:v>1.4432688393839399</c:v>
                </c:pt>
                <c:pt idx="5996">
                  <c:v>1.44306569406941</c:v>
                </c:pt>
                <c:pt idx="5997">
                  <c:v>1.4428625487548801</c:v>
                </c:pt>
                <c:pt idx="5998">
                  <c:v>1.4426594034403399</c:v>
                </c:pt>
                <c:pt idx="5999">
                  <c:v>1.44245625812581</c:v>
                </c:pt>
                <c:pt idx="6000">
                  <c:v>1.4422531128112801</c:v>
                </c:pt>
                <c:pt idx="6001">
                  <c:v>1.44204996749675</c:v>
                </c:pt>
                <c:pt idx="6002">
                  <c:v>1.44184682218222</c:v>
                </c:pt>
                <c:pt idx="6003">
                  <c:v>1.4416436768676899</c:v>
                </c:pt>
                <c:pt idx="6004">
                  <c:v>1.44144053155316</c:v>
                </c:pt>
                <c:pt idx="6005">
                  <c:v>1.4412373862386201</c:v>
                </c:pt>
                <c:pt idx="6006">
                  <c:v>1.4410342409240899</c:v>
                </c:pt>
                <c:pt idx="6007">
                  <c:v>1.44083109560956</c:v>
                </c:pt>
                <c:pt idx="6008">
                  <c:v>1.4406279502950301</c:v>
                </c:pt>
                <c:pt idx="6009">
                  <c:v>1.4404248049805</c:v>
                </c:pt>
                <c:pt idx="6010">
                  <c:v>1.44022165966597</c:v>
                </c:pt>
                <c:pt idx="6011">
                  <c:v>1.4400185143514399</c:v>
                </c:pt>
                <c:pt idx="6012">
                  <c:v>1.4398153690369</c:v>
                </c:pt>
                <c:pt idx="6013">
                  <c:v>1.4396122237223701</c:v>
                </c:pt>
                <c:pt idx="6014">
                  <c:v>1.4394090784078399</c:v>
                </c:pt>
                <c:pt idx="6015">
                  <c:v>1.43920593309331</c:v>
                </c:pt>
                <c:pt idx="6016">
                  <c:v>1.4390027877787801</c:v>
                </c:pt>
                <c:pt idx="6017">
                  <c:v>1.43879964246425</c:v>
                </c:pt>
                <c:pt idx="6018">
                  <c:v>1.4385964971497101</c:v>
                </c:pt>
                <c:pt idx="6019">
                  <c:v>1.4383933518351799</c:v>
                </c:pt>
                <c:pt idx="6020">
                  <c:v>1.43819020652065</c:v>
                </c:pt>
                <c:pt idx="6021">
                  <c:v>1.4379870612061201</c:v>
                </c:pt>
                <c:pt idx="6022">
                  <c:v>1.4377839158915899</c:v>
                </c:pt>
                <c:pt idx="6023">
                  <c:v>1.43758077057706</c:v>
                </c:pt>
                <c:pt idx="6024">
                  <c:v>1.4373776252625301</c:v>
                </c:pt>
                <c:pt idx="6025">
                  <c:v>1.43717447994799</c:v>
                </c:pt>
                <c:pt idx="6026">
                  <c:v>1.4369713346334601</c:v>
                </c:pt>
                <c:pt idx="6027">
                  <c:v>1.4367681893189299</c:v>
                </c:pt>
                <c:pt idx="6028">
                  <c:v>1.4365650440044</c:v>
                </c:pt>
                <c:pt idx="6029">
                  <c:v>1.4363618986898701</c:v>
                </c:pt>
                <c:pt idx="6030">
                  <c:v>1.4361587533753399</c:v>
                </c:pt>
                <c:pt idx="6031">
                  <c:v>1.43595560806081</c:v>
                </c:pt>
                <c:pt idx="6032">
                  <c:v>1.4357524627462701</c:v>
                </c:pt>
                <c:pt idx="6033">
                  <c:v>1.43554931743174</c:v>
                </c:pt>
                <c:pt idx="6034">
                  <c:v>1.4353461721172101</c:v>
                </c:pt>
                <c:pt idx="6035">
                  <c:v>1.4351430268026799</c:v>
                </c:pt>
                <c:pt idx="6036">
                  <c:v>1.43493988148815</c:v>
                </c:pt>
                <c:pt idx="6037">
                  <c:v>1.4347367361736201</c:v>
                </c:pt>
                <c:pt idx="6038">
                  <c:v>1.4345335908590899</c:v>
                </c:pt>
                <c:pt idx="6039">
                  <c:v>1.43433044554455</c:v>
                </c:pt>
                <c:pt idx="6040">
                  <c:v>1.4341273002300201</c:v>
                </c:pt>
                <c:pt idx="6041">
                  <c:v>1.43392415491549</c:v>
                </c:pt>
                <c:pt idx="6042">
                  <c:v>1.4337210096009601</c:v>
                </c:pt>
                <c:pt idx="6043">
                  <c:v>1.4335178642864299</c:v>
                </c:pt>
                <c:pt idx="6044">
                  <c:v>1.4333147189719</c:v>
                </c:pt>
                <c:pt idx="6045">
                  <c:v>1.4331115736573701</c:v>
                </c:pt>
                <c:pt idx="6046">
                  <c:v>1.4329084283428299</c:v>
                </c:pt>
                <c:pt idx="6047">
                  <c:v>1.4327052830283</c:v>
                </c:pt>
                <c:pt idx="6048">
                  <c:v>1.4325021377137701</c:v>
                </c:pt>
                <c:pt idx="6049">
                  <c:v>1.43229899239924</c:v>
                </c:pt>
                <c:pt idx="6050">
                  <c:v>1.43209584708471</c:v>
                </c:pt>
                <c:pt idx="6051">
                  <c:v>1.4318927017701799</c:v>
                </c:pt>
                <c:pt idx="6052">
                  <c:v>1.43168955645565</c:v>
                </c:pt>
                <c:pt idx="6053">
                  <c:v>1.4314864111411101</c:v>
                </c:pt>
                <c:pt idx="6054">
                  <c:v>1.4312832658265799</c:v>
                </c:pt>
                <c:pt idx="6055">
                  <c:v>1.43108012051205</c:v>
                </c:pt>
                <c:pt idx="6056">
                  <c:v>1.4308769751975201</c:v>
                </c:pt>
                <c:pt idx="6057">
                  <c:v>1.43067382988299</c:v>
                </c:pt>
                <c:pt idx="6058">
                  <c:v>1.43047068456846</c:v>
                </c:pt>
                <c:pt idx="6059">
                  <c:v>1.4302675392539299</c:v>
                </c:pt>
                <c:pt idx="6060">
                  <c:v>1.43006439393939</c:v>
                </c:pt>
                <c:pt idx="6061">
                  <c:v>1.4298612486248601</c:v>
                </c:pt>
                <c:pt idx="6062">
                  <c:v>1.4296581033103299</c:v>
                </c:pt>
                <c:pt idx="6063">
                  <c:v>1.4294549579958</c:v>
                </c:pt>
                <c:pt idx="6064">
                  <c:v>1.4292518126812701</c:v>
                </c:pt>
                <c:pt idx="6065">
                  <c:v>1.42904866736674</c:v>
                </c:pt>
                <c:pt idx="6066">
                  <c:v>1.42884552205221</c:v>
                </c:pt>
                <c:pt idx="6067">
                  <c:v>1.4286423767376699</c:v>
                </c:pt>
                <c:pt idx="6068">
                  <c:v>1.42843923142314</c:v>
                </c:pt>
                <c:pt idx="6069">
                  <c:v>1.4282360861086101</c:v>
                </c:pt>
                <c:pt idx="6070">
                  <c:v>1.4280329407940799</c:v>
                </c:pt>
                <c:pt idx="6071">
                  <c:v>1.42782979547955</c:v>
                </c:pt>
                <c:pt idx="6072">
                  <c:v>1.4276266501650201</c:v>
                </c:pt>
                <c:pt idx="6073">
                  <c:v>1.42742350485048</c:v>
                </c:pt>
                <c:pt idx="6074">
                  <c:v>1.4272203595359501</c:v>
                </c:pt>
                <c:pt idx="6075">
                  <c:v>1.4270172142214199</c:v>
                </c:pt>
                <c:pt idx="6076">
                  <c:v>1.42681406890689</c:v>
                </c:pt>
                <c:pt idx="6077">
                  <c:v>1.4266109235923601</c:v>
                </c:pt>
                <c:pt idx="6078">
                  <c:v>1.4264077782778299</c:v>
                </c:pt>
                <c:pt idx="6079">
                  <c:v>1.4262046329633</c:v>
                </c:pt>
                <c:pt idx="6080">
                  <c:v>1.4260014876487599</c:v>
                </c:pt>
                <c:pt idx="6081">
                  <c:v>1.42579834233423</c:v>
                </c:pt>
                <c:pt idx="6082">
                  <c:v>1.4255951970197001</c:v>
                </c:pt>
                <c:pt idx="6083">
                  <c:v>1.4253920517051699</c:v>
                </c:pt>
                <c:pt idx="6084">
                  <c:v>1.42518890639064</c:v>
                </c:pt>
                <c:pt idx="6085">
                  <c:v>1.4249857610761101</c:v>
                </c:pt>
                <c:pt idx="6086">
                  <c:v>1.4247826157615799</c:v>
                </c:pt>
                <c:pt idx="6087">
                  <c:v>1.42457947044704</c:v>
                </c:pt>
                <c:pt idx="6088">
                  <c:v>1.4243763251325099</c:v>
                </c:pt>
                <c:pt idx="6089">
                  <c:v>1.42417317981798</c:v>
                </c:pt>
                <c:pt idx="6090">
                  <c:v>1.4239700345034501</c:v>
                </c:pt>
                <c:pt idx="6091">
                  <c:v>1.4237668891889199</c:v>
                </c:pt>
                <c:pt idx="6092">
                  <c:v>1.42356374387439</c:v>
                </c:pt>
                <c:pt idx="6093">
                  <c:v>1.4233605985598601</c:v>
                </c:pt>
                <c:pt idx="6094">
                  <c:v>1.4231574532453199</c:v>
                </c:pt>
                <c:pt idx="6095">
                  <c:v>1.42295430793079</c:v>
                </c:pt>
                <c:pt idx="6096">
                  <c:v>1.4227511626162599</c:v>
                </c:pt>
                <c:pt idx="6097">
                  <c:v>1.42254801730173</c:v>
                </c:pt>
                <c:pt idx="6098">
                  <c:v>1.4223448719872001</c:v>
                </c:pt>
                <c:pt idx="6099">
                  <c:v>1.4221417266726699</c:v>
                </c:pt>
                <c:pt idx="6100">
                  <c:v>1.42193858135814</c:v>
                </c:pt>
                <c:pt idx="6101">
                  <c:v>1.4217354360436001</c:v>
                </c:pt>
                <c:pt idx="6102">
                  <c:v>1.4215322907290699</c:v>
                </c:pt>
                <c:pt idx="6103">
                  <c:v>1.42132914541454</c:v>
                </c:pt>
                <c:pt idx="6104">
                  <c:v>1.4211260001000099</c:v>
                </c:pt>
                <c:pt idx="6105">
                  <c:v>1.42092285478548</c:v>
                </c:pt>
                <c:pt idx="6106">
                  <c:v>1.4207197094709501</c:v>
                </c:pt>
                <c:pt idx="6107">
                  <c:v>1.4205165641564199</c:v>
                </c:pt>
                <c:pt idx="6108">
                  <c:v>1.42031341884188</c:v>
                </c:pt>
                <c:pt idx="6109">
                  <c:v>1.4201102735273501</c:v>
                </c:pt>
                <c:pt idx="6110">
                  <c:v>1.4199071282128199</c:v>
                </c:pt>
                <c:pt idx="6111">
                  <c:v>1.41970398289829</c:v>
                </c:pt>
                <c:pt idx="6112">
                  <c:v>1.4195008375837599</c:v>
                </c:pt>
                <c:pt idx="6113">
                  <c:v>1.41929769226923</c:v>
                </c:pt>
                <c:pt idx="6114">
                  <c:v>1.4190945469547001</c:v>
                </c:pt>
                <c:pt idx="6115">
                  <c:v>1.4188914016401599</c:v>
                </c:pt>
                <c:pt idx="6116">
                  <c:v>1.41868825632563</c:v>
                </c:pt>
                <c:pt idx="6117">
                  <c:v>1.4184851110111001</c:v>
                </c:pt>
                <c:pt idx="6118">
                  <c:v>1.4182819656965699</c:v>
                </c:pt>
                <c:pt idx="6119">
                  <c:v>1.41807882038204</c:v>
                </c:pt>
                <c:pt idx="6120">
                  <c:v>1.4178396399640001</c:v>
                </c:pt>
                <c:pt idx="6121">
                  <c:v>1.41757761376138</c:v>
                </c:pt>
                <c:pt idx="6122">
                  <c:v>1.41731558755876</c:v>
                </c:pt>
                <c:pt idx="6123">
                  <c:v>1.4170535613561399</c:v>
                </c:pt>
                <c:pt idx="6124">
                  <c:v>1.4167915351535201</c:v>
                </c:pt>
                <c:pt idx="6125">
                  <c:v>1.4165295089509</c:v>
                </c:pt>
                <c:pt idx="6126">
                  <c:v>1.41626748274827</c:v>
                </c:pt>
                <c:pt idx="6127">
                  <c:v>1.4160054565456499</c:v>
                </c:pt>
                <c:pt idx="6128">
                  <c:v>1.4157434303430301</c:v>
                </c:pt>
                <c:pt idx="6129">
                  <c:v>1.41548140414041</c:v>
                </c:pt>
                <c:pt idx="6130">
                  <c:v>1.41521937793779</c:v>
                </c:pt>
                <c:pt idx="6131">
                  <c:v>1.4149573517351699</c:v>
                </c:pt>
                <c:pt idx="6132">
                  <c:v>1.4146953255325501</c:v>
                </c:pt>
                <c:pt idx="6133">
                  <c:v>1.41443329932993</c:v>
                </c:pt>
                <c:pt idx="6134">
                  <c:v>1.4141712731273099</c:v>
                </c:pt>
                <c:pt idx="6135">
                  <c:v>1.4139092469246901</c:v>
                </c:pt>
                <c:pt idx="6136">
                  <c:v>1.4136472207220701</c:v>
                </c:pt>
                <c:pt idx="6137">
                  <c:v>1.41338519451945</c:v>
                </c:pt>
                <c:pt idx="6138">
                  <c:v>1.4131231683168299</c:v>
                </c:pt>
                <c:pt idx="6139">
                  <c:v>1.4128611421142101</c:v>
                </c:pt>
                <c:pt idx="6140">
                  <c:v>1.41259911591159</c:v>
                </c:pt>
                <c:pt idx="6141">
                  <c:v>1.41233708970897</c:v>
                </c:pt>
                <c:pt idx="6142">
                  <c:v>1.4120750635063499</c:v>
                </c:pt>
                <c:pt idx="6143">
                  <c:v>1.4118130373037301</c:v>
                </c:pt>
                <c:pt idx="6144">
                  <c:v>1.41155101110111</c:v>
                </c:pt>
                <c:pt idx="6145">
                  <c:v>1.41128898489849</c:v>
                </c:pt>
                <c:pt idx="6146">
                  <c:v>1.4110269586958699</c:v>
                </c:pt>
                <c:pt idx="6147">
                  <c:v>1.4107649324932501</c:v>
                </c:pt>
                <c:pt idx="6148">
                  <c:v>1.41050290629063</c:v>
                </c:pt>
                <c:pt idx="6149">
                  <c:v>1.41024088008801</c:v>
                </c:pt>
                <c:pt idx="6150">
                  <c:v>1.4099788538853899</c:v>
                </c:pt>
                <c:pt idx="6151">
                  <c:v>1.4097168276827701</c:v>
                </c:pt>
                <c:pt idx="6152">
                  <c:v>1.40945480148015</c:v>
                </c:pt>
                <c:pt idx="6153">
                  <c:v>1.40919277527753</c:v>
                </c:pt>
                <c:pt idx="6154">
                  <c:v>1.4089307490749099</c:v>
                </c:pt>
                <c:pt idx="6155">
                  <c:v>1.4086687228722901</c:v>
                </c:pt>
                <c:pt idx="6156">
                  <c:v>1.40840669666967</c:v>
                </c:pt>
                <c:pt idx="6157">
                  <c:v>1.4081446704670499</c:v>
                </c:pt>
                <c:pt idx="6158">
                  <c:v>1.4078826442644301</c:v>
                </c:pt>
                <c:pt idx="6159">
                  <c:v>1.40762061806181</c:v>
                </c:pt>
                <c:pt idx="6160">
                  <c:v>1.40735859185919</c:v>
                </c:pt>
                <c:pt idx="6161">
                  <c:v>1.4070965656565699</c:v>
                </c:pt>
                <c:pt idx="6162">
                  <c:v>1.4068345394539501</c:v>
                </c:pt>
                <c:pt idx="6163">
                  <c:v>1.40657251325133</c:v>
                </c:pt>
                <c:pt idx="6164">
                  <c:v>1.4063104870487</c:v>
                </c:pt>
                <c:pt idx="6165">
                  <c:v>1.4060484608460799</c:v>
                </c:pt>
                <c:pt idx="6166">
                  <c:v>1.4057864346434601</c:v>
                </c:pt>
                <c:pt idx="6167">
                  <c:v>1.40552440844084</c:v>
                </c:pt>
                <c:pt idx="6168">
                  <c:v>1.40526238223822</c:v>
                </c:pt>
                <c:pt idx="6169">
                  <c:v>1.4050003560355999</c:v>
                </c:pt>
                <c:pt idx="6170">
                  <c:v>1.4047383298329801</c:v>
                </c:pt>
                <c:pt idx="6171">
                  <c:v>1.40447630363036</c:v>
                </c:pt>
                <c:pt idx="6172">
                  <c:v>1.40421427742774</c:v>
                </c:pt>
                <c:pt idx="6173">
                  <c:v>1.4039522512251199</c:v>
                </c:pt>
                <c:pt idx="6174">
                  <c:v>1.4036902250225001</c:v>
                </c:pt>
                <c:pt idx="6175">
                  <c:v>1.40342819881988</c:v>
                </c:pt>
                <c:pt idx="6176">
                  <c:v>1.40316617261726</c:v>
                </c:pt>
                <c:pt idx="6177">
                  <c:v>1.4029041464146399</c:v>
                </c:pt>
                <c:pt idx="6178">
                  <c:v>1.4026421202120201</c:v>
                </c:pt>
                <c:pt idx="6179">
                  <c:v>1.4023800940094</c:v>
                </c:pt>
                <c:pt idx="6180">
                  <c:v>1.4021180678067799</c:v>
                </c:pt>
                <c:pt idx="6181">
                  <c:v>1.4018560416041601</c:v>
                </c:pt>
                <c:pt idx="6182">
                  <c:v>1.40159401540154</c:v>
                </c:pt>
                <c:pt idx="6183">
                  <c:v>1.40133198919892</c:v>
                </c:pt>
                <c:pt idx="6184">
                  <c:v>1.4010699629962999</c:v>
                </c:pt>
                <c:pt idx="6185">
                  <c:v>1.4008079367936801</c:v>
                </c:pt>
                <c:pt idx="6186">
                  <c:v>1.40054591059106</c:v>
                </c:pt>
                <c:pt idx="6187">
                  <c:v>1.40028388438844</c:v>
                </c:pt>
                <c:pt idx="6188">
                  <c:v>1.4000218581858199</c:v>
                </c:pt>
                <c:pt idx="6189">
                  <c:v>1.3997598319832001</c:v>
                </c:pt>
                <c:pt idx="6190">
                  <c:v>1.39949780578058</c:v>
                </c:pt>
                <c:pt idx="6191">
                  <c:v>1.39923577957796</c:v>
                </c:pt>
                <c:pt idx="6192">
                  <c:v>1.3989737533753399</c:v>
                </c:pt>
                <c:pt idx="6193">
                  <c:v>1.3987117271727201</c:v>
                </c:pt>
                <c:pt idx="6194">
                  <c:v>1.3984497009701</c:v>
                </c:pt>
                <c:pt idx="6195">
                  <c:v>1.39818767476748</c:v>
                </c:pt>
                <c:pt idx="6196">
                  <c:v>1.3979256485648599</c:v>
                </c:pt>
                <c:pt idx="6197">
                  <c:v>1.3976636223622401</c:v>
                </c:pt>
                <c:pt idx="6198">
                  <c:v>1.39740159615962</c:v>
                </c:pt>
                <c:pt idx="6199">
                  <c:v>1.3971395699569999</c:v>
                </c:pt>
                <c:pt idx="6200">
                  <c:v>1.3968775437543799</c:v>
                </c:pt>
                <c:pt idx="6201">
                  <c:v>1.3966155175517601</c:v>
                </c:pt>
                <c:pt idx="6202">
                  <c:v>1.39635349134913</c:v>
                </c:pt>
                <c:pt idx="6203">
                  <c:v>1.3960914651465099</c:v>
                </c:pt>
                <c:pt idx="6204">
                  <c:v>1.3958294389438901</c:v>
                </c:pt>
                <c:pt idx="6205">
                  <c:v>1.3955674127412701</c:v>
                </c:pt>
                <c:pt idx="6206">
                  <c:v>1.39530538653865</c:v>
                </c:pt>
                <c:pt idx="6207">
                  <c:v>1.3950433603360299</c:v>
                </c:pt>
                <c:pt idx="6208">
                  <c:v>1.3947813341334101</c:v>
                </c:pt>
                <c:pt idx="6209">
                  <c:v>1.39451930793079</c:v>
                </c:pt>
                <c:pt idx="6210">
                  <c:v>1.39425728172817</c:v>
                </c:pt>
                <c:pt idx="6211">
                  <c:v>1.3939952555255499</c:v>
                </c:pt>
                <c:pt idx="6212">
                  <c:v>1.3937332293229301</c:v>
                </c:pt>
                <c:pt idx="6213">
                  <c:v>1.39347120312031</c:v>
                </c:pt>
                <c:pt idx="6214">
                  <c:v>1.39320917691769</c:v>
                </c:pt>
                <c:pt idx="6215">
                  <c:v>1.3929471507150699</c:v>
                </c:pt>
                <c:pt idx="6216">
                  <c:v>1.3926851245124501</c:v>
                </c:pt>
                <c:pt idx="6217">
                  <c:v>1.39242309830983</c:v>
                </c:pt>
                <c:pt idx="6218">
                  <c:v>1.39216107210721</c:v>
                </c:pt>
                <c:pt idx="6219">
                  <c:v>1.3918990459045899</c:v>
                </c:pt>
                <c:pt idx="6220">
                  <c:v>1.3916370197019701</c:v>
                </c:pt>
                <c:pt idx="6221">
                  <c:v>1.39137499349935</c:v>
                </c:pt>
                <c:pt idx="6222">
                  <c:v>1.39111296729673</c:v>
                </c:pt>
                <c:pt idx="6223">
                  <c:v>1.3908509410941099</c:v>
                </c:pt>
                <c:pt idx="6224">
                  <c:v>1.3905889148914901</c:v>
                </c:pt>
                <c:pt idx="6225">
                  <c:v>1.39032688868887</c:v>
                </c:pt>
                <c:pt idx="6226">
                  <c:v>1.3900648624862499</c:v>
                </c:pt>
                <c:pt idx="6227">
                  <c:v>1.3898028362836301</c:v>
                </c:pt>
                <c:pt idx="6228">
                  <c:v>1.38954081008101</c:v>
                </c:pt>
                <c:pt idx="6229">
                  <c:v>1.38927878387839</c:v>
                </c:pt>
                <c:pt idx="6230">
                  <c:v>1.3890167576757699</c:v>
                </c:pt>
                <c:pt idx="6231">
                  <c:v>1.3887547314731501</c:v>
                </c:pt>
                <c:pt idx="6232">
                  <c:v>1.38849270527053</c:v>
                </c:pt>
                <c:pt idx="6233">
                  <c:v>1.38823067906791</c:v>
                </c:pt>
                <c:pt idx="6234">
                  <c:v>1.3879686528652899</c:v>
                </c:pt>
                <c:pt idx="6235">
                  <c:v>1.3877066266626701</c:v>
                </c:pt>
                <c:pt idx="6236">
                  <c:v>1.38744460046005</c:v>
                </c:pt>
                <c:pt idx="6237">
                  <c:v>1.38718257425743</c:v>
                </c:pt>
                <c:pt idx="6238">
                  <c:v>1.3869205480548099</c:v>
                </c:pt>
                <c:pt idx="6239">
                  <c:v>1.3866585218521801</c:v>
                </c:pt>
                <c:pt idx="6240">
                  <c:v>1.38639649564956</c:v>
                </c:pt>
                <c:pt idx="6241">
                  <c:v>1.38613446944694</c:v>
                </c:pt>
                <c:pt idx="6242">
                  <c:v>1.3858724432443199</c:v>
                </c:pt>
                <c:pt idx="6243">
                  <c:v>1.3856104170417001</c:v>
                </c:pt>
                <c:pt idx="6244">
                  <c:v>1.38534839083908</c:v>
                </c:pt>
                <c:pt idx="6245">
                  <c:v>1.38508636463646</c:v>
                </c:pt>
                <c:pt idx="6246">
                  <c:v>1.3848243384338399</c:v>
                </c:pt>
                <c:pt idx="6247">
                  <c:v>1.3845623122312201</c:v>
                </c:pt>
                <c:pt idx="6248">
                  <c:v>1.3843002860286</c:v>
                </c:pt>
                <c:pt idx="6249">
                  <c:v>1.3840382598259799</c:v>
                </c:pt>
                <c:pt idx="6250">
                  <c:v>1.3837762336233601</c:v>
                </c:pt>
                <c:pt idx="6251">
                  <c:v>1.38351420742074</c:v>
                </c:pt>
                <c:pt idx="6252">
                  <c:v>1.38325218121812</c:v>
                </c:pt>
                <c:pt idx="6253">
                  <c:v>1.3829901550154999</c:v>
                </c:pt>
                <c:pt idx="6254">
                  <c:v>1.3827281288128801</c:v>
                </c:pt>
                <c:pt idx="6255">
                  <c:v>1.38246610261026</c:v>
                </c:pt>
                <c:pt idx="6256">
                  <c:v>1.38220407640764</c:v>
                </c:pt>
                <c:pt idx="6257">
                  <c:v>1.3819420502050199</c:v>
                </c:pt>
                <c:pt idx="6258">
                  <c:v>1.3816800240024001</c:v>
                </c:pt>
                <c:pt idx="6259">
                  <c:v>1.38141799779978</c:v>
                </c:pt>
                <c:pt idx="6260">
                  <c:v>1.38115597159716</c:v>
                </c:pt>
                <c:pt idx="6261">
                  <c:v>1.3808939453945399</c:v>
                </c:pt>
                <c:pt idx="6262">
                  <c:v>1.3806319191919201</c:v>
                </c:pt>
                <c:pt idx="6263">
                  <c:v>1.3803698929893</c:v>
                </c:pt>
                <c:pt idx="6264">
                  <c:v>1.38010786678668</c:v>
                </c:pt>
                <c:pt idx="6265">
                  <c:v>1.3798458405840599</c:v>
                </c:pt>
                <c:pt idx="6266">
                  <c:v>1.3795838143814401</c:v>
                </c:pt>
                <c:pt idx="6267">
                  <c:v>1.37932178817882</c:v>
                </c:pt>
                <c:pt idx="6268">
                  <c:v>1.3790597619761999</c:v>
                </c:pt>
                <c:pt idx="6269">
                  <c:v>1.3787977357735799</c:v>
                </c:pt>
                <c:pt idx="6270">
                  <c:v>1.3785357095709601</c:v>
                </c:pt>
                <c:pt idx="6271">
                  <c:v>1.37827368336834</c:v>
                </c:pt>
                <c:pt idx="6272">
                  <c:v>1.3780116571657199</c:v>
                </c:pt>
                <c:pt idx="6273">
                  <c:v>1.3777496309631001</c:v>
                </c:pt>
                <c:pt idx="6274">
                  <c:v>1.37748760476048</c:v>
                </c:pt>
                <c:pt idx="6275">
                  <c:v>1.37722557855786</c:v>
                </c:pt>
                <c:pt idx="6276">
                  <c:v>1.3769635523552399</c:v>
                </c:pt>
                <c:pt idx="6277">
                  <c:v>1.3767015261526101</c:v>
                </c:pt>
                <c:pt idx="6278">
                  <c:v>1.37643949994999</c:v>
                </c:pt>
                <c:pt idx="6279">
                  <c:v>1.37617747374737</c:v>
                </c:pt>
                <c:pt idx="6280">
                  <c:v>1.3759154475447499</c:v>
                </c:pt>
                <c:pt idx="6281">
                  <c:v>1.3756534213421301</c:v>
                </c:pt>
                <c:pt idx="6282">
                  <c:v>1.37539139513951</c:v>
                </c:pt>
                <c:pt idx="6283">
                  <c:v>1.37512936893689</c:v>
                </c:pt>
                <c:pt idx="6284">
                  <c:v>1.3748673427342699</c:v>
                </c:pt>
                <c:pt idx="6285">
                  <c:v>1.3746053165316501</c:v>
                </c:pt>
                <c:pt idx="6286">
                  <c:v>1.37434329032903</c:v>
                </c:pt>
                <c:pt idx="6287">
                  <c:v>1.37408126412641</c:v>
                </c:pt>
                <c:pt idx="6288">
                  <c:v>1.3738192379237899</c:v>
                </c:pt>
                <c:pt idx="6289">
                  <c:v>1.3735572117211701</c:v>
                </c:pt>
                <c:pt idx="6290">
                  <c:v>1.37329518551855</c:v>
                </c:pt>
                <c:pt idx="6291">
                  <c:v>1.37303315931593</c:v>
                </c:pt>
                <c:pt idx="6292">
                  <c:v>1.3727711331133099</c:v>
                </c:pt>
                <c:pt idx="6293">
                  <c:v>1.3725091069106901</c:v>
                </c:pt>
                <c:pt idx="6294">
                  <c:v>1.37224708070807</c:v>
                </c:pt>
                <c:pt idx="6295">
                  <c:v>1.3719850545054499</c:v>
                </c:pt>
                <c:pt idx="6296">
                  <c:v>1.3717230283028301</c:v>
                </c:pt>
                <c:pt idx="6297">
                  <c:v>1.37146100210021</c:v>
                </c:pt>
                <c:pt idx="6298">
                  <c:v>1.37119897589759</c:v>
                </c:pt>
                <c:pt idx="6299">
                  <c:v>1.3709369496949699</c:v>
                </c:pt>
                <c:pt idx="6300">
                  <c:v>1.3706749234923501</c:v>
                </c:pt>
                <c:pt idx="6301">
                  <c:v>1.37041289728973</c:v>
                </c:pt>
                <c:pt idx="6302">
                  <c:v>1.37015087108711</c:v>
                </c:pt>
                <c:pt idx="6303">
                  <c:v>1.3698888448844899</c:v>
                </c:pt>
                <c:pt idx="6304">
                  <c:v>1.3696268186818701</c:v>
                </c:pt>
                <c:pt idx="6305">
                  <c:v>1.36936479247925</c:v>
                </c:pt>
                <c:pt idx="6306">
                  <c:v>1.36910276627663</c:v>
                </c:pt>
                <c:pt idx="6307">
                  <c:v>1.3688407400740099</c:v>
                </c:pt>
                <c:pt idx="6308">
                  <c:v>1.3685787138713901</c:v>
                </c:pt>
                <c:pt idx="6309">
                  <c:v>1.36831668766877</c:v>
                </c:pt>
                <c:pt idx="6310">
                  <c:v>1.36805466146615</c:v>
                </c:pt>
                <c:pt idx="6311">
                  <c:v>1.3677926352635299</c:v>
                </c:pt>
                <c:pt idx="6312">
                  <c:v>1.3675306090609101</c:v>
                </c:pt>
                <c:pt idx="6313">
                  <c:v>1.36726858285829</c:v>
                </c:pt>
                <c:pt idx="6314">
                  <c:v>1.3670065566556699</c:v>
                </c:pt>
                <c:pt idx="6315">
                  <c:v>1.3667445304530501</c:v>
                </c:pt>
                <c:pt idx="6316">
                  <c:v>1.3664825042504201</c:v>
                </c:pt>
                <c:pt idx="6317">
                  <c:v>1.3662204780478</c:v>
                </c:pt>
                <c:pt idx="6318">
                  <c:v>1.3659584518451799</c:v>
                </c:pt>
                <c:pt idx="6319">
                  <c:v>1.3656964256425601</c:v>
                </c:pt>
                <c:pt idx="6320">
                  <c:v>1.36543439943994</c:v>
                </c:pt>
                <c:pt idx="6321">
                  <c:v>1.36517237323732</c:v>
                </c:pt>
                <c:pt idx="6322">
                  <c:v>1.3649103470346999</c:v>
                </c:pt>
                <c:pt idx="6323">
                  <c:v>1.3646483208320801</c:v>
                </c:pt>
                <c:pt idx="6324">
                  <c:v>1.36438629462946</c:v>
                </c:pt>
                <c:pt idx="6325">
                  <c:v>1.36412426842684</c:v>
                </c:pt>
                <c:pt idx="6326">
                  <c:v>1.3638622422242199</c:v>
                </c:pt>
                <c:pt idx="6327">
                  <c:v>1.3636002160216001</c:v>
                </c:pt>
                <c:pt idx="6328">
                  <c:v>1.36333818981898</c:v>
                </c:pt>
                <c:pt idx="6329">
                  <c:v>1.36307616361636</c:v>
                </c:pt>
                <c:pt idx="6330">
                  <c:v>1.3628141374137399</c:v>
                </c:pt>
                <c:pt idx="6331">
                  <c:v>1.3625521112111201</c:v>
                </c:pt>
                <c:pt idx="6332">
                  <c:v>1.3622900850085</c:v>
                </c:pt>
                <c:pt idx="6333">
                  <c:v>1.36202805880588</c:v>
                </c:pt>
                <c:pt idx="6334">
                  <c:v>1.3617660326032599</c:v>
                </c:pt>
                <c:pt idx="6335">
                  <c:v>1.3615040064006401</c:v>
                </c:pt>
                <c:pt idx="6336">
                  <c:v>1.36124198019802</c:v>
                </c:pt>
                <c:pt idx="6337">
                  <c:v>1.3609799539953999</c:v>
                </c:pt>
                <c:pt idx="6338">
                  <c:v>1.3607179277927799</c:v>
                </c:pt>
                <c:pt idx="6339">
                  <c:v>1.3604559015901601</c:v>
                </c:pt>
                <c:pt idx="6340">
                  <c:v>1.36019387538754</c:v>
                </c:pt>
                <c:pt idx="6341">
                  <c:v>1.3599318491849199</c:v>
                </c:pt>
                <c:pt idx="6342">
                  <c:v>1.3596698229823001</c:v>
                </c:pt>
                <c:pt idx="6343">
                  <c:v>1.35940779677968</c:v>
                </c:pt>
                <c:pt idx="6344">
                  <c:v>1.35914577057706</c:v>
                </c:pt>
                <c:pt idx="6345">
                  <c:v>1.3588837443744399</c:v>
                </c:pt>
                <c:pt idx="6346">
                  <c:v>1.3586217181718201</c:v>
                </c:pt>
                <c:pt idx="6347">
                  <c:v>1.3583596919692</c:v>
                </c:pt>
                <c:pt idx="6348">
                  <c:v>1.35809766576658</c:v>
                </c:pt>
                <c:pt idx="6349">
                  <c:v>1.3578356395639599</c:v>
                </c:pt>
                <c:pt idx="6350">
                  <c:v>1.3575736133613401</c:v>
                </c:pt>
                <c:pt idx="6351">
                  <c:v>1.35731158715872</c:v>
                </c:pt>
                <c:pt idx="6352">
                  <c:v>1.3570495609561</c:v>
                </c:pt>
                <c:pt idx="6353">
                  <c:v>1.3567875347534799</c:v>
                </c:pt>
                <c:pt idx="6354">
                  <c:v>1.3565255085508601</c:v>
                </c:pt>
                <c:pt idx="6355">
                  <c:v>1.35626348234823</c:v>
                </c:pt>
                <c:pt idx="6356">
                  <c:v>1.35600145614561</c:v>
                </c:pt>
                <c:pt idx="6357">
                  <c:v>1.3557394299429899</c:v>
                </c:pt>
                <c:pt idx="6358">
                  <c:v>1.3554774037403701</c:v>
                </c:pt>
                <c:pt idx="6359">
                  <c:v>1.35521537753775</c:v>
                </c:pt>
                <c:pt idx="6360">
                  <c:v>1.35495335133513</c:v>
                </c:pt>
                <c:pt idx="6361">
                  <c:v>1.3546913251325099</c:v>
                </c:pt>
                <c:pt idx="6362">
                  <c:v>1.3544292989298901</c:v>
                </c:pt>
                <c:pt idx="6363">
                  <c:v>1.35416727272727</c:v>
                </c:pt>
                <c:pt idx="6364">
                  <c:v>1.3539052465246499</c:v>
                </c:pt>
                <c:pt idx="6365">
                  <c:v>1.3536432203220301</c:v>
                </c:pt>
                <c:pt idx="6366">
                  <c:v>1.35338119411941</c:v>
                </c:pt>
                <c:pt idx="6367">
                  <c:v>1.35311916791679</c:v>
                </c:pt>
                <c:pt idx="6368">
                  <c:v>1.3528571417141699</c:v>
                </c:pt>
                <c:pt idx="6369">
                  <c:v>1.3525951155115501</c:v>
                </c:pt>
                <c:pt idx="6370">
                  <c:v>1.35233308930893</c:v>
                </c:pt>
                <c:pt idx="6371">
                  <c:v>1.35207106310631</c:v>
                </c:pt>
                <c:pt idx="6372">
                  <c:v>1.3518090369036899</c:v>
                </c:pt>
                <c:pt idx="6373">
                  <c:v>1.3515470107010701</c:v>
                </c:pt>
                <c:pt idx="6374">
                  <c:v>1.35128498449845</c:v>
                </c:pt>
                <c:pt idx="6375">
                  <c:v>1.35102295829583</c:v>
                </c:pt>
                <c:pt idx="6376">
                  <c:v>1.3507609320932099</c:v>
                </c:pt>
                <c:pt idx="6377">
                  <c:v>1.3504989058905901</c:v>
                </c:pt>
                <c:pt idx="6378">
                  <c:v>1.35023687968797</c:v>
                </c:pt>
                <c:pt idx="6379">
                  <c:v>1.34997485348535</c:v>
                </c:pt>
                <c:pt idx="6380">
                  <c:v>1.3497128272827299</c:v>
                </c:pt>
                <c:pt idx="6381">
                  <c:v>1.3494508010801101</c:v>
                </c:pt>
                <c:pt idx="6382">
                  <c:v>1.34918877487749</c:v>
                </c:pt>
                <c:pt idx="6383">
                  <c:v>1.3489267486748699</c:v>
                </c:pt>
                <c:pt idx="6384">
                  <c:v>1.3486647224722501</c:v>
                </c:pt>
                <c:pt idx="6385">
                  <c:v>1.3484026962696301</c:v>
                </c:pt>
                <c:pt idx="6386">
                  <c:v>1.34814067006701</c:v>
                </c:pt>
                <c:pt idx="6387">
                  <c:v>1.3478786438643899</c:v>
                </c:pt>
                <c:pt idx="6388">
                  <c:v>1.3476166176617701</c:v>
                </c:pt>
                <c:pt idx="6389">
                  <c:v>1.34735459145915</c:v>
                </c:pt>
                <c:pt idx="6390">
                  <c:v>1.34709256525653</c:v>
                </c:pt>
                <c:pt idx="6391">
                  <c:v>1.3468305390539099</c:v>
                </c:pt>
                <c:pt idx="6392">
                  <c:v>1.3465685128512801</c:v>
                </c:pt>
                <c:pt idx="6393">
                  <c:v>1.34630648664867</c:v>
                </c:pt>
                <c:pt idx="6394">
                  <c:v>1.34604446044604</c:v>
                </c:pt>
                <c:pt idx="6395">
                  <c:v>1.3457824342434199</c:v>
                </c:pt>
                <c:pt idx="6396">
                  <c:v>1.3455204080408001</c:v>
                </c:pt>
                <c:pt idx="6397">
                  <c:v>1.34525838183818</c:v>
                </c:pt>
                <c:pt idx="6398">
                  <c:v>1.34499635563556</c:v>
                </c:pt>
                <c:pt idx="6399">
                  <c:v>1.3447343294329399</c:v>
                </c:pt>
                <c:pt idx="6400">
                  <c:v>1.3444723032303201</c:v>
                </c:pt>
                <c:pt idx="6401">
                  <c:v>1.3442102770277</c:v>
                </c:pt>
                <c:pt idx="6402">
                  <c:v>1.34394825082508</c:v>
                </c:pt>
                <c:pt idx="6403">
                  <c:v>1.3436862246224599</c:v>
                </c:pt>
                <c:pt idx="6404">
                  <c:v>1.3434241984198401</c:v>
                </c:pt>
                <c:pt idx="6405">
                  <c:v>1.34316217221722</c:v>
                </c:pt>
                <c:pt idx="6406">
                  <c:v>1.3429001460145999</c:v>
                </c:pt>
                <c:pt idx="6407">
                  <c:v>1.3426381198119799</c:v>
                </c:pt>
                <c:pt idx="6408">
                  <c:v>1.3423760936093601</c:v>
                </c:pt>
                <c:pt idx="6409">
                  <c:v>1.34211406740674</c:v>
                </c:pt>
                <c:pt idx="6410">
                  <c:v>1.3418520412041199</c:v>
                </c:pt>
                <c:pt idx="6411">
                  <c:v>1.3415900150015001</c:v>
                </c:pt>
                <c:pt idx="6412">
                  <c:v>1.34132798879888</c:v>
                </c:pt>
                <c:pt idx="6413">
                  <c:v>1.34106596259626</c:v>
                </c:pt>
                <c:pt idx="6414">
                  <c:v>1.3408039363936399</c:v>
                </c:pt>
                <c:pt idx="6415">
                  <c:v>1.3405419101910201</c:v>
                </c:pt>
                <c:pt idx="6416">
                  <c:v>1.3402798839884</c:v>
                </c:pt>
                <c:pt idx="6417">
                  <c:v>1.34001785778578</c:v>
                </c:pt>
                <c:pt idx="6418">
                  <c:v>1.3397558315831599</c:v>
                </c:pt>
                <c:pt idx="6419">
                  <c:v>1.3394938053805401</c:v>
                </c:pt>
                <c:pt idx="6420">
                  <c:v>1.33923177917792</c:v>
                </c:pt>
                <c:pt idx="6421">
                  <c:v>1.3389697529753</c:v>
                </c:pt>
                <c:pt idx="6422">
                  <c:v>1.3387077267726799</c:v>
                </c:pt>
                <c:pt idx="6423">
                  <c:v>1.3384457005700601</c:v>
                </c:pt>
                <c:pt idx="6424">
                  <c:v>1.33818367436744</c:v>
                </c:pt>
                <c:pt idx="6425">
                  <c:v>1.33792164816482</c:v>
                </c:pt>
                <c:pt idx="6426">
                  <c:v>1.3376596219621999</c:v>
                </c:pt>
                <c:pt idx="6427">
                  <c:v>1.3373975957595801</c:v>
                </c:pt>
                <c:pt idx="6428">
                  <c:v>1.33713556955696</c:v>
                </c:pt>
                <c:pt idx="6429">
                  <c:v>1.3368735433543399</c:v>
                </c:pt>
                <c:pt idx="6430">
                  <c:v>1.3366115171517201</c:v>
                </c:pt>
                <c:pt idx="6431">
                  <c:v>1.3363494909490901</c:v>
                </c:pt>
                <c:pt idx="6432">
                  <c:v>1.33608746474647</c:v>
                </c:pt>
                <c:pt idx="6433">
                  <c:v>1.3358254385438499</c:v>
                </c:pt>
                <c:pt idx="6434">
                  <c:v>1.3355634123412301</c:v>
                </c:pt>
                <c:pt idx="6435">
                  <c:v>1.33530138613861</c:v>
                </c:pt>
                <c:pt idx="6436">
                  <c:v>1.33503935993599</c:v>
                </c:pt>
                <c:pt idx="6437">
                  <c:v>1.3347773337333699</c:v>
                </c:pt>
                <c:pt idx="6438">
                  <c:v>1.3345153075307501</c:v>
                </c:pt>
                <c:pt idx="6439">
                  <c:v>1.33425328132813</c:v>
                </c:pt>
                <c:pt idx="6440">
                  <c:v>1.33399125512551</c:v>
                </c:pt>
                <c:pt idx="6441">
                  <c:v>1.3337292289228899</c:v>
                </c:pt>
                <c:pt idx="6442">
                  <c:v>1.3334672027202701</c:v>
                </c:pt>
                <c:pt idx="6443">
                  <c:v>1.33320517651765</c:v>
                </c:pt>
                <c:pt idx="6444">
                  <c:v>1.33294315031503</c:v>
                </c:pt>
                <c:pt idx="6445">
                  <c:v>1.3326811241124099</c:v>
                </c:pt>
                <c:pt idx="6446">
                  <c:v>1.3324190979097901</c:v>
                </c:pt>
                <c:pt idx="6447">
                  <c:v>1.33215707170717</c:v>
                </c:pt>
                <c:pt idx="6448">
                  <c:v>1.33189504550455</c:v>
                </c:pt>
                <c:pt idx="6449">
                  <c:v>1.3316330193019299</c:v>
                </c:pt>
                <c:pt idx="6450">
                  <c:v>1.3313709930993101</c:v>
                </c:pt>
                <c:pt idx="6451">
                  <c:v>1.33110896689669</c:v>
                </c:pt>
                <c:pt idx="6452">
                  <c:v>1.3308469406940699</c:v>
                </c:pt>
                <c:pt idx="6453">
                  <c:v>1.3305849144914501</c:v>
                </c:pt>
                <c:pt idx="6454">
                  <c:v>1.3303228882888301</c:v>
                </c:pt>
                <c:pt idx="6455">
                  <c:v>1.33006086208621</c:v>
                </c:pt>
                <c:pt idx="6456">
                  <c:v>1.3297988358835899</c:v>
                </c:pt>
                <c:pt idx="6457">
                  <c:v>1.3295368096809701</c:v>
                </c:pt>
                <c:pt idx="6458">
                  <c:v>1.32927478347835</c:v>
                </c:pt>
                <c:pt idx="6459">
                  <c:v>1.32901275727573</c:v>
                </c:pt>
                <c:pt idx="6460">
                  <c:v>1.3287507310731099</c:v>
                </c:pt>
                <c:pt idx="6461">
                  <c:v>1.3284887048704901</c:v>
                </c:pt>
                <c:pt idx="6462">
                  <c:v>1.32822667866787</c:v>
                </c:pt>
                <c:pt idx="6463">
                  <c:v>1.32796465246525</c:v>
                </c:pt>
                <c:pt idx="6464">
                  <c:v>1.3277026262626299</c:v>
                </c:pt>
                <c:pt idx="6465">
                  <c:v>1.3274406000600101</c:v>
                </c:pt>
                <c:pt idx="6466">
                  <c:v>1.32717857385739</c:v>
                </c:pt>
                <c:pt idx="6467">
                  <c:v>1.32691654765477</c:v>
                </c:pt>
                <c:pt idx="6468">
                  <c:v>1.3266545214521499</c:v>
                </c:pt>
                <c:pt idx="6469">
                  <c:v>1.3263924952495201</c:v>
                </c:pt>
                <c:pt idx="6470">
                  <c:v>1.3261304690469</c:v>
                </c:pt>
                <c:pt idx="6471">
                  <c:v>1.32586844284428</c:v>
                </c:pt>
                <c:pt idx="6472">
                  <c:v>1.3256064166416599</c:v>
                </c:pt>
                <c:pt idx="6473">
                  <c:v>1.3253443904390401</c:v>
                </c:pt>
                <c:pt idx="6474">
                  <c:v>1.32508236423642</c:v>
                </c:pt>
                <c:pt idx="6475">
                  <c:v>1.3248203380337999</c:v>
                </c:pt>
                <c:pt idx="6476">
                  <c:v>1.3245583118311799</c:v>
                </c:pt>
                <c:pt idx="6477">
                  <c:v>1.3242962856285601</c:v>
                </c:pt>
                <c:pt idx="6478">
                  <c:v>1.32403425942594</c:v>
                </c:pt>
                <c:pt idx="6479">
                  <c:v>1.3237722332233199</c:v>
                </c:pt>
                <c:pt idx="6480">
                  <c:v>1.3235102070207001</c:v>
                </c:pt>
                <c:pt idx="6481">
                  <c:v>1.32324818081808</c:v>
                </c:pt>
                <c:pt idx="6482">
                  <c:v>1.32298615461546</c:v>
                </c:pt>
                <c:pt idx="6483">
                  <c:v>1.3227241284128399</c:v>
                </c:pt>
                <c:pt idx="6484">
                  <c:v>1.3224621022102201</c:v>
                </c:pt>
                <c:pt idx="6485">
                  <c:v>1.3222000760076</c:v>
                </c:pt>
                <c:pt idx="6486">
                  <c:v>1.32193804980498</c:v>
                </c:pt>
                <c:pt idx="6487">
                  <c:v>1.3216760236023599</c:v>
                </c:pt>
                <c:pt idx="6488">
                  <c:v>1.3214139973997401</c:v>
                </c:pt>
                <c:pt idx="6489">
                  <c:v>1.32115197119712</c:v>
                </c:pt>
                <c:pt idx="6490">
                  <c:v>1.3208899449945</c:v>
                </c:pt>
                <c:pt idx="6491">
                  <c:v>1.3206279187918799</c:v>
                </c:pt>
                <c:pt idx="6492">
                  <c:v>1.3203658925892601</c:v>
                </c:pt>
                <c:pt idx="6493">
                  <c:v>1.32010386638664</c:v>
                </c:pt>
                <c:pt idx="6494">
                  <c:v>1.31984184018402</c:v>
                </c:pt>
                <c:pt idx="6495">
                  <c:v>1.3195798139813999</c:v>
                </c:pt>
                <c:pt idx="6496">
                  <c:v>1.3193177877787801</c:v>
                </c:pt>
                <c:pt idx="6497">
                  <c:v>1.31905576157616</c:v>
                </c:pt>
                <c:pt idx="6498">
                  <c:v>1.3187937353735399</c:v>
                </c:pt>
                <c:pt idx="6499">
                  <c:v>1.3185317091709201</c:v>
                </c:pt>
                <c:pt idx="6500">
                  <c:v>1.3182696829683</c:v>
                </c:pt>
                <c:pt idx="6501">
                  <c:v>1.31800765676568</c:v>
                </c:pt>
                <c:pt idx="6502">
                  <c:v>1.3177456305630599</c:v>
                </c:pt>
                <c:pt idx="6503">
                  <c:v>1.3174836043604401</c:v>
                </c:pt>
                <c:pt idx="6504">
                  <c:v>1.31722157815782</c:v>
                </c:pt>
                <c:pt idx="6505">
                  <c:v>1.3169595519552</c:v>
                </c:pt>
                <c:pt idx="6506">
                  <c:v>1.3166975257525799</c:v>
                </c:pt>
                <c:pt idx="6507">
                  <c:v>1.3164354995499501</c:v>
                </c:pt>
                <c:pt idx="6508">
                  <c:v>1.31617347334733</c:v>
                </c:pt>
                <c:pt idx="6509">
                  <c:v>1.31591144714471</c:v>
                </c:pt>
                <c:pt idx="6510">
                  <c:v>1.3156494209420899</c:v>
                </c:pt>
                <c:pt idx="6511">
                  <c:v>1.3153873947394701</c:v>
                </c:pt>
                <c:pt idx="6512">
                  <c:v>1.31512536853685</c:v>
                </c:pt>
                <c:pt idx="6513">
                  <c:v>1.31486334233423</c:v>
                </c:pt>
                <c:pt idx="6514">
                  <c:v>1.3146013161316099</c:v>
                </c:pt>
                <c:pt idx="6515">
                  <c:v>1.3143392899289901</c:v>
                </c:pt>
                <c:pt idx="6516">
                  <c:v>1.31407726372637</c:v>
                </c:pt>
                <c:pt idx="6517">
                  <c:v>1.31381523752375</c:v>
                </c:pt>
                <c:pt idx="6518">
                  <c:v>1.3135532113211299</c:v>
                </c:pt>
                <c:pt idx="6519">
                  <c:v>1.3132911851185101</c:v>
                </c:pt>
                <c:pt idx="6520">
                  <c:v>1.31302915891589</c:v>
                </c:pt>
                <c:pt idx="6521">
                  <c:v>1.3127671327132699</c:v>
                </c:pt>
                <c:pt idx="6522">
                  <c:v>1.3125051065106501</c:v>
                </c:pt>
                <c:pt idx="6523">
                  <c:v>1.3122430803080301</c:v>
                </c:pt>
                <c:pt idx="6524">
                  <c:v>1.31198105410541</c:v>
                </c:pt>
                <c:pt idx="6525">
                  <c:v>1.3117190279027899</c:v>
                </c:pt>
                <c:pt idx="6526">
                  <c:v>1.3114570017001701</c:v>
                </c:pt>
                <c:pt idx="6527">
                  <c:v>1.31119497549755</c:v>
                </c:pt>
                <c:pt idx="6528">
                  <c:v>1.31093294929493</c:v>
                </c:pt>
                <c:pt idx="6529">
                  <c:v>1.3106709230923099</c:v>
                </c:pt>
                <c:pt idx="6530">
                  <c:v>1.3104088968896901</c:v>
                </c:pt>
                <c:pt idx="6531">
                  <c:v>1.31014687068707</c:v>
                </c:pt>
                <c:pt idx="6532">
                  <c:v>1.30988484448445</c:v>
                </c:pt>
                <c:pt idx="6533">
                  <c:v>1.3096228182818299</c:v>
                </c:pt>
                <c:pt idx="6534">
                  <c:v>1.3093607920792101</c:v>
                </c:pt>
                <c:pt idx="6535">
                  <c:v>1.30909876587659</c:v>
                </c:pt>
                <c:pt idx="6536">
                  <c:v>1.30883673967397</c:v>
                </c:pt>
                <c:pt idx="6537">
                  <c:v>1.3085747134713499</c:v>
                </c:pt>
                <c:pt idx="6538">
                  <c:v>1.3083126872687301</c:v>
                </c:pt>
                <c:pt idx="6539">
                  <c:v>1.30805066106611</c:v>
                </c:pt>
                <c:pt idx="6540">
                  <c:v>1.30778863486349</c:v>
                </c:pt>
                <c:pt idx="6541">
                  <c:v>1.3075266086608699</c:v>
                </c:pt>
                <c:pt idx="6542">
                  <c:v>1.3072645824582501</c:v>
                </c:pt>
                <c:pt idx="6543">
                  <c:v>1.30700255625563</c:v>
                </c:pt>
                <c:pt idx="6544">
                  <c:v>1.3067405300530099</c:v>
                </c:pt>
                <c:pt idx="6545">
                  <c:v>1.3064785038503799</c:v>
                </c:pt>
                <c:pt idx="6546">
                  <c:v>1.3062164776477601</c:v>
                </c:pt>
                <c:pt idx="6547">
                  <c:v>1.30595445144514</c:v>
                </c:pt>
                <c:pt idx="6548">
                  <c:v>1.3056924252425199</c:v>
                </c:pt>
                <c:pt idx="6549">
                  <c:v>1.3054303990399001</c:v>
                </c:pt>
                <c:pt idx="6550">
                  <c:v>1.30516837283728</c:v>
                </c:pt>
                <c:pt idx="6551">
                  <c:v>1.30490634663466</c:v>
                </c:pt>
                <c:pt idx="6552">
                  <c:v>1.3046443204320399</c:v>
                </c:pt>
                <c:pt idx="6553">
                  <c:v>1.3043822942294201</c:v>
                </c:pt>
                <c:pt idx="6554">
                  <c:v>1.3041202680268</c:v>
                </c:pt>
                <c:pt idx="6555">
                  <c:v>1.30385824182418</c:v>
                </c:pt>
                <c:pt idx="6556">
                  <c:v>1.3035962156215599</c:v>
                </c:pt>
                <c:pt idx="6557">
                  <c:v>1.3033341894189401</c:v>
                </c:pt>
                <c:pt idx="6558">
                  <c:v>1.30307216321632</c:v>
                </c:pt>
                <c:pt idx="6559">
                  <c:v>1.3028101370137</c:v>
                </c:pt>
                <c:pt idx="6560">
                  <c:v>1.3025481108110799</c:v>
                </c:pt>
                <c:pt idx="6561">
                  <c:v>1.3022860846084601</c:v>
                </c:pt>
                <c:pt idx="6562">
                  <c:v>1.30202405840584</c:v>
                </c:pt>
                <c:pt idx="6563">
                  <c:v>1.30176203220322</c:v>
                </c:pt>
                <c:pt idx="6564">
                  <c:v>1.3015000060005999</c:v>
                </c:pt>
                <c:pt idx="6565">
                  <c:v>1.3012379797979801</c:v>
                </c:pt>
                <c:pt idx="6566">
                  <c:v>1.30097595359536</c:v>
                </c:pt>
                <c:pt idx="6567">
                  <c:v>1.3007139273927399</c:v>
                </c:pt>
                <c:pt idx="6568">
                  <c:v>1.3004519011901201</c:v>
                </c:pt>
                <c:pt idx="6569">
                  <c:v>1.3001898749875</c:v>
                </c:pt>
                <c:pt idx="6570">
                  <c:v>1.29992784878488</c:v>
                </c:pt>
                <c:pt idx="6571">
                  <c:v>1.2996658225822599</c:v>
                </c:pt>
                <c:pt idx="6572">
                  <c:v>1.2994037963796401</c:v>
                </c:pt>
                <c:pt idx="6573">
                  <c:v>1.29914177017702</c:v>
                </c:pt>
                <c:pt idx="6574">
                  <c:v>1.2988797439744</c:v>
                </c:pt>
                <c:pt idx="6575">
                  <c:v>1.2986177177717799</c:v>
                </c:pt>
                <c:pt idx="6576">
                  <c:v>1.2983556915691601</c:v>
                </c:pt>
                <c:pt idx="6577">
                  <c:v>1.29809366536654</c:v>
                </c:pt>
                <c:pt idx="6578">
                  <c:v>1.29783163916392</c:v>
                </c:pt>
                <c:pt idx="6579">
                  <c:v>1.2975696129612999</c:v>
                </c:pt>
                <c:pt idx="6580">
                  <c:v>1.2973075867586801</c:v>
                </c:pt>
                <c:pt idx="6581">
                  <c:v>1.29704556055606</c:v>
                </c:pt>
                <c:pt idx="6582">
                  <c:v>1.29678353435344</c:v>
                </c:pt>
                <c:pt idx="6583">
                  <c:v>1.2965215081508199</c:v>
                </c:pt>
                <c:pt idx="6584">
                  <c:v>1.2962594819481901</c:v>
                </c:pt>
                <c:pt idx="6585">
                  <c:v>1.29599745574557</c:v>
                </c:pt>
                <c:pt idx="6586">
                  <c:v>1.29573542954295</c:v>
                </c:pt>
                <c:pt idx="6587">
                  <c:v>1.2954734033403299</c:v>
                </c:pt>
                <c:pt idx="6588">
                  <c:v>1.2952113771377101</c:v>
                </c:pt>
                <c:pt idx="6589">
                  <c:v>1.29494935093509</c:v>
                </c:pt>
                <c:pt idx="6590">
                  <c:v>1.2946873247324699</c:v>
                </c:pt>
                <c:pt idx="6591">
                  <c:v>1.2944252985298501</c:v>
                </c:pt>
                <c:pt idx="6592">
                  <c:v>1.2941632723272301</c:v>
                </c:pt>
                <c:pt idx="6593">
                  <c:v>1.29390124612461</c:v>
                </c:pt>
                <c:pt idx="6594">
                  <c:v>1.2936392199219899</c:v>
                </c:pt>
                <c:pt idx="6595">
                  <c:v>1.2933771937193701</c:v>
                </c:pt>
                <c:pt idx="6596">
                  <c:v>1.29311516751675</c:v>
                </c:pt>
                <c:pt idx="6597">
                  <c:v>1.29285314131413</c:v>
                </c:pt>
                <c:pt idx="6598">
                  <c:v>1.2925911151115099</c:v>
                </c:pt>
                <c:pt idx="6599">
                  <c:v>1.2923290889088901</c:v>
                </c:pt>
                <c:pt idx="6600">
                  <c:v>1.29206706270627</c:v>
                </c:pt>
                <c:pt idx="6601">
                  <c:v>1.29180503650365</c:v>
                </c:pt>
                <c:pt idx="6602">
                  <c:v>1.2915430103010299</c:v>
                </c:pt>
                <c:pt idx="6603">
                  <c:v>1.2912809840984101</c:v>
                </c:pt>
                <c:pt idx="6604">
                  <c:v>1.29101895789579</c:v>
                </c:pt>
                <c:pt idx="6605">
                  <c:v>1.29075693169317</c:v>
                </c:pt>
                <c:pt idx="6606">
                  <c:v>1.2904949054905499</c:v>
                </c:pt>
                <c:pt idx="6607">
                  <c:v>1.2902328792879301</c:v>
                </c:pt>
                <c:pt idx="6608">
                  <c:v>1.28997085308531</c:v>
                </c:pt>
                <c:pt idx="6609">
                  <c:v>1.28970882688269</c:v>
                </c:pt>
                <c:pt idx="6610">
                  <c:v>1.2894468006800699</c:v>
                </c:pt>
                <c:pt idx="6611">
                  <c:v>1.2891847744774501</c:v>
                </c:pt>
                <c:pt idx="6612">
                  <c:v>1.28892274827483</c:v>
                </c:pt>
                <c:pt idx="6613">
                  <c:v>1.2886607220722099</c:v>
                </c:pt>
                <c:pt idx="6614">
                  <c:v>1.2883986958695901</c:v>
                </c:pt>
                <c:pt idx="6615">
                  <c:v>1.28813666966697</c:v>
                </c:pt>
                <c:pt idx="6616">
                  <c:v>1.28787464346435</c:v>
                </c:pt>
                <c:pt idx="6617">
                  <c:v>1.2876126172617299</c:v>
                </c:pt>
                <c:pt idx="6618">
                  <c:v>1.2873505910591101</c:v>
                </c:pt>
                <c:pt idx="6619">
                  <c:v>1.28708856485649</c:v>
                </c:pt>
                <c:pt idx="6620">
                  <c:v>1.2867886247340301</c:v>
                </c:pt>
                <c:pt idx="6621">
                  <c:v>1.28646932674919</c:v>
                </c:pt>
                <c:pt idx="6622">
                  <c:v>1.2861500287643399</c:v>
                </c:pt>
                <c:pt idx="6623">
                  <c:v>1.2858307307795001</c:v>
                </c:pt>
                <c:pt idx="6624">
                  <c:v>1.28551143279466</c:v>
                </c:pt>
                <c:pt idx="6625">
                  <c:v>1.2851921348098101</c:v>
                </c:pt>
                <c:pt idx="6626">
                  <c:v>1.28487283682497</c:v>
                </c:pt>
                <c:pt idx="6627">
                  <c:v>1.2845535388401199</c:v>
                </c:pt>
                <c:pt idx="6628">
                  <c:v>1.28423424085528</c:v>
                </c:pt>
                <c:pt idx="6629">
                  <c:v>1.28391494287043</c:v>
                </c:pt>
                <c:pt idx="6630">
                  <c:v>1.2835956448855901</c:v>
                </c:pt>
                <c:pt idx="6631">
                  <c:v>1.28327634690075</c:v>
                </c:pt>
                <c:pt idx="6632">
                  <c:v>1.2829570489158999</c:v>
                </c:pt>
                <c:pt idx="6633">
                  <c:v>1.28263775093106</c:v>
                </c:pt>
                <c:pt idx="6634">
                  <c:v>1.2823184529462099</c:v>
                </c:pt>
                <c:pt idx="6635">
                  <c:v>1.2819991549613701</c:v>
                </c:pt>
                <c:pt idx="6636">
                  <c:v>1.28167985697652</c:v>
                </c:pt>
                <c:pt idx="6637">
                  <c:v>1.2813605589916801</c:v>
                </c:pt>
                <c:pt idx="6638">
                  <c:v>1.28104126100683</c:v>
                </c:pt>
                <c:pt idx="6639">
                  <c:v>1.2807219630219899</c:v>
                </c:pt>
                <c:pt idx="6640">
                  <c:v>1.2804026650371501</c:v>
                </c:pt>
                <c:pt idx="6641">
                  <c:v>1.2800833670523</c:v>
                </c:pt>
                <c:pt idx="6642">
                  <c:v>1.2797640690674601</c:v>
                </c:pt>
                <c:pt idx="6643">
                  <c:v>1.27944477108261</c:v>
                </c:pt>
                <c:pt idx="6644">
                  <c:v>1.2791254730977699</c:v>
                </c:pt>
                <c:pt idx="6645">
                  <c:v>1.2788061751129201</c:v>
                </c:pt>
                <c:pt idx="6646">
                  <c:v>1.27848687712808</c:v>
                </c:pt>
                <c:pt idx="6647">
                  <c:v>1.2781675791432401</c:v>
                </c:pt>
                <c:pt idx="6648">
                  <c:v>1.27784828115839</c:v>
                </c:pt>
                <c:pt idx="6649">
                  <c:v>1.2775289831735499</c:v>
                </c:pt>
                <c:pt idx="6650">
                  <c:v>1.2772096851887</c:v>
                </c:pt>
                <c:pt idx="6651">
                  <c:v>1.2768903872038599</c:v>
                </c:pt>
                <c:pt idx="6652">
                  <c:v>1.2765710892190101</c:v>
                </c:pt>
                <c:pt idx="6653">
                  <c:v>1.27625179123417</c:v>
                </c:pt>
                <c:pt idx="6654">
                  <c:v>1.2759324932493299</c:v>
                </c:pt>
                <c:pt idx="6655">
                  <c:v>1.27561319526448</c:v>
                </c:pt>
                <c:pt idx="6656">
                  <c:v>1.2752938972796399</c:v>
                </c:pt>
                <c:pt idx="6657">
                  <c:v>1.2749745992947901</c:v>
                </c:pt>
                <c:pt idx="6658">
                  <c:v>1.27465530130995</c:v>
                </c:pt>
                <c:pt idx="6659">
                  <c:v>1.2743360033251001</c:v>
                </c:pt>
                <c:pt idx="6660">
                  <c:v>1.27401670534026</c:v>
                </c:pt>
                <c:pt idx="6661">
                  <c:v>1.2736974073554099</c:v>
                </c:pt>
                <c:pt idx="6662">
                  <c:v>1.2733781093705701</c:v>
                </c:pt>
                <c:pt idx="6663">
                  <c:v>1.27305881138573</c:v>
                </c:pt>
                <c:pt idx="6664">
                  <c:v>1.2727395134008801</c:v>
                </c:pt>
                <c:pt idx="6665">
                  <c:v>1.27242021541604</c:v>
                </c:pt>
                <c:pt idx="6666">
                  <c:v>1.2721009174311899</c:v>
                </c:pt>
                <c:pt idx="6667">
                  <c:v>1.27178161944635</c:v>
                </c:pt>
                <c:pt idx="6668">
                  <c:v>1.2714623214615</c:v>
                </c:pt>
                <c:pt idx="6669">
                  <c:v>1.2711430234766601</c:v>
                </c:pt>
                <c:pt idx="6670">
                  <c:v>1.27082372549182</c:v>
                </c:pt>
                <c:pt idx="6671">
                  <c:v>1.2705044275069699</c:v>
                </c:pt>
                <c:pt idx="6672">
                  <c:v>1.27018512952213</c:v>
                </c:pt>
                <c:pt idx="6673">
                  <c:v>1.2698658315372799</c:v>
                </c:pt>
                <c:pt idx="6674">
                  <c:v>1.2695465335524401</c:v>
                </c:pt>
                <c:pt idx="6675">
                  <c:v>1.26922723556759</c:v>
                </c:pt>
                <c:pt idx="6676">
                  <c:v>1.2689079375827499</c:v>
                </c:pt>
                <c:pt idx="6677">
                  <c:v>1.2685886395979</c:v>
                </c:pt>
                <c:pt idx="6678">
                  <c:v>1.2682693416130599</c:v>
                </c:pt>
                <c:pt idx="6679">
                  <c:v>1.2679500436282201</c:v>
                </c:pt>
                <c:pt idx="6680">
                  <c:v>1.26763074564337</c:v>
                </c:pt>
                <c:pt idx="6681">
                  <c:v>1.2673114476585301</c:v>
                </c:pt>
                <c:pt idx="6682">
                  <c:v>1.26699214967368</c:v>
                </c:pt>
                <c:pt idx="6683">
                  <c:v>1.2666728516888399</c:v>
                </c:pt>
                <c:pt idx="6684">
                  <c:v>1.2663535537039901</c:v>
                </c:pt>
                <c:pt idx="6685">
                  <c:v>1.26603425571915</c:v>
                </c:pt>
                <c:pt idx="6686">
                  <c:v>1.2657149577343101</c:v>
                </c:pt>
                <c:pt idx="6687">
                  <c:v>1.26539565974946</c:v>
                </c:pt>
                <c:pt idx="6688">
                  <c:v>1.2650763617646199</c:v>
                </c:pt>
                <c:pt idx="6689">
                  <c:v>1.26475706377977</c:v>
                </c:pt>
                <c:pt idx="6690">
                  <c:v>1.2644377657949299</c:v>
                </c:pt>
                <c:pt idx="6691">
                  <c:v>1.2641184678100801</c:v>
                </c:pt>
                <c:pt idx="6692">
                  <c:v>1.26379916982524</c:v>
                </c:pt>
                <c:pt idx="6693">
                  <c:v>1.2634798718403999</c:v>
                </c:pt>
                <c:pt idx="6694">
                  <c:v>1.26316057385555</c:v>
                </c:pt>
                <c:pt idx="6695">
                  <c:v>1.2628412758707099</c:v>
                </c:pt>
                <c:pt idx="6696">
                  <c:v>1.2625219778858601</c:v>
                </c:pt>
                <c:pt idx="6697">
                  <c:v>1.26220267990102</c:v>
                </c:pt>
                <c:pt idx="6698">
                  <c:v>1.2618833819161701</c:v>
                </c:pt>
                <c:pt idx="6699">
                  <c:v>1.26156408393133</c:v>
                </c:pt>
                <c:pt idx="6700">
                  <c:v>1.2612447859464799</c:v>
                </c:pt>
                <c:pt idx="6701">
                  <c:v>1.2609254879616401</c:v>
                </c:pt>
                <c:pt idx="6702">
                  <c:v>1.2606061899768</c:v>
                </c:pt>
                <c:pt idx="6703">
                  <c:v>1.2602868919919501</c:v>
                </c:pt>
                <c:pt idx="6704">
                  <c:v>1.25996759400711</c:v>
                </c:pt>
                <c:pt idx="6705">
                  <c:v>1.2596482960222599</c:v>
                </c:pt>
                <c:pt idx="6706">
                  <c:v>1.25932899803742</c:v>
                </c:pt>
                <c:pt idx="6707">
                  <c:v>1.25900970005257</c:v>
                </c:pt>
                <c:pt idx="6708">
                  <c:v>1.2586904020677301</c:v>
                </c:pt>
                <c:pt idx="6709">
                  <c:v>1.25837110408289</c:v>
                </c:pt>
                <c:pt idx="6710">
                  <c:v>1.2580518060980399</c:v>
                </c:pt>
                <c:pt idx="6711">
                  <c:v>1.2577325081132</c:v>
                </c:pt>
                <c:pt idx="6712">
                  <c:v>1.2574132101283499</c:v>
                </c:pt>
                <c:pt idx="6713">
                  <c:v>1.2570939121435101</c:v>
                </c:pt>
                <c:pt idx="6714">
                  <c:v>1.25677461415866</c:v>
                </c:pt>
                <c:pt idx="6715">
                  <c:v>1.2564553161738199</c:v>
                </c:pt>
                <c:pt idx="6716">
                  <c:v>1.25613601818897</c:v>
                </c:pt>
                <c:pt idx="6717">
                  <c:v>1.2558167202041299</c:v>
                </c:pt>
                <c:pt idx="6718">
                  <c:v>1.2554974222192901</c:v>
                </c:pt>
                <c:pt idx="6719">
                  <c:v>1.25517812423444</c:v>
                </c:pt>
                <c:pt idx="6720">
                  <c:v>1.2548588262496001</c:v>
                </c:pt>
                <c:pt idx="6721">
                  <c:v>1.25453952826475</c:v>
                </c:pt>
                <c:pt idx="6722">
                  <c:v>1.2542202302799099</c:v>
                </c:pt>
                <c:pt idx="6723">
                  <c:v>1.2539009322950601</c:v>
                </c:pt>
                <c:pt idx="6724">
                  <c:v>1.25358163431022</c:v>
                </c:pt>
                <c:pt idx="6725">
                  <c:v>1.2532623363253801</c:v>
                </c:pt>
                <c:pt idx="6726">
                  <c:v>1.25294303834053</c:v>
                </c:pt>
                <c:pt idx="6727">
                  <c:v>1.2526237403556899</c:v>
                </c:pt>
                <c:pt idx="6728">
                  <c:v>1.25230444237084</c:v>
                </c:pt>
                <c:pt idx="6729">
                  <c:v>1.2519851443859999</c:v>
                </c:pt>
                <c:pt idx="6730">
                  <c:v>1.2516658464011501</c:v>
                </c:pt>
                <c:pt idx="6731">
                  <c:v>1.25134654841631</c:v>
                </c:pt>
                <c:pt idx="6732">
                  <c:v>1.2510272504314699</c:v>
                </c:pt>
                <c:pt idx="6733">
                  <c:v>1.25070795244662</c:v>
                </c:pt>
                <c:pt idx="6734">
                  <c:v>1.2503886544617799</c:v>
                </c:pt>
                <c:pt idx="6735">
                  <c:v>1.2500693564769301</c:v>
                </c:pt>
                <c:pt idx="6736">
                  <c:v>1.24975005849209</c:v>
                </c:pt>
                <c:pt idx="6737">
                  <c:v>1.2494307605072399</c:v>
                </c:pt>
                <c:pt idx="6738">
                  <c:v>1.2491114625224</c:v>
                </c:pt>
                <c:pt idx="6739">
                  <c:v>1.2487921645375499</c:v>
                </c:pt>
                <c:pt idx="6740">
                  <c:v>1.2484728665527101</c:v>
                </c:pt>
                <c:pt idx="6741">
                  <c:v>1.24815356856787</c:v>
                </c:pt>
                <c:pt idx="6742">
                  <c:v>1.2478342705830201</c:v>
                </c:pt>
                <c:pt idx="6743">
                  <c:v>1.24751497259818</c:v>
                </c:pt>
                <c:pt idx="6744">
                  <c:v>1.2471956746133299</c:v>
                </c:pt>
                <c:pt idx="6745">
                  <c:v>1.24687637662849</c:v>
                </c:pt>
                <c:pt idx="6746">
                  <c:v>1.24655707864364</c:v>
                </c:pt>
                <c:pt idx="6747">
                  <c:v>1.2462377806588001</c:v>
                </c:pt>
                <c:pt idx="6748">
                  <c:v>1.24591848267396</c:v>
                </c:pt>
                <c:pt idx="6749">
                  <c:v>1.2455991846891099</c:v>
                </c:pt>
                <c:pt idx="6750">
                  <c:v>1.24527988670427</c:v>
                </c:pt>
                <c:pt idx="6751">
                  <c:v>1.2449605887194199</c:v>
                </c:pt>
                <c:pt idx="6752">
                  <c:v>1.2446412907345801</c:v>
                </c:pt>
                <c:pt idx="6753">
                  <c:v>1.24432199274973</c:v>
                </c:pt>
                <c:pt idx="6754">
                  <c:v>1.2440026947648899</c:v>
                </c:pt>
                <c:pt idx="6755">
                  <c:v>1.24368339678004</c:v>
                </c:pt>
                <c:pt idx="6756">
                  <c:v>1.2433640987951999</c:v>
                </c:pt>
                <c:pt idx="6757">
                  <c:v>1.2430448008103601</c:v>
                </c:pt>
                <c:pt idx="6758">
                  <c:v>1.24272550282551</c:v>
                </c:pt>
                <c:pt idx="6759">
                  <c:v>1.2424062048406701</c:v>
                </c:pt>
                <c:pt idx="6760">
                  <c:v>1.24208690685582</c:v>
                </c:pt>
                <c:pt idx="6761">
                  <c:v>1.2417676088709799</c:v>
                </c:pt>
                <c:pt idx="6762">
                  <c:v>1.2414483108861301</c:v>
                </c:pt>
                <c:pt idx="6763">
                  <c:v>1.24112901290129</c:v>
                </c:pt>
                <c:pt idx="6764">
                  <c:v>1.2408097149164501</c:v>
                </c:pt>
                <c:pt idx="6765">
                  <c:v>1.2404904169316</c:v>
                </c:pt>
                <c:pt idx="6766">
                  <c:v>1.2401711189467599</c:v>
                </c:pt>
                <c:pt idx="6767">
                  <c:v>1.23985182096191</c:v>
                </c:pt>
                <c:pt idx="6768">
                  <c:v>1.23953252297707</c:v>
                </c:pt>
                <c:pt idx="6769">
                  <c:v>1.2392132249922201</c:v>
                </c:pt>
                <c:pt idx="6770">
                  <c:v>1.23889392700738</c:v>
                </c:pt>
                <c:pt idx="6771">
                  <c:v>1.2385746290225399</c:v>
                </c:pt>
                <c:pt idx="6772">
                  <c:v>1.23825533103769</c:v>
                </c:pt>
                <c:pt idx="6773">
                  <c:v>1.2379360330528499</c:v>
                </c:pt>
                <c:pt idx="6774">
                  <c:v>1.2376167350680001</c:v>
                </c:pt>
                <c:pt idx="6775">
                  <c:v>1.23729743708316</c:v>
                </c:pt>
                <c:pt idx="6776">
                  <c:v>1.2369781390983099</c:v>
                </c:pt>
                <c:pt idx="6777">
                  <c:v>1.23665884111347</c:v>
                </c:pt>
                <c:pt idx="6778">
                  <c:v>1.2363395431286199</c:v>
                </c:pt>
                <c:pt idx="6779">
                  <c:v>1.2360202451437801</c:v>
                </c:pt>
                <c:pt idx="6780">
                  <c:v>1.23570094715894</c:v>
                </c:pt>
                <c:pt idx="6781">
                  <c:v>1.2353816491740901</c:v>
                </c:pt>
                <c:pt idx="6782">
                  <c:v>1.23506235118925</c:v>
                </c:pt>
                <c:pt idx="6783">
                  <c:v>1.2347430532043999</c:v>
                </c:pt>
                <c:pt idx="6784">
                  <c:v>1.23442375521956</c:v>
                </c:pt>
                <c:pt idx="6785">
                  <c:v>1.23410445723471</c:v>
                </c:pt>
                <c:pt idx="6786">
                  <c:v>1.2337851592498701</c:v>
                </c:pt>
                <c:pt idx="6787">
                  <c:v>1.23346586126503</c:v>
                </c:pt>
                <c:pt idx="6788">
                  <c:v>1.2331465632801799</c:v>
                </c:pt>
                <c:pt idx="6789">
                  <c:v>1.23282726529534</c:v>
                </c:pt>
                <c:pt idx="6790">
                  <c:v>1.2325079673104899</c:v>
                </c:pt>
                <c:pt idx="6791">
                  <c:v>1.2321886693256501</c:v>
                </c:pt>
                <c:pt idx="6792">
                  <c:v>1.2318693713408</c:v>
                </c:pt>
                <c:pt idx="6793">
                  <c:v>1.2315500733559599</c:v>
                </c:pt>
                <c:pt idx="6794">
                  <c:v>1.23123077537112</c:v>
                </c:pt>
                <c:pt idx="6795">
                  <c:v>1.2309114773862699</c:v>
                </c:pt>
                <c:pt idx="6796">
                  <c:v>1.2305921794014301</c:v>
                </c:pt>
                <c:pt idx="6797">
                  <c:v>1.23027288141658</c:v>
                </c:pt>
                <c:pt idx="6798">
                  <c:v>1.2299535834317401</c:v>
                </c:pt>
                <c:pt idx="6799">
                  <c:v>1.22963428544689</c:v>
                </c:pt>
                <c:pt idx="6800">
                  <c:v>1.2293149874620499</c:v>
                </c:pt>
                <c:pt idx="6801">
                  <c:v>1.2289956894772001</c:v>
                </c:pt>
                <c:pt idx="6802">
                  <c:v>1.22867639149236</c:v>
                </c:pt>
                <c:pt idx="6803">
                  <c:v>1.2283570935075201</c:v>
                </c:pt>
                <c:pt idx="6804">
                  <c:v>1.22803779552267</c:v>
                </c:pt>
                <c:pt idx="6805">
                  <c:v>1.2277184975378299</c:v>
                </c:pt>
                <c:pt idx="6806">
                  <c:v>1.22739919955298</c:v>
                </c:pt>
                <c:pt idx="6807">
                  <c:v>1.22707990156814</c:v>
                </c:pt>
                <c:pt idx="6808">
                  <c:v>1.2267606035832901</c:v>
                </c:pt>
                <c:pt idx="6809">
                  <c:v>1.22644130559845</c:v>
                </c:pt>
                <c:pt idx="6810">
                  <c:v>1.2261220076136099</c:v>
                </c:pt>
                <c:pt idx="6811">
                  <c:v>1.22580270962876</c:v>
                </c:pt>
                <c:pt idx="6812">
                  <c:v>1.2254834116439199</c:v>
                </c:pt>
                <c:pt idx="6813">
                  <c:v>1.2251641136590701</c:v>
                </c:pt>
                <c:pt idx="6814">
                  <c:v>1.22484481567423</c:v>
                </c:pt>
                <c:pt idx="6815">
                  <c:v>1.2245255176893799</c:v>
                </c:pt>
                <c:pt idx="6816">
                  <c:v>1.22420621970454</c:v>
                </c:pt>
                <c:pt idx="6817">
                  <c:v>1.2238869217196999</c:v>
                </c:pt>
                <c:pt idx="6818">
                  <c:v>1.2235676237348501</c:v>
                </c:pt>
                <c:pt idx="6819">
                  <c:v>1.22324832575001</c:v>
                </c:pt>
                <c:pt idx="6820">
                  <c:v>1.2229290277651601</c:v>
                </c:pt>
                <c:pt idx="6821">
                  <c:v>1.22260972978032</c:v>
                </c:pt>
                <c:pt idx="6822">
                  <c:v>1.2222904317954699</c:v>
                </c:pt>
                <c:pt idx="6823">
                  <c:v>1.2219711338106301</c:v>
                </c:pt>
                <c:pt idx="6824">
                  <c:v>1.22165183582578</c:v>
                </c:pt>
                <c:pt idx="6825">
                  <c:v>1.2213325378409401</c:v>
                </c:pt>
                <c:pt idx="6826">
                  <c:v>1.2210132398561</c:v>
                </c:pt>
                <c:pt idx="6827">
                  <c:v>1.2206939418712499</c:v>
                </c:pt>
                <c:pt idx="6828">
                  <c:v>1.22037464388641</c:v>
                </c:pt>
                <c:pt idx="6829">
                  <c:v>1.22005534590156</c:v>
                </c:pt>
                <c:pt idx="6830">
                  <c:v>1.2197360479167201</c:v>
                </c:pt>
                <c:pt idx="6831">
                  <c:v>1.21941674993187</c:v>
                </c:pt>
                <c:pt idx="6832">
                  <c:v>1.2190974519470299</c:v>
                </c:pt>
                <c:pt idx="6833">
                  <c:v>1.21877815396219</c:v>
                </c:pt>
                <c:pt idx="6834">
                  <c:v>1.2184588559773399</c:v>
                </c:pt>
                <c:pt idx="6835">
                  <c:v>1.2181395579925001</c:v>
                </c:pt>
                <c:pt idx="6836">
                  <c:v>1.21782026000765</c:v>
                </c:pt>
                <c:pt idx="6837">
                  <c:v>1.2175009620228101</c:v>
                </c:pt>
                <c:pt idx="6838">
                  <c:v>1.21718166403796</c:v>
                </c:pt>
                <c:pt idx="6839">
                  <c:v>1.2168623660531199</c:v>
                </c:pt>
                <c:pt idx="6840">
                  <c:v>1.2165430680682701</c:v>
                </c:pt>
                <c:pt idx="6841">
                  <c:v>1.21622377008343</c:v>
                </c:pt>
                <c:pt idx="6842">
                  <c:v>1.2159044720985901</c:v>
                </c:pt>
                <c:pt idx="6843">
                  <c:v>1.21558517411374</c:v>
                </c:pt>
                <c:pt idx="6844">
                  <c:v>1.2152658761288999</c:v>
                </c:pt>
                <c:pt idx="6845">
                  <c:v>1.21494657814405</c:v>
                </c:pt>
                <c:pt idx="6846">
                  <c:v>1.21462728015921</c:v>
                </c:pt>
                <c:pt idx="6847">
                  <c:v>1.2143079821743601</c:v>
                </c:pt>
                <c:pt idx="6848">
                  <c:v>1.21398868418952</c:v>
                </c:pt>
                <c:pt idx="6849">
                  <c:v>1.2136693862046799</c:v>
                </c:pt>
                <c:pt idx="6850">
                  <c:v>1.21335008821983</c:v>
                </c:pt>
                <c:pt idx="6851">
                  <c:v>1.2130307902349899</c:v>
                </c:pt>
                <c:pt idx="6852">
                  <c:v>1.2127114922501401</c:v>
                </c:pt>
                <c:pt idx="6853">
                  <c:v>1.2123921942653</c:v>
                </c:pt>
                <c:pt idx="6854">
                  <c:v>1.2120728962804499</c:v>
                </c:pt>
                <c:pt idx="6855">
                  <c:v>1.21175359829561</c:v>
                </c:pt>
                <c:pt idx="6856">
                  <c:v>1.2114343003107699</c:v>
                </c:pt>
                <c:pt idx="6857">
                  <c:v>1.2111150023259201</c:v>
                </c:pt>
                <c:pt idx="6858">
                  <c:v>1.21079570434108</c:v>
                </c:pt>
                <c:pt idx="6859">
                  <c:v>1.2104764063562301</c:v>
                </c:pt>
                <c:pt idx="6860">
                  <c:v>1.21015710837139</c:v>
                </c:pt>
                <c:pt idx="6861">
                  <c:v>1.2098378103865399</c:v>
                </c:pt>
                <c:pt idx="6862">
                  <c:v>1.2095185124017001</c:v>
                </c:pt>
                <c:pt idx="6863">
                  <c:v>1.20919921441685</c:v>
                </c:pt>
                <c:pt idx="6864">
                  <c:v>1.2088799164320101</c:v>
                </c:pt>
                <c:pt idx="6865">
                  <c:v>1.20856061844717</c:v>
                </c:pt>
                <c:pt idx="6866">
                  <c:v>1.2082413204623199</c:v>
                </c:pt>
                <c:pt idx="6867">
                  <c:v>1.20792202247748</c:v>
                </c:pt>
                <c:pt idx="6868">
                  <c:v>1.20760272449263</c:v>
                </c:pt>
                <c:pt idx="6869">
                  <c:v>1.2072834265077901</c:v>
                </c:pt>
                <c:pt idx="6870">
                  <c:v>1.20696412852294</c:v>
                </c:pt>
                <c:pt idx="6871">
                  <c:v>1.2066448305380999</c:v>
                </c:pt>
                <c:pt idx="6872">
                  <c:v>1.20632553255326</c:v>
                </c:pt>
                <c:pt idx="6873">
                  <c:v>1.2060062345684099</c:v>
                </c:pt>
                <c:pt idx="6874">
                  <c:v>1.2056869365835701</c:v>
                </c:pt>
                <c:pt idx="6875">
                  <c:v>1.20536763859872</c:v>
                </c:pt>
                <c:pt idx="6876">
                  <c:v>1.2050483406138801</c:v>
                </c:pt>
                <c:pt idx="6877">
                  <c:v>1.20472904262903</c:v>
                </c:pt>
                <c:pt idx="6878">
                  <c:v>1.2044097446441899</c:v>
                </c:pt>
                <c:pt idx="6879">
                  <c:v>1.2040904466593401</c:v>
                </c:pt>
                <c:pt idx="6880">
                  <c:v>1.2037711486745</c:v>
                </c:pt>
                <c:pt idx="6881">
                  <c:v>1.2034518506896601</c:v>
                </c:pt>
                <c:pt idx="6882">
                  <c:v>1.20313255270481</c:v>
                </c:pt>
                <c:pt idx="6883">
                  <c:v>1.2028132547199699</c:v>
                </c:pt>
                <c:pt idx="6884">
                  <c:v>1.2024939567351201</c:v>
                </c:pt>
                <c:pt idx="6885">
                  <c:v>1.20217465875028</c:v>
                </c:pt>
                <c:pt idx="6886">
                  <c:v>1.2018553607654301</c:v>
                </c:pt>
                <c:pt idx="6887">
                  <c:v>1.20153606278059</c:v>
                </c:pt>
                <c:pt idx="6888">
                  <c:v>1.2012167647957499</c:v>
                </c:pt>
                <c:pt idx="6889">
                  <c:v>1.2008974668109</c:v>
                </c:pt>
                <c:pt idx="6890">
                  <c:v>1.2005781688260599</c:v>
                </c:pt>
                <c:pt idx="6891">
                  <c:v>1.2002588708412101</c:v>
                </c:pt>
                <c:pt idx="6892">
                  <c:v>1.19993957285637</c:v>
                </c:pt>
                <c:pt idx="6893">
                  <c:v>1.1996202748715199</c:v>
                </c:pt>
                <c:pt idx="6894">
                  <c:v>1.19930097688668</c:v>
                </c:pt>
                <c:pt idx="6895">
                  <c:v>1.1989816789018399</c:v>
                </c:pt>
                <c:pt idx="6896">
                  <c:v>1.1986623809169901</c:v>
                </c:pt>
                <c:pt idx="6897">
                  <c:v>1.19834308293215</c:v>
                </c:pt>
                <c:pt idx="6898">
                  <c:v>1.1980237849473001</c:v>
                </c:pt>
                <c:pt idx="6899">
                  <c:v>1.19770448696246</c:v>
                </c:pt>
                <c:pt idx="6900">
                  <c:v>1.1973851889776099</c:v>
                </c:pt>
                <c:pt idx="6901">
                  <c:v>1.1970658909927701</c:v>
                </c:pt>
                <c:pt idx="6902">
                  <c:v>1.19674659300792</c:v>
                </c:pt>
                <c:pt idx="6903">
                  <c:v>1.1964272950230801</c:v>
                </c:pt>
                <c:pt idx="6904">
                  <c:v>1.19610799703824</c:v>
                </c:pt>
                <c:pt idx="6905">
                  <c:v>1.1957886990533899</c:v>
                </c:pt>
                <c:pt idx="6906">
                  <c:v>1.19546940106855</c:v>
                </c:pt>
                <c:pt idx="6907">
                  <c:v>1.1951501030837</c:v>
                </c:pt>
                <c:pt idx="6908">
                  <c:v>1.1948308050988601</c:v>
                </c:pt>
                <c:pt idx="6909">
                  <c:v>1.19451150711401</c:v>
                </c:pt>
                <c:pt idx="6910">
                  <c:v>1.1941922091291699</c:v>
                </c:pt>
                <c:pt idx="6911">
                  <c:v>1.19387291114433</c:v>
                </c:pt>
                <c:pt idx="6912">
                  <c:v>1.1935536131594799</c:v>
                </c:pt>
                <c:pt idx="6913">
                  <c:v>1.1932343151746401</c:v>
                </c:pt>
                <c:pt idx="6914">
                  <c:v>1.19291501718979</c:v>
                </c:pt>
                <c:pt idx="6915">
                  <c:v>1.1925957192049501</c:v>
                </c:pt>
                <c:pt idx="6916">
                  <c:v>1.1922764212201</c:v>
                </c:pt>
                <c:pt idx="6917">
                  <c:v>1.1919571232352599</c:v>
                </c:pt>
                <c:pt idx="6918">
                  <c:v>1.1916378252504201</c:v>
                </c:pt>
                <c:pt idx="6919">
                  <c:v>1.19131852726557</c:v>
                </c:pt>
                <c:pt idx="6920">
                  <c:v>1.1909992292807301</c:v>
                </c:pt>
                <c:pt idx="6921">
                  <c:v>1.19067993129588</c:v>
                </c:pt>
                <c:pt idx="6922">
                  <c:v>1.1903606333110399</c:v>
                </c:pt>
                <c:pt idx="6923">
                  <c:v>1.1900413353261901</c:v>
                </c:pt>
                <c:pt idx="6924">
                  <c:v>1.18972203734135</c:v>
                </c:pt>
                <c:pt idx="6925">
                  <c:v>1.1894027393565001</c:v>
                </c:pt>
                <c:pt idx="6926">
                  <c:v>1.18908344137166</c:v>
                </c:pt>
                <c:pt idx="6927">
                  <c:v>1.1887641433868199</c:v>
                </c:pt>
                <c:pt idx="6928">
                  <c:v>1.18844484540197</c:v>
                </c:pt>
                <c:pt idx="6929">
                  <c:v>1.1881255474171299</c:v>
                </c:pt>
                <c:pt idx="6930">
                  <c:v>1.1878062494322801</c:v>
                </c:pt>
                <c:pt idx="6931">
                  <c:v>1.18748695144744</c:v>
                </c:pt>
                <c:pt idx="6932">
                  <c:v>1.1871676534625899</c:v>
                </c:pt>
                <c:pt idx="6933">
                  <c:v>1.18684835547775</c:v>
                </c:pt>
                <c:pt idx="6934">
                  <c:v>1.1865290574929099</c:v>
                </c:pt>
                <c:pt idx="6935">
                  <c:v>1.1862097595080601</c:v>
                </c:pt>
                <c:pt idx="6936">
                  <c:v>1.18589046152322</c:v>
                </c:pt>
                <c:pt idx="6937">
                  <c:v>1.1855711635383701</c:v>
                </c:pt>
                <c:pt idx="6938">
                  <c:v>1.18525186555353</c:v>
                </c:pt>
                <c:pt idx="6939">
                  <c:v>1.1849325675686799</c:v>
                </c:pt>
                <c:pt idx="6940">
                  <c:v>1.1846132695838401</c:v>
                </c:pt>
                <c:pt idx="6941">
                  <c:v>1.18429397159899</c:v>
                </c:pt>
                <c:pt idx="6942">
                  <c:v>1.1839746736141501</c:v>
                </c:pt>
                <c:pt idx="6943">
                  <c:v>1.18365537562931</c:v>
                </c:pt>
                <c:pt idx="6944">
                  <c:v>1.1833360776444599</c:v>
                </c:pt>
                <c:pt idx="6945">
                  <c:v>1.18301677965962</c:v>
                </c:pt>
                <c:pt idx="6946">
                  <c:v>1.18269748167477</c:v>
                </c:pt>
                <c:pt idx="6947">
                  <c:v>1.1823781836899301</c:v>
                </c:pt>
                <c:pt idx="6948">
                  <c:v>1.18205888570508</c:v>
                </c:pt>
                <c:pt idx="6949">
                  <c:v>1.1817395877202399</c:v>
                </c:pt>
                <c:pt idx="6950">
                  <c:v>1.1814202897354</c:v>
                </c:pt>
                <c:pt idx="6951">
                  <c:v>1.1811009917505499</c:v>
                </c:pt>
                <c:pt idx="6952">
                  <c:v>1.1807816937657101</c:v>
                </c:pt>
                <c:pt idx="6953">
                  <c:v>1.18046239578086</c:v>
                </c:pt>
                <c:pt idx="6954">
                  <c:v>1.1801430977960199</c:v>
                </c:pt>
                <c:pt idx="6955">
                  <c:v>1.17982379981117</c:v>
                </c:pt>
                <c:pt idx="6956">
                  <c:v>1.1795045018263299</c:v>
                </c:pt>
                <c:pt idx="6957">
                  <c:v>1.1791852038414801</c:v>
                </c:pt>
                <c:pt idx="6958">
                  <c:v>1.17886590585664</c:v>
                </c:pt>
                <c:pt idx="6959">
                  <c:v>1.1785466078718001</c:v>
                </c:pt>
                <c:pt idx="6960">
                  <c:v>1.17822730988695</c:v>
                </c:pt>
                <c:pt idx="6961">
                  <c:v>1.1779080119021099</c:v>
                </c:pt>
                <c:pt idx="6962">
                  <c:v>1.1775887139172601</c:v>
                </c:pt>
                <c:pt idx="6963">
                  <c:v>1.17726941593242</c:v>
                </c:pt>
                <c:pt idx="6964">
                  <c:v>1.1769501179475701</c:v>
                </c:pt>
                <c:pt idx="6965">
                  <c:v>1.17663081996273</c:v>
                </c:pt>
                <c:pt idx="6966">
                  <c:v>1.1763115219778899</c:v>
                </c:pt>
                <c:pt idx="6967">
                  <c:v>1.17599222399304</c:v>
                </c:pt>
                <c:pt idx="6968">
                  <c:v>1.1756729260081999</c:v>
                </c:pt>
                <c:pt idx="6969">
                  <c:v>1.1753536280233501</c:v>
                </c:pt>
                <c:pt idx="6970">
                  <c:v>1.17503433003851</c:v>
                </c:pt>
                <c:pt idx="6971">
                  <c:v>1.1747150320536599</c:v>
                </c:pt>
                <c:pt idx="6972">
                  <c:v>1.17439573406882</c:v>
                </c:pt>
                <c:pt idx="6973">
                  <c:v>1.1740764360839799</c:v>
                </c:pt>
                <c:pt idx="6974">
                  <c:v>1.1737571380991301</c:v>
                </c:pt>
                <c:pt idx="6975">
                  <c:v>1.17343784011429</c:v>
                </c:pt>
                <c:pt idx="6976">
                  <c:v>1.1731185421294399</c:v>
                </c:pt>
                <c:pt idx="6977">
                  <c:v>1.1727992441446</c:v>
                </c:pt>
                <c:pt idx="6978">
                  <c:v>1.1724799461597499</c:v>
                </c:pt>
                <c:pt idx="6979">
                  <c:v>1.1721606481749101</c:v>
                </c:pt>
                <c:pt idx="6980">
                  <c:v>1.17184135019006</c:v>
                </c:pt>
                <c:pt idx="6981">
                  <c:v>1.1715220522052201</c:v>
                </c:pt>
                <c:pt idx="6982">
                  <c:v>1.17120275422038</c:v>
                </c:pt>
                <c:pt idx="6983">
                  <c:v>1.1708834562355299</c:v>
                </c:pt>
                <c:pt idx="6984">
                  <c:v>1.17056415825069</c:v>
                </c:pt>
                <c:pt idx="6985">
                  <c:v>1.17024486026584</c:v>
                </c:pt>
                <c:pt idx="6986">
                  <c:v>1.1699255622810001</c:v>
                </c:pt>
                <c:pt idx="6987">
                  <c:v>1.16960626429615</c:v>
                </c:pt>
                <c:pt idx="6988">
                  <c:v>1.1692869663113099</c:v>
                </c:pt>
                <c:pt idx="6989">
                  <c:v>1.16896766832647</c:v>
                </c:pt>
                <c:pt idx="6990">
                  <c:v>1.1686483703416199</c:v>
                </c:pt>
                <c:pt idx="6991">
                  <c:v>1.1683290723567801</c:v>
                </c:pt>
                <c:pt idx="6992">
                  <c:v>1.16800977437193</c:v>
                </c:pt>
                <c:pt idx="6993">
                  <c:v>1.1676904763870899</c:v>
                </c:pt>
                <c:pt idx="6994">
                  <c:v>1.16737117840224</c:v>
                </c:pt>
                <c:pt idx="6995">
                  <c:v>1.1670518804173999</c:v>
                </c:pt>
                <c:pt idx="6996">
                  <c:v>1.1667325824325601</c:v>
                </c:pt>
                <c:pt idx="6997">
                  <c:v>1.16641328444771</c:v>
                </c:pt>
                <c:pt idx="6998">
                  <c:v>1.1660939864628701</c:v>
                </c:pt>
                <c:pt idx="6999">
                  <c:v>1.16577468847802</c:v>
                </c:pt>
                <c:pt idx="7000">
                  <c:v>1.1654553904931799</c:v>
                </c:pt>
                <c:pt idx="7001">
                  <c:v>1.1651360925083301</c:v>
                </c:pt>
                <c:pt idx="7002">
                  <c:v>1.16481679452349</c:v>
                </c:pt>
                <c:pt idx="7003">
                  <c:v>1.1644974965386401</c:v>
                </c:pt>
                <c:pt idx="7004">
                  <c:v>1.1641781985538</c:v>
                </c:pt>
                <c:pt idx="7005">
                  <c:v>1.1638589005689599</c:v>
                </c:pt>
                <c:pt idx="7006">
                  <c:v>1.16353960258411</c:v>
                </c:pt>
                <c:pt idx="7007">
                  <c:v>1.1632203045992699</c:v>
                </c:pt>
                <c:pt idx="7008">
                  <c:v>1.1629010066144201</c:v>
                </c:pt>
                <c:pt idx="7009">
                  <c:v>1.16258170862958</c:v>
                </c:pt>
                <c:pt idx="7010">
                  <c:v>1.1622624106447299</c:v>
                </c:pt>
                <c:pt idx="7011">
                  <c:v>1.16194311265989</c:v>
                </c:pt>
                <c:pt idx="7012">
                  <c:v>1.1616238146750499</c:v>
                </c:pt>
                <c:pt idx="7013">
                  <c:v>1.1613045166902001</c:v>
                </c:pt>
                <c:pt idx="7014">
                  <c:v>1.16098521870536</c:v>
                </c:pt>
                <c:pt idx="7015">
                  <c:v>1.1606659207205099</c:v>
                </c:pt>
                <c:pt idx="7016">
                  <c:v>1.16034662273567</c:v>
                </c:pt>
                <c:pt idx="7017">
                  <c:v>1.1600273247508199</c:v>
                </c:pt>
                <c:pt idx="7018">
                  <c:v>1.1597080267659801</c:v>
                </c:pt>
                <c:pt idx="7019">
                  <c:v>1.15938872878114</c:v>
                </c:pt>
                <c:pt idx="7020">
                  <c:v>1.1590694307962901</c:v>
                </c:pt>
                <c:pt idx="7021">
                  <c:v>1.15875013281145</c:v>
                </c:pt>
                <c:pt idx="7022">
                  <c:v>1.1584308348265999</c:v>
                </c:pt>
                <c:pt idx="7023">
                  <c:v>1.15811153684176</c:v>
                </c:pt>
                <c:pt idx="7024">
                  <c:v>1.15779223885691</c:v>
                </c:pt>
                <c:pt idx="7025">
                  <c:v>1.1574729408720701</c:v>
                </c:pt>
                <c:pt idx="7026">
                  <c:v>1.15715364288722</c:v>
                </c:pt>
                <c:pt idx="7027">
                  <c:v>1.1568343449023799</c:v>
                </c:pt>
                <c:pt idx="7028">
                  <c:v>1.15651504691754</c:v>
                </c:pt>
                <c:pt idx="7029">
                  <c:v>1.1561957489326899</c:v>
                </c:pt>
                <c:pt idx="7030">
                  <c:v>1.1558764509478501</c:v>
                </c:pt>
                <c:pt idx="7031">
                  <c:v>1.155557152963</c:v>
                </c:pt>
                <c:pt idx="7032">
                  <c:v>1.1552378549781599</c:v>
                </c:pt>
                <c:pt idx="7033">
                  <c:v>1.15491855699331</c:v>
                </c:pt>
                <c:pt idx="7034">
                  <c:v>1.1545992590084699</c:v>
                </c:pt>
                <c:pt idx="7035">
                  <c:v>1.1542799610236301</c:v>
                </c:pt>
                <c:pt idx="7036">
                  <c:v>1.15396066303878</c:v>
                </c:pt>
                <c:pt idx="7037">
                  <c:v>1.1536413650539401</c:v>
                </c:pt>
                <c:pt idx="7038">
                  <c:v>1.15332206706909</c:v>
                </c:pt>
                <c:pt idx="7039">
                  <c:v>1.1530027690842499</c:v>
                </c:pt>
                <c:pt idx="7040">
                  <c:v>1.1526834710994001</c:v>
                </c:pt>
                <c:pt idx="7041">
                  <c:v>1.15236417311456</c:v>
                </c:pt>
                <c:pt idx="7042">
                  <c:v>1.1520448751297101</c:v>
                </c:pt>
                <c:pt idx="7043">
                  <c:v>1.15172557714487</c:v>
                </c:pt>
                <c:pt idx="7044">
                  <c:v>1.1514062791600299</c:v>
                </c:pt>
                <c:pt idx="7045">
                  <c:v>1.15108698117518</c:v>
                </c:pt>
                <c:pt idx="7046">
                  <c:v>1.15076768319034</c:v>
                </c:pt>
                <c:pt idx="7047">
                  <c:v>1.1504483852054901</c:v>
                </c:pt>
                <c:pt idx="7048">
                  <c:v>1.15012908722065</c:v>
                </c:pt>
                <c:pt idx="7049">
                  <c:v>1.1498097892357999</c:v>
                </c:pt>
                <c:pt idx="7050">
                  <c:v>1.14949049125096</c:v>
                </c:pt>
                <c:pt idx="7051">
                  <c:v>1.1491711932661199</c:v>
                </c:pt>
                <c:pt idx="7052">
                  <c:v>1.1488518952812701</c:v>
                </c:pt>
                <c:pt idx="7053">
                  <c:v>1.14853259729643</c:v>
                </c:pt>
                <c:pt idx="7054">
                  <c:v>1.1482132993115799</c:v>
                </c:pt>
                <c:pt idx="7055">
                  <c:v>1.14789400132674</c:v>
                </c:pt>
                <c:pt idx="7056">
                  <c:v>1.1475747033418899</c:v>
                </c:pt>
                <c:pt idx="7057">
                  <c:v>1.1472554053570501</c:v>
                </c:pt>
                <c:pt idx="7058">
                  <c:v>1.14693610737221</c:v>
                </c:pt>
                <c:pt idx="7059">
                  <c:v>1.1466168093873601</c:v>
                </c:pt>
                <c:pt idx="7060">
                  <c:v>1.14629751140252</c:v>
                </c:pt>
                <c:pt idx="7061">
                  <c:v>1.1459782134176699</c:v>
                </c:pt>
                <c:pt idx="7062">
                  <c:v>1.14565891543283</c:v>
                </c:pt>
                <c:pt idx="7063">
                  <c:v>1.14533961744798</c:v>
                </c:pt>
                <c:pt idx="7064">
                  <c:v>1.1450203194631401</c:v>
                </c:pt>
                <c:pt idx="7065">
                  <c:v>1.14470102147829</c:v>
                </c:pt>
                <c:pt idx="7066">
                  <c:v>1.1443817234934499</c:v>
                </c:pt>
                <c:pt idx="7067">
                  <c:v>1.14406242550861</c:v>
                </c:pt>
                <c:pt idx="7068">
                  <c:v>1.14374312752376</c:v>
                </c:pt>
                <c:pt idx="7069">
                  <c:v>1.1434238295389201</c:v>
                </c:pt>
                <c:pt idx="7070">
                  <c:v>1.14310453155407</c:v>
                </c:pt>
                <c:pt idx="7071">
                  <c:v>1.1427852335692299</c:v>
                </c:pt>
                <c:pt idx="7072">
                  <c:v>1.14246593558438</c:v>
                </c:pt>
                <c:pt idx="7073">
                  <c:v>1.1421466375995399</c:v>
                </c:pt>
                <c:pt idx="7074">
                  <c:v>1.1418273396147001</c:v>
                </c:pt>
                <c:pt idx="7075">
                  <c:v>1.14150804162985</c:v>
                </c:pt>
                <c:pt idx="7076">
                  <c:v>1.1411887436450101</c:v>
                </c:pt>
                <c:pt idx="7077">
                  <c:v>1.14086944566016</c:v>
                </c:pt>
                <c:pt idx="7078">
                  <c:v>1.1405501476753199</c:v>
                </c:pt>
                <c:pt idx="7079">
                  <c:v>1.1402308496904701</c:v>
                </c:pt>
                <c:pt idx="7080">
                  <c:v>1.13991155170563</c:v>
                </c:pt>
                <c:pt idx="7081">
                  <c:v>1.1395922537207901</c:v>
                </c:pt>
                <c:pt idx="7082">
                  <c:v>1.13927295573594</c:v>
                </c:pt>
                <c:pt idx="7083">
                  <c:v>1.1389536577510999</c:v>
                </c:pt>
                <c:pt idx="7084">
                  <c:v>1.13863435976625</c:v>
                </c:pt>
                <c:pt idx="7085">
                  <c:v>1.13831506178141</c:v>
                </c:pt>
                <c:pt idx="7086">
                  <c:v>1.1379957637965601</c:v>
                </c:pt>
                <c:pt idx="7087">
                  <c:v>1.13767646581172</c:v>
                </c:pt>
                <c:pt idx="7088">
                  <c:v>1.1373571678268699</c:v>
                </c:pt>
                <c:pt idx="7089">
                  <c:v>1.13703786984203</c:v>
                </c:pt>
                <c:pt idx="7090">
                  <c:v>1.1367185718571899</c:v>
                </c:pt>
                <c:pt idx="7091">
                  <c:v>1.1363992738723401</c:v>
                </c:pt>
                <c:pt idx="7092">
                  <c:v>1.1360799758875</c:v>
                </c:pt>
                <c:pt idx="7093">
                  <c:v>1.1357606779026499</c:v>
                </c:pt>
                <c:pt idx="7094">
                  <c:v>1.13544137991781</c:v>
                </c:pt>
                <c:pt idx="7095">
                  <c:v>1.1351220819329599</c:v>
                </c:pt>
                <c:pt idx="7096">
                  <c:v>1.1348027839481201</c:v>
                </c:pt>
                <c:pt idx="7097">
                  <c:v>1.13448348596328</c:v>
                </c:pt>
                <c:pt idx="7098">
                  <c:v>1.1341641879784301</c:v>
                </c:pt>
                <c:pt idx="7099">
                  <c:v>1.13384488999359</c:v>
                </c:pt>
                <c:pt idx="7100">
                  <c:v>1.1335255920087399</c:v>
                </c:pt>
                <c:pt idx="7101">
                  <c:v>1.1332062940239001</c:v>
                </c:pt>
                <c:pt idx="7102">
                  <c:v>1.13288699603905</c:v>
                </c:pt>
                <c:pt idx="7103">
                  <c:v>1.1325676980542101</c:v>
                </c:pt>
                <c:pt idx="7104">
                  <c:v>1.13224840006936</c:v>
                </c:pt>
                <c:pt idx="7105">
                  <c:v>1.1319291020845199</c:v>
                </c:pt>
                <c:pt idx="7106">
                  <c:v>1.13160980409968</c:v>
                </c:pt>
                <c:pt idx="7107">
                  <c:v>1.13129050611483</c:v>
                </c:pt>
                <c:pt idx="7108">
                  <c:v>1.1309712081299901</c:v>
                </c:pt>
                <c:pt idx="7109">
                  <c:v>1.13065191014514</c:v>
                </c:pt>
                <c:pt idx="7110">
                  <c:v>1.1303326121602999</c:v>
                </c:pt>
                <c:pt idx="7111">
                  <c:v>1.13001331417545</c:v>
                </c:pt>
                <c:pt idx="7112">
                  <c:v>1.1296940161906099</c:v>
                </c:pt>
                <c:pt idx="7113">
                  <c:v>1.1293747182057701</c:v>
                </c:pt>
                <c:pt idx="7114">
                  <c:v>1.12905542022092</c:v>
                </c:pt>
                <c:pt idx="7115">
                  <c:v>1.1287361222360801</c:v>
                </c:pt>
                <c:pt idx="7116">
                  <c:v>1.12841682425123</c:v>
                </c:pt>
                <c:pt idx="7117">
                  <c:v>1.1280975262663899</c:v>
                </c:pt>
                <c:pt idx="7118">
                  <c:v>1.1277782282815401</c:v>
                </c:pt>
                <c:pt idx="7119">
                  <c:v>1.1274589302967</c:v>
                </c:pt>
                <c:pt idx="7120">
                  <c:v>1.1271396323118601</c:v>
                </c:pt>
                <c:pt idx="7121">
                  <c:v>1.12682033432701</c:v>
                </c:pt>
                <c:pt idx="7122">
                  <c:v>1.1265010363421699</c:v>
                </c:pt>
                <c:pt idx="7123">
                  <c:v>1.1261817383573201</c:v>
                </c:pt>
                <c:pt idx="7124">
                  <c:v>1.12586244037248</c:v>
                </c:pt>
                <c:pt idx="7125">
                  <c:v>1.1255431423876301</c:v>
                </c:pt>
                <c:pt idx="7126">
                  <c:v>1.12522384440279</c:v>
                </c:pt>
                <c:pt idx="7127">
                  <c:v>1.1249045464179399</c:v>
                </c:pt>
                <c:pt idx="7128">
                  <c:v>1.1245852484331</c:v>
                </c:pt>
                <c:pt idx="7129">
                  <c:v>1.1242659504482599</c:v>
                </c:pt>
                <c:pt idx="7130">
                  <c:v>1.1239466524634101</c:v>
                </c:pt>
                <c:pt idx="7131">
                  <c:v>1.12362735447857</c:v>
                </c:pt>
                <c:pt idx="7132">
                  <c:v>1.1233080564937199</c:v>
                </c:pt>
                <c:pt idx="7133">
                  <c:v>1.12298875850888</c:v>
                </c:pt>
                <c:pt idx="7134">
                  <c:v>1.1226694605240299</c:v>
                </c:pt>
                <c:pt idx="7135">
                  <c:v>1.1223501625391901</c:v>
                </c:pt>
                <c:pt idx="7136">
                  <c:v>1.12203086455435</c:v>
                </c:pt>
                <c:pt idx="7137">
                  <c:v>1.1217115665695001</c:v>
                </c:pt>
                <c:pt idx="7138">
                  <c:v>1.12139226858466</c:v>
                </c:pt>
                <c:pt idx="7139">
                  <c:v>1.1210729705998099</c:v>
                </c:pt>
                <c:pt idx="7140">
                  <c:v>1.1207536726149701</c:v>
                </c:pt>
                <c:pt idx="7141">
                  <c:v>1.12043437463012</c:v>
                </c:pt>
                <c:pt idx="7142">
                  <c:v>1.1201150766452801</c:v>
                </c:pt>
                <c:pt idx="7143">
                  <c:v>1.11979577866044</c:v>
                </c:pt>
                <c:pt idx="7144">
                  <c:v>1.1194764806755899</c:v>
                </c:pt>
                <c:pt idx="7145">
                  <c:v>1.11915718269075</c:v>
                </c:pt>
                <c:pt idx="7146">
                  <c:v>1.1188378847059</c:v>
                </c:pt>
                <c:pt idx="7147">
                  <c:v>1.1185185867210601</c:v>
                </c:pt>
                <c:pt idx="7148">
                  <c:v>1.11819928873621</c:v>
                </c:pt>
                <c:pt idx="7149">
                  <c:v>1.1178799907513699</c:v>
                </c:pt>
                <c:pt idx="7150">
                  <c:v>1.11756069276652</c:v>
                </c:pt>
                <c:pt idx="7151">
                  <c:v>1.1172413947816799</c:v>
                </c:pt>
                <c:pt idx="7152">
                  <c:v>1.1169220967968401</c:v>
                </c:pt>
                <c:pt idx="7153">
                  <c:v>1.11660279881199</c:v>
                </c:pt>
                <c:pt idx="7154">
                  <c:v>1.1162835008271501</c:v>
                </c:pt>
                <c:pt idx="7155">
                  <c:v>1.1159642028423</c:v>
                </c:pt>
                <c:pt idx="7156">
                  <c:v>1.1156449048574599</c:v>
                </c:pt>
                <c:pt idx="7157">
                  <c:v>1.1153256068726101</c:v>
                </c:pt>
                <c:pt idx="7158">
                  <c:v>1.11500630888777</c:v>
                </c:pt>
                <c:pt idx="7159">
                  <c:v>1.1146870109029301</c:v>
                </c:pt>
                <c:pt idx="7160">
                  <c:v>1.11436771291808</c:v>
                </c:pt>
                <c:pt idx="7161">
                  <c:v>1.1140484149332399</c:v>
                </c:pt>
                <c:pt idx="7162">
                  <c:v>1.1137291169483901</c:v>
                </c:pt>
                <c:pt idx="7163">
                  <c:v>1.11340981896355</c:v>
                </c:pt>
                <c:pt idx="7164">
                  <c:v>1.1130905209787001</c:v>
                </c:pt>
                <c:pt idx="7165">
                  <c:v>1.11277122299386</c:v>
                </c:pt>
                <c:pt idx="7166">
                  <c:v>1.1124519250090099</c:v>
                </c:pt>
                <c:pt idx="7167">
                  <c:v>1.11213262702417</c:v>
                </c:pt>
                <c:pt idx="7168">
                  <c:v>1.1118133290393299</c:v>
                </c:pt>
                <c:pt idx="7169">
                  <c:v>1.1114940310544801</c:v>
                </c:pt>
                <c:pt idx="7170">
                  <c:v>1.11117473306964</c:v>
                </c:pt>
                <c:pt idx="7171">
                  <c:v>1.1108554350847899</c:v>
                </c:pt>
                <c:pt idx="7172">
                  <c:v>1.11053613709995</c:v>
                </c:pt>
                <c:pt idx="7173">
                  <c:v>1.1102168391150999</c:v>
                </c:pt>
                <c:pt idx="7174">
                  <c:v>1.1098975411302601</c:v>
                </c:pt>
                <c:pt idx="7175">
                  <c:v>1.10957824314542</c:v>
                </c:pt>
                <c:pt idx="7176">
                  <c:v>1.1092589451605701</c:v>
                </c:pt>
                <c:pt idx="7177">
                  <c:v>1.10893964717573</c:v>
                </c:pt>
                <c:pt idx="7178">
                  <c:v>1.1086203491908799</c:v>
                </c:pt>
                <c:pt idx="7179">
                  <c:v>1.1083010512060401</c:v>
                </c:pt>
                <c:pt idx="7180">
                  <c:v>1.10798175322119</c:v>
                </c:pt>
                <c:pt idx="7181">
                  <c:v>1.1076624552363501</c:v>
                </c:pt>
                <c:pt idx="7182">
                  <c:v>1.1073431572515</c:v>
                </c:pt>
                <c:pt idx="7183">
                  <c:v>1.1070238592666599</c:v>
                </c:pt>
                <c:pt idx="7184">
                  <c:v>1.10670456128182</c:v>
                </c:pt>
                <c:pt idx="7185">
                  <c:v>1.10638526329697</c:v>
                </c:pt>
                <c:pt idx="7186">
                  <c:v>1.1060659653121301</c:v>
                </c:pt>
                <c:pt idx="7187">
                  <c:v>1.10574666732728</c:v>
                </c:pt>
                <c:pt idx="7188">
                  <c:v>1.1054273693424399</c:v>
                </c:pt>
                <c:pt idx="7189">
                  <c:v>1.10510807135759</c:v>
                </c:pt>
                <c:pt idx="7190">
                  <c:v>1.1047887733727499</c:v>
                </c:pt>
                <c:pt idx="7191">
                  <c:v>1.1044694753879101</c:v>
                </c:pt>
                <c:pt idx="7192">
                  <c:v>1.10415017740306</c:v>
                </c:pt>
                <c:pt idx="7193">
                  <c:v>1.1038308794182199</c:v>
                </c:pt>
                <c:pt idx="7194">
                  <c:v>1.10351158143337</c:v>
                </c:pt>
                <c:pt idx="7195">
                  <c:v>1.1031922834485299</c:v>
                </c:pt>
                <c:pt idx="7196">
                  <c:v>1.1028729854636801</c:v>
                </c:pt>
                <c:pt idx="7197">
                  <c:v>1.10255368747884</c:v>
                </c:pt>
                <c:pt idx="7198">
                  <c:v>1.1022343894939901</c:v>
                </c:pt>
                <c:pt idx="7199">
                  <c:v>1.10191509150915</c:v>
                </c:pt>
                <c:pt idx="7200">
                  <c:v>1.1015957935243099</c:v>
                </c:pt>
                <c:pt idx="7201">
                  <c:v>1.1012764955394601</c:v>
                </c:pt>
                <c:pt idx="7202">
                  <c:v>1.10095719755462</c:v>
                </c:pt>
                <c:pt idx="7203">
                  <c:v>1.1006378995697701</c:v>
                </c:pt>
                <c:pt idx="7204">
                  <c:v>1.10031860158493</c:v>
                </c:pt>
                <c:pt idx="7205">
                  <c:v>1.0999993036000799</c:v>
                </c:pt>
                <c:pt idx="7206">
                  <c:v>1.09968000561524</c:v>
                </c:pt>
                <c:pt idx="7207">
                  <c:v>1.0993607076303999</c:v>
                </c:pt>
                <c:pt idx="7208">
                  <c:v>1.0990414096455501</c:v>
                </c:pt>
                <c:pt idx="7209">
                  <c:v>1.09872211166071</c:v>
                </c:pt>
                <c:pt idx="7210">
                  <c:v>1.0984028136758599</c:v>
                </c:pt>
                <c:pt idx="7211">
                  <c:v>1.09808351569102</c:v>
                </c:pt>
                <c:pt idx="7212">
                  <c:v>1.0977642177061699</c:v>
                </c:pt>
                <c:pt idx="7213">
                  <c:v>1.0974449197213301</c:v>
                </c:pt>
                <c:pt idx="7214">
                  <c:v>1.09712562173649</c:v>
                </c:pt>
                <c:pt idx="7215">
                  <c:v>1.0968063237516401</c:v>
                </c:pt>
                <c:pt idx="7216">
                  <c:v>1.0964870257668</c:v>
                </c:pt>
                <c:pt idx="7217">
                  <c:v>1.0961677277819499</c:v>
                </c:pt>
                <c:pt idx="7218">
                  <c:v>1.0958484297971101</c:v>
                </c:pt>
                <c:pt idx="7219">
                  <c:v>1.09552913181226</c:v>
                </c:pt>
                <c:pt idx="7220">
                  <c:v>1.0952098338274201</c:v>
                </c:pt>
                <c:pt idx="7221">
                  <c:v>1.09489053584258</c:v>
                </c:pt>
                <c:pt idx="7222">
                  <c:v>1.0945712378577299</c:v>
                </c:pt>
                <c:pt idx="7223">
                  <c:v>1.09425193987289</c:v>
                </c:pt>
                <c:pt idx="7224">
                  <c:v>1.09393264188804</c:v>
                </c:pt>
                <c:pt idx="7225">
                  <c:v>1.0936133439032001</c:v>
                </c:pt>
                <c:pt idx="7226">
                  <c:v>1.09329404591835</c:v>
                </c:pt>
                <c:pt idx="7227">
                  <c:v>1.0929747479335099</c:v>
                </c:pt>
                <c:pt idx="7228">
                  <c:v>1.09265544994866</c:v>
                </c:pt>
                <c:pt idx="7229">
                  <c:v>1.0923361519638199</c:v>
                </c:pt>
                <c:pt idx="7230">
                  <c:v>1.0920168539789801</c:v>
                </c:pt>
                <c:pt idx="7231">
                  <c:v>1.09169755599413</c:v>
                </c:pt>
                <c:pt idx="7232">
                  <c:v>1.0913782580092899</c:v>
                </c:pt>
                <c:pt idx="7233">
                  <c:v>1.09105896002444</c:v>
                </c:pt>
                <c:pt idx="7234">
                  <c:v>1.0907396620395999</c:v>
                </c:pt>
                <c:pt idx="7235">
                  <c:v>1.0904203640547501</c:v>
                </c:pt>
                <c:pt idx="7236">
                  <c:v>1.09010106606991</c:v>
                </c:pt>
                <c:pt idx="7237">
                  <c:v>1.0897817680850701</c:v>
                </c:pt>
                <c:pt idx="7238">
                  <c:v>1.08946247010022</c:v>
                </c:pt>
                <c:pt idx="7239">
                  <c:v>1.0891431721153799</c:v>
                </c:pt>
                <c:pt idx="7240">
                  <c:v>1.0888238741305301</c:v>
                </c:pt>
                <c:pt idx="7241">
                  <c:v>1.08850457614569</c:v>
                </c:pt>
                <c:pt idx="7242">
                  <c:v>1.0881852781608401</c:v>
                </c:pt>
                <c:pt idx="7243">
                  <c:v>1.087865980176</c:v>
                </c:pt>
                <c:pt idx="7244">
                  <c:v>1.0875466821911499</c:v>
                </c:pt>
                <c:pt idx="7245">
                  <c:v>1.08722738420631</c:v>
                </c:pt>
                <c:pt idx="7246">
                  <c:v>1.0869080862214699</c:v>
                </c:pt>
                <c:pt idx="7247">
                  <c:v>1.0865887882366201</c:v>
                </c:pt>
                <c:pt idx="7248">
                  <c:v>1.08626949025178</c:v>
                </c:pt>
                <c:pt idx="7249">
                  <c:v>1.0859501922669299</c:v>
                </c:pt>
                <c:pt idx="7250">
                  <c:v>1.08563089428209</c:v>
                </c:pt>
                <c:pt idx="7251">
                  <c:v>1.0853115962972399</c:v>
                </c:pt>
                <c:pt idx="7252">
                  <c:v>1.0849922983124001</c:v>
                </c:pt>
                <c:pt idx="7253">
                  <c:v>1.08467300032756</c:v>
                </c:pt>
                <c:pt idx="7254">
                  <c:v>1.0843537023427099</c:v>
                </c:pt>
                <c:pt idx="7255">
                  <c:v>1.08403440435787</c:v>
                </c:pt>
                <c:pt idx="7256">
                  <c:v>1.0837151063730199</c:v>
                </c:pt>
                <c:pt idx="7257">
                  <c:v>1.0833958083881801</c:v>
                </c:pt>
                <c:pt idx="7258">
                  <c:v>1.08307651040333</c:v>
                </c:pt>
                <c:pt idx="7259">
                  <c:v>1.0827572124184901</c:v>
                </c:pt>
                <c:pt idx="7260">
                  <c:v>1.08243791443365</c:v>
                </c:pt>
                <c:pt idx="7261">
                  <c:v>1.0821186164487999</c:v>
                </c:pt>
                <c:pt idx="7262">
                  <c:v>1.08179931846396</c:v>
                </c:pt>
                <c:pt idx="7263">
                  <c:v>1.08148002047911</c:v>
                </c:pt>
                <c:pt idx="7264">
                  <c:v>1.0811607224942701</c:v>
                </c:pt>
                <c:pt idx="7265">
                  <c:v>1.08084142450942</c:v>
                </c:pt>
                <c:pt idx="7266">
                  <c:v>1.0805221265245799</c:v>
                </c:pt>
                <c:pt idx="7267">
                  <c:v>1.08020282853973</c:v>
                </c:pt>
                <c:pt idx="7268">
                  <c:v>1.0798835305548899</c:v>
                </c:pt>
                <c:pt idx="7269">
                  <c:v>1.0795642325700501</c:v>
                </c:pt>
                <c:pt idx="7270">
                  <c:v>1.0792449345852</c:v>
                </c:pt>
                <c:pt idx="7271">
                  <c:v>1.0789256366003599</c:v>
                </c:pt>
                <c:pt idx="7272">
                  <c:v>1.07860633861551</c:v>
                </c:pt>
                <c:pt idx="7273">
                  <c:v>1.0782870406306699</c:v>
                </c:pt>
                <c:pt idx="7274">
                  <c:v>1.0779677426458201</c:v>
                </c:pt>
                <c:pt idx="7275">
                  <c:v>1.07764844466098</c:v>
                </c:pt>
                <c:pt idx="7276">
                  <c:v>1.0773291466761401</c:v>
                </c:pt>
                <c:pt idx="7277">
                  <c:v>1.07700984869129</c:v>
                </c:pt>
                <c:pt idx="7278">
                  <c:v>1.0766905507064499</c:v>
                </c:pt>
                <c:pt idx="7279">
                  <c:v>1.0763712527216001</c:v>
                </c:pt>
                <c:pt idx="7280">
                  <c:v>1.07605195473676</c:v>
                </c:pt>
                <c:pt idx="7281">
                  <c:v>1.0757326567519101</c:v>
                </c:pt>
                <c:pt idx="7282">
                  <c:v>1.07541335876707</c:v>
                </c:pt>
                <c:pt idx="7283">
                  <c:v>1.0750940607822299</c:v>
                </c:pt>
                <c:pt idx="7284">
                  <c:v>1.07477476279738</c:v>
                </c:pt>
                <c:pt idx="7285">
                  <c:v>1.07445546481254</c:v>
                </c:pt>
                <c:pt idx="7286">
                  <c:v>1.0741361668276901</c:v>
                </c:pt>
                <c:pt idx="7287">
                  <c:v>1.07381686884285</c:v>
                </c:pt>
                <c:pt idx="7288">
                  <c:v>1.0734975708579999</c:v>
                </c:pt>
                <c:pt idx="7289">
                  <c:v>1.07317827287316</c:v>
                </c:pt>
                <c:pt idx="7290">
                  <c:v>1.0728589748883099</c:v>
                </c:pt>
                <c:pt idx="7291">
                  <c:v>1.0725396769034701</c:v>
                </c:pt>
                <c:pt idx="7292">
                  <c:v>1.07222037891863</c:v>
                </c:pt>
                <c:pt idx="7293">
                  <c:v>1.0719010809337799</c:v>
                </c:pt>
                <c:pt idx="7294">
                  <c:v>1.07158178294894</c:v>
                </c:pt>
                <c:pt idx="7295">
                  <c:v>1.0712624849640899</c:v>
                </c:pt>
                <c:pt idx="7296">
                  <c:v>1.0709431869792501</c:v>
                </c:pt>
                <c:pt idx="7297">
                  <c:v>1.0706238889944</c:v>
                </c:pt>
                <c:pt idx="7298">
                  <c:v>1.0703045910095601</c:v>
                </c:pt>
                <c:pt idx="7299">
                  <c:v>1.06998529302472</c:v>
                </c:pt>
                <c:pt idx="7300">
                  <c:v>1.0696659950398699</c:v>
                </c:pt>
                <c:pt idx="7301">
                  <c:v>1.06934669705503</c:v>
                </c:pt>
                <c:pt idx="7302">
                  <c:v>1.06902739907018</c:v>
                </c:pt>
                <c:pt idx="7303">
                  <c:v>1.0687081010853401</c:v>
                </c:pt>
                <c:pt idx="7304">
                  <c:v>1.06838880310049</c:v>
                </c:pt>
                <c:pt idx="7305">
                  <c:v>1.0680695051156499</c:v>
                </c:pt>
                <c:pt idx="7306">
                  <c:v>1.0677502071308</c:v>
                </c:pt>
                <c:pt idx="7307">
                  <c:v>1.0674309091459599</c:v>
                </c:pt>
                <c:pt idx="7308">
                  <c:v>1.0671116111611201</c:v>
                </c:pt>
                <c:pt idx="7309">
                  <c:v>1.06679231317627</c:v>
                </c:pt>
                <c:pt idx="7310">
                  <c:v>1.0664730151914299</c:v>
                </c:pt>
                <c:pt idx="7311">
                  <c:v>1.06615371720658</c:v>
                </c:pt>
                <c:pt idx="7312">
                  <c:v>1.0658344192217399</c:v>
                </c:pt>
                <c:pt idx="7313">
                  <c:v>1.0655151212368901</c:v>
                </c:pt>
                <c:pt idx="7314">
                  <c:v>1.06519582325205</c:v>
                </c:pt>
                <c:pt idx="7315">
                  <c:v>1.0648765252672101</c:v>
                </c:pt>
                <c:pt idx="7316">
                  <c:v>1.06455722728236</c:v>
                </c:pt>
                <c:pt idx="7317">
                  <c:v>1.0642379292975199</c:v>
                </c:pt>
                <c:pt idx="7318">
                  <c:v>1.0639186313126701</c:v>
                </c:pt>
                <c:pt idx="7319">
                  <c:v>1.06359933332783</c:v>
                </c:pt>
                <c:pt idx="7320">
                  <c:v>1.0632800353429801</c:v>
                </c:pt>
                <c:pt idx="7321">
                  <c:v>1.06296073735814</c:v>
                </c:pt>
                <c:pt idx="7322">
                  <c:v>1.0626414393732999</c:v>
                </c:pt>
                <c:pt idx="7323">
                  <c:v>1.06232214138845</c:v>
                </c:pt>
                <c:pt idx="7324">
                  <c:v>1.06200284340361</c:v>
                </c:pt>
                <c:pt idx="7325">
                  <c:v>1.0616835454187601</c:v>
                </c:pt>
                <c:pt idx="7326">
                  <c:v>1.06136424743392</c:v>
                </c:pt>
                <c:pt idx="7327">
                  <c:v>1.0610449494490699</c:v>
                </c:pt>
                <c:pt idx="7328">
                  <c:v>1.06072565146423</c:v>
                </c:pt>
                <c:pt idx="7329">
                  <c:v>1.0604063534793799</c:v>
                </c:pt>
                <c:pt idx="7330">
                  <c:v>1.0600870554945401</c:v>
                </c:pt>
                <c:pt idx="7331">
                  <c:v>1.0597677575097</c:v>
                </c:pt>
                <c:pt idx="7332">
                  <c:v>1.0594484595248499</c:v>
                </c:pt>
                <c:pt idx="7333">
                  <c:v>1.05912916154001</c:v>
                </c:pt>
                <c:pt idx="7334">
                  <c:v>1.0588098635551599</c:v>
                </c:pt>
                <c:pt idx="7335">
                  <c:v>1.0584905655703201</c:v>
                </c:pt>
                <c:pt idx="7336">
                  <c:v>1.05817126758547</c:v>
                </c:pt>
                <c:pt idx="7337">
                  <c:v>1.0578519696006301</c:v>
                </c:pt>
                <c:pt idx="7338">
                  <c:v>1.05753267161579</c:v>
                </c:pt>
                <c:pt idx="7339">
                  <c:v>1.0572133736309399</c:v>
                </c:pt>
                <c:pt idx="7340">
                  <c:v>1.0568940756461001</c:v>
                </c:pt>
                <c:pt idx="7341">
                  <c:v>1.05657477766125</c:v>
                </c:pt>
                <c:pt idx="7342">
                  <c:v>1.0562554796764101</c:v>
                </c:pt>
                <c:pt idx="7343">
                  <c:v>1.05593618169156</c:v>
                </c:pt>
                <c:pt idx="7344">
                  <c:v>1.0556168837067199</c:v>
                </c:pt>
                <c:pt idx="7345">
                  <c:v>1.05529758572187</c:v>
                </c:pt>
                <c:pt idx="7346">
                  <c:v>1.05497828773703</c:v>
                </c:pt>
                <c:pt idx="7347">
                  <c:v>1.0546589897521901</c:v>
                </c:pt>
                <c:pt idx="7348">
                  <c:v>1.05433969176734</c:v>
                </c:pt>
                <c:pt idx="7349">
                  <c:v>1.0540203937824999</c:v>
                </c:pt>
                <c:pt idx="7350">
                  <c:v>1.05370109579765</c:v>
                </c:pt>
                <c:pt idx="7351">
                  <c:v>1.0533817978128099</c:v>
                </c:pt>
                <c:pt idx="7352">
                  <c:v>1.0530624998279601</c:v>
                </c:pt>
                <c:pt idx="7353">
                  <c:v>1.05274320184312</c:v>
                </c:pt>
                <c:pt idx="7354">
                  <c:v>1.0524239038582801</c:v>
                </c:pt>
                <c:pt idx="7355">
                  <c:v>1.05210460587343</c:v>
                </c:pt>
                <c:pt idx="7356">
                  <c:v>1.0517853078885899</c:v>
                </c:pt>
                <c:pt idx="7357">
                  <c:v>1.0514660099037401</c:v>
                </c:pt>
                <c:pt idx="7358">
                  <c:v>1.0511467119189</c:v>
                </c:pt>
                <c:pt idx="7359">
                  <c:v>1.0508274139340501</c:v>
                </c:pt>
                <c:pt idx="7360">
                  <c:v>1.05050811594921</c:v>
                </c:pt>
                <c:pt idx="7361">
                  <c:v>1.0501888179643699</c:v>
                </c:pt>
                <c:pt idx="7362">
                  <c:v>1.04986951997952</c:v>
                </c:pt>
                <c:pt idx="7363">
                  <c:v>1.04955022199468</c:v>
                </c:pt>
                <c:pt idx="7364">
                  <c:v>1.0492309240098301</c:v>
                </c:pt>
                <c:pt idx="7365">
                  <c:v>1.04891162602499</c:v>
                </c:pt>
                <c:pt idx="7366">
                  <c:v>1.0485923280401399</c:v>
                </c:pt>
                <c:pt idx="7367">
                  <c:v>1.0482730300553</c:v>
                </c:pt>
                <c:pt idx="7368">
                  <c:v>1.0479537320704599</c:v>
                </c:pt>
                <c:pt idx="7369">
                  <c:v>1.0476344340856101</c:v>
                </c:pt>
                <c:pt idx="7370">
                  <c:v>1.04731513610077</c:v>
                </c:pt>
                <c:pt idx="7371">
                  <c:v>1.0469958381159199</c:v>
                </c:pt>
                <c:pt idx="7372">
                  <c:v>1.04667654013108</c:v>
                </c:pt>
                <c:pt idx="7373">
                  <c:v>1.0463572421462299</c:v>
                </c:pt>
                <c:pt idx="7374">
                  <c:v>1.0460379441613901</c:v>
                </c:pt>
                <c:pt idx="7375">
                  <c:v>1.04571864617654</c:v>
                </c:pt>
                <c:pt idx="7376">
                  <c:v>1.0453993481917001</c:v>
                </c:pt>
                <c:pt idx="7377">
                  <c:v>1.04508005020686</c:v>
                </c:pt>
                <c:pt idx="7378">
                  <c:v>1.0447607522220099</c:v>
                </c:pt>
                <c:pt idx="7379">
                  <c:v>1.0444414542371701</c:v>
                </c:pt>
                <c:pt idx="7380">
                  <c:v>1.04412215625232</c:v>
                </c:pt>
                <c:pt idx="7381">
                  <c:v>1.0438028582674801</c:v>
                </c:pt>
                <c:pt idx="7382">
                  <c:v>1.04348356028263</c:v>
                </c:pt>
                <c:pt idx="7383">
                  <c:v>1.0431642622977899</c:v>
                </c:pt>
                <c:pt idx="7384">
                  <c:v>1.04284496431295</c:v>
                </c:pt>
                <c:pt idx="7385">
                  <c:v>1.0425256663281</c:v>
                </c:pt>
                <c:pt idx="7386">
                  <c:v>1.0422063683432601</c:v>
                </c:pt>
                <c:pt idx="7387">
                  <c:v>1.04188707035841</c:v>
                </c:pt>
                <c:pt idx="7388">
                  <c:v>1.0415677723735699</c:v>
                </c:pt>
                <c:pt idx="7389">
                  <c:v>1.04124847438872</c:v>
                </c:pt>
                <c:pt idx="7390">
                  <c:v>1.0409291764038799</c:v>
                </c:pt>
                <c:pt idx="7391">
                  <c:v>1.0406098784190301</c:v>
                </c:pt>
                <c:pt idx="7392">
                  <c:v>1.04029058043419</c:v>
                </c:pt>
                <c:pt idx="7393">
                  <c:v>1.0399712824493501</c:v>
                </c:pt>
                <c:pt idx="7394">
                  <c:v>1.0396519844645</c:v>
                </c:pt>
                <c:pt idx="7395">
                  <c:v>1.0393326864796599</c:v>
                </c:pt>
                <c:pt idx="7396">
                  <c:v>1.0390133884948101</c:v>
                </c:pt>
                <c:pt idx="7397">
                  <c:v>1.03869409050997</c:v>
                </c:pt>
                <c:pt idx="7398">
                  <c:v>1.0383747925251201</c:v>
                </c:pt>
                <c:pt idx="7399">
                  <c:v>1.03805549454028</c:v>
                </c:pt>
                <c:pt idx="7400">
                  <c:v>1.0377361965554399</c:v>
                </c:pt>
                <c:pt idx="7401">
                  <c:v>1.0374168985705901</c:v>
                </c:pt>
                <c:pt idx="7402">
                  <c:v>1.03709760058575</c:v>
                </c:pt>
                <c:pt idx="7403">
                  <c:v>1.0367783026009001</c:v>
                </c:pt>
                <c:pt idx="7404">
                  <c:v>1.03645900461606</c:v>
                </c:pt>
                <c:pt idx="7405">
                  <c:v>1.0361397066312099</c:v>
                </c:pt>
                <c:pt idx="7406">
                  <c:v>1.03582040864637</c:v>
                </c:pt>
                <c:pt idx="7407">
                  <c:v>1.03550111066152</c:v>
                </c:pt>
                <c:pt idx="7408">
                  <c:v>1.0351818126766801</c:v>
                </c:pt>
                <c:pt idx="7409">
                  <c:v>1.03486251469184</c:v>
                </c:pt>
                <c:pt idx="7410">
                  <c:v>1.0345432167069899</c:v>
                </c:pt>
                <c:pt idx="7411">
                  <c:v>1.03422391872215</c:v>
                </c:pt>
                <c:pt idx="7412">
                  <c:v>1.0339046207372999</c:v>
                </c:pt>
                <c:pt idx="7413">
                  <c:v>1.0335853227524601</c:v>
                </c:pt>
                <c:pt idx="7414">
                  <c:v>1.03326602476761</c:v>
                </c:pt>
                <c:pt idx="7415">
                  <c:v>1.0329467267827701</c:v>
                </c:pt>
                <c:pt idx="7416">
                  <c:v>1.03262742879793</c:v>
                </c:pt>
                <c:pt idx="7417">
                  <c:v>1.0323081308130799</c:v>
                </c:pt>
                <c:pt idx="7418">
                  <c:v>1.0319888328282401</c:v>
                </c:pt>
                <c:pt idx="7419">
                  <c:v>1.03166953484339</c:v>
                </c:pt>
                <c:pt idx="7420">
                  <c:v>1.0313502368585501</c:v>
                </c:pt>
                <c:pt idx="7421">
                  <c:v>1.0310309388737</c:v>
                </c:pt>
                <c:pt idx="7422">
                  <c:v>1.0307116408888599</c:v>
                </c:pt>
                <c:pt idx="7423">
                  <c:v>1.0303923429040101</c:v>
                </c:pt>
                <c:pt idx="7424">
                  <c:v>1.03007304491917</c:v>
                </c:pt>
                <c:pt idx="7425">
                  <c:v>1.0297537469343301</c:v>
                </c:pt>
                <c:pt idx="7426">
                  <c:v>1.02943444894948</c:v>
                </c:pt>
                <c:pt idx="7427">
                  <c:v>1.0291151509646399</c:v>
                </c:pt>
                <c:pt idx="7428">
                  <c:v>1.02879585297979</c:v>
                </c:pt>
                <c:pt idx="7429">
                  <c:v>1.0284765549949499</c:v>
                </c:pt>
                <c:pt idx="7430">
                  <c:v>1.0281572570101001</c:v>
                </c:pt>
                <c:pt idx="7431">
                  <c:v>1.02783795902526</c:v>
                </c:pt>
                <c:pt idx="7432">
                  <c:v>1.0275186610404199</c:v>
                </c:pt>
                <c:pt idx="7433">
                  <c:v>1.02719936305557</c:v>
                </c:pt>
                <c:pt idx="7434">
                  <c:v>1.0268800650707299</c:v>
                </c:pt>
                <c:pt idx="7435">
                  <c:v>1.0265607670858801</c:v>
                </c:pt>
                <c:pt idx="7436">
                  <c:v>1.02624146910104</c:v>
                </c:pt>
                <c:pt idx="7437">
                  <c:v>1.0259221711161901</c:v>
                </c:pt>
                <c:pt idx="7438">
                  <c:v>1.02560287313135</c:v>
                </c:pt>
                <c:pt idx="7439">
                  <c:v>1.0252835751465099</c:v>
                </c:pt>
                <c:pt idx="7440">
                  <c:v>1.0249642771616601</c:v>
                </c:pt>
                <c:pt idx="7441">
                  <c:v>1.02464497917682</c:v>
                </c:pt>
                <c:pt idx="7442">
                  <c:v>1.0243256811919701</c:v>
                </c:pt>
                <c:pt idx="7443">
                  <c:v>1.02400638320713</c:v>
                </c:pt>
                <c:pt idx="7444">
                  <c:v>1.0236870852222799</c:v>
                </c:pt>
                <c:pt idx="7445">
                  <c:v>1.02336778723744</c:v>
                </c:pt>
                <c:pt idx="7446">
                  <c:v>1.0230484892525999</c:v>
                </c:pt>
                <c:pt idx="7447">
                  <c:v>1.0227291912677501</c:v>
                </c:pt>
                <c:pt idx="7448">
                  <c:v>1.02240989328291</c:v>
                </c:pt>
                <c:pt idx="7449">
                  <c:v>1.0220905952980599</c:v>
                </c:pt>
                <c:pt idx="7450">
                  <c:v>1.02177129731322</c:v>
                </c:pt>
                <c:pt idx="7451">
                  <c:v>1.0214519993283699</c:v>
                </c:pt>
                <c:pt idx="7452">
                  <c:v>1.0211327013435301</c:v>
                </c:pt>
                <c:pt idx="7453">
                  <c:v>1.02081340335868</c:v>
                </c:pt>
                <c:pt idx="7454">
                  <c:v>1.0204941053738401</c:v>
                </c:pt>
                <c:pt idx="7455">
                  <c:v>1.020174807389</c:v>
                </c:pt>
                <c:pt idx="7456">
                  <c:v>1.0198555094041499</c:v>
                </c:pt>
                <c:pt idx="7457">
                  <c:v>1.0195362114193101</c:v>
                </c:pt>
                <c:pt idx="7458">
                  <c:v>1.01921691343446</c:v>
                </c:pt>
                <c:pt idx="7459">
                  <c:v>1.0188976154496201</c:v>
                </c:pt>
                <c:pt idx="7460">
                  <c:v>1.01857831746477</c:v>
                </c:pt>
                <c:pt idx="7461">
                  <c:v>1.0182590194799299</c:v>
                </c:pt>
                <c:pt idx="7462">
                  <c:v>1.01793972149509</c:v>
                </c:pt>
                <c:pt idx="7463">
                  <c:v>1.01762042351024</c:v>
                </c:pt>
                <c:pt idx="7464">
                  <c:v>1.0173011255254001</c:v>
                </c:pt>
                <c:pt idx="7465">
                  <c:v>1.01698182754055</c:v>
                </c:pt>
                <c:pt idx="7466">
                  <c:v>1.0166625295557099</c:v>
                </c:pt>
                <c:pt idx="7467">
                  <c:v>1.01634323157086</c:v>
                </c:pt>
                <c:pt idx="7468">
                  <c:v>1.0160239335860199</c:v>
                </c:pt>
                <c:pt idx="7469">
                  <c:v>1.0157046356011701</c:v>
                </c:pt>
                <c:pt idx="7470">
                  <c:v>1.01538533761633</c:v>
                </c:pt>
                <c:pt idx="7471">
                  <c:v>1.0150660396314899</c:v>
                </c:pt>
                <c:pt idx="7472">
                  <c:v>1.01474674164664</c:v>
                </c:pt>
                <c:pt idx="7473">
                  <c:v>1.0144274436617999</c:v>
                </c:pt>
                <c:pt idx="7474">
                  <c:v>1.0141081456769501</c:v>
                </c:pt>
                <c:pt idx="7475">
                  <c:v>1.01378884769211</c:v>
                </c:pt>
                <c:pt idx="7476">
                  <c:v>1.0134695497072601</c:v>
                </c:pt>
                <c:pt idx="7477">
                  <c:v>1.01315025172242</c:v>
                </c:pt>
                <c:pt idx="7478">
                  <c:v>1.0128309537375799</c:v>
                </c:pt>
                <c:pt idx="7479">
                  <c:v>1.0125116557527301</c:v>
                </c:pt>
                <c:pt idx="7480">
                  <c:v>1.01219235776789</c:v>
                </c:pt>
                <c:pt idx="7481">
                  <c:v>1.0118730597830401</c:v>
                </c:pt>
                <c:pt idx="7482">
                  <c:v>1.0115537617982</c:v>
                </c:pt>
                <c:pt idx="7483">
                  <c:v>1.0112344638133499</c:v>
                </c:pt>
                <c:pt idx="7484">
                  <c:v>1.01091516582851</c:v>
                </c:pt>
                <c:pt idx="7485">
                  <c:v>1.0105958678436699</c:v>
                </c:pt>
                <c:pt idx="7486">
                  <c:v>1.0102765698588201</c:v>
                </c:pt>
                <c:pt idx="7487">
                  <c:v>1.00995727187398</c:v>
                </c:pt>
                <c:pt idx="7488">
                  <c:v>1.0096379738891299</c:v>
                </c:pt>
                <c:pt idx="7489">
                  <c:v>1.00931867590429</c:v>
                </c:pt>
                <c:pt idx="7490">
                  <c:v>1.0089993779194399</c:v>
                </c:pt>
                <c:pt idx="7491">
                  <c:v>1.0086800799346001</c:v>
                </c:pt>
                <c:pt idx="7492">
                  <c:v>1.00836078194975</c:v>
                </c:pt>
                <c:pt idx="7493">
                  <c:v>1.0080414839649099</c:v>
                </c:pt>
                <c:pt idx="7494">
                  <c:v>1.00772218598007</c:v>
                </c:pt>
                <c:pt idx="7495">
                  <c:v>1.0074028879952199</c:v>
                </c:pt>
                <c:pt idx="7496">
                  <c:v>1.0070835900103801</c:v>
                </c:pt>
                <c:pt idx="7497">
                  <c:v>1.00676429202553</c:v>
                </c:pt>
                <c:pt idx="7498">
                  <c:v>1.0064449940406901</c:v>
                </c:pt>
                <c:pt idx="7499">
                  <c:v>1.00612569605584</c:v>
                </c:pt>
                <c:pt idx="7500">
                  <c:v>1.0058063980709999</c:v>
                </c:pt>
                <c:pt idx="7501">
                  <c:v>1.00548710008616</c:v>
                </c:pt>
                <c:pt idx="7502">
                  <c:v>1.00516780210131</c:v>
                </c:pt>
                <c:pt idx="7503">
                  <c:v>1.0048485041164701</c:v>
                </c:pt>
                <c:pt idx="7504">
                  <c:v>1.00452920613162</c:v>
                </c:pt>
                <c:pt idx="7505">
                  <c:v>1.0042099081467799</c:v>
                </c:pt>
                <c:pt idx="7506">
                  <c:v>1.00389061016193</c:v>
                </c:pt>
                <c:pt idx="7507">
                  <c:v>1.0035713121770899</c:v>
                </c:pt>
                <c:pt idx="7508">
                  <c:v>1.0032520141922401</c:v>
                </c:pt>
                <c:pt idx="7509">
                  <c:v>1.0029327162074</c:v>
                </c:pt>
                <c:pt idx="7510">
                  <c:v>1.0026134182225599</c:v>
                </c:pt>
                <c:pt idx="7511">
                  <c:v>1.00229412023771</c:v>
                </c:pt>
                <c:pt idx="7512">
                  <c:v>1.0019748222528699</c:v>
                </c:pt>
                <c:pt idx="7513">
                  <c:v>1.0016555242680201</c:v>
                </c:pt>
                <c:pt idx="7514">
                  <c:v>1.00133622628318</c:v>
                </c:pt>
                <c:pt idx="7515">
                  <c:v>1.0010169282983301</c:v>
                </c:pt>
                <c:pt idx="7516">
                  <c:v>1.00069763031349</c:v>
                </c:pt>
                <c:pt idx="7517">
                  <c:v>1.0003783323286499</c:v>
                </c:pt>
                <c:pt idx="7518">
                  <c:v>1.0000590343438001</c:v>
                </c:pt>
                <c:pt idx="7519">
                  <c:v>0.99973973635895697</c:v>
                </c:pt>
                <c:pt idx="7520">
                  <c:v>0.99942043837411298</c:v>
                </c:pt>
                <c:pt idx="7521">
                  <c:v>0.99910114038926801</c:v>
                </c:pt>
                <c:pt idx="7522">
                  <c:v>0.99878184240442403</c:v>
                </c:pt>
                <c:pt idx="7523">
                  <c:v>0.99846254441958004</c:v>
                </c:pt>
                <c:pt idx="7524">
                  <c:v>0.99814324643473495</c:v>
                </c:pt>
                <c:pt idx="7525">
                  <c:v>0.99782394844989097</c:v>
                </c:pt>
                <c:pt idx="7526">
                  <c:v>0.99750465046504699</c:v>
                </c:pt>
                <c:pt idx="7527">
                  <c:v>0.99718535248020201</c:v>
                </c:pt>
                <c:pt idx="7528">
                  <c:v>0.99686605449535803</c:v>
                </c:pt>
                <c:pt idx="7529">
                  <c:v>0.99654675651051305</c:v>
                </c:pt>
                <c:pt idx="7530">
                  <c:v>0.99622745852566896</c:v>
                </c:pt>
                <c:pt idx="7531">
                  <c:v>0.99590816054082498</c:v>
                </c:pt>
                <c:pt idx="7532">
                  <c:v>0.99558886255598</c:v>
                </c:pt>
                <c:pt idx="7533">
                  <c:v>0.99526956457113602</c:v>
                </c:pt>
                <c:pt idx="7534">
                  <c:v>0.99495026658629204</c:v>
                </c:pt>
                <c:pt idx="7535">
                  <c:v>0.99463096860144695</c:v>
                </c:pt>
                <c:pt idx="7536">
                  <c:v>0.99431167061660297</c:v>
                </c:pt>
                <c:pt idx="7537">
                  <c:v>0.99399237263175799</c:v>
                </c:pt>
                <c:pt idx="7538">
                  <c:v>0.99367307464691401</c:v>
                </c:pt>
                <c:pt idx="7539">
                  <c:v>0.99335377666207003</c:v>
                </c:pt>
                <c:pt idx="7540">
                  <c:v>0.99303447867722505</c:v>
                </c:pt>
                <c:pt idx="7541">
                  <c:v>0.99271518069238096</c:v>
                </c:pt>
                <c:pt idx="7542">
                  <c:v>0.99239588270753698</c:v>
                </c:pt>
                <c:pt idx="7543">
                  <c:v>0.992076584722692</c:v>
                </c:pt>
                <c:pt idx="7544">
                  <c:v>0.99175728673784802</c:v>
                </c:pt>
                <c:pt idx="7545">
                  <c:v>0.99143798875300404</c:v>
                </c:pt>
                <c:pt idx="7546">
                  <c:v>0.99111869076815995</c:v>
                </c:pt>
                <c:pt idx="7547">
                  <c:v>0.99079939278331497</c:v>
                </c:pt>
                <c:pt idx="7548">
                  <c:v>0.99048009479847099</c:v>
                </c:pt>
                <c:pt idx="7549">
                  <c:v>0.99016079681362601</c:v>
                </c:pt>
                <c:pt idx="7550">
                  <c:v>0.98984149882878203</c:v>
                </c:pt>
                <c:pt idx="7551">
                  <c:v>0.98952220084393805</c:v>
                </c:pt>
                <c:pt idx="7552">
                  <c:v>0.98920290285909296</c:v>
                </c:pt>
                <c:pt idx="7553">
                  <c:v>0.98888360487424898</c:v>
                </c:pt>
                <c:pt idx="7554">
                  <c:v>0.988564306889405</c:v>
                </c:pt>
                <c:pt idx="7555">
                  <c:v>0.98824500890456002</c:v>
                </c:pt>
                <c:pt idx="7556">
                  <c:v>0.98792571091971604</c:v>
                </c:pt>
                <c:pt idx="7557">
                  <c:v>0.98760641293487095</c:v>
                </c:pt>
                <c:pt idx="7558">
                  <c:v>0.98728711495002697</c:v>
                </c:pt>
                <c:pt idx="7559">
                  <c:v>0.98696781696518299</c:v>
                </c:pt>
                <c:pt idx="7560">
                  <c:v>0.98664851898033801</c:v>
                </c:pt>
                <c:pt idx="7561">
                  <c:v>0.98632922099549403</c:v>
                </c:pt>
                <c:pt idx="7562">
                  <c:v>0.98600992301065005</c:v>
                </c:pt>
                <c:pt idx="7563">
                  <c:v>0.98569062502580496</c:v>
                </c:pt>
                <c:pt idx="7564">
                  <c:v>0.98537132704096098</c:v>
                </c:pt>
                <c:pt idx="7565">
                  <c:v>0.985052029056117</c:v>
                </c:pt>
                <c:pt idx="7566">
                  <c:v>0.98473273107127202</c:v>
                </c:pt>
                <c:pt idx="7567">
                  <c:v>0.98441343308642804</c:v>
                </c:pt>
                <c:pt idx="7568">
                  <c:v>0.98409413510158406</c:v>
                </c:pt>
                <c:pt idx="7569">
                  <c:v>0.98377483711673896</c:v>
                </c:pt>
                <c:pt idx="7570">
                  <c:v>0.98345553913189498</c:v>
                </c:pt>
                <c:pt idx="7571">
                  <c:v>0.98313624114705001</c:v>
                </c:pt>
                <c:pt idx="7572">
                  <c:v>0.98281694316220602</c:v>
                </c:pt>
                <c:pt idx="7573">
                  <c:v>0.98249764517736204</c:v>
                </c:pt>
                <c:pt idx="7574">
                  <c:v>0.98217834719251795</c:v>
                </c:pt>
                <c:pt idx="7575">
                  <c:v>0.98185904920767297</c:v>
                </c:pt>
                <c:pt idx="7576">
                  <c:v>0.98153975122282899</c:v>
                </c:pt>
                <c:pt idx="7577">
                  <c:v>0.98122045323798401</c:v>
                </c:pt>
                <c:pt idx="7578">
                  <c:v>0.98090115525314003</c:v>
                </c:pt>
                <c:pt idx="7579">
                  <c:v>0.98058185726829605</c:v>
                </c:pt>
                <c:pt idx="7580">
                  <c:v>0.98026255928345096</c:v>
                </c:pt>
                <c:pt idx="7581">
                  <c:v>0.97994326129860698</c:v>
                </c:pt>
                <c:pt idx="7582">
                  <c:v>0.979623963313763</c:v>
                </c:pt>
                <c:pt idx="7583">
                  <c:v>0.97930466532891802</c:v>
                </c:pt>
                <c:pt idx="7584">
                  <c:v>0.97898536734407404</c:v>
                </c:pt>
                <c:pt idx="7585">
                  <c:v>0.97866606935922895</c:v>
                </c:pt>
                <c:pt idx="7586">
                  <c:v>0.97834677137438497</c:v>
                </c:pt>
                <c:pt idx="7587">
                  <c:v>0.97802747338954099</c:v>
                </c:pt>
                <c:pt idx="7588">
                  <c:v>0.97770817540469601</c:v>
                </c:pt>
                <c:pt idx="7589">
                  <c:v>0.97738887741985203</c:v>
                </c:pt>
                <c:pt idx="7590">
                  <c:v>0.97706957943500805</c:v>
                </c:pt>
                <c:pt idx="7591">
                  <c:v>0.97675028145016296</c:v>
                </c:pt>
                <c:pt idx="7592">
                  <c:v>0.97643098346531898</c:v>
                </c:pt>
                <c:pt idx="7593">
                  <c:v>0.976111685480475</c:v>
                </c:pt>
                <c:pt idx="7594">
                  <c:v>0.97579238749563002</c:v>
                </c:pt>
                <c:pt idx="7595">
                  <c:v>0.97547308951078604</c:v>
                </c:pt>
                <c:pt idx="7596">
                  <c:v>0.97515379152594195</c:v>
                </c:pt>
                <c:pt idx="7597">
                  <c:v>0.97483449354109697</c:v>
                </c:pt>
                <c:pt idx="7598">
                  <c:v>0.97451519555625299</c:v>
                </c:pt>
                <c:pt idx="7599">
                  <c:v>0.97419589757140901</c:v>
                </c:pt>
                <c:pt idx="7600">
                  <c:v>0.97387659958656403</c:v>
                </c:pt>
                <c:pt idx="7601">
                  <c:v>0.97355730160172005</c:v>
                </c:pt>
                <c:pt idx="7602">
                  <c:v>0.97323800361687596</c:v>
                </c:pt>
                <c:pt idx="7603">
                  <c:v>0.97291870563203098</c:v>
                </c:pt>
                <c:pt idx="7604">
                  <c:v>0.972599407647187</c:v>
                </c:pt>
                <c:pt idx="7605">
                  <c:v>0.97228010966234302</c:v>
                </c:pt>
                <c:pt idx="7606">
                  <c:v>0.97196081167749804</c:v>
                </c:pt>
                <c:pt idx="7607">
                  <c:v>0.97164151369265395</c:v>
                </c:pt>
                <c:pt idx="7608">
                  <c:v>0.97132221570780897</c:v>
                </c:pt>
                <c:pt idx="7609">
                  <c:v>0.97100291772296499</c:v>
                </c:pt>
                <c:pt idx="7610">
                  <c:v>0.97068361973812101</c:v>
                </c:pt>
                <c:pt idx="7611">
                  <c:v>0.97036432175327603</c:v>
                </c:pt>
                <c:pt idx="7612">
                  <c:v>0.97004502376843205</c:v>
                </c:pt>
                <c:pt idx="7613">
                  <c:v>0.96972572578358796</c:v>
                </c:pt>
                <c:pt idx="7614">
                  <c:v>0.96940642779874298</c:v>
                </c:pt>
                <c:pt idx="7615">
                  <c:v>0.969087129813899</c:v>
                </c:pt>
                <c:pt idx="7616">
                  <c:v>0.96876783182905402</c:v>
                </c:pt>
                <c:pt idx="7617">
                  <c:v>0.96844853384421004</c:v>
                </c:pt>
                <c:pt idx="7618">
                  <c:v>0.96812923585936606</c:v>
                </c:pt>
                <c:pt idx="7619">
                  <c:v>0.96780993787452096</c:v>
                </c:pt>
                <c:pt idx="7620">
                  <c:v>0.96749063988967698</c:v>
                </c:pt>
                <c:pt idx="7621">
                  <c:v>0.967171341904833</c:v>
                </c:pt>
                <c:pt idx="7622">
                  <c:v>0.96685204391998802</c:v>
                </c:pt>
                <c:pt idx="7623">
                  <c:v>0.96653274593514404</c:v>
                </c:pt>
                <c:pt idx="7624">
                  <c:v>0.96621344795029995</c:v>
                </c:pt>
                <c:pt idx="7625">
                  <c:v>0.96589414996545497</c:v>
                </c:pt>
                <c:pt idx="7626">
                  <c:v>0.96557485198061099</c:v>
                </c:pt>
                <c:pt idx="7627">
                  <c:v>0.96525555399576701</c:v>
                </c:pt>
                <c:pt idx="7628">
                  <c:v>0.96493625601092203</c:v>
                </c:pt>
                <c:pt idx="7629">
                  <c:v>0.96461695802607805</c:v>
                </c:pt>
                <c:pt idx="7630">
                  <c:v>0.96429766004123396</c:v>
                </c:pt>
                <c:pt idx="7631">
                  <c:v>0.96397836205638898</c:v>
                </c:pt>
                <c:pt idx="7632">
                  <c:v>0.963659064071545</c:v>
                </c:pt>
                <c:pt idx="7633">
                  <c:v>0.96333976608670102</c:v>
                </c:pt>
                <c:pt idx="7634">
                  <c:v>0.96302046810185604</c:v>
                </c:pt>
                <c:pt idx="7635">
                  <c:v>0.96270117011701195</c:v>
                </c:pt>
                <c:pt idx="7636">
                  <c:v>0.96238187213216697</c:v>
                </c:pt>
                <c:pt idx="7637">
                  <c:v>0.96206257414732299</c:v>
                </c:pt>
                <c:pt idx="7638">
                  <c:v>0.96174327616247901</c:v>
                </c:pt>
                <c:pt idx="7639">
                  <c:v>0.96142397817763403</c:v>
                </c:pt>
                <c:pt idx="7640">
                  <c:v>0.96110468019279005</c:v>
                </c:pt>
                <c:pt idx="7641">
                  <c:v>0.96078538220794596</c:v>
                </c:pt>
                <c:pt idx="7642">
                  <c:v>0.96046608422310098</c:v>
                </c:pt>
                <c:pt idx="7643">
                  <c:v>0.960146786238257</c:v>
                </c:pt>
                <c:pt idx="7644">
                  <c:v>0.95982748825341202</c:v>
                </c:pt>
                <c:pt idx="7645">
                  <c:v>0.95950819026856804</c:v>
                </c:pt>
                <c:pt idx="7646">
                  <c:v>0.95918889228372395</c:v>
                </c:pt>
                <c:pt idx="7647">
                  <c:v>0.95886959429887897</c:v>
                </c:pt>
                <c:pt idx="7648">
                  <c:v>0.95855029631403499</c:v>
                </c:pt>
                <c:pt idx="7649">
                  <c:v>0.95823099832919101</c:v>
                </c:pt>
                <c:pt idx="7650">
                  <c:v>0.95791170034434603</c:v>
                </c:pt>
                <c:pt idx="7651">
                  <c:v>0.95759240235950205</c:v>
                </c:pt>
                <c:pt idx="7652">
                  <c:v>0.95727310437465796</c:v>
                </c:pt>
                <c:pt idx="7653">
                  <c:v>0.95695380638981298</c:v>
                </c:pt>
                <c:pt idx="7654">
                  <c:v>0.956634508404969</c:v>
                </c:pt>
                <c:pt idx="7655">
                  <c:v>0.95631521042012402</c:v>
                </c:pt>
                <c:pt idx="7656">
                  <c:v>0.95599591243528004</c:v>
                </c:pt>
                <c:pt idx="7657">
                  <c:v>0.95567661445043595</c:v>
                </c:pt>
                <c:pt idx="7658">
                  <c:v>0.95535731646559197</c:v>
                </c:pt>
                <c:pt idx="7659">
                  <c:v>0.95503801848074699</c:v>
                </c:pt>
                <c:pt idx="7660">
                  <c:v>0.95471872049590301</c:v>
                </c:pt>
                <c:pt idx="7661">
                  <c:v>0.95439942251105903</c:v>
                </c:pt>
                <c:pt idx="7662">
                  <c:v>0.95408012452621405</c:v>
                </c:pt>
                <c:pt idx="7663">
                  <c:v>0.95376082654136995</c:v>
                </c:pt>
                <c:pt idx="7664">
                  <c:v>0.95344152855652498</c:v>
                </c:pt>
                <c:pt idx="7665">
                  <c:v>0.953122230571681</c:v>
                </c:pt>
                <c:pt idx="7666">
                  <c:v>0.95280293258683701</c:v>
                </c:pt>
                <c:pt idx="7667">
                  <c:v>0.95248363460199204</c:v>
                </c:pt>
                <c:pt idx="7668">
                  <c:v>0.95216433661714805</c:v>
                </c:pt>
                <c:pt idx="7669">
                  <c:v>0.95184503863230396</c:v>
                </c:pt>
                <c:pt idx="7670">
                  <c:v>0.95152574064745898</c:v>
                </c:pt>
                <c:pt idx="7671">
                  <c:v>0.951206442662615</c:v>
                </c:pt>
                <c:pt idx="7672">
                  <c:v>0.95088714467777102</c:v>
                </c:pt>
                <c:pt idx="7673">
                  <c:v>0.95056784669292604</c:v>
                </c:pt>
                <c:pt idx="7674">
                  <c:v>0.95024854870808195</c:v>
                </c:pt>
                <c:pt idx="7675">
                  <c:v>0.94992925072323697</c:v>
                </c:pt>
                <c:pt idx="7676">
                  <c:v>0.94960995273839299</c:v>
                </c:pt>
                <c:pt idx="7677">
                  <c:v>0.94929065475354901</c:v>
                </c:pt>
                <c:pt idx="7678">
                  <c:v>0.94897135676870403</c:v>
                </c:pt>
                <c:pt idx="7679">
                  <c:v>0.94865205878386005</c:v>
                </c:pt>
                <c:pt idx="7680">
                  <c:v>0.94833276079901596</c:v>
                </c:pt>
                <c:pt idx="7681">
                  <c:v>0.94801346281417098</c:v>
                </c:pt>
                <c:pt idx="7682">
                  <c:v>0.947694164829327</c:v>
                </c:pt>
                <c:pt idx="7683">
                  <c:v>0.94737486684448202</c:v>
                </c:pt>
                <c:pt idx="7684">
                  <c:v>0.94705556885963804</c:v>
                </c:pt>
                <c:pt idx="7685">
                  <c:v>0.94673627087479395</c:v>
                </c:pt>
                <c:pt idx="7686">
                  <c:v>0.94641697288994997</c:v>
                </c:pt>
                <c:pt idx="7687">
                  <c:v>0.94609767490510499</c:v>
                </c:pt>
                <c:pt idx="7688">
                  <c:v>0.94577837692026101</c:v>
                </c:pt>
                <c:pt idx="7689">
                  <c:v>0.94545907893541703</c:v>
                </c:pt>
                <c:pt idx="7690">
                  <c:v>0.94513978095057205</c:v>
                </c:pt>
                <c:pt idx="7691">
                  <c:v>0.94482048296572796</c:v>
                </c:pt>
                <c:pt idx="7692">
                  <c:v>0.94450118498088398</c:v>
                </c:pt>
                <c:pt idx="7693">
                  <c:v>0.944181886996039</c:v>
                </c:pt>
                <c:pt idx="7694">
                  <c:v>0.94386258901119502</c:v>
                </c:pt>
                <c:pt idx="7695">
                  <c:v>0.94354329102635004</c:v>
                </c:pt>
                <c:pt idx="7696">
                  <c:v>0.94322399304150595</c:v>
                </c:pt>
                <c:pt idx="7697">
                  <c:v>0.94290469505666197</c:v>
                </c:pt>
                <c:pt idx="7698">
                  <c:v>0.94258539707181699</c:v>
                </c:pt>
                <c:pt idx="7699">
                  <c:v>0.94226609908697301</c:v>
                </c:pt>
                <c:pt idx="7700">
                  <c:v>0.94194680110212903</c:v>
                </c:pt>
                <c:pt idx="7701">
                  <c:v>0.94162750311728405</c:v>
                </c:pt>
                <c:pt idx="7702">
                  <c:v>0.94130820513243996</c:v>
                </c:pt>
                <c:pt idx="7703">
                  <c:v>0.94098890714759498</c:v>
                </c:pt>
                <c:pt idx="7704">
                  <c:v>0.940669609162751</c:v>
                </c:pt>
                <c:pt idx="7705">
                  <c:v>0.94035031117790702</c:v>
                </c:pt>
                <c:pt idx="7706">
                  <c:v>0.94003101319306204</c:v>
                </c:pt>
                <c:pt idx="7707">
                  <c:v>0.93971171520821795</c:v>
                </c:pt>
                <c:pt idx="7708">
                  <c:v>0.93939241722337397</c:v>
                </c:pt>
                <c:pt idx="7709">
                  <c:v>0.93907311923852899</c:v>
                </c:pt>
                <c:pt idx="7710">
                  <c:v>0.93874811481148102</c:v>
                </c:pt>
                <c:pt idx="7711">
                  <c:v>0.938421415474881</c:v>
                </c:pt>
                <c:pt idx="7712">
                  <c:v>0.93809471613828099</c:v>
                </c:pt>
                <c:pt idx="7713">
                  <c:v>0.93776801680167998</c:v>
                </c:pt>
                <c:pt idx="7714">
                  <c:v>0.93744131746507997</c:v>
                </c:pt>
                <c:pt idx="7715">
                  <c:v>0.93711461812847896</c:v>
                </c:pt>
                <c:pt idx="7716">
                  <c:v>0.93678791879187895</c:v>
                </c:pt>
                <c:pt idx="7717">
                  <c:v>0.93646121945527905</c:v>
                </c:pt>
                <c:pt idx="7718">
                  <c:v>0.93613452011867904</c:v>
                </c:pt>
                <c:pt idx="7719">
                  <c:v>0.93580782078207803</c:v>
                </c:pt>
                <c:pt idx="7720">
                  <c:v>0.93548112144547801</c:v>
                </c:pt>
                <c:pt idx="7721">
                  <c:v>0.935154422108877</c:v>
                </c:pt>
                <c:pt idx="7722">
                  <c:v>0.93482772277227699</c:v>
                </c:pt>
                <c:pt idx="7723">
                  <c:v>0.93450102343567698</c:v>
                </c:pt>
                <c:pt idx="7724">
                  <c:v>0.93417432409907697</c:v>
                </c:pt>
                <c:pt idx="7725">
                  <c:v>0.93384762476247596</c:v>
                </c:pt>
                <c:pt idx="7726">
                  <c:v>0.93352092542587595</c:v>
                </c:pt>
                <c:pt idx="7727">
                  <c:v>0.93319422608927505</c:v>
                </c:pt>
                <c:pt idx="7728">
                  <c:v>0.93286752675267504</c:v>
                </c:pt>
                <c:pt idx="7729">
                  <c:v>0.93254082741607502</c:v>
                </c:pt>
                <c:pt idx="7730">
                  <c:v>0.93221412807947501</c:v>
                </c:pt>
                <c:pt idx="7731">
                  <c:v>0.931887428742874</c:v>
                </c:pt>
                <c:pt idx="7732">
                  <c:v>0.93156072940627399</c:v>
                </c:pt>
                <c:pt idx="7733">
                  <c:v>0.93123403006967398</c:v>
                </c:pt>
                <c:pt idx="7734">
                  <c:v>0.93090733073307297</c:v>
                </c:pt>
                <c:pt idx="7735">
                  <c:v>0.93058063139647296</c:v>
                </c:pt>
                <c:pt idx="7736">
                  <c:v>0.93025393205987295</c:v>
                </c:pt>
                <c:pt idx="7737">
                  <c:v>0.92992723272327205</c:v>
                </c:pt>
                <c:pt idx="7738">
                  <c:v>0.92960053338667203</c:v>
                </c:pt>
                <c:pt idx="7739">
                  <c:v>0.92927383405007202</c:v>
                </c:pt>
                <c:pt idx="7740">
                  <c:v>0.92894713471347101</c:v>
                </c:pt>
                <c:pt idx="7741">
                  <c:v>0.928620435376871</c:v>
                </c:pt>
                <c:pt idx="7742">
                  <c:v>0.92829373604027099</c:v>
                </c:pt>
                <c:pt idx="7743">
                  <c:v>0.92796703670366998</c:v>
                </c:pt>
                <c:pt idx="7744">
                  <c:v>0.92764033736706997</c:v>
                </c:pt>
                <c:pt idx="7745">
                  <c:v>0.92731363803046996</c:v>
                </c:pt>
                <c:pt idx="7746">
                  <c:v>0.92698693869386894</c:v>
                </c:pt>
                <c:pt idx="7747">
                  <c:v>0.92666023935726904</c:v>
                </c:pt>
                <c:pt idx="7748">
                  <c:v>0.92633354002066903</c:v>
                </c:pt>
                <c:pt idx="7749">
                  <c:v>0.92600684068406802</c:v>
                </c:pt>
                <c:pt idx="7750">
                  <c:v>0.92568014134746801</c:v>
                </c:pt>
                <c:pt idx="7751">
                  <c:v>0.925353442010868</c:v>
                </c:pt>
                <c:pt idx="7752">
                  <c:v>0.92502674267426799</c:v>
                </c:pt>
                <c:pt idx="7753">
                  <c:v>0.92470004333766698</c:v>
                </c:pt>
                <c:pt idx="7754">
                  <c:v>0.92437334400106697</c:v>
                </c:pt>
                <c:pt idx="7755">
                  <c:v>0.92404664466446695</c:v>
                </c:pt>
                <c:pt idx="7756">
                  <c:v>0.92371994532786605</c:v>
                </c:pt>
                <c:pt idx="7757">
                  <c:v>0.92339324599126604</c:v>
                </c:pt>
                <c:pt idx="7758">
                  <c:v>0.92306654665466503</c:v>
                </c:pt>
                <c:pt idx="7759">
                  <c:v>0.92273984731806502</c:v>
                </c:pt>
                <c:pt idx="7760">
                  <c:v>0.92241314798146501</c:v>
                </c:pt>
                <c:pt idx="7761">
                  <c:v>0.922086448644865</c:v>
                </c:pt>
                <c:pt idx="7762">
                  <c:v>0.92175974930826399</c:v>
                </c:pt>
                <c:pt idx="7763">
                  <c:v>0.92143304997166398</c:v>
                </c:pt>
                <c:pt idx="7764">
                  <c:v>0.92110635063506396</c:v>
                </c:pt>
                <c:pt idx="7765">
                  <c:v>0.92077965129846295</c:v>
                </c:pt>
                <c:pt idx="7766">
                  <c:v>0.92045295196186305</c:v>
                </c:pt>
                <c:pt idx="7767">
                  <c:v>0.92012625262526304</c:v>
                </c:pt>
                <c:pt idx="7768">
                  <c:v>0.91979955328866203</c:v>
                </c:pt>
                <c:pt idx="7769">
                  <c:v>0.91947285395206202</c:v>
                </c:pt>
                <c:pt idx="7770">
                  <c:v>0.91914615461546101</c:v>
                </c:pt>
                <c:pt idx="7771">
                  <c:v>0.918819455278861</c:v>
                </c:pt>
                <c:pt idx="7772">
                  <c:v>0.91849275594226099</c:v>
                </c:pt>
                <c:pt idx="7773">
                  <c:v>0.91816605660566097</c:v>
                </c:pt>
                <c:pt idx="7774">
                  <c:v>0.91783935726905996</c:v>
                </c:pt>
                <c:pt idx="7775">
                  <c:v>0.91751265793245995</c:v>
                </c:pt>
                <c:pt idx="7776">
                  <c:v>0.91718595859586005</c:v>
                </c:pt>
                <c:pt idx="7777">
                  <c:v>0.91685925925925904</c:v>
                </c:pt>
                <c:pt idx="7778">
                  <c:v>0.91653255992265903</c:v>
                </c:pt>
                <c:pt idx="7779">
                  <c:v>0.91620586058605902</c:v>
                </c:pt>
                <c:pt idx="7780">
                  <c:v>0.91587916124945801</c:v>
                </c:pt>
                <c:pt idx="7781">
                  <c:v>0.915552461912858</c:v>
                </c:pt>
                <c:pt idx="7782">
                  <c:v>0.91522576257625698</c:v>
                </c:pt>
                <c:pt idx="7783">
                  <c:v>0.91489906323965697</c:v>
                </c:pt>
                <c:pt idx="7784">
                  <c:v>0.91457236390305696</c:v>
                </c:pt>
                <c:pt idx="7785">
                  <c:v>0.91424566456645695</c:v>
                </c:pt>
                <c:pt idx="7786">
                  <c:v>0.91391896522985605</c:v>
                </c:pt>
                <c:pt idx="7787">
                  <c:v>0.91359226589325604</c:v>
                </c:pt>
                <c:pt idx="7788">
                  <c:v>0.91326556655665603</c:v>
                </c:pt>
                <c:pt idx="7789">
                  <c:v>0.91293886722005502</c:v>
                </c:pt>
                <c:pt idx="7790">
                  <c:v>0.91261216788345501</c:v>
                </c:pt>
                <c:pt idx="7791">
                  <c:v>0.91228546854685499</c:v>
                </c:pt>
                <c:pt idx="7792">
                  <c:v>0.91195876921025398</c:v>
                </c:pt>
                <c:pt idx="7793">
                  <c:v>0.91163206987365397</c:v>
                </c:pt>
                <c:pt idx="7794">
                  <c:v>0.91130537053705396</c:v>
                </c:pt>
                <c:pt idx="7795">
                  <c:v>0.91097867120045395</c:v>
                </c:pt>
                <c:pt idx="7796">
                  <c:v>0.91065197186385305</c:v>
                </c:pt>
                <c:pt idx="7797">
                  <c:v>0.91032527252725304</c:v>
                </c:pt>
                <c:pt idx="7798">
                  <c:v>0.90999857319065203</c:v>
                </c:pt>
                <c:pt idx="7799">
                  <c:v>0.90967187385405202</c:v>
                </c:pt>
                <c:pt idx="7800">
                  <c:v>0.909345174517452</c:v>
                </c:pt>
                <c:pt idx="7801">
                  <c:v>0.90901847518085099</c:v>
                </c:pt>
                <c:pt idx="7802">
                  <c:v>0.90869177584425098</c:v>
                </c:pt>
                <c:pt idx="7803">
                  <c:v>0.90836507650765097</c:v>
                </c:pt>
                <c:pt idx="7804">
                  <c:v>0.90803837717104996</c:v>
                </c:pt>
                <c:pt idx="7805">
                  <c:v>0.90771167783444995</c:v>
                </c:pt>
                <c:pt idx="7806">
                  <c:v>0.90738497849785005</c:v>
                </c:pt>
                <c:pt idx="7807">
                  <c:v>0.90705827916124904</c:v>
                </c:pt>
                <c:pt idx="7808">
                  <c:v>0.90673157982464903</c:v>
                </c:pt>
                <c:pt idx="7809">
                  <c:v>0.90640488048804901</c:v>
                </c:pt>
                <c:pt idx="7810">
                  <c:v>0.906078181151448</c:v>
                </c:pt>
                <c:pt idx="7811">
                  <c:v>0.90575148181484799</c:v>
                </c:pt>
                <c:pt idx="7812">
                  <c:v>0.90542478247824798</c:v>
                </c:pt>
                <c:pt idx="7813">
                  <c:v>0.90509808314164697</c:v>
                </c:pt>
                <c:pt idx="7814">
                  <c:v>0.90477138380504696</c:v>
                </c:pt>
                <c:pt idx="7815">
                  <c:v>0.90444468446844695</c:v>
                </c:pt>
                <c:pt idx="7816">
                  <c:v>0.90411798513184605</c:v>
                </c:pt>
                <c:pt idx="7817">
                  <c:v>0.90379128579524604</c:v>
                </c:pt>
                <c:pt idx="7818">
                  <c:v>0.90346458645864602</c:v>
                </c:pt>
                <c:pt idx="7819">
                  <c:v>0.90313788712204601</c:v>
                </c:pt>
                <c:pt idx="7820">
                  <c:v>0.902811187785445</c:v>
                </c:pt>
                <c:pt idx="7821">
                  <c:v>0.90248448844884499</c:v>
                </c:pt>
                <c:pt idx="7822">
                  <c:v>0.90215778911224498</c:v>
                </c:pt>
                <c:pt idx="7823">
                  <c:v>0.90183108977564397</c:v>
                </c:pt>
                <c:pt idx="7824">
                  <c:v>0.90150439043904396</c:v>
                </c:pt>
                <c:pt idx="7825">
                  <c:v>0.90117769110244295</c:v>
                </c:pt>
                <c:pt idx="7826">
                  <c:v>0.90085099176584305</c:v>
                </c:pt>
                <c:pt idx="7827">
                  <c:v>0.90052429242924303</c:v>
                </c:pt>
                <c:pt idx="7828">
                  <c:v>0.90019759309264302</c:v>
                </c:pt>
                <c:pt idx="7829">
                  <c:v>0.89987089375604201</c:v>
                </c:pt>
                <c:pt idx="7830">
                  <c:v>0.899544194419442</c:v>
                </c:pt>
                <c:pt idx="7831">
                  <c:v>0.89921749508284199</c:v>
                </c:pt>
                <c:pt idx="7832">
                  <c:v>0.89889079574624098</c:v>
                </c:pt>
                <c:pt idx="7833">
                  <c:v>0.89856409640964097</c:v>
                </c:pt>
                <c:pt idx="7834">
                  <c:v>0.89823739707304096</c:v>
                </c:pt>
                <c:pt idx="7835">
                  <c:v>0.89791069773643994</c:v>
                </c:pt>
                <c:pt idx="7836">
                  <c:v>0.89758399839984004</c:v>
                </c:pt>
                <c:pt idx="7837">
                  <c:v>0.89725729906323903</c:v>
                </c:pt>
                <c:pt idx="7838">
                  <c:v>0.89693059972663902</c:v>
                </c:pt>
                <c:pt idx="7839">
                  <c:v>0.89660390039003901</c:v>
                </c:pt>
                <c:pt idx="7840">
                  <c:v>0.896277201053439</c:v>
                </c:pt>
                <c:pt idx="7841">
                  <c:v>0.89595050171683799</c:v>
                </c:pt>
                <c:pt idx="7842">
                  <c:v>0.89562380238023798</c:v>
                </c:pt>
                <c:pt idx="7843">
                  <c:v>0.89529710304363797</c:v>
                </c:pt>
                <c:pt idx="7844">
                  <c:v>0.89497040370703695</c:v>
                </c:pt>
                <c:pt idx="7845">
                  <c:v>0.89464370437043705</c:v>
                </c:pt>
                <c:pt idx="7846">
                  <c:v>0.89431700503383704</c:v>
                </c:pt>
                <c:pt idx="7847">
                  <c:v>0.89399030569723603</c:v>
                </c:pt>
                <c:pt idx="7848">
                  <c:v>0.89366360636063602</c:v>
                </c:pt>
                <c:pt idx="7849">
                  <c:v>0.89333690702403601</c:v>
                </c:pt>
                <c:pt idx="7850">
                  <c:v>0.893010207687436</c:v>
                </c:pt>
                <c:pt idx="7851">
                  <c:v>0.89268350835083499</c:v>
                </c:pt>
                <c:pt idx="7852">
                  <c:v>0.89235680901423498</c:v>
                </c:pt>
                <c:pt idx="7853">
                  <c:v>0.89203010967763396</c:v>
                </c:pt>
                <c:pt idx="7854">
                  <c:v>0.89170341034103395</c:v>
                </c:pt>
                <c:pt idx="7855">
                  <c:v>0.89137671100443405</c:v>
                </c:pt>
                <c:pt idx="7856">
                  <c:v>0.89105001166783304</c:v>
                </c:pt>
                <c:pt idx="7857">
                  <c:v>0.89072331233123303</c:v>
                </c:pt>
                <c:pt idx="7858">
                  <c:v>0.89039661299463302</c:v>
                </c:pt>
                <c:pt idx="7859">
                  <c:v>0.89006991365803201</c:v>
                </c:pt>
                <c:pt idx="7860">
                  <c:v>0.889743214321432</c:v>
                </c:pt>
                <c:pt idx="7861">
                  <c:v>0.88941651498483199</c:v>
                </c:pt>
                <c:pt idx="7862">
                  <c:v>0.88908981564823197</c:v>
                </c:pt>
                <c:pt idx="7863">
                  <c:v>0.88876311631163096</c:v>
                </c:pt>
                <c:pt idx="7864">
                  <c:v>0.88843641697503095</c:v>
                </c:pt>
                <c:pt idx="7865">
                  <c:v>0.88810971763843005</c:v>
                </c:pt>
                <c:pt idx="7866">
                  <c:v>0.88778301830183004</c:v>
                </c:pt>
                <c:pt idx="7867">
                  <c:v>0.88745631896523003</c:v>
                </c:pt>
                <c:pt idx="7868">
                  <c:v>0.88712961962862902</c:v>
                </c:pt>
                <c:pt idx="7869">
                  <c:v>0.88680292029202901</c:v>
                </c:pt>
                <c:pt idx="7870">
                  <c:v>0.886476220955429</c:v>
                </c:pt>
                <c:pt idx="7871">
                  <c:v>0.88614952161882898</c:v>
                </c:pt>
                <c:pt idx="7872">
                  <c:v>0.88582282228222797</c:v>
                </c:pt>
                <c:pt idx="7873">
                  <c:v>0.88549612294562796</c:v>
                </c:pt>
                <c:pt idx="7874">
                  <c:v>0.88516942360902795</c:v>
                </c:pt>
                <c:pt idx="7875">
                  <c:v>0.88484272427242705</c:v>
                </c:pt>
                <c:pt idx="7876">
                  <c:v>0.88451602493582704</c:v>
                </c:pt>
                <c:pt idx="7877">
                  <c:v>0.88418932559922603</c:v>
                </c:pt>
                <c:pt idx="7878">
                  <c:v>0.88386262626262602</c:v>
                </c:pt>
                <c:pt idx="7879">
                  <c:v>0.88353592692602601</c:v>
                </c:pt>
                <c:pt idx="7880">
                  <c:v>0.88320922758942599</c:v>
                </c:pt>
                <c:pt idx="7881">
                  <c:v>0.88288252825282498</c:v>
                </c:pt>
                <c:pt idx="7882">
                  <c:v>0.88255582891622497</c:v>
                </c:pt>
                <c:pt idx="7883">
                  <c:v>0.88222912957962496</c:v>
                </c:pt>
                <c:pt idx="7884">
                  <c:v>0.88190243024302395</c:v>
                </c:pt>
                <c:pt idx="7885">
                  <c:v>0.88157573090642405</c:v>
                </c:pt>
                <c:pt idx="7886">
                  <c:v>0.88124903156982404</c:v>
                </c:pt>
                <c:pt idx="7887">
                  <c:v>0.88092233223322303</c:v>
                </c:pt>
                <c:pt idx="7888">
                  <c:v>0.88059563289662302</c:v>
                </c:pt>
                <c:pt idx="7889">
                  <c:v>0.880268933560022</c:v>
                </c:pt>
                <c:pt idx="7890">
                  <c:v>0.87994223422342199</c:v>
                </c:pt>
                <c:pt idx="7891">
                  <c:v>0.87961553488682198</c:v>
                </c:pt>
                <c:pt idx="7892">
                  <c:v>0.87928883555022197</c:v>
                </c:pt>
                <c:pt idx="7893">
                  <c:v>0.87896213621362096</c:v>
                </c:pt>
                <c:pt idx="7894">
                  <c:v>0.87863543687702095</c:v>
                </c:pt>
                <c:pt idx="7895">
                  <c:v>0.87830873754042105</c:v>
                </c:pt>
                <c:pt idx="7896">
                  <c:v>0.87798203820382004</c:v>
                </c:pt>
                <c:pt idx="7897">
                  <c:v>0.87765533886722003</c:v>
                </c:pt>
                <c:pt idx="7898">
                  <c:v>0.87732863953062001</c:v>
                </c:pt>
                <c:pt idx="7899">
                  <c:v>0.877001940194019</c:v>
                </c:pt>
                <c:pt idx="7900">
                  <c:v>0.87667524085741899</c:v>
                </c:pt>
                <c:pt idx="7901">
                  <c:v>0.87634854152081898</c:v>
                </c:pt>
                <c:pt idx="7902">
                  <c:v>0.87602184218421897</c:v>
                </c:pt>
                <c:pt idx="7903">
                  <c:v>0.87569514284761796</c:v>
                </c:pt>
                <c:pt idx="7904">
                  <c:v>0.87536844351101795</c:v>
                </c:pt>
                <c:pt idx="7905">
                  <c:v>0.87504174417441705</c:v>
                </c:pt>
                <c:pt idx="7906">
                  <c:v>0.87471504483781704</c:v>
                </c:pt>
                <c:pt idx="7907">
                  <c:v>0.87438834550121702</c:v>
                </c:pt>
                <c:pt idx="7908">
                  <c:v>0.87406164616461601</c:v>
                </c:pt>
                <c:pt idx="7909">
                  <c:v>0.873734946828016</c:v>
                </c:pt>
                <c:pt idx="7910">
                  <c:v>0.87340824749141599</c:v>
                </c:pt>
                <c:pt idx="7911">
                  <c:v>0.87308154815481498</c:v>
                </c:pt>
                <c:pt idx="7912">
                  <c:v>0.87275484881821497</c:v>
                </c:pt>
                <c:pt idx="7913">
                  <c:v>0.87242814948161496</c:v>
                </c:pt>
                <c:pt idx="7914">
                  <c:v>0.87210145014501494</c:v>
                </c:pt>
                <c:pt idx="7915">
                  <c:v>0.87177475080841405</c:v>
                </c:pt>
                <c:pt idx="7916">
                  <c:v>0.87144805147181403</c:v>
                </c:pt>
                <c:pt idx="7917">
                  <c:v>0.87112135213521302</c:v>
                </c:pt>
                <c:pt idx="7918">
                  <c:v>0.87079465279861301</c:v>
                </c:pt>
                <c:pt idx="7919">
                  <c:v>0.870467953462013</c:v>
                </c:pt>
                <c:pt idx="7920">
                  <c:v>0.87014125412541199</c:v>
                </c:pt>
                <c:pt idx="7921">
                  <c:v>0.86981455478881198</c:v>
                </c:pt>
                <c:pt idx="7922">
                  <c:v>0.86948785545221197</c:v>
                </c:pt>
                <c:pt idx="7923">
                  <c:v>0.86916115611561195</c:v>
                </c:pt>
                <c:pt idx="7924">
                  <c:v>0.86883445677901106</c:v>
                </c:pt>
                <c:pt idx="7925">
                  <c:v>0.86850775744241104</c:v>
                </c:pt>
                <c:pt idx="7926">
                  <c:v>0.86818105810581103</c:v>
                </c:pt>
                <c:pt idx="7927">
                  <c:v>0.86785435876921002</c:v>
                </c:pt>
                <c:pt idx="7928">
                  <c:v>0.86752765943261001</c:v>
                </c:pt>
                <c:pt idx="7929">
                  <c:v>0.86720096009601</c:v>
                </c:pt>
                <c:pt idx="7930">
                  <c:v>0.86687426075940899</c:v>
                </c:pt>
                <c:pt idx="7931">
                  <c:v>0.86654756142280898</c:v>
                </c:pt>
                <c:pt idx="7932">
                  <c:v>0.86622086208620797</c:v>
                </c:pt>
                <c:pt idx="7933">
                  <c:v>0.86589416274960795</c:v>
                </c:pt>
                <c:pt idx="7934">
                  <c:v>0.86556746341300805</c:v>
                </c:pt>
                <c:pt idx="7935">
                  <c:v>0.86524076407640704</c:v>
                </c:pt>
                <c:pt idx="7936">
                  <c:v>0.86491406473980703</c:v>
                </c:pt>
                <c:pt idx="7937">
                  <c:v>0.86458736540320702</c:v>
                </c:pt>
                <c:pt idx="7938">
                  <c:v>0.86426066606660701</c:v>
                </c:pt>
                <c:pt idx="7939">
                  <c:v>0.863933966730006</c:v>
                </c:pt>
                <c:pt idx="7940">
                  <c:v>0.86360726739340599</c:v>
                </c:pt>
                <c:pt idx="7941">
                  <c:v>0.86328056805680597</c:v>
                </c:pt>
                <c:pt idx="7942">
                  <c:v>0.86295386872020496</c:v>
                </c:pt>
                <c:pt idx="7943">
                  <c:v>0.86262716938360495</c:v>
                </c:pt>
                <c:pt idx="7944">
                  <c:v>0.86230047004700405</c:v>
                </c:pt>
                <c:pt idx="7945">
                  <c:v>0.86197377071040404</c:v>
                </c:pt>
                <c:pt idx="7946">
                  <c:v>0.86164707137380403</c:v>
                </c:pt>
                <c:pt idx="7947">
                  <c:v>0.86132037203720402</c:v>
                </c:pt>
                <c:pt idx="7948">
                  <c:v>0.86099367270060301</c:v>
                </c:pt>
                <c:pt idx="7949">
                  <c:v>0.860666973364003</c:v>
                </c:pt>
                <c:pt idx="7950">
                  <c:v>0.86034027402740298</c:v>
                </c:pt>
                <c:pt idx="7951">
                  <c:v>0.86001357469080197</c:v>
                </c:pt>
                <c:pt idx="7952">
                  <c:v>0.85968687535420196</c:v>
                </c:pt>
                <c:pt idx="7953">
                  <c:v>0.85936017601760195</c:v>
                </c:pt>
                <c:pt idx="7954">
                  <c:v>0.85903347668100105</c:v>
                </c:pt>
                <c:pt idx="7955">
                  <c:v>0.85870677734440104</c:v>
                </c:pt>
                <c:pt idx="7956">
                  <c:v>0.85838007800780103</c:v>
                </c:pt>
                <c:pt idx="7957">
                  <c:v>0.85805337867120102</c:v>
                </c:pt>
                <c:pt idx="7958">
                  <c:v>0.85772667933460001</c:v>
                </c:pt>
                <c:pt idx="7959">
                  <c:v>0.85739997999799999</c:v>
                </c:pt>
                <c:pt idx="7960">
                  <c:v>0.85707328066139898</c:v>
                </c:pt>
                <c:pt idx="7961">
                  <c:v>0.85674658132479897</c:v>
                </c:pt>
                <c:pt idx="7962">
                  <c:v>0.85641988198819896</c:v>
                </c:pt>
                <c:pt idx="7963">
                  <c:v>0.85609318265159795</c:v>
                </c:pt>
                <c:pt idx="7964">
                  <c:v>0.85576648331499805</c:v>
                </c:pt>
                <c:pt idx="7965">
                  <c:v>0.85543978397839804</c:v>
                </c:pt>
                <c:pt idx="7966">
                  <c:v>0.85511308464179703</c:v>
                </c:pt>
                <c:pt idx="7967">
                  <c:v>0.85478638530519702</c:v>
                </c:pt>
                <c:pt idx="7968">
                  <c:v>0.854459685968597</c:v>
                </c:pt>
                <c:pt idx="7969">
                  <c:v>0.85413298663199699</c:v>
                </c:pt>
                <c:pt idx="7970">
                  <c:v>0.85380628729539598</c:v>
                </c:pt>
                <c:pt idx="7971">
                  <c:v>0.85347958795879597</c:v>
                </c:pt>
                <c:pt idx="7972">
                  <c:v>0.85315288862219596</c:v>
                </c:pt>
                <c:pt idx="7973">
                  <c:v>0.85282618928559495</c:v>
                </c:pt>
                <c:pt idx="7974">
                  <c:v>0.85249948994899505</c:v>
                </c:pt>
                <c:pt idx="7975">
                  <c:v>0.85217279061239404</c:v>
                </c:pt>
                <c:pt idx="7976">
                  <c:v>0.85184609127579403</c:v>
                </c:pt>
                <c:pt idx="7977">
                  <c:v>0.85151939193919401</c:v>
                </c:pt>
                <c:pt idx="7978">
                  <c:v>0.851192692602593</c:v>
                </c:pt>
                <c:pt idx="7979">
                  <c:v>0.85086599326599299</c:v>
                </c:pt>
                <c:pt idx="7980">
                  <c:v>0.85053929392939298</c:v>
                </c:pt>
                <c:pt idx="7981">
                  <c:v>0.85021259459279297</c:v>
                </c:pt>
                <c:pt idx="7982">
                  <c:v>0.84988589525619196</c:v>
                </c:pt>
                <c:pt idx="7983">
                  <c:v>0.84955919591959195</c:v>
                </c:pt>
                <c:pt idx="7984">
                  <c:v>0.84923249658299205</c:v>
                </c:pt>
                <c:pt idx="7985">
                  <c:v>0.84890579724639104</c:v>
                </c:pt>
                <c:pt idx="7986">
                  <c:v>0.84857909790979102</c:v>
                </c:pt>
                <c:pt idx="7987">
                  <c:v>0.84825239857319001</c:v>
                </c:pt>
                <c:pt idx="7988">
                  <c:v>0.84792569923659</c:v>
                </c:pt>
                <c:pt idx="7989">
                  <c:v>0.84759899989998999</c:v>
                </c:pt>
                <c:pt idx="7990">
                  <c:v>0.84727230056338998</c:v>
                </c:pt>
                <c:pt idx="7991">
                  <c:v>0.84694560122678897</c:v>
                </c:pt>
                <c:pt idx="7992">
                  <c:v>0.84661890189018896</c:v>
                </c:pt>
                <c:pt idx="7993">
                  <c:v>0.84629220255358895</c:v>
                </c:pt>
                <c:pt idx="7994">
                  <c:v>0.84596550321698805</c:v>
                </c:pt>
                <c:pt idx="7995">
                  <c:v>0.84563880388038803</c:v>
                </c:pt>
                <c:pt idx="7996">
                  <c:v>0.84531210454378802</c:v>
                </c:pt>
                <c:pt idx="7997">
                  <c:v>0.84498540520718701</c:v>
                </c:pt>
                <c:pt idx="7998">
                  <c:v>0.844658705870587</c:v>
                </c:pt>
                <c:pt idx="7999">
                  <c:v>0.84433200653398699</c:v>
                </c:pt>
                <c:pt idx="8000">
                  <c:v>0.84400530719738698</c:v>
                </c:pt>
                <c:pt idx="8001">
                  <c:v>0.84367860786078597</c:v>
                </c:pt>
                <c:pt idx="8002">
                  <c:v>0.84335190852418596</c:v>
                </c:pt>
                <c:pt idx="8003">
                  <c:v>0.84302520918758495</c:v>
                </c:pt>
                <c:pt idx="8004">
                  <c:v>0.84269850985098504</c:v>
                </c:pt>
                <c:pt idx="8005">
                  <c:v>0.84237181051438503</c:v>
                </c:pt>
                <c:pt idx="8006">
                  <c:v>0.84204511117778402</c:v>
                </c:pt>
                <c:pt idx="8007">
                  <c:v>0.84171841184118401</c:v>
                </c:pt>
                <c:pt idx="8008">
                  <c:v>0.841391712504584</c:v>
                </c:pt>
                <c:pt idx="8009">
                  <c:v>0.84106501316798299</c:v>
                </c:pt>
                <c:pt idx="8010">
                  <c:v>0.84073831383138298</c:v>
                </c:pt>
                <c:pt idx="8011">
                  <c:v>0.84041161449478297</c:v>
                </c:pt>
                <c:pt idx="8012">
                  <c:v>0.84008491515818295</c:v>
                </c:pt>
                <c:pt idx="8013">
                  <c:v>0.83975821582158205</c:v>
                </c:pt>
                <c:pt idx="8014">
                  <c:v>0.83943151648498204</c:v>
                </c:pt>
                <c:pt idx="8015">
                  <c:v>0.83910481714838103</c:v>
                </c:pt>
                <c:pt idx="8016">
                  <c:v>0.83877811781178102</c:v>
                </c:pt>
                <c:pt idx="8017">
                  <c:v>0.83845141847518101</c:v>
                </c:pt>
                <c:pt idx="8018">
                  <c:v>0.83812471913858</c:v>
                </c:pt>
                <c:pt idx="8019">
                  <c:v>0.83779801980197999</c:v>
                </c:pt>
                <c:pt idx="8020">
                  <c:v>0.83747132046537998</c:v>
                </c:pt>
                <c:pt idx="8021">
                  <c:v>0.83714462112877996</c:v>
                </c:pt>
                <c:pt idx="8022">
                  <c:v>0.83681792179217895</c:v>
                </c:pt>
                <c:pt idx="8023">
                  <c:v>0.83649122245557905</c:v>
                </c:pt>
                <c:pt idx="8024">
                  <c:v>0.83616452311897904</c:v>
                </c:pt>
                <c:pt idx="8025">
                  <c:v>0.83583782378237803</c:v>
                </c:pt>
                <c:pt idx="8026">
                  <c:v>0.83551112444577802</c:v>
                </c:pt>
                <c:pt idx="8027">
                  <c:v>0.83518442510917701</c:v>
                </c:pt>
                <c:pt idx="8028">
                  <c:v>0.834857725772577</c:v>
                </c:pt>
                <c:pt idx="8029">
                  <c:v>0.83453102643597699</c:v>
                </c:pt>
                <c:pt idx="8030">
                  <c:v>0.83420432709937598</c:v>
                </c:pt>
                <c:pt idx="8031">
                  <c:v>0.83387762776277596</c:v>
                </c:pt>
                <c:pt idx="8032">
                  <c:v>0.83355092842617595</c:v>
                </c:pt>
                <c:pt idx="8033">
                  <c:v>0.83322422908957605</c:v>
                </c:pt>
                <c:pt idx="8034">
                  <c:v>0.83289752975297504</c:v>
                </c:pt>
                <c:pt idx="8035">
                  <c:v>0.83257083041637503</c:v>
                </c:pt>
                <c:pt idx="8036">
                  <c:v>0.83224413107977502</c:v>
                </c:pt>
                <c:pt idx="8037">
                  <c:v>0.83191743174317401</c:v>
                </c:pt>
                <c:pt idx="8038">
                  <c:v>0.831590732406574</c:v>
                </c:pt>
                <c:pt idx="8039">
                  <c:v>0.83126403306997299</c:v>
                </c:pt>
                <c:pt idx="8040">
                  <c:v>0.83093733373337297</c:v>
                </c:pt>
                <c:pt idx="8041">
                  <c:v>0.83061063439677296</c:v>
                </c:pt>
                <c:pt idx="8042">
                  <c:v>0.83028393506017295</c:v>
                </c:pt>
                <c:pt idx="8043">
                  <c:v>0.82995723572357205</c:v>
                </c:pt>
                <c:pt idx="8044">
                  <c:v>0.82963053638697204</c:v>
                </c:pt>
                <c:pt idx="8045">
                  <c:v>0.82930383705037203</c:v>
                </c:pt>
                <c:pt idx="8046">
                  <c:v>0.82897713771377102</c:v>
                </c:pt>
                <c:pt idx="8047">
                  <c:v>0.82865043837717101</c:v>
                </c:pt>
                <c:pt idx="8048">
                  <c:v>0.82832373904057099</c:v>
                </c:pt>
                <c:pt idx="8049">
                  <c:v>0.82799703970396998</c:v>
                </c:pt>
                <c:pt idx="8050">
                  <c:v>0.82767034036736997</c:v>
                </c:pt>
                <c:pt idx="8051">
                  <c:v>0.82734364103076996</c:v>
                </c:pt>
                <c:pt idx="8052">
                  <c:v>0.82701694169416995</c:v>
                </c:pt>
                <c:pt idx="8053">
                  <c:v>0.82669024235756905</c:v>
                </c:pt>
                <c:pt idx="8054">
                  <c:v>0.82636354302096904</c:v>
                </c:pt>
                <c:pt idx="8055">
                  <c:v>0.82603684368436903</c:v>
                </c:pt>
                <c:pt idx="8056">
                  <c:v>0.82571014434776802</c:v>
                </c:pt>
                <c:pt idx="8057">
                  <c:v>0.825383445011168</c:v>
                </c:pt>
                <c:pt idx="8058">
                  <c:v>0.82505674567456699</c:v>
                </c:pt>
                <c:pt idx="8059">
                  <c:v>0.82473004633796698</c:v>
                </c:pt>
                <c:pt idx="8060">
                  <c:v>0.82440334700136697</c:v>
                </c:pt>
                <c:pt idx="8061">
                  <c:v>0.82407664766476596</c:v>
                </c:pt>
                <c:pt idx="8062">
                  <c:v>0.82374994832816595</c:v>
                </c:pt>
                <c:pt idx="8063">
                  <c:v>0.82342324899156605</c:v>
                </c:pt>
                <c:pt idx="8064">
                  <c:v>0.82309654965496604</c:v>
                </c:pt>
                <c:pt idx="8065">
                  <c:v>0.82276985031836503</c:v>
                </c:pt>
                <c:pt idx="8066">
                  <c:v>0.82244315098176501</c:v>
                </c:pt>
                <c:pt idx="8067">
                  <c:v>0.822116451645165</c:v>
                </c:pt>
                <c:pt idx="8068">
                  <c:v>0.82178975230856399</c:v>
                </c:pt>
                <c:pt idx="8069">
                  <c:v>0.82146305297196398</c:v>
                </c:pt>
                <c:pt idx="8070">
                  <c:v>0.82113635363536297</c:v>
                </c:pt>
                <c:pt idx="8071">
                  <c:v>0.82080965429876296</c:v>
                </c:pt>
                <c:pt idx="8072">
                  <c:v>0.82048295496216295</c:v>
                </c:pt>
                <c:pt idx="8073">
                  <c:v>0.82015625562556205</c:v>
                </c:pt>
                <c:pt idx="8074">
                  <c:v>0.81982955628896204</c:v>
                </c:pt>
                <c:pt idx="8075">
                  <c:v>0.81950285695236202</c:v>
                </c:pt>
                <c:pt idx="8076">
                  <c:v>0.81917615761576201</c:v>
                </c:pt>
                <c:pt idx="8077">
                  <c:v>0.818849458279161</c:v>
                </c:pt>
                <c:pt idx="8078">
                  <c:v>0.81852275894256099</c:v>
                </c:pt>
                <c:pt idx="8079">
                  <c:v>0.81819605960596098</c:v>
                </c:pt>
                <c:pt idx="8080">
                  <c:v>0.81786936026935997</c:v>
                </c:pt>
                <c:pt idx="8081">
                  <c:v>0.81754266093275996</c:v>
                </c:pt>
                <c:pt idx="8082">
                  <c:v>0.81721596159615895</c:v>
                </c:pt>
                <c:pt idx="8083">
                  <c:v>0.81688926225955905</c:v>
                </c:pt>
                <c:pt idx="8084">
                  <c:v>0.81656256292295903</c:v>
                </c:pt>
                <c:pt idx="8085">
                  <c:v>0.81623586358635802</c:v>
                </c:pt>
                <c:pt idx="8086">
                  <c:v>0.81590916424975801</c:v>
                </c:pt>
                <c:pt idx="8087">
                  <c:v>0.815582464913158</c:v>
                </c:pt>
                <c:pt idx="8088">
                  <c:v>0.81525576557655799</c:v>
                </c:pt>
                <c:pt idx="8089">
                  <c:v>0.81492906623995698</c:v>
                </c:pt>
                <c:pt idx="8090">
                  <c:v>0.81460236690335697</c:v>
                </c:pt>
                <c:pt idx="8091">
                  <c:v>0.81427566756675696</c:v>
                </c:pt>
                <c:pt idx="8092">
                  <c:v>0.81394896823015594</c:v>
                </c:pt>
                <c:pt idx="8093">
                  <c:v>0.81362226889355604</c:v>
                </c:pt>
                <c:pt idx="8094">
                  <c:v>0.81329556955695503</c:v>
                </c:pt>
                <c:pt idx="8095">
                  <c:v>0.81296887022035502</c:v>
                </c:pt>
                <c:pt idx="8096">
                  <c:v>0.81264217088375501</c:v>
                </c:pt>
                <c:pt idx="8097">
                  <c:v>0.812315471547155</c:v>
                </c:pt>
                <c:pt idx="8098">
                  <c:v>0.81198877221055399</c:v>
                </c:pt>
                <c:pt idx="8099">
                  <c:v>0.81166207287395398</c:v>
                </c:pt>
                <c:pt idx="8100">
                  <c:v>0.81133537353735397</c:v>
                </c:pt>
                <c:pt idx="8101">
                  <c:v>0.81100867420075295</c:v>
                </c:pt>
                <c:pt idx="8102">
                  <c:v>0.81068197486415305</c:v>
                </c:pt>
                <c:pt idx="8103">
                  <c:v>0.81035527552755304</c:v>
                </c:pt>
                <c:pt idx="8104">
                  <c:v>0.81002857619095203</c:v>
                </c:pt>
                <c:pt idx="8105">
                  <c:v>0.80970187685435202</c:v>
                </c:pt>
                <c:pt idx="8106">
                  <c:v>0.80937517751775201</c:v>
                </c:pt>
                <c:pt idx="8107">
                  <c:v>0.809048478181151</c:v>
                </c:pt>
                <c:pt idx="8108">
                  <c:v>0.80872177884455099</c:v>
                </c:pt>
                <c:pt idx="8109">
                  <c:v>0.80839507950795098</c:v>
                </c:pt>
                <c:pt idx="8110">
                  <c:v>0.80806838017134996</c:v>
                </c:pt>
                <c:pt idx="8111">
                  <c:v>0.80774168083474995</c:v>
                </c:pt>
                <c:pt idx="8112">
                  <c:v>0.80741498149815005</c:v>
                </c:pt>
                <c:pt idx="8113">
                  <c:v>0.80708828216154904</c:v>
                </c:pt>
                <c:pt idx="8114">
                  <c:v>0.80676158282494903</c:v>
                </c:pt>
                <c:pt idx="8115">
                  <c:v>0.80643488348834902</c:v>
                </c:pt>
                <c:pt idx="8116">
                  <c:v>0.80610818415174801</c:v>
                </c:pt>
                <c:pt idx="8117">
                  <c:v>0.805781484815148</c:v>
                </c:pt>
                <c:pt idx="8118">
                  <c:v>0.80545478547854799</c:v>
                </c:pt>
                <c:pt idx="8119">
                  <c:v>0.80512808614194797</c:v>
                </c:pt>
                <c:pt idx="8120">
                  <c:v>0.80480138680534696</c:v>
                </c:pt>
                <c:pt idx="8121">
                  <c:v>0.80447468746874695</c:v>
                </c:pt>
                <c:pt idx="8122">
                  <c:v>0.80414798813214705</c:v>
                </c:pt>
                <c:pt idx="8123">
                  <c:v>0.80382128879554604</c:v>
                </c:pt>
                <c:pt idx="8124">
                  <c:v>0.80349458945894603</c:v>
                </c:pt>
                <c:pt idx="8125">
                  <c:v>0.80316789012234502</c:v>
                </c:pt>
                <c:pt idx="8126">
                  <c:v>0.80284119078574501</c:v>
                </c:pt>
                <c:pt idx="8127">
                  <c:v>0.802514491449145</c:v>
                </c:pt>
                <c:pt idx="8128">
                  <c:v>0.80218779211254398</c:v>
                </c:pt>
                <c:pt idx="8129">
                  <c:v>0.80186109277594397</c:v>
                </c:pt>
                <c:pt idx="8130">
                  <c:v>0.80153439343934396</c:v>
                </c:pt>
                <c:pt idx="8131">
                  <c:v>0.80120769410274395</c:v>
                </c:pt>
                <c:pt idx="8132">
                  <c:v>0.80088099476614305</c:v>
                </c:pt>
                <c:pt idx="8133">
                  <c:v>0.80055429542954304</c:v>
                </c:pt>
                <c:pt idx="8134">
                  <c:v>0.80022759609294303</c:v>
                </c:pt>
                <c:pt idx="8135">
                  <c:v>0.79990089675634202</c:v>
                </c:pt>
                <c:pt idx="8136">
                  <c:v>0.79957419741974201</c:v>
                </c:pt>
                <c:pt idx="8137">
                  <c:v>0.79924749808314099</c:v>
                </c:pt>
                <c:pt idx="8138">
                  <c:v>0.79892079874654098</c:v>
                </c:pt>
                <c:pt idx="8139">
                  <c:v>0.79859409940994097</c:v>
                </c:pt>
                <c:pt idx="8140">
                  <c:v>0.79826740007334096</c:v>
                </c:pt>
                <c:pt idx="8141">
                  <c:v>0.79794070073673995</c:v>
                </c:pt>
                <c:pt idx="8142">
                  <c:v>0.79761400140014005</c:v>
                </c:pt>
                <c:pt idx="8143">
                  <c:v>0.79728730206354004</c:v>
                </c:pt>
                <c:pt idx="8144">
                  <c:v>0.79696060272693903</c:v>
                </c:pt>
                <c:pt idx="8145">
                  <c:v>0.79663390339033902</c:v>
                </c:pt>
                <c:pt idx="8146">
                  <c:v>0.796307204053739</c:v>
                </c:pt>
                <c:pt idx="8147">
                  <c:v>0.79598050471713799</c:v>
                </c:pt>
                <c:pt idx="8148">
                  <c:v>0.79565380538053798</c:v>
                </c:pt>
                <c:pt idx="8149">
                  <c:v>0.79532710604393797</c:v>
                </c:pt>
                <c:pt idx="8150">
                  <c:v>0.79500040670733796</c:v>
                </c:pt>
                <c:pt idx="8151">
                  <c:v>0.79467370737073695</c:v>
                </c:pt>
                <c:pt idx="8152">
                  <c:v>0.79434700803413705</c:v>
                </c:pt>
                <c:pt idx="8153">
                  <c:v>0.79402030869753604</c:v>
                </c:pt>
                <c:pt idx="8154">
                  <c:v>0.79369360936093603</c:v>
                </c:pt>
                <c:pt idx="8155">
                  <c:v>0.79336691002433601</c:v>
                </c:pt>
                <c:pt idx="8156">
                  <c:v>0.793040210687735</c:v>
                </c:pt>
                <c:pt idx="8157">
                  <c:v>0.79271351135113499</c:v>
                </c:pt>
                <c:pt idx="8158">
                  <c:v>0.79238681201453498</c:v>
                </c:pt>
                <c:pt idx="8159">
                  <c:v>0.79206011267793397</c:v>
                </c:pt>
                <c:pt idx="8160">
                  <c:v>0.79173341334133396</c:v>
                </c:pt>
                <c:pt idx="8161">
                  <c:v>0.79140671400473395</c:v>
                </c:pt>
                <c:pt idx="8162">
                  <c:v>0.79108001466813305</c:v>
                </c:pt>
                <c:pt idx="8163">
                  <c:v>0.79075331533153304</c:v>
                </c:pt>
                <c:pt idx="8164">
                  <c:v>0.79042661599493302</c:v>
                </c:pt>
                <c:pt idx="8165">
                  <c:v>0.79009991665833201</c:v>
                </c:pt>
                <c:pt idx="8166">
                  <c:v>0.789773217321732</c:v>
                </c:pt>
                <c:pt idx="8167">
                  <c:v>0.78944651798513199</c:v>
                </c:pt>
                <c:pt idx="8168">
                  <c:v>0.78911981864853098</c:v>
                </c:pt>
                <c:pt idx="8169">
                  <c:v>0.78879311931193097</c:v>
                </c:pt>
                <c:pt idx="8170">
                  <c:v>0.78846641997533096</c:v>
                </c:pt>
                <c:pt idx="8171">
                  <c:v>0.78813972063872995</c:v>
                </c:pt>
                <c:pt idx="8172">
                  <c:v>0.78781302130213005</c:v>
                </c:pt>
                <c:pt idx="8173">
                  <c:v>0.78748632196553003</c:v>
                </c:pt>
                <c:pt idx="8174">
                  <c:v>0.78715962262893002</c:v>
                </c:pt>
                <c:pt idx="8175">
                  <c:v>0.78683292329232901</c:v>
                </c:pt>
                <c:pt idx="8176">
                  <c:v>0.786506223955729</c:v>
                </c:pt>
                <c:pt idx="8177">
                  <c:v>0.78617952461912799</c:v>
                </c:pt>
                <c:pt idx="8178">
                  <c:v>0.78585282528252798</c:v>
                </c:pt>
                <c:pt idx="8179">
                  <c:v>0.78552612594592797</c:v>
                </c:pt>
                <c:pt idx="8180">
                  <c:v>0.78519942660932696</c:v>
                </c:pt>
                <c:pt idx="8181">
                  <c:v>0.78487272727272706</c:v>
                </c:pt>
                <c:pt idx="8182">
                  <c:v>0.78454602793612704</c:v>
                </c:pt>
                <c:pt idx="8183">
                  <c:v>0.78421932859952603</c:v>
                </c:pt>
                <c:pt idx="8184">
                  <c:v>0.78389262926292602</c:v>
                </c:pt>
                <c:pt idx="8185">
                  <c:v>0.78356592992632601</c:v>
                </c:pt>
                <c:pt idx="8186">
                  <c:v>0.783239230589726</c:v>
                </c:pt>
                <c:pt idx="8187">
                  <c:v>0.78291253125312499</c:v>
                </c:pt>
                <c:pt idx="8188">
                  <c:v>0.78258583191652498</c:v>
                </c:pt>
                <c:pt idx="8189">
                  <c:v>0.78225913257992397</c:v>
                </c:pt>
                <c:pt idx="8190">
                  <c:v>0.78193243324332395</c:v>
                </c:pt>
                <c:pt idx="8191">
                  <c:v>0.78160573390672405</c:v>
                </c:pt>
                <c:pt idx="8192">
                  <c:v>0.78127903457012304</c:v>
                </c:pt>
                <c:pt idx="8193">
                  <c:v>0.78095233523352303</c:v>
                </c:pt>
                <c:pt idx="8194">
                  <c:v>0.78062563589692302</c:v>
                </c:pt>
                <c:pt idx="8195">
                  <c:v>0.78029893656032301</c:v>
                </c:pt>
                <c:pt idx="8196">
                  <c:v>0.779972237223722</c:v>
                </c:pt>
                <c:pt idx="8197">
                  <c:v>0.77964553788712199</c:v>
                </c:pt>
                <c:pt idx="8198">
                  <c:v>0.77931883855052198</c:v>
                </c:pt>
                <c:pt idx="8199">
                  <c:v>0.77899213921392096</c:v>
                </c:pt>
                <c:pt idx="8200">
                  <c:v>0.77866543987732095</c:v>
                </c:pt>
                <c:pt idx="8201">
                  <c:v>0.77833874054072105</c:v>
                </c:pt>
                <c:pt idx="8202">
                  <c:v>0.77801204120412004</c:v>
                </c:pt>
                <c:pt idx="8203">
                  <c:v>0.77768534186752003</c:v>
                </c:pt>
                <c:pt idx="8204">
                  <c:v>0.77735864253092002</c:v>
                </c:pt>
                <c:pt idx="8205">
                  <c:v>0.77703194319432001</c:v>
                </c:pt>
                <c:pt idx="8206">
                  <c:v>0.776705243857719</c:v>
                </c:pt>
                <c:pt idx="8207">
                  <c:v>0.77637854452111899</c:v>
                </c:pt>
                <c:pt idx="8208">
                  <c:v>0.77605184518451797</c:v>
                </c:pt>
                <c:pt idx="8209">
                  <c:v>0.77572514584791796</c:v>
                </c:pt>
                <c:pt idx="8210">
                  <c:v>0.77539844651131795</c:v>
                </c:pt>
                <c:pt idx="8211">
                  <c:v>0.77507174717471705</c:v>
                </c:pt>
                <c:pt idx="8212">
                  <c:v>0.77474504783811704</c:v>
                </c:pt>
                <c:pt idx="8213">
                  <c:v>0.77441834850151703</c:v>
                </c:pt>
                <c:pt idx="8214">
                  <c:v>0.77409164916491602</c:v>
                </c:pt>
                <c:pt idx="8215">
                  <c:v>0.77376494982831601</c:v>
                </c:pt>
                <c:pt idx="8216">
                  <c:v>0.773438250491716</c:v>
                </c:pt>
                <c:pt idx="8217">
                  <c:v>0.77311155115511598</c:v>
                </c:pt>
                <c:pt idx="8218">
                  <c:v>0.77278485181851497</c:v>
                </c:pt>
                <c:pt idx="8219">
                  <c:v>0.77245815248191496</c:v>
                </c:pt>
                <c:pt idx="8220">
                  <c:v>0.77213145314531395</c:v>
                </c:pt>
                <c:pt idx="8221">
                  <c:v>0.77180475380871405</c:v>
                </c:pt>
                <c:pt idx="8222">
                  <c:v>0.77147805447211404</c:v>
                </c:pt>
                <c:pt idx="8223">
                  <c:v>0.77115135513551303</c:v>
                </c:pt>
                <c:pt idx="8224">
                  <c:v>0.77082465579891302</c:v>
                </c:pt>
                <c:pt idx="8225">
                  <c:v>0.77049795646231301</c:v>
                </c:pt>
                <c:pt idx="8226">
                  <c:v>0.77017125712571299</c:v>
                </c:pt>
                <c:pt idx="8227">
                  <c:v>0.76984455778911198</c:v>
                </c:pt>
                <c:pt idx="8228">
                  <c:v>0.76951785845251197</c:v>
                </c:pt>
                <c:pt idx="8229">
                  <c:v>0.76919115911591196</c:v>
                </c:pt>
                <c:pt idx="8230">
                  <c:v>0.76886445977931095</c:v>
                </c:pt>
                <c:pt idx="8231">
                  <c:v>0.76853776044271105</c:v>
                </c:pt>
                <c:pt idx="8232">
                  <c:v>0.76821106110611004</c:v>
                </c:pt>
                <c:pt idx="8233">
                  <c:v>0.76788436176951003</c:v>
                </c:pt>
                <c:pt idx="8234">
                  <c:v>0.76755766243291002</c:v>
                </c:pt>
                <c:pt idx="8235">
                  <c:v>0.767230963096309</c:v>
                </c:pt>
                <c:pt idx="8236">
                  <c:v>0.76690426375970899</c:v>
                </c:pt>
                <c:pt idx="8237">
                  <c:v>0.76657756442310898</c:v>
                </c:pt>
                <c:pt idx="8238">
                  <c:v>0.76625086508650897</c:v>
                </c:pt>
                <c:pt idx="8239">
                  <c:v>0.76592416574990796</c:v>
                </c:pt>
                <c:pt idx="8240">
                  <c:v>0.76559746641330795</c:v>
                </c:pt>
                <c:pt idx="8241">
                  <c:v>0.76527076707670805</c:v>
                </c:pt>
                <c:pt idx="8242">
                  <c:v>0.76494406774010704</c:v>
                </c:pt>
                <c:pt idx="8243">
                  <c:v>0.76461736840350703</c:v>
                </c:pt>
                <c:pt idx="8244">
                  <c:v>0.76429066906690601</c:v>
                </c:pt>
                <c:pt idx="8245">
                  <c:v>0.763963969730306</c:v>
                </c:pt>
                <c:pt idx="8246">
                  <c:v>0.76363727039370599</c:v>
                </c:pt>
                <c:pt idx="8247">
                  <c:v>0.76331057105710598</c:v>
                </c:pt>
                <c:pt idx="8248">
                  <c:v>0.76298387172050497</c:v>
                </c:pt>
                <c:pt idx="8249">
                  <c:v>0.76265717238390496</c:v>
                </c:pt>
                <c:pt idx="8250">
                  <c:v>0.76233047304730495</c:v>
                </c:pt>
                <c:pt idx="8251">
                  <c:v>0.76200377371070405</c:v>
                </c:pt>
                <c:pt idx="8252">
                  <c:v>0.76167707437410404</c:v>
                </c:pt>
                <c:pt idx="8253">
                  <c:v>0.76135037503750402</c:v>
                </c:pt>
                <c:pt idx="8254">
                  <c:v>0.76102367570090301</c:v>
                </c:pt>
                <c:pt idx="8255">
                  <c:v>0.760696976364303</c:v>
                </c:pt>
                <c:pt idx="8256">
                  <c:v>0.76037027702770199</c:v>
                </c:pt>
                <c:pt idx="8257">
                  <c:v>0.76004357769110198</c:v>
                </c:pt>
                <c:pt idx="8258">
                  <c:v>0.75971687835450197</c:v>
                </c:pt>
                <c:pt idx="8259">
                  <c:v>0.75939017901790196</c:v>
                </c:pt>
                <c:pt idx="8260">
                  <c:v>0.75906347968130095</c:v>
                </c:pt>
                <c:pt idx="8261">
                  <c:v>0.75873678034470105</c:v>
                </c:pt>
                <c:pt idx="8262">
                  <c:v>0.75841008100810103</c:v>
                </c:pt>
                <c:pt idx="8263">
                  <c:v>0.75808338167150002</c:v>
                </c:pt>
                <c:pt idx="8264">
                  <c:v>0.75775668233490001</c:v>
                </c:pt>
                <c:pt idx="8265">
                  <c:v>0.7574299829983</c:v>
                </c:pt>
                <c:pt idx="8266">
                  <c:v>0.75710328366169899</c:v>
                </c:pt>
                <c:pt idx="8267">
                  <c:v>0.75677658432509898</c:v>
                </c:pt>
                <c:pt idx="8268">
                  <c:v>0.75644988498849897</c:v>
                </c:pt>
                <c:pt idx="8269">
                  <c:v>0.75612318565189895</c:v>
                </c:pt>
                <c:pt idx="8270">
                  <c:v>0.75579648631529806</c:v>
                </c:pt>
                <c:pt idx="8271">
                  <c:v>0.75546978697869804</c:v>
                </c:pt>
                <c:pt idx="8272">
                  <c:v>0.75514308764209803</c:v>
                </c:pt>
                <c:pt idx="8273">
                  <c:v>0.75481638830549702</c:v>
                </c:pt>
                <c:pt idx="8274">
                  <c:v>0.75448968896889701</c:v>
                </c:pt>
                <c:pt idx="8275">
                  <c:v>0.754162989632296</c:v>
                </c:pt>
                <c:pt idx="8276">
                  <c:v>0.75383629029569599</c:v>
                </c:pt>
                <c:pt idx="8277">
                  <c:v>0.75350959095909598</c:v>
                </c:pt>
                <c:pt idx="8278">
                  <c:v>0.75318289162249497</c:v>
                </c:pt>
                <c:pt idx="8279">
                  <c:v>0.75285619228589495</c:v>
                </c:pt>
                <c:pt idx="8280">
                  <c:v>0.75252949294929505</c:v>
                </c:pt>
                <c:pt idx="8281">
                  <c:v>0.75220279361269404</c:v>
                </c:pt>
                <c:pt idx="8282">
                  <c:v>0.75187609427609403</c:v>
                </c:pt>
                <c:pt idx="8283">
                  <c:v>0.75154939493949402</c:v>
                </c:pt>
                <c:pt idx="8284">
                  <c:v>0.75122269560289401</c:v>
                </c:pt>
                <c:pt idx="8285">
                  <c:v>0.750895996266293</c:v>
                </c:pt>
                <c:pt idx="8286">
                  <c:v>0.75056929692969299</c:v>
                </c:pt>
                <c:pt idx="8287">
                  <c:v>0.75024259759309198</c:v>
                </c:pt>
                <c:pt idx="8288">
                  <c:v>0.74991589825649196</c:v>
                </c:pt>
                <c:pt idx="8289">
                  <c:v>0.74958919891989195</c:v>
                </c:pt>
                <c:pt idx="8290">
                  <c:v>0.74926249958329105</c:v>
                </c:pt>
                <c:pt idx="8291">
                  <c:v>0.74893580024669104</c:v>
                </c:pt>
                <c:pt idx="8292">
                  <c:v>0.74860910091009103</c:v>
                </c:pt>
                <c:pt idx="8293">
                  <c:v>0.74828240157349102</c:v>
                </c:pt>
                <c:pt idx="8294">
                  <c:v>0.74795570223689001</c:v>
                </c:pt>
                <c:pt idx="8295">
                  <c:v>0.74762900290029</c:v>
                </c:pt>
                <c:pt idx="8296">
                  <c:v>0.74730230356368998</c:v>
                </c:pt>
                <c:pt idx="8297">
                  <c:v>0.74697560422708897</c:v>
                </c:pt>
                <c:pt idx="8298">
                  <c:v>0.74664890489048896</c:v>
                </c:pt>
                <c:pt idx="8299">
                  <c:v>0.74632220555388895</c:v>
                </c:pt>
                <c:pt idx="8300">
                  <c:v>0.74599550621728805</c:v>
                </c:pt>
                <c:pt idx="8301">
                  <c:v>0.74566880688068804</c:v>
                </c:pt>
                <c:pt idx="8302">
                  <c:v>0.74534210754408803</c:v>
                </c:pt>
                <c:pt idx="8303">
                  <c:v>0.74501540820748702</c:v>
                </c:pt>
                <c:pt idx="8304">
                  <c:v>0.74468870887088701</c:v>
                </c:pt>
                <c:pt idx="8305">
                  <c:v>0.74436200953428699</c:v>
                </c:pt>
                <c:pt idx="8306">
                  <c:v>0.74403531019768598</c:v>
                </c:pt>
                <c:pt idx="8307">
                  <c:v>0.74370861086108597</c:v>
                </c:pt>
                <c:pt idx="8308">
                  <c:v>0.74338191152448596</c:v>
                </c:pt>
                <c:pt idx="8309">
                  <c:v>0.74305521218788495</c:v>
                </c:pt>
                <c:pt idx="8310">
                  <c:v>0.74272084131490002</c:v>
                </c:pt>
                <c:pt idx="8311">
                  <c:v>0.74238491028590003</c:v>
                </c:pt>
                <c:pt idx="8312">
                  <c:v>0.74204897925690005</c:v>
                </c:pt>
                <c:pt idx="8313">
                  <c:v>0.74171304822789996</c:v>
                </c:pt>
                <c:pt idx="8314">
                  <c:v>0.74137711719889898</c:v>
                </c:pt>
                <c:pt idx="8315">
                  <c:v>0.741041186169899</c:v>
                </c:pt>
                <c:pt idx="8316">
                  <c:v>0.74070525514089902</c:v>
                </c:pt>
                <c:pt idx="8317">
                  <c:v>0.74036932411189804</c:v>
                </c:pt>
                <c:pt idx="8318">
                  <c:v>0.74003339308289795</c:v>
                </c:pt>
                <c:pt idx="8319">
                  <c:v>0.73969746205389697</c:v>
                </c:pt>
                <c:pt idx="8320">
                  <c:v>0.73936153102489699</c:v>
                </c:pt>
                <c:pt idx="8321">
                  <c:v>0.73902559999589701</c:v>
                </c:pt>
                <c:pt idx="8322">
                  <c:v>0.73868966896689603</c:v>
                </c:pt>
                <c:pt idx="8323">
                  <c:v>0.73835373793789605</c:v>
                </c:pt>
                <c:pt idx="8324">
                  <c:v>0.73801780690889596</c:v>
                </c:pt>
                <c:pt idx="8325">
                  <c:v>0.73768187587989598</c:v>
                </c:pt>
                <c:pt idx="8326">
                  <c:v>0.737345944850895</c:v>
                </c:pt>
                <c:pt idx="8327">
                  <c:v>0.73701001382189502</c:v>
                </c:pt>
                <c:pt idx="8328">
                  <c:v>0.73667408279289504</c:v>
                </c:pt>
                <c:pt idx="8329">
                  <c:v>0.73633815176389406</c:v>
                </c:pt>
                <c:pt idx="8330">
                  <c:v>0.73600222073489396</c:v>
                </c:pt>
                <c:pt idx="8331">
                  <c:v>0.73566628970589298</c:v>
                </c:pt>
                <c:pt idx="8332">
                  <c:v>0.735330358676893</c:v>
                </c:pt>
                <c:pt idx="8333">
                  <c:v>0.73499442764789302</c:v>
                </c:pt>
                <c:pt idx="8334">
                  <c:v>0.73465849661889204</c:v>
                </c:pt>
                <c:pt idx="8335">
                  <c:v>0.73432256558989195</c:v>
                </c:pt>
                <c:pt idx="8336">
                  <c:v>0.73398663456089197</c:v>
                </c:pt>
                <c:pt idx="8337">
                  <c:v>0.73365070353189199</c:v>
                </c:pt>
                <c:pt idx="8338">
                  <c:v>0.73331477250289101</c:v>
                </c:pt>
                <c:pt idx="8339">
                  <c:v>0.73297884147389103</c:v>
                </c:pt>
                <c:pt idx="8340">
                  <c:v>0.73264291044489105</c:v>
                </c:pt>
                <c:pt idx="8341">
                  <c:v>0.73230697941588996</c:v>
                </c:pt>
                <c:pt idx="8342">
                  <c:v>0.73197104838688998</c:v>
                </c:pt>
                <c:pt idx="8343">
                  <c:v>0.731635117357889</c:v>
                </c:pt>
                <c:pt idx="8344">
                  <c:v>0.73129918632888902</c:v>
                </c:pt>
                <c:pt idx="8345">
                  <c:v>0.73096325529988904</c:v>
                </c:pt>
                <c:pt idx="8346">
                  <c:v>0.73062732427088795</c:v>
                </c:pt>
                <c:pt idx="8347">
                  <c:v>0.73029139324188797</c:v>
                </c:pt>
                <c:pt idx="8348">
                  <c:v>0.72995546221288798</c:v>
                </c:pt>
                <c:pt idx="8349">
                  <c:v>0.729619531183887</c:v>
                </c:pt>
                <c:pt idx="8350">
                  <c:v>0.72928360015488702</c:v>
                </c:pt>
                <c:pt idx="8351">
                  <c:v>0.72894766912588704</c:v>
                </c:pt>
                <c:pt idx="8352">
                  <c:v>0.72861173809688695</c:v>
                </c:pt>
                <c:pt idx="8353">
                  <c:v>0.72827580706788597</c:v>
                </c:pt>
                <c:pt idx="8354">
                  <c:v>0.72793987603888599</c:v>
                </c:pt>
                <c:pt idx="8355">
                  <c:v>0.72760394500988601</c:v>
                </c:pt>
                <c:pt idx="8356">
                  <c:v>0.72726801398088503</c:v>
                </c:pt>
                <c:pt idx="8357">
                  <c:v>0.72693208295188505</c:v>
                </c:pt>
                <c:pt idx="8358">
                  <c:v>0.72659615192288396</c:v>
                </c:pt>
                <c:pt idx="8359">
                  <c:v>0.72626022089388398</c:v>
                </c:pt>
                <c:pt idx="8360">
                  <c:v>0.725924289864884</c:v>
                </c:pt>
                <c:pt idx="8361">
                  <c:v>0.72558835883588302</c:v>
                </c:pt>
                <c:pt idx="8362">
                  <c:v>0.72525242780688304</c:v>
                </c:pt>
                <c:pt idx="8363">
                  <c:v>0.72491649677788295</c:v>
                </c:pt>
                <c:pt idx="8364">
                  <c:v>0.72458056574888297</c:v>
                </c:pt>
                <c:pt idx="8365">
                  <c:v>0.72424463471988199</c:v>
                </c:pt>
                <c:pt idx="8366">
                  <c:v>0.723908703690882</c:v>
                </c:pt>
                <c:pt idx="8367">
                  <c:v>0.72357277266188202</c:v>
                </c:pt>
                <c:pt idx="8368">
                  <c:v>0.72323684163288104</c:v>
                </c:pt>
                <c:pt idx="8369">
                  <c:v>0.72290091060388095</c:v>
                </c:pt>
                <c:pt idx="8370">
                  <c:v>0.72256497957487997</c:v>
                </c:pt>
                <c:pt idx="8371">
                  <c:v>0.72222904854587999</c:v>
                </c:pt>
                <c:pt idx="8372">
                  <c:v>0.72189311751688001</c:v>
                </c:pt>
                <c:pt idx="8373">
                  <c:v>0.72155718648787903</c:v>
                </c:pt>
                <c:pt idx="8374">
                  <c:v>0.72122125545887905</c:v>
                </c:pt>
                <c:pt idx="8375">
                  <c:v>0.72088532442987896</c:v>
                </c:pt>
                <c:pt idx="8376">
                  <c:v>0.72054939340087898</c:v>
                </c:pt>
                <c:pt idx="8377">
                  <c:v>0.720213462371878</c:v>
                </c:pt>
                <c:pt idx="8378">
                  <c:v>0.71987753134287802</c:v>
                </c:pt>
                <c:pt idx="8379">
                  <c:v>0.71954160031387804</c:v>
                </c:pt>
                <c:pt idx="8380">
                  <c:v>0.71920566928487695</c:v>
                </c:pt>
                <c:pt idx="8381">
                  <c:v>0.71886973825587697</c:v>
                </c:pt>
                <c:pt idx="8382">
                  <c:v>0.71853380722687599</c:v>
                </c:pt>
                <c:pt idx="8383">
                  <c:v>0.71819787619787601</c:v>
                </c:pt>
                <c:pt idx="8384">
                  <c:v>0.71786194516887603</c:v>
                </c:pt>
                <c:pt idx="8385">
                  <c:v>0.71752601413987505</c:v>
                </c:pt>
                <c:pt idx="8386">
                  <c:v>0.71719008311087495</c:v>
                </c:pt>
                <c:pt idx="8387">
                  <c:v>0.71685415208187497</c:v>
                </c:pt>
                <c:pt idx="8388">
                  <c:v>0.71651822105287399</c:v>
                </c:pt>
                <c:pt idx="8389">
                  <c:v>0.71618229002387401</c:v>
                </c:pt>
                <c:pt idx="8390">
                  <c:v>0.71584635899487403</c:v>
                </c:pt>
                <c:pt idx="8391">
                  <c:v>0.71551042796587305</c:v>
                </c:pt>
                <c:pt idx="8392">
                  <c:v>0.71517449693687296</c:v>
                </c:pt>
                <c:pt idx="8393">
                  <c:v>0.71483856590787298</c:v>
                </c:pt>
                <c:pt idx="8394">
                  <c:v>0.714502634878872</c:v>
                </c:pt>
                <c:pt idx="8395">
                  <c:v>0.71416670384987202</c:v>
                </c:pt>
                <c:pt idx="8396">
                  <c:v>0.71383077282087204</c:v>
                </c:pt>
                <c:pt idx="8397">
                  <c:v>0.71349484179187095</c:v>
                </c:pt>
                <c:pt idx="8398">
                  <c:v>0.71315891076287097</c:v>
                </c:pt>
                <c:pt idx="8399">
                  <c:v>0.71282297973387099</c:v>
                </c:pt>
                <c:pt idx="8400">
                  <c:v>0.71248704870487001</c:v>
                </c:pt>
                <c:pt idx="8401">
                  <c:v>0.71215111767587003</c:v>
                </c:pt>
                <c:pt idx="8402">
                  <c:v>0.71181518664686905</c:v>
                </c:pt>
                <c:pt idx="8403">
                  <c:v>0.71147925561786995</c:v>
                </c:pt>
                <c:pt idx="8404">
                  <c:v>0.71114332458886897</c:v>
                </c:pt>
                <c:pt idx="8405">
                  <c:v>0.71080739355986899</c:v>
                </c:pt>
                <c:pt idx="8406">
                  <c:v>0.71047146253086801</c:v>
                </c:pt>
                <c:pt idx="8407">
                  <c:v>0.71013553150186803</c:v>
                </c:pt>
                <c:pt idx="8408">
                  <c:v>0.70979960047286805</c:v>
                </c:pt>
                <c:pt idx="8409">
                  <c:v>0.70946366944386696</c:v>
                </c:pt>
                <c:pt idx="8410">
                  <c:v>0.70912773841486698</c:v>
                </c:pt>
                <c:pt idx="8411">
                  <c:v>0.708791807385867</c:v>
                </c:pt>
                <c:pt idx="8412">
                  <c:v>0.70845587635686602</c:v>
                </c:pt>
                <c:pt idx="8413">
                  <c:v>0.70811994532786604</c:v>
                </c:pt>
                <c:pt idx="8414">
                  <c:v>0.70778401429886595</c:v>
                </c:pt>
                <c:pt idx="8415">
                  <c:v>0.70744808326986597</c:v>
                </c:pt>
                <c:pt idx="8416">
                  <c:v>0.70711215224086499</c:v>
                </c:pt>
                <c:pt idx="8417">
                  <c:v>0.70677622121186501</c:v>
                </c:pt>
                <c:pt idx="8418">
                  <c:v>0.70644029018286403</c:v>
                </c:pt>
                <c:pt idx="8419">
                  <c:v>0.70610435915386405</c:v>
                </c:pt>
                <c:pt idx="8420">
                  <c:v>0.70576842812486396</c:v>
                </c:pt>
                <c:pt idx="8421">
                  <c:v>0.70543249709586298</c:v>
                </c:pt>
                <c:pt idx="8422">
                  <c:v>0.705096566066863</c:v>
                </c:pt>
                <c:pt idx="8423">
                  <c:v>0.70476063503786301</c:v>
                </c:pt>
                <c:pt idx="8424">
                  <c:v>0.70442470400886203</c:v>
                </c:pt>
                <c:pt idx="8425">
                  <c:v>0.70408877297986205</c:v>
                </c:pt>
                <c:pt idx="8426">
                  <c:v>0.70375284195086196</c:v>
                </c:pt>
                <c:pt idx="8427">
                  <c:v>0.70341691092186098</c:v>
                </c:pt>
                <c:pt idx="8428">
                  <c:v>0.703080979892861</c:v>
                </c:pt>
                <c:pt idx="8429">
                  <c:v>0.70274504886386002</c:v>
                </c:pt>
                <c:pt idx="8430">
                  <c:v>0.70240911783486004</c:v>
                </c:pt>
                <c:pt idx="8431">
                  <c:v>0.70207318680585995</c:v>
                </c:pt>
                <c:pt idx="8432">
                  <c:v>0.70173725577685997</c:v>
                </c:pt>
                <c:pt idx="8433">
                  <c:v>0.70140132474785899</c:v>
                </c:pt>
                <c:pt idx="8434">
                  <c:v>0.70106539371885901</c:v>
                </c:pt>
                <c:pt idx="8435">
                  <c:v>0.70072946268985903</c:v>
                </c:pt>
                <c:pt idx="8436">
                  <c:v>0.70039353166085805</c:v>
                </c:pt>
                <c:pt idx="8437">
                  <c:v>0.70005760063185796</c:v>
                </c:pt>
                <c:pt idx="8438">
                  <c:v>0.69972166960285798</c:v>
                </c:pt>
                <c:pt idx="8439">
                  <c:v>0.699385738573857</c:v>
                </c:pt>
                <c:pt idx="8440">
                  <c:v>0.69904980754485702</c:v>
                </c:pt>
                <c:pt idx="8441">
                  <c:v>0.69871387651585604</c:v>
                </c:pt>
                <c:pt idx="8442">
                  <c:v>0.69837794548685606</c:v>
                </c:pt>
                <c:pt idx="8443">
                  <c:v>0.69804201445785596</c:v>
                </c:pt>
                <c:pt idx="8444">
                  <c:v>0.69770608342885598</c:v>
                </c:pt>
                <c:pt idx="8445">
                  <c:v>0.697370152399855</c:v>
                </c:pt>
                <c:pt idx="8446">
                  <c:v>0.69703422137085502</c:v>
                </c:pt>
                <c:pt idx="8447">
                  <c:v>0.69669829034185504</c:v>
                </c:pt>
                <c:pt idx="8448">
                  <c:v>0.69636235931285395</c:v>
                </c:pt>
                <c:pt idx="8449">
                  <c:v>0.69602642828385397</c:v>
                </c:pt>
                <c:pt idx="8450">
                  <c:v>0.69569049725485399</c:v>
                </c:pt>
                <c:pt idx="8451">
                  <c:v>0.69535456622585301</c:v>
                </c:pt>
                <c:pt idx="8452">
                  <c:v>0.69501863519685303</c:v>
                </c:pt>
                <c:pt idx="8453">
                  <c:v>0.69468270416785205</c:v>
                </c:pt>
                <c:pt idx="8454">
                  <c:v>0.69434677313885196</c:v>
                </c:pt>
                <c:pt idx="8455">
                  <c:v>0.69401084210985198</c:v>
                </c:pt>
                <c:pt idx="8456">
                  <c:v>0.693674911080852</c:v>
                </c:pt>
                <c:pt idx="8457">
                  <c:v>0.69333898005185102</c:v>
                </c:pt>
                <c:pt idx="8458">
                  <c:v>0.69300304902285104</c:v>
                </c:pt>
                <c:pt idx="8459">
                  <c:v>0.69266711799385094</c:v>
                </c:pt>
                <c:pt idx="8460">
                  <c:v>0.69233118696484997</c:v>
                </c:pt>
                <c:pt idx="8461">
                  <c:v>0.69199525593584998</c:v>
                </c:pt>
                <c:pt idx="8462">
                  <c:v>0.69165932490685</c:v>
                </c:pt>
                <c:pt idx="8463">
                  <c:v>0.69132339387784902</c:v>
                </c:pt>
                <c:pt idx="8464">
                  <c:v>0.69098746284884904</c:v>
                </c:pt>
                <c:pt idx="8465">
                  <c:v>0.69065153181984795</c:v>
                </c:pt>
                <c:pt idx="8466">
                  <c:v>0.69031560079084797</c:v>
                </c:pt>
                <c:pt idx="8467">
                  <c:v>0.68997966976184799</c:v>
                </c:pt>
                <c:pt idx="8468">
                  <c:v>0.68964373873284701</c:v>
                </c:pt>
                <c:pt idx="8469">
                  <c:v>0.68930780770384703</c:v>
                </c:pt>
                <c:pt idx="8470">
                  <c:v>0.68897187667484705</c:v>
                </c:pt>
                <c:pt idx="8471">
                  <c:v>0.68863594564584696</c:v>
                </c:pt>
                <c:pt idx="8472">
                  <c:v>0.68830001461684598</c:v>
                </c:pt>
                <c:pt idx="8473">
                  <c:v>0.687964083587846</c:v>
                </c:pt>
                <c:pt idx="8474">
                  <c:v>0.68762815255884602</c:v>
                </c:pt>
                <c:pt idx="8475">
                  <c:v>0.68729222152984504</c:v>
                </c:pt>
                <c:pt idx="8476">
                  <c:v>0.68695629050084495</c:v>
                </c:pt>
                <c:pt idx="8477">
                  <c:v>0.68662035947184397</c:v>
                </c:pt>
                <c:pt idx="8478">
                  <c:v>0.68628442844284399</c:v>
                </c:pt>
                <c:pt idx="8479">
                  <c:v>0.685948497413844</c:v>
                </c:pt>
                <c:pt idx="8480">
                  <c:v>0.68561256638484303</c:v>
                </c:pt>
                <c:pt idx="8481">
                  <c:v>0.68527663535584304</c:v>
                </c:pt>
                <c:pt idx="8482">
                  <c:v>0.68494070432684295</c:v>
                </c:pt>
                <c:pt idx="8483">
                  <c:v>0.68460477329784297</c:v>
                </c:pt>
                <c:pt idx="8484">
                  <c:v>0.68426884226884199</c:v>
                </c:pt>
                <c:pt idx="8485">
                  <c:v>0.68393291123984201</c:v>
                </c:pt>
                <c:pt idx="8486">
                  <c:v>0.68359698021084203</c:v>
                </c:pt>
                <c:pt idx="8487">
                  <c:v>0.68326104918184105</c:v>
                </c:pt>
                <c:pt idx="8488">
                  <c:v>0.68292511815284096</c:v>
                </c:pt>
                <c:pt idx="8489">
                  <c:v>0.68258918712383998</c:v>
                </c:pt>
                <c:pt idx="8490">
                  <c:v>0.68225325609484</c:v>
                </c:pt>
                <c:pt idx="8491">
                  <c:v>0.68191732506584002</c:v>
                </c:pt>
                <c:pt idx="8492">
                  <c:v>0.68158139403683904</c:v>
                </c:pt>
                <c:pt idx="8493">
                  <c:v>0.68124546300783895</c:v>
                </c:pt>
                <c:pt idx="8494">
                  <c:v>0.68090953197883897</c:v>
                </c:pt>
                <c:pt idx="8495">
                  <c:v>0.68057360094983799</c:v>
                </c:pt>
                <c:pt idx="8496">
                  <c:v>0.68023766992083801</c:v>
                </c:pt>
                <c:pt idx="8497">
                  <c:v>0.67990173889183803</c:v>
                </c:pt>
                <c:pt idx="8498">
                  <c:v>0.67956580786283804</c:v>
                </c:pt>
                <c:pt idx="8499">
                  <c:v>0.67922987683383695</c:v>
                </c:pt>
                <c:pt idx="8500">
                  <c:v>0.67889394580483697</c:v>
                </c:pt>
                <c:pt idx="8501">
                  <c:v>0.67855801477583699</c:v>
                </c:pt>
                <c:pt idx="8502">
                  <c:v>0.67822208374683601</c:v>
                </c:pt>
                <c:pt idx="8503">
                  <c:v>0.67788615271783603</c:v>
                </c:pt>
                <c:pt idx="8504">
                  <c:v>0.67755022168883505</c:v>
                </c:pt>
                <c:pt idx="8505">
                  <c:v>0.67721429065983496</c:v>
                </c:pt>
                <c:pt idx="8506">
                  <c:v>0.67687835963083498</c:v>
                </c:pt>
                <c:pt idx="8507">
                  <c:v>0.676542428601834</c:v>
                </c:pt>
                <c:pt idx="8508">
                  <c:v>0.67620649757283402</c:v>
                </c:pt>
                <c:pt idx="8509">
                  <c:v>0.67587056654383404</c:v>
                </c:pt>
                <c:pt idx="8510">
                  <c:v>0.67553463551483395</c:v>
                </c:pt>
                <c:pt idx="8511">
                  <c:v>0.67519870448583297</c:v>
                </c:pt>
                <c:pt idx="8512">
                  <c:v>0.67486277345683299</c:v>
                </c:pt>
                <c:pt idx="8513">
                  <c:v>0.67452684242783301</c:v>
                </c:pt>
                <c:pt idx="8514">
                  <c:v>0.67419091139883203</c:v>
                </c:pt>
                <c:pt idx="8515">
                  <c:v>0.67385498036983205</c:v>
                </c:pt>
                <c:pt idx="8516">
                  <c:v>0.67351904934083096</c:v>
                </c:pt>
                <c:pt idx="8517">
                  <c:v>0.67318311831183097</c:v>
                </c:pt>
                <c:pt idx="8518">
                  <c:v>0.67284718728283099</c:v>
                </c:pt>
                <c:pt idx="8519">
                  <c:v>0.67251125625383001</c:v>
                </c:pt>
                <c:pt idx="8520">
                  <c:v>0.67217532522483003</c:v>
                </c:pt>
                <c:pt idx="8521">
                  <c:v>0.67183939419583005</c:v>
                </c:pt>
                <c:pt idx="8522">
                  <c:v>0.67150346316682996</c:v>
                </c:pt>
                <c:pt idx="8523">
                  <c:v>0.67116753213782898</c:v>
                </c:pt>
                <c:pt idx="8524">
                  <c:v>0.670831601108829</c:v>
                </c:pt>
                <c:pt idx="8525">
                  <c:v>0.67049567007982902</c:v>
                </c:pt>
                <c:pt idx="8526">
                  <c:v>0.67015973905082804</c:v>
                </c:pt>
                <c:pt idx="8527">
                  <c:v>0.66982380802182795</c:v>
                </c:pt>
                <c:pt idx="8528">
                  <c:v>0.66948787699282697</c:v>
                </c:pt>
                <c:pt idx="8529">
                  <c:v>0.66915194596382699</c:v>
                </c:pt>
                <c:pt idx="8530">
                  <c:v>0.66881601493482701</c:v>
                </c:pt>
                <c:pt idx="8531">
                  <c:v>0.66848008390582603</c:v>
                </c:pt>
                <c:pt idx="8532">
                  <c:v>0.66814415287682605</c:v>
                </c:pt>
                <c:pt idx="8533">
                  <c:v>0.66780822184782596</c:v>
                </c:pt>
                <c:pt idx="8534">
                  <c:v>0.66747229081882598</c:v>
                </c:pt>
                <c:pt idx="8535">
                  <c:v>0.667136359789825</c:v>
                </c:pt>
                <c:pt idx="8536">
                  <c:v>0.66680042876082501</c:v>
                </c:pt>
                <c:pt idx="8537">
                  <c:v>0.66646449773182503</c:v>
                </c:pt>
                <c:pt idx="8538">
                  <c:v>0.66612856670282405</c:v>
                </c:pt>
                <c:pt idx="8539">
                  <c:v>0.66579263567382396</c:v>
                </c:pt>
                <c:pt idx="8540">
                  <c:v>0.66545670464482298</c:v>
                </c:pt>
                <c:pt idx="8541">
                  <c:v>0.665120773615823</c:v>
                </c:pt>
                <c:pt idx="8542">
                  <c:v>0.66478484258682302</c:v>
                </c:pt>
                <c:pt idx="8543">
                  <c:v>0.66444891155782204</c:v>
                </c:pt>
                <c:pt idx="8544">
                  <c:v>0.66411298052882195</c:v>
                </c:pt>
                <c:pt idx="8545">
                  <c:v>0.66377704949982197</c:v>
                </c:pt>
                <c:pt idx="8546">
                  <c:v>0.66344111847082099</c:v>
                </c:pt>
                <c:pt idx="8547">
                  <c:v>0.66310518744182101</c:v>
                </c:pt>
                <c:pt idx="8548">
                  <c:v>0.66276925641282003</c:v>
                </c:pt>
                <c:pt idx="8549">
                  <c:v>0.66243332538382005</c:v>
                </c:pt>
                <c:pt idx="8550">
                  <c:v>0.66209739435481996</c:v>
                </c:pt>
                <c:pt idx="8551">
                  <c:v>0.66176146332581998</c:v>
                </c:pt>
                <c:pt idx="8552">
                  <c:v>0.661425532296819</c:v>
                </c:pt>
                <c:pt idx="8553">
                  <c:v>0.66108960126781902</c:v>
                </c:pt>
                <c:pt idx="8554">
                  <c:v>0.66075367023881904</c:v>
                </c:pt>
                <c:pt idx="8555">
                  <c:v>0.66041773920981806</c:v>
                </c:pt>
                <c:pt idx="8556">
                  <c:v>0.66008180818081796</c:v>
                </c:pt>
                <c:pt idx="8557">
                  <c:v>0.65974587715181798</c:v>
                </c:pt>
                <c:pt idx="8558">
                  <c:v>0.659409946122817</c:v>
                </c:pt>
                <c:pt idx="8559">
                  <c:v>0.65907401509381702</c:v>
                </c:pt>
                <c:pt idx="8560">
                  <c:v>0.65873808406481604</c:v>
                </c:pt>
                <c:pt idx="8561">
                  <c:v>0.65840215303581595</c:v>
                </c:pt>
                <c:pt idx="8562">
                  <c:v>0.65806622200681597</c:v>
                </c:pt>
                <c:pt idx="8563">
                  <c:v>0.65773029097781599</c:v>
                </c:pt>
                <c:pt idx="8564">
                  <c:v>0.65739435994881501</c:v>
                </c:pt>
                <c:pt idx="8565">
                  <c:v>0.65705842891981503</c:v>
                </c:pt>
                <c:pt idx="8566">
                  <c:v>0.65672249789081505</c:v>
                </c:pt>
                <c:pt idx="8567">
                  <c:v>0.65638656686181396</c:v>
                </c:pt>
                <c:pt idx="8568">
                  <c:v>0.65605063583281398</c:v>
                </c:pt>
                <c:pt idx="8569">
                  <c:v>0.655714704803814</c:v>
                </c:pt>
                <c:pt idx="8570">
                  <c:v>0.65537877377481302</c:v>
                </c:pt>
                <c:pt idx="8571">
                  <c:v>0.65504284274581304</c:v>
                </c:pt>
                <c:pt idx="8572">
                  <c:v>0.65470691171681294</c:v>
                </c:pt>
                <c:pt idx="8573">
                  <c:v>0.65437098068781197</c:v>
                </c:pt>
                <c:pt idx="8574">
                  <c:v>0.65403504965881198</c:v>
                </c:pt>
                <c:pt idx="8575">
                  <c:v>0.653699118629812</c:v>
                </c:pt>
                <c:pt idx="8576">
                  <c:v>0.65336318760081102</c:v>
                </c:pt>
                <c:pt idx="8577">
                  <c:v>0.65302725657181104</c:v>
                </c:pt>
                <c:pt idx="8578">
                  <c:v>0.65269132554281095</c:v>
                </c:pt>
                <c:pt idx="8579">
                  <c:v>0.65235539451380997</c:v>
                </c:pt>
                <c:pt idx="8580">
                  <c:v>0.65201946348480999</c:v>
                </c:pt>
                <c:pt idx="8581">
                  <c:v>0.65168353245581001</c:v>
                </c:pt>
                <c:pt idx="8582">
                  <c:v>0.65134760142680903</c:v>
                </c:pt>
                <c:pt idx="8583">
                  <c:v>0.65101167039780905</c:v>
                </c:pt>
                <c:pt idx="8584">
                  <c:v>0.65067573936880896</c:v>
                </c:pt>
                <c:pt idx="8585">
                  <c:v>0.65033980833980798</c:v>
                </c:pt>
                <c:pt idx="8586">
                  <c:v>0.650003877310808</c:v>
                </c:pt>
                <c:pt idx="8587">
                  <c:v>0.64966794628180702</c:v>
                </c:pt>
                <c:pt idx="8588">
                  <c:v>0.64933201525280704</c:v>
                </c:pt>
                <c:pt idx="8589">
                  <c:v>0.64899608422380695</c:v>
                </c:pt>
                <c:pt idx="8590">
                  <c:v>0.64866015319480697</c:v>
                </c:pt>
                <c:pt idx="8591">
                  <c:v>0.64832422216580599</c:v>
                </c:pt>
                <c:pt idx="8592">
                  <c:v>0.647988291136806</c:v>
                </c:pt>
                <c:pt idx="8593">
                  <c:v>0.64765236010780602</c:v>
                </c:pt>
                <c:pt idx="8594">
                  <c:v>0.64731642907880504</c:v>
                </c:pt>
                <c:pt idx="8595">
                  <c:v>0.64698049804980495</c:v>
                </c:pt>
                <c:pt idx="8596">
                  <c:v>0.64664456702080497</c:v>
                </c:pt>
                <c:pt idx="8597">
                  <c:v>0.64630863599180399</c:v>
                </c:pt>
                <c:pt idx="8598">
                  <c:v>0.64597270496280401</c:v>
                </c:pt>
                <c:pt idx="8599">
                  <c:v>0.64563677393380303</c:v>
                </c:pt>
                <c:pt idx="8600">
                  <c:v>0.64530084290480305</c:v>
                </c:pt>
                <c:pt idx="8601">
                  <c:v>0.64496491187580296</c:v>
                </c:pt>
                <c:pt idx="8602">
                  <c:v>0.64462898084680298</c:v>
                </c:pt>
                <c:pt idx="8603">
                  <c:v>0.644293049817802</c:v>
                </c:pt>
                <c:pt idx="8604">
                  <c:v>0.64395711878880202</c:v>
                </c:pt>
                <c:pt idx="8605">
                  <c:v>0.64362118775980204</c:v>
                </c:pt>
                <c:pt idx="8606">
                  <c:v>0.64328525673080095</c:v>
                </c:pt>
                <c:pt idx="8607">
                  <c:v>0.64294932570180097</c:v>
                </c:pt>
                <c:pt idx="8608">
                  <c:v>0.64261339467280099</c:v>
                </c:pt>
                <c:pt idx="8609">
                  <c:v>0.64227746364380001</c:v>
                </c:pt>
                <c:pt idx="8610">
                  <c:v>0.64194153261480003</c:v>
                </c:pt>
                <c:pt idx="8611">
                  <c:v>0.64160560158579905</c:v>
                </c:pt>
                <c:pt idx="8612">
                  <c:v>0.64126967055679895</c:v>
                </c:pt>
                <c:pt idx="8613">
                  <c:v>0.64093373952779897</c:v>
                </c:pt>
                <c:pt idx="8614">
                  <c:v>0.64059780849879899</c:v>
                </c:pt>
                <c:pt idx="8615">
                  <c:v>0.64026187746979801</c:v>
                </c:pt>
                <c:pt idx="8616">
                  <c:v>0.63992594644079803</c:v>
                </c:pt>
                <c:pt idx="8617">
                  <c:v>0.63959001541179805</c:v>
                </c:pt>
                <c:pt idx="8618">
                  <c:v>0.63925408438279696</c:v>
                </c:pt>
                <c:pt idx="8619">
                  <c:v>0.63891815335379698</c:v>
                </c:pt>
                <c:pt idx="8620">
                  <c:v>0.638582222324797</c:v>
                </c:pt>
                <c:pt idx="8621">
                  <c:v>0.63824629129579602</c:v>
                </c:pt>
                <c:pt idx="8622">
                  <c:v>0.63791036026679604</c:v>
                </c:pt>
                <c:pt idx="8623">
                  <c:v>0.63757442923779495</c:v>
                </c:pt>
                <c:pt idx="8624">
                  <c:v>0.63723849820879497</c:v>
                </c:pt>
                <c:pt idx="8625">
                  <c:v>0.63690256717979499</c:v>
                </c:pt>
                <c:pt idx="8626">
                  <c:v>0.63656663615079401</c:v>
                </c:pt>
                <c:pt idx="8627">
                  <c:v>0.63623070512179403</c:v>
                </c:pt>
                <c:pt idx="8628">
                  <c:v>0.63589477409279405</c:v>
                </c:pt>
                <c:pt idx="8629">
                  <c:v>0.63555884306379395</c:v>
                </c:pt>
                <c:pt idx="8630">
                  <c:v>0.63522291203479297</c:v>
                </c:pt>
                <c:pt idx="8631">
                  <c:v>0.63488698100579299</c:v>
                </c:pt>
                <c:pt idx="8632">
                  <c:v>0.63455104997679301</c:v>
                </c:pt>
                <c:pt idx="8633">
                  <c:v>0.63421511894779203</c:v>
                </c:pt>
                <c:pt idx="8634">
                  <c:v>0.63387918791879205</c:v>
                </c:pt>
                <c:pt idx="8635">
                  <c:v>0.63354325688979096</c:v>
                </c:pt>
                <c:pt idx="8636">
                  <c:v>0.63320732586079098</c:v>
                </c:pt>
                <c:pt idx="8637">
                  <c:v>0.632871394831791</c:v>
                </c:pt>
                <c:pt idx="8638">
                  <c:v>0.63253546380279002</c:v>
                </c:pt>
                <c:pt idx="8639">
                  <c:v>0.63219953277379004</c:v>
                </c:pt>
                <c:pt idx="8640">
                  <c:v>0.63186360174478995</c:v>
                </c:pt>
                <c:pt idx="8641">
                  <c:v>0.63152767071578997</c:v>
                </c:pt>
                <c:pt idx="8642">
                  <c:v>0.63119173968678899</c:v>
                </c:pt>
                <c:pt idx="8643">
                  <c:v>0.63085580865778901</c:v>
                </c:pt>
                <c:pt idx="8644">
                  <c:v>0.63051987762878903</c:v>
                </c:pt>
                <c:pt idx="8645">
                  <c:v>0.63018394659978805</c:v>
                </c:pt>
                <c:pt idx="8646">
                  <c:v>0.62984801557078796</c:v>
                </c:pt>
                <c:pt idx="8647">
                  <c:v>0.62951208454178798</c:v>
                </c:pt>
                <c:pt idx="8648">
                  <c:v>0.629176153512787</c:v>
                </c:pt>
                <c:pt idx="8649">
                  <c:v>0.62884022248378701</c:v>
                </c:pt>
                <c:pt idx="8650">
                  <c:v>0.62850429145478603</c:v>
                </c:pt>
                <c:pt idx="8651">
                  <c:v>0.62816836042578605</c:v>
                </c:pt>
                <c:pt idx="8652">
                  <c:v>0.62783242939678596</c:v>
                </c:pt>
                <c:pt idx="8653">
                  <c:v>0.62749649836778498</c:v>
                </c:pt>
                <c:pt idx="8654">
                  <c:v>0.627160567338785</c:v>
                </c:pt>
                <c:pt idx="8655">
                  <c:v>0.62682463630978502</c:v>
                </c:pt>
                <c:pt idx="8656">
                  <c:v>0.62648870528078404</c:v>
                </c:pt>
                <c:pt idx="8657">
                  <c:v>0.62615277425178395</c:v>
                </c:pt>
                <c:pt idx="8658">
                  <c:v>0.62581684322278397</c:v>
                </c:pt>
                <c:pt idx="8659">
                  <c:v>0.62548091219378399</c:v>
                </c:pt>
                <c:pt idx="8660">
                  <c:v>0.62514498116478301</c:v>
                </c:pt>
                <c:pt idx="8661">
                  <c:v>0.62480905013578303</c:v>
                </c:pt>
                <c:pt idx="8662">
                  <c:v>0.62447311910678205</c:v>
                </c:pt>
                <c:pt idx="8663">
                  <c:v>0.62413718807778196</c:v>
                </c:pt>
                <c:pt idx="8664">
                  <c:v>0.62380125704878198</c:v>
                </c:pt>
                <c:pt idx="8665">
                  <c:v>0.623465326019781</c:v>
                </c:pt>
                <c:pt idx="8666">
                  <c:v>0.62312939499078102</c:v>
                </c:pt>
                <c:pt idx="8667">
                  <c:v>0.62279346396178104</c:v>
                </c:pt>
                <c:pt idx="8668">
                  <c:v>0.62245753293278006</c:v>
                </c:pt>
                <c:pt idx="8669">
                  <c:v>0.62212160190377996</c:v>
                </c:pt>
                <c:pt idx="8670">
                  <c:v>0.62178567087477998</c:v>
                </c:pt>
                <c:pt idx="8671">
                  <c:v>0.62144973984578</c:v>
                </c:pt>
                <c:pt idx="8672">
                  <c:v>0.62111380881677902</c:v>
                </c:pt>
                <c:pt idx="8673">
                  <c:v>0.62077787778777904</c:v>
                </c:pt>
                <c:pt idx="8674">
                  <c:v>0.62044194675877795</c:v>
                </c:pt>
                <c:pt idx="8675">
                  <c:v>0.62010601572977797</c:v>
                </c:pt>
                <c:pt idx="8676">
                  <c:v>0.61977008470077799</c:v>
                </c:pt>
                <c:pt idx="8677">
                  <c:v>0.61943415367177701</c:v>
                </c:pt>
                <c:pt idx="8678">
                  <c:v>0.61909822264277703</c:v>
                </c:pt>
                <c:pt idx="8679">
                  <c:v>0.61876229161377705</c:v>
                </c:pt>
                <c:pt idx="8680">
                  <c:v>0.61842636058477696</c:v>
                </c:pt>
                <c:pt idx="8681">
                  <c:v>0.61809042955577598</c:v>
                </c:pt>
                <c:pt idx="8682">
                  <c:v>0.617754498526776</c:v>
                </c:pt>
                <c:pt idx="8683">
                  <c:v>0.61741856749777602</c:v>
                </c:pt>
                <c:pt idx="8684">
                  <c:v>0.61708263646877504</c:v>
                </c:pt>
                <c:pt idx="8685">
                  <c:v>0.61674670543977494</c:v>
                </c:pt>
                <c:pt idx="8686">
                  <c:v>0.61641077441077397</c:v>
                </c:pt>
                <c:pt idx="8687">
                  <c:v>0.61607484338177398</c:v>
                </c:pt>
                <c:pt idx="8688">
                  <c:v>0.615738912352774</c:v>
                </c:pt>
                <c:pt idx="8689">
                  <c:v>0.61540298132377302</c:v>
                </c:pt>
                <c:pt idx="8690">
                  <c:v>0.61506705029477304</c:v>
                </c:pt>
                <c:pt idx="8691">
                  <c:v>0.61473111926577295</c:v>
                </c:pt>
                <c:pt idx="8692">
                  <c:v>0.61439518823677197</c:v>
                </c:pt>
                <c:pt idx="8693">
                  <c:v>0.61405925720777199</c:v>
                </c:pt>
                <c:pt idx="8694">
                  <c:v>0.61372332617877201</c:v>
                </c:pt>
                <c:pt idx="8695">
                  <c:v>0.61338739514977103</c:v>
                </c:pt>
                <c:pt idx="8696">
                  <c:v>0.61305146412077105</c:v>
                </c:pt>
                <c:pt idx="8697">
                  <c:v>0.61271553309177096</c:v>
                </c:pt>
                <c:pt idx="8698">
                  <c:v>0.61237960206276998</c:v>
                </c:pt>
                <c:pt idx="8699">
                  <c:v>0.61204367103377</c:v>
                </c:pt>
                <c:pt idx="8700">
                  <c:v>0.611800795869061</c:v>
                </c:pt>
                <c:pt idx="8701">
                  <c:v>0.61157182560361301</c:v>
                </c:pt>
                <c:pt idx="8702">
                  <c:v>0.61134285533816501</c:v>
                </c:pt>
                <c:pt idx="8703">
                  <c:v>0.61111388507271802</c:v>
                </c:pt>
                <c:pt idx="8704">
                  <c:v>0.61088491480727003</c:v>
                </c:pt>
                <c:pt idx="8705">
                  <c:v>0.61065594454182304</c:v>
                </c:pt>
                <c:pt idx="8706">
                  <c:v>0.61042697427637505</c:v>
                </c:pt>
                <c:pt idx="8707">
                  <c:v>0.61019800401092705</c:v>
                </c:pt>
                <c:pt idx="8708">
                  <c:v>0.60996903374547995</c:v>
                </c:pt>
                <c:pt idx="8709">
                  <c:v>0.60974006348003196</c:v>
                </c:pt>
                <c:pt idx="8710">
                  <c:v>0.60951109321458496</c:v>
                </c:pt>
                <c:pt idx="8711">
                  <c:v>0.60928212294913697</c:v>
                </c:pt>
                <c:pt idx="8712">
                  <c:v>0.60905315268368898</c:v>
                </c:pt>
                <c:pt idx="8713">
                  <c:v>0.60882418241824199</c:v>
                </c:pt>
                <c:pt idx="8714">
                  <c:v>0.608595212152794</c:v>
                </c:pt>
                <c:pt idx="8715">
                  <c:v>0.608366241887347</c:v>
                </c:pt>
                <c:pt idx="8716">
                  <c:v>0.60813727162189901</c:v>
                </c:pt>
                <c:pt idx="8717">
                  <c:v>0.60790830135645102</c:v>
                </c:pt>
                <c:pt idx="8718">
                  <c:v>0.60767933109100403</c:v>
                </c:pt>
                <c:pt idx="8719">
                  <c:v>0.60745036082555603</c:v>
                </c:pt>
                <c:pt idx="8720">
                  <c:v>0.60722139056010904</c:v>
                </c:pt>
                <c:pt idx="8721">
                  <c:v>0.60699242029466105</c:v>
                </c:pt>
                <c:pt idx="8722">
                  <c:v>0.60676345002921395</c:v>
                </c:pt>
                <c:pt idx="8723">
                  <c:v>0.60653447976376595</c:v>
                </c:pt>
                <c:pt idx="8724">
                  <c:v>0.60630550949831796</c:v>
                </c:pt>
                <c:pt idx="8725">
                  <c:v>0.60607653923287097</c:v>
                </c:pt>
                <c:pt idx="8726">
                  <c:v>0.60584756896742298</c:v>
                </c:pt>
                <c:pt idx="8727">
                  <c:v>0.60561859870197499</c:v>
                </c:pt>
                <c:pt idx="8728">
                  <c:v>0.60538962843652799</c:v>
                </c:pt>
                <c:pt idx="8729">
                  <c:v>0.60516065817108</c:v>
                </c:pt>
                <c:pt idx="8730">
                  <c:v>0.60493168790563301</c:v>
                </c:pt>
                <c:pt idx="8731">
                  <c:v>0.60470271764018502</c:v>
                </c:pt>
                <c:pt idx="8732">
                  <c:v>0.60447374737473702</c:v>
                </c:pt>
                <c:pt idx="8733">
                  <c:v>0.60424477710929003</c:v>
                </c:pt>
                <c:pt idx="8734">
                  <c:v>0.60401580684384204</c:v>
                </c:pt>
                <c:pt idx="8735">
                  <c:v>0.60378683657839505</c:v>
                </c:pt>
                <c:pt idx="8736">
                  <c:v>0.60355786631294694</c:v>
                </c:pt>
                <c:pt idx="8737">
                  <c:v>0.60332889604749895</c:v>
                </c:pt>
                <c:pt idx="8738">
                  <c:v>0.60309992578205196</c:v>
                </c:pt>
                <c:pt idx="8739">
                  <c:v>0.60287095551660397</c:v>
                </c:pt>
                <c:pt idx="8740">
                  <c:v>0.60264198525115698</c:v>
                </c:pt>
                <c:pt idx="8741">
                  <c:v>0.60241301498570898</c:v>
                </c:pt>
                <c:pt idx="8742">
                  <c:v>0.60218404472026199</c:v>
                </c:pt>
                <c:pt idx="8743">
                  <c:v>0.601955074454814</c:v>
                </c:pt>
                <c:pt idx="8744">
                  <c:v>0.60172610418936601</c:v>
                </c:pt>
                <c:pt idx="8745">
                  <c:v>0.60149713392391901</c:v>
                </c:pt>
                <c:pt idx="8746">
                  <c:v>0.60126816365847102</c:v>
                </c:pt>
                <c:pt idx="8747">
                  <c:v>0.60103919339302303</c:v>
                </c:pt>
                <c:pt idx="8748">
                  <c:v>0.60081022312757604</c:v>
                </c:pt>
                <c:pt idx="8749">
                  <c:v>0.60058125286212805</c:v>
                </c:pt>
                <c:pt idx="8750">
                  <c:v>0.60035228259668105</c:v>
                </c:pt>
                <c:pt idx="8751">
                  <c:v>0.60012331233123295</c:v>
                </c:pt>
                <c:pt idx="8752">
                  <c:v>0.59989434206578496</c:v>
                </c:pt>
                <c:pt idx="8753">
                  <c:v>0.59966537180033797</c:v>
                </c:pt>
                <c:pt idx="8754">
                  <c:v>0.59943640153488997</c:v>
                </c:pt>
                <c:pt idx="8755">
                  <c:v>0.59920743126944298</c:v>
                </c:pt>
                <c:pt idx="8756">
                  <c:v>0.59897846100399499</c:v>
                </c:pt>
                <c:pt idx="8757">
                  <c:v>0.598749490738547</c:v>
                </c:pt>
                <c:pt idx="8758">
                  <c:v>0.5985205204731</c:v>
                </c:pt>
                <c:pt idx="8759">
                  <c:v>0.59829155020765201</c:v>
                </c:pt>
                <c:pt idx="8760">
                  <c:v>0.59806257994220502</c:v>
                </c:pt>
                <c:pt idx="8761">
                  <c:v>0.59783360967675703</c:v>
                </c:pt>
                <c:pt idx="8762">
                  <c:v>0.59760463941131003</c:v>
                </c:pt>
                <c:pt idx="8763">
                  <c:v>0.59737566914586204</c:v>
                </c:pt>
                <c:pt idx="8764">
                  <c:v>0.59714669888041405</c:v>
                </c:pt>
                <c:pt idx="8765">
                  <c:v>0.59691772861496695</c:v>
                </c:pt>
                <c:pt idx="8766">
                  <c:v>0.59668875834951896</c:v>
                </c:pt>
                <c:pt idx="8767">
                  <c:v>0.59645978808407196</c:v>
                </c:pt>
                <c:pt idx="8768">
                  <c:v>0.59623081781862397</c:v>
                </c:pt>
                <c:pt idx="8769">
                  <c:v>0.59600184755317598</c:v>
                </c:pt>
                <c:pt idx="8770">
                  <c:v>0.59577287728772899</c:v>
                </c:pt>
                <c:pt idx="8771">
                  <c:v>0.59554390702228099</c:v>
                </c:pt>
                <c:pt idx="8772">
                  <c:v>0.595314936756833</c:v>
                </c:pt>
                <c:pt idx="8773">
                  <c:v>0.59508596649138601</c:v>
                </c:pt>
                <c:pt idx="8774">
                  <c:v>0.59485699622593802</c:v>
                </c:pt>
                <c:pt idx="8775">
                  <c:v>0.59462802596049102</c:v>
                </c:pt>
                <c:pt idx="8776">
                  <c:v>0.59439905569504303</c:v>
                </c:pt>
                <c:pt idx="8777">
                  <c:v>0.59417008542959504</c:v>
                </c:pt>
                <c:pt idx="8778">
                  <c:v>0.59394111516414805</c:v>
                </c:pt>
                <c:pt idx="8779">
                  <c:v>0.59371214489869995</c:v>
                </c:pt>
                <c:pt idx="8780">
                  <c:v>0.59348317463325295</c:v>
                </c:pt>
                <c:pt idx="8781">
                  <c:v>0.59325420436780496</c:v>
                </c:pt>
                <c:pt idx="8782">
                  <c:v>0.59302523410235797</c:v>
                </c:pt>
                <c:pt idx="8783">
                  <c:v>0.59279626383690998</c:v>
                </c:pt>
                <c:pt idx="8784">
                  <c:v>0.59256729357146198</c:v>
                </c:pt>
                <c:pt idx="8785">
                  <c:v>0.59233832330601499</c:v>
                </c:pt>
                <c:pt idx="8786">
                  <c:v>0.592109353040567</c:v>
                </c:pt>
                <c:pt idx="8787">
                  <c:v>0.59188038277512001</c:v>
                </c:pt>
                <c:pt idx="8788">
                  <c:v>0.59165141250967201</c:v>
                </c:pt>
                <c:pt idx="8789">
                  <c:v>0.59142244224422402</c:v>
                </c:pt>
                <c:pt idx="8790">
                  <c:v>0.59119347197877703</c:v>
                </c:pt>
                <c:pt idx="8791">
                  <c:v>0.59096450171332904</c:v>
                </c:pt>
                <c:pt idx="8792">
                  <c:v>0.59073553144788205</c:v>
                </c:pt>
                <c:pt idx="8793">
                  <c:v>0.59050656118243405</c:v>
                </c:pt>
                <c:pt idx="8794">
                  <c:v>0.59027759091698695</c:v>
                </c:pt>
                <c:pt idx="8795">
                  <c:v>0.59004862065153896</c:v>
                </c:pt>
                <c:pt idx="8796">
                  <c:v>0.58981965038609097</c:v>
                </c:pt>
                <c:pt idx="8797">
                  <c:v>0.58959068012064397</c:v>
                </c:pt>
                <c:pt idx="8798">
                  <c:v>0.58936170985519598</c:v>
                </c:pt>
                <c:pt idx="8799">
                  <c:v>0.58913273958974899</c:v>
                </c:pt>
                <c:pt idx="8800">
                  <c:v>0.588903769324301</c:v>
                </c:pt>
                <c:pt idx="8801">
                  <c:v>0.588674799058853</c:v>
                </c:pt>
                <c:pt idx="8802">
                  <c:v>0.58844582879340601</c:v>
                </c:pt>
                <c:pt idx="8803">
                  <c:v>0.58821685852795802</c:v>
                </c:pt>
                <c:pt idx="8804">
                  <c:v>0.58798788826251003</c:v>
                </c:pt>
                <c:pt idx="8805">
                  <c:v>0.58775891799706304</c:v>
                </c:pt>
                <c:pt idx="8806">
                  <c:v>0.58752994773161504</c:v>
                </c:pt>
                <c:pt idx="8807">
                  <c:v>0.58730097746616805</c:v>
                </c:pt>
                <c:pt idx="8808">
                  <c:v>0.58707200720071995</c:v>
                </c:pt>
                <c:pt idx="8809">
                  <c:v>0.58684303693527295</c:v>
                </c:pt>
                <c:pt idx="8810">
                  <c:v>0.58661406666982496</c:v>
                </c:pt>
                <c:pt idx="8811">
                  <c:v>0.58638509640437697</c:v>
                </c:pt>
                <c:pt idx="8812">
                  <c:v>0.58615612613892998</c:v>
                </c:pt>
                <c:pt idx="8813">
                  <c:v>0.58592715587348199</c:v>
                </c:pt>
                <c:pt idx="8814">
                  <c:v>0.58569818560803499</c:v>
                </c:pt>
                <c:pt idx="8815">
                  <c:v>0.585469215342587</c:v>
                </c:pt>
                <c:pt idx="8816">
                  <c:v>0.58524024507713901</c:v>
                </c:pt>
                <c:pt idx="8817">
                  <c:v>0.58501127481169202</c:v>
                </c:pt>
                <c:pt idx="8818">
                  <c:v>0.58478230454624403</c:v>
                </c:pt>
                <c:pt idx="8819">
                  <c:v>0.58455333428079603</c:v>
                </c:pt>
                <c:pt idx="8820">
                  <c:v>0.58432436401534904</c:v>
                </c:pt>
                <c:pt idx="8821">
                  <c:v>0.58409539374990105</c:v>
                </c:pt>
                <c:pt idx="8822">
                  <c:v>0.58386642348445394</c:v>
                </c:pt>
                <c:pt idx="8823">
                  <c:v>0.58363745321900595</c:v>
                </c:pt>
                <c:pt idx="8824">
                  <c:v>0.58340848295355796</c:v>
                </c:pt>
                <c:pt idx="8825">
                  <c:v>0.58317951268811097</c:v>
                </c:pt>
                <c:pt idx="8826">
                  <c:v>0.58295054242266298</c:v>
                </c:pt>
                <c:pt idx="8827">
                  <c:v>0.58272157215721598</c:v>
                </c:pt>
                <c:pt idx="8828">
                  <c:v>0.58249260189176799</c:v>
                </c:pt>
                <c:pt idx="8829">
                  <c:v>0.582263631626321</c:v>
                </c:pt>
                <c:pt idx="8830">
                  <c:v>0.58203466136087301</c:v>
                </c:pt>
                <c:pt idx="8831">
                  <c:v>0.58180569109542501</c:v>
                </c:pt>
                <c:pt idx="8832">
                  <c:v>0.58157672082997802</c:v>
                </c:pt>
                <c:pt idx="8833">
                  <c:v>0.58134775056453003</c:v>
                </c:pt>
                <c:pt idx="8834">
                  <c:v>0.58111878029908304</c:v>
                </c:pt>
                <c:pt idx="8835">
                  <c:v>0.58088981003363505</c:v>
                </c:pt>
                <c:pt idx="8836">
                  <c:v>0.58066083976818705</c:v>
                </c:pt>
                <c:pt idx="8837">
                  <c:v>0.58043186950273995</c:v>
                </c:pt>
                <c:pt idx="8838">
                  <c:v>0.58020289923729196</c:v>
                </c:pt>
                <c:pt idx="8839">
                  <c:v>0.57997392897184497</c:v>
                </c:pt>
                <c:pt idx="8840">
                  <c:v>0.57974495870639697</c:v>
                </c:pt>
                <c:pt idx="8841">
                  <c:v>0.57951598844094998</c:v>
                </c:pt>
                <c:pt idx="8842">
                  <c:v>0.57928701817550199</c:v>
                </c:pt>
                <c:pt idx="8843">
                  <c:v>0.579058047910054</c:v>
                </c:pt>
                <c:pt idx="8844">
                  <c:v>0.578829077644606</c:v>
                </c:pt>
                <c:pt idx="8845">
                  <c:v>0.57860010737915901</c:v>
                </c:pt>
                <c:pt idx="8846">
                  <c:v>0.57837113711371102</c:v>
                </c:pt>
                <c:pt idx="8847">
                  <c:v>0.57814216684826403</c:v>
                </c:pt>
                <c:pt idx="8848">
                  <c:v>0.57791319658281604</c:v>
                </c:pt>
                <c:pt idx="8849">
                  <c:v>0.57768422631736904</c:v>
                </c:pt>
                <c:pt idx="8850">
                  <c:v>0.57745525605192105</c:v>
                </c:pt>
                <c:pt idx="8851">
                  <c:v>0.57722628578647295</c:v>
                </c:pt>
                <c:pt idx="8852">
                  <c:v>0.57699731552102596</c:v>
                </c:pt>
                <c:pt idx="8853">
                  <c:v>0.57676834525557796</c:v>
                </c:pt>
                <c:pt idx="8854">
                  <c:v>0.57653937499013097</c:v>
                </c:pt>
                <c:pt idx="8855">
                  <c:v>0.57631040472468298</c:v>
                </c:pt>
                <c:pt idx="8856">
                  <c:v>0.57608143445923499</c:v>
                </c:pt>
                <c:pt idx="8857">
                  <c:v>0.57585246419378799</c:v>
                </c:pt>
                <c:pt idx="8858">
                  <c:v>0.57562349392834</c:v>
                </c:pt>
                <c:pt idx="8859">
                  <c:v>0.57539452366289301</c:v>
                </c:pt>
                <c:pt idx="8860">
                  <c:v>0.57516555339744502</c:v>
                </c:pt>
                <c:pt idx="8861">
                  <c:v>0.57493658313199703</c:v>
                </c:pt>
                <c:pt idx="8862">
                  <c:v>0.57470761286655003</c:v>
                </c:pt>
                <c:pt idx="8863">
                  <c:v>0.57447864260110204</c:v>
                </c:pt>
                <c:pt idx="8864">
                  <c:v>0.57424967233565405</c:v>
                </c:pt>
                <c:pt idx="8865">
                  <c:v>0.57402070207020695</c:v>
                </c:pt>
                <c:pt idx="8866">
                  <c:v>0.57379173180475995</c:v>
                </c:pt>
                <c:pt idx="8867">
                  <c:v>0.57356276153931196</c:v>
                </c:pt>
                <c:pt idx="8868">
                  <c:v>0.57333379127386397</c:v>
                </c:pt>
                <c:pt idx="8869">
                  <c:v>0.57310482100841698</c:v>
                </c:pt>
                <c:pt idx="8870">
                  <c:v>0.57287585074296898</c:v>
                </c:pt>
                <c:pt idx="8871">
                  <c:v>0.57264688047752099</c:v>
                </c:pt>
                <c:pt idx="8872">
                  <c:v>0.572417910212074</c:v>
                </c:pt>
                <c:pt idx="8873">
                  <c:v>0.57218893994662601</c:v>
                </c:pt>
                <c:pt idx="8874">
                  <c:v>0.57195996968117901</c:v>
                </c:pt>
                <c:pt idx="8875">
                  <c:v>0.57173099941573102</c:v>
                </c:pt>
                <c:pt idx="8876">
                  <c:v>0.57150202915028403</c:v>
                </c:pt>
                <c:pt idx="8877">
                  <c:v>0.57127305888483604</c:v>
                </c:pt>
                <c:pt idx="8878">
                  <c:v>0.57104408861938805</c:v>
                </c:pt>
                <c:pt idx="8879">
                  <c:v>0.57081511835394105</c:v>
                </c:pt>
                <c:pt idx="8880">
                  <c:v>0.57058614808849295</c:v>
                </c:pt>
                <c:pt idx="8881">
                  <c:v>0.57035717782304596</c:v>
                </c:pt>
                <c:pt idx="8882">
                  <c:v>0.57012820755759797</c:v>
                </c:pt>
                <c:pt idx="8883">
                  <c:v>0.56989923729214997</c:v>
                </c:pt>
                <c:pt idx="8884">
                  <c:v>0.56967026702670298</c:v>
                </c:pt>
                <c:pt idx="8885">
                  <c:v>0.56944129676125499</c:v>
                </c:pt>
                <c:pt idx="8886">
                  <c:v>0.569212326495808</c:v>
                </c:pt>
                <c:pt idx="8887">
                  <c:v>0.56898335623036</c:v>
                </c:pt>
                <c:pt idx="8888">
                  <c:v>0.56875438596491201</c:v>
                </c:pt>
                <c:pt idx="8889">
                  <c:v>0.56852541569946502</c:v>
                </c:pt>
                <c:pt idx="8890">
                  <c:v>0.56829644543401703</c:v>
                </c:pt>
                <c:pt idx="8891">
                  <c:v>0.56806747516856904</c:v>
                </c:pt>
                <c:pt idx="8892">
                  <c:v>0.56783850490312204</c:v>
                </c:pt>
                <c:pt idx="8893">
                  <c:v>0.56760953463767405</c:v>
                </c:pt>
                <c:pt idx="8894">
                  <c:v>0.56738056437222695</c:v>
                </c:pt>
                <c:pt idx="8895">
                  <c:v>0.56715159410677896</c:v>
                </c:pt>
                <c:pt idx="8896">
                  <c:v>0.56692262384133196</c:v>
                </c:pt>
                <c:pt idx="8897">
                  <c:v>0.56669365357588397</c:v>
                </c:pt>
                <c:pt idx="8898">
                  <c:v>0.56646468331043598</c:v>
                </c:pt>
                <c:pt idx="8899">
                  <c:v>0.56623571304498899</c:v>
                </c:pt>
                <c:pt idx="8900">
                  <c:v>0.56600674277954099</c:v>
                </c:pt>
                <c:pt idx="8901">
                  <c:v>0.565777772514094</c:v>
                </c:pt>
                <c:pt idx="8902">
                  <c:v>0.56554880224864601</c:v>
                </c:pt>
                <c:pt idx="8903">
                  <c:v>0.56531983198319802</c:v>
                </c:pt>
                <c:pt idx="8904">
                  <c:v>0.56509086171775103</c:v>
                </c:pt>
                <c:pt idx="8905">
                  <c:v>0.56486189145230303</c:v>
                </c:pt>
                <c:pt idx="8906">
                  <c:v>0.56463292118685504</c:v>
                </c:pt>
                <c:pt idx="8907">
                  <c:v>0.56440395092140805</c:v>
                </c:pt>
                <c:pt idx="8908">
                  <c:v>0.56417498065596094</c:v>
                </c:pt>
                <c:pt idx="8909">
                  <c:v>0.56394601039051295</c:v>
                </c:pt>
                <c:pt idx="8910">
                  <c:v>0.56371704012506496</c:v>
                </c:pt>
                <c:pt idx="8911">
                  <c:v>0.56348806985961697</c:v>
                </c:pt>
                <c:pt idx="8912">
                  <c:v>0.56325909959416998</c:v>
                </c:pt>
                <c:pt idx="8913">
                  <c:v>0.56303012932872198</c:v>
                </c:pt>
                <c:pt idx="8914">
                  <c:v>0.56280115906327499</c:v>
                </c:pt>
                <c:pt idx="8915">
                  <c:v>0.562572188797827</c:v>
                </c:pt>
                <c:pt idx="8916">
                  <c:v>0.56234321853238001</c:v>
                </c:pt>
                <c:pt idx="8917">
                  <c:v>0.56211424826693202</c:v>
                </c:pt>
                <c:pt idx="8918">
                  <c:v>0.56188527800148402</c:v>
                </c:pt>
                <c:pt idx="8919">
                  <c:v>0.56165630773603703</c:v>
                </c:pt>
                <c:pt idx="8920">
                  <c:v>0.56142733747058904</c:v>
                </c:pt>
                <c:pt idx="8921">
                  <c:v>0.56119836720514205</c:v>
                </c:pt>
                <c:pt idx="8922">
                  <c:v>0.56096939693969405</c:v>
                </c:pt>
                <c:pt idx="8923">
                  <c:v>0.56074042667424595</c:v>
                </c:pt>
                <c:pt idx="8924">
                  <c:v>0.56051145640879896</c:v>
                </c:pt>
                <c:pt idx="8925">
                  <c:v>0.56028248614335097</c:v>
                </c:pt>
                <c:pt idx="8926">
                  <c:v>0.56005351587790397</c:v>
                </c:pt>
                <c:pt idx="8927">
                  <c:v>0.55982454561245598</c:v>
                </c:pt>
                <c:pt idx="8928">
                  <c:v>0.55959557534700899</c:v>
                </c:pt>
                <c:pt idx="8929">
                  <c:v>0.559366605081561</c:v>
                </c:pt>
                <c:pt idx="8930">
                  <c:v>0.559137634816113</c:v>
                </c:pt>
                <c:pt idx="8931">
                  <c:v>0.55890866455066601</c:v>
                </c:pt>
                <c:pt idx="8932">
                  <c:v>0.55867969428521802</c:v>
                </c:pt>
                <c:pt idx="8933">
                  <c:v>0.55845072401977003</c:v>
                </c:pt>
                <c:pt idx="8934">
                  <c:v>0.55822175375432304</c:v>
                </c:pt>
                <c:pt idx="8935">
                  <c:v>0.55799278348887504</c:v>
                </c:pt>
                <c:pt idx="8936">
                  <c:v>0.55776381322342805</c:v>
                </c:pt>
                <c:pt idx="8937">
                  <c:v>0.55753484295797995</c:v>
                </c:pt>
                <c:pt idx="8938">
                  <c:v>0.55730587269253196</c:v>
                </c:pt>
                <c:pt idx="8939">
                  <c:v>0.55707690242708496</c:v>
                </c:pt>
                <c:pt idx="8940">
                  <c:v>0.55684793216163697</c:v>
                </c:pt>
                <c:pt idx="8941">
                  <c:v>0.55661896189618998</c:v>
                </c:pt>
                <c:pt idx="8942">
                  <c:v>0.55638999163074199</c:v>
                </c:pt>
                <c:pt idx="8943">
                  <c:v>0.55616102136529399</c:v>
                </c:pt>
                <c:pt idx="8944">
                  <c:v>0.555932051099847</c:v>
                </c:pt>
                <c:pt idx="8945">
                  <c:v>0.55570308083439901</c:v>
                </c:pt>
                <c:pt idx="8946">
                  <c:v>0.55547411056895202</c:v>
                </c:pt>
                <c:pt idx="8947">
                  <c:v>0.55524514030350403</c:v>
                </c:pt>
                <c:pt idx="8948">
                  <c:v>0.55501617003805703</c:v>
                </c:pt>
                <c:pt idx="8949">
                  <c:v>0.55478719977260904</c:v>
                </c:pt>
                <c:pt idx="8950">
                  <c:v>0.55455822950716105</c:v>
                </c:pt>
                <c:pt idx="8951">
                  <c:v>0.55432925924171395</c:v>
                </c:pt>
                <c:pt idx="8952">
                  <c:v>0.55410028897626595</c:v>
                </c:pt>
                <c:pt idx="8953">
                  <c:v>0.55387131871081896</c:v>
                </c:pt>
                <c:pt idx="8954">
                  <c:v>0.55364234844537097</c:v>
                </c:pt>
                <c:pt idx="8955">
                  <c:v>0.55341337817992298</c:v>
                </c:pt>
                <c:pt idx="8956">
                  <c:v>0.55318440791447598</c:v>
                </c:pt>
                <c:pt idx="8957">
                  <c:v>0.55295543764902799</c:v>
                </c:pt>
                <c:pt idx="8958">
                  <c:v>0.55272646738358</c:v>
                </c:pt>
                <c:pt idx="8959">
                  <c:v>0.55249749711813301</c:v>
                </c:pt>
                <c:pt idx="8960">
                  <c:v>0.55226852685268502</c:v>
                </c:pt>
                <c:pt idx="8961">
                  <c:v>0.55203955658723802</c:v>
                </c:pt>
                <c:pt idx="8962">
                  <c:v>0.55181058632179003</c:v>
                </c:pt>
                <c:pt idx="8963">
                  <c:v>0.55158161605634304</c:v>
                </c:pt>
                <c:pt idx="8964">
                  <c:v>0.55135264579089505</c:v>
                </c:pt>
                <c:pt idx="8965">
                  <c:v>0.55112367552544705</c:v>
                </c:pt>
                <c:pt idx="8966">
                  <c:v>0.55089470525999995</c:v>
                </c:pt>
                <c:pt idx="8967">
                  <c:v>0.55066573499455196</c:v>
                </c:pt>
                <c:pt idx="8968">
                  <c:v>0.55043676472910497</c:v>
                </c:pt>
                <c:pt idx="8969">
                  <c:v>0.55020779446365697</c:v>
                </c:pt>
                <c:pt idx="8970">
                  <c:v>0.54997882419820898</c:v>
                </c:pt>
                <c:pt idx="8971">
                  <c:v>0.54974985393276199</c:v>
                </c:pt>
                <c:pt idx="8972">
                  <c:v>0.549520883667314</c:v>
                </c:pt>
                <c:pt idx="8973">
                  <c:v>0.549291913401867</c:v>
                </c:pt>
                <c:pt idx="8974">
                  <c:v>0.54906294313641901</c:v>
                </c:pt>
                <c:pt idx="8975">
                  <c:v>0.54883397287097102</c:v>
                </c:pt>
                <c:pt idx="8976">
                  <c:v>0.54860500260552403</c:v>
                </c:pt>
                <c:pt idx="8977">
                  <c:v>0.54837603234007604</c:v>
                </c:pt>
                <c:pt idx="8978">
                  <c:v>0.54814706207462804</c:v>
                </c:pt>
                <c:pt idx="8979">
                  <c:v>0.54791809180918105</c:v>
                </c:pt>
                <c:pt idx="8980">
                  <c:v>0.54768912154373295</c:v>
                </c:pt>
                <c:pt idx="8981">
                  <c:v>0.54746015127828596</c:v>
                </c:pt>
                <c:pt idx="8982">
                  <c:v>0.54723118101283796</c:v>
                </c:pt>
                <c:pt idx="8983">
                  <c:v>0.54700221074739097</c:v>
                </c:pt>
                <c:pt idx="8984">
                  <c:v>0.54677324048194298</c:v>
                </c:pt>
                <c:pt idx="8985">
                  <c:v>0.54654427021649499</c:v>
                </c:pt>
                <c:pt idx="8986">
                  <c:v>0.54631529995104799</c:v>
                </c:pt>
                <c:pt idx="8987">
                  <c:v>0.5460863296856</c:v>
                </c:pt>
                <c:pt idx="8988">
                  <c:v>0.54585735942015301</c:v>
                </c:pt>
                <c:pt idx="8989">
                  <c:v>0.54562838915470502</c:v>
                </c:pt>
                <c:pt idx="8990">
                  <c:v>0.54539941888925703</c:v>
                </c:pt>
                <c:pt idx="8991">
                  <c:v>0.54517044862381003</c:v>
                </c:pt>
                <c:pt idx="8992">
                  <c:v>0.54494147835836204</c:v>
                </c:pt>
                <c:pt idx="8993">
                  <c:v>0.54471250809291505</c:v>
                </c:pt>
                <c:pt idx="8994">
                  <c:v>0.54448353782746695</c:v>
                </c:pt>
                <c:pt idx="8995">
                  <c:v>0.54425456756201995</c:v>
                </c:pt>
                <c:pt idx="8996">
                  <c:v>0.54402559729657196</c:v>
                </c:pt>
                <c:pt idx="8997">
                  <c:v>0.54379662703112397</c:v>
                </c:pt>
                <c:pt idx="8998">
                  <c:v>0.54356765676567698</c:v>
                </c:pt>
                <c:pt idx="8999">
                  <c:v>0.54333868650022898</c:v>
                </c:pt>
                <c:pt idx="9000">
                  <c:v>0.54310971623478099</c:v>
                </c:pt>
                <c:pt idx="9001">
                  <c:v>0.542880745969334</c:v>
                </c:pt>
                <c:pt idx="9002">
                  <c:v>0.54265177570388601</c:v>
                </c:pt>
                <c:pt idx="9003">
                  <c:v>0.54242280543843902</c:v>
                </c:pt>
                <c:pt idx="9004">
                  <c:v>0.54219383517299102</c:v>
                </c:pt>
                <c:pt idx="9005">
                  <c:v>0.54196486490754303</c:v>
                </c:pt>
                <c:pt idx="9006">
                  <c:v>0.54173589464209604</c:v>
                </c:pt>
                <c:pt idx="9007">
                  <c:v>0.54150692437664805</c:v>
                </c:pt>
                <c:pt idx="9008">
                  <c:v>0.54127795411120105</c:v>
                </c:pt>
                <c:pt idx="9009">
                  <c:v>0.54104898384575295</c:v>
                </c:pt>
                <c:pt idx="9010">
                  <c:v>0.54082001358030496</c:v>
                </c:pt>
                <c:pt idx="9011">
                  <c:v>0.54059104331485797</c:v>
                </c:pt>
                <c:pt idx="9012">
                  <c:v>0.54036207304940997</c:v>
                </c:pt>
                <c:pt idx="9013">
                  <c:v>0.54013310278396298</c:v>
                </c:pt>
                <c:pt idx="9014">
                  <c:v>0.53990413251851499</c:v>
                </c:pt>
                <c:pt idx="9015">
                  <c:v>0.539675162253068</c:v>
                </c:pt>
                <c:pt idx="9016">
                  <c:v>0.53944619198762001</c:v>
                </c:pt>
                <c:pt idx="9017">
                  <c:v>0.53921722172217201</c:v>
                </c:pt>
                <c:pt idx="9018">
                  <c:v>0.53898825145672502</c:v>
                </c:pt>
                <c:pt idx="9019">
                  <c:v>0.53875928119127703</c:v>
                </c:pt>
                <c:pt idx="9020">
                  <c:v>0.53853031092582904</c:v>
                </c:pt>
                <c:pt idx="9021">
                  <c:v>0.53830134066038204</c:v>
                </c:pt>
                <c:pt idx="9022">
                  <c:v>0.53807237039493405</c:v>
                </c:pt>
                <c:pt idx="9023">
                  <c:v>0.53784340012948695</c:v>
                </c:pt>
                <c:pt idx="9024">
                  <c:v>0.53761442986403896</c:v>
                </c:pt>
                <c:pt idx="9025">
                  <c:v>0.53738545959859096</c:v>
                </c:pt>
                <c:pt idx="9026">
                  <c:v>0.53715648933314397</c:v>
                </c:pt>
                <c:pt idx="9027">
                  <c:v>0.53692751906769598</c:v>
                </c:pt>
                <c:pt idx="9028">
                  <c:v>0.53669854880224899</c:v>
                </c:pt>
                <c:pt idx="9029">
                  <c:v>0.536469578536801</c:v>
                </c:pt>
                <c:pt idx="9030">
                  <c:v>0.536240608271354</c:v>
                </c:pt>
                <c:pt idx="9031">
                  <c:v>0.53601163800590601</c:v>
                </c:pt>
                <c:pt idx="9032">
                  <c:v>0.53578266774045802</c:v>
                </c:pt>
                <c:pt idx="9033">
                  <c:v>0.53555369747501103</c:v>
                </c:pt>
                <c:pt idx="9034">
                  <c:v>0.53532472720956303</c:v>
                </c:pt>
                <c:pt idx="9035">
                  <c:v>0.53509575694411604</c:v>
                </c:pt>
                <c:pt idx="9036">
                  <c:v>0.53486678667866805</c:v>
                </c:pt>
                <c:pt idx="9037">
                  <c:v>0.53463781641321995</c:v>
                </c:pt>
                <c:pt idx="9038">
                  <c:v>0.53440884614777295</c:v>
                </c:pt>
                <c:pt idx="9039">
                  <c:v>0.53417987588232496</c:v>
                </c:pt>
                <c:pt idx="9040">
                  <c:v>0.53395090561687797</c:v>
                </c:pt>
                <c:pt idx="9041">
                  <c:v>0.53372193535142998</c:v>
                </c:pt>
                <c:pt idx="9042">
                  <c:v>0.53349296508598198</c:v>
                </c:pt>
                <c:pt idx="9043">
                  <c:v>0.53326399482053499</c:v>
                </c:pt>
                <c:pt idx="9044">
                  <c:v>0.533035024555087</c:v>
                </c:pt>
                <c:pt idx="9045">
                  <c:v>0.53280605428963901</c:v>
                </c:pt>
                <c:pt idx="9046">
                  <c:v>0.53257708402419202</c:v>
                </c:pt>
                <c:pt idx="9047">
                  <c:v>0.53234811375874402</c:v>
                </c:pt>
                <c:pt idx="9048">
                  <c:v>0.53211914349329703</c:v>
                </c:pt>
                <c:pt idx="9049">
                  <c:v>0.53189017322784904</c:v>
                </c:pt>
                <c:pt idx="9050">
                  <c:v>0.53166120296240205</c:v>
                </c:pt>
                <c:pt idx="9051">
                  <c:v>0.53143223269695405</c:v>
                </c:pt>
                <c:pt idx="9052">
                  <c:v>0.53120326243150595</c:v>
                </c:pt>
                <c:pt idx="9053">
                  <c:v>0.53097429216605896</c:v>
                </c:pt>
                <c:pt idx="9054">
                  <c:v>0.53074532190061097</c:v>
                </c:pt>
                <c:pt idx="9055">
                  <c:v>0.53051635163516397</c:v>
                </c:pt>
                <c:pt idx="9056">
                  <c:v>0.53028738136971598</c:v>
                </c:pt>
                <c:pt idx="9057">
                  <c:v>0.53005841110426799</c:v>
                </c:pt>
                <c:pt idx="9058">
                  <c:v>0.529829440838821</c:v>
                </c:pt>
                <c:pt idx="9059">
                  <c:v>0.52960047057337301</c:v>
                </c:pt>
                <c:pt idx="9060">
                  <c:v>0.52937150030792601</c:v>
                </c:pt>
                <c:pt idx="9061">
                  <c:v>0.52914253004247802</c:v>
                </c:pt>
                <c:pt idx="9062">
                  <c:v>0.52891355977703003</c:v>
                </c:pt>
                <c:pt idx="9063">
                  <c:v>0.52868458951158304</c:v>
                </c:pt>
                <c:pt idx="9064">
                  <c:v>0.52845561924613504</c:v>
                </c:pt>
                <c:pt idx="9065">
                  <c:v>0.52822664898068805</c:v>
                </c:pt>
                <c:pt idx="9066">
                  <c:v>0.52799767871523995</c:v>
                </c:pt>
                <c:pt idx="9067">
                  <c:v>0.52776870844979196</c:v>
                </c:pt>
                <c:pt idx="9068">
                  <c:v>0.52753973818434496</c:v>
                </c:pt>
                <c:pt idx="9069">
                  <c:v>0.52731076791889697</c:v>
                </c:pt>
                <c:pt idx="9070">
                  <c:v>0.52708179765344998</c:v>
                </c:pt>
                <c:pt idx="9071">
                  <c:v>0.52685282738800199</c:v>
                </c:pt>
                <c:pt idx="9072">
                  <c:v>0.526623857122554</c:v>
                </c:pt>
                <c:pt idx="9073">
                  <c:v>0.526394886857107</c:v>
                </c:pt>
                <c:pt idx="9074">
                  <c:v>0.52616591659165901</c:v>
                </c:pt>
                <c:pt idx="9075">
                  <c:v>0.52593694632621202</c:v>
                </c:pt>
                <c:pt idx="9076">
                  <c:v>0.52570797606076403</c:v>
                </c:pt>
                <c:pt idx="9077">
                  <c:v>0.52547900579531603</c:v>
                </c:pt>
                <c:pt idx="9078">
                  <c:v>0.52525003552986904</c:v>
                </c:pt>
                <c:pt idx="9079">
                  <c:v>0.52502106526442105</c:v>
                </c:pt>
                <c:pt idx="9080">
                  <c:v>0.52482113362851401</c:v>
                </c:pt>
                <c:pt idx="9081">
                  <c:v>0.52462414423260495</c:v>
                </c:pt>
                <c:pt idx="9082">
                  <c:v>0.524427154836696</c:v>
                </c:pt>
                <c:pt idx="9083">
                  <c:v>0.52423016544078604</c:v>
                </c:pt>
                <c:pt idx="9084">
                  <c:v>0.52403317604487698</c:v>
                </c:pt>
                <c:pt idx="9085">
                  <c:v>0.52383618664896803</c:v>
                </c:pt>
                <c:pt idx="9086">
                  <c:v>0.52363919725305896</c:v>
                </c:pt>
                <c:pt idx="9087">
                  <c:v>0.52344220785714901</c:v>
                </c:pt>
                <c:pt idx="9088">
                  <c:v>0.52324521846123995</c:v>
                </c:pt>
                <c:pt idx="9089">
                  <c:v>0.52304822906533099</c:v>
                </c:pt>
                <c:pt idx="9090">
                  <c:v>0.52285123966942204</c:v>
                </c:pt>
                <c:pt idx="9091">
                  <c:v>0.52265425027351198</c:v>
                </c:pt>
                <c:pt idx="9092">
                  <c:v>0.52245726087760302</c:v>
                </c:pt>
                <c:pt idx="9093">
                  <c:v>0.52226027148169396</c:v>
                </c:pt>
                <c:pt idx="9094">
                  <c:v>0.52206328208578401</c:v>
                </c:pt>
                <c:pt idx="9095">
                  <c:v>0.52186629268987506</c:v>
                </c:pt>
                <c:pt idx="9096">
                  <c:v>0.52166930329396599</c:v>
                </c:pt>
                <c:pt idx="9097">
                  <c:v>0.52147231389805704</c:v>
                </c:pt>
                <c:pt idx="9098">
                  <c:v>0.52127532450214698</c:v>
                </c:pt>
                <c:pt idx="9099">
                  <c:v>0.52107833510623802</c:v>
                </c:pt>
                <c:pt idx="9100">
                  <c:v>0.52088134571032896</c:v>
                </c:pt>
                <c:pt idx="9101">
                  <c:v>0.52068435631441901</c:v>
                </c:pt>
                <c:pt idx="9102">
                  <c:v>0.52048736691851005</c:v>
                </c:pt>
                <c:pt idx="9103">
                  <c:v>0.52029037752260099</c:v>
                </c:pt>
                <c:pt idx="9104">
                  <c:v>0.52009338812669104</c:v>
                </c:pt>
                <c:pt idx="9105">
                  <c:v>0.51989639873078197</c:v>
                </c:pt>
                <c:pt idx="9106">
                  <c:v>0.51969940933487302</c:v>
                </c:pt>
                <c:pt idx="9107">
                  <c:v>0.51950241993896396</c:v>
                </c:pt>
                <c:pt idx="9108">
                  <c:v>0.519305430543054</c:v>
                </c:pt>
                <c:pt idx="9109">
                  <c:v>0.51910844114714505</c:v>
                </c:pt>
                <c:pt idx="9110">
                  <c:v>0.51891145175123599</c:v>
                </c:pt>
                <c:pt idx="9111">
                  <c:v>0.51871446235532603</c:v>
                </c:pt>
                <c:pt idx="9112">
                  <c:v>0.51851747295941697</c:v>
                </c:pt>
                <c:pt idx="9113">
                  <c:v>0.51832048356350802</c:v>
                </c:pt>
                <c:pt idx="9114">
                  <c:v>0.51812349416759895</c:v>
                </c:pt>
                <c:pt idx="9115">
                  <c:v>0.517926504771689</c:v>
                </c:pt>
                <c:pt idx="9116">
                  <c:v>0.51772951537578005</c:v>
                </c:pt>
                <c:pt idx="9117">
                  <c:v>0.51753252597987098</c:v>
                </c:pt>
                <c:pt idx="9118">
                  <c:v>0.51733553658396103</c:v>
                </c:pt>
                <c:pt idx="9119">
                  <c:v>0.51713854718805197</c:v>
                </c:pt>
                <c:pt idx="9120">
                  <c:v>0.51694155779214301</c:v>
                </c:pt>
                <c:pt idx="9121">
                  <c:v>0.51674456839623395</c:v>
                </c:pt>
                <c:pt idx="9122">
                  <c:v>0.516547579000324</c:v>
                </c:pt>
                <c:pt idx="9123">
                  <c:v>0.51635058960441504</c:v>
                </c:pt>
                <c:pt idx="9124">
                  <c:v>0.51615360020850598</c:v>
                </c:pt>
                <c:pt idx="9125">
                  <c:v>0.51595661081259703</c:v>
                </c:pt>
                <c:pt idx="9126">
                  <c:v>0.51575962141668696</c:v>
                </c:pt>
                <c:pt idx="9127">
                  <c:v>0.51556263202077801</c:v>
                </c:pt>
                <c:pt idx="9128">
                  <c:v>0.51536564262486895</c:v>
                </c:pt>
                <c:pt idx="9129">
                  <c:v>0.51516865322895899</c:v>
                </c:pt>
                <c:pt idx="9130">
                  <c:v>0.51497166383305004</c:v>
                </c:pt>
                <c:pt idx="9131">
                  <c:v>0.51477467443714098</c:v>
                </c:pt>
                <c:pt idx="9132">
                  <c:v>0.51457768504123103</c:v>
                </c:pt>
                <c:pt idx="9133">
                  <c:v>0.51438069564532196</c:v>
                </c:pt>
                <c:pt idx="9134">
                  <c:v>0.51418370624941301</c:v>
                </c:pt>
                <c:pt idx="9135">
                  <c:v>0.51398671685350406</c:v>
                </c:pt>
                <c:pt idx="9136">
                  <c:v>0.51378972745759399</c:v>
                </c:pt>
                <c:pt idx="9137">
                  <c:v>0.51359273806168504</c:v>
                </c:pt>
                <c:pt idx="9138">
                  <c:v>0.51339574866577598</c:v>
                </c:pt>
                <c:pt idx="9139">
                  <c:v>0.51319875926986602</c:v>
                </c:pt>
                <c:pt idx="9140">
                  <c:v>0.51300176987395696</c:v>
                </c:pt>
                <c:pt idx="9141">
                  <c:v>0.51280478047804801</c:v>
                </c:pt>
                <c:pt idx="9142">
                  <c:v>0.51260779108213905</c:v>
                </c:pt>
                <c:pt idx="9143">
                  <c:v>0.51241080168622899</c:v>
                </c:pt>
                <c:pt idx="9144">
                  <c:v>0.51221381229032004</c:v>
                </c:pt>
                <c:pt idx="9145">
                  <c:v>0.51201682289441097</c:v>
                </c:pt>
                <c:pt idx="9146">
                  <c:v>0.51181983349850102</c:v>
                </c:pt>
                <c:pt idx="9147">
                  <c:v>0.51162284410259196</c:v>
                </c:pt>
                <c:pt idx="9148">
                  <c:v>0.511425854706683</c:v>
                </c:pt>
                <c:pt idx="9149">
                  <c:v>0.51122886531077405</c:v>
                </c:pt>
                <c:pt idx="9150">
                  <c:v>0.51103187591486399</c:v>
                </c:pt>
                <c:pt idx="9151">
                  <c:v>0.51083488651895503</c:v>
                </c:pt>
                <c:pt idx="9152">
                  <c:v>0.51063789712304597</c:v>
                </c:pt>
                <c:pt idx="9153">
                  <c:v>0.51044090772713602</c:v>
                </c:pt>
                <c:pt idx="9154">
                  <c:v>0.51024391833122695</c:v>
                </c:pt>
                <c:pt idx="9155">
                  <c:v>0.510046928935318</c:v>
                </c:pt>
                <c:pt idx="9156">
                  <c:v>0.50984993953940805</c:v>
                </c:pt>
                <c:pt idx="9157">
                  <c:v>0.50965295014349898</c:v>
                </c:pt>
                <c:pt idx="9158">
                  <c:v>0.50945596074759003</c:v>
                </c:pt>
                <c:pt idx="9159">
                  <c:v>0.50925897135168097</c:v>
                </c:pt>
                <c:pt idx="9160">
                  <c:v>0.50906198195577101</c:v>
                </c:pt>
                <c:pt idx="9161">
                  <c:v>0.50886499255986195</c:v>
                </c:pt>
                <c:pt idx="9162">
                  <c:v>0.508668003163953</c:v>
                </c:pt>
                <c:pt idx="9163">
                  <c:v>0.50847101376804305</c:v>
                </c:pt>
                <c:pt idx="9164">
                  <c:v>0.50827402437213398</c:v>
                </c:pt>
                <c:pt idx="9165">
                  <c:v>0.50807703497622503</c:v>
                </c:pt>
                <c:pt idx="9166">
                  <c:v>0.50788004558031596</c:v>
                </c:pt>
                <c:pt idx="9167">
                  <c:v>0.50768305618440601</c:v>
                </c:pt>
                <c:pt idx="9168">
                  <c:v>0.50748606678849695</c:v>
                </c:pt>
                <c:pt idx="9169">
                  <c:v>0.50728907739258799</c:v>
                </c:pt>
                <c:pt idx="9170">
                  <c:v>0.50709208799667804</c:v>
                </c:pt>
                <c:pt idx="9171">
                  <c:v>0.50689509860076898</c:v>
                </c:pt>
                <c:pt idx="9172">
                  <c:v>0.50669810920486003</c:v>
                </c:pt>
                <c:pt idx="9173">
                  <c:v>0.50650111980895096</c:v>
                </c:pt>
                <c:pt idx="9174">
                  <c:v>0.50630413041304101</c:v>
                </c:pt>
                <c:pt idx="9175">
                  <c:v>0.50610714101713195</c:v>
                </c:pt>
                <c:pt idx="9176">
                  <c:v>0.50591015162122299</c:v>
                </c:pt>
                <c:pt idx="9177">
                  <c:v>0.50571316222531304</c:v>
                </c:pt>
                <c:pt idx="9178">
                  <c:v>0.50551617282940398</c:v>
                </c:pt>
                <c:pt idx="9179">
                  <c:v>0.50531918343349502</c:v>
                </c:pt>
                <c:pt idx="9180">
                  <c:v>0.50512219403758596</c:v>
                </c:pt>
                <c:pt idx="9181">
                  <c:v>0.50492520464167601</c:v>
                </c:pt>
                <c:pt idx="9182">
                  <c:v>0.50472821524576705</c:v>
                </c:pt>
                <c:pt idx="9183">
                  <c:v>0.50453122584985799</c:v>
                </c:pt>
                <c:pt idx="9184">
                  <c:v>0.50433423645394904</c:v>
                </c:pt>
                <c:pt idx="9185">
                  <c:v>0.50413724705803897</c:v>
                </c:pt>
                <c:pt idx="9186">
                  <c:v>0.50394025766213002</c:v>
                </c:pt>
                <c:pt idx="9187">
                  <c:v>0.50374326826622096</c:v>
                </c:pt>
                <c:pt idx="9188">
                  <c:v>0.503546278870311</c:v>
                </c:pt>
                <c:pt idx="9189">
                  <c:v>0.50334928947440205</c:v>
                </c:pt>
                <c:pt idx="9190">
                  <c:v>0.50315230007849299</c:v>
                </c:pt>
                <c:pt idx="9191">
                  <c:v>0.50295531068258303</c:v>
                </c:pt>
                <c:pt idx="9192">
                  <c:v>0.50275832128667397</c:v>
                </c:pt>
                <c:pt idx="9193">
                  <c:v>0.50256133189076502</c:v>
                </c:pt>
                <c:pt idx="9194">
                  <c:v>0.50236434249485595</c:v>
                </c:pt>
                <c:pt idx="9195">
                  <c:v>0.502167353098946</c:v>
                </c:pt>
                <c:pt idx="9196">
                  <c:v>0.50197036370303705</c:v>
                </c:pt>
                <c:pt idx="9197">
                  <c:v>0.50177337430712798</c:v>
                </c:pt>
                <c:pt idx="9198">
                  <c:v>0.50157638491121803</c:v>
                </c:pt>
                <c:pt idx="9199">
                  <c:v>0.50137939551530897</c:v>
                </c:pt>
                <c:pt idx="9200">
                  <c:v>0.50118240611940001</c:v>
                </c:pt>
                <c:pt idx="9201">
                  <c:v>0.50098541672349095</c:v>
                </c:pt>
                <c:pt idx="9202">
                  <c:v>0.500788427327581</c:v>
                </c:pt>
                <c:pt idx="9203">
                  <c:v>0.50059143793167205</c:v>
                </c:pt>
                <c:pt idx="9204">
                  <c:v>0.50039444853576298</c:v>
                </c:pt>
                <c:pt idx="9205">
                  <c:v>0.50019745913985303</c:v>
                </c:pt>
                <c:pt idx="9206">
                  <c:v>0.50000046974394396</c:v>
                </c:pt>
                <c:pt idx="9207">
                  <c:v>0.49980348034803501</c:v>
                </c:pt>
                <c:pt idx="9208">
                  <c:v>0.499606490952126</c:v>
                </c:pt>
                <c:pt idx="9209">
                  <c:v>0.499409501556216</c:v>
                </c:pt>
                <c:pt idx="9210">
                  <c:v>0.49921251216030699</c:v>
                </c:pt>
                <c:pt idx="9211">
                  <c:v>0.49901552276439798</c:v>
                </c:pt>
                <c:pt idx="9212">
                  <c:v>0.49881853336848803</c:v>
                </c:pt>
                <c:pt idx="9213">
                  <c:v>0.49862154397257902</c:v>
                </c:pt>
                <c:pt idx="9214">
                  <c:v>0.49842455457667001</c:v>
                </c:pt>
                <c:pt idx="9215">
                  <c:v>0.49822756518076</c:v>
                </c:pt>
                <c:pt idx="9216">
                  <c:v>0.49803057578485099</c:v>
                </c:pt>
                <c:pt idx="9217">
                  <c:v>0.49783358638894198</c:v>
                </c:pt>
                <c:pt idx="9218">
                  <c:v>0.49763659699303298</c:v>
                </c:pt>
                <c:pt idx="9219">
                  <c:v>0.49743960759712302</c:v>
                </c:pt>
                <c:pt idx="9220">
                  <c:v>0.49724261820121402</c:v>
                </c:pt>
                <c:pt idx="9221">
                  <c:v>0.49704562880530501</c:v>
                </c:pt>
                <c:pt idx="9222">
                  <c:v>0.496848639409395</c:v>
                </c:pt>
                <c:pt idx="9223">
                  <c:v>0.49665165001348599</c:v>
                </c:pt>
                <c:pt idx="9224">
                  <c:v>0.49645466061757698</c:v>
                </c:pt>
                <c:pt idx="9225">
                  <c:v>0.49625767122166797</c:v>
                </c:pt>
                <c:pt idx="9226">
                  <c:v>0.49606068182575802</c:v>
                </c:pt>
                <c:pt idx="9227">
                  <c:v>0.49586369242984901</c:v>
                </c:pt>
                <c:pt idx="9228">
                  <c:v>0.49566670303394</c:v>
                </c:pt>
                <c:pt idx="9229">
                  <c:v>0.49546971363803</c:v>
                </c:pt>
                <c:pt idx="9230">
                  <c:v>0.49527272424212099</c:v>
                </c:pt>
                <c:pt idx="9231">
                  <c:v>0.49507573484621198</c:v>
                </c:pt>
                <c:pt idx="9232">
                  <c:v>0.49487874545030303</c:v>
                </c:pt>
                <c:pt idx="9233">
                  <c:v>0.49468175605439302</c:v>
                </c:pt>
                <c:pt idx="9234">
                  <c:v>0.49448476665848401</c:v>
                </c:pt>
                <c:pt idx="9235">
                  <c:v>0.494287777262575</c:v>
                </c:pt>
                <c:pt idx="9236">
                  <c:v>0.49409078786666499</c:v>
                </c:pt>
                <c:pt idx="9237">
                  <c:v>0.49389379847075598</c:v>
                </c:pt>
                <c:pt idx="9238">
                  <c:v>0.49369680907484698</c:v>
                </c:pt>
                <c:pt idx="9239">
                  <c:v>0.49349981967893802</c:v>
                </c:pt>
                <c:pt idx="9240">
                  <c:v>0.49330283028302802</c:v>
                </c:pt>
                <c:pt idx="9241">
                  <c:v>0.49310584088711901</c:v>
                </c:pt>
                <c:pt idx="9242">
                  <c:v>0.49290885149121</c:v>
                </c:pt>
                <c:pt idx="9243">
                  <c:v>0.49271186209529999</c:v>
                </c:pt>
                <c:pt idx="9244">
                  <c:v>0.49251487269939098</c:v>
                </c:pt>
                <c:pt idx="9245">
                  <c:v>0.49231788330348197</c:v>
                </c:pt>
                <c:pt idx="9246">
                  <c:v>0.49212089390757302</c:v>
                </c:pt>
                <c:pt idx="9247">
                  <c:v>0.49192390451166301</c:v>
                </c:pt>
                <c:pt idx="9248">
                  <c:v>0.491726915115754</c:v>
                </c:pt>
                <c:pt idx="9249">
                  <c:v>0.491529925719845</c:v>
                </c:pt>
                <c:pt idx="9250">
                  <c:v>0.49133293632393499</c:v>
                </c:pt>
                <c:pt idx="9251">
                  <c:v>0.49113594692802598</c:v>
                </c:pt>
                <c:pt idx="9252">
                  <c:v>0.49093895753211703</c:v>
                </c:pt>
                <c:pt idx="9253">
                  <c:v>0.49074196813620802</c:v>
                </c:pt>
                <c:pt idx="9254">
                  <c:v>0.49054497874029801</c:v>
                </c:pt>
                <c:pt idx="9255">
                  <c:v>0.490347989344389</c:v>
                </c:pt>
                <c:pt idx="9256">
                  <c:v>0.49015099994847999</c:v>
                </c:pt>
                <c:pt idx="9257">
                  <c:v>0.48995401055256999</c:v>
                </c:pt>
                <c:pt idx="9258">
                  <c:v>0.48975702115666098</c:v>
                </c:pt>
                <c:pt idx="9259">
                  <c:v>0.48956003176075202</c:v>
                </c:pt>
                <c:pt idx="9260">
                  <c:v>0.48936304236484301</c:v>
                </c:pt>
                <c:pt idx="9261">
                  <c:v>0.48916605296893301</c:v>
                </c:pt>
                <c:pt idx="9262">
                  <c:v>0.488969063573024</c:v>
                </c:pt>
                <c:pt idx="9263">
                  <c:v>0.48877207417711499</c:v>
                </c:pt>
                <c:pt idx="9264">
                  <c:v>0.48857508478120498</c:v>
                </c:pt>
                <c:pt idx="9265">
                  <c:v>0.48837809538529597</c:v>
                </c:pt>
                <c:pt idx="9266">
                  <c:v>0.48818110598938702</c:v>
                </c:pt>
                <c:pt idx="9267">
                  <c:v>0.48798411659347801</c:v>
                </c:pt>
                <c:pt idx="9268">
                  <c:v>0.487787127197568</c:v>
                </c:pt>
                <c:pt idx="9269">
                  <c:v>0.487590137801659</c:v>
                </c:pt>
                <c:pt idx="9270">
                  <c:v>0.48739314840574999</c:v>
                </c:pt>
                <c:pt idx="9271">
                  <c:v>0.48719615900983998</c:v>
                </c:pt>
                <c:pt idx="9272">
                  <c:v>0.48699916961393103</c:v>
                </c:pt>
                <c:pt idx="9273">
                  <c:v>0.48680218021802202</c:v>
                </c:pt>
                <c:pt idx="9274">
                  <c:v>0.48660519082211201</c:v>
                </c:pt>
                <c:pt idx="9275">
                  <c:v>0.486408201426203</c:v>
                </c:pt>
                <c:pt idx="9276">
                  <c:v>0.48621121203029399</c:v>
                </c:pt>
                <c:pt idx="9277">
                  <c:v>0.48601422263438498</c:v>
                </c:pt>
                <c:pt idx="9278">
                  <c:v>0.48581723323847498</c:v>
                </c:pt>
                <c:pt idx="9279">
                  <c:v>0.48562024384256602</c:v>
                </c:pt>
                <c:pt idx="9280">
                  <c:v>0.48542325444665702</c:v>
                </c:pt>
                <c:pt idx="9281">
                  <c:v>0.48522626505074701</c:v>
                </c:pt>
                <c:pt idx="9282">
                  <c:v>0.485029275654838</c:v>
                </c:pt>
                <c:pt idx="9283">
                  <c:v>0.48483228625892899</c:v>
                </c:pt>
                <c:pt idx="9284">
                  <c:v>0.48463529686301998</c:v>
                </c:pt>
                <c:pt idx="9285">
                  <c:v>0.48443830746710997</c:v>
                </c:pt>
                <c:pt idx="9286">
                  <c:v>0.48424131807120102</c:v>
                </c:pt>
                <c:pt idx="9287">
                  <c:v>0.48404432867529201</c:v>
                </c:pt>
                <c:pt idx="9288">
                  <c:v>0.483847339279382</c:v>
                </c:pt>
                <c:pt idx="9289">
                  <c:v>0.483650349883473</c:v>
                </c:pt>
                <c:pt idx="9290">
                  <c:v>0.48345336048756399</c:v>
                </c:pt>
                <c:pt idx="9291">
                  <c:v>0.48325637109165498</c:v>
                </c:pt>
                <c:pt idx="9292">
                  <c:v>0.48305938169574503</c:v>
                </c:pt>
                <c:pt idx="9293">
                  <c:v>0.48286239229983602</c:v>
                </c:pt>
                <c:pt idx="9294">
                  <c:v>0.48266540290392701</c:v>
                </c:pt>
                <c:pt idx="9295">
                  <c:v>0.482468413508018</c:v>
                </c:pt>
                <c:pt idx="9296">
                  <c:v>0.48227142411210799</c:v>
                </c:pt>
                <c:pt idx="9297">
                  <c:v>0.48207443471619899</c:v>
                </c:pt>
                <c:pt idx="9298">
                  <c:v>0.48187744532028898</c:v>
                </c:pt>
                <c:pt idx="9299">
                  <c:v>0.48168045592438002</c:v>
                </c:pt>
                <c:pt idx="9300">
                  <c:v>0.48148346652847102</c:v>
                </c:pt>
                <c:pt idx="9301">
                  <c:v>0.48128647713256201</c:v>
                </c:pt>
                <c:pt idx="9302">
                  <c:v>0.481089487736652</c:v>
                </c:pt>
                <c:pt idx="9303">
                  <c:v>0.48089249834074299</c:v>
                </c:pt>
                <c:pt idx="9304">
                  <c:v>0.48069550894483398</c:v>
                </c:pt>
                <c:pt idx="9305">
                  <c:v>0.48049851954892497</c:v>
                </c:pt>
                <c:pt idx="9306">
                  <c:v>0.48030153015301502</c:v>
                </c:pt>
                <c:pt idx="9307">
                  <c:v>0.48010454075710601</c:v>
                </c:pt>
                <c:pt idx="9308">
                  <c:v>0.479907551361197</c:v>
                </c:pt>
                <c:pt idx="9309">
                  <c:v>0.479710561965287</c:v>
                </c:pt>
                <c:pt idx="9310">
                  <c:v>0.47951357256937799</c:v>
                </c:pt>
                <c:pt idx="9311">
                  <c:v>0.47931658317346898</c:v>
                </c:pt>
                <c:pt idx="9312">
                  <c:v>0.47911959377756003</c:v>
                </c:pt>
                <c:pt idx="9313">
                  <c:v>0.47892260438165002</c:v>
                </c:pt>
                <c:pt idx="9314">
                  <c:v>0.47872561498574101</c:v>
                </c:pt>
                <c:pt idx="9315">
                  <c:v>0.478528625589832</c:v>
                </c:pt>
                <c:pt idx="9316">
                  <c:v>0.47833163619392199</c:v>
                </c:pt>
                <c:pt idx="9317">
                  <c:v>0.47813464679801299</c:v>
                </c:pt>
                <c:pt idx="9318">
                  <c:v>0.47793765740210398</c:v>
                </c:pt>
                <c:pt idx="9319">
                  <c:v>0.47774066800619502</c:v>
                </c:pt>
                <c:pt idx="9320">
                  <c:v>0.47754367861028502</c:v>
                </c:pt>
                <c:pt idx="9321">
                  <c:v>0.47734668921437601</c:v>
                </c:pt>
                <c:pt idx="9322">
                  <c:v>0.477149699818467</c:v>
                </c:pt>
                <c:pt idx="9323">
                  <c:v>0.47695271042255699</c:v>
                </c:pt>
                <c:pt idx="9324">
                  <c:v>0.47675572102664798</c:v>
                </c:pt>
                <c:pt idx="9325">
                  <c:v>0.47655873163073897</c:v>
                </c:pt>
                <c:pt idx="9326">
                  <c:v>0.47636174223483002</c:v>
                </c:pt>
                <c:pt idx="9327">
                  <c:v>0.47616475283892001</c:v>
                </c:pt>
                <c:pt idx="9328">
                  <c:v>0.475967763443011</c:v>
                </c:pt>
                <c:pt idx="9329">
                  <c:v>0.475770774047102</c:v>
                </c:pt>
                <c:pt idx="9330">
                  <c:v>0.47557378465119199</c:v>
                </c:pt>
                <c:pt idx="9331">
                  <c:v>0.47537679525528298</c:v>
                </c:pt>
                <c:pt idx="9332">
                  <c:v>0.47517980585937403</c:v>
                </c:pt>
                <c:pt idx="9333">
                  <c:v>0.47498281646346402</c:v>
                </c:pt>
                <c:pt idx="9334">
                  <c:v>0.47478582706755501</c:v>
                </c:pt>
                <c:pt idx="9335">
                  <c:v>0.474588837671646</c:v>
                </c:pt>
                <c:pt idx="9336">
                  <c:v>0.47439184827573699</c:v>
                </c:pt>
                <c:pt idx="9337">
                  <c:v>0.47419485887982699</c:v>
                </c:pt>
                <c:pt idx="9338">
                  <c:v>0.47399786948391798</c:v>
                </c:pt>
                <c:pt idx="9339">
                  <c:v>0.47380088008800902</c:v>
                </c:pt>
                <c:pt idx="9340">
                  <c:v>0.47360389069209902</c:v>
                </c:pt>
                <c:pt idx="9341">
                  <c:v>0.47340690129619001</c:v>
                </c:pt>
                <c:pt idx="9342">
                  <c:v>0.473209911900281</c:v>
                </c:pt>
                <c:pt idx="9343">
                  <c:v>0.47301292250437199</c:v>
                </c:pt>
                <c:pt idx="9344">
                  <c:v>0.47281593310846198</c:v>
                </c:pt>
                <c:pt idx="9345">
                  <c:v>0.47261894371255297</c:v>
                </c:pt>
                <c:pt idx="9346">
                  <c:v>0.47242195431664402</c:v>
                </c:pt>
                <c:pt idx="9347">
                  <c:v>0.47222496492073401</c:v>
                </c:pt>
                <c:pt idx="9348">
                  <c:v>0.47202797552482501</c:v>
                </c:pt>
                <c:pt idx="9349">
                  <c:v>0.471830986128916</c:v>
                </c:pt>
                <c:pt idx="9350">
                  <c:v>0.47163399673300699</c:v>
                </c:pt>
                <c:pt idx="9351">
                  <c:v>0.47143700733709698</c:v>
                </c:pt>
                <c:pt idx="9352">
                  <c:v>0.47124001794118803</c:v>
                </c:pt>
                <c:pt idx="9353">
                  <c:v>0.47104302854527902</c:v>
                </c:pt>
                <c:pt idx="9354">
                  <c:v>0.47084603914937001</c:v>
                </c:pt>
                <c:pt idx="9355">
                  <c:v>0.47064904975346</c:v>
                </c:pt>
                <c:pt idx="9356">
                  <c:v>0.47045206035755099</c:v>
                </c:pt>
                <c:pt idx="9357">
                  <c:v>0.47025507096164099</c:v>
                </c:pt>
                <c:pt idx="9358">
                  <c:v>0.47005808156573198</c:v>
                </c:pt>
                <c:pt idx="9359">
                  <c:v>0.46986109216982302</c:v>
                </c:pt>
                <c:pt idx="9360">
                  <c:v>0.46966410277391402</c:v>
                </c:pt>
                <c:pt idx="9361">
                  <c:v>0.46946711337800401</c:v>
                </c:pt>
                <c:pt idx="9362">
                  <c:v>0.469270123982095</c:v>
                </c:pt>
                <c:pt idx="9363">
                  <c:v>0.46907313458618599</c:v>
                </c:pt>
                <c:pt idx="9364">
                  <c:v>0.46887614519027598</c:v>
                </c:pt>
                <c:pt idx="9365">
                  <c:v>0.46867915579436698</c:v>
                </c:pt>
                <c:pt idx="9366">
                  <c:v>0.46848216639845802</c:v>
                </c:pt>
                <c:pt idx="9367">
                  <c:v>0.46828517700254901</c:v>
                </c:pt>
                <c:pt idx="9368">
                  <c:v>0.46808818760663901</c:v>
                </c:pt>
                <c:pt idx="9369">
                  <c:v>0.46789119821073</c:v>
                </c:pt>
                <c:pt idx="9370">
                  <c:v>0.46769420881482099</c:v>
                </c:pt>
                <c:pt idx="9371">
                  <c:v>0.46749721941891198</c:v>
                </c:pt>
                <c:pt idx="9372">
                  <c:v>0.46730023002300197</c:v>
                </c:pt>
                <c:pt idx="9373">
                  <c:v>0.46710324062709302</c:v>
                </c:pt>
                <c:pt idx="9374">
                  <c:v>0.46690625123118401</c:v>
                </c:pt>
                <c:pt idx="9375">
                  <c:v>0.466709261835274</c:v>
                </c:pt>
                <c:pt idx="9376">
                  <c:v>0.46651227243936499</c:v>
                </c:pt>
                <c:pt idx="9377">
                  <c:v>0.46631528304345599</c:v>
                </c:pt>
                <c:pt idx="9378">
                  <c:v>0.46611829364754698</c:v>
                </c:pt>
                <c:pt idx="9379">
                  <c:v>0.46592130425163703</c:v>
                </c:pt>
                <c:pt idx="9380">
                  <c:v>0.46572431485572802</c:v>
                </c:pt>
                <c:pt idx="9381">
                  <c:v>0.46552732545981901</c:v>
                </c:pt>
                <c:pt idx="9382">
                  <c:v>0.465330336063909</c:v>
                </c:pt>
                <c:pt idx="9383">
                  <c:v>0.46513334666799999</c:v>
                </c:pt>
                <c:pt idx="9384">
                  <c:v>0.46493635727209098</c:v>
                </c:pt>
                <c:pt idx="9385">
                  <c:v>0.46473936787618098</c:v>
                </c:pt>
                <c:pt idx="9386">
                  <c:v>0.46454237848027202</c:v>
                </c:pt>
                <c:pt idx="9387">
                  <c:v>0.46434538908436301</c:v>
                </c:pt>
                <c:pt idx="9388">
                  <c:v>0.46414839968845401</c:v>
                </c:pt>
                <c:pt idx="9389">
                  <c:v>0.463951410292544</c:v>
                </c:pt>
                <c:pt idx="9390">
                  <c:v>0.46375442089663499</c:v>
                </c:pt>
                <c:pt idx="9391">
                  <c:v>0.46355743150072598</c:v>
                </c:pt>
                <c:pt idx="9392">
                  <c:v>0.46336044210481597</c:v>
                </c:pt>
                <c:pt idx="9393">
                  <c:v>0.46316345270890702</c:v>
                </c:pt>
                <c:pt idx="9394">
                  <c:v>0.46296646331299801</c:v>
                </c:pt>
                <c:pt idx="9395">
                  <c:v>0.462769473917089</c:v>
                </c:pt>
                <c:pt idx="9396">
                  <c:v>0.46257248452117899</c:v>
                </c:pt>
                <c:pt idx="9397">
                  <c:v>0.46237549512526999</c:v>
                </c:pt>
                <c:pt idx="9398">
                  <c:v>0.46217850572936098</c:v>
                </c:pt>
                <c:pt idx="9399">
                  <c:v>0.46198151633345103</c:v>
                </c:pt>
                <c:pt idx="9400">
                  <c:v>0.46178452693754202</c:v>
                </c:pt>
                <c:pt idx="9401">
                  <c:v>0.46158753754163301</c:v>
                </c:pt>
                <c:pt idx="9402">
                  <c:v>0.461390548145724</c:v>
                </c:pt>
                <c:pt idx="9403">
                  <c:v>0.46119355874981399</c:v>
                </c:pt>
                <c:pt idx="9404">
                  <c:v>0.46099656935390498</c:v>
                </c:pt>
                <c:pt idx="9405">
                  <c:v>0.46079957995799598</c:v>
                </c:pt>
                <c:pt idx="9406">
                  <c:v>0.46060259056208602</c:v>
                </c:pt>
                <c:pt idx="9407">
                  <c:v>0.46040560116617701</c:v>
                </c:pt>
                <c:pt idx="9408">
                  <c:v>0.46020861177026801</c:v>
                </c:pt>
                <c:pt idx="9409">
                  <c:v>0.460011622374359</c:v>
                </c:pt>
                <c:pt idx="9410">
                  <c:v>0.45988055343995898</c:v>
                </c:pt>
                <c:pt idx="9411">
                  <c:v>0.45975361766945899</c:v>
                </c:pt>
                <c:pt idx="9412">
                  <c:v>0.459626681898959</c:v>
                </c:pt>
                <c:pt idx="9413">
                  <c:v>0.45949974612845901</c:v>
                </c:pt>
                <c:pt idx="9414">
                  <c:v>0.45937281035795902</c:v>
                </c:pt>
                <c:pt idx="9415">
                  <c:v>0.45924587458745902</c:v>
                </c:pt>
                <c:pt idx="9416">
                  <c:v>0.45911893881695898</c:v>
                </c:pt>
                <c:pt idx="9417">
                  <c:v>0.45899200304645799</c:v>
                </c:pt>
                <c:pt idx="9418">
                  <c:v>0.45886506727595799</c:v>
                </c:pt>
                <c:pt idx="9419">
                  <c:v>0.458738131505458</c:v>
                </c:pt>
                <c:pt idx="9420">
                  <c:v>0.45861119573495801</c:v>
                </c:pt>
                <c:pt idx="9421">
                  <c:v>0.45848425996445802</c:v>
                </c:pt>
                <c:pt idx="9422">
                  <c:v>0.45835732419395803</c:v>
                </c:pt>
                <c:pt idx="9423">
                  <c:v>0.45823038842345798</c:v>
                </c:pt>
                <c:pt idx="9424">
                  <c:v>0.45810345265295699</c:v>
                </c:pt>
                <c:pt idx="9425">
                  <c:v>0.457976516882457</c:v>
                </c:pt>
                <c:pt idx="9426">
                  <c:v>0.457849581111957</c:v>
                </c:pt>
                <c:pt idx="9427">
                  <c:v>0.45772264534145701</c:v>
                </c:pt>
                <c:pt idx="9428">
                  <c:v>0.45759570957095702</c:v>
                </c:pt>
                <c:pt idx="9429">
                  <c:v>0.45746877380045697</c:v>
                </c:pt>
                <c:pt idx="9430">
                  <c:v>0.45734183802995698</c:v>
                </c:pt>
                <c:pt idx="9431">
                  <c:v>0.45721490225945699</c:v>
                </c:pt>
                <c:pt idx="9432">
                  <c:v>0.457087966488956</c:v>
                </c:pt>
                <c:pt idx="9433">
                  <c:v>0.45696103071845601</c:v>
                </c:pt>
                <c:pt idx="9434">
                  <c:v>0.45683409494795602</c:v>
                </c:pt>
                <c:pt idx="9435">
                  <c:v>0.45670715917745602</c:v>
                </c:pt>
                <c:pt idx="9436">
                  <c:v>0.45658022340695598</c:v>
                </c:pt>
                <c:pt idx="9437">
                  <c:v>0.45645328763645598</c:v>
                </c:pt>
                <c:pt idx="9438">
                  <c:v>0.45632635186595599</c:v>
                </c:pt>
                <c:pt idx="9439">
                  <c:v>0.456199416095456</c:v>
                </c:pt>
                <c:pt idx="9440">
                  <c:v>0.45607248032495501</c:v>
                </c:pt>
                <c:pt idx="9441">
                  <c:v>0.45594554455445502</c:v>
                </c:pt>
                <c:pt idx="9442">
                  <c:v>0.45581860878395503</c:v>
                </c:pt>
                <c:pt idx="9443">
                  <c:v>0.45569167301345498</c:v>
                </c:pt>
                <c:pt idx="9444">
                  <c:v>0.45556473724295499</c:v>
                </c:pt>
                <c:pt idx="9445">
                  <c:v>0.455437801472455</c:v>
                </c:pt>
                <c:pt idx="9446">
                  <c:v>0.455310865701955</c:v>
                </c:pt>
                <c:pt idx="9447">
                  <c:v>0.45518392993145501</c:v>
                </c:pt>
                <c:pt idx="9448">
                  <c:v>0.45505699416095402</c:v>
                </c:pt>
                <c:pt idx="9449">
                  <c:v>0.45493005839045397</c:v>
                </c:pt>
                <c:pt idx="9450">
                  <c:v>0.45480312261995398</c:v>
                </c:pt>
                <c:pt idx="9451">
                  <c:v>0.45467618684945399</c:v>
                </c:pt>
                <c:pt idx="9452">
                  <c:v>0.454549251078954</c:v>
                </c:pt>
                <c:pt idx="9453">
                  <c:v>0.45442231530845401</c:v>
                </c:pt>
                <c:pt idx="9454">
                  <c:v>0.45429537953795401</c:v>
                </c:pt>
                <c:pt idx="9455">
                  <c:v>0.45416844376745402</c:v>
                </c:pt>
                <c:pt idx="9456">
                  <c:v>0.45404150799695298</c:v>
                </c:pt>
                <c:pt idx="9457">
                  <c:v>0.45391457222645298</c:v>
                </c:pt>
                <c:pt idx="9458">
                  <c:v>0.45378763645595299</c:v>
                </c:pt>
                <c:pt idx="9459">
                  <c:v>0.453660700685453</c:v>
                </c:pt>
                <c:pt idx="9460">
                  <c:v>0.45353376491495301</c:v>
                </c:pt>
                <c:pt idx="9461">
                  <c:v>0.45340682914445302</c:v>
                </c:pt>
                <c:pt idx="9462">
                  <c:v>0.45327989337395302</c:v>
                </c:pt>
                <c:pt idx="9463">
                  <c:v>0.45315295760345298</c:v>
                </c:pt>
                <c:pt idx="9464">
                  <c:v>0.45302602183295199</c:v>
                </c:pt>
                <c:pt idx="9465">
                  <c:v>0.45289908606245199</c:v>
                </c:pt>
                <c:pt idx="9466">
                  <c:v>0.452772150291952</c:v>
                </c:pt>
                <c:pt idx="9467">
                  <c:v>0.45264521452145201</c:v>
                </c:pt>
                <c:pt idx="9468">
                  <c:v>0.45251827875095202</c:v>
                </c:pt>
                <c:pt idx="9469">
                  <c:v>0.45239134298045203</c:v>
                </c:pt>
                <c:pt idx="9470">
                  <c:v>0.45226440720995198</c:v>
                </c:pt>
                <c:pt idx="9471">
                  <c:v>0.45213747143945199</c:v>
                </c:pt>
                <c:pt idx="9472">
                  <c:v>0.452010535668951</c:v>
                </c:pt>
                <c:pt idx="9473">
                  <c:v>0.451883599898451</c:v>
                </c:pt>
                <c:pt idx="9474">
                  <c:v>0.45175666412795101</c:v>
                </c:pt>
                <c:pt idx="9475">
                  <c:v>0.45162972835745102</c:v>
                </c:pt>
                <c:pt idx="9476">
                  <c:v>0.45150279258695097</c:v>
                </c:pt>
                <c:pt idx="9477">
                  <c:v>0.45137585681645098</c:v>
                </c:pt>
                <c:pt idx="9478">
                  <c:v>0.45124892104595099</c:v>
                </c:pt>
                <c:pt idx="9479">
                  <c:v>0.45112198527545</c:v>
                </c:pt>
                <c:pt idx="9480">
                  <c:v>0.45099504950495101</c:v>
                </c:pt>
                <c:pt idx="9481">
                  <c:v>0.45086811373445002</c:v>
                </c:pt>
                <c:pt idx="9482">
                  <c:v>0.45074117796395002</c:v>
                </c:pt>
                <c:pt idx="9483">
                  <c:v>0.45061424219344998</c:v>
                </c:pt>
                <c:pt idx="9484">
                  <c:v>0.45048730642294998</c:v>
                </c:pt>
                <c:pt idx="9485">
                  <c:v>0.45036037065244999</c:v>
                </c:pt>
                <c:pt idx="9486">
                  <c:v>0.45023343488195</c:v>
                </c:pt>
                <c:pt idx="9487">
                  <c:v>0.45010649911145001</c:v>
                </c:pt>
                <c:pt idx="9488">
                  <c:v>0.44997956334094902</c:v>
                </c:pt>
                <c:pt idx="9489">
                  <c:v>0.44985262757044903</c:v>
                </c:pt>
                <c:pt idx="9490">
                  <c:v>0.44972569179994898</c:v>
                </c:pt>
                <c:pt idx="9491">
                  <c:v>0.44959875602944899</c:v>
                </c:pt>
                <c:pt idx="9492">
                  <c:v>0.449471820258949</c:v>
                </c:pt>
                <c:pt idx="9493">
                  <c:v>0.449344884488449</c:v>
                </c:pt>
                <c:pt idx="9494">
                  <c:v>0.44921794871794901</c:v>
                </c:pt>
                <c:pt idx="9495">
                  <c:v>0.44909101294744802</c:v>
                </c:pt>
                <c:pt idx="9496">
                  <c:v>0.44896407717694797</c:v>
                </c:pt>
                <c:pt idx="9497">
                  <c:v>0.44883714140644798</c:v>
                </c:pt>
                <c:pt idx="9498">
                  <c:v>0.44871020563594799</c:v>
                </c:pt>
                <c:pt idx="9499">
                  <c:v>0.448583269865448</c:v>
                </c:pt>
                <c:pt idx="9500">
                  <c:v>0.44845633409494801</c:v>
                </c:pt>
                <c:pt idx="9501">
                  <c:v>0.44832939832444801</c:v>
                </c:pt>
                <c:pt idx="9502">
                  <c:v>0.44820246255394802</c:v>
                </c:pt>
                <c:pt idx="9503">
                  <c:v>0.44807552678344698</c:v>
                </c:pt>
                <c:pt idx="9504">
                  <c:v>0.44794859101294698</c:v>
                </c:pt>
                <c:pt idx="9505">
                  <c:v>0.44782165524244699</c:v>
                </c:pt>
                <c:pt idx="9506">
                  <c:v>0.447694719471947</c:v>
                </c:pt>
                <c:pt idx="9507">
                  <c:v>0.44756778370144701</c:v>
                </c:pt>
                <c:pt idx="9508">
                  <c:v>0.44744084793094702</c:v>
                </c:pt>
                <c:pt idx="9509">
                  <c:v>0.44731391216044702</c:v>
                </c:pt>
                <c:pt idx="9510">
                  <c:v>0.44718697638994698</c:v>
                </c:pt>
                <c:pt idx="9511">
                  <c:v>0.44706004061944599</c:v>
                </c:pt>
                <c:pt idx="9512">
                  <c:v>0.44693310484894599</c:v>
                </c:pt>
                <c:pt idx="9513">
                  <c:v>0.446806169078446</c:v>
                </c:pt>
                <c:pt idx="9514">
                  <c:v>0.44667923330794601</c:v>
                </c:pt>
                <c:pt idx="9515">
                  <c:v>0.44655229753744602</c:v>
                </c:pt>
                <c:pt idx="9516">
                  <c:v>0.44642536176694603</c:v>
                </c:pt>
                <c:pt idx="9517">
                  <c:v>0.44629842599644598</c:v>
                </c:pt>
                <c:pt idx="9518">
                  <c:v>0.44617149022594599</c:v>
                </c:pt>
                <c:pt idx="9519">
                  <c:v>0.446044554455445</c:v>
                </c:pt>
                <c:pt idx="9520">
                  <c:v>0.44591761868494501</c:v>
                </c:pt>
                <c:pt idx="9521">
                  <c:v>0.44579068291444501</c:v>
                </c:pt>
                <c:pt idx="9522">
                  <c:v>0.44566374714394502</c:v>
                </c:pt>
                <c:pt idx="9523">
                  <c:v>0.44553681137344497</c:v>
                </c:pt>
                <c:pt idx="9524">
                  <c:v>0.44540987560294498</c:v>
                </c:pt>
                <c:pt idx="9525">
                  <c:v>0.44528293983244499</c:v>
                </c:pt>
                <c:pt idx="9526">
                  <c:v>0.445156004061945</c:v>
                </c:pt>
                <c:pt idx="9527">
                  <c:v>0.44502906829144401</c:v>
                </c:pt>
                <c:pt idx="9528">
                  <c:v>0.44490213252094402</c:v>
                </c:pt>
                <c:pt idx="9529">
                  <c:v>0.44477519675044402</c:v>
                </c:pt>
                <c:pt idx="9530">
                  <c:v>0.44464826097994398</c:v>
                </c:pt>
                <c:pt idx="9531">
                  <c:v>0.44452132520944398</c:v>
                </c:pt>
                <c:pt idx="9532">
                  <c:v>0.44439438943894399</c:v>
                </c:pt>
                <c:pt idx="9533">
                  <c:v>0.444267453668444</c:v>
                </c:pt>
                <c:pt idx="9534">
                  <c:v>0.44414051789794401</c:v>
                </c:pt>
                <c:pt idx="9535">
                  <c:v>0.44401358212744302</c:v>
                </c:pt>
                <c:pt idx="9536">
                  <c:v>0.44388664635694303</c:v>
                </c:pt>
                <c:pt idx="9537">
                  <c:v>0.44375971058644298</c:v>
                </c:pt>
                <c:pt idx="9538">
                  <c:v>0.44363277481594299</c:v>
                </c:pt>
                <c:pt idx="9539">
                  <c:v>0.443505839045443</c:v>
                </c:pt>
                <c:pt idx="9540">
                  <c:v>0.443378903274943</c:v>
                </c:pt>
                <c:pt idx="9541">
                  <c:v>0.44325196750444301</c:v>
                </c:pt>
                <c:pt idx="9542">
                  <c:v>0.44312503173394302</c:v>
                </c:pt>
                <c:pt idx="9543">
                  <c:v>0.44299809596344197</c:v>
                </c:pt>
                <c:pt idx="9544">
                  <c:v>0.44287116019294198</c:v>
                </c:pt>
                <c:pt idx="9545">
                  <c:v>0.44274422442244199</c:v>
                </c:pt>
                <c:pt idx="9546">
                  <c:v>0.442617288651942</c:v>
                </c:pt>
                <c:pt idx="9547">
                  <c:v>0.44249035288144201</c:v>
                </c:pt>
                <c:pt idx="9548">
                  <c:v>0.44236341711094201</c:v>
                </c:pt>
                <c:pt idx="9549">
                  <c:v>0.44223648134044202</c:v>
                </c:pt>
                <c:pt idx="9550">
                  <c:v>0.44210954556994198</c:v>
                </c:pt>
                <c:pt idx="9551">
                  <c:v>0.44198260979944098</c:v>
                </c:pt>
                <c:pt idx="9552">
                  <c:v>0.44185567402894099</c:v>
                </c:pt>
                <c:pt idx="9553">
                  <c:v>0.441728738258441</c:v>
                </c:pt>
                <c:pt idx="9554">
                  <c:v>0.44160180248794101</c:v>
                </c:pt>
                <c:pt idx="9555">
                  <c:v>0.44147486671744102</c:v>
                </c:pt>
                <c:pt idx="9556">
                  <c:v>0.44134793094694102</c:v>
                </c:pt>
                <c:pt idx="9557">
                  <c:v>0.44122099517644098</c:v>
                </c:pt>
                <c:pt idx="9558">
                  <c:v>0.44109405940593999</c:v>
                </c:pt>
                <c:pt idx="9559">
                  <c:v>0.44096712363543999</c:v>
                </c:pt>
                <c:pt idx="9560">
                  <c:v>0.44084018786494</c:v>
                </c:pt>
                <c:pt idx="9561">
                  <c:v>0.44071325209444001</c:v>
                </c:pt>
                <c:pt idx="9562">
                  <c:v>0.44058631632394002</c:v>
                </c:pt>
                <c:pt idx="9563">
                  <c:v>0.44045938055344003</c:v>
                </c:pt>
                <c:pt idx="9564">
                  <c:v>0.44033244478293998</c:v>
                </c:pt>
                <c:pt idx="9565">
                  <c:v>0.44020550901243999</c:v>
                </c:pt>
                <c:pt idx="9566">
                  <c:v>0.440078573241939</c:v>
                </c:pt>
                <c:pt idx="9567">
                  <c:v>0.43995163747144</c:v>
                </c:pt>
                <c:pt idx="9568">
                  <c:v>0.43982470170093901</c:v>
                </c:pt>
                <c:pt idx="9569">
                  <c:v>0.43969776593043902</c:v>
                </c:pt>
                <c:pt idx="9570">
                  <c:v>0.43957083015993897</c:v>
                </c:pt>
                <c:pt idx="9571">
                  <c:v>0.43944389438943898</c:v>
                </c:pt>
                <c:pt idx="9572">
                  <c:v>0.43931695861893899</c:v>
                </c:pt>
                <c:pt idx="9573">
                  <c:v>0.439190022848439</c:v>
                </c:pt>
                <c:pt idx="9574">
                  <c:v>0.43906308707793901</c:v>
                </c:pt>
                <c:pt idx="9575">
                  <c:v>0.43893615130743802</c:v>
                </c:pt>
                <c:pt idx="9576">
                  <c:v>0.43880921553693802</c:v>
                </c:pt>
                <c:pt idx="9577">
                  <c:v>0.43868227976643798</c:v>
                </c:pt>
                <c:pt idx="9578">
                  <c:v>0.43855534399593799</c:v>
                </c:pt>
                <c:pt idx="9579">
                  <c:v>0.43842840822543799</c:v>
                </c:pt>
                <c:pt idx="9580">
                  <c:v>0.438301472454938</c:v>
                </c:pt>
                <c:pt idx="9581">
                  <c:v>0.43817453668443801</c:v>
                </c:pt>
                <c:pt idx="9582">
                  <c:v>0.43804760091393702</c:v>
                </c:pt>
                <c:pt idx="9583">
                  <c:v>0.43792066514343703</c:v>
                </c:pt>
                <c:pt idx="9584">
                  <c:v>0.43779372937293698</c:v>
                </c:pt>
                <c:pt idx="9585">
                  <c:v>0.43766679360243699</c:v>
                </c:pt>
                <c:pt idx="9586">
                  <c:v>0.437539857831937</c:v>
                </c:pt>
                <c:pt idx="9587">
                  <c:v>0.437412922061437</c:v>
                </c:pt>
                <c:pt idx="9588">
                  <c:v>0.43728598629093701</c:v>
                </c:pt>
                <c:pt idx="9589">
                  <c:v>0.43715905052043702</c:v>
                </c:pt>
                <c:pt idx="9590">
                  <c:v>0.43703211474993597</c:v>
                </c:pt>
                <c:pt idx="9591">
                  <c:v>0.43690517897943598</c:v>
                </c:pt>
                <c:pt idx="9592">
                  <c:v>0.43677824320893599</c:v>
                </c:pt>
                <c:pt idx="9593">
                  <c:v>0.436651307438436</c:v>
                </c:pt>
                <c:pt idx="9594">
                  <c:v>0.43652437166793601</c:v>
                </c:pt>
                <c:pt idx="9595">
                  <c:v>0.43639743589743601</c:v>
                </c:pt>
                <c:pt idx="9596">
                  <c:v>0.43627050012693602</c:v>
                </c:pt>
                <c:pt idx="9597">
                  <c:v>0.43614356435643598</c:v>
                </c:pt>
                <c:pt idx="9598">
                  <c:v>0.43601662858593498</c:v>
                </c:pt>
                <c:pt idx="9599">
                  <c:v>0.43588969281543499</c:v>
                </c:pt>
                <c:pt idx="9600">
                  <c:v>0.435762757044935</c:v>
                </c:pt>
                <c:pt idx="9601">
                  <c:v>0.43563582127443501</c:v>
                </c:pt>
                <c:pt idx="9602">
                  <c:v>0.43550888550393502</c:v>
                </c:pt>
                <c:pt idx="9603">
                  <c:v>0.43538194973343503</c:v>
                </c:pt>
                <c:pt idx="9604">
                  <c:v>0.43525501396293498</c:v>
                </c:pt>
                <c:pt idx="9605">
                  <c:v>0.43512807819243499</c:v>
                </c:pt>
                <c:pt idx="9606">
                  <c:v>0.435001142421934</c:v>
                </c:pt>
                <c:pt idx="9607">
                  <c:v>0.434874206651434</c:v>
                </c:pt>
                <c:pt idx="9608">
                  <c:v>0.43474727088093401</c:v>
                </c:pt>
                <c:pt idx="9609">
                  <c:v>0.43462033511043402</c:v>
                </c:pt>
                <c:pt idx="9610">
                  <c:v>0.43449339933993403</c:v>
                </c:pt>
                <c:pt idx="9611">
                  <c:v>0.43436646356943398</c:v>
                </c:pt>
                <c:pt idx="9612">
                  <c:v>0.43423952779893399</c:v>
                </c:pt>
                <c:pt idx="9613">
                  <c:v>0.434112592028434</c:v>
                </c:pt>
                <c:pt idx="9614">
                  <c:v>0.43398565625793301</c:v>
                </c:pt>
                <c:pt idx="9615">
                  <c:v>0.43385872048743301</c:v>
                </c:pt>
                <c:pt idx="9616">
                  <c:v>0.43373178471693302</c:v>
                </c:pt>
                <c:pt idx="9617">
                  <c:v>0.43360484894643297</c:v>
                </c:pt>
                <c:pt idx="9618">
                  <c:v>0.43347791317593298</c:v>
                </c:pt>
                <c:pt idx="9619">
                  <c:v>0.43335097740543299</c:v>
                </c:pt>
                <c:pt idx="9620">
                  <c:v>0.433224041634933</c:v>
                </c:pt>
                <c:pt idx="9621">
                  <c:v>0.43309710586443301</c:v>
                </c:pt>
                <c:pt idx="9622">
                  <c:v>0.43297017009393202</c:v>
                </c:pt>
                <c:pt idx="9623">
                  <c:v>0.43284323432343202</c:v>
                </c:pt>
                <c:pt idx="9624">
                  <c:v>0.43271629855293198</c:v>
                </c:pt>
                <c:pt idx="9625">
                  <c:v>0.43258936278243199</c:v>
                </c:pt>
                <c:pt idx="9626">
                  <c:v>0.43246242701193199</c:v>
                </c:pt>
                <c:pt idx="9627">
                  <c:v>0.432335491241432</c:v>
                </c:pt>
                <c:pt idx="9628">
                  <c:v>0.43220855547093201</c:v>
                </c:pt>
                <c:pt idx="9629">
                  <c:v>0.43208161970043202</c:v>
                </c:pt>
                <c:pt idx="9630">
                  <c:v>0.43195468392993103</c:v>
                </c:pt>
                <c:pt idx="9631">
                  <c:v>0.43182774815943098</c:v>
                </c:pt>
                <c:pt idx="9632">
                  <c:v>0.43170081238893099</c:v>
                </c:pt>
                <c:pt idx="9633">
                  <c:v>0.431573876618431</c:v>
                </c:pt>
                <c:pt idx="9634">
                  <c:v>0.431446940847931</c:v>
                </c:pt>
                <c:pt idx="9635">
                  <c:v>0.43132000507743101</c:v>
                </c:pt>
                <c:pt idx="9636">
                  <c:v>0.43119306930693102</c:v>
                </c:pt>
                <c:pt idx="9637">
                  <c:v>0.43106613353642997</c:v>
                </c:pt>
                <c:pt idx="9638">
                  <c:v>0.43093919776592998</c:v>
                </c:pt>
                <c:pt idx="9639">
                  <c:v>0.43081226199542999</c:v>
                </c:pt>
                <c:pt idx="9640">
                  <c:v>0.43068532622493</c:v>
                </c:pt>
                <c:pt idx="9641">
                  <c:v>0.43055839045443001</c:v>
                </c:pt>
                <c:pt idx="9642">
                  <c:v>0.43043145468393001</c:v>
                </c:pt>
                <c:pt idx="9643">
                  <c:v>0.43030451891343002</c:v>
                </c:pt>
                <c:pt idx="9644">
                  <c:v>0.43017758314292998</c:v>
                </c:pt>
                <c:pt idx="9645">
                  <c:v>0.43005064737242898</c:v>
                </c:pt>
                <c:pt idx="9646">
                  <c:v>0.42992371160192899</c:v>
                </c:pt>
                <c:pt idx="9647">
                  <c:v>0.429796775831429</c:v>
                </c:pt>
                <c:pt idx="9648">
                  <c:v>0.42966984006092901</c:v>
                </c:pt>
                <c:pt idx="9649">
                  <c:v>0.42954290429042902</c:v>
                </c:pt>
                <c:pt idx="9650">
                  <c:v>0.42941596851992903</c:v>
                </c:pt>
                <c:pt idx="9651">
                  <c:v>0.42928903274942898</c:v>
                </c:pt>
                <c:pt idx="9652">
                  <c:v>0.42916209697892899</c:v>
                </c:pt>
                <c:pt idx="9653">
                  <c:v>0.429035161208428</c:v>
                </c:pt>
                <c:pt idx="9654">
                  <c:v>0.428908225437928</c:v>
                </c:pt>
                <c:pt idx="9655">
                  <c:v>0.42878128966742801</c:v>
                </c:pt>
                <c:pt idx="9656">
                  <c:v>0.42865435389692802</c:v>
                </c:pt>
                <c:pt idx="9657">
                  <c:v>0.42852741812642797</c:v>
                </c:pt>
                <c:pt idx="9658">
                  <c:v>0.42840048235592798</c:v>
                </c:pt>
                <c:pt idx="9659">
                  <c:v>0.42827354658542799</c:v>
                </c:pt>
                <c:pt idx="9660">
                  <c:v>0.428146610814928</c:v>
                </c:pt>
                <c:pt idx="9661">
                  <c:v>0.42801967504442701</c:v>
                </c:pt>
                <c:pt idx="9662">
                  <c:v>0.42789273927392701</c:v>
                </c:pt>
                <c:pt idx="9663">
                  <c:v>0.42776580350342702</c:v>
                </c:pt>
                <c:pt idx="9664">
                  <c:v>0.42763886773292697</c:v>
                </c:pt>
                <c:pt idx="9665">
                  <c:v>0.42751193196242698</c:v>
                </c:pt>
                <c:pt idx="9666">
                  <c:v>0.42738499619192699</c:v>
                </c:pt>
                <c:pt idx="9667">
                  <c:v>0.427258060421427</c:v>
                </c:pt>
                <c:pt idx="9668">
                  <c:v>0.42713112465092701</c:v>
                </c:pt>
                <c:pt idx="9669">
                  <c:v>0.42700418888042602</c:v>
                </c:pt>
                <c:pt idx="9670">
                  <c:v>0.42696776344301102</c:v>
                </c:pt>
                <c:pt idx="9671">
                  <c:v>0.42693442677601101</c:v>
                </c:pt>
                <c:pt idx="9672">
                  <c:v>0.42690109010901101</c:v>
                </c:pt>
                <c:pt idx="9673">
                  <c:v>0.426867753442011</c:v>
                </c:pt>
                <c:pt idx="9674">
                  <c:v>0.42683441677501099</c:v>
                </c:pt>
                <c:pt idx="9675">
                  <c:v>0.42680108010801099</c:v>
                </c:pt>
                <c:pt idx="9676">
                  <c:v>0.42676774344101098</c:v>
                </c:pt>
                <c:pt idx="9677">
                  <c:v>0.42673440677401098</c:v>
                </c:pt>
                <c:pt idx="9678">
                  <c:v>0.42670107010701103</c:v>
                </c:pt>
                <c:pt idx="9679">
                  <c:v>0.42666773344001102</c:v>
                </c:pt>
                <c:pt idx="9680">
                  <c:v>0.42663439677301102</c:v>
                </c:pt>
                <c:pt idx="9681">
                  <c:v>0.42660106010601101</c:v>
                </c:pt>
                <c:pt idx="9682">
                  <c:v>0.426567723439011</c:v>
                </c:pt>
                <c:pt idx="9683">
                  <c:v>0.42653438677201</c:v>
                </c:pt>
                <c:pt idx="9684">
                  <c:v>0.42650105010500999</c:v>
                </c:pt>
                <c:pt idx="9685">
                  <c:v>0.42646771343800999</c:v>
                </c:pt>
                <c:pt idx="9686">
                  <c:v>0.42643437677100998</c:v>
                </c:pt>
                <c:pt idx="9687">
                  <c:v>0.42640104010400998</c:v>
                </c:pt>
                <c:pt idx="9688">
                  <c:v>0.42636770343701003</c:v>
                </c:pt>
                <c:pt idx="9689">
                  <c:v>0.42633436677001002</c:v>
                </c:pt>
                <c:pt idx="9690">
                  <c:v>0.42630103010301001</c:v>
                </c:pt>
                <c:pt idx="9691">
                  <c:v>0.42626769343601001</c:v>
                </c:pt>
                <c:pt idx="9692">
                  <c:v>0.42623435676901</c:v>
                </c:pt>
                <c:pt idx="9693">
                  <c:v>0.42620102010201</c:v>
                </c:pt>
                <c:pt idx="9694">
                  <c:v>0.42616768343500999</c:v>
                </c:pt>
                <c:pt idx="9695">
                  <c:v>0.42613434676800999</c:v>
                </c:pt>
                <c:pt idx="9696">
                  <c:v>0.42610101010100998</c:v>
                </c:pt>
                <c:pt idx="9697">
                  <c:v>0.42606767343400997</c:v>
                </c:pt>
                <c:pt idx="9698">
                  <c:v>0.42603433676701002</c:v>
                </c:pt>
                <c:pt idx="9699">
                  <c:v>0.42600100010001002</c:v>
                </c:pt>
                <c:pt idx="9700">
                  <c:v>0.42596766343301001</c:v>
                </c:pt>
                <c:pt idx="9701">
                  <c:v>0.42593432676601001</c:v>
                </c:pt>
                <c:pt idx="9702">
                  <c:v>0.42590099009901</c:v>
                </c:pt>
                <c:pt idx="9703">
                  <c:v>0.42586765343201</c:v>
                </c:pt>
                <c:pt idx="9704">
                  <c:v>0.42583431676500999</c:v>
                </c:pt>
                <c:pt idx="9705">
                  <c:v>0.42580098009800998</c:v>
                </c:pt>
                <c:pt idx="9706">
                  <c:v>0.42576764343100998</c:v>
                </c:pt>
                <c:pt idx="9707">
                  <c:v>0.42573430676400997</c:v>
                </c:pt>
                <c:pt idx="9708">
                  <c:v>0.42570097009701002</c:v>
                </c:pt>
                <c:pt idx="9709">
                  <c:v>0.42566763343001002</c:v>
                </c:pt>
                <c:pt idx="9710">
                  <c:v>0.42563429676301001</c:v>
                </c:pt>
                <c:pt idx="9711">
                  <c:v>0.42560096009601001</c:v>
                </c:pt>
                <c:pt idx="9712">
                  <c:v>0.42556762342901</c:v>
                </c:pt>
                <c:pt idx="9713">
                  <c:v>0.42553428676200999</c:v>
                </c:pt>
                <c:pt idx="9714">
                  <c:v>0.42550095009500899</c:v>
                </c:pt>
                <c:pt idx="9715">
                  <c:v>0.42546761342800898</c:v>
                </c:pt>
                <c:pt idx="9716">
                  <c:v>0.42543427676100898</c:v>
                </c:pt>
                <c:pt idx="9717">
                  <c:v>0.42540094009400897</c:v>
                </c:pt>
                <c:pt idx="9718">
                  <c:v>0.42536760342700902</c:v>
                </c:pt>
                <c:pt idx="9719">
                  <c:v>0.42533426676000902</c:v>
                </c:pt>
                <c:pt idx="9720">
                  <c:v>0.42530093009300901</c:v>
                </c:pt>
                <c:pt idx="9721">
                  <c:v>0.42526759342600901</c:v>
                </c:pt>
                <c:pt idx="9722">
                  <c:v>0.425234256759009</c:v>
                </c:pt>
                <c:pt idx="9723">
                  <c:v>0.42520092009200899</c:v>
                </c:pt>
                <c:pt idx="9724">
                  <c:v>0.42516758342500899</c:v>
                </c:pt>
                <c:pt idx="9725">
                  <c:v>0.42513424675800898</c:v>
                </c:pt>
                <c:pt idx="9726">
                  <c:v>0.42510091009100898</c:v>
                </c:pt>
                <c:pt idx="9727">
                  <c:v>0.42506757342400903</c:v>
                </c:pt>
                <c:pt idx="9728">
                  <c:v>0.42503423675700902</c:v>
                </c:pt>
                <c:pt idx="9729">
                  <c:v>0.42500090009000902</c:v>
                </c:pt>
                <c:pt idx="9730">
                  <c:v>0.42496756342300901</c:v>
                </c:pt>
                <c:pt idx="9731">
                  <c:v>0.424934226756009</c:v>
                </c:pt>
                <c:pt idx="9732">
                  <c:v>0.424900890089009</c:v>
                </c:pt>
                <c:pt idx="9733">
                  <c:v>0.42486755342200899</c:v>
                </c:pt>
                <c:pt idx="9734">
                  <c:v>0.42483421675500899</c:v>
                </c:pt>
                <c:pt idx="9735">
                  <c:v>0.42480088008800898</c:v>
                </c:pt>
                <c:pt idx="9736">
                  <c:v>0.42476754342100898</c:v>
                </c:pt>
                <c:pt idx="9737">
                  <c:v>0.42473420675400902</c:v>
                </c:pt>
                <c:pt idx="9738">
                  <c:v>0.42470087008700902</c:v>
                </c:pt>
                <c:pt idx="9739">
                  <c:v>0.42466753342000901</c:v>
                </c:pt>
                <c:pt idx="9740">
                  <c:v>0.42463419675300901</c:v>
                </c:pt>
                <c:pt idx="9741">
                  <c:v>0.424600860086009</c:v>
                </c:pt>
                <c:pt idx="9742">
                  <c:v>0.424567523419009</c:v>
                </c:pt>
                <c:pt idx="9743">
                  <c:v>0.42453418675200799</c:v>
                </c:pt>
                <c:pt idx="9744">
                  <c:v>0.42450085008500799</c:v>
                </c:pt>
                <c:pt idx="9745">
                  <c:v>0.42446751341800798</c:v>
                </c:pt>
                <c:pt idx="9746">
                  <c:v>0.42443417675100797</c:v>
                </c:pt>
                <c:pt idx="9747">
                  <c:v>0.42440084008400802</c:v>
                </c:pt>
                <c:pt idx="9748">
                  <c:v>0.42436750341700802</c:v>
                </c:pt>
                <c:pt idx="9749">
                  <c:v>0.42433416675000801</c:v>
                </c:pt>
                <c:pt idx="9750">
                  <c:v>0.42430083008300801</c:v>
                </c:pt>
                <c:pt idx="9751">
                  <c:v>0.424267493416008</c:v>
                </c:pt>
                <c:pt idx="9752">
                  <c:v>0.424234156749008</c:v>
                </c:pt>
                <c:pt idx="9753">
                  <c:v>0.42420082008200799</c:v>
                </c:pt>
                <c:pt idx="9754">
                  <c:v>0.42416748341500798</c:v>
                </c:pt>
                <c:pt idx="9755">
                  <c:v>0.42413414674800798</c:v>
                </c:pt>
                <c:pt idx="9756">
                  <c:v>0.42410081008100797</c:v>
                </c:pt>
                <c:pt idx="9757">
                  <c:v>0.42406747341400802</c:v>
                </c:pt>
                <c:pt idx="9758">
                  <c:v>0.42403413674700802</c:v>
                </c:pt>
                <c:pt idx="9759">
                  <c:v>0.42400080008000801</c:v>
                </c:pt>
                <c:pt idx="9760">
                  <c:v>0.42396746341300801</c:v>
                </c:pt>
                <c:pt idx="9761">
                  <c:v>0.423934126746008</c:v>
                </c:pt>
                <c:pt idx="9762">
                  <c:v>0.42390079007900799</c:v>
                </c:pt>
                <c:pt idx="9763">
                  <c:v>0.42386745341200799</c:v>
                </c:pt>
                <c:pt idx="9764">
                  <c:v>0.42383411674500798</c:v>
                </c:pt>
                <c:pt idx="9765">
                  <c:v>0.42380078007800798</c:v>
                </c:pt>
                <c:pt idx="9766">
                  <c:v>0.42376744341100803</c:v>
                </c:pt>
                <c:pt idx="9767">
                  <c:v>0.42373410674400802</c:v>
                </c:pt>
                <c:pt idx="9768">
                  <c:v>0.42370077007700802</c:v>
                </c:pt>
                <c:pt idx="9769">
                  <c:v>0.42366743341000801</c:v>
                </c:pt>
                <c:pt idx="9770">
                  <c:v>0.423634096743008</c:v>
                </c:pt>
                <c:pt idx="9771">
                  <c:v>0.423600760076008</c:v>
                </c:pt>
                <c:pt idx="9772">
                  <c:v>0.42356742340900799</c:v>
                </c:pt>
                <c:pt idx="9773">
                  <c:v>0.42353408674200799</c:v>
                </c:pt>
                <c:pt idx="9774">
                  <c:v>0.42350075007500798</c:v>
                </c:pt>
                <c:pt idx="9775">
                  <c:v>0.42346741340800698</c:v>
                </c:pt>
                <c:pt idx="9776">
                  <c:v>0.42343407674100703</c:v>
                </c:pt>
                <c:pt idx="9777">
                  <c:v>0.42340074007400702</c:v>
                </c:pt>
                <c:pt idx="9778">
                  <c:v>0.42336740340700701</c:v>
                </c:pt>
                <c:pt idx="9779">
                  <c:v>0.42333406674000701</c:v>
                </c:pt>
                <c:pt idx="9780">
                  <c:v>0.423300730073007</c:v>
                </c:pt>
                <c:pt idx="9781">
                  <c:v>0.423267393406007</c:v>
                </c:pt>
                <c:pt idx="9782">
                  <c:v>0.42323405673900699</c:v>
                </c:pt>
                <c:pt idx="9783">
                  <c:v>0.42320072007200699</c:v>
                </c:pt>
                <c:pt idx="9784">
                  <c:v>0.42316738340500698</c:v>
                </c:pt>
                <c:pt idx="9785">
                  <c:v>0.42313404673800697</c:v>
                </c:pt>
                <c:pt idx="9786">
                  <c:v>0.42310071007100702</c:v>
                </c:pt>
                <c:pt idx="9787">
                  <c:v>0.42306737340400702</c:v>
                </c:pt>
                <c:pt idx="9788">
                  <c:v>0.42303403673700701</c:v>
                </c:pt>
                <c:pt idx="9789">
                  <c:v>0.42300070007000701</c:v>
                </c:pt>
                <c:pt idx="9790">
                  <c:v>0.422967363403007</c:v>
                </c:pt>
                <c:pt idx="9791">
                  <c:v>0.422934026736007</c:v>
                </c:pt>
                <c:pt idx="9792">
                  <c:v>0.42290069006900699</c:v>
                </c:pt>
                <c:pt idx="9793">
                  <c:v>0.42286735340200698</c:v>
                </c:pt>
                <c:pt idx="9794">
                  <c:v>0.42283401673500698</c:v>
                </c:pt>
                <c:pt idx="9795">
                  <c:v>0.42280068006800697</c:v>
                </c:pt>
                <c:pt idx="9796">
                  <c:v>0.42276734340100702</c:v>
                </c:pt>
                <c:pt idx="9797">
                  <c:v>0.42273400673400702</c:v>
                </c:pt>
                <c:pt idx="9798">
                  <c:v>0.42270067006700701</c:v>
                </c:pt>
                <c:pt idx="9799">
                  <c:v>0.42266733340000701</c:v>
                </c:pt>
                <c:pt idx="9800">
                  <c:v>0.422633996733007</c:v>
                </c:pt>
                <c:pt idx="9801">
                  <c:v>0.42260066006600699</c:v>
                </c:pt>
                <c:pt idx="9802">
                  <c:v>0.42256732339900699</c:v>
                </c:pt>
                <c:pt idx="9803">
                  <c:v>0.42253398673200598</c:v>
                </c:pt>
                <c:pt idx="9804">
                  <c:v>0.42250065006500598</c:v>
                </c:pt>
                <c:pt idx="9805">
                  <c:v>0.42246731339800597</c:v>
                </c:pt>
                <c:pt idx="9806">
                  <c:v>0.42243397673100602</c:v>
                </c:pt>
                <c:pt idx="9807">
                  <c:v>0.42240064006400602</c:v>
                </c:pt>
                <c:pt idx="9808">
                  <c:v>0.42236730339700601</c:v>
                </c:pt>
                <c:pt idx="9809">
                  <c:v>0.42233396673000601</c:v>
                </c:pt>
                <c:pt idx="9810">
                  <c:v>0.422300630063006</c:v>
                </c:pt>
                <c:pt idx="9811">
                  <c:v>0.42226729339600599</c:v>
                </c:pt>
                <c:pt idx="9812">
                  <c:v>0.42223395672900599</c:v>
                </c:pt>
                <c:pt idx="9813">
                  <c:v>0.42220062006200598</c:v>
                </c:pt>
                <c:pt idx="9814">
                  <c:v>0.42216728339500598</c:v>
                </c:pt>
                <c:pt idx="9815">
                  <c:v>0.42213394672800603</c:v>
                </c:pt>
                <c:pt idx="9816">
                  <c:v>0.42210061006100602</c:v>
                </c:pt>
                <c:pt idx="9817">
                  <c:v>0.42206727339400602</c:v>
                </c:pt>
                <c:pt idx="9818">
                  <c:v>0.42203393672700601</c:v>
                </c:pt>
                <c:pt idx="9819">
                  <c:v>0.422000600060006</c:v>
                </c:pt>
                <c:pt idx="9820">
                  <c:v>0.421967263393006</c:v>
                </c:pt>
                <c:pt idx="9821">
                  <c:v>0.42193392672600599</c:v>
                </c:pt>
                <c:pt idx="9822">
                  <c:v>0.42190059005900599</c:v>
                </c:pt>
                <c:pt idx="9823">
                  <c:v>0.42186725339200598</c:v>
                </c:pt>
                <c:pt idx="9824">
                  <c:v>0.42183391672500598</c:v>
                </c:pt>
                <c:pt idx="9825">
                  <c:v>0.42180058005800602</c:v>
                </c:pt>
                <c:pt idx="9826">
                  <c:v>0.42176724339100602</c:v>
                </c:pt>
                <c:pt idx="9827">
                  <c:v>0.42173390672400601</c:v>
                </c:pt>
                <c:pt idx="9828">
                  <c:v>0.42170057005700601</c:v>
                </c:pt>
                <c:pt idx="9829">
                  <c:v>0.421667233390006</c:v>
                </c:pt>
                <c:pt idx="9830">
                  <c:v>0.421633896723006</c:v>
                </c:pt>
                <c:pt idx="9831">
                  <c:v>0.42160056005600599</c:v>
                </c:pt>
                <c:pt idx="9832">
                  <c:v>0.42156722338900599</c:v>
                </c:pt>
                <c:pt idx="9833">
                  <c:v>0.42153388672200598</c:v>
                </c:pt>
                <c:pt idx="9834">
                  <c:v>0.42150055005500497</c:v>
                </c:pt>
                <c:pt idx="9835">
                  <c:v>0.42146721338800502</c:v>
                </c:pt>
                <c:pt idx="9836">
                  <c:v>0.42143387672100502</c:v>
                </c:pt>
                <c:pt idx="9837">
                  <c:v>0.42140054005400501</c:v>
                </c:pt>
                <c:pt idx="9838">
                  <c:v>0.42136720338700501</c:v>
                </c:pt>
                <c:pt idx="9839">
                  <c:v>0.421333866720005</c:v>
                </c:pt>
                <c:pt idx="9840">
                  <c:v>0.421300530053005</c:v>
                </c:pt>
                <c:pt idx="9841">
                  <c:v>0.42126719338600499</c:v>
                </c:pt>
                <c:pt idx="9842">
                  <c:v>0.42123385671900498</c:v>
                </c:pt>
                <c:pt idx="9843">
                  <c:v>0.42120052005200498</c:v>
                </c:pt>
                <c:pt idx="9844">
                  <c:v>0.42116718338500497</c:v>
                </c:pt>
                <c:pt idx="9845">
                  <c:v>0.42113384671800502</c:v>
                </c:pt>
                <c:pt idx="9846">
                  <c:v>0.42110051005100502</c:v>
                </c:pt>
                <c:pt idx="9847">
                  <c:v>0.42106717338400501</c:v>
                </c:pt>
                <c:pt idx="9848">
                  <c:v>0.42103383671700501</c:v>
                </c:pt>
                <c:pt idx="9849">
                  <c:v>0.421000500050005</c:v>
                </c:pt>
                <c:pt idx="9850">
                  <c:v>0.42096716338300499</c:v>
                </c:pt>
                <c:pt idx="9851">
                  <c:v>0.42093382671600499</c:v>
                </c:pt>
                <c:pt idx="9852">
                  <c:v>0.42090049004900498</c:v>
                </c:pt>
                <c:pt idx="9853">
                  <c:v>0.42086715338200498</c:v>
                </c:pt>
                <c:pt idx="9854">
                  <c:v>0.42083381671500503</c:v>
                </c:pt>
                <c:pt idx="9855">
                  <c:v>0.42080048004800502</c:v>
                </c:pt>
                <c:pt idx="9856">
                  <c:v>0.42076714338100502</c:v>
                </c:pt>
                <c:pt idx="9857">
                  <c:v>0.42073380671400501</c:v>
                </c:pt>
                <c:pt idx="9858">
                  <c:v>0.420700470047005</c:v>
                </c:pt>
                <c:pt idx="9859">
                  <c:v>0.420667133380005</c:v>
                </c:pt>
                <c:pt idx="9860">
                  <c:v>0.42063379671300499</c:v>
                </c:pt>
                <c:pt idx="9861">
                  <c:v>0.42060046004600499</c:v>
                </c:pt>
                <c:pt idx="9862">
                  <c:v>0.42056712337900498</c:v>
                </c:pt>
                <c:pt idx="9863">
                  <c:v>0.42053378671200498</c:v>
                </c:pt>
                <c:pt idx="9864">
                  <c:v>0.42050045004500403</c:v>
                </c:pt>
                <c:pt idx="9865">
                  <c:v>0.42046711337800402</c:v>
                </c:pt>
                <c:pt idx="9866">
                  <c:v>0.42043377671100401</c:v>
                </c:pt>
                <c:pt idx="9867">
                  <c:v>0.42040044004400401</c:v>
                </c:pt>
                <c:pt idx="9868">
                  <c:v>0.420367103377004</c:v>
                </c:pt>
                <c:pt idx="9869">
                  <c:v>0.420333766710004</c:v>
                </c:pt>
                <c:pt idx="9870">
                  <c:v>0.42030043004300399</c:v>
                </c:pt>
                <c:pt idx="9871">
                  <c:v>0.42026709337600399</c:v>
                </c:pt>
                <c:pt idx="9872">
                  <c:v>0.42023375670900398</c:v>
                </c:pt>
                <c:pt idx="9873">
                  <c:v>0.42020042004200397</c:v>
                </c:pt>
                <c:pt idx="9874">
                  <c:v>0.42016708337500402</c:v>
                </c:pt>
                <c:pt idx="9875">
                  <c:v>0.42013374670800402</c:v>
                </c:pt>
                <c:pt idx="9876">
                  <c:v>0.42010041004100401</c:v>
                </c:pt>
                <c:pt idx="9877">
                  <c:v>0.42006707337400401</c:v>
                </c:pt>
                <c:pt idx="9878">
                  <c:v>0.420033736707004</c:v>
                </c:pt>
                <c:pt idx="9879">
                  <c:v>0.420000400040004</c:v>
                </c:pt>
                <c:pt idx="9880">
                  <c:v>0.41996706337300399</c:v>
                </c:pt>
                <c:pt idx="9881">
                  <c:v>0.41993372670600398</c:v>
                </c:pt>
                <c:pt idx="9882">
                  <c:v>0.41990039003900398</c:v>
                </c:pt>
                <c:pt idx="9883">
                  <c:v>0.41986705337200397</c:v>
                </c:pt>
                <c:pt idx="9884">
                  <c:v>0.41983371670500402</c:v>
                </c:pt>
                <c:pt idx="9885">
                  <c:v>0.41980038003800402</c:v>
                </c:pt>
                <c:pt idx="9886">
                  <c:v>0.41976704337100401</c:v>
                </c:pt>
                <c:pt idx="9887">
                  <c:v>0.41973370670400401</c:v>
                </c:pt>
                <c:pt idx="9888">
                  <c:v>0.419700370037004</c:v>
                </c:pt>
                <c:pt idx="9889">
                  <c:v>0.41966703337000399</c:v>
                </c:pt>
                <c:pt idx="9890">
                  <c:v>0.41963369670300399</c:v>
                </c:pt>
                <c:pt idx="9891">
                  <c:v>0.41960036003600398</c:v>
                </c:pt>
                <c:pt idx="9892">
                  <c:v>0.41956702336900398</c:v>
                </c:pt>
                <c:pt idx="9893">
                  <c:v>0.41953368670200403</c:v>
                </c:pt>
                <c:pt idx="9894">
                  <c:v>0.41950035003500302</c:v>
                </c:pt>
                <c:pt idx="9895">
                  <c:v>0.41946701336800402</c:v>
                </c:pt>
                <c:pt idx="9896">
                  <c:v>0.41943367670100301</c:v>
                </c:pt>
                <c:pt idx="9897">
                  <c:v>0.41940034003400301</c:v>
                </c:pt>
                <c:pt idx="9898">
                  <c:v>0.419367003367003</c:v>
                </c:pt>
                <c:pt idx="9899">
                  <c:v>0.41933366670000299</c:v>
                </c:pt>
                <c:pt idx="9900">
                  <c:v>0.41930033003300299</c:v>
                </c:pt>
                <c:pt idx="9901">
                  <c:v>0.41926699336600298</c:v>
                </c:pt>
                <c:pt idx="9902">
                  <c:v>0.41923365669900298</c:v>
                </c:pt>
                <c:pt idx="9903">
                  <c:v>0.41920032003200303</c:v>
                </c:pt>
                <c:pt idx="9904">
                  <c:v>0.41916698336500302</c:v>
                </c:pt>
                <c:pt idx="9905">
                  <c:v>0.41913364669800302</c:v>
                </c:pt>
                <c:pt idx="9906">
                  <c:v>0.41910031003100301</c:v>
                </c:pt>
                <c:pt idx="9907">
                  <c:v>0.419066973364003</c:v>
                </c:pt>
                <c:pt idx="9908">
                  <c:v>0.419033636697003</c:v>
                </c:pt>
                <c:pt idx="9909">
                  <c:v>0.41900030003000299</c:v>
                </c:pt>
                <c:pt idx="9910">
                  <c:v>0.41896696336300299</c:v>
                </c:pt>
                <c:pt idx="9911">
                  <c:v>0.41893362669600298</c:v>
                </c:pt>
                <c:pt idx="9912">
                  <c:v>0.41890029002900298</c:v>
                </c:pt>
                <c:pt idx="9913">
                  <c:v>0.41886695336200302</c:v>
                </c:pt>
                <c:pt idx="9914">
                  <c:v>0.41883361669500302</c:v>
                </c:pt>
                <c:pt idx="9915">
                  <c:v>0.41880028002800301</c:v>
                </c:pt>
                <c:pt idx="9916">
                  <c:v>0.41876694336100301</c:v>
                </c:pt>
                <c:pt idx="9917">
                  <c:v>0.418733606694003</c:v>
                </c:pt>
                <c:pt idx="9918">
                  <c:v>0.418700270027003</c:v>
                </c:pt>
                <c:pt idx="9919">
                  <c:v>0.41866693336000299</c:v>
                </c:pt>
                <c:pt idx="9920">
                  <c:v>0.41863359669300299</c:v>
                </c:pt>
                <c:pt idx="9921">
                  <c:v>0.41860026002600298</c:v>
                </c:pt>
                <c:pt idx="9922">
                  <c:v>0.41856692335900297</c:v>
                </c:pt>
                <c:pt idx="9923">
                  <c:v>0.41853358669200302</c:v>
                </c:pt>
                <c:pt idx="9924">
                  <c:v>0.41850025002500202</c:v>
                </c:pt>
                <c:pt idx="9925">
                  <c:v>0.41846691335800201</c:v>
                </c:pt>
                <c:pt idx="9926">
                  <c:v>0.41843357669100201</c:v>
                </c:pt>
                <c:pt idx="9927">
                  <c:v>0.418400240024002</c:v>
                </c:pt>
                <c:pt idx="9928">
                  <c:v>0.418366903357002</c:v>
                </c:pt>
                <c:pt idx="9929">
                  <c:v>0.41833356669000199</c:v>
                </c:pt>
                <c:pt idx="9930">
                  <c:v>0.41830023002300198</c:v>
                </c:pt>
                <c:pt idx="9931">
                  <c:v>0.41826689335600198</c:v>
                </c:pt>
                <c:pt idx="9932">
                  <c:v>0.41823355668900197</c:v>
                </c:pt>
                <c:pt idx="9933">
                  <c:v>0.41820022002200202</c:v>
                </c:pt>
                <c:pt idx="9934">
                  <c:v>0.41816688335500202</c:v>
                </c:pt>
                <c:pt idx="9935">
                  <c:v>0.41813354668800201</c:v>
                </c:pt>
                <c:pt idx="9936">
                  <c:v>0.41810021002100201</c:v>
                </c:pt>
                <c:pt idx="9937">
                  <c:v>0.418066873354002</c:v>
                </c:pt>
                <c:pt idx="9938">
                  <c:v>0.41803353668700199</c:v>
                </c:pt>
                <c:pt idx="9939">
                  <c:v>0.41800020002000199</c:v>
                </c:pt>
                <c:pt idx="9940">
                  <c:v>0.41796686335300198</c:v>
                </c:pt>
                <c:pt idx="9941">
                  <c:v>0.41793352668600198</c:v>
                </c:pt>
                <c:pt idx="9942">
                  <c:v>0.41790019001900203</c:v>
                </c:pt>
                <c:pt idx="9943">
                  <c:v>0.41786685335200202</c:v>
                </c:pt>
                <c:pt idx="9944">
                  <c:v>0.41783351668500202</c:v>
                </c:pt>
                <c:pt idx="9945">
                  <c:v>0.41780018001800201</c:v>
                </c:pt>
                <c:pt idx="9946">
                  <c:v>0.417766843351002</c:v>
                </c:pt>
                <c:pt idx="9947">
                  <c:v>0.417733506684002</c:v>
                </c:pt>
                <c:pt idx="9948">
                  <c:v>0.41770017001700199</c:v>
                </c:pt>
                <c:pt idx="9949">
                  <c:v>0.41766683335000199</c:v>
                </c:pt>
                <c:pt idx="9950">
                  <c:v>0.41763349668300198</c:v>
                </c:pt>
                <c:pt idx="9951">
                  <c:v>0.41760016001600198</c:v>
                </c:pt>
                <c:pt idx="9952">
                  <c:v>0.41756682334900203</c:v>
                </c:pt>
                <c:pt idx="9953">
                  <c:v>0.41753348668200202</c:v>
                </c:pt>
                <c:pt idx="9954">
                  <c:v>0.41750015001500101</c:v>
                </c:pt>
                <c:pt idx="9955">
                  <c:v>0.41746681334800101</c:v>
                </c:pt>
                <c:pt idx="9956">
                  <c:v>0.417433476681001</c:v>
                </c:pt>
                <c:pt idx="9957">
                  <c:v>0.417400140014001</c:v>
                </c:pt>
                <c:pt idx="9958">
                  <c:v>0.41736680334700099</c:v>
                </c:pt>
                <c:pt idx="9959">
                  <c:v>0.41733346668000099</c:v>
                </c:pt>
                <c:pt idx="9960">
                  <c:v>0.41730013001300098</c:v>
                </c:pt>
                <c:pt idx="9961">
                  <c:v>0.41726679334600097</c:v>
                </c:pt>
                <c:pt idx="9962">
                  <c:v>0.41723345667900102</c:v>
                </c:pt>
                <c:pt idx="9963">
                  <c:v>0.41720012001200102</c:v>
                </c:pt>
                <c:pt idx="9964">
                  <c:v>0.41716678334500101</c:v>
                </c:pt>
                <c:pt idx="9965">
                  <c:v>0.41713344667800101</c:v>
                </c:pt>
                <c:pt idx="9966">
                  <c:v>0.417100110011001</c:v>
                </c:pt>
                <c:pt idx="9967">
                  <c:v>0.417066773344001</c:v>
                </c:pt>
                <c:pt idx="9968">
                  <c:v>0.41703343667700099</c:v>
                </c:pt>
                <c:pt idx="9969">
                  <c:v>0.41700010001000098</c:v>
                </c:pt>
                <c:pt idx="9970">
                  <c:v>0.41696676334300098</c:v>
                </c:pt>
                <c:pt idx="9971">
                  <c:v>0.41693342667600097</c:v>
                </c:pt>
                <c:pt idx="9972">
                  <c:v>0.41690009000900102</c:v>
                </c:pt>
                <c:pt idx="9973">
                  <c:v>0.41686675334200102</c:v>
                </c:pt>
                <c:pt idx="9974">
                  <c:v>0.41683341667500101</c:v>
                </c:pt>
                <c:pt idx="9975">
                  <c:v>0.41680008000800101</c:v>
                </c:pt>
                <c:pt idx="9976">
                  <c:v>0.416766743341001</c:v>
                </c:pt>
                <c:pt idx="9977">
                  <c:v>0.41673340667400099</c:v>
                </c:pt>
                <c:pt idx="9978">
                  <c:v>0.41670007000700099</c:v>
                </c:pt>
                <c:pt idx="9979">
                  <c:v>0.41666673334000098</c:v>
                </c:pt>
                <c:pt idx="9980">
                  <c:v>0.41663339667300098</c:v>
                </c:pt>
                <c:pt idx="9981">
                  <c:v>0.41660006000600103</c:v>
                </c:pt>
                <c:pt idx="9982">
                  <c:v>0.41656672333900102</c:v>
                </c:pt>
                <c:pt idx="9983">
                  <c:v>0.41653338667200102</c:v>
                </c:pt>
                <c:pt idx="9984">
                  <c:v>0.41650005000500001</c:v>
                </c:pt>
                <c:pt idx="9985">
                  <c:v>0.41646671333800001</c:v>
                </c:pt>
                <c:pt idx="9986">
                  <c:v>0.416433376671</c:v>
                </c:pt>
                <c:pt idx="9987">
                  <c:v>0.41640004000399999</c:v>
                </c:pt>
                <c:pt idx="9988">
                  <c:v>0.41636670333699999</c:v>
                </c:pt>
                <c:pt idx="9989">
                  <c:v>0.41633336666999998</c:v>
                </c:pt>
                <c:pt idx="9990">
                  <c:v>0.41630003000299998</c:v>
                </c:pt>
                <c:pt idx="9991">
                  <c:v>0.41626669333600003</c:v>
                </c:pt>
                <c:pt idx="9992">
                  <c:v>0.41623335666900002</c:v>
                </c:pt>
                <c:pt idx="9993">
                  <c:v>0.41620002000200002</c:v>
                </c:pt>
                <c:pt idx="9994">
                  <c:v>0.41616668333500001</c:v>
                </c:pt>
                <c:pt idx="9995">
                  <c:v>0.416133346668</c:v>
                </c:pt>
                <c:pt idx="9996">
                  <c:v>0.416100010001</c:v>
                </c:pt>
                <c:pt idx="9997">
                  <c:v>0.41606667333399999</c:v>
                </c:pt>
                <c:pt idx="9998">
                  <c:v>0.41603333666699999</c:v>
                </c:pt>
                <c:pt idx="9999">
                  <c:v>0.41599999999999998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55-4BFC-A284-BA7053C8D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300079"/>
        <c:axId val="1348996639"/>
      </c:scatterChart>
      <c:valAx>
        <c:axId val="1171300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8996639"/>
        <c:crosses val="autoZero"/>
        <c:crossBetween val="midCat"/>
      </c:valAx>
      <c:valAx>
        <c:axId val="1348996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13000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4</xdr:row>
      <xdr:rowOff>66675</xdr:rowOff>
    </xdr:from>
    <xdr:to>
      <xdr:col>27</xdr:col>
      <xdr:colOff>1235244</xdr:colOff>
      <xdr:row>4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4</xdr:row>
      <xdr:rowOff>114300</xdr:rowOff>
    </xdr:from>
    <xdr:to>
      <xdr:col>24</xdr:col>
      <xdr:colOff>687</xdr:colOff>
      <xdr:row>4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</xdr:spPr>
    </xdr:pic>
    <xdr:clientData/>
  </xdr:twoCellAnchor>
  <xdr:twoCellAnchor editAs="oneCell">
    <xdr:from>
      <xdr:col>24</xdr:col>
      <xdr:colOff>152400</xdr:colOff>
      <xdr:row>4</xdr:row>
      <xdr:rowOff>142875</xdr:rowOff>
    </xdr:from>
    <xdr:to>
      <xdr:col>24</xdr:col>
      <xdr:colOff>492172</xdr:colOff>
      <xdr:row>4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</xdr:spPr>
    </xdr:pic>
    <xdr:clientData/>
  </xdr:twoCellAnchor>
  <xdr:twoCellAnchor editAs="oneCell">
    <xdr:from>
      <xdr:col>25</xdr:col>
      <xdr:colOff>266700</xdr:colOff>
      <xdr:row>4</xdr:row>
      <xdr:rowOff>152400</xdr:rowOff>
    </xdr:from>
    <xdr:to>
      <xdr:col>25</xdr:col>
      <xdr:colOff>2168790</xdr:colOff>
      <xdr:row>4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</xdr:spPr>
    </xdr:pic>
    <xdr:clientData/>
  </xdr:twoCellAnchor>
  <xdr:twoCellAnchor editAs="oneCell">
    <xdr:from>
      <xdr:col>34</xdr:col>
      <xdr:colOff>266700</xdr:colOff>
      <xdr:row>4</xdr:row>
      <xdr:rowOff>57150</xdr:rowOff>
    </xdr:from>
    <xdr:to>
      <xdr:col>34</xdr:col>
      <xdr:colOff>971648</xdr:colOff>
      <xdr:row>4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</xdr:spPr>
    </xdr:pic>
    <xdr:clientData/>
  </xdr:twoCellAnchor>
  <xdr:twoCellAnchor editAs="oneCell">
    <xdr:from>
      <xdr:col>35</xdr:col>
      <xdr:colOff>85725</xdr:colOff>
      <xdr:row>4</xdr:row>
      <xdr:rowOff>76200</xdr:rowOff>
    </xdr:from>
    <xdr:to>
      <xdr:col>35</xdr:col>
      <xdr:colOff>895463</xdr:colOff>
      <xdr:row>4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</xdr:spPr>
    </xdr:pic>
    <xdr:clientData/>
  </xdr:twoCellAnchor>
  <xdr:twoCellAnchor editAs="oneCell">
    <xdr:from>
      <xdr:col>33</xdr:col>
      <xdr:colOff>419100</xdr:colOff>
      <xdr:row>4</xdr:row>
      <xdr:rowOff>76200</xdr:rowOff>
    </xdr:from>
    <xdr:to>
      <xdr:col>33</xdr:col>
      <xdr:colOff>971627</xdr:colOff>
      <xdr:row>4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</xdr:spPr>
    </xdr:pic>
    <xdr:clientData/>
  </xdr:twoCellAnchor>
  <xdr:twoCellAnchor editAs="oneCell">
    <xdr:from>
      <xdr:col>36</xdr:col>
      <xdr:colOff>171450</xdr:colOff>
      <xdr:row>4</xdr:row>
      <xdr:rowOff>123825</xdr:rowOff>
    </xdr:from>
    <xdr:to>
      <xdr:col>36</xdr:col>
      <xdr:colOff>1082801</xdr:colOff>
      <xdr:row>4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</xdr:spPr>
    </xdr:pic>
    <xdr:clientData/>
  </xdr:twoCellAnchor>
  <xdr:twoCellAnchor editAs="oneCell">
    <xdr:from>
      <xdr:col>42</xdr:col>
      <xdr:colOff>19050</xdr:colOff>
      <xdr:row>4</xdr:row>
      <xdr:rowOff>133350</xdr:rowOff>
    </xdr:from>
    <xdr:to>
      <xdr:col>42</xdr:col>
      <xdr:colOff>1152691</xdr:colOff>
      <xdr:row>4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</xdr:spPr>
    </xdr:pic>
    <xdr:clientData/>
  </xdr:twoCellAnchor>
  <xdr:twoCellAnchor editAs="oneCell">
    <xdr:from>
      <xdr:col>47</xdr:col>
      <xdr:colOff>247650</xdr:colOff>
      <xdr:row>4</xdr:row>
      <xdr:rowOff>152400</xdr:rowOff>
    </xdr:from>
    <xdr:to>
      <xdr:col>47</xdr:col>
      <xdr:colOff>819230</xdr:colOff>
      <xdr:row>4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</xdr:spPr>
    </xdr:pic>
    <xdr:clientData/>
  </xdr:twoCellAnchor>
  <xdr:twoCellAnchor editAs="oneCell">
    <xdr:from>
      <xdr:col>49</xdr:col>
      <xdr:colOff>95250</xdr:colOff>
      <xdr:row>4</xdr:row>
      <xdr:rowOff>76200</xdr:rowOff>
    </xdr:from>
    <xdr:to>
      <xdr:col>49</xdr:col>
      <xdr:colOff>1197128</xdr:colOff>
      <xdr:row>4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</xdr:spPr>
    </xdr:pic>
    <xdr:clientData/>
  </xdr:twoCellAnchor>
  <xdr:twoCellAnchor editAs="oneCell">
    <xdr:from>
      <xdr:col>48</xdr:col>
      <xdr:colOff>19050</xdr:colOff>
      <xdr:row>4</xdr:row>
      <xdr:rowOff>66675</xdr:rowOff>
    </xdr:from>
    <xdr:to>
      <xdr:col>48</xdr:col>
      <xdr:colOff>1324168</xdr:colOff>
      <xdr:row>4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4</xdr:row>
      <xdr:rowOff>190500</xdr:rowOff>
    </xdr:from>
    <xdr:to>
      <xdr:col>20</xdr:col>
      <xdr:colOff>1082821</xdr:colOff>
      <xdr:row>4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</xdr:spPr>
    </xdr:pic>
    <xdr:clientData/>
  </xdr:twoCellAnchor>
  <xdr:oneCellAnchor>
    <xdr:from>
      <xdr:col>28</xdr:col>
      <xdr:colOff>771525</xdr:colOff>
      <xdr:row>4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385762</xdr:colOff>
      <xdr:row>30</xdr:row>
      <xdr:rowOff>204787</xdr:rowOff>
    </xdr:from>
    <xdr:to>
      <xdr:col>6</xdr:col>
      <xdr:colOff>604837</xdr:colOff>
      <xdr:row>42</xdr:row>
      <xdr:rowOff>90487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632293</xdr:colOff>
      <xdr:row>29</xdr:row>
      <xdr:rowOff>193581</xdr:rowOff>
    </xdr:from>
    <xdr:to>
      <xdr:col>9</xdr:col>
      <xdr:colOff>515191</xdr:colOff>
      <xdr:row>41</xdr:row>
      <xdr:rowOff>79281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4724C10-E577-49B9-9347-41F92E19A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133350</xdr:colOff>
      <xdr:row>0</xdr:row>
      <xdr:rowOff>200025</xdr:rowOff>
    </xdr:from>
    <xdr:to>
      <xdr:col>40</xdr:col>
      <xdr:colOff>874283</xdr:colOff>
      <xdr:row>3</xdr:row>
      <xdr:rowOff>95303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286DD39-D3C4-47B8-BA6F-860F4E38B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43575" y="200025"/>
          <a:ext cx="3103133" cy="609653"/>
        </a:xfrm>
        <a:prstGeom prst="rect">
          <a:avLst/>
        </a:prstGeom>
        <a:solidFill>
          <a:sysClr val="window" lastClr="FFFFFF"/>
        </a:solidFill>
      </xdr:spPr>
    </xdr:pic>
    <xdr:clientData/>
  </xdr:twoCellAnchor>
  <xdr:twoCellAnchor editAs="oneCell">
    <xdr:from>
      <xdr:col>39</xdr:col>
      <xdr:colOff>476250</xdr:colOff>
      <xdr:row>4</xdr:row>
      <xdr:rowOff>76200</xdr:rowOff>
    </xdr:from>
    <xdr:to>
      <xdr:col>39</xdr:col>
      <xdr:colOff>904875</xdr:colOff>
      <xdr:row>4</xdr:row>
      <xdr:rowOff>423471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5621EB7-1204-4B1A-995E-3E5EA28795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5169" r="50581"/>
        <a:stretch/>
      </xdr:blipFill>
      <xdr:spPr>
        <a:xfrm>
          <a:off x="44872275" y="1028700"/>
          <a:ext cx="428625" cy="347271"/>
        </a:xfrm>
        <a:prstGeom prst="rect">
          <a:avLst/>
        </a:prstGeom>
        <a:solidFill>
          <a:sysClr val="window" lastClr="FFFFFF"/>
        </a:solidFill>
      </xdr:spPr>
    </xdr:pic>
    <xdr:clientData/>
  </xdr:twoCellAnchor>
  <xdr:twoCellAnchor editAs="oneCell">
    <xdr:from>
      <xdr:col>40</xdr:col>
      <xdr:colOff>323850</xdr:colOff>
      <xdr:row>4</xdr:row>
      <xdr:rowOff>57151</xdr:rowOff>
    </xdr:from>
    <xdr:to>
      <xdr:col>40</xdr:col>
      <xdr:colOff>1212035</xdr:colOff>
      <xdr:row>4</xdr:row>
      <xdr:rowOff>400051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E62A70CB-6B49-4E2F-A290-8F723DE23F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9111"/>
        <a:stretch/>
      </xdr:blipFill>
      <xdr:spPr>
        <a:xfrm>
          <a:off x="46396275" y="1009651"/>
          <a:ext cx="888185" cy="342900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395287</xdr:colOff>
      <xdr:row>66</xdr:row>
      <xdr:rowOff>61912</xdr:rowOff>
    </xdr:from>
    <xdr:to>
      <xdr:col>6</xdr:col>
      <xdr:colOff>614362</xdr:colOff>
      <xdr:row>77</xdr:row>
      <xdr:rowOff>204787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2D2E114-CB91-4354-89CF-F98ADFC70F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214312</xdr:colOff>
      <xdr:row>95</xdr:row>
      <xdr:rowOff>23812</xdr:rowOff>
    </xdr:from>
    <xdr:to>
      <xdr:col>6</xdr:col>
      <xdr:colOff>433387</xdr:colOff>
      <xdr:row>106</xdr:row>
      <xdr:rowOff>147637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17B0942-0237-4481-B663-318C2CA54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4</xdr:row>
      <xdr:rowOff>66675</xdr:rowOff>
    </xdr:from>
    <xdr:to>
      <xdr:col>27</xdr:col>
      <xdr:colOff>1235244</xdr:colOff>
      <xdr:row>4</xdr:row>
      <xdr:rowOff>492183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427CB62-672B-40FC-88AB-FF72CB3D4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6350" y="962025"/>
          <a:ext cx="1216194" cy="425508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4</xdr:row>
      <xdr:rowOff>114300</xdr:rowOff>
    </xdr:from>
    <xdr:to>
      <xdr:col>24</xdr:col>
      <xdr:colOff>687</xdr:colOff>
      <xdr:row>4</xdr:row>
      <xdr:rowOff>514406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F73423D-22A1-403D-84ED-44DE6CA8C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346025" y="1009650"/>
          <a:ext cx="2400987" cy="400106"/>
        </a:xfrm>
        <a:prstGeom prst="rect">
          <a:avLst/>
        </a:prstGeom>
      </xdr:spPr>
    </xdr:pic>
    <xdr:clientData/>
  </xdr:twoCellAnchor>
  <xdr:twoCellAnchor editAs="oneCell">
    <xdr:from>
      <xdr:col>24</xdr:col>
      <xdr:colOff>152400</xdr:colOff>
      <xdr:row>4</xdr:row>
      <xdr:rowOff>142875</xdr:rowOff>
    </xdr:from>
    <xdr:to>
      <xdr:col>24</xdr:col>
      <xdr:colOff>492172</xdr:colOff>
      <xdr:row>4</xdr:row>
      <xdr:rowOff>552507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2D6E7A70-2BC8-4982-AEDB-803E75939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898725" y="1038225"/>
          <a:ext cx="339772" cy="409632"/>
        </a:xfrm>
        <a:prstGeom prst="rect">
          <a:avLst/>
        </a:prstGeom>
      </xdr:spPr>
    </xdr:pic>
    <xdr:clientData/>
  </xdr:twoCellAnchor>
  <xdr:twoCellAnchor editAs="oneCell">
    <xdr:from>
      <xdr:col>25</xdr:col>
      <xdr:colOff>266700</xdr:colOff>
      <xdr:row>4</xdr:row>
      <xdr:rowOff>152400</xdr:rowOff>
    </xdr:from>
    <xdr:to>
      <xdr:col>25</xdr:col>
      <xdr:colOff>2168790</xdr:colOff>
      <xdr:row>4</xdr:row>
      <xdr:rowOff>568382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66DF25CA-349E-47B5-A2EA-88319A8AC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755975" y="1047750"/>
          <a:ext cx="1902090" cy="415982"/>
        </a:xfrm>
        <a:prstGeom prst="rect">
          <a:avLst/>
        </a:prstGeom>
      </xdr:spPr>
    </xdr:pic>
    <xdr:clientData/>
  </xdr:twoCellAnchor>
  <xdr:twoCellAnchor editAs="oneCell">
    <xdr:from>
      <xdr:col>34</xdr:col>
      <xdr:colOff>266700</xdr:colOff>
      <xdr:row>4</xdr:row>
      <xdr:rowOff>57150</xdr:rowOff>
    </xdr:from>
    <xdr:to>
      <xdr:col>34</xdr:col>
      <xdr:colOff>971648</xdr:colOff>
      <xdr:row>4</xdr:row>
      <xdr:rowOff>590624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365FDC65-344A-439F-A3AC-45FADBB0F0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128950" y="952500"/>
          <a:ext cx="704948" cy="533474"/>
        </a:xfrm>
        <a:prstGeom prst="rect">
          <a:avLst/>
        </a:prstGeom>
      </xdr:spPr>
    </xdr:pic>
    <xdr:clientData/>
  </xdr:twoCellAnchor>
  <xdr:twoCellAnchor editAs="oneCell">
    <xdr:from>
      <xdr:col>35</xdr:col>
      <xdr:colOff>85725</xdr:colOff>
      <xdr:row>4</xdr:row>
      <xdr:rowOff>76200</xdr:rowOff>
    </xdr:from>
    <xdr:to>
      <xdr:col>35</xdr:col>
      <xdr:colOff>895463</xdr:colOff>
      <xdr:row>4</xdr:row>
      <xdr:rowOff>514411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5BF8C3BB-4C99-4A54-8BBA-260027168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471975" y="971550"/>
          <a:ext cx="809738" cy="438211"/>
        </a:xfrm>
        <a:prstGeom prst="rect">
          <a:avLst/>
        </a:prstGeom>
      </xdr:spPr>
    </xdr:pic>
    <xdr:clientData/>
  </xdr:twoCellAnchor>
  <xdr:twoCellAnchor editAs="oneCell">
    <xdr:from>
      <xdr:col>33</xdr:col>
      <xdr:colOff>419100</xdr:colOff>
      <xdr:row>4</xdr:row>
      <xdr:rowOff>76200</xdr:rowOff>
    </xdr:from>
    <xdr:to>
      <xdr:col>33</xdr:col>
      <xdr:colOff>971627</xdr:colOff>
      <xdr:row>4</xdr:row>
      <xdr:rowOff>530287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654D4BB-B356-46BE-9F43-24A2A66D6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757350" y="971550"/>
          <a:ext cx="552527" cy="454087"/>
        </a:xfrm>
        <a:prstGeom prst="rect">
          <a:avLst/>
        </a:prstGeom>
      </xdr:spPr>
    </xdr:pic>
    <xdr:clientData/>
  </xdr:twoCellAnchor>
  <xdr:twoCellAnchor editAs="oneCell">
    <xdr:from>
      <xdr:col>36</xdr:col>
      <xdr:colOff>171450</xdr:colOff>
      <xdr:row>4</xdr:row>
      <xdr:rowOff>123825</xdr:rowOff>
    </xdr:from>
    <xdr:to>
      <xdr:col>36</xdr:col>
      <xdr:colOff>1082801</xdr:colOff>
      <xdr:row>4</xdr:row>
      <xdr:rowOff>552510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B6906FF-CB3E-4AA0-A95F-93866B680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4081700" y="1019175"/>
          <a:ext cx="911351" cy="428685"/>
        </a:xfrm>
        <a:prstGeom prst="rect">
          <a:avLst/>
        </a:prstGeom>
      </xdr:spPr>
    </xdr:pic>
    <xdr:clientData/>
  </xdr:twoCellAnchor>
  <xdr:twoCellAnchor editAs="oneCell">
    <xdr:from>
      <xdr:col>42</xdr:col>
      <xdr:colOff>19050</xdr:colOff>
      <xdr:row>4</xdr:row>
      <xdr:rowOff>133350</xdr:rowOff>
    </xdr:from>
    <xdr:to>
      <xdr:col>42</xdr:col>
      <xdr:colOff>1152691</xdr:colOff>
      <xdr:row>4</xdr:row>
      <xdr:rowOff>533456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E489F9C2-96DF-4A73-9EA1-FC11AF909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2835175" y="1028700"/>
          <a:ext cx="1133641" cy="400106"/>
        </a:xfrm>
        <a:prstGeom prst="rect">
          <a:avLst/>
        </a:prstGeom>
      </xdr:spPr>
    </xdr:pic>
    <xdr:clientData/>
  </xdr:twoCellAnchor>
  <xdr:twoCellAnchor editAs="oneCell">
    <xdr:from>
      <xdr:col>47</xdr:col>
      <xdr:colOff>247650</xdr:colOff>
      <xdr:row>4</xdr:row>
      <xdr:rowOff>152400</xdr:rowOff>
    </xdr:from>
    <xdr:to>
      <xdr:col>47</xdr:col>
      <xdr:colOff>819230</xdr:colOff>
      <xdr:row>4</xdr:row>
      <xdr:rowOff>473119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263D59B3-3AB8-460F-96C4-BC2036056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445525" y="1047750"/>
          <a:ext cx="571580" cy="320719"/>
        </a:xfrm>
        <a:prstGeom prst="rect">
          <a:avLst/>
        </a:prstGeom>
      </xdr:spPr>
    </xdr:pic>
    <xdr:clientData/>
  </xdr:twoCellAnchor>
  <xdr:twoCellAnchor editAs="oneCell">
    <xdr:from>
      <xdr:col>49</xdr:col>
      <xdr:colOff>95250</xdr:colOff>
      <xdr:row>4</xdr:row>
      <xdr:rowOff>76200</xdr:rowOff>
    </xdr:from>
    <xdr:to>
      <xdr:col>49</xdr:col>
      <xdr:colOff>1197128</xdr:colOff>
      <xdr:row>4</xdr:row>
      <xdr:rowOff>530287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CE0CF965-3575-45BA-8FBA-93E8B97E1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731525" y="971550"/>
          <a:ext cx="1101878" cy="454087"/>
        </a:xfrm>
        <a:prstGeom prst="rect">
          <a:avLst/>
        </a:prstGeom>
      </xdr:spPr>
    </xdr:pic>
    <xdr:clientData/>
  </xdr:twoCellAnchor>
  <xdr:twoCellAnchor editAs="oneCell">
    <xdr:from>
      <xdr:col>48</xdr:col>
      <xdr:colOff>19050</xdr:colOff>
      <xdr:row>4</xdr:row>
      <xdr:rowOff>66675</xdr:rowOff>
    </xdr:from>
    <xdr:to>
      <xdr:col>48</xdr:col>
      <xdr:colOff>1324168</xdr:colOff>
      <xdr:row>4</xdr:row>
      <xdr:rowOff>704939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F9C4F535-B2E8-4B19-B365-E90E92A6E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207525" y="962025"/>
          <a:ext cx="1305118" cy="638264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</xdr:colOff>
      <xdr:row>4</xdr:row>
      <xdr:rowOff>190500</xdr:rowOff>
    </xdr:from>
    <xdr:to>
      <xdr:col>20</xdr:col>
      <xdr:colOff>1082821</xdr:colOff>
      <xdr:row>4</xdr:row>
      <xdr:rowOff>625535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E11844A-6B1B-4019-ACE3-30D678D7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126575" y="1085850"/>
          <a:ext cx="1054246" cy="435035"/>
        </a:xfrm>
        <a:prstGeom prst="rect">
          <a:avLst/>
        </a:prstGeom>
      </xdr:spPr>
    </xdr:pic>
    <xdr:clientData/>
  </xdr:twoCellAnchor>
  <xdr:oneCellAnchor>
    <xdr:from>
      <xdr:col>28</xdr:col>
      <xdr:colOff>771525</xdr:colOff>
      <xdr:row>4</xdr:row>
      <xdr:rowOff>114300</xdr:rowOff>
    </xdr:from>
    <xdr:ext cx="809738" cy="438211"/>
    <xdr:pic>
      <xdr:nvPicPr>
        <xdr:cNvPr id="15" name="図 14">
          <a:extLst>
            <a:ext uri="{FF2B5EF4-FFF2-40B4-BE49-F238E27FC236}">
              <a16:creationId xmlns:a16="http://schemas.microsoft.com/office/drawing/2014/main" id="{90988C95-2DCA-4D62-B391-BC01CA2C8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032825" y="1009650"/>
          <a:ext cx="809738" cy="43821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ssfs10\&#23433;&#20840;&#38450;&#28797;&#30740;&#31350;&#20849;&#29992;\CoolProp\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nssfs10\&#23433;&#20840;&#38450;&#28797;&#30740;&#31350;&#20849;&#29992;\Users\057387468\AppData\Roaming\Microsoft\AddIns\CoolProp.xlam" TargetMode="External"/></Relationships>
</file>

<file path=xl/externalLinks/_rels/externalLink3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MyAddins/CoolProp.xlam" TargetMode="External"/><Relationship Id="rId2" Type="http://schemas.openxmlformats.org/officeDocument/2006/relationships/externalLinkPath" Target="file:///C:\MyAddins\CoolProp.xlam" TargetMode="External"/><Relationship Id="rId1" Type="http://schemas.openxmlformats.org/officeDocument/2006/relationships/externalLinkPath" Target="/My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  <sheetName val="CoolProp"/>
    </sheetNames>
    <definedNames>
      <definedName name="PropsSI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3"/>
      <sheetName val="CoolProp"/>
    </sheetNames>
    <definedNames>
      <definedName name="PropsSI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7792EE-11C1-48CC-AF97-4DA2413F0D5B}" name="テーブル2" displayName="テーブル2" ref="A5:CD189">
  <autoFilter ref="A5:CD189" xr:uid="{1212DFD2-1D83-40A4-A62A-8A985986183F}"/>
  <tableColumns count="82">
    <tableColumn id="1" xr3:uid="{2E91C70A-20BC-416A-8DFA-59D6E0C155D2}" name="列1" dataDxfId="468" totalsRowDxfId="467"/>
    <tableColumn id="2" xr3:uid="{AE66F942-1654-485E-8BBB-D30B9F0F6772}" name="P"/>
    <tableColumn id="3" xr3:uid="{0E5EDD70-D33A-422D-B872-21C864749DD0}" name="Ts" dataDxfId="466" totalsRowDxfId="465">
      <calculatedColumnFormula>[2]!PropsSI("T","P",テーブル2[[#This Row],[P]],"Q",0,"Water")</calculatedColumnFormula>
    </tableColumn>
    <tableColumn id="4" xr3:uid="{F582C1C4-C832-40B5-8D4A-286277F7E829}" name="rhoG" dataDxfId="464" totalsRowDxfId="463">
      <calculatedColumnFormula>[2]!PropsSI("Dmass","P",テーブル2[[#This Row],[P]],"Q",1,"Water")</calculatedColumnFormula>
    </tableColumn>
    <tableColumn id="5" xr3:uid="{B8C17C94-B907-4C29-9E57-B47372CC015A}" name="rhoL" dataDxfId="462" totalsRowDxfId="461">
      <calculatedColumnFormula>[2]!PropsSI("Dmass","P",テーブル2[[#This Row],[P]],"Q",0,"Water")</calculatedColumnFormula>
    </tableColumn>
    <tableColumn id="6" xr3:uid="{60468A0A-1028-4F76-8124-362138F4FD65}" name="HG" dataDxfId="460" totalsRowDxfId="459">
      <calculatedColumnFormula>[2]!PropsSI("Hmass","P",テーブル2[[#This Row],[P]],"Q",1,"Water")</calculatedColumnFormula>
    </tableColumn>
    <tableColumn id="7" xr3:uid="{FE31DD93-7198-4C6E-8FCF-86C9A0AE91B0}" name="HL" dataDxfId="458" totalsRowDxfId="457">
      <calculatedColumnFormula>[2]!PropsSI("Hmass","P",テーブル2[[#This Row],[P]],"Q",0,"Water")</calculatedColumnFormula>
    </tableColumn>
    <tableColumn id="8" xr3:uid="{A42BA977-DEB3-42CA-98D5-8BA835A580D5}" name="muG" dataDxfId="456" totalsRowDxfId="455">
      <calculatedColumnFormula>[2]!PropsSI("VISCOSITY","P",テーブル2[[#This Row],[P]],"Q",1,"Water")</calculatedColumnFormula>
    </tableColumn>
    <tableColumn id="9" xr3:uid="{09B091AA-E823-4742-884F-B135E6908ED9}" name="muL" dataDxfId="454" totalsRowDxfId="453">
      <calculatedColumnFormula>[2]!PropsSI("VISCOSITY","P",テーブル2[[#This Row],[P]],"Q",0,"Water")</calculatedColumnFormula>
    </tableColumn>
    <tableColumn id="10" xr3:uid="{34917C2F-FBBC-477D-8C28-3FE0C61DDD05}" name="KL" dataDxfId="452" totalsRowDxfId="451">
      <calculatedColumnFormula>[2]!PropsSI("CONDUCTIVITY","P", テーブル2[[#This Row],[P]],"Q",0,"Water")</calculatedColumnFormula>
    </tableColumn>
    <tableColumn id="11" xr3:uid="{BFF994BF-FF1B-4610-8D07-7962BBFB28C4}" name="CPL" dataDxfId="450" totalsRowDxfId="449">
      <calculatedColumnFormula>[2]!PropsSI("Cpmass","P", テーブル2[[#This Row],[P]],"Q",0,"Water")</calculatedColumnFormula>
    </tableColumn>
    <tableColumn id="12" xr3:uid="{DF43DAAE-A214-42EE-A0FC-BF9099882970}" name="sigma" dataDxfId="448" totalsRowDxfId="447">
      <calculatedColumnFormula>[2]!PropsSI("SURFACE_TENSION","P", テーブル2[[#This Row],[P]],"Q",0,"Water")</calculatedColumnFormula>
    </tableColumn>
    <tableColumn id="13" xr3:uid="{3ED04E10-BF55-4E50-AA44-32D0089F8E25}" name="列12" dataDxfId="446" totalsRowDxfId="445"/>
    <tableColumn id="14" xr3:uid="{69DC2035-8EF8-4F7F-A9DC-E2FDAB49AC21}" name="G"/>
    <tableColumn id="15" xr3:uid="{E01BCF75-92C1-4604-ABAA-2C4C3FFA14C0}" name="A" dataDxfId="444" totalsRowDxfId="443"/>
    <tableColumn id="16" xr3:uid="{37051C7A-DD41-4B95-97A5-ABD4E529F04E}" name="Pw" dataDxfId="442" totalsRowDxfId="441"/>
    <tableColumn id="17" xr3:uid="{CDD9A838-8D44-4227-A9B9-D4CC76B644DA}" name="DH" dataDxfId="440">
      <calculatedColumnFormula>テーブル2[[#This Row],[A]]*4/テーブル2[[#This Row],[Pw]]</calculatedColumnFormula>
    </tableColumn>
    <tableColumn id="18" xr3:uid="{3F317965-B485-4C1F-82F5-27CFA43EC2D1}" name="L"/>
    <tableColumn id="19" xr3:uid="{E137DF56-DDAE-4CEC-8950-52F6E867FB67}" name="q&quot;" dataDxfId="439" totalsRowDxfId="438"/>
    <tableColumn id="20" xr3:uid="{699680D7-D5A2-4BA3-A284-C59FB548C8D0}" name="Tin"/>
    <tableColumn id="21" xr3:uid="{9049B70F-5820-4425-9490-D88DC092C0BF}" name="Tf" dataDxfId="437" totalsRowDxfId="436" dataCellStyle="標準 2">
      <calculatedColumnFormula>+T6+BG6*S6*テーブル2[[#This Row],[Pw]]*R6/(N6*O6*K6)</calculatedColumnFormula>
    </tableColumn>
    <tableColumn id="22" xr3:uid="{C1DC1809-0A3B-47A4-88FF-7DB8DBE8214D}" name="f(beta)"/>
    <tableColumn id="23" xr3:uid="{E4FD4EA2-5ECB-4EFF-AA9F-A995FD41707A}" name="Re" dataDxfId="435" totalsRowDxfId="434">
      <calculatedColumnFormula>+N6*Q6/I6</calculatedColumnFormula>
    </tableColumn>
    <tableColumn id="24" xr3:uid="{D09C7877-6E3D-478C-A039-E40E63D6D933}" name="f"/>
    <tableColumn id="25" xr3:uid="{56A4C4D9-AA8E-48C2-B79A-A3A7D3951696}" name="f_left">
      <calculatedColumnFormula>IF(X6&gt;0,1/X6^0.5,1)</calculatedColumnFormula>
    </tableColumn>
    <tableColumn id="26" xr3:uid="{0A426767-7CFA-4959-A282-06EDEF0943D4}" name="f_rihgt" dataDxfId="433" totalsRowDxfId="432">
      <calculatedColumnFormula>IF(X6&gt;0,1.14-2*LOG((0.72*L6*E6)/(X6*Q6*N6^2)+9.35/(W6*X6^0.5)),0)</calculatedColumnFormula>
    </tableColumn>
    <tableColumn id="27" xr3:uid="{9CF4C533-258C-4580-85D8-D4843777528F}" name="f_barance">
      <calculatedColumnFormula>+Y6-Z6</calculatedColumnFormula>
    </tableColumn>
    <tableColumn id="28" xr3:uid="{10FBD9BB-86F9-4C39-8D53-D1EAF5533432}" name="DB" dataDxfId="431" totalsRowDxfId="430">
      <calculatedColumnFormula>32/X6*L6*V6*E6/N6^2</calculatedColumnFormula>
    </tableColumn>
    <tableColumn id="29" xr3:uid="{2E6A01CF-74EB-4378-82B9-6DFD40402487}" name="Tw"/>
    <tableColumn id="30" xr3:uid="{A4476922-532A-4BAA-ACF9-724D5CF49925}" name="y+®" dataDxfId="429">
      <calculatedColumnFormula>+テーブル2[[#This Row],[DH]]/2*AI6/I6*E6</calculatedColumnFormula>
    </tableColumn>
    <tableColumn id="31" xr3:uid="{A0120128-FC79-408C-91FA-DA788ECBC473}" name="Tm" dataDxfId="428" totalsRowDxfId="427">
      <calculatedColumnFormula>+gettm2(AD6,AC6,AK6,AL6,テーブル2[[#This Row],[補正式F]])</calculatedColumnFormula>
    </tableColumn>
    <tableColumn id="32" xr3:uid="{C6B6ABC1-AABF-4ED9-B8F6-83996E270B8C}" name="Tw_barance" dataDxfId="426" totalsRowDxfId="425">
      <calculatedColumnFormula>+AE6-U6</calculatedColumnFormula>
    </tableColumn>
    <tableColumn id="33" xr3:uid="{6257C7D7-B0ED-44D2-BC0A-0CD5C44751AA}" name="y*"/>
    <tableColumn id="34" xr3:uid="{8DEB4E46-3D61-4BEE-860E-0DAA5F1725FF}" name="tauw">
      <calculatedColumnFormula>+X6*N6^2/(8*E6)</calculatedColumnFormula>
    </tableColumn>
    <tableColumn id="35" xr3:uid="{099357D3-8F5E-4F8A-BCBC-D6E320B68A44}" name="Utau">
      <calculatedColumnFormula>+(AH6/E6)^0.5</calculatedColumnFormula>
    </tableColumn>
    <tableColumn id="36" xr3:uid="{F4D1328F-A8B9-4978-9C6B-868EAB68A85A}" name="y+">
      <calculatedColumnFormula>+AG6*AI6/I6*E6</calculatedColumnFormula>
    </tableColumn>
    <tableColumn id="37" xr3:uid="{884A469C-9FEA-41CD-8E27-827F965700F0}" name="Q" dataDxfId="424" totalsRowDxfId="423">
      <calculatedColumnFormula>+S6*テーブル2[[#This Row],[形状因子]]/(E6*[1]!PropsSI("C","T",(テーブル2[[#This Row],[Tin]]+テーブル2[[#This Row],[Tf]])/2,"P",テーブル2[[#This Row],[P]],"Water")*AI6)</calculatedColumnFormula>
    </tableColumn>
    <tableColumn id="38" xr3:uid="{01A59841-1C6B-4A6E-86BC-0220144E1A3F}" name="Pr">
      <calculatedColumnFormula>+K6*I6/J6</calculatedColumnFormula>
    </tableColumn>
    <tableColumn id="39" xr3:uid="{B04752E3-76F3-419E-A8C6-138B58C64BC5}" name="T(y+)">
      <calculatedColumnFormula>+gettyp(AC6,AJ6,AK6,AL6)</calculatedColumnFormula>
    </tableColumn>
    <tableColumn id="40" xr3:uid="{7734AECC-3740-4D0A-A928-FFE163DF8DB2}" name="y*_barance">
      <calculatedColumnFormula>+C6-AM6</calculatedColumnFormula>
    </tableColumn>
    <tableColumn id="41" xr3:uid="{A7BA88B0-2A09-4F97-9A67-C3AD5A764A22}" name="delta">
      <calculatedColumnFormula>+AG6-AB6</calculatedColumnFormula>
    </tableColumn>
    <tableColumn id="42" xr3:uid="{39BCFE94-D817-48BA-8C5A-398048DE2270}" name="UB"/>
    <tableColumn id="43" xr3:uid="{6F0C434C-1897-422A-A1B8-7AD5DD558071}" name="LB" dataDxfId="422" totalsRowDxfId="421">
      <calculatedColumnFormula>2*PI()*L6*(D6+E6)/(D6*E6*AP6^2)</calculatedColumnFormula>
    </tableColumn>
    <tableColumn id="44" xr3:uid="{3B042F59-C862-4168-91F1-7D74D4F8CCCF}" name="YB">
      <calculatedColumnFormula>+AO6+AB6/2</calculatedColumnFormula>
    </tableColumn>
    <tableColumn id="45" xr3:uid="{591F860F-7819-4E84-8E97-650DCE5FADE3}" name="yB*Uτ/μL*ρL">
      <calculatedColumnFormula>+AR6*AI6/I6*E6</calculatedColumnFormula>
    </tableColumn>
    <tableColumn id="46" xr3:uid="{3561D6F1-EF1A-4591-B885-921B7AEB3F92}" name="Karmanの速度分布">
      <calculatedColumnFormula>+getublp(AS6)</calculatedColumnFormula>
    </tableColumn>
    <tableColumn id="47" xr3:uid="{B62D1AD5-0770-4850-AA62-39A8998A7238}" name="UBL+＊Uτ">
      <calculatedColumnFormula>+AT6*AI6</calculatedColumnFormula>
    </tableColumn>
    <tableColumn id="48" xr3:uid="{63851758-E3AC-40E9-BF0B-723BC19F8EEB}" name="列32">
      <calculatedColumnFormula>+AP6-AU6</calculatedColumnFormula>
    </tableColumn>
    <tableColumn id="49" xr3:uid="{7D285655-1B1A-4AB4-A471-53D537A9B8D2}" name="列33">
      <calculatedColumnFormula>2/3*AB6/(L6/(9.8*(E6-D6)))^0.5</calculatedColumnFormula>
    </tableColumn>
    <tableColumn id="50" xr3:uid="{CE4D467A-C228-49F0-ABC5-4D1879F5F478}" name="列34">
      <calculatedColumnFormula>+(2*AQ6*9.8*(E6-D6)/(E6*AW6))^0.5</calculatedColumnFormula>
    </tableColumn>
    <tableColumn id="51" xr3:uid="{1DA7FB57-EAC8-429B-830F-E9A65F1BBEAE}" name="035">
      <calculatedColumnFormula>+AV6-AX6</calculatedColumnFormula>
    </tableColumn>
    <tableColumn id="52" xr3:uid="{093EA0E5-C33B-4823-95E0-82342160F5E4}" name="HG-HL">
      <calculatedColumnFormula>+F6-G6</calculatedColumnFormula>
    </tableColumn>
    <tableColumn id="53" xr3:uid="{09132183-A214-451B-8C53-A68D0FA9BC4B}" name="LB/UB" dataDxfId="420" totalsRowDxfId="419">
      <calculatedColumnFormula>+AQ6/AP6</calculatedColumnFormula>
    </tableColumn>
    <tableColumn id="54" xr3:uid="{18A39098-FF5A-4315-BD67-923BE8036DCA}" name="ρL*δ*λ/τ" dataDxfId="418" totalsRowDxfId="417">
      <calculatedColumnFormula>+E6*AO6*AZ6/BA6</calculatedColumnFormula>
    </tableColumn>
    <tableColumn id="55" xr3:uid="{6B77F134-6D90-4F1A-BBAD-CCB1FD3133BA}" name="qCHF-q&quot;" dataDxfId="416" totalsRowDxfId="415">
      <calculatedColumnFormula>BB6-S6</calculatedColumnFormula>
    </tableColumn>
    <tableColumn id="56" xr3:uid="{9994A0FF-32DB-45BC-835B-7EE7627D5231}" name="(qCHF-q&quot;)/q&quot;" dataDxfId="414" totalsRowDxfId="413">
      <calculatedColumnFormula>+(BB6-S6)/S6*100</calculatedColumnFormula>
    </tableColumn>
    <tableColumn id="57" xr3:uid="{E999772C-F510-4354-A0BA-1CB360136B5B}" name="実験値" dataDxfId="412" totalsRowDxfId="411"/>
    <tableColumn id="58" xr3:uid="{7C1E2E5E-A00C-4182-B090-F1FB457A7666}" name="P/M" dataDxfId="410" totalsRowDxfId="409">
      <calculatedColumnFormula>テーブル2[[#This Row],[ρL*δ*λ/τ]]/テーブル2[[#This Row],[実験値]]</calculatedColumnFormula>
    </tableColumn>
    <tableColumn id="59" xr3:uid="{409A954A-7B7F-4B28-9A5D-2F82E4CC1741}" name="形状因子"/>
    <tableColumn id="65" xr3:uid="{F0298149-2690-44AE-A7F8-7E3EF05761DE}" name="A_補正" dataDxfId="408" totalsRowDxfId="407"/>
    <tableColumn id="66" xr3:uid="{604F7B5E-8E03-490C-A1BD-2D6E730EF930}" name="σ_補正" dataDxfId="406" totalsRowDxfId="405"/>
    <tableColumn id="67" xr3:uid="{CEFC9FB9-4B72-45AC-B7F0-2C42D2708E5C}" name="補正式F" dataDxfId="404" totalsRowDxfId="403">
      <calculatedColumnFormula>1+テーブル2[[#This Row],[A_補正]]*EXP(-テーブル2[[#This Row],[(Tsub-40)^2]]/テーブル2[[#This Row],[σ_補正]])</calculatedColumnFormula>
    </tableColumn>
    <tableColumn id="68" xr3:uid="{32154645-B628-4660-8E67-9B5212C8EEE3}" name="Tsub" dataDxfId="402" totalsRowDxfId="401">
      <calculatedColumnFormula>テーブル2[[#This Row],[Ts]]-テーブル2[[#This Row],[Tin]]</calculatedColumnFormula>
    </tableColumn>
    <tableColumn id="70" xr3:uid="{87BC0943-93D4-434C-9AE3-9E10EAC68BA7}" name="予測値MW" dataDxfId="400" totalsRowDxfId="399">
      <calculatedColumnFormula>テーブル2[[#This Row],[ρL*δ*λ/τ]]*0.000001</calculatedColumnFormula>
    </tableColumn>
    <tableColumn id="77" xr3:uid="{0839E4D5-1E84-4D58-AB0C-B6AB725BF510}" name="列2" dataDxfId="398" totalsRowDxfId="397">
      <calculatedColumnFormula>テーブル2[[#This Row],[Tsub]]</calculatedColumnFormula>
    </tableColumn>
    <tableColumn id="78" xr3:uid="{9893AC39-8687-4AB5-9EB7-6C4B015ED160}" name="列3" dataDxfId="396" totalsRowDxfId="395">
      <calculatedColumnFormula>テーブル2[[#This Row],[補正式F]]</calculatedColumnFormula>
    </tableColumn>
    <tableColumn id="79" xr3:uid="{B7C0F6AF-AE4E-4D0D-8F9A-870AFD1ADEFC}" name="(Tsub-40)^2" dataDxfId="394" totalsRowDxfId="393">
      <calculatedColumnFormula>(テーブル2[[#This Row],[Tsub]]-40)^2</calculatedColumnFormula>
    </tableColumn>
    <tableColumn id="76" xr3:uid="{A185E9AC-12F0-4722-B196-0FBB49A14B01}" name="μ_g" dataDxfId="392" totalsRowDxfId="391">
      <calculatedColumnFormula>[2]!PropsSI(
  "VISCOSITY",
  "T", MIN( MAX( (テーブル2[[#This Row],[Ts]]+テーブル2[[#This Row],[Tw]])/2, テーブル2[[#This Row],[Ts]]+5 ), 647.096-0.1 ),
  "P", テーブル2[[#This Row],[P]],
  "Water"
)</calculatedColumnFormula>
    </tableColumn>
    <tableColumn id="75" xr3:uid="{46EA973C-1C98-499B-85B8-E363857C6A45}" name="k_g" dataDxfId="390" totalsRowDxfId="389">
      <calculatedColumnFormula>[2]!PropsSI(
  "CONDUCTIVITY",
  "T", MIN( MAX( (テーブル2[[#This Row],[Ts]]+テーブル2[[#This Row],[Tw]])/2, テーブル2[[#This Row],[Ts]]+5 ), 647.096-0.1 ),
  "P", テーブル2[[#This Row],[P]],
  "Water"
)</calculatedColumnFormula>
    </tableColumn>
    <tableColumn id="74" xr3:uid="{467CC359-B45D-4F30-AEBD-E342A6F7905C}" name="CPg" dataDxfId="388" totalsRowDxfId="387">
      <calculatedColumnFormula>[2]!PropsSI(
 "CPMASS",
  "T", MIN( MAX( (テーブル2[[#This Row],[Ts]]+テーブル2[[#This Row],[Tw]])/2, テーブル2[[#This Row],[Ts]]+5 ), 647.096-0.1 ),
  "P", テーブル2[[#This Row],[P]],
  "Water"
)</calculatedColumnFormula>
    </tableColumn>
    <tableColumn id="69" xr3:uid="{957601AB-10B1-4136-9931-9FE2518A5AB1}" name="Re_g" dataDxfId="386" totalsRowDxfId="385">
      <calculatedColumnFormula>テーブル2[[#This Row],[G]]*テーブル2[[#This Row],[DH]]/テーブル2[[#This Row],[μ_g]]</calculatedColumnFormula>
    </tableColumn>
    <tableColumn id="71" xr3:uid="{9BF851EB-78E5-407F-B0A9-1171EC7AABEB}" name="Pr_g" dataDxfId="384" totalsRowDxfId="383">
      <calculatedColumnFormula>テーブル2[[#This Row],[CPg]]*テーブル2[[#This Row],[μ_g]]/テーブル2[[#This Row],[k_g]]</calculatedColumnFormula>
    </tableColumn>
    <tableColumn id="72" xr3:uid="{C45A2413-1B86-4030-9F58-50248CA12A76}" name="Nu_g" dataDxfId="382" totalsRowDxfId="381">
      <calculatedColumnFormula>0.023*(テーブル2[[#This Row],[Re_g]]^0.8)*(テーブル2[[#This Row],[Pr_g]]^0.4)</calculatedColumnFormula>
    </tableColumn>
    <tableColumn id="80" xr3:uid="{2466CAA6-6118-4BF4-8BEF-63CC822AFD5C}" name="気相熱伝達率" dataDxfId="380" totalsRowDxfId="379">
      <calculatedColumnFormula>テーブル2[[#This Row],[Nu_g]]*テーブル2[[#This Row],[k_g]]/テーブル2[[#This Row],[DH]]</calculatedColumnFormula>
    </tableColumn>
    <tableColumn id="73" xr3:uid="{987171EF-C354-4EA0-8C97-77B3142C17D0}" name="μ_l" dataDxfId="378" totalsRowDxfId="377">
      <calculatedColumnFormula>[2]!PropsSI("VISCOSITY","T",テーブル2[[#This Row],[Tm]],"P",テーブル2[[#This Row],[P]],"Water")</calculatedColumnFormula>
    </tableColumn>
    <tableColumn id="81" xr3:uid="{D205EBB9-C052-472A-8BD6-0A3842487460}" name="k_l" dataDxfId="376" totalsRowDxfId="375">
      <calculatedColumnFormula xml:space="preserve"> [2]!PropsSI("CONDUCTIVITY","T",テーブル2[[#This Row],[Tm]],"P",テーブル2[[#This Row],[P]],"Water")</calculatedColumnFormula>
    </tableColumn>
    <tableColumn id="82" xr3:uid="{DB6F0A8F-2CD4-4022-9119-58829AD47B7C}" name="CPl2" dataDxfId="374" totalsRowDxfId="373">
      <calculatedColumnFormula>[2]!PropsSI("CPMASS","T",テーブル2[[#This Row],[Tm]],"P",テーブル2[[#This Row],[P]],"Water")</calculatedColumnFormula>
    </tableColumn>
    <tableColumn id="83" xr3:uid="{B027F06F-2918-4643-83EE-B89E244A3809}" name="Re_l" dataDxfId="372" totalsRowDxfId="371">
      <calculatedColumnFormula>テーブル2[[#This Row],[G]]*テーブル2[[#This Row],[DH]]/テーブル2[[#This Row],[μ_l]]</calculatedColumnFormula>
    </tableColumn>
    <tableColumn id="84" xr3:uid="{21500B32-F5E9-4847-B105-6604D17C757E}" name="Pr_l" dataDxfId="370" totalsRowDxfId="369">
      <calculatedColumnFormula>テーブル2[[#This Row],[μ_l]]*テーブル2[[#This Row],[CPl2]]/テーブル2[[#This Row],[k_l]]</calculatedColumnFormula>
    </tableColumn>
    <tableColumn id="85" xr3:uid="{532A03BB-86F0-464E-AB8D-7BA64E64BBFC}" name="Nu_l" dataDxfId="368" totalsRowDxfId="367">
      <calculatedColumnFormula>0.023*(テーブル2[[#This Row],[Re_l]]^0.8)*(テーブル2[[#This Row],[Pr_l]]^0.4)</calculatedColumnFormula>
    </tableColumn>
    <tableColumn id="86" xr3:uid="{8E2C0C01-9EF5-458D-BD97-81F506380D6C}" name="液相熱伝達率" dataDxfId="366" totalsRowDxfId="365">
      <calculatedColumnFormula>テーブル2[[#This Row],[Nu_l]]*テーブル2[[#This Row],[k_l]]/テーブル2[[#This Row],[DH]]</calculatedColumnFormula>
    </tableColumn>
    <tableColumn id="91" xr3:uid="{70BA75DA-CD40-4CA8-98C1-6F1E86DACC89}" name="xout" dataDxfId="3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2528BD-B6BA-4E61-9D16-368E04835B19}" name="テーブル4" displayName="テーブル4" ref="A5:I35" totalsRowShown="0" headerRowDxfId="363" dataDxfId="361" headerRowBorderDxfId="362" tableBorderDxfId="360" headerRowCellStyle="標準 3" dataCellStyle="標準 3">
  <autoFilter ref="A5:I35" xr:uid="{BA0B6FEF-CC41-4764-98F7-7BF0FB5146D0}"/>
  <tableColumns count="9">
    <tableColumn id="1" xr3:uid="{22DAC691-35D1-45D9-A869-84B11B79E942}" name="TEST SECTION NUMBER" dataDxfId="359" dataCellStyle="標準 3">
      <calculatedColumnFormula>'TEST SECTION NUMBER 108'!$C$2</calculatedColumnFormula>
    </tableColumn>
    <tableColumn id="2" xr3:uid="{F6CA8227-5936-4050-8C0E-7161C1AFF714}" name="SRL" dataDxfId="358" dataCellStyle="標準 3">
      <calculatedColumnFormula>'TEST SECTION NUMBER 108'!I2</calculatedColumnFormula>
    </tableColumn>
    <tableColumn id="3" xr3:uid="{FCB80446-919B-4962-A588-F778857E1D5D}" name="PRESSURE (psia)" dataDxfId="357" dataCellStyle="標準 3">
      <calculatedColumnFormula>'TEST SECTION NUMBER 108'!K2</calculatedColumnFormula>
    </tableColumn>
    <tableColumn id="4" xr3:uid="{E79BA5BB-C0D9-43B1-8214-5126608A6136}" name="LENGTH (in.)" dataDxfId="356" dataCellStyle="標準 3">
      <calculatedColumnFormula>'TEST SECTION NUMBER 108'!Q2</calculatedColumnFormula>
    </tableColumn>
    <tableColumn id="5" xr3:uid="{B2F4CE61-391E-41D7-92C4-862614E2868B}" name="MASS VELOCITY × 10⁻⁶ (lb/hr.ft²)" dataDxfId="355" dataCellStyle="標準 3">
      <calculatedColumnFormula>'TEST SECTION NUMBER 108'!M2</calculatedColumnFormula>
    </tableColumn>
    <tableColumn id="6" xr3:uid="{1AB17883-2157-4EF0-8796-9E7E7B0BEDD0}" name="INLET TEMP[F]" dataDxfId="354" dataCellStyle="標準 3">
      <calculatedColumnFormula>'TEST SECTION NUMBER 108'!L2</calculatedColumnFormula>
    </tableColumn>
    <tableColumn id="7" xr3:uid="{ADD81FFA-5E89-4F4C-B2B8-6B195F0AAA5B}" name=" BURNOUT HEAT FLUX × 10⁻⁶ (BTU/hr.ft²)" dataDxfId="353" dataCellStyle="標準 3">
      <calculatedColumnFormula>'TEST SECTION NUMBER 108'!G2</calculatedColumnFormula>
    </tableColumn>
    <tableColumn id="8" xr3:uid="{EE5E3FEC-F4E0-4F08-AC66-D4E2EDC12409}" name="PITCH[in]" dataDxfId="352" dataCellStyle="標準 3">
      <calculatedColumnFormula>'TEST SECTION NUMBER 108'!$C$4</calculatedColumnFormula>
    </tableColumn>
    <tableColumn id="9" xr3:uid="{F00DA08B-D092-4DE5-9DFE-73F76C4D6CBA}" name="ROD　OD[in]" dataDxfId="351" dataCellStyle="標準 3">
      <calculatedColumnFormula>'TEST SECTION NUMBER 108'!$C$6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EBA7B48-31EE-4092-A871-553A287E9E83}" name="テーブル5" displayName="テーブル5" ref="AC5:AZ35" headerRowCellStyle="標準 3" dataCellStyle="標準 3">
  <tableColumns count="24">
    <tableColumn id="4" xr3:uid="{7280D657-7DA3-4492-8229-8E1C42F78F83}" name="G" dataDxfId="350" totalsRowDxfId="349" dataCellStyle="標準 3">
      <calculatedColumnFormula>U6</calculatedColumnFormula>
    </tableColumn>
    <tableColumn id="5" xr3:uid="{F1D34AF8-D6EF-4BB3-B1D1-8C19AE92E47E}" name="A" dataDxfId="348" totalsRowDxfId="347" dataCellStyle="標準 3">
      <calculatedColumnFormula>Y6</calculatedColumnFormula>
    </tableColumn>
    <tableColumn id="6" xr3:uid="{92A10A86-5AAB-4A23-8692-D63957ABB5F2}" name="Hlg" dataDxfId="346" totalsRowDxfId="345" dataCellStyle="標準 3">
      <calculatedColumnFormula>テーブル2[[#This Row],[HG-HL]]</calculatedColumnFormula>
    </tableColumn>
    <tableColumn id="8" xr3:uid="{411D426B-48A7-4EEC-8496-EB9896EE8A1C}" name="Ts" totalsRowFunction="custom" dataDxfId="344" totalsRowDxfId="343" dataCellStyle="標準 3">
      <calculatedColumnFormula>テーブル2[[#This Row],[Ts]]</calculatedColumnFormula>
      <totalsRowFormula>AF21-273.15</totalsRowFormula>
    </tableColumn>
    <tableColumn id="9" xr3:uid="{71C489F5-A551-45D0-85BD-95FE3CD4277B}" name="Tin" totalsRowFunction="custom" dataDxfId="342" totalsRowDxfId="341" dataCellStyle="標準 3">
      <calculatedColumnFormula>単位換算108!AA6</calculatedColumnFormula>
      <totalsRowFormula>AG21-273.15</totalsRowFormula>
    </tableColumn>
    <tableColumn id="15" xr3:uid="{EB028AFD-09B3-4BD5-B18B-7CF0EAC3DC17}" name="CPL_Ts" dataDxfId="340" totalsRowDxfId="339" dataCellStyle="標準 3">
      <calculatedColumnFormula>[2]!PropsSI("C", "T", テーブル5[[#This Row],[Ts]]-0.0001, "P", L6, "Water")</calculatedColumnFormula>
    </tableColumn>
    <tableColumn id="16" xr3:uid="{2E880653-3876-4DC5-9E06-119BD1332463}" name="CPL_Tin" dataDxfId="338" totalsRowDxfId="337" dataCellStyle="標準 3">
      <calculatedColumnFormula>[2]!PropsSI("C", "T", テーブル5[[#This Row],[Tin]], "P", L6, "Water")</calculatedColumnFormula>
    </tableColumn>
    <tableColumn id="17" xr3:uid="{EFA55B9C-F302-4663-9F06-B8B6B35BD52B}" name="CPL_ave" dataDxfId="336" totalsRowDxfId="335" dataCellStyle="標準 3">
      <calculatedColumnFormula>(テーブル5[[#This Row],[CPL_Ts]]+テーブル5[[#This Row],[CPL_Tin]])/2</calculatedColumnFormula>
    </tableColumn>
    <tableColumn id="23" xr3:uid="{291DB377-82AE-4ECD-BB2E-2968B4AEBEB7}" name="Q_AVE" dataDxfId="334" totalsRowDxfId="333" dataCellStyle="標準 3">
      <calculatedColumnFormula>'TEST SECTION NUMBER 108'!N2*3.1546</calculatedColumnFormula>
    </tableColumn>
    <tableColumn id="24" xr3:uid="{3822A4EA-E37D-4016-BB31-6143F814EDFA}" name="A_htr" dataDxfId="332" totalsRowDxfId="331" dataCellStyle="標準 3">
      <calculatedColumnFormula>PI()*O6*16*M6</calculatedColumnFormula>
    </tableColumn>
    <tableColumn id="25" xr3:uid="{BCF19B5F-3656-4B12-94D7-4DEE767FEF11}" name="Q_all" dataDxfId="330" totalsRowDxfId="329" dataCellStyle="標準 3">
      <calculatedColumnFormula>テーブル5[[#This Row],[Q_AVE]]*テーブル5[[#This Row],[A_htr]]</calculatedColumnFormula>
    </tableColumn>
    <tableColumn id="26" xr3:uid="{8E36C9ED-2FE7-4EBA-8778-E7E9AE93B0C1}" name="r_ratio" dataDxfId="328" totalsRowDxfId="327" dataCellStyle="標準 3">
      <calculatedColumnFormula>テーブル5[[#This Row],[DNB位置の半径方向出力]]/テーブル5[[#This Row],[ロッド数]]</calculatedColumnFormula>
    </tableColumn>
    <tableColumn id="27" xr3:uid="{6A8A3A7D-4706-4FE2-8345-613FF9DDA5BA}" name="z_ratio" dataDxfId="326" totalsRowDxfId="325" dataCellStyle="標準 3">
      <calculatedColumnFormula>'TEST SECTION NUMBER 108'!E2</calculatedColumnFormula>
    </tableColumn>
    <tableColumn id="28" xr3:uid="{5EC30466-E793-49EE-AA58-2F806D8C12F4}" name="Q_DNB" dataDxfId="324" totalsRowDxfId="323" dataCellStyle="標準 3">
      <calculatedColumnFormula>テーブル5[[#This Row],[Q_all]]*テーブル5[[#This Row],[z_ratio]]*テーブル5[[#This Row],[r_ratio]]*1000000</calculatedColumnFormula>
    </tableColumn>
    <tableColumn id="29" xr3:uid="{04B07611-F9A8-4E13-AA30-D03D626C0CA2}" name="q_DNB_nishida" dataDxfId="322" totalsRowDxfId="321" dataCellStyle="標準 3">
      <calculatedColumnFormula>テーブル5[[#This Row],[Q_AVE]]*テーブル5[[#This Row],[DNB位置の軸方向出力]]*テーブル5[[#This Row],[DNB位置の半径方向出力]]</calculatedColumnFormula>
    </tableColumn>
    <tableColumn id="30" xr3:uid="{2C6199FC-04F3-462E-A7C7-9C0D8BECE662}" name="GAHlg" dataDxfId="320" totalsRowDxfId="319" dataCellStyle="標準 3">
      <calculatedColumnFormula>テーブル5[[#This Row],[G]]*テーブル5[[#This Row],[A]]*テーブル5[[#This Row],[Hlg]]</calculatedColumnFormula>
    </tableColumn>
    <tableColumn id="31" xr3:uid="{78B00542-A072-4693-8757-BA39C2CDE072}" name="xin_nishida" dataDxfId="318" totalsRowDxfId="317" dataCellStyle="標準 3">
      <calculatedColumnFormula>-テーブル5[[#This Row],[G]]*テーブル5[[#This Row],[A]]*テーブル5[[#This Row],[CPL_ave]]*(テーブル5[[#This Row],[Ts]]-テーブル5[[#This Row],[Tin]])</calculatedColumnFormula>
    </tableColumn>
    <tableColumn id="32" xr3:uid="{BC4F0433-312A-41E3-9BF2-62AD71D94DE3}" name="xout_nishida" dataDxfId="316" totalsRowDxfId="315" dataCellStyle="標準 3">
      <calculatedColumnFormula>(テーブル5[[#This Row],[Q_DNB]]+テーブル5[[#This Row],[xin_nishida]])/テーブル5[[#This Row],[GAHlg]]</calculatedColumnFormula>
    </tableColumn>
    <tableColumn id="1" xr3:uid="{8E9AEB10-7FB2-4408-A241-34ACDE9080A8}" name="DNB位置の軸方向出力" dataDxfId="314" totalsRowDxfId="313" dataCellStyle="標準 3"/>
    <tableColumn id="2" xr3:uid="{5A336058-00D7-4BCB-BFC7-D9820427B73A}" name="ロッド数" dataDxfId="312" totalsRowDxfId="311" dataCellStyle="標準 3"/>
    <tableColumn id="3" xr3:uid="{BB2B9491-CA6B-457F-9C6B-7568F9E8682C}" name="DNB位置の半径方向出力" dataDxfId="310" totalsRowDxfId="309" dataCellStyle="標準 3"/>
    <tableColumn id="7" xr3:uid="{789D0C32-59BF-4D7F-9D18-72FF7B947590}" name="Tsub" dataDxfId="308" totalsRowDxfId="307" dataCellStyle="標準 3">
      <calculatedColumnFormula>テーブル5[[#This Row],[Ts]]-テーブル5[[#This Row],[Tin]]</calculatedColumnFormula>
    </tableColumn>
    <tableColumn id="10" xr3:uid="{D38B3E9A-838E-40B5-B288-BCB801D21DC4}" name="Hsub" dataDxfId="306" dataCellStyle="標準 3">
      <calculatedColumnFormula>[1]!PropsSI("H", "P", L6, "T", テーブル5[[#This Row],[Ts]]-0.001, "Water")-[1]!PropsSI("H", "P", L6, "T", テーブル5[[#This Row],[Tin]], "Water")</calculatedColumnFormula>
    </tableColumn>
    <tableColumn id="11" xr3:uid="{6093B626-05BA-4744-A9B1-90B83BFD5703}" name="Hsub[kJ/kg]" dataDxfId="305" totalsRowDxfId="304" dataCellStyle="標準 3">
      <calculatedColumnFormula>テーブル5[[#This Row],[Hsub]]/1000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E9472-3848-44C4-AFD9-F88A24EC9B8F}" name="テーブル13" displayName="テーブル13" ref="E1:I29" totalsRowShown="0" headerRowDxfId="303" headerRowBorderDxfId="302" tableBorderDxfId="301" totalsRowBorderDxfId="300" headerRowCellStyle="標準 3">
  <autoFilter ref="E1:I29" xr:uid="{FED85BF6-53F5-4C40-A38C-0970C49D804F}"/>
  <tableColumns count="5">
    <tableColumn id="1" xr3:uid="{6A9ADE2F-9B28-4D99-B475-9FF15DEF0566}" name="A列：z[m]" dataDxfId="299">
      <calculatedColumnFormula>A2</calculatedColumnFormula>
    </tableColumn>
    <tableColumn id="2" xr3:uid="{E8960450-3755-4274-8FF5-176DDB7334AF}" name="B列：q'' [MW/m²]" dataDxfId="298">
      <calculatedColumnFormula>C2</calculatedColumnFormula>
    </tableColumn>
    <tableColumn id="7" xr3:uid="{EF8412E2-A677-4A45-9B2B-83E3B12D3B7F}" name="C列：Δz" dataDxfId="297">
      <calculatedColumnFormula>E3-テーブル13[[#This Row],[A列：z'[m']]]</calculatedColumnFormula>
    </tableColumn>
    <tableColumn id="8" xr3:uid="{E848B61B-14AA-42E8-8B32-0A683DCDC751}" name="D列：平均出力" dataDxfId="296">
      <calculatedColumnFormula>(F2+F3)/2</calculatedColumnFormula>
    </tableColumn>
    <tableColumn id="9" xr3:uid="{66777786-E197-4F6F-8130-543B718A2823}" name="E列：Δ出力" dataDxfId="295">
      <calculatedColumnFormula>テーブル13[[#This Row],[C列：Δz]]*テーブル13[[#This Row],[D列：平均出力]]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758ADA-CAB7-4344-BECB-2C89AAAB1703}" name="テーブル48" displayName="テーブル48" ref="A5:I17" totalsRowShown="0" headerRowDxfId="294" dataDxfId="292" headerRowBorderDxfId="293" tableBorderDxfId="291" headerRowCellStyle="標準 3" dataCellStyle="標準 3">
  <autoFilter ref="A5:I17" xr:uid="{BA0B6FEF-CC41-4764-98F7-7BF0FB5146D0}"/>
  <tableColumns count="9">
    <tableColumn id="1" xr3:uid="{5E6DCBA5-833A-4497-B1E5-DA9ECAF24315}" name="TEST SECTION NUMBER" dataDxfId="290" dataCellStyle="標準 3">
      <calculatedColumnFormula>'TEST SECTION NUMBER 108'!$C$2</calculatedColumnFormula>
    </tableColumn>
    <tableColumn id="2" xr3:uid="{42CC4E23-9917-46C6-BA49-37F77D6250E0}" name="SRL" dataDxfId="289" dataCellStyle="標準 3">
      <calculatedColumnFormula>'TEST SECTION NUMBER 123'!I2</calculatedColumnFormula>
    </tableColumn>
    <tableColumn id="3" xr3:uid="{9592AECC-C1CF-46B2-B45F-81002F33CCC6}" name="PRESSURE (psia)" dataDxfId="288" dataCellStyle="標準 3">
      <calculatedColumnFormula>'TEST SECTION NUMBER 123'!K2</calculatedColumnFormula>
    </tableColumn>
    <tableColumn id="4" xr3:uid="{E0728AA1-E01A-4D50-98D8-362BB78B1F64}" name="LENGTH (in.)" dataDxfId="287" dataCellStyle="標準 3">
      <calculatedColumnFormula>'TEST SECTION NUMBER 123'!Q2</calculatedColumnFormula>
    </tableColumn>
    <tableColumn id="5" xr3:uid="{5E1C409B-929D-43E4-9558-0583E853C248}" name="MASS VELOCITY × 10⁻⁶ (lb/hr.ft²)" dataDxfId="286" dataCellStyle="標準 3">
      <calculatedColumnFormula>'TEST SECTION NUMBER 123'!M2</calculatedColumnFormula>
    </tableColumn>
    <tableColumn id="6" xr3:uid="{04CC429D-8F27-4932-8517-9F5DA5E006C6}" name="INLET TEMP[F]" dataDxfId="285" dataCellStyle="標準 3">
      <calculatedColumnFormula>'TEST SECTION NUMBER 123'!L2</calculatedColumnFormula>
    </tableColumn>
    <tableColumn id="7" xr3:uid="{2F01FCA9-D16C-475A-9908-3AAC082A10F1}" name=" BURNOUT HEAT FLUX × 10⁻⁶ (BTU/hr.ft²)" dataDxfId="284" dataCellStyle="標準 3">
      <calculatedColumnFormula>'TEST SECTION NUMBER 123'!G2</calculatedColumnFormula>
    </tableColumn>
    <tableColumn id="8" xr3:uid="{3CC935A2-64FA-4EFD-8950-124538BBCD3E}" name="PITCH[in]" dataDxfId="283" dataCellStyle="標準 3">
      <calculatedColumnFormula>'TEST SECTION NUMBER 123'!$C$4</calculatedColumnFormula>
    </tableColumn>
    <tableColumn id="9" xr3:uid="{001E9743-729B-4220-90F1-7CCCEBB26C67}" name="ROD　OD[in]" dataDxfId="282" dataCellStyle="標準 3">
      <calculatedColumnFormula>'TEST SECTION NUMBER 123'!$C$6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DEA0A9-FC72-4F7D-9D41-C91555BCFD88}" name="テーブル59" displayName="テーブル59" ref="AC5:BH18" totalsRowCount="1" headerRowCellStyle="標準 3" dataCellStyle="標準 3">
  <tableColumns count="32">
    <tableColumn id="1" xr3:uid="{D04DC79E-A053-4650-A77C-EDF96C32E934}" name="qw" totalsRowDxfId="281" dataCellStyle="標準 3">
      <calculatedColumnFormula>W6*1000000</calculatedColumnFormula>
    </tableColumn>
    <tableColumn id="14" xr3:uid="{B8CD64EB-F815-48D8-AA94-D8FA833EA455}" name="面積比" totalsRowDxfId="280" dataCellStyle="標準 3"/>
    <tableColumn id="13" xr3:uid="{F118E707-8429-44C8-A284-D694821CED72}" name="qw_CHF" dataDxfId="279" totalsRowDxfId="278" dataCellStyle="標準 3">
      <calculatedColumnFormula>テーブル59[[#This Row],[qw]]*テーブル59[[#This Row],[面積比]]</calculatedColumnFormula>
    </tableColumn>
    <tableColumn id="2" xr3:uid="{3726036F-50BE-497C-9358-ECC575E3FC35}" name="Ph" dataDxfId="277" totalsRowDxfId="276" dataCellStyle="標準 3">
      <calculatedColumnFormula>Z6</calculatedColumnFormula>
    </tableColumn>
    <tableColumn id="3" xr3:uid="{366B0E40-94FD-40DC-B262-A119515CE380}" name="z" dataDxfId="275" totalsRowDxfId="274" dataCellStyle="標準 3">
      <calculatedColumnFormula>T6</calculatedColumnFormula>
    </tableColumn>
    <tableColumn id="4" xr3:uid="{6BF9DC90-93ED-4F8C-A898-42D74B3DF944}" name="G" dataDxfId="273" totalsRowDxfId="272" dataCellStyle="標準 3">
      <calculatedColumnFormula>U6</calculatedColumnFormula>
    </tableColumn>
    <tableColumn id="5" xr3:uid="{FB941AF1-0902-46AB-A6B5-2D06A1C1D9E7}" name="A" dataDxfId="271" totalsRowDxfId="270" dataCellStyle="標準 3">
      <calculatedColumnFormula>Y6</calculatedColumnFormula>
    </tableColumn>
    <tableColumn id="6" xr3:uid="{0C65A1EB-A44E-4A10-A04F-FF7F9830BF19}" name="Hlg" dataDxfId="269" totalsRowDxfId="268" dataCellStyle="標準 3">
      <calculatedColumnFormula>[1]!PropsSI("Hmass","P",テーブル9[[#This Row],[Pin
圧力 (Pa)]],"Q",1,"Water")-[1]!PropsSI("Hmass","P",テーブル9[[#This Row],[Pin
圧力 (Pa)]],"Q",0,"Water")</calculatedColumnFormula>
    </tableColumn>
    <tableColumn id="7" xr3:uid="{997A6563-73FD-4CA5-AED5-3AEF786A11DC}" name="CPL_sat" dataDxfId="267" totalsRowDxfId="266" dataCellStyle="標準 3">
      <calculatedColumnFormula>[1]!PropsSI("Cpmass","P", テーブル9[[#This Row],[Pin
圧力 (Pa)]],"Q",0,"Water")</calculatedColumnFormula>
    </tableColumn>
    <tableColumn id="8" xr3:uid="{02420F98-EE62-4091-916C-E8F5B85A31E4}" name="Ts" totalsRowFunction="custom" dataDxfId="265" totalsRowDxfId="264" dataCellStyle="標準 3">
      <calculatedColumnFormula>[1]!PropsSI("T","P",テーブル9[[#This Row],[Pin
圧力 (Pa)]],"Q",0,"Water")</calculatedColumnFormula>
      <totalsRowFormula>#REF!-273.15</totalsRowFormula>
    </tableColumn>
    <tableColumn id="9" xr3:uid="{221ECC15-4A48-412C-8CFA-04367904A367}" name="Tin" totalsRowFunction="custom" dataDxfId="263" totalsRowDxfId="262" dataCellStyle="標準 3">
      <calculatedColumnFormula>単位換算123!AA6</calculatedColumnFormula>
      <totalsRowFormula>#REF!-273.15</totalsRowFormula>
    </tableColumn>
    <tableColumn id="10" xr3:uid="{C72F78DD-8C0B-42EE-A1FC-C3161F06CE94}" name="Qin" totalsRowFunction="custom" dataDxfId="261" totalsRowDxfId="260" dataCellStyle="標準 3">
      <calculatedColumnFormula>テーブル59[[#This Row],[qw_CHF]]*テーブル59[[#This Row],[Ph]]*テーブル59[[#This Row],[z]]/(テーブル59[[#This Row],[G]]*テーブル59[[#This Row],[A]]*テーブル59[[#This Row],[Hlg]])</calculatedColumnFormula>
      <totalsRowFormula>#REF!-#REF!</totalsRowFormula>
    </tableColumn>
    <tableColumn id="11" xr3:uid="{7CBDF7CA-2ACF-4E6C-BEE1-505058AFEE42}" name="xin" dataDxfId="259" totalsRowDxfId="258" dataCellStyle="標準 3">
      <calculatedColumnFormula>-テーブル59[[#This Row],[CPL_sat]]*(テーブル59[[#This Row],[Ts]]-テーブル59[[#This Row],[Tin]])/テーブル59[[#This Row],[Hlg]]</calculatedColumnFormula>
    </tableColumn>
    <tableColumn id="12" xr3:uid="{646A1BE3-B6AC-490C-A4F2-D607458390E9}" name="xout" dataDxfId="257" totalsRowDxfId="256" dataCellStyle="標準 3">
      <calculatedColumnFormula>テーブル59[[#This Row],[Qin]]+テーブル59[[#This Row],[xin]]</calculatedColumnFormula>
    </tableColumn>
    <tableColumn id="15" xr3:uid="{EC71DB90-1A33-4FE6-9596-4F4BE2DDF2DC}" name="CPL_Ts" dataDxfId="255" totalsRowDxfId="254" dataCellStyle="標準 3">
      <calculatedColumnFormula>[2]!PropsSI("C", "T", テーブル59[[#This Row],[Ts]]-0.0001, "P", L6, "Water")</calculatedColumnFormula>
    </tableColumn>
    <tableColumn id="16" xr3:uid="{477EE835-6387-4C30-AE7B-990C1CAD3F1D}" name="CPL_Tin" dataDxfId="253" totalsRowDxfId="252" dataCellStyle="標準 3">
      <calculatedColumnFormula>[2]!PropsSI("C", "T", テーブル59[[#This Row],[Tin]], "P", L6, "Water")</calculatedColumnFormula>
    </tableColumn>
    <tableColumn id="17" xr3:uid="{07E54727-AF26-413A-BB7E-CB344BF995B9}" name="CPL_ave" dataDxfId="251" totalsRowDxfId="250" dataCellStyle="標準 3">
      <calculatedColumnFormula>(テーブル59[[#This Row],[CPL_Ts]]+テーブル59[[#This Row],[CPL_Tin]])/2</calculatedColumnFormula>
    </tableColumn>
    <tableColumn id="18" xr3:uid="{37FE1D14-16A6-4349-9011-1E750368F7BC}" name="xin_ave" dataDxfId="249" totalsRowDxfId="248" dataCellStyle="標準 3">
      <calculatedColumnFormula>-テーブル59[[#This Row],[CPL_ave]]*(テーブル59[[#This Row],[Ts]]-テーブル59[[#This Row],[Tin]])/テーブル59[[#This Row],[Hlg]]</calculatedColumnFormula>
    </tableColumn>
    <tableColumn id="19" xr3:uid="{E0FC8EFF-D409-4D58-8558-6760C211D41F}" name="xout_ave" dataDxfId="247" totalsRowDxfId="246" dataCellStyle="標準 3">
      <calculatedColumnFormula>テーブル59[[#This Row],[Qin]]+テーブル59[[#This Row],[xin_ave]]</calculatedColumnFormula>
    </tableColumn>
    <tableColumn id="20" xr3:uid="{B2618F82-7E51-4424-A831-BB5AF7D1E6A3}" name="qw_CHF_old" dataDxfId="245" totalsRowDxfId="244" dataCellStyle="標準 3"/>
    <tableColumn id="21" xr3:uid="{1D61F5A1-166B-4C12-87FD-279F4C35BAFE}" name="Qin_old" dataDxfId="243" totalsRowDxfId="242" dataCellStyle="標準 3">
      <calculatedColumnFormula>テーブル59[[#This Row],[qw_CHF_old]]*テーブル59[[#This Row],[Ph]]*テーブル59[[#This Row],[z]]/(テーブル59[[#This Row],[G]]*テーブル59[[#This Row],[A]]*テーブル59[[#This Row],[Hlg]])</calculatedColumnFormula>
    </tableColumn>
    <tableColumn id="22" xr3:uid="{1CD7F716-50B0-4E9B-B21B-F89AEDB7B151}" name="xout_OnlyCPL" dataDxfId="241" totalsRowDxfId="240" dataCellStyle="標準 3">
      <calculatedColumnFormula>テーブル59[[#This Row],[Qin_old]]+テーブル59[[#This Row],[xin_ave]]</calculatedColumnFormula>
    </tableColumn>
    <tableColumn id="23" xr3:uid="{C204AEA6-3993-4947-8800-1B4CBC003B0F}" name="Q_AVE" dataDxfId="239" totalsRowDxfId="238" dataCellStyle="標準 3">
      <calculatedColumnFormula>'TEST SECTION NUMBER 123'!N2*3.1546</calculatedColumnFormula>
    </tableColumn>
    <tableColumn id="24" xr3:uid="{7533F256-9D4D-4E22-95BA-F16DBF1AC19B}" name="A_htr" dataDxfId="237" totalsRowDxfId="236" dataCellStyle="標準 3">
      <calculatedColumnFormula>PI()*O6*16*M6</calculatedColumnFormula>
    </tableColumn>
    <tableColumn id="25" xr3:uid="{E00111E4-5637-4422-9CB1-41D40EF75758}" name="Q_all" dataDxfId="235" totalsRowDxfId="234" dataCellStyle="標準 3">
      <calculatedColumnFormula>テーブル59[[#This Row],[Q_AVE]]*テーブル59[[#This Row],[A_htr]]</calculatedColumnFormula>
    </tableColumn>
    <tableColumn id="26" xr3:uid="{740B5C15-2278-4278-ABF5-D91AD2F75B82}" name="r_retio" dataDxfId="233" totalsRowDxfId="232" dataCellStyle="標準 3">
      <calculatedColumnFormula>1.087/16</calculatedColumnFormula>
    </tableColumn>
    <tableColumn id="27" xr3:uid="{834B359D-9693-4AF5-83CC-6EEDFD20B371}" name="z_ratio" dataDxfId="231" totalsRowDxfId="230" dataCellStyle="標準 3">
      <calculatedColumnFormula>'TEST SECTION NUMBER 123'!E2</calculatedColumnFormula>
    </tableColumn>
    <tableColumn id="28" xr3:uid="{59AF9C78-E63C-459E-9780-8F7AC35EB43B}" name="Q_DNB" dataDxfId="229" totalsRowDxfId="228" dataCellStyle="標準 3">
      <calculatedColumnFormula>テーブル59[[#This Row],[Q_all]]*テーブル59[[#This Row],[z_ratio]]*テーブル59[[#This Row],[r_retio]]*1000000</calculatedColumnFormula>
    </tableColumn>
    <tableColumn id="29" xr3:uid="{492707E2-BBC0-4CF8-A29F-0E211C1698B1}" name="q_DNB_nishida" dataDxfId="227" totalsRowDxfId="226" dataCellStyle="標準 3">
      <calculatedColumnFormula>テーブル59[[#This Row],[Q_AVE]]*0.840954545454545*1.087</calculatedColumnFormula>
    </tableColumn>
    <tableColumn id="30" xr3:uid="{1B6C9926-2308-4279-941C-9B773CE4EE26}" name="GAHlg" dataDxfId="225" totalsRowDxfId="224" dataCellStyle="標準 3">
      <calculatedColumnFormula>テーブル59[[#This Row],[G]]*テーブル59[[#This Row],[A]]*テーブル59[[#This Row],[Hlg]]</calculatedColumnFormula>
    </tableColumn>
    <tableColumn id="31" xr3:uid="{B1DD4F4C-F408-4827-9014-5287C8B003BB}" name="xin_nishida" dataDxfId="223" totalsRowDxfId="222" dataCellStyle="標準 3">
      <calculatedColumnFormula>-テーブル59[[#This Row],[G]]*テーブル59[[#This Row],[A]]*テーブル59[[#This Row],[CPL_ave]]*(テーブル59[[#This Row],[Ts]]-テーブル59[[#This Row],[Tin]])</calculatedColumnFormula>
    </tableColumn>
    <tableColumn id="32" xr3:uid="{07D9A3DF-3D81-484C-A53A-2DC990781C95}" name="xout_nishida" dataDxfId="221" totalsRowDxfId="220" dataCellStyle="標準 3">
      <calculatedColumnFormula>(テーブル59[[#This Row],[Q_DNB]]+テーブル59[[#This Row],[xin_nishida]])/テーブル59[[#This Row],[GAHlg]]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D001EF8-EEFD-4C43-A484-9BBF1AECA11A}" name="テーブル9" displayName="テーブル9" ref="K5:W17" totalsRowShown="0" headerRowDxfId="219" dataDxfId="217" headerRowBorderDxfId="218" tableBorderDxfId="216" totalsRowBorderDxfId="215" headerRowCellStyle="標準 3" dataCellStyle="標準 3">
  <autoFilter ref="K5:W17" xr:uid="{CD001EF8-EEFD-4C43-A484-9BBF1AECA11A}"/>
  <tableColumns count="13">
    <tableColumn id="1" xr3:uid="{F8A497D7-C342-4BA8-AB88-C3898BEDA3A2}" name="実験番号." dataDxfId="214" dataCellStyle="標準 3">
      <calculatedColumnFormula>B6</calculatedColumnFormula>
    </tableColumn>
    <tableColumn id="2" xr3:uid="{9CB06647-F308-452C-81CB-21D70CA052F1}" name="Pin_x000a_圧力 (Pa)" dataDxfId="213" dataCellStyle="標準 3">
      <calculatedColumnFormula>C6*6894.757</calculatedColumnFormula>
    </tableColumn>
    <tableColumn id="3" xr3:uid="{82F3F570-C914-410D-9330-B6D3FC31C28D}" name="L_全長[m]" dataDxfId="212" dataCellStyle="標準 3">
      <calculatedColumnFormula>'TEST SECTION NUMBER 123'!P2*0.0254</calculatedColumnFormula>
    </tableColumn>
    <tableColumn id="4" xr3:uid="{A1588256-2E7C-4369-87ED-872F578E78A1}" name="PITCH[m]" dataDxfId="211" dataCellStyle="標準 3">
      <calculatedColumnFormula>'TEST SECTION NUMBER 123'!$C$4*0.0254</calculatedColumnFormula>
    </tableColumn>
    <tableColumn id="5" xr3:uid="{45EED1A9-541F-4BD3-8526-9175E197F19B}" name="ROD OD[m]" dataDxfId="210" dataCellStyle="標準 3">
      <calculatedColumnFormula>'TEST SECTION NUMBER 123'!$C$6*0.0254</calculatedColumnFormula>
    </tableColumn>
    <tableColumn id="6" xr3:uid="{80FC5241-1842-4AE8-B98F-FB7668E76C2E}" name="流路断面積[m2]" dataDxfId="209" dataCellStyle="標準 3">
      <calculatedColumnFormula>N6^2-PI()*(O6/2)^2</calculatedColumnFormula>
    </tableColumn>
    <tableColumn id="7" xr3:uid="{251D8534-B08C-46B7-8C2A-21492C73BB14}" name="濡れ縁長さ[m]" dataDxfId="208" dataCellStyle="標準 3">
      <calculatedColumnFormula>O6*PI()</calculatedColumnFormula>
    </tableColumn>
    <tableColumn id="8" xr3:uid="{F4B0E37E-4610-4AF9-A590-8189FABF4ACB}" name="流路断面積[in2]" dataDxfId="207" dataCellStyle="標準 3">
      <calculatedColumnFormula>'TEST SECTION NUMBER 123'!$C$4^2-PI()*(('TEST SECTION NUMBER 123'!$C$6)^2)/4</calculatedColumnFormula>
    </tableColumn>
    <tableColumn id="9" xr3:uid="{DFAEC46E-F7C5-49B5-8429-19ABF98C6CA9}" name="濡れ縁長さ[in]" dataDxfId="206" dataCellStyle="標準 3">
      <calculatedColumnFormula>PI()*'TEST SECTION NUMBER 123'!$C$6</calculatedColumnFormula>
    </tableColumn>
    <tableColumn id="10" xr3:uid="{E205BF86-B5C4-4A23-B44C-3F386DD0AF6F}" name="管の長さ (m)" dataDxfId="205" dataCellStyle="標準 3">
      <calculatedColumnFormula>D6*0.0254</calculatedColumnFormula>
    </tableColumn>
    <tableColumn id="11" xr3:uid="{A89D4B11-1CD1-42C7-ACB3-B69DEEB593B7}" name="質量流速[kg/(m²·s)]" dataDxfId="204" dataCellStyle="標準 3">
      <calculatedColumnFormula>E6*10^6*0.001356</calculatedColumnFormula>
    </tableColumn>
    <tableColumn id="12" xr3:uid="{4C25E0A1-8BC7-4100-899F-59A5FB3A01DC}" name="入口温度[K]" dataDxfId="203" dataCellStyle="標準 3">
      <calculatedColumnFormula xml:space="preserve"> (F6 - 32) * 5/9 + 273.15</calculatedColumnFormula>
    </tableColumn>
    <tableColumn id="13" xr3:uid="{B027AE59-FAD0-4A0F-B2E0-0E6664C5A866}" name="CHF [MW/m²] " dataDxfId="202" dataCellStyle="標準 3">
      <calculatedColumnFormula>G6*3.1546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57032A0-A109-40F7-8E61-BD1AF6B822D1}" name="テーブル134" displayName="テーブル134" ref="E1:I25" totalsRowShown="0" headerRowDxfId="201" headerRowBorderDxfId="200" tableBorderDxfId="199" totalsRowBorderDxfId="198" headerRowCellStyle="標準 3">
  <autoFilter ref="E1:I25" xr:uid="{FED85BF6-53F5-4C40-A38C-0970C49D804F}"/>
  <tableColumns count="5">
    <tableColumn id="1" xr3:uid="{D89CAB41-7B24-4453-8773-A640A233907F}" name="A列：z[m]" dataDxfId="197">
      <calculatedColumnFormula>A2</calculatedColumnFormula>
    </tableColumn>
    <tableColumn id="2" xr3:uid="{C1AF8268-0984-4000-9A2F-D010E20BC27F}" name="B列：q'' [MW/m²]" dataDxfId="196">
      <calculatedColumnFormula>C2</calculatedColumnFormula>
    </tableColumn>
    <tableColumn id="7" xr3:uid="{E2F8F92C-0902-4556-97DB-CA3231CEAEFC}" name="C列：Δz" dataDxfId="195">
      <calculatedColumnFormula>E3-テーブル134[[#This Row],[A列：z'[m']]]</calculatedColumnFormula>
    </tableColumn>
    <tableColumn id="8" xr3:uid="{D9F093F8-0530-4F5E-8CC7-E6F64A1EBFA5}" name="D列：平均出力" dataDxfId="194">
      <calculatedColumnFormula>(F2+F3)/2</calculatedColumnFormula>
    </tableColumn>
    <tableColumn id="9" xr3:uid="{31FA96B2-1DC7-4A8A-99B4-439B94358C03}" name="E列：Δ出力" dataDxfId="193">
      <calculatedColumnFormula>テーブル134[[#This Row],[C列：Δz]]*テーブル134[[#This Row],[D列：平均出力]]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388611C-3844-4364-A925-73D10028A5DC}" name="テーブル414" displayName="テーブル414" ref="A5:I55" totalsRowShown="0" headerRowDxfId="192" dataDxfId="190" headerRowBorderDxfId="191" tableBorderDxfId="189" headerRowCellStyle="標準 3" dataCellStyle="標準 3">
  <autoFilter ref="A5:I55" xr:uid="{BA0B6FEF-CC41-4764-98F7-7BF0FB5146D0}"/>
  <tableColumns count="9">
    <tableColumn id="1" xr3:uid="{293E45EE-A579-4807-92ED-348CB07C04F2}" name="TEST SECTION NUMBER" dataDxfId="188" dataCellStyle="標準 3">
      <calculatedColumnFormula>'TEST SECTION NUMBER 161'!$C$2</calculatedColumnFormula>
    </tableColumn>
    <tableColumn id="2" xr3:uid="{CE3F427D-9578-4D1C-B83F-5F8749F62848}" name="SRL" dataDxfId="187" dataCellStyle="標準 3">
      <calculatedColumnFormula>'TEST SECTION NUMBER 161'!I2</calculatedColumnFormula>
    </tableColumn>
    <tableColumn id="3" xr3:uid="{3AF60E9B-E46E-4A16-8827-450F0E0DD189}" name="PRESSURE (psia)" dataDxfId="186" dataCellStyle="標準 3">
      <calculatedColumnFormula>'TEST SECTION NUMBER 161'!K2</calculatedColumnFormula>
    </tableColumn>
    <tableColumn id="4" xr3:uid="{A46092FB-1667-4368-A00E-F7570874A3B8}" name="LENGTH (in.)" dataDxfId="185" dataCellStyle="標準 3">
      <calculatedColumnFormula>'TEST SECTION NUMBER 161'!Q2</calculatedColumnFormula>
    </tableColumn>
    <tableColumn id="5" xr3:uid="{5512FECA-5897-4AD8-B4A5-8A66377CF626}" name="MASS VELOCITY × 10⁻⁶ (lb/hr.ft²)" dataDxfId="184" dataCellStyle="標準 3">
      <calculatedColumnFormula>'TEST SECTION NUMBER 161'!M2</calculatedColumnFormula>
    </tableColumn>
    <tableColumn id="6" xr3:uid="{83C6B713-D5D4-46DD-9B0B-33673F5E1BCF}" name="INLET TEMP[F]" dataDxfId="183" dataCellStyle="標準 3">
      <calculatedColumnFormula>'TEST SECTION NUMBER 161'!L2</calculatedColumnFormula>
    </tableColumn>
    <tableColumn id="7" xr3:uid="{BBE166BE-ED0E-42D6-A09B-07E515596A76}" name=" BURNOUT HEAT FLUX × 10⁻⁶ (BTU/hr.ft²)" dataDxfId="182" dataCellStyle="標準 3">
      <calculatedColumnFormula>'TEST SECTION NUMBER 161'!G2</calculatedColumnFormula>
    </tableColumn>
    <tableColumn id="8" xr3:uid="{CF955AFD-D7C0-4815-BCE9-4259B2E0D579}" name="PITCH[in]" dataDxfId="181" dataCellStyle="標準 3">
      <calculatedColumnFormula>'TEST SECTION NUMBER 161'!$C$4</calculatedColumnFormula>
    </tableColumn>
    <tableColumn id="9" xr3:uid="{CD587E5B-7868-4957-A6B6-6E1EFF6E739F}" name="ROD　OD[in]" dataDxfId="180" dataCellStyle="標準 3">
      <calculatedColumnFormula>'TEST SECTION NUMBER 161'!$C$6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9E3198-F748-41DA-B130-1E6A8FE3C884}" name="テーブル515" displayName="テーブル515" ref="AC5:AZ55" headerRowCellStyle="標準 3" dataCellStyle="標準 3">
  <tableColumns count="24">
    <tableColumn id="4" xr3:uid="{DA7F571B-54D6-446B-96CF-DCA7171A667A}" name="G" dataDxfId="179" totalsRowDxfId="178" dataCellStyle="標準 3">
      <calculatedColumnFormula>U6</calculatedColumnFormula>
    </tableColumn>
    <tableColumn id="5" xr3:uid="{F51A3F41-AFE6-4DA6-8F02-B697769309D4}" name="A" dataDxfId="177" totalsRowDxfId="176" dataCellStyle="標準 3">
      <calculatedColumnFormula>Y6</calculatedColumnFormula>
    </tableColumn>
    <tableColumn id="6" xr3:uid="{110B562E-50DC-493B-ADB5-B099A66451D1}" name="Hlg" dataDxfId="175" totalsRowDxfId="174" dataCellStyle="標準 3">
      <calculatedColumnFormula>[1]!PropsSI("Hmass","P",テーブル15[[#This Row],[Pin圧力 (Pa)]],"Q",1,"Water")-[1]!PropsSI("Hmass","P",テーブル15[[#This Row],[Pin圧力 (Pa)]],"Q",0,"Water")</calculatedColumnFormula>
    </tableColumn>
    <tableColumn id="8" xr3:uid="{58948E11-0FBA-4683-B2A5-9DE0DACFF7E9}" name="Ts" totalsRowFunction="custom" dataDxfId="173" totalsRowDxfId="172" dataCellStyle="標準 3">
      <calculatedColumnFormula>[1]!PropsSI("T","P",テーブル15[[#This Row],[Pin圧力 (Pa)]],"Q",0,"Water")</calculatedColumnFormula>
      <totalsRowFormula>AF21-273.15</totalsRowFormula>
    </tableColumn>
    <tableColumn id="9" xr3:uid="{7C9EE19E-3927-46E6-979F-C291F7AE46D0}" name="Tin" totalsRowFunction="custom" dataDxfId="171" totalsRowDxfId="170" dataCellStyle="標準 3">
      <calculatedColumnFormula>単位換算161!AA6</calculatedColumnFormula>
      <totalsRowFormula>AG21-273.15</totalsRowFormula>
    </tableColumn>
    <tableColumn id="15" xr3:uid="{B298B223-6038-4312-90F8-60F9A470E5B6}" name="CPL_Ts" dataDxfId="169" totalsRowDxfId="168" dataCellStyle="標準 3">
      <calculatedColumnFormula>[1]!PropsSI("C", "T", テーブル515[[#This Row],[Ts]]-0.0001, "P", L6, "Water")</calculatedColumnFormula>
    </tableColumn>
    <tableColumn id="16" xr3:uid="{8D9443FA-92CF-40CE-965A-86D84603FB3E}" name="CPL_Tin" dataDxfId="167" totalsRowDxfId="166" dataCellStyle="標準 3">
      <calculatedColumnFormula>[1]!PropsSI("C", "T", テーブル515[[#This Row],[Tin]], "P", L6, "Water")</calculatedColumnFormula>
    </tableColumn>
    <tableColumn id="17" xr3:uid="{C7ED17CE-41A8-4309-AF07-DD46C1B1A7B5}" name="CPL_ave" dataDxfId="165" totalsRowDxfId="164" dataCellStyle="標準 3">
      <calculatedColumnFormula>(テーブル515[[#This Row],[CPL_Ts]]+テーブル515[[#This Row],[CPL_Tin]])/2</calculatedColumnFormula>
    </tableColumn>
    <tableColumn id="23" xr3:uid="{3F7BAC28-3B1C-4F04-BA0A-3B78B6AAE190}" name="Q_AVE" dataDxfId="163" totalsRowDxfId="162" dataCellStyle="標準 3">
      <calculatedColumnFormula>'TEST SECTION NUMBER 161'!N2*3.1546</calculatedColumnFormula>
    </tableColumn>
    <tableColumn id="24" xr3:uid="{3669F7D6-4754-4306-83FD-AB8902C62923}" name="A_htr" dataDxfId="161" totalsRowDxfId="160" dataCellStyle="標準 3">
      <calculatedColumnFormula>PI()*O6*16*M6</calculatedColumnFormula>
    </tableColumn>
    <tableColumn id="25" xr3:uid="{31231AC2-23A9-4962-B807-36705A14EC2F}" name="Q_all" dataDxfId="159" totalsRowDxfId="158" dataCellStyle="標準 3">
      <calculatedColumnFormula>テーブル515[[#This Row],[Q_AVE]]*テーブル515[[#This Row],[A_htr]]</calculatedColumnFormula>
    </tableColumn>
    <tableColumn id="26" xr3:uid="{7DE77770-6830-492E-A974-1EF1BF902007}" name="r_ratio" dataDxfId="157" totalsRowDxfId="156" dataCellStyle="標準 3">
      <calculatedColumnFormula>テーブル515[[#This Row],[DNB位置の軸方向出力]]/テーブル515[[#This Row],[ロッド数]]</calculatedColumnFormula>
    </tableColumn>
    <tableColumn id="27" xr3:uid="{23F3EA07-E6AD-4329-BE08-E6EDDA5F478F}" name="z_ratio" dataDxfId="155" totalsRowDxfId="154" dataCellStyle="標準 3">
      <calculatedColumnFormula>'TEST SECTION NUMBER 161'!E2</calculatedColumnFormula>
    </tableColumn>
    <tableColumn id="28" xr3:uid="{ED014C6D-DCA5-4FDA-A7BE-C9EB7AA4E201}" name="Q_DNB" dataDxfId="153" totalsRowDxfId="152" dataCellStyle="標準 3">
      <calculatedColumnFormula>テーブル515[[#This Row],[Q_all]]*テーブル515[[#This Row],[z_ratio]]*テーブル515[[#This Row],[r_ratio]]*1000000</calculatedColumnFormula>
    </tableColumn>
    <tableColumn id="29" xr3:uid="{72DF8D44-6C95-4076-AF96-3F3DC43A81A0}" name="q_DNB_nishida" dataDxfId="151" totalsRowDxfId="150" dataCellStyle="標準 3">
      <calculatedColumnFormula>テーブル515[[#This Row],[Q_AVE]]*テーブル515[[#This Row],[DNB位置の軸方向出力]]*テーブル515[[#This Row],[DNB位置の半径方向出力]]</calculatedColumnFormula>
    </tableColumn>
    <tableColumn id="30" xr3:uid="{BACBF672-AACF-4F40-9868-04C1DFA90FB2}" name="GAHlg" dataDxfId="149" totalsRowDxfId="148" dataCellStyle="標準 3">
      <calculatedColumnFormula>テーブル515[[#This Row],[G]]*テーブル515[[#This Row],[A]]*テーブル515[[#This Row],[Hlg]]</calculatedColumnFormula>
    </tableColumn>
    <tableColumn id="31" xr3:uid="{2FB38A7B-3F53-4512-B8BB-9601FD2804FB}" name="xin_nishida" dataDxfId="147" totalsRowDxfId="146" dataCellStyle="標準 3">
      <calculatedColumnFormula>-テーブル515[[#This Row],[G]]*テーブル515[[#This Row],[A]]*テーブル515[[#This Row],[CPL_ave]]*(テーブル515[[#This Row],[Ts]]-テーブル515[[#This Row],[Tin]])</calculatedColumnFormula>
    </tableColumn>
    <tableColumn id="32" xr3:uid="{87B373C5-217B-4931-B438-506F651AD8D5}" name="xout_nishida" dataDxfId="145" totalsRowDxfId="144" dataCellStyle="標準 3">
      <calculatedColumnFormula>(テーブル515[[#This Row],[Q_DNB]]+テーブル515[[#This Row],[xin_nishida]])/テーブル515[[#This Row],[GAHlg]]</calculatedColumnFormula>
    </tableColumn>
    <tableColumn id="1" xr3:uid="{52D55E1F-1B7E-45B2-86CD-0D948CC5A8A4}" name="DNB位置の軸方向出力" dataDxfId="143" totalsRowDxfId="142" dataCellStyle="標準 3"/>
    <tableColumn id="2" xr3:uid="{B3FC8314-13B3-4694-B1BF-8E1A851DF382}" name="ロッド数" dataDxfId="141" totalsRowDxfId="140" dataCellStyle="標準 3"/>
    <tableColumn id="3" xr3:uid="{0A27F828-A161-4B71-93C9-4473BDA30CFF}" name="DNB位置の半径方向出力" dataDxfId="139" totalsRowDxfId="138" dataCellStyle="標準 3"/>
    <tableColumn id="7" xr3:uid="{7F5A7752-3A16-4844-93FA-D34D6844F643}" name="Tsub" dataDxfId="137" totalsRowDxfId="136" dataCellStyle="標準 3">
      <calculatedColumnFormula>テーブル515[[#This Row],[Ts]]-テーブル515[[#This Row],[Tin]]</calculatedColumnFormula>
    </tableColumn>
    <tableColumn id="10" xr3:uid="{943DB9A4-FA3A-4DA2-AC8C-E1AECAE6EFAF}" name="Hsub" dataDxfId="135" dataCellStyle="標準 3">
      <calculatedColumnFormula>[1]!PropsSI("H", "P", L6, "T", テーブル515[[#This Row],[Ts]]-0.001, "Water")-[1]!PropsSI("H", "P", L6, "T", テーブル515[[#This Row],[Tin]], "Water")</calculatedColumnFormula>
    </tableColumn>
    <tableColumn id="11" xr3:uid="{FC08FC83-C625-4580-A375-776F28AE5A53}" name="Hsub[kJ/kg]" dataDxfId="134" totalsRowDxfId="133" dataCellStyle="標準 3">
      <calculatedColumnFormula>テーブル515[[#This Row],[Hsub]]/1000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3D3FFE0-3240-43CA-BB97-75A7B190E5C1}" name="テーブル15" displayName="テーブル15" ref="K5:W55" totalsRowShown="0" headerRowDxfId="132" dataDxfId="130" headerRowBorderDxfId="131" tableBorderDxfId="129" totalsRowBorderDxfId="128" headerRowCellStyle="標準 3" dataCellStyle="標準 3">
  <autoFilter ref="K5:W55" xr:uid="{ECAA0843-9F57-48D7-B481-ED04E6EAFC68}"/>
  <tableColumns count="13">
    <tableColumn id="1" xr3:uid="{57E2E7A5-09F6-41A7-BB07-D9197D3FC4A7}" name="実験番号." dataDxfId="127" dataCellStyle="標準 3">
      <calculatedColumnFormula>B6&amp;"_"&amp;テーブル414[[#This Row],[TEST SECTION NUMBER]]</calculatedColumnFormula>
    </tableColumn>
    <tableColumn id="2" xr3:uid="{78DBF42A-A0C1-4EB7-B0DD-D05A858FD6F2}" name="Pin圧力 (Pa)" dataDxfId="126" dataCellStyle="標準 3">
      <calculatedColumnFormula>C6*6894.757</calculatedColumnFormula>
    </tableColumn>
    <tableColumn id="3" xr3:uid="{2A5278D3-AE0B-4CBD-BC75-4D5B40795575}" name="L_全長[m]" dataDxfId="125" dataCellStyle="標準 3">
      <calculatedColumnFormula>'TEST SECTION NUMBER 161'!P2*0.0254</calculatedColumnFormula>
    </tableColumn>
    <tableColumn id="4" xr3:uid="{3150158B-5E89-4973-95FC-A99E16EAFC99}" name="PITCH[m]" dataDxfId="124" dataCellStyle="標準 3">
      <calculatedColumnFormula>'TEST SECTION NUMBER 161'!$C$4*0.0254</calculatedColumnFormula>
    </tableColumn>
    <tableColumn id="5" xr3:uid="{08A9F8DD-F571-4516-A6B0-F17ED4C8942E}" name="ROD OD[m]" dataDxfId="123" dataCellStyle="標準 3">
      <calculatedColumnFormula>'TEST SECTION NUMBER 161'!$C$6*0.0254</calculatedColumnFormula>
    </tableColumn>
    <tableColumn id="6" xr3:uid="{556F9BB1-4C22-494F-9DBE-05BF72F43749}" name="流路断面積[m2]" dataDxfId="122" dataCellStyle="標準 3">
      <calculatedColumnFormula>N6^2-PI()*(O6/2)^2</calculatedColumnFormula>
    </tableColumn>
    <tableColumn id="7" xr3:uid="{06515DA2-D792-45EB-8125-5633FD9A0228}" name="濡れ縁長さ[m]" dataDxfId="121" dataCellStyle="標準 3">
      <calculatedColumnFormula>O6*PI()</calculatedColumnFormula>
    </tableColumn>
    <tableColumn id="8" xr3:uid="{0924FFC7-110D-4324-BB56-8FF400D92C73}" name="流路断面積[in2]" dataDxfId="120" dataCellStyle="標準 3">
      <calculatedColumnFormula>'TEST SECTION NUMBER 161'!$C$4^2-PI()*(('TEST SECTION NUMBER 161'!$C$6)^2)/4</calculatedColumnFormula>
    </tableColumn>
    <tableColumn id="9" xr3:uid="{7F8543B8-05FA-48A8-AD80-DB802993E1E8}" name="濡れ縁長さ[in]" dataDxfId="119" dataCellStyle="標準 3">
      <calculatedColumnFormula>PI()*'TEST SECTION NUMBER 161'!$C$6</calculatedColumnFormula>
    </tableColumn>
    <tableColumn id="10" xr3:uid="{7A0FDAA6-793D-4BC2-A340-77AC912E4C36}" name="管の長さ (m)" dataDxfId="118" dataCellStyle="標準 3">
      <calculatedColumnFormula>D6*0.0254</calculatedColumnFormula>
    </tableColumn>
    <tableColumn id="11" xr3:uid="{775918A9-ED8F-45C8-9102-14EC6E9B21EA}" name="質量流速[kg/(m²·s)]" dataDxfId="117" dataCellStyle="標準 3">
      <calculatedColumnFormula>E6*10^6*0.001356</calculatedColumnFormula>
    </tableColumn>
    <tableColumn id="12" xr3:uid="{B11F627F-7163-400B-B1E4-D6ECE2878FC1}" name="入口温度[K]" dataDxfId="116" dataCellStyle="標準 3">
      <calculatedColumnFormula xml:space="preserve"> (F6 - 32) * 5/9 + 273.15</calculatedColumnFormula>
    </tableColumn>
    <tableColumn id="13" xr3:uid="{56BBD3C8-4C3C-4EFD-B0AB-5B700D594D9E}" name="CHF [MW/m²] " dataDxfId="115" dataCellStyle="標準 3">
      <calculatedColumnFormula>G6*3.1546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C9EBE9-E5C4-43B8-B02F-913833BA4321}" name="テーブル16" displayName="テーブル16" ref="Y5:AA55" totalsRowShown="0" headerRowDxfId="114" headerRowBorderDxfId="113" tableBorderDxfId="112" totalsRowBorderDxfId="111" headerRowCellStyle="標準 3">
  <autoFilter ref="Y5:AA55" xr:uid="{65E57602-68AF-406C-841B-DC1D19D21D04}"/>
  <tableColumns count="3">
    <tableColumn id="1" xr3:uid="{D9350581-FD0B-41D3-B0B7-8E2BC6595829}" name="流路断面積 A[m2]" dataDxfId="110" dataCellStyle="標準 3">
      <calculatedColumnFormula>R6*0.0254^2</calculatedColumnFormula>
    </tableColumn>
    <tableColumn id="2" xr3:uid="{A2B6875D-4F22-4C0B-89D7-C559B0CBF328}" name="濡れ縁長さ[m]" dataDxfId="109" dataCellStyle="標準 3">
      <calculatedColumnFormula>S6*0.0254</calculatedColumnFormula>
    </tableColumn>
    <tableColumn id="3" xr3:uid="{08E7D8BE-8617-44A4-AE63-FD2EDB485F4A}" name="入口温度[K]" dataDxfId="108" dataCellStyle="標準 3">
      <calculatedColumnFormula>V6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D4DF40B-92AF-44BA-A7D5-332FCA6E9FF0}" name="テーブル13418" displayName="テーブル13418" ref="E1:I29" totalsRowShown="0" headerRowDxfId="107" headerRowBorderDxfId="106" tableBorderDxfId="105" totalsRowBorderDxfId="104" headerRowCellStyle="標準 3">
  <autoFilter ref="E1:I29" xr:uid="{FED85BF6-53F5-4C40-A38C-0970C49D804F}"/>
  <tableColumns count="5">
    <tableColumn id="1" xr3:uid="{5C6CE969-52F4-48C2-81C7-C82F5F26D497}" name="A列：z[m]" dataDxfId="103">
      <calculatedColumnFormula>A2</calculatedColumnFormula>
    </tableColumn>
    <tableColumn id="2" xr3:uid="{D0A1616C-B517-47B3-831C-F5C33E13E172}" name="B列：q'' [MW/m²]" dataDxfId="102">
      <calculatedColumnFormula>C2</calculatedColumnFormula>
    </tableColumn>
    <tableColumn id="7" xr3:uid="{F2B47FE3-A0EB-448A-8803-04974737CF25}" name="C列：Δz" dataDxfId="101">
      <calculatedColumnFormula>E3-テーブル13418[[#This Row],[A列：z'[m']]]</calculatedColumnFormula>
    </tableColumn>
    <tableColumn id="8" xr3:uid="{1A86AF6A-13EE-4301-BD72-9B3734BBFA59}" name="D列：平均出力" dataDxfId="100">
      <calculatedColumnFormula>(F2+F3)/2</calculatedColumnFormula>
    </tableColumn>
    <tableColumn id="9" xr3:uid="{17407EE9-5417-4BB9-A682-8981E3B682C3}" name="E列：Δ出力" dataDxfId="99">
      <calculatedColumnFormula>テーブル13418[[#This Row],[C列：Δz]]*テーブル13418[[#This Row],[D列：平均出力]]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0CDC62D-455F-48AB-9ED7-58C87D021BD1}" name="テーブル41419" displayName="テーブル41419" ref="A5:I98" totalsRowShown="0" headerRowDxfId="94" dataDxfId="92" headerRowBorderDxfId="93" tableBorderDxfId="91" headerRowCellStyle="標準 3" dataCellStyle="標準 3">
  <autoFilter ref="A5:I98" xr:uid="{BA0B6FEF-CC41-4764-98F7-7BF0FB5146D0}"/>
  <tableColumns count="9">
    <tableColumn id="1" xr3:uid="{6220FCF4-F714-4262-8698-5D4E61E47D1B}" name="TEST SECTION NUMBER" dataDxfId="90" dataCellStyle="標準 3">
      <calculatedColumnFormula>'TEST SECTION NUMBER 164'!$C$2</calculatedColumnFormula>
    </tableColumn>
    <tableColumn id="2" xr3:uid="{C1995DC7-A9A3-447E-B4EC-36AE37FB0B63}" name="SRL" dataDxfId="89" dataCellStyle="標準 3">
      <calculatedColumnFormula>'TEST SECTION NUMBER 161'!I2</calculatedColumnFormula>
    </tableColumn>
    <tableColumn id="3" xr3:uid="{2F775B98-6ABB-4556-A8AE-38DFDBE189D2}" name="PRESSURE (psia)" dataDxfId="88" dataCellStyle="標準 3">
      <calculatedColumnFormula>'TEST SECTION NUMBER 161'!K2</calculatedColumnFormula>
    </tableColumn>
    <tableColumn id="4" xr3:uid="{1D6C015C-1A2E-4563-9822-00BDDF19DA8D}" name="LENGTH (in.)" dataDxfId="87" dataCellStyle="標準 3">
      <calculatedColumnFormula>'TEST SECTION NUMBER 161'!Q2</calculatedColumnFormula>
    </tableColumn>
    <tableColumn id="5" xr3:uid="{7664A622-07DE-4839-ADD0-91941B147671}" name="MASS VELOCITY × 10⁻⁶ (lb/hr.ft²)" dataDxfId="86" dataCellStyle="標準 3">
      <calculatedColumnFormula>'TEST SECTION NUMBER 161'!M2</calculatedColumnFormula>
    </tableColumn>
    <tableColumn id="6" xr3:uid="{4D55845E-9404-4C25-9D91-96D8501DD726}" name="INLET TEMP[F]" dataDxfId="85" dataCellStyle="標準 3">
      <calculatedColumnFormula>'TEST SECTION NUMBER 161'!L2</calculatedColumnFormula>
    </tableColumn>
    <tableColumn id="7" xr3:uid="{681FA6C9-6EF7-4C75-A183-C8A43F4FC594}" name=" BURNOUT HEAT FLUX × 10⁻⁶ (BTU/hr.ft²)" dataDxfId="84" dataCellStyle="標準 3">
      <calculatedColumnFormula>'TEST SECTION NUMBER 161'!G2</calculatedColumnFormula>
    </tableColumn>
    <tableColumn id="8" xr3:uid="{EED73CFF-1556-4EFA-98A8-25FEA7C5A8CA}" name="PITCH[in]" dataDxfId="83" dataCellStyle="標準 3">
      <calculatedColumnFormula>'TEST SECTION NUMBER 161'!$C$4</calculatedColumnFormula>
    </tableColumn>
    <tableColumn id="9" xr3:uid="{2CB728F4-0335-43EC-B9EE-C2050E4F57C1}" name="ROD　OD[in]" dataDxfId="82" dataCellStyle="標準 3">
      <calculatedColumnFormula>'TEST SECTION NUMBER 161'!$C$6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BD2EAD4-259D-4AF5-9086-D7C986F239CE}" name="テーブル51520" displayName="テーブル51520" ref="AD5:BA98" headerRowCellStyle="標準 3" dataCellStyle="標準 3">
  <tableColumns count="24">
    <tableColumn id="4" xr3:uid="{F13801E7-30B1-4F36-AD79-6C92C9C0BB72}" name="G" dataDxfId="81" totalsRowDxfId="80" dataCellStyle="標準 3">
      <calculatedColumnFormula>U6</calculatedColumnFormula>
    </tableColumn>
    <tableColumn id="5" xr3:uid="{E9FB056A-1CA9-4E04-9F3A-FA3E34210298}" name="A" dataDxfId="79" totalsRowDxfId="78" dataCellStyle="標準 3">
      <calculatedColumnFormula>Z6</calculatedColumnFormula>
    </tableColumn>
    <tableColumn id="6" xr3:uid="{8700B126-BEAB-40AF-B34C-E00802858C66}" name="Hlg" dataDxfId="77" totalsRowDxfId="76" dataCellStyle="標準 3">
      <calculatedColumnFormula>[1]!PropsSI("Hmass","P",テーブル1521[[#This Row],[Pin圧力 (Pa)]],"Q",1,"Water")-[1]!PropsSI("Hmass","P",テーブル1521[[#This Row],[Pin圧力 (Pa)]],"Q",0,"Water")</calculatedColumnFormula>
    </tableColumn>
    <tableColumn id="8" xr3:uid="{483C2BD4-B410-4A99-8BF6-19EA32DAB0F9}" name="Ts" totalsRowFunction="custom" dataDxfId="75" totalsRowDxfId="74" dataCellStyle="標準 3">
      <calculatedColumnFormula>[1]!PropsSI("T","P",テーブル1521[[#This Row],[Pin圧力 (Pa)]],"Q",0,"Water")</calculatedColumnFormula>
      <totalsRowFormula>AG21-273.15</totalsRowFormula>
    </tableColumn>
    <tableColumn id="9" xr3:uid="{3832F002-77D1-4072-882A-250CF6DF09A2}" name="Tin" totalsRowFunction="custom" dataDxfId="73" totalsRowDxfId="72" dataCellStyle="標準 3">
      <calculatedColumnFormula>単位換算164!AB6</calculatedColumnFormula>
      <totalsRowFormula>AH21-273.15</totalsRowFormula>
    </tableColumn>
    <tableColumn id="15" xr3:uid="{360ECEB6-538B-4A23-964A-5384DDFF30EB}" name="CPL_Ts" dataDxfId="71" totalsRowDxfId="70" dataCellStyle="標準 3">
      <calculatedColumnFormula>[1]!PropsSI("C", "T", テーブル51520[[#This Row],[Ts]]-0.0001, "P", L6, "Water")</calculatedColumnFormula>
    </tableColumn>
    <tableColumn id="16" xr3:uid="{17203ECB-A6DB-4338-8804-74B4DF92BAB2}" name="CPL_Tin" dataDxfId="69" totalsRowDxfId="68" dataCellStyle="標準 3">
      <calculatedColumnFormula>[1]!PropsSI("C", "T", テーブル51520[[#This Row],[Tin]], "P", L6, "Water")</calculatedColumnFormula>
    </tableColumn>
    <tableColumn id="17" xr3:uid="{F4230CBF-2BAA-49F3-BB18-8219D46701DA}" name="CPL_ave" dataDxfId="67" totalsRowDxfId="66" dataCellStyle="標準 3">
      <calculatedColumnFormula>(テーブル51520[[#This Row],[CPL_Ts]]+テーブル51520[[#This Row],[CPL_Tin]])/2</calculatedColumnFormula>
    </tableColumn>
    <tableColumn id="23" xr3:uid="{1FD7EC4C-8811-43A6-92AD-FD18361B9BA1}" name="Q_AVE" dataDxfId="65" totalsRowDxfId="64" dataCellStyle="標準 3">
      <calculatedColumnFormula>'TEST SECTION NUMBER 164'!N2*3.1546</calculatedColumnFormula>
    </tableColumn>
    <tableColumn id="24" xr3:uid="{65FD862F-452E-4BDF-AE22-92324D1A3F4B}" name="A_htr" dataDxfId="63" totalsRowDxfId="62" dataCellStyle="標準 3">
      <calculatedColumnFormula>PI()*O6*16*M6</calculatedColumnFormula>
    </tableColumn>
    <tableColumn id="25" xr3:uid="{F3511520-F4CC-437A-B01D-3BC014BC5EF4}" name="Q_all" dataDxfId="61" totalsRowDxfId="60" dataCellStyle="標準 3">
      <calculatedColumnFormula>テーブル51520[[#This Row],[Q_AVE]]*テーブル51520[[#This Row],[A_htr]]</calculatedColumnFormula>
    </tableColumn>
    <tableColumn id="26" xr3:uid="{D21DCCDF-8F4A-4ADB-8411-43C9E63DFA99}" name="r_ratio" dataDxfId="59" totalsRowDxfId="58" dataCellStyle="標準 3">
      <calculatedColumnFormula>テーブル51520[[#This Row],[DNB位置の軸方向出力]]/テーブル51520[[#This Row],[ロッド数]]</calculatedColumnFormula>
    </tableColumn>
    <tableColumn id="27" xr3:uid="{170C9BE5-C441-4161-BFEE-9D4E8DFCC937}" name="z_ratio" dataDxfId="57" totalsRowDxfId="56" dataCellStyle="標準 3">
      <calculatedColumnFormula>'TEST SECTION NUMBER 164'!E2</calculatedColumnFormula>
    </tableColumn>
    <tableColumn id="28" xr3:uid="{4B3280C1-1520-436B-93AB-711CEA06566D}" name="Q_DNB" dataDxfId="55" totalsRowDxfId="54" dataCellStyle="標準 3">
      <calculatedColumnFormula>テーブル51520[[#This Row],[Q_all]]*テーブル51520[[#This Row],[z_ratio]]*テーブル51520[[#This Row],[r_ratio]]*1000000</calculatedColumnFormula>
    </tableColumn>
    <tableColumn id="29" xr3:uid="{69FDEC59-5835-4A4B-A649-508BF47BF370}" name="q_DNB_nishida" dataDxfId="53" totalsRowDxfId="52" dataCellStyle="標準 3">
      <calculatedColumnFormula>テーブル51520[[#This Row],[Q_AVE]]*テーブル51520[[#This Row],[DNB位置の軸方向出力]]*テーブル51520[[#This Row],[DNB位置の半径方向出力]]</calculatedColumnFormula>
    </tableColumn>
    <tableColumn id="30" xr3:uid="{104762D1-5EB1-4BDF-9DA9-016D6E9B690D}" name="GAHlg" dataDxfId="51" totalsRowDxfId="50" dataCellStyle="標準 3">
      <calculatedColumnFormula>テーブル51520[[#This Row],[G]]*テーブル51520[[#This Row],[A]]*テーブル51520[[#This Row],[Hlg]]</calculatedColumnFormula>
    </tableColumn>
    <tableColumn id="31" xr3:uid="{1DA7AACC-689D-4718-AF57-08D0A06558BF}" name="xin_nishida" dataDxfId="49" totalsRowDxfId="48" dataCellStyle="標準 3">
      <calculatedColumnFormula>-テーブル51520[[#This Row],[G]]*テーブル51520[[#This Row],[A]]*テーブル51520[[#This Row],[CPL_ave]]*(テーブル51520[[#This Row],[Ts]]-テーブル51520[[#This Row],[Tin]])</calculatedColumnFormula>
    </tableColumn>
    <tableColumn id="32" xr3:uid="{67100BFD-26EE-4FDD-AAB9-5274C0A4977F}" name="xout_nishida" dataDxfId="47" totalsRowDxfId="46" dataCellStyle="標準 3">
      <calculatedColumnFormula>(テーブル51520[[#This Row],[Q_DNB]]+テーブル51520[[#This Row],[xin_nishida]])/テーブル51520[[#This Row],[GAHlg]]</calculatedColumnFormula>
    </tableColumn>
    <tableColumn id="1" xr3:uid="{5DE70346-3CD1-49A8-8848-4347C70C6E85}" name="DNB位置の軸方向出力" dataDxfId="45" totalsRowDxfId="44" dataCellStyle="標準 3"/>
    <tableColumn id="2" xr3:uid="{2E1D898E-B402-4BC1-AE45-38F27447D4F4}" name="ロッド数" dataDxfId="43" totalsRowDxfId="42" dataCellStyle="標準 3"/>
    <tableColumn id="3" xr3:uid="{E3A8328E-F384-4D19-B703-5127F39AB098}" name="DNB位置の半径方向出力" dataDxfId="41" totalsRowDxfId="40" dataCellStyle="標準 3"/>
    <tableColumn id="7" xr3:uid="{B0C1D6CB-AF09-4410-BF59-3680220FD2D2}" name="Tsub" dataDxfId="39" totalsRowDxfId="38" dataCellStyle="標準 3">
      <calculatedColumnFormula>テーブル51520[[#This Row],[Ts]]-テーブル51520[[#This Row],[Tin]]</calculatedColumnFormula>
    </tableColumn>
    <tableColumn id="10" xr3:uid="{CCAA8635-59C1-4E07-93AF-7298EC06482C}" name="Hsub" dataDxfId="37" dataCellStyle="標準 3">
      <calculatedColumnFormula>[1]!PropsSI("H", "P", L6, "T", テーブル51520[[#This Row],[Ts]]-0.001, "Water")-[1]!PropsSI("H", "P", L6, "T", テーブル51520[[#This Row],[Tin]], "Water")</calculatedColumnFormula>
    </tableColumn>
    <tableColumn id="11" xr3:uid="{9BC82B8D-E7B2-4176-8EB8-9BB0C46EA409}" name="Hsub[kJ/kg]" dataDxfId="36" totalsRowDxfId="35" dataCellStyle="標準 3">
      <calculatedColumnFormula>テーブル51520[[#This Row],[Hsub]]/1000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A5686AF-F169-40C3-B94F-FA0659ED38AC}" name="テーブル1521" displayName="テーブル1521" ref="K5:X98" totalsRowShown="0" headerRowDxfId="34" dataDxfId="32" headerRowBorderDxfId="33" tableBorderDxfId="31" totalsRowBorderDxfId="30" headerRowCellStyle="標準 3" dataCellStyle="標準 3">
  <autoFilter ref="K5:X98" xr:uid="{ECAA0843-9F57-48D7-B481-ED04E6EAFC68}"/>
  <tableColumns count="14">
    <tableColumn id="1" xr3:uid="{24CBAD18-F217-4428-9347-E6FECD6E2A01}" name="実験番号." dataDxfId="29" dataCellStyle="標準 3">
      <calculatedColumnFormula>B6&amp;"_"&amp;テーブル41419[[#This Row],[TEST SECTION NUMBER]]</calculatedColumnFormula>
    </tableColumn>
    <tableColumn id="2" xr3:uid="{26A1E26E-38B0-425D-BCEE-87032BEE3608}" name="Pin圧力 (Pa)" dataDxfId="28" dataCellStyle="標準 3">
      <calculatedColumnFormula>C6*6894.757</calculatedColumnFormula>
    </tableColumn>
    <tableColumn id="3" xr3:uid="{05179C18-54D1-4827-8B21-E5E2EDD658CD}" name="L_全長[m]" dataDxfId="27" dataCellStyle="標準 3">
      <calculatedColumnFormula>'TEST SECTION NUMBER 164'!P2*0.0254</calculatedColumnFormula>
    </tableColumn>
    <tableColumn id="4" xr3:uid="{F5974CE5-02D1-43C8-8C39-589BA348ACA8}" name="PITCH[m]" dataDxfId="26" dataCellStyle="標準 3">
      <calculatedColumnFormula>'TEST SECTION NUMBER 164'!$C$4*0.0254</calculatedColumnFormula>
    </tableColumn>
    <tableColumn id="5" xr3:uid="{84015471-2C50-4E3D-B6FB-1334106D99F7}" name="ROD OD[m]" dataDxfId="25" dataCellStyle="標準 3">
      <calculatedColumnFormula>'TEST SECTION NUMBER 164'!$C$6*0.0254</calculatedColumnFormula>
    </tableColumn>
    <tableColumn id="6" xr3:uid="{02602002-8A35-4651-B499-DDD2C8366F96}" name="流路断面積[m2]" dataDxfId="24" dataCellStyle="標準 3">
      <calculatedColumnFormula>N6^2-PI()*(O6/2)^2</calculatedColumnFormula>
    </tableColumn>
    <tableColumn id="7" xr3:uid="{95DA383F-A442-4301-B6CA-4E25AC590FB1}" name="濡れ縁長さ[m]" dataDxfId="23" dataCellStyle="標準 3">
      <calculatedColumnFormula>O6*PI()</calculatedColumnFormula>
    </tableColumn>
    <tableColumn id="8" xr3:uid="{61112580-ABA5-4C05-8546-A91411D4D00B}" name="流路断面積[in2]" dataDxfId="22" dataCellStyle="標準 3">
      <calculatedColumnFormula>'TEST SECTION NUMBER 164'!$C$4^2-PI()*(('TEST SECTION NUMBER 164'!$C$6)^2)/4</calculatedColumnFormula>
    </tableColumn>
    <tableColumn id="9" xr3:uid="{39021860-189A-4422-990A-A2B25E107A87}" name="濡れ縁長さ[in]" dataDxfId="21" dataCellStyle="標準 3">
      <calculatedColumnFormula>PI()*'TEST SECTION NUMBER 164'!$C$6</calculatedColumnFormula>
    </tableColumn>
    <tableColumn id="10" xr3:uid="{37827427-796F-4384-9314-5777E3019CE3}" name="管の長さ (m)" dataDxfId="20" dataCellStyle="標準 3">
      <calculatedColumnFormula>D6*0.0254</calculatedColumnFormula>
    </tableColumn>
    <tableColumn id="11" xr3:uid="{9E1C2C85-1078-4874-B18F-4788D96945A8}" name="質量流速[kg/(m²·s)]" dataDxfId="19" dataCellStyle="標準 3">
      <calculatedColumnFormula>E6*10^6*0.001356</calculatedColumnFormula>
    </tableColumn>
    <tableColumn id="12" xr3:uid="{4953E424-5994-4AC3-86BA-C4DC7BE1BDEC}" name="入口温度[K]" dataDxfId="18" dataCellStyle="標準 3">
      <calculatedColumnFormula xml:space="preserve"> (F6 - 32) * 5/9 + 273.15</calculatedColumnFormula>
    </tableColumn>
    <tableColumn id="13" xr3:uid="{0D9C8129-8257-40E5-BFA6-DA84862D2606}" name="CHF [MW/m²] " dataDxfId="17" dataCellStyle="標準 3">
      <calculatedColumnFormula>G6*3.1546</calculatedColumnFormula>
    </tableColumn>
    <tableColumn id="14" xr3:uid="{DEEB9C50-5A8E-4D9A-9F0F-32B463F07C31}" name="補正式F" dataDxfId="16" dataCellStyle="標準 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25AE3F5-E4C9-4F62-837E-8E4A17DE0A9E}" name="テーブル1622" displayName="テーブル1622" ref="Z5:AB98" totalsRowShown="0" headerRowDxfId="15" headerRowBorderDxfId="14" tableBorderDxfId="13" totalsRowBorderDxfId="12" headerRowCellStyle="標準 3">
  <autoFilter ref="Z5:AB98" xr:uid="{65E57602-68AF-406C-841B-DC1D19D21D04}"/>
  <tableColumns count="3">
    <tableColumn id="1" xr3:uid="{2CB1E7E8-8D86-4873-8DF2-917AC5B970B5}" name="流路断面積 A[m2]" dataDxfId="11" dataCellStyle="標準 3">
      <calculatedColumnFormula>R6*0.0254^2</calculatedColumnFormula>
    </tableColumn>
    <tableColumn id="2" xr3:uid="{04A3B45D-ACFC-4683-AE95-7383085851BC}" name="濡れ縁長さ[m]" dataDxfId="10" dataCellStyle="標準 3">
      <calculatedColumnFormula>S6*0.0254</calculatedColumnFormula>
    </tableColumn>
    <tableColumn id="3" xr3:uid="{EC289A4C-87DC-4A88-9CF9-A33EE384E6F4}" name="入口温度[K]" dataDxfId="9" dataCellStyle="標準 3">
      <calculatedColumnFormula>V6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A882E1C-F681-447E-AA80-B1A66436234E}" name="テーブル1341823" displayName="テーブル1341823" ref="E1:I28" totalsRowShown="0" headerRowDxfId="8" headerRowBorderDxfId="7" tableBorderDxfId="6" totalsRowBorderDxfId="5" headerRowCellStyle="標準 3">
  <autoFilter ref="E1:I28" xr:uid="{FED85BF6-53F5-4C40-A38C-0970C49D804F}"/>
  <tableColumns count="5">
    <tableColumn id="1" xr3:uid="{77AF02F5-9580-477B-B41C-637F21952767}" name="A列：z[m]" dataDxfId="4">
      <calculatedColumnFormula>A2</calculatedColumnFormula>
    </tableColumn>
    <tableColumn id="2" xr3:uid="{F06DE14E-F187-4895-8AD2-5CC320846B2A}" name="B列：q'' [MW/m²]" dataDxfId="3">
      <calculatedColumnFormula>C2</calculatedColumnFormula>
    </tableColumn>
    <tableColumn id="7" xr3:uid="{35529BA0-CCD1-48C0-A837-67F6A514C66A}" name="C列：Δz" dataDxfId="2">
      <calculatedColumnFormula>E3-テーブル1341823[[#This Row],[A列：z'[m']]]</calculatedColumnFormula>
    </tableColumn>
    <tableColumn id="8" xr3:uid="{6F04609E-67AA-4449-B2DA-1D765D848F03}" name="D列：平均出力" dataDxfId="1">
      <calculatedColumnFormula>(F2+F3)/2</calculatedColumnFormula>
    </tableColumn>
    <tableColumn id="9" xr3:uid="{AE643625-7566-4201-A6C9-BA1CDB6C957F}" name="E列：Δ出力" dataDxfId="0">
      <calculatedColumnFormula>テーブル1341823[[#This Row],[C列：Δz]]*テーブル1341823[[#This Row],[D列：平均出力]]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FA7DD6-692B-4311-B33A-0743F8C977B5}" name="テーブル27" displayName="テーブル27" ref="A5:CD189">
  <autoFilter ref="A5:CD189" xr:uid="{1212DFD2-1D83-40A4-A62A-8A985986183F}"/>
  <tableColumns count="82">
    <tableColumn id="1" xr3:uid="{86CB8811-AF0D-4D27-B869-1B835B5BA7CF}" name="列1" dataDxfId="573" totalsRowDxfId="572"/>
    <tableColumn id="2" xr3:uid="{8BE875D8-0C5C-40B1-AFB3-FF88363C3C37}" name="P"/>
    <tableColumn id="3" xr3:uid="{2F1FB193-8565-4A38-84D4-D300A3042484}" name="Ts" dataDxfId="571" totalsRowDxfId="570"/>
    <tableColumn id="4" xr3:uid="{D85908B7-E0D2-43B2-AC7D-10491D81C762}" name="rhoG" dataDxfId="569" totalsRowDxfId="568"/>
    <tableColumn id="5" xr3:uid="{CE7645F0-DE60-4D27-959C-9D63457EB58D}" name="rhoL" dataDxfId="567" totalsRowDxfId="566"/>
    <tableColumn id="6" xr3:uid="{56A293D5-447F-485B-BB80-38247A35B59B}" name="HG" dataDxfId="565" totalsRowDxfId="564"/>
    <tableColumn id="7" xr3:uid="{4F3A80E6-DEFF-443E-A3E5-7D14A00EA8A7}" name="HL" dataDxfId="563" totalsRowDxfId="562"/>
    <tableColumn id="8" xr3:uid="{0A847398-2F22-432A-987E-4ECC365CE51C}" name="muG" dataDxfId="561" totalsRowDxfId="560"/>
    <tableColumn id="9" xr3:uid="{F28DBCE3-CCDB-4825-9B9B-0E7D26157096}" name="muL" dataDxfId="559" totalsRowDxfId="558"/>
    <tableColumn id="10" xr3:uid="{3F75F733-D1CA-4D59-932A-D622DF5FD47B}" name="KL" dataDxfId="557" totalsRowDxfId="556"/>
    <tableColumn id="11" xr3:uid="{64966F8C-AA58-40B6-B972-418C0309789B}" name="CPL" dataDxfId="555" totalsRowDxfId="554"/>
    <tableColumn id="12" xr3:uid="{AFD68AD5-6228-44DE-9939-C13B9B30AA3B}" name="sigma" dataDxfId="553" totalsRowDxfId="552"/>
    <tableColumn id="13" xr3:uid="{F2F8A9D7-4F6C-4B5F-B201-027E8F1A9096}" name="列12" dataDxfId="551" totalsRowDxfId="550"/>
    <tableColumn id="14" xr3:uid="{967EB929-C4E9-442D-982A-D8170B1688CD}" name="G"/>
    <tableColumn id="15" xr3:uid="{D23E28C1-4E9F-4096-A836-B929E0703768}" name="A" dataDxfId="549" totalsRowDxfId="548"/>
    <tableColumn id="16" xr3:uid="{D5332ECF-91B8-44C0-85B4-8B017296632E}" name="Pw" dataDxfId="547" totalsRowDxfId="546"/>
    <tableColumn id="17" xr3:uid="{BEE6E7E4-DD79-45E9-BCC5-0786BFAB6709}" name="DH" dataDxfId="545"/>
    <tableColumn id="18" xr3:uid="{EEC5390B-DD65-4A81-B235-0756497467DC}" name="L"/>
    <tableColumn id="19" xr3:uid="{CF9B2476-5A74-4D55-8A6A-F8DF46F2C998}" name="q&quot;" dataDxfId="544" totalsRowDxfId="543"/>
    <tableColumn id="20" xr3:uid="{3EBA1221-8DD6-4093-9A1C-A152D400825D}" name="Tin"/>
    <tableColumn id="21" xr3:uid="{994DF31F-0366-4724-9FEB-056F3AA73FC5}" name="Tf" dataDxfId="542" totalsRowDxfId="541" dataCellStyle="標準 2"/>
    <tableColumn id="22" xr3:uid="{4313FC58-2FB6-4E8A-BC1F-A5CA9EFBC6CA}" name="f(beta)"/>
    <tableColumn id="23" xr3:uid="{D58E719B-02D2-4EF7-8BE6-5A924E378CE3}" name="Re" dataDxfId="540" totalsRowDxfId="539"/>
    <tableColumn id="24" xr3:uid="{F29EB562-CCD4-4DFE-8AA4-E73614A537C7}" name="f"/>
    <tableColumn id="25" xr3:uid="{025CB296-79F0-4183-A90B-38B377B7C348}" name="f_left"/>
    <tableColumn id="26" xr3:uid="{D7C20D29-403E-4F2E-99CC-EF860D4C4DFF}" name="f_rihgt" dataDxfId="538" totalsRowDxfId="537"/>
    <tableColumn id="27" xr3:uid="{014F35A5-2D2B-4160-8030-8DF170C65E7E}" name="f_barance"/>
    <tableColumn id="28" xr3:uid="{B0620BDD-EC99-4999-BB84-40B3F6744468}" name="DB" dataDxfId="536" totalsRowDxfId="535"/>
    <tableColumn id="29" xr3:uid="{CD5192EB-D6AF-4BA4-A2C1-1712C9554346}" name="Tw"/>
    <tableColumn id="30" xr3:uid="{F2231F9F-B700-4AFF-BAA5-667F2B8C456D}" name="y+®" dataDxfId="534"/>
    <tableColumn id="31" xr3:uid="{96099283-C99D-49F9-B7DB-40AAA3370BC5}" name="Tm" dataDxfId="533" totalsRowDxfId="532"/>
    <tableColumn id="32" xr3:uid="{839456EA-149A-4577-BE10-56523CE1CBD7}" name="Tw_barance" dataDxfId="531" totalsRowDxfId="530"/>
    <tableColumn id="33" xr3:uid="{0118B4E1-5904-4168-8274-A11EBA2D1345}" name="y*"/>
    <tableColumn id="34" xr3:uid="{DD58B03B-8188-42A3-9DAF-25E4BBEF13BB}" name="tauw"/>
    <tableColumn id="35" xr3:uid="{9A3B3C05-4F96-467F-803C-1C730AC25400}" name="Utau"/>
    <tableColumn id="36" xr3:uid="{1515A029-E37B-4B90-9B5B-84ABCA37FEEC}" name="y+"/>
    <tableColumn id="37" xr3:uid="{6B012335-1EB9-41C8-80AD-9746864D4593}" name="Q" dataDxfId="529" totalsRowDxfId="528"/>
    <tableColumn id="38" xr3:uid="{65E18F16-F040-4EB3-B911-2562630D2DCE}" name="Pr"/>
    <tableColumn id="39" xr3:uid="{A0C4C49E-51D1-4BB3-8F20-2F7B7D150707}" name="T(y+)"/>
    <tableColumn id="40" xr3:uid="{840D8019-2EB4-4719-8DD1-08B3E56318A0}" name="y*_barance"/>
    <tableColumn id="41" xr3:uid="{6D733083-F89C-48CB-A33A-8A4B271721C1}" name="delta"/>
    <tableColumn id="42" xr3:uid="{6B391919-DF8C-4BF1-8E91-68A074F8789D}" name="UB"/>
    <tableColumn id="43" xr3:uid="{F13948B8-0B95-4809-BFDE-F814BBB8034C}" name="LB" dataDxfId="527" totalsRowDxfId="526"/>
    <tableColumn id="44" xr3:uid="{CD3931E9-9DFA-412B-B6F1-D414CDC7E459}" name="YB"/>
    <tableColumn id="45" xr3:uid="{AD108FA8-997E-4F53-848F-17E91D907DDD}" name="yB*Uτ/μL*ρL"/>
    <tableColumn id="46" xr3:uid="{E006160F-1A72-4A15-9D44-A81063DD4FB9}" name="Karmanの速度分布"/>
    <tableColumn id="47" xr3:uid="{3DE6230C-5CB7-4584-B1D8-0147F7A52DFE}" name="UBL+＊Uτ"/>
    <tableColumn id="48" xr3:uid="{D2B067FF-A1C7-481F-9937-F6126CE1BB2E}" name="列32"/>
    <tableColumn id="49" xr3:uid="{BC70E890-AEE3-4BD0-A9A5-FD94B2ADDF19}" name="列33"/>
    <tableColumn id="50" xr3:uid="{03E2ADC7-CBFE-4D51-A270-CB08EF5C386A}" name="列34"/>
    <tableColumn id="51" xr3:uid="{C7A69E9A-C028-446E-BCA2-D60088359F6C}" name="035"/>
    <tableColumn id="52" xr3:uid="{76E73B9E-BF8E-4BE9-93C2-EAFF7CA9C7F8}" name="HG-HL"/>
    <tableColumn id="53" xr3:uid="{8136B06F-9ED3-408E-973C-449CAEDFDCCC}" name="LB/UB" dataDxfId="525" totalsRowDxfId="524"/>
    <tableColumn id="54" xr3:uid="{642B3FD0-E137-4A98-A6A3-C3E1CCAABC9F}" name="ρL*δ*λ/τ" dataDxfId="523" totalsRowDxfId="522"/>
    <tableColumn id="55" xr3:uid="{D3B89483-5F0B-427C-9FE9-94A8CF68D2FF}" name="qCHF-q&quot;" dataDxfId="521" totalsRowDxfId="520"/>
    <tableColumn id="56" xr3:uid="{10C1B51C-C12B-465F-9AEC-02553218A1C5}" name="(qCHF-q&quot;)/q&quot;" dataDxfId="519" totalsRowDxfId="518"/>
    <tableColumn id="57" xr3:uid="{8AFEF3B6-EC1E-4A46-8DE0-4384C26E0130}" name="実験値" dataDxfId="517" totalsRowDxfId="516"/>
    <tableColumn id="58" xr3:uid="{C941A22A-B4C9-4DF4-B419-E8F4BCB6A1A9}" name="P/M" dataDxfId="515" totalsRowDxfId="514"/>
    <tableColumn id="59" xr3:uid="{111DF9A3-4142-41B6-B76A-AA460C52DF33}" name="形状因子"/>
    <tableColumn id="65" xr3:uid="{9DE05C45-DF7A-4E60-B810-B6954934D18D}" name="A_補正" dataDxfId="513" totalsRowDxfId="512"/>
    <tableColumn id="66" xr3:uid="{6A8B6963-9D91-4010-8D66-7E2425002F5C}" name="σ_補正" dataDxfId="511" totalsRowDxfId="510"/>
    <tableColumn id="67" xr3:uid="{C2A58722-52EF-457C-A762-AB03382A6ACD}" name="補正式F" dataDxfId="509" totalsRowDxfId="508"/>
    <tableColumn id="68" xr3:uid="{EB06DCA2-14C8-44FE-BC63-52BD4B5BE9D4}" name="Tsub" dataDxfId="507" totalsRowDxfId="506"/>
    <tableColumn id="70" xr3:uid="{D99EBA1F-5F7B-4D50-87ED-77CA22BF49E8}" name="予測値MW" dataDxfId="505" totalsRowDxfId="504"/>
    <tableColumn id="77" xr3:uid="{BF250CE0-D447-44EB-A17D-0BD49B3A9707}" name="列2" dataDxfId="503" totalsRowDxfId="502"/>
    <tableColumn id="78" xr3:uid="{A1324B4C-F971-42E3-8B09-1EF834528DFB}" name="列3" dataDxfId="501" totalsRowDxfId="500"/>
    <tableColumn id="79" xr3:uid="{5C656EDE-55FE-4CC6-B2A2-B976F247A341}" name="(Tsub-40)^2" dataDxfId="499" totalsRowDxfId="498"/>
    <tableColumn id="76" xr3:uid="{D63B9C20-1D46-479D-A0FB-DA966063E345}" name="μ_g" dataDxfId="497" totalsRowDxfId="496"/>
    <tableColumn id="75" xr3:uid="{3A9FEA1E-2EA2-4734-9F68-7CA056A65591}" name="k_g" dataDxfId="495" totalsRowDxfId="494"/>
    <tableColumn id="74" xr3:uid="{7AA01ADF-003D-4A81-A8CD-77E2C04C789C}" name="CPg" dataDxfId="493" totalsRowDxfId="492"/>
    <tableColumn id="69" xr3:uid="{DCC9E122-C0D6-42E7-8E47-330787375126}" name="Re_g" dataDxfId="491" totalsRowDxfId="490"/>
    <tableColumn id="71" xr3:uid="{DAA8CEFD-0E74-4B22-B38A-1A5B06AE71D6}" name="Pr_g" dataDxfId="489" totalsRowDxfId="488"/>
    <tableColumn id="72" xr3:uid="{7411A41B-820B-46C1-BE1E-3D69C67F1FFB}" name="Nu_g" dataDxfId="487" totalsRowDxfId="486"/>
    <tableColumn id="80" xr3:uid="{43BC35C1-8D67-4EA9-8748-255B812E10F5}" name="気相熱伝達率" dataDxfId="485" totalsRowDxfId="484"/>
    <tableColumn id="73" xr3:uid="{9FCA463C-A7BF-4A72-8206-0E2E4CECEC37}" name="μ_l" dataDxfId="483" totalsRowDxfId="482"/>
    <tableColumn id="81" xr3:uid="{B5C0C5AF-9509-499A-BC0D-5F6A26BA1DBD}" name="k_l" dataDxfId="481" totalsRowDxfId="480"/>
    <tableColumn id="82" xr3:uid="{0BAE3985-7B5D-4D09-9343-AB23F9C5B953}" name="CPl2" dataDxfId="479" totalsRowDxfId="478"/>
    <tableColumn id="83" xr3:uid="{A8CA2B4F-5CB3-4244-9519-37DD9190088E}" name="Re_l" dataDxfId="477" totalsRowDxfId="476"/>
    <tableColumn id="84" xr3:uid="{D52BEA61-D5CD-4449-A2D1-BFCEB248E3CC}" name="Pr_l" dataDxfId="475" totalsRowDxfId="474"/>
    <tableColumn id="85" xr3:uid="{1B24518F-7DB8-4843-A961-B0E77710C3D6}" name="Nu_l" dataDxfId="473" totalsRowDxfId="472"/>
    <tableColumn id="86" xr3:uid="{48AF36BB-D71A-4FF3-9123-939FBC586E57}" name="液相熱伝達率" dataDxfId="471" totalsRowDxfId="470"/>
    <tableColumn id="91" xr3:uid="{F33C413F-6B7C-4707-B1A9-D7E8F6CF9D80}" name="xout" dataDxfId="46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E5C04-FD20-46A4-B05C-805B40C3FDBD}">
  <sheetPr codeName="Sheet1111"/>
  <dimension ref="A1:CD196"/>
  <sheetViews>
    <sheetView topLeftCell="BB1" workbookViewId="0">
      <selection activeCell="BH115" sqref="BH115"/>
    </sheetView>
  </sheetViews>
  <sheetFormatPr defaultRowHeight="13.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59" width="9.125" bestFit="1" customWidth="1"/>
    <col min="60" max="60" width="12.875" bestFit="1" customWidth="1"/>
    <col min="61" max="61" width="9.125" bestFit="1" customWidth="1"/>
    <col min="62" max="62" width="11.5" customWidth="1"/>
    <col min="63" max="63" width="12.75" bestFit="1" customWidth="1"/>
    <col min="64" max="64" width="12.875" bestFit="1" customWidth="1"/>
    <col min="65" max="66" width="12.75" bestFit="1" customWidth="1"/>
    <col min="67" max="67" width="15.375" bestFit="1" customWidth="1"/>
    <col min="68" max="68" width="12.75" bestFit="1" customWidth="1"/>
    <col min="69" max="70" width="15.25" customWidth="1"/>
    <col min="71" max="71" width="11.625" bestFit="1" customWidth="1"/>
    <col min="72" max="73" width="12.75" bestFit="1" customWidth="1"/>
    <col min="74" max="74" width="16.25" bestFit="1" customWidth="1"/>
    <col min="75" max="75" width="12.75" bestFit="1" customWidth="1"/>
    <col min="78" max="78" width="12.75" bestFit="1" customWidth="1"/>
    <col min="81" max="81" width="17.375" bestFit="1" customWidth="1"/>
  </cols>
  <sheetData>
    <row r="1" spans="1:82">
      <c r="A1">
        <v>1</v>
      </c>
      <c r="B1">
        <f>+A1+1</f>
        <v>2</v>
      </c>
      <c r="C1">
        <f t="shared" ref="C1:U1" si="0">+B1+1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ref="V1:BB1" si="1">+U1+1</f>
        <v>22</v>
      </c>
      <c r="W1">
        <f t="shared" si="1"/>
        <v>23</v>
      </c>
      <c r="X1">
        <f t="shared" si="1"/>
        <v>24</v>
      </c>
      <c r="Y1">
        <f t="shared" si="1"/>
        <v>25</v>
      </c>
      <c r="Z1">
        <f t="shared" si="1"/>
        <v>26</v>
      </c>
      <c r="AA1">
        <f t="shared" si="1"/>
        <v>27</v>
      </c>
      <c r="AB1">
        <f t="shared" si="1"/>
        <v>28</v>
      </c>
      <c r="AC1">
        <f t="shared" si="1"/>
        <v>29</v>
      </c>
      <c r="AD1">
        <f t="shared" si="1"/>
        <v>30</v>
      </c>
      <c r="AE1">
        <f t="shared" si="1"/>
        <v>31</v>
      </c>
      <c r="AF1">
        <f t="shared" si="1"/>
        <v>32</v>
      </c>
      <c r="AG1">
        <f t="shared" si="1"/>
        <v>33</v>
      </c>
      <c r="AH1">
        <f t="shared" si="1"/>
        <v>34</v>
      </c>
      <c r="AI1">
        <f t="shared" si="1"/>
        <v>35</v>
      </c>
      <c r="AJ1">
        <f t="shared" si="1"/>
        <v>36</v>
      </c>
      <c r="AK1">
        <f t="shared" si="1"/>
        <v>37</v>
      </c>
      <c r="AL1">
        <f t="shared" si="1"/>
        <v>38</v>
      </c>
      <c r="AM1">
        <f t="shared" si="1"/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D1">
        <f>+BB1+1</f>
        <v>55</v>
      </c>
      <c r="BE1">
        <f>+BD1+1</f>
        <v>56</v>
      </c>
      <c r="BF1">
        <f>+BE1+1</f>
        <v>57</v>
      </c>
      <c r="BG1">
        <v>58</v>
      </c>
    </row>
    <row r="2" spans="1:82">
      <c r="B2" t="s">
        <v>16</v>
      </c>
      <c r="C2" t="s">
        <v>13</v>
      </c>
      <c r="M2" t="s">
        <v>15</v>
      </c>
      <c r="V2" t="s">
        <v>41</v>
      </c>
      <c r="AC2" t="s">
        <v>28</v>
      </c>
      <c r="AG2" t="s">
        <v>54</v>
      </c>
      <c r="AP2" t="s">
        <v>78</v>
      </c>
    </row>
    <row r="3" spans="1:82" ht="16.5">
      <c r="A3" t="s">
        <v>114</v>
      </c>
      <c r="B3" t="s">
        <v>4</v>
      </c>
      <c r="C3" s="2" t="s">
        <v>98</v>
      </c>
      <c r="D3" s="2" t="s">
        <v>5</v>
      </c>
      <c r="E3" s="2" t="s">
        <v>3</v>
      </c>
      <c r="F3" s="2" t="s">
        <v>137</v>
      </c>
      <c r="G3" s="2" t="s">
        <v>138</v>
      </c>
      <c r="H3" s="2" t="s">
        <v>6</v>
      </c>
      <c r="I3" s="2" t="s">
        <v>7</v>
      </c>
      <c r="J3" s="2" t="s">
        <v>139</v>
      </c>
      <c r="K3" s="2" t="s">
        <v>140</v>
      </c>
      <c r="L3" s="2" t="s">
        <v>8</v>
      </c>
      <c r="M3" s="3" t="s">
        <v>79</v>
      </c>
      <c r="N3" s="3" t="s">
        <v>14</v>
      </c>
      <c r="O3" s="3" t="s">
        <v>35</v>
      </c>
      <c r="P3" s="3" t="s">
        <v>37</v>
      </c>
      <c r="Q3" s="3" t="s">
        <v>17</v>
      </c>
      <c r="R3" s="3" t="s">
        <v>89</v>
      </c>
      <c r="S3" s="18" t="s">
        <v>141</v>
      </c>
      <c r="T3" s="3" t="s">
        <v>87</v>
      </c>
      <c r="U3" s="3" t="s">
        <v>85</v>
      </c>
      <c r="V3" s="4" t="s">
        <v>31</v>
      </c>
      <c r="W3" s="4" t="s">
        <v>33</v>
      </c>
      <c r="X3" s="4" t="s">
        <v>32</v>
      </c>
      <c r="Y3" s="4"/>
      <c r="Z3" s="4"/>
      <c r="AA3" s="4">
        <v>0</v>
      </c>
      <c r="AB3" s="4" t="s">
        <v>11</v>
      </c>
      <c r="AC3" s="15" t="s">
        <v>40</v>
      </c>
      <c r="AD3" s="15" t="s">
        <v>82</v>
      </c>
      <c r="AE3" s="15" t="s">
        <v>84</v>
      </c>
      <c r="AF3" s="15"/>
      <c r="AG3" s="6" t="s">
        <v>43</v>
      </c>
      <c r="AH3" s="6" t="s">
        <v>47</v>
      </c>
      <c r="AI3" s="6" t="s">
        <v>44</v>
      </c>
      <c r="AJ3" s="6" t="s">
        <v>49</v>
      </c>
      <c r="AK3" s="6" t="s">
        <v>51</v>
      </c>
      <c r="AL3" s="6" t="s">
        <v>52</v>
      </c>
      <c r="AM3" s="6" t="s">
        <v>97</v>
      </c>
      <c r="AN3" s="56" t="s">
        <v>70</v>
      </c>
      <c r="AO3" s="57" t="s">
        <v>2</v>
      </c>
      <c r="AP3" s="3" t="s">
        <v>12</v>
      </c>
      <c r="AQ3" s="3" t="s">
        <v>9</v>
      </c>
      <c r="AR3" s="3" t="s">
        <v>59</v>
      </c>
      <c r="AS3" s="3" t="s">
        <v>60</v>
      </c>
      <c r="AT3" s="3" t="s">
        <v>62</v>
      </c>
      <c r="AU3" s="3" t="s">
        <v>65</v>
      </c>
      <c r="AV3" s="3"/>
      <c r="AW3" s="3" t="s">
        <v>74</v>
      </c>
      <c r="AX3" s="3"/>
      <c r="AY3" s="3"/>
      <c r="AZ3" t="s">
        <v>142</v>
      </c>
      <c r="BA3" t="s">
        <v>10</v>
      </c>
      <c r="BB3" t="s">
        <v>91</v>
      </c>
      <c r="BE3" t="s">
        <v>143</v>
      </c>
      <c r="BF3" t="s">
        <v>168</v>
      </c>
      <c r="BG3" t="s">
        <v>160</v>
      </c>
    </row>
    <row r="4" spans="1:82" s="1" customFormat="1" ht="27">
      <c r="C4" s="9" t="s">
        <v>18</v>
      </c>
      <c r="D4" s="9" t="s">
        <v>19</v>
      </c>
      <c r="E4" s="9" t="s">
        <v>20</v>
      </c>
      <c r="F4" s="9" t="s">
        <v>23</v>
      </c>
      <c r="G4" s="9" t="s">
        <v>24</v>
      </c>
      <c r="H4" s="9" t="s">
        <v>21</v>
      </c>
      <c r="I4" s="9" t="s">
        <v>22</v>
      </c>
      <c r="J4" s="9" t="s">
        <v>25</v>
      </c>
      <c r="K4" s="9" t="s">
        <v>26</v>
      </c>
      <c r="L4" s="9" t="s">
        <v>27</v>
      </c>
      <c r="M4" s="10"/>
      <c r="N4" s="10" t="s">
        <v>115</v>
      </c>
      <c r="O4" s="10" t="s">
        <v>36</v>
      </c>
      <c r="P4" s="10" t="s">
        <v>38</v>
      </c>
      <c r="Q4" s="10" t="s">
        <v>39</v>
      </c>
      <c r="R4" s="10" t="s">
        <v>90</v>
      </c>
      <c r="S4" s="19" t="s">
        <v>50</v>
      </c>
      <c r="T4" s="10" t="s">
        <v>88</v>
      </c>
      <c r="U4" s="10" t="s">
        <v>80</v>
      </c>
      <c r="V4" s="5" t="s">
        <v>30</v>
      </c>
      <c r="W4" s="5" t="s">
        <v>34</v>
      </c>
      <c r="X4" s="5" t="s">
        <v>101</v>
      </c>
      <c r="Y4" s="5" t="s">
        <v>71</v>
      </c>
      <c r="Z4" s="5" t="s">
        <v>72</v>
      </c>
      <c r="AA4" s="5" t="s">
        <v>69</v>
      </c>
      <c r="AB4" s="5" t="s">
        <v>29</v>
      </c>
      <c r="AC4" s="16" t="s">
        <v>28</v>
      </c>
      <c r="AD4" s="16" t="s">
        <v>81</v>
      </c>
      <c r="AE4" s="16" t="s">
        <v>83</v>
      </c>
      <c r="AF4" s="16" t="s">
        <v>69</v>
      </c>
      <c r="AG4" s="7" t="s">
        <v>42</v>
      </c>
      <c r="AH4" s="7" t="s">
        <v>46</v>
      </c>
      <c r="AI4" s="7" t="s">
        <v>45</v>
      </c>
      <c r="AJ4" s="7" t="s">
        <v>86</v>
      </c>
      <c r="AK4" s="7"/>
      <c r="AL4" s="7" t="s">
        <v>53</v>
      </c>
      <c r="AM4" s="7" t="s">
        <v>48</v>
      </c>
      <c r="AN4" s="7" t="s">
        <v>69</v>
      </c>
      <c r="AO4" s="11" t="s">
        <v>96</v>
      </c>
      <c r="AP4" s="10" t="s">
        <v>55</v>
      </c>
      <c r="AQ4" s="10" t="s">
        <v>56</v>
      </c>
      <c r="AR4" s="10" t="s">
        <v>57</v>
      </c>
      <c r="AS4" s="10" t="s">
        <v>58</v>
      </c>
      <c r="AT4" s="10" t="s">
        <v>63</v>
      </c>
      <c r="AU4" s="10" t="s">
        <v>66</v>
      </c>
      <c r="AV4" s="10" t="s">
        <v>68</v>
      </c>
      <c r="AW4" s="10" t="s">
        <v>75</v>
      </c>
      <c r="AX4" s="10" t="s">
        <v>73</v>
      </c>
      <c r="AY4" s="10" t="s">
        <v>69</v>
      </c>
      <c r="AZ4" s="1" t="s">
        <v>76</v>
      </c>
      <c r="BB4" s="1" t="s">
        <v>93</v>
      </c>
      <c r="BC4" s="1" t="s">
        <v>99</v>
      </c>
      <c r="BD4" s="1" t="s">
        <v>94</v>
      </c>
      <c r="BE4" s="1" t="s">
        <v>92</v>
      </c>
      <c r="BG4" s="1" t="s">
        <v>161</v>
      </c>
      <c r="BP4" s="1" t="s">
        <v>310</v>
      </c>
      <c r="BW4" s="1" t="s">
        <v>302</v>
      </c>
    </row>
    <row r="5" spans="1:82" ht="61.5" customHeight="1">
      <c r="A5" t="s">
        <v>162</v>
      </c>
      <c r="B5" t="s">
        <v>256</v>
      </c>
      <c r="C5" s="2" t="s">
        <v>216</v>
      </c>
      <c r="D5" s="2" t="s">
        <v>217</v>
      </c>
      <c r="E5" s="2" t="s">
        <v>218</v>
      </c>
      <c r="F5" s="2" t="s">
        <v>219</v>
      </c>
      <c r="G5" s="2" t="s">
        <v>220</v>
      </c>
      <c r="H5" s="2" t="s">
        <v>221</v>
      </c>
      <c r="I5" s="2" t="s">
        <v>222</v>
      </c>
      <c r="J5" s="2" t="s">
        <v>223</v>
      </c>
      <c r="K5" s="2" t="s">
        <v>224</v>
      </c>
      <c r="L5" s="2" t="s">
        <v>257</v>
      </c>
      <c r="M5" s="3" t="s">
        <v>163</v>
      </c>
      <c r="N5" s="3" t="s">
        <v>225</v>
      </c>
      <c r="O5" s="3" t="s">
        <v>226</v>
      </c>
      <c r="P5" s="3" t="s">
        <v>227</v>
      </c>
      <c r="Q5" s="3" t="s">
        <v>228</v>
      </c>
      <c r="R5" s="3" t="s">
        <v>229</v>
      </c>
      <c r="S5" s="18" t="s">
        <v>230</v>
      </c>
      <c r="T5" s="3" t="s">
        <v>231</v>
      </c>
      <c r="U5" s="3" t="s">
        <v>232</v>
      </c>
      <c r="V5" s="4" t="s">
        <v>233</v>
      </c>
      <c r="W5" s="4" t="s">
        <v>234</v>
      </c>
      <c r="X5" s="4" t="s">
        <v>235</v>
      </c>
      <c r="Y5" s="4" t="s">
        <v>236</v>
      </c>
      <c r="Z5" s="4" t="s">
        <v>237</v>
      </c>
      <c r="AA5" s="4" t="s">
        <v>238</v>
      </c>
      <c r="AB5" s="4" t="s">
        <v>239</v>
      </c>
      <c r="AC5" s="15" t="s">
        <v>240</v>
      </c>
      <c r="AD5" s="15" t="s">
        <v>247</v>
      </c>
      <c r="AE5" s="15" t="s">
        <v>242</v>
      </c>
      <c r="AF5" s="15" t="s">
        <v>243</v>
      </c>
      <c r="AG5" s="7" t="s">
        <v>244</v>
      </c>
      <c r="AH5" s="7" t="s">
        <v>245</v>
      </c>
      <c r="AI5" s="7" t="s">
        <v>246</v>
      </c>
      <c r="AJ5" s="6" t="s">
        <v>241</v>
      </c>
      <c r="AK5" s="6" t="s">
        <v>248</v>
      </c>
      <c r="AL5" s="6" t="s">
        <v>249</v>
      </c>
      <c r="AM5" s="6" t="s">
        <v>250</v>
      </c>
      <c r="AN5" s="6" t="s">
        <v>251</v>
      </c>
      <c r="AO5" s="8" t="s">
        <v>252</v>
      </c>
      <c r="AP5" s="3" t="s">
        <v>253</v>
      </c>
      <c r="AQ5" s="3" t="s">
        <v>254</v>
      </c>
      <c r="AR5" s="3" t="s">
        <v>255</v>
      </c>
      <c r="AS5" s="3" t="s">
        <v>61</v>
      </c>
      <c r="AT5" s="3" t="s">
        <v>64</v>
      </c>
      <c r="AU5" s="3" t="s">
        <v>67</v>
      </c>
      <c r="AV5" s="3" t="s">
        <v>164</v>
      </c>
      <c r="AW5" s="3" t="s">
        <v>165</v>
      </c>
      <c r="AX5" s="3" t="s">
        <v>166</v>
      </c>
      <c r="AY5" s="3" t="s">
        <v>167</v>
      </c>
      <c r="AZ5" s="1" t="s">
        <v>77</v>
      </c>
      <c r="BA5" t="s">
        <v>1</v>
      </c>
      <c r="BB5" t="s">
        <v>0</v>
      </c>
      <c r="BC5" s="60" t="s">
        <v>100</v>
      </c>
      <c r="BD5" s="60" t="s">
        <v>95</v>
      </c>
      <c r="BE5" t="s">
        <v>488</v>
      </c>
      <c r="BF5" s="59" t="s">
        <v>486</v>
      </c>
      <c r="BG5" t="s">
        <v>487</v>
      </c>
      <c r="BH5" t="s">
        <v>259</v>
      </c>
      <c r="BI5" t="s">
        <v>291</v>
      </c>
      <c r="BJ5" t="s">
        <v>258</v>
      </c>
      <c r="BK5" t="s">
        <v>260</v>
      </c>
      <c r="BL5" t="s">
        <v>261</v>
      </c>
      <c r="BM5" t="s">
        <v>292</v>
      </c>
      <c r="BN5" t="s">
        <v>293</v>
      </c>
      <c r="BO5" t="s">
        <v>294</v>
      </c>
      <c r="BP5" t="s">
        <v>299</v>
      </c>
      <c r="BQ5" t="s">
        <v>298</v>
      </c>
      <c r="BR5" t="s">
        <v>300</v>
      </c>
      <c r="BS5" t="s">
        <v>295</v>
      </c>
      <c r="BT5" t="s">
        <v>296</v>
      </c>
      <c r="BU5" t="s">
        <v>297</v>
      </c>
      <c r="BV5" t="s">
        <v>301</v>
      </c>
      <c r="BW5" t="s">
        <v>303</v>
      </c>
      <c r="BX5" t="s">
        <v>304</v>
      </c>
      <c r="BY5" t="s">
        <v>305</v>
      </c>
      <c r="BZ5" t="s">
        <v>306</v>
      </c>
      <c r="CA5" t="s">
        <v>307</v>
      </c>
      <c r="CB5" t="s">
        <v>308</v>
      </c>
      <c r="CC5" t="s">
        <v>309</v>
      </c>
      <c r="CD5" t="s">
        <v>325</v>
      </c>
    </row>
    <row r="6" spans="1:82" ht="18.75">
      <c r="A6" s="32" t="s">
        <v>262</v>
      </c>
      <c r="B6">
        <v>10445556.854999999</v>
      </c>
      <c r="C6" cm="1">
        <f t="array" ref="C6">[3]!PropsSI("T","P",テーブル2[[#This Row],[P]],"Q",0,"Water")</f>
        <v>587.36714056353833</v>
      </c>
      <c r="D6" cm="1">
        <f t="array" ref="D6">[3]!PropsSI("Dmass","P",テーブル2[[#This Row],[P]],"Q",1,"Water")</f>
        <v>58.56113711330066</v>
      </c>
      <c r="E6" cm="1">
        <f t="array" ref="E6">[3]!PropsSI("Dmass","P",テーブル2[[#This Row],[P]],"Q",0,"Water")</f>
        <v>681.0164156251443</v>
      </c>
      <c r="F6" cm="1">
        <f t="array" ref="F6">[3]!PropsSI("Hmass","P",テーブル2[[#This Row],[P]],"Q",1,"Water")</f>
        <v>2717172.7048884607</v>
      </c>
      <c r="G6" cm="1">
        <f t="array" ref="G6">[3]!PropsSI("Hmass","P",テーブル2[[#This Row],[P]],"Q",0,"Water")</f>
        <v>1427141.1347125513</v>
      </c>
      <c r="H6" cm="1">
        <f t="array" ref="H6">[3]!PropsSI("VISCOSITY","P",テーブル2[[#This Row],[P]],"Q",1,"Water")</f>
        <v>2.0392121333231654E-5</v>
      </c>
      <c r="I6" cm="1">
        <f t="array" ref="I6">[3]!PropsSI("VISCOSITY","P",テーブル2[[#This Row],[P]],"Q",0,"Water")</f>
        <v>8.0504725827435319E-5</v>
      </c>
      <c r="J6" cm="1">
        <f t="array" ref="J6">[3]!PropsSI("CONDUCTIVITY","P", テーブル2[[#This Row],[P]],"Q",0,"Water")</f>
        <v>0.52994836083727459</v>
      </c>
      <c r="K6" cm="1">
        <f t="array" ref="K6">[3]!PropsSI("Cpmass","P", テーブル2[[#This Row],[P]],"Q",0,"Water")</f>
        <v>6257.8970196920882</v>
      </c>
      <c r="L6" cm="1">
        <f t="array" ref="L6">[3]!PropsSI("SURFACE_TENSION","P", テーブル2[[#This Row],[P]],"Q",0,"Water")</f>
        <v>1.1033730369434426E-2</v>
      </c>
      <c r="M6" s="14">
        <v>1</v>
      </c>
      <c r="N6">
        <v>3390</v>
      </c>
      <c r="O6" s="12">
        <v>1.0848891429240124E-4</v>
      </c>
      <c r="P6" s="12">
        <v>3.3674103335298272E-2</v>
      </c>
      <c r="Q6" s="12">
        <f>テーブル2[[#This Row],[A]]*4/テーブル2[[#This Row],[Pw]]</f>
        <v>1.2886925387400553E-2</v>
      </c>
      <c r="R6">
        <v>1.778</v>
      </c>
      <c r="S6" s="40">
        <v>2546978.87109375</v>
      </c>
      <c r="T6">
        <v>544.26111111111106</v>
      </c>
      <c r="U6" s="17">
        <f>+T6+BG6*S6*テーブル2[[#This Row],[Pw]]*R6/(N6*O6*K6)</f>
        <v>594.29758476609857</v>
      </c>
      <c r="V6">
        <v>0.03</v>
      </c>
      <c r="W6" s="12">
        <f t="shared" ref="W6:W34" si="2">+N6*Q6/I6</f>
        <v>542659.7831900178</v>
      </c>
      <c r="X6">
        <v>2.2537802834933941E-2</v>
      </c>
      <c r="Y6">
        <f t="shared" ref="Y6" si="3">IF(X6&gt;0,1/X6^0.5,1)</f>
        <v>6.6610732938687498</v>
      </c>
      <c r="Z6">
        <f t="shared" ref="Z6:Z34" si="4">IF(X6&gt;0,1.14-2*LOG((0.72*L6*E6)/(X6*Q6*N6^2)+9.35/(W6*X6^0.5)),0)</f>
        <v>6.6610733025494877</v>
      </c>
      <c r="AA6">
        <f t="shared" ref="AA6" si="5">+Y6-Z6</f>
        <v>-8.6807379062747714E-9</v>
      </c>
      <c r="AB6">
        <f t="shared" ref="AB6:AB34" si="6">32/X6*L6*V6*E6/N6^2</f>
        <v>2.7850962518064471E-5</v>
      </c>
      <c r="AC6">
        <v>616.92312259073481</v>
      </c>
      <c r="AD6">
        <f>+テーブル2[[#This Row],[DH]]/2*AI6/I6*E6</f>
        <v>14401.523434822457</v>
      </c>
      <c r="AE6">
        <f>+gettm2(AD6,AC6,AK6,AL6,テーブル2[[#This Row],[補正式F]])</f>
        <v>594.29758476609857</v>
      </c>
      <c r="AF6" s="20">
        <f t="shared" ref="AF6" si="7">+AE6-U6</f>
        <v>0</v>
      </c>
      <c r="AG6">
        <v>2.7907080514021623E-5</v>
      </c>
      <c r="AH6">
        <f t="shared" ref="AH6" si="8">+X6*N6^2/(8*E6)</f>
        <v>47.540462685027045</v>
      </c>
      <c r="AI6">
        <f t="shared" ref="AI6" si="9">+(AH6/E6)^0.5</f>
        <v>0.2642122270862286</v>
      </c>
      <c r="AJ6">
        <f t="shared" ref="AJ6" si="10">+AG6*AI6/I6*E6</f>
        <v>62.373989440972238</v>
      </c>
      <c r="AK6" cm="1">
        <f t="array" ref="AK6">+S6*テーブル2[[#This Row],[形状因子]]/(E6*[3]!PropsSI("C","T",(テーブル2[[#This Row],[Tin]]+テーブル2[[#This Row],[Tf]])/2,"P",テーブル2[[#This Row],[P]],"Water")*AI6)</f>
        <v>1.9277490767501584</v>
      </c>
      <c r="AL6">
        <f t="shared" ref="AL6" si="11">+K6*I6/J6</f>
        <v>0.95064032848538138</v>
      </c>
      <c r="AM6">
        <f t="shared" ref="AM6" si="12">+gettyp(AC6,AJ6,AK6,AL6)</f>
        <v>587.36714053510855</v>
      </c>
      <c r="AN6">
        <f t="shared" ref="AN6" si="13">+C6-AM6</f>
        <v>2.8429781195882242E-8</v>
      </c>
      <c r="AO6">
        <f t="shared" ref="AO6" si="14">+AG6-AB6</f>
        <v>5.6117995957152665E-8</v>
      </c>
      <c r="AP6">
        <v>4.0459576905616137</v>
      </c>
      <c r="AQ6">
        <f t="shared" ref="AQ6:AQ34" si="15">2*PI()*L6*(D6+E6)/(D6*E6*AP6^2)</f>
        <v>7.8537342358916956E-5</v>
      </c>
      <c r="AR6">
        <f t="shared" ref="AR6" si="16">+AO6+AB6/2</f>
        <v>1.3981599254989388E-5</v>
      </c>
      <c r="AS6">
        <f t="shared" ref="AS6" si="17">+AR6*AI6/I6*E6</f>
        <v>31.249708254521344</v>
      </c>
      <c r="AT6">
        <f t="shared" ref="AT6" si="18">+getublp(AS6)</f>
        <v>14.105025100708785</v>
      </c>
      <c r="AU6">
        <f t="shared" ref="AU6" si="19">+AT6*AI6</f>
        <v>3.7267200949654238</v>
      </c>
      <c r="AV6">
        <f t="shared" ref="AV6" si="20">+AP6-AU6</f>
        <v>0.31923759559618992</v>
      </c>
      <c r="AW6">
        <f t="shared" ref="AW6" si="21">2/3*AB6/(L6/(9.8*(E6-D6)))^0.5</f>
        <v>1.3805587129802975E-2</v>
      </c>
      <c r="AX6">
        <f t="shared" ref="AX6" si="22">+(2*AQ6*9.8*(E6-D6)/(E6*AW6))^0.5</f>
        <v>0.31923755973729473</v>
      </c>
      <c r="AY6">
        <f>+AV6-AX6</f>
        <v>3.5858895186535733E-8</v>
      </c>
      <c r="AZ6">
        <f t="shared" ref="AZ6" si="23">+F6-G6</f>
        <v>1290031.5701759094</v>
      </c>
      <c r="BA6">
        <f t="shared" ref="BA6:BA34" si="24">+AQ6/AP6</f>
        <v>1.9411310835535528E-5</v>
      </c>
      <c r="BB6" s="40">
        <f>+E6*AO6*AZ6/BA6</f>
        <v>2539833.2743065753</v>
      </c>
      <c r="BC6" s="62">
        <f>BB6-S6</f>
        <v>-7145.596787174698</v>
      </c>
      <c r="BD6" s="61">
        <f>+(BB6-S6)/S6*100</f>
        <v>-0.28055186748000627</v>
      </c>
      <c r="BE6" s="40">
        <v>3247303.443133513</v>
      </c>
      <c r="BF6" s="58">
        <f>テーブル2[[#This Row],[ρL*δ*λ/τ]]/テーブル2[[#This Row],[実験値]]</f>
        <v>0.78213610732224692</v>
      </c>
      <c r="BG6">
        <v>0.7551739999999999</v>
      </c>
      <c r="BH6">
        <v>4.5999999999999999E-2</v>
      </c>
      <c r="BI6">
        <v>5625</v>
      </c>
      <c r="BJ6">
        <f>1+テーブル2[[#This Row],[A_補正]]*EXP(-テーブル2[[#This Row],[(Tsub-40)^2]]/テーブル2[[#This Row],[σ_補正]])</f>
        <v>1.0459211731687634</v>
      </c>
      <c r="BK6">
        <f>テーブル2[[#This Row],[Ts]]-テーブル2[[#This Row],[Tin]]</f>
        <v>43.106029452427265</v>
      </c>
      <c r="BL6">
        <f>テーブル2[[#This Row],[ρL*δ*λ/τ]]*0.000001</f>
        <v>2.539833274306575</v>
      </c>
      <c r="BM6">
        <f>テーブル2[[#This Row],[Tsub]]</f>
        <v>43.106029452427265</v>
      </c>
      <c r="BN6">
        <f>テーブル2[[#This Row],[補正式F]]</f>
        <v>1.0459211731687634</v>
      </c>
      <c r="BO6">
        <f>(テーブル2[[#This Row],[Tsub]]-40)^2</f>
        <v>9.6474189593456146</v>
      </c>
      <c r="BP6" cm="1">
        <f t="array" ref="BP6">[3]!PropsSI(
  "VISCOSITY",
  "T", MIN( MAX( (テーブル2[[#This Row],[Ts]]+テーブル2[[#This Row],[Tw]])/2, テーブル2[[#This Row],[Ts]]+5 ), 647.096-0.1 ),
  "P", テーブル2[[#This Row],[P]],
  "Water"
)</f>
        <v>2.1149236630018179E-5</v>
      </c>
      <c r="BQ6" cm="1">
        <f t="array" ref="BQ6">[3]!PropsSI(
  "CONDUCTIVITY",
  "T", MIN( MAX( (テーブル2[[#This Row],[Ts]]+テーブル2[[#This Row],[Tw]])/2, テーブル2[[#This Row],[Ts]]+5 ), 647.096-0.1 ),
  "P", テーブル2[[#This Row],[P]],
  "Water"
)</f>
        <v>7.4237392204024533E-2</v>
      </c>
      <c r="BR6" cm="1">
        <f t="array" ref="BR6">[3]!PropsSI(
 "CPMASS",
  "T", MIN( MAX( (テーブル2[[#This Row],[Ts]]+テーブル2[[#This Row],[Tw]])/2, テーブル2[[#This Row],[Ts]]+5 ), 647.096-0.1 ),
  "P", テーブル2[[#This Row],[P]],
  "Water"
)</f>
        <v>5374.5370344784014</v>
      </c>
      <c r="BS6">
        <f>テーブル2[[#This Row],[G]]*テーブル2[[#This Row],[DH]]/テーブル2[[#This Row],[μ_g]]</f>
        <v>2065638.4827280797</v>
      </c>
      <c r="BT6">
        <f>テーブル2[[#This Row],[CPg]]*テーブル2[[#This Row],[μ_g]]/テーブル2[[#This Row],[k_g]]</f>
        <v>1.5311334644755719</v>
      </c>
      <c r="BU6">
        <f>0.023*(テーブル2[[#This Row],[Re_g]]^0.8)*(テーブル2[[#This Row],[Pr_g]]^0.4)</f>
        <v>3074.5142347824876</v>
      </c>
      <c r="BV6">
        <f>テーブル2[[#This Row],[Nu_g]]*テーブル2[[#This Row],[k_g]]/テーブル2[[#This Row],[DH]]</f>
        <v>17711.278076270715</v>
      </c>
      <c r="BW6" cm="1">
        <f t="array" ref="BW6">[3]!PropsSI("VISCOSITY","T",テーブル2[[#This Row],[Tm]],"P",テーブル2[[#This Row],[P]],"Water")</f>
        <v>2.0748383324603754E-5</v>
      </c>
      <c r="BX6" t="e">
        <f ca="1" xml:space="preserve"> [1]!PropsSI("CONDUCTIVITY","T",テーブル2[[#This Row],[Tm]],"P",テーブル2[[#This Row],[P]],"Water")</f>
        <v>#NAME?</v>
      </c>
      <c r="BY6" cm="1">
        <f t="array" ref="BY6">[3]!PropsSI("CPMASS","T",テーブル2[[#This Row],[Tm]],"P",テーブル2[[#This Row],[P]],"Water")</f>
        <v>6212.0303685211247</v>
      </c>
      <c r="BZ6">
        <f>テーブル2[[#This Row],[G]]*テーブル2[[#This Row],[DH]]/テーブル2[[#This Row],[μ_l]]</f>
        <v>2105546.0745938472</v>
      </c>
      <c r="CA6" t="e">
        <f ca="1">テーブル2[[#This Row],[μ_l]]*テーブル2[[#This Row],[CPl2]]/テーブル2[[#This Row],[k_l]]</f>
        <v>#NAME?</v>
      </c>
      <c r="CB6" t="e">
        <f ca="1">0.023*(テーブル2[[#This Row],[Re_l]]^0.8)*(テーブル2[[#This Row],[Pr_l]]^0.4)</f>
        <v>#NAME?</v>
      </c>
      <c r="CC6" t="e">
        <f ca="1">テーブル2[[#This Row],[Nu_l]]*テーブル2[[#This Row],[k_l]]/テーブル2[[#This Row],[DH]]</f>
        <v>#NAME?</v>
      </c>
      <c r="CD6" s="21">
        <v>7.0125684631735186E-2</v>
      </c>
    </row>
    <row r="7" spans="1:82" ht="18.75">
      <c r="A7" s="13" t="s">
        <v>263</v>
      </c>
      <c r="B7">
        <v>10445556.854999999</v>
      </c>
      <c r="C7" cm="1">
        <f t="array" ref="C7">[3]!PropsSI("T","P",テーブル2[[#This Row],[P]],"Q",0,"Water")</f>
        <v>587.36714056353833</v>
      </c>
      <c r="D7" cm="1">
        <f t="array" ref="D7">[3]!PropsSI("Dmass","P",テーブル2[[#This Row],[P]],"Q",1,"Water")</f>
        <v>58.56113711330066</v>
      </c>
      <c r="E7" cm="1">
        <f t="array" ref="E7">[3]!PropsSI("Dmass","P",テーブル2[[#This Row],[P]],"Q",0,"Water")</f>
        <v>681.0164156251443</v>
      </c>
      <c r="F7" cm="1">
        <f t="array" ref="F7">[3]!PropsSI("Hmass","P",テーブル2[[#This Row],[P]],"Q",1,"Water")</f>
        <v>2717172.7048884607</v>
      </c>
      <c r="G7" cm="1">
        <f t="array" ref="G7">[3]!PropsSI("Hmass","P",テーブル2[[#This Row],[P]],"Q",0,"Water")</f>
        <v>1427141.1347125513</v>
      </c>
      <c r="H7" cm="1">
        <f t="array" ref="H7">[3]!PropsSI("VISCOSITY","P",テーブル2[[#This Row],[P]],"Q",1,"Water")</f>
        <v>2.0392121333231654E-5</v>
      </c>
      <c r="I7" cm="1">
        <f t="array" ref="I7">[3]!PropsSI("VISCOSITY","P",テーブル2[[#This Row],[P]],"Q",0,"Water")</f>
        <v>8.0504725827435319E-5</v>
      </c>
      <c r="J7" cm="1">
        <f t="array" ref="J7">[3]!PropsSI("CONDUCTIVITY","P", テーブル2[[#This Row],[P]],"Q",0,"Water")</f>
        <v>0.52994836083727459</v>
      </c>
      <c r="K7" cm="1">
        <f t="array" ref="K7">[3]!PropsSI("Cpmass","P", テーブル2[[#This Row],[P]],"Q",0,"Water")</f>
        <v>6257.8970196920882</v>
      </c>
      <c r="L7" cm="1">
        <f t="array" ref="L7">[3]!PropsSI("SURFACE_TENSION","P", テーブル2[[#This Row],[P]],"Q",0,"Water")</f>
        <v>1.1033730369434426E-2</v>
      </c>
      <c r="M7" s="14">
        <v>2</v>
      </c>
      <c r="N7">
        <v>3390</v>
      </c>
      <c r="O7" s="12">
        <v>1.0848891429240124E-4</v>
      </c>
      <c r="P7" s="12">
        <v>3.3674103335298272E-2</v>
      </c>
      <c r="Q7" s="12">
        <f>テーブル2[[#This Row],[A]]*4/テーブル2[[#This Row],[Pw]]</f>
        <v>1.2886925387400553E-2</v>
      </c>
      <c r="R7">
        <v>1.778</v>
      </c>
      <c r="S7" s="40">
        <v>2901850.3304687501</v>
      </c>
      <c r="T7">
        <v>532.59444444444443</v>
      </c>
      <c r="U7" s="17">
        <f>+T7+BG7*S7*テーブル2[[#This Row],[Pw]]*R7/(N7*O7*K7)</f>
        <v>589.60251752235888</v>
      </c>
      <c r="V7">
        <v>0.03</v>
      </c>
      <c r="W7" s="12">
        <f t="shared" si="2"/>
        <v>542659.7831900178</v>
      </c>
      <c r="X7">
        <v>2.2537802834933941E-2</v>
      </c>
      <c r="Y7">
        <f t="shared" ref="Y7:Y34" si="25">IF(X7&gt;0,1/X7^0.5,1)</f>
        <v>6.6610732938687498</v>
      </c>
      <c r="Z7">
        <f t="shared" si="4"/>
        <v>6.6610733025494877</v>
      </c>
      <c r="AA7">
        <f t="shared" ref="AA7:AA34" si="26">+Y7-Z7</f>
        <v>-8.6807379062747714E-9</v>
      </c>
      <c r="AB7">
        <f t="shared" si="6"/>
        <v>2.7850962518064471E-5</v>
      </c>
      <c r="AC7">
        <v>622.31679347767476</v>
      </c>
      <c r="AD7">
        <f>+テーブル2[[#This Row],[DH]]/2*AI7/I7*E7</f>
        <v>14401.523434822457</v>
      </c>
      <c r="AE7">
        <f>+gettm2(AD7,AC7,AK7,AL7,テーブル2[[#This Row],[補正式F]])</f>
        <v>589.60251752235888</v>
      </c>
      <c r="AF7" s="20">
        <f t="shared" ref="AF7:AF34" si="27">+AE7-U7</f>
        <v>0</v>
      </c>
      <c r="AG7">
        <v>2.7914813440019997E-5</v>
      </c>
      <c r="AH7">
        <f t="shared" ref="AH7:AH34" si="28">+X7*N7^2/(8*E7)</f>
        <v>47.540462685027045</v>
      </c>
      <c r="AI7">
        <f t="shared" ref="AI7:AI34" si="29">+(AH7/E7)^0.5</f>
        <v>0.2642122270862286</v>
      </c>
      <c r="AJ7">
        <f t="shared" ref="AJ7:AJ34" si="30">+AG7*AI7/I7*E7</f>
        <v>62.391272991801848</v>
      </c>
      <c r="AK7" cm="1">
        <f t="array" ref="AK7">+S7*テーブル2[[#This Row],[形状因子]]/(E7*[3]!PropsSI("C","T",(テーブル2[[#This Row],[Tin]]+テーブル2[[#This Row],[Tf]])/2,"P",テーブル2[[#This Row],[P]],"Water")*AI7)</f>
        <v>2.2794410103835121</v>
      </c>
      <c r="AL7">
        <f t="shared" ref="AL7:AL34" si="31">+K7*I7/J7</f>
        <v>0.95064032848538138</v>
      </c>
      <c r="AM7">
        <f t="shared" ref="AM7:AM34" si="32">+gettyp(AC7,AJ7,AK7,AL7)</f>
        <v>587.36714052937816</v>
      </c>
      <c r="AN7">
        <f t="shared" ref="AN7:AN34" si="33">+C7-AM7</f>
        <v>3.4160166251240298E-8</v>
      </c>
      <c r="AO7">
        <f t="shared" ref="AO7:AO34" si="34">+AG7-AB7</f>
        <v>6.3850921955526524E-8</v>
      </c>
      <c r="AP7">
        <v>4.0462962073458124</v>
      </c>
      <c r="AQ7">
        <f t="shared" si="15"/>
        <v>7.852420189904972E-5</v>
      </c>
      <c r="AR7">
        <f t="shared" ref="AR7:AR34" si="35">+AO7+AB7/2</f>
        <v>1.3989332180987762E-5</v>
      </c>
      <c r="AS7">
        <f t="shared" ref="AS7:AS34" si="36">+AR7*AI7/I7*E7</f>
        <v>31.266991805350969</v>
      </c>
      <c r="AT7">
        <f t="shared" ref="AT7:AT34" si="37">+getublp(AS7)</f>
        <v>14.106407415454559</v>
      </c>
      <c r="AU7">
        <f t="shared" ref="AU7:AU34" si="38">+AT7*AI7</f>
        <v>3.727085319422939</v>
      </c>
      <c r="AV7">
        <f t="shared" ref="AV7:AV34" si="39">+AP7-AU7</f>
        <v>0.31921088792287344</v>
      </c>
      <c r="AW7">
        <f t="shared" ref="AW7:AW34" si="40">2/3*AB7/(L7/(9.8*(E7-D7)))^0.5</f>
        <v>1.3805587129802975E-2</v>
      </c>
      <c r="AX7">
        <f t="shared" ref="AX7:AX34" si="41">+(2*AQ7*9.8*(E7-D7)/(E7*AW7))^0.5</f>
        <v>0.31921085203558924</v>
      </c>
      <c r="AY7">
        <f t="shared" ref="AY7:AY34" si="42">+AV7-AX7</f>
        <v>3.5887284199898062E-8</v>
      </c>
      <c r="AZ7">
        <f t="shared" ref="AZ7:AZ34" si="43">+F7-G7</f>
        <v>1290031.5701759094</v>
      </c>
      <c r="BA7">
        <f t="shared" si="24"/>
        <v>1.9406439339881658E-5</v>
      </c>
      <c r="BB7" s="40">
        <f t="shared" ref="BB7:BB34" si="44">+E7*AO7*AZ7/BA7</f>
        <v>2890541.6571244961</v>
      </c>
      <c r="BC7" s="62">
        <f t="shared" ref="BC7:BC34" si="45">BB7-S7</f>
        <v>-11308.673344254028</v>
      </c>
      <c r="BD7" s="61">
        <f t="shared" ref="BD7:BD34" si="46">+(BB7-S7)/S7*100</f>
        <v>-0.38970560354252604</v>
      </c>
      <c r="BE7" s="40">
        <v>3567460.1206255499</v>
      </c>
      <c r="BF7" s="58">
        <f>テーブル2[[#This Row],[ρL*δ*λ/τ]]/テーブル2[[#This Row],[実験値]]</f>
        <v>0.81025198863824799</v>
      </c>
      <c r="BG7">
        <v>0.7551739999999999</v>
      </c>
      <c r="BH7">
        <v>4.5999999999999999E-2</v>
      </c>
      <c r="BI7">
        <v>5625</v>
      </c>
      <c r="BJ7">
        <f>1+テーブル2[[#This Row],[A_補正]]*EXP(-テーブル2[[#This Row],[(Tsub-40)^2]]/テーブル2[[#This Row],[σ_補正]])</f>
        <v>1.0442495188788214</v>
      </c>
      <c r="BK7">
        <f>テーブル2[[#This Row],[Ts]]-テーブル2[[#This Row],[Tin]]</f>
        <v>54.772696119093894</v>
      </c>
      <c r="BL7">
        <f>テーブル2[[#This Row],[ρL*δ*λ/τ]]*0.000001</f>
        <v>2.890541657124496</v>
      </c>
      <c r="BM7">
        <f>テーブル2[[#This Row],[Tsub]]</f>
        <v>54.772696119093894</v>
      </c>
      <c r="BN7">
        <f>テーブル2[[#This Row],[補正式F]]</f>
        <v>1.0442495188788214</v>
      </c>
      <c r="BO7">
        <f>(テーブル2[[#This Row],[Tsub]]-40)^2</f>
        <v>218.2325506270918</v>
      </c>
      <c r="BP7" cm="1">
        <f t="array" ref="BP7">[3]!PropsSI(
  "VISCOSITY",
  "T", MIN( MAX( (テーブル2[[#This Row],[Ts]]+テーブル2[[#This Row],[Tw]])/2, テーブル2[[#This Row],[Ts]]+5 ), 647.096-0.1 ),
  "P", テーブル2[[#This Row],[P]],
  "Water"
)</f>
        <v>2.1286019543626462E-5</v>
      </c>
      <c r="BQ7" cm="1">
        <f t="array" ref="BQ7">[3]!PropsSI(
  "CONDUCTIVITY",
  "T", MIN( MAX( (テーブル2[[#This Row],[Ts]]+テーブル2[[#This Row],[Tw]])/2, テーブル2[[#This Row],[Ts]]+5 ), 647.096-0.1 ),
  "P", テーブル2[[#This Row],[P]],
  "Water"
)</f>
        <v>7.3547292352258459E-2</v>
      </c>
      <c r="BR7" cm="1">
        <f t="array" ref="BR7">[3]!PropsSI(
 "CPMASS",
  "T", MIN( MAX( (テーブル2[[#This Row],[Ts]]+テーブル2[[#This Row],[Tw]])/2, テーブル2[[#This Row],[Ts]]+5 ), 647.096-0.1 ),
  "P", テーブル2[[#This Row],[P]],
  "Water"
)</f>
        <v>5161.1511810959928</v>
      </c>
      <c r="BS7">
        <f>テーブル2[[#This Row],[G]]*テーブル2[[#This Row],[DH]]/テーブル2[[#This Row],[μ_g]]</f>
        <v>2052364.7915360813</v>
      </c>
      <c r="BT7">
        <f>テーブル2[[#This Row],[CPg]]*テーブル2[[#This Row],[μ_g]]/テーブル2[[#This Row],[k_g]]</f>
        <v>1.4937377216041938</v>
      </c>
      <c r="BU7">
        <f>0.023*(テーブル2[[#This Row],[Re_g]]^0.8)*(テーブル2[[#This Row],[Pr_g]]^0.4)</f>
        <v>3028.5951319903306</v>
      </c>
      <c r="BV7">
        <f>テーブル2[[#This Row],[Nu_g]]*テーブル2[[#This Row],[k_g]]/テーブル2[[#This Row],[DH]]</f>
        <v>17284.570593300374</v>
      </c>
      <c r="BW7" cm="1">
        <f t="array" ref="BW7">[3]!PropsSI("VISCOSITY","T",テーブル2[[#This Row],[Tm]],"P",テーブル2[[#This Row],[P]],"Water")</f>
        <v>2.0507093777658624E-5</v>
      </c>
      <c r="BX7" t="e">
        <f ca="1" xml:space="preserve"> [1]!PropsSI("CONDUCTIVITY","T",テーブル2[[#This Row],[Tm]],"P",テーブル2[[#This Row],[P]],"Water")</f>
        <v>#NAME?</v>
      </c>
      <c r="BY7" cm="1">
        <f t="array" ref="BY7">[3]!PropsSI("CPMASS","T",テーブル2[[#This Row],[Tm]],"P",テーブル2[[#This Row],[P]],"Water")</f>
        <v>6978.8994257991162</v>
      </c>
      <c r="BZ7">
        <f>テーブル2[[#This Row],[G]]*テーブル2[[#This Row],[DH]]/テーブル2[[#This Row],[μ_l]]</f>
        <v>2130320.2461034316</v>
      </c>
      <c r="CA7" t="e">
        <f ca="1">テーブル2[[#This Row],[μ_l]]*テーブル2[[#This Row],[CPl2]]/テーブル2[[#This Row],[k_l]]</f>
        <v>#NAME?</v>
      </c>
      <c r="CB7" t="e">
        <f ca="1">0.023*(テーブル2[[#This Row],[Re_l]]^0.8)*(テーブル2[[#This Row],[Pr_l]]^0.4)</f>
        <v>#NAME?</v>
      </c>
      <c r="CC7" t="e">
        <f ca="1">テーブル2[[#This Row],[Nu_l]]*テーブル2[[#This Row],[k_l]]/テーブル2[[#This Row],[DH]]</f>
        <v>#NAME?</v>
      </c>
      <c r="CD7" s="21">
        <v>4.7791389100034998E-2</v>
      </c>
    </row>
    <row r="8" spans="1:82" ht="18.75">
      <c r="A8" s="13" t="s">
        <v>264</v>
      </c>
      <c r="B8">
        <v>14927148.904999999</v>
      </c>
      <c r="C8" cm="1">
        <f t="array" ref="C8">[3]!PropsSI("T","P",テーブル2[[#This Row],[P]],"Q",0,"Water")</f>
        <v>614.9156661127455</v>
      </c>
      <c r="D8" cm="1">
        <f t="array" ref="D8">[3]!PropsSI("Dmass","P",テーブル2[[#This Row],[P]],"Q",1,"Water")</f>
        <v>95.99129627600891</v>
      </c>
      <c r="E8" cm="1">
        <f t="array" ref="E8">[3]!PropsSI("Dmass","P",テーブル2[[#This Row],[P]],"Q",0,"Water")</f>
        <v>604.83147460894611</v>
      </c>
      <c r="F8" cm="1">
        <f t="array" ref="F8">[3]!PropsSI("Hmass","P",テーブル2[[#This Row],[P]],"Q",1,"Water")</f>
        <v>2612762.6286267578</v>
      </c>
      <c r="G8" cm="1">
        <f t="array" ref="G8">[3]!PropsSI("Hmass","P",テーブル2[[#This Row],[P]],"Q",0,"Water")</f>
        <v>1607339.4945123668</v>
      </c>
      <c r="H8" cm="1">
        <f t="array" ref="H8">[3]!PropsSI("VISCOSITY","P",テーブル2[[#This Row],[P]],"Q",1,"Water")</f>
        <v>2.2671477363907453E-5</v>
      </c>
      <c r="I8" cm="1">
        <f t="array" ref="I8">[3]!PropsSI("VISCOSITY","P",テーブル2[[#This Row],[P]],"Q",0,"Water")</f>
        <v>6.9572022522881486E-5</v>
      </c>
      <c r="J8" cm="1">
        <f t="array" ref="J8">[3]!PropsSI("CONDUCTIVITY","P", テーブル2[[#This Row],[P]],"Q",0,"Water")</f>
        <v>0.47825678197067412</v>
      </c>
      <c r="K8" cm="1">
        <f t="array" ref="K8">[3]!PropsSI("Cpmass","P", テーブル2[[#This Row],[P]],"Q",0,"Water")</f>
        <v>8454.9052671850641</v>
      </c>
      <c r="L8" cm="1">
        <f t="array" ref="L8">[3]!PropsSI("SURFACE_TENSION","P", テーブル2[[#This Row],[P]],"Q",0,"Water")</f>
        <v>5.2373024455701312E-3</v>
      </c>
      <c r="M8" s="14">
        <v>3</v>
      </c>
      <c r="N8">
        <v>3507.9720000000002</v>
      </c>
      <c r="O8" s="12">
        <v>1.0848891429240124E-4</v>
      </c>
      <c r="P8" s="12">
        <v>3.3674103335298272E-2</v>
      </c>
      <c r="Q8" s="12">
        <f>テーブル2[[#This Row],[A]]*4/テーブル2[[#This Row],[Pw]]</f>
        <v>1.2886925387400553E-2</v>
      </c>
      <c r="R8">
        <v>1.778</v>
      </c>
      <c r="S8" s="40">
        <v>2837395.21484375</v>
      </c>
      <c r="T8">
        <v>579.81666666666661</v>
      </c>
      <c r="U8" s="17">
        <f>+T8+BG8*S8*テーブル2[[#This Row],[Pw]]*R8/(N8*O8*K8)</f>
        <v>619.68650098080752</v>
      </c>
      <c r="V8">
        <v>0.03</v>
      </c>
      <c r="W8" s="12">
        <f t="shared" si="2"/>
        <v>649786.67840542097</v>
      </c>
      <c r="X8">
        <v>1.8936434078639385E-2</v>
      </c>
      <c r="Y8">
        <f t="shared" si="25"/>
        <v>7.2669287121847956</v>
      </c>
      <c r="Z8">
        <f t="shared" si="4"/>
        <v>7.2669287184936504</v>
      </c>
      <c r="AA8">
        <f t="shared" si="26"/>
        <v>-6.3088547719303278E-9</v>
      </c>
      <c r="AB8">
        <f t="shared" si="6"/>
        <v>1.3049769291530887E-5</v>
      </c>
      <c r="AC8">
        <v>645.77042835337136</v>
      </c>
      <c r="AD8">
        <f>+テーブル2[[#This Row],[DH]]/2*AI8/I8*E8</f>
        <v>15806.834799918406</v>
      </c>
      <c r="AE8">
        <f>+gettm2(AD8,AC8,AK8,AL8,テーブル2[[#This Row],[補正式F]])</f>
        <v>619.68650145947629</v>
      </c>
      <c r="AF8" s="20">
        <f t="shared" si="27"/>
        <v>4.7866876684565796E-7</v>
      </c>
      <c r="AG8">
        <v>1.3100488017101405E-5</v>
      </c>
      <c r="AH8">
        <f t="shared" si="28"/>
        <v>48.159954358448921</v>
      </c>
      <c r="AI8">
        <f t="shared" si="29"/>
        <v>0.28217974829918563</v>
      </c>
      <c r="AJ8">
        <f t="shared" si="30"/>
        <v>32.137572564374487</v>
      </c>
      <c r="AK8" cm="1">
        <f t="array" ref="AK8">+S8*テーブル2[[#This Row],[形状因子]]/(E8*[3]!PropsSI("C","T",(テーブル2[[#This Row],[Tin]]+テーブル2[[#This Row],[Tf]])/2,"P",テーブル2[[#This Row],[P]],"Water")*AI8)</f>
        <v>1.9096741187404971</v>
      </c>
      <c r="AL8">
        <f t="shared" si="31"/>
        <v>1.2299352185945529</v>
      </c>
      <c r="AM8">
        <f t="shared" si="32"/>
        <v>614.9156660971903</v>
      </c>
      <c r="AN8">
        <f t="shared" si="33"/>
        <v>1.5555201571260113E-8</v>
      </c>
      <c r="AO8">
        <f t="shared" si="34"/>
        <v>5.071872557051846E-8</v>
      </c>
      <c r="AP8">
        <v>3.3267365591539066</v>
      </c>
      <c r="AQ8">
        <f t="shared" si="15"/>
        <v>3.5891587324645677E-5</v>
      </c>
      <c r="AR8">
        <f t="shared" si="35"/>
        <v>6.5756033713359619E-6</v>
      </c>
      <c r="AS8">
        <f t="shared" si="36"/>
        <v>16.130996816682885</v>
      </c>
      <c r="AT8">
        <f t="shared" si="37"/>
        <v>10.853713445770229</v>
      </c>
      <c r="AU8">
        <f t="shared" si="38"/>
        <v>3.0626981282389298</v>
      </c>
      <c r="AV8">
        <f t="shared" si="39"/>
        <v>0.26403843091497681</v>
      </c>
      <c r="AW8">
        <f t="shared" si="40"/>
        <v>8.4890967539925938E-3</v>
      </c>
      <c r="AX8">
        <f t="shared" si="41"/>
        <v>0.26403842485849949</v>
      </c>
      <c r="AY8">
        <f t="shared" si="42"/>
        <v>6.0564773196603028E-9</v>
      </c>
      <c r="AZ8">
        <f t="shared" si="43"/>
        <v>1005423.1341143909</v>
      </c>
      <c r="BA8">
        <f t="shared" si="24"/>
        <v>1.0788827635264883E-5</v>
      </c>
      <c r="BB8" s="40">
        <f t="shared" si="44"/>
        <v>2858757.6156479539</v>
      </c>
      <c r="BC8" s="62">
        <f t="shared" si="45"/>
        <v>21362.400804203935</v>
      </c>
      <c r="BD8" s="61">
        <f t="shared" si="46"/>
        <v>0.7528877433939114</v>
      </c>
      <c r="BE8" s="40">
        <v>2915712.5985881896</v>
      </c>
      <c r="BF8" s="58">
        <f>テーブル2[[#This Row],[ρL*δ*λ/τ]]/テーブル2[[#This Row],[実験値]]</f>
        <v>0.98046618759070636</v>
      </c>
      <c r="BG8">
        <v>0.7551739999999999</v>
      </c>
      <c r="BH8">
        <v>4.5999999999999999E-2</v>
      </c>
      <c r="BI8">
        <v>5625</v>
      </c>
      <c r="BJ8">
        <f>1+テーブル2[[#This Row],[A_補正]]*EXP(-テーブル2[[#This Row],[(Tsub-40)^2]]/テーブル2[[#This Row],[σ_補正]])</f>
        <v>1.0458039901580181</v>
      </c>
      <c r="BK8">
        <f>テーブル2[[#This Row],[Ts]]-テーブル2[[#This Row],[Tin]]</f>
        <v>35.098999446078892</v>
      </c>
      <c r="BL8">
        <f>テーブル2[[#This Row],[ρL*δ*λ/τ]]*0.000001</f>
        <v>2.8587576156479537</v>
      </c>
      <c r="BM8">
        <f>テーブル2[[#This Row],[Tsub]]</f>
        <v>35.098999446078892</v>
      </c>
      <c r="BN8">
        <f>テーブル2[[#This Row],[補正式F]]</f>
        <v>1.0458039901580181</v>
      </c>
      <c r="BO8">
        <f>(テーブル2[[#This Row],[Tsub]]-40)^2</f>
        <v>24.019806429535006</v>
      </c>
      <c r="BP8" cm="1">
        <f t="array" ref="BP8">[3]!PropsSI(
  "VISCOSITY",
  "T", MIN( MAX( (テーブル2[[#This Row],[Ts]]+テーブル2[[#This Row],[Tw]])/2, テーブル2[[#This Row],[Ts]]+5 ), 647.096-0.1 ),
  "P", テーブル2[[#This Row],[P]],
  "Water"
)</f>
        <v>2.3147663519406865E-5</v>
      </c>
      <c r="BQ8" cm="1">
        <f t="array" ref="BQ8">[3]!PropsSI(
  "CONDUCTIVITY",
  "T", MIN( MAX( (テーブル2[[#This Row],[Ts]]+テーブル2[[#This Row],[Tw]])/2, テーブル2[[#This Row],[Ts]]+5 ), 647.096-0.1 ),
  "P", テーブル2[[#This Row],[P]],
  "Water"
)</f>
        <v>9.3750931019257064E-2</v>
      </c>
      <c r="BR8" cm="1">
        <f t="array" ref="BR8">[3]!PropsSI(
 "CPMASS",
  "T", MIN( MAX( (テーブル2[[#This Row],[Ts]]+テーブル2[[#This Row],[Tw]])/2, テーブル2[[#This Row],[Ts]]+5 ), 647.096-0.1 ),
  "P", テーブル2[[#This Row],[P]],
  "Water"
)</f>
        <v>7094.4618655214626</v>
      </c>
      <c r="BS8">
        <f>テーブル2[[#This Row],[G]]*テーブル2[[#This Row],[DH]]/テーブル2[[#This Row],[μ_g]]</f>
        <v>1952982.1395230251</v>
      </c>
      <c r="BT8">
        <f>テーブル2[[#This Row],[CPg]]*テーブル2[[#This Row],[μ_g]]/テーブル2[[#This Row],[k_g]]</f>
        <v>1.7516649096596428</v>
      </c>
      <c r="BU8">
        <f>0.023*(テーブル2[[#This Row],[Re_g]]^0.8)*(テーブル2[[#This Row],[Pr_g]]^0.4)</f>
        <v>3102.1790835955635</v>
      </c>
      <c r="BV8">
        <f>テーブル2[[#This Row],[Nu_g]]*テーブル2[[#This Row],[k_g]]/テーブル2[[#This Row],[DH]]</f>
        <v>22568.00350220807</v>
      </c>
      <c r="BW8" cm="1">
        <f t="array" ref="BW8">[3]!PropsSI("VISCOSITY","T",テーブル2[[#This Row],[Tm]],"P",テーブル2[[#This Row],[P]],"Water")</f>
        <v>2.2775807242327482E-5</v>
      </c>
      <c r="BX8" t="e">
        <f ca="1" xml:space="preserve"> [1]!PropsSI("CONDUCTIVITY","T",テーブル2[[#This Row],[Tm]],"P",テーブル2[[#This Row],[P]],"Water")</f>
        <v>#NAME?</v>
      </c>
      <c r="BY8" cm="1">
        <f t="array" ref="BY8">[3]!PropsSI("CPMASS","T",テーブル2[[#This Row],[Tm]],"P",テーブル2[[#This Row],[P]],"Water")</f>
        <v>9862.5380439606979</v>
      </c>
      <c r="BZ8">
        <f>テーブル2[[#This Row],[G]]*テーブル2[[#This Row],[DH]]/テーブル2[[#This Row],[μ_l]]</f>
        <v>1984868.1078173083</v>
      </c>
      <c r="CA8" t="e">
        <f ca="1">テーブル2[[#This Row],[μ_l]]*テーブル2[[#This Row],[CPl2]]/テーブル2[[#This Row],[k_l]]</f>
        <v>#NAME?</v>
      </c>
      <c r="CB8" t="e">
        <f ca="1">0.023*(テーブル2[[#This Row],[Re_l]]^0.8)*(テーブル2[[#This Row],[Pr_l]]^0.4)</f>
        <v>#NAME?</v>
      </c>
      <c r="CC8" t="e">
        <f ca="1">テーブル2[[#This Row],[Nu_l]]*テーブル2[[#This Row],[k_l]]/テーブル2[[#This Row],[DH]]</f>
        <v>#NAME?</v>
      </c>
      <c r="CD8" s="21">
        <v>4.1827591863522147E-2</v>
      </c>
    </row>
    <row r="9" spans="1:82" ht="18.75">
      <c r="A9" s="13" t="s">
        <v>265</v>
      </c>
      <c r="B9">
        <v>14582411.055</v>
      </c>
      <c r="C9" cm="1">
        <f t="array" ref="C9">[3]!PropsSI("T","P",テーブル2[[#This Row],[P]],"Q",0,"Water")</f>
        <v>613.05026988781367</v>
      </c>
      <c r="D9" cm="1">
        <f t="array" ref="D9">[3]!PropsSI("Dmass","P",テーブル2[[#This Row],[P]],"Q",1,"Water")</f>
        <v>92.580958140603215</v>
      </c>
      <c r="E9" cm="1">
        <f t="array" ref="E9">[3]!PropsSI("Dmass","P",テーブル2[[#This Row],[P]],"Q",0,"Water")</f>
        <v>610.99184656446221</v>
      </c>
      <c r="F9" cm="1">
        <f t="array" ref="F9">[3]!PropsSI("Hmass","P",テーブル2[[#This Row],[P]],"Q",1,"Water")</f>
        <v>2622345.5985878608</v>
      </c>
      <c r="G9" cm="1">
        <f t="array" ref="G9">[3]!PropsSI("Hmass","P",テーブル2[[#This Row],[P]],"Q",0,"Water")</f>
        <v>1593812.5192969192</v>
      </c>
      <c r="H9" cm="1">
        <f t="array" ref="H9">[3]!PropsSI("VISCOSITY","P",テーブル2[[#This Row],[P]],"Q",1,"Water")</f>
        <v>2.2466336042427335E-5</v>
      </c>
      <c r="I9" cm="1">
        <f t="array" ref="I9">[3]!PropsSI("VISCOSITY","P",テーブル2[[#This Row],[P]],"Q",0,"Water")</f>
        <v>7.0373614625891007E-5</v>
      </c>
      <c r="J9" cm="1">
        <f t="array" ref="J9">[3]!PropsSI("CONDUCTIVITY","P", テーブル2[[#This Row],[P]],"Q",0,"Water")</f>
        <v>0.48213977909987105</v>
      </c>
      <c r="K9" cm="1">
        <f t="array" ref="K9">[3]!PropsSI("Cpmass","P", テーブル2[[#This Row],[P]],"Q",0,"Water")</f>
        <v>8194.8014383951322</v>
      </c>
      <c r="L9" cm="1">
        <f t="array" ref="L9">[3]!PropsSI("SURFACE_TENSION","P", テーブル2[[#This Row],[P]],"Q",0,"Water")</f>
        <v>5.6080351609815058E-3</v>
      </c>
      <c r="M9" s="14">
        <v>4</v>
      </c>
      <c r="N9">
        <v>3444.24</v>
      </c>
      <c r="O9" s="12">
        <v>1.0848891429240124E-4</v>
      </c>
      <c r="P9" s="12">
        <v>3.3674103335298272E-2</v>
      </c>
      <c r="Q9" s="12">
        <f>テーブル2[[#This Row],[A]]*4/テーブル2[[#This Row],[Pw]]</f>
        <v>1.2886925387400553E-2</v>
      </c>
      <c r="R9">
        <v>1.778</v>
      </c>
      <c r="S9" s="40">
        <v>3024157.71484375</v>
      </c>
      <c r="T9">
        <v>570.37222222222226</v>
      </c>
      <c r="U9" s="17">
        <f>+T9+BG9*S9*テーブル2[[#This Row],[Pw]]*R9/(N9*O9*K9)</f>
        <v>615.02639603671173</v>
      </c>
      <c r="V9">
        <v>0.03</v>
      </c>
      <c r="W9" s="12">
        <f t="shared" si="2"/>
        <v>630714.5672743466</v>
      </c>
      <c r="X9">
        <v>1.9330840373194311E-2</v>
      </c>
      <c r="Y9">
        <f t="shared" si="25"/>
        <v>7.1924132544600283</v>
      </c>
      <c r="Z9">
        <f t="shared" si="4"/>
        <v>7.192413268172599</v>
      </c>
      <c r="AA9">
        <f t="shared" si="26"/>
        <v>-1.3712570634538679E-8</v>
      </c>
      <c r="AB9">
        <f t="shared" si="6"/>
        <v>1.4344315498358801E-5</v>
      </c>
      <c r="AC9">
        <v>648.04097897341308</v>
      </c>
      <c r="AD9">
        <f>+テーブル2[[#This Row],[DH]]/2*AI9/I9*E9</f>
        <v>15501.839637630486</v>
      </c>
      <c r="AE9">
        <f>+gettm2(AD9,AC9,AK9,AL9,テーブル2[[#This Row],[補正式F]])</f>
        <v>615.02639603671162</v>
      </c>
      <c r="AF9" s="20">
        <f t="shared" si="27"/>
        <v>0</v>
      </c>
      <c r="AG9">
        <v>1.4399047753234278E-5</v>
      </c>
      <c r="AH9">
        <f t="shared" si="28"/>
        <v>46.915045851771566</v>
      </c>
      <c r="AI9">
        <f t="shared" si="29"/>
        <v>0.27710117360885383</v>
      </c>
      <c r="AJ9">
        <f t="shared" si="30"/>
        <v>34.641580127941729</v>
      </c>
      <c r="AK9" cm="1">
        <f t="array" ref="AK9">+S9*テーブル2[[#This Row],[形状因子]]/(E9*[3]!PropsSI("C","T",(テーブル2[[#This Row],[Tin]]+テーブル2[[#This Row],[Tf]])/2,"P",テーブル2[[#This Row],[P]],"Water")*AI9)</f>
        <v>2.1793011233916664</v>
      </c>
      <c r="AL9">
        <f t="shared" si="31"/>
        <v>1.1961215883036658</v>
      </c>
      <c r="AM9">
        <f t="shared" si="32"/>
        <v>613.050269883959</v>
      </c>
      <c r="AN9">
        <f t="shared" si="33"/>
        <v>3.8546659197891131E-9</v>
      </c>
      <c r="AO9">
        <f t="shared" si="34"/>
        <v>5.4732254875477146E-8</v>
      </c>
      <c r="AP9">
        <v>3.3764596921269905</v>
      </c>
      <c r="AQ9">
        <f t="shared" si="15"/>
        <v>3.8443189781017152E-5</v>
      </c>
      <c r="AR9">
        <f t="shared" si="35"/>
        <v>7.2268900040548775E-6</v>
      </c>
      <c r="AS9">
        <f t="shared" si="36"/>
        <v>17.386628160536166</v>
      </c>
      <c r="AT9">
        <f t="shared" si="37"/>
        <v>11.228507071273734</v>
      </c>
      <c r="AU9">
        <f t="shared" si="38"/>
        <v>3.1114324873252661</v>
      </c>
      <c r="AV9">
        <f t="shared" si="39"/>
        <v>0.26502720480172437</v>
      </c>
      <c r="AW9">
        <f t="shared" si="40"/>
        <v>9.1019260143293448E-3</v>
      </c>
      <c r="AX9">
        <f t="shared" si="41"/>
        <v>0.26502719671275526</v>
      </c>
      <c r="AY9">
        <f t="shared" si="42"/>
        <v>8.0889691056462709E-9</v>
      </c>
      <c r="AZ9">
        <f t="shared" si="43"/>
        <v>1028533.0792909416</v>
      </c>
      <c r="BA9">
        <f t="shared" si="24"/>
        <v>1.1385650440506216E-5</v>
      </c>
      <c r="BB9" s="40">
        <f t="shared" si="44"/>
        <v>3020919.6442491426</v>
      </c>
      <c r="BC9" s="62">
        <f t="shared" si="45"/>
        <v>-3238.0705946073867</v>
      </c>
      <c r="BD9" s="61">
        <f t="shared" si="46"/>
        <v>-0.10707346970409873</v>
      </c>
      <c r="BE9" s="40">
        <v>3184415.5243404349</v>
      </c>
      <c r="BF9" s="58">
        <f>テーブル2[[#This Row],[ρL*δ*λ/τ]]/テーブル2[[#This Row],[実験値]]</f>
        <v>0.94865749182492254</v>
      </c>
      <c r="BG9">
        <v>0.7551739999999999</v>
      </c>
      <c r="BH9">
        <v>4.5999999999999999E-2</v>
      </c>
      <c r="BI9">
        <v>5625</v>
      </c>
      <c r="BJ9">
        <f>1+テーブル2[[#This Row],[A_補正]]*EXP(-テーブル2[[#This Row],[(Tsub-40)^2]]/テーブル2[[#This Row],[σ_補正]])</f>
        <v>1.0459413868483352</v>
      </c>
      <c r="BK9">
        <f>テーブル2[[#This Row],[Ts]]-テーブル2[[#This Row],[Tin]]</f>
        <v>42.678047665591407</v>
      </c>
      <c r="BL9">
        <f>テーブル2[[#This Row],[ρL*δ*λ/τ]]*0.000001</f>
        <v>3.0209196442491426</v>
      </c>
      <c r="BM9">
        <f>テーブル2[[#This Row],[Tsub]]</f>
        <v>42.678047665591407</v>
      </c>
      <c r="BN9">
        <f>テーブル2[[#This Row],[補正式F]]</f>
        <v>1.0459413868483352</v>
      </c>
      <c r="BO9">
        <f>(テーブル2[[#This Row],[Tsub]]-40)^2</f>
        <v>7.1719392991795852</v>
      </c>
      <c r="BP9" cm="1">
        <f t="array" ref="BP9">[3]!PropsSI(
  "VISCOSITY",
  "T", MIN( MAX( (テーブル2[[#This Row],[Ts]]+テーブル2[[#This Row],[Tw]])/2, テーブル2[[#This Row],[Ts]]+5 ), 647.096-0.1 ),
  "P", テーブル2[[#This Row],[P]],
  "Water"
)</f>
        <v>2.3072603738827712E-5</v>
      </c>
      <c r="BQ9" cm="1">
        <f t="array" ref="BQ9">[3]!PropsSI(
  "CONDUCTIVITY",
  "T", MIN( MAX( (テーブル2[[#This Row],[Ts]]+テーブル2[[#This Row],[Tw]])/2, テーブル2[[#This Row],[Ts]]+5 ), 647.096-0.1 ),
  "P", テーブル2[[#This Row],[P]],
  "Water"
)</f>
        <v>9.0679716272079852E-2</v>
      </c>
      <c r="BR9" cm="1">
        <f t="array" ref="BR9">[3]!PropsSI(
 "CPMASS",
  "T", MIN( MAX( (テーブル2[[#This Row],[Ts]]+テーブル2[[#This Row],[Tw]])/2, テーブル2[[#This Row],[Ts]]+5 ), 647.096-0.1 ),
  "P", テーブル2[[#This Row],[P]],
  "Water"
)</f>
        <v>6641.8824700659297</v>
      </c>
      <c r="BS9">
        <f>テーブル2[[#This Row],[G]]*テーブル2[[#This Row],[DH]]/テーブル2[[#This Row],[μ_g]]</f>
        <v>1923738.837572376</v>
      </c>
      <c r="BT9">
        <f>テーブル2[[#This Row],[CPg]]*テーブル2[[#This Row],[μ_g]]/テーブル2[[#This Row],[k_g]]</f>
        <v>1.6899647309426076</v>
      </c>
      <c r="BU9">
        <f>0.023*(テーブル2[[#This Row],[Re_g]]^0.8)*(テーブル2[[#This Row],[Pr_g]]^0.4)</f>
        <v>3021.3134410542912</v>
      </c>
      <c r="BV9">
        <f>テーブル2[[#This Row],[Nu_g]]*テーブル2[[#This Row],[k_g]]/テーブル2[[#This Row],[DH]]</f>
        <v>21259.675009190672</v>
      </c>
      <c r="BW9" cm="1">
        <f t="array" ref="BW9">[3]!PropsSI("VISCOSITY","T",テーブル2[[#This Row],[Tm]],"P",テーブル2[[#This Row],[P]],"Water")</f>
        <v>2.2511481971992429E-5</v>
      </c>
      <c r="BX9" t="e">
        <f ca="1" xml:space="preserve"> [1]!PropsSI("CONDUCTIVITY","T",テーブル2[[#This Row],[Tm]],"P",テーブル2[[#This Row],[P]],"Water")</f>
        <v>#NAME?</v>
      </c>
      <c r="BY9" cm="1">
        <f t="array" ref="BY9">[3]!PropsSI("CPMASS","T",テーブル2[[#This Row],[Tm]],"P",テーブル2[[#This Row],[P]],"Water")</f>
        <v>10855.382435408008</v>
      </c>
      <c r="BZ9">
        <f>テーブル2[[#This Row],[G]]*テーブル2[[#This Row],[DH]]/テーブル2[[#This Row],[μ_l]]</f>
        <v>1971690.0003084082</v>
      </c>
      <c r="CA9" t="e">
        <f ca="1">テーブル2[[#This Row],[μ_l]]*テーブル2[[#This Row],[CPl2]]/テーブル2[[#This Row],[k_l]]</f>
        <v>#NAME?</v>
      </c>
      <c r="CB9" t="e">
        <f ca="1">0.023*(テーブル2[[#This Row],[Re_l]]^0.8)*(テーブル2[[#This Row],[Pr_l]]^0.4)</f>
        <v>#NAME?</v>
      </c>
      <c r="CC9" t="e">
        <f ca="1">テーブル2[[#This Row],[Nu_l]]*テーブル2[[#This Row],[k_l]]/テーブル2[[#This Row],[DH]]</f>
        <v>#NAME?</v>
      </c>
      <c r="CD9" s="21">
        <v>3.0903005549072472E-2</v>
      </c>
    </row>
    <row r="10" spans="1:82" ht="18.75">
      <c r="A10" s="13" t="s">
        <v>266</v>
      </c>
      <c r="B10">
        <v>16650838.154999999</v>
      </c>
      <c r="C10" cm="1">
        <f t="array" ref="C10">[3]!PropsSI("T","P",テーブル2[[#This Row],[P]],"Q",0,"Water")</f>
        <v>623.7467472920838</v>
      </c>
      <c r="D10" cm="1">
        <f t="array" ref="D10">[3]!PropsSI("Dmass","P",テーブル2[[#This Row],[P]],"Q",1,"Water")</f>
        <v>115.08174830522883</v>
      </c>
      <c r="E10" cm="1">
        <f t="array" ref="E10">[3]!PropsSI("Dmass","P",テーブル2[[#This Row],[P]],"Q",0,"Water")</f>
        <v>572.29121245744955</v>
      </c>
      <c r="F10" cm="1">
        <f t="array" ref="F10">[3]!PropsSI("Hmass","P",テーブル2[[#This Row],[P]],"Q",1,"Water")</f>
        <v>2559557.8321399409</v>
      </c>
      <c r="G10" cm="1">
        <f t="array" ref="G10">[3]!PropsSI("Hmass","P",テーブル2[[#This Row],[P]],"Q",0,"Water")</f>
        <v>1675797.4223693286</v>
      </c>
      <c r="H10" cm="1">
        <f t="array" ref="H10">[3]!PropsSI("VISCOSITY","P",テーブル2[[#This Row],[P]],"Q",1,"Water")</f>
        <v>2.3829582904311094E-5</v>
      </c>
      <c r="I10" cm="1">
        <f t="array" ref="I10">[3]!PropsSI("VISCOSITY","P",テーブル2[[#This Row],[P]],"Q",0,"Water")</f>
        <v>6.5509940250288218E-5</v>
      </c>
      <c r="J10" cm="1">
        <f t="array" ref="J10">[3]!PropsSI("CONDUCTIVITY","P", テーブル2[[#This Row],[P]],"Q",0,"Water")</f>
        <v>0.45915472043015876</v>
      </c>
      <c r="K10" cm="1">
        <f t="array" ref="K10">[3]!PropsSI("Cpmass","P", テーブル2[[#This Row],[P]],"Q",0,"Water")</f>
        <v>10285.252806144354</v>
      </c>
      <c r="L10" cm="1">
        <f t="array" ref="L10">[3]!PropsSI("SURFACE_TENSION","P", テーブル2[[#This Row],[P]],"Q",0,"Water")</f>
        <v>3.5437208597502243E-3</v>
      </c>
      <c r="M10" s="14">
        <v>5</v>
      </c>
      <c r="N10">
        <v>3437.46</v>
      </c>
      <c r="O10" s="12">
        <v>1.0848891429240124E-4</v>
      </c>
      <c r="P10" s="12">
        <v>3.3674103335298272E-2</v>
      </c>
      <c r="Q10" s="12">
        <f>テーブル2[[#This Row],[A]]*4/テーブル2[[#This Row],[Pw]]</f>
        <v>1.2886925387400553E-2</v>
      </c>
      <c r="R10">
        <v>1.778</v>
      </c>
      <c r="S10" s="40">
        <v>3432851.26953125</v>
      </c>
      <c r="T10">
        <v>575.92777777777769</v>
      </c>
      <c r="U10" s="17">
        <f>+T10+BG10*S10*テーブル2[[#This Row],[Pw]]*R10/(N10*O10*K10)</f>
        <v>616.39392215770022</v>
      </c>
      <c r="V10">
        <v>0.03</v>
      </c>
      <c r="W10" s="12">
        <f t="shared" si="2"/>
        <v>676207.15837821295</v>
      </c>
      <c r="X10">
        <v>1.7686478373974142E-2</v>
      </c>
      <c r="Y10">
        <f t="shared" si="25"/>
        <v>7.5193329645962272</v>
      </c>
      <c r="Z10">
        <f t="shared" si="4"/>
        <v>7.51933297392761</v>
      </c>
      <c r="AA10">
        <f t="shared" si="26"/>
        <v>-9.3313827775887148E-9</v>
      </c>
      <c r="AB10">
        <f t="shared" si="6"/>
        <v>9.3160356463509649E-6</v>
      </c>
      <c r="AC10">
        <v>666.62555741723133</v>
      </c>
      <c r="AD10">
        <f>+テーブル2[[#This Row],[DH]]/2*AI10/I10*E10</f>
        <v>15897.376450392225</v>
      </c>
      <c r="AE10">
        <f>+gettm2(AD10,AC10,AK10,AL10,テーブル2[[#This Row],[補正式F]])</f>
        <v>616.3939221577001</v>
      </c>
      <c r="AF10" s="20">
        <f t="shared" si="27"/>
        <v>0</v>
      </c>
      <c r="AG10">
        <v>9.3834578995875045E-6</v>
      </c>
      <c r="AH10">
        <f t="shared" si="28"/>
        <v>45.646723489791867</v>
      </c>
      <c r="AI10">
        <f t="shared" si="29"/>
        <v>0.28242053152052399</v>
      </c>
      <c r="AJ10">
        <f t="shared" si="30"/>
        <v>23.150962413733524</v>
      </c>
      <c r="AK10" cm="1">
        <f t="array" ref="AK10">+S10*テーブル2[[#This Row],[形状因子]]/(E10*[3]!PropsSI("C","T",(テーブル2[[#This Row],[Tin]]+テーブル2[[#This Row],[Tf]])/2,"P",テーブル2[[#This Row],[P]],"Water")*AI10)</f>
        <v>2.5890694586293201</v>
      </c>
      <c r="AL10">
        <f t="shared" si="31"/>
        <v>1.4674493516224545</v>
      </c>
      <c r="AM10">
        <f t="shared" si="32"/>
        <v>623.74674729873072</v>
      </c>
      <c r="AN10">
        <f t="shared" si="33"/>
        <v>-6.6469283410697244E-9</v>
      </c>
      <c r="AO10">
        <f t="shared" si="34"/>
        <v>6.7422253236539586E-8</v>
      </c>
      <c r="AP10">
        <v>2.8592665840422837</v>
      </c>
      <c r="AQ10">
        <f t="shared" si="15"/>
        <v>2.8424903030297126E-5</v>
      </c>
      <c r="AR10">
        <f t="shared" si="35"/>
        <v>4.725440076412022E-6</v>
      </c>
      <c r="AS10">
        <f t="shared" si="36"/>
        <v>11.658653640058848</v>
      </c>
      <c r="AT10">
        <f t="shared" si="37"/>
        <v>9.2302435299641949</v>
      </c>
      <c r="AU10">
        <f t="shared" si="38"/>
        <v>2.6068102837963654</v>
      </c>
      <c r="AV10">
        <f t="shared" si="39"/>
        <v>0.25245630024591836</v>
      </c>
      <c r="AW10">
        <f t="shared" si="40"/>
        <v>6.9836227926098953E-3</v>
      </c>
      <c r="AX10">
        <f t="shared" si="41"/>
        <v>0.25245629938742509</v>
      </c>
      <c r="AY10">
        <f t="shared" si="42"/>
        <v>8.584932764676978E-10</v>
      </c>
      <c r="AZ10">
        <f t="shared" si="43"/>
        <v>883760.40977061237</v>
      </c>
      <c r="BA10">
        <f t="shared" si="24"/>
        <v>9.9413266286319701E-6</v>
      </c>
      <c r="BB10" s="40">
        <f t="shared" si="44"/>
        <v>3430129.6781777344</v>
      </c>
      <c r="BC10" s="62">
        <f t="shared" si="45"/>
        <v>-2721.5913535156287</v>
      </c>
      <c r="BD10" s="61">
        <f t="shared" si="46"/>
        <v>-7.928078264477964E-2</v>
      </c>
      <c r="BE10" s="40">
        <v>3144395.9396539307</v>
      </c>
      <c r="BF10" s="58">
        <f>テーブル2[[#This Row],[ρL*δ*λ/τ]]/テーブル2[[#This Row],[実験値]]</f>
        <v>1.0908707885417417</v>
      </c>
      <c r="BG10">
        <v>0.7551739999999999</v>
      </c>
      <c r="BH10">
        <v>4.5999999999999999E-2</v>
      </c>
      <c r="BI10">
        <v>5625</v>
      </c>
      <c r="BJ10">
        <f>1+テーブル2[[#This Row],[A_補正]]*EXP(-テーブル2[[#This Row],[(Tsub-40)^2]]/テーブル2[[#This Row],[σ_補正]])</f>
        <v>1.0455027481817014</v>
      </c>
      <c r="BK10">
        <f>テーブル2[[#This Row],[Ts]]-テーブル2[[#This Row],[Tin]]</f>
        <v>47.818969514306104</v>
      </c>
      <c r="BL10">
        <f>テーブル2[[#This Row],[ρL*δ*λ/τ]]*0.000001</f>
        <v>3.4301296781777344</v>
      </c>
      <c r="BM10">
        <f>テーブル2[[#This Row],[Tsub]]</f>
        <v>47.818969514306104</v>
      </c>
      <c r="BN10">
        <f>テーブル2[[#This Row],[補正式F]]</f>
        <v>1.0455027481817014</v>
      </c>
      <c r="BO10">
        <f>(テーブル2[[#This Row],[Tsub]]-40)^2</f>
        <v>61.136284265648236</v>
      </c>
      <c r="BP10" cm="1">
        <f t="array" ref="BP10">[3]!PropsSI(
  "VISCOSITY",
  "T", MIN( MAX( (テーブル2[[#This Row],[Ts]]+テーブル2[[#This Row],[Tw]])/2, テーブル2[[#This Row],[Ts]]+5 ), 647.096-0.1 ),
  "P", テーブル2[[#This Row],[P]],
  "Water"
)</f>
        <v>2.4177963045995366E-5</v>
      </c>
      <c r="BQ10" cm="1">
        <f t="array" ref="BQ10">[3]!PropsSI(
  "CONDUCTIVITY",
  "T", MIN( MAX( (テーブル2[[#This Row],[Ts]]+テーブル2[[#This Row],[Tw]])/2, テーブル2[[#This Row],[Ts]]+5 ), 647.096-0.1 ),
  "P", テーブル2[[#This Row],[P]],
  "Water"
)</f>
        <v>9.7676646882669957E-2</v>
      </c>
      <c r="BR10" cm="1">
        <f t="array" ref="BR10">[3]!PropsSI(
 "CPMASS",
  "T", MIN( MAX( (テーブル2[[#This Row],[Ts]]+テーブル2[[#This Row],[Tw]])/2, テーブル2[[#This Row],[Ts]]+5 ), 647.096-0.1 ),
  "P", テーブル2[[#This Row],[P]],
  "Water"
)</f>
        <v>6893.5670721305542</v>
      </c>
      <c r="BS10">
        <f>テーブル2[[#This Row],[G]]*テーブル2[[#This Row],[DH]]/テーブル2[[#This Row],[μ_g]]</f>
        <v>1832176.2862281776</v>
      </c>
      <c r="BT10">
        <f>テーブル2[[#This Row],[CPg]]*テーブル2[[#This Row],[μ_g]]/テーブル2[[#This Row],[k_g]]</f>
        <v>1.7063690784274299</v>
      </c>
      <c r="BU10">
        <f>0.023*(テーブル2[[#This Row],[Re_g]]^0.8)*(テーブル2[[#This Row],[Pr_g]]^0.4)</f>
        <v>2916.9624014616579</v>
      </c>
      <c r="BV10">
        <f>テーブル2[[#This Row],[Nu_g]]*テーブル2[[#This Row],[k_g]]/テーブル2[[#This Row],[DH]]</f>
        <v>22109.160865954771</v>
      </c>
      <c r="BW10" cm="1">
        <f t="array" ref="BW10">[3]!PropsSI("VISCOSITY","T",テーブル2[[#This Row],[Tm]],"P",テーブル2[[#This Row],[P]],"Water")</f>
        <v>7.0212310605901579E-5</v>
      </c>
      <c r="BX10" t="e">
        <f ca="1" xml:space="preserve"> [1]!PropsSI("CONDUCTIVITY","T",テーブル2[[#This Row],[Tm]],"P",テーブル2[[#This Row],[P]],"Water")</f>
        <v>#NAME?</v>
      </c>
      <c r="BY10" cm="1">
        <f t="array" ref="BY10">[3]!PropsSI("CPMASS","T",テーブル2[[#This Row],[Tm]],"P",テーブル2[[#This Row],[P]],"Water")</f>
        <v>8073.4581133934034</v>
      </c>
      <c r="BZ10">
        <f>テーブル2[[#This Row],[G]]*テーブル2[[#This Row],[DH]]/テーブル2[[#This Row],[μ_l]]</f>
        <v>630919.13882193889</v>
      </c>
      <c r="CA10" t="e">
        <f ca="1">テーブル2[[#This Row],[μ_l]]*テーブル2[[#This Row],[CPl2]]/テーブル2[[#This Row],[k_l]]</f>
        <v>#NAME?</v>
      </c>
      <c r="CB10" t="e">
        <f ca="1">0.023*(テーブル2[[#This Row],[Re_l]]^0.8)*(テーブル2[[#This Row],[Pr_l]]^0.4)</f>
        <v>#NAME?</v>
      </c>
      <c r="CC10" t="e">
        <f ca="1">テーブル2[[#This Row],[Nu_l]]*テーブル2[[#This Row],[k_l]]/テーブル2[[#This Row],[DH]]</f>
        <v>#NAME?</v>
      </c>
      <c r="CD10" s="21">
        <v>-6.5763840908347693E-2</v>
      </c>
    </row>
    <row r="11" spans="1:82" ht="18.75">
      <c r="A11" s="13" t="s">
        <v>267</v>
      </c>
      <c r="B11">
        <v>16650838.154999999</v>
      </c>
      <c r="C11" cm="1">
        <f t="array" ref="C11">[3]!PropsSI("T","P",テーブル2[[#This Row],[P]],"Q",0,"Water")</f>
        <v>623.7467472920838</v>
      </c>
      <c r="D11" cm="1">
        <f t="array" ref="D11">[3]!PropsSI("Dmass","P",テーブル2[[#This Row],[P]],"Q",1,"Water")</f>
        <v>115.08174830522883</v>
      </c>
      <c r="E11" cm="1">
        <f t="array" ref="E11">[3]!PropsSI("Dmass","P",テーブル2[[#This Row],[P]],"Q",0,"Water")</f>
        <v>572.29121245744955</v>
      </c>
      <c r="F11" cm="1">
        <f t="array" ref="F11">[3]!PropsSI("Hmass","P",テーブル2[[#This Row],[P]],"Q",1,"Water")</f>
        <v>2559557.8321399409</v>
      </c>
      <c r="G11" cm="1">
        <f t="array" ref="G11">[3]!PropsSI("Hmass","P",テーブル2[[#This Row],[P]],"Q",0,"Water")</f>
        <v>1675797.4223693286</v>
      </c>
      <c r="H11" cm="1">
        <f t="array" ref="H11">[3]!PropsSI("VISCOSITY","P",テーブル2[[#This Row],[P]],"Q",1,"Water")</f>
        <v>2.3829582904311094E-5</v>
      </c>
      <c r="I11" cm="1">
        <f t="array" ref="I11">[3]!PropsSI("VISCOSITY","P",テーブル2[[#This Row],[P]],"Q",0,"Water")</f>
        <v>6.5509940250288218E-5</v>
      </c>
      <c r="J11" cm="1">
        <f t="array" ref="J11">[3]!PropsSI("CONDUCTIVITY","P", テーブル2[[#This Row],[P]],"Q",0,"Water")</f>
        <v>0.45915472043015876</v>
      </c>
      <c r="K11" cm="1">
        <f t="array" ref="K11">[3]!PropsSI("Cpmass","P", テーブル2[[#This Row],[P]],"Q",0,"Water")</f>
        <v>10285.252806144354</v>
      </c>
      <c r="L11" cm="1">
        <f t="array" ref="L11">[3]!PropsSI("SURFACE_TENSION","P", テーブル2[[#This Row],[P]],"Q",0,"Water")</f>
        <v>3.5437208597502243E-3</v>
      </c>
      <c r="M11" s="14">
        <v>6</v>
      </c>
      <c r="N11">
        <v>2798.7840000000001</v>
      </c>
      <c r="O11" s="12">
        <v>1.0848891429240124E-4</v>
      </c>
      <c r="P11" s="12">
        <v>3.3674103335298272E-2</v>
      </c>
      <c r="Q11" s="12">
        <f>テーブル2[[#This Row],[A]]*4/テーブル2[[#This Row],[Pw]]</f>
        <v>1.2886925387400553E-2</v>
      </c>
      <c r="R11">
        <v>1.778</v>
      </c>
      <c r="S11" s="40">
        <v>3244958.49609375</v>
      </c>
      <c r="T11">
        <v>565.92777777777769</v>
      </c>
      <c r="U11" s="17">
        <f>+T11+BG11*S11*テーブル2[[#This Row],[Pw]]*R11/(N11*O11*K11)</f>
        <v>612.90791231285698</v>
      </c>
      <c r="V11">
        <v>0.03</v>
      </c>
      <c r="W11" s="12">
        <f t="shared" si="2"/>
        <v>550568.66859669879</v>
      </c>
      <c r="X11">
        <v>1.9035092969072229E-2</v>
      </c>
      <c r="Y11">
        <f t="shared" si="25"/>
        <v>7.2480720004176389</v>
      </c>
      <c r="Z11">
        <f t="shared" si="4"/>
        <v>7.248072030353911</v>
      </c>
      <c r="AA11">
        <f t="shared" si="26"/>
        <v>-2.9936272127883967E-8</v>
      </c>
      <c r="AB11">
        <f t="shared" si="6"/>
        <v>1.3057320015583654E-5</v>
      </c>
      <c r="AC11">
        <v>676.85092361695297</v>
      </c>
      <c r="AD11">
        <f>+テーブル2[[#This Row],[DH]]/2*AI11/I11*E11</f>
        <v>13428.082635325032</v>
      </c>
      <c r="AE11">
        <f>+gettm2(AD11,AC11,AK11,AL11,テーブル2[[#This Row],[補正式F]])</f>
        <v>612.90791231285709</v>
      </c>
      <c r="AF11" s="20">
        <f t="shared" si="27"/>
        <v>0</v>
      </c>
      <c r="AG11">
        <v>1.3139346461861964E-5</v>
      </c>
      <c r="AH11">
        <f t="shared" si="28"/>
        <v>32.567671058264914</v>
      </c>
      <c r="AI11">
        <f t="shared" si="29"/>
        <v>0.23855296167918624</v>
      </c>
      <c r="AJ11">
        <f t="shared" si="30"/>
        <v>27.382207122351833</v>
      </c>
      <c r="AK11" cm="1">
        <f t="array" ref="AK11">+S11*テーブル2[[#This Row],[形状因子]]/(E11*[3]!PropsSI("C","T",(テーブル2[[#This Row],[Tin]]+テーブル2[[#This Row],[Tf]])/2,"P",テーブル2[[#This Row],[P]],"Water")*AI11)</f>
        <v>3.0419085141454807</v>
      </c>
      <c r="AL11">
        <f t="shared" si="31"/>
        <v>1.4674493516224545</v>
      </c>
      <c r="AM11">
        <f t="shared" si="32"/>
        <v>623.74674725265811</v>
      </c>
      <c r="AN11">
        <f t="shared" si="33"/>
        <v>3.9425685827154666E-8</v>
      </c>
      <c r="AO11">
        <f t="shared" si="34"/>
        <v>8.2026446278310277E-8</v>
      </c>
      <c r="AP11">
        <v>2.6326023415185626</v>
      </c>
      <c r="AQ11">
        <f t="shared" si="15"/>
        <v>3.3530324989328728E-5</v>
      </c>
      <c r="AR11">
        <f t="shared" si="35"/>
        <v>6.6106864540701372E-6</v>
      </c>
      <c r="AS11">
        <f t="shared" si="36"/>
        <v>13.776574522308669</v>
      </c>
      <c r="AT11">
        <f t="shared" si="37"/>
        <v>10.06484825698411</v>
      </c>
      <c r="AU11">
        <f t="shared" si="38"/>
        <v>2.4009993605551547</v>
      </c>
      <c r="AV11">
        <f t="shared" si="39"/>
        <v>0.23160298096340792</v>
      </c>
      <c r="AW11">
        <f t="shared" si="40"/>
        <v>9.7882190593537432E-3</v>
      </c>
      <c r="AX11">
        <f t="shared" si="41"/>
        <v>0.23160298053221071</v>
      </c>
      <c r="AY11">
        <f t="shared" si="42"/>
        <v>4.3119721682138845E-10</v>
      </c>
      <c r="AZ11">
        <f t="shared" si="43"/>
        <v>883760.40977061237</v>
      </c>
      <c r="BA11">
        <f t="shared" si="24"/>
        <v>1.2736570373931769E-5</v>
      </c>
      <c r="BB11" s="40">
        <f t="shared" si="44"/>
        <v>3257264.429817643</v>
      </c>
      <c r="BC11" s="62">
        <f t="shared" si="45"/>
        <v>12305.933723893017</v>
      </c>
      <c r="BD11" s="61">
        <f t="shared" si="46"/>
        <v>0.37923239199227915</v>
      </c>
      <c r="BE11" s="40">
        <v>2955732.1832746952</v>
      </c>
      <c r="BF11" s="58">
        <f>テーブル2[[#This Row],[ρL*δ*λ/τ]]/テーブル2[[#This Row],[実験値]]</f>
        <v>1.1020160920699102</v>
      </c>
      <c r="BG11">
        <v>0.7551739999999999</v>
      </c>
      <c r="BH11">
        <v>4.5999999999999999E-2</v>
      </c>
      <c r="BI11">
        <v>5625</v>
      </c>
      <c r="BJ11">
        <f>1+テーブル2[[#This Row],[A_補正]]*EXP(-テーブル2[[#This Row],[(Tsub-40)^2]]/テーブル2[[#This Row],[σ_補正]])</f>
        <v>1.0434753523757512</v>
      </c>
      <c r="BK11">
        <f>テーブル2[[#This Row],[Ts]]-テーブル2[[#This Row],[Tin]]</f>
        <v>57.818969514306104</v>
      </c>
      <c r="BL11">
        <f>テーブル2[[#This Row],[ρL*δ*λ/τ]]*0.000001</f>
        <v>3.257264429817643</v>
      </c>
      <c r="BM11">
        <f>テーブル2[[#This Row],[Tsub]]</f>
        <v>57.818969514306104</v>
      </c>
      <c r="BN11">
        <f>テーブル2[[#This Row],[補正式F]]</f>
        <v>1.0434753523757512</v>
      </c>
      <c r="BO11">
        <f>(テーブル2[[#This Row],[Tsub]]-40)^2</f>
        <v>317.5156745517703</v>
      </c>
      <c r="BP11" cm="1">
        <f t="array" ref="BP11">[3]!PropsSI(
  "VISCOSITY",
  "T", MIN( MAX( (テーブル2[[#This Row],[Ts]]+テーブル2[[#This Row],[Tw]])/2, テーブル2[[#This Row],[Ts]]+5 ), 647.096-0.1 ),
  "P", テーブル2[[#This Row],[P]],
  "Water"
)</f>
        <v>2.4241966151352746E-5</v>
      </c>
      <c r="BQ11" cm="1">
        <f t="array" ref="BQ11">[3]!PropsSI(
  "CONDUCTIVITY",
  "T", MIN( MAX( (テーブル2[[#This Row],[Ts]]+テーブル2[[#This Row],[Tw]])/2, テーブル2[[#This Row],[Ts]]+5 ), 647.096-0.1 ),
  "P", テーブル2[[#This Row],[P]],
  "Water"
)</f>
        <v>9.6435933428619891E-2</v>
      </c>
      <c r="BR11" cm="1">
        <f t="array" ref="BR11">[3]!PropsSI(
 "CPMASS",
  "T", MIN( MAX( (テーブル2[[#This Row],[Ts]]+テーブル2[[#This Row],[Tw]])/2, テーブル2[[#This Row],[Ts]]+5 ), 647.096-0.1 ),
  "P", テーブル2[[#This Row],[P]],
  "Water"
)</f>
        <v>6653.1593144681847</v>
      </c>
      <c r="BS11">
        <f>テーブル2[[#This Row],[G]]*テーブル2[[#This Row],[DH]]/テーブル2[[#This Row],[μ_g]]</f>
        <v>1487821.5883259878</v>
      </c>
      <c r="BT11">
        <f>テーブル2[[#This Row],[CPg]]*テーブル2[[#This Row],[μ_g]]/テーブル2[[#This Row],[k_g]]</f>
        <v>1.6724643726321751</v>
      </c>
      <c r="BU11">
        <f>0.023*(テーブル2[[#This Row],[Re_g]]^0.8)*(テーブル2[[#This Row],[Pr_g]]^0.4)</f>
        <v>2449.6907983350752</v>
      </c>
      <c r="BV11">
        <f>テーブル2[[#This Row],[Nu_g]]*テーブル2[[#This Row],[k_g]]/テーブル2[[#This Row],[DH]]</f>
        <v>18331.619967312941</v>
      </c>
      <c r="BW11" cm="1">
        <f t="array" ref="BW11">[3]!PropsSI("VISCOSITY","T",テーブル2[[#This Row],[Tm]],"P",テーブル2[[#This Row],[P]],"Water")</f>
        <v>7.2079303403670296E-5</v>
      </c>
      <c r="BX11" t="e">
        <f ca="1" xml:space="preserve"> [1]!PropsSI("CONDUCTIVITY","T",テーブル2[[#This Row],[Tm]],"P",テーブル2[[#This Row],[P]],"Water")</f>
        <v>#NAME?</v>
      </c>
      <c r="BY11" cm="1">
        <f t="array" ref="BY11">[3]!PropsSI("CPMASS","T",テーブル2[[#This Row],[Tm]],"P",テーブル2[[#This Row],[P]],"Water")</f>
        <v>7535.763119086565</v>
      </c>
      <c r="BZ11">
        <f>テーブル2[[#This Row],[G]]*テーブル2[[#This Row],[DH]]/テーブル2[[#This Row],[μ_l]]</f>
        <v>500389.41666039877</v>
      </c>
      <c r="CA11" t="e">
        <f ca="1">テーブル2[[#This Row],[μ_l]]*テーブル2[[#This Row],[CPl2]]/テーブル2[[#This Row],[k_l]]</f>
        <v>#NAME?</v>
      </c>
      <c r="CB11" t="e">
        <f ca="1">0.023*(テーブル2[[#This Row],[Re_l]]^0.8)*(テーブル2[[#This Row],[Pr_l]]^0.4)</f>
        <v>#NAME?</v>
      </c>
      <c r="CC11" t="e">
        <f ca="1">テーブル2[[#This Row],[Nu_l]]*テーブル2[[#This Row],[k_l]]/テーブル2[[#This Row],[DH]]</f>
        <v>#NAME?</v>
      </c>
      <c r="CD11" s="21">
        <v>-9.2078770611555866E-2</v>
      </c>
    </row>
    <row r="12" spans="1:82" ht="18.75">
      <c r="A12" s="13" t="s">
        <v>268</v>
      </c>
      <c r="B12">
        <v>10445556.854999999</v>
      </c>
      <c r="C12" cm="1">
        <f t="array" ref="C12">[3]!PropsSI("T","P",テーブル2[[#This Row],[P]],"Q",0,"Water")</f>
        <v>587.36714056353833</v>
      </c>
      <c r="D12" cm="1">
        <f t="array" ref="D12">[3]!PropsSI("Dmass","P",テーブル2[[#This Row],[P]],"Q",1,"Water")</f>
        <v>58.56113711330066</v>
      </c>
      <c r="E12" cm="1">
        <f t="array" ref="E12">[3]!PropsSI("Dmass","P",テーブル2[[#This Row],[P]],"Q",0,"Water")</f>
        <v>681.0164156251443</v>
      </c>
      <c r="F12" cm="1">
        <f t="array" ref="F12">[3]!PropsSI("Hmass","P",テーブル2[[#This Row],[P]],"Q",1,"Water")</f>
        <v>2717172.7048884607</v>
      </c>
      <c r="G12" cm="1">
        <f t="array" ref="G12">[3]!PropsSI("Hmass","P",テーブル2[[#This Row],[P]],"Q",0,"Water")</f>
        <v>1427141.1347125513</v>
      </c>
      <c r="H12" cm="1">
        <f t="array" ref="H12">[3]!PropsSI("VISCOSITY","P",テーブル2[[#This Row],[P]],"Q",1,"Water")</f>
        <v>2.0392121333231654E-5</v>
      </c>
      <c r="I12" cm="1">
        <f t="array" ref="I12">[3]!PropsSI("VISCOSITY","P",テーブル2[[#This Row],[P]],"Q",0,"Water")</f>
        <v>8.0504725827435319E-5</v>
      </c>
      <c r="J12" cm="1">
        <f t="array" ref="J12">[3]!PropsSI("CONDUCTIVITY","P", テーブル2[[#This Row],[P]],"Q",0,"Water")</f>
        <v>0.52994836083727459</v>
      </c>
      <c r="K12" cm="1">
        <f t="array" ref="K12">[3]!PropsSI("Cpmass","P", テーブル2[[#This Row],[P]],"Q",0,"Water")</f>
        <v>6257.8970196920882</v>
      </c>
      <c r="L12" cm="1">
        <f t="array" ref="L12">[3]!PropsSI("SURFACE_TENSION","P", テーブル2[[#This Row],[P]],"Q",0,"Water")</f>
        <v>1.1033730369434426E-2</v>
      </c>
      <c r="M12" s="14">
        <v>7</v>
      </c>
      <c r="N12">
        <v>4649.7240000000002</v>
      </c>
      <c r="O12" s="12">
        <v>1.0848891429240124E-4</v>
      </c>
      <c r="P12" s="12">
        <v>3.3674103335298272E-2</v>
      </c>
      <c r="Q12" s="12">
        <f>テーブル2[[#This Row],[A]]*4/テーブル2[[#This Row],[Pw]]</f>
        <v>1.2886925387400553E-2</v>
      </c>
      <c r="R12">
        <v>1.778</v>
      </c>
      <c r="S12" s="40">
        <v>2234268.96484375</v>
      </c>
      <c r="T12">
        <v>566.48333333333335</v>
      </c>
      <c r="U12" s="17">
        <f>+T12+BG12*S12*テーブル2[[#This Row],[Pw]]*R12/(N12*O12*K12)</f>
        <v>598.484759198956</v>
      </c>
      <c r="V12">
        <v>0.03</v>
      </c>
      <c r="W12" s="12">
        <f t="shared" si="2"/>
        <v>744312.15862342843</v>
      </c>
      <c r="X12">
        <v>1.9915371644663057E-2</v>
      </c>
      <c r="Y12">
        <f t="shared" si="25"/>
        <v>7.0860757784129316</v>
      </c>
      <c r="Z12">
        <f t="shared" si="4"/>
        <v>7.0860757866880659</v>
      </c>
      <c r="AA12">
        <f t="shared" si="26"/>
        <v>-8.2751343555287349E-9</v>
      </c>
      <c r="AB12">
        <f t="shared" si="6"/>
        <v>1.6753610557694684E-5</v>
      </c>
      <c r="AC12">
        <v>605.14592470723562</v>
      </c>
      <c r="AD12">
        <f>+テーブル2[[#This Row],[DH]]/2*AI12/I12*E12</f>
        <v>18568.393534739364</v>
      </c>
      <c r="AE12">
        <f>+gettm2(AD12,AC12,AK12,AL12,テーブル2[[#This Row],[補正式F]])</f>
        <v>598.48475925263347</v>
      </c>
      <c r="AF12" s="20">
        <f t="shared" si="27"/>
        <v>5.3677467803936452E-8</v>
      </c>
      <c r="AG12">
        <v>1.6784020517093016E-5</v>
      </c>
      <c r="AH12">
        <f t="shared" si="28"/>
        <v>79.030585065379555</v>
      </c>
      <c r="AI12">
        <f t="shared" si="29"/>
        <v>0.34065816935481008</v>
      </c>
      <c r="AJ12">
        <f t="shared" si="30"/>
        <v>48.367207644613629</v>
      </c>
      <c r="AK12" cm="1">
        <f t="array" ref="AK12">+S12*テーブル2[[#This Row],[形状因子]]/(E12*[3]!PropsSI("C","T",(テーブル2[[#This Row],[Tin]]+テーブル2[[#This Row],[Tf]])/2,"P",テーブル2[[#This Row],[P]],"Water")*AI12)</f>
        <v>1.2097665120540462</v>
      </c>
      <c r="AL12">
        <f t="shared" si="31"/>
        <v>0.95064032848538138</v>
      </c>
      <c r="AM12">
        <f t="shared" si="32"/>
        <v>587.36714056057838</v>
      </c>
      <c r="AN12">
        <f t="shared" si="33"/>
        <v>2.959950506919995E-9</v>
      </c>
      <c r="AO12">
        <f t="shared" si="34"/>
        <v>3.0409959398332466E-8</v>
      </c>
      <c r="AP12">
        <v>4.7414364788377519</v>
      </c>
      <c r="AQ12">
        <f t="shared" si="15"/>
        <v>5.7187222175494331E-5</v>
      </c>
      <c r="AR12">
        <f t="shared" si="35"/>
        <v>8.4072152382456745E-6</v>
      </c>
      <c r="AS12">
        <f t="shared" si="36"/>
        <v>24.227420642573019</v>
      </c>
      <c r="AT12">
        <f t="shared" si="37"/>
        <v>12.887425380554273</v>
      </c>
      <c r="AU12">
        <f t="shared" si="38"/>
        <v>4.3902067378363352</v>
      </c>
      <c r="AV12">
        <f t="shared" si="39"/>
        <v>0.35122974100141668</v>
      </c>
      <c r="AW12">
        <f t="shared" si="40"/>
        <v>8.3046835506320939E-3</v>
      </c>
      <c r="AX12">
        <f t="shared" si="41"/>
        <v>0.35122973748558484</v>
      </c>
      <c r="AY12">
        <f t="shared" si="42"/>
        <v>3.5158318478778483E-9</v>
      </c>
      <c r="AZ12">
        <f t="shared" si="43"/>
        <v>1290031.5701759094</v>
      </c>
      <c r="BA12">
        <f t="shared" si="24"/>
        <v>1.2061159614968077E-5</v>
      </c>
      <c r="BB12" s="40">
        <f t="shared" si="44"/>
        <v>2215055.9199161017</v>
      </c>
      <c r="BC12" s="62">
        <f t="shared" si="45"/>
        <v>-19213.044927648269</v>
      </c>
      <c r="BD12" s="61">
        <f t="shared" si="46"/>
        <v>-0.85992533709977492</v>
      </c>
      <c r="BE12" s="40">
        <v>2927146.7656414774</v>
      </c>
      <c r="BF12" s="58">
        <f>テーブル2[[#This Row],[ρL*δ*λ/τ]]/テーブル2[[#This Row],[実験値]]</f>
        <v>0.7567286840264319</v>
      </c>
      <c r="BG12">
        <v>0.7551739999999999</v>
      </c>
      <c r="BH12">
        <v>4.5999999999999999E-2</v>
      </c>
      <c r="BI12">
        <v>5625</v>
      </c>
      <c r="BJ12">
        <f>1+テーブル2[[#This Row],[A_補正]]*EXP(-テーブル2[[#This Row],[(Tsub-40)^2]]/テーブル2[[#This Row],[σ_補正]])</f>
        <v>1.0431066066482457</v>
      </c>
      <c r="BK12">
        <f>テーブル2[[#This Row],[Ts]]-テーブル2[[#This Row],[Tin]]</f>
        <v>20.88380723020498</v>
      </c>
      <c r="BL12">
        <f>テーブル2[[#This Row],[ρL*δ*λ/τ]]*0.000001</f>
        <v>2.2150559199161015</v>
      </c>
      <c r="BM12">
        <f>テーブル2[[#This Row],[Tsub]]</f>
        <v>20.88380723020498</v>
      </c>
      <c r="BN12">
        <f>テーブル2[[#This Row],[補正式F]]</f>
        <v>1.0431066066482457</v>
      </c>
      <c r="BO12">
        <f>(テーブル2[[#This Row],[Tsub]]-40)^2</f>
        <v>365.42882601196339</v>
      </c>
      <c r="BP12" cm="1">
        <f t="array" ref="BP12">[3]!PropsSI(
  "VISCOSITY",
  "T", MIN( MAX( (テーブル2[[#This Row],[Ts]]+テーブル2[[#This Row],[Tw]])/2, テーブル2[[#This Row],[Ts]]+5 ), 647.096-0.1 ),
  "P", テーブル2[[#This Row],[P]],
  "Water"
)</f>
        <v>2.0848797987790461E-5</v>
      </c>
      <c r="BQ12" cm="1">
        <f t="array" ref="BQ12">[3]!PropsSI(
  "CONDUCTIVITY",
  "T", MIN( MAX( (テーブル2[[#This Row],[Ts]]+テーブル2[[#This Row],[Tw]])/2, テーブル2[[#This Row],[Ts]]+5 ), 647.096-0.1 ),
  "P", テーブル2[[#This Row],[P]],
  "Water"
)</f>
        <v>7.6155532055960082E-2</v>
      </c>
      <c r="BR12" cm="1">
        <f t="array" ref="BR12">[3]!PropsSI(
 "CPMASS",
  "T", MIN( MAX( (テーブル2[[#This Row],[Ts]]+テーブル2[[#This Row],[Tw]])/2, テーブル2[[#This Row],[Ts]]+5 ), 647.096-0.1 ),
  "P", テーブル2[[#This Row],[P]],
  "Water"
)</f>
        <v>5963.5836537984842</v>
      </c>
      <c r="BS12">
        <f>テーブル2[[#This Row],[G]]*テーブル2[[#This Row],[DH]]/テーブル2[[#This Row],[μ_g]]</f>
        <v>2874057.5977136223</v>
      </c>
      <c r="BT12">
        <f>テーブル2[[#This Row],[CPg]]*テーブル2[[#This Row],[μ_g]]/テーブル2[[#This Row],[k_g]]</f>
        <v>1.6326266460849095</v>
      </c>
      <c r="BU12">
        <f>0.023*(テーブル2[[#This Row],[Re_g]]^0.8)*(テーブル2[[#This Row],[Pr_g]]^0.4)</f>
        <v>4108.4590447954424</v>
      </c>
      <c r="BV12">
        <f>テーブル2[[#This Row],[Nu_g]]*テーブル2[[#This Row],[k_g]]/テーブル2[[#This Row],[DH]]</f>
        <v>24279.01730481195</v>
      </c>
      <c r="BW12" cm="1">
        <f t="array" ref="BW12">[3]!PropsSI("VISCOSITY","T",テーブル2[[#This Row],[Tm]],"P",テーブル2[[#This Row],[P]],"Water")</f>
        <v>2.0962750377915982E-5</v>
      </c>
      <c r="BX12" t="e">
        <f ca="1" xml:space="preserve"> [1]!PropsSI("CONDUCTIVITY","T",テーブル2[[#This Row],[Tm]],"P",テーブル2[[#This Row],[P]],"Water")</f>
        <v>#NAME?</v>
      </c>
      <c r="BY12" cm="1">
        <f t="array" ref="BY12">[3]!PropsSI("CPMASS","T",テーブル2[[#This Row],[Tm]],"P",テーブル2[[#This Row],[P]],"Water")</f>
        <v>5716.719014417693</v>
      </c>
      <c r="BZ12">
        <f>テーブル2[[#This Row],[G]]*テーブル2[[#This Row],[DH]]/テーブル2[[#This Row],[μ_l]]</f>
        <v>2858434.3742952435</v>
      </c>
      <c r="CA12" t="e">
        <f ca="1">テーブル2[[#This Row],[μ_l]]*テーブル2[[#This Row],[CPl2]]/テーブル2[[#This Row],[k_l]]</f>
        <v>#NAME?</v>
      </c>
      <c r="CB12" t="e">
        <f ca="1">0.023*(テーブル2[[#This Row],[Re_l]]^0.8)*(テーブル2[[#This Row],[Pr_l]]^0.4)</f>
        <v>#NAME?</v>
      </c>
      <c r="CC12" t="e">
        <f ca="1">テーブル2[[#This Row],[Nu_l]]*テーブル2[[#This Row],[k_l]]/テーブル2[[#This Row],[DH]]</f>
        <v>#NAME?</v>
      </c>
      <c r="CD12" s="21">
        <v>7.5217853982348995E-2</v>
      </c>
    </row>
    <row r="13" spans="1:82" ht="18.75">
      <c r="A13" s="13" t="s">
        <v>269</v>
      </c>
      <c r="B13">
        <v>12513983.955</v>
      </c>
      <c r="C13" cm="1">
        <f t="array" ref="C13">[3]!PropsSI("T","P",テーブル2[[#This Row],[P]],"Q",0,"Water")</f>
        <v>601.04946712932554</v>
      </c>
      <c r="D13" cm="1">
        <f t="array" ref="D13">[3]!PropsSI("Dmass","P",テーブル2[[#This Row],[P]],"Q",1,"Water")</f>
        <v>74.210926049632405</v>
      </c>
      <c r="E13" cm="1">
        <f t="array" ref="E13">[3]!PropsSI("Dmass","P",テーブル2[[#This Row],[P]],"Q",0,"Water")</f>
        <v>646.57200369437157</v>
      </c>
      <c r="F13" cm="1">
        <f t="array" ref="F13">[3]!PropsSI("Hmass","P",テーブル2[[#This Row],[P]],"Q",1,"Water")</f>
        <v>2673987.8027531314</v>
      </c>
      <c r="G13" cm="1">
        <f t="array" ref="G13">[3]!PropsSI("Hmass","P",テーブル2[[#This Row],[P]],"Q",0,"Water")</f>
        <v>1512141.2610004984</v>
      </c>
      <c r="H13" cm="1">
        <f t="array" ref="H13">[3]!PropsSI("VISCOSITY","P",テーブル2[[#This Row],[P]],"Q",1,"Water")</f>
        <v>2.1359510422370691E-5</v>
      </c>
      <c r="I13" cm="1">
        <f t="array" ref="I13">[3]!PropsSI("VISCOSITY","P",テーブル2[[#This Row],[P]],"Q",0,"Water")</f>
        <v>7.5256520232777754E-5</v>
      </c>
      <c r="J13" cm="1">
        <f t="array" ref="J13">[3]!PropsSI("CONDUCTIVITY","P", テーブル2[[#This Row],[P]],"Q",0,"Water")</f>
        <v>0.50572077748779087</v>
      </c>
      <c r="K13" cm="1">
        <f t="array" ref="K13">[3]!PropsSI("Cpmass","P", テーブル2[[#This Row],[P]],"Q",0,"Water")</f>
        <v>7027.4436751982685</v>
      </c>
      <c r="L13" cm="1">
        <f t="array" ref="L13">[3]!PropsSI("SURFACE_TENSION","P", テーブル2[[#This Row],[P]],"Q",0,"Water")</f>
        <v>8.078252900830243E-3</v>
      </c>
      <c r="M13" s="14">
        <v>8</v>
      </c>
      <c r="N13">
        <v>4816.5119999999997</v>
      </c>
      <c r="O13" s="12">
        <v>1.0848891429240124E-4</v>
      </c>
      <c r="P13" s="12">
        <v>3.3674103335298272E-2</v>
      </c>
      <c r="Q13" s="12">
        <f>テーブル2[[#This Row],[A]]*4/テーブル2[[#This Row],[Pw]]</f>
        <v>1.2886925387400553E-2</v>
      </c>
      <c r="R13">
        <v>1.778</v>
      </c>
      <c r="S13" s="40">
        <v>2694264.04296875</v>
      </c>
      <c r="T13">
        <v>577.03888888888889</v>
      </c>
      <c r="U13" s="17">
        <f>+T13+BG13*S13*テーブル2[[#This Row],[Pw]]*R13/(N13*O13*K13)</f>
        <v>610.21302316249182</v>
      </c>
      <c r="V13">
        <v>0.03</v>
      </c>
      <c r="W13" s="12">
        <f t="shared" si="2"/>
        <v>824779.4420939089</v>
      </c>
      <c r="X13">
        <v>1.8407929480443608E-2</v>
      </c>
      <c r="Y13">
        <f t="shared" si="25"/>
        <v>7.3705098181205626</v>
      </c>
      <c r="Z13">
        <f t="shared" si="4"/>
        <v>7.3705098199221109</v>
      </c>
      <c r="AA13">
        <f t="shared" si="26"/>
        <v>-1.8015482439182051E-9</v>
      </c>
      <c r="AB13">
        <f t="shared" si="6"/>
        <v>1.174181785219464E-5</v>
      </c>
      <c r="AC13">
        <v>621.36333108348151</v>
      </c>
      <c r="AD13">
        <f>+テーブル2[[#This Row],[DH]]/2*AI13/I13*E13</f>
        <v>19781.777342390647</v>
      </c>
      <c r="AE13">
        <f>+gettm2(AD13,AC13,AK13,AL13,テーブル2[[#This Row],[補正式F]])</f>
        <v>610.2130233855155</v>
      </c>
      <c r="AF13" s="20">
        <f t="shared" si="27"/>
        <v>2.2302367597148987E-7</v>
      </c>
      <c r="AG13">
        <v>1.1773627708915546E-5</v>
      </c>
      <c r="AH13">
        <f t="shared" si="28"/>
        <v>82.558796287104926</v>
      </c>
      <c r="AI13">
        <f t="shared" si="29"/>
        <v>0.35733308448220064</v>
      </c>
      <c r="AJ13">
        <f t="shared" si="30"/>
        <v>36.145670879366762</v>
      </c>
      <c r="AK13" cm="1">
        <f t="array" ref="AK13">+S13*テーブル2[[#This Row],[形状因子]]/(E13*[3]!PropsSI("C","T",(テーブル2[[#This Row],[Tin]]+テーブル2[[#This Row],[Tf]])/2,"P",テーブル2[[#This Row],[P]],"Water")*AI13)</f>
        <v>1.3688043897668061</v>
      </c>
      <c r="AL13">
        <f t="shared" si="31"/>
        <v>1.0457568299930733</v>
      </c>
      <c r="AM13">
        <f t="shared" si="32"/>
        <v>601.04946712548053</v>
      </c>
      <c r="AN13">
        <f t="shared" si="33"/>
        <v>3.8450025385827757E-9</v>
      </c>
      <c r="AO13">
        <f t="shared" si="34"/>
        <v>3.1809856720905108E-8</v>
      </c>
      <c r="AP13">
        <v>4.4092794429811724</v>
      </c>
      <c r="AQ13">
        <f t="shared" si="15"/>
        <v>3.9217672204062874E-5</v>
      </c>
      <c r="AR13">
        <f t="shared" si="35"/>
        <v>5.9027187828182253E-6</v>
      </c>
      <c r="AS13">
        <f t="shared" si="36"/>
        <v>18.121664425964429</v>
      </c>
      <c r="AT13">
        <f t="shared" si="37"/>
        <v>11.435540760669525</v>
      </c>
      <c r="AU13">
        <f t="shared" si="38"/>
        <v>4.0862970527319726</v>
      </c>
      <c r="AV13">
        <f t="shared" si="39"/>
        <v>0.32298239024919972</v>
      </c>
      <c r="AW13">
        <f t="shared" si="40"/>
        <v>6.5227906728727615E-3</v>
      </c>
      <c r="AX13">
        <f t="shared" si="41"/>
        <v>0.32298237179469991</v>
      </c>
      <c r="AY13">
        <f t="shared" si="42"/>
        <v>1.8454499817188719E-8</v>
      </c>
      <c r="AZ13">
        <f t="shared" si="43"/>
        <v>1161846.5417526329</v>
      </c>
      <c r="BA13">
        <f t="shared" si="24"/>
        <v>8.8943494535123595E-6</v>
      </c>
      <c r="BB13" s="40">
        <f t="shared" si="44"/>
        <v>2686662.9722468685</v>
      </c>
      <c r="BC13" s="62">
        <f t="shared" si="45"/>
        <v>-7601.0707218814641</v>
      </c>
      <c r="BD13" s="61">
        <f t="shared" si="46"/>
        <v>-0.28212048264972622</v>
      </c>
      <c r="BE13" s="40">
        <v>3115810.522020713</v>
      </c>
      <c r="BF13" s="58">
        <f>テーブル2[[#This Row],[ρL*δ*λ/τ]]/テーブル2[[#This Row],[実験値]]</f>
        <v>0.86226776412080186</v>
      </c>
      <c r="BG13">
        <v>0.7551739999999999</v>
      </c>
      <c r="BH13">
        <v>4.5999999999999999E-2</v>
      </c>
      <c r="BI13">
        <v>5625</v>
      </c>
      <c r="BJ13">
        <f>1+テーブル2[[#This Row],[A_補正]]*EXP(-テーブル2[[#This Row],[(Tsub-40)^2]]/テーブル2[[#This Row],[σ_補正]])</f>
        <v>1.0439560575971056</v>
      </c>
      <c r="BK13">
        <f>テーブル2[[#This Row],[Ts]]-テーブル2[[#This Row],[Tin]]</f>
        <v>24.010578240436644</v>
      </c>
      <c r="BL13">
        <f>テーブル2[[#This Row],[ρL*δ*λ/τ]]*0.000001</f>
        <v>2.6866629722468685</v>
      </c>
      <c r="BM13">
        <f>テーブル2[[#This Row],[Tsub]]</f>
        <v>24.010578240436644</v>
      </c>
      <c r="BN13">
        <f>テーブル2[[#This Row],[補正式F]]</f>
        <v>1.0439560575971056</v>
      </c>
      <c r="BO13">
        <f>(テーブル2[[#This Row],[Tsub]]-40)^2</f>
        <v>255.66160820519815</v>
      </c>
      <c r="BP13" cm="1">
        <f t="array" ref="BP13">[3]!PropsSI(
  "VISCOSITY",
  "T", MIN( MAX( (テーブル2[[#This Row],[Ts]]+テーブル2[[#This Row],[Tw]])/2, テーブル2[[#This Row],[Ts]]+5 ), 647.096-0.1 ),
  "P", テーブル2[[#This Row],[P]],
  "Water"
)</f>
        <v>2.1816077480591224E-5</v>
      </c>
      <c r="BQ13" cm="1">
        <f t="array" ref="BQ13">[3]!PropsSI(
  "CONDUCTIVITY",
  "T", MIN( MAX( (テーブル2[[#This Row],[Ts]]+テーブル2[[#This Row],[Tw]])/2, テーブル2[[#This Row],[Ts]]+5 ), 647.096-0.1 ),
  "P", テーブル2[[#This Row],[P]],
  "Water"
)</f>
        <v>8.5273099023818882E-2</v>
      </c>
      <c r="BR13" cm="1">
        <f t="array" ref="BR13">[3]!PropsSI(
 "CPMASS",
  "T", MIN( MAX( (テーブル2[[#This Row],[Ts]]+テーブル2[[#This Row],[Tw]])/2, テーブル2[[#This Row],[Ts]]+5 ), 647.096-0.1 ),
  "P", テーブル2[[#This Row],[P]],
  "Water"
)</f>
        <v>6778.9499716604487</v>
      </c>
      <c r="BS13">
        <f>テーブル2[[#This Row],[G]]*テーブル2[[#This Row],[DH]]/テーブル2[[#This Row],[μ_g]]</f>
        <v>2845150.8217616254</v>
      </c>
      <c r="BT13">
        <f>テーブル2[[#This Row],[CPg]]*テーブル2[[#This Row],[μ_g]]/テーブル2[[#This Row],[k_g]]</f>
        <v>1.7343112835325321</v>
      </c>
      <c r="BU13">
        <f>0.023*(テーブル2[[#This Row],[Re_g]]^0.8)*(テーブル2[[#This Row],[Pr_g]]^0.4)</f>
        <v>4175.0616286788218</v>
      </c>
      <c r="BV13">
        <f>テーブル2[[#This Row],[Nu_g]]*テーブル2[[#This Row],[k_g]]/テーブル2[[#This Row],[DH]]</f>
        <v>27626.484439876876</v>
      </c>
      <c r="BW13" cm="1">
        <f t="array" ref="BW13">[3]!PropsSI("VISCOSITY","T",テーブル2[[#This Row],[Tm]],"P",テーブル2[[#This Row],[P]],"Water")</f>
        <v>2.1769877695833633E-5</v>
      </c>
      <c r="BX13" t="e">
        <f ca="1" xml:space="preserve"> [1]!PropsSI("CONDUCTIVITY","T",テーブル2[[#This Row],[Tm]],"P",テーブル2[[#This Row],[P]],"Water")</f>
        <v>#NAME?</v>
      </c>
      <c r="BY13" cm="1">
        <f t="array" ref="BY13">[3]!PropsSI("CPMASS","T",テーブル2[[#This Row],[Tm]],"P",テーブル2[[#This Row],[P]],"Water")</f>
        <v>6941.0218154474005</v>
      </c>
      <c r="BZ13">
        <f>テーブル2[[#This Row],[G]]*テーブル2[[#This Row],[DH]]/テーブル2[[#This Row],[μ_l]]</f>
        <v>2851188.7682032548</v>
      </c>
      <c r="CA13" t="e">
        <f ca="1">テーブル2[[#This Row],[μ_l]]*テーブル2[[#This Row],[CPl2]]/テーブル2[[#This Row],[k_l]]</f>
        <v>#NAME?</v>
      </c>
      <c r="CB13" t="e">
        <f ca="1">0.023*(テーブル2[[#This Row],[Re_l]]^0.8)*(テーブル2[[#This Row],[Pr_l]]^0.4)</f>
        <v>#NAME?</v>
      </c>
      <c r="CC13" t="e">
        <f ca="1">テーブル2[[#This Row],[Nu_l]]*テーブル2[[#This Row],[k_l]]/テーブル2[[#This Row],[DH]]</f>
        <v>#NAME?</v>
      </c>
      <c r="CD13" s="21">
        <v>6.2755727046150872E-2</v>
      </c>
    </row>
    <row r="14" spans="1:82" ht="18.75">
      <c r="A14" s="13" t="s">
        <v>270</v>
      </c>
      <c r="B14">
        <v>12582931.524999999</v>
      </c>
      <c r="C14" cm="1">
        <f t="array" ref="C14">[3]!PropsSI("T","P",テーブル2[[#This Row],[P]],"Q",0,"Water")</f>
        <v>601.4740128062333</v>
      </c>
      <c r="D14" cm="1">
        <f t="array" ref="D14">[3]!PropsSI("Dmass","P",テーブル2[[#This Row],[P]],"Q",1,"Water")</f>
        <v>74.773856362324906</v>
      </c>
      <c r="E14" cm="1">
        <f t="array" ref="E14">[3]!PropsSI("Dmass","P",テーブル2[[#This Row],[P]],"Q",0,"Water")</f>
        <v>645.41263565235602</v>
      </c>
      <c r="F14" cm="1">
        <f t="array" ref="F14">[3]!PropsSI("Hmass","P",テーブル2[[#This Row],[P]],"Q",1,"Water")</f>
        <v>2672412.1008509072</v>
      </c>
      <c r="G14" cm="1">
        <f t="array" ref="G14">[3]!PropsSI("Hmass","P",テーブル2[[#This Row],[P]],"Q",0,"Water")</f>
        <v>1514898.9119919236</v>
      </c>
      <c r="H14" cm="1">
        <f t="array" ref="H14">[3]!PropsSI("VISCOSITY","P",テーブル2[[#This Row],[P]],"Q",1,"Water")</f>
        <v>2.1393671054705832E-5</v>
      </c>
      <c r="I14" cm="1">
        <f t="array" ref="I14">[3]!PropsSI("VISCOSITY","P",テーブル2[[#This Row],[P]],"Q",0,"Water")</f>
        <v>7.5089732396918502E-5</v>
      </c>
      <c r="J14" cm="1">
        <f t="array" ref="J14">[3]!PropsSI("CONDUCTIVITY","P", テーブル2[[#This Row],[P]],"Q",0,"Water")</f>
        <v>0.50492624182719592</v>
      </c>
      <c r="K14" cm="1">
        <f t="array" ref="K14">[3]!PropsSI("Cpmass","P", テーブル2[[#This Row],[P]],"Q",0,"Water")</f>
        <v>7058.413148019863</v>
      </c>
      <c r="L14" cm="1">
        <f t="array" ref="L14">[3]!PropsSI("SURFACE_TENSION","P", テーブル2[[#This Row],[P]],"Q",0,"Water")</f>
        <v>7.9886637105602756E-3</v>
      </c>
      <c r="M14" s="14">
        <v>9</v>
      </c>
      <c r="N14">
        <v>2585.8919999999998</v>
      </c>
      <c r="O14" s="12">
        <v>1.0848891429240124E-4</v>
      </c>
      <c r="P14" s="12">
        <v>3.3674103335298272E-2</v>
      </c>
      <c r="Q14" s="12">
        <f>テーブル2[[#This Row],[A]]*4/テーブル2[[#This Row],[Pw]]</f>
        <v>1.2886925387400553E-2</v>
      </c>
      <c r="R14">
        <v>1.778</v>
      </c>
      <c r="S14" s="40">
        <v>2793798.11328125</v>
      </c>
      <c r="T14">
        <v>533.15</v>
      </c>
      <c r="U14" s="17">
        <f>+T14+BG14*S14*テーブル2[[#This Row],[Pw]]*R14/(N14*O14*K14)</f>
        <v>596.94211849323335</v>
      </c>
      <c r="V14">
        <v>0.03</v>
      </c>
      <c r="W14" s="12">
        <f t="shared" si="2"/>
        <v>443791.6636555164</v>
      </c>
      <c r="X14">
        <v>2.3343036504674217E-2</v>
      </c>
      <c r="Y14">
        <f t="shared" si="25"/>
        <v>6.5451759421703049</v>
      </c>
      <c r="Z14">
        <f t="shared" si="4"/>
        <v>6.5451759593014982</v>
      </c>
      <c r="AA14">
        <f t="shared" si="26"/>
        <v>-1.7131193352781793E-8</v>
      </c>
      <c r="AB14">
        <f t="shared" si="6"/>
        <v>3.171061916011911E-5</v>
      </c>
      <c r="AC14">
        <v>646.81876710554513</v>
      </c>
      <c r="AD14">
        <f>+テーブル2[[#This Row],[DH]]/2*AI14/I14*E14</f>
        <v>11986.236030074539</v>
      </c>
      <c r="AE14">
        <f>+gettm2(AD14,AC14,AK14,AL14,テーブル2[[#This Row],[補正式F]])</f>
        <v>596.94211849323324</v>
      </c>
      <c r="AF14" s="20">
        <f t="shared" si="27"/>
        <v>0</v>
      </c>
      <c r="AG14">
        <v>3.1790598241852668E-5</v>
      </c>
      <c r="AH14">
        <f t="shared" si="28"/>
        <v>30.230871255672838</v>
      </c>
      <c r="AI14">
        <f t="shared" si="29"/>
        <v>0.21642458831553524</v>
      </c>
      <c r="AJ14">
        <f t="shared" si="30"/>
        <v>59.13739741779959</v>
      </c>
      <c r="AK14" cm="1">
        <f t="array" ref="AK14">+S14*テーブル2[[#This Row],[形状因子]]/(E14*[3]!PropsSI("C","T",(テーブル2[[#This Row],[Tin]]+テーブル2[[#This Row],[Tf]])/2,"P",テーブル2[[#This Row],[P]],"Water")*AI14)</f>
        <v>2.8152635919532432</v>
      </c>
      <c r="AL14">
        <f t="shared" si="31"/>
        <v>1.0496866879283584</v>
      </c>
      <c r="AM14">
        <f t="shared" si="32"/>
        <v>601.47401274417564</v>
      </c>
      <c r="AN14">
        <f t="shared" si="33"/>
        <v>6.2057665672909934E-8</v>
      </c>
      <c r="AO14">
        <f t="shared" si="34"/>
        <v>7.9979081733558386E-8</v>
      </c>
      <c r="AP14">
        <v>3.2694855735908375</v>
      </c>
      <c r="AQ14">
        <f t="shared" si="15"/>
        <v>7.0073350833615677E-5</v>
      </c>
      <c r="AR14">
        <f t="shared" si="35"/>
        <v>1.5935288661793113E-5</v>
      </c>
      <c r="AS14">
        <f t="shared" si="36"/>
        <v>29.64308791519289</v>
      </c>
      <c r="AT14">
        <f t="shared" si="37"/>
        <v>13.896144878379904</v>
      </c>
      <c r="AU14">
        <f t="shared" si="38"/>
        <v>3.0074674344764043</v>
      </c>
      <c r="AV14">
        <f t="shared" si="39"/>
        <v>0.26201813911443317</v>
      </c>
      <c r="AW14">
        <f t="shared" si="40"/>
        <v>1.7687647390724936E-2</v>
      </c>
      <c r="AX14">
        <f t="shared" si="41"/>
        <v>0.26201813536137947</v>
      </c>
      <c r="AY14">
        <f t="shared" si="42"/>
        <v>3.7530537011498666E-9</v>
      </c>
      <c r="AZ14">
        <f t="shared" si="43"/>
        <v>1157513.1888589836</v>
      </c>
      <c r="BA14">
        <f t="shared" si="24"/>
        <v>2.1432530976625458E-5</v>
      </c>
      <c r="BB14" s="40">
        <f t="shared" si="44"/>
        <v>2787830.5003575995</v>
      </c>
      <c r="BC14" s="62">
        <f t="shared" si="45"/>
        <v>-5967.6129236505367</v>
      </c>
      <c r="BD14" s="61">
        <f t="shared" si="46"/>
        <v>-0.21360215311484035</v>
      </c>
      <c r="BE14" s="40">
        <v>3218718.0255002966</v>
      </c>
      <c r="BF14" s="58">
        <f>テーブル2[[#This Row],[ρL*δ*λ/τ]]/テーブル2[[#This Row],[実験値]]</f>
        <v>0.8661307011894207</v>
      </c>
      <c r="BG14">
        <v>0.7551739999999999</v>
      </c>
      <c r="BH14">
        <v>4.5999999999999999E-2</v>
      </c>
      <c r="BI14">
        <v>5625</v>
      </c>
      <c r="BJ14">
        <f>1+テーブル2[[#This Row],[A_補正]]*EXP(-テーブル2[[#This Row],[(Tsub-40)^2]]/テーブル2[[#This Row],[σ_補正]])</f>
        <v>1.0398857543912166</v>
      </c>
      <c r="BK14">
        <f>テーブル2[[#This Row],[Ts]]-テーブル2[[#This Row],[Tin]]</f>
        <v>68.324012806233327</v>
      </c>
      <c r="BL14">
        <f>テーブル2[[#This Row],[ρL*δ*λ/τ]]*0.000001</f>
        <v>2.7878305003575994</v>
      </c>
      <c r="BM14">
        <f>テーブル2[[#This Row],[Tsub]]</f>
        <v>68.324012806233327</v>
      </c>
      <c r="BN14">
        <f>テーブル2[[#This Row],[補正式F]]</f>
        <v>1.0398857543912166</v>
      </c>
      <c r="BO14">
        <f>(テーブル2[[#This Row],[Tsub]]-40)^2</f>
        <v>802.24970144766951</v>
      </c>
      <c r="BP14" cm="1">
        <f t="array" ref="BP14">[3]!PropsSI(
  "VISCOSITY",
  "T", MIN( MAX( (テーブル2[[#This Row],[Ts]]+テーブル2[[#This Row],[Tw]])/2, テーブル2[[#This Row],[Ts]]+5 ), 647.096-0.1 ),
  "P", テーブル2[[#This Row],[P]],
  "Water"
)</f>
        <v>2.2436931137306701E-5</v>
      </c>
      <c r="BQ14" cm="1">
        <f t="array" ref="BQ14">[3]!PropsSI(
  "CONDUCTIVITY",
  "T", MIN( MAX( (テーブル2[[#This Row],[Ts]]+テーブル2[[#This Row],[Tw]])/2, テーブル2[[#This Row],[Ts]]+5 ), 647.096-0.1 ),
  "P", テーブル2[[#This Row],[P]],
  "Water"
)</f>
        <v>8.0123428532426877E-2</v>
      </c>
      <c r="BR14" cm="1">
        <f t="array" ref="BR14">[3]!PropsSI(
 "CPMASS",
  "T", MIN( MAX( (テーブル2[[#This Row],[Ts]]+テーブル2[[#This Row],[Tw]])/2, テーブル2[[#This Row],[Ts]]+5 ), 647.096-0.1 ),
  "P", テーブル2[[#This Row],[P]],
  "Water"
)</f>
        <v>5422.5698849990385</v>
      </c>
      <c r="BS14">
        <f>テーブル2[[#This Row],[G]]*テーブル2[[#This Row],[DH]]/テーブル2[[#This Row],[μ_g]]</f>
        <v>1485238.6478321287</v>
      </c>
      <c r="BT14">
        <f>テーブル2[[#This Row],[CPg]]*テーブル2[[#This Row],[μ_g]]/テーブル2[[#This Row],[k_g]]</f>
        <v>1.5184800416736657</v>
      </c>
      <c r="BU14">
        <f>0.023*(テーブル2[[#This Row],[Re_g]]^0.8)*(テーブル2[[#This Row],[Pr_g]]^0.4)</f>
        <v>2353.5772883917052</v>
      </c>
      <c r="BV14">
        <f>テーブル2[[#This Row],[Nu_g]]*テーブル2[[#This Row],[k_g]]/テーブル2[[#This Row],[DH]]</f>
        <v>14633.17866698955</v>
      </c>
      <c r="BW14" cm="1">
        <f t="array" ref="BW14">[3]!PropsSI("VISCOSITY","T",テーブル2[[#This Row],[Tm]],"P",テーブル2[[#This Row],[P]],"Water")</f>
        <v>7.72714188308929E-5</v>
      </c>
      <c r="BX14" t="e">
        <f ca="1" xml:space="preserve"> [1]!PropsSI("CONDUCTIVITY","T",テーブル2[[#This Row],[Tm]],"P",テーブル2[[#This Row],[P]],"Water")</f>
        <v>#NAME?</v>
      </c>
      <c r="BY14" cm="1">
        <f t="array" ref="BY14">[3]!PropsSI("CPMASS","T",テーブル2[[#This Row],[Tm]],"P",テーブル2[[#This Row],[P]],"Water")</f>
        <v>6657.3460778913532</v>
      </c>
      <c r="BZ14">
        <f>テーブル2[[#This Row],[G]]*テーブル2[[#This Row],[DH]]/テーブル2[[#This Row],[μ_l]]</f>
        <v>431261.61998921476</v>
      </c>
      <c r="CA14" t="e">
        <f ca="1">テーブル2[[#This Row],[μ_l]]*テーブル2[[#This Row],[CPl2]]/テーブル2[[#This Row],[k_l]]</f>
        <v>#NAME?</v>
      </c>
      <c r="CB14" t="e">
        <f ca="1">0.023*(テーブル2[[#This Row],[Re_l]]^0.8)*(テーブル2[[#This Row],[Pr_l]]^0.4)</f>
        <v>#NAME?</v>
      </c>
      <c r="CC14" t="e">
        <f ca="1">テーブル2[[#This Row],[Nu_l]]*テーブル2[[#This Row],[k_l]]/テーブル2[[#This Row],[DH]]</f>
        <v>#NAME?</v>
      </c>
      <c r="CD14" s="21">
        <v>2.3027750160739904E-2</v>
      </c>
    </row>
    <row r="15" spans="1:82" ht="18.75">
      <c r="A15" s="13" t="s">
        <v>271</v>
      </c>
      <c r="B15">
        <v>10445556.854999999</v>
      </c>
      <c r="C15" cm="1">
        <f t="array" ref="C15">[3]!PropsSI("T","P",テーブル2[[#This Row],[P]],"Q",0,"Water")</f>
        <v>587.36714056353833</v>
      </c>
      <c r="D15" cm="1">
        <f t="array" ref="D15">[3]!PropsSI("Dmass","P",テーブル2[[#This Row],[P]],"Q",1,"Water")</f>
        <v>58.56113711330066</v>
      </c>
      <c r="E15" cm="1">
        <f t="array" ref="E15">[3]!PropsSI("Dmass","P",テーブル2[[#This Row],[P]],"Q",0,"Water")</f>
        <v>681.0164156251443</v>
      </c>
      <c r="F15" cm="1">
        <f t="array" ref="F15">[3]!PropsSI("Hmass","P",テーブル2[[#This Row],[P]],"Q",1,"Water")</f>
        <v>2717172.7048884607</v>
      </c>
      <c r="G15" cm="1">
        <f t="array" ref="G15">[3]!PropsSI("Hmass","P",テーブル2[[#This Row],[P]],"Q",0,"Water")</f>
        <v>1427141.1347125513</v>
      </c>
      <c r="H15" cm="1">
        <f t="array" ref="H15">[3]!PropsSI("VISCOSITY","P",テーブル2[[#This Row],[P]],"Q",1,"Water")</f>
        <v>2.0392121333231654E-5</v>
      </c>
      <c r="I15" cm="1">
        <f t="array" ref="I15">[3]!PropsSI("VISCOSITY","P",テーブル2[[#This Row],[P]],"Q",0,"Water")</f>
        <v>8.0504725827435319E-5</v>
      </c>
      <c r="J15" cm="1">
        <f t="array" ref="J15">[3]!PropsSI("CONDUCTIVITY","P", テーブル2[[#This Row],[P]],"Q",0,"Water")</f>
        <v>0.52994836083727459</v>
      </c>
      <c r="K15" cm="1">
        <f t="array" ref="K15">[3]!PropsSI("Cpmass","P", テーブル2[[#This Row],[P]],"Q",0,"Water")</f>
        <v>6257.8970196920882</v>
      </c>
      <c r="L15" cm="1">
        <f t="array" ref="L15">[3]!PropsSI("SURFACE_TENSION","P", テーブル2[[#This Row],[P]],"Q",0,"Water")</f>
        <v>1.1033730369434426E-2</v>
      </c>
      <c r="M15" s="14">
        <v>10</v>
      </c>
      <c r="N15">
        <v>4887.0240000000003</v>
      </c>
      <c r="O15" s="12">
        <v>1.0848891429240124E-4</v>
      </c>
      <c r="P15" s="12">
        <v>3.3674103335298272E-2</v>
      </c>
      <c r="Q15" s="12">
        <f>テーブル2[[#This Row],[A]]*4/テーブル2[[#This Row],[Pw]]</f>
        <v>1.2886925387400553E-2</v>
      </c>
      <c r="R15">
        <v>1.778</v>
      </c>
      <c r="S15" s="40">
        <v>2776006.51265625</v>
      </c>
      <c r="T15">
        <v>558.15</v>
      </c>
      <c r="U15" s="17">
        <f>+T15+BG15*S15*テーブル2[[#This Row],[Pw]]*R15/(N15*O15*K15)</f>
        <v>595.98006258663122</v>
      </c>
      <c r="V15">
        <v>0.03</v>
      </c>
      <c r="W15" s="12">
        <f t="shared" si="2"/>
        <v>782298.3434467297</v>
      </c>
      <c r="X15">
        <v>1.954344985890754E-2</v>
      </c>
      <c r="Y15">
        <f t="shared" si="25"/>
        <v>7.1531838202229787</v>
      </c>
      <c r="Z15">
        <f t="shared" si="4"/>
        <v>7.1531838415421705</v>
      </c>
      <c r="AA15">
        <f t="shared" si="26"/>
        <v>-2.1319191745305943E-8</v>
      </c>
      <c r="AB15">
        <f t="shared" si="6"/>
        <v>1.5454715258222006E-5</v>
      </c>
      <c r="AC15">
        <v>609.23653352488111</v>
      </c>
      <c r="AD15">
        <f>+テーブル2[[#This Row],[DH]]/2*AI15/I15*E15</f>
        <v>19332.945911382365</v>
      </c>
      <c r="AE15">
        <f>+gettm2(AD15,AC15,AK15,AL15,テーブル2[[#This Row],[補正式F]])</f>
        <v>595.98006258663122</v>
      </c>
      <c r="AF15" s="20">
        <f t="shared" si="27"/>
        <v>0</v>
      </c>
      <c r="AG15">
        <v>1.548992604586578E-5</v>
      </c>
      <c r="AH15">
        <f t="shared" si="28"/>
        <v>85.672729792140913</v>
      </c>
      <c r="AI15">
        <f t="shared" si="29"/>
        <v>0.3546847469645425</v>
      </c>
      <c r="AJ15">
        <f t="shared" si="30"/>
        <v>46.475927098766562</v>
      </c>
      <c r="AK15" cm="1">
        <f t="array" ref="AK15">+S15*テーブル2[[#This Row],[形状因子]]/(E15*[3]!PropsSI("C","T",(テーブル2[[#This Row],[Tin]]+テーブル2[[#This Row],[Tf]])/2,"P",テーブル2[[#This Row],[P]],"Water")*AI15)</f>
        <v>1.4982805657586007</v>
      </c>
      <c r="AL15">
        <f t="shared" si="31"/>
        <v>0.95064032848538138</v>
      </c>
      <c r="AM15">
        <f t="shared" si="32"/>
        <v>587.36714055605273</v>
      </c>
      <c r="AN15">
        <f t="shared" si="33"/>
        <v>7.4855961429420859E-9</v>
      </c>
      <c r="AO15">
        <f t="shared" si="34"/>
        <v>3.5210787643774215E-8</v>
      </c>
      <c r="AP15">
        <v>4.8579713133172815</v>
      </c>
      <c r="AQ15">
        <f t="shared" si="15"/>
        <v>5.4476473122993723E-5</v>
      </c>
      <c r="AR15">
        <f t="shared" si="35"/>
        <v>7.7625684167547773E-6</v>
      </c>
      <c r="AS15">
        <f t="shared" si="36"/>
        <v>23.290786719577142</v>
      </c>
      <c r="AT15">
        <f t="shared" si="37"/>
        <v>12.690289313060044</v>
      </c>
      <c r="AU15">
        <f t="shared" si="38"/>
        <v>4.5010520539095396</v>
      </c>
      <c r="AV15">
        <f t="shared" si="39"/>
        <v>0.35691925940774194</v>
      </c>
      <c r="AW15">
        <f t="shared" si="40"/>
        <v>7.6608274462791233E-3</v>
      </c>
      <c r="AX15">
        <f t="shared" si="41"/>
        <v>0.3569192517452669</v>
      </c>
      <c r="AY15">
        <f t="shared" si="42"/>
        <v>7.6624750433573752E-9</v>
      </c>
      <c r="AZ15">
        <f t="shared" si="43"/>
        <v>1290031.5701759094</v>
      </c>
      <c r="BA15">
        <f t="shared" si="24"/>
        <v>1.1213831784814366E-5</v>
      </c>
      <c r="BB15" s="40">
        <f t="shared" si="44"/>
        <v>2758542.1366309444</v>
      </c>
      <c r="BC15" s="62">
        <f t="shared" si="45"/>
        <v>-17464.376025305595</v>
      </c>
      <c r="BD15" s="61">
        <f t="shared" si="46"/>
        <v>-0.6291186978734653</v>
      </c>
      <c r="BE15" s="40">
        <v>3310191.3619265924</v>
      </c>
      <c r="BF15" s="58">
        <f>テーブル2[[#This Row],[ρL*δ*λ/τ]]/テーブル2[[#This Row],[実験値]]</f>
        <v>0.83334823731321139</v>
      </c>
      <c r="BG15">
        <v>0.7551739999999999</v>
      </c>
      <c r="BH15">
        <v>4.5999999999999999E-2</v>
      </c>
      <c r="BI15">
        <v>5625</v>
      </c>
      <c r="BJ15">
        <f>1+テーブル2[[#This Row],[A_補正]]*EXP(-テーブル2[[#This Row],[(Tsub-40)^2]]/テーブル2[[#This Row],[σ_補正]])</f>
        <v>1.0450589288922847</v>
      </c>
      <c r="BK15">
        <f>テーブル2[[#This Row],[Ts]]-テーブル2[[#This Row],[Tin]]</f>
        <v>29.217140563538351</v>
      </c>
      <c r="BL15">
        <f>テーブル2[[#This Row],[ρL*δ*λ/τ]]*0.000001</f>
        <v>2.7585421366309442</v>
      </c>
      <c r="BM15">
        <f>テーブル2[[#This Row],[Tsub]]</f>
        <v>29.217140563538351</v>
      </c>
      <c r="BN15">
        <f>テーブル2[[#This Row],[補正式F]]</f>
        <v>1.0450589288922847</v>
      </c>
      <c r="BO15">
        <f>(テーブル2[[#This Row],[Tsub]]-40)^2</f>
        <v>116.27005762649003</v>
      </c>
      <c r="BP15" cm="1">
        <f t="array" ref="BP15">[3]!PropsSI(
  "VISCOSITY",
  "T", MIN( MAX( (テーブル2[[#This Row],[Ts]]+テーブル2[[#This Row],[Tw]])/2, テーブル2[[#This Row],[Ts]]+5 ), 647.096-0.1 ),
  "P", テーブル2[[#This Row],[P]],
  "Water"
)</f>
        <v>2.0953407267667755E-5</v>
      </c>
      <c r="BQ15" cm="1">
        <f t="array" ref="BQ15">[3]!PropsSI(
  "CONDUCTIVITY",
  "T", MIN( MAX( (テーブル2[[#This Row],[Ts]]+テーブル2[[#This Row],[Tw]])/2, テーブル2[[#This Row],[Ts]]+5 ), 647.096-0.1 ),
  "P", テーブル2[[#This Row],[P]],
  "Water"
)</f>
        <v>7.5413843757134738E-2</v>
      </c>
      <c r="BR15" cm="1">
        <f t="array" ref="BR15">[3]!PropsSI(
 "CPMASS",
  "T", MIN( MAX( (テーブル2[[#This Row],[Ts]]+テーブル2[[#This Row],[Tw]])/2, テーブル2[[#This Row],[Ts]]+5 ), 647.096-0.1 ),
  "P", テーブル2[[#This Row],[P]],
  "Water"
)</f>
        <v>5735.7451693046996</v>
      </c>
      <c r="BS15">
        <f>テーブル2[[#This Row],[G]]*テーブル2[[#This Row],[DH]]/テーブル2[[#This Row],[μ_g]]</f>
        <v>3005655.0159083377</v>
      </c>
      <c r="BT15">
        <f>テーブル2[[#This Row],[CPg]]*テーブル2[[#This Row],[μ_g]]/テーブル2[[#This Row],[k_g]]</f>
        <v>1.5936517558108025</v>
      </c>
      <c r="BU15">
        <f>0.023*(テーブル2[[#This Row],[Re_g]]^0.8)*(テーブル2[[#This Row],[Pr_g]]^0.4)</f>
        <v>4217.3195724838688</v>
      </c>
      <c r="BV15">
        <f>テーブル2[[#This Row],[Nu_g]]*テーブル2[[#This Row],[k_g]]/テーブル2[[#This Row],[DH]]</f>
        <v>24679.608964303789</v>
      </c>
      <c r="BW15" cm="1">
        <f t="array" ref="BW15">[3]!PropsSI("VISCOSITY","T",テーブル2[[#This Row],[Tm]],"P",テーブル2[[#This Row],[P]],"Water")</f>
        <v>2.0834638679741202E-5</v>
      </c>
      <c r="BX15" t="e">
        <f ca="1" xml:space="preserve"> [1]!PropsSI("CONDUCTIVITY","T",テーブル2[[#This Row],[Tm]],"P",テーブル2[[#This Row],[P]],"Water")</f>
        <v>#NAME?</v>
      </c>
      <c r="BY15" cm="1">
        <f t="array" ref="BY15">[3]!PropsSI("CPMASS","T",テーブル2[[#This Row],[Tm]],"P",テーブル2[[#This Row],[P]],"Water")</f>
        <v>5996.7021849331586</v>
      </c>
      <c r="BZ15">
        <f>テーブル2[[#This Row],[G]]*テーブル2[[#This Row],[DH]]/テーブル2[[#This Row],[μ_l]]</f>
        <v>3022788.8576572184</v>
      </c>
      <c r="CA15" t="e">
        <f ca="1">テーブル2[[#This Row],[μ_l]]*テーブル2[[#This Row],[CPl2]]/テーブル2[[#This Row],[k_l]]</f>
        <v>#NAME?</v>
      </c>
      <c r="CB15" t="e">
        <f ca="1">0.023*(テーブル2[[#This Row],[Re_l]]^0.8)*(テーブル2[[#This Row],[Pr_l]]^0.4)</f>
        <v>#NAME?</v>
      </c>
      <c r="CC15" t="e">
        <f ca="1">テーブル2[[#This Row],[Nu_l]]*テーブル2[[#This Row],[k_l]]/テーブル2[[#This Row],[DH]]</f>
        <v>#NAME?</v>
      </c>
      <c r="CD15" s="21">
        <v>5.2407913462823037E-2</v>
      </c>
    </row>
    <row r="16" spans="1:82" ht="18.75">
      <c r="A16" s="13" t="s">
        <v>272</v>
      </c>
      <c r="B16">
        <v>10445556.854999999</v>
      </c>
      <c r="C16" cm="1">
        <f t="array" ref="C16">[3]!PropsSI("T","P",テーブル2[[#This Row],[P]],"Q",0,"Water")</f>
        <v>587.36714056353833</v>
      </c>
      <c r="D16" cm="1">
        <f t="array" ref="D16">[3]!PropsSI("Dmass","P",テーブル2[[#This Row],[P]],"Q",1,"Water")</f>
        <v>58.56113711330066</v>
      </c>
      <c r="E16" cm="1">
        <f t="array" ref="E16">[3]!PropsSI("Dmass","P",テーブル2[[#This Row],[P]],"Q",0,"Water")</f>
        <v>681.0164156251443</v>
      </c>
      <c r="F16" cm="1">
        <f t="array" ref="F16">[3]!PropsSI("Hmass","P",テーブル2[[#This Row],[P]],"Q",1,"Water")</f>
        <v>2717172.7048884607</v>
      </c>
      <c r="G16" cm="1">
        <f t="array" ref="G16">[3]!PropsSI("Hmass","P",テーブル2[[#This Row],[P]],"Q",0,"Water")</f>
        <v>1427141.1347125513</v>
      </c>
      <c r="H16" cm="1">
        <f t="array" ref="H16">[3]!PropsSI("VISCOSITY","P",テーブル2[[#This Row],[P]],"Q",1,"Water")</f>
        <v>2.0392121333231654E-5</v>
      </c>
      <c r="I16" cm="1">
        <f t="array" ref="I16">[3]!PropsSI("VISCOSITY","P",テーブル2[[#This Row],[P]],"Q",0,"Water")</f>
        <v>8.0504725827435319E-5</v>
      </c>
      <c r="J16" cm="1">
        <f t="array" ref="J16">[3]!PropsSI("CONDUCTIVITY","P", テーブル2[[#This Row],[P]],"Q",0,"Water")</f>
        <v>0.52994836083727459</v>
      </c>
      <c r="K16" cm="1">
        <f t="array" ref="K16">[3]!PropsSI("Cpmass","P", テーブル2[[#This Row],[P]],"Q",0,"Water")</f>
        <v>6257.8970196920882</v>
      </c>
      <c r="L16" cm="1">
        <f t="array" ref="L16">[3]!PropsSI("SURFACE_TENSION","P", テーブル2[[#This Row],[P]],"Q",0,"Water")</f>
        <v>1.1033730369434426E-2</v>
      </c>
      <c r="M16" s="14">
        <v>11</v>
      </c>
      <c r="N16">
        <v>3362.88</v>
      </c>
      <c r="O16" s="12">
        <v>1.0848891429240124E-4</v>
      </c>
      <c r="P16" s="12">
        <v>3.3674103335298272E-2</v>
      </c>
      <c r="Q16" s="12">
        <f>テーブル2[[#This Row],[A]]*4/テーブル2[[#This Row],[Pw]]</f>
        <v>1.2886925387400553E-2</v>
      </c>
      <c r="R16">
        <v>1.778</v>
      </c>
      <c r="S16" s="40">
        <v>3132574.33203125</v>
      </c>
      <c r="T16">
        <v>523.15</v>
      </c>
      <c r="U16" s="17">
        <f>+T16+BG16*S16*テーブル2[[#This Row],[Pw]]*R16/(N16*O16*K16)</f>
        <v>585.18703967253089</v>
      </c>
      <c r="V16">
        <v>0.03</v>
      </c>
      <c r="W16" s="12">
        <f t="shared" si="2"/>
        <v>538318.50492449768</v>
      </c>
      <c r="X16">
        <v>2.2610887788824936E-2</v>
      </c>
      <c r="Y16">
        <f t="shared" si="25"/>
        <v>6.6502993192801583</v>
      </c>
      <c r="Z16">
        <f t="shared" si="4"/>
        <v>6.6502993252744389</v>
      </c>
      <c r="AA16">
        <f t="shared" si="26"/>
        <v>-5.9942806274193572E-9</v>
      </c>
      <c r="AB16">
        <f t="shared" si="6"/>
        <v>2.821050269221508E-5</v>
      </c>
      <c r="AC16">
        <v>626.39537108120453</v>
      </c>
      <c r="AD16">
        <f>+テーブル2[[#This Row],[DH]]/2*AI16/I16*E16</f>
        <v>14309.45612352973</v>
      </c>
      <c r="AE16">
        <f>+gettm2(AD16,AC16,AK16,AL16,テーブル2[[#This Row],[補正式F]])</f>
        <v>585.18703967253089</v>
      </c>
      <c r="AF16" s="20">
        <f t="shared" si="27"/>
        <v>0</v>
      </c>
      <c r="AG16">
        <v>2.8280397952597711E-5</v>
      </c>
      <c r="AH16">
        <f t="shared" si="28"/>
        <v>46.934564008939581</v>
      </c>
      <c r="AI16">
        <f t="shared" si="29"/>
        <v>0.26252314818644534</v>
      </c>
      <c r="AJ16">
        <f t="shared" si="30"/>
        <v>62.80429217884766</v>
      </c>
      <c r="AK16" cm="1">
        <f t="array" ref="AK16">+S16*テーブル2[[#This Row],[形状因子]]/(E16*[3]!PropsSI("C","T",(テーブル2[[#This Row],[Tin]]+テーブル2[[#This Row],[Tf]])/2,"P",テーブル2[[#This Row],[P]],"Water")*AI16)</f>
        <v>2.5427132251620739</v>
      </c>
      <c r="AL16">
        <f t="shared" si="31"/>
        <v>0.95064032848538138</v>
      </c>
      <c r="AM16">
        <f t="shared" si="32"/>
        <v>587.3671405106154</v>
      </c>
      <c r="AN16">
        <f t="shared" si="33"/>
        <v>5.2922928261978086E-8</v>
      </c>
      <c r="AO16">
        <f t="shared" si="34"/>
        <v>6.9895260382631168E-8</v>
      </c>
      <c r="AP16">
        <v>4.0264434327028393</v>
      </c>
      <c r="AQ16">
        <f t="shared" si="15"/>
        <v>7.9300453458318641E-5</v>
      </c>
      <c r="AR16">
        <f t="shared" si="35"/>
        <v>1.4175146606490171E-5</v>
      </c>
      <c r="AS16">
        <f t="shared" si="36"/>
        <v>31.479756778678365</v>
      </c>
      <c r="AT16">
        <f t="shared" si="37"/>
        <v>14.123361743255057</v>
      </c>
      <c r="AU16">
        <f t="shared" si="38"/>
        <v>3.7077093878153202</v>
      </c>
      <c r="AV16">
        <f t="shared" si="39"/>
        <v>0.31873404488751911</v>
      </c>
      <c r="AW16">
        <f t="shared" si="40"/>
        <v>1.3983809451479697E-2</v>
      </c>
      <c r="AX16">
        <f t="shared" si="41"/>
        <v>0.31873401182086764</v>
      </c>
      <c r="AY16">
        <f t="shared" si="42"/>
        <v>3.3066651472513087E-8</v>
      </c>
      <c r="AZ16">
        <f t="shared" si="43"/>
        <v>1290031.5701759094</v>
      </c>
      <c r="BA16">
        <f t="shared" si="24"/>
        <v>1.9694913087376086E-5</v>
      </c>
      <c r="BB16" s="40">
        <f t="shared" si="44"/>
        <v>3117823.8699893439</v>
      </c>
      <c r="BC16" s="62">
        <f t="shared" si="45"/>
        <v>-14750.462041906081</v>
      </c>
      <c r="BD16" s="61">
        <f t="shared" si="46"/>
        <v>-0.47087348865370626</v>
      </c>
      <c r="BE16" s="40">
        <v>3796143.4616912906</v>
      </c>
      <c r="BF16" s="58">
        <f>テーブル2[[#This Row],[ρL*δ*λ/τ]]/テーブル2[[#This Row],[実験値]]</f>
        <v>0.82131349920065033</v>
      </c>
      <c r="BG16">
        <v>0.7551739999999999</v>
      </c>
      <c r="BH16">
        <v>4.5999999999999999E-2</v>
      </c>
      <c r="BI16">
        <v>5625</v>
      </c>
      <c r="BJ16">
        <f>1+テーブル2[[#This Row],[A_補正]]*EXP(-テーブル2[[#This Row],[(Tsub-40)^2]]/テーブル2[[#This Row],[σ_補正]])</f>
        <v>1.041445531925544</v>
      </c>
      <c r="BK16">
        <f>テーブル2[[#This Row],[Ts]]-テーブル2[[#This Row],[Tin]]</f>
        <v>64.217140563538351</v>
      </c>
      <c r="BL16">
        <f>テーブル2[[#This Row],[ρL*δ*λ/τ]]*0.000001</f>
        <v>3.1178238699893437</v>
      </c>
      <c r="BM16">
        <f>テーブル2[[#This Row],[Tsub]]</f>
        <v>64.217140563538351</v>
      </c>
      <c r="BN16">
        <f>テーブル2[[#This Row],[補正式F]]</f>
        <v>1.041445531925544</v>
      </c>
      <c r="BO16">
        <f>(テーブル2[[#This Row],[Tsub]]-40)^2</f>
        <v>586.46989707417458</v>
      </c>
      <c r="BP16" cm="1">
        <f t="array" ref="BP16">[3]!PropsSI(
  "VISCOSITY",
  "T", MIN( MAX( (テーブル2[[#This Row],[Ts]]+テーブル2[[#This Row],[Tw]])/2, テーブル2[[#This Row],[Ts]]+5 ), 647.096-0.1 ),
  "P", テーブル2[[#This Row],[P]],
  "Water"
)</f>
        <v>2.1389088901741178E-5</v>
      </c>
      <c r="BQ16" cm="1">
        <f t="array" ref="BQ16">[3]!PropsSI(
  "CONDUCTIVITY",
  "T", MIN( MAX( (テーブル2[[#This Row],[Ts]]+テーブル2[[#This Row],[Tw]])/2, テーブル2[[#This Row],[Ts]]+5 ), 647.096-0.1 ),
  "P", テーブル2[[#This Row],[P]],
  "Water"
)</f>
        <v>7.3085926084811445E-2</v>
      </c>
      <c r="BR16" cm="1">
        <f t="array" ref="BR16">[3]!PropsSI(
 "CPMASS",
  "T", MIN( MAX( (テーブル2[[#This Row],[Ts]]+テーブル2[[#This Row],[Tw]])/2, テーブル2[[#This Row],[Ts]]+5 ), 647.096-0.1 ),
  "P", テーブル2[[#This Row],[P]],
  "Water"
)</f>
        <v>5017.01617688239</v>
      </c>
      <c r="BS16">
        <f>テーブル2[[#This Row],[G]]*テーブル2[[#This Row],[DH]]/テーブル2[[#This Row],[μ_g]]</f>
        <v>2026135.0937324737</v>
      </c>
      <c r="BT16">
        <f>テーブル2[[#This Row],[CPg]]*テーブル2[[#This Row],[μ_g]]/テーブル2[[#This Row],[k_g]]</f>
        <v>1.4682636011793231</v>
      </c>
      <c r="BU16">
        <f>0.023*(テーブル2[[#This Row],[Re_g]]^0.8)*(テーブル2[[#This Row],[Pr_g]]^0.4)</f>
        <v>2977.0365600755176</v>
      </c>
      <c r="BV16">
        <f>テーブル2[[#This Row],[Nu_g]]*テーブル2[[#This Row],[k_g]]/テーブル2[[#This Row],[DH]]</f>
        <v>16883.738164123024</v>
      </c>
      <c r="BW16" cm="1">
        <f t="array" ref="BW16">[3]!PropsSI("VISCOSITY","T",テーブル2[[#This Row],[Tm]],"P",テーブル2[[#This Row],[P]],"Water")</f>
        <v>8.1473120446406887E-5</v>
      </c>
      <c r="BX16" t="e">
        <f ca="1" xml:space="preserve"> [1]!PropsSI("CONDUCTIVITY","T",テーブル2[[#This Row],[Tm]],"P",テーブル2[[#This Row],[P]],"Water")</f>
        <v>#NAME?</v>
      </c>
      <c r="BY16" cm="1">
        <f t="array" ref="BY16">[3]!PropsSI("CPMASS","T",テーブル2[[#This Row],[Tm]],"P",テーブル2[[#This Row],[P]],"Water")</f>
        <v>6141.1688506159753</v>
      </c>
      <c r="BZ16">
        <f>テーブル2[[#This Row],[G]]*テーブル2[[#This Row],[DH]]/テーブル2[[#This Row],[μ_l]]</f>
        <v>531920.01741591352</v>
      </c>
      <c r="CA16" t="e">
        <f ca="1">テーブル2[[#This Row],[μ_l]]*テーブル2[[#This Row],[CPl2]]/テーブル2[[#This Row],[k_l]]</f>
        <v>#NAME?</v>
      </c>
      <c r="CB16" t="e">
        <f ca="1">0.023*(テーブル2[[#This Row],[Re_l]]^0.8)*(テーブル2[[#This Row],[Pr_l]]^0.4)</f>
        <v>#NAME?</v>
      </c>
      <c r="CC16" t="e">
        <f ca="1">テーブル2[[#This Row],[Nu_l]]*テーブル2[[#This Row],[k_l]]/テーブル2[[#This Row],[DH]]</f>
        <v>#NAME?</v>
      </c>
      <c r="CD16" s="21">
        <v>3.0171798671046166E-2</v>
      </c>
    </row>
    <row r="17" spans="1:82" ht="18.75">
      <c r="A17" s="13" t="s">
        <v>273</v>
      </c>
      <c r="B17">
        <v>10652399.564999999</v>
      </c>
      <c r="C17" cm="1">
        <f t="array" ref="C17">[3]!PropsSI("T","P",テーブル2[[#This Row],[P]],"Q",0,"Water")</f>
        <v>588.82588897650953</v>
      </c>
      <c r="D17" cm="1">
        <f t="array" ref="D17">[3]!PropsSI("Dmass","P",テーブル2[[#This Row],[P]],"Q",1,"Water")</f>
        <v>60.029106465050397</v>
      </c>
      <c r="E17" cm="1">
        <f t="array" ref="E17">[3]!PropsSI("Dmass","P",テーブル2[[#This Row],[P]],"Q",0,"Water")</f>
        <v>677.5825015864292</v>
      </c>
      <c r="F17" cm="1">
        <f t="array" ref="F17">[3]!PropsSI("Hmass","P",テーブル2[[#This Row],[P]],"Q",1,"Water")</f>
        <v>2713195.3031657916</v>
      </c>
      <c r="G17" cm="1">
        <f t="array" ref="G17">[3]!PropsSI("Hmass","P",テーブル2[[#This Row],[P]],"Q",0,"Water")</f>
        <v>1435887.2719265418</v>
      </c>
      <c r="H17" cm="1">
        <f t="array" ref="H17">[3]!PropsSI("VISCOSITY","P",テーブル2[[#This Row],[P]],"Q",1,"Water")</f>
        <v>2.048488413123789E-5</v>
      </c>
      <c r="I17" cm="1">
        <f t="array" ref="I17">[3]!PropsSI("VISCOSITY","P",テーブル2[[#This Row],[P]],"Q",0,"Water")</f>
        <v>7.9953334804478573E-5</v>
      </c>
      <c r="J17" cm="1">
        <f t="array" ref="J17">[3]!PropsSI("CONDUCTIVITY","P", テーブル2[[#This Row],[P]],"Q",0,"Water")</f>
        <v>0.52748480460352509</v>
      </c>
      <c r="K17" cm="1">
        <f t="array" ref="K17">[3]!PropsSI("Cpmass","P", テーブル2[[#This Row],[P]],"Q",0,"Water")</f>
        <v>6323.3675605114504</v>
      </c>
      <c r="L17" cm="1">
        <f t="array" ref="L17">[3]!PropsSI("SURFACE_TENSION","P", テーブル2[[#This Row],[P]],"Q",0,"Water")</f>
        <v>1.0713011407568288E-2</v>
      </c>
      <c r="M17" s="14">
        <v>12</v>
      </c>
      <c r="N17">
        <v>2671.32</v>
      </c>
      <c r="O17" s="12">
        <v>1.0848891429240124E-4</v>
      </c>
      <c r="P17" s="12">
        <v>3.3674103335298272E-2</v>
      </c>
      <c r="Q17" s="12">
        <f>テーブル2[[#This Row],[A]]*4/テーブル2[[#This Row],[Pw]]</f>
        <v>1.2886925387400553E-2</v>
      </c>
      <c r="R17">
        <v>1.778</v>
      </c>
      <c r="S17" s="40">
        <v>2815201.77734375</v>
      </c>
      <c r="T17">
        <v>514.26111111111106</v>
      </c>
      <c r="U17" s="17">
        <f>+T17+BG17*S17*テーブル2[[#This Row],[Pw]]*R17/(N17*O17*K17)</f>
        <v>583.71949088028259</v>
      </c>
      <c r="V17">
        <v>0.03</v>
      </c>
      <c r="W17" s="12">
        <f t="shared" si="2"/>
        <v>430564.92402794102</v>
      </c>
      <c r="X17">
        <v>2.4683544871194917E-2</v>
      </c>
      <c r="Y17">
        <f t="shared" si="25"/>
        <v>6.3649681524385926</v>
      </c>
      <c r="Z17">
        <f t="shared" si="4"/>
        <v>6.3649681746022528</v>
      </c>
      <c r="AA17">
        <f t="shared" si="26"/>
        <v>-2.2163660240437366E-8</v>
      </c>
      <c r="AB17">
        <f t="shared" si="6"/>
        <v>3.9562672491882105E-5</v>
      </c>
      <c r="AC17">
        <v>633.17827129872285</v>
      </c>
      <c r="AD17">
        <f>+テーブル2[[#This Row],[DH]]/2*AI17/I17*E17</f>
        <v>11958.244339548757</v>
      </c>
      <c r="AE17">
        <f>+gettm2(AD17,AC17,AK17,AL17,テーブル2[[#This Row],[補正式F]])</f>
        <v>583.71949088028259</v>
      </c>
      <c r="AF17" s="20">
        <f t="shared" si="27"/>
        <v>0</v>
      </c>
      <c r="AG17">
        <v>3.9656129698793732E-5</v>
      </c>
      <c r="AH17">
        <f t="shared" si="28"/>
        <v>32.494300509450667</v>
      </c>
      <c r="AI17">
        <f t="shared" si="29"/>
        <v>0.21898910331823124</v>
      </c>
      <c r="AJ17">
        <f t="shared" si="30"/>
        <v>73.596715157930618</v>
      </c>
      <c r="AK17" cm="1">
        <f t="array" ref="AK17">+S17*テーブル2[[#This Row],[形状因子]]/(E17*[3]!PropsSI("C","T",(テーブル2[[#This Row],[Tin]]+テーブル2[[#This Row],[Tf]])/2,"P",テーブル2[[#This Row],[P]],"Water")*AI17)</f>
        <v>2.8038339842494633</v>
      </c>
      <c r="AL17">
        <f t="shared" si="31"/>
        <v>0.95846234667813257</v>
      </c>
      <c r="AM17">
        <f t="shared" si="32"/>
        <v>588.82588892034482</v>
      </c>
      <c r="AN17">
        <f t="shared" si="33"/>
        <v>5.6164708439609967E-8</v>
      </c>
      <c r="AO17">
        <f t="shared" si="34"/>
        <v>9.3457206911626853E-8</v>
      </c>
      <c r="AP17">
        <v>3.4809127751473379</v>
      </c>
      <c r="AQ17">
        <f t="shared" si="15"/>
        <v>1.0074159809683035E-4</v>
      </c>
      <c r="AR17">
        <f t="shared" si="35"/>
        <v>1.987479345285268E-5</v>
      </c>
      <c r="AS17">
        <f t="shared" si="36"/>
        <v>36.885079902711638</v>
      </c>
      <c r="AT17">
        <f t="shared" si="37"/>
        <v>14.519517826499136</v>
      </c>
      <c r="AU17">
        <f t="shared" si="38"/>
        <v>3.1796161894381196</v>
      </c>
      <c r="AV17">
        <f t="shared" si="39"/>
        <v>0.30129658570921825</v>
      </c>
      <c r="AW17">
        <f t="shared" si="40"/>
        <v>1.9823889708938114E-2</v>
      </c>
      <c r="AX17">
        <f t="shared" si="41"/>
        <v>0.30129656686468709</v>
      </c>
      <c r="AY17">
        <f t="shared" si="42"/>
        <v>1.8844531157746758E-8</v>
      </c>
      <c r="AZ17">
        <f t="shared" si="43"/>
        <v>1277308.0312392497</v>
      </c>
      <c r="BA17">
        <f t="shared" si="24"/>
        <v>2.8941144063159188E-5</v>
      </c>
      <c r="BB17" s="40">
        <f t="shared" si="44"/>
        <v>2794826.9803122939</v>
      </c>
      <c r="BC17" s="62">
        <f t="shared" si="45"/>
        <v>-20374.797031456139</v>
      </c>
      <c r="BD17" s="61">
        <f t="shared" si="46"/>
        <v>-0.72374197812138841</v>
      </c>
      <c r="BE17" s="40">
        <v>3487420.951252541</v>
      </c>
      <c r="BF17" s="58">
        <f>テーブル2[[#This Row],[ρL*δ*λ/τ]]/テーブル2[[#This Row],[実験値]]</f>
        <v>0.8014022452060181</v>
      </c>
      <c r="BG17">
        <v>0.7551739999999999</v>
      </c>
      <c r="BH17">
        <v>4.5999999999999999E-2</v>
      </c>
      <c r="BI17">
        <v>5625</v>
      </c>
      <c r="BJ17">
        <f>1+テーブル2[[#This Row],[A_補正]]*EXP(-テーブル2[[#This Row],[(Tsub-40)^2]]/テーブル2[[#This Row],[σ_補正]])</f>
        <v>1.0371976669167553</v>
      </c>
      <c r="BK17">
        <f>テーブル2[[#This Row],[Ts]]-テーブル2[[#This Row],[Tin]]</f>
        <v>74.564777865398469</v>
      </c>
      <c r="BL17">
        <f>テーブル2[[#This Row],[ρL*δ*λ/τ]]*0.000001</f>
        <v>2.7948269803122936</v>
      </c>
      <c r="BM17">
        <f>テーブル2[[#This Row],[Tsub]]</f>
        <v>74.564777865398469</v>
      </c>
      <c r="BN17">
        <f>テーブル2[[#This Row],[補正式F]]</f>
        <v>1.0371976669167553</v>
      </c>
      <c r="BO17">
        <f>(テーブル2[[#This Row],[Tsub]]-40)^2</f>
        <v>1194.7238688843399</v>
      </c>
      <c r="BP17" cm="1">
        <f t="array" ref="BP17">[3]!PropsSI(
  "VISCOSITY",
  "T", MIN( MAX( (テーブル2[[#This Row],[Ts]]+テーブル2[[#This Row],[Tw]])/2, テーブル2[[#This Row],[Ts]]+5 ), 647.096-0.1 ),
  "P", テーブル2[[#This Row],[P]],
  "Water"
)</f>
        <v>2.1608908913491875E-5</v>
      </c>
      <c r="BQ17" cm="1">
        <f t="array" ref="BQ17">[3]!PropsSI(
  "CONDUCTIVITY",
  "T", MIN( MAX( (テーブル2[[#This Row],[Ts]]+テーブル2[[#This Row],[Tw]])/2, テーブル2[[#This Row],[Ts]]+5 ), 647.096-0.1 ),
  "P", テーブル2[[#This Row],[P]],
  "Water"
)</f>
        <v>7.3273863687856905E-2</v>
      </c>
      <c r="BR17" cm="1">
        <f t="array" ref="BR17">[3]!PropsSI(
 "CPMASS",
  "T", MIN( MAX( (テーブル2[[#This Row],[Ts]]+テーブル2[[#This Row],[Tw]])/2, テーブル2[[#This Row],[Ts]]+5 ), 647.096-0.1 ),
  "P", テーブル2[[#This Row],[P]],
  "Water"
)</f>
        <v>4904.620687008095</v>
      </c>
      <c r="BS17">
        <f>テーブル2[[#This Row],[G]]*テーブル2[[#This Row],[DH]]/テーブル2[[#This Row],[μ_g]]</f>
        <v>1593097.6276352841</v>
      </c>
      <c r="BT17">
        <f>テーブル2[[#This Row],[CPg]]*テーブル2[[#This Row],[μ_g]]/テーブル2[[#This Row],[k_g]]</f>
        <v>1.4464025280865551</v>
      </c>
      <c r="BU17">
        <f>0.023*(テーブル2[[#This Row],[Re_g]]^0.8)*(テーブル2[[#This Row],[Pr_g]]^0.4)</f>
        <v>2441.3914405641904</v>
      </c>
      <c r="BV17">
        <f>テーブル2[[#This Row],[Nu_g]]*テーブル2[[#This Row],[k_g]]/テーブル2[[#This Row],[DH]]</f>
        <v>13881.525518841028</v>
      </c>
      <c r="BW17" cm="1">
        <f t="array" ref="BW17">[3]!PropsSI("VISCOSITY","T",テーブル2[[#This Row],[Tm]],"P",テーブル2[[#This Row],[P]],"Water")</f>
        <v>8.2212857434322062E-5</v>
      </c>
      <c r="BX17" t="e">
        <f ca="1" xml:space="preserve"> [1]!PropsSI("CONDUCTIVITY","T",テーブル2[[#This Row],[Tm]],"P",テーブル2[[#This Row],[P]],"Water")</f>
        <v>#NAME?</v>
      </c>
      <c r="BY17" cm="1">
        <f t="array" ref="BY17">[3]!PropsSI("CPMASS","T",テーブル2[[#This Row],[Tm]],"P",テーブル2[[#This Row],[P]],"Water")</f>
        <v>6053.9172773649352</v>
      </c>
      <c r="BZ17">
        <f>テーブル2[[#This Row],[G]]*テーブル2[[#This Row],[DH]]/テーブル2[[#This Row],[μ_l]]</f>
        <v>418731.35906232503</v>
      </c>
      <c r="CA17" t="e">
        <f ca="1">テーブル2[[#This Row],[μ_l]]*テーブル2[[#This Row],[CPl2]]/テーブル2[[#This Row],[k_l]]</f>
        <v>#NAME?</v>
      </c>
      <c r="CB17" t="e">
        <f ca="1">0.023*(テーブル2[[#This Row],[Re_l]]^0.8)*(テーブル2[[#This Row],[Pr_l]]^0.4)</f>
        <v>#NAME?</v>
      </c>
      <c r="CC17" t="e">
        <f ca="1">テーブル2[[#This Row],[Nu_l]]*テーブル2[[#This Row],[k_l]]/テーブル2[[#This Row],[DH]]</f>
        <v>#NAME?</v>
      </c>
      <c r="CD17" s="21">
        <v>3.4469377266307548E-2</v>
      </c>
    </row>
    <row r="18" spans="1:82" ht="18.75">
      <c r="A18" s="13" t="s">
        <v>274</v>
      </c>
      <c r="B18">
        <v>10445556.854999999</v>
      </c>
      <c r="C18" cm="1">
        <f t="array" ref="C18">[3]!PropsSI("T","P",テーブル2[[#This Row],[P]],"Q",0,"Water")</f>
        <v>587.36714056353833</v>
      </c>
      <c r="D18" cm="1">
        <f t="array" ref="D18">[3]!PropsSI("Dmass","P",テーブル2[[#This Row],[P]],"Q",1,"Water")</f>
        <v>58.56113711330066</v>
      </c>
      <c r="E18" cm="1">
        <f t="array" ref="E18">[3]!PropsSI("Dmass","P",テーブル2[[#This Row],[P]],"Q",0,"Water")</f>
        <v>681.0164156251443</v>
      </c>
      <c r="F18" cm="1">
        <f t="array" ref="F18">[3]!PropsSI("Hmass","P",テーブル2[[#This Row],[P]],"Q",1,"Water")</f>
        <v>2717172.7048884607</v>
      </c>
      <c r="G18" cm="1">
        <f t="array" ref="G18">[3]!PropsSI("Hmass","P",テーブル2[[#This Row],[P]],"Q",0,"Water")</f>
        <v>1427141.1347125513</v>
      </c>
      <c r="H18" cm="1">
        <f t="array" ref="H18">[3]!PropsSI("VISCOSITY","P",テーブル2[[#This Row],[P]],"Q",1,"Water")</f>
        <v>2.0392121333231654E-5</v>
      </c>
      <c r="I18" cm="1">
        <f t="array" ref="I18">[3]!PropsSI("VISCOSITY","P",テーブル2[[#This Row],[P]],"Q",0,"Water")</f>
        <v>8.0504725827435319E-5</v>
      </c>
      <c r="J18" cm="1">
        <f t="array" ref="J18">[3]!PropsSI("CONDUCTIVITY","P", テーブル2[[#This Row],[P]],"Q",0,"Water")</f>
        <v>0.52994836083727459</v>
      </c>
      <c r="K18" cm="1">
        <f t="array" ref="K18">[3]!PropsSI("Cpmass","P", テーブル2[[#This Row],[P]],"Q",0,"Water")</f>
        <v>6257.8970196920882</v>
      </c>
      <c r="L18" cm="1">
        <f t="array" ref="L18">[3]!PropsSI("SURFACE_TENSION","P", テーブル2[[#This Row],[P]],"Q",0,"Water")</f>
        <v>1.1033730369434426E-2</v>
      </c>
      <c r="M18" s="14">
        <v>13</v>
      </c>
      <c r="N18">
        <v>4842.2759999999998</v>
      </c>
      <c r="O18" s="12">
        <v>1.0848891429240124E-4</v>
      </c>
      <c r="P18" s="12">
        <v>3.3674103335298272E-2</v>
      </c>
      <c r="Q18" s="12">
        <f>テーブル2[[#This Row],[A]]*4/テーブル2[[#This Row],[Pw]]</f>
        <v>1.2886925387400553E-2</v>
      </c>
      <c r="R18">
        <v>1.778</v>
      </c>
      <c r="S18" s="40">
        <v>2371876.19140625</v>
      </c>
      <c r="T18">
        <v>565.37222222222226</v>
      </c>
      <c r="U18" s="17">
        <f>+T18+BG18*S18*テーブル2[[#This Row],[Pw]]*R18/(N18*O18*K18)</f>
        <v>597.99369218464187</v>
      </c>
      <c r="V18">
        <v>0.03</v>
      </c>
      <c r="W18" s="12">
        <f t="shared" si="2"/>
        <v>775135.23430862138</v>
      </c>
      <c r="X18">
        <v>1.9611405249267754E-2</v>
      </c>
      <c r="Y18">
        <f t="shared" si="25"/>
        <v>7.1407798334292529</v>
      </c>
      <c r="Z18">
        <f t="shared" si="4"/>
        <v>7.1407798543014067</v>
      </c>
      <c r="AA18">
        <f t="shared" si="26"/>
        <v>-2.0872153783102476E-8</v>
      </c>
      <c r="AB18">
        <f t="shared" si="6"/>
        <v>1.5687126078834883E-5</v>
      </c>
      <c r="AC18">
        <v>605.63653839752067</v>
      </c>
      <c r="AD18">
        <f>+テーブル2[[#This Row],[DH]]/2*AI18/I18*E18</f>
        <v>19189.198984623752</v>
      </c>
      <c r="AE18">
        <f>+gettm2(AD18,AC18,AK18,AL18,テーブル2[[#This Row],[補正式F]])</f>
        <v>597.99369218464176</v>
      </c>
      <c r="AF18" s="20">
        <f t="shared" si="27"/>
        <v>0</v>
      </c>
      <c r="AG18">
        <v>1.5718123194499237E-5</v>
      </c>
      <c r="AH18">
        <f t="shared" si="28"/>
        <v>84.403455271424136</v>
      </c>
      <c r="AI18">
        <f t="shared" si="29"/>
        <v>0.35204754709971015</v>
      </c>
      <c r="AJ18">
        <f t="shared" si="30"/>
        <v>46.809954209708643</v>
      </c>
      <c r="AK18" cm="1">
        <f t="array" ref="AK18">+S18*テーブル2[[#This Row],[形状因子]]/(E18*[3]!PropsSI("C","T",(テーブル2[[#This Row],[Tin]]+テーブル2[[#This Row],[Tf]])/2,"P",テーブル2[[#This Row],[P]],"Water")*AI18)</f>
        <v>1.2501101542845368</v>
      </c>
      <c r="AL18">
        <f t="shared" si="31"/>
        <v>0.95064032848538138</v>
      </c>
      <c r="AM18">
        <f t="shared" si="32"/>
        <v>587.36714055598634</v>
      </c>
      <c r="AN18">
        <f t="shared" si="33"/>
        <v>7.5519892561715096E-9</v>
      </c>
      <c r="AO18">
        <f t="shared" si="34"/>
        <v>3.0997115664353368E-8</v>
      </c>
      <c r="AP18">
        <v>4.8355688388762257</v>
      </c>
      <c r="AQ18">
        <f t="shared" si="15"/>
        <v>5.4982405236399859E-5</v>
      </c>
      <c r="AR18">
        <f t="shared" si="35"/>
        <v>7.874560155081795E-6</v>
      </c>
      <c r="AS18">
        <f t="shared" si="36"/>
        <v>23.4511331740913</v>
      </c>
      <c r="AT18">
        <f t="shared" si="37"/>
        <v>12.724594083568691</v>
      </c>
      <c r="AU18">
        <f t="shared" si="38"/>
        <v>4.4796621349598418</v>
      </c>
      <c r="AV18">
        <f t="shared" si="39"/>
        <v>0.3559067039163839</v>
      </c>
      <c r="AW18">
        <f t="shared" si="40"/>
        <v>7.7760323635884974E-3</v>
      </c>
      <c r="AX18">
        <f t="shared" si="41"/>
        <v>0.35590669690637033</v>
      </c>
      <c r="AY18">
        <f t="shared" si="42"/>
        <v>7.0100135696193888E-9</v>
      </c>
      <c r="AZ18">
        <f t="shared" si="43"/>
        <v>1290031.5701759094</v>
      </c>
      <c r="BA18">
        <f t="shared" si="24"/>
        <v>1.1370411024730161E-5</v>
      </c>
      <c r="BB18" s="40">
        <f t="shared" si="44"/>
        <v>2394986.3300945149</v>
      </c>
      <c r="BC18" s="62">
        <f t="shared" si="45"/>
        <v>23110.13868826488</v>
      </c>
      <c r="BD18" s="61">
        <f t="shared" si="46"/>
        <v>0.97434000863945691</v>
      </c>
      <c r="BE18" s="40">
        <v>2904278.4315349036</v>
      </c>
      <c r="BF18" s="58">
        <f>テーブル2[[#This Row],[ρL*δ*λ/τ]]/テーブル2[[#This Row],[実験値]]</f>
        <v>0.8246407452155925</v>
      </c>
      <c r="BG18">
        <v>0.7551739999999999</v>
      </c>
      <c r="BH18">
        <v>4.5999999999999999E-2</v>
      </c>
      <c r="BI18">
        <v>5625</v>
      </c>
      <c r="BJ18">
        <f>1+テーブル2[[#This Row],[A_補正]]*EXP(-テーブル2[[#This Row],[(Tsub-40)^2]]/テーブル2[[#This Row],[σ_補正]])</f>
        <v>1.0434238517346615</v>
      </c>
      <c r="BK18">
        <f>テーブル2[[#This Row],[Ts]]-テーブル2[[#This Row],[Tin]]</f>
        <v>21.994918341316065</v>
      </c>
      <c r="BL18">
        <f>テーブル2[[#This Row],[ρL*δ*λ/τ]]*0.000001</f>
        <v>2.3949863300945147</v>
      </c>
      <c r="BM18">
        <f>テーブル2[[#This Row],[Tsub]]</f>
        <v>21.994918341316065</v>
      </c>
      <c r="BN18">
        <f>テーブル2[[#This Row],[補正式F]]</f>
        <v>1.0434238517346615</v>
      </c>
      <c r="BO18">
        <f>(テーブル2[[#This Row],[Tsub]]-40)^2</f>
        <v>324.18296553587663</v>
      </c>
      <c r="BP18" cm="1">
        <f t="array" ref="BP18">[3]!PropsSI(
  "VISCOSITY",
  "T", MIN( MAX( (テーブル2[[#This Row],[Ts]]+テーブル2[[#This Row],[Tw]])/2, テーブル2[[#This Row],[Ts]]+5 ), 647.096-0.1 ),
  "P", テーブル2[[#This Row],[P]],
  "Water"
)</f>
        <v>2.0861357654276396E-5</v>
      </c>
      <c r="BQ18" cm="1">
        <f t="array" ref="BQ18">[3]!PropsSI(
  "CONDUCTIVITY",
  "T", MIN( MAX( (テーブル2[[#This Row],[Ts]]+テーブル2[[#This Row],[Tw]])/2, テーブル2[[#This Row],[Ts]]+5 ), 647.096-0.1 ),
  "P", テーブル2[[#This Row],[P]],
  "Water"
)</f>
        <v>7.6061622528525594E-2</v>
      </c>
      <c r="BR18" cm="1">
        <f t="array" ref="BR18">[3]!PropsSI(
 "CPMASS",
  "T", MIN( MAX( (テーブル2[[#This Row],[Ts]]+テーブル2[[#This Row],[Tw]])/2, テーブル2[[#This Row],[Ts]]+5 ), 647.096-0.1 ),
  "P", テーブル2[[#This Row],[P]],
  "Water"
)</f>
        <v>5934.6908346206519</v>
      </c>
      <c r="BS18">
        <f>テーブル2[[#This Row],[G]]*テーブル2[[#This Row],[DH]]/テーブル2[[#This Row],[μ_g]]</f>
        <v>2991274.6117177336</v>
      </c>
      <c r="BT18">
        <f>テーブル2[[#This Row],[CPg]]*テーブル2[[#This Row],[μ_g]]/テーブル2[[#This Row],[k_g]]</f>
        <v>1.6277026962203747</v>
      </c>
      <c r="BU18">
        <f>0.023*(テーブル2[[#This Row],[Re_g]]^0.8)*(テーブル2[[#This Row],[Pr_g]]^0.4)</f>
        <v>4236.8481313972534</v>
      </c>
      <c r="BV18">
        <f>テーブル2[[#This Row],[Nu_g]]*テーブル2[[#This Row],[k_g]]/テーブル2[[#This Row],[DH]]</f>
        <v>25006.860332729131</v>
      </c>
      <c r="BW18" cm="1">
        <f t="array" ref="BW18">[3]!PropsSI("VISCOSITY","T",テーブル2[[#This Row],[Tm]],"P",テーブル2[[#This Row],[P]],"Water")</f>
        <v>2.0937663328612405E-5</v>
      </c>
      <c r="BX18" t="e">
        <f ca="1" xml:space="preserve"> [1]!PropsSI("CONDUCTIVITY","T",テーブル2[[#This Row],[Tm]],"P",テーブル2[[#This Row],[P]],"Water")</f>
        <v>#NAME?</v>
      </c>
      <c r="BY18" cm="1">
        <f t="array" ref="BY18">[3]!PropsSI("CPMASS","T",テーブル2[[#This Row],[Tm]],"P",テーブル2[[#This Row],[P]],"Water")</f>
        <v>5768.2680264057126</v>
      </c>
      <c r="BZ18">
        <f>テーブル2[[#This Row],[G]]*テーブル2[[#This Row],[DH]]/テーブル2[[#This Row],[μ_l]]</f>
        <v>2980373.1456472869</v>
      </c>
      <c r="CA18" t="e">
        <f ca="1">テーブル2[[#This Row],[μ_l]]*テーブル2[[#This Row],[CPl2]]/テーブル2[[#This Row],[k_l]]</f>
        <v>#NAME?</v>
      </c>
      <c r="CB18" t="e">
        <f ca="1">0.023*(テーブル2[[#This Row],[Re_l]]^0.8)*(テーブル2[[#This Row],[Pr_l]]^0.4)</f>
        <v>#NAME?</v>
      </c>
      <c r="CC18" t="e">
        <f ca="1">テーブル2[[#This Row],[Nu_l]]*テーブル2[[#This Row],[k_l]]/テーブル2[[#This Row],[DH]]</f>
        <v>#NAME?</v>
      </c>
      <c r="CD18" s="21">
        <v>6.2362801138076268E-2</v>
      </c>
    </row>
    <row r="19" spans="1:82" ht="18.75">
      <c r="A19" s="13" t="s">
        <v>275</v>
      </c>
      <c r="B19">
        <v>12513983.955</v>
      </c>
      <c r="C19" cm="1">
        <f t="array" ref="C19">[3]!PropsSI("T","P",テーブル2[[#This Row],[P]],"Q",0,"Water")</f>
        <v>601.04946712932554</v>
      </c>
      <c r="D19" cm="1">
        <f t="array" ref="D19">[3]!PropsSI("Dmass","P",テーブル2[[#This Row],[P]],"Q",1,"Water")</f>
        <v>74.210926049632405</v>
      </c>
      <c r="E19" cm="1">
        <f t="array" ref="E19">[3]!PropsSI("Dmass","P",テーブル2[[#This Row],[P]],"Q",0,"Water")</f>
        <v>646.57200369437157</v>
      </c>
      <c r="F19" cm="1">
        <f t="array" ref="F19">[3]!PropsSI("Hmass","P",テーブル2[[#This Row],[P]],"Q",1,"Water")</f>
        <v>2673987.8027531314</v>
      </c>
      <c r="G19" cm="1">
        <f t="array" ref="G19">[3]!PropsSI("Hmass","P",テーブル2[[#This Row],[P]],"Q",0,"Water")</f>
        <v>1512141.2610004984</v>
      </c>
      <c r="H19" cm="1">
        <f t="array" ref="H19">[3]!PropsSI("VISCOSITY","P",テーブル2[[#This Row],[P]],"Q",1,"Water")</f>
        <v>2.1359510422370691E-5</v>
      </c>
      <c r="I19" cm="1">
        <f t="array" ref="I19">[3]!PropsSI("VISCOSITY","P",テーブル2[[#This Row],[P]],"Q",0,"Water")</f>
        <v>7.5256520232777754E-5</v>
      </c>
      <c r="J19" cm="1">
        <f t="array" ref="J19">[3]!PropsSI("CONDUCTIVITY","P", テーブル2[[#This Row],[P]],"Q",0,"Water")</f>
        <v>0.50572077748779087</v>
      </c>
      <c r="K19" cm="1">
        <f t="array" ref="K19">[3]!PropsSI("Cpmass","P", テーブル2[[#This Row],[P]],"Q",0,"Water")</f>
        <v>7027.4436751982685</v>
      </c>
      <c r="L19" cm="1">
        <f t="array" ref="L19">[3]!PropsSI("SURFACE_TENSION","P", テーブル2[[#This Row],[P]],"Q",0,"Water")</f>
        <v>8.078252900830243E-3</v>
      </c>
      <c r="M19" s="14">
        <v>14</v>
      </c>
      <c r="N19">
        <v>4897.8720000000003</v>
      </c>
      <c r="O19" s="12">
        <v>1.0848891429240124E-4</v>
      </c>
      <c r="P19" s="12">
        <v>3.3674103335298272E-2</v>
      </c>
      <c r="Q19" s="12">
        <f>テーブル2[[#This Row],[A]]*4/テーブル2[[#This Row],[Pw]]</f>
        <v>1.2886925387400553E-2</v>
      </c>
      <c r="R19">
        <v>1.778</v>
      </c>
      <c r="S19" s="40">
        <v>3292028.6710937503</v>
      </c>
      <c r="T19">
        <v>566.48333333333335</v>
      </c>
      <c r="U19" s="17">
        <f>+T19+BG19*S19*テーブル2[[#This Row],[Pw]]*R19/(N19*O19*K19)</f>
        <v>606.34434046242563</v>
      </c>
      <c r="V19">
        <v>0.03</v>
      </c>
      <c r="W19" s="12">
        <f t="shared" si="2"/>
        <v>838711.52726441424</v>
      </c>
      <c r="X19">
        <v>1.8296056327409792E-2</v>
      </c>
      <c r="Y19">
        <f t="shared" si="25"/>
        <v>7.3930093537884698</v>
      </c>
      <c r="Z19">
        <f t="shared" si="4"/>
        <v>7.3930093742227809</v>
      </c>
      <c r="AA19">
        <f t="shared" si="26"/>
        <v>-2.0434311132078165E-8</v>
      </c>
      <c r="AB19">
        <f t="shared" si="6"/>
        <v>1.1424395334243433E-5</v>
      </c>
      <c r="AC19">
        <v>627.0496520686836</v>
      </c>
      <c r="AD19">
        <f>+テーブル2[[#This Row],[DH]]/2*AI19/I19*E19</f>
        <v>20054.709118015879</v>
      </c>
      <c r="AE19">
        <f>+gettm2(AD19,AC19,AK19,AL19,テーブル2[[#This Row],[補正式F]])</f>
        <v>606.34434046242575</v>
      </c>
      <c r="AF19" s="20">
        <f t="shared" si="27"/>
        <v>0</v>
      </c>
      <c r="AG19">
        <v>1.1462524599437192E-5</v>
      </c>
      <c r="AH19">
        <f t="shared" si="28"/>
        <v>84.852661321512812</v>
      </c>
      <c r="AI19">
        <f t="shared" si="29"/>
        <v>0.36226325589952707</v>
      </c>
      <c r="AJ19">
        <f t="shared" si="30"/>
        <v>35.676096460458119</v>
      </c>
      <c r="AK19" cm="1">
        <f t="array" ref="AK19">+S19*テーブル2[[#This Row],[形状因子]]/(E19*[3]!PropsSI("C","T",(テーブル2[[#This Row],[Tin]]+テーブル2[[#This Row],[Tf]])/2,"P",テーブル2[[#This Row],[P]],"Water")*AI19)</f>
        <v>1.7558321715956269</v>
      </c>
      <c r="AL19">
        <f t="shared" si="31"/>
        <v>1.0457568299930733</v>
      </c>
      <c r="AM19">
        <f t="shared" si="32"/>
        <v>601.04946712703281</v>
      </c>
      <c r="AN19">
        <f t="shared" si="33"/>
        <v>2.2927224563318305E-9</v>
      </c>
      <c r="AO19">
        <f t="shared" si="34"/>
        <v>3.812926519375907E-8</v>
      </c>
      <c r="AP19">
        <v>4.4449312484616499</v>
      </c>
      <c r="AQ19">
        <f t="shared" si="15"/>
        <v>3.8591082727558735E-5</v>
      </c>
      <c r="AR19">
        <f t="shared" si="35"/>
        <v>5.7503269323154754E-6</v>
      </c>
      <c r="AS19">
        <f t="shared" si="36"/>
        <v>17.897385217086466</v>
      </c>
      <c r="AT19">
        <f t="shared" si="37"/>
        <v>11.373273124593242</v>
      </c>
      <c r="AU19">
        <f t="shared" si="38"/>
        <v>4.1201189523497357</v>
      </c>
      <c r="AV19">
        <f t="shared" si="39"/>
        <v>0.3248122961119142</v>
      </c>
      <c r="AW19">
        <f t="shared" si="40"/>
        <v>6.3464567639742392E-3</v>
      </c>
      <c r="AX19">
        <f t="shared" si="41"/>
        <v>0.3248122896855391</v>
      </c>
      <c r="AY19">
        <f t="shared" si="42"/>
        <v>6.4263750987336721E-9</v>
      </c>
      <c r="AZ19">
        <f t="shared" si="43"/>
        <v>1161846.5417526329</v>
      </c>
      <c r="BA19">
        <f t="shared" si="24"/>
        <v>8.6820426617205283E-6</v>
      </c>
      <c r="BB19" s="40">
        <f t="shared" si="44"/>
        <v>3299150.9430778665</v>
      </c>
      <c r="BC19" s="62">
        <f t="shared" si="45"/>
        <v>7122.2719841161743</v>
      </c>
      <c r="BD19" s="61">
        <f t="shared" si="46"/>
        <v>0.21634902656391072</v>
      </c>
      <c r="BE19" s="40">
        <v>3458835.5336193242</v>
      </c>
      <c r="BF19" s="58">
        <f>テーブル2[[#This Row],[ρL*δ*λ/τ]]/テーブル2[[#This Row],[実験値]]</f>
        <v>0.95383284663599954</v>
      </c>
      <c r="BG19">
        <v>0.7551739999999999</v>
      </c>
      <c r="BH19">
        <v>4.5999999999999999E-2</v>
      </c>
      <c r="BI19">
        <v>5625</v>
      </c>
      <c r="BJ19">
        <f>1+テーブル2[[#This Row],[A_補正]]*EXP(-テーブル2[[#This Row],[(Tsub-40)^2]]/テーブル2[[#This Row],[σ_補正]])</f>
        <v>1.0457591682009963</v>
      </c>
      <c r="BK19">
        <f>テーブル2[[#This Row],[Ts]]-テーブル2[[#This Row],[Tin]]</f>
        <v>34.566133795992187</v>
      </c>
      <c r="BL19">
        <f>テーブル2[[#This Row],[ρL*δ*λ/τ]]*0.000001</f>
        <v>3.2991509430778665</v>
      </c>
      <c r="BM19">
        <f>テーブル2[[#This Row],[Tsub]]</f>
        <v>34.566133795992187</v>
      </c>
      <c r="BN19">
        <f>テーブル2[[#This Row],[補正式F]]</f>
        <v>1.0457591682009963</v>
      </c>
      <c r="BO19">
        <f>(テーブル2[[#This Row],[Tsub]]-40)^2</f>
        <v>29.526901923058283</v>
      </c>
      <c r="BP19" cm="1">
        <f t="array" ref="BP19">[3]!PropsSI(
  "VISCOSITY",
  "T", MIN( MAX( (テーブル2[[#This Row],[Ts]]+テーブル2[[#This Row],[Tw]])/2, テーブル2[[#This Row],[Ts]]+5 ), 647.096-0.1 ),
  "P", テーブル2[[#This Row],[P]],
  "Water"
)</f>
        <v>2.1949247820601879E-5</v>
      </c>
      <c r="BQ19" cm="1">
        <f t="array" ref="BQ19">[3]!PropsSI(
  "CONDUCTIVITY",
  "T", MIN( MAX( (テーブル2[[#This Row],[Ts]]+テーブル2[[#This Row],[Tw]])/2, テーブル2[[#This Row],[Ts]]+5 ), 647.096-0.1 ),
  "P", テーブル2[[#This Row],[P]],
  "Water"
)</f>
        <v>8.3676783093426424E-2</v>
      </c>
      <c r="BR19" cm="1">
        <f t="array" ref="BR19">[3]!PropsSI(
 "CPMASS",
  "T", MIN( MAX( (テーブル2[[#This Row],[Ts]]+テーブル2[[#This Row],[Tw]])/2, テーブル2[[#This Row],[Ts]]+5 ), 647.096-0.1 ),
  "P", テーブル2[[#This Row],[P]],
  "Water"
)</f>
        <v>6372.4128986305886</v>
      </c>
      <c r="BS19">
        <f>テーブル2[[#This Row],[G]]*テーブル2[[#This Row],[DH]]/テーブル2[[#This Row],[μ_g]]</f>
        <v>2875657.1312568798</v>
      </c>
      <c r="BT19">
        <f>テーブル2[[#This Row],[CPg]]*テーブル2[[#This Row],[μ_g]]/テーブル2[[#This Row],[k_g]]</f>
        <v>1.6715469304200676</v>
      </c>
      <c r="BU19">
        <f>0.023*(テーブル2[[#This Row],[Re_g]]^0.8)*(テーブル2[[#This Row],[Pr_g]]^0.4)</f>
        <v>4149.2055329883351</v>
      </c>
      <c r="BV19">
        <f>テーブル2[[#This Row],[Nu_g]]*テーブル2[[#This Row],[k_g]]/テーブル2[[#This Row],[DH]]</f>
        <v>26941.427916806035</v>
      </c>
      <c r="BW19" cm="1">
        <f t="array" ref="BW19">[3]!PropsSI("VISCOSITY","T",テーブル2[[#This Row],[Tm]],"P",テーブル2[[#This Row],[P]],"Water")</f>
        <v>2.159229906735479E-5</v>
      </c>
      <c r="BX19" t="e">
        <f ca="1" xml:space="preserve"> [1]!PropsSI("CONDUCTIVITY","T",テーブル2[[#This Row],[Tm]],"P",テーブル2[[#This Row],[P]],"Water")</f>
        <v>#NAME?</v>
      </c>
      <c r="BY19" cm="1">
        <f t="array" ref="BY19">[3]!PropsSI("CPMASS","T",テーブル2[[#This Row],[Tm]],"P",テーブル2[[#This Row],[P]],"Water")</f>
        <v>7708.7490321323594</v>
      </c>
      <c r="BZ19">
        <f>テーブル2[[#This Row],[G]]*テーブル2[[#This Row],[DH]]/テーブル2[[#This Row],[μ_l]]</f>
        <v>2923195.4792839387</v>
      </c>
      <c r="CA19" t="e">
        <f ca="1">テーブル2[[#This Row],[μ_l]]*テーブル2[[#This Row],[CPl2]]/テーブル2[[#This Row],[k_l]]</f>
        <v>#NAME?</v>
      </c>
      <c r="CB19" t="e">
        <f ca="1">0.023*(テーブル2[[#This Row],[Re_l]]^0.8)*(テーブル2[[#This Row],[Pr_l]]^0.4)</f>
        <v>#NAME?</v>
      </c>
      <c r="CC19" t="e">
        <f ca="1">テーブル2[[#This Row],[Nu_l]]*テーブル2[[#This Row],[k_l]]/テーブル2[[#This Row],[DH]]</f>
        <v>#NAME?</v>
      </c>
      <c r="CD19" s="21">
        <v>2.7065806043137564E-2</v>
      </c>
    </row>
    <row r="20" spans="1:82" ht="18.75">
      <c r="A20" s="13" t="s">
        <v>276</v>
      </c>
      <c r="B20">
        <v>12376088.814999999</v>
      </c>
      <c r="C20" cm="1">
        <f t="array" ref="C20">[3]!PropsSI("T","P",テーブル2[[#This Row],[P]],"Q",0,"Water")</f>
        <v>600.1948144628825</v>
      </c>
      <c r="D20" cm="1">
        <f t="array" ref="D20">[3]!PropsSI("Dmass","P",テーブル2[[#This Row],[P]],"Q",1,"Water")</f>
        <v>73.093943284833998</v>
      </c>
      <c r="E20" cm="1">
        <f t="array" ref="E20">[3]!PropsSI("Dmass","P",テーブル2[[#This Row],[P]],"Q",0,"Water")</f>
        <v>648.88713795133378</v>
      </c>
      <c r="F20" cm="1">
        <f t="array" ref="F20">[3]!PropsSI("Hmass","P",テーブル2[[#This Row],[P]],"Q",1,"Water")</f>
        <v>2677111.4828473427</v>
      </c>
      <c r="G20" cm="1">
        <f t="array" ref="G20">[3]!PropsSI("Hmass","P",テーブル2[[#This Row],[P]],"Q",0,"Water")</f>
        <v>1506614.7614684766</v>
      </c>
      <c r="H20" cm="1">
        <f t="array" ref="H20">[3]!PropsSI("VISCOSITY","P",テーブル2[[#This Row],[P]],"Q",1,"Water")</f>
        <v>2.1291640654220771E-5</v>
      </c>
      <c r="I20" cm="1">
        <f t="array" ref="I20">[3]!PropsSI("VISCOSITY","P",テーブル2[[#This Row],[P]],"Q",0,"Water")</f>
        <v>7.5591310120252519E-5</v>
      </c>
      <c r="J20" cm="1">
        <f t="array" ref="J20">[3]!PropsSI("CONDUCTIVITY","P", テーブル2[[#This Row],[P]],"Q",0,"Water")</f>
        <v>0.50731192941358827</v>
      </c>
      <c r="K20" cm="1">
        <f t="array" ref="K20">[3]!PropsSI("Cpmass","P", テーブル2[[#This Row],[P]],"Q",0,"Water")</f>
        <v>6966.747327197736</v>
      </c>
      <c r="L20" cm="1">
        <f t="array" ref="L20">[3]!PropsSI("SURFACE_TENSION","P", テーブル2[[#This Row],[P]],"Q",0,"Water")</f>
        <v>8.2590371006168485E-3</v>
      </c>
      <c r="M20" s="14">
        <v>15</v>
      </c>
      <c r="N20">
        <v>2751.3240000000001</v>
      </c>
      <c r="O20" s="12">
        <v>1.0848891429240124E-4</v>
      </c>
      <c r="P20" s="12">
        <v>3.3674103335298272E-2</v>
      </c>
      <c r="Q20" s="12">
        <f>テーブル2[[#This Row],[A]]*4/テーブル2[[#This Row],[Pw]]</f>
        <v>1.2886925387400553E-2</v>
      </c>
      <c r="R20">
        <v>1.778</v>
      </c>
      <c r="S20" s="40">
        <v>3093078.02734375</v>
      </c>
      <c r="T20">
        <v>522.87222222222226</v>
      </c>
      <c r="U20" s="17">
        <f>+T20+BG20*S20*テーブル2[[#This Row],[Pw]]*R20/(N20*O20*K20)</f>
        <v>590.12473918568276</v>
      </c>
      <c r="V20">
        <v>0.03</v>
      </c>
      <c r="W20" s="12">
        <f t="shared" si="2"/>
        <v>469050.04091290373</v>
      </c>
      <c r="X20">
        <v>2.2937352267783852E-2</v>
      </c>
      <c r="Y20">
        <f t="shared" si="25"/>
        <v>6.6028032711836486</v>
      </c>
      <c r="Z20">
        <f t="shared" si="4"/>
        <v>6.6028032752168029</v>
      </c>
      <c r="AA20">
        <f t="shared" si="26"/>
        <v>-4.0331542550120503E-9</v>
      </c>
      <c r="AB20">
        <f t="shared" si="6"/>
        <v>2.9630778245139647E-5</v>
      </c>
      <c r="AC20">
        <v>648.83067909083775</v>
      </c>
      <c r="AD20">
        <f>+テーブル2[[#This Row],[DH]]/2*AI20/I20*E20</f>
        <v>12557.865614928636</v>
      </c>
      <c r="AE20">
        <f>+gettm2(AD20,AC20,AK20,AL20,テーブル2[[#This Row],[補正式F]])</f>
        <v>590.12473969152438</v>
      </c>
      <c r="AF20" s="20">
        <f t="shared" si="27"/>
        <v>5.0584162636369001E-7</v>
      </c>
      <c r="AG20">
        <v>2.9712608661690581E-5</v>
      </c>
      <c r="AH20">
        <f t="shared" si="28"/>
        <v>33.447803627519974</v>
      </c>
      <c r="AI20">
        <f t="shared" si="29"/>
        <v>0.22703834875315054</v>
      </c>
      <c r="AJ20">
        <f t="shared" si="30"/>
        <v>57.907830677327922</v>
      </c>
      <c r="AK20" cm="1">
        <f t="array" ref="AK20">+S20*テーブル2[[#This Row],[形状因子]]/(E20*[3]!PropsSI("C","T",(テーブル2[[#This Row],[Tin]]+テーブル2[[#This Row],[Tf]])/2,"P",テーブル2[[#This Row],[P]],"Water")*AI20)</f>
        <v>3.049375485339759</v>
      </c>
      <c r="AL20">
        <f t="shared" si="31"/>
        <v>1.0380705187602843</v>
      </c>
      <c r="AM20">
        <f t="shared" si="32"/>
        <v>600.194814435637</v>
      </c>
      <c r="AN20">
        <f t="shared" si="33"/>
        <v>2.7245505407336168E-8</v>
      </c>
      <c r="AO20">
        <f t="shared" si="34"/>
        <v>8.1830416550933958E-8</v>
      </c>
      <c r="AP20">
        <v>3.4010790365833898</v>
      </c>
      <c r="AQ20">
        <f t="shared" si="15"/>
        <v>6.8289053948747226E-5</v>
      </c>
      <c r="AR20">
        <f t="shared" si="35"/>
        <v>1.4897219539120757E-5</v>
      </c>
      <c r="AS20">
        <f t="shared" si="36"/>
        <v>29.033656265484641</v>
      </c>
      <c r="AT20">
        <f t="shared" si="37"/>
        <v>13.792278589675394</v>
      </c>
      <c r="AU20">
        <f t="shared" si="38"/>
        <v>3.1313761565433333</v>
      </c>
      <c r="AV20">
        <f t="shared" si="39"/>
        <v>0.26970288004005649</v>
      </c>
      <c r="AW20">
        <f t="shared" si="40"/>
        <v>1.6328015063086985E-2</v>
      </c>
      <c r="AX20">
        <f t="shared" si="41"/>
        <v>0.26970287035121021</v>
      </c>
      <c r="AY20">
        <f t="shared" si="42"/>
        <v>9.6888462808308873E-9</v>
      </c>
      <c r="AZ20">
        <f t="shared" si="43"/>
        <v>1170496.7213788661</v>
      </c>
      <c r="BA20">
        <f t="shared" si="24"/>
        <v>2.007864363462371E-5</v>
      </c>
      <c r="BB20" s="40">
        <f t="shared" si="44"/>
        <v>3095421.2346601952</v>
      </c>
      <c r="BC20" s="62">
        <f t="shared" si="45"/>
        <v>2343.2073164451867</v>
      </c>
      <c r="BD20" s="61">
        <f t="shared" si="46"/>
        <v>7.5756489029068189E-2</v>
      </c>
      <c r="BE20" s="40">
        <v>3413098.8654061751</v>
      </c>
      <c r="BF20" s="58">
        <f>テーブル2[[#This Row],[ρL*δ*λ/τ]]/テーブル2[[#This Row],[実験値]]</f>
        <v>0.90692398806086894</v>
      </c>
      <c r="BG20">
        <v>0.7551739999999999</v>
      </c>
      <c r="BH20">
        <v>4.5999999999999999E-2</v>
      </c>
      <c r="BI20">
        <v>5625</v>
      </c>
      <c r="BJ20">
        <f>1+テーブル2[[#This Row],[A_補正]]*EXP(-テーブル2[[#This Row],[(Tsub-40)^2]]/テーブル2[[#This Row],[σ_補正]])</f>
        <v>1.0359094767861732</v>
      </c>
      <c r="BK20">
        <f>テーブル2[[#This Row],[Ts]]-テーブル2[[#This Row],[Tin]]</f>
        <v>77.322592240660242</v>
      </c>
      <c r="BL20">
        <f>テーブル2[[#This Row],[ρL*δ*λ/τ]]*0.000001</f>
        <v>3.0954212346601953</v>
      </c>
      <c r="BM20">
        <f>テーブル2[[#This Row],[Tsub]]</f>
        <v>77.322592240660242</v>
      </c>
      <c r="BN20">
        <f>テーブル2[[#This Row],[補正式F]]</f>
        <v>1.0359094767861732</v>
      </c>
      <c r="BO20">
        <f>(テーブル2[[#This Row],[Tsub]]-40)^2</f>
        <v>1392.9758915625921</v>
      </c>
      <c r="BP20" cm="1">
        <f t="array" ref="BP20">[3]!PropsSI(
  "VISCOSITY",
  "T", MIN( MAX( (テーブル2[[#This Row],[Ts]]+テーブル2[[#This Row],[Tw]])/2, テーブル2[[#This Row],[Ts]]+5 ), 647.096-0.1 ),
  "P", テーブル2[[#This Row],[P]],
  "Water"
)</f>
        <v>2.2428996838566156E-5</v>
      </c>
      <c r="BQ20" cm="1">
        <f t="array" ref="BQ20">[3]!PropsSI(
  "CONDUCTIVITY",
  "T", MIN( MAX( (テーブル2[[#This Row],[Ts]]+テーブル2[[#This Row],[Tw]])/2, テーブル2[[#This Row],[Ts]]+5 ), 647.096-0.1 ),
  "P", テーブル2[[#This Row],[P]],
  "Water"
)</f>
        <v>7.8892429589671839E-2</v>
      </c>
      <c r="BR20" cm="1">
        <f t="array" ref="BR20">[3]!PropsSI(
 "CPMASS",
  "T", MIN( MAX( (テーブル2[[#This Row],[Ts]]+テーブル2[[#This Row],[Tw]])/2, テーブル2[[#This Row],[Ts]]+5 ), 647.096-0.1 ),
  "P", テーブル2[[#This Row],[P]],
  "Water"
)</f>
        <v>5240.5148872214413</v>
      </c>
      <c r="BS20">
        <f>テーブル2[[#This Row],[G]]*テーブル2[[#This Row],[DH]]/テーブル2[[#This Row],[μ_g]]</f>
        <v>1580815.5558521664</v>
      </c>
      <c r="BT20">
        <f>テーブル2[[#This Row],[CPg]]*テーブル2[[#This Row],[μ_g]]/テーブル2[[#This Row],[k_g]]</f>
        <v>1.4898703519372434</v>
      </c>
      <c r="BU20">
        <f>0.023*(テーブル2[[#This Row],[Re_g]]^0.8)*(テーブル2[[#This Row],[Pr_g]]^0.4)</f>
        <v>2455.2300331666247</v>
      </c>
      <c r="BV20">
        <f>テーブル2[[#This Row],[Nu_g]]*テーブル2[[#This Row],[k_g]]/テーブル2[[#This Row],[DH]]</f>
        <v>15030.665321258371</v>
      </c>
      <c r="BW20" cm="1">
        <f t="array" ref="BW20">[3]!PropsSI("VISCOSITY","T",テーブル2[[#This Row],[Tm]],"P",テーブル2[[#This Row],[P]],"Water")</f>
        <v>8.0241612499253783E-5</v>
      </c>
      <c r="BX20" t="e">
        <f ca="1" xml:space="preserve"> [1]!PropsSI("CONDUCTIVITY","T",テーブル2[[#This Row],[Tm]],"P",テーブル2[[#This Row],[P]],"Water")</f>
        <v>#NAME?</v>
      </c>
      <c r="BY20" cm="1">
        <f t="array" ref="BY20">[3]!PropsSI("CPMASS","T",テーブル2[[#This Row],[Tm]],"P",テーブル2[[#This Row],[P]],"Water")</f>
        <v>6240.3555073227117</v>
      </c>
      <c r="BZ20">
        <f>テーブル2[[#This Row],[G]]*テーブル2[[#This Row],[DH]]/テーブル2[[#This Row],[μ_l]]</f>
        <v>441866.83193703473</v>
      </c>
      <c r="CA20" t="e">
        <f ca="1">テーブル2[[#This Row],[μ_l]]*テーブル2[[#This Row],[CPl2]]/テーブル2[[#This Row],[k_l]]</f>
        <v>#NAME?</v>
      </c>
      <c r="CB20" t="e">
        <f ca="1">0.023*(テーブル2[[#This Row],[Re_l]]^0.8)*(テーブル2[[#This Row],[Pr_l]]^0.4)</f>
        <v>#NAME?</v>
      </c>
      <c r="CC20" t="e">
        <f ca="1">テーブル2[[#This Row],[Nu_l]]*テーブル2[[#This Row],[k_l]]/テーブル2[[#This Row],[DH]]</f>
        <v>#NAME?</v>
      </c>
      <c r="CD20" s="21">
        <v>-1.7911867320393057E-2</v>
      </c>
    </row>
    <row r="21" spans="1:82" ht="18.75">
      <c r="A21" s="13" t="s">
        <v>277</v>
      </c>
      <c r="B21">
        <v>14582411.055</v>
      </c>
      <c r="C21" cm="1">
        <f t="array" ref="C21">[3]!PropsSI("T","P",テーブル2[[#This Row],[P]],"Q",0,"Water")</f>
        <v>613.05026988781367</v>
      </c>
      <c r="D21" cm="1">
        <f t="array" ref="D21">[3]!PropsSI("Dmass","P",テーブル2[[#This Row],[P]],"Q",1,"Water")</f>
        <v>92.580958140603215</v>
      </c>
      <c r="E21" cm="1">
        <f t="array" ref="E21">[3]!PropsSI("Dmass","P",テーブル2[[#This Row],[P]],"Q",0,"Water")</f>
        <v>610.99184656446221</v>
      </c>
      <c r="F21" cm="1">
        <f t="array" ref="F21">[3]!PropsSI("Hmass","P",テーブル2[[#This Row],[P]],"Q",1,"Water")</f>
        <v>2622345.5985878608</v>
      </c>
      <c r="G21" cm="1">
        <f t="array" ref="G21">[3]!PropsSI("Hmass","P",テーブル2[[#This Row],[P]],"Q",0,"Water")</f>
        <v>1593812.5192969192</v>
      </c>
      <c r="H21" cm="1">
        <f t="array" ref="H21">[3]!PropsSI("VISCOSITY","P",テーブル2[[#This Row],[P]],"Q",1,"Water")</f>
        <v>2.2466336042427335E-5</v>
      </c>
      <c r="I21" cm="1">
        <f t="array" ref="I21">[3]!PropsSI("VISCOSITY","P",テーブル2[[#This Row],[P]],"Q",0,"Water")</f>
        <v>7.0373614625891007E-5</v>
      </c>
      <c r="J21" cm="1">
        <f t="array" ref="J21">[3]!PropsSI("CONDUCTIVITY","P", テーブル2[[#This Row],[P]],"Q",0,"Water")</f>
        <v>0.48213977909987105</v>
      </c>
      <c r="K21" cm="1">
        <f t="array" ref="K21">[3]!PropsSI("Cpmass","P", テーブル2[[#This Row],[P]],"Q",0,"Water")</f>
        <v>8194.8014383951322</v>
      </c>
      <c r="L21" cm="1">
        <f t="array" ref="L21">[3]!PropsSI("SURFACE_TENSION","P", テーブル2[[#This Row],[P]],"Q",0,"Water")</f>
        <v>5.6080351609815058E-3</v>
      </c>
      <c r="M21" s="14">
        <v>16</v>
      </c>
      <c r="N21">
        <v>2740.4760000000001</v>
      </c>
      <c r="O21" s="12">
        <v>1.0848891429240124E-4</v>
      </c>
      <c r="P21" s="12">
        <v>3.3674103335298272E-2</v>
      </c>
      <c r="Q21" s="12">
        <f>テーブル2[[#This Row],[A]]*4/テーブル2[[#This Row],[Pw]]</f>
        <v>1.2886925387400553E-2</v>
      </c>
      <c r="R21">
        <v>1.778</v>
      </c>
      <c r="S21" s="40">
        <v>3349573.33984375</v>
      </c>
      <c r="T21">
        <v>534.53888888888889</v>
      </c>
      <c r="U21" s="17">
        <f>+T21+BG21*S21*テーブル2[[#This Row],[Pw]]*R21/(N21*O21*K21)</f>
        <v>596.69939133887533</v>
      </c>
      <c r="V21">
        <v>0.03</v>
      </c>
      <c r="W21" s="12">
        <f t="shared" si="2"/>
        <v>501840.21278010035</v>
      </c>
      <c r="X21">
        <v>2.1080830116743707E-2</v>
      </c>
      <c r="Y21">
        <f t="shared" si="25"/>
        <v>6.8874133136925373</v>
      </c>
      <c r="Z21">
        <f t="shared" si="4"/>
        <v>6.8874133251713419</v>
      </c>
      <c r="AA21">
        <f t="shared" si="26"/>
        <v>-1.1478804573528123E-8</v>
      </c>
      <c r="AB21">
        <f t="shared" si="6"/>
        <v>2.0776752253643182E-5</v>
      </c>
      <c r="AC21">
        <v>668.90684786197085</v>
      </c>
      <c r="AD21">
        <f>+テーブル2[[#This Row],[DH]]/2*AI21/I21*E21</f>
        <v>12880.547506254608</v>
      </c>
      <c r="AE21">
        <f>+gettm2(AD21,AC21,AK21,AL21,テーブル2[[#This Row],[補正式F]])</f>
        <v>596.6993913388751</v>
      </c>
      <c r="AF21" s="20">
        <f t="shared" si="27"/>
        <v>0</v>
      </c>
      <c r="AG21">
        <v>2.0860449473098013E-5</v>
      </c>
      <c r="AH21">
        <f t="shared" si="28"/>
        <v>32.390250945008844</v>
      </c>
      <c r="AI21">
        <f t="shared" si="29"/>
        <v>0.23024459768268607</v>
      </c>
      <c r="AJ21">
        <f t="shared" si="30"/>
        <v>41.700250814327354</v>
      </c>
      <c r="AK21" cm="1">
        <f t="array" ref="AK21">+S21*テーブル2[[#This Row],[形状因子]]/(E21*[3]!PropsSI("C","T",(テーブル2[[#This Row],[Tin]]+テーブル2[[#This Row],[Tf]])/2,"P",テーブル2[[#This Row],[P]],"Water")*AI21)</f>
        <v>3.3812383569922195</v>
      </c>
      <c r="AL21">
        <f t="shared" si="31"/>
        <v>1.1961215883036658</v>
      </c>
      <c r="AM21">
        <f t="shared" si="32"/>
        <v>613.05026983686332</v>
      </c>
      <c r="AN21">
        <f t="shared" si="33"/>
        <v>5.0950347940670326E-8</v>
      </c>
      <c r="AO21">
        <f t="shared" si="34"/>
        <v>8.3697219454831188E-8</v>
      </c>
      <c r="AP21">
        <v>3.0433573521174853</v>
      </c>
      <c r="AQ21">
        <f t="shared" si="15"/>
        <v>4.7319119400640707E-5</v>
      </c>
      <c r="AR21">
        <f t="shared" si="35"/>
        <v>1.0472073346276422E-5</v>
      </c>
      <c r="AS21">
        <f t="shared" si="36"/>
        <v>20.93378120394383</v>
      </c>
      <c r="AT21">
        <f t="shared" si="37"/>
        <v>12.156820898350148</v>
      </c>
      <c r="AU21">
        <f t="shared" si="38"/>
        <v>2.7990423368410999</v>
      </c>
      <c r="AV21">
        <f t="shared" si="39"/>
        <v>0.24431501527638533</v>
      </c>
      <c r="AW21">
        <f t="shared" si="40"/>
        <v>1.3183512441032649E-2</v>
      </c>
      <c r="AX21">
        <f t="shared" si="41"/>
        <v>0.24431500791412233</v>
      </c>
      <c r="AY21">
        <f t="shared" si="42"/>
        <v>7.3622629936931361E-9</v>
      </c>
      <c r="AZ21">
        <f t="shared" si="43"/>
        <v>1028533.0792909416</v>
      </c>
      <c r="BA21">
        <f t="shared" si="24"/>
        <v>1.554832835116039E-5</v>
      </c>
      <c r="BB21" s="40">
        <f t="shared" si="44"/>
        <v>3382836.481223681</v>
      </c>
      <c r="BC21" s="62">
        <f t="shared" si="45"/>
        <v>33263.14137993101</v>
      </c>
      <c r="BD21" s="61">
        <f t="shared" si="46"/>
        <v>0.99305607028394427</v>
      </c>
      <c r="BE21" s="40">
        <v>3264454.6937134438</v>
      </c>
      <c r="BF21" s="58">
        <f>テーブル2[[#This Row],[ρL*δ*λ/τ]]/テーブル2[[#This Row],[実験値]]</f>
        <v>1.036263878233082</v>
      </c>
      <c r="BG21">
        <v>0.7551739999999999</v>
      </c>
      <c r="BH21">
        <v>4.5999999999999999E-2</v>
      </c>
      <c r="BI21">
        <v>5625</v>
      </c>
      <c r="BJ21">
        <f>1+テーブル2[[#This Row],[A_補正]]*EXP(-テーブル2[[#This Row],[(Tsub-40)^2]]/テーブル2[[#This Row],[σ_補正]])</f>
        <v>1.0353385511684958</v>
      </c>
      <c r="BK21" s="58">
        <f>テーブル2[[#This Row],[Ts]]-テーブル2[[#This Row],[Tin]]</f>
        <v>78.511380998924778</v>
      </c>
      <c r="BL21" s="58">
        <f>テーブル2[[#This Row],[ρL*δ*λ/τ]]*0.000001</f>
        <v>3.3828364812236806</v>
      </c>
      <c r="BM21">
        <f>テーブル2[[#This Row],[Tsub]]</f>
        <v>78.511380998924778</v>
      </c>
      <c r="BN21">
        <f>テーブル2[[#This Row],[補正式F]]</f>
        <v>1.0353385511684958</v>
      </c>
      <c r="BO21">
        <f>(テーブル2[[#This Row],[Tsub]]-40)^2</f>
        <v>1483.1264664443445</v>
      </c>
      <c r="BP21" cm="1">
        <f t="array" ref="BP21">[3]!PropsSI(
  "VISCOSITY",
  "T", MIN( MAX( (テーブル2[[#This Row],[Ts]]+テーブル2[[#This Row],[Tw]])/2, テーブル2[[#This Row],[Ts]]+5 ), 647.096-0.1 ),
  "P", テーブル2[[#This Row],[P]],
  "Water"
)</f>
        <v>2.3520155481996434E-5</v>
      </c>
      <c r="BQ21" cm="1">
        <f t="array" ref="BQ21">[3]!PropsSI(
  "CONDUCTIVITY",
  "T", MIN( MAX( (テーブル2[[#This Row],[Ts]]+テーブル2[[#This Row],[Tw]])/2, テーブル2[[#This Row],[Ts]]+5 ), 647.096-0.1 ),
  "P", テーブル2[[#This Row],[P]],
  "Water"
)</f>
        <v>8.5795086926345077E-2</v>
      </c>
      <c r="BR21" cm="1">
        <f t="array" ref="BR21">[3]!PropsSI(
 "CPMASS",
  "T", MIN( MAX( (テーブル2[[#This Row],[Ts]]+テーブル2[[#This Row],[Tw]])/2, テーブル2[[#This Row],[Ts]]+5 ), 647.096-0.1 ),
  "P", テーブル2[[#This Row],[P]],
  "Water"
)</f>
        <v>5566.7698074958334</v>
      </c>
      <c r="BS21">
        <f>テーブル2[[#This Row],[G]]*テーブル2[[#This Row],[DH]]/テーブル2[[#This Row],[μ_g]]</f>
        <v>1501533.8552925335</v>
      </c>
      <c r="BT21">
        <f>テーブル2[[#This Row],[CPg]]*テーブル2[[#This Row],[μ_g]]/テーブル2[[#This Row],[k_g]]</f>
        <v>1.5260931143666725</v>
      </c>
      <c r="BU21">
        <f>0.023*(テーブル2[[#This Row],[Re_g]]^0.8)*(テーブル2[[#This Row],[Pr_g]]^0.4)</f>
        <v>2378.9666407512636</v>
      </c>
      <c r="BV21">
        <f>テーブル2[[#This Row],[Nu_g]]*テーブル2[[#This Row],[k_g]]/テーブル2[[#This Row],[DH]]</f>
        <v>15838.040774076364</v>
      </c>
      <c r="BW21" cm="1">
        <f t="array" ref="BW21">[3]!PropsSI("VISCOSITY","T",テーブル2[[#This Row],[Tm]],"P",テーブル2[[#This Row],[P]],"Water")</f>
        <v>7.8468118309357545E-5</v>
      </c>
      <c r="BX21" t="e">
        <f ca="1" xml:space="preserve"> [1]!PropsSI("CONDUCTIVITY","T",テーブル2[[#This Row],[Tm]],"P",テーブル2[[#This Row],[P]],"Water")</f>
        <v>#NAME?</v>
      </c>
      <c r="BY21" cm="1">
        <f t="array" ref="BY21">[3]!PropsSI("CPMASS","T",テーブル2[[#This Row],[Tm]],"P",テーブル2[[#This Row],[P]],"Water")</f>
        <v>6412.7209836760821</v>
      </c>
      <c r="BZ21">
        <f>テーブル2[[#This Row],[G]]*テーブル2[[#This Row],[DH]]/テーブル2[[#This Row],[μ_l]]</f>
        <v>450072.08658590139</v>
      </c>
      <c r="CA21" t="e">
        <f ca="1">テーブル2[[#This Row],[μ_l]]*テーブル2[[#This Row],[CPl2]]/テーブル2[[#This Row],[k_l]]</f>
        <v>#NAME?</v>
      </c>
      <c r="CB21" t="e">
        <f ca="1">0.023*(テーブル2[[#This Row],[Re_l]]^0.8)*(テーブル2[[#This Row],[Pr_l]]^0.4)</f>
        <v>#NAME?</v>
      </c>
      <c r="CC21" t="e">
        <f ca="1">テーブル2[[#This Row],[Nu_l]]*テーブル2[[#This Row],[k_l]]/テーブル2[[#This Row],[DH]]</f>
        <v>#NAME?</v>
      </c>
      <c r="CD21" s="21">
        <v>-9.4205149215638898E-2</v>
      </c>
    </row>
    <row r="22" spans="1:82" ht="18.75">
      <c r="A22" s="13" t="s">
        <v>278</v>
      </c>
      <c r="B22">
        <v>14582411.055</v>
      </c>
      <c r="C22" cm="1">
        <f t="array" ref="C22">[3]!PropsSI("T","P",テーブル2[[#This Row],[P]],"Q",0,"Water")</f>
        <v>613.05026988781367</v>
      </c>
      <c r="D22" cm="1">
        <f t="array" ref="D22">[3]!PropsSI("Dmass","P",テーブル2[[#This Row],[P]],"Q",1,"Water")</f>
        <v>92.580958140603215</v>
      </c>
      <c r="E22" cm="1">
        <f t="array" ref="E22">[3]!PropsSI("Dmass","P",テーブル2[[#This Row],[P]],"Q",0,"Water")</f>
        <v>610.99184656446221</v>
      </c>
      <c r="F22" cm="1">
        <f t="array" ref="F22">[3]!PropsSI("Hmass","P",テーブル2[[#This Row],[P]],"Q",1,"Water")</f>
        <v>2622345.5985878608</v>
      </c>
      <c r="G22" cm="1">
        <f t="array" ref="G22">[3]!PropsSI("Hmass","P",テーブル2[[#This Row],[P]],"Q",0,"Water")</f>
        <v>1593812.5192969192</v>
      </c>
      <c r="H22" cm="1">
        <f t="array" ref="H22">[3]!PropsSI("VISCOSITY","P",テーブル2[[#This Row],[P]],"Q",1,"Water")</f>
        <v>2.2466336042427335E-5</v>
      </c>
      <c r="I22" cm="1">
        <f t="array" ref="I22">[3]!PropsSI("VISCOSITY","P",テーブル2[[#This Row],[P]],"Q",0,"Water")</f>
        <v>7.0373614625891007E-5</v>
      </c>
      <c r="J22" cm="1">
        <f t="array" ref="J22">[3]!PropsSI("CONDUCTIVITY","P", テーブル2[[#This Row],[P]],"Q",0,"Water")</f>
        <v>0.48213977909987105</v>
      </c>
      <c r="K22" cm="1">
        <f t="array" ref="K22">[3]!PropsSI("Cpmass","P", テーブル2[[#This Row],[P]],"Q",0,"Water")</f>
        <v>8194.8014383951322</v>
      </c>
      <c r="L22" cm="1">
        <f t="array" ref="L22">[3]!PropsSI("SURFACE_TENSION","P", テーブル2[[#This Row],[P]],"Q",0,"Water")</f>
        <v>5.6080351609815058E-3</v>
      </c>
      <c r="M22" s="14">
        <v>17</v>
      </c>
      <c r="N22">
        <v>2759.4600000000005</v>
      </c>
      <c r="O22" s="12">
        <v>1.0848891429240124E-4</v>
      </c>
      <c r="P22" s="12">
        <v>3.3674103335298272E-2</v>
      </c>
      <c r="Q22" s="12">
        <f>テーブル2[[#This Row],[A]]*4/テーブル2[[#This Row],[Pw]]</f>
        <v>1.2886925387400553E-2</v>
      </c>
      <c r="R22">
        <v>1.778</v>
      </c>
      <c r="S22" s="40">
        <v>3206637.44140625</v>
      </c>
      <c r="T22">
        <v>542.87222222222226</v>
      </c>
      <c r="U22" s="17">
        <f>+T22+BG22*S22*テーブル2[[#This Row],[Pw]]*R22/(N22*O22*K22)</f>
        <v>601.97076660065113</v>
      </c>
      <c r="V22">
        <v>0.03</v>
      </c>
      <c r="W22" s="12">
        <f t="shared" si="2"/>
        <v>505316.59228476213</v>
      </c>
      <c r="X22">
        <v>2.1024583842282573E-2</v>
      </c>
      <c r="Y22">
        <f t="shared" si="25"/>
        <v>6.8966199784977542</v>
      </c>
      <c r="Z22">
        <f t="shared" si="4"/>
        <v>6.8966199893373039</v>
      </c>
      <c r="AA22">
        <f t="shared" si="26"/>
        <v>-1.0839549702268414E-8</v>
      </c>
      <c r="AB22">
        <f t="shared" si="6"/>
        <v>2.0546684929603464E-5</v>
      </c>
      <c r="AC22">
        <v>664.68006913136151</v>
      </c>
      <c r="AD22">
        <f>+テーブル2[[#This Row],[DH]]/2*AI22/I22*E22</f>
        <v>12952.460414110863</v>
      </c>
      <c r="AE22">
        <f>+gettm2(AD22,AC22,AK22,AL22,テーブル2[[#This Row],[補正式F]])</f>
        <v>601.9707666006509</v>
      </c>
      <c r="AF22" s="20">
        <f t="shared" si="27"/>
        <v>0</v>
      </c>
      <c r="AG22">
        <v>2.0624711549923147E-5</v>
      </c>
      <c r="AH22">
        <f t="shared" si="28"/>
        <v>32.75293418979625</v>
      </c>
      <c r="AI22">
        <f t="shared" si="29"/>
        <v>0.23153006777077939</v>
      </c>
      <c r="AJ22">
        <f t="shared" si="30"/>
        <v>41.459192456257426</v>
      </c>
      <c r="AK22" cm="1">
        <f t="array" ref="AK22">+S22*テーブル2[[#This Row],[形状因子]]/(E22*[3]!PropsSI("C","T",(テーブル2[[#This Row],[Tin]]+テーブル2[[#This Row],[Tf]])/2,"P",テーブル2[[#This Row],[P]],"Water")*AI22)</f>
        <v>3.1281178215306875</v>
      </c>
      <c r="AL22">
        <f t="shared" si="31"/>
        <v>1.1961215883036658</v>
      </c>
      <c r="AM22">
        <f t="shared" si="32"/>
        <v>613.05026985631889</v>
      </c>
      <c r="AN22">
        <f t="shared" si="33"/>
        <v>3.149477834085701E-8</v>
      </c>
      <c r="AO22">
        <f t="shared" si="34"/>
        <v>7.8026620319682449E-8</v>
      </c>
      <c r="AP22">
        <v>3.0526269196568681</v>
      </c>
      <c r="AQ22">
        <f t="shared" si="15"/>
        <v>4.7032178468128913E-5</v>
      </c>
      <c r="AR22">
        <f t="shared" si="35"/>
        <v>1.0351369085121415E-5</v>
      </c>
      <c r="AS22">
        <f t="shared" si="36"/>
        <v>20.808019644153578</v>
      </c>
      <c r="AT22">
        <f t="shared" si="37"/>
        <v>12.126692361066313</v>
      </c>
      <c r="AU22">
        <f t="shared" si="38"/>
        <v>2.8076939041930764</v>
      </c>
      <c r="AV22">
        <f t="shared" si="39"/>
        <v>0.24493301546379165</v>
      </c>
      <c r="AW22">
        <f t="shared" si="40"/>
        <v>1.3037527380820901E-2</v>
      </c>
      <c r="AX22">
        <f t="shared" si="41"/>
        <v>0.2449330082021158</v>
      </c>
      <c r="AY22">
        <f t="shared" si="42"/>
        <v>7.261675843972526E-9</v>
      </c>
      <c r="AZ22">
        <f t="shared" si="43"/>
        <v>1028533.0792909416</v>
      </c>
      <c r="BA22">
        <f t="shared" si="24"/>
        <v>1.5407116462635265E-5</v>
      </c>
      <c r="BB22" s="40">
        <f t="shared" si="44"/>
        <v>3182549.0759886275</v>
      </c>
      <c r="BC22" s="62">
        <f t="shared" si="45"/>
        <v>-24088.365417622495</v>
      </c>
      <c r="BD22" s="61">
        <f t="shared" si="46"/>
        <v>-0.75120327314143442</v>
      </c>
      <c r="BE22" s="40">
        <v>3144395.9396539307</v>
      </c>
      <c r="BF22" s="58">
        <f>テーブル2[[#This Row],[ρL*δ*λ/τ]]/テーブル2[[#This Row],[実験値]]</f>
        <v>1.0121336934237664</v>
      </c>
      <c r="BG22">
        <v>0.7551739999999999</v>
      </c>
      <c r="BH22">
        <v>4.5999999999999999E-2</v>
      </c>
      <c r="BI22">
        <v>5625</v>
      </c>
      <c r="BJ22">
        <f>1+テーブル2[[#This Row],[A_補正]]*EXP(-テーブル2[[#This Row],[(Tsub-40)^2]]/テーブル2[[#This Row],[σ_補正]])</f>
        <v>1.0391240194146243</v>
      </c>
      <c r="BK22">
        <f>テーブル2[[#This Row],[Ts]]-テーブル2[[#This Row],[Tin]]</f>
        <v>70.178047665591407</v>
      </c>
      <c r="BL22">
        <f>テーブル2[[#This Row],[ρL*δ*λ/τ]]*0.000001</f>
        <v>3.1825490759886272</v>
      </c>
      <c r="BM22">
        <f>テーブル2[[#This Row],[Tsub]]</f>
        <v>70.178047665591407</v>
      </c>
      <c r="BN22">
        <f>テーブル2[[#This Row],[補正式F]]</f>
        <v>1.0391240194146243</v>
      </c>
      <c r="BO22">
        <f>(テーブル2[[#This Row],[Tsub]]-40)^2</f>
        <v>910.71456090670699</v>
      </c>
      <c r="BP22" cm="1">
        <f t="array" ref="BP22">[3]!PropsSI(
  "VISCOSITY",
  "T", MIN( MAX( (テーブル2[[#This Row],[Ts]]+テーブル2[[#This Row],[Tw]])/2, テーブル2[[#This Row],[Ts]]+5 ), 647.096-0.1 ),
  "P", テーブル2[[#This Row],[P]],
  "Water"
)</f>
        <v>2.3427727547198395E-5</v>
      </c>
      <c r="BQ22" cm="1">
        <f t="array" ref="BQ22">[3]!PropsSI(
  "CONDUCTIVITY",
  "T", MIN( MAX( (テーブル2[[#This Row],[Ts]]+テーブル2[[#This Row],[Tw]])/2, テーブル2[[#This Row],[Ts]]+5 ), 647.096-0.1 ),
  "P", テーブル2[[#This Row],[P]],
  "Water"
)</f>
        <v>8.6583171403728412E-2</v>
      </c>
      <c r="BR22" cm="1">
        <f t="array" ref="BR22">[3]!PropsSI(
 "CPMASS",
  "T", MIN( MAX( (テーブル2[[#This Row],[Ts]]+テーブル2[[#This Row],[Tw]])/2, テーブル2[[#This Row],[Ts]]+5 ), 647.096-0.1 ),
  "P", テーブル2[[#This Row],[P]],
  "Water"
)</f>
        <v>5742.0863330305692</v>
      </c>
      <c r="BS22">
        <f>テーブル2[[#This Row],[G]]*テーブル2[[#This Row],[DH]]/テーブル2[[#This Row],[μ_g]]</f>
        <v>1517900.3195198458</v>
      </c>
      <c r="BT22">
        <f>テーブル2[[#This Row],[CPg]]*テーブル2[[#This Row],[μ_g]]/テーブル2[[#This Row],[k_g]]</f>
        <v>1.5536972367928168</v>
      </c>
      <c r="BU22">
        <f>0.023*(テーブル2[[#This Row],[Re_g]]^0.8)*(テーブル2[[#This Row],[Pr_g]]^0.4)</f>
        <v>2416.9573968702052</v>
      </c>
      <c r="BV22">
        <f>テーブル2[[#This Row],[Nu_g]]*テーブル2[[#This Row],[k_g]]/テーブル2[[#This Row],[DH]]</f>
        <v>16238.771489537896</v>
      </c>
      <c r="BW22" cm="1">
        <f t="array" ref="BW22">[3]!PropsSI("VISCOSITY","T",テーブル2[[#This Row],[Tm]],"P",テーブル2[[#This Row],[P]],"Water")</f>
        <v>7.6078915171959332E-5</v>
      </c>
      <c r="BX22" t="e">
        <f ca="1" xml:space="preserve"> [1]!PropsSI("CONDUCTIVITY","T",テーブル2[[#This Row],[Tm]],"P",テーブル2[[#This Row],[P]],"Water")</f>
        <v>#NAME?</v>
      </c>
      <c r="BY22" cm="1">
        <f t="array" ref="BY22">[3]!PropsSI("CPMASS","T",テーブル2[[#This Row],[Tm]],"P",テーブル2[[#This Row],[P]],"Water")</f>
        <v>6786.0487764453064</v>
      </c>
      <c r="BZ22">
        <f>テーブル2[[#This Row],[G]]*テーブル2[[#This Row],[DH]]/テーブル2[[#This Row],[μ_l]]</f>
        <v>467421.95323288679</v>
      </c>
      <c r="CA22" t="e">
        <f ca="1">テーブル2[[#This Row],[μ_l]]*テーブル2[[#This Row],[CPl2]]/テーブル2[[#This Row],[k_l]]</f>
        <v>#NAME?</v>
      </c>
      <c r="CB22" t="e">
        <f ca="1">0.023*(テーブル2[[#This Row],[Re_l]]^0.8)*(テーブル2[[#This Row],[Pr_l]]^0.4)</f>
        <v>#NAME?</v>
      </c>
      <c r="CC22" t="e">
        <f ca="1">テーブル2[[#This Row],[Nu_l]]*テーブル2[[#This Row],[k_l]]/テーブル2[[#This Row],[DH]]</f>
        <v>#NAME?</v>
      </c>
      <c r="CD22" s="21">
        <v>-6.2186969406098552E-2</v>
      </c>
    </row>
    <row r="23" spans="1:82" ht="18.75">
      <c r="A23" s="13" t="s">
        <v>279</v>
      </c>
      <c r="B23">
        <v>14582411.055</v>
      </c>
      <c r="C23" cm="1">
        <f t="array" ref="C23">[3]!PropsSI("T","P",テーブル2[[#This Row],[P]],"Q",0,"Water")</f>
        <v>613.05026988781367</v>
      </c>
      <c r="D23" cm="1">
        <f t="array" ref="D23">[3]!PropsSI("Dmass","P",テーブル2[[#This Row],[P]],"Q",1,"Water")</f>
        <v>92.580958140603215</v>
      </c>
      <c r="E23" cm="1">
        <f t="array" ref="E23">[3]!PropsSI("Dmass","P",テーブル2[[#This Row],[P]],"Q",0,"Water")</f>
        <v>610.99184656446221</v>
      </c>
      <c r="F23" cm="1">
        <f t="array" ref="F23">[3]!PropsSI("Hmass","P",テーブル2[[#This Row],[P]],"Q",1,"Water")</f>
        <v>2622345.5985878608</v>
      </c>
      <c r="G23" cm="1">
        <f t="array" ref="G23">[3]!PropsSI("Hmass","P",テーブル2[[#This Row],[P]],"Q",0,"Water")</f>
        <v>1593812.5192969192</v>
      </c>
      <c r="H23" cm="1">
        <f t="array" ref="H23">[3]!PropsSI("VISCOSITY","P",テーブル2[[#This Row],[P]],"Q",1,"Water")</f>
        <v>2.2466336042427335E-5</v>
      </c>
      <c r="I23" cm="1">
        <f t="array" ref="I23">[3]!PropsSI("VISCOSITY","P",テーブル2[[#This Row],[P]],"Q",0,"Water")</f>
        <v>7.0373614625891007E-5</v>
      </c>
      <c r="J23" cm="1">
        <f t="array" ref="J23">[3]!PropsSI("CONDUCTIVITY","P", テーブル2[[#This Row],[P]],"Q",0,"Water")</f>
        <v>0.48213977909987105</v>
      </c>
      <c r="K23" cm="1">
        <f t="array" ref="K23">[3]!PropsSI("Cpmass","P", テーブル2[[#This Row],[P]],"Q",0,"Water")</f>
        <v>8194.8014383951322</v>
      </c>
      <c r="L23" cm="1">
        <f t="array" ref="L23">[3]!PropsSI("SURFACE_TENSION","P", テーブル2[[#This Row],[P]],"Q",0,"Water")</f>
        <v>5.6080351609815058E-3</v>
      </c>
      <c r="M23" s="14">
        <v>18</v>
      </c>
      <c r="N23">
        <v>2747.2559999999999</v>
      </c>
      <c r="O23" s="12">
        <v>1.0848891429240124E-4</v>
      </c>
      <c r="P23" s="12">
        <v>3.3674103335298272E-2</v>
      </c>
      <c r="Q23" s="12">
        <f>テーブル2[[#This Row],[A]]*4/テーブル2[[#This Row],[Pw]]</f>
        <v>1.2886925387400553E-2</v>
      </c>
      <c r="R23">
        <v>1.778</v>
      </c>
      <c r="S23" s="40">
        <v>2904329.7039062507</v>
      </c>
      <c r="T23">
        <v>556.20555555555552</v>
      </c>
      <c r="U23" s="17">
        <f>+T23+BG23*S23*テーブル2[[#This Row],[Pw]]*R23/(N23*O23*K23)</f>
        <v>609.97032825843803</v>
      </c>
      <c r="V23">
        <v>0.03</v>
      </c>
      <c r="W23" s="12">
        <f t="shared" si="2"/>
        <v>503081.776888908</v>
      </c>
      <c r="X23">
        <v>2.1060671996609052E-2</v>
      </c>
      <c r="Y23">
        <f t="shared" si="25"/>
        <v>6.890708652489014</v>
      </c>
      <c r="Z23">
        <f t="shared" si="4"/>
        <v>6.8907086637543387</v>
      </c>
      <c r="AA23">
        <f t="shared" si="26"/>
        <v>-1.126532467310426E-8</v>
      </c>
      <c r="AB23">
        <f t="shared" si="6"/>
        <v>2.0694116526448022E-5</v>
      </c>
      <c r="AC23">
        <v>657.45769070401229</v>
      </c>
      <c r="AD23">
        <f>+テーブル2[[#This Row],[DH]]/2*AI23/I23*E23</f>
        <v>12906.239179080274</v>
      </c>
      <c r="AE23">
        <f>+gettm2(AD23,AC23,AK23,AL23,テーブル2[[#This Row],[補正式F]])</f>
        <v>609.97032885814519</v>
      </c>
      <c r="AF23" s="20">
        <f t="shared" si="27"/>
        <v>5.9970716392854229E-7</v>
      </c>
      <c r="AG23">
        <v>2.076576499732026E-5</v>
      </c>
      <c r="AH23">
        <f t="shared" si="28"/>
        <v>32.519591665471765</v>
      </c>
      <c r="AI23">
        <f t="shared" si="29"/>
        <v>0.23070384593053173</v>
      </c>
      <c r="AJ23">
        <f t="shared" si="30"/>
        <v>41.59377380333369</v>
      </c>
      <c r="AK23" cm="1">
        <f t="array" ref="AK23">+S23*テーブル2[[#This Row],[形状因子]]/(E23*[3]!PropsSI("C","T",(テーブル2[[#This Row],[Tin]]+テーブル2[[#This Row],[Tf]])/2,"P",テーブル2[[#This Row],[P]],"Water")*AI23)</f>
        <v>2.6892122352770071</v>
      </c>
      <c r="AL23">
        <f t="shared" si="31"/>
        <v>1.1961215883036658</v>
      </c>
      <c r="AM23">
        <f t="shared" si="32"/>
        <v>613.05026985258257</v>
      </c>
      <c r="AN23">
        <f t="shared" si="33"/>
        <v>3.5231096262577921E-8</v>
      </c>
      <c r="AO23">
        <f t="shared" si="34"/>
        <v>7.1648470872238257E-8</v>
      </c>
      <c r="AP23">
        <v>3.0456485656419074</v>
      </c>
      <c r="AQ23">
        <f t="shared" si="15"/>
        <v>4.724795070012468E-5</v>
      </c>
      <c r="AR23">
        <f t="shared" si="35"/>
        <v>1.0418706734096249E-5</v>
      </c>
      <c r="AS23">
        <f t="shared" si="36"/>
        <v>20.868642752973049</v>
      </c>
      <c r="AT23">
        <f t="shared" si="37"/>
        <v>12.14123842787917</v>
      </c>
      <c r="AU23">
        <f t="shared" si="38"/>
        <v>2.8010303996712871</v>
      </c>
      <c r="AV23">
        <f t="shared" si="39"/>
        <v>0.24461816597062036</v>
      </c>
      <c r="AW23">
        <f t="shared" si="40"/>
        <v>1.313107743462494E-2</v>
      </c>
      <c r="AX23">
        <f t="shared" si="41"/>
        <v>0.24461815860290737</v>
      </c>
      <c r="AY23">
        <f t="shared" si="42"/>
        <v>7.3677129952542941E-9</v>
      </c>
      <c r="AZ23">
        <f t="shared" si="43"/>
        <v>1028533.0792909416</v>
      </c>
      <c r="BA23">
        <f t="shared" si="24"/>
        <v>1.551326414778476E-5</v>
      </c>
      <c r="BB23" s="40">
        <f t="shared" si="44"/>
        <v>2902401.0157448943</v>
      </c>
      <c r="BC23" s="62">
        <f t="shared" si="45"/>
        <v>-1928.6881613563746</v>
      </c>
      <c r="BD23" s="61">
        <f t="shared" si="46"/>
        <v>-6.6407342071471351E-2</v>
      </c>
      <c r="BE23" s="40">
        <v>2898561.3480082601</v>
      </c>
      <c r="BF23" s="58">
        <f>テーブル2[[#This Row],[ρL*δ*λ/τ]]/テーブル2[[#This Row],[実験値]]</f>
        <v>1.0013246805141014</v>
      </c>
      <c r="BG23">
        <v>0.7551739999999999</v>
      </c>
      <c r="BH23">
        <v>4.5999999999999999E-2</v>
      </c>
      <c r="BI23">
        <v>5625</v>
      </c>
      <c r="BJ23">
        <f>1+テーブル2[[#This Row],[A_補正]]*EXP(-テーブル2[[#This Row],[(Tsub-40)^2]]/テーブル2[[#This Row],[σ_補正]])</f>
        <v>1.0437371540263765</v>
      </c>
      <c r="BK23">
        <f>テーブル2[[#This Row],[Ts]]-テーブル2[[#This Row],[Tin]]</f>
        <v>56.84471433225815</v>
      </c>
      <c r="BL23">
        <f>テーブル2[[#This Row],[ρL*δ*λ/τ]]*0.000001</f>
        <v>2.9024010157448941</v>
      </c>
      <c r="BM23">
        <f>テーブル2[[#This Row],[Tsub]]</f>
        <v>56.84471433225815</v>
      </c>
      <c r="BN23">
        <f>テーブル2[[#This Row],[補正式F]]</f>
        <v>1.0437371540263765</v>
      </c>
      <c r="BO23">
        <f>(テーブル2[[#This Row],[Tsub]]-40)^2</f>
        <v>283.74440093538311</v>
      </c>
      <c r="BP23" cm="1">
        <f t="array" ref="BP23">[3]!PropsSI(
  "VISCOSITY",
  "T", MIN( MAX( (テーブル2[[#This Row],[Ts]]+テーブル2[[#This Row],[Tw]])/2, テーブル2[[#This Row],[Ts]]+5 ), 647.096-0.1 ),
  "P", テーブル2[[#This Row],[P]],
  "Water"
)</f>
        <v>2.3271561336615094E-5</v>
      </c>
      <c r="BQ23" cm="1">
        <f t="array" ref="BQ23">[3]!PropsSI(
  "CONDUCTIVITY",
  "T", MIN( MAX( (テーブル2[[#This Row],[Ts]]+テーブル2[[#This Row],[Tw]])/2, テーブル2[[#This Row],[Ts]]+5 ), 647.096-0.1 ),
  "P", テーブル2[[#This Row],[P]],
  "Water"
)</f>
        <v>8.8138835988139208E-2</v>
      </c>
      <c r="BR23" cm="1">
        <f t="array" ref="BR23">[3]!PropsSI(
 "CPMASS",
  "T", MIN( MAX( (テーブル2[[#This Row],[Ts]]+テーブル2[[#This Row],[Tw]])/2, テーブル2[[#This Row],[Ts]]+5 ), 647.096-0.1 ),
  "P", テーブル2[[#This Row],[P]],
  "Water"
)</f>
        <v>6085.1125281992208</v>
      </c>
      <c r="BS23">
        <f>テーブル2[[#This Row],[G]]*テーブル2[[#This Row],[DH]]/テーブル2[[#This Row],[μ_g]]</f>
        <v>1521328.2246079862</v>
      </c>
      <c r="BT23">
        <f>テーブル2[[#This Row],[CPg]]*テーブル2[[#This Row],[μ_g]]/テーブル2[[#This Row],[k_g]]</f>
        <v>1.6066705198971483</v>
      </c>
      <c r="BU23">
        <f>0.023*(テーブル2[[#This Row],[Re_g]]^0.8)*(テーブル2[[#This Row],[Pr_g]]^0.4)</f>
        <v>2454.0132548978054</v>
      </c>
      <c r="BV23">
        <f>テーブル2[[#This Row],[Nu_g]]*テーブル2[[#This Row],[k_g]]/テーブル2[[#This Row],[DH]]</f>
        <v>16783.977968680269</v>
      </c>
      <c r="BW23" cm="1">
        <f t="array" ref="BW23">[3]!PropsSI("VISCOSITY","T",テーブル2[[#This Row],[Tm]],"P",テーブル2[[#This Row],[P]],"Water")</f>
        <v>7.2095288229412932E-5</v>
      </c>
      <c r="BX23" t="e">
        <f ca="1" xml:space="preserve"> [1]!PropsSI("CONDUCTIVITY","T",テーブル2[[#This Row],[Tm]],"P",テーブル2[[#This Row],[P]],"Water")</f>
        <v>#NAME?</v>
      </c>
      <c r="BY23" cm="1">
        <f t="array" ref="BY23">[3]!PropsSI("CPMASS","T",テーブル2[[#This Row],[Tm]],"P",テーブル2[[#This Row],[P]],"Water")</f>
        <v>7662.3443599093644</v>
      </c>
      <c r="BZ23">
        <f>テーブル2[[#This Row],[G]]*テーブル2[[#This Row],[DH]]/テーブル2[[#This Row],[μ_l]]</f>
        <v>491067.91805077693</v>
      </c>
      <c r="CA23" t="e">
        <f ca="1">テーブル2[[#This Row],[μ_l]]*テーブル2[[#This Row],[CPl2]]/テーブル2[[#This Row],[k_l]]</f>
        <v>#NAME?</v>
      </c>
      <c r="CB23" t="e">
        <f ca="1">0.023*(テーブル2[[#This Row],[Re_l]]^0.8)*(テーブル2[[#This Row],[Pr_l]]^0.4)</f>
        <v>#NAME?</v>
      </c>
      <c r="CC23" t="e">
        <f ca="1">テーブル2[[#This Row],[Nu_l]]*テーブル2[[#This Row],[k_l]]/テーブル2[[#This Row],[DH]]</f>
        <v>#NAME?</v>
      </c>
      <c r="CD23" s="21">
        <v>-1.0917306192882562E-2</v>
      </c>
    </row>
    <row r="24" spans="1:82" ht="18.75">
      <c r="A24" s="13" t="s">
        <v>280</v>
      </c>
      <c r="B24">
        <v>14582411.055</v>
      </c>
      <c r="C24" cm="1">
        <f t="array" ref="C24">[3]!PropsSI("T","P",テーブル2[[#This Row],[P]],"Q",0,"Water")</f>
        <v>613.05026988781367</v>
      </c>
      <c r="D24" cm="1">
        <f t="array" ref="D24">[3]!PropsSI("Dmass","P",テーブル2[[#This Row],[P]],"Q",1,"Water")</f>
        <v>92.580958140603215</v>
      </c>
      <c r="E24" cm="1">
        <f t="array" ref="E24">[3]!PropsSI("Dmass","P",テーブル2[[#This Row],[P]],"Q",0,"Water")</f>
        <v>610.99184656446221</v>
      </c>
      <c r="F24" cm="1">
        <f t="array" ref="F24">[3]!PropsSI("Hmass","P",テーブル2[[#This Row],[P]],"Q",1,"Water")</f>
        <v>2622345.5985878608</v>
      </c>
      <c r="G24" cm="1">
        <f t="array" ref="G24">[3]!PropsSI("Hmass","P",テーブル2[[#This Row],[P]],"Q",0,"Water")</f>
        <v>1593812.5192969192</v>
      </c>
      <c r="H24" cm="1">
        <f t="array" ref="H24">[3]!PropsSI("VISCOSITY","P",テーブル2[[#This Row],[P]],"Q",1,"Water")</f>
        <v>2.2466336042427335E-5</v>
      </c>
      <c r="I24" cm="1">
        <f t="array" ref="I24">[3]!PropsSI("VISCOSITY","P",テーブル2[[#This Row],[P]],"Q",0,"Water")</f>
        <v>7.0373614625891007E-5</v>
      </c>
      <c r="J24" cm="1">
        <f t="array" ref="J24">[3]!PropsSI("CONDUCTIVITY","P", テーブル2[[#This Row],[P]],"Q",0,"Water")</f>
        <v>0.48213977909987105</v>
      </c>
      <c r="K24" cm="1">
        <f t="array" ref="K24">[3]!PropsSI("Cpmass","P", テーブル2[[#This Row],[P]],"Q",0,"Water")</f>
        <v>8194.8014383951322</v>
      </c>
      <c r="L24" cm="1">
        <f t="array" ref="L24">[3]!PropsSI("SURFACE_TENSION","P", テーブル2[[#This Row],[P]],"Q",0,"Water")</f>
        <v>5.6080351609815058E-3</v>
      </c>
      <c r="M24" s="14">
        <v>19</v>
      </c>
      <c r="N24">
        <v>3425.2559999999999</v>
      </c>
      <c r="O24" s="12">
        <v>1.0848891429240124E-4</v>
      </c>
      <c r="P24" s="12">
        <v>3.3674103335298272E-2</v>
      </c>
      <c r="Q24" s="12">
        <f>テーブル2[[#This Row],[A]]*4/テーブル2[[#This Row],[Pw]]</f>
        <v>1.2886925387400553E-2</v>
      </c>
      <c r="R24">
        <v>1.778</v>
      </c>
      <c r="S24" s="40">
        <v>3397255.1148437499</v>
      </c>
      <c r="T24">
        <v>558.15</v>
      </c>
      <c r="U24" s="17">
        <f>+T24+BG24*S24*テーブル2[[#This Row],[Pw]]*R24/(N24*O24*K24)</f>
        <v>608.59128636306525</v>
      </c>
      <c r="V24">
        <v>0.03</v>
      </c>
      <c r="W24" s="12">
        <f t="shared" si="2"/>
        <v>627238.18776968482</v>
      </c>
      <c r="X24">
        <v>1.9370555047870826E-2</v>
      </c>
      <c r="Y24">
        <f t="shared" si="25"/>
        <v>7.1850363126683199</v>
      </c>
      <c r="Z24">
        <f t="shared" si="4"/>
        <v>7.185036328277663</v>
      </c>
      <c r="AA24">
        <f t="shared" si="26"/>
        <v>-1.5609343151368194E-8</v>
      </c>
      <c r="AB24">
        <f t="shared" si="6"/>
        <v>1.4474022351939319E-5</v>
      </c>
      <c r="AC24">
        <v>655.25002720907639</v>
      </c>
      <c r="AD24">
        <f>+テーブル2[[#This Row],[DH]]/2*AI24/I24*E24</f>
        <v>15432.224580727025</v>
      </c>
      <c r="AE24">
        <f>+gettm2(AD24,AC24,AK24,AL24,テーブル2[[#This Row],[補正式F]])</f>
        <v>608.59128636306525</v>
      </c>
      <c r="AF24" s="20">
        <f t="shared" si="27"/>
        <v>0</v>
      </c>
      <c r="AG24">
        <v>1.4536479020431542E-5</v>
      </c>
      <c r="AH24">
        <f t="shared" si="28"/>
        <v>46.494623467789019</v>
      </c>
      <c r="AI24">
        <f t="shared" si="29"/>
        <v>0.2758567784648111</v>
      </c>
      <c r="AJ24">
        <f t="shared" si="30"/>
        <v>34.815163759022347</v>
      </c>
      <c r="AK24" cm="1">
        <f t="array" ref="AK24">+S24*テーブル2[[#This Row],[形状因子]]/(E24*[3]!PropsSI("C","T",(テーブル2[[#This Row],[Tin]]+テーブル2[[#This Row],[Tf]])/2,"P",テーブル2[[#This Row],[P]],"Water")*AI24)</f>
        <v>2.62625314959576</v>
      </c>
      <c r="AL24">
        <f t="shared" si="31"/>
        <v>1.1961215883036658</v>
      </c>
      <c r="AM24">
        <f t="shared" si="32"/>
        <v>613.05026987441499</v>
      </c>
      <c r="AN24">
        <f t="shared" si="33"/>
        <v>1.3398675946518779E-8</v>
      </c>
      <c r="AO24">
        <f t="shared" si="34"/>
        <v>6.2456668492223314E-8</v>
      </c>
      <c r="AP24">
        <v>3.3694225728339653</v>
      </c>
      <c r="AQ24">
        <f t="shared" si="15"/>
        <v>3.8603936502507666E-5</v>
      </c>
      <c r="AR24">
        <f t="shared" si="35"/>
        <v>7.2994678444618828E-6</v>
      </c>
      <c r="AS24">
        <f t="shared" si="36"/>
        <v>17.482374377004668</v>
      </c>
      <c r="AT24">
        <f t="shared" si="37"/>
        <v>11.255965974637746</v>
      </c>
      <c r="AU24">
        <f t="shared" si="38"/>
        <v>3.1050345122730962</v>
      </c>
      <c r="AV24">
        <f t="shared" si="39"/>
        <v>0.26438806056086905</v>
      </c>
      <c r="AW24">
        <f t="shared" si="40"/>
        <v>9.1842291528078865E-3</v>
      </c>
      <c r="AX24">
        <f t="shared" si="41"/>
        <v>0.26438805281946676</v>
      </c>
      <c r="AY24">
        <f t="shared" si="42"/>
        <v>7.7414022969790608E-9</v>
      </c>
      <c r="AZ24">
        <f t="shared" si="43"/>
        <v>1028533.0792909416</v>
      </c>
      <c r="BA24">
        <f t="shared" si="24"/>
        <v>1.1457137140871747E-5</v>
      </c>
      <c r="BB24" s="40">
        <f t="shared" si="44"/>
        <v>3425755.6434973539</v>
      </c>
      <c r="BC24" s="62">
        <f t="shared" si="45"/>
        <v>28500.528653603978</v>
      </c>
      <c r="BD24" s="61">
        <f t="shared" si="46"/>
        <v>0.83892812550566442</v>
      </c>
      <c r="BE24" s="40">
        <v>3338776.7795598097</v>
      </c>
      <c r="BF24" s="58">
        <f>テーブル2[[#This Row],[ρL*δ*λ/τ]]/テーブル2[[#This Row],[実験値]]</f>
        <v>1.02605111682519</v>
      </c>
      <c r="BG24">
        <v>0.7551739999999999</v>
      </c>
      <c r="BH24">
        <v>4.5999999999999999E-2</v>
      </c>
      <c r="BI24">
        <v>5625</v>
      </c>
      <c r="BJ24">
        <f>1+テーブル2[[#This Row],[A_補正]]*EXP(-テーブル2[[#This Row],[(Tsub-40)^2]]/テーブル2[[#This Row],[σ_補正]])</f>
        <v>1.0442197500160584</v>
      </c>
      <c r="BK24">
        <f>テーブル2[[#This Row],[Ts]]-テーブル2[[#This Row],[Tin]]</f>
        <v>54.900269887813693</v>
      </c>
      <c r="BL24">
        <f>テーブル2[[#This Row],[ρL*δ*λ/τ]]*0.000001</f>
        <v>3.4257556434973537</v>
      </c>
      <c r="BM24">
        <f>テーブル2[[#This Row],[Tsub]]</f>
        <v>54.900269887813693</v>
      </c>
      <c r="BN24">
        <f>テーブル2[[#This Row],[補正式F]]</f>
        <v>1.0442197500160584</v>
      </c>
      <c r="BO24">
        <f>(テーブル2[[#This Row],[Tsub]]-40)^2</f>
        <v>222.01804272968747</v>
      </c>
      <c r="BP24" cm="1">
        <f t="array" ref="BP24">[3]!PropsSI(
  "VISCOSITY",
  "T", MIN( MAX( (テーブル2[[#This Row],[Ts]]+テーブル2[[#This Row],[Tw]])/2, テーブル2[[#This Row],[Ts]]+5 ), 647.096-0.1 ),
  "P", テーブル2[[#This Row],[P]],
  "Water"
)</f>
        <v>2.3224373985527707E-5</v>
      </c>
      <c r="BQ24" cm="1">
        <f t="array" ref="BQ24">[3]!PropsSI(
  "CONDUCTIVITY",
  "T", MIN( MAX( (テーブル2[[#This Row],[Ts]]+テーブル2[[#This Row],[Tw]])/2, テーブル2[[#This Row],[Ts]]+5 ), 647.096-0.1 ),
  "P", テーブル2[[#This Row],[P]],
  "Water"
)</f>
        <v>8.8676091506903393E-2</v>
      </c>
      <c r="BR24" cm="1">
        <f t="array" ref="BR24">[3]!PropsSI(
 "CPMASS",
  "T", MIN( MAX( (テーブル2[[#This Row],[Ts]]+テーブル2[[#This Row],[Tw]])/2, テーブル2[[#This Row],[Ts]]+5 ), 647.096-0.1 ),
  "P", テーブル2[[#This Row],[P]],
  "Water"
)</f>
        <v>6203.0123864086236</v>
      </c>
      <c r="BS24">
        <f>テーブル2[[#This Row],[G]]*テーブル2[[#This Row],[DH]]/テーブル2[[#This Row],[μ_g]]</f>
        <v>1900633.2972528166</v>
      </c>
      <c r="BT24">
        <f>テーブル2[[#This Row],[CPg]]*テーブル2[[#This Row],[μ_g]]/テーブル2[[#This Row],[k_g]]</f>
        <v>1.6245763322529783</v>
      </c>
      <c r="BU24">
        <f>0.023*(テーブル2[[#This Row],[Re_g]]^0.8)*(テーブル2[[#This Row],[Pr_g]]^0.4)</f>
        <v>2945.3882604828364</v>
      </c>
      <c r="BV24">
        <f>テーブル2[[#This Row],[Nu_g]]*テーブル2[[#This Row],[k_g]]/テーブル2[[#This Row],[DH]]</f>
        <v>20267.481269449581</v>
      </c>
      <c r="BW24" cm="1">
        <f t="array" ref="BW24">[3]!PropsSI("VISCOSITY","T",テーブル2[[#This Row],[Tm]],"P",テーブル2[[#This Row],[P]],"Water")</f>
        <v>7.2824765238617528E-5</v>
      </c>
      <c r="BX24" t="e">
        <f ca="1" xml:space="preserve"> [1]!PropsSI("CONDUCTIVITY","T",テーブル2[[#This Row],[Tm]],"P",テーブル2[[#This Row],[P]],"Water")</f>
        <v>#NAME?</v>
      </c>
      <c r="BY24" cm="1">
        <f t="array" ref="BY24">[3]!PropsSI("CPMASS","T",テーブル2[[#This Row],[Tm]],"P",テーブル2[[#This Row],[P]],"Water")</f>
        <v>7470.2220062793513</v>
      </c>
      <c r="BZ24">
        <f>テーブル2[[#This Row],[G]]*テーブル2[[#This Row],[DH]]/テーブル2[[#This Row],[μ_l]]</f>
        <v>606126.47854220553</v>
      </c>
      <c r="CA24" t="e">
        <f ca="1">テーブル2[[#This Row],[μ_l]]*テーブル2[[#This Row],[CPl2]]/テーブル2[[#This Row],[k_l]]</f>
        <v>#NAME?</v>
      </c>
      <c r="CB24" t="e">
        <f ca="1">0.023*(テーブル2[[#This Row],[Re_l]]^0.8)*(テーブル2[[#This Row],[Pr_l]]^0.4)</f>
        <v>#NAME?</v>
      </c>
      <c r="CC24" t="e">
        <f ca="1">テーブル2[[#This Row],[Nu_l]]*テーブル2[[#This Row],[k_l]]/テーブル2[[#This Row],[DH]]</f>
        <v>#NAME?</v>
      </c>
      <c r="CD24" s="21">
        <v>-2.6417471996425666E-2</v>
      </c>
    </row>
    <row r="25" spans="1:82" ht="18.75">
      <c r="A25" s="13" t="s">
        <v>281</v>
      </c>
      <c r="B25">
        <v>14410042.129999999</v>
      </c>
      <c r="C25" cm="1">
        <f t="array" ref="C25">[3]!PropsSI("T","P",テーブル2[[#This Row],[P]],"Q",0,"Water")</f>
        <v>612.10417526659455</v>
      </c>
      <c r="D25" cm="1">
        <f t="array" ref="D25">[3]!PropsSI("Dmass","P",テーブル2[[#This Row],[P]],"Q",1,"Water")</f>
        <v>90.918182000549308</v>
      </c>
      <c r="E25" cm="1">
        <f t="array" ref="E25">[3]!PropsSI("Dmass","P",テーブル2[[#This Row],[P]],"Q",0,"Water")</f>
        <v>614.04047527067326</v>
      </c>
      <c r="F25" cm="1">
        <f t="array" ref="F25">[3]!PropsSI("Hmass","P",テーブル2[[#This Row],[P]],"Q",1,"Water")</f>
        <v>2627022.5861350344</v>
      </c>
      <c r="G25" cm="1">
        <f t="array" ref="G25">[3]!PropsSI("Hmass","P",テーブル2[[#This Row],[P]],"Q",0,"Water")</f>
        <v>1587051.743777507</v>
      </c>
      <c r="H25" cm="1">
        <f t="array" ref="H25">[3]!PropsSI("VISCOSITY","P",テーブル2[[#This Row],[P]],"Q",1,"Water")</f>
        <v>2.2366390223892932E-5</v>
      </c>
      <c r="I25" cm="1">
        <f t="array" ref="I25">[3]!PropsSI("VISCOSITY","P",テーブル2[[#This Row],[P]],"Q",0,"Water")</f>
        <v>7.0774633188978175E-5</v>
      </c>
      <c r="J25" cm="1">
        <f t="array" ref="J25">[3]!PropsSI("CONDUCTIVITY","P", テーブル2[[#This Row],[P]],"Q",0,"Water")</f>
        <v>0.4840864465582857</v>
      </c>
      <c r="K25" cm="1">
        <f t="array" ref="K25">[3]!PropsSI("Cpmass","P", テーブル2[[#This Row],[P]],"Q",0,"Water")</f>
        <v>8073.7157051809381</v>
      </c>
      <c r="L25" cm="1">
        <f t="array" ref="L25">[3]!PropsSI("SURFACE_TENSION","P", テーブル2[[#This Row],[P]],"Q",0,"Water")</f>
        <v>5.7975807482611623E-3</v>
      </c>
      <c r="M25" s="14">
        <v>20</v>
      </c>
      <c r="N25">
        <v>4145.2920000000004</v>
      </c>
      <c r="O25" s="12">
        <v>1.0848891429240124E-4</v>
      </c>
      <c r="P25" s="12">
        <v>3.3674103335298272E-2</v>
      </c>
      <c r="Q25" s="12">
        <f>テーブル2[[#This Row],[A]]*4/テーブル2[[#This Row],[Pw]]</f>
        <v>1.2886925387400553E-2</v>
      </c>
      <c r="R25">
        <v>1.778</v>
      </c>
      <c r="S25" s="40">
        <v>3423494.6781812501</v>
      </c>
      <c r="T25">
        <v>570.65</v>
      </c>
      <c r="U25" s="17">
        <f>+T25+BG25*S25*テーブル2[[#This Row],[Pw]]*R25/(N25*O25*K25)</f>
        <v>613.28149268008883</v>
      </c>
      <c r="V25">
        <v>0.03</v>
      </c>
      <c r="W25" s="12">
        <f t="shared" si="2"/>
        <v>754791.17737494106</v>
      </c>
      <c r="X25">
        <v>1.8186009645888682E-2</v>
      </c>
      <c r="Y25">
        <f t="shared" si="25"/>
        <v>7.4153438048043867</v>
      </c>
      <c r="Z25">
        <f t="shared" si="4"/>
        <v>7.4153438087206771</v>
      </c>
      <c r="AA25">
        <f t="shared" si="26"/>
        <v>-3.9162904030831669E-9</v>
      </c>
      <c r="AB25">
        <f t="shared" si="6"/>
        <v>1.0936223187201512E-5</v>
      </c>
      <c r="AC25">
        <v>645.23121485915124</v>
      </c>
      <c r="AD25">
        <f>+テーブル2[[#This Row],[DH]]/2*AI25/I25*E25</f>
        <v>17993.702448287164</v>
      </c>
      <c r="AE25">
        <f>+gettm2(AD25,AC25,AK25,AL25,テーブル2[[#This Row],[補正式F]])</f>
        <v>613.28149268008872</v>
      </c>
      <c r="AF25" s="20">
        <f t="shared" si="27"/>
        <v>0</v>
      </c>
      <c r="AG25">
        <v>1.0984853075220583E-5</v>
      </c>
      <c r="AH25">
        <f t="shared" si="28"/>
        <v>63.615169321481787</v>
      </c>
      <c r="AI25">
        <f t="shared" si="29"/>
        <v>0.32187099618449511</v>
      </c>
      <c r="AJ25">
        <f t="shared" si="30"/>
        <v>30.675769701735106</v>
      </c>
      <c r="AK25" cm="1">
        <f t="array" ref="AK25">+S25*テーブル2[[#This Row],[形状因子]]/(E25*[3]!PropsSI("C","T",(テーブル2[[#This Row],[Tin]]+テーブル2[[#This Row],[Tf]])/2,"P",テーブル2[[#This Row],[P]],"Water")*AI25)</f>
        <v>2.1212545071306437</v>
      </c>
      <c r="AL25">
        <f t="shared" si="31"/>
        <v>1.1803971616409898</v>
      </c>
      <c r="AM25">
        <f t="shared" si="32"/>
        <v>612.10417525796959</v>
      </c>
      <c r="AN25">
        <f t="shared" si="33"/>
        <v>8.6249656305881217E-9</v>
      </c>
      <c r="AO25">
        <f t="shared" si="34"/>
        <v>4.8629888019071632E-8</v>
      </c>
      <c r="AP25">
        <v>3.7051359453343289</v>
      </c>
      <c r="AQ25">
        <f t="shared" si="15"/>
        <v>3.3506902813444311E-5</v>
      </c>
      <c r="AR25">
        <f t="shared" si="35"/>
        <v>5.5167414816198274E-6</v>
      </c>
      <c r="AS25">
        <f t="shared" si="36"/>
        <v>15.405785588150025</v>
      </c>
      <c r="AT25">
        <f t="shared" si="37"/>
        <v>10.623715632044492</v>
      </c>
      <c r="AU25">
        <f t="shared" si="38"/>
        <v>3.4194659336669537</v>
      </c>
      <c r="AV25">
        <f t="shared" si="39"/>
        <v>0.28567001166737516</v>
      </c>
      <c r="AW25">
        <f t="shared" si="40"/>
        <v>6.855945468254041E-3</v>
      </c>
      <c r="AX25">
        <f t="shared" si="41"/>
        <v>0.28566998758515533</v>
      </c>
      <c r="AY25">
        <f t="shared" si="42"/>
        <v>2.4082219829413276E-8</v>
      </c>
      <c r="AZ25">
        <f t="shared" si="43"/>
        <v>1039970.8423575275</v>
      </c>
      <c r="BA25">
        <f t="shared" si="24"/>
        <v>9.0433666423596913E-6</v>
      </c>
      <c r="BB25" s="40">
        <f t="shared" si="44"/>
        <v>3433928.8556552771</v>
      </c>
      <c r="BC25" s="62">
        <f t="shared" si="45"/>
        <v>10434.177474027034</v>
      </c>
      <c r="BD25" s="61">
        <f t="shared" si="46"/>
        <v>0.30478147200071731</v>
      </c>
      <c r="BE25" s="40">
        <v>3475986.7841992537</v>
      </c>
      <c r="BF25" s="58">
        <f>テーブル2[[#This Row],[ρL*δ*λ/τ]]/テーブル2[[#This Row],[実験値]]</f>
        <v>0.98790043485344692</v>
      </c>
      <c r="BG25">
        <v>0.7551739999999999</v>
      </c>
      <c r="BH25">
        <v>4.5999999999999999E-2</v>
      </c>
      <c r="BI25">
        <v>5625</v>
      </c>
      <c r="BJ25">
        <f>1+テーブル2[[#This Row],[A_補正]]*EXP(-テーブル2[[#This Row],[(Tsub-40)^2]]/テーブル2[[#This Row],[σ_補正]])</f>
        <v>1.0459827103109833</v>
      </c>
      <c r="BK25" s="64">
        <f>テーブル2[[#This Row],[Ts]]-テーブル2[[#This Row],[Tin]]</f>
        <v>41.454175266594575</v>
      </c>
      <c r="BL25" s="64">
        <f>テーブル2[[#This Row],[ρL*δ*λ/τ]]*0.000001</f>
        <v>3.4339288556552772</v>
      </c>
      <c r="BM25">
        <f>テーブル2[[#This Row],[Tsub]]</f>
        <v>41.454175266594575</v>
      </c>
      <c r="BN25">
        <f>テーブル2[[#This Row],[補正式F]]</f>
        <v>1.0459827103109833</v>
      </c>
      <c r="BO25">
        <f>(テーブル2[[#This Row],[Tsub]]-40)^2</f>
        <v>2.1146257059754037</v>
      </c>
      <c r="BP25" cm="1">
        <f t="array" ref="BP25">[3]!PropsSI(
  "VISCOSITY",
  "T", MIN( MAX( (テーブル2[[#This Row],[Ts]]+テーブル2[[#This Row],[Tw]])/2, テーブル2[[#This Row],[Ts]]+5 ), 647.096-0.1 ),
  "P", テーブル2[[#This Row],[P]],
  "Water"
)</f>
        <v>2.295551052667078E-5</v>
      </c>
      <c r="BQ25" cm="1">
        <f t="array" ref="BQ25">[3]!PropsSI(
  "CONDUCTIVITY",
  "T", MIN( MAX( (テーブル2[[#This Row],[Ts]]+テーブル2[[#This Row],[Tw]])/2, テーブル2[[#This Row],[Ts]]+5 ), 647.096-0.1 ),
  "P", テーブル2[[#This Row],[P]],
  "Water"
)</f>
        <v>9.0455703251213257E-2</v>
      </c>
      <c r="BR25" cm="1">
        <f t="array" ref="BR25">[3]!PropsSI(
 "CPMASS",
  "T", MIN( MAX( (テーブル2[[#This Row],[Ts]]+テーブル2[[#This Row],[Tw]])/2, テーブル2[[#This Row],[Ts]]+5 ), 647.096-0.1 ),
  "P", テーブル2[[#This Row],[P]],
  "Water"
)</f>
        <v>6699.4390077725839</v>
      </c>
      <c r="BS25">
        <f>テーブル2[[#This Row],[G]]*テーブル2[[#This Row],[DH]]/テーブル2[[#This Row],[μ_g]]</f>
        <v>2327113.0760051054</v>
      </c>
      <c r="BT25">
        <f>テーブル2[[#This Row],[CPg]]*テーブル2[[#This Row],[μ_g]]/テーブル2[[#This Row],[k_g]]</f>
        <v>1.7001586095528991</v>
      </c>
      <c r="BU25">
        <f>0.023*(テーブル2[[#This Row],[Re_g]]^0.8)*(テーブル2[[#This Row],[Pr_g]]^0.4)</f>
        <v>3526.7737593949255</v>
      </c>
      <c r="BV25">
        <f>テーブル2[[#This Row],[Nu_g]]*テーブル2[[#This Row],[k_g]]/テーブル2[[#This Row],[DH]]</f>
        <v>24755.074699655932</v>
      </c>
      <c r="BW25" cm="1">
        <f t="array" ref="BW25">[3]!PropsSI("VISCOSITY","T",テーブル2[[#This Row],[Tm]],"P",テーブル2[[#This Row],[P]],"Water")</f>
        <v>2.2394791440422953E-5</v>
      </c>
      <c r="BX25" t="e">
        <f ca="1" xml:space="preserve"> [1]!PropsSI("CONDUCTIVITY","T",テーブル2[[#This Row],[Tm]],"P",テーブル2[[#This Row],[P]],"Water")</f>
        <v>#NAME?</v>
      </c>
      <c r="BY25" cm="1">
        <f t="array" ref="BY25">[3]!PropsSI("CPMASS","T",テーブル2[[#This Row],[Tm]],"P",テーブル2[[#This Row],[P]],"Water")</f>
        <v>11101.836069519541</v>
      </c>
      <c r="BZ25">
        <f>テーブル2[[#This Row],[G]]*テーブル2[[#This Row],[DH]]/テーブル2[[#This Row],[μ_l]]</f>
        <v>2385379.1563588465</v>
      </c>
      <c r="CA25" t="e">
        <f ca="1">テーブル2[[#This Row],[μ_l]]*テーブル2[[#This Row],[CPl2]]/テーブル2[[#This Row],[k_l]]</f>
        <v>#NAME?</v>
      </c>
      <c r="CB25" t="e">
        <f ca="1">0.023*(テーブル2[[#This Row],[Re_l]]^0.8)*(テーブル2[[#This Row],[Pr_l]]^0.4)</f>
        <v>#NAME?</v>
      </c>
      <c r="CC25" t="e">
        <f ca="1">テーブル2[[#This Row],[Nu_l]]*テーブル2[[#This Row],[k_l]]/テーブル2[[#This Row],[DH]]</f>
        <v>#NAME?</v>
      </c>
      <c r="CD25" s="21">
        <v>1.1901062589217967E-2</v>
      </c>
    </row>
    <row r="26" spans="1:82" ht="18.75">
      <c r="A26" s="13" t="s">
        <v>282</v>
      </c>
      <c r="B26">
        <v>14651358.625</v>
      </c>
      <c r="C26" cm="1">
        <f t="array" ref="C26">[3]!PropsSI("T","P",テーブル2[[#This Row],[P]],"Q",0,"Water")</f>
        <v>613.42618183469449</v>
      </c>
      <c r="D26" cm="1">
        <f t="array" ref="D26">[3]!PropsSI("Dmass","P",テーブル2[[#This Row],[P]],"Q",1,"Water")</f>
        <v>93.253820227631977</v>
      </c>
      <c r="E26" cm="1">
        <f t="array" ref="E26">[3]!PropsSI("Dmass","P",テーブル2[[#This Row],[P]],"Q",0,"Water")</f>
        <v>609.76672565409854</v>
      </c>
      <c r="F26" cm="1">
        <f t="array" ref="F26">[3]!PropsSI("Hmass","P",テーブル2[[#This Row],[P]],"Q",1,"Water")</f>
        <v>2620453.7584548215</v>
      </c>
      <c r="G26" cm="1">
        <f t="array" ref="G26">[3]!PropsSI("Hmass","P",テーブル2[[#This Row],[P]],"Q",0,"Water")</f>
        <v>1596516.9820091785</v>
      </c>
      <c r="H26" cm="1">
        <f t="array" ref="H26">[3]!PropsSI("VISCOSITY","P",テーブル2[[#This Row],[P]],"Q",1,"Water")</f>
        <v>2.2506791326882159E-5</v>
      </c>
      <c r="I26" cm="1">
        <f t="array" ref="I26">[3]!PropsSI("VISCOSITY","P",テーブル2[[#This Row],[P]],"Q",0,"Water")</f>
        <v>7.0213280572698186E-5</v>
      </c>
      <c r="J26" cm="1">
        <f t="array" ref="J26">[3]!PropsSI("CONDUCTIVITY","P", テーブル2[[#This Row],[P]],"Q",0,"Water")</f>
        <v>0.48136205369642565</v>
      </c>
      <c r="K26" cm="1">
        <f t="array" ref="K26">[3]!PropsSI("Cpmass","P", テーブル2[[#This Row],[P]],"Q",0,"Water")</f>
        <v>8244.8394584875186</v>
      </c>
      <c r="L26" cm="1">
        <f t="array" ref="L26">[3]!PropsSI("SURFACE_TENSION","P", テーブル2[[#This Row],[P]],"Q",0,"Water")</f>
        <v>5.5330018798425981E-3</v>
      </c>
      <c r="M26" s="14">
        <v>21</v>
      </c>
      <c r="N26">
        <v>4160.2079999999996</v>
      </c>
      <c r="O26" s="12">
        <v>1.0848891429240124E-4</v>
      </c>
      <c r="P26" s="12">
        <v>3.3674103335298272E-2</v>
      </c>
      <c r="Q26" s="12">
        <f>テーブル2[[#This Row],[A]]*4/テーブル2[[#This Row],[Pw]]</f>
        <v>1.2886925387400553E-2</v>
      </c>
      <c r="R26">
        <v>1.778</v>
      </c>
      <c r="S26" s="40">
        <v>3202752.9945312501</v>
      </c>
      <c r="T26">
        <v>578.15</v>
      </c>
      <c r="U26" s="17">
        <f>+T26+BG26*S26*テーブル2[[#This Row],[Pw]]*R26/(N26*O26*K26)</f>
        <v>617.06487686592573</v>
      </c>
      <c r="V26">
        <v>0.03</v>
      </c>
      <c r="W26" s="12">
        <f t="shared" si="2"/>
        <v>763563.38366154546</v>
      </c>
      <c r="X26">
        <v>1.7996836804410127E-2</v>
      </c>
      <c r="Y26">
        <f t="shared" si="25"/>
        <v>7.4542149298824087</v>
      </c>
      <c r="Z26">
        <f t="shared" si="4"/>
        <v>7.4542149417546808</v>
      </c>
      <c r="AA26">
        <f t="shared" si="26"/>
        <v>-1.1872272054347377E-8</v>
      </c>
      <c r="AB26">
        <f t="shared" si="6"/>
        <v>1.0398471464749254E-5</v>
      </c>
      <c r="AC26">
        <v>643.08995856259253</v>
      </c>
      <c r="AD26">
        <f>+テーブル2[[#This Row],[DH]]/2*AI26/I26*E26</f>
        <v>18107.904438346446</v>
      </c>
      <c r="AE26">
        <f>+gettm2(AD26,AC26,AK26,AL26,テーブル2[[#This Row],[補正式F]])</f>
        <v>617.06487731656807</v>
      </c>
      <c r="AF26" s="20">
        <f t="shared" si="27"/>
        <v>4.5064234655001201E-7</v>
      </c>
      <c r="AG26">
        <v>1.044362289610308E-5</v>
      </c>
      <c r="AH26">
        <f t="shared" si="28"/>
        <v>63.851713959299914</v>
      </c>
      <c r="AI26">
        <f t="shared" si="29"/>
        <v>0.32359694946559059</v>
      </c>
      <c r="AJ26">
        <f t="shared" si="30"/>
        <v>29.34945608944939</v>
      </c>
      <c r="AK26" cm="1">
        <f t="array" ref="AK26">+S26*テーブル2[[#This Row],[形状因子]]/(E26*[3]!PropsSI("C","T",(テーブル2[[#This Row],[Tin]]+テーブル2[[#This Row],[Tf]])/2,"P",テーブル2[[#This Row],[P]],"Water")*AI26)</f>
        <v>1.8967570151457716</v>
      </c>
      <c r="AL26">
        <f t="shared" si="31"/>
        <v>1.2026233096901375</v>
      </c>
      <c r="AM26">
        <f t="shared" si="32"/>
        <v>613.42618183450861</v>
      </c>
      <c r="AN26">
        <f t="shared" si="33"/>
        <v>1.8587797967484221E-10</v>
      </c>
      <c r="AO26">
        <f t="shared" si="34"/>
        <v>4.515143135382568E-8</v>
      </c>
      <c r="AP26">
        <v>3.650318557683053</v>
      </c>
      <c r="AQ26">
        <f t="shared" si="15"/>
        <v>3.2256468422809185E-5</v>
      </c>
      <c r="AR26">
        <f t="shared" si="35"/>
        <v>5.2443871637284528E-6</v>
      </c>
      <c r="AS26">
        <f t="shared" si="36"/>
        <v>14.738172022215945</v>
      </c>
      <c r="AT26">
        <f t="shared" si="37"/>
        <v>10.402204321478425</v>
      </c>
      <c r="AU26">
        <f t="shared" si="38"/>
        <v>3.3661215861482021</v>
      </c>
      <c r="AV26">
        <f t="shared" si="39"/>
        <v>0.28419697153485091</v>
      </c>
      <c r="AW26">
        <f t="shared" si="40"/>
        <v>6.6305791377998568E-3</v>
      </c>
      <c r="AX26">
        <f t="shared" si="41"/>
        <v>0.2841969682095361</v>
      </c>
      <c r="AY26">
        <f t="shared" si="42"/>
        <v>3.3253148012946099E-9</v>
      </c>
      <c r="AZ26">
        <f t="shared" si="43"/>
        <v>1023936.776445643</v>
      </c>
      <c r="BA26">
        <f t="shared" si="24"/>
        <v>8.8366173836847705E-6</v>
      </c>
      <c r="BB26" s="40">
        <f t="shared" si="44"/>
        <v>3190232.4997550682</v>
      </c>
      <c r="BC26" s="62">
        <f t="shared" si="45"/>
        <v>-12520.494776181877</v>
      </c>
      <c r="BD26" s="61">
        <f t="shared" si="46"/>
        <v>-0.39092914119698935</v>
      </c>
      <c r="BE26" s="40">
        <v>3121527.6055473564</v>
      </c>
      <c r="BF26" s="58">
        <f>テーブル2[[#This Row],[ρL*δ*λ/τ]]/テーブル2[[#This Row],[実験値]]</f>
        <v>1.0220100229405673</v>
      </c>
      <c r="BG26">
        <v>0.7551739999999999</v>
      </c>
      <c r="BH26">
        <v>4.5999999999999999E-2</v>
      </c>
      <c r="BI26">
        <v>5625</v>
      </c>
      <c r="BJ26">
        <f>1+テーブル2[[#This Row],[A_補正]]*EXP(-テーブル2[[#This Row],[(Tsub-40)^2]]/テーブル2[[#This Row],[σ_補正]])</f>
        <v>1.045817878798351</v>
      </c>
      <c r="BK26">
        <f>テーブル2[[#This Row],[Ts]]-テーブル2[[#This Row],[Tin]]</f>
        <v>35.276181834694512</v>
      </c>
      <c r="BL26">
        <f>テーブル2[[#This Row],[ρL*δ*λ/τ]]*0.000001</f>
        <v>3.190232499755068</v>
      </c>
      <c r="BM26">
        <f>テーブル2[[#This Row],[Tsub]]</f>
        <v>35.276181834694512</v>
      </c>
      <c r="BN26">
        <f>テーブル2[[#This Row],[補正式F]]</f>
        <v>1.045817878798351</v>
      </c>
      <c r="BO26">
        <f>(テーブル2[[#This Row],[Tsub]]-40)^2</f>
        <v>22.314458058870105</v>
      </c>
      <c r="BP26" cm="1">
        <f t="array" ref="BP26">[3]!PropsSI(
  "VISCOSITY",
  "T", MIN( MAX( (テーブル2[[#This Row],[Ts]]+テーブル2[[#This Row],[Tw]])/2, テーブル2[[#This Row],[Ts]]+5 ), 647.096-0.1 ),
  "P", テーブル2[[#This Row],[P]],
  "Water"
)</f>
        <v>2.2995398111617487E-5</v>
      </c>
      <c r="BQ26" cm="1">
        <f t="array" ref="BQ26">[3]!PropsSI(
  "CONDUCTIVITY",
  "T", MIN( MAX( (テーブル2[[#This Row],[Ts]]+テーブル2[[#This Row],[Tw]])/2, テーブル2[[#This Row],[Ts]]+5 ), 647.096-0.1 ),
  "P", テーブル2[[#This Row],[P]],
  "Water"
)</f>
        <v>9.2808780711628555E-2</v>
      </c>
      <c r="BR26" cm="1">
        <f t="array" ref="BR26">[3]!PropsSI(
 "CPMASS",
  "T", MIN( MAX( (テーブル2[[#This Row],[Ts]]+テーブル2[[#This Row],[Tw]])/2, テーブル2[[#This Row],[Ts]]+5 ), 647.096-0.1 ),
  "P", テーブル2[[#This Row],[P]],
  "Water"
)</f>
        <v>7064.8110101549464</v>
      </c>
      <c r="BS26">
        <f>テーブル2[[#This Row],[G]]*テーブル2[[#This Row],[DH]]/テーブル2[[#This Row],[μ_g]]</f>
        <v>2331435.6129795141</v>
      </c>
      <c r="BT26">
        <f>テーブル2[[#This Row],[CPg]]*テーブル2[[#This Row],[μ_g]]/テーブル2[[#This Row],[k_g]]</f>
        <v>1.7504608994555635</v>
      </c>
      <c r="BU26">
        <f>0.023*(テーブル2[[#This Row],[Re_g]]^0.8)*(テーブル2[[#This Row],[Pr_g]]^0.4)</f>
        <v>3573.4486241900158</v>
      </c>
      <c r="BV26">
        <f>テーブル2[[#This Row],[Nu_g]]*テーブル2[[#This Row],[k_g]]/テーブル2[[#This Row],[DH]]</f>
        <v>25735.185063690293</v>
      </c>
      <c r="BW26" cm="1">
        <f t="array" ref="BW26">[3]!PropsSI("VISCOSITY","T",テーブル2[[#This Row],[Tm]],"P",テーブル2[[#This Row],[P]],"Water")</f>
        <v>2.2594743588000931E-5</v>
      </c>
      <c r="BX26" t="e">
        <f ca="1" xml:space="preserve"> [1]!PropsSI("CONDUCTIVITY","T",テーブル2[[#This Row],[Tm]],"P",テーブル2[[#This Row],[P]],"Water")</f>
        <v>#NAME?</v>
      </c>
      <c r="BY26" cm="1">
        <f t="array" ref="BY26">[3]!PropsSI("CPMASS","T",テーブル2[[#This Row],[Tm]],"P",テーブル2[[#This Row],[P]],"Water")</f>
        <v>10080.236143087292</v>
      </c>
      <c r="BZ26">
        <f>テーブル2[[#This Row],[G]]*テーブル2[[#This Row],[DH]]/テーブル2[[#This Row],[μ_l]]</f>
        <v>2372777.0967287272</v>
      </c>
      <c r="CA26" t="e">
        <f ca="1">テーブル2[[#This Row],[μ_l]]*テーブル2[[#This Row],[CPl2]]/テーブル2[[#This Row],[k_l]]</f>
        <v>#NAME?</v>
      </c>
      <c r="CB26" t="e">
        <f ca="1">0.023*(テーブル2[[#This Row],[Re_l]]^0.8)*(テーブル2[[#This Row],[Pr_l]]^0.4)</f>
        <v>#NAME?</v>
      </c>
      <c r="CC26" t="e">
        <f ca="1">テーブル2[[#This Row],[Nu_l]]*テーブル2[[#This Row],[k_l]]/テーブル2[[#This Row],[DH]]</f>
        <v>#NAME?</v>
      </c>
      <c r="CD26" s="21">
        <v>1.6591548793667185E-2</v>
      </c>
    </row>
    <row r="27" spans="1:82" ht="18.75">
      <c r="A27" s="13" t="s">
        <v>283</v>
      </c>
      <c r="B27">
        <v>14444515.914999999</v>
      </c>
      <c r="C27" cm="1">
        <f t="array" ref="C27">[3]!PropsSI("T","P",テーブル2[[#This Row],[P]],"Q",0,"Water")</f>
        <v>612.29412141213845</v>
      </c>
      <c r="D27" cm="1">
        <f t="array" ref="D27">[3]!PropsSI("Dmass","P",テーブル2[[#This Row],[P]],"Q",1,"Water")</f>
        <v>91.248555698911844</v>
      </c>
      <c r="E27" cm="1">
        <f t="array" ref="E27">[3]!PropsSI("Dmass","P",テーブル2[[#This Row],[P]],"Q",0,"Water")</f>
        <v>613.43232402419449</v>
      </c>
      <c r="F27" cm="1">
        <f t="array" ref="F27">[3]!PropsSI("Hmass","P",テーブル2[[#This Row],[P]],"Q",1,"Water")</f>
        <v>2626093.1345668421</v>
      </c>
      <c r="G27" cm="1">
        <f t="array" ref="G27">[3]!PropsSI("Hmass","P",テーブル2[[#This Row],[P]],"Q",0,"Water")</f>
        <v>1588403.9289842495</v>
      </c>
      <c r="H27" cm="1">
        <f t="array" ref="H27">[3]!PropsSI("VISCOSITY","P",テーブル2[[#This Row],[P]],"Q",1,"Water")</f>
        <v>2.2386245793773059E-5</v>
      </c>
      <c r="I27" cm="1">
        <f t="array" ref="I27">[3]!PropsSI("VISCOSITY","P",テーブル2[[#This Row],[P]],"Q",0,"Water")</f>
        <v>7.0694401850615891E-5</v>
      </c>
      <c r="J27" cm="1">
        <f t="array" ref="J27">[3]!PropsSI("CONDUCTIVITY","P", テーブル2[[#This Row],[P]],"Q",0,"Water")</f>
        <v>0.48369684775438243</v>
      </c>
      <c r="K27" cm="1">
        <f t="array" ref="K27">[3]!PropsSI("Cpmass","P", テーブル2[[#This Row],[P]],"Q",0,"Water")</f>
        <v>8097.4885849811244</v>
      </c>
      <c r="L27" cm="1">
        <f t="array" ref="L27">[3]!PropsSI("SURFACE_TENSION","P", テーブル2[[#This Row],[P]],"Q",0,"Water")</f>
        <v>5.7594462826100956E-3</v>
      </c>
      <c r="M27" s="14">
        <v>22</v>
      </c>
      <c r="N27">
        <v>4122.24</v>
      </c>
      <c r="O27" s="12">
        <v>1.0848891429240124E-4</v>
      </c>
      <c r="P27" s="12">
        <v>3.3674103335298272E-2</v>
      </c>
      <c r="Q27" s="12">
        <f>テーブル2[[#This Row],[A]]*4/テーブル2[[#This Row],[Pw]]</f>
        <v>1.2886925387400553E-2</v>
      </c>
      <c r="R27">
        <v>1.778</v>
      </c>
      <c r="S27" s="40">
        <v>2557279.19140625</v>
      </c>
      <c r="T27">
        <v>589.53888888888889</v>
      </c>
      <c r="U27" s="17">
        <f>+T27+BG27*S27*テーブル2[[#This Row],[Pw]]*R27/(N27*O27*K27)</f>
        <v>621.46779135769157</v>
      </c>
      <c r="V27">
        <v>0.03</v>
      </c>
      <c r="W27" s="12">
        <f t="shared" si="2"/>
        <v>751445.62961593596</v>
      </c>
      <c r="X27">
        <v>1.8198850681618077E-2</v>
      </c>
      <c r="Y27">
        <f t="shared" si="25"/>
        <v>7.4127272248023699</v>
      </c>
      <c r="Z27">
        <f t="shared" si="4"/>
        <v>7.4127272298033446</v>
      </c>
      <c r="AA27">
        <f t="shared" si="26"/>
        <v>-5.000974745428266E-9</v>
      </c>
      <c r="AB27">
        <f t="shared" si="6"/>
        <v>1.0967511890910007E-5</v>
      </c>
      <c r="AC27">
        <v>633.81671939573573</v>
      </c>
      <c r="AD27">
        <f>+テーブル2[[#This Row],[DH]]/2*AI27/I27*E27</f>
        <v>17920.27024198875</v>
      </c>
      <c r="AE27">
        <f>+gettm2(AD27,AC27,AK27,AL27,テーブル2[[#This Row],[補正式F]])</f>
        <v>621.46779171061326</v>
      </c>
      <c r="AF27" s="20">
        <f t="shared" si="27"/>
        <v>3.5292168831801973E-7</v>
      </c>
      <c r="AG27">
        <v>1.1004378981581067E-5</v>
      </c>
      <c r="AH27">
        <f t="shared" si="28"/>
        <v>63.016439898827961</v>
      </c>
      <c r="AI27">
        <f t="shared" si="29"/>
        <v>0.32051149038583826</v>
      </c>
      <c r="AJ27">
        <f t="shared" si="30"/>
        <v>30.604886622218824</v>
      </c>
      <c r="AK27" cm="1">
        <f t="array" ref="AK27">+S27*テーブル2[[#This Row],[形状因子]]/(E27*[3]!PropsSI("C","T",(テーブル2[[#This Row],[Tin]]+テーブル2[[#This Row],[Tf]])/2,"P",テーブル2[[#This Row],[P]],"Water")*AI27)</f>
        <v>1.3763422416662483</v>
      </c>
      <c r="AL27">
        <f t="shared" si="31"/>
        <v>1.1834832388614511</v>
      </c>
      <c r="AM27">
        <f t="shared" si="32"/>
        <v>612.29412141207717</v>
      </c>
      <c r="AN27">
        <f t="shared" si="33"/>
        <v>6.127720553195104E-11</v>
      </c>
      <c r="AO27">
        <f t="shared" si="34"/>
        <v>3.6867090671059593E-8</v>
      </c>
      <c r="AP27">
        <v>3.6846126418629943</v>
      </c>
      <c r="AQ27">
        <f t="shared" si="15"/>
        <v>3.3556507711274832E-5</v>
      </c>
      <c r="AR27">
        <f t="shared" si="35"/>
        <v>5.5206230361260633E-6</v>
      </c>
      <c r="AS27">
        <f t="shared" si="36"/>
        <v>15.353709862905175</v>
      </c>
      <c r="AT27">
        <f t="shared" si="37"/>
        <v>10.606785648559683</v>
      </c>
      <c r="AU27">
        <f t="shared" si="38"/>
        <v>3.3995966764229841</v>
      </c>
      <c r="AV27">
        <f t="shared" si="39"/>
        <v>0.28501596544001018</v>
      </c>
      <c r="AW27">
        <f t="shared" si="40"/>
        <v>6.8920942955610128E-3</v>
      </c>
      <c r="AX27">
        <f t="shared" si="41"/>
        <v>0.28501594977477668</v>
      </c>
      <c r="AY27">
        <f t="shared" si="42"/>
        <v>1.5665233499273512E-8</v>
      </c>
      <c r="AZ27">
        <f t="shared" si="43"/>
        <v>1037689.2055825926</v>
      </c>
      <c r="BA27">
        <f t="shared" si="24"/>
        <v>9.1072009388504326E-6</v>
      </c>
      <c r="BB27" s="40">
        <f t="shared" si="44"/>
        <v>2576842.6744750515</v>
      </c>
      <c r="BC27" s="62">
        <f t="shared" si="45"/>
        <v>19563.483068801463</v>
      </c>
      <c r="BD27" s="61">
        <f t="shared" si="46"/>
        <v>0.76501162385963362</v>
      </c>
      <c r="BE27" s="40">
        <v>2755634.2598421718</v>
      </c>
      <c r="BF27" s="58">
        <f>テーブル2[[#This Row],[ρL*δ*λ/τ]]/テーブル2[[#This Row],[実験値]]</f>
        <v>0.93511781009089334</v>
      </c>
      <c r="BG27">
        <v>0.7551739999999999</v>
      </c>
      <c r="BH27">
        <v>4.5999999999999999E-2</v>
      </c>
      <c r="BI27">
        <v>5625</v>
      </c>
      <c r="BJ27">
        <f>1+テーブル2[[#This Row],[A_補正]]*EXP(-テーブル2[[#This Row],[(Tsub-40)^2]]/テーブル2[[#This Row],[σ_補正]])</f>
        <v>1.0436312433547148</v>
      </c>
      <c r="BK27">
        <f>テーブル2[[#This Row],[Ts]]-テーブル2[[#This Row],[Tin]]</f>
        <v>22.75523252324956</v>
      </c>
      <c r="BL27">
        <f>テーブル2[[#This Row],[ρL*δ*λ/τ]]*0.000001</f>
        <v>2.5768426744750514</v>
      </c>
      <c r="BM27">
        <f>テーブル2[[#This Row],[Tsub]]</f>
        <v>22.75523252324956</v>
      </c>
      <c r="BN27">
        <f>テーブル2[[#This Row],[補正式F]]</f>
        <v>1.0436312433547148</v>
      </c>
      <c r="BO27">
        <f>(テーブル2[[#This Row],[Tsub]]-40)^2</f>
        <v>297.38200532718975</v>
      </c>
      <c r="BP27" cm="1">
        <f t="array" ref="BP27">[3]!PropsSI(
  "VISCOSITY",
  "T", MIN( MAX( (テーブル2[[#This Row],[Ts]]+テーブル2[[#This Row],[Tw]])/2, テーブル2[[#This Row],[Ts]]+5 ), 647.096-0.1 ),
  "P", テーブル2[[#This Row],[P]],
  "Water"
)</f>
        <v>2.2736679093511609E-5</v>
      </c>
      <c r="BQ27" cm="1">
        <f t="array" ref="BQ27">[3]!PropsSI(
  "CONDUCTIVITY",
  "T", MIN( MAX( (テーブル2[[#This Row],[Ts]]+テーブル2[[#This Row],[Tw]])/2, テーブル2[[#This Row],[Ts]]+5 ), 647.096-0.1 ),
  "P", テーブル2[[#This Row],[P]],
  "Water"
)</f>
        <v>9.5091779217516159E-2</v>
      </c>
      <c r="BR27" cm="1">
        <f t="array" ref="BR27">[3]!PropsSI(
 "CPMASS",
  "T", MIN( MAX( (テーブル2[[#This Row],[Ts]]+テーブル2[[#This Row],[Tw]])/2, テーブル2[[#This Row],[Ts]]+5 ), 647.096-0.1 ),
  "P", テーブル2[[#This Row],[P]],
  "Water"
)</f>
        <v>7710.3188353561563</v>
      </c>
      <c r="BS27">
        <f>テーブル2[[#This Row],[G]]*テーブル2[[#This Row],[DH]]/テーブル2[[#This Row],[μ_g]]</f>
        <v>2336444.9614859461</v>
      </c>
      <c r="BT27">
        <f>テーブル2[[#This Row],[CPg]]*テーブル2[[#This Row],[μ_g]]/テーブル2[[#This Row],[k_g]]</f>
        <v>1.8435562622837018</v>
      </c>
      <c r="BU27">
        <f>0.023*(テーブル2[[#This Row],[Re_g]]^0.8)*(テーブル2[[#This Row],[Pr_g]]^0.4)</f>
        <v>3654.5578290121857</v>
      </c>
      <c r="BV27">
        <f>テーブル2[[#This Row],[Nu_g]]*テーブル2[[#This Row],[k_g]]/テーブル2[[#This Row],[DH]]</f>
        <v>26966.743095590358</v>
      </c>
      <c r="BW27" cm="1">
        <f t="array" ref="BW27">[3]!PropsSI("VISCOSITY","T",テーブル2[[#This Row],[Tm]],"P",テーブル2[[#This Row],[P]],"Water")</f>
        <v>2.2675955471867457E-5</v>
      </c>
      <c r="BX27" t="e">
        <f ca="1" xml:space="preserve"> [1]!PropsSI("CONDUCTIVITY","T",テーブル2[[#This Row],[Tm]],"P",テーブル2[[#This Row],[P]],"Water")</f>
        <v>#NAME?</v>
      </c>
      <c r="BY27" cm="1">
        <f t="array" ref="BY27">[3]!PropsSI("CPMASS","T",テーブル2[[#This Row],[Tm]],"P",テーブル2[[#This Row],[P]],"Water")</f>
        <v>8069.2956588300376</v>
      </c>
      <c r="BZ27">
        <f>テーブル2[[#This Row],[G]]*テーブル2[[#This Row],[DH]]/テーブル2[[#This Row],[μ_l]]</f>
        <v>2342701.6945267953</v>
      </c>
      <c r="CA27" t="e">
        <f ca="1">テーブル2[[#This Row],[μ_l]]*テーブル2[[#This Row],[CPl2]]/テーブル2[[#This Row],[k_l]]</f>
        <v>#NAME?</v>
      </c>
      <c r="CB27" t="e">
        <f ca="1">0.023*(テーブル2[[#This Row],[Re_l]]^0.8)*(テーブル2[[#This Row],[Pr_l]]^0.4)</f>
        <v>#NAME?</v>
      </c>
      <c r="CC27" t="e">
        <f ca="1">テーブル2[[#This Row],[Nu_l]]*テーブル2[[#This Row],[k_l]]/テーブル2[[#This Row],[DH]]</f>
        <v>#NAME?</v>
      </c>
      <c r="CD27" s="21">
        <v>6.9505391417700374E-2</v>
      </c>
    </row>
    <row r="28" spans="1:82" ht="18.75">
      <c r="A28" s="13" t="s">
        <v>284</v>
      </c>
      <c r="B28">
        <v>14582411.055</v>
      </c>
      <c r="C28" cm="1">
        <f t="array" ref="C28">[3]!PropsSI("T","P",テーブル2[[#This Row],[P]],"Q",0,"Water")</f>
        <v>613.05026988781367</v>
      </c>
      <c r="D28" cm="1">
        <f t="array" ref="D28">[3]!PropsSI("Dmass","P",テーブル2[[#This Row],[P]],"Q",1,"Water")</f>
        <v>92.580958140603215</v>
      </c>
      <c r="E28" cm="1">
        <f t="array" ref="E28">[3]!PropsSI("Dmass","P",テーブル2[[#This Row],[P]],"Q",0,"Water")</f>
        <v>610.99184656446221</v>
      </c>
      <c r="F28" cm="1">
        <f t="array" ref="F28">[3]!PropsSI("Hmass","P",テーブル2[[#This Row],[P]],"Q",1,"Water")</f>
        <v>2622345.5985878608</v>
      </c>
      <c r="G28" cm="1">
        <f t="array" ref="G28">[3]!PropsSI("Hmass","P",テーブル2[[#This Row],[P]],"Q",0,"Water")</f>
        <v>1593812.5192969192</v>
      </c>
      <c r="H28" cm="1">
        <f t="array" ref="H28">[3]!PropsSI("VISCOSITY","P",テーブル2[[#This Row],[P]],"Q",1,"Water")</f>
        <v>2.2466336042427335E-5</v>
      </c>
      <c r="I28" cm="1">
        <f t="array" ref="I28">[3]!PropsSI("VISCOSITY","P",テーブル2[[#This Row],[P]],"Q",0,"Water")</f>
        <v>7.0373614625891007E-5</v>
      </c>
      <c r="J28" cm="1">
        <f t="array" ref="J28">[3]!PropsSI("CONDUCTIVITY","P", テーブル2[[#This Row],[P]],"Q",0,"Water")</f>
        <v>0.48213977909987105</v>
      </c>
      <c r="K28" cm="1">
        <f t="array" ref="K28">[3]!PropsSI("Cpmass","P", テーブル2[[#This Row],[P]],"Q",0,"Water")</f>
        <v>8194.8014383951322</v>
      </c>
      <c r="L28" cm="1">
        <f t="array" ref="L28">[3]!PropsSI("SURFACE_TENSION","P", テーブル2[[#This Row],[P]],"Q",0,"Water")</f>
        <v>5.6080351609815058E-3</v>
      </c>
      <c r="M28" s="14">
        <v>23</v>
      </c>
      <c r="N28">
        <v>4846.3440000000001</v>
      </c>
      <c r="O28" s="12">
        <v>1.0848891429240124E-4</v>
      </c>
      <c r="P28" s="12">
        <v>3.3674103335298272E-2</v>
      </c>
      <c r="Q28" s="12">
        <f>テーブル2[[#This Row],[A]]*4/テーブル2[[#This Row],[Pw]]</f>
        <v>1.2886925387400553E-2</v>
      </c>
      <c r="R28">
        <v>1.9303999999999999</v>
      </c>
      <c r="S28" s="40">
        <v>3286360.32421875</v>
      </c>
      <c r="T28">
        <v>569.81666666666661</v>
      </c>
      <c r="U28" s="17">
        <f>+T28+BG28*S28*テーブル2[[#This Row],[Pw]]*R28/(N28*O28*K28)</f>
        <v>612.59313804239628</v>
      </c>
      <c r="V28">
        <v>0.03</v>
      </c>
      <c r="W28" s="12">
        <f t="shared" si="2"/>
        <v>887470.02497579332</v>
      </c>
      <c r="X28">
        <v>1.7097227909866741E-2</v>
      </c>
      <c r="Y28">
        <f t="shared" si="25"/>
        <v>7.6478110495106542</v>
      </c>
      <c r="Z28">
        <f t="shared" si="4"/>
        <v>7.6478110766910596</v>
      </c>
      <c r="AA28">
        <f t="shared" si="26"/>
        <v>-2.7180405481885828E-8</v>
      </c>
      <c r="AB28">
        <f t="shared" si="6"/>
        <v>8.191495544078128E-6</v>
      </c>
      <c r="AC28">
        <v>644.08488975615376</v>
      </c>
      <c r="AD28">
        <f>+テーブル2[[#This Row],[DH]]/2*AI28/I28*E28</f>
        <v>20513.584498152944</v>
      </c>
      <c r="AE28">
        <f>+gettm2(AD28,AC28,AK28,AL28,テーブル2[[#This Row],[補正式F]])</f>
        <v>612.59313850348644</v>
      </c>
      <c r="AF28" s="20">
        <f t="shared" si="27"/>
        <v>4.6109016693662852E-7</v>
      </c>
      <c r="AG28">
        <v>8.2296042026888289E-6</v>
      </c>
      <c r="AH28">
        <f t="shared" si="28"/>
        <v>82.154011522875848</v>
      </c>
      <c r="AI28">
        <f t="shared" si="29"/>
        <v>0.36668798492560351</v>
      </c>
      <c r="AJ28">
        <f t="shared" si="30"/>
        <v>26.199993578493842</v>
      </c>
      <c r="AK28" cm="1">
        <f t="array" ref="AK28">+S28*テーブル2[[#This Row],[形状因子]]/(E28*[3]!PropsSI("C","T",(テーブル2[[#This Row],[Tin]]+テーブル2[[#This Row],[Tf]])/2,"P",テーブル2[[#This Row],[P]],"Water")*AI28)</f>
        <v>2.0691566242816957</v>
      </c>
      <c r="AL28">
        <f t="shared" si="31"/>
        <v>1.1961215883036658</v>
      </c>
      <c r="AM28">
        <f t="shared" si="32"/>
        <v>613.05026988371151</v>
      </c>
      <c r="AN28">
        <f t="shared" si="33"/>
        <v>4.1021621655090712E-9</v>
      </c>
      <c r="AO28">
        <f t="shared" si="34"/>
        <v>3.8108658610700979E-8</v>
      </c>
      <c r="AP28">
        <v>3.9096805816990194</v>
      </c>
      <c r="AQ28">
        <f t="shared" si="15"/>
        <v>2.8672132838533172E-5</v>
      </c>
      <c r="AR28">
        <f t="shared" si="35"/>
        <v>4.133856430649765E-6</v>
      </c>
      <c r="AS28">
        <f t="shared" si="36"/>
        <v>13.160658674453938</v>
      </c>
      <c r="AT28">
        <f t="shared" si="37"/>
        <v>9.8361598794747422</v>
      </c>
      <c r="AU28">
        <f t="shared" si="38"/>
        <v>3.6068016456106604</v>
      </c>
      <c r="AV28">
        <f t="shared" si="39"/>
        <v>0.30287893608835903</v>
      </c>
      <c r="AW28">
        <f t="shared" si="40"/>
        <v>5.1977653724528151E-3</v>
      </c>
      <c r="AX28">
        <f t="shared" si="41"/>
        <v>0.30287892129658472</v>
      </c>
      <c r="AY28">
        <f t="shared" si="42"/>
        <v>1.4791774305411565E-8</v>
      </c>
      <c r="AZ28">
        <f t="shared" si="43"/>
        <v>1028533.0792909416</v>
      </c>
      <c r="BA28">
        <f t="shared" si="24"/>
        <v>7.3336254047826074E-6</v>
      </c>
      <c r="BB28" s="40">
        <f t="shared" si="44"/>
        <v>3265567.14652659</v>
      </c>
      <c r="BC28" s="62">
        <f t="shared" si="45"/>
        <v>-20793.17769216001</v>
      </c>
      <c r="BD28" s="61">
        <f t="shared" si="46"/>
        <v>-0.63271143881957226</v>
      </c>
      <c r="BE28" s="40">
        <v>3464058.6881665168</v>
      </c>
      <c r="BF28" s="58">
        <f>テーブル2[[#This Row],[ρL*δ*λ/τ]]/テーブル2[[#This Row],[実験値]]</f>
        <v>0.94269971743897163</v>
      </c>
      <c r="BG28">
        <v>0.86274899999999988</v>
      </c>
      <c r="BH28">
        <v>4.5999999999999999E-2</v>
      </c>
      <c r="BI28">
        <v>5625</v>
      </c>
      <c r="BJ28">
        <f>1+テーブル2[[#This Row],[A_補正]]*EXP(-テーブル2[[#This Row],[(Tsub-40)^2]]/テーブル2[[#This Row],[σ_補正]])</f>
        <v>1.0459145710291049</v>
      </c>
      <c r="BK28">
        <f>テーブル2[[#This Row],[Ts]]-テーブル2[[#This Row],[Tin]]</f>
        <v>43.233603221147064</v>
      </c>
      <c r="BL28">
        <f>テーブル2[[#This Row],[ρL*δ*λ/τ]]*0.000001</f>
        <v>3.2655671465265899</v>
      </c>
      <c r="BM28">
        <f>テーブル2[[#This Row],[Tsub]]</f>
        <v>43.233603221147064</v>
      </c>
      <c r="BN28">
        <f>テーブル2[[#This Row],[補正式F]]</f>
        <v>1.0459145710291049</v>
      </c>
      <c r="BO28">
        <f>(テーブル2[[#This Row],[Tsub]]-40)^2</f>
        <v>10.456189791812667</v>
      </c>
      <c r="BP28" cm="1">
        <f t="array" ref="BP28">[3]!PropsSI(
  "VISCOSITY",
  "T", MIN( MAX( (テーブル2[[#This Row],[Ts]]+テーブル2[[#This Row],[Tw]])/2, テーブル2[[#This Row],[Ts]]+5 ), 647.096-0.1 ),
  "P", テーブル2[[#This Row],[P]],
  "Water"
)</f>
        <v>2.2991190955555717E-5</v>
      </c>
      <c r="BQ28" cm="1">
        <f t="array" ref="BQ28">[3]!PropsSI(
  "CONDUCTIVITY",
  "T", MIN( MAX( (テーブル2[[#This Row],[Ts]]+テーブル2[[#This Row],[Tw]])/2, テーブル2[[#This Row],[Ts]]+5 ), 647.096-0.1 ),
  "P", テーブル2[[#This Row],[P]],
  "Water"
)</f>
        <v>9.1975191706620135E-2</v>
      </c>
      <c r="BR28" cm="1">
        <f t="array" ref="BR28">[3]!PropsSI(
 "CPMASS",
  "T", MIN( MAX( (テーブル2[[#This Row],[Ts]]+テーブル2[[#This Row],[Tw]])/2, テーブル2[[#This Row],[Ts]]+5 ), 647.096-0.1 ),
  "P", テーブル2[[#This Row],[P]],
  "Water"
)</f>
        <v>6925.948821623314</v>
      </c>
      <c r="BS28">
        <f>テーブル2[[#This Row],[G]]*テーブル2[[#This Row],[DH]]/テーブル2[[#This Row],[μ_g]]</f>
        <v>2716452.2990743336</v>
      </c>
      <c r="BT28">
        <f>テーブル2[[#This Row],[CPg]]*テーブル2[[#This Row],[μ_g]]/テーブル2[[#This Row],[k_g]]</f>
        <v>1.7312908943345682</v>
      </c>
      <c r="BU28">
        <f>0.023*(テーブル2[[#This Row],[Re_g]]^0.8)*(テーブル2[[#This Row],[Pr_g]]^0.4)</f>
        <v>4020.4764312330458</v>
      </c>
      <c r="BV28">
        <f>テーブル2[[#This Row],[Nu_g]]*テーブル2[[#This Row],[k_g]]/テーブル2[[#This Row],[DH]]</f>
        <v>28694.516294487308</v>
      </c>
      <c r="BW28" cm="1">
        <f t="array" ref="BW28">[3]!PropsSI("VISCOSITY","T",テーブル2[[#This Row],[Tm]],"P",テーブル2[[#This Row],[P]],"Water")</f>
        <v>7.0638530356326683E-5</v>
      </c>
      <c r="BX28" t="e">
        <f ca="1" xml:space="preserve"> [1]!PropsSI("CONDUCTIVITY","T",テーブル2[[#This Row],[Tm]],"P",テーブル2[[#This Row],[P]],"Water")</f>
        <v>#NAME?</v>
      </c>
      <c r="BY28" cm="1">
        <f t="array" ref="BY28">[3]!PropsSI("CPMASS","T",テーブル2[[#This Row],[Tm]],"P",テーブル2[[#This Row],[P]],"Water")</f>
        <v>8104.5341889507308</v>
      </c>
      <c r="BZ28">
        <f>テーブル2[[#This Row],[G]]*テーブル2[[#This Row],[DH]]/テーブル2[[#This Row],[μ_l]]</f>
        <v>884141.74551244278</v>
      </c>
      <c r="CA28" t="e">
        <f ca="1">テーブル2[[#This Row],[μ_l]]*テーブル2[[#This Row],[CPl2]]/テーブル2[[#This Row],[k_l]]</f>
        <v>#NAME?</v>
      </c>
      <c r="CB28" t="e">
        <f ca="1">0.023*(テーブル2[[#This Row],[Re_l]]^0.8)*(テーブル2[[#This Row],[Pr_l]]^0.4)</f>
        <v>#NAME?</v>
      </c>
      <c r="CC28" t="e">
        <f ca="1">テーブル2[[#This Row],[Nu_l]]*テーブル2[[#This Row],[k_l]]/テーブル2[[#This Row],[DH]]</f>
        <v>#NAME?</v>
      </c>
      <c r="CD28" s="21">
        <v>1.3224916834261715E-2</v>
      </c>
    </row>
    <row r="29" spans="1:82" ht="18.75">
      <c r="A29" s="13" t="s">
        <v>285</v>
      </c>
      <c r="B29">
        <v>14582411.055</v>
      </c>
      <c r="C29" cm="1">
        <f t="array" ref="C29">[3]!PropsSI("T","P",テーブル2[[#This Row],[P]],"Q",0,"Water")</f>
        <v>613.05026988781367</v>
      </c>
      <c r="D29" cm="1">
        <f t="array" ref="D29">[3]!PropsSI("Dmass","P",テーブル2[[#This Row],[P]],"Q",1,"Water")</f>
        <v>92.580958140603215</v>
      </c>
      <c r="E29" cm="1">
        <f t="array" ref="E29">[3]!PropsSI("Dmass","P",テーブル2[[#This Row],[P]],"Q",0,"Water")</f>
        <v>610.99184656446221</v>
      </c>
      <c r="F29" cm="1">
        <f t="array" ref="F29">[3]!PropsSI("Hmass","P",テーブル2[[#This Row],[P]],"Q",1,"Water")</f>
        <v>2622345.5985878608</v>
      </c>
      <c r="G29" cm="1">
        <f t="array" ref="G29">[3]!PropsSI("Hmass","P",テーブル2[[#This Row],[P]],"Q",0,"Water")</f>
        <v>1593812.5192969192</v>
      </c>
      <c r="H29" cm="1">
        <f t="array" ref="H29">[3]!PropsSI("VISCOSITY","P",テーブル2[[#This Row],[P]],"Q",1,"Water")</f>
        <v>2.2466336042427335E-5</v>
      </c>
      <c r="I29" cm="1">
        <f t="array" ref="I29">[3]!PropsSI("VISCOSITY","P",テーブル2[[#This Row],[P]],"Q",0,"Water")</f>
        <v>7.0373614625891007E-5</v>
      </c>
      <c r="J29" cm="1">
        <f t="array" ref="J29">[3]!PropsSI("CONDUCTIVITY","P", テーブル2[[#This Row],[P]],"Q",0,"Water")</f>
        <v>0.48213977909987105</v>
      </c>
      <c r="K29" cm="1">
        <f t="array" ref="K29">[3]!PropsSI("Cpmass","P", テーブル2[[#This Row],[P]],"Q",0,"Water")</f>
        <v>8194.8014383951322</v>
      </c>
      <c r="L29" cm="1">
        <f t="array" ref="L29">[3]!PropsSI("SURFACE_TENSION","P", テーブル2[[#This Row],[P]],"Q",0,"Water")</f>
        <v>5.6080351609815058E-3</v>
      </c>
      <c r="M29" s="14">
        <v>24</v>
      </c>
      <c r="N29">
        <v>4686.3360000000002</v>
      </c>
      <c r="O29" s="12">
        <v>1.0848891429240124E-4</v>
      </c>
      <c r="P29" s="12">
        <v>3.3674103335298272E-2</v>
      </c>
      <c r="Q29" s="12">
        <f>テーブル2[[#This Row],[A]]*4/テーブル2[[#This Row],[Pw]]</f>
        <v>1.2886925387400553E-2</v>
      </c>
      <c r="R29">
        <v>1.778</v>
      </c>
      <c r="S29" s="40">
        <v>3098494.82421875</v>
      </c>
      <c r="T29">
        <v>585.37222222222226</v>
      </c>
      <c r="U29" s="17">
        <f>+T29+BG29*S29*テーブル2[[#This Row],[Pw]]*R29/(N29*O29*K29)</f>
        <v>618.99769348914572</v>
      </c>
      <c r="V29">
        <v>0.03</v>
      </c>
      <c r="W29" s="12">
        <f t="shared" si="2"/>
        <v>858169.11200792994</v>
      </c>
      <c r="X29">
        <v>1.7298857607593039E-2</v>
      </c>
      <c r="Y29">
        <f t="shared" si="25"/>
        <v>7.6031102496569449</v>
      </c>
      <c r="Z29">
        <f t="shared" si="4"/>
        <v>7.6031102547773823</v>
      </c>
      <c r="AA29">
        <f t="shared" si="26"/>
        <v>-5.120437407413192E-9</v>
      </c>
      <c r="AB29">
        <f t="shared" si="6"/>
        <v>8.6583094825644713E-6</v>
      </c>
      <c r="AC29">
        <v>636.94380555596797</v>
      </c>
      <c r="AD29">
        <f>+テーブル2[[#This Row],[DH]]/2*AI29/I29*E29</f>
        <v>19952.926453125707</v>
      </c>
      <c r="AE29">
        <f>+gettm2(AD29,AC29,AK29,AL29,テーブル2[[#This Row],[補正式F]])</f>
        <v>618.99769348914572</v>
      </c>
      <c r="AF29" s="20">
        <f t="shared" si="27"/>
        <v>0</v>
      </c>
      <c r="AG29">
        <v>8.6958326081819142E-6</v>
      </c>
      <c r="AH29">
        <f t="shared" si="28"/>
        <v>77.72466676929848</v>
      </c>
      <c r="AI29">
        <f t="shared" si="29"/>
        <v>0.35666601295956918</v>
      </c>
      <c r="AJ29">
        <f t="shared" si="30"/>
        <v>26.927650042791864</v>
      </c>
      <c r="AK29" cm="1">
        <f t="array" ref="AK29">+S29*テーブル2[[#This Row],[形状因子]]/(E29*[3]!PropsSI("C","T",(テーブル2[[#This Row],[Tin]]+テーブル2[[#This Row],[Tf]])/2,"P",テーブル2[[#This Row],[P]],"Water")*AI29)</f>
        <v>1.5781711259504567</v>
      </c>
      <c r="AL29">
        <f t="shared" si="31"/>
        <v>1.1961215883036658</v>
      </c>
      <c r="AM29">
        <f t="shared" si="32"/>
        <v>613.05026988225654</v>
      </c>
      <c r="AN29">
        <f t="shared" si="33"/>
        <v>5.5571263146703131E-9</v>
      </c>
      <c r="AO29">
        <f t="shared" si="34"/>
        <v>3.7523125617442961E-8</v>
      </c>
      <c r="AP29">
        <v>3.8552752986869105</v>
      </c>
      <c r="AQ29">
        <f t="shared" si="15"/>
        <v>2.948707966877342E-5</v>
      </c>
      <c r="AR29">
        <f t="shared" si="35"/>
        <v>4.3666778668996786E-6</v>
      </c>
      <c r="AS29">
        <f t="shared" si="36"/>
        <v>13.521922367599878</v>
      </c>
      <c r="AT29">
        <f t="shared" si="37"/>
        <v>9.9715612372993263</v>
      </c>
      <c r="AU29">
        <f t="shared" si="38"/>
        <v>3.5565169894897393</v>
      </c>
      <c r="AV29">
        <f t="shared" si="39"/>
        <v>0.29875830919717128</v>
      </c>
      <c r="AW29">
        <f t="shared" si="40"/>
        <v>5.4939737158238543E-3</v>
      </c>
      <c r="AX29">
        <f t="shared" si="41"/>
        <v>0.29875829929353487</v>
      </c>
      <c r="AY29">
        <f t="shared" si="42"/>
        <v>9.9036364109572617E-9</v>
      </c>
      <c r="AZ29">
        <f t="shared" si="43"/>
        <v>1028533.0792909416</v>
      </c>
      <c r="BA29">
        <f t="shared" si="24"/>
        <v>7.6485016981320606E-6</v>
      </c>
      <c r="BB29" s="40">
        <f t="shared" si="44"/>
        <v>3083019.832596431</v>
      </c>
      <c r="BC29" s="62">
        <f t="shared" si="45"/>
        <v>-15474.991622318979</v>
      </c>
      <c r="BD29" s="61">
        <f t="shared" si="46"/>
        <v>-0.49943577447223336</v>
      </c>
      <c r="BE29" s="40">
        <v>3132961.7726006438</v>
      </c>
      <c r="BF29" s="58">
        <f>テーブル2[[#This Row],[ρL*δ*λ/τ]]/テーブル2[[#This Row],[実験値]]</f>
        <v>0.98405919266523434</v>
      </c>
      <c r="BG29">
        <v>0.7551739999999999</v>
      </c>
      <c r="BH29">
        <v>4.5999999999999999E-2</v>
      </c>
      <c r="BI29">
        <v>5625</v>
      </c>
      <c r="BJ29">
        <f>1+テーブル2[[#This Row],[A_補正]]*EXP(-テーブル2[[#This Row],[(Tsub-40)^2]]/テーブル2[[#This Row],[σ_補正]])</f>
        <v>1.0447749712542134</v>
      </c>
      <c r="BK29">
        <f>テーブル2[[#This Row],[Ts]]-テーブル2[[#This Row],[Tin]]</f>
        <v>27.678047665591407</v>
      </c>
      <c r="BL29">
        <f>テーブル2[[#This Row],[ρL*δ*λ/τ]]*0.000001</f>
        <v>3.0830198325964311</v>
      </c>
      <c r="BM29">
        <f>テーブル2[[#This Row],[Tsub]]</f>
        <v>27.678047665591407</v>
      </c>
      <c r="BN29">
        <f>テーブル2[[#This Row],[補正式F]]</f>
        <v>1.0447749712542134</v>
      </c>
      <c r="BO29">
        <f>(テーブル2[[#This Row],[Tsub]]-40)^2</f>
        <v>151.83050933143738</v>
      </c>
      <c r="BP29" cm="1">
        <f t="array" ref="BP29">[3]!PropsSI(
  "VISCOSITY",
  "T", MIN( MAX( (テーブル2[[#This Row],[Ts]]+テーブル2[[#This Row],[Tw]])/2, テーブル2[[#This Row],[Ts]]+5 ), 647.096-0.1 ),
  "P", テーブル2[[#This Row],[P]],
  "Water"
)</f>
        <v>2.2848810908567324E-5</v>
      </c>
      <c r="BQ29" cm="1">
        <f t="array" ref="BQ29">[3]!PropsSI(
  "CONDUCTIVITY",
  "T", MIN( MAX( (テーブル2[[#This Row],[Ts]]+テーブル2[[#This Row],[Tw]])/2, テーブル2[[#This Row],[Ts]]+5 ), 647.096-0.1 ),
  "P", テーブル2[[#This Row],[P]],
  "Water"
)</f>
        <v>9.4781702944476617E-2</v>
      </c>
      <c r="BR29" cm="1">
        <f t="array" ref="BR29">[3]!PropsSI(
 "CPMASS",
  "T", MIN( MAX( (テーブル2[[#This Row],[Ts]]+テーブル2[[#This Row],[Tw]])/2, テーブル2[[#This Row],[Ts]]+5 ), 647.096-0.1 ),
  "P", テーブル2[[#This Row],[P]],
  "Water"
)</f>
        <v>7545.279035635991</v>
      </c>
      <c r="BS29">
        <f>テーブル2[[#This Row],[G]]*テーブル2[[#This Row],[DH]]/テーブル2[[#This Row],[μ_g]]</f>
        <v>2643133.7111571343</v>
      </c>
      <c r="BT29">
        <f>テーブル2[[#This Row],[CPg]]*テーブル2[[#This Row],[μ_g]]/テーブル2[[#This Row],[k_g]]</f>
        <v>1.8189233637067772</v>
      </c>
      <c r="BU29">
        <f>0.023*(テーブル2[[#This Row],[Re_g]]^0.8)*(テーブル2[[#This Row],[Pr_g]]^0.4)</f>
        <v>4011.888954632479</v>
      </c>
      <c r="BV29">
        <f>テーブル2[[#This Row],[Nu_g]]*テーブル2[[#This Row],[k_g]]/テーブル2[[#This Row],[DH]]</f>
        <v>29506.93479733913</v>
      </c>
      <c r="BW29" cm="1">
        <f t="array" ref="BW29">[3]!PropsSI("VISCOSITY","T",テーブル2[[#This Row],[Tm]],"P",テーブル2[[#This Row],[P]],"Water")</f>
        <v>2.2630316266192622E-5</v>
      </c>
      <c r="BX29" t="e">
        <f ca="1" xml:space="preserve"> [1]!PropsSI("CONDUCTIVITY","T",テーブル2[[#This Row],[Tm]],"P",テーブル2[[#This Row],[P]],"Water")</f>
        <v>#NAME?</v>
      </c>
      <c r="BY29" cm="1">
        <f t="array" ref="BY29">[3]!PropsSI("CPMASS","T",テーブル2[[#This Row],[Tm]],"P",テーブル2[[#This Row],[P]],"Water")</f>
        <v>9097.9461799004039</v>
      </c>
      <c r="BZ29">
        <f>テーブル2[[#This Row],[G]]*テーブル2[[#This Row],[DH]]/テーブル2[[#This Row],[μ_l]]</f>
        <v>2668653.0431971611</v>
      </c>
      <c r="CA29" t="e">
        <f ca="1">テーブル2[[#This Row],[μ_l]]*テーブル2[[#This Row],[CPl2]]/テーブル2[[#This Row],[k_l]]</f>
        <v>#NAME?</v>
      </c>
      <c r="CB29" t="e">
        <f ca="1">0.023*(テーブル2[[#This Row],[Re_l]]^0.8)*(テーブル2[[#This Row],[Pr_l]]^0.4)</f>
        <v>#NAME?</v>
      </c>
      <c r="CC29" t="e">
        <f ca="1">テーブル2[[#This Row],[Nu_l]]*テーブル2[[#This Row],[k_l]]/テーブル2[[#This Row],[DH]]</f>
        <v>#NAME?</v>
      </c>
      <c r="CD29" s="21">
        <v>3.7404244682031178E-2</v>
      </c>
    </row>
    <row r="30" spans="1:82" ht="18.75">
      <c r="A30" s="13" t="s">
        <v>286</v>
      </c>
      <c r="B30">
        <v>14444515.914999999</v>
      </c>
      <c r="C30" cm="1">
        <f t="array" ref="C30">[3]!PropsSI("T","P",テーブル2[[#This Row],[P]],"Q",0,"Water")</f>
        <v>612.29412141213845</v>
      </c>
      <c r="D30" cm="1">
        <f t="array" ref="D30">[3]!PropsSI("Dmass","P",テーブル2[[#This Row],[P]],"Q",1,"Water")</f>
        <v>91.248555698911844</v>
      </c>
      <c r="E30" cm="1">
        <f t="array" ref="E30">[3]!PropsSI("Dmass","P",テーブル2[[#This Row],[P]],"Q",0,"Water")</f>
        <v>613.43232402419449</v>
      </c>
      <c r="F30" cm="1">
        <f t="array" ref="F30">[3]!PropsSI("Hmass","P",テーブル2[[#This Row],[P]],"Q",1,"Water")</f>
        <v>2626093.1345668421</v>
      </c>
      <c r="G30" cm="1">
        <f t="array" ref="G30">[3]!PropsSI("Hmass","P",テーブル2[[#This Row],[P]],"Q",0,"Water")</f>
        <v>1588403.9289842495</v>
      </c>
      <c r="H30" cm="1">
        <f t="array" ref="H30">[3]!PropsSI("VISCOSITY","P",テーブル2[[#This Row],[P]],"Q",1,"Water")</f>
        <v>2.2386245793773059E-5</v>
      </c>
      <c r="I30" cm="1">
        <f t="array" ref="I30">[3]!PropsSI("VISCOSITY","P",テーブル2[[#This Row],[P]],"Q",0,"Water")</f>
        <v>7.0694401850615891E-5</v>
      </c>
      <c r="J30" cm="1">
        <f t="array" ref="J30">[3]!PropsSI("CONDUCTIVITY","P", テーブル2[[#This Row],[P]],"Q",0,"Water")</f>
        <v>0.48369684775438243</v>
      </c>
      <c r="K30" cm="1">
        <f t="array" ref="K30">[3]!PropsSI("Cpmass","P", テーブル2[[#This Row],[P]],"Q",0,"Water")</f>
        <v>8097.4885849811244</v>
      </c>
      <c r="L30" cm="1">
        <f t="array" ref="L30">[3]!PropsSI("SURFACE_TENSION","P", テーブル2[[#This Row],[P]],"Q",0,"Water")</f>
        <v>5.7594462826100956E-3</v>
      </c>
      <c r="M30" s="14">
        <v>25</v>
      </c>
      <c r="N30">
        <v>4838.2079999999996</v>
      </c>
      <c r="O30" s="12">
        <v>1.0848891429240124E-4</v>
      </c>
      <c r="P30" s="12">
        <v>3.3674103335298272E-2</v>
      </c>
      <c r="Q30" s="12">
        <f>テーブル2[[#This Row],[A]]*4/テーブル2[[#This Row],[Pw]]</f>
        <v>1.2886925387400553E-2</v>
      </c>
      <c r="R30">
        <v>1.778</v>
      </c>
      <c r="S30" s="40">
        <v>3584625.48828125</v>
      </c>
      <c r="T30">
        <v>576.20555555555552</v>
      </c>
      <c r="U30" s="17">
        <f>+T30+BG30*S30*テーブル2[[#This Row],[Pw]]*R30/(N30*O30*K30)</f>
        <v>614.33832712640481</v>
      </c>
      <c r="V30">
        <v>0.03</v>
      </c>
      <c r="W30" s="12">
        <f t="shared" si="2"/>
        <v>881959.87054923014</v>
      </c>
      <c r="X30">
        <v>1.7193881606645242E-2</v>
      </c>
      <c r="Y30">
        <f t="shared" si="25"/>
        <v>7.626285050410659</v>
      </c>
      <c r="Z30">
        <f t="shared" si="4"/>
        <v>7.6262850525611352</v>
      </c>
      <c r="AA30">
        <f t="shared" si="26"/>
        <v>-2.1504762415247569E-9</v>
      </c>
      <c r="AB30">
        <f t="shared" si="6"/>
        <v>8.42705094641189E-6</v>
      </c>
      <c r="AC30">
        <v>640.88279960142631</v>
      </c>
      <c r="AD30">
        <f>+テーブル2[[#This Row],[DH]]/2*AI30/I30*E30</f>
        <v>20443.761316205608</v>
      </c>
      <c r="AE30">
        <f>+gettm2(AD30,AC30,AK30,AL30,テーブル2[[#This Row],[補正式F]])</f>
        <v>614.33832755398771</v>
      </c>
      <c r="AF30" s="20">
        <f t="shared" si="27"/>
        <v>4.2758290419442346E-7</v>
      </c>
      <c r="AG30">
        <v>8.4686729314873998E-6</v>
      </c>
      <c r="AH30">
        <f t="shared" si="28"/>
        <v>82.013691184279068</v>
      </c>
      <c r="AI30">
        <f t="shared" si="29"/>
        <v>0.36564517834091703</v>
      </c>
      <c r="AJ30">
        <f t="shared" si="30"/>
        <v>26.869330406088789</v>
      </c>
      <c r="AK30" cm="1">
        <f t="array" ref="AK30">+S30*テーブル2[[#This Row],[形状因子]]/(E30*[3]!PropsSI("C","T",(テーブル2[[#This Row],[Tin]]+テーブル2[[#This Row],[Tf]])/2,"P",テーブル2[[#This Row],[P]],"Water")*AI30)</f>
        <v>1.9032356999259825</v>
      </c>
      <c r="AL30">
        <f t="shared" si="31"/>
        <v>1.1834832388614511</v>
      </c>
      <c r="AM30">
        <f t="shared" si="32"/>
        <v>612.29412141331045</v>
      </c>
      <c r="AN30">
        <f t="shared" si="33"/>
        <v>-1.1719976100721397E-9</v>
      </c>
      <c r="AO30">
        <f t="shared" si="34"/>
        <v>4.1621985075509783E-8</v>
      </c>
      <c r="AP30">
        <v>3.9467370592058098</v>
      </c>
      <c r="AQ30">
        <f t="shared" si="15"/>
        <v>2.924718316930415E-5</v>
      </c>
      <c r="AR30">
        <f t="shared" si="35"/>
        <v>4.2551474582814548E-6</v>
      </c>
      <c r="AS30">
        <f t="shared" si="36"/>
        <v>13.5006941356882</v>
      </c>
      <c r="AT30">
        <f t="shared" si="37"/>
        <v>9.9637055079046828</v>
      </c>
      <c r="AU30">
        <f t="shared" si="38"/>
        <v>3.6431808773741849</v>
      </c>
      <c r="AV30">
        <f t="shared" si="39"/>
        <v>0.30355618183162481</v>
      </c>
      <c r="AW30">
        <f t="shared" si="40"/>
        <v>5.2956431991019563E-3</v>
      </c>
      <c r="AX30">
        <f t="shared" si="41"/>
        <v>0.3035561636998893</v>
      </c>
      <c r="AY30">
        <f t="shared" si="42"/>
        <v>1.8131735501913937E-8</v>
      </c>
      <c r="AZ30">
        <f t="shared" si="43"/>
        <v>1037689.2055825926</v>
      </c>
      <c r="BA30">
        <f t="shared" si="24"/>
        <v>7.4104716707906235E-6</v>
      </c>
      <c r="BB30" s="40">
        <f t="shared" si="44"/>
        <v>3575286.8676152895</v>
      </c>
      <c r="BC30" s="62">
        <f t="shared" si="45"/>
        <v>-9338.6206659604795</v>
      </c>
      <c r="BD30" s="61">
        <f t="shared" si="46"/>
        <v>-0.26051872633528989</v>
      </c>
      <c r="BE30" s="40">
        <v>3533157.6194656892</v>
      </c>
      <c r="BF30" s="58">
        <f>テーブル2[[#This Row],[ρL*δ*λ/τ]]/テーブル2[[#This Row],[実験値]]</f>
        <v>1.0119239651006489</v>
      </c>
      <c r="BG30">
        <v>0.7551739999999999</v>
      </c>
      <c r="BH30">
        <v>4.5999999999999999E-2</v>
      </c>
      <c r="BI30">
        <v>5625</v>
      </c>
      <c r="BJ30">
        <f>1+テーブル2[[#This Row],[A_補正]]*EXP(-テーブル2[[#This Row],[(Tsub-40)^2]]/テーブル2[[#This Row],[σ_補正]])</f>
        <v>1.045875055578799</v>
      </c>
      <c r="BK30">
        <f>テーブル2[[#This Row],[Ts]]-テーブル2[[#This Row],[Tin]]</f>
        <v>36.088565856582932</v>
      </c>
      <c r="BL30">
        <f>テーブル2[[#This Row],[ρL*δ*λ/τ]]*0.000001</f>
        <v>3.5752868676152896</v>
      </c>
      <c r="BM30">
        <f>テーブル2[[#This Row],[Tsub]]</f>
        <v>36.088565856582932</v>
      </c>
      <c r="BN30">
        <f>テーブル2[[#This Row],[補正式F]]</f>
        <v>1.045875055578799</v>
      </c>
      <c r="BO30">
        <f>(テーブル2[[#This Row],[Tsub]]-40)^2</f>
        <v>15.299317058288814</v>
      </c>
      <c r="BP30" cm="1">
        <f t="array" ref="BP30">[3]!PropsSI(
  "VISCOSITY",
  "T", MIN( MAX( (テーブル2[[#This Row],[Ts]]+テーブル2[[#This Row],[Tw]])/2, テーブル2[[#This Row],[Ts]]+5 ), 647.096-0.1 ),
  "P", テーブル2[[#This Row],[P]],
  "Water"
)</f>
        <v>2.2877537615998985E-5</v>
      </c>
      <c r="BQ30" cm="1">
        <f t="array" ref="BQ30">[3]!PropsSI(
  "CONDUCTIVITY",
  "T", MIN( MAX( (テーブル2[[#This Row],[Ts]]+テーブル2[[#This Row],[Tw]])/2, テーブル2[[#This Row],[Ts]]+5 ), 647.096-0.1 ),
  "P", テーブル2[[#This Row],[P]],
  "Water"
)</f>
        <v>9.2163103368886778E-2</v>
      </c>
      <c r="BR30" cm="1">
        <f t="array" ref="BR30">[3]!PropsSI(
 "CPMASS",
  "T", MIN( MAX( (テーブル2[[#This Row],[Ts]]+テーブル2[[#This Row],[Tw]])/2, テーブル2[[#This Row],[Ts]]+5 ), 647.096-0.1 ),
  "P", テーブル2[[#This Row],[P]],
  "Water"
)</f>
        <v>7056.0395181375789</v>
      </c>
      <c r="BS30">
        <f>テーブル2[[#This Row],[G]]*テーブル2[[#This Row],[DH]]/テーブル2[[#This Row],[μ_g]]</f>
        <v>2725364.3530727443</v>
      </c>
      <c r="BT30">
        <f>テーブル2[[#This Row],[CPg]]*テーブル2[[#This Row],[μ_g]]/テーブル2[[#This Row],[k_g]]</f>
        <v>1.751512303682506</v>
      </c>
      <c r="BU30">
        <f>0.023*(テーブル2[[#This Row],[Re_g]]^0.8)*(テーブル2[[#This Row],[Pr_g]]^0.4)</f>
        <v>4049.7924829659078</v>
      </c>
      <c r="BV30">
        <f>テーブル2[[#This Row],[Nu_g]]*テーブル2[[#This Row],[k_g]]/テーブル2[[#This Row],[DH]]</f>
        <v>28962.800048104793</v>
      </c>
      <c r="BW30" cm="1">
        <f t="array" ref="BW30">[3]!PropsSI("VISCOSITY","T",テーブル2[[#This Row],[Tm]],"P",テーブル2[[#This Row],[P]],"Water")</f>
        <v>2.243708357341979E-5</v>
      </c>
      <c r="BX30" t="e">
        <f ca="1" xml:space="preserve"> [1]!PropsSI("CONDUCTIVITY","T",テーブル2[[#This Row],[Tm]],"P",テーブル2[[#This Row],[P]],"Water")</f>
        <v>#NAME?</v>
      </c>
      <c r="BY30" cm="1">
        <f t="array" ref="BY30">[3]!PropsSI("CPMASS","T",テーブル2[[#This Row],[Tm]],"P",テーブル2[[#This Row],[P]],"Water")</f>
        <v>10641.844529443797</v>
      </c>
      <c r="BZ30">
        <f>テーブル2[[#This Row],[G]]*テーブル2[[#This Row],[DH]]/テーブル2[[#This Row],[μ_l]]</f>
        <v>2778864.9670399795</v>
      </c>
      <c r="CA30" t="e">
        <f ca="1">テーブル2[[#This Row],[μ_l]]*テーブル2[[#This Row],[CPl2]]/テーブル2[[#This Row],[k_l]]</f>
        <v>#NAME?</v>
      </c>
      <c r="CB30" t="e">
        <f ca="1">0.023*(テーブル2[[#This Row],[Re_l]]^0.8)*(テーブル2[[#This Row],[Pr_l]]^0.4)</f>
        <v>#NAME?</v>
      </c>
      <c r="CC30" t="e">
        <f ca="1">テーブル2[[#This Row],[Nu_l]]*テーブル2[[#This Row],[k_l]]/テーブル2[[#This Row],[DH]]</f>
        <v>#NAME?</v>
      </c>
      <c r="CD30" s="21">
        <v>7.5812891837866289E-3</v>
      </c>
    </row>
    <row r="31" spans="1:82" ht="18.75">
      <c r="A31" s="13" t="s">
        <v>287</v>
      </c>
      <c r="B31">
        <v>16581890.584999999</v>
      </c>
      <c r="C31" cm="1">
        <f t="array" ref="C31">[3]!PropsSI("T","P",テーブル2[[#This Row],[P]],"Q",0,"Water")</f>
        <v>623.40834329200698</v>
      </c>
      <c r="D31" cm="1">
        <f t="array" ref="D31">[3]!PropsSI("Dmass","P",テーブル2[[#This Row],[P]],"Q",1,"Water")</f>
        <v>114.24072089270538</v>
      </c>
      <c r="E31" cm="1">
        <f t="array" ref="E31">[3]!PropsSI("Dmass","P",テーブル2[[#This Row],[P]],"Q",0,"Water")</f>
        <v>573.66553119769708</v>
      </c>
      <c r="F31" cm="1">
        <f t="array" ref="F31">[3]!PropsSI("Hmass","P",テーブル2[[#This Row],[P]],"Q",1,"Water")</f>
        <v>2561880.926064556</v>
      </c>
      <c r="G31" cm="1">
        <f t="array" ref="G31">[3]!PropsSI("Hmass","P",テーブル2[[#This Row],[P]],"Q",0,"Water")</f>
        <v>1673008.4528857057</v>
      </c>
      <c r="H31" cm="1">
        <f t="array" ref="H31">[3]!PropsSI("VISCOSITY","P",テーブル2[[#This Row],[P]],"Q",1,"Water")</f>
        <v>2.3778054068935119E-5</v>
      </c>
      <c r="I31" cm="1">
        <f t="array" ref="I31">[3]!PropsSI("VISCOSITY","P",テーブル2[[#This Row],[P]],"Q",0,"Water")</f>
        <v>6.5676255486798709E-5</v>
      </c>
      <c r="J31" cm="1">
        <f t="array" ref="J31">[3]!PropsSI("CONDUCTIVITY","P", テーブル2[[#This Row],[P]],"Q",0,"Water")</f>
        <v>0.4599028461125329</v>
      </c>
      <c r="K31" cm="1">
        <f t="array" ref="K31">[3]!PropsSI("Cpmass","P", テーブル2[[#This Row],[P]],"Q",0,"Water")</f>
        <v>10188.161618072991</v>
      </c>
      <c r="L31" cm="1">
        <f t="array" ref="L31">[3]!PropsSI("SURFACE_TENSION","P", テーブル2[[#This Row],[P]],"Q",0,"Water")</f>
        <v>3.6065031383353337E-3</v>
      </c>
      <c r="M31" s="14">
        <v>26</v>
      </c>
      <c r="N31">
        <v>4191.3959999999997</v>
      </c>
      <c r="O31" s="12">
        <v>1.0848891429240124E-4</v>
      </c>
      <c r="P31" s="12">
        <v>3.3674103335298272E-2</v>
      </c>
      <c r="Q31" s="12">
        <f>テーブル2[[#This Row],[A]]*4/テーブル2[[#This Row],[Pw]]</f>
        <v>1.2886925387400553E-2</v>
      </c>
      <c r="R31">
        <v>1.9303999999999999</v>
      </c>
      <c r="S31" s="40">
        <v>3232737.40234375</v>
      </c>
      <c r="T31">
        <v>577.59444444444443</v>
      </c>
      <c r="U31" s="17">
        <f>+T31+BG31*S31*テーブル2[[#This Row],[Pw]]*R31/(N31*O31*K31)</f>
        <v>616.72881549610486</v>
      </c>
      <c r="V31">
        <v>0.03</v>
      </c>
      <c r="W31" s="12">
        <f t="shared" si="2"/>
        <v>822431.28997977474</v>
      </c>
      <c r="X31">
        <v>1.6572629587729228E-2</v>
      </c>
      <c r="Y31">
        <f t="shared" si="25"/>
        <v>7.7679118432457166</v>
      </c>
      <c r="Z31">
        <f t="shared" si="4"/>
        <v>7.7679118573675234</v>
      </c>
      <c r="AA31">
        <f t="shared" si="26"/>
        <v>-1.4121806835021289E-8</v>
      </c>
      <c r="AB31">
        <f t="shared" si="6"/>
        <v>6.8219336425474964E-6</v>
      </c>
      <c r="AC31">
        <v>660.03654873559049</v>
      </c>
      <c r="AD31">
        <f>+テーブル2[[#This Row],[DH]]/2*AI31/I31*E31</f>
        <v>18716.315077338313</v>
      </c>
      <c r="AE31">
        <f>+gettm2(AD31,AC31,AK31,AL31,テーブル2[[#This Row],[補正式F]])</f>
        <v>616.72881549610486</v>
      </c>
      <c r="AF31" s="20">
        <f t="shared" si="27"/>
        <v>0</v>
      </c>
      <c r="AG31">
        <v>6.8723299326982296E-6</v>
      </c>
      <c r="AH31">
        <f t="shared" si="28"/>
        <v>63.439546509371787</v>
      </c>
      <c r="AI31">
        <f t="shared" si="29"/>
        <v>0.33254517959670366</v>
      </c>
      <c r="AJ31">
        <f t="shared" si="30"/>
        <v>19.962045013709574</v>
      </c>
      <c r="AK31" cm="1">
        <f t="array" ref="AK31">+S31*テーブル2[[#This Row],[形状因子]]/(E31*[3]!PropsSI("C","T",(テーブル2[[#This Row],[Tin]]+テーブル2[[#This Row],[Tf]])/2,"P",テーブル2[[#This Row],[P]],"Water")*AI31)</f>
        <v>2.3384390359433054</v>
      </c>
      <c r="AL31">
        <f t="shared" si="31"/>
        <v>1.4549166438635874</v>
      </c>
      <c r="AM31">
        <f t="shared" si="32"/>
        <v>623.40834327534662</v>
      </c>
      <c r="AN31">
        <f t="shared" si="33"/>
        <v>1.6660351320751943E-8</v>
      </c>
      <c r="AO31">
        <f t="shared" si="34"/>
        <v>5.0396290150733182E-8</v>
      </c>
      <c r="AP31">
        <v>3.0998180414547738</v>
      </c>
      <c r="AQ31">
        <f t="shared" si="15"/>
        <v>2.4753883644570186E-5</v>
      </c>
      <c r="AR31">
        <f t="shared" si="35"/>
        <v>3.4613631114244814E-6</v>
      </c>
      <c r="AS31">
        <f t="shared" si="36"/>
        <v>10.054215515802623</v>
      </c>
      <c r="AT31">
        <f t="shared" si="37"/>
        <v>8.4899600043371848</v>
      </c>
      <c r="AU31">
        <f t="shared" si="38"/>
        <v>2.8232952744111399</v>
      </c>
      <c r="AV31">
        <f t="shared" si="39"/>
        <v>0.27652276704363388</v>
      </c>
      <c r="AW31">
        <f t="shared" si="40"/>
        <v>5.0815164355322191E-3</v>
      </c>
      <c r="AX31">
        <f t="shared" si="41"/>
        <v>0.27652276150659133</v>
      </c>
      <c r="AY31">
        <f t="shared" si="42"/>
        <v>5.5370425466882978E-9</v>
      </c>
      <c r="AZ31">
        <f t="shared" si="43"/>
        <v>888872.47317885025</v>
      </c>
      <c r="BA31">
        <f t="shared" si="24"/>
        <v>7.9855924810841328E-6</v>
      </c>
      <c r="BB31" s="40">
        <f t="shared" si="44"/>
        <v>3218026.6555906641</v>
      </c>
      <c r="BC31" s="62">
        <f t="shared" si="45"/>
        <v>-14710.74675308587</v>
      </c>
      <c r="BD31" s="61">
        <f t="shared" si="46"/>
        <v>-0.45505541967066387</v>
      </c>
      <c r="BE31" s="40">
        <v>3001513.8415608276</v>
      </c>
      <c r="BF31" s="58">
        <f>テーブル2[[#This Row],[ρL*δ*λ/τ]]/テーブル2[[#This Row],[実験値]]</f>
        <v>1.072134537922786</v>
      </c>
      <c r="BG31">
        <v>0.86274899999999988</v>
      </c>
      <c r="BH31">
        <v>4.5999999999999999E-2</v>
      </c>
      <c r="BI31">
        <v>5625</v>
      </c>
      <c r="BJ31">
        <f>1+テーブル2[[#This Row],[A_補正]]*EXP(-テーブル2[[#This Row],[(Tsub-40)^2]]/テーブル2[[#This Row],[σ_補正]])</f>
        <v>1.0457244083640593</v>
      </c>
      <c r="BK31">
        <f>テーブル2[[#This Row],[Ts]]-テーブル2[[#This Row],[Tin]]</f>
        <v>45.813898847562541</v>
      </c>
      <c r="BL31">
        <f>テーブル2[[#This Row],[ρL*δ*λ/τ]]*0.000001</f>
        <v>3.218026655590664</v>
      </c>
      <c r="BM31">
        <f>テーブル2[[#This Row],[Tsub]]</f>
        <v>45.813898847562541</v>
      </c>
      <c r="BN31">
        <f>テーブル2[[#This Row],[補正式F]]</f>
        <v>1.0457244083640593</v>
      </c>
      <c r="BO31">
        <f>(テーブル2[[#This Row],[Tsub]]-40)^2</f>
        <v>33.801419809689044</v>
      </c>
      <c r="BP31" cm="1">
        <f t="array" ref="BP31">[3]!PropsSI(
  "VISCOSITY",
  "T", MIN( MAX( (テーブル2[[#This Row],[Ts]]+テーブル2[[#This Row],[Tw]])/2, テーブル2[[#This Row],[Ts]]+5 ), 647.096-0.1 ),
  "P", テーブル2[[#This Row],[P]],
  "Water"
)</f>
        <v>2.4039172523282679E-5</v>
      </c>
      <c r="BQ31" cm="1">
        <f t="array" ref="BQ31">[3]!PropsSI(
  "CONDUCTIVITY",
  "T", MIN( MAX( (テーブル2[[#This Row],[Ts]]+テーブル2[[#This Row],[Tw]])/2, テーブル2[[#This Row],[Ts]]+5 ), 647.096-0.1 ),
  "P", テーブル2[[#This Row],[P]],
  "Water"
)</f>
        <v>9.9807417245680527E-2</v>
      </c>
      <c r="BR31" cm="1">
        <f t="array" ref="BR31">[3]!PropsSI(
 "CPMASS",
  "T", MIN( MAX( (テーブル2[[#This Row],[Ts]]+テーブル2[[#This Row],[Tw]])/2, テーブル2[[#This Row],[Ts]]+5 ), 647.096-0.1 ),
  "P", テーブル2[[#This Row],[P]],
  "Water"
)</f>
        <v>7346.3618298590754</v>
      </c>
      <c r="BS31">
        <f>テーブル2[[#This Row],[G]]*テーブル2[[#This Row],[DH]]/テーブル2[[#This Row],[μ_g]]</f>
        <v>2246924.5756581137</v>
      </c>
      <c r="BT31">
        <f>テーブル2[[#This Row],[CPg]]*テーブル2[[#This Row],[μ_g]]/テーブル2[[#This Row],[k_g]]</f>
        <v>1.7694121771704685</v>
      </c>
      <c r="BU31">
        <f>0.023*(テーブル2[[#This Row],[Re_g]]^0.8)*(テーブル2[[#This Row],[Pr_g]]^0.4)</f>
        <v>3484.4179007704374</v>
      </c>
      <c r="BV31">
        <f>テーブル2[[#This Row],[Nu_g]]*テーブル2[[#This Row],[k_g]]/テーブル2[[#This Row],[DH]]</f>
        <v>26986.324575179591</v>
      </c>
      <c r="BW31" cm="1">
        <f t="array" ref="BW31">[3]!PropsSI("VISCOSITY","T",テーブル2[[#This Row],[Tm]],"P",テーブル2[[#This Row],[P]],"Water")</f>
        <v>6.9966014752211077E-5</v>
      </c>
      <c r="BX31" t="e">
        <f ca="1" xml:space="preserve"> [1]!PropsSI("CONDUCTIVITY","T",テーブル2[[#This Row],[Tm]],"P",テーブル2[[#This Row],[P]],"Water")</f>
        <v>#NAME?</v>
      </c>
      <c r="BY31" cm="1">
        <f t="array" ref="BY31">[3]!PropsSI("CPMASS","T",テーブル2[[#This Row],[Tm]],"P",テーブル2[[#This Row],[P]],"Water")</f>
        <v>8160.4265125008897</v>
      </c>
      <c r="BZ31">
        <f>テーブル2[[#This Row],[G]]*テーブル2[[#This Row],[DH]]/テーブル2[[#This Row],[μ_l]]</f>
        <v>772006.3478296391</v>
      </c>
      <c r="CA31" t="e">
        <f ca="1">テーブル2[[#This Row],[μ_l]]*テーブル2[[#This Row],[CPl2]]/テーブル2[[#This Row],[k_l]]</f>
        <v>#NAME?</v>
      </c>
      <c r="CB31" t="e">
        <f ca="1">0.023*(テーブル2[[#This Row],[Re_l]]^0.8)*(テーブル2[[#This Row],[Pr_l]]^0.4)</f>
        <v>#NAME?</v>
      </c>
      <c r="CC31" t="e">
        <f ca="1">テーブル2[[#This Row],[Nu_l]]*テーブル2[[#This Row],[k_l]]/テーブル2[[#This Row],[DH]]</f>
        <v>#NAME?</v>
      </c>
      <c r="CD31" s="21">
        <v>-5.8276004235210725E-2</v>
      </c>
    </row>
    <row r="32" spans="1:82" ht="18.75">
      <c r="A32" s="13" t="s">
        <v>288</v>
      </c>
      <c r="B32">
        <v>16616364.369999999</v>
      </c>
      <c r="C32" cm="1">
        <f t="array" ref="C32">[3]!PropsSI("T","P",テーブル2[[#This Row],[P]],"Q",0,"Water")</f>
        <v>623.57769163346586</v>
      </c>
      <c r="D32" cm="1">
        <f t="array" ref="D32">[3]!PropsSI("Dmass","P",テーブル2[[#This Row],[P]],"Q",1,"Water")</f>
        <v>114.66029599737462</v>
      </c>
      <c r="E32" cm="1">
        <f t="array" ref="E32">[3]!PropsSI("Dmass","P",テーブル2[[#This Row],[P]],"Q",0,"Water")</f>
        <v>572.97931530121309</v>
      </c>
      <c r="F32" cm="1">
        <f t="array" ref="F32">[3]!PropsSI("Hmass","P",テーブル2[[#This Row],[P]],"Q",1,"Water")</f>
        <v>2560721.691284928</v>
      </c>
      <c r="G32" cm="1">
        <f t="array" ref="G32">[3]!PropsSI("Hmass","P",テーブル2[[#This Row],[P]],"Q",0,"Water")</f>
        <v>1674402.1546774118</v>
      </c>
      <c r="H32" cm="1">
        <f t="array" ref="H32">[3]!PropsSI("VISCOSITY","P",テーブル2[[#This Row],[P]],"Q",1,"Water")</f>
        <v>2.3803753768346773E-5</v>
      </c>
      <c r="I32" cm="1">
        <f t="array" ref="I32">[3]!PropsSI("VISCOSITY","P",テーブル2[[#This Row],[P]],"Q",0,"Water")</f>
        <v>6.559315938668894E-5</v>
      </c>
      <c r="J32" cm="1">
        <f t="array" ref="J32">[3]!PropsSI("CONDUCTIVITY","P", テーブル2[[#This Row],[P]],"Q",0,"Water")</f>
        <v>0.45952852946905182</v>
      </c>
      <c r="K32" cm="1">
        <f t="array" ref="K32">[3]!PropsSI("Cpmass","P", テーブル2[[#This Row],[P]],"Q",0,"Water")</f>
        <v>10236.374668774288</v>
      </c>
      <c r="L32" cm="1">
        <f t="array" ref="L32">[3]!PropsSI("SURFACE_TENSION","P", テーブル2[[#This Row],[P]],"Q",0,"Water")</f>
        <v>3.575061404803361E-3</v>
      </c>
      <c r="M32" s="14">
        <v>27</v>
      </c>
      <c r="N32">
        <v>4161.5640000000003</v>
      </c>
      <c r="O32" s="12">
        <v>1.0848891429240124E-4</v>
      </c>
      <c r="P32" s="12">
        <v>3.3674103335298272E-2</v>
      </c>
      <c r="Q32" s="12">
        <f>テーブル2[[#This Row],[A]]*4/テーブル2[[#This Row],[Pw]]</f>
        <v>1.2886925387400553E-2</v>
      </c>
      <c r="R32">
        <v>1.9303999999999999</v>
      </c>
      <c r="S32" s="40">
        <v>2822241.2109375</v>
      </c>
      <c r="T32">
        <v>589.81666666666661</v>
      </c>
      <c r="U32" s="17">
        <f>+T32+BG32*S32*テーブル2[[#This Row],[Pw]]*R32/(N32*O32*K32)</f>
        <v>624.0645573502452</v>
      </c>
      <c r="V32">
        <v>0.03</v>
      </c>
      <c r="W32" s="12">
        <f t="shared" si="2"/>
        <v>817612.16054147691</v>
      </c>
      <c r="X32">
        <v>1.6586849247669361E-2</v>
      </c>
      <c r="Y32">
        <f t="shared" si="25"/>
        <v>7.7645814714957808</v>
      </c>
      <c r="Z32">
        <f t="shared" si="4"/>
        <v>7.7645814853560404</v>
      </c>
      <c r="AA32">
        <f t="shared" si="26"/>
        <v>-1.3860259606701675E-8</v>
      </c>
      <c r="AB32">
        <f t="shared" si="6"/>
        <v>6.8456805521474914E-6</v>
      </c>
      <c r="AC32">
        <v>652.78502404442747</v>
      </c>
      <c r="AD32">
        <f>+テーブル2[[#This Row],[DH]]/2*AI32/I32*E32</f>
        <v>18614.625438017614</v>
      </c>
      <c r="AE32">
        <f>+gettm2(AD32,AC32,AK32,AL32,テーブル2[[#This Row],[補正式F]])</f>
        <v>624.0645573502452</v>
      </c>
      <c r="AF32" s="20">
        <f t="shared" si="27"/>
        <v>0</v>
      </c>
      <c r="AG32">
        <v>6.890758559662757E-6</v>
      </c>
      <c r="AH32">
        <f t="shared" si="28"/>
        <v>62.668330096388104</v>
      </c>
      <c r="AI32">
        <f t="shared" si="29"/>
        <v>0.33071552983444896</v>
      </c>
      <c r="AJ32">
        <f t="shared" si="30"/>
        <v>19.906825827880322</v>
      </c>
      <c r="AK32" cm="1">
        <f t="array" ref="AK32">+S32*テーブル2[[#This Row],[形状因子]]/(E32*[3]!PropsSI("C","T",(テーブル2[[#This Row],[Tin]]+テーブル2[[#This Row],[Tf]])/2,"P",テーブル2[[#This Row],[P]],"Water")*AI32)</f>
        <v>1.8606979045246514</v>
      </c>
      <c r="AL32">
        <f t="shared" si="31"/>
        <v>1.4611413919535472</v>
      </c>
      <c r="AM32">
        <f t="shared" si="32"/>
        <v>623.57769162346494</v>
      </c>
      <c r="AN32">
        <f t="shared" si="33"/>
        <v>1.0000917427532841E-8</v>
      </c>
      <c r="AO32">
        <f t="shared" si="34"/>
        <v>4.5078007515265548E-8</v>
      </c>
      <c r="AP32">
        <v>3.0776933958615964</v>
      </c>
      <c r="AQ32">
        <f t="shared" si="15"/>
        <v>2.4821130170338479E-5</v>
      </c>
      <c r="AR32">
        <f t="shared" si="35"/>
        <v>3.4679182835890113E-6</v>
      </c>
      <c r="AS32">
        <f t="shared" si="36"/>
        <v>10.018526212897351</v>
      </c>
      <c r="AT32">
        <f t="shared" si="37"/>
        <v>8.4721800014877218</v>
      </c>
      <c r="AU32">
        <f t="shared" si="38"/>
        <v>2.8018814980448346</v>
      </c>
      <c r="AV32">
        <f t="shared" si="39"/>
        <v>0.27581189781676185</v>
      </c>
      <c r="AW32">
        <f t="shared" si="40"/>
        <v>5.11541173298561E-3</v>
      </c>
      <c r="AX32">
        <f t="shared" si="41"/>
        <v>0.2758118885813588</v>
      </c>
      <c r="AY32">
        <f t="shared" si="42"/>
        <v>9.2354030534202991E-9</v>
      </c>
      <c r="AZ32">
        <f t="shared" si="43"/>
        <v>886319.53660751623</v>
      </c>
      <c r="BA32">
        <f t="shared" si="24"/>
        <v>8.0648482411256677E-6</v>
      </c>
      <c r="BB32" s="40">
        <f t="shared" si="44"/>
        <v>2838558.0388564388</v>
      </c>
      <c r="BC32" s="62">
        <f t="shared" si="45"/>
        <v>16316.827918938827</v>
      </c>
      <c r="BD32" s="61">
        <f t="shared" si="46"/>
        <v>0.57815142999483926</v>
      </c>
      <c r="BE32" s="40">
        <v>2619411.5769735198</v>
      </c>
      <c r="BF32" s="58">
        <f>テーブル2[[#This Row],[ρL*δ*λ/τ]]/テーブル2[[#This Row],[実験値]]</f>
        <v>1.0836624774088086</v>
      </c>
      <c r="BG32">
        <v>0.86274899999999988</v>
      </c>
      <c r="BH32">
        <v>4.5999999999999999E-2</v>
      </c>
      <c r="BI32">
        <v>5625</v>
      </c>
      <c r="BJ32">
        <f>1+テーブル2[[#This Row],[A_補正]]*EXP(-テーブル2[[#This Row],[(Tsub-40)^2]]/テーブル2[[#This Row],[σ_補正]])</f>
        <v>1.0456827803984645</v>
      </c>
      <c r="BK32">
        <f>テーブル2[[#This Row],[Ts]]-テーブル2[[#This Row],[Tin]]</f>
        <v>33.761024966799255</v>
      </c>
      <c r="BL32">
        <f>テーブル2[[#This Row],[ρL*δ*λ/τ]]*0.000001</f>
        <v>2.8385580388564389</v>
      </c>
      <c r="BM32">
        <f>テーブル2[[#This Row],[Tsub]]</f>
        <v>33.761024966799255</v>
      </c>
      <c r="BN32">
        <f>テーブル2[[#This Row],[補正式F]]</f>
        <v>1.0456827803984645</v>
      </c>
      <c r="BO32">
        <f>(テーブル2[[#This Row],[Tsub]]-40)^2</f>
        <v>38.924809464902239</v>
      </c>
      <c r="BP32" cm="1">
        <f t="array" ref="BP32">[3]!PropsSI(
  "VISCOSITY",
  "T", MIN( MAX( (テーブル2[[#This Row],[Ts]]+テーブル2[[#This Row],[Tw]])/2, テーブル2[[#This Row],[Ts]]+5 ), 647.096-0.1 ),
  "P", テーブル2[[#This Row],[P]],
  "Water"
)</f>
        <v>2.3941043542467619E-5</v>
      </c>
      <c r="BQ32" cm="1">
        <f t="array" ref="BQ32">[3]!PropsSI(
  "CONDUCTIVITY",
  "T", MIN( MAX( (テーブル2[[#This Row],[Ts]]+テーブル2[[#This Row],[Tw]])/2, テーブル2[[#This Row],[Ts]]+5 ), 647.096-0.1 ),
  "P", テーブル2[[#This Row],[P]],
  "Water"
)</f>
        <v>0.10364908467196977</v>
      </c>
      <c r="BR32" cm="1">
        <f t="array" ref="BR32">[3]!PropsSI(
 "CPMASS",
  "T", MIN( MAX( (テーブル2[[#This Row],[Ts]]+テーブル2[[#This Row],[Tw]])/2, テーブル2[[#This Row],[Ts]]+5 ), 647.096-0.1 ),
  "P", テーブル2[[#This Row],[P]],
  "Water"
)</f>
        <v>8080.4220236486944</v>
      </c>
      <c r="BS32">
        <f>テーブル2[[#This Row],[G]]*テーブル2[[#This Row],[DH]]/テーブル2[[#This Row],[μ_g]]</f>
        <v>2240076.3219765876</v>
      </c>
      <c r="BT32">
        <f>テーブル2[[#This Row],[CPg]]*テーブル2[[#This Row],[μ_g]]/テーブル2[[#This Row],[k_g]]</f>
        <v>1.8664297530647094</v>
      </c>
      <c r="BU32">
        <f>0.023*(テーブル2[[#This Row],[Re_g]]^0.8)*(テーブル2[[#This Row],[Pr_g]]^0.4)</f>
        <v>3550.9352078384668</v>
      </c>
      <c r="BV32">
        <f>テーブル2[[#This Row],[Nu_g]]*テーブル2[[#This Row],[k_g]]/テーブル2[[#This Row],[DH]]</f>
        <v>28560.046167549681</v>
      </c>
      <c r="BW32" cm="1">
        <f t="array" ref="BW32">[3]!PropsSI("VISCOSITY","T",テーブル2[[#This Row],[Tm]],"P",テーブル2[[#This Row],[P]],"Water")</f>
        <v>2.3787757104593609E-5</v>
      </c>
      <c r="BX32" t="e">
        <f ca="1" xml:space="preserve"> [1]!PropsSI("CONDUCTIVITY","T",テーブル2[[#This Row],[Tm]],"P",テーブル2[[#This Row],[P]],"Water")</f>
        <v>#NAME?</v>
      </c>
      <c r="BY32" cm="1">
        <f t="array" ref="BY32">[3]!PropsSI("CPMASS","T",テーブル2[[#This Row],[Tm]],"P",テーブル2[[#This Row],[P]],"Water")</f>
        <v>16122.421660514228</v>
      </c>
      <c r="BZ32">
        <f>テーブル2[[#This Row],[G]]*テーブル2[[#This Row],[DH]]/テーブル2[[#This Row],[μ_l]]</f>
        <v>2254511.1978016566</v>
      </c>
      <c r="CA32" t="e">
        <f ca="1">テーブル2[[#This Row],[μ_l]]*テーブル2[[#This Row],[CPl2]]/テーブル2[[#This Row],[k_l]]</f>
        <v>#NAME?</v>
      </c>
      <c r="CB32" t="e">
        <f ca="1">0.023*(テーブル2[[#This Row],[Re_l]]^0.8)*(テーブル2[[#This Row],[Pr_l]]^0.4)</f>
        <v>#NAME?</v>
      </c>
      <c r="CC32" t="e">
        <f ca="1">テーブル2[[#This Row],[Nu_l]]*テーブル2[[#This Row],[k_l]]/テーブル2[[#This Row],[DH]]</f>
        <v>#NAME?</v>
      </c>
      <c r="CD32" s="21">
        <v>-1.9712135043268779E-3</v>
      </c>
    </row>
    <row r="33" spans="1:82" ht="18.75">
      <c r="A33" s="13" t="s">
        <v>289</v>
      </c>
      <c r="B33">
        <v>16650838.154999999</v>
      </c>
      <c r="C33" cm="1">
        <f t="array" ref="C33">[3]!PropsSI("T","P",テーブル2[[#This Row],[P]],"Q",0,"Water")</f>
        <v>623.7467472920838</v>
      </c>
      <c r="D33" cm="1">
        <f t="array" ref="D33">[3]!PropsSI("Dmass","P",テーブル2[[#This Row],[P]],"Q",1,"Water")</f>
        <v>115.08174830522883</v>
      </c>
      <c r="E33" cm="1">
        <f t="array" ref="E33">[3]!PropsSI("Dmass","P",テーブル2[[#This Row],[P]],"Q",0,"Water")</f>
        <v>572.29121245744955</v>
      </c>
      <c r="F33" cm="1">
        <f t="array" ref="F33">[3]!PropsSI("Hmass","P",テーブル2[[#This Row],[P]],"Q",1,"Water")</f>
        <v>2559557.8321399409</v>
      </c>
      <c r="G33" cm="1">
        <f t="array" ref="G33">[3]!PropsSI("Hmass","P",テーブル2[[#This Row],[P]],"Q",0,"Water")</f>
        <v>1675797.4223693286</v>
      </c>
      <c r="H33" cm="1">
        <f t="array" ref="H33">[3]!PropsSI("VISCOSITY","P",テーブル2[[#This Row],[P]],"Q",1,"Water")</f>
        <v>2.3829582904311094E-5</v>
      </c>
      <c r="I33" cm="1">
        <f t="array" ref="I33">[3]!PropsSI("VISCOSITY","P",テーブル2[[#This Row],[P]],"Q",0,"Water")</f>
        <v>6.5509940250288218E-5</v>
      </c>
      <c r="J33" cm="1">
        <f t="array" ref="J33">[3]!PropsSI("CONDUCTIVITY","P", テーブル2[[#This Row],[P]],"Q",0,"Water")</f>
        <v>0.45915472043015876</v>
      </c>
      <c r="K33" cm="1">
        <f t="array" ref="K33">[3]!PropsSI("Cpmass","P", テーブル2[[#This Row],[P]],"Q",0,"Water")</f>
        <v>10285.252806144354</v>
      </c>
      <c r="L33" cm="1">
        <f t="array" ref="L33">[3]!PropsSI("SURFACE_TENSION","P", テーブル2[[#This Row],[P]],"Q",0,"Water")</f>
        <v>3.5437208597502243E-3</v>
      </c>
      <c r="M33" s="14">
        <v>28</v>
      </c>
      <c r="N33">
        <v>4131.732</v>
      </c>
      <c r="O33" s="12">
        <v>1.0848891429240124E-4</v>
      </c>
      <c r="P33" s="12">
        <v>3.3674103335298272E-2</v>
      </c>
      <c r="Q33" s="12">
        <f>テーブル2[[#This Row],[A]]*4/テーブル2[[#This Row],[Pw]]</f>
        <v>1.2886925387400553E-2</v>
      </c>
      <c r="R33">
        <v>1.778</v>
      </c>
      <c r="S33" s="40">
        <v>2827099.12109375</v>
      </c>
      <c r="T33">
        <v>601.48333333333335</v>
      </c>
      <c r="U33" s="17">
        <f>+T33+BG33*S33*テーブル2[[#This Row],[Pw]]*R33/(N33*O33*K33)</f>
        <v>629.20908850872127</v>
      </c>
      <c r="V33">
        <v>0.03</v>
      </c>
      <c r="W33" s="12">
        <f t="shared" si="2"/>
        <v>812782.3319835955</v>
      </c>
      <c r="X33">
        <v>1.6601239286940538E-2</v>
      </c>
      <c r="Y33">
        <f t="shared" si="25"/>
        <v>7.7612155524378288</v>
      </c>
      <c r="Z33">
        <f t="shared" si="4"/>
        <v>7.7612155659714874</v>
      </c>
      <c r="AA33">
        <f t="shared" si="26"/>
        <v>-1.3533658638209545E-8</v>
      </c>
      <c r="AB33">
        <f t="shared" si="6"/>
        <v>6.8697829922320608E-6</v>
      </c>
      <c r="AC33">
        <v>646.35928467115468</v>
      </c>
      <c r="AD33">
        <f>+テーブル2[[#This Row],[DH]]/2*AI33/I33*E33</f>
        <v>18512.689626101579</v>
      </c>
      <c r="AE33">
        <f>+gettm2(AD33,AC33,AK33,AL33,テーブル2[[#This Row],[補正式F]])</f>
        <v>629.20908850872115</v>
      </c>
      <c r="AF33" s="20">
        <f t="shared" si="27"/>
        <v>0</v>
      </c>
      <c r="AG33">
        <v>6.9150794561919056E-6</v>
      </c>
      <c r="AH33">
        <f t="shared" si="28"/>
        <v>61.901009631726382</v>
      </c>
      <c r="AI33">
        <f t="shared" si="29"/>
        <v>0.32888216872722431</v>
      </c>
      <c r="AJ33">
        <f t="shared" si="30"/>
        <v>19.867690060108981</v>
      </c>
      <c r="AK33" cm="1">
        <f t="array" ref="AK33">+S33*テーブル2[[#This Row],[形状因子]]/(E33*[3]!PropsSI("C","T",(テーブル2[[#This Row],[Tin]]+テーブル2[[#This Row],[Tf]])/2,"P",テーブル2[[#This Row],[P]],"Water")*AI33)</f>
        <v>1.4370537298865473</v>
      </c>
      <c r="AL33">
        <f t="shared" si="31"/>
        <v>1.4674493516224545</v>
      </c>
      <c r="AM33">
        <f t="shared" si="32"/>
        <v>623.74674728703815</v>
      </c>
      <c r="AN33">
        <f t="shared" si="33"/>
        <v>5.0456492317607626E-9</v>
      </c>
      <c r="AO33">
        <f t="shared" si="34"/>
        <v>4.5296463959844815E-8</v>
      </c>
      <c r="AP33">
        <v>3.0580088819621798</v>
      </c>
      <c r="AQ33">
        <f t="shared" si="15"/>
        <v>2.4850252409144558E-5</v>
      </c>
      <c r="AR33">
        <f t="shared" si="35"/>
        <v>3.4801879600758752E-6</v>
      </c>
      <c r="AS33">
        <f t="shared" si="36"/>
        <v>9.998915584375256</v>
      </c>
      <c r="AT33">
        <f t="shared" si="37"/>
        <v>8.4623832277567992</v>
      </c>
      <c r="AU33">
        <f t="shared" si="38"/>
        <v>2.7831269485455445</v>
      </c>
      <c r="AV33">
        <f t="shared" si="39"/>
        <v>0.27488193341663525</v>
      </c>
      <c r="AW33">
        <f t="shared" si="40"/>
        <v>5.1498271266949827E-3</v>
      </c>
      <c r="AX33">
        <f t="shared" si="41"/>
        <v>0.27488192257041716</v>
      </c>
      <c r="AY33">
        <f t="shared" si="42"/>
        <v>1.0846218090332371E-8</v>
      </c>
      <c r="AZ33">
        <f t="shared" si="43"/>
        <v>883760.40977061237</v>
      </c>
      <c r="BA33">
        <f t="shared" si="24"/>
        <v>8.126285229491984E-6</v>
      </c>
      <c r="BB33" s="40">
        <f t="shared" si="44"/>
        <v>2819186.8326301859</v>
      </c>
      <c r="BC33" s="62">
        <f t="shared" si="45"/>
        <v>-7912.288463564124</v>
      </c>
      <c r="BD33" s="61">
        <f t="shared" si="46"/>
        <v>-0.27987304741204166</v>
      </c>
      <c r="BE33" s="40">
        <v>2687029.2575224498</v>
      </c>
      <c r="BF33" s="58">
        <f>テーブル2[[#This Row],[ρL*δ*λ/τ]]/テーブル2[[#This Row],[実験値]]</f>
        <v>1.0491835266541127</v>
      </c>
      <c r="BG33">
        <v>0.7551739999999999</v>
      </c>
      <c r="BH33">
        <v>4.5999999999999999E-2</v>
      </c>
      <c r="BI33">
        <v>5625</v>
      </c>
      <c r="BJ33">
        <f>1+テーブル2[[#This Row],[A_補正]]*EXP(-テーブル2[[#This Row],[(Tsub-40)^2]]/テーブル2[[#This Row],[σ_補正]])</f>
        <v>1.0434979978402203</v>
      </c>
      <c r="BK33">
        <f>テーブル2[[#This Row],[Ts]]-テーブル2[[#This Row],[Tin]]</f>
        <v>22.263413958750448</v>
      </c>
      <c r="BL33">
        <f>テーブル2[[#This Row],[ρL*δ*λ/τ]]*0.000001</f>
        <v>2.8191868326301859</v>
      </c>
      <c r="BM33">
        <f>テーブル2[[#This Row],[Tsub]]</f>
        <v>22.263413958750448</v>
      </c>
      <c r="BN33">
        <f>テーブル2[[#This Row],[補正式F]]</f>
        <v>1.0434979978402203</v>
      </c>
      <c r="BO33">
        <f>(テーブル2[[#This Row],[Tsub]]-40)^2</f>
        <v>314.58648439864845</v>
      </c>
      <c r="BP33" cm="1">
        <f t="array" ref="BP33">[3]!PropsSI(
  "VISCOSITY",
  "T", MIN( MAX( (テーブル2[[#This Row],[Ts]]+テーブル2[[#This Row],[Tw]])/2, テーブル2[[#This Row],[Ts]]+5 ), 647.096-0.1 ),
  "P", テーブル2[[#This Row],[P]],
  "Water"
)</f>
        <v>2.3871499661931427E-5</v>
      </c>
      <c r="BQ33" cm="1">
        <f t="array" ref="BQ33">[3]!PropsSI(
  "CONDUCTIVITY",
  "T", MIN( MAX( (テーブル2[[#This Row],[Ts]]+テーブル2[[#This Row],[Tw]])/2, テーブル2[[#This Row],[Ts]]+5 ), 647.096-0.1 ),
  "P", テーブル2[[#This Row],[P]],
  "Water"
)</f>
        <v>0.10810273253433231</v>
      </c>
      <c r="BR33" cm="1">
        <f t="array" ref="BR33">[3]!PropsSI(
 "CPMASS",
  "T", MIN( MAX( (テーブル2[[#This Row],[Ts]]+テーブル2[[#This Row],[Tw]])/2, テーブル2[[#This Row],[Ts]]+5 ), 647.096-0.1 ),
  "P", テーブル2[[#This Row],[P]],
  "Water"
)</f>
        <v>8947.0852702072534</v>
      </c>
      <c r="BS33">
        <f>テーブル2[[#This Row],[G]]*テーブル2[[#This Row],[DH]]/テーブル2[[#This Row],[μ_g]]</f>
        <v>2230497.570692935</v>
      </c>
      <c r="BT33">
        <f>テーブル2[[#This Row],[CPg]]*テーブル2[[#This Row],[μ_g]]/テーブル2[[#This Row],[k_g]]</f>
        <v>1.9757164134143714</v>
      </c>
      <c r="BU33">
        <f>0.023*(テーブル2[[#This Row],[Re_g]]^0.8)*(テーブル2[[#This Row],[Pr_g]]^0.4)</f>
        <v>3620.2543395686716</v>
      </c>
      <c r="BV33">
        <f>テーブル2[[#This Row],[Nu_g]]*テーブル2[[#This Row],[k_g]]/テーブル2[[#This Row],[DH]]</f>
        <v>30368.71672736439</v>
      </c>
      <c r="BW33" cm="1">
        <f t="array" ref="BW33">[3]!PropsSI("VISCOSITY","T",テーブル2[[#This Row],[Tm]],"P",テーブル2[[#This Row],[P]],"Water")</f>
        <v>2.3773359513019975E-5</v>
      </c>
      <c r="BX33" t="e">
        <f ca="1" xml:space="preserve"> [1]!PropsSI("CONDUCTIVITY","T",テーブル2[[#This Row],[Tm]],"P",テーブル2[[#This Row],[P]],"Water")</f>
        <v>#NAME?</v>
      </c>
      <c r="BY33" cm="1">
        <f t="array" ref="BY33">[3]!PropsSI("CPMASS","T",テーブル2[[#This Row],[Tm]],"P",テーブル2[[#This Row],[P]],"Water")</f>
        <v>11385.915054272518</v>
      </c>
      <c r="BZ33">
        <f>テーブル2[[#This Row],[G]]*テーブル2[[#This Row],[DH]]/テーブル2[[#This Row],[μ_l]]</f>
        <v>2239705.4137667986</v>
      </c>
      <c r="CA33" t="e">
        <f ca="1">テーブル2[[#This Row],[μ_l]]*テーブル2[[#This Row],[CPl2]]/テーブル2[[#This Row],[k_l]]</f>
        <v>#NAME?</v>
      </c>
      <c r="CB33" t="e">
        <f ca="1">0.023*(テーブル2[[#This Row],[Re_l]]^0.8)*(テーブル2[[#This Row],[Pr_l]]^0.4)</f>
        <v>#NAME?</v>
      </c>
      <c r="CC33" t="e">
        <f ca="1">テーブル2[[#This Row],[Nu_l]]*テーブル2[[#This Row],[k_l]]/テーブル2[[#This Row],[DH]]</f>
        <v>#NAME?</v>
      </c>
      <c r="CD33" s="21">
        <v>4.5215393920802538E-2</v>
      </c>
    </row>
    <row r="34" spans="1:82" ht="18.75">
      <c r="A34" s="13" t="s">
        <v>290</v>
      </c>
      <c r="B34">
        <v>16650838.154999999</v>
      </c>
      <c r="C34" cm="1">
        <f t="array" ref="C34">[3]!PropsSI("T","P",テーブル2[[#This Row],[P]],"Q",0,"Water")</f>
        <v>623.7467472920838</v>
      </c>
      <c r="D34" cm="1">
        <f t="array" ref="D34">[3]!PropsSI("Dmass","P",テーブル2[[#This Row],[P]],"Q",1,"Water")</f>
        <v>115.08174830522883</v>
      </c>
      <c r="E34" cm="1">
        <f t="array" ref="E34">[3]!PropsSI("Dmass","P",テーブル2[[#This Row],[P]],"Q",0,"Water")</f>
        <v>572.29121245744955</v>
      </c>
      <c r="F34" cm="1">
        <f t="array" ref="F34">[3]!PropsSI("Hmass","P",テーブル2[[#This Row],[P]],"Q",1,"Water")</f>
        <v>2559557.8321399409</v>
      </c>
      <c r="G34" cm="1">
        <f t="array" ref="G34">[3]!PropsSI("Hmass","P",テーブル2[[#This Row],[P]],"Q",0,"Water")</f>
        <v>1675797.4223693286</v>
      </c>
      <c r="H34" cm="1">
        <f t="array" ref="H34">[3]!PropsSI("VISCOSITY","P",テーブル2[[#This Row],[P]],"Q",1,"Water")</f>
        <v>2.3829582904311094E-5</v>
      </c>
      <c r="I34" cm="1">
        <f t="array" ref="I34">[3]!PropsSI("VISCOSITY","P",テーブル2[[#This Row],[P]],"Q",0,"Water")</f>
        <v>6.5509940250288218E-5</v>
      </c>
      <c r="J34" cm="1">
        <f t="array" ref="J34">[3]!PropsSI("CONDUCTIVITY","P", テーブル2[[#This Row],[P]],"Q",0,"Water")</f>
        <v>0.45915472043015876</v>
      </c>
      <c r="K34" cm="1">
        <f t="array" ref="K34">[3]!PropsSI("Cpmass","P", テーブル2[[#This Row],[P]],"Q",0,"Water")</f>
        <v>10285.252806144354</v>
      </c>
      <c r="L34" cm="1">
        <f t="array" ref="L34">[3]!PropsSI("SURFACE_TENSION","P", テーブル2[[#This Row],[P]],"Q",0,"Water")</f>
        <v>3.5437208597502243E-3</v>
      </c>
      <c r="M34" s="14">
        <v>29</v>
      </c>
      <c r="N34">
        <v>4823.2920000000004</v>
      </c>
      <c r="O34" s="12">
        <v>1.0848891429240124E-4</v>
      </c>
      <c r="P34" s="12">
        <v>3.3674103335298272E-2</v>
      </c>
      <c r="Q34" s="12">
        <f>テーブル2[[#This Row],[A]]*4/テーブル2[[#This Row],[Pw]]</f>
        <v>1.2886925387400553E-2</v>
      </c>
      <c r="R34">
        <v>1.778</v>
      </c>
      <c r="S34" s="40">
        <v>3027887.98828125</v>
      </c>
      <c r="T34">
        <v>603.70555555555552</v>
      </c>
      <c r="U34" s="17">
        <f>+T34+BG34*S34*テーブル2[[#This Row],[Pw]]*R34/(N34*O34*K34)</f>
        <v>629.14283977751836</v>
      </c>
      <c r="V34">
        <v>0.03</v>
      </c>
      <c r="W34" s="12">
        <f t="shared" si="2"/>
        <v>948824.00881708215</v>
      </c>
      <c r="X34">
        <v>1.5767577056369424E-2</v>
      </c>
      <c r="Y34">
        <f t="shared" si="25"/>
        <v>7.9637481822879268</v>
      </c>
      <c r="Z34">
        <f t="shared" si="4"/>
        <v>7.9637481939731254</v>
      </c>
      <c r="AA34">
        <f t="shared" si="26"/>
        <v>-1.1685198586519618E-8</v>
      </c>
      <c r="AB34">
        <f t="shared" si="6"/>
        <v>5.3075701619491083E-6</v>
      </c>
      <c r="AC34">
        <v>643.62118736466789</v>
      </c>
      <c r="AD34">
        <f>+テーブル2[[#This Row],[DH]]/2*AI34/I34*E34</f>
        <v>21061.687142473562</v>
      </c>
      <c r="AE34">
        <f>+gettm2(AD34,AC34,AK34,AL34,テーブル2[[#This Row],[補正式F]])</f>
        <v>629.14283977751813</v>
      </c>
      <c r="AF34" s="20">
        <f t="shared" si="27"/>
        <v>0</v>
      </c>
      <c r="AG34">
        <v>5.3488019115736363E-6</v>
      </c>
      <c r="AH34">
        <f t="shared" si="28"/>
        <v>80.120750210462191</v>
      </c>
      <c r="AI34">
        <f t="shared" si="29"/>
        <v>0.37416569306626773</v>
      </c>
      <c r="AJ34">
        <f t="shared" si="30"/>
        <v>17.483579529182375</v>
      </c>
      <c r="AK34" cm="1">
        <f t="array" ref="AK34">+S34*テーブル2[[#This Row],[形状因子]]/(E34*[3]!PropsSI("C","T",(テーブル2[[#This Row],[Tin]]+テーブル2[[#This Row],[Tf]])/2,"P",テーブル2[[#This Row],[P]],"Water")*AI34)</f>
        <v>1.3217548579129665</v>
      </c>
      <c r="AL34">
        <f t="shared" si="31"/>
        <v>1.4674493516224545</v>
      </c>
      <c r="AM34">
        <f t="shared" si="32"/>
        <v>623.74674729780622</v>
      </c>
      <c r="AN34">
        <f t="shared" si="33"/>
        <v>-5.7224269767175429E-9</v>
      </c>
      <c r="AO34">
        <f t="shared" si="34"/>
        <v>4.1231749624527978E-8</v>
      </c>
      <c r="AP34">
        <v>3.225795772427718</v>
      </c>
      <c r="AQ34">
        <f t="shared" si="15"/>
        <v>2.2332356521133937E-5</v>
      </c>
      <c r="AR34">
        <f t="shared" si="35"/>
        <v>2.6950168305990821E-6</v>
      </c>
      <c r="AS34">
        <f t="shared" si="36"/>
        <v>8.8091766846534121</v>
      </c>
      <c r="AT34">
        <f t="shared" si="37"/>
        <v>7.8289699160745103</v>
      </c>
      <c r="AU34">
        <f t="shared" si="38"/>
        <v>2.9293319546429792</v>
      </c>
      <c r="AV34">
        <f t="shared" si="39"/>
        <v>0.29646381778473874</v>
      </c>
      <c r="AW34">
        <f t="shared" si="40"/>
        <v>3.9787383135317369E-3</v>
      </c>
      <c r="AX34">
        <f t="shared" si="41"/>
        <v>0.29646381368643565</v>
      </c>
      <c r="AY34">
        <f t="shared" si="42"/>
        <v>4.0983030857866254E-9</v>
      </c>
      <c r="AZ34">
        <f t="shared" si="43"/>
        <v>883760.40977061237</v>
      </c>
      <c r="BA34">
        <f t="shared" si="24"/>
        <v>6.9230534406481398E-6</v>
      </c>
      <c r="BB34" s="40">
        <f t="shared" si="44"/>
        <v>3012213.1469620029</v>
      </c>
      <c r="BC34" s="62">
        <f t="shared" si="45"/>
        <v>-15674.841319247149</v>
      </c>
      <c r="BD34" s="61">
        <f t="shared" si="46"/>
        <v>-0.51768233765294647</v>
      </c>
      <c r="BE34" s="40">
        <v>2869975.9303750419</v>
      </c>
      <c r="BF34" s="58">
        <f>テーブル2[[#This Row],[ρL*δ*λ/τ]]/テーブル2[[#This Row],[実験値]]</f>
        <v>1.0495604214242917</v>
      </c>
      <c r="BG34">
        <v>0.7551739999999999</v>
      </c>
      <c r="BH34">
        <v>4.5999999999999999E-2</v>
      </c>
      <c r="BI34">
        <v>5625</v>
      </c>
      <c r="BJ34">
        <f>1+テーブル2[[#This Row],[A_補正]]*EXP(-テーブル2[[#This Row],[(Tsub-40)^2]]/テーブル2[[#This Row],[σ_補正]])</f>
        <v>1.0428550247871839</v>
      </c>
      <c r="BK34" s="63">
        <f>テーブル2[[#This Row],[Ts]]-テーブル2[[#This Row],[Tin]]</f>
        <v>20.041191736528276</v>
      </c>
      <c r="BL34" s="63">
        <f>テーブル2[[#This Row],[ρL*δ*λ/τ]]*0.000001</f>
        <v>3.0122131469620026</v>
      </c>
      <c r="BM34">
        <f>テーブル2[[#This Row],[Tsub]]</f>
        <v>20.041191736528276</v>
      </c>
      <c r="BN34">
        <f>テーブル2[[#This Row],[補正式F]]</f>
        <v>1.0428550247871839</v>
      </c>
      <c r="BO34">
        <f>(テーブル2[[#This Row],[Tsub]]-40)^2</f>
        <v>398.35402729802718</v>
      </c>
      <c r="BP34" cm="1">
        <f t="array" ref="BP34">[3]!PropsSI(
  "VISCOSITY",
  "T", MIN( MAX( (テーブル2[[#This Row],[Ts]]+テーブル2[[#This Row],[Tw]])/2, テーブル2[[#This Row],[Ts]]+5 ), 647.096-0.1 ),
  "P", テーブル2[[#This Row],[P]],
  "Water"
)</f>
        <v>2.3840732771765414E-5</v>
      </c>
      <c r="BQ34" cm="1">
        <f t="array" ref="BQ34">[3]!PropsSI(
  "CONDUCTIVITY",
  "T", MIN( MAX( (テーブル2[[#This Row],[Ts]]+テーブル2[[#This Row],[Tw]])/2, テーブル2[[#This Row],[Ts]]+5 ), 647.096-0.1 ),
  "P", テーブル2[[#This Row],[P]],
  "Water"
)</f>
        <v>0.1102465470208725</v>
      </c>
      <c r="BR34" cm="1">
        <f t="array" ref="BR34">[3]!PropsSI(
 "CPMASS",
  "T", MIN( MAX( (テーブル2[[#This Row],[Ts]]+テーブル2[[#This Row],[Tw]])/2, テーブル2[[#This Row],[Ts]]+5 ), 647.096-0.1 ),
  "P", テーブル2[[#This Row],[P]],
  "Water"
)</f>
        <v>9382.5300618737911</v>
      </c>
      <c r="BS34">
        <f>テーブル2[[#This Row],[G]]*テーブル2[[#This Row],[DH]]/テーブル2[[#This Row],[μ_g]]</f>
        <v>2607193.525496793</v>
      </c>
      <c r="BT34">
        <f>テーブル2[[#This Row],[CPg]]*テーブル2[[#This Row],[μ_g]]/テーブル2[[#This Row],[k_g]]</f>
        <v>2.0289650603373466</v>
      </c>
      <c r="BU34">
        <f>0.023*(テーブル2[[#This Row],[Re_g]]^0.8)*(テーブル2[[#This Row],[Pr_g]]^0.4)</f>
        <v>4145.4938819171493</v>
      </c>
      <c r="BV34">
        <f>テーブル2[[#This Row],[Nu_g]]*テーブル2[[#This Row],[k_g]]/テーブル2[[#This Row],[DH]]</f>
        <v>35464.346416124157</v>
      </c>
      <c r="BW34" cm="1">
        <f t="array" ref="BW34">[3]!PropsSI("VISCOSITY","T",テーブル2[[#This Row],[Tm]],"P",テーブル2[[#This Row],[P]],"Water")</f>
        <v>2.3772873602444181E-5</v>
      </c>
      <c r="BX34" t="e">
        <f ca="1" xml:space="preserve"> [1]!PropsSI("CONDUCTIVITY","T",テーブル2[[#This Row],[Tm]],"P",テーブル2[[#This Row],[P]],"Water")</f>
        <v>#NAME?</v>
      </c>
      <c r="BY34" cm="1">
        <f t="array" ref="BY34">[3]!PropsSI("CPMASS","T",テーブル2[[#This Row],[Tm]],"P",テーブル2[[#This Row],[P]],"Water")</f>
        <v>11425.394714239246</v>
      </c>
      <c r="BZ34">
        <f>テーブル2[[#This Row],[G]]*テーブル2[[#This Row],[DH]]/テーブル2[[#This Row],[μ_l]]</f>
        <v>2614635.7047578529</v>
      </c>
      <c r="CA34" t="e">
        <f ca="1">テーブル2[[#This Row],[μ_l]]*テーブル2[[#This Row],[CPl2]]/テーブル2[[#This Row],[k_l]]</f>
        <v>#NAME?</v>
      </c>
      <c r="CB34" t="e">
        <f ca="1">0.023*(テーブル2[[#This Row],[Re_l]]^0.8)*(テーブル2[[#This Row],[Pr_l]]^0.4)</f>
        <v>#NAME?</v>
      </c>
      <c r="CC34" t="e">
        <f ca="1">テーブル2[[#This Row],[Nu_l]]*テーブル2[[#This Row],[k_l]]/テーブル2[[#This Row],[DH]]</f>
        <v>#NAME?</v>
      </c>
      <c r="CD34" s="21">
        <v>4.2783494512795554E-2</v>
      </c>
    </row>
    <row r="35" spans="1:82" s="82" customFormat="1" ht="18.75">
      <c r="A35" s="81" t="s">
        <v>313</v>
      </c>
      <c r="B35" s="82">
        <v>10273187.93</v>
      </c>
      <c r="C35" s="82" cm="1">
        <f t="array" ref="C35">[3]!PropsSI("T","P",テーブル2[[#This Row],[P]],"Q",0,"Water")</f>
        <v>586.13430346130383</v>
      </c>
      <c r="D35" s="82" cm="1">
        <f t="array" ref="D35">[3]!PropsSI("Dmass","P",テーブル2[[#This Row],[P]],"Q",1,"Water")</f>
        <v>57.352435344035484</v>
      </c>
      <c r="E35" s="82" cm="1">
        <f t="array" ref="E35">[3]!PropsSI("Dmass","P",テーブル2[[#This Row],[P]],"Q",0,"Water")</f>
        <v>683.87988086598716</v>
      </c>
      <c r="F35" s="82" cm="1">
        <f t="array" ref="F35">[3]!PropsSI("Hmass","P",テーブル2[[#This Row],[P]],"Q",1,"Water")</f>
        <v>2720431.3258571494</v>
      </c>
      <c r="G35" s="82" cm="1">
        <f t="array" ref="G35">[3]!PropsSI("Hmass","P",テーブル2[[#This Row],[P]],"Q",0,"Water")</f>
        <v>1419800.7015599329</v>
      </c>
      <c r="H35" s="82" cm="1">
        <f t="array" ref="H35">[3]!PropsSI("VISCOSITY","P",テーブル2[[#This Row],[P]],"Q",1,"Water")</f>
        <v>2.0315305298798345E-5</v>
      </c>
      <c r="I35" s="82" cm="1">
        <f t="array" ref="I35">[3]!PropsSI("VISCOSITY","P",テーブル2[[#This Row],[P]],"Q",0,"Water")</f>
        <v>8.0969891423623451E-5</v>
      </c>
      <c r="J35" s="82" cm="1">
        <f t="array" ref="J35">[3]!PropsSI("CONDUCTIVITY","P", テーブル2[[#This Row],[P]],"Q",0,"Water")</f>
        <v>0.53200974031765291</v>
      </c>
      <c r="K35" s="82" cm="1">
        <f t="array" ref="K35">[3]!PropsSI("Cpmass","P", テーブル2[[#This Row],[P]],"Q",0,"Water")</f>
        <v>6204.9107072464121</v>
      </c>
      <c r="L35" s="82" cm="1">
        <f t="array" ref="L35">[3]!PropsSI("SURFACE_TENSION","P", テーブル2[[#This Row],[P]],"Q",0,"Water")</f>
        <v>1.1305692890007803E-2</v>
      </c>
      <c r="M35" s="14">
        <v>30</v>
      </c>
      <c r="N35" s="82">
        <v>4961.6040000000003</v>
      </c>
      <c r="O35" s="83">
        <v>1.0848891429240124E-4</v>
      </c>
      <c r="P35" s="83">
        <v>3.3674103335298272E-2</v>
      </c>
      <c r="Q35" s="83">
        <f>テーブル2[[#This Row],[A]]*4/テーブル2[[#This Row],[Pw]]</f>
        <v>1.2886925387400553E-2</v>
      </c>
      <c r="R35" s="82">
        <v>2.0573999999999999</v>
      </c>
      <c r="S35" s="84">
        <v>1683177.63671875</v>
      </c>
      <c r="T35" s="82">
        <v>565.20555555555552</v>
      </c>
      <c r="U35" s="85">
        <f>+T35+BG35*S35*テーブル2[[#This Row],[Pw]]*R35/(N35*O35*K35)</f>
        <v>598.39418058391198</v>
      </c>
      <c r="V35" s="82">
        <v>0.03</v>
      </c>
      <c r="W35" s="83">
        <f t="shared" ref="W35:W46" si="47">+N35*Q35/I35</f>
        <v>789674.03099633288</v>
      </c>
      <c r="X35" s="82">
        <v>1.953418494783259E-2</v>
      </c>
      <c r="Y35" s="82">
        <f t="shared" ref="Y35:Y46" si="48">IF(X35&gt;0,1/X35^0.5,1)</f>
        <v>7.1548799686871511</v>
      </c>
      <c r="Z35" s="82">
        <f t="shared" ref="Z35:Z46" si="49">IF(X35&gt;0,1.14-2*LOG((0.72*L35*E35)/(X35*Q35*N35^2)+9.35/(W35*X35^0.5)),0)</f>
        <v>7.1548799898938791</v>
      </c>
      <c r="AA35" s="82">
        <f t="shared" ref="AA35:AA46" si="50">+Y35-Z35</f>
        <v>-2.1206727929268254E-8</v>
      </c>
      <c r="AB35" s="82">
        <f t="shared" ref="AB35:AB46" si="51">32/X35*L35*V35*E35/N35^2</f>
        <v>1.5435075250474377E-5</v>
      </c>
      <c r="AC35" s="82">
        <v>601.98365257589853</v>
      </c>
      <c r="AD35" s="82">
        <f>+テーブル2[[#This Row],[DH]]/2*AI35/I35*E35</f>
        <v>19510.595030529941</v>
      </c>
      <c r="AE35" s="82">
        <f>+gettm2(AD35,AC35,AK35,AL35,テーブル2[[#This Row],[補正式F]])</f>
        <v>598.39418060460378</v>
      </c>
      <c r="AF35" s="86">
        <f t="shared" ref="AF35:AF46" si="52">+AE35-U35</f>
        <v>2.0691800273198169E-8</v>
      </c>
      <c r="AG35" s="82">
        <v>1.5456468163638948E-5</v>
      </c>
      <c r="AH35" s="82">
        <f t="shared" ref="AH35:AH46" si="53">+X35*N35^2/(8*E35)</f>
        <v>87.896114841373418</v>
      </c>
      <c r="AI35" s="82">
        <f t="shared" ref="AI35:AI46" si="54">+(AH35/E35)^0.5</f>
        <v>0.35850475955118993</v>
      </c>
      <c r="AJ35" s="82">
        <f t="shared" ref="AJ35:AJ46" si="55">+AG35*AI35/I35*E35</f>
        <v>46.801681840709023</v>
      </c>
      <c r="AK35" s="82" cm="1">
        <f t="array" ref="AK35">+S35*テーブル2[[#This Row],[形状因子]]/(E35*[3]!PropsSI("C","T",(テーブル2[[#This Row],[Tin]]+テーブル2[[#This Row],[Tf]])/2,"P",テーブル2[[#This Row],[P]],"Water")*AI35)</f>
        <v>1.0889235914196507</v>
      </c>
      <c r="AL35" s="82">
        <f t="shared" ref="AL35:AL46" si="56">+K35*I35/J35</f>
        <v>0.94436418769145203</v>
      </c>
      <c r="AM35" s="82">
        <f t="shared" ref="AM35:AM46" si="57">+gettyp(AC35,AJ35,AK35,AL35)</f>
        <v>586.13430345813242</v>
      </c>
      <c r="AN35" s="82">
        <f t="shared" ref="AN35:AN46" si="58">+C35-AM35</f>
        <v>3.1714080250822008E-9</v>
      </c>
      <c r="AO35" s="82">
        <f t="shared" ref="AO35:AO46" si="59">+AG35-AB35</f>
        <v>2.1392913164571236E-8</v>
      </c>
      <c r="AP35" s="82">
        <v>4.9226460018881815</v>
      </c>
      <c r="AQ35" s="82">
        <f t="shared" ref="AQ35:AQ46" si="60">2*PI()*L35*(D35+E35)/(D35*E35*AP35^2)</f>
        <v>5.539907262777958E-5</v>
      </c>
      <c r="AR35" s="82">
        <f t="shared" ref="AR35:AR46" si="61">+AO35+AB35/2</f>
        <v>7.7389305384017598E-6</v>
      </c>
      <c r="AS35" s="82">
        <f t="shared" ref="AS35:AS46" si="62">+AR35*AI35/I35*E35</f>
        <v>23.433229442265667</v>
      </c>
      <c r="AT35" s="82">
        <f t="shared" ref="AT35:AT46" si="63">+getublp(AS35)</f>
        <v>12.720775383324774</v>
      </c>
      <c r="AU35" s="82">
        <f t="shared" ref="AU35:AU46" si="64">+AT35*AI35</f>
        <v>4.5604585201035439</v>
      </c>
      <c r="AV35" s="82">
        <f t="shared" ref="AV35:AV46" si="65">+AP35-AU35</f>
        <v>0.36218748178463755</v>
      </c>
      <c r="AW35" s="82">
        <f t="shared" ref="AW35:AW46" si="66">2/3*AB35/(L35/(9.8*(E35-D35)))^0.5</f>
        <v>7.5831908824167396E-3</v>
      </c>
      <c r="AX35" s="82">
        <f t="shared" ref="AX35:AX46" si="67">+(2*AQ35*9.8*(E35-D35)/(E35*AW35))^0.5</f>
        <v>0.36218747320140698</v>
      </c>
      <c r="AY35" s="82">
        <f t="shared" ref="AY35:AY46" si="68">+AV35-AX35</f>
        <v>8.5832305707356227E-9</v>
      </c>
      <c r="AZ35" s="82">
        <f t="shared" ref="AZ35:AZ46" si="69">+F35-G35</f>
        <v>1300630.6242972165</v>
      </c>
      <c r="BA35" s="82">
        <f t="shared" ref="BA35:BA46" si="70">+AQ35/AP35</f>
        <v>1.1253921693034627E-5</v>
      </c>
      <c r="BB35" s="84">
        <f t="shared" ref="BB35:BB46" si="71">+E35*AO35*AZ35/BA35</f>
        <v>1690829.6011036877</v>
      </c>
      <c r="BC35" s="87">
        <f t="shared" ref="BC35:BC46" si="72">BB35-S35</f>
        <v>7651.9643849376589</v>
      </c>
      <c r="BD35" s="88">
        <f t="shared" ref="BD35:BD46" si="73">+(BB35-S35)/S35*100</f>
        <v>0.45461419032721273</v>
      </c>
      <c r="BE35" s="84">
        <v>1819599.1472898258</v>
      </c>
      <c r="BF35" s="89">
        <f>テーブル2[[#This Row],[ρL*δ*λ/τ]]/テーブル2[[#This Row],[実験値]]</f>
        <v>0.92923191551395701</v>
      </c>
      <c r="BG35" s="82">
        <v>0.95057749999999985</v>
      </c>
      <c r="BH35" s="82">
        <v>4.5999999999999999E-2</v>
      </c>
      <c r="BI35" s="82">
        <v>5625</v>
      </c>
      <c r="BJ35" s="82">
        <f>1+テーブル2[[#This Row],[A_補正]]*EXP(-テーブル2[[#This Row],[(Tsub-40)^2]]/テーブル2[[#This Row],[σ_補正]])</f>
        <v>1.0431197603429982</v>
      </c>
      <c r="BK35" s="82">
        <f>テーブル2[[#This Row],[Ts]]-テーブル2[[#This Row],[Tin]]</f>
        <v>20.92874790574831</v>
      </c>
      <c r="BL35" s="82">
        <f>テーブル2[[#This Row],[ρL*δ*λ/τ]]*0.000001</f>
        <v>1.6908296011036876</v>
      </c>
      <c r="BM35" s="82">
        <f>テーブル2[[#This Row],[Tsub]]</f>
        <v>20.92874790574831</v>
      </c>
      <c r="BN35" s="82">
        <f>テーブル2[[#This Row],[補正式F]]</f>
        <v>1.0431197603429982</v>
      </c>
      <c r="BO35" s="82">
        <f>(テーブル2[[#This Row],[Tsub]]-40)^2</f>
        <v>363.71265644249951</v>
      </c>
      <c r="BP35" s="82" cm="1">
        <f t="array" ref="BP35">[3]!PropsSI(
  "VISCOSITY",
  "T", MIN( MAX( (テーブル2[[#This Row],[Ts]]+テーブル2[[#This Row],[Tw]])/2, テーブル2[[#This Row],[Ts]]+5 ), 647.096-0.1 ),
  "P", テーブル2[[#This Row],[P]],
  "Water"
)</f>
        <v>2.0725194949873284E-5</v>
      </c>
      <c r="BQ35" s="82" cm="1">
        <f t="array" ref="BQ35">[3]!PropsSI(
  "CONDUCTIVITY",
  "T", MIN( MAX( (テーブル2[[#This Row],[Ts]]+テーブル2[[#This Row],[Tw]])/2, テーブル2[[#This Row],[Ts]]+5 ), 647.096-0.1 ),
  "P", テーブル2[[#This Row],[P]],
  "Water"
)</f>
        <v>7.5755536566914736E-2</v>
      </c>
      <c r="BR35" s="82" cm="1">
        <f t="array" ref="BR35">[3]!PropsSI(
 "CPMASS",
  "T", MIN( MAX( (テーブル2[[#This Row],[Ts]]+テーブル2[[#This Row],[Tw]])/2, テーブル2[[#This Row],[Ts]]+5 ), 647.096-0.1 ),
  "P", テーブル2[[#This Row],[P]],
  "Water"
)</f>
        <v>6000.7735879361953</v>
      </c>
      <c r="BS35" s="82">
        <f>テーブル2[[#This Row],[G]]*テーブル2[[#This Row],[DH]]/テーブル2[[#This Row],[μ_g]]</f>
        <v>3085125.1679164092</v>
      </c>
      <c r="BT35" s="82">
        <f>テーブル2[[#This Row],[CPg]]*テーブル2[[#This Row],[μ_g]]/テーブル2[[#This Row],[k_g]]</f>
        <v>1.6416912623960478</v>
      </c>
      <c r="BU35" s="82">
        <f>0.023*(テーブル2[[#This Row],[Re_g]]^0.8)*(テーブル2[[#This Row],[Pr_g]]^0.4)</f>
        <v>4357.7535128327909</v>
      </c>
      <c r="BV35" s="82">
        <f>テーブル2[[#This Row],[Nu_g]]*テーブル2[[#This Row],[k_g]]/テーブル2[[#This Row],[DH]]</f>
        <v>25616.968025109021</v>
      </c>
      <c r="BW35" s="82" cm="1">
        <f t="array" ref="BW35">[3]!PropsSI("VISCOSITY","T",テーブル2[[#This Row],[Tm]],"P",テーブル2[[#This Row],[P]],"Water")</f>
        <v>2.0947875126963406E-5</v>
      </c>
      <c r="BX35" s="82" t="e">
        <f ca="1" xml:space="preserve"> [1]!PropsSI("CONDUCTIVITY","T",テーブル2[[#This Row],[Tm]],"P",テーブル2[[#This Row],[P]],"Water")</f>
        <v>#NAME?</v>
      </c>
      <c r="BY35" s="82" cm="1">
        <f t="array" ref="BY35">[3]!PropsSI("CPMASS","T",テーブル2[[#This Row],[Tm]],"P",テーブル2[[#This Row],[P]],"Water")</f>
        <v>5535.5009936382812</v>
      </c>
      <c r="BZ35" s="82">
        <f>テーブル2[[#This Row],[G]]*テーブル2[[#This Row],[DH]]/テーブル2[[#This Row],[μ_l]]</f>
        <v>3052329.6593231517</v>
      </c>
      <c r="CA35" s="82" t="e">
        <f ca="1">テーブル2[[#This Row],[μ_l]]*テーブル2[[#This Row],[CPl2]]/テーブル2[[#This Row],[k_l]]</f>
        <v>#NAME?</v>
      </c>
      <c r="CB35" s="82" t="e">
        <f ca="1">0.023*(テーブル2[[#This Row],[Re_l]]^0.8)*(テーブル2[[#This Row],[Pr_l]]^0.4)</f>
        <v>#NAME?</v>
      </c>
      <c r="CC35" s="82" t="e">
        <f ca="1">テーブル2[[#This Row],[Nu_l]]*テーブル2[[#This Row],[k_l]]/テーブル2[[#This Row],[DH]]</f>
        <v>#NAME?</v>
      </c>
      <c r="CD35" s="22">
        <v>0.12039388947672129</v>
      </c>
    </row>
    <row r="36" spans="1:82" ht="18.75">
      <c r="A36" s="13" t="s">
        <v>314</v>
      </c>
      <c r="B36">
        <v>10790294.705</v>
      </c>
      <c r="C36" cm="1">
        <f t="array" ref="C36">[3]!PropsSI("T","P",テーブル2[[#This Row],[P]],"Q",0,"Water")</f>
        <v>589.78621399136853</v>
      </c>
      <c r="D36" cm="1">
        <f t="array" ref="D36">[3]!PropsSI("Dmass","P",テーブル2[[#This Row],[P]],"Q",1,"Water")</f>
        <v>61.018657698041302</v>
      </c>
      <c r="E36" cm="1">
        <f t="array" ref="E36">[3]!PropsSI("Dmass","P",テーブル2[[#This Row],[P]],"Q",0,"Water")</f>
        <v>675.29396862991621</v>
      </c>
      <c r="F36" cm="1">
        <f t="array" ref="F36">[3]!PropsSI("Hmass","P",テーブル2[[#This Row],[P]],"Q",1,"Water")</f>
        <v>2710502.8313337835</v>
      </c>
      <c r="G36" cm="1">
        <f t="array" ref="G36">[3]!PropsSI("Hmass","P",テーブル2[[#This Row],[P]],"Q",0,"Water")</f>
        <v>1441682.0426634967</v>
      </c>
      <c r="H36" cm="1">
        <f t="array" ref="H36">[3]!PropsSI("VISCOSITY","P",テーブル2[[#This Row],[P]],"Q",1,"Water")</f>
        <v>2.0547110080122658E-5</v>
      </c>
      <c r="I36" cm="1">
        <f t="array" ref="I36">[3]!PropsSI("VISCOSITY","P",テーブル2[[#This Row],[P]],"Q",0,"Water")</f>
        <v>7.9589652595738828E-5</v>
      </c>
      <c r="J36" cm="1">
        <f t="array" ref="J36">[3]!PropsSI("CONDUCTIVITY","P", テーブル2[[#This Row],[P]],"Q",0,"Water")</f>
        <v>0.52584828353128565</v>
      </c>
      <c r="K36" cm="1">
        <f t="array" ref="K36">[3]!PropsSI("Cpmass","P", テーブル2[[#This Row],[P]],"Q",0,"Water")</f>
        <v>6368.2114890788816</v>
      </c>
      <c r="L36" cm="1">
        <f t="array" ref="L36">[3]!PropsSI("SURFACE_TENSION","P", テーブル2[[#This Row],[P]],"Q",0,"Water")</f>
        <v>1.050253506811907E-2</v>
      </c>
      <c r="M36" s="14">
        <v>31</v>
      </c>
      <c r="N36">
        <v>5023.9799999999996</v>
      </c>
      <c r="O36" s="12">
        <v>1.0848891429240124E-4</v>
      </c>
      <c r="P36" s="12">
        <v>3.3674103335298272E-2</v>
      </c>
      <c r="Q36" s="12">
        <f>テーブル2[[#This Row],[A]]*4/テーブル2[[#This Row],[Pw]]</f>
        <v>1.2886925387400553E-2</v>
      </c>
      <c r="R36">
        <v>2.0573999999999999</v>
      </c>
      <c r="S36" s="40">
        <v>2339576.93359375</v>
      </c>
      <c r="T36">
        <v>553.26111111111106</v>
      </c>
      <c r="U36" s="17">
        <f>+T36+BG36*S36*テーブル2[[#This Row],[Pw]]*R36/(N36*O36*K36)</f>
        <v>597.65149433284626</v>
      </c>
      <c r="V36">
        <v>0.03</v>
      </c>
      <c r="W36" s="12">
        <f t="shared" si="47"/>
        <v>813468.24990738754</v>
      </c>
      <c r="X36">
        <v>1.9139352631859879E-2</v>
      </c>
      <c r="Y36">
        <f t="shared" si="48"/>
        <v>7.2283034770450989</v>
      </c>
      <c r="Z36">
        <f t="shared" si="49"/>
        <v>7.2283034823768126</v>
      </c>
      <c r="AA36">
        <f t="shared" si="50"/>
        <v>-5.331713737177779E-9</v>
      </c>
      <c r="AB36">
        <f t="shared" si="51"/>
        <v>1.4094030155631572E-5</v>
      </c>
      <c r="AC36">
        <v>612.82840656309634</v>
      </c>
      <c r="AD36">
        <f>+テーブル2[[#This Row],[DH]]/2*AI36/I36*E36</f>
        <v>19894.32643552377</v>
      </c>
      <c r="AE36">
        <f>+gettm2(AD36,AC36,AK36,AL36,テーブル2[[#This Row],[補正式F]])</f>
        <v>597.65149433284637</v>
      </c>
      <c r="AF36" s="20">
        <f t="shared" si="52"/>
        <v>0</v>
      </c>
      <c r="AG36">
        <v>1.4121940013844407E-5</v>
      </c>
      <c r="AH36">
        <f t="shared" si="53"/>
        <v>89.421137478601665</v>
      </c>
      <c r="AI36">
        <f t="shared" si="54"/>
        <v>0.36389296495927231</v>
      </c>
      <c r="AJ36">
        <f t="shared" si="55"/>
        <v>43.601786476235034</v>
      </c>
      <c r="AK36" cm="1">
        <f t="array" ref="AK36">+S36*テーブル2[[#This Row],[形状因子]]/(E36*[3]!PropsSI("C","T",(テーブル2[[#This Row],[Tin]]+テーブル2[[#This Row],[Tf]])/2,"P",テーブル2[[#This Row],[P]],"Water")*AI36)</f>
        <v>1.5825741579176775</v>
      </c>
      <c r="AL36">
        <f t="shared" si="56"/>
        <v>0.96385926501141828</v>
      </c>
      <c r="AM36">
        <f t="shared" si="57"/>
        <v>589.78621399091617</v>
      </c>
      <c r="AN36">
        <f t="shared" si="58"/>
        <v>4.5235992729431018E-10</v>
      </c>
      <c r="AO36">
        <f t="shared" si="59"/>
        <v>2.7909858212834979E-8</v>
      </c>
      <c r="AP36">
        <v>4.8552927736864948</v>
      </c>
      <c r="AQ36">
        <f t="shared" si="60"/>
        <v>5.0020714401353957E-5</v>
      </c>
      <c r="AR36">
        <f t="shared" si="61"/>
        <v>7.0749249360286209E-6</v>
      </c>
      <c r="AS36">
        <f t="shared" si="62"/>
        <v>21.843979374908393</v>
      </c>
      <c r="AT36">
        <f t="shared" si="63"/>
        <v>12.369626700450329</v>
      </c>
      <c r="AU36">
        <f t="shared" si="64"/>
        <v>4.5012201354662507</v>
      </c>
      <c r="AV36">
        <f t="shared" si="65"/>
        <v>0.35407263822024415</v>
      </c>
      <c r="AW36">
        <f t="shared" si="66"/>
        <v>7.1136326644176667E-3</v>
      </c>
      <c r="AX36">
        <f t="shared" si="67"/>
        <v>0.35407263084232388</v>
      </c>
      <c r="AY36">
        <f t="shared" si="68"/>
        <v>7.3779202747203954E-9</v>
      </c>
      <c r="AZ36">
        <f t="shared" si="69"/>
        <v>1268820.7886702868</v>
      </c>
      <c r="BA36">
        <f t="shared" si="70"/>
        <v>1.0302306520513811E-5</v>
      </c>
      <c r="BB36" s="40">
        <f t="shared" si="71"/>
        <v>2321220.083783845</v>
      </c>
      <c r="BC36" s="62">
        <f t="shared" si="72"/>
        <v>-18356.849809905048</v>
      </c>
      <c r="BD36" s="61">
        <f t="shared" si="73"/>
        <v>-0.784622619000935</v>
      </c>
      <c r="BE36" s="40">
        <v>2079129.9289951893</v>
      </c>
      <c r="BF36" s="58">
        <f>テーブル2[[#This Row],[ρL*δ*λ/τ]]/テーブル2[[#This Row],[実験値]]</f>
        <v>1.1164382039874026</v>
      </c>
      <c r="BG36">
        <v>0.95057749999999985</v>
      </c>
      <c r="BH36">
        <v>4.5999999999999999E-2</v>
      </c>
      <c r="BI36">
        <v>5625</v>
      </c>
      <c r="BJ36">
        <f>1+テーブル2[[#This Row],[A_補正]]*EXP(-テーブル2[[#This Row],[(Tsub-40)^2]]/テーブル2[[#This Row],[σ_補正]])</f>
        <v>1.045901359980103</v>
      </c>
      <c r="BK36">
        <f>テーブル2[[#This Row],[Ts]]-テーブル2[[#This Row],[Tin]]</f>
        <v>36.525102880257464</v>
      </c>
      <c r="BL36">
        <f>テーブル2[[#This Row],[ρL*δ*λ/τ]]*0.000001</f>
        <v>2.321220083783845</v>
      </c>
      <c r="BM36">
        <f>テーブル2[[#This Row],[Tsub]]</f>
        <v>36.525102880257464</v>
      </c>
      <c r="BN36">
        <f>テーブル2[[#This Row],[補正式F]]</f>
        <v>1.045901359980103</v>
      </c>
      <c r="BO36">
        <f>(テーブル2[[#This Row],[Tsub]]-40)^2</f>
        <v>12.074909992794975</v>
      </c>
      <c r="BP36" cm="1">
        <f t="array" ref="BP36">[3]!PropsSI(
  "VISCOSITY",
  "T", MIN( MAX( (テーブル2[[#This Row],[Ts]]+テーブル2[[#This Row],[Tw]])/2, テーブル2[[#This Row],[Ts]]+5 ), 647.096-0.1 ),
  "P", テーブル2[[#This Row],[P]],
  "Water"
)</f>
        <v>2.1130415551747241E-5</v>
      </c>
      <c r="BQ36" cm="1">
        <f t="array" ref="BQ36">[3]!PropsSI(
  "CONDUCTIVITY",
  "T", MIN( MAX( (テーブル2[[#This Row],[Ts]]+テーブル2[[#This Row],[Tw]])/2, テーブル2[[#This Row],[Ts]]+5 ), 647.096-0.1 ),
  "P", テーブル2[[#This Row],[P]],
  "Water"
)</f>
        <v>7.6679662892092174E-2</v>
      </c>
      <c r="BR36" cm="1">
        <f t="array" ref="BR36">[3]!PropsSI(
 "CPMASS",
  "T", MIN( MAX( (テーブル2[[#This Row],[Ts]]+テーブル2[[#This Row],[Tw]])/2, テーブル2[[#This Row],[Ts]]+5 ), 647.096-0.1 ),
  "P", テーブル2[[#This Row],[P]],
  "Water"
)</f>
        <v>5815.9121853843317</v>
      </c>
      <c r="BS36">
        <f>テーブル2[[#This Row],[G]]*テーブル2[[#This Row],[DH]]/テーブル2[[#This Row],[μ_g]]</f>
        <v>3064002.9416004117</v>
      </c>
      <c r="BT36">
        <f>テーブル2[[#This Row],[CPg]]*テーブル2[[#This Row],[μ_g]]/テーブル2[[#This Row],[k_g]]</f>
        <v>1.6026758159146139</v>
      </c>
      <c r="BU36">
        <f>0.023*(テーブル2[[#This Row],[Re_g]]^0.8)*(テーブル2[[#This Row],[Pr_g]]^0.4)</f>
        <v>4292.3729739980317</v>
      </c>
      <c r="BV36">
        <f>テーブル2[[#This Row],[Nu_g]]*テーブル2[[#This Row],[k_g]]/テーブル2[[#This Row],[DH]]</f>
        <v>25540.437517787726</v>
      </c>
      <c r="BW36" cm="1">
        <f t="array" ref="BW36">[3]!PropsSI("VISCOSITY","T",テーブル2[[#This Row],[Tm]],"P",テーブル2[[#This Row],[P]],"Water")</f>
        <v>2.094534948577794E-5</v>
      </c>
      <c r="BX36" t="e">
        <f ca="1" xml:space="preserve"> [1]!PropsSI("CONDUCTIVITY","T",テーブル2[[#This Row],[Tm]],"P",テーブル2[[#This Row],[P]],"Water")</f>
        <v>#NAME?</v>
      </c>
      <c r="BY36" cm="1">
        <f t="array" ref="BY36">[3]!PropsSI("CPMASS","T",テーブル2[[#This Row],[Tm]],"P",テーブル2[[#This Row],[P]],"Water")</f>
        <v>6255.6612195505786</v>
      </c>
      <c r="BZ36">
        <f>テーブル2[[#This Row],[G]]*テーブル2[[#This Row],[DH]]/テーブル2[[#This Row],[μ_l]]</f>
        <v>3091075.441436491</v>
      </c>
      <c r="CA36" t="e">
        <f ca="1">テーブル2[[#This Row],[μ_l]]*テーブル2[[#This Row],[CPl2]]/テーブル2[[#This Row],[k_l]]</f>
        <v>#NAME?</v>
      </c>
      <c r="CB36" t="e">
        <f ca="1">0.023*(テーブル2[[#This Row],[Re_l]]^0.8)*(テーブル2[[#This Row],[Pr_l]]^0.4)</f>
        <v>#NAME?</v>
      </c>
      <c r="CC36" t="e">
        <f ca="1">テーブル2[[#This Row],[Nu_l]]*テーブル2[[#This Row],[k_l]]/テーブル2[[#This Row],[DH]]</f>
        <v>#NAME?</v>
      </c>
      <c r="CD36" s="21">
        <v>8.1473565768760428E-2</v>
      </c>
    </row>
    <row r="37" spans="1:82" ht="18.75">
      <c r="A37" s="13" t="s">
        <v>315</v>
      </c>
      <c r="B37">
        <v>12513983.955</v>
      </c>
      <c r="C37" cm="1">
        <f t="array" ref="C37">[3]!PropsSI("T","P",テーブル2[[#This Row],[P]],"Q",0,"Water")</f>
        <v>601.04946712932554</v>
      </c>
      <c r="D37" cm="1">
        <f t="array" ref="D37">[3]!PropsSI("Dmass","P",テーブル2[[#This Row],[P]],"Q",1,"Water")</f>
        <v>74.210926049632405</v>
      </c>
      <c r="E37" cm="1">
        <f t="array" ref="E37">[3]!PropsSI("Dmass","P",テーブル2[[#This Row],[P]],"Q",0,"Water")</f>
        <v>646.57200369437157</v>
      </c>
      <c r="F37" cm="1">
        <f t="array" ref="F37">[3]!PropsSI("Hmass","P",テーブル2[[#This Row],[P]],"Q",1,"Water")</f>
        <v>2673987.8027531314</v>
      </c>
      <c r="G37" cm="1">
        <f t="array" ref="G37">[3]!PropsSI("Hmass","P",テーブル2[[#This Row],[P]],"Q",0,"Water")</f>
        <v>1512141.2610004984</v>
      </c>
      <c r="H37" cm="1">
        <f t="array" ref="H37">[3]!PropsSI("VISCOSITY","P",テーブル2[[#This Row],[P]],"Q",1,"Water")</f>
        <v>2.1359510422370691E-5</v>
      </c>
      <c r="I37" cm="1">
        <f t="array" ref="I37">[3]!PropsSI("VISCOSITY","P",テーブル2[[#This Row],[P]],"Q",0,"Water")</f>
        <v>7.5256520232777754E-5</v>
      </c>
      <c r="J37" cm="1">
        <f t="array" ref="J37">[3]!PropsSI("CONDUCTIVITY","P", テーブル2[[#This Row],[P]],"Q",0,"Water")</f>
        <v>0.50572077748779087</v>
      </c>
      <c r="K37" cm="1">
        <f t="array" ref="K37">[3]!PropsSI("Cpmass","P", テーブル2[[#This Row],[P]],"Q",0,"Water")</f>
        <v>7027.4436751982685</v>
      </c>
      <c r="L37" cm="1">
        <f t="array" ref="L37">[3]!PropsSI("SURFACE_TENSION","P", テーブル2[[#This Row],[P]],"Q",0,"Water")</f>
        <v>8.078252900830243E-3</v>
      </c>
      <c r="M37" s="14">
        <v>32</v>
      </c>
      <c r="N37">
        <v>4990.08</v>
      </c>
      <c r="O37" s="12">
        <v>1.0848891429240124E-4</v>
      </c>
      <c r="P37" s="12">
        <v>3.3674103335298272E-2</v>
      </c>
      <c r="Q37" s="12">
        <f>テーブル2[[#This Row],[A]]*4/テーブル2[[#This Row],[Pw]]</f>
        <v>1.2886925387400553E-2</v>
      </c>
      <c r="R37">
        <v>2.0573999999999999</v>
      </c>
      <c r="S37" s="40">
        <v>2014727.3264312504</v>
      </c>
      <c r="T37">
        <v>576.76111111111106</v>
      </c>
      <c r="U37" s="17">
        <f>+T37+BG37*S37*テーブル2[[#This Row],[Pw]]*R37/(N37*O37*K37)</f>
        <v>611.63724518148047</v>
      </c>
      <c r="V37">
        <v>0.03</v>
      </c>
      <c r="W37" s="12">
        <f t="shared" si="47"/>
        <v>854501.22379098693</v>
      </c>
      <c r="X37">
        <v>1.8172691165238255E-2</v>
      </c>
      <c r="Y37">
        <f t="shared" si="48"/>
        <v>7.4180606017716704</v>
      </c>
      <c r="Z37">
        <f t="shared" si="49"/>
        <v>7.4180606047438884</v>
      </c>
      <c r="AA37">
        <f t="shared" si="50"/>
        <v>-2.9722180272528931E-9</v>
      </c>
      <c r="AB37">
        <f t="shared" si="51"/>
        <v>1.1080804986855334E-5</v>
      </c>
      <c r="AC37">
        <v>619.42544040601354</v>
      </c>
      <c r="AD37">
        <f>+テーブル2[[#This Row],[DH]]/2*AI37/I37*E37</f>
        <v>20363.260773661728</v>
      </c>
      <c r="AE37">
        <f>+gettm2(AD37,AC37,AK37,AL37,テーブル2[[#This Row],[補正式F]])</f>
        <v>611.63724518148035</v>
      </c>
      <c r="AF37" s="20">
        <f t="shared" si="52"/>
        <v>0</v>
      </c>
      <c r="AG37">
        <v>1.1103795300876259E-5</v>
      </c>
      <c r="AH37">
        <f t="shared" si="53"/>
        <v>87.48374772857872</v>
      </c>
      <c r="AI37">
        <f t="shared" si="54"/>
        <v>0.36783685593180288</v>
      </c>
      <c r="AJ37">
        <f t="shared" si="55"/>
        <v>35.091299513562554</v>
      </c>
      <c r="AK37" cm="1">
        <f t="array" ref="AK37">+S37*テーブル2[[#This Row],[形状因子]]/(E37*[3]!PropsSI("C","T",(テーブル2[[#This Row],[Tin]]+テーブル2[[#This Row],[Tf]])/2,"P",テーブル2[[#This Row],[P]],"Water")*AI37)</f>
        <v>1.2444299138262176</v>
      </c>
      <c r="AL37">
        <f t="shared" si="56"/>
        <v>1.0457568299930733</v>
      </c>
      <c r="AM37">
        <f t="shared" si="57"/>
        <v>601.04946712820379</v>
      </c>
      <c r="AN37">
        <f t="shared" si="58"/>
        <v>1.1217480277991854E-9</v>
      </c>
      <c r="AO37">
        <f t="shared" si="59"/>
        <v>2.299031402092494E-8</v>
      </c>
      <c r="AP37">
        <v>4.4781696534085516</v>
      </c>
      <c r="AQ37">
        <f t="shared" si="60"/>
        <v>3.8020338067539165E-5</v>
      </c>
      <c r="AR37">
        <f t="shared" si="61"/>
        <v>5.5633928074485918E-6</v>
      </c>
      <c r="AS37">
        <f t="shared" si="62"/>
        <v>17.581977875832401</v>
      </c>
      <c r="AT37">
        <f t="shared" si="63"/>
        <v>11.284371965431387</v>
      </c>
      <c r="AU37">
        <f t="shared" si="64"/>
        <v>4.1508079049292599</v>
      </c>
      <c r="AV37">
        <f t="shared" si="65"/>
        <v>0.32736174847929167</v>
      </c>
      <c r="AW37">
        <f t="shared" si="66"/>
        <v>6.155586155909637E-3</v>
      </c>
      <c r="AX37">
        <f t="shared" si="67"/>
        <v>0.32736173520536793</v>
      </c>
      <c r="AY37">
        <f t="shared" si="68"/>
        <v>1.3273923737955329E-8</v>
      </c>
      <c r="AZ37">
        <f t="shared" si="69"/>
        <v>1161846.5417526329</v>
      </c>
      <c r="BA37">
        <f t="shared" si="70"/>
        <v>8.4901513364059449E-6</v>
      </c>
      <c r="BB37" s="40">
        <f t="shared" si="71"/>
        <v>2034206.9662129509</v>
      </c>
      <c r="BC37" s="62">
        <f t="shared" si="72"/>
        <v>19479.639781700447</v>
      </c>
      <c r="BD37" s="61">
        <f t="shared" si="73"/>
        <v>0.96686234043419383</v>
      </c>
      <c r="BE37" s="40">
        <v>1816715.4719375444</v>
      </c>
      <c r="BF37" s="58">
        <f>テーブル2[[#This Row],[ρL*δ*λ/τ]]/テーブル2[[#This Row],[実験値]]</f>
        <v>1.1197168723638653</v>
      </c>
      <c r="BG37">
        <v>0.95057749999999985</v>
      </c>
      <c r="BH37">
        <v>4.5999999999999999E-2</v>
      </c>
      <c r="BI37">
        <v>5625</v>
      </c>
      <c r="BJ37">
        <f>1+テーブル2[[#This Row],[A_補正]]*EXP(-テーブル2[[#This Row],[(Tsub-40)^2]]/テーブル2[[#This Row],[σ_補正]])</f>
        <v>1.0440249240245814</v>
      </c>
      <c r="BK37">
        <f>テーブル2[[#This Row],[Ts]]-テーブル2[[#This Row],[Tin]]</f>
        <v>24.288356018214472</v>
      </c>
      <c r="BL37">
        <f>テーブル2[[#This Row],[ρL*δ*λ/τ]]*0.000001</f>
        <v>2.0342069662129507</v>
      </c>
      <c r="BM37">
        <f>テーブル2[[#This Row],[Tsub]]</f>
        <v>24.288356018214472</v>
      </c>
      <c r="BN37">
        <f>テーブル2[[#This Row],[補正式F]]</f>
        <v>1.0440249240245814</v>
      </c>
      <c r="BO37">
        <f>(テーブル2[[#This Row],[Tsub]]-40)^2</f>
        <v>246.8557566103774</v>
      </c>
      <c r="BP37" cm="1">
        <f t="array" ref="BP37">[3]!PropsSI(
  "VISCOSITY",
  "T", MIN( MAX( (テーブル2[[#This Row],[Ts]]+テーブル2[[#This Row],[Tw]])/2, テーブル2[[#This Row],[Ts]]+5 ), 647.096-0.1 ),
  "P", テーブル2[[#This Row],[P]],
  "Water"
)</f>
        <v>2.1771011471462705E-5</v>
      </c>
      <c r="BQ37" cm="1">
        <f t="array" ref="BQ37">[3]!PropsSI(
  "CONDUCTIVITY",
  "T", MIN( MAX( (テーブル2[[#This Row],[Ts]]+テーブル2[[#This Row],[Tw]])/2, テーブル2[[#This Row],[Ts]]+5 ), 647.096-0.1 ),
  "P", テーブル2[[#This Row],[P]],
  "Water"
)</f>
        <v>8.588980357779849E-2</v>
      </c>
      <c r="BR37" cm="1">
        <f t="array" ref="BR37">[3]!PropsSI(
 "CPMASS",
  "T", MIN( MAX( (テーブル2[[#This Row],[Ts]]+テーブル2[[#This Row],[Tw]])/2, テーブル2[[#This Row],[Ts]]+5 ), 647.096-0.1 ),
  "P", テーブル2[[#This Row],[P]],
  "Water"
)</f>
        <v>6936.8920399429499</v>
      </c>
      <c r="BS37">
        <f>テーブル2[[#This Row],[G]]*テーブル2[[#This Row],[DH]]/テーブル2[[#This Row],[μ_g]]</f>
        <v>2953780.4764584624</v>
      </c>
      <c r="BT37">
        <f>テーブル2[[#This Row],[CPg]]*テーブル2[[#This Row],[μ_g]]/テーブル2[[#This Row],[k_g]]</f>
        <v>1.7583362621280227</v>
      </c>
      <c r="BU37">
        <f>0.023*(テーブル2[[#This Row],[Re_g]]^0.8)*(テーブル2[[#This Row],[Pr_g]]^0.4)</f>
        <v>4325.8472656123113</v>
      </c>
      <c r="BV37">
        <f>テーブル2[[#This Row],[Nu_g]]*テーブル2[[#This Row],[k_g]]/テーブル2[[#This Row],[DH]]</f>
        <v>28831.25033953063</v>
      </c>
      <c r="BW37" cm="1">
        <f t="array" ref="BW37">[3]!PropsSI("VISCOSITY","T",テーブル2[[#This Row],[Tm]],"P",テーブル2[[#This Row],[P]],"Water")</f>
        <v>2.1836174196827694E-5</v>
      </c>
      <c r="BX37" t="e">
        <f ca="1" xml:space="preserve"> [1]!PropsSI("CONDUCTIVITY","T",テーブル2[[#This Row],[Tm]],"P",テーブル2[[#This Row],[P]],"Water")</f>
        <v>#NAME?</v>
      </c>
      <c r="BY37" cm="1">
        <f t="array" ref="BY37">[3]!PropsSI("CPMASS","T",テーブル2[[#This Row],[Tm]],"P",テーブル2[[#This Row],[P]],"Water")</f>
        <v>6712.1826924184779</v>
      </c>
      <c r="BZ37">
        <f>テーブル2[[#This Row],[G]]*テーブル2[[#This Row],[DH]]/テーブル2[[#This Row],[μ_l]]</f>
        <v>2944965.9110386693</v>
      </c>
      <c r="CA37" t="e">
        <f ca="1">テーブル2[[#This Row],[μ_l]]*テーブル2[[#This Row],[CPl2]]/テーブル2[[#This Row],[k_l]]</f>
        <v>#NAME?</v>
      </c>
      <c r="CB37" t="e">
        <f ca="1">0.023*(テーブル2[[#This Row],[Re_l]]^0.8)*(テーブル2[[#This Row],[Pr_l]]^0.4)</f>
        <v>#NAME?</v>
      </c>
      <c r="CC37" t="e">
        <f ca="1">テーブル2[[#This Row],[Nu_l]]*テーブル2[[#This Row],[k_l]]/テーブル2[[#This Row],[DH]]</f>
        <v>#NAME?</v>
      </c>
      <c r="CD37" s="21">
        <v>0.10514274311956331</v>
      </c>
    </row>
    <row r="38" spans="1:82" ht="18.75">
      <c r="A38" s="13" t="s">
        <v>316</v>
      </c>
      <c r="B38">
        <v>12445036.385</v>
      </c>
      <c r="C38" cm="1">
        <f t="array" ref="C38">[3]!PropsSI("T","P",テーブル2[[#This Row],[P]],"Q",0,"Water")</f>
        <v>600.62307338779112</v>
      </c>
      <c r="D38" cm="1">
        <f t="array" ref="D38">[3]!PropsSI("Dmass","P",テーブル2[[#This Row],[P]],"Q",1,"Water")</f>
        <v>73.65096699650779</v>
      </c>
      <c r="E38" cm="1">
        <f t="array" ref="E38">[3]!PropsSI("Dmass","P",テーブル2[[#This Row],[P]],"Q",0,"Water")</f>
        <v>647.73015324591881</v>
      </c>
      <c r="F38" cm="1">
        <f t="array" ref="F38">[3]!PropsSI("Hmass","P",テーブル2[[#This Row],[P]],"Q",1,"Water")</f>
        <v>2675554.2433210411</v>
      </c>
      <c r="G38" cm="1">
        <f t="array" ref="G38">[3]!PropsSI("Hmass","P",テーブル2[[#This Row],[P]],"Q",0,"Water")</f>
        <v>1509379.9174575773</v>
      </c>
      <c r="H38" cm="1">
        <f t="array" ref="H38">[3]!PropsSI("VISCOSITY","P",テーブル2[[#This Row],[P]],"Q",1,"Water")</f>
        <v>2.1325501337549776E-5</v>
      </c>
      <c r="I38" cm="1">
        <f t="array" ref="I38">[3]!PropsSI("VISCOSITY","P",テーブル2[[#This Row],[P]],"Q",0,"Water")</f>
        <v>7.542370875497005E-5</v>
      </c>
      <c r="J38" cm="1">
        <f t="array" ref="J38">[3]!PropsSI("CONDUCTIVITY","P", テーブル2[[#This Row],[P]],"Q",0,"Water")</f>
        <v>0.50651600214947412</v>
      </c>
      <c r="K38" cm="1">
        <f t="array" ref="K38">[3]!PropsSI("Cpmass","P", テーブル2[[#This Row],[P]],"Q",0,"Water")</f>
        <v>6996.8915278807299</v>
      </c>
      <c r="L38" cm="1">
        <f t="array" ref="L38">[3]!PropsSI("SURFACE_TENSION","P", テーブル2[[#This Row],[P]],"Q",0,"Water")</f>
        <v>8.1683760977733326E-3</v>
      </c>
      <c r="M38" s="14">
        <v>33</v>
      </c>
      <c r="N38">
        <v>5060.5919999999996</v>
      </c>
      <c r="O38" s="12">
        <v>1.0848891429240124E-4</v>
      </c>
      <c r="P38" s="12">
        <v>3.3674103335298272E-2</v>
      </c>
      <c r="Q38" s="12">
        <f>テーブル2[[#This Row],[A]]*4/テーブル2[[#This Row],[Pw]]</f>
        <v>1.2886925387400553E-2</v>
      </c>
      <c r="R38">
        <v>2.0573999999999999</v>
      </c>
      <c r="S38" s="40">
        <v>2404878.47265625</v>
      </c>
      <c r="T38">
        <v>566.98333333333335</v>
      </c>
      <c r="U38" s="17">
        <f>+T38+BG38*S38*テーブル2[[#This Row],[Pw]]*R38/(N38*O38*K38)</f>
        <v>608.21241032339981</v>
      </c>
      <c r="V38">
        <v>0.03</v>
      </c>
      <c r="W38" s="12">
        <f t="shared" si="47"/>
        <v>864654.79617214866</v>
      </c>
      <c r="X38">
        <v>1.8121205218499265E-2</v>
      </c>
      <c r="Y38">
        <f t="shared" si="48"/>
        <v>7.4285912196669264</v>
      </c>
      <c r="Z38">
        <f t="shared" si="49"/>
        <v>7.428591220453054</v>
      </c>
      <c r="AA38">
        <f t="shared" si="50"/>
        <v>-7.8612760745500054E-10</v>
      </c>
      <c r="AB38">
        <f t="shared" si="51"/>
        <v>1.0944888607299204E-5</v>
      </c>
      <c r="AC38">
        <v>623.51854459784329</v>
      </c>
      <c r="AD38">
        <f>+テーブル2[[#This Row],[DH]]/2*AI38/I38*E38</f>
        <v>20576.016760086699</v>
      </c>
      <c r="AE38">
        <f>+gettm2(AD38,AC38,AK38,AL38,テーブル2[[#This Row],[補正式F]])</f>
        <v>608.21241032339992</v>
      </c>
      <c r="AF38" s="20">
        <f t="shared" si="52"/>
        <v>0</v>
      </c>
      <c r="AG38">
        <v>1.097137052062798E-5</v>
      </c>
      <c r="AH38">
        <f t="shared" si="53"/>
        <v>89.558255629855921</v>
      </c>
      <c r="AI38">
        <f t="shared" si="54"/>
        <v>0.37183969964657304</v>
      </c>
      <c r="AJ38">
        <f t="shared" si="55"/>
        <v>35.035060253281777</v>
      </c>
      <c r="AK38" cm="1">
        <f t="array" ref="AK38">+S38*テーブル2[[#This Row],[形状因子]]/(E38*[3]!PropsSI("C","T",(テーブル2[[#This Row],[Tin]]+テーブル2[[#This Row],[Tf]])/2,"P",テーブル2[[#This Row],[P]],"Water")*AI38)</f>
        <v>1.5545911754009207</v>
      </c>
      <c r="AL38">
        <f t="shared" si="56"/>
        <v>1.041885165620609</v>
      </c>
      <c r="AM38">
        <f t="shared" si="57"/>
        <v>600.62307338659741</v>
      </c>
      <c r="AN38">
        <f t="shared" si="58"/>
        <v>1.1937117960769683E-9</v>
      </c>
      <c r="AO38">
        <f t="shared" si="59"/>
        <v>2.6481913328776276E-8</v>
      </c>
      <c r="AP38">
        <v>4.5234863001692247</v>
      </c>
      <c r="AQ38">
        <f t="shared" si="60"/>
        <v>3.7928113265714882E-5</v>
      </c>
      <c r="AR38">
        <f t="shared" si="61"/>
        <v>5.4989262169783783E-6</v>
      </c>
      <c r="AS38">
        <f t="shared" si="62"/>
        <v>17.559812694135598</v>
      </c>
      <c r="AT38">
        <f t="shared" si="63"/>
        <v>11.27806460764551</v>
      </c>
      <c r="AU38">
        <f t="shared" si="64"/>
        <v>4.1936321563015522</v>
      </c>
      <c r="AV38">
        <f t="shared" si="65"/>
        <v>0.32985414386767253</v>
      </c>
      <c r="AW38">
        <f t="shared" si="66"/>
        <v>6.0555160902193792E-3</v>
      </c>
      <c r="AX38">
        <f t="shared" si="67"/>
        <v>0.32985412335014164</v>
      </c>
      <c r="AY38">
        <f t="shared" si="68"/>
        <v>2.051753089649111E-8</v>
      </c>
      <c r="AZ38">
        <f t="shared" si="69"/>
        <v>1166174.3258634638</v>
      </c>
      <c r="BA38">
        <f t="shared" si="70"/>
        <v>8.3847083308942439E-6</v>
      </c>
      <c r="BB38" s="40">
        <f t="shared" si="71"/>
        <v>2385717.3596735201</v>
      </c>
      <c r="BC38" s="62">
        <f t="shared" si="72"/>
        <v>-19161.112982729916</v>
      </c>
      <c r="BD38" s="61">
        <f t="shared" si="73"/>
        <v>-0.79676013572386362</v>
      </c>
      <c r="BE38" s="40">
        <v>2047409.5001200894</v>
      </c>
      <c r="BF38" s="58">
        <f>テーブル2[[#This Row],[ρL*δ*λ/τ]]/テーブル2[[#This Row],[実験値]]</f>
        <v>1.1652370273428874</v>
      </c>
      <c r="BG38">
        <v>0.95057749999999985</v>
      </c>
      <c r="BH38">
        <v>4.5999999999999999E-2</v>
      </c>
      <c r="BI38">
        <v>5625</v>
      </c>
      <c r="BJ38">
        <f>1+テーブル2[[#This Row],[A_補正]]*EXP(-テーブル2[[#This Row],[(Tsub-40)^2]]/テーブル2[[#This Row],[σ_補正]])</f>
        <v>1.045670371821839</v>
      </c>
      <c r="BK38">
        <f>テーブル2[[#This Row],[Ts]]-テーブル2[[#This Row],[Tin]]</f>
        <v>33.639740054457775</v>
      </c>
      <c r="BL38">
        <f>テーブル2[[#This Row],[ρL*δ*λ/τ]]*0.000001</f>
        <v>2.3857173596735199</v>
      </c>
      <c r="BM38">
        <f>テーブル2[[#This Row],[Tsub]]</f>
        <v>33.639740054457775</v>
      </c>
      <c r="BN38">
        <f>テーブル2[[#This Row],[補正式F]]</f>
        <v>1.045670371821839</v>
      </c>
      <c r="BO38">
        <f>(テーブル2[[#This Row],[Tsub]]-40)^2</f>
        <v>40.452906574868791</v>
      </c>
      <c r="BP38" cm="1">
        <f t="array" ref="BP38">[3]!PropsSI(
  "VISCOSITY",
  "T", MIN( MAX( (テーブル2[[#This Row],[Ts]]+テーブル2[[#This Row],[Tw]])/2, テーブル2[[#This Row],[Ts]]+5 ), 647.096-0.1 ),
  "P", テーブル2[[#This Row],[P]],
  "Water"
)</f>
        <v>2.1845781865909224E-5</v>
      </c>
      <c r="BQ38" cm="1">
        <f t="array" ref="BQ38">[3]!PropsSI(
  "CONDUCTIVITY",
  "T", MIN( MAX( (テーブル2[[#This Row],[Ts]]+テーブル2[[#This Row],[Tw]])/2, テーブル2[[#This Row],[Ts]]+5 ), 647.096-0.1 ),
  "P", テーブル2[[#This Row],[P]],
  "Water"
)</f>
        <v>8.4182213532496789E-2</v>
      </c>
      <c r="BR38" cm="1">
        <f t="array" ref="BR38">[3]!PropsSI(
 "CPMASS",
  "T", MIN( MAX( (テーブル2[[#This Row],[Ts]]+テーブル2[[#This Row],[Tw]])/2, テーブル2[[#This Row],[Ts]]+5 ), 647.096-0.1 ),
  "P", テーブル2[[#This Row],[P]],
  "Water"
)</f>
        <v>6552.3412394806874</v>
      </c>
      <c r="BS38">
        <f>テーブル2[[#This Row],[G]]*テーブル2[[#This Row],[DH]]/テーブル2[[#This Row],[μ_g]]</f>
        <v>2985266.076553029</v>
      </c>
      <c r="BT38">
        <f>テーブル2[[#This Row],[CPg]]*テーブル2[[#This Row],[μ_g]]/テーブル2[[#This Row],[k_g]]</f>
        <v>1.7003712711051457</v>
      </c>
      <c r="BU38">
        <f>0.023*(テーブル2[[#This Row],[Re_g]]^0.8)*(テーブル2[[#This Row],[Pr_g]]^0.4)</f>
        <v>4304.5898384829889</v>
      </c>
      <c r="BV38">
        <f>テーブル2[[#This Row],[Nu_g]]*テーブル2[[#This Row],[k_g]]/テーブル2[[#This Row],[DH]]</f>
        <v>28119.189803587833</v>
      </c>
      <c r="BW38" cm="1">
        <f t="array" ref="BW38">[3]!PropsSI("VISCOSITY","T",テーブル2[[#This Row],[Tm]],"P",テーブル2[[#This Row],[P]],"Water")</f>
        <v>2.1665659711735798E-5</v>
      </c>
      <c r="BX38" t="e">
        <f ca="1" xml:space="preserve"> [1]!PropsSI("CONDUCTIVITY","T",テーブル2[[#This Row],[Tm]],"P",テーブル2[[#This Row],[P]],"Water")</f>
        <v>#NAME?</v>
      </c>
      <c r="BY38" cm="1">
        <f t="array" ref="BY38">[3]!PropsSI("CPMASS","T",テーブル2[[#This Row],[Tm]],"P",テーブル2[[#This Row],[P]],"Water")</f>
        <v>7183.8270004393999</v>
      </c>
      <c r="BZ38">
        <f>テーブル2[[#This Row],[G]]*テーブル2[[#This Row],[DH]]/テーブル2[[#This Row],[μ_l]]</f>
        <v>3010084.7326033828</v>
      </c>
      <c r="CA38" t="e">
        <f ca="1">テーブル2[[#This Row],[μ_l]]*テーブル2[[#This Row],[CPl2]]/テーブル2[[#This Row],[k_l]]</f>
        <v>#NAME?</v>
      </c>
      <c r="CB38" t="e">
        <f ca="1">0.023*(テーブル2[[#This Row],[Re_l]]^0.8)*(テーブル2[[#This Row],[Pr_l]]^0.4)</f>
        <v>#NAME?</v>
      </c>
      <c r="CC38" t="e">
        <f ca="1">テーブル2[[#This Row],[Nu_l]]*テーブル2[[#This Row],[k_l]]/テーブル2[[#This Row],[DH]]</f>
        <v>#NAME?</v>
      </c>
      <c r="CD38" s="21">
        <v>8.4446911081894657E-2</v>
      </c>
    </row>
    <row r="39" spans="1:82" ht="18.75">
      <c r="A39" s="13" t="s">
        <v>317</v>
      </c>
      <c r="B39">
        <v>14927148.904999999</v>
      </c>
      <c r="C39" cm="1">
        <f t="array" ref="C39">[3]!PropsSI("T","P",テーブル2[[#This Row],[P]],"Q",0,"Water")</f>
        <v>614.9156661127455</v>
      </c>
      <c r="D39" cm="1">
        <f t="array" ref="D39">[3]!PropsSI("Dmass","P",テーブル2[[#This Row],[P]],"Q",1,"Water")</f>
        <v>95.99129627600891</v>
      </c>
      <c r="E39" cm="1">
        <f t="array" ref="E39">[3]!PropsSI("Dmass","P",テーブル2[[#This Row],[P]],"Q",0,"Water")</f>
        <v>604.83147460894611</v>
      </c>
      <c r="F39" cm="1">
        <f t="array" ref="F39">[3]!PropsSI("Hmass","P",テーブル2[[#This Row],[P]],"Q",1,"Water")</f>
        <v>2612762.6286267578</v>
      </c>
      <c r="G39" cm="1">
        <f t="array" ref="G39">[3]!PropsSI("Hmass","P",テーブル2[[#This Row],[P]],"Q",0,"Water")</f>
        <v>1607339.4945123668</v>
      </c>
      <c r="H39" cm="1">
        <f t="array" ref="H39">[3]!PropsSI("VISCOSITY","P",テーブル2[[#This Row],[P]],"Q",1,"Water")</f>
        <v>2.2671477363907453E-5</v>
      </c>
      <c r="I39" cm="1">
        <f t="array" ref="I39">[3]!PropsSI("VISCOSITY","P",テーブル2[[#This Row],[P]],"Q",0,"Water")</f>
        <v>6.9572022522881486E-5</v>
      </c>
      <c r="J39" cm="1">
        <f t="array" ref="J39">[3]!PropsSI("CONDUCTIVITY","P", テーブル2[[#This Row],[P]],"Q",0,"Water")</f>
        <v>0.47825678197067412</v>
      </c>
      <c r="K39" cm="1">
        <f t="array" ref="K39">[3]!PropsSI("Cpmass","P", テーブル2[[#This Row],[P]],"Q",0,"Water")</f>
        <v>8454.9052671850641</v>
      </c>
      <c r="L39" cm="1">
        <f t="array" ref="L39">[3]!PropsSI("SURFACE_TENSION","P", テーブル2[[#This Row],[P]],"Q",0,"Water")</f>
        <v>5.2373024455701312E-3</v>
      </c>
      <c r="M39" s="14">
        <v>34</v>
      </c>
      <c r="N39">
        <v>4980.5879999999997</v>
      </c>
      <c r="O39" s="12">
        <v>1.0848891429240124E-4</v>
      </c>
      <c r="P39" s="12">
        <v>3.3674103335298272E-2</v>
      </c>
      <c r="Q39" s="12">
        <f>テーブル2[[#This Row],[A]]*4/テーブル2[[#This Row],[Pw]]</f>
        <v>1.2886925387400553E-2</v>
      </c>
      <c r="R39">
        <v>2.0573999999999999</v>
      </c>
      <c r="S39" s="40">
        <v>2337107.2635937496</v>
      </c>
      <c r="T39">
        <v>588.70555555555552</v>
      </c>
      <c r="U39" s="17">
        <f>+T39+BG39*S39*テーブル2[[#This Row],[Pw]]*R39/(N39*O39*K39)</f>
        <v>622.39595999708172</v>
      </c>
      <c r="V39">
        <v>0.03</v>
      </c>
      <c r="W39" s="12">
        <f t="shared" si="47"/>
        <v>922561.44947163155</v>
      </c>
      <c r="X39">
        <v>1.6721180367778067E-2</v>
      </c>
      <c r="Y39">
        <f t="shared" si="48"/>
        <v>7.7333298442477965</v>
      </c>
      <c r="Z39">
        <f t="shared" si="49"/>
        <v>7.7333298519494234</v>
      </c>
      <c r="AA39">
        <f t="shared" si="50"/>
        <v>-7.7016268917873276E-9</v>
      </c>
      <c r="AB39">
        <f t="shared" si="51"/>
        <v>7.3313694138450752E-6</v>
      </c>
      <c r="AC39">
        <v>635.45083870763165</v>
      </c>
      <c r="AD39">
        <f>+テーブル2[[#This Row],[DH]]/2*AI39/I39*E39</f>
        <v>21088.892822407914</v>
      </c>
      <c r="AE39">
        <f>+gettm2(AD39,AC39,AK39,AL39,テーブル2[[#This Row],[補正式F]])</f>
        <v>622.39595999708172</v>
      </c>
      <c r="AF39" s="20">
        <f t="shared" si="52"/>
        <v>0</v>
      </c>
      <c r="AG39">
        <v>7.3581575096084145E-6</v>
      </c>
      <c r="AH39">
        <f t="shared" si="53"/>
        <v>85.724270322752645</v>
      </c>
      <c r="AI39">
        <f t="shared" si="54"/>
        <v>0.3764737560593906</v>
      </c>
      <c r="AJ39">
        <f t="shared" si="55"/>
        <v>24.082609377445696</v>
      </c>
      <c r="AK39" cm="1">
        <f t="array" ref="AK39">+S39*テーブル2[[#This Row],[形状因子]]/(E39*[3]!PropsSI("C","T",(テーブル2[[#This Row],[Tin]]+テーブル2[[#This Row],[Tf]])/2,"P",テーブル2[[#This Row],[P]],"Water")*AI39)</f>
        <v>1.3831373402663127</v>
      </c>
      <c r="AL39">
        <f t="shared" si="56"/>
        <v>1.2299352185945529</v>
      </c>
      <c r="AM39">
        <f t="shared" si="57"/>
        <v>614.91566611077883</v>
      </c>
      <c r="AN39">
        <f t="shared" si="58"/>
        <v>1.9666686057462357E-9</v>
      </c>
      <c r="AO39">
        <f t="shared" si="59"/>
        <v>2.6788095763339331E-8</v>
      </c>
      <c r="AP39">
        <v>3.8471890694720488</v>
      </c>
      <c r="AQ39">
        <f t="shared" si="60"/>
        <v>2.6837522845226133E-5</v>
      </c>
      <c r="AR39">
        <f t="shared" si="61"/>
        <v>3.6924728026858769E-6</v>
      </c>
      <c r="AS39">
        <f t="shared" si="62"/>
        <v>12.085142242172315</v>
      </c>
      <c r="AT39">
        <f t="shared" si="63"/>
        <v>9.4098839211434786</v>
      </c>
      <c r="AU39">
        <f t="shared" si="64"/>
        <v>3.542574343875752</v>
      </c>
      <c r="AV39">
        <f t="shared" si="65"/>
        <v>0.30461472559629676</v>
      </c>
      <c r="AW39">
        <f t="shared" si="66"/>
        <v>4.7691804278703637E-3</v>
      </c>
      <c r="AX39">
        <f t="shared" si="67"/>
        <v>0.30461471520951006</v>
      </c>
      <c r="AY39">
        <f t="shared" si="68"/>
        <v>1.0386786708505014E-8</v>
      </c>
      <c r="AZ39">
        <f t="shared" si="69"/>
        <v>1005423.1341143909</v>
      </c>
      <c r="BA39">
        <f t="shared" si="70"/>
        <v>6.9758783258627467E-6</v>
      </c>
      <c r="BB39" s="40">
        <f t="shared" si="71"/>
        <v>2335211.4038869855</v>
      </c>
      <c r="BC39" s="62">
        <f t="shared" si="72"/>
        <v>-1895.8597067641094</v>
      </c>
      <c r="BD39" s="61">
        <f t="shared" si="73"/>
        <v>-8.1119927026749403E-2</v>
      </c>
      <c r="BE39" s="40">
        <v>1813831.7965852621</v>
      </c>
      <c r="BF39" s="58">
        <f>テーブル2[[#This Row],[ρL*δ*λ/τ]]/テーブル2[[#This Row],[実験値]]</f>
        <v>1.287446503189148</v>
      </c>
      <c r="BG39">
        <v>0.95057749999999985</v>
      </c>
      <c r="BH39">
        <v>4.5999999999999999E-2</v>
      </c>
      <c r="BI39">
        <v>5625</v>
      </c>
      <c r="BJ39">
        <f>1+テーブル2[[#This Row],[A_補正]]*EXP(-テーブル2[[#This Row],[(Tsub-40)^2]]/テーブル2[[#This Row],[σ_補正]])</f>
        <v>1.0444708975438386</v>
      </c>
      <c r="BK39">
        <f>テーブル2[[#This Row],[Ts]]-テーブル2[[#This Row],[Tin]]</f>
        <v>26.210110557189978</v>
      </c>
      <c r="BL39">
        <f>テーブル2[[#This Row],[ρL*δ*λ/τ]]*0.000001</f>
        <v>2.3352114038869853</v>
      </c>
      <c r="BM39">
        <f>テーブル2[[#This Row],[Tsub]]</f>
        <v>26.210110557189978</v>
      </c>
      <c r="BN39">
        <f>テーブル2[[#This Row],[補正式F]]</f>
        <v>1.0444708975438386</v>
      </c>
      <c r="BO39">
        <f>(テーブル2[[#This Row],[Tsub]]-40)^2</f>
        <v>190.1610508449233</v>
      </c>
      <c r="BP39" cm="1">
        <f t="array" ref="BP39">[3]!PropsSI(
  "VISCOSITY",
  "T", MIN( MAX( (テーブル2[[#This Row],[Ts]]+テーブル2[[#This Row],[Tw]])/2, テーブル2[[#This Row],[Ts]]+5 ), 647.096-0.1 ),
  "P", テーブル2[[#This Row],[P]],
  "Water"
)</f>
        <v>2.2953678450425233E-5</v>
      </c>
      <c r="BQ39" cm="1">
        <f t="array" ref="BQ39">[3]!PropsSI(
  "CONDUCTIVITY",
  "T", MIN( MAX( (テーブル2[[#This Row],[Ts]]+テーブル2[[#This Row],[Tw]])/2, テーブル2[[#This Row],[Ts]]+5 ), 647.096-0.1 ),
  "P", テーブル2[[#This Row],[P]],
  "Water"
)</f>
        <v>9.8426131707359019E-2</v>
      </c>
      <c r="BR39" cm="1">
        <f t="array" ref="BR39">[3]!PropsSI(
 "CPMASS",
  "T", MIN( MAX( (テーブル2[[#This Row],[Ts]]+テーブル2[[#This Row],[Tw]])/2, テーブル2[[#This Row],[Ts]]+5 ), 647.096-0.1 ),
  "P", テーブル2[[#This Row],[P]],
  "Water"
)</f>
        <v>8110.3834537479097</v>
      </c>
      <c r="BS39">
        <f>テーブル2[[#This Row],[G]]*テーブル2[[#This Row],[DH]]/テーブル2[[#This Row],[μ_g]]</f>
        <v>2796260.5679959534</v>
      </c>
      <c r="BT39">
        <f>テーブル2[[#This Row],[CPg]]*テーブル2[[#This Row],[μ_g]]/テーブル2[[#This Row],[k_g]]</f>
        <v>1.8913994757050878</v>
      </c>
      <c r="BU39">
        <f>0.023*(テーブル2[[#This Row],[Re_g]]^0.8)*(テーブル2[[#This Row],[Pr_g]]^0.4)</f>
        <v>4262.8814239250678</v>
      </c>
      <c r="BV39">
        <f>テーブル2[[#This Row],[Nu_g]]*テーブル2[[#This Row],[k_g]]/テーブル2[[#This Row],[DH]]</f>
        <v>32558.497536916133</v>
      </c>
      <c r="BW39" cm="1">
        <f t="array" ref="BW39">[3]!PropsSI("VISCOSITY","T",テーブル2[[#This Row],[Tm]],"P",テーブル2[[#This Row],[P]],"Water")</f>
        <v>2.2858440768519685E-5</v>
      </c>
      <c r="BX39" t="e">
        <f ca="1" xml:space="preserve"> [1]!PropsSI("CONDUCTIVITY","T",テーブル2[[#This Row],[Tm]],"P",テーブル2[[#This Row],[P]],"Water")</f>
        <v>#NAME?</v>
      </c>
      <c r="BY39" cm="1">
        <f t="array" ref="BY39">[3]!PropsSI("CPMASS","T",テーブル2[[#This Row],[Tm]],"P",テーブル2[[#This Row],[P]],"Water")</f>
        <v>8873.9622178208447</v>
      </c>
      <c r="BZ39">
        <f>テーブル2[[#This Row],[G]]*テーブル2[[#This Row],[DH]]/テーブル2[[#This Row],[μ_l]]</f>
        <v>2807910.9415799025</v>
      </c>
      <c r="CA39" t="e">
        <f ca="1">テーブル2[[#This Row],[μ_l]]*テーブル2[[#This Row],[CPl2]]/テーブル2[[#This Row],[k_l]]</f>
        <v>#NAME?</v>
      </c>
      <c r="CB39" t="e">
        <f ca="1">0.023*(テーブル2[[#This Row],[Re_l]]^0.8)*(テーブル2[[#This Row],[Pr_l]]^0.4)</f>
        <v>#NAME?</v>
      </c>
      <c r="CC39" t="e">
        <f ca="1">テーブル2[[#This Row],[Nu_l]]*テーブル2[[#This Row],[k_l]]/テーブル2[[#This Row],[DH]]</f>
        <v>#NAME?</v>
      </c>
      <c r="CD39" s="21">
        <v>8.690604200782226E-2</v>
      </c>
    </row>
    <row r="40" spans="1:82" ht="18.75">
      <c r="A40" s="13" t="s">
        <v>318</v>
      </c>
      <c r="B40">
        <v>14582411.055</v>
      </c>
      <c r="C40" cm="1">
        <f t="array" ref="C40">[3]!PropsSI("T","P",テーブル2[[#This Row],[P]],"Q",0,"Water")</f>
        <v>613.05026988781367</v>
      </c>
      <c r="D40" cm="1">
        <f t="array" ref="D40">[3]!PropsSI("Dmass","P",テーブル2[[#This Row],[P]],"Q",1,"Water")</f>
        <v>92.580958140603215</v>
      </c>
      <c r="E40" cm="1">
        <f t="array" ref="E40">[3]!PropsSI("Dmass","P",テーブル2[[#This Row],[P]],"Q",0,"Water")</f>
        <v>610.99184656446221</v>
      </c>
      <c r="F40" cm="1">
        <f t="array" ref="F40">[3]!PropsSI("Hmass","P",テーブル2[[#This Row],[P]],"Q",1,"Water")</f>
        <v>2622345.5985878608</v>
      </c>
      <c r="G40" cm="1">
        <f t="array" ref="G40">[3]!PropsSI("Hmass","P",テーブル2[[#This Row],[P]],"Q",0,"Water")</f>
        <v>1593812.5192969192</v>
      </c>
      <c r="H40" cm="1">
        <f t="array" ref="H40">[3]!PropsSI("VISCOSITY","P",テーブル2[[#This Row],[P]],"Q",1,"Water")</f>
        <v>2.2466336042427335E-5</v>
      </c>
      <c r="I40" cm="1">
        <f t="array" ref="I40">[3]!PropsSI("VISCOSITY","P",テーブル2[[#This Row],[P]],"Q",0,"Water")</f>
        <v>7.0373614625891007E-5</v>
      </c>
      <c r="J40" cm="1">
        <f t="array" ref="J40">[3]!PropsSI("CONDUCTIVITY","P", テーブル2[[#This Row],[P]],"Q",0,"Water")</f>
        <v>0.48213977909987105</v>
      </c>
      <c r="K40" cm="1">
        <f t="array" ref="K40">[3]!PropsSI("Cpmass","P", テーブル2[[#This Row],[P]],"Q",0,"Water")</f>
        <v>8194.8014383951322</v>
      </c>
      <c r="L40" cm="1">
        <f t="array" ref="L40">[3]!PropsSI("SURFACE_TENSION","P", テーブル2[[#This Row],[P]],"Q",0,"Water")</f>
        <v>5.6080351609815058E-3</v>
      </c>
      <c r="M40" s="14">
        <v>35</v>
      </c>
      <c r="N40">
        <v>5025.3360000000002</v>
      </c>
      <c r="O40" s="12">
        <v>1.0848891429240124E-4</v>
      </c>
      <c r="P40" s="12">
        <v>3.3674103335298272E-2</v>
      </c>
      <c r="Q40" s="12">
        <f>テーブル2[[#This Row],[A]]*4/テーブル2[[#This Row],[Pw]]</f>
        <v>1.2886925387400553E-2</v>
      </c>
      <c r="R40">
        <v>2.0573999999999999</v>
      </c>
      <c r="S40" s="40">
        <v>2671483.62890625</v>
      </c>
      <c r="T40">
        <v>577.81666666666661</v>
      </c>
      <c r="U40" s="17">
        <f>+T40+BG40*S40*テーブル2[[#This Row],[Pw]]*R40/(N40*O40*K40)</f>
        <v>617.19577887008177</v>
      </c>
      <c r="V40">
        <v>0.03</v>
      </c>
      <c r="W40" s="12">
        <f t="shared" si="47"/>
        <v>920247.31744831847</v>
      </c>
      <c r="X40">
        <v>1.6883466165750746E-2</v>
      </c>
      <c r="Y40">
        <f t="shared" si="48"/>
        <v>7.6960732762517043</v>
      </c>
      <c r="Z40">
        <f t="shared" si="49"/>
        <v>7.6960732994011689</v>
      </c>
      <c r="AA40">
        <f t="shared" si="50"/>
        <v>-2.314946456749567E-8</v>
      </c>
      <c r="AB40">
        <f t="shared" si="51"/>
        <v>7.7148156863323492E-6</v>
      </c>
      <c r="AC40">
        <v>638.30664424509405</v>
      </c>
      <c r="AD40">
        <f>+テーブル2[[#This Row],[DH]]/2*AI40/I40*E40</f>
        <v>21137.828837479534</v>
      </c>
      <c r="AE40">
        <f>+gettm2(AD40,AC40,AK40,AL40,テーブル2[[#This Row],[補正式F]])</f>
        <v>617.19577927069815</v>
      </c>
      <c r="AF40" s="20">
        <f t="shared" si="52"/>
        <v>4.0061638628685614E-7</v>
      </c>
      <c r="AG40">
        <v>7.7447440824979116E-6</v>
      </c>
      <c r="AH40">
        <f t="shared" si="53"/>
        <v>87.230109788625455</v>
      </c>
      <c r="AI40">
        <f t="shared" si="54"/>
        <v>0.37784658565233137</v>
      </c>
      <c r="AJ40">
        <f t="shared" si="55"/>
        <v>25.406692424242401</v>
      </c>
      <c r="AK40" cm="1">
        <f t="array" ref="AK40">+S40*テーブル2[[#This Row],[形状因子]]/(E40*[3]!PropsSI("C","T",(テーブル2[[#This Row],[Tin]]+テーブル2[[#This Row],[Tf]])/2,"P",テーブル2[[#This Row],[P]],"Water")*AI40)</f>
        <v>1.701923185115906</v>
      </c>
      <c r="AL40">
        <f t="shared" si="56"/>
        <v>1.1961215883036658</v>
      </c>
      <c r="AM40">
        <f t="shared" si="57"/>
        <v>613.05026988149962</v>
      </c>
      <c r="AN40">
        <f t="shared" si="58"/>
        <v>6.3140532802208327E-9</v>
      </c>
      <c r="AO40">
        <f t="shared" si="59"/>
        <v>2.9928396165562339E-8</v>
      </c>
      <c r="AP40">
        <v>3.964788266999042</v>
      </c>
      <c r="AQ40">
        <f t="shared" si="60"/>
        <v>2.7880628244334919E-5</v>
      </c>
      <c r="AR40">
        <f t="shared" si="61"/>
        <v>3.8873362393317369E-6</v>
      </c>
      <c r="AS40">
        <f t="shared" si="62"/>
        <v>12.752436378821974</v>
      </c>
      <c r="AT40">
        <f t="shared" si="63"/>
        <v>9.6786117094220181</v>
      </c>
      <c r="AU40">
        <f t="shared" si="64"/>
        <v>3.6570303882597837</v>
      </c>
      <c r="AV40">
        <f t="shared" si="65"/>
        <v>0.30775787873925831</v>
      </c>
      <c r="AW40">
        <f t="shared" si="66"/>
        <v>4.895296788418985E-3</v>
      </c>
      <c r="AX40">
        <f t="shared" si="67"/>
        <v>0.30775785750746459</v>
      </c>
      <c r="AY40">
        <f t="shared" si="68"/>
        <v>2.1231793712050973E-8</v>
      </c>
      <c r="AZ40">
        <f t="shared" si="69"/>
        <v>1028533.0792909416</v>
      </c>
      <c r="BA40">
        <f t="shared" si="70"/>
        <v>7.032059814240178E-6</v>
      </c>
      <c r="BB40" s="40">
        <f t="shared" si="71"/>
        <v>2674573.680391287</v>
      </c>
      <c r="BC40" s="62">
        <f t="shared" si="72"/>
        <v>3090.0514850369655</v>
      </c>
      <c r="BD40" s="61">
        <f t="shared" si="73"/>
        <v>0.11566799255670843</v>
      </c>
      <c r="BE40" s="40">
        <v>2159872.8388590803</v>
      </c>
      <c r="BF40" s="58">
        <f>テーブル2[[#This Row],[ρL*δ*λ/τ]]/テーブル2[[#This Row],[実験値]]</f>
        <v>1.2383014556561067</v>
      </c>
      <c r="BG40">
        <v>0.95057749999999985</v>
      </c>
      <c r="BH40">
        <v>4.5999999999999999E-2</v>
      </c>
      <c r="BI40">
        <v>5625</v>
      </c>
      <c r="BJ40">
        <f>1+テーブル2[[#This Row],[A_補正]]*EXP(-テーブル2[[#This Row],[(Tsub-40)^2]]/テーブル2[[#This Row],[σ_補正]])</f>
        <v>1.0458145875214793</v>
      </c>
      <c r="BK40">
        <f>テーブル2[[#This Row],[Ts]]-テーブル2[[#This Row],[Tin]]</f>
        <v>35.233603221147064</v>
      </c>
      <c r="BL40">
        <f>テーブル2[[#This Row],[ρL*δ*λ/τ]]*0.000001</f>
        <v>2.674573680391287</v>
      </c>
      <c r="BM40">
        <f>テーブル2[[#This Row],[Tsub]]</f>
        <v>35.233603221147064</v>
      </c>
      <c r="BN40">
        <f>テーブル2[[#This Row],[補正式F]]</f>
        <v>1.0458145875214793</v>
      </c>
      <c r="BO40">
        <f>(テーブル2[[#This Row],[Tsub]]-40)^2</f>
        <v>22.718538253459645</v>
      </c>
      <c r="BP40" cm="1">
        <f t="array" ref="BP40">[3]!PropsSI(
  "VISCOSITY",
  "T", MIN( MAX( (テーブル2[[#This Row],[Ts]]+テーブル2[[#This Row],[Tw]])/2, テーブル2[[#This Row],[Ts]]+5 ), 647.096-0.1 ),
  "P", テーブル2[[#This Row],[P]],
  "Water"
)</f>
        <v>2.2875445771827888E-5</v>
      </c>
      <c r="BQ40" cm="1">
        <f t="array" ref="BQ40">[3]!PropsSI(
  "CONDUCTIVITY",
  "T", MIN( MAX( (テーブル2[[#This Row],[Ts]]+テーブル2[[#This Row],[Tw]])/2, テーブル2[[#This Row],[Ts]]+5 ), 647.096-0.1 ),
  "P", テーブル2[[#This Row],[P]],
  "Water"
)</f>
        <v>9.419139228629804E-2</v>
      </c>
      <c r="BR40" cm="1">
        <f t="array" ref="BR40">[3]!PropsSI(
 "CPMASS",
  "T", MIN( MAX( (テーブル2[[#This Row],[Ts]]+テーブル2[[#This Row],[Tw]])/2, テーブル2[[#This Row],[Ts]]+5 ), 647.096-0.1 ),
  "P", テーブル2[[#This Row],[P]],
  "Water"
)</f>
        <v>7414.4077070688136</v>
      </c>
      <c r="BS40">
        <f>テーブル2[[#This Row],[G]]*テーブル2[[#This Row],[DH]]/テーブル2[[#This Row],[μ_g]]</f>
        <v>2831032.4845504919</v>
      </c>
      <c r="BT40">
        <f>テーブル2[[#This Row],[CPg]]*テーブル2[[#This Row],[μ_g]]/テーブル2[[#This Row],[k_g]]</f>
        <v>1.8006728355574817</v>
      </c>
      <c r="BU40">
        <f>0.023*(テーブル2[[#This Row],[Re_g]]^0.8)*(テーブル2[[#This Row],[Pr_g]]^0.4)</f>
        <v>4221.4110571563151</v>
      </c>
      <c r="BV40">
        <f>テーブル2[[#This Row],[Nu_g]]*テーブル2[[#This Row],[k_g]]/テーブル2[[#This Row],[DH]]</f>
        <v>30854.573370547885</v>
      </c>
      <c r="BW40" cm="1">
        <f t="array" ref="BW40">[3]!PropsSI("VISCOSITY","T",テーブル2[[#This Row],[Tm]],"P",テーブル2[[#This Row],[P]],"Water")</f>
        <v>2.2572797885329845E-5</v>
      </c>
      <c r="BX40" t="e">
        <f ca="1" xml:space="preserve"> [1]!PropsSI("CONDUCTIVITY","T",テーブル2[[#This Row],[Tm]],"P",テーブル2[[#This Row],[P]],"Water")</f>
        <v>#NAME?</v>
      </c>
      <c r="BY40" cm="1">
        <f t="array" ref="BY40">[3]!PropsSI("CPMASS","T",テーブル2[[#This Row],[Tm]],"P",テーブル2[[#This Row],[P]],"Water")</f>
        <v>9784.4255207753522</v>
      </c>
      <c r="BZ40">
        <f>テーブル2[[#This Row],[G]]*テーブル2[[#This Row],[DH]]/テーブル2[[#This Row],[μ_l]]</f>
        <v>2868989.9412383647</v>
      </c>
      <c r="CA40" t="e">
        <f ca="1">テーブル2[[#This Row],[μ_l]]*テーブル2[[#This Row],[CPl2]]/テーブル2[[#This Row],[k_l]]</f>
        <v>#NAME?</v>
      </c>
      <c r="CB40" t="e">
        <f ca="1">0.023*(テーブル2[[#This Row],[Re_l]]^0.8)*(テーブル2[[#This Row],[Pr_l]]^0.4)</f>
        <v>#NAME?</v>
      </c>
      <c r="CC40" t="e">
        <f ca="1">テーブル2[[#This Row],[Nu_l]]*テーブル2[[#This Row],[k_l]]/テーブル2[[#This Row],[DH]]</f>
        <v>#NAME?</v>
      </c>
      <c r="CD40" s="21">
        <v>8.0739475104835298E-2</v>
      </c>
    </row>
    <row r="41" spans="1:82" ht="18.75">
      <c r="A41" s="13" t="s">
        <v>319</v>
      </c>
      <c r="B41">
        <v>14410042.129999999</v>
      </c>
      <c r="C41" cm="1">
        <f t="array" ref="C41">[3]!PropsSI("T","P",テーブル2[[#This Row],[P]],"Q",0,"Water")</f>
        <v>612.10417526659455</v>
      </c>
      <c r="D41" cm="1">
        <f t="array" ref="D41">[3]!PropsSI("Dmass","P",テーブル2[[#This Row],[P]],"Q",1,"Water")</f>
        <v>90.918182000549308</v>
      </c>
      <c r="E41" cm="1">
        <f t="array" ref="E41">[3]!PropsSI("Dmass","P",テーブル2[[#This Row],[P]],"Q",0,"Water")</f>
        <v>614.04047527067326</v>
      </c>
      <c r="F41" cm="1">
        <f t="array" ref="F41">[3]!PropsSI("Hmass","P",テーブル2[[#This Row],[P]],"Q",1,"Water")</f>
        <v>2627022.5861350344</v>
      </c>
      <c r="G41" cm="1">
        <f t="array" ref="G41">[3]!PropsSI("Hmass","P",テーブル2[[#This Row],[P]],"Q",0,"Water")</f>
        <v>1587051.743777507</v>
      </c>
      <c r="H41" cm="1">
        <f t="array" ref="H41">[3]!PropsSI("VISCOSITY","P",テーブル2[[#This Row],[P]],"Q",1,"Water")</f>
        <v>2.2366390223892932E-5</v>
      </c>
      <c r="I41" cm="1">
        <f t="array" ref="I41">[3]!PropsSI("VISCOSITY","P",テーブル2[[#This Row],[P]],"Q",0,"Water")</f>
        <v>7.0774633188978175E-5</v>
      </c>
      <c r="J41" cm="1">
        <f t="array" ref="J41">[3]!PropsSI("CONDUCTIVITY","P", テーブル2[[#This Row],[P]],"Q",0,"Water")</f>
        <v>0.4840864465582857</v>
      </c>
      <c r="K41" cm="1">
        <f t="array" ref="K41">[3]!PropsSI("Cpmass","P", テーブル2[[#This Row],[P]],"Q",0,"Water")</f>
        <v>8073.7157051809381</v>
      </c>
      <c r="L41" cm="1">
        <f t="array" ref="L41">[3]!PropsSI("SURFACE_TENSION","P", テーブル2[[#This Row],[P]],"Q",0,"Water")</f>
        <v>5.7975807482611623E-3</v>
      </c>
      <c r="M41" s="14">
        <v>36</v>
      </c>
      <c r="N41">
        <v>5011.7759999999998</v>
      </c>
      <c r="O41" s="12">
        <v>1.0848891429240124E-4</v>
      </c>
      <c r="P41" s="12">
        <v>3.3674103335298272E-2</v>
      </c>
      <c r="Q41" s="12">
        <f>テーブル2[[#This Row],[A]]*4/テーブル2[[#This Row],[Pw]]</f>
        <v>1.2886925387400553E-2</v>
      </c>
      <c r="R41">
        <v>2.0573999999999999</v>
      </c>
      <c r="S41" s="40">
        <v>2896461.68359375</v>
      </c>
      <c r="T41">
        <v>569.87222222222226</v>
      </c>
      <c r="U41" s="17">
        <f>+T41+BG41*S41*テーブル2[[#This Row],[Pw]]*R41/(N41*O41*K41)</f>
        <v>613.32520826172936</v>
      </c>
      <c r="V41">
        <v>0.03</v>
      </c>
      <c r="W41" s="12">
        <f t="shared" si="47"/>
        <v>912564.01425508072</v>
      </c>
      <c r="X41">
        <v>1.7005311200958922E-2</v>
      </c>
      <c r="Y41">
        <f t="shared" si="48"/>
        <v>7.6684520793741928</v>
      </c>
      <c r="Z41">
        <f t="shared" si="49"/>
        <v>7.6684520961871447</v>
      </c>
      <c r="AA41">
        <f t="shared" si="50"/>
        <v>-1.681295191957588E-8</v>
      </c>
      <c r="AB41">
        <f t="shared" si="51"/>
        <v>8.0010530543854141E-6</v>
      </c>
      <c r="AC41">
        <v>640.92273939784388</v>
      </c>
      <c r="AD41">
        <f>+テーブル2[[#This Row],[DH]]/2*AI41/I41*E41</f>
        <v>21036.846682598196</v>
      </c>
      <c r="AE41">
        <f>+gettm2(AD41,AC41,AK41,AL41,テーブル2[[#This Row],[補正式F]])</f>
        <v>613.32520868976451</v>
      </c>
      <c r="AF41" s="20">
        <f t="shared" si="52"/>
        <v>4.2803515043488005E-7</v>
      </c>
      <c r="AG41">
        <v>8.0334334500229775E-6</v>
      </c>
      <c r="AH41">
        <f t="shared" si="53"/>
        <v>86.952265540848742</v>
      </c>
      <c r="AI41">
        <f t="shared" si="54"/>
        <v>0.37630670051192955</v>
      </c>
      <c r="AJ41">
        <f t="shared" si="55"/>
        <v>26.227839883082954</v>
      </c>
      <c r="AK41" cm="1">
        <f t="array" ref="AK41">+S41*テーブル2[[#This Row],[形状因子]]/(E41*[3]!PropsSI("C","T",(テーブル2[[#This Row],[Tin]]+テーブル2[[#This Row],[Tf]])/2,"P",テーブル2[[#This Row],[P]],"Water")*AI41)</f>
        <v>1.9379920617424018</v>
      </c>
      <c r="AL41">
        <f t="shared" si="56"/>
        <v>1.1803971616409898</v>
      </c>
      <c r="AM41">
        <f t="shared" si="57"/>
        <v>612.10417526213644</v>
      </c>
      <c r="AN41">
        <f t="shared" si="58"/>
        <v>4.458115654415451E-9</v>
      </c>
      <c r="AO41">
        <f t="shared" si="59"/>
        <v>3.2380395637563426E-8</v>
      </c>
      <c r="AP41">
        <v>4.010816641301858</v>
      </c>
      <c r="AQ41">
        <f t="shared" si="60"/>
        <v>2.8594135064433149E-5</v>
      </c>
      <c r="AR41">
        <f t="shared" si="61"/>
        <v>4.0329069228302705E-6</v>
      </c>
      <c r="AS41">
        <f t="shared" si="62"/>
        <v>13.166778276487319</v>
      </c>
      <c r="AT41">
        <f t="shared" si="63"/>
        <v>9.8384842994913946</v>
      </c>
      <c r="AU41">
        <f t="shared" si="64"/>
        <v>3.7022875647800291</v>
      </c>
      <c r="AV41">
        <f t="shared" si="65"/>
        <v>0.30852907652182893</v>
      </c>
      <c r="AW41">
        <f t="shared" si="66"/>
        <v>5.0158800246203391E-3</v>
      </c>
      <c r="AX41">
        <f t="shared" si="67"/>
        <v>0.30852905028356131</v>
      </c>
      <c r="AY41">
        <f t="shared" si="68"/>
        <v>2.6238267614164812E-8</v>
      </c>
      <c r="AZ41">
        <f t="shared" si="69"/>
        <v>1039970.8423575275</v>
      </c>
      <c r="BA41">
        <f t="shared" si="70"/>
        <v>7.1292551172700513E-6</v>
      </c>
      <c r="BB41" s="40">
        <f t="shared" si="71"/>
        <v>2900388.3841951569</v>
      </c>
      <c r="BC41" s="62">
        <f t="shared" si="72"/>
        <v>3926.7006014068611</v>
      </c>
      <c r="BD41" s="61">
        <f t="shared" si="73"/>
        <v>0.13556887783631422</v>
      </c>
      <c r="BE41" s="40">
        <v>2298289.2557686078</v>
      </c>
      <c r="BF41" s="58">
        <f>テーブル2[[#This Row],[ρL*δ*λ/τ]]/テーブル2[[#This Row],[実験値]]</f>
        <v>1.2619770887912851</v>
      </c>
      <c r="BG41">
        <v>0.95057749999999985</v>
      </c>
      <c r="BH41">
        <v>4.5999999999999999E-2</v>
      </c>
      <c r="BI41">
        <v>5625</v>
      </c>
      <c r="BJ41">
        <f>1+テーブル2[[#This Row],[A_補正]]*EXP(-テーブル2[[#This Row],[(Tsub-40)^2]]/テーブル2[[#This Row],[σ_補正]])</f>
        <v>1.045959279498639</v>
      </c>
      <c r="BK41">
        <f>テーブル2[[#This Row],[Ts]]-テーブル2[[#This Row],[Tin]]</f>
        <v>42.23195304437229</v>
      </c>
      <c r="BL41">
        <f>テーブル2[[#This Row],[ρL*δ*λ/τ]]*0.000001</f>
        <v>2.9003883841951565</v>
      </c>
      <c r="BM41">
        <f>テーブル2[[#This Row],[Tsub]]</f>
        <v>42.23195304437229</v>
      </c>
      <c r="BN41">
        <f>テーブル2[[#This Row],[補正式F]]</f>
        <v>1.045959279498639</v>
      </c>
      <c r="BO41">
        <f>(テーブル2[[#This Row],[Tsub]]-40)^2</f>
        <v>4.9816143922827321</v>
      </c>
      <c r="BP41" cm="1">
        <f t="array" ref="BP41">[3]!PropsSI(
  "VISCOSITY",
  "T", MIN( MAX( (テーブル2[[#This Row],[Ts]]+テーブル2[[#This Row],[Tw]])/2, テーブル2[[#This Row],[Ts]]+5 ), 647.096-0.1 ),
  "P", テーブル2[[#This Row],[P]],
  "Water"
)</f>
        <v>2.2866261141418569E-5</v>
      </c>
      <c r="BQ41" cm="1">
        <f t="array" ref="BQ41">[3]!PropsSI(
  "CONDUCTIVITY",
  "T", MIN( MAX( (テーブル2[[#This Row],[Ts]]+テーブル2[[#This Row],[Tw]])/2, テーブル2[[#This Row],[Ts]]+5 ), 647.096-0.1 ),
  "P", テーブル2[[#This Row],[P]],
  "Water"
)</f>
        <v>9.1906423404050197E-2</v>
      </c>
      <c r="BR41" cm="1">
        <f t="array" ref="BR41">[3]!PropsSI(
 "CPMASS",
  "T", MIN( MAX( (テーブル2[[#This Row],[Ts]]+テーブル2[[#This Row],[Tw]])/2, テーブル2[[#This Row],[Ts]]+5 ), 647.096-0.1 ),
  "P", テーブル2[[#This Row],[P]],
  "Water"
)</f>
        <v>7021.4482650436157</v>
      </c>
      <c r="BS41">
        <f>テーブル2[[#This Row],[G]]*テーブル2[[#This Row],[DH]]/テーブル2[[#This Row],[μ_g]]</f>
        <v>2824527.4979990888</v>
      </c>
      <c r="BT41">
        <f>テーブル2[[#This Row],[CPg]]*テーブル2[[#This Row],[μ_g]]/テーブル2[[#This Row],[k_g]]</f>
        <v>1.7469319735531372</v>
      </c>
      <c r="BU41">
        <f>0.023*(テーブル2[[#This Row],[Re_g]]^0.8)*(テーブル2[[#This Row],[Pr_g]]^0.4)</f>
        <v>4162.8894625312196</v>
      </c>
      <c r="BV41">
        <f>テーブル2[[#This Row],[Nu_g]]*テーブル2[[#This Row],[k_g]]/テーブル2[[#This Row],[DH]]</f>
        <v>29688.717054396438</v>
      </c>
      <c r="BW41" cm="1">
        <f t="array" ref="BW41">[3]!PropsSI("VISCOSITY","T",テーブル2[[#This Row],[Tm]],"P",テーブル2[[#This Row],[P]],"Water")</f>
        <v>2.2395924540297647E-5</v>
      </c>
      <c r="BX41" t="e">
        <f ca="1" xml:space="preserve"> [1]!PropsSI("CONDUCTIVITY","T",テーブル2[[#This Row],[Tm]],"P",テーブル2[[#This Row],[P]],"Water")</f>
        <v>#NAME?</v>
      </c>
      <c r="BY41" cm="1">
        <f t="array" ref="BY41">[3]!PropsSI("CPMASS","T",テーブル2[[#This Row],[Tm]],"P",テーブル2[[#This Row],[P]],"Water")</f>
        <v>11074.777073435538</v>
      </c>
      <c r="BZ41">
        <f>テーブル2[[#This Row],[G]]*テーブル2[[#This Row],[DH]]/テーブル2[[#This Row],[μ_l]]</f>
        <v>2883845.373480903</v>
      </c>
      <c r="CA41" t="e">
        <f ca="1">テーブル2[[#This Row],[μ_l]]*テーブル2[[#This Row],[CPl2]]/テーブル2[[#This Row],[k_l]]</f>
        <v>#NAME?</v>
      </c>
      <c r="CB41" t="e">
        <f ca="1">0.023*(テーブル2[[#This Row],[Re_l]]^0.8)*(テーブル2[[#This Row],[Pr_l]]^0.4)</f>
        <v>#NAME?</v>
      </c>
      <c r="CC41" t="e">
        <f ca="1">テーブル2[[#This Row],[Nu_l]]*テーブル2[[#This Row],[k_l]]/テーブル2[[#This Row],[DH]]</f>
        <v>#NAME?</v>
      </c>
      <c r="CD41" s="21">
        <v>6.0933395104230632E-2</v>
      </c>
    </row>
    <row r="42" spans="1:82" ht="18.75">
      <c r="A42" s="13" t="s">
        <v>320</v>
      </c>
      <c r="B42">
        <v>15237412.969999999</v>
      </c>
      <c r="C42" cm="1">
        <f t="array" ref="C42">[3]!PropsSI("T","P",テーブル2[[#This Row],[P]],"Q",0,"Water")</f>
        <v>616.56487672022718</v>
      </c>
      <c r="D42" cm="1">
        <f t="array" ref="D42">[3]!PropsSI("Dmass","P",テーブル2[[#This Row],[P]],"Q",1,"Water")</f>
        <v>99.163504111451545</v>
      </c>
      <c r="E42" cm="1">
        <f t="array" ref="E42">[3]!PropsSI("Dmass","P",テーブル2[[#This Row],[P]],"Q",0,"Water")</f>
        <v>599.20660938046922</v>
      </c>
      <c r="F42" cm="1">
        <f t="array" ref="F42">[3]!PropsSI("Hmass","P",テーブル2[[#This Row],[P]],"Q",1,"Water")</f>
        <v>2603864.1573589253</v>
      </c>
      <c r="G42" cm="1">
        <f t="array" ref="G42">[3]!PropsSI("Hmass","P",テーブル2[[#This Row],[P]],"Q",0,"Water")</f>
        <v>1619533.4140909328</v>
      </c>
      <c r="H42" cm="1">
        <f t="array" ref="H42">[3]!PropsSI("VISCOSITY","P",テーブル2[[#This Row],[P]],"Q",1,"Water")</f>
        <v>2.2862590685604771E-5</v>
      </c>
      <c r="I42" cm="1">
        <f t="array" ref="I42">[3]!PropsSI("VISCOSITY","P",テーブル2[[#This Row],[P]],"Q",0,"Water")</f>
        <v>6.8849892577692534E-5</v>
      </c>
      <c r="J42" cm="1">
        <f t="array" ref="J42">[3]!PropsSI("CONDUCTIVITY","P", テーブル2[[#This Row],[P]],"Q",0,"Water")</f>
        <v>0.47477502658162224</v>
      </c>
      <c r="K42" cm="1">
        <f t="array" ref="K42">[3]!PropsSI("Cpmass","P", テーブル2[[#This Row],[P]],"Q",0,"Water")</f>
        <v>8712.2487597525196</v>
      </c>
      <c r="L42" cm="1">
        <f t="array" ref="L42">[3]!PropsSI("SURFACE_TENSION","P", テーブル2[[#This Row],[P]],"Q",0,"Water")</f>
        <v>4.9130029103202051E-3</v>
      </c>
      <c r="M42" s="14">
        <v>37</v>
      </c>
      <c r="N42">
        <v>4268.6880000000001</v>
      </c>
      <c r="O42" s="12">
        <v>1.0848891429240124E-4</v>
      </c>
      <c r="P42" s="12">
        <v>3.3674103335298272E-2</v>
      </c>
      <c r="Q42" s="12">
        <f>テーブル2[[#This Row],[A]]*4/テーブル2[[#This Row],[Pw]]</f>
        <v>1.2886925387400553E-2</v>
      </c>
      <c r="R42">
        <v>2.0573999999999999</v>
      </c>
      <c r="S42" s="40">
        <v>2089109.66796875</v>
      </c>
      <c r="T42">
        <v>591.03888888888889</v>
      </c>
      <c r="U42" s="17">
        <f>+T42+BG42*S42*テーブル2[[#This Row],[Pw]]*R42/(N42*O42*K42)</f>
        <v>625.13881999643718</v>
      </c>
      <c r="V42">
        <v>0.03</v>
      </c>
      <c r="W42" s="12">
        <f t="shared" si="47"/>
        <v>798988.37454272946</v>
      </c>
      <c r="X42">
        <v>1.7430482297099453E-2</v>
      </c>
      <c r="Y42">
        <f t="shared" si="48"/>
        <v>7.5743487542130286</v>
      </c>
      <c r="Z42">
        <f t="shared" si="49"/>
        <v>7.5743487638033189</v>
      </c>
      <c r="AA42">
        <f t="shared" si="50"/>
        <v>-9.5902903396449801E-9</v>
      </c>
      <c r="AB42">
        <f t="shared" si="51"/>
        <v>8.8980864117876224E-6</v>
      </c>
      <c r="AC42">
        <v>637.82097843586087</v>
      </c>
      <c r="AD42">
        <f>+テーブル2[[#This Row],[DH]]/2*AI42/I42*E42</f>
        <v>18647.480993469297</v>
      </c>
      <c r="AE42">
        <f>+gettm2(AD42,AC42,AK42,AL42,テーブル2[[#This Row],[補正式F]])</f>
        <v>625.13882039140856</v>
      </c>
      <c r="AF42" s="20">
        <f t="shared" si="52"/>
        <v>3.9497138004662702E-7</v>
      </c>
      <c r="AG42">
        <v>8.9274098660793436E-6</v>
      </c>
      <c r="AH42">
        <f t="shared" si="53"/>
        <v>66.256981777274305</v>
      </c>
      <c r="AI42">
        <f t="shared" si="54"/>
        <v>0.33252746894630208</v>
      </c>
      <c r="AJ42">
        <f t="shared" si="55"/>
        <v>25.836062643985642</v>
      </c>
      <c r="AK42" cm="1">
        <f t="array" ref="AK42">+S42*テーブル2[[#This Row],[形状因子]]/(E42*[3]!PropsSI("C","T",(テーブル2[[#This Row],[Tin]]+テーブル2[[#This Row],[Tf]])/2,"P",テーブル2[[#This Row],[P]],"Water")*AI42)</f>
        <v>1.3720789185138214</v>
      </c>
      <c r="AL42">
        <f t="shared" si="56"/>
        <v>1.2634139489979541</v>
      </c>
      <c r="AM42">
        <f t="shared" si="57"/>
        <v>616.56487672176797</v>
      </c>
      <c r="AN42">
        <f t="shared" si="58"/>
        <v>-1.5407977116410621E-9</v>
      </c>
      <c r="AO42">
        <f t="shared" si="59"/>
        <v>2.9323454291721148E-8</v>
      </c>
      <c r="AP42">
        <v>3.5289163553007823</v>
      </c>
      <c r="AQ42">
        <f t="shared" si="60"/>
        <v>2.9134082539592985E-5</v>
      </c>
      <c r="AR42">
        <f t="shared" si="61"/>
        <v>4.4783666601855323E-6</v>
      </c>
      <c r="AS42">
        <f t="shared" si="62"/>
        <v>12.960462587801372</v>
      </c>
      <c r="AT42">
        <f t="shared" si="63"/>
        <v>9.7595169189516149</v>
      </c>
      <c r="AU42">
        <f t="shared" si="64"/>
        <v>3.2453074591975928</v>
      </c>
      <c r="AV42">
        <f t="shared" si="65"/>
        <v>0.28360889610318951</v>
      </c>
      <c r="AW42">
        <f t="shared" si="66"/>
        <v>5.9244577792980958E-3</v>
      </c>
      <c r="AX42">
        <f t="shared" si="67"/>
        <v>0.28360888249071176</v>
      </c>
      <c r="AY42">
        <f t="shared" si="68"/>
        <v>1.3612477756108632E-8</v>
      </c>
      <c r="AZ42">
        <f t="shared" si="69"/>
        <v>984330.74326799251</v>
      </c>
      <c r="BA42">
        <f t="shared" si="70"/>
        <v>8.2558155553419976E-6</v>
      </c>
      <c r="BB42" s="40">
        <f t="shared" si="71"/>
        <v>2094945.800317056</v>
      </c>
      <c r="BC42" s="62">
        <f t="shared" si="72"/>
        <v>5836.1323483060114</v>
      </c>
      <c r="BD42" s="61">
        <f t="shared" si="73"/>
        <v>0.27935978842032294</v>
      </c>
      <c r="BE42" s="40">
        <v>1635043.9247437892</v>
      </c>
      <c r="BF42" s="58">
        <f>テーブル2[[#This Row],[ρL*δ*λ/τ]]/テーブル2[[#This Row],[実験値]]</f>
        <v>1.2812779941953751</v>
      </c>
      <c r="BG42">
        <v>0.95057749999999985</v>
      </c>
      <c r="BH42">
        <v>4.5999999999999999E-2</v>
      </c>
      <c r="BI42">
        <v>5625</v>
      </c>
      <c r="BJ42">
        <f>1+テーブル2[[#This Row],[A_補正]]*EXP(-テーブル2[[#This Row],[(Tsub-40)^2]]/テーブル2[[#This Row],[σ_補正]])</f>
        <v>1.0443182909613544</v>
      </c>
      <c r="BK42">
        <f>テーブル2[[#This Row],[Ts]]-テーブル2[[#This Row],[Tin]]</f>
        <v>25.525987831338284</v>
      </c>
      <c r="BL42">
        <f>テーブル2[[#This Row],[ρL*δ*λ/τ]]*0.000001</f>
        <v>2.0949458003170558</v>
      </c>
      <c r="BM42">
        <f>テーブル2[[#This Row],[Tsub]]</f>
        <v>25.525987831338284</v>
      </c>
      <c r="BN42">
        <f>テーブル2[[#This Row],[補正式F]]</f>
        <v>1.0443182909613544</v>
      </c>
      <c r="BO42">
        <f>(テーブル2[[#This Row],[Tsub]]-40)^2</f>
        <v>209.49702825856741</v>
      </c>
      <c r="BP42" cm="1">
        <f t="array" ref="BP42">[3]!PropsSI(
  "VISCOSITY",
  "T", MIN( MAX( (テーブル2[[#This Row],[Ts]]+テーブル2[[#This Row],[Tw]])/2, テーブル2[[#This Row],[Ts]]+5 ), 647.096-0.1 ),
  "P", テーブル2[[#This Row],[P]],
  "Water"
)</f>
        <v>2.3120643184495724E-5</v>
      </c>
      <c r="BQ42" cm="1">
        <f t="array" ref="BQ42">[3]!PropsSI(
  "CONDUCTIVITY",
  "T", MIN( MAX( (テーブル2[[#This Row],[Ts]]+テーブル2[[#This Row],[Tw]])/2, テーブル2[[#This Row],[Ts]]+5 ), 647.096-0.1 ),
  "P", テーブル2[[#This Row],[P]],
  "Water"
)</f>
        <v>9.9913581949024846E-2</v>
      </c>
      <c r="BR42" cm="1">
        <f t="array" ref="BR42">[3]!PropsSI(
 "CPMASS",
  "T", MIN( MAX( (テーブル2[[#This Row],[Ts]]+テーブル2[[#This Row],[Tw]])/2, テーブル2[[#This Row],[Ts]]+5 ), 647.096-0.1 ),
  "P", テーブル2[[#This Row],[P]],
  "Water"
)</f>
        <v>8215.8788006914147</v>
      </c>
      <c r="BS42">
        <f>テーブル2[[#This Row],[G]]*テーブル2[[#This Row],[DH]]/テーブル2[[#This Row],[μ_g]]</f>
        <v>2379270.4778637369</v>
      </c>
      <c r="BT42">
        <f>テーブル2[[#This Row],[CPg]]*テーブル2[[#This Row],[μ_g]]/テーブル2[[#This Row],[k_g]]</f>
        <v>1.9012070080198222</v>
      </c>
      <c r="BU42">
        <f>0.023*(テーブル2[[#This Row],[Re_g]]^0.8)*(テーブル2[[#This Row],[Pr_g]]^0.4)</f>
        <v>3754.0033108255252</v>
      </c>
      <c r="BV42">
        <f>テーブル2[[#This Row],[Nu_g]]*テーブル2[[#This Row],[k_g]]/テーブル2[[#This Row],[DH]]</f>
        <v>29105.151629091102</v>
      </c>
      <c r="BW42" cm="1">
        <f t="array" ref="BW42">[3]!PropsSI("VISCOSITY","T",テーブル2[[#This Row],[Tm]],"P",テーブル2[[#This Row],[P]],"Water")</f>
        <v>2.3053277469012218E-5</v>
      </c>
      <c r="BX42" t="e">
        <f ca="1" xml:space="preserve"> [1]!PropsSI("CONDUCTIVITY","T",テーブル2[[#This Row],[Tm]],"P",テーブル2[[#This Row],[P]],"Water")</f>
        <v>#NAME?</v>
      </c>
      <c r="BY42" cm="1">
        <f t="array" ref="BY42">[3]!PropsSI("CPMASS","T",テーブル2[[#This Row],[Tm]],"P",テーブル2[[#This Row],[P]],"Water")</f>
        <v>8772.1553120784702</v>
      </c>
      <c r="BZ42">
        <f>テーブル2[[#This Row],[G]]*テーブル2[[#This Row],[DH]]/テーブル2[[#This Row],[μ_l]]</f>
        <v>2386223.1230260362</v>
      </c>
      <c r="CA42" t="e">
        <f ca="1">テーブル2[[#This Row],[μ_l]]*テーブル2[[#This Row],[CPl2]]/テーブル2[[#This Row],[k_l]]</f>
        <v>#NAME?</v>
      </c>
      <c r="CB42" t="e">
        <f ca="1">0.023*(テーブル2[[#This Row],[Re_l]]^0.8)*(テーブル2[[#This Row],[Pr_l]]^0.4)</f>
        <v>#NAME?</v>
      </c>
      <c r="CC42" t="e">
        <f ca="1">テーブル2[[#This Row],[Nu_l]]*テーブル2[[#This Row],[k_l]]/テーブル2[[#This Row],[DH]]</f>
        <v>#NAME?</v>
      </c>
      <c r="CD42" s="21">
        <v>0.10395370192308907</v>
      </c>
    </row>
    <row r="43" spans="1:82" ht="18.75">
      <c r="A43" s="13" t="s">
        <v>321</v>
      </c>
      <c r="B43">
        <v>14375568.344999999</v>
      </c>
      <c r="C43" cm="1">
        <f t="array" ref="C43">[3]!PropsSI("T","P",テーブル2[[#This Row],[P]],"Q",0,"Water")</f>
        <v>611.91386270436794</v>
      </c>
      <c r="D43" cm="1">
        <f t="array" ref="D43">[3]!PropsSI("Dmass","P",テーブル2[[#This Row],[P]],"Q",1,"Water")</f>
        <v>90.588882843330609</v>
      </c>
      <c r="E43" cm="1">
        <f t="array" ref="E43">[3]!PropsSI("Dmass","P",テーブル2[[#This Row],[P]],"Q",0,"Water")</f>
        <v>614.64786138635702</v>
      </c>
      <c r="F43" cm="1">
        <f t="array" ref="F43">[3]!PropsSI("Hmass","P",テーブル2[[#This Row],[P]],"Q",1,"Water")</f>
        <v>2627949.0973156863</v>
      </c>
      <c r="G43" cm="1">
        <f t="array" ref="G43">[3]!PropsSI("Hmass","P",テーブル2[[#This Row],[P]],"Q",0,"Water")</f>
        <v>1585699.5072411739</v>
      </c>
      <c r="H43" cm="1">
        <f t="array" ref="H43">[3]!PropsSI("VISCOSITY","P",テーブル2[[#This Row],[P]],"Q",1,"Water")</f>
        <v>2.2346600140505724E-5</v>
      </c>
      <c r="I43" cm="1">
        <f t="array" ref="I43">[3]!PropsSI("VISCOSITY","P",テーブル2[[#This Row],[P]],"Q",0,"Water")</f>
        <v>7.0854881629944488E-5</v>
      </c>
      <c r="J43" cm="1">
        <f t="array" ref="J43">[3]!PropsSI("CONDUCTIVITY","P", テーブル2[[#This Row],[P]],"Q",0,"Water")</f>
        <v>0.48447617649609065</v>
      </c>
      <c r="K43" cm="1">
        <f t="array" ref="K43">[3]!PropsSI("Cpmass","P", テーブル2[[#This Row],[P]],"Q",0,"Water")</f>
        <v>8050.1582667114426</v>
      </c>
      <c r="L43" cm="1">
        <f t="array" ref="L43">[3]!PropsSI("SURFACE_TENSION","P", テーブル2[[#This Row],[P]],"Q",0,"Water")</f>
        <v>5.8358284375620894E-3</v>
      </c>
      <c r="M43" s="14">
        <v>38</v>
      </c>
      <c r="N43">
        <v>4276.8239999999996</v>
      </c>
      <c r="O43" s="12">
        <v>1.0848891429240124E-4</v>
      </c>
      <c r="P43" s="12">
        <v>3.3674103335298272E-2</v>
      </c>
      <c r="Q43" s="12">
        <f>テーブル2[[#This Row],[A]]*4/テーブル2[[#This Row],[Pw]]</f>
        <v>1.2886925387400553E-2</v>
      </c>
      <c r="R43">
        <v>2.0573999999999999</v>
      </c>
      <c r="S43" s="40">
        <v>2142287.2898437502</v>
      </c>
      <c r="T43">
        <v>582.70555555555552</v>
      </c>
      <c r="U43" s="17">
        <f>+T43+BG43*S43*テーブル2[[#This Row],[Pw]]*R43/(N43*O43*K43)</f>
        <v>620.47745780389994</v>
      </c>
      <c r="V43">
        <v>0.03</v>
      </c>
      <c r="W43" s="12">
        <f t="shared" si="47"/>
        <v>777859.06228585646</v>
      </c>
      <c r="X43">
        <v>1.8006441329659343E-2</v>
      </c>
      <c r="Y43">
        <f t="shared" si="48"/>
        <v>7.4522266484746815</v>
      </c>
      <c r="Z43">
        <f t="shared" si="49"/>
        <v>7.4522266777331483</v>
      </c>
      <c r="AA43">
        <f t="shared" si="50"/>
        <v>-2.9258466760495594E-8</v>
      </c>
      <c r="AB43">
        <f t="shared" si="51"/>
        <v>1.0455130945731557E-5</v>
      </c>
      <c r="AC43">
        <v>634.89830181061131</v>
      </c>
      <c r="AD43">
        <f>+テーブル2[[#This Row],[DH]]/2*AI43/I43*E43</f>
        <v>18451.848142001894</v>
      </c>
      <c r="AE43">
        <f>+gettm2(AD43,AC43,AK43,AL43,テーブル2[[#This Row],[補正式F]])</f>
        <v>620.47745780389982</v>
      </c>
      <c r="AF43" s="20">
        <f t="shared" si="52"/>
        <v>0</v>
      </c>
      <c r="AG43">
        <v>1.0484220348687176E-5</v>
      </c>
      <c r="AH43">
        <f t="shared" si="53"/>
        <v>66.981410002651089</v>
      </c>
      <c r="AI43">
        <f t="shared" si="54"/>
        <v>0.33011400937543123</v>
      </c>
      <c r="AJ43">
        <f t="shared" si="55"/>
        <v>30.02318023046826</v>
      </c>
      <c r="AK43" cm="1">
        <f t="array" ref="AK43">+S43*テーブル2[[#This Row],[形状因子]]/(E43*[3]!PropsSI("C","T",(テーブル2[[#This Row],[Tin]]+テーブル2[[#This Row],[Tf]])/2,"P",テーブル2[[#This Row],[P]],"Water")*AI43)</f>
        <v>1.4793749527404556</v>
      </c>
      <c r="AL43">
        <f t="shared" si="56"/>
        <v>1.1773396479790808</v>
      </c>
      <c r="AM43">
        <f t="shared" si="57"/>
        <v>611.91386270434441</v>
      </c>
      <c r="AN43">
        <f t="shared" si="58"/>
        <v>2.3533175408374518E-11</v>
      </c>
      <c r="AO43">
        <f t="shared" si="59"/>
        <v>2.9089402955618924E-8</v>
      </c>
      <c r="AP43">
        <v>3.7586829430936177</v>
      </c>
      <c r="AQ43">
        <f t="shared" si="60"/>
        <v>3.2873402035050218E-5</v>
      </c>
      <c r="AR43">
        <f t="shared" si="61"/>
        <v>5.2566548758213974E-6</v>
      </c>
      <c r="AS43">
        <f t="shared" si="62"/>
        <v>15.05324110875997</v>
      </c>
      <c r="AT43">
        <f t="shared" si="63"/>
        <v>10.507966620364408</v>
      </c>
      <c r="AU43">
        <f t="shared" si="64"/>
        <v>3.4688269914316949</v>
      </c>
      <c r="AV43">
        <f t="shared" si="65"/>
        <v>0.28985595166192279</v>
      </c>
      <c r="AW43">
        <f t="shared" si="66"/>
        <v>6.5386799493434003E-3</v>
      </c>
      <c r="AX43">
        <f t="shared" si="67"/>
        <v>0.28985594791763591</v>
      </c>
      <c r="AY43">
        <f t="shared" si="68"/>
        <v>3.7442868805470653E-9</v>
      </c>
      <c r="AZ43">
        <f t="shared" si="69"/>
        <v>1042249.5900745124</v>
      </c>
      <c r="BA43">
        <f t="shared" si="70"/>
        <v>8.7459896279502273E-6</v>
      </c>
      <c r="BB43" s="40">
        <f t="shared" si="71"/>
        <v>2130708.1033860217</v>
      </c>
      <c r="BC43" s="62">
        <f t="shared" si="72"/>
        <v>-11579.186457728501</v>
      </c>
      <c r="BD43" s="61">
        <f t="shared" si="73"/>
        <v>-0.54050577215407181</v>
      </c>
      <c r="BE43" s="40">
        <v>1770576.6663010349</v>
      </c>
      <c r="BF43" s="58">
        <f>テーブル2[[#This Row],[ρL*δ*λ/τ]]/テーブル2[[#This Row],[実験値]]</f>
        <v>1.203397821703676</v>
      </c>
      <c r="BG43">
        <v>0.95057749999999985</v>
      </c>
      <c r="BH43">
        <v>4.5999999999999999E-2</v>
      </c>
      <c r="BI43">
        <v>5625</v>
      </c>
      <c r="BJ43">
        <f>1+テーブル2[[#This Row],[A_補正]]*EXP(-テーブル2[[#This Row],[(Tsub-40)^2]]/テーブル2[[#This Row],[σ_補正]])</f>
        <v>1.045057402305871</v>
      </c>
      <c r="BK43">
        <f>テーブル2[[#This Row],[Ts]]-テーブル2[[#This Row],[Tin]]</f>
        <v>29.208307148812423</v>
      </c>
      <c r="BL43">
        <f>テーブル2[[#This Row],[ρL*δ*λ/τ]]*0.000001</f>
        <v>2.1307081033860218</v>
      </c>
      <c r="BM43">
        <f>テーブル2[[#This Row],[Tsub]]</f>
        <v>29.208307148812423</v>
      </c>
      <c r="BN43">
        <f>テーブル2[[#This Row],[補正式F]]</f>
        <v>1.045057402305871</v>
      </c>
      <c r="BO43">
        <f>(テーブル2[[#This Row],[Tsub]]-40)^2</f>
        <v>116.46063459437305</v>
      </c>
      <c r="BP43" cm="1">
        <f t="array" ref="BP43">[3]!PropsSI(
  "VISCOSITY",
  "T", MIN( MAX( (テーブル2[[#This Row],[Ts]]+テーブル2[[#This Row],[Tw]])/2, テーブル2[[#This Row],[Ts]]+5 ), 647.096-0.1 ),
  "P", テーブル2[[#This Row],[P]],
  "Water"
)</f>
        <v>2.2732389826583321E-5</v>
      </c>
      <c r="BQ43" cm="1">
        <f t="array" ref="BQ43">[3]!PropsSI(
  "CONDUCTIVITY",
  "T", MIN( MAX( (テーブル2[[#This Row],[Ts]]+テーブル2[[#This Row],[Tw]])/2, テーブル2[[#This Row],[Ts]]+5 ), 647.096-0.1 ),
  "P", テーブル2[[#This Row],[P]],
  "Water"
)</f>
        <v>9.4042590174700971E-2</v>
      </c>
      <c r="BR43" cm="1">
        <f t="array" ref="BR43">[3]!PropsSI(
 "CPMASS",
  "T", MIN( MAX( (テーブル2[[#This Row],[Ts]]+テーブル2[[#This Row],[Tw]])/2, テーブル2[[#This Row],[Ts]]+5 ), 647.096-0.1 ),
  "P", テーブル2[[#This Row],[P]],
  "Water"
)</f>
        <v>7522.4310469543698</v>
      </c>
      <c r="BS43">
        <f>テーブル2[[#This Row],[G]]*テーブル2[[#This Row],[DH]]/テーブル2[[#This Row],[μ_g]]</f>
        <v>2424519.0322485236</v>
      </c>
      <c r="BT43">
        <f>テーブル2[[#This Row],[CPg]]*テーブル2[[#This Row],[μ_g]]/テーブル2[[#This Row],[k_g]]</f>
        <v>1.818355222727188</v>
      </c>
      <c r="BU43">
        <f>0.023*(テーブル2[[#This Row],[Re_g]]^0.8)*(テーブル2[[#This Row],[Pr_g]]^0.4)</f>
        <v>3743.6893627423397</v>
      </c>
      <c r="BV43">
        <f>テーブル2[[#This Row],[Nu_g]]*テーブル2[[#This Row],[k_g]]/テーブル2[[#This Row],[DH]]</f>
        <v>27319.646377868979</v>
      </c>
      <c r="BW43" cm="1">
        <f t="array" ref="BW43">[3]!PropsSI("VISCOSITY","T",テーブル2[[#This Row],[Tm]],"P",テーブル2[[#This Row],[P]],"Water")</f>
        <v>2.2619181620721532E-5</v>
      </c>
      <c r="BX43" t="e">
        <f ca="1" xml:space="preserve"> [1]!PropsSI("CONDUCTIVITY","T",テーブル2[[#This Row],[Tm]],"P",テーブル2[[#This Row],[P]],"Water")</f>
        <v>#NAME?</v>
      </c>
      <c r="BY43" cm="1">
        <f t="array" ref="BY43">[3]!PropsSI("CPMASS","T",テーブル2[[#This Row],[Tm]],"P",テーブル2[[#This Row],[P]],"Water")</f>
        <v>8174.9399893431628</v>
      </c>
      <c r="BZ43">
        <f>テーブル2[[#This Row],[G]]*テーブル2[[#This Row],[DH]]/テーブル2[[#This Row],[μ_l]]</f>
        <v>2436653.664452333</v>
      </c>
      <c r="CA43" t="e">
        <f ca="1">テーブル2[[#This Row],[μ_l]]*テーブル2[[#This Row],[CPl2]]/テーブル2[[#This Row],[k_l]]</f>
        <v>#NAME?</v>
      </c>
      <c r="CB43" t="e">
        <f ca="1">0.023*(テーブル2[[#This Row],[Re_l]]^0.8)*(テーブル2[[#This Row],[Pr_l]]^0.4)</f>
        <v>#NAME?</v>
      </c>
      <c r="CC43" t="e">
        <f ca="1">テーブル2[[#This Row],[Nu_l]]*テーブル2[[#This Row],[k_l]]/テーブル2[[#This Row],[DH]]</f>
        <v>#NAME?</v>
      </c>
      <c r="CD43" s="21">
        <v>0.10779250933621252</v>
      </c>
    </row>
    <row r="44" spans="1:82" ht="18.75">
      <c r="A44" s="13" t="s">
        <v>322</v>
      </c>
      <c r="B44">
        <v>14410042.129999999</v>
      </c>
      <c r="C44" cm="1">
        <f t="array" ref="C44">[3]!PropsSI("T","P",テーブル2[[#This Row],[P]],"Q",0,"Water")</f>
        <v>612.10417526659455</v>
      </c>
      <c r="D44" cm="1">
        <f t="array" ref="D44">[3]!PropsSI("Dmass","P",テーブル2[[#This Row],[P]],"Q",1,"Water")</f>
        <v>90.918182000549308</v>
      </c>
      <c r="E44" cm="1">
        <f t="array" ref="E44">[3]!PropsSI("Dmass","P",テーブル2[[#This Row],[P]],"Q",0,"Water")</f>
        <v>614.04047527067326</v>
      </c>
      <c r="F44" cm="1">
        <f t="array" ref="F44">[3]!PropsSI("Hmass","P",テーブル2[[#This Row],[P]],"Q",1,"Water")</f>
        <v>2627022.5861350344</v>
      </c>
      <c r="G44" cm="1">
        <f t="array" ref="G44">[3]!PropsSI("Hmass","P",テーブル2[[#This Row],[P]],"Q",0,"Water")</f>
        <v>1587051.743777507</v>
      </c>
      <c r="H44" cm="1">
        <f t="array" ref="H44">[3]!PropsSI("VISCOSITY","P",テーブル2[[#This Row],[P]],"Q",1,"Water")</f>
        <v>2.2366390223892932E-5</v>
      </c>
      <c r="I44" cm="1">
        <f t="array" ref="I44">[3]!PropsSI("VISCOSITY","P",テーブル2[[#This Row],[P]],"Q",0,"Water")</f>
        <v>7.0774633188978175E-5</v>
      </c>
      <c r="J44" cm="1">
        <f t="array" ref="J44">[3]!PropsSI("CONDUCTIVITY","P", テーブル2[[#This Row],[P]],"Q",0,"Water")</f>
        <v>0.4840864465582857</v>
      </c>
      <c r="K44" cm="1">
        <f t="array" ref="K44">[3]!PropsSI("Cpmass","P", テーブル2[[#This Row],[P]],"Q",0,"Water")</f>
        <v>8073.7157051809381</v>
      </c>
      <c r="L44" cm="1">
        <f t="array" ref="L44">[3]!PropsSI("SURFACE_TENSION","P", テーブル2[[#This Row],[P]],"Q",0,"Water")</f>
        <v>5.7975807482611623E-3</v>
      </c>
      <c r="M44" s="14">
        <v>39</v>
      </c>
      <c r="N44">
        <v>4333.7759999999998</v>
      </c>
      <c r="O44" s="12">
        <v>1.0848891429240124E-4</v>
      </c>
      <c r="P44" s="12">
        <v>3.3674103335298272E-2</v>
      </c>
      <c r="Q44" s="12">
        <f>テーブル2[[#This Row],[A]]*4/テーブル2[[#This Row],[Pw]]</f>
        <v>1.2886925387400553E-2</v>
      </c>
      <c r="R44">
        <v>2.0573999999999999</v>
      </c>
      <c r="S44" s="40">
        <v>2734430.37109375</v>
      </c>
      <c r="T44">
        <v>565.37222222222226</v>
      </c>
      <c r="U44" s="17">
        <f>+T44+BG44*S44*テーブル2[[#This Row],[Pw]]*R44/(N44*O44*K44)</f>
        <v>612.81213690269601</v>
      </c>
      <c r="V44">
        <v>0.03</v>
      </c>
      <c r="W44" s="12">
        <f t="shared" si="47"/>
        <v>789111.09024871164</v>
      </c>
      <c r="X44">
        <v>1.7898418067136771E-2</v>
      </c>
      <c r="Y44">
        <f t="shared" si="48"/>
        <v>7.4746812265454947</v>
      </c>
      <c r="Z44">
        <f t="shared" si="49"/>
        <v>7.4746812335958728</v>
      </c>
      <c r="AA44">
        <f t="shared" si="50"/>
        <v>-7.0503780591479881E-9</v>
      </c>
      <c r="AB44">
        <f t="shared" si="51"/>
        <v>1.0166406481258131E-5</v>
      </c>
      <c r="AC44">
        <v>644.65497098893559</v>
      </c>
      <c r="AD44">
        <f>+テーブル2[[#This Row],[DH]]/2*AI44/I44*E44</f>
        <v>18662.528411337113</v>
      </c>
      <c r="AE44">
        <f>+gettm2(AD44,AC44,AK44,AL44,テーブル2[[#This Row],[補正式F]])</f>
        <v>612.81213690269612</v>
      </c>
      <c r="AF44" s="20">
        <f t="shared" si="52"/>
        <v>0</v>
      </c>
      <c r="AG44">
        <v>1.0203249559007789E-5</v>
      </c>
      <c r="AH44">
        <f t="shared" si="53"/>
        <v>68.432212608642701</v>
      </c>
      <c r="AI44">
        <f t="shared" si="54"/>
        <v>0.33383494188269869</v>
      </c>
      <c r="AJ44">
        <f t="shared" si="55"/>
        <v>29.552190155320734</v>
      </c>
      <c r="AK44" cm="1">
        <f t="array" ref="AK44">+S44*テーブル2[[#This Row],[形状因子]]/(E44*[3]!PropsSI("C","T",(テーブル2[[#This Row],[Tin]]+テーブル2[[#This Row],[Tf]])/2,"P",テーブル2[[#This Row],[P]],"Water")*AI44)</f>
        <v>2.1022412828355228</v>
      </c>
      <c r="AL44">
        <f t="shared" si="56"/>
        <v>1.1803971616409898</v>
      </c>
      <c r="AM44">
        <f t="shared" si="57"/>
        <v>612.10417526643971</v>
      </c>
      <c r="AN44">
        <f t="shared" si="58"/>
        <v>1.5484147297684103E-10</v>
      </c>
      <c r="AO44">
        <f t="shared" si="59"/>
        <v>3.6843077749657718E-8</v>
      </c>
      <c r="AP44">
        <v>3.7738209218646697</v>
      </c>
      <c r="AQ44">
        <f t="shared" si="60"/>
        <v>3.2298325346102735E-5</v>
      </c>
      <c r="AR44">
        <f t="shared" si="61"/>
        <v>5.1200463183787235E-6</v>
      </c>
      <c r="AS44">
        <f t="shared" si="62"/>
        <v>14.829450316756912</v>
      </c>
      <c r="AT44">
        <f t="shared" si="63"/>
        <v>10.433075449181262</v>
      </c>
      <c r="AU44">
        <f t="shared" si="64"/>
        <v>3.4829251362352371</v>
      </c>
      <c r="AV44">
        <f t="shared" si="65"/>
        <v>0.29089578562943252</v>
      </c>
      <c r="AW44">
        <f t="shared" si="66"/>
        <v>6.3733454640153451E-3</v>
      </c>
      <c r="AX44">
        <f t="shared" si="67"/>
        <v>0.29089578116497167</v>
      </c>
      <c r="AY44">
        <f t="shared" si="68"/>
        <v>4.4644608565569399E-9</v>
      </c>
      <c r="AZ44">
        <f t="shared" si="69"/>
        <v>1039970.8423575275</v>
      </c>
      <c r="BA44">
        <f t="shared" si="70"/>
        <v>8.5585209300667934E-6</v>
      </c>
      <c r="BB44" s="40">
        <f t="shared" si="71"/>
        <v>2749003.8483866723</v>
      </c>
      <c r="BC44" s="62">
        <f t="shared" si="72"/>
        <v>14573.477292922325</v>
      </c>
      <c r="BD44" s="61">
        <f t="shared" si="73"/>
        <v>0.53296209137309469</v>
      </c>
      <c r="BE44" s="40">
        <v>2156989.1635067984</v>
      </c>
      <c r="BF44" s="58">
        <f>テーブル2[[#This Row],[ρL*δ*λ/τ]]/テーブル2[[#This Row],[実験値]]</f>
        <v>1.2744634488183455</v>
      </c>
      <c r="BG44">
        <v>0.95057749999999985</v>
      </c>
      <c r="BH44">
        <v>4.5999999999999999E-2</v>
      </c>
      <c r="BI44">
        <v>5625</v>
      </c>
      <c r="BJ44">
        <f>1+テーブル2[[#This Row],[A_補正]]*EXP(-テーブル2[[#This Row],[(Tsub-40)^2]]/テーブル2[[#This Row],[σ_補正]])</f>
        <v>1.045630878675363</v>
      </c>
      <c r="BK44">
        <f>テーブル2[[#This Row],[Ts]]-テーブル2[[#This Row],[Tin]]</f>
        <v>46.73195304437229</v>
      </c>
      <c r="BL44">
        <f>テーブル2[[#This Row],[ρL*δ*λ/τ]]*0.000001</f>
        <v>2.7490038483866721</v>
      </c>
      <c r="BM44">
        <f>テーブル2[[#This Row],[Tsub]]</f>
        <v>46.73195304437229</v>
      </c>
      <c r="BN44">
        <f>テーブル2[[#This Row],[補正式F]]</f>
        <v>1.045630878675363</v>
      </c>
      <c r="BO44">
        <f>(テーブル2[[#This Row],[Tsub]]-40)^2</f>
        <v>45.319191791633337</v>
      </c>
      <c r="BP44" cm="1">
        <f t="array" ref="BP44">[3]!PropsSI(
  "VISCOSITY",
  "T", MIN( MAX( (テーブル2[[#This Row],[Ts]]+テーブル2[[#This Row],[Tw]])/2, テーブル2[[#This Row],[Ts]]+5 ), 647.096-0.1 ),
  "P", テーブル2[[#This Row],[P]],
  "Water"
)</f>
        <v>2.2943470104829719E-5</v>
      </c>
      <c r="BQ44" cm="1">
        <f t="array" ref="BQ44">[3]!PropsSI(
  "CONDUCTIVITY",
  "T", MIN( MAX( (テーブル2[[#This Row],[Ts]]+テーブル2[[#This Row],[Tw]])/2, テーブル2[[#This Row],[Ts]]+5 ), 647.096-0.1 ),
  "P", テーブル2[[#This Row],[P]],
  "Water"
)</f>
        <v>9.0638556423457708E-2</v>
      </c>
      <c r="BR44" cm="1">
        <f t="array" ref="BR44">[3]!PropsSI(
 "CPMASS",
  "T", MIN( MAX( (テーブル2[[#This Row],[Ts]]+テーブル2[[#This Row],[Tw]])/2, テーブル2[[#This Row],[Ts]]+5 ), 647.096-0.1 ),
  "P", テーブル2[[#This Row],[P]],
  "Water"
)</f>
        <v>6739.9669417563555</v>
      </c>
      <c r="BS44">
        <f>テーブル2[[#This Row],[G]]*テーブル2[[#This Row],[DH]]/テーブル2[[#This Row],[μ_g]]</f>
        <v>2434202.3112689788</v>
      </c>
      <c r="BT44">
        <f>テーブル2[[#This Row],[CPg]]*テーブル2[[#This Row],[μ_g]]/テーブル2[[#This Row],[k_g]]</f>
        <v>1.7060976712081259</v>
      </c>
      <c r="BU44">
        <f>0.023*(テーブル2[[#This Row],[Re_g]]^0.8)*(テーブル2[[#This Row],[Pr_g]]^0.4)</f>
        <v>3661.1264449611294</v>
      </c>
      <c r="BV44">
        <f>テーブル2[[#This Row],[Nu_g]]*テーブル2[[#This Row],[k_g]]/テーブル2[[#This Row],[DH]]</f>
        <v>25750.068839496744</v>
      </c>
      <c r="BW44" cm="1">
        <f t="array" ref="BW44">[3]!PropsSI("VISCOSITY","T",テーブル2[[#This Row],[Tm]],"P",テーブル2[[#This Row],[P]],"Water")</f>
        <v>2.2382962928290307E-5</v>
      </c>
      <c r="BX44" t="e">
        <f ca="1" xml:space="preserve"> [1]!PropsSI("CONDUCTIVITY","T",テーブル2[[#This Row],[Tm]],"P",テーブル2[[#This Row],[P]],"Water")</f>
        <v>#NAME?</v>
      </c>
      <c r="BY44" cm="1">
        <f t="array" ref="BY44">[3]!PropsSI("CPMASS","T",テーブル2[[#This Row],[Tm]],"P",テーブル2[[#This Row],[P]],"Water")</f>
        <v>11405.146023279165</v>
      </c>
      <c r="BZ44">
        <f>テーブル2[[#This Row],[G]]*テーブル2[[#This Row],[DH]]/テーブル2[[#This Row],[μ_l]]</f>
        <v>2495158.8463347903</v>
      </c>
      <c r="CA44" t="e">
        <f ca="1">テーブル2[[#This Row],[μ_l]]*テーブル2[[#This Row],[CPl2]]/テーブル2[[#This Row],[k_l]]</f>
        <v>#NAME?</v>
      </c>
      <c r="CB44" t="e">
        <f ca="1">0.023*(テーブル2[[#This Row],[Re_l]]^0.8)*(テーブル2[[#This Row],[Pr_l]]^0.4)</f>
        <v>#NAME?</v>
      </c>
      <c r="CC44" t="e">
        <f ca="1">テーブル2[[#This Row],[Nu_l]]*テーブル2[[#This Row],[k_l]]/テーブル2[[#This Row],[DH]]</f>
        <v>#NAME?</v>
      </c>
      <c r="CD44" s="21">
        <v>6.2550649411149101E-2</v>
      </c>
    </row>
    <row r="45" spans="1:82" ht="18.75">
      <c r="A45" s="13" t="s">
        <v>323</v>
      </c>
      <c r="B45">
        <v>16512943.014999999</v>
      </c>
      <c r="C45" cm="1">
        <f t="array" ref="C45">[3]!PropsSI("T","P",テーブル2[[#This Row],[P]],"Q",0,"Water")</f>
        <v>623.06876481641166</v>
      </c>
      <c r="D45" cm="1">
        <f t="array" ref="D45">[3]!PropsSI("Dmass","P",テーブル2[[#This Row],[P]],"Q",1,"Water")</f>
        <v>113.40712548656836</v>
      </c>
      <c r="E45" cm="1">
        <f t="array" ref="E45">[3]!PropsSI("Dmass","P",テーブル2[[#This Row],[P]],"Q",0,"Water")</f>
        <v>575.03240959954769</v>
      </c>
      <c r="F45" cm="1">
        <f t="array" ref="F45">[3]!PropsSI("Hmass","P",テーブル2[[#This Row],[P]],"Q",1,"Water")</f>
        <v>2564185.6875572475</v>
      </c>
      <c r="G45" cm="1">
        <f t="array" ref="G45">[3]!PropsSI("Hmass","P",テーブル2[[#This Row],[P]],"Q",0,"Water")</f>
        <v>1670225.6027112233</v>
      </c>
      <c r="H45" cm="1">
        <f t="array" ref="H45">[3]!PropsSI("VISCOSITY","P",テーブル2[[#This Row],[P]],"Q",1,"Water")</f>
        <v>2.372703712674797E-5</v>
      </c>
      <c r="I45" cm="1">
        <f t="array" ref="I45">[3]!PropsSI("VISCOSITY","P",テーブル2[[#This Row],[P]],"Q",0,"Water")</f>
        <v>6.5842090570695716E-5</v>
      </c>
      <c r="J45" cm="1">
        <f t="array" ref="J45">[3]!PropsSI("CONDUCTIVITY","P", テーブル2[[#This Row],[P]],"Q",0,"Water")</f>
        <v>0.46065294069691948</v>
      </c>
      <c r="K45" cm="1">
        <f t="array" ref="K45">[3]!PropsSI("Cpmass","P", テーブル2[[#This Row],[P]],"Q",0,"Water")</f>
        <v>10093.678311132502</v>
      </c>
      <c r="L45" cm="1">
        <f t="array" ref="L45">[3]!PropsSI("SURFACE_TENSION","P", テーブル2[[#This Row],[P]],"Q",0,"Water")</f>
        <v>3.6696905670353932E-3</v>
      </c>
      <c r="M45" s="14">
        <v>40</v>
      </c>
      <c r="N45">
        <v>4915.5</v>
      </c>
      <c r="O45" s="12">
        <v>1.0848891429240124E-4</v>
      </c>
      <c r="P45" s="12">
        <v>3.3674103335298272E-2</v>
      </c>
      <c r="Q45" s="12">
        <f>テーブル2[[#This Row],[A]]*4/テーブル2[[#This Row],[Pw]]</f>
        <v>1.2886925387400553E-2</v>
      </c>
      <c r="R45">
        <v>2.0573999999999999</v>
      </c>
      <c r="S45" s="40">
        <v>2174318.59765625</v>
      </c>
      <c r="T45">
        <v>604.81666666666661</v>
      </c>
      <c r="U45" s="17">
        <f>+T45+BG45*S45*テーブル2[[#This Row],[Pw]]*R45/(N45*O45*K45)</f>
        <v>631.41919802327959</v>
      </c>
      <c r="V45">
        <v>0.03</v>
      </c>
      <c r="W45" s="12">
        <f t="shared" si="47"/>
        <v>962084.90940536186</v>
      </c>
      <c r="X45">
        <v>1.5763757473661086E-2</v>
      </c>
      <c r="Y45">
        <f t="shared" si="48"/>
        <v>7.9647129380744452</v>
      </c>
      <c r="Z45">
        <f t="shared" si="49"/>
        <v>7.964712949529007</v>
      </c>
      <c r="AA45">
        <f t="shared" si="50"/>
        <v>-1.1454561743562408E-8</v>
      </c>
      <c r="AB45">
        <f t="shared" si="51"/>
        <v>5.3186064498365765E-6</v>
      </c>
      <c r="AC45">
        <v>639.74152635433495</v>
      </c>
      <c r="AD45">
        <f>+テーブル2[[#This Row],[DH]]/2*AI45/I45*E45</f>
        <v>21353.461474602929</v>
      </c>
      <c r="AE45">
        <f>+gettm2(AD45,AC45,AK45,AL45,テーブル2[[#This Row],[補正式F]])</f>
        <v>631.41919802327948</v>
      </c>
      <c r="AF45" s="20">
        <f t="shared" si="52"/>
        <v>0</v>
      </c>
      <c r="AG45">
        <v>5.3473736618093534E-6</v>
      </c>
      <c r="AH45">
        <f t="shared" si="53"/>
        <v>82.796663411292286</v>
      </c>
      <c r="AI45">
        <f t="shared" si="54"/>
        <v>0.37945497958324481</v>
      </c>
      <c r="AJ45">
        <f t="shared" si="55"/>
        <v>17.721052003512046</v>
      </c>
      <c r="AK45" cm="1">
        <f t="array" ref="AK45">+S45*テーブル2[[#This Row],[形状因子]]/(E45*[3]!PropsSI("C","T",(テーブル2[[#This Row],[Tin]]+テーブル2[[#This Row],[Tf]])/2,"P",テーブル2[[#This Row],[P]],"Water")*AI45)</f>
        <v>1.117481270848129</v>
      </c>
      <c r="AL45">
        <f t="shared" si="56"/>
        <v>1.4427106023628116</v>
      </c>
      <c r="AM45">
        <f t="shared" si="57"/>
        <v>623.06876482114581</v>
      </c>
      <c r="AN45">
        <f t="shared" si="58"/>
        <v>-4.7341472964035347E-9</v>
      </c>
      <c r="AO45">
        <f t="shared" si="59"/>
        <v>2.8767211972776901E-8</v>
      </c>
      <c r="AP45">
        <v>3.2915994873529528</v>
      </c>
      <c r="AQ45">
        <f t="shared" si="60"/>
        <v>2.2466140942518549E-5</v>
      </c>
      <c r="AR45">
        <f t="shared" si="61"/>
        <v>2.6880704368910652E-6</v>
      </c>
      <c r="AS45">
        <f t="shared" si="62"/>
        <v>8.908192883818753</v>
      </c>
      <c r="AT45">
        <f t="shared" si="63"/>
        <v>7.8848570101831363</v>
      </c>
      <c r="AU45">
        <f t="shared" si="64"/>
        <v>2.9919482558158466</v>
      </c>
      <c r="AV45">
        <f t="shared" si="65"/>
        <v>0.29965123153710627</v>
      </c>
      <c r="AW45">
        <f t="shared" si="66"/>
        <v>3.9368575971089953E-3</v>
      </c>
      <c r="AX45">
        <f t="shared" si="67"/>
        <v>0.29965122320474247</v>
      </c>
      <c r="AY45">
        <f t="shared" si="68"/>
        <v>8.3323637989352051E-9</v>
      </c>
      <c r="AZ45">
        <f t="shared" si="69"/>
        <v>893960.08484602417</v>
      </c>
      <c r="BA45">
        <f t="shared" si="70"/>
        <v>6.8252960388523539E-6</v>
      </c>
      <c r="BB45" s="40">
        <f t="shared" si="71"/>
        <v>2166639.8727942407</v>
      </c>
      <c r="BC45" s="62">
        <f t="shared" si="72"/>
        <v>-7678.7248620092869</v>
      </c>
      <c r="BD45" s="61">
        <f t="shared" si="73"/>
        <v>-0.35315546076303483</v>
      </c>
      <c r="BE45" s="40">
        <v>1747507.2634827804</v>
      </c>
      <c r="BF45" s="58">
        <f>テーブル2[[#This Row],[ρL*δ*λ/τ]]/テーブル2[[#This Row],[実験値]]</f>
        <v>1.2398459898107259</v>
      </c>
      <c r="BG45">
        <v>0.95057749999999985</v>
      </c>
      <c r="BH45">
        <v>4.5999999999999999E-2</v>
      </c>
      <c r="BI45">
        <v>5625</v>
      </c>
      <c r="BJ45">
        <f>1+テーブル2[[#This Row],[A_補正]]*EXP(-テーブル2[[#This Row],[(Tsub-40)^2]]/テーブル2[[#This Row],[σ_補正]])</f>
        <v>1.0422902947586665</v>
      </c>
      <c r="BK45">
        <f>テーブル2[[#This Row],[Ts]]-テーブル2[[#This Row],[Tin]]</f>
        <v>18.252098149745052</v>
      </c>
      <c r="BL45">
        <f>テーブル2[[#This Row],[ρL*δ*λ/τ]]*0.000001</f>
        <v>2.1666398727942404</v>
      </c>
      <c r="BM45">
        <f>テーブル2[[#This Row],[Tsub]]</f>
        <v>18.252098149745052</v>
      </c>
      <c r="BN45">
        <f>テーブル2[[#This Row],[補正式F]]</f>
        <v>1.0422902947586665</v>
      </c>
      <c r="BO45">
        <f>(テーブル2[[#This Row],[Tsub]]-40)^2</f>
        <v>472.97123488832261</v>
      </c>
      <c r="BP45" cm="1">
        <f t="array" ref="BP45">[3]!PropsSI(
  "VISCOSITY",
  "T", MIN( MAX( (テーブル2[[#This Row],[Ts]]+テーブル2[[#This Row],[Tw]])/2, テーブル2[[#This Row],[Ts]]+5 ), 647.096-0.1 ),
  "P", テーブル2[[#This Row],[P]],
  "Water"
)</f>
        <v>2.3732273810429915E-5</v>
      </c>
      <c r="BQ45" cm="1">
        <f t="array" ref="BQ45">[3]!PropsSI(
  "CONDUCTIVITY",
  "T", MIN( MAX( (テーブル2[[#This Row],[Ts]]+テーブル2[[#This Row],[Tw]])/2, テーブル2[[#This Row],[Ts]]+5 ), 647.096-0.1 ),
  "P", テーブル2[[#This Row],[P]],
  "Water"
)</f>
        <v>0.11205575683448789</v>
      </c>
      <c r="BR45" cm="1">
        <f t="array" ref="BR45">[3]!PropsSI(
 "CPMASS",
  "T", MIN( MAX( (テーブル2[[#This Row],[Ts]]+テーブル2[[#This Row],[Tw]])/2, テーブル2[[#This Row],[Ts]]+5 ), 647.096-0.1 ),
  "P", テーブル2[[#This Row],[P]],
  "Water"
)</f>
        <v>9859.2404297477697</v>
      </c>
      <c r="BS45">
        <f>テーブル2[[#This Row],[G]]*テーブル2[[#This Row],[DH]]/テーブル2[[#This Row],[μ_g]]</f>
        <v>2669178.7836160949</v>
      </c>
      <c r="BT45">
        <f>テーブル2[[#This Row],[CPg]]*テーブル2[[#This Row],[μ_g]]/テーブル2[[#This Row],[k_g]]</f>
        <v>2.0880872170381974</v>
      </c>
      <c r="BU45">
        <f>0.023*(テーブル2[[#This Row],[Re_g]]^0.8)*(テーブル2[[#This Row],[Pr_g]]^0.4)</f>
        <v>4272.965843128296</v>
      </c>
      <c r="BV45">
        <f>テーブル2[[#This Row],[Nu_g]]*テーブル2[[#This Row],[k_g]]/テーブル2[[#This Row],[DH]]</f>
        <v>37154.744602446917</v>
      </c>
      <c r="BW45" cm="1">
        <f t="array" ref="BW45">[3]!PropsSI("VISCOSITY","T",テーブル2[[#This Row],[Tm]],"P",テーブル2[[#This Row],[P]],"Water")</f>
        <v>2.3732538962391449E-5</v>
      </c>
      <c r="BX45" t="e">
        <f ca="1" xml:space="preserve"> [1]!PropsSI("CONDUCTIVITY","T",テーブル2[[#This Row],[Tm]],"P",テーブル2[[#This Row],[P]],"Water")</f>
        <v>#NAME?</v>
      </c>
      <c r="BY45" cm="1">
        <f t="array" ref="BY45">[3]!PropsSI("CPMASS","T",テーブル2[[#This Row],[Tm]],"P",テーブル2[[#This Row],[P]],"Water")</f>
        <v>9853.6946556811599</v>
      </c>
      <c r="BZ45">
        <f>テーブル2[[#This Row],[G]]*テーブル2[[#This Row],[DH]]/テーブル2[[#This Row],[μ_l]]</f>
        <v>2669148.9621970174</v>
      </c>
      <c r="CA45" t="e">
        <f ca="1">テーブル2[[#This Row],[μ_l]]*テーブル2[[#This Row],[CPl2]]/テーブル2[[#This Row],[k_l]]</f>
        <v>#NAME?</v>
      </c>
      <c r="CB45" t="e">
        <f ca="1">0.023*(テーブル2[[#This Row],[Re_l]]^0.8)*(テーブル2[[#This Row],[Pr_l]]^0.4)</f>
        <v>#NAME?</v>
      </c>
      <c r="CC45" t="e">
        <f ca="1">テーブル2[[#This Row],[Nu_l]]*テーブル2[[#This Row],[k_l]]/テーブル2[[#This Row],[DH]]</f>
        <v>#NAME?</v>
      </c>
      <c r="CD45" s="21">
        <v>0.13007575870812102</v>
      </c>
    </row>
    <row r="46" spans="1:82" ht="18.75">
      <c r="A46" s="13" t="s">
        <v>324</v>
      </c>
      <c r="B46">
        <v>16409521.66</v>
      </c>
      <c r="C46" cm="1">
        <f t="array" ref="C46">[3]!PropsSI("T","P",テーブル2[[#This Row],[P]],"Q",0,"Water")</f>
        <v>622.55717842585057</v>
      </c>
      <c r="D46" cm="1">
        <f t="array" ref="D46">[3]!PropsSI("Dmass","P",テーブル2[[#This Row],[P]],"Q",1,"Water")</f>
        <v>112.17033955473804</v>
      </c>
      <c r="E46" cm="1">
        <f t="array" ref="E46">[3]!PropsSI("Dmass","P",テーブル2[[#This Row],[P]],"Q",0,"Water")</f>
        <v>577.06923612188393</v>
      </c>
      <c r="F46" cm="1">
        <f t="array" ref="F46">[3]!PropsSI("Hmass","P",テーブル2[[#This Row],[P]],"Q",1,"Water")</f>
        <v>2567609.1601615446</v>
      </c>
      <c r="G46" cm="1">
        <f t="array" ref="G46">[3]!PropsSI("Hmass","P",テーブル2[[#This Row],[P]],"Q",0,"Water")</f>
        <v>1666062.1825179108</v>
      </c>
      <c r="H46" cm="1">
        <f t="array" ref="H46">[3]!PropsSI("VISCOSITY","P",テーブル2[[#This Row],[P]],"Q",1,"Water")</f>
        <v>2.3651444847865132E-5</v>
      </c>
      <c r="I46" cm="1">
        <f t="array" ref="I46">[3]!PropsSI("VISCOSITY","P",テーブル2[[#This Row],[P]],"Q",0,"Water")</f>
        <v>6.6089994477805278E-5</v>
      </c>
      <c r="J46" cm="1">
        <f t="array" ref="J46">[3]!PropsSI("CONDUCTIVITY","P", テーブル2[[#This Row],[P]],"Q",0,"Water")</f>
        <v>0.46178151866568262</v>
      </c>
      <c r="K46" cm="1">
        <f t="array" ref="K46">[3]!PropsSI("Cpmass","P", テーブル2[[#This Row],[P]],"Q",0,"Water")</f>
        <v>9956.6215657984085</v>
      </c>
      <c r="L46" cm="1">
        <f t="array" ref="L46">[3]!PropsSI("SURFACE_TENSION","P", テーブル2[[#This Row],[P]],"Q",0,"Water")</f>
        <v>3.7652331796772971E-3</v>
      </c>
      <c r="M46" s="14">
        <v>41</v>
      </c>
      <c r="N46">
        <v>4945.3320000000003</v>
      </c>
      <c r="O46" s="12">
        <v>1.0848891429240124E-4</v>
      </c>
      <c r="P46" s="12">
        <v>3.3674103335298272E-2</v>
      </c>
      <c r="Q46" s="12">
        <f>テーブル2[[#This Row],[A]]*4/テーブル2[[#This Row],[Pw]]</f>
        <v>1.2886925387400553E-2</v>
      </c>
      <c r="R46">
        <v>2.0573999999999999</v>
      </c>
      <c r="S46" s="40">
        <v>2686905.99609375</v>
      </c>
      <c r="T46">
        <v>591.26111111111106</v>
      </c>
      <c r="U46" s="17">
        <f>+T46+BG46*S46*テーブル2[[#This Row],[Pw]]*R46/(N46*O46*K46)</f>
        <v>624.38657449236712</v>
      </c>
      <c r="V46">
        <v>0.03</v>
      </c>
      <c r="W46" s="12">
        <f t="shared" si="47"/>
        <v>964293.08253803186</v>
      </c>
      <c r="X46">
        <v>1.5801981237530942E-2</v>
      </c>
      <c r="Y46">
        <f t="shared" si="48"/>
        <v>7.9550740950071086</v>
      </c>
      <c r="Z46">
        <f t="shared" si="49"/>
        <v>7.9550741088018837</v>
      </c>
      <c r="AA46">
        <f t="shared" si="50"/>
        <v>-1.3794775099995604E-8</v>
      </c>
      <c r="AB46">
        <f t="shared" si="51"/>
        <v>5.397449468123276E-6</v>
      </c>
      <c r="AC46">
        <v>647.2055779271667</v>
      </c>
      <c r="AD46">
        <f>+テーブル2[[#This Row],[DH]]/2*AI46/I46*E46</f>
        <v>21428.404360868251</v>
      </c>
      <c r="AE46">
        <f>+gettm2(AD46,AC46,AK46,AL46,テーブル2[[#This Row],[補正式F]])</f>
        <v>624.38657449236723</v>
      </c>
      <c r="AF46" s="20">
        <f t="shared" si="52"/>
        <v>0</v>
      </c>
      <c r="AG46">
        <v>5.4319755085726725E-6</v>
      </c>
      <c r="AH46">
        <f t="shared" si="53"/>
        <v>83.711387059706723</v>
      </c>
      <c r="AI46">
        <f t="shared" si="54"/>
        <v>0.38087135220996921</v>
      </c>
      <c r="AJ46">
        <f t="shared" si="55"/>
        <v>18.064598680741984</v>
      </c>
      <c r="AK46" cm="1">
        <f t="array" ref="AK46">+S46*テーブル2[[#This Row],[形状因子]]/(E46*[3]!PropsSI("C","T",(テーブル2[[#This Row],[Tin]]+テーブル2[[#This Row],[Tf]])/2,"P",テーブル2[[#This Row],[P]],"Water")*AI46)</f>
        <v>1.6556371279378057</v>
      </c>
      <c r="AL46">
        <f t="shared" si="56"/>
        <v>1.4249878734917756</v>
      </c>
      <c r="AM46">
        <f t="shared" si="57"/>
        <v>622.55717841500382</v>
      </c>
      <c r="AN46">
        <f t="shared" si="58"/>
        <v>1.0846747500181664E-8</v>
      </c>
      <c r="AO46">
        <f t="shared" si="59"/>
        <v>3.4526040449396573E-8</v>
      </c>
      <c r="AP46">
        <v>3.3415285991546995</v>
      </c>
      <c r="AQ46">
        <f t="shared" si="60"/>
        <v>2.2560339450234473E-5</v>
      </c>
      <c r="AR46">
        <f t="shared" si="61"/>
        <v>2.7332507745110346E-6</v>
      </c>
      <c r="AS46">
        <f t="shared" si="62"/>
        <v>9.0897093069447621</v>
      </c>
      <c r="AT46">
        <f t="shared" si="63"/>
        <v>7.9857146412200741</v>
      </c>
      <c r="AU46">
        <f t="shared" si="64"/>
        <v>3.0415299337644388</v>
      </c>
      <c r="AV46">
        <f t="shared" si="65"/>
        <v>0.29999866539026065</v>
      </c>
      <c r="AW46">
        <f t="shared" si="66"/>
        <v>3.9581630749916949E-3</v>
      </c>
      <c r="AX46">
        <f t="shared" si="67"/>
        <v>0.29999865358848193</v>
      </c>
      <c r="AY46">
        <f t="shared" si="68"/>
        <v>1.1801778720954559E-8</v>
      </c>
      <c r="AZ46">
        <f t="shared" si="69"/>
        <v>901546.97764363373</v>
      </c>
      <c r="BA46">
        <f t="shared" si="70"/>
        <v>6.7515027272073993E-6</v>
      </c>
      <c r="BB46" s="40">
        <f t="shared" si="71"/>
        <v>2660496.0092091914</v>
      </c>
      <c r="BC46" s="62">
        <f t="shared" si="72"/>
        <v>-26409.986884558573</v>
      </c>
      <c r="BD46" s="61">
        <f t="shared" si="73"/>
        <v>-0.98291443477939566</v>
      </c>
      <c r="BE46" s="40">
        <v>2007038.0451881441</v>
      </c>
      <c r="BF46" s="58">
        <f>テーブル2[[#This Row],[ρL*δ*λ/τ]]/テーブル2[[#This Row],[実験値]]</f>
        <v>1.3255832472073497</v>
      </c>
      <c r="BG46">
        <v>0.95057749999999985</v>
      </c>
      <c r="BH46">
        <v>4.5999999999999999E-2</v>
      </c>
      <c r="BI46">
        <v>5625</v>
      </c>
      <c r="BJ46">
        <f>1+テーブル2[[#This Row],[A_補正]]*EXP(-テーブル2[[#This Row],[(Tsub-40)^2]]/テーブル2[[#This Row],[σ_補正]])</f>
        <v>1.0453846176173092</v>
      </c>
      <c r="BK46">
        <f>テーブル2[[#This Row],[Ts]]-テーブル2[[#This Row],[Tin]]</f>
        <v>31.296067314739503</v>
      </c>
      <c r="BL46">
        <f>テーブル2[[#This Row],[ρL*δ*λ/τ]]*0.000001</f>
        <v>2.6604960092091914</v>
      </c>
      <c r="BM46">
        <f>テーブル2[[#This Row],[Tsub]]</f>
        <v>31.296067314739503</v>
      </c>
      <c r="BN46">
        <f>テーブル2[[#This Row],[補正式F]]</f>
        <v>1.0453846176173092</v>
      </c>
      <c r="BO46">
        <f>(テーブル2[[#This Row],[Tsub]]-40)^2</f>
        <v>75.758444189546012</v>
      </c>
      <c r="BP46" cm="1">
        <f t="array" ref="BP46">[3]!PropsSI(
  "VISCOSITY",
  "T", MIN( MAX( (テーブル2[[#This Row],[Ts]]+テーブル2[[#This Row],[Tw]])/2, テーブル2[[#This Row],[Ts]]+5 ), 647.096-0.1 ),
  "P", テーブル2[[#This Row],[P]],
  "Water"
)</f>
        <v>2.3770477133411466E-5</v>
      </c>
      <c r="BQ46" cm="1">
        <f t="array" ref="BQ46">[3]!PropsSI(
  "CONDUCTIVITY",
  "T", MIN( MAX( (テーブル2[[#This Row],[Ts]]+テーブル2[[#This Row],[Tw]])/2, テーブル2[[#This Row],[Ts]]+5 ), 647.096-0.1 ),
  "P", テーブル2[[#This Row],[P]],
  "Water"
)</f>
        <v>0.10513523730650995</v>
      </c>
      <c r="BR46" cm="1">
        <f t="array" ref="BR46">[3]!PropsSI(
 "CPMASS",
  "T", MIN( MAX( (テーブル2[[#This Row],[Ts]]+テーブル2[[#This Row],[Tw]])/2, テーブル2[[#This Row],[Ts]]+5 ), 647.096-0.1 ),
  "P", テーブル2[[#This Row],[P]],
  "Water"
)</f>
        <v>8509.9501440578551</v>
      </c>
      <c r="BS46">
        <f>テーブル2[[#This Row],[G]]*テーブル2[[#This Row],[DH]]/テーブル2[[#This Row],[μ_g]]</f>
        <v>2681062.0646039178</v>
      </c>
      <c r="BT46">
        <f>テーブル2[[#This Row],[CPg]]*テーブル2[[#This Row],[μ_g]]/テーブル2[[#This Row],[k_g]]</f>
        <v>1.9240511600887724</v>
      </c>
      <c r="BU46">
        <f>0.023*(テーブル2[[#This Row],[Re_g]]^0.8)*(テーブル2[[#This Row],[Pr_g]]^0.4)</f>
        <v>4150.1135209370013</v>
      </c>
      <c r="BV46">
        <f>テーブル2[[#This Row],[Nu_g]]*テーブル2[[#This Row],[k_g]]/テーブル2[[#This Row],[DH]]</f>
        <v>33857.817652863647</v>
      </c>
      <c r="BW46" cm="1">
        <f t="array" ref="BW46">[3]!PropsSI("VISCOSITY","T",テーブル2[[#This Row],[Tm]],"P",テーブル2[[#This Row],[P]],"Water")</f>
        <v>2.3619335254960771E-5</v>
      </c>
      <c r="BX46" t="e">
        <f ca="1" xml:space="preserve"> [1]!PropsSI("CONDUCTIVITY","T",テーブル2[[#This Row],[Tm]],"P",テーブル2[[#This Row],[P]],"Water")</f>
        <v>#NAME?</v>
      </c>
      <c r="BY46" cm="1">
        <f t="array" ref="BY46">[3]!PropsSI("CPMASS","T",テーブル2[[#This Row],[Tm]],"P",テーブル2[[#This Row],[P]],"Water")</f>
        <v>13887.433040442809</v>
      </c>
      <c r="BZ46">
        <f>テーブル2[[#This Row],[G]]*テーブル2[[#This Row],[DH]]/テーブル2[[#This Row],[μ_l]]</f>
        <v>2698218.3796446649</v>
      </c>
      <c r="CA46" t="e">
        <f ca="1">テーブル2[[#This Row],[μ_l]]*テーブル2[[#This Row],[CPl2]]/テーブル2[[#This Row],[k_l]]</f>
        <v>#NAME?</v>
      </c>
      <c r="CB46" t="e">
        <f ca="1">0.023*(テーブル2[[#This Row],[Re_l]]^0.8)*(テーブル2[[#This Row],[Pr_l]]^0.4)</f>
        <v>#NAME?</v>
      </c>
      <c r="CC46" t="e">
        <f ca="1">テーブル2[[#This Row],[Nu_l]]*テーブル2[[#This Row],[k_l]]/テーブル2[[#This Row],[DH]]</f>
        <v>#NAME?</v>
      </c>
      <c r="CD46" s="21">
        <v>6.5071545351516172E-2</v>
      </c>
    </row>
    <row r="47" spans="1:82" s="100" customFormat="1">
      <c r="A47" s="99" t="s">
        <v>348</v>
      </c>
      <c r="B47" s="100">
        <v>14582411.055</v>
      </c>
      <c r="C47" s="100" cm="1">
        <f t="array" ref="C47">[3]!PropsSI("T","P",テーブル2[[#This Row],[P]],"Q",0,"Water")</f>
        <v>613.05026988781367</v>
      </c>
      <c r="D47" s="100" cm="1">
        <f t="array" ref="D47">[3]!PropsSI("Dmass","P",テーブル2[[#This Row],[P]],"Q",1,"Water")</f>
        <v>92.580958140603215</v>
      </c>
      <c r="E47" s="100" cm="1">
        <f t="array" ref="E47">[3]!PropsSI("Dmass","P",テーブル2[[#This Row],[P]],"Q",0,"Water")</f>
        <v>610.99184656446221</v>
      </c>
      <c r="F47" s="100" cm="1">
        <f t="array" ref="F47">[3]!PropsSI("Hmass","P",テーブル2[[#This Row],[P]],"Q",1,"Water")</f>
        <v>2622345.5985878608</v>
      </c>
      <c r="G47" s="100" cm="1">
        <f t="array" ref="G47">[3]!PropsSI("Hmass","P",テーブル2[[#This Row],[P]],"Q",0,"Water")</f>
        <v>1593812.5192969192</v>
      </c>
      <c r="H47" s="100" cm="1">
        <f t="array" ref="H47">[3]!PropsSI("VISCOSITY","P",テーブル2[[#This Row],[P]],"Q",1,"Water")</f>
        <v>2.2466336042427335E-5</v>
      </c>
      <c r="I47" s="100" cm="1">
        <f t="array" ref="I47">[3]!PropsSI("VISCOSITY","P",テーブル2[[#This Row],[P]],"Q",0,"Water")</f>
        <v>7.0373614625891007E-5</v>
      </c>
      <c r="J47" s="100" cm="1">
        <f t="array" ref="J47">[3]!PropsSI("CONDUCTIVITY","P", テーブル2[[#This Row],[P]],"Q",0,"Water")</f>
        <v>0.48213977909987105</v>
      </c>
      <c r="K47" s="100" cm="1">
        <f t="array" ref="K47">[3]!PropsSI("Cpmass","P", テーブル2[[#This Row],[P]],"Q",0,"Water")</f>
        <v>8194.8014383951322</v>
      </c>
      <c r="L47" s="100" cm="1">
        <f t="array" ref="L47">[3]!PropsSI("SURFACE_TENSION","P", テーブル2[[#This Row],[P]],"Q",0,"Water")</f>
        <v>5.6080351609815058E-3</v>
      </c>
      <c r="M47" s="101">
        <v>42</v>
      </c>
      <c r="N47" s="100">
        <v>2709.288</v>
      </c>
      <c r="O47" s="102">
        <v>8.7843467213758383E-5</v>
      </c>
      <c r="P47" s="102">
        <v>2.9843873572041598E-2</v>
      </c>
      <c r="Q47" s="102">
        <f>テーブル2[[#This Row],[A]]*4/テーブル2[[#This Row],[Pw]]</f>
        <v>1.1773735336561952E-2</v>
      </c>
      <c r="R47" s="100">
        <v>4.2545000000000002</v>
      </c>
      <c r="S47" s="40">
        <v>697354.35390624998</v>
      </c>
      <c r="T47" s="100">
        <v>587.81666666666661</v>
      </c>
      <c r="U47" s="85">
        <f>+T47+BG47*S47*テーブル2[[#This Row],[Pw]]*R47/(N47*O47*K47)</f>
        <v>633.21648955731484</v>
      </c>
      <c r="V47">
        <v>0.03</v>
      </c>
      <c r="W47" s="102">
        <f t="shared" ref="W47:W78" si="74">+N47*Q47/I47</f>
        <v>453272.7220577863</v>
      </c>
      <c r="X47" s="100">
        <v>2.1569415879606806E-2</v>
      </c>
      <c r="Y47" s="100">
        <f t="shared" ref="Y47:Y78" si="75">IF(X47&gt;0,1/X47^0.5,1)</f>
        <v>6.8089603927351883</v>
      </c>
      <c r="Z47" s="100">
        <f t="shared" ref="Z47:Z78" si="76">IF(X47&gt;0,1.14-2*LOG((0.72*L47*E47)/(X47*Q47*N47^2)+9.35/(W47*X47^0.5)),0)</f>
        <v>6.8089604029707447</v>
      </c>
      <c r="AA47" s="100">
        <f t="shared" ref="AA47:AA78" si="77">+Y47-Z47</f>
        <v>-1.023555640244922E-8</v>
      </c>
      <c r="AB47" s="100">
        <f t="shared" ref="AB47:AB78" si="78">32/X47*L47*V47*E47/N47^2</f>
        <v>2.077632090839481E-5</v>
      </c>
      <c r="AC47" s="100">
        <v>623.61785063928494</v>
      </c>
      <c r="AD47" s="100">
        <f>+テーブル2[[#This Row],[DH]]/2*AI47/I47*E47</f>
        <v>11768.030543837351</v>
      </c>
      <c r="AE47" s="100">
        <f>+gettm2(AD47,AC47,AK47,AL47,テーブル2[[#This Row],[補正式F]])</f>
        <v>633.21648980394446</v>
      </c>
      <c r="AF47" s="103">
        <f t="shared" ref="AF47:AF78" si="79">+AE47-U47</f>
        <v>2.4662961095600622E-7</v>
      </c>
      <c r="AG47" s="100">
        <v>2.0793696270473852E-5</v>
      </c>
      <c r="AH47" s="100">
        <f t="shared" ref="AH47:AH78" si="80">+X47*N47^2/(8*E47)</f>
        <v>32.390923411558639</v>
      </c>
      <c r="AI47" s="100">
        <f t="shared" ref="AI47:AI78" si="81">+(AH47/E47)^0.5</f>
        <v>0.23024698776893227</v>
      </c>
      <c r="AJ47" s="100">
        <f t="shared" ref="AJ47:AJ78" si="82">+AG47*AI47/I47*E47</f>
        <v>41.567241972957099</v>
      </c>
      <c r="AK47" s="100" cm="1">
        <f t="array" ref="AK47">+S47*テーブル2[[#This Row],[形状因子]]/(E47*[3]!PropsSI("C","T",(テーブル2[[#This Row],[Tin]]+テーブル2[[#This Row],[Tf]])/2,"P",テーブル2[[#This Row],[P]],"Water")*AI47)</f>
        <v>0.64001044159318987</v>
      </c>
      <c r="AL47" s="100">
        <f t="shared" ref="AL47:AL78" si="83">+K47*I47/J47</f>
        <v>1.1961215883036658</v>
      </c>
      <c r="AM47" s="100">
        <f t="shared" ref="AM47:AM78" si="84">+gettyp(AC47,AJ47,AK47,AL47)</f>
        <v>613.05026987904841</v>
      </c>
      <c r="AN47" s="100">
        <f t="shared" ref="AN47:AN78" si="85">+C47-AM47</f>
        <v>8.7652551883365959E-9</v>
      </c>
      <c r="AO47" s="100">
        <f t="shared" ref="AO47:AO78" si="86">+AG47-AB47</f>
        <v>1.7375362079041963E-8</v>
      </c>
      <c r="AP47">
        <v>3.0366060276158153</v>
      </c>
      <c r="AQ47" s="100">
        <f t="shared" ref="AQ47:AQ78" si="87">2*PI()*L47*(D47+E47)/(D47*E47*AP47^2)</f>
        <v>4.7529763695293892E-5</v>
      </c>
      <c r="AR47" s="100">
        <f t="shared" ref="AR47:AR78" si="88">+AO47+AB47/2</f>
        <v>1.0405535816276447E-5</v>
      </c>
      <c r="AS47" s="100">
        <f t="shared" ref="AS47:AS78" si="89">+AR47*AI47/I47*E47</f>
        <v>20.800987929577861</v>
      </c>
      <c r="AT47" s="100">
        <f t="shared" ref="AT47:AT78" si="90">+getublp(AS47)</f>
        <v>12.125002410968321</v>
      </c>
      <c r="AU47" s="100">
        <f t="shared" ref="AU47:AU78" si="91">+AT47*AI47</f>
        <v>2.7917452818164974</v>
      </c>
      <c r="AV47" s="100">
        <f t="shared" ref="AV47:AV78" si="92">+AP47-AU47</f>
        <v>0.24486074579931794</v>
      </c>
      <c r="AW47" s="100">
        <f t="shared" ref="AW47:AW78" si="93">2/3*AB47/(L47/(9.8*(E47-D47)))^0.5</f>
        <v>1.3183238738705218E-2</v>
      </c>
      <c r="AX47" s="100">
        <f t="shared" ref="AX47:AX78" si="94">+(2*AQ47*9.8*(E47-D47)/(E47*AW47))^0.5</f>
        <v>0.24486073833910579</v>
      </c>
      <c r="AY47" s="100">
        <f t="shared" ref="AY47:AY78" si="95">+AV47-AX47</f>
        <v>7.4602121424849344E-9</v>
      </c>
      <c r="AZ47" s="100">
        <f t="shared" ref="AZ47:AZ78" si="96">+F47-G47</f>
        <v>1028533.0792909416</v>
      </c>
      <c r="BA47" s="100">
        <f t="shared" ref="BA47:BA78" si="97">+AQ47/AP47</f>
        <v>1.5652265477656245E-5</v>
      </c>
      <c r="BB47" s="104">
        <f t="shared" ref="BB47:BB78" si="98">+E47*AO47*AZ47/BA47</f>
        <v>697606.20809213887</v>
      </c>
      <c r="BC47" s="105">
        <f t="shared" ref="BC47:BC78" si="99">BB47-S47</f>
        <v>251.85418588889297</v>
      </c>
      <c r="BD47" s="106">
        <f t="shared" ref="BD47:BD78" si="100">+(BB47-S47)/S47*100</f>
        <v>3.6115668379802131E-2</v>
      </c>
      <c r="BE47" s="104">
        <v>934294.72739999997</v>
      </c>
      <c r="BF47" s="107">
        <f>テーブル2[[#This Row],[ρL*δ*λ/τ]]/テーブル2[[#This Row],[実験値]]</f>
        <v>0.74666610827770674</v>
      </c>
      <c r="BG47">
        <v>1</v>
      </c>
      <c r="BH47">
        <v>4.5999999999999999E-2</v>
      </c>
      <c r="BI47">
        <v>5625</v>
      </c>
      <c r="BJ47" s="100">
        <f>1+テーブル2[[#This Row],[A_補正]]*EXP(-テーブル2[[#This Row],[(Tsub-40)^2]]/テーブル2[[#This Row],[σ_補正]])</f>
        <v>1.0442509826912505</v>
      </c>
      <c r="BK47" s="100">
        <f>テーブル2[[#This Row],[Ts]]-テーブル2[[#This Row],[Tin]]</f>
        <v>25.233603221147064</v>
      </c>
      <c r="BL47" s="100">
        <f>テーブル2[[#This Row],[ρL*δ*λ/τ]]*0.000001</f>
        <v>0.6976062080921388</v>
      </c>
      <c r="BM47" s="100">
        <f>テーブル2[[#This Row],[Tsub]]</f>
        <v>25.233603221147064</v>
      </c>
      <c r="BN47" s="100">
        <f>テーブル2[[#This Row],[補正式F]]</f>
        <v>1.0442509826912505</v>
      </c>
      <c r="BO47" s="100">
        <f>(テーブル2[[#This Row],[Tsub]]-40)^2</f>
        <v>218.04647383051838</v>
      </c>
      <c r="BP47" s="100" cm="1">
        <f t="array" ref="BP47">[3]!PropsSI(
  "VISCOSITY",
  "T", MIN( MAX( (テーブル2[[#This Row],[Ts]]+テーブル2[[#This Row],[Tw]])/2, テーブル2[[#This Row],[Ts]]+5 ), 647.096-0.1 ),
  "P", テーブル2[[#This Row],[P]],
  "Water"
)</f>
        <v>2.2608553059351772E-5</v>
      </c>
      <c r="BQ47" s="100" cm="1">
        <f t="array" ref="BQ47">[3]!PropsSI(
  "CONDUCTIVITY",
  "T", MIN( MAX( (テーブル2[[#This Row],[Ts]]+テーブル2[[#This Row],[Tw]])/2, テーブル2[[#This Row],[Ts]]+5 ), 647.096-0.1 ),
  "P", テーブル2[[#This Row],[P]],
  "Water"
)</f>
        <v>0.10264009084353795</v>
      </c>
      <c r="BR47" s="100" cm="1">
        <f t="array" ref="BR47">[3]!PropsSI(
 "CPMASS",
  "T", MIN( MAX( (テーブル2[[#This Row],[Ts]]+テーブル2[[#This Row],[Tw]])/2, テーブル2[[#This Row],[Ts]]+5 ), 647.096-0.1 ),
  "P", テーブル2[[#This Row],[P]],
  "Water"
)</f>
        <v>9333.9476802969566</v>
      </c>
      <c r="BS47" s="100">
        <f>テーブル2[[#This Row],[G]]*テーブル2[[#This Row],[DH]]/テーブル2[[#This Row],[μ_g]]</f>
        <v>1410901.4309223488</v>
      </c>
      <c r="BT47" s="100">
        <f>テーブル2[[#This Row],[CPg]]*テーブル2[[#This Row],[μ_g]]/テーブル2[[#This Row],[k_g]]</f>
        <v>2.0559904969773615</v>
      </c>
      <c r="BU47" s="100">
        <f>0.023*(テーブル2[[#This Row],[Re_g]]^0.8)*(テーブル2[[#This Row],[Pr_g]]^0.4)</f>
        <v>2549.9614586321727</v>
      </c>
      <c r="BV47" s="100">
        <f>テーブル2[[#This Row],[Nu_g]]*テーブル2[[#This Row],[k_g]]/テーブル2[[#This Row],[DH]]</f>
        <v>22229.841955828608</v>
      </c>
      <c r="BW47" s="100" cm="1">
        <f t="array" ref="BW47">[3]!PropsSI("VISCOSITY","T",テーブル2[[#This Row],[Tm]],"P",テーブル2[[#This Row],[P]],"Water")</f>
        <v>2.3184699167749731E-5</v>
      </c>
      <c r="BX47" s="100" t="e">
        <f ca="1" xml:space="preserve"> [1]!PropsSI("CONDUCTIVITY","T",テーブル2[[#This Row],[Tm]],"P",テーブル2[[#This Row],[P]],"Water")</f>
        <v>#NAME?</v>
      </c>
      <c r="BY47" s="100" cm="1">
        <f t="array" ref="BY47">[3]!PropsSI("CPMASS","T",テーブル2[[#This Row],[Tm]],"P",テーブル2[[#This Row],[P]],"Water")</f>
        <v>6308.294854536477</v>
      </c>
      <c r="BZ47" s="100">
        <f>テーブル2[[#This Row],[G]]*テーブル2[[#This Row],[DH]]/テーブル2[[#This Row],[μ_l]]</f>
        <v>1375840.1449044666</v>
      </c>
      <c r="CA47" s="100" t="e">
        <f ca="1">テーブル2[[#This Row],[μ_l]]*テーブル2[[#This Row],[CPl2]]/テーブル2[[#This Row],[k_l]]</f>
        <v>#NAME?</v>
      </c>
      <c r="CB47" s="100" t="e">
        <f ca="1">0.023*(テーブル2[[#This Row],[Re_l]]^0.8)*(テーブル2[[#This Row],[Pr_l]]^0.4)</f>
        <v>#NAME?</v>
      </c>
      <c r="CC47" s="100" t="e">
        <f ca="1">テーブル2[[#This Row],[Nu_l]]*テーブル2[[#This Row],[k_l]]/テーブル2[[#This Row],[DH]]</f>
        <v>#NAME?</v>
      </c>
      <c r="CD47" s="100">
        <v>0.10800429032202953</v>
      </c>
    </row>
    <row r="48" spans="1:82">
      <c r="A48" s="13" t="s">
        <v>349</v>
      </c>
      <c r="B48">
        <v>16547416.799999999</v>
      </c>
      <c r="C48" cm="1">
        <f t="array" ref="C48">[3]!PropsSI("T","P",テーブル2[[#This Row],[P]],"Q",0,"Water")</f>
        <v>623.23870133313642</v>
      </c>
      <c r="D48" cm="1">
        <f t="array" ref="D48">[3]!PropsSI("Dmass","P",テーブル2[[#This Row],[P]],"Q",1,"Water")</f>
        <v>113.82300371015133</v>
      </c>
      <c r="E48" cm="1">
        <f t="array" ref="E48">[3]!PropsSI("Dmass","P",テーブル2[[#This Row],[P]],"Q",0,"Water")</f>
        <v>574.34988711113044</v>
      </c>
      <c r="F48" cm="1">
        <f t="array" ref="F48">[3]!PropsSI("Hmass","P",テーブル2[[#This Row],[P]],"Q",1,"Water")</f>
        <v>2563035.5779140079</v>
      </c>
      <c r="G48" cm="1">
        <f t="array" ref="G48">[3]!PropsSI("Hmass","P",テーブル2[[#This Row],[P]],"Q",0,"Water")</f>
        <v>1671616.2807993235</v>
      </c>
      <c r="H48" cm="1">
        <f t="array" ref="H48">[3]!PropsSI("VISCOSITY","P",テーブル2[[#This Row],[P]],"Q",1,"Water")</f>
        <v>2.3752482411014488E-5</v>
      </c>
      <c r="I48" cm="1">
        <f t="array" ref="I48">[3]!PropsSI("VISCOSITY","P",テーブル2[[#This Row],[P]],"Q",0,"Water")</f>
        <v>6.5759231557403181E-5</v>
      </c>
      <c r="J48" cm="1">
        <f t="array" ref="J48">[3]!PropsSI("CONDUCTIVITY","P", テーブル2[[#This Row],[P]],"Q",0,"Water")</f>
        <v>0.46027765484939753</v>
      </c>
      <c r="K48" cm="1">
        <f t="array" ref="K48">[3]!PropsSI("Cpmass","P", テーブル2[[#This Row],[P]],"Q",0,"Water")</f>
        <v>10140.600460117175</v>
      </c>
      <c r="L48" cm="1">
        <f t="array" ref="L48">[3]!PropsSI("SURFACE_TENSION","P", テーブル2[[#This Row],[P]],"Q",0,"Water")</f>
        <v>3.6380461586323874E-3</v>
      </c>
      <c r="M48" s="14">
        <v>43</v>
      </c>
      <c r="N48">
        <v>2737.7640000000001</v>
      </c>
      <c r="O48" s="12">
        <v>8.7843467213758383E-5</v>
      </c>
      <c r="P48" s="12">
        <v>2.9843873572041598E-2</v>
      </c>
      <c r="Q48" s="12">
        <f>テーブル2[[#This Row],[A]]*4/テーブル2[[#This Row],[Pw]]</f>
        <v>1.1773735336561952E-2</v>
      </c>
      <c r="R48">
        <v>4.2545000000000002</v>
      </c>
      <c r="S48" s="40">
        <v>991501.93359375</v>
      </c>
      <c r="T48">
        <v>588.87222222222226</v>
      </c>
      <c r="U48" s="17">
        <f>+T48+BG48*S48*テーブル2[[#This Row],[Pw]]*R48/(N48*O48*K48)</f>
        <v>640.49342690837477</v>
      </c>
      <c r="V48">
        <v>0.03</v>
      </c>
      <c r="W48" s="12">
        <f t="shared" si="74"/>
        <v>490177.6980442577</v>
      </c>
      <c r="X48" s="100">
        <v>1.9636224486401871E-2</v>
      </c>
      <c r="Y48">
        <f t="shared" si="75"/>
        <v>7.1362656065299337</v>
      </c>
      <c r="Z48">
        <f t="shared" si="76"/>
        <v>7.1362656267736773</v>
      </c>
      <c r="AA48">
        <f t="shared" si="77"/>
        <v>-2.0243743570347306E-8</v>
      </c>
      <c r="AB48">
        <f t="shared" si="78"/>
        <v>1.36290621727374E-5</v>
      </c>
      <c r="AC48" s="100">
        <v>639.56056561129435</v>
      </c>
      <c r="AD48">
        <f>+テーブル2[[#This Row],[DH]]/2*AI48/I48*E48</f>
        <v>12142.484367326097</v>
      </c>
      <c r="AE48">
        <f>+gettm2(AD48,AC48,AK48,AL48,テーブル2[[#This Row],[補正式F]])</f>
        <v>640.49342732207583</v>
      </c>
      <c r="AF48" s="20">
        <f t="shared" si="79"/>
        <v>4.1370105918758782E-7</v>
      </c>
      <c r="AG48">
        <v>1.3654629778236824E-5</v>
      </c>
      <c r="AH48">
        <f t="shared" si="80"/>
        <v>32.031957408570705</v>
      </c>
      <c r="AI48">
        <f t="shared" si="81"/>
        <v>0.23615843881973722</v>
      </c>
      <c r="AJ48">
        <f t="shared" si="82"/>
        <v>28.164575452786021</v>
      </c>
      <c r="AK48" cm="1">
        <f t="array" ref="AK48">+S48*テーブル2[[#This Row],[形状因子]]/(E48*[3]!PropsSI("C","T",(テーブル2[[#This Row],[Tin]]+テーブル2[[#This Row],[Tf]])/2,"P",テーブル2[[#This Row],[P]],"Water")*AI48)</f>
        <v>0.93493330434474375</v>
      </c>
      <c r="AL48">
        <f t="shared" si="83"/>
        <v>1.4487735538805233</v>
      </c>
      <c r="AM48">
        <f t="shared" si="84"/>
        <v>623.23870133055618</v>
      </c>
      <c r="AN48">
        <f t="shared" si="85"/>
        <v>2.5802364689297974E-9</v>
      </c>
      <c r="AO48">
        <f t="shared" si="86"/>
        <v>2.5567605499423679E-8</v>
      </c>
      <c r="AP48">
        <v>2.6368493197381953</v>
      </c>
      <c r="AQ48">
        <f t="shared" si="87"/>
        <v>3.4607356383852119E-5</v>
      </c>
      <c r="AR48">
        <f t="shared" si="88"/>
        <v>6.8400986918681236E-6</v>
      </c>
      <c r="AS48">
        <f t="shared" si="89"/>
        <v>14.108656099828638</v>
      </c>
      <c r="AT48">
        <f t="shared" si="90"/>
        <v>10.183942584045447</v>
      </c>
      <c r="AU48">
        <f t="shared" si="91"/>
        <v>2.405023981678013</v>
      </c>
      <c r="AV48">
        <f t="shared" si="92"/>
        <v>0.23182533806018224</v>
      </c>
      <c r="AW48">
        <f t="shared" si="93"/>
        <v>1.0120014684164919E-2</v>
      </c>
      <c r="AX48">
        <f t="shared" si="94"/>
        <v>0.23182533746440281</v>
      </c>
      <c r="AY48">
        <f t="shared" si="95"/>
        <v>5.957794257938076E-10</v>
      </c>
      <c r="AZ48">
        <f t="shared" si="96"/>
        <v>891419.29711468448</v>
      </c>
      <c r="BA48">
        <f t="shared" si="97"/>
        <v>1.3124510424163402E-5</v>
      </c>
      <c r="BB48" s="40">
        <f t="shared" si="98"/>
        <v>997391.16263253393</v>
      </c>
      <c r="BC48" s="62">
        <f t="shared" si="99"/>
        <v>5889.2290387839312</v>
      </c>
      <c r="BD48" s="61">
        <f t="shared" si="100"/>
        <v>0.59397050467043633</v>
      </c>
      <c r="BE48" s="40">
        <v>982919.73179999983</v>
      </c>
      <c r="BF48" s="58">
        <f>テーブル2[[#This Row],[ρL*δ*λ/τ]]/テーブル2[[#This Row],[実験値]]</f>
        <v>1.0147229019464619</v>
      </c>
      <c r="BG48">
        <v>1</v>
      </c>
      <c r="BH48">
        <v>4.5999999999999999E-2</v>
      </c>
      <c r="BI48">
        <v>5625</v>
      </c>
      <c r="BJ48">
        <f>1+テーブル2[[#This Row],[A_補正]]*EXP(-テーブル2[[#This Row],[(Tsub-40)^2]]/テーブル2[[#This Row],[σ_補正]])</f>
        <v>1.045741196263406</v>
      </c>
      <c r="BK48">
        <f>テーブル2[[#This Row],[Ts]]-テーブル2[[#This Row],[Tin]]</f>
        <v>34.366479110914156</v>
      </c>
      <c r="BL48">
        <f>テーブル2[[#This Row],[ρL*δ*λ/τ]]*0.000001</f>
        <v>0.99739116263253391</v>
      </c>
      <c r="BM48">
        <f>テーブル2[[#This Row],[Tsub]]</f>
        <v>34.366479110914156</v>
      </c>
      <c r="BN48">
        <f>テーブル2[[#This Row],[補正式F]]</f>
        <v>1.045741196263406</v>
      </c>
      <c r="BO48">
        <f>(テーブル2[[#This Row],[Tsub]]-40)^2</f>
        <v>31.736557607766557</v>
      </c>
      <c r="BP48" cm="1">
        <f t="array" ref="BP48">[3]!PropsSI(
  "VISCOSITY",
  "T", MIN( MAX( (テーブル2[[#This Row],[Ts]]+テーブル2[[#This Row],[Tw]])/2, テーブル2[[#This Row],[Ts]]+5 ), 647.096-0.1 ),
  "P", テーブル2[[#This Row],[P]],
  "Water"
)</f>
        <v>2.3748426817873912E-5</v>
      </c>
      <c r="BQ48" cm="1">
        <f t="array" ref="BQ48">[3]!PropsSI(
  "CONDUCTIVITY",
  "T", MIN( MAX( (テーブル2[[#This Row],[Ts]]+テーブル2[[#This Row],[Tw]])/2, テーブル2[[#This Row],[Ts]]+5 ), 647.096-0.1 ),
  "P", テーブル2[[#This Row],[P]],
  "Water"
)</f>
        <v>0.11265978657187281</v>
      </c>
      <c r="BR48" cm="1">
        <f t="array" ref="BR48">[3]!PropsSI(
 "CPMASS",
  "T", MIN( MAX( (テーブル2[[#This Row],[Ts]]+テーブル2[[#This Row],[Tw]])/2, テーブル2[[#This Row],[Ts]]+5 ), 647.096-0.1 ),
  "P", テーブル2[[#This Row],[P]],
  "Water"
)</f>
        <v>9959.2054112773585</v>
      </c>
      <c r="BS48">
        <f>テーブル2[[#This Row],[G]]*テーブル2[[#This Row],[DH]]/テーブル2[[#This Row],[μ_g]]</f>
        <v>1357298.6959164371</v>
      </c>
      <c r="BT48">
        <f>テーブル2[[#This Row],[CPg]]*テーブル2[[#This Row],[μ_g]]/テーブル2[[#This Row],[k_g]]</f>
        <v>2.0993778531881562</v>
      </c>
      <c r="BU48">
        <f>0.023*(テーブル2[[#This Row],[Re_g]]^0.8)*(テーブル2[[#This Row],[Pr_g]]^0.4)</f>
        <v>2492.8975228478625</v>
      </c>
      <c r="BV48">
        <f>テーブル2[[#This Row],[Nu_g]]*テーブル2[[#This Row],[k_g]]/テーブル2[[#This Row],[DH]]</f>
        <v>23853.882802804826</v>
      </c>
      <c r="BW48" cm="1">
        <f t="array" ref="BW48">[3]!PropsSI("VISCOSITY","T",テーブル2[[#This Row],[Tm]],"P",テーブル2[[#This Row],[P]],"Water")</f>
        <v>2.3987927784026752E-5</v>
      </c>
      <c r="BX48" t="e">
        <f ca="1" xml:space="preserve"> [1]!PropsSI("CONDUCTIVITY","T",テーブル2[[#This Row],[Tm]],"P",テーブル2[[#This Row],[P]],"Water")</f>
        <v>#NAME?</v>
      </c>
      <c r="BY48" cm="1">
        <f t="array" ref="BY48">[3]!PropsSI("CPMASS","T",テーブル2[[#This Row],[Tm]],"P",テーブル2[[#This Row],[P]],"Water")</f>
        <v>7516.1299016786725</v>
      </c>
      <c r="BZ48">
        <f>テーブル2[[#This Row],[G]]*テーブル2[[#This Row],[DH]]/テーブル2[[#This Row],[μ_l]]</f>
        <v>1343747.1148062737</v>
      </c>
      <c r="CA48" t="e">
        <f ca="1">テーブル2[[#This Row],[μ_l]]*テーブル2[[#This Row],[CPl2]]/テーブル2[[#This Row],[k_l]]</f>
        <v>#NAME?</v>
      </c>
      <c r="CB48" t="e">
        <f ca="1">0.023*(テーブル2[[#This Row],[Re_l]]^0.8)*(テーブル2[[#This Row],[Pr_l]]^0.4)</f>
        <v>#NAME?</v>
      </c>
      <c r="CC48" t="e">
        <f ca="1">テーブル2[[#This Row],[Nu_l]]*テーブル2[[#This Row],[k_l]]/テーブル2[[#This Row],[DH]]</f>
        <v>#NAME?</v>
      </c>
      <c r="CD48">
        <v>2.9461923127596282E-2</v>
      </c>
    </row>
    <row r="49" spans="1:82">
      <c r="A49" s="13" t="s">
        <v>350</v>
      </c>
      <c r="B49">
        <v>16547416.799999999</v>
      </c>
      <c r="C49" cm="1">
        <f t="array" ref="C49">[3]!PropsSI("T","P",テーブル2[[#This Row],[P]],"Q",0,"Water")</f>
        <v>623.23870133313642</v>
      </c>
      <c r="D49" cm="1">
        <f t="array" ref="D49">[3]!PropsSI("Dmass","P",テーブル2[[#This Row],[P]],"Q",1,"Water")</f>
        <v>113.82300371015133</v>
      </c>
      <c r="E49" cm="1">
        <f t="array" ref="E49">[3]!PropsSI("Dmass","P",テーブル2[[#This Row],[P]],"Q",0,"Water")</f>
        <v>574.34988711113044</v>
      </c>
      <c r="F49" cm="1">
        <f t="array" ref="F49">[3]!PropsSI("Hmass","P",テーブル2[[#This Row],[P]],"Q",1,"Water")</f>
        <v>2563035.5779140079</v>
      </c>
      <c r="G49" cm="1">
        <f t="array" ref="G49">[3]!PropsSI("Hmass","P",テーブル2[[#This Row],[P]],"Q",0,"Water")</f>
        <v>1671616.2807993235</v>
      </c>
      <c r="H49" cm="1">
        <f t="array" ref="H49">[3]!PropsSI("VISCOSITY","P",テーブル2[[#This Row],[P]],"Q",1,"Water")</f>
        <v>2.3752482411014488E-5</v>
      </c>
      <c r="I49" cm="1">
        <f t="array" ref="I49">[3]!PropsSI("VISCOSITY","P",テーブル2[[#This Row],[P]],"Q",0,"Water")</f>
        <v>6.5759231557403181E-5</v>
      </c>
      <c r="J49" cm="1">
        <f t="array" ref="J49">[3]!PropsSI("CONDUCTIVITY","P", テーブル2[[#This Row],[P]],"Q",0,"Water")</f>
        <v>0.46027765484939753</v>
      </c>
      <c r="K49" cm="1">
        <f t="array" ref="K49">[3]!PropsSI("Cpmass","P", テーブル2[[#This Row],[P]],"Q",0,"Water")</f>
        <v>10140.600460117175</v>
      </c>
      <c r="L49" cm="1">
        <f t="array" ref="L49">[3]!PropsSI("SURFACE_TENSION","P", テーブル2[[#This Row],[P]],"Q",0,"Water")</f>
        <v>3.6380461586323874E-3</v>
      </c>
      <c r="M49" s="14">
        <v>44</v>
      </c>
      <c r="N49">
        <v>2730.9839999999995</v>
      </c>
      <c r="O49" s="12">
        <v>8.7843467213758383E-5</v>
      </c>
      <c r="P49" s="12">
        <v>2.9843873572041598E-2</v>
      </c>
      <c r="Q49" s="12">
        <f>テーブル2[[#This Row],[A]]*4/テーブル2[[#This Row],[Pw]]</f>
        <v>1.1773735336561952E-2</v>
      </c>
      <c r="R49">
        <v>4.2545000000000002</v>
      </c>
      <c r="S49" s="40">
        <v>1372801.40234375</v>
      </c>
      <c r="T49">
        <v>556.42777777777769</v>
      </c>
      <c r="U49" s="17">
        <f>+T49+BG49*S49*テーブル2[[#This Row],[Pw]]*R49/(N49*O49*K49)</f>
        <v>628.07826317158833</v>
      </c>
      <c r="V49">
        <v>0.03</v>
      </c>
      <c r="W49" s="12">
        <f t="shared" si="74"/>
        <v>488963.78596391022</v>
      </c>
      <c r="X49" s="100">
        <v>1.9654247975246314E-2</v>
      </c>
      <c r="Y49">
        <f t="shared" si="75"/>
        <v>7.1329927795981449</v>
      </c>
      <c r="Z49">
        <f t="shared" si="76"/>
        <v>7.1329927989432012</v>
      </c>
      <c r="AA49">
        <f t="shared" si="77"/>
        <v>-1.9345056223585289E-8</v>
      </c>
      <c r="AB49">
        <f t="shared" si="78"/>
        <v>1.3684257423202815E-5</v>
      </c>
      <c r="AC49" s="100">
        <v>652.66304572947092</v>
      </c>
      <c r="AD49">
        <f>+テーブル2[[#This Row],[DH]]/2*AI49/I49*E49</f>
        <v>12117.971358342214</v>
      </c>
      <c r="AE49">
        <f>+gettm2(AD49,AC49,AK49,AL49,テーブル2[[#This Row],[補正式F]])</f>
        <v>628.07826371953752</v>
      </c>
      <c r="AF49" s="20">
        <f t="shared" si="79"/>
        <v>5.479491846926976E-7</v>
      </c>
      <c r="AG49">
        <v>1.3719794789323411E-5</v>
      </c>
      <c r="AH49">
        <f t="shared" si="80"/>
        <v>31.902756980853972</v>
      </c>
      <c r="AI49">
        <f t="shared" si="81"/>
        <v>0.23568168680118115</v>
      </c>
      <c r="AJ49">
        <f t="shared" si="82"/>
        <v>28.241857923044201</v>
      </c>
      <c r="AK49" cm="1">
        <f t="array" ref="AK49">+S49*テーブル2[[#This Row],[形状因子]]/(E49*[3]!PropsSI("C","T",(テーブル2[[#This Row],[Tin]]+テーブル2[[#This Row],[Tf]])/2,"P",テーブル2[[#This Row],[P]],"Water")*AI49)</f>
        <v>1.6840584864000498</v>
      </c>
      <c r="AL49">
        <f t="shared" si="83"/>
        <v>1.4487735538805233</v>
      </c>
      <c r="AM49">
        <f t="shared" si="84"/>
        <v>623.23870132707634</v>
      </c>
      <c r="AN49">
        <f t="shared" si="85"/>
        <v>6.0600768847507425E-9</v>
      </c>
      <c r="AO49">
        <f t="shared" si="86"/>
        <v>3.5537366120595614E-8</v>
      </c>
      <c r="AP49">
        <v>2.6357000122736403</v>
      </c>
      <c r="AQ49">
        <f t="shared" si="87"/>
        <v>3.463754431476086E-5</v>
      </c>
      <c r="AR49">
        <f t="shared" si="88"/>
        <v>6.8776660777220032E-6</v>
      </c>
      <c r="AS49">
        <f t="shared" si="89"/>
        <v>14.157505355715623</v>
      </c>
      <c r="AT49">
        <f t="shared" si="90"/>
        <v>10.201224486505227</v>
      </c>
      <c r="AU49">
        <f t="shared" si="91"/>
        <v>2.4042417944170649</v>
      </c>
      <c r="AV49">
        <f t="shared" si="92"/>
        <v>0.23145821785657539</v>
      </c>
      <c r="AW49">
        <f t="shared" si="93"/>
        <v>1.0160998923441744E-2</v>
      </c>
      <c r="AX49">
        <f t="shared" si="94"/>
        <v>0.23145821731024235</v>
      </c>
      <c r="AY49">
        <f t="shared" si="95"/>
        <v>5.4633303436801839E-10</v>
      </c>
      <c r="AZ49">
        <f t="shared" si="96"/>
        <v>891419.29711468448</v>
      </c>
      <c r="BA49">
        <f t="shared" si="97"/>
        <v>1.3141686896636386E-5</v>
      </c>
      <c r="BB49" s="40">
        <f t="shared" si="98"/>
        <v>1384499.1457173848</v>
      </c>
      <c r="BC49" s="62">
        <f t="shared" si="99"/>
        <v>11697.743373634759</v>
      </c>
      <c r="BD49" s="61">
        <f t="shared" si="100"/>
        <v>0.85210747553604549</v>
      </c>
      <c r="BE49" s="40">
        <v>1274669.7582</v>
      </c>
      <c r="BF49" s="58">
        <f>テーブル2[[#This Row],[ρL*δ*λ/τ]]/テーブル2[[#This Row],[実験値]]</f>
        <v>1.0861630134478739</v>
      </c>
      <c r="BG49">
        <v>1</v>
      </c>
      <c r="BH49">
        <v>4.5999999999999999E-2</v>
      </c>
      <c r="BI49">
        <v>5625</v>
      </c>
      <c r="BJ49">
        <f>1+テーブル2[[#This Row],[A_補正]]*EXP(-テーブル2[[#This Row],[(Tsub-40)^2]]/テーブル2[[#This Row],[σ_補正]])</f>
        <v>1.0404817062614953</v>
      </c>
      <c r="BK49">
        <f>テーブル2[[#This Row],[Ts]]-テーブル2[[#This Row],[Tin]]</f>
        <v>66.810923555358727</v>
      </c>
      <c r="BL49">
        <f>テーブル2[[#This Row],[ρL*δ*λ/τ]]*0.000001</f>
        <v>1.3844991457173847</v>
      </c>
      <c r="BM49">
        <f>テーブル2[[#This Row],[Tsub]]</f>
        <v>66.810923555358727</v>
      </c>
      <c r="BN49">
        <f>テーブル2[[#This Row],[補正式F]]</f>
        <v>1.0404817062614953</v>
      </c>
      <c r="BO49">
        <f>(テーブル2[[#This Row],[Tsub]]-40)^2</f>
        <v>718.82562189128942</v>
      </c>
      <c r="BP49" cm="1">
        <f t="array" ref="BP49">[3]!PropsSI(
  "VISCOSITY",
  "T", MIN( MAX( (テーブル2[[#This Row],[Ts]]+テーブル2[[#This Row],[Tw]])/2, テーブル2[[#This Row],[Ts]]+5 ), 647.096-0.1 ),
  "P", テーブル2[[#This Row],[P]],
  "Water"
)</f>
        <v>2.390929936094315E-5</v>
      </c>
      <c r="BQ49" cm="1">
        <f t="array" ref="BQ49">[3]!PropsSI(
  "CONDUCTIVITY",
  "T", MIN( MAX( (テーブル2[[#This Row],[Ts]]+テーブル2[[#This Row],[Tw]])/2, テーブル2[[#This Row],[Ts]]+5 ), 647.096-0.1 ),
  "P", テーブル2[[#This Row],[P]],
  "Water"
)</f>
        <v>0.10312894575114522</v>
      </c>
      <c r="BR49" cm="1">
        <f t="array" ref="BR49">[3]!PropsSI(
 "CPMASS",
  "T", MIN( MAX( (テーブル2[[#This Row],[Ts]]+テーブル2[[#This Row],[Tw]])/2, テーブル2[[#This Row],[Ts]]+5 ), 647.096-0.1 ),
  "P", テーブル2[[#This Row],[P]],
  "Water"
)</f>
        <v>8020.1510057506166</v>
      </c>
      <c r="BS49">
        <f>テーブル2[[#This Row],[G]]*テーブル2[[#This Row],[DH]]/テーブル2[[#This Row],[μ_g]]</f>
        <v>1344827.4806793388</v>
      </c>
      <c r="BT49">
        <f>テーブル2[[#This Row],[CPg]]*テーブル2[[#This Row],[μ_g]]/テーブル2[[#This Row],[k_g]]</f>
        <v>1.8593828330135083</v>
      </c>
      <c r="BU49">
        <f>0.023*(テーブル2[[#This Row],[Re_g]]^0.8)*(テーブル2[[#This Row],[Pr_g]]^0.4)</f>
        <v>2357.2661662981477</v>
      </c>
      <c r="BV49">
        <f>テーブル2[[#This Row],[Nu_g]]*テーブル2[[#This Row],[k_g]]/テーブル2[[#This Row],[DH]]</f>
        <v>20647.854536889907</v>
      </c>
      <c r="BW49" cm="1">
        <f t="array" ref="BW49">[3]!PropsSI("VISCOSITY","T",テーブル2[[#This Row],[Tm]],"P",テーブル2[[#This Row],[P]],"Water")</f>
        <v>2.3706036021748298E-5</v>
      </c>
      <c r="BX49" t="e">
        <f ca="1" xml:space="preserve"> [1]!PropsSI("CONDUCTIVITY","T",テーブル2[[#This Row],[Tm]],"P",テーブル2[[#This Row],[P]],"Water")</f>
        <v>#NAME?</v>
      </c>
      <c r="BY49" cm="1">
        <f t="array" ref="BY49">[3]!PropsSI("CPMASS","T",テーブル2[[#This Row],[Tm]],"P",テーブル2[[#This Row],[P]],"Water")</f>
        <v>11641.540822784495</v>
      </c>
      <c r="BZ49">
        <f>テーブル2[[#This Row],[G]]*テーブル2[[#This Row],[DH]]/テーブル2[[#This Row],[μ_l]]</f>
        <v>1356358.4732127637</v>
      </c>
      <c r="CA49" t="e">
        <f ca="1">テーブル2[[#This Row],[μ_l]]*テーブル2[[#This Row],[CPl2]]/テーブル2[[#This Row],[k_l]]</f>
        <v>#NAME?</v>
      </c>
      <c r="CB49" t="e">
        <f ca="1">0.023*(テーブル2[[#This Row],[Re_l]]^0.8)*(テーブル2[[#This Row],[Pr_l]]^0.4)</f>
        <v>#NAME?</v>
      </c>
      <c r="CC49" t="e">
        <f ca="1">テーブル2[[#This Row],[Nu_l]]*テーブル2[[#This Row],[k_l]]/テーブル2[[#This Row],[DH]]</f>
        <v>#NAME?</v>
      </c>
      <c r="CD49">
        <v>-0.1313905309823481</v>
      </c>
    </row>
    <row r="50" spans="1:82">
      <c r="A50" s="13" t="s">
        <v>351</v>
      </c>
      <c r="B50">
        <v>14478989.699999999</v>
      </c>
      <c r="C50" cm="1">
        <f t="array" ref="C50">[3]!PropsSI("T","P",テーブル2[[#This Row],[P]],"Q",0,"Water")</f>
        <v>612.48370255129544</v>
      </c>
      <c r="D50" cm="1">
        <f t="array" ref="D50">[3]!PropsSI("Dmass","P",テーブル2[[#This Row],[P]],"Q",1,"Water")</f>
        <v>91.580011978832957</v>
      </c>
      <c r="E50" cm="1">
        <f t="array" ref="E50">[3]!PropsSI("Dmass","P",テーブル2[[#This Row],[P]],"Q",0,"Water")</f>
        <v>612.82339669043313</v>
      </c>
      <c r="F50" cm="1">
        <f t="array" ref="F50">[3]!PropsSI("Hmass","P",テーブル2[[#This Row],[P]],"Q",1,"Water")</f>
        <v>2625160.7264840975</v>
      </c>
      <c r="G50" cm="1">
        <f t="array" ref="G50">[3]!PropsSI("Hmass","P",テーブル2[[#This Row],[P]],"Q",0,"Water")</f>
        <v>1589756.0808983105</v>
      </c>
      <c r="H50" cm="1">
        <f t="array" ref="H50">[3]!PropsSI("VISCOSITY","P",テーブル2[[#This Row],[P]],"Q",1,"Water")</f>
        <v>2.2406167499944594E-5</v>
      </c>
      <c r="I50" cm="1">
        <f t="array" ref="I50">[3]!PropsSI("VISCOSITY","P",テーブル2[[#This Row],[P]],"Q",0,"Water")</f>
        <v>7.0614185977515193E-5</v>
      </c>
      <c r="J50" cm="1">
        <f t="array" ref="J50">[3]!PropsSI("CONDUCTIVITY","P", テーブル2[[#This Row],[P]],"Q",0,"Water")</f>
        <v>0.48330738078477459</v>
      </c>
      <c r="K50" cm="1">
        <f t="array" ref="K50">[3]!PropsSI("Cpmass","P", テーブル2[[#This Row],[P]],"Q",0,"Water")</f>
        <v>8121.4802011854335</v>
      </c>
      <c r="L50" cm="1">
        <f t="array" ref="L50">[3]!PropsSI("SURFACE_TENSION","P", テーブル2[[#This Row],[P]],"Q",0,"Water")</f>
        <v>5.7214247636284644E-3</v>
      </c>
      <c r="M50" s="14">
        <v>45</v>
      </c>
      <c r="N50">
        <v>2688.9479999999999</v>
      </c>
      <c r="O50" s="12">
        <v>8.7843467213758383E-5</v>
      </c>
      <c r="P50" s="12">
        <v>2.9843873572041598E-2</v>
      </c>
      <c r="Q50" s="12">
        <f>テーブル2[[#This Row],[A]]*4/テーブル2[[#This Row],[Pw]]</f>
        <v>1.1773735336561952E-2</v>
      </c>
      <c r="R50">
        <v>4.2545000000000002</v>
      </c>
      <c r="S50" s="40">
        <v>1042326.5688687502</v>
      </c>
      <c r="T50">
        <v>557.53888888888889</v>
      </c>
      <c r="U50" s="17">
        <f>+T50+BG50*S50*テーブル2[[#This Row],[Pw]]*R50/(N50*O50*K50)</f>
        <v>626.52798655962658</v>
      </c>
      <c r="V50">
        <v>0.03</v>
      </c>
      <c r="W50" s="12">
        <f t="shared" si="74"/>
        <v>448337.13860071066</v>
      </c>
      <c r="X50" s="100">
        <v>2.1727414664330875E-2</v>
      </c>
      <c r="Y50">
        <f t="shared" si="75"/>
        <v>6.7841583072440876</v>
      </c>
      <c r="Z50">
        <f t="shared" si="76"/>
        <v>6.7841583310778386</v>
      </c>
      <c r="AA50">
        <f t="shared" si="77"/>
        <v>-2.3833750972812595E-8</v>
      </c>
      <c r="AB50">
        <f t="shared" si="78"/>
        <v>2.1425842184143722E-5</v>
      </c>
      <c r="AC50" s="100">
        <v>632.38001622136869</v>
      </c>
      <c r="AD50">
        <f>+テーブル2[[#This Row],[DH]]/2*AI50/I50*E50</f>
        <v>11682.445212983199</v>
      </c>
      <c r="AE50">
        <f>+gettm2(AD50,AC50,AK50,AL50,テーブル2[[#This Row],[補正式F]])</f>
        <v>626.5279868977417</v>
      </c>
      <c r="AF50" s="20">
        <f t="shared" si="79"/>
        <v>3.3811511457315646E-7</v>
      </c>
      <c r="AG50">
        <v>2.1451941584858851E-5</v>
      </c>
      <c r="AH50">
        <f t="shared" si="80"/>
        <v>32.044059959683416</v>
      </c>
      <c r="AI50">
        <f t="shared" si="81"/>
        <v>0.22866837157643888</v>
      </c>
      <c r="AJ50">
        <f t="shared" si="82"/>
        <v>42.571218923018606</v>
      </c>
      <c r="AK50" cm="1">
        <f t="array" ref="AK50">+S50*テーブル2[[#This Row],[形状因子]]/(E50*[3]!PropsSI("C","T",(テーブル2[[#This Row],[Tin]]+テーブル2[[#This Row],[Tf]])/2,"P",テーブル2[[#This Row],[P]],"Water")*AI50)</f>
        <v>1.2066122773591075</v>
      </c>
      <c r="AL50">
        <f t="shared" si="83"/>
        <v>1.186598293632519</v>
      </c>
      <c r="AM50">
        <f t="shared" si="84"/>
        <v>612.48370253719588</v>
      </c>
      <c r="AN50">
        <f t="shared" si="85"/>
        <v>1.4099555301072542E-8</v>
      </c>
      <c r="AO50">
        <f t="shared" si="86"/>
        <v>2.6099400715129585E-8</v>
      </c>
      <c r="AP50">
        <v>3.0454581100287825</v>
      </c>
      <c r="AQ50">
        <f t="shared" si="87"/>
        <v>4.8647913092150681E-5</v>
      </c>
      <c r="AR50">
        <f t="shared" si="88"/>
        <v>1.073902049278699E-5</v>
      </c>
      <c r="AS50">
        <f t="shared" si="89"/>
        <v>21.311506495053056</v>
      </c>
      <c r="AT50">
        <f t="shared" si="90"/>
        <v>12.246235689446404</v>
      </c>
      <c r="AU50">
        <f t="shared" si="91"/>
        <v>2.8003267730469776</v>
      </c>
      <c r="AV50">
        <f t="shared" si="92"/>
        <v>0.24513133698180489</v>
      </c>
      <c r="AW50">
        <f t="shared" si="93"/>
        <v>1.3496708337763091E-2</v>
      </c>
      <c r="AX50">
        <f t="shared" si="94"/>
        <v>0.24513132955407713</v>
      </c>
      <c r="AY50">
        <f t="shared" si="95"/>
        <v>7.4277277661849439E-9</v>
      </c>
      <c r="AZ50">
        <f t="shared" si="96"/>
        <v>1035404.645585787</v>
      </c>
      <c r="BA50">
        <f t="shared" si="97"/>
        <v>1.5973922915554701E-5</v>
      </c>
      <c r="BB50" s="40">
        <f t="shared" si="98"/>
        <v>1036726.9728708346</v>
      </c>
      <c r="BC50" s="62">
        <f t="shared" si="99"/>
        <v>-5599.5959979156032</v>
      </c>
      <c r="BD50" s="61">
        <f t="shared" si="100"/>
        <v>-0.53722088308589444</v>
      </c>
      <c r="BE50" s="40">
        <v>1180892.9639999999</v>
      </c>
      <c r="BF50" s="58">
        <f>テーブル2[[#This Row],[ρL*δ*λ/τ]]/テーブル2[[#This Row],[実験値]]</f>
        <v>0.8779178168351206</v>
      </c>
      <c r="BG50">
        <v>1</v>
      </c>
      <c r="BH50">
        <v>4.5999999999999999E-2</v>
      </c>
      <c r="BI50">
        <v>5625</v>
      </c>
      <c r="BJ50">
        <f>1+テーブル2[[#This Row],[A_補正]]*EXP(-テーブル2[[#This Row],[(Tsub-40)^2]]/テーブル2[[#This Row],[σ_補正]])</f>
        <v>1.0442093003538542</v>
      </c>
      <c r="BK50">
        <f>テーブル2[[#This Row],[Ts]]-テーブル2[[#This Row],[Tin]]</f>
        <v>54.944813662406546</v>
      </c>
      <c r="BL50">
        <f>テーブル2[[#This Row],[ρL*δ*λ/τ]]*0.000001</f>
        <v>1.0367269728708346</v>
      </c>
      <c r="BM50">
        <f>テーブル2[[#This Row],[Tsub]]</f>
        <v>54.944813662406546</v>
      </c>
      <c r="BN50">
        <f>テーブル2[[#This Row],[補正式F]]</f>
        <v>1.0442093003538542</v>
      </c>
      <c r="BO50">
        <f>(テーブル2[[#This Row],[Tsub]]-40)^2</f>
        <v>223.34745540405333</v>
      </c>
      <c r="BP50" cm="1">
        <f t="array" ref="BP50">[3]!PropsSI(
  "VISCOSITY",
  "T", MIN( MAX( (テーブル2[[#This Row],[Ts]]+テーブル2[[#This Row],[Tw]])/2, テーブル2[[#This Row],[Ts]]+5 ), 647.096-0.1 ),
  "P", テーブル2[[#This Row],[P]],
  "Water"
)</f>
        <v>2.2722087292456504E-5</v>
      </c>
      <c r="BQ50" cm="1">
        <f t="array" ref="BQ50">[3]!PropsSI(
  "CONDUCTIVITY",
  "T", MIN( MAX( (テーブル2[[#This Row],[Ts]]+テーブル2[[#This Row],[Tw]])/2, テーブル2[[#This Row],[Ts]]+5 ), 647.096-0.1 ),
  "P", テーブル2[[#This Row],[P]],
  "Water"
)</f>
        <v>9.6083136018284304E-2</v>
      </c>
      <c r="BR50" cm="1">
        <f t="array" ref="BR50">[3]!PropsSI(
 "CPMASS",
  "T", MIN( MAX( (テーブル2[[#This Row],[Ts]]+テーブル2[[#This Row],[Tw]])/2, テーブル2[[#This Row],[Ts]]+5 ), 647.096-0.1 ),
  "P", テーブル2[[#This Row],[P]],
  "Water"
)</f>
        <v>7909.1204258140187</v>
      </c>
      <c r="BS50">
        <f>テーブル2[[#This Row],[G]]*テーブル2[[#This Row],[DH]]/テーブル2[[#This Row],[μ_g]]</f>
        <v>1393312.2286827951</v>
      </c>
      <c r="BT50">
        <f>テーブル2[[#This Row],[CPg]]*テーブル2[[#This Row],[μ_g]]/テーブル2[[#This Row],[k_g]]</f>
        <v>1.8703773853478132</v>
      </c>
      <c r="BU50">
        <f>0.023*(テーブル2[[#This Row],[Re_g]]^0.8)*(テーブル2[[#This Row],[Pr_g]]^0.4)</f>
        <v>2430.7387934657436</v>
      </c>
      <c r="BV50">
        <f>テーブル2[[#This Row],[Nu_g]]*テーブル2[[#This Row],[k_g]]/テーブル2[[#This Row],[DH]]</f>
        <v>19836.780719218132</v>
      </c>
      <c r="BW50" cm="1">
        <f t="array" ref="BW50">[3]!PropsSI("VISCOSITY","T",テーブル2[[#This Row],[Tm]],"P",テーブル2[[#This Row],[P]],"Water")</f>
        <v>2.2883395007518825E-5</v>
      </c>
      <c r="BX50" t="e">
        <f ca="1" xml:space="preserve"> [1]!PropsSI("CONDUCTIVITY","T",テーブル2[[#This Row],[Tm]],"P",テーブル2[[#This Row],[P]],"Water")</f>
        <v>#NAME?</v>
      </c>
      <c r="BY50" cm="1">
        <f t="array" ref="BY50">[3]!PropsSI("CPMASS","T",テーブル2[[#This Row],[Tm]],"P",テーブル2[[#This Row],[P]],"Water")</f>
        <v>7113.3685390819755</v>
      </c>
      <c r="BZ50">
        <f>テーブル2[[#This Row],[G]]*テーブル2[[#This Row],[DH]]/テーブル2[[#This Row],[μ_l]]</f>
        <v>1383490.6085996141</v>
      </c>
      <c r="CA50" t="e">
        <f ca="1">テーブル2[[#This Row],[μ_l]]*テーブル2[[#This Row],[CPl2]]/テーブル2[[#This Row],[k_l]]</f>
        <v>#NAME?</v>
      </c>
      <c r="CB50" t="e">
        <f ca="1">0.023*(テーブル2[[#This Row],[Re_l]]^0.8)*(テーブル2[[#This Row],[Pr_l]]^0.4)</f>
        <v>#NAME?</v>
      </c>
      <c r="CC50" t="e">
        <f ca="1">テーブル2[[#This Row],[Nu_l]]*テーブル2[[#This Row],[k_l]]/テーブル2[[#This Row],[DH]]</f>
        <v>#NAME?</v>
      </c>
      <c r="CD50">
        <v>3.7567660942059797E-3</v>
      </c>
    </row>
    <row r="51" spans="1:82">
      <c r="A51" s="13" t="s">
        <v>352</v>
      </c>
      <c r="B51">
        <v>16650838.154999999</v>
      </c>
      <c r="C51" cm="1">
        <f t="array" ref="C51">[3]!PropsSI("T","P",テーブル2[[#This Row],[P]],"Q",0,"Water")</f>
        <v>623.7467472920838</v>
      </c>
      <c r="D51" cm="1">
        <f t="array" ref="D51">[3]!PropsSI("Dmass","P",テーブル2[[#This Row],[P]],"Q",1,"Water")</f>
        <v>115.08174830522883</v>
      </c>
      <c r="E51" cm="1">
        <f t="array" ref="E51">[3]!PropsSI("Dmass","P",テーブル2[[#This Row],[P]],"Q",0,"Water")</f>
        <v>572.29121245744955</v>
      </c>
      <c r="F51" cm="1">
        <f t="array" ref="F51">[3]!PropsSI("Hmass","P",テーブル2[[#This Row],[P]],"Q",1,"Water")</f>
        <v>2559557.8321399409</v>
      </c>
      <c r="G51" cm="1">
        <f t="array" ref="G51">[3]!PropsSI("Hmass","P",テーブル2[[#This Row],[P]],"Q",0,"Water")</f>
        <v>1675797.4223693286</v>
      </c>
      <c r="H51" cm="1">
        <f t="array" ref="H51">[3]!PropsSI("VISCOSITY","P",テーブル2[[#This Row],[P]],"Q",1,"Water")</f>
        <v>2.3829582904311094E-5</v>
      </c>
      <c r="I51" cm="1">
        <f t="array" ref="I51">[3]!PropsSI("VISCOSITY","P",テーブル2[[#This Row],[P]],"Q",0,"Water")</f>
        <v>6.5509940250288218E-5</v>
      </c>
      <c r="J51" cm="1">
        <f t="array" ref="J51">[3]!PropsSI("CONDUCTIVITY","P", テーブル2[[#This Row],[P]],"Q",0,"Water")</f>
        <v>0.45915472043015876</v>
      </c>
      <c r="K51" cm="1">
        <f t="array" ref="K51">[3]!PropsSI("Cpmass","P", テーブル2[[#This Row],[P]],"Q",0,"Water")</f>
        <v>10285.252806144354</v>
      </c>
      <c r="L51" cm="1">
        <f t="array" ref="L51">[3]!PropsSI("SURFACE_TENSION","P", テーブル2[[#This Row],[P]],"Q",0,"Water")</f>
        <v>3.5437208597502243E-3</v>
      </c>
      <c r="M51" s="14">
        <v>46</v>
      </c>
      <c r="N51">
        <v>2687.5920000000001</v>
      </c>
      <c r="O51" s="12">
        <v>8.7843467213758383E-5</v>
      </c>
      <c r="P51" s="12">
        <v>2.9843873572041598E-2</v>
      </c>
      <c r="Q51" s="12">
        <f>テーブル2[[#This Row],[A]]*4/テーブル2[[#This Row],[Pw]]</f>
        <v>1.1773735336561952E-2</v>
      </c>
      <c r="R51">
        <v>4.2545000000000002</v>
      </c>
      <c r="S51" s="40">
        <v>1599601.73046875</v>
      </c>
      <c r="T51">
        <v>529.53888888888889</v>
      </c>
      <c r="U51" s="17">
        <f>+T51+BG51*S51*テーブル2[[#This Row],[Pw]]*R51/(N51*O51*K51)</f>
        <v>613.18154296387797</v>
      </c>
      <c r="V51">
        <v>0.03</v>
      </c>
      <c r="W51" s="12">
        <f t="shared" si="74"/>
        <v>483025.88553379115</v>
      </c>
      <c r="X51" s="100">
        <v>1.9668055934149043E-2</v>
      </c>
      <c r="Y51">
        <f t="shared" si="75"/>
        <v>7.1304884811523657</v>
      </c>
      <c r="Z51">
        <f t="shared" si="76"/>
        <v>7.130488499636912</v>
      </c>
      <c r="AA51">
        <f t="shared" si="77"/>
        <v>-1.8484546338015662E-8</v>
      </c>
      <c r="AB51">
        <f t="shared" si="78"/>
        <v>1.3704389748939946E-5</v>
      </c>
      <c r="AC51" s="100">
        <v>662.95711365237173</v>
      </c>
      <c r="AD51">
        <f>+テーブル2[[#This Row],[DH]]/2*AI51/I51*E51</f>
        <v>11975.016860779726</v>
      </c>
      <c r="AE51">
        <f>+gettm2(AD51,AC51,AK51,AL51,テーブル2[[#This Row],[補正式F]])</f>
        <v>613.18154296387797</v>
      </c>
      <c r="AF51" s="20">
        <f t="shared" si="79"/>
        <v>0</v>
      </c>
      <c r="AG51">
        <v>1.3746835461238475E-5</v>
      </c>
      <c r="AH51">
        <f t="shared" si="80"/>
        <v>31.029948137816234</v>
      </c>
      <c r="AI51">
        <f t="shared" si="81"/>
        <v>0.23285307965912044</v>
      </c>
      <c r="AJ51">
        <f t="shared" si="82"/>
        <v>27.963697454535385</v>
      </c>
      <c r="AK51" cm="1">
        <f t="array" ref="AK51">+S51*テーブル2[[#This Row],[形状因子]]/(E51*[3]!PropsSI("C","T",(テーブル2[[#This Row],[Tin]]+テーブル2[[#This Row],[Tf]])/2,"P",テーブル2[[#This Row],[P]],"Water")*AI51)</f>
        <v>2.2317920986100876</v>
      </c>
      <c r="AL51">
        <f t="shared" si="83"/>
        <v>1.4674493516224545</v>
      </c>
      <c r="AM51">
        <f t="shared" si="84"/>
        <v>623.74674728305285</v>
      </c>
      <c r="AN51">
        <f t="shared" si="85"/>
        <v>9.0309413280920126E-9</v>
      </c>
      <c r="AO51">
        <f t="shared" si="86"/>
        <v>4.2445712298529585E-8</v>
      </c>
      <c r="AP51">
        <v>2.5938837698784738</v>
      </c>
      <c r="AQ51">
        <f t="shared" si="87"/>
        <v>3.453880168644113E-5</v>
      </c>
      <c r="AR51">
        <f t="shared" si="88"/>
        <v>6.8946405867685025E-6</v>
      </c>
      <c r="AS51">
        <f t="shared" si="89"/>
        <v>14.025020083333787</v>
      </c>
      <c r="AT51">
        <f t="shared" si="90"/>
        <v>10.154214416872467</v>
      </c>
      <c r="AU51">
        <f t="shared" si="91"/>
        <v>2.3644400984877936</v>
      </c>
      <c r="AV51">
        <f t="shared" si="92"/>
        <v>0.22944367139068023</v>
      </c>
      <c r="AW51">
        <f t="shared" si="93"/>
        <v>1.0273284929624971E-2</v>
      </c>
      <c r="AX51">
        <f t="shared" si="94"/>
        <v>0.22944366382165565</v>
      </c>
      <c r="AY51">
        <f t="shared" si="95"/>
        <v>7.5690245737725093E-9</v>
      </c>
      <c r="AZ51">
        <f t="shared" si="96"/>
        <v>883760.40977061237</v>
      </c>
      <c r="BA51">
        <f t="shared" si="97"/>
        <v>1.3315477774109867E-5</v>
      </c>
      <c r="BB51" s="40">
        <f t="shared" si="98"/>
        <v>1612236.2872040484</v>
      </c>
      <c r="BC51" s="62">
        <f t="shared" si="99"/>
        <v>12634.556735298363</v>
      </c>
      <c r="BD51" s="61">
        <f t="shared" si="100"/>
        <v>0.78985640579395422</v>
      </c>
      <c r="BE51" s="40">
        <v>1500428.7072000001</v>
      </c>
      <c r="BF51" s="58">
        <f>テーブル2[[#This Row],[ρL*δ*λ/τ]]/テーブル2[[#This Row],[実験値]]</f>
        <v>1.0745170893275537</v>
      </c>
      <c r="BG51">
        <v>1</v>
      </c>
      <c r="BH51">
        <v>4.5999999999999999E-2</v>
      </c>
      <c r="BI51">
        <v>5625</v>
      </c>
      <c r="BJ51">
        <f>1+テーブル2[[#This Row],[A_補正]]*EXP(-テーブル2[[#This Row],[(Tsub-40)^2]]/テーブル2[[#This Row],[σ_補正]])</f>
        <v>1.0272824280625039</v>
      </c>
      <c r="BK51">
        <f>テーブル2[[#This Row],[Ts]]-テーブル2[[#This Row],[Tin]]</f>
        <v>94.207858403194905</v>
      </c>
      <c r="BL51">
        <f>テーブル2[[#This Row],[ρL*δ*λ/τ]]*0.000001</f>
        <v>1.6122362872040483</v>
      </c>
      <c r="BM51">
        <f>テーブル2[[#This Row],[Tsub]]</f>
        <v>94.207858403194905</v>
      </c>
      <c r="BN51">
        <f>テーブル2[[#This Row],[補正式F]]</f>
        <v>1.0272824280625039</v>
      </c>
      <c r="BO51">
        <f>(テーブル2[[#This Row],[Tsub]]-40)^2</f>
        <v>2938.4919126608283</v>
      </c>
      <c r="BP51" cm="1">
        <f t="array" ref="BP51">[3]!PropsSI(
  "VISCOSITY",
  "T", MIN( MAX( (テーブル2[[#This Row],[Ts]]+テーブル2[[#This Row],[Tw]])/2, テーブル2[[#This Row],[Ts]]+5 ), 647.096-0.1 ),
  "P", テーブル2[[#This Row],[P]],
  "Water"
)</f>
        <v>2.4115237834059235E-5</v>
      </c>
      <c r="BQ51" cm="1">
        <f t="array" ref="BQ51">[3]!PropsSI(
  "CONDUCTIVITY",
  "T", MIN( MAX( (テーブル2[[#This Row],[Ts]]+テーブル2[[#This Row],[Tw]])/2, テーブル2[[#This Row],[Ts]]+5 ), 647.096-0.1 ),
  "P", テーブル2[[#This Row],[P]],
  "Water"
)</f>
        <v>9.9076099776270646E-2</v>
      </c>
      <c r="BR51" cm="1">
        <f t="array" ref="BR51">[3]!PropsSI(
 "CPMASS",
  "T", MIN( MAX( (テーブル2[[#This Row],[Ts]]+テーブル2[[#This Row],[Tw]])/2, テーブル2[[#This Row],[Ts]]+5 ), 647.096-0.1 ),
  "P", テーブル2[[#This Row],[P]],
  "Water"
)</f>
        <v>7165.0459170457661</v>
      </c>
      <c r="BS51">
        <f>テーブル2[[#This Row],[G]]*テーブル2[[#This Row],[DH]]/テーブル2[[#This Row],[μ_g]]</f>
        <v>1312157.7783475195</v>
      </c>
      <c r="BT51">
        <f>テーブル2[[#This Row],[CPg]]*テーブル2[[#This Row],[μ_g]]/テーブル2[[#This Row],[k_g]]</f>
        <v>1.7439805035895977</v>
      </c>
      <c r="BU51">
        <f>0.023*(テーブル2[[#This Row],[Re_g]]^0.8)*(テーブル2[[#This Row],[Pr_g]]^0.4)</f>
        <v>2252.8554844739228</v>
      </c>
      <c r="BV51">
        <f>テーブル2[[#This Row],[Nu_g]]*テーブル2[[#This Row],[k_g]]/テーブル2[[#This Row],[DH]]</f>
        <v>18957.801273833862</v>
      </c>
      <c r="BW51" cm="1">
        <f t="array" ref="BW51">[3]!PropsSI("VISCOSITY","T",テーブル2[[#This Row],[Tm]],"P",テーブル2[[#This Row],[P]],"Water")</f>
        <v>7.193804825769866E-5</v>
      </c>
      <c r="BX51" t="e">
        <f ca="1" xml:space="preserve"> [1]!PropsSI("CONDUCTIVITY","T",テーブル2[[#This Row],[Tm]],"P",テーブル2[[#This Row],[P]],"Water")</f>
        <v>#NAME?</v>
      </c>
      <c r="BY51" cm="1">
        <f t="array" ref="BY51">[3]!PropsSI("CPMASS","T",テーブル2[[#This Row],[Tm]],"P",テーブル2[[#This Row],[P]],"Water")</f>
        <v>7572.2354032907833</v>
      </c>
      <c r="BZ51">
        <f>テーブル2[[#This Row],[G]]*テーブル2[[#This Row],[DH]]/テーブル2[[#This Row],[μ_l]]</f>
        <v>439864.54549487791</v>
      </c>
      <c r="CA51" t="e">
        <f ca="1">テーブル2[[#This Row],[μ_l]]*テーブル2[[#This Row],[CPl2]]/テーブル2[[#This Row],[k_l]]</f>
        <v>#NAME?</v>
      </c>
      <c r="CB51" t="e">
        <f ca="1">0.023*(テーブル2[[#This Row],[Re_l]]^0.8)*(テーブル2[[#This Row],[Pr_l]]^0.4)</f>
        <v>#NAME?</v>
      </c>
      <c r="CC51" t="e">
        <f ca="1">テーブル2[[#This Row],[Nu_l]]*テーブル2[[#This Row],[k_l]]/テーブル2[[#This Row],[DH]]</f>
        <v>#NAME?</v>
      </c>
      <c r="CD51">
        <v>-0.27208090547888958</v>
      </c>
    </row>
    <row r="52" spans="1:82">
      <c r="A52" s="13" t="s">
        <v>353</v>
      </c>
      <c r="B52">
        <v>16650838.154999999</v>
      </c>
      <c r="C52" cm="1">
        <f t="array" ref="C52">[3]!PropsSI("T","P",テーブル2[[#This Row],[P]],"Q",0,"Water")</f>
        <v>623.7467472920838</v>
      </c>
      <c r="D52" cm="1">
        <f t="array" ref="D52">[3]!PropsSI("Dmass","P",テーブル2[[#This Row],[P]],"Q",1,"Water")</f>
        <v>115.08174830522883</v>
      </c>
      <c r="E52" cm="1">
        <f t="array" ref="E52">[3]!PropsSI("Dmass","P",テーブル2[[#This Row],[P]],"Q",0,"Water")</f>
        <v>572.29121245744955</v>
      </c>
      <c r="F52" cm="1">
        <f t="array" ref="F52">[3]!PropsSI("Hmass","P",テーブル2[[#This Row],[P]],"Q",1,"Water")</f>
        <v>2559557.8321399409</v>
      </c>
      <c r="G52" cm="1">
        <f t="array" ref="G52">[3]!PropsSI("Hmass","P",テーブル2[[#This Row],[P]],"Q",0,"Water")</f>
        <v>1675797.4223693286</v>
      </c>
      <c r="H52" cm="1">
        <f t="array" ref="H52">[3]!PropsSI("VISCOSITY","P",テーブル2[[#This Row],[P]],"Q",1,"Water")</f>
        <v>2.3829582904311094E-5</v>
      </c>
      <c r="I52" cm="1">
        <f t="array" ref="I52">[3]!PropsSI("VISCOSITY","P",テーブル2[[#This Row],[P]],"Q",0,"Water")</f>
        <v>6.5509940250288218E-5</v>
      </c>
      <c r="J52" cm="1">
        <f t="array" ref="J52">[3]!PropsSI("CONDUCTIVITY","P", テーブル2[[#This Row],[P]],"Q",0,"Water")</f>
        <v>0.45915472043015876</v>
      </c>
      <c r="K52" cm="1">
        <f t="array" ref="K52">[3]!PropsSI("Cpmass","P", テーブル2[[#This Row],[P]],"Q",0,"Water")</f>
        <v>10285.252806144354</v>
      </c>
      <c r="L52" cm="1">
        <f t="array" ref="L52">[3]!PropsSI("SURFACE_TENSION","P", テーブル2[[#This Row],[P]],"Q",0,"Water")</f>
        <v>3.5437208597502243E-3</v>
      </c>
      <c r="M52" s="14">
        <v>47</v>
      </c>
      <c r="N52">
        <v>2770.3080000000004</v>
      </c>
      <c r="O52" s="12">
        <v>8.7843467213758383E-5</v>
      </c>
      <c r="P52" s="12">
        <v>2.9843873572041598E-2</v>
      </c>
      <c r="Q52" s="12">
        <f>テーブル2[[#This Row],[A]]*4/テーブル2[[#This Row],[Pw]]</f>
        <v>1.1773735336561952E-2</v>
      </c>
      <c r="R52">
        <v>4.2545000000000002</v>
      </c>
      <c r="S52" s="40">
        <v>1856360.29296875</v>
      </c>
      <c r="T52">
        <v>504.48333333333335</v>
      </c>
      <c r="U52" s="17">
        <f>+T52+BG52*S52*テーブル2[[#This Row],[Pw]]*R52/(N52*O52*K52)</f>
        <v>598.65353352209956</v>
      </c>
      <c r="V52">
        <v>0.03</v>
      </c>
      <c r="W52" s="12">
        <f t="shared" si="74"/>
        <v>497891.96980097645</v>
      </c>
      <c r="X52" s="100">
        <v>1.9449330477611788E-2</v>
      </c>
      <c r="Y52">
        <f t="shared" si="75"/>
        <v>7.1704708085265336</v>
      </c>
      <c r="Z52">
        <f t="shared" si="76"/>
        <v>7.1704708276535207</v>
      </c>
      <c r="AA52">
        <f t="shared" si="77"/>
        <v>-1.9126987105266835E-8</v>
      </c>
      <c r="AB52">
        <f t="shared" si="78"/>
        <v>1.3043286905237493E-5</v>
      </c>
      <c r="AC52" s="100">
        <v>670.85639039646128</v>
      </c>
      <c r="AD52">
        <f>+テーブル2[[#This Row],[DH]]/2*AI52/I52*E52</f>
        <v>12274.744488393775</v>
      </c>
      <c r="AE52">
        <f>+gettm2(AD52,AC52,AK52,AL52,テーブル2[[#This Row],[補正式F]])</f>
        <v>598.65353424133093</v>
      </c>
      <c r="AF52" s="20">
        <f t="shared" si="79"/>
        <v>7.1923136601981241E-7</v>
      </c>
      <c r="AG52">
        <v>1.3090080932622784E-5</v>
      </c>
      <c r="AH52">
        <f t="shared" si="80"/>
        <v>32.602710210972241</v>
      </c>
      <c r="AI52">
        <f t="shared" si="81"/>
        <v>0.23868125526507189</v>
      </c>
      <c r="AJ52">
        <f t="shared" si="82"/>
        <v>27.294209388481022</v>
      </c>
      <c r="AK52" cm="1">
        <f t="array" ref="AK52">+S52*テーブル2[[#This Row],[形状因子]]/(E52*[3]!PropsSI("C","T",(テーブル2[[#This Row],[Tin]]+テーブル2[[#This Row],[Tf]])/2,"P",テーブル2[[#This Row],[P]],"Water")*AI52)</f>
        <v>2.701174517997337</v>
      </c>
      <c r="AL52">
        <f t="shared" si="83"/>
        <v>1.4674493516224545</v>
      </c>
      <c r="AM52">
        <f t="shared" si="84"/>
        <v>623.74674727000627</v>
      </c>
      <c r="AN52">
        <f t="shared" si="85"/>
        <v>2.2077529138186947E-8</v>
      </c>
      <c r="AO52">
        <f t="shared" si="86"/>
        <v>4.6794027385291313E-8</v>
      </c>
      <c r="AP52">
        <v>2.6274616256315468</v>
      </c>
      <c r="AQ52">
        <f t="shared" si="87"/>
        <v>3.3661659731862532E-5</v>
      </c>
      <c r="AR52">
        <f t="shared" si="88"/>
        <v>6.5684374800040379E-6</v>
      </c>
      <c r="AS52">
        <f t="shared" si="89"/>
        <v>13.69588995340577</v>
      </c>
      <c r="AT52">
        <f t="shared" si="90"/>
        <v>10.03547892211509</v>
      </c>
      <c r="AU52">
        <f t="shared" si="91"/>
        <v>2.3952807063166004</v>
      </c>
      <c r="AV52">
        <f t="shared" si="92"/>
        <v>0.23218091931494644</v>
      </c>
      <c r="AW52">
        <f t="shared" si="93"/>
        <v>9.7776993540858656E-3</v>
      </c>
      <c r="AX52">
        <f t="shared" si="94"/>
        <v>0.23218091904099417</v>
      </c>
      <c r="AY52">
        <f t="shared" si="95"/>
        <v>2.7395227752968765E-10</v>
      </c>
      <c r="AZ52">
        <f t="shared" si="96"/>
        <v>883760.40977061237</v>
      </c>
      <c r="BA52">
        <f t="shared" si="97"/>
        <v>1.2811475305094697E-5</v>
      </c>
      <c r="BB52" s="40">
        <f t="shared" si="98"/>
        <v>1847323.2696474784</v>
      </c>
      <c r="BC52" s="62">
        <f t="shared" si="99"/>
        <v>-9037.0233212716412</v>
      </c>
      <c r="BD52" s="61">
        <f t="shared" si="100"/>
        <v>-0.48681408213161836</v>
      </c>
      <c r="BE52" s="40">
        <v>1757446.5875999997</v>
      </c>
      <c r="BF52" s="58">
        <f>テーブル2[[#This Row],[ρL*δ*λ/τ]]/テーブル2[[#This Row],[実験値]]</f>
        <v>1.0511404913706173</v>
      </c>
      <c r="BG52">
        <v>1</v>
      </c>
      <c r="BH52">
        <v>4.5999999999999999E-2</v>
      </c>
      <c r="BI52">
        <v>5625</v>
      </c>
      <c r="BJ52">
        <f>1+テーブル2[[#This Row],[A_補正]]*EXP(-テーブル2[[#This Row],[(Tsub-40)^2]]/テーブル2[[#This Row],[σ_補正]])</f>
        <v>1.0150551322222299</v>
      </c>
      <c r="BK52">
        <f>テーブル2[[#This Row],[Ts]]-テーブル2[[#This Row],[Tin]]</f>
        <v>119.26341395875045</v>
      </c>
      <c r="BL52">
        <f>テーブル2[[#This Row],[ρL*δ*λ/τ]]*0.000001</f>
        <v>1.8473232696474782</v>
      </c>
      <c r="BM52">
        <f>テーブル2[[#This Row],[Tsub]]</f>
        <v>119.26341395875045</v>
      </c>
      <c r="BN52">
        <f>テーブル2[[#This Row],[補正式F]]</f>
        <v>1.0150551322222299</v>
      </c>
      <c r="BO52">
        <f>(テーブル2[[#This Row],[Tsub]]-40)^2</f>
        <v>6282.6887923962349</v>
      </c>
      <c r="BP52" cm="1">
        <f t="array" ref="BP52">[3]!PropsSI(
  "VISCOSITY",
  "T", MIN( MAX( (テーブル2[[#This Row],[Ts]]+テーブル2[[#This Row],[Tw]])/2, テーブル2[[#This Row],[Ts]]+5 ), 647.096-0.1 ),
  "P", テーブル2[[#This Row],[P]],
  "Water"
)</f>
        <v>2.4241966151352746E-5</v>
      </c>
      <c r="BQ52" cm="1">
        <f t="array" ref="BQ52">[3]!PropsSI(
  "CONDUCTIVITY",
  "T", MIN( MAX( (テーブル2[[#This Row],[Ts]]+テーブル2[[#This Row],[Tw]])/2, テーブル2[[#This Row],[Ts]]+5 ), 647.096-0.1 ),
  "P", テーブル2[[#This Row],[P]],
  "Water"
)</f>
        <v>9.6435933428619891E-2</v>
      </c>
      <c r="BR52" cm="1">
        <f t="array" ref="BR52">[3]!PropsSI(
 "CPMASS",
  "T", MIN( MAX( (テーブル2[[#This Row],[Ts]]+テーブル2[[#This Row],[Tw]])/2, テーブル2[[#This Row],[Ts]]+5 ), 647.096-0.1 ),
  "P", テーブル2[[#This Row],[P]],
  "Water"
)</f>
        <v>6653.1593144681847</v>
      </c>
      <c r="BS52">
        <f>テーブル2[[#This Row],[G]]*テーブル2[[#This Row],[DH]]/テーブル2[[#This Row],[μ_g]]</f>
        <v>1345471.4435751406</v>
      </c>
      <c r="BT52">
        <f>テーブル2[[#This Row],[CPg]]*テーブル2[[#This Row],[μ_g]]/テーブル2[[#This Row],[k_g]]</f>
        <v>1.6724643726321751</v>
      </c>
      <c r="BU52">
        <f>0.023*(テーブル2[[#This Row],[Re_g]]^0.8)*(テーブル2[[#This Row],[Pr_g]]^0.4)</f>
        <v>2260.3212801827344</v>
      </c>
      <c r="BV52">
        <f>テーブル2[[#This Row],[Nu_g]]*テーブル2[[#This Row],[k_g]]/テーブル2[[#This Row],[DH]]</f>
        <v>18513.766979804244</v>
      </c>
      <c r="BW52" cm="1">
        <f t="array" ref="BW52">[3]!PropsSI("VISCOSITY","T",テーブル2[[#This Row],[Tm]],"P",テーブル2[[#This Row],[P]],"Water")</f>
        <v>7.8677208204786439E-5</v>
      </c>
      <c r="BX52" t="e">
        <f ca="1" xml:space="preserve"> [1]!PropsSI("CONDUCTIVITY","T",テーブル2[[#This Row],[Tm]],"P",テーブル2[[#This Row],[P]],"Water")</f>
        <v>#NAME?</v>
      </c>
      <c r="BY52" cm="1">
        <f t="array" ref="BY52">[3]!PropsSI("CPMASS","T",テーブル2[[#This Row],[Tm]],"P",テーブル2[[#This Row],[P]],"Water")</f>
        <v>6326.4974097141121</v>
      </c>
      <c r="BZ52">
        <f>テーブル2[[#This Row],[G]]*テーブル2[[#This Row],[DH]]/テーブル2[[#This Row],[μ_l]]</f>
        <v>414565.71651427739</v>
      </c>
      <c r="CA52" t="e">
        <f ca="1">テーブル2[[#This Row],[μ_l]]*テーブル2[[#This Row],[CPl2]]/テーブル2[[#This Row],[k_l]]</f>
        <v>#NAME?</v>
      </c>
      <c r="CB52" t="e">
        <f ca="1">0.023*(テーブル2[[#This Row],[Re_l]]^0.8)*(テーブル2[[#This Row],[Pr_l]]^0.4)</f>
        <v>#NAME?</v>
      </c>
      <c r="CC52" t="e">
        <f ca="1">テーブル2[[#This Row],[Nu_l]]*テーブル2[[#This Row],[k_l]]/テーブル2[[#This Row],[DH]]</f>
        <v>#NAME?</v>
      </c>
      <c r="CD52">
        <v>-0.40001197272001127</v>
      </c>
    </row>
    <row r="53" spans="1:82">
      <c r="A53" s="13" t="s">
        <v>354</v>
      </c>
      <c r="B53">
        <v>14478989.699999999</v>
      </c>
      <c r="C53" cm="1">
        <f t="array" ref="C53">[3]!PropsSI("T","P",テーブル2[[#This Row],[P]],"Q",0,"Water")</f>
        <v>612.48370255129544</v>
      </c>
      <c r="D53" cm="1">
        <f t="array" ref="D53">[3]!PropsSI("Dmass","P",テーブル2[[#This Row],[P]],"Q",1,"Water")</f>
        <v>91.580011978832957</v>
      </c>
      <c r="E53" cm="1">
        <f t="array" ref="E53">[3]!PropsSI("Dmass","P",テーブル2[[#This Row],[P]],"Q",0,"Water")</f>
        <v>612.82339669043313</v>
      </c>
      <c r="F53" cm="1">
        <f t="array" ref="F53">[3]!PropsSI("Hmass","P",テーブル2[[#This Row],[P]],"Q",1,"Water")</f>
        <v>2625160.7264840975</v>
      </c>
      <c r="G53" cm="1">
        <f t="array" ref="G53">[3]!PropsSI("Hmass","P",テーブル2[[#This Row],[P]],"Q",0,"Water")</f>
        <v>1589756.0808983105</v>
      </c>
      <c r="H53" cm="1">
        <f t="array" ref="H53">[3]!PropsSI("VISCOSITY","P",テーブル2[[#This Row],[P]],"Q",1,"Water")</f>
        <v>2.2406167499944594E-5</v>
      </c>
      <c r="I53" cm="1">
        <f t="array" ref="I53">[3]!PropsSI("VISCOSITY","P",テーブル2[[#This Row],[P]],"Q",0,"Water")</f>
        <v>7.0614185977515193E-5</v>
      </c>
      <c r="J53" cm="1">
        <f t="array" ref="J53">[3]!PropsSI("CONDUCTIVITY","P", テーブル2[[#This Row],[P]],"Q",0,"Water")</f>
        <v>0.48330738078477459</v>
      </c>
      <c r="K53" cm="1">
        <f t="array" ref="K53">[3]!PropsSI("Cpmass","P", テーブル2[[#This Row],[P]],"Q",0,"Water")</f>
        <v>8121.4802011854335</v>
      </c>
      <c r="L53" cm="1">
        <f t="array" ref="L53">[3]!PropsSI("SURFACE_TENSION","P", テーブル2[[#This Row],[P]],"Q",0,"Water")</f>
        <v>5.7214247636284644E-3</v>
      </c>
      <c r="M53" s="14">
        <v>48</v>
      </c>
      <c r="N53">
        <v>2722.848</v>
      </c>
      <c r="O53" s="12">
        <v>8.7843467213758383E-5</v>
      </c>
      <c r="P53" s="12">
        <v>2.9843873572041598E-2</v>
      </c>
      <c r="Q53" s="12">
        <f>テーブル2[[#This Row],[A]]*4/テーブル2[[#This Row],[Pw]]</f>
        <v>1.1773735336561952E-2</v>
      </c>
      <c r="R53">
        <v>4.2545000000000002</v>
      </c>
      <c r="S53" s="40">
        <v>1306323.61328125</v>
      </c>
      <c r="T53">
        <v>528.26111111111106</v>
      </c>
      <c r="U53" s="17">
        <f>+T53+BG53*S53*テーブル2[[#This Row],[Pw]]*R53/(N53*O53*K53)</f>
        <v>613.64706601656462</v>
      </c>
      <c r="V53">
        <v>0.03</v>
      </c>
      <c r="W53" s="12">
        <f t="shared" si="74"/>
        <v>453989.3970298674</v>
      </c>
      <c r="X53" s="100">
        <v>2.1621004372897046E-2</v>
      </c>
      <c r="Y53">
        <f t="shared" si="75"/>
        <v>6.8008323293030495</v>
      </c>
      <c r="Z53">
        <f t="shared" si="76"/>
        <v>6.8008323442338456</v>
      </c>
      <c r="AA53">
        <f t="shared" si="77"/>
        <v>-1.4930796154999371E-8</v>
      </c>
      <c r="AB53">
        <f t="shared" si="78"/>
        <v>2.0998491724953894E-5</v>
      </c>
      <c r="AC53" s="100">
        <v>640.41515403472408</v>
      </c>
      <c r="AD53">
        <f>+テーブル2[[#This Row],[DH]]/2*AI53/I53*E53</f>
        <v>11800.724002686489</v>
      </c>
      <c r="AE53">
        <f>+gettm2(AD53,AC53,AK53,AL53,テーブル2[[#This Row],[補正式F]])</f>
        <v>613.64706601656462</v>
      </c>
      <c r="AF53" s="20">
        <f t="shared" si="79"/>
        <v>0</v>
      </c>
      <c r="AG53">
        <v>2.103092072979259E-5</v>
      </c>
      <c r="AH53">
        <f t="shared" si="80"/>
        <v>32.696204119247191</v>
      </c>
      <c r="AI53">
        <f t="shared" si="81"/>
        <v>0.23098352202143521</v>
      </c>
      <c r="AJ53">
        <f t="shared" si="82"/>
        <v>42.158258863517368</v>
      </c>
      <c r="AK53" cm="1">
        <f t="array" ref="AK53">+S53*テーブル2[[#This Row],[形状因子]]/(E53*[3]!PropsSI("C","T",(テーブル2[[#This Row],[Tin]]+テーブル2[[#This Row],[Tf]])/2,"P",テーブル2[[#This Row],[P]],"Water")*AI53)</f>
        <v>1.6964104538056262</v>
      </c>
      <c r="AL53">
        <f t="shared" si="83"/>
        <v>1.186598293632519</v>
      </c>
      <c r="AM53">
        <f t="shared" si="84"/>
        <v>612.48370252095265</v>
      </c>
      <c r="AN53">
        <f t="shared" si="85"/>
        <v>3.0342789614223875E-8</v>
      </c>
      <c r="AO53">
        <f t="shared" si="86"/>
        <v>3.2429004838695251E-8</v>
      </c>
      <c r="AP53">
        <v>3.0639173093589922</v>
      </c>
      <c r="AQ53">
        <f t="shared" si="87"/>
        <v>4.806350017428955E-5</v>
      </c>
      <c r="AR53">
        <f t="shared" si="88"/>
        <v>1.0531674867315642E-5</v>
      </c>
      <c r="AS53">
        <f t="shared" si="89"/>
        <v>21.111632772868692</v>
      </c>
      <c r="AT53">
        <f t="shared" si="90"/>
        <v>12.199121024063764</v>
      </c>
      <c r="AU53">
        <f t="shared" si="91"/>
        <v>2.8177959397039856</v>
      </c>
      <c r="AV53">
        <f t="shared" si="92"/>
        <v>0.24612136965500664</v>
      </c>
      <c r="AW53">
        <f t="shared" si="93"/>
        <v>1.3227508907648613E-2</v>
      </c>
      <c r="AX53">
        <f t="shared" si="94"/>
        <v>0.24612136268813456</v>
      </c>
      <c r="AY53">
        <f t="shared" si="95"/>
        <v>6.9668720792392946E-9</v>
      </c>
      <c r="AZ53">
        <f t="shared" si="96"/>
        <v>1035404.645585787</v>
      </c>
      <c r="BA53">
        <f t="shared" si="97"/>
        <v>1.5686944300838524E-5</v>
      </c>
      <c r="BB53" s="40">
        <f t="shared" si="98"/>
        <v>1311718.7119022608</v>
      </c>
      <c r="BC53" s="62">
        <f t="shared" si="99"/>
        <v>5395.0986210107803</v>
      </c>
      <c r="BD53" s="61">
        <f t="shared" si="100"/>
        <v>0.41299862960137901</v>
      </c>
      <c r="BE53" s="40">
        <v>1389285.8399999999</v>
      </c>
      <c r="BF53" s="58">
        <f>テーブル2[[#This Row],[ρL*δ*λ/τ]]/テーブル2[[#This Row],[実験値]]</f>
        <v>0.94416762493041817</v>
      </c>
      <c r="BG53">
        <v>1</v>
      </c>
      <c r="BH53">
        <v>4.5999999999999999E-2</v>
      </c>
      <c r="BI53">
        <v>5625</v>
      </c>
      <c r="BJ53">
        <f>1+テーブル2[[#This Row],[A_補正]]*EXP(-テーブル2[[#This Row],[(Tsub-40)^2]]/テーブル2[[#This Row],[σ_補正]])</f>
        <v>1.0324913042158437</v>
      </c>
      <c r="BK53">
        <f>テーブル2[[#This Row],[Ts]]-テーブル2[[#This Row],[Tin]]</f>
        <v>84.222591440184374</v>
      </c>
      <c r="BL53">
        <f>テーブル2[[#This Row],[ρL*δ*λ/τ]]*0.000001</f>
        <v>1.3117187119022606</v>
      </c>
      <c r="BM53">
        <f>テーブル2[[#This Row],[Tsub]]</f>
        <v>84.222591440184374</v>
      </c>
      <c r="BN53">
        <f>テーブル2[[#This Row],[補正式F]]</f>
        <v>1.0324913042158437</v>
      </c>
      <c r="BO53">
        <f>(テーブル2[[#This Row],[Tsub]]-40)^2</f>
        <v>1955.6375936854683</v>
      </c>
      <c r="BP53" cm="1">
        <f t="array" ref="BP53">[3]!PropsSI(
  "VISCOSITY",
  "T", MIN( MAX( (テーブル2[[#This Row],[Ts]]+テーブル2[[#This Row],[Tw]])/2, テーブル2[[#This Row],[Ts]]+5 ), 647.096-0.1 ),
  "P", テーブル2[[#This Row],[P]],
  "Water"
)</f>
        <v>2.2880212981999686E-5</v>
      </c>
      <c r="BQ53" cm="1">
        <f t="array" ref="BQ53">[3]!PropsSI(
  "CONDUCTIVITY",
  "T", MIN( MAX( (テーブル2[[#This Row],[Ts]]+テーブル2[[#This Row],[Tw]])/2, テーブル2[[#This Row],[Ts]]+5 ), 647.096-0.1 ),
  "P", テーブル2[[#This Row],[P]],
  "Water"
)</f>
        <v>9.2581984501118514E-2</v>
      </c>
      <c r="BR53" cm="1">
        <f t="array" ref="BR53">[3]!PropsSI(
 "CPMASS",
  "T", MIN( MAX( (テーブル2[[#This Row],[Ts]]+テーブル2[[#This Row],[Tw]])/2, テーブル2[[#This Row],[Ts]]+5 ), 647.096-0.1 ),
  "P", テーブル2[[#This Row],[P]],
  "Water"
)</f>
        <v>7126.4613866334257</v>
      </c>
      <c r="BS53">
        <f>テーブル2[[#This Row],[G]]*テーブル2[[#This Row],[DH]]/テーブル2[[#This Row],[μ_g]]</f>
        <v>1401127.3294924209</v>
      </c>
      <c r="BT53">
        <f>テーブル2[[#This Row],[CPg]]*テーブル2[[#This Row],[μ_g]]/テーブル2[[#This Row],[k_g]]</f>
        <v>1.7611952823521477</v>
      </c>
      <c r="BU53">
        <f>0.023*(テーブル2[[#This Row],[Re_g]]^0.8)*(テーブル2[[#This Row],[Pr_g]]^0.4)</f>
        <v>2383.5975193833328</v>
      </c>
      <c r="BV53">
        <f>テーブル2[[#This Row],[Nu_g]]*テーブル2[[#This Row],[k_g]]/テーブル2[[#This Row],[DH]]</f>
        <v>18743.260510635231</v>
      </c>
      <c r="BW53" cm="1">
        <f t="array" ref="BW53">[3]!PropsSI("VISCOSITY","T",テーブル2[[#This Row],[Tm]],"P",テーブル2[[#This Row],[P]],"Water")</f>
        <v>2.2433055994990952E-5</v>
      </c>
      <c r="BX53" t="e">
        <f ca="1" xml:space="preserve"> [1]!PropsSI("CONDUCTIVITY","T",テーブル2[[#This Row],[Tm]],"P",テーブル2[[#This Row],[P]],"Water")</f>
        <v>#NAME?</v>
      </c>
      <c r="BY53" cm="1">
        <f t="array" ref="BY53">[3]!PropsSI("CPMASS","T",テーブル2[[#This Row],[Tm]],"P",テーブル2[[#This Row],[P]],"Water")</f>
        <v>11207.28750045515</v>
      </c>
      <c r="BZ53">
        <f>テーブル2[[#This Row],[G]]*テーブル2[[#This Row],[DH]]/テーブル2[[#This Row],[μ_l]]</f>
        <v>1429055.9307142661</v>
      </c>
      <c r="CA53" t="e">
        <f ca="1">テーブル2[[#This Row],[μ_l]]*テーブル2[[#This Row],[CPl2]]/テーブル2[[#This Row],[k_l]]</f>
        <v>#NAME?</v>
      </c>
      <c r="CB53" t="e">
        <f ca="1">0.023*(テーブル2[[#This Row],[Re_l]]^0.8)*(テーブル2[[#This Row],[Pr_l]]^0.4)</f>
        <v>#NAME?</v>
      </c>
      <c r="CC53" t="e">
        <f ca="1">テーブル2[[#This Row],[Nu_l]]*テーブル2[[#This Row],[k_l]]/テーブル2[[#This Row],[DH]]</f>
        <v>#NAME?</v>
      </c>
      <c r="CD53">
        <v>-0.11111461650440628</v>
      </c>
    </row>
    <row r="54" spans="1:82">
      <c r="A54" s="13" t="s">
        <v>355</v>
      </c>
      <c r="B54">
        <v>14478989.699999999</v>
      </c>
      <c r="C54" cm="1">
        <f t="array" ref="C54">[3]!PropsSI("T","P",テーブル2[[#This Row],[P]],"Q",0,"Water")</f>
        <v>612.48370255129544</v>
      </c>
      <c r="D54" cm="1">
        <f t="array" ref="D54">[3]!PropsSI("Dmass","P",テーブル2[[#This Row],[P]],"Q",1,"Water")</f>
        <v>91.580011978832957</v>
      </c>
      <c r="E54" cm="1">
        <f t="array" ref="E54">[3]!PropsSI("Dmass","P",テーブル2[[#This Row],[P]],"Q",0,"Water")</f>
        <v>612.82339669043313</v>
      </c>
      <c r="F54" cm="1">
        <f t="array" ref="F54">[3]!PropsSI("Hmass","P",テーブル2[[#This Row],[P]],"Q",1,"Water")</f>
        <v>2625160.7264840975</v>
      </c>
      <c r="G54" cm="1">
        <f t="array" ref="G54">[3]!PropsSI("Hmass","P",テーブル2[[#This Row],[P]],"Q",0,"Water")</f>
        <v>1589756.0808983105</v>
      </c>
      <c r="H54" cm="1">
        <f t="array" ref="H54">[3]!PropsSI("VISCOSITY","P",テーブル2[[#This Row],[P]],"Q",1,"Water")</f>
        <v>2.2406167499944594E-5</v>
      </c>
      <c r="I54" cm="1">
        <f t="array" ref="I54">[3]!PropsSI("VISCOSITY","P",テーブル2[[#This Row],[P]],"Q",0,"Water")</f>
        <v>7.0614185977515193E-5</v>
      </c>
      <c r="J54" cm="1">
        <f t="array" ref="J54">[3]!PropsSI("CONDUCTIVITY","P", テーブル2[[#This Row],[P]],"Q",0,"Water")</f>
        <v>0.48330738078477459</v>
      </c>
      <c r="K54" cm="1">
        <f t="array" ref="K54">[3]!PropsSI("Cpmass","P", テーブル2[[#This Row],[P]],"Q",0,"Water")</f>
        <v>8121.4802011854335</v>
      </c>
      <c r="L54" cm="1">
        <f t="array" ref="L54">[3]!PropsSI("SURFACE_TENSION","P", テーブル2[[#This Row],[P]],"Q",0,"Water")</f>
        <v>5.7214247636284644E-3</v>
      </c>
      <c r="M54" s="14">
        <v>49</v>
      </c>
      <c r="N54">
        <v>3354.7440000000001</v>
      </c>
      <c r="O54" s="12">
        <v>8.7843467213758383E-5</v>
      </c>
      <c r="P54" s="12">
        <v>2.9843873572041598E-2</v>
      </c>
      <c r="Q54" s="12">
        <f>テーブル2[[#This Row],[A]]*4/テーブル2[[#This Row],[Pw]]</f>
        <v>1.1773735336561952E-2</v>
      </c>
      <c r="R54">
        <v>4.2545000000000002</v>
      </c>
      <c r="S54" s="40">
        <v>788945.39140625007</v>
      </c>
      <c r="T54">
        <v>590.26111111111106</v>
      </c>
      <c r="U54" s="17">
        <f>+T54+BG54*S54*テーブル2[[#This Row],[Pw]]*R54/(N54*O54*K54)</f>
        <v>632.11604103745481</v>
      </c>
      <c r="V54">
        <v>0.03</v>
      </c>
      <c r="W54" s="12">
        <f t="shared" si="74"/>
        <v>559347.49414934858</v>
      </c>
      <c r="X54" s="100">
        <v>1.9956364620459185E-2</v>
      </c>
      <c r="Y54">
        <f t="shared" si="75"/>
        <v>7.0787941752147709</v>
      </c>
      <c r="Z54">
        <f t="shared" si="76"/>
        <v>7.0787941874936395</v>
      </c>
      <c r="AA54">
        <f t="shared" si="77"/>
        <v>-1.2278868588566638E-8</v>
      </c>
      <c r="AB54">
        <f t="shared" si="78"/>
        <v>1.4986856955605177E-5</v>
      </c>
      <c r="AC54" s="100">
        <v>622.06211154593132</v>
      </c>
      <c r="AD54">
        <f>+テーブル2[[#This Row],[DH]]/2*AI54/I54*E54</f>
        <v>13968.424436521602</v>
      </c>
      <c r="AE54">
        <f>+gettm2(AD54,AC54,AK54,AL54,テーブル2[[#This Row],[補正式F]])</f>
        <v>632.11604103745492</v>
      </c>
      <c r="AF54" s="20">
        <f t="shared" si="79"/>
        <v>0</v>
      </c>
      <c r="AG54">
        <v>1.5001418040364174E-5</v>
      </c>
      <c r="AH54">
        <f t="shared" si="80"/>
        <v>45.811538314485212</v>
      </c>
      <c r="AI54">
        <f t="shared" si="81"/>
        <v>0.2734133831706867</v>
      </c>
      <c r="AJ54">
        <f t="shared" si="82"/>
        <v>35.595529939725736</v>
      </c>
      <c r="AK54" cm="1">
        <f t="array" ref="AK54">+S54*テーブル2[[#This Row],[形状因子]]/(E54*[3]!PropsSI("C","T",(テーブル2[[#This Row],[Tin]]+テーブル2[[#This Row],[Tf]])/2,"P",テーブル2[[#This Row],[P]],"Water")*AI54)</f>
        <v>0.59708302801875013</v>
      </c>
      <c r="AL54">
        <f t="shared" si="83"/>
        <v>1.186598293632519</v>
      </c>
      <c r="AM54">
        <f t="shared" si="84"/>
        <v>612.48370254923941</v>
      </c>
      <c r="AN54">
        <f t="shared" si="85"/>
        <v>2.0560264601954259E-9</v>
      </c>
      <c r="AO54">
        <f t="shared" si="86"/>
        <v>1.4561084758997115E-8</v>
      </c>
      <c r="AP54">
        <v>3.3683055171965606</v>
      </c>
      <c r="AQ54">
        <f t="shared" si="87"/>
        <v>3.9769169494410076E-5</v>
      </c>
      <c r="AR54">
        <f t="shared" si="88"/>
        <v>7.5079895625615854E-6</v>
      </c>
      <c r="AS54">
        <f t="shared" si="89"/>
        <v>17.815040321002975</v>
      </c>
      <c r="AT54">
        <f t="shared" si="90"/>
        <v>11.35021531186417</v>
      </c>
      <c r="AU54">
        <f t="shared" si="91"/>
        <v>3.1033007681325135</v>
      </c>
      <c r="AV54">
        <f t="shared" si="92"/>
        <v>0.26500474906404703</v>
      </c>
      <c r="AW54">
        <f t="shared" si="93"/>
        <v>9.4406201395094858E-3</v>
      </c>
      <c r="AX54">
        <f t="shared" si="94"/>
        <v>0.2650047412825306</v>
      </c>
      <c r="AY54">
        <f t="shared" si="95"/>
        <v>7.7815164312156071E-9</v>
      </c>
      <c r="AZ54">
        <f t="shared" si="96"/>
        <v>1035404.645585787</v>
      </c>
      <c r="BA54">
        <f t="shared" si="97"/>
        <v>1.1806877164607662E-5</v>
      </c>
      <c r="BB54" s="40">
        <f t="shared" si="98"/>
        <v>782535.64986851241</v>
      </c>
      <c r="BC54" s="62">
        <f t="shared" si="99"/>
        <v>-6409.7415377376601</v>
      </c>
      <c r="BD54" s="61">
        <f t="shared" si="100"/>
        <v>-0.81244425882413263</v>
      </c>
      <c r="BE54" s="40">
        <v>1041964.3799999998</v>
      </c>
      <c r="BF54" s="58">
        <f>テーブル2[[#This Row],[ρL*δ*λ/τ]]/テーブル2[[#This Row],[実験値]]</f>
        <v>0.75101957887323612</v>
      </c>
      <c r="BG54">
        <v>1</v>
      </c>
      <c r="BH54">
        <v>4.5999999999999999E-2</v>
      </c>
      <c r="BI54">
        <v>5625</v>
      </c>
      <c r="BJ54">
        <f>1+テーブル2[[#This Row],[A_補正]]*EXP(-テーブル2[[#This Row],[(Tsub-40)^2]]/テーブル2[[#This Row],[σ_補正]])</f>
        <v>1.043486788240767</v>
      </c>
      <c r="BK54">
        <f>テーブル2[[#This Row],[Ts]]-テーブル2[[#This Row],[Tin]]</f>
        <v>22.222591440184374</v>
      </c>
      <c r="BL54">
        <f>テーブル2[[#This Row],[ρL*δ*λ/τ]]*0.000001</f>
        <v>0.78253564986851243</v>
      </c>
      <c r="BM54">
        <f>テーブル2[[#This Row],[Tsub]]</f>
        <v>22.222591440184374</v>
      </c>
      <c r="BN54">
        <f>テーブル2[[#This Row],[補正式F]]</f>
        <v>1.043486788240767</v>
      </c>
      <c r="BO54">
        <f>(テーブル2[[#This Row],[Tsub]]-40)^2</f>
        <v>316.03625510260588</v>
      </c>
      <c r="BP54" cm="1">
        <f t="array" ref="BP54">[3]!PropsSI(
  "VISCOSITY",
  "T", MIN( MAX( (テーブル2[[#This Row],[Ts]]+テーブル2[[#This Row],[Tw]])/2, テーブル2[[#This Row],[Ts]]+5 ), 647.096-0.1 ),
  "P", テーブル2[[#This Row],[P]],
  "Water"
)</f>
        <v>2.2545402802207958E-5</v>
      </c>
      <c r="BQ54" cm="1">
        <f t="array" ref="BQ54">[3]!PropsSI(
  "CONDUCTIVITY",
  "T", MIN( MAX( (テーブル2[[#This Row],[Ts]]+テーブル2[[#This Row],[Tw]])/2, テーブル2[[#This Row],[Ts]]+5 ), 647.096-0.1 ),
  "P", テーブル2[[#This Row],[P]],
  "Water"
)</f>
        <v>0.10231391648255272</v>
      </c>
      <c r="BR54" cm="1">
        <f t="array" ref="BR54">[3]!PropsSI(
 "CPMASS",
  "T", MIN( MAX( (テーブル2[[#This Row],[Ts]]+テーブル2[[#This Row],[Tw]])/2, テーブル2[[#This Row],[Ts]]+5 ), 647.096-0.1 ),
  "P", テーブル2[[#This Row],[P]],
  "Water"
)</f>
        <v>9345.8933191398792</v>
      </c>
      <c r="BS54">
        <f>テーブル2[[#This Row],[G]]*テーブル2[[#This Row],[DH]]/テーブル2[[#This Row],[μ_g]]</f>
        <v>1751925.5843169505</v>
      </c>
      <c r="BT54">
        <f>テーブル2[[#This Row],[CPg]]*テーブル2[[#This Row],[μ_g]]/テーブル2[[#This Row],[k_g]]</f>
        <v>2.0594161251016527</v>
      </c>
      <c r="BU54">
        <f>0.023*(テーブル2[[#This Row],[Re_g]]^0.8)*(テーブル2[[#This Row],[Pr_g]]^0.4)</f>
        <v>3034.1566804716781</v>
      </c>
      <c r="BV54">
        <f>テーブル2[[#This Row],[Nu_g]]*テーブル2[[#This Row],[k_g]]/テーブル2[[#This Row],[DH]]</f>
        <v>26366.861860461118</v>
      </c>
      <c r="BW54" cm="1">
        <f t="array" ref="BW54">[3]!PropsSI("VISCOSITY","T",テーブル2[[#This Row],[Tm]],"P",テーブル2[[#This Row],[P]],"Water")</f>
        <v>2.3116055229690762E-5</v>
      </c>
      <c r="BX54" t="e">
        <f ca="1" xml:space="preserve"> [1]!PropsSI("CONDUCTIVITY","T",テーブル2[[#This Row],[Tm]],"P",テーブル2[[#This Row],[P]],"Water")</f>
        <v>#NAME?</v>
      </c>
      <c r="BY54" cm="1">
        <f t="array" ref="BY54">[3]!PropsSI("CPMASS","T",テーブル2[[#This Row],[Tm]],"P",テーブル2[[#This Row],[P]],"Water")</f>
        <v>6333.5019035651421</v>
      </c>
      <c r="BZ54">
        <f>テーブル2[[#This Row],[G]]*テーブル2[[#This Row],[DH]]/テーブル2[[#This Row],[μ_l]]</f>
        <v>1708676.8302572351</v>
      </c>
      <c r="CA54" t="e">
        <f ca="1">テーブル2[[#This Row],[μ_l]]*テーブル2[[#This Row],[CPl2]]/テーブル2[[#This Row],[k_l]]</f>
        <v>#NAME?</v>
      </c>
      <c r="CB54" t="e">
        <f ca="1">0.023*(テーブル2[[#This Row],[Re_l]]^0.8)*(テーブル2[[#This Row],[Pr_l]]^0.4)</f>
        <v>#NAME?</v>
      </c>
      <c r="CC54" t="e">
        <f ca="1">テーブル2[[#This Row],[Nu_l]]*テーブル2[[#This Row],[k_l]]/テーブル2[[#This Row],[DH]]</f>
        <v>#NAME?</v>
      </c>
      <c r="CD54">
        <v>9.9644021126698221E-2</v>
      </c>
    </row>
    <row r="55" spans="1:82">
      <c r="A55" s="13" t="s">
        <v>356</v>
      </c>
      <c r="B55">
        <v>16547416.799999999</v>
      </c>
      <c r="C55" cm="1">
        <f t="array" ref="C55">[3]!PropsSI("T","P",テーブル2[[#This Row],[P]],"Q",0,"Water")</f>
        <v>623.23870133313642</v>
      </c>
      <c r="D55" cm="1">
        <f t="array" ref="D55">[3]!PropsSI("Dmass","P",テーブル2[[#This Row],[P]],"Q",1,"Water")</f>
        <v>113.82300371015133</v>
      </c>
      <c r="E55" cm="1">
        <f t="array" ref="E55">[3]!PropsSI("Dmass","P",テーブル2[[#This Row],[P]],"Q",0,"Water")</f>
        <v>574.34988711113044</v>
      </c>
      <c r="F55" cm="1">
        <f t="array" ref="F55">[3]!PropsSI("Hmass","P",テーブル2[[#This Row],[P]],"Q",1,"Water")</f>
        <v>2563035.5779140079</v>
      </c>
      <c r="G55" cm="1">
        <f t="array" ref="G55">[3]!PropsSI("Hmass","P",テーブル2[[#This Row],[P]],"Q",0,"Water")</f>
        <v>1671616.2807993235</v>
      </c>
      <c r="H55" cm="1">
        <f t="array" ref="H55">[3]!PropsSI("VISCOSITY","P",テーブル2[[#This Row],[P]],"Q",1,"Water")</f>
        <v>2.3752482411014488E-5</v>
      </c>
      <c r="I55" cm="1">
        <f t="array" ref="I55">[3]!PropsSI("VISCOSITY","P",テーブル2[[#This Row],[P]],"Q",0,"Water")</f>
        <v>6.5759231557403181E-5</v>
      </c>
      <c r="J55" cm="1">
        <f t="array" ref="J55">[3]!PropsSI("CONDUCTIVITY","P", テーブル2[[#This Row],[P]],"Q",0,"Water")</f>
        <v>0.46027765484939753</v>
      </c>
      <c r="K55" cm="1">
        <f t="array" ref="K55">[3]!PropsSI("Cpmass","P", テーブル2[[#This Row],[P]],"Q",0,"Water")</f>
        <v>10140.600460117175</v>
      </c>
      <c r="L55" cm="1">
        <f t="array" ref="L55">[3]!PropsSI("SURFACE_TENSION","P", テーブル2[[#This Row],[P]],"Q",0,"Water")</f>
        <v>3.6380461586323874E-3</v>
      </c>
      <c r="M55" s="14">
        <v>50</v>
      </c>
      <c r="N55">
        <v>3404.9160000000002</v>
      </c>
      <c r="O55" s="12">
        <v>8.7843467213758383E-5</v>
      </c>
      <c r="P55" s="12">
        <v>2.9843873572041598E-2</v>
      </c>
      <c r="Q55" s="12">
        <f>テーブル2[[#This Row],[A]]*4/テーブル2[[#This Row],[Pw]]</f>
        <v>1.1773735336561952E-2</v>
      </c>
      <c r="R55">
        <v>4.2545000000000002</v>
      </c>
      <c r="S55" s="40">
        <v>1179596.32203125</v>
      </c>
      <c r="T55">
        <v>589.70555555555552</v>
      </c>
      <c r="U55" s="17">
        <f>+T55+BG55*S55*テーブル2[[#This Row],[Pw]]*R55/(N55*O55*K55)</f>
        <v>639.08629466463935</v>
      </c>
      <c r="V55">
        <v>0.03</v>
      </c>
      <c r="W55" s="12">
        <f t="shared" si="74"/>
        <v>609626.6467504364</v>
      </c>
      <c r="X55" s="100">
        <v>1.8144730080258766E-2</v>
      </c>
      <c r="Y55">
        <f t="shared" si="75"/>
        <v>7.4237740286425531</v>
      </c>
      <c r="Z55">
        <f t="shared" si="76"/>
        <v>7.4237740301882411</v>
      </c>
      <c r="AA55">
        <f t="shared" si="77"/>
        <v>-1.5456880220199309E-9</v>
      </c>
      <c r="AB55">
        <f t="shared" si="78"/>
        <v>9.5357018034019602E-6</v>
      </c>
      <c r="AC55" s="100">
        <v>638.68764214599003</v>
      </c>
      <c r="AD55">
        <f>+テーブル2[[#This Row],[DH]]/2*AI55/I55*E55</f>
        <v>14516.576550083633</v>
      </c>
      <c r="AE55">
        <f>+gettm2(AD55,AC55,AK55,AL55,テーブル2[[#This Row],[補正式F]])</f>
        <v>639.08629466463947</v>
      </c>
      <c r="AF55" s="20">
        <f t="shared" si="79"/>
        <v>0</v>
      </c>
      <c r="AG55">
        <v>9.5588549811477583E-6</v>
      </c>
      <c r="AH55">
        <f t="shared" si="80"/>
        <v>45.782213835602242</v>
      </c>
      <c r="AI55">
        <f t="shared" si="81"/>
        <v>0.28233201306808731</v>
      </c>
      <c r="AJ55">
        <f t="shared" si="82"/>
        <v>23.571423358578659</v>
      </c>
      <c r="AK55" cm="1">
        <f t="array" ref="AK55">+S55*テーブル2[[#This Row],[形状因子]]/(E55*[3]!PropsSI("C","T",(テーブル2[[#This Row],[Tin]]+テーブル2[[#This Row],[Tf]])/2,"P",テーブル2[[#This Row],[P]],"Water")*AI55)</f>
        <v>0.93569746475958337</v>
      </c>
      <c r="AL55">
        <f t="shared" si="83"/>
        <v>1.4487735538805233</v>
      </c>
      <c r="AM55">
        <f t="shared" si="84"/>
        <v>623.23870133335834</v>
      </c>
      <c r="AN55">
        <f t="shared" si="85"/>
        <v>-2.2191670723259449E-10</v>
      </c>
      <c r="AO55">
        <f t="shared" si="86"/>
        <v>2.3153177745798034E-8</v>
      </c>
      <c r="AP55">
        <v>2.878586782789351</v>
      </c>
      <c r="AQ55">
        <f t="shared" si="87"/>
        <v>2.9038915813792639E-5</v>
      </c>
      <c r="AR55">
        <f t="shared" si="88"/>
        <v>4.7910040794467781E-6</v>
      </c>
      <c r="AS55">
        <f t="shared" si="89"/>
        <v>11.814258683915876</v>
      </c>
      <c r="AT55">
        <f t="shared" si="90"/>
        <v>9.2965358251615449</v>
      </c>
      <c r="AU55">
        <f t="shared" si="91"/>
        <v>2.6247096740774509</v>
      </c>
      <c r="AV55">
        <f t="shared" si="92"/>
        <v>0.25387710871190006</v>
      </c>
      <c r="AW55">
        <f t="shared" si="93"/>
        <v>7.0805636551633262E-3</v>
      </c>
      <c r="AX55">
        <f t="shared" si="94"/>
        <v>0.25387710796651458</v>
      </c>
      <c r="AY55">
        <f t="shared" si="95"/>
        <v>7.4538547556457502E-10</v>
      </c>
      <c r="AZ55">
        <f t="shared" si="96"/>
        <v>891419.29711468448</v>
      </c>
      <c r="BA55">
        <f t="shared" si="97"/>
        <v>1.0087907020004422E-5</v>
      </c>
      <c r="BB55" s="40">
        <f t="shared" si="98"/>
        <v>1175081.8179531826</v>
      </c>
      <c r="BC55" s="62">
        <f t="shared" si="99"/>
        <v>-4514.5040780673735</v>
      </c>
      <c r="BD55" s="61">
        <f t="shared" si="100"/>
        <v>-0.38271601850143566</v>
      </c>
      <c r="BE55" s="40">
        <v>1142687.6033999999</v>
      </c>
      <c r="BF55" s="58">
        <f>テーブル2[[#This Row],[ρL*δ*λ/τ]]/テーブル2[[#This Row],[実験値]]</f>
        <v>1.0283491432450966</v>
      </c>
      <c r="BG55">
        <v>1</v>
      </c>
      <c r="BH55">
        <v>4.5999999999999999E-2</v>
      </c>
      <c r="BI55">
        <v>5625</v>
      </c>
      <c r="BJ55">
        <f>1+テーブル2[[#This Row],[A_補正]]*EXP(-テーブル2[[#This Row],[(Tsub-40)^2]]/テーブル2[[#This Row],[σ_補正]])</f>
        <v>1.0456592718446434</v>
      </c>
      <c r="BK55">
        <f>テーブル2[[#This Row],[Ts]]-テーブル2[[#This Row],[Tin]]</f>
        <v>33.533145777580899</v>
      </c>
      <c r="BL55">
        <f>テーブル2[[#This Row],[ρL*δ*λ/τ]]*0.000001</f>
        <v>1.1750818179531826</v>
      </c>
      <c r="BM55">
        <f>テーブル2[[#This Row],[Tsub]]</f>
        <v>33.533145777580899</v>
      </c>
      <c r="BN55">
        <f>テーブル2[[#This Row],[補正式F]]</f>
        <v>1.0456592718446434</v>
      </c>
      <c r="BO55">
        <f>(テーブル2[[#This Row],[Tsub]]-40)^2</f>
        <v>41.820203534019761</v>
      </c>
      <c r="BP55" cm="1">
        <f t="array" ref="BP55">[3]!PropsSI(
  "VISCOSITY",
  "T", MIN( MAX( (テーブル2[[#This Row],[Ts]]+テーブル2[[#This Row],[Tw]])/2, テーブル2[[#This Row],[Ts]]+5 ), 647.096-0.1 ),
  "P", テーブル2[[#This Row],[P]],
  "Water"
)</f>
        <v>2.3740828540738361E-5</v>
      </c>
      <c r="BQ55" cm="1">
        <f t="array" ref="BQ55">[3]!PropsSI(
  "CONDUCTIVITY",
  "T", MIN( MAX( (テーブル2[[#This Row],[Ts]]+テーブル2[[#This Row],[Tw]])/2, テーブル2[[#This Row],[Ts]]+5 ), 647.096-0.1 ),
  "P", テーブル2[[#This Row],[P]],
  "Water"
)</f>
        <v>0.11352477088523953</v>
      </c>
      <c r="BR55" cm="1">
        <f t="array" ref="BR55">[3]!PropsSI(
 "CPMASS",
  "T", MIN( MAX( (テーブル2[[#This Row],[Ts]]+テーブル2[[#This Row],[Tw]])/2, テーブル2[[#This Row],[Ts]]+5 ), 647.096-0.1 ),
  "P", テーブル2[[#This Row],[P]],
  "Water"
)</f>
        <v>10141.040378744852</v>
      </c>
      <c r="BS55">
        <f>テーブル2[[#This Row],[G]]*テーブル2[[#This Row],[DH]]/テーブル2[[#This Row],[μ_g]]</f>
        <v>1688592.2813702438</v>
      </c>
      <c r="BT55">
        <f>テーブル2[[#This Row],[CPg]]*テーブル2[[#This Row],[μ_g]]/テーブル2[[#This Row],[k_g]]</f>
        <v>2.1207415701359418</v>
      </c>
      <c r="BU55">
        <f>0.023*(テーブル2[[#This Row],[Re_g]]^0.8)*(テーブル2[[#This Row],[Pr_g]]^0.4)</f>
        <v>2980.8682108681051</v>
      </c>
      <c r="BV55">
        <f>テーブル2[[#This Row],[Nu_g]]*テーブル2[[#This Row],[k_g]]/テーブル2[[#This Row],[DH]]</f>
        <v>28742.142659435078</v>
      </c>
      <c r="BW55" cm="1">
        <f t="array" ref="BW55">[3]!PropsSI("VISCOSITY","T",テーブル2[[#This Row],[Tm]],"P",テーブル2[[#This Row],[P]],"Water")</f>
        <v>2.3943588927378121E-5</v>
      </c>
      <c r="BX55" t="e">
        <f ca="1" xml:space="preserve"> [1]!PropsSI("CONDUCTIVITY","T",テーブル2[[#This Row],[Tm]],"P",テーブル2[[#This Row],[P]],"Water")</f>
        <v>#NAME?</v>
      </c>
      <c r="BY55" cm="1">
        <f t="array" ref="BY55">[3]!PropsSI("CPMASS","T",テーブル2[[#This Row],[Tm]],"P",テーブル2[[#This Row],[P]],"Water")</f>
        <v>7783.3331257862446</v>
      </c>
      <c r="BZ55">
        <f>テーブル2[[#This Row],[G]]*テーブル2[[#This Row],[DH]]/テーブル2[[#This Row],[μ_l]]</f>
        <v>1674292.8534571603</v>
      </c>
      <c r="CA55" t="e">
        <f ca="1">テーブル2[[#This Row],[μ_l]]*テーブル2[[#This Row],[CPl2]]/テーブル2[[#This Row],[k_l]]</f>
        <v>#NAME?</v>
      </c>
      <c r="CB55" t="e">
        <f ca="1">0.023*(テーブル2[[#This Row],[Re_l]]^0.8)*(テーブル2[[#This Row],[Pr_l]]^0.4)</f>
        <v>#NAME?</v>
      </c>
      <c r="CC55" t="e">
        <f ca="1">テーブル2[[#This Row],[Nu_l]]*テーブル2[[#This Row],[k_l]]/テーブル2[[#This Row],[DH]]</f>
        <v>#NAME?</v>
      </c>
      <c r="CD55">
        <v>1.4274736070982511E-2</v>
      </c>
    </row>
    <row r="56" spans="1:82">
      <c r="A56" s="13" t="s">
        <v>357</v>
      </c>
      <c r="B56">
        <v>14478989.699999999</v>
      </c>
      <c r="C56" cm="1">
        <f t="array" ref="C56">[3]!PropsSI("T","P",テーブル2[[#This Row],[P]],"Q",0,"Water")</f>
        <v>612.48370255129544</v>
      </c>
      <c r="D56" cm="1">
        <f t="array" ref="D56">[3]!PropsSI("Dmass","P",テーブル2[[#This Row],[P]],"Q",1,"Water")</f>
        <v>91.580011978832957</v>
      </c>
      <c r="E56" cm="1">
        <f t="array" ref="E56">[3]!PropsSI("Dmass","P",テーブル2[[#This Row],[P]],"Q",0,"Water")</f>
        <v>612.82339669043313</v>
      </c>
      <c r="F56" cm="1">
        <f t="array" ref="F56">[3]!PropsSI("Hmass","P",テーブル2[[#This Row],[P]],"Q",1,"Water")</f>
        <v>2625160.7264840975</v>
      </c>
      <c r="G56" cm="1">
        <f t="array" ref="G56">[3]!PropsSI("Hmass","P",テーブル2[[#This Row],[P]],"Q",0,"Water")</f>
        <v>1589756.0808983105</v>
      </c>
      <c r="H56" cm="1">
        <f t="array" ref="H56">[3]!PropsSI("VISCOSITY","P",テーブル2[[#This Row],[P]],"Q",1,"Water")</f>
        <v>2.2406167499944594E-5</v>
      </c>
      <c r="I56" cm="1">
        <f t="array" ref="I56">[3]!PropsSI("VISCOSITY","P",テーブル2[[#This Row],[P]],"Q",0,"Water")</f>
        <v>7.0614185977515193E-5</v>
      </c>
      <c r="J56" cm="1">
        <f t="array" ref="J56">[3]!PropsSI("CONDUCTIVITY","P", テーブル2[[#This Row],[P]],"Q",0,"Water")</f>
        <v>0.48330738078477459</v>
      </c>
      <c r="K56" cm="1">
        <f t="array" ref="K56">[3]!PropsSI("Cpmass","P", テーブル2[[#This Row],[P]],"Q",0,"Water")</f>
        <v>8121.4802011854335</v>
      </c>
      <c r="L56" cm="1">
        <f t="array" ref="L56">[3]!PropsSI("SURFACE_TENSION","P", テーブル2[[#This Row],[P]],"Q",0,"Water")</f>
        <v>5.7214247636284644E-3</v>
      </c>
      <c r="M56" s="14">
        <v>51</v>
      </c>
      <c r="N56">
        <v>4065.288</v>
      </c>
      <c r="O56" s="12">
        <v>8.7843467213758383E-5</v>
      </c>
      <c r="P56" s="12">
        <v>2.9843873572041598E-2</v>
      </c>
      <c r="Q56" s="12">
        <f>テーブル2[[#This Row],[A]]*4/テーブル2[[#This Row],[Pw]]</f>
        <v>1.1773735336561952E-2</v>
      </c>
      <c r="R56">
        <v>4.2545000000000002</v>
      </c>
      <c r="S56" s="40">
        <v>996609.86328125</v>
      </c>
      <c r="T56">
        <v>587.53888888888889</v>
      </c>
      <c r="U56" s="17">
        <f>+T56+BG56*S56*テーブル2[[#This Row],[Pw]]*R56/(N56*O56*K56)</f>
        <v>631.16966349214135</v>
      </c>
      <c r="V56">
        <v>0.03</v>
      </c>
      <c r="W56" s="12">
        <f t="shared" si="74"/>
        <v>677818.83082447329</v>
      </c>
      <c r="X56" s="100">
        <v>1.8587939623724847E-2</v>
      </c>
      <c r="Y56">
        <f t="shared" si="75"/>
        <v>7.3347340843219033</v>
      </c>
      <c r="Z56">
        <f t="shared" si="76"/>
        <v>7.3347340909499863</v>
      </c>
      <c r="AA56">
        <f t="shared" si="77"/>
        <v>-6.6280829713605272E-9</v>
      </c>
      <c r="AB56">
        <f t="shared" si="78"/>
        <v>1.0957131475747265E-5</v>
      </c>
      <c r="AC56" s="100">
        <v>622.95667523961504</v>
      </c>
      <c r="AD56">
        <f>+テーブル2[[#This Row],[DH]]/2*AI56/I56*E56</f>
        <v>16336.321337007024</v>
      </c>
      <c r="AE56">
        <f>+gettm2(AD56,AC56,AK56,AL56,テーブル2[[#This Row],[補正式F]])</f>
        <v>631.16966373185096</v>
      </c>
      <c r="AF56" s="20">
        <f t="shared" si="79"/>
        <v>2.3970960683072917E-7</v>
      </c>
      <c r="AG56">
        <v>1.097165179475141E-5</v>
      </c>
      <c r="AH56">
        <f t="shared" si="80"/>
        <v>62.659736551951191</v>
      </c>
      <c r="AI56">
        <f t="shared" si="81"/>
        <v>0.31976182465048475</v>
      </c>
      <c r="AJ56">
        <f t="shared" si="82"/>
        <v>30.446824935874208</v>
      </c>
      <c r="AK56" cm="1">
        <f t="array" ref="AK56">+S56*テーブル2[[#This Row],[形状因子]]/(E56*[3]!PropsSI("C","T",(テーブル2[[#This Row],[Tin]]+テーブル2[[#This Row],[Tf]])/2,"P",テーブル2[[#This Row],[P]],"Water")*AI56)</f>
        <v>0.66913927811192253</v>
      </c>
      <c r="AL56">
        <f t="shared" si="83"/>
        <v>1.186598293632519</v>
      </c>
      <c r="AM56">
        <f t="shared" si="84"/>
        <v>612.4837025499321</v>
      </c>
      <c r="AN56">
        <f t="shared" si="85"/>
        <v>1.3633325579576194E-9</v>
      </c>
      <c r="AO56">
        <f t="shared" si="86"/>
        <v>1.4520319004145531E-8</v>
      </c>
      <c r="AP56">
        <v>3.6649737488928578</v>
      </c>
      <c r="AQ56">
        <f t="shared" si="87"/>
        <v>3.3591371688377339E-5</v>
      </c>
      <c r="AR56">
        <f t="shared" si="88"/>
        <v>5.4930860568777779E-6</v>
      </c>
      <c r="AS56">
        <f t="shared" si="89"/>
        <v>15.243559735595731</v>
      </c>
      <c r="AT56">
        <f t="shared" si="90"/>
        <v>10.570785507172321</v>
      </c>
      <c r="AU56">
        <f t="shared" si="91"/>
        <v>3.3801336617623212</v>
      </c>
      <c r="AV56">
        <f t="shared" si="92"/>
        <v>0.28484008713053655</v>
      </c>
      <c r="AW56">
        <f t="shared" si="93"/>
        <v>6.9021887903257095E-3</v>
      </c>
      <c r="AX56">
        <f t="shared" si="94"/>
        <v>0.28484007873831535</v>
      </c>
      <c r="AY56">
        <f t="shared" si="95"/>
        <v>8.3922211957521142E-9</v>
      </c>
      <c r="AZ56">
        <f t="shared" si="96"/>
        <v>1035404.645585787</v>
      </c>
      <c r="BA56">
        <f t="shared" si="97"/>
        <v>9.1655149504208237E-6</v>
      </c>
      <c r="BB56" s="40">
        <f t="shared" si="98"/>
        <v>1005228.364164232</v>
      </c>
      <c r="BC56" s="62">
        <f t="shared" si="99"/>
        <v>8618.5008829820435</v>
      </c>
      <c r="BD56" s="61">
        <f t="shared" si="100"/>
        <v>0.86478181688934819</v>
      </c>
      <c r="BE56" s="40">
        <v>1226044.7537999998</v>
      </c>
      <c r="BF56" s="58">
        <f>テーブル2[[#This Row],[ρL*δ*λ/τ]]/テーブル2[[#This Row],[実験値]]</f>
        <v>0.81989532686195177</v>
      </c>
      <c r="BG56">
        <v>1</v>
      </c>
      <c r="BH56">
        <v>4.5999999999999999E-2</v>
      </c>
      <c r="BI56">
        <v>5625</v>
      </c>
      <c r="BJ56">
        <f>1+テーブル2[[#This Row],[A_補正]]*EXP(-テーブル2[[#This Row],[(Tsub-40)^2]]/テーブル2[[#This Row],[σ_補正]])</f>
        <v>1.0441832840185952</v>
      </c>
      <c r="BK56">
        <f>テーブル2[[#This Row],[Ts]]-テーブル2[[#This Row],[Tin]]</f>
        <v>24.944813662406546</v>
      </c>
      <c r="BL56">
        <f>テーブル2[[#This Row],[ρL*δ*λ/τ]]*0.000001</f>
        <v>1.0052283641642319</v>
      </c>
      <c r="BM56">
        <f>テーブル2[[#This Row],[Tsub]]</f>
        <v>24.944813662406546</v>
      </c>
      <c r="BN56">
        <f>テーブル2[[#This Row],[補正式F]]</f>
        <v>1.0441832840185952</v>
      </c>
      <c r="BO56">
        <f>(テーブル2[[#This Row],[Tsub]]-40)^2</f>
        <v>226.6586356596606</v>
      </c>
      <c r="BP56" cm="1">
        <f t="array" ref="BP56">[3]!PropsSI(
  "VISCOSITY",
  "T", MIN( MAX( (テーブル2[[#This Row],[Ts]]+テーブル2[[#This Row],[Tw]])/2, テーブル2[[#This Row],[Ts]]+5 ), 647.096-0.1 ),
  "P", テーブル2[[#This Row],[P]],
  "Water"
)</f>
        <v>2.255319781000696E-5</v>
      </c>
      <c r="BQ56" cm="1">
        <f t="array" ref="BQ56">[3]!PropsSI(
  "CONDUCTIVITY",
  "T", MIN( MAX( (テーブル2[[#This Row],[Ts]]+テーブル2[[#This Row],[Tw]])/2, テーブル2[[#This Row],[Ts]]+5 ), 647.096-0.1 ),
  "P", テーブル2[[#This Row],[P]],
  "Water"
)</f>
        <v>0.10194507345725659</v>
      </c>
      <c r="BR56" cm="1">
        <f t="array" ref="BR56">[3]!PropsSI(
 "CPMASS",
  "T", MIN( MAX( (テーブル2[[#This Row],[Ts]]+テーブル2[[#This Row],[Tw]])/2, テーブル2[[#This Row],[Ts]]+5 ), 647.096-0.1 ),
  "P", テーブル2[[#This Row],[P]],
  "Water"
)</f>
        <v>9258.9570596718531</v>
      </c>
      <c r="BS56">
        <f>テーブル2[[#This Row],[G]]*テーブル2[[#This Row],[DH]]/テーブル2[[#This Row],[μ_g]]</f>
        <v>2122254.475046725</v>
      </c>
      <c r="BT56">
        <f>テーブル2[[#This Row],[CPg]]*テーブル2[[#This Row],[μ_g]]/テーブル2[[#This Row],[k_g]]</f>
        <v>2.0483490079458635</v>
      </c>
      <c r="BU56">
        <f>0.023*(テーブル2[[#This Row],[Re_g]]^0.8)*(テーブル2[[#This Row],[Pr_g]]^0.4)</f>
        <v>3529.6153931505578</v>
      </c>
      <c r="BV56">
        <f>テーブル2[[#This Row],[Nu_g]]*テーブル2[[#This Row],[k_g]]/テーブル2[[#This Row],[DH]]</f>
        <v>30561.830230139203</v>
      </c>
      <c r="BW56" cm="1">
        <f t="array" ref="BW56">[3]!PropsSI("VISCOSITY","T",テーブル2[[#This Row],[Tm]],"P",テーブル2[[#This Row],[P]],"Water")</f>
        <v>2.3075906235246965E-5</v>
      </c>
      <c r="BX56" t="e">
        <f ca="1" xml:space="preserve"> [1]!PropsSI("CONDUCTIVITY","T",テーブル2[[#This Row],[Tm]],"P",テーブル2[[#This Row],[P]],"Water")</f>
        <v>#NAME?</v>
      </c>
      <c r="BY56" cm="1">
        <f t="array" ref="BY56">[3]!PropsSI("CPMASS","T",テーブル2[[#This Row],[Tm]],"P",テーブル2[[#This Row],[P]],"Water")</f>
        <v>6447.7203582199418</v>
      </c>
      <c r="BZ56">
        <f>テーブル2[[#This Row],[G]]*テーブル2[[#This Row],[DH]]/テーブル2[[#This Row],[μ_l]]</f>
        <v>2074181.8107144432</v>
      </c>
      <c r="CA56" t="e">
        <f ca="1">テーブル2[[#This Row],[μ_l]]*テーブル2[[#This Row],[CPl2]]/テーブル2[[#This Row],[k_l]]</f>
        <v>#NAME?</v>
      </c>
      <c r="CB56" t="e">
        <f ca="1">0.023*(テーブル2[[#This Row],[Re_l]]^0.8)*(テーブル2[[#This Row],[Pr_l]]^0.4)</f>
        <v>#NAME?</v>
      </c>
      <c r="CC56" t="e">
        <f ca="1">テーブル2[[#This Row],[Nu_l]]*テーブル2[[#This Row],[k_l]]/テーブル2[[#This Row],[DH]]</f>
        <v>#NAME?</v>
      </c>
      <c r="CD56">
        <v>7.5098926528288618E-2</v>
      </c>
    </row>
    <row r="57" spans="1:82">
      <c r="A57" s="13" t="s">
        <v>358</v>
      </c>
      <c r="B57">
        <v>16547416.799999999</v>
      </c>
      <c r="C57" cm="1">
        <f t="array" ref="C57">[3]!PropsSI("T","P",テーブル2[[#This Row],[P]],"Q",0,"Water")</f>
        <v>623.23870133313642</v>
      </c>
      <c r="D57" cm="1">
        <f t="array" ref="D57">[3]!PropsSI("Dmass","P",テーブル2[[#This Row],[P]],"Q",1,"Water")</f>
        <v>113.82300371015133</v>
      </c>
      <c r="E57" cm="1">
        <f t="array" ref="E57">[3]!PropsSI("Dmass","P",テーブル2[[#This Row],[P]],"Q",0,"Water")</f>
        <v>574.34988711113044</v>
      </c>
      <c r="F57" cm="1">
        <f t="array" ref="F57">[3]!PropsSI("Hmass","P",テーブル2[[#This Row],[P]],"Q",1,"Water")</f>
        <v>2563035.5779140079</v>
      </c>
      <c r="G57" cm="1">
        <f t="array" ref="G57">[3]!PropsSI("Hmass","P",テーブル2[[#This Row],[P]],"Q",0,"Water")</f>
        <v>1671616.2807993235</v>
      </c>
      <c r="H57" cm="1">
        <f t="array" ref="H57">[3]!PropsSI("VISCOSITY","P",テーブル2[[#This Row],[P]],"Q",1,"Water")</f>
        <v>2.3752482411014488E-5</v>
      </c>
      <c r="I57" cm="1">
        <f t="array" ref="I57">[3]!PropsSI("VISCOSITY","P",テーブル2[[#This Row],[P]],"Q",0,"Water")</f>
        <v>6.5759231557403181E-5</v>
      </c>
      <c r="J57" cm="1">
        <f t="array" ref="J57">[3]!PropsSI("CONDUCTIVITY","P", テーブル2[[#This Row],[P]],"Q",0,"Water")</f>
        <v>0.46027765484939753</v>
      </c>
      <c r="K57" cm="1">
        <f t="array" ref="K57">[3]!PropsSI("Cpmass","P", テーブル2[[#This Row],[P]],"Q",0,"Water")</f>
        <v>10140.600460117175</v>
      </c>
      <c r="L57" cm="1">
        <f t="array" ref="L57">[3]!PropsSI("SURFACE_TENSION","P", テーブル2[[#This Row],[P]],"Q",0,"Water")</f>
        <v>3.6380461586323874E-3</v>
      </c>
      <c r="M57" s="14">
        <v>52</v>
      </c>
      <c r="N57">
        <v>4065.288</v>
      </c>
      <c r="O57" s="12">
        <v>8.7843467213758383E-5</v>
      </c>
      <c r="P57" s="12">
        <v>2.9843873572041598E-2</v>
      </c>
      <c r="Q57" s="12">
        <f>テーブル2[[#This Row],[A]]*4/テーブル2[[#This Row],[Pw]]</f>
        <v>1.1773735336561952E-2</v>
      </c>
      <c r="R57">
        <v>4.2545000000000002</v>
      </c>
      <c r="S57" s="40">
        <v>1343648.46796875</v>
      </c>
      <c r="T57">
        <v>591.03888888888889</v>
      </c>
      <c r="U57" s="17">
        <f>+T57+BG57*S57*テーブル2[[#This Row],[Pw]]*R57/(N57*O57*K57)</f>
        <v>638.15017080306507</v>
      </c>
      <c r="V57">
        <v>0.03</v>
      </c>
      <c r="W57" s="12">
        <f t="shared" si="74"/>
        <v>727861.68337626767</v>
      </c>
      <c r="X57" s="100">
        <v>1.705755930851342E-2</v>
      </c>
      <c r="Y57">
        <f t="shared" si="75"/>
        <v>7.6566986572026492</v>
      </c>
      <c r="Z57">
        <f t="shared" si="76"/>
        <v>7.6566986806646202</v>
      </c>
      <c r="AA57">
        <f t="shared" si="77"/>
        <v>-2.3461971032645579E-8</v>
      </c>
      <c r="AB57">
        <f t="shared" si="78"/>
        <v>7.1156807020844822E-6</v>
      </c>
      <c r="AC57" s="100">
        <v>637.66114226002151</v>
      </c>
      <c r="AD57">
        <f>+テーブル2[[#This Row],[DH]]/2*AI57/I57*E57</f>
        <v>16804.759959994622</v>
      </c>
      <c r="AE57">
        <f>+gettm2(AD57,AC57,AK57,AL57,テーブル2[[#This Row],[補正式F]])</f>
        <v>638.15017119681409</v>
      </c>
      <c r="AF57" s="20">
        <f t="shared" si="79"/>
        <v>3.937490191674442E-7</v>
      </c>
      <c r="AG57">
        <v>7.137190195443222E-6</v>
      </c>
      <c r="AH57">
        <f t="shared" si="80"/>
        <v>61.352603821584921</v>
      </c>
      <c r="AI57">
        <f t="shared" si="81"/>
        <v>0.32683475282634306</v>
      </c>
      <c r="AJ57">
        <f t="shared" si="82"/>
        <v>20.373953481151336</v>
      </c>
      <c r="AK57" cm="1">
        <f t="array" ref="AK57">+S57*テーブル2[[#This Row],[形状因子]]/(E57*[3]!PropsSI("C","T",(テーブル2[[#This Row],[Tin]]+テーブル2[[#This Row],[Tf]])/2,"P",テーブル2[[#This Row],[P]],"Water")*AI57)</f>
        <v>0.91709442422384801</v>
      </c>
      <c r="AL57">
        <f t="shared" si="83"/>
        <v>1.4487735538805233</v>
      </c>
      <c r="AM57">
        <f t="shared" si="84"/>
        <v>623.23870132007426</v>
      </c>
      <c r="AN57">
        <f t="shared" si="85"/>
        <v>1.3062162906862795E-8</v>
      </c>
      <c r="AO57">
        <f t="shared" si="86"/>
        <v>2.1509493358739787E-8</v>
      </c>
      <c r="AP57">
        <v>3.0761851451639401</v>
      </c>
      <c r="AQ57">
        <f t="shared" si="87"/>
        <v>2.5428111690299388E-5</v>
      </c>
      <c r="AR57">
        <f t="shared" si="88"/>
        <v>3.5793498444009809E-6</v>
      </c>
      <c r="AS57">
        <f t="shared" si="89"/>
        <v>10.217677436864657</v>
      </c>
      <c r="AT57">
        <f t="shared" si="90"/>
        <v>8.5705965114099278</v>
      </c>
      <c r="AU57">
        <f t="shared" si="91"/>
        <v>2.8011687923809818</v>
      </c>
      <c r="AV57">
        <f t="shared" si="92"/>
        <v>0.27501635278295833</v>
      </c>
      <c r="AW57">
        <f t="shared" si="93"/>
        <v>5.2836205661288384E-3</v>
      </c>
      <c r="AX57">
        <f t="shared" si="94"/>
        <v>0.2750163434646456</v>
      </c>
      <c r="AY57">
        <f t="shared" si="95"/>
        <v>9.3183127325424664E-9</v>
      </c>
      <c r="AZ57">
        <f t="shared" si="96"/>
        <v>891419.29711468448</v>
      </c>
      <c r="BA57">
        <f t="shared" si="97"/>
        <v>8.2661187445998922E-6</v>
      </c>
      <c r="BB57" s="40">
        <f t="shared" si="98"/>
        <v>1332254.2446814466</v>
      </c>
      <c r="BC57" s="62">
        <f t="shared" si="99"/>
        <v>-11394.223287303466</v>
      </c>
      <c r="BD57" s="61">
        <f t="shared" si="100"/>
        <v>-0.84800627239419202</v>
      </c>
      <c r="BE57" s="40">
        <v>1316348.3333999999</v>
      </c>
      <c r="BF57" s="58">
        <f>テーブル2[[#This Row],[ρL*δ*λ/τ]]/テーブル2[[#This Row],[実験値]]</f>
        <v>1.0120833603673605</v>
      </c>
      <c r="BG57">
        <v>1</v>
      </c>
      <c r="BH57">
        <v>4.5999999999999999E-2</v>
      </c>
      <c r="BI57">
        <v>5625</v>
      </c>
      <c r="BJ57">
        <f>1+テーブル2[[#This Row],[A_補正]]*EXP(-テーブル2[[#This Row],[(Tsub-40)^2]]/テーブル2[[#This Row],[σ_補正]])</f>
        <v>1.0455051213300932</v>
      </c>
      <c r="BK57">
        <f>テーブル2[[#This Row],[Ts]]-テーブル2[[#This Row],[Tin]]</f>
        <v>32.199812444247527</v>
      </c>
      <c r="BL57">
        <f>テーブル2[[#This Row],[ρL*δ*λ/τ]]*0.000001</f>
        <v>1.3322542446814465</v>
      </c>
      <c r="BM57">
        <f>テーブル2[[#This Row],[Tsub]]</f>
        <v>32.199812444247527</v>
      </c>
      <c r="BN57">
        <f>テーブル2[[#This Row],[補正式F]]</f>
        <v>1.0455051213300932</v>
      </c>
      <c r="BO57">
        <f>(テーブル2[[#This Row],[Tsub]]-40)^2</f>
        <v>60.842925904915731</v>
      </c>
      <c r="BP57" cm="1">
        <f t="array" ref="BP57">[3]!PropsSI(
  "VISCOSITY",
  "T", MIN( MAX( (テーブル2[[#This Row],[Ts]]+テーブル2[[#This Row],[Tw]])/2, テーブル2[[#This Row],[Ts]]+5 ), 647.096-0.1 ),
  "P", テーブル2[[#This Row],[P]],
  "Water"
)</f>
        <v>2.3732581258621394E-5</v>
      </c>
      <c r="BQ57" cm="1">
        <f t="array" ref="BQ57">[3]!PropsSI(
  "CONDUCTIVITY",
  "T", MIN( MAX( (テーブル2[[#This Row],[Ts]]+テーブル2[[#This Row],[Tw]])/2, テーブル2[[#This Row],[Ts]]+5 ), 647.096-0.1 ),
  "P", テーブル2[[#This Row],[P]],
  "Water"
)</f>
        <v>0.11459496941734609</v>
      </c>
      <c r="BR57" cm="1">
        <f t="array" ref="BR57">[3]!PropsSI(
 "CPMASS",
  "T", MIN( MAX( (テーブル2[[#This Row],[Ts]]+テーブル2[[#This Row],[Tw]])/2, テーブル2[[#This Row],[Ts]]+5 ), 647.096-0.1 ),
  "P", テーブル2[[#This Row],[P]],
  "Water"
)</f>
        <v>10367.550201770924</v>
      </c>
      <c r="BS57">
        <f>テーブル2[[#This Row],[G]]*テーブル2[[#This Row],[DH]]/テーブル2[[#This Row],[μ_g]]</f>
        <v>2016789.6807058747</v>
      </c>
      <c r="BT57">
        <f>テーブル2[[#This Row],[CPg]]*テーブル2[[#This Row],[μ_g]]/テーブル2[[#This Row],[k_g]]</f>
        <v>2.1471163076999873</v>
      </c>
      <c r="BU57">
        <f>0.023*(テーブル2[[#This Row],[Re_g]]^0.8)*(テーブル2[[#This Row],[Pr_g]]^0.4)</f>
        <v>3453.0156971900947</v>
      </c>
      <c r="BV57">
        <f>テーブル2[[#This Row],[Nu_g]]*テーブル2[[#This Row],[k_g]]/テーブル2[[#This Row],[DH]]</f>
        <v>33608.554711461918</v>
      </c>
      <c r="BW57" cm="1">
        <f t="array" ref="BW57">[3]!PropsSI("VISCOSITY","T",テーブル2[[#This Row],[Tm]],"P",テーブル2[[#This Row],[P]],"Water")</f>
        <v>2.3915214023228479E-5</v>
      </c>
      <c r="BX57" t="e">
        <f ca="1" xml:space="preserve"> [1]!PropsSI("CONDUCTIVITY","T",テーブル2[[#This Row],[Tm]],"P",テーブル2[[#This Row],[P]],"Water")</f>
        <v>#NAME?</v>
      </c>
      <c r="BY57" cm="1">
        <f t="array" ref="BY57">[3]!PropsSI("CPMASS","T",テーブル2[[#This Row],[Tm]],"P",テーブル2[[#This Row],[P]],"Water")</f>
        <v>7977.0772138453958</v>
      </c>
      <c r="BZ57">
        <f>テーブル2[[#This Row],[G]]*テーブル2[[#This Row],[DH]]/テーブル2[[#This Row],[μ_l]]</f>
        <v>2001388.1093605126</v>
      </c>
      <c r="CA57" t="e">
        <f ca="1">テーブル2[[#This Row],[μ_l]]*テーブル2[[#This Row],[CPl2]]/テーブル2[[#This Row],[k_l]]</f>
        <v>#NAME?</v>
      </c>
      <c r="CB57" t="e">
        <f ca="1">0.023*(テーブル2[[#This Row],[Re_l]]^0.8)*(テーブル2[[#This Row],[Pr_l]]^0.4)</f>
        <v>#NAME?</v>
      </c>
      <c r="CC57" t="e">
        <f ca="1">テーブル2[[#This Row],[Nu_l]]*テーブル2[[#This Row],[k_l]]/テーブル2[[#This Row],[DH]]</f>
        <v>#NAME?</v>
      </c>
      <c r="CD57">
        <v>1.4204433424073319E-2</v>
      </c>
    </row>
    <row r="58" spans="1:82">
      <c r="A58" s="13" t="s">
        <v>359</v>
      </c>
      <c r="B58">
        <v>14478989.699999999</v>
      </c>
      <c r="C58" cm="1">
        <f t="array" ref="C58">[3]!PropsSI("T","P",テーブル2[[#This Row],[P]],"Q",0,"Water")</f>
        <v>612.48370255129544</v>
      </c>
      <c r="D58" cm="1">
        <f t="array" ref="D58">[3]!PropsSI("Dmass","P",テーブル2[[#This Row],[P]],"Q",1,"Water")</f>
        <v>91.580011978832957</v>
      </c>
      <c r="E58" cm="1">
        <f t="array" ref="E58">[3]!PropsSI("Dmass","P",テーブル2[[#This Row],[P]],"Q",0,"Water")</f>
        <v>612.82339669043313</v>
      </c>
      <c r="F58" cm="1">
        <f t="array" ref="F58">[3]!PropsSI("Hmass","P",テーブル2[[#This Row],[P]],"Q",1,"Water")</f>
        <v>2625160.7264840975</v>
      </c>
      <c r="G58" cm="1">
        <f t="array" ref="G58">[3]!PropsSI("Hmass","P",テーブル2[[#This Row],[P]],"Q",0,"Water")</f>
        <v>1589756.0808983105</v>
      </c>
      <c r="H58" cm="1">
        <f t="array" ref="H58">[3]!PropsSI("VISCOSITY","P",テーブル2[[#This Row],[P]],"Q",1,"Water")</f>
        <v>2.2406167499944594E-5</v>
      </c>
      <c r="I58" cm="1">
        <f t="array" ref="I58">[3]!PropsSI("VISCOSITY","P",テーブル2[[#This Row],[P]],"Q",0,"Water")</f>
        <v>7.0614185977515193E-5</v>
      </c>
      <c r="J58" cm="1">
        <f t="array" ref="J58">[3]!PropsSI("CONDUCTIVITY","P", テーブル2[[#This Row],[P]],"Q",0,"Water")</f>
        <v>0.48330738078477459</v>
      </c>
      <c r="K58" cm="1">
        <f t="array" ref="K58">[3]!PropsSI("Cpmass","P", テーブル2[[#This Row],[P]],"Q",0,"Water")</f>
        <v>8121.4802011854335</v>
      </c>
      <c r="L58" cm="1">
        <f t="array" ref="L58">[3]!PropsSI("SURFACE_TENSION","P", テーブル2[[#This Row],[P]],"Q",0,"Water")</f>
        <v>5.7214247636284644E-3</v>
      </c>
      <c r="M58" s="14">
        <v>53</v>
      </c>
      <c r="N58">
        <v>2009.5920000000001</v>
      </c>
      <c r="O58" s="12">
        <v>8.7843467213758383E-5</v>
      </c>
      <c r="P58" s="12">
        <v>2.9843873572041598E-2</v>
      </c>
      <c r="Q58" s="12">
        <f>テーブル2[[#This Row],[A]]*4/テーブル2[[#This Row],[Pw]]</f>
        <v>1.1773735336561952E-2</v>
      </c>
      <c r="R58">
        <v>4.2545000000000002</v>
      </c>
      <c r="S58" s="40">
        <v>818823.47258125001</v>
      </c>
      <c r="T58">
        <v>555.09444444444443</v>
      </c>
      <c r="U58" s="17">
        <f>+T58+BG58*S58*テーブル2[[#This Row],[Pw]]*R58/(N58*O58*K58)</f>
        <v>627.61171524254212</v>
      </c>
      <c r="V58">
        <v>0.03</v>
      </c>
      <c r="W58" s="12">
        <f t="shared" si="74"/>
        <v>335065.87968041009</v>
      </c>
      <c r="X58" s="100">
        <v>2.4434378650511041E-2</v>
      </c>
      <c r="Y58">
        <f t="shared" si="75"/>
        <v>6.3973387823033692</v>
      </c>
      <c r="Z58">
        <f t="shared" si="76"/>
        <v>6.3973387943911684</v>
      </c>
      <c r="AA58">
        <f t="shared" si="77"/>
        <v>-1.2087799206028649E-8</v>
      </c>
      <c r="AB58">
        <f t="shared" si="78"/>
        <v>3.4110939099934112E-5</v>
      </c>
      <c r="AC58" s="100">
        <v>633.01038815026754</v>
      </c>
      <c r="AD58">
        <f>+テーブル2[[#This Row],[DH]]/2*AI58/I58*E58</f>
        <v>9258.8247913981741</v>
      </c>
      <c r="AE58">
        <f>+gettm2(AD58,AC58,AK58,AL58,テーブル2[[#This Row],[補正式F]])</f>
        <v>627.61171558703597</v>
      </c>
      <c r="AF58" s="20">
        <f t="shared" si="79"/>
        <v>3.4449385566404089E-7</v>
      </c>
      <c r="AG58">
        <v>3.4141985583312273E-5</v>
      </c>
      <c r="AH58">
        <f t="shared" si="80"/>
        <v>20.12758926466325</v>
      </c>
      <c r="AI58">
        <f t="shared" si="81"/>
        <v>0.18122921607264605</v>
      </c>
      <c r="AJ58">
        <f t="shared" si="82"/>
        <v>53.698279010005223</v>
      </c>
      <c r="AK58" cm="1">
        <f t="array" ref="AK58">+S58*テーブル2[[#This Row],[形状因子]]/(E58*[3]!PropsSI("C","T",(テーブル2[[#This Row],[Tin]]+テーブル2[[#This Row],[Tf]])/2,"P",テーブル2[[#This Row],[P]],"Water")*AI58)</f>
        <v>1.2025071494824746</v>
      </c>
      <c r="AL58">
        <f t="shared" si="83"/>
        <v>1.186598293632519</v>
      </c>
      <c r="AM58">
        <f t="shared" si="84"/>
        <v>612.48370252970574</v>
      </c>
      <c r="AN58">
        <f t="shared" si="85"/>
        <v>2.1589698917523492E-8</v>
      </c>
      <c r="AO58">
        <f t="shared" si="86"/>
        <v>3.1046483378161622E-8</v>
      </c>
      <c r="AP58">
        <v>2.6525600802807867</v>
      </c>
      <c r="AQ58">
        <f t="shared" si="87"/>
        <v>6.4126718410804359E-5</v>
      </c>
      <c r="AR58">
        <f t="shared" si="88"/>
        <v>1.7086516033345217E-5</v>
      </c>
      <c r="AS58">
        <f t="shared" si="89"/>
        <v>26.873554352268183</v>
      </c>
      <c r="AT58">
        <f t="shared" si="90"/>
        <v>13.405713467287503</v>
      </c>
      <c r="AU58">
        <f t="shared" si="91"/>
        <v>2.4295069425710283</v>
      </c>
      <c r="AV58">
        <f t="shared" si="92"/>
        <v>0.22305313770975843</v>
      </c>
      <c r="AW58">
        <f t="shared" si="93"/>
        <v>2.1487388556409689E-2</v>
      </c>
      <c r="AX58">
        <f t="shared" si="94"/>
        <v>0.22305313643184299</v>
      </c>
      <c r="AY58">
        <f t="shared" si="95"/>
        <v>1.2779154401343362E-9</v>
      </c>
      <c r="AZ58">
        <f t="shared" si="96"/>
        <v>1035404.645585787</v>
      </c>
      <c r="BA58">
        <f t="shared" si="97"/>
        <v>2.417540657703641E-5</v>
      </c>
      <c r="BB58" s="40">
        <f t="shared" si="98"/>
        <v>814862.01801075169</v>
      </c>
      <c r="BC58" s="62">
        <f t="shared" si="99"/>
        <v>-3961.4545704983175</v>
      </c>
      <c r="BD58" s="61">
        <f t="shared" si="100"/>
        <v>-0.48379836474524507</v>
      </c>
      <c r="BE58" s="40">
        <v>1010705.4486</v>
      </c>
      <c r="BF58" s="58">
        <f>テーブル2[[#This Row],[ρL*δ*λ/τ]]/テーブル2[[#This Row],[実験値]]</f>
        <v>0.80623095397326194</v>
      </c>
      <c r="BG58">
        <v>1</v>
      </c>
      <c r="BH58">
        <v>4.5999999999999999E-2</v>
      </c>
      <c r="BI58">
        <v>5625</v>
      </c>
      <c r="BJ58">
        <f>1+テーブル2[[#This Row],[A_補正]]*EXP(-テーブル2[[#This Row],[(Tsub-40)^2]]/テーブル2[[#This Row],[σ_補正]])</f>
        <v>1.0435924439958093</v>
      </c>
      <c r="BK58">
        <f>テーブル2[[#This Row],[Ts]]-テーブル2[[#This Row],[Tin]]</f>
        <v>57.389258106851003</v>
      </c>
      <c r="BL58">
        <f>テーブル2[[#This Row],[ρL*δ*λ/τ]]*0.000001</f>
        <v>0.81486201801075164</v>
      </c>
      <c r="BM58">
        <f>テーブル2[[#This Row],[Tsub]]</f>
        <v>57.389258106851003</v>
      </c>
      <c r="BN58">
        <f>テーブル2[[#This Row],[補正式F]]</f>
        <v>1.0435924439958093</v>
      </c>
      <c r="BO58">
        <f>(テーブル2[[#This Row],[Tsub]]-40)^2</f>
        <v>302.38629750668332</v>
      </c>
      <c r="BP58" cm="1">
        <f t="array" ref="BP58">[3]!PropsSI(
  "VISCOSITY",
  "T", MIN( MAX( (テーブル2[[#This Row],[Ts]]+テーブル2[[#This Row],[Tw]])/2, テーブル2[[#This Row],[Ts]]+5 ), 647.096-0.1 ),
  "P", テーブル2[[#This Row],[P]],
  "Water"
)</f>
        <v>2.2734116375008893E-5</v>
      </c>
      <c r="BQ58" cm="1">
        <f t="array" ref="BQ58">[3]!PropsSI(
  "CONDUCTIVITY",
  "T", MIN( MAX( (テーブル2[[#This Row],[Ts]]+テーブル2[[#This Row],[Tw]])/2, テーブル2[[#This Row],[Ts]]+5 ), 647.096-0.1 ),
  "P", テーブル2[[#This Row],[P]],
  "Water"
)</f>
        <v>9.5769121230212972E-2</v>
      </c>
      <c r="BR58" cm="1">
        <f t="array" ref="BR58">[3]!PropsSI(
 "CPMASS",
  "T", MIN( MAX( (テーブル2[[#This Row],[Ts]]+テーブル2[[#This Row],[Tw]])/2, テーブル2[[#This Row],[Ts]]+5 ), 647.096-0.1 ),
  "P", テーブル2[[#This Row],[P]],
  "Water"
)</f>
        <v>7838.3251346521374</v>
      </c>
      <c r="BS58">
        <f>テーブル2[[#This Row],[G]]*テーブル2[[#This Row],[DH]]/テーブル2[[#This Row],[μ_g]]</f>
        <v>1040744.4015937898</v>
      </c>
      <c r="BT58">
        <f>テーブル2[[#This Row],[CPg]]*テーブル2[[#This Row],[μ_g]]/テーブル2[[#This Row],[k_g]]</f>
        <v>1.8606978273088899</v>
      </c>
      <c r="BU58">
        <f>0.023*(テーブル2[[#This Row],[Re_g]]^0.8)*(テーブル2[[#This Row],[Pr_g]]^0.4)</f>
        <v>1920.7615038004005</v>
      </c>
      <c r="BV58">
        <f>テーブル2[[#This Row],[Nu_g]]*テーブル2[[#This Row],[k_g]]/テーブル2[[#This Row],[DH]]</f>
        <v>15623.728243708072</v>
      </c>
      <c r="BW58" cm="1">
        <f t="array" ref="BW58">[3]!PropsSI("VISCOSITY","T",テーブル2[[#This Row],[Tm]],"P",テーブル2[[#This Row],[P]],"Water")</f>
        <v>2.2927582240934501E-5</v>
      </c>
      <c r="BX58" t="e">
        <f ca="1" xml:space="preserve"> [1]!PropsSI("CONDUCTIVITY","T",テーブル2[[#This Row],[Tm]],"P",テーブル2[[#This Row],[P]],"Water")</f>
        <v>#NAME?</v>
      </c>
      <c r="BY58" cm="1">
        <f t="array" ref="BY58">[3]!PropsSI("CPMASS","T",テーブル2[[#This Row],[Tm]],"P",テーブル2[[#This Row],[P]],"Water")</f>
        <v>6939.7551029474998</v>
      </c>
      <c r="BZ58">
        <f>テーブル2[[#This Row],[G]]*テーブル2[[#This Row],[DH]]/テーブル2[[#This Row],[μ_l]]</f>
        <v>1031962.4674698294</v>
      </c>
      <c r="CA58" t="e">
        <f ca="1">テーブル2[[#This Row],[μ_l]]*テーブル2[[#This Row],[CPl2]]/テーブル2[[#This Row],[k_l]]</f>
        <v>#NAME?</v>
      </c>
      <c r="CB58" t="e">
        <f ca="1">0.023*(テーブル2[[#This Row],[Re_l]]^0.8)*(テーブル2[[#This Row],[Pr_l]]^0.4)</f>
        <v>#NAME?</v>
      </c>
      <c r="CC58" t="e">
        <f ca="1">テーブル2[[#This Row],[Nu_l]]*テーブル2[[#This Row],[k_l]]/テーブル2[[#This Row],[DH]]</f>
        <v>#NAME?</v>
      </c>
      <c r="CD58">
        <v>4.0950806557535843E-2</v>
      </c>
    </row>
    <row r="59" spans="1:82">
      <c r="A59" s="13" t="s">
        <v>360</v>
      </c>
      <c r="B59">
        <v>16547416.799999999</v>
      </c>
      <c r="C59" cm="1">
        <f t="array" ref="C59">[3]!PropsSI("T","P",テーブル2[[#This Row],[P]],"Q",0,"Water")</f>
        <v>623.23870133313642</v>
      </c>
      <c r="D59" cm="1">
        <f t="array" ref="D59">[3]!PropsSI("Dmass","P",テーブル2[[#This Row],[P]],"Q",1,"Water")</f>
        <v>113.82300371015133</v>
      </c>
      <c r="E59" cm="1">
        <f t="array" ref="E59">[3]!PropsSI("Dmass","P",テーブル2[[#This Row],[P]],"Q",0,"Water")</f>
        <v>574.34988711113044</v>
      </c>
      <c r="F59" cm="1">
        <f t="array" ref="F59">[3]!PropsSI("Hmass","P",テーブル2[[#This Row],[P]],"Q",1,"Water")</f>
        <v>2563035.5779140079</v>
      </c>
      <c r="G59" cm="1">
        <f t="array" ref="G59">[3]!PropsSI("Hmass","P",テーブル2[[#This Row],[P]],"Q",0,"Water")</f>
        <v>1671616.2807993235</v>
      </c>
      <c r="H59" cm="1">
        <f t="array" ref="H59">[3]!PropsSI("VISCOSITY","P",テーブル2[[#This Row],[P]],"Q",1,"Water")</f>
        <v>2.3752482411014488E-5</v>
      </c>
      <c r="I59" cm="1">
        <f t="array" ref="I59">[3]!PropsSI("VISCOSITY","P",テーブル2[[#This Row],[P]],"Q",0,"Water")</f>
        <v>6.5759231557403181E-5</v>
      </c>
      <c r="J59" cm="1">
        <f t="array" ref="J59">[3]!PropsSI("CONDUCTIVITY","P", テーブル2[[#This Row],[P]],"Q",0,"Water")</f>
        <v>0.46027765484939753</v>
      </c>
      <c r="K59" cm="1">
        <f t="array" ref="K59">[3]!PropsSI("Cpmass","P", テーブル2[[#This Row],[P]],"Q",0,"Water")</f>
        <v>10140.600460117175</v>
      </c>
      <c r="L59" cm="1">
        <f t="array" ref="L59">[3]!PropsSI("SURFACE_TENSION","P", テーブル2[[#This Row],[P]],"Q",0,"Water")</f>
        <v>3.6380461586323874E-3</v>
      </c>
      <c r="M59" s="14">
        <v>54</v>
      </c>
      <c r="N59">
        <v>2004.1679999999999</v>
      </c>
      <c r="O59" s="12">
        <v>8.7843467213758383E-5</v>
      </c>
      <c r="P59" s="12">
        <v>2.9843873572041598E-2</v>
      </c>
      <c r="Q59" s="12">
        <f>テーブル2[[#This Row],[A]]*4/テーブル2[[#This Row],[Pw]]</f>
        <v>1.1773735336561952E-2</v>
      </c>
      <c r="R59">
        <v>4.2545000000000002</v>
      </c>
      <c r="S59" s="40">
        <v>1019545.91796875</v>
      </c>
      <c r="T59">
        <v>560.31666666666661</v>
      </c>
      <c r="U59" s="17">
        <f>+T59+BG59*S59*テーブル2[[#This Row],[Pw]]*R59/(N59*O59*K59)</f>
        <v>632.82755822548279</v>
      </c>
      <c r="V59">
        <v>0.03</v>
      </c>
      <c r="W59" s="12">
        <f t="shared" si="74"/>
        <v>358832.41095067502</v>
      </c>
      <c r="X59" s="100">
        <v>2.21155148539924E-2</v>
      </c>
      <c r="Y59">
        <f t="shared" si="75"/>
        <v>6.7243680014134872</v>
      </c>
      <c r="Z59">
        <f t="shared" si="76"/>
        <v>6.7243680404515818</v>
      </c>
      <c r="AA59">
        <f t="shared" si="77"/>
        <v>-3.9038094534760148E-8</v>
      </c>
      <c r="AB59">
        <f t="shared" si="78"/>
        <v>2.2581390267017998E-5</v>
      </c>
      <c r="AC59" s="100">
        <v>651.62914059025866</v>
      </c>
      <c r="AD59">
        <f>+テーブル2[[#This Row],[DH]]/2*AI59/I59*E59</f>
        <v>9433.3337735012665</v>
      </c>
      <c r="AE59">
        <f>+gettm2(AD59,AC59,AK59,AL59,テーブル2[[#This Row],[補正式F]])</f>
        <v>632.82755876340559</v>
      </c>
      <c r="AF59" s="20">
        <f t="shared" si="79"/>
        <v>5.3792280141351512E-7</v>
      </c>
      <c r="AG59">
        <v>2.2620331523319007E-5</v>
      </c>
      <c r="AH59">
        <f t="shared" si="80"/>
        <v>19.332978788003444</v>
      </c>
      <c r="AI59">
        <f t="shared" si="81"/>
        <v>0.18346833394409681</v>
      </c>
      <c r="AJ59">
        <f t="shared" si="82"/>
        <v>36.247653140983736</v>
      </c>
      <c r="AK59" cm="1">
        <f t="array" ref="AK59">+S59*テーブル2[[#This Row],[形状因子]]/(E59*[3]!PropsSI("C","T",(テーブル2[[#This Row],[Tin]]+テーブル2[[#This Row],[Tf]])/2,"P",テーブル2[[#This Row],[P]],"Water")*AI59)</f>
        <v>1.5544345206395498</v>
      </c>
      <c r="AL59">
        <f t="shared" si="83"/>
        <v>1.4487735538805233</v>
      </c>
      <c r="AM59">
        <f t="shared" si="84"/>
        <v>623.23870130772718</v>
      </c>
      <c r="AN59">
        <f t="shared" si="85"/>
        <v>2.5409235604456626E-8</v>
      </c>
      <c r="AO59">
        <f t="shared" si="86"/>
        <v>3.8941256301008729E-8</v>
      </c>
      <c r="AP59">
        <v>2.3057142695496826</v>
      </c>
      <c r="AQ59">
        <f t="shared" si="87"/>
        <v>4.5261409773923383E-5</v>
      </c>
      <c r="AR59">
        <f t="shared" si="88"/>
        <v>1.1329636389810008E-5</v>
      </c>
      <c r="AS59">
        <f t="shared" si="89"/>
        <v>18.155027022833114</v>
      </c>
      <c r="AT59">
        <f t="shared" si="90"/>
        <v>11.44473746658239</v>
      </c>
      <c r="AU59">
        <f t="shared" si="91"/>
        <v>2.0997469154214548</v>
      </c>
      <c r="AV59">
        <f t="shared" si="92"/>
        <v>0.20596735412822786</v>
      </c>
      <c r="AW59">
        <f t="shared" si="93"/>
        <v>1.6767404697016059E-2</v>
      </c>
      <c r="AX59">
        <f t="shared" si="94"/>
        <v>0.2059673467666871</v>
      </c>
      <c r="AY59">
        <f t="shared" si="95"/>
        <v>7.3615407658600418E-9</v>
      </c>
      <c r="AZ59">
        <f t="shared" si="96"/>
        <v>891419.29711468448</v>
      </c>
      <c r="BA59">
        <f t="shared" si="97"/>
        <v>1.9630103509210253E-5</v>
      </c>
      <c r="BB59" s="40">
        <f t="shared" si="98"/>
        <v>1015654.3667498676</v>
      </c>
      <c r="BC59" s="62">
        <f t="shared" si="99"/>
        <v>-3891.5512188824359</v>
      </c>
      <c r="BD59" s="61">
        <f t="shared" si="100"/>
        <v>-0.38169455149559195</v>
      </c>
      <c r="BE59" s="40">
        <v>1007232.2339999997</v>
      </c>
      <c r="BF59" s="58">
        <f>テーブル2[[#This Row],[ρL*δ*λ/τ]]/テーブル2[[#This Row],[実験値]]</f>
        <v>1.0083616592733746</v>
      </c>
      <c r="BG59">
        <v>1</v>
      </c>
      <c r="BH59">
        <v>4.5999999999999999E-2</v>
      </c>
      <c r="BI59">
        <v>5625</v>
      </c>
      <c r="BJ59">
        <f>1+テーブル2[[#This Row],[A_補正]]*EXP(-テーブル2[[#This Row],[(Tsub-40)^2]]/テーブル2[[#This Row],[σ_補正]])</f>
        <v>1.0418978056559862</v>
      </c>
      <c r="BK59">
        <f>テーブル2[[#This Row],[Ts]]-テーブル2[[#This Row],[Tin]]</f>
        <v>62.922034666469813</v>
      </c>
      <c r="BL59">
        <f>テーブル2[[#This Row],[ρL*δ*λ/τ]]*0.000001</f>
        <v>1.0156543667498674</v>
      </c>
      <c r="BM59">
        <f>テーブル2[[#This Row],[Tsub]]</f>
        <v>62.922034666469813</v>
      </c>
      <c r="BN59">
        <f>テーブル2[[#This Row],[補正式F]]</f>
        <v>1.0418978056559862</v>
      </c>
      <c r="BO59">
        <f>(テーブル2[[#This Row],[Tsub]]-40)^2</f>
        <v>525.41967325084386</v>
      </c>
      <c r="BP59" cm="1">
        <f t="array" ref="BP59">[3]!PropsSI(
  "VISCOSITY",
  "T", MIN( MAX( (テーブル2[[#This Row],[Ts]]+テーブル2[[#This Row],[Tw]])/2, テーブル2[[#This Row],[Ts]]+5 ), 647.096-0.1 ),
  "P", テーブル2[[#This Row],[P]],
  "Water"
)</f>
        <v>2.3894176470643449E-5</v>
      </c>
      <c r="BQ59" cm="1">
        <f t="array" ref="BQ59">[3]!PropsSI(
  "CONDUCTIVITY",
  "T", MIN( MAX( (テーブル2[[#This Row],[Ts]]+テーブル2[[#This Row],[Tw]])/2, テーブル2[[#This Row],[Ts]]+5 ), 647.096-0.1 ),
  "P", テーブル2[[#This Row],[P]],
  "Water"
)</f>
        <v>0.1037080625862247</v>
      </c>
      <c r="BR59" cm="1">
        <f t="array" ref="BR59">[3]!PropsSI(
 "CPMASS",
  "T", MIN( MAX( (テーブル2[[#This Row],[Ts]]+テーブル2[[#This Row],[Tw]])/2, テーブル2[[#This Row],[Ts]]+5 ), 647.096-0.1 ),
  "P", テーブル2[[#This Row],[P]],
  "Water"
)</f>
        <v>8135.0826025727674</v>
      </c>
      <c r="BS59">
        <f>テーブル2[[#This Row],[G]]*テーブル2[[#This Row],[DH]]/テーブル2[[#This Row],[μ_g]]</f>
        <v>987543.70676878409</v>
      </c>
      <c r="BT59">
        <f>テーブル2[[#This Row],[CPg]]*テーブル2[[#This Row],[μ_g]]/テーブル2[[#This Row],[k_g]]</f>
        <v>1.874310390742506</v>
      </c>
      <c r="BU59">
        <f>0.023*(テーブル2[[#This Row],[Re_g]]^0.8)*(テーブル2[[#This Row],[Pr_g]]^0.4)</f>
        <v>1847.1812081806841</v>
      </c>
      <c r="BV59">
        <f>テーブル2[[#This Row],[Nu_g]]*テーブル2[[#This Row],[k_g]]/テーブル2[[#This Row],[DH]]</f>
        <v>16270.756804869727</v>
      </c>
      <c r="BW59" cm="1">
        <f t="array" ref="BW59">[3]!PropsSI("VISCOSITY","T",テーブル2[[#This Row],[Tm]],"P",テーブル2[[#This Row],[P]],"Water")</f>
        <v>2.3776634058084327E-5</v>
      </c>
      <c r="BX59" t="e">
        <f ca="1" xml:space="preserve"> [1]!PropsSI("CONDUCTIVITY","T",テーブル2[[#This Row],[Tm]],"P",テーブル2[[#This Row],[P]],"Water")</f>
        <v>#NAME?</v>
      </c>
      <c r="BY59" cm="1">
        <f t="array" ref="BY59">[3]!PropsSI("CPMASS","T",テーブル2[[#This Row],[Tm]],"P",テーブル2[[#This Row],[P]],"Water")</f>
        <v>9423.8921448710789</v>
      </c>
      <c r="BZ59">
        <f>テーブル2[[#This Row],[G]]*テーブル2[[#This Row],[DH]]/テーブル2[[#This Row],[μ_l]]</f>
        <v>992425.73798975546</v>
      </c>
      <c r="CA59" t="e">
        <f ca="1">テーブル2[[#This Row],[μ_l]]*テーブル2[[#This Row],[CPl2]]/テーブル2[[#This Row],[k_l]]</f>
        <v>#NAME?</v>
      </c>
      <c r="CB59" t="e">
        <f ca="1">0.023*(テーブル2[[#This Row],[Re_l]]^0.8)*(テーブル2[[#This Row],[Pr_l]]^0.4)</f>
        <v>#NAME?</v>
      </c>
      <c r="CC59" t="e">
        <f ca="1">テーブル2[[#This Row],[Nu_l]]*テーブル2[[#This Row],[k_l]]/テーブル2[[#This Row],[DH]]</f>
        <v>#NAME?</v>
      </c>
      <c r="CD59">
        <v>-6.6596591257912716E-2</v>
      </c>
    </row>
    <row r="60" spans="1:82">
      <c r="A60" s="13" t="s">
        <v>361</v>
      </c>
      <c r="B60">
        <v>16547416.799999999</v>
      </c>
      <c r="C60" cm="1">
        <f t="array" ref="C60">[3]!PropsSI("T","P",テーブル2[[#This Row],[P]],"Q",0,"Water")</f>
        <v>623.23870133313642</v>
      </c>
      <c r="D60" cm="1">
        <f t="array" ref="D60">[3]!PropsSI("Dmass","P",テーブル2[[#This Row],[P]],"Q",1,"Water")</f>
        <v>113.82300371015133</v>
      </c>
      <c r="E60" cm="1">
        <f t="array" ref="E60">[3]!PropsSI("Dmass","P",テーブル2[[#This Row],[P]],"Q",0,"Water")</f>
        <v>574.34988711113044</v>
      </c>
      <c r="F60" cm="1">
        <f t="array" ref="F60">[3]!PropsSI("Hmass","P",テーブル2[[#This Row],[P]],"Q",1,"Water")</f>
        <v>2563035.5779140079</v>
      </c>
      <c r="G60" cm="1">
        <f t="array" ref="G60">[3]!PropsSI("Hmass","P",テーブル2[[#This Row],[P]],"Q",0,"Water")</f>
        <v>1671616.2807993235</v>
      </c>
      <c r="H60" cm="1">
        <f t="array" ref="H60">[3]!PropsSI("VISCOSITY","P",テーブル2[[#This Row],[P]],"Q",1,"Water")</f>
        <v>2.3752482411014488E-5</v>
      </c>
      <c r="I60" cm="1">
        <f t="array" ref="I60">[3]!PropsSI("VISCOSITY","P",テーブル2[[#This Row],[P]],"Q",0,"Water")</f>
        <v>6.5759231557403181E-5</v>
      </c>
      <c r="J60" cm="1">
        <f t="array" ref="J60">[3]!PropsSI("CONDUCTIVITY","P", テーブル2[[#This Row],[P]],"Q",0,"Water")</f>
        <v>0.46027765484939753</v>
      </c>
      <c r="K60" cm="1">
        <f t="array" ref="K60">[3]!PropsSI("Cpmass","P", テーブル2[[#This Row],[P]],"Q",0,"Water")</f>
        <v>10140.600460117175</v>
      </c>
      <c r="L60" cm="1">
        <f t="array" ref="L60">[3]!PropsSI("SURFACE_TENSION","P", テーブル2[[#This Row],[P]],"Q",0,"Water")</f>
        <v>3.6380461586323874E-3</v>
      </c>
      <c r="M60" s="14">
        <v>55</v>
      </c>
      <c r="N60">
        <v>3395.424</v>
      </c>
      <c r="O60" s="12">
        <v>8.7843467213758383E-5</v>
      </c>
      <c r="P60" s="12">
        <v>2.9843873572041598E-2</v>
      </c>
      <c r="Q60" s="12">
        <f>テーブル2[[#This Row],[A]]*4/テーブル2[[#This Row],[Pw]]</f>
        <v>1.1773735336561952E-2</v>
      </c>
      <c r="R60">
        <v>4.2545000000000002</v>
      </c>
      <c r="S60" s="40">
        <v>1575708.26953125</v>
      </c>
      <c r="T60">
        <v>562.26111111111106</v>
      </c>
      <c r="U60" s="17">
        <f>+T60+BG60*S60*テーブル2[[#This Row],[Pw]]*R60/(N60*O60*K60)</f>
        <v>628.408450222993</v>
      </c>
      <c r="V60">
        <v>0.03</v>
      </c>
      <c r="W60" s="12">
        <f t="shared" si="74"/>
        <v>607927.16983795015</v>
      </c>
      <c r="X60" s="100">
        <v>1.8162707099010328E-2</v>
      </c>
      <c r="Y60">
        <f t="shared" si="75"/>
        <v>7.4200991809512651</v>
      </c>
      <c r="Z60">
        <f t="shared" si="76"/>
        <v>7.4200991833464656</v>
      </c>
      <c r="AA60">
        <f t="shared" si="77"/>
        <v>-2.3952004823968309E-9</v>
      </c>
      <c r="AB60">
        <f t="shared" si="78"/>
        <v>9.5795998954708257E-6</v>
      </c>
      <c r="AC60" s="100">
        <v>649.35822522494709</v>
      </c>
      <c r="AD60">
        <f>+テーブル2[[#This Row],[DH]]/2*AI60/I60*E60</f>
        <v>14483.277574089338</v>
      </c>
      <c r="AE60">
        <f>+gettm2(AD60,AC60,AK60,AL60,テーブル2[[#This Row],[補正式F]])</f>
        <v>628.40845022299288</v>
      </c>
      <c r="AF60" s="20">
        <f t="shared" si="79"/>
        <v>0</v>
      </c>
      <c r="AG60">
        <v>9.6104768429113983E-6</v>
      </c>
      <c r="AH60">
        <f t="shared" si="80"/>
        <v>45.572418869215184</v>
      </c>
      <c r="AI60">
        <f t="shared" si="81"/>
        <v>0.28168438331232915</v>
      </c>
      <c r="AJ60">
        <f t="shared" si="82"/>
        <v>23.644357505302779</v>
      </c>
      <c r="AK60" cm="1">
        <f t="array" ref="AK60">+S60*テーブル2[[#This Row],[形状因子]]/(E60*[3]!PropsSI("C","T",(テーブル2[[#This Row],[Tin]]+テーブル2[[#This Row],[Tf]])/2,"P",テーブル2[[#This Row],[P]],"Water")*AI60)</f>
        <v>1.5804012770549754</v>
      </c>
      <c r="AL60">
        <f t="shared" si="83"/>
        <v>1.4487735538805233</v>
      </c>
      <c r="AM60">
        <f t="shared" si="84"/>
        <v>623.23870133345736</v>
      </c>
      <c r="AN60">
        <f t="shared" si="85"/>
        <v>-3.2093794288812205E-10</v>
      </c>
      <c r="AO60">
        <f t="shared" si="86"/>
        <v>3.0876947440572659E-8</v>
      </c>
      <c r="AP60">
        <v>2.877537704890468</v>
      </c>
      <c r="AQ60">
        <f t="shared" si="87"/>
        <v>2.9060093390688106E-5</v>
      </c>
      <c r="AR60">
        <f t="shared" si="88"/>
        <v>4.8206768951759855E-6</v>
      </c>
      <c r="AS60">
        <f t="shared" si="89"/>
        <v>11.860161549753482</v>
      </c>
      <c r="AT60">
        <f t="shared" si="90"/>
        <v>9.3159250743627471</v>
      </c>
      <c r="AU60">
        <f t="shared" si="91"/>
        <v>2.6241506095557345</v>
      </c>
      <c r="AV60">
        <f t="shared" si="92"/>
        <v>0.25338709533473347</v>
      </c>
      <c r="AW60">
        <f t="shared" si="93"/>
        <v>7.1131593929120605E-3</v>
      </c>
      <c r="AX60">
        <f t="shared" si="94"/>
        <v>0.25338709464082793</v>
      </c>
      <c r="AY60">
        <f t="shared" si="95"/>
        <v>6.9390554413573113E-10</v>
      </c>
      <c r="AZ60">
        <f t="shared" si="96"/>
        <v>891419.29711468448</v>
      </c>
      <c r="BA60">
        <f t="shared" si="97"/>
        <v>1.0098944434785178E-5</v>
      </c>
      <c r="BB60" s="40">
        <f t="shared" si="98"/>
        <v>1565369.7865740163</v>
      </c>
      <c r="BC60" s="62">
        <f t="shared" si="99"/>
        <v>-10338.482957233675</v>
      </c>
      <c r="BD60" s="61">
        <f t="shared" si="100"/>
        <v>-0.65611656403308849</v>
      </c>
      <c r="BE60" s="40">
        <v>1444857.2735999997</v>
      </c>
      <c r="BF60" s="58">
        <f>テーブル2[[#This Row],[ρL*δ*λ/τ]]/テーブル2[[#This Row],[実験値]]</f>
        <v>1.0834079013726721</v>
      </c>
      <c r="BG60">
        <v>1</v>
      </c>
      <c r="BH60">
        <v>4.5999999999999999E-2</v>
      </c>
      <c r="BI60">
        <v>5625</v>
      </c>
      <c r="BJ60">
        <f>1+テーブル2[[#This Row],[A_補正]]*EXP(-テーブル2[[#This Row],[(Tsub-40)^2]]/テーブル2[[#This Row],[σ_補正]])</f>
        <v>1.0425384610914179</v>
      </c>
      <c r="BK60">
        <f>テーブル2[[#This Row],[Ts]]-テーブル2[[#This Row],[Tin]]</f>
        <v>60.977590222025356</v>
      </c>
      <c r="BL60">
        <f>テーブル2[[#This Row],[ρL*δ*λ/τ]]*0.000001</f>
        <v>1.5653697865740162</v>
      </c>
      <c r="BM60">
        <f>テーブル2[[#This Row],[Tsub]]</f>
        <v>60.977590222025356</v>
      </c>
      <c r="BN60">
        <f>テーブル2[[#This Row],[補正式F]]</f>
        <v>1.0425384610914179</v>
      </c>
      <c r="BO60">
        <f>(テーブル2[[#This Row],[Tsub]]-40)^2</f>
        <v>440.0592915232138</v>
      </c>
      <c r="BP60" cm="1">
        <f t="array" ref="BP60">[3]!PropsSI(
  "VISCOSITY",
  "T", MIN( MAX( (テーブル2[[#This Row],[Ts]]+テーブル2[[#This Row],[Tw]])/2, テーブル2[[#This Row],[Ts]]+5 ), 647.096-0.1 ),
  "P", テーブル2[[#This Row],[P]],
  "Water"
)</f>
        <v>2.3862147373446176E-5</v>
      </c>
      <c r="BQ60" cm="1">
        <f t="array" ref="BQ60">[3]!PropsSI(
  "CONDUCTIVITY",
  "T", MIN( MAX( (テーブル2[[#This Row],[Ts]]+テーブル2[[#This Row],[Tw]])/2, テーブル2[[#This Row],[Ts]]+5 ), 647.096-0.1 ),
  "P", テーブル2[[#This Row],[P]],
  "Water"
)</f>
        <v>0.10506261620112065</v>
      </c>
      <c r="BR60" cm="1">
        <f t="array" ref="BR60">[3]!PropsSI(
 "CPMASS",
  "T", MIN( MAX( (テーブル2[[#This Row],[Ts]]+テーブル2[[#This Row],[Tw]])/2, テーブル2[[#This Row],[Ts]]+5 ), 647.096-0.1 ),
  "P", テーブル2[[#This Row],[P]],
  "Water"
)</f>
        <v>8405.1461925454714</v>
      </c>
      <c r="BS60">
        <f>テーブル2[[#This Row],[G]]*テーブル2[[#This Row],[DH]]/テーブル2[[#This Row],[μ_g]]</f>
        <v>1675323.8049269943</v>
      </c>
      <c r="BT60">
        <f>テーブル2[[#This Row],[CPg]]*テーブル2[[#This Row],[μ_g]]/テーブル2[[#This Row],[k_g]]</f>
        <v>1.9090028822234939</v>
      </c>
      <c r="BU60">
        <f>0.023*(テーブル2[[#This Row],[Re_g]]^0.8)*(テーブル2[[#This Row],[Pr_g]]^0.4)</f>
        <v>2840.0728309102706</v>
      </c>
      <c r="BV60">
        <f>テーブル2[[#This Row],[Nu_g]]*テーブル2[[#This Row],[k_g]]/テーブル2[[#This Row],[DH]]</f>
        <v>25343.314868863654</v>
      </c>
      <c r="BW60" cm="1">
        <f t="array" ref="BW60">[3]!PropsSI("VISCOSITY","T",テーブル2[[#This Row],[Tm]],"P",テーブル2[[#This Row],[P]],"Water")</f>
        <v>2.3708419846687859E-5</v>
      </c>
      <c r="BX60" t="e">
        <f ca="1" xml:space="preserve"> [1]!PropsSI("CONDUCTIVITY","T",テーブル2[[#This Row],[Tm]],"P",テーブル2[[#This Row],[P]],"Water")</f>
        <v>#NAME?</v>
      </c>
      <c r="BY60" cm="1">
        <f t="array" ref="BY60">[3]!PropsSI("CPMASS","T",テーブル2[[#This Row],[Tm]],"P",テーブル2[[#This Row],[P]],"Water")</f>
        <v>11437.085994702564</v>
      </c>
      <c r="BZ60">
        <f>テーブル2[[#This Row],[G]]*テーブル2[[#This Row],[DH]]/テーブル2[[#This Row],[μ_l]]</f>
        <v>1686186.7551664528</v>
      </c>
      <c r="CA60" t="e">
        <f ca="1">テーブル2[[#This Row],[μ_l]]*テーブル2[[#This Row],[CPl2]]/テーブル2[[#This Row],[k_l]]</f>
        <v>#NAME?</v>
      </c>
      <c r="CB60" t="e">
        <f ca="1">0.023*(テーブル2[[#This Row],[Re_l]]^0.8)*(テーブル2[[#This Row],[Pr_l]]^0.4)</f>
        <v>#NAME?</v>
      </c>
      <c r="CC60" t="e">
        <f ca="1">テーブル2[[#This Row],[Nu_l]]*テーブル2[[#This Row],[k_l]]/テーブル2[[#This Row],[DH]]</f>
        <v>#NAME?</v>
      </c>
      <c r="CD60">
        <v>-0.12366381199330789</v>
      </c>
    </row>
    <row r="61" spans="1:82">
      <c r="A61" s="13" t="s">
        <v>362</v>
      </c>
      <c r="B61">
        <v>14478989.699999999</v>
      </c>
      <c r="C61" cm="1">
        <f t="array" ref="C61">[3]!PropsSI("T","P",テーブル2[[#This Row],[P]],"Q",0,"Water")</f>
        <v>612.48370255129544</v>
      </c>
      <c r="D61" cm="1">
        <f t="array" ref="D61">[3]!PropsSI("Dmass","P",テーブル2[[#This Row],[P]],"Q",1,"Water")</f>
        <v>91.580011978832957</v>
      </c>
      <c r="E61" cm="1">
        <f t="array" ref="E61">[3]!PropsSI("Dmass","P",テーブル2[[#This Row],[P]],"Q",0,"Water")</f>
        <v>612.82339669043313</v>
      </c>
      <c r="F61" cm="1">
        <f t="array" ref="F61">[3]!PropsSI("Hmass","P",テーブル2[[#This Row],[P]],"Q",1,"Water")</f>
        <v>2625160.7264840975</v>
      </c>
      <c r="G61" cm="1">
        <f t="array" ref="G61">[3]!PropsSI("Hmass","P",テーブル2[[#This Row],[P]],"Q",0,"Water")</f>
        <v>1589756.0808983105</v>
      </c>
      <c r="H61" cm="1">
        <f t="array" ref="H61">[3]!PropsSI("VISCOSITY","P",テーブル2[[#This Row],[P]],"Q",1,"Water")</f>
        <v>2.2406167499944594E-5</v>
      </c>
      <c r="I61" cm="1">
        <f t="array" ref="I61">[3]!PropsSI("VISCOSITY","P",テーブル2[[#This Row],[P]],"Q",0,"Water")</f>
        <v>7.0614185977515193E-5</v>
      </c>
      <c r="J61" cm="1">
        <f t="array" ref="J61">[3]!PropsSI("CONDUCTIVITY","P", テーブル2[[#This Row],[P]],"Q",0,"Water")</f>
        <v>0.48330738078477459</v>
      </c>
      <c r="K61" cm="1">
        <f t="array" ref="K61">[3]!PropsSI("Cpmass","P", テーブル2[[#This Row],[P]],"Q",0,"Water")</f>
        <v>8121.4802011854335</v>
      </c>
      <c r="L61" cm="1">
        <f t="array" ref="L61">[3]!PropsSI("SURFACE_TENSION","P", テーブル2[[#This Row],[P]],"Q",0,"Water")</f>
        <v>5.7214247636284644E-3</v>
      </c>
      <c r="M61" s="14">
        <v>56</v>
      </c>
      <c r="N61">
        <v>3368.3040000000001</v>
      </c>
      <c r="O61" s="12">
        <v>8.7843467213758383E-5</v>
      </c>
      <c r="P61" s="12">
        <v>2.9843873572041598E-2</v>
      </c>
      <c r="Q61" s="12">
        <f>テーブル2[[#This Row],[A]]*4/テーブル2[[#This Row],[Pw]]</f>
        <v>1.1773735336561952E-2</v>
      </c>
      <c r="R61">
        <v>4.2545000000000002</v>
      </c>
      <c r="S61" s="40">
        <v>1197612.59765625</v>
      </c>
      <c r="T61">
        <v>563.87222222222226</v>
      </c>
      <c r="U61" s="17">
        <f>+T61+BG61*S61*テーブル2[[#This Row],[Pw]]*R61/(N61*O61*K61)</f>
        <v>627.15188193160475</v>
      </c>
      <c r="V61">
        <v>0.03</v>
      </c>
      <c r="W61" s="12">
        <f t="shared" si="74"/>
        <v>561608.3975210113</v>
      </c>
      <c r="X61" s="100">
        <v>1.9926093472561059E-2</v>
      </c>
      <c r="Y61">
        <f t="shared" si="75"/>
        <v>7.0841690848588632</v>
      </c>
      <c r="Z61">
        <f t="shared" si="76"/>
        <v>7.0841690941726094</v>
      </c>
      <c r="AA61">
        <f t="shared" si="77"/>
        <v>-9.3137462187087294E-9</v>
      </c>
      <c r="AB61">
        <f t="shared" si="78"/>
        <v>1.4889017375953123E-5</v>
      </c>
      <c r="AC61" s="100">
        <v>630.46861057755359</v>
      </c>
      <c r="AD61">
        <f>+テーブル2[[#This Row],[DH]]/2*AI61/I61*E61</f>
        <v>14014.244348966193</v>
      </c>
      <c r="AE61">
        <f>+gettm2(AD61,AC61,AK61,AL61,テーブル2[[#This Row],[補正式F]])</f>
        <v>627.15188225012275</v>
      </c>
      <c r="AF61" s="20">
        <f t="shared" si="79"/>
        <v>3.1851800486037973E-7</v>
      </c>
      <c r="AG61">
        <v>1.4911031262001556E-5</v>
      </c>
      <c r="AH61">
        <f t="shared" si="80"/>
        <v>46.112577767843781</v>
      </c>
      <c r="AI61">
        <f t="shared" si="81"/>
        <v>0.27431024718960251</v>
      </c>
      <c r="AJ61">
        <f t="shared" si="82"/>
        <v>35.497117886086933</v>
      </c>
      <c r="AK61" cm="1">
        <f t="array" ref="AK61">+S61*テーブル2[[#This Row],[形状因子]]/(E61*[3]!PropsSI("C","T",(テーブル2[[#This Row],[Tin]]+テーブル2[[#This Row],[Tf]])/2,"P",テーブル2[[#This Row],[P]],"Water")*AI61)</f>
        <v>1.121597388339628</v>
      </c>
      <c r="AL61">
        <f t="shared" si="83"/>
        <v>1.186598293632519</v>
      </c>
      <c r="AM61">
        <f t="shared" si="84"/>
        <v>612.48370254649171</v>
      </c>
      <c r="AN61">
        <f t="shared" si="85"/>
        <v>4.8037236410891637E-9</v>
      </c>
      <c r="AO61">
        <f t="shared" si="86"/>
        <v>2.2013886048433064E-8</v>
      </c>
      <c r="AP61">
        <v>3.3756698938291372</v>
      </c>
      <c r="AQ61">
        <f t="shared" si="87"/>
        <v>3.9595837573423422E-5</v>
      </c>
      <c r="AR61">
        <f t="shared" si="88"/>
        <v>7.4665225740249946E-6</v>
      </c>
      <c r="AS61">
        <f t="shared" si="89"/>
        <v>17.774762010237868</v>
      </c>
      <c r="AT61">
        <f t="shared" si="90"/>
        <v>11.338897932917586</v>
      </c>
      <c r="AU61">
        <f t="shared" si="91"/>
        <v>3.1103758948362961</v>
      </c>
      <c r="AV61">
        <f t="shared" si="92"/>
        <v>0.26529399899284112</v>
      </c>
      <c r="AW61">
        <f t="shared" si="93"/>
        <v>9.3789883838424747E-3</v>
      </c>
      <c r="AX61">
        <f t="shared" si="94"/>
        <v>0.26529399089616473</v>
      </c>
      <c r="AY61">
        <f t="shared" si="95"/>
        <v>8.0966763849055212E-9</v>
      </c>
      <c r="AZ61">
        <f t="shared" si="96"/>
        <v>1035404.645585787</v>
      </c>
      <c r="BA61">
        <f t="shared" si="97"/>
        <v>1.17297718138276E-5</v>
      </c>
      <c r="BB61" s="40">
        <f t="shared" si="98"/>
        <v>1190837.7605864462</v>
      </c>
      <c r="BC61" s="62">
        <f t="shared" si="99"/>
        <v>-6774.8370698038489</v>
      </c>
      <c r="BD61" s="61">
        <f t="shared" si="100"/>
        <v>-0.56569520753725622</v>
      </c>
      <c r="BE61" s="40">
        <v>1312875.1187999998</v>
      </c>
      <c r="BF61" s="58">
        <f>テーブル2[[#This Row],[ρL*δ*λ/τ]]/テーブル2[[#This Row],[実験値]]</f>
        <v>0.9070457224255275</v>
      </c>
      <c r="BG61">
        <v>1</v>
      </c>
      <c r="BH61">
        <v>4.5999999999999999E-2</v>
      </c>
      <c r="BI61">
        <v>5625</v>
      </c>
      <c r="BJ61">
        <f>1+テーブル2[[#This Row],[A_補正]]*EXP(-テーブル2[[#This Row],[(Tsub-40)^2]]/テーブル2[[#This Row],[σ_補正]])</f>
        <v>1.0453975357218073</v>
      </c>
      <c r="BK61">
        <f>テーブル2[[#This Row],[Ts]]-テーブル2[[#This Row],[Tin]]</f>
        <v>48.611480329073174</v>
      </c>
      <c r="BL61">
        <f>テーブル2[[#This Row],[ρL*δ*λ/τ]]*0.000001</f>
        <v>1.1908377605864462</v>
      </c>
      <c r="BM61">
        <f>テーブル2[[#This Row],[Tsub]]</f>
        <v>48.611480329073174</v>
      </c>
      <c r="BN61">
        <f>テーブル2[[#This Row],[補正式F]]</f>
        <v>1.0453975357218073</v>
      </c>
      <c r="BO61">
        <f>(テーブル2[[#This Row],[Tsub]]-40)^2</f>
        <v>74.157593458014233</v>
      </c>
      <c r="BP61" cm="1">
        <f t="array" ref="BP61">[3]!PropsSI(
  "VISCOSITY",
  "T", MIN( MAX( (テーブル2[[#This Row],[Ts]]+テーブル2[[#This Row],[Tw]])/2, テーブル2[[#This Row],[Ts]]+5 ), 647.096-0.1 ),
  "P", テーブル2[[#This Row],[P]],
  "Water"
)</f>
        <v>2.2686085937979724E-5</v>
      </c>
      <c r="BQ61" cm="1">
        <f t="array" ref="BQ61">[3]!PropsSI(
  "CONDUCTIVITY",
  "T", MIN( MAX( (テーブル2[[#This Row],[Ts]]+テーブル2[[#This Row],[Tw]])/2, テーブル2[[#This Row],[Ts]]+5 ), 647.096-0.1 ),
  "P", テーブル2[[#This Row],[P]],
  "Water"
)</f>
        <v>9.7085080470512508E-2</v>
      </c>
      <c r="BR61" cm="1">
        <f t="array" ref="BR61">[3]!PropsSI(
 "CPMASS",
  "T", MIN( MAX( (テーブル2[[#This Row],[Ts]]+テーブル2[[#This Row],[Tw]])/2, テーブル2[[#This Row],[Ts]]+5 ), 647.096-0.1 ),
  "P", テーブル2[[#This Row],[P]],
  "Water"
)</f>
        <v>8135.9346844344336</v>
      </c>
      <c r="BS61">
        <f>テーブル2[[#This Row],[G]]*テーブル2[[#This Row],[DH]]/テーブル2[[#This Row],[μ_g]]</f>
        <v>1748098.8098828746</v>
      </c>
      <c r="BT61">
        <f>テーブル2[[#This Row],[CPg]]*テーブル2[[#This Row],[μ_g]]/テーブル2[[#This Row],[k_g]]</f>
        <v>1.9011418906216946</v>
      </c>
      <c r="BU61">
        <f>0.023*(テーブル2[[#This Row],[Re_g]]^0.8)*(テーブル2[[#This Row],[Pr_g]]^0.4)</f>
        <v>2933.5022812663738</v>
      </c>
      <c r="BV61">
        <f>テーブル2[[#This Row],[Nu_g]]*テーブル2[[#This Row],[k_g]]/テーブル2[[#This Row],[DH]]</f>
        <v>24189.375495197954</v>
      </c>
      <c r="BW61" cm="1">
        <f t="array" ref="BW61">[3]!PropsSI("VISCOSITY","T",テーブル2[[#This Row],[Tm]],"P",テーブル2[[#This Row],[P]],"Water")</f>
        <v>2.2908768719971225E-5</v>
      </c>
      <c r="BX61" t="e">
        <f ca="1" xml:space="preserve"> [1]!PropsSI("CONDUCTIVITY","T",テーブル2[[#This Row],[Tm]],"P",テーブル2[[#This Row],[P]],"Water")</f>
        <v>#NAME?</v>
      </c>
      <c r="BY61" cm="1">
        <f t="array" ref="BY61">[3]!PropsSI("CPMASS","T",テーブル2[[#This Row],[Tm]],"P",テーブル2[[#This Row],[P]],"Water")</f>
        <v>7011.8666161121664</v>
      </c>
      <c r="BZ61">
        <f>テーブル2[[#This Row],[G]]*テーブル2[[#This Row],[DH]]/テーブル2[[#This Row],[μ_l]]</f>
        <v>1731106.5607166679</v>
      </c>
      <c r="CA61" t="e">
        <f ca="1">テーブル2[[#This Row],[μ_l]]*テーブル2[[#This Row],[CPl2]]/テーブル2[[#This Row],[k_l]]</f>
        <v>#NAME?</v>
      </c>
      <c r="CB61" t="e">
        <f ca="1">0.023*(テーブル2[[#This Row],[Re_l]]^0.8)*(テーブル2[[#This Row],[Pr_l]]^0.4)</f>
        <v>#NAME?</v>
      </c>
      <c r="CC61" t="e">
        <f ca="1">テーブル2[[#This Row],[Nu_l]]*テーブル2[[#This Row],[k_l]]/テーブル2[[#This Row],[DH]]</f>
        <v>#NAME?</v>
      </c>
      <c r="CD61">
        <v>1.5749034092727456E-3</v>
      </c>
    </row>
    <row r="62" spans="1:82">
      <c r="A62" s="13" t="s">
        <v>363</v>
      </c>
      <c r="B62">
        <v>14478989.699999999</v>
      </c>
      <c r="C62" cm="1">
        <f t="array" ref="C62">[3]!PropsSI("T","P",テーブル2[[#This Row],[P]],"Q",0,"Water")</f>
        <v>612.48370255129544</v>
      </c>
      <c r="D62" cm="1">
        <f t="array" ref="D62">[3]!PropsSI("Dmass","P",テーブル2[[#This Row],[P]],"Q",1,"Water")</f>
        <v>91.580011978832957</v>
      </c>
      <c r="E62" cm="1">
        <f t="array" ref="E62">[3]!PropsSI("Dmass","P",テーブル2[[#This Row],[P]],"Q",0,"Water")</f>
        <v>612.82339669043313</v>
      </c>
      <c r="F62" cm="1">
        <f t="array" ref="F62">[3]!PropsSI("Hmass","P",テーブル2[[#This Row],[P]],"Q",1,"Water")</f>
        <v>2625160.7264840975</v>
      </c>
      <c r="G62" cm="1">
        <f t="array" ref="G62">[3]!PropsSI("Hmass","P",テーブル2[[#This Row],[P]],"Q",0,"Water")</f>
        <v>1589756.0808983105</v>
      </c>
      <c r="H62" cm="1">
        <f t="array" ref="H62">[3]!PropsSI("VISCOSITY","P",テーブル2[[#This Row],[P]],"Q",1,"Water")</f>
        <v>2.2406167499944594E-5</v>
      </c>
      <c r="I62" cm="1">
        <f t="array" ref="I62">[3]!PropsSI("VISCOSITY","P",テーブル2[[#This Row],[P]],"Q",0,"Water")</f>
        <v>7.0614185977515193E-5</v>
      </c>
      <c r="J62" cm="1">
        <f t="array" ref="J62">[3]!PropsSI("CONDUCTIVITY","P", テーブル2[[#This Row],[P]],"Q",0,"Water")</f>
        <v>0.48330738078477459</v>
      </c>
      <c r="K62" cm="1">
        <f t="array" ref="K62">[3]!PropsSI("Cpmass","P", テーブル2[[#This Row],[P]],"Q",0,"Water")</f>
        <v>8121.4802011854335</v>
      </c>
      <c r="L62" cm="1">
        <f t="array" ref="L62">[3]!PropsSI("SURFACE_TENSION","P", テーブル2[[#This Row],[P]],"Q",0,"Water")</f>
        <v>5.7214247636284644E-3</v>
      </c>
      <c r="M62" s="14">
        <v>57</v>
      </c>
      <c r="N62">
        <v>2043.492</v>
      </c>
      <c r="O62" s="12">
        <v>8.7843467213758383E-5</v>
      </c>
      <c r="P62" s="12">
        <v>2.9843873572041598E-2</v>
      </c>
      <c r="Q62" s="12">
        <f>テーブル2[[#This Row],[A]]*4/テーブル2[[#This Row],[Pw]]</f>
        <v>1.1773735336561952E-2</v>
      </c>
      <c r="R62">
        <v>4.2545000000000002</v>
      </c>
      <c r="S62" s="40">
        <v>1028759.46328125</v>
      </c>
      <c r="T62">
        <v>525.03888888888889</v>
      </c>
      <c r="U62" s="17">
        <f>+T62+BG62*S62*テーブル2[[#This Row],[Pw]]*R62/(N62*O62*K62)</f>
        <v>614.63722852504839</v>
      </c>
      <c r="V62">
        <v>0.03</v>
      </c>
      <c r="W62" s="12">
        <f t="shared" si="74"/>
        <v>340718.13810956682</v>
      </c>
      <c r="X62" s="100">
        <v>2.4265899828534547E-2</v>
      </c>
      <c r="Y62">
        <f t="shared" si="75"/>
        <v>6.4195088182208782</v>
      </c>
      <c r="Z62">
        <f t="shared" si="76"/>
        <v>6.4195088252962078</v>
      </c>
      <c r="AA62">
        <f t="shared" si="77"/>
        <v>-7.0753296554926237E-9</v>
      </c>
      <c r="AB62">
        <f t="shared" si="78"/>
        <v>3.3217617347991193E-5</v>
      </c>
      <c r="AC62" s="100">
        <v>641.25083186806603</v>
      </c>
      <c r="AD62">
        <f>+テーブル2[[#This Row],[DH]]/2*AI62/I62*E62</f>
        <v>9382.4976626988955</v>
      </c>
      <c r="AE62">
        <f>+gettm2(AD62,AC62,AK62,AL62,テーブル2[[#This Row],[補正式F]])</f>
        <v>614.63722895027388</v>
      </c>
      <c r="AF62" s="20">
        <f t="shared" si="79"/>
        <v>4.2522549392742803E-7</v>
      </c>
      <c r="AG62">
        <v>3.3255779190718437E-5</v>
      </c>
      <c r="AH62">
        <f t="shared" si="80"/>
        <v>20.668880746106122</v>
      </c>
      <c r="AI62">
        <f t="shared" si="81"/>
        <v>0.18364994851118466</v>
      </c>
      <c r="AJ62">
        <f t="shared" si="82"/>
        <v>53.003105914772476</v>
      </c>
      <c r="AK62" cm="1">
        <f t="array" ref="AK62">+S62*テーブル2[[#This Row],[形状因子]]/(E62*[3]!PropsSI("C","T",(テーブル2[[#This Row],[Tin]]+テーブル2[[#This Row],[Tf]])/2,"P",テーブル2[[#This Row],[P]],"Water")*AI62)</f>
        <v>1.6884762622339287</v>
      </c>
      <c r="AL62">
        <f t="shared" si="83"/>
        <v>1.186598293632519</v>
      </c>
      <c r="AM62">
        <f t="shared" si="84"/>
        <v>612.48370248781168</v>
      </c>
      <c r="AN62">
        <f t="shared" si="85"/>
        <v>6.3483753365289886E-8</v>
      </c>
      <c r="AO62">
        <f t="shared" si="86"/>
        <v>3.8161842727244043E-8</v>
      </c>
      <c r="AP62">
        <v>2.674398675265488</v>
      </c>
      <c r="AQ62">
        <f t="shared" si="87"/>
        <v>6.308370294678412E-5</v>
      </c>
      <c r="AR62">
        <f t="shared" si="88"/>
        <v>1.664697051672284E-5</v>
      </c>
      <c r="AS62">
        <f t="shared" si="89"/>
        <v>26.531964155698191</v>
      </c>
      <c r="AT62">
        <f t="shared" si="90"/>
        <v>13.341751003393057</v>
      </c>
      <c r="AU62">
        <f t="shared" si="91"/>
        <v>2.4502118848221812</v>
      </c>
      <c r="AV62">
        <f t="shared" si="92"/>
        <v>0.2241867904433068</v>
      </c>
      <c r="AW62">
        <f t="shared" si="93"/>
        <v>2.0924661405050574E-2</v>
      </c>
      <c r="AX62">
        <f t="shared" si="94"/>
        <v>0.22418678783222865</v>
      </c>
      <c r="AY62">
        <f t="shared" si="95"/>
        <v>2.6110781592425525E-9</v>
      </c>
      <c r="AZ62">
        <f t="shared" si="96"/>
        <v>1035404.645585787</v>
      </c>
      <c r="BA62">
        <f t="shared" si="97"/>
        <v>2.3587995137083214E-5</v>
      </c>
      <c r="BB62" s="40">
        <f t="shared" si="98"/>
        <v>1026558.6213741845</v>
      </c>
      <c r="BC62" s="62">
        <f t="shared" si="99"/>
        <v>-2200.8419070654782</v>
      </c>
      <c r="BD62" s="61">
        <f t="shared" si="100"/>
        <v>-0.21393163179717894</v>
      </c>
      <c r="BE62" s="40">
        <v>1187839.3932</v>
      </c>
      <c r="BF62" s="58">
        <f>テーブル2[[#This Row],[ρL*δ*λ/τ]]/テーブル2[[#This Row],[実験値]]</f>
        <v>0.8642234187979484</v>
      </c>
      <c r="BG62">
        <v>1</v>
      </c>
      <c r="BH62">
        <v>4.5999999999999999E-2</v>
      </c>
      <c r="BI62">
        <v>5625</v>
      </c>
      <c r="BJ62">
        <f>1+テーブル2[[#This Row],[A_補正]]*EXP(-テーブル2[[#This Row],[(Tsub-40)^2]]/テーブル2[[#This Row],[σ_補正]])</f>
        <v>1.0308291841865893</v>
      </c>
      <c r="BK62">
        <f>テーブル2[[#This Row],[Ts]]-テーブル2[[#This Row],[Tin]]</f>
        <v>87.444813662406546</v>
      </c>
      <c r="BL62">
        <f>テーブル2[[#This Row],[ρL*δ*λ/τ]]*0.000001</f>
        <v>1.0265586213741844</v>
      </c>
      <c r="BM62">
        <f>テーブル2[[#This Row],[Tsub]]</f>
        <v>87.444813662406546</v>
      </c>
      <c r="BN62">
        <f>テーブル2[[#This Row],[補正式F]]</f>
        <v>1.0308291841865893</v>
      </c>
      <c r="BO62">
        <f>(テーブル2[[#This Row],[Tsub]]-40)^2</f>
        <v>2251.0103434604789</v>
      </c>
      <c r="BP62" cm="1">
        <f t="array" ref="BP62">[3]!PropsSI(
  "VISCOSITY",
  "T", MIN( MAX( (テーブル2[[#This Row],[Ts]]+テーブル2[[#This Row],[Tw]])/2, テーブル2[[#This Row],[Ts]]+5 ), 647.096-0.1 ),
  "P", テーブル2[[#This Row],[P]],
  "Water"
)</f>
        <v>2.2897171168415983E-5</v>
      </c>
      <c r="BQ62" cm="1">
        <f t="array" ref="BQ62">[3]!PropsSI(
  "CONDUCTIVITY",
  "T", MIN( MAX( (テーブル2[[#This Row],[Ts]]+テーブル2[[#This Row],[Tw]])/2, テーブル2[[#This Row],[Ts]]+5 ), 647.096-0.1 ),
  "P", テーブル2[[#This Row],[P]],
  "Water"
)</f>
        <v>9.2271417811045225E-2</v>
      </c>
      <c r="BR62" cm="1">
        <f t="array" ref="BR62">[3]!PropsSI(
 "CPMASS",
  "T", MIN( MAX( (テーブル2[[#This Row],[Ts]]+テーブル2[[#This Row],[Tw]])/2, テーブル2[[#This Row],[Ts]]+5 ), 647.096-0.1 ),
  "P", テーブル2[[#This Row],[P]],
  "Water"
)</f>
        <v>7057.6332400679357</v>
      </c>
      <c r="BS62">
        <f>テーブル2[[#This Row],[G]]*テーブル2[[#This Row],[DH]]/テーブル2[[#This Row],[μ_g]]</f>
        <v>1050764.4718824052</v>
      </c>
      <c r="BT62">
        <f>テーブル2[[#This Row],[CPg]]*テーブル2[[#This Row],[μ_g]]/テーブル2[[#This Row],[k_g]]</f>
        <v>1.7513531294453972</v>
      </c>
      <c r="BU62">
        <f>0.023*(テーブル2[[#This Row],[Re_g]]^0.8)*(テーブル2[[#This Row],[Pr_g]]^0.4)</f>
        <v>1889.2160617864315</v>
      </c>
      <c r="BV62">
        <f>テーブル2[[#This Row],[Nu_g]]*テーブル2[[#This Row],[k_g]]/テーブル2[[#This Row],[DH]]</f>
        <v>14805.891213734096</v>
      </c>
      <c r="BW62" cm="1">
        <f t="array" ref="BW62">[3]!PropsSI("VISCOSITY","T",テーブル2[[#This Row],[Tm]],"P",テーブル2[[#This Row],[P]],"Water")</f>
        <v>2.2459033102606407E-5</v>
      </c>
      <c r="BX62" t="e">
        <f ca="1" xml:space="preserve"> [1]!PropsSI("CONDUCTIVITY","T",テーブル2[[#This Row],[Tm]],"P",テーブル2[[#This Row],[P]],"Water")</f>
        <v>#NAME?</v>
      </c>
      <c r="BY62" cm="1">
        <f t="array" ref="BY62">[3]!PropsSI("CPMASS","T",テーブル2[[#This Row],[Tm]],"P",テーブル2[[#This Row],[P]],"Water")</f>
        <v>10625.104362002887</v>
      </c>
      <c r="BZ62">
        <f>テーブル2[[#This Row],[G]]*テーブル2[[#This Row],[DH]]/テーブル2[[#This Row],[μ_l]]</f>
        <v>1071263.1243056278</v>
      </c>
      <c r="CA62" t="e">
        <f ca="1">テーブル2[[#This Row],[μ_l]]*テーブル2[[#This Row],[CPl2]]/テーブル2[[#This Row],[k_l]]</f>
        <v>#NAME?</v>
      </c>
      <c r="CB62" t="e">
        <f ca="1">0.023*(テーブル2[[#This Row],[Re_l]]^0.8)*(テーブル2[[#This Row],[Pr_l]]^0.4)</f>
        <v>#NAME?</v>
      </c>
      <c r="CC62" t="e">
        <f ca="1">テーブル2[[#This Row],[Nu_l]]*テーブル2[[#This Row],[k_l]]/テーブル2[[#This Row],[DH]]</f>
        <v>#NAME?</v>
      </c>
      <c r="CD62">
        <v>-7.2264925715555248E-2</v>
      </c>
    </row>
    <row r="63" spans="1:82">
      <c r="A63" s="13" t="s">
        <v>364</v>
      </c>
      <c r="B63">
        <v>16547416.799999999</v>
      </c>
      <c r="C63" cm="1">
        <f t="array" ref="C63">[3]!PropsSI("T","P",テーブル2[[#This Row],[P]],"Q",0,"Water")</f>
        <v>623.23870133313642</v>
      </c>
      <c r="D63" cm="1">
        <f t="array" ref="D63">[3]!PropsSI("Dmass","P",テーブル2[[#This Row],[P]],"Q",1,"Water")</f>
        <v>113.82300371015133</v>
      </c>
      <c r="E63" cm="1">
        <f t="array" ref="E63">[3]!PropsSI("Dmass","P",テーブル2[[#This Row],[P]],"Q",0,"Water")</f>
        <v>574.34988711113044</v>
      </c>
      <c r="F63" cm="1">
        <f t="array" ref="F63">[3]!PropsSI("Hmass","P",テーブル2[[#This Row],[P]],"Q",1,"Water")</f>
        <v>2563035.5779140079</v>
      </c>
      <c r="G63" cm="1">
        <f t="array" ref="G63">[3]!PropsSI("Hmass","P",テーブル2[[#This Row],[P]],"Q",0,"Water")</f>
        <v>1671616.2807993235</v>
      </c>
      <c r="H63" cm="1">
        <f t="array" ref="H63">[3]!PropsSI("VISCOSITY","P",テーブル2[[#This Row],[P]],"Q",1,"Water")</f>
        <v>2.3752482411014488E-5</v>
      </c>
      <c r="I63" cm="1">
        <f t="array" ref="I63">[3]!PropsSI("VISCOSITY","P",テーブル2[[#This Row],[P]],"Q",0,"Water")</f>
        <v>6.5759231557403181E-5</v>
      </c>
      <c r="J63" cm="1">
        <f t="array" ref="J63">[3]!PropsSI("CONDUCTIVITY","P", テーブル2[[#This Row],[P]],"Q",0,"Water")</f>
        <v>0.46027765484939753</v>
      </c>
      <c r="K63" cm="1">
        <f t="array" ref="K63">[3]!PropsSI("Cpmass","P", テーブル2[[#This Row],[P]],"Q",0,"Water")</f>
        <v>10140.600460117175</v>
      </c>
      <c r="L63" cm="1">
        <f t="array" ref="L63">[3]!PropsSI("SURFACE_TENSION","P", テーブル2[[#This Row],[P]],"Q",0,"Water")</f>
        <v>3.6380461586323874E-3</v>
      </c>
      <c r="M63" s="14">
        <v>58</v>
      </c>
      <c r="N63">
        <v>1964.8440000000001</v>
      </c>
      <c r="O63" s="12">
        <v>8.7843467213758383E-5</v>
      </c>
      <c r="P63" s="12">
        <v>2.9843873572041598E-2</v>
      </c>
      <c r="Q63" s="12">
        <f>テーブル2[[#This Row],[A]]*4/テーブル2[[#This Row],[Pw]]</f>
        <v>1.1773735336561952E-2</v>
      </c>
      <c r="R63">
        <v>4.2545000000000002</v>
      </c>
      <c r="S63" s="40">
        <v>1186116.12890625</v>
      </c>
      <c r="T63">
        <v>533.09444444444443</v>
      </c>
      <c r="U63" s="17">
        <f>+T63+BG63*S63*テーブル2[[#This Row],[Pw]]*R63/(N63*O63*K63)</f>
        <v>619.14025202029745</v>
      </c>
      <c r="V63">
        <v>0.03</v>
      </c>
      <c r="W63" s="12">
        <f t="shared" si="74"/>
        <v>351791.72088466043</v>
      </c>
      <c r="X63" s="100">
        <v>2.2288608697873937E-2</v>
      </c>
      <c r="Y63">
        <f t="shared" si="75"/>
        <v>6.6982063116529176</v>
      </c>
      <c r="Z63">
        <f t="shared" si="76"/>
        <v>6.6982063172348427</v>
      </c>
      <c r="AA63">
        <f t="shared" si="77"/>
        <v>-5.5819251443267603E-9</v>
      </c>
      <c r="AB63">
        <f t="shared" si="78"/>
        <v>2.3311856889338092E-5</v>
      </c>
      <c r="AC63" s="100">
        <v>661.34418266414366</v>
      </c>
      <c r="AD63">
        <f>+テーブル2[[#This Row],[DH]]/2*AI63/I63*E63</f>
        <v>9284.3628513677213</v>
      </c>
      <c r="AE63">
        <f>+gettm2(AD63,AC63,AK63,AL63,テーブル2[[#This Row],[補正式F]])</f>
        <v>619.14025265178589</v>
      </c>
      <c r="AF63" s="20">
        <f t="shared" si="79"/>
        <v>6.3148843310045777E-7</v>
      </c>
      <c r="AG63">
        <v>2.3358357872015783E-5</v>
      </c>
      <c r="AH63">
        <f t="shared" si="80"/>
        <v>18.727188533640753</v>
      </c>
      <c r="AI63">
        <f t="shared" si="81"/>
        <v>0.18057100755385153</v>
      </c>
      <c r="AJ63">
        <f t="shared" si="82"/>
        <v>36.839195700694859</v>
      </c>
      <c r="AK63" cm="1">
        <f t="array" ref="AK63">+S63*テーブル2[[#This Row],[形状因子]]/(E63*[3]!PropsSI("C","T",(テーブル2[[#This Row],[Tin]]+テーブル2[[#This Row],[Tf]])/2,"P",テーブル2[[#This Row],[P]],"Water")*AI63)</f>
        <v>2.0817402329102683</v>
      </c>
      <c r="AL63">
        <f t="shared" si="83"/>
        <v>1.4487735538805233</v>
      </c>
      <c r="AM63">
        <f t="shared" si="84"/>
        <v>623.23870131918432</v>
      </c>
      <c r="AN63">
        <f t="shared" si="85"/>
        <v>1.3952103472547606E-8</v>
      </c>
      <c r="AO63">
        <f t="shared" si="86"/>
        <v>4.6500982677691435E-8</v>
      </c>
      <c r="AP63">
        <v>2.2859160284758375</v>
      </c>
      <c r="AQ63">
        <f t="shared" si="87"/>
        <v>4.6048820003040896E-5</v>
      </c>
      <c r="AR63">
        <f t="shared" si="88"/>
        <v>1.1702429427346737E-5</v>
      </c>
      <c r="AS63">
        <f t="shared" si="89"/>
        <v>18.456266926369899</v>
      </c>
      <c r="AT63">
        <f t="shared" si="90"/>
        <v>11.527019918087122</v>
      </c>
      <c r="AU63">
        <f t="shared" si="91"/>
        <v>2.0814456007023066</v>
      </c>
      <c r="AV63">
        <f t="shared" si="92"/>
        <v>0.20447042777353097</v>
      </c>
      <c r="AW63">
        <f t="shared" si="93"/>
        <v>1.7309799533174249E-2</v>
      </c>
      <c r="AX63">
        <f t="shared" si="94"/>
        <v>0.20447042192023393</v>
      </c>
      <c r="AY63">
        <f t="shared" si="95"/>
        <v>5.8532970415026142E-9</v>
      </c>
      <c r="AZ63">
        <f t="shared" si="96"/>
        <v>891419.29711468448</v>
      </c>
      <c r="BA63">
        <f t="shared" si="97"/>
        <v>2.0144580741115196E-5</v>
      </c>
      <c r="BB63" s="40">
        <f t="shared" si="98"/>
        <v>1181850.2977420434</v>
      </c>
      <c r="BC63" s="62">
        <f t="shared" si="99"/>
        <v>-4265.831164206611</v>
      </c>
      <c r="BD63" s="61">
        <f t="shared" si="100"/>
        <v>-0.35964700759446294</v>
      </c>
      <c r="BE63" s="40">
        <v>1156580.4617999999</v>
      </c>
      <c r="BF63" s="58">
        <f>テーブル2[[#This Row],[ρL*δ*λ/τ]]/テーブル2[[#This Row],[実験値]]</f>
        <v>1.0218487487699004</v>
      </c>
      <c r="BG63">
        <v>1</v>
      </c>
      <c r="BH63">
        <v>4.5999999999999999E-2</v>
      </c>
      <c r="BI63">
        <v>5625</v>
      </c>
      <c r="BJ63">
        <f>1+テーブル2[[#This Row],[A_補正]]*EXP(-テーブル2[[#This Row],[(Tsub-40)^2]]/テーブル2[[#This Row],[σ_補正]])</f>
        <v>1.0294186458402412</v>
      </c>
      <c r="BK63">
        <f>テーブル2[[#This Row],[Ts]]-テーブル2[[#This Row],[Tin]]</f>
        <v>90.144256888691984</v>
      </c>
      <c r="BL63">
        <f>テーブル2[[#This Row],[ρL*δ*λ/τ]]*0.000001</f>
        <v>1.1818502977420433</v>
      </c>
      <c r="BM63">
        <f>テーブル2[[#This Row],[Tsub]]</f>
        <v>90.144256888691984</v>
      </c>
      <c r="BN63">
        <f>テーブル2[[#This Row],[補正式F]]</f>
        <v>1.0294186458402412</v>
      </c>
      <c r="BO63">
        <f>(テーブル2[[#This Row],[Tsub]]-40)^2</f>
        <v>2514.4464989191333</v>
      </c>
      <c r="BP63" cm="1">
        <f t="array" ref="BP63">[3]!PropsSI(
  "VISCOSITY",
  "T", MIN( MAX( (テーブル2[[#This Row],[Ts]]+テーブル2[[#This Row],[Tw]])/2, テーブル2[[#This Row],[Ts]]+5 ), 647.096-0.1 ),
  "P", テーブル2[[#This Row],[P]],
  "Water"
)</f>
        <v>2.4047155615254934E-5</v>
      </c>
      <c r="BQ63" cm="1">
        <f t="array" ref="BQ63">[3]!PropsSI(
  "CONDUCTIVITY",
  "T", MIN( MAX( (テーブル2[[#This Row],[Ts]]+テーブル2[[#This Row],[Tw]])/2, テーブル2[[#This Row],[Ts]]+5 ), 647.096-0.1 ),
  "P", テーブル2[[#This Row],[P]],
  "Water"
)</f>
        <v>9.9012155992751871E-2</v>
      </c>
      <c r="BR63" cm="1">
        <f t="array" ref="BR63">[3]!PropsSI(
 "CPMASS",
  "T", MIN( MAX( (テーブル2[[#This Row],[Ts]]+テーブル2[[#This Row],[Tw]])/2, テーブル2[[#This Row],[Ts]]+5 ), 647.096-0.1 ),
  "P", テーブル2[[#This Row],[P]],
  "Water"
)</f>
        <v>7210.5119655291974</v>
      </c>
      <c r="BS63">
        <f>テーブル2[[#This Row],[G]]*テーブル2[[#This Row],[DH]]/テーブル2[[#This Row],[μ_g]]</f>
        <v>962007.8816704778</v>
      </c>
      <c r="BT63">
        <f>テーブル2[[#This Row],[CPg]]*テーブル2[[#This Row],[μ_g]]/テーブル2[[#This Row],[k_g]]</f>
        <v>1.7512223783252574</v>
      </c>
      <c r="BU63">
        <f>0.023*(テーブル2[[#This Row],[Re_g]]^0.8)*(テーブル2[[#This Row],[Pr_g]]^0.4)</f>
        <v>1760.3833792687092</v>
      </c>
      <c r="BV63">
        <f>テーブル2[[#This Row],[Nu_g]]*テーブル2[[#This Row],[k_g]]/テーブル2[[#This Row],[DH]]</f>
        <v>14804.082882170362</v>
      </c>
      <c r="BW63" cm="1">
        <f t="array" ref="BW63">[3]!PropsSI("VISCOSITY","T",テーブル2[[#This Row],[Tm]],"P",テーブル2[[#This Row],[P]],"Water")</f>
        <v>6.8513759608996973E-5</v>
      </c>
      <c r="BX63" t="e">
        <f ca="1" xml:space="preserve"> [1]!PropsSI("CONDUCTIVITY","T",テーブル2[[#This Row],[Tm]],"P",テーブル2[[#This Row],[P]],"Water")</f>
        <v>#NAME?</v>
      </c>
      <c r="BY63" cm="1">
        <f t="array" ref="BY63">[3]!PropsSI("CPMASS","T",テーブル2[[#This Row],[Tm]],"P",テーブル2[[#This Row],[P]],"Water")</f>
        <v>8705.2369160316393</v>
      </c>
      <c r="BZ63">
        <f>テーブル2[[#This Row],[G]]*テーブル2[[#This Row],[DH]]/テーブル2[[#This Row],[μ_l]]</f>
        <v>337648.2821210401</v>
      </c>
      <c r="CA63" t="e">
        <f ca="1">テーブル2[[#This Row],[μ_l]]*テーブル2[[#This Row],[CPl2]]/テーブル2[[#This Row],[k_l]]</f>
        <v>#NAME?</v>
      </c>
      <c r="CB63" t="e">
        <f ca="1">0.023*(テーブル2[[#This Row],[Re_l]]^0.8)*(テーブル2[[#This Row],[Pr_l]]^0.4)</f>
        <v>#NAME?</v>
      </c>
      <c r="CC63" t="e">
        <f ca="1">テーブル2[[#This Row],[Nu_l]]*テーブル2[[#This Row],[k_l]]/テーブル2[[#This Row],[DH]]</f>
        <v>#NAME?</v>
      </c>
      <c r="CD63">
        <v>-0.20129524115174141</v>
      </c>
    </row>
    <row r="64" spans="1:82">
      <c r="A64" s="13" t="s">
        <v>365</v>
      </c>
      <c r="B64">
        <v>14478989.699999999</v>
      </c>
      <c r="C64" cm="1">
        <f t="array" ref="C64">[3]!PropsSI("T","P",テーブル2[[#This Row],[P]],"Q",0,"Water")</f>
        <v>612.48370255129544</v>
      </c>
      <c r="D64" cm="1">
        <f t="array" ref="D64">[3]!PropsSI("Dmass","P",テーブル2[[#This Row],[P]],"Q",1,"Water")</f>
        <v>91.580011978832957</v>
      </c>
      <c r="E64" cm="1">
        <f t="array" ref="E64">[3]!PropsSI("Dmass","P",テーブル2[[#This Row],[P]],"Q",0,"Water")</f>
        <v>612.82339669043313</v>
      </c>
      <c r="F64" cm="1">
        <f t="array" ref="F64">[3]!PropsSI("Hmass","P",テーブル2[[#This Row],[P]],"Q",1,"Water")</f>
        <v>2625160.7264840975</v>
      </c>
      <c r="G64" cm="1">
        <f t="array" ref="G64">[3]!PropsSI("Hmass","P",テーブル2[[#This Row],[P]],"Q",0,"Water")</f>
        <v>1589756.0808983105</v>
      </c>
      <c r="H64" cm="1">
        <f t="array" ref="H64">[3]!PropsSI("VISCOSITY","P",テーブル2[[#This Row],[P]],"Q",1,"Water")</f>
        <v>2.2406167499944594E-5</v>
      </c>
      <c r="I64" cm="1">
        <f t="array" ref="I64">[3]!PropsSI("VISCOSITY","P",テーブル2[[#This Row],[P]],"Q",0,"Water")</f>
        <v>7.0614185977515193E-5</v>
      </c>
      <c r="J64" cm="1">
        <f t="array" ref="J64">[3]!PropsSI("CONDUCTIVITY","P", テーブル2[[#This Row],[P]],"Q",0,"Water")</f>
        <v>0.48330738078477459</v>
      </c>
      <c r="K64" cm="1">
        <f t="array" ref="K64">[3]!PropsSI("Cpmass","P", テーブル2[[#This Row],[P]],"Q",0,"Water")</f>
        <v>8121.4802011854335</v>
      </c>
      <c r="L64" cm="1">
        <f t="array" ref="L64">[3]!PropsSI("SURFACE_TENSION","P", テーブル2[[#This Row],[P]],"Q",0,"Water")</f>
        <v>5.7214247636284644E-3</v>
      </c>
      <c r="M64" s="14">
        <v>59</v>
      </c>
      <c r="N64">
        <v>2032.644</v>
      </c>
      <c r="O64" s="12">
        <v>8.7843467213758383E-5</v>
      </c>
      <c r="P64" s="12">
        <v>2.9843873572041598E-2</v>
      </c>
      <c r="Q64" s="12">
        <f>テーブル2[[#This Row],[A]]*4/テーブル2[[#This Row],[Pw]]</f>
        <v>1.1773735336561952E-2</v>
      </c>
      <c r="R64">
        <v>4.2545000000000002</v>
      </c>
      <c r="S64" s="40">
        <v>1209423.42890625</v>
      </c>
      <c r="T64">
        <v>494.20555555555552</v>
      </c>
      <c r="U64" s="17">
        <f>+T64+BG64*S64*テーブル2[[#This Row],[Pw]]*R64/(N64*O64*K64)</f>
        <v>600.10071668263322</v>
      </c>
      <c r="V64">
        <v>0.03</v>
      </c>
      <c r="W64" s="12">
        <f t="shared" si="74"/>
        <v>338909.41541223665</v>
      </c>
      <c r="X64" s="100">
        <v>2.43193235169217E-2</v>
      </c>
      <c r="Y64">
        <f t="shared" si="75"/>
        <v>6.4124538852918755</v>
      </c>
      <c r="Z64">
        <f t="shared" si="76"/>
        <v>6.4124538937893227</v>
      </c>
      <c r="AA64">
        <f t="shared" si="77"/>
        <v>-8.4974471903365156E-9</v>
      </c>
      <c r="AB64">
        <f t="shared" si="78"/>
        <v>3.3499369039387745E-5</v>
      </c>
      <c r="AC64" s="100">
        <v>649.21342534174971</v>
      </c>
      <c r="AD64">
        <f>+テーブル2[[#This Row],[DH]]/2*AI64/I64*E64</f>
        <v>9342.9578649926316</v>
      </c>
      <c r="AE64">
        <f>+gettm2(AD64,AC64,AK64,AL64,テーブル2[[#This Row],[補正式F]])</f>
        <v>600.10071668263322</v>
      </c>
      <c r="AF64" s="20">
        <f t="shared" si="79"/>
        <v>0</v>
      </c>
      <c r="AG64">
        <v>3.3544476676410091E-5</v>
      </c>
      <c r="AH64">
        <f t="shared" si="80"/>
        <v>20.495041886555004</v>
      </c>
      <c r="AI64">
        <f t="shared" si="81"/>
        <v>0.18287600940947119</v>
      </c>
      <c r="AJ64">
        <f t="shared" si="82"/>
        <v>53.237927171283744</v>
      </c>
      <c r="AK64" cm="1">
        <f t="array" ref="AK64">+S64*テーブル2[[#This Row],[形状因子]]/(E64*[3]!PropsSI("C","T",(テーブル2[[#This Row],[Tin]]+テーブル2[[#This Row],[Tf]])/2,"P",テーブル2[[#This Row],[P]],"Water")*AI64)</f>
        <v>2.1544403159916587</v>
      </c>
      <c r="AL64">
        <f t="shared" si="83"/>
        <v>1.186598293632519</v>
      </c>
      <c r="AM64">
        <f t="shared" si="84"/>
        <v>612.48370252758173</v>
      </c>
      <c r="AN64">
        <f t="shared" si="85"/>
        <v>2.3713710106676444E-8</v>
      </c>
      <c r="AO64">
        <f t="shared" si="86"/>
        <v>4.5107637022345857E-8</v>
      </c>
      <c r="AP64">
        <v>2.6678945835793684</v>
      </c>
      <c r="AQ64">
        <f t="shared" si="87"/>
        <v>6.339166288693087E-5</v>
      </c>
      <c r="AR64">
        <f t="shared" si="88"/>
        <v>1.6794792156716218E-5</v>
      </c>
      <c r="AS64">
        <f t="shared" si="89"/>
        <v>26.654758406914983</v>
      </c>
      <c r="AT64">
        <f t="shared" si="90"/>
        <v>13.364838432637946</v>
      </c>
      <c r="AU64">
        <f t="shared" si="91"/>
        <v>2.4441083189631589</v>
      </c>
      <c r="AV64">
        <f t="shared" si="92"/>
        <v>0.22378626461620943</v>
      </c>
      <c r="AW64">
        <f t="shared" si="93"/>
        <v>2.1102144295560472E-2</v>
      </c>
      <c r="AX64">
        <f t="shared" si="94"/>
        <v>0.2237862624036899</v>
      </c>
      <c r="AY64">
        <f t="shared" si="95"/>
        <v>2.2125195286992749E-9</v>
      </c>
      <c r="AZ64">
        <f t="shared" si="96"/>
        <v>1035404.645585787</v>
      </c>
      <c r="BA64">
        <f t="shared" si="97"/>
        <v>2.3760932413559512E-5</v>
      </c>
      <c r="BB64" s="40">
        <f t="shared" si="98"/>
        <v>1204570.0059017274</v>
      </c>
      <c r="BC64" s="62">
        <f t="shared" si="99"/>
        <v>-4853.4230045226868</v>
      </c>
      <c r="BD64" s="61">
        <f t="shared" si="100"/>
        <v>-0.40130056095505873</v>
      </c>
      <c r="BE64" s="40">
        <v>1361500.1232</v>
      </c>
      <c r="BF64" s="58">
        <f>テーブル2[[#This Row],[ρL*δ*λ/τ]]/テーブル2[[#This Row],[実験値]]</f>
        <v>0.88473734623730171</v>
      </c>
      <c r="BG64">
        <v>1</v>
      </c>
      <c r="BH64">
        <v>4.5999999999999999E-2</v>
      </c>
      <c r="BI64">
        <v>5625</v>
      </c>
      <c r="BJ64">
        <f>1+テーブル2[[#This Row],[A_補正]]*EXP(-テーブル2[[#This Row],[(Tsub-40)^2]]/テーブル2[[#This Row],[σ_補正]])</f>
        <v>1.0154763600129502</v>
      </c>
      <c r="BK64">
        <f>テーブル2[[#This Row],[Ts]]-テーブル2[[#This Row],[Tin]]</f>
        <v>118.27814699573992</v>
      </c>
      <c r="BL64">
        <f>テーブル2[[#This Row],[ρL*δ*λ/τ]]*0.000001</f>
        <v>1.2045700059017272</v>
      </c>
      <c r="BM64">
        <f>テーブル2[[#This Row],[Tsub]]</f>
        <v>118.27814699573992</v>
      </c>
      <c r="BN64">
        <f>テーブル2[[#This Row],[補正式F]]</f>
        <v>1.0154763600129502</v>
      </c>
      <c r="BO64">
        <f>(テーブル2[[#This Row],[Tsub]]-40)^2</f>
        <v>6127.4682970866661</v>
      </c>
      <c r="BP64" cm="1">
        <f t="array" ref="BP64">[3]!PropsSI(
  "VISCOSITY",
  "T", MIN( MAX( (テーブル2[[#This Row],[Ts]]+テーブル2[[#This Row],[Tw]])/2, テーブル2[[#This Row],[Ts]]+5 ), 647.096-0.1 ),
  "P", テーブル2[[#This Row],[P]],
  "Water"
)</f>
        <v>2.3062343441413279E-5</v>
      </c>
      <c r="BQ64" cm="1">
        <f t="array" ref="BQ64">[3]!PropsSI(
  "CONDUCTIVITY",
  "T", MIN( MAX( (テーブル2[[#This Row],[Ts]]+テーブル2[[#This Row],[Tw]])/2, テーブル2[[#This Row],[Ts]]+5 ), 647.096-0.1 ),
  "P", テーブル2[[#This Row],[P]],
  "Water"
)</f>
        <v>8.9691190603301912E-2</v>
      </c>
      <c r="BR64" cm="1">
        <f t="array" ref="BR64">[3]!PropsSI(
 "CPMASS",
  "T", MIN( MAX( (テーブル2[[#This Row],[Ts]]+テーブル2[[#This Row],[Tw]])/2, テーブル2[[#This Row],[Ts]]+5 ), 647.096-0.1 ),
  "P", テーブル2[[#This Row],[P]],
  "Water"
)</f>
        <v>6487.9007680362829</v>
      </c>
      <c r="BS64">
        <f>テーブル2[[#This Row],[G]]*テーブル2[[#This Row],[DH]]/テーブル2[[#This Row],[μ_g]]</f>
        <v>1037700.8108584507</v>
      </c>
      <c r="BT64">
        <f>テーブル2[[#This Row],[CPg]]*テーブル2[[#This Row],[μ_g]]/テーブル2[[#This Row],[k_g]]</f>
        <v>1.6682373677928783</v>
      </c>
      <c r="BU64">
        <f>0.023*(テーブル2[[#This Row],[Re_g]]^0.8)*(テーブル2[[#This Row],[Pr_g]]^0.4)</f>
        <v>1834.3774327160104</v>
      </c>
      <c r="BV64">
        <f>テーブル2[[#This Row],[Nu_g]]*テーブル2[[#This Row],[k_g]]/テーブル2[[#This Row],[DH]]</f>
        <v>13974.111974914751</v>
      </c>
      <c r="BW64" cm="1">
        <f t="array" ref="BW64">[3]!PropsSI("VISCOSITY","T",テーブル2[[#This Row],[Tm]],"P",テーブル2[[#This Row],[P]],"Water")</f>
        <v>7.6884331629834194E-5</v>
      </c>
      <c r="BX64" t="e">
        <f ca="1" xml:space="preserve"> [1]!PropsSI("CONDUCTIVITY","T",テーブル2[[#This Row],[Tm]],"P",テーブル2[[#This Row],[P]],"Water")</f>
        <v>#NAME?</v>
      </c>
      <c r="BY64" cm="1">
        <f t="array" ref="BY64">[3]!PropsSI("CPMASS","T",テーブル2[[#This Row],[Tm]],"P",テーブル2[[#This Row],[P]],"Water")</f>
        <v>6653.9268877670811</v>
      </c>
      <c r="BZ64">
        <f>テーブル2[[#This Row],[G]]*テーブル2[[#This Row],[DH]]/テーブル2[[#This Row],[μ_l]]</f>
        <v>311270.34575357003</v>
      </c>
      <c r="CA64" t="e">
        <f ca="1">テーブル2[[#This Row],[μ_l]]*テーブル2[[#This Row],[CPl2]]/テーブル2[[#This Row],[k_l]]</f>
        <v>#NAME?</v>
      </c>
      <c r="CB64" t="e">
        <f ca="1">0.023*(テーブル2[[#This Row],[Re_l]]^0.8)*(テーブル2[[#This Row],[Pr_l]]^0.4)</f>
        <v>#NAME?</v>
      </c>
      <c r="CC64" t="e">
        <f ca="1">テーブル2[[#This Row],[Nu_l]]*テーブル2[[#This Row],[k_l]]/テーブル2[[#This Row],[DH]]</f>
        <v>#NAME?</v>
      </c>
      <c r="CD64">
        <v>-0.17927134712441573</v>
      </c>
    </row>
    <row r="65" spans="1:82">
      <c r="A65" s="13" t="s">
        <v>366</v>
      </c>
      <c r="B65">
        <v>16547416.799999999</v>
      </c>
      <c r="C65" cm="1">
        <f t="array" ref="C65">[3]!PropsSI("T","P",テーブル2[[#This Row],[P]],"Q",0,"Water")</f>
        <v>623.23870133313642</v>
      </c>
      <c r="D65" cm="1">
        <f t="array" ref="D65">[3]!PropsSI("Dmass","P",テーブル2[[#This Row],[P]],"Q",1,"Water")</f>
        <v>113.82300371015133</v>
      </c>
      <c r="E65" cm="1">
        <f t="array" ref="E65">[3]!PropsSI("Dmass","P",テーブル2[[#This Row],[P]],"Q",0,"Water")</f>
        <v>574.34988711113044</v>
      </c>
      <c r="F65" cm="1">
        <f t="array" ref="F65">[3]!PropsSI("Hmass","P",テーブル2[[#This Row],[P]],"Q",1,"Water")</f>
        <v>2563035.5779140079</v>
      </c>
      <c r="G65" cm="1">
        <f t="array" ref="G65">[3]!PropsSI("Hmass","P",テーブル2[[#This Row],[P]],"Q",0,"Water")</f>
        <v>1671616.2807993235</v>
      </c>
      <c r="H65" cm="1">
        <f t="array" ref="H65">[3]!PropsSI("VISCOSITY","P",テーブル2[[#This Row],[P]],"Q",1,"Water")</f>
        <v>2.3752482411014488E-5</v>
      </c>
      <c r="I65" cm="1">
        <f t="array" ref="I65">[3]!PropsSI("VISCOSITY","P",テーブル2[[#This Row],[P]],"Q",0,"Water")</f>
        <v>6.5759231557403181E-5</v>
      </c>
      <c r="J65" cm="1">
        <f t="array" ref="J65">[3]!PropsSI("CONDUCTIVITY","P", テーブル2[[#This Row],[P]],"Q",0,"Water")</f>
        <v>0.46027765484939753</v>
      </c>
      <c r="K65" cm="1">
        <f t="array" ref="K65">[3]!PropsSI("Cpmass","P", テーブル2[[#This Row],[P]],"Q",0,"Water")</f>
        <v>10140.600460117175</v>
      </c>
      <c r="L65" cm="1">
        <f t="array" ref="L65">[3]!PropsSI("SURFACE_TENSION","P", テーブル2[[#This Row],[P]],"Q",0,"Water")</f>
        <v>3.6380461586323874E-3</v>
      </c>
      <c r="M65" s="14">
        <v>60</v>
      </c>
      <c r="N65">
        <v>2052.9839999999999</v>
      </c>
      <c r="O65" s="12">
        <v>8.7843467213758383E-5</v>
      </c>
      <c r="P65" s="12">
        <v>2.9843873572041598E-2</v>
      </c>
      <c r="Q65" s="12">
        <f>テーブル2[[#This Row],[A]]*4/テーブル2[[#This Row],[Pw]]</f>
        <v>1.1773735336561952E-2</v>
      </c>
      <c r="R65">
        <v>4.2545000000000002</v>
      </c>
      <c r="S65" s="40">
        <v>1521988.7276562501</v>
      </c>
      <c r="T65">
        <v>491.59444444444443</v>
      </c>
      <c r="U65" s="17">
        <f>+T65+BG65*S65*テーブル2[[#This Row],[Pw]]*R65/(N65*O65*K65)</f>
        <v>597.26559831023758</v>
      </c>
      <c r="V65">
        <v>0.03</v>
      </c>
      <c r="W65" s="12">
        <f t="shared" si="74"/>
        <v>367572.57792917587</v>
      </c>
      <c r="X65" s="100">
        <v>2.1907977426890497E-2</v>
      </c>
      <c r="Y65">
        <f t="shared" si="75"/>
        <v>6.7561433791413599</v>
      </c>
      <c r="Z65">
        <f t="shared" si="76"/>
        <v>6.7561433967830729</v>
      </c>
      <c r="AA65">
        <f t="shared" si="77"/>
        <v>-1.7641712979354907E-8</v>
      </c>
      <c r="AB65">
        <f t="shared" si="78"/>
        <v>2.1724138548488885E-5</v>
      </c>
      <c r="AC65" s="100">
        <v>675.49030642893501</v>
      </c>
      <c r="AD65">
        <f>+テーブル2[[#This Row],[DH]]/2*AI65/I65*E65</f>
        <v>9617.6563997437461</v>
      </c>
      <c r="AE65">
        <f>+gettm2(AD65,AC65,AK65,AL65,テーブル2[[#This Row],[補正式F]])</f>
        <v>597.26559907294256</v>
      </c>
      <c r="AF65" s="20">
        <f t="shared" si="79"/>
        <v>7.6270498539088294E-7</v>
      </c>
      <c r="AG65">
        <v>2.1780897934385682E-5</v>
      </c>
      <c r="AH65">
        <f t="shared" si="80"/>
        <v>20.095873447937191</v>
      </c>
      <c r="AI65">
        <f t="shared" si="81"/>
        <v>0.18705321347416318</v>
      </c>
      <c r="AJ65">
        <f t="shared" si="82"/>
        <v>35.584491484242996</v>
      </c>
      <c r="AK65" cm="1">
        <f t="array" ref="AK65">+S65*テーブル2[[#This Row],[形状因子]]/(E65*[3]!PropsSI("C","T",(テーブル2[[#This Row],[Tin]]+テーブル2[[#This Row],[Tf]])/2,"P",テーブル2[[#This Row],[P]],"Water")*AI65)</f>
        <v>2.8681311436672328</v>
      </c>
      <c r="AL65">
        <f t="shared" si="83"/>
        <v>1.4487735538805233</v>
      </c>
      <c r="AM65">
        <f t="shared" si="84"/>
        <v>623.2387012618376</v>
      </c>
      <c r="AN65">
        <f t="shared" si="85"/>
        <v>7.1298813963949215E-8</v>
      </c>
      <c r="AO65">
        <f t="shared" si="86"/>
        <v>5.6759385896796536E-8</v>
      </c>
      <c r="AP65">
        <v>2.3319593566861352</v>
      </c>
      <c r="AQ65">
        <f t="shared" si="87"/>
        <v>4.4248351741693193E-5</v>
      </c>
      <c r="AR65">
        <f t="shared" si="88"/>
        <v>1.0918828660141239E-5</v>
      </c>
      <c r="AS65">
        <f t="shared" si="89"/>
        <v>17.838610999655415</v>
      </c>
      <c r="AT65">
        <f t="shared" si="90"/>
        <v>11.356826326785011</v>
      </c>
      <c r="AU65">
        <f t="shared" si="91"/>
        <v>2.1243308592931132</v>
      </c>
      <c r="AV65">
        <f t="shared" si="92"/>
        <v>0.20762849739302203</v>
      </c>
      <c r="AW65">
        <f t="shared" si="93"/>
        <v>1.6130867870814334E-2</v>
      </c>
      <c r="AX65">
        <f t="shared" si="94"/>
        <v>0.20762848797941821</v>
      </c>
      <c r="AY65">
        <f t="shared" si="95"/>
        <v>9.4136038131242827E-9</v>
      </c>
      <c r="AZ65">
        <f t="shared" si="96"/>
        <v>891419.29711468448</v>
      </c>
      <c r="BA65">
        <f t="shared" si="97"/>
        <v>1.8974752546533639E-5</v>
      </c>
      <c r="BB65" s="40">
        <f t="shared" si="98"/>
        <v>1531511.0634876257</v>
      </c>
      <c r="BC65" s="62">
        <f t="shared" si="99"/>
        <v>9522.3358313755598</v>
      </c>
      <c r="BD65" s="61">
        <f t="shared" si="100"/>
        <v>0.62565087758824933</v>
      </c>
      <c r="BE65" s="40">
        <v>1448330.4881999998</v>
      </c>
      <c r="BF65" s="58">
        <f>テーブル2[[#This Row],[ρL*δ*λ/τ]]/テーブル2[[#This Row],[実験値]]</f>
        <v>1.0574320405220521</v>
      </c>
      <c r="BG65">
        <v>1</v>
      </c>
      <c r="BH65">
        <v>4.5999999999999999E-2</v>
      </c>
      <c r="BI65">
        <v>5625</v>
      </c>
      <c r="BJ65">
        <f>1+テーブル2[[#This Row],[A_補正]]*EXP(-テーブル2[[#This Row],[(Tsub-40)^2]]/テーブル2[[#This Row],[σ_補正]])</f>
        <v>1.0103350862598406</v>
      </c>
      <c r="BK65">
        <f>テーブル2[[#This Row],[Ts]]-テーブル2[[#This Row],[Tin]]</f>
        <v>131.64425688869198</v>
      </c>
      <c r="BL65">
        <f>テーブル2[[#This Row],[ρL*δ*λ/τ]]*0.000001</f>
        <v>1.5315110634876257</v>
      </c>
      <c r="BM65">
        <f>テーブル2[[#This Row],[Tsub]]</f>
        <v>131.64425688869198</v>
      </c>
      <c r="BN65">
        <f>テーブル2[[#This Row],[補正式F]]</f>
        <v>1.0103350862598406</v>
      </c>
      <c r="BO65">
        <f>(テーブル2[[#This Row],[Tsub]]-40)^2</f>
        <v>8398.6698206805686</v>
      </c>
      <c r="BP65" cm="1">
        <f t="array" ref="BP65">[3]!PropsSI(
  "VISCOSITY",
  "T", MIN( MAX( (テーブル2[[#This Row],[Ts]]+テーブル2[[#This Row],[Tw]])/2, テーブル2[[#This Row],[Ts]]+5 ), 647.096-0.1 ),
  "P", テーブル2[[#This Row],[P]],
  "Water"
)</f>
        <v>2.421286227851956E-5</v>
      </c>
      <c r="BQ65" cm="1">
        <f t="array" ref="BQ65">[3]!PropsSI(
  "CONDUCTIVITY",
  "T", MIN( MAX( (テーブル2[[#This Row],[Ts]]+テーブル2[[#This Row],[Tw]])/2, テーブル2[[#This Row],[Ts]]+5 ), 647.096-0.1 ),
  "P", テーブル2[[#This Row],[P]],
  "Water"
)</f>
        <v>9.5654799063338181E-2</v>
      </c>
      <c r="BR65" cm="1">
        <f t="array" ref="BR65">[3]!PropsSI(
 "CPMASS",
  "T", MIN( MAX( (テーブル2[[#This Row],[Ts]]+テーブル2[[#This Row],[Tw]])/2, テーブル2[[#This Row],[Ts]]+5 ), 647.096-0.1 ),
  "P", テーブル2[[#This Row],[P]],
  "Water"
)</f>
        <v>6555.7789214987097</v>
      </c>
      <c r="BS65">
        <f>テーブル2[[#This Row],[G]]*テーブル2[[#This Row],[DH]]/テーブル2[[#This Row],[μ_g]]</f>
        <v>998283.06080276438</v>
      </c>
      <c r="BT65">
        <f>テーブル2[[#This Row],[CPg]]*テーブル2[[#This Row],[μ_g]]/テーブル2[[#This Row],[k_g]]</f>
        <v>1.6594480748379736</v>
      </c>
      <c r="BU65">
        <f>0.023*(テーブル2[[#This Row],[Re_g]]^0.8)*(テーブル2[[#This Row],[Pr_g]]^0.4)</f>
        <v>1774.6645112084411</v>
      </c>
      <c r="BV65">
        <f>テーブル2[[#This Row],[Nu_g]]*テーブル2[[#This Row],[k_g]]/テーブル2[[#This Row],[DH]]</f>
        <v>14418.1241018155</v>
      </c>
      <c r="BW65" cm="1">
        <f t="array" ref="BW65">[3]!PropsSI("VISCOSITY","T",テーブル2[[#This Row],[Tm]],"P",テーブル2[[#This Row],[P]],"Water")</f>
        <v>7.92162550368509E-5</v>
      </c>
      <c r="BX65" t="e">
        <f ca="1" xml:space="preserve"> [1]!PropsSI("CONDUCTIVITY","T",テーブル2[[#This Row],[Tm]],"P",テーブル2[[#This Row],[P]],"Water")</f>
        <v>#NAME?</v>
      </c>
      <c r="BY65" cm="1">
        <f t="array" ref="BY65">[3]!PropsSI("CPMASS","T",テーブル2[[#This Row],[Tm]],"P",テーブル2[[#This Row],[P]],"Water")</f>
        <v>6260.4596565128595</v>
      </c>
      <c r="BZ65">
        <f>テーブル2[[#This Row],[G]]*テーブル2[[#This Row],[DH]]/テーブル2[[#This Row],[μ_l]]</f>
        <v>305130.43383522698</v>
      </c>
      <c r="CA65" t="e">
        <f ca="1">テーブル2[[#This Row],[μ_l]]*テーブル2[[#This Row],[CPl2]]/テーブル2[[#This Row],[k_l]]</f>
        <v>#NAME?</v>
      </c>
      <c r="CB65" t="e">
        <f ca="1">0.023*(テーブル2[[#This Row],[Re_l]]^0.8)*(テーブル2[[#This Row],[Pr_l]]^0.4)</f>
        <v>#NAME?</v>
      </c>
      <c r="CC65" t="e">
        <f ca="1">テーブル2[[#This Row],[Nu_l]]*テーブル2[[#This Row],[k_l]]/テーブル2[[#This Row],[DH]]</f>
        <v>#NAME?</v>
      </c>
      <c r="CD65">
        <v>-0.41652394968385492</v>
      </c>
    </row>
    <row r="66" spans="1:82">
      <c r="A66" s="13" t="s">
        <v>367</v>
      </c>
      <c r="B66">
        <v>10342135.5</v>
      </c>
      <c r="C66" cm="1">
        <f t="array" ref="C66">[3]!PropsSI("T","P",テーブル2[[#This Row],[P]],"Q",0,"Water")</f>
        <v>586.62934811404853</v>
      </c>
      <c r="D66" cm="1">
        <f t="array" ref="D66">[3]!PropsSI("Dmass","P",テーブル2[[#This Row],[P]],"Q",1,"Water")</f>
        <v>57.834347481476556</v>
      </c>
      <c r="E66" cm="1">
        <f t="array" ref="E66">[3]!PropsSI("Dmass","P",テーブル2[[#This Row],[P]],"Q",0,"Water")</f>
        <v>682.73423489413699</v>
      </c>
      <c r="F66" cm="1">
        <f t="array" ref="F66">[3]!PropsSI("Hmass","P",テーブル2[[#This Row],[P]],"Q",1,"Water")</f>
        <v>2719133.9552968023</v>
      </c>
      <c r="G66" cm="1">
        <f t="array" ref="G66">[3]!PropsSI("Hmass","P",テーブル2[[#This Row],[P]],"Q",0,"Water")</f>
        <v>1422742.7129835975</v>
      </c>
      <c r="H66" cm="1">
        <f t="array" ref="H66">[3]!PropsSI("VISCOSITY","P",テーブル2[[#This Row],[P]],"Q",1,"Water")</f>
        <v>2.034598138151524E-5</v>
      </c>
      <c r="I66" cm="1">
        <f t="array" ref="I66">[3]!PropsSI("VISCOSITY","P",テーブル2[[#This Row],[P]],"Q",0,"Water")</f>
        <v>8.0783186488786479E-5</v>
      </c>
      <c r="J66" cm="1">
        <f t="array" ref="J66">[3]!PropsSI("CONDUCTIVITY","P", テーブル2[[#This Row],[P]],"Q",0,"Water")</f>
        <v>0.53118424554503196</v>
      </c>
      <c r="K66" cm="1">
        <f t="array" ref="K66">[3]!PropsSI("Cpmass","P", テーブル2[[#This Row],[P]],"Q",0,"Water")</f>
        <v>6225.9383024586587</v>
      </c>
      <c r="L66" cm="1">
        <f t="array" ref="L66">[3]!PropsSI("SURFACE_TENSION","P", テーブル2[[#This Row],[P]],"Q",0,"Water")</f>
        <v>1.1196388134007678E-2</v>
      </c>
      <c r="M66" s="14">
        <v>61</v>
      </c>
      <c r="N66">
        <v>2015.0160000000001</v>
      </c>
      <c r="O66" s="12">
        <v>8.7843467213758383E-5</v>
      </c>
      <c r="P66" s="12">
        <v>2.9843873572041598E-2</v>
      </c>
      <c r="Q66" s="12">
        <f>テーブル2[[#This Row],[A]]*4/テーブル2[[#This Row],[Pw]]</f>
        <v>1.1773735336561952E-2</v>
      </c>
      <c r="R66">
        <v>4.2545000000000002</v>
      </c>
      <c r="S66" s="40">
        <v>813445.97265625</v>
      </c>
      <c r="T66">
        <v>500.31666666666661</v>
      </c>
      <c r="U66" s="17">
        <f>+T66+BG66*S66*テーブル2[[#This Row],[Pw]]*R66/(N66*O66*K66)</f>
        <v>594.03825757201764</v>
      </c>
      <c r="V66">
        <v>0.03</v>
      </c>
      <c r="W66" s="12">
        <f t="shared" si="74"/>
        <v>293678.25303884101</v>
      </c>
      <c r="X66" s="100">
        <v>2.8769579242053984E-2</v>
      </c>
      <c r="Y66">
        <f t="shared" si="75"/>
        <v>5.8956710614211332</v>
      </c>
      <c r="Z66">
        <f t="shared" si="76"/>
        <v>5.8956710681691087</v>
      </c>
      <c r="AA66">
        <f t="shared" si="77"/>
        <v>-6.747975511700588E-9</v>
      </c>
      <c r="AB66">
        <f t="shared" si="78"/>
        <v>6.2821796358245258E-5</v>
      </c>
      <c r="AC66" s="100">
        <v>608.22752106286225</v>
      </c>
      <c r="AD66">
        <f>+テーブル2[[#This Row],[DH]]/2*AI66/I66*E66</f>
        <v>8805.6932810260569</v>
      </c>
      <c r="AE66">
        <f>+gettm2(AD66,AC66,AK66,AL66,テーブル2[[#This Row],[補正式F]])</f>
        <v>594.03825765687759</v>
      </c>
      <c r="AF66" s="20">
        <f t="shared" si="79"/>
        <v>8.4859948401572183E-8</v>
      </c>
      <c r="AG66">
        <v>6.2868123669856984E-5</v>
      </c>
      <c r="AH66">
        <f t="shared" si="80"/>
        <v>21.386949338715944</v>
      </c>
      <c r="AI66">
        <f t="shared" si="81"/>
        <v>0.17698993919349698</v>
      </c>
      <c r="AJ66">
        <f t="shared" si="82"/>
        <v>94.039384845222926</v>
      </c>
      <c r="AK66" cm="1">
        <f t="array" ref="AK66">+S66*テーブル2[[#This Row],[形状因子]]/(E66*[3]!PropsSI("C","T",(テーブル2[[#This Row],[Tin]]+テーブル2[[#This Row],[Tf]])/2,"P",テーブル2[[#This Row],[P]],"Water")*AI66)</f>
        <v>1.3231893233616536</v>
      </c>
      <c r="AL66">
        <f t="shared" si="83"/>
        <v>0.94684874254719975</v>
      </c>
      <c r="AM66">
        <f t="shared" si="84"/>
        <v>586.62934809904573</v>
      </c>
      <c r="AN66">
        <f t="shared" si="85"/>
        <v>1.5002797226770781E-8</v>
      </c>
      <c r="AO66">
        <f t="shared" si="86"/>
        <v>4.6327311611725876E-8</v>
      </c>
      <c r="AP66">
        <v>2.9717162559363066</v>
      </c>
      <c r="AQ66">
        <f t="shared" si="87"/>
        <v>1.4940698329605055E-4</v>
      </c>
      <c r="AR66">
        <f t="shared" si="88"/>
        <v>3.1457225490734355E-5</v>
      </c>
      <c r="AS66">
        <f t="shared" si="89"/>
        <v>47.054341077853479</v>
      </c>
      <c r="AT66">
        <f t="shared" si="90"/>
        <v>15.128257817448322</v>
      </c>
      <c r="AU66">
        <f t="shared" si="91"/>
        <v>2.6775494312137238</v>
      </c>
      <c r="AV66">
        <f t="shared" si="92"/>
        <v>0.29416682472258282</v>
      </c>
      <c r="AW66">
        <f t="shared" si="93"/>
        <v>3.0974077454487017E-2</v>
      </c>
      <c r="AX66">
        <f t="shared" si="94"/>
        <v>0.29416681412946905</v>
      </c>
      <c r="AY66">
        <f t="shared" si="95"/>
        <v>1.0593113775048124E-8</v>
      </c>
      <c r="AZ66">
        <f t="shared" si="96"/>
        <v>1296391.2423132048</v>
      </c>
      <c r="BA66">
        <f t="shared" si="97"/>
        <v>5.0276328703184515E-5</v>
      </c>
      <c r="BB66" s="40">
        <f t="shared" si="98"/>
        <v>815570.12874713808</v>
      </c>
      <c r="BC66" s="62">
        <f t="shared" si="99"/>
        <v>2124.1560908880783</v>
      </c>
      <c r="BD66" s="61">
        <f t="shared" si="100"/>
        <v>0.26113056826033543</v>
      </c>
      <c r="BE66" s="40">
        <v>1340660.8355999999</v>
      </c>
      <c r="BF66" s="58">
        <f>テーブル2[[#This Row],[ρL*δ*λ/τ]]/テーブル2[[#This Row],[実験値]]</f>
        <v>0.60833441769195673</v>
      </c>
      <c r="BG66">
        <v>1</v>
      </c>
      <c r="BH66">
        <v>4.5999999999999999E-2</v>
      </c>
      <c r="BI66">
        <v>5625</v>
      </c>
      <c r="BJ66">
        <f>1+テーブル2[[#This Row],[A_補正]]*EXP(-テーブル2[[#This Row],[(Tsub-40)^2]]/テーブル2[[#This Row],[σ_補正]])</f>
        <v>1.0314164662600649</v>
      </c>
      <c r="BK66">
        <f>テーブル2[[#This Row],[Ts]]-テーブル2[[#This Row],[Tin]]</f>
        <v>86.312681447381919</v>
      </c>
      <c r="BL66">
        <f>テーブル2[[#This Row],[ρL*δ*λ/τ]]*0.000001</f>
        <v>0.81557012874713808</v>
      </c>
      <c r="BM66">
        <f>テーブル2[[#This Row],[Tsub]]</f>
        <v>86.312681447381919</v>
      </c>
      <c r="BN66">
        <f>テーブル2[[#This Row],[補正式F]]</f>
        <v>1.0314164662600649</v>
      </c>
      <c r="BO66">
        <f>(テーブル2[[#This Row],[Tsub]]-40)^2</f>
        <v>2144.8644628466736</v>
      </c>
      <c r="BP66" cm="1">
        <f t="array" ref="BP66">[3]!PropsSI(
  "VISCOSITY",
  "T", MIN( MAX( (テーブル2[[#This Row],[Ts]]+テーブル2[[#This Row],[Tw]])/2, テーブル2[[#This Row],[Ts]]+5 ), 647.096-0.1 ),
  "P", テーブル2[[#This Row],[P]],
  "Water"
)</f>
        <v>2.0902372992864477E-5</v>
      </c>
      <c r="BQ66" cm="1">
        <f t="array" ref="BQ66">[3]!PropsSI(
  "CONDUCTIVITY",
  "T", MIN( MAX( (テーブル2[[#This Row],[Ts]]+テーブル2[[#This Row],[Tw]])/2, テーブル2[[#This Row],[Ts]]+5 ), 647.096-0.1 ),
  "P", テーブル2[[#This Row],[P]],
  "Water"
)</f>
        <v>7.5020043184200344E-2</v>
      </c>
      <c r="BR66" cm="1">
        <f t="array" ref="BR66">[3]!PropsSI(
 "CPMASS",
  "T", MIN( MAX( (テーブル2[[#This Row],[Ts]]+テーブル2[[#This Row],[Tw]])/2, テーブル2[[#This Row],[Ts]]+5 ), 647.096-0.1 ),
  "P", テーブル2[[#This Row],[P]],
  "Water"
)</f>
        <v>5707.2196755630248</v>
      </c>
      <c r="BS66">
        <f>テーブル2[[#This Row],[G]]*テーブル2[[#This Row],[DH]]/テーブル2[[#This Row],[μ_g]]</f>
        <v>1135003.4319565804</v>
      </c>
      <c r="BT66">
        <f>テーブル2[[#This Row],[CPg]]*テーブル2[[#This Row],[μ_g]]/テーブル2[[#This Row],[k_g]]</f>
        <v>1.5901674985433416</v>
      </c>
      <c r="BU66">
        <f>0.023*(テーブル2[[#This Row],[Re_g]]^0.8)*(テーブル2[[#This Row],[Pr_g]]^0.4)</f>
        <v>1933.3154645190139</v>
      </c>
      <c r="BV66">
        <f>テーブル2[[#This Row],[Nu_g]]*テーブル2[[#This Row],[k_g]]/テーブル2[[#This Row],[DH]]</f>
        <v>12318.725153138284</v>
      </c>
      <c r="BW66" cm="1">
        <f t="array" ref="BW66">[3]!PropsSI("VISCOSITY","T",テーブル2[[#This Row],[Tm]],"P",テーブル2[[#This Row],[P]],"Water")</f>
        <v>2.0728315680516048E-5</v>
      </c>
      <c r="BX66" t="e">
        <f ca="1" xml:space="preserve"> [1]!PropsSI("CONDUCTIVITY","T",テーブル2[[#This Row],[Tm]],"P",テーブル2[[#This Row],[P]],"Water")</f>
        <v>#NAME?</v>
      </c>
      <c r="BY66" cm="1">
        <f t="array" ref="BY66">[3]!PropsSI("CPMASS","T",テーブル2[[#This Row],[Tm]],"P",テーブル2[[#This Row],[P]],"Water")</f>
        <v>6098.2220489912952</v>
      </c>
      <c r="BZ66">
        <f>テーブル2[[#This Row],[G]]*テーブル2[[#This Row],[DH]]/テーブル2[[#This Row],[μ_l]]</f>
        <v>1144534.1458803508</v>
      </c>
      <c r="CA66" t="e">
        <f ca="1">テーブル2[[#This Row],[μ_l]]*テーブル2[[#This Row],[CPl2]]/テーブル2[[#This Row],[k_l]]</f>
        <v>#NAME?</v>
      </c>
      <c r="CB66" t="e">
        <f ca="1">0.023*(テーブル2[[#This Row],[Re_l]]^0.8)*(テーブル2[[#This Row],[Pr_l]]^0.4)</f>
        <v>#NAME?</v>
      </c>
      <c r="CC66" t="e">
        <f ca="1">テーブル2[[#This Row],[Nu_l]]*テーブル2[[#This Row],[k_l]]/テーブル2[[#This Row],[DH]]</f>
        <v>#NAME?</v>
      </c>
      <c r="CD66">
        <v>7.0763488181023335E-2</v>
      </c>
    </row>
    <row r="67" spans="1:82">
      <c r="A67" s="13" t="s">
        <v>368</v>
      </c>
      <c r="B67">
        <v>12410562.6</v>
      </c>
      <c r="C67" cm="1">
        <f t="array" ref="C67">[3]!PropsSI("T","P",テーブル2[[#This Row],[P]],"Q",0,"Water")</f>
        <v>600.40917815374269</v>
      </c>
      <c r="D67" cm="1">
        <f t="array" ref="D67">[3]!PropsSI("Dmass","P",テーブル2[[#This Row],[P]],"Q",1,"Water")</f>
        <v>73.372090442332606</v>
      </c>
      <c r="E67" cm="1">
        <f t="array" ref="E67">[3]!PropsSI("Dmass","P",テーブル2[[#This Row],[P]],"Q",0,"Water")</f>
        <v>648.30878787204176</v>
      </c>
      <c r="F67" cm="1">
        <f t="array" ref="F67">[3]!PropsSI("Hmass","P",テーブル2[[#This Row],[P]],"Q",1,"Water")</f>
        <v>2676334.0095142126</v>
      </c>
      <c r="G67" cm="1">
        <f t="array" ref="G67">[3]!PropsSI("Hmass","P",テーブル2[[#This Row],[P]],"Q",0,"Water")</f>
        <v>1507997.8235180366</v>
      </c>
      <c r="H67" cm="1">
        <f t="array" ref="H67">[3]!PropsSI("VISCOSITY","P",テーブル2[[#This Row],[P]],"Q",1,"Water")</f>
        <v>2.1308552640654366E-5</v>
      </c>
      <c r="I67" cm="1">
        <f t="array" ref="I67">[3]!PropsSI("VISCOSITY","P",テーブル2[[#This Row],[P]],"Q",0,"Water")</f>
        <v>7.5507457069512522E-5</v>
      </c>
      <c r="J67" cm="1">
        <f t="array" ref="J67">[3]!PropsSI("CONDUCTIVITY","P", テーブル2[[#This Row],[P]],"Q",0,"Water")</f>
        <v>0.50691387709209623</v>
      </c>
      <c r="K67" cm="1">
        <f t="array" ref="K67">[3]!PropsSI("Cpmass","P", テーブル2[[#This Row],[P]],"Q",0,"Water")</f>
        <v>6981.7690086139</v>
      </c>
      <c r="L67" cm="1">
        <f t="array" ref="L67">[3]!PropsSI("SURFACE_TENSION","P", テーブル2[[#This Row],[P]],"Q",0,"Water")</f>
        <v>8.2136391333202854E-3</v>
      </c>
      <c r="M67" s="14">
        <v>62</v>
      </c>
      <c r="N67">
        <v>2001.4559999999999</v>
      </c>
      <c r="O67" s="12">
        <v>8.7843467213758383E-5</v>
      </c>
      <c r="P67" s="12">
        <v>2.9843873572041598E-2</v>
      </c>
      <c r="Q67" s="12">
        <f>テーブル2[[#This Row],[A]]*4/テーブル2[[#This Row],[Pw]]</f>
        <v>1.1773735336561952E-2</v>
      </c>
      <c r="R67">
        <v>4.2545000000000002</v>
      </c>
      <c r="S67" s="40">
        <v>927029.48596874997</v>
      </c>
      <c r="T67">
        <v>507.15</v>
      </c>
      <c r="U67" s="17">
        <f>+T67+BG67*S67*テーブル2[[#This Row],[Pw]]*R67/(N67*O67*K67)</f>
        <v>603.0406527793059</v>
      </c>
      <c r="V67">
        <v>0.03</v>
      </c>
      <c r="W67" s="12">
        <f t="shared" si="74"/>
        <v>312083.25834732113</v>
      </c>
      <c r="X67" s="100">
        <v>2.6684677767545042E-2</v>
      </c>
      <c r="Y67">
        <f t="shared" si="75"/>
        <v>6.1216573723838499</v>
      </c>
      <c r="Z67">
        <f t="shared" si="76"/>
        <v>6.121657375000086</v>
      </c>
      <c r="AA67">
        <f t="shared" si="77"/>
        <v>-2.6162361166370829E-9</v>
      </c>
      <c r="AB67">
        <f t="shared" si="78"/>
        <v>4.7822767258419834E-5</v>
      </c>
      <c r="AC67" s="100">
        <v>626.07103753319575</v>
      </c>
      <c r="AD67">
        <f>+テーブル2[[#This Row],[DH]]/2*AI67/I67*E67</f>
        <v>9012.1095827619774</v>
      </c>
      <c r="AE67">
        <f>+gettm2(AD67,AC67,AK67,AL67,テーブル2[[#This Row],[補正式F]])</f>
        <v>603.0406527793059</v>
      </c>
      <c r="AF67" s="20">
        <f t="shared" si="79"/>
        <v>0</v>
      </c>
      <c r="AG67">
        <v>4.7864444640415552E-5</v>
      </c>
      <c r="AH67">
        <f t="shared" si="80"/>
        <v>20.61019787233035</v>
      </c>
      <c r="AI67">
        <f t="shared" si="81"/>
        <v>0.17829950045137516</v>
      </c>
      <c r="AJ67">
        <f t="shared" si="82"/>
        <v>73.27489668940197</v>
      </c>
      <c r="AK67" cm="1">
        <f t="array" ref="AK67">+S67*テーブル2[[#This Row],[形状因子]]/(E67*[3]!PropsSI("C","T",(テーブル2[[#This Row],[Tin]]+テーブル2[[#This Row],[Tf]])/2,"P",テーブル2[[#This Row],[P]],"Water")*AI67)</f>
        <v>1.5500939997701311</v>
      </c>
      <c r="AL67">
        <f t="shared" si="83"/>
        <v>1.0399707869733259</v>
      </c>
      <c r="AM67">
        <f t="shared" si="84"/>
        <v>600.40917814165539</v>
      </c>
      <c r="AN67">
        <f t="shared" si="85"/>
        <v>1.2087298273399938E-8</v>
      </c>
      <c r="AO67">
        <f t="shared" si="86"/>
        <v>4.1677381995718532E-8</v>
      </c>
      <c r="AP67">
        <v>2.8390765081845668</v>
      </c>
      <c r="AQ67">
        <f t="shared" si="87"/>
        <v>9.7139014094331516E-5</v>
      </c>
      <c r="AR67">
        <f t="shared" si="88"/>
        <v>2.3953061011205635E-5</v>
      </c>
      <c r="AS67">
        <f t="shared" si="89"/>
        <v>36.669349956460643</v>
      </c>
      <c r="AT67">
        <f t="shared" si="90"/>
        <v>14.504853137693699</v>
      </c>
      <c r="AU67">
        <f t="shared" si="91"/>
        <v>2.5862080685713482</v>
      </c>
      <c r="AV67">
        <f t="shared" si="92"/>
        <v>0.25286843961321859</v>
      </c>
      <c r="AW67">
        <f t="shared" si="93"/>
        <v>2.6405760965869881E-2</v>
      </c>
      <c r="AX67">
        <f t="shared" si="94"/>
        <v>0.25286842192136794</v>
      </c>
      <c r="AY67">
        <f t="shared" si="95"/>
        <v>1.7691850651146979E-8</v>
      </c>
      <c r="AZ67">
        <f t="shared" si="96"/>
        <v>1168336.185996176</v>
      </c>
      <c r="BA67">
        <f t="shared" si="97"/>
        <v>3.421500400369505E-5</v>
      </c>
      <c r="BB67" s="40">
        <f t="shared" si="98"/>
        <v>922642.74665069825</v>
      </c>
      <c r="BC67" s="62">
        <f t="shared" si="99"/>
        <v>-4386.7393180517247</v>
      </c>
      <c r="BD67" s="61">
        <f t="shared" si="100"/>
        <v>-0.47320386076690568</v>
      </c>
      <c r="BE67" s="40">
        <v>1253830.4705999999</v>
      </c>
      <c r="BF67" s="58">
        <f>テーブル2[[#This Row],[ρL*δ*λ/τ]]/テーブル2[[#This Row],[実験値]]</f>
        <v>0.73585924754977661</v>
      </c>
      <c r="BG67">
        <v>1</v>
      </c>
      <c r="BH67">
        <v>4.5999999999999999E-2</v>
      </c>
      <c r="BI67">
        <v>5625</v>
      </c>
      <c r="BJ67">
        <f>1+テーブル2[[#This Row],[A_補正]]*EXP(-テーブル2[[#This Row],[(Tsub-40)^2]]/テーブル2[[#This Row],[σ_補正]])</f>
        <v>1.0277814243488654</v>
      </c>
      <c r="BK67">
        <f>テーブル2[[#This Row],[Ts]]-テーブル2[[#This Row],[Tin]]</f>
        <v>93.25917815374271</v>
      </c>
      <c r="BL67">
        <f>テーブル2[[#This Row],[ρL*δ*λ/τ]]*0.000001</f>
        <v>0.92264274665069823</v>
      </c>
      <c r="BM67">
        <f>テーブル2[[#This Row],[Tsub]]</f>
        <v>93.25917815374271</v>
      </c>
      <c r="BN67">
        <f>テーブル2[[#This Row],[補正式F]]</f>
        <v>1.0277814243488654</v>
      </c>
      <c r="BO67">
        <f>(テーブル2[[#This Row],[Tsub]]-40)^2</f>
        <v>2836.5400576121046</v>
      </c>
      <c r="BP67" cm="1">
        <f t="array" ref="BP67">[3]!PropsSI(
  "VISCOSITY",
  "T", MIN( MAX( (テーブル2[[#This Row],[Ts]]+テーブル2[[#This Row],[Tw]])/2, テーブル2[[#This Row],[Ts]]+5 ), 647.096-0.1 ),
  "P", テーブル2[[#This Row],[P]],
  "Water"
)</f>
        <v>2.1895804306852826E-5</v>
      </c>
      <c r="BQ67" cm="1">
        <f t="array" ref="BQ67">[3]!PropsSI(
  "CONDUCTIVITY",
  "T", MIN( MAX( (テーブル2[[#This Row],[Ts]]+テーブル2[[#This Row],[Tw]])/2, テーブル2[[#This Row],[Ts]]+5 ), 647.096-0.1 ),
  "P", テーブル2[[#This Row],[P]],
  "Water"
)</f>
        <v>8.3288546226666621E-2</v>
      </c>
      <c r="BR67" cm="1">
        <f t="array" ref="BR67">[3]!PropsSI(
 "CPMASS",
  "T", MIN( MAX( (テーブル2[[#This Row],[Ts]]+テーブル2[[#This Row],[Tw]])/2, テーブル2[[#This Row],[Ts]]+5 ), 647.096-0.1 ),
  "P", テーブル2[[#This Row],[P]],
  "Water"
)</f>
        <v>6349.2337839540724</v>
      </c>
      <c r="BS67">
        <f>テーブル2[[#This Row],[G]]*テーブル2[[#This Row],[DH]]/テーブル2[[#This Row],[μ_g]]</f>
        <v>1076215.9225363014</v>
      </c>
      <c r="BT67">
        <f>テーブル2[[#This Row],[CPg]]*テーブル2[[#This Row],[μ_g]]/テーブル2[[#This Row],[k_g]]</f>
        <v>1.669156045221093</v>
      </c>
      <c r="BU67">
        <f>0.023*(テーブル2[[#This Row],[Re_g]]^0.8)*(テーブル2[[#This Row],[Pr_g]]^0.4)</f>
        <v>1889.0616974923935</v>
      </c>
      <c r="BV67">
        <f>テーブル2[[#This Row],[Nu_g]]*テーブル2[[#This Row],[k_g]]/テーブル2[[#This Row],[DH]]</f>
        <v>13363.405751786207</v>
      </c>
      <c r="BW67" cm="1">
        <f t="array" ref="BW67">[3]!PropsSI("VISCOSITY","T",テーブル2[[#This Row],[Tm]],"P",テーブル2[[#This Row],[P]],"Water")</f>
        <v>2.1423832331579738E-5</v>
      </c>
      <c r="BX67" t="e">
        <f ca="1" xml:space="preserve"> [1]!PropsSI("CONDUCTIVITY","T",テーブル2[[#This Row],[Tm]],"P",テーブル2[[#This Row],[P]],"Water")</f>
        <v>#NAME?</v>
      </c>
      <c r="BY67" cm="1">
        <f t="array" ref="BY67">[3]!PropsSI("CPMASS","T",テーブル2[[#This Row],[Tm]],"P",テーブル2[[#This Row],[P]],"Water")</f>
        <v>8332.4879437420168</v>
      </c>
      <c r="BZ67">
        <f>テーブル2[[#This Row],[G]]*テーブル2[[#This Row],[DH]]/テーブル2[[#This Row],[μ_l]]</f>
        <v>1099925.2079208344</v>
      </c>
      <c r="CA67" t="e">
        <f ca="1">テーブル2[[#This Row],[μ_l]]*テーブル2[[#This Row],[CPl2]]/テーブル2[[#This Row],[k_l]]</f>
        <v>#NAME?</v>
      </c>
      <c r="CB67" t="e">
        <f ca="1">0.023*(テーブル2[[#This Row],[Re_l]]^0.8)*(テーブル2[[#This Row],[Pr_l]]^0.4)</f>
        <v>#NAME?</v>
      </c>
      <c r="CC67" t="e">
        <f ca="1">テーブル2[[#This Row],[Nu_l]]*テーブル2[[#This Row],[k_l]]/テーブル2[[#This Row],[DH]]</f>
        <v>#NAME?</v>
      </c>
      <c r="CD67">
        <v>-1.3054608314579127E-2</v>
      </c>
    </row>
    <row r="68" spans="1:82">
      <c r="A68" s="13" t="s">
        <v>369</v>
      </c>
      <c r="B68">
        <v>12410562.6</v>
      </c>
      <c r="C68" cm="1">
        <f t="array" ref="C68">[3]!PropsSI("T","P",テーブル2[[#This Row],[P]],"Q",0,"Water")</f>
        <v>600.40917815374269</v>
      </c>
      <c r="D68" cm="1">
        <f t="array" ref="D68">[3]!PropsSI("Dmass","P",テーブル2[[#This Row],[P]],"Q",1,"Water")</f>
        <v>73.372090442332606</v>
      </c>
      <c r="E68" cm="1">
        <f t="array" ref="E68">[3]!PropsSI("Dmass","P",テーブル2[[#This Row],[P]],"Q",0,"Water")</f>
        <v>648.30878787204176</v>
      </c>
      <c r="F68" cm="1">
        <f t="array" ref="F68">[3]!PropsSI("Hmass","P",テーブル2[[#This Row],[P]],"Q",1,"Water")</f>
        <v>2676334.0095142126</v>
      </c>
      <c r="G68" cm="1">
        <f t="array" ref="G68">[3]!PropsSI("Hmass","P",テーブル2[[#This Row],[P]],"Q",0,"Water")</f>
        <v>1507997.8235180366</v>
      </c>
      <c r="H68" cm="1">
        <f t="array" ref="H68">[3]!PropsSI("VISCOSITY","P",テーブル2[[#This Row],[P]],"Q",1,"Water")</f>
        <v>2.1308552640654366E-5</v>
      </c>
      <c r="I68" cm="1">
        <f t="array" ref="I68">[3]!PropsSI("VISCOSITY","P",テーブル2[[#This Row],[P]],"Q",0,"Water")</f>
        <v>7.5507457069512522E-5</v>
      </c>
      <c r="J68" cm="1">
        <f t="array" ref="J68">[3]!PropsSI("CONDUCTIVITY","P", テーブル2[[#This Row],[P]],"Q",0,"Water")</f>
        <v>0.50691387709209623</v>
      </c>
      <c r="K68" cm="1">
        <f t="array" ref="K68">[3]!PropsSI("Cpmass","P", テーブル2[[#This Row],[P]],"Q",0,"Water")</f>
        <v>6981.7690086139</v>
      </c>
      <c r="L68" cm="1">
        <f t="array" ref="L68">[3]!PropsSI("SURFACE_TENSION","P", テーブル2[[#This Row],[P]],"Q",0,"Water")</f>
        <v>8.2136391333202854E-3</v>
      </c>
      <c r="M68" s="14">
        <v>63</v>
      </c>
      <c r="N68">
        <v>2762.172</v>
      </c>
      <c r="O68" s="12">
        <v>8.7843467213758383E-5</v>
      </c>
      <c r="P68" s="12">
        <v>2.9843873572041598E-2</v>
      </c>
      <c r="Q68" s="12">
        <f>テーブル2[[#This Row],[A]]*4/テーブル2[[#This Row],[Pw]]</f>
        <v>1.1773735336561952E-2</v>
      </c>
      <c r="R68">
        <v>4.2545000000000002</v>
      </c>
      <c r="S68" s="40">
        <v>1191480.95703125</v>
      </c>
      <c r="T68">
        <v>514.37222222222226</v>
      </c>
      <c r="U68" s="17">
        <f>+T68+BG68*S68*テーブル2[[#This Row],[Pw]]*R68/(N68*O68*K68)</f>
        <v>603.67503975592251</v>
      </c>
      <c r="V68">
        <v>0.03</v>
      </c>
      <c r="W68" s="12">
        <f t="shared" si="74"/>
        <v>430700.26914193307</v>
      </c>
      <c r="X68" s="100">
        <v>2.3310887648337046E-2</v>
      </c>
      <c r="Y68">
        <f t="shared" si="75"/>
        <v>6.5496877270681022</v>
      </c>
      <c r="Z68">
        <f t="shared" si="76"/>
        <v>6.5496877432597795</v>
      </c>
      <c r="AA68">
        <f t="shared" si="77"/>
        <v>-1.6191677332244581E-8</v>
      </c>
      <c r="AB68">
        <f t="shared" si="78"/>
        <v>2.8742762840547661E-5</v>
      </c>
      <c r="AC68" s="100">
        <v>624.65997178742634</v>
      </c>
      <c r="AD68">
        <f>+テーブル2[[#This Row],[DH]]/2*AI68/I68*E68</f>
        <v>11624.641267647923</v>
      </c>
      <c r="AE68">
        <f>+gettm2(AD68,AC68,AK68,AL68,テーブル2[[#This Row],[補正式F]])</f>
        <v>603.67503975592251</v>
      </c>
      <c r="AF68" s="20">
        <f t="shared" si="79"/>
        <v>0</v>
      </c>
      <c r="AG68">
        <v>2.877381363424497E-5</v>
      </c>
      <c r="AH68">
        <f t="shared" si="80"/>
        <v>34.291647656361967</v>
      </c>
      <c r="AI68">
        <f t="shared" si="81"/>
        <v>0.22998696497350474</v>
      </c>
      <c r="AJ68">
        <f t="shared" si="82"/>
        <v>56.818885738249925</v>
      </c>
      <c r="AK68" cm="1">
        <f t="array" ref="AK68">+S68*テーブル2[[#This Row],[形状因子]]/(E68*[3]!PropsSI("C","T",(テーブル2[[#This Row],[Tin]]+テーブル2[[#This Row],[Tf]])/2,"P",テーブル2[[#This Row],[P]],"Water")*AI68)</f>
        <v>1.5233713353764655</v>
      </c>
      <c r="AL68">
        <f t="shared" si="83"/>
        <v>1.0399707869733259</v>
      </c>
      <c r="AM68">
        <f t="shared" si="84"/>
        <v>600.40917814575778</v>
      </c>
      <c r="AN68">
        <f t="shared" si="85"/>
        <v>7.9849087342154235E-9</v>
      </c>
      <c r="AO68">
        <f t="shared" si="86"/>
        <v>3.105079369730899E-8</v>
      </c>
      <c r="AP68">
        <v>3.4191295078852861</v>
      </c>
      <c r="AQ68">
        <f t="shared" si="87"/>
        <v>6.6975625998721056E-5</v>
      </c>
      <c r="AR68">
        <f t="shared" si="88"/>
        <v>1.440243221397114E-5</v>
      </c>
      <c r="AS68">
        <f t="shared" si="89"/>
        <v>28.440100458028464</v>
      </c>
      <c r="AT68">
        <f t="shared" si="90"/>
        <v>13.689000686041418</v>
      </c>
      <c r="AU68">
        <f t="shared" si="91"/>
        <v>3.1482917213028898</v>
      </c>
      <c r="AV68">
        <f t="shared" si="92"/>
        <v>0.27083778658239632</v>
      </c>
      <c r="AW68">
        <f t="shared" si="93"/>
        <v>1.5870568948152228E-2</v>
      </c>
      <c r="AX68">
        <f t="shared" si="94"/>
        <v>0.2708377760941858</v>
      </c>
      <c r="AY68">
        <f t="shared" si="95"/>
        <v>1.0488210522296981E-8</v>
      </c>
      <c r="AZ68">
        <f t="shared" si="96"/>
        <v>1168336.185996176</v>
      </c>
      <c r="BA68">
        <f t="shared" si="97"/>
        <v>1.9588502232588765E-5</v>
      </c>
      <c r="BB68" s="40">
        <f t="shared" si="98"/>
        <v>1200663.2332279007</v>
      </c>
      <c r="BC68" s="62">
        <f t="shared" si="99"/>
        <v>9182.2761966506951</v>
      </c>
      <c r="BD68" s="61">
        <f t="shared" si="100"/>
        <v>0.7706607598269708</v>
      </c>
      <c r="BE68" s="40">
        <v>1493482.2779999999</v>
      </c>
      <c r="BF68" s="58">
        <f>テーブル2[[#This Row],[ρL*δ*λ/τ]]/テーブル2[[#This Row],[実験値]]</f>
        <v>0.80393537366628243</v>
      </c>
      <c r="BG68">
        <v>1</v>
      </c>
      <c r="BH68">
        <v>4.5999999999999999E-2</v>
      </c>
      <c r="BI68">
        <v>5625</v>
      </c>
      <c r="BJ68">
        <f>1+テーブル2[[#This Row],[A_補正]]*EXP(-テーブル2[[#This Row],[(Tsub-40)^2]]/テーブル2[[#This Row],[σ_補正]])</f>
        <v>1.0315590041444622</v>
      </c>
      <c r="BK68">
        <f>テーブル2[[#This Row],[Ts]]-テーブル2[[#This Row],[Tin]]</f>
        <v>86.036955931520424</v>
      </c>
      <c r="BL68">
        <f>テーブル2[[#This Row],[ρL*δ*λ/τ]]*0.000001</f>
        <v>1.2006632332279006</v>
      </c>
      <c r="BM68">
        <f>テーブル2[[#This Row],[Tsub]]</f>
        <v>86.036955931520424</v>
      </c>
      <c r="BN68">
        <f>テーブル2[[#This Row],[補正式F]]</f>
        <v>1.0315590041444622</v>
      </c>
      <c r="BO68">
        <f>(テーブル2[[#This Row],[Tsub]]-40)^2</f>
        <v>2119.4013114407535</v>
      </c>
      <c r="BP68" cm="1">
        <f t="array" ref="BP68">[3]!PropsSI(
  "VISCOSITY",
  "T", MIN( MAX( (テーブル2[[#This Row],[Ts]]+テーブル2[[#This Row],[Tw]])/2, テーブル2[[#This Row],[Ts]]+5 ), 647.096-0.1 ),
  "P", テーブル2[[#This Row],[P]],
  "Water"
)</f>
        <v>2.1862466466690935E-5</v>
      </c>
      <c r="BQ68" cm="1">
        <f t="array" ref="BQ68">[3]!PropsSI(
  "CONDUCTIVITY",
  "T", MIN( MAX( (テーブル2[[#This Row],[Ts]]+テーブル2[[#This Row],[Tw]])/2, テーブル2[[#This Row],[Ts]]+5 ), 647.096-0.1 ),
  "P", テーブル2[[#This Row],[P]],
  "Water"
)</f>
        <v>8.365266662215394E-2</v>
      </c>
      <c r="BR68" cm="1">
        <f t="array" ref="BR68">[3]!PropsSI(
 "CPMASS",
  "T", MIN( MAX( (テーブル2[[#This Row],[Ts]]+テーブル2[[#This Row],[Tw]])/2, テーブル2[[#This Row],[Ts]]+5 ), 647.096-0.1 ),
  "P", テーブル2[[#This Row],[P]],
  "Water"
)</f>
        <v>6442.5078514742254</v>
      </c>
      <c r="BS68">
        <f>テーブル2[[#This Row],[G]]*テーブル2[[#This Row],[DH]]/テーブル2[[#This Row],[μ_g]]</f>
        <v>1487530.3356833158</v>
      </c>
      <c r="BT68">
        <f>テーブル2[[#This Row],[CPg]]*テーブル2[[#This Row],[μ_g]]/テーブル2[[#This Row],[k_g]]</f>
        <v>1.6837372620820541</v>
      </c>
      <c r="BU68">
        <f>0.023*(テーブル2[[#This Row],[Re_g]]^0.8)*(テーブル2[[#This Row],[Pr_g]]^0.4)</f>
        <v>2455.8974617510485</v>
      </c>
      <c r="BV68">
        <f>テーブル2[[#This Row],[Nu_g]]*テーブル2[[#This Row],[k_g]]/テーブル2[[#This Row],[DH]]</f>
        <v>17449.209257157105</v>
      </c>
      <c r="BW68" cm="1">
        <f t="array" ref="BW68">[3]!PropsSI("VISCOSITY","T",テーブル2[[#This Row],[Tm]],"P",テーブル2[[#This Row],[P]],"Water")</f>
        <v>2.145222788132541E-5</v>
      </c>
      <c r="BX68" t="e">
        <f ca="1" xml:space="preserve"> [1]!PropsSI("CONDUCTIVITY","T",テーブル2[[#This Row],[Tm]],"P",テーブル2[[#This Row],[P]],"Water")</f>
        <v>#NAME?</v>
      </c>
      <c r="BY68" cm="1">
        <f t="array" ref="BY68">[3]!PropsSI("CPMASS","T",テーブル2[[#This Row],[Tm]],"P",テーブル2[[#This Row],[P]],"Water")</f>
        <v>8149.7231570455897</v>
      </c>
      <c r="BZ68">
        <f>テーブル2[[#This Row],[G]]*テーブル2[[#This Row],[DH]]/テーブル2[[#This Row],[μ_l]]</f>
        <v>1515976.9074787914</v>
      </c>
      <c r="CA68" t="e">
        <f ca="1">テーブル2[[#This Row],[μ_l]]*テーブル2[[#This Row],[CPl2]]/テーブル2[[#This Row],[k_l]]</f>
        <v>#NAME?</v>
      </c>
      <c r="CB68" t="e">
        <f ca="1">0.023*(テーブル2[[#This Row],[Re_l]]^0.8)*(テーブル2[[#This Row],[Pr_l]]^0.4)</f>
        <v>#NAME?</v>
      </c>
      <c r="CC68" t="e">
        <f ca="1">テーブル2[[#This Row],[Nu_l]]*テーブル2[[#This Row],[k_l]]/テーブル2[[#This Row],[DH]]</f>
        <v>#NAME?</v>
      </c>
      <c r="CD68">
        <v>-4.0882802635496068E-2</v>
      </c>
    </row>
    <row r="69" spans="1:82">
      <c r="A69" s="13" t="s">
        <v>370</v>
      </c>
      <c r="B69">
        <v>16616364.369999999</v>
      </c>
      <c r="C69" cm="1">
        <f t="array" ref="C69">[3]!PropsSI("T","P",テーブル2[[#This Row],[P]],"Q",0,"Water")</f>
        <v>623.57769163346586</v>
      </c>
      <c r="D69" cm="1">
        <f t="array" ref="D69">[3]!PropsSI("Dmass","P",テーブル2[[#This Row],[P]],"Q",1,"Water")</f>
        <v>114.66029599737462</v>
      </c>
      <c r="E69" cm="1">
        <f t="array" ref="E69">[3]!PropsSI("Dmass","P",テーブル2[[#This Row],[P]],"Q",0,"Water")</f>
        <v>572.97931530121309</v>
      </c>
      <c r="F69" cm="1">
        <f t="array" ref="F69">[3]!PropsSI("Hmass","P",テーブル2[[#This Row],[P]],"Q",1,"Water")</f>
        <v>2560721.691284928</v>
      </c>
      <c r="G69" cm="1">
        <f t="array" ref="G69">[3]!PropsSI("Hmass","P",テーブル2[[#This Row],[P]],"Q",0,"Water")</f>
        <v>1674402.1546774118</v>
      </c>
      <c r="H69" cm="1">
        <f t="array" ref="H69">[3]!PropsSI("VISCOSITY","P",テーブル2[[#This Row],[P]],"Q",1,"Water")</f>
        <v>2.3803753768346773E-5</v>
      </c>
      <c r="I69" cm="1">
        <f t="array" ref="I69">[3]!PropsSI("VISCOSITY","P",テーブル2[[#This Row],[P]],"Q",0,"Water")</f>
        <v>6.559315938668894E-5</v>
      </c>
      <c r="J69" cm="1">
        <f t="array" ref="J69">[3]!PropsSI("CONDUCTIVITY","P", テーブル2[[#This Row],[P]],"Q",0,"Water")</f>
        <v>0.45952852946905182</v>
      </c>
      <c r="K69" cm="1">
        <f t="array" ref="K69">[3]!PropsSI("Cpmass","P", テーブル2[[#This Row],[P]],"Q",0,"Water")</f>
        <v>10236.374668774288</v>
      </c>
      <c r="L69" cm="1">
        <f t="array" ref="L69">[3]!PropsSI("SURFACE_TENSION","P", テーブル2[[#This Row],[P]],"Q",0,"Water")</f>
        <v>3.575061404803361E-3</v>
      </c>
      <c r="M69" s="14">
        <v>64</v>
      </c>
      <c r="N69">
        <v>3372.3719999999998</v>
      </c>
      <c r="O69" s="12">
        <v>8.7843467213758383E-5</v>
      </c>
      <c r="P69" s="12">
        <v>2.9843873572041598E-2</v>
      </c>
      <c r="Q69" s="12">
        <f>テーブル2[[#This Row],[A]]*4/テーブル2[[#This Row],[Pw]]</f>
        <v>1.1773735336561952E-2</v>
      </c>
      <c r="R69">
        <v>4.2545000000000002</v>
      </c>
      <c r="S69" s="40">
        <v>1896784.12109375</v>
      </c>
      <c r="T69">
        <v>531.70555555555552</v>
      </c>
      <c r="U69" s="17">
        <f>+T69+BG69*S69*テーブル2[[#This Row],[Pw]]*R69/(N69*O69*K69)</f>
        <v>611.12566978463781</v>
      </c>
      <c r="V69">
        <v>0.03</v>
      </c>
      <c r="W69" s="12">
        <f t="shared" si="74"/>
        <v>605328.60066029488</v>
      </c>
      <c r="X69" s="100">
        <v>1.8146746038089304E-2</v>
      </c>
      <c r="Y69">
        <f t="shared" si="75"/>
        <v>7.4233616563354765</v>
      </c>
      <c r="Z69">
        <f t="shared" si="76"/>
        <v>7.4233616579637927</v>
      </c>
      <c r="AA69">
        <f t="shared" si="77"/>
        <v>-1.6283161485830533E-9</v>
      </c>
      <c r="AB69">
        <f t="shared" si="78"/>
        <v>9.5284875701191673E-6</v>
      </c>
      <c r="AC69" s="100">
        <v>659.95510821897142</v>
      </c>
      <c r="AD69">
        <f>+テーブル2[[#This Row],[DH]]/2*AI69/I69*E69</f>
        <v>14415.031160705801</v>
      </c>
      <c r="AE69">
        <f>+gettm2(AD69,AC69,AK69,AL69,テーブル2[[#This Row],[補正式F]])</f>
        <v>611.12567040128249</v>
      </c>
      <c r="AF69" s="20">
        <f t="shared" si="79"/>
        <v>6.1664468375965953E-7</v>
      </c>
      <c r="AG69">
        <v>9.5661910929698759E-6</v>
      </c>
      <c r="AH69">
        <f t="shared" si="80"/>
        <v>45.023658310868534</v>
      </c>
      <c r="AI69">
        <f t="shared" si="81"/>
        <v>0.28031795608426219</v>
      </c>
      <c r="AJ69">
        <f t="shared" si="82"/>
        <v>23.424501868358515</v>
      </c>
      <c r="AK69" cm="1">
        <f t="array" ref="AK69">+S69*テーブル2[[#This Row],[形状因子]]/(E69*[3]!PropsSI("C","T",(テーブル2[[#This Row],[Tin]]+テーブル2[[#This Row],[Tf]])/2,"P",テーブル2[[#This Row],[P]],"Water")*AI69)</f>
        <v>2.1947414972067758</v>
      </c>
      <c r="AL69">
        <f t="shared" si="83"/>
        <v>1.4611413919535472</v>
      </c>
      <c r="AM69">
        <f t="shared" si="84"/>
        <v>623.57769163399928</v>
      </c>
      <c r="AN69">
        <f t="shared" si="85"/>
        <v>-5.3341864258982241E-10</v>
      </c>
      <c r="AO69">
        <f t="shared" si="86"/>
        <v>3.7703522850708585E-8</v>
      </c>
      <c r="AP69">
        <v>2.8516566428982664</v>
      </c>
      <c r="AQ69">
        <f t="shared" si="87"/>
        <v>2.8911977167447938E-5</v>
      </c>
      <c r="AR69">
        <f t="shared" si="88"/>
        <v>4.8019473079102922E-6</v>
      </c>
      <c r="AS69">
        <f t="shared" si="89"/>
        <v>11.758412788614152</v>
      </c>
      <c r="AT69">
        <f t="shared" si="90"/>
        <v>9.2728448320352133</v>
      </c>
      <c r="AU69">
        <f t="shared" si="91"/>
        <v>2.5993449104026243</v>
      </c>
      <c r="AV69">
        <f t="shared" si="92"/>
        <v>0.25231173249564209</v>
      </c>
      <c r="AW69">
        <f t="shared" si="93"/>
        <v>7.120130240156286E-3</v>
      </c>
      <c r="AX69">
        <f t="shared" si="94"/>
        <v>0.2523117238785284</v>
      </c>
      <c r="AY69">
        <f t="shared" si="95"/>
        <v>8.6171136892687628E-9</v>
      </c>
      <c r="AZ69">
        <f t="shared" si="96"/>
        <v>886319.53660751623</v>
      </c>
      <c r="BA69">
        <f t="shared" si="97"/>
        <v>1.0138660009945448E-5</v>
      </c>
      <c r="BB69" s="40">
        <f t="shared" si="98"/>
        <v>1888559.3494182876</v>
      </c>
      <c r="BC69" s="62">
        <f t="shared" si="99"/>
        <v>-8224.7716754623689</v>
      </c>
      <c r="BD69" s="61">
        <f t="shared" si="100"/>
        <v>-0.43361664535232858</v>
      </c>
      <c r="BE69" s="40">
        <v>1802598.3773999999</v>
      </c>
      <c r="BF69" s="58">
        <f>テーブル2[[#This Row],[ρL*δ*λ/τ]]/テーブル2[[#This Row],[実験値]]</f>
        <v>1.047687256959742</v>
      </c>
      <c r="BG69">
        <v>1</v>
      </c>
      <c r="BH69">
        <v>4.5999999999999999E-2</v>
      </c>
      <c r="BI69">
        <v>5625</v>
      </c>
      <c r="BJ69">
        <f>1+テーブル2[[#This Row],[A_補正]]*EXP(-テーブル2[[#This Row],[(Tsub-40)^2]]/テーブル2[[#This Row],[σ_補正]])</f>
        <v>1.028511041711152</v>
      </c>
      <c r="BK69">
        <f>テーブル2[[#This Row],[Ts]]-テーブル2[[#This Row],[Tin]]</f>
        <v>91.872136077910341</v>
      </c>
      <c r="BL69">
        <f>テーブル2[[#This Row],[ρL*δ*λ/τ]]*0.000001</f>
        <v>1.8885593494182875</v>
      </c>
      <c r="BM69">
        <f>テーブル2[[#This Row],[Tsub]]</f>
        <v>91.872136077910341</v>
      </c>
      <c r="BN69">
        <f>テーブル2[[#This Row],[補正式F]]</f>
        <v>1.028511041711152</v>
      </c>
      <c r="BO69">
        <f>(テーブル2[[#This Row],[Tsub]]-40)^2</f>
        <v>2690.7185012852474</v>
      </c>
      <c r="BP69" cm="1">
        <f t="array" ref="BP69">[3]!PropsSI(
  "VISCOSITY",
  "T", MIN( MAX( (テーブル2[[#This Row],[Ts]]+テーブル2[[#This Row],[Tw]])/2, テーブル2[[#This Row],[Ts]]+5 ), 647.096-0.1 ),
  "P", テーブル2[[#This Row],[P]],
  "Water"
)</f>
        <v>2.4051771327532008E-5</v>
      </c>
      <c r="BQ69" cm="1">
        <f t="array" ref="BQ69">[3]!PropsSI(
  "CONDUCTIVITY",
  "T", MIN( MAX( (テーブル2[[#This Row],[Ts]]+テーブル2[[#This Row],[Tw]])/2, テーブル2[[#This Row],[Ts]]+5 ), 647.096-0.1 ),
  "P", テーブル2[[#This Row],[P]],
  "Water"
)</f>
        <v>0.10009321096510604</v>
      </c>
      <c r="BR69" cm="1">
        <f t="array" ref="BR69">[3]!PropsSI(
 "CPMASS",
  "T", MIN( MAX( (テーブル2[[#This Row],[Ts]]+テーブル2[[#This Row],[Tw]])/2, テーブル2[[#This Row],[Ts]]+5 ), 647.096-0.1 ),
  "P", テーブル2[[#This Row],[P]],
  "Water"
)</f>
        <v>7382.4664523295887</v>
      </c>
      <c r="BS69">
        <f>テーブル2[[#This Row],[G]]*テーブル2[[#This Row],[DH]]/テーブル2[[#This Row],[μ_g]]</f>
        <v>1650831.2358259202</v>
      </c>
      <c r="BT69">
        <f>テーブル2[[#This Row],[CPg]]*テーブル2[[#This Row],[μ_g]]/テーブル2[[#This Row],[k_g]]</f>
        <v>1.7739604238144409</v>
      </c>
      <c r="BU69">
        <f>0.023*(テーブル2[[#This Row],[Re_g]]^0.8)*(テーブル2[[#This Row],[Pr_g]]^0.4)</f>
        <v>2725.634067760072</v>
      </c>
      <c r="BV69">
        <f>テーブル2[[#This Row],[Nu_g]]*テーブル2[[#This Row],[k_g]]/テーブル2[[#This Row],[DH]]</f>
        <v>23171.700225907611</v>
      </c>
      <c r="BW69" cm="1">
        <f t="array" ref="BW69">[3]!PropsSI("VISCOSITY","T",テーブル2[[#This Row],[Tm]],"P",テーブル2[[#This Row],[P]],"Water")</f>
        <v>7.29573269625415E-5</v>
      </c>
      <c r="BX69" t="e">
        <f ca="1" xml:space="preserve"> [1]!PropsSI("CONDUCTIVITY","T",テーブル2[[#This Row],[Tm]],"P",テーブル2[[#This Row],[P]],"Water")</f>
        <v>#NAME?</v>
      </c>
      <c r="BY69" cm="1">
        <f t="array" ref="BY69">[3]!PropsSI("CPMASS","T",テーブル2[[#This Row],[Tm]],"P",テーブル2[[#This Row],[P]],"Water")</f>
        <v>7323.9832990896239</v>
      </c>
      <c r="BZ69">
        <f>テーブル2[[#This Row],[G]]*テーブル2[[#This Row],[DH]]/テーブル2[[#This Row],[μ_l]]</f>
        <v>544227.93484221352</v>
      </c>
      <c r="CA69" t="e">
        <f ca="1">テーブル2[[#This Row],[μ_l]]*テーブル2[[#This Row],[CPl2]]/テーブル2[[#This Row],[k_l]]</f>
        <v>#NAME?</v>
      </c>
      <c r="CB69" t="e">
        <f ca="1">0.023*(テーブル2[[#This Row],[Re_l]]^0.8)*(テーブル2[[#This Row],[Pr_l]]^0.4)</f>
        <v>#NAME?</v>
      </c>
      <c r="CC69" t="e">
        <f ca="1">テーブル2[[#This Row],[Nu_l]]*テーブル2[[#This Row],[k_l]]/テーブル2[[#This Row],[DH]]</f>
        <v>#NAME?</v>
      </c>
      <c r="CD69">
        <v>-0.27253915389948064</v>
      </c>
    </row>
    <row r="70" spans="1:82">
      <c r="A70" s="13" t="s">
        <v>371</v>
      </c>
      <c r="B70">
        <v>16616364.369999999</v>
      </c>
      <c r="C70" cm="1">
        <f t="array" ref="C70">[3]!PropsSI("T","P",テーブル2[[#This Row],[P]],"Q",0,"Water")</f>
        <v>623.57769163346586</v>
      </c>
      <c r="D70" cm="1">
        <f t="array" ref="D70">[3]!PropsSI("Dmass","P",テーブル2[[#This Row],[P]],"Q",1,"Water")</f>
        <v>114.66029599737462</v>
      </c>
      <c r="E70" cm="1">
        <f t="array" ref="E70">[3]!PropsSI("Dmass","P",テーブル2[[#This Row],[P]],"Q",0,"Water")</f>
        <v>572.97931530121309</v>
      </c>
      <c r="F70" cm="1">
        <f t="array" ref="F70">[3]!PropsSI("Hmass","P",テーブル2[[#This Row],[P]],"Q",1,"Water")</f>
        <v>2560721.691284928</v>
      </c>
      <c r="G70" cm="1">
        <f t="array" ref="G70">[3]!PropsSI("Hmass","P",テーブル2[[#This Row],[P]],"Q",0,"Water")</f>
        <v>1674402.1546774118</v>
      </c>
      <c r="H70" cm="1">
        <f t="array" ref="H70">[3]!PropsSI("VISCOSITY","P",テーブル2[[#This Row],[P]],"Q",1,"Water")</f>
        <v>2.3803753768346773E-5</v>
      </c>
      <c r="I70" cm="1">
        <f t="array" ref="I70">[3]!PropsSI("VISCOSITY","P",テーブル2[[#This Row],[P]],"Q",0,"Water")</f>
        <v>6.559315938668894E-5</v>
      </c>
      <c r="J70" cm="1">
        <f t="array" ref="J70">[3]!PropsSI("CONDUCTIVITY","P", テーブル2[[#This Row],[P]],"Q",0,"Water")</f>
        <v>0.45952852946905182</v>
      </c>
      <c r="K70" cm="1">
        <f t="array" ref="K70">[3]!PropsSI("Cpmass","P", テーブル2[[#This Row],[P]],"Q",0,"Water")</f>
        <v>10236.374668774288</v>
      </c>
      <c r="L70" cm="1">
        <f t="array" ref="L70">[3]!PropsSI("SURFACE_TENSION","P", テーブル2[[#This Row],[P]],"Q",0,"Water")</f>
        <v>3.575061404803361E-3</v>
      </c>
      <c r="M70" s="14">
        <v>65</v>
      </c>
      <c r="N70">
        <v>4040.88</v>
      </c>
      <c r="O70" s="12">
        <v>8.7843467213758383E-5</v>
      </c>
      <c r="P70" s="12">
        <v>2.9843873572041598E-2</v>
      </c>
      <c r="Q70" s="12">
        <f>テーブル2[[#This Row],[A]]*4/テーブル2[[#This Row],[Pw]]</f>
        <v>1.1773735336561952E-2</v>
      </c>
      <c r="R70">
        <v>4.2545000000000002</v>
      </c>
      <c r="S70" s="40">
        <v>1820260.31171875</v>
      </c>
      <c r="T70">
        <v>563.15</v>
      </c>
      <c r="U70" s="17">
        <f>+T70+BG70*S70*テーブル2[[#This Row],[Pw]]*R70/(N70*O70*K70)</f>
        <v>626.75710406602116</v>
      </c>
      <c r="V70">
        <v>0.03</v>
      </c>
      <c r="W70" s="12">
        <f t="shared" si="74"/>
        <v>725323.37352942454</v>
      </c>
      <c r="X70" s="100">
        <v>1.7039017669338456E-2</v>
      </c>
      <c r="Y70">
        <f t="shared" si="75"/>
        <v>7.6608634848253576</v>
      </c>
      <c r="Z70">
        <f t="shared" si="76"/>
        <v>7.6608635058912116</v>
      </c>
      <c r="AA70">
        <f t="shared" si="77"/>
        <v>-2.1065853950119617E-8</v>
      </c>
      <c r="AB70">
        <f t="shared" si="78"/>
        <v>7.0680110897322301E-6</v>
      </c>
      <c r="AC70" s="100">
        <v>648.65232124490922</v>
      </c>
      <c r="AD70">
        <f>+テーブル2[[#This Row],[DH]]/2*AI70/I70*E70</f>
        <v>16737.051802047979</v>
      </c>
      <c r="AE70">
        <f>+gettm2(AD70,AC70,AK70,AL70,テーブル2[[#This Row],[補正式F]])</f>
        <v>626.75710406602116</v>
      </c>
      <c r="AF70" s="20">
        <f t="shared" si="79"/>
        <v>0</v>
      </c>
      <c r="AG70">
        <v>7.0975084122035012E-6</v>
      </c>
      <c r="AH70">
        <f t="shared" si="80"/>
        <v>60.697042368768571</v>
      </c>
      <c r="AI70">
        <f t="shared" si="81"/>
        <v>0.32547249462877942</v>
      </c>
      <c r="AJ70">
        <f t="shared" si="82"/>
        <v>20.179044723661942</v>
      </c>
      <c r="AK70" cm="1">
        <f t="array" ref="AK70">+S70*テーブル2[[#This Row],[形状因子]]/(E70*[3]!PropsSI("C","T",(テーブル2[[#This Row],[Tin]]+テーブル2[[#This Row],[Tf]])/2,"P",テーブル2[[#This Row],[P]],"Water")*AI70)</f>
        <v>1.5899512446640365</v>
      </c>
      <c r="AL70">
        <f t="shared" si="83"/>
        <v>1.4611413919535472</v>
      </c>
      <c r="AM70">
        <f t="shared" si="84"/>
        <v>623.57769160858436</v>
      </c>
      <c r="AN70">
        <f t="shared" si="85"/>
        <v>2.4881501303752884E-8</v>
      </c>
      <c r="AO70">
        <f t="shared" si="86"/>
        <v>2.9497322471271046E-8</v>
      </c>
      <c r="AP70">
        <v>3.0496388316909853</v>
      </c>
      <c r="AQ70">
        <f t="shared" si="87"/>
        <v>2.5279905112593236E-5</v>
      </c>
      <c r="AR70">
        <f t="shared" si="88"/>
        <v>3.5635028673373861E-6</v>
      </c>
      <c r="AS70">
        <f t="shared" si="89"/>
        <v>10.131454526951948</v>
      </c>
      <c r="AT70">
        <f t="shared" si="90"/>
        <v>8.5282244701465117</v>
      </c>
      <c r="AU70">
        <f t="shared" si="91"/>
        <v>2.7757024930527856</v>
      </c>
      <c r="AV70">
        <f t="shared" si="92"/>
        <v>0.27393633863819966</v>
      </c>
      <c r="AW70">
        <f t="shared" si="93"/>
        <v>5.2815474782776095E-3</v>
      </c>
      <c r="AX70">
        <f t="shared" si="94"/>
        <v>0.27393632756540914</v>
      </c>
      <c r="AY70">
        <f t="shared" si="95"/>
        <v>1.1072790517818731E-8</v>
      </c>
      <c r="AZ70">
        <f t="shared" si="96"/>
        <v>886319.53660751623</v>
      </c>
      <c r="BA70">
        <f t="shared" si="97"/>
        <v>8.2894750846859635E-6</v>
      </c>
      <c r="BB70" s="40">
        <f t="shared" si="98"/>
        <v>1807111.0099822076</v>
      </c>
      <c r="BC70" s="62">
        <f t="shared" si="99"/>
        <v>-13149.301736542489</v>
      </c>
      <c r="BD70" s="61">
        <f t="shared" si="100"/>
        <v>-0.72238578470825876</v>
      </c>
      <c r="BE70" s="40">
        <v>1708821.5831999998</v>
      </c>
      <c r="BF70" s="58">
        <f>テーブル2[[#This Row],[ρL*δ*λ/τ]]/テーブル2[[#This Row],[実験値]]</f>
        <v>1.0575188350548261</v>
      </c>
      <c r="BG70">
        <v>1</v>
      </c>
      <c r="BH70">
        <v>4.5999999999999999E-2</v>
      </c>
      <c r="BI70">
        <v>5625</v>
      </c>
      <c r="BJ70">
        <f>1+テーブル2[[#This Row],[A_補正]]*EXP(-テーブル2[[#This Row],[(Tsub-40)^2]]/テーブル2[[#This Row],[σ_補正]])</f>
        <v>1.0427109959517056</v>
      </c>
      <c r="BK70">
        <f>テーブル2[[#This Row],[Ts]]-テーブル2[[#This Row],[Tin]]</f>
        <v>60.427691633465884</v>
      </c>
      <c r="BL70">
        <f>テーブル2[[#This Row],[ρL*δ*λ/τ]]*0.000001</f>
        <v>1.8071110099822074</v>
      </c>
      <c r="BM70">
        <f>テーブル2[[#This Row],[Tsub]]</f>
        <v>60.427691633465884</v>
      </c>
      <c r="BN70">
        <f>テーブル2[[#This Row],[補正式F]]</f>
        <v>1.0427109959517056</v>
      </c>
      <c r="BO70">
        <f>(テーブル2[[#This Row],[Tsub]]-40)^2</f>
        <v>417.29058547197207</v>
      </c>
      <c r="BP70" cm="1">
        <f t="array" ref="BP70">[3]!PropsSI(
  "VISCOSITY",
  "T", MIN( MAX( (テーブル2[[#This Row],[Ts]]+テーブル2[[#This Row],[Tw]])/2, テーブル2[[#This Row],[Ts]]+5 ), 647.096-0.1 ),
  "P", テーブル2[[#This Row],[P]],
  "Water"
)</f>
        <v>2.3884020820643028E-5</v>
      </c>
      <c r="BQ70" cm="1">
        <f t="array" ref="BQ70">[3]!PropsSI(
  "CONDUCTIVITY",
  "T", MIN( MAX( (テーブル2[[#This Row],[Ts]]+テーブル2[[#This Row],[Tw]])/2, テーブル2[[#This Row],[Ts]]+5 ), 647.096-0.1 ),
  "P", テーブル2[[#This Row],[P]],
  "Water"
)</f>
        <v>0.10616291181860382</v>
      </c>
      <c r="BR70" cm="1">
        <f t="array" ref="BR70">[3]!PropsSI(
 "CPMASS",
  "T", MIN( MAX( (テーブル2[[#This Row],[Ts]]+テーブル2[[#This Row],[Tw]])/2, テーブル2[[#This Row],[Ts]]+5 ), 647.096-0.1 ),
  "P", テーブル2[[#This Row],[P]],
  "Water"
)</f>
        <v>8580.3617206132785</v>
      </c>
      <c r="BS70">
        <f>テーブル2[[#This Row],[G]]*テーブル2[[#This Row],[DH]]/テーブル2[[#This Row],[μ_g]]</f>
        <v>1991969.9452650859</v>
      </c>
      <c r="BT70">
        <f>テーブル2[[#This Row],[CPg]]*テーブル2[[#This Row],[μ_g]]/テーブル2[[#This Row],[k_g]]</f>
        <v>1.9303684730684236</v>
      </c>
      <c r="BU70">
        <f>0.023*(テーブル2[[#This Row],[Re_g]]^0.8)*(テーブル2[[#This Row],[Pr_g]]^0.4)</f>
        <v>3276.4998140784951</v>
      </c>
      <c r="BV70">
        <f>テーブル2[[#This Row],[Nu_g]]*テーブル2[[#This Row],[k_g]]/テーブル2[[#This Row],[DH]]</f>
        <v>29543.959575471537</v>
      </c>
      <c r="BW70" cm="1">
        <f t="array" ref="BW70">[3]!PropsSI("VISCOSITY","T",テーブル2[[#This Row],[Tm]],"P",テーブル2[[#This Row],[P]],"Water")</f>
        <v>2.374683266708204E-5</v>
      </c>
      <c r="BX70" t="e">
        <f ca="1" xml:space="preserve"> [1]!PropsSI("CONDUCTIVITY","T",テーブル2[[#This Row],[Tm]],"P",テーブル2[[#This Row],[P]],"Water")</f>
        <v>#NAME?</v>
      </c>
      <c r="BY70" cm="1">
        <f t="array" ref="BY70">[3]!PropsSI("CPMASS","T",テーブル2[[#This Row],[Tm]],"P",テーブル2[[#This Row],[P]],"Water")</f>
        <v>12967.479176478017</v>
      </c>
      <c r="BZ70">
        <f>テーブル2[[#This Row],[G]]*テーブル2[[#This Row],[DH]]/テーブル2[[#This Row],[μ_l]]</f>
        <v>2003477.7822289059</v>
      </c>
      <c r="CA70" t="e">
        <f ca="1">テーブル2[[#This Row],[μ_l]]*テーブル2[[#This Row],[CPl2]]/テーブル2[[#This Row],[k_l]]</f>
        <v>#NAME?</v>
      </c>
      <c r="CB70" t="e">
        <f ca="1">0.023*(テーブル2[[#This Row],[Re_l]]^0.8)*(テーブル2[[#This Row],[Pr_l]]^0.4)</f>
        <v>#NAME?</v>
      </c>
      <c r="CC70" t="e">
        <f ca="1">テーブル2[[#This Row],[Nu_l]]*テーブル2[[#This Row],[k_l]]/テーブル2[[#This Row],[DH]]</f>
        <v>#NAME?</v>
      </c>
      <c r="CD70">
        <v>-0.12587395745743332</v>
      </c>
    </row>
    <row r="71" spans="1:82">
      <c r="A71" s="13" t="s">
        <v>372</v>
      </c>
      <c r="B71">
        <v>16581890.584999999</v>
      </c>
      <c r="C71" cm="1">
        <f t="array" ref="C71">[3]!PropsSI("T","P",テーブル2[[#This Row],[P]],"Q",0,"Water")</f>
        <v>623.40834329200698</v>
      </c>
      <c r="D71" cm="1">
        <f t="array" ref="D71">[3]!PropsSI("Dmass","P",テーブル2[[#This Row],[P]],"Q",1,"Water")</f>
        <v>114.24072089270538</v>
      </c>
      <c r="E71" cm="1">
        <f t="array" ref="E71">[3]!PropsSI("Dmass","P",テーブル2[[#This Row],[P]],"Q",0,"Water")</f>
        <v>573.66553119769708</v>
      </c>
      <c r="F71" cm="1">
        <f t="array" ref="F71">[3]!PropsSI("Hmass","P",テーブル2[[#This Row],[P]],"Q",1,"Water")</f>
        <v>2561880.926064556</v>
      </c>
      <c r="G71" cm="1">
        <f t="array" ref="G71">[3]!PropsSI("Hmass","P",テーブル2[[#This Row],[P]],"Q",0,"Water")</f>
        <v>1673008.4528857057</v>
      </c>
      <c r="H71" cm="1">
        <f t="array" ref="H71">[3]!PropsSI("VISCOSITY","P",テーブル2[[#This Row],[P]],"Q",1,"Water")</f>
        <v>2.3778054068935119E-5</v>
      </c>
      <c r="I71" cm="1">
        <f t="array" ref="I71">[3]!PropsSI("VISCOSITY","P",テーブル2[[#This Row],[P]],"Q",0,"Water")</f>
        <v>6.5676255486798709E-5</v>
      </c>
      <c r="J71" cm="1">
        <f t="array" ref="J71">[3]!PropsSI("CONDUCTIVITY","P", テーブル2[[#This Row],[P]],"Q",0,"Water")</f>
        <v>0.4599028461125329</v>
      </c>
      <c r="K71" cm="1">
        <f t="array" ref="K71">[3]!PropsSI("Cpmass","P", テーブル2[[#This Row],[P]],"Q",0,"Water")</f>
        <v>10188.161618072991</v>
      </c>
      <c r="L71" cm="1">
        <f t="array" ref="L71">[3]!PropsSI("SURFACE_TENSION","P", テーブル2[[#This Row],[P]],"Q",0,"Water")</f>
        <v>3.6065031383353337E-3</v>
      </c>
      <c r="M71" s="14">
        <v>66</v>
      </c>
      <c r="N71">
        <v>4747.3559999999998</v>
      </c>
      <c r="O71" s="12">
        <v>8.7843467213758383E-5</v>
      </c>
      <c r="P71" s="12">
        <v>2.9843873572041598E-2</v>
      </c>
      <c r="Q71" s="12">
        <f>テーブル2[[#This Row],[A]]*4/テーブル2[[#This Row],[Pw]]</f>
        <v>1.1773735336561952E-2</v>
      </c>
      <c r="R71">
        <v>4.2545000000000002</v>
      </c>
      <c r="S71" s="40">
        <v>1338091.8698937499</v>
      </c>
      <c r="T71">
        <v>603.87222222222226</v>
      </c>
      <c r="U71" s="17">
        <f>+T71+BG71*S71*テーブル2[[#This Row],[Pw]]*R71/(N71*O71*K71)</f>
        <v>643.86048674303152</v>
      </c>
      <c r="V71">
        <v>0.03</v>
      </c>
      <c r="W71" s="12">
        <f t="shared" si="74"/>
        <v>851055.11387862894</v>
      </c>
      <c r="X71" s="100">
        <v>1.6163660886503478E-2</v>
      </c>
      <c r="Y71">
        <f t="shared" si="75"/>
        <v>7.8655688115422189</v>
      </c>
      <c r="Z71">
        <f t="shared" si="76"/>
        <v>7.8655688202867893</v>
      </c>
      <c r="AA71">
        <f t="shared" si="77"/>
        <v>-8.7445704011201997E-9</v>
      </c>
      <c r="AB71">
        <f t="shared" si="78"/>
        <v>5.4522149907407951E-6</v>
      </c>
      <c r="AC71" s="100">
        <v>629.27260861894547</v>
      </c>
      <c r="AD71">
        <f>+テーブル2[[#This Row],[DH]]/2*AI71/I71*E71</f>
        <v>19127.25120731206</v>
      </c>
      <c r="AE71">
        <f>+gettm2(AD71,AC71,AK71,AL71,テーブル2[[#This Row],[補正式F]])</f>
        <v>643.86048704825691</v>
      </c>
      <c r="AF71" s="20">
        <f t="shared" si="79"/>
        <v>3.0522539873345522E-7</v>
      </c>
      <c r="AG71">
        <v>5.4708422873401786E-6</v>
      </c>
      <c r="AH71">
        <f t="shared" si="80"/>
        <v>79.37698299410566</v>
      </c>
      <c r="AI71">
        <f t="shared" si="81"/>
        <v>0.37197856610744817</v>
      </c>
      <c r="AJ71">
        <f t="shared" si="82"/>
        <v>17.775526925696607</v>
      </c>
      <c r="AK71" cm="1">
        <f t="array" ref="AK71">+S71*テーブル2[[#This Row],[形状因子]]/(E71*[3]!PropsSI("C","T",(テーブル2[[#This Row],[Tin]]+テーブル2[[#This Row],[Tf]])/2,"P",テーブル2[[#This Row],[P]],"Water")*AI71)</f>
        <v>0.39014624097766704</v>
      </c>
      <c r="AL71">
        <f t="shared" si="83"/>
        <v>1.4549166438635874</v>
      </c>
      <c r="AM71">
        <f t="shared" si="84"/>
        <v>623.40834329932397</v>
      </c>
      <c r="AN71">
        <f t="shared" si="85"/>
        <v>-7.3169985626009293E-9</v>
      </c>
      <c r="AO71">
        <f t="shared" si="86"/>
        <v>1.8627296599383423E-8</v>
      </c>
      <c r="AP71">
        <v>3.2317363635005654</v>
      </c>
      <c r="AQ71">
        <f t="shared" si="87"/>
        <v>2.2774240287695366E-5</v>
      </c>
      <c r="AR71">
        <f t="shared" si="88"/>
        <v>2.744734791969781E-6</v>
      </c>
      <c r="AS71">
        <f t="shared" si="89"/>
        <v>8.9180248005788272</v>
      </c>
      <c r="AT71">
        <f t="shared" si="90"/>
        <v>7.8903724357945011</v>
      </c>
      <c r="AU71">
        <f t="shared" si="91"/>
        <v>2.9350494247205718</v>
      </c>
      <c r="AV71">
        <f t="shared" si="92"/>
        <v>0.29668693877999353</v>
      </c>
      <c r="AW71">
        <f t="shared" si="93"/>
        <v>4.0612415096958491E-3</v>
      </c>
      <c r="AX71">
        <f t="shared" si="94"/>
        <v>0.29668693435411719</v>
      </c>
      <c r="AY71">
        <f t="shared" si="95"/>
        <v>4.4258763320925709E-9</v>
      </c>
      <c r="AZ71">
        <f t="shared" si="96"/>
        <v>888872.47317885025</v>
      </c>
      <c r="BA71">
        <f t="shared" si="97"/>
        <v>7.0470600711459865E-6</v>
      </c>
      <c r="BB71" s="40">
        <f t="shared" si="98"/>
        <v>1347845.3644197686</v>
      </c>
      <c r="BC71" s="62">
        <f t="shared" si="99"/>
        <v>9753.4945260186214</v>
      </c>
      <c r="BD71" s="61">
        <f t="shared" si="100"/>
        <v>0.72891067836718038</v>
      </c>
      <c r="BE71" s="40">
        <v>1305928.6895999999</v>
      </c>
      <c r="BF71" s="58">
        <f>テーブル2[[#This Row],[ρL*δ*λ/τ]]/テーブル2[[#This Row],[実験値]]</f>
        <v>1.032097215685343</v>
      </c>
      <c r="BG71">
        <v>1</v>
      </c>
      <c r="BH71">
        <v>4.5999999999999999E-2</v>
      </c>
      <c r="BI71">
        <v>5625</v>
      </c>
      <c r="BJ71">
        <f>1+テーブル2[[#This Row],[A_補正]]*EXP(-テーブル2[[#This Row],[(Tsub-40)^2]]/テーブル2[[#This Row],[σ_補正]])</f>
        <v>1.0426997615491478</v>
      </c>
      <c r="BK71">
        <f>テーブル2[[#This Row],[Ts]]-テーブル2[[#This Row],[Tin]]</f>
        <v>19.536121069784713</v>
      </c>
      <c r="BL71">
        <f>テーブル2[[#This Row],[ρL*δ*λ/τ]]*0.000001</f>
        <v>1.3478453644197685</v>
      </c>
      <c r="BM71">
        <f>テーブル2[[#This Row],[Tsub]]</f>
        <v>19.536121069784713</v>
      </c>
      <c r="BN71">
        <f>テーブル2[[#This Row],[補正式F]]</f>
        <v>1.0426997615491478</v>
      </c>
      <c r="BO71">
        <f>(テーブル2[[#This Row],[Tsub]]-40)^2</f>
        <v>418.77034087050919</v>
      </c>
      <c r="BP71" cm="1">
        <f t="array" ref="BP71">[3]!PropsSI(
  "VISCOSITY",
  "T", MIN( MAX( (テーブル2[[#This Row],[Ts]]+テーブル2[[#This Row],[Tw]])/2, テーブル2[[#This Row],[Ts]]+5 ), 647.096-0.1 ),
  "P", テーブル2[[#This Row],[P]],
  "Water"
)</f>
        <v>2.3728151236576997E-5</v>
      </c>
      <c r="BQ71" cm="1">
        <f t="array" ref="BQ71">[3]!PropsSI(
  "CONDUCTIVITY",
  "T", MIN( MAX( (テーブル2[[#This Row],[Ts]]+テーブル2[[#This Row],[Tw]])/2, テーブル2[[#This Row],[Ts]]+5 ), 647.096-0.1 ),
  "P", テーブル2[[#This Row],[P]],
  "Water"
)</f>
        <v>0.12034478018181351</v>
      </c>
      <c r="BR71" cm="1">
        <f t="array" ref="BR71">[3]!PropsSI(
 "CPMASS",
  "T", MIN( MAX( (テーブル2[[#This Row],[Ts]]+テーブル2[[#This Row],[Tw]])/2, テーブル2[[#This Row],[Ts]]+5 ), 647.096-0.1 ),
  "P", テーブル2[[#This Row],[P]],
  "Water"
)</f>
        <v>11583.665690239006</v>
      </c>
      <c r="BS71">
        <f>テーブル2[[#This Row],[G]]*テーブル2[[#This Row],[DH]]/テーブル2[[#This Row],[μ_g]]</f>
        <v>2355603.3731898381</v>
      </c>
      <c r="BT71">
        <f>テーブル2[[#This Row],[CPg]]*テーブル2[[#This Row],[μ_g]]/テーブル2[[#This Row],[k_g]]</f>
        <v>2.2839293150620246</v>
      </c>
      <c r="BU71">
        <f>0.023*(テーブル2[[#This Row],[Re_g]]^0.8)*(テーブル2[[#This Row],[Pr_g]]^0.4)</f>
        <v>4007.5839959642794</v>
      </c>
      <c r="BV71">
        <f>テーブル2[[#This Row],[Nu_g]]*テーブル2[[#This Row],[k_g]]/テーブル2[[#This Row],[DH]]</f>
        <v>40963.364749398977</v>
      </c>
      <c r="BW71" cm="1">
        <f t="array" ref="BW71">[3]!PropsSI("VISCOSITY","T",テーブル2[[#This Row],[Tm]],"P",テーブル2[[#This Row],[P]],"Water")</f>
        <v>2.4111268633803218E-5</v>
      </c>
      <c r="BX71" t="e">
        <f ca="1" xml:space="preserve"> [1]!PropsSI("CONDUCTIVITY","T",テーブル2[[#This Row],[Tm]],"P",テーブル2[[#This Row],[P]],"Water")</f>
        <v>#NAME?</v>
      </c>
      <c r="BY71" cm="1">
        <f t="array" ref="BY71">[3]!PropsSI("CPMASS","T",テーブル2[[#This Row],[Tm]],"P",テーブル2[[#This Row],[P]],"Water")</f>
        <v>7009.3833077770878</v>
      </c>
      <c r="BZ71">
        <f>テーブル2[[#This Row],[G]]*テーブル2[[#This Row],[DH]]/テーブル2[[#This Row],[μ_l]]</f>
        <v>2318173.8771753251</v>
      </c>
      <c r="CA71" t="e">
        <f ca="1">テーブル2[[#This Row],[μ_l]]*テーブル2[[#This Row],[CPl2]]/テーブル2[[#This Row],[k_l]]</f>
        <v>#NAME?</v>
      </c>
      <c r="CB71" t="e">
        <f ca="1">0.023*(テーブル2[[#This Row],[Re_l]]^0.8)*(テーブル2[[#This Row],[Pr_l]]^0.4)</f>
        <v>#NAME?</v>
      </c>
      <c r="CC71" t="e">
        <f ca="1">テーブル2[[#This Row],[Nu_l]]*テーブル2[[#This Row],[k_l]]/テーブル2[[#This Row],[DH]]</f>
        <v>#NAME?</v>
      </c>
      <c r="CD71">
        <v>7.4806086975051755E-2</v>
      </c>
    </row>
    <row r="72" spans="1:82">
      <c r="A72" s="13" t="s">
        <v>373</v>
      </c>
      <c r="B72">
        <v>16547416.799999999</v>
      </c>
      <c r="C72" cm="1">
        <f t="array" ref="C72">[3]!PropsSI("T","P",テーブル2[[#This Row],[P]],"Q",0,"Water")</f>
        <v>623.23870133313642</v>
      </c>
      <c r="D72" cm="1">
        <f t="array" ref="D72">[3]!PropsSI("Dmass","P",テーブル2[[#This Row],[P]],"Q",1,"Water")</f>
        <v>113.82300371015133</v>
      </c>
      <c r="E72" cm="1">
        <f t="array" ref="E72">[3]!PropsSI("Dmass","P",テーブル2[[#This Row],[P]],"Q",0,"Water")</f>
        <v>574.34988711113044</v>
      </c>
      <c r="F72" cm="1">
        <f t="array" ref="F72">[3]!PropsSI("Hmass","P",テーブル2[[#This Row],[P]],"Q",1,"Water")</f>
        <v>2563035.5779140079</v>
      </c>
      <c r="G72" cm="1">
        <f t="array" ref="G72">[3]!PropsSI("Hmass","P",テーブル2[[#This Row],[P]],"Q",0,"Water")</f>
        <v>1671616.2807993235</v>
      </c>
      <c r="H72" cm="1">
        <f t="array" ref="H72">[3]!PropsSI("VISCOSITY","P",テーブル2[[#This Row],[P]],"Q",1,"Water")</f>
        <v>2.3752482411014488E-5</v>
      </c>
      <c r="I72" cm="1">
        <f t="array" ref="I72">[3]!PropsSI("VISCOSITY","P",テーブル2[[#This Row],[P]],"Q",0,"Water")</f>
        <v>6.5759231557403181E-5</v>
      </c>
      <c r="J72" cm="1">
        <f t="array" ref="J72">[3]!PropsSI("CONDUCTIVITY","P", テーブル2[[#This Row],[P]],"Q",0,"Water")</f>
        <v>0.46027765484939753</v>
      </c>
      <c r="K72" cm="1">
        <f t="array" ref="K72">[3]!PropsSI("Cpmass","P", テーブル2[[#This Row],[P]],"Q",0,"Water")</f>
        <v>10140.600460117175</v>
      </c>
      <c r="L72" cm="1">
        <f t="array" ref="L72">[3]!PropsSI("SURFACE_TENSION","P", テーブル2[[#This Row],[P]],"Q",0,"Water")</f>
        <v>3.6380461586323874E-3</v>
      </c>
      <c r="M72" s="14">
        <v>67</v>
      </c>
      <c r="N72">
        <v>4778.5439999999999</v>
      </c>
      <c r="O72" s="12">
        <v>8.7843467213758383E-5</v>
      </c>
      <c r="P72" s="12">
        <v>2.9843873572041598E-2</v>
      </c>
      <c r="Q72" s="12">
        <f>テーブル2[[#This Row],[A]]*4/テーブル2[[#This Row],[Pw]]</f>
        <v>1.1773735336561952E-2</v>
      </c>
      <c r="R72">
        <v>4.2545000000000002</v>
      </c>
      <c r="S72" s="40">
        <v>1543043.26171875</v>
      </c>
      <c r="T72">
        <v>590.87222222222226</v>
      </c>
      <c r="U72" s="17">
        <f>+T72+BG72*S72*テーブル2[[#This Row],[Pw]]*R72/(N72*O72*K72)</f>
        <v>636.89926701985303</v>
      </c>
      <c r="V72">
        <v>0.03</v>
      </c>
      <c r="W72" s="12">
        <f t="shared" si="74"/>
        <v>855565.23422880843</v>
      </c>
      <c r="X72" s="100">
        <v>1.6152911437036392E-2</v>
      </c>
      <c r="Y72">
        <f t="shared" si="75"/>
        <v>7.8681855680567399</v>
      </c>
      <c r="Z72">
        <f t="shared" si="76"/>
        <v>7.8681855765479822</v>
      </c>
      <c r="AA72">
        <f t="shared" si="77"/>
        <v>-8.4912423758964906E-9</v>
      </c>
      <c r="AB72">
        <f t="shared" si="78"/>
        <v>5.4384355680466196E-6</v>
      </c>
      <c r="AC72" s="100">
        <v>637.24066186492053</v>
      </c>
      <c r="AD72">
        <f>+テーブル2[[#This Row],[DH]]/2*AI72/I72*E72</f>
        <v>19222.220092480049</v>
      </c>
      <c r="AE72">
        <f>+gettm2(AD72,AC72,AK72,AL72,テーブル2[[#This Row],[補正式F]])</f>
        <v>636.89926701985303</v>
      </c>
      <c r="AF72" s="20">
        <f t="shared" si="79"/>
        <v>0</v>
      </c>
      <c r="AG72">
        <v>5.4596155799608844E-6</v>
      </c>
      <c r="AH72">
        <f t="shared" si="80"/>
        <v>80.274103383869331</v>
      </c>
      <c r="AI72">
        <f t="shared" si="81"/>
        <v>0.37385178768726024</v>
      </c>
      <c r="AJ72">
        <f t="shared" si="82"/>
        <v>17.827126107114697</v>
      </c>
      <c r="AK72" cm="1">
        <f t="array" ref="AK72">+S72*テーブル2[[#This Row],[形状因子]]/(E72*[3]!PropsSI("C","T",(テーブル2[[#This Row],[Tin]]+テーブル2[[#This Row],[Tf]])/2,"P",テーブル2[[#This Row],[P]],"Water")*AI72)</f>
        <v>0.93349912009703573</v>
      </c>
      <c r="AL72">
        <f t="shared" si="83"/>
        <v>1.4487735538805233</v>
      </c>
      <c r="AM72">
        <f t="shared" si="84"/>
        <v>623.23870135955724</v>
      </c>
      <c r="AN72">
        <f t="shared" si="85"/>
        <v>-2.6420821086503565E-8</v>
      </c>
      <c r="AO72">
        <f t="shared" si="86"/>
        <v>2.1180011914264833E-8</v>
      </c>
      <c r="AP72">
        <v>3.2535609415439941</v>
      </c>
      <c r="AQ72">
        <f t="shared" si="87"/>
        <v>2.2731137029611223E-5</v>
      </c>
      <c r="AR72">
        <f t="shared" si="88"/>
        <v>2.7403977959375746E-6</v>
      </c>
      <c r="AS72">
        <f t="shared" si="89"/>
        <v>8.9481422961629704</v>
      </c>
      <c r="AT72">
        <f t="shared" si="90"/>
        <v>7.9072297303385355</v>
      </c>
      <c r="AU72">
        <f t="shared" si="91"/>
        <v>2.9561319703409144</v>
      </c>
      <c r="AV72">
        <f t="shared" si="92"/>
        <v>0.29742897120307976</v>
      </c>
      <c r="AW72">
        <f t="shared" si="93"/>
        <v>4.0382123956855046E-3</v>
      </c>
      <c r="AX72">
        <f t="shared" si="94"/>
        <v>0.29742896549616099</v>
      </c>
      <c r="AY72">
        <f t="shared" si="95"/>
        <v>5.7069187708869151E-9</v>
      </c>
      <c r="AZ72">
        <f t="shared" si="96"/>
        <v>891419.29711468448</v>
      </c>
      <c r="BA72">
        <f t="shared" si="97"/>
        <v>6.9865410355043309E-6</v>
      </c>
      <c r="BB72" s="40">
        <f t="shared" si="98"/>
        <v>1552110.2150425371</v>
      </c>
      <c r="BC72" s="62">
        <f t="shared" si="99"/>
        <v>9066.9533237870783</v>
      </c>
      <c r="BD72" s="61">
        <f t="shared" si="100"/>
        <v>0.58760201665944667</v>
      </c>
      <c r="BE72" s="40">
        <v>1549053.7115999998</v>
      </c>
      <c r="BF72" s="58">
        <f>テーブル2[[#This Row],[ρL*δ*λ/τ]]/テーブル2[[#This Row],[実験値]]</f>
        <v>1.0019731423253104</v>
      </c>
      <c r="BG72">
        <v>1</v>
      </c>
      <c r="BH72">
        <v>4.5999999999999999E-2</v>
      </c>
      <c r="BI72">
        <v>5625</v>
      </c>
      <c r="BJ72">
        <f>1+テーブル2[[#This Row],[A_補正]]*EXP(-テーブル2[[#This Row],[(Tsub-40)^2]]/テーブル2[[#This Row],[σ_補正]])</f>
        <v>1.0455259353562243</v>
      </c>
      <c r="BK72">
        <f>テーブル2[[#This Row],[Ts]]-テーブル2[[#This Row],[Tin]]</f>
        <v>32.366479110914156</v>
      </c>
      <c r="BL72">
        <f>テーブル2[[#This Row],[ρL*δ*λ/τ]]*0.000001</f>
        <v>1.552110215042537</v>
      </c>
      <c r="BM72">
        <f>テーブル2[[#This Row],[Tsub]]</f>
        <v>32.366479110914156</v>
      </c>
      <c r="BN72">
        <f>テーブル2[[#This Row],[補正式F]]</f>
        <v>1.0455259353562243</v>
      </c>
      <c r="BO72">
        <f>(テーブル2[[#This Row],[Tsub]]-40)^2</f>
        <v>58.270641164109932</v>
      </c>
      <c r="BP72" cm="1">
        <f t="array" ref="BP72">[3]!PropsSI(
  "VISCOSITY",
  "T", MIN( MAX( (テーブル2[[#This Row],[Ts]]+テーブル2[[#This Row],[Tw]])/2, テーブル2[[#This Row],[Ts]]+5 ), 647.096-0.1 ),
  "P", テーブル2[[#This Row],[P]],
  "Water"
)</f>
        <v>2.3729430592150327E-5</v>
      </c>
      <c r="BQ72" cm="1">
        <f t="array" ref="BQ72">[3]!PropsSI(
  "CONDUCTIVITY",
  "T", MIN( MAX( (テーブル2[[#This Row],[Ts]]+テーブル2[[#This Row],[Tw]])/2, テーブル2[[#This Row],[Ts]]+5 ), 647.096-0.1 ),
  "P", テーブル2[[#This Row],[P]],
  "Water"
)</f>
        <v>0.11505108054736544</v>
      </c>
      <c r="BR72" cm="1">
        <f t="array" ref="BR72">[3]!PropsSI(
 "CPMASS",
  "T", MIN( MAX( (テーブル2[[#This Row],[Ts]]+テーブル2[[#This Row],[Tw]])/2, テーブル2[[#This Row],[Ts]]+5 ), 647.096-0.1 ),
  "P", テーブル2[[#This Row],[P]],
  "Water"
)</f>
        <v>10464.613973784675</v>
      </c>
      <c r="BS72">
        <f>テーブル2[[#This Row],[G]]*テーブル2[[#This Row],[DH]]/テーブル2[[#This Row],[μ_g]]</f>
        <v>2370950.7959591448</v>
      </c>
      <c r="BT72">
        <f>テーブル2[[#This Row],[CPg]]*テーブル2[[#This Row],[μ_g]]/テーブル2[[#This Row],[k_g]]</f>
        <v>2.1583398416005242</v>
      </c>
      <c r="BU72">
        <f>0.023*(テーブル2[[#This Row],[Re_g]]^0.8)*(テーブル2[[#This Row],[Pr_g]]^0.4)</f>
        <v>3938.3453832202331</v>
      </c>
      <c r="BV72">
        <f>テーブル2[[#This Row],[Nu_g]]*テーブル2[[#This Row],[k_g]]/テーブル2[[#This Row],[DH]]</f>
        <v>38484.888521413697</v>
      </c>
      <c r="BW72" cm="1">
        <f t="array" ref="BW72">[3]!PropsSI("VISCOSITY","T",テーブル2[[#This Row],[Tm]],"P",テーブル2[[#This Row],[P]],"Water")</f>
        <v>2.3878883671986656E-5</v>
      </c>
      <c r="BX72" t="e">
        <f ca="1" xml:space="preserve"> [1]!PropsSI("CONDUCTIVITY","T",テーブル2[[#This Row],[Tm]],"P",テーブル2[[#This Row],[P]],"Water")</f>
        <v>#NAME?</v>
      </c>
      <c r="BY72" cm="1">
        <f t="array" ref="BY72">[3]!PropsSI("CPMASS","T",テーブル2[[#This Row],[Tm]],"P",テーブル2[[#This Row],[P]],"Water")</f>
        <v>8259.0875689101485</v>
      </c>
      <c r="BZ72">
        <f>テーブル2[[#This Row],[G]]*テーブル2[[#This Row],[DH]]/テーブル2[[#This Row],[μ_l]]</f>
        <v>2356111.4967915635</v>
      </c>
      <c r="CA72" t="e">
        <f ca="1">テーブル2[[#This Row],[μ_l]]*テーブル2[[#This Row],[CPl2]]/テーブル2[[#This Row],[k_l]]</f>
        <v>#NAME?</v>
      </c>
      <c r="CB72" t="e">
        <f ca="1">0.023*(テーブル2[[#This Row],[Re_l]]^0.8)*(テーブル2[[#This Row],[Pr_l]]^0.4)</f>
        <v>#NAME?</v>
      </c>
      <c r="CC72" t="e">
        <f ca="1">テーブル2[[#This Row],[Nu_l]]*テーブル2[[#This Row],[k_l]]/テーブル2[[#This Row],[DH]]</f>
        <v>#NAME?</v>
      </c>
      <c r="CD72">
        <v>1.3167088357589472E-2</v>
      </c>
    </row>
    <row r="73" spans="1:82">
      <c r="A73" s="13" t="s">
        <v>374</v>
      </c>
      <c r="B73">
        <v>14478989.699999999</v>
      </c>
      <c r="C73" cm="1">
        <f t="array" ref="C73">[3]!PropsSI("T","P",テーブル2[[#This Row],[P]],"Q",0,"Water")</f>
        <v>612.48370255129544</v>
      </c>
      <c r="D73" cm="1">
        <f t="array" ref="D73">[3]!PropsSI("Dmass","P",テーブル2[[#This Row],[P]],"Q",1,"Water")</f>
        <v>91.580011978832957</v>
      </c>
      <c r="E73" cm="1">
        <f t="array" ref="E73">[3]!PropsSI("Dmass","P",テーブル2[[#This Row],[P]],"Q",0,"Water")</f>
        <v>612.82339669043313</v>
      </c>
      <c r="F73" cm="1">
        <f t="array" ref="F73">[3]!PropsSI("Hmass","P",テーブル2[[#This Row],[P]],"Q",1,"Water")</f>
        <v>2625160.7264840975</v>
      </c>
      <c r="G73" cm="1">
        <f t="array" ref="G73">[3]!PropsSI("Hmass","P",テーブル2[[#This Row],[P]],"Q",0,"Water")</f>
        <v>1589756.0808983105</v>
      </c>
      <c r="H73" cm="1">
        <f t="array" ref="H73">[3]!PropsSI("VISCOSITY","P",テーブル2[[#This Row],[P]],"Q",1,"Water")</f>
        <v>2.2406167499944594E-5</v>
      </c>
      <c r="I73" cm="1">
        <f t="array" ref="I73">[3]!PropsSI("VISCOSITY","P",テーブル2[[#This Row],[P]],"Q",0,"Water")</f>
        <v>7.0614185977515193E-5</v>
      </c>
      <c r="J73" cm="1">
        <f t="array" ref="J73">[3]!PropsSI("CONDUCTIVITY","P", テーブル2[[#This Row],[P]],"Q",0,"Water")</f>
        <v>0.48330738078477459</v>
      </c>
      <c r="K73" cm="1">
        <f t="array" ref="K73">[3]!PropsSI("Cpmass","P", テーブル2[[#This Row],[P]],"Q",0,"Water")</f>
        <v>8121.4802011854335</v>
      </c>
      <c r="L73" cm="1">
        <f t="array" ref="L73">[3]!PropsSI("SURFACE_TENSION","P", テーブル2[[#This Row],[P]],"Q",0,"Water")</f>
        <v>5.7214247636284644E-3</v>
      </c>
      <c r="M73" s="14">
        <v>68</v>
      </c>
      <c r="N73">
        <v>4708.0320000000002</v>
      </c>
      <c r="O73" s="12">
        <v>8.7843467213758383E-5</v>
      </c>
      <c r="P73" s="12">
        <v>2.9843873572041598E-2</v>
      </c>
      <c r="Q73" s="12">
        <f>テーブル2[[#This Row],[A]]*4/テーブル2[[#This Row],[Pw]]</f>
        <v>1.1773735336561952E-2</v>
      </c>
      <c r="R73">
        <v>4.2545000000000002</v>
      </c>
      <c r="S73" s="40">
        <v>1076188.26171875</v>
      </c>
      <c r="T73">
        <v>590.03888888888889</v>
      </c>
      <c r="U73" s="17">
        <f>+T73+BG73*S73*テーブル2[[#This Row],[Pw]]*R73/(N73*O73*K73)</f>
        <v>630.72141436964705</v>
      </c>
      <c r="V73">
        <v>0.03</v>
      </c>
      <c r="W73" s="12">
        <f t="shared" si="74"/>
        <v>784985.65064128465</v>
      </c>
      <c r="X73" s="100">
        <v>1.7635968299641196E-2</v>
      </c>
      <c r="Y73">
        <f t="shared" si="75"/>
        <v>7.5300930914976343</v>
      </c>
      <c r="Z73">
        <f t="shared" si="76"/>
        <v>7.5300931019092312</v>
      </c>
      <c r="AA73">
        <f t="shared" si="77"/>
        <v>-1.0411596917947463E-8</v>
      </c>
      <c r="AB73">
        <f t="shared" si="78"/>
        <v>8.6105846474126737E-6</v>
      </c>
      <c r="AC73" s="100">
        <v>621.9466814827133</v>
      </c>
      <c r="AD73">
        <f>+テーブル2[[#This Row],[DH]]/2*AI73/I73*E73</f>
        <v>18428.347098700706</v>
      </c>
      <c r="AE73">
        <f>+gettm2(AD73,AC73,AK73,AL73,テーブル2[[#This Row],[補正式F]])</f>
        <v>630.72141436964705</v>
      </c>
      <c r="AF73" s="20">
        <f t="shared" si="79"/>
        <v>0</v>
      </c>
      <c r="AG73">
        <v>8.6234718995561512E-6</v>
      </c>
      <c r="AH73">
        <f t="shared" si="80"/>
        <v>79.735697371225299</v>
      </c>
      <c r="AI73">
        <f t="shared" si="81"/>
        <v>0.36071045445367089</v>
      </c>
      <c r="AJ73">
        <f t="shared" si="82"/>
        <v>26.995057867050338</v>
      </c>
      <c r="AK73" cm="1">
        <f t="array" ref="AK73">+S73*テーブル2[[#This Row],[形状因子]]/(E73*[3]!PropsSI("C","T",(テーブル2[[#This Row],[Tin]]+テーブル2[[#This Row],[Tf]])/2,"P",テーブル2[[#This Row],[P]],"Water")*AI73)</f>
        <v>0.62786289870330625</v>
      </c>
      <c r="AL73">
        <f t="shared" si="83"/>
        <v>1.186598293632519</v>
      </c>
      <c r="AM73">
        <f t="shared" si="84"/>
        <v>612.48370255148529</v>
      </c>
      <c r="AN73">
        <f t="shared" si="85"/>
        <v>-1.8985701899509877E-10</v>
      </c>
      <c r="AO73">
        <f t="shared" si="86"/>
        <v>1.2887252143477471E-8</v>
      </c>
      <c r="AP73">
        <v>3.8983630353748788</v>
      </c>
      <c r="AQ73">
        <f t="shared" si="87"/>
        <v>2.9689638809976359E-5</v>
      </c>
      <c r="AR73">
        <f t="shared" si="88"/>
        <v>4.3181795758498143E-6</v>
      </c>
      <c r="AS73">
        <f t="shared" si="89"/>
        <v>13.517700166261392</v>
      </c>
      <c r="AT73">
        <f t="shared" si="90"/>
        <v>9.9699997504969424</v>
      </c>
      <c r="AU73">
        <f t="shared" si="91"/>
        <v>3.5962831409047373</v>
      </c>
      <c r="AV73">
        <f t="shared" si="92"/>
        <v>0.3020798944701415</v>
      </c>
      <c r="AW73">
        <f t="shared" si="93"/>
        <v>5.4240364791706772E-3</v>
      </c>
      <c r="AX73">
        <f t="shared" si="94"/>
        <v>0.30207988077806025</v>
      </c>
      <c r="AY73">
        <f t="shared" si="95"/>
        <v>1.3692081246574617E-8</v>
      </c>
      <c r="AZ73">
        <f t="shared" si="96"/>
        <v>1035404.645585787</v>
      </c>
      <c r="BA73">
        <f t="shared" si="97"/>
        <v>7.6159245664305635E-6</v>
      </c>
      <c r="BB73" s="40">
        <f t="shared" si="98"/>
        <v>1073700.4589871536</v>
      </c>
      <c r="BC73" s="62">
        <f t="shared" si="99"/>
        <v>-2487.8027315963991</v>
      </c>
      <c r="BD73" s="61">
        <f t="shared" si="100"/>
        <v>-0.23116798613127404</v>
      </c>
      <c r="BE73" s="40">
        <v>1344134.0501999999</v>
      </c>
      <c r="BF73" s="58">
        <f>テーブル2[[#This Row],[ρL*δ*λ/τ]]/テーブル2[[#This Row],[実験値]]</f>
        <v>0.79880459752313593</v>
      </c>
      <c r="BG73">
        <v>1</v>
      </c>
      <c r="BH73">
        <v>4.5999999999999999E-2</v>
      </c>
      <c r="BI73">
        <v>5625</v>
      </c>
      <c r="BJ73">
        <f>1+テーブル2[[#This Row],[A_補正]]*EXP(-テーブル2[[#This Row],[(Tsub-40)^2]]/テーブル2[[#This Row],[σ_補正]])</f>
        <v>1.0435475319025247</v>
      </c>
      <c r="BK73">
        <f>テーブル2[[#This Row],[Ts]]-テーブル2[[#This Row],[Tin]]</f>
        <v>22.444813662406546</v>
      </c>
      <c r="BL73">
        <f>テーブル2[[#This Row],[ρL*δ*λ/τ]]*0.000001</f>
        <v>1.0737004589871535</v>
      </c>
      <c r="BM73">
        <f>テーブル2[[#This Row],[Tsub]]</f>
        <v>22.444813662406546</v>
      </c>
      <c r="BN73">
        <f>テーブル2[[#This Row],[補正式F]]</f>
        <v>1.0435475319025247</v>
      </c>
      <c r="BO73">
        <f>(テーブル2[[#This Row],[Tsub]]-40)^2</f>
        <v>308.18456734762788</v>
      </c>
      <c r="BP73" cm="1">
        <f t="array" ref="BP73">[3]!PropsSI(
  "VISCOSITY",
  "T", MIN( MAX( (テーブル2[[#This Row],[Ts]]+テーブル2[[#This Row],[Tw]])/2, テーブル2[[#This Row],[Ts]]+5 ), 647.096-0.1 ),
  "P", テーブル2[[#This Row],[P]],
  "Water"
)</f>
        <v>2.2545402802207958E-5</v>
      </c>
      <c r="BQ73" cm="1">
        <f t="array" ref="BQ73">[3]!PropsSI(
  "CONDUCTIVITY",
  "T", MIN( MAX( (テーブル2[[#This Row],[Ts]]+テーブル2[[#This Row],[Tw]])/2, テーブル2[[#This Row],[Ts]]+5 ), 647.096-0.1 ),
  "P", テーブル2[[#This Row],[P]],
  "Water"
)</f>
        <v>0.10231391648255272</v>
      </c>
      <c r="BR73" cm="1">
        <f t="array" ref="BR73">[3]!PropsSI(
 "CPMASS",
  "T", MIN( MAX( (テーブル2[[#This Row],[Ts]]+テーブル2[[#This Row],[Tw]])/2, テーブル2[[#This Row],[Ts]]+5 ), 647.096-0.1 ),
  "P", テーブル2[[#This Row],[P]],
  "Water"
)</f>
        <v>9345.8933191398792</v>
      </c>
      <c r="BS73">
        <f>テーブル2[[#This Row],[G]]*テーブル2[[#This Row],[DH]]/テーブル2[[#This Row],[μ_g]]</f>
        <v>2458644.1506663105</v>
      </c>
      <c r="BT73">
        <f>テーブル2[[#This Row],[CPg]]*テーブル2[[#This Row],[μ_g]]/テーブル2[[#This Row],[k_g]]</f>
        <v>2.0594161251016527</v>
      </c>
      <c r="BU73">
        <f>0.023*(テーブル2[[#This Row],[Re_g]]^0.8)*(テーブル2[[#This Row],[Pr_g]]^0.4)</f>
        <v>3979.0740417751531</v>
      </c>
      <c r="BV73">
        <f>テーブル2[[#This Row],[Nu_g]]*テーブル2[[#This Row],[k_g]]/テーブル2[[#This Row],[DH]]</f>
        <v>34578.206282914289</v>
      </c>
      <c r="BW73" cm="1">
        <f t="array" ref="BW73">[3]!PropsSI("VISCOSITY","T",テーブル2[[#This Row],[Tm]],"P",テーブル2[[#This Row],[P]],"Water")</f>
        <v>2.3056981543042364E-5</v>
      </c>
      <c r="BX73" t="e">
        <f ca="1" xml:space="preserve"> [1]!PropsSI("CONDUCTIVITY","T",テーブル2[[#This Row],[Tm]],"P",テーブル2[[#This Row],[P]],"Water")</f>
        <v>#NAME?</v>
      </c>
      <c r="BY73" cm="1">
        <f t="array" ref="BY73">[3]!PropsSI("CPMASS","T",テーブル2[[#This Row],[Tm]],"P",テーブル2[[#This Row],[P]],"Water")</f>
        <v>6504.0201134100898</v>
      </c>
      <c r="BZ73">
        <f>テーブル2[[#This Row],[G]]*テーブル2[[#This Row],[DH]]/テーブル2[[#This Row],[μ_l]]</f>
        <v>2404092.7742682453</v>
      </c>
      <c r="CA73" t="e">
        <f ca="1">テーブル2[[#This Row],[μ_l]]*テーブル2[[#This Row],[CPl2]]/テーブル2[[#This Row],[k_l]]</f>
        <v>#NAME?</v>
      </c>
      <c r="CB73" t="e">
        <f ca="1">0.023*(テーブル2[[#This Row],[Re_l]]^0.8)*(テーブル2[[#This Row],[Pr_l]]^0.4)</f>
        <v>#NAME?</v>
      </c>
      <c r="CC73" t="e">
        <f ca="1">テーブル2[[#This Row],[Nu_l]]*テーブル2[[#This Row],[k_l]]/テーブル2[[#This Row],[DH]]</f>
        <v>#NAME?</v>
      </c>
      <c r="CD73">
        <v>7.7865582427576768E-2</v>
      </c>
    </row>
    <row r="74" spans="1:82">
      <c r="A74" s="13" t="s">
        <v>375</v>
      </c>
      <c r="B74">
        <v>14478989.699999999</v>
      </c>
      <c r="C74" cm="1">
        <f t="array" ref="C74">[3]!PropsSI("T","P",テーブル2[[#This Row],[P]],"Q",0,"Water")</f>
        <v>612.48370255129544</v>
      </c>
      <c r="D74" cm="1">
        <f t="array" ref="D74">[3]!PropsSI("Dmass","P",テーブル2[[#This Row],[P]],"Q",1,"Water")</f>
        <v>91.580011978832957</v>
      </c>
      <c r="E74" cm="1">
        <f t="array" ref="E74">[3]!PropsSI("Dmass","P",テーブル2[[#This Row],[P]],"Q",0,"Water")</f>
        <v>612.82339669043313</v>
      </c>
      <c r="F74" cm="1">
        <f t="array" ref="F74">[3]!PropsSI("Hmass","P",テーブル2[[#This Row],[P]],"Q",1,"Water")</f>
        <v>2625160.7264840975</v>
      </c>
      <c r="G74" cm="1">
        <f t="array" ref="G74">[3]!PropsSI("Hmass","P",テーブル2[[#This Row],[P]],"Q",0,"Water")</f>
        <v>1589756.0808983105</v>
      </c>
      <c r="H74" cm="1">
        <f t="array" ref="H74">[3]!PropsSI("VISCOSITY","P",テーブル2[[#This Row],[P]],"Q",1,"Water")</f>
        <v>2.2406167499944594E-5</v>
      </c>
      <c r="I74" cm="1">
        <f t="array" ref="I74">[3]!PropsSI("VISCOSITY","P",テーブル2[[#This Row],[P]],"Q",0,"Water")</f>
        <v>7.0614185977515193E-5</v>
      </c>
      <c r="J74" cm="1">
        <f t="array" ref="J74">[3]!PropsSI("CONDUCTIVITY","P", テーブル2[[#This Row],[P]],"Q",0,"Water")</f>
        <v>0.48330738078477459</v>
      </c>
      <c r="K74" cm="1">
        <f t="array" ref="K74">[3]!PropsSI("Cpmass","P", テーブル2[[#This Row],[P]],"Q",0,"Water")</f>
        <v>8121.4802011854335</v>
      </c>
      <c r="L74" cm="1">
        <f t="array" ref="L74">[3]!PropsSI("SURFACE_TENSION","P", テーブル2[[#This Row],[P]],"Q",0,"Water")</f>
        <v>5.7214247636284644E-3</v>
      </c>
      <c r="M74" s="14">
        <v>69</v>
      </c>
      <c r="N74">
        <v>3962.232</v>
      </c>
      <c r="O74" s="12">
        <v>8.7843467213758383E-5</v>
      </c>
      <c r="P74" s="12">
        <v>2.9843873572041598E-2</v>
      </c>
      <c r="Q74" s="12">
        <f>テーブル2[[#This Row],[A]]*4/テーブル2[[#This Row],[Pw]]</f>
        <v>1.1773735336561952E-2</v>
      </c>
      <c r="R74">
        <v>4.2545000000000002</v>
      </c>
      <c r="S74" s="40">
        <v>1230652.8839062501</v>
      </c>
      <c r="T74">
        <v>573.59444444444443</v>
      </c>
      <c r="U74" s="17">
        <f>+T74+BG74*S74*テーブル2[[#This Row],[Pw]]*R74/(N74*O74*K74)</f>
        <v>628.87275138331609</v>
      </c>
      <c r="V74">
        <v>0.03</v>
      </c>
      <c r="W74" s="12">
        <f t="shared" si="74"/>
        <v>660635.96519983688</v>
      </c>
      <c r="X74" s="100">
        <v>1.8762493229101233E-2</v>
      </c>
      <c r="Y74">
        <f t="shared" si="75"/>
        <v>7.3005356446967822</v>
      </c>
      <c r="Z74">
        <f t="shared" si="76"/>
        <v>7.3005356546869029</v>
      </c>
      <c r="AA74">
        <f t="shared" si="77"/>
        <v>-9.9901207306629658E-9</v>
      </c>
      <c r="AB74">
        <f t="shared" si="78"/>
        <v>1.1427215333986782E-5</v>
      </c>
      <c r="AC74" s="100">
        <v>627.42553473317764</v>
      </c>
      <c r="AD74">
        <f>+テーブル2[[#This Row],[DH]]/2*AI74/I74*E74</f>
        <v>15996.777278522784</v>
      </c>
      <c r="AE74">
        <f>+gettm2(AD74,AC74,AK74,AL74,テーブル2[[#This Row],[補正式F]])</f>
        <v>628.87275138331586</v>
      </c>
      <c r="AF74" s="20">
        <f t="shared" si="79"/>
        <v>0</v>
      </c>
      <c r="AG74">
        <v>1.1445722822303483E-5</v>
      </c>
      <c r="AH74">
        <f t="shared" si="80"/>
        <v>60.08208925523779</v>
      </c>
      <c r="AI74">
        <f t="shared" si="81"/>
        <v>0.31311570001505673</v>
      </c>
      <c r="AJ74">
        <f t="shared" si="82"/>
        <v>31.10222432323836</v>
      </c>
      <c r="AK74" cm="1">
        <f t="array" ref="AK74">+S74*テーブル2[[#This Row],[形状因子]]/(E74*[3]!PropsSI("C","T",(テーブル2[[#This Row],[Tin]]+テーブル2[[#This Row],[Tf]])/2,"P",テーブル2[[#This Row],[P]],"Water")*AI74)</f>
        <v>0.95142706373124741</v>
      </c>
      <c r="AL74">
        <f t="shared" si="83"/>
        <v>1.186598293632519</v>
      </c>
      <c r="AM74">
        <f t="shared" si="84"/>
        <v>612.48370255092379</v>
      </c>
      <c r="AN74">
        <f t="shared" si="85"/>
        <v>3.716422725119628E-10</v>
      </c>
      <c r="AO74">
        <f t="shared" si="86"/>
        <v>1.8507488316700502E-8</v>
      </c>
      <c r="AP74">
        <v>3.6256275802759705</v>
      </c>
      <c r="AQ74">
        <f t="shared" si="87"/>
        <v>3.432441081116571E-5</v>
      </c>
      <c r="AR74">
        <f t="shared" si="88"/>
        <v>5.7321151553100917E-6</v>
      </c>
      <c r="AS74">
        <f t="shared" si="89"/>
        <v>15.576257976445484</v>
      </c>
      <c r="AT74">
        <f t="shared" si="90"/>
        <v>10.678739151825209</v>
      </c>
      <c r="AU74">
        <f t="shared" si="91"/>
        <v>3.3436808848019433</v>
      </c>
      <c r="AV74">
        <f t="shared" si="92"/>
        <v>0.28194669547402729</v>
      </c>
      <c r="AW74">
        <f t="shared" si="93"/>
        <v>7.1983071260448292E-3</v>
      </c>
      <c r="AX74">
        <f t="shared" si="94"/>
        <v>0.2819466925168389</v>
      </c>
      <c r="AY74">
        <f t="shared" si="95"/>
        <v>2.95718838305703E-9</v>
      </c>
      <c r="AZ74">
        <f t="shared" si="96"/>
        <v>1035404.645585787</v>
      </c>
      <c r="BA74">
        <f t="shared" si="97"/>
        <v>9.4671639740099981E-6</v>
      </c>
      <c r="BB74" s="40">
        <f t="shared" si="98"/>
        <v>1240432.2001543059</v>
      </c>
      <c r="BC74" s="62">
        <f t="shared" si="99"/>
        <v>9779.3162480557803</v>
      </c>
      <c r="BD74" s="61">
        <f t="shared" si="100"/>
        <v>0.79464456435635822</v>
      </c>
      <c r="BE74" s="40">
        <v>1378866.1961999999</v>
      </c>
      <c r="BF74" s="58">
        <f>テーブル2[[#This Row],[ρL*δ*λ/τ]]/テーブル2[[#This Row],[実験値]]</f>
        <v>0.8996030242621057</v>
      </c>
      <c r="BG74">
        <v>1</v>
      </c>
      <c r="BH74">
        <v>4.5999999999999999E-2</v>
      </c>
      <c r="BI74">
        <v>5625</v>
      </c>
      <c r="BJ74">
        <f>1+テーブル2[[#This Row],[A_補正]]*EXP(-テーブル2[[#This Row],[(Tsub-40)^2]]/テーブル2[[#This Row],[σ_補正]])</f>
        <v>1.0459899117930544</v>
      </c>
      <c r="BK74">
        <f>テーブル2[[#This Row],[Ts]]-テーブル2[[#This Row],[Tin]]</f>
        <v>38.889258106851003</v>
      </c>
      <c r="BL74">
        <f>テーブル2[[#This Row],[ρL*δ*λ/τ]]*0.000001</f>
        <v>1.2404322001543058</v>
      </c>
      <c r="BM74">
        <f>テーブル2[[#This Row],[Tsub]]</f>
        <v>38.889258106851003</v>
      </c>
      <c r="BN74">
        <f>テーブル2[[#This Row],[補正式F]]</f>
        <v>1.0459899117930544</v>
      </c>
      <c r="BO74">
        <f>(テーブル2[[#This Row],[Tsub]]-40)^2</f>
        <v>1.2337475531962188</v>
      </c>
      <c r="BP74" cm="1">
        <f t="array" ref="BP74">[3]!PropsSI(
  "VISCOSITY",
  "T", MIN( MAX( (テーブル2[[#This Row],[Ts]]+テーブル2[[#This Row],[Tw]])/2, テーブル2[[#This Row],[Ts]]+5 ), 647.096-0.1 ),
  "P", テーブル2[[#This Row],[P]],
  "Water"
)</f>
        <v>2.2630419610939584E-5</v>
      </c>
      <c r="BQ74" cm="1">
        <f t="array" ref="BQ74">[3]!PropsSI(
  "CONDUCTIVITY",
  "T", MIN( MAX( (テーブル2[[#This Row],[Ts]]+テーブル2[[#This Row],[Tw]])/2, テーブル2[[#This Row],[Ts]]+5 ), 647.096-0.1 ),
  "P", テーブル2[[#This Row],[P]],
  "Water"
)</f>
        <v>9.885531461410467E-2</v>
      </c>
      <c r="BR74" cm="1">
        <f t="array" ref="BR74">[3]!PropsSI(
 "CPMASS",
  "T", MIN( MAX( (テーブル2[[#This Row],[Ts]]+テーブル2[[#This Row],[Tw]])/2, テーブル2[[#This Row],[Ts]]+5 ), 647.096-0.1 ),
  "P", テーブル2[[#This Row],[P]],
  "Water"
)</f>
        <v>8540.3813047320382</v>
      </c>
      <c r="BS74">
        <f>テーブル2[[#This Row],[G]]*テーブル2[[#This Row],[DH]]/テーブル2[[#This Row],[μ_g]]</f>
        <v>2061396.6383330212</v>
      </c>
      <c r="BT74">
        <f>テーブル2[[#This Row],[CPg]]*テーブル2[[#This Row],[μ_g]]/テーブル2[[#This Row],[k_g]]</f>
        <v>1.9551039144225597</v>
      </c>
      <c r="BU74">
        <f>0.023*(テーブル2[[#This Row],[Re_g]]^0.8)*(テーブル2[[#This Row],[Pr_g]]^0.4)</f>
        <v>3384.7377482301213</v>
      </c>
      <c r="BV74">
        <f>テーブル2[[#This Row],[Nu_g]]*テーブル2[[#This Row],[k_g]]/テーブル2[[#This Row],[DH]]</f>
        <v>28419.129989143374</v>
      </c>
      <c r="BW74" cm="1">
        <f t="array" ref="BW74">[3]!PropsSI("VISCOSITY","T",テーブル2[[#This Row],[Tm]],"P",テーブル2[[#This Row],[P]],"Water")</f>
        <v>2.2979626531043231E-5</v>
      </c>
      <c r="BX74" t="e">
        <f ca="1" xml:space="preserve"> [1]!PropsSI("CONDUCTIVITY","T",テーブル2[[#This Row],[Tm]],"P",テーブル2[[#This Row],[P]],"Water")</f>
        <v>#NAME?</v>
      </c>
      <c r="BY74" cm="1">
        <f t="array" ref="BY74">[3]!PropsSI("CPMASS","T",テーブル2[[#This Row],[Tm]],"P",テーブル2[[#This Row],[P]],"Water")</f>
        <v>6752.7962455674151</v>
      </c>
      <c r="BZ74">
        <f>テーブル2[[#This Row],[G]]*テーブル2[[#This Row],[DH]]/テーブル2[[#This Row],[μ_l]]</f>
        <v>2030070.8911451008</v>
      </c>
      <c r="CA74" t="e">
        <f ca="1">テーブル2[[#This Row],[μ_l]]*テーブル2[[#This Row],[CPl2]]/テーブル2[[#This Row],[k_l]]</f>
        <v>#NAME?</v>
      </c>
      <c r="CB74" t="e">
        <f ca="1">0.023*(テーブル2[[#This Row],[Re_l]]^0.8)*(テーブル2[[#This Row],[Pr_l]]^0.4)</f>
        <v>#NAME?</v>
      </c>
      <c r="CC74" t="e">
        <f ca="1">テーブル2[[#This Row],[Nu_l]]*テーブル2[[#This Row],[k_l]]/テーブル2[[#This Row],[DH]]</f>
        <v>#NAME?</v>
      </c>
      <c r="CD74">
        <v>2.6478935571520177E-2</v>
      </c>
    </row>
    <row r="75" spans="1:82">
      <c r="A75" s="13" t="s">
        <v>376</v>
      </c>
      <c r="B75">
        <v>14478989.699999999</v>
      </c>
      <c r="C75" cm="1">
        <f t="array" ref="C75">[3]!PropsSI("T","P",テーブル2[[#This Row],[P]],"Q",0,"Water")</f>
        <v>612.48370255129544</v>
      </c>
      <c r="D75" cm="1">
        <f t="array" ref="D75">[3]!PropsSI("Dmass","P",テーブル2[[#This Row],[P]],"Q",1,"Water")</f>
        <v>91.580011978832957</v>
      </c>
      <c r="E75" cm="1">
        <f t="array" ref="E75">[3]!PropsSI("Dmass","P",テーブル2[[#This Row],[P]],"Q",0,"Water")</f>
        <v>612.82339669043313</v>
      </c>
      <c r="F75" cm="1">
        <f t="array" ref="F75">[3]!PropsSI("Hmass","P",テーブル2[[#This Row],[P]],"Q",1,"Water")</f>
        <v>2625160.7264840975</v>
      </c>
      <c r="G75" cm="1">
        <f t="array" ref="G75">[3]!PropsSI("Hmass","P",テーブル2[[#This Row],[P]],"Q",0,"Water")</f>
        <v>1589756.0808983105</v>
      </c>
      <c r="H75" cm="1">
        <f t="array" ref="H75">[3]!PropsSI("VISCOSITY","P",テーブル2[[#This Row],[P]],"Q",1,"Water")</f>
        <v>2.2406167499944594E-5</v>
      </c>
      <c r="I75" cm="1">
        <f t="array" ref="I75">[3]!PropsSI("VISCOSITY","P",テーブル2[[#This Row],[P]],"Q",0,"Water")</f>
        <v>7.0614185977515193E-5</v>
      </c>
      <c r="J75" cm="1">
        <f t="array" ref="J75">[3]!PropsSI("CONDUCTIVITY","P", テーブル2[[#This Row],[P]],"Q",0,"Water")</f>
        <v>0.48330738078477459</v>
      </c>
      <c r="K75" cm="1">
        <f t="array" ref="K75">[3]!PropsSI("Cpmass","P", テーブル2[[#This Row],[P]],"Q",0,"Water")</f>
        <v>8121.4802011854335</v>
      </c>
      <c r="L75" cm="1">
        <f t="array" ref="L75">[3]!PropsSI("SURFACE_TENSION","P", テーブル2[[#This Row],[P]],"Q",0,"Water")</f>
        <v>5.7214247636284644E-3</v>
      </c>
      <c r="M75" s="14">
        <v>70</v>
      </c>
      <c r="N75">
        <v>4741.9319999999998</v>
      </c>
      <c r="O75" s="12">
        <v>8.7843467213758383E-5</v>
      </c>
      <c r="P75" s="12">
        <v>2.9843873572041598E-2</v>
      </c>
      <c r="Q75" s="12">
        <f>テーブル2[[#This Row],[A]]*4/テーブル2[[#This Row],[Pw]]</f>
        <v>1.1773735336561952E-2</v>
      </c>
      <c r="R75">
        <v>4.2545000000000002</v>
      </c>
      <c r="S75" s="40">
        <v>1464046.37890625</v>
      </c>
      <c r="T75">
        <v>572.37222222222226</v>
      </c>
      <c r="U75" s="17">
        <f>+T75+BG75*S75*テーブル2[[#This Row],[Pw]]*R75/(N75*O75*K75)</f>
        <v>627.32106787289285</v>
      </c>
      <c r="V75">
        <v>0.03</v>
      </c>
      <c r="W75" s="12">
        <f t="shared" si="74"/>
        <v>790637.90907044138</v>
      </c>
      <c r="X75" s="100">
        <v>1.7591362221634446E-2</v>
      </c>
      <c r="Y75">
        <f t="shared" si="75"/>
        <v>7.5396340030827353</v>
      </c>
      <c r="Z75">
        <f t="shared" si="76"/>
        <v>7.5396340095542893</v>
      </c>
      <c r="AA75">
        <f t="shared" si="77"/>
        <v>-6.4715539593862559E-9</v>
      </c>
      <c r="AB75">
        <f t="shared" si="78"/>
        <v>8.5094334706089886E-6</v>
      </c>
      <c r="AC75" s="100">
        <v>627.41188920265074</v>
      </c>
      <c r="AD75">
        <f>+テーブル2[[#This Row],[DH]]/2*AI75/I75*E75</f>
        <v>18537.551913603387</v>
      </c>
      <c r="AE75">
        <f>+gettm2(AD75,AC75,AK75,AL75,テーブル2[[#This Row],[補正式F]])</f>
        <v>627.32106815962118</v>
      </c>
      <c r="AF75" s="20">
        <f t="shared" si="79"/>
        <v>2.8672832286247285E-7</v>
      </c>
      <c r="AG75">
        <v>8.5267441360002618E-6</v>
      </c>
      <c r="AH75">
        <f t="shared" si="80"/>
        <v>80.683511306220993</v>
      </c>
      <c r="AI75">
        <f t="shared" si="81"/>
        <v>0.36284799387601296</v>
      </c>
      <c r="AJ75">
        <f t="shared" si="82"/>
        <v>26.85043574646458</v>
      </c>
      <c r="AK75" cm="1">
        <f t="array" ref="AK75">+S75*テーブル2[[#This Row],[形状因子]]/(E75*[3]!PropsSI("C","T",(テーブル2[[#This Row],[Tin]]+テーブル2[[#This Row],[Tf]])/2,"P",テーブル2[[#This Row],[P]],"Water")*AI75)</f>
        <v>0.9922976445139654</v>
      </c>
      <c r="AL75">
        <f t="shared" si="83"/>
        <v>1.186598293632519</v>
      </c>
      <c r="AM75">
        <f t="shared" si="84"/>
        <v>612.48370254644396</v>
      </c>
      <c r="AN75">
        <f t="shared" si="85"/>
        <v>4.8514721129322425E-9</v>
      </c>
      <c r="AO75">
        <f t="shared" si="86"/>
        <v>1.7310665391273176E-8</v>
      </c>
      <c r="AP75">
        <v>3.9116563020395478</v>
      </c>
      <c r="AQ75">
        <f t="shared" si="87"/>
        <v>2.9488188767508009E-5</v>
      </c>
      <c r="AR75">
        <f t="shared" si="88"/>
        <v>4.2720274006957675E-6</v>
      </c>
      <c r="AS75">
        <f t="shared" si="89"/>
        <v>13.452473230107286</v>
      </c>
      <c r="AT75">
        <f t="shared" si="90"/>
        <v>9.9458148621137106</v>
      </c>
      <c r="AU75">
        <f t="shared" si="91"/>
        <v>3.6088189701801943</v>
      </c>
      <c r="AV75">
        <f t="shared" si="92"/>
        <v>0.30283733185935358</v>
      </c>
      <c r="AW75">
        <f t="shared" si="93"/>
        <v>5.360318660304674E-3</v>
      </c>
      <c r="AX75">
        <f t="shared" si="94"/>
        <v>0.30283731691752486</v>
      </c>
      <c r="AY75">
        <f t="shared" si="95"/>
        <v>1.4941828718750827E-8</v>
      </c>
      <c r="AZ75">
        <f t="shared" si="96"/>
        <v>1035404.645585787</v>
      </c>
      <c r="BA75">
        <f t="shared" si="97"/>
        <v>7.5385428807057491E-6</v>
      </c>
      <c r="BB75" s="40">
        <f t="shared" si="98"/>
        <v>1457041.0885841607</v>
      </c>
      <c r="BC75" s="62">
        <f t="shared" si="99"/>
        <v>-7005.2903220893349</v>
      </c>
      <c r="BD75" s="61">
        <f t="shared" si="100"/>
        <v>-0.47848827899310137</v>
      </c>
      <c r="BE75" s="40">
        <v>1618518.0035999999</v>
      </c>
      <c r="BF75" s="58">
        <f>テーブル2[[#This Row],[ρL*δ*λ/τ]]/テーブル2[[#This Row],[実験値]]</f>
        <v>0.90023162259754097</v>
      </c>
      <c r="BG75">
        <v>1</v>
      </c>
      <c r="BH75">
        <v>4.5999999999999999E-2</v>
      </c>
      <c r="BI75">
        <v>5625</v>
      </c>
      <c r="BJ75">
        <f>1+テーブル2[[#This Row],[A_補正]]*EXP(-テーブル2[[#This Row],[(Tsub-40)^2]]/テーブル2[[#This Row],[σ_補正]])</f>
        <v>1.045999898367804</v>
      </c>
      <c r="BK75">
        <f>テーブル2[[#This Row],[Ts]]-テーブル2[[#This Row],[Tin]]</f>
        <v>40.111480329073174</v>
      </c>
      <c r="BL75">
        <f>テーブル2[[#This Row],[ρL*δ*λ/τ]]*0.000001</f>
        <v>1.4570410885841607</v>
      </c>
      <c r="BM75">
        <f>テーブル2[[#This Row],[Tsub]]</f>
        <v>40.111480329073174</v>
      </c>
      <c r="BN75">
        <f>テーブル2[[#This Row],[補正式F]]</f>
        <v>1.045999898367804</v>
      </c>
      <c r="BO75">
        <f>(テーブル2[[#This Row],[Tsub]]-40)^2</f>
        <v>1.2427863770263229E-2</v>
      </c>
      <c r="BP75" cm="1">
        <f t="array" ref="BP75">[3]!PropsSI(
  "VISCOSITY",
  "T", MIN( MAX( (テーブル2[[#This Row],[Ts]]+テーブル2[[#This Row],[Tw]])/2, テーブル2[[#This Row],[Ts]]+5 ), 647.096-0.1 ),
  "P", テーブル2[[#This Row],[P]],
  "Water"
)</f>
        <v>2.2630175063977893E-5</v>
      </c>
      <c r="BQ75" cm="1">
        <f t="array" ref="BQ75">[3]!PropsSI(
  "CONDUCTIVITY",
  "T", MIN( MAX( (テーブル2[[#This Row],[Ts]]+テーブル2[[#This Row],[Tw]])/2, テーブル2[[#This Row],[Ts]]+5 ), 647.096-0.1 ),
  "P", テーブル2[[#This Row],[P]],
  "Water"
)</f>
        <v>9.8863794890800896E-2</v>
      </c>
      <c r="BR75" cm="1">
        <f t="array" ref="BR75">[3]!PropsSI(
 "CPMASS",
  "T", MIN( MAX( (テーブル2[[#This Row],[Ts]]+テーブル2[[#This Row],[Tw]])/2, テーブル2[[#This Row],[Ts]]+5 ), 647.096-0.1 ),
  "P", テーブル2[[#This Row],[P]],
  "Water"
)</f>
        <v>8542.3308888880438</v>
      </c>
      <c r="BS75">
        <f>テーブル2[[#This Row],[G]]*テーブル2[[#This Row],[DH]]/テーブル2[[#This Row],[μ_g]]</f>
        <v>2467071.1646788358</v>
      </c>
      <c r="BT75">
        <f>テーブル2[[#This Row],[CPg]]*テーブル2[[#This Row],[μ_g]]/テーブル2[[#This Row],[k_g]]</f>
        <v>1.9553613502646345</v>
      </c>
      <c r="BU75">
        <f>0.023*(テーブル2[[#This Row],[Re_g]]^0.8)*(テーブル2[[#This Row],[Pr_g]]^0.4)</f>
        <v>3908.0848876824248</v>
      </c>
      <c r="BV75">
        <f>テーブル2[[#This Row],[Nu_g]]*テーブル2[[#This Row],[k_g]]/テーブル2[[#This Row],[DH]]</f>
        <v>32816.102257017206</v>
      </c>
      <c r="BW75" cm="1">
        <f t="array" ref="BW75">[3]!PropsSI("VISCOSITY","T",テーブル2[[#This Row],[Tm]],"P",テーブル2[[#This Row],[P]],"Water")</f>
        <v>2.2915679991114618E-5</v>
      </c>
      <c r="BX75" t="e">
        <f ca="1" xml:space="preserve"> [1]!PropsSI("CONDUCTIVITY","T",テーブル2[[#This Row],[Tm]],"P",テーブル2[[#This Row],[P]],"Water")</f>
        <v>#NAME?</v>
      </c>
      <c r="BY75" cm="1">
        <f t="array" ref="BY75">[3]!PropsSI("CPMASS","T",テーブル2[[#This Row],[Tm]],"P",テーブル2[[#This Row],[P]],"Water")</f>
        <v>6985.0761485446646</v>
      </c>
      <c r="BZ75">
        <f>テーブル2[[#This Row],[G]]*テーブル2[[#This Row],[DH]]/テーブル2[[#This Row],[μ_l]]</f>
        <v>2436334.0897421176</v>
      </c>
      <c r="CA75" t="e">
        <f ca="1">テーブル2[[#This Row],[μ_l]]*テーブル2[[#This Row],[CPl2]]/テーブル2[[#This Row],[k_l]]</f>
        <v>#NAME?</v>
      </c>
      <c r="CB75" t="e">
        <f ca="1">0.023*(テーブル2[[#This Row],[Re_l]]^0.8)*(テーブル2[[#This Row],[Pr_l]]^0.4)</f>
        <v>#NAME?</v>
      </c>
      <c r="CC75" t="e">
        <f ca="1">テーブル2[[#This Row],[Nu_l]]*テーブル2[[#This Row],[k_l]]/テーブル2[[#This Row],[DH]]</f>
        <v>#NAME?</v>
      </c>
      <c r="CD75">
        <v>1.3615453891993699E-2</v>
      </c>
    </row>
    <row r="76" spans="1:82">
      <c r="A76" s="13" t="s">
        <v>377</v>
      </c>
      <c r="B76">
        <v>14478989.699999999</v>
      </c>
      <c r="C76" cm="1">
        <f t="array" ref="C76">[3]!PropsSI("T","P",テーブル2[[#This Row],[P]],"Q",0,"Water")</f>
        <v>612.48370255129544</v>
      </c>
      <c r="D76" cm="1">
        <f t="array" ref="D76">[3]!PropsSI("Dmass","P",テーブル2[[#This Row],[P]],"Q",1,"Water")</f>
        <v>91.580011978832957</v>
      </c>
      <c r="E76" cm="1">
        <f t="array" ref="E76">[3]!PropsSI("Dmass","P",テーブル2[[#This Row],[P]],"Q",0,"Water")</f>
        <v>612.82339669043313</v>
      </c>
      <c r="F76" cm="1">
        <f t="array" ref="F76">[3]!PropsSI("Hmass","P",テーブル2[[#This Row],[P]],"Q",1,"Water")</f>
        <v>2625160.7264840975</v>
      </c>
      <c r="G76" cm="1">
        <f t="array" ref="G76">[3]!PropsSI("Hmass","P",テーブル2[[#This Row],[P]],"Q",0,"Water")</f>
        <v>1589756.0808983105</v>
      </c>
      <c r="H76" cm="1">
        <f t="array" ref="H76">[3]!PropsSI("VISCOSITY","P",テーブル2[[#This Row],[P]],"Q",1,"Water")</f>
        <v>2.2406167499944594E-5</v>
      </c>
      <c r="I76" cm="1">
        <f t="array" ref="I76">[3]!PropsSI("VISCOSITY","P",テーブル2[[#This Row],[P]],"Q",0,"Water")</f>
        <v>7.0614185977515193E-5</v>
      </c>
      <c r="J76" cm="1">
        <f t="array" ref="J76">[3]!PropsSI("CONDUCTIVITY","P", テーブル2[[#This Row],[P]],"Q",0,"Water")</f>
        <v>0.48330738078477459</v>
      </c>
      <c r="K76" cm="1">
        <f t="array" ref="K76">[3]!PropsSI("Cpmass","P", テーブル2[[#This Row],[P]],"Q",0,"Water")</f>
        <v>8121.4802011854335</v>
      </c>
      <c r="L76" cm="1">
        <f t="array" ref="L76">[3]!PropsSI("SURFACE_TENSION","P", テーブル2[[#This Row],[P]],"Q",0,"Water")</f>
        <v>5.7214247636284644E-3</v>
      </c>
      <c r="M76" s="14">
        <v>71</v>
      </c>
      <c r="N76">
        <v>3987.9960000000001</v>
      </c>
      <c r="O76" s="12">
        <v>8.7843467213758383E-5</v>
      </c>
      <c r="P76" s="12">
        <v>2.9843873572041598E-2</v>
      </c>
      <c r="Q76" s="12">
        <f>テーブル2[[#This Row],[A]]*4/テーブル2[[#This Row],[Pw]]</f>
        <v>1.1773735336561952E-2</v>
      </c>
      <c r="R76">
        <v>4.2545000000000002</v>
      </c>
      <c r="S76" s="40">
        <v>1490673.33984375</v>
      </c>
      <c r="T76">
        <v>557.20555555555552</v>
      </c>
      <c r="U76" s="17">
        <f>+T76+BG76*S76*テーブル2[[#This Row],[Pw]]*R76/(N76*O76*K76)</f>
        <v>623.73085386785499</v>
      </c>
      <c r="V76">
        <v>0.03</v>
      </c>
      <c r="W76" s="12">
        <f t="shared" si="74"/>
        <v>664931.68160599598</v>
      </c>
      <c r="X76" s="100">
        <v>1.8718199060925495E-2</v>
      </c>
      <c r="Y76">
        <f t="shared" si="75"/>
        <v>7.3091684216723625</v>
      </c>
      <c r="Z76">
        <f t="shared" si="76"/>
        <v>7.3091684316395948</v>
      </c>
      <c r="AA76">
        <f t="shared" si="77"/>
        <v>-9.9672323727872936E-9</v>
      </c>
      <c r="AB76">
        <f t="shared" si="78"/>
        <v>1.1306736533421758E-5</v>
      </c>
      <c r="AC76" s="100">
        <v>632.39804288731375</v>
      </c>
      <c r="AD76">
        <f>+テーブル2[[#This Row],[DH]]/2*AI76/I76*E76</f>
        <v>16081.778184754015</v>
      </c>
      <c r="AE76">
        <f>+gettm2(AD76,AC76,AK76,AL76,テーブル2[[#This Row],[補正式F]])</f>
        <v>623.73085420613268</v>
      </c>
      <c r="AF76" s="20">
        <f t="shared" si="79"/>
        <v>3.3827768675109837E-7</v>
      </c>
      <c r="AG76">
        <v>1.1328599893778909E-5</v>
      </c>
      <c r="AH76">
        <f t="shared" si="80"/>
        <v>60.722293263486769</v>
      </c>
      <c r="AI76">
        <f t="shared" si="81"/>
        <v>0.31477948002481149</v>
      </c>
      <c r="AJ76">
        <f t="shared" si="82"/>
        <v>30.947532864923367</v>
      </c>
      <c r="AK76" cm="1">
        <f t="array" ref="AK76">+S76*テーブル2[[#This Row],[形状因子]]/(E76*[3]!PropsSI("C","T",(テーブル2[[#This Row],[Tin]]+テーブル2[[#This Row],[Tf]])/2,"P",テーブル2[[#This Row],[P]],"Water")*AI76)</f>
        <v>1.2690607662906719</v>
      </c>
      <c r="AL76">
        <f t="shared" si="83"/>
        <v>1.186598293632519</v>
      </c>
      <c r="AM76">
        <f t="shared" si="84"/>
        <v>612.48370254771237</v>
      </c>
      <c r="AN76">
        <f t="shared" si="85"/>
        <v>3.5830680644721724E-9</v>
      </c>
      <c r="AO76">
        <f t="shared" si="86"/>
        <v>2.1863360357151255E-8</v>
      </c>
      <c r="AP76">
        <v>3.6366758468619178</v>
      </c>
      <c r="AQ76">
        <f t="shared" si="87"/>
        <v>3.4116171632594032E-5</v>
      </c>
      <c r="AR76">
        <f t="shared" si="88"/>
        <v>5.6752316270680302E-6</v>
      </c>
      <c r="AS76">
        <f t="shared" si="89"/>
        <v>15.503629657817633</v>
      </c>
      <c r="AT76">
        <f t="shared" si="90"/>
        <v>10.655370839917236</v>
      </c>
      <c r="AU76">
        <f t="shared" si="91"/>
        <v>3.3540920924606863</v>
      </c>
      <c r="AV76">
        <f t="shared" si="92"/>
        <v>0.28258375440123151</v>
      </c>
      <c r="AW76">
        <f t="shared" si="93"/>
        <v>7.1224143224791871E-3</v>
      </c>
      <c r="AX76">
        <f t="shared" si="94"/>
        <v>0.28258374305341005</v>
      </c>
      <c r="AY76">
        <f t="shared" si="95"/>
        <v>1.1347821460283569E-8</v>
      </c>
      <c r="AZ76">
        <f t="shared" si="96"/>
        <v>1035404.645585787</v>
      </c>
      <c r="BA76">
        <f t="shared" si="97"/>
        <v>9.3811417539544596E-6</v>
      </c>
      <c r="BB76" s="40">
        <f t="shared" si="98"/>
        <v>1478790.5323580818</v>
      </c>
      <c r="BC76" s="62">
        <f t="shared" si="99"/>
        <v>-11882.807485668221</v>
      </c>
      <c r="BD76" s="61">
        <f t="shared" si="100"/>
        <v>-0.79714362416341056</v>
      </c>
      <c r="BE76" s="40">
        <v>1618518.0035999999</v>
      </c>
      <c r="BF76" s="58">
        <f>テーブル2[[#This Row],[ρL*δ*λ/τ]]/テーブル2[[#This Row],[実験値]]</f>
        <v>0.91366949831195676</v>
      </c>
      <c r="BG76">
        <v>1</v>
      </c>
      <c r="BH76">
        <v>4.5999999999999999E-2</v>
      </c>
      <c r="BI76">
        <v>5625</v>
      </c>
      <c r="BJ76">
        <f>1+テーブル2[[#This Row],[A_補正]]*EXP(-テーブル2[[#This Row],[(Tsub-40)^2]]/テーブル2[[#This Row],[σ_補正]])</f>
        <v>1.0441301927890498</v>
      </c>
      <c r="BK76">
        <f>テーブル2[[#This Row],[Ts]]-テーブル2[[#This Row],[Tin]]</f>
        <v>55.278146995739917</v>
      </c>
      <c r="BL76">
        <f>テーブル2[[#This Row],[ρL*δ*λ/τ]]*0.000001</f>
        <v>1.4787905323580817</v>
      </c>
      <c r="BM76">
        <f>テーブル2[[#This Row],[Tsub]]</f>
        <v>55.278146995739917</v>
      </c>
      <c r="BN76">
        <f>テーブル2[[#This Row],[補正式F]]</f>
        <v>1.0441301927890498</v>
      </c>
      <c r="BO76">
        <f>(テーブル2[[#This Row],[Tsub]]-40)^2</f>
        <v>233.42177562343664</v>
      </c>
      <c r="BP76" cm="1">
        <f t="array" ref="BP76">[3]!PropsSI(
  "VISCOSITY",
  "T", MIN( MAX( (テーブル2[[#This Row],[Ts]]+テーブル2[[#This Row],[Tw]])/2, テーブル2[[#This Row],[Ts]]+5 ), 647.096-0.1 ),
  "P", テーブル2[[#This Row],[P]],
  "Water"
)</f>
        <v>2.2722430253270508E-5</v>
      </c>
      <c r="BQ76" cm="1">
        <f t="array" ref="BQ76">[3]!PropsSI(
  "CONDUCTIVITY",
  "T", MIN( MAX( (テーブル2[[#This Row],[Ts]]+テーブル2[[#This Row],[Tw]])/2, テーブル2[[#This Row],[Ts]]+5 ), 647.096-0.1 ),
  "P", テーブル2[[#This Row],[P]],
  "Water"
)</f>
        <v>9.607404765047306E-2</v>
      </c>
      <c r="BR76" cm="1">
        <f t="array" ref="BR76">[3]!PropsSI(
 "CPMASS",
  "T", MIN( MAX( (テーブル2[[#This Row],[Ts]]+テーブル2[[#This Row],[Tw]])/2, テーブル2[[#This Row],[Ts]]+5 ), 647.096-0.1 ),
  "P", テーブル2[[#This Row],[P]],
  "Water"
)</f>
        <v>7907.0695481444445</v>
      </c>
      <c r="BS76">
        <f>テーブル2[[#This Row],[G]]*テーブル2[[#This Row],[DH]]/テーブル2[[#This Row],[μ_g]]</f>
        <v>2066399.1000922776</v>
      </c>
      <c r="BT76">
        <f>テーブル2[[#This Row],[CPg]]*テーブル2[[#This Row],[μ_g]]/テーブル2[[#This Row],[k_g]]</f>
        <v>1.8700974998900926</v>
      </c>
      <c r="BU76">
        <f>0.023*(テーブル2[[#This Row],[Re_g]]^0.8)*(テーブル2[[#This Row],[Pr_g]]^0.4)</f>
        <v>3331.5389806217481</v>
      </c>
      <c r="BV76">
        <f>テーブル2[[#This Row],[Nu_g]]*テーブル2[[#This Row],[k_g]]/テーブル2[[#This Row],[DH]]</f>
        <v>27185.462015585548</v>
      </c>
      <c r="BW76" cm="1">
        <f t="array" ref="BW76">[3]!PropsSI("VISCOSITY","T",テーブル2[[#This Row],[Tm]],"P",テーブル2[[#This Row],[P]],"Water")</f>
        <v>2.2772118436797761E-5</v>
      </c>
      <c r="BX76" t="e">
        <f ca="1" xml:space="preserve"> [1]!PropsSI("CONDUCTIVITY","T",テーブル2[[#This Row],[Tm]],"P",テーブル2[[#This Row],[P]],"Water")</f>
        <v>#NAME?</v>
      </c>
      <c r="BY76" cm="1">
        <f t="array" ref="BY76">[3]!PropsSI("CPMASS","T",テーブル2[[#This Row],[Tm]],"P",テーブル2[[#This Row],[P]],"Water")</f>
        <v>7628.8578413738833</v>
      </c>
      <c r="BZ76">
        <f>テーブル2[[#This Row],[G]]*テーブル2[[#This Row],[DH]]/テーブル2[[#This Row],[μ_l]]</f>
        <v>2061890.2697868801</v>
      </c>
      <c r="CA76" t="e">
        <f ca="1">テーブル2[[#This Row],[μ_l]]*テーブル2[[#This Row],[CPl2]]/テーブル2[[#This Row],[k_l]]</f>
        <v>#NAME?</v>
      </c>
      <c r="CB76" t="e">
        <f ca="1">0.023*(テーブル2[[#This Row],[Re_l]]^0.8)*(テーブル2[[#This Row],[Pr_l]]^0.4)</f>
        <v>#NAME?</v>
      </c>
      <c r="CC76" t="e">
        <f ca="1">テーブル2[[#This Row],[Nu_l]]*テーブル2[[#This Row],[k_l]]/テーブル2[[#This Row],[DH]]</f>
        <v>#NAME?</v>
      </c>
      <c r="CD76">
        <v>-2.5267355203347979E-2</v>
      </c>
    </row>
    <row r="77" spans="1:82">
      <c r="A77" s="13" t="s">
        <v>378</v>
      </c>
      <c r="B77">
        <v>14478989.699999999</v>
      </c>
      <c r="C77" cm="1">
        <f t="array" ref="C77">[3]!PropsSI("T","P",テーブル2[[#This Row],[P]],"Q",0,"Water")</f>
        <v>612.48370255129544</v>
      </c>
      <c r="D77" cm="1">
        <f t="array" ref="D77">[3]!PropsSI("Dmass","P",テーブル2[[#This Row],[P]],"Q",1,"Water")</f>
        <v>91.580011978832957</v>
      </c>
      <c r="E77" cm="1">
        <f t="array" ref="E77">[3]!PropsSI("Dmass","P",テーブル2[[#This Row],[P]],"Q",0,"Water")</f>
        <v>612.82339669043313</v>
      </c>
      <c r="F77" cm="1">
        <f t="array" ref="F77">[3]!PropsSI("Hmass","P",テーブル2[[#This Row],[P]],"Q",1,"Water")</f>
        <v>2625160.7264840975</v>
      </c>
      <c r="G77" cm="1">
        <f t="array" ref="G77">[3]!PropsSI("Hmass","P",テーブル2[[#This Row],[P]],"Q",0,"Water")</f>
        <v>1589756.0808983105</v>
      </c>
      <c r="H77" cm="1">
        <f t="array" ref="H77">[3]!PropsSI("VISCOSITY","P",テーブル2[[#This Row],[P]],"Q",1,"Water")</f>
        <v>2.2406167499944594E-5</v>
      </c>
      <c r="I77" cm="1">
        <f t="array" ref="I77">[3]!PropsSI("VISCOSITY","P",テーブル2[[#This Row],[P]],"Q",0,"Water")</f>
        <v>7.0614185977515193E-5</v>
      </c>
      <c r="J77" cm="1">
        <f t="array" ref="J77">[3]!PropsSI("CONDUCTIVITY","P", テーブル2[[#This Row],[P]],"Q",0,"Water")</f>
        <v>0.48330738078477459</v>
      </c>
      <c r="K77" cm="1">
        <f t="array" ref="K77">[3]!PropsSI("Cpmass","P", テーブル2[[#This Row],[P]],"Q",0,"Water")</f>
        <v>8121.4802011854335</v>
      </c>
      <c r="L77" cm="1">
        <f t="array" ref="L77">[3]!PropsSI("SURFACE_TENSION","P", テーブル2[[#This Row],[P]],"Q",0,"Water")</f>
        <v>5.7214247636284644E-3</v>
      </c>
      <c r="M77" s="14">
        <v>72</v>
      </c>
      <c r="N77">
        <v>3381.864</v>
      </c>
      <c r="O77" s="12">
        <v>8.7843467213758383E-5</v>
      </c>
      <c r="P77" s="12">
        <v>2.9843873572041598E-2</v>
      </c>
      <c r="Q77" s="12">
        <f>テーブル2[[#This Row],[A]]*4/テーブル2[[#This Row],[Pw]]</f>
        <v>1.1773735336561952E-2</v>
      </c>
      <c r="R77">
        <v>4.2545000000000002</v>
      </c>
      <c r="S77" s="40">
        <v>1522055.9036562501</v>
      </c>
      <c r="T77">
        <v>534.98333333333335</v>
      </c>
      <c r="U77" s="17">
        <f>+T77+BG77*S77*テーブル2[[#This Row],[Pw]]*R77/(N77*O77*K77)</f>
        <v>615.0835195379758</v>
      </c>
      <c r="V77">
        <v>0.03</v>
      </c>
      <c r="W77" s="12">
        <f t="shared" si="74"/>
        <v>563869.3008926739</v>
      </c>
      <c r="X77" s="100">
        <v>1.9896012228004984E-2</v>
      </c>
      <c r="Y77">
        <f t="shared" si="75"/>
        <v>7.0895224223307478</v>
      </c>
      <c r="Z77">
        <f t="shared" si="76"/>
        <v>7.0895224289920389</v>
      </c>
      <c r="AA77">
        <f t="shared" si="77"/>
        <v>-6.6612910742946951E-9</v>
      </c>
      <c r="AB77">
        <f t="shared" si="78"/>
        <v>1.4792188944554022E-5</v>
      </c>
      <c r="AC77" s="100">
        <v>638.57534854576534</v>
      </c>
      <c r="AD77">
        <f>+テーブル2[[#This Row],[DH]]/2*AI77/I77*E77</f>
        <v>14060.037567137208</v>
      </c>
      <c r="AE77">
        <f>+gettm2(AD77,AC77,AK77,AL77,テーブル2[[#This Row],[補正式F]])</f>
        <v>615.0835195379758</v>
      </c>
      <c r="AF77" s="20">
        <f t="shared" si="79"/>
        <v>0</v>
      </c>
      <c r="AG77">
        <v>1.4820385651103446E-5</v>
      </c>
      <c r="AH77">
        <f t="shared" si="80"/>
        <v>46.414426844391251</v>
      </c>
      <c r="AI77">
        <f t="shared" si="81"/>
        <v>0.2752065887035155</v>
      </c>
      <c r="AJ77">
        <f t="shared" si="82"/>
        <v>35.396613403885688</v>
      </c>
      <c r="AK77" cm="1">
        <f t="array" ref="AK77">+S77*テーブル2[[#This Row],[形状因子]]/(E77*[3]!PropsSI("C","T",(テーブル2[[#This Row],[Tin]]+テーブル2[[#This Row],[Tf]])/2,"P",テーブル2[[#This Row],[P]],"Water")*AI77)</f>
        <v>1.6278795605858021</v>
      </c>
      <c r="AL77">
        <f t="shared" si="83"/>
        <v>1.186598293632519</v>
      </c>
      <c r="AM77">
        <f t="shared" si="84"/>
        <v>612.48370254558961</v>
      </c>
      <c r="AN77">
        <f t="shared" si="85"/>
        <v>5.7058286984101869E-9</v>
      </c>
      <c r="AO77">
        <f t="shared" si="86"/>
        <v>2.8196706549424232E-8</v>
      </c>
      <c r="AP77">
        <v>3.3828215537983701</v>
      </c>
      <c r="AQ77">
        <f t="shared" si="87"/>
        <v>3.9428594560853827E-5</v>
      </c>
      <c r="AR77">
        <f t="shared" si="88"/>
        <v>7.424291178826435E-6</v>
      </c>
      <c r="AS77">
        <f t="shared" si="89"/>
        <v>17.731978832496292</v>
      </c>
      <c r="AT77">
        <f t="shared" si="90"/>
        <v>11.326848615680575</v>
      </c>
      <c r="AU77">
        <f t="shared" si="91"/>
        <v>3.1172233682825881</v>
      </c>
      <c r="AV77">
        <f t="shared" si="92"/>
        <v>0.26559818551578207</v>
      </c>
      <c r="AW77">
        <f t="shared" si="93"/>
        <v>9.3179935773762945E-3</v>
      </c>
      <c r="AX77">
        <f t="shared" si="94"/>
        <v>0.26559817711332423</v>
      </c>
      <c r="AY77">
        <f t="shared" si="95"/>
        <v>8.4024578406172168E-9</v>
      </c>
      <c r="AZ77">
        <f t="shared" si="96"/>
        <v>1035404.645585787</v>
      </c>
      <c r="BA77">
        <f t="shared" si="97"/>
        <v>1.1655534864551691E-5</v>
      </c>
      <c r="BB77" s="40">
        <f t="shared" si="98"/>
        <v>1535011.4651441653</v>
      </c>
      <c r="BC77" s="62">
        <f t="shared" si="99"/>
        <v>12955.561487915227</v>
      </c>
      <c r="BD77" s="61">
        <f t="shared" si="100"/>
        <v>0.85118828137610814</v>
      </c>
      <c r="BE77" s="40">
        <v>1608098.3597999997</v>
      </c>
      <c r="BF77" s="58">
        <f>テーブル2[[#This Row],[ρL*δ*λ/τ]]/テーブル2[[#This Row],[実験値]]</f>
        <v>0.95455073117236167</v>
      </c>
      <c r="BG77">
        <v>1</v>
      </c>
      <c r="BH77">
        <v>4.5999999999999999E-2</v>
      </c>
      <c r="BI77">
        <v>5625</v>
      </c>
      <c r="BJ77">
        <f>1+テーブル2[[#This Row],[A_補正]]*EXP(-テーブル2[[#This Row],[(Tsub-40)^2]]/テーブル2[[#This Row],[σ_補正]])</f>
        <v>1.0358246596585445</v>
      </c>
      <c r="BK77">
        <f>テーブル2[[#This Row],[Ts]]-テーブル2[[#This Row],[Tin]]</f>
        <v>77.500369217962088</v>
      </c>
      <c r="BL77">
        <f>テーブル2[[#This Row],[ρL*δ*λ/τ]]*0.000001</f>
        <v>1.5350114651441653</v>
      </c>
      <c r="BM77">
        <f>テーブル2[[#This Row],[Tsub]]</f>
        <v>77.500369217962088</v>
      </c>
      <c r="BN77">
        <f>テーブル2[[#This Row],[補正式F]]</f>
        <v>1.0358246596585445</v>
      </c>
      <c r="BO77">
        <f>(テーブル2[[#This Row],[Tsub]]-40)^2</f>
        <v>1406.2776914834785</v>
      </c>
      <c r="BP77" cm="1">
        <f t="array" ref="BP77">[3]!PropsSI(
  "VISCOSITY",
  "T", MIN( MAX( (テーブル2[[#This Row],[Ts]]+テーブル2[[#This Row],[Tw]])/2, テーブル2[[#This Row],[Ts]]+5 ), 647.096-0.1 ),
  "P", テーブル2[[#This Row],[P]],
  "Water"
)</f>
        <v>2.2843180407508802E-5</v>
      </c>
      <c r="BQ77" cm="1">
        <f t="array" ref="BQ77">[3]!PropsSI(
  "CONDUCTIVITY",
  "T", MIN( MAX( (テーブル2[[#This Row],[Ts]]+テーブル2[[#This Row],[Tw]])/2, テーブル2[[#This Row],[Ts]]+5 ), 647.096-0.1 ),
  "P", テーブル2[[#This Row],[P]],
  "Water"
)</f>
        <v>9.3297318772914403E-2</v>
      </c>
      <c r="BR77" cm="1">
        <f t="array" ref="BR77">[3]!PropsSI(
 "CPMASS",
  "T", MIN( MAX( (テーブル2[[#This Row],[Ts]]+テーブル2[[#This Row],[Tw]])/2, テーブル2[[#This Row],[Ts]]+5 ), 647.096-0.1 ),
  "P", テーブル2[[#This Row],[P]],
  "Water"
)</f>
        <v>7285.3039264084855</v>
      </c>
      <c r="BS77">
        <f>テーブル2[[#This Row],[G]]*テーブル2[[#This Row],[DH]]/テーブル2[[#This Row],[μ_g]]</f>
        <v>1743066.0253927871</v>
      </c>
      <c r="BT77">
        <f>テーブル2[[#This Row],[CPg]]*テーブル2[[#This Row],[μ_g]]/テーブル2[[#This Row],[k_g]]</f>
        <v>1.7837544969491161</v>
      </c>
      <c r="BU77">
        <f>0.023*(テーブル2[[#This Row],[Re_g]]^0.8)*(テーブル2[[#This Row],[Pr_g]]^0.4)</f>
        <v>2853.073361168294</v>
      </c>
      <c r="BV77">
        <f>テーブル2[[#This Row],[Nu_g]]*テーブル2[[#This Row],[k_g]]/テーブル2[[#This Row],[DH]]</f>
        <v>22608.296114218334</v>
      </c>
      <c r="BW77" cm="1">
        <f t="array" ref="BW77">[3]!PropsSI("VISCOSITY","T",テーブル2[[#This Row],[Tm]],"P",テーブル2[[#This Row],[P]],"Water")</f>
        <v>2.2471525226058269E-5</v>
      </c>
      <c r="BX77" t="e">
        <f ca="1" xml:space="preserve"> [1]!PropsSI("CONDUCTIVITY","T",テーブル2[[#This Row],[Tm]],"P",テーブル2[[#This Row],[P]],"Water")</f>
        <v>#NAME?</v>
      </c>
      <c r="BY77" cm="1">
        <f t="array" ref="BY77">[3]!PropsSI("CPMASS","T",テーブル2[[#This Row],[Tm]],"P",テーブル2[[#This Row],[P]],"Water")</f>
        <v>10390.261982554091</v>
      </c>
      <c r="BZ77">
        <f>テーブル2[[#This Row],[G]]*テーブル2[[#This Row],[DH]]/テーブル2[[#This Row],[μ_l]]</f>
        <v>1771894.4877882276</v>
      </c>
      <c r="CA77" t="e">
        <f ca="1">テーブル2[[#This Row],[μ_l]]*テーブル2[[#This Row],[CPl2]]/テーブル2[[#This Row],[k_l]]</f>
        <v>#NAME?</v>
      </c>
      <c r="CB77" t="e">
        <f ca="1">0.023*(テーブル2[[#This Row],[Re_l]]^0.8)*(テーブル2[[#This Row],[Pr_l]]^0.4)</f>
        <v>#NAME?</v>
      </c>
      <c r="CC77" t="e">
        <f ca="1">テーブル2[[#This Row],[Nu_l]]*テーブル2[[#This Row],[k_l]]/テーブル2[[#This Row],[DH]]</f>
        <v>#NAME?</v>
      </c>
      <c r="CD77">
        <v>-9.9971246371980252E-2</v>
      </c>
    </row>
    <row r="78" spans="1:82">
      <c r="A78" s="13" t="s">
        <v>379</v>
      </c>
      <c r="B78">
        <v>14513463.484999999</v>
      </c>
      <c r="C78" cm="1">
        <f t="array" ref="C78">[3]!PropsSI("T","P",テーブル2[[#This Row],[P]],"Q",0,"Water")</f>
        <v>612.67292008461743</v>
      </c>
      <c r="D78" cm="1">
        <f t="array" ref="D78">[3]!PropsSI("Dmass","P",テーブル2[[#This Row],[P]],"Q",1,"Water")</f>
        <v>91.91255897533145</v>
      </c>
      <c r="E78" cm="1">
        <f t="array" ref="E78">[3]!PropsSI("Dmass","P",テーブル2[[#This Row],[P]],"Q",0,"Water")</f>
        <v>612.21368217827785</v>
      </c>
      <c r="F78" cm="1">
        <f t="array" ref="F78">[3]!PropsSI("Hmass","P",テーブル2[[#This Row],[P]],"Q",1,"Water")</f>
        <v>2624225.3455417412</v>
      </c>
      <c r="G78" cm="1">
        <f t="array" ref="G78">[3]!PropsSI("Hmass","P",テーブル2[[#This Row],[P]],"Q",0,"Water")</f>
        <v>1591108.2176913612</v>
      </c>
      <c r="H78" cm="1">
        <f t="array" ref="H78">[3]!PropsSI("VISCOSITY","P",テーブル2[[#This Row],[P]],"Q",1,"Water")</f>
        <v>2.2426155999369982E-5</v>
      </c>
      <c r="I78" cm="1">
        <f t="array" ref="I78">[3]!PropsSI("VISCOSITY","P",テーブル2[[#This Row],[P]],"Q",0,"Water")</f>
        <v>7.053398392243067E-5</v>
      </c>
      <c r="J78" cm="1">
        <f t="array" ref="J78">[3]!PropsSI("CONDUCTIVITY","P", テーブル2[[#This Row],[P]],"Q",0,"Water")</f>
        <v>0.48291804642989189</v>
      </c>
      <c r="K78" cm="1">
        <f t="array" ref="K78">[3]!PropsSI("Cpmass","P", テーブル2[[#This Row],[P]],"Q",0,"Water")</f>
        <v>8145.6939161944201</v>
      </c>
      <c r="L78" cm="1">
        <f t="array" ref="L78">[3]!PropsSI("SURFACE_TENSION","P", テーブル2[[#This Row],[P]],"Q",0,"Water")</f>
        <v>5.6835159172802328E-3</v>
      </c>
      <c r="M78" s="14">
        <v>73</v>
      </c>
      <c r="N78">
        <v>1345.152</v>
      </c>
      <c r="O78" s="12">
        <v>8.7843467213758383E-5</v>
      </c>
      <c r="P78" s="12">
        <v>2.9843873572041598E-2</v>
      </c>
      <c r="Q78" s="12">
        <f>テーブル2[[#This Row],[A]]*4/テーブル2[[#This Row],[Pw]]</f>
        <v>1.1773735336561952E-2</v>
      </c>
      <c r="R78">
        <v>4.2545000000000002</v>
      </c>
      <c r="S78" s="40">
        <v>726382.57578125002</v>
      </c>
      <c r="T78">
        <v>520.31666666666661</v>
      </c>
      <c r="U78" s="17">
        <f>+T78+BG78*S78*テーブル2[[#This Row],[Pw]]*R78/(N78*O78*K78)</f>
        <v>616.13756091699986</v>
      </c>
      <c r="V78">
        <v>0.03</v>
      </c>
      <c r="W78" s="12">
        <f t="shared" si="74"/>
        <v>224536.6382943028</v>
      </c>
      <c r="X78" s="100">
        <v>2.8992760182381689E-2</v>
      </c>
      <c r="Y78">
        <f t="shared" si="75"/>
        <v>5.8729353267795403</v>
      </c>
      <c r="Z78">
        <f t="shared" si="76"/>
        <v>5.8729353479096167</v>
      </c>
      <c r="AA78">
        <f t="shared" si="77"/>
        <v>-2.1130076355291294E-8</v>
      </c>
      <c r="AB78">
        <f t="shared" si="78"/>
        <v>6.3673549197453761E-5</v>
      </c>
      <c r="AC78" s="100">
        <v>642.49053089223764</v>
      </c>
      <c r="AD78">
        <f>+テーブル2[[#This Row],[DH]]/2*AI78/I78*E78</f>
        <v>6758.6041190834876</v>
      </c>
      <c r="AE78">
        <f>+gettm2(AD78,AC78,AK78,AL78,テーブル2[[#This Row],[補正式F]])</f>
        <v>616.13756135391145</v>
      </c>
      <c r="AF78" s="20">
        <f t="shared" si="79"/>
        <v>4.3691159135050839E-7</v>
      </c>
      <c r="AG78">
        <v>6.3727585641513699E-5</v>
      </c>
      <c r="AH78">
        <f t="shared" si="80"/>
        <v>10.711228110728612</v>
      </c>
      <c r="AI78">
        <f t="shared" si="81"/>
        <v>0.13227206037601089</v>
      </c>
      <c r="AJ78">
        <f t="shared" si="82"/>
        <v>73.164464887954864</v>
      </c>
      <c r="AK78" cm="1">
        <f t="array" ref="AK78">+S78*テーブル2[[#This Row],[形状因子]]/(E78*[3]!PropsSI("C","T",(テーブル2[[#This Row],[Tin]]+テーブル2[[#This Row],[Tf]])/2,"P",テーブル2[[#This Row],[P]],"Water")*AI78)</f>
        <v>1.6685588910905762</v>
      </c>
      <c r="AL78">
        <f t="shared" si="83"/>
        <v>1.1897427482145444</v>
      </c>
      <c r="AM78">
        <f t="shared" si="84"/>
        <v>612.67292004971125</v>
      </c>
      <c r="AN78">
        <f t="shared" si="85"/>
        <v>3.4906179280369543E-8</v>
      </c>
      <c r="AO78">
        <f t="shared" si="86"/>
        <v>5.4036444059938054E-8</v>
      </c>
      <c r="AP78">
        <v>2.1209464867485242</v>
      </c>
      <c r="AQ78">
        <f t="shared" si="87"/>
        <v>9.9336800470053196E-5</v>
      </c>
      <c r="AR78">
        <f t="shared" si="88"/>
        <v>3.1890811042786819E-5</v>
      </c>
      <c r="AS78">
        <f t="shared" si="89"/>
        <v>36.613251566028701</v>
      </c>
      <c r="AT78">
        <f t="shared" si="90"/>
        <v>14.501025598808317</v>
      </c>
      <c r="AU78">
        <f t="shared" si="91"/>
        <v>1.9180805335196531</v>
      </c>
      <c r="AV78">
        <f t="shared" si="92"/>
        <v>0.20286595322887102</v>
      </c>
      <c r="AW78">
        <f t="shared" si="93"/>
        <v>4.0206815638614106E-2</v>
      </c>
      <c r="AX78">
        <f t="shared" si="94"/>
        <v>0.20286594405797481</v>
      </c>
      <c r="AY78">
        <f t="shared" si="95"/>
        <v>9.1708962091097135E-9</v>
      </c>
      <c r="AZ78">
        <f t="shared" si="96"/>
        <v>1033117.12785038</v>
      </c>
      <c r="BA78">
        <f t="shared" si="97"/>
        <v>4.6836071108205821E-5</v>
      </c>
      <c r="BB78" s="40">
        <f t="shared" si="98"/>
        <v>729724.45062010956</v>
      </c>
      <c r="BC78" s="62">
        <f t="shared" si="99"/>
        <v>3341.8748388595413</v>
      </c>
      <c r="BD78" s="61">
        <f t="shared" si="100"/>
        <v>0.46007089793766565</v>
      </c>
      <c r="BE78" s="40">
        <v>920401.86899999995</v>
      </c>
      <c r="BF78" s="58">
        <f>テーブル2[[#This Row],[ρL*δ*λ/τ]]/テーブル2[[#This Row],[実験値]]</f>
        <v>0.79283243026542527</v>
      </c>
      <c r="BG78">
        <v>1</v>
      </c>
      <c r="BH78">
        <v>4.5999999999999999E-2</v>
      </c>
      <c r="BI78">
        <v>5625</v>
      </c>
      <c r="BJ78">
        <f>1+テーブル2[[#This Row],[A_補正]]*EXP(-テーブル2[[#This Row],[(Tsub-40)^2]]/テーブル2[[#This Row],[σ_補正]])</f>
        <v>1.0282564285948561</v>
      </c>
      <c r="BK78">
        <f>テーブル2[[#This Row],[Ts]]-テーブル2[[#This Row],[Tin]]</f>
        <v>92.356253417950825</v>
      </c>
      <c r="BL78">
        <f>テーブル2[[#This Row],[ρL*δ*λ/τ]]*0.000001</f>
        <v>0.72972445062010949</v>
      </c>
      <c r="BM78">
        <f>テーブル2[[#This Row],[Tsub]]</f>
        <v>92.356253417950825</v>
      </c>
      <c r="BN78">
        <f>テーブル2[[#This Row],[補正式F]]</f>
        <v>1.0282564285948561</v>
      </c>
      <c r="BO78">
        <f>(テーブル2[[#This Row],[Tsub]]-40)^2</f>
        <v>2741.1772719646874</v>
      </c>
      <c r="BP78" cm="1">
        <f t="array" ref="BP78">[3]!PropsSI(
  "VISCOSITY",
  "T", MIN( MAX( (テーブル2[[#This Row],[Ts]]+テーブル2[[#This Row],[Tw]])/2, テーブル2[[#This Row],[Ts]]+5 ), 647.096-0.1 ),
  "P", テーブル2[[#This Row],[P]],
  "Water"
)</f>
        <v>2.2934538575021089E-5</v>
      </c>
      <c r="BQ78" cm="1">
        <f t="array" ref="BQ78">[3]!PropsSI(
  "CONDUCTIVITY",
  "T", MIN( MAX( (テーブル2[[#This Row],[Ts]]+テーブル2[[#This Row],[Tw]])/2, テーブル2[[#This Row],[Ts]]+5 ), 647.096-0.1 ),
  "P", テーブル2[[#This Row],[P]],
  "Water"
)</f>
        <v>9.2063984857155404E-2</v>
      </c>
      <c r="BR78" cm="1">
        <f t="array" ref="BR78">[3]!PropsSI(
 "CPMASS",
  "T", MIN( MAX( (テーブル2[[#This Row],[Ts]]+テーブル2[[#This Row],[Tw]])/2, テーブル2[[#This Row],[Ts]]+5 ), 647.096-0.1 ),
  "P", テーブル2[[#This Row],[P]],
  "Water"
)</f>
        <v>6989.4936009892117</v>
      </c>
      <c r="BS78">
        <f>テーブル2[[#This Row],[G]]*テーブル2[[#This Row],[DH]]/テーブル2[[#This Row],[μ_g]]</f>
        <v>690550.78582205228</v>
      </c>
      <c r="BT78">
        <f>テーブル2[[#This Row],[CPg]]*テーブル2[[#This Row],[μ_g]]/テーブル2[[#This Row],[k_g]]</f>
        <v>1.7411891399277317</v>
      </c>
      <c r="BU78">
        <f>0.023*(テーブル2[[#This Row],[Re_g]]^0.8)*(テーブル2[[#This Row],[Pr_g]]^0.4)</f>
        <v>1347.1709676928076</v>
      </c>
      <c r="BV78">
        <f>テーブル2[[#This Row],[Nu_g]]*テーブル2[[#This Row],[k_g]]/テーブル2[[#This Row],[DH]]</f>
        <v>10534.118869185219</v>
      </c>
      <c r="BW78" cm="1">
        <f t="array" ref="BW78">[3]!PropsSI("VISCOSITY","T",テーブル2[[#This Row],[Tm]],"P",テーブル2[[#This Row],[P]],"Water")</f>
        <v>2.2515409283983251E-5</v>
      </c>
      <c r="BX78" t="e">
        <f ca="1" xml:space="preserve"> [1]!PropsSI("CONDUCTIVITY","T",テーブル2[[#This Row],[Tm]],"P",テーブル2[[#This Row],[P]],"Water")</f>
        <v>#NAME?</v>
      </c>
      <c r="BY78" cm="1">
        <f t="array" ref="BY78">[3]!PropsSI("CPMASS","T",テーブル2[[#This Row],[Tm]],"P",テーブル2[[#This Row],[P]],"Water")</f>
        <v>10012.33486138793</v>
      </c>
      <c r="BZ78">
        <f>テーブル2[[#This Row],[G]]*テーブル2[[#This Row],[DH]]/テーブル2[[#This Row],[μ_l]]</f>
        <v>703405.54043195886</v>
      </c>
      <c r="CA78" t="e">
        <f ca="1">テーブル2[[#This Row],[μ_l]]*テーブル2[[#This Row],[CPl2]]/テーブル2[[#This Row],[k_l]]</f>
        <v>#NAME?</v>
      </c>
      <c r="CB78" t="e">
        <f ca="1">0.023*(テーブル2[[#This Row],[Re_l]]^0.8)*(テーブル2[[#This Row],[Pr_l]]^0.4)</f>
        <v>#NAME?</v>
      </c>
      <c r="CC78" t="e">
        <f ca="1">テーブル2[[#This Row],[Nu_l]]*テーブル2[[#This Row],[k_l]]/テーブル2[[#This Row],[DH]]</f>
        <v>#NAME?</v>
      </c>
      <c r="CD78">
        <v>-1.8504761082388462E-2</v>
      </c>
    </row>
    <row r="79" spans="1:82">
      <c r="A79" s="13" t="s">
        <v>380</v>
      </c>
      <c r="B79">
        <v>16650838.154999999</v>
      </c>
      <c r="C79" cm="1">
        <f t="array" ref="C79">[3]!PropsSI("T","P",テーブル2[[#This Row],[P]],"Q",0,"Water")</f>
        <v>623.7467472920838</v>
      </c>
      <c r="D79" cm="1">
        <f t="array" ref="D79">[3]!PropsSI("Dmass","P",テーブル2[[#This Row],[P]],"Q",1,"Water")</f>
        <v>115.08174830522883</v>
      </c>
      <c r="E79" cm="1">
        <f t="array" ref="E79">[3]!PropsSI("Dmass","P",テーブル2[[#This Row],[P]],"Q",0,"Water")</f>
        <v>572.29121245744955</v>
      </c>
      <c r="F79" cm="1">
        <f t="array" ref="F79">[3]!PropsSI("Hmass","P",テーブル2[[#This Row],[P]],"Q",1,"Water")</f>
        <v>2559557.8321399409</v>
      </c>
      <c r="G79" cm="1">
        <f t="array" ref="G79">[3]!PropsSI("Hmass","P",テーブル2[[#This Row],[P]],"Q",0,"Water")</f>
        <v>1675797.4223693286</v>
      </c>
      <c r="H79" cm="1">
        <f t="array" ref="H79">[3]!PropsSI("VISCOSITY","P",テーブル2[[#This Row],[P]],"Q",1,"Water")</f>
        <v>2.3829582904311094E-5</v>
      </c>
      <c r="I79" cm="1">
        <f t="array" ref="I79">[3]!PropsSI("VISCOSITY","P",テーブル2[[#This Row],[P]],"Q",0,"Water")</f>
        <v>6.5509940250288218E-5</v>
      </c>
      <c r="J79" cm="1">
        <f t="array" ref="J79">[3]!PropsSI("CONDUCTIVITY","P", テーブル2[[#This Row],[P]],"Q",0,"Water")</f>
        <v>0.45915472043015876</v>
      </c>
      <c r="K79" cm="1">
        <f t="array" ref="K79">[3]!PropsSI("Cpmass","P", テーブル2[[#This Row],[P]],"Q",0,"Water")</f>
        <v>10285.252806144354</v>
      </c>
      <c r="L79" cm="1">
        <f t="array" ref="L79">[3]!PropsSI("SURFACE_TENSION","P", テーブル2[[#This Row],[P]],"Q",0,"Water")</f>
        <v>3.5437208597502243E-3</v>
      </c>
      <c r="M79" s="14">
        <v>74</v>
      </c>
      <c r="N79">
        <v>1350.576</v>
      </c>
      <c r="O79" s="12">
        <v>8.7843467213758383E-5</v>
      </c>
      <c r="P79" s="12">
        <v>2.9843873572041598E-2</v>
      </c>
      <c r="Q79" s="12">
        <f>テーブル2[[#This Row],[A]]*4/テーブル2[[#This Row],[Pw]]</f>
        <v>1.1773735336561952E-2</v>
      </c>
      <c r="R79">
        <v>4.2545000000000002</v>
      </c>
      <c r="S79" s="40">
        <v>902698.73046875</v>
      </c>
      <c r="T79">
        <v>524.70555555555552</v>
      </c>
      <c r="U79" s="17">
        <f>+T79+BG79*S79*テーブル2[[#This Row],[Pw]]*R79/(N79*O79*K79)</f>
        <v>618.63528753870537</v>
      </c>
      <c r="V79">
        <v>0.03</v>
      </c>
      <c r="W79" s="12">
        <f t="shared" ref="W79:W110" si="101">+N79*Q79/I79</f>
        <v>242731.47426420584</v>
      </c>
      <c r="X79" s="100">
        <v>2.5819964253514408E-2</v>
      </c>
      <c r="Y79">
        <f t="shared" ref="Y79:Y110" si="102">IF(X79&gt;0,1/X79^0.5,1)</f>
        <v>6.2233207007357372</v>
      </c>
      <c r="Z79">
        <f t="shared" ref="Z79:Z110" si="103">IF(X79&gt;0,1.14-2*LOG((0.72*L79*E79)/(X79*Q79*N79^2)+9.35/(W79*X79^0.5)),0)</f>
        <v>6.2233207028047346</v>
      </c>
      <c r="AA79">
        <f t="shared" ref="AA79:AA110" si="104">+Y79-Z79</f>
        <v>-2.0689974178367265E-9</v>
      </c>
      <c r="AB79">
        <f t="shared" ref="AB79:AB110" si="105">32/X79*L79*V79*E79/N79^2</f>
        <v>4.1338443743340686E-5</v>
      </c>
      <c r="AC79" s="100">
        <v>665.56311655897537</v>
      </c>
      <c r="AD79">
        <f>+テーブル2[[#This Row],[DH]]/2*AI79/I79*E79</f>
        <v>6894.9150989172267</v>
      </c>
      <c r="AE79">
        <f>+gettm2(AD79,AC79,AK79,AL79,テーブル2[[#This Row],[補正式F]])</f>
        <v>618.63528821056502</v>
      </c>
      <c r="AF79" s="20">
        <f t="shared" ref="AF79:AF110" si="106">+AE79-U79</f>
        <v>6.7185965235694312E-7</v>
      </c>
      <c r="AG79">
        <v>4.1397523611441908E-5</v>
      </c>
      <c r="AH79">
        <f t="shared" ref="AH79:AH110" si="107">+X79*N79^2/(8*E79)</f>
        <v>10.286949983174704</v>
      </c>
      <c r="AI79">
        <f t="shared" ref="AI79:AI110" si="108">+(AH79/E79)^0.5</f>
        <v>0.13407097738871213</v>
      </c>
      <c r="AJ79">
        <f t="shared" ref="AJ79:AJ110" si="109">+AG79*AI79/I79*E79</f>
        <v>48.486296395662364</v>
      </c>
      <c r="AK79" cm="1">
        <f t="array" ref="AK79">+S79*テーブル2[[#This Row],[形状因子]]/(E79*[3]!PropsSI("C","T",(テーブル2[[#This Row],[Tin]]+テーブル2[[#This Row],[Tf]])/2,"P",テーブル2[[#This Row],[P]],"Water")*AI79)</f>
        <v>2.1846352820310635</v>
      </c>
      <c r="AL79">
        <f t="shared" ref="AL79:AL110" si="110">+K79*I79/J79</f>
        <v>1.4674493516224545</v>
      </c>
      <c r="AM79">
        <f t="shared" ref="AM79:AM110" si="111">+gettyp(AC79,AJ79,AK79,AL79)</f>
        <v>623.74674716544928</v>
      </c>
      <c r="AN79">
        <f t="shared" ref="AN79:AN110" si="112">+C79-AM79</f>
        <v>1.2663451798289316E-7</v>
      </c>
      <c r="AO79">
        <f t="shared" ref="AO79:AO110" si="113">+AG79-AB79</f>
        <v>5.9079868101221517E-8</v>
      </c>
      <c r="AP79">
        <v>1.9087481541059241</v>
      </c>
      <c r="AQ79">
        <f t="shared" ref="AQ79:AQ110" si="114">2*PI()*L79*(D79+E79)/(D79*E79*AP79^2)</f>
        <v>6.3783893968454407E-5</v>
      </c>
      <c r="AR79">
        <f t="shared" ref="AR79:AR110" si="115">+AO79+AB79/2</f>
        <v>2.0728301739771565E-5</v>
      </c>
      <c r="AS79">
        <f t="shared" ref="AS79:AS110" si="116">+AR79*AI79/I79*E79</f>
        <v>24.277746450889257</v>
      </c>
      <c r="AT79">
        <f t="shared" ref="AT79:AT110" si="117">+getublp(AS79)</f>
        <v>12.897800734231028</v>
      </c>
      <c r="AU79">
        <f t="shared" ref="AU79:AU110" si="118">+AT79*AI79</f>
        <v>1.7292207506032029</v>
      </c>
      <c r="AV79">
        <f t="shared" ref="AV79:AV110" si="119">+AP79-AU79</f>
        <v>0.17952740350272123</v>
      </c>
      <c r="AW79">
        <f t="shared" ref="AW79:AW110" si="120">2/3*AB79/(L79/(9.8*(E79-D79)))^0.5</f>
        <v>3.0988728349283942E-2</v>
      </c>
      <c r="AX79">
        <f t="shared" ref="AX79:AX110" si="121">+(2*AQ79*9.8*(E79-D79)/(E79*AW79))^0.5</f>
        <v>0.17952739943761906</v>
      </c>
      <c r="AY79">
        <f t="shared" ref="AY79:AY110" si="122">+AV79-AX79</f>
        <v>4.0651021715465419E-9</v>
      </c>
      <c r="AZ79">
        <f t="shared" ref="AZ79:AZ110" si="123">+F79-G79</f>
        <v>883760.40977061237</v>
      </c>
      <c r="BA79">
        <f t="shared" ref="BA79:BA110" si="124">+AQ79/AP79</f>
        <v>3.3416610688659126E-5</v>
      </c>
      <c r="BB79" s="40">
        <f t="shared" ref="BB79:BB110" si="125">+E79*AO79*AZ79/BA79</f>
        <v>894187.79489128606</v>
      </c>
      <c r="BC79" s="62">
        <f t="shared" ref="BC79:BC110" si="126">BB79-S79</f>
        <v>-8510.9355774639407</v>
      </c>
      <c r="BD79" s="61">
        <f t="shared" ref="BD79:BD110" si="127">+(BB79-S79)/S79*100</f>
        <v>-0.94283234153264106</v>
      </c>
      <c r="BE79" s="40">
        <v>934294.72739999997</v>
      </c>
      <c r="BF79" s="58">
        <f>テーブル2[[#This Row],[ρL*δ*λ/τ]]/テーブル2[[#This Row],[実験値]]</f>
        <v>0.95707250471130734</v>
      </c>
      <c r="BG79">
        <v>1</v>
      </c>
      <c r="BH79">
        <v>4.5999999999999999E-2</v>
      </c>
      <c r="BI79">
        <v>5625</v>
      </c>
      <c r="BJ79">
        <f>1+テーブル2[[#This Row],[A_補正]]*EXP(-テーブル2[[#This Row],[(Tsub-40)^2]]/テーブル2[[#This Row],[σ_補正]])</f>
        <v>1.0247526496364652</v>
      </c>
      <c r="BK79">
        <f>テーブル2[[#This Row],[Ts]]-テーブル2[[#This Row],[Tin]]</f>
        <v>99.041191736528276</v>
      </c>
      <c r="BL79">
        <f>テーブル2[[#This Row],[ρL*δ*λ/τ]]*0.000001</f>
        <v>0.89418779489128597</v>
      </c>
      <c r="BM79">
        <f>テーブル2[[#This Row],[Tsub]]</f>
        <v>99.041191736528276</v>
      </c>
      <c r="BN79">
        <f>テーブル2[[#This Row],[補正式F]]</f>
        <v>1.0247526496364652</v>
      </c>
      <c r="BO79">
        <f>(テーブル2[[#This Row],[Tsub]]-40)^2</f>
        <v>3485.8623216694946</v>
      </c>
      <c r="BP79" cm="1">
        <f t="array" ref="BP79">[3]!PropsSI(
  "VISCOSITY",
  "T", MIN( MAX( (テーブル2[[#This Row],[Ts]]+テーブル2[[#This Row],[Tw]])/2, テーブル2[[#This Row],[Ts]]+5 ), 647.096-0.1 ),
  "P", テーブル2[[#This Row],[P]],
  "Water"
)</f>
        <v>2.415955986893214E-5</v>
      </c>
      <c r="BQ79" cm="1">
        <f t="array" ref="BQ79">[3]!PropsSI(
  "CONDUCTIVITY",
  "T", MIN( MAX( (テーブル2[[#This Row],[Ts]]+テーブル2[[#This Row],[Tw]])/2, テーブル2[[#This Row],[Ts]]+5 ), 647.096-0.1 ),
  "P", テーブル2[[#This Row],[P]],
  "Water"
)</f>
        <v>9.8066228629175883E-2</v>
      </c>
      <c r="BR79" cm="1">
        <f t="array" ref="BR79">[3]!PropsSI(
 "CPMASS",
  "T", MIN( MAX( (テーブル2[[#This Row],[Ts]]+テーブル2[[#This Row],[Tw]])/2, テーブル2[[#This Row],[Ts]]+5 ), 647.096-0.1 ),
  "P", テーブル2[[#This Row],[P]],
  "Water"
)</f>
        <v>6969.0902723304671</v>
      </c>
      <c r="BS79">
        <f>テーブル2[[#This Row],[G]]*テーブル2[[#This Row],[DH]]/テーブル2[[#This Row],[μ_g]]</f>
        <v>658179.38994661579</v>
      </c>
      <c r="BT79">
        <f>テーブル2[[#This Row],[CPg]]*テーブル2[[#This Row],[μ_g]]/テーブル2[[#This Row],[k_g]]</f>
        <v>1.7169025057854459</v>
      </c>
      <c r="BU79">
        <f>0.023*(テーブル2[[#This Row],[Re_g]]^0.8)*(テーブル2[[#This Row],[Pr_g]]^0.4)</f>
        <v>1289.1442410342465</v>
      </c>
      <c r="BV79">
        <f>テーブル2[[#This Row],[Nu_g]]*テーブル2[[#This Row],[k_g]]/テーブル2[[#This Row],[DH]]</f>
        <v>10737.58754238875</v>
      </c>
      <c r="BW79" cm="1">
        <f t="array" ref="BW79">[3]!PropsSI("VISCOSITY","T",テーブル2[[#This Row],[Tm]],"P",テーブル2[[#This Row],[P]],"Water")</f>
        <v>6.8917093411203364E-5</v>
      </c>
      <c r="BX79" t="e">
        <f ca="1" xml:space="preserve"> [1]!PropsSI("CONDUCTIVITY","T",テーブル2[[#This Row],[Tm]],"P",テーブル2[[#This Row],[P]],"Water")</f>
        <v>#NAME?</v>
      </c>
      <c r="BY79" cm="1">
        <f t="array" ref="BY79">[3]!PropsSI("CPMASS","T",テーブル2[[#This Row],[Tm]],"P",テーブル2[[#This Row],[P]],"Water")</f>
        <v>8532.5806731323064</v>
      </c>
      <c r="BZ79">
        <f>テーブル2[[#This Row],[G]]*テーブル2[[#This Row],[DH]]/テーブル2[[#This Row],[μ_l]]</f>
        <v>230731.21034044554</v>
      </c>
      <c r="CA79" t="e">
        <f ca="1">テーブル2[[#This Row],[μ_l]]*テーブル2[[#This Row],[CPl2]]/テーブル2[[#This Row],[k_l]]</f>
        <v>#NAME?</v>
      </c>
      <c r="CB79" t="e">
        <f ca="1">0.023*(テーブル2[[#This Row],[Re_l]]^0.8)*(テーブル2[[#This Row],[Pr_l]]^0.4)</f>
        <v>#NAME?</v>
      </c>
      <c r="CC79" t="e">
        <f ca="1">テーブル2[[#This Row],[Nu_l]]*テーブル2[[#This Row],[k_l]]/テーブル2[[#This Row],[DH]]</f>
        <v>#NAME?</v>
      </c>
      <c r="CD79">
        <v>-0.18389493542317958</v>
      </c>
    </row>
    <row r="80" spans="1:82">
      <c r="A80" s="13" t="s">
        <v>381</v>
      </c>
      <c r="B80">
        <v>14478989.699999999</v>
      </c>
      <c r="C80" cm="1">
        <f t="array" ref="C80">[3]!PropsSI("T","P",テーブル2[[#This Row],[P]],"Q",0,"Water")</f>
        <v>612.48370255129544</v>
      </c>
      <c r="D80" cm="1">
        <f t="array" ref="D80">[3]!PropsSI("Dmass","P",テーブル2[[#This Row],[P]],"Q",1,"Water")</f>
        <v>91.580011978832957</v>
      </c>
      <c r="E80" cm="1">
        <f t="array" ref="E80">[3]!PropsSI("Dmass","P",テーブル2[[#This Row],[P]],"Q",0,"Water")</f>
        <v>612.82339669043313</v>
      </c>
      <c r="F80" cm="1">
        <f t="array" ref="F80">[3]!PropsSI("Hmass","P",テーブル2[[#This Row],[P]],"Q",1,"Water")</f>
        <v>2625160.7264840975</v>
      </c>
      <c r="G80" cm="1">
        <f t="array" ref="G80">[3]!PropsSI("Hmass","P",テーブル2[[#This Row],[P]],"Q",0,"Water")</f>
        <v>1589756.0808983105</v>
      </c>
      <c r="H80" cm="1">
        <f t="array" ref="H80">[3]!PropsSI("VISCOSITY","P",テーブル2[[#This Row],[P]],"Q",1,"Water")</f>
        <v>2.2406167499944594E-5</v>
      </c>
      <c r="I80" cm="1">
        <f t="array" ref="I80">[3]!PropsSI("VISCOSITY","P",テーブル2[[#This Row],[P]],"Q",0,"Water")</f>
        <v>7.0614185977515193E-5</v>
      </c>
      <c r="J80" cm="1">
        <f t="array" ref="J80">[3]!PropsSI("CONDUCTIVITY","P", テーブル2[[#This Row],[P]],"Q",0,"Water")</f>
        <v>0.48330738078477459</v>
      </c>
      <c r="K80" cm="1">
        <f t="array" ref="K80">[3]!PropsSI("Cpmass","P", テーブル2[[#This Row],[P]],"Q",0,"Water")</f>
        <v>8121.4802011854335</v>
      </c>
      <c r="L80" cm="1">
        <f t="array" ref="L80">[3]!PropsSI("SURFACE_TENSION","P", テーブル2[[#This Row],[P]],"Q",0,"Water")</f>
        <v>5.7214247636284644E-3</v>
      </c>
      <c r="M80" s="14">
        <v>75</v>
      </c>
      <c r="N80">
        <v>2725.5599999999995</v>
      </c>
      <c r="O80" s="12">
        <v>8.7843467213758383E-5</v>
      </c>
      <c r="P80" s="12">
        <v>2.9843873572041598E-2</v>
      </c>
      <c r="Q80" s="12">
        <f>テーブル2[[#This Row],[A]]*4/テーブル2[[#This Row],[Pw]]</f>
        <v>1.1773735336561952E-2</v>
      </c>
      <c r="R80">
        <v>4.2545000000000002</v>
      </c>
      <c r="S80" s="40">
        <v>1439534.19140625</v>
      </c>
      <c r="T80">
        <v>510.81666666666661</v>
      </c>
      <c r="U80" s="17">
        <f>+T80+BG80*S80*テーブル2[[#This Row],[Pw]]*R80/(N80*O80*K80)</f>
        <v>604.8161135301284</v>
      </c>
      <c r="V80">
        <v>0.03</v>
      </c>
      <c r="W80" s="12">
        <f t="shared" si="101"/>
        <v>454441.57770419988</v>
      </c>
      <c r="X80" s="100">
        <v>2.1612581850919726E-2</v>
      </c>
      <c r="Y80">
        <f t="shared" si="102"/>
        <v>6.8021573579519821</v>
      </c>
      <c r="Z80">
        <f t="shared" si="103"/>
        <v>6.8021573668078972</v>
      </c>
      <c r="AA80">
        <f t="shared" si="104"/>
        <v>-8.8559151123490665E-9</v>
      </c>
      <c r="AB80">
        <f t="shared" si="105"/>
        <v>2.0964891403148996E-5</v>
      </c>
      <c r="AC80" s="100">
        <v>644.82314121851471</v>
      </c>
      <c r="AD80">
        <f>+テーブル2[[#This Row],[DH]]/2*AI80/I80*E80</f>
        <v>11810.176696077748</v>
      </c>
      <c r="AE80">
        <f>+gettm2(AD80,AC80,AK80,AL80,テーブル2[[#This Row],[補正式F]])</f>
        <v>604.8161135301284</v>
      </c>
      <c r="AF80" s="20">
        <f t="shared" si="106"/>
        <v>0</v>
      </c>
      <c r="AG80">
        <v>2.1000380729664513E-5</v>
      </c>
      <c r="AH80">
        <f t="shared" si="107"/>
        <v>32.748606154587115</v>
      </c>
      <c r="AI80">
        <f t="shared" si="108"/>
        <v>0.2311685459582381</v>
      </c>
      <c r="AJ80">
        <f t="shared" si="109"/>
        <v>42.130759697315874</v>
      </c>
      <c r="AK80" cm="1">
        <f t="array" ref="AK80">+S80*テーブル2[[#This Row],[形状因子]]/(E80*[3]!PropsSI("C","T",(テーブル2[[#This Row],[Tin]]+テーブル2[[#This Row],[Tf]])/2,"P",テーブル2[[#This Row],[P]],"Water")*AI80)</f>
        <v>1.9643231803941485</v>
      </c>
      <c r="AL80">
        <f t="shared" si="110"/>
        <v>1.186598293632519</v>
      </c>
      <c r="AM80">
        <f t="shared" si="111"/>
        <v>612.48370251693757</v>
      </c>
      <c r="AN80">
        <f t="shared" si="112"/>
        <v>3.4357867662038188E-8</v>
      </c>
      <c r="AO80">
        <f t="shared" si="113"/>
        <v>3.5489326515517327E-8</v>
      </c>
      <c r="AP80">
        <v>3.0656490186463499</v>
      </c>
      <c r="AQ80">
        <f t="shared" si="114"/>
        <v>4.8009215746243747E-5</v>
      </c>
      <c r="AR80">
        <f t="shared" si="115"/>
        <v>1.0517935028090015E-5</v>
      </c>
      <c r="AS80">
        <f t="shared" si="116"/>
        <v>21.100979019608509</v>
      </c>
      <c r="AT80">
        <f t="shared" si="117"/>
        <v>12.196597192195988</v>
      </c>
      <c r="AU80">
        <f t="shared" si="118"/>
        <v>2.8194696385582758</v>
      </c>
      <c r="AV80">
        <f t="shared" si="119"/>
        <v>0.24617938008807405</v>
      </c>
      <c r="AW80">
        <f t="shared" si="120"/>
        <v>1.3206343170518742E-2</v>
      </c>
      <c r="AX80">
        <f t="shared" si="121"/>
        <v>0.24617937320359434</v>
      </c>
      <c r="AY80">
        <f t="shared" si="122"/>
        <v>6.8844797085354514E-9</v>
      </c>
      <c r="AZ80">
        <f t="shared" si="123"/>
        <v>1035404.645585787</v>
      </c>
      <c r="BA80">
        <f t="shared" si="124"/>
        <v>1.566037581413753E-5</v>
      </c>
      <c r="BB80" s="40">
        <f t="shared" si="125"/>
        <v>1437940.8602168139</v>
      </c>
      <c r="BC80" s="62">
        <f t="shared" si="126"/>
        <v>-1593.3311894361395</v>
      </c>
      <c r="BD80" s="61">
        <f t="shared" si="127"/>
        <v>-0.11068380306268714</v>
      </c>
      <c r="BE80" s="40">
        <v>1583785.8576000002</v>
      </c>
      <c r="BF80" s="58">
        <f>テーブル2[[#This Row],[ρL*δ*λ/τ]]/テーブル2[[#This Row],[実験値]]</f>
        <v>0.90791368878353695</v>
      </c>
      <c r="BG80">
        <v>1</v>
      </c>
      <c r="BH80">
        <v>4.5999999999999999E-2</v>
      </c>
      <c r="BI80">
        <v>5625</v>
      </c>
      <c r="BJ80">
        <f>1+テーブル2[[#This Row],[A_補正]]*EXP(-テーブル2[[#This Row],[(Tsub-40)^2]]/テーブル2[[#This Row],[σ_補正]])</f>
        <v>1.0233964410356569</v>
      </c>
      <c r="BK80">
        <f>テーブル2[[#This Row],[Ts]]-テーブル2[[#This Row],[Tin]]</f>
        <v>101.66703588462883</v>
      </c>
      <c r="BL80">
        <f>テーブル2[[#This Row],[ρL*δ*λ/τ]]*0.000001</f>
        <v>1.4379408602168138</v>
      </c>
      <c r="BM80">
        <f>テーブル2[[#This Row],[Tsub]]</f>
        <v>101.66703588462883</v>
      </c>
      <c r="BN80">
        <f>テーブル2[[#This Row],[補正式F]]</f>
        <v>1.0233964410356569</v>
      </c>
      <c r="BO80">
        <f>(テーブル2[[#This Row],[Tsub]]-40)^2</f>
        <v>3802.8233147961</v>
      </c>
      <c r="BP80" cm="1">
        <f t="array" ref="BP80">[3]!PropsSI(
  "VISCOSITY",
  "T", MIN( MAX( (テーブル2[[#This Row],[Ts]]+テーブル2[[#This Row],[Tw]])/2, テーブル2[[#This Row],[Ts]]+5 ), 647.096-0.1 ),
  "P", テーブル2[[#This Row],[P]],
  "Water"
)</f>
        <v>2.2970529528068294E-5</v>
      </c>
      <c r="BQ80" cm="1">
        <f t="array" ref="BQ80">[3]!PropsSI(
  "CONDUCTIVITY",
  "T", MIN( MAX( (テーブル2[[#This Row],[Ts]]+テーブル2[[#This Row],[Tw]])/2, テーブル2[[#This Row],[Ts]]+5 ), 647.096-0.1 ),
  "P", テーブル2[[#This Row],[P]],
  "Water"
)</f>
        <v>9.1034866213348775E-2</v>
      </c>
      <c r="BR80" cm="1">
        <f t="array" ref="BR80">[3]!PropsSI(
 "CPMASS",
  "T", MIN( MAX( (テーブル2[[#This Row],[Ts]]+テーブル2[[#This Row],[Tw]])/2, テーブル2[[#This Row],[Ts]]+5 ), 647.096-0.1 ),
  "P", テーブル2[[#This Row],[P]],
  "Water"
)</f>
        <v>6784.2361492576747</v>
      </c>
      <c r="BS80">
        <f>テーブル2[[#This Row],[G]]*テーブル2[[#This Row],[DH]]/テーブル2[[#This Row],[μ_g]]</f>
        <v>1397008.3730419949</v>
      </c>
      <c r="BT80">
        <f>テーブル2[[#This Row],[CPg]]*テーブル2[[#This Row],[μ_g]]/テーブル2[[#This Row],[k_g]]</f>
        <v>1.7118440799011219</v>
      </c>
      <c r="BU80">
        <f>0.023*(テーブル2[[#This Row],[Re_g]]^0.8)*(テーブル2[[#This Row],[Pr_g]]^0.4)</f>
        <v>2351.1087911703062</v>
      </c>
      <c r="BV80">
        <f>テーブル2[[#This Row],[Nu_g]]*テーブル2[[#This Row],[k_g]]/テーブル2[[#This Row],[DH]]</f>
        <v>18178.841985054907</v>
      </c>
      <c r="BW80" cm="1">
        <f t="array" ref="BW80">[3]!PropsSI("VISCOSITY","T",テーブル2[[#This Row],[Tm]],"P",テーブル2[[#This Row],[P]],"Water")</f>
        <v>7.4657182691426223E-5</v>
      </c>
      <c r="BX80" t="e">
        <f ca="1" xml:space="preserve"> [1]!PropsSI("CONDUCTIVITY","T",テーブル2[[#This Row],[Tm]],"P",テーブル2[[#This Row],[P]],"Water")</f>
        <v>#NAME?</v>
      </c>
      <c r="BY80" cm="1">
        <f t="array" ref="BY80">[3]!PropsSI("CPMASS","T",テーブル2[[#This Row],[Tm]],"P",テーブル2[[#This Row],[P]],"Water")</f>
        <v>7059.7449859081244</v>
      </c>
      <c r="BZ80">
        <f>テーブル2[[#This Row],[G]]*テーブル2[[#This Row],[DH]]/テーブル2[[#This Row],[μ_l]]</f>
        <v>429831.67763716151</v>
      </c>
      <c r="CA80" t="e">
        <f ca="1">テーブル2[[#This Row],[μ_l]]*テーブル2[[#This Row],[CPl2]]/テーブル2[[#This Row],[k_l]]</f>
        <v>#NAME?</v>
      </c>
      <c r="CB80" t="e">
        <f ca="1">0.023*(テーブル2[[#This Row],[Re_l]]^0.8)*(テーブル2[[#This Row],[Pr_l]]^0.4)</f>
        <v>#NAME?</v>
      </c>
      <c r="CC80" t="e">
        <f ca="1">テーブル2[[#This Row],[Nu_l]]*テーブル2[[#This Row],[k_l]]/テーブル2[[#This Row],[DH]]</f>
        <v>#NAME?</v>
      </c>
      <c r="CD80">
        <v>-0.15512462797083307</v>
      </c>
    </row>
    <row r="81" spans="1:82">
      <c r="A81" s="13" t="s">
        <v>382</v>
      </c>
      <c r="B81">
        <v>14478989.699999999</v>
      </c>
      <c r="C81" cm="1">
        <f t="array" ref="C81">[3]!PropsSI("T","P",テーブル2[[#This Row],[P]],"Q",0,"Water")</f>
        <v>612.48370255129544</v>
      </c>
      <c r="D81" cm="1">
        <f t="array" ref="D81">[3]!PropsSI("Dmass","P",テーブル2[[#This Row],[P]],"Q",1,"Water")</f>
        <v>91.580011978832957</v>
      </c>
      <c r="E81" cm="1">
        <f t="array" ref="E81">[3]!PropsSI("Dmass","P",テーブル2[[#This Row],[P]],"Q",0,"Water")</f>
        <v>612.82339669043313</v>
      </c>
      <c r="F81" cm="1">
        <f t="array" ref="F81">[3]!PropsSI("Hmass","P",テーブル2[[#This Row],[P]],"Q",1,"Water")</f>
        <v>2625160.7264840975</v>
      </c>
      <c r="G81" cm="1">
        <f t="array" ref="G81">[3]!PropsSI("Hmass","P",テーブル2[[#This Row],[P]],"Q",0,"Water")</f>
        <v>1589756.0808983105</v>
      </c>
      <c r="H81" cm="1">
        <f t="array" ref="H81">[3]!PropsSI("VISCOSITY","P",テーブル2[[#This Row],[P]],"Q",1,"Water")</f>
        <v>2.2406167499944594E-5</v>
      </c>
      <c r="I81" cm="1">
        <f t="array" ref="I81">[3]!PropsSI("VISCOSITY","P",テーブル2[[#This Row],[P]],"Q",0,"Water")</f>
        <v>7.0614185977515193E-5</v>
      </c>
      <c r="J81" cm="1">
        <f t="array" ref="J81">[3]!PropsSI("CONDUCTIVITY","P", テーブル2[[#This Row],[P]],"Q",0,"Water")</f>
        <v>0.48330738078477459</v>
      </c>
      <c r="K81" cm="1">
        <f t="array" ref="K81">[3]!PropsSI("Cpmass","P", テーブル2[[#This Row],[P]],"Q",0,"Water")</f>
        <v>8121.4802011854335</v>
      </c>
      <c r="L81" cm="1">
        <f t="array" ref="L81">[3]!PropsSI("SURFACE_TENSION","P", テーブル2[[#This Row],[P]],"Q",0,"Water")</f>
        <v>5.7214247636284644E-3</v>
      </c>
      <c r="M81" s="14">
        <v>76</v>
      </c>
      <c r="N81">
        <v>3345.252</v>
      </c>
      <c r="O81" s="12">
        <v>8.7843467213758383E-5</v>
      </c>
      <c r="P81" s="12">
        <v>2.9843873572041598E-2</v>
      </c>
      <c r="Q81" s="12">
        <f>テーブル2[[#This Row],[A]]*4/テーブル2[[#This Row],[Pw]]</f>
        <v>1.1773735336561952E-2</v>
      </c>
      <c r="R81">
        <v>4.2545000000000002</v>
      </c>
      <c r="S81" s="40">
        <v>1681338.8539187498</v>
      </c>
      <c r="T81">
        <v>515.87222222222226</v>
      </c>
      <c r="U81" s="17">
        <f>+T81+BG81*S81*テーブル2[[#This Row],[Pw]]*R81/(N81*O81*K81)</f>
        <v>605.32327793604918</v>
      </c>
      <c r="V81">
        <v>0.03</v>
      </c>
      <c r="W81" s="12">
        <f t="shared" si="101"/>
        <v>557764.86178918462</v>
      </c>
      <c r="X81" s="100">
        <v>1.9977668489890191E-2</v>
      </c>
      <c r="Y81">
        <f t="shared" si="102"/>
        <v>7.0750188114237069</v>
      </c>
      <c r="Z81">
        <f t="shared" si="103"/>
        <v>7.0750188259742046</v>
      </c>
      <c r="AA81">
        <f t="shared" si="104"/>
        <v>-1.455049769560901E-8</v>
      </c>
      <c r="AB81">
        <f t="shared" si="105"/>
        <v>1.505595409272035E-5</v>
      </c>
      <c r="AC81" s="100">
        <v>643.39415670157098</v>
      </c>
      <c r="AD81">
        <f>+テーブル2[[#This Row],[DH]]/2*AI81/I81*E81</f>
        <v>13936.334538146088</v>
      </c>
      <c r="AE81">
        <f>+gettm2(AD81,AC81,AK81,AL81,テーブル2[[#This Row],[補正式F]])</f>
        <v>605.32327793604907</v>
      </c>
      <c r="AF81" s="20">
        <f t="shared" si="106"/>
        <v>0</v>
      </c>
      <c r="AG81">
        <v>1.5087571283061989E-5</v>
      </c>
      <c r="AH81">
        <f t="shared" si="107"/>
        <v>45.601292844495134</v>
      </c>
      <c r="AI81">
        <f t="shared" si="108"/>
        <v>0.27278526596818298</v>
      </c>
      <c r="AJ81">
        <f t="shared" si="109"/>
        <v>35.717711458303846</v>
      </c>
      <c r="AK81" cm="1">
        <f t="array" ref="AK81">+S81*テーブル2[[#This Row],[形状因子]]/(E81*[3]!PropsSI("C","T",(テーブル2[[#This Row],[Tin]]+テーブル2[[#This Row],[Tf]])/2,"P",テーブル2[[#This Row],[P]],"Water")*AI81)</f>
        <v>1.9258164012500256</v>
      </c>
      <c r="AL81">
        <f t="shared" si="110"/>
        <v>1.186598293632519</v>
      </c>
      <c r="AM81">
        <f t="shared" si="111"/>
        <v>612.48370252361315</v>
      </c>
      <c r="AN81">
        <f t="shared" si="112"/>
        <v>2.7682290237862617E-8</v>
      </c>
      <c r="AO81">
        <f t="shared" si="113"/>
        <v>3.1617190341638602E-8</v>
      </c>
      <c r="AP81">
        <v>3.3668846594917605</v>
      </c>
      <c r="AQ81">
        <f t="shared" si="114"/>
        <v>3.9802742520939411E-5</v>
      </c>
      <c r="AR81">
        <f t="shared" si="115"/>
        <v>7.5595942367018137E-6</v>
      </c>
      <c r="AS81">
        <f t="shared" si="116"/>
        <v>17.89628036365929</v>
      </c>
      <c r="AT81">
        <f t="shared" si="117"/>
        <v>11.372964451701097</v>
      </c>
      <c r="AU81">
        <f t="shared" si="118"/>
        <v>3.1023771328039742</v>
      </c>
      <c r="AV81">
        <f t="shared" si="119"/>
        <v>0.26450752668778632</v>
      </c>
      <c r="AW81">
        <f t="shared" si="120"/>
        <v>9.4841462655120435E-3</v>
      </c>
      <c r="AX81">
        <f t="shared" si="121"/>
        <v>0.26450751902555414</v>
      </c>
      <c r="AY81">
        <f t="shared" si="122"/>
        <v>7.6622321820707384E-9</v>
      </c>
      <c r="AZ81">
        <f t="shared" si="123"/>
        <v>1035404.645585787</v>
      </c>
      <c r="BA81">
        <f t="shared" si="124"/>
        <v>1.1821831320752084E-5</v>
      </c>
      <c r="BB81" s="40">
        <f t="shared" si="125"/>
        <v>1697008.2838466265</v>
      </c>
      <c r="BC81" s="62">
        <f t="shared" si="126"/>
        <v>15669.429927876685</v>
      </c>
      <c r="BD81" s="61">
        <f t="shared" si="127"/>
        <v>0.93196144794700053</v>
      </c>
      <c r="BE81" s="40">
        <v>1795651.9481999998</v>
      </c>
      <c r="BF81" s="58">
        <f>テーブル2[[#This Row],[ρL*δ*λ/τ]]/テーブル2[[#This Row],[実験値]]</f>
        <v>0.94506526476232999</v>
      </c>
      <c r="BG81">
        <v>1</v>
      </c>
      <c r="BH81">
        <v>4.5999999999999999E-2</v>
      </c>
      <c r="BI81">
        <v>5625</v>
      </c>
      <c r="BJ81">
        <f>1+テーブル2[[#This Row],[A_補正]]*EXP(-テーブル2[[#This Row],[(Tsub-40)^2]]/テーブル2[[#This Row],[σ_補正]])</f>
        <v>1.0260206007294144</v>
      </c>
      <c r="BK81">
        <f>テーブル2[[#This Row],[Ts]]-テーブル2[[#This Row],[Tin]]</f>
        <v>96.611480329073174</v>
      </c>
      <c r="BL81">
        <f>テーブル2[[#This Row],[ρL*δ*λ/τ]]*0.000001</f>
        <v>1.6970082838466265</v>
      </c>
      <c r="BM81">
        <f>テーブル2[[#This Row],[Tsub]]</f>
        <v>96.611480329073174</v>
      </c>
      <c r="BN81">
        <f>テーブル2[[#This Row],[補正式F]]</f>
        <v>1.0260206007294144</v>
      </c>
      <c r="BO81">
        <f>(テーブル2[[#This Row],[Tsub]]-40)^2</f>
        <v>3204.8597050490389</v>
      </c>
      <c r="BP81" cm="1">
        <f t="array" ref="BP81">[3]!PropsSI(
  "VISCOSITY",
  "T", MIN( MAX( (テーブル2[[#This Row],[Ts]]+テーブル2[[#This Row],[Tw]])/2, テーブル2[[#This Row],[Ts]]+5 ), 647.096-0.1 ),
  "P", テーブル2[[#This Row],[P]],
  "Water"
)</f>
        <v>2.2941024989084508E-5</v>
      </c>
      <c r="BQ81" cm="1">
        <f t="array" ref="BQ81">[3]!PropsSI(
  "CONDUCTIVITY",
  "T", MIN( MAX( (テーブル2[[#This Row],[Ts]]+テーブル2[[#This Row],[Tw]])/2, テーブル2[[#This Row],[Ts]]+5 ), 647.096-0.1 ),
  "P", テーブル2[[#This Row],[P]],
  "Water"
)</f>
        <v>9.1512652676755971E-2</v>
      </c>
      <c r="BR81" cm="1">
        <f t="array" ref="BR81">[3]!PropsSI(
 "CPMASS",
  "T", MIN( MAX( (テーブル2[[#This Row],[Ts]]+テーブル2[[#This Row],[Tw]])/2, テーブル2[[#This Row],[Ts]]+5 ), 647.096-0.1 ),
  "P", テーブル2[[#This Row],[P]],
  "Water"
)</f>
        <v>6889.7652760934998</v>
      </c>
      <c r="BS81">
        <f>テーブル2[[#This Row],[G]]*テーブル2[[#This Row],[DH]]/テーブル2[[#This Row],[μ_g]]</f>
        <v>1716841.8455951605</v>
      </c>
      <c r="BT81">
        <f>テーブル2[[#This Row],[CPg]]*テーブル2[[#This Row],[μ_g]]/テーブル2[[#This Row],[k_g]]</f>
        <v>1.7271740327109346</v>
      </c>
      <c r="BU81">
        <f>0.023*(テーブル2[[#This Row],[Re_g]]^0.8)*(テーブル2[[#This Row],[Pr_g]]^0.4)</f>
        <v>2782.5726239289515</v>
      </c>
      <c r="BV81">
        <f>テーブル2[[#This Row],[Nu_g]]*テーブル2[[#This Row],[k_g]]/テーブル2[[#This Row],[DH]]</f>
        <v>21627.851722698673</v>
      </c>
      <c r="BW81" cm="1">
        <f t="array" ref="BW81">[3]!PropsSI("VISCOSITY","T",テーブル2[[#This Row],[Tm]],"P",テーブル2[[#This Row],[P]],"Water")</f>
        <v>7.4408401734574734E-5</v>
      </c>
      <c r="BX81" t="e">
        <f ca="1" xml:space="preserve"> [1]!PropsSI("CONDUCTIVITY","T",テーブル2[[#This Row],[Tm]],"P",テーブル2[[#This Row],[P]],"Water")</f>
        <v>#NAME?</v>
      </c>
      <c r="BY81" cm="1">
        <f t="array" ref="BY81">[3]!PropsSI("CPMASS","T",テーブル2[[#This Row],[Tm]],"P",テーブル2[[#This Row],[P]],"Water")</f>
        <v>7111.3372489988305</v>
      </c>
      <c r="BZ81">
        <f>テーブル2[[#This Row],[G]]*テーブル2[[#This Row],[DH]]/テーブル2[[#This Row],[μ_l]]</f>
        <v>529323.44686827646</v>
      </c>
      <c r="CA81" t="e">
        <f ca="1">テーブル2[[#This Row],[μ_l]]*テーブル2[[#This Row],[CPl2]]/テーブル2[[#This Row],[k_l]]</f>
        <v>#NAME?</v>
      </c>
      <c r="CB81" t="e">
        <f ca="1">0.023*(テーブル2[[#This Row],[Re_l]]^0.8)*(テーブル2[[#This Row],[Pr_l]]^0.4)</f>
        <v>#NAME?</v>
      </c>
      <c r="CC81" t="e">
        <f ca="1">テーブル2[[#This Row],[Nu_l]]*テーブル2[[#This Row],[k_l]]/テーブル2[[#This Row],[DH]]</f>
        <v>#NAME?</v>
      </c>
      <c r="CD81">
        <v>-0.16173137161494791</v>
      </c>
    </row>
    <row r="82" spans="1:82">
      <c r="A82" s="13" t="s">
        <v>383</v>
      </c>
      <c r="B82">
        <v>14375568.344999999</v>
      </c>
      <c r="C82" cm="1">
        <f t="array" ref="C82">[3]!PropsSI("T","P",テーブル2[[#This Row],[P]],"Q",0,"Water")</f>
        <v>611.91386270436794</v>
      </c>
      <c r="D82" cm="1">
        <f t="array" ref="D82">[3]!PropsSI("Dmass","P",テーブル2[[#This Row],[P]],"Q",1,"Water")</f>
        <v>90.588882843330609</v>
      </c>
      <c r="E82" cm="1">
        <f t="array" ref="E82">[3]!PropsSI("Dmass","P",テーブル2[[#This Row],[P]],"Q",0,"Water")</f>
        <v>614.64786138635702</v>
      </c>
      <c r="F82" cm="1">
        <f t="array" ref="F82">[3]!PropsSI("Hmass","P",テーブル2[[#This Row],[P]],"Q",1,"Water")</f>
        <v>2627949.0973156863</v>
      </c>
      <c r="G82" cm="1">
        <f t="array" ref="G82">[3]!PropsSI("Hmass","P",テーブル2[[#This Row],[P]],"Q",0,"Water")</f>
        <v>1585699.5072411739</v>
      </c>
      <c r="H82" cm="1">
        <f t="array" ref="H82">[3]!PropsSI("VISCOSITY","P",テーブル2[[#This Row],[P]],"Q",1,"Water")</f>
        <v>2.2346600140505724E-5</v>
      </c>
      <c r="I82" cm="1">
        <f t="array" ref="I82">[3]!PropsSI("VISCOSITY","P",テーブル2[[#This Row],[P]],"Q",0,"Water")</f>
        <v>7.0854881629944488E-5</v>
      </c>
      <c r="J82" cm="1">
        <f t="array" ref="J82">[3]!PropsSI("CONDUCTIVITY","P", テーブル2[[#This Row],[P]],"Q",0,"Water")</f>
        <v>0.48447617649609065</v>
      </c>
      <c r="K82" cm="1">
        <f t="array" ref="K82">[3]!PropsSI("Cpmass","P", テーブル2[[#This Row],[P]],"Q",0,"Water")</f>
        <v>8050.1582667114426</v>
      </c>
      <c r="L82" cm="1">
        <f t="array" ref="L82">[3]!PropsSI("SURFACE_TENSION","P", テーブル2[[#This Row],[P]],"Q",0,"Water")</f>
        <v>5.8358284375620894E-3</v>
      </c>
      <c r="M82" s="14">
        <v>77</v>
      </c>
      <c r="N82">
        <v>1297.692</v>
      </c>
      <c r="O82" s="12">
        <v>8.7843467213758383E-5</v>
      </c>
      <c r="P82" s="12">
        <v>2.9843873572041598E-2</v>
      </c>
      <c r="Q82" s="12">
        <f>テーブル2[[#This Row],[A]]*4/テーブル2[[#This Row],[Pw]]</f>
        <v>1.1773735336561952E-2</v>
      </c>
      <c r="R82">
        <v>4.2545000000000002</v>
      </c>
      <c r="S82" s="40">
        <v>782100.68359375</v>
      </c>
      <c r="T82">
        <v>498.31666666666661</v>
      </c>
      <c r="U82" s="17">
        <f>+T82+BG82*S82*テーブル2[[#This Row],[Pw]]*R82/(N82*O82*K82)</f>
        <v>606.53002361946744</v>
      </c>
      <c r="V82">
        <v>0.03</v>
      </c>
      <c r="W82" s="12">
        <f t="shared" si="101"/>
        <v>215633.44408886458</v>
      </c>
      <c r="X82" s="100">
        <v>2.9661471838988932E-2</v>
      </c>
      <c r="Y82">
        <f t="shared" si="102"/>
        <v>5.8063558856041713</v>
      </c>
      <c r="Z82">
        <f t="shared" si="103"/>
        <v>5.8063559036818226</v>
      </c>
      <c r="AA82">
        <f t="shared" si="104"/>
        <v>-1.8077651375847381E-8</v>
      </c>
      <c r="AB82">
        <f t="shared" si="105"/>
        <v>6.8938871799441756E-5</v>
      </c>
      <c r="AC82" s="100">
        <v>646.71835500407849</v>
      </c>
      <c r="AD82">
        <f>+テーブル2[[#This Row],[DH]]/2*AI82/I82*E82</f>
        <v>6565.0415497215427</v>
      </c>
      <c r="AE82">
        <f>+gettm2(AD82,AC82,AK82,AL82,テーブル2[[#This Row],[補正式F]])</f>
        <v>606.53002361946756</v>
      </c>
      <c r="AF82" s="20">
        <f t="shared" si="106"/>
        <v>0</v>
      </c>
      <c r="AG82">
        <v>6.900093208133606E-5</v>
      </c>
      <c r="AH82">
        <f t="shared" si="107"/>
        <v>10.158266218002156</v>
      </c>
      <c r="AI82">
        <f t="shared" si="108"/>
        <v>0.12855726003975781</v>
      </c>
      <c r="AJ82">
        <f t="shared" si="109"/>
        <v>76.949918294284359</v>
      </c>
      <c r="AK82" cm="1">
        <f t="array" ref="AK82">+S82*テーブル2[[#This Row],[形状因子]]/(E82*[3]!PropsSI("C","T",(テーブル2[[#This Row],[Tin]]+テーブル2[[#This Row],[Tf]])/2,"P",テーブル2[[#This Row],[P]],"Water")*AI82)</f>
        <v>1.945520776469341</v>
      </c>
      <c r="AL82">
        <f t="shared" si="110"/>
        <v>1.1773396479790808</v>
      </c>
      <c r="AM82">
        <f t="shared" si="111"/>
        <v>611.91386266810161</v>
      </c>
      <c r="AN82">
        <f t="shared" si="112"/>
        <v>3.6266328606870957E-8</v>
      </c>
      <c r="AO82">
        <f t="shared" si="113"/>
        <v>6.206028189430419E-8</v>
      </c>
      <c r="AP82">
        <v>2.0840269998756797</v>
      </c>
      <c r="AQ82">
        <f t="shared" si="114"/>
        <v>1.0693241000904615E-4</v>
      </c>
      <c r="AR82">
        <f t="shared" si="115"/>
        <v>3.4531496181615182E-5</v>
      </c>
      <c r="AS82">
        <f t="shared" si="116"/>
        <v>38.509563995779999</v>
      </c>
      <c r="AT82">
        <f t="shared" si="117"/>
        <v>14.627266564796322</v>
      </c>
      <c r="AU82">
        <f t="shared" si="118"/>
        <v>1.8804413114413758</v>
      </c>
      <c r="AV82">
        <f t="shared" si="119"/>
        <v>0.20358568843430391</v>
      </c>
      <c r="AW82">
        <f t="shared" si="120"/>
        <v>4.3114641136981394E-2</v>
      </c>
      <c r="AX82">
        <f t="shared" si="121"/>
        <v>0.20358567717743067</v>
      </c>
      <c r="AY82">
        <f t="shared" si="122"/>
        <v>1.1256873239107179E-8</v>
      </c>
      <c r="AZ82">
        <f t="shared" si="123"/>
        <v>1042249.5900745124</v>
      </c>
      <c r="BA82">
        <f t="shared" si="124"/>
        <v>5.1310472472489601E-5</v>
      </c>
      <c r="BB82" s="40">
        <f t="shared" si="125"/>
        <v>774828.94848988159</v>
      </c>
      <c r="BC82" s="62">
        <f t="shared" si="126"/>
        <v>-7271.7351038684137</v>
      </c>
      <c r="BD82" s="61">
        <f t="shared" si="127"/>
        <v>-0.92976969032360579</v>
      </c>
      <c r="BE82" s="40">
        <v>993339.3755999998</v>
      </c>
      <c r="BF82" s="58">
        <f>テーブル2[[#This Row],[ρL*δ*λ/τ]]/テーブル2[[#This Row],[実験値]]</f>
        <v>0.78002439802798229</v>
      </c>
      <c r="BG82">
        <v>1</v>
      </c>
      <c r="BH82">
        <v>4.5999999999999999E-2</v>
      </c>
      <c r="BI82">
        <v>5625</v>
      </c>
      <c r="BJ82">
        <f>1+テーブル2[[#This Row],[A_補正]]*EXP(-テーブル2[[#This Row],[(Tsub-40)^2]]/テーブル2[[#This Row],[σ_補正]])</f>
        <v>1.0175613358812969</v>
      </c>
      <c r="BK82">
        <f>テーブル2[[#This Row],[Ts]]-テーブル2[[#This Row],[Tin]]</f>
        <v>113.59719603770134</v>
      </c>
      <c r="BL82">
        <f>テーブル2[[#This Row],[ρL*δ*λ/τ]]*0.000001</f>
        <v>0.7748289484898816</v>
      </c>
      <c r="BM82">
        <f>テーブル2[[#This Row],[Tsub]]</f>
        <v>113.59719603770134</v>
      </c>
      <c r="BN82">
        <f>テーブル2[[#This Row],[補正式F]]</f>
        <v>1.0175613358812969</v>
      </c>
      <c r="BO82">
        <f>(テーブル2[[#This Row],[Tsub]]-40)^2</f>
        <v>5416.5472646118415</v>
      </c>
      <c r="BP82" cm="1">
        <f t="array" ref="BP82">[3]!PropsSI(
  "VISCOSITY",
  "T", MIN( MAX( (テーブル2[[#This Row],[Ts]]+テーブル2[[#This Row],[Tw]])/2, テーブル2[[#This Row],[Ts]]+5 ), 647.096-0.1 ),
  "P", テーブル2[[#This Row],[P]],
  "Water"
)</f>
        <v>2.297517344092751E-5</v>
      </c>
      <c r="BQ82" cm="1">
        <f t="array" ref="BQ82">[3]!PropsSI(
  "CONDUCTIVITY",
  "T", MIN( MAX( (テーブル2[[#This Row],[Ts]]+テーブル2[[#This Row],[Tw]])/2, テーブル2[[#This Row],[Ts]]+5 ), 647.096-0.1 ),
  "P", テーブル2[[#This Row],[P]],
  "Water"
)</f>
        <v>8.9783102259409178E-2</v>
      </c>
      <c r="BR82" cm="1">
        <f t="array" ref="BR82">[3]!PropsSI(
 "CPMASS",
  "T", MIN( MAX( (テーブル2[[#This Row],[Ts]]+テーブル2[[#This Row],[Tw]])/2, テーブル2[[#This Row],[Ts]]+5 ), 647.096-0.1 ),
  "P", テーブル2[[#This Row],[P]],
  "Water"
)</f>
        <v>6571.7641188556945</v>
      </c>
      <c r="BS82">
        <f>テーブル2[[#This Row],[G]]*テーブル2[[#This Row],[DH]]/テーブル2[[#This Row],[μ_g]]</f>
        <v>665008.34893183515</v>
      </c>
      <c r="BT82">
        <f>テーブル2[[#This Row],[CPg]]*テーブル2[[#This Row],[μ_g]]/テーブル2[[#This Row],[k_g]]</f>
        <v>1.6816908376291975</v>
      </c>
      <c r="BU82">
        <f>0.023*(テーブル2[[#This Row],[Re_g]]^0.8)*(テーブル2[[#This Row],[Pr_g]]^0.4)</f>
        <v>1289.1040636030207</v>
      </c>
      <c r="BV82">
        <f>テーブル2[[#This Row],[Nu_g]]*テーブル2[[#This Row],[k_g]]/テーブル2[[#This Row],[DH]]</f>
        <v>9830.3349495273324</v>
      </c>
      <c r="BW82" cm="1">
        <f t="array" ref="BW82">[3]!PropsSI("VISCOSITY","T",テーブル2[[#This Row],[Tm]],"P",テーブル2[[#This Row],[P]],"Water")</f>
        <v>7.3737927665329904E-5</v>
      </c>
      <c r="BX82" t="e">
        <f ca="1" xml:space="preserve"> [1]!PropsSI("CONDUCTIVITY","T",テーブル2[[#This Row],[Tm]],"P",テーブル2[[#This Row],[P]],"Water")</f>
        <v>#NAME?</v>
      </c>
      <c r="BY82" cm="1">
        <f t="array" ref="BY82">[3]!PropsSI("CPMASS","T",テーブル2[[#This Row],[Tm]],"P",テーブル2[[#This Row],[P]],"Water")</f>
        <v>7263.1440951205623</v>
      </c>
      <c r="BZ82">
        <f>テーブル2[[#This Row],[G]]*テーブル2[[#This Row],[DH]]/テーブル2[[#This Row],[μ_l]]</f>
        <v>207202.48914124939</v>
      </c>
      <c r="CA82" t="e">
        <f ca="1">テーブル2[[#This Row],[μ_l]]*テーブル2[[#This Row],[CPl2]]/テーブル2[[#This Row],[k_l]]</f>
        <v>#NAME?</v>
      </c>
      <c r="CB82" t="e">
        <f ca="1">0.023*(テーブル2[[#This Row],[Re_l]]^0.8)*(テーブル2[[#This Row],[Pr_l]]^0.4)</f>
        <v>#NAME?</v>
      </c>
      <c r="CC82" t="e">
        <f ca="1">テーブル2[[#This Row],[Nu_l]]*テーブル2[[#This Row],[k_l]]/テーブル2[[#This Row],[DH]]</f>
        <v>#NAME?</v>
      </c>
      <c r="CD82">
        <v>-7.0067353908409735E-2</v>
      </c>
    </row>
    <row r="83" spans="1:82">
      <c r="A83" s="13" t="s">
        <v>384</v>
      </c>
      <c r="B83">
        <v>16650838.154999999</v>
      </c>
      <c r="C83" cm="1">
        <f t="array" ref="C83">[3]!PropsSI("T","P",テーブル2[[#This Row],[P]],"Q",0,"Water")</f>
        <v>623.7467472920838</v>
      </c>
      <c r="D83" cm="1">
        <f t="array" ref="D83">[3]!PropsSI("Dmass","P",テーブル2[[#This Row],[P]],"Q",1,"Water")</f>
        <v>115.08174830522883</v>
      </c>
      <c r="E83" cm="1">
        <f t="array" ref="E83">[3]!PropsSI("Dmass","P",テーブル2[[#This Row],[P]],"Q",0,"Water")</f>
        <v>572.29121245744955</v>
      </c>
      <c r="F83" cm="1">
        <f t="array" ref="F83">[3]!PropsSI("Hmass","P",テーブル2[[#This Row],[P]],"Q",1,"Water")</f>
        <v>2559557.8321399409</v>
      </c>
      <c r="G83" cm="1">
        <f t="array" ref="G83">[3]!PropsSI("Hmass","P",テーブル2[[#This Row],[P]],"Q",0,"Water")</f>
        <v>1675797.4223693286</v>
      </c>
      <c r="H83" cm="1">
        <f t="array" ref="H83">[3]!PropsSI("VISCOSITY","P",テーブル2[[#This Row],[P]],"Q",1,"Water")</f>
        <v>2.3829582904311094E-5</v>
      </c>
      <c r="I83" cm="1">
        <f t="array" ref="I83">[3]!PropsSI("VISCOSITY","P",テーブル2[[#This Row],[P]],"Q",0,"Water")</f>
        <v>6.5509940250288218E-5</v>
      </c>
      <c r="J83" cm="1">
        <f t="array" ref="J83">[3]!PropsSI("CONDUCTIVITY","P", テーブル2[[#This Row],[P]],"Q",0,"Water")</f>
        <v>0.45915472043015876</v>
      </c>
      <c r="K83" cm="1">
        <f t="array" ref="K83">[3]!PropsSI("Cpmass","P", テーブル2[[#This Row],[P]],"Q",0,"Water")</f>
        <v>10285.252806144354</v>
      </c>
      <c r="L83" cm="1">
        <f t="array" ref="L83">[3]!PropsSI("SURFACE_TENSION","P", テーブル2[[#This Row],[P]],"Q",0,"Water")</f>
        <v>3.5437208597502243E-3</v>
      </c>
      <c r="M83" s="14">
        <v>78</v>
      </c>
      <c r="N83">
        <v>1315.32</v>
      </c>
      <c r="O83" s="12">
        <v>8.7843467213758383E-5</v>
      </c>
      <c r="P83" s="12">
        <v>2.9843873572041598E-2</v>
      </c>
      <c r="Q83" s="12">
        <f>テーブル2[[#This Row],[A]]*4/テーブル2[[#This Row],[Pw]]</f>
        <v>1.1773735336561952E-2</v>
      </c>
      <c r="R83">
        <v>4.2545000000000002</v>
      </c>
      <c r="S83" s="40">
        <v>1019449.59296875</v>
      </c>
      <c r="T83">
        <v>496.42777777777775</v>
      </c>
      <c r="U83" s="17">
        <f>+T83+BG83*S83*テーブル2[[#This Row],[Pw]]*R83/(N83*O83*K83)</f>
        <v>605.34927749466897</v>
      </c>
      <c r="V83">
        <v>0.03</v>
      </c>
      <c r="W83" s="12">
        <f t="shared" si="101"/>
        <v>236395.11047819242</v>
      </c>
      <c r="X83" s="100">
        <v>2.6110588705841487E-2</v>
      </c>
      <c r="Y83">
        <f t="shared" si="102"/>
        <v>6.188589385448279</v>
      </c>
      <c r="Z83">
        <f t="shared" si="103"/>
        <v>6.1885894042050644</v>
      </c>
      <c r="AA83">
        <f t="shared" si="104"/>
        <v>-1.8756785458151626E-8</v>
      </c>
      <c r="AB83">
        <f t="shared" si="105"/>
        <v>4.30991101959482E-5</v>
      </c>
      <c r="AC83" s="100">
        <v>675.59978037735823</v>
      </c>
      <c r="AD83">
        <f>+テーブル2[[#This Row],[DH]]/2*AI83/I83*E83</f>
        <v>6752.6125602839902</v>
      </c>
      <c r="AE83">
        <f>+gettm2(AD83,AC83,AK83,AL83,テーブル2[[#This Row],[補正式F]])</f>
        <v>605.34927749466897</v>
      </c>
      <c r="AF83" s="20">
        <f t="shared" si="106"/>
        <v>0</v>
      </c>
      <c r="AG83">
        <v>4.3168417796656603E-5</v>
      </c>
      <c r="AH83">
        <f t="shared" si="107"/>
        <v>9.8667118935092262</v>
      </c>
      <c r="AI83">
        <f t="shared" si="108"/>
        <v>0.13130391787227966</v>
      </c>
      <c r="AJ83">
        <f t="shared" si="109"/>
        <v>49.516927617027804</v>
      </c>
      <c r="AK83" cm="1">
        <f t="array" ref="AK83">+S83*テーブル2[[#This Row],[形状因子]]/(E83*[3]!PropsSI("C","T",(テーブル2[[#This Row],[Tin]]+テーブル2[[#This Row],[Tf]])/2,"P",テーブル2[[#This Row],[P]],"Water")*AI83)</f>
        <v>2.7015645634283172</v>
      </c>
      <c r="AL83">
        <f t="shared" si="110"/>
        <v>1.4674493516224545</v>
      </c>
      <c r="AM83">
        <f t="shared" si="111"/>
        <v>623.74674725271723</v>
      </c>
      <c r="AN83">
        <f t="shared" si="112"/>
        <v>3.9366568671539426E-8</v>
      </c>
      <c r="AO83">
        <f t="shared" si="113"/>
        <v>6.9307600708402406E-8</v>
      </c>
      <c r="AP83">
        <v>1.8854521048266015</v>
      </c>
      <c r="AQ83">
        <f t="shared" si="114"/>
        <v>6.5369818603677185E-5</v>
      </c>
      <c r="AR83">
        <f t="shared" si="115"/>
        <v>2.1618862698682503E-5</v>
      </c>
      <c r="AS83">
        <f t="shared" si="116"/>
        <v>24.798213927035196</v>
      </c>
      <c r="AT83">
        <f t="shared" si="117"/>
        <v>13.003858157531386</v>
      </c>
      <c r="AU83">
        <f t="shared" si="118"/>
        <v>1.707457523539275</v>
      </c>
      <c r="AV83">
        <f t="shared" si="119"/>
        <v>0.17799458128732648</v>
      </c>
      <c r="AW83">
        <f t="shared" si="120"/>
        <v>3.2308584867161226E-2</v>
      </c>
      <c r="AX83">
        <f t="shared" si="121"/>
        <v>0.1779945786031859</v>
      </c>
      <c r="AY83">
        <f t="shared" si="122"/>
        <v>2.6841405764699289E-9</v>
      </c>
      <c r="AZ83">
        <f t="shared" si="123"/>
        <v>883760.40977061237</v>
      </c>
      <c r="BA83">
        <f t="shared" si="124"/>
        <v>3.4670633338463412E-5</v>
      </c>
      <c r="BB83" s="40">
        <f t="shared" si="125"/>
        <v>1011045.520393467</v>
      </c>
      <c r="BC83" s="62">
        <f t="shared" si="126"/>
        <v>-8404.072575283004</v>
      </c>
      <c r="BD83" s="61">
        <f t="shared" si="127"/>
        <v>-0.82437352795535634</v>
      </c>
      <c r="BE83" s="40">
        <v>1041964.3799999998</v>
      </c>
      <c r="BF83" s="58">
        <f>テーブル2[[#This Row],[ρL*δ*λ/τ]]/テーブル2[[#This Row],[実験値]]</f>
        <v>0.97032637564200352</v>
      </c>
      <c r="BG83">
        <v>1</v>
      </c>
      <c r="BH83">
        <v>4.5999999999999999E-2</v>
      </c>
      <c r="BI83">
        <v>5625</v>
      </c>
      <c r="BJ83">
        <f>1+テーブル2[[#This Row],[A_補正]]*EXP(-テーブル2[[#This Row],[(Tsub-40)^2]]/テーブル2[[#This Row],[σ_補正]])</f>
        <v>1.0118598235864622</v>
      </c>
      <c r="BK83">
        <f>テーブル2[[#This Row],[Ts]]-テーブル2[[#This Row],[Tin]]</f>
        <v>127.31896951430605</v>
      </c>
      <c r="BL83">
        <f>テーブル2[[#This Row],[ρL*δ*λ/τ]]*0.000001</f>
        <v>1.011045520393467</v>
      </c>
      <c r="BM83">
        <f>テーブル2[[#This Row],[Tsub]]</f>
        <v>127.31896951430605</v>
      </c>
      <c r="BN83">
        <f>テーブル2[[#This Row],[補正式F]]</f>
        <v>1.0118598235864622</v>
      </c>
      <c r="BO83">
        <f>(テーブル2[[#This Row],[Tsub]]-40)^2</f>
        <v>7624.6024370403093</v>
      </c>
      <c r="BP83" cm="1">
        <f t="array" ref="BP83">[3]!PropsSI(
  "VISCOSITY",
  "T", MIN( MAX( (テーブル2[[#This Row],[Ts]]+テーブル2[[#This Row],[Tw]])/2, テーブル2[[#This Row],[Ts]]+5 ), 647.096-0.1 ),
  "P", テーブル2[[#This Row],[P]],
  "Water"
)</f>
        <v>2.4241966151352746E-5</v>
      </c>
      <c r="BQ83" cm="1">
        <f t="array" ref="BQ83">[3]!PropsSI(
  "CONDUCTIVITY",
  "T", MIN( MAX( (テーブル2[[#This Row],[Ts]]+テーブル2[[#This Row],[Tw]])/2, テーブル2[[#This Row],[Ts]]+5 ), 647.096-0.1 ),
  "P", テーブル2[[#This Row],[P]],
  "Water"
)</f>
        <v>9.6435933428619891E-2</v>
      </c>
      <c r="BR83" cm="1">
        <f t="array" ref="BR83">[3]!PropsSI(
 "CPMASS",
  "T", MIN( MAX( (テーブル2[[#This Row],[Ts]]+テーブル2[[#This Row],[Tw]])/2, テーブル2[[#This Row],[Ts]]+5 ), 647.096-0.1 ),
  "P", テーブル2[[#This Row],[P]],
  "Water"
)</f>
        <v>6653.1593144681847</v>
      </c>
      <c r="BS83">
        <f>テーブル2[[#This Row],[G]]*テーブル2[[#This Row],[DH]]/テーブル2[[#This Row],[μ_g]]</f>
        <v>638819.04075765354</v>
      </c>
      <c r="BT83">
        <f>テーブル2[[#This Row],[CPg]]*テーブル2[[#This Row],[μ_g]]/テーブル2[[#This Row],[k_g]]</f>
        <v>1.6724643726321751</v>
      </c>
      <c r="BU83">
        <f>0.023*(テーブル2[[#This Row],[Re_g]]^0.8)*(テーブル2[[#This Row],[Pr_g]]^0.4)</f>
        <v>1245.5835611275868</v>
      </c>
      <c r="BV83">
        <f>テーブル2[[#This Row],[Nu_g]]*テーブル2[[#This Row],[k_g]]/テーブル2[[#This Row],[DH]]</f>
        <v>10202.285846163686</v>
      </c>
      <c r="BW83" cm="1">
        <f t="array" ref="BW83">[3]!PropsSI("VISCOSITY","T",テーブル2[[#This Row],[Tm]],"P",テーブル2[[#This Row],[P]],"Water")</f>
        <v>7.5726707979932857E-5</v>
      </c>
      <c r="BX83" t="e">
        <f ca="1" xml:space="preserve"> [1]!PropsSI("CONDUCTIVITY","T",テーブル2[[#This Row],[Tm]],"P",テーブル2[[#This Row],[P]],"Water")</f>
        <v>#NAME?</v>
      </c>
      <c r="BY83" cm="1">
        <f t="array" ref="BY83">[3]!PropsSI("CPMASS","T",テーブル2[[#This Row],[Tm]],"P",テーブル2[[#This Row],[P]],"Water")</f>
        <v>6769.2187197539115</v>
      </c>
      <c r="BZ83">
        <f>テーブル2[[#This Row],[G]]*テーブル2[[#This Row],[DH]]/テーブル2[[#This Row],[μ_l]]</f>
        <v>204501.55534280493</v>
      </c>
      <c r="CA83" t="e">
        <f ca="1">テーブル2[[#This Row],[μ_l]]*テーブル2[[#This Row],[CPl2]]/テーブル2[[#This Row],[k_l]]</f>
        <v>#NAME?</v>
      </c>
      <c r="CB83" t="e">
        <f ca="1">0.023*(テーブル2[[#This Row],[Re_l]]^0.8)*(テーブル2[[#This Row],[Pr_l]]^0.4)</f>
        <v>#NAME?</v>
      </c>
      <c r="CC83" t="e">
        <f ca="1">テーブル2[[#This Row],[Nu_l]]*テーブル2[[#This Row],[k_l]]/テーブル2[[#This Row],[DH]]</f>
        <v>#NAME?</v>
      </c>
      <c r="CD83">
        <v>-0.31419568213695037</v>
      </c>
    </row>
    <row r="84" spans="1:82">
      <c r="A84" s="13" t="s">
        <v>385</v>
      </c>
      <c r="B84">
        <v>14478989.699999999</v>
      </c>
      <c r="C84" cm="1">
        <f t="array" ref="C84">[3]!PropsSI("T","P",テーブル2[[#This Row],[P]],"Q",0,"Water")</f>
        <v>612.48370255129544</v>
      </c>
      <c r="D84" cm="1">
        <f t="array" ref="D84">[3]!PropsSI("Dmass","P",テーブル2[[#This Row],[P]],"Q",1,"Water")</f>
        <v>91.580011978832957</v>
      </c>
      <c r="E84" cm="1">
        <f t="array" ref="E84">[3]!PropsSI("Dmass","P",テーブル2[[#This Row],[P]],"Q",0,"Water")</f>
        <v>612.82339669043313</v>
      </c>
      <c r="F84" cm="1">
        <f t="array" ref="F84">[3]!PropsSI("Hmass","P",テーブル2[[#This Row],[P]],"Q",1,"Water")</f>
        <v>2625160.7264840975</v>
      </c>
      <c r="G84" cm="1">
        <f t="array" ref="G84">[3]!PropsSI("Hmass","P",テーブル2[[#This Row],[P]],"Q",0,"Water")</f>
        <v>1589756.0808983105</v>
      </c>
      <c r="H84" cm="1">
        <f t="array" ref="H84">[3]!PropsSI("VISCOSITY","P",テーブル2[[#This Row],[P]],"Q",1,"Water")</f>
        <v>2.2406167499944594E-5</v>
      </c>
      <c r="I84" cm="1">
        <f t="array" ref="I84">[3]!PropsSI("VISCOSITY","P",テーブル2[[#This Row],[P]],"Q",0,"Water")</f>
        <v>7.0614185977515193E-5</v>
      </c>
      <c r="J84" cm="1">
        <f t="array" ref="J84">[3]!PropsSI("CONDUCTIVITY","P", テーブル2[[#This Row],[P]],"Q",0,"Water")</f>
        <v>0.48330738078477459</v>
      </c>
      <c r="K84" cm="1">
        <f t="array" ref="K84">[3]!PropsSI("Cpmass","P", テーブル2[[#This Row],[P]],"Q",0,"Water")</f>
        <v>8121.4802011854335</v>
      </c>
      <c r="L84" cm="1">
        <f t="array" ref="L84">[3]!PropsSI("SURFACE_TENSION","P", テーブル2[[#This Row],[P]],"Q",0,"Water")</f>
        <v>5.7214247636284644E-3</v>
      </c>
      <c r="M84" s="14">
        <v>79</v>
      </c>
      <c r="N84">
        <v>2763.5279999999998</v>
      </c>
      <c r="O84" s="12">
        <v>8.7843467213758383E-5</v>
      </c>
      <c r="P84" s="12">
        <v>2.9843873572041598E-2</v>
      </c>
      <c r="Q84" s="12">
        <f>テーブル2[[#This Row],[A]]*4/テーブル2[[#This Row],[Pw]]</f>
        <v>1.1773735336561952E-2</v>
      </c>
      <c r="R84">
        <v>4.2545000000000002</v>
      </c>
      <c r="S84" s="40">
        <v>1558501.90234375</v>
      </c>
      <c r="T84">
        <v>498.03888888888889</v>
      </c>
      <c r="U84" s="17">
        <f>+T84+BG84*S84*テーブル2[[#This Row],[Pw]]*R84/(N84*O84*K84)</f>
        <v>598.40856620467878</v>
      </c>
      <c r="V84">
        <v>0.03</v>
      </c>
      <c r="W84" s="12">
        <f t="shared" si="101"/>
        <v>460772.10714485549</v>
      </c>
      <c r="X84" s="100">
        <v>2.1496038974743201E-2</v>
      </c>
      <c r="Y84">
        <f t="shared" si="102"/>
        <v>6.8205717133389818</v>
      </c>
      <c r="Z84">
        <f t="shared" si="103"/>
        <v>6.8205717432548605</v>
      </c>
      <c r="AA84">
        <f t="shared" si="104"/>
        <v>-2.9915878663189233E-8</v>
      </c>
      <c r="AB84">
        <f t="shared" si="105"/>
        <v>2.0503338550686353E-5</v>
      </c>
      <c r="AC84" s="100">
        <v>648.07678439665563</v>
      </c>
      <c r="AD84">
        <f>+テーブル2[[#This Row],[DH]]/2*AI84/I84*E84</f>
        <v>11942.366975870425</v>
      </c>
      <c r="AE84">
        <f>+gettm2(AD84,AC84,AK84,AL84,テーブル2[[#This Row],[補正式F]])</f>
        <v>598.40856669370316</v>
      </c>
      <c r="AF84" s="20">
        <f t="shared" si="106"/>
        <v>4.8902438720688224E-7</v>
      </c>
      <c r="AG84">
        <v>2.0541052150432676E-5</v>
      </c>
      <c r="AH84">
        <f t="shared" si="107"/>
        <v>33.485813539006926</v>
      </c>
      <c r="AI84">
        <f t="shared" si="108"/>
        <v>0.23375599537206734</v>
      </c>
      <c r="AJ84">
        <f t="shared" si="109"/>
        <v>41.670510817273382</v>
      </c>
      <c r="AK84" cm="1">
        <f t="array" ref="AK84">+S84*テーブル2[[#This Row],[形状因子]]/(E84*[3]!PropsSI("C","T",(テーブル2[[#This Row],[Tin]]+テーブル2[[#This Row],[Tf]])/2,"P",テーブル2[[#This Row],[P]],"Water")*AI84)</f>
        <v>2.165564217866498</v>
      </c>
      <c r="AL84">
        <f t="shared" si="110"/>
        <v>1.186598293632519</v>
      </c>
      <c r="AM84">
        <f t="shared" si="111"/>
        <v>612.4837025332256</v>
      </c>
      <c r="AN84">
        <f t="shared" si="112"/>
        <v>1.8069840734824538E-8</v>
      </c>
      <c r="AO84">
        <f t="shared" si="113"/>
        <v>3.7713599746323659E-8</v>
      </c>
      <c r="AP84">
        <v>3.085678752082035</v>
      </c>
      <c r="AQ84">
        <f t="shared" si="114"/>
        <v>4.7387964561373575E-5</v>
      </c>
      <c r="AR84">
        <f t="shared" si="115"/>
        <v>1.02893828750895E-5</v>
      </c>
      <c r="AS84">
        <f t="shared" si="116"/>
        <v>20.873509168830626</v>
      </c>
      <c r="AT84">
        <f t="shared" si="117"/>
        <v>12.142404255622967</v>
      </c>
      <c r="AU84">
        <f t="shared" si="118"/>
        <v>2.838359792983173</v>
      </c>
      <c r="AV84">
        <f t="shared" si="119"/>
        <v>0.24731895909886203</v>
      </c>
      <c r="AW84">
        <f t="shared" si="120"/>
        <v>1.2915598742429887E-2</v>
      </c>
      <c r="AX84">
        <f t="shared" si="121"/>
        <v>0.24731895365793793</v>
      </c>
      <c r="AY84">
        <f t="shared" si="122"/>
        <v>5.4409241001529551E-9</v>
      </c>
      <c r="AZ84">
        <f t="shared" si="123"/>
        <v>1035404.645585787</v>
      </c>
      <c r="BA84">
        <f t="shared" si="124"/>
        <v>1.5357387585923827E-5</v>
      </c>
      <c r="BB84" s="40">
        <f t="shared" si="125"/>
        <v>1558210.3670149355</v>
      </c>
      <c r="BC84" s="62">
        <f t="shared" si="126"/>
        <v>-291.53532881452702</v>
      </c>
      <c r="BD84" s="61">
        <f t="shared" si="127"/>
        <v>-1.8706125951858141E-2</v>
      </c>
      <c r="BE84" s="40">
        <v>1691455.5101999997</v>
      </c>
      <c r="BF84" s="58">
        <f>テーブル2[[#This Row],[ρL*δ*λ/τ]]/テーブル2[[#This Row],[実験値]]</f>
        <v>0.92122456524481144</v>
      </c>
      <c r="BG84">
        <v>1</v>
      </c>
      <c r="BH84">
        <v>4.5999999999999999E-2</v>
      </c>
      <c r="BI84">
        <v>5625</v>
      </c>
      <c r="BJ84">
        <f>1+テーブル2[[#This Row],[A_補正]]*EXP(-テーブル2[[#This Row],[(Tsub-40)^2]]/テーブル2[[#This Row],[σ_補正]])</f>
        <v>1.0171739133825397</v>
      </c>
      <c r="BK84">
        <f>テーブル2[[#This Row],[Ts]]-テーブル2[[#This Row],[Tin]]</f>
        <v>114.44481366240655</v>
      </c>
      <c r="BL84">
        <f>テーブル2[[#This Row],[ρL*δ*λ/τ]]*0.000001</f>
        <v>1.5582103670149354</v>
      </c>
      <c r="BM84">
        <f>テーブル2[[#This Row],[Tsub]]</f>
        <v>114.44481366240655</v>
      </c>
      <c r="BN84">
        <f>テーブル2[[#This Row],[補正式F]]</f>
        <v>1.0171739133825397</v>
      </c>
      <c r="BO84">
        <f>(テーブル2[[#This Row],[Tsub]]-40)^2</f>
        <v>5542.0302812304326</v>
      </c>
      <c r="BP84" cm="1">
        <f t="array" ref="BP84">[3]!PropsSI(
  "VISCOSITY",
  "T", MIN( MAX( (テーブル2[[#This Row],[Ts]]+テーブル2[[#This Row],[Tw]])/2, テーブル2[[#This Row],[Ts]]+5 ), 647.096-0.1 ),
  "P", テーブル2[[#This Row],[P]],
  "Water"
)</f>
        <v>2.3038416846002837E-5</v>
      </c>
      <c r="BQ84" cm="1">
        <f t="array" ref="BQ84">[3]!PropsSI(
  "CONDUCTIVITY",
  "T", MIN( MAX( (テーブル2[[#This Row],[Ts]]+テーブル2[[#This Row],[Tw]])/2, テーブル2[[#This Row],[Ts]]+5 ), 647.096-0.1 ),
  "P", テーブル2[[#This Row],[P]],
  "Water"
)</f>
        <v>9.0022324693321054E-2</v>
      </c>
      <c r="BR84" cm="1">
        <f t="array" ref="BR84">[3]!PropsSI(
 "CPMASS",
  "T", MIN( MAX( (テーブル2[[#This Row],[Ts]]+テーブル2[[#This Row],[Tw]])/2, テーブル2[[#This Row],[Ts]]+5 ), 647.096-0.1 ),
  "P", テーブル2[[#This Row],[P]],
  "Water"
)</f>
        <v>6560.8936025229132</v>
      </c>
      <c r="BS84">
        <f>テーブル2[[#This Row],[G]]*テーブル2[[#This Row],[DH]]/テーブル2[[#This Row],[μ_g]]</f>
        <v>1412295.2755246963</v>
      </c>
      <c r="BT84">
        <f>テーブル2[[#This Row],[CPg]]*テーブル2[[#This Row],[μ_g]]/テーブル2[[#This Row],[k_g]]</f>
        <v>1.6790568585306758</v>
      </c>
      <c r="BU84">
        <f>0.023*(テーブル2[[#This Row],[Re_g]]^0.8)*(テーブル2[[#This Row],[Pr_g]]^0.4)</f>
        <v>2353.3927016182142</v>
      </c>
      <c r="BV84">
        <f>テーブル2[[#This Row],[Nu_g]]*テーブル2[[#This Row],[k_g]]/テーブル2[[#This Row],[DH]]</f>
        <v>17994.109418959601</v>
      </c>
      <c r="BW84" cm="1">
        <f t="array" ref="BW84">[3]!PropsSI("VISCOSITY","T",テーブル2[[#This Row],[Tm]],"P",テーブル2[[#This Row],[P]],"Water")</f>
        <v>7.7652170519528681E-5</v>
      </c>
      <c r="BX84" t="e">
        <f ca="1" xml:space="preserve"> [1]!PropsSI("CONDUCTIVITY","T",テーブル2[[#This Row],[Tm]],"P",テーブル2[[#This Row],[P]],"Water")</f>
        <v>#NAME?</v>
      </c>
      <c r="BY84" cm="1">
        <f t="array" ref="BY84">[3]!PropsSI("CPMASS","T",テーブル2[[#This Row],[Tm]],"P",テーブル2[[#This Row],[P]],"Water")</f>
        <v>6533.9294139923868</v>
      </c>
      <c r="BZ84">
        <f>テーブル2[[#This Row],[G]]*テーブル2[[#This Row],[DH]]/テーブル2[[#This Row],[μ_l]]</f>
        <v>419010.1454922714</v>
      </c>
      <c r="CA84" t="e">
        <f ca="1">テーブル2[[#This Row],[μ_l]]*テーブル2[[#This Row],[CPl2]]/テーブル2[[#This Row],[k_l]]</f>
        <v>#NAME?</v>
      </c>
      <c r="CB84" t="e">
        <f ca="1">0.023*(テーブル2[[#This Row],[Re_l]]^0.8)*(テーブル2[[#This Row],[Pr_l]]^0.4)</f>
        <v>#NAME?</v>
      </c>
      <c r="CC84" t="e">
        <f ca="1">テーブル2[[#This Row],[Nu_l]]*テーブル2[[#This Row],[k_l]]/テーブル2[[#This Row],[DH]]</f>
        <v>#NAME?</v>
      </c>
      <c r="CD84">
        <v>-0.2039811935761898</v>
      </c>
    </row>
    <row r="85" spans="1:82">
      <c r="A85" s="13" t="s">
        <v>386</v>
      </c>
      <c r="B85">
        <v>14478989.699999999</v>
      </c>
      <c r="C85" cm="1">
        <f t="array" ref="C85">[3]!PropsSI("T","P",テーブル2[[#This Row],[P]],"Q",0,"Water")</f>
        <v>612.48370255129544</v>
      </c>
      <c r="D85" cm="1">
        <f t="array" ref="D85">[3]!PropsSI("Dmass","P",テーブル2[[#This Row],[P]],"Q",1,"Water")</f>
        <v>91.580011978832957</v>
      </c>
      <c r="E85" cm="1">
        <f t="array" ref="E85">[3]!PropsSI("Dmass","P",テーブル2[[#This Row],[P]],"Q",0,"Water")</f>
        <v>612.82339669043313</v>
      </c>
      <c r="F85" cm="1">
        <f t="array" ref="F85">[3]!PropsSI("Hmass","P",テーブル2[[#This Row],[P]],"Q",1,"Water")</f>
        <v>2625160.7264840975</v>
      </c>
      <c r="G85" cm="1">
        <f t="array" ref="G85">[3]!PropsSI("Hmass","P",テーブル2[[#This Row],[P]],"Q",0,"Water")</f>
        <v>1589756.0808983105</v>
      </c>
      <c r="H85" cm="1">
        <f t="array" ref="H85">[3]!PropsSI("VISCOSITY","P",テーブル2[[#This Row],[P]],"Q",1,"Water")</f>
        <v>2.2406167499944594E-5</v>
      </c>
      <c r="I85" cm="1">
        <f t="array" ref="I85">[3]!PropsSI("VISCOSITY","P",テーブル2[[#This Row],[P]],"Q",0,"Water")</f>
        <v>7.0614185977515193E-5</v>
      </c>
      <c r="J85" cm="1">
        <f t="array" ref="J85">[3]!PropsSI("CONDUCTIVITY","P", テーブル2[[#This Row],[P]],"Q",0,"Water")</f>
        <v>0.48330738078477459</v>
      </c>
      <c r="K85" cm="1">
        <f t="array" ref="K85">[3]!PropsSI("Cpmass","P", テーブル2[[#This Row],[P]],"Q",0,"Water")</f>
        <v>8121.4802011854335</v>
      </c>
      <c r="L85" cm="1">
        <f t="array" ref="L85">[3]!PropsSI("SURFACE_TENSION","P", テーブル2[[#This Row],[P]],"Q",0,"Water")</f>
        <v>5.7214247636284644E-3</v>
      </c>
      <c r="M85" s="14">
        <v>80</v>
      </c>
      <c r="N85">
        <v>1372.2719999999999</v>
      </c>
      <c r="O85" s="12">
        <v>8.7843467213758383E-5</v>
      </c>
      <c r="P85" s="12">
        <v>2.9843873572041598E-2</v>
      </c>
      <c r="Q85" s="12">
        <f>テーブル2[[#This Row],[A]]*4/テーブル2[[#This Row],[Pw]]</f>
        <v>1.1773735336561952E-2</v>
      </c>
      <c r="R85">
        <v>4.2545000000000002</v>
      </c>
      <c r="S85" s="40">
        <v>973970.10546875</v>
      </c>
      <c r="T85">
        <v>468.92777777777775</v>
      </c>
      <c r="U85" s="17">
        <f>+T85+BG85*S85*テーブル2[[#This Row],[Pw]]*R85/(N85*O85*K85)</f>
        <v>595.2455580598554</v>
      </c>
      <c r="V85">
        <v>0.03</v>
      </c>
      <c r="W85" s="12">
        <f t="shared" si="101"/>
        <v>228803.42121226384</v>
      </c>
      <c r="X85" s="100">
        <v>2.8783903562154711E-2</v>
      </c>
      <c r="Y85">
        <f t="shared" si="102"/>
        <v>5.8942038874370244</v>
      </c>
      <c r="Z85">
        <f t="shared" si="103"/>
        <v>5.8942038949374043</v>
      </c>
      <c r="AA85">
        <f t="shared" si="104"/>
        <v>-7.5003798727379944E-9</v>
      </c>
      <c r="AB85">
        <f t="shared" si="105"/>
        <v>6.2098436687547235E-5</v>
      </c>
      <c r="AC85" s="100">
        <v>656.14460982709477</v>
      </c>
      <c r="AD85">
        <f>+テーブル2[[#This Row],[DH]]/2*AI85/I85*E85</f>
        <v>6862.1841807471019</v>
      </c>
      <c r="AE85">
        <f>+gettm2(AD85,AC85,AK85,AL85,テーブル2[[#This Row],[補正式F]])</f>
        <v>595.24555862513944</v>
      </c>
      <c r="AF85" s="20">
        <f t="shared" si="106"/>
        <v>5.6528404002165189E-7</v>
      </c>
      <c r="AG85">
        <v>6.2168877857745513E-5</v>
      </c>
      <c r="AH85">
        <f t="shared" si="107"/>
        <v>11.056171592369504</v>
      </c>
      <c r="AI85">
        <f t="shared" si="108"/>
        <v>0.13431815458677776</v>
      </c>
      <c r="AJ85">
        <f t="shared" si="109"/>
        <v>72.468809256382627</v>
      </c>
      <c r="AK85" cm="1">
        <f t="array" ref="AK85">+S85*テーブル2[[#This Row],[形状因子]]/(E85*[3]!PropsSI("C","T",(テーブル2[[#This Row],[Tin]]+テーブル2[[#This Row],[Tf]])/2,"P",テーブル2[[#This Row],[P]],"Water")*AI85)</f>
        <v>2.4501970169378287</v>
      </c>
      <c r="AL85">
        <f t="shared" si="110"/>
        <v>1.186598293632519</v>
      </c>
      <c r="AM85">
        <f t="shared" si="111"/>
        <v>612.48370241603322</v>
      </c>
      <c r="AN85">
        <f t="shared" si="112"/>
        <v>1.352622120975866E-7</v>
      </c>
      <c r="AO85">
        <f t="shared" si="113"/>
        <v>7.0441170198277969E-8</v>
      </c>
      <c r="AP85">
        <v>2.1487186335255584</v>
      </c>
      <c r="AQ85">
        <f t="shared" si="114"/>
        <v>9.772605665976708E-5</v>
      </c>
      <c r="AR85">
        <f t="shared" si="115"/>
        <v>3.1119659513971895E-5</v>
      </c>
      <c r="AS85">
        <f t="shared" si="116"/>
        <v>36.275460441829907</v>
      </c>
      <c r="AT85">
        <f t="shared" si="117"/>
        <v>14.47785372944856</v>
      </c>
      <c r="AU85">
        <f t="shared" si="118"/>
        <v>1.9446385953168286</v>
      </c>
      <c r="AV85">
        <f t="shared" si="119"/>
        <v>0.20408003820872977</v>
      </c>
      <c r="AW85">
        <f t="shared" si="120"/>
        <v>3.9117458301038424E-2</v>
      </c>
      <c r="AX85">
        <f t="shared" si="121"/>
        <v>0.2040800341539451</v>
      </c>
      <c r="AY85">
        <f t="shared" si="122"/>
        <v>4.054784674689671E-9</v>
      </c>
      <c r="AZ85">
        <f t="shared" si="123"/>
        <v>1035404.645585787</v>
      </c>
      <c r="BA85">
        <f t="shared" si="124"/>
        <v>4.5481085859725085E-5</v>
      </c>
      <c r="BB85" s="40">
        <f t="shared" si="125"/>
        <v>982745.77187301568</v>
      </c>
      <c r="BC85" s="62">
        <f t="shared" si="126"/>
        <v>8775.6664042656776</v>
      </c>
      <c r="BD85" s="61">
        <f t="shared" si="127"/>
        <v>0.90102009856269116</v>
      </c>
      <c r="BE85" s="40">
        <v>1149634.0325999998</v>
      </c>
      <c r="BF85" s="58">
        <f>テーブル2[[#This Row],[ρL*δ*λ/τ]]/テーブル2[[#This Row],[実験値]]</f>
        <v>0.85483357660389414</v>
      </c>
      <c r="BG85">
        <v>1</v>
      </c>
      <c r="BH85">
        <v>4.5999999999999999E-2</v>
      </c>
      <c r="BI85">
        <v>5625</v>
      </c>
      <c r="BJ85">
        <f>1+テーブル2[[#This Row],[A_補正]]*EXP(-テーブル2[[#This Row],[(Tsub-40)^2]]/テーブル2[[#This Row],[σ_補正]])</f>
        <v>1.0068358635791101</v>
      </c>
      <c r="BK85">
        <f>テーブル2[[#This Row],[Ts]]-テーブル2[[#This Row],[Tin]]</f>
        <v>143.55592477351769</v>
      </c>
      <c r="BL85">
        <f>テーブル2[[#This Row],[ρL*δ*λ/τ]]*0.000001</f>
        <v>0.98274577187301559</v>
      </c>
      <c r="BM85">
        <f>テーブル2[[#This Row],[Tsub]]</f>
        <v>143.55592477351769</v>
      </c>
      <c r="BN85">
        <f>テーブル2[[#This Row],[補正式F]]</f>
        <v>1.0068358635791101</v>
      </c>
      <c r="BO85">
        <f>(テーブル2[[#This Row],[Tsub]]-40)^2</f>
        <v>10723.829555698454</v>
      </c>
      <c r="BP85" cm="1">
        <f t="array" ref="BP85">[3]!PropsSI(
  "VISCOSITY",
  "T", MIN( MAX( (テーブル2[[#This Row],[Ts]]+テーブル2[[#This Row],[Tw]])/2, テーブル2[[#This Row],[Ts]]+5 ), 647.096-0.1 ),
  "P", テーブル2[[#This Row],[P]],
  "Water"
)</f>
        <v>2.3210213202354008E-5</v>
      </c>
      <c r="BQ85" cm="1">
        <f t="array" ref="BQ85">[3]!PropsSI(
  "CONDUCTIVITY",
  "T", MIN( MAX( (テーブル2[[#This Row],[Ts]]+テーブル2[[#This Row],[Tw]])/2, テーブル2[[#This Row],[Ts]]+5 ), 647.096-0.1 ),
  "P", テーブル2[[#This Row],[P]],
  "Water"
)</f>
        <v>8.7887873346853052E-2</v>
      </c>
      <c r="BR85" cm="1">
        <f t="array" ref="BR85">[3]!PropsSI(
 "CPMASS",
  "T", MIN( MAX( (テーブル2[[#This Row],[Ts]]+テーブル2[[#This Row],[Tw]])/2, テーブル2[[#This Row],[Ts]]+5 ), 647.096-0.1 ),
  "P", テーブル2[[#This Row],[P]],
  "Water"
)</f>
        <v>6090.0668237162899</v>
      </c>
      <c r="BS85">
        <f>テーブル2[[#This Row],[G]]*テーブル2[[#This Row],[DH]]/テーブル2[[#This Row],[μ_g]]</f>
        <v>696105.94253980846</v>
      </c>
      <c r="BT85">
        <f>テーブル2[[#This Row],[CPg]]*テーブル2[[#This Row],[μ_g]]/テーブル2[[#This Row],[k_g]]</f>
        <v>1.6083191458870278</v>
      </c>
      <c r="BU85">
        <f>0.023*(テーブル2[[#This Row],[Re_g]]^0.8)*(テーブル2[[#This Row],[Pr_g]]^0.4)</f>
        <v>1313.4604550395818</v>
      </c>
      <c r="BV85">
        <f>テーブル2[[#This Row],[Nu_g]]*テーブル2[[#This Row],[k_g]]/テーブル2[[#This Row],[DH]]</f>
        <v>9804.6408228781856</v>
      </c>
      <c r="BW85" cm="1">
        <f t="array" ref="BW85">[3]!PropsSI("VISCOSITY","T",テーブル2[[#This Row],[Tm]],"P",テーブル2[[#This Row],[P]],"Water")</f>
        <v>7.905284922500545E-5</v>
      </c>
      <c r="BX85" t="e">
        <f ca="1" xml:space="preserve"> [1]!PropsSI("CONDUCTIVITY","T",テーブル2[[#This Row],[Tm]],"P",テーブル2[[#This Row],[P]],"Water")</f>
        <v>#NAME?</v>
      </c>
      <c r="BY85" cm="1">
        <f t="array" ref="BY85">[3]!PropsSI("CPMASS","T",テーブル2[[#This Row],[Tm]],"P",テーブル2[[#This Row],[P]],"Water")</f>
        <v>6336.413601501572</v>
      </c>
      <c r="BZ85">
        <f>テーブル2[[#This Row],[G]]*テーブル2[[#This Row],[DH]]/テーブル2[[#This Row],[μ_l]]</f>
        <v>204379.31707923749</v>
      </c>
      <c r="CA85" t="e">
        <f ca="1">テーブル2[[#This Row],[μ_l]]*テーブル2[[#This Row],[CPl2]]/テーブル2[[#This Row],[k_l]]</f>
        <v>#NAME?</v>
      </c>
      <c r="CB85" t="e">
        <f ca="1">0.023*(テーブル2[[#This Row],[Re_l]]^0.8)*(テーブル2[[#This Row],[Pr_l]]^0.4)</f>
        <v>#NAME?</v>
      </c>
      <c r="CC85" t="e">
        <f ca="1">テーブル2[[#This Row],[Nu_l]]*テーブル2[[#This Row],[k_l]]/テーブル2[[#This Row],[DH]]</f>
        <v>#NAME?</v>
      </c>
      <c r="CD85">
        <v>-0.18878425386996178</v>
      </c>
    </row>
    <row r="86" spans="1:82">
      <c r="A86" s="13" t="s">
        <v>387</v>
      </c>
      <c r="B86">
        <v>16650838.154999999</v>
      </c>
      <c r="C86" cm="1">
        <f t="array" ref="C86">[3]!PropsSI("T","P",テーブル2[[#This Row],[P]],"Q",0,"Water")</f>
        <v>623.7467472920838</v>
      </c>
      <c r="D86" cm="1">
        <f t="array" ref="D86">[3]!PropsSI("Dmass","P",テーブル2[[#This Row],[P]],"Q",1,"Water")</f>
        <v>115.08174830522883</v>
      </c>
      <c r="E86" cm="1">
        <f t="array" ref="E86">[3]!PropsSI("Dmass","P",テーブル2[[#This Row],[P]],"Q",0,"Water")</f>
        <v>572.29121245744955</v>
      </c>
      <c r="F86" cm="1">
        <f t="array" ref="F86">[3]!PropsSI("Hmass","P",テーブル2[[#This Row],[P]],"Q",1,"Water")</f>
        <v>2559557.8321399409</v>
      </c>
      <c r="G86" cm="1">
        <f t="array" ref="G86">[3]!PropsSI("Hmass","P",テーブル2[[#This Row],[P]],"Q",0,"Water")</f>
        <v>1675797.4223693286</v>
      </c>
      <c r="H86" cm="1">
        <f t="array" ref="H86">[3]!PropsSI("VISCOSITY","P",テーブル2[[#This Row],[P]],"Q",1,"Water")</f>
        <v>2.3829582904311094E-5</v>
      </c>
      <c r="I86" cm="1">
        <f t="array" ref="I86">[3]!PropsSI("VISCOSITY","P",テーブル2[[#This Row],[P]],"Q",0,"Water")</f>
        <v>6.5509940250288218E-5</v>
      </c>
      <c r="J86" cm="1">
        <f t="array" ref="J86">[3]!PropsSI("CONDUCTIVITY","P", テーブル2[[#This Row],[P]],"Q",0,"Water")</f>
        <v>0.45915472043015876</v>
      </c>
      <c r="K86" cm="1">
        <f t="array" ref="K86">[3]!PropsSI("Cpmass","P", テーブル2[[#This Row],[P]],"Q",0,"Water")</f>
        <v>10285.252806144354</v>
      </c>
      <c r="L86" cm="1">
        <f t="array" ref="L86">[3]!PropsSI("SURFACE_TENSION","P", テーブル2[[#This Row],[P]],"Q",0,"Water")</f>
        <v>3.5437208597502243E-3</v>
      </c>
      <c r="M86" s="14">
        <v>81</v>
      </c>
      <c r="N86">
        <v>1385.8320000000001</v>
      </c>
      <c r="O86" s="12">
        <v>8.7843467213758383E-5</v>
      </c>
      <c r="P86" s="12">
        <v>2.9843873572041598E-2</v>
      </c>
      <c r="Q86" s="12">
        <f>テーブル2[[#This Row],[A]]*4/テーブル2[[#This Row],[Pw]]</f>
        <v>1.1773735336561952E-2</v>
      </c>
      <c r="R86">
        <v>4.2545000000000002</v>
      </c>
      <c r="S86" s="40">
        <v>1241336.32421875</v>
      </c>
      <c r="T86">
        <v>467.70555555555552</v>
      </c>
      <c r="U86" s="17">
        <f>+T86+BG86*S86*テーブル2[[#This Row],[Pw]]*R86/(N86*O86*K86)</f>
        <v>593.5859682496266</v>
      </c>
      <c r="V86">
        <v>0.03</v>
      </c>
      <c r="W86" s="12">
        <f t="shared" si="101"/>
        <v>249067.83805021926</v>
      </c>
      <c r="X86" s="100">
        <v>2.5541328728854923E-2</v>
      </c>
      <c r="Y86">
        <f t="shared" si="102"/>
        <v>6.2571743546512426</v>
      </c>
      <c r="Z86">
        <f t="shared" si="103"/>
        <v>6.2571743633824939</v>
      </c>
      <c r="AA86">
        <f t="shared" si="104"/>
        <v>-8.7312512775383766E-9</v>
      </c>
      <c r="AB86">
        <f t="shared" si="105"/>
        <v>3.9690188186789734E-5</v>
      </c>
      <c r="AC86" s="100">
        <v>686.9534018332148</v>
      </c>
      <c r="AD86">
        <f>+テーブル2[[#This Row],[DH]]/2*AI86/I86*E86</f>
        <v>7036.6249715363383</v>
      </c>
      <c r="AE86">
        <f>+gettm2(AD86,AC86,AK86,AL86,テーブル2[[#This Row],[補正式F]])</f>
        <v>593.5859682496266</v>
      </c>
      <c r="AF86" s="20">
        <f t="shared" si="106"/>
        <v>0</v>
      </c>
      <c r="AG86">
        <v>3.9769675922741428E-5</v>
      </c>
      <c r="AH86">
        <f t="shared" si="107"/>
        <v>10.714146810509797</v>
      </c>
      <c r="AI86">
        <f t="shared" si="108"/>
        <v>0.13682651257008918</v>
      </c>
      <c r="AJ86">
        <f t="shared" si="109"/>
        <v>47.537045246608564</v>
      </c>
      <c r="AK86" cm="1">
        <f t="array" ref="AK86">+S86*テーブル2[[#This Row],[形状因子]]/(E86*[3]!PropsSI("C","T",(テーブル2[[#This Row],[Tin]]+テーブル2[[#This Row],[Tf]])/2,"P",テーブル2[[#This Row],[P]],"Water")*AI86)</f>
        <v>3.3106890371592352</v>
      </c>
      <c r="AL86">
        <f t="shared" si="110"/>
        <v>1.4674493516224545</v>
      </c>
      <c r="AM86">
        <f t="shared" si="111"/>
        <v>623.74674723522526</v>
      </c>
      <c r="AN86">
        <f t="shared" si="112"/>
        <v>5.685853921022499E-8</v>
      </c>
      <c r="AO86">
        <f t="shared" si="113"/>
        <v>7.9487735951693948E-8</v>
      </c>
      <c r="AP86">
        <v>1.9325824535518348</v>
      </c>
      <c r="AQ86">
        <f t="shared" si="114"/>
        <v>6.2220317798130975E-5</v>
      </c>
      <c r="AR86">
        <f t="shared" si="115"/>
        <v>1.9924581829346561E-5</v>
      </c>
      <c r="AS86">
        <f t="shared" si="116"/>
        <v>23.816028820083794</v>
      </c>
      <c r="AT86">
        <f t="shared" si="117"/>
        <v>12.801794169135556</v>
      </c>
      <c r="AU86">
        <f t="shared" si="118"/>
        <v>1.7516248508029206</v>
      </c>
      <c r="AV86">
        <f t="shared" si="119"/>
        <v>0.18095760274891415</v>
      </c>
      <c r="AW86">
        <f t="shared" si="120"/>
        <v>2.9753138930164034E-2</v>
      </c>
      <c r="AX86">
        <f t="shared" si="121"/>
        <v>0.1809575968985063</v>
      </c>
      <c r="AY86">
        <f t="shared" si="122"/>
        <v>5.8504078526144809E-9</v>
      </c>
      <c r="AZ86">
        <f t="shared" si="123"/>
        <v>883760.40977061237</v>
      </c>
      <c r="BA86">
        <f t="shared" si="124"/>
        <v>3.2195427255265685E-5</v>
      </c>
      <c r="BB86" s="40">
        <f t="shared" si="125"/>
        <v>1248698.3965248333</v>
      </c>
      <c r="BC86" s="62">
        <f t="shared" si="126"/>
        <v>7362.0723060832825</v>
      </c>
      <c r="BD86" s="61">
        <f t="shared" si="127"/>
        <v>0.59307636153454968</v>
      </c>
      <c r="BE86" s="40">
        <v>1180892.9639999999</v>
      </c>
      <c r="BF86" s="58">
        <f>テーブル2[[#This Row],[ρL*δ*λ/τ]]/テーブル2[[#This Row],[実験値]]</f>
        <v>1.0574187793406427</v>
      </c>
      <c r="BG86">
        <v>1</v>
      </c>
      <c r="BH86">
        <v>4.5999999999999999E-2</v>
      </c>
      <c r="BI86">
        <v>5625</v>
      </c>
      <c r="BJ86">
        <f>1+テーブル2[[#This Row],[A_補正]]*EXP(-テーブル2[[#This Row],[(Tsub-40)^2]]/テーブル2[[#This Row],[σ_補正]])</f>
        <v>1.004198655633449</v>
      </c>
      <c r="BK86">
        <f>テーブル2[[#This Row],[Ts]]-テーブル2[[#This Row],[Tin]]</f>
        <v>156.04119173652828</v>
      </c>
      <c r="BL86">
        <f>テーブル2[[#This Row],[ρL*δ*λ/τ]]*0.000001</f>
        <v>1.2486983965248333</v>
      </c>
      <c r="BM86">
        <f>テーブル2[[#This Row],[Tsub]]</f>
        <v>156.04119173652828</v>
      </c>
      <c r="BN86">
        <f>テーブル2[[#This Row],[補正式F]]</f>
        <v>1.004198655633449</v>
      </c>
      <c r="BO86">
        <f>(テーブル2[[#This Row],[Tsub]]-40)^2</f>
        <v>13465.558179633717</v>
      </c>
      <c r="BP86" cm="1">
        <f t="array" ref="BP86">[3]!PropsSI(
  "VISCOSITY",
  "T", MIN( MAX( (テーブル2[[#This Row],[Ts]]+テーブル2[[#This Row],[Tw]])/2, テーブル2[[#This Row],[Ts]]+5 ), 647.096-0.1 ),
  "P", テーブル2[[#This Row],[P]],
  "Water"
)</f>
        <v>2.4241966151352746E-5</v>
      </c>
      <c r="BQ86" cm="1">
        <f t="array" ref="BQ86">[3]!PropsSI(
  "CONDUCTIVITY",
  "T", MIN( MAX( (テーブル2[[#This Row],[Ts]]+テーブル2[[#This Row],[Tw]])/2, テーブル2[[#This Row],[Ts]]+5 ), 647.096-0.1 ),
  "P", テーブル2[[#This Row],[P]],
  "Water"
)</f>
        <v>9.6435933428619891E-2</v>
      </c>
      <c r="BR86" cm="1">
        <f t="array" ref="BR86">[3]!PropsSI(
 "CPMASS",
  "T", MIN( MAX( (テーブル2[[#This Row],[Ts]]+テーブル2[[#This Row],[Tw]])/2, テーブル2[[#This Row],[Ts]]+5 ), 647.096-0.1 ),
  "P", テーブル2[[#This Row],[P]],
  "Water"
)</f>
        <v>6653.1593144681847</v>
      </c>
      <c r="BS86">
        <f>テーブル2[[#This Row],[G]]*テーブル2[[#This Row],[DH]]/テーブル2[[#This Row],[μ_g]]</f>
        <v>673065.00995290931</v>
      </c>
      <c r="BT86">
        <f>テーブル2[[#This Row],[CPg]]*テーブル2[[#This Row],[μ_g]]/テーブル2[[#This Row],[k_g]]</f>
        <v>1.6724643726321751</v>
      </c>
      <c r="BU86">
        <f>0.023*(テーブル2[[#This Row],[Re_g]]^0.8)*(テーブル2[[#This Row],[Pr_g]]^0.4)</f>
        <v>1298.7219990946016</v>
      </c>
      <c r="BV86">
        <f>テーブル2[[#This Row],[Nu_g]]*テーブル2[[#This Row],[k_g]]/テーブル2[[#This Row],[DH]]</f>
        <v>10637.530457988321</v>
      </c>
      <c r="BW86" cm="1">
        <f t="array" ref="BW86">[3]!PropsSI("VISCOSITY","T",テーブル2[[#This Row],[Tm]],"P",テーブル2[[#This Row],[P]],"Water")</f>
        <v>8.0803100032152584E-5</v>
      </c>
      <c r="BX86" t="e">
        <f ca="1" xml:space="preserve"> [1]!PropsSI("CONDUCTIVITY","T",テーブル2[[#This Row],[Tm]],"P",テーブル2[[#This Row],[P]],"Water")</f>
        <v>#NAME?</v>
      </c>
      <c r="BY86" cm="1">
        <f t="array" ref="BY86">[3]!PropsSI("CPMASS","T",テーブル2[[#This Row],[Tm]],"P",テーブル2[[#This Row],[P]],"Water")</f>
        <v>6073.2839791551132</v>
      </c>
      <c r="BZ86">
        <f>テーブル2[[#This Row],[G]]*テーブル2[[#This Row],[DH]]/テーブル2[[#This Row],[μ_l]]</f>
        <v>201928.13372810962</v>
      </c>
      <c r="CA86" t="e">
        <f ca="1">テーブル2[[#This Row],[μ_l]]*テーブル2[[#This Row],[CPl2]]/テーブル2[[#This Row],[k_l]]</f>
        <v>#NAME?</v>
      </c>
      <c r="CB86" t="e">
        <f ca="1">0.023*(テーブル2[[#This Row],[Re_l]]^0.8)*(テーブル2[[#This Row],[Pr_l]]^0.4)</f>
        <v>#NAME?</v>
      </c>
      <c r="CC86" t="e">
        <f ca="1">テーブル2[[#This Row],[Nu_l]]*テーブル2[[#This Row],[k_l]]/テーブル2[[#This Row],[DH]]</f>
        <v>#NAME?</v>
      </c>
      <c r="CD86">
        <v>-0.48573602773079061</v>
      </c>
    </row>
    <row r="87" spans="1:82">
      <c r="A87" s="13" t="s">
        <v>388</v>
      </c>
      <c r="B87">
        <v>14478989.699999999</v>
      </c>
      <c r="C87" cm="1">
        <f t="array" ref="C87">[3]!PropsSI("T","P",テーブル2[[#This Row],[P]],"Q",0,"Water")</f>
        <v>612.48370255129544</v>
      </c>
      <c r="D87" cm="1">
        <f t="array" ref="D87">[3]!PropsSI("Dmass","P",テーブル2[[#This Row],[P]],"Q",1,"Water")</f>
        <v>91.580011978832957</v>
      </c>
      <c r="E87" cm="1">
        <f t="array" ref="E87">[3]!PropsSI("Dmass","P",テーブル2[[#This Row],[P]],"Q",0,"Water")</f>
        <v>612.82339669043313</v>
      </c>
      <c r="F87" cm="1">
        <f t="array" ref="F87">[3]!PropsSI("Hmass","P",テーブル2[[#This Row],[P]],"Q",1,"Water")</f>
        <v>2625160.7264840975</v>
      </c>
      <c r="G87" cm="1">
        <f t="array" ref="G87">[3]!PropsSI("Hmass","P",テーブル2[[#This Row],[P]],"Q",0,"Water")</f>
        <v>1589756.0808983105</v>
      </c>
      <c r="H87" cm="1">
        <f t="array" ref="H87">[3]!PropsSI("VISCOSITY","P",テーブル2[[#This Row],[P]],"Q",1,"Water")</f>
        <v>2.2406167499944594E-5</v>
      </c>
      <c r="I87" cm="1">
        <f t="array" ref="I87">[3]!PropsSI("VISCOSITY","P",テーブル2[[#This Row],[P]],"Q",0,"Water")</f>
        <v>7.0614185977515193E-5</v>
      </c>
      <c r="J87" cm="1">
        <f t="array" ref="J87">[3]!PropsSI("CONDUCTIVITY","P", テーブル2[[#This Row],[P]],"Q",0,"Water")</f>
        <v>0.48330738078477459</v>
      </c>
      <c r="K87" cm="1">
        <f t="array" ref="K87">[3]!PropsSI("Cpmass","P", テーブル2[[#This Row],[P]],"Q",0,"Water")</f>
        <v>8121.4802011854335</v>
      </c>
      <c r="L87" cm="1">
        <f t="array" ref="L87">[3]!PropsSI("SURFACE_TENSION","P", テーブル2[[#This Row],[P]],"Q",0,"Water")</f>
        <v>5.7214247636284644E-3</v>
      </c>
      <c r="M87" s="14">
        <v>82</v>
      </c>
      <c r="N87">
        <v>2154.6840000000002</v>
      </c>
      <c r="O87" s="12">
        <v>8.7843467213758383E-5</v>
      </c>
      <c r="P87" s="12">
        <v>2.9843873572041598E-2</v>
      </c>
      <c r="Q87" s="12">
        <f>テーブル2[[#This Row],[A]]*4/テーブル2[[#This Row],[Pw]]</f>
        <v>1.1773735336561952E-2</v>
      </c>
      <c r="R87">
        <v>4.2545000000000002</v>
      </c>
      <c r="S87" s="40">
        <v>1371968.87890625</v>
      </c>
      <c r="T87">
        <v>480.31666666666661</v>
      </c>
      <c r="U87" s="17">
        <f>+T87+BG87*S87*テーブル2[[#This Row],[Pw]]*R87/(N87*O87*K87)</f>
        <v>593.64010261986209</v>
      </c>
      <c r="V87">
        <v>0.03</v>
      </c>
      <c r="W87" s="12">
        <f t="shared" si="101"/>
        <v>359257.54575720086</v>
      </c>
      <c r="X87" s="100">
        <v>2.3743283166468281E-2</v>
      </c>
      <c r="Y87">
        <f t="shared" si="102"/>
        <v>6.4897746098234812</v>
      </c>
      <c r="Z87">
        <f t="shared" si="103"/>
        <v>6.4897746314793245</v>
      </c>
      <c r="AA87">
        <f t="shared" si="104"/>
        <v>-2.16558433407954E-8</v>
      </c>
      <c r="AB87">
        <f t="shared" si="105"/>
        <v>3.0535343973290658E-5</v>
      </c>
      <c r="AC87" s="100">
        <v>653.02110400671279</v>
      </c>
      <c r="AD87">
        <f>+テーブル2[[#This Row],[DH]]/2*AI87/I87*E87</f>
        <v>9785.9117639011019</v>
      </c>
      <c r="AE87">
        <f>+gettm2(AD87,AC87,AK87,AL87,テーブル2[[#This Row],[補正式F]])</f>
        <v>593.64010261986209</v>
      </c>
      <c r="AF87" s="20">
        <f t="shared" si="106"/>
        <v>0</v>
      </c>
      <c r="AG87">
        <v>3.0582918353063008E-5</v>
      </c>
      <c r="AH87">
        <f t="shared" si="107"/>
        <v>22.484468235758573</v>
      </c>
      <c r="AI87">
        <f t="shared" si="108"/>
        <v>0.19154624452722435</v>
      </c>
      <c r="AJ87">
        <f t="shared" si="109"/>
        <v>50.838876861157551</v>
      </c>
      <c r="AK87" cm="1">
        <f t="array" ref="AK87">+S87*テーブル2[[#This Row],[形状因子]]/(E87*[3]!PropsSI("C","T",(テーブル2[[#This Row],[Tin]]+テーブル2[[#This Row],[Tf]])/2,"P",テーブル2[[#This Row],[P]],"Water")*AI87)</f>
        <v>2.3939728412447865</v>
      </c>
      <c r="AL87">
        <f t="shared" si="110"/>
        <v>1.186598293632519</v>
      </c>
      <c r="AM87">
        <f t="shared" si="111"/>
        <v>612.48370250651828</v>
      </c>
      <c r="AN87">
        <f t="shared" si="112"/>
        <v>4.4777152652386576E-8</v>
      </c>
      <c r="AO87">
        <f t="shared" si="113"/>
        <v>4.7574379772349733E-8</v>
      </c>
      <c r="AP87">
        <v>2.7439267134583485</v>
      </c>
      <c r="AQ87">
        <f t="shared" si="114"/>
        <v>5.9927265258385268E-5</v>
      </c>
      <c r="AR87">
        <f t="shared" si="115"/>
        <v>1.5315246366417679E-5</v>
      </c>
      <c r="AS87">
        <f t="shared" si="116"/>
        <v>25.458980569871539</v>
      </c>
      <c r="AT87">
        <f t="shared" si="117"/>
        <v>13.135342759334788</v>
      </c>
      <c r="AU87">
        <f t="shared" si="118"/>
        <v>2.5160255761284471</v>
      </c>
      <c r="AV87">
        <f t="shared" si="119"/>
        <v>0.22790113732990136</v>
      </c>
      <c r="AW87">
        <f t="shared" si="120"/>
        <v>1.9235026005454847E-2</v>
      </c>
      <c r="AX87">
        <f t="shared" si="121"/>
        <v>0.22790113378782126</v>
      </c>
      <c r="AY87">
        <f t="shared" si="122"/>
        <v>3.5420801014485193E-9</v>
      </c>
      <c r="AZ87">
        <f t="shared" si="123"/>
        <v>1035404.645585787</v>
      </c>
      <c r="BA87">
        <f t="shared" si="124"/>
        <v>2.1839965682922725E-5</v>
      </c>
      <c r="BB87" s="40">
        <f t="shared" si="125"/>
        <v>1382186.4474919972</v>
      </c>
      <c r="BC87" s="62">
        <f t="shared" si="126"/>
        <v>10217.568585747154</v>
      </c>
      <c r="BD87" s="61">
        <f t="shared" si="127"/>
        <v>0.74473763529481241</v>
      </c>
      <c r="BE87" s="40">
        <v>1476116.2049999998</v>
      </c>
      <c r="BF87" s="58">
        <f>テーブル2[[#This Row],[ρL*δ*λ/τ]]/テーブル2[[#This Row],[実験値]]</f>
        <v>0.93636696271618891</v>
      </c>
      <c r="BG87">
        <v>1</v>
      </c>
      <c r="BH87">
        <v>4.5999999999999999E-2</v>
      </c>
      <c r="BI87">
        <v>5625</v>
      </c>
      <c r="BJ87">
        <f>1+テーブル2[[#This Row],[A_補正]]*EXP(-テーブル2[[#This Row],[(Tsub-40)^2]]/テーブル2[[#This Row],[σ_補正]])</f>
        <v>1.0101600300093374</v>
      </c>
      <c r="BK87">
        <f>テーブル2[[#This Row],[Ts]]-テーブル2[[#This Row],[Tin]]</f>
        <v>132.16703588462883</v>
      </c>
      <c r="BL87">
        <f>テーブル2[[#This Row],[ρL*δ*λ/τ]]*0.000001</f>
        <v>1.3821864474919971</v>
      </c>
      <c r="BM87">
        <f>テーブル2[[#This Row],[Tsub]]</f>
        <v>132.16703588462883</v>
      </c>
      <c r="BN87">
        <f>テーブル2[[#This Row],[補正式F]]</f>
        <v>1.0101600300093374</v>
      </c>
      <c r="BO87">
        <f>(テーブル2[[#This Row],[Tsub]]-40)^2</f>
        <v>8494.7625037584585</v>
      </c>
      <c r="BP87" cm="1">
        <f t="array" ref="BP87">[3]!PropsSI(
  "VISCOSITY",
  "T", MIN( MAX( (テーブル2[[#This Row],[Ts]]+テーブル2[[#This Row],[Tw]])/2, テーブル2[[#This Row],[Ts]]+5 ), 647.096-0.1 ),
  "P", テーブル2[[#This Row],[P]],
  "Water"
)</f>
        <v>2.3143190673842158E-5</v>
      </c>
      <c r="BQ87" cm="1">
        <f t="array" ref="BQ87">[3]!PropsSI(
  "CONDUCTIVITY",
  "T", MIN( MAX( (テーブル2[[#This Row],[Ts]]+テーブル2[[#This Row],[Tw]])/2, テーブル2[[#This Row],[Ts]]+5 ), 647.096-0.1 ),
  "P", テーブル2[[#This Row],[P]],
  "Water"
)</f>
        <v>8.8657650293381199E-2</v>
      </c>
      <c r="BR87" cm="1">
        <f t="array" ref="BR87">[3]!PropsSI(
 "CPMASS",
  "T", MIN( MAX( (テーブル2[[#This Row],[Ts]]+テーブル2[[#This Row],[Tw]])/2, テーブル2[[#This Row],[Ts]]+5 ), 647.096-0.1 ),
  "P", テーブル2[[#This Row],[P]],
  "Water"
)</f>
        <v>6260.0307483426204</v>
      </c>
      <c r="BS87">
        <f>テーブル2[[#This Row],[G]]*テーブル2[[#This Row],[DH]]/テーブル2[[#This Row],[μ_g]]</f>
        <v>1096161.6964335812</v>
      </c>
      <c r="BT87">
        <f>テーブル2[[#This Row],[CPg]]*テーブル2[[#This Row],[μ_g]]/テーブル2[[#This Row],[k_g]]</f>
        <v>1.6341182599988664</v>
      </c>
      <c r="BU87">
        <f>0.023*(テーブル2[[#This Row],[Re_g]]^0.8)*(テーブル2[[#This Row],[Pr_g]]^0.4)</f>
        <v>1900.8197117835723</v>
      </c>
      <c r="BV87">
        <f>テーブル2[[#This Row],[Nu_g]]*テーブル2[[#This Row],[k_g]]/テーブル2[[#This Row],[DH]]</f>
        <v>14313.402200807732</v>
      </c>
      <c r="BW87" cm="1">
        <f t="array" ref="BW87">[3]!PropsSI("VISCOSITY","T",テーブル2[[#This Row],[Tm]],"P",テーブル2[[#This Row],[P]],"Water")</f>
        <v>7.9749136636751974E-5</v>
      </c>
      <c r="BX87" t="e">
        <f ca="1" xml:space="preserve"> [1]!PropsSI("CONDUCTIVITY","T",テーブル2[[#This Row],[Tm]],"P",テーブル2[[#This Row],[P]],"Water")</f>
        <v>#NAME?</v>
      </c>
      <c r="BY87" cm="1">
        <f t="array" ref="BY87">[3]!PropsSI("CPMASS","T",テーブル2[[#This Row],[Tm]],"P",テーブル2[[#This Row],[P]],"Water")</f>
        <v>6247.2966221324668</v>
      </c>
      <c r="BZ87">
        <f>テーブル2[[#This Row],[G]]*テーブル2[[#This Row],[DH]]/テーブル2[[#This Row],[μ_l]]</f>
        <v>318106.00364836591</v>
      </c>
      <c r="CA87" t="e">
        <f ca="1">テーブル2[[#This Row],[μ_l]]*テーブル2[[#This Row],[CPl2]]/テーブル2[[#This Row],[k_l]]</f>
        <v>#NAME?</v>
      </c>
      <c r="CB87" t="e">
        <f ca="1">0.023*(テーブル2[[#This Row],[Re_l]]^0.8)*(テーブル2[[#This Row],[Pr_l]]^0.4)</f>
        <v>#NAME?</v>
      </c>
      <c r="CC87" t="e">
        <f ca="1">テーブル2[[#This Row],[Nu_l]]*テーブル2[[#This Row],[k_l]]/テーブル2[[#This Row],[DH]]</f>
        <v>#NAME?</v>
      </c>
      <c r="CD87">
        <v>-0.24704907087396041</v>
      </c>
    </row>
    <row r="88" spans="1:82">
      <c r="A88" s="13" t="s">
        <v>389</v>
      </c>
      <c r="B88">
        <v>16547416.799999999</v>
      </c>
      <c r="C88" cm="1">
        <f t="array" ref="C88">[3]!PropsSI("T","P",テーブル2[[#This Row],[P]],"Q",0,"Water")</f>
        <v>623.23870133313642</v>
      </c>
      <c r="D88" cm="1">
        <f t="array" ref="D88">[3]!PropsSI("Dmass","P",テーブル2[[#This Row],[P]],"Q",1,"Water")</f>
        <v>113.82300371015133</v>
      </c>
      <c r="E88" cm="1">
        <f t="array" ref="E88">[3]!PropsSI("Dmass","P",テーブル2[[#This Row],[P]],"Q",0,"Water")</f>
        <v>574.34988711113044</v>
      </c>
      <c r="F88" cm="1">
        <f t="array" ref="F88">[3]!PropsSI("Hmass","P",テーブル2[[#This Row],[P]],"Q",1,"Water")</f>
        <v>2563035.5779140079</v>
      </c>
      <c r="G88" cm="1">
        <f t="array" ref="G88">[3]!PropsSI("Hmass","P",テーブル2[[#This Row],[P]],"Q",0,"Water")</f>
        <v>1671616.2807993235</v>
      </c>
      <c r="H88" cm="1">
        <f t="array" ref="H88">[3]!PropsSI("VISCOSITY","P",テーブル2[[#This Row],[P]],"Q",1,"Water")</f>
        <v>2.3752482411014488E-5</v>
      </c>
      <c r="I88" cm="1">
        <f t="array" ref="I88">[3]!PropsSI("VISCOSITY","P",テーブル2[[#This Row],[P]],"Q",0,"Water")</f>
        <v>6.5759231557403181E-5</v>
      </c>
      <c r="J88" cm="1">
        <f t="array" ref="J88">[3]!PropsSI("CONDUCTIVITY","P", テーブル2[[#This Row],[P]],"Q",0,"Water")</f>
        <v>0.46027765484939753</v>
      </c>
      <c r="K88" cm="1">
        <f t="array" ref="K88">[3]!PropsSI("Cpmass","P", テーブル2[[#This Row],[P]],"Q",0,"Water")</f>
        <v>10140.600460117175</v>
      </c>
      <c r="L88" cm="1">
        <f t="array" ref="L88">[3]!PropsSI("SURFACE_TENSION","P", テーブル2[[#This Row],[P]],"Q",0,"Water")</f>
        <v>3.6380461586323874E-3</v>
      </c>
      <c r="M88" s="14">
        <v>83</v>
      </c>
      <c r="N88">
        <v>2147.904</v>
      </c>
      <c r="O88" s="12">
        <v>8.7843467213758383E-5</v>
      </c>
      <c r="P88" s="12">
        <v>2.9843873572041598E-2</v>
      </c>
      <c r="Q88" s="12">
        <f>テーブル2[[#This Row],[A]]*4/テーブル2[[#This Row],[Pw]]</f>
        <v>1.1773735336561952E-2</v>
      </c>
      <c r="R88">
        <v>4.2545000000000002</v>
      </c>
      <c r="S88" s="40">
        <v>1623796.41796875</v>
      </c>
      <c r="T88">
        <v>486.65</v>
      </c>
      <c r="U88" s="17">
        <f>+T88+BG88*S88*テーブル2[[#This Row],[Pw]]*R88/(N88*O88*K88)</f>
        <v>594.407446310247</v>
      </c>
      <c r="V88">
        <v>0.03</v>
      </c>
      <c r="W88" s="12">
        <f t="shared" si="101"/>
        <v>384567.34705403872</v>
      </c>
      <c r="X88" s="100">
        <v>2.1525953314139437E-2</v>
      </c>
      <c r="Y88">
        <f t="shared" si="102"/>
        <v>6.8158308354577928</v>
      </c>
      <c r="Z88">
        <f t="shared" si="103"/>
        <v>6.8158308582517666</v>
      </c>
      <c r="AA88">
        <f t="shared" si="104"/>
        <v>-2.2793973819545954E-8</v>
      </c>
      <c r="AB88">
        <f t="shared" si="105"/>
        <v>2.0198720071492699E-5</v>
      </c>
      <c r="AC88" s="100">
        <v>677.23025491408748</v>
      </c>
      <c r="AD88">
        <f>+テーブル2[[#This Row],[DH]]/2*AI88/I88*E88</f>
        <v>9974.2124434110428</v>
      </c>
      <c r="AE88">
        <f>+gettm2(AD88,AC88,AK88,AL88,テーブル2[[#This Row],[補正式F]])</f>
        <v>594.40744708931413</v>
      </c>
      <c r="AF88" s="20">
        <f t="shared" si="106"/>
        <v>7.7906713613629108E-7</v>
      </c>
      <c r="AG88">
        <v>2.0255786066682291E-5</v>
      </c>
      <c r="AH88">
        <f t="shared" si="107"/>
        <v>21.613524891214748</v>
      </c>
      <c r="AI88">
        <f t="shared" si="108"/>
        <v>0.19398785024839632</v>
      </c>
      <c r="AJ88">
        <f t="shared" si="109"/>
        <v>34.319696793247417</v>
      </c>
      <c r="AK88" cm="1">
        <f t="array" ref="AK88">+S88*テーブル2[[#This Row],[形状因子]]/(E88*[3]!PropsSI("C","T",(テーブル2[[#This Row],[Tin]]+テーブル2[[#This Row],[Tf]])/2,"P",テーブル2[[#This Row],[P]],"Water")*AI88)</f>
        <v>2.9784300667690431</v>
      </c>
      <c r="AL88">
        <f t="shared" si="110"/>
        <v>1.4487735538805233</v>
      </c>
      <c r="AM88">
        <f t="shared" si="111"/>
        <v>623.23870123824872</v>
      </c>
      <c r="AN88">
        <f t="shared" si="112"/>
        <v>9.4887695922807325E-8</v>
      </c>
      <c r="AO88">
        <f t="shared" si="113"/>
        <v>5.7065995189591647E-8</v>
      </c>
      <c r="AP88">
        <v>2.3792355341303506</v>
      </c>
      <c r="AQ88">
        <f t="shared" si="114"/>
        <v>4.2507364264625812E-5</v>
      </c>
      <c r="AR88">
        <f t="shared" si="115"/>
        <v>1.0156426030935941E-5</v>
      </c>
      <c r="AS88">
        <f t="shared" si="116"/>
        <v>17.208192303042953</v>
      </c>
      <c r="AT88">
        <f t="shared" si="117"/>
        <v>11.176927835573441</v>
      </c>
      <c r="AU88">
        <f t="shared" si="118"/>
        <v>2.1681882032043531</v>
      </c>
      <c r="AV88">
        <f t="shared" si="119"/>
        <v>0.21104733092599748</v>
      </c>
      <c r="AW88">
        <f t="shared" si="120"/>
        <v>1.4998195850462305E-2</v>
      </c>
      <c r="AX88">
        <f t="shared" si="121"/>
        <v>0.21104731798678353</v>
      </c>
      <c r="AY88">
        <f t="shared" si="122"/>
        <v>1.2939213950291517E-8</v>
      </c>
      <c r="AZ88">
        <f t="shared" si="123"/>
        <v>891419.29711468448</v>
      </c>
      <c r="BA88">
        <f t="shared" si="124"/>
        <v>1.7865975711464375E-5</v>
      </c>
      <c r="BB88" s="40">
        <f t="shared" si="125"/>
        <v>1635344.3979090338</v>
      </c>
      <c r="BC88" s="62">
        <f t="shared" si="126"/>
        <v>11547.979940283811</v>
      </c>
      <c r="BD88" s="61">
        <f t="shared" si="127"/>
        <v>0.71117165997505305</v>
      </c>
      <c r="BE88" s="40">
        <v>1569892.9992</v>
      </c>
      <c r="BF88" s="58">
        <f>テーブル2[[#This Row],[ρL*δ*λ/τ]]/テーブル2[[#This Row],[実験値]]</f>
        <v>1.0416916304120007</v>
      </c>
      <c r="BG88">
        <v>1</v>
      </c>
      <c r="BH88">
        <v>4.5999999999999999E-2</v>
      </c>
      <c r="BI88">
        <v>5625</v>
      </c>
      <c r="BJ88">
        <f>1+テーブル2[[#This Row],[A_補正]]*EXP(-テーブル2[[#This Row],[(Tsub-40)^2]]/テーブル2[[#This Row],[σ_補正]])</f>
        <v>1.0087590324272584</v>
      </c>
      <c r="BK88">
        <f>テーブル2[[#This Row],[Ts]]-テーブル2[[#This Row],[Tin]]</f>
        <v>136.58870133313644</v>
      </c>
      <c r="BL88">
        <f>テーブル2[[#This Row],[ρL*δ*λ/τ]]*0.000001</f>
        <v>1.6353443979090336</v>
      </c>
      <c r="BM88">
        <f>テーブル2[[#This Row],[Tsub]]</f>
        <v>136.58870133313644</v>
      </c>
      <c r="BN88">
        <f>テーブル2[[#This Row],[補正式F]]</f>
        <v>1.0087590324272584</v>
      </c>
      <c r="BO88">
        <f>(テーブル2[[#This Row],[Tsub]]-40)^2</f>
        <v>9329.3772252218332</v>
      </c>
      <c r="BP88" cm="1">
        <f t="array" ref="BP88">[3]!PropsSI(
  "VISCOSITY",
  "T", MIN( MAX( (テーブル2[[#This Row],[Ts]]+テーブル2[[#This Row],[Tw]])/2, テーブル2[[#This Row],[Ts]]+5 ), 647.096-0.1 ),
  "P", テーブル2[[#This Row],[P]],
  "Water"
)</f>
        <v>2.421286227851956E-5</v>
      </c>
      <c r="BQ88" cm="1">
        <f t="array" ref="BQ88">[3]!PropsSI(
  "CONDUCTIVITY",
  "T", MIN( MAX( (テーブル2[[#This Row],[Ts]]+テーブル2[[#This Row],[Tw]])/2, テーブル2[[#This Row],[Ts]]+5 ), 647.096-0.1 ),
  "P", テーブル2[[#This Row],[P]],
  "Water"
)</f>
        <v>9.5654799063338181E-2</v>
      </c>
      <c r="BR88" cm="1">
        <f t="array" ref="BR88">[3]!PropsSI(
 "CPMASS",
  "T", MIN( MAX( (テーブル2[[#This Row],[Ts]]+テーブル2[[#This Row],[Tw]])/2, テーブル2[[#This Row],[Ts]]+5 ), 647.096-0.1 ),
  "P", テーブル2[[#This Row],[P]],
  "Water"
)</f>
        <v>6555.7789214987097</v>
      </c>
      <c r="BS88">
        <f>テーブル2[[#This Row],[G]]*テーブル2[[#This Row],[DH]]/テーブル2[[#This Row],[μ_g]]</f>
        <v>1044438.8165862475</v>
      </c>
      <c r="BT88">
        <f>テーブル2[[#This Row],[CPg]]*テーブル2[[#This Row],[μ_g]]/テーブル2[[#This Row],[k_g]]</f>
        <v>1.6594480748379736</v>
      </c>
      <c r="BU88">
        <f>0.023*(テーブル2[[#This Row],[Re_g]]^0.8)*(テーブル2[[#This Row],[Pr_g]]^0.4)</f>
        <v>1840.0079789453785</v>
      </c>
      <c r="BV88">
        <f>テーブル2[[#This Row],[Nu_g]]*テーブル2[[#This Row],[k_g]]/テーブル2[[#This Row],[DH]]</f>
        <v>14949.002034587484</v>
      </c>
      <c r="BW88" cm="1">
        <f t="array" ref="BW88">[3]!PropsSI("VISCOSITY","T",テーブル2[[#This Row],[Tm]],"P",テーブル2[[#This Row],[P]],"Water")</f>
        <v>8.0415055165847471E-5</v>
      </c>
      <c r="BX88" t="e">
        <f ca="1" xml:space="preserve"> [1]!PropsSI("CONDUCTIVITY","T",テーブル2[[#This Row],[Tm]],"P",テーブル2[[#This Row],[P]],"Water")</f>
        <v>#NAME?</v>
      </c>
      <c r="BY88" cm="1">
        <f t="array" ref="BY88">[3]!PropsSI("CPMASS","T",テーブル2[[#This Row],[Tm]],"P",テーブル2[[#This Row],[P]],"Water")</f>
        <v>6118.4972729806104</v>
      </c>
      <c r="BZ88">
        <f>テーブル2[[#This Row],[G]]*テーブル2[[#This Row],[DH]]/テーブル2[[#This Row],[μ_l]]</f>
        <v>314479.08817804331</v>
      </c>
      <c r="CA88" t="e">
        <f ca="1">テーブル2[[#This Row],[μ_l]]*テーブル2[[#This Row],[CPl2]]/テーブル2[[#This Row],[k_l]]</f>
        <v>#NAME?</v>
      </c>
      <c r="CB88" t="e">
        <f ca="1">0.023*(テーブル2[[#This Row],[Re_l]]^0.8)*(テーブル2[[#This Row],[Pr_l]]^0.4)</f>
        <v>#NAME?</v>
      </c>
      <c r="CC88" t="e">
        <f ca="1">テーブル2[[#This Row],[Nu_l]]*テーブル2[[#This Row],[k_l]]/テーブル2[[#This Row],[DH]]</f>
        <v>#NAME?</v>
      </c>
      <c r="CD88">
        <v>-0.43118622638227183</v>
      </c>
    </row>
    <row r="89" spans="1:82">
      <c r="A89" s="13" t="s">
        <v>390</v>
      </c>
      <c r="B89">
        <v>16581890.584999999</v>
      </c>
      <c r="C89" cm="1">
        <f t="array" ref="C89">[3]!PropsSI("T","P",テーブル2[[#This Row],[P]],"Q",0,"Water")</f>
        <v>623.40834329200698</v>
      </c>
      <c r="D89" cm="1">
        <f t="array" ref="D89">[3]!PropsSI("Dmass","P",テーブル2[[#This Row],[P]],"Q",1,"Water")</f>
        <v>114.24072089270538</v>
      </c>
      <c r="E89" cm="1">
        <f t="array" ref="E89">[3]!PropsSI("Dmass","P",テーブル2[[#This Row],[P]],"Q",0,"Water")</f>
        <v>573.66553119769708</v>
      </c>
      <c r="F89" cm="1">
        <f t="array" ref="F89">[3]!PropsSI("Hmass","P",テーブル2[[#This Row],[P]],"Q",1,"Water")</f>
        <v>2561880.926064556</v>
      </c>
      <c r="G89" cm="1">
        <f t="array" ref="G89">[3]!PropsSI("Hmass","P",テーブル2[[#This Row],[P]],"Q",0,"Water")</f>
        <v>1673008.4528857057</v>
      </c>
      <c r="H89" cm="1">
        <f t="array" ref="H89">[3]!PropsSI("VISCOSITY","P",テーブル2[[#This Row],[P]],"Q",1,"Water")</f>
        <v>2.3778054068935119E-5</v>
      </c>
      <c r="I89" cm="1">
        <f t="array" ref="I89">[3]!PropsSI("VISCOSITY","P",テーブル2[[#This Row],[P]],"Q",0,"Water")</f>
        <v>6.5676255486798709E-5</v>
      </c>
      <c r="J89" cm="1">
        <f t="array" ref="J89">[3]!PropsSI("CONDUCTIVITY","P", テーブル2[[#This Row],[P]],"Q",0,"Water")</f>
        <v>0.4599028461125329</v>
      </c>
      <c r="K89" cm="1">
        <f t="array" ref="K89">[3]!PropsSI("Cpmass","P", テーブル2[[#This Row],[P]],"Q",0,"Water")</f>
        <v>10188.161618072991</v>
      </c>
      <c r="L89" cm="1">
        <f t="array" ref="L89">[3]!PropsSI("SURFACE_TENSION","P", テーブル2[[#This Row],[P]],"Q",0,"Water")</f>
        <v>3.6065031383353337E-3</v>
      </c>
      <c r="M89" s="14">
        <v>84</v>
      </c>
      <c r="N89">
        <v>3396.78</v>
      </c>
      <c r="O89" s="12">
        <v>8.7843467213758383E-5</v>
      </c>
      <c r="P89" s="12">
        <v>2.9843873572041598E-2</v>
      </c>
      <c r="Q89" s="12">
        <f>テーブル2[[#This Row],[A]]*4/テーブル2[[#This Row],[Pw]]</f>
        <v>1.1773735336561952E-2</v>
      </c>
      <c r="R89">
        <v>4.2545000000000002</v>
      </c>
      <c r="S89" s="40">
        <v>1740442.65546875</v>
      </c>
      <c r="T89">
        <v>548.03888888888889</v>
      </c>
      <c r="U89" s="17">
        <f>+T89+BG89*S89*テーブル2[[#This Row],[Pw]]*R89/(N89*O89*K89)</f>
        <v>620.7315760801165</v>
      </c>
      <c r="V89">
        <v>0.03</v>
      </c>
      <c r="W89" s="12">
        <f t="shared" si="101"/>
        <v>608938.32055583131</v>
      </c>
      <c r="X89" s="100">
        <v>1.813032054454616E-2</v>
      </c>
      <c r="Y89">
        <f t="shared" si="102"/>
        <v>7.4267235597955938</v>
      </c>
      <c r="Z89">
        <f t="shared" si="103"/>
        <v>7.4267235608363213</v>
      </c>
      <c r="AA89">
        <f t="shared" si="104"/>
        <v>-1.0407275041757202E-9</v>
      </c>
      <c r="AB89">
        <f t="shared" si="105"/>
        <v>9.4945848832017048E-6</v>
      </c>
      <c r="AC89" s="100">
        <v>654.47774592805672</v>
      </c>
      <c r="AD89">
        <f>+テーブル2[[#This Row],[DH]]/2*AI89/I89*E89</f>
        <v>14494.427196682509</v>
      </c>
      <c r="AE89">
        <f>+gettm2(AD89,AC89,AK89,AL89,テーブル2[[#This Row],[補正式F]])</f>
        <v>620.73157608011638</v>
      </c>
      <c r="AF89" s="20">
        <f t="shared" si="106"/>
        <v>0</v>
      </c>
      <c r="AG89">
        <v>9.528978810152226E-6</v>
      </c>
      <c r="AH89">
        <f t="shared" si="107"/>
        <v>45.581811308668875</v>
      </c>
      <c r="AI89">
        <f t="shared" si="108"/>
        <v>0.28188139459943029</v>
      </c>
      <c r="AJ89">
        <f t="shared" si="109"/>
        <v>23.461898144351071</v>
      </c>
      <c r="AK89" cm="1">
        <f t="array" ref="AK89">+S89*テーブル2[[#This Row],[形状因子]]/(E89*[3]!PropsSI("C","T",(テーブル2[[#This Row],[Tin]]+テーブル2[[#This Row],[Tf]])/2,"P",テーブル2[[#This Row],[P]],"Water")*AI89)</f>
        <v>1.8790955749546123</v>
      </c>
      <c r="AL89">
        <f t="shared" si="110"/>
        <v>1.4549166438635874</v>
      </c>
      <c r="AM89">
        <f t="shared" si="111"/>
        <v>623.40834329234167</v>
      </c>
      <c r="AN89">
        <f t="shared" si="112"/>
        <v>-3.3469405025243759E-10</v>
      </c>
      <c r="AO89">
        <f t="shared" si="113"/>
        <v>3.4393926950521136E-8</v>
      </c>
      <c r="AP89">
        <v>2.8688863468208292</v>
      </c>
      <c r="AQ89">
        <f t="shared" si="114"/>
        <v>2.8899415631836442E-5</v>
      </c>
      <c r="AR89">
        <f t="shared" si="115"/>
        <v>4.7816863685513735E-6</v>
      </c>
      <c r="AS89">
        <f t="shared" si="116"/>
        <v>11.773290797714777</v>
      </c>
      <c r="AT89">
        <f t="shared" si="117"/>
        <v>9.2791673709149478</v>
      </c>
      <c r="AU89">
        <f t="shared" si="118"/>
        <v>2.6156246392350346</v>
      </c>
      <c r="AV89">
        <f t="shared" si="119"/>
        <v>0.25326170758579458</v>
      </c>
      <c r="AW89">
        <f t="shared" si="120"/>
        <v>7.0723187384344752E-3</v>
      </c>
      <c r="AX89">
        <f t="shared" si="121"/>
        <v>0.25326168841381602</v>
      </c>
      <c r="AY89">
        <f t="shared" si="122"/>
        <v>1.9171978560272862E-8</v>
      </c>
      <c r="AZ89">
        <f t="shared" si="123"/>
        <v>888872.47317885025</v>
      </c>
      <c r="BA89">
        <f t="shared" si="124"/>
        <v>1.0073391601539558E-5</v>
      </c>
      <c r="BB89" s="40">
        <f t="shared" si="125"/>
        <v>1741022.0047263624</v>
      </c>
      <c r="BC89" s="62">
        <f t="shared" si="126"/>
        <v>579.34925761236809</v>
      </c>
      <c r="BD89" s="61">
        <f t="shared" si="127"/>
        <v>3.3287466024345E-2</v>
      </c>
      <c r="BE89" s="40">
        <v>1635884.0766</v>
      </c>
      <c r="BF89" s="58">
        <f>テーブル2[[#This Row],[ρL*δ*λ/τ]]/テーブル2[[#This Row],[実験値]]</f>
        <v>1.0642697912586079</v>
      </c>
      <c r="BG89">
        <v>1</v>
      </c>
      <c r="BH89">
        <v>4.5999999999999999E-2</v>
      </c>
      <c r="BI89">
        <v>5625</v>
      </c>
      <c r="BJ89">
        <f>1+テーブル2[[#This Row],[A_補正]]*EXP(-テーブル2[[#This Row],[(Tsub-40)^2]]/テーブル2[[#This Row],[σ_補正]])</f>
        <v>1.0368273839624609</v>
      </c>
      <c r="BK89">
        <f>テーブル2[[#This Row],[Ts]]-テーブル2[[#This Row],[Tin]]</f>
        <v>75.369454403118084</v>
      </c>
      <c r="BL89">
        <f>テーブル2[[#This Row],[ρL*δ*λ/τ]]*0.000001</f>
        <v>1.7410220047263623</v>
      </c>
      <c r="BM89">
        <f>テーブル2[[#This Row],[Tsub]]</f>
        <v>75.369454403118084</v>
      </c>
      <c r="BN89">
        <f>テーブル2[[#This Row],[補正式F]]</f>
        <v>1.0368273839624609</v>
      </c>
      <c r="BO89">
        <f>(テーブル2[[#This Row],[Tsub]]-40)^2</f>
        <v>1250.9983047742492</v>
      </c>
      <c r="BP89" cm="1">
        <f t="array" ref="BP89">[3]!PropsSI(
  "VISCOSITY",
  "T", MIN( MAX( (テーブル2[[#This Row],[Ts]]+テーブル2[[#This Row],[Tw]])/2, テーブル2[[#This Row],[Ts]]+5 ), 647.096-0.1 ),
  "P", テーブル2[[#This Row],[P]],
  "Water"
)</f>
        <v>2.3951241234519405E-5</v>
      </c>
      <c r="BQ89" cm="1">
        <f t="array" ref="BQ89">[3]!PropsSI(
  "CONDUCTIVITY",
  "T", MIN( MAX( (テーブル2[[#This Row],[Ts]]+テーブル2[[#This Row],[Tw]])/2, テーブル2[[#This Row],[Ts]]+5 ), 647.096-0.1 ),
  "P", テーブル2[[#This Row],[P]],
  "Water"
)</f>
        <v>0.10244468674854652</v>
      </c>
      <c r="BR89" cm="1">
        <f t="array" ref="BR89">[3]!PropsSI(
 "CPMASS",
  "T", MIN( MAX( (テーブル2[[#This Row],[Ts]]+テーブル2[[#This Row],[Tw]])/2, テーブル2[[#This Row],[Ts]]+5 ), 647.096-0.1 ),
  "P", テーブル2[[#This Row],[P]],
  "Water"
)</f>
        <v>7863.7972804084629</v>
      </c>
      <c r="BS89">
        <f>テーブル2[[#This Row],[G]]*テーブル2[[#This Row],[DH]]/テーブル2[[#This Row],[μ_g]]</f>
        <v>1669758.5033249902</v>
      </c>
      <c r="BT89">
        <f>テーブル2[[#This Row],[CPg]]*テーブル2[[#This Row],[μ_g]]/テーブル2[[#This Row],[k_g]]</f>
        <v>1.8385307394684673</v>
      </c>
      <c r="BU89">
        <f>0.023*(テーブル2[[#This Row],[Re_g]]^0.8)*(テーブル2[[#This Row],[Pr_g]]^0.4)</f>
        <v>2790.2243552737095</v>
      </c>
      <c r="BV89">
        <f>テーブル2[[#This Row],[Nu_g]]*テーブル2[[#This Row],[k_g]]/テーブル2[[#This Row],[DH]]</f>
        <v>24278.077590764795</v>
      </c>
      <c r="BW89" cm="1">
        <f t="array" ref="BW89">[3]!PropsSI("VISCOSITY","T",テーブル2[[#This Row],[Tm]],"P",テーブル2[[#This Row],[P]],"Water")</f>
        <v>6.7541459177124732E-5</v>
      </c>
      <c r="BX89" t="e">
        <f ca="1" xml:space="preserve"> [1]!PropsSI("CONDUCTIVITY","T",テーブル2[[#This Row],[Tm]],"P",テーブル2[[#This Row],[P]],"Water")</f>
        <v>#NAME?</v>
      </c>
      <c r="BY89" cm="1">
        <f t="array" ref="BY89">[3]!PropsSI("CPMASS","T",テーブル2[[#This Row],[Tm]],"P",テーブル2[[#This Row],[P]],"Water")</f>
        <v>9134.6114766689407</v>
      </c>
      <c r="BZ89">
        <f>テーブル2[[#This Row],[G]]*テーブル2[[#This Row],[DH]]/テーブル2[[#This Row],[μ_l]]</f>
        <v>592122.07144721947</v>
      </c>
      <c r="CA89" t="e">
        <f ca="1">テーブル2[[#This Row],[μ_l]]*テーブル2[[#This Row],[CPl2]]/テーブル2[[#This Row],[k_l]]</f>
        <v>#NAME?</v>
      </c>
      <c r="CB89" t="e">
        <f ca="1">0.023*(テーブル2[[#This Row],[Re_l]]^0.8)*(テーブル2[[#This Row],[Pr_l]]^0.4)</f>
        <v>#NAME?</v>
      </c>
      <c r="CC89" t="e">
        <f ca="1">テーブル2[[#This Row],[Nu_l]]*テーブル2[[#This Row],[k_l]]/テーブル2[[#This Row],[DH]]</f>
        <v>#NAME?</v>
      </c>
      <c r="CD89">
        <v>-0.18803060833863286</v>
      </c>
    </row>
    <row r="90" spans="1:82">
      <c r="A90" s="13" t="s">
        <v>391</v>
      </c>
      <c r="B90">
        <v>12445036.385</v>
      </c>
      <c r="C90" cm="1">
        <f t="array" ref="C90">[3]!PropsSI("T","P",テーブル2[[#This Row],[P]],"Q",0,"Water")</f>
        <v>600.62307338779112</v>
      </c>
      <c r="D90" cm="1">
        <f t="array" ref="D90">[3]!PropsSI("Dmass","P",テーブル2[[#This Row],[P]],"Q",1,"Water")</f>
        <v>73.65096699650779</v>
      </c>
      <c r="E90" cm="1">
        <f t="array" ref="E90">[3]!PropsSI("Dmass","P",テーブル2[[#This Row],[P]],"Q",0,"Water")</f>
        <v>647.73015324591881</v>
      </c>
      <c r="F90" cm="1">
        <f t="array" ref="F90">[3]!PropsSI("Hmass","P",テーブル2[[#This Row],[P]],"Q",1,"Water")</f>
        <v>2675554.2433210411</v>
      </c>
      <c r="G90" cm="1">
        <f t="array" ref="G90">[3]!PropsSI("Hmass","P",テーブル2[[#This Row],[P]],"Q",0,"Water")</f>
        <v>1509379.9174575773</v>
      </c>
      <c r="H90" cm="1">
        <f t="array" ref="H90">[3]!PropsSI("VISCOSITY","P",テーブル2[[#This Row],[P]],"Q",1,"Water")</f>
        <v>2.1325501337549776E-5</v>
      </c>
      <c r="I90" cm="1">
        <f t="array" ref="I90">[3]!PropsSI("VISCOSITY","P",テーブル2[[#This Row],[P]],"Q",0,"Water")</f>
        <v>7.542370875497005E-5</v>
      </c>
      <c r="J90" cm="1">
        <f t="array" ref="J90">[3]!PropsSI("CONDUCTIVITY","P", テーブル2[[#This Row],[P]],"Q",0,"Water")</f>
        <v>0.50651600214947412</v>
      </c>
      <c r="K90" cm="1">
        <f t="array" ref="K90">[3]!PropsSI("Cpmass","P", テーブル2[[#This Row],[P]],"Q",0,"Water")</f>
        <v>6996.8915278807299</v>
      </c>
      <c r="L90" cm="1">
        <f t="array" ref="L90">[3]!PropsSI("SURFACE_TENSION","P", テーブル2[[#This Row],[P]],"Q",0,"Water")</f>
        <v>8.1683760977733326E-3</v>
      </c>
      <c r="M90" s="14">
        <v>85</v>
      </c>
      <c r="N90">
        <v>4063.9319999999998</v>
      </c>
      <c r="O90" s="12">
        <v>8.7843467213758383E-5</v>
      </c>
      <c r="P90" s="12">
        <v>2.9843873572041598E-2</v>
      </c>
      <c r="Q90" s="12">
        <f>テーブル2[[#This Row],[A]]*4/テーブル2[[#This Row],[Pw]]</f>
        <v>1.1773735336561952E-2</v>
      </c>
      <c r="R90">
        <v>4.2545000000000002</v>
      </c>
      <c r="S90" s="40">
        <v>1330877.83203125</v>
      </c>
      <c r="T90">
        <v>546.42777777777769</v>
      </c>
      <c r="U90" s="17">
        <f>+T90+BG90*S90*テーブル2[[#This Row],[Pw]]*R90/(N90*O90*K90)</f>
        <v>614.07981325045841</v>
      </c>
      <c r="V90">
        <v>0.03</v>
      </c>
      <c r="W90" s="12">
        <f t="shared" si="101"/>
        <v>634384.87159559038</v>
      </c>
      <c r="X90" s="100">
        <v>2.0004301752059465E-2</v>
      </c>
      <c r="Y90">
        <f t="shared" si="102"/>
        <v>7.0703074850028811</v>
      </c>
      <c r="Z90">
        <f t="shared" si="103"/>
        <v>7.070307502552053</v>
      </c>
      <c r="AA90">
        <f t="shared" si="104"/>
        <v>-1.7549171893449511E-8</v>
      </c>
      <c r="AB90">
        <f t="shared" si="105"/>
        <v>1.5373926901981601E-5</v>
      </c>
      <c r="AC90" s="100">
        <v>617.72936875725645</v>
      </c>
      <c r="AD90">
        <f>+テーブル2[[#This Row],[DH]]/2*AI90/I90*E90</f>
        <v>15861.327302203477</v>
      </c>
      <c r="AE90">
        <f>+gettm2(AD90,AC90,AK90,AL90,テーブル2[[#This Row],[補正式F]])</f>
        <v>614.07981343562062</v>
      </c>
      <c r="AF90" s="20">
        <f t="shared" si="106"/>
        <v>1.8516220734454691E-7</v>
      </c>
      <c r="AG90">
        <v>1.5393804940697796E-5</v>
      </c>
      <c r="AH90">
        <f t="shared" si="107"/>
        <v>63.757629262986661</v>
      </c>
      <c r="AI90">
        <f t="shared" si="108"/>
        <v>0.31373937177621675</v>
      </c>
      <c r="AJ90">
        <f t="shared" si="109"/>
        <v>41.476417060685122</v>
      </c>
      <c r="AK90" cm="1">
        <f t="array" ref="AK90">+S90*テーブル2[[#This Row],[形状因子]]/(E90*[3]!PropsSI("C","T",(テーブル2[[#This Row],[Tin]]+テーブル2[[#This Row],[Tf]])/2,"P",テーブル2[[#This Row],[P]],"Water")*AI90)</f>
        <v>1.1291591863723018</v>
      </c>
      <c r="AL90">
        <f t="shared" si="110"/>
        <v>1.041885165620609</v>
      </c>
      <c r="AM90">
        <f t="shared" si="111"/>
        <v>600.62307337973823</v>
      </c>
      <c r="AN90">
        <f t="shared" si="112"/>
        <v>8.0528934631729499E-9</v>
      </c>
      <c r="AO90">
        <f t="shared" si="113"/>
        <v>1.9878038716194911E-8</v>
      </c>
      <c r="AP90">
        <v>4.1078477355237695</v>
      </c>
      <c r="AQ90">
        <f t="shared" si="114"/>
        <v>4.5991664045121977E-5</v>
      </c>
      <c r="AR90">
        <f t="shared" si="115"/>
        <v>7.7068414897069952E-6</v>
      </c>
      <c r="AS90">
        <f t="shared" si="116"/>
        <v>20.764987803800867</v>
      </c>
      <c r="AT90">
        <f t="shared" si="117"/>
        <v>12.116341448692488</v>
      </c>
      <c r="AU90">
        <f t="shared" si="118"/>
        <v>3.8013733543389172</v>
      </c>
      <c r="AV90">
        <f t="shared" si="119"/>
        <v>0.30647438118485226</v>
      </c>
      <c r="AW90">
        <f t="shared" si="120"/>
        <v>8.5059853110537112E-3</v>
      </c>
      <c r="AX90">
        <f t="shared" si="121"/>
        <v>0.30647434559593895</v>
      </c>
      <c r="AY90">
        <f t="shared" si="122"/>
        <v>3.5588913316342285E-8</v>
      </c>
      <c r="AZ90">
        <f t="shared" si="123"/>
        <v>1166174.3258634638</v>
      </c>
      <c r="BA90">
        <f t="shared" si="124"/>
        <v>1.1196048881606813E-5</v>
      </c>
      <c r="BB90" s="40">
        <f t="shared" si="125"/>
        <v>1341115.9788797728</v>
      </c>
      <c r="BC90" s="62">
        <f t="shared" si="126"/>
        <v>10238.146848522825</v>
      </c>
      <c r="BD90" s="61">
        <f t="shared" si="127"/>
        <v>0.76927773550010004</v>
      </c>
      <c r="BE90" s="40">
        <v>1597678.7159999998</v>
      </c>
      <c r="BF90" s="58">
        <f>テーブル2[[#This Row],[ρL*δ*λ/τ]]/テーブル2[[#This Row],[実験値]]</f>
        <v>0.83941531263396574</v>
      </c>
      <c r="BG90">
        <v>1</v>
      </c>
      <c r="BH90">
        <v>4.5999999999999999E-2</v>
      </c>
      <c r="BI90">
        <v>5625</v>
      </c>
      <c r="BJ90">
        <f>1+テーブル2[[#This Row],[A_補正]]*EXP(-テーブル2[[#This Row],[(Tsub-40)^2]]/テーブル2[[#This Row],[σ_補正]])</f>
        <v>1.0443812921816287</v>
      </c>
      <c r="BK90">
        <f>テーブル2[[#This Row],[Ts]]-テーブル2[[#This Row],[Tin]]</f>
        <v>54.195295610013432</v>
      </c>
      <c r="BL90">
        <f>テーブル2[[#This Row],[ρL*δ*λ/τ]]*0.000001</f>
        <v>1.3411159788797729</v>
      </c>
      <c r="BM90">
        <f>テーブル2[[#This Row],[Tsub]]</f>
        <v>54.195295610013432</v>
      </c>
      <c r="BN90">
        <f>テーブル2[[#This Row],[補正式F]]</f>
        <v>1.0443812921816287</v>
      </c>
      <c r="BO90">
        <f>(テーブル2[[#This Row],[Tsub]]-40)^2</f>
        <v>201.50641745566659</v>
      </c>
      <c r="BP90" cm="1">
        <f t="array" ref="BP90">[3]!PropsSI(
  "VISCOSITY",
  "T", MIN( MAX( (テーブル2[[#This Row],[Ts]]+テーブル2[[#This Row],[Tw]])/2, テーブル2[[#This Row],[Ts]]+5 ), 647.096-0.1 ),
  "P", テーブル2[[#This Row],[P]],
  "Water"
)</f>
        <v>2.1710371982568978E-5</v>
      </c>
      <c r="BQ90" cm="1">
        <f t="array" ref="BQ90">[3]!PropsSI(
  "CONDUCTIVITY",
  "T", MIN( MAX( (テーブル2[[#This Row],[Ts]]+テーブル2[[#This Row],[Tw]])/2, テーブル2[[#This Row],[Ts]]+5 ), 647.096-0.1 ),
  "P", テーブル2[[#This Row],[P]],
  "Water"
)</f>
        <v>8.5956360563972004E-2</v>
      </c>
      <c r="BR90" cm="1">
        <f t="array" ref="BR90">[3]!PropsSI(
 "CPMASS",
  "T", MIN( MAX( (テーブル2[[#This Row],[Ts]]+テーブル2[[#This Row],[Tw]])/2, テーブル2[[#This Row],[Ts]]+5 ), 647.096-0.1 ),
  "P", テーブル2[[#This Row],[P]],
  "Water"
)</f>
        <v>7008.679383453069</v>
      </c>
      <c r="BS90">
        <f>テーブル2[[#This Row],[G]]*テーブル2[[#This Row],[DH]]/テーブル2[[#This Row],[μ_g]]</f>
        <v>2203907.8755629454</v>
      </c>
      <c r="BT90">
        <f>テーブル2[[#This Row],[CPg]]*テーブル2[[#This Row],[μ_g]]/テーブル2[[#This Row],[k_g]]</f>
        <v>1.7702126465450372</v>
      </c>
      <c r="BU90">
        <f>0.023*(テーブル2[[#This Row],[Re_g]]^0.8)*(テーブル2[[#This Row],[Pr_g]]^0.4)</f>
        <v>3431.569199539259</v>
      </c>
      <c r="BV90">
        <f>テーブル2[[#This Row],[Nu_g]]*テーブル2[[#This Row],[k_g]]/テーブル2[[#This Row],[DH]]</f>
        <v>25052.813825348829</v>
      </c>
      <c r="BW90" cm="1">
        <f t="array" ref="BW90">[3]!PropsSI("VISCOSITY","T",テーブル2[[#This Row],[Tm]],"P",テーブル2[[#This Row],[P]],"Water")</f>
        <v>2.194051584932007E-5</v>
      </c>
      <c r="BX90" t="e">
        <f ca="1" xml:space="preserve"> [1]!PropsSI("CONDUCTIVITY","T",テーブル2[[#This Row],[Tm]],"P",テーブル2[[#This Row],[P]],"Water")</f>
        <v>#NAME?</v>
      </c>
      <c r="BY90" cm="1">
        <f t="array" ref="BY90">[3]!PropsSI("CPMASS","T",テーブル2[[#This Row],[Tm]],"P",テーブル2[[#This Row],[P]],"Water")</f>
        <v>6284.5174256604132</v>
      </c>
      <c r="BZ90">
        <f>テーブル2[[#This Row],[G]]*テーブル2[[#This Row],[DH]]/テーブル2[[#This Row],[μ_l]]</f>
        <v>2180790.1018547686</v>
      </c>
      <c r="CA90" t="e">
        <f ca="1">テーブル2[[#This Row],[μ_l]]*テーブル2[[#This Row],[CPl2]]/テーブル2[[#This Row],[k_l]]</f>
        <v>#NAME?</v>
      </c>
      <c r="CB90" t="e">
        <f ca="1">0.023*(テーブル2[[#This Row],[Re_l]]^0.8)*(テーブル2[[#This Row],[Pr_l]]^0.4)</f>
        <v>#NAME?</v>
      </c>
      <c r="CC90" t="e">
        <f ca="1">テーブル2[[#This Row],[Nu_l]]*テーブル2[[#This Row],[k_l]]/テーブル2[[#This Row],[DH]]</f>
        <v>#NAME?</v>
      </c>
      <c r="CD90">
        <v>3.6572532090859752E-3</v>
      </c>
    </row>
    <row r="91" spans="1:82">
      <c r="A91" s="13" t="s">
        <v>392</v>
      </c>
      <c r="B91">
        <v>12445036.385</v>
      </c>
      <c r="C91" cm="1">
        <f t="array" ref="C91">[3]!PropsSI("T","P",テーブル2[[#This Row],[P]],"Q",0,"Water")</f>
        <v>600.62307338779112</v>
      </c>
      <c r="D91" cm="1">
        <f t="array" ref="D91">[3]!PropsSI("Dmass","P",テーブル2[[#This Row],[P]],"Q",1,"Water")</f>
        <v>73.65096699650779</v>
      </c>
      <c r="E91" cm="1">
        <f t="array" ref="E91">[3]!PropsSI("Dmass","P",テーブル2[[#This Row],[P]],"Q",0,"Water")</f>
        <v>647.73015324591881</v>
      </c>
      <c r="F91" cm="1">
        <f t="array" ref="F91">[3]!PropsSI("Hmass","P",テーブル2[[#This Row],[P]],"Q",1,"Water")</f>
        <v>2675554.2433210411</v>
      </c>
      <c r="G91" cm="1">
        <f t="array" ref="G91">[3]!PropsSI("Hmass","P",テーブル2[[#This Row],[P]],"Q",0,"Water")</f>
        <v>1509379.9174575773</v>
      </c>
      <c r="H91" cm="1">
        <f t="array" ref="H91">[3]!PropsSI("VISCOSITY","P",テーブル2[[#This Row],[P]],"Q",1,"Water")</f>
        <v>2.1325501337549776E-5</v>
      </c>
      <c r="I91" cm="1">
        <f t="array" ref="I91">[3]!PropsSI("VISCOSITY","P",テーブル2[[#This Row],[P]],"Q",0,"Water")</f>
        <v>7.542370875497005E-5</v>
      </c>
      <c r="J91" cm="1">
        <f t="array" ref="J91">[3]!PropsSI("CONDUCTIVITY","P", テーブル2[[#This Row],[P]],"Q",0,"Water")</f>
        <v>0.50651600214947412</v>
      </c>
      <c r="K91" cm="1">
        <f t="array" ref="K91">[3]!PropsSI("Cpmass","P", テーブル2[[#This Row],[P]],"Q",0,"Water")</f>
        <v>6996.8915278807299</v>
      </c>
      <c r="L91" cm="1">
        <f t="array" ref="L91">[3]!PropsSI("SURFACE_TENSION","P", テーブル2[[#This Row],[P]],"Q",0,"Water")</f>
        <v>8.1683760977733326E-3</v>
      </c>
      <c r="M91" s="14">
        <v>86</v>
      </c>
      <c r="N91">
        <v>6045.0479999999998</v>
      </c>
      <c r="O91" s="12">
        <v>8.7843467213758383E-5</v>
      </c>
      <c r="P91" s="12">
        <v>2.9843873572041598E-2</v>
      </c>
      <c r="Q91" s="12">
        <f>テーブル2[[#This Row],[A]]*4/テーブル2[[#This Row],[Pw]]</f>
        <v>1.1773735336561952E-2</v>
      </c>
      <c r="R91">
        <v>4.2545000000000002</v>
      </c>
      <c r="S91" s="40">
        <v>1896419.2466937499</v>
      </c>
      <c r="T91">
        <v>546.92777777777769</v>
      </c>
      <c r="U91" s="17">
        <f>+T91+BG91*S91*テーブル2[[#This Row],[Pw]]*R91/(N91*O91*K91)</f>
        <v>611.73504517676633</v>
      </c>
      <c r="V91">
        <v>0.03</v>
      </c>
      <c r="W91" s="12">
        <f t="shared" si="101"/>
        <v>943639.55874979729</v>
      </c>
      <c r="X91" s="100">
        <v>1.7301257041310719E-2</v>
      </c>
      <c r="Y91">
        <f t="shared" si="102"/>
        <v>7.60258301075147</v>
      </c>
      <c r="Z91">
        <f t="shared" si="103"/>
        <v>7.6025830159432912</v>
      </c>
      <c r="AA91">
        <f t="shared" si="104"/>
        <v>-5.1918211951829107E-9</v>
      </c>
      <c r="AB91">
        <f t="shared" si="105"/>
        <v>8.0338535004283587E-6</v>
      </c>
      <c r="AC91" s="100">
        <v>617.39673708817486</v>
      </c>
      <c r="AD91">
        <f>+テーブル2[[#This Row],[DH]]/2*AI91/I91*E91</f>
        <v>21941.68514977875</v>
      </c>
      <c r="AE91">
        <f>+gettm2(AD91,AC91,AK91,AL91,テーブル2[[#This Row],[補正式F]])</f>
        <v>611.73504535847371</v>
      </c>
      <c r="AF91" s="20">
        <f t="shared" si="106"/>
        <v>1.8170737803302472E-7</v>
      </c>
      <c r="AG91">
        <v>8.0503889403489955E-6</v>
      </c>
      <c r="AH91">
        <f t="shared" si="107"/>
        <v>122.00933607770369</v>
      </c>
      <c r="AI91">
        <f t="shared" si="108"/>
        <v>0.43400973849438179</v>
      </c>
      <c r="AJ91">
        <f t="shared" si="109"/>
        <v>30.005617488931769</v>
      </c>
      <c r="AK91" cm="1">
        <f t="array" ref="AK91">+S91*テーブル2[[#This Row],[形状因子]]/(E91*[3]!PropsSI("C","T",(テーブル2[[#This Row],[Tin]]+テーブル2[[#This Row],[Tf]])/2,"P",テーブル2[[#This Row],[P]],"Water")*AI91)</f>
        <v>1.1696922995041519</v>
      </c>
      <c r="AL91">
        <f t="shared" si="110"/>
        <v>1.041885165620609</v>
      </c>
      <c r="AM91">
        <f t="shared" si="111"/>
        <v>600.6230733834409</v>
      </c>
      <c r="AN91">
        <f t="shared" si="112"/>
        <v>4.3502268454176374E-9</v>
      </c>
      <c r="AO91">
        <f t="shared" si="113"/>
        <v>1.6535439920636815E-8</v>
      </c>
      <c r="AP91">
        <v>4.9122635793477407</v>
      </c>
      <c r="AQ91">
        <f t="shared" si="114"/>
        <v>3.2162105648589643E-5</v>
      </c>
      <c r="AR91">
        <f t="shared" si="115"/>
        <v>4.0334621901348162E-6</v>
      </c>
      <c r="AS91">
        <f t="shared" si="116"/>
        <v>15.033624403743108</v>
      </c>
      <c r="AT91">
        <f t="shared" si="117"/>
        <v>10.501446596605721</v>
      </c>
      <c r="AU91">
        <f t="shared" si="118"/>
        <v>4.5577300912055643</v>
      </c>
      <c r="AV91">
        <f t="shared" si="119"/>
        <v>0.35453348814217645</v>
      </c>
      <c r="AW91">
        <f t="shared" si="120"/>
        <v>4.4449177039467399E-3</v>
      </c>
      <c r="AX91">
        <f t="shared" si="121"/>
        <v>0.35453348013379576</v>
      </c>
      <c r="AY91">
        <f t="shared" si="122"/>
        <v>8.0083806808239899E-9</v>
      </c>
      <c r="AZ91">
        <f t="shared" si="123"/>
        <v>1166174.3258634638</v>
      </c>
      <c r="BA91">
        <f t="shared" si="124"/>
        <v>6.5473086142621415E-6</v>
      </c>
      <c r="BB91" s="40">
        <f t="shared" si="125"/>
        <v>1907701.9873283941</v>
      </c>
      <c r="BC91" s="62">
        <f t="shared" si="126"/>
        <v>11282.740634644171</v>
      </c>
      <c r="BD91" s="61">
        <f t="shared" si="127"/>
        <v>0.59494970082774135</v>
      </c>
      <c r="BE91" s="40">
        <v>1785232.3044</v>
      </c>
      <c r="BF91" s="58">
        <f>テーブル2[[#This Row],[ρL*δ*λ/τ]]/テーブル2[[#This Row],[実験値]]</f>
        <v>1.0686015386493664</v>
      </c>
      <c r="BG91">
        <v>1</v>
      </c>
      <c r="BH91">
        <v>4.5999999999999999E-2</v>
      </c>
      <c r="BI91">
        <v>5625</v>
      </c>
      <c r="BJ91">
        <f>1+テーブル2[[#This Row],[A_補正]]*EXP(-テーブル2[[#This Row],[(Tsub-40)^2]]/テーブル2[[#This Row],[σ_補正]])</f>
        <v>1.0444914571706607</v>
      </c>
      <c r="BK91">
        <f>テーブル2[[#This Row],[Ts]]-テーブル2[[#This Row],[Tin]]</f>
        <v>53.695295610013432</v>
      </c>
      <c r="BL91">
        <f>テーブル2[[#This Row],[ρL*δ*λ/τ]]*0.000001</f>
        <v>1.907701987328394</v>
      </c>
      <c r="BM91">
        <f>テーブル2[[#This Row],[Tsub]]</f>
        <v>53.695295610013432</v>
      </c>
      <c r="BN91">
        <f>テーブル2[[#This Row],[補正式F]]</f>
        <v>1.0444914571706607</v>
      </c>
      <c r="BO91">
        <f>(テーブル2[[#This Row],[Tsub]]-40)^2</f>
        <v>187.56112184565316</v>
      </c>
      <c r="BP91" cm="1">
        <f t="array" ref="BP91">[3]!PropsSI(
  "VISCOSITY",
  "T", MIN( MAX( (テーブル2[[#This Row],[Ts]]+テーブル2[[#This Row],[Tw]])/2, テーブル2[[#This Row],[Ts]]+5 ), 647.096-0.1 ),
  "P", テーブル2[[#This Row],[P]],
  "Water"
)</f>
        <v>2.1702641007543269E-5</v>
      </c>
      <c r="BQ91" cm="1">
        <f t="array" ref="BQ91">[3]!PropsSI(
  "CONDUCTIVITY",
  "T", MIN( MAX( (テーブル2[[#This Row],[Ts]]+テーブル2[[#This Row],[Tw]])/2, テーブル2[[#This Row],[Ts]]+5 ), 647.096-0.1 ),
  "P", テーブル2[[#This Row],[P]],
  "Water"
)</f>
        <v>8.6069550646403384E-2</v>
      </c>
      <c r="BR91" cm="1">
        <f t="array" ref="BR91">[3]!PropsSI(
 "CPMASS",
  "T", MIN( MAX( (テーブル2[[#This Row],[Ts]]+テーブル2[[#This Row],[Tw]])/2, テーブル2[[#This Row],[Ts]]+5 ), 647.096-0.1 ),
  "P", テーブル2[[#This Row],[P]],
  "Water"
)</f>
        <v>7037.9672099864729</v>
      </c>
      <c r="BS91">
        <f>テーブル2[[#This Row],[G]]*テーブル2[[#This Row],[DH]]/テーブル2[[#This Row],[μ_g]]</f>
        <v>3279453.1883965349</v>
      </c>
      <c r="BT91">
        <f>テーブル2[[#This Row],[CPg]]*テーブル2[[#This Row],[μ_g]]/テーブル2[[#This Row],[k_g]]</f>
        <v>1.7746400978518413</v>
      </c>
      <c r="BU91">
        <f>0.023*(テーブル2[[#This Row],[Re_g]]^0.8)*(テーブル2[[#This Row],[Pr_g]]^0.4)</f>
        <v>4720.7728173730584</v>
      </c>
      <c r="BV91">
        <f>テーブル2[[#This Row],[Nu_g]]*テーブル2[[#This Row],[k_g]]/テーブル2[[#This Row],[DH]]</f>
        <v>34510.270825715939</v>
      </c>
      <c r="BW91" cm="1">
        <f t="array" ref="BW91">[3]!PropsSI("VISCOSITY","T",テーブル2[[#This Row],[Tm]],"P",テーブル2[[#This Row],[P]],"Water")</f>
        <v>2.1830001699231277E-5</v>
      </c>
      <c r="BX91" t="e">
        <f ca="1" xml:space="preserve"> [1]!PropsSI("CONDUCTIVITY","T",テーブル2[[#This Row],[Tm]],"P",テーブル2[[#This Row],[P]],"Water")</f>
        <v>#NAME?</v>
      </c>
      <c r="BY91" cm="1">
        <f t="array" ref="BY91">[3]!PropsSI("CPMASS","T",テーブル2[[#This Row],[Tm]],"P",テーブル2[[#This Row],[P]],"Water")</f>
        <v>6600.634101921928</v>
      </c>
      <c r="BZ91">
        <f>テーブル2[[#This Row],[G]]*テーブル2[[#This Row],[DH]]/テーブル2[[#This Row],[μ_l]]</f>
        <v>3260320.1882169088</v>
      </c>
      <c r="CA91" t="e">
        <f ca="1">テーブル2[[#This Row],[μ_l]]*テーブル2[[#This Row],[CPl2]]/テーブル2[[#This Row],[k_l]]</f>
        <v>#NAME?</v>
      </c>
      <c r="CB91" t="e">
        <f ca="1">0.023*(テーブル2[[#This Row],[Re_l]]^0.8)*(テーブル2[[#This Row],[Pr_l]]^0.4)</f>
        <v>#NAME?</v>
      </c>
      <c r="CC91" t="e">
        <f ca="1">テーブル2[[#This Row],[Nu_l]]*テーブル2[[#This Row],[k_l]]/テーブル2[[#This Row],[DH]]</f>
        <v>#NAME?</v>
      </c>
      <c r="CD91">
        <v>-6.4403807498345705E-2</v>
      </c>
    </row>
    <row r="92" spans="1:82">
      <c r="A92" s="13" t="s">
        <v>393</v>
      </c>
      <c r="B92">
        <v>12445036.385</v>
      </c>
      <c r="C92" cm="1">
        <f t="array" ref="C92">[3]!PropsSI("T","P",テーブル2[[#This Row],[P]],"Q",0,"Water")</f>
        <v>600.62307338779112</v>
      </c>
      <c r="D92" cm="1">
        <f t="array" ref="D92">[3]!PropsSI("Dmass","P",テーブル2[[#This Row],[P]],"Q",1,"Water")</f>
        <v>73.65096699650779</v>
      </c>
      <c r="E92" cm="1">
        <f t="array" ref="E92">[3]!PropsSI("Dmass","P",テーブル2[[#This Row],[P]],"Q",0,"Water")</f>
        <v>647.73015324591881</v>
      </c>
      <c r="F92" cm="1">
        <f t="array" ref="F92">[3]!PropsSI("Hmass","P",テーブル2[[#This Row],[P]],"Q",1,"Water")</f>
        <v>2675554.2433210411</v>
      </c>
      <c r="G92" cm="1">
        <f t="array" ref="G92">[3]!PropsSI("Hmass","P",テーブル2[[#This Row],[P]],"Q",0,"Water")</f>
        <v>1509379.9174575773</v>
      </c>
      <c r="H92" cm="1">
        <f t="array" ref="H92">[3]!PropsSI("VISCOSITY","P",テーブル2[[#This Row],[P]],"Q",1,"Water")</f>
        <v>2.1325501337549776E-5</v>
      </c>
      <c r="I92" cm="1">
        <f t="array" ref="I92">[3]!PropsSI("VISCOSITY","P",テーブル2[[#This Row],[P]],"Q",0,"Water")</f>
        <v>7.542370875497005E-5</v>
      </c>
      <c r="J92" cm="1">
        <f t="array" ref="J92">[3]!PropsSI("CONDUCTIVITY","P", テーブル2[[#This Row],[P]],"Q",0,"Water")</f>
        <v>0.50651600214947412</v>
      </c>
      <c r="K92" cm="1">
        <f t="array" ref="K92">[3]!PropsSI("Cpmass","P", テーブル2[[#This Row],[P]],"Q",0,"Water")</f>
        <v>6996.8915278807299</v>
      </c>
      <c r="L92" cm="1">
        <f t="array" ref="L92">[3]!PropsSI("SURFACE_TENSION","P", テーブル2[[#This Row],[P]],"Q",0,"Water")</f>
        <v>8.1683760977733326E-3</v>
      </c>
      <c r="M92" s="14">
        <v>87</v>
      </c>
      <c r="N92">
        <v>1330.2360000000001</v>
      </c>
      <c r="O92" s="12">
        <v>8.7843467213758383E-5</v>
      </c>
      <c r="P92" s="12">
        <v>2.9843873572041598E-2</v>
      </c>
      <c r="Q92" s="12">
        <f>テーブル2[[#This Row],[A]]*4/テーブル2[[#This Row],[Pw]]</f>
        <v>1.1773735336561952E-2</v>
      </c>
      <c r="R92">
        <v>4.2545000000000002</v>
      </c>
      <c r="S92" s="40">
        <v>627106.03515625</v>
      </c>
      <c r="T92">
        <v>510.26111111111106</v>
      </c>
      <c r="U92" s="17">
        <f>+T92+BG92*S92*テーブル2[[#This Row],[Pw]]*R92/(N92*O92*K92)</f>
        <v>607.64820192703507</v>
      </c>
      <c r="V92">
        <v>0.03</v>
      </c>
      <c r="W92" s="12">
        <f t="shared" si="101"/>
        <v>207651.50451627438</v>
      </c>
      <c r="X92" s="100">
        <v>3.2013129282493093E-2</v>
      </c>
      <c r="Y92">
        <f t="shared" si="102"/>
        <v>5.5890235008871407</v>
      </c>
      <c r="Z92">
        <f t="shared" si="103"/>
        <v>5.5890235356408562</v>
      </c>
      <c r="AA92">
        <f t="shared" si="104"/>
        <v>-3.4753715461022239E-8</v>
      </c>
      <c r="AB92">
        <f t="shared" si="105"/>
        <v>8.9663471911892713E-5</v>
      </c>
      <c r="AC92" s="100">
        <v>625.28550388669623</v>
      </c>
      <c r="AD92">
        <f>+テーブル2[[#This Row],[DH]]/2*AI92/I92*E92</f>
        <v>6567.8640885899013</v>
      </c>
      <c r="AE92">
        <f>+gettm2(AD92,AC92,AK92,AL92,テーブル2[[#This Row],[補正式F]])</f>
        <v>607.64820218729972</v>
      </c>
      <c r="AF92" s="20">
        <f t="shared" si="106"/>
        <v>2.6026464183814824E-7</v>
      </c>
      <c r="AG92">
        <v>8.9722546311022034E-5</v>
      </c>
      <c r="AH92">
        <f t="shared" si="107"/>
        <v>10.932045244645364</v>
      </c>
      <c r="AI92">
        <f t="shared" si="108"/>
        <v>0.12991331140235085</v>
      </c>
      <c r="AJ92">
        <f t="shared" si="109"/>
        <v>100.10170485539098</v>
      </c>
      <c r="AK92" cm="1">
        <f t="array" ref="AK92">+S92*テーブル2[[#This Row],[形状因子]]/(E92*[3]!PropsSI("C","T",(テーブル2[[#This Row],[Tin]]+テーブル2[[#This Row],[Tf]])/2,"P",テーブル2[[#This Row],[P]],"Water")*AI92)</f>
        <v>1.4212821335053707</v>
      </c>
      <c r="AL92">
        <f t="shared" si="110"/>
        <v>1.041885165620609</v>
      </c>
      <c r="AM92">
        <f t="shared" si="111"/>
        <v>600.62307330761837</v>
      </c>
      <c r="AN92">
        <f t="shared" si="112"/>
        <v>8.0172753769147675E-8</v>
      </c>
      <c r="AO92">
        <f t="shared" si="113"/>
        <v>5.9074399129320737E-8</v>
      </c>
      <c r="AP92">
        <v>2.2204065272220221</v>
      </c>
      <c r="AQ92">
        <f t="shared" si="114"/>
        <v>1.5741380155408948E-4</v>
      </c>
      <c r="AR92">
        <f t="shared" si="115"/>
        <v>4.4890810355075677E-5</v>
      </c>
      <c r="AS92">
        <f t="shared" si="116"/>
        <v>50.083806508410355</v>
      </c>
      <c r="AT92">
        <f t="shared" si="117"/>
        <v>15.284244331144649</v>
      </c>
      <c r="AU92">
        <f t="shared" si="118"/>
        <v>1.9856267933416105</v>
      </c>
      <c r="AV92">
        <f t="shared" si="119"/>
        <v>0.23477973388041162</v>
      </c>
      <c r="AW92">
        <f t="shared" si="120"/>
        <v>4.9608416891999949E-2</v>
      </c>
      <c r="AX92">
        <f t="shared" si="121"/>
        <v>0.234779729862887</v>
      </c>
      <c r="AY92">
        <f t="shared" si="122"/>
        <v>4.0175246185381042E-9</v>
      </c>
      <c r="AZ92">
        <f t="shared" si="123"/>
        <v>1166174.3258634638</v>
      </c>
      <c r="BA92">
        <f t="shared" si="124"/>
        <v>7.089413565678526E-5</v>
      </c>
      <c r="BB92" s="40">
        <f t="shared" si="125"/>
        <v>629428.77281937224</v>
      </c>
      <c r="BC92" s="62">
        <f t="shared" si="126"/>
        <v>2322.7376631222432</v>
      </c>
      <c r="BD92" s="61">
        <f t="shared" si="127"/>
        <v>0.37038993932557335</v>
      </c>
      <c r="BE92" s="40">
        <v>979446.51719999989</v>
      </c>
      <c r="BF92" s="58">
        <f>テーブル2[[#This Row],[ρL*δ*λ/τ]]/テーブル2[[#This Row],[実験値]]</f>
        <v>0.64263720557070991</v>
      </c>
      <c r="BG92">
        <v>1</v>
      </c>
      <c r="BH92">
        <v>4.5999999999999999E-2</v>
      </c>
      <c r="BI92">
        <v>5625</v>
      </c>
      <c r="BJ92">
        <f>1+テーブル2[[#This Row],[A_補正]]*EXP(-テーブル2[[#This Row],[(Tsub-40)^2]]/テーブル2[[#This Row],[σ_補正]])</f>
        <v>1.0293044322311342</v>
      </c>
      <c r="BK92">
        <f>テーブル2[[#This Row],[Ts]]-テーブル2[[#This Row],[Tin]]</f>
        <v>90.36196227668006</v>
      </c>
      <c r="BL92">
        <f>テーブル2[[#This Row],[ρL*δ*λ/τ]]*0.000001</f>
        <v>0.62942877281937226</v>
      </c>
      <c r="BM92">
        <f>テーブル2[[#This Row],[Tsub]]</f>
        <v>90.36196227668006</v>
      </c>
      <c r="BN92">
        <f>テーブル2[[#This Row],[補正式F]]</f>
        <v>1.0293044322311342</v>
      </c>
      <c r="BO92">
        <f>(テーブル2[[#This Row],[Tsub]]-40)^2</f>
        <v>2536.3272443577453</v>
      </c>
      <c r="BP92" cm="1">
        <f t="array" ref="BP92">[3]!PropsSI(
  "VISCOSITY",
  "T", MIN( MAX( (テーブル2[[#This Row],[Ts]]+テーブル2[[#This Row],[Tw]])/2, テーブル2[[#This Row],[Ts]]+5 ), 647.096-0.1 ),
  "P", テーブル2[[#This Row],[P]],
  "Water"
)</f>
        <v>2.1887379491949833E-5</v>
      </c>
      <c r="BQ92" cm="1">
        <f t="array" ref="BQ92">[3]!PropsSI(
  "CONDUCTIVITY",
  "T", MIN( MAX( (テーブル2[[#This Row],[Ts]]+テーブル2[[#This Row],[Tw]])/2, テーブル2[[#This Row],[Ts]]+5 ), 647.096-0.1 ),
  "P", テーブル2[[#This Row],[P]],
  "Water"
)</f>
        <v>8.3705024184649091E-2</v>
      </c>
      <c r="BR92" cm="1">
        <f t="array" ref="BR92">[3]!PropsSI(
 "CPMASS",
  "T", MIN( MAX( (テーブル2[[#This Row],[Ts]]+テーブル2[[#This Row],[Tw]])/2, テーブル2[[#This Row],[Ts]]+5 ), 647.096-0.1 ),
  "P", テーブル2[[#This Row],[P]],
  "Water"
)</f>
        <v>6430.2965245273126</v>
      </c>
      <c r="BS92">
        <f>テーブル2[[#This Row],[G]]*テーブル2[[#This Row],[DH]]/テーブル2[[#This Row],[μ_g]]</f>
        <v>715565.17786550219</v>
      </c>
      <c r="BT92">
        <f>テーブル2[[#This Row],[CPg]]*テーブル2[[#This Row],[μ_g]]/テーブル2[[#This Row],[k_g]]</f>
        <v>1.6814085133960996</v>
      </c>
      <c r="BU92">
        <f>0.023*(テーブル2[[#This Row],[Re_g]]^0.8)*(テーブル2[[#This Row],[Pr_g]]^0.4)</f>
        <v>1366.8362593406916</v>
      </c>
      <c r="BV92">
        <f>テーブル2[[#This Row],[Nu_g]]*テーブル2[[#This Row],[k_g]]/テーブル2[[#This Row],[DH]]</f>
        <v>9717.4820797336743</v>
      </c>
      <c r="BW92" cm="1">
        <f t="array" ref="BW92">[3]!PropsSI("VISCOSITY","T",テーブル2[[#This Row],[Tm]],"P",テーブル2[[#This Row],[P]],"Water")</f>
        <v>2.1639592355220722E-5</v>
      </c>
      <c r="BX92" t="e">
        <f ca="1" xml:space="preserve"> [1]!PropsSI("CONDUCTIVITY","T",テーブル2[[#This Row],[Tm]],"P",テーブル2[[#This Row],[P]],"Water")</f>
        <v>#NAME?</v>
      </c>
      <c r="BY92" cm="1">
        <f t="array" ref="BY92">[3]!PropsSI("CPMASS","T",テーブル2[[#This Row],[Tm]],"P",テーブル2[[#This Row],[P]],"Water")</f>
        <v>7292.8191165819781</v>
      </c>
      <c r="BZ92">
        <f>テーブル2[[#This Row],[G]]*テーブル2[[#This Row],[DH]]/テーブル2[[#This Row],[μ_l]]</f>
        <v>723758.8556231875</v>
      </c>
      <c r="CA92" t="e">
        <f ca="1">テーブル2[[#This Row],[μ_l]]*テーブル2[[#This Row],[CPl2]]/テーブル2[[#This Row],[k_l]]</f>
        <v>#NAME?</v>
      </c>
      <c r="CB92" t="e">
        <f ca="1">0.023*(テーブル2[[#This Row],[Re_l]]^0.8)*(テーブル2[[#This Row],[Pr_l]]^0.4)</f>
        <v>#NAME?</v>
      </c>
      <c r="CC92" t="e">
        <f ca="1">テーブル2[[#This Row],[Nu_l]]*テーブル2[[#This Row],[k_l]]/テーブル2[[#This Row],[DH]]</f>
        <v>#NAME?</v>
      </c>
      <c r="CD92">
        <v>7.9010772226842774E-2</v>
      </c>
    </row>
    <row r="93" spans="1:82">
      <c r="A93" s="13" t="s">
        <v>394</v>
      </c>
      <c r="B93">
        <v>12410562.6</v>
      </c>
      <c r="C93" cm="1">
        <f t="array" ref="C93">[3]!PropsSI("T","P",テーブル2[[#This Row],[P]],"Q",0,"Water")</f>
        <v>600.40917815374269</v>
      </c>
      <c r="D93" cm="1">
        <f t="array" ref="D93">[3]!PropsSI("Dmass","P",テーブル2[[#This Row],[P]],"Q",1,"Water")</f>
        <v>73.372090442332606</v>
      </c>
      <c r="E93" cm="1">
        <f t="array" ref="E93">[3]!PropsSI("Dmass","P",テーブル2[[#This Row],[P]],"Q",0,"Water")</f>
        <v>648.30878787204176</v>
      </c>
      <c r="F93" cm="1">
        <f t="array" ref="F93">[3]!PropsSI("Hmass","P",テーブル2[[#This Row],[P]],"Q",1,"Water")</f>
        <v>2676334.0095142126</v>
      </c>
      <c r="G93" cm="1">
        <f t="array" ref="G93">[3]!PropsSI("Hmass","P",テーブル2[[#This Row],[P]],"Q",0,"Water")</f>
        <v>1507997.8235180366</v>
      </c>
      <c r="H93" cm="1">
        <f t="array" ref="H93">[3]!PropsSI("VISCOSITY","P",テーブル2[[#This Row],[P]],"Q",1,"Water")</f>
        <v>2.1308552640654366E-5</v>
      </c>
      <c r="I93" cm="1">
        <f t="array" ref="I93">[3]!PropsSI("VISCOSITY","P",テーブル2[[#This Row],[P]],"Q",0,"Water")</f>
        <v>7.5507457069512522E-5</v>
      </c>
      <c r="J93" cm="1">
        <f t="array" ref="J93">[3]!PropsSI("CONDUCTIVITY","P", テーブル2[[#This Row],[P]],"Q",0,"Water")</f>
        <v>0.50691387709209623</v>
      </c>
      <c r="K93" cm="1">
        <f t="array" ref="K93">[3]!PropsSI("Cpmass","P", テーブル2[[#This Row],[P]],"Q",0,"Water")</f>
        <v>6981.7690086139</v>
      </c>
      <c r="L93" cm="1">
        <f t="array" ref="L93">[3]!PropsSI("SURFACE_TENSION","P", テーブル2[[#This Row],[P]],"Q",0,"Water")</f>
        <v>8.2136391333202854E-3</v>
      </c>
      <c r="M93" s="14">
        <v>88</v>
      </c>
      <c r="N93">
        <v>3390</v>
      </c>
      <c r="O93" s="12">
        <v>8.7843467213758383E-5</v>
      </c>
      <c r="P93" s="12">
        <v>2.9843873572041598E-2</v>
      </c>
      <c r="Q93" s="12">
        <f>テーブル2[[#This Row],[A]]*4/テーブル2[[#This Row],[Pw]]</f>
        <v>1.1773735336561952E-2</v>
      </c>
      <c r="R93">
        <v>4.2545000000000002</v>
      </c>
      <c r="S93" s="40">
        <v>1345811.85546875</v>
      </c>
      <c r="T93">
        <v>524.42777777777769</v>
      </c>
      <c r="U93" s="17">
        <f>+T93+BG93*S93*テーブル2[[#This Row],[Pw]]*R93/(N93*O93*K93)</f>
        <v>606.61672655899281</v>
      </c>
      <c r="V93">
        <v>0.03</v>
      </c>
      <c r="W93" s="12">
        <f t="shared" si="101"/>
        <v>528596.30478882312</v>
      </c>
      <c r="X93" s="100">
        <v>2.1478787777777123E-2</v>
      </c>
      <c r="Y93">
        <f t="shared" si="102"/>
        <v>6.8233102154087213</v>
      </c>
      <c r="Z93">
        <f t="shared" si="103"/>
        <v>6.823310248929479</v>
      </c>
      <c r="AA93">
        <f t="shared" si="104"/>
        <v>-3.3520757725113981E-8</v>
      </c>
      <c r="AB93">
        <f t="shared" si="105"/>
        <v>2.0709976037627705E-5</v>
      </c>
      <c r="AC93" s="100">
        <v>622.49191776206044</v>
      </c>
      <c r="AD93">
        <f>+テーブル2[[#This Row],[DH]]/2*AI93/I93*E93</f>
        <v>13694.747117837827</v>
      </c>
      <c r="AE93">
        <f>+gettm2(AD93,AC93,AK93,AL93,テーブル2[[#This Row],[補正式F]])</f>
        <v>606.61672679213109</v>
      </c>
      <c r="AF93" s="20">
        <f t="shared" si="106"/>
        <v>2.3313828023674432E-7</v>
      </c>
      <c r="AG93">
        <v>2.0735561605597897E-5</v>
      </c>
      <c r="AH93">
        <f t="shared" si="107"/>
        <v>47.592362936955737</v>
      </c>
      <c r="AI93">
        <f t="shared" si="108"/>
        <v>0.27094284057407747</v>
      </c>
      <c r="AJ93">
        <f t="shared" si="109"/>
        <v>48.23758381134666</v>
      </c>
      <c r="AK93" cm="1">
        <f t="array" ref="AK93">+S93*テーブル2[[#This Row],[形状因子]]/(E93*[3]!PropsSI("C","T",(テーブル2[[#This Row],[Tin]]+テーブル2[[#This Row],[Tf]])/2,"P",テーブル2[[#This Row],[P]],"Water")*AI93)</f>
        <v>1.4237894336355637</v>
      </c>
      <c r="AL93">
        <f t="shared" si="110"/>
        <v>1.0399707869733259</v>
      </c>
      <c r="AM93">
        <f t="shared" si="111"/>
        <v>600.40917813601504</v>
      </c>
      <c r="AN93">
        <f t="shared" si="112"/>
        <v>1.7727643353282474E-8</v>
      </c>
      <c r="AO93">
        <f t="shared" si="113"/>
        <v>2.558556797019161E-8</v>
      </c>
      <c r="AP93">
        <v>3.7762336327821595</v>
      </c>
      <c r="AQ93">
        <f t="shared" si="114"/>
        <v>5.4907310550415781E-5</v>
      </c>
      <c r="AR93">
        <f t="shared" si="115"/>
        <v>1.0380573586784044E-5</v>
      </c>
      <c r="AS93">
        <f t="shared" si="116"/>
        <v>24.148552034740437</v>
      </c>
      <c r="AT93">
        <f t="shared" si="117"/>
        <v>12.871122105737374</v>
      </c>
      <c r="AU93">
        <f t="shared" si="118"/>
        <v>3.4873383847042856</v>
      </c>
      <c r="AV93">
        <f t="shared" si="119"/>
        <v>0.28889524807787392</v>
      </c>
      <c r="AW93">
        <f t="shared" si="120"/>
        <v>1.1435195163496271E-2</v>
      </c>
      <c r="AX93">
        <f t="shared" si="121"/>
        <v>0.28889524367122715</v>
      </c>
      <c r="AY93">
        <f t="shared" si="122"/>
        <v>4.4066467697057021E-9</v>
      </c>
      <c r="AZ93">
        <f t="shared" si="123"/>
        <v>1168336.185996176</v>
      </c>
      <c r="BA93">
        <f t="shared" si="124"/>
        <v>1.4540231323018681E-5</v>
      </c>
      <c r="BB93" s="40">
        <f t="shared" si="125"/>
        <v>1332826.0822850442</v>
      </c>
      <c r="BC93" s="62">
        <f t="shared" si="126"/>
        <v>-12985.773183705751</v>
      </c>
      <c r="BD93" s="61">
        <f t="shared" si="127"/>
        <v>-0.9649025702171995</v>
      </c>
      <c r="BE93" s="40">
        <v>1656723.3642</v>
      </c>
      <c r="BF93" s="58">
        <f>テーブル2[[#This Row],[ρL*δ*λ/τ]]/テーブル2[[#This Row],[実験値]]</f>
        <v>0.80449525315207981</v>
      </c>
      <c r="BG93">
        <v>1</v>
      </c>
      <c r="BH93">
        <v>4.5999999999999999E-2</v>
      </c>
      <c r="BI93">
        <v>5625</v>
      </c>
      <c r="BJ93">
        <f>1+テーブル2[[#This Row],[A_補正]]*EXP(-テーブル2[[#This Row],[(Tsub-40)^2]]/テーブル2[[#This Row],[σ_補正]])</f>
        <v>1.0365426258304389</v>
      </c>
      <c r="BK93">
        <f>テーブル2[[#This Row],[Ts]]-テーブル2[[#This Row],[Tin]]</f>
        <v>75.981400375964995</v>
      </c>
      <c r="BL93">
        <f>テーブル2[[#This Row],[ρL*δ*λ/τ]]*0.000001</f>
        <v>1.3328260822850442</v>
      </c>
      <c r="BM93">
        <f>テーブル2[[#This Row],[Tsub]]</f>
        <v>75.981400375964995</v>
      </c>
      <c r="BN93">
        <f>テーブル2[[#This Row],[補正式F]]</f>
        <v>1.0365426258304389</v>
      </c>
      <c r="BO93">
        <f>(テーブル2[[#This Row],[Tsub]]-40)^2</f>
        <v>1294.6611730154939</v>
      </c>
      <c r="BP93" cm="1">
        <f t="array" ref="BP93">[3]!PropsSI(
  "VISCOSITY",
  "T", MIN( MAX( (テーブル2[[#This Row],[Ts]]+テーブル2[[#This Row],[Tw]])/2, テーブル2[[#This Row],[Ts]]+5 ), 647.096-0.1 ),
  "P", テーブル2[[#This Row],[P]],
  "Water"
)</f>
        <v>2.1811368771362075E-5</v>
      </c>
      <c r="BQ93" cm="1">
        <f t="array" ref="BQ93">[3]!PropsSI(
  "CONDUCTIVITY",
  "T", MIN( MAX( (テーブル2[[#This Row],[Ts]]+テーブル2[[#This Row],[Tw]])/2, テーブル2[[#This Row],[Ts]]+5 ), 647.096-0.1 ),
  "P", テーブル2[[#This Row],[P]],
  "Water"
)</f>
        <v>8.4244766746556593E-2</v>
      </c>
      <c r="BR93" cm="1">
        <f t="array" ref="BR93">[3]!PropsSI(
 "CPMASS",
  "T", MIN( MAX( (テーブル2[[#This Row],[Ts]]+テーブル2[[#This Row],[Tw]])/2, テーブル2[[#This Row],[Ts]]+5 ), 647.096-0.1 ),
  "P", テーブル2[[#This Row],[P]],
  "Water"
)</f>
        <v>6594.4472413988087</v>
      </c>
      <c r="BS93">
        <f>テーブル2[[#This Row],[G]]*テーブル2[[#This Row],[DH]]/テーブル2[[#This Row],[μ_g]]</f>
        <v>1829915.5458482734</v>
      </c>
      <c r="BT93">
        <f>テーブル2[[#This Row],[CPg]]*テーブル2[[#This Row],[μ_g]]/テーブル2[[#This Row],[k_g]]</f>
        <v>1.7073335968530035</v>
      </c>
      <c r="BU93">
        <f>0.023*(テーブル2[[#This Row],[Re_g]]^0.8)*(テーブル2[[#This Row],[Pr_g]]^0.4)</f>
        <v>2914.7413888793212</v>
      </c>
      <c r="BV93">
        <f>テーブル2[[#This Row],[Nu_g]]*テーブル2[[#This Row],[k_g]]/テーブル2[[#This Row],[DH]]</f>
        <v>20855.888247304221</v>
      </c>
      <c r="BW93" cm="1">
        <f t="array" ref="BW93">[3]!PropsSI("VISCOSITY","T",テーブル2[[#This Row],[Tm]],"P",テーブル2[[#This Row],[P]],"Water")</f>
        <v>2.1586103095367136E-5</v>
      </c>
      <c r="BX93" t="e">
        <f ca="1" xml:space="preserve"> [1]!PropsSI("CONDUCTIVITY","T",テーブル2[[#This Row],[Tm]],"P",テーブル2[[#This Row],[P]],"Water")</f>
        <v>#NAME?</v>
      </c>
      <c r="BY93" cm="1">
        <f t="array" ref="BY93">[3]!PropsSI("CPMASS","T",テーブル2[[#This Row],[Tm]],"P",テーブル2[[#This Row],[P]],"Water")</f>
        <v>7438.2247752871599</v>
      </c>
      <c r="BZ93">
        <f>テーブル2[[#This Row],[G]]*テーブル2[[#This Row],[DH]]/テーブル2[[#This Row],[μ_l]]</f>
        <v>1849011.959898924</v>
      </c>
      <c r="CA93" t="e">
        <f ca="1">テーブル2[[#This Row],[μ_l]]*テーブル2[[#This Row],[CPl2]]/テーブル2[[#This Row],[k_l]]</f>
        <v>#NAME?</v>
      </c>
      <c r="CB93" t="e">
        <f ca="1">0.023*(テーブル2[[#This Row],[Re_l]]^0.8)*(テーブル2[[#This Row],[Pr_l]]^0.4)</f>
        <v>#NAME?</v>
      </c>
      <c r="CC93" t="e">
        <f ca="1">テーブル2[[#This Row],[Nu_l]]*テーブル2[[#This Row],[k_l]]/テーブル2[[#This Row],[DH]]</f>
        <v>#NAME?</v>
      </c>
      <c r="CD93">
        <v>-3.0929058214013705E-2</v>
      </c>
    </row>
    <row r="94" spans="1:82">
      <c r="A94" s="13" t="s">
        <v>395</v>
      </c>
      <c r="B94">
        <v>12410562.6</v>
      </c>
      <c r="C94" cm="1">
        <f t="array" ref="C94">[3]!PropsSI("T","P",テーブル2[[#This Row],[P]],"Q",0,"Water")</f>
        <v>600.40917815374269</v>
      </c>
      <c r="D94" cm="1">
        <f t="array" ref="D94">[3]!PropsSI("Dmass","P",テーブル2[[#This Row],[P]],"Q",1,"Water")</f>
        <v>73.372090442332606</v>
      </c>
      <c r="E94" cm="1">
        <f t="array" ref="E94">[3]!PropsSI("Dmass","P",テーブル2[[#This Row],[P]],"Q",0,"Water")</f>
        <v>648.30878787204176</v>
      </c>
      <c r="F94" cm="1">
        <f t="array" ref="F94">[3]!PropsSI("Hmass","P",テーブル2[[#This Row],[P]],"Q",1,"Water")</f>
        <v>2676334.0095142126</v>
      </c>
      <c r="G94" cm="1">
        <f t="array" ref="G94">[3]!PropsSI("Hmass","P",テーブル2[[#This Row],[P]],"Q",0,"Water")</f>
        <v>1507997.8235180366</v>
      </c>
      <c r="H94" cm="1">
        <f t="array" ref="H94">[3]!PropsSI("VISCOSITY","P",テーブル2[[#This Row],[P]],"Q",1,"Water")</f>
        <v>2.1308552640654366E-5</v>
      </c>
      <c r="I94" cm="1">
        <f t="array" ref="I94">[3]!PropsSI("VISCOSITY","P",テーブル2[[#This Row],[P]],"Q",0,"Water")</f>
        <v>7.5507457069512522E-5</v>
      </c>
      <c r="J94" cm="1">
        <f t="array" ref="J94">[3]!PropsSI("CONDUCTIVITY","P", テーブル2[[#This Row],[P]],"Q",0,"Water")</f>
        <v>0.50691387709209623</v>
      </c>
      <c r="K94" cm="1">
        <f t="array" ref="K94">[3]!PropsSI("Cpmass","P", テーブル2[[#This Row],[P]],"Q",0,"Water")</f>
        <v>6981.7690086139</v>
      </c>
      <c r="L94" cm="1">
        <f t="array" ref="L94">[3]!PropsSI("SURFACE_TENSION","P", テーブル2[[#This Row],[P]],"Q",0,"Water")</f>
        <v>8.2136391333202854E-3</v>
      </c>
      <c r="M94" s="14">
        <v>89</v>
      </c>
      <c r="N94">
        <v>4736.5079999999998</v>
      </c>
      <c r="O94" s="12">
        <v>8.7843467213758383E-5</v>
      </c>
      <c r="P94" s="12">
        <v>2.9843873572041598E-2</v>
      </c>
      <c r="Q94" s="12">
        <f>テーブル2[[#This Row],[A]]*4/テーブル2[[#This Row],[Pw]]</f>
        <v>1.1773735336561952E-2</v>
      </c>
      <c r="R94">
        <v>4.2545000000000002</v>
      </c>
      <c r="S94" s="40">
        <v>1267529.78515625</v>
      </c>
      <c r="T94">
        <v>561.70555555555552</v>
      </c>
      <c r="U94" s="17">
        <f>+T94+BG94*S94*テーブル2[[#This Row],[Pw]]*R94/(N94*O94*K94)</f>
        <v>617.10796753818499</v>
      </c>
      <c r="V94">
        <v>0.03</v>
      </c>
      <c r="W94" s="12">
        <f t="shared" si="101"/>
        <v>738554.75705094356</v>
      </c>
      <c r="X94" s="100">
        <v>1.8912753909321355E-2</v>
      </c>
      <c r="Y94">
        <f t="shared" si="102"/>
        <v>7.2714766556508996</v>
      </c>
      <c r="Z94">
        <f t="shared" si="103"/>
        <v>7.271476686177146</v>
      </c>
      <c r="AA94">
        <f t="shared" si="104"/>
        <v>-3.0526246419526615E-8</v>
      </c>
      <c r="AB94">
        <f t="shared" si="105"/>
        <v>1.2048068770487699E-5</v>
      </c>
      <c r="AC94" s="100">
        <v>613.57845720896466</v>
      </c>
      <c r="AD94">
        <f>+テーブル2[[#This Row],[DH]]/2*AI94/I94*E94</f>
        <v>17954.987058318413</v>
      </c>
      <c r="AE94">
        <f>+gettm2(AD94,AC94,AK94,AL94,テーブル2[[#This Row],[補正式F]])</f>
        <v>617.10796753818488</v>
      </c>
      <c r="AF94" s="20">
        <f t="shared" si="106"/>
        <v>0</v>
      </c>
      <c r="AG94">
        <v>1.2063184610983687E-5</v>
      </c>
      <c r="AH94">
        <f t="shared" si="107"/>
        <v>81.808687746935576</v>
      </c>
      <c r="AI94">
        <f t="shared" si="108"/>
        <v>0.35522928274557708</v>
      </c>
      <c r="AJ94">
        <f t="shared" si="109"/>
        <v>36.792796403314703</v>
      </c>
      <c r="AK94" cm="1">
        <f t="array" ref="AK94">+S94*テーブル2[[#This Row],[形状因子]]/(E94*[3]!PropsSI("C","T",(テーブル2[[#This Row],[Tin]]+テーブル2[[#This Row],[Tf]])/2,"P",テーブル2[[#This Row],[P]],"Water")*AI94)</f>
        <v>0.8878518203619683</v>
      </c>
      <c r="AL94">
        <f t="shared" si="110"/>
        <v>1.0399707869733259</v>
      </c>
      <c r="AM94">
        <f t="shared" si="111"/>
        <v>600.40917814983823</v>
      </c>
      <c r="AN94">
        <f t="shared" si="112"/>
        <v>3.9044607547111809E-9</v>
      </c>
      <c r="AO94">
        <f t="shared" si="113"/>
        <v>1.5115840495987702E-8</v>
      </c>
      <c r="AP94">
        <v>4.4151439547342539</v>
      </c>
      <c r="AQ94">
        <f t="shared" si="114"/>
        <v>4.0165959611283514E-5</v>
      </c>
      <c r="AR94">
        <f t="shared" si="115"/>
        <v>6.0391502257398374E-6</v>
      </c>
      <c r="AS94">
        <f t="shared" si="116"/>
        <v>18.419449910628444</v>
      </c>
      <c r="AT94">
        <f t="shared" si="117"/>
        <v>11.517035833401392</v>
      </c>
      <c r="AU94">
        <f t="shared" si="118"/>
        <v>4.0911883784542864</v>
      </c>
      <c r="AV94">
        <f t="shared" si="119"/>
        <v>0.32395557627996752</v>
      </c>
      <c r="AW94">
        <f t="shared" si="120"/>
        <v>6.652446988998687E-3</v>
      </c>
      <c r="AX94">
        <f t="shared" si="121"/>
        <v>0.32395557542299175</v>
      </c>
      <c r="AY94">
        <f t="shared" si="122"/>
        <v>8.569757681264889E-10</v>
      </c>
      <c r="AZ94">
        <f t="shared" si="123"/>
        <v>1168336.185996176</v>
      </c>
      <c r="BA94">
        <f t="shared" si="124"/>
        <v>9.097315970459923E-6</v>
      </c>
      <c r="BB94" s="40">
        <f t="shared" si="125"/>
        <v>1258545.0273593455</v>
      </c>
      <c r="BC94" s="62">
        <f t="shared" si="126"/>
        <v>-8984.7577969045378</v>
      </c>
      <c r="BD94" s="61">
        <f t="shared" si="127"/>
        <v>-0.70883997379177754</v>
      </c>
      <c r="BE94" s="40">
        <v>1618518.0035999999</v>
      </c>
      <c r="BF94" s="58">
        <f>テーブル2[[#This Row],[ρL*δ*λ/τ]]/テーブル2[[#This Row],[実験値]]</f>
        <v>0.77759099655364838</v>
      </c>
      <c r="BG94">
        <v>1</v>
      </c>
      <c r="BH94">
        <v>4.5999999999999999E-2</v>
      </c>
      <c r="BI94">
        <v>5625</v>
      </c>
      <c r="BJ94">
        <f>1+テーブル2[[#This Row],[A_補正]]*EXP(-テーブル2[[#This Row],[(Tsub-40)^2]]/テーブル2[[#This Row],[σ_補正]])</f>
        <v>1.0459862585256128</v>
      </c>
      <c r="BK94">
        <f>テーブル2[[#This Row],[Ts]]-テーブル2[[#This Row],[Tin]]</f>
        <v>38.703622598187167</v>
      </c>
      <c r="BL94">
        <f>テーブル2[[#This Row],[ρL*δ*λ/τ]]*0.000001</f>
        <v>1.2585450273593455</v>
      </c>
      <c r="BM94">
        <f>テーブル2[[#This Row],[Tsub]]</f>
        <v>38.703622598187167</v>
      </c>
      <c r="BN94">
        <f>テーブル2[[#This Row],[補正式F]]</f>
        <v>1.0459862585256128</v>
      </c>
      <c r="BO94">
        <f>(テーブル2[[#This Row],[Tsub]]-40)^2</f>
        <v>1.6805943679309923</v>
      </c>
      <c r="BP94" cm="1">
        <f t="array" ref="BP94">[3]!PropsSI(
  "VISCOSITY",
  "T", MIN( MAX( (テーブル2[[#This Row],[Ts]]+テーブル2[[#This Row],[Tw]])/2, テーブル2[[#This Row],[Ts]]+5 ), 647.096-0.1 ),
  "P", テーブル2[[#This Row],[P]],
  "Water"
)</f>
        <v>2.1603478665687795E-5</v>
      </c>
      <c r="BQ94" cm="1">
        <f t="array" ref="BQ94">[3]!PropsSI(
  "CONDUCTIVITY",
  "T", MIN( MAX( (テーブル2[[#This Row],[Ts]]+テーブル2[[#This Row],[Tw]])/2, テーブル2[[#This Row],[Ts]]+5 ), 647.096-0.1 ),
  "P", テーブル2[[#This Row],[P]],
  "Water"
)</f>
        <v>8.7197371530750495E-2</v>
      </c>
      <c r="BR94" cm="1">
        <f t="array" ref="BR94">[3]!PropsSI(
 "CPMASS",
  "T", MIN( MAX( (テーブル2[[#This Row],[Ts]]+テーブル2[[#This Row],[Tw]])/2, テーブル2[[#This Row],[Ts]]+5 ), 647.096-0.1 ),
  "P", テーブル2[[#This Row],[P]],
  "Water"
)</f>
        <v>7360.1306590536815</v>
      </c>
      <c r="BS94">
        <f>テーブル2[[#This Row],[G]]*テーブル2[[#This Row],[DH]]/テーブル2[[#This Row],[μ_g]]</f>
        <v>2581361.6628362997</v>
      </c>
      <c r="BT94">
        <f>テーブル2[[#This Row],[CPg]]*テーブル2[[#This Row],[μ_g]]/テーブル2[[#This Row],[k_g]]</f>
        <v>1.8235002142635379</v>
      </c>
      <c r="BU94">
        <f>0.023*(テーブル2[[#This Row],[Re_g]]^0.8)*(テーブル2[[#This Row],[Pr_g]]^0.4)</f>
        <v>3940.6625640831339</v>
      </c>
      <c r="BV94">
        <f>テーブル2[[#This Row],[Nu_g]]*テーブル2[[#This Row],[k_g]]/テーブル2[[#This Row],[DH]]</f>
        <v>29184.910978134492</v>
      </c>
      <c r="BW94" cm="1">
        <f t="array" ref="BW94">[3]!PropsSI("VISCOSITY","T",テーブル2[[#This Row],[Tm]],"P",テーブル2[[#This Row],[P]],"Water")</f>
        <v>2.2079428043112358E-5</v>
      </c>
      <c r="BX94" t="e">
        <f ca="1" xml:space="preserve"> [1]!PropsSI("CONDUCTIVITY","T",テーブル2[[#This Row],[Tm]],"P",テーブル2[[#This Row],[P]],"Water")</f>
        <v>#NAME?</v>
      </c>
      <c r="BY94" cm="1">
        <f t="array" ref="BY94">[3]!PropsSI("CPMASS","T",テーブル2[[#This Row],[Tm]],"P",テーブル2[[#This Row],[P]],"Water")</f>
        <v>5902.940903885953</v>
      </c>
      <c r="BZ94">
        <f>テーブル2[[#This Row],[G]]*テーブル2[[#This Row],[DH]]/テーブル2[[#This Row],[μ_l]]</f>
        <v>2525717.2197857094</v>
      </c>
      <c r="CA94" t="e">
        <f ca="1">テーブル2[[#This Row],[μ_l]]*テーブル2[[#This Row],[CPl2]]/テーブル2[[#This Row],[k_l]]</f>
        <v>#NAME?</v>
      </c>
      <c r="CB94" t="e">
        <f ca="1">0.023*(テーブル2[[#This Row],[Re_l]]^0.8)*(テーブル2[[#This Row],[Pr_l]]^0.4)</f>
        <v>#NAME?</v>
      </c>
      <c r="CC94" t="e">
        <f ca="1">テーブル2[[#This Row],[Nu_l]]*テーブル2[[#This Row],[k_l]]/テーブル2[[#This Row],[DH]]</f>
        <v>#NAME?</v>
      </c>
      <c r="CD94">
        <v>4.2331205219446749E-2</v>
      </c>
    </row>
    <row r="95" spans="1:82">
      <c r="A95" s="13" t="s">
        <v>396</v>
      </c>
      <c r="B95">
        <v>12445036.385</v>
      </c>
      <c r="C95" cm="1">
        <f t="array" ref="C95">[3]!PropsSI("T","P",テーブル2[[#This Row],[P]],"Q",0,"Water")</f>
        <v>600.62307338779112</v>
      </c>
      <c r="D95" cm="1">
        <f t="array" ref="D95">[3]!PropsSI("Dmass","P",テーブル2[[#This Row],[P]],"Q",1,"Water")</f>
        <v>73.65096699650779</v>
      </c>
      <c r="E95" cm="1">
        <f t="array" ref="E95">[3]!PropsSI("Dmass","P",テーブル2[[#This Row],[P]],"Q",0,"Water")</f>
        <v>647.73015324591881</v>
      </c>
      <c r="F95" cm="1">
        <f t="array" ref="F95">[3]!PropsSI("Hmass","P",テーブル2[[#This Row],[P]],"Q",1,"Water")</f>
        <v>2675554.2433210411</v>
      </c>
      <c r="G95" cm="1">
        <f t="array" ref="G95">[3]!PropsSI("Hmass","P",テーブル2[[#This Row],[P]],"Q",0,"Water")</f>
        <v>1509379.9174575773</v>
      </c>
      <c r="H95" cm="1">
        <f t="array" ref="H95">[3]!PropsSI("VISCOSITY","P",テーブル2[[#This Row],[P]],"Q",1,"Water")</f>
        <v>2.1325501337549776E-5</v>
      </c>
      <c r="I95" cm="1">
        <f t="array" ref="I95">[3]!PropsSI("VISCOSITY","P",テーブル2[[#This Row],[P]],"Q",0,"Water")</f>
        <v>7.542370875497005E-5</v>
      </c>
      <c r="J95" cm="1">
        <f t="array" ref="J95">[3]!PropsSI("CONDUCTIVITY","P", テーブル2[[#This Row],[P]],"Q",0,"Water")</f>
        <v>0.50651600214947412</v>
      </c>
      <c r="K95" cm="1">
        <f t="array" ref="K95">[3]!PropsSI("Cpmass","P", テーブル2[[#This Row],[P]],"Q",0,"Water")</f>
        <v>6996.8915278807299</v>
      </c>
      <c r="L95" cm="1">
        <f t="array" ref="L95">[3]!PropsSI("SURFACE_TENSION","P", テーブル2[[#This Row],[P]],"Q",0,"Water")</f>
        <v>8.1683760977733326E-3</v>
      </c>
      <c r="M95" s="14">
        <v>90</v>
      </c>
      <c r="N95">
        <v>2697.0839999999998</v>
      </c>
      <c r="O95" s="12">
        <v>8.7843467213758383E-5</v>
      </c>
      <c r="P95" s="12">
        <v>2.9843873572041598E-2</v>
      </c>
      <c r="Q95" s="12">
        <f>テーブル2[[#This Row],[A]]*4/テーブル2[[#This Row],[Pw]]</f>
        <v>1.1773735336561952E-2</v>
      </c>
      <c r="R95">
        <v>4.2545000000000002</v>
      </c>
      <c r="S95" s="40">
        <v>1350388.44484375</v>
      </c>
      <c r="T95">
        <v>488.81666666666661</v>
      </c>
      <c r="U95" s="17">
        <f>+T95+BG95*S95*テーブル2[[#This Row],[Pw]]*R95/(N95*O95*K95)</f>
        <v>592.24829207270272</v>
      </c>
      <c r="V95">
        <v>0.03</v>
      </c>
      <c r="W95" s="12">
        <f t="shared" si="101"/>
        <v>421018.18805593235</v>
      </c>
      <c r="X95" s="100">
        <v>2.3508734197130527E-2</v>
      </c>
      <c r="Y95">
        <f t="shared" si="102"/>
        <v>6.5220688211142885</v>
      </c>
      <c r="Z95">
        <f t="shared" si="103"/>
        <v>6.5220688402736355</v>
      </c>
      <c r="AA95">
        <f t="shared" si="104"/>
        <v>-1.9159346997810189E-8</v>
      </c>
      <c r="AB95">
        <f t="shared" si="105"/>
        <v>2.9701807755841431E-5</v>
      </c>
      <c r="AC95" s="100">
        <v>630.39303498684865</v>
      </c>
      <c r="AD95">
        <f>+テーブル2[[#This Row],[DH]]/2*AI95/I95*E95</f>
        <v>11411.441060444082</v>
      </c>
      <c r="AE95">
        <f>+gettm2(AD95,AC95,AK95,AL95,テーブル2[[#This Row],[補正式F]])</f>
        <v>592.2482920727025</v>
      </c>
      <c r="AF95" s="20">
        <f t="shared" si="106"/>
        <v>0</v>
      </c>
      <c r="AG95">
        <v>2.9737792963892835E-5</v>
      </c>
      <c r="AH95">
        <f t="shared" si="107"/>
        <v>33.001531078189124</v>
      </c>
      <c r="AI95">
        <f t="shared" si="108"/>
        <v>0.22571997167397723</v>
      </c>
      <c r="AJ95">
        <f t="shared" si="109"/>
        <v>57.645439102293537</v>
      </c>
      <c r="AK95" cm="1">
        <f t="array" ref="AK95">+S95*テーブル2[[#This Row],[形状因子]]/(E95*[3]!PropsSI("C","T",(テーブル2[[#This Row],[Tin]]+テーブル2[[#This Row],[Tf]])/2,"P",テーブル2[[#This Row],[P]],"Water")*AI95)</f>
        <v>1.8638199420691046</v>
      </c>
      <c r="AL95">
        <f t="shared" si="110"/>
        <v>1.041885165620609</v>
      </c>
      <c r="AM95">
        <f t="shared" si="111"/>
        <v>600.62307337046968</v>
      </c>
      <c r="AN95">
        <f t="shared" si="112"/>
        <v>1.732144028210314E-8</v>
      </c>
      <c r="AO95">
        <f t="shared" si="113"/>
        <v>3.5985208051403757E-8</v>
      </c>
      <c r="AP95">
        <v>3.3747213286560096</v>
      </c>
      <c r="AQ95">
        <f t="shared" si="114"/>
        <v>6.8144681393609576E-5</v>
      </c>
      <c r="AR95">
        <f t="shared" si="115"/>
        <v>1.4886889085972119E-5</v>
      </c>
      <c r="AS95">
        <f t="shared" si="116"/>
        <v>28.857597444099842</v>
      </c>
      <c r="AT95">
        <f t="shared" si="117"/>
        <v>13.761866506175874</v>
      </c>
      <c r="AU95">
        <f t="shared" si="118"/>
        <v>3.1063281179550741</v>
      </c>
      <c r="AV95">
        <f t="shared" si="119"/>
        <v>0.26839321070093547</v>
      </c>
      <c r="AW95">
        <f t="shared" si="120"/>
        <v>1.6433221134306574E-2</v>
      </c>
      <c r="AX95">
        <f t="shared" si="121"/>
        <v>0.26839320220404622</v>
      </c>
      <c r="AY95">
        <f t="shared" si="122"/>
        <v>8.4968892477554903E-9</v>
      </c>
      <c r="AZ95">
        <f t="shared" si="123"/>
        <v>1166174.3258634638</v>
      </c>
      <c r="BA95">
        <f t="shared" si="124"/>
        <v>2.0192684004740725E-5</v>
      </c>
      <c r="BB95" s="40">
        <f t="shared" si="125"/>
        <v>1346131.7251048968</v>
      </c>
      <c r="BC95" s="62">
        <f t="shared" si="126"/>
        <v>-4256.719738853164</v>
      </c>
      <c r="BD95" s="61">
        <f t="shared" si="127"/>
        <v>-0.31522187227732817</v>
      </c>
      <c r="BE95" s="40">
        <v>1656723.3642</v>
      </c>
      <c r="BF95" s="58">
        <f>テーブル2[[#This Row],[ρL*δ*λ/τ]]/テーブル2[[#This Row],[実験値]]</f>
        <v>0.81252655343272595</v>
      </c>
      <c r="BG95">
        <v>1</v>
      </c>
      <c r="BH95">
        <v>4.5999999999999999E-2</v>
      </c>
      <c r="BI95">
        <v>5625</v>
      </c>
      <c r="BJ95">
        <f>1+テーブル2[[#This Row],[A_補正]]*EXP(-テーブル2[[#This Row],[(Tsub-40)^2]]/テーブル2[[#This Row],[σ_補正]])</f>
        <v>1.0183933782404935</v>
      </c>
      <c r="BK95">
        <f>テーブル2[[#This Row],[Ts]]-テーブル2[[#This Row],[Tin]]</f>
        <v>111.80640672112452</v>
      </c>
      <c r="BL95">
        <f>テーブル2[[#This Row],[ρL*δ*λ/τ]]*0.000001</f>
        <v>1.3461317251048968</v>
      </c>
      <c r="BM95">
        <f>テーブル2[[#This Row],[Tsub]]</f>
        <v>111.80640672112452</v>
      </c>
      <c r="BN95">
        <f>テーブル2[[#This Row],[補正式F]]</f>
        <v>1.0183933782404935</v>
      </c>
      <c r="BO95">
        <f>(テーブル2[[#This Row],[Tsub]]-40)^2</f>
        <v>5156.1600461995558</v>
      </c>
      <c r="BP95" cm="1">
        <f t="array" ref="BP95">[3]!PropsSI(
  "VISCOSITY",
  "T", MIN( MAX( (テーブル2[[#This Row],[Ts]]+テーブル2[[#This Row],[Tw]])/2, テーブル2[[#This Row],[Ts]]+5 ), 647.096-0.1 ),
  "P", テーブル2[[#This Row],[P]],
  "Water"
)</f>
        <v>2.2008136945841924E-5</v>
      </c>
      <c r="BQ95" cm="1">
        <f t="array" ref="BQ95">[3]!PropsSI(
  "CONDUCTIVITY",
  "T", MIN( MAX( (テーブル2[[#This Row],[Ts]]+テーブル2[[#This Row],[Tw]])/2, テーブル2[[#This Row],[Ts]]+5 ), 647.096-0.1 ),
  "P", テーブル2[[#This Row],[P]],
  "Water"
)</f>
        <v>8.2463261867265283E-2</v>
      </c>
      <c r="BR95" cm="1">
        <f t="array" ref="BR95">[3]!PropsSI(
 "CPMASS",
  "T", MIN( MAX( (テーブル2[[#This Row],[Ts]]+テーブル2[[#This Row],[Tw]])/2, テーブル2[[#This Row],[Ts]]+5 ), 647.096-0.1 ),
  "P", テーブル2[[#This Row],[P]],
  "Water"
)</f>
        <v>6113.4331689478877</v>
      </c>
      <c r="BS95">
        <f>テーブル2[[#This Row],[G]]*テーブル2[[#This Row],[DH]]/テーブル2[[#This Row],[μ_g]]</f>
        <v>1442864.213114386</v>
      </c>
      <c r="BT95">
        <f>テーブル2[[#This Row],[CPg]]*テーブル2[[#This Row],[μ_g]]/テーブル2[[#This Row],[k_g]]</f>
        <v>1.631578370111342</v>
      </c>
      <c r="BU95">
        <f>0.023*(テーブル2[[#This Row],[Re_g]]^0.8)*(テーブル2[[#This Row],[Pr_g]]^0.4)</f>
        <v>2366.7445254351205</v>
      </c>
      <c r="BV95">
        <f>テーブル2[[#This Row],[Nu_g]]*テーブル2[[#This Row],[k_g]]/テーブル2[[#This Row],[DH]]</f>
        <v>16576.682590086508</v>
      </c>
      <c r="BW95" cm="1">
        <f t="array" ref="BW95">[3]!PropsSI("VISCOSITY","T",テーブル2[[#This Row],[Tm]],"P",テーブル2[[#This Row],[P]],"Water")</f>
        <v>7.9336754760477303E-5</v>
      </c>
      <c r="BX95" t="e">
        <f ca="1" xml:space="preserve"> [1]!PropsSI("CONDUCTIVITY","T",テーブル2[[#This Row],[Tm]],"P",テーブル2[[#This Row],[P]],"Water")</f>
        <v>#NAME?</v>
      </c>
      <c r="BY95" cm="1">
        <f t="array" ref="BY95">[3]!PropsSI("CPMASS","T",テーブル2[[#This Row],[Tm]],"P",テーブル2[[#This Row],[P]],"Water")</f>
        <v>6355.2726652552128</v>
      </c>
      <c r="BZ95">
        <f>テーブル2[[#This Row],[G]]*テーブル2[[#This Row],[DH]]/テーブル2[[#This Row],[μ_l]]</f>
        <v>400252.73648191773</v>
      </c>
      <c r="CA95" t="e">
        <f ca="1">テーブル2[[#This Row],[μ_l]]*テーブル2[[#This Row],[CPl2]]/テーブル2[[#This Row],[k_l]]</f>
        <v>#NAME?</v>
      </c>
      <c r="CB95" t="e">
        <f ca="1">0.023*(テーブル2[[#This Row],[Re_l]]^0.8)*(テーブル2[[#This Row],[Pr_l]]^0.4)</f>
        <v>#NAME?</v>
      </c>
      <c r="CC95" t="e">
        <f ca="1">テーブル2[[#This Row],[Nu_l]]*テーブル2[[#This Row],[k_l]]/テーブル2[[#This Row],[DH]]</f>
        <v>#NAME?</v>
      </c>
      <c r="CD95">
        <v>-0.10931778919809222</v>
      </c>
    </row>
    <row r="96" spans="1:82">
      <c r="A96" s="13" t="s">
        <v>397</v>
      </c>
      <c r="B96">
        <v>14444515.914999999</v>
      </c>
      <c r="C96" cm="1">
        <f t="array" ref="C96">[3]!PropsSI("T","P",テーブル2[[#This Row],[P]],"Q",0,"Water")</f>
        <v>612.29412141213845</v>
      </c>
      <c r="D96" cm="1">
        <f t="array" ref="D96">[3]!PropsSI("Dmass","P",テーブル2[[#This Row],[P]],"Q",1,"Water")</f>
        <v>91.248555698911844</v>
      </c>
      <c r="E96" cm="1">
        <f t="array" ref="E96">[3]!PropsSI("Dmass","P",テーブル2[[#This Row],[P]],"Q",0,"Water")</f>
        <v>613.43232402419449</v>
      </c>
      <c r="F96" cm="1">
        <f t="array" ref="F96">[3]!PropsSI("Hmass","P",テーブル2[[#This Row],[P]],"Q",1,"Water")</f>
        <v>2626093.1345668421</v>
      </c>
      <c r="G96" cm="1">
        <f t="array" ref="G96">[3]!PropsSI("Hmass","P",テーブル2[[#This Row],[P]],"Q",0,"Water")</f>
        <v>1588403.9289842495</v>
      </c>
      <c r="H96" cm="1">
        <f t="array" ref="H96">[3]!PropsSI("VISCOSITY","P",テーブル2[[#This Row],[P]],"Q",1,"Water")</f>
        <v>2.2386245793773059E-5</v>
      </c>
      <c r="I96" cm="1">
        <f t="array" ref="I96">[3]!PropsSI("VISCOSITY","P",テーブル2[[#This Row],[P]],"Q",0,"Water")</f>
        <v>7.0694401850615891E-5</v>
      </c>
      <c r="J96" cm="1">
        <f t="array" ref="J96">[3]!PropsSI("CONDUCTIVITY","P", テーブル2[[#This Row],[P]],"Q",0,"Water")</f>
        <v>0.48369684775438243</v>
      </c>
      <c r="K96" cm="1">
        <f t="array" ref="K96">[3]!PropsSI("Cpmass","P", テーブル2[[#This Row],[P]],"Q",0,"Water")</f>
        <v>8097.4885849811244</v>
      </c>
      <c r="L96" cm="1">
        <f t="array" ref="L96">[3]!PropsSI("SURFACE_TENSION","P", テーブル2[[#This Row],[P]],"Q",0,"Water")</f>
        <v>5.7594462826100956E-3</v>
      </c>
      <c r="M96" s="14">
        <v>91</v>
      </c>
      <c r="N96">
        <v>2699.7959999999998</v>
      </c>
      <c r="O96" s="12">
        <v>8.7843467213758383E-5</v>
      </c>
      <c r="P96" s="12">
        <v>2.9843873572041598E-2</v>
      </c>
      <c r="Q96" s="12">
        <f>テーブル2[[#This Row],[A]]*4/テーブル2[[#This Row],[Pw]]</f>
        <v>1.1773735336561952E-2</v>
      </c>
      <c r="R96">
        <v>4.2545000000000002</v>
      </c>
      <c r="S96" s="40">
        <v>1042281.23046875</v>
      </c>
      <c r="T96">
        <v>557.48333333333335</v>
      </c>
      <c r="U96" s="17">
        <f>+T96+BG96*S96*テーブル2[[#This Row],[Pw]]*R96/(N96*O96*K96)</f>
        <v>626.3958123569364</v>
      </c>
      <c r="V96">
        <v>0.03</v>
      </c>
      <c r="W96" s="12">
        <f t="shared" si="101"/>
        <v>449635.08756855951</v>
      </c>
      <c r="X96" s="100">
        <v>2.1724436231492526E-2</v>
      </c>
      <c r="Y96">
        <f t="shared" si="102"/>
        <v>6.7846233473294992</v>
      </c>
      <c r="Z96">
        <f t="shared" si="103"/>
        <v>6.7846233705123939</v>
      </c>
      <c r="AA96">
        <f t="shared" si="104"/>
        <v>-2.3182894715034763E-8</v>
      </c>
      <c r="AB96">
        <f t="shared" si="105"/>
        <v>2.1419444715902663E-5</v>
      </c>
      <c r="AC96" s="100">
        <v>632.09248770386239</v>
      </c>
      <c r="AD96">
        <f>+テーブル2[[#This Row],[DH]]/2*AI96/I96*E96</f>
        <v>11715.463158477329</v>
      </c>
      <c r="AE96">
        <f>+gettm2(AD96,AC96,AK96,AL96,テーブル2[[#This Row],[補正式F]])</f>
        <v>626.39581269205905</v>
      </c>
      <c r="AF96" s="20">
        <f t="shared" si="106"/>
        <v>3.3512264963064808E-7</v>
      </c>
      <c r="AG96">
        <v>2.1445474372065455E-5</v>
      </c>
      <c r="AH96">
        <f t="shared" si="107"/>
        <v>32.266641973220061</v>
      </c>
      <c r="AI96">
        <f t="shared" si="108"/>
        <v>0.22934726036433675</v>
      </c>
      <c r="AJ96">
        <f t="shared" si="109"/>
        <v>42.678667005838811</v>
      </c>
      <c r="AK96" cm="1">
        <f t="array" ref="AK96">+S96*テーブル2[[#This Row],[形状因子]]/(E96*[3]!PropsSI("C","T",(テーブル2[[#This Row],[Tin]]+テーブル2[[#This Row],[Tf]])/2,"P",テーブル2[[#This Row],[P]],"Water")*AI96)</f>
        <v>1.2021681818411447</v>
      </c>
      <c r="AL96">
        <f t="shared" si="110"/>
        <v>1.1834832388614511</v>
      </c>
      <c r="AM96">
        <f t="shared" si="111"/>
        <v>612.29412139766418</v>
      </c>
      <c r="AN96">
        <f t="shared" si="112"/>
        <v>1.4474267118202988E-8</v>
      </c>
      <c r="AO96">
        <f t="shared" si="113"/>
        <v>2.6029656162792372E-8</v>
      </c>
      <c r="AP96">
        <v>3.0573211925657438</v>
      </c>
      <c r="AQ96">
        <f t="shared" si="114"/>
        <v>4.8739189047018933E-5</v>
      </c>
      <c r="AR96">
        <f t="shared" si="115"/>
        <v>1.0735752014114124E-5</v>
      </c>
      <c r="AS96">
        <f t="shared" si="116"/>
        <v>21.365234329554777</v>
      </c>
      <c r="AT96">
        <f t="shared" si="117"/>
        <v>12.258825184766096</v>
      </c>
      <c r="AU96">
        <f t="shared" si="118"/>
        <v>2.8115279714114383</v>
      </c>
      <c r="AV96">
        <f t="shared" si="119"/>
        <v>0.24579322115430546</v>
      </c>
      <c r="AW96">
        <f t="shared" si="120"/>
        <v>1.346019354334234E-2</v>
      </c>
      <c r="AX96">
        <f t="shared" si="121"/>
        <v>0.24579321394369497</v>
      </c>
      <c r="AY96">
        <f t="shared" si="122"/>
        <v>7.2106104975766527E-9</v>
      </c>
      <c r="AZ96">
        <f t="shared" si="123"/>
        <v>1037689.2055825926</v>
      </c>
      <c r="BA96">
        <f t="shared" si="124"/>
        <v>1.5941795440248254E-5</v>
      </c>
      <c r="BB96" s="40">
        <f t="shared" si="125"/>
        <v>1039357.9807691985</v>
      </c>
      <c r="BC96" s="62">
        <f t="shared" si="126"/>
        <v>-2923.2496995514957</v>
      </c>
      <c r="BD96" s="61">
        <f t="shared" si="127"/>
        <v>-0.28046650117999428</v>
      </c>
      <c r="BE96" s="40">
        <v>1184366.1786</v>
      </c>
      <c r="BF96" s="58">
        <f>テーブル2[[#This Row],[ρL*δ*λ/τ]]/テーブル2[[#This Row],[実験値]]</f>
        <v>0.87756472579940537</v>
      </c>
      <c r="BG96">
        <v>1</v>
      </c>
      <c r="BH96">
        <v>4.5999999999999999E-2</v>
      </c>
      <c r="BI96">
        <v>5625</v>
      </c>
      <c r="BJ96">
        <f>1+テーブル2[[#This Row],[A_補正]]*EXP(-テーブル2[[#This Row],[(Tsub-40)^2]]/テーブル2[[#This Row],[σ_補正]])</f>
        <v>1.0442406549723988</v>
      </c>
      <c r="BK96">
        <f>テーブル2[[#This Row],[Ts]]-テーブル2[[#This Row],[Tin]]</f>
        <v>54.810788078805103</v>
      </c>
      <c r="BL96">
        <f>テーブル2[[#This Row],[ρL*δ*λ/τ]]*0.000001</f>
        <v>1.0393579807691984</v>
      </c>
      <c r="BM96">
        <f>テーブル2[[#This Row],[Tsub]]</f>
        <v>54.810788078805103</v>
      </c>
      <c r="BN96">
        <f>テーブル2[[#This Row],[補正式F]]</f>
        <v>1.0442406549723988</v>
      </c>
      <c r="BO96">
        <f>(テーブル2[[#This Row],[Tsub]]-40)^2</f>
        <v>219.35944351527536</v>
      </c>
      <c r="BP96" cm="1">
        <f t="array" ref="BP96">[3]!PropsSI(
  "VISCOSITY",
  "T", MIN( MAX( (テーブル2[[#This Row],[Ts]]+テーブル2[[#This Row],[Tw]])/2, テーブル2[[#This Row],[Ts]]+5 ), 647.096-0.1 ),
  "P", テーブル2[[#This Row],[P]],
  "Water"
)</f>
        <v>2.2703471743793991E-5</v>
      </c>
      <c r="BQ96" cm="1">
        <f t="array" ref="BQ96">[3]!PropsSI(
  "CONDUCTIVITY",
  "T", MIN( MAX( (テーブル2[[#This Row],[Ts]]+テーブル2[[#This Row],[Tw]])/2, テーブル2[[#This Row],[Ts]]+5 ), 647.096-0.1 ),
  "P", テーブル2[[#This Row],[P]],
  "Water"
)</f>
        <v>9.5929177334701826E-2</v>
      </c>
      <c r="BR96" cm="1">
        <f t="array" ref="BR96">[3]!PropsSI(
 "CPMASS",
  "T", MIN( MAX( (テーブル2[[#This Row],[Ts]]+テーブル2[[#This Row],[Tw]])/2, テーブル2[[#This Row],[Ts]]+5 ), 647.096-0.1 ),
  "P", テーブル2[[#This Row],[P]],
  "Water"
)</f>
        <v>7899.2317389328409</v>
      </c>
      <c r="BS96">
        <f>テーブル2[[#This Row],[G]]*テーブル2[[#This Row],[DH]]/テーブル2[[#This Row],[μ_g]]</f>
        <v>1400080.3016127928</v>
      </c>
      <c r="BT96">
        <f>テーブル2[[#This Row],[CPg]]*テーブル2[[#This Row],[μ_g]]/テーブル2[[#This Row],[k_g]]</f>
        <v>1.8695040400150209</v>
      </c>
      <c r="BU96">
        <f>0.023*(テーブル2[[#This Row],[Re_g]]^0.8)*(テーブル2[[#This Row],[Pr_g]]^0.4)</f>
        <v>2439.7243205277691</v>
      </c>
      <c r="BV96">
        <f>テーブル2[[#This Row],[Nu_g]]*テーブル2[[#This Row],[k_g]]/テーブル2[[#This Row],[DH]]</f>
        <v>19878.206898783195</v>
      </c>
      <c r="BW96" cm="1">
        <f t="array" ref="BW96">[3]!PropsSI("VISCOSITY","T",テーブル2[[#This Row],[Tm]],"P",テーブル2[[#This Row],[P]],"Water")</f>
        <v>2.2869688158132367E-5</v>
      </c>
      <c r="BX96" t="e">
        <f ca="1" xml:space="preserve"> [1]!PropsSI("CONDUCTIVITY","T",テーブル2[[#This Row],[Tm]],"P",テーブル2[[#This Row],[P]],"Water")</f>
        <v>#NAME?</v>
      </c>
      <c r="BY96" cm="1">
        <f t="array" ref="BY96">[3]!PropsSI("CPMASS","T",テーブル2[[#This Row],[Tm]],"P",テーブル2[[#This Row],[P]],"Water")</f>
        <v>7087.5503443758407</v>
      </c>
      <c r="BZ96">
        <f>テーブル2[[#This Row],[G]]*テーブル2[[#This Row],[DH]]/テーブル2[[#This Row],[μ_l]]</f>
        <v>1389904.5473169426</v>
      </c>
      <c r="CA96" t="e">
        <f ca="1">テーブル2[[#This Row],[μ_l]]*テーブル2[[#This Row],[CPl2]]/テーブル2[[#This Row],[k_l]]</f>
        <v>#NAME?</v>
      </c>
      <c r="CB96" t="e">
        <f ca="1">0.023*(テーブル2[[#This Row],[Re_l]]^0.8)*(テーブル2[[#This Row],[Pr_l]]^0.4)</f>
        <v>#NAME?</v>
      </c>
      <c r="CC96" t="e">
        <f ca="1">テーブル2[[#This Row],[Nu_l]]*テーブル2[[#This Row],[k_l]]/テーブル2[[#This Row],[DH]]</f>
        <v>#NAME?</v>
      </c>
      <c r="CD96">
        <v>4.8574531467156894E-3</v>
      </c>
    </row>
    <row r="97" spans="1:82" s="100" customFormat="1">
      <c r="A97" s="99" t="s">
        <v>398</v>
      </c>
      <c r="B97" s="100">
        <v>14478989.699999999</v>
      </c>
      <c r="C97" s="100" cm="1">
        <f t="array" ref="C97">[3]!PropsSI("T","P",テーブル2[[#This Row],[P]],"Q",0,"Water")</f>
        <v>612.48370255129544</v>
      </c>
      <c r="D97" s="100" cm="1">
        <f t="array" ref="D97">[3]!PropsSI("Dmass","P",テーブル2[[#This Row],[P]],"Q",1,"Water")</f>
        <v>91.580011978832957</v>
      </c>
      <c r="E97" s="100" cm="1">
        <f t="array" ref="E97">[3]!PropsSI("Dmass","P",テーブル2[[#This Row],[P]],"Q",0,"Water")</f>
        <v>612.82339669043313</v>
      </c>
      <c r="F97" s="100" cm="1">
        <f t="array" ref="F97">[3]!PropsSI("Hmass","P",テーブル2[[#This Row],[P]],"Q",1,"Water")</f>
        <v>2625160.7264840975</v>
      </c>
      <c r="G97" s="100" cm="1">
        <f t="array" ref="G97">[3]!PropsSI("Hmass","P",テーブル2[[#This Row],[P]],"Q",0,"Water")</f>
        <v>1589756.0808983105</v>
      </c>
      <c r="H97" s="100" cm="1">
        <f t="array" ref="H97">[3]!PropsSI("VISCOSITY","P",テーブル2[[#This Row],[P]],"Q",1,"Water")</f>
        <v>2.2406167499944594E-5</v>
      </c>
      <c r="I97" s="100" cm="1">
        <f t="array" ref="I97">[3]!PropsSI("VISCOSITY","P",テーブル2[[#This Row],[P]],"Q",0,"Water")</f>
        <v>7.0614185977515193E-5</v>
      </c>
      <c r="J97" s="100" cm="1">
        <f t="array" ref="J97">[3]!PropsSI("CONDUCTIVITY","P", テーブル2[[#This Row],[P]],"Q",0,"Water")</f>
        <v>0.48330738078477459</v>
      </c>
      <c r="K97" s="100" cm="1">
        <f t="array" ref="K97">[3]!PropsSI("Cpmass","P", テーブル2[[#This Row],[P]],"Q",0,"Water")</f>
        <v>8121.4802011854335</v>
      </c>
      <c r="L97" s="100" cm="1">
        <f t="array" ref="L97">[3]!PropsSI("SURFACE_TENSION","P", テーブル2[[#This Row],[P]],"Q",0,"Water")</f>
        <v>5.7214247636284644E-3</v>
      </c>
      <c r="M97" s="101">
        <v>92</v>
      </c>
      <c r="N97" s="100">
        <v>1971.624</v>
      </c>
      <c r="O97" s="102">
        <v>8.7843467213758383E-5</v>
      </c>
      <c r="P97" s="102">
        <v>2.9843873572041598E-2</v>
      </c>
      <c r="Q97" s="102">
        <f>テーブル2[[#This Row],[A]]*4/テーブル2[[#This Row],[Pw]]</f>
        <v>1.1773735336561952E-2</v>
      </c>
      <c r="R97" s="100">
        <v>3.4036</v>
      </c>
      <c r="S97" s="40">
        <v>1262785.5367187501</v>
      </c>
      <c r="T97" s="100">
        <v>529.03888888888889</v>
      </c>
      <c r="U97" s="85">
        <f>+T97+BG97*S97*テーブル2[[#This Row],[Pw]]*R97/(N97*O97*K97)</f>
        <v>613.53049534422075</v>
      </c>
      <c r="V97">
        <v>0.03</v>
      </c>
      <c r="W97" s="102">
        <f t="shared" si="101"/>
        <v>328735.3502397546</v>
      </c>
      <c r="X97" s="100">
        <v>2.4628562416624967E-2</v>
      </c>
      <c r="Y97" s="100">
        <f t="shared" si="102"/>
        <v>6.3720689824558061</v>
      </c>
      <c r="Z97" s="100">
        <f t="shared" si="103"/>
        <v>6.372069002235734</v>
      </c>
      <c r="AA97" s="100">
        <f t="shared" si="104"/>
        <v>-1.9779927917795703E-8</v>
      </c>
      <c r="AB97" s="100">
        <f t="shared" si="105"/>
        <v>3.5157947023410235E-5</v>
      </c>
      <c r="AC97" s="100">
        <v>646.07089011627863</v>
      </c>
      <c r="AD97" s="100">
        <f>+テーブル2[[#This Row],[DH]]/2*AI97/I97*E97</f>
        <v>9119.9183503141485</v>
      </c>
      <c r="AE97" s="100">
        <f>+gettm2(AD97,AC97,AK97,AL97,テーブル2[[#This Row],[補正式F]])</f>
        <v>613.53049534422053</v>
      </c>
      <c r="AF97" s="103">
        <f t="shared" si="106"/>
        <v>0</v>
      </c>
      <c r="AG97" s="100">
        <v>3.5207409465149202E-5</v>
      </c>
      <c r="AH97" s="100">
        <f t="shared" si="107"/>
        <v>19.528187216911618</v>
      </c>
      <c r="AI97" s="100">
        <f t="shared" si="108"/>
        <v>0.17851030670863186</v>
      </c>
      <c r="AJ97" s="100">
        <f t="shared" si="109"/>
        <v>54.543216824508526</v>
      </c>
      <c r="AK97" s="100" cm="1">
        <f t="array" ref="AK97">+S97*テーブル2[[#This Row],[形状因子]]/(E97*[3]!PropsSI("C","T",(テーブル2[[#This Row],[Tin]]+テーブル2[[#This Row],[Tf]])/2,"P",テーブル2[[#This Row],[P]],"Water")*AI97)</f>
        <v>1.9631368661317139</v>
      </c>
      <c r="AL97" s="100">
        <f t="shared" si="110"/>
        <v>1.186598293632519</v>
      </c>
      <c r="AM97" s="100">
        <f t="shared" si="111"/>
        <v>612.48370249616494</v>
      </c>
      <c r="AN97" s="100">
        <f t="shared" si="112"/>
        <v>5.5130499276856426E-8</v>
      </c>
      <c r="AO97" s="100">
        <f t="shared" si="113"/>
        <v>4.9462441738967354E-8</v>
      </c>
      <c r="AP97">
        <v>2.6291017966521153</v>
      </c>
      <c r="AQ97" s="100">
        <f t="shared" si="114"/>
        <v>6.5276170939697201E-5</v>
      </c>
      <c r="AR97" s="100">
        <f t="shared" si="115"/>
        <v>1.7628435953444085E-5</v>
      </c>
      <c r="AS97" s="100">
        <f t="shared" si="116"/>
        <v>27.309921948032983</v>
      </c>
      <c r="AT97" s="100">
        <f t="shared" si="117"/>
        <v>13.486250387410026</v>
      </c>
      <c r="AU97" s="100">
        <f t="shared" si="118"/>
        <v>2.4074346930059689</v>
      </c>
      <c r="AV97" s="100">
        <f t="shared" si="119"/>
        <v>0.22166710364614639</v>
      </c>
      <c r="AW97" s="100">
        <f t="shared" si="120"/>
        <v>2.2146926718272099E-2</v>
      </c>
      <c r="AX97" s="100">
        <f t="shared" si="121"/>
        <v>0.22166710336514409</v>
      </c>
      <c r="AY97" s="100">
        <f t="shared" si="122"/>
        <v>2.8100230475835986E-10</v>
      </c>
      <c r="AZ97" s="100">
        <f t="shared" si="123"/>
        <v>1035404.645585787</v>
      </c>
      <c r="BA97" s="100">
        <f t="shared" si="124"/>
        <v>2.4828316280038885E-5</v>
      </c>
      <c r="BB97" s="104">
        <f t="shared" si="125"/>
        <v>1264077.5825445112</v>
      </c>
      <c r="BC97" s="105">
        <f t="shared" si="126"/>
        <v>1292.0458257610444</v>
      </c>
      <c r="BD97" s="106">
        <f t="shared" si="127"/>
        <v>0.10231712259853125</v>
      </c>
      <c r="BE97" s="104">
        <v>997897.14401211287</v>
      </c>
      <c r="BF97" s="107">
        <f>テーブル2[[#This Row],[ρL*δ*λ/τ]]/テーブル2[[#This Row],[実験値]]</f>
        <v>1.2667413571925878</v>
      </c>
      <c r="BG97">
        <v>0.92652899999999994</v>
      </c>
      <c r="BH97">
        <v>4.5999999999999999E-2</v>
      </c>
      <c r="BI97">
        <v>5625</v>
      </c>
      <c r="BJ97" s="100">
        <f>1+テーブル2[[#This Row],[A_補正]]*EXP(-テーブル2[[#This Row],[(Tsub-40)^2]]/テーブル2[[#This Row],[σ_補正]])</f>
        <v>1.0328875577959813</v>
      </c>
      <c r="BK97" s="100">
        <f>テーブル2[[#This Row],[Ts]]-テーブル2[[#This Row],[Tin]]</f>
        <v>83.444813662406546</v>
      </c>
      <c r="BL97" s="100">
        <f>テーブル2[[#This Row],[ρL*δ*λ/τ]]*0.000001</f>
        <v>1.2640775825445112</v>
      </c>
      <c r="BM97" s="100">
        <f>テーブル2[[#This Row],[Tsub]]</f>
        <v>83.444813662406546</v>
      </c>
      <c r="BN97" s="100">
        <f>テーブル2[[#This Row],[補正式F]]</f>
        <v>1.0328875577959813</v>
      </c>
      <c r="BO97" s="100">
        <f>(テーブル2[[#This Row],[Tsub]]-40)^2</f>
        <v>1887.4518341612265</v>
      </c>
      <c r="BP97" s="100" cm="1">
        <f t="array" ref="BP97">[3]!PropsSI(
  "VISCOSITY",
  "T", MIN( MAX( (テーブル2[[#This Row],[Ts]]+テーブル2[[#This Row],[Tw]])/2, テーブル2[[#This Row],[Ts]]+5 ), 647.096-0.1 ),
  "P", テーブル2[[#This Row],[P]],
  "Water"
)</f>
        <v>2.2996452613236863E-5</v>
      </c>
      <c r="BQ97" s="100" cm="1">
        <f t="array" ref="BQ97">[3]!PropsSI(
  "CONDUCTIVITY",
  "T", MIN( MAX( (テーブル2[[#This Row],[Ts]]+テーブル2[[#This Row],[Tw]])/2, テーブル2[[#This Row],[Ts]]+5 ), 647.096-0.1 ),
  "P", テーブル2[[#This Row],[P]],
  "Water"
)</f>
        <v>9.0634694286772899E-2</v>
      </c>
      <c r="BR97" s="100" cm="1">
        <f t="array" ref="BR97">[3]!PropsSI(
 "CPMASS",
  "T", MIN( MAX( (テーブル2[[#This Row],[Ts]]+テーブル2[[#This Row],[Tw]])/2, テーブル2[[#This Row],[Ts]]+5 ), 647.096-0.1 ),
  "P", テーブル2[[#This Row],[P]],
  "Water"
)</f>
        <v>6695.9295523217679</v>
      </c>
      <c r="BS97" s="100">
        <f>テーブル2[[#This Row],[G]]*テーブル2[[#This Row],[DH]]/テーブル2[[#This Row],[μ_g]]</f>
        <v>1009433.0438535506</v>
      </c>
      <c r="BT97" s="100">
        <f>テーブル2[[#This Row],[CPg]]*テーブル2[[#This Row],[μ_g]]/テーブル2[[#This Row],[k_g]]</f>
        <v>1.6989369011863249</v>
      </c>
      <c r="BU97" s="100">
        <f>0.023*(テーブル2[[#This Row],[Re_g]]^0.8)*(テーブル2[[#This Row],[Pr_g]]^0.4)</f>
        <v>1807.4269332622926</v>
      </c>
      <c r="BV97" s="100">
        <f>テーブル2[[#This Row],[Nu_g]]*テーブル2[[#This Row],[k_g]]/テーブル2[[#This Row],[DH]]</f>
        <v>13913.646167431445</v>
      </c>
      <c r="BW97" s="100" cm="1">
        <f t="array" ref="BW97">[3]!PropsSI("VISCOSITY","T",テーブル2[[#This Row],[Tm]],"P",テーブル2[[#This Row],[P]],"Water")</f>
        <v>2.2430171644475861E-5</v>
      </c>
      <c r="BX97" s="100" t="e">
        <f ca="1" xml:space="preserve"> [1]!PropsSI("CONDUCTIVITY","T",テーブル2[[#This Row],[Tm]],"P",テーブル2[[#This Row],[P]],"Water")</f>
        <v>#NAME?</v>
      </c>
      <c r="BY97" s="100" cm="1">
        <f t="array" ref="BY97">[3]!PropsSI("CPMASS","T",テーブル2[[#This Row],[Tm]],"P",テーブル2[[#This Row],[P]],"Water")</f>
        <v>11282.164073029106</v>
      </c>
      <c r="BZ97" s="100">
        <f>テーブル2[[#This Row],[G]]*テーブル2[[#This Row],[DH]]/テーブル2[[#This Row],[μ_l]]</f>
        <v>1034917.5890025189</v>
      </c>
      <c r="CA97" s="100" t="e">
        <f ca="1">テーブル2[[#This Row],[μ_l]]*テーブル2[[#This Row],[CPl2]]/テーブル2[[#This Row],[k_l]]</f>
        <v>#NAME?</v>
      </c>
      <c r="CB97" s="100" t="e">
        <f ca="1">0.023*(テーブル2[[#This Row],[Re_l]]^0.8)*(テーブル2[[#This Row],[Pr_l]]^0.4)</f>
        <v>#NAME?</v>
      </c>
      <c r="CC97" s="100" t="e">
        <f ca="1">テーブル2[[#This Row],[Nu_l]]*テーブル2[[#This Row],[k_l]]/テーブル2[[#This Row],[DH]]</f>
        <v>#NAME?</v>
      </c>
      <c r="CD97" s="100">
        <v>-0.19024348938474975</v>
      </c>
    </row>
    <row r="98" spans="1:82">
      <c r="A98" s="13" t="s">
        <v>399</v>
      </c>
      <c r="B98">
        <v>14513463.484999999</v>
      </c>
      <c r="C98" cm="1">
        <f t="array" ref="C98">[3]!PropsSI("T","P",テーブル2[[#This Row],[P]],"Q",0,"Water")</f>
        <v>612.67292008461743</v>
      </c>
      <c r="D98" cm="1">
        <f t="array" ref="D98">[3]!PropsSI("Dmass","P",テーブル2[[#This Row],[P]],"Q",1,"Water")</f>
        <v>91.91255897533145</v>
      </c>
      <c r="E98" cm="1">
        <f t="array" ref="E98">[3]!PropsSI("Dmass","P",テーブル2[[#This Row],[P]],"Q",0,"Water")</f>
        <v>612.21368217827785</v>
      </c>
      <c r="F98" cm="1">
        <f t="array" ref="F98">[3]!PropsSI("Hmass","P",テーブル2[[#This Row],[P]],"Q",1,"Water")</f>
        <v>2624225.3455417412</v>
      </c>
      <c r="G98" cm="1">
        <f t="array" ref="G98">[3]!PropsSI("Hmass","P",テーブル2[[#This Row],[P]],"Q",0,"Water")</f>
        <v>1591108.2176913612</v>
      </c>
      <c r="H98" cm="1">
        <f t="array" ref="H98">[3]!PropsSI("VISCOSITY","P",テーブル2[[#This Row],[P]],"Q",1,"Water")</f>
        <v>2.2426155999369982E-5</v>
      </c>
      <c r="I98" cm="1">
        <f t="array" ref="I98">[3]!PropsSI("VISCOSITY","P",テーブル2[[#This Row],[P]],"Q",0,"Water")</f>
        <v>7.053398392243067E-5</v>
      </c>
      <c r="J98" cm="1">
        <f t="array" ref="J98">[3]!PropsSI("CONDUCTIVITY","P", テーブル2[[#This Row],[P]],"Q",0,"Water")</f>
        <v>0.48291804642989189</v>
      </c>
      <c r="K98" cm="1">
        <f t="array" ref="K98">[3]!PropsSI("Cpmass","P", テーブル2[[#This Row],[P]],"Q",0,"Water")</f>
        <v>8145.6939161944201</v>
      </c>
      <c r="L98" cm="1">
        <f t="array" ref="L98">[3]!PropsSI("SURFACE_TENSION","P", テーブル2[[#This Row],[P]],"Q",0,"Water")</f>
        <v>5.6835159172802328E-3</v>
      </c>
      <c r="M98" s="14">
        <v>93</v>
      </c>
      <c r="N98">
        <v>2668.6080000000002</v>
      </c>
      <c r="O98" s="12">
        <v>8.7843467213758383E-5</v>
      </c>
      <c r="P98" s="12">
        <v>2.9843873572041598E-2</v>
      </c>
      <c r="Q98" s="12">
        <f>テーブル2[[#This Row],[A]]*4/テーブル2[[#This Row],[Pw]]</f>
        <v>1.1773735336561952E-2</v>
      </c>
      <c r="R98">
        <v>3.4036</v>
      </c>
      <c r="S98" s="40">
        <v>1591743.91015625</v>
      </c>
      <c r="T98">
        <v>535.26111111111106</v>
      </c>
      <c r="U98" s="17">
        <f>+T98+BG98*S98*テーブル2[[#This Row],[Pw]]*R98/(N98*O98*K98)</f>
        <v>613.71303183698467</v>
      </c>
      <c r="V98">
        <v>0.03</v>
      </c>
      <c r="W98" s="12">
        <f t="shared" si="101"/>
        <v>445451.71790643939</v>
      </c>
      <c r="X98" s="100">
        <v>2.1760727494265809E-2</v>
      </c>
      <c r="Y98">
        <f t="shared" si="102"/>
        <v>6.7789634884541661</v>
      </c>
      <c r="Z98">
        <f t="shared" si="103"/>
        <v>6.7789635198678839</v>
      </c>
      <c r="AA98">
        <f t="shared" si="104"/>
        <v>-3.1413717849204659E-8</v>
      </c>
      <c r="AB98">
        <f t="shared" si="105"/>
        <v>2.1555016880282233E-5</v>
      </c>
      <c r="AC98" s="100">
        <v>644.33760804785356</v>
      </c>
      <c r="AD98">
        <f>+テーブル2[[#This Row],[DH]]/2*AI98/I98*E98</f>
        <v>11616.153817589999</v>
      </c>
      <c r="AE98">
        <f>+gettm2(AD98,AC98,AK98,AL98,テーブル2[[#This Row],[補正式F]])</f>
        <v>613.71303183698456</v>
      </c>
      <c r="AF98" s="20">
        <f t="shared" si="106"/>
        <v>0</v>
      </c>
      <c r="AG98">
        <v>2.159578367436658E-5</v>
      </c>
      <c r="AH98">
        <f t="shared" si="107"/>
        <v>31.640982415444888</v>
      </c>
      <c r="AI98">
        <f t="shared" si="108"/>
        <v>0.22733874806468951</v>
      </c>
      <c r="AJ98">
        <f t="shared" si="109"/>
        <v>42.61348464218063</v>
      </c>
      <c r="AK98" cm="1">
        <f t="array" ref="AK98">+S98*テーブル2[[#This Row],[形状因子]]/(E98*[3]!PropsSI("C","T",(テーブル2[[#This Row],[Tin]]+テーブル2[[#This Row],[Tf]])/2,"P",テーブル2[[#This Row],[P]],"Water")*AI98)</f>
        <v>1.9168728244857636</v>
      </c>
      <c r="AL98">
        <f t="shared" si="110"/>
        <v>1.1897427482145444</v>
      </c>
      <c r="AM98">
        <f t="shared" si="111"/>
        <v>612.67292005424247</v>
      </c>
      <c r="AN98">
        <f t="shared" si="112"/>
        <v>3.0374962989299092E-8</v>
      </c>
      <c r="AO98">
        <f t="shared" si="113"/>
        <v>4.076679408434683E-8</v>
      </c>
      <c r="AP98">
        <v>3.0299965668502935</v>
      </c>
      <c r="AQ98">
        <f t="shared" si="114"/>
        <v>4.8672686397215275E-5</v>
      </c>
      <c r="AR98">
        <f t="shared" si="115"/>
        <v>1.0818275234225463E-5</v>
      </c>
      <c r="AS98">
        <f t="shared" si="116"/>
        <v>21.346963486013504</v>
      </c>
      <c r="AT98">
        <f t="shared" si="117"/>
        <v>12.254547520400848</v>
      </c>
      <c r="AU98">
        <f t="shared" si="118"/>
        <v>2.7859334913871741</v>
      </c>
      <c r="AV98">
        <f t="shared" si="119"/>
        <v>0.24406307546311945</v>
      </c>
      <c r="AW98">
        <f t="shared" si="120"/>
        <v>1.3610967202490724E-2</v>
      </c>
      <c r="AX98">
        <f t="shared" si="121"/>
        <v>0.24406306811913242</v>
      </c>
      <c r="AY98">
        <f t="shared" si="122"/>
        <v>7.3439870296176935E-9</v>
      </c>
      <c r="AZ98">
        <f t="shared" si="123"/>
        <v>1033117.12785038</v>
      </c>
      <c r="BA98">
        <f t="shared" si="124"/>
        <v>1.606361107128611E-5</v>
      </c>
      <c r="BB98" s="40">
        <f t="shared" si="125"/>
        <v>1605151.2900201636</v>
      </c>
      <c r="BC98" s="62">
        <f t="shared" si="126"/>
        <v>13407.379863913637</v>
      </c>
      <c r="BD98" s="61">
        <f t="shared" si="127"/>
        <v>0.8423075959874432</v>
      </c>
      <c r="BE98" s="40">
        <v>1183347.055731178</v>
      </c>
      <c r="BF98" s="58">
        <f>テーブル2[[#This Row],[ρL*δ*λ/τ]]/テーブル2[[#This Row],[実験値]]</f>
        <v>1.3564501489618843</v>
      </c>
      <c r="BG98">
        <v>0.92652899999999994</v>
      </c>
      <c r="BH98">
        <v>4.5999999999999999E-2</v>
      </c>
      <c r="BI98">
        <v>5625</v>
      </c>
      <c r="BJ98">
        <f>1+テーブル2[[#This Row],[A_補正]]*EXP(-テーブル2[[#This Row],[(Tsub-40)^2]]/テーブル2[[#This Row],[σ_補正]])</f>
        <v>1.0358669369261804</v>
      </c>
      <c r="BK98">
        <f>テーブル2[[#This Row],[Ts]]-テーブル2[[#This Row],[Tin]]</f>
        <v>77.411808973506368</v>
      </c>
      <c r="BL98">
        <f>テーブル2[[#This Row],[ρL*δ*λ/τ]]*0.000001</f>
        <v>1.6051512900201637</v>
      </c>
      <c r="BM98">
        <f>テーブル2[[#This Row],[Tsub]]</f>
        <v>77.411808973506368</v>
      </c>
      <c r="BN98">
        <f>テーブル2[[#This Row],[補正式F]]</f>
        <v>1.0358669369261804</v>
      </c>
      <c r="BO98">
        <f>(テーブル2[[#This Row],[Tsub]]-40)^2</f>
        <v>1399.6434506701316</v>
      </c>
      <c r="BP98" cm="1">
        <f t="array" ref="BP98">[3]!PropsSI(
  "VISCOSITY",
  "T", MIN( MAX( (テーブル2[[#This Row],[Ts]]+テーブル2[[#This Row],[Tw]])/2, テーブル2[[#This Row],[Ts]]+5 ), 647.096-0.1 ),
  "P", テーブル2[[#This Row],[P]],
  "Water"
)</f>
        <v>2.2972379898964666E-5</v>
      </c>
      <c r="BQ98" cm="1">
        <f t="array" ref="BQ98">[3]!PropsSI(
  "CONDUCTIVITY",
  "T", MIN( MAX( (テーブル2[[#This Row],[Ts]]+テーブル2[[#This Row],[Tw]])/2, テーブル2[[#This Row],[Ts]]+5 ), 647.096-0.1 ),
  "P", テーブル2[[#This Row],[P]],
  "Water"
)</f>
        <v>9.1424172124743158E-2</v>
      </c>
      <c r="BR98" cm="1">
        <f t="array" ref="BR98">[3]!PropsSI(
 "CPMASS",
  "T", MIN( MAX( (テーブル2[[#This Row],[Ts]]+テーブル2[[#This Row],[Tw]])/2, テーブル2[[#This Row],[Ts]]+5 ), 647.096-0.1 ),
  "P", テーブル2[[#This Row],[P]],
  "Water"
)</f>
        <v>6848.3684633004314</v>
      </c>
      <c r="BS98">
        <f>テーブル2[[#This Row],[G]]*テーブル2[[#This Row],[DH]]/テーブル2[[#This Row],[μ_g]]</f>
        <v>1367706.9788684782</v>
      </c>
      <c r="BT98">
        <f>テーブル2[[#This Row],[CPg]]*テーブル2[[#This Row],[μ_g]]/テーブル2[[#This Row],[k_g]]</f>
        <v>1.7208066353870561</v>
      </c>
      <c r="BU98">
        <f>0.023*(テーブル2[[#This Row],[Re_g]]^0.8)*(テーブル2[[#This Row],[Pr_g]]^0.4)</f>
        <v>2316.4083148878458</v>
      </c>
      <c r="BV98">
        <f>テーブル2[[#This Row],[Nu_g]]*テーブル2[[#This Row],[k_g]]/テーブル2[[#This Row],[DH]]</f>
        <v>17987.13037432123</v>
      </c>
      <c r="BW98" cm="1">
        <f t="array" ref="BW98">[3]!PropsSI("VISCOSITY","T",テーブル2[[#This Row],[Tm]],"P",テーブル2[[#This Row],[P]],"Water")</f>
        <v>2.2449465162921116E-5</v>
      </c>
      <c r="BX98" t="e">
        <f ca="1" xml:space="preserve"> [1]!PropsSI("CONDUCTIVITY","T",テーブル2[[#This Row],[Tm]],"P",テーブル2[[#This Row],[P]],"Water")</f>
        <v>#NAME?</v>
      </c>
      <c r="BY98" cm="1">
        <f t="array" ref="BY98">[3]!PropsSI("CPMASS","T",テーブル2[[#This Row],[Tm]],"P",テーブル2[[#This Row],[P]],"Water")</f>
        <v>11336.283801450923</v>
      </c>
      <c r="BZ98">
        <f>テーブル2[[#This Row],[G]]*テーブル2[[#This Row],[DH]]/テーブル2[[#This Row],[μ_l]]</f>
        <v>1399564.9375614624</v>
      </c>
      <c r="CA98" t="e">
        <f ca="1">テーブル2[[#This Row],[μ_l]]*テーブル2[[#This Row],[CPl2]]/テーブル2[[#This Row],[k_l]]</f>
        <v>#NAME?</v>
      </c>
      <c r="CB98" t="e">
        <f ca="1">0.023*(テーブル2[[#This Row],[Re_l]]^0.8)*(テーブル2[[#This Row],[Pr_l]]^0.4)</f>
        <v>#NAME?</v>
      </c>
      <c r="CC98" t="e">
        <f ca="1">テーブル2[[#This Row],[Nu_l]]*テーブル2[[#This Row],[k_l]]/テーブル2[[#This Row],[DH]]</f>
        <v>#NAME?</v>
      </c>
      <c r="CD98">
        <v>-0.19727053120825078</v>
      </c>
    </row>
    <row r="99" spans="1:82">
      <c r="A99" s="13" t="s">
        <v>400</v>
      </c>
      <c r="B99">
        <v>14478989.699999999</v>
      </c>
      <c r="C99" cm="1">
        <f t="array" ref="C99">[3]!PropsSI("T","P",テーブル2[[#This Row],[P]],"Q",0,"Water")</f>
        <v>612.48370255129544</v>
      </c>
      <c r="D99" cm="1">
        <f t="array" ref="D99">[3]!PropsSI("Dmass","P",テーブル2[[#This Row],[P]],"Q",1,"Water")</f>
        <v>91.580011978832957</v>
      </c>
      <c r="E99" cm="1">
        <f t="array" ref="E99">[3]!PropsSI("Dmass","P",テーブル2[[#This Row],[P]],"Q",0,"Water")</f>
        <v>612.82339669043313</v>
      </c>
      <c r="F99" cm="1">
        <f t="array" ref="F99">[3]!PropsSI("Hmass","P",テーブル2[[#This Row],[P]],"Q",1,"Water")</f>
        <v>2625160.7264840975</v>
      </c>
      <c r="G99" cm="1">
        <f t="array" ref="G99">[3]!PropsSI("Hmass","P",テーブル2[[#This Row],[P]],"Q",0,"Water")</f>
        <v>1589756.0808983105</v>
      </c>
      <c r="H99" cm="1">
        <f t="array" ref="H99">[3]!PropsSI("VISCOSITY","P",テーブル2[[#This Row],[P]],"Q",1,"Water")</f>
        <v>2.2406167499944594E-5</v>
      </c>
      <c r="I99" cm="1">
        <f t="array" ref="I99">[3]!PropsSI("VISCOSITY","P",テーブル2[[#This Row],[P]],"Q",0,"Water")</f>
        <v>7.0614185977515193E-5</v>
      </c>
      <c r="J99" cm="1">
        <f t="array" ref="J99">[3]!PropsSI("CONDUCTIVITY","P", テーブル2[[#This Row],[P]],"Q",0,"Water")</f>
        <v>0.48330738078477459</v>
      </c>
      <c r="K99" cm="1">
        <f t="array" ref="K99">[3]!PropsSI("Cpmass","P", テーブル2[[#This Row],[P]],"Q",0,"Water")</f>
        <v>8121.4802011854335</v>
      </c>
      <c r="L99" cm="1">
        <f t="array" ref="L99">[3]!PropsSI("SURFACE_TENSION","P", テーブル2[[#This Row],[P]],"Q",0,"Water")</f>
        <v>5.7214247636284644E-3</v>
      </c>
      <c r="M99" s="14">
        <v>94</v>
      </c>
      <c r="N99">
        <v>3390</v>
      </c>
      <c r="O99" s="12">
        <v>8.7843467213758383E-5</v>
      </c>
      <c r="P99" s="12">
        <v>2.9843873572041598E-2</v>
      </c>
      <c r="Q99" s="12">
        <f>テーブル2[[#This Row],[A]]*4/テーブル2[[#This Row],[Pw]]</f>
        <v>1.1773735336561952E-2</v>
      </c>
      <c r="R99">
        <v>3.4036</v>
      </c>
      <c r="S99" s="40">
        <v>1966150.0082337498</v>
      </c>
      <c r="T99">
        <v>534.31666666666661</v>
      </c>
      <c r="U99" s="17">
        <f>+T99+BG99*S99*テーブル2[[#This Row],[Pw]]*R99/(N99*O99*K99)</f>
        <v>610.82786706381421</v>
      </c>
      <c r="V99">
        <v>0.03</v>
      </c>
      <c r="W99" s="12">
        <f t="shared" si="101"/>
        <v>565225.84291567153</v>
      </c>
      <c r="X99" s="100">
        <v>1.9878053811015445E-2</v>
      </c>
      <c r="Y99">
        <f t="shared" si="102"/>
        <v>7.0927241406357942</v>
      </c>
      <c r="Z99">
        <f t="shared" si="103"/>
        <v>7.0927241458478587</v>
      </c>
      <c r="AA99">
        <f t="shared" si="104"/>
        <v>-5.212064557724716E-9</v>
      </c>
      <c r="AB99">
        <f t="shared" si="105"/>
        <v>1.4734571269317094E-5</v>
      </c>
      <c r="AC99" s="100">
        <v>644.00863850552935</v>
      </c>
      <c r="AD99">
        <f>+テーブル2[[#This Row],[DH]]/2*AI99/I99*E99</f>
        <v>14087.500743815992</v>
      </c>
      <c r="AE99">
        <f>+gettm2(AD99,AC99,AK99,AL99,テーブル2[[#This Row],[補正式F]])</f>
        <v>610.82786751952563</v>
      </c>
      <c r="AF99" s="20">
        <f t="shared" si="106"/>
        <v>4.5571141527034342E-7</v>
      </c>
      <c r="AG99">
        <v>1.4770758785353481E-5</v>
      </c>
      <c r="AH99">
        <f t="shared" si="107"/>
        <v>46.595924583507504</v>
      </c>
      <c r="AI99">
        <f t="shared" si="108"/>
        <v>0.27574414396484676</v>
      </c>
      <c r="AJ99">
        <f t="shared" si="109"/>
        <v>35.346993868499183</v>
      </c>
      <c r="AK99" cm="1">
        <f t="array" ref="AK99">+S99*テーブル2[[#This Row],[形状因子]]/(E99*[3]!PropsSI("C","T",(テーブル2[[#This Row],[Tin]]+テーブル2[[#This Row],[Tf]])/2,"P",テーブル2[[#This Row],[P]],"Water")*AI99)</f>
        <v>1.9672975074775889</v>
      </c>
      <c r="AL99">
        <f t="shared" si="110"/>
        <v>1.186598293632519</v>
      </c>
      <c r="AM99">
        <f t="shared" si="111"/>
        <v>612.48370254576196</v>
      </c>
      <c r="AN99">
        <f t="shared" si="112"/>
        <v>5.533479452424217E-9</v>
      </c>
      <c r="AO99">
        <f t="shared" si="113"/>
        <v>3.6187516036387474E-8</v>
      </c>
      <c r="AP99">
        <v>3.3878529113353073</v>
      </c>
      <c r="AQ99">
        <f t="shared" si="114"/>
        <v>3.9311569380990697E-5</v>
      </c>
      <c r="AR99">
        <f t="shared" si="115"/>
        <v>7.4034731506949344E-6</v>
      </c>
      <c r="AS99">
        <f t="shared" si="116"/>
        <v>17.716795993087477</v>
      </c>
      <c r="AT99">
        <f t="shared" si="117"/>
        <v>11.322565578985536</v>
      </c>
      <c r="AU99">
        <f t="shared" si="118"/>
        <v>3.1221311530632061</v>
      </c>
      <c r="AV99">
        <f t="shared" si="119"/>
        <v>0.26572175827210121</v>
      </c>
      <c r="AW99">
        <f t="shared" si="120"/>
        <v>9.2816986699887916E-3</v>
      </c>
      <c r="AX99">
        <f t="shared" si="121"/>
        <v>0.2657217496703872</v>
      </c>
      <c r="AY99">
        <f t="shared" si="122"/>
        <v>8.6017140077387921E-9</v>
      </c>
      <c r="AZ99">
        <f t="shared" si="123"/>
        <v>1035404.645585787</v>
      </c>
      <c r="BA99">
        <f t="shared" si="124"/>
        <v>1.1603682453113414E-5</v>
      </c>
      <c r="BB99" s="40">
        <f t="shared" si="125"/>
        <v>1978829.5406234267</v>
      </c>
      <c r="BC99" s="62">
        <f t="shared" si="126"/>
        <v>12679.532389676897</v>
      </c>
      <c r="BD99" s="61">
        <f t="shared" si="127"/>
        <v>0.64489140383888066</v>
      </c>
      <c r="BE99" s="40">
        <v>1430613.6046899313</v>
      </c>
      <c r="BF99" s="58">
        <f>テーブル2[[#This Row],[ρL*δ*λ/τ]]/テーブル2[[#This Row],[実験値]]</f>
        <v>1.3832033570324636</v>
      </c>
      <c r="BG99">
        <v>0.92652899999999994</v>
      </c>
      <c r="BH99">
        <v>4.5999999999999999E-2</v>
      </c>
      <c r="BI99">
        <v>5625</v>
      </c>
      <c r="BJ99">
        <f>1+テーブル2[[#This Row],[A_補正]]*EXP(-テーブル2[[#This Row],[(Tsub-40)^2]]/テーブル2[[#This Row],[σ_補正]])</f>
        <v>1.0355048208128148</v>
      </c>
      <c r="BK99">
        <f>テーブル2[[#This Row],[Ts]]-テーブル2[[#This Row],[Tin]]</f>
        <v>78.167035884628831</v>
      </c>
      <c r="BL99">
        <f>テーブル2[[#This Row],[ρL*δ*λ/τ]]*0.000001</f>
        <v>1.9788295406234266</v>
      </c>
      <c r="BM99">
        <f>テーブル2[[#This Row],[Tsub]]</f>
        <v>78.167035884628831</v>
      </c>
      <c r="BN99">
        <f>テーブル2[[#This Row],[補正式F]]</f>
        <v>1.0355048208128148</v>
      </c>
      <c r="BO99">
        <f>(テーブル2[[#This Row],[Tsub]]-40)^2</f>
        <v>1456.722628218545</v>
      </c>
      <c r="BP99" cm="1">
        <f t="array" ref="BP99">[3]!PropsSI(
  "VISCOSITY",
  "T", MIN( MAX( (テーブル2[[#This Row],[Ts]]+テーブル2[[#This Row],[Tw]])/2, テーブル2[[#This Row],[Ts]]+5 ), 647.096-0.1 ),
  "P", テーブル2[[#This Row],[P]],
  "Water"
)</f>
        <v>2.2953687410788433E-5</v>
      </c>
      <c r="BQ99" cm="1">
        <f t="array" ref="BQ99">[3]!PropsSI(
  "CONDUCTIVITY",
  "T", MIN( MAX( (テーブル2[[#This Row],[Ts]]+テーブル2[[#This Row],[Tw]])/2, テーブル2[[#This Row],[Ts]]+5 ), 647.096-0.1 ),
  "P", テーブル2[[#This Row],[P]],
  "Water"
)</f>
        <v>9.1304564938647192E-2</v>
      </c>
      <c r="BR99" cm="1">
        <f t="array" ref="BR99">[3]!PropsSI(
 "CPMASS",
  "T", MIN( MAX( (テーブル2[[#This Row],[Ts]]+テーブル2[[#This Row],[Tw]])/2, テーブル2[[#This Row],[Ts]]+5 ), 647.096-0.1 ),
  "P", テーブル2[[#This Row],[P]],
  "Water"
)</f>
        <v>6843.7903279676402</v>
      </c>
      <c r="BS99">
        <f>テーブル2[[#This Row],[G]]*テーブル2[[#This Row],[DH]]/テーブル2[[#This Row],[μ_g]]</f>
        <v>1738847.5357639303</v>
      </c>
      <c r="BT99">
        <f>テーブル2[[#This Row],[CPg]]*テーブル2[[#This Row],[μ_g]]/テーブル2[[#This Row],[k_g]]</f>
        <v>1.7205078847777706</v>
      </c>
      <c r="BU99">
        <f>0.023*(テーブル2[[#This Row],[Re_g]]^0.8)*(テーブル2[[#This Row],[Pr_g]]^0.4)</f>
        <v>2806.7239872393993</v>
      </c>
      <c r="BV99">
        <f>テーブル2[[#This Row],[Nu_g]]*テーブル2[[#This Row],[k_g]]/テーブル2[[#This Row],[DH]]</f>
        <v>21765.965110660534</v>
      </c>
      <c r="BW99" cm="1">
        <f t="array" ref="BW99">[3]!PropsSI("VISCOSITY","T",テーブル2[[#This Row],[Tm]],"P",テーブル2[[#This Row],[P]],"Water")</f>
        <v>7.1548698174002214E-5</v>
      </c>
      <c r="BX99" t="e">
        <f ca="1" xml:space="preserve"> [1]!PropsSI("CONDUCTIVITY","T",テーブル2[[#This Row],[Tm]],"P",テーブル2[[#This Row],[P]],"Water")</f>
        <v>#NAME?</v>
      </c>
      <c r="BY99" cm="1">
        <f t="array" ref="BY99">[3]!PropsSI("CPMASS","T",テーブル2[[#This Row],[Tm]],"P",テーブル2[[#This Row],[P]],"Water")</f>
        <v>7825.8398568530874</v>
      </c>
      <c r="BZ99">
        <f>テーブル2[[#This Row],[G]]*テーブル2[[#This Row],[DH]]/テーブル2[[#This Row],[μ_l]]</f>
        <v>557843.31245103921</v>
      </c>
      <c r="CA99" t="e">
        <f ca="1">テーブル2[[#This Row],[μ_l]]*テーブル2[[#This Row],[CPl2]]/テーブル2[[#This Row],[k_l]]</f>
        <v>#NAME?</v>
      </c>
      <c r="CB99" t="e">
        <f ca="1">0.023*(テーブル2[[#This Row],[Re_l]]^0.8)*(テーブル2[[#This Row],[Pr_l]]^0.4)</f>
        <v>#NAME?</v>
      </c>
      <c r="CC99" t="e">
        <f ca="1">テーブル2[[#This Row],[Nu_l]]*テーブル2[[#This Row],[k_l]]/テーブル2[[#This Row],[DH]]</f>
        <v>#NAME?</v>
      </c>
      <c r="CD99">
        <v>-0.214277810891494</v>
      </c>
    </row>
    <row r="100" spans="1:82">
      <c r="A100" s="13" t="s">
        <v>401</v>
      </c>
      <c r="B100">
        <v>16512943.014999999</v>
      </c>
      <c r="C100" cm="1">
        <f t="array" ref="C100">[3]!PropsSI("T","P",テーブル2[[#This Row],[P]],"Q",0,"Water")</f>
        <v>623.06876481641166</v>
      </c>
      <c r="D100" cm="1">
        <f t="array" ref="D100">[3]!PropsSI("Dmass","P",テーブル2[[#This Row],[P]],"Q",1,"Water")</f>
        <v>113.40712548656836</v>
      </c>
      <c r="E100" cm="1">
        <f t="array" ref="E100">[3]!PropsSI("Dmass","P",テーブル2[[#This Row],[P]],"Q",0,"Water")</f>
        <v>575.03240959954769</v>
      </c>
      <c r="F100" cm="1">
        <f t="array" ref="F100">[3]!PropsSI("Hmass","P",テーブル2[[#This Row],[P]],"Q",1,"Water")</f>
        <v>2564185.6875572475</v>
      </c>
      <c r="G100" cm="1">
        <f t="array" ref="G100">[3]!PropsSI("Hmass","P",テーブル2[[#This Row],[P]],"Q",0,"Water")</f>
        <v>1670225.6027112233</v>
      </c>
      <c r="H100" cm="1">
        <f t="array" ref="H100">[3]!PropsSI("VISCOSITY","P",テーブル2[[#This Row],[P]],"Q",1,"Water")</f>
        <v>2.372703712674797E-5</v>
      </c>
      <c r="I100" cm="1">
        <f t="array" ref="I100">[3]!PropsSI("VISCOSITY","P",テーブル2[[#This Row],[P]],"Q",0,"Water")</f>
        <v>6.5842090570695716E-5</v>
      </c>
      <c r="J100" cm="1">
        <f t="array" ref="J100">[3]!PropsSI("CONDUCTIVITY","P", テーブル2[[#This Row],[P]],"Q",0,"Water")</f>
        <v>0.46065294069691948</v>
      </c>
      <c r="K100" cm="1">
        <f t="array" ref="K100">[3]!PropsSI("Cpmass","P", テーブル2[[#This Row],[P]],"Q",0,"Water")</f>
        <v>10093.678311132502</v>
      </c>
      <c r="L100" cm="1">
        <f t="array" ref="L100">[3]!PropsSI("SURFACE_TENSION","P", テーブル2[[#This Row],[P]],"Q",0,"Water")</f>
        <v>3.6696905670353932E-3</v>
      </c>
      <c r="M100" s="14">
        <v>95</v>
      </c>
      <c r="N100">
        <v>1962.1320000000001</v>
      </c>
      <c r="O100" s="12">
        <v>8.7843467213758383E-5</v>
      </c>
      <c r="P100" s="12">
        <v>2.9843873572041598E-2</v>
      </c>
      <c r="Q100" s="12">
        <f>テーブル2[[#This Row],[A]]*4/テーブル2[[#This Row],[Pw]]</f>
        <v>1.1773735336561952E-2</v>
      </c>
      <c r="R100">
        <v>3.4036</v>
      </c>
      <c r="S100" s="40">
        <v>1508200.50046875</v>
      </c>
      <c r="T100">
        <v>533.37222222222226</v>
      </c>
      <c r="U100" s="17">
        <f>+T100+BG100*S100*テーブル2[[#This Row],[Pw]]*R100/(N100*O100*K100)</f>
        <v>614.95991555360126</v>
      </c>
      <c r="V100">
        <v>0.03</v>
      </c>
      <c r="W100" s="12">
        <f t="shared" si="101"/>
        <v>350864.05463681911</v>
      </c>
      <c r="X100" s="100">
        <v>2.2342291777312725E-2</v>
      </c>
      <c r="Y100">
        <f t="shared" si="102"/>
        <v>6.6901543937707624</v>
      </c>
      <c r="Z100">
        <f t="shared" si="103"/>
        <v>6.6901544006556071</v>
      </c>
      <c r="AA100">
        <f t="shared" si="104"/>
        <v>-6.884844694354797E-9</v>
      </c>
      <c r="AB100">
        <f t="shared" si="105"/>
        <v>2.3550972260939235E-5</v>
      </c>
      <c r="AC100" s="100">
        <v>668.29041428927462</v>
      </c>
      <c r="AD100">
        <f>+テーブル2[[#This Row],[DH]]/2*AI100/I100*E100</f>
        <v>9271.0249160807052</v>
      </c>
      <c r="AE100">
        <f>+gettm2(AD100,AC100,AK100,AL100,テーブル2[[#This Row],[補正式F]])</f>
        <v>614.95991625675572</v>
      </c>
      <c r="AF100" s="20">
        <f t="shared" si="106"/>
        <v>7.031544555502478E-7</v>
      </c>
      <c r="AG100">
        <v>2.3609908261554827E-5</v>
      </c>
      <c r="AH100">
        <f t="shared" si="107"/>
        <v>18.698288256006169</v>
      </c>
      <c r="AI100">
        <f t="shared" si="108"/>
        <v>0.18032451132114855</v>
      </c>
      <c r="AJ100">
        <f t="shared" si="109"/>
        <v>37.182430469542382</v>
      </c>
      <c r="AK100" cm="1">
        <f t="array" ref="AK100">+S100*テーブル2[[#This Row],[形状因子]]/(E100*[3]!PropsSI("C","T",(テーブル2[[#This Row],[Tin]]+テーブル2[[#This Row],[Tf]])/2,"P",テーブル2[[#This Row],[P]],"Water")*AI100)</f>
        <v>2.4739567562956646</v>
      </c>
      <c r="AL100">
        <f t="shared" si="110"/>
        <v>1.4427106023628116</v>
      </c>
      <c r="AM100">
        <f t="shared" si="111"/>
        <v>623.06876474572664</v>
      </c>
      <c r="AN100">
        <f t="shared" si="112"/>
        <v>7.068501872709021E-8</v>
      </c>
      <c r="AO100">
        <f t="shared" si="113"/>
        <v>5.8936000615591907E-8</v>
      </c>
      <c r="AP100">
        <v>2.2919312553939299</v>
      </c>
      <c r="AQ100">
        <f t="shared" si="114"/>
        <v>4.6338212494932995E-5</v>
      </c>
      <c r="AR100">
        <f t="shared" si="115"/>
        <v>1.1834422131085209E-5</v>
      </c>
      <c r="AS100">
        <f t="shared" si="116"/>
        <v>18.637623372421825</v>
      </c>
      <c r="AT100">
        <f t="shared" si="117"/>
        <v>11.575911498244624</v>
      </c>
      <c r="AU100">
        <f t="shared" si="118"/>
        <v>2.0874205840178264</v>
      </c>
      <c r="AV100">
        <f t="shared" si="119"/>
        <v>0.20451067137610357</v>
      </c>
      <c r="AW100">
        <f t="shared" si="120"/>
        <v>1.7432540824228633E-2</v>
      </c>
      <c r="AX100">
        <f t="shared" si="121"/>
        <v>0.20451066513371569</v>
      </c>
      <c r="AY100">
        <f t="shared" si="122"/>
        <v>6.2423878843809177E-9</v>
      </c>
      <c r="AZ100">
        <f t="shared" si="123"/>
        <v>893960.08484602417</v>
      </c>
      <c r="BA100">
        <f t="shared" si="124"/>
        <v>2.0217976601993905E-5</v>
      </c>
      <c r="BB100" s="40">
        <f t="shared" si="125"/>
        <v>1498488.5286141043</v>
      </c>
      <c r="BC100" s="62">
        <f t="shared" si="126"/>
        <v>-9711.9718546457589</v>
      </c>
      <c r="BD100" s="61">
        <f t="shared" si="127"/>
        <v>-0.64394434636689679</v>
      </c>
      <c r="BE100" s="40">
        <v>1006728.0921892112</v>
      </c>
      <c r="BF100" s="58">
        <f>テーブル2[[#This Row],[ρL*δ*λ/τ]]/テーブル2[[#This Row],[実験値]]</f>
        <v>1.4884739387330699</v>
      </c>
      <c r="BG100">
        <v>0.92652899999999994</v>
      </c>
      <c r="BH100">
        <v>4.5999999999999999E-2</v>
      </c>
      <c r="BI100">
        <v>5625</v>
      </c>
      <c r="BJ100">
        <f>1+テーブル2[[#This Row],[A_補正]]*EXP(-テーブル2[[#This Row],[(Tsub-40)^2]]/テーブル2[[#This Row],[σ_補正]])</f>
        <v>1.0296533581715974</v>
      </c>
      <c r="BK100">
        <f>テーブル2[[#This Row],[Ts]]-テーブル2[[#This Row],[Tin]]</f>
        <v>89.696542594189395</v>
      </c>
      <c r="BL100">
        <f>テーブル2[[#This Row],[ρL*δ*λ/τ]]*0.000001</f>
        <v>1.4984885286141041</v>
      </c>
      <c r="BM100">
        <f>テーブル2[[#This Row],[Tsub]]</f>
        <v>89.696542594189395</v>
      </c>
      <c r="BN100">
        <f>テーブル2[[#This Row],[補正式F]]</f>
        <v>1.0296533581715974</v>
      </c>
      <c r="BO100">
        <f>(テーブル2[[#This Row],[Tsub]]-40)^2</f>
        <v>2469.746345816081</v>
      </c>
      <c r="BP100" cm="1">
        <f t="array" ref="BP100">[3]!PropsSI(
  "VISCOSITY",
  "T", MIN( MAX( (テーブル2[[#This Row],[Ts]]+テーブル2[[#This Row],[Tw]])/2, テーブル2[[#This Row],[Ts]]+5 ), 647.096-0.1 ),
  "P", テーブル2[[#This Row],[P]],
  "Water"
)</f>
        <v>2.4155331490889874E-5</v>
      </c>
      <c r="BQ100" cm="1">
        <f t="array" ref="BQ100">[3]!PropsSI(
  "CONDUCTIVITY",
  "T", MIN( MAX( (テーブル2[[#This Row],[Ts]]+テーブル2[[#This Row],[Tw]])/2, テーブル2[[#This Row],[Ts]]+5 ), 647.096-0.1 ),
  "P", テーブル2[[#This Row],[P]],
  "Water"
)</f>
        <v>9.62351458891893E-2</v>
      </c>
      <c r="BR100" cm="1">
        <f t="array" ref="BR100">[3]!PropsSI(
 "CPMASS",
  "T", MIN( MAX( (テーブル2[[#This Row],[Ts]]+テーブル2[[#This Row],[Tw]])/2, テーブル2[[#This Row],[Ts]]+5 ), 647.096-0.1 ),
  "P", テーブル2[[#This Row],[P]],
  "Water"
)</f>
        <v>6687.242682959597</v>
      </c>
      <c r="BS100">
        <f>テーブル2[[#This Row],[G]]*テーブル2[[#This Row],[DH]]/テーブル2[[#This Row],[μ_g]]</f>
        <v>956377.80305816536</v>
      </c>
      <c r="BT100">
        <f>テーブル2[[#This Row],[CPg]]*テーブル2[[#This Row],[μ_g]]/テーブル2[[#This Row],[k_g]]</f>
        <v>1.6785194460339341</v>
      </c>
      <c r="BU100">
        <f>0.023*(テーブル2[[#This Row],[Re_g]]^0.8)*(テーブル2[[#This Row],[Pr_g]]^0.4)</f>
        <v>1722.6695497347639</v>
      </c>
      <c r="BV100">
        <f>テーブル2[[#This Row],[Nu_g]]*テーブル2[[#This Row],[k_g]]/テーブル2[[#This Row],[DH]]</f>
        <v>14080.608294529478</v>
      </c>
      <c r="BW100" cm="1">
        <f t="array" ref="BW100">[3]!PropsSI("VISCOSITY","T",テーブル2[[#This Row],[Tm]],"P",テーブル2[[#This Row],[P]],"Water")</f>
        <v>7.0890839966300433E-5</v>
      </c>
      <c r="BX100" t="e">
        <f ca="1" xml:space="preserve"> [1]!PropsSI("CONDUCTIVITY","T",テーブル2[[#This Row],[Tm]],"P",テーブル2[[#This Row],[P]],"Water")</f>
        <v>#NAME?</v>
      </c>
      <c r="BY100" cm="1">
        <f t="array" ref="BY100">[3]!PropsSI("CPMASS","T",テーブル2[[#This Row],[Tm]],"P",テーブル2[[#This Row],[P]],"Water")</f>
        <v>7873.2564890489493</v>
      </c>
      <c r="BZ100">
        <f>テーブル2[[#This Row],[G]]*テーブル2[[#This Row],[DH]]/テーブル2[[#This Row],[μ_l]]</f>
        <v>325875.9929263196</v>
      </c>
      <c r="CA100" t="e">
        <f ca="1">テーブル2[[#This Row],[μ_l]]*テーブル2[[#This Row],[CPl2]]/テーブル2[[#This Row],[k_l]]</f>
        <v>#NAME?</v>
      </c>
      <c r="CB100" t="e">
        <f ca="1">0.023*(テーブル2[[#This Row],[Re_l]]^0.8)*(テーブル2[[#This Row],[Pr_l]]^0.4)</f>
        <v>#NAME?</v>
      </c>
      <c r="CC100" t="e">
        <f ca="1">テーブル2[[#This Row],[Nu_l]]*テーブル2[[#This Row],[k_l]]/テーブル2[[#This Row],[DH]]</f>
        <v>#NAME?</v>
      </c>
      <c r="CD100">
        <v>-0.3601333382051714</v>
      </c>
    </row>
    <row r="101" spans="1:82">
      <c r="A101" s="13" t="s">
        <v>402</v>
      </c>
      <c r="B101">
        <v>16650838.154999999</v>
      </c>
      <c r="C101" cm="1">
        <f t="array" ref="C101">[3]!PropsSI("T","P",テーブル2[[#This Row],[P]],"Q",0,"Water")</f>
        <v>623.7467472920838</v>
      </c>
      <c r="D101" cm="1">
        <f t="array" ref="D101">[3]!PropsSI("Dmass","P",テーブル2[[#This Row],[P]],"Q",1,"Water")</f>
        <v>115.08174830522883</v>
      </c>
      <c r="E101" cm="1">
        <f t="array" ref="E101">[3]!PropsSI("Dmass","P",テーブル2[[#This Row],[P]],"Q",0,"Water")</f>
        <v>572.29121245744955</v>
      </c>
      <c r="F101" cm="1">
        <f t="array" ref="F101">[3]!PropsSI("Hmass","P",テーブル2[[#This Row],[P]],"Q",1,"Water")</f>
        <v>2559557.8321399409</v>
      </c>
      <c r="G101" cm="1">
        <f t="array" ref="G101">[3]!PropsSI("Hmass","P",テーブル2[[#This Row],[P]],"Q",0,"Water")</f>
        <v>1675797.4223693286</v>
      </c>
      <c r="H101" cm="1">
        <f t="array" ref="H101">[3]!PropsSI("VISCOSITY","P",テーブル2[[#This Row],[P]],"Q",1,"Water")</f>
        <v>2.3829582904311094E-5</v>
      </c>
      <c r="I101" cm="1">
        <f t="array" ref="I101">[3]!PropsSI("VISCOSITY","P",テーブル2[[#This Row],[P]],"Q",0,"Water")</f>
        <v>6.5509940250288218E-5</v>
      </c>
      <c r="J101" cm="1">
        <f t="array" ref="J101">[3]!PropsSI("CONDUCTIVITY","P", テーブル2[[#This Row],[P]],"Q",0,"Water")</f>
        <v>0.45915472043015876</v>
      </c>
      <c r="K101" cm="1">
        <f t="array" ref="K101">[3]!PropsSI("Cpmass","P", テーブル2[[#This Row],[P]],"Q",0,"Water")</f>
        <v>10285.252806144354</v>
      </c>
      <c r="L101" cm="1">
        <f t="array" ref="L101">[3]!PropsSI("SURFACE_TENSION","P", テーブル2[[#This Row],[P]],"Q",0,"Water")</f>
        <v>3.5437208597502243E-3</v>
      </c>
      <c r="M101" s="14">
        <v>96</v>
      </c>
      <c r="N101">
        <v>2614.3679999999999</v>
      </c>
      <c r="O101" s="12">
        <v>8.7843467213758383E-5</v>
      </c>
      <c r="P101" s="12">
        <v>2.9843873572041598E-2</v>
      </c>
      <c r="Q101" s="12">
        <f>テーブル2[[#This Row],[A]]*4/テーブル2[[#This Row],[Pw]]</f>
        <v>1.1773735336561952E-2</v>
      </c>
      <c r="R101">
        <v>3.4036</v>
      </c>
      <c r="S101" s="40">
        <v>1908557.71484375</v>
      </c>
      <c r="T101">
        <v>537.15</v>
      </c>
      <c r="U101" s="17">
        <f>+T101+BG101*S101*テーブル2[[#This Row],[Pw]]*R101/(N101*O101*K101)</f>
        <v>613.19433422880502</v>
      </c>
      <c r="V101">
        <v>0.03</v>
      </c>
      <c r="W101" s="12">
        <f t="shared" si="101"/>
        <v>469865.74536284013</v>
      </c>
      <c r="X101" s="100">
        <v>1.9870649407261985E-2</v>
      </c>
      <c r="Y101">
        <f t="shared" si="102"/>
        <v>7.0940454991050812</v>
      </c>
      <c r="Z101">
        <f t="shared" si="103"/>
        <v>7.0940455037753534</v>
      </c>
      <c r="AA101">
        <f t="shared" si="104"/>
        <v>-4.6702721689939608E-9</v>
      </c>
      <c r="AB101">
        <f t="shared" si="105"/>
        <v>1.4335152466093682E-5</v>
      </c>
      <c r="AC101" s="100">
        <v>667.66613555984497</v>
      </c>
      <c r="AD101">
        <f>+テーブル2[[#This Row],[DH]]/2*AI101/I101*E101</f>
        <v>11708.596133026242</v>
      </c>
      <c r="AE101">
        <f>+gettm2(AD101,AC101,AK101,AL101,テーブル2[[#This Row],[補正式F]])</f>
        <v>613.19433422880491</v>
      </c>
      <c r="AF101" s="20">
        <f t="shared" si="106"/>
        <v>0</v>
      </c>
      <c r="AG101">
        <v>1.4386583463224234E-5</v>
      </c>
      <c r="AH101">
        <f t="shared" si="107"/>
        <v>29.664595767351901</v>
      </c>
      <c r="AI101">
        <f t="shared" si="108"/>
        <v>0.22767255359693137</v>
      </c>
      <c r="AJ101">
        <f t="shared" si="109"/>
        <v>28.613976905336933</v>
      </c>
      <c r="AK101" cm="1">
        <f t="array" ref="AK101">+S101*テーブル2[[#This Row],[形状因子]]/(E101*[3]!PropsSI("C","T",(テーブル2[[#This Row],[Tin]]+テーブル2[[#This Row],[Tf]])/2,"P",テーブル2[[#This Row],[P]],"Water")*AI101)</f>
        <v>2.4826112252428607</v>
      </c>
      <c r="AL101">
        <f t="shared" si="110"/>
        <v>1.4674493516224545</v>
      </c>
      <c r="AM101">
        <f t="shared" si="111"/>
        <v>623.74674728939465</v>
      </c>
      <c r="AN101">
        <f t="shared" si="112"/>
        <v>2.6891484594671056E-9</v>
      </c>
      <c r="AO101">
        <f t="shared" si="113"/>
        <v>5.1430997130551224E-8</v>
      </c>
      <c r="AP101">
        <v>2.5653884746606961</v>
      </c>
      <c r="AQ101">
        <f t="shared" si="114"/>
        <v>3.5310349052994779E-5</v>
      </c>
      <c r="AR101">
        <f t="shared" si="115"/>
        <v>7.2190072301773924E-6</v>
      </c>
      <c r="AS101">
        <f t="shared" si="116"/>
        <v>14.358134903383258</v>
      </c>
      <c r="AT101">
        <f t="shared" si="117"/>
        <v>10.271583369023826</v>
      </c>
      <c r="AU101">
        <f t="shared" si="118"/>
        <v>2.3385576151094258</v>
      </c>
      <c r="AV101">
        <f t="shared" si="119"/>
        <v>0.22683085955127025</v>
      </c>
      <c r="AW101">
        <f t="shared" si="120"/>
        <v>1.0746126496087719E-2</v>
      </c>
      <c r="AX101">
        <f t="shared" si="121"/>
        <v>0.22683085716527077</v>
      </c>
      <c r="AY101">
        <f t="shared" si="122"/>
        <v>2.3859994813246743E-9</v>
      </c>
      <c r="AZ101">
        <f t="shared" si="123"/>
        <v>883760.40977061237</v>
      </c>
      <c r="BA101">
        <f t="shared" si="124"/>
        <v>1.3764133347353954E-5</v>
      </c>
      <c r="BB101" s="40">
        <f t="shared" si="125"/>
        <v>1889851.5565464792</v>
      </c>
      <c r="BC101" s="62">
        <f t="shared" si="126"/>
        <v>-18706.158297270769</v>
      </c>
      <c r="BD101" s="61">
        <f t="shared" si="127"/>
        <v>-0.98012012693062345</v>
      </c>
      <c r="BE101" s="40">
        <v>1280487.4856792598</v>
      </c>
      <c r="BF101" s="58">
        <f>テーブル2[[#This Row],[ρL*δ*λ/τ]]/テーブル2[[#This Row],[実験値]]</f>
        <v>1.4758844406386138</v>
      </c>
      <c r="BG101">
        <v>0.92652899999999994</v>
      </c>
      <c r="BH101">
        <v>4.5999999999999999E-2</v>
      </c>
      <c r="BI101">
        <v>5625</v>
      </c>
      <c r="BJ101">
        <f>1+テーブル2[[#This Row],[A_補正]]*EXP(-テーブル2[[#This Row],[(Tsub-40)^2]]/テーブル2[[#This Row],[σ_補正]])</f>
        <v>1.0312694060564869</v>
      </c>
      <c r="BK101">
        <f>テーブル2[[#This Row],[Ts]]-テーブル2[[#This Row],[Tin]]</f>
        <v>86.596747292083819</v>
      </c>
      <c r="BL101">
        <f>テーブル2[[#This Row],[ρL*δ*λ/τ]]*0.000001</f>
        <v>1.8898515565464791</v>
      </c>
      <c r="BM101">
        <f>テーブル2[[#This Row],[Tsub]]</f>
        <v>86.596747292083819</v>
      </c>
      <c r="BN101">
        <f>テーブル2[[#This Row],[補正式F]]</f>
        <v>1.0312694060564869</v>
      </c>
      <c r="BO101">
        <f>(テーブル2[[#This Row],[Tsub]]-40)^2</f>
        <v>2171.2568582023209</v>
      </c>
      <c r="BP101" cm="1">
        <f t="array" ref="BP101">[3]!PropsSI(
  "VISCOSITY",
  "T", MIN( MAX( (テーブル2[[#This Row],[Ts]]+テーブル2[[#This Row],[Tw]])/2, テーブル2[[#This Row],[Ts]]+5 ), 647.096-0.1 ),
  "P", テーブル2[[#This Row],[P]],
  "Water"
)</f>
        <v>2.4196162171183648E-5</v>
      </c>
      <c r="BQ101" cm="1">
        <f t="array" ref="BQ101">[3]!PropsSI(
  "CONDUCTIVITY",
  "T", MIN( MAX( (テーブル2[[#This Row],[Ts]]+テーブル2[[#This Row],[Tw]])/2, テーブル2[[#This Row],[Ts]]+5 ), 647.096-0.1 ),
  "P", テーブル2[[#This Row],[P]],
  "Water"
)</f>
        <v>9.7306670755262392E-2</v>
      </c>
      <c r="BR101" cm="1">
        <f t="array" ref="BR101">[3]!PropsSI(
 "CPMASS",
  "T", MIN( MAX( (テーブル2[[#This Row],[Ts]]+テーブル2[[#This Row],[Tw]])/2, テーブル2[[#This Row],[Ts]]+5 ), 647.096-0.1 ),
  "P", テーブル2[[#This Row],[P]],
  "Water"
)</f>
        <v>6821.8677331658537</v>
      </c>
      <c r="BS101">
        <f>テーブル2[[#This Row],[G]]*テーブル2[[#This Row],[DH]]/テーブル2[[#This Row],[μ_g]]</f>
        <v>1272138.8080724305</v>
      </c>
      <c r="BT101">
        <f>テーブル2[[#This Row],[CPg]]*テーブル2[[#This Row],[μ_g]]/テーブル2[[#This Row],[k_g]]</f>
        <v>1.6963175977646865</v>
      </c>
      <c r="BU101">
        <f>0.023*(テーブル2[[#This Row],[Re_g]]^0.8)*(テーブル2[[#This Row],[Pr_g]]^0.4)</f>
        <v>2173.4932921630148</v>
      </c>
      <c r="BV101">
        <f>テーブル2[[#This Row],[Nu_g]]*テーブル2[[#This Row],[k_g]]/テーブル2[[#This Row],[DH]]</f>
        <v>17963.321760130253</v>
      </c>
      <c r="BW101" cm="1">
        <f t="array" ref="BW101">[3]!PropsSI("VISCOSITY","T",テーブル2[[#This Row],[Tm]],"P",テーブル2[[#This Row],[P]],"Water")</f>
        <v>7.1931425352351173E-5</v>
      </c>
      <c r="BX101" t="e">
        <f ca="1" xml:space="preserve"> [1]!PropsSI("CONDUCTIVITY","T",テーブル2[[#This Row],[Tm]],"P",テーブル2[[#This Row],[P]],"Water")</f>
        <v>#NAME?</v>
      </c>
      <c r="BY101" cm="1">
        <f t="array" ref="BY101">[3]!PropsSI("CPMASS","T",テーブル2[[#This Row],[Tm]],"P",テーブル2[[#This Row],[P]],"Water")</f>
        <v>7573.9606379747047</v>
      </c>
      <c r="BZ101">
        <f>テーブル2[[#This Row],[G]]*テーブル2[[#This Row],[DH]]/テーブル2[[#This Row],[μ_l]]</f>
        <v>427919.74096994149</v>
      </c>
      <c r="CA101" t="e">
        <f ca="1">テーブル2[[#This Row],[μ_l]]*テーブル2[[#This Row],[CPl2]]/テーブル2[[#This Row],[k_l]]</f>
        <v>#NAME?</v>
      </c>
      <c r="CB101" t="e">
        <f ca="1">0.023*(テーブル2[[#This Row],[Re_l]]^0.8)*(テーブル2[[#This Row],[Pr_l]]^0.4)</f>
        <v>#NAME?</v>
      </c>
      <c r="CC101" t="e">
        <f ca="1">テーブル2[[#This Row],[Nu_l]]*テーブル2[[#This Row],[k_l]]/テーブル2[[#This Row],[DH]]</f>
        <v>#NAME?</v>
      </c>
      <c r="CD101">
        <v>-0.36717615925548253</v>
      </c>
    </row>
    <row r="102" spans="1:82">
      <c r="A102" s="13" t="s">
        <v>403</v>
      </c>
      <c r="B102">
        <v>16650838.154999999</v>
      </c>
      <c r="C102" cm="1">
        <f t="array" ref="C102">[3]!PropsSI("T","P",テーブル2[[#This Row],[P]],"Q",0,"Water")</f>
        <v>623.7467472920838</v>
      </c>
      <c r="D102" cm="1">
        <f t="array" ref="D102">[3]!PropsSI("Dmass","P",テーブル2[[#This Row],[P]],"Q",1,"Water")</f>
        <v>115.08174830522883</v>
      </c>
      <c r="E102" cm="1">
        <f t="array" ref="E102">[3]!PropsSI("Dmass","P",テーブル2[[#This Row],[P]],"Q",0,"Water")</f>
        <v>572.29121245744955</v>
      </c>
      <c r="F102" cm="1">
        <f t="array" ref="F102">[3]!PropsSI("Hmass","P",テーブル2[[#This Row],[P]],"Q",1,"Water")</f>
        <v>2559557.8321399409</v>
      </c>
      <c r="G102" cm="1">
        <f t="array" ref="G102">[3]!PropsSI("Hmass","P",テーブル2[[#This Row],[P]],"Q",0,"Water")</f>
        <v>1675797.4223693286</v>
      </c>
      <c r="H102" cm="1">
        <f t="array" ref="H102">[3]!PropsSI("VISCOSITY","P",テーブル2[[#This Row],[P]],"Q",1,"Water")</f>
        <v>2.3829582904311094E-5</v>
      </c>
      <c r="I102" cm="1">
        <f t="array" ref="I102">[3]!PropsSI("VISCOSITY","P",テーブル2[[#This Row],[P]],"Q",0,"Water")</f>
        <v>6.5509940250288218E-5</v>
      </c>
      <c r="J102" cm="1">
        <f t="array" ref="J102">[3]!PropsSI("CONDUCTIVITY","P", テーブル2[[#This Row],[P]],"Q",0,"Water")</f>
        <v>0.45915472043015876</v>
      </c>
      <c r="K102" cm="1">
        <f t="array" ref="K102">[3]!PropsSI("Cpmass","P", テーブル2[[#This Row],[P]],"Q",0,"Water")</f>
        <v>10285.252806144354</v>
      </c>
      <c r="L102" cm="1">
        <f t="array" ref="L102">[3]!PropsSI("SURFACE_TENSION","P", テーブル2[[#This Row],[P]],"Q",0,"Water")</f>
        <v>3.5437208597502243E-3</v>
      </c>
      <c r="M102" s="14">
        <v>97</v>
      </c>
      <c r="N102">
        <v>3376.44</v>
      </c>
      <c r="O102" s="12">
        <v>8.7843467213758383E-5</v>
      </c>
      <c r="P102" s="12">
        <v>2.9843873572041598E-2</v>
      </c>
      <c r="Q102" s="12">
        <f>テーブル2[[#This Row],[A]]*4/テーブル2[[#This Row],[Pw]]</f>
        <v>1.1773735336561952E-2</v>
      </c>
      <c r="R102">
        <v>3.4036</v>
      </c>
      <c r="S102" s="40">
        <v>2308746.44921875</v>
      </c>
      <c r="T102">
        <v>539.03888888888889</v>
      </c>
      <c r="U102" s="17">
        <f>+T102+BG102*S102*テーブル2[[#This Row],[Pw]]*R102/(N102*O102*K102)</f>
        <v>610.26602577938195</v>
      </c>
      <c r="V102">
        <v>0.03</v>
      </c>
      <c r="W102" s="12">
        <f t="shared" si="101"/>
        <v>606828.68566051451</v>
      </c>
      <c r="X102" s="100">
        <v>1.8108952945050504E-2</v>
      </c>
      <c r="Y102">
        <f t="shared" si="102"/>
        <v>7.4311038370778686</v>
      </c>
      <c r="Z102">
        <f t="shared" si="103"/>
        <v>7.4311038376043745</v>
      </c>
      <c r="AA102">
        <f t="shared" si="104"/>
        <v>-5.2650594994929634E-10</v>
      </c>
      <c r="AB102">
        <f t="shared" si="105"/>
        <v>9.4305365350519636E-6</v>
      </c>
      <c r="AC102" s="100">
        <v>664.23046742927249</v>
      </c>
      <c r="AD102">
        <f>+テーブル2[[#This Row],[DH]]/2*AI102/I102*E102</f>
        <v>14435.697847071186</v>
      </c>
      <c r="AE102">
        <f>+gettm2(AD102,AC102,AK102,AL102,テーブル2[[#This Row],[補正式F]])</f>
        <v>610.26602644239631</v>
      </c>
      <c r="AF102" s="20">
        <f t="shared" si="106"/>
        <v>6.630143616348505E-7</v>
      </c>
      <c r="AG102">
        <v>9.4768842128924328E-6</v>
      </c>
      <c r="AH102">
        <f t="shared" si="107"/>
        <v>45.092503654425819</v>
      </c>
      <c r="AI102">
        <f t="shared" si="108"/>
        <v>0.28070079063756664</v>
      </c>
      <c r="AJ102">
        <f t="shared" si="109"/>
        <v>23.239088210885967</v>
      </c>
      <c r="AK102" cm="1">
        <f t="array" ref="AK102">+S102*テーブル2[[#This Row],[形状因子]]/(E102*[3]!PropsSI("C","T",(テーブル2[[#This Row],[Tin]]+テーブル2[[#This Row],[Tf]])/2,"P",テーブル2[[#This Row],[P]],"Water")*AI102)</f>
        <v>2.4414443880169823</v>
      </c>
      <c r="AL102">
        <f t="shared" si="110"/>
        <v>1.4674493516224545</v>
      </c>
      <c r="AM102">
        <f t="shared" si="111"/>
        <v>623.74674729271999</v>
      </c>
      <c r="AN102">
        <f t="shared" si="112"/>
        <v>-6.361915438901633E-10</v>
      </c>
      <c r="AO102">
        <f t="shared" si="113"/>
        <v>4.6347677840469215E-8</v>
      </c>
      <c r="AP102">
        <v>2.8452252043423254</v>
      </c>
      <c r="AQ102">
        <f t="shared" si="114"/>
        <v>2.8706152971366456E-5</v>
      </c>
      <c r="AR102">
        <f t="shared" si="115"/>
        <v>4.761615945366451E-6</v>
      </c>
      <c r="AS102">
        <f t="shared" si="116"/>
        <v>11.676370682063977</v>
      </c>
      <c r="AT102">
        <f t="shared" si="117"/>
        <v>9.2378359991919634</v>
      </c>
      <c r="AU102">
        <f t="shared" si="118"/>
        <v>2.5930678687533595</v>
      </c>
      <c r="AV102">
        <f t="shared" si="119"/>
        <v>0.25215733558896591</v>
      </c>
      <c r="AW102">
        <f t="shared" si="120"/>
        <v>7.0694566221980839E-3</v>
      </c>
      <c r="AX102">
        <f t="shared" si="121"/>
        <v>0.25215732185167172</v>
      </c>
      <c r="AY102">
        <f t="shared" si="122"/>
        <v>1.3737294191074056E-8</v>
      </c>
      <c r="AZ102">
        <f t="shared" si="123"/>
        <v>883760.40977061237</v>
      </c>
      <c r="BA102">
        <f t="shared" si="124"/>
        <v>1.0089237550530519E-5</v>
      </c>
      <c r="BB102" s="40">
        <f t="shared" si="125"/>
        <v>2323385.3771793796</v>
      </c>
      <c r="BC102" s="62">
        <f t="shared" si="126"/>
        <v>14638.927960629575</v>
      </c>
      <c r="BD102" s="61">
        <f t="shared" si="127"/>
        <v>0.63406390795243883</v>
      </c>
      <c r="BE102" s="40">
        <v>1524810.3852456473</v>
      </c>
      <c r="BF102" s="58">
        <f>テーブル2[[#This Row],[ρL*δ*λ/τ]]/テーブル2[[#This Row],[実験値]]</f>
        <v>1.5237208505797799</v>
      </c>
      <c r="BG102">
        <v>0.92652899999999994</v>
      </c>
      <c r="BH102">
        <v>4.5999999999999999E-2</v>
      </c>
      <c r="BI102">
        <v>5625</v>
      </c>
      <c r="BJ102">
        <f>1+テーブル2[[#This Row],[A_補正]]*EXP(-テーブル2[[#This Row],[(Tsub-40)^2]]/テーブル2[[#This Row],[σ_補正]])</f>
        <v>1.0322429846481616</v>
      </c>
      <c r="BK102">
        <f>テーブル2[[#This Row],[Ts]]-テーブル2[[#This Row],[Tin]]</f>
        <v>84.707858403194905</v>
      </c>
      <c r="BL102">
        <f>テーブル2[[#This Row],[ρL*δ*λ/τ]]*0.000001</f>
        <v>2.3233853771793793</v>
      </c>
      <c r="BM102">
        <f>テーブル2[[#This Row],[Tsub]]</f>
        <v>84.707858403194905</v>
      </c>
      <c r="BN102">
        <f>テーブル2[[#This Row],[補正式F]]</f>
        <v>1.0322429846481616</v>
      </c>
      <c r="BO102">
        <f>(テーブル2[[#This Row],[Tsub]]-40)^2</f>
        <v>1998.7926030001254</v>
      </c>
      <c r="BP102" cm="1">
        <f t="array" ref="BP102">[3]!PropsSI(
  "VISCOSITY",
  "T", MIN( MAX( (テーブル2[[#This Row],[Ts]]+テーブル2[[#This Row],[Tw]])/2, テーブル2[[#This Row],[Ts]]+5 ), 647.096-0.1 ),
  "P", テーブル2[[#This Row],[P]],
  "Water"
)</f>
        <v>2.4136744168320347E-5</v>
      </c>
      <c r="BQ102" cm="1">
        <f t="array" ref="BQ102">[3]!PropsSI(
  "CONDUCTIVITY",
  "T", MIN( MAX( (テーブル2[[#This Row],[Ts]]+テーブル2[[#This Row],[Tw]])/2, テーブル2[[#This Row],[Ts]]+5 ), 647.096-0.1 ),
  "P", テーブル2[[#This Row],[P]],
  "Water"
)</f>
        <v>9.8572668126730573E-2</v>
      </c>
      <c r="BR102" cm="1">
        <f t="array" ref="BR102">[3]!PropsSI(
 "CPMASS",
  "T", MIN( MAX( (テーブル2[[#This Row],[Ts]]+テーブル2[[#This Row],[Tw]])/2, テーブル2[[#This Row],[Ts]]+5 ), 647.096-0.1 ),
  "P", テーブル2[[#This Row],[P]],
  "Water"
)</f>
        <v>7067.320601290131</v>
      </c>
      <c r="BS102">
        <f>テーブル2[[#This Row],[G]]*テーブル2[[#This Row],[DH]]/テーブル2[[#This Row],[μ_g]]</f>
        <v>1647003.8652502995</v>
      </c>
      <c r="BT102">
        <f>テーブル2[[#This Row],[CPg]]*テーブル2[[#This Row],[μ_g]]/テーブル2[[#This Row],[k_g]]</f>
        <v>1.7305213762655776</v>
      </c>
      <c r="BU102">
        <f>0.023*(テーブル2[[#This Row],[Re_g]]^0.8)*(テーブル2[[#This Row],[Pr_g]]^0.4)</f>
        <v>2693.7315817165113</v>
      </c>
      <c r="BV102">
        <f>テーブル2[[#This Row],[Nu_g]]*テーブル2[[#This Row],[k_g]]/テーブル2[[#This Row],[DH]]</f>
        <v>22552.597084670972</v>
      </c>
      <c r="BW102" cm="1">
        <f t="array" ref="BW102">[3]!PropsSI("VISCOSITY","T",テーブル2[[#This Row],[Tm]],"P",テーブル2[[#This Row],[P]],"Water")</f>
        <v>7.3405234855077978E-5</v>
      </c>
      <c r="BX102" t="e">
        <f ca="1" xml:space="preserve"> [1]!PropsSI("CONDUCTIVITY","T",テーブル2[[#This Row],[Tm]],"P",テーブル2[[#This Row],[P]],"Water")</f>
        <v>#NAME?</v>
      </c>
      <c r="BY102" cm="1">
        <f t="array" ref="BY102">[3]!PropsSI("CPMASS","T",テーブル2[[#This Row],[Tm]],"P",テーブル2[[#This Row],[P]],"Water")</f>
        <v>7221.1659172619939</v>
      </c>
      <c r="BZ102">
        <f>テーブル2[[#This Row],[G]]*テーブル2[[#This Row],[DH]]/テーブル2[[#This Row],[μ_l]]</f>
        <v>541559.61789734953</v>
      </c>
      <c r="CA102" t="e">
        <f ca="1">テーブル2[[#This Row],[μ_l]]*テーブル2[[#This Row],[CPl2]]/テーブル2[[#This Row],[k_l]]</f>
        <v>#NAME?</v>
      </c>
      <c r="CB102" t="e">
        <f ca="1">0.023*(テーブル2[[#This Row],[Re_l]]^0.8)*(テーブル2[[#This Row],[Pr_l]]^0.4)</f>
        <v>#NAME?</v>
      </c>
      <c r="CC102" t="e">
        <f ca="1">テーブル2[[#This Row],[Nu_l]]*テーブル2[[#This Row],[k_l]]/テーブル2[[#This Row],[DH]]</f>
        <v>#NAME?</v>
      </c>
      <c r="CD102">
        <v>-0.38118649601439986</v>
      </c>
    </row>
    <row r="103" spans="1:82">
      <c r="A103" s="13" t="s">
        <v>404</v>
      </c>
      <c r="B103">
        <v>16547416.799999999</v>
      </c>
      <c r="C103" cm="1">
        <f t="array" ref="C103">[3]!PropsSI("T","P",テーブル2[[#This Row],[P]],"Q",0,"Water")</f>
        <v>623.23870133313642</v>
      </c>
      <c r="D103" cm="1">
        <f t="array" ref="D103">[3]!PropsSI("Dmass","P",テーブル2[[#This Row],[P]],"Q",1,"Water")</f>
        <v>113.82300371015133</v>
      </c>
      <c r="E103" cm="1">
        <f t="array" ref="E103">[3]!PropsSI("Dmass","P",テーブル2[[#This Row],[P]],"Q",0,"Water")</f>
        <v>574.34988711113044</v>
      </c>
      <c r="F103" cm="1">
        <f t="array" ref="F103">[3]!PropsSI("Hmass","P",テーブル2[[#This Row],[P]],"Q",1,"Water")</f>
        <v>2563035.5779140079</v>
      </c>
      <c r="G103" cm="1">
        <f t="array" ref="G103">[3]!PropsSI("Hmass","P",テーブル2[[#This Row],[P]],"Q",0,"Water")</f>
        <v>1671616.2807993235</v>
      </c>
      <c r="H103" cm="1">
        <f t="array" ref="H103">[3]!PropsSI("VISCOSITY","P",テーブル2[[#This Row],[P]],"Q",1,"Water")</f>
        <v>2.3752482411014488E-5</v>
      </c>
      <c r="I103" cm="1">
        <f t="array" ref="I103">[3]!PropsSI("VISCOSITY","P",テーブル2[[#This Row],[P]],"Q",0,"Water")</f>
        <v>6.5759231557403181E-5</v>
      </c>
      <c r="J103" cm="1">
        <f t="array" ref="J103">[3]!PropsSI("CONDUCTIVITY","P", テーブル2[[#This Row],[P]],"Q",0,"Water")</f>
        <v>0.46027765484939753</v>
      </c>
      <c r="K103" cm="1">
        <f t="array" ref="K103">[3]!PropsSI("Cpmass","P", テーブル2[[#This Row],[P]],"Q",0,"Water")</f>
        <v>10140.600460117175</v>
      </c>
      <c r="L103" cm="1">
        <f t="array" ref="L103">[3]!PropsSI("SURFACE_TENSION","P", テーブル2[[#This Row],[P]],"Q",0,"Water")</f>
        <v>3.6380461586323874E-3</v>
      </c>
      <c r="M103" s="14">
        <v>98</v>
      </c>
      <c r="N103">
        <v>1960.7760000000001</v>
      </c>
      <c r="O103" s="12">
        <v>8.7843467213758383E-5</v>
      </c>
      <c r="P103" s="12">
        <v>2.9843873572041598E-2</v>
      </c>
      <c r="Q103" s="12">
        <f>テーブル2[[#This Row],[A]]*4/テーブル2[[#This Row],[Pw]]</f>
        <v>1.1773735336561952E-2</v>
      </c>
      <c r="R103">
        <v>3.4036</v>
      </c>
      <c r="S103" s="40">
        <v>1263431.13671875</v>
      </c>
      <c r="T103">
        <v>562.65</v>
      </c>
      <c r="U103" s="17">
        <f>+T103+BG103*S103*テーブル2[[#This Row],[Pw]]*R103/(N103*O103*K103)</f>
        <v>630.72743368268334</v>
      </c>
      <c r="V103">
        <v>0.03</v>
      </c>
      <c r="W103" s="12">
        <f t="shared" si="101"/>
        <v>351063.37363645202</v>
      </c>
      <c r="X103" s="100">
        <v>2.2306828408189056E-2</v>
      </c>
      <c r="Y103">
        <f t="shared" si="102"/>
        <v>6.6954702815386131</v>
      </c>
      <c r="Z103">
        <f t="shared" si="103"/>
        <v>6.6954702875661329</v>
      </c>
      <c r="AA103">
        <f t="shared" si="104"/>
        <v>-6.0275198165982147E-9</v>
      </c>
      <c r="AB103">
        <f t="shared" si="105"/>
        <v>2.3389567244679131E-5</v>
      </c>
      <c r="AC103" s="100">
        <v>656.46347585520289</v>
      </c>
      <c r="AD103">
        <f>+テーブル2[[#This Row],[DH]]/2*AI103/I103*E103</f>
        <v>9268.9266655783249</v>
      </c>
      <c r="AE103">
        <f>+gettm2(AD103,AC103,AK103,AL103,テーブル2[[#This Row],[補正式F]])</f>
        <v>630.72743368268311</v>
      </c>
      <c r="AF103" s="20">
        <f t="shared" si="106"/>
        <v>0</v>
      </c>
      <c r="AG103">
        <v>2.3439411133453728E-5</v>
      </c>
      <c r="AH103">
        <f t="shared" si="107"/>
        <v>18.664968636185449</v>
      </c>
      <c r="AI103">
        <f t="shared" si="108"/>
        <v>0.1802707901167046</v>
      </c>
      <c r="AJ103">
        <f t="shared" si="109"/>
        <v>36.905565934653374</v>
      </c>
      <c r="AK103" cm="1">
        <f t="array" ref="AK103">+S103*テーブル2[[#This Row],[形状因子]]/(E103*[3]!PropsSI("C","T",(テーブル2[[#This Row],[Tin]]+テーブル2[[#This Row],[Tf]])/2,"P",テーブル2[[#This Row],[P]],"Water")*AI103)</f>
        <v>1.8146562682297178</v>
      </c>
      <c r="AL103">
        <f t="shared" si="110"/>
        <v>1.4487735538805233</v>
      </c>
      <c r="AM103">
        <f t="shared" si="111"/>
        <v>623.23870128062742</v>
      </c>
      <c r="AN103">
        <f t="shared" si="112"/>
        <v>5.2508994485833682E-8</v>
      </c>
      <c r="AO103">
        <f t="shared" si="113"/>
        <v>4.9843888774597122E-8</v>
      </c>
      <c r="AP103">
        <v>2.2840286722228655</v>
      </c>
      <c r="AQ103">
        <f t="shared" si="114"/>
        <v>4.6124954280795295E-5</v>
      </c>
      <c r="AR103">
        <f t="shared" si="115"/>
        <v>1.1744627511114163E-5</v>
      </c>
      <c r="AS103">
        <f t="shared" si="116"/>
        <v>18.492022795348326</v>
      </c>
      <c r="AT103">
        <f t="shared" si="117"/>
        <v>11.536697194196377</v>
      </c>
      <c r="AU103">
        <f t="shared" si="118"/>
        <v>2.07972951853495</v>
      </c>
      <c r="AV103">
        <f t="shared" si="119"/>
        <v>0.20429915368791551</v>
      </c>
      <c r="AW103">
        <f t="shared" si="120"/>
        <v>1.7367501958124375E-2</v>
      </c>
      <c r="AX103">
        <f t="shared" si="121"/>
        <v>0.20429914797573456</v>
      </c>
      <c r="AY103">
        <f t="shared" si="122"/>
        <v>5.7121809504678822E-9</v>
      </c>
      <c r="AZ103">
        <f t="shared" si="123"/>
        <v>891419.29711468448</v>
      </c>
      <c r="BA103">
        <f t="shared" si="124"/>
        <v>2.0194560095388604E-5</v>
      </c>
      <c r="BB103" s="40">
        <f t="shared" si="125"/>
        <v>1263677.0329007385</v>
      </c>
      <c r="BC103" s="62">
        <f t="shared" si="126"/>
        <v>245.89618198852986</v>
      </c>
      <c r="BD103" s="61">
        <f t="shared" si="127"/>
        <v>1.9462570997509646E-2</v>
      </c>
      <c r="BE103" s="40">
        <v>847771.0250014409</v>
      </c>
      <c r="BF103" s="58">
        <f>テーブル2[[#This Row],[ρL*δ*λ/τ]]/テーブル2[[#This Row],[実験値]]</f>
        <v>1.4905876653411112</v>
      </c>
      <c r="BG103">
        <v>0.92652899999999994</v>
      </c>
      <c r="BH103">
        <v>4.5999999999999999E-2</v>
      </c>
      <c r="BI103">
        <v>5625</v>
      </c>
      <c r="BJ103">
        <f>1+テーブル2[[#This Row],[A_補正]]*EXP(-テーブル2[[#This Row],[(Tsub-40)^2]]/テーブル2[[#This Row],[σ_補正]])</f>
        <v>1.0426608804872026</v>
      </c>
      <c r="BK103">
        <f>テーブル2[[#This Row],[Ts]]-テーブル2[[#This Row],[Tin]]</f>
        <v>60.588701333136441</v>
      </c>
      <c r="BL103">
        <f>テーブル2[[#This Row],[ρL*δ*λ/τ]]*0.000001</f>
        <v>1.2636770329007385</v>
      </c>
      <c r="BM103">
        <f>テーブル2[[#This Row],[Tsub]]</f>
        <v>60.588701333136441</v>
      </c>
      <c r="BN103">
        <f>テーブル2[[#This Row],[補正式F]]</f>
        <v>1.0426608804872026</v>
      </c>
      <c r="BO103">
        <f>(テーブル2[[#This Row],[Tsub]]-40)^2</f>
        <v>423.89462258509428</v>
      </c>
      <c r="BP103" cm="1">
        <f t="array" ref="BP103">[3]!PropsSI(
  "VISCOSITY",
  "T", MIN( MAX( (テーブル2[[#This Row],[Ts]]+テーブル2[[#This Row],[Tw]])/2, テーブル2[[#This Row],[Ts]]+5 ), 647.096-0.1 ),
  "P", テーブル2[[#This Row],[P]],
  "Water"
)</f>
        <v>2.396745052359672E-5</v>
      </c>
      <c r="BQ103" cm="1">
        <f t="array" ref="BQ103">[3]!PropsSI(
  "CONDUCTIVITY",
  "T", MIN( MAX( (テーブル2[[#This Row],[Ts]]+テーブル2[[#This Row],[Tw]])/2, テーブル2[[#This Row],[Ts]]+5 ), 647.096-0.1 ),
  "P", テーブル2[[#This Row],[P]],
  "Water"
)</f>
        <v>0.10117665383584581</v>
      </c>
      <c r="BR103" cm="1">
        <f t="array" ref="BR103">[3]!PropsSI(
 "CPMASS",
  "T", MIN( MAX( (テーブル2[[#This Row],[Ts]]+テーブル2[[#This Row],[Tw]])/2, テーブル2[[#This Row],[Ts]]+5 ), 647.096-0.1 ),
  "P", テーブル2[[#This Row],[P]],
  "Water"
)</f>
        <v>7634.7635699909051</v>
      </c>
      <c r="BS103">
        <f>テーブル2[[#This Row],[G]]*テーブル2[[#This Row],[DH]]/テーブル2[[#This Row],[μ_g]]</f>
        <v>963208.73409351718</v>
      </c>
      <c r="BT103">
        <f>テーブル2[[#This Row],[CPg]]*テーブル2[[#This Row],[μ_g]]/テーブル2[[#This Row],[k_g]]</f>
        <v>1.8085774848810601</v>
      </c>
      <c r="BU103">
        <f>0.023*(テーブル2[[#This Row],[Re_g]]^0.8)*(テーブル2[[#This Row],[Pr_g]]^0.4)</f>
        <v>1785.0032599314184</v>
      </c>
      <c r="BV103">
        <f>テーブル2[[#This Row],[Nu_g]]*テーブル2[[#This Row],[k_g]]/テーブル2[[#This Row],[DH]]</f>
        <v>15339.282883750859</v>
      </c>
      <c r="BW103" cm="1">
        <f t="array" ref="BW103">[3]!PropsSI("VISCOSITY","T",テーブル2[[#This Row],[Tm]],"P",テーブル2[[#This Row],[P]],"Water")</f>
        <v>2.3736945062569547E-5</v>
      </c>
      <c r="BX103" t="e">
        <f ca="1" xml:space="preserve"> [1]!PropsSI("CONDUCTIVITY","T",テーブル2[[#This Row],[Tm]],"P",テーブル2[[#This Row],[P]],"Water")</f>
        <v>#NAME?</v>
      </c>
      <c r="BY103" cm="1">
        <f t="array" ref="BY103">[3]!PropsSI("CPMASS","T",テーブル2[[#This Row],[Tm]],"P",テーブル2[[#This Row],[P]],"Water")</f>
        <v>10243.297671633287</v>
      </c>
      <c r="BZ103">
        <f>テーブル2[[#This Row],[G]]*テーブル2[[#This Row],[DH]]/テーブル2[[#This Row],[μ_l]]</f>
        <v>972562.29129021522</v>
      </c>
      <c r="CA103" t="e">
        <f ca="1">テーブル2[[#This Row],[μ_l]]*テーブル2[[#This Row],[CPl2]]/テーブル2[[#This Row],[k_l]]</f>
        <v>#NAME?</v>
      </c>
      <c r="CB103" t="e">
        <f ca="1">0.023*(テーブル2[[#This Row],[Re_l]]^0.8)*(テーブル2[[#This Row],[Pr_l]]^0.4)</f>
        <v>#NAME?</v>
      </c>
      <c r="CC103" t="e">
        <f ca="1">テーブル2[[#This Row],[Nu_l]]*テーブル2[[#This Row],[k_l]]/テーブル2[[#This Row],[DH]]</f>
        <v>#NAME?</v>
      </c>
      <c r="CD103">
        <v>-0.19382923750153144</v>
      </c>
    </row>
    <row r="104" spans="1:82">
      <c r="A104" s="13" t="s">
        <v>405</v>
      </c>
      <c r="B104">
        <v>16719785.725</v>
      </c>
      <c r="C104" cm="1">
        <f t="array" ref="C104">[3]!PropsSI("T","P",テーブル2[[#This Row],[P]],"Q",0,"Water")</f>
        <v>624.08398426992824</v>
      </c>
      <c r="D104" cm="1">
        <f t="array" ref="D104">[3]!PropsSI("Dmass","P",テーブル2[[#This Row],[P]],"Q",1,"Water")</f>
        <v>115.93036328992132</v>
      </c>
      <c r="E104" cm="1">
        <f t="array" ref="E104">[3]!PropsSI("Dmass","P",テーブル2[[#This Row],[P]],"Q",0,"Water")</f>
        <v>570.9092360058894</v>
      </c>
      <c r="F104" cm="1">
        <f t="array" ref="F104">[3]!PropsSI("Hmass","P",テーブル2[[#This Row],[P]],"Q",1,"Water")</f>
        <v>2557216.0713552916</v>
      </c>
      <c r="G104" cm="1">
        <f t="array" ref="G104">[3]!PropsSI("Hmass","P",テーブル2[[#This Row],[P]],"Q",0,"Water")</f>
        <v>1678592.8027206569</v>
      </c>
      <c r="H104" cm="1">
        <f t="array" ref="H104">[3]!PropsSI("VISCOSITY","P",テーブル2[[#This Row],[P]],"Q",1,"Water")</f>
        <v>2.3881635703930669E-5</v>
      </c>
      <c r="I104" cm="1">
        <f t="array" ref="I104">[3]!PropsSI("VISCOSITY","P",テーブル2[[#This Row],[P]],"Q",0,"Water")</f>
        <v>6.5343120666275665E-5</v>
      </c>
      <c r="J104" cm="1">
        <f t="array" ref="J104">[3]!PropsSI("CONDUCTIVITY","P", テーブル2[[#This Row],[P]],"Q",0,"Water")</f>
        <v>0.45840868995416201</v>
      </c>
      <c r="K104" cm="1">
        <f t="array" ref="K104">[3]!PropsSI("Cpmass","P", テーブル2[[#This Row],[P]],"Q",0,"Water")</f>
        <v>10385.058717031257</v>
      </c>
      <c r="L104" cm="1">
        <f t="array" ref="L104">[3]!PropsSI("SURFACE_TENSION","P", テーブル2[[#This Row],[P]],"Q",0,"Water")</f>
        <v>3.4813429573410932E-3</v>
      </c>
      <c r="M104" s="14">
        <v>99</v>
      </c>
      <c r="N104">
        <v>2714.7119999999995</v>
      </c>
      <c r="O104" s="12">
        <v>8.7843467213758383E-5</v>
      </c>
      <c r="P104" s="12">
        <v>2.9843873572041598E-2</v>
      </c>
      <c r="Q104" s="12">
        <f>テーブル2[[#This Row],[A]]*4/テーブル2[[#This Row],[Pw]]</f>
        <v>1.1773735336561952E-2</v>
      </c>
      <c r="R104">
        <v>3.4036</v>
      </c>
      <c r="S104" s="40">
        <v>1678938.11328125</v>
      </c>
      <c r="T104">
        <v>564.03888888888889</v>
      </c>
      <c r="U104" s="17">
        <f>+T104+BG104*S104*テーブル2[[#This Row],[Pw]]*R104/(N104*O104*K104)</f>
        <v>627.84249472875672</v>
      </c>
      <c r="V104">
        <v>0.03</v>
      </c>
      <c r="W104" s="12">
        <f t="shared" si="101"/>
        <v>489145.60977625416</v>
      </c>
      <c r="X104" s="100">
        <v>1.9526449449959096E-2</v>
      </c>
      <c r="Y104">
        <f t="shared" si="102"/>
        <v>7.1562970485960742</v>
      </c>
      <c r="Z104">
        <f t="shared" si="103"/>
        <v>7.1562970699258166</v>
      </c>
      <c r="AA104">
        <f t="shared" si="104"/>
        <v>-2.1329742416753561E-8</v>
      </c>
      <c r="AB104">
        <f t="shared" si="105"/>
        <v>1.3259107880973184E-5</v>
      </c>
      <c r="AC104" s="100">
        <v>657.01933700056009</v>
      </c>
      <c r="AD104">
        <f>+テーブル2[[#This Row],[DH]]/2*AI104/I104*E104</f>
        <v>12083.001002881534</v>
      </c>
      <c r="AE104">
        <f>+gettm2(AD104,AC104,AK104,AL104,テーブル2[[#This Row],[補正式F]])</f>
        <v>627.84249532337071</v>
      </c>
      <c r="AF104" s="20">
        <f t="shared" si="106"/>
        <v>5.9461399359861389E-7</v>
      </c>
      <c r="AG104">
        <v>1.3303037049897753E-5</v>
      </c>
      <c r="AH104">
        <f t="shared" si="107"/>
        <v>31.507485920709513</v>
      </c>
      <c r="AI104">
        <f t="shared" si="108"/>
        <v>0.23492181144169275</v>
      </c>
      <c r="AJ104">
        <f t="shared" si="109"/>
        <v>27.304947057222133</v>
      </c>
      <c r="AK104" cm="1">
        <f t="array" ref="AK104">+S104*テーブル2[[#This Row],[形状因子]]/(E104*[3]!PropsSI("C","T",(テーブル2[[#This Row],[Tin]]+テーブル2[[#This Row],[Tf]])/2,"P",テーブル2[[#This Row],[P]],"Water")*AI104)</f>
        <v>1.8772166535699801</v>
      </c>
      <c r="AL104">
        <f t="shared" si="110"/>
        <v>1.4803212935190788</v>
      </c>
      <c r="AM104">
        <f t="shared" si="111"/>
        <v>624.08398426214001</v>
      </c>
      <c r="AN104">
        <f t="shared" si="112"/>
        <v>7.7882305049570277E-9</v>
      </c>
      <c r="AO104">
        <f t="shared" si="113"/>
        <v>4.3929168924569122E-8</v>
      </c>
      <c r="AP104">
        <v>2.5877584715006288</v>
      </c>
      <c r="AQ104">
        <f t="shared" si="114"/>
        <v>3.3897702184715854E-5</v>
      </c>
      <c r="AR104">
        <f t="shared" si="115"/>
        <v>6.673483109411161E-6</v>
      </c>
      <c r="AS104">
        <f t="shared" si="116"/>
        <v>13.697556603522985</v>
      </c>
      <c r="AT104">
        <f t="shared" si="117"/>
        <v>10.036087334099982</v>
      </c>
      <c r="AU104">
        <f t="shared" si="118"/>
        <v>2.3576958163137967</v>
      </c>
      <c r="AV104">
        <f t="shared" si="119"/>
        <v>0.23006265518683211</v>
      </c>
      <c r="AW104">
        <f t="shared" si="120"/>
        <v>1.000364551038835E-2</v>
      </c>
      <c r="AX104">
        <f t="shared" si="121"/>
        <v>0.23006264019259143</v>
      </c>
      <c r="AY104">
        <f t="shared" si="122"/>
        <v>1.4994240682408844E-8</v>
      </c>
      <c r="AZ104">
        <f t="shared" si="123"/>
        <v>878623.26863463479</v>
      </c>
      <c r="BA104">
        <f t="shared" si="124"/>
        <v>1.3099252715443239E-5</v>
      </c>
      <c r="BB104" s="40">
        <f t="shared" si="125"/>
        <v>1682194.6050833163</v>
      </c>
      <c r="BC104" s="62">
        <f t="shared" si="126"/>
        <v>3256.4918020663317</v>
      </c>
      <c r="BD104" s="61">
        <f t="shared" si="127"/>
        <v>0.19396139597438605</v>
      </c>
      <c r="BE104" s="40">
        <v>1068544.7294288995</v>
      </c>
      <c r="BF104" s="58">
        <f>テーブル2[[#This Row],[ρL*δ*λ/τ]]/テーブル2[[#This Row],[実験値]]</f>
        <v>1.5742856230102709</v>
      </c>
      <c r="BG104">
        <v>0.92652899999999994</v>
      </c>
      <c r="BH104">
        <v>4.5999999999999999E-2</v>
      </c>
      <c r="BI104">
        <v>5625</v>
      </c>
      <c r="BJ104">
        <f>1+テーブル2[[#This Row],[A_補正]]*EXP(-テーブル2[[#This Row],[(Tsub-40)^2]]/テーブル2[[#This Row],[σ_補正]])</f>
        <v>1.042828734561708</v>
      </c>
      <c r="BK104">
        <f>テーブル2[[#This Row],[Ts]]-テーブル2[[#This Row],[Tin]]</f>
        <v>60.045095381039346</v>
      </c>
      <c r="BL104">
        <f>テーブル2[[#This Row],[ρL*δ*λ/τ]]*0.000001</f>
        <v>1.6821946050833163</v>
      </c>
      <c r="BM104">
        <f>テーブル2[[#This Row],[Tsub]]</f>
        <v>60.045095381039346</v>
      </c>
      <c r="BN104">
        <f>テーブル2[[#This Row],[補正式F]]</f>
        <v>1.042828734561708</v>
      </c>
      <c r="BO104">
        <f>(テーブル2[[#This Row],[Tsub]]-40)^2</f>
        <v>401.80584883496493</v>
      </c>
      <c r="BP104" cm="1">
        <f t="array" ref="BP104">[3]!PropsSI(
  "VISCOSITY",
  "T", MIN( MAX( (テーブル2[[#This Row],[Ts]]+テーブル2[[#This Row],[Tw]])/2, テーブル2[[#This Row],[Ts]]+5 ), 647.096-0.1 ),
  "P", テーブル2[[#This Row],[P]],
  "Water"
)</f>
        <v>2.4048342518992313E-5</v>
      </c>
      <c r="BQ104" cm="1">
        <f t="array" ref="BQ104">[3]!PropsSI(
  "CONDUCTIVITY",
  "T", MIN( MAX( (テーブル2[[#This Row],[Ts]]+テーブル2[[#This Row],[Tw]])/2, テーブル2[[#This Row],[Ts]]+5 ), 647.096-0.1 ),
  "P", テーブル2[[#This Row],[P]],
  "Water"
)</f>
        <v>0.10225533500856317</v>
      </c>
      <c r="BR104" cm="1">
        <f t="array" ref="BR104">[3]!PropsSI(
 "CPMASS",
  "T", MIN( MAX( (テーブル2[[#This Row],[Ts]]+テーブル2[[#This Row],[Tw]])/2, テーブル2[[#This Row],[Ts]]+5 ), 647.096-0.1 ),
  "P", テーブル2[[#This Row],[P]],
  "Water"
)</f>
        <v>7744.0988553772786</v>
      </c>
      <c r="BS104">
        <f>テーブル2[[#This Row],[G]]*テーブル2[[#This Row],[DH]]/テーブル2[[#This Row],[μ_g]]</f>
        <v>1329085.3861444446</v>
      </c>
      <c r="BT104">
        <f>テーブル2[[#This Row],[CPg]]*テーブル2[[#This Row],[μ_g]]/テーブル2[[#This Row],[k_g]]</f>
        <v>1.8212520819520412</v>
      </c>
      <c r="BU104">
        <f>0.023*(テーブル2[[#This Row],[Re_g]]^0.8)*(テーブル2[[#This Row],[Pr_g]]^0.4)</f>
        <v>2315.8912759875388</v>
      </c>
      <c r="BV104">
        <f>テーブル2[[#This Row],[Nu_g]]*テーブル2[[#This Row],[k_g]]/テーブル2[[#This Row],[DH]]</f>
        <v>20113.602990048708</v>
      </c>
      <c r="BW104" cm="1">
        <f t="array" ref="BW104">[3]!PropsSI("VISCOSITY","T",テーブル2[[#This Row],[Tm]],"P",テーブル2[[#This Row],[P]],"Water")</f>
        <v>2.3811676292962969E-5</v>
      </c>
      <c r="BX104" t="e">
        <f ca="1" xml:space="preserve"> [1]!PropsSI("CONDUCTIVITY","T",テーブル2[[#This Row],[Tm]],"P",テーブル2[[#This Row],[P]],"Water")</f>
        <v>#NAME?</v>
      </c>
      <c r="BY104" cm="1">
        <f t="array" ref="BY104">[3]!PropsSI("CPMASS","T",テーブル2[[#This Row],[Tm]],"P",テーブル2[[#This Row],[P]],"Water")</f>
        <v>12649.595302802183</v>
      </c>
      <c r="BZ104">
        <f>テーブル2[[#This Row],[G]]*テーブル2[[#This Row],[DH]]/テーブル2[[#This Row],[μ_l]]</f>
        <v>1342295.2760547369</v>
      </c>
      <c r="CA104" t="e">
        <f ca="1">テーブル2[[#This Row],[μ_l]]*テーブル2[[#This Row],[CPl2]]/テーブル2[[#This Row],[k_l]]</f>
        <v>#NAME?</v>
      </c>
      <c r="CB104" t="e">
        <f ca="1">0.023*(テーブル2[[#This Row],[Re_l]]^0.8)*(テーブル2[[#This Row],[Pr_l]]^0.4)</f>
        <v>#NAME?</v>
      </c>
      <c r="CC104" t="e">
        <f ca="1">テーブル2[[#This Row],[Nu_l]]*テーブル2[[#This Row],[k_l]]/テーブル2[[#This Row],[DH]]</f>
        <v>#NAME?</v>
      </c>
      <c r="CD104">
        <v>-0.23077825084822381</v>
      </c>
    </row>
    <row r="105" spans="1:82">
      <c r="A105" s="13" t="s">
        <v>406</v>
      </c>
      <c r="B105">
        <v>16547416.799999999</v>
      </c>
      <c r="C105" cm="1">
        <f t="array" ref="C105">[3]!PropsSI("T","P",テーブル2[[#This Row],[P]],"Q",0,"Water")</f>
        <v>623.23870133313642</v>
      </c>
      <c r="D105" cm="1">
        <f t="array" ref="D105">[3]!PropsSI("Dmass","P",テーブル2[[#This Row],[P]],"Q",1,"Water")</f>
        <v>113.82300371015133</v>
      </c>
      <c r="E105" cm="1">
        <f t="array" ref="E105">[3]!PropsSI("Dmass","P",テーブル2[[#This Row],[P]],"Q",0,"Water")</f>
        <v>574.34988711113044</v>
      </c>
      <c r="F105" cm="1">
        <f t="array" ref="F105">[3]!PropsSI("Hmass","P",テーブル2[[#This Row],[P]],"Q",1,"Water")</f>
        <v>2563035.5779140079</v>
      </c>
      <c r="G105" cm="1">
        <f t="array" ref="G105">[3]!PropsSI("Hmass","P",テーブル2[[#This Row],[P]],"Q",0,"Water")</f>
        <v>1671616.2807993235</v>
      </c>
      <c r="H105" cm="1">
        <f t="array" ref="H105">[3]!PropsSI("VISCOSITY","P",テーブル2[[#This Row],[P]],"Q",1,"Water")</f>
        <v>2.3752482411014488E-5</v>
      </c>
      <c r="I105" cm="1">
        <f t="array" ref="I105">[3]!PropsSI("VISCOSITY","P",テーブル2[[#This Row],[P]],"Q",0,"Water")</f>
        <v>6.5759231557403181E-5</v>
      </c>
      <c r="J105" cm="1">
        <f t="array" ref="J105">[3]!PropsSI("CONDUCTIVITY","P", テーブル2[[#This Row],[P]],"Q",0,"Water")</f>
        <v>0.46027765484939753</v>
      </c>
      <c r="K105" cm="1">
        <f t="array" ref="K105">[3]!PropsSI("Cpmass","P", テーブル2[[#This Row],[P]],"Q",0,"Water")</f>
        <v>10140.600460117175</v>
      </c>
      <c r="L105" cm="1">
        <f t="array" ref="L105">[3]!PropsSI("SURFACE_TENSION","P", テーブル2[[#This Row],[P]],"Q",0,"Water")</f>
        <v>3.6380461586323874E-3</v>
      </c>
      <c r="M105" s="14">
        <v>100</v>
      </c>
      <c r="N105">
        <v>3383.22</v>
      </c>
      <c r="O105" s="12">
        <v>8.7843467213758383E-5</v>
      </c>
      <c r="P105" s="12">
        <v>2.9843873572041598E-2</v>
      </c>
      <c r="Q105" s="12">
        <f>テーブル2[[#This Row],[A]]*4/テーブル2[[#This Row],[Pw]]</f>
        <v>1.1773735336561952E-2</v>
      </c>
      <c r="R105">
        <v>3.4036</v>
      </c>
      <c r="S105" s="40">
        <v>1971019.4824687501</v>
      </c>
      <c r="T105">
        <v>563.48333333333335</v>
      </c>
      <c r="U105" s="17">
        <f>+T105+BG105*S105*テーブル2[[#This Row],[Pw]]*R105/(N105*O105*K105)</f>
        <v>625.03506279994883</v>
      </c>
      <c r="V105">
        <v>0.03</v>
      </c>
      <c r="W105" s="12">
        <f t="shared" si="101"/>
        <v>605742.12809332483</v>
      </c>
      <c r="X105" s="100">
        <v>1.818593516065908E-2</v>
      </c>
      <c r="Y105">
        <f t="shared" si="102"/>
        <v>7.4153589905238855</v>
      </c>
      <c r="Z105">
        <f t="shared" si="103"/>
        <v>7.4153589944482521</v>
      </c>
      <c r="AA105">
        <f t="shared" si="104"/>
        <v>-3.9243666094535001E-9</v>
      </c>
      <c r="AB105">
        <f t="shared" si="105"/>
        <v>9.6365118711758376E-6</v>
      </c>
      <c r="AC105" s="100">
        <v>653.89166799224404</v>
      </c>
      <c r="AD105">
        <f>+テーブル2[[#This Row],[DH]]/2*AI105/I105*E105</f>
        <v>14440.44607187992</v>
      </c>
      <c r="AE105">
        <f>+gettm2(AD105,AC105,AK105,AL105,テーブル2[[#This Row],[補正式F]])</f>
        <v>625.03506336199393</v>
      </c>
      <c r="AF105" s="20">
        <f t="shared" si="106"/>
        <v>5.6204510201496305E-7</v>
      </c>
      <c r="AG105">
        <v>9.6755565816236239E-6</v>
      </c>
      <c r="AH105">
        <f t="shared" si="107"/>
        <v>45.303274138198844</v>
      </c>
      <c r="AI105">
        <f t="shared" si="108"/>
        <v>0.28085135603487194</v>
      </c>
      <c r="AJ105">
        <f t="shared" si="109"/>
        <v>23.734074028057471</v>
      </c>
      <c r="AK105" cm="1">
        <f t="array" ref="AK105">+S105*テーブル2[[#This Row],[形状因子]]/(E105*[3]!PropsSI("C","T",(テーブル2[[#This Row],[Tin]]+テーブル2[[#This Row],[Tf]])/2,"P",テーブル2[[#This Row],[P]],"Water")*AI105)</f>
        <v>1.8524331637778602</v>
      </c>
      <c r="AL105">
        <f t="shared" si="110"/>
        <v>1.4487735538805233</v>
      </c>
      <c r="AM105">
        <f t="shared" si="111"/>
        <v>623.23870133332662</v>
      </c>
      <c r="AN105">
        <f t="shared" si="112"/>
        <v>-1.9019807950826362E-10</v>
      </c>
      <c r="AO105">
        <f t="shared" si="113"/>
        <v>3.9044710447786241E-8</v>
      </c>
      <c r="AP105">
        <v>2.8756618958062719</v>
      </c>
      <c r="AQ105">
        <f t="shared" si="114"/>
        <v>2.9098017853375189E-5</v>
      </c>
      <c r="AR105">
        <f t="shared" si="115"/>
        <v>4.8573006460357051E-6</v>
      </c>
      <c r="AS105">
        <f t="shared" si="116"/>
        <v>11.9149252176868</v>
      </c>
      <c r="AT105">
        <f t="shared" si="117"/>
        <v>9.3389591710716644</v>
      </c>
      <c r="AU105">
        <f t="shared" si="118"/>
        <v>2.6228593471497805</v>
      </c>
      <c r="AV105">
        <f t="shared" si="119"/>
        <v>0.25280254865649132</v>
      </c>
      <c r="AW105">
        <f t="shared" si="120"/>
        <v>7.1554183556007513E-3</v>
      </c>
      <c r="AX105">
        <f t="shared" si="121"/>
        <v>0.25280254804906804</v>
      </c>
      <c r="AY105">
        <f t="shared" si="122"/>
        <v>6.0742327834262255E-10</v>
      </c>
      <c r="AZ105">
        <f t="shared" si="123"/>
        <v>891419.29711468448</v>
      </c>
      <c r="BA105">
        <f t="shared" si="124"/>
        <v>1.0118720109554726E-5</v>
      </c>
      <c r="BB105" s="40">
        <f t="shared" si="125"/>
        <v>1975582.6099035887</v>
      </c>
      <c r="BC105" s="62">
        <f t="shared" si="126"/>
        <v>4563.1274348385632</v>
      </c>
      <c r="BD105" s="61">
        <f t="shared" si="127"/>
        <v>0.23151102642187657</v>
      </c>
      <c r="BE105" s="40">
        <v>1245163.6929708663</v>
      </c>
      <c r="BF105" s="58">
        <f>テーブル2[[#This Row],[ρL*δ*λ/τ]]/テーブル2[[#This Row],[実験値]]</f>
        <v>1.5866047340249683</v>
      </c>
      <c r="BG105">
        <v>0.92652899999999994</v>
      </c>
      <c r="BH105">
        <v>4.5999999999999999E-2</v>
      </c>
      <c r="BI105">
        <v>5625</v>
      </c>
      <c r="BJ105">
        <f>1+テーブル2[[#This Row],[A_補正]]*EXP(-テーブル2[[#This Row],[(Tsub-40)^2]]/テーブル2[[#This Row],[σ_補正]])</f>
        <v>1.0429166237825809</v>
      </c>
      <c r="BK105">
        <f>テーブル2[[#This Row],[Ts]]-テーブル2[[#This Row],[Tin]]</f>
        <v>59.75536799980307</v>
      </c>
      <c r="BL105">
        <f>テーブル2[[#This Row],[ρL*δ*λ/τ]]*0.000001</f>
        <v>1.9755826099035885</v>
      </c>
      <c r="BM105">
        <f>テーブル2[[#This Row],[Tsub]]</f>
        <v>59.75536799980307</v>
      </c>
      <c r="BN105">
        <f>テーブル2[[#This Row],[補正式F]]</f>
        <v>1.0429166237825809</v>
      </c>
      <c r="BO105">
        <f>(テーブル2[[#This Row],[Tsub]]-40)^2</f>
        <v>390.27456480764317</v>
      </c>
      <c r="BP105" cm="1">
        <f t="array" ref="BP105">[3]!PropsSI(
  "VISCOSITY",
  "T", MIN( MAX( (テーブル2[[#This Row],[Ts]]+テーブル2[[#This Row],[Tw]])/2, テーブル2[[#This Row],[Ts]]+5 ), 647.096-0.1 ),
  "P", テーブル2[[#This Row],[P]],
  "Water"
)</f>
        <v>2.3927675434840098E-5</v>
      </c>
      <c r="BQ105" cm="1">
        <f t="array" ref="BQ105">[3]!PropsSI(
  "CONDUCTIVITY",
  "T", MIN( MAX( (テーブル2[[#This Row],[Ts]]+テーブル2[[#This Row],[Tw]])/2, テーブル2[[#This Row],[Ts]]+5 ), 647.096-0.1 ),
  "P", テーブル2[[#This Row],[P]],
  "Water"
)</f>
        <v>0.10246873486039067</v>
      </c>
      <c r="BR105" cm="1">
        <f t="array" ref="BR105">[3]!PropsSI(
 "CPMASS",
  "T", MIN( MAX( (テーブル2[[#This Row],[Ts]]+テーブル2[[#This Row],[Tw]])/2, テーブル2[[#This Row],[Ts]]+5 ), 647.096-0.1 ),
  "P", テーブル2[[#This Row],[P]],
  "Water"
)</f>
        <v>7889.4832855299856</v>
      </c>
      <c r="BS105">
        <f>テーブル2[[#This Row],[G]]*テーブル2[[#This Row],[DH]]/テーブル2[[#This Row],[μ_g]]</f>
        <v>1664730.741347475</v>
      </c>
      <c r="BT105">
        <f>テーブル2[[#This Row],[CPg]]*テーブル2[[#This Row],[μ_g]]/テーブル2[[#This Row],[k_g]]</f>
        <v>1.8422887299424362</v>
      </c>
      <c r="BU105">
        <f>0.023*(テーブル2[[#This Row],[Re_g]]^0.8)*(テーブル2[[#This Row],[Pr_g]]^0.4)</f>
        <v>2785.7754941741264</v>
      </c>
      <c r="BV105">
        <f>テーブル2[[#This Row],[Nu_g]]*テーブル2[[#This Row],[k_g]]/テーブル2[[#This Row],[DH]]</f>
        <v>24245.057522794465</v>
      </c>
      <c r="BW105" cm="1">
        <f t="array" ref="BW105">[3]!PropsSI("VISCOSITY","T",テーブル2[[#This Row],[Tm]],"P",テーブル2[[#This Row],[P]],"Water")</f>
        <v>2.3712455473310082E-5</v>
      </c>
      <c r="BX105" t="e">
        <f ca="1" xml:space="preserve"> [1]!PropsSI("CONDUCTIVITY","T",テーブル2[[#This Row],[Tm]],"P",テーブル2[[#This Row],[P]],"Water")</f>
        <v>#NAME?</v>
      </c>
      <c r="BY105" cm="1">
        <f t="array" ref="BY105">[3]!PropsSI("CPMASS","T",テーブル2[[#This Row],[Tm]],"P",テーブル2[[#This Row],[P]],"Water")</f>
        <v>14200.870891883169</v>
      </c>
      <c r="BZ105">
        <f>テーブル2[[#This Row],[G]]*テーブル2[[#This Row],[DH]]/テーブル2[[#This Row],[μ_l]]</f>
        <v>1679840.2388229226</v>
      </c>
      <c r="CA105" t="e">
        <f ca="1">テーブル2[[#This Row],[μ_l]]*テーブル2[[#This Row],[CPl2]]/テーブル2[[#This Row],[k_l]]</f>
        <v>#NAME?</v>
      </c>
      <c r="CB105" t="e">
        <f ca="1">0.023*(テーブル2[[#This Row],[Re_l]]^0.8)*(テーブル2[[#This Row],[Pr_l]]^0.4)</f>
        <v>#NAME?</v>
      </c>
      <c r="CC105" t="e">
        <f ca="1">テーブル2[[#This Row],[Nu_l]]*テーブル2[[#This Row],[k_l]]/テーブル2[[#This Row],[DH]]</f>
        <v>#NAME?</v>
      </c>
      <c r="CD105">
        <v>-0.23592695825831414</v>
      </c>
    </row>
    <row r="106" spans="1:82">
      <c r="A106" s="13" t="s">
        <v>407</v>
      </c>
      <c r="B106">
        <v>16581890.584999999</v>
      </c>
      <c r="C106" cm="1">
        <f t="array" ref="C106">[3]!PropsSI("T","P",テーブル2[[#This Row],[P]],"Q",0,"Water")</f>
        <v>623.40834329200698</v>
      </c>
      <c r="D106" cm="1">
        <f t="array" ref="D106">[3]!PropsSI("Dmass","P",テーブル2[[#This Row],[P]],"Q",1,"Water")</f>
        <v>114.24072089270538</v>
      </c>
      <c r="E106" cm="1">
        <f t="array" ref="E106">[3]!PropsSI("Dmass","P",テーブル2[[#This Row],[P]],"Q",0,"Water")</f>
        <v>573.66553119769708</v>
      </c>
      <c r="F106" cm="1">
        <f t="array" ref="F106">[3]!PropsSI("Hmass","P",テーブル2[[#This Row],[P]],"Q",1,"Water")</f>
        <v>2561880.926064556</v>
      </c>
      <c r="G106" cm="1">
        <f t="array" ref="G106">[3]!PropsSI("Hmass","P",テーブル2[[#This Row],[P]],"Q",0,"Water")</f>
        <v>1673008.4528857057</v>
      </c>
      <c r="H106" cm="1">
        <f t="array" ref="H106">[3]!PropsSI("VISCOSITY","P",テーブル2[[#This Row],[P]],"Q",1,"Water")</f>
        <v>2.3778054068935119E-5</v>
      </c>
      <c r="I106" cm="1">
        <f t="array" ref="I106">[3]!PropsSI("VISCOSITY","P",テーブル2[[#This Row],[P]],"Q",0,"Water")</f>
        <v>6.5676255486798709E-5</v>
      </c>
      <c r="J106" cm="1">
        <f t="array" ref="J106">[3]!PropsSI("CONDUCTIVITY","P", テーブル2[[#This Row],[P]],"Q",0,"Water")</f>
        <v>0.4599028461125329</v>
      </c>
      <c r="K106" cm="1">
        <f t="array" ref="K106">[3]!PropsSI("Cpmass","P", テーブル2[[#This Row],[P]],"Q",0,"Water")</f>
        <v>10188.161618072991</v>
      </c>
      <c r="L106" cm="1">
        <f t="array" ref="L106">[3]!PropsSI("SURFACE_TENSION","P", テーブル2[[#This Row],[P]],"Q",0,"Water")</f>
        <v>3.6065031383353337E-3</v>
      </c>
      <c r="M106" s="14">
        <v>101</v>
      </c>
      <c r="N106">
        <v>4040.88</v>
      </c>
      <c r="O106" s="12">
        <v>8.7843467213758383E-5</v>
      </c>
      <c r="P106" s="12">
        <v>2.9843873572041598E-2</v>
      </c>
      <c r="Q106" s="12">
        <f>テーブル2[[#This Row],[A]]*4/テーブル2[[#This Row],[Pw]]</f>
        <v>1.1773735336561952E-2</v>
      </c>
      <c r="R106">
        <v>3.4036</v>
      </c>
      <c r="S106" s="40">
        <v>2262618.5702187498</v>
      </c>
      <c r="T106">
        <v>564.26111111111106</v>
      </c>
      <c r="U106" s="17">
        <f>+T106+BG106*S106*テーブル2[[#This Row],[Pw]]*R106/(N106*O106*K106)</f>
        <v>623.14314763764241</v>
      </c>
      <c r="V106">
        <v>0.03</v>
      </c>
      <c r="W106" s="12">
        <f t="shared" si="101"/>
        <v>724405.66676901293</v>
      </c>
      <c r="X106" s="100">
        <v>1.7065935786192653E-2</v>
      </c>
      <c r="Y106">
        <f t="shared" si="102"/>
        <v>7.654819356878102</v>
      </c>
      <c r="Z106">
        <f t="shared" si="103"/>
        <v>7.6548193814729206</v>
      </c>
      <c r="AA106">
        <f t="shared" si="104"/>
        <v>-2.4594818626155757E-8</v>
      </c>
      <c r="AB106">
        <f t="shared" si="105"/>
        <v>7.127451800760808E-6</v>
      </c>
      <c r="AC106" s="100">
        <v>652.52584558547403</v>
      </c>
      <c r="AD106">
        <f>+テーブル2[[#This Row],[DH]]/2*AI106/I106*E106</f>
        <v>16729.074045427158</v>
      </c>
      <c r="AE106">
        <f>+gettm2(AD106,AC106,AK106,AL106,テーブル2[[#This Row],[補正式F]])</f>
        <v>623.14314818553817</v>
      </c>
      <c r="AF106" s="20">
        <f t="shared" si="106"/>
        <v>5.4789575187896844E-7</v>
      </c>
      <c r="AG106">
        <v>7.1639677604901859E-6</v>
      </c>
      <c r="AH106">
        <f t="shared" si="107"/>
        <v>60.72021091100801</v>
      </c>
      <c r="AI106">
        <f t="shared" si="108"/>
        <v>0.32533984670752997</v>
      </c>
      <c r="AJ106">
        <f t="shared" si="109"/>
        <v>20.35828795167901</v>
      </c>
      <c r="AK106" cm="1">
        <f t="array" ref="AK106">+S106*テーブル2[[#This Row],[形状因子]]/(E106*[3]!PropsSI("C","T",(テーブル2[[#This Row],[Tin]]+テーブル2[[#This Row],[Tf]])/2,"P",テーブル2[[#This Row],[P]],"Water")*AI106)</f>
        <v>1.8463777977605795</v>
      </c>
      <c r="AL106">
        <f t="shared" si="110"/>
        <v>1.4549166438635874</v>
      </c>
      <c r="AM106">
        <f t="shared" si="111"/>
        <v>623.40834326844231</v>
      </c>
      <c r="AN106">
        <f t="shared" si="112"/>
        <v>2.3564666662423406E-8</v>
      </c>
      <c r="AO106">
        <f t="shared" si="113"/>
        <v>3.6515959729377918E-8</v>
      </c>
      <c r="AP106">
        <v>3.0641602404241488</v>
      </c>
      <c r="AQ106">
        <f t="shared" si="114"/>
        <v>2.5333360448802299E-5</v>
      </c>
      <c r="AR106">
        <f t="shared" si="115"/>
        <v>3.6002418601097819E-6</v>
      </c>
      <c r="AS106">
        <f t="shared" si="116"/>
        <v>10.23102880055232</v>
      </c>
      <c r="AT106">
        <f t="shared" si="117"/>
        <v>8.5771257096046192</v>
      </c>
      <c r="AU106">
        <f t="shared" si="118"/>
        <v>2.790480763553981</v>
      </c>
      <c r="AV106">
        <f t="shared" si="119"/>
        <v>0.2736794768701678</v>
      </c>
      <c r="AW106">
        <f t="shared" si="120"/>
        <v>5.3090905550797571E-3</v>
      </c>
      <c r="AX106">
        <f t="shared" si="121"/>
        <v>0.27367946659151066</v>
      </c>
      <c r="AY106">
        <f t="shared" si="122"/>
        <v>1.027865714764431E-8</v>
      </c>
      <c r="AZ106">
        <f t="shared" si="123"/>
        <v>888872.47317885025</v>
      </c>
      <c r="BA106">
        <f t="shared" si="124"/>
        <v>8.2676356525321895E-6</v>
      </c>
      <c r="BB106" s="40">
        <f t="shared" si="125"/>
        <v>2252161.8788528503</v>
      </c>
      <c r="BC106" s="62">
        <f t="shared" si="126"/>
        <v>-10456.691365899518</v>
      </c>
      <c r="BD106" s="61">
        <f t="shared" si="127"/>
        <v>-0.46214998424982279</v>
      </c>
      <c r="BE106" s="40">
        <v>1483599.293752522</v>
      </c>
      <c r="BF106" s="58">
        <f>テーブル2[[#This Row],[ρL*δ*λ/τ]]/テーブル2[[#This Row],[実験値]]</f>
        <v>1.5180391958507711</v>
      </c>
      <c r="BG106">
        <v>0.92652899999999994</v>
      </c>
      <c r="BH106">
        <v>4.5999999999999999E-2</v>
      </c>
      <c r="BI106">
        <v>5625</v>
      </c>
      <c r="BJ106">
        <f>1+テーブル2[[#This Row],[A_補正]]*EXP(-テーブル2[[#This Row],[(Tsub-40)^2]]/テーブル2[[#This Row],[σ_補正]])</f>
        <v>1.0430975059906309</v>
      </c>
      <c r="BK106">
        <f>テーブル2[[#This Row],[Ts]]-テーブル2[[#This Row],[Tin]]</f>
        <v>59.147232180895912</v>
      </c>
      <c r="BL106">
        <f>テーブル2[[#This Row],[ρL*δ*λ/τ]]*0.000001</f>
        <v>2.2521618788528501</v>
      </c>
      <c r="BM106">
        <f>テーブル2[[#This Row],[Tsub]]</f>
        <v>59.147232180895912</v>
      </c>
      <c r="BN106">
        <f>テーブル2[[#This Row],[補正式F]]</f>
        <v>1.0430975059906309</v>
      </c>
      <c r="BO106">
        <f>(テーブル2[[#This Row],[Tsub]]-40)^2</f>
        <v>366.61650018913605</v>
      </c>
      <c r="BP106" cm="1">
        <f t="array" ref="BP106">[3]!PropsSI(
  "VISCOSITY",
  "T", MIN( MAX( (テーブル2[[#This Row],[Ts]]+テーブル2[[#This Row],[Tw]])/2, テーブル2[[#This Row],[Ts]]+5 ), 647.096-0.1 ),
  "P", テーブル2[[#This Row],[P]],
  "Water"
)</f>
        <v>2.3922246610928702E-5</v>
      </c>
      <c r="BQ106" cm="1">
        <f t="array" ref="BQ106">[3]!PropsSI(
  "CONDUCTIVITY",
  "T", MIN( MAX( (テーブル2[[#This Row],[Ts]]+テーブル2[[#This Row],[Tw]])/2, テーブル2[[#This Row],[Ts]]+5 ), 647.096-0.1 ),
  "P", テーブル2[[#This Row],[P]],
  "Water"
)</f>
        <v>0.10349880643844162</v>
      </c>
      <c r="BR106" cm="1">
        <f t="array" ref="BR106">[3]!PropsSI(
 "CPMASS",
  "T", MIN( MAX( (テーブル2[[#This Row],[Ts]]+テーブル2[[#This Row],[Tw]])/2, テーブル2[[#This Row],[Ts]]+5 ), 647.096-0.1 ),
  "P", テーブル2[[#This Row],[P]],
  "Water"
)</f>
        <v>8072.0697991775569</v>
      </c>
      <c r="BS106">
        <f>テーブル2[[#This Row],[G]]*テーブル2[[#This Row],[DH]]/テーブル2[[#This Row],[μ_g]]</f>
        <v>1988786.94048207</v>
      </c>
      <c r="BT106">
        <f>テーブル2[[#This Row],[CPg]]*テーブル2[[#This Row],[μ_g]]/テーブル2[[#This Row],[k_g]]</f>
        <v>1.8657417514414263</v>
      </c>
      <c r="BU106">
        <f>0.023*(テーブル2[[#This Row],[Re_g]]^0.8)*(テーブル2[[#This Row],[Pr_g]]^0.4)</f>
        <v>3228.0411007610355</v>
      </c>
      <c r="BV106">
        <f>テーブル2[[#This Row],[Nu_g]]*テーブル2[[#This Row],[k_g]]/テーブル2[[#This Row],[DH]]</f>
        <v>28376.584959022912</v>
      </c>
      <c r="BW106" cm="1">
        <f t="array" ref="BW106">[3]!PropsSI("VISCOSITY","T",テーブル2[[#This Row],[Tm]],"P",テーブル2[[#This Row],[P]],"Water")</f>
        <v>6.5873350132888717E-5</v>
      </c>
      <c r="BX106" t="e">
        <f ca="1" xml:space="preserve"> [1]!PropsSI("CONDUCTIVITY","T",テーブル2[[#This Row],[Tm]],"P",テーブル2[[#This Row],[P]],"Water")</f>
        <v>#NAME?</v>
      </c>
      <c r="BY106" cm="1">
        <f t="array" ref="BY106">[3]!PropsSI("CPMASS","T",テーブル2[[#This Row],[Tm]],"P",テーブル2[[#This Row],[P]],"Water")</f>
        <v>10059.739621932637</v>
      </c>
      <c r="BZ106">
        <f>テーブル2[[#This Row],[G]]*テーブル2[[#This Row],[DH]]/テーブル2[[#This Row],[μ_l]]</f>
        <v>722238.22761145665</v>
      </c>
      <c r="CA106" t="e">
        <f ca="1">テーブル2[[#This Row],[μ_l]]*テーブル2[[#This Row],[CPl2]]/テーブル2[[#This Row],[k_l]]</f>
        <v>#NAME?</v>
      </c>
      <c r="CB106" t="e">
        <f ca="1">0.023*(テーブル2[[#This Row],[Re_l]]^0.8)*(テーブル2[[#This Row],[Pr_l]]^0.4)</f>
        <v>#NAME?</v>
      </c>
      <c r="CC106" t="e">
        <f ca="1">テーブル2[[#This Row],[Nu_l]]*テーブル2[[#This Row],[k_l]]/テーブル2[[#This Row],[DH]]</f>
        <v>#NAME?</v>
      </c>
      <c r="CD106">
        <v>-0.23405491166652889</v>
      </c>
    </row>
    <row r="107" spans="1:82">
      <c r="A107" s="13" t="s">
        <v>408</v>
      </c>
      <c r="B107">
        <v>14582411.055</v>
      </c>
      <c r="C107" cm="1">
        <f t="array" ref="C107">[3]!PropsSI("T","P",テーブル2[[#This Row],[P]],"Q",0,"Water")</f>
        <v>613.05026988781367</v>
      </c>
      <c r="D107" cm="1">
        <f t="array" ref="D107">[3]!PropsSI("Dmass","P",テーブル2[[#This Row],[P]],"Q",1,"Water")</f>
        <v>92.580958140603215</v>
      </c>
      <c r="E107" cm="1">
        <f t="array" ref="E107">[3]!PropsSI("Dmass","P",テーブル2[[#This Row],[P]],"Q",0,"Water")</f>
        <v>610.99184656446221</v>
      </c>
      <c r="F107" cm="1">
        <f t="array" ref="F107">[3]!PropsSI("Hmass","P",テーブル2[[#This Row],[P]],"Q",1,"Water")</f>
        <v>2622345.5985878608</v>
      </c>
      <c r="G107" cm="1">
        <f t="array" ref="G107">[3]!PropsSI("Hmass","P",テーブル2[[#This Row],[P]],"Q",0,"Water")</f>
        <v>1593812.5192969192</v>
      </c>
      <c r="H107" cm="1">
        <f t="array" ref="H107">[3]!PropsSI("VISCOSITY","P",テーブル2[[#This Row],[P]],"Q",1,"Water")</f>
        <v>2.2466336042427335E-5</v>
      </c>
      <c r="I107" cm="1">
        <f t="array" ref="I107">[3]!PropsSI("VISCOSITY","P",テーブル2[[#This Row],[P]],"Q",0,"Water")</f>
        <v>7.0373614625891007E-5</v>
      </c>
      <c r="J107" cm="1">
        <f t="array" ref="J107">[3]!PropsSI("CONDUCTIVITY","P", テーブル2[[#This Row],[P]],"Q",0,"Water")</f>
        <v>0.48213977909987105</v>
      </c>
      <c r="K107" cm="1">
        <f t="array" ref="K107">[3]!PropsSI("Cpmass","P", テーブル2[[#This Row],[P]],"Q",0,"Water")</f>
        <v>8194.8014383951322</v>
      </c>
      <c r="L107" cm="1">
        <f t="array" ref="L107">[3]!PropsSI("SURFACE_TENSION","P", テーブル2[[#This Row],[P]],"Q",0,"Water")</f>
        <v>5.6080351609815058E-3</v>
      </c>
      <c r="M107" s="14">
        <v>102</v>
      </c>
      <c r="N107">
        <v>1906.5360000000001</v>
      </c>
      <c r="O107" s="12">
        <v>8.7843467213758383E-5</v>
      </c>
      <c r="P107" s="12">
        <v>2.9843873572041598E-2</v>
      </c>
      <c r="Q107" s="12">
        <f>テーブル2[[#This Row],[A]]*4/テーブル2[[#This Row],[Pw]]</f>
        <v>1.1773735336561952E-2</v>
      </c>
      <c r="R107">
        <v>3.4036</v>
      </c>
      <c r="S107" s="40">
        <v>904284.35546875</v>
      </c>
      <c r="T107">
        <v>567.76111111111106</v>
      </c>
      <c r="U107" s="17">
        <f>+T107+BG107*S107*テーブル2[[#This Row],[Pw]]*R107/(N107*O107*K107)</f>
        <v>629.77155306507393</v>
      </c>
      <c r="V107">
        <v>0.03</v>
      </c>
      <c r="W107" s="12">
        <f t="shared" si="101"/>
        <v>318969.69329992367</v>
      </c>
      <c r="X107" s="100">
        <v>2.4859214934532949E-2</v>
      </c>
      <c r="Y107">
        <f t="shared" si="102"/>
        <v>6.342438947006058</v>
      </c>
      <c r="Z107">
        <f t="shared" si="103"/>
        <v>6.3424389781205655</v>
      </c>
      <c r="AA107">
        <f t="shared" si="104"/>
        <v>-3.1114507414997661E-8</v>
      </c>
      <c r="AB107">
        <f t="shared" si="105"/>
        <v>3.6403232211492965E-5</v>
      </c>
      <c r="AC107" s="100">
        <v>633.77902415349774</v>
      </c>
      <c r="AD107">
        <f>+テーブル2[[#This Row],[DH]]/2*AI107/I107*E107</f>
        <v>8890.3352089750097</v>
      </c>
      <c r="AE107">
        <f>+gettm2(AD107,AC107,AK107,AL107,テーブル2[[#This Row],[補正式F]])</f>
        <v>629.77155341832531</v>
      </c>
      <c r="AF107" s="20">
        <f t="shared" si="106"/>
        <v>3.5325138014741242E-7</v>
      </c>
      <c r="AG107">
        <v>3.64399689772285E-5</v>
      </c>
      <c r="AH107">
        <f t="shared" si="107"/>
        <v>18.486386467224669</v>
      </c>
      <c r="AI107">
        <f t="shared" si="108"/>
        <v>0.17394354089219541</v>
      </c>
      <c r="AJ107">
        <f t="shared" si="109"/>
        <v>55.031564741595794</v>
      </c>
      <c r="AK107" cm="1">
        <f t="array" ref="AK107">+S107*テーブル2[[#This Row],[形状因子]]/(E107*[3]!PropsSI("C","T",(テーブル2[[#This Row],[Tin]]+テーブル2[[#This Row],[Tf]])/2,"P",テーブル2[[#This Row],[P]],"Water")*AI107)</f>
        <v>1.204245616681572</v>
      </c>
      <c r="AL107">
        <f t="shared" si="110"/>
        <v>1.1961215883036658</v>
      </c>
      <c r="AM107">
        <f t="shared" si="111"/>
        <v>613.05026986738199</v>
      </c>
      <c r="AN107">
        <f t="shared" si="112"/>
        <v>2.0431684788491111E-8</v>
      </c>
      <c r="AO107">
        <f t="shared" si="113"/>
        <v>3.6736765735535738E-8</v>
      </c>
      <c r="AP107">
        <v>2.5716801354897814</v>
      </c>
      <c r="AQ107">
        <f t="shared" si="114"/>
        <v>6.6268730986335464E-5</v>
      </c>
      <c r="AR107">
        <f t="shared" si="115"/>
        <v>1.8238352871482018E-5</v>
      </c>
      <c r="AS107">
        <f t="shared" si="116"/>
        <v>27.543522264089724</v>
      </c>
      <c r="AT107">
        <f t="shared" si="117"/>
        <v>13.528836907110144</v>
      </c>
      <c r="AU107">
        <f t="shared" si="118"/>
        <v>2.3532537957757556</v>
      </c>
      <c r="AV107">
        <f t="shared" si="119"/>
        <v>0.21842633971402581</v>
      </c>
      <c r="AW107">
        <f t="shared" si="120"/>
        <v>2.3099012728029431E-2</v>
      </c>
      <c r="AX107">
        <f t="shared" si="121"/>
        <v>0.21842633743208925</v>
      </c>
      <c r="AY107">
        <f t="shared" si="122"/>
        <v>2.2819365563808702E-9</v>
      </c>
      <c r="AZ107">
        <f t="shared" si="123"/>
        <v>1028533.0792909416</v>
      </c>
      <c r="BA107">
        <f t="shared" si="124"/>
        <v>2.5768652202041629E-5</v>
      </c>
      <c r="BB107" s="40">
        <f t="shared" si="125"/>
        <v>895906.92517923587</v>
      </c>
      <c r="BC107" s="62">
        <f t="shared" si="126"/>
        <v>-8377.43028951413</v>
      </c>
      <c r="BD107" s="61">
        <f t="shared" si="127"/>
        <v>-0.92641548411744412</v>
      </c>
      <c r="BE107" s="40">
        <v>824221.82986251218</v>
      </c>
      <c r="BF107" s="58">
        <f>テーブル2[[#This Row],[ρL*δ*λ/τ]]/テーブル2[[#This Row],[実験値]]</f>
        <v>1.0869730607944241</v>
      </c>
      <c r="BG107">
        <v>0.92652899999999994</v>
      </c>
      <c r="BH107">
        <v>4.5999999999999999E-2</v>
      </c>
      <c r="BI107">
        <v>5625</v>
      </c>
      <c r="BJ107">
        <f>1+テーブル2[[#This Row],[A_補正]]*EXP(-テーブル2[[#This Row],[(Tsub-40)^2]]/テーブル2[[#This Row],[σ_補正]])</f>
        <v>1.0457717929757382</v>
      </c>
      <c r="BK107">
        <f>テーブル2[[#This Row],[Ts]]-テーブル2[[#This Row],[Tin]]</f>
        <v>45.289158776702607</v>
      </c>
      <c r="BL107">
        <f>テーブル2[[#This Row],[ρL*δ*λ/τ]]*0.000001</f>
        <v>0.89590692517923587</v>
      </c>
      <c r="BM107">
        <f>テーブル2[[#This Row],[Tsub]]</f>
        <v>45.289158776702607</v>
      </c>
      <c r="BN107">
        <f>テーブル2[[#This Row],[補正式F]]</f>
        <v>1.0457717929757382</v>
      </c>
      <c r="BO107">
        <f>(テーブル2[[#This Row],[Tsub]]-40)^2</f>
        <v>27.975200565170216</v>
      </c>
      <c r="BP107" cm="1">
        <f t="array" ref="BP107">[3]!PropsSI(
  "VISCOSITY",
  "T", MIN( MAX( (テーブル2[[#This Row],[Ts]]+テーブル2[[#This Row],[Tw]])/2, テーブル2[[#This Row],[Ts]]+5 ), 647.096-0.1 ),
  "P", テーブル2[[#This Row],[P]],
  "Water"
)</f>
        <v>2.2788139914968825E-5</v>
      </c>
      <c r="BQ107" cm="1">
        <f t="array" ref="BQ107">[3]!PropsSI(
  "CONDUCTIVITY",
  "T", MIN( MAX( (テーブル2[[#This Row],[Ts]]+テーブル2[[#This Row],[Tw]])/2, テーブル2[[#This Row],[Ts]]+5 ), 647.096-0.1 ),
  "P", テーブル2[[#This Row],[P]],
  "Water"
)</f>
        <v>9.6272742505111808E-2</v>
      </c>
      <c r="BR107" cm="1">
        <f t="array" ref="BR107">[3]!PropsSI(
 "CPMASS",
  "T", MIN( MAX( (テーブル2[[#This Row],[Ts]]+テーブル2[[#This Row],[Tw]])/2, テーブル2[[#This Row],[Ts]]+5 ), 647.096-0.1 ),
  "P", テーブル2[[#This Row],[P]],
  "Water"
)</f>
        <v>7877.6379011699592</v>
      </c>
      <c r="BS107">
        <f>テーブル2[[#This Row],[G]]*テーブル2[[#This Row],[DH]]/テーブル2[[#This Row],[μ_g]]</f>
        <v>985032.14204344538</v>
      </c>
      <c r="BT107">
        <f>テーブル2[[#This Row],[CPg]]*テーブル2[[#This Row],[μ_g]]/テーブル2[[#This Row],[k_g]]</f>
        <v>1.8646681295257643</v>
      </c>
      <c r="BU107">
        <f>0.023*(テーブル2[[#This Row],[Re_g]]^0.8)*(テーブル2[[#This Row],[Pr_g]]^0.4)</f>
        <v>1839.6227715232565</v>
      </c>
      <c r="BV107">
        <f>テーブル2[[#This Row],[Nu_g]]*テーブル2[[#This Row],[k_g]]/テーブル2[[#This Row],[DH]]</f>
        <v>15042.424882731837</v>
      </c>
      <c r="BW107" cm="1">
        <f t="array" ref="BW107">[3]!PropsSI("VISCOSITY","T",テーブル2[[#This Row],[Tm]],"P",テーブル2[[#This Row],[P]],"Water")</f>
        <v>2.3040562762020862E-5</v>
      </c>
      <c r="BX107" t="e">
        <f ca="1" xml:space="preserve"> [1]!PropsSI("CONDUCTIVITY","T",テーブル2[[#This Row],[Tm]],"P",テーブル2[[#This Row],[P]],"Water")</f>
        <v>#NAME?</v>
      </c>
      <c r="BY107" cm="1">
        <f t="array" ref="BY107">[3]!PropsSI("CPMASS","T",テーブル2[[#This Row],[Tm]],"P",テーブル2[[#This Row],[P]],"Water")</f>
        <v>6748.8578637065211</v>
      </c>
      <c r="BZ107">
        <f>テーブル2[[#This Row],[G]]*テーブル2[[#This Row],[DH]]/テーブル2[[#This Row],[μ_l]]</f>
        <v>974240.5385439758</v>
      </c>
      <c r="CA107" t="e">
        <f ca="1">テーブル2[[#This Row],[μ_l]]*テーブル2[[#This Row],[CPl2]]/テーブル2[[#This Row],[k_l]]</f>
        <v>#NAME?</v>
      </c>
      <c r="CB107" t="e">
        <f ca="1">0.023*(テーブル2[[#This Row],[Re_l]]^0.8)*(テーブル2[[#This Row],[Pr_l]]^0.4)</f>
        <v>#NAME?</v>
      </c>
      <c r="CC107" t="e">
        <f ca="1">テーブル2[[#This Row],[Nu_l]]*テーブル2[[#This Row],[k_l]]/テーブル2[[#This Row],[DH]]</f>
        <v>#NAME?</v>
      </c>
      <c r="CD107">
        <v>-1.4430578700953978E-2</v>
      </c>
    </row>
    <row r="108" spans="1:82">
      <c r="A108" s="13" t="s">
        <v>409</v>
      </c>
      <c r="B108">
        <v>14547937.27</v>
      </c>
      <c r="C108" cm="1">
        <f t="array" ref="C108">[3]!PropsSI("T","P",テーブル2[[#This Row],[P]],"Q",0,"Water")</f>
        <v>612.8617754030106</v>
      </c>
      <c r="D108" cm="1">
        <f t="array" ref="D108">[3]!PropsSI("Dmass","P",テーブル2[[#This Row],[P]],"Q",1,"Water")</f>
        <v>92.246204919594888</v>
      </c>
      <c r="E108" cm="1">
        <f t="array" ref="E108">[3]!PropsSI("Dmass","P",テーブル2[[#This Row],[P]],"Q",0,"Water")</f>
        <v>611.60316925921416</v>
      </c>
      <c r="F108" cm="1">
        <f t="array" ref="F108">[3]!PropsSI("Hmass","P",テーブル2[[#This Row],[P]],"Q",1,"Water")</f>
        <v>2623286.9751734058</v>
      </c>
      <c r="G108" cm="1">
        <f t="array" ref="G108">[3]!PropsSI("Hmass","P",テーブル2[[#This Row],[P]],"Q",0,"Water")</f>
        <v>1592460.3576735058</v>
      </c>
      <c r="H108" cm="1">
        <f t="array" ref="H108">[3]!PropsSI("VISCOSITY","P",テーブル2[[#This Row],[P]],"Q",1,"Water")</f>
        <v>2.2446211956304489E-5</v>
      </c>
      <c r="I108" cm="1">
        <f t="array" ref="I108">[3]!PropsSI("VISCOSITY","P",テーブル2[[#This Row],[P]],"Q",0,"Water")</f>
        <v>7.0453794027894906E-5</v>
      </c>
      <c r="J108" cm="1">
        <f t="array" ref="J108">[3]!PropsSI("CONDUCTIVITY","P", テーブル2[[#This Row],[P]],"Q",0,"Water")</f>
        <v>0.482528845552468</v>
      </c>
      <c r="K108" cm="1">
        <f t="array" ref="K108">[3]!PropsSI("Cpmass","P", テーブル2[[#This Row],[P]],"Q",0,"Water")</f>
        <v>8170.133161316754</v>
      </c>
      <c r="L108" cm="1">
        <f t="array" ref="L108">[3]!PropsSI("SURFACE_TENSION","P", テーブル2[[#This Row],[P]],"Q",0,"Water")</f>
        <v>5.6457194724596916E-3</v>
      </c>
      <c r="M108" s="14">
        <v>103</v>
      </c>
      <c r="N108">
        <v>2770.3080000000004</v>
      </c>
      <c r="O108" s="12">
        <v>8.7843467213758383E-5</v>
      </c>
      <c r="P108" s="12">
        <v>2.9843873572041598E-2</v>
      </c>
      <c r="Q108" s="12">
        <f>テーブル2[[#This Row],[A]]*4/テーブル2[[#This Row],[Pw]]</f>
        <v>1.1773735336561952E-2</v>
      </c>
      <c r="R108">
        <v>3.4036</v>
      </c>
      <c r="S108" s="40">
        <v>1344628.41796875</v>
      </c>
      <c r="T108">
        <v>561.48333333333335</v>
      </c>
      <c r="U108" s="17">
        <f>+T108+BG108*S108*テーブル2[[#This Row],[Pw]]*R108/(N108*O108*K108)</f>
        <v>625.13185909090782</v>
      </c>
      <c r="V108">
        <v>0.03</v>
      </c>
      <c r="W108" s="12">
        <f t="shared" si="101"/>
        <v>462954.10549283138</v>
      </c>
      <c r="X108" s="100">
        <v>2.1413763267271527E-2</v>
      </c>
      <c r="Y108">
        <f t="shared" si="102"/>
        <v>6.8336621113571541</v>
      </c>
      <c r="Z108">
        <f t="shared" si="103"/>
        <v>6.8336621211313657</v>
      </c>
      <c r="AA108">
        <f t="shared" si="104"/>
        <v>-9.774211662261223E-9</v>
      </c>
      <c r="AB108">
        <f t="shared" si="105"/>
        <v>2.0170243708751806E-5</v>
      </c>
      <c r="AC108" s="100">
        <v>635.84412318689863</v>
      </c>
      <c r="AD108">
        <f>+テーブル2[[#This Row],[DH]]/2*AI108/I108*E108</f>
        <v>11975.935524675826</v>
      </c>
      <c r="AE108">
        <f>+gettm2(AD108,AC108,AK108,AL108,テーブル2[[#This Row],[補正式F]])</f>
        <v>625.1318590909076</v>
      </c>
      <c r="AF108" s="20">
        <f t="shared" si="106"/>
        <v>0</v>
      </c>
      <c r="AG108">
        <v>2.020284718103143E-5</v>
      </c>
      <c r="AH108">
        <f t="shared" si="107"/>
        <v>33.588406093536868</v>
      </c>
      <c r="AI108">
        <f t="shared" si="108"/>
        <v>0.23434723514959313</v>
      </c>
      <c r="AJ108">
        <f t="shared" si="109"/>
        <v>41.099615090475169</v>
      </c>
      <c r="AK108" cm="1">
        <f t="array" ref="AK108">+S108*テーブル2[[#This Row],[形状因子]]/(E108*[3]!PropsSI("C","T",(テーブル2[[#This Row],[Tin]]+テーブル2[[#This Row],[Tf]])/2,"P",テーブル2[[#This Row],[P]],"Water")*AI108)</f>
        <v>1.3966125855048197</v>
      </c>
      <c r="AL108">
        <f t="shared" si="110"/>
        <v>1.1929170333202277</v>
      </c>
      <c r="AM108">
        <f t="shared" si="111"/>
        <v>612.86177536608091</v>
      </c>
      <c r="AN108">
        <f t="shared" si="112"/>
        <v>3.6929691304976586E-8</v>
      </c>
      <c r="AO108">
        <f t="shared" si="113"/>
        <v>3.2603472279623584E-8</v>
      </c>
      <c r="AP108">
        <v>3.0760379794130093</v>
      </c>
      <c r="AQ108">
        <f t="shared" si="114"/>
        <v>4.6771066190762727E-5</v>
      </c>
      <c r="AR108">
        <f t="shared" si="115"/>
        <v>1.0117725326655527E-5</v>
      </c>
      <c r="AS108">
        <f t="shared" si="116"/>
        <v>20.582970944170871</v>
      </c>
      <c r="AT108">
        <f t="shared" si="117"/>
        <v>12.072320403668888</v>
      </c>
      <c r="AU108">
        <f t="shared" si="118"/>
        <v>2.8291149084398239</v>
      </c>
      <c r="AV108">
        <f t="shared" si="119"/>
        <v>0.24692307097318533</v>
      </c>
      <c r="AW108">
        <f t="shared" si="120"/>
        <v>1.276751147435988E-2</v>
      </c>
      <c r="AX108">
        <f t="shared" si="121"/>
        <v>0.24692306469216382</v>
      </c>
      <c r="AY108">
        <f t="shared" si="122"/>
        <v>6.2810215084585508E-9</v>
      </c>
      <c r="AZ108">
        <f t="shared" si="123"/>
        <v>1030826.6174999001</v>
      </c>
      <c r="BA108">
        <f t="shared" si="124"/>
        <v>1.5204970323444414E-5</v>
      </c>
      <c r="BB108" s="40">
        <f t="shared" si="125"/>
        <v>1351865.9504030447</v>
      </c>
      <c r="BC108" s="62">
        <f t="shared" si="126"/>
        <v>7237.5324342946988</v>
      </c>
      <c r="BD108" s="61">
        <f t="shared" si="127"/>
        <v>0.53825520400855487</v>
      </c>
      <c r="BE108" s="40">
        <v>965517.00069608551</v>
      </c>
      <c r="BF108" s="58">
        <f>テーブル2[[#This Row],[ρL*δ*λ/τ]]/テーブル2[[#This Row],[実験値]]</f>
        <v>1.4001472262305299</v>
      </c>
      <c r="BG108">
        <v>0.92652899999999994</v>
      </c>
      <c r="BH108">
        <v>4.5999999999999999E-2</v>
      </c>
      <c r="BI108">
        <v>5625</v>
      </c>
      <c r="BJ108">
        <f>1+テーブル2[[#This Row],[A_補正]]*EXP(-テーブル2[[#This Row],[(Tsub-40)^2]]/テーブル2[[#This Row],[σ_補正]])</f>
        <v>1.0449533234753887</v>
      </c>
      <c r="BK108">
        <f>テーブル2[[#This Row],[Ts]]-テーブル2[[#This Row],[Tin]]</f>
        <v>51.378442069677249</v>
      </c>
      <c r="BL108">
        <f>テーブル2[[#This Row],[ρL*δ*λ/τ]]*0.000001</f>
        <v>1.3518659504030446</v>
      </c>
      <c r="BM108">
        <f>テーブル2[[#This Row],[Tsub]]</f>
        <v>51.378442069677249</v>
      </c>
      <c r="BN108">
        <f>テーブル2[[#This Row],[補正式F]]</f>
        <v>1.0449533234753887</v>
      </c>
      <c r="BO108">
        <f>(テーブル2[[#This Row],[Tsub]]-40)^2</f>
        <v>129.46894393300107</v>
      </c>
      <c r="BP108" cm="1">
        <f t="array" ref="BP108">[3]!PropsSI(
  "VISCOSITY",
  "T", MIN( MAX( (テーブル2[[#This Row],[Ts]]+テーブル2[[#This Row],[Tw]])/2, テーブル2[[#This Row],[Ts]]+5 ), 647.096-0.1 ),
  "P", テーブル2[[#This Row],[P]],
  "Water"
)</f>
        <v>2.2814633880864518E-5</v>
      </c>
      <c r="BQ108" cm="1">
        <f t="array" ref="BQ108">[3]!PropsSI(
  "CONDUCTIVITY",
  "T", MIN( MAX( (テーブル2[[#This Row],[Ts]]+テーブル2[[#This Row],[Tw]])/2, テーブル2[[#This Row],[Ts]]+5 ), 647.096-0.1 ),
  "P", テーブル2[[#This Row],[P]],
  "Water"
)</f>
        <v>9.500008879258022E-2</v>
      </c>
      <c r="BR108" cm="1">
        <f t="array" ref="BR108">[3]!PropsSI(
 "CPMASS",
  "T", MIN( MAX( (テーブル2[[#This Row],[Ts]]+テーブル2[[#This Row],[Tw]])/2, テーブル2[[#This Row],[Ts]]+5 ), 647.096-0.1 ),
  "P", テーブル2[[#This Row],[P]],
  "Water"
)</f>
        <v>7617.5461460429997</v>
      </c>
      <c r="BS108">
        <f>テーブル2[[#This Row],[G]]*テーブル2[[#This Row],[DH]]/テーブル2[[#This Row],[μ_g]]</f>
        <v>1429647.0135388523</v>
      </c>
      <c r="BT108">
        <f>テーブル2[[#This Row],[CPg]]*テーブル2[[#This Row],[μ_g]]/テーブル2[[#This Row],[k_g]]</f>
        <v>1.8293827784941519</v>
      </c>
      <c r="BU108">
        <f>0.023*(テーブル2[[#This Row],[Re_g]]^0.8)*(テーブル2[[#This Row],[Pr_g]]^0.4)</f>
        <v>2459.4201545155393</v>
      </c>
      <c r="BV108">
        <f>テーブル2[[#This Row],[Nu_g]]*テーブル2[[#This Row],[k_g]]/テーブル2[[#This Row],[DH]]</f>
        <v>19844.605503546532</v>
      </c>
      <c r="BW108" cm="1">
        <f t="array" ref="BW108">[3]!PropsSI("VISCOSITY","T",テーブル2[[#This Row],[Tm]],"P",テーブル2[[#This Row],[P]],"Water")</f>
        <v>2.2845017988900265E-5</v>
      </c>
      <c r="BX108" t="e">
        <f ca="1" xml:space="preserve"> [1]!PropsSI("CONDUCTIVITY","T",テーブル2[[#This Row],[Tm]],"P",テーブル2[[#This Row],[P]],"Water")</f>
        <v>#NAME?</v>
      </c>
      <c r="BY108" cm="1">
        <f t="array" ref="BY108">[3]!PropsSI("CPMASS","T",テーブル2[[#This Row],[Tm]],"P",テーブル2[[#This Row],[P]],"Water")</f>
        <v>7464.0918970856319</v>
      </c>
      <c r="BZ108">
        <f>テーブル2[[#This Row],[G]]*テーブル2[[#This Row],[DH]]/テーブル2[[#This Row],[μ_l]]</f>
        <v>1427745.5683601506</v>
      </c>
      <c r="CA108" t="e">
        <f ca="1">テーブル2[[#This Row],[μ_l]]*テーブル2[[#This Row],[CPl2]]/テーブル2[[#This Row],[k_l]]</f>
        <v>#NAME?</v>
      </c>
      <c r="CB108" t="e">
        <f ca="1">0.023*(テーブル2[[#This Row],[Re_l]]^0.8)*(テーブル2[[#This Row],[Pr_l]]^0.4)</f>
        <v>#NAME?</v>
      </c>
      <c r="CC108" t="e">
        <f ca="1">テーブル2[[#This Row],[Nu_l]]*テーブル2[[#This Row],[k_l]]/テーブル2[[#This Row],[DH]]</f>
        <v>#NAME?</v>
      </c>
      <c r="CD108">
        <v>-0.10561999248083931</v>
      </c>
    </row>
    <row r="109" spans="1:82">
      <c r="A109" s="13" t="s">
        <v>410</v>
      </c>
      <c r="B109">
        <v>14513463.484999999</v>
      </c>
      <c r="C109" cm="1">
        <f t="array" ref="C109">[3]!PropsSI("T","P",テーブル2[[#This Row],[P]],"Q",0,"Water")</f>
        <v>612.67292008461743</v>
      </c>
      <c r="D109" cm="1">
        <f t="array" ref="D109">[3]!PropsSI("Dmass","P",テーブル2[[#This Row],[P]],"Q",1,"Water")</f>
        <v>91.91255897533145</v>
      </c>
      <c r="E109" cm="1">
        <f t="array" ref="E109">[3]!PropsSI("Dmass","P",テーブル2[[#This Row],[P]],"Q",0,"Water")</f>
        <v>612.21368217827785</v>
      </c>
      <c r="F109" cm="1">
        <f t="array" ref="F109">[3]!PropsSI("Hmass","P",テーブル2[[#This Row],[P]],"Q",1,"Water")</f>
        <v>2624225.3455417412</v>
      </c>
      <c r="G109" cm="1">
        <f t="array" ref="G109">[3]!PropsSI("Hmass","P",テーブル2[[#This Row],[P]],"Q",0,"Water")</f>
        <v>1591108.2176913612</v>
      </c>
      <c r="H109" cm="1">
        <f t="array" ref="H109">[3]!PropsSI("VISCOSITY","P",テーブル2[[#This Row],[P]],"Q",1,"Water")</f>
        <v>2.2426155999369982E-5</v>
      </c>
      <c r="I109" cm="1">
        <f t="array" ref="I109">[3]!PropsSI("VISCOSITY","P",テーブル2[[#This Row],[P]],"Q",0,"Water")</f>
        <v>7.053398392243067E-5</v>
      </c>
      <c r="J109" cm="1">
        <f t="array" ref="J109">[3]!PropsSI("CONDUCTIVITY","P", テーブル2[[#This Row],[P]],"Q",0,"Water")</f>
        <v>0.48291804642989189</v>
      </c>
      <c r="K109" cm="1">
        <f t="array" ref="K109">[3]!PropsSI("Cpmass","P", テーブル2[[#This Row],[P]],"Q",0,"Water")</f>
        <v>8145.6939161944201</v>
      </c>
      <c r="L109" cm="1">
        <f t="array" ref="L109">[3]!PropsSI("SURFACE_TENSION","P", テーブル2[[#This Row],[P]],"Q",0,"Water")</f>
        <v>5.6835159172802328E-3</v>
      </c>
      <c r="M109" s="14">
        <v>104</v>
      </c>
      <c r="N109">
        <v>3388.6439999999998</v>
      </c>
      <c r="O109" s="12">
        <v>8.7843467213758383E-5</v>
      </c>
      <c r="P109" s="12">
        <v>2.9843873572041598E-2</v>
      </c>
      <c r="Q109" s="12">
        <f>テーブル2[[#This Row],[A]]*4/テーブル2[[#This Row],[Pw]]</f>
        <v>1.1773735336561952E-2</v>
      </c>
      <c r="R109">
        <v>3.4036</v>
      </c>
      <c r="S109" s="40">
        <v>1616887.12109375</v>
      </c>
      <c r="T109">
        <v>560.37222222222226</v>
      </c>
      <c r="U109" s="17">
        <f>+T109+BG109*S109*テーブル2[[#This Row],[Pw]]*R109/(N109*O109*K109)</f>
        <v>623.13019747616363</v>
      </c>
      <c r="V109">
        <v>0.03</v>
      </c>
      <c r="W109" s="12">
        <f t="shared" si="101"/>
        <v>565642.1966708292</v>
      </c>
      <c r="X109" s="100">
        <v>1.9853706271540043E-2</v>
      </c>
      <c r="Y109">
        <f t="shared" si="102"/>
        <v>7.0970718797048642</v>
      </c>
      <c r="Z109">
        <f t="shared" si="103"/>
        <v>7.0970719060117178</v>
      </c>
      <c r="AA109">
        <f t="shared" si="104"/>
        <v>-2.6306853584401324E-8</v>
      </c>
      <c r="AB109">
        <f t="shared" si="105"/>
        <v>1.4652032093728206E-5</v>
      </c>
      <c r="AC109" s="100">
        <v>635.82194718775338</v>
      </c>
      <c r="AD109">
        <f>+テーブル2[[#This Row],[DH]]/2*AI109/I109*E109</f>
        <v>14089.241301577149</v>
      </c>
      <c r="AE109">
        <f>+gettm2(AD109,AC109,AK109,AL109,テーブル2[[#This Row],[補正式F]])</f>
        <v>623.13019747616374</v>
      </c>
      <c r="AF109" s="20">
        <f t="shared" si="106"/>
        <v>0</v>
      </c>
      <c r="AG109">
        <v>1.4681577128303693E-5</v>
      </c>
      <c r="AH109">
        <f t="shared" si="107"/>
        <v>46.547939951999361</v>
      </c>
      <c r="AI109">
        <f t="shared" si="108"/>
        <v>0.27573933067515088</v>
      </c>
      <c r="AJ109">
        <f t="shared" si="109"/>
        <v>35.137919604160174</v>
      </c>
      <c r="AK109" cm="1">
        <f t="array" ref="AK109">+S109*テーブル2[[#This Row],[形状因子]]/(E109*[3]!PropsSI("C","T",(テーブル2[[#This Row],[Tin]]+テーブル2[[#This Row],[Tf]])/2,"P",テーブル2[[#This Row],[P]],"Water")*AI109)</f>
        <v>1.4435026791421768</v>
      </c>
      <c r="AL109">
        <f t="shared" si="110"/>
        <v>1.1897427482145444</v>
      </c>
      <c r="AM109">
        <f t="shared" si="111"/>
        <v>612.67292008236075</v>
      </c>
      <c r="AN109">
        <f t="shared" si="112"/>
        <v>2.2566837287740782E-9</v>
      </c>
      <c r="AO109">
        <f t="shared" si="113"/>
        <v>2.9545034575486872E-8</v>
      </c>
      <c r="AP109">
        <v>3.3787633666257029</v>
      </c>
      <c r="AQ109">
        <f t="shared" si="114"/>
        <v>3.9142993544755608E-5</v>
      </c>
      <c r="AR109">
        <f t="shared" si="115"/>
        <v>7.3555610814395899E-6</v>
      </c>
      <c r="AS109">
        <f t="shared" si="116"/>
        <v>17.604315371871504</v>
      </c>
      <c r="AT109">
        <f t="shared" si="117"/>
        <v>11.290720317865855</v>
      </c>
      <c r="AU109">
        <f t="shared" si="118"/>
        <v>3.1132956632886577</v>
      </c>
      <c r="AV109">
        <f t="shared" si="119"/>
        <v>0.26546770333704517</v>
      </c>
      <c r="AW109">
        <f t="shared" si="120"/>
        <v>9.2520608721956554E-3</v>
      </c>
      <c r="AX109">
        <f t="shared" si="121"/>
        <v>0.26546769510170459</v>
      </c>
      <c r="AY109">
        <f t="shared" si="122"/>
        <v>8.2353405761459442E-9</v>
      </c>
      <c r="AZ109">
        <f t="shared" si="123"/>
        <v>1033117.12785038</v>
      </c>
      <c r="BA109">
        <f t="shared" si="124"/>
        <v>1.1585005902276862E-5</v>
      </c>
      <c r="BB109" s="40">
        <f t="shared" si="125"/>
        <v>1613024.0255783508</v>
      </c>
      <c r="BC109" s="62">
        <f t="shared" si="126"/>
        <v>-3863.09551539924</v>
      </c>
      <c r="BD109" s="61">
        <f t="shared" si="127"/>
        <v>-0.23892178155182739</v>
      </c>
      <c r="BE109" s="40">
        <v>1139192.3148456863</v>
      </c>
      <c r="BF109" s="58">
        <f>テーブル2[[#This Row],[ρL*δ*λ/τ]]/テーブル2[[#This Row],[実験値]]</f>
        <v>1.4159365407910509</v>
      </c>
      <c r="BG109">
        <v>0.92652899999999994</v>
      </c>
      <c r="BH109">
        <v>4.5999999999999999E-2</v>
      </c>
      <c r="BI109">
        <v>5625</v>
      </c>
      <c r="BJ109">
        <f>1+テーブル2[[#This Row],[A_補正]]*EXP(-テーブル2[[#This Row],[(Tsub-40)^2]]/テーブル2[[#This Row],[σ_補正]])</f>
        <v>1.0447791372431134</v>
      </c>
      <c r="BK109">
        <f>テーブル2[[#This Row],[Ts]]-テーブル2[[#This Row],[Tin]]</f>
        <v>52.300697862395168</v>
      </c>
      <c r="BL109">
        <f>テーブル2[[#This Row],[ρL*δ*λ/τ]]*0.000001</f>
        <v>1.6130240255783508</v>
      </c>
      <c r="BM109">
        <f>テーブル2[[#This Row],[Tsub]]</f>
        <v>52.300697862395168</v>
      </c>
      <c r="BN109">
        <f>テーブル2[[#This Row],[補正式F]]</f>
        <v>1.0447791372431134</v>
      </c>
      <c r="BO109">
        <f>(テーブル2[[#This Row],[Tsub]]-40)^2</f>
        <v>151.30716790193307</v>
      </c>
      <c r="BP109" cm="1">
        <f t="array" ref="BP109">[3]!PropsSI(
  "VISCOSITY",
  "T", MIN( MAX( (テーブル2[[#This Row],[Ts]]+テーブル2[[#This Row],[Tw]])/2, テーブル2[[#This Row],[Ts]]+5 ), 647.096-0.1 ),
  "P", テーブル2[[#This Row],[P]],
  "Water"
)</f>
        <v>2.2801374192738068E-5</v>
      </c>
      <c r="BQ109" cm="1">
        <f t="array" ref="BQ109">[3]!PropsSI(
  "CONDUCTIVITY",
  "T", MIN( MAX( (テーブル2[[#This Row],[Ts]]+テーブル2[[#This Row],[Tw]])/2, テーブル2[[#This Row],[Ts]]+5 ), 647.096-0.1 ),
  "P", テーブル2[[#This Row],[P]],
  "Water"
)</f>
        <v>9.4732626579485196E-2</v>
      </c>
      <c r="BR109" cm="1">
        <f t="array" ref="BR109">[3]!PropsSI(
 "CPMASS",
  "T", MIN( MAX( (テーブル2[[#This Row],[Ts]]+テーブル2[[#This Row],[Tw]])/2, テーブル2[[#This Row],[Ts]]+5 ), 647.096-0.1 ),
  "P", テーブル2[[#This Row],[P]],
  "Water"
)</f>
        <v>7581.6885509054582</v>
      </c>
      <c r="BS109">
        <f>テーブル2[[#This Row],[G]]*テーブル2[[#This Row],[DH]]/テーブル2[[#This Row],[μ_g]]</f>
        <v>1749762.855018418</v>
      </c>
      <c r="BT109">
        <f>テーブル2[[#This Row],[CPg]]*テーブル2[[#This Row],[μ_g]]/テーブル2[[#This Row],[k_g]]</f>
        <v>1.8248508872172435</v>
      </c>
      <c r="BU109">
        <f>0.023*(テーブル2[[#This Row],[Re_g]]^0.8)*(テーブル2[[#This Row],[Pr_g]]^0.4)</f>
        <v>2888.0329476425418</v>
      </c>
      <c r="BV109">
        <f>テーブル2[[#This Row],[Nu_g]]*テーブル2[[#This Row],[k_g]]/テーブル2[[#This Row],[DH]]</f>
        <v>23237.395691124999</v>
      </c>
      <c r="BW109" cm="1">
        <f t="array" ref="BW109">[3]!PropsSI("VISCOSITY","T",テーブル2[[#This Row],[Tm]],"P",テーブル2[[#This Row],[P]],"Water")</f>
        <v>2.2758226483510634E-5</v>
      </c>
      <c r="BX109" t="e">
        <f ca="1" xml:space="preserve"> [1]!PropsSI("CONDUCTIVITY","T",テーブル2[[#This Row],[Tm]],"P",テーブル2[[#This Row],[P]],"Water")</f>
        <v>#NAME?</v>
      </c>
      <c r="BY109" cm="1">
        <f t="array" ref="BY109">[3]!PropsSI("CPMASS","T",テーブル2[[#This Row],[Tm]],"P",テーブル2[[#This Row],[P]],"Water")</f>
        <v>7816.0335387848818</v>
      </c>
      <c r="BZ109">
        <f>テーブル2[[#This Row],[G]]*テーブル2[[#This Row],[DH]]/テーブル2[[#This Row],[μ_l]]</f>
        <v>1753080.2602186871</v>
      </c>
      <c r="CA109" t="e">
        <f ca="1">テーブル2[[#This Row],[μ_l]]*テーブル2[[#This Row],[CPl2]]/テーブル2[[#This Row],[k_l]]</f>
        <v>#NAME?</v>
      </c>
      <c r="CB109" t="e">
        <f ca="1">0.023*(テーブル2[[#This Row],[Re_l]]^0.8)*(テーブル2[[#This Row],[Pr_l]]^0.4)</f>
        <v>#NAME?</v>
      </c>
      <c r="CC109" t="e">
        <f ca="1">テーブル2[[#This Row],[Nu_l]]*テーブル2[[#This Row],[k_l]]/テーブル2[[#This Row],[DH]]</f>
        <v>#NAME?</v>
      </c>
      <c r="CD109">
        <v>-0.11832822227729516</v>
      </c>
    </row>
    <row r="110" spans="1:82">
      <c r="A110" s="13" t="s">
        <v>411</v>
      </c>
      <c r="B110">
        <v>14582411.055</v>
      </c>
      <c r="C110" cm="1">
        <f t="array" ref="C110">[3]!PropsSI("T","P",テーブル2[[#This Row],[P]],"Q",0,"Water")</f>
        <v>613.05026988781367</v>
      </c>
      <c r="D110" cm="1">
        <f t="array" ref="D110">[3]!PropsSI("Dmass","P",テーブル2[[#This Row],[P]],"Q",1,"Water")</f>
        <v>92.580958140603215</v>
      </c>
      <c r="E110" cm="1">
        <f t="array" ref="E110">[3]!PropsSI("Dmass","P",テーブル2[[#This Row],[P]],"Q",0,"Water")</f>
        <v>610.99184656446221</v>
      </c>
      <c r="F110" cm="1">
        <f t="array" ref="F110">[3]!PropsSI("Hmass","P",テーブル2[[#This Row],[P]],"Q",1,"Water")</f>
        <v>2622345.5985878608</v>
      </c>
      <c r="G110" cm="1">
        <f t="array" ref="G110">[3]!PropsSI("Hmass","P",テーブル2[[#This Row],[P]],"Q",0,"Water")</f>
        <v>1593812.5192969192</v>
      </c>
      <c r="H110" cm="1">
        <f t="array" ref="H110">[3]!PropsSI("VISCOSITY","P",テーブル2[[#This Row],[P]],"Q",1,"Water")</f>
        <v>2.2466336042427335E-5</v>
      </c>
      <c r="I110" cm="1">
        <f t="array" ref="I110">[3]!PropsSI("VISCOSITY","P",テーブル2[[#This Row],[P]],"Q",0,"Water")</f>
        <v>7.0373614625891007E-5</v>
      </c>
      <c r="J110" cm="1">
        <f t="array" ref="J110">[3]!PropsSI("CONDUCTIVITY","P", テーブル2[[#This Row],[P]],"Q",0,"Water")</f>
        <v>0.48213977909987105</v>
      </c>
      <c r="K110" cm="1">
        <f t="array" ref="K110">[3]!PropsSI("Cpmass","P", テーブル2[[#This Row],[P]],"Q",0,"Water")</f>
        <v>8194.8014383951322</v>
      </c>
      <c r="L110" cm="1">
        <f t="array" ref="L110">[3]!PropsSI("SURFACE_TENSION","P", テーブル2[[#This Row],[P]],"Q",0,"Water")</f>
        <v>5.6080351609815058E-3</v>
      </c>
      <c r="M110" s="14">
        <v>105</v>
      </c>
      <c r="N110">
        <v>4065.288</v>
      </c>
      <c r="O110" s="12">
        <v>8.7843467213758383E-5</v>
      </c>
      <c r="P110" s="12">
        <v>2.9843873572041598E-2</v>
      </c>
      <c r="Q110" s="12">
        <f>テーブル2[[#This Row],[A]]*4/テーブル2[[#This Row],[Pw]]</f>
        <v>1.1773735336561952E-2</v>
      </c>
      <c r="R110">
        <v>3.4036</v>
      </c>
      <c r="S110" s="40">
        <v>1913683.26171875</v>
      </c>
      <c r="T110">
        <v>560.26111111111106</v>
      </c>
      <c r="U110" s="17">
        <f>+T110+BG110*S110*テーブル2[[#This Row],[Pw]]*R110/(N110*O110*K110)</f>
        <v>621.80480504806656</v>
      </c>
      <c r="V110">
        <v>0.03</v>
      </c>
      <c r="W110" s="12">
        <f t="shared" si="101"/>
        <v>680135.94631093252</v>
      </c>
      <c r="X110" s="100">
        <v>1.8514239161035652E-2</v>
      </c>
      <c r="Y110">
        <f t="shared" si="102"/>
        <v>7.3493184371551843</v>
      </c>
      <c r="Z110">
        <f t="shared" si="103"/>
        <v>7.3493184414767079</v>
      </c>
      <c r="AA110">
        <f t="shared" si="104"/>
        <v>-4.3215235834281884E-9</v>
      </c>
      <c r="AB110">
        <f t="shared" si="105"/>
        <v>1.0750505114298721E-5</v>
      </c>
      <c r="AC110" s="100">
        <v>636.33698290337247</v>
      </c>
      <c r="AD110">
        <f>+テーブル2[[#This Row],[DH]]/2*AI110/I110*E110</f>
        <v>16359.637423444898</v>
      </c>
      <c r="AE110">
        <f>+gettm2(AD110,AC110,AK110,AL110,テーブル2[[#This Row],[補正式F]])</f>
        <v>621.80480504806644</v>
      </c>
      <c r="AF110" s="20">
        <f t="shared" si="106"/>
        <v>0</v>
      </c>
      <c r="AG110">
        <v>1.0778259163585785E-5</v>
      </c>
      <c r="AH110">
        <f t="shared" si="107"/>
        <v>62.598381393512746</v>
      </c>
      <c r="AI110">
        <f t="shared" si="108"/>
        <v>0.32008391070268327</v>
      </c>
      <c r="AJ110">
        <f t="shared" si="109"/>
        <v>29.9528411216479</v>
      </c>
      <c r="AK110" cm="1">
        <f t="array" ref="AK110">+S110*テーブル2[[#This Row],[形状因子]]/(E110*[3]!PropsSI("C","T",(テーブル2[[#This Row],[Tin]]+テーブル2[[#This Row],[Tf]])/2,"P",テーブル2[[#This Row],[P]],"Water")*AI110)</f>
        <v>1.484345673626011</v>
      </c>
      <c r="AL110">
        <f t="shared" si="110"/>
        <v>1.1961215883036658</v>
      </c>
      <c r="AM110">
        <f t="shared" si="111"/>
        <v>613.05026988653435</v>
      </c>
      <c r="AN110">
        <f t="shared" si="112"/>
        <v>1.2793179848813452E-9</v>
      </c>
      <c r="AO110">
        <f t="shared" si="113"/>
        <v>2.7754049287064168E-8</v>
      </c>
      <c r="AP110">
        <v>3.6430901063415293</v>
      </c>
      <c r="AQ110">
        <f t="shared" si="114"/>
        <v>3.3021951000782729E-5</v>
      </c>
      <c r="AR110">
        <f t="shared" si="115"/>
        <v>5.4030066064364246E-6</v>
      </c>
      <c r="AS110">
        <f t="shared" si="116"/>
        <v>15.014984888149941</v>
      </c>
      <c r="AT110">
        <f t="shared" si="117"/>
        <v>10.495243474922834</v>
      </c>
      <c r="AU110">
        <f t="shared" si="118"/>
        <v>3.3593585752301198</v>
      </c>
      <c r="AV110">
        <f t="shared" si="119"/>
        <v>0.28373153111140947</v>
      </c>
      <c r="AW110">
        <f t="shared" si="120"/>
        <v>6.821538621219792E-3</v>
      </c>
      <c r="AX110">
        <f t="shared" si="121"/>
        <v>0.28373151615607334</v>
      </c>
      <c r="AY110">
        <f t="shared" si="122"/>
        <v>1.4955336136157626E-8</v>
      </c>
      <c r="AZ110">
        <f t="shared" si="123"/>
        <v>1028533.0792909416</v>
      </c>
      <c r="BA110">
        <f t="shared" si="124"/>
        <v>9.0642696273971913E-6</v>
      </c>
      <c r="BB110" s="40">
        <f t="shared" si="125"/>
        <v>1924186.7431659668</v>
      </c>
      <c r="BC110" s="62">
        <f t="shared" si="126"/>
        <v>10503.481447216822</v>
      </c>
      <c r="BD110" s="61">
        <f t="shared" si="127"/>
        <v>0.54886206392291148</v>
      </c>
      <c r="BE110" s="40">
        <v>1357022.3698807789</v>
      </c>
      <c r="BF110" s="58">
        <f>テーブル2[[#This Row],[ρL*δ*λ/τ]]/テーブル2[[#This Row],[実験値]]</f>
        <v>1.4179476962749082</v>
      </c>
      <c r="BG110">
        <v>0.92652899999999994</v>
      </c>
      <c r="BH110">
        <v>4.5999999999999999E-2</v>
      </c>
      <c r="BI110">
        <v>5625</v>
      </c>
      <c r="BJ110">
        <f>1+テーブル2[[#This Row],[A_補正]]*EXP(-テーブル2[[#This Row],[(Tsub-40)^2]]/テーブル2[[#This Row],[σ_補正]])</f>
        <v>1.0446816813353066</v>
      </c>
      <c r="BK110">
        <f>テーブル2[[#This Row],[Ts]]-テーブル2[[#This Row],[Tin]]</f>
        <v>52.789158776702607</v>
      </c>
      <c r="BL110">
        <f>テーブル2[[#This Row],[ρL*δ*λ/τ]]*0.000001</f>
        <v>1.9241867431659667</v>
      </c>
      <c r="BM110">
        <f>テーブル2[[#This Row],[Tsub]]</f>
        <v>52.789158776702607</v>
      </c>
      <c r="BN110">
        <f>テーブル2[[#This Row],[補正式F]]</f>
        <v>1.0446816813353066</v>
      </c>
      <c r="BO110">
        <f>(テーブル2[[#This Row],[Tsub]]-40)^2</f>
        <v>163.56258221570931</v>
      </c>
      <c r="BP110" cm="1">
        <f t="array" ref="BP110">[3]!PropsSI(
  "VISCOSITY",
  "T", MIN( MAX( (テーブル2[[#This Row],[Ts]]+テーブル2[[#This Row],[Tw]])/2, テーブル2[[#This Row],[Ts]]+5 ), 647.096-0.1 ),
  "P", テーブル2[[#This Row],[P]],
  "Water"
)</f>
        <v>2.2837045063337547E-5</v>
      </c>
      <c r="BQ110" cm="1">
        <f t="array" ref="BQ110">[3]!PropsSI(
  "CONDUCTIVITY",
  "T", MIN( MAX( (テーブル2[[#This Row],[Ts]]+テーブル2[[#This Row],[Tw]])/2, テーブル2[[#This Row],[Ts]]+5 ), 647.096-0.1 ),
  "P", テーブル2[[#This Row],[P]],
  "Water"
)</f>
        <v>9.5054077551475213E-2</v>
      </c>
      <c r="BR110" cm="1">
        <f t="array" ref="BR110">[3]!PropsSI(
 "CPMASS",
  "T", MIN( MAX( (テーブル2[[#This Row],[Ts]]+テーブル2[[#This Row],[Tw]])/2, テーブル2[[#This Row],[Ts]]+5 ), 647.096-0.1 ),
  "P", テーブル2[[#This Row],[P]],
  "Water"
)</f>
        <v>7605.793342960942</v>
      </c>
      <c r="BS110">
        <f>テーブル2[[#This Row],[G]]*テーブル2[[#This Row],[DH]]/テーブル2[[#This Row],[μ_g]]</f>
        <v>2095876.451885679</v>
      </c>
      <c r="BT110">
        <f>テーブル2[[#This Row],[CPg]]*テーブル2[[#This Row],[μ_g]]/テーブル2[[#This Row],[k_g]]</f>
        <v>1.8273160898496992</v>
      </c>
      <c r="BU110">
        <f>0.023*(テーブル2[[#This Row],[Re_g]]^0.8)*(テーブル2[[#This Row],[Pr_g]]^0.4)</f>
        <v>3338.4574849015971</v>
      </c>
      <c r="BV110">
        <f>テーブル2[[#This Row],[Nu_g]]*テーブル2[[#This Row],[k_g]]/テーブル2[[#This Row],[DH]]</f>
        <v>26952.70342001793</v>
      </c>
      <c r="BW110" cm="1">
        <f t="array" ref="BW110">[3]!PropsSI("VISCOSITY","T",テーブル2[[#This Row],[Tm]],"P",テーブル2[[#This Row],[P]],"Water")</f>
        <v>2.2728387686823881E-5</v>
      </c>
      <c r="BX110" t="e">
        <f ca="1" xml:space="preserve"> [1]!PropsSI("CONDUCTIVITY","T",テーブル2[[#This Row],[Tm]],"P",テーブル2[[#This Row],[P]],"Water")</f>
        <v>#NAME?</v>
      </c>
      <c r="BY110" cm="1">
        <f t="array" ref="BY110">[3]!PropsSI("CPMASS","T",テーブル2[[#This Row],[Tm]],"P",テーブル2[[#This Row],[P]],"Water")</f>
        <v>8264.4384768662603</v>
      </c>
      <c r="BZ110">
        <f>テーブル2[[#This Row],[G]]*テーブル2[[#This Row],[DH]]/テーブル2[[#This Row],[μ_l]]</f>
        <v>2105896.1875526616</v>
      </c>
      <c r="CA110" t="e">
        <f ca="1">テーブル2[[#This Row],[μ_l]]*テーブル2[[#This Row],[CPl2]]/テーブル2[[#This Row],[k_l]]</f>
        <v>#NAME?</v>
      </c>
      <c r="CB110" t="e">
        <f ca="1">0.023*(テーブル2[[#This Row],[Re_l]]^0.8)*(テーブル2[[#This Row],[Pr_l]]^0.4)</f>
        <v>#NAME?</v>
      </c>
      <c r="CC110" t="e">
        <f ca="1">テーブル2[[#This Row],[Nu_l]]*テーブル2[[#This Row],[k_l]]/テーブル2[[#This Row],[DH]]</f>
        <v>#NAME?</v>
      </c>
      <c r="CD110">
        <v>-0.12475207352738613</v>
      </c>
    </row>
    <row r="111" spans="1:82">
      <c r="A111" s="13" t="s">
        <v>412</v>
      </c>
      <c r="B111">
        <v>14478989.699999999</v>
      </c>
      <c r="C111" cm="1">
        <f t="array" ref="C111">[3]!PropsSI("T","P",テーブル2[[#This Row],[P]],"Q",0,"Water")</f>
        <v>612.48370255129544</v>
      </c>
      <c r="D111" cm="1">
        <f t="array" ref="D111">[3]!PropsSI("Dmass","P",テーブル2[[#This Row],[P]],"Q",1,"Water")</f>
        <v>91.580011978832957</v>
      </c>
      <c r="E111" cm="1">
        <f t="array" ref="E111">[3]!PropsSI("Dmass","P",テーブル2[[#This Row],[P]],"Q",0,"Water")</f>
        <v>612.82339669043313</v>
      </c>
      <c r="F111" cm="1">
        <f t="array" ref="F111">[3]!PropsSI("Hmass","P",テーブル2[[#This Row],[P]],"Q",1,"Water")</f>
        <v>2625160.7264840975</v>
      </c>
      <c r="G111" cm="1">
        <f t="array" ref="G111">[3]!PropsSI("Hmass","P",テーブル2[[#This Row],[P]],"Q",0,"Water")</f>
        <v>1589756.0808983105</v>
      </c>
      <c r="H111" cm="1">
        <f t="array" ref="H111">[3]!PropsSI("VISCOSITY","P",テーブル2[[#This Row],[P]],"Q",1,"Water")</f>
        <v>2.2406167499944594E-5</v>
      </c>
      <c r="I111" cm="1">
        <f t="array" ref="I111">[3]!PropsSI("VISCOSITY","P",テーブル2[[#This Row],[P]],"Q",0,"Water")</f>
        <v>7.0614185977515193E-5</v>
      </c>
      <c r="J111" cm="1">
        <f t="array" ref="J111">[3]!PropsSI("CONDUCTIVITY","P", テーブル2[[#This Row],[P]],"Q",0,"Water")</f>
        <v>0.48330738078477459</v>
      </c>
      <c r="K111" cm="1">
        <f t="array" ref="K111">[3]!PropsSI("Cpmass","P", テーブル2[[#This Row],[P]],"Q",0,"Water")</f>
        <v>8121.4802011854335</v>
      </c>
      <c r="L111" cm="1">
        <f t="array" ref="L111">[3]!PropsSI("SURFACE_TENSION","P", テーブル2[[#This Row],[P]],"Q",0,"Water")</f>
        <v>5.7214247636284644E-3</v>
      </c>
      <c r="M111" s="14">
        <v>106</v>
      </c>
      <c r="N111">
        <v>4687.692</v>
      </c>
      <c r="O111" s="12">
        <v>8.7843467213758383E-5</v>
      </c>
      <c r="P111" s="12">
        <v>2.9843873572041598E-2</v>
      </c>
      <c r="Q111" s="12">
        <f>テーブル2[[#This Row],[A]]*4/テーブル2[[#This Row],[Pw]]</f>
        <v>1.1773735336561952E-2</v>
      </c>
      <c r="R111">
        <v>3.4036</v>
      </c>
      <c r="S111" s="40">
        <v>2029429.19921875</v>
      </c>
      <c r="T111">
        <v>564.98333333333335</v>
      </c>
      <c r="U111" s="17">
        <f>+T111+BG111*S111*テーブル2[[#This Row],[Pw]]*R111/(N111*O111*K111)</f>
        <v>622.09474565854566</v>
      </c>
      <c r="V111">
        <v>0.03</v>
      </c>
      <c r="W111" s="12">
        <f t="shared" ref="W111:W142" si="128">+N111*Q111/I111</f>
        <v>781594.29558379063</v>
      </c>
      <c r="X111" s="100">
        <v>1.7662970480057171E-2</v>
      </c>
      <c r="Y111">
        <f t="shared" ref="Y111:Y142" si="129">IF(X111&gt;0,1/X111^0.5,1)</f>
        <v>7.5243350933902144</v>
      </c>
      <c r="Z111">
        <f t="shared" ref="Z111:Z142" si="130">IF(X111&gt;0,1.14-2*LOG((0.72*L111*E111)/(X111*Q111*N111^2)+9.35/(W111*X111^0.5)),0)</f>
        <v>7.5243350976800034</v>
      </c>
      <c r="AA111">
        <f t="shared" ref="AA111:AA142" si="131">+Y111-Z111</f>
        <v>-4.289788968492303E-9</v>
      </c>
      <c r="AB111">
        <f t="shared" ref="AB111:AB142" si="132">32/X111*L111*V111*E111/N111^2</f>
        <v>8.6721919272144533E-6</v>
      </c>
      <c r="AC111" s="100">
        <v>633.13077024725942</v>
      </c>
      <c r="AD111">
        <f>+テーブル2[[#This Row],[DH]]/2*AI111/I111*E111</f>
        <v>18362.772912304146</v>
      </c>
      <c r="AE111">
        <f>+gettm2(AD111,AC111,AK111,AL111,テーブル2[[#This Row],[補正式F]])</f>
        <v>622.09474600494184</v>
      </c>
      <c r="AF111" s="20">
        <f t="shared" ref="AF111:AF142" si="133">+AE111-U111</f>
        <v>3.4639617751963669E-7</v>
      </c>
      <c r="AG111">
        <v>8.6967258268339636E-6</v>
      </c>
      <c r="AH111">
        <f t="shared" ref="AH111:AH142" si="134">+X111*N111^2/(8*E111)</f>
        <v>79.169254716430771</v>
      </c>
      <c r="AI111">
        <f t="shared" ref="AI111:AI142" si="135">+(AH111/E111)^0.5</f>
        <v>0.35942692672061666</v>
      </c>
      <c r="AJ111">
        <f t="shared" ref="AJ111:AJ142" si="136">+AG111*AI111/I111*E111</f>
        <v>27.127499790623869</v>
      </c>
      <c r="AK111" cm="1">
        <f t="array" ref="AK111">+S111*テーブル2[[#This Row],[形状因子]]/(E111*[3]!PropsSI("C","T",(テーブル2[[#This Row],[Tin]]+テーブル2[[#This Row],[Tf]])/2,"P",テーブル2[[#This Row],[P]],"Water")*AI111)</f>
        <v>1.3676334198900943</v>
      </c>
      <c r="AL111">
        <f t="shared" ref="AL111:AL142" si="137">+K111*I111/J111</f>
        <v>1.186598293632519</v>
      </c>
      <c r="AM111">
        <f t="shared" ref="AM111:AM142" si="138">+gettyp(AC111,AJ111,AK111,AL111)</f>
        <v>612.48370254657402</v>
      </c>
      <c r="AN111">
        <f t="shared" ref="AN111:AN142" si="139">+C111-AM111</f>
        <v>4.7214143705787137E-9</v>
      </c>
      <c r="AO111">
        <f t="shared" ref="AO111:AO142" si="140">+AG111-AB111</f>
        <v>2.4533899619510346E-8</v>
      </c>
      <c r="AP111">
        <v>3.8958592411296316</v>
      </c>
      <c r="AQ111">
        <f t="shared" ref="AQ111:AQ142" si="141">2*PI()*L111*(D111+E111)/(D111*E111*AP111^2)</f>
        <v>2.9727812999338114E-5</v>
      </c>
      <c r="AR111">
        <f t="shared" ref="AR111:AR142" si="142">+AO111+AB111/2</f>
        <v>4.360629863226737E-6</v>
      </c>
      <c r="AS111">
        <f t="shared" ref="AS111:AS142" si="143">+AR111*AI111/I111*E111</f>
        <v>13.602013913865783</v>
      </c>
      <c r="AT111">
        <f t="shared" ref="AT111:AT142" si="144">+getublp(AS111)</f>
        <v>10.001089318404299</v>
      </c>
      <c r="AU111">
        <f t="shared" ref="AU111:AU142" si="145">+AT111*AI111</f>
        <v>3.5946607975724438</v>
      </c>
      <c r="AV111">
        <f t="shared" ref="AV111:AV142" si="146">+AP111-AU111</f>
        <v>0.30119844355718772</v>
      </c>
      <c r="AW111">
        <f t="shared" ref="AW111:AW142" si="147">2/3*AB111/(L111/(9.8*(E111-D111)))^0.5</f>
        <v>5.4628445446750027E-3</v>
      </c>
      <c r="AX111">
        <f t="shared" ref="AX111:AX142" si="148">+(2*AQ111*9.8*(E111-D111)/(E111*AW111))^0.5</f>
        <v>0.30119843026628346</v>
      </c>
      <c r="AY111">
        <f t="shared" ref="AY111:AY142" si="149">+AV111-AX111</f>
        <v>1.3290904266050063E-8</v>
      </c>
      <c r="AZ111">
        <f t="shared" ref="AZ111:AZ142" si="150">+F111-G111</f>
        <v>1035404.645585787</v>
      </c>
      <c r="BA111">
        <f t="shared" ref="BA111:BA142" si="151">+AQ111/AP111</f>
        <v>7.6306178327732214E-6</v>
      </c>
      <c r="BB111" s="40">
        <f t="shared" ref="BB111:BB142" si="152">+E111*AO111*AZ111/BA111</f>
        <v>2040104.0957273121</v>
      </c>
      <c r="BC111" s="62">
        <f t="shared" ref="BC111:BC142" si="153">BB111-S111</f>
        <v>10674.896508562146</v>
      </c>
      <c r="BD111" s="61">
        <f t="shared" ref="BD111:BD142" si="154">+(BB111-S111)/S111*100</f>
        <v>0.52600487431005527</v>
      </c>
      <c r="BE111" s="40">
        <v>1430613.6046899313</v>
      </c>
      <c r="BF111" s="58">
        <f>テーブル2[[#This Row],[ρL*δ*λ/τ]]/テーブル2[[#This Row],[実験値]]</f>
        <v>1.4260343177496071</v>
      </c>
      <c r="BG111">
        <v>0.92652899999999994</v>
      </c>
      <c r="BH111">
        <v>4.5999999999999999E-2</v>
      </c>
      <c r="BI111">
        <v>5625</v>
      </c>
      <c r="BJ111">
        <f>1+テーブル2[[#This Row],[A_補正]]*EXP(-テーブル2[[#This Row],[(Tsub-40)^2]]/テーブル2[[#This Row],[σ_補正]])</f>
        <v>1.0455422475112939</v>
      </c>
      <c r="BK111">
        <f>テーブル2[[#This Row],[Ts]]-テーブル2[[#This Row],[Tin]]</f>
        <v>47.500369217962088</v>
      </c>
      <c r="BL111">
        <f>テーブル2[[#This Row],[ρL*δ*λ/τ]]*0.000001</f>
        <v>2.0401040957273122</v>
      </c>
      <c r="BM111">
        <f>テーブル2[[#This Row],[Tsub]]</f>
        <v>47.500369217962088</v>
      </c>
      <c r="BN111">
        <f>テーブル2[[#This Row],[補正式F]]</f>
        <v>1.0455422475112939</v>
      </c>
      <c r="BO111">
        <f>(テーブル2[[#This Row],[Tsub]]-40)^2</f>
        <v>56.255538405753228</v>
      </c>
      <c r="BP111" cm="1">
        <f t="array" ref="BP111">[3]!PropsSI(
  "VISCOSITY",
  "T", MIN( MAX( (テーブル2[[#This Row],[Ts]]+テーブル2[[#This Row],[Tw]])/2, テーブル2[[#This Row],[Ts]]+5 ), 647.096-0.1 ),
  "P", テーブル2[[#This Row],[P]],
  "Water"
)</f>
        <v>2.2736421906158732E-5</v>
      </c>
      <c r="BQ111" cm="1">
        <f t="array" ref="BQ111">[3]!PropsSI(
  "CONDUCTIVITY",
  "T", MIN( MAX( (テーブル2[[#This Row],[Ts]]+テーブル2[[#This Row],[Tw]])/2, テーブル2[[#This Row],[Ts]]+5 ), 647.096-0.1 ),
  "P", テーブル2[[#This Row],[P]],
  "Water"
)</f>
        <v>9.5710028931612637E-2</v>
      </c>
      <c r="BR111" cm="1">
        <f t="array" ref="BR111">[3]!PropsSI(
 "CPMASS",
  "T", MIN( MAX( (テーブル2[[#This Row],[Ts]]+テーブル2[[#This Row],[Tw]])/2, テーブル2[[#This Row],[Ts]]+5 ), 647.096-0.1 ),
  "P", テーブル2[[#This Row],[P]],
  "Water"
)</f>
        <v>7825.0174911198346</v>
      </c>
      <c r="BS111">
        <f>テーブル2[[#This Row],[G]]*テーブル2[[#This Row],[DH]]/テーブル2[[#This Row],[μ_g]]</f>
        <v>2427455.1719313725</v>
      </c>
      <c r="BT111">
        <f>テーブル2[[#This Row],[CPg]]*テーブル2[[#This Row],[μ_g]]/テーブル2[[#This Row],[k_g]]</f>
        <v>1.8588741544347014</v>
      </c>
      <c r="BU111">
        <f>0.023*(テーブル2[[#This Row],[Re_g]]^0.8)*(テーブル2[[#This Row],[Pr_g]]^0.4)</f>
        <v>3780.4962050531644</v>
      </c>
      <c r="BV111">
        <f>テーブル2[[#This Row],[Nu_g]]*テーブル2[[#This Row],[k_g]]/テーブル2[[#This Row],[DH]]</f>
        <v>30732.082114829369</v>
      </c>
      <c r="BW111" cm="1">
        <f t="array" ref="BW111">[3]!PropsSI("VISCOSITY","T",テーブル2[[#This Row],[Tm]],"P",テーブル2[[#This Row],[P]],"Water")</f>
        <v>2.2709304847386364E-5</v>
      </c>
      <c r="BX111" t="e">
        <f ca="1" xml:space="preserve"> [1]!PropsSI("CONDUCTIVITY","T",テーブル2[[#This Row],[Tm]],"P",テーブル2[[#This Row],[P]],"Water")</f>
        <v>#NAME?</v>
      </c>
      <c r="BY111" cm="1">
        <f t="array" ref="BY111">[3]!PropsSI("CPMASS","T",テーブル2[[#This Row],[Tm]],"P",テーブル2[[#This Row],[P]],"Water")</f>
        <v>7986.9755601315137</v>
      </c>
      <c r="BZ111">
        <f>テーブル2[[#This Row],[G]]*テーブル2[[#This Row],[DH]]/テーブル2[[#This Row],[μ_l]]</f>
        <v>2430353.7830956914</v>
      </c>
      <c r="CA111" t="e">
        <f ca="1">テーブル2[[#This Row],[μ_l]]*テーブル2[[#This Row],[CPl2]]/テーブル2[[#This Row],[k_l]]</f>
        <v>#NAME?</v>
      </c>
      <c r="CB111" t="e">
        <f ca="1">0.023*(テーブル2[[#This Row],[Re_l]]^0.8)*(テーブル2[[#This Row],[Pr_l]]^0.4)</f>
        <v>#NAME?</v>
      </c>
      <c r="CC111" t="e">
        <f ca="1">テーブル2[[#This Row],[Nu_l]]*テーブル2[[#This Row],[k_l]]/テーブル2[[#This Row],[DH]]</f>
        <v>#NAME?</v>
      </c>
      <c r="CD111">
        <v>-0.10883259667536321</v>
      </c>
    </row>
    <row r="112" spans="1:82">
      <c r="A112" s="13" t="s">
        <v>413</v>
      </c>
      <c r="B112">
        <v>16512943.014999999</v>
      </c>
      <c r="C112" cm="1">
        <f t="array" ref="C112">[3]!PropsSI("T","P",テーブル2[[#This Row],[P]],"Q",0,"Water")</f>
        <v>623.06876481641166</v>
      </c>
      <c r="D112" cm="1">
        <f t="array" ref="D112">[3]!PropsSI("Dmass","P",テーブル2[[#This Row],[P]],"Q",1,"Water")</f>
        <v>113.40712548656836</v>
      </c>
      <c r="E112" cm="1">
        <f t="array" ref="E112">[3]!PropsSI("Dmass","P",テーブル2[[#This Row],[P]],"Q",0,"Water")</f>
        <v>575.03240959954769</v>
      </c>
      <c r="F112" cm="1">
        <f t="array" ref="F112">[3]!PropsSI("Hmass","P",テーブル2[[#This Row],[P]],"Q",1,"Water")</f>
        <v>2564185.6875572475</v>
      </c>
      <c r="G112" cm="1">
        <f t="array" ref="G112">[3]!PropsSI("Hmass","P",テーブル2[[#This Row],[P]],"Q",0,"Water")</f>
        <v>1670225.6027112233</v>
      </c>
      <c r="H112" cm="1">
        <f t="array" ref="H112">[3]!PropsSI("VISCOSITY","P",テーブル2[[#This Row],[P]],"Q",1,"Water")</f>
        <v>2.372703712674797E-5</v>
      </c>
      <c r="I112" cm="1">
        <f t="array" ref="I112">[3]!PropsSI("VISCOSITY","P",テーブル2[[#This Row],[P]],"Q",0,"Water")</f>
        <v>6.5842090570695716E-5</v>
      </c>
      <c r="J112" cm="1">
        <f t="array" ref="J112">[3]!PropsSI("CONDUCTIVITY","P", テーブル2[[#This Row],[P]],"Q",0,"Water")</f>
        <v>0.46065294069691948</v>
      </c>
      <c r="K112" cm="1">
        <f t="array" ref="K112">[3]!PropsSI("Cpmass","P", テーブル2[[#This Row],[P]],"Q",0,"Water")</f>
        <v>10093.678311132502</v>
      </c>
      <c r="L112" cm="1">
        <f t="array" ref="L112">[3]!PropsSI("SURFACE_TENSION","P", テーブル2[[#This Row],[P]],"Q",0,"Water")</f>
        <v>3.6696905670353932E-3</v>
      </c>
      <c r="M112" s="14">
        <v>107</v>
      </c>
      <c r="N112">
        <v>4697.1840000000002</v>
      </c>
      <c r="O112" s="12">
        <v>8.7843467213758383E-5</v>
      </c>
      <c r="P112" s="12">
        <v>2.9843873572041598E-2</v>
      </c>
      <c r="Q112" s="12">
        <f>テーブル2[[#This Row],[A]]*4/テーブル2[[#This Row],[Pw]]</f>
        <v>1.1773735336561952E-2</v>
      </c>
      <c r="R112">
        <v>3.4036</v>
      </c>
      <c r="S112" s="40">
        <v>2267460.62109375</v>
      </c>
      <c r="T112">
        <v>576.76111111111106</v>
      </c>
      <c r="U112" s="17">
        <f>+T112+BG112*S112*テーブル2[[#This Row],[Pw]]*R112/(N112*O112*K112)</f>
        <v>627.99956015488488</v>
      </c>
      <c r="V112">
        <v>0.03</v>
      </c>
      <c r="W112" s="12">
        <f t="shared" si="128"/>
        <v>839939.93452794862</v>
      </c>
      <c r="X112" s="100">
        <v>1.6269852824313712E-2</v>
      </c>
      <c r="Y112">
        <f t="shared" si="129"/>
        <v>7.8398578420946894</v>
      </c>
      <c r="Z112">
        <f t="shared" si="130"/>
        <v>7.8398578533366745</v>
      </c>
      <c r="AA112">
        <f t="shared" si="131"/>
        <v>-1.124198512059138E-8</v>
      </c>
      <c r="AB112">
        <f t="shared" si="132"/>
        <v>5.6433142041045858E-6</v>
      </c>
      <c r="AC112" s="100">
        <v>645.83773127084191</v>
      </c>
      <c r="AD112">
        <f>+テーブル2[[#This Row],[DH]]/2*AI112/I112*E112</f>
        <v>18939.349266804082</v>
      </c>
      <c r="AE112">
        <f>+gettm2(AD112,AC112,AK112,AL112,テーブル2[[#This Row],[補正式F]])</f>
        <v>627.99956015488488</v>
      </c>
      <c r="AF112" s="20">
        <f t="shared" si="133"/>
        <v>0</v>
      </c>
      <c r="AG112">
        <v>5.6747441664718858E-6</v>
      </c>
      <c r="AH112">
        <f t="shared" si="134"/>
        <v>78.032668768284324</v>
      </c>
      <c r="AI112">
        <f t="shared" si="135"/>
        <v>0.36837662849478947</v>
      </c>
      <c r="AJ112">
        <f t="shared" si="136"/>
        <v>18.256901263070876</v>
      </c>
      <c r="AK112" cm="1">
        <f t="array" ref="AK112">+S112*テーブル2[[#This Row],[形状因子]]/(E112*[3]!PropsSI("C","T",(テーブル2[[#This Row],[Tin]]+テーブル2[[#This Row],[Tf]])/2,"P",テーブル2[[#This Row],[P]],"Water")*AI112)</f>
        <v>1.5095993750398162</v>
      </c>
      <c r="AL112">
        <f t="shared" si="137"/>
        <v>1.4427106023628116</v>
      </c>
      <c r="AM112">
        <f t="shared" si="138"/>
        <v>623.0687648239317</v>
      </c>
      <c r="AN112">
        <f t="shared" si="139"/>
        <v>-7.5200432547717355E-9</v>
      </c>
      <c r="AO112">
        <f t="shared" si="140"/>
        <v>3.142996236730004E-8</v>
      </c>
      <c r="AP112">
        <v>3.2540198362723776</v>
      </c>
      <c r="AQ112">
        <f t="shared" si="141"/>
        <v>2.2988046083378705E-5</v>
      </c>
      <c r="AR112">
        <f t="shared" si="142"/>
        <v>2.8530870644195929E-6</v>
      </c>
      <c r="AS112">
        <f t="shared" si="143"/>
        <v>9.1790091856137064</v>
      </c>
      <c r="AT112">
        <f t="shared" si="144"/>
        <v>8.0345963347848954</v>
      </c>
      <c r="AU112">
        <f t="shared" si="145"/>
        <v>2.9597575091246524</v>
      </c>
      <c r="AV112">
        <f t="shared" si="146"/>
        <v>0.29426232714772516</v>
      </c>
      <c r="AW112">
        <f t="shared" si="147"/>
        <v>4.177207809384899E-3</v>
      </c>
      <c r="AX112">
        <f t="shared" si="148"/>
        <v>0.2942623216839565</v>
      </c>
      <c r="AY112">
        <f t="shared" si="149"/>
        <v>5.4637686597303059E-9</v>
      </c>
      <c r="AZ112">
        <f t="shared" si="150"/>
        <v>893960.08484602417</v>
      </c>
      <c r="BA112">
        <f t="shared" si="151"/>
        <v>7.0645070528250131E-6</v>
      </c>
      <c r="BB112" s="40">
        <f t="shared" si="152"/>
        <v>2287033.093053936</v>
      </c>
      <c r="BC112" s="62">
        <f t="shared" si="153"/>
        <v>19572.471960186027</v>
      </c>
      <c r="BD112" s="61">
        <f t="shared" si="154"/>
        <v>0.86318905731403162</v>
      </c>
      <c r="BE112" s="40">
        <v>1454162.7998288607</v>
      </c>
      <c r="BF112" s="58">
        <f>テーブル2[[#This Row],[ρL*δ*λ/τ]]/テーブル2[[#This Row],[実験値]]</f>
        <v>1.5727490026034878</v>
      </c>
      <c r="BG112">
        <v>0.92652899999999994</v>
      </c>
      <c r="BH112">
        <v>4.5999999999999999E-2</v>
      </c>
      <c r="BI112">
        <v>5625</v>
      </c>
      <c r="BJ112">
        <f>1+テーブル2[[#This Row],[A_補正]]*EXP(-テーブル2[[#This Row],[(Tsub-40)^2]]/テーブル2[[#This Row],[σ_補正]])</f>
        <v>1.045675782853877</v>
      </c>
      <c r="BK112">
        <f>テーブル2[[#This Row],[Ts]]-テーブル2[[#This Row],[Tin]]</f>
        <v>46.307653705300595</v>
      </c>
      <c r="BL112">
        <f>テーブル2[[#This Row],[ρL*δ*λ/τ]]*0.000001</f>
        <v>2.2870330930539358</v>
      </c>
      <c r="BM112">
        <f>テーブル2[[#This Row],[Tsub]]</f>
        <v>46.307653705300595</v>
      </c>
      <c r="BN112">
        <f>テーブル2[[#This Row],[補正式F]]</f>
        <v>1.045675782853877</v>
      </c>
      <c r="BO112">
        <f>(テーブル2[[#This Row],[Tsub]]-40)^2</f>
        <v>39.786495265992322</v>
      </c>
      <c r="BP112" cm="1">
        <f t="array" ref="BP112">[3]!PropsSI(
  "VISCOSITY",
  "T", MIN( MAX( (テーブル2[[#This Row],[Ts]]+テーブル2[[#This Row],[Tw]])/2, テーブル2[[#This Row],[Ts]]+5 ), 647.096-0.1 ),
  "P", テーブル2[[#This Row],[P]],
  "Water"
)</f>
        <v>2.3799981305081217E-5</v>
      </c>
      <c r="BQ112" cm="1">
        <f t="array" ref="BQ112">[3]!PropsSI(
  "CONDUCTIVITY",
  "T", MIN( MAX( (テーブル2[[#This Row],[Ts]]+テーブル2[[#This Row],[Tw]])/2, テーブル2[[#This Row],[Ts]]+5 ), 647.096-0.1 ),
  "P", テーブル2[[#This Row],[P]],
  "Water"
)</f>
        <v>0.10707092750609865</v>
      </c>
      <c r="BR112" cm="1">
        <f t="array" ref="BR112">[3]!PropsSI(
 "CPMASS",
  "T", MIN( MAX( (テーブル2[[#This Row],[Ts]]+テーブル2[[#This Row],[Tw]])/2, テーブル2[[#This Row],[Ts]]+5 ), 647.096-0.1 ),
  "P", テーブル2[[#This Row],[P]],
  "Water"
)</f>
        <v>8832.5168352259079</v>
      </c>
      <c r="BS112">
        <f>テーブル2[[#This Row],[G]]*テーブル2[[#This Row],[DH]]/テーブル2[[#This Row],[μ_g]]</f>
        <v>2323674.1463879356</v>
      </c>
      <c r="BT112">
        <f>テーブル2[[#This Row],[CPg]]*テーブル2[[#This Row],[μ_g]]/テーブル2[[#This Row],[k_g]]</f>
        <v>1.9633129221115433</v>
      </c>
      <c r="BU112">
        <f>0.023*(テーブル2[[#This Row],[Re_g]]^0.8)*(テーブル2[[#This Row],[Pr_g]]^0.4)</f>
        <v>3731.3314342256472</v>
      </c>
      <c r="BV112">
        <f>テーブル2[[#This Row],[Nu_g]]*テーブル2[[#This Row],[k_g]]/テーブル2[[#This Row],[DH]]</f>
        <v>33932.911355204997</v>
      </c>
      <c r="BW112" cm="1">
        <f t="array" ref="BW112">[3]!PropsSI("VISCOSITY","T",テーブル2[[#This Row],[Tm]],"P",テーブル2[[#This Row],[P]],"Water")</f>
        <v>2.3685650703315253E-5</v>
      </c>
      <c r="BX112" t="e">
        <f ca="1" xml:space="preserve"> [1]!PropsSI("CONDUCTIVITY","T",テーブル2[[#This Row],[Tm]],"P",テーブル2[[#This Row],[P]],"Water")</f>
        <v>#NAME?</v>
      </c>
      <c r="BY112" cm="1">
        <f t="array" ref="BY112">[3]!PropsSI("CPMASS","T",テーブル2[[#This Row],[Tm]],"P",テーブル2[[#This Row],[P]],"Water")</f>
        <v>11541.086039950131</v>
      </c>
      <c r="BZ112">
        <f>テーブル2[[#This Row],[G]]*テーブル2[[#This Row],[DH]]/テーブル2[[#This Row],[μ_l]]</f>
        <v>2334890.518139435</v>
      </c>
      <c r="CA112" t="e">
        <f ca="1">テーブル2[[#This Row],[μ_l]]*テーブル2[[#This Row],[CPl2]]/テーブル2[[#This Row],[k_l]]</f>
        <v>#NAME?</v>
      </c>
      <c r="CB112" t="e">
        <f ca="1">0.023*(テーブル2[[#This Row],[Re_l]]^0.8)*(テーブル2[[#This Row],[Pr_l]]^0.4)</f>
        <v>#NAME?</v>
      </c>
      <c r="CC112" t="e">
        <f ca="1">テーブル2[[#This Row],[Nu_l]]*テーブル2[[#This Row],[k_l]]/テーブル2[[#This Row],[DH]]</f>
        <v>#NAME?</v>
      </c>
      <c r="CD112">
        <v>-0.1701272025160111</v>
      </c>
    </row>
    <row r="113" spans="1:82">
      <c r="A113" s="13" t="s">
        <v>414</v>
      </c>
      <c r="B113">
        <v>16547416.799999999</v>
      </c>
      <c r="C113" cm="1">
        <f t="array" ref="C113">[3]!PropsSI("T","P",テーブル2[[#This Row],[P]],"Q",0,"Water")</f>
        <v>623.23870133313642</v>
      </c>
      <c r="D113" cm="1">
        <f t="array" ref="D113">[3]!PropsSI("Dmass","P",テーブル2[[#This Row],[P]],"Q",1,"Water")</f>
        <v>113.82300371015133</v>
      </c>
      <c r="E113" cm="1">
        <f t="array" ref="E113">[3]!PropsSI("Dmass","P",テーブル2[[#This Row],[P]],"Q",0,"Water")</f>
        <v>574.34988711113044</v>
      </c>
      <c r="F113" cm="1">
        <f t="array" ref="F113">[3]!PropsSI("Hmass","P",テーブル2[[#This Row],[P]],"Q",1,"Water")</f>
        <v>2563035.5779140079</v>
      </c>
      <c r="G113" cm="1">
        <f t="array" ref="G113">[3]!PropsSI("Hmass","P",テーブル2[[#This Row],[P]],"Q",0,"Water")</f>
        <v>1671616.2807993235</v>
      </c>
      <c r="H113" cm="1">
        <f t="array" ref="H113">[3]!PropsSI("VISCOSITY","P",テーブル2[[#This Row],[P]],"Q",1,"Water")</f>
        <v>2.3752482411014488E-5</v>
      </c>
      <c r="I113" cm="1">
        <f t="array" ref="I113">[3]!PropsSI("VISCOSITY","P",テーブル2[[#This Row],[P]],"Q",0,"Water")</f>
        <v>6.5759231557403181E-5</v>
      </c>
      <c r="J113" cm="1">
        <f t="array" ref="J113">[3]!PropsSI("CONDUCTIVITY","P", テーブル2[[#This Row],[P]],"Q",0,"Water")</f>
        <v>0.46027765484939753</v>
      </c>
      <c r="K113" cm="1">
        <f t="array" ref="K113">[3]!PropsSI("Cpmass","P", テーブル2[[#This Row],[P]],"Q",0,"Water")</f>
        <v>10140.600460117175</v>
      </c>
      <c r="L113" cm="1">
        <f t="array" ref="L113">[3]!PropsSI("SURFACE_TENSION","P", テーブル2[[#This Row],[P]],"Q",0,"Water")</f>
        <v>3.6380461586323874E-3</v>
      </c>
      <c r="M113" s="14">
        <v>108</v>
      </c>
      <c r="N113">
        <v>2703.864</v>
      </c>
      <c r="O113" s="12">
        <v>8.7843467213758383E-5</v>
      </c>
      <c r="P113" s="12">
        <v>2.9843873572041598E-2</v>
      </c>
      <c r="Q113" s="12">
        <f>テーブル2[[#This Row],[A]]*4/テーブル2[[#This Row],[Pw]]</f>
        <v>1.1773735336561952E-2</v>
      </c>
      <c r="R113">
        <v>3.4036</v>
      </c>
      <c r="S113" s="40">
        <v>1283692.67578125</v>
      </c>
      <c r="T113">
        <v>587.59444444444443</v>
      </c>
      <c r="U113" s="17">
        <f>+T113+BG113*S113*テーブル2[[#This Row],[Pw]]*R113/(N113*O113*K113)</f>
        <v>637.75424515895202</v>
      </c>
      <c r="V113">
        <v>0.03</v>
      </c>
      <c r="W113" s="12">
        <f t="shared" si="128"/>
        <v>484108.13764252095</v>
      </c>
      <c r="X113" s="100">
        <v>1.9727047024555126E-2</v>
      </c>
      <c r="Y113">
        <f t="shared" si="129"/>
        <v>7.119819113746936</v>
      </c>
      <c r="Z113">
        <f t="shared" si="130"/>
        <v>7.1198191265084461</v>
      </c>
      <c r="AA113">
        <f t="shared" si="131"/>
        <v>-1.2761510070902204E-8</v>
      </c>
      <c r="AB113">
        <f t="shared" si="132"/>
        <v>1.3908625424331295E-5</v>
      </c>
      <c r="AC113" s="100">
        <v>643.8414495007554</v>
      </c>
      <c r="AD113">
        <f>+テーブル2[[#This Row],[DH]]/2*AI113/I113*E113</f>
        <v>12019.833000169685</v>
      </c>
      <c r="AE113">
        <f>+gettm2(AD113,AC113,AK113,AL113,テーブル2[[#This Row],[補正式F]])</f>
        <v>637.7542451589519</v>
      </c>
      <c r="AF113" s="20">
        <f t="shared" si="133"/>
        <v>0</v>
      </c>
      <c r="AG113">
        <v>1.3942182238933804E-5</v>
      </c>
      <c r="AH113">
        <f t="shared" si="134"/>
        <v>31.38811533972099</v>
      </c>
      <c r="AI113">
        <f t="shared" si="135"/>
        <v>0.23377299985102776</v>
      </c>
      <c r="AJ113">
        <f t="shared" si="136"/>
        <v>28.467210681984294</v>
      </c>
      <c r="AK113" cm="1">
        <f t="array" ref="AK113">+S113*テーブル2[[#This Row],[形状因子]]/(E113*[3]!PropsSI("C","T",(テーブル2[[#This Row],[Tin]]+テーブル2[[#This Row],[Tf]])/2,"P",テーブル2[[#This Row],[P]],"Water")*AI113)</f>
        <v>1.1763375533223646</v>
      </c>
      <c r="AL113">
        <f t="shared" si="137"/>
        <v>1.4487735538805233</v>
      </c>
      <c r="AM113">
        <f t="shared" si="138"/>
        <v>623.23870132441562</v>
      </c>
      <c r="AN113">
        <f t="shared" si="139"/>
        <v>8.720803634787444E-9</v>
      </c>
      <c r="AO113">
        <f t="shared" si="140"/>
        <v>3.3556814602509174E-8</v>
      </c>
      <c r="AP113">
        <v>2.6244175830049943</v>
      </c>
      <c r="AQ113">
        <f t="shared" si="141"/>
        <v>3.4935999610798741E-5</v>
      </c>
      <c r="AR113">
        <f t="shared" si="142"/>
        <v>6.9878695267681566E-6</v>
      </c>
      <c r="AS113">
        <f t="shared" si="143"/>
        <v>14.267863568819578</v>
      </c>
      <c r="AT113">
        <f t="shared" si="144"/>
        <v>10.24004852705685</v>
      </c>
      <c r="AU113">
        <f t="shared" si="145"/>
        <v>2.3938468627901779</v>
      </c>
      <c r="AV113">
        <f t="shared" si="146"/>
        <v>0.23057072021481639</v>
      </c>
      <c r="AW113">
        <f t="shared" si="147"/>
        <v>1.0327599342259915E-2</v>
      </c>
      <c r="AX113">
        <f t="shared" si="148"/>
        <v>0.23057072002006865</v>
      </c>
      <c r="AY113">
        <f t="shared" si="149"/>
        <v>1.9474774570760189E-10</v>
      </c>
      <c r="AZ113">
        <f t="shared" si="150"/>
        <v>891419.29711468448</v>
      </c>
      <c r="BA113">
        <f t="shared" si="151"/>
        <v>1.3311905787034296E-5</v>
      </c>
      <c r="BB113" s="40">
        <f t="shared" si="152"/>
        <v>1290622.0020485518</v>
      </c>
      <c r="BC113" s="62">
        <f t="shared" si="153"/>
        <v>6929.3262673018035</v>
      </c>
      <c r="BD113" s="61">
        <f t="shared" si="154"/>
        <v>0.53979635453514174</v>
      </c>
      <c r="BE113" s="40">
        <v>835996.42743197642</v>
      </c>
      <c r="BF113" s="58">
        <f>テーブル2[[#This Row],[ρL*δ*λ/τ]]/テーブル2[[#This Row],[実験値]]</f>
        <v>1.543812819886204</v>
      </c>
      <c r="BG113">
        <v>0.92652899999999994</v>
      </c>
      <c r="BH113">
        <v>4.5999999999999999E-2</v>
      </c>
      <c r="BI113">
        <v>5625</v>
      </c>
      <c r="BJ113">
        <f>1+テーブル2[[#This Row],[A_補正]]*EXP(-テーブル2[[#This Row],[(Tsub-40)^2]]/テーブル2[[#This Row],[σ_補正]])</f>
        <v>1.045845108489786</v>
      </c>
      <c r="BK113">
        <f>テーブル2[[#This Row],[Ts]]-テーブル2[[#This Row],[Tin]]</f>
        <v>35.644256888691984</v>
      </c>
      <c r="BL113">
        <f>テーブル2[[#This Row],[ρL*δ*λ/τ]]*0.000001</f>
        <v>1.2906220020485517</v>
      </c>
      <c r="BM113">
        <f>テーブル2[[#This Row],[Tsub]]</f>
        <v>35.644256888691984</v>
      </c>
      <c r="BN113">
        <f>テーブル2[[#This Row],[補正式F]]</f>
        <v>1.045845108489786</v>
      </c>
      <c r="BO113">
        <f>(テーブル2[[#This Row],[Tsub]]-40)^2</f>
        <v>18.97249805170723</v>
      </c>
      <c r="BP113" cm="1">
        <f t="array" ref="BP113">[3]!PropsSI(
  "VISCOSITY",
  "T", MIN( MAX( (テーブル2[[#This Row],[Ts]]+テーブル2[[#This Row],[Tw]])/2, テーブル2[[#This Row],[Ts]]+5 ), 647.096-0.1 ),
  "P", テーブル2[[#This Row],[P]],
  "Water"
)</f>
        <v>2.3792410892549642E-5</v>
      </c>
      <c r="BQ113" cm="1">
        <f t="array" ref="BQ113">[3]!PropsSI(
  "CONDUCTIVITY",
  "T", MIN( MAX( (テーブル2[[#This Row],[Ts]]+テーブル2[[#This Row],[Tw]])/2, テーブル2[[#This Row],[Ts]]+5 ), 647.096-0.1 ),
  "P", テーブル2[[#This Row],[P]],
  "Water"
)</f>
        <v>0.10892425905131194</v>
      </c>
      <c r="BR113" cm="1">
        <f t="array" ref="BR113">[3]!PropsSI(
 "CPMASS",
  "T", MIN( MAX( (テーブル2[[#This Row],[Ts]]+テーブル2[[#This Row],[Tw]])/2, テーブル2[[#This Row],[Ts]]+5 ), 647.096-0.1 ),
  "P", テーブル2[[#This Row],[P]],
  "Water"
)</f>
        <v>9185.9775068869512</v>
      </c>
      <c r="BS113">
        <f>テーブル2[[#This Row],[G]]*テーブル2[[#This Row],[DH]]/テーブル2[[#This Row],[μ_g]]</f>
        <v>1338014.0106787761</v>
      </c>
      <c r="BT113">
        <f>テーブル2[[#This Row],[CPg]]*テーブル2[[#This Row],[μ_g]]/テーブル2[[#This Row],[k_g]]</f>
        <v>2.0065002341729556</v>
      </c>
      <c r="BU113">
        <f>0.023*(テーブル2[[#This Row],[Re_g]]^0.8)*(テーブル2[[#This Row],[Pr_g]]^0.4)</f>
        <v>2420.3158827627235</v>
      </c>
      <c r="BV113">
        <f>テーブル2[[#This Row],[Nu_g]]*テーブル2[[#This Row],[k_g]]/テーブル2[[#This Row],[DH]]</f>
        <v>22391.459181299597</v>
      </c>
      <c r="BW113" cm="1">
        <f t="array" ref="BW113">[3]!PropsSI("VISCOSITY","T",テーブル2[[#This Row],[Tm]],"P",テーブル2[[#This Row],[P]],"Water")</f>
        <v>2.3903509430048758E-5</v>
      </c>
      <c r="BX113" t="e">
        <f ca="1" xml:space="preserve"> [1]!PropsSI("CONDUCTIVITY","T",テーブル2[[#This Row],[Tm]],"P",テーブル2[[#This Row],[P]],"Water")</f>
        <v>#NAME?</v>
      </c>
      <c r="BY113" cm="1">
        <f t="array" ref="BY113">[3]!PropsSI("CPMASS","T",テーブル2[[#This Row],[Tm]],"P",テーブル2[[#This Row],[P]],"Water")</f>
        <v>8063.3121738764385</v>
      </c>
      <c r="BZ113">
        <f>テーブル2[[#This Row],[G]]*テーブル2[[#This Row],[DH]]/テーブル2[[#This Row],[μ_l]]</f>
        <v>1331795.199998497</v>
      </c>
      <c r="CA113" t="e">
        <f ca="1">テーブル2[[#This Row],[μ_l]]*テーブル2[[#This Row],[CPl2]]/テーブル2[[#This Row],[k_l]]</f>
        <v>#NAME?</v>
      </c>
      <c r="CB113" t="e">
        <f ca="1">0.023*(テーブル2[[#This Row],[Re_l]]^0.8)*(テーブル2[[#This Row],[Pr_l]]^0.4)</f>
        <v>#NAME?</v>
      </c>
      <c r="CC113" t="e">
        <f ca="1">テーブル2[[#This Row],[Nu_l]]*テーブル2[[#This Row],[k_l]]/テーブル2[[#This Row],[DH]]</f>
        <v>#NAME?</v>
      </c>
      <c r="CD113">
        <v>-8.5063307902018923E-2</v>
      </c>
    </row>
    <row r="114" spans="1:82">
      <c r="A114" s="13" t="s">
        <v>415</v>
      </c>
      <c r="B114">
        <v>16581890.584999999</v>
      </c>
      <c r="C114" cm="1">
        <f t="array" ref="C114">[3]!PropsSI("T","P",テーブル2[[#This Row],[P]],"Q",0,"Water")</f>
        <v>623.40834329200698</v>
      </c>
      <c r="D114" cm="1">
        <f t="array" ref="D114">[3]!PropsSI("Dmass","P",テーブル2[[#This Row],[P]],"Q",1,"Water")</f>
        <v>114.24072089270538</v>
      </c>
      <c r="E114" cm="1">
        <f t="array" ref="E114">[3]!PropsSI("Dmass","P",テーブル2[[#This Row],[P]],"Q",0,"Water")</f>
        <v>573.66553119769708</v>
      </c>
      <c r="F114" cm="1">
        <f t="array" ref="F114">[3]!PropsSI("Hmass","P",テーブル2[[#This Row],[P]],"Q",1,"Water")</f>
        <v>2561880.926064556</v>
      </c>
      <c r="G114" cm="1">
        <f t="array" ref="G114">[3]!PropsSI("Hmass","P",テーブル2[[#This Row],[P]],"Q",0,"Water")</f>
        <v>1673008.4528857057</v>
      </c>
      <c r="H114" cm="1">
        <f t="array" ref="H114">[3]!PropsSI("VISCOSITY","P",テーブル2[[#This Row],[P]],"Q",1,"Water")</f>
        <v>2.3778054068935119E-5</v>
      </c>
      <c r="I114" cm="1">
        <f t="array" ref="I114">[3]!PropsSI("VISCOSITY","P",テーブル2[[#This Row],[P]],"Q",0,"Water")</f>
        <v>6.5676255486798709E-5</v>
      </c>
      <c r="J114" cm="1">
        <f t="array" ref="J114">[3]!PropsSI("CONDUCTIVITY","P", テーブル2[[#This Row],[P]],"Q",0,"Water")</f>
        <v>0.4599028461125329</v>
      </c>
      <c r="K114" cm="1">
        <f t="array" ref="K114">[3]!PropsSI("Cpmass","P", テーブル2[[#This Row],[P]],"Q",0,"Water")</f>
        <v>10188.161618072991</v>
      </c>
      <c r="L114" cm="1">
        <f t="array" ref="L114">[3]!PropsSI("SURFACE_TENSION","P", テーブル2[[#This Row],[P]],"Q",0,"Water")</f>
        <v>3.6065031383353337E-3</v>
      </c>
      <c r="M114" s="14">
        <v>109</v>
      </c>
      <c r="N114">
        <v>3330.3359999999998</v>
      </c>
      <c r="O114" s="12">
        <v>8.7843467213758383E-5</v>
      </c>
      <c r="P114" s="12">
        <v>2.9843873572041598E-2</v>
      </c>
      <c r="Q114" s="12">
        <f>テーブル2[[#This Row],[A]]*4/テーブル2[[#This Row],[Pw]]</f>
        <v>1.1773735336561952E-2</v>
      </c>
      <c r="R114">
        <v>3.4036</v>
      </c>
      <c r="S114" s="40">
        <v>1436313.94453125</v>
      </c>
      <c r="T114">
        <v>592.03888888888889</v>
      </c>
      <c r="U114" s="17">
        <f>+T114+BG114*S114*テーブル2[[#This Row],[Pw]]*R114/(N114*O114*K114)</f>
        <v>637.3921743592515</v>
      </c>
      <c r="V114">
        <v>0.03</v>
      </c>
      <c r="W114" s="12">
        <f t="shared" si="128"/>
        <v>597026.95220962935</v>
      </c>
      <c r="X114" s="100">
        <v>1.8257940932192521E-2</v>
      </c>
      <c r="Y114">
        <f t="shared" si="129"/>
        <v>7.4007221775505068</v>
      </c>
      <c r="Z114">
        <f t="shared" si="130"/>
        <v>7.4007221902998994</v>
      </c>
      <c r="AA114">
        <f t="shared" si="131"/>
        <v>-1.2749392652722236E-8</v>
      </c>
      <c r="AB114">
        <f t="shared" si="132"/>
        <v>9.8081794202582068E-6</v>
      </c>
      <c r="AC114" s="100">
        <v>641.19772279154176</v>
      </c>
      <c r="AD114">
        <f>+テーブル2[[#This Row],[DH]]/2*AI114/I114*E114</f>
        <v>14260.831454366698</v>
      </c>
      <c r="AE114">
        <f>+gettm2(AD114,AC114,AK114,AL114,テーブル2[[#This Row],[補正式F]])</f>
        <v>637.3921743592515</v>
      </c>
      <c r="AF114" s="20">
        <f t="shared" si="133"/>
        <v>0</v>
      </c>
      <c r="AG114">
        <v>9.8371247633363783E-6</v>
      </c>
      <c r="AH114">
        <f t="shared" si="134"/>
        <v>44.124435132819663</v>
      </c>
      <c r="AI114">
        <f t="shared" si="135"/>
        <v>0.27733852493490563</v>
      </c>
      <c r="AJ114">
        <f t="shared" si="136"/>
        <v>23.830258492370994</v>
      </c>
      <c r="AK114" cm="1">
        <f t="array" ref="AK114">+S114*テーブル2[[#This Row],[形状因子]]/(E114*[3]!PropsSI("C","T",(テーブル2[[#This Row],[Tin]]+テーブル2[[#This Row],[Tf]])/2,"P",テーブル2[[#This Row],[P]],"Water")*AI114)</f>
        <v>1.0705118581197299</v>
      </c>
      <c r="AL114">
        <f t="shared" si="137"/>
        <v>1.4549166438635874</v>
      </c>
      <c r="AM114">
        <f t="shared" si="138"/>
        <v>623.40834329183645</v>
      </c>
      <c r="AN114">
        <f t="shared" si="139"/>
        <v>1.7053025658242404E-10</v>
      </c>
      <c r="AO114">
        <f t="shared" si="140"/>
        <v>2.8945343078171505E-8</v>
      </c>
      <c r="AP114">
        <v>2.8453890149566563</v>
      </c>
      <c r="AQ114">
        <f t="shared" si="141"/>
        <v>2.9378691403634414E-5</v>
      </c>
      <c r="AR114">
        <f t="shared" si="142"/>
        <v>4.9330350532072749E-6</v>
      </c>
      <c r="AS114">
        <f t="shared" si="143"/>
        <v>11.950189033689364</v>
      </c>
      <c r="AT114">
        <f t="shared" si="144"/>
        <v>9.3537354848559033</v>
      </c>
      <c r="AU114">
        <f t="shared" si="145"/>
        <v>2.5941512020012207</v>
      </c>
      <c r="AV114">
        <f t="shared" si="146"/>
        <v>0.25123781295543557</v>
      </c>
      <c r="AW114">
        <f t="shared" si="147"/>
        <v>7.3059087845479499E-3</v>
      </c>
      <c r="AX114">
        <f t="shared" si="148"/>
        <v>0.25123779947288355</v>
      </c>
      <c r="AY114">
        <f t="shared" si="149"/>
        <v>1.3482552019272731E-8</v>
      </c>
      <c r="AZ114">
        <f t="shared" si="150"/>
        <v>888872.47317885025</v>
      </c>
      <c r="BA114">
        <f t="shared" si="151"/>
        <v>1.032501751050794E-5</v>
      </c>
      <c r="BB114" s="40">
        <f t="shared" si="152"/>
        <v>1429506.4447770105</v>
      </c>
      <c r="BC114" s="62">
        <f t="shared" si="153"/>
        <v>-6807.4997542395722</v>
      </c>
      <c r="BD114" s="61">
        <f t="shared" si="154"/>
        <v>-0.47395625309905642</v>
      </c>
      <c r="BE114" s="40">
        <v>959629.70191135327</v>
      </c>
      <c r="BF114" s="58">
        <f>テーブル2[[#This Row],[ρL*δ*λ/τ]]/テーブル2[[#This Row],[実験値]]</f>
        <v>1.489643809408749</v>
      </c>
      <c r="BG114">
        <v>0.92652899999999994</v>
      </c>
      <c r="BH114">
        <v>4.5999999999999999E-2</v>
      </c>
      <c r="BI114">
        <v>5625</v>
      </c>
      <c r="BJ114">
        <f>1+テーブル2[[#This Row],[A_補正]]*EXP(-テーブル2[[#This Row],[(Tsub-40)^2]]/テーブル2[[#This Row],[σ_補正]])</f>
        <v>1.0453948827766861</v>
      </c>
      <c r="BK114">
        <f>テーブル2[[#This Row],[Ts]]-テーブル2[[#This Row],[Tin]]</f>
        <v>31.369454403118084</v>
      </c>
      <c r="BL114">
        <f>テーブル2[[#This Row],[ρL*δ*λ/τ]]*0.000001</f>
        <v>1.4295064447770105</v>
      </c>
      <c r="BM114">
        <f>テーブル2[[#This Row],[Tsub]]</f>
        <v>31.369454403118084</v>
      </c>
      <c r="BN114">
        <f>テーブル2[[#This Row],[補正式F]]</f>
        <v>1.0453948827766861</v>
      </c>
      <c r="BO114">
        <f>(テーブル2[[#This Row],[Tsub]]-40)^2</f>
        <v>74.486317299857831</v>
      </c>
      <c r="BP114" cm="1">
        <f t="array" ref="BP114">[3]!PropsSI(
  "VISCOSITY",
  "T", MIN( MAX( (テーブル2[[#This Row],[Ts]]+テーブル2[[#This Row],[Tw]])/2, テーブル2[[#This Row],[Ts]]+5 ), 647.096-0.1 ),
  "P", テーブル2[[#This Row],[P]],
  "Water"
)</f>
        <v>2.3781492968706974E-5</v>
      </c>
      <c r="BQ114" cm="1">
        <f t="array" ref="BQ114">[3]!PropsSI(
  "CONDUCTIVITY",
  "T", MIN( MAX( (テーブル2[[#This Row],[Ts]]+テーブル2[[#This Row],[Tw]])/2, テーブル2[[#This Row],[Ts]]+5 ), 647.096-0.1 ),
  "P", テーブル2[[#This Row],[P]],
  "Water"
)</f>
        <v>0.11155024889422106</v>
      </c>
      <c r="BR114" cm="1">
        <f t="array" ref="BR114">[3]!PropsSI(
 "CPMASS",
  "T", MIN( MAX( (テーブル2[[#This Row],[Ts]]+テーブル2[[#This Row],[Tw]])/2, テーブル2[[#This Row],[Ts]]+5 ), 647.096-0.1 ),
  "P", テーブル2[[#This Row],[P]],
  "Water"
)</f>
        <v>9701.6236806714696</v>
      </c>
      <c r="BS114">
        <f>テーブル2[[#This Row],[G]]*テーブル2[[#This Row],[DH]]/テーブル2[[#This Row],[μ_g]]</f>
        <v>1648781.8783042661</v>
      </c>
      <c r="BT114">
        <f>テーブル2[[#This Row],[CPg]]*テーブル2[[#This Row],[μ_g]]/テーブル2[[#This Row],[k_g]]</f>
        <v>2.0682974501088918</v>
      </c>
      <c r="BU114">
        <f>0.023*(テーブル2[[#This Row],[Re_g]]^0.8)*(テーブル2[[#This Row],[Pr_g]]^0.4)</f>
        <v>2895.366858704243</v>
      </c>
      <c r="BV114">
        <f>テーブル2[[#This Row],[Nu_g]]*テーブル2[[#This Row],[k_g]]/テーブル2[[#This Row],[DH]]</f>
        <v>27432.151691533636</v>
      </c>
      <c r="BW114" cm="1">
        <f t="array" ref="BW114">[3]!PropsSI("VISCOSITY","T",テーブル2[[#This Row],[Tm]],"P",テーブル2[[#This Row],[P]],"Water")</f>
        <v>2.3905696422288367E-5</v>
      </c>
      <c r="BX114" t="e">
        <f ca="1" xml:space="preserve"> [1]!PropsSI("CONDUCTIVITY","T",テーブル2[[#This Row],[Tm]],"P",テーブル2[[#This Row],[P]],"Water")</f>
        <v>#NAME?</v>
      </c>
      <c r="BY114" cm="1">
        <f t="array" ref="BY114">[3]!PropsSI("CPMASS","T",テーブル2[[#This Row],[Tm]],"P",テーブル2[[#This Row],[P]],"Water")</f>
        <v>8202.4565340048648</v>
      </c>
      <c r="BZ114">
        <f>テーブル2[[#This Row],[G]]*テーブル2[[#This Row],[DH]]/テーブル2[[#This Row],[μ_l]]</f>
        <v>1640215.5349578797</v>
      </c>
      <c r="CA114" t="e">
        <f ca="1">テーブル2[[#This Row],[μ_l]]*テーブル2[[#This Row],[CPl2]]/テーブル2[[#This Row],[k_l]]</f>
        <v>#NAME?</v>
      </c>
      <c r="CB114" t="e">
        <f ca="1">0.023*(テーブル2[[#This Row],[Re_l]]^0.8)*(テーブル2[[#This Row],[Pr_l]]^0.4)</f>
        <v>#NAME?</v>
      </c>
      <c r="CC114" t="e">
        <f ca="1">テーブル2[[#This Row],[Nu_l]]*テーブル2[[#This Row],[k_l]]/テーブル2[[#This Row],[DH]]</f>
        <v>#NAME?</v>
      </c>
      <c r="CD114">
        <v>-6.6745540728911701E-2</v>
      </c>
    </row>
    <row r="115" spans="1:82">
      <c r="A115" s="13" t="s">
        <v>416</v>
      </c>
      <c r="B115">
        <v>16547416.799999999</v>
      </c>
      <c r="C115" cm="1">
        <f t="array" ref="C115">[3]!PropsSI("T","P",テーブル2[[#This Row],[P]],"Q",0,"Water")</f>
        <v>623.23870133313642</v>
      </c>
      <c r="D115" cm="1">
        <f t="array" ref="D115">[3]!PropsSI("Dmass","P",テーブル2[[#This Row],[P]],"Q",1,"Water")</f>
        <v>113.82300371015133</v>
      </c>
      <c r="E115" cm="1">
        <f t="array" ref="E115">[3]!PropsSI("Dmass","P",テーブル2[[#This Row],[P]],"Q",0,"Water")</f>
        <v>574.34988711113044</v>
      </c>
      <c r="F115" cm="1">
        <f t="array" ref="F115">[3]!PropsSI("Hmass","P",テーブル2[[#This Row],[P]],"Q",1,"Water")</f>
        <v>2563035.5779140079</v>
      </c>
      <c r="G115" cm="1">
        <f t="array" ref="G115">[3]!PropsSI("Hmass","P",テーブル2[[#This Row],[P]],"Q",0,"Water")</f>
        <v>1671616.2807993235</v>
      </c>
      <c r="H115" cm="1">
        <f t="array" ref="H115">[3]!PropsSI("VISCOSITY","P",テーブル2[[#This Row],[P]],"Q",1,"Water")</f>
        <v>2.3752482411014488E-5</v>
      </c>
      <c r="I115" cm="1">
        <f t="array" ref="I115">[3]!PropsSI("VISCOSITY","P",テーブル2[[#This Row],[P]],"Q",0,"Water")</f>
        <v>6.5759231557403181E-5</v>
      </c>
      <c r="J115" cm="1">
        <f t="array" ref="J115">[3]!PropsSI("CONDUCTIVITY","P", テーブル2[[#This Row],[P]],"Q",0,"Water")</f>
        <v>0.46027765484939753</v>
      </c>
      <c r="K115" cm="1">
        <f t="array" ref="K115">[3]!PropsSI("Cpmass","P", テーブル2[[#This Row],[P]],"Q",0,"Water")</f>
        <v>10140.600460117175</v>
      </c>
      <c r="L115" cm="1">
        <f t="array" ref="L115">[3]!PropsSI("SURFACE_TENSION","P", テーブル2[[#This Row],[P]],"Q",0,"Water")</f>
        <v>3.6380461586323874E-3</v>
      </c>
      <c r="M115" s="14">
        <v>110</v>
      </c>
      <c r="N115">
        <v>4016.4720000000002</v>
      </c>
      <c r="O115" s="12">
        <v>8.7843467213758383E-5</v>
      </c>
      <c r="P115" s="12">
        <v>2.9843873572041598E-2</v>
      </c>
      <c r="Q115" s="12">
        <f>テーブル2[[#This Row],[A]]*4/テーブル2[[#This Row],[Pw]]</f>
        <v>1.1773735336561952E-2</v>
      </c>
      <c r="R115">
        <v>3.4036</v>
      </c>
      <c r="S115" s="40">
        <v>1677931.11328125</v>
      </c>
      <c r="T115">
        <v>591.48333333333335</v>
      </c>
      <c r="U115" s="17">
        <f>+T115+BG115*S115*テーブル2[[#This Row],[Pw]]*R115/(N115*O115*K115)</f>
        <v>635.62095888490217</v>
      </c>
      <c r="V115">
        <v>0.03</v>
      </c>
      <c r="W115" s="12">
        <f t="shared" si="128"/>
        <v>719121.51639776689</v>
      </c>
      <c r="X115" s="100">
        <v>1.7128373559635809E-2</v>
      </c>
      <c r="Y115">
        <f t="shared" si="129"/>
        <v>7.6408546264717874</v>
      </c>
      <c r="Z115">
        <f t="shared" si="130"/>
        <v>7.640854627499337</v>
      </c>
      <c r="AA115">
        <f t="shared" si="131"/>
        <v>-1.0275496009626295E-9</v>
      </c>
      <c r="AB115">
        <f t="shared" si="132"/>
        <v>7.2595610951262417E-6</v>
      </c>
      <c r="AC115" s="100">
        <v>640.49832397342163</v>
      </c>
      <c r="AD115">
        <f>+テーブル2[[#This Row],[DH]]/2*AI115/I115*E115</f>
        <v>16637.396129103399</v>
      </c>
      <c r="AE115">
        <f>+gettm2(AD115,AC115,AK115,AL115,テーブル2[[#This Row],[補正式F]])</f>
        <v>635.62095930829082</v>
      </c>
      <c r="AF115" s="20">
        <f t="shared" si="133"/>
        <v>4.2338865569035988E-7</v>
      </c>
      <c r="AG115">
        <v>7.2870487694268598E-6</v>
      </c>
      <c r="AH115">
        <f t="shared" si="134"/>
        <v>60.136629930558463</v>
      </c>
      <c r="AI115">
        <f t="shared" si="135"/>
        <v>0.32357970387404483</v>
      </c>
      <c r="AJ115">
        <f t="shared" si="136"/>
        <v>20.594571480227053</v>
      </c>
      <c r="AK115" cm="1">
        <f t="array" ref="AK115">+S115*テーブル2[[#This Row],[形状因子]]/(E115*[3]!PropsSI("C","T",(テーブル2[[#This Row],[Tin]]+テーブル2[[#This Row],[Tf]])/2,"P",テーブル2[[#This Row],[P]],"Water")*AI115)</f>
        <v>1.0934546140069581</v>
      </c>
      <c r="AL115">
        <f t="shared" si="137"/>
        <v>1.4487735538805233</v>
      </c>
      <c r="AM115">
        <f t="shared" si="138"/>
        <v>623.23870132798334</v>
      </c>
      <c r="AN115">
        <f t="shared" si="139"/>
        <v>5.1530832934076898E-9</v>
      </c>
      <c r="AO115">
        <f t="shared" si="140"/>
        <v>2.7487674300618051E-8</v>
      </c>
      <c r="AP115">
        <v>3.06517453538018</v>
      </c>
      <c r="AQ115">
        <f t="shared" si="141"/>
        <v>2.5611123703089929E-5</v>
      </c>
      <c r="AR115">
        <f t="shared" si="142"/>
        <v>3.6572682218637389E-6</v>
      </c>
      <c r="AS115">
        <f t="shared" si="143"/>
        <v>10.336128410934142</v>
      </c>
      <c r="AT115">
        <f t="shared" si="144"/>
        <v>8.6282268531078099</v>
      </c>
      <c r="AU115">
        <f t="shared" si="145"/>
        <v>2.791919090086707</v>
      </c>
      <c r="AV115">
        <f t="shared" si="146"/>
        <v>0.27325544529347301</v>
      </c>
      <c r="AW115">
        <f t="shared" si="147"/>
        <v>5.3904563609833544E-3</v>
      </c>
      <c r="AX115">
        <f t="shared" si="148"/>
        <v>0.2732554351489298</v>
      </c>
      <c r="AY115">
        <f t="shared" si="149"/>
        <v>1.0144543205470313E-8</v>
      </c>
      <c r="AZ115">
        <f t="shared" si="150"/>
        <v>891419.29711468448</v>
      </c>
      <c r="BA115">
        <f t="shared" si="151"/>
        <v>8.3555188807260942E-6</v>
      </c>
      <c r="BB115" s="40">
        <f t="shared" si="152"/>
        <v>1684314.3264519272</v>
      </c>
      <c r="BC115" s="62">
        <f t="shared" si="153"/>
        <v>6383.2131706771906</v>
      </c>
      <c r="BD115" s="61">
        <f t="shared" si="154"/>
        <v>0.38042164664284733</v>
      </c>
      <c r="BE115" s="40">
        <v>1097981.2233525608</v>
      </c>
      <c r="BF115" s="58">
        <f>テーブル2[[#This Row],[ρL*δ*λ/τ]]/テーブル2[[#This Row],[実験値]]</f>
        <v>1.5340101366297185</v>
      </c>
      <c r="BG115">
        <v>0.92652899999999994</v>
      </c>
      <c r="BH115">
        <v>4.5999999999999999E-2</v>
      </c>
      <c r="BI115">
        <v>5625</v>
      </c>
      <c r="BJ115">
        <f>1+テーブル2[[#This Row],[A_補正]]*EXP(-テーブル2[[#This Row],[(Tsub-40)^2]]/テーブル2[[#This Row],[σ_補正]])</f>
        <v>1.0454474692724571</v>
      </c>
      <c r="BK115">
        <f>テーブル2[[#This Row],[Ts]]-テーブル2[[#This Row],[Tin]]</f>
        <v>31.75536799980307</v>
      </c>
      <c r="BL115">
        <f>テーブル2[[#This Row],[ρL*δ*λ/τ]]*0.000001</f>
        <v>1.6843143264519271</v>
      </c>
      <c r="BM115">
        <f>テーブル2[[#This Row],[Tsub]]</f>
        <v>31.75536799980307</v>
      </c>
      <c r="BN115">
        <f>テーブル2[[#This Row],[補正式F]]</f>
        <v>1.0454474692724571</v>
      </c>
      <c r="BO115">
        <f>(テーブル2[[#This Row],[Tsub]]-40)^2</f>
        <v>67.973956818671226</v>
      </c>
      <c r="BP115" cm="1">
        <f t="array" ref="BP115">[3]!PropsSI(
  "VISCOSITY",
  "T", MIN( MAX( (テーブル2[[#This Row],[Ts]]+テーブル2[[#This Row],[Tw]])/2, テーブル2[[#This Row],[Ts]]+5 ), 647.096-0.1 ),
  "P", テーブル2[[#This Row],[P]],
  "Water"
)</f>
        <v>2.3757147741404827E-5</v>
      </c>
      <c r="BQ115" cm="1">
        <f t="array" ref="BQ115">[3]!PropsSI(
  "CONDUCTIVITY",
  "T", MIN( MAX( (テーブル2[[#This Row],[Ts]]+テーブル2[[#This Row],[Tw]])/2, テーブル2[[#This Row],[Ts]]+5 ), 647.096-0.1 ),
  "P", テーブル2[[#This Row],[P]],
  "Water"
)</f>
        <v>0.11177310461085724</v>
      </c>
      <c r="BR115" cm="1">
        <f t="array" ref="BR115">[3]!PropsSI(
 "CPMASS",
  "T", MIN( MAX( (テーブル2[[#This Row],[Ts]]+テーブル2[[#This Row],[Tw]])/2, テーブル2[[#This Row],[Ts]]+5 ), 647.096-0.1 ),
  "P", テーブル2[[#This Row],[P]],
  "Water"
)</f>
        <v>9773.9307073299824</v>
      </c>
      <c r="BS115">
        <f>テーブル2[[#This Row],[G]]*テーブル2[[#This Row],[DH]]/テーブル2[[#This Row],[μ_g]]</f>
        <v>1990511.6064204487</v>
      </c>
      <c r="BT115">
        <f>テーブル2[[#This Row],[CPg]]*テーブル2[[#This Row],[μ_g]]/テーブル2[[#This Row],[k_g]]</f>
        <v>2.0774292405736454</v>
      </c>
      <c r="BU115">
        <f>0.023*(テーブル2[[#This Row],[Re_g]]^0.8)*(テーブル2[[#This Row],[Pr_g]]^0.4)</f>
        <v>3372.1749930822834</v>
      </c>
      <c r="BV115">
        <f>テーブル2[[#This Row],[Nu_g]]*テーブル2[[#This Row],[k_g]]/テーブル2[[#This Row],[DH]]</f>
        <v>32013.499326541405</v>
      </c>
      <c r="BW115" cm="1">
        <f t="array" ref="BW115">[3]!PropsSI("VISCOSITY","T",テーブル2[[#This Row],[Tm]],"P",テーブル2[[#This Row],[P]],"Water")</f>
        <v>2.3843884230771531E-5</v>
      </c>
      <c r="BX115" t="e">
        <f ca="1" xml:space="preserve"> [1]!PropsSI("CONDUCTIVITY","T",テーブル2[[#This Row],[Tm]],"P",テーブル2[[#This Row],[P]],"Water")</f>
        <v>#NAME?</v>
      </c>
      <c r="BY115" cm="1">
        <f t="array" ref="BY115">[3]!PropsSI("CPMASS","T",テーブル2[[#This Row],[Tm]],"P",テーブル2[[#This Row],[P]],"Water")</f>
        <v>8579.1141875888534</v>
      </c>
      <c r="BZ115">
        <f>テーブル2[[#This Row],[G]]*テーブル2[[#This Row],[DH]]/テーブル2[[#This Row],[μ_l]]</f>
        <v>1983270.756435035</v>
      </c>
      <c r="CA115" t="e">
        <f ca="1">テーブル2[[#This Row],[μ_l]]*テーブル2[[#This Row],[CPl2]]/テーブル2[[#This Row],[k_l]]</f>
        <v>#NAME?</v>
      </c>
      <c r="CB115" t="e">
        <f ca="1">0.023*(テーブル2[[#This Row],[Re_l]]^0.8)*(テーブル2[[#This Row],[Pr_l]]^0.4)</f>
        <v>#NAME?</v>
      </c>
      <c r="CC115" t="e">
        <f ca="1">テーブル2[[#This Row],[Nu_l]]*テーブル2[[#This Row],[k_l]]/テーブル2[[#This Row],[DH]]</f>
        <v>#NAME?</v>
      </c>
      <c r="CD115">
        <v>-8.0044111975005328E-2</v>
      </c>
    </row>
    <row r="116" spans="1:82">
      <c r="A116" s="13" t="s">
        <v>417</v>
      </c>
      <c r="B116">
        <v>16512943.014999999</v>
      </c>
      <c r="C116" cm="1">
        <f t="array" ref="C116">[3]!PropsSI("T","P",テーブル2[[#This Row],[P]],"Q",0,"Water")</f>
        <v>623.06876481641166</v>
      </c>
      <c r="D116" cm="1">
        <f t="array" ref="D116">[3]!PropsSI("Dmass","P",テーブル2[[#This Row],[P]],"Q",1,"Water")</f>
        <v>113.40712548656836</v>
      </c>
      <c r="E116" cm="1">
        <f t="array" ref="E116">[3]!PropsSI("Dmass","P",テーブル2[[#This Row],[P]],"Q",0,"Water")</f>
        <v>575.03240959954769</v>
      </c>
      <c r="F116" cm="1">
        <f t="array" ref="F116">[3]!PropsSI("Hmass","P",テーブル2[[#This Row],[P]],"Q",1,"Water")</f>
        <v>2564185.6875572475</v>
      </c>
      <c r="G116" cm="1">
        <f t="array" ref="G116">[3]!PropsSI("Hmass","P",テーブル2[[#This Row],[P]],"Q",0,"Water")</f>
        <v>1670225.6027112233</v>
      </c>
      <c r="H116" cm="1">
        <f t="array" ref="H116">[3]!PropsSI("VISCOSITY","P",テーブル2[[#This Row],[P]],"Q",1,"Water")</f>
        <v>2.372703712674797E-5</v>
      </c>
      <c r="I116" cm="1">
        <f t="array" ref="I116">[3]!PropsSI("VISCOSITY","P",テーブル2[[#This Row],[P]],"Q",0,"Water")</f>
        <v>6.5842090570695716E-5</v>
      </c>
      <c r="J116" cm="1">
        <f t="array" ref="J116">[3]!PropsSI("CONDUCTIVITY","P", テーブル2[[#This Row],[P]],"Q",0,"Water")</f>
        <v>0.46065294069691948</v>
      </c>
      <c r="K116" cm="1">
        <f t="array" ref="K116">[3]!PropsSI("Cpmass","P", テーブル2[[#This Row],[P]],"Q",0,"Water")</f>
        <v>10093.678311132502</v>
      </c>
      <c r="L116" cm="1">
        <f t="array" ref="L116">[3]!PropsSI("SURFACE_TENSION","P", テーブル2[[#This Row],[P]],"Q",0,"Water")</f>
        <v>3.6696905670353932E-3</v>
      </c>
      <c r="M116" s="14">
        <v>111</v>
      </c>
      <c r="N116">
        <v>4755.4920000000002</v>
      </c>
      <c r="O116" s="12">
        <v>8.7843467213758383E-5</v>
      </c>
      <c r="P116" s="12">
        <v>2.9843873572041598E-2</v>
      </c>
      <c r="Q116" s="12">
        <f>テーブル2[[#This Row],[A]]*4/テーブル2[[#This Row],[Pw]]</f>
        <v>1.1773735336561952E-2</v>
      </c>
      <c r="R116">
        <v>3.4036</v>
      </c>
      <c r="S116" s="40">
        <v>1922819.08203125</v>
      </c>
      <c r="T116">
        <v>591.15</v>
      </c>
      <c r="U116" s="17">
        <f>+T116+BG116*S116*テーブル2[[#This Row],[Pw]]*R116/(N116*O116*K116)</f>
        <v>634.06773194235632</v>
      </c>
      <c r="V116">
        <v>0.03</v>
      </c>
      <c r="W116" s="12">
        <f t="shared" si="128"/>
        <v>850366.44064362464</v>
      </c>
      <c r="X116" s="100">
        <v>1.6203181685958756E-2</v>
      </c>
      <c r="Y116">
        <f t="shared" si="129"/>
        <v>7.8559705933017181</v>
      </c>
      <c r="Z116">
        <f t="shared" si="130"/>
        <v>7.8559706029776404</v>
      </c>
      <c r="AA116">
        <f t="shared" si="131"/>
        <v>-9.6759222856235283E-9</v>
      </c>
      <c r="AB116">
        <f t="shared" si="132"/>
        <v>5.52842966624695E-6</v>
      </c>
      <c r="AC116" s="100">
        <v>639.67500665781131</v>
      </c>
      <c r="AD116">
        <f>+テーブル2[[#This Row],[DH]]/2*AI116/I116*E116</f>
        <v>19135.123710406468</v>
      </c>
      <c r="AE116">
        <f>+gettm2(AD116,AC116,AK116,AL116,テーブル2[[#This Row],[補正式F]])</f>
        <v>634.06773235714616</v>
      </c>
      <c r="AF116" s="20">
        <f t="shared" si="133"/>
        <v>4.1478983803244773E-7</v>
      </c>
      <c r="AG116">
        <v>5.554668243897603E-6</v>
      </c>
      <c r="AH116">
        <f t="shared" si="134"/>
        <v>79.654240829510911</v>
      </c>
      <c r="AI116">
        <f t="shared" si="135"/>
        <v>0.37218450639300726</v>
      </c>
      <c r="AJ116">
        <f t="shared" si="136"/>
        <v>18.055317361717492</v>
      </c>
      <c r="AK116" cm="1">
        <f t="array" ref="AK116">+S116*テーブル2[[#This Row],[形状因子]]/(E116*[3]!PropsSI("C","T",(テーブル2[[#This Row],[Tin]]+テーブル2[[#This Row],[Tf]])/2,"P",テーブル2[[#This Row],[P]],"Water")*AI116)</f>
        <v>1.1054505329345774</v>
      </c>
      <c r="AL116">
        <f t="shared" si="137"/>
        <v>1.4427106023628116</v>
      </c>
      <c r="AM116">
        <f t="shared" si="138"/>
        <v>623.06876482966106</v>
      </c>
      <c r="AN116">
        <f t="shared" si="139"/>
        <v>-1.3249405128590297E-8</v>
      </c>
      <c r="AO116">
        <f t="shared" si="140"/>
        <v>2.6238577650652939E-8</v>
      </c>
      <c r="AP116">
        <v>3.2645289305596155</v>
      </c>
      <c r="AQ116">
        <f t="shared" si="141"/>
        <v>2.2840279162707306E-5</v>
      </c>
      <c r="AR116">
        <f t="shared" si="142"/>
        <v>2.790453410774128E-6</v>
      </c>
      <c r="AS116">
        <f t="shared" si="143"/>
        <v>9.0703026179762389</v>
      </c>
      <c r="AT116">
        <f t="shared" si="144"/>
        <v>7.9750281414334463</v>
      </c>
      <c r="AU116">
        <f t="shared" si="145"/>
        <v>2.9681819122897495</v>
      </c>
      <c r="AV116">
        <f t="shared" si="146"/>
        <v>0.29634701826986598</v>
      </c>
      <c r="AW116">
        <f t="shared" si="147"/>
        <v>4.0921697322267208E-3</v>
      </c>
      <c r="AX116">
        <f t="shared" si="148"/>
        <v>0.29634701201237373</v>
      </c>
      <c r="AY116">
        <f t="shared" si="149"/>
        <v>6.2574922465863381E-9</v>
      </c>
      <c r="AZ116">
        <f t="shared" si="150"/>
        <v>893960.08484602417</v>
      </c>
      <c r="BA116">
        <f t="shared" si="151"/>
        <v>6.9965007658216575E-6</v>
      </c>
      <c r="BB116" s="40">
        <f t="shared" si="152"/>
        <v>1927834.9696452317</v>
      </c>
      <c r="BC116" s="62">
        <f t="shared" si="153"/>
        <v>5015.8876139817294</v>
      </c>
      <c r="BD116" s="61">
        <f t="shared" si="154"/>
        <v>0.26086113149464835</v>
      </c>
      <c r="BE116" s="40">
        <v>1224558.1472243036</v>
      </c>
      <c r="BF116" s="58">
        <f>テーブル2[[#This Row],[ρL*δ*λ/τ]]/テーブル2[[#This Row],[実験値]]</f>
        <v>1.5743106801543401</v>
      </c>
      <c r="BG116">
        <v>0.92652899999999994</v>
      </c>
      <c r="BH116">
        <v>4.5999999999999999E-2</v>
      </c>
      <c r="BI116">
        <v>5625</v>
      </c>
      <c r="BJ116">
        <f>1+テーブル2[[#This Row],[A_補正]]*EXP(-テーブル2[[#This Row],[(Tsub-40)^2]]/テーブル2[[#This Row],[σ_補正]])</f>
        <v>1.0454690273491118</v>
      </c>
      <c r="BK116">
        <f>テーブル2[[#This Row],[Ts]]-テーブル2[[#This Row],[Tin]]</f>
        <v>31.918764816411681</v>
      </c>
      <c r="BL116">
        <f>テーブル2[[#This Row],[ρL*δ*λ/τ]]*0.000001</f>
        <v>1.9278349696452317</v>
      </c>
      <c r="BM116">
        <f>テーブル2[[#This Row],[Tsub]]</f>
        <v>31.918764816411681</v>
      </c>
      <c r="BN116">
        <f>テーブル2[[#This Row],[補正式F]]</f>
        <v>1.0454690273491118</v>
      </c>
      <c r="BO116">
        <f>(テーブル2[[#This Row],[Tsub]]-40)^2</f>
        <v>65.306362092465733</v>
      </c>
      <c r="BP116" cm="1">
        <f t="array" ref="BP116">[3]!PropsSI(
  "VISCOSITY",
  "T", MIN( MAX( (テーブル2[[#This Row],[Ts]]+テーブル2[[#This Row],[Tw]])/2, テーブル2[[#This Row],[Ts]]+5 ), 647.096-0.1 ),
  "P", テーブル2[[#This Row],[P]],
  "Water"
)</f>
        <v>2.3731648228741735E-5</v>
      </c>
      <c r="BQ116" cm="1">
        <f t="array" ref="BQ116">[3]!PropsSI(
  "CONDUCTIVITY",
  "T", MIN( MAX( (テーブル2[[#This Row],[Ts]]+テーブル2[[#This Row],[Tw]])/2, テーブル2[[#This Row],[Ts]]+5 ), 647.096-0.1 ),
  "P", テーブル2[[#This Row],[P]],
  "Water"
)</f>
        <v>0.11211861486721431</v>
      </c>
      <c r="BR116" cm="1">
        <f t="array" ref="BR116">[3]!PropsSI(
 "CPMASS",
  "T", MIN( MAX( (テーブル2[[#This Row],[Ts]]+テーブル2[[#This Row],[Tw]])/2, テーブル2[[#This Row],[Ts]]+5 ), 647.096-0.1 ),
  "P", テーブル2[[#This Row],[P]],
  "Water"
)</f>
        <v>9872.4021648231264</v>
      </c>
      <c r="BS116">
        <f>テーブル2[[#This Row],[G]]*テーブル2[[#This Row],[DH]]/テーブル2[[#This Row],[μ_g]]</f>
        <v>2359292.6906495905</v>
      </c>
      <c r="BT116">
        <f>テーブル2[[#This Row],[CPg]]*テーブル2[[#This Row],[μ_g]]/テーブル2[[#This Row],[k_g]]</f>
        <v>2.0896474294275404</v>
      </c>
      <c r="BU116">
        <f>0.023*(テーブル2[[#This Row],[Re_g]]^0.8)*(テーブル2[[#This Row],[Pr_g]]^0.4)</f>
        <v>3872.4204113233391</v>
      </c>
      <c r="BV116">
        <f>テーブル2[[#This Row],[Nu_g]]*テーブル2[[#This Row],[k_g]]/テーブル2[[#This Row],[DH]]</f>
        <v>36876.182476502239</v>
      </c>
      <c r="BW116" cm="1">
        <f t="array" ref="BW116">[3]!PropsSI("VISCOSITY","T",テーブル2[[#This Row],[Tm]],"P",テーブル2[[#This Row],[P]],"Water")</f>
        <v>2.3790412598428484E-5</v>
      </c>
      <c r="BX116" t="e">
        <f ca="1" xml:space="preserve"> [1]!PropsSI("CONDUCTIVITY","T",テーブル2[[#This Row],[Tm]],"P",テーブル2[[#This Row],[P]],"Water")</f>
        <v>#NAME?</v>
      </c>
      <c r="BY116" cm="1">
        <f t="array" ref="BY116">[3]!PropsSI("CPMASS","T",テーブル2[[#This Row],[Tm]],"P",テーブル2[[#This Row],[P]],"Water")</f>
        <v>8945.5800602453473</v>
      </c>
      <c r="BZ116">
        <f>テーブル2[[#This Row],[G]]*テーブル2[[#This Row],[DH]]/テーブル2[[#This Row],[μ_l]]</f>
        <v>2353465.0343490127</v>
      </c>
      <c r="CA116" t="e">
        <f ca="1">テーブル2[[#This Row],[μ_l]]*テーブル2[[#This Row],[CPl2]]/テーブル2[[#This Row],[k_l]]</f>
        <v>#NAME?</v>
      </c>
      <c r="CB116" t="e">
        <f ca="1">0.023*(テーブル2[[#This Row],[Re_l]]^0.8)*(テーブル2[[#This Row],[Pr_l]]^0.4)</f>
        <v>#NAME?</v>
      </c>
      <c r="CC116" t="e">
        <f ca="1">テーブル2[[#This Row],[Nu_l]]*テーブル2[[#This Row],[k_l]]/テーブル2[[#This Row],[DH]]</f>
        <v>#NAME?</v>
      </c>
      <c r="CD116">
        <v>-9.2241794700672564E-2</v>
      </c>
    </row>
    <row r="117" spans="1:82">
      <c r="A117" s="13" t="s">
        <v>418</v>
      </c>
      <c r="B117">
        <v>14478989.699999999</v>
      </c>
      <c r="C117" cm="1">
        <f t="array" ref="C117">[3]!PropsSI("T","P",テーブル2[[#This Row],[P]],"Q",0,"Water")</f>
        <v>612.48370255129544</v>
      </c>
      <c r="D117" cm="1">
        <f t="array" ref="D117">[3]!PropsSI("Dmass","P",テーブル2[[#This Row],[P]],"Q",1,"Water")</f>
        <v>91.580011978832957</v>
      </c>
      <c r="E117" cm="1">
        <f t="array" ref="E117">[3]!PropsSI("Dmass","P",テーブル2[[#This Row],[P]],"Q",0,"Water")</f>
        <v>612.82339669043313</v>
      </c>
      <c r="F117" cm="1">
        <f t="array" ref="F117">[3]!PropsSI("Hmass","P",テーブル2[[#This Row],[P]],"Q",1,"Water")</f>
        <v>2625160.7264840975</v>
      </c>
      <c r="G117" cm="1">
        <f t="array" ref="G117">[3]!PropsSI("Hmass","P",テーブル2[[#This Row],[P]],"Q",0,"Water")</f>
        <v>1589756.0808983105</v>
      </c>
      <c r="H117" cm="1">
        <f t="array" ref="H117">[3]!PropsSI("VISCOSITY","P",テーブル2[[#This Row],[P]],"Q",1,"Water")</f>
        <v>2.2406167499944594E-5</v>
      </c>
      <c r="I117" cm="1">
        <f t="array" ref="I117">[3]!PropsSI("VISCOSITY","P",テーブル2[[#This Row],[P]],"Q",0,"Water")</f>
        <v>7.0614185977515193E-5</v>
      </c>
      <c r="J117" cm="1">
        <f t="array" ref="J117">[3]!PropsSI("CONDUCTIVITY","P", テーブル2[[#This Row],[P]],"Q",0,"Water")</f>
        <v>0.48330738078477459</v>
      </c>
      <c r="K117" cm="1">
        <f t="array" ref="K117">[3]!PropsSI("Cpmass","P", テーブル2[[#This Row],[P]],"Q",0,"Water")</f>
        <v>8121.4802011854335</v>
      </c>
      <c r="L117" cm="1">
        <f t="array" ref="L117">[3]!PropsSI("SURFACE_TENSION","P", テーブル2[[#This Row],[P]],"Q",0,"Water")</f>
        <v>5.7214247636284644E-3</v>
      </c>
      <c r="M117" s="14">
        <v>112</v>
      </c>
      <c r="N117">
        <v>2674.0320000000002</v>
      </c>
      <c r="O117" s="12">
        <v>8.7843467213758383E-5</v>
      </c>
      <c r="P117" s="12">
        <v>2.9843873572041598E-2</v>
      </c>
      <c r="Q117" s="12">
        <f>テーブル2[[#This Row],[A]]*4/テーブル2[[#This Row],[Pw]]</f>
        <v>1.1773735336561952E-2</v>
      </c>
      <c r="R117">
        <v>3.4036</v>
      </c>
      <c r="S117" s="40">
        <v>789558.06340624997</v>
      </c>
      <c r="T117">
        <v>592.70555555555552</v>
      </c>
      <c r="U117" s="17">
        <f>+T117+BG117*S117*テーブル2[[#This Row],[Pw]]*R117/(N117*O117*K117)</f>
        <v>631.65717670385891</v>
      </c>
      <c r="V117">
        <v>0.03</v>
      </c>
      <c r="W117" s="12">
        <f t="shared" si="128"/>
        <v>445850.14489188173</v>
      </c>
      <c r="X117" s="100">
        <v>2.1774908792121829E-2</v>
      </c>
      <c r="Y117">
        <f t="shared" si="129"/>
        <v>6.7767556684644488</v>
      </c>
      <c r="Z117">
        <f t="shared" si="130"/>
        <v>6.7767557032828174</v>
      </c>
      <c r="AA117">
        <f t="shared" si="131"/>
        <v>-3.481836863272747E-8</v>
      </c>
      <c r="AB117">
        <f t="shared" si="132"/>
        <v>2.1618283967501533E-5</v>
      </c>
      <c r="AC117" s="100">
        <v>623.21361564244057</v>
      </c>
      <c r="AD117">
        <f>+テーブル2[[#This Row],[DH]]/2*AI117/I117*E117</f>
        <v>11630.331543201784</v>
      </c>
      <c r="AE117">
        <f>+gettm2(AD117,AC117,AK117,AL117,テーブル2[[#This Row],[補正式F]])</f>
        <v>631.65717694592456</v>
      </c>
      <c r="AF117" s="20">
        <f t="shared" si="133"/>
        <v>2.4206565285567194E-7</v>
      </c>
      <c r="AG117">
        <v>2.1638272044539499E-5</v>
      </c>
      <c r="AH117">
        <f t="shared" si="134"/>
        <v>31.758809934568735</v>
      </c>
      <c r="AI117">
        <f t="shared" si="135"/>
        <v>0.22764831560454826</v>
      </c>
      <c r="AJ117">
        <f t="shared" si="136"/>
        <v>42.749436895950538</v>
      </c>
      <c r="AK117" cm="1">
        <f t="array" ref="AK117">+S117*テーブル2[[#This Row],[形状因子]]/(E117*[3]!PropsSI("C","T",(テーブル2[[#This Row],[Tin]]+テーブル2[[#This Row],[Tf]])/2,"P",テーブル2[[#This Row],[P]],"Water")*AI117)</f>
        <v>0.65030387158527858</v>
      </c>
      <c r="AL117">
        <f t="shared" si="137"/>
        <v>1.186598293632519</v>
      </c>
      <c r="AM117">
        <f t="shared" si="138"/>
        <v>612.48370254607937</v>
      </c>
      <c r="AN117">
        <f t="shared" si="139"/>
        <v>5.2160658015054651E-9</v>
      </c>
      <c r="AO117">
        <f t="shared" si="140"/>
        <v>1.9988077037965361E-8</v>
      </c>
      <c r="AP117">
        <v>3.0369764074044117</v>
      </c>
      <c r="AQ117">
        <f t="shared" si="141"/>
        <v>4.8920021437853702E-5</v>
      </c>
      <c r="AR117">
        <f t="shared" si="142"/>
        <v>1.0829130060788732E-5</v>
      </c>
      <c r="AS117">
        <f t="shared" si="143"/>
        <v>21.394463070749378</v>
      </c>
      <c r="AT117">
        <f t="shared" si="144"/>
        <v>12.265660767692083</v>
      </c>
      <c r="AU117">
        <f t="shared" si="145"/>
        <v>2.7922570135418932</v>
      </c>
      <c r="AV117">
        <f t="shared" si="146"/>
        <v>0.24471939386251851</v>
      </c>
      <c r="AW117">
        <f t="shared" si="147"/>
        <v>1.3617932539811098E-2</v>
      </c>
      <c r="AX117">
        <f t="shared" si="148"/>
        <v>0.24471938641850324</v>
      </c>
      <c r="AY117">
        <f t="shared" si="149"/>
        <v>7.4440152653121316E-9</v>
      </c>
      <c r="AZ117">
        <f t="shared" si="150"/>
        <v>1035404.645585787</v>
      </c>
      <c r="BA117">
        <f t="shared" si="151"/>
        <v>1.6108133510218403E-5</v>
      </c>
      <c r="BB117" s="40">
        <f t="shared" si="152"/>
        <v>787356.18058637739</v>
      </c>
      <c r="BC117" s="62">
        <f t="shared" si="153"/>
        <v>-2201.8828198725823</v>
      </c>
      <c r="BD117" s="61">
        <f t="shared" si="154"/>
        <v>-0.27887535089862686</v>
      </c>
      <c r="BE117" s="40">
        <v>762405.19262282364</v>
      </c>
      <c r="BF117" s="58">
        <f>テーブル2[[#This Row],[ρL*δ*λ/τ]]/テーブル2[[#This Row],[実験値]]</f>
        <v>1.0327266763198679</v>
      </c>
      <c r="BG117">
        <v>0.92652899999999994</v>
      </c>
      <c r="BH117">
        <v>4.5999999999999999E-2</v>
      </c>
      <c r="BI117">
        <v>5625</v>
      </c>
      <c r="BJ117">
        <f>1+テーブル2[[#This Row],[A_補正]]*EXP(-テーブル2[[#This Row],[(Tsub-40)^2]]/テーブル2[[#This Row],[σ_補正]])</f>
        <v>1.0427745762830058</v>
      </c>
      <c r="BK117">
        <f>テーブル2[[#This Row],[Ts]]-テーブル2[[#This Row],[Tin]]</f>
        <v>19.778146995739917</v>
      </c>
      <c r="BL117">
        <f>テーブル2[[#This Row],[ρL*δ*λ/τ]]*0.000001</f>
        <v>0.78735618058637735</v>
      </c>
      <c r="BM117">
        <f>テーブル2[[#This Row],[Tsub]]</f>
        <v>19.778146995739917</v>
      </c>
      <c r="BN117">
        <f>テーブル2[[#This Row],[補正式F]]</f>
        <v>1.0427745762830058</v>
      </c>
      <c r="BO117">
        <f>(テーブル2[[#This Row],[Tsub]]-40)^2</f>
        <v>408.92333892590256</v>
      </c>
      <c r="BP117" cm="1">
        <f t="array" ref="BP117">[3]!PropsSI(
  "VISCOSITY",
  "T", MIN( MAX( (テーブル2[[#This Row],[Ts]]+テーブル2[[#This Row],[Tw]])/2, テーブル2[[#This Row],[Ts]]+5 ), 647.096-0.1 ),
  "P", テーブル2[[#This Row],[P]],
  "Water"
)</f>
        <v>2.2557465883476489E-5</v>
      </c>
      <c r="BQ117" cm="1">
        <f t="array" ref="BQ117">[3]!PropsSI(
  "CONDUCTIVITY",
  "T", MIN( MAX( (テーブル2[[#This Row],[Ts]]+テーブル2[[#This Row],[Tw]])/2, テーブル2[[#This Row],[Ts]]+5 ), 647.096-0.1 ),
  "P", テーブル2[[#This Row],[P]],
  "Water"
)</f>
        <v>0.10174845512651454</v>
      </c>
      <c r="BR117" cm="1">
        <f t="array" ref="BR117">[3]!PropsSI(
 "CPMASS",
  "T", MIN( MAX( (テーブル2[[#This Row],[Ts]]+テーブル2[[#This Row],[Tw]])/2, テーブル2[[#This Row],[Ts]]+5 ), 647.096-0.1 ),
  "P", テーブル2[[#This Row],[P]],
  "Water"
)</f>
        <v>9212.7181746591596</v>
      </c>
      <c r="BS117">
        <f>テーブル2[[#This Row],[G]]*テーブル2[[#This Row],[DH]]/テーブル2[[#This Row],[μ_g]]</f>
        <v>1395695.1198387588</v>
      </c>
      <c r="BT117">
        <f>テーブル2[[#This Row],[CPg]]*テーブル2[[#This Row],[μ_g]]/テーブル2[[#This Row],[k_g]]</f>
        <v>2.0424445330453307</v>
      </c>
      <c r="BU117">
        <f>0.023*(テーブル2[[#This Row],[Re_g]]^0.8)*(テーブル2[[#This Row],[Pr_g]]^0.4)</f>
        <v>2521.2760154197954</v>
      </c>
      <c r="BV117">
        <f>テーブル2[[#This Row],[Nu_g]]*テーブル2[[#This Row],[k_g]]/テーブル2[[#This Row],[DH]]</f>
        <v>21788.83185184707</v>
      </c>
      <c r="BW117" cm="1">
        <f t="array" ref="BW117">[3]!PropsSI("VISCOSITY","T",テーブル2[[#This Row],[Tm]],"P",テーブル2[[#This Row],[P]],"Water")</f>
        <v>2.309655658110625E-5</v>
      </c>
      <c r="BX117" t="e">
        <f ca="1" xml:space="preserve"> [1]!PropsSI("CONDUCTIVITY","T",テーブル2[[#This Row],[Tm]],"P",テーブル2[[#This Row],[P]],"Water")</f>
        <v>#NAME?</v>
      </c>
      <c r="BY117" cm="1">
        <f t="array" ref="BY117">[3]!PropsSI("CPMASS","T",テーブル2[[#This Row],[Tm]],"P",テーブル2[[#This Row],[P]],"Water")</f>
        <v>6388.1175302499441</v>
      </c>
      <c r="BZ117">
        <f>テーブル2[[#This Row],[G]]*テーブル2[[#This Row],[DH]]/テーブル2[[#This Row],[μ_l]]</f>
        <v>1363118.5644033125</v>
      </c>
      <c r="CA117" t="e">
        <f ca="1">テーブル2[[#This Row],[μ_l]]*テーブル2[[#This Row],[CPl2]]/テーブル2[[#This Row],[k_l]]</f>
        <v>#NAME?</v>
      </c>
      <c r="CB117" t="e">
        <f ca="1">0.023*(テーブル2[[#This Row],[Re_l]]^0.8)*(テーブル2[[#This Row],[Pr_l]]^0.4)</f>
        <v>#NAME?</v>
      </c>
      <c r="CC117" t="e">
        <f ca="1">テーブル2[[#This Row],[Nu_l]]*テーブル2[[#This Row],[k_l]]/テーブル2[[#This Row],[DH]]</f>
        <v>#NAME?</v>
      </c>
      <c r="CD117">
        <v>4.9337707216532509E-2</v>
      </c>
    </row>
    <row r="118" spans="1:82">
      <c r="A118" s="13" t="s">
        <v>418</v>
      </c>
      <c r="B118">
        <v>14478989.699999999</v>
      </c>
      <c r="C118" cm="1">
        <f t="array" ref="C118">[3]!PropsSI("T","P",テーブル2[[#This Row],[P]],"Q",0,"Water")</f>
        <v>612.48370255129544</v>
      </c>
      <c r="D118" cm="1">
        <f t="array" ref="D118">[3]!PropsSI("Dmass","P",テーブル2[[#This Row],[P]],"Q",1,"Water")</f>
        <v>91.580011978832957</v>
      </c>
      <c r="E118" cm="1">
        <f t="array" ref="E118">[3]!PropsSI("Dmass","P",テーブル2[[#This Row],[P]],"Q",0,"Water")</f>
        <v>612.82339669043313</v>
      </c>
      <c r="F118" cm="1">
        <f t="array" ref="F118">[3]!PropsSI("Hmass","P",テーブル2[[#This Row],[P]],"Q",1,"Water")</f>
        <v>2625160.7264840975</v>
      </c>
      <c r="G118" cm="1">
        <f t="array" ref="G118">[3]!PropsSI("Hmass","P",テーブル2[[#This Row],[P]],"Q",0,"Water")</f>
        <v>1589756.0808983105</v>
      </c>
      <c r="H118" cm="1">
        <f t="array" ref="H118">[3]!PropsSI("VISCOSITY","P",テーブル2[[#This Row],[P]],"Q",1,"Water")</f>
        <v>2.2406167499944594E-5</v>
      </c>
      <c r="I118" cm="1">
        <f t="array" ref="I118">[3]!PropsSI("VISCOSITY","P",テーブル2[[#This Row],[P]],"Q",0,"Water")</f>
        <v>7.0614185977515193E-5</v>
      </c>
      <c r="J118" cm="1">
        <f t="array" ref="J118">[3]!PropsSI("CONDUCTIVITY","P", テーブル2[[#This Row],[P]],"Q",0,"Water")</f>
        <v>0.48330738078477459</v>
      </c>
      <c r="K118" cm="1">
        <f t="array" ref="K118">[3]!PropsSI("Cpmass","P", テーブル2[[#This Row],[P]],"Q",0,"Water")</f>
        <v>8121.4802011854335</v>
      </c>
      <c r="L118" cm="1">
        <f t="array" ref="L118">[3]!PropsSI("SURFACE_TENSION","P", テーブル2[[#This Row],[P]],"Q",0,"Water")</f>
        <v>5.7214247636284644E-3</v>
      </c>
      <c r="M118" s="14">
        <v>113</v>
      </c>
      <c r="N118">
        <v>2674.0320000000002</v>
      </c>
      <c r="O118" s="12">
        <v>8.7843467213758383E-5</v>
      </c>
      <c r="P118" s="12">
        <v>2.9843873572041598E-2</v>
      </c>
      <c r="Q118" s="12">
        <f>テーブル2[[#This Row],[A]]*4/テーブル2[[#This Row],[Pw]]</f>
        <v>1.1773735336561952E-2</v>
      </c>
      <c r="R118">
        <v>2.8447999999999998</v>
      </c>
      <c r="S118" s="40">
        <v>986020.81171874993</v>
      </c>
      <c r="T118">
        <v>592.70555555555552</v>
      </c>
      <c r="U118" s="17">
        <f>+T118+BG118*S118*テーブル2[[#This Row],[Pw]]*R118/(N118*O118*K118)</f>
        <v>630.42815850558202</v>
      </c>
      <c r="V118">
        <v>0.03</v>
      </c>
      <c r="W118" s="12">
        <f t="shared" si="128"/>
        <v>445850.14489188173</v>
      </c>
      <c r="X118" s="100">
        <v>2.1774908792121829E-2</v>
      </c>
      <c r="Y118">
        <f t="shared" si="129"/>
        <v>6.7767556684644488</v>
      </c>
      <c r="Z118">
        <f t="shared" si="130"/>
        <v>6.7767557032828174</v>
      </c>
      <c r="AA118">
        <f t="shared" si="131"/>
        <v>-3.481836863272747E-8</v>
      </c>
      <c r="AB118">
        <f t="shared" si="132"/>
        <v>2.1618283967501533E-5</v>
      </c>
      <c r="AC118" s="100">
        <v>625.09187091217541</v>
      </c>
      <c r="AD118">
        <f>+テーブル2[[#This Row],[DH]]/2*AI118/I118*E118</f>
        <v>11630.331543201784</v>
      </c>
      <c r="AE118">
        <f>+gettm2(AD118,AC118,AK118,AL118,テーブル2[[#This Row],[補正式F]])</f>
        <v>630.42815876723364</v>
      </c>
      <c r="AF118" s="20">
        <f t="shared" si="133"/>
        <v>2.6165162125835195E-7</v>
      </c>
      <c r="AG118">
        <v>2.1643227086772366E-5</v>
      </c>
      <c r="AH118">
        <f t="shared" si="134"/>
        <v>31.758809934568735</v>
      </c>
      <c r="AI118">
        <f t="shared" si="135"/>
        <v>0.22764831560454826</v>
      </c>
      <c r="AJ118">
        <f t="shared" si="136"/>
        <v>42.759226275842551</v>
      </c>
      <c r="AK118" cm="1">
        <f t="array" ref="AK118">+S118*テーブル2[[#This Row],[形状因子]]/(E118*[3]!PropsSI("C","T",(テーブル2[[#This Row],[Tin]]+テーブル2[[#This Row],[Tf]])/2,"P",テーブル2[[#This Row],[P]],"Water")*AI118)</f>
        <v>0.76411208469329162</v>
      </c>
      <c r="AL118">
        <f t="shared" si="137"/>
        <v>1.186598293632519</v>
      </c>
      <c r="AM118">
        <f t="shared" si="138"/>
        <v>612.4837025443378</v>
      </c>
      <c r="AN118">
        <f t="shared" si="139"/>
        <v>6.957634468562901E-9</v>
      </c>
      <c r="AO118">
        <f t="shared" si="140"/>
        <v>2.4943119270832639E-8</v>
      </c>
      <c r="AP118">
        <v>3.0374582854357701</v>
      </c>
      <c r="AQ118">
        <f t="shared" si="141"/>
        <v>4.8904500820613921E-5</v>
      </c>
      <c r="AR118">
        <f t="shared" si="142"/>
        <v>1.0834085103021599E-5</v>
      </c>
      <c r="AS118">
        <f t="shared" si="143"/>
        <v>21.40425245064139</v>
      </c>
      <c r="AT118">
        <f t="shared" si="144"/>
        <v>12.267948074669285</v>
      </c>
      <c r="AU118">
        <f t="shared" si="145"/>
        <v>2.7927777151225235</v>
      </c>
      <c r="AV118">
        <f t="shared" si="146"/>
        <v>0.24468057031324664</v>
      </c>
      <c r="AW118">
        <f t="shared" si="147"/>
        <v>1.3617932539811098E-2</v>
      </c>
      <c r="AX118">
        <f t="shared" si="148"/>
        <v>0.2446805628742498</v>
      </c>
      <c r="AY118">
        <f t="shared" si="149"/>
        <v>7.438996835196221E-9</v>
      </c>
      <c r="AZ118">
        <f t="shared" si="150"/>
        <v>1035404.645585787</v>
      </c>
      <c r="BA118">
        <f t="shared" si="151"/>
        <v>1.6100468294529292E-5</v>
      </c>
      <c r="BB118" s="40">
        <f t="shared" si="152"/>
        <v>983009.47125972249</v>
      </c>
      <c r="BC118" s="62">
        <f t="shared" si="153"/>
        <v>-3011.340459027444</v>
      </c>
      <c r="BD118" s="61">
        <f t="shared" si="154"/>
        <v>-0.30540333664746128</v>
      </c>
      <c r="BE118" s="40">
        <v>1138098.2303985937</v>
      </c>
      <c r="BF118" s="58">
        <f>テーブル2[[#This Row],[ρL*δ*λ/τ]]/テーブル2[[#This Row],[実験値]]</f>
        <v>0.86372990046337672</v>
      </c>
      <c r="BG118">
        <v>0.85964649999999998</v>
      </c>
      <c r="BH118">
        <v>4.5999999999999999E-2</v>
      </c>
      <c r="BI118">
        <v>5625</v>
      </c>
      <c r="BJ118">
        <f>1+テーブル2[[#This Row],[A_補正]]*EXP(-テーブル2[[#This Row],[(Tsub-40)^2]]/テーブル2[[#This Row],[σ_補正]])</f>
        <v>1.0427745762830058</v>
      </c>
      <c r="BK118">
        <f>テーブル2[[#This Row],[Ts]]-テーブル2[[#This Row],[Tin]]</f>
        <v>19.778146995739917</v>
      </c>
      <c r="BL118">
        <f>テーブル2[[#This Row],[ρL*δ*λ/τ]]*0.000001</f>
        <v>0.98300947125972249</v>
      </c>
      <c r="BM118">
        <f>テーブル2[[#This Row],[Tsub]]</f>
        <v>19.778146995739917</v>
      </c>
      <c r="BN118">
        <f>テーブル2[[#This Row],[補正式F]]</f>
        <v>1.0427745762830058</v>
      </c>
      <c r="BO118">
        <f>(テーブル2[[#This Row],[Tsub]]-40)^2</f>
        <v>408.92333892590256</v>
      </c>
      <c r="BP118" cm="1">
        <f t="array" ref="BP118">[3]!PropsSI(
  "VISCOSITY",
  "T", MIN( MAX( (テーブル2[[#This Row],[Ts]]+テーブル2[[#This Row],[Tw]])/2, テーブル2[[#This Row],[Ts]]+5 ), 647.096-0.1 ),
  "P", テーブル2[[#This Row],[P]],
  "Water"
)</f>
        <v>2.2589337581464959E-5</v>
      </c>
      <c r="BQ118" cm="1">
        <f t="array" ref="BQ118">[3]!PropsSI(
  "CONDUCTIVITY",
  "T", MIN( MAX( (テーブル2[[#This Row],[Ts]]+テーブル2[[#This Row],[Tw]])/2, テーブル2[[#This Row],[Ts]]+5 ), 647.096-0.1 ),
  "P", テーブル2[[#This Row],[P]],
  "Water"
)</f>
        <v>0.10038581718423115</v>
      </c>
      <c r="BR118" cm="1">
        <f t="array" ref="BR118">[3]!PropsSI(
 "CPMASS",
  "T", MIN( MAX( (テーブル2[[#This Row],[Ts]]+テーブル2[[#This Row],[Tw]])/2, テーブル2[[#This Row],[Ts]]+5 ), 647.096-0.1 ),
  "P", テーブル2[[#This Row],[P]],
  "Water"
)</f>
        <v>8894.213474057804</v>
      </c>
      <c r="BS118">
        <f>テーブル2[[#This Row],[G]]*テーブル2[[#This Row],[DH]]/テーブル2[[#This Row],[μ_g]]</f>
        <v>1393725.9087814156</v>
      </c>
      <c r="BT118">
        <f>テーブル2[[#This Row],[CPg]]*テーブル2[[#This Row],[μ_g]]/テーブル2[[#This Row],[k_g]]</f>
        <v>2.0014220765706541</v>
      </c>
      <c r="BU118">
        <f>0.023*(テーブル2[[#This Row],[Re_g]]^0.8)*(テーブル2[[#This Row],[Pr_g]]^0.4)</f>
        <v>2498.0734818040005</v>
      </c>
      <c r="BV118">
        <f>テーブル2[[#This Row],[Nu_g]]*テーブル2[[#This Row],[k_g]]/テーブル2[[#This Row],[DH]]</f>
        <v>21299.200354743138</v>
      </c>
      <c r="BW118" cm="1">
        <f t="array" ref="BW118">[3]!PropsSI("VISCOSITY","T",テーブル2[[#This Row],[Tm]],"P",テーブル2[[#This Row],[P]],"Water")</f>
        <v>2.3044634271912764E-5</v>
      </c>
      <c r="BX118" t="e">
        <f ca="1" xml:space="preserve"> [1]!PropsSI("CONDUCTIVITY","T",テーブル2[[#This Row],[Tm]],"P",テーブル2[[#This Row],[P]],"Water")</f>
        <v>#NAME?</v>
      </c>
      <c r="BY118" cm="1">
        <f t="array" ref="BY118">[3]!PropsSI("CPMASS","T",テーブル2[[#This Row],[Tm]],"P",テーブル2[[#This Row],[P]],"Water")</f>
        <v>6541.6595628289715</v>
      </c>
      <c r="BZ118">
        <f>テーブル2[[#This Row],[G]]*テーブル2[[#This Row],[DH]]/テーブル2[[#This Row],[μ_l]]</f>
        <v>1366189.8330870857</v>
      </c>
      <c r="CA118" t="e">
        <f ca="1">テーブル2[[#This Row],[μ_l]]*テーブル2[[#This Row],[CPl2]]/テーブル2[[#This Row],[k_l]]</f>
        <v>#NAME?</v>
      </c>
      <c r="CB118" t="e">
        <f ca="1">0.023*(テーブル2[[#This Row],[Re_l]]^0.8)*(テーブル2[[#This Row],[Pr_l]]^0.4)</f>
        <v>#NAME?</v>
      </c>
      <c r="CC118" t="e">
        <f ca="1">テーブル2[[#This Row],[Nu_l]]*テーブル2[[#This Row],[k_l]]/テーブル2[[#This Row],[DH]]</f>
        <v>#NAME?</v>
      </c>
      <c r="CD118">
        <v>9.5434411906638122E-2</v>
      </c>
    </row>
    <row r="119" spans="1:82">
      <c r="A119" s="13" t="s">
        <v>419</v>
      </c>
      <c r="B119">
        <v>14444515.914999999</v>
      </c>
      <c r="C119" cm="1">
        <f t="array" ref="C119">[3]!PropsSI("T","P",テーブル2[[#This Row],[P]],"Q",0,"Water")</f>
        <v>612.29412141213845</v>
      </c>
      <c r="D119" cm="1">
        <f t="array" ref="D119">[3]!PropsSI("Dmass","P",テーブル2[[#This Row],[P]],"Q",1,"Water")</f>
        <v>91.248555698911844</v>
      </c>
      <c r="E119" cm="1">
        <f t="array" ref="E119">[3]!PropsSI("Dmass","P",テーブル2[[#This Row],[P]],"Q",0,"Water")</f>
        <v>613.43232402419449</v>
      </c>
      <c r="F119" cm="1">
        <f t="array" ref="F119">[3]!PropsSI("Hmass","P",テーブル2[[#This Row],[P]],"Q",1,"Water")</f>
        <v>2626093.1345668421</v>
      </c>
      <c r="G119" cm="1">
        <f t="array" ref="G119">[3]!PropsSI("Hmass","P",テーブル2[[#This Row],[P]],"Q",0,"Water")</f>
        <v>1588403.9289842495</v>
      </c>
      <c r="H119" cm="1">
        <f t="array" ref="H119">[3]!PropsSI("VISCOSITY","P",テーブル2[[#This Row],[P]],"Q",1,"Water")</f>
        <v>2.2386245793773059E-5</v>
      </c>
      <c r="I119" cm="1">
        <f t="array" ref="I119">[3]!PropsSI("VISCOSITY","P",テーブル2[[#This Row],[P]],"Q",0,"Water")</f>
        <v>7.0694401850615891E-5</v>
      </c>
      <c r="J119" cm="1">
        <f t="array" ref="J119">[3]!PropsSI("CONDUCTIVITY","P", テーブル2[[#This Row],[P]],"Q",0,"Water")</f>
        <v>0.48369684775438243</v>
      </c>
      <c r="K119" cm="1">
        <f t="array" ref="K119">[3]!PropsSI("Cpmass","P", テーブル2[[#This Row],[P]],"Q",0,"Water")</f>
        <v>8097.4885849811244</v>
      </c>
      <c r="L119" cm="1">
        <f t="array" ref="L119">[3]!PropsSI("SURFACE_TENSION","P", テーブル2[[#This Row],[P]],"Q",0,"Water")</f>
        <v>5.7594462826100956E-3</v>
      </c>
      <c r="M119" s="14">
        <v>114</v>
      </c>
      <c r="N119">
        <v>3380.5079999999998</v>
      </c>
      <c r="O119" s="12">
        <v>8.7843467213758383E-5</v>
      </c>
      <c r="P119" s="12">
        <v>2.9843873572041598E-2</v>
      </c>
      <c r="Q119" s="12">
        <f>テーブル2[[#This Row],[A]]*4/テーブル2[[#This Row],[Pw]]</f>
        <v>1.1773735336561952E-2</v>
      </c>
      <c r="R119">
        <v>3.4036</v>
      </c>
      <c r="S119" s="40">
        <v>1091757.90890625</v>
      </c>
      <c r="T119">
        <v>587.26111111111106</v>
      </c>
      <c r="U119" s="17">
        <f>+T119+BG119*S119*テーブル2[[#This Row],[Pw]]*R119/(N119*O119*K119)</f>
        <v>629.99154361549483</v>
      </c>
      <c r="V119">
        <v>0.03</v>
      </c>
      <c r="W119" s="12">
        <f t="shared" si="128"/>
        <v>563003.65309312858</v>
      </c>
      <c r="X119" s="100">
        <v>1.9926358964458889E-2</v>
      </c>
      <c r="Y119">
        <f t="shared" si="129"/>
        <v>7.084121891195359</v>
      </c>
      <c r="Z119">
        <f t="shared" si="130"/>
        <v>7.0841219005331419</v>
      </c>
      <c r="AA119">
        <f t="shared" si="131"/>
        <v>-9.3377829912810739E-9</v>
      </c>
      <c r="AB119">
        <f t="shared" si="132"/>
        <v>1.489452769045908E-5</v>
      </c>
      <c r="AC119" s="100">
        <v>625.08247191862199</v>
      </c>
      <c r="AD119">
        <f>+テーブル2[[#This Row],[DH]]/2*AI119/I119*E119</f>
        <v>14049.154822905461</v>
      </c>
      <c r="AE119">
        <f>+gettm2(AD119,AC119,AK119,AL119,テーブル2[[#This Row],[補正式F]])</f>
        <v>629.99154387740691</v>
      </c>
      <c r="AF119" s="20">
        <f t="shared" si="133"/>
        <v>2.6191207780357217E-7</v>
      </c>
      <c r="AG119">
        <v>1.4914441912286295E-5</v>
      </c>
      <c r="AH119">
        <f t="shared" si="134"/>
        <v>46.401844239473782</v>
      </c>
      <c r="AI119">
        <f t="shared" si="135"/>
        <v>0.27503267480605181</v>
      </c>
      <c r="AJ119">
        <f t="shared" si="136"/>
        <v>35.593683318539199</v>
      </c>
      <c r="AK119" cm="1">
        <f t="array" ref="AK119">+S119*テーブル2[[#This Row],[形状因子]]/(E119*[3]!PropsSI("C","T",(テーブル2[[#This Row],[Tin]]+テーブル2[[#This Row],[Tf]])/2,"P",テーブル2[[#This Row],[P]],"Water")*AI119)</f>
        <v>0.79852055909984676</v>
      </c>
      <c r="AL119">
        <f t="shared" si="137"/>
        <v>1.1834832388614511</v>
      </c>
      <c r="AM119">
        <f t="shared" si="138"/>
        <v>612.29412140878196</v>
      </c>
      <c r="AN119">
        <f t="shared" si="139"/>
        <v>3.3564901968929917E-9</v>
      </c>
      <c r="AO119">
        <f t="shared" si="140"/>
        <v>1.9914221827215165E-8</v>
      </c>
      <c r="AP119">
        <v>3.3880882962682572</v>
      </c>
      <c r="AQ119">
        <f t="shared" si="141"/>
        <v>3.9687248691236164E-5</v>
      </c>
      <c r="AR119">
        <f t="shared" si="142"/>
        <v>7.467178067056755E-6</v>
      </c>
      <c r="AS119">
        <f t="shared" si="143"/>
        <v>17.820604549943678</v>
      </c>
      <c r="AT119">
        <f t="shared" si="144"/>
        <v>11.351776734144048</v>
      </c>
      <c r="AU119">
        <f t="shared" si="145"/>
        <v>3.1221095189927448</v>
      </c>
      <c r="AV119">
        <f t="shared" si="146"/>
        <v>0.26597877727551245</v>
      </c>
      <c r="AW119">
        <f t="shared" si="147"/>
        <v>9.3598703472179239E-3</v>
      </c>
      <c r="AX119">
        <f t="shared" si="148"/>
        <v>0.26597876862758962</v>
      </c>
      <c r="AY119">
        <f t="shared" si="149"/>
        <v>8.6479228222913207E-9</v>
      </c>
      <c r="AZ119">
        <f t="shared" si="150"/>
        <v>1037689.2055825926</v>
      </c>
      <c r="BA119">
        <f t="shared" si="151"/>
        <v>1.1713758680654485E-5</v>
      </c>
      <c r="BB119" s="40">
        <f t="shared" si="152"/>
        <v>1082183.7882606096</v>
      </c>
      <c r="BC119" s="62">
        <f t="shared" si="153"/>
        <v>-9574.1206456404179</v>
      </c>
      <c r="BD119" s="61">
        <f t="shared" si="154"/>
        <v>-0.87694538940707167</v>
      </c>
      <c r="BE119" s="40">
        <v>941967.80555715668</v>
      </c>
      <c r="BF119" s="58">
        <f>テーブル2[[#This Row],[ρL*δ*λ/τ]]/テーブル2[[#This Row],[実験値]]</f>
        <v>1.1488543258869848</v>
      </c>
      <c r="BG119">
        <v>0.92652899999999994</v>
      </c>
      <c r="BH119">
        <v>4.5999999999999999E-2</v>
      </c>
      <c r="BI119">
        <v>5625</v>
      </c>
      <c r="BJ119">
        <f>1+テーブル2[[#This Row],[A_補正]]*EXP(-テーブル2[[#This Row],[(Tsub-40)^2]]/テーブル2[[#This Row],[σ_補正]])</f>
        <v>1.0442040873021237</v>
      </c>
      <c r="BK119">
        <f>テーブル2[[#This Row],[Ts]]-テーブル2[[#This Row],[Tin]]</f>
        <v>25.033010301027389</v>
      </c>
      <c r="BL119">
        <f>テーブル2[[#This Row],[ρL*δ*λ/τ]]*0.000001</f>
        <v>1.0821837882606096</v>
      </c>
      <c r="BM119">
        <f>テーブル2[[#This Row],[Tsub]]</f>
        <v>25.033010301027389</v>
      </c>
      <c r="BN119">
        <f>テーブル2[[#This Row],[補正式F]]</f>
        <v>1.0442040873021237</v>
      </c>
      <c r="BO119">
        <f>(テーブル2[[#This Row],[Tsub]]-40)^2</f>
        <v>224.01078064915225</v>
      </c>
      <c r="BP119" cm="1">
        <f t="array" ref="BP119">[3]!PropsSI(
  "VISCOSITY",
  "T", MIN( MAX( (テーブル2[[#This Row],[Ts]]+テーブル2[[#This Row],[Tw]])/2, テーブル2[[#This Row],[Ts]]+5 ), 647.096-0.1 ),
  "P", テーブル2[[#This Row],[P]],
  "Water"
)</f>
        <v>2.2574908489571862E-5</v>
      </c>
      <c r="BQ119" cm="1">
        <f t="array" ref="BQ119">[3]!PropsSI(
  "CONDUCTIVITY",
  "T", MIN( MAX( (テーブル2[[#This Row],[Ts]]+テーブル2[[#This Row],[Tw]])/2, テーブル2[[#This Row],[Ts]]+5 ), 647.096-0.1 ),
  "P", テーブル2[[#This Row],[P]],
  "Water"
)</f>
        <v>0.10002263381661949</v>
      </c>
      <c r="BR119" cm="1">
        <f t="array" ref="BR119">[3]!PropsSI(
 "CPMASS",
  "T", MIN( MAX( (テーブル2[[#This Row],[Ts]]+テーブル2[[#This Row],[Tw]])/2, テーブル2[[#This Row],[Ts]]+5 ), 647.096-0.1 ),
  "P", テーブル2[[#This Row],[P]],
  "Water"
)</f>
        <v>8837.8123315638441</v>
      </c>
      <c r="BS119">
        <f>テーブル2[[#This Row],[G]]*テーブル2[[#This Row],[DH]]/テーブル2[[#This Row],[μ_g]]</f>
        <v>1763072.7723000932</v>
      </c>
      <c r="BT119">
        <f>テーブル2[[#This Row],[CPg]]*テーブル2[[#This Row],[μ_g]]/テーブル2[[#This Row],[k_g]]</f>
        <v>1.9946765748925219</v>
      </c>
      <c r="BU119">
        <f>0.023*(テーブル2[[#This Row],[Re_g]]^0.8)*(テーブル2[[#This Row],[Pr_g]]^0.4)</f>
        <v>3010.8770533198913</v>
      </c>
      <c r="BV119">
        <f>テーブル2[[#This Row],[Nu_g]]*テーブル2[[#This Row],[k_g]]/テーブル2[[#This Row],[DH]]</f>
        <v>25578.615822616099</v>
      </c>
      <c r="BW119" cm="1">
        <f t="array" ref="BW119">[3]!PropsSI("VISCOSITY","T",テーブル2[[#This Row],[Tm]],"P",テーブル2[[#This Row],[P]],"Water")</f>
        <v>2.3018705470271361E-5</v>
      </c>
      <c r="BX119" t="e">
        <f ca="1" xml:space="preserve"> [1]!PropsSI("CONDUCTIVITY","T",テーブル2[[#This Row],[Tm]],"P",テーブル2[[#This Row],[P]],"Water")</f>
        <v>#NAME?</v>
      </c>
      <c r="BY119" cm="1">
        <f t="array" ref="BY119">[3]!PropsSI("CPMASS","T",テーブル2[[#This Row],[Tm]],"P",テーブル2[[#This Row],[P]],"Water")</f>
        <v>6560.2949310556451</v>
      </c>
      <c r="BZ119">
        <f>テーブル2[[#This Row],[G]]*テーブル2[[#This Row],[DH]]/テーブル2[[#This Row],[μ_l]]</f>
        <v>1729081.009639469</v>
      </c>
      <c r="CA119" t="e">
        <f ca="1">テーブル2[[#This Row],[μ_l]]*テーブル2[[#This Row],[CPl2]]/テーブル2[[#This Row],[k_l]]</f>
        <v>#NAME?</v>
      </c>
      <c r="CB119" t="e">
        <f ca="1">0.023*(テーブル2[[#This Row],[Re_l]]^0.8)*(テーブル2[[#This Row],[Pr_l]]^0.4)</f>
        <v>#NAME?</v>
      </c>
      <c r="CC119" t="e">
        <f ca="1">テーブル2[[#This Row],[Nu_l]]*テーブル2[[#This Row],[k_l]]/テーブル2[[#This Row],[DH]]</f>
        <v>#NAME?</v>
      </c>
      <c r="CD119">
        <v>1.2025339245325124E-2</v>
      </c>
    </row>
    <row r="120" spans="1:82">
      <c r="A120" s="13" t="s">
        <v>420</v>
      </c>
      <c r="B120">
        <v>14547937.27</v>
      </c>
      <c r="C120" cm="1">
        <f t="array" ref="C120">[3]!PropsSI("T","P",テーブル2[[#This Row],[P]],"Q",0,"Water")</f>
        <v>612.8617754030106</v>
      </c>
      <c r="D120" cm="1">
        <f t="array" ref="D120">[3]!PropsSI("Dmass","P",テーブル2[[#This Row],[P]],"Q",1,"Water")</f>
        <v>92.246204919594888</v>
      </c>
      <c r="E120" cm="1">
        <f t="array" ref="E120">[3]!PropsSI("Dmass","P",テーブル2[[#This Row],[P]],"Q",0,"Water")</f>
        <v>611.60316925921416</v>
      </c>
      <c r="F120" cm="1">
        <f t="array" ref="F120">[3]!PropsSI("Hmass","P",テーブル2[[#This Row],[P]],"Q",1,"Water")</f>
        <v>2623286.9751734058</v>
      </c>
      <c r="G120" cm="1">
        <f t="array" ref="G120">[3]!PropsSI("Hmass","P",テーブル2[[#This Row],[P]],"Q",0,"Water")</f>
        <v>1592460.3576735058</v>
      </c>
      <c r="H120" cm="1">
        <f t="array" ref="H120">[3]!PropsSI("VISCOSITY","P",テーブル2[[#This Row],[P]],"Q",1,"Water")</f>
        <v>2.2446211956304489E-5</v>
      </c>
      <c r="I120" cm="1">
        <f t="array" ref="I120">[3]!PropsSI("VISCOSITY","P",テーブル2[[#This Row],[P]],"Q",0,"Water")</f>
        <v>7.0453794027894906E-5</v>
      </c>
      <c r="J120" cm="1">
        <f t="array" ref="J120">[3]!PropsSI("CONDUCTIVITY","P", テーブル2[[#This Row],[P]],"Q",0,"Water")</f>
        <v>0.482528845552468</v>
      </c>
      <c r="K120" cm="1">
        <f t="array" ref="K120">[3]!PropsSI("Cpmass","P", テーブル2[[#This Row],[P]],"Q",0,"Water")</f>
        <v>8170.133161316754</v>
      </c>
      <c r="L120" cm="1">
        <f t="array" ref="L120">[3]!PropsSI("SURFACE_TENSION","P", テーブル2[[#This Row],[P]],"Q",0,"Water")</f>
        <v>5.6457194724596916E-3</v>
      </c>
      <c r="M120" s="14">
        <v>115</v>
      </c>
      <c r="N120">
        <v>4031.3879999999999</v>
      </c>
      <c r="O120" s="12">
        <v>8.7843467213758383E-5</v>
      </c>
      <c r="P120" s="12">
        <v>2.9843873572041598E-2</v>
      </c>
      <c r="Q120" s="12">
        <f>テーブル2[[#This Row],[A]]*4/テーブル2[[#This Row],[Pw]]</f>
        <v>1.1773735336561952E-2</v>
      </c>
      <c r="R120">
        <v>3.4036</v>
      </c>
      <c r="S120" s="40">
        <v>1187529.60234375</v>
      </c>
      <c r="T120">
        <v>591.65</v>
      </c>
      <c r="U120" s="17">
        <f>+T120+BG120*S120*テーブル2[[#This Row],[Pw]]*R120/(N120*O120*K120)</f>
        <v>630.27815497336564</v>
      </c>
      <c r="V120">
        <v>0.03</v>
      </c>
      <c r="W120" s="12">
        <f t="shared" si="128"/>
        <v>673696.79668633756</v>
      </c>
      <c r="X120" s="100">
        <v>1.8595242699849777E-2</v>
      </c>
      <c r="Y120">
        <f t="shared" si="129"/>
        <v>7.3332936249891789</v>
      </c>
      <c r="Z120">
        <f t="shared" si="130"/>
        <v>7.333293631854751</v>
      </c>
      <c r="AA120">
        <f t="shared" si="131"/>
        <v>-6.8655721108257239E-9</v>
      </c>
      <c r="AB120">
        <f t="shared" si="132"/>
        <v>1.0968549680108963E-5</v>
      </c>
      <c r="AC120" s="100">
        <v>624.21282424171079</v>
      </c>
      <c r="AD120">
        <f>+テーブル2[[#This Row],[DH]]/2*AI120/I120*E120</f>
        <v>16240.164302751038</v>
      </c>
      <c r="AE120">
        <f>+gettm2(AD120,AC120,AK120,AL120,テーブル2[[#This Row],[補正式F]])</f>
        <v>630.27815497336553</v>
      </c>
      <c r="AF120" s="20">
        <f t="shared" si="133"/>
        <v>0</v>
      </c>
      <c r="AG120">
        <v>1.0985807669375644E-5</v>
      </c>
      <c r="AH120">
        <f t="shared" si="134"/>
        <v>61.766264132783036</v>
      </c>
      <c r="AI120">
        <f t="shared" si="135"/>
        <v>0.31779042187418965</v>
      </c>
      <c r="AJ120">
        <f t="shared" si="136"/>
        <v>30.306664189239502</v>
      </c>
      <c r="AK120" cm="1">
        <f t="array" ref="AK120">+S120*テーブル2[[#This Row],[形状因子]]/(E120*[3]!PropsSI("C","T",(テーブル2[[#This Row],[Tin]]+テーブル2[[#This Row],[Tf]])/2,"P",テーブル2[[#This Row],[P]],"Water")*AI120)</f>
        <v>0.72326388776809358</v>
      </c>
      <c r="AL120">
        <f t="shared" si="137"/>
        <v>1.1929170333202277</v>
      </c>
      <c r="AM120">
        <f t="shared" si="138"/>
        <v>612.86177540192398</v>
      </c>
      <c r="AN120">
        <f t="shared" si="139"/>
        <v>1.086618794943206E-9</v>
      </c>
      <c r="AO120">
        <f t="shared" si="140"/>
        <v>1.7257989266680483E-8</v>
      </c>
      <c r="AP120">
        <v>3.6356585622136262</v>
      </c>
      <c r="AQ120">
        <f t="shared" si="141"/>
        <v>3.3480695896946098E-5</v>
      </c>
      <c r="AR120">
        <f t="shared" si="142"/>
        <v>5.501532829321162E-6</v>
      </c>
      <c r="AS120">
        <f t="shared" si="143"/>
        <v>15.177136993678051</v>
      </c>
      <c r="AT120">
        <f t="shared" si="144"/>
        <v>10.548950751687585</v>
      </c>
      <c r="AU120">
        <f t="shared" si="145"/>
        <v>3.3523555097088478</v>
      </c>
      <c r="AV120">
        <f t="shared" si="146"/>
        <v>0.28330305250477839</v>
      </c>
      <c r="AW120">
        <f t="shared" si="147"/>
        <v>6.9429544788848626E-3</v>
      </c>
      <c r="AX120">
        <f t="shared" si="148"/>
        <v>0.28330303761673165</v>
      </c>
      <c r="AY120">
        <f t="shared" si="149"/>
        <v>1.4888046739880423E-8</v>
      </c>
      <c r="AZ120">
        <f t="shared" si="150"/>
        <v>1030826.6174999001</v>
      </c>
      <c r="BA120">
        <f t="shared" si="151"/>
        <v>9.2089769498489053E-6</v>
      </c>
      <c r="BB120" s="40">
        <f t="shared" si="152"/>
        <v>1181501.1807781158</v>
      </c>
      <c r="BC120" s="62">
        <f t="shared" si="153"/>
        <v>-6028.4215656341985</v>
      </c>
      <c r="BD120" s="61">
        <f t="shared" si="154"/>
        <v>-0.50764389820146749</v>
      </c>
      <c r="BE120" s="40">
        <v>1024389.9885434078</v>
      </c>
      <c r="BF120" s="58">
        <f>テーブル2[[#This Row],[ρL*δ*λ/τ]]/テーブル2[[#This Row],[実験値]]</f>
        <v>1.1533704877945032</v>
      </c>
      <c r="BG120">
        <v>0.92652899999999994</v>
      </c>
      <c r="BH120">
        <v>4.5999999999999999E-2</v>
      </c>
      <c r="BI120">
        <v>5625</v>
      </c>
      <c r="BJ120">
        <f>1+テーブル2[[#This Row],[A_補正]]*EXP(-テーブル2[[#This Row],[(Tsub-40)^2]]/テーブル2[[#This Row],[σ_補正]])</f>
        <v>1.0432019790735241</v>
      </c>
      <c r="BK120">
        <f>テーブル2[[#This Row],[Ts]]-テーブル2[[#This Row],[Tin]]</f>
        <v>21.21177540301062</v>
      </c>
      <c r="BL120">
        <f>テーブル2[[#This Row],[ρL*δ*λ/τ]]*0.000001</f>
        <v>1.1815011807781157</v>
      </c>
      <c r="BM120">
        <f>テーブル2[[#This Row],[Tsub]]</f>
        <v>21.21177540301062</v>
      </c>
      <c r="BN120">
        <f>テーブル2[[#This Row],[補正式F]]</f>
        <v>1.0432019790735241</v>
      </c>
      <c r="BO120">
        <f>(テーブル2[[#This Row],[Tsub]]-40)^2</f>
        <v>352.99738350691678</v>
      </c>
      <c r="BP120" cm="1">
        <f t="array" ref="BP120">[3]!PropsSI(
  "VISCOSITY",
  "T", MIN( MAX( (テーブル2[[#This Row],[Ts]]+テーブル2[[#This Row],[Tw]])/2, テーブル2[[#This Row],[Ts]]+5 ), 647.096-0.1 ),
  "P", テーブル2[[#This Row],[P]],
  "Water"
)</f>
        <v>2.2603469916367141E-5</v>
      </c>
      <c r="BQ120" cm="1">
        <f t="array" ref="BQ120">[3]!PropsSI(
  "CONDUCTIVITY",
  "T", MIN( MAX( (テーブル2[[#This Row],[Ts]]+テーブル2[[#This Row],[Tw]])/2, テーブル2[[#This Row],[Ts]]+5 ), 647.096-0.1 ),
  "P", テーブル2[[#This Row],[P]],
  "Water"
)</f>
        <v>0.10178324286450029</v>
      </c>
      <c r="BR120" cm="1">
        <f t="array" ref="BR120">[3]!PropsSI(
 "CPMASS",
  "T", MIN( MAX( (テーブル2[[#This Row],[Ts]]+テーブル2[[#This Row],[Tw]])/2, テーブル2[[#This Row],[Ts]]+5 ), 647.096-0.1 ),
  "P", テーブル2[[#This Row],[P]],
  "Water"
)</f>
        <v>9162.7589834988594</v>
      </c>
      <c r="BS120">
        <f>テーブル2[[#This Row],[G]]*テーブル2[[#This Row],[DH]]/テーブル2[[#This Row],[μ_g]]</f>
        <v>2099876.5024401341</v>
      </c>
      <c r="BT120">
        <f>テーブル2[[#This Row],[CPg]]*テーブル2[[#This Row],[μ_g]]/テーブル2[[#This Row],[k_g]]</f>
        <v>2.0348157634371717</v>
      </c>
      <c r="BU120">
        <f>0.023*(テーブル2[[#This Row],[Re_g]]^0.8)*(テーブル2[[#This Row],[Pr_g]]^0.4)</f>
        <v>3490.5420676269414</v>
      </c>
      <c r="BV120">
        <f>テーブル2[[#This Row],[Nu_g]]*テーブル2[[#This Row],[k_g]]/テーブル2[[#This Row],[DH]]</f>
        <v>30175.528907529602</v>
      </c>
      <c r="BW120" cm="1">
        <f t="array" ref="BW120">[3]!PropsSI("VISCOSITY","T",テーブル2[[#This Row],[Tm]],"P",テーブル2[[#This Row],[P]],"Water")</f>
        <v>2.3053689130586587E-5</v>
      </c>
      <c r="BX120" t="e">
        <f ca="1" xml:space="preserve"> [1]!PropsSI("CONDUCTIVITY","T",テーブル2[[#This Row],[Tm]],"P",テーブル2[[#This Row],[P]],"Water")</f>
        <v>#NAME?</v>
      </c>
      <c r="BY120" cm="1">
        <f t="array" ref="BY120">[3]!PropsSI("CPMASS","T",テーブル2[[#This Row],[Tm]],"P",テーブル2[[#This Row],[P]],"Water")</f>
        <v>6638.7218483196784</v>
      </c>
      <c r="BZ120">
        <f>テーブル2[[#This Row],[G]]*テーブル2[[#This Row],[DH]]/テーブル2[[#This Row],[μ_l]]</f>
        <v>2058867.6754566836</v>
      </c>
      <c r="CA120" t="e">
        <f ca="1">テーブル2[[#This Row],[μ_l]]*テーブル2[[#This Row],[CPl2]]/テーブル2[[#This Row],[k_l]]</f>
        <v>#NAME?</v>
      </c>
      <c r="CB120" t="e">
        <f ca="1">0.023*(テーブル2[[#This Row],[Re_l]]^0.8)*(テーブル2[[#This Row],[Pr_l]]^0.4)</f>
        <v>#NAME?</v>
      </c>
      <c r="CC120" t="e">
        <f ca="1">テーブル2[[#This Row],[Nu_l]]*テーブル2[[#This Row],[k_l]]/テーブル2[[#This Row],[DH]]</f>
        <v>#NAME?</v>
      </c>
      <c r="CD120">
        <v>1.9365652581519007E-2</v>
      </c>
    </row>
    <row r="121" spans="1:82">
      <c r="A121" s="13" t="s">
        <v>421</v>
      </c>
      <c r="B121">
        <v>14478989.699999999</v>
      </c>
      <c r="C121" cm="1">
        <f t="array" ref="C121">[3]!PropsSI("T","P",テーブル2[[#This Row],[P]],"Q",0,"Water")</f>
        <v>612.48370255129544</v>
      </c>
      <c r="D121" cm="1">
        <f t="array" ref="D121">[3]!PropsSI("Dmass","P",テーブル2[[#This Row],[P]],"Q",1,"Water")</f>
        <v>91.580011978832957</v>
      </c>
      <c r="E121" cm="1">
        <f t="array" ref="E121">[3]!PropsSI("Dmass","P",テーブル2[[#This Row],[P]],"Q",0,"Water")</f>
        <v>612.82339669043313</v>
      </c>
      <c r="F121" cm="1">
        <f t="array" ref="F121">[3]!PropsSI("Hmass","P",テーブル2[[#This Row],[P]],"Q",1,"Water")</f>
        <v>2625160.7264840975</v>
      </c>
      <c r="G121" cm="1">
        <f t="array" ref="G121">[3]!PropsSI("Hmass","P",テーブル2[[#This Row],[P]],"Q",0,"Water")</f>
        <v>1589756.0808983105</v>
      </c>
      <c r="H121" cm="1">
        <f t="array" ref="H121">[3]!PropsSI("VISCOSITY","P",テーブル2[[#This Row],[P]],"Q",1,"Water")</f>
        <v>2.2406167499944594E-5</v>
      </c>
      <c r="I121" cm="1">
        <f t="array" ref="I121">[3]!PropsSI("VISCOSITY","P",テーブル2[[#This Row],[P]],"Q",0,"Water")</f>
        <v>7.0614185977515193E-5</v>
      </c>
      <c r="J121" cm="1">
        <f t="array" ref="J121">[3]!PropsSI("CONDUCTIVITY","P", テーブル2[[#This Row],[P]],"Q",0,"Water")</f>
        <v>0.48330738078477459</v>
      </c>
      <c r="K121" cm="1">
        <f t="array" ref="K121">[3]!PropsSI("Cpmass","P", テーブル2[[#This Row],[P]],"Q",0,"Water")</f>
        <v>8121.4802011854335</v>
      </c>
      <c r="L121" cm="1">
        <f t="array" ref="L121">[3]!PropsSI("SURFACE_TENSION","P", テーブル2[[#This Row],[P]],"Q",0,"Water")</f>
        <v>5.7214247636284644E-3</v>
      </c>
      <c r="M121" s="14">
        <v>116</v>
      </c>
      <c r="N121">
        <v>4721.5919999999996</v>
      </c>
      <c r="O121" s="12">
        <v>8.7843467213758383E-5</v>
      </c>
      <c r="P121" s="12">
        <v>2.9843873572041598E-2</v>
      </c>
      <c r="Q121" s="12">
        <f>テーブル2[[#This Row],[A]]*4/テーブル2[[#This Row],[Pw]]</f>
        <v>1.1773735336561952E-2</v>
      </c>
      <c r="R121">
        <v>3.4036</v>
      </c>
      <c r="S121" s="40">
        <v>1426809.82421875</v>
      </c>
      <c r="T121">
        <v>588.81666666666661</v>
      </c>
      <c r="U121" s="17">
        <f>+T121+BG121*S121*テーブル2[[#This Row],[Pw]]*R121/(N121*O121*K121)</f>
        <v>628.68110955827615</v>
      </c>
      <c r="V121">
        <v>0.03</v>
      </c>
      <c r="W121" s="12">
        <f t="shared" si="128"/>
        <v>787246.55401294725</v>
      </c>
      <c r="X121" s="100">
        <v>1.7618066574154136E-2</v>
      </c>
      <c r="Y121">
        <f t="shared" si="129"/>
        <v>7.5339177856894732</v>
      </c>
      <c r="Z121">
        <f t="shared" si="130"/>
        <v>7.5339177890958968</v>
      </c>
      <c r="AA121">
        <f t="shared" si="131"/>
        <v>-3.4064235876485327E-9</v>
      </c>
      <c r="AB121">
        <f t="shared" si="132"/>
        <v>8.5698970089690328E-6</v>
      </c>
      <c r="AC121" s="100">
        <v>624.43944927751375</v>
      </c>
      <c r="AD121">
        <f>+テーブル2[[#This Row],[DH]]/2*AI121/I121*E121</f>
        <v>18472.041792972417</v>
      </c>
      <c r="AE121">
        <f>+gettm2(AD121,AC121,AK121,AL121,テーブル2[[#This Row],[補正式F]])</f>
        <v>628.68110955827615</v>
      </c>
      <c r="AF121" s="20">
        <f t="shared" si="133"/>
        <v>0</v>
      </c>
      <c r="AG121">
        <v>8.5870566053227436E-6</v>
      </c>
      <c r="AH121">
        <f t="shared" si="134"/>
        <v>80.114261690294327</v>
      </c>
      <c r="AI121">
        <f t="shared" si="135"/>
        <v>0.36156572014535493</v>
      </c>
      <c r="AJ121">
        <f t="shared" si="136"/>
        <v>26.944799412904132</v>
      </c>
      <c r="AK121" cm="1">
        <f t="array" ref="AK121">+S121*テーブル2[[#This Row],[形状因子]]/(E121*[3]!PropsSI("C","T",(テーブル2[[#This Row],[Tin]]+テーブル2[[#This Row],[Tf]])/2,"P",テーブル2[[#This Row],[P]],"Water")*AI121)</f>
        <v>0.79376197402240811</v>
      </c>
      <c r="AL121">
        <f t="shared" si="137"/>
        <v>1.186598293632519</v>
      </c>
      <c r="AM121">
        <f t="shared" si="138"/>
        <v>612.48370255159887</v>
      </c>
      <c r="AN121">
        <f t="shared" si="139"/>
        <v>-3.0343016987899318E-10</v>
      </c>
      <c r="AO121">
        <f t="shared" si="140"/>
        <v>1.7159596353710787E-8</v>
      </c>
      <c r="AP121">
        <v>3.9046585198267039</v>
      </c>
      <c r="AQ121">
        <f t="shared" si="141"/>
        <v>2.9593978725772952E-5</v>
      </c>
      <c r="AR121">
        <f t="shared" si="142"/>
        <v>4.3021081008382272E-6</v>
      </c>
      <c r="AS121">
        <f t="shared" si="143"/>
        <v>13.499321730086484</v>
      </c>
      <c r="AT121">
        <f t="shared" si="144"/>
        <v>9.9631972098319252</v>
      </c>
      <c r="AU121">
        <f t="shared" si="145"/>
        <v>3.6023505741230708</v>
      </c>
      <c r="AV121">
        <f t="shared" si="146"/>
        <v>0.30230794570363306</v>
      </c>
      <c r="AW121">
        <f t="shared" si="147"/>
        <v>5.3984062526289843E-3</v>
      </c>
      <c r="AX121">
        <f t="shared" si="148"/>
        <v>0.30230793145971024</v>
      </c>
      <c r="AY121">
        <f t="shared" si="149"/>
        <v>1.4243922819012766E-8</v>
      </c>
      <c r="AZ121">
        <f t="shared" si="150"/>
        <v>1035404.645585787</v>
      </c>
      <c r="BA121">
        <f t="shared" si="151"/>
        <v>7.5791464414886628E-6</v>
      </c>
      <c r="BB121" s="40">
        <f t="shared" si="152"/>
        <v>1436587.9396315711</v>
      </c>
      <c r="BC121" s="62">
        <f t="shared" si="153"/>
        <v>9778.1154128210619</v>
      </c>
      <c r="BD121" s="61">
        <f t="shared" si="154"/>
        <v>0.68531315434242057</v>
      </c>
      <c r="BE121" s="40">
        <v>1133305.0160609542</v>
      </c>
      <c r="BF121" s="58">
        <f>テーブル2[[#This Row],[ρL*δ*λ/τ]]/テーブル2[[#This Row],[実験値]]</f>
        <v>1.2676092660603779</v>
      </c>
      <c r="BG121">
        <v>0.92652899999999994</v>
      </c>
      <c r="BH121">
        <v>4.5999999999999999E-2</v>
      </c>
      <c r="BI121">
        <v>5625</v>
      </c>
      <c r="BJ121">
        <f>1+テーブル2[[#This Row],[A_補正]]*EXP(-テーブル2[[#This Row],[(Tsub-40)^2]]/テーブル2[[#This Row],[σ_補正]])</f>
        <v>1.0438693711277083</v>
      </c>
      <c r="BK121">
        <f>テーブル2[[#This Row],[Ts]]-テーブル2[[#This Row],[Tin]]</f>
        <v>23.667035884628831</v>
      </c>
      <c r="BL121">
        <f>テーブル2[[#This Row],[ρL*δ*λ/τ]]*0.000001</f>
        <v>1.4365879396315711</v>
      </c>
      <c r="BM121">
        <f>テーブル2[[#This Row],[Tsub]]</f>
        <v>23.667035884628831</v>
      </c>
      <c r="BN121">
        <f>テーブル2[[#This Row],[補正式F]]</f>
        <v>1.0438693711277083</v>
      </c>
      <c r="BO121">
        <f>(テーブル2[[#This Row],[Tsub]]-40)^2</f>
        <v>266.76571679400234</v>
      </c>
      <c r="BP121" cm="1">
        <f t="array" ref="BP121">[3]!PropsSI(
  "VISCOSITY",
  "T", MIN( MAX( (テーブル2[[#This Row],[Ts]]+テーブル2[[#This Row],[Tw]])/2, テーブル2[[#This Row],[Ts]]+5 ), 647.096-0.1 ),
  "P", テーブル2[[#This Row],[P]],
  "Water"
)</f>
        <v>2.2578137569948515E-5</v>
      </c>
      <c r="BQ121" cm="1">
        <f t="array" ref="BQ121">[3]!PropsSI(
  "CONDUCTIVITY",
  "T", MIN( MAX( (テーブル2[[#This Row],[Ts]]+テーブル2[[#This Row],[Tw]])/2, テーブル2[[#This Row],[Ts]]+5 ), 647.096-0.1 ),
  "P", テーブル2[[#This Row],[P]],
  "Water"
)</f>
        <v>0.10084484862153961</v>
      </c>
      <c r="BR121" cm="1">
        <f t="array" ref="BR121">[3]!PropsSI(
 "CPMASS",
  "T", MIN( MAX( (テーブル2[[#This Row],[Ts]]+テーブル2[[#This Row],[Tw]])/2, テーブル2[[#This Row],[Ts]]+5 ), 647.096-0.1 ),
  "P", テーブル2[[#This Row],[P]],
  "Water"
)</f>
        <v>9001.1324763451157</v>
      </c>
      <c r="BS121">
        <f>テーブル2[[#This Row],[G]]*テーブル2[[#This Row],[DH]]/テーブル2[[#This Row],[μ_g]]</f>
        <v>2462150.5827486631</v>
      </c>
      <c r="BT121">
        <f>テーブル2[[#This Row],[CPg]]*テーブル2[[#This Row],[μ_g]]/テーブル2[[#This Row],[k_g]]</f>
        <v>2.0152621587935369</v>
      </c>
      <c r="BU121">
        <f>0.023*(テーブル2[[#This Row],[Re_g]]^0.8)*(テーブル2[[#This Row],[Pr_g]]^0.4)</f>
        <v>3949.2274262457126</v>
      </c>
      <c r="BV121">
        <f>テーブル2[[#This Row],[Nu_g]]*テーブル2[[#This Row],[k_g]]/テーブル2[[#This Row],[DH]]</f>
        <v>33826.073933820648</v>
      </c>
      <c r="BW121" cm="1">
        <f t="array" ref="BW121">[3]!PropsSI("VISCOSITY","T",テーブル2[[#This Row],[Tm]],"P",テーブル2[[#This Row],[P]],"Water")</f>
        <v>2.2971676905464167E-5</v>
      </c>
      <c r="BX121" t="e">
        <f ca="1" xml:space="preserve"> [1]!PropsSI("CONDUCTIVITY","T",テーブル2[[#This Row],[Tm]],"P",テーブル2[[#This Row],[P]],"Water")</f>
        <v>#NAME?</v>
      </c>
      <c r="BY121" cm="1">
        <f t="array" ref="BY121">[3]!PropsSI("CPMASS","T",テーブル2[[#This Row],[Tm]],"P",テーブル2[[#This Row],[P]],"Water")</f>
        <v>6780.2431487333288</v>
      </c>
      <c r="BZ121">
        <f>テーブル2[[#This Row],[G]]*テーブル2[[#This Row],[DH]]/テーブル2[[#This Row],[μ_l]]</f>
        <v>2419970.2444014912</v>
      </c>
      <c r="CA121" t="e">
        <f ca="1">テーブル2[[#This Row],[μ_l]]*テーブル2[[#This Row],[CPl2]]/テーブル2[[#This Row],[k_l]]</f>
        <v>#NAME?</v>
      </c>
      <c r="CB121" t="e">
        <f ca="1">0.023*(テーブル2[[#This Row],[Re_l]]^0.8)*(テーブル2[[#This Row],[Pr_l]]^0.4)</f>
        <v>#NAME?</v>
      </c>
      <c r="CC121" t="e">
        <f ca="1">テーブル2[[#This Row],[Nu_l]]*テーブル2[[#This Row],[k_l]]/テーブル2[[#This Row],[DH]]</f>
        <v>#NAME?</v>
      </c>
      <c r="CD121">
        <v>-4.8885925848931484E-3</v>
      </c>
    </row>
    <row r="122" spans="1:82">
      <c r="A122" s="13" t="s">
        <v>422</v>
      </c>
      <c r="B122">
        <v>12376088.814999999</v>
      </c>
      <c r="C122" cm="1">
        <f t="array" ref="C122">[3]!PropsSI("T","P",テーブル2[[#This Row],[P]],"Q",0,"Water")</f>
        <v>600.1948144628825</v>
      </c>
      <c r="D122" cm="1">
        <f t="array" ref="D122">[3]!PropsSI("Dmass","P",テーブル2[[#This Row],[P]],"Q",1,"Water")</f>
        <v>73.093943284833998</v>
      </c>
      <c r="E122" cm="1">
        <f t="array" ref="E122">[3]!PropsSI("Dmass","P",テーブル2[[#This Row],[P]],"Q",0,"Water")</f>
        <v>648.88713795133378</v>
      </c>
      <c r="F122" cm="1">
        <f t="array" ref="F122">[3]!PropsSI("Hmass","P",テーブル2[[#This Row],[P]],"Q",1,"Water")</f>
        <v>2677111.4828473427</v>
      </c>
      <c r="G122" cm="1">
        <f t="array" ref="G122">[3]!PropsSI("Hmass","P",テーブル2[[#This Row],[P]],"Q",0,"Water")</f>
        <v>1506614.7614684766</v>
      </c>
      <c r="H122" cm="1">
        <f t="array" ref="H122">[3]!PropsSI("VISCOSITY","P",テーブル2[[#This Row],[P]],"Q",1,"Water")</f>
        <v>2.1291640654220771E-5</v>
      </c>
      <c r="I122" cm="1">
        <f t="array" ref="I122">[3]!PropsSI("VISCOSITY","P",テーブル2[[#This Row],[P]],"Q",0,"Water")</f>
        <v>7.5591310120252519E-5</v>
      </c>
      <c r="J122" cm="1">
        <f t="array" ref="J122">[3]!PropsSI("CONDUCTIVITY","P", テーブル2[[#This Row],[P]],"Q",0,"Water")</f>
        <v>0.50731192941358827</v>
      </c>
      <c r="K122" cm="1">
        <f t="array" ref="K122">[3]!PropsSI("Cpmass","P", テーブル2[[#This Row],[P]],"Q",0,"Water")</f>
        <v>6966.747327197736</v>
      </c>
      <c r="L122" cm="1">
        <f t="array" ref="L122">[3]!PropsSI("SURFACE_TENSION","P", テーブル2[[#This Row],[P]],"Q",0,"Water")</f>
        <v>8.2590371006168485E-3</v>
      </c>
      <c r="M122" s="14">
        <v>117</v>
      </c>
      <c r="N122">
        <v>2688.9479999999999</v>
      </c>
      <c r="O122" s="12">
        <v>8.7843467213758383E-5</v>
      </c>
      <c r="P122" s="12">
        <v>2.9843873572041598E-2</v>
      </c>
      <c r="Q122" s="12">
        <f>テーブル2[[#This Row],[A]]*4/テーブル2[[#This Row],[Pw]]</f>
        <v>1.1773735336561952E-2</v>
      </c>
      <c r="R122">
        <v>2.8447999999999998</v>
      </c>
      <c r="S122" s="40">
        <v>904291.78046874993</v>
      </c>
      <c r="T122">
        <v>578.31666666666661</v>
      </c>
      <c r="U122" s="17">
        <f>+T122+BG122*S122*テーブル2[[#This Row],[Pw]]*R122/(N122*O122*K122)</f>
        <v>618.42304819267781</v>
      </c>
      <c r="V122">
        <v>0.03</v>
      </c>
      <c r="W122" s="12">
        <f t="shared" si="128"/>
        <v>418817.48094342765</v>
      </c>
      <c r="X122" s="100">
        <v>2.3598149392863435E-2</v>
      </c>
      <c r="Y122">
        <f t="shared" si="129"/>
        <v>6.5097007849501942</v>
      </c>
      <c r="Z122">
        <f t="shared" si="130"/>
        <v>6.5097008015982416</v>
      </c>
      <c r="AA122">
        <f t="shared" si="131"/>
        <v>-1.6648047385103837E-8</v>
      </c>
      <c r="AB122">
        <f t="shared" si="132"/>
        <v>3.0152759390248358E-5</v>
      </c>
      <c r="AC122" s="100">
        <v>612.69132986125828</v>
      </c>
      <c r="AD122">
        <f>+テーブル2[[#This Row],[DH]]/2*AI122/I122*E122</f>
        <v>11373.359953011692</v>
      </c>
      <c r="AE122">
        <f>+gettm2(AD122,AC122,AK122,AL122,テーブル2[[#This Row],[補正式F]])</f>
        <v>618.42304819267781</v>
      </c>
      <c r="AF122" s="20">
        <f t="shared" si="133"/>
        <v>0</v>
      </c>
      <c r="AG122">
        <v>3.0177298197011296E-5</v>
      </c>
      <c r="AH122">
        <f t="shared" si="134"/>
        <v>32.868781236471058</v>
      </c>
      <c r="AI122">
        <f t="shared" si="135"/>
        <v>0.22506461376551837</v>
      </c>
      <c r="AJ122">
        <f t="shared" si="136"/>
        <v>58.302189575836536</v>
      </c>
      <c r="AK122" cm="1">
        <f t="array" ref="AK122">+S122*テーブル2[[#This Row],[形状因子]]/(E122*[3]!PropsSI("C","T",(テーブル2[[#This Row],[Tin]]+テーブル2[[#This Row],[Tf]])/2,"P",テーブル2[[#This Row],[P]],"Water")*AI122)</f>
        <v>0.78267492561620644</v>
      </c>
      <c r="AL122">
        <f t="shared" si="137"/>
        <v>1.0380705187602843</v>
      </c>
      <c r="AM122">
        <f t="shared" si="138"/>
        <v>600.19481445060944</v>
      </c>
      <c r="AN122">
        <f t="shared" si="139"/>
        <v>1.2273062566237058E-8</v>
      </c>
      <c r="AO122">
        <f t="shared" si="140"/>
        <v>2.4538806762937706E-8</v>
      </c>
      <c r="AP122">
        <v>3.3787373282256752</v>
      </c>
      <c r="AQ122">
        <f t="shared" si="141"/>
        <v>6.9195154815107976E-5</v>
      </c>
      <c r="AR122">
        <f t="shared" si="142"/>
        <v>1.5100918501887117E-5</v>
      </c>
      <c r="AS122">
        <f t="shared" si="143"/>
        <v>29.174799132729348</v>
      </c>
      <c r="AT122">
        <f t="shared" si="144"/>
        <v>13.816526466190926</v>
      </c>
      <c r="AU122">
        <f t="shared" si="145"/>
        <v>3.1096111926943228</v>
      </c>
      <c r="AV122">
        <f t="shared" si="146"/>
        <v>0.26912613553135234</v>
      </c>
      <c r="AW122">
        <f t="shared" si="147"/>
        <v>1.6615652327605354E-2</v>
      </c>
      <c r="AX122">
        <f t="shared" si="148"/>
        <v>0.2691261267703785</v>
      </c>
      <c r="AY122">
        <f t="shared" si="149"/>
        <v>8.7609738352867339E-9</v>
      </c>
      <c r="AZ122">
        <f t="shared" si="150"/>
        <v>1170496.7213788661</v>
      </c>
      <c r="BA122">
        <f t="shared" si="151"/>
        <v>2.0479589886155908E-5</v>
      </c>
      <c r="BB122" s="40">
        <f t="shared" si="152"/>
        <v>910063.19856689323</v>
      </c>
      <c r="BC122" s="62">
        <f t="shared" si="153"/>
        <v>5771.4180981433019</v>
      </c>
      <c r="BD122" s="61">
        <f t="shared" si="154"/>
        <v>0.63822520814593953</v>
      </c>
      <c r="BE122" s="40">
        <v>1243559.0702810888</v>
      </c>
      <c r="BF122" s="58">
        <f>テーブル2[[#This Row],[ρL*δ*λ/τ]]/テーブル2[[#This Row],[実験値]]</f>
        <v>0.73182144726039144</v>
      </c>
      <c r="BG122">
        <v>0.85964649999999998</v>
      </c>
      <c r="BH122">
        <v>4.5999999999999999E-2</v>
      </c>
      <c r="BI122">
        <v>5625</v>
      </c>
      <c r="BJ122">
        <f>1+テーブル2[[#This Row],[A_補正]]*EXP(-テーブル2[[#This Row],[(Tsub-40)^2]]/テーブル2[[#This Row],[σ_補正]])</f>
        <v>1.0433912975078516</v>
      </c>
      <c r="BK122">
        <f>テーブル2[[#This Row],[Ts]]-テーブル2[[#This Row],[Tin]]</f>
        <v>21.878147796215899</v>
      </c>
      <c r="BL122">
        <f>テーブル2[[#This Row],[ρL*δ*λ/τ]]*0.000001</f>
        <v>0.91006319856689322</v>
      </c>
      <c r="BM122">
        <f>テーブル2[[#This Row],[Tsub]]</f>
        <v>21.878147796215899</v>
      </c>
      <c r="BN122">
        <f>テーブル2[[#This Row],[補正式F]]</f>
        <v>1.0433912975078516</v>
      </c>
      <c r="BO122">
        <f>(テーブル2[[#This Row],[Tsub]]-40)^2</f>
        <v>328.40152729579466</v>
      </c>
      <c r="BP122" cm="1">
        <f t="array" ref="BP122">[3]!PropsSI(
  "VISCOSITY",
  "T", MIN( MAX( (テーブル2[[#This Row],[Ts]]+テーブル2[[#This Row],[Tw]])/2, テーブル2[[#This Row],[Ts]]+5 ), 647.096-0.1 ),
  "P", テーブル2[[#This Row],[P]],
  "Water"
)</f>
        <v>2.1572131905561939E-5</v>
      </c>
      <c r="BQ122" cm="1">
        <f t="array" ref="BQ122">[3]!PropsSI(
  "CONDUCTIVITY",
  "T", MIN( MAX( (テーブル2[[#This Row],[Ts]]+テーブル2[[#This Row],[Tw]])/2, テーブル2[[#This Row],[Ts]]+5 ), 647.096-0.1 ),
  "P", テーブル2[[#This Row],[P]],
  "Water"
)</f>
        <v>8.7267681585273774E-2</v>
      </c>
      <c r="BR122" cm="1">
        <f t="array" ref="BR122">[3]!PropsSI(
 "CPMASS",
  "T", MIN( MAX( (テーブル2[[#This Row],[Ts]]+テーブル2[[#This Row],[Tw]])/2, テーブル2[[#This Row],[Ts]]+5 ), 647.096-0.1 ),
  "P", テーブル2[[#This Row],[P]],
  "Water"
)</f>
        <v>7407.8654870115397</v>
      </c>
      <c r="BS122">
        <f>テーブル2[[#This Row],[G]]*テーブル2[[#This Row],[DH]]/テーブル2[[#This Row],[μ_g]]</f>
        <v>1467586.1534860616</v>
      </c>
      <c r="BT122">
        <f>テーブル2[[#This Row],[CPg]]*テーブル2[[#This Row],[μ_g]]/テーブル2[[#This Row],[k_g]]</f>
        <v>1.8311870846290392</v>
      </c>
      <c r="BU122">
        <f>0.023*(テーブル2[[#This Row],[Re_g]]^0.8)*(テーブル2[[#This Row],[Pr_g]]^0.4)</f>
        <v>2512.4869062521302</v>
      </c>
      <c r="BV122">
        <f>テーブル2[[#This Row],[Nu_g]]*テーブル2[[#This Row],[k_g]]/テーブル2[[#This Row],[DH]]</f>
        <v>18622.714122093243</v>
      </c>
      <c r="BW122" cm="1">
        <f t="array" ref="BW122">[3]!PropsSI("VISCOSITY","T",テーブル2[[#This Row],[Tm]],"P",テーブル2[[#This Row],[P]],"Water")</f>
        <v>2.2137610362220657E-5</v>
      </c>
      <c r="BX122" t="e">
        <f ca="1" xml:space="preserve"> [1]!PropsSI("CONDUCTIVITY","T",テーブル2[[#This Row],[Tm]],"P",テーブル2[[#This Row],[P]],"Water")</f>
        <v>#NAME?</v>
      </c>
      <c r="BY122" cm="1">
        <f t="array" ref="BY122">[3]!PropsSI("CPMASS","T",テーブル2[[#This Row],[Tm]],"P",テーブル2[[#This Row],[P]],"Water")</f>
        <v>5739.5969028460831</v>
      </c>
      <c r="BZ122">
        <f>テーブル2[[#This Row],[G]]*テーブル2[[#This Row],[DH]]/テーブル2[[#This Row],[μ_l]]</f>
        <v>1430098.4418718368</v>
      </c>
      <c r="CA122" t="e">
        <f ca="1">テーブル2[[#This Row],[μ_l]]*テーブル2[[#This Row],[CPl2]]/テーブル2[[#This Row],[k_l]]</f>
        <v>#NAME?</v>
      </c>
      <c r="CB122" t="e">
        <f ca="1">0.023*(テーブル2[[#This Row],[Re_l]]^0.8)*(テーブル2[[#This Row],[Pr_l]]^0.4)</f>
        <v>#NAME?</v>
      </c>
      <c r="CC122" t="e">
        <f ca="1">テーブル2[[#This Row],[Nu_l]]*テーブル2[[#This Row],[k_l]]/テーブル2[[#This Row],[DH]]</f>
        <v>#NAME?</v>
      </c>
      <c r="CD122">
        <v>0.10447552834502112</v>
      </c>
    </row>
    <row r="123" spans="1:82">
      <c r="A123" s="13" t="s">
        <v>423</v>
      </c>
      <c r="B123">
        <v>12445036.385</v>
      </c>
      <c r="C123" cm="1">
        <f t="array" ref="C123">[3]!PropsSI("T","P",テーブル2[[#This Row],[P]],"Q",0,"Water")</f>
        <v>600.62307338779112</v>
      </c>
      <c r="D123" cm="1">
        <f t="array" ref="D123">[3]!PropsSI("Dmass","P",テーブル2[[#This Row],[P]],"Q",1,"Water")</f>
        <v>73.65096699650779</v>
      </c>
      <c r="E123" cm="1">
        <f t="array" ref="E123">[3]!PropsSI("Dmass","P",テーブル2[[#This Row],[P]],"Q",0,"Water")</f>
        <v>647.73015324591881</v>
      </c>
      <c r="F123" cm="1">
        <f t="array" ref="F123">[3]!PropsSI("Hmass","P",テーブル2[[#This Row],[P]],"Q",1,"Water")</f>
        <v>2675554.2433210411</v>
      </c>
      <c r="G123" cm="1">
        <f t="array" ref="G123">[3]!PropsSI("Hmass","P",テーブル2[[#This Row],[P]],"Q",0,"Water")</f>
        <v>1509379.9174575773</v>
      </c>
      <c r="H123" cm="1">
        <f t="array" ref="H123">[3]!PropsSI("VISCOSITY","P",テーブル2[[#This Row],[P]],"Q",1,"Water")</f>
        <v>2.1325501337549776E-5</v>
      </c>
      <c r="I123" cm="1">
        <f t="array" ref="I123">[3]!PropsSI("VISCOSITY","P",テーブル2[[#This Row],[P]],"Q",0,"Water")</f>
        <v>7.542370875497005E-5</v>
      </c>
      <c r="J123" cm="1">
        <f t="array" ref="J123">[3]!PropsSI("CONDUCTIVITY","P", テーブル2[[#This Row],[P]],"Q",0,"Water")</f>
        <v>0.50651600214947412</v>
      </c>
      <c r="K123" cm="1">
        <f t="array" ref="K123">[3]!PropsSI("Cpmass","P", テーブル2[[#This Row],[P]],"Q",0,"Water")</f>
        <v>6996.8915278807299</v>
      </c>
      <c r="L123" cm="1">
        <f t="array" ref="L123">[3]!PropsSI("SURFACE_TENSION","P", テーブル2[[#This Row],[P]],"Q",0,"Water")</f>
        <v>8.1683760977733326E-3</v>
      </c>
      <c r="M123" s="14">
        <v>118</v>
      </c>
      <c r="N123">
        <v>3437.46</v>
      </c>
      <c r="O123" s="12">
        <v>8.7843467213758383E-5</v>
      </c>
      <c r="P123" s="12">
        <v>2.9843873572041598E-2</v>
      </c>
      <c r="Q123" s="12">
        <f>テーブル2[[#This Row],[A]]*4/テーブル2[[#This Row],[Pw]]</f>
        <v>1.1773735336561952E-2</v>
      </c>
      <c r="R123">
        <v>2.8447999999999998</v>
      </c>
      <c r="S123" s="40">
        <v>1164747.46484375</v>
      </c>
      <c r="T123">
        <v>577.42777777777769</v>
      </c>
      <c r="U123" s="17">
        <f>+T123+BG123*S123*テーブル2[[#This Row],[Pw]]*R123/(N123*O123*K123)</f>
        <v>617.66299408070199</v>
      </c>
      <c r="V123">
        <v>0.03</v>
      </c>
      <c r="W123" s="12">
        <f t="shared" si="128"/>
        <v>536591.80830658053</v>
      </c>
      <c r="X123" s="100">
        <v>2.1336123086897342E-2</v>
      </c>
      <c r="Y123">
        <f t="shared" si="129"/>
        <v>6.8460843532549855</v>
      </c>
      <c r="Z123">
        <f t="shared" si="130"/>
        <v>6.8460843646626381</v>
      </c>
      <c r="AA123">
        <f t="shared" si="131"/>
        <v>-1.1407652600325946E-8</v>
      </c>
      <c r="AB123">
        <f t="shared" si="132"/>
        <v>2.0146994098972699E-5</v>
      </c>
      <c r="AC123" s="100">
        <v>613.61623917536213</v>
      </c>
      <c r="AD123">
        <f>+テーブル2[[#This Row],[DH]]/2*AI123/I123*E123</f>
        <v>13855.646775749097</v>
      </c>
      <c r="AE123">
        <f>+gettm2(AD123,AC123,AK123,AL123,テーブル2[[#This Row],[補正式F]])</f>
        <v>617.66299422282111</v>
      </c>
      <c r="AF123" s="20">
        <f t="shared" si="133"/>
        <v>1.4211912002792815E-7</v>
      </c>
      <c r="AG123">
        <v>2.0168924629829219E-5</v>
      </c>
      <c r="AH123">
        <f t="shared" si="134"/>
        <v>48.652673789326258</v>
      </c>
      <c r="AI123">
        <f t="shared" si="135"/>
        <v>0.2740667178826065</v>
      </c>
      <c r="AJ123">
        <f t="shared" si="136"/>
        <v>47.47066033492527</v>
      </c>
      <c r="AK123" cm="1">
        <f t="array" ref="AK123">+S123*テーブル2[[#This Row],[形状因子]]/(E123*[3]!PropsSI("C","T",(テーブル2[[#This Row],[Tin]]+テーブル2[[#This Row],[Tf]])/2,"P",テーブル2[[#This Row],[P]],"Water")*AI123)</f>
        <v>0.83896948293012596</v>
      </c>
      <c r="AL123">
        <f t="shared" si="137"/>
        <v>1.041885165620609</v>
      </c>
      <c r="AM123">
        <f t="shared" si="138"/>
        <v>600.62307336832123</v>
      </c>
      <c r="AN123">
        <f t="shared" si="139"/>
        <v>1.946989414136624E-8</v>
      </c>
      <c r="AO123">
        <f t="shared" si="140"/>
        <v>2.1930530856519877E-8</v>
      </c>
      <c r="AP123">
        <v>3.7951618038181705</v>
      </c>
      <c r="AQ123">
        <f t="shared" si="141"/>
        <v>5.3882433932181627E-5</v>
      </c>
      <c r="AR123">
        <f t="shared" si="142"/>
        <v>1.0095427580342869E-5</v>
      </c>
      <c r="AS123">
        <f t="shared" si="143"/>
        <v>23.76113860297324</v>
      </c>
      <c r="AT123">
        <f t="shared" si="144"/>
        <v>12.790257071734134</v>
      </c>
      <c r="AU123">
        <f t="shared" si="145"/>
        <v>3.5053837765249716</v>
      </c>
      <c r="AV123">
        <f t="shared" si="146"/>
        <v>0.2897780272931989</v>
      </c>
      <c r="AW123">
        <f t="shared" si="147"/>
        <v>1.1146796583614503E-2</v>
      </c>
      <c r="AX123">
        <f t="shared" si="148"/>
        <v>0.2897780219608283</v>
      </c>
      <c r="AY123">
        <f t="shared" si="149"/>
        <v>5.3323706006302984E-9</v>
      </c>
      <c r="AZ123">
        <f t="shared" si="150"/>
        <v>1166174.3258634638</v>
      </c>
      <c r="BA123">
        <f t="shared" si="151"/>
        <v>1.4197664478487458E-5</v>
      </c>
      <c r="BB123" s="40">
        <f t="shared" si="152"/>
        <v>1166782.2846949273</v>
      </c>
      <c r="BC123" s="62">
        <f t="shared" si="153"/>
        <v>2034.8198511772789</v>
      </c>
      <c r="BD123" s="61">
        <f t="shared" si="154"/>
        <v>0.17470051771696696</v>
      </c>
      <c r="BE123" s="40">
        <v>1414932.9350901439</v>
      </c>
      <c r="BF123" s="58">
        <f>テーブル2[[#This Row],[ρL*δ*λ/τ]]/テーブル2[[#This Row],[実験値]]</f>
        <v>0.82462020337422759</v>
      </c>
      <c r="BG123">
        <v>0.85964649999999998</v>
      </c>
      <c r="BH123">
        <v>4.5999999999999999E-2</v>
      </c>
      <c r="BI123">
        <v>5625</v>
      </c>
      <c r="BJ123">
        <f>1+テーブル2[[#This Row],[A_補正]]*EXP(-テーブル2[[#This Row],[(Tsub-40)^2]]/テーブル2[[#This Row],[σ_補正]])</f>
        <v>1.043747623514738</v>
      </c>
      <c r="BK123">
        <f>テーブル2[[#This Row],[Ts]]-テーブル2[[#This Row],[Tin]]</f>
        <v>23.195295610013432</v>
      </c>
      <c r="BL123">
        <f>テーブル2[[#This Row],[ρL*δ*λ/τ]]*0.000001</f>
        <v>1.1667822846949272</v>
      </c>
      <c r="BM123">
        <f>テーブル2[[#This Row],[Tsub]]</f>
        <v>23.195295610013432</v>
      </c>
      <c r="BN123">
        <f>テーブル2[[#This Row],[補正式F]]</f>
        <v>1.043747623514738</v>
      </c>
      <c r="BO123">
        <f>(テーブル2[[#This Row],[Tsub]]-40)^2</f>
        <v>282.39808963483387</v>
      </c>
      <c r="BP123" cm="1">
        <f t="array" ref="BP123">[3]!PropsSI(
  "VISCOSITY",
  "T", MIN( MAX( (テーブル2[[#This Row],[Ts]]+テーブル2[[#This Row],[Tw]])/2, テーブル2[[#This Row],[Ts]]+5 ), 647.096-0.1 ),
  "P", テーブル2[[#This Row],[P]],
  "Water"
)</f>
        <v>2.1615251698681556E-5</v>
      </c>
      <c r="BQ123" cm="1">
        <f t="array" ref="BQ123">[3]!PropsSI(
  "CONDUCTIVITY",
  "T", MIN( MAX( (テーブル2[[#This Row],[Ts]]+テーブル2[[#This Row],[Tw]])/2, テーブル2[[#This Row],[Ts]]+5 ), 647.096-0.1 ),
  "P", テーブル2[[#This Row],[P]],
  "Water"
)</f>
        <v>8.7459419521975168E-2</v>
      </c>
      <c r="BR123" cm="1">
        <f t="array" ref="BR123">[3]!PropsSI(
 "CPMASS",
  "T", MIN( MAX( (テーブル2[[#This Row],[Ts]]+テーブル2[[#This Row],[Tw]])/2, テーブル2[[#This Row],[Ts]]+5 ), 647.096-0.1 ),
  "P", テーブル2[[#This Row],[P]],
  "Water"
)</f>
        <v>7399.6711288713414</v>
      </c>
      <c r="BS123">
        <f>テーブル2[[#This Row],[G]]*テーブル2[[#This Row],[DH]]/テーブル2[[#This Row],[μ_g]]</f>
        <v>1872369.7893597446</v>
      </c>
      <c r="BT123">
        <f>テーブル2[[#This Row],[CPg]]*テーブル2[[#This Row],[μ_g]]/テーブル2[[#This Row],[k_g]]</f>
        <v>1.8287996285846941</v>
      </c>
      <c r="BU123">
        <f>0.023*(テーブル2[[#This Row],[Re_g]]^0.8)*(テーブル2[[#This Row],[Pr_g]]^0.4)</f>
        <v>3051.459330486975</v>
      </c>
      <c r="BV123">
        <f>テーブル2[[#This Row],[Nu_g]]*テーブル2[[#This Row],[k_g]]/テーブル2[[#This Row],[DH]]</f>
        <v>22667.306008700984</v>
      </c>
      <c r="BW123" cm="1">
        <f t="array" ref="BW123">[3]!PropsSI("VISCOSITY","T",テーブル2[[#This Row],[Tm]],"P",テーブル2[[#This Row],[P]],"Water")</f>
        <v>2.2110485193652142E-5</v>
      </c>
      <c r="BX123" t="e">
        <f ca="1" xml:space="preserve"> [1]!PropsSI("CONDUCTIVITY","T",テーブル2[[#This Row],[Tm]],"P",テーブル2[[#This Row],[P]],"Water")</f>
        <v>#NAME?</v>
      </c>
      <c r="BY123" cm="1">
        <f t="array" ref="BY123">[3]!PropsSI("CPMASS","T",テーブル2[[#This Row],[Tm]],"P",テーブル2[[#This Row],[P]],"Water")</f>
        <v>5880.5687729703368</v>
      </c>
      <c r="BZ123">
        <f>テーブル2[[#This Row],[G]]*テーブル2[[#This Row],[DH]]/テーブル2[[#This Row],[μ_l]]</f>
        <v>1830432.2096756869</v>
      </c>
      <c r="CA123" t="e">
        <f ca="1">テーブル2[[#This Row],[μ_l]]*テーブル2[[#This Row],[CPl2]]/テーブル2[[#This Row],[k_l]]</f>
        <v>#NAME?</v>
      </c>
      <c r="CB123" t="e">
        <f ca="1">0.023*(テーブル2[[#This Row],[Re_l]]^0.8)*(テーブル2[[#This Row],[Pr_l]]^0.4)</f>
        <v>#NAME?</v>
      </c>
      <c r="CC123" t="e">
        <f ca="1">テーブル2[[#This Row],[Nu_l]]*テーブル2[[#This Row],[k_l]]/テーブル2[[#This Row],[DH]]</f>
        <v>#NAME?</v>
      </c>
      <c r="CD123">
        <v>7.3085057318798316E-2</v>
      </c>
    </row>
    <row r="124" spans="1:82">
      <c r="A124" s="13" t="s">
        <v>424</v>
      </c>
      <c r="B124">
        <v>12410562.6</v>
      </c>
      <c r="C124" cm="1">
        <f t="array" ref="C124">[3]!PropsSI("T","P",テーブル2[[#This Row],[P]],"Q",0,"Water")</f>
        <v>600.40917815374269</v>
      </c>
      <c r="D124" cm="1">
        <f t="array" ref="D124">[3]!PropsSI("Dmass","P",テーブル2[[#This Row],[P]],"Q",1,"Water")</f>
        <v>73.372090442332606</v>
      </c>
      <c r="E124" cm="1">
        <f t="array" ref="E124">[3]!PropsSI("Dmass","P",テーブル2[[#This Row],[P]],"Q",0,"Water")</f>
        <v>648.30878787204176</v>
      </c>
      <c r="F124" cm="1">
        <f t="array" ref="F124">[3]!PropsSI("Hmass","P",テーブル2[[#This Row],[P]],"Q",1,"Water")</f>
        <v>2676334.0095142126</v>
      </c>
      <c r="G124" cm="1">
        <f t="array" ref="G124">[3]!PropsSI("Hmass","P",テーブル2[[#This Row],[P]],"Q",0,"Water")</f>
        <v>1507997.8235180366</v>
      </c>
      <c r="H124" cm="1">
        <f t="array" ref="H124">[3]!PropsSI("VISCOSITY","P",テーブル2[[#This Row],[P]],"Q",1,"Water")</f>
        <v>2.1308552640654366E-5</v>
      </c>
      <c r="I124" cm="1">
        <f t="array" ref="I124">[3]!PropsSI("VISCOSITY","P",テーブル2[[#This Row],[P]],"Q",0,"Water")</f>
        <v>7.5507457069512522E-5</v>
      </c>
      <c r="J124" cm="1">
        <f t="array" ref="J124">[3]!PropsSI("CONDUCTIVITY","P", テーブル2[[#This Row],[P]],"Q",0,"Water")</f>
        <v>0.50691387709209623</v>
      </c>
      <c r="K124" cm="1">
        <f t="array" ref="K124">[3]!PropsSI("Cpmass","P", テーブル2[[#This Row],[P]],"Q",0,"Water")</f>
        <v>6981.7690086139</v>
      </c>
      <c r="L124" cm="1">
        <f t="array" ref="L124">[3]!PropsSI("SURFACE_TENSION","P", テーブル2[[#This Row],[P]],"Q",0,"Water")</f>
        <v>8.2136391333202854E-3</v>
      </c>
      <c r="M124" s="14">
        <v>119</v>
      </c>
      <c r="N124">
        <v>4027.32</v>
      </c>
      <c r="O124" s="12">
        <v>8.7843467213758383E-5</v>
      </c>
      <c r="P124" s="12">
        <v>2.9843873572041598E-2</v>
      </c>
      <c r="Q124" s="12">
        <f>テーブル2[[#This Row],[A]]*4/テーブル2[[#This Row],[Pw]]</f>
        <v>1.1773735336561952E-2</v>
      </c>
      <c r="R124">
        <v>2.8447999999999998</v>
      </c>
      <c r="S124" s="40">
        <v>1289966.19140625</v>
      </c>
      <c r="T124">
        <v>578.81666666666661</v>
      </c>
      <c r="U124" s="17">
        <f>+T124+BG124*S124*テーブル2[[#This Row],[Pw]]*R124/(N124*O124*K124)</f>
        <v>616.93325959146193</v>
      </c>
      <c r="V124">
        <v>0.03</v>
      </c>
      <c r="W124" s="12">
        <f t="shared" si="128"/>
        <v>627972.4100891219</v>
      </c>
      <c r="X124" s="100">
        <v>2.0096792724447643E-2</v>
      </c>
      <c r="Y124">
        <f t="shared" si="129"/>
        <v>7.0540189716501098</v>
      </c>
      <c r="Z124">
        <f t="shared" si="130"/>
        <v>7.0540190018038089</v>
      </c>
      <c r="AA124">
        <f t="shared" si="131"/>
        <v>-3.0153699093204978E-8</v>
      </c>
      <c r="AB124">
        <f t="shared" si="132"/>
        <v>1.5683021173106998E-5</v>
      </c>
      <c r="AC124" s="100">
        <v>612.74123267413722</v>
      </c>
      <c r="AD124">
        <f>+テーブル2[[#This Row],[DH]]/2*AI124/I124*E124</f>
        <v>15737.253874588203</v>
      </c>
      <c r="AE124">
        <f>+gettm2(AD124,AC124,AK124,AL124,テーブル2[[#This Row],[補正式F]])</f>
        <v>616.93325972439254</v>
      </c>
      <c r="AF124" s="20">
        <f t="shared" si="133"/>
        <v>1.3293060874275398E-7</v>
      </c>
      <c r="AG124">
        <v>1.5702282532392687E-5</v>
      </c>
      <c r="AH124">
        <f t="shared" si="134"/>
        <v>62.847373928729283</v>
      </c>
      <c r="AI124">
        <f t="shared" si="135"/>
        <v>0.31135268369157976</v>
      </c>
      <c r="AJ124">
        <f t="shared" si="136"/>
        <v>41.976619918642449</v>
      </c>
      <c r="AK124" cm="1">
        <f t="array" ref="AK124">+S124*テーブル2[[#This Row],[形状因子]]/(E124*[3]!PropsSI("C","T",(テーブル2[[#This Row],[Tin]]+テーブル2[[#This Row],[Tf]])/2,"P",テーブル2[[#This Row],[P]],"Water")*AI124)</f>
        <v>0.81333821394721095</v>
      </c>
      <c r="AL124">
        <f t="shared" si="137"/>
        <v>1.0399707869733259</v>
      </c>
      <c r="AM124">
        <f t="shared" si="138"/>
        <v>600.40917815239789</v>
      </c>
      <c r="AN124">
        <f t="shared" si="139"/>
        <v>1.344801603408996E-9</v>
      </c>
      <c r="AO124">
        <f t="shared" si="140"/>
        <v>1.9261359285689054E-8</v>
      </c>
      <c r="AP124">
        <v>4.0970072636209665</v>
      </c>
      <c r="AQ124">
        <f t="shared" si="141"/>
        <v>4.6646000845073178E-5</v>
      </c>
      <c r="AR124">
        <f t="shared" si="142"/>
        <v>7.8607719458391881E-6</v>
      </c>
      <c r="AS124">
        <f t="shared" si="143"/>
        <v>21.014055476133315</v>
      </c>
      <c r="AT124">
        <f t="shared" si="144"/>
        <v>12.175957611118795</v>
      </c>
      <c r="AU124">
        <f t="shared" si="145"/>
        <v>3.7910170787367532</v>
      </c>
      <c r="AV124">
        <f t="shared" si="146"/>
        <v>0.30599018488421326</v>
      </c>
      <c r="AW124">
        <f t="shared" si="147"/>
        <v>8.6595178836462658E-3</v>
      </c>
      <c r="AX124">
        <f t="shared" si="148"/>
        <v>0.30599015073980379</v>
      </c>
      <c r="AY124">
        <f t="shared" si="149"/>
        <v>3.4144409466474457E-8</v>
      </c>
      <c r="AZ124">
        <f t="shared" si="150"/>
        <v>1168336.185996176</v>
      </c>
      <c r="BA124">
        <f t="shared" si="151"/>
        <v>1.138538397509383E-5</v>
      </c>
      <c r="BB124" s="40">
        <f t="shared" si="152"/>
        <v>1281412.5907362106</v>
      </c>
      <c r="BC124" s="62">
        <f t="shared" si="153"/>
        <v>-8553.6006700394209</v>
      </c>
      <c r="BD124" s="61">
        <f t="shared" si="154"/>
        <v>-0.66308719771289182</v>
      </c>
      <c r="BE124" s="40">
        <v>1524787.9766344093</v>
      </c>
      <c r="BF124" s="58">
        <f>テーブル2[[#This Row],[ρL*δ*λ/τ]]/テーブル2[[#This Row],[実験値]]</f>
        <v>0.84038739180289879</v>
      </c>
      <c r="BG124">
        <v>0.85964649999999998</v>
      </c>
      <c r="BH124">
        <v>4.5999999999999999E-2</v>
      </c>
      <c r="BI124">
        <v>5625</v>
      </c>
      <c r="BJ124">
        <f>1+テーブル2[[#This Row],[A_補正]]*EXP(-テーブル2[[#This Row],[(Tsub-40)^2]]/テーブル2[[#This Row],[σ_補正]])</f>
        <v>1.0433108833308828</v>
      </c>
      <c r="BK124">
        <f>テーブル2[[#This Row],[Ts]]-テーブル2[[#This Row],[Tin]]</f>
        <v>21.592511487076081</v>
      </c>
      <c r="BL124">
        <f>テーブル2[[#This Row],[ρL*δ*λ/τ]]*0.000001</f>
        <v>1.2814125907362106</v>
      </c>
      <c r="BM124">
        <f>テーブル2[[#This Row],[Tsub]]</f>
        <v>21.592511487076081</v>
      </c>
      <c r="BN124">
        <f>テーブル2[[#This Row],[補正式F]]</f>
        <v>1.0433108833308828</v>
      </c>
      <c r="BO124">
        <f>(テーブル2[[#This Row],[Tsub]]-40)^2</f>
        <v>338.83563335342603</v>
      </c>
      <c r="BP124" cm="1">
        <f t="array" ref="BP124">[3]!PropsSI(
  "VISCOSITY",
  "T", MIN( MAX( (テーブル2[[#This Row],[Ts]]+テーブル2[[#This Row],[Tw]])/2, テーブル2[[#This Row],[Ts]]+5 ), 647.096-0.1 ),
  "P", テーブル2[[#This Row],[P]],
  "Water"
)</f>
        <v>2.1584192435382511E-5</v>
      </c>
      <c r="BQ124" cm="1">
        <f t="array" ref="BQ124">[3]!PropsSI(
  "CONDUCTIVITY",
  "T", MIN( MAX( (テーブル2[[#This Row],[Ts]]+テーブル2[[#This Row],[Tw]])/2, テーブル2[[#This Row],[Ts]]+5 ), 647.096-0.1 ),
  "P", テーブル2[[#This Row],[P]],
  "Water"
)</f>
        <v>8.7528122959053573E-2</v>
      </c>
      <c r="BR124" cm="1">
        <f t="array" ref="BR124">[3]!PropsSI(
 "CPMASS",
  "T", MIN( MAX( (テーブル2[[#This Row],[Ts]]+テーブル2[[#This Row],[Tw]])/2, テーブル2[[#This Row],[Ts]]+5 ), 647.096-0.1 ),
  "P", テーブル2[[#This Row],[P]],
  "Water"
)</f>
        <v>7446.9801583340159</v>
      </c>
      <c r="BS124">
        <f>テーブル2[[#This Row],[G]]*テーブル2[[#This Row],[DH]]/テーブル2[[#This Row],[μ_g]]</f>
        <v>2196820.6564871822</v>
      </c>
      <c r="BT124">
        <f>テーブル2[[#This Row],[CPg]]*テーブル2[[#This Row],[μ_g]]/テーブル2[[#This Row],[k_g]]</f>
        <v>1.8364046590505654</v>
      </c>
      <c r="BU124">
        <f>0.023*(テーブル2[[#This Row],[Re_g]]^0.8)*(テーブル2[[#This Row],[Pr_g]]^0.4)</f>
        <v>3473.3685949281485</v>
      </c>
      <c r="BV124">
        <f>テーブル2[[#This Row],[Nu_g]]*テーブル2[[#This Row],[k_g]]/テーブル2[[#This Row],[DH]]</f>
        <v>25821.663624023866</v>
      </c>
      <c r="BW124" cm="1">
        <f t="array" ref="BW124">[3]!PropsSI("VISCOSITY","T",テーブル2[[#This Row],[Tm]],"P",テーブル2[[#This Row],[P]],"Water")</f>
        <v>2.2071109225338168E-5</v>
      </c>
      <c r="BX124" t="e">
        <f ca="1" xml:space="preserve"> [1]!PropsSI("CONDUCTIVITY","T",テーブル2[[#This Row],[Tm]],"P",テーブル2[[#This Row],[P]],"Water")</f>
        <v>#NAME?</v>
      </c>
      <c r="BY124" cm="1">
        <f t="array" ref="BY124">[3]!PropsSI("CPMASS","T",テーブル2[[#This Row],[Tm]],"P",テーブル2[[#This Row],[P]],"Water")</f>
        <v>5921.0443907818471</v>
      </c>
      <c r="BZ124">
        <f>テーブル2[[#This Row],[G]]*テーブル2[[#This Row],[DH]]/テーブル2[[#This Row],[μ_l]]</f>
        <v>2148355.9938712674</v>
      </c>
      <c r="CA124" t="e">
        <f ca="1">テーブル2[[#This Row],[μ_l]]*テーブル2[[#This Row],[CPl2]]/テーブル2[[#This Row],[k_l]]</f>
        <v>#NAME?</v>
      </c>
      <c r="CB124" t="e">
        <f ca="1">0.023*(テーブル2[[#This Row],[Re_l]]^0.8)*(テーブル2[[#This Row],[Pr_l]]^0.4)</f>
        <v>#NAME?</v>
      </c>
      <c r="CC124" t="e">
        <f ca="1">テーブル2[[#This Row],[Nu_l]]*テーブル2[[#This Row],[k_l]]/テーブル2[[#This Row],[DH]]</f>
        <v>#NAME?</v>
      </c>
      <c r="CD124">
        <v>6.5395892199299088E-2</v>
      </c>
    </row>
    <row r="125" spans="1:82">
      <c r="A125" s="13" t="s">
        <v>425</v>
      </c>
      <c r="B125">
        <v>12445036.385</v>
      </c>
      <c r="C125" cm="1">
        <f t="array" ref="C125">[3]!PropsSI("T","P",テーブル2[[#This Row],[P]],"Q",0,"Water")</f>
        <v>600.62307338779112</v>
      </c>
      <c r="D125" cm="1">
        <f t="array" ref="D125">[3]!PropsSI("Dmass","P",テーブル2[[#This Row],[P]],"Q",1,"Water")</f>
        <v>73.65096699650779</v>
      </c>
      <c r="E125" cm="1">
        <f t="array" ref="E125">[3]!PropsSI("Dmass","P",テーブル2[[#This Row],[P]],"Q",0,"Water")</f>
        <v>647.73015324591881</v>
      </c>
      <c r="F125" cm="1">
        <f t="array" ref="F125">[3]!PropsSI("Hmass","P",テーブル2[[#This Row],[P]],"Q",1,"Water")</f>
        <v>2675554.2433210411</v>
      </c>
      <c r="G125" cm="1">
        <f t="array" ref="G125">[3]!PropsSI("Hmass","P",テーブル2[[#This Row],[P]],"Q",0,"Water")</f>
        <v>1509379.9174575773</v>
      </c>
      <c r="H125" cm="1">
        <f t="array" ref="H125">[3]!PropsSI("VISCOSITY","P",テーブル2[[#This Row],[P]],"Q",1,"Water")</f>
        <v>2.1325501337549776E-5</v>
      </c>
      <c r="I125" cm="1">
        <f t="array" ref="I125">[3]!PropsSI("VISCOSITY","P",テーブル2[[#This Row],[P]],"Q",0,"Water")</f>
        <v>7.542370875497005E-5</v>
      </c>
      <c r="J125" cm="1">
        <f t="array" ref="J125">[3]!PropsSI("CONDUCTIVITY","P", テーブル2[[#This Row],[P]],"Q",0,"Water")</f>
        <v>0.50651600214947412</v>
      </c>
      <c r="K125" cm="1">
        <f t="array" ref="K125">[3]!PropsSI("Cpmass","P", テーブル2[[#This Row],[P]],"Q",0,"Water")</f>
        <v>6996.8915278807299</v>
      </c>
      <c r="L125" cm="1">
        <f t="array" ref="L125">[3]!PropsSI("SURFACE_TENSION","P", テーブル2[[#This Row],[P]],"Q",0,"Water")</f>
        <v>8.1683760977733326E-3</v>
      </c>
      <c r="M125" s="14">
        <v>120</v>
      </c>
      <c r="N125">
        <v>4725.66</v>
      </c>
      <c r="O125" s="12">
        <v>8.7843467213758383E-5</v>
      </c>
      <c r="P125" s="12">
        <v>2.9843873572041598E-2</v>
      </c>
      <c r="Q125" s="12">
        <f>テーブル2[[#This Row],[A]]*4/テーブル2[[#This Row],[Pw]]</f>
        <v>1.1773735336561952E-2</v>
      </c>
      <c r="R125">
        <v>2.8447999999999998</v>
      </c>
      <c r="S125" s="40">
        <v>1524784.8082937498</v>
      </c>
      <c r="T125">
        <v>577.98333333333335</v>
      </c>
      <c r="U125" s="17">
        <f>+T125+BG125*S125*テーブル2[[#This Row],[Pw]]*R125/(N125*O125*K125)</f>
        <v>616.29740472778292</v>
      </c>
      <c r="V125">
        <v>0.03</v>
      </c>
      <c r="W125" s="12">
        <f t="shared" si="128"/>
        <v>737681.44061082171</v>
      </c>
      <c r="X125" s="100">
        <v>1.8907191963972458E-2</v>
      </c>
      <c r="Y125">
        <f t="shared" si="129"/>
        <v>7.2725461053595035</v>
      </c>
      <c r="Z125">
        <f t="shared" si="130"/>
        <v>7.2725461223991346</v>
      </c>
      <c r="AA125">
        <f t="shared" si="131"/>
        <v>-1.7039631039494907E-8</v>
      </c>
      <c r="AB125">
        <f t="shared" si="132"/>
        <v>1.2029542094853569E-5</v>
      </c>
      <c r="AC125" s="100">
        <v>613.28108544225927</v>
      </c>
      <c r="AD125">
        <f>+テーブル2[[#This Row],[DH]]/2*AI125/I125*E125</f>
        <v>17931.118670631935</v>
      </c>
      <c r="AE125">
        <f>+gettm2(AD125,AC125,AK125,AL125,テーブル2[[#This Row],[補正式F]])</f>
        <v>616.29740486638434</v>
      </c>
      <c r="AF125" s="20">
        <f t="shared" si="133"/>
        <v>1.386014218951459E-7</v>
      </c>
      <c r="AG125">
        <v>1.2047957240805763E-5</v>
      </c>
      <c r="AH125">
        <f t="shared" si="134"/>
        <v>81.48316236842858</v>
      </c>
      <c r="AI125">
        <f t="shared" si="135"/>
        <v>0.35468014749227983</v>
      </c>
      <c r="AJ125">
        <f t="shared" si="136"/>
        <v>36.697504207134877</v>
      </c>
      <c r="AK125" cm="1">
        <f t="array" ref="AK125">+S125*テーブル2[[#This Row],[形状因子]]/(E125*[3]!PropsSI("C","T",(テーブル2[[#This Row],[Tin]]+テーブル2[[#This Row],[Tf]])/2,"P",テーブル2[[#This Row],[P]],"Water")*AI125)</f>
        <v>0.85276198234610956</v>
      </c>
      <c r="AL125">
        <f t="shared" si="137"/>
        <v>1.041885165620609</v>
      </c>
      <c r="AM125">
        <f t="shared" si="138"/>
        <v>600.6230733850382</v>
      </c>
      <c r="AN125">
        <f t="shared" si="139"/>
        <v>2.7529267754289322E-9</v>
      </c>
      <c r="AO125">
        <f t="shared" si="140"/>
        <v>1.8415145952193669E-8</v>
      </c>
      <c r="AP125">
        <v>4.4039266074528509</v>
      </c>
      <c r="AQ125">
        <f t="shared" si="141"/>
        <v>4.0015445145077892E-5</v>
      </c>
      <c r="AR125">
        <f t="shared" si="142"/>
        <v>6.0331861933789781E-6</v>
      </c>
      <c r="AS125">
        <f t="shared" si="143"/>
        <v>18.376797932522027</v>
      </c>
      <c r="AT125">
        <f t="shared" si="144"/>
        <v>11.505444434900465</v>
      </c>
      <c r="AU125">
        <f t="shared" si="145"/>
        <v>4.0807527291347272</v>
      </c>
      <c r="AV125">
        <f t="shared" si="146"/>
        <v>0.32317387831812372</v>
      </c>
      <c r="AW125">
        <f t="shared" si="147"/>
        <v>6.6556260485626456E-3</v>
      </c>
      <c r="AX125">
        <f t="shared" si="148"/>
        <v>0.32317387733337366</v>
      </c>
      <c r="AY125">
        <f t="shared" si="149"/>
        <v>9.8475005927411985E-10</v>
      </c>
      <c r="AZ125">
        <f t="shared" si="150"/>
        <v>1166174.3258634638</v>
      </c>
      <c r="BA125">
        <f t="shared" si="151"/>
        <v>9.0863106295547651E-6</v>
      </c>
      <c r="BB125" s="40">
        <f t="shared" si="152"/>
        <v>1530894.1951221447</v>
      </c>
      <c r="BC125" s="62">
        <f t="shared" si="153"/>
        <v>6109.3868283948395</v>
      </c>
      <c r="BD125" s="61">
        <f t="shared" si="154"/>
        <v>0.40067206829213542</v>
      </c>
      <c r="BE125" s="40">
        <v>1731315.4547376295</v>
      </c>
      <c r="BF125" s="58">
        <f>テーブル2[[#This Row],[ρL*δ*λ/τ]]/テーブル2[[#This Row],[実験値]]</f>
        <v>0.88423758416350673</v>
      </c>
      <c r="BG125">
        <v>0.85964649999999998</v>
      </c>
      <c r="BH125">
        <v>4.5999999999999999E-2</v>
      </c>
      <c r="BI125">
        <v>5625</v>
      </c>
      <c r="BJ125">
        <f>1+テーブル2[[#This Row],[A_補正]]*EXP(-テーブル2[[#This Row],[(Tsub-40)^2]]/テーブル2[[#This Row],[σ_補正]])</f>
        <v>1.043600253920377</v>
      </c>
      <c r="BK125">
        <f>テーブル2[[#This Row],[Ts]]-テーブル2[[#This Row],[Tin]]</f>
        <v>22.639740054457775</v>
      </c>
      <c r="BL125">
        <f>テーブル2[[#This Row],[ρL*δ*λ/τ]]*0.000001</f>
        <v>1.5308941951221446</v>
      </c>
      <c r="BM125">
        <f>テーブル2[[#This Row],[Tsub]]</f>
        <v>22.639740054457775</v>
      </c>
      <c r="BN125">
        <f>テーブル2[[#This Row],[補正式F]]</f>
        <v>1.043600253920377</v>
      </c>
      <c r="BO125">
        <f>(テーブル2[[#This Row],[Tsub]]-40)^2</f>
        <v>301.37862537679774</v>
      </c>
      <c r="BP125" cm="1">
        <f t="array" ref="BP125">[3]!PropsSI(
  "VISCOSITY",
  "T", MIN( MAX( (テーブル2[[#This Row],[Ts]]+テーブル2[[#This Row],[Tw]])/2, テーブル2[[#This Row],[Ts]]+5 ), 647.096-0.1 ),
  "P", テーブル2[[#This Row],[P]],
  "Water"
)</f>
        <v>2.1607551396841714E-5</v>
      </c>
      <c r="BQ125" cm="1">
        <f t="array" ref="BQ125">[3]!PropsSI(
  "CONDUCTIVITY",
  "T", MIN( MAX( (テーブル2[[#This Row],[Ts]]+テーブル2[[#This Row],[Tw]])/2, テーブル2[[#This Row],[Ts]]+5 ), 647.096-0.1 ),
  "P", テーブル2[[#This Row],[P]],
  "Water"
)</f>
        <v>8.7592671953477877E-2</v>
      </c>
      <c r="BR125" cm="1">
        <f t="array" ref="BR125">[3]!PropsSI(
 "CPMASS",
  "T", MIN( MAX( (テーブル2[[#This Row],[Ts]]+テーブル2[[#This Row],[Tw]])/2, テーブル2[[#This Row],[Ts]]+5 ), 647.096-0.1 ),
  "P", テーブル2[[#This Row],[P]],
  "Water"
)</f>
        <v>7434.5657682797801</v>
      </c>
      <c r="BS125">
        <f>テーブル2[[#This Row],[G]]*テーブル2[[#This Row],[DH]]/テーブル2[[#This Row],[μ_g]]</f>
        <v>2574964.1460396955</v>
      </c>
      <c r="BT125">
        <f>テーブル2[[#This Row],[CPg]]*テーブル2[[#This Row],[μ_g]]/テーブル2[[#This Row],[k_g]]</f>
        <v>1.8339749018802141</v>
      </c>
      <c r="BU125">
        <f>0.023*(テーブル2[[#This Row],[Re_g]]^0.8)*(テーブル2[[#This Row],[Pr_g]]^0.4)</f>
        <v>3941.8685729926488</v>
      </c>
      <c r="BV125">
        <f>テーブル2[[#This Row],[Nu_g]]*テーブル2[[#This Row],[k_g]]/テーブル2[[#This Row],[DH]]</f>
        <v>29326.190111106564</v>
      </c>
      <c r="BW125" cm="1">
        <f t="array" ref="BW125">[3]!PropsSI("VISCOSITY","T",テーブル2[[#This Row],[Tm]],"P",テーブル2[[#This Row],[P]],"Water")</f>
        <v>2.2045587358753956E-5</v>
      </c>
      <c r="BX125" t="e">
        <f ca="1" xml:space="preserve"> [1]!PropsSI("CONDUCTIVITY","T",テーブル2[[#This Row],[Tm]],"P",テーブル2[[#This Row],[P]],"Water")</f>
        <v>#NAME?</v>
      </c>
      <c r="BY125" cm="1">
        <f t="array" ref="BY125">[3]!PropsSI("CPMASS","T",テーブル2[[#This Row],[Tm]],"P",テーブル2[[#This Row],[P]],"Water")</f>
        <v>6024.8512225576833</v>
      </c>
      <c r="BZ125">
        <f>テーブル2[[#This Row],[G]]*テーブル2[[#This Row],[DH]]/テーブル2[[#This Row],[μ_l]]</f>
        <v>2523800.7599958144</v>
      </c>
      <c r="CA125" t="e">
        <f ca="1">テーブル2[[#This Row],[μ_l]]*テーブル2[[#This Row],[CPl2]]/テーブル2[[#This Row],[k_l]]</f>
        <v>#NAME?</v>
      </c>
      <c r="CB125" t="e">
        <f ca="1">0.023*(テーブル2[[#This Row],[Re_l]]^0.8)*(テーブル2[[#This Row],[Pr_l]]^0.4)</f>
        <v>#NAME?</v>
      </c>
      <c r="CC125" t="e">
        <f ca="1">テーブル2[[#This Row],[Nu_l]]*テーブル2[[#This Row],[k_l]]/テーブル2[[#This Row],[DH]]</f>
        <v>#NAME?</v>
      </c>
      <c r="CD125">
        <v>5.4010646148954407E-2</v>
      </c>
    </row>
    <row r="126" spans="1:82">
      <c r="A126" s="13" t="s">
        <v>426</v>
      </c>
      <c r="B126">
        <v>10376609.285</v>
      </c>
      <c r="C126" cm="1">
        <f t="array" ref="C126">[3]!PropsSI("T","P",テーブル2[[#This Row],[P]],"Q",0,"Water")</f>
        <v>586.8759119145376</v>
      </c>
      <c r="D126" cm="1">
        <f t="array" ref="D126">[3]!PropsSI("Dmass","P",テーブル2[[#This Row],[P]],"Q",1,"Water")</f>
        <v>58.076085118479952</v>
      </c>
      <c r="E126" cm="1">
        <f t="array" ref="E126">[3]!PropsSI("Dmass","P",テーブル2[[#This Row],[P]],"Q",0,"Water")</f>
        <v>682.16154807641692</v>
      </c>
      <c r="F126" cm="1">
        <f t="array" ref="F126">[3]!PropsSI("Hmass","P",テーブル2[[#This Row],[P]],"Q",1,"Water")</f>
        <v>2718482.2329562278</v>
      </c>
      <c r="G126" cm="1">
        <f t="array" ref="G126">[3]!PropsSI("Hmass","P",テーブル2[[#This Row],[P]],"Q",0,"Water")</f>
        <v>1424210.7808278007</v>
      </c>
      <c r="H126" cm="1">
        <f t="array" ref="H126">[3]!PropsSI("VISCOSITY","P",テーブル2[[#This Row],[P]],"Q",1,"Water")</f>
        <v>2.0361344287286353E-5</v>
      </c>
      <c r="I126" cm="1">
        <f t="array" ref="I126">[3]!PropsSI("VISCOSITY","P",テーブル2[[#This Row],[P]],"Q",0,"Water")</f>
        <v>8.0690155610351578E-5</v>
      </c>
      <c r="J126" cm="1">
        <f t="array" ref="J126">[3]!PropsSI("CONDUCTIVITY","P", テーブル2[[#This Row],[P]],"Q",0,"Water")</f>
        <v>0.53077197244693697</v>
      </c>
      <c r="K126" cm="1">
        <f t="array" ref="K126">[3]!PropsSI("Cpmass","P", テーブル2[[#This Row],[P]],"Q",0,"Water")</f>
        <v>6236.5350644444852</v>
      </c>
      <c r="L126" cm="1">
        <f t="array" ref="L126">[3]!PropsSI("SURFACE_TENSION","P", テーブル2[[#This Row],[P]],"Q",0,"Water")</f>
        <v>1.114199646546294E-2</v>
      </c>
      <c r="M126" s="14">
        <v>121</v>
      </c>
      <c r="N126">
        <v>4630.74</v>
      </c>
      <c r="O126" s="12">
        <v>8.7843467213758383E-5</v>
      </c>
      <c r="P126" s="12">
        <v>2.9843873572041598E-2</v>
      </c>
      <c r="Q126" s="12">
        <f>テーブル2[[#This Row],[A]]*4/テーブル2[[#This Row],[Pw]]</f>
        <v>1.1773735336561952E-2</v>
      </c>
      <c r="R126">
        <v>2.8447999999999998</v>
      </c>
      <c r="S126" s="40">
        <v>1085978.45703125</v>
      </c>
      <c r="T126">
        <v>572.98333333333335</v>
      </c>
      <c r="U126" s="17">
        <f>+T126+BG126*S126*テーブル2[[#This Row],[Pw]]*R126/(N126*O126*K126)</f>
        <v>604.22576329885442</v>
      </c>
      <c r="V126">
        <v>0.03</v>
      </c>
      <c r="W126" s="12">
        <f t="shared" si="128"/>
        <v>675684.74444033031</v>
      </c>
      <c r="X126" s="100">
        <v>2.0352389607925812E-2</v>
      </c>
      <c r="Y126">
        <f t="shared" si="129"/>
        <v>7.0095848325789776</v>
      </c>
      <c r="Z126">
        <f t="shared" si="130"/>
        <v>7.0095848456596466</v>
      </c>
      <c r="AA126">
        <f t="shared" si="131"/>
        <v>-1.3080668992415667E-8</v>
      </c>
      <c r="AB126">
        <f t="shared" si="132"/>
        <v>1.6718806911283398E-5</v>
      </c>
      <c r="AC126" s="100">
        <v>595.21410363925372</v>
      </c>
      <c r="AD126">
        <f>+テーブル2[[#This Row],[DH]]/2*AI126/I126*E126</f>
        <v>17040.283987913121</v>
      </c>
      <c r="AE126">
        <f>+gettm2(AD126,AC126,AK126,AL126,テーブル2[[#This Row],[補正式F]])</f>
        <v>604.22576329885464</v>
      </c>
      <c r="AF126" s="20">
        <f t="shared" si="133"/>
        <v>0</v>
      </c>
      <c r="AG126">
        <v>1.6733554768793435E-5</v>
      </c>
      <c r="AH126">
        <f t="shared" si="134"/>
        <v>79.972188383442287</v>
      </c>
      <c r="AI126">
        <f t="shared" si="135"/>
        <v>0.3423937845801206</v>
      </c>
      <c r="AJ126">
        <f t="shared" si="136"/>
        <v>48.437393441664206</v>
      </c>
      <c r="AK126" cm="1">
        <f t="array" ref="AK126">+S126*テーブル2[[#This Row],[形状因子]]/(E126*[3]!PropsSI("C","T",(テーブル2[[#This Row],[Tin]]+テーブル2[[#This Row],[Tf]])/2,"P",テーブル2[[#This Row],[P]],"Water")*AI126)</f>
        <v>0.56815326347201101</v>
      </c>
      <c r="AL126">
        <f t="shared" si="137"/>
        <v>0.94810391456709553</v>
      </c>
      <c r="AM126">
        <f t="shared" si="138"/>
        <v>586.87591190721639</v>
      </c>
      <c r="AN126">
        <f t="shared" si="139"/>
        <v>7.3212049755966291E-9</v>
      </c>
      <c r="AO126">
        <f t="shared" si="140"/>
        <v>1.4747857510036976E-8</v>
      </c>
      <c r="AP126">
        <v>4.7670083259369811</v>
      </c>
      <c r="AQ126">
        <f t="shared" si="141"/>
        <v>5.7562236000089048E-5</v>
      </c>
      <c r="AR126">
        <f t="shared" si="142"/>
        <v>8.3741513131517359E-6</v>
      </c>
      <c r="AS126">
        <f t="shared" si="143"/>
        <v>24.240041491459309</v>
      </c>
      <c r="AT126">
        <f t="shared" si="144"/>
        <v>12.890029364467575</v>
      </c>
      <c r="AU126">
        <f t="shared" si="145"/>
        <v>4.4134659374489393</v>
      </c>
      <c r="AV126">
        <f t="shared" si="146"/>
        <v>0.35354238848804176</v>
      </c>
      <c r="AW126">
        <f t="shared" si="147"/>
        <v>8.2578613340571864E-3</v>
      </c>
      <c r="AX126">
        <f t="shared" si="148"/>
        <v>0.35354238395158044</v>
      </c>
      <c r="AY126">
        <f t="shared" si="149"/>
        <v>4.5364613177056867E-9</v>
      </c>
      <c r="AZ126">
        <f t="shared" si="150"/>
        <v>1294271.4521284271</v>
      </c>
      <c r="BA126">
        <f t="shared" si="151"/>
        <v>1.2075128060275599E-5</v>
      </c>
      <c r="BB126" s="40">
        <f t="shared" si="152"/>
        <v>1078325.3007948236</v>
      </c>
      <c r="BC126" s="62">
        <f t="shared" si="153"/>
        <v>-7653.1562364264391</v>
      </c>
      <c r="BD126" s="61">
        <f t="shared" si="154"/>
        <v>-0.70472449861924036</v>
      </c>
      <c r="BE126" s="40">
        <v>1656614.0264875283</v>
      </c>
      <c r="BF126" s="58">
        <f>テーブル2[[#This Row],[ρL*δ*λ/τ]]/テーブル2[[#This Row],[実験値]]</f>
        <v>0.65092126684522045</v>
      </c>
      <c r="BG126">
        <v>0.85964649999999998</v>
      </c>
      <c r="BH126">
        <v>4.5999999999999999E-2</v>
      </c>
      <c r="BI126">
        <v>5625</v>
      </c>
      <c r="BJ126">
        <f>1+テーブル2[[#This Row],[A_補正]]*EXP(-テーブル2[[#This Row],[(Tsub-40)^2]]/テーブル2[[#This Row],[σ_補正]])</f>
        <v>1.0407505165602273</v>
      </c>
      <c r="BK126">
        <f>テーブル2[[#This Row],[Ts]]-テーブル2[[#This Row],[Tin]]</f>
        <v>13.892578581204248</v>
      </c>
      <c r="BL126">
        <f>テーブル2[[#This Row],[ρL*δ*λ/τ]]*0.000001</f>
        <v>1.0783253007948235</v>
      </c>
      <c r="BM126">
        <f>テーブル2[[#This Row],[Tsub]]</f>
        <v>13.892578581204248</v>
      </c>
      <c r="BN126">
        <f>テーブル2[[#This Row],[補正式F]]</f>
        <v>1.0407505165602273</v>
      </c>
      <c r="BO126">
        <f>(テーブル2[[#This Row],[Tsub]]-40)^2</f>
        <v>681.59745313859526</v>
      </c>
      <c r="BP126" cm="1">
        <f t="array" ref="BP126">[3]!PropsSI(
  "VISCOSITY",
  "T", MIN( MAX( (テーブル2[[#This Row],[Ts]]+テーブル2[[#This Row],[Tw]])/2, テーブル2[[#This Row],[Ts]]+5 ), 647.096-0.1 ),
  "P", テーブル2[[#This Row],[P]],
  "Water"
)</f>
        <v>2.0619222411156502E-5</v>
      </c>
      <c r="BQ126" cm="1">
        <f t="array" ref="BQ126">[3]!PropsSI(
  "CONDUCTIVITY",
  "T", MIN( MAX( (テーブル2[[#This Row],[Ts]]+テーブル2[[#This Row],[Tw]])/2, テーブル2[[#This Row],[Ts]]+5 ), 647.096-0.1 ),
  "P", テーブル2[[#This Row],[P]],
  "Water"
)</f>
        <v>7.7522181521245917E-2</v>
      </c>
      <c r="BR126" cm="1">
        <f t="array" ref="BR126">[3]!PropsSI(
 "CPMASS",
  "T", MIN( MAX( (テーブル2[[#This Row],[Ts]]+テーブル2[[#This Row],[Tw]])/2, テーブル2[[#This Row],[Ts]]+5 ), 647.096-0.1 ),
  "P", テーブル2[[#This Row],[P]],
  "Water"
)</f>
        <v>6455.1802359463318</v>
      </c>
      <c r="BS126">
        <f>テーブル2[[#This Row],[G]]*テーブル2[[#This Row],[DH]]/テーブル2[[#This Row],[μ_g]]</f>
        <v>2644188.3251102138</v>
      </c>
      <c r="BT126">
        <f>テーブル2[[#This Row],[CPg]]*テーブル2[[#This Row],[μ_g]]/テーブル2[[#This Row],[k_g]]</f>
        <v>1.7169382282231207</v>
      </c>
      <c r="BU126">
        <f>0.023*(テーブル2[[#This Row],[Re_g]]^0.8)*(テーブル2[[#This Row],[Pr_g]]^0.4)</f>
        <v>3921.6028622347608</v>
      </c>
      <c r="BV126">
        <f>テーブル2[[#This Row],[Nu_g]]*テーブル2[[#This Row],[k_g]]/テーブル2[[#This Row],[DH]]</f>
        <v>25821.134945706614</v>
      </c>
      <c r="BW126" cm="1">
        <f t="array" ref="BW126">[3]!PropsSI("VISCOSITY","T",テーブル2[[#This Row],[Tm]],"P",テーブル2[[#This Row],[P]],"Water")</f>
        <v>2.1250801772249566E-5</v>
      </c>
      <c r="BX126" t="e">
        <f ca="1" xml:space="preserve"> [1]!PropsSI("CONDUCTIVITY","T",テーブル2[[#This Row],[Tm]],"P",テーブル2[[#This Row],[P]],"Water")</f>
        <v>#NAME?</v>
      </c>
      <c r="BY126" cm="1">
        <f t="array" ref="BY126">[3]!PropsSI("CPMASS","T",テーブル2[[#This Row],[Tm]],"P",テーブル2[[#This Row],[P]],"Water")</f>
        <v>5148.2544702074983</v>
      </c>
      <c r="BZ126">
        <f>テーブル2[[#This Row],[G]]*テーブル2[[#This Row],[DH]]/テーブル2[[#This Row],[μ_l]]</f>
        <v>2565602.3597014337</v>
      </c>
      <c r="CA126" t="e">
        <f ca="1">テーブル2[[#This Row],[μ_l]]*テーブル2[[#This Row],[CPl2]]/テーブル2[[#This Row],[k_l]]</f>
        <v>#NAME?</v>
      </c>
      <c r="CB126" t="e">
        <f ca="1">0.023*(テーブル2[[#This Row],[Re_l]]^0.8)*(テーブル2[[#This Row],[Pr_l]]^0.4)</f>
        <v>#NAME?</v>
      </c>
      <c r="CC126" t="e">
        <f ca="1">テーブル2[[#This Row],[Nu_l]]*テーブル2[[#This Row],[k_l]]/テーブル2[[#This Row],[DH]]</f>
        <v>#NAME?</v>
      </c>
      <c r="CD126">
        <v>9.230151237715116E-2</v>
      </c>
    </row>
    <row r="127" spans="1:82">
      <c r="A127" s="13" t="s">
        <v>427</v>
      </c>
      <c r="B127">
        <v>10342135.5</v>
      </c>
      <c r="C127" cm="1">
        <f t="array" ref="C127">[3]!PropsSI("T","P",テーブル2[[#This Row],[P]],"Q",0,"Water")</f>
        <v>586.62934811404853</v>
      </c>
      <c r="D127" cm="1">
        <f t="array" ref="D127">[3]!PropsSI("Dmass","P",テーブル2[[#This Row],[P]],"Q",1,"Water")</f>
        <v>57.834347481476556</v>
      </c>
      <c r="E127" cm="1">
        <f t="array" ref="E127">[3]!PropsSI("Dmass","P",テーブル2[[#This Row],[P]],"Q",0,"Water")</f>
        <v>682.73423489413699</v>
      </c>
      <c r="F127" cm="1">
        <f t="array" ref="F127">[3]!PropsSI("Hmass","P",テーブル2[[#This Row],[P]],"Q",1,"Water")</f>
        <v>2719133.9552968023</v>
      </c>
      <c r="G127" cm="1">
        <f t="array" ref="G127">[3]!PropsSI("Hmass","P",テーブル2[[#This Row],[P]],"Q",0,"Water")</f>
        <v>1422742.7129835975</v>
      </c>
      <c r="H127" cm="1">
        <f t="array" ref="H127">[3]!PropsSI("VISCOSITY","P",テーブル2[[#This Row],[P]],"Q",1,"Water")</f>
        <v>2.034598138151524E-5</v>
      </c>
      <c r="I127" cm="1">
        <f t="array" ref="I127">[3]!PropsSI("VISCOSITY","P",テーブル2[[#This Row],[P]],"Q",0,"Water")</f>
        <v>8.0783186488786479E-5</v>
      </c>
      <c r="J127" cm="1">
        <f t="array" ref="J127">[3]!PropsSI("CONDUCTIVITY","P", テーブル2[[#This Row],[P]],"Q",0,"Water")</f>
        <v>0.53118424554503196</v>
      </c>
      <c r="K127" cm="1">
        <f t="array" ref="K127">[3]!PropsSI("Cpmass","P", テーブル2[[#This Row],[P]],"Q",0,"Water")</f>
        <v>6225.9383024586587</v>
      </c>
      <c r="L127" cm="1">
        <f t="array" ref="L127">[3]!PropsSI("SURFACE_TENSION","P", テーブル2[[#This Row],[P]],"Q",0,"Water")</f>
        <v>1.1196388134007678E-2</v>
      </c>
      <c r="M127" s="14">
        <v>122</v>
      </c>
      <c r="N127">
        <v>2694.3719999999998</v>
      </c>
      <c r="O127" s="12">
        <v>8.7843467213758383E-5</v>
      </c>
      <c r="P127" s="12">
        <v>2.9843873572041598E-2</v>
      </c>
      <c r="Q127" s="12">
        <f>テーブル2[[#This Row],[A]]*4/テーブル2[[#This Row],[Pw]]</f>
        <v>1.1773735336561952E-2</v>
      </c>
      <c r="R127">
        <v>2.8447999999999998</v>
      </c>
      <c r="S127" s="40">
        <v>683592.55859375</v>
      </c>
      <c r="T127">
        <v>571.70555555555552</v>
      </c>
      <c r="U127" s="17">
        <f>+T127+BG127*S127*テーブル2[[#This Row],[Pw]]*R127/(N127*O127*K127)</f>
        <v>605.56285527585101</v>
      </c>
      <c r="V127">
        <v>0.03</v>
      </c>
      <c r="W127" s="12">
        <f t="shared" si="128"/>
        <v>392690.9076636454</v>
      </c>
      <c r="X127" s="100">
        <v>2.5350892725006912E-2</v>
      </c>
      <c r="Y127">
        <f t="shared" si="129"/>
        <v>6.2806323418860828</v>
      </c>
      <c r="Z127">
        <f t="shared" si="130"/>
        <v>6.2806323423059558</v>
      </c>
      <c r="AA127">
        <f t="shared" si="131"/>
        <v>-4.198730252369387E-10</v>
      </c>
      <c r="AB127">
        <f t="shared" si="132"/>
        <v>3.9874246391549468E-5</v>
      </c>
      <c r="AC127" s="100">
        <v>595.40337019243486</v>
      </c>
      <c r="AD127">
        <f>+テーブル2[[#This Row],[DH]]/2*AI127/I127*E127</f>
        <v>11052.804423347206</v>
      </c>
      <c r="AE127">
        <f>+gettm2(AD127,AC127,AK127,AL127,テーブル2[[#This Row],[補正式F]])</f>
        <v>605.56285527585101</v>
      </c>
      <c r="AF127" s="20">
        <f t="shared" si="133"/>
        <v>0</v>
      </c>
      <c r="AG127">
        <v>3.9897058491049102E-5</v>
      </c>
      <c r="AH127">
        <f t="shared" si="134"/>
        <v>33.695096401010922</v>
      </c>
      <c r="AI127">
        <f t="shared" si="135"/>
        <v>0.22215572588940916</v>
      </c>
      <c r="AJ127">
        <f t="shared" si="136"/>
        <v>74.908153098875189</v>
      </c>
      <c r="AK127" cm="1">
        <f t="array" ref="AK127">+S127*テーブル2[[#This Row],[形状因子]]/(E127*[3]!PropsSI("C","T",(テーブル2[[#This Row],[Tin]]+テーブル2[[#This Row],[Tf]])/2,"P",テーブル2[[#This Row],[P]],"Water")*AI127)</f>
        <v>0.55693273098114771</v>
      </c>
      <c r="AL127">
        <f t="shared" si="137"/>
        <v>0.94684874254719975</v>
      </c>
      <c r="AM127">
        <f t="shared" si="138"/>
        <v>586.6293481078153</v>
      </c>
      <c r="AN127">
        <f t="shared" si="139"/>
        <v>6.2332219386007637E-9</v>
      </c>
      <c r="AO127">
        <f t="shared" si="140"/>
        <v>2.281209949963421E-8</v>
      </c>
      <c r="AP127">
        <v>3.544022567897632</v>
      </c>
      <c r="AQ127">
        <f t="shared" si="141"/>
        <v>1.050491685374491E-4</v>
      </c>
      <c r="AR127">
        <f t="shared" si="142"/>
        <v>1.9959935295274368E-5</v>
      </c>
      <c r="AS127">
        <f t="shared" si="143"/>
        <v>37.475491815455378</v>
      </c>
      <c r="AT127">
        <f t="shared" si="144"/>
        <v>14.559217919326434</v>
      </c>
      <c r="AU127">
        <f t="shared" si="145"/>
        <v>3.234413625250057</v>
      </c>
      <c r="AV127">
        <f t="shared" si="146"/>
        <v>0.30960894264757499</v>
      </c>
      <c r="AW127">
        <f t="shared" si="147"/>
        <v>1.9659864374589026E-2</v>
      </c>
      <c r="AX127">
        <f t="shared" si="148"/>
        <v>0.30960892361378722</v>
      </c>
      <c r="AY127">
        <f t="shared" si="149"/>
        <v>1.9033787768130139E-8</v>
      </c>
      <c r="AZ127">
        <f t="shared" si="150"/>
        <v>1296391.2423132048</v>
      </c>
      <c r="BA127">
        <f t="shared" si="151"/>
        <v>2.9641224491345678E-5</v>
      </c>
      <c r="BB127" s="40">
        <f t="shared" si="152"/>
        <v>681172.15371505939</v>
      </c>
      <c r="BC127" s="62">
        <f t="shared" si="153"/>
        <v>-2420.404878690606</v>
      </c>
      <c r="BD127" s="61">
        <f t="shared" si="154"/>
        <v>-0.35407127363553126</v>
      </c>
      <c r="BE127" s="40">
        <v>1349019.9101635839</v>
      </c>
      <c r="BF127" s="58">
        <f>テーブル2[[#This Row],[ρL*δ*λ/τ]]/テーブル2[[#This Row],[実験値]]</f>
        <v>0.50493854729872711</v>
      </c>
      <c r="BG127">
        <v>0.85964649999999998</v>
      </c>
      <c r="BH127">
        <v>4.5999999999999999E-2</v>
      </c>
      <c r="BI127">
        <v>5625</v>
      </c>
      <c r="BJ127">
        <f>1+テーブル2[[#This Row],[A_補正]]*EXP(-テーブル2[[#This Row],[(Tsub-40)^2]]/テーブル2[[#This Row],[σ_補正]])</f>
        <v>1.0411346920159792</v>
      </c>
      <c r="BK127">
        <f>テーブル2[[#This Row],[Ts]]-テーブル2[[#This Row],[Tin]]</f>
        <v>14.923792558493005</v>
      </c>
      <c r="BL127">
        <f>テーブル2[[#This Row],[ρL*δ*λ/τ]]*0.000001</f>
        <v>0.68117215371505935</v>
      </c>
      <c r="BM127">
        <f>テーブル2[[#This Row],[Tsub]]</f>
        <v>14.923792558493005</v>
      </c>
      <c r="BN127">
        <f>テーブル2[[#This Row],[補正式F]]</f>
        <v>1.0411346920159792</v>
      </c>
      <c r="BO127">
        <f>(テーブル2[[#This Row],[Tsub]]-40)^2</f>
        <v>628.81617964949078</v>
      </c>
      <c r="BP127" cm="1">
        <f t="array" ref="BP127">[3]!PropsSI(
  "VISCOSITY",
  "T", MIN( MAX( (テーブル2[[#This Row],[Ts]]+テーブル2[[#This Row],[Tw]])/2, テーブル2[[#This Row],[Ts]]+5 ), 647.096-0.1 ),
  "P", テーブル2[[#This Row],[P]],
  "Water"
)</f>
        <v>2.0604222222193342E-5</v>
      </c>
      <c r="BQ127" cm="1">
        <f t="array" ref="BQ127">[3]!PropsSI(
  "CONDUCTIVITY",
  "T", MIN( MAX( (テーブル2[[#This Row],[Ts]]+テーブル2[[#This Row],[Tw]])/2, テーブル2[[#This Row],[Ts]]+5 ), 647.096-0.1 ),
  "P", テーブル2[[#This Row],[P]],
  "Water"
)</f>
        <v>7.7352365027862066E-2</v>
      </c>
      <c r="BR127" cm="1">
        <f t="array" ref="BR127">[3]!PropsSI(
 "CPMASS",
  "T", MIN( MAX( (テーブル2[[#This Row],[Ts]]+テーブル2[[#This Row],[Tw]])/2, テーブル2[[#This Row],[Ts]]+5 ), 647.096-0.1 ),
  "P", テーブル2[[#This Row],[P]],
  "Water"
)</f>
        <v>6436.3135673389652</v>
      </c>
      <c r="BS127">
        <f>テーブル2[[#This Row],[G]]*テーブル2[[#This Row],[DH]]/テーブル2[[#This Row],[μ_g]]</f>
        <v>1539627.2901810205</v>
      </c>
      <c r="BT127">
        <f>テーブル2[[#This Row],[CPg]]*テーブル2[[#This Row],[μ_g]]/テーブル2[[#This Row],[k_g]]</f>
        <v>1.714430256727153</v>
      </c>
      <c r="BU127">
        <f>0.023*(テーブル2[[#This Row],[Re_g]]^0.8)*(テーブル2[[#This Row],[Pr_g]]^0.4)</f>
        <v>2542.7768298934675</v>
      </c>
      <c r="BV127">
        <f>テーブル2[[#This Row],[Nu_g]]*テーブル2[[#This Row],[k_g]]/テーブル2[[#This Row],[DH]]</f>
        <v>16705.811359587162</v>
      </c>
      <c r="BW127" cm="1">
        <f t="array" ref="BW127">[3]!PropsSI("VISCOSITY","T",テーブル2[[#This Row],[Tm]],"P",テーブル2[[#This Row],[P]],"Water")</f>
        <v>2.1316597747211619E-5</v>
      </c>
      <c r="BX127" t="e">
        <f ca="1" xml:space="preserve"> [1]!PropsSI("CONDUCTIVITY","T",テーブル2[[#This Row],[Tm]],"P",テーブル2[[#This Row],[P]],"Water")</f>
        <v>#NAME?</v>
      </c>
      <c r="BY127" cm="1">
        <f t="array" ref="BY127">[3]!PropsSI("CPMASS","T",テーブル2[[#This Row],[Tm]],"P",テーブル2[[#This Row],[P]],"Water")</f>
        <v>5025.1863668476235</v>
      </c>
      <c r="BZ127">
        <f>テーブル2[[#This Row],[G]]*テーブル2[[#This Row],[DH]]/テーブル2[[#This Row],[μ_l]]</f>
        <v>1488174.7642112682</v>
      </c>
      <c r="CA127" t="e">
        <f ca="1">テーブル2[[#This Row],[μ_l]]*テーブル2[[#This Row],[CPl2]]/テーブル2[[#This Row],[k_l]]</f>
        <v>#NAME?</v>
      </c>
      <c r="CB127" t="e">
        <f ca="1">0.023*(テーブル2[[#This Row],[Re_l]]^0.8)*(テーブル2[[#This Row],[Pr_l]]^0.4)</f>
        <v>#NAME?</v>
      </c>
      <c r="CC127" t="e">
        <f ca="1">テーブル2[[#This Row],[Nu_l]]*テーブル2[[#This Row],[k_l]]/テーブル2[[#This Row],[DH]]</f>
        <v>#NAME?</v>
      </c>
      <c r="CD127">
        <v>0.14998308626475385</v>
      </c>
    </row>
    <row r="128" spans="1:82">
      <c r="A128" s="13" t="s">
        <v>428</v>
      </c>
      <c r="B128">
        <v>10342135.5</v>
      </c>
      <c r="C128" cm="1">
        <f t="array" ref="C128">[3]!PropsSI("T","P",テーブル2[[#This Row],[P]],"Q",0,"Water")</f>
        <v>586.62934811404853</v>
      </c>
      <c r="D128" cm="1">
        <f t="array" ref="D128">[3]!PropsSI("Dmass","P",テーブル2[[#This Row],[P]],"Q",1,"Water")</f>
        <v>57.834347481476556</v>
      </c>
      <c r="E128" cm="1">
        <f t="array" ref="E128">[3]!PropsSI("Dmass","P",テーブル2[[#This Row],[P]],"Q",0,"Water")</f>
        <v>682.73423489413699</v>
      </c>
      <c r="F128" cm="1">
        <f t="array" ref="F128">[3]!PropsSI("Hmass","P",テーブル2[[#This Row],[P]],"Q",1,"Water")</f>
        <v>2719133.9552968023</v>
      </c>
      <c r="G128" cm="1">
        <f t="array" ref="G128">[3]!PropsSI("Hmass","P",テーブル2[[#This Row],[P]],"Q",0,"Water")</f>
        <v>1422742.7129835975</v>
      </c>
      <c r="H128" cm="1">
        <f t="array" ref="H128">[3]!PropsSI("VISCOSITY","P",テーブル2[[#This Row],[P]],"Q",1,"Water")</f>
        <v>2.034598138151524E-5</v>
      </c>
      <c r="I128" cm="1">
        <f t="array" ref="I128">[3]!PropsSI("VISCOSITY","P",テーブル2[[#This Row],[P]],"Q",0,"Water")</f>
        <v>8.0783186488786479E-5</v>
      </c>
      <c r="J128" cm="1">
        <f t="array" ref="J128">[3]!PropsSI("CONDUCTIVITY","P", テーブル2[[#This Row],[P]],"Q",0,"Water")</f>
        <v>0.53118424554503196</v>
      </c>
      <c r="K128" cm="1">
        <f t="array" ref="K128">[3]!PropsSI("Cpmass","P", テーブル2[[#This Row],[P]],"Q",0,"Water")</f>
        <v>6225.9383024586587</v>
      </c>
      <c r="L128" cm="1">
        <f t="array" ref="L128">[3]!PropsSI("SURFACE_TENSION","P", テーブル2[[#This Row],[P]],"Q",0,"Water")</f>
        <v>1.1196388134007678E-2</v>
      </c>
      <c r="M128" s="14">
        <v>123</v>
      </c>
      <c r="N128">
        <v>3377.7959999999998</v>
      </c>
      <c r="O128" s="12">
        <v>8.7843467213758383E-5</v>
      </c>
      <c r="P128" s="12">
        <v>2.9843873572041598E-2</v>
      </c>
      <c r="Q128" s="12">
        <f>テーブル2[[#This Row],[A]]*4/テーブル2[[#This Row],[Pw]]</f>
        <v>1.1773735336561952E-2</v>
      </c>
      <c r="R128">
        <v>2.8447999999999998</v>
      </c>
      <c r="S128" s="40">
        <v>822663.57421875</v>
      </c>
      <c r="T128">
        <v>572.37222222222226</v>
      </c>
      <c r="U128" s="17">
        <f>+T128+BG128*S128*テーブル2[[#This Row],[Pw]]*R128/(N128*O128*K128)</f>
        <v>604.87357213259588</v>
      </c>
      <c r="V128">
        <v>0.03</v>
      </c>
      <c r="W128" s="12">
        <f t="shared" si="128"/>
        <v>492296.45243590378</v>
      </c>
      <c r="X128" s="100">
        <v>2.3079828677627069E-2</v>
      </c>
      <c r="Y128">
        <f t="shared" si="129"/>
        <v>6.5823915067234031</v>
      </c>
      <c r="Z128">
        <f t="shared" si="130"/>
        <v>6.5823915148819259</v>
      </c>
      <c r="AA128">
        <f t="shared" si="131"/>
        <v>-8.1585227462710463E-9</v>
      </c>
      <c r="AB128">
        <f t="shared" si="132"/>
        <v>2.786772036908292E-5</v>
      </c>
      <c r="AC128" s="100">
        <v>595.20309610877473</v>
      </c>
      <c r="AD128">
        <f>+テーブル2[[#This Row],[DH]]/2*AI128/I128*E128</f>
        <v>13221.112703336799</v>
      </c>
      <c r="AE128">
        <f>+gettm2(AD128,AC128,AK128,AL128,テーブル2[[#This Row],[補正式F]])</f>
        <v>604.87357208266553</v>
      </c>
      <c r="AF128" s="20">
        <f t="shared" si="133"/>
        <v>-4.9930349632631987E-8</v>
      </c>
      <c r="AG128">
        <v>2.7886004740478714E-5</v>
      </c>
      <c r="AH128">
        <f t="shared" si="134"/>
        <v>48.212288564927057</v>
      </c>
      <c r="AI128">
        <f t="shared" si="135"/>
        <v>0.26573761528533374</v>
      </c>
      <c r="AJ128">
        <f t="shared" si="136"/>
        <v>62.628214577704732</v>
      </c>
      <c r="AK128" cm="1">
        <f t="array" ref="AK128">+S128*テーブル2[[#This Row],[形状因子]]/(E128*[3]!PropsSI("C","T",(テーブル2[[#This Row],[Tin]]+テーブル2[[#This Row],[Tf]])/2,"P",テーブル2[[#This Row],[P]],"Water")*AI128)</f>
        <v>0.56013518239188453</v>
      </c>
      <c r="AL128">
        <f t="shared" si="137"/>
        <v>0.94684874254719975</v>
      </c>
      <c r="AM128">
        <f t="shared" si="138"/>
        <v>586.62934810615548</v>
      </c>
      <c r="AN128">
        <f t="shared" si="139"/>
        <v>7.8930497693363577E-9</v>
      </c>
      <c r="AO128">
        <f t="shared" si="140"/>
        <v>1.8284371395794411E-8</v>
      </c>
      <c r="AP128">
        <v>4.0723397217279942</v>
      </c>
      <c r="AQ128">
        <f t="shared" si="141"/>
        <v>7.9560513216501351E-5</v>
      </c>
      <c r="AR128">
        <f t="shared" si="142"/>
        <v>1.3952144555937254E-5</v>
      </c>
      <c r="AS128">
        <f t="shared" si="143"/>
        <v>31.334639407846307</v>
      </c>
      <c r="AT128">
        <f t="shared" si="144"/>
        <v>14.111810439905774</v>
      </c>
      <c r="AU128">
        <f t="shared" si="145"/>
        <v>3.7500388536592371</v>
      </c>
      <c r="AV128">
        <f t="shared" si="146"/>
        <v>0.32230086806875713</v>
      </c>
      <c r="AW128">
        <f t="shared" si="147"/>
        <v>1.3740086709231282E-2</v>
      </c>
      <c r="AX128">
        <f t="shared" si="148"/>
        <v>0.32230086408961023</v>
      </c>
      <c r="AY128">
        <f t="shared" si="149"/>
        <v>3.9791469008676472E-9</v>
      </c>
      <c r="AZ128">
        <f t="shared" si="150"/>
        <v>1296391.2423132048</v>
      </c>
      <c r="BA128">
        <f t="shared" si="151"/>
        <v>1.9536806517394835E-5</v>
      </c>
      <c r="BB128" s="40">
        <f t="shared" si="152"/>
        <v>828350.66987531562</v>
      </c>
      <c r="BC128" s="62">
        <f t="shared" si="153"/>
        <v>5687.0956565656234</v>
      </c>
      <c r="BD128" s="61">
        <f t="shared" si="154"/>
        <v>0.69130271897189888</v>
      </c>
      <c r="BE128" s="40">
        <v>1467663.3550313911</v>
      </c>
      <c r="BF128" s="58">
        <f>テーブル2[[#This Row],[ρL*δ*λ/τ]]/テーブル2[[#This Row],[実験値]]</f>
        <v>0.56440100315620301</v>
      </c>
      <c r="BG128">
        <v>0.85964649999999998</v>
      </c>
      <c r="BH128">
        <v>4.5999999999999999E-2</v>
      </c>
      <c r="BI128">
        <v>5625</v>
      </c>
      <c r="BJ128">
        <f>1+テーブル2[[#This Row],[A_補正]]*EXP(-テーブル2[[#This Row],[(Tsub-40)^2]]/テーブル2[[#This Row],[σ_補正]])</f>
        <v>1.0408876822898858</v>
      </c>
      <c r="BK128">
        <f>テーブル2[[#This Row],[Ts]]-テーブル2[[#This Row],[Tin]]</f>
        <v>14.257125891826263</v>
      </c>
      <c r="BL128">
        <f>テーブル2[[#This Row],[ρL*δ*λ/τ]]*0.000001</f>
        <v>0.82835066987531558</v>
      </c>
      <c r="BM128">
        <f>テーブル2[[#This Row],[Tsub]]</f>
        <v>14.257125891826263</v>
      </c>
      <c r="BN128">
        <f>テーブル2[[#This Row],[補正式F]]</f>
        <v>1.0408876822898858</v>
      </c>
      <c r="BO128">
        <f>(テーブル2[[#This Row],[Tsub]]-40)^2</f>
        <v>662.69556734928176</v>
      </c>
      <c r="BP128" cm="1">
        <f t="array" ref="BP128">[3]!PropsSI(
  "VISCOSITY",
  "T", MIN( MAX( (テーブル2[[#This Row],[Ts]]+テーブル2[[#This Row],[Tw]])/2, テーブル2[[#This Row],[Ts]]+5 ), 647.096-0.1 ),
  "P", テーブル2[[#This Row],[P]],
  "Water"
)</f>
        <v>2.0604222222193342E-5</v>
      </c>
      <c r="BQ128" cm="1">
        <f t="array" ref="BQ128">[3]!PropsSI(
  "CONDUCTIVITY",
  "T", MIN( MAX( (テーブル2[[#This Row],[Ts]]+テーブル2[[#This Row],[Tw]])/2, テーブル2[[#This Row],[Ts]]+5 ), 647.096-0.1 ),
  "P", テーブル2[[#This Row],[P]],
  "Water"
)</f>
        <v>7.7352365027862066E-2</v>
      </c>
      <c r="BR128" cm="1">
        <f t="array" ref="BR128">[3]!PropsSI(
 "CPMASS",
  "T", MIN( MAX( (テーブル2[[#This Row],[Ts]]+テーブル2[[#This Row],[Tw]])/2, テーブル2[[#This Row],[Ts]]+5 ), 647.096-0.1 ),
  "P", テーブル2[[#This Row],[P]],
  "Water"
)</f>
        <v>6436.3135673389652</v>
      </c>
      <c r="BS128">
        <f>テーブル2[[#This Row],[G]]*テーブル2[[#This Row],[DH]]/テーブル2[[#This Row],[μ_g]]</f>
        <v>1930151.7764674998</v>
      </c>
      <c r="BT128">
        <f>テーブル2[[#This Row],[CPg]]*テーブル2[[#This Row],[μ_g]]/テーブル2[[#This Row],[k_g]]</f>
        <v>1.714430256727153</v>
      </c>
      <c r="BU128">
        <f>0.023*(テーブル2[[#This Row],[Re_g]]^0.8)*(テーブル2[[#This Row],[Pr_g]]^0.4)</f>
        <v>3046.8349855266465</v>
      </c>
      <c r="BV128">
        <f>テーブル2[[#This Row],[Nu_g]]*テーブル2[[#This Row],[k_g]]/テーブル2[[#This Row],[DH]]</f>
        <v>20017.427370584912</v>
      </c>
      <c r="BW128" cm="1">
        <f t="array" ref="BW128">[3]!PropsSI("VISCOSITY","T",テーブル2[[#This Row],[Tm]],"P",テーブル2[[#This Row],[P]],"Water")</f>
        <v>2.1281698237878965E-5</v>
      </c>
      <c r="BX128" t="e">
        <f ca="1" xml:space="preserve"> [1]!PropsSI("CONDUCTIVITY","T",テーブル2[[#This Row],[Tm]],"P",テーブル2[[#This Row],[P]],"Water")</f>
        <v>#NAME?</v>
      </c>
      <c r="BY128" cm="1">
        <f t="array" ref="BY128">[3]!PropsSI("CPMASS","T",テーブル2[[#This Row],[Tm]],"P",テーブル2[[#This Row],[P]],"Water")</f>
        <v>5072.9382365202919</v>
      </c>
      <c r="BZ128">
        <f>テーブル2[[#This Row],[G]]*テーブル2[[#This Row],[DH]]/テーブル2[[#This Row],[μ_l]]</f>
        <v>1868707.8296276608</v>
      </c>
      <c r="CA128" t="e">
        <f ca="1">テーブル2[[#This Row],[μ_l]]*テーブル2[[#This Row],[CPl2]]/テーブル2[[#This Row],[k_l]]</f>
        <v>#NAME?</v>
      </c>
      <c r="CB128" t="e">
        <f ca="1">0.023*(テーブル2[[#This Row],[Re_l]]^0.8)*(テーブル2[[#This Row],[Pr_l]]^0.4)</f>
        <v>#NAME?</v>
      </c>
      <c r="CC128" t="e">
        <f ca="1">テーブル2[[#This Row],[Nu_l]]*テーブル2[[#This Row],[k_l]]/テーブル2[[#This Row],[DH]]</f>
        <v>#NAME?</v>
      </c>
      <c r="CD128">
        <v>0.1240805292698749</v>
      </c>
    </row>
    <row r="129" spans="1:82">
      <c r="A129" s="13" t="s">
        <v>429</v>
      </c>
      <c r="B129">
        <v>10411083.07</v>
      </c>
      <c r="C129" cm="1">
        <f t="array" ref="C129">[3]!PropsSI("T","P",テーブル2[[#This Row],[P]],"Q",0,"Water")</f>
        <v>587.12184153560975</v>
      </c>
      <c r="D129" cm="1">
        <f t="array" ref="D129">[3]!PropsSI("Dmass","P",テーブル2[[#This Row],[P]],"Q",1,"Water")</f>
        <v>58.318347416861954</v>
      </c>
      <c r="E129" cm="1">
        <f t="array" ref="E129">[3]!PropsSI("Dmass","P",テーブル2[[#This Row],[P]],"Q",0,"Water")</f>
        <v>681.58894372584575</v>
      </c>
      <c r="F129" cm="1">
        <f t="array" ref="F129">[3]!PropsSI("Hmass","P",テーブル2[[#This Row],[P]],"Q",1,"Water")</f>
        <v>2717828.4834664925</v>
      </c>
      <c r="G129" cm="1">
        <f t="array" ref="G129">[3]!PropsSI("Hmass","P",テーブル2[[#This Row],[P]],"Q",0,"Water")</f>
        <v>1425676.9151810594</v>
      </c>
      <c r="H129" cm="1">
        <f t="array" ref="H129">[3]!PropsSI("VISCOSITY","P",テーブル2[[#This Row],[P]],"Q",1,"Water")</f>
        <v>2.0376724170658081E-5</v>
      </c>
      <c r="I129" cm="1">
        <f t="array" ref="I129">[3]!PropsSI("VISCOSITY","P",テーブル2[[#This Row],[P]],"Q",0,"Water")</f>
        <v>8.0597336130161507E-5</v>
      </c>
      <c r="J129" cm="1">
        <f t="array" ref="J129">[3]!PropsSI("CONDUCTIVITY","P", テーブル2[[#This Row],[P]],"Q",0,"Water")</f>
        <v>0.53036001180466197</v>
      </c>
      <c r="K129" cm="1">
        <f t="array" ref="K129">[3]!PropsSI("Cpmass","P", テーブル2[[#This Row],[P]],"Q",0,"Water")</f>
        <v>6247.1878014014937</v>
      </c>
      <c r="L129" cm="1">
        <f t="array" ref="L129">[3]!PropsSI("SURFACE_TENSION","P", テーブル2[[#This Row],[P]],"Q",0,"Water")</f>
        <v>1.1087777486461222E-2</v>
      </c>
      <c r="M129" s="14">
        <v>124</v>
      </c>
      <c r="N129">
        <v>4051.7280000000001</v>
      </c>
      <c r="O129" s="12">
        <v>8.7843467213758383E-5</v>
      </c>
      <c r="P129" s="12">
        <v>2.9843873572041598E-2</v>
      </c>
      <c r="Q129" s="12">
        <f>テーブル2[[#This Row],[A]]*4/テーブル2[[#This Row],[Pw]]</f>
        <v>1.1773735336561952E-2</v>
      </c>
      <c r="R129">
        <v>2.8447999999999998</v>
      </c>
      <c r="S129" s="40">
        <v>991769.43359375</v>
      </c>
      <c r="T129">
        <v>572.37222222222226</v>
      </c>
      <c r="U129" s="17">
        <f>+T129+BG129*S129*テーブル2[[#This Row],[Pw]]*R129/(N129*O129*K129)</f>
        <v>604.92613800429149</v>
      </c>
      <c r="V129">
        <v>0.03</v>
      </c>
      <c r="W129" s="12">
        <f t="shared" si="128"/>
        <v>591880.2707163603</v>
      </c>
      <c r="X129" s="100">
        <v>2.1412916878010405E-2</v>
      </c>
      <c r="Y129">
        <f t="shared" si="129"/>
        <v>6.8337971672466384</v>
      </c>
      <c r="Z129">
        <f t="shared" si="130"/>
        <v>6.8337971769732251</v>
      </c>
      <c r="AA129">
        <f t="shared" si="131"/>
        <v>-9.7265866472184825E-9</v>
      </c>
      <c r="AB129">
        <f t="shared" si="132"/>
        <v>2.0638677999351324E-5</v>
      </c>
      <c r="AC129" s="100">
        <v>595.68408351406197</v>
      </c>
      <c r="AD129">
        <f>+テーブル2[[#This Row],[DH]]/2*AI129/I129*E129</f>
        <v>15310.761456309521</v>
      </c>
      <c r="AE129">
        <f>+gettm2(AD129,AC129,AK129,AL129,テーブル2[[#This Row],[補正式F]])</f>
        <v>604.92613800429137</v>
      </c>
      <c r="AF129" s="20">
        <f t="shared" si="133"/>
        <v>0</v>
      </c>
      <c r="AG129">
        <v>2.0655104260925398E-5</v>
      </c>
      <c r="AH129">
        <f t="shared" si="134"/>
        <v>64.467951795030942</v>
      </c>
      <c r="AI129">
        <f t="shared" si="135"/>
        <v>0.30754641418117429</v>
      </c>
      <c r="AJ129">
        <f t="shared" si="136"/>
        <v>53.72048294854536</v>
      </c>
      <c r="AK129" cm="1">
        <f t="array" ref="AK129">+S129*テーブル2[[#This Row],[形状因子]]/(E129*[3]!PropsSI("C","T",(テーブル2[[#This Row],[Tin]]+テーブル2[[#This Row],[Tf]])/2,"P",テーブル2[[#This Row],[P]],"Water")*AI129)</f>
        <v>0.57285623085067094</v>
      </c>
      <c r="AL129">
        <f t="shared" si="137"/>
        <v>0.94936775754362213</v>
      </c>
      <c r="AM129">
        <f t="shared" si="138"/>
        <v>587.12184152947134</v>
      </c>
      <c r="AN129">
        <f t="shared" si="139"/>
        <v>6.1384071159409359E-9</v>
      </c>
      <c r="AO129">
        <f t="shared" si="140"/>
        <v>1.6426261574073865E-8</v>
      </c>
      <c r="AP129">
        <v>4.4614844429707654</v>
      </c>
      <c r="AQ129">
        <f t="shared" si="141"/>
        <v>6.5150111814731476E-5</v>
      </c>
      <c r="AR129">
        <f t="shared" si="142"/>
        <v>1.0335765261249736E-5</v>
      </c>
      <c r="AS129">
        <f t="shared" si="143"/>
        <v>26.881602458309626</v>
      </c>
      <c r="AT129">
        <f t="shared" si="144"/>
        <v>13.407210645712624</v>
      </c>
      <c r="AU129">
        <f t="shared" si="145"/>
        <v>4.1233395582605841</v>
      </c>
      <c r="AV129">
        <f t="shared" si="146"/>
        <v>0.33814488471018134</v>
      </c>
      <c r="AW129">
        <f t="shared" si="147"/>
        <v>1.0212209665755E-2</v>
      </c>
      <c r="AX129">
        <f t="shared" si="148"/>
        <v>0.33814487380159708</v>
      </c>
      <c r="AY129">
        <f t="shared" si="149"/>
        <v>1.0908584258118026E-8</v>
      </c>
      <c r="AZ129">
        <f t="shared" si="150"/>
        <v>1292151.5682854331</v>
      </c>
      <c r="BA129">
        <f t="shared" si="151"/>
        <v>1.4602788073682045E-5</v>
      </c>
      <c r="BB129" s="40">
        <f t="shared" si="152"/>
        <v>990692.6657653969</v>
      </c>
      <c r="BC129" s="62">
        <f t="shared" si="153"/>
        <v>-1076.7678283530986</v>
      </c>
      <c r="BD129" s="61">
        <f t="shared" si="154"/>
        <v>-0.1085703785456818</v>
      </c>
      <c r="BE129" s="40">
        <v>1595095.2032227397</v>
      </c>
      <c r="BF129" s="58">
        <f>テーブル2[[#This Row],[ρL*δ*λ/τ]]/テーブル2[[#This Row],[実験値]]</f>
        <v>0.62108685661131424</v>
      </c>
      <c r="BG129">
        <v>0.85964649999999998</v>
      </c>
      <c r="BH129">
        <v>4.5999999999999999E-2</v>
      </c>
      <c r="BI129">
        <v>5625</v>
      </c>
      <c r="BJ129">
        <f>1+テーブル2[[#This Row],[A_補正]]*EXP(-テーブル2[[#This Row],[(Tsub-40)^2]]/テーブル2[[#This Row],[σ_補正]])</f>
        <v>1.0410706409569996</v>
      </c>
      <c r="BK129">
        <f>テーブル2[[#This Row],[Ts]]-テーブル2[[#This Row],[Tin]]</f>
        <v>14.749619313387484</v>
      </c>
      <c r="BL129">
        <f>テーブル2[[#This Row],[ρL*δ*λ/τ]]*0.000001</f>
        <v>0.99069266576539683</v>
      </c>
      <c r="BM129">
        <f>テーブル2[[#This Row],[Tsub]]</f>
        <v>14.749619313387484</v>
      </c>
      <c r="BN129">
        <f>テーブル2[[#This Row],[補正式F]]</f>
        <v>1.0410706409569996</v>
      </c>
      <c r="BO129">
        <f>(テーブル2[[#This Row],[Tsub]]-40)^2</f>
        <v>637.58172481885435</v>
      </c>
      <c r="BP129" cm="1">
        <f t="array" ref="BP129">[3]!PropsSI(
  "VISCOSITY",
  "T", MIN( MAX( (テーブル2[[#This Row],[Ts]]+テーブル2[[#This Row],[Tw]])/2, テーブル2[[#This Row],[Ts]]+5 ), 647.096-0.1 ),
  "P", テーブル2[[#This Row],[P]],
  "Water"
)</f>
        <v>2.0634233094799067E-5</v>
      </c>
      <c r="BQ129" cm="1">
        <f t="array" ref="BQ129">[3]!PropsSI(
  "CONDUCTIVITY",
  "T", MIN( MAX( (テーブル2[[#This Row],[Ts]]+テーブル2[[#This Row],[Tw]])/2, テーブル2[[#This Row],[Ts]]+5 ), 647.096-0.1 ),
  "P", テーブル2[[#This Row],[P]],
  "Water"
)</f>
        <v>7.7692466100500082E-2</v>
      </c>
      <c r="BR129" cm="1">
        <f t="array" ref="BR129">[3]!PropsSI(
 "CPMASS",
  "T", MIN( MAX( (テーブル2[[#This Row],[Ts]]+テーブル2[[#This Row],[Tw]])/2, テーブル2[[#This Row],[Ts]]+5 ), 647.096-0.1 ),
  "P", テーブル2[[#This Row],[P]],
  "Water"
)</f>
        <v>6474.1153789879072</v>
      </c>
      <c r="BS129">
        <f>テーブル2[[#This Row],[G]]*テーブル2[[#This Row],[DH]]/テーブル2[[#This Row],[μ_g]]</f>
        <v>2311884.9587756884</v>
      </c>
      <c r="BT129">
        <f>テーブル2[[#This Row],[CPg]]*テーブル2[[#This Row],[μ_g]]/テーブル2[[#This Row],[k_g]]</f>
        <v>1.7194512224628691</v>
      </c>
      <c r="BU129">
        <f>0.023*(テーブル2[[#This Row],[Re_g]]^0.8)*(テーブル2[[#This Row],[Pr_g]]^0.4)</f>
        <v>3524.169235534624</v>
      </c>
      <c r="BV129">
        <f>テーブル2[[#This Row],[Nu_g]]*テーブル2[[#This Row],[k_g]]/テーブル2[[#This Row],[DH]]</f>
        <v>23255.270399525714</v>
      </c>
      <c r="BW129" cm="1">
        <f t="array" ref="BW129">[3]!PropsSI("VISCOSITY","T",テーブル2[[#This Row],[Tm]],"P",テーブル2[[#This Row],[P]],"Water")</f>
        <v>2.1288262303908144E-5</v>
      </c>
      <c r="BX129" t="e">
        <f ca="1" xml:space="preserve"> [1]!PropsSI("CONDUCTIVITY","T",テーブル2[[#This Row],[Tm]],"P",テーブル2[[#This Row],[P]],"Water")</f>
        <v>#NAME?</v>
      </c>
      <c r="BY129" cm="1">
        <f t="array" ref="BY129">[3]!PropsSI("CPMASS","T",テーブル2[[#This Row],[Tm]],"P",テーブル2[[#This Row],[P]],"Water")</f>
        <v>5126.011052455844</v>
      </c>
      <c r="BZ129">
        <f>テーブル2[[#This Row],[G]]*テーブル2[[#This Row],[DH]]/テーブル2[[#This Row],[μ_l]]</f>
        <v>2240858.0111764167</v>
      </c>
      <c r="CA129" t="e">
        <f ca="1">テーブル2[[#This Row],[μ_l]]*テーブル2[[#This Row],[CPl2]]/テーブル2[[#This Row],[k_l]]</f>
        <v>#NAME?</v>
      </c>
      <c r="CB129" t="e">
        <f ca="1">0.023*(テーブル2[[#This Row],[Re_l]]^0.8)*(テーブル2[[#This Row],[Pr_l]]^0.4)</f>
        <v>#NAME?</v>
      </c>
      <c r="CC129" t="e">
        <f ca="1">テーブル2[[#This Row],[Nu_l]]*テーブル2[[#This Row],[k_l]]/テーブル2[[#This Row],[DH]]</f>
        <v>#NAME?</v>
      </c>
      <c r="CD129">
        <v>0.10427710955081844</v>
      </c>
    </row>
    <row r="130" spans="1:82">
      <c r="A130" s="13" t="s">
        <v>430</v>
      </c>
      <c r="B130">
        <v>10376609.285</v>
      </c>
      <c r="C130" cm="1">
        <f t="array" ref="C130">[3]!PropsSI("T","P",テーブル2[[#This Row],[P]],"Q",0,"Water")</f>
        <v>586.8759119145376</v>
      </c>
      <c r="D130" cm="1">
        <f t="array" ref="D130">[3]!PropsSI("Dmass","P",テーブル2[[#This Row],[P]],"Q",1,"Water")</f>
        <v>58.076085118479952</v>
      </c>
      <c r="E130" cm="1">
        <f t="array" ref="E130">[3]!PropsSI("Dmass","P",テーブル2[[#This Row],[P]],"Q",0,"Water")</f>
        <v>682.16154807641692</v>
      </c>
      <c r="F130" cm="1">
        <f t="array" ref="F130">[3]!PropsSI("Hmass","P",テーブル2[[#This Row],[P]],"Q",1,"Water")</f>
        <v>2718482.2329562278</v>
      </c>
      <c r="G130" cm="1">
        <f t="array" ref="G130">[3]!PropsSI("Hmass","P",テーブル2[[#This Row],[P]],"Q",0,"Water")</f>
        <v>1424210.7808278007</v>
      </c>
      <c r="H130" cm="1">
        <f t="array" ref="H130">[3]!PropsSI("VISCOSITY","P",テーブル2[[#This Row],[P]],"Q",1,"Water")</f>
        <v>2.0361344287286353E-5</v>
      </c>
      <c r="I130" cm="1">
        <f t="array" ref="I130">[3]!PropsSI("VISCOSITY","P",テーブル2[[#This Row],[P]],"Q",0,"Water")</f>
        <v>8.0690155610351578E-5</v>
      </c>
      <c r="J130" cm="1">
        <f t="array" ref="J130">[3]!PropsSI("CONDUCTIVITY","P", テーブル2[[#This Row],[P]],"Q",0,"Water")</f>
        <v>0.53077197244693697</v>
      </c>
      <c r="K130" cm="1">
        <f t="array" ref="K130">[3]!PropsSI("Cpmass","P", テーブル2[[#This Row],[P]],"Q",0,"Water")</f>
        <v>6236.5350644444852</v>
      </c>
      <c r="L130" cm="1">
        <f t="array" ref="L130">[3]!PropsSI("SURFACE_TENSION","P", テーブル2[[#This Row],[P]],"Q",0,"Water")</f>
        <v>1.114199646546294E-2</v>
      </c>
      <c r="M130" s="14">
        <v>125</v>
      </c>
      <c r="N130">
        <v>1935.0119999999999</v>
      </c>
      <c r="O130" s="12">
        <v>8.7843467213758383E-5</v>
      </c>
      <c r="P130" s="12">
        <v>2.9843873572041598E-2</v>
      </c>
      <c r="Q130" s="12">
        <f>テーブル2[[#This Row],[A]]*4/テーブル2[[#This Row],[Pw]]</f>
        <v>1.1773735336561952E-2</v>
      </c>
      <c r="R130">
        <v>2.8447999999999998</v>
      </c>
      <c r="S130" s="40">
        <v>786755.96956874989</v>
      </c>
      <c r="T130">
        <v>551.76111111111106</v>
      </c>
      <c r="U130" s="17">
        <f>+T130+BG130*S130*テーブル2[[#This Row],[Pw]]*R130/(N130*O130*K130)</f>
        <v>605.92756151225831</v>
      </c>
      <c r="V130">
        <v>0.03</v>
      </c>
      <c r="W130" s="12">
        <f t="shared" si="128"/>
        <v>282343.22996086424</v>
      </c>
      <c r="X130" s="100">
        <v>2.9260509792486809E-2</v>
      </c>
      <c r="Y130">
        <f t="shared" si="129"/>
        <v>5.8460032951496519</v>
      </c>
      <c r="Z130">
        <f t="shared" si="130"/>
        <v>5.8460033428894604</v>
      </c>
      <c r="AA130">
        <f t="shared" si="131"/>
        <v>-4.7739808550772977E-8</v>
      </c>
      <c r="AB130">
        <f t="shared" si="132"/>
        <v>6.6599699754467902E-5</v>
      </c>
      <c r="AC130" s="100">
        <v>603.04377136547009</v>
      </c>
      <c r="AD130">
        <f>+テーブル2[[#This Row],[DH]]/2*AI130/I130*E130</f>
        <v>8537.7480326210261</v>
      </c>
      <c r="AE130">
        <f>+gettm2(AD130,AC130,AK130,AL130,テーブル2[[#This Row],[補正式F]])</f>
        <v>605.92756154409017</v>
      </c>
      <c r="AF130" s="20">
        <f t="shared" si="133"/>
        <v>3.1831859814701602E-8</v>
      </c>
      <c r="AG130">
        <v>6.6647206971738956E-5</v>
      </c>
      <c r="AH130">
        <f t="shared" si="134"/>
        <v>20.075759812503602</v>
      </c>
      <c r="AI130">
        <f t="shared" si="135"/>
        <v>0.17155065389485905</v>
      </c>
      <c r="AJ130">
        <f t="shared" si="136"/>
        <v>96.658714322486091</v>
      </c>
      <c r="AK130" cm="1">
        <f t="array" ref="AK130">+S130*テーブル2[[#This Row],[形状因子]]/(E130*[3]!PropsSI("C","T",(テーブル2[[#This Row],[Tin]]+テーブル2[[#This Row],[Tf]])/2,"P",テーブル2[[#This Row],[P]],"Water")*AI130)</f>
        <v>0.98565032614845138</v>
      </c>
      <c r="AL130">
        <f t="shared" si="137"/>
        <v>0.94810391456709553</v>
      </c>
      <c r="AM130">
        <f t="shared" si="138"/>
        <v>586.87591186626423</v>
      </c>
      <c r="AN130">
        <f t="shared" si="139"/>
        <v>4.8273363972839434E-8</v>
      </c>
      <c r="AO130">
        <f t="shared" si="140"/>
        <v>4.7507217271054139E-8</v>
      </c>
      <c r="AP130">
        <v>2.8983741515491994</v>
      </c>
      <c r="AQ130">
        <f t="shared" si="141"/>
        <v>1.5571146144997038E-4</v>
      </c>
      <c r="AR130">
        <f t="shared" si="142"/>
        <v>3.3347357094505005E-5</v>
      </c>
      <c r="AS130">
        <f t="shared" si="143"/>
        <v>48.363807116095664</v>
      </c>
      <c r="AT130">
        <f t="shared" si="144"/>
        <v>15.19687936783251</v>
      </c>
      <c r="AU130">
        <f t="shared" si="145"/>
        <v>2.6070345927129592</v>
      </c>
      <c r="AV130">
        <f t="shared" si="146"/>
        <v>0.29133955883624019</v>
      </c>
      <c r="AW130">
        <f t="shared" si="147"/>
        <v>3.2895354816919804E-2</v>
      </c>
      <c r="AX130">
        <f t="shared" si="148"/>
        <v>0.29133955598790373</v>
      </c>
      <c r="AY130">
        <f t="shared" si="149"/>
        <v>2.8483364555853541E-9</v>
      </c>
      <c r="AZ130">
        <f t="shared" si="150"/>
        <v>1294271.4521284271</v>
      </c>
      <c r="BA130">
        <f t="shared" si="151"/>
        <v>5.3723726926953724E-5</v>
      </c>
      <c r="BB130" s="40">
        <f t="shared" si="152"/>
        <v>780739.34685994312</v>
      </c>
      <c r="BC130" s="62">
        <f t="shared" si="153"/>
        <v>-6016.6227088067681</v>
      </c>
      <c r="BD130" s="61">
        <f t="shared" si="154"/>
        <v>-0.76473810705302969</v>
      </c>
      <c r="BE130" s="40">
        <v>1305077.8935458779</v>
      </c>
      <c r="BF130" s="58">
        <f>テーブル2[[#This Row],[ρL*δ*λ/τ]]/テーブル2[[#This Row],[実験値]]</f>
        <v>0.5982319911485785</v>
      </c>
      <c r="BG130">
        <v>0.85964649999999998</v>
      </c>
      <c r="BH130">
        <v>4.5999999999999999E-2</v>
      </c>
      <c r="BI130">
        <v>5625</v>
      </c>
      <c r="BJ130">
        <f>1+テーブル2[[#This Row],[A_補正]]*EXP(-テーブル2[[#This Row],[(Tsub-40)^2]]/テーブル2[[#This Row],[σ_補正]])</f>
        <v>1.0458052493595005</v>
      </c>
      <c r="BK130">
        <f>テーブル2[[#This Row],[Ts]]-テーブル2[[#This Row],[Tin]]</f>
        <v>35.114800803426533</v>
      </c>
      <c r="BL130">
        <f>テーブル2[[#This Row],[ρL*δ*λ/τ]]*0.000001</f>
        <v>0.78073934685994306</v>
      </c>
      <c r="BM130">
        <f>テーブル2[[#This Row],[Tsub]]</f>
        <v>35.114800803426533</v>
      </c>
      <c r="BN130">
        <f>テーブル2[[#This Row],[補正式F]]</f>
        <v>1.0458052493595005</v>
      </c>
      <c r="BO130">
        <f>(テーブル2[[#This Row],[Tsub]]-40)^2</f>
        <v>23.865171190202048</v>
      </c>
      <c r="BP130" cm="1">
        <f t="array" ref="BP130">[3]!PropsSI(
  "VISCOSITY",
  "T", MIN( MAX( (テーブル2[[#This Row],[Ts]]+テーブル2[[#This Row],[Tw]])/2, テーブル2[[#This Row],[Ts]]+5 ), 647.096-0.1 ),
  "P", テーブル2[[#This Row],[P]],
  "Water"
)</f>
        <v>2.0777858002652966E-5</v>
      </c>
      <c r="BQ130" cm="1">
        <f t="array" ref="BQ130">[3]!PropsSI(
  "CONDUCTIVITY",
  "T", MIN( MAX( (テーブル2[[#This Row],[Ts]]+テーブル2[[#This Row],[Tw]])/2, テーブル2[[#This Row],[Ts]]+5 ), 647.096-0.1 ),
  "P", テーブル2[[#This Row],[P]],
  "Water"
)</f>
        <v>7.6160969033785345E-2</v>
      </c>
      <c r="BR130" cm="1">
        <f t="array" ref="BR130">[3]!PropsSI(
 "CPMASS",
  "T", MIN( MAX( (テーブル2[[#This Row],[Ts]]+テーブル2[[#This Row],[Tw]])/2, テーブル2[[#This Row],[Ts]]+5 ), 647.096-0.1 ),
  "P", テーブル2[[#This Row],[P]],
  "Water"
)</f>
        <v>6029.4615342279922</v>
      </c>
      <c r="BS130">
        <f>テーブル2[[#This Row],[G]]*テーブル2[[#This Row],[DH]]/テーブル2[[#This Row],[μ_g]]</f>
        <v>1096471.0201678399</v>
      </c>
      <c r="BT130">
        <f>テーブル2[[#This Row],[CPg]]*テーブル2[[#This Row],[μ_g]]/テーブル2[[#This Row],[k_g]]</f>
        <v>1.6449278046222451</v>
      </c>
      <c r="BU130">
        <f>0.023*(テーブル2[[#This Row],[Re_g]]^0.8)*(テーブル2[[#This Row],[Pr_g]]^0.4)</f>
        <v>1906.26949810577</v>
      </c>
      <c r="BV130">
        <f>テーブル2[[#This Row],[Nu_g]]*テーブル2[[#This Row],[k_g]]/テーブル2[[#This Row],[DH]]</f>
        <v>12331.119059932773</v>
      </c>
      <c r="BW130" cm="1">
        <f t="array" ref="BW130">[3]!PropsSI("VISCOSITY","T",テーブル2[[#This Row],[Tm]],"P",テーブル2[[#This Row],[P]],"Water")</f>
        <v>2.1336964381696323E-5</v>
      </c>
      <c r="BX130" t="e">
        <f ca="1" xml:space="preserve"> [1]!PropsSI("CONDUCTIVITY","T",テーブル2[[#This Row],[Tm]],"P",テーブル2[[#This Row],[P]],"Water")</f>
        <v>#NAME?</v>
      </c>
      <c r="BY130" cm="1">
        <f t="array" ref="BY130">[3]!PropsSI("CPMASS","T",テーブル2[[#This Row],[Tm]],"P",テーブル2[[#This Row],[P]],"Water")</f>
        <v>5027.5973161028651</v>
      </c>
      <c r="BZ130">
        <f>テーブル2[[#This Row],[G]]*テーブル2[[#This Row],[DH]]/テーブル2[[#This Row],[μ_l]]</f>
        <v>1067739.4756591981</v>
      </c>
      <c r="CA130" t="e">
        <f ca="1">テーブル2[[#This Row],[μ_l]]*テーブル2[[#This Row],[CPl2]]/テーブル2[[#This Row],[k_l]]</f>
        <v>#NAME?</v>
      </c>
      <c r="CB130" t="e">
        <f ca="1">0.023*(テーブル2[[#This Row],[Re_l]]^0.8)*(テーブル2[[#This Row],[Pr_l]]^0.4)</f>
        <v>#NAME?</v>
      </c>
      <c r="CC130" t="e">
        <f ca="1">テーブル2[[#This Row],[Nu_l]]*テーブル2[[#This Row],[k_l]]/テーブル2[[#This Row],[DH]]</f>
        <v>#NAME?</v>
      </c>
      <c r="CD130">
        <v>0.13973540212747868</v>
      </c>
    </row>
    <row r="131" spans="1:82">
      <c r="A131" s="13" t="s">
        <v>431</v>
      </c>
      <c r="B131">
        <v>10342135.5</v>
      </c>
      <c r="C131" cm="1">
        <f t="array" ref="C131">[3]!PropsSI("T","P",テーブル2[[#This Row],[P]],"Q",0,"Water")</f>
        <v>586.62934811404853</v>
      </c>
      <c r="D131" cm="1">
        <f t="array" ref="D131">[3]!PropsSI("Dmass","P",テーブル2[[#This Row],[P]],"Q",1,"Water")</f>
        <v>57.834347481476556</v>
      </c>
      <c r="E131" cm="1">
        <f t="array" ref="E131">[3]!PropsSI("Dmass","P",テーブル2[[#This Row],[P]],"Q",0,"Water")</f>
        <v>682.73423489413699</v>
      </c>
      <c r="F131" cm="1">
        <f t="array" ref="F131">[3]!PropsSI("Hmass","P",テーブル2[[#This Row],[P]],"Q",1,"Water")</f>
        <v>2719133.9552968023</v>
      </c>
      <c r="G131" cm="1">
        <f t="array" ref="G131">[3]!PropsSI("Hmass","P",テーブル2[[#This Row],[P]],"Q",0,"Water")</f>
        <v>1422742.7129835975</v>
      </c>
      <c r="H131" cm="1">
        <f t="array" ref="H131">[3]!PropsSI("VISCOSITY","P",テーブル2[[#This Row],[P]],"Q",1,"Water")</f>
        <v>2.034598138151524E-5</v>
      </c>
      <c r="I131" cm="1">
        <f t="array" ref="I131">[3]!PropsSI("VISCOSITY","P",テーブル2[[#This Row],[P]],"Q",0,"Water")</f>
        <v>8.0783186488786479E-5</v>
      </c>
      <c r="J131" cm="1">
        <f t="array" ref="J131">[3]!PropsSI("CONDUCTIVITY","P", テーブル2[[#This Row],[P]],"Q",0,"Water")</f>
        <v>0.53118424554503196</v>
      </c>
      <c r="K131" cm="1">
        <f t="array" ref="K131">[3]!PropsSI("Cpmass","P", テーブル2[[#This Row],[P]],"Q",0,"Water")</f>
        <v>6225.9383024586587</v>
      </c>
      <c r="L131" cm="1">
        <f t="array" ref="L131">[3]!PropsSI("SURFACE_TENSION","P", テーブル2[[#This Row],[P]],"Q",0,"Water")</f>
        <v>1.1196388134007678E-2</v>
      </c>
      <c r="M131" s="14">
        <v>126</v>
      </c>
      <c r="N131">
        <v>2721.4920000000002</v>
      </c>
      <c r="O131" s="12">
        <v>8.7843467213758383E-5</v>
      </c>
      <c r="P131" s="12">
        <v>2.9843873572041598E-2</v>
      </c>
      <c r="Q131" s="12">
        <f>テーブル2[[#This Row],[A]]*4/テーブル2[[#This Row],[Pw]]</f>
        <v>1.1773735336561952E-2</v>
      </c>
      <c r="R131">
        <v>2.8447999999999998</v>
      </c>
      <c r="S131" s="40">
        <v>1085377.1070312501</v>
      </c>
      <c r="T131">
        <v>550.53888888888889</v>
      </c>
      <c r="U131" s="17">
        <f>+T131+BG131*S131*テーブル2[[#This Row],[Pw]]*R131/(N131*O131*K131)</f>
        <v>603.76027036330527</v>
      </c>
      <c r="V131">
        <v>0.03</v>
      </c>
      <c r="W131" s="12">
        <f t="shared" si="128"/>
        <v>396643.5086466716</v>
      </c>
      <c r="X131" s="100">
        <v>2.5243610819470561E-2</v>
      </c>
      <c r="Y131">
        <f t="shared" si="129"/>
        <v>6.2939641080896704</v>
      </c>
      <c r="Z131">
        <f t="shared" si="130"/>
        <v>6.2939641094570469</v>
      </c>
      <c r="AA131">
        <f t="shared" si="131"/>
        <v>-1.3673764343025141E-9</v>
      </c>
      <c r="AB131">
        <f t="shared" si="132"/>
        <v>3.9249602143673352E-5</v>
      </c>
      <c r="AC131" s="100">
        <v>603.18367407497749</v>
      </c>
      <c r="AD131">
        <f>+テーブル2[[#This Row],[DH]]/2*AI131/I131*E131</f>
        <v>11140.408090236704</v>
      </c>
      <c r="AE131">
        <f>+gettm2(AD131,AC131,AK131,AL131,テーブル2[[#This Row],[補正式F]])</f>
        <v>603.76027036330515</v>
      </c>
      <c r="AF131" s="20">
        <f t="shared" si="133"/>
        <v>0</v>
      </c>
      <c r="AG131">
        <v>3.9285202668922877E-5</v>
      </c>
      <c r="AH131">
        <f t="shared" si="134"/>
        <v>34.231342553812127</v>
      </c>
      <c r="AI131">
        <f t="shared" si="135"/>
        <v>0.22391651486775216</v>
      </c>
      <c r="AJ131">
        <f t="shared" si="136"/>
        <v>74.343982963567456</v>
      </c>
      <c r="AK131" cm="1">
        <f t="array" ref="AK131">+S131*テーブル2[[#This Row],[形状因子]]/(E131*[3]!PropsSI("C","T",(テーブル2[[#This Row],[Tin]]+テーブル2[[#This Row],[Tf]])/2,"P",テーブル2[[#This Row],[P]],"Water")*AI131)</f>
        <v>1.0520511350999358</v>
      </c>
      <c r="AL131">
        <f t="shared" si="137"/>
        <v>0.94684874254719975</v>
      </c>
      <c r="AM131">
        <f t="shared" si="138"/>
        <v>586.62934809405203</v>
      </c>
      <c r="AN131">
        <f t="shared" si="139"/>
        <v>1.9996491573692765E-8</v>
      </c>
      <c r="AO131">
        <f t="shared" si="140"/>
        <v>3.5600525249525133E-8</v>
      </c>
      <c r="AP131">
        <v>3.5661324858295811</v>
      </c>
      <c r="AQ131">
        <f t="shared" si="141"/>
        <v>1.037506029963502E-4</v>
      </c>
      <c r="AR131">
        <f t="shared" si="142"/>
        <v>1.9660401597086201E-5</v>
      </c>
      <c r="AS131">
        <f t="shared" si="143"/>
        <v>37.205677000284801</v>
      </c>
      <c r="AT131">
        <f t="shared" si="144"/>
        <v>14.541153392925734</v>
      </c>
      <c r="AU131">
        <f t="shared" si="145"/>
        <v>3.25600438990132</v>
      </c>
      <c r="AV131">
        <f t="shared" si="146"/>
        <v>0.31012809592826107</v>
      </c>
      <c r="AW131">
        <f t="shared" si="147"/>
        <v>1.9351885608670228E-2</v>
      </c>
      <c r="AX131">
        <f t="shared" si="148"/>
        <v>0.31012807914939777</v>
      </c>
      <c r="AY131">
        <f t="shared" si="149"/>
        <v>1.6778863298760882E-8</v>
      </c>
      <c r="AZ131">
        <f t="shared" si="150"/>
        <v>1296391.2423132048</v>
      </c>
      <c r="BA131">
        <f t="shared" si="151"/>
        <v>2.9093311425925596E-5</v>
      </c>
      <c r="BB131" s="40">
        <f t="shared" si="152"/>
        <v>1083056.2648909856</v>
      </c>
      <c r="BC131" s="62">
        <f t="shared" si="153"/>
        <v>-2320.8421402645763</v>
      </c>
      <c r="BD131" s="61">
        <f t="shared" si="154"/>
        <v>-0.21382818241049878</v>
      </c>
      <c r="BE131" s="40">
        <v>1551153.1866050332</v>
      </c>
      <c r="BF131" s="58">
        <f>テーブル2[[#This Row],[ρL*δ*λ/τ]]/テーブル2[[#This Row],[実験値]]</f>
        <v>0.69822650286490484</v>
      </c>
      <c r="BG131">
        <v>0.85964649999999998</v>
      </c>
      <c r="BH131">
        <v>4.5999999999999999E-2</v>
      </c>
      <c r="BI131">
        <v>5625</v>
      </c>
      <c r="BJ131">
        <f>1+テーブル2[[#This Row],[A_補正]]*EXP(-テーブル2[[#This Row],[(Tsub-40)^2]]/テーブル2[[#This Row],[σ_補正]])</f>
        <v>1.0458751763464744</v>
      </c>
      <c r="BK131">
        <f>テーブル2[[#This Row],[Ts]]-テーブル2[[#This Row],[Tin]]</f>
        <v>36.090459225159634</v>
      </c>
      <c r="BL131">
        <f>テーブル2[[#This Row],[ρL*δ*λ/τ]]*0.000001</f>
        <v>1.0830562648909856</v>
      </c>
      <c r="BM131">
        <f>テーブル2[[#This Row],[Tsub]]</f>
        <v>36.090459225159634</v>
      </c>
      <c r="BN131">
        <f>テーブル2[[#This Row],[補正式F]]</f>
        <v>1.0458751763464744</v>
      </c>
      <c r="BO131">
        <f>(テーブル2[[#This Row],[Tsub]]-40)^2</f>
        <v>15.284509070139409</v>
      </c>
      <c r="BP131" cm="1">
        <f t="array" ref="BP131">[3]!PropsSI(
  "VISCOSITY",
  "T", MIN( MAX( (テーブル2[[#This Row],[Ts]]+テーブル2[[#This Row],[Tw]])/2, テーブル2[[#This Row],[Ts]]+5 ), 647.096-0.1 ),
  "P", テーブル2[[#This Row],[P]],
  "Water"
)</f>
        <v>2.0772963616703572E-5</v>
      </c>
      <c r="BQ131" cm="1">
        <f t="array" ref="BQ131">[3]!PropsSI(
  "CONDUCTIVITY",
  "T", MIN( MAX( (テーブル2[[#This Row],[Ts]]+テーブル2[[#This Row],[Tw]])/2, テーブル2[[#This Row],[Ts]]+5 ), 647.096-0.1 ),
  "P", テーブル2[[#This Row],[P]],
  "Water"
)</f>
        <v>7.5929193499264899E-2</v>
      </c>
      <c r="BR131" cm="1">
        <f t="array" ref="BR131">[3]!PropsSI(
 "CPMASS",
  "T", MIN( MAX( (テーブル2[[#This Row],[Ts]]+テーブル2[[#This Row],[Tw]])/2, テーブル2[[#This Row],[Ts]]+5 ), 647.096-0.1 ),
  "P", テーブル2[[#This Row],[P]],
  "Water"
)</f>
        <v>5989.7882873362587</v>
      </c>
      <c r="BS131">
        <f>テーブル2[[#This Row],[G]]*テーブル2[[#This Row],[DH]]/テーブル2[[#This Row],[μ_g]]</f>
        <v>1542491.8234972279</v>
      </c>
      <c r="BT131">
        <f>テーブル2[[#This Row],[CPg]]*テーブル2[[#This Row],[μ_g]]/テーブル2[[#This Row],[k_g]]</f>
        <v>1.6387063845976175</v>
      </c>
      <c r="BU131">
        <f>0.023*(テーブル2[[#This Row],[Re_g]]^0.8)*(テーブル2[[#This Row],[Pr_g]]^0.4)</f>
        <v>2500.9591077263899</v>
      </c>
      <c r="BV131">
        <f>テーブル2[[#This Row],[Nu_g]]*テーブル2[[#This Row],[k_g]]/テーブル2[[#This Row],[DH]]</f>
        <v>16128.764796895581</v>
      </c>
      <c r="BW131" cm="1">
        <f t="array" ref="BW131">[3]!PropsSI("VISCOSITY","T",テーブル2[[#This Row],[Tm]],"P",テーブル2[[#This Row],[P]],"Water")</f>
        <v>2.1225249831798818E-5</v>
      </c>
      <c r="BX131" t="e">
        <f ca="1" xml:space="preserve"> [1]!PropsSI("CONDUCTIVITY","T",テーブル2[[#This Row],[Tm]],"P",テーブル2[[#This Row],[P]],"Water")</f>
        <v>#NAME?</v>
      </c>
      <c r="BY131" cm="1">
        <f t="array" ref="BY131">[3]!PropsSI("CPMASS","T",テーブル2[[#This Row],[Tm]],"P",テーブル2[[#This Row],[P]],"Water")</f>
        <v>5153.3351049653393</v>
      </c>
      <c r="BZ131">
        <f>テーブル2[[#This Row],[G]]*テーブル2[[#This Row],[DH]]/テーブル2[[#This Row],[μ_l]]</f>
        <v>1509623.0566184637</v>
      </c>
      <c r="CA131" t="e">
        <f ca="1">テーブル2[[#This Row],[μ_l]]*テーブル2[[#This Row],[CPl2]]/テーブル2[[#This Row],[k_l]]</f>
        <v>#NAME?</v>
      </c>
      <c r="CB131" t="e">
        <f ca="1">0.023*(テーブル2[[#This Row],[Re_l]]^0.8)*(テーブル2[[#This Row],[Pr_l]]^0.4)</f>
        <v>#NAME?</v>
      </c>
      <c r="CC131" t="e">
        <f ca="1">テーブル2[[#This Row],[Nu_l]]*テーブル2[[#This Row],[k_l]]/テーブル2[[#This Row],[DH]]</f>
        <v>#NAME?</v>
      </c>
      <c r="CD131">
        <v>9.0115394808598967E-2</v>
      </c>
    </row>
    <row r="132" spans="1:82">
      <c r="A132" s="13" t="s">
        <v>432</v>
      </c>
      <c r="B132">
        <v>10342135.5</v>
      </c>
      <c r="C132" cm="1">
        <f t="array" ref="C132">[3]!PropsSI("T","P",テーブル2[[#This Row],[P]],"Q",0,"Water")</f>
        <v>586.62934811404853</v>
      </c>
      <c r="D132" cm="1">
        <f t="array" ref="D132">[3]!PropsSI("Dmass","P",テーブル2[[#This Row],[P]],"Q",1,"Water")</f>
        <v>57.834347481476556</v>
      </c>
      <c r="E132" cm="1">
        <f t="array" ref="E132">[3]!PropsSI("Dmass","P",テーブル2[[#This Row],[P]],"Q",0,"Water")</f>
        <v>682.73423489413699</v>
      </c>
      <c r="F132" cm="1">
        <f t="array" ref="F132">[3]!PropsSI("Hmass","P",テーブル2[[#This Row],[P]],"Q",1,"Water")</f>
        <v>2719133.9552968023</v>
      </c>
      <c r="G132" cm="1">
        <f t="array" ref="G132">[3]!PropsSI("Hmass","P",テーブル2[[#This Row],[P]],"Q",0,"Water")</f>
        <v>1422742.7129835975</v>
      </c>
      <c r="H132" cm="1">
        <f t="array" ref="H132">[3]!PropsSI("VISCOSITY","P",テーブル2[[#This Row],[P]],"Q",1,"Water")</f>
        <v>2.034598138151524E-5</v>
      </c>
      <c r="I132" cm="1">
        <f t="array" ref="I132">[3]!PropsSI("VISCOSITY","P",テーブル2[[#This Row],[P]],"Q",0,"Water")</f>
        <v>8.0783186488786479E-5</v>
      </c>
      <c r="J132" cm="1">
        <f t="array" ref="J132">[3]!PropsSI("CONDUCTIVITY","P", テーブル2[[#This Row],[P]],"Q",0,"Water")</f>
        <v>0.53118424554503196</v>
      </c>
      <c r="K132" cm="1">
        <f t="array" ref="K132">[3]!PropsSI("Cpmass","P", テーブル2[[#This Row],[P]],"Q",0,"Water")</f>
        <v>6225.9383024586587</v>
      </c>
      <c r="L132" cm="1">
        <f t="array" ref="L132">[3]!PropsSI("SURFACE_TENSION","P", テーブル2[[#This Row],[P]],"Q",0,"Water")</f>
        <v>1.1196388134007678E-2</v>
      </c>
      <c r="M132" s="14">
        <v>127</v>
      </c>
      <c r="N132">
        <v>3392.712</v>
      </c>
      <c r="O132" s="12">
        <v>8.7843467213758383E-5</v>
      </c>
      <c r="P132" s="12">
        <v>2.9843873572041598E-2</v>
      </c>
      <c r="Q132" s="12">
        <f>テーブル2[[#This Row],[A]]*4/テーブル2[[#This Row],[Pw]]</f>
        <v>1.1773735336561952E-2</v>
      </c>
      <c r="R132">
        <v>2.8447999999999998</v>
      </c>
      <c r="S132" s="40">
        <v>1385982.3760937501</v>
      </c>
      <c r="T132">
        <v>547.42777777777769</v>
      </c>
      <c r="U132" s="17">
        <f>+T132+BG132*S132*テーブル2[[#This Row],[Pw]]*R132/(N132*O132*K132)</f>
        <v>601.94368720269051</v>
      </c>
      <c r="V132">
        <v>0.03</v>
      </c>
      <c r="W132" s="12">
        <f t="shared" si="128"/>
        <v>494470.38297656813</v>
      </c>
      <c r="X132" s="100">
        <v>2.3038526627966953E-2</v>
      </c>
      <c r="Y132">
        <f t="shared" si="129"/>
        <v>6.5882891174541571</v>
      </c>
      <c r="Z132">
        <f t="shared" si="130"/>
        <v>6.5882891242904087</v>
      </c>
      <c r="AA132">
        <f t="shared" si="131"/>
        <v>-6.8362515648345834E-9</v>
      </c>
      <c r="AB132">
        <f t="shared" si="132"/>
        <v>2.7672740322232431E-5</v>
      </c>
      <c r="AC132" s="100">
        <v>604.1480429377915</v>
      </c>
      <c r="AD132">
        <f>+テーブル2[[#This Row],[DH]]/2*AI132/I132*E132</f>
        <v>13267.608428580526</v>
      </c>
      <c r="AE132">
        <f>+gettm2(AD132,AC132,AK132,AL132,テーブル2[[#This Row],[補正式F]])</f>
        <v>601.94368720269063</v>
      </c>
      <c r="AF132" s="20">
        <f t="shared" si="133"/>
        <v>0</v>
      </c>
      <c r="AG132">
        <v>2.7703355497810428E-5</v>
      </c>
      <c r="AH132">
        <f t="shared" si="134"/>
        <v>48.55198872377278</v>
      </c>
      <c r="AI132">
        <f t="shared" si="135"/>
        <v>0.26667215562429569</v>
      </c>
      <c r="AJ132">
        <f t="shared" si="136"/>
        <v>62.436815911991225</v>
      </c>
      <c r="AK132" cm="1">
        <f t="array" ref="AK132">+S132*テーブル2[[#This Row],[形状因子]]/(E132*[3]!PropsSI("C","T",(テーブル2[[#This Row],[Tin]]+テーブル2[[#This Row],[Tf]])/2,"P",テーブル2[[#This Row],[P]],"Water")*AI132)</f>
        <v>1.1450937621799555</v>
      </c>
      <c r="AL132">
        <f t="shared" si="137"/>
        <v>0.94684874254719975</v>
      </c>
      <c r="AM132">
        <f t="shared" si="138"/>
        <v>586.62934810441709</v>
      </c>
      <c r="AN132">
        <f t="shared" si="139"/>
        <v>9.6314352049375884E-9</v>
      </c>
      <c r="AO132">
        <f t="shared" si="140"/>
        <v>3.0615175577997349E-8</v>
      </c>
      <c r="AP132">
        <v>4.0839968382824585</v>
      </c>
      <c r="AQ132">
        <f t="shared" si="141"/>
        <v>7.9106975866255504E-5</v>
      </c>
      <c r="AR132">
        <f t="shared" si="142"/>
        <v>1.3866985336694213E-5</v>
      </c>
      <c r="AS132">
        <f t="shared" si="143"/>
        <v>31.252907641093827</v>
      </c>
      <c r="AT132">
        <f t="shared" si="144"/>
        <v>14.105281040922602</v>
      </c>
      <c r="AU132">
        <f t="shared" si="145"/>
        <v>3.7614857008693394</v>
      </c>
      <c r="AV132">
        <f t="shared" si="146"/>
        <v>0.3225111374131191</v>
      </c>
      <c r="AW132">
        <f t="shared" si="147"/>
        <v>1.3643952446549793E-2</v>
      </c>
      <c r="AX132">
        <f t="shared" si="148"/>
        <v>0.32251113323583125</v>
      </c>
      <c r="AY132">
        <f t="shared" si="149"/>
        <v>4.1772878489609866E-9</v>
      </c>
      <c r="AZ132">
        <f t="shared" si="150"/>
        <v>1296391.2423132048</v>
      </c>
      <c r="BA132">
        <f t="shared" si="151"/>
        <v>1.9369989497720635E-5</v>
      </c>
      <c r="BB132" s="40">
        <f t="shared" si="152"/>
        <v>1398927.2768564939</v>
      </c>
      <c r="BC132" s="62">
        <f t="shared" si="153"/>
        <v>12944.900762743782</v>
      </c>
      <c r="BD132" s="61">
        <f t="shared" si="154"/>
        <v>0.93398740027471805</v>
      </c>
      <c r="BE132" s="40">
        <v>1775257.4713553356</v>
      </c>
      <c r="BF132" s="58">
        <f>テーブル2[[#This Row],[ρL*δ*λ/τ]]/テーブル2[[#This Row],[実験値]]</f>
        <v>0.78801373853026002</v>
      </c>
      <c r="BG132">
        <v>0.85964649999999998</v>
      </c>
      <c r="BH132">
        <v>4.5999999999999999E-2</v>
      </c>
      <c r="BI132">
        <v>5625</v>
      </c>
      <c r="BJ132">
        <f>1+テーブル2[[#This Row],[A_補正]]*EXP(-テーブル2[[#This Row],[(Tsub-40)^2]]/テーブル2[[#This Row],[σ_補正]])</f>
        <v>1.0459947870444357</v>
      </c>
      <c r="BK132">
        <f>テーブル2[[#This Row],[Ts]]-テーブル2[[#This Row],[Tin]]</f>
        <v>39.201570336270834</v>
      </c>
      <c r="BL132">
        <f>テーブル2[[#This Row],[ρL*δ*λ/τ]]*0.000001</f>
        <v>1.3989272768564938</v>
      </c>
      <c r="BM132">
        <f>テーブル2[[#This Row],[Tsub]]</f>
        <v>39.201570336270834</v>
      </c>
      <c r="BN132">
        <f>テーブル2[[#This Row],[補正式F]]</f>
        <v>1.0459947870444357</v>
      </c>
      <c r="BO132">
        <f>(テーブル2[[#This Row],[Tsub]]-40)^2</f>
        <v>0.63748992792266967</v>
      </c>
      <c r="BP132" cm="1">
        <f t="array" ref="BP132">[3]!PropsSI(
  "VISCOSITY",
  "T", MIN( MAX( (テーブル2[[#This Row],[Ts]]+テーブル2[[#This Row],[Tw]])/2, テーブル2[[#This Row],[Ts]]+5 ), 647.096-0.1 ),
  "P", テーブル2[[#This Row],[P]],
  "Water"
)</f>
        <v>2.0797738715817938E-5</v>
      </c>
      <c r="BQ132" cm="1">
        <f t="array" ref="BQ132">[3]!PropsSI(
  "CONDUCTIVITY",
  "T", MIN( MAX( (テーブル2[[#This Row],[Ts]]+テーブル2[[#This Row],[Tw]])/2, テーブル2[[#This Row],[Ts]]+5 ), 647.096-0.1 ),
  "P", テーブル2[[#This Row],[P]],
  "Water"
)</f>
        <v>7.5744331348310115E-2</v>
      </c>
      <c r="BR132" cm="1">
        <f t="array" ref="BR132">[3]!PropsSI(
 "CPMASS",
  "T", MIN( MAX( (テーブル2[[#This Row],[Ts]]+テーブル2[[#This Row],[Tw]])/2, テーブル2[[#This Row],[Ts]]+5 ), 647.096-0.1 ),
  "P", テーブル2[[#This Row],[P]],
  "Water"
)</f>
        <v>5932.218769062285</v>
      </c>
      <c r="BS132">
        <f>テーブル2[[#This Row],[G]]*テーブル2[[#This Row],[DH]]/テーブル2[[#This Row],[μ_g]]</f>
        <v>1920636.3589324865</v>
      </c>
      <c r="BT132">
        <f>テーブル2[[#This Row],[CPg]]*テーブル2[[#This Row],[μ_g]]/テーブル2[[#This Row],[k_g]]</f>
        <v>1.6288576817277705</v>
      </c>
      <c r="BU132">
        <f>0.023*(テーブル2[[#This Row],[Re_g]]^0.8)*(テーブル2[[#This Row],[Pr_g]]^0.4)</f>
        <v>2973.289581119318</v>
      </c>
      <c r="BV132">
        <f>テーブル2[[#This Row],[Nu_g]]*テーブル2[[#This Row],[k_g]]/テーブル2[[#This Row],[DH]]</f>
        <v>19128.154726513778</v>
      </c>
      <c r="BW132" cm="1">
        <f t="array" ref="BW132">[3]!PropsSI("VISCOSITY","T",テーブル2[[#This Row],[Tm]],"P",テーブル2[[#This Row],[P]],"Water")</f>
        <v>2.1132931831611239E-5</v>
      </c>
      <c r="BX132" t="e">
        <f ca="1" xml:space="preserve"> [1]!PropsSI("CONDUCTIVITY","T",テーブル2[[#This Row],[Tm]],"P",テーブル2[[#This Row],[P]],"Water")</f>
        <v>#NAME?</v>
      </c>
      <c r="BY132" cm="1">
        <f t="array" ref="BY132">[3]!PropsSI("CPMASS","T",テーブル2[[#This Row],[Tm]],"P",テーブル2[[#This Row],[P]],"Water")</f>
        <v>5294.0526325704386</v>
      </c>
      <c r="BZ132">
        <f>テーブル2[[#This Row],[G]]*テーブル2[[#This Row],[DH]]/テーブル2[[#This Row],[μ_l]]</f>
        <v>1890172.8108272734</v>
      </c>
      <c r="CA132" t="e">
        <f ca="1">テーブル2[[#This Row],[μ_l]]*テーブル2[[#This Row],[CPl2]]/テーブル2[[#This Row],[k_l]]</f>
        <v>#NAME?</v>
      </c>
      <c r="CB132" t="e">
        <f ca="1">0.023*(テーブル2[[#This Row],[Re_l]]^0.8)*(テーブル2[[#This Row],[Pr_l]]^0.4)</f>
        <v>#NAME?</v>
      </c>
      <c r="CC132" t="e">
        <f ca="1">テーブル2[[#This Row],[Nu_l]]*テーブル2[[#This Row],[k_l]]/テーブル2[[#This Row],[DH]]</f>
        <v>#NAME?</v>
      </c>
      <c r="CD132">
        <v>5.6890238922421198E-2</v>
      </c>
    </row>
    <row r="133" spans="1:82">
      <c r="A133" s="13" t="s">
        <v>433</v>
      </c>
      <c r="B133">
        <v>10376609.285</v>
      </c>
      <c r="C133" cm="1">
        <f t="array" ref="C133">[3]!PropsSI("T","P",テーブル2[[#This Row],[P]],"Q",0,"Water")</f>
        <v>586.8759119145376</v>
      </c>
      <c r="D133" cm="1">
        <f t="array" ref="D133">[3]!PropsSI("Dmass","P",テーブル2[[#This Row],[P]],"Q",1,"Water")</f>
        <v>58.076085118479952</v>
      </c>
      <c r="E133" cm="1">
        <f t="array" ref="E133">[3]!PropsSI("Dmass","P",テーブル2[[#This Row],[P]],"Q",0,"Water")</f>
        <v>682.16154807641692</v>
      </c>
      <c r="F133" cm="1">
        <f t="array" ref="F133">[3]!PropsSI("Hmass","P",テーブル2[[#This Row],[P]],"Q",1,"Water")</f>
        <v>2718482.2329562278</v>
      </c>
      <c r="G133" cm="1">
        <f t="array" ref="G133">[3]!PropsSI("Hmass","P",テーブル2[[#This Row],[P]],"Q",0,"Water")</f>
        <v>1424210.7808278007</v>
      </c>
      <c r="H133" cm="1">
        <f t="array" ref="H133">[3]!PropsSI("VISCOSITY","P",テーブル2[[#This Row],[P]],"Q",1,"Water")</f>
        <v>2.0361344287286353E-5</v>
      </c>
      <c r="I133" cm="1">
        <f t="array" ref="I133">[3]!PropsSI("VISCOSITY","P",テーブル2[[#This Row],[P]],"Q",0,"Water")</f>
        <v>8.0690155610351578E-5</v>
      </c>
      <c r="J133" cm="1">
        <f t="array" ref="J133">[3]!PropsSI("CONDUCTIVITY","P", テーブル2[[#This Row],[P]],"Q",0,"Water")</f>
        <v>0.53077197244693697</v>
      </c>
      <c r="K133" cm="1">
        <f t="array" ref="K133">[3]!PropsSI("Cpmass","P", テーブル2[[#This Row],[P]],"Q",0,"Water")</f>
        <v>6236.5350644444852</v>
      </c>
      <c r="L133" cm="1">
        <f t="array" ref="L133">[3]!PropsSI("SURFACE_TENSION","P", テーブル2[[#This Row],[P]],"Q",0,"Water")</f>
        <v>1.114199646546294E-2</v>
      </c>
      <c r="M133" s="14">
        <v>128</v>
      </c>
      <c r="N133">
        <v>4025.9639999999999</v>
      </c>
      <c r="O133" s="12">
        <v>8.7843467213758383E-5</v>
      </c>
      <c r="P133" s="12">
        <v>2.9843873572041598E-2</v>
      </c>
      <c r="Q133" s="12">
        <f>テーブル2[[#This Row],[A]]*4/テーブル2[[#This Row],[Pw]]</f>
        <v>1.1773735336561952E-2</v>
      </c>
      <c r="R133">
        <v>2.8447999999999998</v>
      </c>
      <c r="S133" s="40">
        <v>1580961.55640625</v>
      </c>
      <c r="T133">
        <v>549.15</v>
      </c>
      <c r="U133" s="17">
        <f>+T133+BG133*S133*テーブル2[[#This Row],[Pw]]*R133/(N133*O133*K133)</f>
        <v>601.46490184396976</v>
      </c>
      <c r="V133">
        <v>0.03</v>
      </c>
      <c r="W133" s="12">
        <f t="shared" si="128"/>
        <v>587440.11895851849</v>
      </c>
      <c r="X133" s="100">
        <v>2.1490299537822027E-2</v>
      </c>
      <c r="Y133">
        <f t="shared" si="129"/>
        <v>6.8214824411696533</v>
      </c>
      <c r="Z133">
        <f t="shared" si="130"/>
        <v>6.8214824721687863</v>
      </c>
      <c r="AA133">
        <f t="shared" si="131"/>
        <v>-3.0999133038278615E-8</v>
      </c>
      <c r="AB133">
        <f t="shared" si="132"/>
        <v>2.0947839698317234E-5</v>
      </c>
      <c r="AC133" s="100">
        <v>603.86683467953947</v>
      </c>
      <c r="AD133">
        <f>+テーブル2[[#This Row],[DH]]/2*AI133/I133*E133</f>
        <v>15223.33654154274</v>
      </c>
      <c r="AE133">
        <f>+gettm2(AD133,AC133,AK133,AL133,テーブル2[[#This Row],[補正式F]])</f>
        <v>601.46490184396976</v>
      </c>
      <c r="AF133" s="20">
        <f t="shared" si="133"/>
        <v>0</v>
      </c>
      <c r="AG133">
        <v>2.0974522245267396E-5</v>
      </c>
      <c r="AH133">
        <f t="shared" si="134"/>
        <v>63.827086473406553</v>
      </c>
      <c r="AI133">
        <f t="shared" si="135"/>
        <v>0.30588550144427545</v>
      </c>
      <c r="AJ133">
        <f t="shared" si="136"/>
        <v>54.239746658178177</v>
      </c>
      <c r="AK133" cm="1">
        <f t="array" ref="AK133">+S133*テーブル2[[#This Row],[形状因子]]/(E133*[3]!PropsSI("C","T",(テーブル2[[#This Row],[Tin]]+テーブル2[[#This Row],[Tf]])/2,"P",テーブル2[[#This Row],[P]],"Water")*AI133)</f>
        <v>1.1358472470373708</v>
      </c>
      <c r="AL133">
        <f t="shared" si="137"/>
        <v>0.94810391456709553</v>
      </c>
      <c r="AM133">
        <f t="shared" si="138"/>
        <v>586.87591189510204</v>
      </c>
      <c r="AN133">
        <f t="shared" si="139"/>
        <v>1.9435560716374312E-8</v>
      </c>
      <c r="AO133">
        <f t="shared" si="140"/>
        <v>2.6682546950161851E-8</v>
      </c>
      <c r="AP133">
        <v>4.4545150139427685</v>
      </c>
      <c r="AQ133">
        <f t="shared" si="141"/>
        <v>6.5921734003307171E-5</v>
      </c>
      <c r="AR133">
        <f t="shared" si="142"/>
        <v>1.0500602396108779E-5</v>
      </c>
      <c r="AS133">
        <f t="shared" si="143"/>
        <v>27.154373628305638</v>
      </c>
      <c r="AT133">
        <f t="shared" si="144"/>
        <v>13.457690623440563</v>
      </c>
      <c r="AU133">
        <f t="shared" si="145"/>
        <v>4.1165124446330408</v>
      </c>
      <c r="AV133">
        <f t="shared" si="146"/>
        <v>0.33800256930972772</v>
      </c>
      <c r="AW133">
        <f t="shared" si="147"/>
        <v>1.0346692583668528E-2</v>
      </c>
      <c r="AX133">
        <f t="shared" si="148"/>
        <v>0.33800255997356149</v>
      </c>
      <c r="AY133">
        <f t="shared" si="149"/>
        <v>9.3361662290014635E-9</v>
      </c>
      <c r="AZ133">
        <f t="shared" si="150"/>
        <v>1294271.4521284271</v>
      </c>
      <c r="BA133">
        <f t="shared" si="151"/>
        <v>1.479885774253092E-5</v>
      </c>
      <c r="BB133" s="40">
        <f t="shared" si="152"/>
        <v>1591885.0142652884</v>
      </c>
      <c r="BC133" s="62">
        <f t="shared" si="153"/>
        <v>10923.457859038375</v>
      </c>
      <c r="BD133" s="61">
        <f t="shared" si="154"/>
        <v>0.69093760153592509</v>
      </c>
      <c r="BE133" s="40">
        <v>1924660.3278555369</v>
      </c>
      <c r="BF133" s="58">
        <f>テーブル2[[#This Row],[ρL*δ*λ/τ]]/テーブル2[[#This Row],[実験値]]</f>
        <v>0.82709919834996137</v>
      </c>
      <c r="BG133">
        <v>0.85964649999999998</v>
      </c>
      <c r="BH133">
        <v>4.5999999999999999E-2</v>
      </c>
      <c r="BI133">
        <v>5625</v>
      </c>
      <c r="BJ133">
        <f>1+テーブル2[[#This Row],[A_補正]]*EXP(-テーブル2[[#This Row],[(Tsub-40)^2]]/テーブル2[[#This Row],[σ_補正]])</f>
        <v>1.0459577282481594</v>
      </c>
      <c r="BK133">
        <f>テーブル2[[#This Row],[Ts]]-テーブル2[[#This Row],[Tin]]</f>
        <v>37.725911914537619</v>
      </c>
      <c r="BL133">
        <f>テーブル2[[#This Row],[ρL*δ*λ/τ]]*0.000001</f>
        <v>1.5918850142652883</v>
      </c>
      <c r="BM133">
        <f>テーブル2[[#This Row],[Tsub]]</f>
        <v>37.725911914537619</v>
      </c>
      <c r="BN133">
        <f>テーブル2[[#This Row],[補正式F]]</f>
        <v>1.0459577282481594</v>
      </c>
      <c r="BO133">
        <f>(テーブル2[[#This Row],[Tsub]]-40)^2</f>
        <v>5.1714766204419576</v>
      </c>
      <c r="BP133" cm="1">
        <f t="array" ref="BP133">[3]!PropsSI(
  "VISCOSITY",
  "T", MIN( MAX( (テーブル2[[#This Row],[Ts]]+テーブル2[[#This Row],[Tw]])/2, テーブル2[[#This Row],[Ts]]+5 ), 647.096-0.1 ),
  "P", テーブル2[[#This Row],[P]],
  "Water"
)</f>
        <v>2.0798987863075785E-5</v>
      </c>
      <c r="BQ133" cm="1">
        <f t="array" ref="BQ133">[3]!PropsSI(
  "CONDUCTIVITY",
  "T", MIN( MAX( (テーブル2[[#This Row],[Ts]]+テーブル2[[#This Row],[Tw]])/2, テーブル2[[#This Row],[Ts]]+5 ), 647.096-0.1 ),
  "P", テーブル2[[#This Row],[P]],
  "Water"
)</f>
        <v>7.5999323522986106E-2</v>
      </c>
      <c r="BR133" cm="1">
        <f t="array" ref="BR133">[3]!PropsSI(
 "CPMASS",
  "T", MIN( MAX( (テーブル2[[#This Row],[Ts]]+テーブル2[[#This Row],[Tw]])/2, テーブル2[[#This Row],[Ts]]+5 ), 647.096-0.1 ),
  "P", テーブル2[[#This Row],[P]],
  "Water"
)</f>
        <v>5979.2726021390845</v>
      </c>
      <c r="BS133">
        <f>テーブル2[[#This Row],[G]]*テーブル2[[#This Row],[DH]]/テーブル2[[#This Row],[μ_g]]</f>
        <v>2278987.5604801006</v>
      </c>
      <c r="BT133">
        <f>テーブル2[[#This Row],[CPg]]*テーブル2[[#This Row],[μ_g]]/テーブル2[[#This Row],[k_g]]</f>
        <v>1.6363674374588173</v>
      </c>
      <c r="BU133">
        <f>0.023*(テーブル2[[#This Row],[Re_g]]^0.8)*(テーブル2[[#This Row],[Pr_g]]^0.4)</f>
        <v>3415.6529012891233</v>
      </c>
      <c r="BV133">
        <f>テーブル2[[#This Row],[Nu_g]]*テーブル2[[#This Row],[k_g]]/テーブル2[[#This Row],[DH]]</f>
        <v>22047.999421320463</v>
      </c>
      <c r="BW133" cm="1">
        <f t="array" ref="BW133">[3]!PropsSI("VISCOSITY","T",テーブル2[[#This Row],[Tm]],"P",テーブル2[[#This Row],[P]],"Water")</f>
        <v>2.1110539189985601E-5</v>
      </c>
      <c r="BX133" t="e">
        <f ca="1" xml:space="preserve"> [1]!PropsSI("CONDUCTIVITY","T",テーブル2[[#This Row],[Tm]],"P",テーブル2[[#This Row],[P]],"Water")</f>
        <v>#NAME?</v>
      </c>
      <c r="BY133" cm="1">
        <f t="array" ref="BY133">[3]!PropsSI("CPMASS","T",テーブル2[[#This Row],[Tm]],"P",テーブル2[[#This Row],[P]],"Water")</f>
        <v>5366.0979855446922</v>
      </c>
      <c r="BZ133">
        <f>テーブル2[[#This Row],[G]]*テーブル2[[#This Row],[DH]]/テーブル2[[#This Row],[μ_l]]</f>
        <v>2245354.0472813775</v>
      </c>
      <c r="CA133" t="e">
        <f ca="1">テーブル2[[#This Row],[μ_l]]*テーブル2[[#This Row],[CPl2]]/テーブル2[[#This Row],[k_l]]</f>
        <v>#NAME?</v>
      </c>
      <c r="CB133" t="e">
        <f ca="1">0.023*(テーブル2[[#This Row],[Re_l]]^0.8)*(テーブル2[[#This Row],[Pr_l]]^0.4)</f>
        <v>#NAME?</v>
      </c>
      <c r="CC133" t="e">
        <f ca="1">テーブル2[[#This Row],[Nu_l]]*テーブル2[[#This Row],[k_l]]/テーブル2[[#This Row],[DH]]</f>
        <v>#NAME?</v>
      </c>
      <c r="CD133">
        <v>4.3162776243207433E-2</v>
      </c>
    </row>
    <row r="134" spans="1:82">
      <c r="A134" s="13" t="s">
        <v>434</v>
      </c>
      <c r="B134">
        <v>10411083.07</v>
      </c>
      <c r="C134" cm="1">
        <f t="array" ref="C134">[3]!PropsSI("T","P",テーブル2[[#This Row],[P]],"Q",0,"Water")</f>
        <v>587.12184153560975</v>
      </c>
      <c r="D134" cm="1">
        <f t="array" ref="D134">[3]!PropsSI("Dmass","P",テーブル2[[#This Row],[P]],"Q",1,"Water")</f>
        <v>58.318347416861954</v>
      </c>
      <c r="E134" cm="1">
        <f t="array" ref="E134">[3]!PropsSI("Dmass","P",テーブル2[[#This Row],[P]],"Q",0,"Water")</f>
        <v>681.58894372584575</v>
      </c>
      <c r="F134" cm="1">
        <f t="array" ref="F134">[3]!PropsSI("Hmass","P",テーブル2[[#This Row],[P]],"Q",1,"Water")</f>
        <v>2717828.4834664925</v>
      </c>
      <c r="G134" cm="1">
        <f t="array" ref="G134">[3]!PropsSI("Hmass","P",テーブル2[[#This Row],[P]],"Q",0,"Water")</f>
        <v>1425676.9151810594</v>
      </c>
      <c r="H134" cm="1">
        <f t="array" ref="H134">[3]!PropsSI("VISCOSITY","P",テーブル2[[#This Row],[P]],"Q",1,"Water")</f>
        <v>2.0376724170658081E-5</v>
      </c>
      <c r="I134" cm="1">
        <f t="array" ref="I134">[3]!PropsSI("VISCOSITY","P",テーブル2[[#This Row],[P]],"Q",0,"Water")</f>
        <v>8.0597336130161507E-5</v>
      </c>
      <c r="J134" cm="1">
        <f t="array" ref="J134">[3]!PropsSI("CONDUCTIVITY","P", テーブル2[[#This Row],[P]],"Q",0,"Water")</f>
        <v>0.53036001180466197</v>
      </c>
      <c r="K134" cm="1">
        <f t="array" ref="K134">[3]!PropsSI("Cpmass","P", テーブル2[[#This Row],[P]],"Q",0,"Water")</f>
        <v>6247.1878014014937</v>
      </c>
      <c r="L134" cm="1">
        <f t="array" ref="L134">[3]!PropsSI("SURFACE_TENSION","P", テーブル2[[#This Row],[P]],"Q",0,"Water")</f>
        <v>1.1087777486461222E-2</v>
      </c>
      <c r="M134" s="14">
        <v>129</v>
      </c>
      <c r="N134">
        <v>4792.1040000000003</v>
      </c>
      <c r="O134" s="12">
        <v>8.7843467213758383E-5</v>
      </c>
      <c r="P134" s="12">
        <v>2.9843873572041598E-2</v>
      </c>
      <c r="Q134" s="12">
        <f>テーブル2[[#This Row],[A]]*4/テーブル2[[#This Row],[Pw]]</f>
        <v>1.1773735336561952E-2</v>
      </c>
      <c r="R134">
        <v>2.8447999999999998</v>
      </c>
      <c r="S134" s="40">
        <v>1807300.01953125</v>
      </c>
      <c r="T134">
        <v>550.81666666666661</v>
      </c>
      <c r="U134" s="17">
        <f>+T134+BG134*S134*テーブル2[[#This Row],[Pw]]*R134/(N134*O134*K134)</f>
        <v>600.97427475297059</v>
      </c>
      <c r="V134">
        <v>0.03</v>
      </c>
      <c r="W134" s="12">
        <f t="shared" si="128"/>
        <v>700035.09930107684</v>
      </c>
      <c r="X134" s="100">
        <v>2.0066085455385858E-2</v>
      </c>
      <c r="Y134">
        <f t="shared" si="129"/>
        <v>7.0594143152647009</v>
      </c>
      <c r="Z134">
        <f t="shared" si="130"/>
        <v>7.0594143408123129</v>
      </c>
      <c r="AA134">
        <f t="shared" si="131"/>
        <v>-2.5547612025889066E-8</v>
      </c>
      <c r="AB134">
        <f t="shared" si="132"/>
        <v>1.5744292333195645E-5</v>
      </c>
      <c r="AC134" s="100">
        <v>603.56208059291578</v>
      </c>
      <c r="AD134">
        <f>+テーブル2[[#This Row],[DH]]/2*AI134/I134*E134</f>
        <v>17529.767473558073</v>
      </c>
      <c r="AE134">
        <f>+gettm2(AD134,AC134,AK134,AL134,テーブル2[[#This Row],[補正式F]])</f>
        <v>600.97427475297047</v>
      </c>
      <c r="AF134" s="20">
        <f t="shared" si="133"/>
        <v>0</v>
      </c>
      <c r="AG134">
        <v>1.5767834785969673E-5</v>
      </c>
      <c r="AH134">
        <f t="shared" si="134"/>
        <v>84.508929980296315</v>
      </c>
      <c r="AI134">
        <f t="shared" si="135"/>
        <v>0.35211946468546568</v>
      </c>
      <c r="AJ134">
        <f t="shared" si="136"/>
        <v>46.953064504716842</v>
      </c>
      <c r="AK134" cm="1">
        <f t="array" ref="AK134">+S134*テーブル2[[#This Row],[形状因子]]/(E134*[3]!PropsSI("C","T",(テーブル2[[#This Row],[Tin]]+テーブル2[[#This Row],[Tf]])/2,"P",テーブル2[[#This Row],[P]],"Water")*AI134)</f>
        <v>1.1252756426268442</v>
      </c>
      <c r="AL134">
        <f t="shared" si="137"/>
        <v>0.94936775754362213</v>
      </c>
      <c r="AM134">
        <f t="shared" si="138"/>
        <v>587.12184153410908</v>
      </c>
      <c r="AN134">
        <f t="shared" si="139"/>
        <v>1.5006662579253316E-9</v>
      </c>
      <c r="AO134">
        <f t="shared" si="140"/>
        <v>2.3542452774027295E-8</v>
      </c>
      <c r="AP134">
        <v>4.8418486060415002</v>
      </c>
      <c r="AQ134">
        <f t="shared" si="141"/>
        <v>5.5316095731539812E-5</v>
      </c>
      <c r="AR134">
        <f t="shared" si="142"/>
        <v>7.89568861937185E-6</v>
      </c>
      <c r="AS134">
        <f t="shared" si="143"/>
        <v>23.511584316218254</v>
      </c>
      <c r="AT134">
        <f t="shared" si="144"/>
        <v>12.737466246583345</v>
      </c>
      <c r="AU134">
        <f t="shared" si="145"/>
        <v>4.4851097961961157</v>
      </c>
      <c r="AV134">
        <f t="shared" si="146"/>
        <v>0.35673880984538453</v>
      </c>
      <c r="AW134">
        <f t="shared" si="147"/>
        <v>7.7904221554591022E-3</v>
      </c>
      <c r="AX134">
        <f t="shared" si="148"/>
        <v>0.35673880259741308</v>
      </c>
      <c r="AY134">
        <f t="shared" si="149"/>
        <v>7.2479714452455823E-9</v>
      </c>
      <c r="AZ134">
        <f t="shared" si="150"/>
        <v>1292151.5682854331</v>
      </c>
      <c r="BA134">
        <f t="shared" si="151"/>
        <v>1.142458185547524E-5</v>
      </c>
      <c r="BB134" s="40">
        <f t="shared" si="152"/>
        <v>1814877.8081566037</v>
      </c>
      <c r="BC134" s="62">
        <f t="shared" si="153"/>
        <v>7577.7886253537145</v>
      </c>
      <c r="BD134" s="61">
        <f t="shared" si="154"/>
        <v>0.41928780741778149</v>
      </c>
      <c r="BE134" s="40">
        <v>2074063.1843557383</v>
      </c>
      <c r="BF134" s="58">
        <f>テーブル2[[#This Row],[ρL*δ*λ/τ]]/テーブル2[[#This Row],[実験値]]</f>
        <v>0.87503496607329978</v>
      </c>
      <c r="BG134">
        <v>0.85964649999999998</v>
      </c>
      <c r="BH134">
        <v>4.5999999999999999E-2</v>
      </c>
      <c r="BI134">
        <v>5625</v>
      </c>
      <c r="BJ134">
        <f>1+テーブル2[[#This Row],[A_補正]]*EXP(-テーブル2[[#This Row],[(Tsub-40)^2]]/テーブル2[[#This Row],[σ_補正]])</f>
        <v>1.0458884945285085</v>
      </c>
      <c r="BK134">
        <f>テーブル2[[#This Row],[Ts]]-テーブル2[[#This Row],[Tin]]</f>
        <v>36.305174868943141</v>
      </c>
      <c r="BL134">
        <f>テーブル2[[#This Row],[ρL*δ*λ/τ]]*0.000001</f>
        <v>1.8148778081566037</v>
      </c>
      <c r="BM134">
        <f>テーブル2[[#This Row],[Tsub]]</f>
        <v>36.305174868943141</v>
      </c>
      <c r="BN134">
        <f>テーブル2[[#This Row],[補正式F]]</f>
        <v>1.0458884945285085</v>
      </c>
      <c r="BO134">
        <f>(テーブル2[[#This Row],[Tsub]]-40)^2</f>
        <v>13.651732749089339</v>
      </c>
      <c r="BP134" cm="1">
        <f t="array" ref="BP134">[3]!PropsSI(
  "VISCOSITY",
  "T", MIN( MAX( (テーブル2[[#This Row],[Ts]]+テーブル2[[#This Row],[Tw]])/2, テーブル2[[#This Row],[Ts]]+5 ), 647.096-0.1 ),
  "P", テーブル2[[#This Row],[P]],
  "Water"
)</f>
        <v>2.0799679127836824E-5</v>
      </c>
      <c r="BQ134" cm="1">
        <f t="array" ref="BQ134">[3]!PropsSI(
  "CONDUCTIVITY",
  "T", MIN( MAX( (テーブル2[[#This Row],[Ts]]+テーブル2[[#This Row],[Tw]])/2, テーブル2[[#This Row],[Ts]]+5 ), 647.096-0.1 ),
  "P", テーブル2[[#This Row],[P]],
  "Water"
)</f>
        <v>7.626292922749639E-2</v>
      </c>
      <c r="BR134" cm="1">
        <f t="array" ref="BR134">[3]!PropsSI(
 "CPMASS",
  "T", MIN( MAX( (テーブル2[[#This Row],[Ts]]+テーブル2[[#This Row],[Tw]])/2, テーブル2[[#This Row],[Ts]]+5 ), 647.096-0.1 ),
  "P", テーブル2[[#This Row],[P]],
  "Water"
)</f>
        <v>6028.7278970030438</v>
      </c>
      <c r="BS134">
        <f>テーブル2[[#This Row],[G]]*テーブル2[[#This Row],[DH]]/テーブル2[[#This Row],[μ_g]]</f>
        <v>2712588.2016982674</v>
      </c>
      <c r="BT134">
        <f>テーブル2[[#This Row],[CPg]]*テーブル2[[#This Row],[μ_g]]/テーブル2[[#This Row],[k_g]]</f>
        <v>1.6442537295235542</v>
      </c>
      <c r="BU134">
        <f>0.023*(テーブル2[[#This Row],[Re_g]]^0.8)*(テーブル2[[#This Row],[Pr_g]]^0.4)</f>
        <v>3933.8922925327111</v>
      </c>
      <c r="BV134">
        <f>テーブル2[[#This Row],[Nu_g]]*テーブル2[[#This Row],[k_g]]/テーブル2[[#This Row],[DH]]</f>
        <v>25481.305712926071</v>
      </c>
      <c r="BW134" cm="1">
        <f t="array" ref="BW134">[3]!PropsSI("VISCOSITY","T",テーブル2[[#This Row],[Tm]],"P",テーブル2[[#This Row],[P]],"Water")</f>
        <v>2.1087593831830307E-5</v>
      </c>
      <c r="BX134" t="e">
        <f ca="1" xml:space="preserve"> [1]!PropsSI("CONDUCTIVITY","T",テーブル2[[#This Row],[Tm]],"P",テーブル2[[#This Row],[P]],"Water")</f>
        <v>#NAME?</v>
      </c>
      <c r="BY134" cm="1">
        <f t="array" ref="BY134">[3]!PropsSI("CPMASS","T",テーブル2[[#This Row],[Tm]],"P",テーブル2[[#This Row],[P]],"Water")</f>
        <v>5442.1183475121352</v>
      </c>
      <c r="BZ134">
        <f>テーブル2[[#This Row],[G]]*テーブル2[[#This Row],[DH]]/テーブル2[[#This Row],[μ_l]]</f>
        <v>2675552.4907785458</v>
      </c>
      <c r="CA134" t="e">
        <f ca="1">テーブル2[[#This Row],[μ_l]]*テーブル2[[#This Row],[CPl2]]/テーブル2[[#This Row],[k_l]]</f>
        <v>#NAME?</v>
      </c>
      <c r="CB134" t="e">
        <f ca="1">0.023*(テーブル2[[#This Row],[Re_l]]^0.8)*(テーブル2[[#This Row],[Pr_l]]^0.4)</f>
        <v>#NAME?</v>
      </c>
      <c r="CC134" t="e">
        <f ca="1">テーブル2[[#This Row],[Nu_l]]*テーブル2[[#This Row],[k_l]]/テーブル2[[#This Row],[DH]]</f>
        <v>#NAME?</v>
      </c>
      <c r="CD134">
        <v>2.9163021627237946E-2</v>
      </c>
    </row>
    <row r="135" spans="1:82">
      <c r="A135" s="13" t="s">
        <v>435</v>
      </c>
      <c r="B135">
        <v>12410562.6</v>
      </c>
      <c r="C135" cm="1">
        <f t="array" ref="C135">[3]!PropsSI("T","P",テーブル2[[#This Row],[P]],"Q",0,"Water")</f>
        <v>600.40917815374269</v>
      </c>
      <c r="D135" cm="1">
        <f t="array" ref="D135">[3]!PropsSI("Dmass","P",テーブル2[[#This Row],[P]],"Q",1,"Water")</f>
        <v>73.372090442332606</v>
      </c>
      <c r="E135" cm="1">
        <f t="array" ref="E135">[3]!PropsSI("Dmass","P",テーブル2[[#This Row],[P]],"Q",0,"Water")</f>
        <v>648.30878787204176</v>
      </c>
      <c r="F135" cm="1">
        <f t="array" ref="F135">[3]!PropsSI("Hmass","P",テーブル2[[#This Row],[P]],"Q",1,"Water")</f>
        <v>2676334.0095142126</v>
      </c>
      <c r="G135" cm="1">
        <f t="array" ref="G135">[3]!PropsSI("Hmass","P",テーブル2[[#This Row],[P]],"Q",0,"Water")</f>
        <v>1507997.8235180366</v>
      </c>
      <c r="H135" cm="1">
        <f t="array" ref="H135">[3]!PropsSI("VISCOSITY","P",テーブル2[[#This Row],[P]],"Q",1,"Water")</f>
        <v>2.1308552640654366E-5</v>
      </c>
      <c r="I135" cm="1">
        <f t="array" ref="I135">[3]!PropsSI("VISCOSITY","P",テーブル2[[#This Row],[P]],"Q",0,"Water")</f>
        <v>7.5507457069512522E-5</v>
      </c>
      <c r="J135" cm="1">
        <f t="array" ref="J135">[3]!PropsSI("CONDUCTIVITY","P", テーブル2[[#This Row],[P]],"Q",0,"Water")</f>
        <v>0.50691387709209623</v>
      </c>
      <c r="K135" cm="1">
        <f t="array" ref="K135">[3]!PropsSI("Cpmass","P", テーブル2[[#This Row],[P]],"Q",0,"Water")</f>
        <v>6981.7690086139</v>
      </c>
      <c r="L135" cm="1">
        <f t="array" ref="L135">[3]!PropsSI("SURFACE_TENSION","P", テーブル2[[#This Row],[P]],"Q",0,"Water")</f>
        <v>8.2136391333202854E-3</v>
      </c>
      <c r="M135" s="14">
        <v>130</v>
      </c>
      <c r="N135">
        <v>2705.22</v>
      </c>
      <c r="O135" s="12">
        <v>8.7843467213758383E-5</v>
      </c>
      <c r="P135" s="12">
        <v>2.9843873572041598E-2</v>
      </c>
      <c r="Q135" s="12">
        <f>テーブル2[[#This Row],[A]]*4/テーブル2[[#This Row],[Pw]]</f>
        <v>1.1773735336561952E-2</v>
      </c>
      <c r="R135">
        <v>3.4036</v>
      </c>
      <c r="S135" s="40">
        <v>1164467.41484375</v>
      </c>
      <c r="T135">
        <v>548.76111111111106</v>
      </c>
      <c r="U135" s="17">
        <f>+T135+BG135*S135*テーブル2[[#This Row],[Pw]]*R135/(N135*O135*K135)</f>
        <v>614.81562928057463</v>
      </c>
      <c r="V135">
        <v>0.03</v>
      </c>
      <c r="W135" s="12">
        <f t="shared" si="128"/>
        <v>421819.85122148081</v>
      </c>
      <c r="X135" s="100">
        <v>2.3509888082352246E-2</v>
      </c>
      <c r="Y135">
        <f t="shared" si="129"/>
        <v>6.5219087648191296</v>
      </c>
      <c r="Z135">
        <f t="shared" si="130"/>
        <v>6.5219087839662384</v>
      </c>
      <c r="AA135">
        <f t="shared" si="131"/>
        <v>-1.9147108787365141E-8</v>
      </c>
      <c r="AB135">
        <f t="shared" si="132"/>
        <v>2.9712077483823387E-5</v>
      </c>
      <c r="AC135" s="100">
        <v>620.45166914499794</v>
      </c>
      <c r="AD135">
        <f>+テーブル2[[#This Row],[DH]]/2*AI135/I135*E135</f>
        <v>11433.450236484625</v>
      </c>
      <c r="AE135">
        <f>+gettm2(AD135,AC135,AK135,AL135,テーブル2[[#This Row],[補正式F]])</f>
        <v>614.81562928057463</v>
      </c>
      <c r="AF135" s="20">
        <f t="shared" si="133"/>
        <v>0</v>
      </c>
      <c r="AG135">
        <v>2.9743380966283567E-5</v>
      </c>
      <c r="AH135">
        <f t="shared" si="134"/>
        <v>33.172930991953024</v>
      </c>
      <c r="AI135">
        <f t="shared" si="135"/>
        <v>0.22620435835580402</v>
      </c>
      <c r="AJ135">
        <f t="shared" si="136"/>
        <v>57.767472500721397</v>
      </c>
      <c r="AK135" cm="1">
        <f t="array" ref="AK135">+S135*テーブル2[[#This Row],[形状因子]]/(E135*[3]!PropsSI("C","T",(テーブル2[[#This Row],[Tin]]+テーブル2[[#This Row],[Tf]])/2,"P",テーブル2[[#This Row],[P]],"Water")*AI135)</f>
        <v>1.2557516028153086</v>
      </c>
      <c r="AL135">
        <f t="shared" si="137"/>
        <v>1.0399707869733259</v>
      </c>
      <c r="AM135">
        <f t="shared" si="138"/>
        <v>600.40917814197167</v>
      </c>
      <c r="AN135">
        <f t="shared" si="139"/>
        <v>1.1771021490858402E-8</v>
      </c>
      <c r="AO135">
        <f t="shared" si="140"/>
        <v>3.1303482460180878E-8</v>
      </c>
      <c r="AP135">
        <v>3.3843302807271316</v>
      </c>
      <c r="AQ135">
        <f t="shared" si="141"/>
        <v>6.8360055111171516E-5</v>
      </c>
      <c r="AR135">
        <f t="shared" si="142"/>
        <v>1.4887342224371874E-5</v>
      </c>
      <c r="AS135">
        <f t="shared" si="143"/>
        <v>28.914134997971892</v>
      </c>
      <c r="AT135">
        <f t="shared" si="144"/>
        <v>13.771652879118385</v>
      </c>
      <c r="AU135">
        <f t="shared" si="145"/>
        <v>3.1152079030198352</v>
      </c>
      <c r="AV135">
        <f t="shared" si="146"/>
        <v>0.26912237770729641</v>
      </c>
      <c r="AW135">
        <f t="shared" si="147"/>
        <v>1.6405784541861933E-2</v>
      </c>
      <c r="AX135">
        <f t="shared" si="148"/>
        <v>0.26912236872998113</v>
      </c>
      <c r="AY135">
        <f t="shared" si="149"/>
        <v>8.977315280045417E-9</v>
      </c>
      <c r="AZ135">
        <f t="shared" si="150"/>
        <v>1168336.185996176</v>
      </c>
      <c r="BA135">
        <f t="shared" si="151"/>
        <v>2.0198990476923602E-5</v>
      </c>
      <c r="BB135" s="40">
        <f t="shared" si="152"/>
        <v>1173850.3312572869</v>
      </c>
      <c r="BC135" s="62">
        <f t="shared" si="153"/>
        <v>9382.9164135369938</v>
      </c>
      <c r="BD135" s="61">
        <f t="shared" si="154"/>
        <v>0.80576891151531349</v>
      </c>
      <c r="BE135" s="40">
        <v>1071488.3788212657</v>
      </c>
      <c r="BF135" s="58">
        <f>テーブル2[[#This Row],[ρL*δ*λ/τ]]/テーブル2[[#This Row],[実験値]]</f>
        <v>1.0955324896277725</v>
      </c>
      <c r="BG135">
        <v>0.92652899999999994</v>
      </c>
      <c r="BH135">
        <v>4.5999999999999999E-2</v>
      </c>
      <c r="BI135">
        <v>5625</v>
      </c>
      <c r="BJ135">
        <f>1+テーブル2[[#This Row],[A_補正]]*EXP(-テーブル2[[#This Row],[(Tsub-40)^2]]/テーブル2[[#This Row],[σ_補正]])</f>
        <v>1.0449037341906375</v>
      </c>
      <c r="BK135">
        <f>テーブル2[[#This Row],[Ts]]-テーブル2[[#This Row],[Tin]]</f>
        <v>51.648067042631624</v>
      </c>
      <c r="BL135">
        <f>テーブル2[[#This Row],[ρL*δ*λ/τ]]*0.000001</f>
        <v>1.173850331257287</v>
      </c>
      <c r="BM135">
        <f>テーブル2[[#This Row],[Tsub]]</f>
        <v>51.648067042631624</v>
      </c>
      <c r="BN135">
        <f>テーブル2[[#This Row],[補正式F]]</f>
        <v>1.0449037341906375</v>
      </c>
      <c r="BO135">
        <f>(テーブル2[[#This Row],[Tsub]]-40)^2</f>
        <v>135.67746582964102</v>
      </c>
      <c r="BP135" cm="1">
        <f t="array" ref="BP135">[3]!PropsSI(
  "VISCOSITY",
  "T", MIN( MAX( (テーブル2[[#This Row],[Ts]]+テーブル2[[#This Row],[Tw]])/2, テーブル2[[#This Row],[Ts]]+5 ), 647.096-0.1 ),
  "P", テーブル2[[#This Row],[P]],
  "Water"
)</f>
        <v>2.1763441902242644E-5</v>
      </c>
      <c r="BQ135" cm="1">
        <f t="array" ref="BQ135">[3]!PropsSI(
  "CONDUCTIVITY",
  "T", MIN( MAX( (テーブル2[[#This Row],[Ts]]+テーブル2[[#This Row],[Tw]])/2, テーブル2[[#This Row],[Ts]]+5 ), 647.096-0.1 ),
  "P", テーブル2[[#This Row],[P]],
  "Water"
)</f>
        <v>8.4841567443713517E-2</v>
      </c>
      <c r="BR135" cm="1">
        <f t="array" ref="BR135">[3]!PropsSI(
 "CPMASS",
  "T", MIN( MAX( (テーブル2[[#This Row],[Ts]]+テーブル2[[#This Row],[Tw]])/2, テーブル2[[#This Row],[Ts]]+5 ), 647.096-0.1 ),
  "P", テーブル2[[#This Row],[P]],
  "Water"
)</f>
        <v>6748.0214016127493</v>
      </c>
      <c r="BS135">
        <f>テーブル2[[#This Row],[G]]*テーブル2[[#This Row],[DH]]/テーブル2[[#This Row],[μ_g]]</f>
        <v>1463488.3788254117</v>
      </c>
      <c r="BT135">
        <f>テーブル2[[#This Row],[CPg]]*テーブル2[[#This Row],[μ_g]]/テーブル2[[#This Row],[k_g]]</f>
        <v>1.7309931458600238</v>
      </c>
      <c r="BU135">
        <f>0.023*(テーブル2[[#This Row],[Re_g]]^0.8)*(テーブル2[[#This Row],[Pr_g]]^0.4)</f>
        <v>2451.0795008579112</v>
      </c>
      <c r="BV135">
        <f>テーブル2[[#This Row],[Nu_g]]*テーブル2[[#This Row],[k_g]]/テーブル2[[#This Row],[DH]]</f>
        <v>17662.485255309348</v>
      </c>
      <c r="BW135" cm="1">
        <f t="array" ref="BW135">[3]!PropsSI("VISCOSITY","T",テーブル2[[#This Row],[Tm]],"P",テーブル2[[#This Row],[P]],"Water")</f>
        <v>2.1970446058528382E-5</v>
      </c>
      <c r="BX135" t="e">
        <f ca="1" xml:space="preserve"> [1]!PropsSI("CONDUCTIVITY","T",テーブル2[[#This Row],[Tm]],"P",テーブル2[[#This Row],[P]],"Water")</f>
        <v>#NAME?</v>
      </c>
      <c r="BY135" cm="1">
        <f t="array" ref="BY135">[3]!PropsSI("CPMASS","T",テーブル2[[#This Row],[Tm]],"P",テーブル2[[#This Row],[P]],"Water")</f>
        <v>6155.1500238647914</v>
      </c>
      <c r="BZ135">
        <f>テーブル2[[#This Row],[G]]*テーブル2[[#This Row],[DH]]/テーブル2[[#This Row],[μ_l]]</f>
        <v>1449699.4836757323</v>
      </c>
      <c r="CA135" t="e">
        <f ca="1">テーブル2[[#This Row],[μ_l]]*テーブル2[[#This Row],[CPl2]]/テーブル2[[#This Row],[k_l]]</f>
        <v>#NAME?</v>
      </c>
      <c r="CB135" t="e">
        <f ca="1">0.023*(テーブル2[[#This Row],[Re_l]]^0.8)*(テーブル2[[#This Row],[Pr_l]]^0.4)</f>
        <v>#NAME?</v>
      </c>
      <c r="CC135" t="e">
        <f ca="1">テーブル2[[#This Row],[Nu_l]]*テーブル2[[#This Row],[k_l]]/テーブル2[[#This Row],[DH]]</f>
        <v>#NAME?</v>
      </c>
      <c r="CD135">
        <v>-3.7276611998079023E-2</v>
      </c>
    </row>
    <row r="136" spans="1:82">
      <c r="A136" s="13" t="s">
        <v>436</v>
      </c>
      <c r="B136">
        <v>12410562.6</v>
      </c>
      <c r="C136" cm="1">
        <f t="array" ref="C136">[3]!PropsSI("T","P",テーブル2[[#This Row],[P]],"Q",0,"Water")</f>
        <v>600.40917815374269</v>
      </c>
      <c r="D136" cm="1">
        <f t="array" ref="D136">[3]!PropsSI("Dmass","P",テーブル2[[#This Row],[P]],"Q",1,"Water")</f>
        <v>73.372090442332606</v>
      </c>
      <c r="E136" cm="1">
        <f t="array" ref="E136">[3]!PropsSI("Dmass","P",テーブル2[[#This Row],[P]],"Q",0,"Water")</f>
        <v>648.30878787204176</v>
      </c>
      <c r="F136" cm="1">
        <f t="array" ref="F136">[3]!PropsSI("Hmass","P",テーブル2[[#This Row],[P]],"Q",1,"Water")</f>
        <v>2676334.0095142126</v>
      </c>
      <c r="G136" cm="1">
        <f t="array" ref="G136">[3]!PropsSI("Hmass","P",テーブル2[[#This Row],[P]],"Q",0,"Water")</f>
        <v>1507997.8235180366</v>
      </c>
      <c r="H136" cm="1">
        <f t="array" ref="H136">[3]!PropsSI("VISCOSITY","P",テーブル2[[#This Row],[P]],"Q",1,"Water")</f>
        <v>2.1308552640654366E-5</v>
      </c>
      <c r="I136" cm="1">
        <f t="array" ref="I136">[3]!PropsSI("VISCOSITY","P",テーブル2[[#This Row],[P]],"Q",0,"Water")</f>
        <v>7.5507457069512522E-5</v>
      </c>
      <c r="J136" cm="1">
        <f t="array" ref="J136">[3]!PropsSI("CONDUCTIVITY","P", テーブル2[[#This Row],[P]],"Q",0,"Water")</f>
        <v>0.50691387709209623</v>
      </c>
      <c r="K136" cm="1">
        <f t="array" ref="K136">[3]!PropsSI("Cpmass","P", テーブル2[[#This Row],[P]],"Q",0,"Water")</f>
        <v>6981.7690086139</v>
      </c>
      <c r="L136" cm="1">
        <f t="array" ref="L136">[3]!PropsSI("SURFACE_TENSION","P", テーブル2[[#This Row],[P]],"Q",0,"Water")</f>
        <v>8.2136391333202854E-3</v>
      </c>
      <c r="M136" s="14">
        <v>131</v>
      </c>
      <c r="N136">
        <v>3387.288</v>
      </c>
      <c r="O136" s="12">
        <v>8.7843467213758383E-5</v>
      </c>
      <c r="P136" s="12">
        <v>2.9843873572041598E-2</v>
      </c>
      <c r="Q136" s="12">
        <f>テーブル2[[#This Row],[A]]*4/テーブル2[[#This Row],[Pw]]</f>
        <v>1.1773735336561952E-2</v>
      </c>
      <c r="R136">
        <v>3.4036</v>
      </c>
      <c r="S136" s="40">
        <v>1412734.49703125</v>
      </c>
      <c r="T136">
        <v>549.53888888888889</v>
      </c>
      <c r="U136" s="17">
        <f>+T136+BG136*S136*テーブル2[[#This Row],[Pw]]*R136/(N136*O136*K136)</f>
        <v>613.53980711660461</v>
      </c>
      <c r="V136">
        <v>0.03</v>
      </c>
      <c r="W136" s="12">
        <f t="shared" si="128"/>
        <v>528173.42774499208</v>
      </c>
      <c r="X136" s="100">
        <v>2.1485530960570438E-2</v>
      </c>
      <c r="Y136">
        <f t="shared" si="129"/>
        <v>6.822239391541574</v>
      </c>
      <c r="Z136">
        <f t="shared" si="130"/>
        <v>6.8222394236489192</v>
      </c>
      <c r="AA136">
        <f t="shared" si="131"/>
        <v>-3.210734522696157E-8</v>
      </c>
      <c r="AB136">
        <f t="shared" si="132"/>
        <v>2.0736641616037491E-5</v>
      </c>
      <c r="AC136" s="100">
        <v>620.18339790768482</v>
      </c>
      <c r="AD136">
        <f>+テーブル2[[#This Row],[DH]]/2*AI136/I136*E136</f>
        <v>13685.939138403473</v>
      </c>
      <c r="AE136">
        <f>+gettm2(AD136,AC136,AK136,AL136,テーブル2[[#This Row],[補正式F]])</f>
        <v>613.53980711660472</v>
      </c>
      <c r="AF136" s="20">
        <f t="shared" si="133"/>
        <v>0</v>
      </c>
      <c r="AG136">
        <v>2.0763954156928545E-5</v>
      </c>
      <c r="AH136">
        <f t="shared" si="134"/>
        <v>47.531163157883462</v>
      </c>
      <c r="AI136">
        <f t="shared" si="135"/>
        <v>0.27076857967337392</v>
      </c>
      <c r="AJ136">
        <f t="shared" si="136"/>
        <v>48.272566817746309</v>
      </c>
      <c r="AK136" cm="1">
        <f t="array" ref="AK136">+S136*テーブル2[[#This Row],[形状因子]]/(E136*[3]!PropsSI("C","T",(テーブル2[[#This Row],[Tin]]+テーブル2[[#This Row],[Tf]])/2,"P",テーブル2[[#This Row],[P]],"Water")*AI136)</f>
        <v>1.2747981481322446</v>
      </c>
      <c r="AL136">
        <f t="shared" si="137"/>
        <v>1.0399707869733259</v>
      </c>
      <c r="AM136">
        <f t="shared" si="138"/>
        <v>600.4091781370912</v>
      </c>
      <c r="AN136">
        <f t="shared" si="139"/>
        <v>1.6651483747409657E-8</v>
      </c>
      <c r="AO136">
        <f t="shared" si="140"/>
        <v>2.7312540891053991E-8</v>
      </c>
      <c r="AP136">
        <v>3.7749915452560603</v>
      </c>
      <c r="AQ136">
        <f t="shared" si="141"/>
        <v>5.4943448859388628E-5</v>
      </c>
      <c r="AR136">
        <f t="shared" si="142"/>
        <v>1.0395633348909799E-5</v>
      </c>
      <c r="AS136">
        <f t="shared" si="143"/>
        <v>24.16803185247791</v>
      </c>
      <c r="AT136">
        <f t="shared" si="144"/>
        <v>12.875153810221779</v>
      </c>
      <c r="AU136">
        <f t="shared" si="145"/>
        <v>3.4861871102699795</v>
      </c>
      <c r="AV136">
        <f t="shared" si="146"/>
        <v>0.28880443498608077</v>
      </c>
      <c r="AW136">
        <f t="shared" si="147"/>
        <v>1.1449918796817206E-2</v>
      </c>
      <c r="AX136">
        <f t="shared" si="148"/>
        <v>0.28880443063984451</v>
      </c>
      <c r="AY136">
        <f t="shared" si="149"/>
        <v>4.3462362597779247E-9</v>
      </c>
      <c r="AZ136">
        <f t="shared" si="150"/>
        <v>1168336.185996176</v>
      </c>
      <c r="BA136">
        <f t="shared" si="151"/>
        <v>1.4554588586677689E-5</v>
      </c>
      <c r="BB136" s="40">
        <f t="shared" si="152"/>
        <v>1421385.5867171227</v>
      </c>
      <c r="BC136" s="62">
        <f t="shared" si="153"/>
        <v>8651.0896858726628</v>
      </c>
      <c r="BD136" s="61">
        <f t="shared" si="154"/>
        <v>0.61236486431472048</v>
      </c>
      <c r="BE136" s="40">
        <v>1215727.1990472053</v>
      </c>
      <c r="BF136" s="58">
        <f>テーブル2[[#This Row],[ρL*δ*λ/τ]]/テーブル2[[#This Row],[実験値]]</f>
        <v>1.1691649144899423</v>
      </c>
      <c r="BG136">
        <v>0.92652899999999994</v>
      </c>
      <c r="BH136">
        <v>4.5999999999999999E-2</v>
      </c>
      <c r="BI136">
        <v>5625</v>
      </c>
      <c r="BJ136">
        <f>1+テーブル2[[#This Row],[A_補正]]*EXP(-テーブル2[[#This Row],[(Tsub-40)^2]]/テーブル2[[#This Row],[σ_補正]])</f>
        <v>1.0450437665624086</v>
      </c>
      <c r="BK136">
        <f>テーブル2[[#This Row],[Ts]]-テーブル2[[#This Row],[Tin]]</f>
        <v>50.870289264853795</v>
      </c>
      <c r="BL136">
        <f>テーブル2[[#This Row],[ρL*δ*λ/τ]]*0.000001</f>
        <v>1.4213855867171226</v>
      </c>
      <c r="BM136">
        <f>テーブル2[[#This Row],[Tsub]]</f>
        <v>50.870289264853795</v>
      </c>
      <c r="BN136">
        <f>テーブル2[[#This Row],[補正式F]]</f>
        <v>1.0450437665624086</v>
      </c>
      <c r="BO136">
        <f>(テーブル2[[#This Row],[Tsub]]-40)^2</f>
        <v>118.16318870159567</v>
      </c>
      <c r="BP136" cm="1">
        <f t="array" ref="BP136">[3]!PropsSI(
  "VISCOSITY",
  "T", MIN( MAX( (テーブル2[[#This Row],[Ts]]+テーブル2[[#This Row],[Tw]])/2, テーブル2[[#This Row],[Ts]]+5 ), 647.096-0.1 ),
  "P", テーブル2[[#This Row],[P]],
  "Water"
)</f>
        <v>2.1757152772157902E-5</v>
      </c>
      <c r="BQ136" cm="1">
        <f t="array" ref="BQ136">[3]!PropsSI(
  "CONDUCTIVITY",
  "T", MIN( MAX( (テーブル2[[#This Row],[Ts]]+テーブル2[[#This Row],[Tw]])/2, テーブル2[[#This Row],[Ts]]+5 ), 647.096-0.1 ),
  "P", テーブル2[[#This Row],[P]],
  "Water"
)</f>
        <v>8.4923120229030633E-2</v>
      </c>
      <c r="BR136" cm="1">
        <f t="array" ref="BR136">[3]!PropsSI(
 "CPMASS",
  "T", MIN( MAX( (テーブル2[[#This Row],[Ts]]+テーブル2[[#This Row],[Tw]])/2, テーブル2[[#This Row],[Ts]]+5 ), 647.096-0.1 ),
  "P", テーブル2[[#This Row],[P]],
  "Water"
)</f>
        <v>6769.0462233682019</v>
      </c>
      <c r="BS136">
        <f>テーブル2[[#This Row],[G]]*テーブル2[[#This Row],[DH]]/テーブル2[[#This Row],[μ_g]]</f>
        <v>1833007.8773793899</v>
      </c>
      <c r="BT136">
        <f>テーブル2[[#This Row],[CPg]]*テーブル2[[#This Row],[μ_g]]/テーブル2[[#This Row],[k_g]]</f>
        <v>1.7342176359798309</v>
      </c>
      <c r="BU136">
        <f>0.023*(テーブル2[[#This Row],[Re_g]]^0.8)*(テーブル2[[#This Row],[Pr_g]]^0.4)</f>
        <v>2936.9783185491483</v>
      </c>
      <c r="BV136">
        <f>テーブル2[[#This Row],[Nu_g]]*テーブル2[[#This Row],[k_g]]/テーブル2[[#This Row],[DH]]</f>
        <v>21184.216879894459</v>
      </c>
      <c r="BW136" cm="1">
        <f t="array" ref="BW136">[3]!PropsSI("VISCOSITY","T",テーブル2[[#This Row],[Tm]],"P",テーブル2[[#This Row],[P]],"Water")</f>
        <v>2.1909983128003469E-5</v>
      </c>
      <c r="BX136" t="e">
        <f ca="1" xml:space="preserve"> [1]!PropsSI("CONDUCTIVITY","T",テーブル2[[#This Row],[Tm]],"P",テーブル2[[#This Row],[P]],"Water")</f>
        <v>#NAME?</v>
      </c>
      <c r="BY136" cm="1">
        <f t="array" ref="BY136">[3]!PropsSI("CPMASS","T",テーブル2[[#This Row],[Tm]],"P",テーブル2[[#This Row],[P]],"Water")</f>
        <v>6310.8554443767589</v>
      </c>
      <c r="BZ136">
        <f>テーブル2[[#This Row],[G]]*テーブル2[[#This Row],[DH]]/テーブル2[[#This Row],[μ_l]]</f>
        <v>1820221.9594473233</v>
      </c>
      <c r="CA136" t="e">
        <f ca="1">テーブル2[[#This Row],[μ_l]]*テーブル2[[#This Row],[CPl2]]/テーブル2[[#This Row],[k_l]]</f>
        <v>#NAME?</v>
      </c>
      <c r="CB136" t="e">
        <f ca="1">0.023*(テーブル2[[#This Row],[Re_l]]^0.8)*(テーブル2[[#This Row],[Pr_l]]^0.4)</f>
        <v>#NAME?</v>
      </c>
      <c r="CC136" t="e">
        <f ca="1">テーブル2[[#This Row],[Nu_l]]*テーブル2[[#This Row],[k_l]]/テーブル2[[#This Row],[DH]]</f>
        <v>#NAME?</v>
      </c>
      <c r="CD136">
        <v>-5.5027198210309776E-2</v>
      </c>
    </row>
    <row r="137" spans="1:82">
      <c r="A137" s="13" t="s">
        <v>437</v>
      </c>
      <c r="B137">
        <v>12513983.955</v>
      </c>
      <c r="C137" cm="1">
        <f t="array" ref="C137">[3]!PropsSI("T","P",テーブル2[[#This Row],[P]],"Q",0,"Water")</f>
        <v>601.04946712932554</v>
      </c>
      <c r="D137" cm="1">
        <f t="array" ref="D137">[3]!PropsSI("Dmass","P",テーブル2[[#This Row],[P]],"Q",1,"Water")</f>
        <v>74.210926049632405</v>
      </c>
      <c r="E137" cm="1">
        <f t="array" ref="E137">[3]!PropsSI("Dmass","P",テーブル2[[#This Row],[P]],"Q",0,"Water")</f>
        <v>646.57200369437157</v>
      </c>
      <c r="F137" cm="1">
        <f t="array" ref="F137">[3]!PropsSI("Hmass","P",テーブル2[[#This Row],[P]],"Q",1,"Water")</f>
        <v>2673987.8027531314</v>
      </c>
      <c r="G137" cm="1">
        <f t="array" ref="G137">[3]!PropsSI("Hmass","P",テーブル2[[#This Row],[P]],"Q",0,"Water")</f>
        <v>1512141.2610004984</v>
      </c>
      <c r="H137" cm="1">
        <f t="array" ref="H137">[3]!PropsSI("VISCOSITY","P",テーブル2[[#This Row],[P]],"Q",1,"Water")</f>
        <v>2.1359510422370691E-5</v>
      </c>
      <c r="I137" cm="1">
        <f t="array" ref="I137">[3]!PropsSI("VISCOSITY","P",テーブル2[[#This Row],[P]],"Q",0,"Water")</f>
        <v>7.5256520232777754E-5</v>
      </c>
      <c r="J137" cm="1">
        <f t="array" ref="J137">[3]!PropsSI("CONDUCTIVITY","P", テーブル2[[#This Row],[P]],"Q",0,"Water")</f>
        <v>0.50572077748779087</v>
      </c>
      <c r="K137" cm="1">
        <f t="array" ref="K137">[3]!PropsSI("Cpmass","P", テーブル2[[#This Row],[P]],"Q",0,"Water")</f>
        <v>7027.4436751982685</v>
      </c>
      <c r="L137" cm="1">
        <f t="array" ref="L137">[3]!PropsSI("SURFACE_TENSION","P", テーブル2[[#This Row],[P]],"Q",0,"Water")</f>
        <v>8.078252900830243E-3</v>
      </c>
      <c r="M137" s="14">
        <v>132</v>
      </c>
      <c r="N137">
        <v>3987.9960000000001</v>
      </c>
      <c r="O137" s="12">
        <v>8.7843467213758383E-5</v>
      </c>
      <c r="P137" s="12">
        <v>2.9843873572041598E-2</v>
      </c>
      <c r="Q137" s="12">
        <f>テーブル2[[#This Row],[A]]*4/テーブル2[[#This Row],[Pw]]</f>
        <v>1.1773735336561952E-2</v>
      </c>
      <c r="R137">
        <v>3.4036</v>
      </c>
      <c r="S137" s="40">
        <v>1600950.8304687499</v>
      </c>
      <c r="T137">
        <v>552.53888888888889</v>
      </c>
      <c r="U137" s="17">
        <f>+T137+BG137*S137*テーブル2[[#This Row],[Pw]]*R137/(N137*O137*K137)</f>
        <v>613.74138862591769</v>
      </c>
      <c r="V137">
        <v>0.03</v>
      </c>
      <c r="W137" s="12">
        <f t="shared" si="128"/>
        <v>623914.17091880389</v>
      </c>
      <c r="X137" s="100">
        <v>2.010043907187006E-2</v>
      </c>
      <c r="Y137">
        <f t="shared" si="129"/>
        <v>7.0533791206892591</v>
      </c>
      <c r="Z137">
        <f t="shared" si="130"/>
        <v>7.0533791514109616</v>
      </c>
      <c r="AA137">
        <f t="shared" si="131"/>
        <v>-3.0721702515279503E-8</v>
      </c>
      <c r="AB137">
        <f t="shared" si="132"/>
        <v>1.5685219546069536E-5</v>
      </c>
      <c r="AC137" s="100">
        <v>620.14876392319161</v>
      </c>
      <c r="AD137">
        <f>+テーブル2[[#This Row],[DH]]/2*AI137/I137*E137</f>
        <v>15636.971073942395</v>
      </c>
      <c r="AE137">
        <f>+gettm2(AD137,AC137,AK137,AL137,テーブル2[[#This Row],[補正式F]])</f>
        <v>613.74138883655507</v>
      </c>
      <c r="AF137" s="20">
        <f t="shared" si="133"/>
        <v>2.1063738131488208E-7</v>
      </c>
      <c r="AG137">
        <v>1.5709640518680177E-5</v>
      </c>
      <c r="AH137">
        <f t="shared" si="134"/>
        <v>61.802791172441246</v>
      </c>
      <c r="AI137">
        <f t="shared" si="135"/>
        <v>0.30916875474666566</v>
      </c>
      <c r="AJ137">
        <f t="shared" si="136"/>
        <v>41.728676133867971</v>
      </c>
      <c r="AK137" cm="1">
        <f t="array" ref="AK137">+S137*テーブル2[[#This Row],[形状因子]]/(E137*[3]!PropsSI("C","T",(テーブル2[[#This Row],[Tin]]+テーブル2[[#This Row],[Tf]])/2,"P",テーブル2[[#This Row],[P]],"Water")*AI137)</f>
        <v>1.2565601393106365</v>
      </c>
      <c r="AL137">
        <f t="shared" si="137"/>
        <v>1.0457568299930733</v>
      </c>
      <c r="AM137">
        <f t="shared" si="138"/>
        <v>601.04946712711615</v>
      </c>
      <c r="AN137">
        <f t="shared" si="139"/>
        <v>2.2093900042818859E-9</v>
      </c>
      <c r="AO137">
        <f t="shared" si="140"/>
        <v>2.4420972610640857E-8</v>
      </c>
      <c r="AP137">
        <v>4.0593140355289066</v>
      </c>
      <c r="AQ137">
        <f t="shared" si="141"/>
        <v>4.6271306112465845E-5</v>
      </c>
      <c r="AR137">
        <f t="shared" si="142"/>
        <v>7.8670307456454089E-6</v>
      </c>
      <c r="AS137">
        <f t="shared" si="143"/>
        <v>20.896772127272026</v>
      </c>
      <c r="AT137">
        <f t="shared" si="144"/>
        <v>12.147973516859594</v>
      </c>
      <c r="AU137">
        <f t="shared" si="145"/>
        <v>3.7557738449029534</v>
      </c>
      <c r="AV137">
        <f t="shared" si="146"/>
        <v>0.30354019062595317</v>
      </c>
      <c r="AW137">
        <f t="shared" si="147"/>
        <v>8.7134211282234343E-3</v>
      </c>
      <c r="AX137">
        <f t="shared" si="148"/>
        <v>0.30354016171829162</v>
      </c>
      <c r="AY137">
        <f t="shared" si="149"/>
        <v>2.8907661542287855E-8</v>
      </c>
      <c r="AZ137">
        <f t="shared" si="150"/>
        <v>1161846.5417526329</v>
      </c>
      <c r="BA137">
        <f t="shared" si="151"/>
        <v>1.1398799330990154E-5</v>
      </c>
      <c r="BB137" s="40">
        <f t="shared" si="152"/>
        <v>1609420.4444325261</v>
      </c>
      <c r="BC137" s="62">
        <f t="shared" si="153"/>
        <v>8469.6139637762681</v>
      </c>
      <c r="BD137" s="61">
        <f t="shared" si="154"/>
        <v>0.52903648273172832</v>
      </c>
      <c r="BE137" s="40">
        <v>1271656.5375021615</v>
      </c>
      <c r="BF137" s="58">
        <f>テーブル2[[#This Row],[ρL*δ*λ/τ]]/テーブル2[[#This Row],[実験値]]</f>
        <v>1.2656093819120484</v>
      </c>
      <c r="BG137">
        <v>0.92652899999999994</v>
      </c>
      <c r="BH137">
        <v>4.5999999999999999E-2</v>
      </c>
      <c r="BI137">
        <v>5625</v>
      </c>
      <c r="BJ137">
        <f>1+テーブル2[[#This Row],[A_補正]]*EXP(-テーブル2[[#This Row],[(Tsub-40)^2]]/テーブル2[[#This Row],[σ_補正]])</f>
        <v>1.0454114811734003</v>
      </c>
      <c r="BK137">
        <f>テーブル2[[#This Row],[Ts]]-テーブル2[[#This Row],[Tin]]</f>
        <v>48.510578240436644</v>
      </c>
      <c r="BL137">
        <f>テーブル2[[#This Row],[ρL*δ*λ/τ]]*0.000001</f>
        <v>1.609420444432526</v>
      </c>
      <c r="BM137">
        <f>テーブル2[[#This Row],[Tsub]]</f>
        <v>48.510578240436644</v>
      </c>
      <c r="BN137">
        <f>テーブル2[[#This Row],[補正式F]]</f>
        <v>1.0454114811734003</v>
      </c>
      <c r="BO137">
        <f>(テーブル2[[#This Row],[Tsub]]-40)^2</f>
        <v>72.429941986593676</v>
      </c>
      <c r="BP137" cm="1">
        <f t="array" ref="BP137">[3]!PropsSI(
  "VISCOSITY",
  "T", MIN( MAX( (テーブル2[[#This Row],[Ts]]+テーブル2[[#This Row],[Tw]])/2, テーブル2[[#This Row],[Ts]]+5 ), 647.096-0.1 ),
  "P", テーブル2[[#This Row],[P]],
  "Water"
)</f>
        <v>2.1787810363275679E-5</v>
      </c>
      <c r="BQ137" cm="1">
        <f t="array" ref="BQ137">[3]!PropsSI(
  "CONDUCTIVITY",
  "T", MIN( MAX( (テーブル2[[#This Row],[Ts]]+テーブル2[[#This Row],[Tw]])/2, テーブル2[[#This Row],[Ts]]+5 ), 647.096-0.1 ),
  "P", テーブル2[[#This Row],[P]],
  "Water"
)</f>
        <v>8.5654761064924936E-2</v>
      </c>
      <c r="BR137" cm="1">
        <f t="array" ref="BR137">[3]!PropsSI(
 "CPMASS",
  "T", MIN( MAX( (テーブル2[[#This Row],[Ts]]+テーブル2[[#This Row],[Tw]])/2, テーブル2[[#This Row],[Ts]]+5 ), 647.096-0.1 ),
  "P", テーブル2[[#This Row],[P]],
  "Water"
)</f>
        <v>6876.6256022086391</v>
      </c>
      <c r="BS137">
        <f>テーブル2[[#This Row],[G]]*テーブル2[[#This Row],[DH]]/テーブル2[[#This Row],[μ_g]]</f>
        <v>2155040.302095254</v>
      </c>
      <c r="BT137">
        <f>テーブル2[[#This Row],[CPg]]*テーブル2[[#This Row],[μ_g]]/テーブル2[[#This Row],[k_g]]</f>
        <v>1.7491919036071102</v>
      </c>
      <c r="BU137">
        <f>0.023*(テーブル2[[#This Row],[Re_g]]^0.8)*(テーブル2[[#This Row],[Pr_g]]^0.4)</f>
        <v>3354.4949049300485</v>
      </c>
      <c r="BV137">
        <f>テーブル2[[#This Row],[Nu_g]]*テーブル2[[#This Row],[k_g]]/テーブル2[[#This Row],[DH]]</f>
        <v>24404.188760981113</v>
      </c>
      <c r="BW137" cm="1">
        <f t="array" ref="BW137">[3]!PropsSI("VISCOSITY","T",テーブル2[[#This Row],[Tm]],"P",テーブル2[[#This Row],[P]],"Water")</f>
        <v>2.1934756576044405E-5</v>
      </c>
      <c r="BX137" t="e">
        <f ca="1" xml:space="preserve"> [1]!PropsSI("CONDUCTIVITY","T",テーブル2[[#This Row],[Tm]],"P",テーブル2[[#This Row],[P]],"Water")</f>
        <v>#NAME?</v>
      </c>
      <c r="BY137" cm="1">
        <f t="array" ref="BY137">[3]!PropsSI("CPMASS","T",テーブル2[[#This Row],[Tm]],"P",テーブル2[[#This Row],[P]],"Water")</f>
        <v>6412.8880163951653</v>
      </c>
      <c r="BZ137">
        <f>テーブル2[[#This Row],[G]]*テーブル2[[#This Row],[DH]]/テーブル2[[#This Row],[μ_l]]</f>
        <v>2140603.1685141721</v>
      </c>
      <c r="CA137" t="e">
        <f ca="1">テーブル2[[#This Row],[μ_l]]*テーブル2[[#This Row],[CPl2]]/テーブル2[[#This Row],[k_l]]</f>
        <v>#NAME?</v>
      </c>
      <c r="CB137" t="e">
        <f ca="1">0.023*(テーブル2[[#This Row],[Re_l]]^0.8)*(テーブル2[[#This Row],[Pr_l]]^0.4)</f>
        <v>#NAME?</v>
      </c>
      <c r="CC137" t="e">
        <f ca="1">テーブル2[[#This Row],[Nu_l]]*テーブル2[[#This Row],[k_l]]/テーブル2[[#This Row],[DH]]</f>
        <v>#NAME?</v>
      </c>
      <c r="CD137">
        <v>-6.827770704778599E-2</v>
      </c>
    </row>
    <row r="138" spans="1:82">
      <c r="A138" s="13" t="s">
        <v>438</v>
      </c>
      <c r="B138">
        <v>12445036.385</v>
      </c>
      <c r="C138" cm="1">
        <f t="array" ref="C138">[3]!PropsSI("T","P",テーブル2[[#This Row],[P]],"Q",0,"Water")</f>
        <v>600.62307338779112</v>
      </c>
      <c r="D138" cm="1">
        <f t="array" ref="D138">[3]!PropsSI("Dmass","P",テーブル2[[#This Row],[P]],"Q",1,"Water")</f>
        <v>73.65096699650779</v>
      </c>
      <c r="E138" cm="1">
        <f t="array" ref="E138">[3]!PropsSI("Dmass","P",テーブル2[[#This Row],[P]],"Q",0,"Water")</f>
        <v>647.73015324591881</v>
      </c>
      <c r="F138" cm="1">
        <f t="array" ref="F138">[3]!PropsSI("Hmass","P",テーブル2[[#This Row],[P]],"Q",1,"Water")</f>
        <v>2675554.2433210411</v>
      </c>
      <c r="G138" cm="1">
        <f t="array" ref="G138">[3]!PropsSI("Hmass","P",テーブル2[[#This Row],[P]],"Q",0,"Water")</f>
        <v>1509379.9174575773</v>
      </c>
      <c r="H138" cm="1">
        <f t="array" ref="H138">[3]!PropsSI("VISCOSITY","P",テーブル2[[#This Row],[P]],"Q",1,"Water")</f>
        <v>2.1325501337549776E-5</v>
      </c>
      <c r="I138" cm="1">
        <f t="array" ref="I138">[3]!PropsSI("VISCOSITY","P",テーブル2[[#This Row],[P]],"Q",0,"Water")</f>
        <v>7.542370875497005E-5</v>
      </c>
      <c r="J138" cm="1">
        <f t="array" ref="J138">[3]!PropsSI("CONDUCTIVITY","P", テーブル2[[#This Row],[P]],"Q",0,"Water")</f>
        <v>0.50651600214947412</v>
      </c>
      <c r="K138" cm="1">
        <f t="array" ref="K138">[3]!PropsSI("Cpmass","P", テーブル2[[#This Row],[P]],"Q",0,"Water")</f>
        <v>6996.8915278807299</v>
      </c>
      <c r="L138" cm="1">
        <f t="array" ref="L138">[3]!PropsSI("SURFACE_TENSION","P", テーブル2[[#This Row],[P]],"Q",0,"Water")</f>
        <v>8.1683760977733326E-3</v>
      </c>
      <c r="M138" s="14">
        <v>133</v>
      </c>
      <c r="N138">
        <v>4706.6760000000004</v>
      </c>
      <c r="O138" s="12">
        <v>8.7843467213758383E-5</v>
      </c>
      <c r="P138" s="12">
        <v>2.9843873572041598E-2</v>
      </c>
      <c r="Q138" s="12">
        <f>テーブル2[[#This Row],[A]]*4/テーブル2[[#This Row],[Pw]]</f>
        <v>1.1773735336561952E-2</v>
      </c>
      <c r="R138">
        <v>3.4036</v>
      </c>
      <c r="S138" s="40">
        <v>1854635.64453125</v>
      </c>
      <c r="T138">
        <v>551.81666666666661</v>
      </c>
      <c r="U138" s="17">
        <f>+T138+BG138*S138*テーブル2[[#This Row],[Pw]]*R138/(N138*O138*K138)</f>
        <v>612.15348597785203</v>
      </c>
      <c r="V138">
        <v>0.03</v>
      </c>
      <c r="W138" s="12">
        <f t="shared" si="128"/>
        <v>734718.0144505488</v>
      </c>
      <c r="X138" s="100">
        <v>1.8935286715987949E-2</v>
      </c>
      <c r="Y138">
        <f t="shared" si="129"/>
        <v>7.267148874583679</v>
      </c>
      <c r="Z138">
        <f t="shared" si="130"/>
        <v>7.2671488806603284</v>
      </c>
      <c r="AA138">
        <f t="shared" si="131"/>
        <v>-6.0766494058839271E-9</v>
      </c>
      <c r="AB138">
        <f t="shared" si="132"/>
        <v>1.2108785382881337E-5</v>
      </c>
      <c r="AC138" s="100">
        <v>619.62971126228308</v>
      </c>
      <c r="AD138">
        <f>+テーブル2[[#This Row],[DH]]/2*AI138/I138*E138</f>
        <v>17872.349226768161</v>
      </c>
      <c r="AE138">
        <f>+gettm2(AD138,AC138,AK138,AL138,テーブル2[[#This Row],[補正式F]])</f>
        <v>612.15348618305507</v>
      </c>
      <c r="AF138" s="20">
        <f t="shared" si="133"/>
        <v>2.0520303678495111E-7</v>
      </c>
      <c r="AG138">
        <v>1.2131353581354894E-5</v>
      </c>
      <c r="AH138">
        <f t="shared" si="134"/>
        <v>80.949913698078603</v>
      </c>
      <c r="AI138">
        <f t="shared" si="135"/>
        <v>0.35351767930496125</v>
      </c>
      <c r="AJ138">
        <f t="shared" si="136"/>
        <v>36.830416448394807</v>
      </c>
      <c r="AK138" cm="1">
        <f t="array" ref="AK138">+S138*テーブル2[[#This Row],[形状因子]]/(E138*[3]!PropsSI("C","T",(テーブル2[[#This Row],[Tin]]+テーブル2[[#This Row],[Tf]])/2,"P",テーブル2[[#This Row],[P]],"Water")*AI138)</f>
        <v>1.2796855463134829</v>
      </c>
      <c r="AL138">
        <f t="shared" si="137"/>
        <v>1.041885165620609</v>
      </c>
      <c r="AM138">
        <f t="shared" si="138"/>
        <v>600.62307338541723</v>
      </c>
      <c r="AN138">
        <f t="shared" si="139"/>
        <v>2.3738948584650643E-9</v>
      </c>
      <c r="AO138">
        <f t="shared" si="140"/>
        <v>2.2568198473556266E-8</v>
      </c>
      <c r="AP138">
        <v>4.3969776538999099</v>
      </c>
      <c r="AQ138">
        <f t="shared" si="141"/>
        <v>4.0142025363585177E-5</v>
      </c>
      <c r="AR138">
        <f t="shared" si="142"/>
        <v>6.076960889914225E-6</v>
      </c>
      <c r="AS138">
        <f t="shared" si="143"/>
        <v>18.449466402507724</v>
      </c>
      <c r="AT138">
        <f t="shared" si="144"/>
        <v>11.525177243975071</v>
      </c>
      <c r="AU138">
        <f t="shared" si="145"/>
        <v>4.0743539128684159</v>
      </c>
      <c r="AV138">
        <f t="shared" si="146"/>
        <v>0.32262374103149405</v>
      </c>
      <c r="AW138">
        <f t="shared" si="147"/>
        <v>6.6994692545477678E-3</v>
      </c>
      <c r="AX138">
        <f t="shared" si="148"/>
        <v>0.32262373913598291</v>
      </c>
      <c r="AY138">
        <f t="shared" si="149"/>
        <v>1.8955111369400868E-9</v>
      </c>
      <c r="AZ138">
        <f t="shared" si="150"/>
        <v>1166174.3258634638</v>
      </c>
      <c r="BA138">
        <f t="shared" si="151"/>
        <v>9.1294585788902324E-6</v>
      </c>
      <c r="BB138" s="40">
        <f t="shared" si="152"/>
        <v>1867280.065151151</v>
      </c>
      <c r="BC138" s="62">
        <f t="shared" si="153"/>
        <v>12644.420619901037</v>
      </c>
      <c r="BD138" s="61">
        <f t="shared" si="154"/>
        <v>0.6817738382838453</v>
      </c>
      <c r="BE138" s="40">
        <v>1427669.9552975656</v>
      </c>
      <c r="BF138" s="58">
        <f>テーブル2[[#This Row],[ρL*δ*λ/τ]]/テーブル2[[#This Row],[実験値]]</f>
        <v>1.3079213849267834</v>
      </c>
      <c r="BG138">
        <v>0.92652899999999994</v>
      </c>
      <c r="BH138">
        <v>4.5999999999999999E-2</v>
      </c>
      <c r="BI138">
        <v>5625</v>
      </c>
      <c r="BJ138">
        <f>1+テーブル2[[#This Row],[A_補正]]*EXP(-テーブル2[[#This Row],[(Tsub-40)^2]]/テーブル2[[#This Row],[σ_補正]])</f>
        <v>1.0453701423933555</v>
      </c>
      <c r="BK138">
        <f>テーブル2[[#This Row],[Ts]]-テーブル2[[#This Row],[Tin]]</f>
        <v>48.806406721124517</v>
      </c>
      <c r="BL138">
        <f>テーブル2[[#This Row],[ρL*δ*λ/τ]]*0.000001</f>
        <v>1.867280065151151</v>
      </c>
      <c r="BM138">
        <f>テーブル2[[#This Row],[Tsub]]</f>
        <v>48.806406721124517</v>
      </c>
      <c r="BN138">
        <f>テーブル2[[#This Row],[補正式F]]</f>
        <v>1.0453701423933555</v>
      </c>
      <c r="BO138">
        <f>(テーブル2[[#This Row],[Tsub]]-40)^2</f>
        <v>77.552799337867071</v>
      </c>
      <c r="BP138" cm="1">
        <f t="array" ref="BP138">[3]!PropsSI(
  "VISCOSITY",
  "T", MIN( MAX( (テーブル2[[#This Row],[Ts]]+テーブル2[[#This Row],[Tw]])/2, テーブル2[[#This Row],[Ts]]+5 ), 647.096-0.1 ),
  "P", テーブル2[[#This Row],[P]],
  "Water"
)</f>
        <v>2.1754651820108636E-5</v>
      </c>
      <c r="BQ138" cm="1">
        <f t="array" ref="BQ138">[3]!PropsSI(
  "CONDUCTIVITY",
  "T", MIN( MAX( (テーブル2[[#This Row],[Ts]]+テーブル2[[#This Row],[Tw]])/2, テーブル2[[#This Row],[Ts]]+5 ), 647.096-0.1 ),
  "P", テーブル2[[#This Row],[P]],
  "Water"
)</f>
        <v>8.5334796268873206E-2</v>
      </c>
      <c r="BR138" cm="1">
        <f t="array" ref="BR138">[3]!PropsSI(
 "CPMASS",
  "T", MIN( MAX( (テーブル2[[#This Row],[Ts]]+テーブル2[[#This Row],[Tw]])/2, テーブル2[[#This Row],[Ts]]+5 ), 647.096-0.1 ),
  "P", テーブル2[[#This Row],[P]],
  "Water"
)</f>
        <v>6848.2543581778891</v>
      </c>
      <c r="BS138">
        <f>テーブル2[[#This Row],[G]]*テーブル2[[#This Row],[DH]]/テーブル2[[#This Row],[μ_g]]</f>
        <v>2547278.531377173</v>
      </c>
      <c r="BT138">
        <f>テーブル2[[#This Row],[CPg]]*テーブル2[[#This Row],[μ_g]]/テーブル2[[#This Row],[k_g]]</f>
        <v>1.7458457235696723</v>
      </c>
      <c r="BU138">
        <f>0.023*(テーブル2[[#This Row],[Re_g]]^0.8)*(テーブル2[[#This Row],[Pr_g]]^0.4)</f>
        <v>3831.6985062466915</v>
      </c>
      <c r="BV138">
        <f>テーブル2[[#This Row],[Nu_g]]*テーブル2[[#This Row],[k_g]]/テーブル2[[#This Row],[DH]]</f>
        <v>27771.748051692473</v>
      </c>
      <c r="BW138" cm="1">
        <f t="array" ref="BW138">[3]!PropsSI("VISCOSITY","T",テーブル2[[#This Row],[Tm]],"P",テーブル2[[#This Row],[P]],"Water")</f>
        <v>2.1849670051604628E-5</v>
      </c>
      <c r="BX138" t="e">
        <f ca="1" xml:space="preserve"> [1]!PropsSI("CONDUCTIVITY","T",テーブル2[[#This Row],[Tm]],"P",テーブル2[[#This Row],[P]],"Water")</f>
        <v>#NAME?</v>
      </c>
      <c r="BY138" cm="1">
        <f t="array" ref="BY138">[3]!PropsSI("CPMASS","T",テーブル2[[#This Row],[Tm]],"P",テーブル2[[#This Row],[P]],"Water")</f>
        <v>6540.6159745159748</v>
      </c>
      <c r="BZ138">
        <f>テーブル2[[#This Row],[G]]*テーブル2[[#This Row],[DH]]/テーブル2[[#This Row],[μ_l]]</f>
        <v>2536201.1146195047</v>
      </c>
      <c r="CA138" t="e">
        <f ca="1">テーブル2[[#This Row],[μ_l]]*テーブル2[[#This Row],[CPl2]]/テーブル2[[#This Row],[k_l]]</f>
        <v>#NAME?</v>
      </c>
      <c r="CB138" t="e">
        <f ca="1">0.023*(テーブル2[[#This Row],[Re_l]]^0.8)*(テーブル2[[#This Row],[Pr_l]]^0.4)</f>
        <v>#NAME?</v>
      </c>
      <c r="CC138" t="e">
        <f ca="1">テーブル2[[#This Row],[Nu_l]]*テーブル2[[#This Row],[k_l]]/テーブル2[[#This Row],[DH]]</f>
        <v>#NAME?</v>
      </c>
      <c r="CD138">
        <v>-7.7718875001965976E-2</v>
      </c>
    </row>
    <row r="139" spans="1:82">
      <c r="A139" s="13" t="s">
        <v>439</v>
      </c>
      <c r="B139">
        <v>14513463.484999999</v>
      </c>
      <c r="C139" cm="1">
        <f t="array" ref="C139">[3]!PropsSI("T","P",テーブル2[[#This Row],[P]],"Q",0,"Water")</f>
        <v>612.67292008461743</v>
      </c>
      <c r="D139" cm="1">
        <f t="array" ref="D139">[3]!PropsSI("Dmass","P",テーブル2[[#This Row],[P]],"Q",1,"Water")</f>
        <v>91.91255897533145</v>
      </c>
      <c r="E139" cm="1">
        <f t="array" ref="E139">[3]!PropsSI("Dmass","P",テーブル2[[#This Row],[P]],"Q",0,"Water")</f>
        <v>612.21368217827785</v>
      </c>
      <c r="F139" cm="1">
        <f t="array" ref="F139">[3]!PropsSI("Hmass","P",テーブル2[[#This Row],[P]],"Q",1,"Water")</f>
        <v>2624225.3455417412</v>
      </c>
      <c r="G139" cm="1">
        <f t="array" ref="G139">[3]!PropsSI("Hmass","P",テーブル2[[#This Row],[P]],"Q",0,"Water")</f>
        <v>1591108.2176913612</v>
      </c>
      <c r="H139" cm="1">
        <f t="array" ref="H139">[3]!PropsSI("VISCOSITY","P",テーブル2[[#This Row],[P]],"Q",1,"Water")</f>
        <v>2.2426155999369982E-5</v>
      </c>
      <c r="I139" cm="1">
        <f t="array" ref="I139">[3]!PropsSI("VISCOSITY","P",テーブル2[[#This Row],[P]],"Q",0,"Water")</f>
        <v>7.053398392243067E-5</v>
      </c>
      <c r="J139" cm="1">
        <f t="array" ref="J139">[3]!PropsSI("CONDUCTIVITY","P", テーブル2[[#This Row],[P]],"Q",0,"Water")</f>
        <v>0.48291804642989189</v>
      </c>
      <c r="K139" cm="1">
        <f t="array" ref="K139">[3]!PropsSI("Cpmass","P", テーブル2[[#This Row],[P]],"Q",0,"Water")</f>
        <v>8145.6939161944201</v>
      </c>
      <c r="L139" cm="1">
        <f t="array" ref="L139">[3]!PropsSI("SURFACE_TENSION","P", テーブル2[[#This Row],[P]],"Q",0,"Water")</f>
        <v>5.6835159172802328E-3</v>
      </c>
      <c r="M139" s="14">
        <v>134</v>
      </c>
      <c r="N139">
        <v>3998.8440000000001</v>
      </c>
      <c r="O139" s="12">
        <v>8.7843467213758383E-5</v>
      </c>
      <c r="P139" s="12">
        <v>2.9843873572041598E-2</v>
      </c>
      <c r="Q139" s="12">
        <f>テーブル2[[#This Row],[A]]*4/テーブル2[[#This Row],[Pw]]</f>
        <v>1.1773735336561952E-2</v>
      </c>
      <c r="R139">
        <v>3.4036</v>
      </c>
      <c r="S139" s="40">
        <v>1957452.86328125</v>
      </c>
      <c r="T139">
        <v>555.37222222222226</v>
      </c>
      <c r="U139" s="17">
        <f>+T139+BG139*S139*テーブル2[[#This Row],[Pw]]*R139/(N139*O139*K139)</f>
        <v>619.75534213650519</v>
      </c>
      <c r="V139">
        <v>0.03</v>
      </c>
      <c r="W139" s="12">
        <f t="shared" si="128"/>
        <v>667498.53460675292</v>
      </c>
      <c r="X139" s="100">
        <v>1.8674900639682062E-2</v>
      </c>
      <c r="Y139">
        <f t="shared" si="129"/>
        <v>7.3176367994113791</v>
      </c>
      <c r="Z139">
        <f t="shared" si="130"/>
        <v>7.3176368086134502</v>
      </c>
      <c r="AA139">
        <f t="shared" si="131"/>
        <v>-9.2020711051077342E-9</v>
      </c>
      <c r="AB139">
        <f t="shared" si="132"/>
        <v>1.1185724560259027E-5</v>
      </c>
      <c r="AC139" s="100">
        <v>637.40339301956794</v>
      </c>
      <c r="AD139">
        <f>+テーブル2[[#This Row],[DH]]/2*AI139/I139*E139</f>
        <v>16125.176514994731</v>
      </c>
      <c r="AE139">
        <f>+gettm2(AD139,AC139,AK139,AL139,テーブル2[[#This Row],[補正式F]])</f>
        <v>619.75534252685304</v>
      </c>
      <c r="AF139" s="20">
        <f t="shared" si="133"/>
        <v>3.9034785004332662E-7</v>
      </c>
      <c r="AG139">
        <v>1.1214381529721676E-5</v>
      </c>
      <c r="AH139">
        <f t="shared" si="134"/>
        <v>60.972528547389359</v>
      </c>
      <c r="AI139">
        <f t="shared" si="135"/>
        <v>0.31558444376742883</v>
      </c>
      <c r="AJ139">
        <f t="shared" si="136"/>
        <v>30.718183567741711</v>
      </c>
      <c r="AK139" cm="1">
        <f t="array" ref="AK139">+S139*テーブル2[[#This Row],[形状因子]]/(E139*[3]!PropsSI("C","T",(テーブル2[[#This Row],[Tin]]+テーブル2[[#This Row],[Tf]])/2,"P",テーブル2[[#This Row],[P]],"Water")*AI139)</f>
        <v>1.5751251422201393</v>
      </c>
      <c r="AL139">
        <f t="shared" si="137"/>
        <v>1.1897427482145444</v>
      </c>
      <c r="AM139">
        <f t="shared" si="138"/>
        <v>612.6729200842052</v>
      </c>
      <c r="AN139">
        <f t="shared" si="139"/>
        <v>4.1222847357857972E-10</v>
      </c>
      <c r="AO139">
        <f t="shared" si="140"/>
        <v>2.8656969462648876E-8</v>
      </c>
      <c r="AP139">
        <v>3.6343762839870988</v>
      </c>
      <c r="AQ139">
        <f t="shared" si="141"/>
        <v>3.383060855976401E-5</v>
      </c>
      <c r="AR139">
        <f t="shared" si="142"/>
        <v>5.6215192495921626E-6</v>
      </c>
      <c r="AS139">
        <f t="shared" si="143"/>
        <v>15.398340049417902</v>
      </c>
      <c r="AT139">
        <f t="shared" si="144"/>
        <v>10.621298573055473</v>
      </c>
      <c r="AU139">
        <f t="shared" si="145"/>
        <v>3.3519166022654971</v>
      </c>
      <c r="AV139">
        <f t="shared" si="146"/>
        <v>0.28245968172160163</v>
      </c>
      <c r="AW139">
        <f t="shared" si="147"/>
        <v>7.063252651175243E-3</v>
      </c>
      <c r="AX139">
        <f t="shared" si="148"/>
        <v>0.28245966275023332</v>
      </c>
      <c r="AY139">
        <f t="shared" si="149"/>
        <v>1.8971368309639303E-8</v>
      </c>
      <c r="AZ139">
        <f t="shared" si="150"/>
        <v>1033117.12785038</v>
      </c>
      <c r="BA139">
        <f t="shared" si="151"/>
        <v>9.3085046556186749E-6</v>
      </c>
      <c r="BB139" s="40">
        <f t="shared" si="152"/>
        <v>1947165.8025337933</v>
      </c>
      <c r="BC139" s="62">
        <f t="shared" si="153"/>
        <v>-10287.060747456737</v>
      </c>
      <c r="BD139" s="61">
        <f t="shared" si="154"/>
        <v>-0.52553299956417265</v>
      </c>
      <c r="BE139" s="40">
        <v>1339360.4735265824</v>
      </c>
      <c r="BF139" s="58">
        <f>テーブル2[[#This Row],[ρL*δ*λ/τ]]/テーブル2[[#This Row],[実験値]]</f>
        <v>1.4538026476224422</v>
      </c>
      <c r="BG139">
        <v>0.92652899999999994</v>
      </c>
      <c r="BH139">
        <v>4.5999999999999999E-2</v>
      </c>
      <c r="BI139">
        <v>5625</v>
      </c>
      <c r="BJ139">
        <f>1+テーブル2[[#This Row],[A_補正]]*EXP(-テーブル2[[#This Row],[(Tsub-40)^2]]/テーブル2[[#This Row],[σ_補正]])</f>
        <v>1.0436162589554223</v>
      </c>
      <c r="BK139">
        <f>テーブル2[[#This Row],[Ts]]-テーブル2[[#This Row],[Tin]]</f>
        <v>57.300697862395168</v>
      </c>
      <c r="BL139">
        <f>テーブル2[[#This Row],[ρL*δ*λ/τ]]*0.000001</f>
        <v>1.9471658025337932</v>
      </c>
      <c r="BM139">
        <f>テーブル2[[#This Row],[Tsub]]</f>
        <v>57.300697862395168</v>
      </c>
      <c r="BN139">
        <f>テーブル2[[#This Row],[補正式F]]</f>
        <v>1.0436162589554223</v>
      </c>
      <c r="BO139">
        <f>(テーブル2[[#This Row],[Tsub]]-40)^2</f>
        <v>299.31414652588472</v>
      </c>
      <c r="BP139" cm="1">
        <f t="array" ref="BP139">[3]!PropsSI(
  "VISCOSITY",
  "T", MIN( MAX( (テーブル2[[#This Row],[Ts]]+テーブル2[[#This Row],[Tw]])/2, テーブル2[[#This Row],[Ts]]+5 ), 647.096-0.1 ),
  "P", テーブル2[[#This Row],[P]],
  "Water"
)</f>
        <v>2.2832400659316089E-5</v>
      </c>
      <c r="BQ139" cm="1">
        <f t="array" ref="BQ139">[3]!PropsSI(
  "CONDUCTIVITY",
  "T", MIN( MAX( (テーブル2[[#This Row],[Ts]]+テーブル2[[#This Row],[Tw]])/2, テーブル2[[#This Row],[Ts]]+5 ), 647.096-0.1 ),
  "P", テーブル2[[#This Row],[P]],
  "Water"
)</f>
        <v>9.4042491440567491E-2</v>
      </c>
      <c r="BR139" cm="1">
        <f t="array" ref="BR139">[3]!PropsSI(
 "CPMASS",
  "T", MIN( MAX( (テーブル2[[#This Row],[Ts]]+テーブル2[[#This Row],[Tw]])/2, テーブル2[[#This Row],[Ts]]+5 ), 647.096-0.1 ),
  "P", テーブル2[[#This Row],[P]],
  "Water"
)</f>
        <v>7427.8739259903859</v>
      </c>
      <c r="BS139">
        <f>テーブル2[[#This Row],[G]]*テーブル2[[#This Row],[DH]]/テーブル2[[#This Row],[μ_g]]</f>
        <v>2062040.326407315</v>
      </c>
      <c r="BT139">
        <f>テーブル2[[#This Row],[CPg]]*テーブル2[[#This Row],[μ_g]]/テーブル2[[#This Row],[k_g]]</f>
        <v>1.8033996220982749</v>
      </c>
      <c r="BU139">
        <f>0.023*(テーブル2[[#This Row],[Re_g]]^0.8)*(テーブル2[[#This Row],[Pr_g]]^0.4)</f>
        <v>3277.9501842911504</v>
      </c>
      <c r="BV139">
        <f>テーブル2[[#This Row],[Nu_g]]*テーブル2[[#This Row],[k_g]]/テーブル2[[#This Row],[DH]]</f>
        <v>26182.565968806975</v>
      </c>
      <c r="BW139" cm="1">
        <f t="array" ref="BW139">[3]!PropsSI("VISCOSITY","T",テーブル2[[#This Row],[Tm]],"P",テーブル2[[#This Row],[P]],"Water")</f>
        <v>2.2633978777124442E-5</v>
      </c>
      <c r="BX139" t="e">
        <f ca="1" xml:space="preserve"> [1]!PropsSI("CONDUCTIVITY","T",テーブル2[[#This Row],[Tm]],"P",テーブル2[[#This Row],[P]],"Water")</f>
        <v>#NAME?</v>
      </c>
      <c r="BY139" cm="1">
        <f t="array" ref="BY139">[3]!PropsSI("CPMASS","T",テーブル2[[#This Row],[Tm]],"P",テーブル2[[#This Row],[P]],"Water")</f>
        <v>8679.620460463846</v>
      </c>
      <c r="BZ139">
        <f>テーブル2[[#This Row],[G]]*テーブル2[[#This Row],[DH]]/テーブル2[[#This Row],[μ_l]]</f>
        <v>2080117.3038026609</v>
      </c>
      <c r="CA139" t="e">
        <f ca="1">テーブル2[[#This Row],[μ_l]]*テーブル2[[#This Row],[CPl2]]/テーブル2[[#This Row],[k_l]]</f>
        <v>#NAME?</v>
      </c>
      <c r="CB139" t="e">
        <f ca="1">0.023*(テーブル2[[#This Row],[Re_l]]^0.8)*(テーブル2[[#This Row],[Pr_l]]^0.4)</f>
        <v>#NAME?</v>
      </c>
      <c r="CC139" t="e">
        <f ca="1">テーブル2[[#This Row],[Nu_l]]*テーブル2[[#This Row],[k_l]]/テーブル2[[#This Row],[DH]]</f>
        <v>#NAME?</v>
      </c>
      <c r="CD139">
        <v>-0.14908507284211994</v>
      </c>
    </row>
    <row r="140" spans="1:82">
      <c r="A140" s="13" t="s">
        <v>440</v>
      </c>
      <c r="B140">
        <v>12410562.6</v>
      </c>
      <c r="C140" cm="1">
        <f t="array" ref="C140">[3]!PropsSI("T","P",テーブル2[[#This Row],[P]],"Q",0,"Water")</f>
        <v>600.40917815374269</v>
      </c>
      <c r="D140" cm="1">
        <f t="array" ref="D140">[3]!PropsSI("Dmass","P",テーブル2[[#This Row],[P]],"Q",1,"Water")</f>
        <v>73.372090442332606</v>
      </c>
      <c r="E140" cm="1">
        <f t="array" ref="E140">[3]!PropsSI("Dmass","P",テーブル2[[#This Row],[P]],"Q",0,"Water")</f>
        <v>648.30878787204176</v>
      </c>
      <c r="F140" cm="1">
        <f t="array" ref="F140">[3]!PropsSI("Hmass","P",テーブル2[[#This Row],[P]],"Q",1,"Water")</f>
        <v>2676334.0095142126</v>
      </c>
      <c r="G140" cm="1">
        <f t="array" ref="G140">[3]!PropsSI("Hmass","P",テーブル2[[#This Row],[P]],"Q",0,"Water")</f>
        <v>1507997.8235180366</v>
      </c>
      <c r="H140" cm="1">
        <f t="array" ref="H140">[3]!PropsSI("VISCOSITY","P",テーブル2[[#This Row],[P]],"Q",1,"Water")</f>
        <v>2.1308552640654366E-5</v>
      </c>
      <c r="I140" cm="1">
        <f t="array" ref="I140">[3]!PropsSI("VISCOSITY","P",テーブル2[[#This Row],[P]],"Q",0,"Water")</f>
        <v>7.5507457069512522E-5</v>
      </c>
      <c r="J140" cm="1">
        <f t="array" ref="J140">[3]!PropsSI("CONDUCTIVITY","P", テーブル2[[#This Row],[P]],"Q",0,"Water")</f>
        <v>0.50691387709209623</v>
      </c>
      <c r="K140" cm="1">
        <f t="array" ref="K140">[3]!PropsSI("Cpmass","P", テーブル2[[#This Row],[P]],"Q",0,"Water")</f>
        <v>6981.7690086139</v>
      </c>
      <c r="L140" cm="1">
        <f t="array" ref="L140">[3]!PropsSI("SURFACE_TENSION","P", テーブル2[[#This Row],[P]],"Q",0,"Water")</f>
        <v>8.2136391333202854E-3</v>
      </c>
      <c r="M140" s="14">
        <v>135</v>
      </c>
      <c r="N140">
        <v>4069.3560000000002</v>
      </c>
      <c r="O140" s="12">
        <v>8.7843467213758383E-5</v>
      </c>
      <c r="P140" s="12">
        <v>2.9843873572041598E-2</v>
      </c>
      <c r="Q140" s="12">
        <f>テーブル2[[#This Row],[A]]*4/テーブル2[[#This Row],[Pw]]</f>
        <v>1.1773735336561952E-2</v>
      </c>
      <c r="R140">
        <v>3.4036</v>
      </c>
      <c r="S140" s="40">
        <v>1824075.41015625</v>
      </c>
      <c r="T140">
        <v>539.92777777777769</v>
      </c>
      <c r="U140" s="17">
        <f>+T140+BG140*S140*テーブル2[[#This Row],[Pw]]*R140/(N140*O140*K140)</f>
        <v>608.71295841603762</v>
      </c>
      <c r="V140">
        <v>0.03</v>
      </c>
      <c r="W140" s="12">
        <f t="shared" si="128"/>
        <v>634527.00426850328</v>
      </c>
      <c r="X140" s="100">
        <v>2.0017730507582231E-2</v>
      </c>
      <c r="Y140">
        <f t="shared" si="129"/>
        <v>7.0679355537950714</v>
      </c>
      <c r="Z140">
        <f t="shared" si="130"/>
        <v>7.0679355729772038</v>
      </c>
      <c r="AA140">
        <f t="shared" si="131"/>
        <v>-1.9182132326989176E-8</v>
      </c>
      <c r="AB140">
        <f t="shared" si="132"/>
        <v>1.5421355600633639E-5</v>
      </c>
      <c r="AC140" s="100">
        <v>622.82550129738695</v>
      </c>
      <c r="AD140">
        <f>+テーブル2[[#This Row],[DH]]/2*AI140/I140*E140</f>
        <v>15870.205102652988</v>
      </c>
      <c r="AE140">
        <f>+gettm2(AD140,AC140,AK140,AL140,テーブル2[[#This Row],[補正式F]])</f>
        <v>608.71295865403772</v>
      </c>
      <c r="AF140" s="20">
        <f t="shared" si="133"/>
        <v>2.3800009785190923E-7</v>
      </c>
      <c r="AG140">
        <v>1.5448397547472981E-5</v>
      </c>
      <c r="AH140">
        <f t="shared" si="134"/>
        <v>63.913751911533375</v>
      </c>
      <c r="AI140">
        <f t="shared" si="135"/>
        <v>0.31398304868333377</v>
      </c>
      <c r="AJ140">
        <f t="shared" si="136"/>
        <v>41.646806315472929</v>
      </c>
      <c r="AK140" cm="1">
        <f t="array" ref="AK140">+S140*テーブル2[[#This Row],[形状因子]]/(E140*[3]!PropsSI("C","T",(テーブル2[[#This Row],[Tin]]+テーブル2[[#This Row],[Tf]])/2,"P",テーブル2[[#This Row],[P]],"Water")*AI140)</f>
        <v>1.4803531691083673</v>
      </c>
      <c r="AL140">
        <f t="shared" si="137"/>
        <v>1.0399707869733259</v>
      </c>
      <c r="AM140">
        <f t="shared" si="138"/>
        <v>600.40917814110981</v>
      </c>
      <c r="AN140">
        <f t="shared" si="139"/>
        <v>1.2632881407625973E-8</v>
      </c>
      <c r="AO140">
        <f t="shared" si="140"/>
        <v>2.704194683934128E-8</v>
      </c>
      <c r="AP140">
        <v>4.1184503674245789</v>
      </c>
      <c r="AQ140">
        <f t="shared" si="141"/>
        <v>4.6161531668717706E-5</v>
      </c>
      <c r="AR140">
        <f t="shared" si="142"/>
        <v>7.7377197471561609E-6</v>
      </c>
      <c r="AS140">
        <f t="shared" si="143"/>
        <v>20.859853887300829</v>
      </c>
      <c r="AT140">
        <f t="shared" si="144"/>
        <v>12.139132225521116</v>
      </c>
      <c r="AU140">
        <f t="shared" si="145"/>
        <v>3.8114817445392224</v>
      </c>
      <c r="AV140">
        <f t="shared" si="146"/>
        <v>0.30696862288535653</v>
      </c>
      <c r="AW140">
        <f t="shared" si="147"/>
        <v>8.5150369396140586E-3</v>
      </c>
      <c r="AX140">
        <f t="shared" si="148"/>
        <v>0.30696858585283843</v>
      </c>
      <c r="AY140">
        <f t="shared" si="149"/>
        <v>3.7032518107604773E-8</v>
      </c>
      <c r="AZ140">
        <f t="shared" si="150"/>
        <v>1168336.185996176</v>
      </c>
      <c r="BA140">
        <f t="shared" si="151"/>
        <v>1.1208471038970961E-5</v>
      </c>
      <c r="BB140" s="40">
        <f t="shared" si="152"/>
        <v>1827432.385731006</v>
      </c>
      <c r="BC140" s="62">
        <f t="shared" si="153"/>
        <v>3356.9755747560412</v>
      </c>
      <c r="BD140" s="61">
        <f t="shared" si="154"/>
        <v>0.18403710482937122</v>
      </c>
      <c r="BE140" s="40">
        <v>1404120.7601586366</v>
      </c>
      <c r="BF140" s="58">
        <f>テーブル2[[#This Row],[ρL*δ*λ/τ]]/テーブル2[[#This Row],[実験値]]</f>
        <v>1.3014780762336595</v>
      </c>
      <c r="BG140">
        <v>0.92652899999999994</v>
      </c>
      <c r="BH140">
        <v>4.5999999999999999E-2</v>
      </c>
      <c r="BI140">
        <v>5625</v>
      </c>
      <c r="BJ140">
        <f>1+テーブル2[[#This Row],[A_補正]]*EXP(-テーブル2[[#This Row],[(Tsub-40)^2]]/テーブル2[[#This Row],[σ_補正]])</f>
        <v>1.0426943159081863</v>
      </c>
      <c r="BK140">
        <f>テーブル2[[#This Row],[Ts]]-テーブル2[[#This Row],[Tin]]</f>
        <v>60.481400375964995</v>
      </c>
      <c r="BL140">
        <f>テーブル2[[#This Row],[ρL*δ*λ/τ]]*0.000001</f>
        <v>1.827432385731006</v>
      </c>
      <c r="BM140">
        <f>テーブル2[[#This Row],[Tsub]]</f>
        <v>60.481400375964995</v>
      </c>
      <c r="BN140">
        <f>テーブル2[[#This Row],[補正式F]]</f>
        <v>1.0426943159081863</v>
      </c>
      <c r="BO140">
        <f>(テーブル2[[#This Row],[Tsub]]-40)^2</f>
        <v>419.48776136057904</v>
      </c>
      <c r="BP140" cm="1">
        <f t="array" ref="BP140">[3]!PropsSI(
  "VISCOSITY",
  "T", MIN( MAX( (テーブル2[[#This Row],[Ts]]+テーブル2[[#This Row],[Tw]])/2, テーブル2[[#This Row],[Ts]]+5 ), 647.096-0.1 ),
  "P", テーブル2[[#This Row],[P]],
  "Water"
)</f>
        <v>2.1819220168409239E-5</v>
      </c>
      <c r="BQ140" cm="1">
        <f t="array" ref="BQ140">[3]!PropsSI(
  "CONDUCTIVITY",
  "T", MIN( MAX( (テーブル2[[#This Row],[Ts]]+テーブル2[[#This Row],[Tw]])/2, テーブル2[[#This Row],[Ts]]+5 ), 647.096-0.1 ),
  "P", テーブル2[[#This Row],[P]],
  "Water"
)</f>
        <v>8.4150952865455222E-2</v>
      </c>
      <c r="BR140" cm="1">
        <f t="array" ref="BR140">[3]!PropsSI(
 "CPMASS",
  "T", MIN( MAX( (テーブル2[[#This Row],[Ts]]+テーブル2[[#This Row],[Tw]])/2, テーブル2[[#This Row],[Ts]]+5 ), 647.096-0.1 ),
  "P", テーブル2[[#This Row],[P]],
  "Water"
)</f>
        <v>6570.3479911333097</v>
      </c>
      <c r="BS140">
        <f>テーブル2[[#This Row],[G]]*テーブル2[[#This Row],[DH]]/テーブル2[[#This Row],[μ_g]]</f>
        <v>2195840.1888083359</v>
      </c>
      <c r="BT140">
        <f>テーブル2[[#This Row],[CPg]]*テーブル2[[#This Row],[μ_g]]/テーブル2[[#This Row],[k_g]]</f>
        <v>1.703603637510962</v>
      </c>
      <c r="BU140">
        <f>0.023*(テーブル2[[#This Row],[Re_g]]^0.8)*(テーブル2[[#This Row],[Pr_g]]^0.4)</f>
        <v>3369.4253812953643</v>
      </c>
      <c r="BV140">
        <f>テーブル2[[#This Row],[Nu_g]]*テーブル2[[#This Row],[k_g]]/テーブル2[[#This Row],[DH]]</f>
        <v>24082.446932924795</v>
      </c>
      <c r="BW140" cm="1">
        <f t="array" ref="BW140">[3]!PropsSI("VISCOSITY","T",テーブル2[[#This Row],[Tm]],"P",テーブル2[[#This Row],[P]],"Water")</f>
        <v>2.1683172147312605E-5</v>
      </c>
      <c r="BX140" t="e">
        <f ca="1" xml:space="preserve"> [1]!PropsSI("CONDUCTIVITY","T",テーブル2[[#This Row],[Tm]],"P",テーブル2[[#This Row],[P]],"Water")</f>
        <v>#NAME?</v>
      </c>
      <c r="BY140" cm="1">
        <f t="array" ref="BY140">[3]!PropsSI("CPMASS","T",テーブル2[[#This Row],[Tm]],"P",テーブル2[[#This Row],[P]],"Water")</f>
        <v>7033.5222154864932</v>
      </c>
      <c r="BZ140">
        <f>テーブル2[[#This Row],[G]]*テーブル2[[#This Row],[DH]]/テーブル2[[#This Row],[μ_l]]</f>
        <v>2209617.6799568743</v>
      </c>
      <c r="CA140" t="e">
        <f ca="1">テーブル2[[#This Row],[μ_l]]*テーブル2[[#This Row],[CPl2]]/テーブル2[[#This Row],[k_l]]</f>
        <v>#NAME?</v>
      </c>
      <c r="CB140" t="e">
        <f ca="1">0.023*(テーブル2[[#This Row],[Re_l]]^0.8)*(テーブル2[[#This Row],[Pr_l]]^0.4)</f>
        <v>#NAME?</v>
      </c>
      <c r="CC140" t="e">
        <f ca="1">テーブル2[[#This Row],[Nu_l]]*テーブル2[[#This Row],[k_l]]/テーブル2[[#This Row],[DH]]</f>
        <v>#NAME?</v>
      </c>
      <c r="CD140">
        <v>-0.10919456249717248</v>
      </c>
    </row>
    <row r="141" spans="1:82">
      <c r="A141" s="13" t="s">
        <v>441</v>
      </c>
      <c r="B141">
        <v>10342135.5</v>
      </c>
      <c r="C141" cm="1">
        <f t="array" ref="C141">[3]!PropsSI("T","P",テーブル2[[#This Row],[P]],"Q",0,"Water")</f>
        <v>586.62934811404853</v>
      </c>
      <c r="D141" cm="1">
        <f t="array" ref="D141">[3]!PropsSI("Dmass","P",テーブル2[[#This Row],[P]],"Q",1,"Water")</f>
        <v>57.834347481476556</v>
      </c>
      <c r="E141" cm="1">
        <f t="array" ref="E141">[3]!PropsSI("Dmass","P",テーブル2[[#This Row],[P]],"Q",0,"Water")</f>
        <v>682.73423489413699</v>
      </c>
      <c r="F141" cm="1">
        <f t="array" ref="F141">[3]!PropsSI("Hmass","P",テーブル2[[#This Row],[P]],"Q",1,"Water")</f>
        <v>2719133.9552968023</v>
      </c>
      <c r="G141" cm="1">
        <f t="array" ref="G141">[3]!PropsSI("Hmass","P",テーブル2[[#This Row],[P]],"Q",0,"Water")</f>
        <v>1422742.7129835975</v>
      </c>
      <c r="H141" cm="1">
        <f t="array" ref="H141">[3]!PropsSI("VISCOSITY","P",テーブル2[[#This Row],[P]],"Q",1,"Water")</f>
        <v>2.034598138151524E-5</v>
      </c>
      <c r="I141" cm="1">
        <f t="array" ref="I141">[3]!PropsSI("VISCOSITY","P",テーブル2[[#This Row],[P]],"Q",0,"Water")</f>
        <v>8.0783186488786479E-5</v>
      </c>
      <c r="J141" cm="1">
        <f t="array" ref="J141">[3]!PropsSI("CONDUCTIVITY","P", テーブル2[[#This Row],[P]],"Q",0,"Water")</f>
        <v>0.53118424554503196</v>
      </c>
      <c r="K141" cm="1">
        <f t="array" ref="K141">[3]!PropsSI("Cpmass","P", テーブル2[[#This Row],[P]],"Q",0,"Water")</f>
        <v>6225.9383024586587</v>
      </c>
      <c r="L141" cm="1">
        <f t="array" ref="L141">[3]!PropsSI("SURFACE_TENSION","P", テーブル2[[#This Row],[P]],"Q",0,"Water")</f>
        <v>1.1196388134007678E-2</v>
      </c>
      <c r="M141" s="14">
        <v>136</v>
      </c>
      <c r="N141">
        <v>1937.7239999999999</v>
      </c>
      <c r="O141" s="12">
        <v>8.7843467213758383E-5</v>
      </c>
      <c r="P141" s="12">
        <v>2.9843873572041598E-2</v>
      </c>
      <c r="Q141" s="12">
        <f>テーブル2[[#This Row],[A]]*4/テーブル2[[#This Row],[Pw]]</f>
        <v>1.1773735336561952E-2</v>
      </c>
      <c r="R141">
        <v>2.8447999999999998</v>
      </c>
      <c r="S141" s="40">
        <v>1102419.9446562498</v>
      </c>
      <c r="T141">
        <v>523.03888888888889</v>
      </c>
      <c r="U141" s="17">
        <f>+T141+BG141*S141*テーブル2[[#This Row],[Pw]]*R141/(N141*O141*K141)</f>
        <v>598.96089791345003</v>
      </c>
      <c r="V141">
        <v>0.03</v>
      </c>
      <c r="W141" s="12">
        <f t="shared" si="128"/>
        <v>282413.34023721656</v>
      </c>
      <c r="X141" s="100">
        <v>2.9279180780732078E-2</v>
      </c>
      <c r="Y141">
        <f t="shared" si="129"/>
        <v>5.8441390342231685</v>
      </c>
      <c r="Z141">
        <f t="shared" si="130"/>
        <v>5.8441390842343903</v>
      </c>
      <c r="AA141">
        <f t="shared" si="131"/>
        <v>-5.0011221830459363E-8</v>
      </c>
      <c r="AB141">
        <f t="shared" si="132"/>
        <v>6.6751049926391985E-5</v>
      </c>
      <c r="AC141" s="100">
        <v>611.43819588569863</v>
      </c>
      <c r="AD141">
        <f>+テーブル2[[#This Row],[DH]]/2*AI141/I141*E141</f>
        <v>8542.5922796266987</v>
      </c>
      <c r="AE141">
        <f>+gettm2(AD141,AC141,AK141,AL141,テーブル2[[#This Row],[補正式F]])</f>
        <v>598.9608979134498</v>
      </c>
      <c r="AF141" s="20">
        <f t="shared" si="133"/>
        <v>0</v>
      </c>
      <c r="AG141">
        <v>6.6818160813658881E-5</v>
      </c>
      <c r="AH141">
        <f t="shared" si="134"/>
        <v>20.128021620071969</v>
      </c>
      <c r="AI141">
        <f t="shared" si="135"/>
        <v>0.1717017433918378</v>
      </c>
      <c r="AJ141">
        <f t="shared" si="136"/>
        <v>96.961633396508304</v>
      </c>
      <c r="AK141" cm="1">
        <f t="array" ref="AK141">+S141*テーブル2[[#This Row],[形状因子]]/(E141*[3]!PropsSI("C","T",(テーブル2[[#This Row],[Tin]]+テーブル2[[#This Row],[Tf]])/2,"P",テーブル2[[#This Row],[P]],"Water")*AI141)</f>
        <v>1.5127975330666488</v>
      </c>
      <c r="AL141">
        <f t="shared" si="137"/>
        <v>0.94684874254719975</v>
      </c>
      <c r="AM141">
        <f t="shared" si="138"/>
        <v>586.62934802972268</v>
      </c>
      <c r="AN141">
        <f t="shared" si="139"/>
        <v>8.4325847637956031E-8</v>
      </c>
      <c r="AO141">
        <f t="shared" si="140"/>
        <v>6.7110887266895805E-8</v>
      </c>
      <c r="AP141">
        <v>2.9029377869096207</v>
      </c>
      <c r="AQ141">
        <f t="shared" si="141"/>
        <v>1.5657056536087864E-4</v>
      </c>
      <c r="AR141">
        <f t="shared" si="142"/>
        <v>3.3442635850462888E-5</v>
      </c>
      <c r="AS141">
        <f t="shared" si="143"/>
        <v>48.529509906573921</v>
      </c>
      <c r="AT141">
        <f t="shared" si="144"/>
        <v>15.205430161484252</v>
      </c>
      <c r="AU141">
        <f t="shared" si="145"/>
        <v>2.6107988677496796</v>
      </c>
      <c r="AV141">
        <f t="shared" si="146"/>
        <v>0.29213891915994106</v>
      </c>
      <c r="AW141">
        <f t="shared" si="147"/>
        <v>3.2911382839135132E-2</v>
      </c>
      <c r="AX141">
        <f t="shared" si="148"/>
        <v>0.29213891586996654</v>
      </c>
      <c r="AY141">
        <f t="shared" si="149"/>
        <v>3.2899745150416493E-9</v>
      </c>
      <c r="AZ141">
        <f t="shared" si="150"/>
        <v>1296391.2423132048</v>
      </c>
      <c r="BA141">
        <f t="shared" si="151"/>
        <v>5.3935212138169482E-5</v>
      </c>
      <c r="BB141" s="40">
        <f t="shared" si="152"/>
        <v>1101306.8956116964</v>
      </c>
      <c r="BC141" s="62">
        <f t="shared" si="153"/>
        <v>-1113.0490445534233</v>
      </c>
      <c r="BD141" s="61">
        <f t="shared" si="154"/>
        <v>-0.10096416070379494</v>
      </c>
      <c r="BE141" s="40">
        <v>1494028.5650020153</v>
      </c>
      <c r="BF141" s="58">
        <f>テーブル2[[#This Row],[ρL*δ*λ/τ]]/テーブル2[[#This Row],[実験値]]</f>
        <v>0.73713911595138126</v>
      </c>
      <c r="BG141">
        <v>0.85964649999999998</v>
      </c>
      <c r="BH141">
        <v>4.5999999999999999E-2</v>
      </c>
      <c r="BI141">
        <v>5625</v>
      </c>
      <c r="BJ141">
        <f>1+テーブル2[[#This Row],[A_補正]]*EXP(-テーブル2[[#This Row],[(Tsub-40)^2]]/テーブル2[[#This Row],[σ_補正]])</f>
        <v>1.0416668699281249</v>
      </c>
      <c r="BK141">
        <f>テーブル2[[#This Row],[Ts]]-テーブル2[[#This Row],[Tin]]</f>
        <v>63.590459225159634</v>
      </c>
      <c r="BL141">
        <f>テーブル2[[#This Row],[ρL*δ*λ/τ]]*0.000001</f>
        <v>1.1013068956116963</v>
      </c>
      <c r="BM141">
        <f>テーブル2[[#This Row],[Tsub]]</f>
        <v>63.590459225159634</v>
      </c>
      <c r="BN141">
        <f>テーブル2[[#This Row],[補正式F]]</f>
        <v>1.0416668699281249</v>
      </c>
      <c r="BO141">
        <f>(テーブル2[[#This Row],[Tsub]]-40)^2</f>
        <v>556.50976645391927</v>
      </c>
      <c r="BP141" cm="1">
        <f t="array" ref="BP141">[3]!PropsSI(
  "VISCOSITY",
  "T", MIN( MAX( (テーブル2[[#This Row],[Ts]]+テーブル2[[#This Row],[Tw]])/2, テーブル2[[#This Row],[Ts]]+5 ), 647.096-0.1 ),
  "P", テーブル2[[#This Row],[P]],
  "Water"
)</f>
        <v>2.0984518986501206E-5</v>
      </c>
      <c r="BQ141" cm="1">
        <f t="array" ref="BQ141">[3]!PropsSI(
  "CONDUCTIVITY",
  "T", MIN( MAX( (テーブル2[[#This Row],[Ts]]+テーブル2[[#This Row],[Tw]])/2, テーブル2[[#This Row],[Ts]]+5 ), 647.096-0.1 ),
  "P", テーブル2[[#This Row],[P]],
  "Water"
)</f>
        <v>7.4508248974694449E-2</v>
      </c>
      <c r="BR141" cm="1">
        <f t="array" ref="BR141">[3]!PropsSI(
 "CPMASS",
  "T", MIN( MAX( (テーブル2[[#This Row],[Ts]]+テーブル2[[#This Row],[Tw]])/2, テーブル2[[#This Row],[Ts]]+5 ), 647.096-0.1 ),
  "P", テーブル2[[#This Row],[P]],
  "Water"
)</f>
        <v>5548.4553488212168</v>
      </c>
      <c r="BS141">
        <f>テーブル2[[#This Row],[G]]*テーブル2[[#This Row],[DH]]/テーブル2[[#This Row],[μ_g]]</f>
        <v>1087194.304810131</v>
      </c>
      <c r="BT141">
        <f>テーブル2[[#This Row],[CPg]]*テーブル2[[#This Row],[μ_g]]/テーブル2[[#This Row],[k_g]]</f>
        <v>1.562668136955375</v>
      </c>
      <c r="BU141">
        <f>0.023*(テーブル2[[#This Row],[Re_g]]^0.8)*(テーブル2[[#This Row],[Pr_g]]^0.4)</f>
        <v>1854.8990284664569</v>
      </c>
      <c r="BV141">
        <f>テーブル2[[#This Row],[Nu_g]]*テーブル2[[#This Row],[k_g]]/テーブル2[[#This Row],[DH]]</f>
        <v>11738.439389470337</v>
      </c>
      <c r="BW141" cm="1">
        <f t="array" ref="BW141">[3]!PropsSI("VISCOSITY","T",テーブル2[[#This Row],[Tm]],"P",テーブル2[[#This Row],[P]],"Water")</f>
        <v>2.0980794039633828E-5</v>
      </c>
      <c r="BX141" t="e">
        <f ca="1" xml:space="preserve"> [1]!PropsSI("CONDUCTIVITY","T",テーブル2[[#This Row],[Tm]],"P",テーブル2[[#This Row],[P]],"Water")</f>
        <v>#NAME?</v>
      </c>
      <c r="BY141" cm="1">
        <f t="array" ref="BY141">[3]!PropsSI("CPMASS","T",テーブル2[[#This Row],[Tm]],"P",テーブル2[[#This Row],[P]],"Water")</f>
        <v>5555.3523144421624</v>
      </c>
      <c r="BZ141">
        <f>テーブル2[[#This Row],[G]]*テーブル2[[#This Row],[DH]]/テーブル2[[#This Row],[μ_l]]</f>
        <v>1087387.3261520441</v>
      </c>
      <c r="CA141" t="e">
        <f ca="1">テーブル2[[#This Row],[μ_l]]*テーブル2[[#This Row],[CPl2]]/テーブル2[[#This Row],[k_l]]</f>
        <v>#NAME?</v>
      </c>
      <c r="CB141" t="e">
        <f ca="1">0.023*(テーブル2[[#This Row],[Re_l]]^0.8)*(テーブル2[[#This Row],[Pr_l]]^0.4)</f>
        <v>#NAME?</v>
      </c>
      <c r="CC141" t="e">
        <f ca="1">テーブル2[[#This Row],[Nu_l]]*テーブル2[[#This Row],[k_l]]/テーブル2[[#This Row],[DH]]</f>
        <v>#NAME?</v>
      </c>
      <c r="CD141">
        <v>6.583192609126072E-2</v>
      </c>
    </row>
    <row r="142" spans="1:82">
      <c r="A142" s="13" t="s">
        <v>442</v>
      </c>
      <c r="B142">
        <v>10411083.07</v>
      </c>
      <c r="C142" cm="1">
        <f t="array" ref="C142">[3]!PropsSI("T","P",テーブル2[[#This Row],[P]],"Q",0,"Water")</f>
        <v>587.12184153560975</v>
      </c>
      <c r="D142" cm="1">
        <f t="array" ref="D142">[3]!PropsSI("Dmass","P",テーブル2[[#This Row],[P]],"Q",1,"Water")</f>
        <v>58.318347416861954</v>
      </c>
      <c r="E142" cm="1">
        <f t="array" ref="E142">[3]!PropsSI("Dmass","P",テーブル2[[#This Row],[P]],"Q",0,"Water")</f>
        <v>681.58894372584575</v>
      </c>
      <c r="F142" cm="1">
        <f t="array" ref="F142">[3]!PropsSI("Hmass","P",テーブル2[[#This Row],[P]],"Q",1,"Water")</f>
        <v>2717828.4834664925</v>
      </c>
      <c r="G142" cm="1">
        <f t="array" ref="G142">[3]!PropsSI("Hmass","P",テーブル2[[#This Row],[P]],"Q",0,"Water")</f>
        <v>1425676.9151810594</v>
      </c>
      <c r="H142" cm="1">
        <f t="array" ref="H142">[3]!PropsSI("VISCOSITY","P",テーブル2[[#This Row],[P]],"Q",1,"Water")</f>
        <v>2.0376724170658081E-5</v>
      </c>
      <c r="I142" cm="1">
        <f t="array" ref="I142">[3]!PropsSI("VISCOSITY","P",テーブル2[[#This Row],[P]],"Q",0,"Water")</f>
        <v>8.0597336130161507E-5</v>
      </c>
      <c r="J142" cm="1">
        <f t="array" ref="J142">[3]!PropsSI("CONDUCTIVITY","P", テーブル2[[#This Row],[P]],"Q",0,"Water")</f>
        <v>0.53036001180466197</v>
      </c>
      <c r="K142" cm="1">
        <f t="array" ref="K142">[3]!PropsSI("Cpmass","P", テーブル2[[#This Row],[P]],"Q",0,"Water")</f>
        <v>6247.1878014014937</v>
      </c>
      <c r="L142" cm="1">
        <f t="array" ref="L142">[3]!PropsSI("SURFACE_TENSION","P", テーブル2[[#This Row],[P]],"Q",0,"Water")</f>
        <v>1.1087777486461222E-2</v>
      </c>
      <c r="M142" s="14">
        <v>137</v>
      </c>
      <c r="N142">
        <v>2602.1640000000002</v>
      </c>
      <c r="O142" s="12">
        <v>8.7843467213758383E-5</v>
      </c>
      <c r="P142" s="12">
        <v>2.9843873572041598E-2</v>
      </c>
      <c r="Q142" s="12">
        <f>テーブル2[[#This Row],[A]]*4/テーブル2[[#This Row],[Pw]]</f>
        <v>1.1773735336561952E-2</v>
      </c>
      <c r="R142">
        <v>2.8447999999999998</v>
      </c>
      <c r="S142" s="40">
        <v>1442391.0448437501</v>
      </c>
      <c r="T142">
        <v>523.26111111111106</v>
      </c>
      <c r="U142" s="17">
        <f>+T142+BG142*S142*テーブル2[[#This Row],[Pw]]*R142/(N142*O142*K142)</f>
        <v>596.98040253915406</v>
      </c>
      <c r="V142">
        <v>0.03</v>
      </c>
      <c r="W142" s="12">
        <f t="shared" si="128"/>
        <v>380126.58617961704</v>
      </c>
      <c r="X142" s="100">
        <v>2.5667481946288283E-2</v>
      </c>
      <c r="Y142">
        <f t="shared" si="129"/>
        <v>6.2417787077409939</v>
      </c>
      <c r="Z142">
        <f t="shared" si="130"/>
        <v>6.2417787333312438</v>
      </c>
      <c r="AA142">
        <f t="shared" si="131"/>
        <v>-2.559024991910519E-8</v>
      </c>
      <c r="AB142">
        <f t="shared" si="132"/>
        <v>4.1743194172669307E-5</v>
      </c>
      <c r="AC142" s="100">
        <v>612.13741364972043</v>
      </c>
      <c r="AD142">
        <f>+テーブル2[[#This Row],[DH]]/2*AI142/I142*E142</f>
        <v>10765.764831727731</v>
      </c>
      <c r="AE142">
        <f>+gettm2(AD142,AC142,AK142,AL142,テーブル2[[#This Row],[補正式F]])</f>
        <v>596.98040253915394</v>
      </c>
      <c r="AF142" s="20">
        <f t="shared" si="133"/>
        <v>0</v>
      </c>
      <c r="AG142">
        <v>4.1794358275955548E-5</v>
      </c>
      <c r="AH142">
        <f t="shared" si="134"/>
        <v>31.874256983584935</v>
      </c>
      <c r="AI142">
        <f t="shared" si="135"/>
        <v>0.21625131965929847</v>
      </c>
      <c r="AJ142">
        <f t="shared" si="136"/>
        <v>76.432537275515216</v>
      </c>
      <c r="AK142" cm="1">
        <f t="array" ref="AK142">+S142*テーブル2[[#This Row],[形状因子]]/(E142*[3]!PropsSI("C","T",(テーブル2[[#This Row],[Tin]]+テーブル2[[#This Row],[Tf]])/2,"P",テーブル2[[#This Row],[P]],"Water")*AI142)</f>
        <v>1.5804516365984278</v>
      </c>
      <c r="AL142">
        <f t="shared" si="137"/>
        <v>0.94936775754362213</v>
      </c>
      <c r="AM142">
        <f t="shared" si="138"/>
        <v>587.12184151825272</v>
      </c>
      <c r="AN142">
        <f t="shared" si="139"/>
        <v>1.7357024262310006E-8</v>
      </c>
      <c r="AO142">
        <f t="shared" si="140"/>
        <v>5.1164103286240753E-8</v>
      </c>
      <c r="AP142">
        <v>3.4657707024824194</v>
      </c>
      <c r="AQ142">
        <f t="shared" si="141"/>
        <v>1.0796283471625404E-4</v>
      </c>
      <c r="AR142">
        <f t="shared" si="142"/>
        <v>2.0922761189620894E-5</v>
      </c>
      <c r="AS142">
        <f t="shared" si="143"/>
        <v>38.263052490805109</v>
      </c>
      <c r="AT142">
        <f t="shared" si="144"/>
        <v>14.61121185913138</v>
      </c>
      <c r="AU142">
        <f t="shared" si="145"/>
        <v>3.1596938463587527</v>
      </c>
      <c r="AV142">
        <f t="shared" si="146"/>
        <v>0.30607685612366664</v>
      </c>
      <c r="AW142">
        <f t="shared" si="147"/>
        <v>2.0654920388942528E-2</v>
      </c>
      <c r="AX142">
        <f t="shared" si="148"/>
        <v>0.30607683612529923</v>
      </c>
      <c r="AY142">
        <f t="shared" si="149"/>
        <v>1.9998367406515172E-8</v>
      </c>
      <c r="AZ142">
        <f t="shared" si="150"/>
        <v>1292151.5682854331</v>
      </c>
      <c r="BA142">
        <f t="shared" si="151"/>
        <v>3.1151176458074322E-5</v>
      </c>
      <c r="BB142" s="40">
        <f t="shared" si="152"/>
        <v>1446528.2182085183</v>
      </c>
      <c r="BC142" s="62">
        <f t="shared" si="153"/>
        <v>4137.1733647682704</v>
      </c>
      <c r="BD142" s="61">
        <f t="shared" si="154"/>
        <v>0.2868274438861646</v>
      </c>
      <c r="BE142" s="40">
        <v>1810411.0846495004</v>
      </c>
      <c r="BF142" s="58">
        <f>テーブル2[[#This Row],[ρL*δ*λ/τ]]/テーブル2[[#This Row],[実験値]]</f>
        <v>0.79900539190996467</v>
      </c>
      <c r="BG142">
        <v>0.85964649999999998</v>
      </c>
      <c r="BH142">
        <v>4.5999999999999999E-2</v>
      </c>
      <c r="BI142">
        <v>5625</v>
      </c>
      <c r="BJ142">
        <f>1+テーブル2[[#This Row],[A_補正]]*EXP(-テーブル2[[#This Row],[(Tsub-40)^2]]/テーブル2[[#This Row],[σ_補正]])</f>
        <v>1.0415719799745013</v>
      </c>
      <c r="BK142">
        <f>テーブル2[[#This Row],[Ts]]-テーブル2[[#This Row],[Tin]]</f>
        <v>63.860730424498684</v>
      </c>
      <c r="BL142">
        <f>テーブル2[[#This Row],[ρL*δ*λ/τ]]*0.000001</f>
        <v>1.4465282182085182</v>
      </c>
      <c r="BM142">
        <f>テーブル2[[#This Row],[Tsub]]</f>
        <v>63.860730424498684</v>
      </c>
      <c r="BN142">
        <f>テーブル2[[#This Row],[補正式F]]</f>
        <v>1.0415719799745013</v>
      </c>
      <c r="BO142">
        <f>(テーブル2[[#This Row],[Tsub]]-40)^2</f>
        <v>569.3344563905971</v>
      </c>
      <c r="BP142" cm="1">
        <f t="array" ref="BP142">[3]!PropsSI(
  "VISCOSITY",
  "T", MIN( MAX( (テーブル2[[#This Row],[Ts]]+テーブル2[[#This Row],[Tw]])/2, テーブル2[[#This Row],[Ts]]+5 ), 647.096-0.1 ),
  "P", テーブル2[[#This Row],[P]],
  "Water"
)</f>
        <v>2.1019052356361295E-5</v>
      </c>
      <c r="BQ142" cm="1">
        <f t="array" ref="BQ142">[3]!PropsSI(
  "CONDUCTIVITY",
  "T", MIN( MAX( (テーブル2[[#This Row],[Ts]]+テーブル2[[#This Row],[Tw]])/2, テーブル2[[#This Row],[Ts]]+5 ), 647.096-0.1 ),
  "P", テーブル2[[#This Row],[P]],
  "Water"
)</f>
        <v>7.4759618991329033E-2</v>
      </c>
      <c r="BR142" cm="1">
        <f t="array" ref="BR142">[3]!PropsSI(
 "CPMASS",
  "T", MIN( MAX( (テーブル2[[#This Row],[Ts]]+テーブル2[[#This Row],[Tw]])/2, テーブル2[[#This Row],[Ts]]+5 ), 647.096-0.1 ),
  "P", テーブル2[[#This Row],[P]],
  "Water"
)</f>
        <v>5565.2376534074237</v>
      </c>
      <c r="BS142">
        <f>テーブル2[[#This Row],[G]]*テーブル2[[#This Row],[DH]]/テーブル2[[#This Row],[μ_g]]</f>
        <v>1457591.4136803236</v>
      </c>
      <c r="BT142">
        <f>テーブル2[[#This Row],[CPg]]*テーブル2[[#This Row],[μ_g]]/テーブル2[[#This Row],[k_g]]</f>
        <v>1.5646952618382304</v>
      </c>
      <c r="BU142">
        <f>0.023*(テーブル2[[#This Row],[Re_g]]^0.8)*(テーブル2[[#This Row],[Pr_g]]^0.4)</f>
        <v>2346.4342218959619</v>
      </c>
      <c r="BV142">
        <f>テーブル2[[#This Row],[Nu_g]]*テーブル2[[#This Row],[k_g]]/テーブル2[[#This Row],[DH]]</f>
        <v>14899.139771930841</v>
      </c>
      <c r="BW142" cm="1">
        <f t="array" ref="BW142">[3]!PropsSI("VISCOSITY","T",テーブル2[[#This Row],[Tm]],"P",テーブル2[[#This Row],[P]],"Water")</f>
        <v>2.0883646645243313E-5</v>
      </c>
      <c r="BX142" t="e">
        <f ca="1" xml:space="preserve"> [1]!PropsSI("CONDUCTIVITY","T",テーブル2[[#This Row],[Tm]],"P",テーブル2[[#This Row],[P]],"Water")</f>
        <v>#NAME?</v>
      </c>
      <c r="BY142" cm="1">
        <f t="array" ref="BY142">[3]!PropsSI("CPMASS","T",テーブル2[[#This Row],[Tm]],"P",テーブル2[[#This Row],[P]],"Water")</f>
        <v>5837.1195005134205</v>
      </c>
      <c r="BZ142">
        <f>テーブル2[[#This Row],[G]]*テーブル2[[#This Row],[DH]]/テーブル2[[#This Row],[μ_l]]</f>
        <v>1467042.1674323655</v>
      </c>
      <c r="CA142" t="e">
        <f ca="1">テーブル2[[#This Row],[μ_l]]*テーブル2[[#This Row],[CPl2]]/テーブル2[[#This Row],[k_l]]</f>
        <v>#NAME?</v>
      </c>
      <c r="CB142" t="e">
        <f ca="1">0.023*(テーブル2[[#This Row],[Re_l]]^0.8)*(テーブル2[[#This Row],[Pr_l]]^0.4)</f>
        <v>#NAME?</v>
      </c>
      <c r="CC142" t="e">
        <f ca="1">テーブル2[[#This Row],[Nu_l]]*テーブル2[[#This Row],[k_l]]/テーブル2[[#This Row],[DH]]</f>
        <v>#NAME?</v>
      </c>
      <c r="CD142">
        <v>3.1422661170127195E-2</v>
      </c>
    </row>
    <row r="143" spans="1:82">
      <c r="A143" s="13" t="s">
        <v>443</v>
      </c>
      <c r="B143">
        <v>10342135.5</v>
      </c>
      <c r="C143" cm="1">
        <f t="array" ref="C143">[3]!PropsSI("T","P",テーブル2[[#This Row],[P]],"Q",0,"Water")</f>
        <v>586.62934811404853</v>
      </c>
      <c r="D143" cm="1">
        <f t="array" ref="D143">[3]!PropsSI("Dmass","P",テーブル2[[#This Row],[P]],"Q",1,"Water")</f>
        <v>57.834347481476556</v>
      </c>
      <c r="E143" cm="1">
        <f t="array" ref="E143">[3]!PropsSI("Dmass","P",テーブル2[[#This Row],[P]],"Q",0,"Water")</f>
        <v>682.73423489413699</v>
      </c>
      <c r="F143" cm="1">
        <f t="array" ref="F143">[3]!PropsSI("Hmass","P",テーブル2[[#This Row],[P]],"Q",1,"Water")</f>
        <v>2719133.9552968023</v>
      </c>
      <c r="G143" cm="1">
        <f t="array" ref="G143">[3]!PropsSI("Hmass","P",テーブル2[[#This Row],[P]],"Q",0,"Water")</f>
        <v>1422742.7129835975</v>
      </c>
      <c r="H143" cm="1">
        <f t="array" ref="H143">[3]!PropsSI("VISCOSITY","P",テーブル2[[#This Row],[P]],"Q",1,"Water")</f>
        <v>2.034598138151524E-5</v>
      </c>
      <c r="I143" cm="1">
        <f t="array" ref="I143">[3]!PropsSI("VISCOSITY","P",テーブル2[[#This Row],[P]],"Q",0,"Water")</f>
        <v>8.0783186488786479E-5</v>
      </c>
      <c r="J143" cm="1">
        <f t="array" ref="J143">[3]!PropsSI("CONDUCTIVITY","P", テーブル2[[#This Row],[P]],"Q",0,"Water")</f>
        <v>0.53118424554503196</v>
      </c>
      <c r="K143" cm="1">
        <f t="array" ref="K143">[3]!PropsSI("Cpmass","P", テーブル2[[#This Row],[P]],"Q",0,"Water")</f>
        <v>6225.9383024586587</v>
      </c>
      <c r="L143" cm="1">
        <f t="array" ref="L143">[3]!PropsSI("SURFACE_TENSION","P", テーブル2[[#This Row],[P]],"Q",0,"Water")</f>
        <v>1.1196388134007678E-2</v>
      </c>
      <c r="M143" s="14">
        <v>138</v>
      </c>
      <c r="N143">
        <v>3371.0160000000001</v>
      </c>
      <c r="O143" s="12">
        <v>8.7843467213758383E-5</v>
      </c>
      <c r="P143" s="12">
        <v>2.9843873572041598E-2</v>
      </c>
      <c r="Q143" s="12">
        <f>テーブル2[[#This Row],[A]]*4/テーブル2[[#This Row],[Pw]]</f>
        <v>1.1773735336561952E-2</v>
      </c>
      <c r="R143">
        <v>2.8447999999999998</v>
      </c>
      <c r="S143" s="40">
        <v>1796429.29078125</v>
      </c>
      <c r="T143">
        <v>523.65</v>
      </c>
      <c r="U143" s="17">
        <f>+T143+BG143*S143*テーブル2[[#This Row],[Pw]]*R143/(N143*O143*K143)</f>
        <v>594.76510606077386</v>
      </c>
      <c r="V143">
        <v>0.03</v>
      </c>
      <c r="W143" s="12">
        <f t="shared" ref="W143:W174" si="155">+N143*Q143/I143</f>
        <v>491308.30219014728</v>
      </c>
      <c r="X143" s="100">
        <v>2.3098698264777843E-2</v>
      </c>
      <c r="Y143">
        <f t="shared" ref="Y143:Y174" si="156">IF(X143&gt;0,1/X143^0.5,1)</f>
        <v>6.5797023424755778</v>
      </c>
      <c r="Z143">
        <f t="shared" ref="Z143:Z174" si="157">IF(X143&gt;0,1.14-2*LOG((0.72*L143*E143)/(X143*Q143*N143^2)+9.35/(W143*X143^0.5)),0)</f>
        <v>6.5797023512657438</v>
      </c>
      <c r="AA143">
        <f t="shared" ref="AA143:AA174" si="158">+Y143-Z143</f>
        <v>-8.7901659284739253E-9</v>
      </c>
      <c r="AB143">
        <f t="shared" ref="AB143:AB174" si="159">32/X143*L143*V143*E143/N143^2</f>
        <v>2.7957074611002096E-5</v>
      </c>
      <c r="AC143" s="100">
        <v>611.23555820968943</v>
      </c>
      <c r="AD143">
        <f>+テーブル2[[#This Row],[DH]]/2*AI143/I143*E143</f>
        <v>13199.967644782257</v>
      </c>
      <c r="AE143">
        <f>+gettm2(AD143,AC143,AK143,AL143,テーブル2[[#This Row],[補正式F]])</f>
        <v>594.76510617783458</v>
      </c>
      <c r="AF143" s="20">
        <f t="shared" ref="AF143:AF174" si="160">+AE143-U143</f>
        <v>1.1706072200468043E-7</v>
      </c>
      <c r="AG143">
        <v>2.7997027041007342E-5</v>
      </c>
      <c r="AH143">
        <f t="shared" ref="AH143:AH174" si="161">+X143*N143^2/(8*E143)</f>
        <v>48.058196173078152</v>
      </c>
      <c r="AI143">
        <f t="shared" ref="AI143:AI174" si="162">+(AH143/E143)^0.5</f>
        <v>0.26531261040401732</v>
      </c>
      <c r="AJ143">
        <f t="shared" ref="AJ143:AJ174" si="163">+AG143*AI143/I143*E143</f>
        <v>62.776993116834575</v>
      </c>
      <c r="AK143" cm="1">
        <f t="array" ref="AK143">+S143*テーブル2[[#This Row],[形状因子]]/(E143*[3]!PropsSI("C","T",(テーブル2[[#This Row],[Tin]]+テーブル2[[#This Row],[Tf]])/2,"P",テーブル2[[#This Row],[P]],"Water")*AI143)</f>
        <v>1.6069360408292808</v>
      </c>
      <c r="AL143">
        <f t="shared" ref="AL143:AL174" si="164">+K143*I143/J143</f>
        <v>0.94684874254719975</v>
      </c>
      <c r="AM143">
        <f t="shared" ref="AM143:AM174" si="165">+gettyp(AC143,AJ143,AK143,AL143)</f>
        <v>586.62934808609486</v>
      </c>
      <c r="AN143">
        <f t="shared" ref="AN143:AN174" si="166">+C143-AM143</f>
        <v>2.7953660719504114E-8</v>
      </c>
      <c r="AO143">
        <f t="shared" ref="AO143:AO174" si="167">+AG143-AB143</f>
        <v>3.9952430005245739E-8</v>
      </c>
      <c r="AP143">
        <v>4.0682361416763548</v>
      </c>
      <c r="AQ143">
        <f t="shared" ref="AQ143:AQ174" si="168">2*PI()*L143*(D143+E143)/(D143*E143*AP143^2)</f>
        <v>7.9721097599133071E-5</v>
      </c>
      <c r="AR143">
        <f t="shared" ref="AR143:AR174" si="169">+AO143+AB143/2</f>
        <v>1.4018489735506294E-5</v>
      </c>
      <c r="AS143">
        <f t="shared" ref="AS143:AS174" si="170">+AR143*AI143/I143*E143</f>
        <v>31.433288696878392</v>
      </c>
      <c r="AT143">
        <f t="shared" ref="AT143:AT174" si="171">+getublp(AS143)</f>
        <v>14.119668702336529</v>
      </c>
      <c r="AU143">
        <f t="shared" ref="AU143:AU174" si="172">+AT143*AI143</f>
        <v>3.7461261614568087</v>
      </c>
      <c r="AV143">
        <f t="shared" ref="AV143:AV174" si="173">+AP143-AU143</f>
        <v>0.32210998021954618</v>
      </c>
      <c r="AW143">
        <f t="shared" ref="AW143:AW174" si="174">2/3*AB143/(L143/(9.8*(E143-D143)))^0.5</f>
        <v>1.3784142520598227E-2</v>
      </c>
      <c r="AX143">
        <f t="shared" ref="AX143:AX174" si="175">+(2*AQ143*9.8*(E143-D143)/(E143*AW143))^0.5</f>
        <v>0.32210997631776189</v>
      </c>
      <c r="AY143">
        <f t="shared" ref="AY143:AY174" si="176">+AV143-AX143</f>
        <v>3.9017842845545658E-9</v>
      </c>
      <c r="AZ143">
        <f t="shared" ref="AZ143:AZ174" si="177">+F143-G143</f>
        <v>1296391.2423132048</v>
      </c>
      <c r="BA143">
        <f t="shared" ref="BA143:BA174" si="178">+AQ143/AP143</f>
        <v>1.9595985784218328E-5</v>
      </c>
      <c r="BB143" s="40">
        <f t="shared" ref="BB143:BB174" si="179">+E143*AO143*AZ143/BA143</f>
        <v>1804528.9452649232</v>
      </c>
      <c r="BC143" s="62">
        <f t="shared" ref="BC143:BC174" si="180">BB143-S143</f>
        <v>8099.6544836731628</v>
      </c>
      <c r="BD143" s="61">
        <f t="shared" ref="BD143:BD174" si="181">+(BB143-S143)/S143*100</f>
        <v>0.45087521814736725</v>
      </c>
      <c r="BE143" s="40">
        <v>2065274.7810321972</v>
      </c>
      <c r="BF143" s="58">
        <f>テーブル2[[#This Row],[ρL*δ*λ/τ]]/テーブル2[[#This Row],[実験値]]</f>
        <v>0.87374763001901534</v>
      </c>
      <c r="BG143">
        <v>0.85964649999999998</v>
      </c>
      <c r="BH143">
        <v>4.5999999999999999E-2</v>
      </c>
      <c r="BI143">
        <v>5625</v>
      </c>
      <c r="BJ143">
        <f>1+テーブル2[[#This Row],[A_補正]]*EXP(-テーブル2[[#This Row],[(Tsub-40)^2]]/テーブル2[[#This Row],[σ_補正]])</f>
        <v>1.0418782149765007</v>
      </c>
      <c r="BK143">
        <f>テーブル2[[#This Row],[Ts]]-テーブル2[[#This Row],[Tin]]</f>
        <v>62.979348114048548</v>
      </c>
      <c r="BL143">
        <f>テーブル2[[#This Row],[ρL*δ*λ/τ]]*0.000001</f>
        <v>1.8045289452649231</v>
      </c>
      <c r="BM143">
        <f>テーブル2[[#This Row],[Tsub]]</f>
        <v>62.979348114048548</v>
      </c>
      <c r="BN143">
        <f>テーブル2[[#This Row],[補正式F]]</f>
        <v>1.0418782149765007</v>
      </c>
      <c r="BO143">
        <f>(テーブル2[[#This Row],[Tsub]]-40)^2</f>
        <v>528.05043974662658</v>
      </c>
      <c r="BP143" cm="1">
        <f t="array" ref="BP143">[3]!PropsSI(
  "VISCOSITY",
  "T", MIN( MAX( (テーブル2[[#This Row],[Ts]]+テーブル2[[#This Row],[Tw]])/2, テーブル2[[#This Row],[Ts]]+5 ), 647.096-0.1 ),
  "P", テーブル2[[#This Row],[P]],
  "Water"
)</f>
        <v>2.0979339984635514E-5</v>
      </c>
      <c r="BQ143" cm="1">
        <f t="array" ref="BQ143">[3]!PropsSI(
  "CONDUCTIVITY",
  "T", MIN( MAX( (テーブル2[[#This Row],[Ts]]+テーブル2[[#This Row],[Tw]])/2, テーブル2[[#This Row],[Ts]]+5 ), 647.096-0.1 ),
  "P", テーブル2[[#This Row],[P]],
  "Water"
)</f>
        <v>7.4539178590599164E-2</v>
      </c>
      <c r="BR143" cm="1">
        <f t="array" ref="BR143">[3]!PropsSI(
 "CPMASS",
  "T", MIN( MAX( (テーブル2[[#This Row],[Ts]]+テーブル2[[#This Row],[Tw]])/2, テーブル2[[#This Row],[Ts]]+5 ), 647.096-0.1 ),
  "P", テーブル2[[#This Row],[P]],
  "Water"
)</f>
        <v>5558.0520142493269</v>
      </c>
      <c r="BS143">
        <f>テーブル2[[#This Row],[G]]*テーブル2[[#This Row],[DH]]/テーブル2[[#This Row],[μ_g]]</f>
        <v>1891835.0257149558</v>
      </c>
      <c r="BT143">
        <f>テーブル2[[#This Row],[CPg]]*テーブル2[[#This Row],[μ_g]]/テーブル2[[#This Row],[k_g]]</f>
        <v>1.5643352269772788</v>
      </c>
      <c r="BU143">
        <f>0.023*(テーブル2[[#This Row],[Re_g]]^0.8)*(テーブル2[[#This Row],[Pr_g]]^0.4)</f>
        <v>2890.4560854052966</v>
      </c>
      <c r="BV143">
        <f>テーブル2[[#This Row],[Nu_g]]*テーブル2[[#This Row],[k_g]]/テーブル2[[#This Row],[DH]]</f>
        <v>18299.394049503386</v>
      </c>
      <c r="BW143" cm="1">
        <f t="array" ref="BW143">[3]!PropsSI("VISCOSITY","T",テーブル2[[#This Row],[Tm]],"P",テーブル2[[#This Row],[P]],"Water")</f>
        <v>2.0765695327607458E-5</v>
      </c>
      <c r="BX143" t="e">
        <f ca="1" xml:space="preserve"> [1]!PropsSI("CONDUCTIVITY","T",テーブル2[[#This Row],[Tm]],"P",テーブル2[[#This Row],[P]],"Water")</f>
        <v>#NAME?</v>
      </c>
      <c r="BY143" cm="1">
        <f t="array" ref="BY143">[3]!PropsSI("CPMASS","T",テーブル2[[#This Row],[Tm]],"P",テーブル2[[#This Row],[P]],"Water")</f>
        <v>6007.020085492738</v>
      </c>
      <c r="BZ143">
        <f>テーブル2[[#This Row],[G]]*テーブル2[[#This Row],[DH]]/テーブル2[[#This Row],[μ_l]]</f>
        <v>1911298.8789038826</v>
      </c>
      <c r="CA143" t="e">
        <f ca="1">テーブル2[[#This Row],[μ_l]]*テーブル2[[#This Row],[CPl2]]/テーブル2[[#This Row],[k_l]]</f>
        <v>#NAME?</v>
      </c>
      <c r="CB143" t="e">
        <f ca="1">0.023*(テーブル2[[#This Row],[Re_l]]^0.8)*(テーブル2[[#This Row],[Pr_l]]^0.4)</f>
        <v>#NAME?</v>
      </c>
      <c r="CC143" t="e">
        <f ca="1">テーブル2[[#This Row],[Nu_l]]*テーブル2[[#This Row],[k_l]]/テーブル2[[#This Row],[DH]]</f>
        <v>#NAME?</v>
      </c>
      <c r="CD143">
        <v>-7.249152571193355E-4</v>
      </c>
    </row>
    <row r="144" spans="1:82">
      <c r="A144" s="13" t="s">
        <v>444</v>
      </c>
      <c r="B144">
        <v>10342135.5</v>
      </c>
      <c r="C144" cm="1">
        <f t="array" ref="C144">[3]!PropsSI("T","P",テーブル2[[#This Row],[P]],"Q",0,"Water")</f>
        <v>586.62934811404853</v>
      </c>
      <c r="D144" cm="1">
        <f t="array" ref="D144">[3]!PropsSI("Dmass","P",テーブル2[[#This Row],[P]],"Q",1,"Water")</f>
        <v>57.834347481476556</v>
      </c>
      <c r="E144" cm="1">
        <f t="array" ref="E144">[3]!PropsSI("Dmass","P",テーブル2[[#This Row],[P]],"Q",0,"Water")</f>
        <v>682.73423489413699</v>
      </c>
      <c r="F144" cm="1">
        <f t="array" ref="F144">[3]!PropsSI("Hmass","P",テーブル2[[#This Row],[P]],"Q",1,"Water")</f>
        <v>2719133.9552968023</v>
      </c>
      <c r="G144" cm="1">
        <f t="array" ref="G144">[3]!PropsSI("Hmass","P",テーブル2[[#This Row],[P]],"Q",0,"Water")</f>
        <v>1422742.7129835975</v>
      </c>
      <c r="H144" cm="1">
        <f t="array" ref="H144">[3]!PropsSI("VISCOSITY","P",テーブル2[[#This Row],[P]],"Q",1,"Water")</f>
        <v>2.034598138151524E-5</v>
      </c>
      <c r="I144" cm="1">
        <f t="array" ref="I144">[3]!PropsSI("VISCOSITY","P",テーブル2[[#This Row],[P]],"Q",0,"Water")</f>
        <v>8.0783186488786479E-5</v>
      </c>
      <c r="J144" cm="1">
        <f t="array" ref="J144">[3]!PropsSI("CONDUCTIVITY","P", テーブル2[[#This Row],[P]],"Q",0,"Water")</f>
        <v>0.53118424554503196</v>
      </c>
      <c r="K144" cm="1">
        <f t="array" ref="K144">[3]!PropsSI("Cpmass","P", テーブル2[[#This Row],[P]],"Q",0,"Water")</f>
        <v>6225.9383024586587</v>
      </c>
      <c r="L144" cm="1">
        <f t="array" ref="L144">[3]!PropsSI("SURFACE_TENSION","P", テーブル2[[#This Row],[P]],"Q",0,"Water")</f>
        <v>1.1196388134007678E-2</v>
      </c>
      <c r="M144" s="14">
        <v>139</v>
      </c>
      <c r="N144">
        <v>4074.78</v>
      </c>
      <c r="O144" s="12">
        <v>8.7843467213758383E-5</v>
      </c>
      <c r="P144" s="12">
        <v>2.9843873572041598E-2</v>
      </c>
      <c r="Q144" s="12">
        <f>テーブル2[[#This Row],[A]]*4/テーブル2[[#This Row],[Pw]]</f>
        <v>1.1773735336561952E-2</v>
      </c>
      <c r="R144">
        <v>2.8447999999999998</v>
      </c>
      <c r="S144" s="40">
        <v>2089022.16796875</v>
      </c>
      <c r="T144">
        <v>525.53888888888889</v>
      </c>
      <c r="U144" s="17">
        <f>+T144+BG144*S144*テーブル2[[#This Row],[Pw]]*R144/(N144*O144*K144)</f>
        <v>593.95390459714986</v>
      </c>
      <c r="V144">
        <v>0.03</v>
      </c>
      <c r="W144" s="12">
        <f t="shared" si="155"/>
        <v>593878.2976996752</v>
      </c>
      <c r="X144" s="100">
        <v>2.1412124351002048E-2</v>
      </c>
      <c r="Y144">
        <f t="shared" si="156"/>
        <v>6.8339236357516189</v>
      </c>
      <c r="Z144">
        <f t="shared" si="157"/>
        <v>6.8339236454999819</v>
      </c>
      <c r="AA144">
        <f t="shared" si="158"/>
        <v>-9.7483630057126902E-9</v>
      </c>
      <c r="AB144">
        <f t="shared" si="159"/>
        <v>2.0641096788133177E-5</v>
      </c>
      <c r="AC144" s="100">
        <v>610.5567375664466</v>
      </c>
      <c r="AD144">
        <f>+テーブル2[[#This Row],[DH]]/2*AI144/I144*E144</f>
        <v>15362.162129895443</v>
      </c>
      <c r="AE144">
        <f>+gettm2(AD144,AC144,AK144,AL144,テーブル2[[#This Row],[補正式F]])</f>
        <v>593.95390470720395</v>
      </c>
      <c r="AF144" s="20">
        <f t="shared" si="160"/>
        <v>1.1005408850905951E-7</v>
      </c>
      <c r="AG144">
        <v>2.0675830072754216E-5</v>
      </c>
      <c r="AH144">
        <f t="shared" si="161"/>
        <v>65.091820937216596</v>
      </c>
      <c r="AI144">
        <f t="shared" si="162"/>
        <v>0.30877161564432998</v>
      </c>
      <c r="AJ144">
        <f t="shared" si="163"/>
        <v>53.95491654402484</v>
      </c>
      <c r="AK144" cm="1">
        <f t="array" ref="AK144">+S144*テーブル2[[#This Row],[形状因子]]/(E144*[3]!PropsSI("C","T",(テーブル2[[#This Row],[Tin]]+テーブル2[[#This Row],[Tf]])/2,"P",テーブル2[[#This Row],[P]],"Water")*AI144)</f>
        <v>1.6022195688662717</v>
      </c>
      <c r="AL144">
        <f t="shared" si="164"/>
        <v>0.94684874254719975</v>
      </c>
      <c r="AM144">
        <f t="shared" si="165"/>
        <v>586.62934809616684</v>
      </c>
      <c r="AN144">
        <f t="shared" si="166"/>
        <v>1.7881689018395264E-8</v>
      </c>
      <c r="AO144">
        <f t="shared" si="167"/>
        <v>3.4733284621039364E-8</v>
      </c>
      <c r="AP144">
        <v>4.4876871522875446</v>
      </c>
      <c r="AQ144">
        <f t="shared" si="168"/>
        <v>6.551495238243108E-5</v>
      </c>
      <c r="AR144">
        <f t="shared" si="169"/>
        <v>1.0355281678687628E-5</v>
      </c>
      <c r="AS144">
        <f t="shared" si="170"/>
        <v>27.022777648947557</v>
      </c>
      <c r="AT144">
        <f t="shared" si="171"/>
        <v>13.433400634937568</v>
      </c>
      <c r="AU144">
        <f t="shared" si="172"/>
        <v>4.1478528176472409</v>
      </c>
      <c r="AV144">
        <f t="shared" si="173"/>
        <v>0.33983433464030366</v>
      </c>
      <c r="AW144">
        <f t="shared" si="174"/>
        <v>1.0177024022288849E-2</v>
      </c>
      <c r="AX144">
        <f t="shared" si="175"/>
        <v>0.33983431789719964</v>
      </c>
      <c r="AY144">
        <f t="shared" si="176"/>
        <v>1.6743104014338428E-8</v>
      </c>
      <c r="AZ144">
        <f t="shared" si="177"/>
        <v>1296391.2423132048</v>
      </c>
      <c r="BA144">
        <f t="shared" si="178"/>
        <v>1.4598823438268335E-5</v>
      </c>
      <c r="BB144" s="40">
        <f t="shared" si="179"/>
        <v>2105793.4385002977</v>
      </c>
      <c r="BC144" s="62">
        <f t="shared" si="180"/>
        <v>16771.270531547721</v>
      </c>
      <c r="BD144" s="61">
        <f t="shared" si="181"/>
        <v>0.80282874871812293</v>
      </c>
      <c r="BE144" s="40">
        <v>2284984.8641207288</v>
      </c>
      <c r="BF144" s="58">
        <f>テーブル2[[#This Row],[ρL*δ*λ/τ]]/テーブル2[[#This Row],[実験値]]</f>
        <v>0.9215787253411919</v>
      </c>
      <c r="BG144">
        <v>0.85964649999999998</v>
      </c>
      <c r="BH144">
        <v>4.5999999999999999E-2</v>
      </c>
      <c r="BI144">
        <v>5625</v>
      </c>
      <c r="BJ144">
        <f>1+テーブル2[[#This Row],[A_補正]]*EXP(-テーブル2[[#This Row],[(Tsub-40)^2]]/テーブル2[[#This Row],[σ_補正]])</f>
        <v>1.0425025686477754</v>
      </c>
      <c r="BK144">
        <f>テーブル2[[#This Row],[Ts]]-テーブル2[[#This Row],[Tin]]</f>
        <v>61.090459225159634</v>
      </c>
      <c r="BL144">
        <f>テーブル2[[#This Row],[ρL*δ*λ/τ]]*0.000001</f>
        <v>2.1057934385002977</v>
      </c>
      <c r="BM144">
        <f>テーブル2[[#This Row],[Tsub]]</f>
        <v>61.090459225159634</v>
      </c>
      <c r="BN144">
        <f>テーブル2[[#This Row],[補正式F]]</f>
        <v>1.0425025686477754</v>
      </c>
      <c r="BO144">
        <f>(テーブル2[[#This Row],[Tsub]]-40)^2</f>
        <v>444.8074703281211</v>
      </c>
      <c r="BP144" cm="1">
        <f t="array" ref="BP144">[3]!PropsSI(
  "VISCOSITY",
  "T", MIN( MAX( (テーブル2[[#This Row],[Ts]]+テーブル2[[#This Row],[Tw]])/2, テーブル2[[#This Row],[Ts]]+5 ), 647.096-0.1 ),
  "P", テーブル2[[#This Row],[P]],
  "Water"
)</f>
        <v>2.0961985230052125E-5</v>
      </c>
      <c r="BQ144" cm="1">
        <f t="array" ref="BQ144">[3]!PropsSI(
  "CONDUCTIVITY",
  "T", MIN( MAX( (テーブル2[[#This Row],[Ts]]+テーブル2[[#This Row],[Tw]])/2, テーブル2[[#This Row],[Ts]]+5 ), 647.096-0.1 ),
  "P", テーブル2[[#This Row],[P]],
  "Water"
)</f>
        <v>7.464409470860392E-2</v>
      </c>
      <c r="BR144" cm="1">
        <f t="array" ref="BR144">[3]!PropsSI(
 "CPMASS",
  "T", MIN( MAX( (テーブル2[[#This Row],[Ts]]+テーブル2[[#This Row],[Tw]])/2, テーブル2[[#This Row],[Ts]]+5 ), 647.096-0.1 ),
  "P", テーブル2[[#This Row],[P]],
  "Water"
)</f>
        <v>5590.600498796789</v>
      </c>
      <c r="BS144">
        <f>テーブル2[[#This Row],[G]]*テーブル2[[#This Row],[DH]]/テーブル2[[#This Row],[μ_g]]</f>
        <v>2288685.0051747994</v>
      </c>
      <c r="BT144">
        <f>テーブル2[[#This Row],[CPg]]*テーブル2[[#This Row],[μ_g]]/テーブル2[[#This Row],[k_g]]</f>
        <v>1.5699846791683618</v>
      </c>
      <c r="BU144">
        <f>0.023*(テーブル2[[#This Row],[Re_g]]^0.8)*(テーブル2[[#This Row],[Pr_g]]^0.4)</f>
        <v>3370.9694847642099</v>
      </c>
      <c r="BV144">
        <f>テーブル2[[#This Row],[Nu_g]]*テーブル2[[#This Row],[k_g]]/テーブル2[[#This Row],[DH]]</f>
        <v>21371.549324636835</v>
      </c>
      <c r="BW144" cm="1">
        <f t="array" ref="BW144">[3]!PropsSI("VISCOSITY","T",テーブル2[[#This Row],[Tm]],"P",テーブル2[[#This Row],[P]],"Water")</f>
        <v>2.0723975621099287E-5</v>
      </c>
      <c r="BX144" t="e">
        <f ca="1" xml:space="preserve"> [1]!PropsSI("CONDUCTIVITY","T",テーブル2[[#This Row],[Tm]],"P",テーブル2[[#This Row],[P]],"Water")</f>
        <v>#NAME?</v>
      </c>
      <c r="BY144" cm="1">
        <f t="array" ref="BY144">[3]!PropsSI("CPMASS","T",テーブル2[[#This Row],[Tm]],"P",テーブル2[[#This Row],[P]],"Water")</f>
        <v>6109.1016323754466</v>
      </c>
      <c r="BZ144">
        <f>テーブル2[[#This Row],[G]]*テーブル2[[#This Row],[DH]]/テーブル2[[#This Row],[μ_l]]</f>
        <v>2314969.9725506189</v>
      </c>
      <c r="CA144" t="e">
        <f ca="1">テーブル2[[#This Row],[μ_l]]*テーブル2[[#This Row],[CPl2]]/テーブル2[[#This Row],[k_l]]</f>
        <v>#NAME?</v>
      </c>
      <c r="CB144" t="e">
        <f ca="1">0.023*(テーブル2[[#This Row],[Re_l]]^0.8)*(テーブル2[[#This Row],[Pr_l]]^0.4)</f>
        <v>#NAME?</v>
      </c>
      <c r="CC144" t="e">
        <f ca="1">テーブル2[[#This Row],[Nu_l]]*テーブル2[[#This Row],[k_l]]/テーブル2[[#This Row],[DH]]</f>
        <v>#NAME?</v>
      </c>
      <c r="CD144">
        <v>-1.575760700811377E-2</v>
      </c>
    </row>
    <row r="145" spans="1:82">
      <c r="A145" s="13" t="s">
        <v>445</v>
      </c>
      <c r="B145">
        <v>12445036.385</v>
      </c>
      <c r="C145" cm="1">
        <f t="array" ref="C145">[3]!PropsSI("T","P",テーブル2[[#This Row],[P]],"Q",0,"Water")</f>
        <v>600.62307338779112</v>
      </c>
      <c r="D145" cm="1">
        <f t="array" ref="D145">[3]!PropsSI("Dmass","P",テーブル2[[#This Row],[P]],"Q",1,"Water")</f>
        <v>73.65096699650779</v>
      </c>
      <c r="E145" cm="1">
        <f t="array" ref="E145">[3]!PropsSI("Dmass","P",テーブル2[[#This Row],[P]],"Q",0,"Water")</f>
        <v>647.73015324591881</v>
      </c>
      <c r="F145" cm="1">
        <f t="array" ref="F145">[3]!PropsSI("Hmass","P",テーブル2[[#This Row],[P]],"Q",1,"Water")</f>
        <v>2675554.2433210411</v>
      </c>
      <c r="G145" cm="1">
        <f t="array" ref="G145">[3]!PropsSI("Hmass","P",テーブル2[[#This Row],[P]],"Q",0,"Water")</f>
        <v>1509379.9174575773</v>
      </c>
      <c r="H145" cm="1">
        <f t="array" ref="H145">[3]!PropsSI("VISCOSITY","P",テーブル2[[#This Row],[P]],"Q",1,"Water")</f>
        <v>2.1325501337549776E-5</v>
      </c>
      <c r="I145" cm="1">
        <f t="array" ref="I145">[3]!PropsSI("VISCOSITY","P",テーブル2[[#This Row],[P]],"Q",0,"Water")</f>
        <v>7.542370875497005E-5</v>
      </c>
      <c r="J145" cm="1">
        <f t="array" ref="J145">[3]!PropsSI("CONDUCTIVITY","P", テーブル2[[#This Row],[P]],"Q",0,"Water")</f>
        <v>0.50651600214947412</v>
      </c>
      <c r="K145" cm="1">
        <f t="array" ref="K145">[3]!PropsSI("Cpmass","P", テーブル2[[#This Row],[P]],"Q",0,"Water")</f>
        <v>6996.8915278807299</v>
      </c>
      <c r="L145" cm="1">
        <f t="array" ref="L145">[3]!PropsSI("SURFACE_TENSION","P", テーブル2[[#This Row],[P]],"Q",0,"Water")</f>
        <v>8.1683760977733326E-3</v>
      </c>
      <c r="M145" s="14">
        <v>140</v>
      </c>
      <c r="N145">
        <v>2659.116</v>
      </c>
      <c r="O145" s="12">
        <v>8.7843467213758383E-5</v>
      </c>
      <c r="P145" s="12">
        <v>2.9843873572041598E-2</v>
      </c>
      <c r="Q145" s="12">
        <f>テーブル2[[#This Row],[A]]*4/テーブル2[[#This Row],[Pw]]</f>
        <v>1.1773735336561952E-2</v>
      </c>
      <c r="R145">
        <v>3.4036</v>
      </c>
      <c r="S145" s="40">
        <v>1384220.45209375</v>
      </c>
      <c r="T145">
        <v>527.03888888888889</v>
      </c>
      <c r="U145" s="17">
        <f>+T145+BG145*S145*テーブル2[[#This Row],[Pw]]*R145/(N145*O145*K145)</f>
        <v>606.74765600583305</v>
      </c>
      <c r="V145">
        <v>0.03</v>
      </c>
      <c r="W145" s="12">
        <f t="shared" si="155"/>
        <v>415091.33573538635</v>
      </c>
      <c r="X145" s="100">
        <v>2.3645547046396799E-2</v>
      </c>
      <c r="Y145">
        <f t="shared" si="156"/>
        <v>6.5031731432581736</v>
      </c>
      <c r="Z145">
        <f t="shared" si="157"/>
        <v>6.5031731569458806</v>
      </c>
      <c r="AA145">
        <f t="shared" si="158"/>
        <v>-1.3687706967857594E-8</v>
      </c>
      <c r="AB145">
        <f t="shared" si="159"/>
        <v>3.0379256541240049E-5</v>
      </c>
      <c r="AC145" s="100">
        <v>626.85308562875059</v>
      </c>
      <c r="AD145">
        <f>+テーブル2[[#This Row],[DH]]/2*AI145/I145*E145</f>
        <v>11283.487762222616</v>
      </c>
      <c r="AE145">
        <f>+gettm2(AD145,AC145,AK145,AL145,テーブル2[[#This Row],[補正式F]])</f>
        <v>606.74765628447199</v>
      </c>
      <c r="AF145" s="20">
        <f t="shared" si="160"/>
        <v>2.7863893592439126E-7</v>
      </c>
      <c r="AG145">
        <v>3.0416664462511032E-5</v>
      </c>
      <c r="AH145">
        <f t="shared" si="161"/>
        <v>32.26560631601253</v>
      </c>
      <c r="AI145">
        <f t="shared" si="162"/>
        <v>0.22318903673796339</v>
      </c>
      <c r="AJ145">
        <f t="shared" si="163"/>
        <v>58.300284730299438</v>
      </c>
      <c r="AK145" cm="1">
        <f t="array" ref="AK145">+S145*テーブル2[[#This Row],[形状因子]]/(E145*[3]!PropsSI("C","T",(テーブル2[[#This Row],[Tin]]+テーブル2[[#This Row],[Tf]])/2,"P",テーブル2[[#This Row],[P]],"Water")*AI145)</f>
        <v>1.6392946239745114</v>
      </c>
      <c r="AL145">
        <f t="shared" si="164"/>
        <v>1.041885165620609</v>
      </c>
      <c r="AM145">
        <f t="shared" si="165"/>
        <v>600.62307335798971</v>
      </c>
      <c r="AN145">
        <f t="shared" si="166"/>
        <v>2.980141289299354E-8</v>
      </c>
      <c r="AO145">
        <f t="shared" si="167"/>
        <v>3.7407921270983725E-8</v>
      </c>
      <c r="AP145">
        <v>3.3513590825081421</v>
      </c>
      <c r="AQ145">
        <f t="shared" si="168"/>
        <v>6.9098062826759455E-5</v>
      </c>
      <c r="AR145">
        <f t="shared" si="169"/>
        <v>1.5227036191891008E-5</v>
      </c>
      <c r="AS145">
        <f t="shared" si="170"/>
        <v>29.185992654782151</v>
      </c>
      <c r="AT145">
        <f t="shared" si="171"/>
        <v>13.818444452881513</v>
      </c>
      <c r="AU145">
        <f t="shared" si="172"/>
        <v>3.0841253066556784</v>
      </c>
      <c r="AV145">
        <f t="shared" si="173"/>
        <v>0.26723377585246366</v>
      </c>
      <c r="AW145">
        <f t="shared" si="174"/>
        <v>1.6808035549278788E-2</v>
      </c>
      <c r="AX145">
        <f t="shared" si="175"/>
        <v>0.26723376844683921</v>
      </c>
      <c r="AY145">
        <f t="shared" si="176"/>
        <v>7.4056244470099841E-9</v>
      </c>
      <c r="AZ145">
        <f t="shared" si="177"/>
        <v>1166174.3258634638</v>
      </c>
      <c r="BA145">
        <f t="shared" si="178"/>
        <v>2.0617922796576836E-5</v>
      </c>
      <c r="BB145" s="40">
        <f t="shared" si="179"/>
        <v>1370491.2186051158</v>
      </c>
      <c r="BC145" s="62">
        <f t="shared" si="180"/>
        <v>-13729.233488634229</v>
      </c>
      <c r="BD145" s="61">
        <f t="shared" si="181"/>
        <v>-0.99183865314716357</v>
      </c>
      <c r="BE145" s="40">
        <v>1242220.0435785004</v>
      </c>
      <c r="BF145" s="58">
        <f>テーブル2[[#This Row],[ρL*δ*λ/τ]]/テーブル2[[#This Row],[実験値]]</f>
        <v>1.10325962432316</v>
      </c>
      <c r="BG145">
        <v>0.92652899999999994</v>
      </c>
      <c r="BH145">
        <v>4.5999999999999999E-2</v>
      </c>
      <c r="BI145">
        <v>5625</v>
      </c>
      <c r="BJ145">
        <f>1+テーブル2[[#This Row],[A_補正]]*EXP(-テーブル2[[#This Row],[(Tsub-40)^2]]/テーブル2[[#This Row],[σ_補正]])</f>
        <v>1.0376422200660491</v>
      </c>
      <c r="BK145">
        <f>テーブル2[[#This Row],[Ts]]-テーブル2[[#This Row],[Tin]]</f>
        <v>73.584184498902232</v>
      </c>
      <c r="BL145">
        <f>テーブル2[[#This Row],[ρL*δ*λ/τ]]*0.000001</f>
        <v>1.3704912186051157</v>
      </c>
      <c r="BM145">
        <f>テーブル2[[#This Row],[Tsub]]</f>
        <v>73.584184498902232</v>
      </c>
      <c r="BN145">
        <f>テーブル2[[#This Row],[補正式F]]</f>
        <v>1.0376422200660491</v>
      </c>
      <c r="BO145">
        <f>(テーブル2[[#This Row],[Tsub]]-40)^2</f>
        <v>1127.897448456305</v>
      </c>
      <c r="BP145" cm="1">
        <f t="array" ref="BP145">[3]!PropsSI(
  "VISCOSITY",
  "T", MIN( MAX( (テーブル2[[#This Row],[Ts]]+テーブル2[[#This Row],[Tw]])/2, テーブル2[[#This Row],[Ts]]+5 ), 647.096-0.1 ),
  "P", テーブル2[[#This Row],[P]],
  "Water"
)</f>
        <v>2.1924366990351708E-5</v>
      </c>
      <c r="BQ145" cm="1">
        <f t="array" ref="BQ145">[3]!PropsSI(
  "CONDUCTIVITY",
  "T", MIN( MAX( (テーブル2[[#This Row],[Ts]]+テーブル2[[#This Row],[Tw]])/2, テーブル2[[#This Row],[Ts]]+5 ), 647.096-0.1 ),
  "P", テーブル2[[#This Row],[P]],
  "Water"
)</f>
        <v>8.3303270986182537E-2</v>
      </c>
      <c r="BR145" cm="1">
        <f t="array" ref="BR145">[3]!PropsSI(
 "CPMASS",
  "T", MIN( MAX( (テーブル2[[#This Row],[Ts]]+テーブル2[[#This Row],[Tw]])/2, テーブル2[[#This Row],[Ts]]+5 ), 647.096-0.1 ),
  "P", テーブル2[[#This Row],[P]],
  "Water"
)</f>
        <v>6327.6961453244448</v>
      </c>
      <c r="BS145">
        <f>テーブル2[[#This Row],[G]]*テーブル2[[#This Row],[DH]]/テーブル2[[#This Row],[μ_g]]</f>
        <v>1427987.7739227279</v>
      </c>
      <c r="BT145">
        <f>テーブル2[[#This Row],[CPg]]*テーブル2[[#This Row],[μ_g]]/テーブル2[[#This Row],[k_g]]</f>
        <v>1.6653695689397139</v>
      </c>
      <c r="BU145">
        <f>0.023*(テーブル2[[#This Row],[Re_g]]^0.8)*(テーブル2[[#This Row],[Pr_g]]^0.4)</f>
        <v>2366.5281629030505</v>
      </c>
      <c r="BV145">
        <f>テーブル2[[#This Row],[Nu_g]]*テーブル2[[#This Row],[k_g]]/テーブル2[[#This Row],[DH]]</f>
        <v>16744.00954457944</v>
      </c>
      <c r="BW145" cm="1">
        <f t="array" ref="BW145">[3]!PropsSI("VISCOSITY","T",テーブル2[[#This Row],[Tm]],"P",テーブル2[[#This Row],[P]],"Water")</f>
        <v>2.1598169532646719E-5</v>
      </c>
      <c r="BX145" t="e">
        <f ca="1" xml:space="preserve"> [1]!PropsSI("CONDUCTIVITY","T",テーブル2[[#This Row],[Tm]],"P",テーブル2[[#This Row],[P]],"Water")</f>
        <v>#NAME?</v>
      </c>
      <c r="BY145" cm="1">
        <f t="array" ref="BY145">[3]!PropsSI("CPMASS","T",テーブル2[[#This Row],[Tm]],"P",テーブル2[[#This Row],[P]],"Water")</f>
        <v>7477.8247453143558</v>
      </c>
      <c r="BZ145">
        <f>テーブル2[[#This Row],[G]]*テーブル2[[#This Row],[DH]]/テーブル2[[#This Row],[μ_l]]</f>
        <v>1449554.6933222311</v>
      </c>
      <c r="CA145" t="e">
        <f ca="1">テーブル2[[#This Row],[μ_l]]*テーブル2[[#This Row],[CPl2]]/テーブル2[[#This Row],[k_l]]</f>
        <v>#NAME?</v>
      </c>
      <c r="CB145" t="e">
        <f ca="1">0.023*(テーブル2[[#This Row],[Re_l]]^0.8)*(テーブル2[[#This Row],[Pr_l]]^0.4)</f>
        <v>#NAME?</v>
      </c>
      <c r="CC145" t="e">
        <f ca="1">テーブル2[[#This Row],[Nu_l]]*テーブル2[[#This Row],[k_l]]/テーブル2[[#This Row],[DH]]</f>
        <v>#NAME?</v>
      </c>
      <c r="CD145">
        <v>-0.10153936911483093</v>
      </c>
    </row>
    <row r="146" spans="1:82">
      <c r="A146" s="13" t="s">
        <v>446</v>
      </c>
      <c r="B146">
        <v>12479510.17</v>
      </c>
      <c r="C146" cm="1">
        <f t="array" ref="C146">[3]!PropsSI("T","P",テーブル2[[#This Row],[P]],"Q",0,"Water")</f>
        <v>600.8365023302473</v>
      </c>
      <c r="D146" cm="1">
        <f t="array" ref="D146">[3]!PropsSI("Dmass","P",テーブル2[[#This Row],[P]],"Q",1,"Water")</f>
        <v>73.930577375909749</v>
      </c>
      <c r="E146" cm="1">
        <f t="array" ref="E146">[3]!PropsSI("Dmass","P",テーブル2[[#This Row],[P]],"Q",0,"Water")</f>
        <v>647.15122741627238</v>
      </c>
      <c r="F146" cm="1">
        <f t="array" ref="F146">[3]!PropsSI("Hmass","P",テーブル2[[#This Row],[P]],"Q",1,"Water")</f>
        <v>2674772.1768945744</v>
      </c>
      <c r="G146" cm="1">
        <f t="array" ref="G146">[3]!PropsSI("Hmass","P",テーブル2[[#This Row],[P]],"Q",0,"Water")</f>
        <v>1510761.0582881749</v>
      </c>
      <c r="H146" cm="1">
        <f t="array" ref="H146">[3]!PropsSI("VISCOSITY","P",テーブル2[[#This Row],[P]],"Q",1,"Water")</f>
        <v>2.1342487134156997E-5</v>
      </c>
      <c r="I146" cm="1">
        <f t="array" ref="I146">[3]!PropsSI("VISCOSITY","P",テーブル2[[#This Row],[P]],"Q",0,"Water")</f>
        <v>7.5340063650001631E-5</v>
      </c>
      <c r="J146" cm="1">
        <f t="array" ref="J146">[3]!PropsSI("CONDUCTIVITY","P", テーブル2[[#This Row],[P]],"Q",0,"Water")</f>
        <v>0.50611830285189063</v>
      </c>
      <c r="K146" cm="1">
        <f t="array" ref="K146">[3]!PropsSI("Cpmass","P", テーブル2[[#This Row],[P]],"Q",0,"Water")</f>
        <v>7012.1160291556434</v>
      </c>
      <c r="L146" cm="1">
        <f t="array" ref="L146">[3]!PropsSI("SURFACE_TENSION","P", テーブル2[[#This Row],[P]],"Q",0,"Water")</f>
        <v>8.1232475126216917E-3</v>
      </c>
      <c r="M146" s="14">
        <v>141</v>
      </c>
      <c r="N146">
        <v>3396.78</v>
      </c>
      <c r="O146" s="12">
        <v>8.7843467213758383E-5</v>
      </c>
      <c r="P146" s="12">
        <v>2.9843873572041598E-2</v>
      </c>
      <c r="Q146" s="12">
        <f>テーブル2[[#This Row],[A]]*4/テーブル2[[#This Row],[Pw]]</f>
        <v>1.1773735336561952E-2</v>
      </c>
      <c r="R146">
        <v>3.4036</v>
      </c>
      <c r="S146" s="40">
        <v>1756912.6832937498</v>
      </c>
      <c r="T146">
        <v>524.42777777777769</v>
      </c>
      <c r="U146" s="17">
        <f>+T146+BG146*S146*テーブル2[[#This Row],[Pw]]*R146/(N146*O146*K146)</f>
        <v>603.45503677228658</v>
      </c>
      <c r="V146">
        <v>0.03</v>
      </c>
      <c r="W146" s="12">
        <f t="shared" si="155"/>
        <v>530830.30168804538</v>
      </c>
      <c r="X146" s="100">
        <v>2.1409549319177122E-2</v>
      </c>
      <c r="Y146">
        <f t="shared" si="156"/>
        <v>6.8343345982030943</v>
      </c>
      <c r="Z146">
        <f t="shared" si="157"/>
        <v>6.83433460805536</v>
      </c>
      <c r="AA146">
        <f t="shared" si="158"/>
        <v>-9.8522656699628897E-9</v>
      </c>
      <c r="AB146">
        <f t="shared" si="159"/>
        <v>2.0429810286013048E-5</v>
      </c>
      <c r="AC146" s="100">
        <v>627.73645836351238</v>
      </c>
      <c r="AD146">
        <f>+テーブル2[[#This Row],[DH]]/2*AI146/I146*E146</f>
        <v>13730.440783569731</v>
      </c>
      <c r="AE146">
        <f>+gettm2(AD146,AC146,AK146,AL146,テーブル2[[#This Row],[補正式F]])</f>
        <v>603.45503705973113</v>
      </c>
      <c r="AF146" s="20">
        <f t="shared" si="160"/>
        <v>2.8744454994011903E-7</v>
      </c>
      <c r="AG146">
        <v>2.0463081077266063E-5</v>
      </c>
      <c r="AH146">
        <f t="shared" si="161"/>
        <v>47.714084852857269</v>
      </c>
      <c r="AI146">
        <f t="shared" si="162"/>
        <v>0.27153161936308845</v>
      </c>
      <c r="AJ146">
        <f t="shared" si="163"/>
        <v>47.727779663651454</v>
      </c>
      <c r="AK146" cm="1">
        <f t="array" ref="AK146">+S146*テーブル2[[#This Row],[形状因子]]/(E146*[3]!PropsSI("C","T",(テーブル2[[#This Row],[Tin]]+テーブル2[[#This Row],[Tf]])/2,"P",テーブル2[[#This Row],[P]],"Water")*AI146)</f>
        <v>1.7334723721815624</v>
      </c>
      <c r="AL146">
        <f t="shared" si="164"/>
        <v>1.0438137980407745</v>
      </c>
      <c r="AM146">
        <f t="shared" si="165"/>
        <v>600.83650231838101</v>
      </c>
      <c r="AN146">
        <f t="shared" si="166"/>
        <v>1.1866291060869116E-8</v>
      </c>
      <c r="AO146">
        <f t="shared" si="167"/>
        <v>3.3270791253015296E-8</v>
      </c>
      <c r="AP146">
        <v>3.7691191384917833</v>
      </c>
      <c r="AQ146">
        <f t="shared" si="168"/>
        <v>5.4148257294271003E-5</v>
      </c>
      <c r="AR146">
        <f t="shared" si="169"/>
        <v>1.0248175934259539E-5</v>
      </c>
      <c r="AS146">
        <f t="shared" si="170"/>
        <v>23.902689976050425</v>
      </c>
      <c r="AT146">
        <f t="shared" si="171"/>
        <v>12.819955019516119</v>
      </c>
      <c r="AU146">
        <f t="shared" si="172"/>
        <v>3.4810231466111659</v>
      </c>
      <c r="AV146">
        <f t="shared" si="173"/>
        <v>0.28809599188061741</v>
      </c>
      <c r="AW146">
        <f t="shared" si="174"/>
        <v>1.132614671550564E-2</v>
      </c>
      <c r="AX146">
        <f t="shared" si="175"/>
        <v>0.28809598783499046</v>
      </c>
      <c r="AY146">
        <f t="shared" si="176"/>
        <v>4.0456269445598991E-9</v>
      </c>
      <c r="AZ146">
        <f t="shared" si="177"/>
        <v>1164011.1186063995</v>
      </c>
      <c r="BA146">
        <f t="shared" si="178"/>
        <v>1.4366289656722945E-5</v>
      </c>
      <c r="BB146" s="40">
        <f t="shared" si="179"/>
        <v>1744541.9568793329</v>
      </c>
      <c r="BC146" s="62">
        <f t="shared" si="180"/>
        <v>-12370.726414416917</v>
      </c>
      <c r="BD146" s="61">
        <f t="shared" si="181"/>
        <v>-0.70411731510897024</v>
      </c>
      <c r="BE146" s="40">
        <v>1398233.4613739043</v>
      </c>
      <c r="BF146" s="58">
        <f>テーブル2[[#This Row],[ρL*δ*λ/τ]]/テーブル2[[#This Row],[実験値]]</f>
        <v>1.2476757316086156</v>
      </c>
      <c r="BG146">
        <v>0.92652899999999994</v>
      </c>
      <c r="BH146">
        <v>4.5999999999999999E-2</v>
      </c>
      <c r="BI146">
        <v>5625</v>
      </c>
      <c r="BJ146">
        <f>1+テーブル2[[#This Row],[A_補正]]*EXP(-テーブル2[[#This Row],[(Tsub-40)^2]]/テーブル2[[#This Row],[σ_補正]])</f>
        <v>1.0363422153701944</v>
      </c>
      <c r="BK146">
        <f>テーブル2[[#This Row],[Ts]]-テーブル2[[#This Row],[Tin]]</f>
        <v>76.408724552469607</v>
      </c>
      <c r="BL146">
        <f>テーブル2[[#This Row],[ρL*δ*λ/τ]]*0.000001</f>
        <v>1.7445419568793328</v>
      </c>
      <c r="BM146">
        <f>テーブル2[[#This Row],[Tsub]]</f>
        <v>76.408724552469607</v>
      </c>
      <c r="BN146">
        <f>テーブル2[[#This Row],[補正式F]]</f>
        <v>1.0363422153701944</v>
      </c>
      <c r="BO146">
        <f>(テーブル2[[#This Row],[Tsub]]-40)^2</f>
        <v>1325.5952235376033</v>
      </c>
      <c r="BP146" cm="1">
        <f t="array" ref="BP146">[3]!PropsSI(
  "VISCOSITY",
  "T", MIN( MAX( (テーブル2[[#This Row],[Ts]]+テーブル2[[#This Row],[Tw]])/2, テーブル2[[#This Row],[Ts]]+5 ), 647.096-0.1 ),
  "P", テーブル2[[#This Row],[P]],
  "Water"
)</f>
        <v>2.1955303405767394E-5</v>
      </c>
      <c r="BQ146" cm="1">
        <f t="array" ref="BQ146">[3]!PropsSI(
  "CONDUCTIVITY",
  "T", MIN( MAX( (テーブル2[[#This Row],[Ts]]+テーブル2[[#This Row],[Tw]])/2, テーブル2[[#This Row],[Ts]]+5 ), 647.096-0.1 ),
  "P", テーブル2[[#This Row],[P]],
  "Water"
)</f>
        <v>8.3293266475925776E-2</v>
      </c>
      <c r="BR146" cm="1">
        <f t="array" ref="BR146">[3]!PropsSI(
 "CPMASS",
  "T", MIN( MAX( (テーブル2[[#This Row],[Ts]]+テーブル2[[#This Row],[Tw]])/2, テーブル2[[#This Row],[Ts]]+5 ), 647.096-0.1 ),
  "P", テーブル2[[#This Row],[P]],
  "Water"
)</f>
        <v>6300.0211866089703</v>
      </c>
      <c r="BS146">
        <f>テーブル2[[#This Row],[G]]*テーブル2[[#This Row],[DH]]/テーブル2[[#This Row],[μ_g]]</f>
        <v>1821554.8187788324</v>
      </c>
      <c r="BT146">
        <f>テーブル2[[#This Row],[CPg]]*テーブル2[[#This Row],[μ_g]]/テーブル2[[#This Row],[k_g]]</f>
        <v>1.6606249516548965</v>
      </c>
      <c r="BU146">
        <f>0.023*(テーブル2[[#This Row],[Re_g]]^0.8)*(テーブル2[[#This Row],[Pr_g]]^0.4)</f>
        <v>2872.0384921010968</v>
      </c>
      <c r="BV146">
        <f>テーブル2[[#This Row],[Nu_g]]*テーブル2[[#This Row],[k_g]]/テーブル2[[#This Row],[DH]]</f>
        <v>20318.230418244457</v>
      </c>
      <c r="BW146" cm="1">
        <f t="array" ref="BW146">[3]!PropsSI("VISCOSITY","T",テーブル2[[#This Row],[Tm]],"P",テーブル2[[#This Row],[P]],"Water")</f>
        <v>2.1456134144692932E-5</v>
      </c>
      <c r="BX146" t="e">
        <f ca="1" xml:space="preserve"> [1]!PropsSI("CONDUCTIVITY","T",テーブル2[[#This Row],[Tm]],"P",テーブル2[[#This Row],[P]],"Water")</f>
        <v>#NAME?</v>
      </c>
      <c r="BY146" cm="1">
        <f t="array" ref="BY146">[3]!PropsSI("CPMASS","T",テーブル2[[#This Row],[Tm]],"P",テーブル2[[#This Row],[P]],"Water")</f>
        <v>8394.1801348511344</v>
      </c>
      <c r="BZ146">
        <f>テーブル2[[#This Row],[G]]*テーブル2[[#This Row],[DH]]/テーブル2[[#This Row],[μ_l]]</f>
        <v>1863932.6379500162</v>
      </c>
      <c r="CA146" t="e">
        <f ca="1">テーブル2[[#This Row],[μ_l]]*テーブル2[[#This Row],[CPl2]]/テーブル2[[#This Row],[k_l]]</f>
        <v>#NAME?</v>
      </c>
      <c r="CB146" t="e">
        <f ca="1">0.023*(テーブル2[[#This Row],[Re_l]]^0.8)*(テーブル2[[#This Row],[Pr_l]]^0.4)</f>
        <v>#NAME?</v>
      </c>
      <c r="CC146" t="e">
        <f ca="1">テーブル2[[#This Row],[Nu_l]]*テーブル2[[#This Row],[k_l]]/テーブル2[[#This Row],[DH]]</f>
        <v>#NAME?</v>
      </c>
      <c r="CD146">
        <v>-0.14792921074467436</v>
      </c>
    </row>
    <row r="147" spans="1:82">
      <c r="A147" s="13" t="s">
        <v>447</v>
      </c>
      <c r="B147">
        <v>12341615.029999999</v>
      </c>
      <c r="C147" cm="1">
        <f t="array" ref="C147">[3]!PropsSI("T","P",テーブル2[[#This Row],[P]],"Q",0,"Water")</f>
        <v>599.9799801328129</v>
      </c>
      <c r="D147" cm="1">
        <f t="array" ref="D147">[3]!PropsSI("Dmass","P",テーブル2[[#This Row],[P]],"Q",1,"Water")</f>
        <v>72.816521135477899</v>
      </c>
      <c r="E147" cm="1">
        <f t="array" ref="E147">[3]!PropsSI("Dmass","P",テーブル2[[#This Row],[P]],"Q",0,"Water")</f>
        <v>649.46521010949471</v>
      </c>
      <c r="F147" cm="1">
        <f t="array" ref="F147">[3]!PropsSI("Hmass","P",テーブル2[[#This Row],[P]],"Q",1,"Water")</f>
        <v>2677886.670586206</v>
      </c>
      <c r="G147" cm="1">
        <f t="array" ref="G147">[3]!PropsSI("Hmass","P",テーブル2[[#This Row],[P]],"Q",0,"Water")</f>
        <v>1505230.7162956411</v>
      </c>
      <c r="H147" cm="1">
        <f t="array" ref="H147">[3]!PropsSI("VISCOSITY","P",テーブル2[[#This Row],[P]],"Q",1,"Water")</f>
        <v>2.1274764991596995E-5</v>
      </c>
      <c r="I147" cm="1">
        <f t="array" ref="I147">[3]!PropsSI("VISCOSITY","P",テーブル2[[#This Row],[P]],"Q",0,"Water")</f>
        <v>7.5675269438825427E-5</v>
      </c>
      <c r="J147" cm="1">
        <f t="array" ref="J147">[3]!PropsSI("CONDUCTIVITY","P", テーブル2[[#This Row],[P]],"Q",0,"Water")</f>
        <v>0.50771016086975462</v>
      </c>
      <c r="K147" cm="1">
        <f t="array" ref="K147">[3]!PropsSI("Cpmass","P", テーブル2[[#This Row],[P]],"Q",0,"Water")</f>
        <v>6951.8253576901698</v>
      </c>
      <c r="L147" cm="1">
        <f t="array" ref="L147">[3]!PropsSI("SURFACE_TENSION","P", テーブル2[[#This Row],[P]],"Q",0,"Water")</f>
        <v>8.3045704853731608E-3</v>
      </c>
      <c r="M147" s="14">
        <v>142</v>
      </c>
      <c r="N147">
        <v>1953.9960000000001</v>
      </c>
      <c r="O147" s="12">
        <v>8.7843467213758383E-5</v>
      </c>
      <c r="P147" s="12">
        <v>2.9843873572041598E-2</v>
      </c>
      <c r="Q147" s="12">
        <f>テーブル2[[#This Row],[A]]*4/テーブル2[[#This Row],[Pw]]</f>
        <v>1.1773735336561952E-2</v>
      </c>
      <c r="R147">
        <v>3.4036</v>
      </c>
      <c r="S147" s="40">
        <v>1175126.04859375</v>
      </c>
      <c r="T147">
        <v>507.65</v>
      </c>
      <c r="U147" s="17">
        <f>+T147+BG147*S147*テーブル2[[#This Row],[Pw]]*R147/(N147*O147*K147)</f>
        <v>600.33408865707611</v>
      </c>
      <c r="V147">
        <v>0.03</v>
      </c>
      <c r="W147" s="12">
        <f t="shared" si="155"/>
        <v>304007.26582543884</v>
      </c>
      <c r="X147" s="100">
        <v>2.703718902857697E-2</v>
      </c>
      <c r="Y147">
        <f t="shared" si="156"/>
        <v>6.0816193113889323</v>
      </c>
      <c r="Z147">
        <f t="shared" si="157"/>
        <v>6.0816193194759931</v>
      </c>
      <c r="AA147">
        <f t="shared" si="158"/>
        <v>-8.087060798800394E-9</v>
      </c>
      <c r="AB147">
        <f t="shared" si="159"/>
        <v>5.0157446973838368E-5</v>
      </c>
      <c r="AC147" s="100">
        <v>630.82124790007015</v>
      </c>
      <c r="AD147">
        <f>+テーブル2[[#This Row],[DH]]/2*AI147/I147*E147</f>
        <v>8836.6925069030221</v>
      </c>
      <c r="AE147">
        <f>+gettm2(AD147,AC147,AK147,AL147,テーブル2[[#This Row],[補正式F]])</f>
        <v>600.33408897400182</v>
      </c>
      <c r="AF147" s="20">
        <f t="shared" si="160"/>
        <v>3.1692570701125078E-7</v>
      </c>
      <c r="AG147">
        <v>5.0212756934407744E-5</v>
      </c>
      <c r="AH147">
        <f t="shared" si="161"/>
        <v>19.868404760803895</v>
      </c>
      <c r="AI147">
        <f t="shared" si="162"/>
        <v>0.1749055350505519</v>
      </c>
      <c r="AJ147">
        <f t="shared" si="163"/>
        <v>75.373648255081761</v>
      </c>
      <c r="AK147" cm="1">
        <f t="array" ref="AK147">+S147*テーブル2[[#This Row],[形状因子]]/(E147*[3]!PropsSI("C","T",(テーブル2[[#This Row],[Tin]]+テーブル2[[#This Row],[Tf]])/2,"P",テーブル2[[#This Row],[P]],"Water")*AI147)</f>
        <v>1.8588697813774797</v>
      </c>
      <c r="AL147">
        <f t="shared" si="164"/>
        <v>1.0361842200156808</v>
      </c>
      <c r="AM147">
        <f t="shared" si="165"/>
        <v>599.97998005063755</v>
      </c>
      <c r="AN147">
        <f t="shared" si="166"/>
        <v>8.2175347415613942E-8</v>
      </c>
      <c r="AO147">
        <f t="shared" si="167"/>
        <v>5.5309960569376233E-8</v>
      </c>
      <c r="AP147">
        <v>2.8024454716513385</v>
      </c>
      <c r="AQ147">
        <f t="shared" si="168"/>
        <v>1.0147136755351049E-4</v>
      </c>
      <c r="AR147">
        <f t="shared" si="169"/>
        <v>2.513403344748856E-5</v>
      </c>
      <c r="AS147">
        <f t="shared" si="170"/>
        <v>37.728336621252438</v>
      </c>
      <c r="AT147">
        <f t="shared" si="171"/>
        <v>14.576028616585472</v>
      </c>
      <c r="AU147">
        <f t="shared" si="172"/>
        <v>2.5494280840960375</v>
      </c>
      <c r="AV147">
        <f t="shared" si="173"/>
        <v>0.25301738755530101</v>
      </c>
      <c r="AW147">
        <f t="shared" si="174"/>
        <v>2.7583810985260322E-2</v>
      </c>
      <c r="AX147">
        <f t="shared" si="175"/>
        <v>0.25301738724310541</v>
      </c>
      <c r="AY147">
        <f t="shared" si="176"/>
        <v>3.1219560270301372E-10</v>
      </c>
      <c r="AZ147">
        <f t="shared" si="177"/>
        <v>1172655.9542905649</v>
      </c>
      <c r="BA147">
        <f t="shared" si="178"/>
        <v>3.620815055278081E-5</v>
      </c>
      <c r="BB147" s="40">
        <f t="shared" si="179"/>
        <v>1163385.1386613201</v>
      </c>
      <c r="BC147" s="62">
        <f t="shared" si="180"/>
        <v>-11740.909932429902</v>
      </c>
      <c r="BD147" s="61">
        <f t="shared" si="181"/>
        <v>-0.99911919631770707</v>
      </c>
      <c r="BE147" s="40">
        <v>1115643.1197067576</v>
      </c>
      <c r="BF147" s="58">
        <f>テーブル2[[#This Row],[ρL*δ*λ/τ]]/テーブル2[[#This Row],[実験値]]</f>
        <v>1.0427932715321286</v>
      </c>
      <c r="BG147">
        <v>0.92652899999999994</v>
      </c>
      <c r="BH147">
        <v>4.5999999999999999E-2</v>
      </c>
      <c r="BI147">
        <v>5625</v>
      </c>
      <c r="BJ147">
        <f>1+テーブル2[[#This Row],[A_補正]]*EXP(-テーブル2[[#This Row],[(Tsub-40)^2]]/テーブル2[[#This Row],[σ_補正]])</f>
        <v>1.0282702484941766</v>
      </c>
      <c r="BK147">
        <f>テーブル2[[#This Row],[Ts]]-テーブル2[[#This Row],[Tin]]</f>
        <v>92.329980132812921</v>
      </c>
      <c r="BL147">
        <f>テーブル2[[#This Row],[ρL*δ*λ/τ]]*0.000001</f>
        <v>1.1633851386613201</v>
      </c>
      <c r="BM147">
        <f>テーブル2[[#This Row],[Tsub]]</f>
        <v>92.329980132812921</v>
      </c>
      <c r="BN147">
        <f>テーブル2[[#This Row],[補正式F]]</f>
        <v>1.0282702484941766</v>
      </c>
      <c r="BO147">
        <f>(テーブル2[[#This Row],[Tsub]]-40)^2</f>
        <v>2738.4268207005948</v>
      </c>
      <c r="BP147" cm="1">
        <f t="array" ref="BP147">[3]!PropsSI(
  "VISCOSITY",
  "T", MIN( MAX( (テーブル2[[#This Row],[Ts]]+テーブル2[[#This Row],[Tw]])/2, テーブル2[[#This Row],[Ts]]+5 ), 647.096-0.1 ),
  "P", テーブル2[[#This Row],[P]],
  "Water"
)</f>
        <v>2.1988785819138578E-5</v>
      </c>
      <c r="BQ147" cm="1">
        <f t="array" ref="BQ147">[3]!PropsSI(
  "CONDUCTIVITY",
  "T", MIN( MAX( (テーブル2[[#This Row],[Ts]]+テーブル2[[#This Row],[Tw]])/2, テーブル2[[#This Row],[Ts]]+5 ), 647.096-0.1 ),
  "P", テーブル2[[#This Row],[P]],
  "Water"
)</f>
        <v>8.1782248635659527E-2</v>
      </c>
      <c r="BR147" cm="1">
        <f t="array" ref="BR147">[3]!PropsSI(
 "CPMASS",
  "T", MIN( MAX( (テーブル2[[#This Row],[Ts]]+テーブル2[[#This Row],[Tw]])/2, テーブル2[[#This Row],[Ts]]+5 ), 647.096-0.1 ),
  "P", テーブル2[[#This Row],[P]],
  "Water"
)</f>
        <v>6012.8529965337975</v>
      </c>
      <c r="BS147">
        <f>テーブル2[[#This Row],[G]]*テーブル2[[#This Row],[DH]]/テーブル2[[#This Row],[μ_g]]</f>
        <v>1046252.9373803313</v>
      </c>
      <c r="BT147">
        <f>テーブル2[[#This Row],[CPg]]*テーブル2[[#This Row],[μ_g]]/テーブル2[[#This Row],[k_g]]</f>
        <v>1.6166752432030511</v>
      </c>
      <c r="BU147">
        <f>0.023*(テーブル2[[#This Row],[Re_g]]^0.8)*(テーブル2[[#This Row],[Pr_g]]^0.4)</f>
        <v>1823.4182760002554</v>
      </c>
      <c r="BV147">
        <f>テーブル2[[#This Row],[Nu_g]]*テーブル2[[#This Row],[k_g]]/テーブル2[[#This Row],[DH]]</f>
        <v>12665.754966614018</v>
      </c>
      <c r="BW147" cm="1">
        <f t="array" ref="BW147">[3]!PropsSI("VISCOSITY","T",テーブル2[[#This Row],[Tm]],"P",テーブル2[[#This Row],[P]],"Water")</f>
        <v>2.1290155550696867E-5</v>
      </c>
      <c r="BX147" t="e">
        <f ca="1" xml:space="preserve"> [1]!PropsSI("CONDUCTIVITY","T",テーブル2[[#This Row],[Tm]],"P",テーブル2[[#This Row],[P]],"Water")</f>
        <v>#NAME?</v>
      </c>
      <c r="BY147" cm="1">
        <f t="array" ref="BY147">[3]!PropsSI("CPMASS","T",テーブル2[[#This Row],[Tm]],"P",テーブル2[[#This Row],[P]],"Water")</f>
        <v>9038.4183891995526</v>
      </c>
      <c r="BZ147">
        <f>テーブル2[[#This Row],[G]]*テーブル2[[#This Row],[DH]]/テーブル2[[#This Row],[μ_l]]</f>
        <v>1080585.4235267758</v>
      </c>
      <c r="CA147" t="e">
        <f ca="1">テーブル2[[#This Row],[μ_l]]*テーブル2[[#This Row],[CPl2]]/テーブル2[[#This Row],[k_l]]</f>
        <v>#NAME?</v>
      </c>
      <c r="CB147" t="e">
        <f ca="1">0.023*(テーブル2[[#This Row],[Re_l]]^0.8)*(テーブル2[[#This Row],[Pr_l]]^0.4)</f>
        <v>#NAME?</v>
      </c>
      <c r="CC147" t="e">
        <f ca="1">テーブル2[[#This Row],[Nu_l]]*テーブル2[[#This Row],[k_l]]/テーブル2[[#This Row],[DH]]</f>
        <v>#NAME?</v>
      </c>
      <c r="CD147">
        <v>-0.12718638132295274</v>
      </c>
    </row>
    <row r="148" spans="1:82">
      <c r="A148" s="13" t="s">
        <v>448</v>
      </c>
      <c r="B148">
        <v>12513983.955</v>
      </c>
      <c r="C148" cm="1">
        <f t="array" ref="C148">[3]!PropsSI("T","P",テーブル2[[#This Row],[P]],"Q",0,"Water")</f>
        <v>601.04946712932554</v>
      </c>
      <c r="D148" cm="1">
        <f t="array" ref="D148">[3]!PropsSI("Dmass","P",テーブル2[[#This Row],[P]],"Q",1,"Water")</f>
        <v>74.210926049632405</v>
      </c>
      <c r="E148" cm="1">
        <f t="array" ref="E148">[3]!PropsSI("Dmass","P",テーブル2[[#This Row],[P]],"Q",0,"Water")</f>
        <v>646.57200369437157</v>
      </c>
      <c r="F148" cm="1">
        <f t="array" ref="F148">[3]!PropsSI("Hmass","P",テーブル2[[#This Row],[P]],"Q",1,"Water")</f>
        <v>2673987.8027531314</v>
      </c>
      <c r="G148" cm="1">
        <f t="array" ref="G148">[3]!PropsSI("Hmass","P",テーブル2[[#This Row],[P]],"Q",0,"Water")</f>
        <v>1512141.2610004984</v>
      </c>
      <c r="H148" cm="1">
        <f t="array" ref="H148">[3]!PropsSI("VISCOSITY","P",テーブル2[[#This Row],[P]],"Q",1,"Water")</f>
        <v>2.1359510422370691E-5</v>
      </c>
      <c r="I148" cm="1">
        <f t="array" ref="I148">[3]!PropsSI("VISCOSITY","P",テーブル2[[#This Row],[P]],"Q",0,"Water")</f>
        <v>7.5256520232777754E-5</v>
      </c>
      <c r="J148" cm="1">
        <f t="array" ref="J148">[3]!PropsSI("CONDUCTIVITY","P", テーブル2[[#This Row],[P]],"Q",0,"Water")</f>
        <v>0.50572077748779087</v>
      </c>
      <c r="K148" cm="1">
        <f t="array" ref="K148">[3]!PropsSI("Cpmass","P", テーブル2[[#This Row],[P]],"Q",0,"Water")</f>
        <v>7027.4436751982685</v>
      </c>
      <c r="L148" cm="1">
        <f t="array" ref="L148">[3]!PropsSI("SURFACE_TENSION","P", テーブル2[[#This Row],[P]],"Q",0,"Water")</f>
        <v>8.078252900830243E-3</v>
      </c>
      <c r="M148" s="14">
        <v>143</v>
      </c>
      <c r="N148">
        <v>2649.6239999999998</v>
      </c>
      <c r="O148" s="12">
        <v>8.7843467213758383E-5</v>
      </c>
      <c r="P148" s="12">
        <v>2.9843873572041598E-2</v>
      </c>
      <c r="Q148" s="12">
        <f>テーブル2[[#This Row],[A]]*4/テーブル2[[#This Row],[Pw]]</f>
        <v>1.1773735336561952E-2</v>
      </c>
      <c r="R148">
        <v>3.4036</v>
      </c>
      <c r="S148" s="40">
        <v>1527266.4505312501</v>
      </c>
      <c r="T148">
        <v>511.81666666666661</v>
      </c>
      <c r="U148" s="17">
        <f>+T148+BG148*S148*テーブル2[[#This Row],[Pw]]*R148/(N148*O148*K148)</f>
        <v>599.69391382885874</v>
      </c>
      <c r="V148">
        <v>0.03</v>
      </c>
      <c r="W148" s="12">
        <f t="shared" si="155"/>
        <v>414528.49030103459</v>
      </c>
      <c r="X148" s="100">
        <v>2.3619292649538597E-2</v>
      </c>
      <c r="Y148">
        <f t="shared" si="156"/>
        <v>6.5067864916997493</v>
      </c>
      <c r="Z148">
        <f t="shared" si="157"/>
        <v>6.506786507191217</v>
      </c>
      <c r="AA148">
        <f t="shared" si="158"/>
        <v>-1.5491467664219272E-8</v>
      </c>
      <c r="AB148">
        <f t="shared" si="159"/>
        <v>3.0239192460977161E-5</v>
      </c>
      <c r="AC148" s="100">
        <v>631.42917970745816</v>
      </c>
      <c r="AD148">
        <f>+テーブル2[[#This Row],[DH]]/2*AI148/I148*E148</f>
        <v>11261.930403771159</v>
      </c>
      <c r="AE148">
        <f>+gettm2(AD148,AC148,AK148,AL148,テーブル2[[#This Row],[補正式F]])</f>
        <v>599.69391382885851</v>
      </c>
      <c r="AF148" s="20">
        <f t="shared" si="160"/>
        <v>0</v>
      </c>
      <c r="AG148">
        <v>3.0280719264666274E-5</v>
      </c>
      <c r="AH148">
        <f t="shared" si="161"/>
        <v>32.057415202161913</v>
      </c>
      <c r="AI148">
        <f t="shared" si="162"/>
        <v>0.222666971916301</v>
      </c>
      <c r="AJ148">
        <f t="shared" si="163"/>
        <v>57.928829413348303</v>
      </c>
      <c r="AK148" cm="1">
        <f t="array" ref="AK148">+S148*テーブル2[[#This Row],[形状因子]]/(E148*[3]!PropsSI("C","T",(テーブル2[[#This Row],[Tin]]+テーブル2[[#This Row],[Tf]])/2,"P",テーブル2[[#This Row],[P]],"Water")*AI148)</f>
        <v>1.896393026158806</v>
      </c>
      <c r="AL148">
        <f t="shared" si="164"/>
        <v>1.0457568299930733</v>
      </c>
      <c r="AM148">
        <f t="shared" si="165"/>
        <v>601.04946709720207</v>
      </c>
      <c r="AN148">
        <f t="shared" si="166"/>
        <v>3.2123466553457547E-8</v>
      </c>
      <c r="AO148">
        <f t="shared" si="167"/>
        <v>4.1526803689113261E-8</v>
      </c>
      <c r="AP148">
        <v>3.3359679821153483</v>
      </c>
      <c r="AQ148">
        <f t="shared" si="168"/>
        <v>6.8513051653209907E-5</v>
      </c>
      <c r="AR148">
        <f t="shared" si="169"/>
        <v>1.5161123034177694E-5</v>
      </c>
      <c r="AS148">
        <f t="shared" si="170"/>
        <v>29.004136337887108</v>
      </c>
      <c r="AT148">
        <f t="shared" si="171"/>
        <v>13.787192260781918</v>
      </c>
      <c r="AU148">
        <f t="shared" si="172"/>
        <v>3.0699523519361698</v>
      </c>
      <c r="AV148">
        <f t="shared" si="173"/>
        <v>0.26601563017917851</v>
      </c>
      <c r="AW148">
        <f t="shared" si="174"/>
        <v>1.6798414438254947E-2</v>
      </c>
      <c r="AX148">
        <f t="shared" si="175"/>
        <v>0.26601562354177138</v>
      </c>
      <c r="AY148">
        <f t="shared" si="176"/>
        <v>6.6374071239216903E-9</v>
      </c>
      <c r="AZ148">
        <f t="shared" si="177"/>
        <v>1161846.5417526329</v>
      </c>
      <c r="BA148">
        <f t="shared" si="178"/>
        <v>2.0537682621811483E-5</v>
      </c>
      <c r="BB148" s="40">
        <f t="shared" si="179"/>
        <v>1518947.3906343356</v>
      </c>
      <c r="BC148" s="62">
        <f t="shared" si="180"/>
        <v>-8319.0598969145212</v>
      </c>
      <c r="BD148" s="61">
        <f t="shared" si="181"/>
        <v>-0.54470258899622837</v>
      </c>
      <c r="BE148" s="40">
        <v>1374684.2662349755</v>
      </c>
      <c r="BF148" s="58">
        <f>テーブル2[[#This Row],[ρL*δ*λ/τ]]/テーブル2[[#This Row],[実験値]]</f>
        <v>1.1049427333553994</v>
      </c>
      <c r="BG148">
        <v>0.92652899999999994</v>
      </c>
      <c r="BH148">
        <v>4.5999999999999999E-2</v>
      </c>
      <c r="BI148">
        <v>5625</v>
      </c>
      <c r="BJ148">
        <f>1+テーブル2[[#This Row],[A_補正]]*EXP(-テーブル2[[#This Row],[(Tsub-40)^2]]/テーブル2[[#This Row],[σ_補正]])</f>
        <v>1.0298962010098187</v>
      </c>
      <c r="BK148">
        <f>テーブル2[[#This Row],[Ts]]-テーブル2[[#This Row],[Tin]]</f>
        <v>89.232800462658929</v>
      </c>
      <c r="BL148">
        <f>テーブル2[[#This Row],[ρL*δ*λ/τ]]*0.000001</f>
        <v>1.5189473906343356</v>
      </c>
      <c r="BM148">
        <f>テーブル2[[#This Row],[Tsub]]</f>
        <v>89.232800462658929</v>
      </c>
      <c r="BN148">
        <f>テーブル2[[#This Row],[補正式F]]</f>
        <v>1.0298962010098187</v>
      </c>
      <c r="BO148">
        <f>(テーブル2[[#This Row],[Tsub]]-40)^2</f>
        <v>2423.8686413959895</v>
      </c>
      <c r="BP148" cm="1">
        <f t="array" ref="BP148">[3]!PropsSI(
  "VISCOSITY",
  "T", MIN( MAX( (テーブル2[[#This Row],[Ts]]+テーブル2[[#This Row],[Tw]])/2, テーブル2[[#This Row],[Ts]]+5 ), 647.096-0.1 ),
  "P", テーブル2[[#This Row],[P]],
  "Water"
)</f>
        <v>2.2052529910378938E-5</v>
      </c>
      <c r="BQ148" cm="1">
        <f t="array" ref="BQ148">[3]!PropsSI(
  "CONDUCTIVITY",
  "T", MIN( MAX( (テーブル2[[#This Row],[Ts]]+テーブル2[[#This Row],[Tw]])/2, テーブル2[[#This Row],[Ts]]+5 ), 647.096-0.1 ),
  "P", テーブル2[[#This Row],[P]],
  "Water"
)</f>
        <v>8.2626028270909313E-2</v>
      </c>
      <c r="BR148" cm="1">
        <f t="array" ref="BR148">[3]!PropsSI(
 "CPMASS",
  "T", MIN( MAX( (テーブル2[[#This Row],[Ts]]+テーブル2[[#This Row],[Tw]])/2, テーブル2[[#This Row],[Ts]]+5 ), 647.096-0.1 ),
  "P", テーブル2[[#This Row],[P]],
  "Water"
)</f>
        <v>6105.847911735259</v>
      </c>
      <c r="BS148">
        <f>テーブル2[[#This Row],[G]]*テーブル2[[#This Row],[DH]]/テーブル2[[#This Row],[μ_g]]</f>
        <v>1414620.9910691634</v>
      </c>
      <c r="BT148">
        <f>テーブル2[[#This Row],[CPg]]*テーブル2[[#This Row],[μ_g]]/テーブル2[[#This Row],[k_g]]</f>
        <v>1.6296244236778044</v>
      </c>
      <c r="BU148">
        <f>0.023*(テーブル2[[#This Row],[Re_g]]^0.8)*(テーブル2[[#This Row],[Pr_g]]^0.4)</f>
        <v>2328.4929347381481</v>
      </c>
      <c r="BV148">
        <f>テーブル2[[#This Row],[Nu_g]]*テーブル2[[#This Row],[k_g]]/テーブル2[[#This Row],[DH]]</f>
        <v>16340.95871484638</v>
      </c>
      <c r="BW148" cm="1">
        <f t="array" ref="BW148">[3]!PropsSI("VISCOSITY","T",テーブル2[[#This Row],[Tm]],"P",テーブル2[[#This Row],[P]],"Water")</f>
        <v>7.59214904290571E-5</v>
      </c>
      <c r="BX148" t="e">
        <f ca="1" xml:space="preserve"> [1]!PropsSI("CONDUCTIVITY","T",テーブル2[[#This Row],[Tm]],"P",テーブル2[[#This Row],[P]],"Water")</f>
        <v>#NAME?</v>
      </c>
      <c r="BY148" cm="1">
        <f t="array" ref="BY148">[3]!PropsSI("CPMASS","T",テーブル2[[#This Row],[Tm]],"P",テーブル2[[#This Row],[P]],"Water")</f>
        <v>6897.2752467864384</v>
      </c>
      <c r="BZ148">
        <f>テーブル2[[#This Row],[G]]*テーブル2[[#This Row],[DH]]/テーブル2[[#This Row],[μ_l]]</f>
        <v>410897.77796911012</v>
      </c>
      <c r="CA148" t="e">
        <f ca="1">テーブル2[[#This Row],[μ_l]]*テーブル2[[#This Row],[CPl2]]/テーブル2[[#This Row],[k_l]]</f>
        <v>#NAME?</v>
      </c>
      <c r="CB148" t="e">
        <f ca="1">0.023*(テーブル2[[#This Row],[Re_l]]^0.8)*(テーブル2[[#This Row],[Pr_l]]^0.4)</f>
        <v>#NAME?</v>
      </c>
      <c r="CC148" t="e">
        <f ca="1">テーブル2[[#This Row],[Nu_l]]*テーブル2[[#This Row],[k_l]]/テーブル2[[#This Row],[DH]]</f>
        <v>#NAME?</v>
      </c>
      <c r="CD148">
        <v>-0.14730630823353263</v>
      </c>
    </row>
    <row r="149" spans="1:82">
      <c r="A149" s="13" t="s">
        <v>449</v>
      </c>
      <c r="B149">
        <v>16581890.584999999</v>
      </c>
      <c r="C149" cm="1">
        <f t="array" ref="C149">[3]!PropsSI("T","P",テーブル2[[#This Row],[P]],"Q",0,"Water")</f>
        <v>623.40834329200698</v>
      </c>
      <c r="D149" cm="1">
        <f t="array" ref="D149">[3]!PropsSI("Dmass","P",テーブル2[[#This Row],[P]],"Q",1,"Water")</f>
        <v>114.24072089270538</v>
      </c>
      <c r="E149" cm="1">
        <f t="array" ref="E149">[3]!PropsSI("Dmass","P",テーブル2[[#This Row],[P]],"Q",0,"Water")</f>
        <v>573.66553119769708</v>
      </c>
      <c r="F149" cm="1">
        <f t="array" ref="F149">[3]!PropsSI("Hmass","P",テーブル2[[#This Row],[P]],"Q",1,"Water")</f>
        <v>2561880.926064556</v>
      </c>
      <c r="G149" cm="1">
        <f t="array" ref="G149">[3]!PropsSI("Hmass","P",テーブル2[[#This Row],[P]],"Q",0,"Water")</f>
        <v>1673008.4528857057</v>
      </c>
      <c r="H149" cm="1">
        <f t="array" ref="H149">[3]!PropsSI("VISCOSITY","P",テーブル2[[#This Row],[P]],"Q",1,"Water")</f>
        <v>2.3778054068935119E-5</v>
      </c>
      <c r="I149" cm="1">
        <f t="array" ref="I149">[3]!PropsSI("VISCOSITY","P",テーブル2[[#This Row],[P]],"Q",0,"Water")</f>
        <v>6.5676255486798709E-5</v>
      </c>
      <c r="J149" cm="1">
        <f t="array" ref="J149">[3]!PropsSI("CONDUCTIVITY","P", テーブル2[[#This Row],[P]],"Q",0,"Water")</f>
        <v>0.4599028461125329</v>
      </c>
      <c r="K149" cm="1">
        <f t="array" ref="K149">[3]!PropsSI("Cpmass","P", テーブル2[[#This Row],[P]],"Q",0,"Water")</f>
        <v>10188.161618072991</v>
      </c>
      <c r="L149" cm="1">
        <f t="array" ref="L149">[3]!PropsSI("SURFACE_TENSION","P", テーブル2[[#This Row],[P]],"Q",0,"Water")</f>
        <v>3.6065031383353337E-3</v>
      </c>
      <c r="M149" s="14">
        <v>144</v>
      </c>
      <c r="N149">
        <v>1983.828</v>
      </c>
      <c r="O149" s="12">
        <v>8.7843467213758383E-5</v>
      </c>
      <c r="P149" s="12">
        <v>2.9843873572041598E-2</v>
      </c>
      <c r="Q149" s="12">
        <f>テーブル2[[#This Row],[A]]*4/テーブル2[[#This Row],[Pw]]</f>
        <v>1.1773735336561952E-2</v>
      </c>
      <c r="R149">
        <v>3.4036</v>
      </c>
      <c r="S149" s="40">
        <v>1800194.59765625</v>
      </c>
      <c r="T149">
        <v>500.98333333333335</v>
      </c>
      <c r="U149" s="17">
        <f>+T149+BG149*S149*テーブル2[[#This Row],[Pw]]*R149/(N149*O149*K149)</f>
        <v>596.40848680927559</v>
      </c>
      <c r="V149">
        <v>0.03</v>
      </c>
      <c r="W149" s="12">
        <f t="shared" si="155"/>
        <v>355639.42633659928</v>
      </c>
      <c r="X149" s="100">
        <v>2.2163022947755424E-2</v>
      </c>
      <c r="Y149">
        <f t="shared" si="156"/>
        <v>6.7171570427007596</v>
      </c>
      <c r="Z149">
        <f t="shared" si="157"/>
        <v>6.7171570455111826</v>
      </c>
      <c r="AA149">
        <f t="shared" si="158"/>
        <v>-2.8104230054282198E-9</v>
      </c>
      <c r="AB149">
        <f t="shared" si="159"/>
        <v>2.2770851761464566E-5</v>
      </c>
      <c r="AC149" s="100">
        <v>682.0091395406331</v>
      </c>
      <c r="AD149">
        <f>+テーブル2[[#This Row],[DH]]/2*AI149/I149*E149</f>
        <v>9359.430203182832</v>
      </c>
      <c r="AE149">
        <f>+gettm2(AD149,AC149,AK149,AL149,テーブル2[[#This Row],[補正式F]])</f>
        <v>596.40848764064094</v>
      </c>
      <c r="AF149" s="20">
        <f t="shared" si="160"/>
        <v>8.3136535522498889E-7</v>
      </c>
      <c r="AG149">
        <v>2.2841380936166475E-5</v>
      </c>
      <c r="AH149">
        <f t="shared" si="161"/>
        <v>19.005893197752069</v>
      </c>
      <c r="AI149">
        <f t="shared" si="162"/>
        <v>0.18201817860957273</v>
      </c>
      <c r="AJ149">
        <f t="shared" si="163"/>
        <v>36.315120818536691</v>
      </c>
      <c r="AK149" cm="1">
        <f t="array" ref="AK149">+S149*テーブル2[[#This Row],[形状因子]]/(E149*[3]!PropsSI("C","T",(テーブル2[[#This Row],[Tin]]+テーブル2[[#This Row],[Tf]])/2,"P",テーブル2[[#This Row],[P]],"Water")*AI149)</f>
        <v>3.199062049111244</v>
      </c>
      <c r="AL149">
        <f t="shared" si="164"/>
        <v>1.4549166438635874</v>
      </c>
      <c r="AM149">
        <f t="shared" si="165"/>
        <v>623.40834327913376</v>
      </c>
      <c r="AN149">
        <f t="shared" si="166"/>
        <v>1.287321538256947E-8</v>
      </c>
      <c r="AO149">
        <f t="shared" si="167"/>
        <v>7.0529174701908839E-8</v>
      </c>
      <c r="AP149">
        <v>2.2908823634375368</v>
      </c>
      <c r="AQ149">
        <f t="shared" si="168"/>
        <v>4.532211525200897E-5</v>
      </c>
      <c r="AR149">
        <f t="shared" si="169"/>
        <v>1.1455955055434192E-5</v>
      </c>
      <c r="AS149">
        <f t="shared" si="170"/>
        <v>18.213626973450463</v>
      </c>
      <c r="AT149">
        <f t="shared" si="171"/>
        <v>11.46085024362826</v>
      </c>
      <c r="AU149">
        <f t="shared" si="172"/>
        <v>2.0860830866622937</v>
      </c>
      <c r="AV149">
        <f t="shared" si="173"/>
        <v>0.20479927677524312</v>
      </c>
      <c r="AW149">
        <f t="shared" si="174"/>
        <v>1.6961533714617096E-2</v>
      </c>
      <c r="AX149">
        <f t="shared" si="175"/>
        <v>0.20479927056074759</v>
      </c>
      <c r="AY149">
        <f t="shared" si="176"/>
        <v>6.214495529288655E-9</v>
      </c>
      <c r="AZ149">
        <f t="shared" si="177"/>
        <v>888872.47317885025</v>
      </c>
      <c r="BA149">
        <f t="shared" si="178"/>
        <v>1.9783693818307542E-5</v>
      </c>
      <c r="BB149" s="40">
        <f t="shared" si="179"/>
        <v>1817856.6488773401</v>
      </c>
      <c r="BC149" s="62">
        <f t="shared" si="180"/>
        <v>17662.051221090136</v>
      </c>
      <c r="BD149" s="61">
        <f t="shared" si="181"/>
        <v>0.98111899925069845</v>
      </c>
      <c r="BE149" s="40">
        <v>1224558.1472243036</v>
      </c>
      <c r="BF149" s="58">
        <f>テーブル2[[#This Row],[ρL*δ*λ/τ]]/テーブル2[[#This Row],[実験値]]</f>
        <v>1.484500064776721</v>
      </c>
      <c r="BG149">
        <v>0.92652899999999994</v>
      </c>
      <c r="BH149">
        <v>4.5999999999999999E-2</v>
      </c>
      <c r="BI149">
        <v>5625</v>
      </c>
      <c r="BJ149">
        <f>1+テーブル2[[#This Row],[A_補正]]*EXP(-テーブル2[[#This Row],[(Tsub-40)^2]]/テーブル2[[#This Row],[σ_補正]])</f>
        <v>1.0137472678786352</v>
      </c>
      <c r="BK149">
        <f>テーブル2[[#This Row],[Ts]]-テーブル2[[#This Row],[Tin]]</f>
        <v>122.42500995867363</v>
      </c>
      <c r="BL149">
        <f>テーブル2[[#This Row],[ρL*δ*λ/τ]]*0.000001</f>
        <v>1.81785664887734</v>
      </c>
      <c r="BM149">
        <f>テーブル2[[#This Row],[Tsub]]</f>
        <v>122.42500995867363</v>
      </c>
      <c r="BN149">
        <f>テーブル2[[#This Row],[補正式F]]</f>
        <v>1.0137472678786352</v>
      </c>
      <c r="BO149">
        <f>(テーブル2[[#This Row],[Tsub]]-40)^2</f>
        <v>6793.8822666874466</v>
      </c>
      <c r="BP149" cm="1">
        <f t="array" ref="BP149">[3]!PropsSI(
  "VISCOSITY",
  "T", MIN( MAX( (テーブル2[[#This Row],[Ts]]+テーブル2[[#This Row],[Tw]])/2, テーブル2[[#This Row],[Ts]]+5 ), 647.096-0.1 ),
  "P", テーブル2[[#This Row],[P]],
  "Water"
)</f>
        <v>2.4222472355532563E-5</v>
      </c>
      <c r="BQ149" cm="1">
        <f t="array" ref="BQ149">[3]!PropsSI(
  "CONDUCTIVITY",
  "T", MIN( MAX( (テーブル2[[#This Row],[Ts]]+テーブル2[[#This Row],[Tw]])/2, テーブル2[[#This Row],[Ts]]+5 ), 647.096-0.1 ),
  "P", テーブル2[[#This Row],[P]],
  "Water"
)</f>
        <v>9.5912813375438763E-2</v>
      </c>
      <c r="BR149" cm="1">
        <f t="array" ref="BR149">[3]!PropsSI(
 "CPMASS",
  "T", MIN( MAX( (テーブル2[[#This Row],[Ts]]+テーブル2[[#This Row],[Tw]])/2, テーブル2[[#This Row],[Ts]]+5 ), 647.096-0.1 ),
  "P", テーブル2[[#This Row],[P]],
  "Water"
)</f>
        <v>6587.8991260501143</v>
      </c>
      <c r="BS149">
        <f>テーブル2[[#This Row],[G]]*テーブル2[[#This Row],[DH]]/テーブル2[[#This Row],[μ_g]]</f>
        <v>964272.57640882907</v>
      </c>
      <c r="BT149">
        <f>テーブル2[[#This Row],[CPg]]*テーブル2[[#This Row],[μ_g]]/テーブル2[[#This Row],[k_g]]</f>
        <v>1.6637527233942013</v>
      </c>
      <c r="BU149">
        <f>0.023*(テーブル2[[#This Row],[Re_g]]^0.8)*(テーブル2[[#This Row],[Pr_g]]^0.4)</f>
        <v>1727.9182848507426</v>
      </c>
      <c r="BV149">
        <f>テーブル2[[#This Row],[Nu_g]]*テーブル2[[#This Row],[k_g]]/テーブル2[[#This Row],[DH]]</f>
        <v>14076.20430096165</v>
      </c>
      <c r="BW149" cm="1">
        <f t="array" ref="BW149">[3]!PropsSI("VISCOSITY","T",テーブル2[[#This Row],[Tm]],"P",テーブル2[[#This Row],[P]],"Water")</f>
        <v>7.9594856604297949E-5</v>
      </c>
      <c r="BX149" t="e">
        <f ca="1" xml:space="preserve"> [1]!PropsSI("CONDUCTIVITY","T",テーブル2[[#This Row],[Tm]],"P",テーブル2[[#This Row],[P]],"Water")</f>
        <v>#NAME?</v>
      </c>
      <c r="BY149" cm="1">
        <f t="array" ref="BY149">[3]!PropsSI("CPMASS","T",テーブル2[[#This Row],[Tm]],"P",テーブル2[[#This Row],[P]],"Water")</f>
        <v>6213.1741193090902</v>
      </c>
      <c r="BZ149">
        <f>テーブル2[[#This Row],[G]]*テーブル2[[#This Row],[DH]]/テーブル2[[#This Row],[μ_l]]</f>
        <v>293449.43658080278</v>
      </c>
      <c r="CA149" t="e">
        <f ca="1">テーブル2[[#This Row],[μ_l]]*テーブル2[[#This Row],[CPl2]]/テーブル2[[#This Row],[k_l]]</f>
        <v>#NAME?</v>
      </c>
      <c r="CB149" t="e">
        <f ca="1">0.023*(テーブル2[[#This Row],[Re_l]]^0.8)*(テーブル2[[#This Row],[Pr_l]]^0.4)</f>
        <v>#NAME?</v>
      </c>
      <c r="CC149" t="e">
        <f ca="1">テーブル2[[#This Row],[Nu_l]]*テーブル2[[#This Row],[k_l]]/テーブル2[[#This Row],[DH]]</f>
        <v>#NAME?</v>
      </c>
      <c r="CD149">
        <v>-0.54629022487525591</v>
      </c>
    </row>
    <row r="150" spans="1:82">
      <c r="A150" s="13" t="s">
        <v>450</v>
      </c>
      <c r="B150">
        <v>16581890.584999999</v>
      </c>
      <c r="C150" cm="1">
        <f t="array" ref="C150">[3]!PropsSI("T","P",テーブル2[[#This Row],[P]],"Q",0,"Water")</f>
        <v>623.40834329200698</v>
      </c>
      <c r="D150" cm="1">
        <f t="array" ref="D150">[3]!PropsSI("Dmass","P",テーブル2[[#This Row],[P]],"Q",1,"Water")</f>
        <v>114.24072089270538</v>
      </c>
      <c r="E150" cm="1">
        <f t="array" ref="E150">[3]!PropsSI("Dmass","P",テーブル2[[#This Row],[P]],"Q",0,"Water")</f>
        <v>573.66553119769708</v>
      </c>
      <c r="F150" cm="1">
        <f t="array" ref="F150">[3]!PropsSI("Hmass","P",テーブル2[[#This Row],[P]],"Q",1,"Water")</f>
        <v>2561880.926064556</v>
      </c>
      <c r="G150" cm="1">
        <f t="array" ref="G150">[3]!PropsSI("Hmass","P",テーブル2[[#This Row],[P]],"Q",0,"Water")</f>
        <v>1673008.4528857057</v>
      </c>
      <c r="H150" cm="1">
        <f t="array" ref="H150">[3]!PropsSI("VISCOSITY","P",テーブル2[[#This Row],[P]],"Q",1,"Water")</f>
        <v>2.3778054068935119E-5</v>
      </c>
      <c r="I150" cm="1">
        <f t="array" ref="I150">[3]!PropsSI("VISCOSITY","P",テーブル2[[#This Row],[P]],"Q",0,"Water")</f>
        <v>6.5676255486798709E-5</v>
      </c>
      <c r="J150" cm="1">
        <f t="array" ref="J150">[3]!PropsSI("CONDUCTIVITY","P", テーブル2[[#This Row],[P]],"Q",0,"Water")</f>
        <v>0.4599028461125329</v>
      </c>
      <c r="K150" cm="1">
        <f t="array" ref="K150">[3]!PropsSI("Cpmass","P", テーブル2[[#This Row],[P]],"Q",0,"Water")</f>
        <v>10188.161618072991</v>
      </c>
      <c r="L150" cm="1">
        <f t="array" ref="L150">[3]!PropsSI("SURFACE_TENSION","P", テーブル2[[#This Row],[P]],"Q",0,"Water")</f>
        <v>3.6065031383353337E-3</v>
      </c>
      <c r="M150" s="14">
        <v>145</v>
      </c>
      <c r="N150">
        <v>2615.7240000000002</v>
      </c>
      <c r="O150" s="12">
        <v>8.7843467213758383E-5</v>
      </c>
      <c r="P150" s="12">
        <v>2.9843873572041598E-2</v>
      </c>
      <c r="Q150" s="12">
        <f>テーブル2[[#This Row],[A]]*4/テーブル2[[#This Row],[Pw]]</f>
        <v>1.1773735336561952E-2</v>
      </c>
      <c r="R150">
        <v>3.4036</v>
      </c>
      <c r="S150" s="40">
        <v>2140511.54984375</v>
      </c>
      <c r="T150">
        <v>512.59444444444443</v>
      </c>
      <c r="U150" s="17">
        <f>+T150+BG150*S150*テーブル2[[#This Row],[Pw]]*R150/(N150*O150*K150)</f>
        <v>598.64884567124318</v>
      </c>
      <c r="V150">
        <v>0.03</v>
      </c>
      <c r="W150" s="12">
        <f t="shared" si="155"/>
        <v>468918.97020047856</v>
      </c>
      <c r="X150" s="100">
        <v>1.9936842941187884E-2</v>
      </c>
      <c r="Y150">
        <f t="shared" si="156"/>
        <v>7.0822590201353748</v>
      </c>
      <c r="Z150">
        <f t="shared" si="157"/>
        <v>7.0822590305253597</v>
      </c>
      <c r="AA150">
        <f t="shared" si="158"/>
        <v>-1.03899848724609E-8</v>
      </c>
      <c r="AB150">
        <f t="shared" si="159"/>
        <v>1.4560493055469201E-5</v>
      </c>
      <c r="AC150" s="100">
        <v>676.12368794736085</v>
      </c>
      <c r="AD150">
        <f>+テーブル2[[#This Row],[DH]]/2*AI150/I150*E150</f>
        <v>11704.449904792986</v>
      </c>
      <c r="AE150">
        <f>+gettm2(AD150,AC150,AK150,AL150,テーブル2[[#This Row],[補正式F]])</f>
        <v>598.64884644683843</v>
      </c>
      <c r="AF150" s="20">
        <f t="shared" si="160"/>
        <v>7.7559525379911065E-7</v>
      </c>
      <c r="AG150">
        <v>1.4618126469509588E-5</v>
      </c>
      <c r="AH150">
        <f t="shared" si="161"/>
        <v>29.722920436247136</v>
      </c>
      <c r="AI150">
        <f t="shared" si="162"/>
        <v>0.22762311455380269</v>
      </c>
      <c r="AJ150">
        <f t="shared" si="163"/>
        <v>29.064205041705208</v>
      </c>
      <c r="AK150" cm="1">
        <f t="array" ref="AK150">+S150*テーブル2[[#This Row],[形状因子]]/(E150*[3]!PropsSI("C","T",(テーブル2[[#This Row],[Tin]]+テーブル2[[#This Row],[Tf]])/2,"P",テーブル2[[#This Row],[P]],"Water")*AI150)</f>
        <v>2.982781450125346</v>
      </c>
      <c r="AL150">
        <f t="shared" si="164"/>
        <v>1.4549166438635874</v>
      </c>
      <c r="AM150">
        <f t="shared" si="165"/>
        <v>623.4083432840755</v>
      </c>
      <c r="AN150">
        <f t="shared" si="166"/>
        <v>7.9314759204862639E-9</v>
      </c>
      <c r="AO150">
        <f t="shared" si="167"/>
        <v>5.7633414040386918E-8</v>
      </c>
      <c r="AP150">
        <v>2.5833518054865645</v>
      </c>
      <c r="AQ150">
        <f t="shared" si="168"/>
        <v>3.5640898338774643E-5</v>
      </c>
      <c r="AR150">
        <f t="shared" si="169"/>
        <v>7.3378799417749873E-6</v>
      </c>
      <c r="AS150">
        <f t="shared" si="170"/>
        <v>14.589396776939974</v>
      </c>
      <c r="AT150">
        <f t="shared" si="171"/>
        <v>10.351475083567752</v>
      </c>
      <c r="AU150">
        <f t="shared" si="172"/>
        <v>2.3562349987477766</v>
      </c>
      <c r="AV150">
        <f t="shared" si="173"/>
        <v>0.22711680673878787</v>
      </c>
      <c r="AW150">
        <f t="shared" si="174"/>
        <v>1.0845808336416157E-2</v>
      </c>
      <c r="AX150">
        <f t="shared" si="175"/>
        <v>0.22711678839241203</v>
      </c>
      <c r="AY150">
        <f t="shared" si="176"/>
        <v>1.8346375835198714E-8</v>
      </c>
      <c r="AZ150">
        <f t="shared" si="177"/>
        <v>888872.47317885025</v>
      </c>
      <c r="BA150">
        <f t="shared" si="178"/>
        <v>1.3796378125147309E-5</v>
      </c>
      <c r="BB150" s="40">
        <f t="shared" si="179"/>
        <v>2130136.6808968908</v>
      </c>
      <c r="BC150" s="62">
        <f t="shared" si="180"/>
        <v>-10374.868946859147</v>
      </c>
      <c r="BD150" s="61">
        <f t="shared" si="181"/>
        <v>-0.48469109861222087</v>
      </c>
      <c r="BE150" s="40">
        <v>1474768.3455754232</v>
      </c>
      <c r="BF150" s="58">
        <f>テーブル2[[#This Row],[ρL*δ*λ/τ]]/テーブル2[[#This Row],[実験値]]</f>
        <v>1.4443873082085694</v>
      </c>
      <c r="BG150">
        <v>0.92652899999999994</v>
      </c>
      <c r="BH150">
        <v>4.5999999999999999E-2</v>
      </c>
      <c r="BI150">
        <v>5625</v>
      </c>
      <c r="BJ150">
        <f>1+テーブル2[[#This Row],[A_補正]]*EXP(-テーブル2[[#This Row],[(Tsub-40)^2]]/テーブル2[[#This Row],[σ_補正]])</f>
        <v>1.01886211629783</v>
      </c>
      <c r="BK150">
        <f>テーブル2[[#This Row],[Ts]]-テーブル2[[#This Row],[Tin]]</f>
        <v>110.81389884756254</v>
      </c>
      <c r="BL150">
        <f>テーブル2[[#This Row],[ρL*δ*λ/τ]]*0.000001</f>
        <v>2.1301366808968907</v>
      </c>
      <c r="BM150">
        <f>テーブル2[[#This Row],[Tsub]]</f>
        <v>110.81389884756254</v>
      </c>
      <c r="BN150">
        <f>テーブル2[[#This Row],[補正式F]]</f>
        <v>1.01886211629783</v>
      </c>
      <c r="BO150">
        <f>(テーブル2[[#This Row],[Tsub]]-40)^2</f>
        <v>5014.6082699928193</v>
      </c>
      <c r="BP150" cm="1">
        <f t="array" ref="BP150">[3]!PropsSI(
  "VISCOSITY",
  "T", MIN( MAX( (テーブル2[[#This Row],[Ts]]+テーブル2[[#This Row],[Tw]])/2, テーブル2[[#This Row],[Ts]]+5 ), 647.096-0.1 ),
  "P", テーブル2[[#This Row],[P]],
  "Water"
)</f>
        <v>2.4222472355532563E-5</v>
      </c>
      <c r="BQ150" cm="1">
        <f t="array" ref="BQ150">[3]!PropsSI(
  "CONDUCTIVITY",
  "T", MIN( MAX( (テーブル2[[#This Row],[Ts]]+テーブル2[[#This Row],[Tw]])/2, テーブル2[[#This Row],[Ts]]+5 ), 647.096-0.1 ),
  "P", テーブル2[[#This Row],[P]],
  "Water"
)</f>
        <v>9.5912813375438763E-2</v>
      </c>
      <c r="BR150" cm="1">
        <f t="array" ref="BR150">[3]!PropsSI(
 "CPMASS",
  "T", MIN( MAX( (テーブル2[[#This Row],[Ts]]+テーブル2[[#This Row],[Tw]])/2, テーブル2[[#This Row],[Ts]]+5 ), 647.096-0.1 ),
  "P", テーブル2[[#This Row],[P]],
  "Water"
)</f>
        <v>6587.8991260501143</v>
      </c>
      <c r="BS150">
        <f>テーブル2[[#This Row],[G]]*テーブル2[[#This Row],[DH]]/テーブル2[[#This Row],[μ_g]]</f>
        <v>1271416.1311637945</v>
      </c>
      <c r="BT150">
        <f>テーブル2[[#This Row],[CPg]]*テーブル2[[#This Row],[μ_g]]/テーブル2[[#This Row],[k_g]]</f>
        <v>1.6637527233942013</v>
      </c>
      <c r="BU150">
        <f>0.023*(テーブル2[[#This Row],[Re_g]]^0.8)*(テーブル2[[#This Row],[Pr_g]]^0.4)</f>
        <v>2155.7258105994251</v>
      </c>
      <c r="BV150">
        <f>テーブル2[[#This Row],[Nu_g]]*テーブル2[[#This Row],[k_g]]/テーブル2[[#This Row],[DH]]</f>
        <v>17561.268488732276</v>
      </c>
      <c r="BW150" cm="1">
        <f t="array" ref="BW150">[3]!PropsSI("VISCOSITY","T",テーブル2[[#This Row],[Tm]],"P",テーブル2[[#This Row],[P]],"Water")</f>
        <v>7.8644561911205203E-5</v>
      </c>
      <c r="BX150" t="e">
        <f ca="1" xml:space="preserve"> [1]!PropsSI("CONDUCTIVITY","T",テーブル2[[#This Row],[Tm]],"P",テーブル2[[#This Row],[P]],"Water")</f>
        <v>#NAME?</v>
      </c>
      <c r="BY150" cm="1">
        <f t="array" ref="BY150">[3]!PropsSI("CPMASS","T",テーブル2[[#This Row],[Tm]],"P",テーブル2[[#This Row],[P]],"Water")</f>
        <v>6332.6352504459919</v>
      </c>
      <c r="BZ150">
        <f>テーブル2[[#This Row],[G]]*テーブル2[[#This Row],[DH]]/テーブル2[[#This Row],[μ_l]]</f>
        <v>391595.31620590377</v>
      </c>
      <c r="CA150" t="e">
        <f ca="1">テーブル2[[#This Row],[μ_l]]*テーブル2[[#This Row],[CPl2]]/テーブル2[[#This Row],[k_l]]</f>
        <v>#NAME?</v>
      </c>
      <c r="CB150" t="e">
        <f ca="1">0.023*(テーブル2[[#This Row],[Re_l]]^0.8)*(テーブル2[[#This Row],[Pr_l]]^0.4)</f>
        <v>#NAME?</v>
      </c>
      <c r="CC150" t="e">
        <f ca="1">テーブル2[[#This Row],[Nu_l]]*テーブル2[[#This Row],[k_l]]/テーブル2[[#This Row],[DH]]</f>
        <v>#NAME?</v>
      </c>
      <c r="CD150">
        <v>-0.49547366238389035</v>
      </c>
    </row>
    <row r="151" spans="1:82">
      <c r="A151" s="13" t="s">
        <v>451</v>
      </c>
      <c r="B151">
        <v>16581890.584999999</v>
      </c>
      <c r="C151" cm="1">
        <f t="array" ref="C151">[3]!PropsSI("T","P",テーブル2[[#This Row],[P]],"Q",0,"Water")</f>
        <v>623.40834329200698</v>
      </c>
      <c r="D151" cm="1">
        <f t="array" ref="D151">[3]!PropsSI("Dmass","P",テーブル2[[#This Row],[P]],"Q",1,"Water")</f>
        <v>114.24072089270538</v>
      </c>
      <c r="E151" cm="1">
        <f t="array" ref="E151">[3]!PropsSI("Dmass","P",テーブル2[[#This Row],[P]],"Q",0,"Water")</f>
        <v>573.66553119769708</v>
      </c>
      <c r="F151" cm="1">
        <f t="array" ref="F151">[3]!PropsSI("Hmass","P",テーブル2[[#This Row],[P]],"Q",1,"Water")</f>
        <v>2561880.926064556</v>
      </c>
      <c r="G151" cm="1">
        <f t="array" ref="G151">[3]!PropsSI("Hmass","P",テーブル2[[#This Row],[P]],"Q",0,"Water")</f>
        <v>1673008.4528857057</v>
      </c>
      <c r="H151" cm="1">
        <f t="array" ref="H151">[3]!PropsSI("VISCOSITY","P",テーブル2[[#This Row],[P]],"Q",1,"Water")</f>
        <v>2.3778054068935119E-5</v>
      </c>
      <c r="I151" cm="1">
        <f t="array" ref="I151">[3]!PropsSI("VISCOSITY","P",テーブル2[[#This Row],[P]],"Q",0,"Water")</f>
        <v>6.5676255486798709E-5</v>
      </c>
      <c r="J151" cm="1">
        <f t="array" ref="J151">[3]!PropsSI("CONDUCTIVITY","P", テーブル2[[#This Row],[P]],"Q",0,"Water")</f>
        <v>0.4599028461125329</v>
      </c>
      <c r="K151" cm="1">
        <f t="array" ref="K151">[3]!PropsSI("Cpmass","P", テーブル2[[#This Row],[P]],"Q",0,"Water")</f>
        <v>10188.161618072991</v>
      </c>
      <c r="L151" cm="1">
        <f t="array" ref="L151">[3]!PropsSI("SURFACE_TENSION","P", テーブル2[[#This Row],[P]],"Q",0,"Water")</f>
        <v>3.6065031383353337E-3</v>
      </c>
      <c r="M151" s="14">
        <v>146</v>
      </c>
      <c r="N151">
        <v>1328.88</v>
      </c>
      <c r="O151" s="12">
        <v>8.7843467213758383E-5</v>
      </c>
      <c r="P151" s="12">
        <v>2.9843873572041598E-2</v>
      </c>
      <c r="Q151" s="12">
        <f>テーブル2[[#This Row],[A]]*4/テーブル2[[#This Row],[Pw]]</f>
        <v>1.1773735336561952E-2</v>
      </c>
      <c r="R151">
        <v>3.4036</v>
      </c>
      <c r="S151" s="40">
        <v>1248122.7745312501</v>
      </c>
      <c r="T151">
        <v>506.26111111111106</v>
      </c>
      <c r="U151" s="17">
        <f>+T151+BG151*S151*テーブル2[[#This Row],[Pw]]*R151/(N151*O151*K151)</f>
        <v>605.02972781490394</v>
      </c>
      <c r="V151">
        <v>0.03</v>
      </c>
      <c r="W151" s="12">
        <f t="shared" si="155"/>
        <v>238227.36692403784</v>
      </c>
      <c r="X151" s="100">
        <v>2.6104019216243821E-2</v>
      </c>
      <c r="Y151">
        <f t="shared" si="156"/>
        <v>6.1893680646940581</v>
      </c>
      <c r="Z151">
        <f t="shared" si="157"/>
        <v>6.1893680804081841</v>
      </c>
      <c r="AA151">
        <f t="shared" si="158"/>
        <v>-1.5714126000432316E-8</v>
      </c>
      <c r="AB151">
        <f t="shared" si="159"/>
        <v>4.3086120583346165E-5</v>
      </c>
      <c r="AC151" s="100">
        <v>680.58603865735358</v>
      </c>
      <c r="AD151">
        <f>+テーブル2[[#This Row],[DH]]/2*AI151/I151*E151</f>
        <v>6804.0947337218022</v>
      </c>
      <c r="AE151">
        <f>+gettm2(AD151,AC151,AK151,AL151,テーブル2[[#This Row],[補正式F]])</f>
        <v>605.02972863363198</v>
      </c>
      <c r="AF151" s="20">
        <f t="shared" si="160"/>
        <v>8.1872804003069177E-7</v>
      </c>
      <c r="AG151">
        <v>4.3170475994204482E-5</v>
      </c>
      <c r="AH151">
        <f t="shared" si="161"/>
        <v>10.044542668051674</v>
      </c>
      <c r="AI151">
        <f t="shared" si="162"/>
        <v>0.13232311194519791</v>
      </c>
      <c r="AJ151">
        <f t="shared" si="163"/>
        <v>49.896825428420755</v>
      </c>
      <c r="AK151" cm="1">
        <f t="array" ref="AK151">+S151*テーブル2[[#This Row],[形状因子]]/(E151*[3]!PropsSI("C","T",(テーブル2[[#This Row],[Tin]]+テーブル2[[#This Row],[Tf]])/2,"P",テーブル2[[#This Row],[P]],"Water")*AI151)</f>
        <v>2.9916503243407719</v>
      </c>
      <c r="AL151">
        <f t="shared" si="164"/>
        <v>1.4549166438635874</v>
      </c>
      <c r="AM151">
        <f t="shared" si="165"/>
        <v>623.40834324821265</v>
      </c>
      <c r="AN151">
        <f t="shared" si="166"/>
        <v>4.3794329940283205E-8</v>
      </c>
      <c r="AO151">
        <f t="shared" si="167"/>
        <v>8.4355410858317353E-8</v>
      </c>
      <c r="AP151">
        <v>1.9050371631867922</v>
      </c>
      <c r="AQ151">
        <f t="shared" si="168"/>
        <v>6.5540363226796418E-5</v>
      </c>
      <c r="AR151">
        <f t="shared" si="169"/>
        <v>2.16274157025314E-5</v>
      </c>
      <c r="AS151">
        <f t="shared" si="170"/>
        <v>24.997162086467764</v>
      </c>
      <c r="AT151">
        <f t="shared" si="171"/>
        <v>13.043811509417107</v>
      </c>
      <c r="AU151">
        <f t="shared" si="172"/>
        <v>1.7259977305526608</v>
      </c>
      <c r="AV151">
        <f t="shared" si="173"/>
        <v>0.17903943263413136</v>
      </c>
      <c r="AW151">
        <f t="shared" si="174"/>
        <v>3.2093954787551601E-2</v>
      </c>
      <c r="AX151">
        <f t="shared" si="175"/>
        <v>0.17903942884951185</v>
      </c>
      <c r="AY151">
        <f t="shared" si="176"/>
        <v>3.7846195066748578E-9</v>
      </c>
      <c r="AZ151">
        <f t="shared" si="177"/>
        <v>888872.47317885025</v>
      </c>
      <c r="BA151">
        <f t="shared" si="178"/>
        <v>3.4403718989480978E-5</v>
      </c>
      <c r="BB151" s="40">
        <f t="shared" si="179"/>
        <v>1250275.6308386589</v>
      </c>
      <c r="BC151" s="62">
        <f t="shared" si="180"/>
        <v>2152.8563074087724</v>
      </c>
      <c r="BD151" s="61">
        <f t="shared" si="181"/>
        <v>0.1724875429997107</v>
      </c>
      <c r="BE151" s="40">
        <v>874263.8695327359</v>
      </c>
      <c r="BF151" s="58">
        <f>テーブル2[[#This Row],[ρL*δ*λ/τ]]/テーブル2[[#This Row],[実験値]]</f>
        <v>1.4300895580951873</v>
      </c>
      <c r="BG151">
        <v>0.92652899999999994</v>
      </c>
      <c r="BH151">
        <v>4.5999999999999999E-2</v>
      </c>
      <c r="BI151">
        <v>5625</v>
      </c>
      <c r="BJ151">
        <f>1+テーブル2[[#This Row],[A_補正]]*EXP(-テーブル2[[#This Row],[(Tsub-40)^2]]/テーブル2[[#This Row],[σ_補正]])</f>
        <v>1.0159676086099605</v>
      </c>
      <c r="BK151">
        <f>テーブル2[[#This Row],[Ts]]-テーブル2[[#This Row],[Tin]]</f>
        <v>117.14723218089591</v>
      </c>
      <c r="BL151">
        <f>テーブル2[[#This Row],[ρL*δ*λ/τ]]*0.000001</f>
        <v>1.2502756308386589</v>
      </c>
      <c r="BM151">
        <f>テーブル2[[#This Row],[Tsub]]</f>
        <v>117.14723218089591</v>
      </c>
      <c r="BN151">
        <f>テーブル2[[#This Row],[補正式F]]</f>
        <v>1.0159676086099605</v>
      </c>
      <c r="BO151">
        <f>(テーブル2[[#This Row],[Tsub]]-40)^2</f>
        <v>5951.6954331730622</v>
      </c>
      <c r="BP151" cm="1">
        <f t="array" ref="BP151">[3]!PropsSI(
  "VISCOSITY",
  "T", MIN( MAX( (テーブル2[[#This Row],[Ts]]+テーブル2[[#This Row],[Tw]])/2, テーブル2[[#This Row],[Ts]]+5 ), 647.096-0.1 ),
  "P", テーブル2[[#This Row],[P]],
  "Water"
)</f>
        <v>2.4222472355532563E-5</v>
      </c>
      <c r="BQ151" cm="1">
        <f t="array" ref="BQ151">[3]!PropsSI(
  "CONDUCTIVITY",
  "T", MIN( MAX( (テーブル2[[#This Row],[Ts]]+テーブル2[[#This Row],[Tw]])/2, テーブル2[[#This Row],[Ts]]+5 ), 647.096-0.1 ),
  "P", テーブル2[[#This Row],[P]],
  "Water"
)</f>
        <v>9.5912813375438763E-2</v>
      </c>
      <c r="BR151" cm="1">
        <f t="array" ref="BR151">[3]!PropsSI(
 "CPMASS",
  "T", MIN( MAX( (テーブル2[[#This Row],[Ts]]+テーブル2[[#This Row],[Tw]])/2, テーブル2[[#This Row],[Ts]]+5 ), 647.096-0.1 ),
  "P", テーブル2[[#This Row],[P]],
  "Water"
)</f>
        <v>6587.8991260501143</v>
      </c>
      <c r="BS151">
        <f>テーブル2[[#This Row],[G]]*テーブル2[[#This Row],[DH]]/テーブル2[[#This Row],[μ_g]]</f>
        <v>645924.21386237361</v>
      </c>
      <c r="BT151">
        <f>テーブル2[[#This Row],[CPg]]*テーブル2[[#This Row],[μ_g]]/テーブル2[[#This Row],[k_g]]</f>
        <v>1.6637527233942013</v>
      </c>
      <c r="BU151">
        <f>0.023*(テーブル2[[#This Row],[Re_g]]^0.8)*(テーブル2[[#This Row],[Pr_g]]^0.4)</f>
        <v>1254.031945692054</v>
      </c>
      <c r="BV151">
        <f>テーブル2[[#This Row],[Nu_g]]*テーブル2[[#This Row],[k_g]]/テーブル2[[#This Row],[DH]]</f>
        <v>10215.766580083719</v>
      </c>
      <c r="BW151" cm="1">
        <f t="array" ref="BW151">[3]!PropsSI("VISCOSITY","T",テーブル2[[#This Row],[Tm]],"P",テーブル2[[#This Row],[P]],"Water")</f>
        <v>7.5832544621923313E-5</v>
      </c>
      <c r="BX151" t="e">
        <f ca="1" xml:space="preserve"> [1]!PropsSI("CONDUCTIVITY","T",テーブル2[[#This Row],[Tm]],"P",テーブル2[[#This Row],[P]],"Water")</f>
        <v>#NAME?</v>
      </c>
      <c r="BY151" cm="1">
        <f t="array" ref="BY151">[3]!PropsSI("CPMASS","T",テーブル2[[#This Row],[Tm]],"P",テーブル2[[#This Row],[P]],"Water")</f>
        <v>6753.6221809404969</v>
      </c>
      <c r="BZ151">
        <f>テーブル2[[#This Row],[G]]*テーブル2[[#This Row],[DH]]/テーブル2[[#This Row],[μ_l]]</f>
        <v>206321.4612150467</v>
      </c>
      <c r="CA151" t="e">
        <f ca="1">テーブル2[[#This Row],[μ_l]]*テーブル2[[#This Row],[CPl2]]/テーブル2[[#This Row],[k_l]]</f>
        <v>#NAME?</v>
      </c>
      <c r="CB151" t="e">
        <f ca="1">0.023*(テーブル2[[#This Row],[Re_l]]^0.8)*(テーブル2[[#This Row],[Pr_l]]^0.4)</f>
        <v>#NAME?</v>
      </c>
      <c r="CC151" t="e">
        <f ca="1">テーブル2[[#This Row],[Nu_l]]*テーブル2[[#This Row],[k_l]]/テーブル2[[#This Row],[DH]]</f>
        <v>#NAME?</v>
      </c>
      <c r="CD151">
        <v>-0.47384795516292882</v>
      </c>
    </row>
    <row r="152" spans="1:82">
      <c r="A152" s="13" t="s">
        <v>452</v>
      </c>
      <c r="B152">
        <v>14478989.699999999</v>
      </c>
      <c r="C152" cm="1">
        <f t="array" ref="C152">[3]!PropsSI("T","P",テーブル2[[#This Row],[P]],"Q",0,"Water")</f>
        <v>612.48370255129544</v>
      </c>
      <c r="D152" cm="1">
        <f t="array" ref="D152">[3]!PropsSI("Dmass","P",テーブル2[[#This Row],[P]],"Q",1,"Water")</f>
        <v>91.580011978832957</v>
      </c>
      <c r="E152" cm="1">
        <f t="array" ref="E152">[3]!PropsSI("Dmass","P",テーブル2[[#This Row],[P]],"Q",0,"Water")</f>
        <v>612.82339669043313</v>
      </c>
      <c r="F152" cm="1">
        <f t="array" ref="F152">[3]!PropsSI("Hmass","P",テーブル2[[#This Row],[P]],"Q",1,"Water")</f>
        <v>2625160.7264840975</v>
      </c>
      <c r="G152" cm="1">
        <f t="array" ref="G152">[3]!PropsSI("Hmass","P",テーブル2[[#This Row],[P]],"Q",0,"Water")</f>
        <v>1589756.0808983105</v>
      </c>
      <c r="H152" cm="1">
        <f t="array" ref="H152">[3]!PropsSI("VISCOSITY","P",テーブル2[[#This Row],[P]],"Q",1,"Water")</f>
        <v>2.2406167499944594E-5</v>
      </c>
      <c r="I152" cm="1">
        <f t="array" ref="I152">[3]!PropsSI("VISCOSITY","P",テーブル2[[#This Row],[P]],"Q",0,"Water")</f>
        <v>7.0614185977515193E-5</v>
      </c>
      <c r="J152" cm="1">
        <f t="array" ref="J152">[3]!PropsSI("CONDUCTIVITY","P", テーブル2[[#This Row],[P]],"Q",0,"Water")</f>
        <v>0.48330738078477459</v>
      </c>
      <c r="K152" cm="1">
        <f t="array" ref="K152">[3]!PropsSI("Cpmass","P", テーブル2[[#This Row],[P]],"Q",0,"Water")</f>
        <v>8121.4802011854335</v>
      </c>
      <c r="L152" cm="1">
        <f t="array" ref="L152">[3]!PropsSI("SURFACE_TENSION","P", テーブル2[[#This Row],[P]],"Q",0,"Water")</f>
        <v>5.7214247636284644E-3</v>
      </c>
      <c r="M152" s="14">
        <v>147</v>
      </c>
      <c r="N152">
        <v>1343.796</v>
      </c>
      <c r="O152" s="12">
        <v>8.7843467213758383E-5</v>
      </c>
      <c r="P152" s="12">
        <v>2.9843873572041598E-2</v>
      </c>
      <c r="Q152" s="12">
        <f>テーブル2[[#This Row],[A]]*4/テーブル2[[#This Row],[Pw]]</f>
        <v>1.1773735336561952E-2</v>
      </c>
      <c r="R152">
        <v>3.4036</v>
      </c>
      <c r="S152" s="40">
        <v>1171990.6837187503</v>
      </c>
      <c r="T152">
        <v>479.98333333333335</v>
      </c>
      <c r="U152" s="17">
        <f>+T152+BG152*S152*テーブル2[[#This Row],[Pw]]*R152/(N152*O152*K152)</f>
        <v>595.03658039001732</v>
      </c>
      <c r="V152">
        <v>0.03</v>
      </c>
      <c r="W152" s="12">
        <f t="shared" si="155"/>
        <v>224055.52413177222</v>
      </c>
      <c r="X152" s="100">
        <v>2.9054363940121949E-2</v>
      </c>
      <c r="Y152">
        <f t="shared" si="156"/>
        <v>5.8667058517995843</v>
      </c>
      <c r="Z152">
        <f t="shared" si="157"/>
        <v>5.8667058781268651</v>
      </c>
      <c r="AA152">
        <f t="shared" si="158"/>
        <v>-2.6327280799876007E-8</v>
      </c>
      <c r="AB152">
        <f t="shared" si="159"/>
        <v>6.4155323874187951E-5</v>
      </c>
      <c r="AC152" s="100">
        <v>661.47649128231069</v>
      </c>
      <c r="AD152">
        <f>+テーブル2[[#This Row],[DH]]/2*AI152/I152*E152</f>
        <v>6751.2836197200959</v>
      </c>
      <c r="AE152">
        <f>+gettm2(AD152,AC152,AK152,AL152,テーブル2[[#This Row],[補正式F]])</f>
        <v>595.03658101096016</v>
      </c>
      <c r="AF152" s="20">
        <f t="shared" si="160"/>
        <v>6.2094284203340067E-7</v>
      </c>
      <c r="AG152">
        <v>6.4241868983488273E-5</v>
      </c>
      <c r="AH152">
        <f t="shared" si="161"/>
        <v>10.701699097986292</v>
      </c>
      <c r="AI152">
        <f t="shared" si="162"/>
        <v>0.13214742318298089</v>
      </c>
      <c r="AJ152">
        <f t="shared" si="163"/>
        <v>73.675017378992308</v>
      </c>
      <c r="AK152" cm="1">
        <f t="array" ref="AK152">+S152*テーブル2[[#This Row],[形状因子]]/(E152*[3]!PropsSI("C","T",(テーブル2[[#This Row],[Tin]]+テーブル2[[#This Row],[Tf]])/2,"P",テーブル2[[#This Row],[P]],"Water")*AI152)</f>
        <v>2.7430629068932983</v>
      </c>
      <c r="AL152">
        <f t="shared" si="164"/>
        <v>1.186598293632519</v>
      </c>
      <c r="AM152">
        <f t="shared" si="165"/>
        <v>612.4837025040988</v>
      </c>
      <c r="AN152">
        <f t="shared" si="166"/>
        <v>4.7196635932778008E-8</v>
      </c>
      <c r="AO152">
        <f t="shared" si="167"/>
        <v>8.6545109300321444E-8</v>
      </c>
      <c r="AP152">
        <v>2.1220412960245887</v>
      </c>
      <c r="AQ152">
        <f t="shared" si="168"/>
        <v>1.0019863667614193E-4</v>
      </c>
      <c r="AR152">
        <f t="shared" si="169"/>
        <v>3.2164207046394297E-5</v>
      </c>
      <c r="AS152">
        <f t="shared" si="170"/>
        <v>36.887135300090307</v>
      </c>
      <c r="AT152">
        <f t="shared" si="171"/>
        <v>14.519657133511508</v>
      </c>
      <c r="AU152">
        <f t="shared" si="172"/>
        <v>1.9187352756939327</v>
      </c>
      <c r="AV152">
        <f t="shared" si="173"/>
        <v>0.20330602033065603</v>
      </c>
      <c r="AW152">
        <f t="shared" si="174"/>
        <v>4.0413146293285317E-2</v>
      </c>
      <c r="AX152">
        <f t="shared" si="175"/>
        <v>0.20330601119251049</v>
      </c>
      <c r="AY152">
        <f t="shared" si="176"/>
        <v>9.1381455458172667E-9</v>
      </c>
      <c r="AZ152">
        <f t="shared" si="177"/>
        <v>1035404.645585787</v>
      </c>
      <c r="BA152">
        <f t="shared" si="178"/>
        <v>4.7218042770351863E-5</v>
      </c>
      <c r="BB152" s="40">
        <f t="shared" si="179"/>
        <v>1163000.7542794694</v>
      </c>
      <c r="BC152" s="62">
        <f t="shared" si="180"/>
        <v>-8989.9294392808806</v>
      </c>
      <c r="BD152" s="61">
        <f t="shared" si="181"/>
        <v>-0.76706492331113518</v>
      </c>
      <c r="BE152" s="40">
        <v>971404.29948081775</v>
      </c>
      <c r="BF152" s="58">
        <f>テーブル2[[#This Row],[ρL*δ*λ/τ]]/テーブル2[[#This Row],[実験値]]</f>
        <v>1.1972365727648657</v>
      </c>
      <c r="BG152">
        <v>0.92652899999999994</v>
      </c>
      <c r="BH152">
        <v>4.5999999999999999E-2</v>
      </c>
      <c r="BI152">
        <v>5625</v>
      </c>
      <c r="BJ152">
        <f>1+テーブル2[[#This Row],[A_補正]]*EXP(-テーブル2[[#This Row],[(Tsub-40)^2]]/テーブル2[[#This Row],[σ_補正]])</f>
        <v>1.0100494523671064</v>
      </c>
      <c r="BK152">
        <f>テーブル2[[#This Row],[Ts]]-テーブル2[[#This Row],[Tin]]</f>
        <v>132.50036921796209</v>
      </c>
      <c r="BL152">
        <f>テーブル2[[#This Row],[ρL*δ*λ/τ]]*0.000001</f>
        <v>1.1630007542794694</v>
      </c>
      <c r="BM152">
        <f>テーブル2[[#This Row],[Tsub]]</f>
        <v>132.50036921796209</v>
      </c>
      <c r="BN152">
        <f>テーブル2[[#This Row],[補正式F]]</f>
        <v>1.0100494523671064</v>
      </c>
      <c r="BO152">
        <f>(テーブル2[[#This Row],[Tsub]]-40)^2</f>
        <v>8556.3183054593082</v>
      </c>
      <c r="BP152" cm="1">
        <f t="array" ref="BP152">[3]!PropsSI(
  "VISCOSITY",
  "T", MIN( MAX( (テーブル2[[#This Row],[Ts]]+テーブル2[[#This Row],[Tw]])/2, テーブル2[[#This Row],[Ts]]+5 ), 647.096-0.1 ),
  "P", テーブル2[[#This Row],[P]],
  "Water"
)</f>
        <v>2.3325827006552129E-5</v>
      </c>
      <c r="BQ152" cm="1">
        <f t="array" ref="BQ152">[3]!PropsSI(
  "CONDUCTIVITY",
  "T", MIN( MAX( (テーブル2[[#This Row],[Ts]]+テーブル2[[#This Row],[Tw]])/2, テーブル2[[#This Row],[Ts]]+5 ), 647.096-0.1 ),
  "P", テーブル2[[#This Row],[P]],
  "Water"
)</f>
        <v>8.6712707916603349E-2</v>
      </c>
      <c r="BR152" cm="1">
        <f t="array" ref="BR152">[3]!PropsSI(
 "CPMASS",
  "T", MIN( MAX( (テーブル2[[#This Row],[Ts]]+テーブル2[[#This Row],[Tw]])/2, テーブル2[[#This Row],[Ts]]+5 ), 647.096-0.1 ),
  "P", テーブル2[[#This Row],[P]],
  "Water"
)</f>
        <v>5829.6130713901593</v>
      </c>
      <c r="BS152">
        <f>テーブル2[[#This Row],[G]]*テーブル2[[#This Row],[DH]]/テーブル2[[#This Row],[μ_g]]</f>
        <v>678282.42256475682</v>
      </c>
      <c r="BT152">
        <f>テーブル2[[#This Row],[CPg]]*テーブル2[[#This Row],[μ_g]]/テーブル2[[#This Row],[k_g]]</f>
        <v>1.5681732157316812</v>
      </c>
      <c r="BU152">
        <f>0.023*(テーブル2[[#This Row],[Re_g]]^0.8)*(テーブル2[[#This Row],[Pr_g]]^0.4)</f>
        <v>1273.5438380122218</v>
      </c>
      <c r="BV152">
        <f>テーブル2[[#This Row],[Nu_g]]*テーブル2[[#This Row],[k_g]]/テーブル2[[#This Row],[DH]]</f>
        <v>9379.558117092105</v>
      </c>
      <c r="BW152" cm="1">
        <f t="array" ref="BW152">[3]!PropsSI("VISCOSITY","T",テーブル2[[#This Row],[Tm]],"P",テーブル2[[#This Row],[P]],"Water")</f>
        <v>7.9143995478729001E-5</v>
      </c>
      <c r="BX152" t="e">
        <f ca="1" xml:space="preserve"> [1]!PropsSI("CONDUCTIVITY","T",テーブル2[[#This Row],[Tm]],"P",テーブル2[[#This Row],[P]],"Water")</f>
        <v>#NAME?</v>
      </c>
      <c r="BY152" cm="1">
        <f t="array" ref="BY152">[3]!PropsSI("CPMASS","T",テーブル2[[#This Row],[Tm]],"P",テーブル2[[#This Row],[P]],"Water")</f>
        <v>6324.426761880859</v>
      </c>
      <c r="BZ152">
        <f>テーブル2[[#This Row],[G]]*テーブル2[[#This Row],[DH]]/テーブル2[[#This Row],[μ_l]]</f>
        <v>199907.75490457573</v>
      </c>
      <c r="CA152" t="e">
        <f ca="1">テーブル2[[#This Row],[μ_l]]*テーブル2[[#This Row],[CPl2]]/テーブル2[[#This Row],[k_l]]</f>
        <v>#NAME?</v>
      </c>
      <c r="CB152" t="e">
        <f ca="1">0.023*(テーブル2[[#This Row],[Re_l]]^0.8)*(テーブル2[[#This Row],[Pr_l]]^0.4)</f>
        <v>#NAME?</v>
      </c>
      <c r="CC152" t="e">
        <f ca="1">テーブル2[[#This Row],[Nu_l]]*テーブル2[[#This Row],[k_l]]/テーブル2[[#This Row],[DH]]</f>
        <v>#NAME?</v>
      </c>
      <c r="CD152">
        <v>-0.33303999982552313</v>
      </c>
    </row>
    <row r="153" spans="1:82">
      <c r="A153" s="13" t="s">
        <v>453</v>
      </c>
      <c r="B153">
        <v>16581890.584999999</v>
      </c>
      <c r="C153" cm="1">
        <f t="array" ref="C153">[3]!PropsSI("T","P",テーブル2[[#This Row],[P]],"Q",0,"Water")</f>
        <v>623.40834329200698</v>
      </c>
      <c r="D153" cm="1">
        <f t="array" ref="D153">[3]!PropsSI("Dmass","P",テーブル2[[#This Row],[P]],"Q",1,"Water")</f>
        <v>114.24072089270538</v>
      </c>
      <c r="E153" cm="1">
        <f t="array" ref="E153">[3]!PropsSI("Dmass","P",テーブル2[[#This Row],[P]],"Q",0,"Water")</f>
        <v>573.66553119769708</v>
      </c>
      <c r="F153" cm="1">
        <f t="array" ref="F153">[3]!PropsSI("Hmass","P",テーブル2[[#This Row],[P]],"Q",1,"Water")</f>
        <v>2561880.926064556</v>
      </c>
      <c r="G153" cm="1">
        <f t="array" ref="G153">[3]!PropsSI("Hmass","P",テーブル2[[#This Row],[P]],"Q",0,"Water")</f>
        <v>1673008.4528857057</v>
      </c>
      <c r="H153" cm="1">
        <f t="array" ref="H153">[3]!PropsSI("VISCOSITY","P",テーブル2[[#This Row],[P]],"Q",1,"Water")</f>
        <v>2.3778054068935119E-5</v>
      </c>
      <c r="I153" cm="1">
        <f t="array" ref="I153">[3]!PropsSI("VISCOSITY","P",テーブル2[[#This Row],[P]],"Q",0,"Water")</f>
        <v>6.5676255486798709E-5</v>
      </c>
      <c r="J153" cm="1">
        <f t="array" ref="J153">[3]!PropsSI("CONDUCTIVITY","P", テーブル2[[#This Row],[P]],"Q",0,"Water")</f>
        <v>0.4599028461125329</v>
      </c>
      <c r="K153" cm="1">
        <f t="array" ref="K153">[3]!PropsSI("Cpmass","P", テーブル2[[#This Row],[P]],"Q",0,"Water")</f>
        <v>10188.161618072991</v>
      </c>
      <c r="L153" cm="1">
        <f t="array" ref="L153">[3]!PropsSI("SURFACE_TENSION","P", テーブル2[[#This Row],[P]],"Q",0,"Water")</f>
        <v>3.6065031383353337E-3</v>
      </c>
      <c r="M153" s="14">
        <v>148</v>
      </c>
      <c r="N153">
        <v>1948.5719999999999</v>
      </c>
      <c r="O153" s="12">
        <v>8.7843467213758383E-5</v>
      </c>
      <c r="P153" s="12">
        <v>2.9843873572041598E-2</v>
      </c>
      <c r="Q153" s="12">
        <f>テーブル2[[#This Row],[A]]*4/テーブル2[[#This Row],[Pw]]</f>
        <v>1.1773735336561952E-2</v>
      </c>
      <c r="R153">
        <v>3.4036</v>
      </c>
      <c r="S153" s="40">
        <v>1869107.40671875</v>
      </c>
      <c r="T153">
        <v>490.53888888888889</v>
      </c>
      <c r="U153" s="17">
        <f>+T153+BG153*S153*テーブル2[[#This Row],[Pw]]*R153/(N153*O153*K153)</f>
        <v>591.40963414736257</v>
      </c>
      <c r="V153">
        <v>0.03</v>
      </c>
      <c r="W153" s="12">
        <f t="shared" si="155"/>
        <v>349319.10843861464</v>
      </c>
      <c r="X153" s="100">
        <v>2.232004360398054E-2</v>
      </c>
      <c r="Y153">
        <f t="shared" si="156"/>
        <v>6.693487869380764</v>
      </c>
      <c r="Z153">
        <f t="shared" si="157"/>
        <v>6.6934878757313356</v>
      </c>
      <c r="AA153">
        <f t="shared" si="158"/>
        <v>-6.350571624125223E-9</v>
      </c>
      <c r="AB153">
        <f t="shared" si="159"/>
        <v>2.3436262270120698E-5</v>
      </c>
      <c r="AC153" s="100">
        <v>686.46217339546274</v>
      </c>
      <c r="AD153">
        <f>+テーブル2[[#This Row],[DH]]/2*AI153/I153*E153</f>
        <v>9225.6053643163868</v>
      </c>
      <c r="AE153">
        <f>+gettm2(AD153,AC153,AK153,AL153,テーブル2[[#This Row],[補正式F]])</f>
        <v>591.4096350205682</v>
      </c>
      <c r="AF153" s="20">
        <f t="shared" si="160"/>
        <v>8.7320563579851296E-7</v>
      </c>
      <c r="AG153">
        <v>2.351104311178594E-5</v>
      </c>
      <c r="AH153">
        <f t="shared" si="161"/>
        <v>18.466271268520465</v>
      </c>
      <c r="AI153">
        <f t="shared" si="162"/>
        <v>0.1794156106225914</v>
      </c>
      <c r="AJ153">
        <f t="shared" si="163"/>
        <v>36.845334000195763</v>
      </c>
      <c r="AK153" cm="1">
        <f t="array" ref="AK153">+S153*テーブル2[[#This Row],[形状因子]]/(E153*[3]!PropsSI("C","T",(テーブル2[[#This Row],[Tin]]+テーブル2[[#This Row],[Tf]])/2,"P",テーブル2[[#This Row],[P]],"Water")*AI153)</f>
        <v>3.435360714435796</v>
      </c>
      <c r="AL153">
        <f t="shared" si="164"/>
        <v>1.4549166438635874</v>
      </c>
      <c r="AM153">
        <f t="shared" si="165"/>
        <v>623.40834326604909</v>
      </c>
      <c r="AN153">
        <f t="shared" si="166"/>
        <v>2.5957888283301145E-8</v>
      </c>
      <c r="AO153">
        <f t="shared" si="167"/>
        <v>7.4780841665241855E-8</v>
      </c>
      <c r="AP153">
        <v>2.2728169991645757</v>
      </c>
      <c r="AQ153">
        <f t="shared" si="168"/>
        <v>4.6045459418339374E-5</v>
      </c>
      <c r="AR153">
        <f t="shared" si="169"/>
        <v>1.1792911976725591E-5</v>
      </c>
      <c r="AS153">
        <f t="shared" si="170"/>
        <v>18.481263402538879</v>
      </c>
      <c r="AT153">
        <f t="shared" si="171"/>
        <v>11.533787149074726</v>
      </c>
      <c r="AU153">
        <f t="shared" si="172"/>
        <v>2.0693414641422394</v>
      </c>
      <c r="AV153">
        <f t="shared" si="173"/>
        <v>0.20347553502233628</v>
      </c>
      <c r="AW153">
        <f t="shared" si="174"/>
        <v>1.7457184158213221E-2</v>
      </c>
      <c r="AX153">
        <f t="shared" si="175"/>
        <v>0.20347553009759742</v>
      </c>
      <c r="AY153">
        <f t="shared" si="176"/>
        <v>4.9247388667073011E-9</v>
      </c>
      <c r="AZ153">
        <f t="shared" si="177"/>
        <v>888872.47317885025</v>
      </c>
      <c r="BA153">
        <f t="shared" si="178"/>
        <v>2.0259202318208814E-5</v>
      </c>
      <c r="BB153" s="40">
        <f t="shared" si="179"/>
        <v>1882201.9559959546</v>
      </c>
      <c r="BC153" s="62">
        <f t="shared" si="180"/>
        <v>13094.549277204555</v>
      </c>
      <c r="BD153" s="61">
        <f t="shared" si="181"/>
        <v>0.70057767842203678</v>
      </c>
      <c r="BE153" s="40">
        <v>1268712.8881097953</v>
      </c>
      <c r="BF153" s="58">
        <f>テーブル2[[#This Row],[ρL*δ*λ/τ]]/テーブル2[[#This Row],[実験値]]</f>
        <v>1.4835523258537811</v>
      </c>
      <c r="BG153">
        <v>0.92652899999999994</v>
      </c>
      <c r="BH153">
        <v>4.5999999999999999E-2</v>
      </c>
      <c r="BI153">
        <v>5625</v>
      </c>
      <c r="BJ153">
        <f>1+テーブル2[[#This Row],[A_補正]]*EXP(-テーブル2[[#This Row],[(Tsub-40)^2]]/テーブル2[[#This Row],[σ_補正]])</f>
        <v>1.0099279605522389</v>
      </c>
      <c r="BK153">
        <f>テーブル2[[#This Row],[Ts]]-テーブル2[[#This Row],[Tin]]</f>
        <v>132.86945440311808</v>
      </c>
      <c r="BL153">
        <f>テーブル2[[#This Row],[ρL*δ*λ/τ]]*0.000001</f>
        <v>1.8822019559959544</v>
      </c>
      <c r="BM153">
        <f>テーブル2[[#This Row],[Tsub]]</f>
        <v>132.86945440311808</v>
      </c>
      <c r="BN153">
        <f>テーブル2[[#This Row],[補正式F]]</f>
        <v>1.0099279605522389</v>
      </c>
      <c r="BO153">
        <f>(テーブル2[[#This Row],[Tsub]]-40)^2</f>
        <v>8624.7355611328294</v>
      </c>
      <c r="BP153" cm="1">
        <f t="array" ref="BP153">[3]!PropsSI(
  "VISCOSITY",
  "T", MIN( MAX( (テーブル2[[#This Row],[Ts]]+テーブル2[[#This Row],[Tw]])/2, テーブル2[[#This Row],[Ts]]+5 ), 647.096-0.1 ),
  "P", テーブル2[[#This Row],[P]],
  "Water"
)</f>
        <v>2.4222472355532563E-5</v>
      </c>
      <c r="BQ153" cm="1">
        <f t="array" ref="BQ153">[3]!PropsSI(
  "CONDUCTIVITY",
  "T", MIN( MAX( (テーブル2[[#This Row],[Ts]]+テーブル2[[#This Row],[Tw]])/2, テーブル2[[#This Row],[Ts]]+5 ), 647.096-0.1 ),
  "P", テーブル2[[#This Row],[P]],
  "Water"
)</f>
        <v>9.5912813375438763E-2</v>
      </c>
      <c r="BR153" cm="1">
        <f t="array" ref="BR153">[3]!PropsSI(
 "CPMASS",
  "T", MIN( MAX( (テーブル2[[#This Row],[Ts]]+テーブル2[[#This Row],[Tw]])/2, テーブル2[[#This Row],[Ts]]+5 ), 647.096-0.1 ),
  "P", テーブル2[[#This Row],[P]],
  "Water"
)</f>
        <v>6587.8991260501143</v>
      </c>
      <c r="BS153">
        <f>テーブル2[[#This Row],[G]]*テーブル2[[#This Row],[DH]]/テーブル2[[#This Row],[μ_g]]</f>
        <v>947135.81155125599</v>
      </c>
      <c r="BT153">
        <f>テーブル2[[#This Row],[CPg]]*テーブル2[[#This Row],[μ_g]]/テーブル2[[#This Row],[k_g]]</f>
        <v>1.6637527233942013</v>
      </c>
      <c r="BU153">
        <f>0.023*(テーブル2[[#This Row],[Re_g]]^0.8)*(テーブル2[[#This Row],[Pr_g]]^0.4)</f>
        <v>1703.3078736364214</v>
      </c>
      <c r="BV153">
        <f>テーブル2[[#This Row],[Nu_g]]*テーブル2[[#This Row],[k_g]]/テーブル2[[#This Row],[DH]]</f>
        <v>13875.719602570149</v>
      </c>
      <c r="BW153" cm="1">
        <f t="array" ref="BW153">[3]!PropsSI("VISCOSITY","T",テーブル2[[#This Row],[Tm]],"P",テーブル2[[#This Row],[P]],"Water")</f>
        <v>8.1665462556619917E-5</v>
      </c>
      <c r="BX153" t="e">
        <f ca="1" xml:space="preserve"> [1]!PropsSI("CONDUCTIVITY","T",テーブル2[[#This Row],[Tm]],"P",テーブル2[[#This Row],[P]],"Water")</f>
        <v>#NAME?</v>
      </c>
      <c r="BY153" cm="1">
        <f t="array" ref="BY153">[3]!PropsSI("CPMASS","T",テーブル2[[#This Row],[Tm]],"P",テーブル2[[#This Row],[P]],"Water")</f>
        <v>5984.2876144902984</v>
      </c>
      <c r="BZ153">
        <f>テーブル2[[#This Row],[G]]*テーブル2[[#This Row],[DH]]/テーブル2[[#This Row],[μ_l]]</f>
        <v>280926.23606128694</v>
      </c>
      <c r="CA153" t="e">
        <f ca="1">テーブル2[[#This Row],[μ_l]]*テーブル2[[#This Row],[CPl2]]/テーブル2[[#This Row],[k_l]]</f>
        <v>#NAME?</v>
      </c>
      <c r="CB153" t="e">
        <f ca="1">0.023*(テーブル2[[#This Row],[Re_l]]^0.8)*(テーブル2[[#This Row],[Pr_l]]^0.4)</f>
        <v>#NAME?</v>
      </c>
      <c r="CC153" t="e">
        <f ca="1">テーブル2[[#This Row],[Nu_l]]*テーブル2[[#This Row],[k_l]]/テーブル2[[#This Row],[DH]]</f>
        <v>#NAME?</v>
      </c>
      <c r="CD153">
        <v>-0.60271613887393016</v>
      </c>
    </row>
    <row r="154" spans="1:82">
      <c r="A154" s="13" t="s">
        <v>454</v>
      </c>
      <c r="B154">
        <v>15202939.184999999</v>
      </c>
      <c r="C154" cm="1">
        <f t="array" ref="C154">[3]!PropsSI("T","P",テーブル2[[#This Row],[P]],"Q",0,"Water")</f>
        <v>616.38298773795884</v>
      </c>
      <c r="D154" cm="1">
        <f t="array" ref="D154">[3]!PropsSI("Dmass","P",テーブル2[[#This Row],[P]],"Q",1,"Water")</f>
        <v>98.805986990565799</v>
      </c>
      <c r="E154" cm="1">
        <f t="array" ref="E154">[3]!PropsSI("Dmass","P",テーブル2[[#This Row],[P]],"Q",0,"Water")</f>
        <v>599.83568684708052</v>
      </c>
      <c r="F154" cm="1">
        <f t="array" ref="F154">[3]!PropsSI("Hmass","P",テーブル2[[#This Row],[P]],"Q",1,"Water")</f>
        <v>2604866.1696356409</v>
      </c>
      <c r="G154" cm="1">
        <f t="array" ref="G154">[3]!PropsSI("Hmass","P",テーブル2[[#This Row],[P]],"Q",0,"Water")</f>
        <v>1618177.1175807738</v>
      </c>
      <c r="H154" cm="1">
        <f t="array" ref="H154">[3]!PropsSI("VISCOSITY","P",テーブル2[[#This Row],[P]],"Q",1,"Water")</f>
        <v>2.2841033589457943E-5</v>
      </c>
      <c r="I154" cm="1">
        <f t="array" ref="I154">[3]!PropsSI("VISCOSITY","P",テーブル2[[#This Row],[P]],"Q",0,"Water")</f>
        <v>6.893020605980822E-5</v>
      </c>
      <c r="J154" cm="1">
        <f t="array" ref="J154">[3]!PropsSI("CONDUCTIVITY","P", テーブル2[[#This Row],[P]],"Q",0,"Water")</f>
        <v>0.47516122635885782</v>
      </c>
      <c r="K154" cm="1">
        <f t="array" ref="K154">[3]!PropsSI("Cpmass","P", テーブル2[[#This Row],[P]],"Q",0,"Water")</f>
        <v>8682.4563332685593</v>
      </c>
      <c r="L154" cm="1">
        <f t="array" ref="L154">[3]!PropsSI("SURFACE_TENSION","P", テーブル2[[#This Row],[P]],"Q",0,"Water")</f>
        <v>4.9486038322964464E-3</v>
      </c>
      <c r="M154" s="14">
        <v>149</v>
      </c>
      <c r="N154">
        <v>1947.2159999999999</v>
      </c>
      <c r="O154" s="12">
        <v>8.7843467213758383E-5</v>
      </c>
      <c r="P154" s="12">
        <v>2.9843873572041598E-2</v>
      </c>
      <c r="Q154" s="12">
        <f>テーブル2[[#This Row],[A]]*4/テーブル2[[#This Row],[Pw]]</f>
        <v>1.1773735336561952E-2</v>
      </c>
      <c r="R154">
        <v>3.4036</v>
      </c>
      <c r="S154" s="40">
        <v>1653595.10234375</v>
      </c>
      <c r="T154">
        <v>488.42777777777775</v>
      </c>
      <c r="U154" s="17">
        <f>+T154+BG154*S154*テーブル2[[#This Row],[Pw]]*R154/(N154*O154*K154)</f>
        <v>593.21677743793873</v>
      </c>
      <c r="V154">
        <v>0.03</v>
      </c>
      <c r="W154" s="12">
        <f t="shared" si="155"/>
        <v>332597.37838628772</v>
      </c>
      <c r="X154" s="100">
        <v>2.3943251938736889E-2</v>
      </c>
      <c r="Y154">
        <f t="shared" si="156"/>
        <v>6.4626172029214644</v>
      </c>
      <c r="Z154">
        <f t="shared" si="157"/>
        <v>6.46261721355887</v>
      </c>
      <c r="AA154">
        <f t="shared" si="158"/>
        <v>-1.0637405623015184E-8</v>
      </c>
      <c r="AB154">
        <f t="shared" si="159"/>
        <v>3.1388808193389808E-5</v>
      </c>
      <c r="AC154" s="100">
        <v>667.408193112086</v>
      </c>
      <c r="AD154">
        <f>+テーブル2[[#This Row],[DH]]/2*AI154/I154*E154</f>
        <v>9097.779362341651</v>
      </c>
      <c r="AE154">
        <f>+gettm2(AD154,AC154,AK154,AL154,テーブル2[[#This Row],[補正式F]])</f>
        <v>593.21677811985819</v>
      </c>
      <c r="AF154" s="20">
        <f t="shared" si="160"/>
        <v>6.8191945956641575E-7</v>
      </c>
      <c r="AG154">
        <v>3.1453722034596648E-5</v>
      </c>
      <c r="AH154">
        <f t="shared" si="161"/>
        <v>18.918604880341686</v>
      </c>
      <c r="AI154">
        <f t="shared" si="162"/>
        <v>0.17759404672325263</v>
      </c>
      <c r="AJ154">
        <f t="shared" si="163"/>
        <v>48.609725803254811</v>
      </c>
      <c r="AK154" cm="1">
        <f t="array" ref="AK154">+S154*テーブル2[[#This Row],[形状因子]]/(E154*[3]!PropsSI("C","T",(テーブル2[[#This Row],[Tin]]+テーブル2[[#This Row],[Tf]])/2,"P",テーブル2[[#This Row],[P]],"Water")*AI154)</f>
        <v>2.9254145243812624</v>
      </c>
      <c r="AL154">
        <f t="shared" si="164"/>
        <v>1.2595377546767541</v>
      </c>
      <c r="AM154">
        <f t="shared" si="165"/>
        <v>616.38298761458987</v>
      </c>
      <c r="AN154">
        <f t="shared" si="166"/>
        <v>1.2336897725617746E-7</v>
      </c>
      <c r="AO154">
        <f t="shared" si="167"/>
        <v>6.4913841206840073E-8</v>
      </c>
      <c r="AP154">
        <v>2.5073784106939132</v>
      </c>
      <c r="AQ154">
        <f t="shared" si="168"/>
        <v>5.8299082213980543E-5</v>
      </c>
      <c r="AR154">
        <f t="shared" si="169"/>
        <v>1.5759317937901744E-5</v>
      </c>
      <c r="AS154">
        <f t="shared" si="170"/>
        <v>24.355023006978847</v>
      </c>
      <c r="AT154">
        <f t="shared" si="171"/>
        <v>12.913690559546067</v>
      </c>
      <c r="AU154">
        <f t="shared" si="172"/>
        <v>2.2933945646016505</v>
      </c>
      <c r="AV154">
        <f t="shared" si="173"/>
        <v>0.21398384609226273</v>
      </c>
      <c r="AW154">
        <f t="shared" si="174"/>
        <v>2.0844284720376471E-2</v>
      </c>
      <c r="AX154">
        <f t="shared" si="175"/>
        <v>0.21398384226411712</v>
      </c>
      <c r="AY154">
        <f t="shared" si="176"/>
        <v>3.8281456060662578E-9</v>
      </c>
      <c r="AZ154">
        <f t="shared" si="177"/>
        <v>986689.05205486715</v>
      </c>
      <c r="BA154">
        <f t="shared" si="178"/>
        <v>2.3251010683244401E-5</v>
      </c>
      <c r="BB154" s="40">
        <f t="shared" si="179"/>
        <v>1652372.9729454408</v>
      </c>
      <c r="BC154" s="62">
        <f t="shared" si="180"/>
        <v>-1222.12939830916</v>
      </c>
      <c r="BD154" s="61">
        <f t="shared" si="181"/>
        <v>-7.3907415217724995E-2</v>
      </c>
      <c r="BE154" s="40">
        <v>1209839.9002624729</v>
      </c>
      <c r="BF154" s="58">
        <f>テーブル2[[#This Row],[ρL*δ*λ/τ]]/テーブル2[[#This Row],[実験値]]</f>
        <v>1.3657782096515092</v>
      </c>
      <c r="BG154">
        <v>0.92652899999999994</v>
      </c>
      <c r="BH154">
        <v>4.5999999999999999E-2</v>
      </c>
      <c r="BI154">
        <v>5625</v>
      </c>
      <c r="BJ154">
        <f>1+テーブル2[[#This Row],[A_補正]]*EXP(-テーブル2[[#This Row],[(Tsub-40)^2]]/テーブル2[[#This Row],[σ_補正]])</f>
        <v>1.0116270160408791</v>
      </c>
      <c r="BK154">
        <f>テーブル2[[#This Row],[Ts]]-テーブル2[[#This Row],[Tin]]</f>
        <v>127.95520996018109</v>
      </c>
      <c r="BL154">
        <f>テーブル2[[#This Row],[ρL*δ*λ/τ]]*0.000001</f>
        <v>1.6523729729454406</v>
      </c>
      <c r="BM154">
        <f>テーブル2[[#This Row],[Tsub]]</f>
        <v>127.95520996018109</v>
      </c>
      <c r="BN154">
        <f>テーブル2[[#This Row],[補正式F]]</f>
        <v>1.0116270160408791</v>
      </c>
      <c r="BO154">
        <f>(テーブル2[[#This Row],[Tsub]]-40)^2</f>
        <v>7736.1189591395396</v>
      </c>
      <c r="BP154" cm="1">
        <f t="array" ref="BP154">[3]!PropsSI(
  "VISCOSITY",
  "T", MIN( MAX( (テーブル2[[#This Row],[Ts]]+テーブル2[[#This Row],[Tw]])/2, テーブル2[[#This Row],[Ts]]+5 ), 647.096-0.1 ),
  "P", テーブル2[[#This Row],[P]],
  "Water"
)</f>
        <v>2.3682651698894341E-5</v>
      </c>
      <c r="BQ154" cm="1">
        <f t="array" ref="BQ154">[3]!PropsSI(
  "CONDUCTIVITY",
  "T", MIN( MAX( (テーブル2[[#This Row],[Ts]]+テーブル2[[#This Row],[Tw]])/2, テーブル2[[#This Row],[Ts]]+5 ), 647.096-0.1 ),
  "P", テーブル2[[#This Row],[P]],
  "Water"
)</f>
        <v>8.9125326073339159E-2</v>
      </c>
      <c r="BR154" cm="1">
        <f t="array" ref="BR154">[3]!PropsSI(
 "CPMASS",
  "T", MIN( MAX( (テーブル2[[#This Row],[Ts]]+テーブル2[[#This Row],[Tw]])/2, テーブル2[[#This Row],[Ts]]+5 ), 647.096-0.1 ),
  "P", テーブル2[[#This Row],[P]],
  "Water"
)</f>
        <v>5948.8980737558259</v>
      </c>
      <c r="BS154">
        <f>テーブル2[[#This Row],[G]]*テーブル2[[#This Row],[DH]]/テーブル2[[#This Row],[μ_g]]</f>
        <v>968050.62704144535</v>
      </c>
      <c r="BT154">
        <f>テーブル2[[#This Row],[CPg]]*テーブル2[[#This Row],[μ_g]]/テーブル2[[#This Row],[k_g]]</f>
        <v>1.5807592216498725</v>
      </c>
      <c r="BU154">
        <f>0.023*(テーブル2[[#This Row],[Re_g]]^0.8)*(テーブル2[[#This Row],[Pr_g]]^0.4)</f>
        <v>1698.2146461683406</v>
      </c>
      <c r="BV154">
        <f>テーブル2[[#This Row],[Nu_g]]*テーブル2[[#This Row],[k_g]]/テーブル2[[#This Row],[DH]]</f>
        <v>12855.217970822036</v>
      </c>
      <c r="BW154" cm="1">
        <f t="array" ref="BW154">[3]!PropsSI("VISCOSITY","T",テーブル2[[#This Row],[Tm]],"P",テーブル2[[#This Row],[P]],"Water")</f>
        <v>8.0280383678711344E-5</v>
      </c>
      <c r="BX154" t="e">
        <f ca="1" xml:space="preserve"> [1]!PropsSI("CONDUCTIVITY","T",テーブル2[[#This Row],[Tm]],"P",テーブル2[[#This Row],[P]],"Water")</f>
        <v>#NAME?</v>
      </c>
      <c r="BY154" cm="1">
        <f t="array" ref="BY154">[3]!PropsSI("CPMASS","T",テーブル2[[#This Row],[Tm]],"P",テーブル2[[#This Row],[P]],"Water")</f>
        <v>6165.4300601343812</v>
      </c>
      <c r="BZ154">
        <f>テーブル2[[#This Row],[G]]*テーブル2[[#This Row],[DH]]/テーブル2[[#This Row],[μ_l]]</f>
        <v>285574.19355231989</v>
      </c>
      <c r="CA154" t="e">
        <f ca="1">テーブル2[[#This Row],[μ_l]]*テーブル2[[#This Row],[CPl2]]/テーブル2[[#This Row],[k_l]]</f>
        <v>#NAME?</v>
      </c>
      <c r="CB154" t="e">
        <f ca="1">0.023*(テーブル2[[#This Row],[Re_l]]^0.8)*(テーブル2[[#This Row],[Pr_l]]^0.4)</f>
        <v>#NAME?</v>
      </c>
      <c r="CC154" t="e">
        <f ca="1">テーブル2[[#This Row],[Nu_l]]*テーブル2[[#This Row],[k_l]]/テーブル2[[#This Row],[DH]]</f>
        <v>#NAME?</v>
      </c>
      <c r="CD154">
        <v>-0.4289635006022734</v>
      </c>
    </row>
    <row r="155" spans="1:82">
      <c r="A155" s="13" t="s">
        <v>455</v>
      </c>
      <c r="B155">
        <v>12445036.385</v>
      </c>
      <c r="C155" cm="1">
        <f t="array" ref="C155">[3]!PropsSI("T","P",テーブル2[[#This Row],[P]],"Q",0,"Water")</f>
        <v>600.62307338779112</v>
      </c>
      <c r="D155" cm="1">
        <f t="array" ref="D155">[3]!PropsSI("Dmass","P",テーブル2[[#This Row],[P]],"Q",1,"Water")</f>
        <v>73.65096699650779</v>
      </c>
      <c r="E155" cm="1">
        <f t="array" ref="E155">[3]!PropsSI("Dmass","P",テーブル2[[#This Row],[P]],"Q",0,"Water")</f>
        <v>647.73015324591881</v>
      </c>
      <c r="F155" cm="1">
        <f t="array" ref="F155">[3]!PropsSI("Hmass","P",テーブル2[[#This Row],[P]],"Q",1,"Water")</f>
        <v>2675554.2433210411</v>
      </c>
      <c r="G155" cm="1">
        <f t="array" ref="G155">[3]!PropsSI("Hmass","P",テーブル2[[#This Row],[P]],"Q",0,"Water")</f>
        <v>1509379.9174575773</v>
      </c>
      <c r="H155" cm="1">
        <f t="array" ref="H155">[3]!PropsSI("VISCOSITY","P",テーブル2[[#This Row],[P]],"Q",1,"Water")</f>
        <v>2.1325501337549776E-5</v>
      </c>
      <c r="I155" cm="1">
        <f t="array" ref="I155">[3]!PropsSI("VISCOSITY","P",テーブル2[[#This Row],[P]],"Q",0,"Water")</f>
        <v>7.542370875497005E-5</v>
      </c>
      <c r="J155" cm="1">
        <f t="array" ref="J155">[3]!PropsSI("CONDUCTIVITY","P", テーブル2[[#This Row],[P]],"Q",0,"Water")</f>
        <v>0.50651600214947412</v>
      </c>
      <c r="K155" cm="1">
        <f t="array" ref="K155">[3]!PropsSI("Cpmass","P", テーブル2[[#This Row],[P]],"Q",0,"Water")</f>
        <v>6996.8915278807299</v>
      </c>
      <c r="L155" cm="1">
        <f t="array" ref="L155">[3]!PropsSI("SURFACE_TENSION","P", テーブル2[[#This Row],[P]],"Q",0,"Water")</f>
        <v>8.1683760977733326E-3</v>
      </c>
      <c r="M155" s="14">
        <v>150</v>
      </c>
      <c r="N155">
        <v>1346.508</v>
      </c>
      <c r="O155" s="12">
        <v>8.7843467213758383E-5</v>
      </c>
      <c r="P155" s="12">
        <v>2.9843873572041598E-2</v>
      </c>
      <c r="Q155" s="12">
        <f>テーブル2[[#This Row],[A]]*4/テーブル2[[#This Row],[Pw]]</f>
        <v>1.1773735336561952E-2</v>
      </c>
      <c r="R155">
        <v>3.4036</v>
      </c>
      <c r="S155" s="40">
        <v>940000.85055625008</v>
      </c>
      <c r="T155">
        <v>489.03888888888889</v>
      </c>
      <c r="U155" s="17">
        <f>+T155+BG155*S155*テーブル2[[#This Row],[Pw]]*R155/(N155*O155*K155)</f>
        <v>595.93389632188121</v>
      </c>
      <c r="V155">
        <v>0.03</v>
      </c>
      <c r="W155" s="12">
        <f t="shared" si="155"/>
        <v>210191.58408222269</v>
      </c>
      <c r="X155" s="100">
        <v>3.1832255376177995E-2</v>
      </c>
      <c r="Y155">
        <f t="shared" si="156"/>
        <v>5.604879690574653</v>
      </c>
      <c r="Z155">
        <f t="shared" si="157"/>
        <v>5.6048797135532515</v>
      </c>
      <c r="AA155">
        <f t="shared" si="158"/>
        <v>-2.2978598579470599E-8</v>
      </c>
      <c r="AB155">
        <f t="shared" si="159"/>
        <v>8.8006710312207745E-5</v>
      </c>
      <c r="AC155" s="100">
        <v>636.29803242259129</v>
      </c>
      <c r="AD155">
        <f>+テーブル2[[#This Row],[DH]]/2*AI155/I155*E155</f>
        <v>6629.3971796941287</v>
      </c>
      <c r="AE155">
        <f>+gettm2(AD155,AC155,AK155,AL155,テーブル2[[#This Row],[補正式F]])</f>
        <v>595.93389632188109</v>
      </c>
      <c r="AF155" s="20">
        <f t="shared" si="160"/>
        <v>0</v>
      </c>
      <c r="AG155">
        <v>8.8093580123961834E-5</v>
      </c>
      <c r="AH155">
        <f t="shared" si="161"/>
        <v>11.137845378556685</v>
      </c>
      <c r="AI155">
        <f t="shared" si="162"/>
        <v>0.13113044493592388</v>
      </c>
      <c r="AJ155">
        <f t="shared" si="163"/>
        <v>99.205106099061908</v>
      </c>
      <c r="AK155" cm="1">
        <f t="array" ref="AK155">+S155*テーブル2[[#This Row],[形状因子]]/(E155*[3]!PropsSI("C","T",(テーブル2[[#This Row],[Tin]]+テーブル2[[#This Row],[Tf]])/2,"P",テーブル2[[#This Row],[P]],"Water")*AI155)</f>
        <v>2.0585964981073657</v>
      </c>
      <c r="AL155">
        <f t="shared" si="164"/>
        <v>1.041885165620609</v>
      </c>
      <c r="AM155">
        <f t="shared" si="165"/>
        <v>600.62307336116248</v>
      </c>
      <c r="AN155">
        <f t="shared" si="166"/>
        <v>2.6628640625858679E-8</v>
      </c>
      <c r="AO155">
        <f t="shared" si="167"/>
        <v>8.6869811754088696E-8</v>
      </c>
      <c r="AP155">
        <v>2.2366462654068155</v>
      </c>
      <c r="AQ155">
        <f t="shared" si="168"/>
        <v>1.5513621442129962E-4</v>
      </c>
      <c r="AR155">
        <f t="shared" si="169"/>
        <v>4.4090224967857961E-5</v>
      </c>
      <c r="AS155">
        <f t="shared" si="170"/>
        <v>49.651466539479607</v>
      </c>
      <c r="AT155">
        <f t="shared" si="171"/>
        <v>15.262569819018541</v>
      </c>
      <c r="AU155">
        <f t="shared" si="172"/>
        <v>2.0013875712335043</v>
      </c>
      <c r="AV155">
        <f t="shared" si="173"/>
        <v>0.23525869417331124</v>
      </c>
      <c r="AW155">
        <f t="shared" si="174"/>
        <v>4.8691774714585814E-2</v>
      </c>
      <c r="AX155">
        <f t="shared" si="175"/>
        <v>0.23525868861447374</v>
      </c>
      <c r="AY155">
        <f t="shared" si="176"/>
        <v>5.5588375014181679E-9</v>
      </c>
      <c r="AZ155">
        <f t="shared" si="177"/>
        <v>1166174.3258634638</v>
      </c>
      <c r="BA155">
        <f t="shared" si="178"/>
        <v>6.9361086203357443E-5</v>
      </c>
      <c r="BB155" s="40">
        <f t="shared" si="179"/>
        <v>946042.36596207379</v>
      </c>
      <c r="BC155" s="62">
        <f t="shared" si="180"/>
        <v>6041.5154058237094</v>
      </c>
      <c r="BD155" s="61">
        <f t="shared" si="181"/>
        <v>0.64271382331713989</v>
      </c>
      <c r="BE155" s="40">
        <v>888982.11649456643</v>
      </c>
      <c r="BF155" s="58">
        <f>テーブル2[[#This Row],[ρL*δ*λ/τ]]/テーブル2[[#This Row],[実験値]]</f>
        <v>1.0641860487503476</v>
      </c>
      <c r="BG155">
        <v>0.92652899999999994</v>
      </c>
      <c r="BH155">
        <v>4.5999999999999999E-2</v>
      </c>
      <c r="BI155">
        <v>5625</v>
      </c>
      <c r="BJ155">
        <f>1+テーブル2[[#This Row],[A_補正]]*EXP(-テーブル2[[#This Row],[(Tsub-40)^2]]/テーブル2[[#This Row],[σ_補正]])</f>
        <v>1.0184978689783422</v>
      </c>
      <c r="BK155">
        <f>テーブル2[[#This Row],[Ts]]-テーブル2[[#This Row],[Tin]]</f>
        <v>111.58418449890223</v>
      </c>
      <c r="BL155">
        <f>テーブル2[[#This Row],[ρL*δ*λ/τ]]*0.000001</f>
        <v>0.94604236596207369</v>
      </c>
      <c r="BM155">
        <f>テーブル2[[#This Row],[Tsub]]</f>
        <v>111.58418449890223</v>
      </c>
      <c r="BN155">
        <f>テーブル2[[#This Row],[補正式F]]</f>
        <v>1.0184978689783422</v>
      </c>
      <c r="BO155">
        <f>(テーブル2[[#This Row],[Tsub]]-40)^2</f>
        <v>5124.2954703728747</v>
      </c>
      <c r="BP155" cm="1">
        <f t="array" ref="BP155">[3]!PropsSI(
  "VISCOSITY",
  "T", MIN( MAX( (テーブル2[[#This Row],[Ts]]+テーブル2[[#This Row],[Tw]])/2, テーブル2[[#This Row],[Ts]]+5 ), 647.096-0.1 ),
  "P", テーブル2[[#This Row],[P]],
  "Water"
)</f>
        <v>2.2148441599801006E-5</v>
      </c>
      <c r="BQ155" cm="1">
        <f t="array" ref="BQ155">[3]!PropsSI(
  "CONDUCTIVITY",
  "T", MIN( MAX( (テーブル2[[#This Row],[Ts]]+テーブル2[[#This Row],[Tw]])/2, テーブル2[[#This Row],[Ts]]+5 ), 647.096-0.1 ),
  "P", テーブル2[[#This Row],[P]],
  "Water"
)</f>
        <v>8.1239468468980405E-2</v>
      </c>
      <c r="BR155" cm="1">
        <f t="array" ref="BR155">[3]!PropsSI(
 "CPMASS",
  "T", MIN( MAX( (テーブル2[[#This Row],[Ts]]+テーブル2[[#This Row],[Tw]])/2, テーブル2[[#This Row],[Ts]]+5 ), 647.096-0.1 ),
  "P", テーブル2[[#This Row],[P]],
  "Water"
)</f>
        <v>5801.1096997126842</v>
      </c>
      <c r="BS155">
        <f>テーブル2[[#This Row],[G]]*テーブル2[[#This Row],[DH]]/テーブル2[[#This Row],[μ_g]]</f>
        <v>715780.78074377018</v>
      </c>
      <c r="BT155">
        <f>テーブル2[[#This Row],[CPg]]*テーブル2[[#This Row],[μ_g]]/テーブル2[[#This Row],[k_g]]</f>
        <v>1.5815654855888805</v>
      </c>
      <c r="BU155">
        <f>0.023*(テーブル2[[#This Row],[Re_g]]^0.8)*(テーブル2[[#This Row],[Pr_g]]^0.4)</f>
        <v>1334.0949309154491</v>
      </c>
      <c r="BV155">
        <f>テーブル2[[#This Row],[Nu_g]]*テーブル2[[#This Row],[k_g]]/テーブル2[[#This Row],[DH]]</f>
        <v>9205.3337345003201</v>
      </c>
      <c r="BW155" cm="1">
        <f t="array" ref="BW155">[3]!PropsSI("VISCOSITY","T",テーブル2[[#This Row],[Tm]],"P",テーブル2[[#This Row],[P]],"Water")</f>
        <v>7.7662561622129963E-5</v>
      </c>
      <c r="BX155" t="e">
        <f ca="1" xml:space="preserve"> [1]!PropsSI("CONDUCTIVITY","T",テーブル2[[#This Row],[Tm]],"P",テーブル2[[#This Row],[P]],"Water")</f>
        <v>#NAME?</v>
      </c>
      <c r="BY155" cm="1">
        <f t="array" ref="BY155">[3]!PropsSI("CPMASS","T",テーブル2[[#This Row],[Tm]],"P",テーブル2[[#This Row],[P]],"Water")</f>
        <v>6599.232954817161</v>
      </c>
      <c r="BZ155">
        <f>テーブル2[[#This Row],[G]]*テーブル2[[#This Row],[DH]]/テーブル2[[#This Row],[μ_l]]</f>
        <v>204132.19045875414</v>
      </c>
      <c r="CA155" t="e">
        <f ca="1">テーブル2[[#This Row],[μ_l]]*テーブル2[[#This Row],[CPl2]]/テーブル2[[#This Row],[k_l]]</f>
        <v>#NAME?</v>
      </c>
      <c r="CB155" t="e">
        <f ca="1">0.023*(テーブル2[[#This Row],[Re_l]]^0.8)*(テーブル2[[#This Row],[Pr_l]]^0.4)</f>
        <v>#NAME?</v>
      </c>
      <c r="CC155" t="e">
        <f ca="1">テーブル2[[#This Row],[Nu_l]]*テーブル2[[#This Row],[k_l]]/テーブル2[[#This Row],[DH]]</f>
        <v>#NAME?</v>
      </c>
      <c r="CD155">
        <v>-0.16822485402976642</v>
      </c>
    </row>
    <row r="156" spans="1:82">
      <c r="A156" s="13" t="s">
        <v>456</v>
      </c>
      <c r="B156">
        <v>10376609.285</v>
      </c>
      <c r="C156" cm="1">
        <f t="array" ref="C156">[3]!PropsSI("T","P",テーブル2[[#This Row],[P]],"Q",0,"Water")</f>
        <v>586.8759119145376</v>
      </c>
      <c r="D156" cm="1">
        <f t="array" ref="D156">[3]!PropsSI("Dmass","P",テーブル2[[#This Row],[P]],"Q",1,"Water")</f>
        <v>58.076085118479952</v>
      </c>
      <c r="E156" cm="1">
        <f t="array" ref="E156">[3]!PropsSI("Dmass","P",テーブル2[[#This Row],[P]],"Q",0,"Water")</f>
        <v>682.16154807641692</v>
      </c>
      <c r="F156" cm="1">
        <f t="array" ref="F156">[3]!PropsSI("Hmass","P",テーブル2[[#This Row],[P]],"Q",1,"Water")</f>
        <v>2718482.2329562278</v>
      </c>
      <c r="G156" cm="1">
        <f t="array" ref="G156">[3]!PropsSI("Hmass","P",テーブル2[[#This Row],[P]],"Q",0,"Water")</f>
        <v>1424210.7808278007</v>
      </c>
      <c r="H156" cm="1">
        <f t="array" ref="H156">[3]!PropsSI("VISCOSITY","P",テーブル2[[#This Row],[P]],"Q",1,"Water")</f>
        <v>2.0361344287286353E-5</v>
      </c>
      <c r="I156" cm="1">
        <f t="array" ref="I156">[3]!PropsSI("VISCOSITY","P",テーブル2[[#This Row],[P]],"Q",0,"Water")</f>
        <v>8.0690155610351578E-5</v>
      </c>
      <c r="J156" cm="1">
        <f t="array" ref="J156">[3]!PropsSI("CONDUCTIVITY","P", テーブル2[[#This Row],[P]],"Q",0,"Water")</f>
        <v>0.53077197244693697</v>
      </c>
      <c r="K156" cm="1">
        <f t="array" ref="K156">[3]!PropsSI("Cpmass","P", テーブル2[[#This Row],[P]],"Q",0,"Water")</f>
        <v>6236.5350644444852</v>
      </c>
      <c r="L156" cm="1">
        <f t="array" ref="L156">[3]!PropsSI("SURFACE_TENSION","P", テーブル2[[#This Row],[P]],"Q",0,"Water")</f>
        <v>1.114199646546294E-2</v>
      </c>
      <c r="M156" s="14">
        <v>151</v>
      </c>
      <c r="N156">
        <v>3356.1</v>
      </c>
      <c r="O156" s="12">
        <v>8.7843467213758383E-5</v>
      </c>
      <c r="P156" s="12">
        <v>2.9843873572041598E-2</v>
      </c>
      <c r="Q156" s="12">
        <f>テーブル2[[#This Row],[A]]*4/テーブル2[[#This Row],[Pw]]</f>
        <v>1.1773735336561952E-2</v>
      </c>
      <c r="R156">
        <v>2.8447999999999998</v>
      </c>
      <c r="S156" s="40">
        <v>1944192.1460937499</v>
      </c>
      <c r="T156">
        <v>513.37222222222226</v>
      </c>
      <c r="U156" s="17">
        <f>+T156+BG156*S156*テーブル2[[#This Row],[Pw]]*R156/(N156*O156*K156)</f>
        <v>590.54751469732719</v>
      </c>
      <c r="V156">
        <v>0.03</v>
      </c>
      <c r="W156" s="12">
        <f t="shared" si="155"/>
        <v>489698.31405265525</v>
      </c>
      <c r="X156" s="100">
        <v>2.3114096938577779E-2</v>
      </c>
      <c r="Y156">
        <f t="shared" si="156"/>
        <v>6.5775102695890331</v>
      </c>
      <c r="Z156">
        <f t="shared" si="157"/>
        <v>6.5775102789057378</v>
      </c>
      <c r="AA156">
        <f t="shared" si="158"/>
        <v>-9.3167047410247505E-9</v>
      </c>
      <c r="AB156">
        <f t="shared" si="159"/>
        <v>2.8026880965019652E-5</v>
      </c>
      <c r="AC156" s="100">
        <v>614.35725465490191</v>
      </c>
      <c r="AD156">
        <f>+テーブル2[[#This Row],[DH]]/2*AI156/I156*E156</f>
        <v>13161.096844014779</v>
      </c>
      <c r="AE156">
        <f>+gettm2(AD156,AC156,AK156,AL156,テーブル2[[#This Row],[補正式F]])</f>
        <v>590.54751469732707</v>
      </c>
      <c r="AF156" s="20">
        <f t="shared" si="160"/>
        <v>0</v>
      </c>
      <c r="AG156">
        <v>2.80703281647999E-5</v>
      </c>
      <c r="AH156">
        <f t="shared" si="161"/>
        <v>47.705614389425342</v>
      </c>
      <c r="AI156">
        <f t="shared" si="162"/>
        <v>0.26444851276211467</v>
      </c>
      <c r="AJ156">
        <f t="shared" si="163"/>
        <v>62.756006799807373</v>
      </c>
      <c r="AK156" cm="1">
        <f t="array" ref="AK156">+S156*テーブル2[[#This Row],[形状因子]]/(E156*[3]!PropsSI("C","T",(テーブル2[[#This Row],[Tin]]+テーブル2[[#This Row],[Tf]])/2,"P",テーブル2[[#This Row],[P]],"Water")*AI156)</f>
        <v>1.7934220842555535</v>
      </c>
      <c r="AL156">
        <f t="shared" si="164"/>
        <v>0.94810391456709553</v>
      </c>
      <c r="AM156">
        <f t="shared" si="165"/>
        <v>586.8759118800715</v>
      </c>
      <c r="AN156">
        <f t="shared" si="166"/>
        <v>3.4466097531549167E-8</v>
      </c>
      <c r="AO156">
        <f t="shared" si="167"/>
        <v>4.3447199780247879E-8</v>
      </c>
      <c r="AP156">
        <v>4.0548045746342725</v>
      </c>
      <c r="AQ156">
        <f t="shared" si="168"/>
        <v>7.9559055934262445E-5</v>
      </c>
      <c r="AR156">
        <f t="shared" si="169"/>
        <v>1.4056887682290074E-5</v>
      </c>
      <c r="AS156">
        <f t="shared" si="170"/>
        <v>31.42657021303167</v>
      </c>
      <c r="AT156">
        <f t="shared" si="171"/>
        <v>14.119134300574514</v>
      </c>
      <c r="AU156">
        <f t="shared" si="172"/>
        <v>3.7337840672754905</v>
      </c>
      <c r="AV156">
        <f t="shared" si="173"/>
        <v>0.32102050735878196</v>
      </c>
      <c r="AW156">
        <f t="shared" si="174"/>
        <v>1.3843218470276168E-2</v>
      </c>
      <c r="AX156">
        <f t="shared" si="175"/>
        <v>0.32102046925905564</v>
      </c>
      <c r="AY156">
        <f t="shared" si="176"/>
        <v>3.8099726318296945E-8</v>
      </c>
      <c r="AZ156">
        <f t="shared" si="177"/>
        <v>1294271.4521284271</v>
      </c>
      <c r="BA156">
        <f t="shared" si="178"/>
        <v>1.9620934738004818E-5</v>
      </c>
      <c r="BB156" s="40">
        <f t="shared" si="179"/>
        <v>1955035.7584215552</v>
      </c>
      <c r="BC156" s="62">
        <f t="shared" si="180"/>
        <v>10843.612327805255</v>
      </c>
      <c r="BD156" s="61">
        <f t="shared" si="181"/>
        <v>0.55774386032739232</v>
      </c>
      <c r="BE156" s="40">
        <v>2201495.0325470865</v>
      </c>
      <c r="BF156" s="58">
        <f>テーブル2[[#This Row],[ρL*δ*λ/τ]]/テーブル2[[#This Row],[実験値]]</f>
        <v>0.88804913457361623</v>
      </c>
      <c r="BG156">
        <v>0.85964649999999998</v>
      </c>
      <c r="BH156">
        <v>4.5999999999999999E-2</v>
      </c>
      <c r="BI156">
        <v>5625</v>
      </c>
      <c r="BJ156">
        <f>1+テーブル2[[#This Row],[A_補正]]*EXP(-テーブル2[[#This Row],[(Tsub-40)^2]]/テーブル2[[#This Row],[σ_補正]])</f>
        <v>1.0376783754585979</v>
      </c>
      <c r="BK156">
        <f>テーブル2[[#This Row],[Ts]]-テーブル2[[#This Row],[Tin]]</f>
        <v>73.503689692315334</v>
      </c>
      <c r="BL156">
        <f>テーブル2[[#This Row],[ρL*δ*λ/τ]]*0.000001</f>
        <v>1.955035758421555</v>
      </c>
      <c r="BM156">
        <f>テーブル2[[#This Row],[Tsub]]</f>
        <v>73.503689692315334</v>
      </c>
      <c r="BN156">
        <f>テーブル2[[#This Row],[補正式F]]</f>
        <v>1.0376783754585979</v>
      </c>
      <c r="BO156">
        <f>(テーブル2[[#This Row],[Tsub]]-40)^2</f>
        <v>1122.4972229989567</v>
      </c>
      <c r="BP156" cm="1">
        <f t="array" ref="BP156">[3]!PropsSI(
  "VISCOSITY",
  "T", MIN( MAX( (テーブル2[[#This Row],[Ts]]+テーブル2[[#This Row],[Tw]])/2, テーブル2[[#This Row],[Ts]]+5 ), 647.096-0.1 ),
  "P", テーブル2[[#This Row],[P]],
  "Water"
)</f>
        <v>2.1067324712596574E-5</v>
      </c>
      <c r="BQ156" cm="1">
        <f t="array" ref="BQ156">[3]!PropsSI(
  "CONDUCTIVITY",
  "T", MIN( MAX( (テーブル2[[#This Row],[Ts]]+テーブル2[[#This Row],[Tw]])/2, テーブル2[[#This Row],[Ts]]+5 ), 647.096-0.1 ),
  "P", テーブル2[[#This Row],[P]],
  "Water"
)</f>
        <v>7.4254155991656426E-2</v>
      </c>
      <c r="BR156" cm="1">
        <f t="array" ref="BR156">[3]!PropsSI(
 "CPMASS",
  "T", MIN( MAX( (テーブル2[[#This Row],[Ts]]+テーブル2[[#This Row],[Tw]])/2, テーブル2[[#This Row],[Ts]]+5 ), 647.096-0.1 ),
  "P", テーブル2[[#This Row],[P]],
  "Water"
)</f>
        <v>5439.372822920117</v>
      </c>
      <c r="BS156">
        <f>テーブル2[[#This Row],[G]]*テーブル2[[#This Row],[DH]]/テーブル2[[#This Row],[μ_g]]</f>
        <v>1875598.0506347567</v>
      </c>
      <c r="BT156">
        <f>テーブル2[[#This Row],[CPg]]*テーブル2[[#This Row],[μ_g]]/テーブル2[[#This Row],[k_g]]</f>
        <v>1.5432541379395306</v>
      </c>
      <c r="BU156">
        <f>0.023*(テーブル2[[#This Row],[Re_g]]^0.8)*(テーブル2[[#This Row],[Pr_g]]^0.4)</f>
        <v>2855.0560207679791</v>
      </c>
      <c r="BV156">
        <f>テーブル2[[#This Row],[Nu_g]]*テーブル2[[#This Row],[k_g]]/テーブル2[[#This Row],[DH]]</f>
        <v>18006.161092536451</v>
      </c>
      <c r="BW156" cm="1">
        <f t="array" ref="BW156">[3]!PropsSI("VISCOSITY","T",テーブル2[[#This Row],[Tm]],"P",テーブル2[[#This Row],[P]],"Water")</f>
        <v>2.0550759450335953E-5</v>
      </c>
      <c r="BX156" t="e">
        <f ca="1" xml:space="preserve"> [1]!PropsSI("CONDUCTIVITY","T",テーブル2[[#This Row],[Tm]],"P",テーブル2[[#This Row],[P]],"Water")</f>
        <v>#NAME?</v>
      </c>
      <c r="BY156" cm="1">
        <f t="array" ref="BY156">[3]!PropsSI("CPMASS","T",テーブル2[[#This Row],[Tm]],"P",テーブル2[[#This Row],[P]],"Water")</f>
        <v>6671.4631711406464</v>
      </c>
      <c r="BZ156">
        <f>テーブル2[[#This Row],[G]]*テーブル2[[#This Row],[DH]]/テーブル2[[#This Row],[μ_l]]</f>
        <v>1922743.2085187305</v>
      </c>
      <c r="CA156" t="e">
        <f ca="1">テーブル2[[#This Row],[μ_l]]*テーブル2[[#This Row],[CPl2]]/テーブル2[[#This Row],[k_l]]</f>
        <v>#NAME?</v>
      </c>
      <c r="CB156" t="e">
        <f ca="1">0.023*(テーブル2[[#This Row],[Re_l]]^0.8)*(テーブル2[[#This Row],[Pr_l]]^0.4)</f>
        <v>#NAME?</v>
      </c>
      <c r="CC156" t="e">
        <f ca="1">テーブル2[[#This Row],[Nu_l]]*テーブル2[[#This Row],[k_l]]/テーブル2[[#This Row],[DH]]</f>
        <v>#NAME?</v>
      </c>
      <c r="CD156">
        <v>-2.4259687474328592E-2</v>
      </c>
    </row>
    <row r="157" spans="1:82">
      <c r="A157" s="13" t="s">
        <v>457</v>
      </c>
      <c r="B157">
        <v>12410562.6</v>
      </c>
      <c r="C157" cm="1">
        <f t="array" ref="C157">[3]!PropsSI("T","P",テーブル2[[#This Row],[P]],"Q",0,"Water")</f>
        <v>600.40917815374269</v>
      </c>
      <c r="D157" cm="1">
        <f t="array" ref="D157">[3]!PropsSI("Dmass","P",テーブル2[[#This Row],[P]],"Q",1,"Water")</f>
        <v>73.372090442332606</v>
      </c>
      <c r="E157" cm="1">
        <f t="array" ref="E157">[3]!PropsSI("Dmass","P",テーブル2[[#This Row],[P]],"Q",0,"Water")</f>
        <v>648.30878787204176</v>
      </c>
      <c r="F157" cm="1">
        <f t="array" ref="F157">[3]!PropsSI("Hmass","P",テーブル2[[#This Row],[P]],"Q",1,"Water")</f>
        <v>2676334.0095142126</v>
      </c>
      <c r="G157" cm="1">
        <f t="array" ref="G157">[3]!PropsSI("Hmass","P",テーブル2[[#This Row],[P]],"Q",0,"Water")</f>
        <v>1507997.8235180366</v>
      </c>
      <c r="H157" cm="1">
        <f t="array" ref="H157">[3]!PropsSI("VISCOSITY","P",テーブル2[[#This Row],[P]],"Q",1,"Water")</f>
        <v>2.1308552640654366E-5</v>
      </c>
      <c r="I157" cm="1">
        <f t="array" ref="I157">[3]!PropsSI("VISCOSITY","P",テーブル2[[#This Row],[P]],"Q",0,"Water")</f>
        <v>7.5507457069512522E-5</v>
      </c>
      <c r="J157" cm="1">
        <f t="array" ref="J157">[3]!PropsSI("CONDUCTIVITY","P", テーブル2[[#This Row],[P]],"Q",0,"Water")</f>
        <v>0.50691387709209623</v>
      </c>
      <c r="K157" cm="1">
        <f t="array" ref="K157">[3]!PropsSI("Cpmass","P", テーブル2[[#This Row],[P]],"Q",0,"Water")</f>
        <v>6981.7690086139</v>
      </c>
      <c r="L157" cm="1">
        <f t="array" ref="L157">[3]!PropsSI("SURFACE_TENSION","P", テーブル2[[#This Row],[P]],"Q",0,"Water")</f>
        <v>8.2136391333202854E-3</v>
      </c>
      <c r="M157" s="14">
        <v>152</v>
      </c>
      <c r="N157">
        <v>1332.9480000000001</v>
      </c>
      <c r="O157" s="12">
        <v>8.7843467213758383E-5</v>
      </c>
      <c r="P157" s="12">
        <v>2.9843873572041598E-2</v>
      </c>
      <c r="Q157" s="12">
        <f>テーブル2[[#This Row],[A]]*4/テーブル2[[#This Row],[Pw]]</f>
        <v>1.1773735336561952E-2</v>
      </c>
      <c r="R157">
        <v>3.4036</v>
      </c>
      <c r="S157" s="40">
        <v>1029316.0022812499</v>
      </c>
      <c r="T157">
        <v>470.26111111111106</v>
      </c>
      <c r="U157" s="17">
        <f>+T157+BG157*S157*テーブル2[[#This Row],[Pw]]*R157/(N157*O157*K157)</f>
        <v>588.75973188127443</v>
      </c>
      <c r="V157">
        <v>0.03</v>
      </c>
      <c r="W157" s="12">
        <f t="shared" si="155"/>
        <v>207844.06704296527</v>
      </c>
      <c r="X157" s="100">
        <v>3.2029977708773964E-2</v>
      </c>
      <c r="Y157">
        <f t="shared" si="156"/>
        <v>5.5875533369379697</v>
      </c>
      <c r="Z157">
        <f t="shared" si="157"/>
        <v>5.5875533729322688</v>
      </c>
      <c r="AA157">
        <f t="shared" si="158"/>
        <v>-3.5994299096842042E-8</v>
      </c>
      <c r="AB157">
        <f t="shared" si="159"/>
        <v>8.9826754499787548E-5</v>
      </c>
      <c r="AC157" s="100">
        <v>641.02325359281383</v>
      </c>
      <c r="AD157">
        <f>+テーブル2[[#This Row],[DH]]/2*AI157/I157*E157</f>
        <v>6575.6843994625724</v>
      </c>
      <c r="AE157">
        <f>+gettm2(AD157,AC157,AK157,AL157,テーブル2[[#This Row],[補正式F]])</f>
        <v>588.75973188127432</v>
      </c>
      <c r="AF157" s="20">
        <f t="shared" si="160"/>
        <v>0</v>
      </c>
      <c r="AG157">
        <v>8.992344900721082E-5</v>
      </c>
      <c r="AH157">
        <f t="shared" si="161"/>
        <v>10.972640629031803</v>
      </c>
      <c r="AI157">
        <f t="shared" si="162"/>
        <v>0.13009620364500213</v>
      </c>
      <c r="AJ157">
        <f t="shared" si="163"/>
        <v>100.44530539876261</v>
      </c>
      <c r="AK157" cm="1">
        <f t="array" ref="AK157">+S157*テーブル2[[#This Row],[形状因子]]/(E157*[3]!PropsSI("C","T",(テーブル2[[#This Row],[Tin]]+テーブル2[[#This Row],[Tf]])/2,"P",テーブル2[[#This Row],[P]],"Water")*AI157)</f>
        <v>2.3417431801442978</v>
      </c>
      <c r="AL157">
        <f t="shared" si="164"/>
        <v>1.0399707869733259</v>
      </c>
      <c r="AM157">
        <f t="shared" si="165"/>
        <v>600.40917798550004</v>
      </c>
      <c r="AN157">
        <f t="shared" si="166"/>
        <v>1.6824265003378969E-7</v>
      </c>
      <c r="AO157">
        <f t="shared" si="167"/>
        <v>9.669450742327162E-8</v>
      </c>
      <c r="AP157">
        <v>2.2250895902623364</v>
      </c>
      <c r="AQ157">
        <f t="shared" si="168"/>
        <v>1.5814405839013884E-4</v>
      </c>
      <c r="AR157">
        <f t="shared" si="169"/>
        <v>4.5010071757317046E-5</v>
      </c>
      <c r="AS157">
        <f t="shared" si="170"/>
        <v>50.276657018809352</v>
      </c>
      <c r="AT157">
        <f t="shared" si="171"/>
        <v>15.293852235541769</v>
      </c>
      <c r="AU157">
        <f t="shared" si="172"/>
        <v>1.989672114951613</v>
      </c>
      <c r="AV157">
        <f t="shared" si="173"/>
        <v>0.23541747531072343</v>
      </c>
      <c r="AW157">
        <f t="shared" si="174"/>
        <v>4.9598631439372737E-2</v>
      </c>
      <c r="AX157">
        <f t="shared" si="175"/>
        <v>0.23541747082602824</v>
      </c>
      <c r="AY157">
        <f t="shared" si="176"/>
        <v>4.4846951985366701E-9</v>
      </c>
      <c r="AZ157">
        <f t="shared" si="177"/>
        <v>1168336.185996176</v>
      </c>
      <c r="BA157">
        <f t="shared" si="178"/>
        <v>7.1073119519422939E-5</v>
      </c>
      <c r="BB157" s="40">
        <f t="shared" si="179"/>
        <v>1030495.6530103714</v>
      </c>
      <c r="BC157" s="62">
        <f t="shared" si="180"/>
        <v>1179.6507291215239</v>
      </c>
      <c r="BD157" s="61">
        <f t="shared" si="181"/>
        <v>0.1146053035712153</v>
      </c>
      <c r="BE157" s="40">
        <v>950798.75373425509</v>
      </c>
      <c r="BF157" s="58">
        <f>テーブル2[[#This Row],[ρL*δ*λ/τ]]/テーブル2[[#This Row],[実験値]]</f>
        <v>1.0838209967809773</v>
      </c>
      <c r="BG157">
        <v>0.92652899999999994</v>
      </c>
      <c r="BH157">
        <v>4.5999999999999999E-2</v>
      </c>
      <c r="BI157">
        <v>5625</v>
      </c>
      <c r="BJ157">
        <f>1+テーブル2[[#This Row],[A_補正]]*EXP(-テーブル2[[#This Row],[(Tsub-40)^2]]/テーブル2[[#This Row],[σ_補正]])</f>
        <v>1.010847117251211</v>
      </c>
      <c r="BK157">
        <f>テーブル2[[#This Row],[Ts]]-テーブル2[[#This Row],[Tin]]</f>
        <v>130.14806704263162</v>
      </c>
      <c r="BL157">
        <f>テーブル2[[#This Row],[ρL*δ*λ/τ]]*0.000001</f>
        <v>1.0304956530103713</v>
      </c>
      <c r="BM157">
        <f>テーブル2[[#This Row],[Tsub]]</f>
        <v>130.14806704263162</v>
      </c>
      <c r="BN157">
        <f>テーブル2[[#This Row],[補正式F]]</f>
        <v>1.010847117251211</v>
      </c>
      <c r="BO157">
        <f>(テーブル2[[#This Row],[Tsub]]-40)^2</f>
        <v>8126.6739915228063</v>
      </c>
      <c r="BP157" cm="1">
        <f t="array" ref="BP157">[3]!PropsSI(
  "VISCOSITY",
  "T", MIN( MAX( (テーブル2[[#This Row],[Ts]]+テーブル2[[#This Row],[Tw]])/2, テーブル2[[#This Row],[Ts]]+5 ), 647.096-0.1 ),
  "P", テーブル2[[#This Row],[P]],
  "Water"
)</f>
        <v>2.2251570197694962E-5</v>
      </c>
      <c r="BQ157" cm="1">
        <f t="array" ref="BQ157">[3]!PropsSI(
  "CONDUCTIVITY",
  "T", MIN( MAX( (テーブル2[[#This Row],[Ts]]+テーブル2[[#This Row],[Tw]])/2, テーブル2[[#This Row],[Ts]]+5 ), 647.096-0.1 ),
  "P", テーブル2[[#This Row],[P]],
  "Water"
)</f>
        <v>8.0223141453476421E-2</v>
      </c>
      <c r="BR157" cm="1">
        <f t="array" ref="BR157">[3]!PropsSI(
 "CPMASS",
  "T", MIN( MAX( (テーブル2[[#This Row],[Ts]]+テーブル2[[#This Row],[Tw]])/2, テーブル2[[#This Row],[Ts]]+5 ), 647.096-0.1 ),
  "P", テーブル2[[#This Row],[P]],
  "Water"
)</f>
        <v>5563.7779065791919</v>
      </c>
      <c r="BS157">
        <f>テーブル2[[#This Row],[G]]*テーブル2[[#This Row],[DH]]/テーブル2[[#This Row],[μ_g]]</f>
        <v>705288.51806715643</v>
      </c>
      <c r="BT157">
        <f>テーブル2[[#This Row],[CPg]]*テーブル2[[#This Row],[μ_g]]/テーブル2[[#This Row],[k_g]]</f>
        <v>1.5432304495882627</v>
      </c>
      <c r="BU157">
        <f>0.023*(テーブル2[[#This Row],[Re_g]]^0.8)*(テーブル2[[#This Row],[Pr_g]]^0.4)</f>
        <v>1305.5502747375169</v>
      </c>
      <c r="BV157">
        <f>テーブル2[[#This Row],[Nu_g]]*テーブル2[[#This Row],[k_g]]/テーブル2[[#This Row],[DH]]</f>
        <v>8895.6768069730188</v>
      </c>
      <c r="BW157" cm="1">
        <f t="array" ref="BW157">[3]!PropsSI("VISCOSITY","T",テーブル2[[#This Row],[Tm]],"P",テーブル2[[#This Row],[P]],"Water")</f>
        <v>8.0854334785065537E-5</v>
      </c>
      <c r="BX157" t="e">
        <f ca="1" xml:space="preserve"> [1]!PropsSI("CONDUCTIVITY","T",テーブル2[[#This Row],[Tm]],"P",テーブル2[[#This Row],[P]],"Water")</f>
        <v>#NAME?</v>
      </c>
      <c r="BY157" cm="1">
        <f t="array" ref="BY157">[3]!PropsSI("CPMASS","T",テーブル2[[#This Row],[Tm]],"P",テーブル2[[#This Row],[P]],"Water")</f>
        <v>6165.6495178399473</v>
      </c>
      <c r="BZ157">
        <f>テーブル2[[#This Row],[G]]*テーブル2[[#This Row],[DH]]/テーブル2[[#This Row],[μ_l]]</f>
        <v>194099.38887158284</v>
      </c>
      <c r="CA157" t="e">
        <f ca="1">テーブル2[[#This Row],[μ_l]]*テーブル2[[#This Row],[CPl2]]/テーブル2[[#This Row],[k_l]]</f>
        <v>#NAME?</v>
      </c>
      <c r="CB157" t="e">
        <f ca="1">0.023*(テーブル2[[#This Row],[Re_l]]^0.8)*(テーブル2[[#This Row],[Pr_l]]^0.4)</f>
        <v>#NAME?</v>
      </c>
      <c r="CC157" t="e">
        <f ca="1">テーブル2[[#This Row],[Nu_l]]*テーブル2[[#This Row],[k_l]]/テーブル2[[#This Row],[DH]]</f>
        <v>#NAME?</v>
      </c>
      <c r="CD157">
        <v>-0.22264373625715697</v>
      </c>
    </row>
    <row r="158" spans="1:82">
      <c r="A158" s="13" t="s">
        <v>458</v>
      </c>
      <c r="B158">
        <v>16512943.014999999</v>
      </c>
      <c r="C158" cm="1">
        <f t="array" ref="C158">[3]!PropsSI("T","P",テーブル2[[#This Row],[P]],"Q",0,"Water")</f>
        <v>623.06876481641166</v>
      </c>
      <c r="D158" cm="1">
        <f t="array" ref="D158">[3]!PropsSI("Dmass","P",テーブル2[[#This Row],[P]],"Q",1,"Water")</f>
        <v>113.40712548656836</v>
      </c>
      <c r="E158" cm="1">
        <f t="array" ref="E158">[3]!PropsSI("Dmass","P",テーブル2[[#This Row],[P]],"Q",0,"Water")</f>
        <v>575.03240959954769</v>
      </c>
      <c r="F158" cm="1">
        <f t="array" ref="F158">[3]!PropsSI("Hmass","P",テーブル2[[#This Row],[P]],"Q",1,"Water")</f>
        <v>2564185.6875572475</v>
      </c>
      <c r="G158" cm="1">
        <f t="array" ref="G158">[3]!PropsSI("Hmass","P",テーブル2[[#This Row],[P]],"Q",0,"Water")</f>
        <v>1670225.6027112233</v>
      </c>
      <c r="H158" cm="1">
        <f t="array" ref="H158">[3]!PropsSI("VISCOSITY","P",テーブル2[[#This Row],[P]],"Q",1,"Water")</f>
        <v>2.372703712674797E-5</v>
      </c>
      <c r="I158" cm="1">
        <f t="array" ref="I158">[3]!PropsSI("VISCOSITY","P",テーブル2[[#This Row],[P]],"Q",0,"Water")</f>
        <v>6.5842090570695716E-5</v>
      </c>
      <c r="J158" cm="1">
        <f t="array" ref="J158">[3]!PropsSI("CONDUCTIVITY","P", テーブル2[[#This Row],[P]],"Q",0,"Water")</f>
        <v>0.46065294069691948</v>
      </c>
      <c r="K158" cm="1">
        <f t="array" ref="K158">[3]!PropsSI("Cpmass","P", テーブル2[[#This Row],[P]],"Q",0,"Water")</f>
        <v>10093.678311132502</v>
      </c>
      <c r="L158" cm="1">
        <f t="array" ref="L158">[3]!PropsSI("SURFACE_TENSION","P", テーブル2[[#This Row],[P]],"Q",0,"Water")</f>
        <v>3.6696905670353932E-3</v>
      </c>
      <c r="M158" s="14">
        <v>153</v>
      </c>
      <c r="N158">
        <v>1335.66</v>
      </c>
      <c r="O158" s="12">
        <v>8.7843467213758383E-5</v>
      </c>
      <c r="P158" s="12">
        <v>2.9843873572041598E-2</v>
      </c>
      <c r="Q158" s="12">
        <f>テーブル2[[#This Row],[A]]*4/テーブル2[[#This Row],[Pw]]</f>
        <v>1.1773735336561952E-2</v>
      </c>
      <c r="R158">
        <v>3.4036</v>
      </c>
      <c r="S158" s="40">
        <v>1439134.66796875</v>
      </c>
      <c r="T158">
        <v>477.92777777777775</v>
      </c>
      <c r="U158" s="17">
        <f>+T158+BG158*S158*テーブル2[[#This Row],[Pw]]*R158/(N158*O158*K158)</f>
        <v>592.29440409153938</v>
      </c>
      <c r="V158">
        <v>0.03</v>
      </c>
      <c r="W158" s="12">
        <f t="shared" si="155"/>
        <v>238839.73311490455</v>
      </c>
      <c r="X158" s="100">
        <v>2.6153658959447861E-2</v>
      </c>
      <c r="Y158">
        <f t="shared" si="156"/>
        <v>6.1834915530108843</v>
      </c>
      <c r="Z158">
        <f t="shared" si="157"/>
        <v>6.1834915534054211</v>
      </c>
      <c r="AA158">
        <f t="shared" si="158"/>
        <v>-3.9453684763657293E-10</v>
      </c>
      <c r="AB158">
        <f t="shared" si="159"/>
        <v>4.3417889101413635E-5</v>
      </c>
      <c r="AC158" s="100">
        <v>691.84105575916089</v>
      </c>
      <c r="AD158">
        <f>+テーブル2[[#This Row],[DH]]/2*AI158/I158*E158</f>
        <v>6828.0676642996359</v>
      </c>
      <c r="AE158">
        <f>+gettm2(AD158,AC158,AK158,AL158,テーブル2[[#This Row],[補正式F]])</f>
        <v>592.29440409153926</v>
      </c>
      <c r="AF158" s="20">
        <f t="shared" si="160"/>
        <v>0</v>
      </c>
      <c r="AG158">
        <v>4.3514134112517441E-5</v>
      </c>
      <c r="AH158">
        <f t="shared" si="161"/>
        <v>10.142429241911474</v>
      </c>
      <c r="AI158">
        <f t="shared" si="162"/>
        <v>0.13280818204866635</v>
      </c>
      <c r="AJ158">
        <f t="shared" si="163"/>
        <v>50.471230001410802</v>
      </c>
      <c r="AK158" cm="1">
        <f t="array" ref="AK158">+S158*テーブル2[[#This Row],[形状因子]]/(E158*[3]!PropsSI("C","T",(テーブル2[[#This Row],[Tin]]+テーブル2[[#This Row],[Tf]])/2,"P",テーブル2[[#This Row],[P]],"Water")*AI158)</f>
        <v>3.6114217663933572</v>
      </c>
      <c r="AL158">
        <f t="shared" si="164"/>
        <v>1.4427106023628116</v>
      </c>
      <c r="AM158">
        <f t="shared" si="165"/>
        <v>623.06876472666931</v>
      </c>
      <c r="AN158">
        <f t="shared" si="166"/>
        <v>8.9742343334364705E-8</v>
      </c>
      <c r="AO158">
        <f t="shared" si="167"/>
        <v>9.6245011103806362E-8</v>
      </c>
      <c r="AP158">
        <v>1.9199040274687009</v>
      </c>
      <c r="AQ158">
        <f t="shared" si="168"/>
        <v>6.6036403398178782E-5</v>
      </c>
      <c r="AR158">
        <f t="shared" si="169"/>
        <v>2.1805189561810624E-5</v>
      </c>
      <c r="AS158">
        <f t="shared" si="170"/>
        <v>25.291431394516067</v>
      </c>
      <c r="AT158">
        <f t="shared" si="171"/>
        <v>13.102328291548888</v>
      </c>
      <c r="AU158">
        <f t="shared" si="172"/>
        <v>1.7400964010054163</v>
      </c>
      <c r="AV158">
        <f t="shared" si="173"/>
        <v>0.17980762646328463</v>
      </c>
      <c r="AW158">
        <f t="shared" si="174"/>
        <v>3.213812643809888E-2</v>
      </c>
      <c r="AX158">
        <f t="shared" si="175"/>
        <v>0.17980762168768077</v>
      </c>
      <c r="AY158">
        <f t="shared" si="176"/>
        <v>4.7756038568103065E-9</v>
      </c>
      <c r="AZ158">
        <f t="shared" si="177"/>
        <v>893960.08484602417</v>
      </c>
      <c r="BA158">
        <f t="shared" si="178"/>
        <v>3.4395679395102126E-5</v>
      </c>
      <c r="BB158" s="40">
        <f t="shared" si="179"/>
        <v>1438416.9286424178</v>
      </c>
      <c r="BC158" s="62">
        <f t="shared" si="180"/>
        <v>-717.73932633223012</v>
      </c>
      <c r="BD158" s="61">
        <f t="shared" si="181"/>
        <v>-4.9872978693875469E-2</v>
      </c>
      <c r="BE158" s="40">
        <v>992009.84522738063</v>
      </c>
      <c r="BF158" s="58">
        <f>テーブル2[[#This Row],[ρL*δ*λ/τ]]/テーブル2[[#This Row],[実験値]]</f>
        <v>1.4500026744318402</v>
      </c>
      <c r="BG158">
        <v>0.92652899999999994</v>
      </c>
      <c r="BH158">
        <v>4.5999999999999999E-2</v>
      </c>
      <c r="BI158">
        <v>5625</v>
      </c>
      <c r="BJ158">
        <f>1+テーブル2[[#This Row],[A_補正]]*EXP(-テーブル2[[#This Row],[(Tsub-40)^2]]/テーブル2[[#This Row],[σ_補正]])</f>
        <v>1.0064454492981487</v>
      </c>
      <c r="BK158">
        <f>テーブル2[[#This Row],[Ts]]-テーブル2[[#This Row],[Tin]]</f>
        <v>145.14098703863391</v>
      </c>
      <c r="BL158">
        <f>テーブル2[[#This Row],[ρL*δ*λ/τ]]*0.000001</f>
        <v>1.4384169286424178</v>
      </c>
      <c r="BM158">
        <f>テーブル2[[#This Row],[Tsub]]</f>
        <v>145.14098703863391</v>
      </c>
      <c r="BN158">
        <f>テーブル2[[#This Row],[補正式F]]</f>
        <v>1.0064454492981487</v>
      </c>
      <c r="BO158">
        <f>(テーブル2[[#This Row],[Tsub]]-40)^2</f>
        <v>11054.627155458184</v>
      </c>
      <c r="BP158" cm="1">
        <f t="array" ref="BP158">[3]!PropsSI(
  "VISCOSITY",
  "T", MIN( MAX( (テーブル2[[#This Row],[Ts]]+テーブル2[[#This Row],[Tw]])/2, テーブル2[[#This Row],[Ts]]+5 ), 647.096-0.1 ),
  "P", テーブル2[[#This Row],[P]],
  "Water"
)</f>
        <v>2.4203341919906148E-5</v>
      </c>
      <c r="BQ158" cm="1">
        <f t="array" ref="BQ158">[3]!PropsSI(
  "CONDUCTIVITY",
  "T", MIN( MAX( (テーブル2[[#This Row],[Ts]]+テーブル2[[#This Row],[Tw]])/2, テーブル2[[#This Row],[Ts]]+5 ), 647.096-0.1 ),
  "P", テーブル2[[#This Row],[P]],
  "Water"
)</f>
        <v>9.5399100943904233E-2</v>
      </c>
      <c r="BR158" cm="1">
        <f t="array" ref="BR158">[3]!PropsSI(
 "CPMASS",
  "T", MIN( MAX( (テーブル2[[#This Row],[Ts]]+テーブル2[[#This Row],[Tw]])/2, テーブル2[[#This Row],[Ts]]+5 ), 647.096-0.1 ),
  "P", テーブル2[[#This Row],[P]],
  "Water"
)</f>
        <v>6523.9911405633566</v>
      </c>
      <c r="BS158">
        <f>テーブル2[[#This Row],[G]]*テーブル2[[#This Row],[DH]]/テーブル2[[#This Row],[μ_g]]</f>
        <v>649732.89191517222</v>
      </c>
      <c r="BT158">
        <f>テーブル2[[#This Row],[CPg]]*テーブル2[[#This Row],[μ_g]]/テーブル2[[#This Row],[k_g]]</f>
        <v>1.6551769009892645</v>
      </c>
      <c r="BU158">
        <f>0.023*(テーブル2[[#This Row],[Re_g]]^0.8)*(テーブル2[[#This Row],[Pr_g]]^0.4)</f>
        <v>1257.3421801557477</v>
      </c>
      <c r="BV158">
        <f>テーブル2[[#This Row],[Nu_g]]*テーブル2[[#This Row],[k_g]]/テーブル2[[#This Row],[DH]]</f>
        <v>10187.872424244011</v>
      </c>
      <c r="BW158" cm="1">
        <f t="array" ref="BW158">[3]!PropsSI("VISCOSITY","T",テーブル2[[#This Row],[Tm]],"P",テーブル2[[#This Row],[P]],"Water")</f>
        <v>8.1272165506387502E-5</v>
      </c>
      <c r="BX158" t="e">
        <f ca="1" xml:space="preserve"> [1]!PropsSI("CONDUCTIVITY","T",テーブル2[[#This Row],[Tm]],"P",テーブル2[[#This Row],[P]],"Water")</f>
        <v>#NAME?</v>
      </c>
      <c r="BY158" cm="1">
        <f t="array" ref="BY158">[3]!PropsSI("CPMASS","T",テーブル2[[#This Row],[Tm]],"P",テーブル2[[#This Row],[P]],"Water")</f>
        <v>6026.2359551657964</v>
      </c>
      <c r="BZ158">
        <f>テーブル2[[#This Row],[G]]*テーブル2[[#This Row],[DH]]/テーブル2[[#This Row],[μ_l]]</f>
        <v>193494.38078398924</v>
      </c>
      <c r="CA158" t="e">
        <f ca="1">テーブル2[[#This Row],[μ_l]]*テーブル2[[#This Row],[CPl2]]/テーブル2[[#This Row],[k_l]]</f>
        <v>#NAME?</v>
      </c>
      <c r="CB158" t="e">
        <f ca="1">0.023*(テーブル2[[#This Row],[Re_l]]^0.8)*(テーブル2[[#This Row],[Pr_l]]^0.4)</f>
        <v>#NAME?</v>
      </c>
      <c r="CC158" t="e">
        <f ca="1">テーブル2[[#This Row],[Nu_l]]*テーブル2[[#This Row],[k_l]]/テーブル2[[#This Row],[DH]]</f>
        <v>#NAME?</v>
      </c>
      <c r="CD158">
        <v>-0.61812890846453816</v>
      </c>
    </row>
    <row r="159" spans="1:82">
      <c r="A159" s="13" t="s">
        <v>459</v>
      </c>
      <c r="B159">
        <v>14547937.27</v>
      </c>
      <c r="C159" cm="1">
        <f t="array" ref="C159">[3]!PropsSI("T","P",テーブル2[[#This Row],[P]],"Q",0,"Water")</f>
        <v>612.8617754030106</v>
      </c>
      <c r="D159" cm="1">
        <f t="array" ref="D159">[3]!PropsSI("Dmass","P",テーブル2[[#This Row],[P]],"Q",1,"Water")</f>
        <v>92.246204919594888</v>
      </c>
      <c r="E159" cm="1">
        <f t="array" ref="E159">[3]!PropsSI("Dmass","P",テーブル2[[#This Row],[P]],"Q",0,"Water")</f>
        <v>611.60316925921416</v>
      </c>
      <c r="F159" cm="1">
        <f t="array" ref="F159">[3]!PropsSI("Hmass","P",テーブル2[[#This Row],[P]],"Q",1,"Water")</f>
        <v>2623286.9751734058</v>
      </c>
      <c r="G159" cm="1">
        <f t="array" ref="G159">[3]!PropsSI("Hmass","P",テーブル2[[#This Row],[P]],"Q",0,"Water")</f>
        <v>1592460.3576735058</v>
      </c>
      <c r="H159" cm="1">
        <f t="array" ref="H159">[3]!PropsSI("VISCOSITY","P",テーブル2[[#This Row],[P]],"Q",1,"Water")</f>
        <v>2.2446211956304489E-5</v>
      </c>
      <c r="I159" cm="1">
        <f t="array" ref="I159">[3]!PropsSI("VISCOSITY","P",テーブル2[[#This Row],[P]],"Q",0,"Water")</f>
        <v>7.0453794027894906E-5</v>
      </c>
      <c r="J159" cm="1">
        <f t="array" ref="J159">[3]!PropsSI("CONDUCTIVITY","P", テーブル2[[#This Row],[P]],"Q",0,"Water")</f>
        <v>0.482528845552468</v>
      </c>
      <c r="K159" cm="1">
        <f t="array" ref="K159">[3]!PropsSI("Cpmass","P", テーブル2[[#This Row],[P]],"Q",0,"Water")</f>
        <v>8170.133161316754</v>
      </c>
      <c r="L159" cm="1">
        <f t="array" ref="L159">[3]!PropsSI("SURFACE_TENSION","P", テーブル2[[#This Row],[P]],"Q",0,"Water")</f>
        <v>5.6457194724596916E-3</v>
      </c>
      <c r="M159" s="14">
        <v>154</v>
      </c>
      <c r="N159">
        <v>4008.3359999999998</v>
      </c>
      <c r="O159" s="12">
        <v>8.7843467213758383E-5</v>
      </c>
      <c r="P159" s="12">
        <v>2.9843873572041598E-2</v>
      </c>
      <c r="Q159" s="12">
        <f>テーブル2[[#This Row],[A]]*4/テーブル2[[#This Row],[Pw]]</f>
        <v>1.1773735336561952E-2</v>
      </c>
      <c r="R159">
        <v>3.4036</v>
      </c>
      <c r="S159" s="40">
        <v>2060334.93359375</v>
      </c>
      <c r="T159">
        <v>549.81666666666661</v>
      </c>
      <c r="U159" s="17">
        <f>+T159+BG159*S159*テーブル2[[#This Row],[Pw]]*R159/(N159*O159*K159)</f>
        <v>617.22100135769233</v>
      </c>
      <c r="V159">
        <v>0.03</v>
      </c>
      <c r="W159" s="12">
        <f t="shared" si="155"/>
        <v>669844.51093333797</v>
      </c>
      <c r="X159" s="100">
        <v>1.8634024379972053E-2</v>
      </c>
      <c r="Y159">
        <f t="shared" si="156"/>
        <v>7.3256585170255279</v>
      </c>
      <c r="Z159">
        <f t="shared" si="157"/>
        <v>7.3256585251134956</v>
      </c>
      <c r="AA159">
        <f t="shared" si="158"/>
        <v>-8.0879676289669078E-9</v>
      </c>
      <c r="AB159">
        <f t="shared" si="159"/>
        <v>1.1071981648114237E-5</v>
      </c>
      <c r="AC159" s="100">
        <v>639.57440720146917</v>
      </c>
      <c r="AD159">
        <f>+テーブル2[[#This Row],[DH]]/2*AI159/I159*E159</f>
        <v>16164.130327694715</v>
      </c>
      <c r="AE159">
        <f>+gettm2(AD159,AC159,AK159,AL159,テーブル2[[#This Row],[補正式F]])</f>
        <v>617.2210017700005</v>
      </c>
      <c r="AF159" s="20">
        <f t="shared" si="160"/>
        <v>4.1230816805182258E-7</v>
      </c>
      <c r="AG159">
        <v>1.1101970330039511E-5</v>
      </c>
      <c r="AH159">
        <f t="shared" si="161"/>
        <v>61.189257553597145</v>
      </c>
      <c r="AI159">
        <f t="shared" si="162"/>
        <v>0.31630257553473928</v>
      </c>
      <c r="AJ159">
        <f t="shared" si="163"/>
        <v>30.483731828366512</v>
      </c>
      <c r="AK159" cm="1">
        <f t="array" ref="AK159">+S159*テーブル2[[#This Row],[形状因子]]/(E159*[3]!PropsSI("C","T",(テーブル2[[#This Row],[Tin]]+テーブル2[[#This Row],[Tf]])/2,"P",テーブル2[[#This Row],[P]],"Water")*AI159)</f>
        <v>1.7004921822630417</v>
      </c>
      <c r="AL159">
        <f t="shared" si="164"/>
        <v>1.1929170333202277</v>
      </c>
      <c r="AM159">
        <f t="shared" si="165"/>
        <v>612.86177540183837</v>
      </c>
      <c r="AN159">
        <f t="shared" si="166"/>
        <v>1.1722249837475829E-9</v>
      </c>
      <c r="AO159">
        <f t="shared" si="167"/>
        <v>2.9988681925273856E-8</v>
      </c>
      <c r="AP159">
        <v>3.6300681113725837</v>
      </c>
      <c r="AQ159">
        <f t="shared" si="168"/>
        <v>3.3583898539504622E-5</v>
      </c>
      <c r="AR159">
        <f t="shared" si="169"/>
        <v>5.5659795059823924E-6</v>
      </c>
      <c r="AS159">
        <f t="shared" si="170"/>
        <v>15.283037296853173</v>
      </c>
      <c r="AT159">
        <f t="shared" si="171"/>
        <v>10.583717699785575</v>
      </c>
      <c r="AU159">
        <f t="shared" si="172"/>
        <v>3.3476571671747841</v>
      </c>
      <c r="AV159">
        <f t="shared" si="173"/>
        <v>0.28241094419779955</v>
      </c>
      <c r="AW159">
        <f t="shared" si="174"/>
        <v>7.0084256183213173E-3</v>
      </c>
      <c r="AX159">
        <f t="shared" si="175"/>
        <v>0.28241091134342805</v>
      </c>
      <c r="AY159">
        <f t="shared" si="176"/>
        <v>3.2854371501134239E-8</v>
      </c>
      <c r="AZ159">
        <f t="shared" si="177"/>
        <v>1030826.6174999001</v>
      </c>
      <c r="BA159">
        <f t="shared" si="178"/>
        <v>9.251589091204694E-6</v>
      </c>
      <c r="BB159" s="40">
        <f t="shared" si="179"/>
        <v>2043602.3522806673</v>
      </c>
      <c r="BC159" s="62">
        <f t="shared" si="180"/>
        <v>-16732.581313082715</v>
      </c>
      <c r="BD159" s="61">
        <f t="shared" si="181"/>
        <v>-0.81212918541825729</v>
      </c>
      <c r="BE159" s="40">
        <v>1527754.0346380137</v>
      </c>
      <c r="BF159" s="58">
        <f>テーブル2[[#This Row],[ρL*δ*λ/τ]]/テーブル2[[#This Row],[実験値]]</f>
        <v>1.3376514189765363</v>
      </c>
      <c r="BG159">
        <v>0.92652899999999994</v>
      </c>
      <c r="BH159">
        <v>4.5999999999999999E-2</v>
      </c>
      <c r="BI159">
        <v>5625</v>
      </c>
      <c r="BJ159">
        <f>1+テーブル2[[#This Row],[A_補正]]*EXP(-テーブル2[[#This Row],[(Tsub-40)^2]]/テーブル2[[#This Row],[σ_補正]])</f>
        <v>1.0418556879749954</v>
      </c>
      <c r="BK159">
        <f>テーブル2[[#This Row],[Ts]]-テーブル2[[#This Row],[Tin]]</f>
        <v>63.045108736343991</v>
      </c>
      <c r="BL159">
        <f>テーブル2[[#This Row],[ρL*δ*λ/τ]]*0.000001</f>
        <v>2.0436023522806672</v>
      </c>
      <c r="BM159">
        <f>テーブル2[[#This Row],[Tsub]]</f>
        <v>63.045108736343991</v>
      </c>
      <c r="BN159">
        <f>テーブル2[[#This Row],[補正式F]]</f>
        <v>1.0418556879749954</v>
      </c>
      <c r="BO159">
        <f>(テーブル2[[#This Row],[Tsub]]-40)^2</f>
        <v>531.07703666991813</v>
      </c>
      <c r="BP159" cm="1">
        <f t="array" ref="BP159">[3]!PropsSI(
  "VISCOSITY",
  "T", MIN( MAX( (テーブル2[[#This Row],[Ts]]+テーブル2[[#This Row],[Tw]])/2, テーブル2[[#This Row],[Ts]]+5 ), 647.096-0.1 ),
  "P", テーブル2[[#This Row],[P]],
  "Water"
)</f>
        <v>2.2887993853992708E-5</v>
      </c>
      <c r="BQ159" cm="1">
        <f t="array" ref="BQ159">[3]!PropsSI(
  "CONDUCTIVITY",
  "T", MIN( MAX( (テーブル2[[#This Row],[Ts]]+テーブル2[[#This Row],[Tw]])/2, テーブル2[[#This Row],[Ts]]+5 ), 647.096-0.1 ),
  "P", テーブル2[[#This Row],[P]],
  "Water"
)</f>
        <v>9.3410713070618226E-2</v>
      </c>
      <c r="BR159" cm="1">
        <f t="array" ref="BR159">[3]!PropsSI(
 "CPMASS",
  "T", MIN( MAX( (テーブル2[[#This Row],[Ts]]+テーブル2[[#This Row],[Tw]])/2, テーブル2[[#This Row],[Ts]]+5 ), 647.096-0.1 ),
  "P", テーブル2[[#This Row],[P]],
  "Water"
)</f>
        <v>7264.6235103747795</v>
      </c>
      <c r="BS159">
        <f>テーブル2[[#This Row],[G]]*テーブル2[[#This Row],[DH]]/テーブル2[[#This Row],[μ_g]]</f>
        <v>2061914.5349770689</v>
      </c>
      <c r="BT159">
        <f>テーブル2[[#This Row],[CPg]]*テーブル2[[#This Row],[μ_g]]/テーブル2[[#This Row],[k_g]]</f>
        <v>1.7800170108039668</v>
      </c>
      <c r="BU159">
        <f>0.023*(テーブル2[[#This Row],[Re_g]]^0.8)*(テーブル2[[#This Row],[Pr_g]]^0.4)</f>
        <v>3260.7238883601221</v>
      </c>
      <c r="BV159">
        <f>テーブル2[[#This Row],[Nu_g]]*テーブル2[[#This Row],[k_g]]/テーブル2[[#This Row],[DH]]</f>
        <v>25870.00088173039</v>
      </c>
      <c r="BW159" cm="1">
        <f t="array" ref="BW159">[3]!PropsSI("VISCOSITY","T",テーブル2[[#This Row],[Tm]],"P",テーブル2[[#This Row],[P]],"Water")</f>
        <v>2.256108931546435E-5</v>
      </c>
      <c r="BX159" t="e">
        <f ca="1" xml:space="preserve"> [1]!PropsSI("CONDUCTIVITY","T",テーブル2[[#This Row],[Tm]],"P",テーブル2[[#This Row],[P]],"Water")</f>
        <v>#NAME?</v>
      </c>
      <c r="BY159" cm="1">
        <f t="array" ref="BY159">[3]!PropsSI("CPMASS","T",テーブル2[[#This Row],[Tm]],"P",テーブル2[[#This Row],[P]],"Water")</f>
        <v>9661.1745743431529</v>
      </c>
      <c r="BZ159">
        <f>テーブル2[[#This Row],[G]]*テーブル2[[#This Row],[DH]]/テーブル2[[#This Row],[μ_l]]</f>
        <v>2091791.1606185255</v>
      </c>
      <c r="CA159" t="e">
        <f ca="1">テーブル2[[#This Row],[μ_l]]*テーブル2[[#This Row],[CPl2]]/テーブル2[[#This Row],[k_l]]</f>
        <v>#NAME?</v>
      </c>
      <c r="CB159" t="e">
        <f ca="1">0.023*(テーブル2[[#This Row],[Re_l]]^0.8)*(テーブル2[[#This Row],[Pr_l]]^0.4)</f>
        <v>#NAME?</v>
      </c>
      <c r="CC159" t="e">
        <f ca="1">テーブル2[[#This Row],[Nu_l]]*テーブル2[[#This Row],[k_l]]/テーブル2[[#This Row],[DH]]</f>
        <v>#NAME?</v>
      </c>
      <c r="CD159">
        <v>-0.15423248870421483</v>
      </c>
    </row>
    <row r="160" spans="1:82">
      <c r="A160" s="13" t="s">
        <v>460</v>
      </c>
      <c r="B160">
        <v>14513463.484999999</v>
      </c>
      <c r="C160" cm="1">
        <f t="array" ref="C160">[3]!PropsSI("T","P",テーブル2[[#This Row],[P]],"Q",0,"Water")</f>
        <v>612.67292008461743</v>
      </c>
      <c r="D160" cm="1">
        <f t="array" ref="D160">[3]!PropsSI("Dmass","P",テーブル2[[#This Row],[P]],"Q",1,"Water")</f>
        <v>91.91255897533145</v>
      </c>
      <c r="E160" cm="1">
        <f t="array" ref="E160">[3]!PropsSI("Dmass","P",テーブル2[[#This Row],[P]],"Q",0,"Water")</f>
        <v>612.21368217827785</v>
      </c>
      <c r="F160" cm="1">
        <f t="array" ref="F160">[3]!PropsSI("Hmass","P",テーブル2[[#This Row],[P]],"Q",1,"Water")</f>
        <v>2624225.3455417412</v>
      </c>
      <c r="G160" cm="1">
        <f t="array" ref="G160">[3]!PropsSI("Hmass","P",テーブル2[[#This Row],[P]],"Q",0,"Water")</f>
        <v>1591108.2176913612</v>
      </c>
      <c r="H160" cm="1">
        <f t="array" ref="H160">[3]!PropsSI("VISCOSITY","P",テーブル2[[#This Row],[P]],"Q",1,"Water")</f>
        <v>2.2426155999369982E-5</v>
      </c>
      <c r="I160" cm="1">
        <f t="array" ref="I160">[3]!PropsSI("VISCOSITY","P",テーブル2[[#This Row],[P]],"Q",0,"Water")</f>
        <v>7.053398392243067E-5</v>
      </c>
      <c r="J160" cm="1">
        <f t="array" ref="J160">[3]!PropsSI("CONDUCTIVITY","P", テーブル2[[#This Row],[P]],"Q",0,"Water")</f>
        <v>0.48291804642989189</v>
      </c>
      <c r="K160" cm="1">
        <f t="array" ref="K160">[3]!PropsSI("Cpmass","P", テーブル2[[#This Row],[P]],"Q",0,"Water")</f>
        <v>8145.6939161944201</v>
      </c>
      <c r="L160" cm="1">
        <f t="array" ref="L160">[3]!PropsSI("SURFACE_TENSION","P", テーブル2[[#This Row],[P]],"Q",0,"Water")</f>
        <v>5.6835159172802328E-3</v>
      </c>
      <c r="M160" s="14">
        <v>155</v>
      </c>
      <c r="N160">
        <v>2743.1880000000001</v>
      </c>
      <c r="O160" s="12">
        <v>8.7843467213758383E-5</v>
      </c>
      <c r="P160" s="12">
        <v>2.9843873572041598E-2</v>
      </c>
      <c r="Q160" s="12">
        <f>テーブル2[[#This Row],[A]]*4/テーブル2[[#This Row],[Pw]]</f>
        <v>1.1773735336561952E-2</v>
      </c>
      <c r="R160">
        <v>3.4036</v>
      </c>
      <c r="S160" s="40">
        <v>1616471.97265625</v>
      </c>
      <c r="T160">
        <v>536.65</v>
      </c>
      <c r="U160" s="17">
        <f>+T160+BG160*S160*テーブル2[[#This Row],[Pw]]*R160/(N160*O160*K160)</f>
        <v>614.15465262900682</v>
      </c>
      <c r="V160">
        <v>0.03</v>
      </c>
      <c r="W160" s="12">
        <f t="shared" si="155"/>
        <v>457900.82587638561</v>
      </c>
      <c r="X160" s="100">
        <v>2.1527123194214345E-2</v>
      </c>
      <c r="Y160">
        <f t="shared" si="156"/>
        <v>6.8156456315884464</v>
      </c>
      <c r="Z160">
        <f t="shared" si="157"/>
        <v>6.815645653956989</v>
      </c>
      <c r="AA160">
        <f t="shared" si="158"/>
        <v>-2.2368542573758532E-8</v>
      </c>
      <c r="AB160">
        <f t="shared" si="159"/>
        <v>2.062026318962872E-5</v>
      </c>
      <c r="AC160" s="100">
        <v>643.88031753866767</v>
      </c>
      <c r="AD160">
        <f>+テーブル2[[#This Row],[DH]]/2*AI160/I160*E160</f>
        <v>11876.526325967887</v>
      </c>
      <c r="AE160">
        <f>+gettm2(AD160,AC160,AK160,AL160,テーブル2[[#This Row],[補正式F]])</f>
        <v>614.1546526290067</v>
      </c>
      <c r="AF160" s="20">
        <f t="shared" si="160"/>
        <v>0</v>
      </c>
      <c r="AG160">
        <v>2.0660035265299726E-5</v>
      </c>
      <c r="AH160">
        <f t="shared" si="161"/>
        <v>33.075325169305366</v>
      </c>
      <c r="AI160">
        <f t="shared" si="162"/>
        <v>0.23243447604958051</v>
      </c>
      <c r="AJ160">
        <f t="shared" si="163"/>
        <v>41.680816785780991</v>
      </c>
      <c r="AK160" cm="1">
        <f t="array" ref="AK160">+S160*テーブル2[[#This Row],[形状因子]]/(E160*[3]!PropsSI("C","T",(テーブル2[[#This Row],[Tin]]+テーブル2[[#This Row],[Tf]])/2,"P",テーブル2[[#This Row],[P]],"Water")*AI160)</f>
        <v>1.8955384500432972</v>
      </c>
      <c r="AL160">
        <f t="shared" si="164"/>
        <v>1.1897427482145444</v>
      </c>
      <c r="AM160">
        <f t="shared" si="165"/>
        <v>612.67292006410571</v>
      </c>
      <c r="AN160">
        <f t="shared" si="166"/>
        <v>2.0511720322247129E-8</v>
      </c>
      <c r="AO160">
        <f t="shared" si="167"/>
        <v>3.9772075671005579E-8</v>
      </c>
      <c r="AP160">
        <v>3.0690615262488472</v>
      </c>
      <c r="AQ160">
        <f t="shared" si="168"/>
        <v>4.7441498679375993E-5</v>
      </c>
      <c r="AR160">
        <f t="shared" si="169"/>
        <v>1.0349903670485366E-5</v>
      </c>
      <c r="AS160">
        <f t="shared" si="170"/>
        <v>20.880527699995881</v>
      </c>
      <c r="AT160">
        <f t="shared" si="171"/>
        <v>12.144085178416949</v>
      </c>
      <c r="AU160">
        <f t="shared" si="172"/>
        <v>2.8227040755468198</v>
      </c>
      <c r="AV160">
        <f t="shared" si="173"/>
        <v>0.24635745070202741</v>
      </c>
      <c r="AW160">
        <f t="shared" si="174"/>
        <v>1.302071473845621E-2</v>
      </c>
      <c r="AX160">
        <f t="shared" si="175"/>
        <v>0.24635744399327231</v>
      </c>
      <c r="AY160">
        <f t="shared" si="176"/>
        <v>6.7087551069988649E-9</v>
      </c>
      <c r="AZ160">
        <f t="shared" si="177"/>
        <v>1033117.12785038</v>
      </c>
      <c r="BA160">
        <f t="shared" si="178"/>
        <v>1.5457982276869257E-5</v>
      </c>
      <c r="BB160" s="40">
        <f t="shared" si="179"/>
        <v>1627339.0462251671</v>
      </c>
      <c r="BC160" s="62">
        <f t="shared" si="180"/>
        <v>10867.073568917112</v>
      </c>
      <c r="BD160" s="61">
        <f t="shared" si="181"/>
        <v>0.67227107879018222</v>
      </c>
      <c r="BE160" s="40">
        <v>1183347.055731178</v>
      </c>
      <c r="BF160" s="58">
        <f>テーブル2[[#This Row],[ρL*δ*λ/τ]]/テーブル2[[#This Row],[実験値]]</f>
        <v>1.3752001480408054</v>
      </c>
      <c r="BG160">
        <v>0.92652899999999994</v>
      </c>
      <c r="BH160">
        <v>4.5999999999999999E-2</v>
      </c>
      <c r="BI160">
        <v>5625</v>
      </c>
      <c r="BJ160">
        <f>1+テーブル2[[#This Row],[A_補正]]*EXP(-テーブル2[[#This Row],[(Tsub-40)^2]]/テーブル2[[#This Row],[σ_補正]])</f>
        <v>1.0365232091638805</v>
      </c>
      <c r="BK160">
        <f>テーブル2[[#This Row],[Ts]]-テーブル2[[#This Row],[Tin]]</f>
        <v>76.022920084617454</v>
      </c>
      <c r="BL160">
        <f>テーブル2[[#This Row],[ρL*δ*λ/τ]]*0.000001</f>
        <v>1.6273390462251671</v>
      </c>
      <c r="BM160">
        <f>テーブル2[[#This Row],[Tsub]]</f>
        <v>76.022920084617454</v>
      </c>
      <c r="BN160">
        <f>テーブル2[[#This Row],[補正式F]]</f>
        <v>1.0365232091638805</v>
      </c>
      <c r="BO160">
        <f>(テーブル2[[#This Row],[Tsub]]-40)^2</f>
        <v>1297.6507714227355</v>
      </c>
      <c r="BP160" cm="1">
        <f t="array" ref="BP160">[3]!PropsSI(
  "VISCOSITY",
  "T", MIN( MAX( (テーブル2[[#This Row],[Ts]]+テーブル2[[#This Row],[Tw]])/2, テーブル2[[#This Row],[Ts]]+5 ), 647.096-0.1 ),
  "P", テーブル2[[#This Row],[P]],
  "Water"
)</f>
        <v>2.2962977908773159E-5</v>
      </c>
      <c r="BQ160" cm="1">
        <f t="array" ref="BQ160">[3]!PropsSI(
  "CONDUCTIVITY",
  "T", MIN( MAX( (テーブル2[[#This Row],[Ts]]+テーブル2[[#This Row],[Tw]])/2, テーブル2[[#This Row],[Ts]]+5 ), 647.096-0.1 ),
  "P", テーブル2[[#This Row],[P]],
  "Water"
)</f>
        <v>9.1579084493184262E-2</v>
      </c>
      <c r="BR160" cm="1">
        <f t="array" ref="BR160">[3]!PropsSI(
 "CPMASS",
  "T", MIN( MAX( (テーブル2[[#This Row],[Ts]]+テーブル2[[#This Row],[Tw]])/2, テーブル2[[#This Row],[Ts]]+5 ), 647.096-0.1 ),
  "P", テーブル2[[#This Row],[P]],
  "Water"
)</f>
        <v>6882.5160723290874</v>
      </c>
      <c r="BS160">
        <f>テーブル2[[#This Row],[G]]*テーブル2[[#This Row],[DH]]/テーブル2[[#This Row],[μ_g]]</f>
        <v>1406506.1430074016</v>
      </c>
      <c r="BT160">
        <f>テーブル2[[#This Row],[CPg]]*テーブル2[[#This Row],[μ_g]]/テーブル2[[#This Row],[k_g]]</f>
        <v>1.725755017101436</v>
      </c>
      <c r="BU160">
        <f>0.023*(テーブル2[[#This Row],[Re_g]]^0.8)*(テーブル2[[#This Row],[Pr_g]]^0.4)</f>
        <v>2371.5528127974262</v>
      </c>
      <c r="BV160">
        <f>テーブル2[[#This Row],[Nu_g]]*テーブル2[[#This Row],[k_g]]/テーブル2[[#This Row],[DH]]</f>
        <v>18446.536227868393</v>
      </c>
      <c r="BW160" cm="1">
        <f t="array" ref="BW160">[3]!PropsSI("VISCOSITY","T",テーブル2[[#This Row],[Tm]],"P",テーブル2[[#This Row],[P]],"Water")</f>
        <v>2.2460383060960663E-5</v>
      </c>
      <c r="BX160" t="e">
        <f ca="1" xml:space="preserve"> [1]!PropsSI("CONDUCTIVITY","T",テーブル2[[#This Row],[Tm]],"P",テーブル2[[#This Row],[P]],"Water")</f>
        <v>#NAME?</v>
      </c>
      <c r="BY160" cm="1">
        <f t="array" ref="BY160">[3]!PropsSI("CPMASS","T",テーブル2[[#This Row],[Tm]],"P",テーブル2[[#This Row],[P]],"Water")</f>
        <v>11056.817721313693</v>
      </c>
      <c r="BZ160">
        <f>テーブル2[[#This Row],[G]]*テーブル2[[#This Row],[DH]]/テーブル2[[#This Row],[μ_l]]</f>
        <v>1437979.4593339092</v>
      </c>
      <c r="CA160" t="e">
        <f ca="1">テーブル2[[#This Row],[μ_l]]*テーブル2[[#This Row],[CPl2]]/テーブル2[[#This Row],[k_l]]</f>
        <v>#NAME?</v>
      </c>
      <c r="CB160" t="e">
        <f ca="1">0.023*(テーブル2[[#This Row],[Re_l]]^0.8)*(テーブル2[[#This Row],[Pr_l]]^0.4)</f>
        <v>#NAME?</v>
      </c>
      <c r="CC160" t="e">
        <f ca="1">テーブル2[[#This Row],[Nu_l]]*テーブル2[[#This Row],[k_l]]/テーブル2[[#This Row],[DH]]</f>
        <v>#NAME?</v>
      </c>
      <c r="CD160">
        <v>-0.19698048897518766</v>
      </c>
    </row>
    <row r="161" spans="1:82">
      <c r="A161" s="13" t="s">
        <v>461</v>
      </c>
      <c r="B161">
        <v>14478989.699999999</v>
      </c>
      <c r="C161" cm="1">
        <f t="array" ref="C161">[3]!PropsSI("T","P",テーブル2[[#This Row],[P]],"Q",0,"Water")</f>
        <v>612.48370255129544</v>
      </c>
      <c r="D161" cm="1">
        <f t="array" ref="D161">[3]!PropsSI("Dmass","P",テーブル2[[#This Row],[P]],"Q",1,"Water")</f>
        <v>91.580011978832957</v>
      </c>
      <c r="E161" cm="1">
        <f t="array" ref="E161">[3]!PropsSI("Dmass","P",テーブル2[[#This Row],[P]],"Q",0,"Water")</f>
        <v>612.82339669043313</v>
      </c>
      <c r="F161" cm="1">
        <f t="array" ref="F161">[3]!PropsSI("Hmass","P",テーブル2[[#This Row],[P]],"Q",1,"Water")</f>
        <v>2625160.7264840975</v>
      </c>
      <c r="G161" cm="1">
        <f t="array" ref="G161">[3]!PropsSI("Hmass","P",テーブル2[[#This Row],[P]],"Q",0,"Water")</f>
        <v>1589756.0808983105</v>
      </c>
      <c r="H161" cm="1">
        <f t="array" ref="H161">[3]!PropsSI("VISCOSITY","P",テーブル2[[#This Row],[P]],"Q",1,"Water")</f>
        <v>2.2406167499944594E-5</v>
      </c>
      <c r="I161" cm="1">
        <f t="array" ref="I161">[3]!PropsSI("VISCOSITY","P",テーブル2[[#This Row],[P]],"Q",0,"Water")</f>
        <v>7.0614185977515193E-5</v>
      </c>
      <c r="J161" cm="1">
        <f t="array" ref="J161">[3]!PropsSI("CONDUCTIVITY","P", テーブル2[[#This Row],[P]],"Q",0,"Water")</f>
        <v>0.48330738078477459</v>
      </c>
      <c r="K161" cm="1">
        <f t="array" ref="K161">[3]!PropsSI("Cpmass","P", テーブル2[[#This Row],[P]],"Q",0,"Water")</f>
        <v>8121.4802011854335</v>
      </c>
      <c r="L161" cm="1">
        <f t="array" ref="L161">[3]!PropsSI("SURFACE_TENSION","P", テーブル2[[#This Row],[P]],"Q",0,"Water")</f>
        <v>5.7214247636284644E-3</v>
      </c>
      <c r="M161" s="14">
        <v>156</v>
      </c>
      <c r="N161">
        <v>1930.944</v>
      </c>
      <c r="O161" s="12">
        <v>8.7843467213758383E-5</v>
      </c>
      <c r="P161" s="12">
        <v>2.9843873572041598E-2</v>
      </c>
      <c r="Q161" s="12">
        <f>テーブル2[[#This Row],[A]]*4/テーブル2[[#This Row],[Pw]]</f>
        <v>1.1773735336561952E-2</v>
      </c>
      <c r="R161">
        <v>3.4036</v>
      </c>
      <c r="S161" s="40">
        <v>1212422.3950597497</v>
      </c>
      <c r="T161">
        <v>532.76111111111106</v>
      </c>
      <c r="U161" s="17">
        <f>+T161+BG161*S161*テーブル2[[#This Row],[Pw]]*R161/(N161*O161*K161)</f>
        <v>615.5920025708491</v>
      </c>
      <c r="V161">
        <v>0.03</v>
      </c>
      <c r="W161" s="12">
        <f t="shared" si="155"/>
        <v>321952.64012476651</v>
      </c>
      <c r="X161" s="100">
        <v>2.4843381152180575E-2</v>
      </c>
      <c r="Y161">
        <f t="shared" si="156"/>
        <v>6.3444597830803451</v>
      </c>
      <c r="Z161">
        <f t="shared" si="157"/>
        <v>6.3444598133615084</v>
      </c>
      <c r="AA161">
        <f t="shared" si="158"/>
        <v>-3.0281163354572982E-8</v>
      </c>
      <c r="AB161">
        <f t="shared" si="159"/>
        <v>3.6337973340452435E-5</v>
      </c>
      <c r="AC161" s="100">
        <v>644.9122259648525</v>
      </c>
      <c r="AD161">
        <f>+テーブル2[[#This Row],[DH]]/2*AI161/I161*E161</f>
        <v>8970.6177845217644</v>
      </c>
      <c r="AE161">
        <f>+gettm2(AD161,AC161,AK161,AL161,テーブル2[[#This Row],[補正式F]])</f>
        <v>615.5920025708491</v>
      </c>
      <c r="AF161" s="20">
        <f t="shared" si="160"/>
        <v>0</v>
      </c>
      <c r="AG161">
        <v>3.6386845001936031E-5</v>
      </c>
      <c r="AH161">
        <f t="shared" si="161"/>
        <v>18.894035867187615</v>
      </c>
      <c r="AI161">
        <f t="shared" si="162"/>
        <v>0.17558794613832562</v>
      </c>
      <c r="AJ161">
        <f t="shared" si="163"/>
        <v>55.447565206153165</v>
      </c>
      <c r="AK161" cm="1">
        <f t="array" ref="AK161">+S161*テーブル2[[#This Row],[形状因子]]/(E161*[3]!PropsSI("C","T",(テーブル2[[#This Row],[Tin]]+テーブル2[[#This Row],[Tf]])/2,"P",テーブル2[[#This Row],[P]],"Water")*AI161)</f>
        <v>1.890870550589836</v>
      </c>
      <c r="AL161">
        <f t="shared" si="164"/>
        <v>1.186598293632519</v>
      </c>
      <c r="AM161">
        <f t="shared" si="165"/>
        <v>612.48370248365302</v>
      </c>
      <c r="AN161">
        <f t="shared" si="166"/>
        <v>6.76424178891466E-8</v>
      </c>
      <c r="AO161">
        <f t="shared" si="167"/>
        <v>4.8871661483596604E-8</v>
      </c>
      <c r="AP161">
        <v>2.6026595241388049</v>
      </c>
      <c r="AQ161">
        <f t="shared" si="168"/>
        <v>6.6609282990608688E-5</v>
      </c>
      <c r="AR161">
        <f t="shared" si="169"/>
        <v>1.8217858331709814E-5</v>
      </c>
      <c r="AS161">
        <f t="shared" si="170"/>
        <v>27.761018788801131</v>
      </c>
      <c r="AT161">
        <f t="shared" si="171"/>
        <v>13.568164174249732</v>
      </c>
      <c r="AU161">
        <f t="shared" si="172"/>
        <v>2.3824060802241211</v>
      </c>
      <c r="AV161">
        <f t="shared" si="173"/>
        <v>0.22025344391468371</v>
      </c>
      <c r="AW161">
        <f t="shared" si="174"/>
        <v>2.2890256707129655E-2</v>
      </c>
      <c r="AX161">
        <f t="shared" si="175"/>
        <v>0.22025343626838645</v>
      </c>
      <c r="AY161">
        <f t="shared" si="176"/>
        <v>7.646297262020596E-9</v>
      </c>
      <c r="AZ161">
        <f t="shared" si="177"/>
        <v>1035404.645585787</v>
      </c>
      <c r="BA161">
        <f t="shared" si="178"/>
        <v>2.5592776301636711E-5</v>
      </c>
      <c r="BB161" s="40">
        <f t="shared" si="179"/>
        <v>1211672.2177951359</v>
      </c>
      <c r="BC161" s="62">
        <f t="shared" si="180"/>
        <v>-750.17726461379789</v>
      </c>
      <c r="BD161" s="61">
        <f t="shared" si="181"/>
        <v>-6.1874250069162424E-2</v>
      </c>
      <c r="BE161" s="40">
        <v>1000840.7934044789</v>
      </c>
      <c r="BF161" s="58">
        <f>テーブル2[[#This Row],[ρL*δ*λ/τ]]/テーブル2[[#This Row],[実験値]]</f>
        <v>1.2106543076381697</v>
      </c>
      <c r="BG161">
        <v>0.92652899999999994</v>
      </c>
      <c r="BH161">
        <v>4.5999999999999999E-2</v>
      </c>
      <c r="BI161">
        <v>5625</v>
      </c>
      <c r="BJ161">
        <f>1+テーブル2[[#This Row],[A_補正]]*EXP(-テーブル2[[#This Row],[(Tsub-40)^2]]/テーブル2[[#This Row],[σ_補正]])</f>
        <v>1.034748230062114</v>
      </c>
      <c r="BK161">
        <f>テーブル2[[#This Row],[Ts]]-テーブル2[[#This Row],[Tin]]</f>
        <v>79.722591440184374</v>
      </c>
      <c r="BL161">
        <f>テーブル2[[#This Row],[ρL*δ*λ/τ]]*0.000001</f>
        <v>1.2116722177951358</v>
      </c>
      <c r="BM161">
        <f>テーブル2[[#This Row],[Tsub]]</f>
        <v>79.722591440184374</v>
      </c>
      <c r="BN161">
        <f>テーブル2[[#This Row],[補正式F]]</f>
        <v>1.034748230062114</v>
      </c>
      <c r="BO161">
        <f>(テーブル2[[#This Row],[Tsub]]-40)^2</f>
        <v>1577.8842707238089</v>
      </c>
      <c r="BP161" cm="1">
        <f t="array" ref="BP161">[3]!PropsSI(
  "VISCOSITY",
  "T", MIN( MAX( (テーブル2[[#This Row],[Ts]]+テーブル2[[#This Row],[Tw]])/2, テーブル2[[#This Row],[Ts]]+5 ), 647.096-0.1 ),
  "P", テーブル2[[#This Row],[P]],
  "Water"
)</f>
        <v>2.2972375507851714E-5</v>
      </c>
      <c r="BQ161" cm="1">
        <f t="array" ref="BQ161">[3]!PropsSI(
  "CONDUCTIVITY",
  "T", MIN( MAX( (テーブル2[[#This Row],[Ts]]+テーブル2[[#This Row],[Tw]])/2, テーブル2[[#This Row],[Ts]]+5 ), 647.096-0.1 ),
  "P", テーブル2[[#This Row],[P]],
  "Water"
)</f>
        <v>9.1005781895982601E-2</v>
      </c>
      <c r="BR161" cm="1">
        <f t="array" ref="BR161">[3]!PropsSI(
 "CPMASS",
  "T", MIN( MAX( (テーブル2[[#This Row],[Ts]]+テーブル2[[#This Row],[Tw]])/2, テーブル2[[#This Row],[Ts]]+5 ), 647.096-0.1 ),
  "P", テーブル2[[#This Row],[P]],
  "Water"
)</f>
        <v>6777.8158642806566</v>
      </c>
      <c r="BS161">
        <f>テーブル2[[#This Row],[G]]*テーブル2[[#This Row],[DH]]/テーブル2[[#This Row],[μ_g]]</f>
        <v>989641.82428377494</v>
      </c>
      <c r="BT161">
        <f>テーブル2[[#This Row],[CPg]]*テーブル2[[#This Row],[μ_g]]/テーブル2[[#This Row],[k_g]]</f>
        <v>1.7109081193906337</v>
      </c>
      <c r="BU161">
        <f>0.023*(テーブル2[[#This Row],[Re_g]]^0.8)*(テーブル2[[#This Row],[Pr_g]]^0.4)</f>
        <v>1784.0250325704278</v>
      </c>
      <c r="BV161">
        <f>テーブル2[[#This Row],[Nu_g]]*テーブル2[[#This Row],[k_g]]/テーブル2[[#This Row],[DH]]</f>
        <v>13789.726740917837</v>
      </c>
      <c r="BW161" cm="1">
        <f t="array" ref="BW161">[3]!PropsSI("VISCOSITY","T",テーブル2[[#This Row],[Tm]],"P",テーブル2[[#This Row],[P]],"Water")</f>
        <v>2.2486285017944465E-5</v>
      </c>
      <c r="BX161" t="e">
        <f ca="1" xml:space="preserve"> [1]!PropsSI("CONDUCTIVITY","T",テーブル2[[#This Row],[Tm]],"P",テーブル2[[#This Row],[P]],"Water")</f>
        <v>#NAME?</v>
      </c>
      <c r="BY161" cm="1">
        <f t="array" ref="BY161">[3]!PropsSI("CPMASS","T",テーブル2[[#This Row],[Tm]],"P",テーブル2[[#This Row],[P]],"Water")</f>
        <v>10140.454681420513</v>
      </c>
      <c r="BZ161">
        <f>テーブル2[[#This Row],[G]]*テーブル2[[#This Row],[DH]]/テーブル2[[#This Row],[μ_l]]</f>
        <v>1011035.1081817115</v>
      </c>
      <c r="CA161" t="e">
        <f ca="1">テーブル2[[#This Row],[μ_l]]*テーブル2[[#This Row],[CPl2]]/テーブル2[[#This Row],[k_l]]</f>
        <v>#NAME?</v>
      </c>
      <c r="CB161" t="e">
        <f ca="1">0.023*(テーブル2[[#This Row],[Re_l]]^0.8)*(テーブル2[[#This Row],[Pr_l]]^0.4)</f>
        <v>#NAME?</v>
      </c>
      <c r="CC161" t="e">
        <f ca="1">テーブル2[[#This Row],[Nu_l]]*テーブル2[[#This Row],[k_l]]/テーブル2[[#This Row],[DH]]</f>
        <v>#NAME?</v>
      </c>
      <c r="CD161">
        <v>-0.16052299863843411</v>
      </c>
    </row>
    <row r="162" spans="1:82">
      <c r="A162" s="13" t="s">
        <v>462</v>
      </c>
      <c r="B162">
        <v>14478989.699999999</v>
      </c>
      <c r="C162" cm="1">
        <f t="array" ref="C162">[3]!PropsSI("T","P",テーブル2[[#This Row],[P]],"Q",0,"Water")</f>
        <v>612.48370255129544</v>
      </c>
      <c r="D162" cm="1">
        <f t="array" ref="D162">[3]!PropsSI("Dmass","P",テーブル2[[#This Row],[P]],"Q",1,"Water")</f>
        <v>91.580011978832957</v>
      </c>
      <c r="E162" cm="1">
        <f t="array" ref="E162">[3]!PropsSI("Dmass","P",テーブル2[[#This Row],[P]],"Q",0,"Water")</f>
        <v>612.82339669043313</v>
      </c>
      <c r="F162" cm="1">
        <f t="array" ref="F162">[3]!PropsSI("Hmass","P",テーブル2[[#This Row],[P]],"Q",1,"Water")</f>
        <v>2625160.7264840975</v>
      </c>
      <c r="G162" cm="1">
        <f t="array" ref="G162">[3]!PropsSI("Hmass","P",テーブル2[[#This Row],[P]],"Q",0,"Water")</f>
        <v>1589756.0808983105</v>
      </c>
      <c r="H162" cm="1">
        <f t="array" ref="H162">[3]!PropsSI("VISCOSITY","P",テーブル2[[#This Row],[P]],"Q",1,"Water")</f>
        <v>2.2406167499944594E-5</v>
      </c>
      <c r="I162" cm="1">
        <f t="array" ref="I162">[3]!PropsSI("VISCOSITY","P",テーブル2[[#This Row],[P]],"Q",0,"Water")</f>
        <v>7.0614185977515193E-5</v>
      </c>
      <c r="J162" cm="1">
        <f t="array" ref="J162">[3]!PropsSI("CONDUCTIVITY","P", テーブル2[[#This Row],[P]],"Q",0,"Water")</f>
        <v>0.48330738078477459</v>
      </c>
      <c r="K162" cm="1">
        <f t="array" ref="K162">[3]!PropsSI("Cpmass","P", テーブル2[[#This Row],[P]],"Q",0,"Water")</f>
        <v>8121.4802011854335</v>
      </c>
      <c r="L162" cm="1">
        <f t="array" ref="L162">[3]!PropsSI("SURFACE_TENSION","P", テーブル2[[#This Row],[P]],"Q",0,"Water")</f>
        <v>5.7214247636284644E-3</v>
      </c>
      <c r="M162" s="14">
        <v>157</v>
      </c>
      <c r="N162">
        <v>1940.4359999999999</v>
      </c>
      <c r="O162" s="12">
        <v>8.7843467213758383E-5</v>
      </c>
      <c r="P162" s="12">
        <v>2.9843873572041598E-2</v>
      </c>
      <c r="Q162" s="12">
        <f>テーブル2[[#This Row],[A]]*4/テーブル2[[#This Row],[Pw]]</f>
        <v>1.1773735336561952E-2</v>
      </c>
      <c r="R162">
        <v>3.4036</v>
      </c>
      <c r="S162" s="40">
        <v>1247597.2445312501</v>
      </c>
      <c r="T162">
        <v>528.70555555555552</v>
      </c>
      <c r="U162" s="17">
        <f>+T162+BG162*S162*テーブル2[[#This Row],[Pw]]*R162/(N162*O162*K162)</f>
        <v>613.52260258768285</v>
      </c>
      <c r="V162">
        <v>0.03</v>
      </c>
      <c r="W162" s="12">
        <f t="shared" si="155"/>
        <v>323535.27248493041</v>
      </c>
      <c r="X162" s="100">
        <v>2.4792611136197629E-2</v>
      </c>
      <c r="Y162">
        <f t="shared" si="156"/>
        <v>6.3509525157143454</v>
      </c>
      <c r="Z162">
        <f t="shared" si="157"/>
        <v>6.3509525433770326</v>
      </c>
      <c r="AA162">
        <f t="shared" si="158"/>
        <v>-2.7662687251961415E-8</v>
      </c>
      <c r="AB162">
        <f t="shared" si="159"/>
        <v>3.6057021328985823E-5</v>
      </c>
      <c r="AC162" s="100">
        <v>646.17586235370413</v>
      </c>
      <c r="AD162">
        <f>+テーブル2[[#This Row],[DH]]/2*AI162/I162*E162</f>
        <v>9005.4989610247285</v>
      </c>
      <c r="AE162">
        <f>+gettm2(AD162,AC162,AK162,AL162,テーブル2[[#This Row],[補正式F]])</f>
        <v>613.52260258768285</v>
      </c>
      <c r="AF162" s="20">
        <f t="shared" si="160"/>
        <v>0</v>
      </c>
      <c r="AG162">
        <v>3.6106593901082355E-5</v>
      </c>
      <c r="AH162">
        <f t="shared" si="161"/>
        <v>19.041255942112151</v>
      </c>
      <c r="AI162">
        <f t="shared" si="162"/>
        <v>0.17627069890833122</v>
      </c>
      <c r="AJ162">
        <f t="shared" si="163"/>
        <v>55.234449317473498</v>
      </c>
      <c r="AK162" cm="1">
        <f t="array" ref="AK162">+S162*テーブル2[[#This Row],[形状因子]]/(E162*[3]!PropsSI("C","T",(テーブル2[[#This Row],[Tin]]+テーブル2[[#This Row],[Tf]])/2,"P",テーブル2[[#This Row],[P]],"Water")*AI162)</f>
        <v>1.9656552044075717</v>
      </c>
      <c r="AL162">
        <f t="shared" si="164"/>
        <v>1.186598293632519</v>
      </c>
      <c r="AM162">
        <f t="shared" si="165"/>
        <v>612.48370252198777</v>
      </c>
      <c r="AN162">
        <f t="shared" si="166"/>
        <v>2.9307670956768561E-8</v>
      </c>
      <c r="AO162">
        <f t="shared" si="167"/>
        <v>4.957257209653248E-8</v>
      </c>
      <c r="AP162">
        <v>2.6088842919875175</v>
      </c>
      <c r="AQ162">
        <f t="shared" si="168"/>
        <v>6.6291804230472995E-5</v>
      </c>
      <c r="AR162">
        <f t="shared" si="169"/>
        <v>1.8078083236589444E-5</v>
      </c>
      <c r="AS162">
        <f t="shared" si="170"/>
        <v>27.655141745689122</v>
      </c>
      <c r="AT162">
        <f t="shared" si="171"/>
        <v>13.549058344665113</v>
      </c>
      <c r="AU162">
        <f t="shared" si="172"/>
        <v>2.3883019839638768</v>
      </c>
      <c r="AV162">
        <f t="shared" si="173"/>
        <v>0.22058230802364065</v>
      </c>
      <c r="AW162">
        <f t="shared" si="174"/>
        <v>2.2713277556294736E-2</v>
      </c>
      <c r="AX162">
        <f t="shared" si="175"/>
        <v>0.220582299875073</v>
      </c>
      <c r="AY162">
        <f t="shared" si="176"/>
        <v>8.1485676539649887E-9</v>
      </c>
      <c r="AZ162">
        <f t="shared" si="177"/>
        <v>1035404.645585787</v>
      </c>
      <c r="BA162">
        <f t="shared" si="178"/>
        <v>2.5410020840736535E-5</v>
      </c>
      <c r="BB162" s="40">
        <f t="shared" si="179"/>
        <v>1237889.4985834195</v>
      </c>
      <c r="BC162" s="62">
        <f t="shared" si="180"/>
        <v>-9707.7459478306118</v>
      </c>
      <c r="BD162" s="61">
        <f t="shared" si="181"/>
        <v>-0.77811537259991526</v>
      </c>
      <c r="BE162" s="40">
        <v>1021446.3391510416</v>
      </c>
      <c r="BF162" s="58">
        <f>テーブル2[[#This Row],[ρL*δ*λ/τ]]/テーブル2[[#This Row],[実験値]]</f>
        <v>1.211898707877568</v>
      </c>
      <c r="BG162">
        <v>0.92652899999999994</v>
      </c>
      <c r="BH162">
        <v>4.5999999999999999E-2</v>
      </c>
      <c r="BI162">
        <v>5625</v>
      </c>
      <c r="BJ162">
        <f>1+テーブル2[[#This Row],[A_補正]]*EXP(-テーブル2[[#This Row],[(Tsub-40)^2]]/テーブル2[[#This Row],[σ_補正]])</f>
        <v>1.0327180081971143</v>
      </c>
      <c r="BK162">
        <f>テーブル2[[#This Row],[Ts]]-テーブル2[[#This Row],[Tin]]</f>
        <v>83.778146995739917</v>
      </c>
      <c r="BL162">
        <f>テーブル2[[#This Row],[ρL*δ*λ/τ]]*0.000001</f>
        <v>1.2378894985834195</v>
      </c>
      <c r="BM162">
        <f>テーブル2[[#This Row],[Tsub]]</f>
        <v>83.778146995739917</v>
      </c>
      <c r="BN162">
        <f>テーブル2[[#This Row],[補正式F]]</f>
        <v>1.0327180081971143</v>
      </c>
      <c r="BO162">
        <f>(テーブル2[[#This Row],[Tsub]]-40)^2</f>
        <v>1916.5261543806118</v>
      </c>
      <c r="BP162" cm="1">
        <f t="array" ref="BP162">[3]!PropsSI(
  "VISCOSITY",
  "T", MIN( MAX( (テーブル2[[#This Row],[Ts]]+テーブル2[[#This Row],[Tw]])/2, テーブル2[[#This Row],[Ts]]+5 ), 647.096-0.1 ),
  "P", テーブル2[[#This Row],[P]],
  "Water"
)</f>
        <v>2.2998640014961278E-5</v>
      </c>
      <c r="BQ162" cm="1">
        <f t="array" ref="BQ162">[3]!PropsSI(
  "CONDUCTIVITY",
  "T", MIN( MAX( (テーブル2[[#This Row],[Ts]]+テーブル2[[#This Row],[Tw]])/2, テーブル2[[#This Row],[Ts]]+5 ), 647.096-0.1 ),
  "P", テーブル2[[#This Row],[P]],
  "Water"
)</f>
        <v>9.060172092377744E-2</v>
      </c>
      <c r="BR162" cm="1">
        <f t="array" ref="BR162">[3]!PropsSI(
 "CPMASS",
  "T", MIN( MAX( (テーブル2[[#This Row],[Ts]]+テーブル2[[#This Row],[Tw]])/2, テーブル2[[#This Row],[Ts]]+5 ), 647.096-0.1 ),
  "P", テーブル2[[#This Row],[P]],
  "Water"
)</f>
        <v>6688.6559046401435</v>
      </c>
      <c r="BS162">
        <f>テーブル2[[#This Row],[G]]*テーブル2[[#This Row],[DH]]/テーブル2[[#This Row],[μ_g]]</f>
        <v>993370.90743951942</v>
      </c>
      <c r="BT162">
        <f>テーブル2[[#This Row],[CPg]]*テーブル2[[#This Row],[μ_g]]/テーブル2[[#This Row],[k_g]]</f>
        <v>1.6978705014243589</v>
      </c>
      <c r="BU162">
        <f>0.023*(テーブル2[[#This Row],[Re_g]]^0.8)*(テーブル2[[#This Row],[Pr_g]]^0.4)</f>
        <v>1783.9341144578104</v>
      </c>
      <c r="BV162">
        <f>テーブル2[[#This Row],[Nu_g]]*テーブル2[[#This Row],[k_g]]/テーブル2[[#This Row],[DH]]</f>
        <v>13727.801429559689</v>
      </c>
      <c r="BW162" cm="1">
        <f t="array" ref="BW162">[3]!PropsSI("VISCOSITY","T",テーブル2[[#This Row],[Tm]],"P",テーブル2[[#This Row],[P]],"Water")</f>
        <v>2.2429977773850514E-5</v>
      </c>
      <c r="BX162" t="e">
        <f ca="1" xml:space="preserve"> [1]!PropsSI("CONDUCTIVITY","T",テーブル2[[#This Row],[Tm]],"P",テーブル2[[#This Row],[P]],"Water")</f>
        <v>#NAME?</v>
      </c>
      <c r="BY162" cm="1">
        <f t="array" ref="BY162">[3]!PropsSI("CPMASS","T",テーブル2[[#This Row],[Tm]],"P",テーブル2[[#This Row],[P]],"Water")</f>
        <v>11287.287027022512</v>
      </c>
      <c r="BZ162">
        <f>テーブル2[[#This Row],[G]]*テーブル2[[#This Row],[DH]]/テーブル2[[#This Row],[μ_l]]</f>
        <v>1018555.6192646626</v>
      </c>
      <c r="CA162" t="e">
        <f ca="1">テーブル2[[#This Row],[μ_l]]*テーブル2[[#This Row],[CPl2]]/テーブル2[[#This Row],[k_l]]</f>
        <v>#NAME?</v>
      </c>
      <c r="CB162" t="e">
        <f ca="1">0.023*(テーブル2[[#This Row],[Re_l]]^0.8)*(テーブル2[[#This Row],[Pr_l]]^0.4)</f>
        <v>#NAME?</v>
      </c>
      <c r="CC162" t="e">
        <f ca="1">テーブル2[[#This Row],[Nu_l]]*テーブル2[[#This Row],[k_l]]/テーブル2[[#This Row],[DH]]</f>
        <v>#NAME?</v>
      </c>
      <c r="CD162">
        <v>-0.1789590413737758</v>
      </c>
    </row>
    <row r="163" spans="1:82">
      <c r="A163" s="13" t="s">
        <v>463</v>
      </c>
      <c r="B163">
        <v>10342135.5</v>
      </c>
      <c r="C163" cm="1">
        <f t="array" ref="C163">[3]!PropsSI("T","P",テーブル2[[#This Row],[P]],"Q",0,"Water")</f>
        <v>586.62934811404853</v>
      </c>
      <c r="D163" cm="1">
        <f t="array" ref="D163">[3]!PropsSI("Dmass","P",テーブル2[[#This Row],[P]],"Q",1,"Water")</f>
        <v>57.834347481476556</v>
      </c>
      <c r="E163" cm="1">
        <f t="array" ref="E163">[3]!PropsSI("Dmass","P",テーブル2[[#This Row],[P]],"Q",0,"Water")</f>
        <v>682.73423489413699</v>
      </c>
      <c r="F163" cm="1">
        <f t="array" ref="F163">[3]!PropsSI("Hmass","P",テーブル2[[#This Row],[P]],"Q",1,"Water")</f>
        <v>2719133.9552968023</v>
      </c>
      <c r="G163" cm="1">
        <f t="array" ref="G163">[3]!PropsSI("Hmass","P",テーブル2[[#This Row],[P]],"Q",0,"Water")</f>
        <v>1422742.7129835975</v>
      </c>
      <c r="H163" cm="1">
        <f t="array" ref="H163">[3]!PropsSI("VISCOSITY","P",テーブル2[[#This Row],[P]],"Q",1,"Water")</f>
        <v>2.034598138151524E-5</v>
      </c>
      <c r="I163" cm="1">
        <f t="array" ref="I163">[3]!PropsSI("VISCOSITY","P",テーブル2[[#This Row],[P]],"Q",0,"Water")</f>
        <v>8.0783186488786479E-5</v>
      </c>
      <c r="J163" cm="1">
        <f t="array" ref="J163">[3]!PropsSI("CONDUCTIVITY","P", テーブル2[[#This Row],[P]],"Q",0,"Water")</f>
        <v>0.53118424554503196</v>
      </c>
      <c r="K163" cm="1">
        <f t="array" ref="K163">[3]!PropsSI("Cpmass","P", テーブル2[[#This Row],[P]],"Q",0,"Water")</f>
        <v>6225.9383024586587</v>
      </c>
      <c r="L163" cm="1">
        <f t="array" ref="L163">[3]!PropsSI("SURFACE_TENSION","P", テーブル2[[#This Row],[P]],"Q",0,"Water")</f>
        <v>1.1196388134007678E-2</v>
      </c>
      <c r="M163" s="14">
        <v>158</v>
      </c>
      <c r="N163">
        <v>3372.3719999999998</v>
      </c>
      <c r="O163" s="12">
        <v>8.7843467213758383E-5</v>
      </c>
      <c r="P163" s="12">
        <v>2.9843873572041598E-2</v>
      </c>
      <c r="Q163" s="12">
        <f>テーブル2[[#This Row],[A]]*4/テーブル2[[#This Row],[Pw]]</f>
        <v>1.1773735336561952E-2</v>
      </c>
      <c r="R163">
        <v>2.8447999999999998</v>
      </c>
      <c r="S163" s="40">
        <v>1825691.53515625</v>
      </c>
      <c r="T163">
        <v>521.76111111111106</v>
      </c>
      <c r="U163" s="17">
        <f>+T163+BG163*S163*テーブル2[[#This Row],[Pw]]*R163/(N163*O163*K163)</f>
        <v>594.0055588370376</v>
      </c>
      <c r="V163">
        <v>0.03</v>
      </c>
      <c r="W163" s="12">
        <f t="shared" si="155"/>
        <v>491505.93223929848</v>
      </c>
      <c r="X163" s="100">
        <v>2.3094919525495687E-2</v>
      </c>
      <c r="Y163">
        <f t="shared" si="156"/>
        <v>6.580240598578956</v>
      </c>
      <c r="Z163">
        <f t="shared" si="157"/>
        <v>6.5802406072413975</v>
      </c>
      <c r="AA163">
        <f t="shared" si="158"/>
        <v>-8.6624414308289488E-9</v>
      </c>
      <c r="AB163">
        <f t="shared" si="159"/>
        <v>2.7939167158429237E-5</v>
      </c>
      <c r="AC163" s="100">
        <v>611.75628534773921</v>
      </c>
      <c r="AD163">
        <f>+テーブル2[[#This Row],[DH]]/2*AI163/I163*E163</f>
        <v>13204.197189798753</v>
      </c>
      <c r="AE163">
        <f>+gettm2(AD163,AC163,AK163,AL163,テーブル2[[#This Row],[補正式F]])</f>
        <v>594.0055588370376</v>
      </c>
      <c r="AF163" s="20">
        <f t="shared" si="160"/>
        <v>0</v>
      </c>
      <c r="AG163">
        <v>2.7979433816936591E-5</v>
      </c>
      <c r="AH163">
        <f t="shared" si="161"/>
        <v>48.088998804517608</v>
      </c>
      <c r="AI163">
        <f t="shared" si="162"/>
        <v>0.26539762209945067</v>
      </c>
      <c r="AJ163">
        <f t="shared" si="163"/>
        <v>62.757646713950386</v>
      </c>
      <c r="AK163" cm="1">
        <f t="array" ref="AK163">+S163*テーブル2[[#This Row],[形状因子]]/(E163*[3]!PropsSI("C","T",(テーブル2[[#This Row],[Tin]]+テーブル2[[#This Row],[Tf]])/2,"P",テーブル2[[#This Row],[P]],"Water")*AI163)</f>
        <v>1.6410252884670835</v>
      </c>
      <c r="AL163">
        <f t="shared" si="164"/>
        <v>0.94684874254719975</v>
      </c>
      <c r="AM163">
        <f t="shared" si="165"/>
        <v>586.62934808630712</v>
      </c>
      <c r="AN163">
        <f t="shared" si="166"/>
        <v>2.7741407393477857E-8</v>
      </c>
      <c r="AO163">
        <f t="shared" si="167"/>
        <v>4.0266658507354342E-8</v>
      </c>
      <c r="AP163">
        <v>4.0692619908669077</v>
      </c>
      <c r="AQ163">
        <f t="shared" si="168"/>
        <v>7.968090774891214E-5</v>
      </c>
      <c r="AR163">
        <f t="shared" si="169"/>
        <v>1.4009850237721973E-5</v>
      </c>
      <c r="AS163">
        <f t="shared" si="170"/>
        <v>31.423982253782928</v>
      </c>
      <c r="AT163">
        <f t="shared" si="171"/>
        <v>14.118928418593478</v>
      </c>
      <c r="AU163">
        <f t="shared" si="172"/>
        <v>3.7471300288870668</v>
      </c>
      <c r="AV163">
        <f t="shared" si="173"/>
        <v>0.32213196197984084</v>
      </c>
      <c r="AW163">
        <f t="shared" si="174"/>
        <v>1.3775313310751358E-2</v>
      </c>
      <c r="AX163">
        <f t="shared" si="175"/>
        <v>0.32213195806067507</v>
      </c>
      <c r="AY163">
        <f t="shared" si="176"/>
        <v>3.9191657696946436E-9</v>
      </c>
      <c r="AZ163">
        <f t="shared" si="177"/>
        <v>1296391.2423132048</v>
      </c>
      <c r="BA163">
        <f t="shared" si="178"/>
        <v>1.9581169245860495E-5</v>
      </c>
      <c r="BB163" s="40">
        <f t="shared" si="179"/>
        <v>1820097.8619133306</v>
      </c>
      <c r="BC163" s="62">
        <f t="shared" si="180"/>
        <v>-5593.6732429193798</v>
      </c>
      <c r="BD163" s="61">
        <f t="shared" si="181"/>
        <v>-0.30638654642393631</v>
      </c>
      <c r="BE163" s="40">
        <v>2060880.5793704267</v>
      </c>
      <c r="BF163" s="58">
        <f>テーブル2[[#This Row],[ρL*δ*λ/τ]]/テーブル2[[#This Row],[実験値]]</f>
        <v>0.88316512860213758</v>
      </c>
      <c r="BG163">
        <v>0.85964649999999998</v>
      </c>
      <c r="BH163">
        <v>4.5999999999999999E-2</v>
      </c>
      <c r="BI163">
        <v>5625</v>
      </c>
      <c r="BJ163">
        <f>1+テーブル2[[#This Row],[A_補正]]*EXP(-テーブル2[[#This Row],[(Tsub-40)^2]]/テーブル2[[#This Row],[σ_補正]])</f>
        <v>1.041210720364562</v>
      </c>
      <c r="BK163">
        <f>テーブル2[[#This Row],[Ts]]-テーブル2[[#This Row],[Tin]]</f>
        <v>64.868237002937462</v>
      </c>
      <c r="BL163">
        <f>テーブル2[[#This Row],[ρL*δ*λ/τ]]*0.000001</f>
        <v>1.8200978619133306</v>
      </c>
      <c r="BM163">
        <f>テーブル2[[#This Row],[Tsub]]</f>
        <v>64.868237002937462</v>
      </c>
      <c r="BN163">
        <f>テーブル2[[#This Row],[補正式F]]</f>
        <v>1.041210720364562</v>
      </c>
      <c r="BO163">
        <f>(テーブル2[[#This Row],[Tsub]]-40)^2</f>
        <v>618.42921163426797</v>
      </c>
      <c r="BP163" cm="1">
        <f t="array" ref="BP163">[3]!PropsSI(
  "VISCOSITY",
  "T", MIN( MAX( (テーブル2[[#This Row],[Ts]]+テーブル2[[#This Row],[Tw]])/2, テーブル2[[#This Row],[Ts]]+5 ), 647.096-0.1 ),
  "P", テーブル2[[#This Row],[P]],
  "Water"
)</f>
        <v>2.09926471690708E-5</v>
      </c>
      <c r="BQ163" cm="1">
        <f t="array" ref="BQ163">[3]!PropsSI(
  "CONDUCTIVITY",
  "T", MIN( MAX( (テーブル2[[#This Row],[Ts]]+テーブル2[[#This Row],[Tw]])/2, テーブル2[[#This Row],[Ts]]+5 ), 647.096-0.1 ),
  "P", テーブル2[[#This Row],[P]],
  "Water"
)</f>
        <v>7.4460052731600487E-2</v>
      </c>
      <c r="BR163" cm="1">
        <f t="array" ref="BR163">[3]!PropsSI(
 "CPMASS",
  "T", MIN( MAX( (テーブル2[[#This Row],[Ts]]+テーブル2[[#This Row],[Tw]])/2, テーブル2[[#This Row],[Ts]]+5 ), 647.096-0.1 ),
  "P", テーブル2[[#This Row],[P]],
  "Water"
)</f>
        <v>5533.4998060786011</v>
      </c>
      <c r="BS163">
        <f>テーブル2[[#This Row],[G]]*テーブル2[[#This Row],[DH]]/テーブル2[[#This Row],[μ_g]]</f>
        <v>1891396.3096055591</v>
      </c>
      <c r="BT163">
        <f>テーブル2[[#This Row],[CPg]]*テーブル2[[#This Row],[μ_g]]/テーブル2[[#This Row],[k_g]]</f>
        <v>1.5600688527290127</v>
      </c>
      <c r="BU163">
        <f>0.023*(テーブル2[[#This Row],[Re_g]]^0.8)*(テーブル2[[#This Row],[Pr_g]]^0.4)</f>
        <v>2886.7646090408784</v>
      </c>
      <c r="BV163">
        <f>テーブル2[[#This Row],[Nu_g]]*テーブル2[[#This Row],[k_g]]/テーブル2[[#This Row],[DH]]</f>
        <v>18256.622802230326</v>
      </c>
      <c r="BW163" cm="1">
        <f t="array" ref="BW163">[3]!PropsSI("VISCOSITY","T",テーブル2[[#This Row],[Tm]],"P",テーブル2[[#This Row],[P]],"Water")</f>
        <v>2.0726633336787966E-5</v>
      </c>
      <c r="BX163" t="e">
        <f ca="1" xml:space="preserve"> [1]!PropsSI("CONDUCTIVITY","T",テーブル2[[#This Row],[Tm]],"P",テーブル2[[#This Row],[P]],"Water")</f>
        <v>#NAME?</v>
      </c>
      <c r="BY163" cm="1">
        <f t="array" ref="BY163">[3]!PropsSI("CPMASS","T",テーブル2[[#This Row],[Tm]],"P",テーブル2[[#This Row],[P]],"Water")</f>
        <v>6102.4319389696338</v>
      </c>
      <c r="BZ163">
        <f>テーブル2[[#This Row],[G]]*テーブル2[[#This Row],[DH]]/テーブル2[[#This Row],[μ_l]]</f>
        <v>1915671.2399576467</v>
      </c>
      <c r="CA163" t="e">
        <f ca="1">テーブル2[[#This Row],[μ_l]]*テーブル2[[#This Row],[CPl2]]/テーブル2[[#This Row],[k_l]]</f>
        <v>#NAME?</v>
      </c>
      <c r="CB163" t="e">
        <f ca="1">0.023*(テーブル2[[#This Row],[Re_l]]^0.8)*(テーブル2[[#This Row],[Pr_l]]^0.4)</f>
        <v>#NAME?</v>
      </c>
      <c r="CC163" t="e">
        <f ca="1">テーブル2[[#This Row],[Nu_l]]*テーブル2[[#This Row],[k_l]]/テーブル2[[#This Row],[DH]]</f>
        <v>#NAME?</v>
      </c>
      <c r="CD163">
        <v>-8.9670400128108989E-3</v>
      </c>
    </row>
    <row r="164" spans="1:82">
      <c r="A164" s="13" t="s">
        <v>464</v>
      </c>
      <c r="B164">
        <v>10342135.5</v>
      </c>
      <c r="C164" cm="1">
        <f t="array" ref="C164">[3]!PropsSI("T","P",テーブル2[[#This Row],[P]],"Q",0,"Water")</f>
        <v>586.62934811404853</v>
      </c>
      <c r="D164" cm="1">
        <f t="array" ref="D164">[3]!PropsSI("Dmass","P",テーブル2[[#This Row],[P]],"Q",1,"Water")</f>
        <v>57.834347481476556</v>
      </c>
      <c r="E164" cm="1">
        <f t="array" ref="E164">[3]!PropsSI("Dmass","P",テーブル2[[#This Row],[P]],"Q",0,"Water")</f>
        <v>682.73423489413699</v>
      </c>
      <c r="F164" cm="1">
        <f t="array" ref="F164">[3]!PropsSI("Hmass","P",テーブル2[[#This Row],[P]],"Q",1,"Water")</f>
        <v>2719133.9552968023</v>
      </c>
      <c r="G164" cm="1">
        <f t="array" ref="G164">[3]!PropsSI("Hmass","P",テーブル2[[#This Row],[P]],"Q",0,"Water")</f>
        <v>1422742.7129835975</v>
      </c>
      <c r="H164" cm="1">
        <f t="array" ref="H164">[3]!PropsSI("VISCOSITY","P",テーブル2[[#This Row],[P]],"Q",1,"Water")</f>
        <v>2.034598138151524E-5</v>
      </c>
      <c r="I164" cm="1">
        <f t="array" ref="I164">[3]!PropsSI("VISCOSITY","P",テーブル2[[#This Row],[P]],"Q",0,"Water")</f>
        <v>8.0783186488786479E-5</v>
      </c>
      <c r="J164" cm="1">
        <f t="array" ref="J164">[3]!PropsSI("CONDUCTIVITY","P", テーブル2[[#This Row],[P]],"Q",0,"Water")</f>
        <v>0.53118424554503196</v>
      </c>
      <c r="K164" cm="1">
        <f t="array" ref="K164">[3]!PropsSI("Cpmass","P", テーブル2[[#This Row],[P]],"Q",0,"Water")</f>
        <v>6225.9383024586587</v>
      </c>
      <c r="L164" cm="1">
        <f t="array" ref="L164">[3]!PropsSI("SURFACE_TENSION","P", テーブル2[[#This Row],[P]],"Q",0,"Water")</f>
        <v>1.1196388134007678E-2</v>
      </c>
      <c r="M164" s="14">
        <v>159</v>
      </c>
      <c r="N164">
        <v>2665.8960000000002</v>
      </c>
      <c r="O164" s="12">
        <v>8.7843467213758383E-5</v>
      </c>
      <c r="P164" s="12">
        <v>2.9843873572041598E-2</v>
      </c>
      <c r="Q164" s="12">
        <f>テーブル2[[#This Row],[A]]*4/テーブル2[[#This Row],[Pw]]</f>
        <v>1.1773735336561952E-2</v>
      </c>
      <c r="R164">
        <v>2.8447999999999998</v>
      </c>
      <c r="S164" s="40">
        <v>1717400.16796875</v>
      </c>
      <c r="T164">
        <v>500.87222222222221</v>
      </c>
      <c r="U164" s="17">
        <f>+T164+BG164*S164*テーブル2[[#This Row],[Pw]]*R164/(N164*O164*K164)</f>
        <v>586.84101858972792</v>
      </c>
      <c r="V164">
        <v>0.03</v>
      </c>
      <c r="W164" s="12">
        <f t="shared" si="155"/>
        <v>388540.67663146806</v>
      </c>
      <c r="X164" s="100">
        <v>2.5465423194708302E-2</v>
      </c>
      <c r="Y164">
        <f t="shared" si="156"/>
        <v>6.2664928874134578</v>
      </c>
      <c r="Z164">
        <f t="shared" si="157"/>
        <v>6.2664928909185331</v>
      </c>
      <c r="AA164">
        <f t="shared" si="158"/>
        <v>-3.505075341081465E-9</v>
      </c>
      <c r="AB164">
        <f t="shared" si="159"/>
        <v>4.0547450754240136E-5</v>
      </c>
      <c r="AC164" s="100">
        <v>617.37277581587682</v>
      </c>
      <c r="AD164">
        <f>+テーブル2[[#This Row],[DH]]/2*AI164/I164*E164</f>
        <v>10960.666203130468</v>
      </c>
      <c r="AE164">
        <f>+gettm2(AD164,AC164,AK164,AL164,テーブル2[[#This Row],[補正式F]])</f>
        <v>586.84101858972792</v>
      </c>
      <c r="AF164" s="20">
        <f t="shared" si="160"/>
        <v>0</v>
      </c>
      <c r="AG164">
        <v>4.0605836427519675E-5</v>
      </c>
      <c r="AH164">
        <f t="shared" si="161"/>
        <v>33.135660839058339</v>
      </c>
      <c r="AI164">
        <f t="shared" si="162"/>
        <v>0.22030379470430916</v>
      </c>
      <c r="AJ164">
        <f t="shared" si="163"/>
        <v>75.603367369547641</v>
      </c>
      <c r="AK164" cm="1">
        <f t="array" ref="AK164">+S164*テーブル2[[#This Row],[形状因子]]/(E164*[3]!PropsSI("C","T",(テーブル2[[#This Row],[Tin]]+テーブル2[[#This Row],[Tf]])/2,"P",テーブル2[[#This Row],[P]],"Water")*AI164)</f>
        <v>1.9485883804865203</v>
      </c>
      <c r="AL164">
        <f t="shared" si="164"/>
        <v>0.94684874254719975</v>
      </c>
      <c r="AM164">
        <f t="shared" si="165"/>
        <v>586.62934808363866</v>
      </c>
      <c r="AN164">
        <f t="shared" si="166"/>
        <v>3.0409864848479629E-8</v>
      </c>
      <c r="AO164">
        <f t="shared" si="167"/>
        <v>5.8385673279538828E-8</v>
      </c>
      <c r="AP164">
        <v>3.521966201778334</v>
      </c>
      <c r="AQ164">
        <f t="shared" si="168"/>
        <v>1.0636903245515312E-4</v>
      </c>
      <c r="AR164">
        <f t="shared" si="169"/>
        <v>2.0332111050399607E-5</v>
      </c>
      <c r="AS164">
        <f t="shared" si="170"/>
        <v>37.856037367574451</v>
      </c>
      <c r="AT164">
        <f t="shared" si="171"/>
        <v>14.584476187233232</v>
      </c>
      <c r="AU164">
        <f t="shared" si="172"/>
        <v>3.2130154478221158</v>
      </c>
      <c r="AV164">
        <f t="shared" si="173"/>
        <v>0.30895075395621818</v>
      </c>
      <c r="AW164">
        <f t="shared" si="174"/>
        <v>1.9991785543378441E-2</v>
      </c>
      <c r="AX164">
        <f t="shared" si="175"/>
        <v>0.30895073365203374</v>
      </c>
      <c r="AY164">
        <f t="shared" si="176"/>
        <v>2.0304184444874807E-8</v>
      </c>
      <c r="AZ164">
        <f t="shared" si="177"/>
        <v>1296391.2423132048</v>
      </c>
      <c r="BA164">
        <f t="shared" si="178"/>
        <v>3.0201605115189514E-5</v>
      </c>
      <c r="BB164" s="40">
        <f t="shared" si="179"/>
        <v>1711055.2647796804</v>
      </c>
      <c r="BC164" s="62">
        <f t="shared" si="180"/>
        <v>-6344.9031890695915</v>
      </c>
      <c r="BD164" s="61">
        <f t="shared" si="181"/>
        <v>-0.36944815235310047</v>
      </c>
      <c r="BE164" s="40">
        <v>2047697.9743851146</v>
      </c>
      <c r="BF164" s="58">
        <f>テーブル2[[#This Row],[ρL*δ*λ/τ]]/テーブル2[[#This Row],[実験値]]</f>
        <v>0.83559943223242106</v>
      </c>
      <c r="BG164">
        <v>0.85964649999999998</v>
      </c>
      <c r="BH164">
        <v>4.5999999999999999E-2</v>
      </c>
      <c r="BI164">
        <v>5625</v>
      </c>
      <c r="BJ164">
        <f>1+テーブル2[[#This Row],[A_補正]]*EXP(-テーブル2[[#This Row],[(Tsub-40)^2]]/テーブル2[[#This Row],[σ_補正]])</f>
        <v>1.0317034488962713</v>
      </c>
      <c r="BK164">
        <f>テーブル2[[#This Row],[Ts]]-テーブル2[[#This Row],[Tin]]</f>
        <v>85.75712589182632</v>
      </c>
      <c r="BL164">
        <f>テーブル2[[#This Row],[ρL*δ*λ/τ]]*0.000001</f>
        <v>1.7110552647796804</v>
      </c>
      <c r="BM164">
        <f>テーブル2[[#This Row],[Tsub]]</f>
        <v>85.75712589182632</v>
      </c>
      <c r="BN164">
        <f>テーブル2[[#This Row],[補正式F]]</f>
        <v>1.0317034488962713</v>
      </c>
      <c r="BO164">
        <f>(テーブル2[[#This Row],[Tsub]]-40)^2</f>
        <v>2093.7145698804425</v>
      </c>
      <c r="BP164" cm="1">
        <f t="array" ref="BP164">[3]!PropsSI(
  "VISCOSITY",
  "T", MIN( MAX( (テーブル2[[#This Row],[Ts]]+テーブル2[[#This Row],[Tw]])/2, テーブル2[[#This Row],[Ts]]+5 ), 647.096-0.1 ),
  "P", テーブル2[[#This Row],[P]],
  "Water"
)</f>
        <v>2.1135851552252615E-5</v>
      </c>
      <c r="BQ164" cm="1">
        <f t="array" ref="BQ164">[3]!PropsSI(
  "CONDUCTIVITY",
  "T", MIN( MAX( (テーブル2[[#This Row],[Ts]]+テーブル2[[#This Row],[Tw]])/2, テーブル2[[#This Row],[Ts]]+5 ), 647.096-0.1 ),
  "P", テーブル2[[#This Row],[P]],
  "Water"
)</f>
        <v>7.3675256151230939E-2</v>
      </c>
      <c r="BR164" cm="1">
        <f t="array" ref="BR164">[3]!PropsSI(
 "CPMASS",
  "T", MIN( MAX( (テーブル2[[#This Row],[Ts]]+テーブル2[[#This Row],[Tw]])/2, テーブル2[[#This Row],[Ts]]+5 ), 647.096-0.1 ),
  "P", テーブル2[[#This Row],[P]],
  "Water"
)</f>
        <v>5289.413103898466</v>
      </c>
      <c r="BS164">
        <f>テーブル2[[#This Row],[G]]*テーブル2[[#This Row],[DH]]/テーブル2[[#This Row],[μ_g]]</f>
        <v>1485038.5309152091</v>
      </c>
      <c r="BT164">
        <f>テーブル2[[#This Row],[CPg]]*テーブル2[[#This Row],[μ_g]]/テーブル2[[#This Row],[k_g]]</f>
        <v>1.5174192259753667</v>
      </c>
      <c r="BU164">
        <f>0.023*(テーブル2[[#This Row],[Re_g]]^0.8)*(テーブル2[[#This Row],[Pr_g]]^0.4)</f>
        <v>2352.6658393614071</v>
      </c>
      <c r="BV164">
        <f>テーブル2[[#This Row],[Nu_g]]*テーブル2[[#This Row],[k_g]]/テーブル2[[#This Row],[DH]]</f>
        <v>14722.027750609981</v>
      </c>
      <c r="BW164" cm="1">
        <f t="array" ref="BW164">[3]!PropsSI("VISCOSITY","T",テーブル2[[#This Row],[Tm]],"P",テーブル2[[#This Row],[P]],"Water")</f>
        <v>2.0356919374249572E-5</v>
      </c>
      <c r="BX164" t="e">
        <f ca="1" xml:space="preserve"> [1]!PropsSI("CONDUCTIVITY","T",テーブル2[[#This Row],[Tm]],"P",テーブル2[[#This Row],[P]],"Water")</f>
        <v>#NAME?</v>
      </c>
      <c r="BY164" cm="1">
        <f t="array" ref="BY164">[3]!PropsSI("CPMASS","T",テーブル2[[#This Row],[Tm]],"P",テーブル2[[#This Row],[P]],"Water")</f>
        <v>7342.4168235416064</v>
      </c>
      <c r="BZ164">
        <f>テーブル2[[#This Row],[G]]*テーブル2[[#This Row],[DH]]/テーブル2[[#This Row],[μ_l]]</f>
        <v>1541861.6816109596</v>
      </c>
      <c r="CA164" t="e">
        <f ca="1">テーブル2[[#This Row],[μ_l]]*テーブル2[[#This Row],[CPl2]]/テーブル2[[#This Row],[k_l]]</f>
        <v>#NAME?</v>
      </c>
      <c r="CB164" t="e">
        <f ca="1">0.023*(テーブル2[[#This Row],[Re_l]]^0.8)*(テーブル2[[#This Row],[Pr_l]]^0.4)</f>
        <v>#NAME?</v>
      </c>
      <c r="CC164" t="e">
        <f ca="1">テーブル2[[#This Row],[Nu_l]]*テーブル2[[#This Row],[k_l]]/テーブル2[[#This Row],[DH]]</f>
        <v>#NAME?</v>
      </c>
      <c r="CD164">
        <v>-2.3559717395667288E-2</v>
      </c>
    </row>
    <row r="165" spans="1:82">
      <c r="A165" s="13" t="s">
        <v>465</v>
      </c>
      <c r="B165">
        <v>6894757</v>
      </c>
      <c r="C165" cm="1">
        <f t="array" ref="C165">[3]!PropsSI("T","P",テーブル2[[#This Row],[P]],"Q",0,"Water")</f>
        <v>557.9555433683945</v>
      </c>
      <c r="D165" cm="1">
        <f t="array" ref="D165">[3]!PropsSI("Dmass","P",テーブル2[[#This Row],[P]],"Q",1,"Water")</f>
        <v>35.912201546482187</v>
      </c>
      <c r="E165" cm="1">
        <f t="array" ref="E165">[3]!PropsSI("Dmass","P",テーブル2[[#This Row],[P]],"Q",0,"Water")</f>
        <v>741.60696547116322</v>
      </c>
      <c r="F165" cm="1">
        <f t="array" ref="F165">[3]!PropsSI("Hmass","P",テーブル2[[#This Row],[P]],"Q",1,"Water")</f>
        <v>2773986.3931282857</v>
      </c>
      <c r="G165" cm="1">
        <f t="array" ref="G165">[3]!PropsSI("Hmass","P",テーブル2[[#This Row],[P]],"Q",0,"Water")</f>
        <v>1262216.8044180477</v>
      </c>
      <c r="H165" cm="1">
        <f t="array" ref="H165">[3]!PropsSI("VISCOSITY","P",テーブル2[[#This Row],[P]],"Q",1,"Water")</f>
        <v>1.8842961067074993E-5</v>
      </c>
      <c r="I165" cm="1">
        <f t="array" ref="I165">[3]!PropsSI("VISCOSITY","P",テーブル2[[#This Row],[P]],"Q",0,"Water")</f>
        <v>9.1664221959570591E-5</v>
      </c>
      <c r="J165" cm="1">
        <f t="array" ref="J165">[3]!PropsSI("CONDUCTIVITY","P", テーブル2[[#This Row],[P]],"Q",0,"Water")</f>
        <v>0.57455467837308971</v>
      </c>
      <c r="K165" cm="1">
        <f t="array" ref="K165">[3]!PropsSI("Cpmass","P", テーブル2[[#This Row],[P]],"Q",0,"Water")</f>
        <v>5381.5043013861787</v>
      </c>
      <c r="L165" cm="1">
        <f t="array" ref="L165">[3]!PropsSI("SURFACE_TENSION","P", テーブル2[[#This Row],[P]],"Q",0,"Water")</f>
        <v>1.7696341183854724E-2</v>
      </c>
      <c r="M165" s="14">
        <v>160</v>
      </c>
      <c r="N165">
        <v>3337.116</v>
      </c>
      <c r="O165" s="12">
        <v>8.7843467213758383E-5</v>
      </c>
      <c r="P165" s="12">
        <v>2.9843873572041598E-2</v>
      </c>
      <c r="Q165" s="12">
        <f>テーブル2[[#This Row],[A]]*4/テーブル2[[#This Row],[Pw]]</f>
        <v>1.1773735336561952E-2</v>
      </c>
      <c r="R165">
        <v>2.8447999999999998</v>
      </c>
      <c r="S165" s="40">
        <v>828666.43359375</v>
      </c>
      <c r="T165">
        <v>537.26111111111106</v>
      </c>
      <c r="U165" s="17">
        <f>+T165+BG165*S165*テーブル2[[#This Row],[Pw]]*R165/(N165*O165*K165)</f>
        <v>575.59846319567123</v>
      </c>
      <c r="V165">
        <v>0.03</v>
      </c>
      <c r="W165" s="12">
        <f t="shared" si="155"/>
        <v>428633.11040523159</v>
      </c>
      <c r="X165" s="100">
        <v>2.5925405271376496E-2</v>
      </c>
      <c r="Y165">
        <f t="shared" si="156"/>
        <v>6.2106523967653464</v>
      </c>
      <c r="Z165">
        <f t="shared" si="157"/>
        <v>6.2106524004142756</v>
      </c>
      <c r="AA165">
        <f t="shared" si="158"/>
        <v>-3.6489291588281958E-9</v>
      </c>
      <c r="AB165">
        <f t="shared" si="159"/>
        <v>4.3637549610637393E-5</v>
      </c>
      <c r="AC165" s="100">
        <v>568.74621255177749</v>
      </c>
      <c r="AD165">
        <f>+テーブル2[[#This Row],[DH]]/2*AI165/I165*E165</f>
        <v>12200.384100005234</v>
      </c>
      <c r="AE165">
        <f>+gettm2(AD165,AC165,AK165,AL165,テーブル2[[#This Row],[補正式F]])</f>
        <v>575.59846286967843</v>
      </c>
      <c r="AF165" s="20">
        <f t="shared" si="160"/>
        <v>-3.2599280075373827E-7</v>
      </c>
      <c r="AG165">
        <v>4.3667996392393581E-5</v>
      </c>
      <c r="AH165">
        <f t="shared" si="161"/>
        <v>48.663615647770293</v>
      </c>
      <c r="AI165">
        <f t="shared" si="162"/>
        <v>0.2561623428084519</v>
      </c>
      <c r="AJ165">
        <f t="shared" si="163"/>
        <v>90.500816204081175</v>
      </c>
      <c r="AK165" cm="1">
        <f t="array" ref="AK165">+S165*テーブル2[[#This Row],[形状因子]]/(E165*[3]!PropsSI("C","T",(テーブル2[[#This Row],[Tin]]+テーブル2[[#This Row],[Tf]])/2,"P",テーブル2[[#This Row],[P]],"Water")*AI165)</f>
        <v>0.70137732227052796</v>
      </c>
      <c r="AL165">
        <f t="shared" si="164"/>
        <v>0.8585630285971243</v>
      </c>
      <c r="AM165">
        <f t="shared" si="165"/>
        <v>557.95554334979352</v>
      </c>
      <c r="AN165">
        <f t="shared" si="166"/>
        <v>1.8600985640659928E-8</v>
      </c>
      <c r="AO165">
        <f t="shared" si="167"/>
        <v>3.0446781756188592E-8</v>
      </c>
      <c r="AP165">
        <v>4.2772695306806794</v>
      </c>
      <c r="AQ165">
        <f t="shared" si="168"/>
        <v>1.7742932036998941E-4</v>
      </c>
      <c r="AR165">
        <f t="shared" si="169"/>
        <v>2.1849221587074885E-5</v>
      </c>
      <c r="AS165">
        <f t="shared" si="170"/>
        <v>45.281958193954161</v>
      </c>
      <c r="AT165">
        <f t="shared" si="171"/>
        <v>15.032271698231854</v>
      </c>
      <c r="AU165">
        <f t="shared" si="172"/>
        <v>3.8507019359522578</v>
      </c>
      <c r="AV165">
        <f t="shared" si="173"/>
        <v>0.42656759472842154</v>
      </c>
      <c r="AW165">
        <f t="shared" si="174"/>
        <v>1.8186488003736036E-2</v>
      </c>
      <c r="AX165">
        <f t="shared" si="175"/>
        <v>0.42656759206082057</v>
      </c>
      <c r="AY165">
        <f t="shared" si="176"/>
        <v>2.6676009734494244E-9</v>
      </c>
      <c r="AZ165">
        <f t="shared" si="177"/>
        <v>1511769.588710238</v>
      </c>
      <c r="BA165">
        <f t="shared" si="178"/>
        <v>4.1481912490502678E-5</v>
      </c>
      <c r="BB165" s="40">
        <f t="shared" si="179"/>
        <v>822890.46124873846</v>
      </c>
      <c r="BC165" s="62">
        <f t="shared" si="180"/>
        <v>-5775.9723450115416</v>
      </c>
      <c r="BD165" s="61">
        <f t="shared" si="181"/>
        <v>-0.69702018940991473</v>
      </c>
      <c r="BE165" s="40">
        <v>1876324.10957606</v>
      </c>
      <c r="BF165" s="58">
        <f>テーブル2[[#This Row],[ρL*δ*λ/τ]]/テーブル2[[#This Row],[実験値]]</f>
        <v>0.43856520152835632</v>
      </c>
      <c r="BG165">
        <v>0.85964649999999998</v>
      </c>
      <c r="BH165">
        <v>4.5999999999999999E-2</v>
      </c>
      <c r="BI165">
        <v>5625</v>
      </c>
      <c r="BJ165">
        <f>1+テーブル2[[#This Row],[A_補正]]*EXP(-テーブル2[[#This Row],[(Tsub-40)^2]]/テーブル2[[#This Row],[σ_補正]])</f>
        <v>1.04305088290308</v>
      </c>
      <c r="BK165">
        <f>テーブル2[[#This Row],[Ts]]-テーブル2[[#This Row],[Tin]]</f>
        <v>20.694432257283438</v>
      </c>
      <c r="BL165">
        <f>テーブル2[[#This Row],[ρL*δ*λ/τ]]*0.000001</f>
        <v>0.82289046124873844</v>
      </c>
      <c r="BM165">
        <f>テーブル2[[#This Row],[Tsub]]</f>
        <v>20.694432257283438</v>
      </c>
      <c r="BN165">
        <f>テーブル2[[#This Row],[補正式F]]</f>
        <v>1.04305088290308</v>
      </c>
      <c r="BO165">
        <f>(テーブル2[[#This Row],[Tsub]]-40)^2</f>
        <v>372.70494586861827</v>
      </c>
      <c r="BP165" cm="1">
        <f t="array" ref="BP165">[3]!PropsSI(
  "VISCOSITY",
  "T", MIN( MAX( (テーブル2[[#This Row],[Ts]]+テーブル2[[#This Row],[Tw]])/2, テーブル2[[#This Row],[Ts]]+5 ), 647.096-0.1 ),
  "P", テーブル2[[#This Row],[P]],
  "Water"
)</f>
        <v>1.9134508951603233E-5</v>
      </c>
      <c r="BQ165" cm="1">
        <f t="array" ref="BQ165">[3]!PropsSI(
  "CONDUCTIVITY",
  "T", MIN( MAX( (テーブル2[[#This Row],[Ts]]+テーブル2[[#This Row],[Tw]])/2, テーブル2[[#This Row],[Ts]]+5 ), 647.096-0.1 ),
  "P", テーブル2[[#This Row],[P]],
  "Water"
)</f>
        <v>6.2061718370763963E-2</v>
      </c>
      <c r="BR165" cm="1">
        <f t="array" ref="BR165">[3]!PropsSI(
 "CPMASS",
  "T", MIN( MAX( (テーブル2[[#This Row],[Ts]]+テーブル2[[#This Row],[Tw]])/2, テーブル2[[#This Row],[Ts]]+5 ), 647.096-0.1 ),
  "P", テーブル2[[#This Row],[P]],
  "Water"
)</f>
        <v>4796.7084899877664</v>
      </c>
      <c r="BS165">
        <f>テーブル2[[#This Row],[G]]*テーブル2[[#This Row],[DH]]/テーブル2[[#This Row],[μ_g]]</f>
        <v>2053374.9086941809</v>
      </c>
      <c r="BT165">
        <f>テーブル2[[#This Row],[CPg]]*テーブル2[[#This Row],[μ_g]]/テーブル2[[#This Row],[k_g]]</f>
        <v>1.4788933331104657</v>
      </c>
      <c r="BU165">
        <f>0.023*(テーブル2[[#This Row],[Re_g]]^0.8)*(テーブル2[[#This Row],[Pr_g]]^0.4)</f>
        <v>3017.7077425540615</v>
      </c>
      <c r="BV165">
        <f>テーブル2[[#This Row],[Nu_g]]*テーブル2[[#This Row],[k_g]]/テーブル2[[#This Row],[DH]]</f>
        <v>15906.942248147467</v>
      </c>
      <c r="BW165" cm="1">
        <f t="array" ref="BW165">[3]!PropsSI("VISCOSITY","T",テーブル2[[#This Row],[Tm]],"P",テーブル2[[#This Row],[P]],"Water")</f>
        <v>1.9778366618497058E-5</v>
      </c>
      <c r="BX165" t="e">
        <f ca="1" xml:space="preserve"> [1]!PropsSI("CONDUCTIVITY","T",テーブル2[[#This Row],[Tm]],"P",テーブル2[[#This Row],[P]],"Water")</f>
        <v>#NAME?</v>
      </c>
      <c r="BY165" cm="1">
        <f t="array" ref="BY165">[3]!PropsSI("CPMASS","T",テーブル2[[#This Row],[Tm]],"P",テーブル2[[#This Row],[P]],"Water")</f>
        <v>4100.2155142383863</v>
      </c>
      <c r="BZ165">
        <f>テーブル2[[#This Row],[G]]*テーブル2[[#This Row],[DH]]/テーブル2[[#This Row],[μ_l]]</f>
        <v>1986530.0977210784</v>
      </c>
      <c r="CA165" t="e">
        <f ca="1">テーブル2[[#This Row],[μ_l]]*テーブル2[[#This Row],[CPl2]]/テーブル2[[#This Row],[k_l]]</f>
        <v>#NAME?</v>
      </c>
      <c r="CB165" t="e">
        <f ca="1">0.023*(テーブル2[[#This Row],[Re_l]]^0.8)*(テーブル2[[#This Row],[Pr_l]]^0.4)</f>
        <v>#NAME?</v>
      </c>
      <c r="CC165" t="e">
        <f ca="1">テーブル2[[#This Row],[Nu_l]]*テーブル2[[#This Row],[k_l]]/テーブル2[[#This Row],[DH]]</f>
        <v>#NAME?</v>
      </c>
      <c r="CD165">
        <v>0.13900468282906003</v>
      </c>
    </row>
    <row r="166" spans="1:82">
      <c r="A166" s="13" t="s">
        <v>466</v>
      </c>
      <c r="B166">
        <v>6894757</v>
      </c>
      <c r="C166" cm="1">
        <f t="array" ref="C166">[3]!PropsSI("T","P",テーブル2[[#This Row],[P]],"Q",0,"Water")</f>
        <v>557.9555433683945</v>
      </c>
      <c r="D166" cm="1">
        <f t="array" ref="D166">[3]!PropsSI("Dmass","P",テーブル2[[#This Row],[P]],"Q",1,"Water")</f>
        <v>35.912201546482187</v>
      </c>
      <c r="E166" cm="1">
        <f t="array" ref="E166">[3]!PropsSI("Dmass","P",テーブル2[[#This Row],[P]],"Q",0,"Water")</f>
        <v>741.60696547116322</v>
      </c>
      <c r="F166" cm="1">
        <f t="array" ref="F166">[3]!PropsSI("Hmass","P",テーブル2[[#This Row],[P]],"Q",1,"Water")</f>
        <v>2773986.3931282857</v>
      </c>
      <c r="G166" cm="1">
        <f t="array" ref="G166">[3]!PropsSI("Hmass","P",テーブル2[[#This Row],[P]],"Q",0,"Water")</f>
        <v>1262216.8044180477</v>
      </c>
      <c r="H166" cm="1">
        <f t="array" ref="H166">[3]!PropsSI("VISCOSITY","P",テーブル2[[#This Row],[P]],"Q",1,"Water")</f>
        <v>1.8842961067074993E-5</v>
      </c>
      <c r="I166" cm="1">
        <f t="array" ref="I166">[3]!PropsSI("VISCOSITY","P",テーブル2[[#This Row],[P]],"Q",0,"Water")</f>
        <v>9.1664221959570591E-5</v>
      </c>
      <c r="J166" cm="1">
        <f t="array" ref="J166">[3]!PropsSI("CONDUCTIVITY","P", テーブル2[[#This Row],[P]],"Q",0,"Water")</f>
        <v>0.57455467837308971</v>
      </c>
      <c r="K166" cm="1">
        <f t="array" ref="K166">[3]!PropsSI("Cpmass","P", テーブル2[[#This Row],[P]],"Q",0,"Water")</f>
        <v>5381.5043013861787</v>
      </c>
      <c r="L166" cm="1">
        <f t="array" ref="L166">[3]!PropsSI("SURFACE_TENSION","P", テーブル2[[#This Row],[P]],"Q",0,"Water")</f>
        <v>1.7696341183854724E-2</v>
      </c>
      <c r="M166" s="14">
        <v>161</v>
      </c>
      <c r="N166">
        <v>3955.4520000000002</v>
      </c>
      <c r="O166" s="12">
        <v>8.7843467213758383E-5</v>
      </c>
      <c r="P166" s="12">
        <v>2.9843873572041598E-2</v>
      </c>
      <c r="Q166" s="12">
        <f>テーブル2[[#This Row],[A]]*4/テーブル2[[#This Row],[Pw]]</f>
        <v>1.1773735336561952E-2</v>
      </c>
      <c r="R166">
        <v>2.8447999999999998</v>
      </c>
      <c r="S166" s="40">
        <v>935624.78828124993</v>
      </c>
      <c r="T166">
        <v>538.48333333333335</v>
      </c>
      <c r="U166" s="17">
        <f>+T166+BG166*S166*テーブル2[[#This Row],[Pw]]*R166/(N166*O166*K166)</f>
        <v>575.0023663963525</v>
      </c>
      <c r="V166">
        <v>0.03</v>
      </c>
      <c r="W166" s="12">
        <f t="shared" si="155"/>
        <v>508054.7675953111</v>
      </c>
      <c r="X166" s="100">
        <v>2.4128332833454252E-2</v>
      </c>
      <c r="Y166">
        <f t="shared" si="156"/>
        <v>6.4377831299932451</v>
      </c>
      <c r="Z166">
        <f t="shared" si="157"/>
        <v>6.4377831582140441</v>
      </c>
      <c r="AA166">
        <f t="shared" si="158"/>
        <v>-2.8220799030975741E-8</v>
      </c>
      <c r="AB166">
        <f t="shared" si="159"/>
        <v>3.3374053961148446E-5</v>
      </c>
      <c r="AC166" s="100">
        <v>568.36452206106492</v>
      </c>
      <c r="AD166">
        <f>+テーブル2[[#This Row],[DH]]/2*AI166/I166*E166</f>
        <v>13950.80278904863</v>
      </c>
      <c r="AE166">
        <f>+gettm2(AD166,AC166,AK166,AL166,テーブル2[[#This Row],[補正式F]])</f>
        <v>575.00236606649582</v>
      </c>
      <c r="AF166" s="20">
        <f t="shared" si="160"/>
        <v>-3.2985667530738283E-7</v>
      </c>
      <c r="AG166">
        <v>3.3399512149716892E-5</v>
      </c>
      <c r="AH166">
        <f t="shared" si="161"/>
        <v>63.629097757636991</v>
      </c>
      <c r="AI166">
        <f t="shared" si="162"/>
        <v>0.29291457524684394</v>
      </c>
      <c r="AJ166">
        <f t="shared" si="163"/>
        <v>79.150752744404045</v>
      </c>
      <c r="AK166" cm="1">
        <f t="array" ref="AK166">+S166*テーブル2[[#This Row],[形状因子]]/(E166*[3]!PropsSI("C","T",(テーブル2[[#This Row],[Tin]]+テーブル2[[#This Row],[Tf]])/2,"P",テーブル2[[#This Row],[P]],"Water")*AI166)</f>
        <v>0.69162838649166891</v>
      </c>
      <c r="AL166">
        <f t="shared" si="164"/>
        <v>0.8585630285971243</v>
      </c>
      <c r="AM166">
        <f t="shared" si="165"/>
        <v>557.95554336179396</v>
      </c>
      <c r="AN166">
        <f t="shared" si="166"/>
        <v>6.6005441112793051E-9</v>
      </c>
      <c r="AO166">
        <f t="shared" si="167"/>
        <v>2.5458188568446732E-8</v>
      </c>
      <c r="AP166">
        <v>4.7447955947714826</v>
      </c>
      <c r="AQ166">
        <f t="shared" si="168"/>
        <v>1.4418617119467116E-4</v>
      </c>
      <c r="AR166">
        <f t="shared" si="169"/>
        <v>1.671248516914267E-5</v>
      </c>
      <c r="AS166">
        <f t="shared" si="170"/>
        <v>39.605542004257799</v>
      </c>
      <c r="AT166">
        <f t="shared" si="171"/>
        <v>14.697422645177181</v>
      </c>
      <c r="AU166">
        <f t="shared" si="172"/>
        <v>4.3050893113354194</v>
      </c>
      <c r="AV166">
        <f t="shared" si="173"/>
        <v>0.43970628343606322</v>
      </c>
      <c r="AW166">
        <f t="shared" si="174"/>
        <v>1.3909049371839826E-2</v>
      </c>
      <c r="AX166">
        <f t="shared" si="175"/>
        <v>0.43970627506087634</v>
      </c>
      <c r="AY166">
        <f t="shared" si="176"/>
        <v>8.3751868773518368E-9</v>
      </c>
      <c r="AZ166">
        <f t="shared" si="177"/>
        <v>1511769.588710238</v>
      </c>
      <c r="BA166">
        <f t="shared" si="178"/>
        <v>3.0388278760323585E-5</v>
      </c>
      <c r="BB166" s="40">
        <f t="shared" si="179"/>
        <v>939249.13163030974</v>
      </c>
      <c r="BC166" s="62">
        <f t="shared" si="180"/>
        <v>3624.3433490598109</v>
      </c>
      <c r="BD166" s="61">
        <f t="shared" si="181"/>
        <v>0.38737145428967928</v>
      </c>
      <c r="BE166" s="40">
        <v>2131187.8059587567</v>
      </c>
      <c r="BF166" s="58">
        <f>テーブル2[[#This Row],[ρL*δ*λ/τ]]/テーブル2[[#This Row],[実験値]]</f>
        <v>0.44071626583269141</v>
      </c>
      <c r="BG166">
        <v>0.85964649999999998</v>
      </c>
      <c r="BH166">
        <v>4.5999999999999999E-2</v>
      </c>
      <c r="BI166">
        <v>5625</v>
      </c>
      <c r="BJ166">
        <f>1+テーブル2[[#This Row],[A_補正]]*EXP(-テーブル2[[#This Row],[(Tsub-40)^2]]/テーブル2[[#This Row],[σ_補正]])</f>
        <v>1.0426798789461691</v>
      </c>
      <c r="BK166">
        <f>テーブル2[[#This Row],[Ts]]-テーブル2[[#This Row],[Tin]]</f>
        <v>19.472210035061153</v>
      </c>
      <c r="BL166">
        <f>テーブル2[[#This Row],[ρL*δ*λ/τ]]*0.000001</f>
        <v>0.93924913163030965</v>
      </c>
      <c r="BM166">
        <f>テーブル2[[#This Row],[Tsub]]</f>
        <v>19.472210035061153</v>
      </c>
      <c r="BN166">
        <f>テーブル2[[#This Row],[補正式F]]</f>
        <v>1.0426798789461691</v>
      </c>
      <c r="BO166">
        <f>(テーブル2[[#This Row],[Tsub]]-40)^2</f>
        <v>421.39016084464402</v>
      </c>
      <c r="BP166" cm="1">
        <f t="array" ref="BP166">[3]!PropsSI(
  "VISCOSITY",
  "T", MIN( MAX( (テーブル2[[#This Row],[Ts]]+テーブル2[[#This Row],[Tw]])/2, テーブル2[[#This Row],[Ts]]+5 ), 647.096-0.1 ),
  "P", テーブル2[[#This Row],[P]],
  "Water"
)</f>
        <v>1.912428909215159E-5</v>
      </c>
      <c r="BQ166" cm="1">
        <f t="array" ref="BQ166">[3]!PropsSI(
  "CONDUCTIVITY",
  "T", MIN( MAX( (テーブル2[[#This Row],[Ts]]+テーブル2[[#This Row],[Tw]])/2, テーブル2[[#This Row],[Ts]]+5 ), 647.096-0.1 ),
  "P", テーブル2[[#This Row],[P]],
  "Water"
)</f>
        <v>6.208913818218742E-2</v>
      </c>
      <c r="BR166" cm="1">
        <f t="array" ref="BR166">[3]!PropsSI(
 "CPMASS",
  "T", MIN( MAX( (テーブル2[[#This Row],[Ts]]+テーブル2[[#This Row],[Tw]])/2, テーブル2[[#This Row],[Ts]]+5 ), 647.096-0.1 ),
  "P", テーブル2[[#This Row],[P]],
  "Water"
)</f>
        <v>4811.6323474682431</v>
      </c>
      <c r="BS166">
        <f>テーブル2[[#This Row],[G]]*テーブル2[[#This Row],[DH]]/テーブル2[[#This Row],[μ_g]]</f>
        <v>2435146.4653181108</v>
      </c>
      <c r="BT166">
        <f>テーブル2[[#This Row],[CPg]]*テーブル2[[#This Row],[μ_g]]/テーブル2[[#This Row],[k_g]]</f>
        <v>1.4820474355453328</v>
      </c>
      <c r="BU166">
        <f>0.023*(テーブル2[[#This Row],[Re_g]]^0.8)*(テーブル2[[#This Row],[Pr_g]]^0.4)</f>
        <v>3461.7264610360858</v>
      </c>
      <c r="BV166">
        <f>テーブル2[[#This Row],[Nu_g]]*テーブル2[[#This Row],[k_g]]/テーブル2[[#This Row],[DH]]</f>
        <v>18255.515895685785</v>
      </c>
      <c r="BW166" cm="1">
        <f t="array" ref="BW166">[3]!PropsSI("VISCOSITY","T",テーブル2[[#This Row],[Tm]],"P",テーブル2[[#This Row],[P]],"Water")</f>
        <v>1.9747524740711135E-5</v>
      </c>
      <c r="BX166" t="e">
        <f ca="1" xml:space="preserve"> [1]!PropsSI("CONDUCTIVITY","T",テーブル2[[#This Row],[Tm]],"P",テーブル2[[#This Row],[P]],"Water")</f>
        <v>#NAME?</v>
      </c>
      <c r="BY166" cm="1">
        <f t="array" ref="BY166">[3]!PropsSI("CPMASS","T",テーブル2[[#This Row],[Tm]],"P",テーブル2[[#This Row],[P]],"Water")</f>
        <v>4125.6984174320305</v>
      </c>
      <c r="BZ166">
        <f>テーブル2[[#This Row],[G]]*テーブル2[[#This Row],[DH]]/テーブル2[[#This Row],[μ_l]]</f>
        <v>2358292.7782572098</v>
      </c>
      <c r="CA166" t="e">
        <f ca="1">テーブル2[[#This Row],[μ_l]]*テーブル2[[#This Row],[CPl2]]/テーブル2[[#This Row],[k_l]]</f>
        <v>#NAME?</v>
      </c>
      <c r="CB166" t="e">
        <f ca="1">0.023*(テーブル2[[#This Row],[Re_l]]^0.8)*(テーブル2[[#This Row],[Pr_l]]^0.4)</f>
        <v>#NAME?</v>
      </c>
      <c r="CC166" t="e">
        <f ca="1">テーブル2[[#This Row],[Nu_l]]*テーブル2[[#This Row],[k_l]]/テーブル2[[#This Row],[DH]]</f>
        <v>#NAME?</v>
      </c>
      <c r="CD166">
        <v>0.13432388286218269</v>
      </c>
    </row>
    <row r="167" spans="1:82">
      <c r="A167" s="13" t="s">
        <v>467</v>
      </c>
      <c r="B167">
        <v>6894757</v>
      </c>
      <c r="C167" cm="1">
        <f t="array" ref="C167">[3]!PropsSI("T","P",テーブル2[[#This Row],[P]],"Q",0,"Water")</f>
        <v>557.9555433683945</v>
      </c>
      <c r="D167" cm="1">
        <f t="array" ref="D167">[3]!PropsSI("Dmass","P",テーブル2[[#This Row],[P]],"Q",1,"Water")</f>
        <v>35.912201546482187</v>
      </c>
      <c r="E167" cm="1">
        <f t="array" ref="E167">[3]!PropsSI("Dmass","P",テーブル2[[#This Row],[P]],"Q",0,"Water")</f>
        <v>741.60696547116322</v>
      </c>
      <c r="F167" cm="1">
        <f t="array" ref="F167">[3]!PropsSI("Hmass","P",テーブル2[[#This Row],[P]],"Q",1,"Water")</f>
        <v>2773986.3931282857</v>
      </c>
      <c r="G167" cm="1">
        <f t="array" ref="G167">[3]!PropsSI("Hmass","P",テーブル2[[#This Row],[P]],"Q",0,"Water")</f>
        <v>1262216.8044180477</v>
      </c>
      <c r="H167" cm="1">
        <f t="array" ref="H167">[3]!PropsSI("VISCOSITY","P",テーブル2[[#This Row],[P]],"Q",1,"Water")</f>
        <v>1.8842961067074993E-5</v>
      </c>
      <c r="I167" cm="1">
        <f t="array" ref="I167">[3]!PropsSI("VISCOSITY","P",テーブル2[[#This Row],[P]],"Q",0,"Water")</f>
        <v>9.1664221959570591E-5</v>
      </c>
      <c r="J167" cm="1">
        <f t="array" ref="J167">[3]!PropsSI("CONDUCTIVITY","P", テーブル2[[#This Row],[P]],"Q",0,"Water")</f>
        <v>0.57455467837308971</v>
      </c>
      <c r="K167" cm="1">
        <f t="array" ref="K167">[3]!PropsSI("Cpmass","P", テーブル2[[#This Row],[P]],"Q",0,"Water")</f>
        <v>5381.5043013861787</v>
      </c>
      <c r="L167" cm="1">
        <f t="array" ref="L167">[3]!PropsSI("SURFACE_TENSION","P", テーブル2[[#This Row],[P]],"Q",0,"Water")</f>
        <v>1.7696341183854724E-2</v>
      </c>
      <c r="M167" s="14">
        <v>162</v>
      </c>
      <c r="N167">
        <v>2034</v>
      </c>
      <c r="O167" s="12">
        <v>8.7843467213758383E-5</v>
      </c>
      <c r="P167" s="12">
        <v>2.9843873572041598E-2</v>
      </c>
      <c r="Q167" s="12">
        <f>テーブル2[[#This Row],[A]]*4/テーブル2[[#This Row],[Pw]]</f>
        <v>1.1773735336561952E-2</v>
      </c>
      <c r="R167">
        <v>3.4036</v>
      </c>
      <c r="S167" s="40">
        <v>697395.19140625</v>
      </c>
      <c r="T167">
        <v>507.92777777777775</v>
      </c>
      <c r="U167" s="17">
        <f>+T167+BG167*S167*テーブル2[[#This Row],[Pw]]*R167/(N167*O167*K167)</f>
        <v>576.18797875672851</v>
      </c>
      <c r="V167">
        <v>0.03</v>
      </c>
      <c r="W167" s="12">
        <f t="shared" si="155"/>
        <v>261255.4512831562</v>
      </c>
      <c r="X167" s="100">
        <v>3.2385629819127668E-2</v>
      </c>
      <c r="Y167">
        <f t="shared" si="156"/>
        <v>5.5567879769188053</v>
      </c>
      <c r="Z167">
        <f t="shared" si="157"/>
        <v>5.556787983803444</v>
      </c>
      <c r="AA167">
        <f t="shared" si="158"/>
        <v>-6.8846386369614265E-9</v>
      </c>
      <c r="AB167">
        <f t="shared" si="159"/>
        <v>9.403169648201004E-5</v>
      </c>
      <c r="AC167" s="100">
        <v>574.03132768599585</v>
      </c>
      <c r="AD167">
        <f>+テーブル2[[#This Row],[DH]]/2*AI167/I167*E167</f>
        <v>8311.2538210746116</v>
      </c>
      <c r="AE167">
        <f>+gettm2(AD167,AC167,AK167,AL167,テーブル2[[#This Row],[補正式F]])</f>
        <v>576.18797875672851</v>
      </c>
      <c r="AF167" s="20">
        <f t="shared" si="160"/>
        <v>0</v>
      </c>
      <c r="AG167">
        <v>9.4094352103916198E-5</v>
      </c>
      <c r="AH167">
        <f t="shared" si="161"/>
        <v>22.583458785823801</v>
      </c>
      <c r="AI167">
        <f t="shared" si="162"/>
        <v>0.17450518221645633</v>
      </c>
      <c r="AJ167">
        <f t="shared" si="163"/>
        <v>132.84518822784705</v>
      </c>
      <c r="AK167" cm="1">
        <f t="array" ref="AK167">+S167*テーブル2[[#This Row],[形状因子]]/(E167*[3]!PropsSI("C","T",(テーブル2[[#This Row],[Tin]]+テーブル2[[#This Row],[Tf]])/2,"P",テーブル2[[#This Row],[P]],"Water")*AI167)</f>
        <v>0.98355720599821161</v>
      </c>
      <c r="AL167">
        <f t="shared" si="164"/>
        <v>0.8585630285971243</v>
      </c>
      <c r="AM167">
        <f t="shared" si="165"/>
        <v>557.95554333815699</v>
      </c>
      <c r="AN167">
        <f t="shared" si="166"/>
        <v>3.0237515602493659E-8</v>
      </c>
      <c r="AO167">
        <f t="shared" si="167"/>
        <v>6.2655621906157651E-8</v>
      </c>
      <c r="AP167">
        <v>3.1813392461979961</v>
      </c>
      <c r="AQ167">
        <f t="shared" si="168"/>
        <v>3.2072931656526761E-4</v>
      </c>
      <c r="AR167">
        <f t="shared" si="169"/>
        <v>4.7078503862911178E-5</v>
      </c>
      <c r="AS167">
        <f t="shared" si="170"/>
        <v>66.466823643643139</v>
      </c>
      <c r="AT167">
        <f t="shared" si="171"/>
        <v>15.991757326491765</v>
      </c>
      <c r="AU167">
        <f t="shared" si="172"/>
        <v>2.7906445262207962</v>
      </c>
      <c r="AV167">
        <f t="shared" si="173"/>
        <v>0.39069471997719996</v>
      </c>
      <c r="AW167">
        <f t="shared" si="174"/>
        <v>3.9188871403176957E-2</v>
      </c>
      <c r="AX167">
        <f t="shared" si="175"/>
        <v>0.39069471304254455</v>
      </c>
      <c r="AY167">
        <f t="shared" si="176"/>
        <v>6.9346554054661169E-9</v>
      </c>
      <c r="AZ167">
        <f t="shared" si="177"/>
        <v>1511769.588710238</v>
      </c>
      <c r="BA167">
        <f t="shared" si="178"/>
        <v>1.0081581741040969E-4</v>
      </c>
      <c r="BB167" s="40">
        <f t="shared" si="179"/>
        <v>696772.13500631251</v>
      </c>
      <c r="BC167" s="62">
        <f t="shared" si="180"/>
        <v>-623.05639993748628</v>
      </c>
      <c r="BD167" s="61">
        <f t="shared" si="181"/>
        <v>-8.9340507020292947E-2</v>
      </c>
      <c r="BE167" s="40">
        <v>1156854.2111998831</v>
      </c>
      <c r="BF167" s="58">
        <f>テーブル2[[#This Row],[ρL*δ*λ/τ]]/テーブル2[[#This Row],[実験値]]</f>
        <v>0.60229900039316453</v>
      </c>
      <c r="BG167">
        <v>0.92652899999999994</v>
      </c>
      <c r="BH167">
        <v>4.5999999999999999E-2</v>
      </c>
      <c r="BI167">
        <v>5625</v>
      </c>
      <c r="BJ167">
        <f>1+テーブル2[[#This Row],[A_補正]]*EXP(-テーブル2[[#This Row],[(Tsub-40)^2]]/テーブル2[[#This Row],[σ_補正]])</f>
        <v>1.0451849813026115</v>
      </c>
      <c r="BK167">
        <f>テーブル2[[#This Row],[Ts]]-テーブル2[[#This Row],[Tin]]</f>
        <v>50.027765590616752</v>
      </c>
      <c r="BL167">
        <f>テーブル2[[#This Row],[ρL*δ*λ/τ]]*0.000001</f>
        <v>0.69677213500631252</v>
      </c>
      <c r="BM167">
        <f>テーブル2[[#This Row],[Tsub]]</f>
        <v>50.027765590616752</v>
      </c>
      <c r="BN167">
        <f>テーブル2[[#This Row],[補正式F]]</f>
        <v>1.0451849813026115</v>
      </c>
      <c r="BO167">
        <f>(テーブル2[[#This Row],[Tsub]]-40)^2</f>
        <v>100.55608274035734</v>
      </c>
      <c r="BP167" cm="1">
        <f t="array" ref="BP167">[3]!PropsSI(
  "VISCOSITY",
  "T", MIN( MAX( (テーブル2[[#This Row],[Ts]]+テーブル2[[#This Row],[Tw]])/2, テーブル2[[#This Row],[Ts]]+5 ), 647.096-0.1 ),
  "P", テーブル2[[#This Row],[P]],
  "Water"
)</f>
        <v>1.9275377236617355E-5</v>
      </c>
      <c r="BQ167" cm="1">
        <f t="array" ref="BQ167">[3]!PropsSI(
  "CONDUCTIVITY",
  "T", MIN( MAX( (テーブル2[[#This Row],[Ts]]+テーブル2[[#This Row],[Tw]])/2, テーブル2[[#This Row],[Ts]]+5 ), 647.096-0.1 ),
  "P", テーブル2[[#This Row],[P]],
  "Water"
)</f>
        <v>6.1713967565667729E-2</v>
      </c>
      <c r="BR167" cm="1">
        <f t="array" ref="BR167">[3]!PropsSI(
 "CPMASS",
  "T", MIN( MAX( (テーブル2[[#This Row],[Ts]]+テーブル2[[#This Row],[Tw]])/2, テーブル2[[#This Row],[Ts]]+5 ), 647.096-0.1 ),
  "P", テーブル2[[#This Row],[P]],
  "Water"
)</f>
        <v>4606.8934790702442</v>
      </c>
      <c r="BS167">
        <f>テーブル2[[#This Row],[G]]*テーブル2[[#This Row],[DH]]/テーブル2[[#This Row],[μ_g]]</f>
        <v>1242402.5418850696</v>
      </c>
      <c r="BT167">
        <f>テーブル2[[#This Row],[CPg]]*テーブル2[[#This Row],[μ_g]]/テーブル2[[#This Row],[k_g]]</f>
        <v>1.4388899822961938</v>
      </c>
      <c r="BU167">
        <f>0.023*(テーブル2[[#This Row],[Re_g]]^0.8)*(テーブル2[[#This Row],[Pr_g]]^0.4)</f>
        <v>1996.8651455920922</v>
      </c>
      <c r="BV167">
        <f>テーブル2[[#This Row],[Nu_g]]*テーブル2[[#This Row],[k_g]]/テーブル2[[#This Row],[DH]]</f>
        <v>10466.896639454138</v>
      </c>
      <c r="BW167" cm="1">
        <f t="array" ref="BW167">[3]!PropsSI("VISCOSITY","T",テーブル2[[#This Row],[Tm]],"P",テーブル2[[#This Row],[P]],"Water")</f>
        <v>1.9808822985384543E-5</v>
      </c>
      <c r="BX167" t="e">
        <f ca="1" xml:space="preserve"> [1]!PropsSI("CONDUCTIVITY","T",テーブル2[[#This Row],[Tm]],"P",テーブル2[[#This Row],[P]],"Water")</f>
        <v>#NAME?</v>
      </c>
      <c r="BY167" cm="1">
        <f t="array" ref="BY167">[3]!PropsSI("CPMASS","T",テーブル2[[#This Row],[Tm]],"P",テーブル2[[#This Row],[P]],"Water")</f>
        <v>4075.6052347844829</v>
      </c>
      <c r="BZ167">
        <f>テーブル2[[#This Row],[G]]*テーブル2[[#This Row],[DH]]/テーブル2[[#This Row],[μ_l]]</f>
        <v>1208945.008607341</v>
      </c>
      <c r="CA167" t="e">
        <f ca="1">テーブル2[[#This Row],[μ_l]]*テーブル2[[#This Row],[CPl2]]/テーブル2[[#This Row],[k_l]]</f>
        <v>#NAME?</v>
      </c>
      <c r="CB167" t="e">
        <f ca="1">0.023*(テーブル2[[#This Row],[Re_l]]^0.8)*(テーブル2[[#This Row],[Pr_l]]^0.4)</f>
        <v>#NAME?</v>
      </c>
      <c r="CC167" t="e">
        <f ca="1">テーブル2[[#This Row],[Nu_l]]*テーブル2[[#This Row],[k_l]]/テーブル2[[#This Row],[DH]]</f>
        <v>#NAME?</v>
      </c>
      <c r="CD167">
        <v>8.764982255400687E-2</v>
      </c>
    </row>
    <row r="168" spans="1:82">
      <c r="A168" s="13" t="s">
        <v>468</v>
      </c>
      <c r="B168">
        <v>6894757</v>
      </c>
      <c r="C168" cm="1">
        <f t="array" ref="C168">[3]!PropsSI("T","P",テーブル2[[#This Row],[P]],"Q",0,"Water")</f>
        <v>557.9555433683945</v>
      </c>
      <c r="D168" cm="1">
        <f t="array" ref="D168">[3]!PropsSI("Dmass","P",テーブル2[[#This Row],[P]],"Q",1,"Water")</f>
        <v>35.912201546482187</v>
      </c>
      <c r="E168" cm="1">
        <f t="array" ref="E168">[3]!PropsSI("Dmass","P",テーブル2[[#This Row],[P]],"Q",0,"Water")</f>
        <v>741.60696547116322</v>
      </c>
      <c r="F168" cm="1">
        <f t="array" ref="F168">[3]!PropsSI("Hmass","P",テーブル2[[#This Row],[P]],"Q",1,"Water")</f>
        <v>2773986.3931282857</v>
      </c>
      <c r="G168" cm="1">
        <f t="array" ref="G168">[3]!PropsSI("Hmass","P",テーブル2[[#This Row],[P]],"Q",0,"Water")</f>
        <v>1262216.8044180477</v>
      </c>
      <c r="H168" cm="1">
        <f t="array" ref="H168">[3]!PropsSI("VISCOSITY","P",テーブル2[[#This Row],[P]],"Q",1,"Water")</f>
        <v>1.8842961067074993E-5</v>
      </c>
      <c r="I168" cm="1">
        <f t="array" ref="I168">[3]!PropsSI("VISCOSITY","P",テーブル2[[#This Row],[P]],"Q",0,"Water")</f>
        <v>9.1664221959570591E-5</v>
      </c>
      <c r="J168" cm="1">
        <f t="array" ref="J168">[3]!PropsSI("CONDUCTIVITY","P", テーブル2[[#This Row],[P]],"Q",0,"Water")</f>
        <v>0.57455467837308971</v>
      </c>
      <c r="K168" cm="1">
        <f t="array" ref="K168">[3]!PropsSI("Cpmass","P", テーブル2[[#This Row],[P]],"Q",0,"Water")</f>
        <v>5381.5043013861787</v>
      </c>
      <c r="L168" cm="1">
        <f t="array" ref="L168">[3]!PropsSI("SURFACE_TENSION","P", テーブル2[[#This Row],[P]],"Q",0,"Water")</f>
        <v>1.7696341183854724E-2</v>
      </c>
      <c r="M168" s="14">
        <v>163</v>
      </c>
      <c r="N168">
        <v>2695.7280000000001</v>
      </c>
      <c r="O168" s="12">
        <v>8.7843467213758383E-5</v>
      </c>
      <c r="P168" s="12">
        <v>2.9843873572041598E-2</v>
      </c>
      <c r="Q168" s="12">
        <f>テーブル2[[#This Row],[A]]*4/テーブル2[[#This Row],[Pw]]</f>
        <v>1.1773735336561952E-2</v>
      </c>
      <c r="R168">
        <v>3.4036</v>
      </c>
      <c r="S168" s="40">
        <v>883382.21640624991</v>
      </c>
      <c r="T168">
        <v>509.87222222222221</v>
      </c>
      <c r="U168" s="17">
        <f>+T168+BG168*S168*テーブル2[[#This Row],[Pw]]*R168/(N168*O168*K168)</f>
        <v>575.11195074812952</v>
      </c>
      <c r="V168">
        <v>0.03</v>
      </c>
      <c r="W168" s="12">
        <f t="shared" si="155"/>
        <v>346250.55810060969</v>
      </c>
      <c r="X168" s="100">
        <v>2.8464000920827983E-2</v>
      </c>
      <c r="Y168">
        <f t="shared" si="156"/>
        <v>5.927233380506042</v>
      </c>
      <c r="Z168">
        <f t="shared" si="157"/>
        <v>5.9272333926514351</v>
      </c>
      <c r="AA168">
        <f t="shared" si="158"/>
        <v>-1.2145393135654103E-8</v>
      </c>
      <c r="AB168">
        <f t="shared" si="159"/>
        <v>6.0908854536432731E-5</v>
      </c>
      <c r="AC168" s="100">
        <v>573.77895350318045</v>
      </c>
      <c r="AD168">
        <f>+テーブル2[[#This Row],[DH]]/2*AI168/I168*E168</f>
        <v>10326.745291817104</v>
      </c>
      <c r="AE168">
        <f>+gettm2(AD168,AC168,AK168,AL168,テーブル2[[#This Row],[補正式F]])</f>
        <v>575.11195047399667</v>
      </c>
      <c r="AF168" s="20">
        <f t="shared" si="160"/>
        <v>-2.7413284442445729E-7</v>
      </c>
      <c r="AG168">
        <v>6.0957367350716177E-5</v>
      </c>
      <c r="AH168">
        <f t="shared" si="161"/>
        <v>34.864568677651874</v>
      </c>
      <c r="AI168">
        <f t="shared" si="162"/>
        <v>0.21682294965917381</v>
      </c>
      <c r="AJ168">
        <f t="shared" si="163"/>
        <v>106.9314348073993</v>
      </c>
      <c r="AK168" cm="1">
        <f t="array" ref="AK168">+S168*テーブル2[[#This Row],[形状因子]]/(E168*[3]!PropsSI("C","T",(テーブル2[[#This Row],[Tin]]+テーブル2[[#This Row],[Tf]])/2,"P",テーブル2[[#This Row],[P]],"Water")*AI168)</f>
        <v>1.001352201890366</v>
      </c>
      <c r="AL168">
        <f t="shared" si="164"/>
        <v>0.8585630285971243</v>
      </c>
      <c r="AM168">
        <f t="shared" si="165"/>
        <v>557.95554334299982</v>
      </c>
      <c r="AN168">
        <f t="shared" si="166"/>
        <v>2.5394683689228259E-8</v>
      </c>
      <c r="AO168">
        <f t="shared" si="167"/>
        <v>4.8512814283445751E-8</v>
      </c>
      <c r="AP168">
        <v>3.760501212457422</v>
      </c>
      <c r="AQ168">
        <f t="shared" si="168"/>
        <v>2.2954464149150066E-4</v>
      </c>
      <c r="AR168">
        <f t="shared" si="169"/>
        <v>3.0502940082499811E-5</v>
      </c>
      <c r="AS168">
        <f t="shared" si="170"/>
        <v>53.508268001464366</v>
      </c>
      <c r="AT168">
        <f t="shared" si="171"/>
        <v>15.449590460112523</v>
      </c>
      <c r="AU168">
        <f t="shared" si="172"/>
        <v>3.3498257745878295</v>
      </c>
      <c r="AV168">
        <f t="shared" si="173"/>
        <v>0.41067543786959249</v>
      </c>
      <c r="AW168">
        <f t="shared" si="174"/>
        <v>2.5384517742905344E-2</v>
      </c>
      <c r="AX168">
        <f t="shared" si="175"/>
        <v>0.41067541444161415</v>
      </c>
      <c r="AY168">
        <f t="shared" si="176"/>
        <v>2.3427978335099908E-8</v>
      </c>
      <c r="AZ168">
        <f t="shared" si="177"/>
        <v>1511769.588710238</v>
      </c>
      <c r="BA168">
        <f t="shared" si="178"/>
        <v>6.1040969945997501E-5</v>
      </c>
      <c r="BB168" s="40">
        <f t="shared" si="179"/>
        <v>891034.35302884097</v>
      </c>
      <c r="BC168" s="62">
        <f t="shared" si="180"/>
        <v>7652.1366225910606</v>
      </c>
      <c r="BD168" s="61">
        <f t="shared" si="181"/>
        <v>0.86623168097284797</v>
      </c>
      <c r="BE168" s="40">
        <v>1354078.7204884128</v>
      </c>
      <c r="BF168" s="58">
        <f>テーブル2[[#This Row],[ρL*δ*λ/τ]]/テーブル2[[#This Row],[実験値]]</f>
        <v>0.65803733530901887</v>
      </c>
      <c r="BG168">
        <v>0.92652899999999994</v>
      </c>
      <c r="BH168">
        <v>4.5999999999999999E-2</v>
      </c>
      <c r="BI168">
        <v>5625</v>
      </c>
      <c r="BJ168">
        <f>1+テーブル2[[#This Row],[A_補正]]*EXP(-テーブル2[[#This Row],[(Tsub-40)^2]]/テーブル2[[#This Row],[σ_補正]])</f>
        <v>1.0454687547891004</v>
      </c>
      <c r="BK168">
        <f>テーブル2[[#This Row],[Ts]]-テーブル2[[#This Row],[Tin]]</f>
        <v>48.083321146172295</v>
      </c>
      <c r="BL168">
        <f>テーブル2[[#This Row],[ρL*δ*λ/τ]]*0.000001</f>
        <v>0.89103435302884093</v>
      </c>
      <c r="BM168">
        <f>テーブル2[[#This Row],[Tsub]]</f>
        <v>48.083321146172295</v>
      </c>
      <c r="BN168">
        <f>テーブル2[[#This Row],[補正式F]]</f>
        <v>1.0454687547891004</v>
      </c>
      <c r="BO168">
        <f>(テーブル2[[#This Row],[Tsub]]-40)^2</f>
        <v>65.340080752156197</v>
      </c>
      <c r="BP168" cm="1">
        <f t="array" ref="BP168">[3]!PropsSI(
  "VISCOSITY",
  "T", MIN( MAX( (テーブル2[[#This Row],[Ts]]+テーブル2[[#This Row],[Tw]])/2, テーブル2[[#This Row],[Ts]]+5 ), 647.096-0.1 ),
  "P", テーブル2[[#This Row],[P]],
  "Water"
)</f>
        <v>1.9268677023872436E-5</v>
      </c>
      <c r="BQ168" cm="1">
        <f t="array" ref="BQ168">[3]!PropsSI(
  "CONDUCTIVITY",
  "T", MIN( MAX( (テーブル2[[#This Row],[Ts]]+テーブル2[[#This Row],[Tw]])/2, テーブル2[[#This Row],[Ts]]+5 ), 647.096-0.1 ),
  "P", テーブル2[[#This Row],[P]],
  "Water"
)</f>
        <v>6.172930881004262E-2</v>
      </c>
      <c r="BR168" cm="1">
        <f t="array" ref="BR168">[3]!PropsSI(
 "CPMASS",
  "T", MIN( MAX( (テーブル2[[#This Row],[Ts]]+テーブル2[[#This Row],[Tw]])/2, テーブル2[[#This Row],[Ts]]+5 ), 647.096-0.1 ),
  "P", テーブル2[[#This Row],[P]],
  "Water"
)</f>
        <v>4615.3071573430452</v>
      </c>
      <c r="BS168">
        <f>テーブル2[[#This Row],[G]]*テーブル2[[#This Row],[DH]]/テーブル2[[#This Row],[μ_g]]</f>
        <v>1647170.0663225357</v>
      </c>
      <c r="BT168">
        <f>テーブル2[[#This Row],[CPg]]*テーブル2[[#This Row],[μ_g]]/テーブル2[[#This Row],[k_g]]</f>
        <v>1.4406586546185649</v>
      </c>
      <c r="BU168">
        <f>0.023*(テーブル2[[#This Row],[Re_g]]^0.8)*(テーブル2[[#This Row],[Pr_g]]^0.4)</f>
        <v>2503.4736584473831</v>
      </c>
      <c r="BV168">
        <f>テーブル2[[#This Row],[Nu_g]]*テーブル2[[#This Row],[k_g]]/テーブル2[[#This Row],[DH]]</f>
        <v>13125.630408915937</v>
      </c>
      <c r="BW168" cm="1">
        <f t="array" ref="BW168">[3]!PropsSI("VISCOSITY","T",テーブル2[[#This Row],[Tm]],"P",テーブル2[[#This Row],[P]],"Water")</f>
        <v>1.9753198066816145E-5</v>
      </c>
      <c r="BX168" t="e">
        <f ca="1" xml:space="preserve"> [1]!PropsSI("CONDUCTIVITY","T",テーブル2[[#This Row],[Tm]],"P",テーブル2[[#This Row],[P]],"Water")</f>
        <v>#NAME?</v>
      </c>
      <c r="BY168" cm="1">
        <f t="array" ref="BY168">[3]!PropsSI("CPMASS","T",テーブル2[[#This Row],[Tm]],"P",テーブル2[[#This Row],[P]],"Water")</f>
        <v>4120.9674914139132</v>
      </c>
      <c r="BZ168">
        <f>テーブル2[[#This Row],[G]]*テーブル2[[#This Row],[DH]]/テーブル2[[#This Row],[μ_l]]</f>
        <v>1606767.0614146376</v>
      </c>
      <c r="CA168" t="e">
        <f ca="1">テーブル2[[#This Row],[μ_l]]*テーブル2[[#This Row],[CPl2]]/テーブル2[[#This Row],[k_l]]</f>
        <v>#NAME?</v>
      </c>
      <c r="CB168" t="e">
        <f ca="1">0.023*(テーブル2[[#This Row],[Re_l]]^0.8)*(テーブル2[[#This Row],[Pr_l]]^0.4)</f>
        <v>#NAME?</v>
      </c>
      <c r="CC168" t="e">
        <f ca="1">テーブル2[[#This Row],[Nu_l]]*テーブル2[[#This Row],[k_l]]/テーブル2[[#This Row],[DH]]</f>
        <v>#NAME?</v>
      </c>
      <c r="CD168">
        <v>6.415850143220668E-2</v>
      </c>
    </row>
    <row r="169" spans="1:82">
      <c r="A169" s="13" t="s">
        <v>468</v>
      </c>
      <c r="B169">
        <v>6894757</v>
      </c>
      <c r="C169" cm="1">
        <f t="array" ref="C169">[3]!PropsSI("T","P",テーブル2[[#This Row],[P]],"Q",0,"Water")</f>
        <v>557.9555433683945</v>
      </c>
      <c r="D169" cm="1">
        <f t="array" ref="D169">[3]!PropsSI("Dmass","P",テーブル2[[#This Row],[P]],"Q",1,"Water")</f>
        <v>35.912201546482187</v>
      </c>
      <c r="E169" cm="1">
        <f t="array" ref="E169">[3]!PropsSI("Dmass","P",テーブル2[[#This Row],[P]],"Q",0,"Water")</f>
        <v>741.60696547116322</v>
      </c>
      <c r="F169" cm="1">
        <f t="array" ref="F169">[3]!PropsSI("Hmass","P",テーブル2[[#This Row],[P]],"Q",1,"Water")</f>
        <v>2773986.3931282857</v>
      </c>
      <c r="G169" cm="1">
        <f t="array" ref="G169">[3]!PropsSI("Hmass","P",テーブル2[[#This Row],[P]],"Q",0,"Water")</f>
        <v>1262216.8044180477</v>
      </c>
      <c r="H169" cm="1">
        <f t="array" ref="H169">[3]!PropsSI("VISCOSITY","P",テーブル2[[#This Row],[P]],"Q",1,"Water")</f>
        <v>1.8842961067074993E-5</v>
      </c>
      <c r="I169" cm="1">
        <f t="array" ref="I169">[3]!PropsSI("VISCOSITY","P",テーブル2[[#This Row],[P]],"Q",0,"Water")</f>
        <v>9.1664221959570591E-5</v>
      </c>
      <c r="J169" cm="1">
        <f t="array" ref="J169">[3]!PropsSI("CONDUCTIVITY","P", テーブル2[[#This Row],[P]],"Q",0,"Water")</f>
        <v>0.57455467837308971</v>
      </c>
      <c r="K169" cm="1">
        <f t="array" ref="K169">[3]!PropsSI("Cpmass","P", テーブル2[[#This Row],[P]],"Q",0,"Water")</f>
        <v>5381.5043013861787</v>
      </c>
      <c r="L169" cm="1">
        <f t="array" ref="L169">[3]!PropsSI("SURFACE_TENSION","P", テーブル2[[#This Row],[P]],"Q",0,"Water")</f>
        <v>1.7696341183854724E-2</v>
      </c>
      <c r="M169" s="14">
        <v>164</v>
      </c>
      <c r="N169">
        <v>2695.7280000000001</v>
      </c>
      <c r="O169" s="12">
        <v>8.7843467213758383E-5</v>
      </c>
      <c r="P169" s="12">
        <v>2.9843873572041598E-2</v>
      </c>
      <c r="Q169" s="12">
        <f>テーブル2[[#This Row],[A]]*4/テーブル2[[#This Row],[Pw]]</f>
        <v>1.1773735336561952E-2</v>
      </c>
      <c r="R169">
        <v>2.8447999999999998</v>
      </c>
      <c r="S169" s="40">
        <v>1114340.06640625</v>
      </c>
      <c r="T169">
        <v>509.87222222222221</v>
      </c>
      <c r="U169" s="17">
        <f>+T169+BG169*S169*テーブル2[[#This Row],[Pw]]*R169/(N169*O169*K169)</f>
        <v>573.69200851173764</v>
      </c>
      <c r="V169">
        <v>0.03</v>
      </c>
      <c r="W169" s="12">
        <f t="shared" si="155"/>
        <v>346250.55810060969</v>
      </c>
      <c r="X169" s="100">
        <v>2.8464000920827983E-2</v>
      </c>
      <c r="Y169">
        <f t="shared" si="156"/>
        <v>5.927233380506042</v>
      </c>
      <c r="Z169">
        <f t="shared" si="157"/>
        <v>5.9272333926514351</v>
      </c>
      <c r="AA169">
        <f t="shared" si="158"/>
        <v>-1.2145393135654103E-8</v>
      </c>
      <c r="AB169">
        <f t="shared" si="159"/>
        <v>6.0908854536432731E-5</v>
      </c>
      <c r="AC169" s="100">
        <v>576.51645109145034</v>
      </c>
      <c r="AD169">
        <f>+テーブル2[[#This Row],[DH]]/2*AI169/I169*E169</f>
        <v>10326.745291817104</v>
      </c>
      <c r="AE169">
        <f>+gettm2(AD169,AC169,AK169,AL169,テーブル2[[#This Row],[補正式F]])</f>
        <v>573.69200851173764</v>
      </c>
      <c r="AF169" s="20">
        <f t="shared" si="160"/>
        <v>0</v>
      </c>
      <c r="AG169">
        <v>6.0970045854962874E-5</v>
      </c>
      <c r="AH169">
        <f t="shared" si="161"/>
        <v>34.864568677651874</v>
      </c>
      <c r="AI169">
        <f t="shared" si="162"/>
        <v>0.21682294965917381</v>
      </c>
      <c r="AJ169">
        <f t="shared" si="163"/>
        <v>106.95367544391679</v>
      </c>
      <c r="AK169" cm="1">
        <f t="array" ref="AK169">+S169*テーブル2[[#This Row],[形状因子]]/(E169*[3]!PropsSI("C","T",(テーブル2[[#This Row],[Tin]]+テーブル2[[#This Row],[Tf]])/2,"P",テーブル2[[#This Row],[P]],"Water")*AI169)</f>
        <v>1.1745505021474623</v>
      </c>
      <c r="AL169">
        <f t="shared" si="164"/>
        <v>0.8585630285971243</v>
      </c>
      <c r="AM169">
        <f t="shared" si="165"/>
        <v>557.95554333842563</v>
      </c>
      <c r="AN169">
        <f t="shared" si="166"/>
        <v>2.996887360495748E-8</v>
      </c>
      <c r="AO169">
        <f t="shared" si="167"/>
        <v>6.1191318530142249E-8</v>
      </c>
      <c r="AP169">
        <v>3.7607042942002735</v>
      </c>
      <c r="AQ169">
        <f t="shared" si="168"/>
        <v>2.2951985088657894E-4</v>
      </c>
      <c r="AR169">
        <f t="shared" si="169"/>
        <v>3.0515618586746508E-5</v>
      </c>
      <c r="AS169">
        <f t="shared" si="170"/>
        <v>53.530508637981868</v>
      </c>
      <c r="AT169">
        <f t="shared" si="171"/>
        <v>15.450629365709908</v>
      </c>
      <c r="AU169">
        <f t="shared" si="172"/>
        <v>3.3500510331638722</v>
      </c>
      <c r="AV169">
        <f t="shared" si="173"/>
        <v>0.41065326103640132</v>
      </c>
      <c r="AW169">
        <f t="shared" si="174"/>
        <v>2.5384517742905344E-2</v>
      </c>
      <c r="AX169">
        <f t="shared" si="175"/>
        <v>0.41065323756399053</v>
      </c>
      <c r="AY169">
        <f t="shared" si="176"/>
        <v>2.3472410792813037E-8</v>
      </c>
      <c r="AZ169">
        <f t="shared" si="177"/>
        <v>1511769.588710238</v>
      </c>
      <c r="BA169">
        <f t="shared" si="178"/>
        <v>6.1031081662161664E-5</v>
      </c>
      <c r="BB169" s="40">
        <f t="shared" si="179"/>
        <v>1124082.4028922261</v>
      </c>
      <c r="BC169" s="62">
        <f t="shared" si="180"/>
        <v>9742.3364859761205</v>
      </c>
      <c r="BD169" s="61">
        <f t="shared" si="181"/>
        <v>0.87426960401730724</v>
      </c>
      <c r="BE169" s="40">
        <v>2021332.7644144909</v>
      </c>
      <c r="BF169" s="58">
        <f>テーブル2[[#This Row],[ρL*δ*λ/τ]]/テーブル2[[#This Row],[実験値]]</f>
        <v>0.55610952470650388</v>
      </c>
      <c r="BG169">
        <v>0.85964649999999998</v>
      </c>
      <c r="BH169">
        <v>4.5999999999999999E-2</v>
      </c>
      <c r="BI169">
        <v>5625</v>
      </c>
      <c r="BJ169">
        <f>1+テーブル2[[#This Row],[A_補正]]*EXP(-テーブル2[[#This Row],[(Tsub-40)^2]]/テーブル2[[#This Row],[σ_補正]])</f>
        <v>1.0454687547891004</v>
      </c>
      <c r="BK169">
        <f>テーブル2[[#This Row],[Ts]]-テーブル2[[#This Row],[Tin]]</f>
        <v>48.083321146172295</v>
      </c>
      <c r="BL169">
        <f>テーブル2[[#This Row],[ρL*δ*λ/τ]]*0.000001</f>
        <v>1.1240824028922261</v>
      </c>
      <c r="BM169">
        <f>テーブル2[[#This Row],[Tsub]]</f>
        <v>48.083321146172295</v>
      </c>
      <c r="BN169">
        <f>テーブル2[[#This Row],[補正式F]]</f>
        <v>1.0454687547891004</v>
      </c>
      <c r="BO169">
        <f>(テーブル2[[#This Row],[Tsub]]-40)^2</f>
        <v>65.340080752156197</v>
      </c>
      <c r="BP169" cm="1">
        <f t="array" ref="BP169">[3]!PropsSI(
  "VISCOSITY",
  "T", MIN( MAX( (テーブル2[[#This Row],[Ts]]+テーブル2[[#This Row],[Tw]])/2, テーブル2[[#This Row],[Ts]]+5 ), 647.096-0.1 ),
  "P", テーブル2[[#This Row],[P]],
  "Water"
)</f>
        <v>1.934121722265188E-5</v>
      </c>
      <c r="BQ169" cm="1">
        <f t="array" ref="BQ169">[3]!PropsSI(
  "CONDUCTIVITY",
  "T", MIN( MAX( (テーブル2[[#This Row],[Ts]]+テーブル2[[#This Row],[Tw]])/2, テーブル2[[#This Row],[Ts]]+5 ), 647.096-0.1 ),
  "P", テーブル2[[#This Row],[P]],
  "Water"
)</f>
        <v>6.1569070676639026E-2</v>
      </c>
      <c r="BR169" cm="1">
        <f t="array" ref="BR169">[3]!PropsSI(
 "CPMASS",
  "T", MIN( MAX( (テーブル2[[#This Row],[Ts]]+テーブル2[[#This Row],[Tw]])/2, テーブル2[[#This Row],[Ts]]+5 ), 647.096-0.1 ),
  "P", テーブル2[[#This Row],[P]],
  "Water"
)</f>
        <v>4527.1041483176241</v>
      </c>
      <c r="BS169">
        <f>テーブル2[[#This Row],[G]]*テーブル2[[#This Row],[DH]]/テーブル2[[#This Row],[μ_g]]</f>
        <v>1640992.2729262311</v>
      </c>
      <c r="BT169">
        <f>テーブル2[[#This Row],[CPg]]*テーブル2[[#This Row],[μ_g]]/テーブル2[[#This Row],[k_g]]</f>
        <v>1.4221378325172958</v>
      </c>
      <c r="BU169">
        <f>0.023*(テーブル2[[#This Row],[Re_g]]^0.8)*(テーブル2[[#This Row],[Pr_g]]^0.4)</f>
        <v>2483.0744479304331</v>
      </c>
      <c r="BV169">
        <f>テーブル2[[#This Row],[Nu_g]]*テーブル2[[#This Row],[k_g]]/テーブル2[[#This Row],[DH]]</f>
        <v>12984.883880074369</v>
      </c>
      <c r="BW169" cm="1">
        <f t="array" ref="BW169">[3]!PropsSI("VISCOSITY","T",テーブル2[[#This Row],[Tm]],"P",テーブル2[[#This Row],[P]],"Water")</f>
        <v>1.9679563395963169E-5</v>
      </c>
      <c r="BX169" t="e">
        <f ca="1" xml:space="preserve"> [1]!PropsSI("CONDUCTIVITY","T",テーブル2[[#This Row],[Tm]],"P",テーブル2[[#This Row],[P]],"Water")</f>
        <v>#NAME?</v>
      </c>
      <c r="BY169" cm="1">
        <f t="array" ref="BY169">[3]!PropsSI("CPMASS","T",テーブル2[[#This Row],[Tm]],"P",テーブル2[[#This Row],[P]],"Water")</f>
        <v>4183.9569304357283</v>
      </c>
      <c r="BZ169">
        <f>テーブル2[[#This Row],[G]]*テーブル2[[#This Row],[DH]]/テーブル2[[#This Row],[μ_l]]</f>
        <v>1612779.07302913</v>
      </c>
      <c r="CA169" t="e">
        <f ca="1">テーブル2[[#This Row],[μ_l]]*テーブル2[[#This Row],[CPl2]]/テーブル2[[#This Row],[k_l]]</f>
        <v>#NAME?</v>
      </c>
      <c r="CB169" t="e">
        <f ca="1">0.023*(テーブル2[[#This Row],[Re_l]]^0.8)*(テーブル2[[#This Row],[Pr_l]]^0.4)</f>
        <v>#NAME?</v>
      </c>
      <c r="CC169" t="e">
        <f ca="1">テーブル2[[#This Row],[Nu_l]]*テーブル2[[#This Row],[k_l]]/テーブル2[[#This Row],[DH]]</f>
        <v>#NAME?</v>
      </c>
      <c r="CD169">
        <v>0.11978003807270346</v>
      </c>
    </row>
    <row r="170" spans="1:82">
      <c r="A170" s="13" t="s">
        <v>469</v>
      </c>
      <c r="B170">
        <v>6929230.7849999992</v>
      </c>
      <c r="C170" cm="1">
        <f t="array" ref="C170">[3]!PropsSI("T","P",テーブル2[[#This Row],[P]],"Q",0,"Water")</f>
        <v>558.29203600105939</v>
      </c>
      <c r="D170" cm="1">
        <f t="array" ref="D170">[3]!PropsSI("Dmass","P",テーブル2[[#This Row],[P]],"Q",1,"Water")</f>
        <v>36.112628729543864</v>
      </c>
      <c r="E170" cm="1">
        <f t="array" ref="E170">[3]!PropsSI("Dmass","P",テーブル2[[#This Row],[P]],"Q",0,"Water")</f>
        <v>740.98924059918693</v>
      </c>
      <c r="F170" cm="1">
        <f t="array" ref="F170">[3]!PropsSI("Hmass","P",テーブル2[[#This Row],[P]],"Q",1,"Water")</f>
        <v>2773544.3894911981</v>
      </c>
      <c r="G170" cm="1">
        <f t="array" ref="G170">[3]!PropsSI("Hmass","P",テーブル2[[#This Row],[P]],"Q",0,"Water")</f>
        <v>1264004.5848954136</v>
      </c>
      <c r="H170" cm="1">
        <f t="array" ref="H170">[3]!PropsSI("VISCOSITY","P",テーブル2[[#This Row],[P]],"Q",1,"Water")</f>
        <v>1.8858207428755902E-5</v>
      </c>
      <c r="I170" cm="1">
        <f t="array" ref="I170">[3]!PropsSI("VISCOSITY","P",テーブル2[[#This Row],[P]],"Q",0,"Water")</f>
        <v>9.153327225458676E-5</v>
      </c>
      <c r="J170" cm="1">
        <f t="array" ref="J170">[3]!PropsSI("CONDUCTIVITY","P", テーブル2[[#This Row],[P]],"Q",0,"Water")</f>
        <v>0.57409352654494039</v>
      </c>
      <c r="K170" cm="1">
        <f t="array" ref="K170">[3]!PropsSI("Cpmass","P", テーブル2[[#This Row],[P]],"Q",0,"Water")</f>
        <v>5388.3501421492238</v>
      </c>
      <c r="L170" cm="1">
        <f t="array" ref="L170">[3]!PropsSI("SURFACE_TENSION","P", テーブル2[[#This Row],[P]],"Q",0,"Water")</f>
        <v>1.7618541336580251E-2</v>
      </c>
      <c r="M170" s="14">
        <v>165</v>
      </c>
      <c r="N170">
        <v>3376.44</v>
      </c>
      <c r="O170" s="12">
        <v>8.7843467213758383E-5</v>
      </c>
      <c r="P170" s="12">
        <v>2.9843873572041598E-2</v>
      </c>
      <c r="Q170" s="12">
        <f>テーブル2[[#This Row],[A]]*4/テーブル2[[#This Row],[Pw]]</f>
        <v>1.1773735336561952E-2</v>
      </c>
      <c r="R170">
        <v>2.8447999999999998</v>
      </c>
      <c r="S170" s="40">
        <v>1349395.7942357499</v>
      </c>
      <c r="T170">
        <v>511.26111111111106</v>
      </c>
      <c r="U170" s="17">
        <f>+T170+BG170*S170*テーブル2[[#This Row],[Pw]]*R170/(N170*O170*K170)</f>
        <v>572.88397350425021</v>
      </c>
      <c r="V170">
        <v>0.03</v>
      </c>
      <c r="W170" s="12">
        <f t="shared" si="155"/>
        <v>434304.48798129999</v>
      </c>
      <c r="X170" s="100">
        <v>2.576692596907804E-2</v>
      </c>
      <c r="Y170">
        <f t="shared" si="156"/>
        <v>6.2297224068099988</v>
      </c>
      <c r="Z170">
        <f t="shared" si="157"/>
        <v>6.2297224082534628</v>
      </c>
      <c r="AA170">
        <f t="shared" si="158"/>
        <v>-1.4434640149829647E-9</v>
      </c>
      <c r="AB170">
        <f t="shared" si="159"/>
        <v>4.2665064030685911E-5</v>
      </c>
      <c r="AC170" s="100">
        <v>576.610825613511</v>
      </c>
      <c r="AD170">
        <f>+テーブル2[[#This Row],[DH]]/2*AI170/I170*E170</f>
        <v>12323.970014122287</v>
      </c>
      <c r="AE170">
        <f>+gettm2(AD170,AC170,AK170,AL170,テーブル2[[#This Row],[補正式F]])</f>
        <v>572.88397350425021</v>
      </c>
      <c r="AF170" s="20">
        <f t="shared" si="160"/>
        <v>0</v>
      </c>
      <c r="AG170">
        <v>4.2713737221093995E-5</v>
      </c>
      <c r="AH170">
        <f t="shared" si="161"/>
        <v>49.55400884594993</v>
      </c>
      <c r="AI170">
        <f t="shared" si="162"/>
        <v>0.25860293289945052</v>
      </c>
      <c r="AJ170">
        <f t="shared" si="163"/>
        <v>89.419848783109529</v>
      </c>
      <c r="AK170" cm="1">
        <f t="array" ref="AK170">+S170*テーブル2[[#This Row],[形状因子]]/(E170*[3]!PropsSI("C","T",(テーブル2[[#This Row],[Tin]]+テーブル2[[#This Row],[Tf]])/2,"P",テーブル2[[#This Row],[P]],"Water")*AI170)</f>
        <v>1.1926052811213967</v>
      </c>
      <c r="AL170">
        <f t="shared" si="164"/>
        <v>0.85911667308406259</v>
      </c>
      <c r="AM170">
        <f t="shared" si="165"/>
        <v>558.29203599726623</v>
      </c>
      <c r="AN170">
        <f t="shared" si="166"/>
        <v>3.7931613405817188E-9</v>
      </c>
      <c r="AO170">
        <f t="shared" si="167"/>
        <v>4.8673190408084807E-8</v>
      </c>
      <c r="AP170">
        <v>4.305951247193021</v>
      </c>
      <c r="AQ170">
        <f t="shared" si="168"/>
        <v>1.7338780557967041E-4</v>
      </c>
      <c r="AR170">
        <f t="shared" si="169"/>
        <v>2.138120520575104E-5</v>
      </c>
      <c r="AS170">
        <f t="shared" si="170"/>
        <v>44.760872278689448</v>
      </c>
      <c r="AT170">
        <f t="shared" si="171"/>
        <v>15.003335927900537</v>
      </c>
      <c r="AU170">
        <f t="shared" si="172"/>
        <v>3.8799066742307775</v>
      </c>
      <c r="AV170">
        <f t="shared" si="173"/>
        <v>0.42604457296224352</v>
      </c>
      <c r="AW170">
        <f t="shared" si="174"/>
        <v>1.7810075316194822E-2</v>
      </c>
      <c r="AX170">
        <f t="shared" si="175"/>
        <v>0.42604456763983128</v>
      </c>
      <c r="AY170">
        <f t="shared" si="176"/>
        <v>5.3224122331663182E-9</v>
      </c>
      <c r="AZ170">
        <f t="shared" si="177"/>
        <v>1509539.8045957845</v>
      </c>
      <c r="BA170">
        <f t="shared" si="178"/>
        <v>4.0267015492267611E-5</v>
      </c>
      <c r="BB170" s="40">
        <f t="shared" si="179"/>
        <v>1352062.7363401777</v>
      </c>
      <c r="BC170" s="62">
        <f t="shared" si="180"/>
        <v>2666.9421044278424</v>
      </c>
      <c r="BD170" s="61">
        <f t="shared" si="181"/>
        <v>0.19763972259438561</v>
      </c>
      <c r="BE170" s="40">
        <v>2214677.637532399</v>
      </c>
      <c r="BF170" s="58">
        <f>テーブル2[[#This Row],[ρL*δ*λ/τ]]/テーブル2[[#This Row],[実験値]]</f>
        <v>0.61050092050717164</v>
      </c>
      <c r="BG170">
        <v>0.85964649999999998</v>
      </c>
      <c r="BH170">
        <v>4.5999999999999999E-2</v>
      </c>
      <c r="BI170">
        <v>5625</v>
      </c>
      <c r="BJ170">
        <f>1+テーブル2[[#This Row],[A_補正]]*EXP(-テーブル2[[#This Row],[(Tsub-40)^2]]/テーブル2[[#This Row],[σ_補正]])</f>
        <v>1.0455975116861582</v>
      </c>
      <c r="BK170">
        <f>テーブル2[[#This Row],[Ts]]-テーブル2[[#This Row],[Tin]]</f>
        <v>47.030924889948324</v>
      </c>
      <c r="BL170">
        <f>テーブル2[[#This Row],[ρL*δ*λ/τ]]*0.000001</f>
        <v>1.3520627363401776</v>
      </c>
      <c r="BM170">
        <f>テーブル2[[#This Row],[Tsub]]</f>
        <v>47.030924889948324</v>
      </c>
      <c r="BN170">
        <f>テーブル2[[#This Row],[補正式F]]</f>
        <v>1.0455975116861582</v>
      </c>
      <c r="BO170">
        <f>(テーブル2[[#This Row],[Tsub]]-40)^2</f>
        <v>49.433904808094844</v>
      </c>
      <c r="BP170" cm="1">
        <f t="array" ref="BP170">[3]!PropsSI(
  "VISCOSITY",
  "T", MIN( MAX( (テーブル2[[#This Row],[Ts]]+テーブル2[[#This Row],[Tw]])/2, テーブル2[[#This Row],[Ts]]+5 ), 647.096-0.1 ),
  "P", テーブル2[[#This Row],[P]],
  "Water"
)</f>
        <v>1.9350158512795676E-5</v>
      </c>
      <c r="BQ170" cm="1">
        <f t="array" ref="BQ170">[3]!PropsSI(
  "CONDUCTIVITY",
  "T", MIN( MAX( (テーブル2[[#This Row],[Ts]]+テーブル2[[#This Row],[Tw]])/2, テーブル2[[#This Row],[Ts]]+5 ), 647.096-0.1 ),
  "P", テーブル2[[#This Row],[P]],
  "Water"
)</f>
        <v>6.1715331543823956E-2</v>
      </c>
      <c r="BR170" cm="1">
        <f t="array" ref="BR170">[3]!PropsSI(
 "CPMASS",
  "T", MIN( MAX( (テーブル2[[#This Row],[Ts]]+テーブル2[[#This Row],[Tw]])/2, テーブル2[[#This Row],[Ts]]+5 ), 647.096-0.1 ),
  "P", テーブル2[[#This Row],[P]],
  "Water"
)</f>
        <v>4546.7425269241248</v>
      </c>
      <c r="BS170">
        <f>テーブル2[[#This Row],[G]]*テーブル2[[#This Row],[DH]]/テーブル2[[#This Row],[μ_g]]</f>
        <v>2054417.844354793</v>
      </c>
      <c r="BT170">
        <f>テーブル2[[#This Row],[CPg]]*テーブル2[[#This Row],[μ_g]]/テーブル2[[#This Row],[k_g]]</f>
        <v>1.4255807497424913</v>
      </c>
      <c r="BU170">
        <f>0.023*(テーブル2[[#This Row],[Re_g]]^0.8)*(テーブル2[[#This Row],[Pr_g]]^0.4)</f>
        <v>2974.9220304548649</v>
      </c>
      <c r="BV170">
        <f>テーブル2[[#This Row],[Nu_g]]*テーブル2[[#This Row],[k_g]]/テーブル2[[#This Row],[DH]]</f>
        <v>15593.887086658468</v>
      </c>
      <c r="BW170" cm="1">
        <f t="array" ref="BW170">[3]!PropsSI("VISCOSITY","T",テーブル2[[#This Row],[Tm]],"P",テーブル2[[#This Row],[P]],"Water")</f>
        <v>1.9635414598106796E-5</v>
      </c>
      <c r="BX170" t="e">
        <f ca="1" xml:space="preserve"> [1]!PropsSI("CONDUCTIVITY","T",テーブル2[[#This Row],[Tm]],"P",テーブル2[[#This Row],[P]],"Water")</f>
        <v>#NAME?</v>
      </c>
      <c r="BY170" cm="1">
        <f t="array" ref="BY170">[3]!PropsSI("CPMASS","T",テーブル2[[#This Row],[Tm]],"P",テーブル2[[#This Row],[P]],"Water")</f>
        <v>4247.8733430621951</v>
      </c>
      <c r="BZ170">
        <f>テーブル2[[#This Row],[G]]*テーブル2[[#This Row],[DH]]/テーブル2[[#This Row],[μ_l]]</f>
        <v>2024572.0171151448</v>
      </c>
      <c r="CA170" t="e">
        <f ca="1">テーブル2[[#This Row],[μ_l]]*テーブル2[[#This Row],[CPl2]]/テーブル2[[#This Row],[k_l]]</f>
        <v>#NAME?</v>
      </c>
      <c r="CB170" t="e">
        <f ca="1">0.023*(テーブル2[[#This Row],[Re_l]]^0.8)*(テーブル2[[#This Row],[Pr_l]]^0.4)</f>
        <v>#NAME?</v>
      </c>
      <c r="CC170" t="e">
        <f ca="1">テーブル2[[#This Row],[Nu_l]]*テーブル2[[#This Row],[k_l]]/テーブル2[[#This Row],[DH]]</f>
        <v>#NAME?</v>
      </c>
      <c r="CD170">
        <v>8.804406411165655E-2</v>
      </c>
    </row>
    <row r="171" spans="1:82">
      <c r="A171" s="13" t="s">
        <v>470</v>
      </c>
      <c r="B171">
        <v>6929230.7849999992</v>
      </c>
      <c r="C171" cm="1">
        <f t="array" ref="C171">[3]!PropsSI("T","P",テーブル2[[#This Row],[P]],"Q",0,"Water")</f>
        <v>558.29203600105939</v>
      </c>
      <c r="D171" cm="1">
        <f t="array" ref="D171">[3]!PropsSI("Dmass","P",テーブル2[[#This Row],[P]],"Q",1,"Water")</f>
        <v>36.112628729543864</v>
      </c>
      <c r="E171" cm="1">
        <f t="array" ref="E171">[3]!PropsSI("Dmass","P",テーブル2[[#This Row],[P]],"Q",0,"Water")</f>
        <v>740.98924059918693</v>
      </c>
      <c r="F171" cm="1">
        <f t="array" ref="F171">[3]!PropsSI("Hmass","P",テーブル2[[#This Row],[P]],"Q",1,"Water")</f>
        <v>2773544.3894911981</v>
      </c>
      <c r="G171" cm="1">
        <f t="array" ref="G171">[3]!PropsSI("Hmass","P",テーブル2[[#This Row],[P]],"Q",0,"Water")</f>
        <v>1264004.5848954136</v>
      </c>
      <c r="H171" cm="1">
        <f t="array" ref="H171">[3]!PropsSI("VISCOSITY","P",テーブル2[[#This Row],[P]],"Q",1,"Water")</f>
        <v>1.8858207428755902E-5</v>
      </c>
      <c r="I171" cm="1">
        <f t="array" ref="I171">[3]!PropsSI("VISCOSITY","P",テーブル2[[#This Row],[P]],"Q",0,"Water")</f>
        <v>9.153327225458676E-5</v>
      </c>
      <c r="J171" cm="1">
        <f t="array" ref="J171">[3]!PropsSI("CONDUCTIVITY","P", テーブル2[[#This Row],[P]],"Q",0,"Water")</f>
        <v>0.57409352654494039</v>
      </c>
      <c r="K171" cm="1">
        <f t="array" ref="K171">[3]!PropsSI("Cpmass","P", テーブル2[[#This Row],[P]],"Q",0,"Water")</f>
        <v>5388.3501421492238</v>
      </c>
      <c r="L171" cm="1">
        <f t="array" ref="L171">[3]!PropsSI("SURFACE_TENSION","P", テーブル2[[#This Row],[P]],"Q",0,"Water")</f>
        <v>1.7618541336580251E-2</v>
      </c>
      <c r="M171" s="14">
        <v>166</v>
      </c>
      <c r="N171">
        <v>4027.32</v>
      </c>
      <c r="O171" s="12">
        <v>8.7843467213758383E-5</v>
      </c>
      <c r="P171" s="12">
        <v>2.9843873572041598E-2</v>
      </c>
      <c r="Q171" s="12">
        <f>テーブル2[[#This Row],[A]]*4/テーブル2[[#This Row],[Pw]]</f>
        <v>1.1773735336561952E-2</v>
      </c>
      <c r="R171">
        <v>2.8447999999999998</v>
      </c>
      <c r="S171" s="40">
        <v>1302912.2590437499</v>
      </c>
      <c r="T171">
        <v>524.31666666666661</v>
      </c>
      <c r="U171" s="17">
        <f>+T171+BG171*S171*テーブル2[[#This Row],[Pw]]*R171/(N171*O171*K171)</f>
        <v>574.2005877412056</v>
      </c>
      <c r="V171">
        <v>0.03</v>
      </c>
      <c r="W171" s="12">
        <f t="shared" si="155"/>
        <v>518025.83506203257</v>
      </c>
      <c r="X171" s="100">
        <v>2.3922838075632391E-2</v>
      </c>
      <c r="Y171">
        <f t="shared" si="156"/>
        <v>6.4653739588389971</v>
      </c>
      <c r="Z171">
        <f t="shared" si="157"/>
        <v>6.4653739678914466</v>
      </c>
      <c r="AA171">
        <f t="shared" si="158"/>
        <v>-9.0524494567034708E-9</v>
      </c>
      <c r="AB171">
        <f t="shared" si="159"/>
        <v>3.2300415300797874E-5</v>
      </c>
      <c r="AC171" s="100">
        <v>572.97826769805295</v>
      </c>
      <c r="AD171">
        <f>+テーブル2[[#This Row],[DH]]/2*AI171/I171*E171</f>
        <v>14163.897677620354</v>
      </c>
      <c r="AE171">
        <f>+gettm2(AD171,AC171,AK171,AL171,テーブル2[[#This Row],[補正式F]])</f>
        <v>574.2005877412056</v>
      </c>
      <c r="AF171" s="20">
        <f t="shared" si="160"/>
        <v>0</v>
      </c>
      <c r="AG171">
        <v>3.2334271272027139E-5</v>
      </c>
      <c r="AH171">
        <f t="shared" si="161"/>
        <v>65.455039531253476</v>
      </c>
      <c r="AI171">
        <f t="shared" si="162"/>
        <v>0.29721148919731494</v>
      </c>
      <c r="AJ171">
        <f t="shared" si="163"/>
        <v>77.796773357935237</v>
      </c>
      <c r="AK171" cm="1">
        <f t="array" ref="AK171">+S171*テーブル2[[#This Row],[形状因子]]/(E171*[3]!PropsSI("C","T",(テーブル2[[#This Row],[Tin]]+テーブル2[[#This Row],[Tf]])/2,"P",テーブル2[[#This Row],[P]],"Water")*AI171)</f>
        <v>0.97828608040002407</v>
      </c>
      <c r="AL171">
        <f t="shared" si="164"/>
        <v>0.85911667308406259</v>
      </c>
      <c r="AM171">
        <f t="shared" si="165"/>
        <v>558.29203598945685</v>
      </c>
      <c r="AN171">
        <f t="shared" si="166"/>
        <v>1.1602537597354967E-8</v>
      </c>
      <c r="AO171">
        <f t="shared" si="167"/>
        <v>3.3855971229264988E-8</v>
      </c>
      <c r="AP171">
        <v>4.7953162142519412</v>
      </c>
      <c r="AQ171">
        <f t="shared" si="168"/>
        <v>1.3980485878817067E-4</v>
      </c>
      <c r="AR171">
        <f t="shared" si="169"/>
        <v>1.6184063621628202E-5</v>
      </c>
      <c r="AS171">
        <f t="shared" si="170"/>
        <v>38.93911568285295</v>
      </c>
      <c r="AT171">
        <f t="shared" si="171"/>
        <v>14.654998224873713</v>
      </c>
      <c r="AU171">
        <f t="shared" si="172"/>
        <v>4.3556338465987237</v>
      </c>
      <c r="AV171">
        <f t="shared" si="173"/>
        <v>0.43968236765321755</v>
      </c>
      <c r="AW171">
        <f t="shared" si="174"/>
        <v>1.3483463398480533E-2</v>
      </c>
      <c r="AX171">
        <f t="shared" si="175"/>
        <v>0.43968235518320026</v>
      </c>
      <c r="AY171">
        <f t="shared" si="176"/>
        <v>1.2470017296539737E-8</v>
      </c>
      <c r="AZ171">
        <f t="shared" si="177"/>
        <v>1509539.8045957845</v>
      </c>
      <c r="BA171">
        <f t="shared" si="178"/>
        <v>2.9154460840906176E-5</v>
      </c>
      <c r="BB171" s="40">
        <f t="shared" si="179"/>
        <v>1298932.9504759435</v>
      </c>
      <c r="BC171" s="62">
        <f t="shared" si="180"/>
        <v>-3979.3085678063799</v>
      </c>
      <c r="BD171" s="61">
        <f t="shared" si="181"/>
        <v>-0.30541646532107425</v>
      </c>
      <c r="BE171" s="40">
        <v>2346503.6873855176</v>
      </c>
      <c r="BF171" s="58">
        <f>テーブル2[[#This Row],[ρL*δ*λ/τ]]/テーブル2[[#This Row],[実験値]]</f>
        <v>0.55356100970939404</v>
      </c>
      <c r="BG171">
        <v>0.85964649999999998</v>
      </c>
      <c r="BH171">
        <v>4.5999999999999999E-2</v>
      </c>
      <c r="BI171">
        <v>5625</v>
      </c>
      <c r="BJ171">
        <f>1+テーブル2[[#This Row],[A_補正]]*EXP(-テーブル2[[#This Row],[(Tsub-40)^2]]/テーブル2[[#This Row],[σ_補正]])</f>
        <v>1.0457041335378947</v>
      </c>
      <c r="BK171">
        <f>テーブル2[[#This Row],[Ts]]-テーブル2[[#This Row],[Tin]]</f>
        <v>33.975369334392781</v>
      </c>
      <c r="BL171">
        <f>テーブル2[[#This Row],[ρL*δ*λ/τ]]*0.000001</f>
        <v>1.2989329504759435</v>
      </c>
      <c r="BM171">
        <f>テーブル2[[#This Row],[Tsub]]</f>
        <v>33.975369334392781</v>
      </c>
      <c r="BN171">
        <f>テーブル2[[#This Row],[補正式F]]</f>
        <v>1.0457041335378947</v>
      </c>
      <c r="BO171">
        <f>(テーブル2[[#This Row],[Tsub]]-40)^2</f>
        <v>36.296174656974884</v>
      </c>
      <c r="BP171" cm="1">
        <f t="array" ref="BP171">[3]!PropsSI(
  "VISCOSITY",
  "T", MIN( MAX( (テーブル2[[#This Row],[Ts]]+テーブル2[[#This Row],[Tw]])/2, テーブル2[[#This Row],[Ts]]+5 ), 647.096-0.1 ),
  "P", テーブル2[[#This Row],[P]],
  "Water"
)</f>
        <v>1.9253780046174443E-5</v>
      </c>
      <c r="BQ171" cm="1">
        <f t="array" ref="BQ171">[3]!PropsSI(
  "CONDUCTIVITY",
  "T", MIN( MAX( (テーブル2[[#This Row],[Ts]]+テーブル2[[#This Row],[Tw]])/2, テーブル2[[#This Row],[Ts]]+5 ), 647.096-0.1 ),
  "P", テーブル2[[#This Row],[P]],
  "Water"
)</f>
        <v>6.1935906553608776E-2</v>
      </c>
      <c r="BR171" cm="1">
        <f t="array" ref="BR171">[3]!PropsSI(
 "CPMASS",
  "T", MIN( MAX( (テーブル2[[#This Row],[Ts]]+テーブル2[[#This Row],[Tw]])/2, テーブル2[[#This Row],[Ts]]+5 ), 647.096-0.1 ),
  "P", テーブル2[[#This Row],[P]],
  "Water"
)</f>
        <v>4666.8121959173131</v>
      </c>
      <c r="BS171">
        <f>テーブル2[[#This Row],[G]]*テーブル2[[#This Row],[DH]]/テーブル2[[#This Row],[μ_g]]</f>
        <v>2462716.3955300269</v>
      </c>
      <c r="BT171">
        <f>テーブル2[[#This Row],[CPg]]*テーブル2[[#This Row],[μ_g]]/テーブル2[[#This Row],[k_g]]</f>
        <v>1.4507541834270747</v>
      </c>
      <c r="BU171">
        <f>0.023*(テーブル2[[#This Row],[Re_g]]^0.8)*(テーブル2[[#This Row],[Pr_g]]^0.4)</f>
        <v>3463.3540449173197</v>
      </c>
      <c r="BV171">
        <f>テーブル2[[#This Row],[Nu_g]]*テーブル2[[#This Row],[k_g]]/テーブル2[[#This Row],[DH]]</f>
        <v>18219.024494455804</v>
      </c>
      <c r="BW171" cm="1">
        <f t="array" ref="BW171">[3]!PropsSI("VISCOSITY","T",テーブル2[[#This Row],[Tm]],"P",テーブル2[[#This Row],[P]],"Water")</f>
        <v>1.9703914841821592E-5</v>
      </c>
      <c r="BX171" t="e">
        <f ca="1" xml:space="preserve"> [1]!PropsSI("CONDUCTIVITY","T",テーブル2[[#This Row],[Tm]],"P",テーブル2[[#This Row],[P]],"Water")</f>
        <v>#NAME?</v>
      </c>
      <c r="BY171" cm="1">
        <f t="array" ref="BY171">[3]!PropsSI("CPMASS","T",テーブル2[[#This Row],[Tm]],"P",テーブル2[[#This Row],[P]],"Water")</f>
        <v>4186.0804080759153</v>
      </c>
      <c r="BZ171">
        <f>テーブル2[[#This Row],[G]]*テーブル2[[#This Row],[DH]]/テーブル2[[#This Row],[μ_l]]</f>
        <v>2406455.7818226493</v>
      </c>
      <c r="CA171" t="e">
        <f ca="1">テーブル2[[#This Row],[μ_l]]*テーブル2[[#This Row],[CPl2]]/テーブル2[[#This Row],[k_l]]</f>
        <v>#NAME?</v>
      </c>
      <c r="CB171" t="e">
        <f ca="1">0.023*(テーブル2[[#This Row],[Re_l]]^0.8)*(テーブル2[[#This Row],[Pr_l]]^0.4)</f>
        <v>#NAME?</v>
      </c>
      <c r="CC171" t="e">
        <f ca="1">テーブル2[[#This Row],[Nu_l]]*テーブル2[[#This Row],[k_l]]/テーブル2[[#This Row],[DH]]</f>
        <v>#NAME?</v>
      </c>
      <c r="CD171">
        <v>0.10288744060968827</v>
      </c>
    </row>
    <row r="172" spans="1:82">
      <c r="A172" s="13" t="s">
        <v>471</v>
      </c>
      <c r="B172">
        <v>6963704.5699999994</v>
      </c>
      <c r="C172" cm="1">
        <f t="array" ref="C172">[3]!PropsSI("T","P",テーブル2[[#This Row],[P]],"Q",0,"Water")</f>
        <v>558.62725106449955</v>
      </c>
      <c r="D172" cm="1">
        <f t="array" ref="D172">[3]!PropsSI("Dmass","P",テーブル2[[#This Row],[P]],"Q",1,"Water")</f>
        <v>36.313379254333867</v>
      </c>
      <c r="E172" cm="1">
        <f t="array" ref="E172">[3]!PropsSI("Dmass","P",テーブル2[[#This Row],[P]],"Q",0,"Water")</f>
        <v>740.37241821302507</v>
      </c>
      <c r="F172" cm="1">
        <f t="array" ref="F172">[3]!PropsSI("Hmass","P",テーブル2[[#This Row],[P]],"Q",1,"Water")</f>
        <v>2773100.0187201402</v>
      </c>
      <c r="G172" cm="1">
        <f t="array" ref="G172">[3]!PropsSI("Hmass","P",テーブル2[[#This Row],[P]],"Q",0,"Water")</f>
        <v>1265787.4555382729</v>
      </c>
      <c r="H172" cm="1">
        <f t="array" ref="H172">[3]!PropsSI("VISCOSITY","P",テーブル2[[#This Row],[P]],"Q",1,"Water")</f>
        <v>1.8873437216596153E-5</v>
      </c>
      <c r="I172" cm="1">
        <f t="array" ref="I172">[3]!PropsSI("VISCOSITY","P",テーブル2[[#This Row],[P]],"Q",0,"Water")</f>
        <v>9.1402951076103415E-5</v>
      </c>
      <c r="J172" cm="1">
        <f t="array" ref="J172">[3]!PropsSI("CONDUCTIVITY","P", テーブル2[[#This Row],[P]],"Q",0,"Water")</f>
        <v>0.57363308115312306</v>
      </c>
      <c r="K172" cm="1">
        <f t="array" ref="K172">[3]!PropsSI("Cpmass","P", テーブル2[[#This Row],[P]],"Q",0,"Water")</f>
        <v>5395.220131739824</v>
      </c>
      <c r="L172" cm="1">
        <f t="array" ref="L172">[3]!PropsSI("SURFACE_TENSION","P", テーブル2[[#This Row],[P]],"Q",0,"Water")</f>
        <v>1.7541063006830178E-2</v>
      </c>
      <c r="M172" s="14">
        <v>167</v>
      </c>
      <c r="N172">
        <v>2028.576</v>
      </c>
      <c r="O172" s="12">
        <v>8.7843467213758383E-5</v>
      </c>
      <c r="P172" s="12">
        <v>2.9843873572041598E-2</v>
      </c>
      <c r="Q172" s="12">
        <f>テーブル2[[#This Row],[A]]*4/テーブル2[[#This Row],[Pw]]</f>
        <v>1.1773735336561952E-2</v>
      </c>
      <c r="R172">
        <v>3.4036</v>
      </c>
      <c r="S172" s="40">
        <v>830075.33203125</v>
      </c>
      <c r="T172">
        <v>491.15</v>
      </c>
      <c r="U172" s="17">
        <f>+T172+BG172*S172*テーブル2[[#This Row],[Pw]]*R172/(N172*O172*K172)</f>
        <v>572.40691128250046</v>
      </c>
      <c r="V172">
        <v>0.03</v>
      </c>
      <c r="W172" s="12">
        <f t="shared" si="155"/>
        <v>261303.56463234327</v>
      </c>
      <c r="X172" s="100">
        <v>3.2347106833848283E-2</v>
      </c>
      <c r="Y172">
        <f t="shared" si="156"/>
        <v>5.5600958518221946</v>
      </c>
      <c r="Z172">
        <f t="shared" si="157"/>
        <v>5.5600958583161439</v>
      </c>
      <c r="AA172">
        <f t="shared" si="158"/>
        <v>-6.4939493782389945E-9</v>
      </c>
      <c r="AB172">
        <f t="shared" si="159"/>
        <v>9.3661123663425959E-5</v>
      </c>
      <c r="AC172" s="100">
        <v>578.39159311820163</v>
      </c>
      <c r="AD172">
        <f>+テーブル2[[#This Row],[DH]]/2*AI172/I172*E172</f>
        <v>8307.8389034962947</v>
      </c>
      <c r="AE172">
        <f>+gettm2(AD172,AC172,AK172,AL172,テーブル2[[#This Row],[補正式F]])</f>
        <v>572.40691128250035</v>
      </c>
      <c r="AF172" s="20">
        <f t="shared" si="160"/>
        <v>0</v>
      </c>
      <c r="AG172">
        <v>9.3734677165572674E-5</v>
      </c>
      <c r="AH172">
        <f t="shared" si="161"/>
        <v>22.473866194300008</v>
      </c>
      <c r="AI172">
        <f t="shared" si="162"/>
        <v>0.17422632651293371</v>
      </c>
      <c r="AJ172">
        <f t="shared" si="163"/>
        <v>132.28301389526703</v>
      </c>
      <c r="AK172" cm="1">
        <f t="array" ref="AK172">+S172*テーブル2[[#This Row],[形状因子]]/(E172*[3]!PropsSI("C","T",(テーブル2[[#This Row],[Tin]]+テーブル2[[#This Row],[Tf]])/2,"P",テーブル2[[#This Row],[P]],"Water")*AI172)</f>
        <v>1.2092158841370588</v>
      </c>
      <c r="AL172">
        <f t="shared" si="164"/>
        <v>0.85967678285727567</v>
      </c>
      <c r="AM172">
        <f t="shared" si="165"/>
        <v>558.62725103220612</v>
      </c>
      <c r="AN172">
        <f t="shared" si="166"/>
        <v>3.2293428375851363E-8</v>
      </c>
      <c r="AO172">
        <f t="shared" si="167"/>
        <v>7.3553502146715124E-8</v>
      </c>
      <c r="AP172">
        <v>3.1724235160897036</v>
      </c>
      <c r="AQ172">
        <f t="shared" si="168"/>
        <v>3.1636025939821543E-4</v>
      </c>
      <c r="AR172">
        <f t="shared" si="169"/>
        <v>4.6904115333859694E-5</v>
      </c>
      <c r="AS172">
        <f t="shared" si="170"/>
        <v>66.193408118260749</v>
      </c>
      <c r="AT172">
        <f t="shared" si="171"/>
        <v>15.981452206830397</v>
      </c>
      <c r="AU172">
        <f t="shared" si="172"/>
        <v>2.7843897103380777</v>
      </c>
      <c r="AV172">
        <f t="shared" si="173"/>
        <v>0.38803380575162594</v>
      </c>
      <c r="AW172">
        <f t="shared" si="174"/>
        <v>3.9161356565261769E-2</v>
      </c>
      <c r="AX172">
        <f t="shared" si="175"/>
        <v>0.38803380019946049</v>
      </c>
      <c r="AY172">
        <f t="shared" si="176"/>
        <v>5.5521654496182293E-9</v>
      </c>
      <c r="AZ172">
        <f t="shared" si="177"/>
        <v>1507312.5631818674</v>
      </c>
      <c r="BA172">
        <f t="shared" si="178"/>
        <v>9.9721950046618554E-5</v>
      </c>
      <c r="BB172" s="40">
        <f t="shared" si="179"/>
        <v>823125.66569614131</v>
      </c>
      <c r="BC172" s="62">
        <f t="shared" si="180"/>
        <v>-6949.66633510869</v>
      </c>
      <c r="BD172" s="61">
        <f t="shared" si="181"/>
        <v>-0.83723320847306593</v>
      </c>
      <c r="BE172" s="40">
        <v>1286374.7844639919</v>
      </c>
      <c r="BF172" s="58">
        <f>テーブル2[[#This Row],[ρL*δ*λ/τ]]/テーブル2[[#This Row],[実験値]]</f>
        <v>0.63988013107635833</v>
      </c>
      <c r="BG172">
        <v>0.92652899999999994</v>
      </c>
      <c r="BH172">
        <v>4.5999999999999999E-2</v>
      </c>
      <c r="BI172">
        <v>5625</v>
      </c>
      <c r="BJ172">
        <f>1+テーブル2[[#This Row],[A_補正]]*EXP(-テーブル2[[#This Row],[(Tsub-40)^2]]/テーブル2[[#This Row],[σ_補正]])</f>
        <v>1.0402222085301216</v>
      </c>
      <c r="BK172">
        <f>テーブル2[[#This Row],[Ts]]-テーブル2[[#This Row],[Tin]]</f>
        <v>67.477251064499569</v>
      </c>
      <c r="BL172">
        <f>テーブル2[[#This Row],[ρL*δ*λ/τ]]*0.000001</f>
        <v>0.82312566569614132</v>
      </c>
      <c r="BM172">
        <f>テーブル2[[#This Row],[Tsub]]</f>
        <v>67.477251064499569</v>
      </c>
      <c r="BN172">
        <f>テーブル2[[#This Row],[補正式F]]</f>
        <v>1.0402222085301216</v>
      </c>
      <c r="BO172">
        <f>(テーブル2[[#This Row],[Tsub]]-40)^2</f>
        <v>754.99932606154266</v>
      </c>
      <c r="BP172" cm="1">
        <f t="array" ref="BP172">[3]!PropsSI(
  "VISCOSITY",
  "T", MIN( MAX( (テーブル2[[#This Row],[Ts]]+テーブル2[[#This Row],[Tw]])/2, テーブル2[[#This Row],[Ts]]+5 ), 647.096-0.1 ),
  "P", テーブル2[[#This Row],[P]],
  "Water"
)</f>
        <v>1.9403696518110722E-5</v>
      </c>
      <c r="BQ172" cm="1">
        <f t="array" ref="BQ172">[3]!PropsSI(
  "CONDUCTIVITY",
  "T", MIN( MAX( (テーブル2[[#This Row],[Ts]]+テーブル2[[#This Row],[Tw]])/2, テーブル2[[#This Row],[Ts]]+5 ), 647.096-0.1 ),
  "P", テーブル2[[#This Row],[P]],
  "Water"
)</f>
        <v>6.1765552680606003E-2</v>
      </c>
      <c r="BR172" cm="1">
        <f t="array" ref="BR172">[3]!PropsSI(
 "CPMASS",
  "T", MIN( MAX( (テーブル2[[#This Row],[Ts]]+テーブル2[[#This Row],[Tw]])/2, テーブル2[[#This Row],[Ts]]+5 ), 647.096-0.1 ),
  "P", テーブル2[[#This Row],[P]],
  "Water"
)</f>
        <v>4514.0201520267219</v>
      </c>
      <c r="BS172">
        <f>テーブル2[[#This Row],[G]]*テーブル2[[#This Row],[DH]]/テーブル2[[#This Row],[μ_g]]</f>
        <v>1230895.2014276816</v>
      </c>
      <c r="BT172">
        <f>テーブル2[[#This Row],[CPg]]*テーブル2[[#This Row],[μ_g]]/テーブル2[[#This Row],[k_g]]</f>
        <v>1.4180829492369269</v>
      </c>
      <c r="BU172">
        <f>0.023*(テーブル2[[#This Row],[Re_g]]^0.8)*(テーブル2[[#This Row],[Pr_g]]^0.4)</f>
        <v>1970.5404444192475</v>
      </c>
      <c r="BV172">
        <f>テーブル2[[#This Row],[Nu_g]]*テーブル2[[#This Row],[k_g]]/テーブル2[[#This Row],[DH]]</f>
        <v>10337.545065335466</v>
      </c>
      <c r="BW172" cm="1">
        <f t="array" ref="BW172">[3]!PropsSI("VISCOSITY","T",テーブル2[[#This Row],[Tm]],"P",テーブル2[[#This Row],[P]],"Water")</f>
        <v>1.9608404097021113E-5</v>
      </c>
      <c r="BX172" t="e">
        <f ca="1" xml:space="preserve"> [1]!PropsSI("CONDUCTIVITY","T",テーブル2[[#This Row],[Tm]],"P",テーブル2[[#This Row],[P]],"Water")</f>
        <v>#NAME?</v>
      </c>
      <c r="BY172" cm="1">
        <f t="array" ref="BY172">[3]!PropsSI("CPMASS","T",テーブル2[[#This Row],[Tm]],"P",テーブル2[[#This Row],[P]],"Water")</f>
        <v>4298.3775100736739</v>
      </c>
      <c r="BZ172">
        <f>テーブル2[[#This Row],[G]]*テーブル2[[#This Row],[DH]]/テーブル2[[#This Row],[μ_l]]</f>
        <v>1218044.9166554008</v>
      </c>
      <c r="CA172" t="e">
        <f ca="1">テーブル2[[#This Row],[μ_l]]*テーブル2[[#This Row],[CPl2]]/テーブル2[[#This Row],[k_l]]</f>
        <v>#NAME?</v>
      </c>
      <c r="CB172" t="e">
        <f ca="1">0.023*(テーブル2[[#This Row],[Re_l]]^0.8)*(テーブル2[[#This Row],[Pr_l]]^0.4)</f>
        <v>#NAME?</v>
      </c>
      <c r="CC172" t="e">
        <f ca="1">テーブル2[[#This Row],[Nu_l]]*テーブル2[[#This Row],[k_l]]/テーブル2[[#This Row],[DH]]</f>
        <v>#NAME?</v>
      </c>
      <c r="CD172">
        <v>6.1359246300272362E-2</v>
      </c>
    </row>
    <row r="173" spans="1:82">
      <c r="A173" s="13" t="s">
        <v>472</v>
      </c>
      <c r="B173">
        <v>5240015.3199999994</v>
      </c>
      <c r="C173" cm="1">
        <f t="array" ref="C173">[3]!PropsSI("T","P",テーブル2[[#This Row],[P]],"Q",0,"Water")</f>
        <v>540.03748287587189</v>
      </c>
      <c r="D173" cm="1">
        <f t="array" ref="D173">[3]!PropsSI("Dmass","P",テーブル2[[#This Row],[P]],"Q",1,"Water")</f>
        <v>26.643389374917806</v>
      </c>
      <c r="E173" cm="1">
        <f t="array" ref="E173">[3]!PropsSI("Dmass","P",テーブル2[[#This Row],[P]],"Q",0,"Water")</f>
        <v>772.5953953347713</v>
      </c>
      <c r="F173" cm="1">
        <f t="array" ref="F173">[3]!PropsSI("Hmass","P",テーブル2[[#This Row],[P]],"Q",1,"Water")</f>
        <v>2792139.3430424919</v>
      </c>
      <c r="G173" cm="1">
        <f t="array" ref="G173">[3]!PropsSI("Hmass","P",テーブル2[[#This Row],[P]],"Q",0,"Water")</f>
        <v>1169479.9477588658</v>
      </c>
      <c r="H173" cm="1">
        <f t="array" ref="H173">[3]!PropsSI("VISCOSITY","P",テーブル2[[#This Row],[P]],"Q",1,"Water")</f>
        <v>1.8081500701928573E-5</v>
      </c>
      <c r="I173" cm="1">
        <f t="array" ref="I173">[3]!PropsSI("VISCOSITY","P",テーブル2[[#This Row],[P]],"Q",0,"Water")</f>
        <v>9.8877951854211955E-5</v>
      </c>
      <c r="J173" cm="1">
        <f t="array" ref="J173">[3]!PropsSI("CONDUCTIVITY","P", テーブル2[[#This Row],[P]],"Q",0,"Water")</f>
        <v>0.59764399306012161</v>
      </c>
      <c r="K173" cm="1">
        <f t="array" ref="K173">[3]!PropsSI("Cpmass","P", テーブル2[[#This Row],[P]],"Q",0,"Water")</f>
        <v>5077.5525965559855</v>
      </c>
      <c r="L173" cm="1">
        <f t="array" ref="L173">[3]!PropsSI("SURFACE_TENSION","P", テーブル2[[#This Row],[P]],"Q",0,"Water")</f>
        <v>2.1869333480646434E-2</v>
      </c>
      <c r="M173" s="14">
        <v>168</v>
      </c>
      <c r="N173">
        <v>2382.4920000000002</v>
      </c>
      <c r="O173" s="12">
        <v>8.7843467213758383E-5</v>
      </c>
      <c r="P173" s="12">
        <v>2.9843873572041598E-2</v>
      </c>
      <c r="Q173" s="12">
        <f>テーブル2[[#This Row],[A]]*4/テーブル2[[#This Row],[Pw]]</f>
        <v>1.1773735336561952E-2</v>
      </c>
      <c r="R173">
        <v>3.4036</v>
      </c>
      <c r="S173" s="40">
        <v>408700.62109375</v>
      </c>
      <c r="T173">
        <v>522.48333333333335</v>
      </c>
      <c r="U173" s="17">
        <f>+T173+BG173*S173*テーブル2[[#This Row],[Pw]]*R173/(N173*O173*K173)</f>
        <v>558.67950758527547</v>
      </c>
      <c r="V173">
        <v>0.03</v>
      </c>
      <c r="W173" s="12">
        <f t="shared" si="155"/>
        <v>283691.4572303741</v>
      </c>
      <c r="X173" s="100">
        <v>3.1893662316872032E-2</v>
      </c>
      <c r="Y173">
        <f t="shared" si="156"/>
        <v>5.5994813713360587</v>
      </c>
      <c r="Z173">
        <f t="shared" si="157"/>
        <v>5.5994813978599476</v>
      </c>
      <c r="AA173">
        <f t="shared" si="158"/>
        <v>-2.6523888863039247E-8</v>
      </c>
      <c r="AB173">
        <f t="shared" si="159"/>
        <v>8.9596614931907858E-5</v>
      </c>
      <c r="AC173" s="100">
        <v>549.12214485847551</v>
      </c>
      <c r="AD173">
        <f>+テーブル2[[#This Row],[DH]]/2*AI173/I173*E173</f>
        <v>8956.1934342334898</v>
      </c>
      <c r="AE173">
        <f>+gettm2(AD173,AC173,AK173,AL173,テーブル2[[#This Row],[補正式F]])</f>
        <v>558.67950758527559</v>
      </c>
      <c r="AF173" s="20">
        <f t="shared" si="160"/>
        <v>0</v>
      </c>
      <c r="AG173">
        <v>8.9633800049314382E-5</v>
      </c>
      <c r="AH173">
        <f t="shared" si="161"/>
        <v>29.290392496100637</v>
      </c>
      <c r="AI173">
        <f t="shared" si="162"/>
        <v>0.19470922939285842</v>
      </c>
      <c r="AJ173">
        <f t="shared" si="163"/>
        <v>136.36753817526969</v>
      </c>
      <c r="AK173" cm="1">
        <f t="array" ref="AK173">+S173*テーブル2[[#This Row],[形状因子]]/(E173*[3]!PropsSI("C","T",(テーブル2[[#This Row],[Tin]]+テーブル2[[#This Row],[Tf]])/2,"P",テーブル2[[#This Row],[P]],"Water")*AI173)</f>
        <v>0.55976946133473271</v>
      </c>
      <c r="AL173">
        <f t="shared" si="164"/>
        <v>0.84006198842357604</v>
      </c>
      <c r="AM173">
        <f t="shared" si="165"/>
        <v>540.03748284790424</v>
      </c>
      <c r="AN173">
        <f t="shared" si="166"/>
        <v>2.7967644200543873E-8</v>
      </c>
      <c r="AO173">
        <f t="shared" si="167"/>
        <v>3.7185117406524516E-8</v>
      </c>
      <c r="AP173">
        <v>3.601163049314581</v>
      </c>
      <c r="AQ173">
        <f t="shared" si="168"/>
        <v>4.1140049361666656E-4</v>
      </c>
      <c r="AR173">
        <f t="shared" si="169"/>
        <v>4.4835492583360453E-5</v>
      </c>
      <c r="AS173">
        <f t="shared" si="170"/>
        <v>68.212055531558335</v>
      </c>
      <c r="AT173">
        <f t="shared" si="171"/>
        <v>16.056553291382041</v>
      </c>
      <c r="AU173">
        <f t="shared" si="172"/>
        <v>3.1263591180703618</v>
      </c>
      <c r="AV173">
        <f t="shared" si="173"/>
        <v>0.47480393124421916</v>
      </c>
      <c r="AW173">
        <f t="shared" si="174"/>
        <v>3.4534331228130148E-2</v>
      </c>
      <c r="AX173">
        <f t="shared" si="175"/>
        <v>0.47480392476287053</v>
      </c>
      <c r="AY173">
        <f t="shared" si="176"/>
        <v>6.4813486244652552E-9</v>
      </c>
      <c r="AZ173">
        <f t="shared" si="177"/>
        <v>1622659.3952836262</v>
      </c>
      <c r="BA173">
        <f t="shared" si="178"/>
        <v>1.1424100713656093E-4</v>
      </c>
      <c r="BB173" s="40">
        <f t="shared" si="179"/>
        <v>408062.43618388311</v>
      </c>
      <c r="BC173" s="62">
        <f t="shared" si="180"/>
        <v>-638.18490986688994</v>
      </c>
      <c r="BD173" s="61">
        <f t="shared" si="181"/>
        <v>-0.15614972841465283</v>
      </c>
      <c r="BE173" s="40">
        <v>1186290.7051235442</v>
      </c>
      <c r="BF173" s="58">
        <f>テーブル2[[#This Row],[ρL*δ*λ/τ]]/テーブル2[[#This Row],[実験値]]</f>
        <v>0.34398182032572372</v>
      </c>
      <c r="BG173">
        <v>0.92652899999999994</v>
      </c>
      <c r="BH173">
        <v>4.5999999999999999E-2</v>
      </c>
      <c r="BI173">
        <v>5625</v>
      </c>
      <c r="BJ173">
        <f>1+テーブル2[[#This Row],[A_補正]]*EXP(-テーブル2[[#This Row],[(Tsub-40)^2]]/テーブル2[[#This Row],[σ_補正]])</f>
        <v>1.042059028479043</v>
      </c>
      <c r="BK173">
        <f>テーブル2[[#This Row],[Ts]]-テーブル2[[#This Row],[Tin]]</f>
        <v>17.554149542538539</v>
      </c>
      <c r="BL173">
        <f>テーブル2[[#This Row],[ρL*δ*λ/τ]]*0.000001</f>
        <v>0.4080624361838831</v>
      </c>
      <c r="BM173">
        <f>テーブル2[[#This Row],[Tsub]]</f>
        <v>17.554149542538539</v>
      </c>
      <c r="BN173">
        <f>テーブル2[[#This Row],[補正式F]]</f>
        <v>1.042059028479043</v>
      </c>
      <c r="BO173">
        <f>(テーブル2[[#This Row],[Tsub]]-40)^2</f>
        <v>503.81620275872285</v>
      </c>
      <c r="BP173" cm="1">
        <f t="array" ref="BP173">[3]!PropsSI(
  "VISCOSITY",
  "T", MIN( MAX( (テーブル2[[#This Row],[Ts]]+テーブル2[[#This Row],[Tw]])/2, テーブル2[[#This Row],[Ts]]+5 ), 647.096-0.1 ),
  "P", テーブル2[[#This Row],[P]],
  "Water"
)</f>
        <v>1.8346360486691462E-5</v>
      </c>
      <c r="BQ173" cm="1">
        <f t="array" ref="BQ173">[3]!PropsSI(
  "CONDUCTIVITY",
  "T", MIN( MAX( (テーブル2[[#This Row],[Ts]]+テーブル2[[#This Row],[Tw]])/2, テーブル2[[#This Row],[Ts]]+5 ), 647.096-0.1 ),
  "P", テーブル2[[#This Row],[P]],
  "Water"
)</f>
        <v>5.5438290429128963E-2</v>
      </c>
      <c r="BR173" cm="1">
        <f t="array" ref="BR173">[3]!PropsSI(
 "CPMASS",
  "T", MIN( MAX( (テーブル2[[#This Row],[Ts]]+テーブル2[[#This Row],[Tw]])/2, テーブル2[[#This Row],[Ts]]+5 ), 647.096-0.1 ),
  "P", テーブル2[[#This Row],[P]],
  "Water"
)</f>
        <v>4192.2870347440203</v>
      </c>
      <c r="BS173">
        <f>テーブル2[[#This Row],[G]]*テーブル2[[#This Row],[DH]]/テーブル2[[#This Row],[μ_g]]</f>
        <v>1528958.8509843338</v>
      </c>
      <c r="BT173">
        <f>テーブル2[[#This Row],[CPg]]*テーブル2[[#This Row],[μ_g]]/テーブル2[[#This Row],[k_g]]</f>
        <v>1.3873661797241148</v>
      </c>
      <c r="BU173">
        <f>0.023*(テーブル2[[#This Row],[Re_g]]^0.8)*(テーブル2[[#This Row],[Pr_g]]^0.4)</f>
        <v>2323.3835773060036</v>
      </c>
      <c r="BV173">
        <f>テーブル2[[#This Row],[Nu_g]]*テーブル2[[#This Row],[k_g]]/テーブル2[[#This Row],[DH]]</f>
        <v>10939.978677537609</v>
      </c>
      <c r="BW173" cm="1">
        <f t="array" ref="BW173">[3]!PropsSI("VISCOSITY","T",テーブル2[[#This Row],[Tm]],"P",テーブル2[[#This Row],[P]],"Water")</f>
        <v>1.9050129847500057E-5</v>
      </c>
      <c r="BX173" t="e">
        <f ca="1" xml:space="preserve"> [1]!PropsSI("CONDUCTIVITY","T",テーブル2[[#This Row],[Tm]],"P",テーブル2[[#This Row],[P]],"Water")</f>
        <v>#NAME?</v>
      </c>
      <c r="BY173" cm="1">
        <f t="array" ref="BY173">[3]!PropsSI("CPMASS","T",テーブル2[[#This Row],[Tm]],"P",テーブル2[[#This Row],[P]],"Water")</f>
        <v>3621.4594130130126</v>
      </c>
      <c r="BZ173">
        <f>テーブル2[[#This Row],[G]]*テーブル2[[#This Row],[DH]]/テーブル2[[#This Row],[μ_l]]</f>
        <v>1472474.4909367252</v>
      </c>
      <c r="CA173" t="e">
        <f ca="1">テーブル2[[#This Row],[μ_l]]*テーブル2[[#This Row],[CPl2]]/テーブル2[[#This Row],[k_l]]</f>
        <v>#NAME?</v>
      </c>
      <c r="CB173" t="e">
        <f ca="1">0.023*(テーブル2[[#This Row],[Re_l]]^0.8)*(テーブル2[[#This Row],[Pr_l]]^0.4)</f>
        <v>#NAME?</v>
      </c>
      <c r="CC173" t="e">
        <f ca="1">テーブル2[[#This Row],[Nu_l]]*テーブル2[[#This Row],[k_l]]/テーブル2[[#This Row],[DH]]</f>
        <v>#NAME?</v>
      </c>
      <c r="CD173">
        <v>0.15371221321393674</v>
      </c>
    </row>
    <row r="174" spans="1:82">
      <c r="A174" s="13" t="s">
        <v>473</v>
      </c>
      <c r="B174">
        <v>5240015.3199999994</v>
      </c>
      <c r="C174" cm="1">
        <f t="array" ref="C174">[3]!PropsSI("T","P",テーブル2[[#This Row],[P]],"Q",0,"Water")</f>
        <v>540.03748287587189</v>
      </c>
      <c r="D174" cm="1">
        <f t="array" ref="D174">[3]!PropsSI("Dmass","P",テーブル2[[#This Row],[P]],"Q",1,"Water")</f>
        <v>26.643389374917806</v>
      </c>
      <c r="E174" cm="1">
        <f t="array" ref="E174">[3]!PropsSI("Dmass","P",テーブル2[[#This Row],[P]],"Q",0,"Water")</f>
        <v>772.5953953347713</v>
      </c>
      <c r="F174" cm="1">
        <f t="array" ref="F174">[3]!PropsSI("Hmass","P",テーブル2[[#This Row],[P]],"Q",1,"Water")</f>
        <v>2792139.3430424919</v>
      </c>
      <c r="G174" cm="1">
        <f t="array" ref="G174">[3]!PropsSI("Hmass","P",テーブル2[[#This Row],[P]],"Q",0,"Water")</f>
        <v>1169479.9477588658</v>
      </c>
      <c r="H174" cm="1">
        <f t="array" ref="H174">[3]!PropsSI("VISCOSITY","P",テーブル2[[#This Row],[P]],"Q",1,"Water")</f>
        <v>1.8081500701928573E-5</v>
      </c>
      <c r="I174" cm="1">
        <f t="array" ref="I174">[3]!PropsSI("VISCOSITY","P",テーブル2[[#This Row],[P]],"Q",0,"Water")</f>
        <v>9.8877951854211955E-5</v>
      </c>
      <c r="J174" cm="1">
        <f t="array" ref="J174">[3]!PropsSI("CONDUCTIVITY","P", テーブル2[[#This Row],[P]],"Q",0,"Water")</f>
        <v>0.59764399306012161</v>
      </c>
      <c r="K174" cm="1">
        <f t="array" ref="K174">[3]!PropsSI("Cpmass","P", テーブル2[[#This Row],[P]],"Q",0,"Water")</f>
        <v>5077.5525965559855</v>
      </c>
      <c r="L174" cm="1">
        <f t="array" ref="L174">[3]!PropsSI("SURFACE_TENSION","P", テーブル2[[#This Row],[P]],"Q",0,"Water")</f>
        <v>2.1869333480646434E-2</v>
      </c>
      <c r="M174" s="14">
        <v>169</v>
      </c>
      <c r="N174">
        <v>3358.8119999999999</v>
      </c>
      <c r="O174" s="12">
        <v>8.7843467213758383E-5</v>
      </c>
      <c r="P174" s="12">
        <v>2.9843873572041598E-2</v>
      </c>
      <c r="Q174" s="12">
        <f>テーブル2[[#This Row],[A]]*4/テーブル2[[#This Row],[Pw]]</f>
        <v>1.1773735336561952E-2</v>
      </c>
      <c r="R174">
        <v>3.4036</v>
      </c>
      <c r="S174" s="40">
        <v>540823.43359375</v>
      </c>
      <c r="T174">
        <v>523.65</v>
      </c>
      <c r="U174" s="17">
        <f>+T174+BG174*S174*テーブル2[[#This Row],[Pw]]*R174/(N174*O174*K174)</f>
        <v>557.62493453527736</v>
      </c>
      <c r="V174">
        <v>0.03</v>
      </c>
      <c r="W174" s="12">
        <f t="shared" si="155"/>
        <v>399945.21318135265</v>
      </c>
      <c r="X174" s="100">
        <v>2.7296483665347281E-2</v>
      </c>
      <c r="Y174">
        <f t="shared" si="156"/>
        <v>6.0526651413685997</v>
      </c>
      <c r="Z174">
        <f t="shared" si="157"/>
        <v>6.0526651460605434</v>
      </c>
      <c r="AA174">
        <f t="shared" si="158"/>
        <v>-4.6919437224346439E-9</v>
      </c>
      <c r="AB174">
        <f t="shared" si="159"/>
        <v>5.2672119987094458E-5</v>
      </c>
      <c r="AC174" s="100">
        <v>548.88656817110575</v>
      </c>
      <c r="AD174">
        <f>+テーブル2[[#This Row],[DH]]/2*AI174/I174*E174</f>
        <v>11680.968868190501</v>
      </c>
      <c r="AE174">
        <f>+gettm2(AD174,AC174,AK174,AL174,テーブル2[[#This Row],[補正式F]])</f>
        <v>557.62493453527736</v>
      </c>
      <c r="AF174" s="20">
        <f t="shared" si="160"/>
        <v>0</v>
      </c>
      <c r="AG174">
        <v>5.269893375140049E-5</v>
      </c>
      <c r="AH174">
        <f t="shared" si="161"/>
        <v>49.823702146801267</v>
      </c>
      <c r="AI174">
        <f t="shared" si="162"/>
        <v>0.25394632927353633</v>
      </c>
      <c r="AJ174">
        <f t="shared" si="163"/>
        <v>104.56742689388442</v>
      </c>
      <c r="AK174" cm="1">
        <f t="array" ref="AK174">+S174*テーブル2[[#This Row],[形状因子]]/(E174*[3]!PropsSI("C","T",(テーブル2[[#This Row],[Tin]]+テーブル2[[#This Row],[Tf]])/2,"P",テーブル2[[#This Row],[P]],"Water")*AI174)</f>
        <v>0.56850677468870647</v>
      </c>
      <c r="AL174">
        <f t="shared" si="164"/>
        <v>0.84006198842357604</v>
      </c>
      <c r="AM174">
        <f t="shared" si="165"/>
        <v>540.03748286556265</v>
      </c>
      <c r="AN174">
        <f t="shared" si="166"/>
        <v>1.0309236131433863E-8</v>
      </c>
      <c r="AO174">
        <f t="shared" si="167"/>
        <v>2.681376430603116E-8</v>
      </c>
      <c r="AP174">
        <v>4.4141896412694157</v>
      </c>
      <c r="AQ174">
        <f t="shared" si="168"/>
        <v>2.7380943210567461E-4</v>
      </c>
      <c r="AR174">
        <f t="shared" si="169"/>
        <v>2.636287375785326E-5</v>
      </c>
      <c r="AS174">
        <f t="shared" si="170"/>
        <v>52.310315942848931</v>
      </c>
      <c r="AT174">
        <f t="shared" si="171"/>
        <v>15.392983992954235</v>
      </c>
      <c r="AU174">
        <f t="shared" si="172"/>
        <v>3.9089917815770301</v>
      </c>
      <c r="AV174">
        <f t="shared" si="173"/>
        <v>0.50519785969238562</v>
      </c>
      <c r="AW174">
        <f t="shared" si="174"/>
        <v>2.0302066540176161E-2</v>
      </c>
      <c r="AX174">
        <f t="shared" si="175"/>
        <v>0.50519785726082167</v>
      </c>
      <c r="AY174">
        <f t="shared" si="176"/>
        <v>2.4315639501892861E-9</v>
      </c>
      <c r="AZ174">
        <f t="shared" si="177"/>
        <v>1622659.3952836262</v>
      </c>
      <c r="BA174">
        <f t="shared" si="178"/>
        <v>6.2029376705014769E-5</v>
      </c>
      <c r="BB174" s="40">
        <f t="shared" si="179"/>
        <v>541925.83381643449</v>
      </c>
      <c r="BC174" s="62">
        <f t="shared" si="180"/>
        <v>1102.4002226844896</v>
      </c>
      <c r="BD174" s="61">
        <f t="shared" si="181"/>
        <v>0.20383736247504741</v>
      </c>
      <c r="BE174" s="40">
        <v>1415895.3577281008</v>
      </c>
      <c r="BF174" s="58">
        <f>テーブル2[[#This Row],[ρL*δ*λ/τ]]/テーブル2[[#This Row],[実験値]]</f>
        <v>0.38274426910050108</v>
      </c>
      <c r="BG174">
        <v>0.92652899999999994</v>
      </c>
      <c r="BH174">
        <v>4.5999999999999999E-2</v>
      </c>
      <c r="BI174">
        <v>5625</v>
      </c>
      <c r="BJ174">
        <f>1+テーブル2[[#This Row],[A_補正]]*EXP(-テーブル2[[#This Row],[(Tsub-40)^2]]/テーブル2[[#This Row],[σ_補正]])</f>
        <v>1.0416591580229091</v>
      </c>
      <c r="BK174">
        <f>テーブル2[[#This Row],[Ts]]-テーブル2[[#This Row],[Tin]]</f>
        <v>16.38748287587191</v>
      </c>
      <c r="BL174">
        <f>テーブル2[[#This Row],[ρL*δ*λ/τ]]*0.000001</f>
        <v>0.54192583381643444</v>
      </c>
      <c r="BM174">
        <f>テーブル2[[#This Row],[Tsub]]</f>
        <v>16.38748287587191</v>
      </c>
      <c r="BN174">
        <f>テーブル2[[#This Row],[補正式F]]</f>
        <v>1.0416591580229091</v>
      </c>
      <c r="BO174">
        <f>(テーブル2[[#This Row],[Tsub]]-40)^2</f>
        <v>557.55096493724227</v>
      </c>
      <c r="BP174" cm="1">
        <f t="array" ref="BP174">[3]!PropsSI(
  "VISCOSITY",
  "T", MIN( MAX( (テーブル2[[#This Row],[Ts]]+テーブル2[[#This Row],[Tw]])/2, テーブル2[[#This Row],[Ts]]+5 ), 647.096-0.1 ),
  "P", テーブル2[[#This Row],[P]],
  "Water"
)</f>
        <v>1.8346360486691462E-5</v>
      </c>
      <c r="BQ174" cm="1">
        <f t="array" ref="BQ174">[3]!PropsSI(
  "CONDUCTIVITY",
  "T", MIN( MAX( (テーブル2[[#This Row],[Ts]]+テーブル2[[#This Row],[Tw]])/2, テーブル2[[#This Row],[Ts]]+5 ), 647.096-0.1 ),
  "P", テーブル2[[#This Row],[P]],
  "Water"
)</f>
        <v>5.5438290429128963E-2</v>
      </c>
      <c r="BR174" cm="1">
        <f t="array" ref="BR174">[3]!PropsSI(
 "CPMASS",
  "T", MIN( MAX( (テーブル2[[#This Row],[Ts]]+テーブル2[[#This Row],[Tw]])/2, テーブル2[[#This Row],[Ts]]+5 ), 647.096-0.1 ),
  "P", テーブル2[[#This Row],[P]],
  "Water"
)</f>
        <v>4192.2870347440203</v>
      </c>
      <c r="BS174">
        <f>テーブル2[[#This Row],[G]]*テーブル2[[#This Row],[DH]]/テーブル2[[#This Row],[μ_g]]</f>
        <v>2155510.0022129733</v>
      </c>
      <c r="BT174">
        <f>テーブル2[[#This Row],[CPg]]*テーブル2[[#This Row],[μ_g]]/テーブル2[[#This Row],[k_g]]</f>
        <v>1.3873661797241148</v>
      </c>
      <c r="BU174">
        <f>0.023*(テーブル2[[#This Row],[Re_g]]^0.8)*(テーブル2[[#This Row],[Pr_g]]^0.4)</f>
        <v>3058.0480942127565</v>
      </c>
      <c r="BV174">
        <f>テーブル2[[#This Row],[Nu_g]]*テーブル2[[#This Row],[k_g]]/テーブル2[[#This Row],[DH]]</f>
        <v>14399.249987108715</v>
      </c>
      <c r="BW174" cm="1">
        <f t="array" ref="BW174">[3]!PropsSI("VISCOSITY","T",テーブル2[[#This Row],[Tm]],"P",テーブル2[[#This Row],[P]],"Water")</f>
        <v>1.8996569490118893E-5</v>
      </c>
      <c r="BX174" t="e">
        <f ca="1" xml:space="preserve"> [1]!PropsSI("CONDUCTIVITY","T",テーブル2[[#This Row],[Tm]],"P",テーブル2[[#This Row],[P]],"Water")</f>
        <v>#NAME?</v>
      </c>
      <c r="BY174" cm="1">
        <f t="array" ref="BY174">[3]!PropsSI("CPMASS","T",テーブル2[[#This Row],[Tm]],"P",テーブル2[[#This Row],[P]],"Water")</f>
        <v>3654.2304365592008</v>
      </c>
      <c r="BZ174">
        <f>テーブル2[[#This Row],[G]]*テーブル2[[#This Row],[DH]]/テーブル2[[#This Row],[μ_l]]</f>
        <v>2081731.8386795118</v>
      </c>
      <c r="CA174" t="e">
        <f ca="1">テーブル2[[#This Row],[μ_l]]*テーブル2[[#This Row],[CPl2]]/テーブル2[[#This Row],[k_l]]</f>
        <v>#NAME?</v>
      </c>
      <c r="CB174" t="e">
        <f ca="1">0.023*(テーブル2[[#This Row],[Re_l]]^0.8)*(テーブル2[[#This Row],[Pr_l]]^0.4)</f>
        <v>#NAME?</v>
      </c>
      <c r="CC174" t="e">
        <f ca="1">テーブル2[[#This Row],[Nu_l]]*テーブル2[[#This Row],[k_l]]/テーブル2[[#This Row],[DH]]</f>
        <v>#NAME?</v>
      </c>
      <c r="CD174">
        <v>0.12540364511322516</v>
      </c>
    </row>
    <row r="175" spans="1:82">
      <c r="A175" s="13" t="s">
        <v>474</v>
      </c>
      <c r="B175">
        <v>5274489.1049999995</v>
      </c>
      <c r="C175" cm="1">
        <f t="array" ref="C175">[3]!PropsSI("T","P",テーブル2[[#This Row],[P]],"Q",0,"Water")</f>
        <v>540.45221377167206</v>
      </c>
      <c r="D175" cm="1">
        <f t="array" ref="D175">[3]!PropsSI("Dmass","P",テーブル2[[#This Row],[P]],"Q",1,"Water")</f>
        <v>26.829990313359342</v>
      </c>
      <c r="E175" cm="1">
        <f t="array" ref="E175">[3]!PropsSI("Dmass","P",テーブル2[[#This Row],[P]],"Q",0,"Water")</f>
        <v>771.91682830145169</v>
      </c>
      <c r="F175" cm="1">
        <f t="array" ref="F175">[3]!PropsSI("Hmass","P",テーブル2[[#This Row],[P]],"Q",1,"Water")</f>
        <v>2791829.2875088854</v>
      </c>
      <c r="G175" cm="1">
        <f t="array" ref="G175">[3]!PropsSI("Hmass","P",テーブル2[[#This Row],[P]],"Q",0,"Water")</f>
        <v>1171576.8575886681</v>
      </c>
      <c r="H175" cm="1">
        <f t="array" ref="H175">[3]!PropsSI("VISCOSITY","P",テーブル2[[#This Row],[P]],"Q",1,"Water")</f>
        <v>1.8098184572180136E-5</v>
      </c>
      <c r="I175" cm="1">
        <f t="array" ref="I175">[3]!PropsSI("VISCOSITY","P",テーブル2[[#This Row],[P]],"Q",0,"Water")</f>
        <v>9.8704570500006742E-5</v>
      </c>
      <c r="J175" cm="1">
        <f t="array" ref="J175">[3]!PropsSI("CONDUCTIVITY","P", テーブル2[[#This Row],[P]],"Q",0,"Water")</f>
        <v>0.59714123724995349</v>
      </c>
      <c r="K175" cm="1">
        <f t="array" ref="K175">[3]!PropsSI("Cpmass","P", テーブル2[[#This Row],[P]],"Q",0,"Water")</f>
        <v>5083.4602510366076</v>
      </c>
      <c r="L175" cm="1">
        <f t="array" ref="L175">[3]!PropsSI("SURFACE_TENSION","P", テーブル2[[#This Row],[P]],"Q",0,"Water")</f>
        <v>2.1772230537899329E-2</v>
      </c>
      <c r="M175" s="14">
        <v>170</v>
      </c>
      <c r="N175">
        <v>4020.54</v>
      </c>
      <c r="O175" s="12">
        <v>8.7843467213758383E-5</v>
      </c>
      <c r="P175" s="12">
        <v>2.9843873572041598E-2</v>
      </c>
      <c r="Q175" s="12">
        <f>テーブル2[[#This Row],[A]]*4/テーブル2[[#This Row],[Pw]]</f>
        <v>1.1773735336561952E-2</v>
      </c>
      <c r="R175">
        <v>3.4036</v>
      </c>
      <c r="S175" s="40">
        <v>566694.74609375</v>
      </c>
      <c r="T175">
        <v>527.59444444444443</v>
      </c>
      <c r="U175" s="17">
        <f>+T175+BG175*S175*テーブル2[[#This Row],[Pw]]*R175/(N175*O175*K175)</f>
        <v>557.30074846474031</v>
      </c>
      <c r="V175">
        <v>0.03</v>
      </c>
      <c r="W175" s="12">
        <f t="shared" ref="W175:W189" si="182">+N175*Q175/I175</f>
        <v>479580.36421482178</v>
      </c>
      <c r="X175" s="100">
        <v>2.5228615406854185E-2</v>
      </c>
      <c r="Y175">
        <f t="shared" ref="Y175:Y189" si="183">IF(X175&gt;0,1/X175^0.5,1)</f>
        <v>6.2958343369335461</v>
      </c>
      <c r="Z175">
        <f t="shared" ref="Z175:Z189" si="184">IF(X175&gt;0,1.14-2*LOG((0.72*L175*E175)/(X175*Q175*N175^2)+9.35/(W175*X175^0.5)),0)</f>
        <v>6.2958343373254593</v>
      </c>
      <c r="AA175">
        <f t="shared" ref="AA175:AA189" si="185">+Y175-Z175</f>
        <v>-3.9191316858477876E-10</v>
      </c>
      <c r="AB175">
        <f t="shared" ref="AB175:AB189" si="186">32/X175*L175*V175*E175/N175^2</f>
        <v>3.9562385958970857E-5</v>
      </c>
      <c r="AC175" s="100">
        <v>548.48794322335436</v>
      </c>
      <c r="AD175">
        <f>+テーブル2[[#This Row],[DH]]/2*AI175/I175*E175</f>
        <v>13465.829527583479</v>
      </c>
      <c r="AE175">
        <f>+gettm2(AD175,AC175,AK175,AL175,テーブル2[[#This Row],[補正式F]])</f>
        <v>557.30074846474031</v>
      </c>
      <c r="AF175" s="20">
        <f t="shared" ref="AF175:AF189" si="187">+AE175-U175</f>
        <v>0</v>
      </c>
      <c r="AG175">
        <v>3.9582587701460144E-5</v>
      </c>
      <c r="AH175">
        <f t="shared" ref="AH175:AH189" si="188">+X175*N175^2/(8*E175)</f>
        <v>66.039183462227228</v>
      </c>
      <c r="AI175">
        <f t="shared" ref="AI175:AI189" si="189">+(AH175/E175)^0.5</f>
        <v>0.29249307813447251</v>
      </c>
      <c r="AJ175">
        <f t="shared" ref="AJ175:AJ189" si="190">+AG175*AI175/I175*E175</f>
        <v>90.542612520476368</v>
      </c>
      <c r="AK175" cm="1">
        <f t="array" ref="AK175">+S175*テーブル2[[#This Row],[形状因子]]/(E175*[3]!PropsSI("C","T",(テーブル2[[#This Row],[Tin]]+テーブル2[[#This Row],[Tf]])/2,"P",テーブル2[[#This Row],[P]],"Water")*AI175)</f>
        <v>0.52840520799175494</v>
      </c>
      <c r="AL175">
        <f t="shared" ref="AL175:AL189" si="191">+K175*I175/J175</f>
        <v>0.84027149597507367</v>
      </c>
      <c r="AM175">
        <f t="shared" ref="AM175:AM189" si="192">+gettyp(AC175,AJ175,AK175,AL175)</f>
        <v>540.4522137606333</v>
      </c>
      <c r="AN175">
        <f t="shared" ref="AN175:AN189" si="193">+C175-AM175</f>
        <v>1.1038764569093473E-8</v>
      </c>
      <c r="AO175">
        <f t="shared" ref="AO175:AO189" si="194">+AG175-AB175</f>
        <v>2.0201742489287737E-8</v>
      </c>
      <c r="AP175">
        <v>4.9169410101571103</v>
      </c>
      <c r="AQ175">
        <f t="shared" ref="AQ175:AQ189" si="195">2*PI()*L175*(D175+E175)/(D175*E175*AP175^2)</f>
        <v>2.18228221464311E-4</v>
      </c>
      <c r="AR175">
        <f t="shared" ref="AR175:AR189" si="196">+AO175+AB175/2</f>
        <v>1.9801394721974716E-5</v>
      </c>
      <c r="AS175">
        <f t="shared" ref="AS175:AS189" si="197">+AR175*AI175/I175*E175</f>
        <v>45.294411350742138</v>
      </c>
      <c r="AT175">
        <f t="shared" ref="AT175:AT189" si="198">+getublp(AS175)</f>
        <v>15.032959137843811</v>
      </c>
      <c r="AU175">
        <f t="shared" ref="AU175:AU189" si="199">+AT175*AI175</f>
        <v>4.3970364916976825</v>
      </c>
      <c r="AV175">
        <f t="shared" ref="AV175:AV189" si="200">+AP175-AU175</f>
        <v>0.51990451845942776</v>
      </c>
      <c r="AW175">
        <f t="shared" ref="AW175:AW189" si="201">2/3*AB175/(L175/(9.8*(E175-D175)))^0.5</f>
        <v>1.5274121395442552E-2</v>
      </c>
      <c r="AX175">
        <f t="shared" ref="AX175:AX189" si="202">+(2*AQ175*9.8*(E175-D175)/(E175*AW175))^0.5</f>
        <v>0.51990448586628446</v>
      </c>
      <c r="AY175">
        <f t="shared" ref="AY175:AY189" si="203">+AV175-AX175</f>
        <v>3.2593143295400751E-8</v>
      </c>
      <c r="AZ175">
        <f t="shared" ref="AZ175:AZ189" si="204">+F175-G175</f>
        <v>1620252.4299202173</v>
      </c>
      <c r="BA175">
        <f t="shared" ref="BA175:BA189" si="205">+AQ175/AP175</f>
        <v>4.4382924467368783E-5</v>
      </c>
      <c r="BB175" s="40">
        <f t="shared" ref="BB175:BB189" si="206">+E175*AO175*AZ175/BA175</f>
        <v>569280.23543191585</v>
      </c>
      <c r="BC175" s="62">
        <f t="shared" ref="BC175:BC189" si="207">BB175-S175</f>
        <v>2585.4893381658476</v>
      </c>
      <c r="BD175" s="61">
        <f t="shared" ref="BD175:BD189" si="208">+(BB175-S175)/S175*100</f>
        <v>0.45624021679885529</v>
      </c>
      <c r="BE175" s="40">
        <v>1492430.2419296203</v>
      </c>
      <c r="BF175" s="58">
        <f>テーブル2[[#This Row],[ρL*δ*λ/τ]]/テーブル2[[#This Row],[実験値]]</f>
        <v>0.38144512181411683</v>
      </c>
      <c r="BG175">
        <v>0.92652899999999994</v>
      </c>
      <c r="BH175">
        <v>4.5999999999999999E-2</v>
      </c>
      <c r="BI175">
        <v>5625</v>
      </c>
      <c r="BJ175">
        <f>1+テーブル2[[#This Row],[A_補正]]*EXP(-テーブル2[[#This Row],[(Tsub-40)^2]]/テーブル2[[#This Row],[σ_補正]])</f>
        <v>1.0403532681170753</v>
      </c>
      <c r="BK175">
        <f>テーブル2[[#This Row],[Ts]]-テーブル2[[#This Row],[Tin]]</f>
        <v>12.857769327227629</v>
      </c>
      <c r="BL175">
        <f>テーブル2[[#This Row],[ρL*δ*λ/τ]]*0.000001</f>
        <v>0.56928023543191586</v>
      </c>
      <c r="BM175">
        <f>テーブル2[[#This Row],[Tsub]]</f>
        <v>12.857769327227629</v>
      </c>
      <c r="BN175">
        <f>テーブル2[[#This Row],[補正式F]]</f>
        <v>1.0403532681170753</v>
      </c>
      <c r="BO175">
        <f>(テーブル2[[#This Row],[Tsub]]-40)^2</f>
        <v>736.70068589398534</v>
      </c>
      <c r="BP175" cm="1">
        <f t="array" ref="BP175">[3]!PropsSI(
  "VISCOSITY",
  "T", MIN( MAX( (テーブル2[[#This Row],[Ts]]+テーブル2[[#This Row],[Tw]])/2, テーブル2[[#This Row],[Ts]]+5 ), 647.096-0.1 ),
  "P", テーブル2[[#This Row],[P]],
  "Water"
)</f>
        <v>1.8363212678269754E-5</v>
      </c>
      <c r="BQ175" cm="1">
        <f t="array" ref="BQ175">[3]!PropsSI(
  "CONDUCTIVITY",
  "T", MIN( MAX( (テーブル2[[#This Row],[Ts]]+テーブル2[[#This Row],[Tw]])/2, テーブル2[[#This Row],[Ts]]+5 ), 647.096-0.1 ),
  "P", テーブル2[[#This Row],[P]],
  "Water"
)</f>
        <v>5.5577331439021542E-2</v>
      </c>
      <c r="BR175" cm="1">
        <f t="array" ref="BR175">[3]!PropsSI(
 "CPMASS",
  "T", MIN( MAX( (テーブル2[[#This Row],[Ts]]+テーブル2[[#This Row],[Tw]])/2, テーブル2[[#This Row],[Ts]]+5 ), 647.096-0.1 ),
  "P", テーブル2[[#This Row],[P]],
  "Water"
)</f>
        <v>4204.9757243488311</v>
      </c>
      <c r="BS175">
        <f>テーブル2[[#This Row],[G]]*テーブル2[[#This Row],[DH]]/テーブル2[[#This Row],[μ_g]]</f>
        <v>2577804.58678002</v>
      </c>
      <c r="BT175">
        <f>テーブル2[[#This Row],[CPg]]*テーブル2[[#This Row],[μ_g]]/テーブル2[[#This Row],[k_g]]</f>
        <v>1.3893589622578399</v>
      </c>
      <c r="BU175">
        <f>0.023*(テーブル2[[#This Row],[Re_g]]^0.8)*(テーブル2[[#This Row],[Pr_g]]^0.4)</f>
        <v>3530.6414573895099</v>
      </c>
      <c r="BV175">
        <f>テーブル2[[#This Row],[Nu_g]]*テーブル2[[#This Row],[k_g]]/テーブル2[[#This Row],[DH]]</f>
        <v>16666.217208088361</v>
      </c>
      <c r="BW175" cm="1">
        <f t="array" ref="BW175">[3]!PropsSI("VISCOSITY","T",テーブル2[[#This Row],[Tm]],"P",テーブル2[[#This Row],[P]],"Water")</f>
        <v>1.897615772969255E-5</v>
      </c>
      <c r="BX175" t="e">
        <f ca="1" xml:space="preserve"> [1]!PropsSI("CONDUCTIVITY","T",テーブル2[[#This Row],[Tm]],"P",テーブル2[[#This Row],[P]],"Water")</f>
        <v>#NAME?</v>
      </c>
      <c r="BY175" cm="1">
        <f t="array" ref="BY175">[3]!PropsSI("CPMASS","T",テーブル2[[#This Row],[Tm]],"P",テーブル2[[#This Row],[P]],"Water")</f>
        <v>3687.3559757859753</v>
      </c>
      <c r="BZ175">
        <f>テーブル2[[#This Row],[G]]*テーブル2[[#This Row],[DH]]/テーブル2[[#This Row],[μ_l]]</f>
        <v>2494539.4396670489</v>
      </c>
      <c r="CA175" t="e">
        <f ca="1">テーブル2[[#This Row],[μ_l]]*テーブル2[[#This Row],[CPl2]]/テーブル2[[#This Row],[k_l]]</f>
        <v>#NAME?</v>
      </c>
      <c r="CB175" t="e">
        <f ca="1">0.023*(テーブル2[[#This Row],[Re_l]]^0.8)*(テーブル2[[#This Row],[Pr_l]]^0.4)</f>
        <v>#NAME?</v>
      </c>
      <c r="CC175" t="e">
        <f ca="1">テーブル2[[#This Row],[Nu_l]]*テーブル2[[#This Row],[k_l]]/テーブル2[[#This Row],[DH]]</f>
        <v>#NAME?</v>
      </c>
      <c r="CD175">
        <v>0.11520796634342613</v>
      </c>
    </row>
    <row r="176" spans="1:82">
      <c r="A176" s="13" t="s">
        <v>473</v>
      </c>
      <c r="B176">
        <v>5240015.3199999994</v>
      </c>
      <c r="C176" cm="1">
        <f t="array" ref="C176">[3]!PropsSI("T","P",テーブル2[[#This Row],[P]],"Q",0,"Water")</f>
        <v>540.03748287587189</v>
      </c>
      <c r="D176" cm="1">
        <f t="array" ref="D176">[3]!PropsSI("Dmass","P",テーブル2[[#This Row],[P]],"Q",1,"Water")</f>
        <v>26.643389374917806</v>
      </c>
      <c r="E176" cm="1">
        <f t="array" ref="E176">[3]!PropsSI("Dmass","P",テーブル2[[#This Row],[P]],"Q",0,"Water")</f>
        <v>772.5953953347713</v>
      </c>
      <c r="F176" cm="1">
        <f t="array" ref="F176">[3]!PropsSI("Hmass","P",テーブル2[[#This Row],[P]],"Q",1,"Water")</f>
        <v>2792139.3430424919</v>
      </c>
      <c r="G176" cm="1">
        <f t="array" ref="G176">[3]!PropsSI("Hmass","P",テーブル2[[#This Row],[P]],"Q",0,"Water")</f>
        <v>1169479.9477588658</v>
      </c>
      <c r="H176" cm="1">
        <f t="array" ref="H176">[3]!PropsSI("VISCOSITY","P",テーブル2[[#This Row],[P]],"Q",1,"Water")</f>
        <v>1.8081500701928573E-5</v>
      </c>
      <c r="I176" cm="1">
        <f t="array" ref="I176">[3]!PropsSI("VISCOSITY","P",テーブル2[[#This Row],[P]],"Q",0,"Water")</f>
        <v>9.8877951854211955E-5</v>
      </c>
      <c r="J176" cm="1">
        <f t="array" ref="J176">[3]!PropsSI("CONDUCTIVITY","P", テーブル2[[#This Row],[P]],"Q",0,"Water")</f>
        <v>0.59764399306012161</v>
      </c>
      <c r="K176" cm="1">
        <f t="array" ref="K176">[3]!PropsSI("Cpmass","P", テーブル2[[#This Row],[P]],"Q",0,"Water")</f>
        <v>5077.5525965559855</v>
      </c>
      <c r="L176" cm="1">
        <f t="array" ref="L176">[3]!PropsSI("SURFACE_TENSION","P", テーブル2[[#This Row],[P]],"Q",0,"Water")</f>
        <v>2.1869333480646434E-2</v>
      </c>
      <c r="M176" s="14">
        <v>171</v>
      </c>
      <c r="N176">
        <v>3358.8119999999999</v>
      </c>
      <c r="O176" s="12">
        <v>8.7843467213758383E-5</v>
      </c>
      <c r="P176" s="12">
        <v>2.9843873572041598E-2</v>
      </c>
      <c r="Q176" s="12">
        <f>テーブル2[[#This Row],[A]]*4/テーブル2[[#This Row],[Pw]]</f>
        <v>1.1773735336561952E-2</v>
      </c>
      <c r="R176">
        <v>2.8447999999999998</v>
      </c>
      <c r="S176" s="40">
        <v>681229.8558187501</v>
      </c>
      <c r="T176">
        <v>523.65</v>
      </c>
      <c r="U176" s="17">
        <f>+T176+BG176*S176*テーブル2[[#This Row],[Pw]]*R176/(N176*O176*K176)</f>
        <v>556.83722251688982</v>
      </c>
      <c r="V176">
        <v>0.03</v>
      </c>
      <c r="W176" s="12">
        <f t="shared" si="182"/>
        <v>399945.21318135265</v>
      </c>
      <c r="X176" s="100">
        <v>2.7296483665347281E-2</v>
      </c>
      <c r="Y176">
        <f t="shared" si="183"/>
        <v>6.0526651413685997</v>
      </c>
      <c r="Z176">
        <f t="shared" si="184"/>
        <v>6.0526651460605434</v>
      </c>
      <c r="AA176">
        <f t="shared" si="185"/>
        <v>-4.6919437224346439E-9</v>
      </c>
      <c r="AB176">
        <f t="shared" si="186"/>
        <v>5.2672119987094458E-5</v>
      </c>
      <c r="AC176" s="100">
        <v>550.3068257269324</v>
      </c>
      <c r="AD176">
        <f>+テーブル2[[#This Row],[DH]]/2*AI176/I176*E176</f>
        <v>11680.968868190501</v>
      </c>
      <c r="AE176">
        <f>+gettm2(AD176,AC176,AK176,AL176,テーブル2[[#This Row],[補正式F]])</f>
        <v>556.83722199925637</v>
      </c>
      <c r="AF176" s="20">
        <f t="shared" si="187"/>
        <v>-5.1763345254585147E-7</v>
      </c>
      <c r="AG176">
        <v>5.2705736075978352E-5</v>
      </c>
      <c r="AH176">
        <f t="shared" si="188"/>
        <v>49.823702146801267</v>
      </c>
      <c r="AI176">
        <f t="shared" si="189"/>
        <v>0.25394632927353633</v>
      </c>
      <c r="AJ176">
        <f t="shared" si="190"/>
        <v>104.58092435061397</v>
      </c>
      <c r="AK176" cm="1">
        <f t="array" ref="AK176">+S176*テーブル2[[#This Row],[形状因子]]/(E176*[3]!PropsSI("C","T",(テーブル2[[#This Row],[Tin]]+テーブル2[[#This Row],[Tf]])/2,"P",テーブル2[[#This Row],[P]],"Water")*AI176)</f>
        <v>0.65973710987949064</v>
      </c>
      <c r="AL176">
        <f t="shared" si="191"/>
        <v>0.84006198842357604</v>
      </c>
      <c r="AM176">
        <f t="shared" si="192"/>
        <v>540.03748286384007</v>
      </c>
      <c r="AN176">
        <f t="shared" si="193"/>
        <v>1.2031819096591789E-8</v>
      </c>
      <c r="AO176">
        <f t="shared" si="194"/>
        <v>3.3616088883893177E-8</v>
      </c>
      <c r="AP176">
        <v>4.4143366124536136</v>
      </c>
      <c r="AQ176">
        <f t="shared" si="195"/>
        <v>2.737911999543447E-4</v>
      </c>
      <c r="AR176">
        <f t="shared" si="196"/>
        <v>2.6369676082431122E-5</v>
      </c>
      <c r="AS176">
        <f t="shared" si="197"/>
        <v>52.323813399578491</v>
      </c>
      <c r="AT176">
        <f t="shared" si="198"/>
        <v>15.393628976426132</v>
      </c>
      <c r="AU176">
        <f t="shared" si="199"/>
        <v>3.9091555727621605</v>
      </c>
      <c r="AV176">
        <f t="shared" si="200"/>
        <v>0.50518103969145312</v>
      </c>
      <c r="AW176">
        <f t="shared" si="201"/>
        <v>2.0302066540176161E-2</v>
      </c>
      <c r="AX176">
        <f t="shared" si="202"/>
        <v>0.50518103717348939</v>
      </c>
      <c r="AY176">
        <f t="shared" si="203"/>
        <v>2.517963726411665E-9</v>
      </c>
      <c r="AZ176">
        <f t="shared" si="204"/>
        <v>1622659.3952836262</v>
      </c>
      <c r="BA176">
        <f t="shared" si="205"/>
        <v>6.2023181282082565E-5</v>
      </c>
      <c r="BB176" s="40">
        <f t="shared" si="206"/>
        <v>679473.66537410917</v>
      </c>
      <c r="BC176" s="62">
        <f t="shared" si="207"/>
        <v>-1756.1904446409317</v>
      </c>
      <c r="BD176" s="61">
        <f t="shared" si="208"/>
        <v>-0.25779704598093667</v>
      </c>
      <c r="BE176" s="40">
        <v>2113610.9993116739</v>
      </c>
      <c r="BF176" s="58">
        <f>テーブル2[[#This Row],[ρL*δ*λ/τ]]/テーブル2[[#This Row],[実験値]]</f>
        <v>0.32147526938277149</v>
      </c>
      <c r="BG176">
        <v>0.85964649999999998</v>
      </c>
      <c r="BH176">
        <v>4.5999999999999999E-2</v>
      </c>
      <c r="BI176">
        <v>5625</v>
      </c>
      <c r="BJ176">
        <f>1+テーブル2[[#This Row],[A_補正]]*EXP(-テーブル2[[#This Row],[(Tsub-40)^2]]/テーブル2[[#This Row],[σ_補正]])</f>
        <v>1.0416591580229091</v>
      </c>
      <c r="BK176">
        <f>テーブル2[[#This Row],[Ts]]-テーブル2[[#This Row],[Tin]]</f>
        <v>16.38748287587191</v>
      </c>
      <c r="BL176">
        <f>テーブル2[[#This Row],[ρL*δ*λ/τ]]*0.000001</f>
        <v>0.67947366537410914</v>
      </c>
      <c r="BM176">
        <f>テーブル2[[#This Row],[Tsub]]</f>
        <v>16.38748287587191</v>
      </c>
      <c r="BN176">
        <f>テーブル2[[#This Row],[補正式F]]</f>
        <v>1.0416591580229091</v>
      </c>
      <c r="BO176">
        <f>(テーブル2[[#This Row],[Tsub]]-40)^2</f>
        <v>557.55096493724227</v>
      </c>
      <c r="BP176" cm="1">
        <f t="array" ref="BP176">[3]!PropsSI(
  "VISCOSITY",
  "T", MIN( MAX( (テーブル2[[#This Row],[Ts]]+テーブル2[[#This Row],[Tw]])/2, テーブル2[[#This Row],[Ts]]+5 ), 647.096-0.1 ),
  "P", テーブル2[[#This Row],[P]],
  "Water"
)</f>
        <v>1.8353436148405408E-5</v>
      </c>
      <c r="BQ176" cm="1">
        <f t="array" ref="BQ176">[3]!PropsSI(
  "CONDUCTIVITY",
  "T", MIN( MAX( (テーブル2[[#This Row],[Ts]]+テーブル2[[#This Row],[Tw]])/2, テーブル2[[#This Row],[Ts]]+5 ), 647.096-0.1 ),
  "P", テーブル2[[#This Row],[P]],
  "Water"
)</f>
        <v>5.5430499637105585E-2</v>
      </c>
      <c r="BR176" cm="1">
        <f t="array" ref="BR176">[3]!PropsSI(
 "CPMASS",
  "T", MIN( MAX( (テーブル2[[#This Row],[Ts]]+テーブル2[[#This Row],[Tw]])/2, テーブル2[[#This Row],[Ts]]+5 ), 647.096-0.1 ),
  "P", テーブル2[[#This Row],[P]],
  "Water"
)</f>
        <v>4184.4191011305138</v>
      </c>
      <c r="BS176">
        <f>テーブル2[[#This Row],[G]]*テーブル2[[#This Row],[DH]]/テーブル2[[#This Row],[μ_g]]</f>
        <v>2154679.0047107423</v>
      </c>
      <c r="BT176">
        <f>テーブル2[[#This Row],[CPg]]*テーブル2[[#This Row],[μ_g]]/テーブル2[[#This Row],[k_g]]</f>
        <v>1.3854911879480403</v>
      </c>
      <c r="BU176">
        <f>0.023*(テーブル2[[#This Row],[Re_g]]^0.8)*(テーブル2[[#This Row],[Pr_g]]^0.4)</f>
        <v>3055.4515890708599</v>
      </c>
      <c r="BV176">
        <f>テーブル2[[#This Row],[Nu_g]]*テーブル2[[#This Row],[k_g]]/テーブル2[[#This Row],[DH]]</f>
        <v>14385.002155878452</v>
      </c>
      <c r="BW176" cm="1">
        <f t="array" ref="BW176">[3]!PropsSI("VISCOSITY","T",テーブル2[[#This Row],[Tm]],"P",テーブル2[[#This Row],[P]],"Water")</f>
        <v>1.8956478591944998E-5</v>
      </c>
      <c r="BX176" t="e">
        <f ca="1" xml:space="preserve"> [1]!PropsSI("CONDUCTIVITY","T",テーブル2[[#This Row],[Tm]],"P",テーブル2[[#This Row],[P]],"Water")</f>
        <v>#NAME?</v>
      </c>
      <c r="BY176" cm="1">
        <f t="array" ref="BY176">[3]!PropsSI("CPMASS","T",テーブル2[[#This Row],[Tm]],"P",テーブル2[[#This Row],[P]],"Water")</f>
        <v>3679.5936112119098</v>
      </c>
      <c r="BZ176">
        <f>テーブル2[[#This Row],[G]]*テーブル2[[#This Row],[DH]]/テーブル2[[#This Row],[μ_l]]</f>
        <v>2086134.4759501978</v>
      </c>
      <c r="CA176" t="e">
        <f ca="1">テーブル2[[#This Row],[μ_l]]*テーブル2[[#This Row],[CPl2]]/テーブル2[[#This Row],[k_l]]</f>
        <v>#NAME?</v>
      </c>
      <c r="CB176" t="e">
        <f ca="1">0.023*(テーブル2[[#This Row],[Re_l]]^0.8)*(テーブル2[[#This Row],[Pr_l]]^0.4)</f>
        <v>#NAME?</v>
      </c>
      <c r="CC176" t="e">
        <f ca="1">テーブル2[[#This Row],[Nu_l]]*テーブル2[[#This Row],[k_l]]/テーブル2[[#This Row],[DH]]</f>
        <v>#NAME?</v>
      </c>
      <c r="CD176">
        <v>0.16889258658194056</v>
      </c>
    </row>
    <row r="177" spans="1:82">
      <c r="A177" s="13" t="s">
        <v>474</v>
      </c>
      <c r="B177">
        <v>5274489.1049999995</v>
      </c>
      <c r="C177" cm="1">
        <f t="array" ref="C177">[3]!PropsSI("T","P",テーブル2[[#This Row],[P]],"Q",0,"Water")</f>
        <v>540.45221377167206</v>
      </c>
      <c r="D177" cm="1">
        <f t="array" ref="D177">[3]!PropsSI("Dmass","P",テーブル2[[#This Row],[P]],"Q",1,"Water")</f>
        <v>26.829990313359342</v>
      </c>
      <c r="E177" cm="1">
        <f t="array" ref="E177">[3]!PropsSI("Dmass","P",テーブル2[[#This Row],[P]],"Q",0,"Water")</f>
        <v>771.91682830145169</v>
      </c>
      <c r="F177" cm="1">
        <f t="array" ref="F177">[3]!PropsSI("Hmass","P",テーブル2[[#This Row],[P]],"Q",1,"Water")</f>
        <v>2791829.2875088854</v>
      </c>
      <c r="G177" cm="1">
        <f t="array" ref="G177">[3]!PropsSI("Hmass","P",テーブル2[[#This Row],[P]],"Q",0,"Water")</f>
        <v>1171576.8575886681</v>
      </c>
      <c r="H177" cm="1">
        <f t="array" ref="H177">[3]!PropsSI("VISCOSITY","P",テーブル2[[#This Row],[P]],"Q",1,"Water")</f>
        <v>1.8098184572180136E-5</v>
      </c>
      <c r="I177" cm="1">
        <f t="array" ref="I177">[3]!PropsSI("VISCOSITY","P",テーブル2[[#This Row],[P]],"Q",0,"Water")</f>
        <v>9.8704570500006742E-5</v>
      </c>
      <c r="J177" cm="1">
        <f t="array" ref="J177">[3]!PropsSI("CONDUCTIVITY","P", テーブル2[[#This Row],[P]],"Q",0,"Water")</f>
        <v>0.59714123724995349</v>
      </c>
      <c r="K177" cm="1">
        <f t="array" ref="K177">[3]!PropsSI("Cpmass","P", テーブル2[[#This Row],[P]],"Q",0,"Water")</f>
        <v>5083.4602510366076</v>
      </c>
      <c r="L177" cm="1">
        <f t="array" ref="L177">[3]!PropsSI("SURFACE_TENSION","P", テーブル2[[#This Row],[P]],"Q",0,"Water")</f>
        <v>2.1772230537899329E-2</v>
      </c>
      <c r="M177" s="14">
        <v>172</v>
      </c>
      <c r="N177">
        <v>4020.54</v>
      </c>
      <c r="O177" s="12">
        <v>8.7843467213758383E-5</v>
      </c>
      <c r="P177" s="12">
        <v>2.9843873572041598E-2</v>
      </c>
      <c r="Q177" s="12">
        <f>テーブル2[[#This Row],[A]]*4/テーブル2[[#This Row],[Pw]]</f>
        <v>1.1773735336561952E-2</v>
      </c>
      <c r="R177">
        <v>2.8447999999999998</v>
      </c>
      <c r="S177" s="40">
        <v>711551.24609375</v>
      </c>
      <c r="T177">
        <v>527.59444444444443</v>
      </c>
      <c r="U177" s="17">
        <f>+T177+BG177*S177*テーブル2[[#This Row],[Pw]]*R177/(N177*O177*K177)</f>
        <v>556.51986787533622</v>
      </c>
      <c r="V177">
        <v>0.03</v>
      </c>
      <c r="W177" s="12">
        <f t="shared" si="182"/>
        <v>479580.36421482178</v>
      </c>
      <c r="X177" s="100">
        <v>2.5228615406854185E-2</v>
      </c>
      <c r="Y177">
        <f t="shared" si="183"/>
        <v>6.2958343369335461</v>
      </c>
      <c r="Z177">
        <f t="shared" si="184"/>
        <v>6.2958343373254593</v>
      </c>
      <c r="AA177">
        <f t="shared" si="185"/>
        <v>-3.9191316858477876E-10</v>
      </c>
      <c r="AB177">
        <f t="shared" si="186"/>
        <v>3.9562385958970857E-5</v>
      </c>
      <c r="AC177" s="100">
        <v>549.75343305738818</v>
      </c>
      <c r="AD177">
        <f>+テーブル2[[#This Row],[DH]]/2*AI177/I177*E177</f>
        <v>13465.829527583479</v>
      </c>
      <c r="AE177">
        <f>+gettm2(AD177,AC177,AK177,AL177,テーブル2[[#This Row],[補正式F]])</f>
        <v>556.51986787533622</v>
      </c>
      <c r="AF177" s="20">
        <f t="shared" si="187"/>
        <v>0</v>
      </c>
      <c r="AG177">
        <v>3.9587426833346295E-5</v>
      </c>
      <c r="AH177">
        <f t="shared" si="188"/>
        <v>66.039183462227228</v>
      </c>
      <c r="AI177">
        <f t="shared" si="189"/>
        <v>0.29249307813447251</v>
      </c>
      <c r="AJ177">
        <f t="shared" si="190"/>
        <v>90.553681722081066</v>
      </c>
      <c r="AK177" cm="1">
        <f t="array" ref="AK177">+S177*テーブル2[[#This Row],[形状因子]]/(E177*[3]!PropsSI("C","T",(テーブル2[[#This Row],[Tin]]+テーブル2[[#This Row],[Tf]])/2,"P",テーブル2[[#This Row],[P]],"Water")*AI177)</f>
        <v>0.61160769195507447</v>
      </c>
      <c r="AL177">
        <f t="shared" si="191"/>
        <v>0.84027149597507367</v>
      </c>
      <c r="AM177">
        <f t="shared" si="192"/>
        <v>540.45221375891697</v>
      </c>
      <c r="AN177">
        <f t="shared" si="193"/>
        <v>1.275509475817671E-8</v>
      </c>
      <c r="AO177">
        <f t="shared" si="194"/>
        <v>2.5040874375438472E-8</v>
      </c>
      <c r="AP177">
        <v>4.9171026035377894</v>
      </c>
      <c r="AQ177">
        <f t="shared" si="195"/>
        <v>2.182138781977756E-4</v>
      </c>
      <c r="AR177">
        <f t="shared" si="196"/>
        <v>1.9806233853860867E-5</v>
      </c>
      <c r="AS177">
        <f t="shared" si="197"/>
        <v>45.305480552346843</v>
      </c>
      <c r="AT177">
        <f t="shared" si="198"/>
        <v>15.033570021666476</v>
      </c>
      <c r="AU177">
        <f t="shared" si="199"/>
        <v>4.3972151709873559</v>
      </c>
      <c r="AV177">
        <f t="shared" si="200"/>
        <v>0.51988743255043346</v>
      </c>
      <c r="AW177">
        <f t="shared" si="201"/>
        <v>1.5274121395442552E-2</v>
      </c>
      <c r="AX177">
        <f t="shared" si="202"/>
        <v>0.51988739996625855</v>
      </c>
      <c r="AY177">
        <f t="shared" si="203"/>
        <v>3.2584174913807828E-8</v>
      </c>
      <c r="AZ177">
        <f t="shared" si="204"/>
        <v>1620252.4299202173</v>
      </c>
      <c r="BA177">
        <f t="shared" si="205"/>
        <v>4.4378548871600454E-5</v>
      </c>
      <c r="BB177" s="40">
        <f t="shared" si="206"/>
        <v>705715.38054432429</v>
      </c>
      <c r="BC177" s="62">
        <f t="shared" si="207"/>
        <v>-5835.8655494257109</v>
      </c>
      <c r="BD177" s="61">
        <f t="shared" si="208"/>
        <v>-0.8201609626099664</v>
      </c>
      <c r="BE177" s="40">
        <v>2227860.2425177107</v>
      </c>
      <c r="BF177" s="58">
        <f>テーブル2[[#This Row],[ρL*δ*λ/τ]]/テーブル2[[#This Row],[実験値]]</f>
        <v>0.31676824563590827</v>
      </c>
      <c r="BG177">
        <v>0.85964649999999998</v>
      </c>
      <c r="BH177">
        <v>4.5999999999999999E-2</v>
      </c>
      <c r="BI177">
        <v>5625</v>
      </c>
      <c r="BJ177">
        <f>1+テーブル2[[#This Row],[A_補正]]*EXP(-テーブル2[[#This Row],[(Tsub-40)^2]]/テーブル2[[#This Row],[σ_補正]])</f>
        <v>1.0403532681170753</v>
      </c>
      <c r="BK177">
        <f>テーブル2[[#This Row],[Ts]]-テーブル2[[#This Row],[Tin]]</f>
        <v>12.857769327227629</v>
      </c>
      <c r="BL177">
        <f>テーブル2[[#This Row],[ρL*δ*λ/τ]]*0.000001</f>
        <v>0.70571538054432426</v>
      </c>
      <c r="BM177">
        <f>テーブル2[[#This Row],[Tsub]]</f>
        <v>12.857769327227629</v>
      </c>
      <c r="BN177">
        <f>テーブル2[[#This Row],[補正式F]]</f>
        <v>1.0403532681170753</v>
      </c>
      <c r="BO177">
        <f>(テーブル2[[#This Row],[Tsub]]-40)^2</f>
        <v>736.70068589398534</v>
      </c>
      <c r="BP177" cm="1">
        <f t="array" ref="BP177">[3]!PropsSI(
  "VISCOSITY",
  "T", MIN( MAX( (テーブル2[[#This Row],[Ts]]+テーブル2[[#This Row],[Tw]])/2, テーブル2[[#This Row],[Ts]]+5 ), 647.096-0.1 ),
  "P", テーブル2[[#This Row],[P]],
  "Water"
)</f>
        <v>1.8363212678269754E-5</v>
      </c>
      <c r="BQ177" cm="1">
        <f t="array" ref="BQ177">[3]!PropsSI(
  "CONDUCTIVITY",
  "T", MIN( MAX( (テーブル2[[#This Row],[Ts]]+テーブル2[[#This Row],[Tw]])/2, テーブル2[[#This Row],[Ts]]+5 ), 647.096-0.1 ),
  "P", テーブル2[[#This Row],[P]],
  "Water"
)</f>
        <v>5.5577331439021542E-2</v>
      </c>
      <c r="BR177" cm="1">
        <f t="array" ref="BR177">[3]!PropsSI(
 "CPMASS",
  "T", MIN( MAX( (テーブル2[[#This Row],[Ts]]+テーブル2[[#This Row],[Tw]])/2, テーブル2[[#This Row],[Ts]]+5 ), 647.096-0.1 ),
  "P", テーブル2[[#This Row],[P]],
  "Water"
)</f>
        <v>4204.9757243488311</v>
      </c>
      <c r="BS177">
        <f>テーブル2[[#This Row],[G]]*テーブル2[[#This Row],[DH]]/テーブル2[[#This Row],[μ_g]]</f>
        <v>2577804.58678002</v>
      </c>
      <c r="BT177">
        <f>テーブル2[[#This Row],[CPg]]*テーブル2[[#This Row],[μ_g]]/テーブル2[[#This Row],[k_g]]</f>
        <v>1.3893589622578399</v>
      </c>
      <c r="BU177">
        <f>0.023*(テーブル2[[#This Row],[Re_g]]^0.8)*(テーブル2[[#This Row],[Pr_g]]^0.4)</f>
        <v>3530.6414573895099</v>
      </c>
      <c r="BV177">
        <f>テーブル2[[#This Row],[Nu_g]]*テーブル2[[#This Row],[k_g]]/テーブル2[[#This Row],[DH]]</f>
        <v>16666.217208088361</v>
      </c>
      <c r="BW177" cm="1">
        <f t="array" ref="BW177">[3]!PropsSI("VISCOSITY","T",テーブル2[[#This Row],[Tm]],"P",テーブル2[[#This Row],[P]],"Water")</f>
        <v>1.8936326380994981E-5</v>
      </c>
      <c r="BX177" t="e">
        <f ca="1" xml:space="preserve"> [1]!PropsSI("CONDUCTIVITY","T",テーブル2[[#This Row],[Tm]],"P",テーブル2[[#This Row],[P]],"Water")</f>
        <v>#NAME?</v>
      </c>
      <c r="BY177" cm="1">
        <f t="array" ref="BY177">[3]!PropsSI("CPMASS","T",テーブル2[[#This Row],[Tm]],"P",テーブル2[[#This Row],[P]],"Water")</f>
        <v>3713.4088406168289</v>
      </c>
      <c r="BZ177">
        <f>テーブル2[[#This Row],[G]]*テーブル2[[#This Row],[DH]]/テーブル2[[#This Row],[μ_l]]</f>
        <v>2499786.5434749415</v>
      </c>
      <c r="CA177" t="e">
        <f ca="1">テーブル2[[#This Row],[μ_l]]*テーブル2[[#This Row],[CPl2]]/テーブル2[[#This Row],[k_l]]</f>
        <v>#NAME?</v>
      </c>
      <c r="CB177" t="e">
        <f ca="1">0.023*(テーブル2[[#This Row],[Re_l]]^0.8)*(テーブル2[[#This Row],[Pr_l]]^0.4)</f>
        <v>#NAME?</v>
      </c>
      <c r="CC177" t="e">
        <f ca="1">テーブル2[[#This Row],[Nu_l]]*テーブル2[[#This Row],[k_l]]/テーブル2[[#This Row],[DH]]</f>
        <v>#NAME?</v>
      </c>
      <c r="CD177">
        <v>0.15355993979571964</v>
      </c>
    </row>
    <row r="178" spans="1:82">
      <c r="A178" s="13" t="s">
        <v>475</v>
      </c>
      <c r="B178">
        <v>5205541.5350000001</v>
      </c>
      <c r="C178" cm="1">
        <f t="array" ref="C178">[3]!PropsSI("T","P",テーブル2[[#This Row],[P]],"Q",0,"Water")</f>
        <v>539.62066250519126</v>
      </c>
      <c r="D178" cm="1">
        <f t="array" ref="D178">[3]!PropsSI("Dmass","P",テーブル2[[#This Row],[P]],"Q",1,"Water")</f>
        <v>26.45704266443958</v>
      </c>
      <c r="E178" cm="1">
        <f t="array" ref="E178">[3]!PropsSI("Dmass","P",テーブル2[[#This Row],[P]],"Q",0,"Water")</f>
        <v>773.27568910829245</v>
      </c>
      <c r="F178" cm="1">
        <f t="array" ref="F178">[3]!PropsSI("Hmass","P",テーブル2[[#This Row],[P]],"Q",1,"Water")</f>
        <v>2792446.1130543519</v>
      </c>
      <c r="G178" cm="1">
        <f t="array" ref="G178">[3]!PropsSI("Hmass","P",テーブル2[[#This Row],[P]],"Q",0,"Water")</f>
        <v>1167374.6194655339</v>
      </c>
      <c r="H178" cm="1">
        <f t="array" ref="H178">[3]!PropsSI("VISCOSITY","P",テーブル2[[#This Row],[P]],"Q",1,"Water")</f>
        <v>1.8064770148965541E-5</v>
      </c>
      <c r="I178" cm="1">
        <f t="array" ref="I178">[3]!PropsSI("VISCOSITY","P",テーブル2[[#This Row],[P]],"Q",0,"Water")</f>
        <v>9.9052566222702297E-5</v>
      </c>
      <c r="J178" cm="1">
        <f t="array" ref="J178">[3]!PropsSI("CONDUCTIVITY","P", テーブル2[[#This Row],[P]],"Q",0,"Water")</f>
        <v>0.59814780465797046</v>
      </c>
      <c r="K178" cm="1">
        <f t="array" ref="K178">[3]!PropsSI("Cpmass","P", テーブル2[[#This Row],[P]],"Q",0,"Water")</f>
        <v>5071.6601997909938</v>
      </c>
      <c r="L178" cm="1">
        <f t="array" ref="L178">[3]!PropsSI("SURFACE_TENSION","P", テーブル2[[#This Row],[P]],"Q",0,"Water")</f>
        <v>2.1966943100770346E-2</v>
      </c>
      <c r="M178" s="14">
        <v>173</v>
      </c>
      <c r="N178">
        <v>2054.34</v>
      </c>
      <c r="O178" s="12">
        <v>8.7843467213758383E-5</v>
      </c>
      <c r="P178" s="12">
        <v>2.9843873572041598E-2</v>
      </c>
      <c r="Q178" s="12">
        <f>テーブル2[[#This Row],[A]]*4/テーブル2[[#This Row],[Pw]]</f>
        <v>1.1773735336561952E-2</v>
      </c>
      <c r="R178">
        <v>3.4036</v>
      </c>
      <c r="S178" s="40">
        <v>513511.64921875001</v>
      </c>
      <c r="T178">
        <v>506.70555555555552</v>
      </c>
      <c r="U178" s="17">
        <f>+T178+BG178*S178*テーブル2[[#This Row],[Pw]]*R178/(N178*O178*K178)</f>
        <v>559.51007371269134</v>
      </c>
      <c r="V178">
        <v>0.03</v>
      </c>
      <c r="W178" s="12">
        <f t="shared" si="182"/>
        <v>244186.05568412924</v>
      </c>
      <c r="X178" s="100">
        <v>3.4260781847277988E-2</v>
      </c>
      <c r="Y178">
        <f t="shared" si="183"/>
        <v>5.4025819742510697</v>
      </c>
      <c r="Z178">
        <f t="shared" si="184"/>
        <v>5.4025820149184103</v>
      </c>
      <c r="AA178">
        <f t="shared" si="185"/>
        <v>-4.0667340606148628E-8</v>
      </c>
      <c r="AB178">
        <f t="shared" si="186"/>
        <v>1.1278031429506015E-4</v>
      </c>
      <c r="AC178" s="100">
        <v>551.36737013693335</v>
      </c>
      <c r="AD178">
        <f>+テーブル2[[#This Row],[DH]]/2*AI178/I178*E178</f>
        <v>7989.9581657610761</v>
      </c>
      <c r="AE178">
        <f>+gettm2(AD178,AC178,AK178,AL178,テーブル2[[#This Row],[補正式F]])</f>
        <v>559.51007371269122</v>
      </c>
      <c r="AF178" s="20">
        <f t="shared" si="187"/>
        <v>0</v>
      </c>
      <c r="AG178">
        <v>1.1284089909522161E-4</v>
      </c>
      <c r="AH178">
        <f t="shared" si="188"/>
        <v>23.373167458958758</v>
      </c>
      <c r="AI178">
        <f t="shared" si="189"/>
        <v>0.17385677006052361</v>
      </c>
      <c r="AJ178">
        <f t="shared" si="190"/>
        <v>153.1534449152926</v>
      </c>
      <c r="AK178" cm="1">
        <f t="array" ref="AK178">+S178*テーブル2[[#This Row],[形状因子]]/(E178*[3]!PropsSI("C","T",(テーブル2[[#This Row],[Tin]]+テーブル2[[#This Row],[Tf]])/2,"P",テーブル2[[#This Row],[P]],"Water")*AI178)</f>
        <v>0.71116584563377994</v>
      </c>
      <c r="AL178">
        <f t="shared" si="191"/>
        <v>0.83986090709820149</v>
      </c>
      <c r="AM178">
        <f t="shared" si="192"/>
        <v>539.62066249083921</v>
      </c>
      <c r="AN178">
        <f t="shared" si="193"/>
        <v>1.4352053767652251E-8</v>
      </c>
      <c r="AO178">
        <f t="shared" si="194"/>
        <v>6.0584800161457846E-8</v>
      </c>
      <c r="AP178">
        <v>3.3060604155623885</v>
      </c>
      <c r="AQ178">
        <f t="shared" si="195"/>
        <v>4.9362499132447749E-4</v>
      </c>
      <c r="AR178">
        <f t="shared" si="196"/>
        <v>5.6450741947691534E-5</v>
      </c>
      <c r="AS178">
        <f t="shared" si="197"/>
        <v>76.617836853794472</v>
      </c>
      <c r="AT178">
        <f t="shared" si="198"/>
        <v>16.34707476684671</v>
      </c>
      <c r="AU178">
        <f t="shared" si="199"/>
        <v>2.8420496189018558</v>
      </c>
      <c r="AV178">
        <f t="shared" si="200"/>
        <v>0.46401079666053269</v>
      </c>
      <c r="AW178">
        <f t="shared" si="201"/>
        <v>4.3398812188844324E-2</v>
      </c>
      <c r="AX178">
        <f t="shared" si="202"/>
        <v>0.46401079219289465</v>
      </c>
      <c r="AY178">
        <f t="shared" si="203"/>
        <v>4.467638037297661E-9</v>
      </c>
      <c r="AZ178">
        <f t="shared" si="204"/>
        <v>1625071.493588818</v>
      </c>
      <c r="BA178">
        <f t="shared" si="205"/>
        <v>1.4930912605252793E-4</v>
      </c>
      <c r="BB178" s="40">
        <f t="shared" si="206"/>
        <v>509898.99396375893</v>
      </c>
      <c r="BC178" s="62">
        <f t="shared" si="207"/>
        <v>-3612.6552549910848</v>
      </c>
      <c r="BD178" s="61">
        <f t="shared" si="208"/>
        <v>-0.70351963007798013</v>
      </c>
      <c r="BE178" s="40">
        <v>1192178.0039082763</v>
      </c>
      <c r="BF178" s="58">
        <f>テーブル2[[#This Row],[ρL*δ*λ/τ]]/テーブル2[[#This Row],[実験値]]</f>
        <v>0.42770374247148873</v>
      </c>
      <c r="BG178">
        <v>0.92652899999999994</v>
      </c>
      <c r="BH178">
        <v>4.5999999999999999E-2</v>
      </c>
      <c r="BI178">
        <v>5625</v>
      </c>
      <c r="BJ178">
        <f>1+テーブル2[[#This Row],[A_補正]]*EXP(-テーブル2[[#This Row],[(Tsub-40)^2]]/テーブル2[[#This Row],[σ_補正]])</f>
        <v>1.0455913367443201</v>
      </c>
      <c r="BK178">
        <f>テーブル2[[#This Row],[Ts]]-テーブル2[[#This Row],[Tin]]</f>
        <v>32.915106949635742</v>
      </c>
      <c r="BL178">
        <f>テーブル2[[#This Row],[ρL*δ*λ/τ]]*0.000001</f>
        <v>0.50989899396375893</v>
      </c>
      <c r="BM178">
        <f>テーブル2[[#This Row],[Tsub]]</f>
        <v>32.915106949635742</v>
      </c>
      <c r="BN178">
        <f>テーブル2[[#This Row],[補正式F]]</f>
        <v>1.0455913367443201</v>
      </c>
      <c r="BO178">
        <f>(テーブル2[[#This Row],[Tsub]]-40)^2</f>
        <v>50.195709535099759</v>
      </c>
      <c r="BP178" cm="1">
        <f t="array" ref="BP178">[3]!PropsSI(
  "VISCOSITY",
  "T", MIN( MAX( (テーブル2[[#This Row],[Ts]]+テーブル2[[#This Row],[Tw]])/2, テーブル2[[#This Row],[Ts]]+5 ), 647.096-0.1 ),
  "P", テーブル2[[#This Row],[P]],
  "Water"
)</f>
        <v>1.8375266684248574E-5</v>
      </c>
      <c r="BQ178" cm="1">
        <f t="array" ref="BQ178">[3]!PropsSI(
  "CONDUCTIVITY",
  "T", MIN( MAX( (テーブル2[[#This Row],[Ts]]+テーブル2[[#This Row],[Tw]])/2, テーブル2[[#This Row],[Ts]]+5 ), 647.096-0.1 ),
  "P", テーブル2[[#This Row],[P]],
  "Water"
)</f>
        <v>5.5251492985350995E-2</v>
      </c>
      <c r="BR178" cm="1">
        <f t="array" ref="BR178">[3]!PropsSI(
 "CPMASS",
  "T", MIN( MAX( (テーブル2[[#This Row],[Ts]]+テーブル2[[#This Row],[Tw]])/2, テーブル2[[#This Row],[Ts]]+5 ), 647.096-0.1 ),
  "P", テーブル2[[#This Row],[P]],
  "Water"
)</f>
        <v>4130.0557490947085</v>
      </c>
      <c r="BS178">
        <f>テーブル2[[#This Row],[G]]*テーブル2[[#This Row],[DH]]/テーブル2[[#This Row],[μ_g]]</f>
        <v>1316294.117899589</v>
      </c>
      <c r="BT178">
        <f>テーブル2[[#This Row],[CPg]]*テーブル2[[#This Row],[μ_g]]/テーブル2[[#This Row],[k_g]]</f>
        <v>1.3735533957525905</v>
      </c>
      <c r="BU178">
        <f>0.023*(テーブル2[[#This Row],[Re_g]]^0.8)*(テーブル2[[#This Row],[Pr_g]]^0.4)</f>
        <v>2052.8083579332479</v>
      </c>
      <c r="BV178">
        <f>テーブル2[[#This Row],[Nu_g]]*テーブル2[[#This Row],[k_g]]/テーブル2[[#This Row],[DH]]</f>
        <v>9633.3681152492009</v>
      </c>
      <c r="BW178" cm="1">
        <f t="array" ref="BW178">[3]!PropsSI("VISCOSITY","T",テーブル2[[#This Row],[Tm]],"P",テーブル2[[#This Row],[P]],"Water")</f>
        <v>1.9095995223994025E-5</v>
      </c>
      <c r="BX178" t="e">
        <f ca="1" xml:space="preserve"> [1]!PropsSI("CONDUCTIVITY","T",テーブル2[[#This Row],[Tm]],"P",テーブル2[[#This Row],[P]],"Water")</f>
        <v>#NAME?</v>
      </c>
      <c r="BY178" cm="1">
        <f t="array" ref="BY178">[3]!PropsSI("CPMASS","T",テーブル2[[#This Row],[Tm]],"P",テーブル2[[#This Row],[P]],"Water")</f>
        <v>3575.5745270429452</v>
      </c>
      <c r="BZ178">
        <f>テーブル2[[#This Row],[G]]*テーブル2[[#This Row],[DH]]/テーブル2[[#This Row],[μ_l]]</f>
        <v>1266614.0291510711</v>
      </c>
      <c r="CA178" t="e">
        <f ca="1">テーブル2[[#This Row],[μ_l]]*テーブル2[[#This Row],[CPl2]]/テーブル2[[#This Row],[k_l]]</f>
        <v>#NAME?</v>
      </c>
      <c r="CB178" t="e">
        <f ca="1">0.023*(テーブル2[[#This Row],[Re_l]]^0.8)*(テーブル2[[#This Row],[Pr_l]]^0.4)</f>
        <v>#NAME?</v>
      </c>
      <c r="CC178" t="e">
        <f ca="1">テーブル2[[#This Row],[Nu_l]]*テーブル2[[#This Row],[k_l]]/テーブル2[[#This Row],[DH]]</f>
        <v>#NAME?</v>
      </c>
      <c r="CD178">
        <v>0.14244623276982726</v>
      </c>
    </row>
    <row r="179" spans="1:82">
      <c r="A179" s="13" t="s">
        <v>476</v>
      </c>
      <c r="B179">
        <v>5171067.75</v>
      </c>
      <c r="C179" cm="1">
        <f t="array" ref="C179">[3]!PropsSI("T","P",テーブル2[[#This Row],[P]],"Q",0,"Water")</f>
        <v>539.20172813494048</v>
      </c>
      <c r="D179" cm="1">
        <f t="array" ref="D179">[3]!PropsSI("Dmass","P",テーブル2[[#This Row],[P]],"Q",1,"Water")</f>
        <v>26.270948836774021</v>
      </c>
      <c r="E179" cm="1">
        <f t="array" ref="E179">[3]!PropsSI("Dmass","P",テーブル2[[#This Row],[P]],"Q",0,"Water")</f>
        <v>773.95773343862197</v>
      </c>
      <c r="F179" cm="1">
        <f t="array" ref="F179">[3]!PropsSI("Hmass","P",テーブル2[[#This Row],[P]],"Q",1,"Water")</f>
        <v>2792749.5673211776</v>
      </c>
      <c r="G179" cm="1">
        <f t="array" ref="G179">[3]!PropsSI("Hmass","P",テーブル2[[#This Row],[P]],"Q",0,"Water")</f>
        <v>1165260.7677891226</v>
      </c>
      <c r="H179" cm="1">
        <f t="array" ref="H179">[3]!PropsSI("VISCOSITY","P",テーブル2[[#This Row],[P]],"Q",1,"Water")</f>
        <v>1.8047992044927941E-5</v>
      </c>
      <c r="I179" cm="1">
        <f t="array" ref="I179">[3]!PropsSI("VISCOSITY","P",テーブル2[[#This Row],[P]],"Q",0,"Water")</f>
        <v>9.9228433089202419E-5</v>
      </c>
      <c r="J179" cm="1">
        <f t="array" ref="J179">[3]!PropsSI("CONDUCTIVITY","P", テーブル2[[#This Row],[P]],"Q",0,"Water")</f>
        <v>0.59865268117325821</v>
      </c>
      <c r="K179" cm="1">
        <f t="array" ref="K179">[3]!PropsSI("Cpmass","P", テーブル2[[#This Row],[P]],"Q",0,"Water")</f>
        <v>5065.7828938880566</v>
      </c>
      <c r="L179" cm="1">
        <f t="array" ref="L179">[3]!PropsSI("SURFACE_TENSION","P", テーブル2[[#This Row],[P]],"Q",0,"Water")</f>
        <v>2.2065064944745777E-2</v>
      </c>
      <c r="M179" s="14">
        <v>174</v>
      </c>
      <c r="N179">
        <v>2686.2359999999999</v>
      </c>
      <c r="O179" s="12">
        <v>8.7843467213758383E-5</v>
      </c>
      <c r="P179" s="12">
        <v>2.9843873572041598E-2</v>
      </c>
      <c r="Q179" s="12">
        <f>テーブル2[[#This Row],[A]]*4/テーブル2[[#This Row],[Pw]]</f>
        <v>1.1773735336561952E-2</v>
      </c>
      <c r="R179">
        <v>3.4036</v>
      </c>
      <c r="S179" s="40">
        <v>446649.66328125005</v>
      </c>
      <c r="T179">
        <v>522.26111111111106</v>
      </c>
      <c r="U179" s="17">
        <f>+T179+BG179*S179*テーブル2[[#This Row],[Pw]]*R179/(N179*O179*K179)</f>
        <v>557.42683219040384</v>
      </c>
      <c r="V179">
        <v>0.03</v>
      </c>
      <c r="W179" s="12">
        <f t="shared" si="182"/>
        <v>318729.52873410168</v>
      </c>
      <c r="X179" s="100">
        <v>3.0244670174907562E-2</v>
      </c>
      <c r="Y179">
        <f t="shared" si="183"/>
        <v>5.7501023307152419</v>
      </c>
      <c r="Z179">
        <f t="shared" si="184"/>
        <v>5.7501023701983716</v>
      </c>
      <c r="AA179">
        <f t="shared" si="185"/>
        <v>-3.9483129654627191E-8</v>
      </c>
      <c r="AB179">
        <f t="shared" si="186"/>
        <v>7.5120159999422645E-5</v>
      </c>
      <c r="AC179" s="100">
        <v>548.19576780888758</v>
      </c>
      <c r="AD179">
        <f>+テーブル2[[#This Row],[DH]]/2*AI179/I179*E179</f>
        <v>9798.7739247869122</v>
      </c>
      <c r="AE179">
        <f>+gettm2(AD179,AC179,AK179,AL179,テーブル2[[#This Row],[補正式F]])</f>
        <v>557.42683219040396</v>
      </c>
      <c r="AF179" s="20">
        <f t="shared" si="187"/>
        <v>0</v>
      </c>
      <c r="AG179">
        <v>7.515336941915197E-5</v>
      </c>
      <c r="AH179">
        <f t="shared" si="188"/>
        <v>35.247632504907379</v>
      </c>
      <c r="AI179">
        <f t="shared" si="189"/>
        <v>0.21340586645859955</v>
      </c>
      <c r="AJ179">
        <f t="shared" si="190"/>
        <v>125.09383905334225</v>
      </c>
      <c r="AK179" cm="1">
        <f t="array" ref="AK179">+S179*テーブル2[[#This Row],[形状因子]]/(E179*[3]!PropsSI("C","T",(テーブル2[[#This Row],[Tin]]+テーブル2[[#This Row],[Tf]])/2,"P",テーブル2[[#This Row],[P]],"Water")*AI179)</f>
        <v>0.56178665240922643</v>
      </c>
      <c r="AL179">
        <f t="shared" si="191"/>
        <v>0.83966833314009293</v>
      </c>
      <c r="AM179">
        <f t="shared" si="192"/>
        <v>539.20172813361307</v>
      </c>
      <c r="AN179">
        <f t="shared" si="193"/>
        <v>1.3274075172375888E-9</v>
      </c>
      <c r="AO179">
        <f t="shared" si="194"/>
        <v>3.3209419729324512E-8</v>
      </c>
      <c r="AP179">
        <v>3.8695117216695381</v>
      </c>
      <c r="AQ179">
        <f t="shared" si="195"/>
        <v>3.6441299544871249E-4</v>
      </c>
      <c r="AR179">
        <f t="shared" si="196"/>
        <v>3.7593289419440647E-5</v>
      </c>
      <c r="AS179">
        <f t="shared" si="197"/>
        <v>62.574558299481851</v>
      </c>
      <c r="AT179">
        <f t="shared" si="198"/>
        <v>15.840896946387799</v>
      </c>
      <c r="AU179">
        <f t="shared" si="199"/>
        <v>3.3805403383252721</v>
      </c>
      <c r="AV179">
        <f t="shared" si="200"/>
        <v>0.48897138334426593</v>
      </c>
      <c r="AW179">
        <f t="shared" si="201"/>
        <v>2.8859282556230534E-2</v>
      </c>
      <c r="AX179">
        <f t="shared" si="202"/>
        <v>0.48897136719981438</v>
      </c>
      <c r="AY179">
        <f t="shared" si="203"/>
        <v>1.6144451553401495E-8</v>
      </c>
      <c r="AZ179">
        <f t="shared" si="204"/>
        <v>1627488.7995320549</v>
      </c>
      <c r="BA179">
        <f t="shared" si="205"/>
        <v>9.4175446842032829E-5</v>
      </c>
      <c r="BB179" s="40">
        <f t="shared" si="206"/>
        <v>444179.8470326619</v>
      </c>
      <c r="BC179" s="62">
        <f t="shared" si="207"/>
        <v>-2469.8162485881476</v>
      </c>
      <c r="BD179" s="61">
        <f t="shared" si="208"/>
        <v>-0.55296498612446809</v>
      </c>
      <c r="BE179" s="40">
        <v>1248107.3423632325</v>
      </c>
      <c r="BF179" s="58">
        <f>テーブル2[[#This Row],[ρL*δ*λ/τ]]/テーブル2[[#This Row],[実験値]]</f>
        <v>0.35588272895793421</v>
      </c>
      <c r="BG179">
        <v>0.92652899999999994</v>
      </c>
      <c r="BH179">
        <v>4.5999999999999999E-2</v>
      </c>
      <c r="BI179">
        <v>5625</v>
      </c>
      <c r="BJ179">
        <f>1+テーブル2[[#This Row],[A_補正]]*EXP(-テーブル2[[#This Row],[(Tsub-40)^2]]/テーブル2[[#This Row],[σ_補正]])</f>
        <v>1.0418507912830808</v>
      </c>
      <c r="BK179">
        <f>テーブル2[[#This Row],[Ts]]-テーブル2[[#This Row],[Tin]]</f>
        <v>16.940617023829418</v>
      </c>
      <c r="BL179">
        <f>テーブル2[[#This Row],[ρL*δ*λ/τ]]*0.000001</f>
        <v>0.44417984703266189</v>
      </c>
      <c r="BM179">
        <f>テーブル2[[#This Row],[Tsub]]</f>
        <v>16.940617023829418</v>
      </c>
      <c r="BN179">
        <f>テーブル2[[#This Row],[補正式F]]</f>
        <v>1.0418507912830808</v>
      </c>
      <c r="BO179">
        <f>(テーブル2[[#This Row],[Tsub]]-40)^2</f>
        <v>531.7351432417056</v>
      </c>
      <c r="BP179" cm="1">
        <f t="array" ref="BP179">[3]!PropsSI(
  "VISCOSITY",
  "T", MIN( MAX( (テーブル2[[#This Row],[Ts]]+テーブル2[[#This Row],[Tw]])/2, テーブル2[[#This Row],[Ts]]+5 ), 647.096-0.1 ),
  "P", テーブル2[[#This Row],[P]],
  "Water"
)</f>
        <v>1.8312508733495455E-5</v>
      </c>
      <c r="BQ179" cm="1">
        <f t="array" ref="BQ179">[3]!PropsSI(
  "CONDUCTIVITY",
  "T", MIN( MAX( (テーブル2[[#This Row],[Ts]]+テーブル2[[#This Row],[Tw]])/2, テーブル2[[#This Row],[Ts]]+5 ), 647.096-0.1 ),
  "P", テーブル2[[#This Row],[P]],
  "Water"
)</f>
        <v>5.5160021224605282E-2</v>
      </c>
      <c r="BR179" cm="1">
        <f t="array" ref="BR179">[3]!PropsSI(
 "CPMASS",
  "T", MIN( MAX( (テーブル2[[#This Row],[Ts]]+テーブル2[[#This Row],[Tw]])/2, テーブル2[[#This Row],[Ts]]+5 ), 647.096-0.1 ),
  "P", テーブル2[[#This Row],[P]],
  "Water"
)</f>
        <v>4166.9645601679158</v>
      </c>
      <c r="BS179">
        <f>テーブル2[[#This Row],[G]]*テーブル2[[#This Row],[DH]]/テーブル2[[#This Row],[μ_g]]</f>
        <v>1727072.5805960028</v>
      </c>
      <c r="BT179">
        <f>テーブル2[[#This Row],[CPg]]*テーブル2[[#This Row],[μ_g]]/テーブル2[[#This Row],[k_g]]</f>
        <v>1.3833855246270721</v>
      </c>
      <c r="BU179">
        <f>0.023*(テーブル2[[#This Row],[Re_g]]^0.8)*(テーブル2[[#This Row],[Pr_g]]^0.4)</f>
        <v>2558.3125319793803</v>
      </c>
      <c r="BV179">
        <f>テーブル2[[#This Row],[Nu_g]]*テーブル2[[#This Row],[k_g]]/テーブル2[[#This Row],[DH]]</f>
        <v>11985.709677449207</v>
      </c>
      <c r="BW179" cm="1">
        <f t="array" ref="BW179">[3]!PropsSI("VISCOSITY","T",テーブル2[[#This Row],[Tm]],"P",テーブル2[[#This Row],[P]],"Water")</f>
        <v>1.8994350402749827E-5</v>
      </c>
      <c r="BX179" t="e">
        <f ca="1" xml:space="preserve"> [1]!PropsSI("CONDUCTIVITY","T",テーブル2[[#This Row],[Tm]],"P",テーブル2[[#This Row],[P]],"Water")</f>
        <v>#NAME?</v>
      </c>
      <c r="BY179" cm="1">
        <f t="array" ref="BY179">[3]!PropsSI("CPMASS","T",テーブル2[[#This Row],[Tm]],"P",テーブル2[[#This Row],[P]],"Water")</f>
        <v>3616.115192479233</v>
      </c>
      <c r="BZ179">
        <f>テーブル2[[#This Row],[G]]*テーブル2[[#This Row],[DH]]/テーブル2[[#This Row],[μ_l]]</f>
        <v>1665075.7222508732</v>
      </c>
      <c r="CA179" t="e">
        <f ca="1">テーブル2[[#This Row],[μ_l]]*テーブル2[[#This Row],[CPl2]]/テーブル2[[#This Row],[k_l]]</f>
        <v>#NAME?</v>
      </c>
      <c r="CB179" t="e">
        <f ca="1">0.023*(テーブル2[[#This Row],[Re_l]]^0.8)*(テーブル2[[#This Row],[Pr_l]]^0.4)</f>
        <v>#NAME?</v>
      </c>
      <c r="CC179" t="e">
        <f ca="1">テーブル2[[#This Row],[Nu_l]]*テーブル2[[#This Row],[k_l]]/テーブル2[[#This Row],[DH]]</f>
        <v>#NAME?</v>
      </c>
      <c r="CD179">
        <v>0.14137160828987083</v>
      </c>
    </row>
    <row r="180" spans="1:82">
      <c r="A180" s="13" t="s">
        <v>477</v>
      </c>
      <c r="B180">
        <v>5171067.75</v>
      </c>
      <c r="C180" cm="1">
        <f t="array" ref="C180">[3]!PropsSI("T","P",テーブル2[[#This Row],[P]],"Q",0,"Water")</f>
        <v>539.20172813494048</v>
      </c>
      <c r="D180" cm="1">
        <f t="array" ref="D180">[3]!PropsSI("Dmass","P",テーブル2[[#This Row],[P]],"Q",1,"Water")</f>
        <v>26.270948836774021</v>
      </c>
      <c r="E180" cm="1">
        <f t="array" ref="E180">[3]!PropsSI("Dmass","P",テーブル2[[#This Row],[P]],"Q",0,"Water")</f>
        <v>773.95773343862197</v>
      </c>
      <c r="F180" cm="1">
        <f t="array" ref="F180">[3]!PropsSI("Hmass","P",テーブル2[[#This Row],[P]],"Q",1,"Water")</f>
        <v>2792749.5673211776</v>
      </c>
      <c r="G180" cm="1">
        <f t="array" ref="G180">[3]!PropsSI("Hmass","P",テーブル2[[#This Row],[P]],"Q",0,"Water")</f>
        <v>1165260.7677891226</v>
      </c>
      <c r="H180" cm="1">
        <f t="array" ref="H180">[3]!PropsSI("VISCOSITY","P",テーブル2[[#This Row],[P]],"Q",1,"Water")</f>
        <v>1.8047992044927941E-5</v>
      </c>
      <c r="I180" cm="1">
        <f t="array" ref="I180">[3]!PropsSI("VISCOSITY","P",テーブル2[[#This Row],[P]],"Q",0,"Water")</f>
        <v>9.9228433089202419E-5</v>
      </c>
      <c r="J180" cm="1">
        <f t="array" ref="J180">[3]!PropsSI("CONDUCTIVITY","P", テーブル2[[#This Row],[P]],"Q",0,"Water")</f>
        <v>0.59865268117325821</v>
      </c>
      <c r="K180" cm="1">
        <f t="array" ref="K180">[3]!PropsSI("Cpmass","P", テーブル2[[#This Row],[P]],"Q",0,"Water")</f>
        <v>5065.7828938880566</v>
      </c>
      <c r="L180" cm="1">
        <f t="array" ref="L180">[3]!PropsSI("SURFACE_TENSION","P", テーブル2[[#This Row],[P]],"Q",0,"Water")</f>
        <v>2.2065064944745777E-2</v>
      </c>
      <c r="M180" s="14">
        <v>175</v>
      </c>
      <c r="N180">
        <v>2055.6959999999999</v>
      </c>
      <c r="O180" s="12">
        <v>8.7843467213758383E-5</v>
      </c>
      <c r="P180" s="12">
        <v>2.9843873572041598E-2</v>
      </c>
      <c r="Q180" s="12">
        <f>テーブル2[[#This Row],[A]]*4/テーブル2[[#This Row],[Pw]]</f>
        <v>1.1773735336561952E-2</v>
      </c>
      <c r="R180">
        <v>3.4036</v>
      </c>
      <c r="S180" s="40">
        <v>219583.20703125</v>
      </c>
      <c r="T180">
        <v>534.09444444444443</v>
      </c>
      <c r="U180" s="17">
        <f>+T180+BG180*S180*テーブル2[[#This Row],[Pw]]*R180/(N180*O180*K180)</f>
        <v>556.68552031629213</v>
      </c>
      <c r="V180">
        <v>0.03</v>
      </c>
      <c r="W180" s="12">
        <f t="shared" si="182"/>
        <v>243914.16737046855</v>
      </c>
      <c r="X180" s="100">
        <v>3.4293739190429107E-2</v>
      </c>
      <c r="Y180">
        <f t="shared" si="183"/>
        <v>5.3999853261189479</v>
      </c>
      <c r="Z180">
        <f t="shared" si="184"/>
        <v>5.3999853452305215</v>
      </c>
      <c r="AA180">
        <f t="shared" si="185"/>
        <v>-1.9111573656971359E-8</v>
      </c>
      <c r="AB180">
        <f t="shared" si="186"/>
        <v>1.1312564408537165E-4</v>
      </c>
      <c r="AC180" s="100">
        <v>545.2918254627358</v>
      </c>
      <c r="AD180">
        <f>+テーブル2[[#This Row],[DH]]/2*AI180/I180*E180</f>
        <v>7984.8995580089886</v>
      </c>
      <c r="AE180">
        <f>+gettm2(AD180,AC180,AK180,AL180,テーブル2[[#This Row],[補正式F]])</f>
        <v>556.68552031629213</v>
      </c>
      <c r="AF180" s="20">
        <f t="shared" si="187"/>
        <v>0</v>
      </c>
      <c r="AG180">
        <v>1.1315171992703704E-4</v>
      </c>
      <c r="AH180">
        <f t="shared" si="188"/>
        <v>23.405902479293665</v>
      </c>
      <c r="AI180">
        <f t="shared" si="189"/>
        <v>0.17390179851494561</v>
      </c>
      <c r="AJ180">
        <f t="shared" si="190"/>
        <v>153.47807515727413</v>
      </c>
      <c r="AK180" cm="1">
        <f t="array" ref="AK180">+S180*テーブル2[[#This Row],[形状因子]]/(E180*[3]!PropsSI("C","T",(テーブル2[[#This Row],[Tin]]+テーブル2[[#This Row],[Tf]])/2,"P",テーブル2[[#This Row],[P]],"Water")*AI180)</f>
        <v>0.36862896563876135</v>
      </c>
      <c r="AL180">
        <f t="shared" si="191"/>
        <v>0.83966833314009293</v>
      </c>
      <c r="AM180">
        <f t="shared" si="192"/>
        <v>539.20172812844123</v>
      </c>
      <c r="AN180">
        <f t="shared" si="193"/>
        <v>6.4992491388693452E-9</v>
      </c>
      <c r="AO180">
        <f t="shared" si="194"/>
        <v>2.607584166538883E-8</v>
      </c>
      <c r="AP180">
        <v>3.3094596758643111</v>
      </c>
      <c r="AQ180">
        <f t="shared" si="195"/>
        <v>4.9818655384692954E-4</v>
      </c>
      <c r="AR180">
        <f t="shared" si="196"/>
        <v>5.6588897884351215E-5</v>
      </c>
      <c r="AS180">
        <f t="shared" si="197"/>
        <v>76.756722108706469</v>
      </c>
      <c r="AT180">
        <f t="shared" si="198"/>
        <v>16.351602417775677</v>
      </c>
      <c r="AU180">
        <f t="shared" si="199"/>
        <v>2.8435730690525234</v>
      </c>
      <c r="AV180">
        <f t="shared" si="200"/>
        <v>0.46588660681178773</v>
      </c>
      <c r="AW180">
        <f t="shared" si="201"/>
        <v>4.3460036920054512E-2</v>
      </c>
      <c r="AX180">
        <f t="shared" si="202"/>
        <v>0.46588660212017768</v>
      </c>
      <c r="AY180">
        <f t="shared" si="203"/>
        <v>4.6916100449045928E-9</v>
      </c>
      <c r="AZ180">
        <f t="shared" si="204"/>
        <v>1627488.7995320549</v>
      </c>
      <c r="BA180">
        <f t="shared" si="205"/>
        <v>1.5053410605972144E-4</v>
      </c>
      <c r="BB180" s="40">
        <f t="shared" si="206"/>
        <v>218191.92804901217</v>
      </c>
      <c r="BC180" s="62">
        <f t="shared" si="207"/>
        <v>-1391.2789822378254</v>
      </c>
      <c r="BD180" s="61">
        <f t="shared" si="208"/>
        <v>-0.63359990094316521</v>
      </c>
      <c r="BE180" s="40">
        <v>1077375.6776059978</v>
      </c>
      <c r="BF180" s="58">
        <f>テーブル2[[#This Row],[ρL*δ*λ/τ]]/テーブル2[[#This Row],[実験値]]</f>
        <v>0.20252167612865507</v>
      </c>
      <c r="BG180">
        <v>0.92652899999999994</v>
      </c>
      <c r="BH180">
        <v>4.5999999999999999E-2</v>
      </c>
      <c r="BI180">
        <v>5625</v>
      </c>
      <c r="BJ180">
        <f>1+テーブル2[[#This Row],[A_補正]]*EXP(-テーブル2[[#This Row],[(Tsub-40)^2]]/テーブル2[[#This Row],[σ_補正]])</f>
        <v>1.0370473438588375</v>
      </c>
      <c r="BK180">
        <f>テーブル2[[#This Row],[Ts]]-テーブル2[[#This Row],[Tin]]</f>
        <v>5.1072836904960468</v>
      </c>
      <c r="BL180">
        <f>テーブル2[[#This Row],[ρL*δ*λ/τ]]*0.000001</f>
        <v>0.21819192804901216</v>
      </c>
      <c r="BM180">
        <f>テーブル2[[#This Row],[Tsub]]</f>
        <v>5.1072836904960468</v>
      </c>
      <c r="BN180">
        <f>テーブル2[[#This Row],[補正式F]]</f>
        <v>1.0370473438588375</v>
      </c>
      <c r="BO180">
        <f>(テーブル2[[#This Row],[Tsub]]-40)^2</f>
        <v>1217.5016514555232</v>
      </c>
      <c r="BP180" cm="1">
        <f t="array" ref="BP180">[3]!PropsSI(
  "VISCOSITY",
  "T", MIN( MAX( (テーブル2[[#This Row],[Ts]]+テーブル2[[#This Row],[Tw]])/2, テーブル2[[#This Row],[Ts]]+5 ), 647.096-0.1 ),
  "P", テーブル2[[#This Row],[P]],
  "Water"
)</f>
        <v>1.8312508733495455E-5</v>
      </c>
      <c r="BQ180" cm="1">
        <f t="array" ref="BQ180">[3]!PropsSI(
  "CONDUCTIVITY",
  "T", MIN( MAX( (テーブル2[[#This Row],[Ts]]+テーブル2[[#This Row],[Tw]])/2, テーブル2[[#This Row],[Ts]]+5 ), 647.096-0.1 ),
  "P", テーブル2[[#This Row],[P]],
  "Water"
)</f>
        <v>5.5160021224605282E-2</v>
      </c>
      <c r="BR180" cm="1">
        <f t="array" ref="BR180">[3]!PropsSI(
 "CPMASS",
  "T", MIN( MAX( (テーブル2[[#This Row],[Ts]]+テーブル2[[#This Row],[Tw]])/2, テーブル2[[#This Row],[Ts]]+5 ), 647.096-0.1 ),
  "P", テーブル2[[#This Row],[P]],
  "Water"
)</f>
        <v>4166.9645601679158</v>
      </c>
      <c r="BS180">
        <f>テーブル2[[#This Row],[G]]*テーブル2[[#This Row],[DH]]/テーブル2[[#This Row],[μ_g]]</f>
        <v>1321676.9470891166</v>
      </c>
      <c r="BT180">
        <f>テーブル2[[#This Row],[CPg]]*テーブル2[[#This Row],[μ_g]]/テーブル2[[#This Row],[k_g]]</f>
        <v>1.3833855246270721</v>
      </c>
      <c r="BU180">
        <f>0.023*(テーブル2[[#This Row],[Re_g]]^0.8)*(テーブル2[[#This Row],[Pr_g]]^0.4)</f>
        <v>2065.4057362383219</v>
      </c>
      <c r="BV180">
        <f>テーブル2[[#This Row],[Nu_g]]*テーブル2[[#This Row],[k_g]]/テーブル2[[#This Row],[DH]]</f>
        <v>9676.4383597563865</v>
      </c>
      <c r="BW180" cm="1">
        <f t="array" ref="BW180">[3]!PropsSI("VISCOSITY","T",テーブル2[[#This Row],[Tm]],"P",テーブル2[[#This Row],[P]],"Water")</f>
        <v>1.8956716682784448E-5</v>
      </c>
      <c r="BX180" t="e">
        <f ca="1" xml:space="preserve"> [1]!PropsSI("CONDUCTIVITY","T",テーブル2[[#This Row],[Tm]],"P",テーブル2[[#This Row],[P]],"Water")</f>
        <v>#NAME?</v>
      </c>
      <c r="BY180" cm="1">
        <f t="array" ref="BY180">[3]!PropsSI("CPMASS","T",テーブル2[[#This Row],[Tm]],"P",テーブル2[[#This Row],[P]],"Water")</f>
        <v>3639.083941342662</v>
      </c>
      <c r="BZ180">
        <f>テーブル2[[#This Row],[G]]*テーブル2[[#This Row],[DH]]/テーブル2[[#This Row],[μ_l]]</f>
        <v>1276762.2706736566</v>
      </c>
      <c r="CA180" t="e">
        <f ca="1">テーブル2[[#This Row],[μ_l]]*テーブル2[[#This Row],[CPl2]]/テーブル2[[#This Row],[k_l]]</f>
        <v>#NAME?</v>
      </c>
      <c r="CB180" t="e">
        <f ca="1">0.023*(テーブル2[[#This Row],[Re_l]]^0.8)*(テーブル2[[#This Row],[Pr_l]]^0.4)</f>
        <v>#NAME?</v>
      </c>
      <c r="CC180" t="e">
        <f ca="1">テーブル2[[#This Row],[Nu_l]]*テーブル2[[#This Row],[k_l]]/テーブル2[[#This Row],[DH]]</f>
        <v>#NAME?</v>
      </c>
      <c r="CD180">
        <v>0.20186175566777284</v>
      </c>
    </row>
    <row r="181" spans="1:82">
      <c r="A181" s="13" t="s">
        <v>477</v>
      </c>
      <c r="B181">
        <v>5171067.75</v>
      </c>
      <c r="C181" cm="1">
        <f t="array" ref="C181">[3]!PropsSI("T","P",テーブル2[[#This Row],[P]],"Q",0,"Water")</f>
        <v>539.20172813494048</v>
      </c>
      <c r="D181" cm="1">
        <f t="array" ref="D181">[3]!PropsSI("Dmass","P",テーブル2[[#This Row],[P]],"Q",1,"Water")</f>
        <v>26.270948836774021</v>
      </c>
      <c r="E181" cm="1">
        <f t="array" ref="E181">[3]!PropsSI("Dmass","P",テーブル2[[#This Row],[P]],"Q",0,"Water")</f>
        <v>773.95773343862197</v>
      </c>
      <c r="F181" cm="1">
        <f t="array" ref="F181">[3]!PropsSI("Hmass","P",テーブル2[[#This Row],[P]],"Q",1,"Water")</f>
        <v>2792749.5673211776</v>
      </c>
      <c r="G181" cm="1">
        <f t="array" ref="G181">[3]!PropsSI("Hmass","P",テーブル2[[#This Row],[P]],"Q",0,"Water")</f>
        <v>1165260.7677891226</v>
      </c>
      <c r="H181" cm="1">
        <f t="array" ref="H181">[3]!PropsSI("VISCOSITY","P",テーブル2[[#This Row],[P]],"Q",1,"Water")</f>
        <v>1.8047992044927941E-5</v>
      </c>
      <c r="I181" cm="1">
        <f t="array" ref="I181">[3]!PropsSI("VISCOSITY","P",テーブル2[[#This Row],[P]],"Q",0,"Water")</f>
        <v>9.9228433089202419E-5</v>
      </c>
      <c r="J181" cm="1">
        <f t="array" ref="J181">[3]!PropsSI("CONDUCTIVITY","P", テーブル2[[#This Row],[P]],"Q",0,"Water")</f>
        <v>0.59865268117325821</v>
      </c>
      <c r="K181" cm="1">
        <f t="array" ref="K181">[3]!PropsSI("Cpmass","P", テーブル2[[#This Row],[P]],"Q",0,"Water")</f>
        <v>5065.7828938880566</v>
      </c>
      <c r="L181" cm="1">
        <f t="array" ref="L181">[3]!PropsSI("SURFACE_TENSION","P", テーブル2[[#This Row],[P]],"Q",0,"Water")</f>
        <v>2.2065064944745777E-2</v>
      </c>
      <c r="M181" s="14">
        <v>176</v>
      </c>
      <c r="N181">
        <v>2055.6959999999999</v>
      </c>
      <c r="O181" s="12">
        <v>8.7843467213758383E-5</v>
      </c>
      <c r="P181" s="12">
        <v>2.9843873572041598E-2</v>
      </c>
      <c r="Q181" s="12">
        <f>テーブル2[[#This Row],[A]]*4/テーブル2[[#This Row],[Pw]]</f>
        <v>1.1773735336561952E-2</v>
      </c>
      <c r="R181">
        <v>3.4036</v>
      </c>
      <c r="S181" s="40">
        <v>219583.20703125</v>
      </c>
      <c r="T181">
        <v>534.09444444444443</v>
      </c>
      <c r="U181" s="17">
        <f>+T181+BG181*S181*テーブル2[[#This Row],[Pw]]*R181/(N181*O181*K181)</f>
        <v>556.68552031629213</v>
      </c>
      <c r="V181">
        <v>0.03</v>
      </c>
      <c r="W181" s="12">
        <f t="shared" si="182"/>
        <v>243914.16737046855</v>
      </c>
      <c r="X181" s="100">
        <v>3.4293739190429107E-2</v>
      </c>
      <c r="Y181">
        <f t="shared" si="183"/>
        <v>5.3999853261189479</v>
      </c>
      <c r="Z181">
        <f t="shared" si="184"/>
        <v>5.3999853452305215</v>
      </c>
      <c r="AA181">
        <f t="shared" si="185"/>
        <v>-1.9111573656971359E-8</v>
      </c>
      <c r="AB181">
        <f t="shared" si="186"/>
        <v>1.1312564408537165E-4</v>
      </c>
      <c r="AC181" s="100">
        <v>545.2918254627358</v>
      </c>
      <c r="AD181">
        <f>+テーブル2[[#This Row],[DH]]/2*AI181/I181*E181</f>
        <v>7984.8995580089886</v>
      </c>
      <c r="AE181">
        <f>+gettm2(AD181,AC181,AK181,AL181,テーブル2[[#This Row],[補正式F]])</f>
        <v>556.68552031629213</v>
      </c>
      <c r="AF181" s="20">
        <f t="shared" si="187"/>
        <v>0</v>
      </c>
      <c r="AG181">
        <v>1.1315171992703704E-4</v>
      </c>
      <c r="AH181">
        <f t="shared" si="188"/>
        <v>23.405902479293665</v>
      </c>
      <c r="AI181">
        <f t="shared" si="189"/>
        <v>0.17390179851494561</v>
      </c>
      <c r="AJ181">
        <f t="shared" si="190"/>
        <v>153.47807515727413</v>
      </c>
      <c r="AK181" cm="1">
        <f t="array" ref="AK181">+S181*テーブル2[[#This Row],[形状因子]]/(E181*[3]!PropsSI("C","T",(テーブル2[[#This Row],[Tin]]+テーブル2[[#This Row],[Tf]])/2,"P",テーブル2[[#This Row],[P]],"Water")*AI181)</f>
        <v>0.36862896563876135</v>
      </c>
      <c r="AL181">
        <f t="shared" si="191"/>
        <v>0.83966833314009293</v>
      </c>
      <c r="AM181">
        <f t="shared" si="192"/>
        <v>539.20172812844123</v>
      </c>
      <c r="AN181">
        <f t="shared" si="193"/>
        <v>6.4992491388693452E-9</v>
      </c>
      <c r="AO181">
        <f t="shared" si="194"/>
        <v>2.607584166538883E-8</v>
      </c>
      <c r="AP181">
        <v>3.3094596758643111</v>
      </c>
      <c r="AQ181">
        <f t="shared" si="195"/>
        <v>4.9818655384692954E-4</v>
      </c>
      <c r="AR181">
        <f t="shared" si="196"/>
        <v>5.6588897884351215E-5</v>
      </c>
      <c r="AS181">
        <f t="shared" si="197"/>
        <v>76.756722108706469</v>
      </c>
      <c r="AT181">
        <f t="shared" si="198"/>
        <v>16.351602417775677</v>
      </c>
      <c r="AU181">
        <f t="shared" si="199"/>
        <v>2.8435730690525234</v>
      </c>
      <c r="AV181">
        <f t="shared" si="200"/>
        <v>0.46588660681178773</v>
      </c>
      <c r="AW181">
        <f t="shared" si="201"/>
        <v>4.3460036920054512E-2</v>
      </c>
      <c r="AX181">
        <f t="shared" si="202"/>
        <v>0.46588660212017768</v>
      </c>
      <c r="AY181">
        <f t="shared" si="203"/>
        <v>4.6916100449045928E-9</v>
      </c>
      <c r="AZ181">
        <f t="shared" si="204"/>
        <v>1627488.7995320549</v>
      </c>
      <c r="BA181">
        <f t="shared" si="205"/>
        <v>1.5053410605972144E-4</v>
      </c>
      <c r="BB181" s="40">
        <f t="shared" si="206"/>
        <v>218191.92804901217</v>
      </c>
      <c r="BC181" s="62">
        <f t="shared" si="207"/>
        <v>-1391.2789822378254</v>
      </c>
      <c r="BD181" s="61">
        <f t="shared" si="208"/>
        <v>-0.63359990094316521</v>
      </c>
      <c r="BE181" s="40">
        <v>1077375.6776059978</v>
      </c>
      <c r="BF181" s="58">
        <f>テーブル2[[#This Row],[ρL*δ*λ/τ]]/テーブル2[[#This Row],[実験値]]</f>
        <v>0.20252167612865507</v>
      </c>
      <c r="BG181">
        <v>0.92652899999999994</v>
      </c>
      <c r="BH181">
        <v>4.5999999999999999E-2</v>
      </c>
      <c r="BI181">
        <v>5625</v>
      </c>
      <c r="BJ181">
        <f>1+テーブル2[[#This Row],[A_補正]]*EXP(-テーブル2[[#This Row],[(Tsub-40)^2]]/テーブル2[[#This Row],[σ_補正]])</f>
        <v>1.0370473438588375</v>
      </c>
      <c r="BK181">
        <f>テーブル2[[#This Row],[Ts]]-テーブル2[[#This Row],[Tin]]</f>
        <v>5.1072836904960468</v>
      </c>
      <c r="BL181">
        <f>テーブル2[[#This Row],[ρL*δ*λ/τ]]*0.000001</f>
        <v>0.21819192804901216</v>
      </c>
      <c r="BM181">
        <f>テーブル2[[#This Row],[Tsub]]</f>
        <v>5.1072836904960468</v>
      </c>
      <c r="BN181">
        <f>テーブル2[[#This Row],[補正式F]]</f>
        <v>1.0370473438588375</v>
      </c>
      <c r="BO181">
        <f>(テーブル2[[#This Row],[Tsub]]-40)^2</f>
        <v>1217.5016514555232</v>
      </c>
      <c r="BP181" cm="1">
        <f t="array" ref="BP181">[3]!PropsSI(
  "VISCOSITY",
  "T", MIN( MAX( (テーブル2[[#This Row],[Ts]]+テーブル2[[#This Row],[Tw]])/2, テーブル2[[#This Row],[Ts]]+5 ), 647.096-0.1 ),
  "P", テーブル2[[#This Row],[P]],
  "Water"
)</f>
        <v>1.8312508733495455E-5</v>
      </c>
      <c r="BQ181" cm="1">
        <f t="array" ref="BQ181">[3]!PropsSI(
  "CONDUCTIVITY",
  "T", MIN( MAX( (テーブル2[[#This Row],[Ts]]+テーブル2[[#This Row],[Tw]])/2, テーブル2[[#This Row],[Ts]]+5 ), 647.096-0.1 ),
  "P", テーブル2[[#This Row],[P]],
  "Water"
)</f>
        <v>5.5160021224605282E-2</v>
      </c>
      <c r="BR181" cm="1">
        <f t="array" ref="BR181">[3]!PropsSI(
 "CPMASS",
  "T", MIN( MAX( (テーブル2[[#This Row],[Ts]]+テーブル2[[#This Row],[Tw]])/2, テーブル2[[#This Row],[Ts]]+5 ), 647.096-0.1 ),
  "P", テーブル2[[#This Row],[P]],
  "Water"
)</f>
        <v>4166.9645601679158</v>
      </c>
      <c r="BS181">
        <f>テーブル2[[#This Row],[G]]*テーブル2[[#This Row],[DH]]/テーブル2[[#This Row],[μ_g]]</f>
        <v>1321676.9470891166</v>
      </c>
      <c r="BT181">
        <f>テーブル2[[#This Row],[CPg]]*テーブル2[[#This Row],[μ_g]]/テーブル2[[#This Row],[k_g]]</f>
        <v>1.3833855246270721</v>
      </c>
      <c r="BU181">
        <f>0.023*(テーブル2[[#This Row],[Re_g]]^0.8)*(テーブル2[[#This Row],[Pr_g]]^0.4)</f>
        <v>2065.4057362383219</v>
      </c>
      <c r="BV181">
        <f>テーブル2[[#This Row],[Nu_g]]*テーブル2[[#This Row],[k_g]]/テーブル2[[#This Row],[DH]]</f>
        <v>9676.4383597563865</v>
      </c>
      <c r="BW181" cm="1">
        <f t="array" ref="BW181">[3]!PropsSI("VISCOSITY","T",テーブル2[[#This Row],[Tm]],"P",テーブル2[[#This Row],[P]],"Water")</f>
        <v>1.8956716682784448E-5</v>
      </c>
      <c r="BX181" t="e">
        <f ca="1" xml:space="preserve"> [1]!PropsSI("CONDUCTIVITY","T",テーブル2[[#This Row],[Tm]],"P",テーブル2[[#This Row],[P]],"Water")</f>
        <v>#NAME?</v>
      </c>
      <c r="BY181" cm="1">
        <f t="array" ref="BY181">[3]!PropsSI("CPMASS","T",テーブル2[[#This Row],[Tm]],"P",テーブル2[[#This Row],[P]],"Water")</f>
        <v>3639.083941342662</v>
      </c>
      <c r="BZ181">
        <f>テーブル2[[#This Row],[G]]*テーブル2[[#This Row],[DH]]/テーブル2[[#This Row],[μ_l]]</f>
        <v>1276762.2706736566</v>
      </c>
      <c r="CA181" t="e">
        <f ca="1">テーブル2[[#This Row],[μ_l]]*テーブル2[[#This Row],[CPl2]]/テーブル2[[#This Row],[k_l]]</f>
        <v>#NAME?</v>
      </c>
      <c r="CB181" t="e">
        <f ca="1">0.023*(テーブル2[[#This Row],[Re_l]]^0.8)*(テーブル2[[#This Row],[Pr_l]]^0.4)</f>
        <v>#NAME?</v>
      </c>
      <c r="CC181" t="e">
        <f ca="1">テーブル2[[#This Row],[Nu_l]]*テーブル2[[#This Row],[k_l]]/テーブル2[[#This Row],[DH]]</f>
        <v>#NAME?</v>
      </c>
      <c r="CD181">
        <v>0.20186175566777284</v>
      </c>
    </row>
    <row r="182" spans="1:82">
      <c r="A182" s="13" t="s">
        <v>478</v>
      </c>
      <c r="B182">
        <v>5136593.9649999999</v>
      </c>
      <c r="C182" cm="1">
        <f t="array" ref="C182">[3]!PropsSI("T","P",テーブル2[[#This Row],[P]],"Q",0,"Water")</f>
        <v>538.78065478257292</v>
      </c>
      <c r="D182" cm="1">
        <f t="array" ref="D182">[3]!PropsSI("Dmass","P",テーブル2[[#This Row],[P]],"Q",1,"Water")</f>
        <v>26.085106547185163</v>
      </c>
      <c r="E182" cm="1">
        <f t="array" ref="E182">[3]!PropsSI("Dmass","P",テーブル2[[#This Row],[P]],"Q",0,"Water")</f>
        <v>774.64155254439459</v>
      </c>
      <c r="F182" cm="1">
        <f t="array" ref="F182">[3]!PropsSI("Hmass","P",テーブル2[[#This Row],[P]],"Q",1,"Water")</f>
        <v>2793049.6749585457</v>
      </c>
      <c r="G182" cm="1">
        <f t="array" ref="G182">[3]!PropsSI("Hmass","P",テーブル2[[#This Row],[P]],"Q",0,"Water")</f>
        <v>1163138.2858889704</v>
      </c>
      <c r="H182" cm="1">
        <f t="array" ref="H182">[3]!PropsSI("VISCOSITY","P",テーブル2[[#This Row],[P]],"Q",1,"Water")</f>
        <v>1.8031165506492192E-5</v>
      </c>
      <c r="I182" cm="1">
        <f t="array" ref="I182">[3]!PropsSI("VISCOSITY","P",テーブル2[[#This Row],[P]],"Q",0,"Water")</f>
        <v>9.940557236866081E-5</v>
      </c>
      <c r="J182" cm="1">
        <f t="array" ref="J182">[3]!PropsSI("CONDUCTIVITY","P", テーブル2[[#This Row],[P]],"Q",0,"Water")</f>
        <v>0.59915863183764706</v>
      </c>
      <c r="K182" cm="1">
        <f t="array" ref="K182">[3]!PropsSI("Cpmass","P", テーブル2[[#This Row],[P]],"Q",0,"Water")</f>
        <v>5059.920512176961</v>
      </c>
      <c r="L182" cm="1">
        <f t="array" ref="L182">[3]!PropsSI("SURFACE_TENSION","P", テーブル2[[#This Row],[P]],"Q",0,"Water")</f>
        <v>2.2163704660093694E-2</v>
      </c>
      <c r="M182" s="14">
        <v>177</v>
      </c>
      <c r="N182">
        <v>1304.472</v>
      </c>
      <c r="O182" s="12">
        <v>8.7843467213758383E-5</v>
      </c>
      <c r="P182" s="12">
        <v>2.9843873572041598E-2</v>
      </c>
      <c r="Q182" s="12">
        <f>テーブル2[[#This Row],[A]]*4/テーブル2[[#This Row],[Pw]]</f>
        <v>1.1773735336561952E-2</v>
      </c>
      <c r="R182">
        <v>3.4036</v>
      </c>
      <c r="S182" s="40">
        <v>471236.89453125</v>
      </c>
      <c r="T182">
        <v>481.09444444444443</v>
      </c>
      <c r="U182" s="17">
        <f>+T182+BG182*S182*テーブル2[[#This Row],[Pw]]*R182/(N182*O182*K182)</f>
        <v>557.5843427852908</v>
      </c>
      <c r="V182">
        <v>0.03</v>
      </c>
      <c r="W182" s="12">
        <f t="shared" si="182"/>
        <v>154503.49226898729</v>
      </c>
      <c r="X182" s="100">
        <v>4.3178802052688717E-2</v>
      </c>
      <c r="Y182">
        <f t="shared" si="183"/>
        <v>4.8124331022835811</v>
      </c>
      <c r="Z182">
        <f t="shared" si="184"/>
        <v>4.8124331048041933</v>
      </c>
      <c r="AA182">
        <f t="shared" si="185"/>
        <v>-2.5206121634369083E-9</v>
      </c>
      <c r="AB182">
        <f t="shared" si="186"/>
        <v>2.2432323760204016E-4</v>
      </c>
      <c r="AC182" s="100">
        <v>555.22944044090059</v>
      </c>
      <c r="AD182">
        <f>+テーブル2[[#This Row],[DH]]/2*AI182/I182*E182</f>
        <v>5675.4278334052597</v>
      </c>
      <c r="AE182">
        <f>+gettm2(AD182,AC182,AK182,AL182,テーブル2[[#This Row],[補正式F]])</f>
        <v>557.58434278529091</v>
      </c>
      <c r="AF182" s="20">
        <f t="shared" si="187"/>
        <v>0</v>
      </c>
      <c r="AG182">
        <v>2.2444619735988001E-4</v>
      </c>
      <c r="AH182">
        <f t="shared" si="188"/>
        <v>11.856304267191332</v>
      </c>
      <c r="AI182">
        <f t="shared" si="189"/>
        <v>0.12371554520766127</v>
      </c>
      <c r="AJ182">
        <f t="shared" si="190"/>
        <v>216.3847172005828</v>
      </c>
      <c r="AK182" cm="1">
        <f t="array" ref="AK182">+S182*テーブル2[[#This Row],[形状因子]]/(E182*[3]!PropsSI("C","T",(テーブル2[[#This Row],[Tin]]+テーブル2[[#This Row],[Tf]])/2,"P",テーブル2[[#This Row],[P]],"Water")*AI182)</f>
        <v>0.94653545168844133</v>
      </c>
      <c r="AL182">
        <f t="shared" si="191"/>
        <v>0.83948435009640476</v>
      </c>
      <c r="AM182">
        <f t="shared" si="192"/>
        <v>538.78065476739221</v>
      </c>
      <c r="AN182">
        <f t="shared" si="193"/>
        <v>1.518071712780511E-8</v>
      </c>
      <c r="AO182">
        <f t="shared" si="194"/>
        <v>1.2295975783984921E-7</v>
      </c>
      <c r="AP182">
        <v>2.5598508453214253</v>
      </c>
      <c r="AQ182">
        <f t="shared" si="195"/>
        <v>8.4213900800949129E-4</v>
      </c>
      <c r="AR182">
        <f t="shared" si="196"/>
        <v>1.1228457855885993E-4</v>
      </c>
      <c r="AS182">
        <f t="shared" si="197"/>
        <v>108.25163029377562</v>
      </c>
      <c r="AT182">
        <f t="shared" si="198"/>
        <v>17.211146068049437</v>
      </c>
      <c r="AU182">
        <f t="shared" si="199"/>
        <v>2.1292863194574316</v>
      </c>
      <c r="AV182">
        <f t="shared" si="200"/>
        <v>0.43056452586399363</v>
      </c>
      <c r="AW182">
        <f t="shared" si="201"/>
        <v>8.6037373348549703E-2</v>
      </c>
      <c r="AX182">
        <f t="shared" si="202"/>
        <v>0.43056451929045447</v>
      </c>
      <c r="AY182">
        <f t="shared" si="203"/>
        <v>6.5735391574506252E-9</v>
      </c>
      <c r="AZ182">
        <f t="shared" si="204"/>
        <v>1629911.3890695754</v>
      </c>
      <c r="BA182">
        <f t="shared" si="205"/>
        <v>3.2897971752871751E-4</v>
      </c>
      <c r="BB182" s="40">
        <f t="shared" si="206"/>
        <v>471909.43402655964</v>
      </c>
      <c r="BC182" s="62">
        <f t="shared" si="207"/>
        <v>672.53949530964019</v>
      </c>
      <c r="BD182" s="61">
        <f t="shared" si="208"/>
        <v>0.14271792024659496</v>
      </c>
      <c r="BE182" s="40">
        <v>1042051.8848976044</v>
      </c>
      <c r="BF182" s="58">
        <f>テーブル2[[#This Row],[ρL*δ*λ/τ]]/テーブル2[[#This Row],[実験値]]</f>
        <v>0.45286558267003291</v>
      </c>
      <c r="BG182">
        <v>0.92652899999999994</v>
      </c>
      <c r="BH182">
        <v>4.5999999999999999E-2</v>
      </c>
      <c r="BI182">
        <v>5625</v>
      </c>
      <c r="BJ182">
        <f>1+テーブル2[[#This Row],[A_補正]]*EXP(-テーブル2[[#This Row],[(Tsub-40)^2]]/テーブル2[[#This Row],[σ_補正]])</f>
        <v>1.0435117991273963</v>
      </c>
      <c r="BK182">
        <f>テーブル2[[#This Row],[Ts]]-テーブル2[[#This Row],[Tin]]</f>
        <v>57.68621033812849</v>
      </c>
      <c r="BL182">
        <f>テーブル2[[#This Row],[ρL*δ*λ/τ]]*0.000001</f>
        <v>0.4719094340265596</v>
      </c>
      <c r="BM182">
        <f>テーブル2[[#This Row],[Tsub]]</f>
        <v>57.68621033812849</v>
      </c>
      <c r="BN182">
        <f>テーブル2[[#This Row],[補正式F]]</f>
        <v>1.0435117991273963</v>
      </c>
      <c r="BO182">
        <f>(テーブル2[[#This Row],[Tsub]]-40)^2</f>
        <v>312.80203612452306</v>
      </c>
      <c r="BP182" cm="1">
        <f t="array" ref="BP182">[3]!PropsSI(
  "VISCOSITY",
  "T", MIN( MAX( (テーブル2[[#This Row],[Ts]]+テーブル2[[#This Row],[Tw]])/2, テーブル2[[#This Row],[Ts]]+5 ), 647.096-0.1 ),
  "P", テーブル2[[#This Row],[P]],
  "Water"
)</f>
        <v>1.8463841851146569E-5</v>
      </c>
      <c r="BQ182" cm="1">
        <f t="array" ref="BQ182">[3]!PropsSI(
  "CONDUCTIVITY",
  "T", MIN( MAX( (テーブル2[[#This Row],[Ts]]+テーブル2[[#This Row],[Tw]])/2, テーブル2[[#This Row],[Ts]]+5 ), 647.096-0.1 ),
  "P", テーブル2[[#This Row],[P]],
  "Water"
)</f>
        <v>5.487022482648541E-2</v>
      </c>
      <c r="BR182" cm="1">
        <f t="array" ref="BR182">[3]!PropsSI(
 "CPMASS",
  "T", MIN( MAX( (テーブル2[[#This Row],[Ts]]+テーブル2[[#This Row],[Tw]])/2, テーブル2[[#This Row],[Ts]]+5 ), 647.096-0.1 ),
  "P", テーブル2[[#This Row],[P]],
  "Water"
)</f>
        <v>3985.5597900586704</v>
      </c>
      <c r="BS182">
        <f>テーブル2[[#This Row],[G]]*テーブル2[[#This Row],[DH]]/テーブル2[[#This Row],[μ_g]]</f>
        <v>831815.4047123139</v>
      </c>
      <c r="BT182">
        <f>テーブル2[[#This Row],[CPg]]*テーブル2[[#This Row],[μ_g]]/テーブル2[[#This Row],[k_g]]</f>
        <v>1.3411416826637736</v>
      </c>
      <c r="BU182">
        <f>0.023*(テーブル2[[#This Row],[Re_g]]^0.8)*(テーブル2[[#This Row],[Pr_g]]^0.4)</f>
        <v>1408.4429732321357</v>
      </c>
      <c r="BV182">
        <f>テーブル2[[#This Row],[Nu_g]]*テーブル2[[#This Row],[k_g]]/テーブル2[[#This Row],[DH]]</f>
        <v>6563.8967063020327</v>
      </c>
      <c r="BW182" cm="1">
        <f t="array" ref="BW182">[3]!PropsSI("VISCOSITY","T",テーブル2[[#This Row],[Tm]],"P",テーブル2[[#This Row],[P]],"Water")</f>
        <v>1.9006271725803832E-5</v>
      </c>
      <c r="BX182" t="e">
        <f ca="1" xml:space="preserve"> [1]!PropsSI("CONDUCTIVITY","T",テーブル2[[#This Row],[Tm]],"P",テーブル2[[#This Row],[P]],"Water")</f>
        <v>#NAME?</v>
      </c>
      <c r="BY182" cm="1">
        <f t="array" ref="BY182">[3]!PropsSI("CPMASS","T",テーブル2[[#This Row],[Tm]],"P",テーブル2[[#This Row],[P]],"Water")</f>
        <v>3589.6769749978116</v>
      </c>
      <c r="BZ182">
        <f>テーブル2[[#This Row],[G]]*テーブル2[[#This Row],[DH]]/テーブル2[[#This Row],[μ_l]]</f>
        <v>808075.79221884906</v>
      </c>
      <c r="CA182" t="e">
        <f ca="1">テーブル2[[#This Row],[μ_l]]*テーブル2[[#This Row],[CPl2]]/テーブル2[[#This Row],[k_l]]</f>
        <v>#NAME?</v>
      </c>
      <c r="CB182" t="e">
        <f ca="1">0.023*(テーブル2[[#This Row],[Re_l]]^0.8)*(テーブル2[[#This Row],[Pr_l]]^0.4)</f>
        <v>#NAME?</v>
      </c>
      <c r="CC182" t="e">
        <f ca="1">テーブル2[[#This Row],[Nu_l]]*テーブル2[[#This Row],[k_l]]/テーブル2[[#This Row],[DH]]</f>
        <v>#NAME?</v>
      </c>
      <c r="CD182">
        <v>0.16174662541547519</v>
      </c>
    </row>
    <row r="183" spans="1:82">
      <c r="A183" s="13" t="s">
        <v>479</v>
      </c>
      <c r="B183">
        <v>5171067.75</v>
      </c>
      <c r="C183" cm="1">
        <f t="array" ref="C183">[3]!PropsSI("T","P",テーブル2[[#This Row],[P]],"Q",0,"Water")</f>
        <v>539.20172813494048</v>
      </c>
      <c r="D183" cm="1">
        <f t="array" ref="D183">[3]!PropsSI("Dmass","P",テーブル2[[#This Row],[P]],"Q",1,"Water")</f>
        <v>26.270948836774021</v>
      </c>
      <c r="E183" cm="1">
        <f t="array" ref="E183">[3]!PropsSI("Dmass","P",テーブル2[[#This Row],[P]],"Q",0,"Water")</f>
        <v>773.95773343862197</v>
      </c>
      <c r="F183" cm="1">
        <f t="array" ref="F183">[3]!PropsSI("Hmass","P",テーブル2[[#This Row],[P]],"Q",1,"Water")</f>
        <v>2792749.5673211776</v>
      </c>
      <c r="G183" cm="1">
        <f t="array" ref="G183">[3]!PropsSI("Hmass","P",テーブル2[[#This Row],[P]],"Q",0,"Water")</f>
        <v>1165260.7677891226</v>
      </c>
      <c r="H183" cm="1">
        <f t="array" ref="H183">[3]!PropsSI("VISCOSITY","P",テーブル2[[#This Row],[P]],"Q",1,"Water")</f>
        <v>1.8047992044927941E-5</v>
      </c>
      <c r="I183" cm="1">
        <f t="array" ref="I183">[3]!PropsSI("VISCOSITY","P",テーブル2[[#This Row],[P]],"Q",0,"Water")</f>
        <v>9.9228433089202419E-5</v>
      </c>
      <c r="J183" cm="1">
        <f t="array" ref="J183">[3]!PropsSI("CONDUCTIVITY","P", テーブル2[[#This Row],[P]],"Q",0,"Water")</f>
        <v>0.59865268117325821</v>
      </c>
      <c r="K183" cm="1">
        <f t="array" ref="K183">[3]!PropsSI("Cpmass","P", テーブル2[[#This Row],[P]],"Q",0,"Water")</f>
        <v>5065.7828938880566</v>
      </c>
      <c r="L183" cm="1">
        <f t="array" ref="L183">[3]!PropsSI("SURFACE_TENSION","P", テーブル2[[#This Row],[P]],"Q",0,"Water")</f>
        <v>2.2065064944745777E-2</v>
      </c>
      <c r="M183" s="14">
        <v>178</v>
      </c>
      <c r="N183">
        <v>1338.3720000000001</v>
      </c>
      <c r="O183" s="12">
        <v>8.7843467213758383E-5</v>
      </c>
      <c r="P183" s="12">
        <v>2.9843873572041598E-2</v>
      </c>
      <c r="Q183" s="12">
        <f>テーブル2[[#This Row],[A]]*4/テーブル2[[#This Row],[Pw]]</f>
        <v>1.1773735336561952E-2</v>
      </c>
      <c r="R183">
        <v>3.4036</v>
      </c>
      <c r="S183" s="40">
        <v>570061.71875</v>
      </c>
      <c r="T183">
        <v>462.81666666666661</v>
      </c>
      <c r="U183" s="17">
        <f>+T183+BG183*S183*テーブル2[[#This Row],[Pw]]*R183/(N183*O183*K183)</f>
        <v>552.89943353652689</v>
      </c>
      <c r="V183">
        <v>0.03</v>
      </c>
      <c r="W183" s="12">
        <f t="shared" si="182"/>
        <v>158801.63799119557</v>
      </c>
      <c r="X183" s="100">
        <v>4.254150849520219E-2</v>
      </c>
      <c r="Y183">
        <f t="shared" si="183"/>
        <v>4.8483454606073346</v>
      </c>
      <c r="Z183">
        <f t="shared" si="184"/>
        <v>4.8483454661960437</v>
      </c>
      <c r="AA183">
        <f t="shared" si="185"/>
        <v>-5.5887090510964299E-9</v>
      </c>
      <c r="AB183">
        <f t="shared" si="186"/>
        <v>2.1514294893481853E-4</v>
      </c>
      <c r="AC183" s="100">
        <v>559.13230117505645</v>
      </c>
      <c r="AD183">
        <f>+テーブル2[[#This Row],[DH]]/2*AI183/I183*E183</f>
        <v>5790.1048924553916</v>
      </c>
      <c r="AE183">
        <f>+gettm2(AD183,AC183,AK183,AL183,テーブル2[[#This Row],[補正式F]])</f>
        <v>552.89943311299317</v>
      </c>
      <c r="AF183" s="20">
        <f t="shared" si="187"/>
        <v>-4.2353372009529267E-7</v>
      </c>
      <c r="AG183">
        <v>2.1528378053107055E-4</v>
      </c>
      <c r="AH183">
        <f t="shared" si="188"/>
        <v>12.307202287962012</v>
      </c>
      <c r="AI183">
        <f t="shared" si="189"/>
        <v>0.12610173078235293</v>
      </c>
      <c r="AJ183">
        <f t="shared" si="190"/>
        <v>211.74514889057107</v>
      </c>
      <c r="AK183" cm="1">
        <f t="array" ref="AK183">+S183*テーブル2[[#This Row],[形状因子]]/(E183*[3]!PropsSI("C","T",(テーブル2[[#This Row],[Tin]]+テーブル2[[#This Row],[Tf]])/2,"P",テーブル2[[#This Row],[P]],"Water")*AI183)</f>
        <v>1.150360289651216</v>
      </c>
      <c r="AL183">
        <f t="shared" si="191"/>
        <v>0.83966833314009293</v>
      </c>
      <c r="AM183">
        <f t="shared" si="192"/>
        <v>539.20172811894054</v>
      </c>
      <c r="AN183">
        <f t="shared" si="193"/>
        <v>1.5999944480427075E-8</v>
      </c>
      <c r="AO183">
        <f t="shared" si="194"/>
        <v>1.4083159625201966E-7</v>
      </c>
      <c r="AP183">
        <v>2.5944826568431649</v>
      </c>
      <c r="AQ183">
        <f t="shared" si="195"/>
        <v>8.1059635283759119E-4</v>
      </c>
      <c r="AR183">
        <f t="shared" si="196"/>
        <v>1.0771230606366129E-4</v>
      </c>
      <c r="AS183">
        <f t="shared" si="197"/>
        <v>105.941832814967</v>
      </c>
      <c r="AT183">
        <f t="shared" si="198"/>
        <v>17.157225491166752</v>
      </c>
      <c r="AU183">
        <f t="shared" si="199"/>
        <v>2.1635558298592326</v>
      </c>
      <c r="AV183">
        <f t="shared" si="200"/>
        <v>0.43092682698393237</v>
      </c>
      <c r="AW183">
        <f t="shared" si="201"/>
        <v>8.265252834043918E-2</v>
      </c>
      <c r="AX183">
        <f t="shared" si="202"/>
        <v>0.43092681252456588</v>
      </c>
      <c r="AY183">
        <f t="shared" si="203"/>
        <v>1.4459366481922586E-8</v>
      </c>
      <c r="AZ183">
        <f t="shared" si="204"/>
        <v>1627488.7995320549</v>
      </c>
      <c r="BA183">
        <f t="shared" si="205"/>
        <v>3.12430823424306E-4</v>
      </c>
      <c r="BB183" s="40">
        <f t="shared" si="206"/>
        <v>567781.81779456243</v>
      </c>
      <c r="BC183" s="62">
        <f t="shared" si="207"/>
        <v>-2279.9009554375662</v>
      </c>
      <c r="BD183" s="61">
        <f t="shared" si="208"/>
        <v>-0.39993931892792378</v>
      </c>
      <c r="BE183" s="40">
        <v>1106812.1715296591</v>
      </c>
      <c r="BF183" s="58">
        <f>テーブル2[[#This Row],[ρL*δ*λ/τ]]/テーブル2[[#This Row],[実験値]]</f>
        <v>0.51298841158375141</v>
      </c>
      <c r="BG183">
        <v>0.92652899999999994</v>
      </c>
      <c r="BH183">
        <v>4.5999999999999999E-2</v>
      </c>
      <c r="BI183">
        <v>5625</v>
      </c>
      <c r="BJ183">
        <f>1+テーブル2[[#This Row],[A_補正]]*EXP(-テーブル2[[#This Row],[(Tsub-40)^2]]/テーブル2[[#This Row],[σ_補正]])</f>
        <v>1.0363533460329828</v>
      </c>
      <c r="BK183">
        <f>テーブル2[[#This Row],[Ts]]-テーブル2[[#This Row],[Tin]]</f>
        <v>76.385061468273875</v>
      </c>
      <c r="BL183">
        <f>テーブル2[[#This Row],[ρL*δ*λ/τ]]*0.000001</f>
        <v>0.56778181779456238</v>
      </c>
      <c r="BM183">
        <f>テーブル2[[#This Row],[Tsub]]</f>
        <v>76.385061468273875</v>
      </c>
      <c r="BN183">
        <f>テーブル2[[#This Row],[補正式F]]</f>
        <v>1.0363533460329828</v>
      </c>
      <c r="BO183">
        <f>(テーブル2[[#This Row],[Tsub]]-40)^2</f>
        <v>1323.8726980500683</v>
      </c>
      <c r="BP183" cm="1">
        <f t="array" ref="BP183">[3]!PropsSI(
  "VISCOSITY",
  "T", MIN( MAX( (テーブル2[[#This Row],[Ts]]+テーブル2[[#This Row],[Tw]])/2, テーブル2[[#This Row],[Ts]]+5 ), 647.096-0.1 ),
  "P", テーブル2[[#This Row],[P]],
  "Water"
)</f>
        <v>1.8571257872823351E-5</v>
      </c>
      <c r="BQ183" cm="1">
        <f t="array" ref="BQ183">[3]!PropsSI(
  "CONDUCTIVITY",
  "T", MIN( MAX( (テーブル2[[#This Row],[Ts]]+テーブル2[[#This Row],[Tw]])/2, テーブル2[[#This Row],[Ts]]+5 ), 647.096-0.1 ),
  "P", テーブル2[[#This Row],[P]],
  "Water"
)</f>
        <v>5.4938101859166526E-2</v>
      </c>
      <c r="BR183" cm="1">
        <f t="array" ref="BR183">[3]!PropsSI(
 "CPMASS",
  "T", MIN( MAX( (テーブル2[[#This Row],[Ts]]+テーブル2[[#This Row],[Tw]])/2, テーブル2[[#This Row],[Ts]]+5 ), 647.096-0.1 ),
  "P", テーブル2[[#This Row],[P]],
  "Water"
)</f>
        <v>3917.2815585494341</v>
      </c>
      <c r="BS183">
        <f>テーブル2[[#This Row],[G]]*テーブル2[[#This Row],[DH]]/テーブル2[[#This Row],[μ_g]]</f>
        <v>848495.98329709109</v>
      </c>
      <c r="BT183">
        <f>テーブル2[[#This Row],[CPg]]*テーブル2[[#This Row],[μ_g]]/テーブル2[[#This Row],[k_g]]</f>
        <v>1.324196568908917</v>
      </c>
      <c r="BU183">
        <f>0.023*(テーブル2[[#This Row],[Re_g]]^0.8)*(テーブル2[[#This Row],[Pr_g]]^0.4)</f>
        <v>1423.7333293627801</v>
      </c>
      <c r="BV183">
        <f>テーブル2[[#This Row],[Nu_g]]*テーブル2[[#This Row],[k_g]]/テーブル2[[#This Row],[DH]]</f>
        <v>6643.3637611955101</v>
      </c>
      <c r="BW183" cm="1">
        <f t="array" ref="BW183">[3]!PropsSI("VISCOSITY","T",テーブル2[[#This Row],[Tm]],"P",テーブル2[[#This Row],[P]],"Water")</f>
        <v>1.8763499196203949E-5</v>
      </c>
      <c r="BX183" t="e">
        <f ca="1" xml:space="preserve"> [1]!PropsSI("CONDUCTIVITY","T",テーブル2[[#This Row],[Tm]],"P",テーブル2[[#This Row],[P]],"Water")</f>
        <v>#NAME?</v>
      </c>
      <c r="BY183" cm="1">
        <f t="array" ref="BY183">[3]!PropsSI("CPMASS","T",テーブル2[[#This Row],[Tm]],"P",テーブル2[[#This Row],[P]],"Water")</f>
        <v>3767.6575673570833</v>
      </c>
      <c r="BZ183">
        <f>テーブル2[[#This Row],[G]]*テーブル2[[#This Row],[DH]]/テーブル2[[#This Row],[μ_l]]</f>
        <v>839802.72256749577</v>
      </c>
      <c r="CA183" t="e">
        <f ca="1">テーブル2[[#This Row],[μ_l]]*テーブル2[[#This Row],[CPl2]]/テーブル2[[#This Row],[k_l]]</f>
        <v>#NAME?</v>
      </c>
      <c r="CB183" t="e">
        <f ca="1">0.023*(テーブル2[[#This Row],[Re_l]]^0.8)*(テーブル2[[#This Row],[Pr_l]]^0.4)</f>
        <v>#NAME?</v>
      </c>
      <c r="CC183" t="e">
        <f ca="1">テーブル2[[#This Row],[Nu_l]]*テーブル2[[#This Row],[k_l]]/テーブル2[[#This Row],[DH]]</f>
        <v>#NAME?</v>
      </c>
      <c r="CD183">
        <v>0.12066863551630129</v>
      </c>
    </row>
    <row r="184" spans="1:82">
      <c r="A184" s="13" t="s">
        <v>480</v>
      </c>
      <c r="B184">
        <v>6929230.7849999992</v>
      </c>
      <c r="C184" cm="1">
        <f t="array" ref="C184">[3]!PropsSI("T","P",テーブル2[[#This Row],[P]],"Q",0,"Water")</f>
        <v>558.29203600105939</v>
      </c>
      <c r="D184" cm="1">
        <f t="array" ref="D184">[3]!PropsSI("Dmass","P",テーブル2[[#This Row],[P]],"Q",1,"Water")</f>
        <v>36.112628729543864</v>
      </c>
      <c r="E184" cm="1">
        <f t="array" ref="E184">[3]!PropsSI("Dmass","P",テーブル2[[#This Row],[P]],"Q",0,"Water")</f>
        <v>740.98924059918693</v>
      </c>
      <c r="F184" cm="1">
        <f t="array" ref="F184">[3]!PropsSI("Hmass","P",テーブル2[[#This Row],[P]],"Q",1,"Water")</f>
        <v>2773544.3894911981</v>
      </c>
      <c r="G184" cm="1">
        <f t="array" ref="G184">[3]!PropsSI("Hmass","P",テーブル2[[#This Row],[P]],"Q",0,"Water")</f>
        <v>1264004.5848954136</v>
      </c>
      <c r="H184" cm="1">
        <f t="array" ref="H184">[3]!PropsSI("VISCOSITY","P",テーブル2[[#This Row],[P]],"Q",1,"Water")</f>
        <v>1.8858207428755902E-5</v>
      </c>
      <c r="I184" cm="1">
        <f t="array" ref="I184">[3]!PropsSI("VISCOSITY","P",テーブル2[[#This Row],[P]],"Q",0,"Water")</f>
        <v>9.153327225458676E-5</v>
      </c>
      <c r="J184" cm="1">
        <f t="array" ref="J184">[3]!PropsSI("CONDUCTIVITY","P", テーブル2[[#This Row],[P]],"Q",0,"Water")</f>
        <v>0.57409352654494039</v>
      </c>
      <c r="K184" cm="1">
        <f t="array" ref="K184">[3]!PropsSI("Cpmass","P", テーブル2[[#This Row],[P]],"Q",0,"Water")</f>
        <v>5388.3501421492238</v>
      </c>
      <c r="L184" cm="1">
        <f t="array" ref="L184">[3]!PropsSI("SURFACE_TENSION","P", テーブル2[[#This Row],[P]],"Q",0,"Water")</f>
        <v>1.7618541336580251E-2</v>
      </c>
      <c r="M184" s="14">
        <v>179</v>
      </c>
      <c r="N184">
        <v>2759.4600000000005</v>
      </c>
      <c r="O184" s="12">
        <v>8.7843467213758383E-5</v>
      </c>
      <c r="P184" s="12">
        <v>2.9843873572041598E-2</v>
      </c>
      <c r="Q184" s="12">
        <f>テーブル2[[#This Row],[A]]*4/テーブル2[[#This Row],[Pw]]</f>
        <v>1.1773735336561952E-2</v>
      </c>
      <c r="R184">
        <v>2.8447999999999998</v>
      </c>
      <c r="S184" s="40">
        <v>761732.86328125</v>
      </c>
      <c r="T184">
        <v>534.03888888888889</v>
      </c>
      <c r="U184" s="17">
        <f>+T184+BG184*S184*テーブル2[[#This Row],[Pw]]*R184/(N184*O184*K184)</f>
        <v>576.60266415619628</v>
      </c>
      <c r="V184">
        <v>0.03</v>
      </c>
      <c r="W184" s="12">
        <f t="shared" si="182"/>
        <v>354943.62772768905</v>
      </c>
      <c r="X184" s="100">
        <v>2.813685461725628E-2</v>
      </c>
      <c r="Y184">
        <f t="shared" si="183"/>
        <v>5.9615916743630279</v>
      </c>
      <c r="Z184">
        <f t="shared" si="184"/>
        <v>5.9615916904302555</v>
      </c>
      <c r="AA184">
        <f t="shared" si="185"/>
        <v>-1.6067227548433038E-8</v>
      </c>
      <c r="AB184">
        <f t="shared" si="186"/>
        <v>5.8496425924578088E-5</v>
      </c>
      <c r="AC184" s="100">
        <v>570.13916036107014</v>
      </c>
      <c r="AD184">
        <f>+テーブル2[[#This Row],[DH]]/2*AI184/I184*E184</f>
        <v>10525.001535433863</v>
      </c>
      <c r="AE184">
        <f>+gettm2(AD184,AC184,AK184,AL184,テーブル2[[#This Row],[補正式F]])</f>
        <v>576.60266384444435</v>
      </c>
      <c r="AF184" s="20">
        <f t="shared" si="187"/>
        <v>-3.1175193271337776E-7</v>
      </c>
      <c r="AG184">
        <v>5.8535676459766709E-5</v>
      </c>
      <c r="AH184">
        <f t="shared" si="188"/>
        <v>36.142805769289041</v>
      </c>
      <c r="AI184">
        <f t="shared" si="189"/>
        <v>0.22085385332124755</v>
      </c>
      <c r="AJ184">
        <f t="shared" si="190"/>
        <v>104.65465156219628</v>
      </c>
      <c r="AK184" cm="1">
        <f t="array" ref="AK184">+S184*テーブル2[[#This Row],[形状因子]]/(E184*[3]!PropsSI("C","T",(テーブル2[[#This Row],[Tin]]+テーブル2[[#This Row],[Tf]])/2,"P",テーブル2[[#This Row],[P]],"Water")*AI184)</f>
        <v>0.75202550887116815</v>
      </c>
      <c r="AL184">
        <f t="shared" si="191"/>
        <v>0.85911667308406259</v>
      </c>
      <c r="AM184">
        <f t="shared" si="192"/>
        <v>558.29203597654089</v>
      </c>
      <c r="AN184">
        <f t="shared" si="193"/>
        <v>2.4518499230907764E-8</v>
      </c>
      <c r="AO184">
        <f t="shared" si="194"/>
        <v>3.9250535188621127E-8</v>
      </c>
      <c r="AP184">
        <v>3.8112330931267264</v>
      </c>
      <c r="AQ184">
        <f t="shared" si="195"/>
        <v>2.2132259069027543E-4</v>
      </c>
      <c r="AR184">
        <f t="shared" si="196"/>
        <v>2.9287463497477665E-5</v>
      </c>
      <c r="AS184">
        <f t="shared" si="197"/>
        <v>52.362413366415602</v>
      </c>
      <c r="AT184">
        <f t="shared" si="198"/>
        <v>15.395472579437666</v>
      </c>
      <c r="AU184">
        <f t="shared" si="199"/>
        <v>3.4001494428704149</v>
      </c>
      <c r="AV184">
        <f t="shared" si="200"/>
        <v>0.41108365025631155</v>
      </c>
      <c r="AW184">
        <f t="shared" si="201"/>
        <v>2.4418708259657994E-2</v>
      </c>
      <c r="AX184">
        <f t="shared" si="202"/>
        <v>0.41108361271481958</v>
      </c>
      <c r="AY184">
        <f t="shared" si="203"/>
        <v>3.7541491970660701E-8</v>
      </c>
      <c r="AZ184">
        <f t="shared" si="204"/>
        <v>1509539.8045957845</v>
      </c>
      <c r="BA184">
        <f t="shared" si="205"/>
        <v>5.8071124300797594E-5</v>
      </c>
      <c r="BB184" s="40">
        <f t="shared" si="206"/>
        <v>756034.8579211774</v>
      </c>
      <c r="BC184" s="62">
        <f t="shared" si="207"/>
        <v>-5698.0053600725951</v>
      </c>
      <c r="BD184" s="61">
        <f t="shared" si="208"/>
        <v>-0.7480319721966302</v>
      </c>
      <c r="BE184" s="40">
        <v>1806016.8829877297</v>
      </c>
      <c r="BF184" s="58">
        <f>テーブル2[[#This Row],[ρL*δ*λ/τ]]/テーブル2[[#This Row],[実験値]]</f>
        <v>0.41862003896134897</v>
      </c>
      <c r="BG184">
        <v>0.85964649999999998</v>
      </c>
      <c r="BH184">
        <v>4.5999999999999999E-2</v>
      </c>
      <c r="BI184">
        <v>5625</v>
      </c>
      <c r="BJ184">
        <f>1+テーブル2[[#This Row],[A_補正]]*EXP(-テーブル2[[#This Row],[(Tsub-40)^2]]/テーブル2[[#This Row],[σ_補正]])</f>
        <v>1.0440162559262416</v>
      </c>
      <c r="BK184">
        <f>テーブル2[[#This Row],[Ts]]-テーブル2[[#This Row],[Tin]]</f>
        <v>24.253147112170495</v>
      </c>
      <c r="BL184">
        <f>テーブル2[[#This Row],[ρL*δ*λ/τ]]*0.000001</f>
        <v>0.75603485792117742</v>
      </c>
      <c r="BM184">
        <f>テーブル2[[#This Row],[Tsub]]</f>
        <v>24.253147112170495</v>
      </c>
      <c r="BN184">
        <f>テーブル2[[#This Row],[補正式F]]</f>
        <v>1.0440162559262416</v>
      </c>
      <c r="BO184">
        <f>(テーブル2[[#This Row],[Tsub]]-40)^2</f>
        <v>247.96337587094442</v>
      </c>
      <c r="BP184" cm="1">
        <f t="array" ref="BP184">[3]!PropsSI(
  "VISCOSITY",
  "T", MIN( MAX( (テーブル2[[#This Row],[Ts]]+テーブル2[[#This Row],[Tw]])/2, テーブル2[[#This Row],[Ts]]+5 ), 647.096-0.1 ),
  "P", テーブル2[[#This Row],[P]],
  "Water"
)</f>
        <v>1.9178073486935184E-5</v>
      </c>
      <c r="BQ184" cm="1">
        <f t="array" ref="BQ184">[3]!PropsSI(
  "CONDUCTIVITY",
  "T", MIN( MAX( (テーブル2[[#This Row],[Ts]]+テーブル2[[#This Row],[Tw]])/2, テーブル2[[#This Row],[Ts]]+5 ), 647.096-0.1 ),
  "P", テーブル2[[#This Row],[P]],
  "Water"
)</f>
        <v>6.2126353945928151E-2</v>
      </c>
      <c r="BR184" cm="1">
        <f t="array" ref="BR184">[3]!PropsSI(
 "CPMASS",
  "T", MIN( MAX( (テーブル2[[#This Row],[Ts]]+テーブル2[[#This Row],[Tw]])/2, テーブル2[[#This Row],[Ts]]+5 ), 647.096-0.1 ),
  "P", テーブル2[[#This Row],[P]],
  "Water"
)</f>
        <v>4769.7981336026451</v>
      </c>
      <c r="BS184">
        <f>テーブル2[[#This Row],[G]]*テーブル2[[#This Row],[DH]]/テーブル2[[#This Row],[μ_g]]</f>
        <v>1694077.9653369286</v>
      </c>
      <c r="BT184">
        <f>テーブル2[[#This Row],[CPg]]*テーブル2[[#This Row],[μ_g]]/テーブル2[[#This Row],[k_g]]</f>
        <v>1.4724111961196662</v>
      </c>
      <c r="BU184">
        <f>0.023*(テーブル2[[#This Row],[Re_g]]^0.8)*(テーブル2[[#This Row],[Pr_g]]^0.4)</f>
        <v>2582.7727485538412</v>
      </c>
      <c r="BV184">
        <f>テーブル2[[#This Row],[Nu_g]]*テーブル2[[#This Row],[k_g]]/テーブル2[[#This Row],[DH]]</f>
        <v>13628.491668253268</v>
      </c>
      <c r="BW184" cm="1">
        <f t="array" ref="BW184">[3]!PropsSI("VISCOSITY","T",テーブル2[[#This Row],[Tm]],"P",テーブル2[[#This Row],[P]],"Water")</f>
        <v>1.9828295739264939E-5</v>
      </c>
      <c r="BX184" t="e">
        <f ca="1" xml:space="preserve"> [1]!PropsSI("CONDUCTIVITY","T",テーブル2[[#This Row],[Tm]],"P",テーブル2[[#This Row],[P]],"Water")</f>
        <v>#NAME?</v>
      </c>
      <c r="BY184" cm="1">
        <f t="array" ref="BY184">[3]!PropsSI("CPMASS","T",テーブル2[[#This Row],[Tm]],"P",テーブル2[[#This Row],[P]],"Water")</f>
        <v>4081.7442703421275</v>
      </c>
      <c r="BZ184">
        <f>テーブル2[[#This Row],[G]]*テーブル2[[#This Row],[DH]]/テーブル2[[#This Row],[μ_l]]</f>
        <v>1638524.6689402901</v>
      </c>
      <c r="CA184" t="e">
        <f ca="1">テーブル2[[#This Row],[μ_l]]*テーブル2[[#This Row],[CPl2]]/テーブル2[[#This Row],[k_l]]</f>
        <v>#NAME?</v>
      </c>
      <c r="CB184" t="e">
        <f ca="1">0.023*(テーブル2[[#This Row],[Re_l]]^0.8)*(テーブル2[[#This Row],[Pr_l]]^0.4)</f>
        <v>#NAME?</v>
      </c>
      <c r="CC184" t="e">
        <f ca="1">テーブル2[[#This Row],[Nu_l]]*テーブル2[[#This Row],[k_l]]/テーブル2[[#This Row],[DH]]</f>
        <v>#NAME?</v>
      </c>
      <c r="CD184">
        <v>0.16178116340985424</v>
      </c>
    </row>
    <row r="185" spans="1:82">
      <c r="A185" s="13" t="s">
        <v>481</v>
      </c>
      <c r="B185">
        <v>6860283.2149999999</v>
      </c>
      <c r="C185" cm="1">
        <f t="array" ref="C185">[3]!PropsSI("T","P",テーブル2[[#This Row],[P]],"Q",0,"Water")</f>
        <v>557.61776194987772</v>
      </c>
      <c r="D185" cm="1">
        <f t="array" ref="D185">[3]!PropsSI("Dmass","P",テーブル2[[#This Row],[P]],"Q",1,"Water")</f>
        <v>35.712096187586873</v>
      </c>
      <c r="E185" cm="1">
        <f t="array" ref="E185">[3]!PropsSI("Dmass","P",テーブル2[[#This Row],[P]],"Q",0,"Water")</f>
        <v>742.22560495676919</v>
      </c>
      <c r="F185" cm="1">
        <f t="array" ref="F185">[3]!PropsSI("Hmass","P",テーブル2[[#This Row],[P]],"Q",1,"Water")</f>
        <v>2774426.0186535604</v>
      </c>
      <c r="G185" cm="1">
        <f t="array" ref="G185">[3]!PropsSI("Hmass","P",テーブル2[[#This Row],[P]],"Q",0,"Water")</f>
        <v>1260424.0648462046</v>
      </c>
      <c r="H185" cm="1">
        <f t="array" ref="H185">[3]!PropsSI("VISCOSITY","P",テーブル2[[#This Row],[P]],"Q",1,"Water")</f>
        <v>1.8827697681942175E-5</v>
      </c>
      <c r="I185" cm="1">
        <f t="array" ref="I185">[3]!PropsSI("VISCOSITY","P",テーブル2[[#This Row],[P]],"Q",0,"Water")</f>
        <v>9.1795807958675426E-5</v>
      </c>
      <c r="J185" cm="1">
        <f t="array" ref="J185">[3]!PropsSI("CONDUCTIVITY","P", テーブル2[[#This Row],[P]],"Q",0,"Water")</f>
        <v>0.5750165422601714</v>
      </c>
      <c r="K185" cm="1">
        <f t="array" ref="K185">[3]!PropsSI("Cpmass","P", テーブル2[[#This Row],[P]],"Q",0,"Water")</f>
        <v>5374.6824054491553</v>
      </c>
      <c r="L185" cm="1">
        <f t="array" ref="L185">[3]!PropsSI("SURFACE_TENSION","P", テーブル2[[#This Row],[P]],"Q",0,"Water")</f>
        <v>1.7774465129068624E-2</v>
      </c>
      <c r="M185" s="14">
        <v>180</v>
      </c>
      <c r="N185">
        <v>1328.88</v>
      </c>
      <c r="O185" s="12">
        <v>8.7843467213758383E-5</v>
      </c>
      <c r="P185" s="12">
        <v>2.9843873572041598E-2</v>
      </c>
      <c r="Q185" s="12">
        <f>テーブル2[[#This Row],[A]]*4/テーブル2[[#This Row],[Pw]]</f>
        <v>1.1773735336561952E-2</v>
      </c>
      <c r="R185">
        <v>3.4036</v>
      </c>
      <c r="S185" s="40">
        <v>437822.26171875</v>
      </c>
      <c r="T185">
        <v>512.92777777777769</v>
      </c>
      <c r="U185" s="17">
        <f>+T185+BG185*S185*テーブル2[[#This Row],[Pw]]*R185/(N185*O185*K185)</f>
        <v>578.60314696528155</v>
      </c>
      <c r="V185">
        <v>0.03</v>
      </c>
      <c r="W185" s="12">
        <f t="shared" si="182"/>
        <v>170442.22129504976</v>
      </c>
      <c r="X185" s="100">
        <v>3.9953005673078169E-2</v>
      </c>
      <c r="Y185">
        <f t="shared" si="183"/>
        <v>5.0029397360160335</v>
      </c>
      <c r="Z185">
        <f t="shared" si="184"/>
        <v>5.0029397818732111</v>
      </c>
      <c r="AA185">
        <f t="shared" si="185"/>
        <v>-4.5857177610741928E-8</v>
      </c>
      <c r="AB185">
        <f t="shared" si="186"/>
        <v>1.7950754969568868E-4</v>
      </c>
      <c r="AC185" s="100">
        <v>572.03614072454377</v>
      </c>
      <c r="AD185">
        <f>+テーブル2[[#This Row],[DH]]/2*AI185/I185*E185</f>
        <v>6022.501610932939</v>
      </c>
      <c r="AE185">
        <f>+gettm2(AD185,AC185,AK185,AL185,テーブル2[[#This Row],[補正式F]])</f>
        <v>578.60314696528155</v>
      </c>
      <c r="AF185" s="20">
        <f t="shared" si="187"/>
        <v>0</v>
      </c>
      <c r="AG185">
        <v>1.7959098837188109E-4</v>
      </c>
      <c r="AH185">
        <f t="shared" si="188"/>
        <v>11.882151024311279</v>
      </c>
      <c r="AI185">
        <f t="shared" si="189"/>
        <v>0.12652593864187953</v>
      </c>
      <c r="AJ185">
        <f t="shared" si="190"/>
        <v>183.72878035060822</v>
      </c>
      <c r="AK185" cm="1">
        <f t="array" ref="AK185">+S185*テーブル2[[#This Row],[形状因子]]/(E185*[3]!PropsSI("C","T",(テーブル2[[#This Row],[Tin]]+テーブル2[[#This Row],[Tf]])/2,"P",テーブル2[[#This Row],[P]],"Water")*AI185)</f>
        <v>0.84072651981200763</v>
      </c>
      <c r="AL185">
        <f t="shared" si="191"/>
        <v>0.85801586157890253</v>
      </c>
      <c r="AM185">
        <f t="shared" si="192"/>
        <v>557.61776189814782</v>
      </c>
      <c r="AN185">
        <f t="shared" si="193"/>
        <v>5.1729898586927447E-8</v>
      </c>
      <c r="AO185">
        <f t="shared" si="194"/>
        <v>8.3438676192409489E-8</v>
      </c>
      <c r="AP185">
        <v>2.4893644151209671</v>
      </c>
      <c r="AQ185">
        <f t="shared" si="195"/>
        <v>5.2892366557923912E-4</v>
      </c>
      <c r="AR185">
        <f t="shared" si="196"/>
        <v>8.983721352403675E-5</v>
      </c>
      <c r="AS185">
        <f t="shared" si="197"/>
        <v>91.907070730575498</v>
      </c>
      <c r="AT185">
        <f t="shared" si="198"/>
        <v>16.801944914497156</v>
      </c>
      <c r="AU185">
        <f t="shared" si="199"/>
        <v>2.1258818513159068</v>
      </c>
      <c r="AV185">
        <f t="shared" si="200"/>
        <v>0.36348256380506028</v>
      </c>
      <c r="AW185">
        <f t="shared" si="201"/>
        <v>7.4690688405557593E-2</v>
      </c>
      <c r="AX185">
        <f t="shared" si="202"/>
        <v>0.36348255568200777</v>
      </c>
      <c r="AY185">
        <f t="shared" si="203"/>
        <v>8.1230525084130534E-9</v>
      </c>
      <c r="AZ185">
        <f t="shared" si="204"/>
        <v>1514001.9538073558</v>
      </c>
      <c r="BA185">
        <f t="shared" si="205"/>
        <v>2.1247337768887358E-4</v>
      </c>
      <c r="BB185" s="40">
        <f t="shared" si="206"/>
        <v>441291.18385157106</v>
      </c>
      <c r="BC185" s="62">
        <f t="shared" si="207"/>
        <v>3468.9221328210551</v>
      </c>
      <c r="BD185" s="61">
        <f t="shared" si="208"/>
        <v>0.79231287125583283</v>
      </c>
      <c r="BE185" s="40">
        <v>980235.24765791604</v>
      </c>
      <c r="BF185" s="58">
        <f>テーブル2[[#This Row],[ρL*δ*λ/τ]]/テーブル2[[#This Row],[実験値]]</f>
        <v>0.45018905911203627</v>
      </c>
      <c r="BG185">
        <v>0.92652899999999994</v>
      </c>
      <c r="BH185">
        <v>4.5999999999999999E-2</v>
      </c>
      <c r="BI185">
        <v>5625</v>
      </c>
      <c r="BJ185">
        <f>1+テーブル2[[#This Row],[A_補正]]*EXP(-テーブル2[[#This Row],[(Tsub-40)^2]]/テーブル2[[#This Row],[σ_補正]])</f>
        <v>1.0458204732350613</v>
      </c>
      <c r="BK185">
        <f>テーブル2[[#This Row],[Ts]]-テーブル2[[#This Row],[Tin]]</f>
        <v>44.689984172100026</v>
      </c>
      <c r="BL185">
        <f>テーブル2[[#This Row],[ρL*δ*λ/τ]]*0.000001</f>
        <v>0.44129118385157101</v>
      </c>
      <c r="BM185">
        <f>テーブル2[[#This Row],[Tsub]]</f>
        <v>44.689984172100026</v>
      </c>
      <c r="BN185">
        <f>テーブル2[[#This Row],[補正式F]]</f>
        <v>1.0458204732350613</v>
      </c>
      <c r="BO185">
        <f>(テーブル2[[#This Row],[Tsub]]-40)^2</f>
        <v>21.995951534548762</v>
      </c>
      <c r="BP185" cm="1">
        <f t="array" ref="BP185">[3]!PropsSI(
  "VISCOSITY",
  "T", MIN( MAX( (テーブル2[[#This Row],[Ts]]+テーブル2[[#This Row],[Tw]])/2, テーブル2[[#This Row],[Ts]]+5 ), 647.096-0.1 ),
  "P", テーブル2[[#This Row],[P]],
  "Water"
)</f>
        <v>1.9215982112524635E-5</v>
      </c>
      <c r="BQ185" cm="1">
        <f t="array" ref="BQ185">[3]!PropsSI(
  "CONDUCTIVITY",
  "T", MIN( MAX( (テーブル2[[#This Row],[Ts]]+テーブル2[[#This Row],[Tw]])/2, テーブル2[[#This Row],[Ts]]+5 ), 647.096-0.1 ),
  "P", テーブル2[[#This Row],[P]],
  "Water"
)</f>
        <v>6.1680788430133304E-2</v>
      </c>
      <c r="BR185" cm="1">
        <f t="array" ref="BR185">[3]!PropsSI(
 "CPMASS",
  "T", MIN( MAX( (テーブル2[[#This Row],[Ts]]+テーブル2[[#This Row],[Tw]])/2, テーブル2[[#This Row],[Ts]]+5 ), 647.096-0.1 ),
  "P", テーブル2[[#This Row],[P]],
  "Water"
)</f>
        <v>4650.3994651630737</v>
      </c>
      <c r="BS185">
        <f>テーブル2[[#This Row],[G]]*テーブル2[[#This Row],[DH]]/テーブル2[[#This Row],[μ_g]]</f>
        <v>814211.90561229456</v>
      </c>
      <c r="BT185">
        <f>テーブル2[[#This Row],[CPg]]*テーブル2[[#This Row],[μ_g]]/テーブル2[[#This Row],[k_g]]</f>
        <v>1.4487816257389339</v>
      </c>
      <c r="BU185">
        <f>0.023*(テーブル2[[#This Row],[Re_g]]^0.8)*(テーブル2[[#This Row],[Pr_g]]^0.4)</f>
        <v>1427.9696153659845</v>
      </c>
      <c r="BV185">
        <f>テーブル2[[#This Row],[Nu_g]]*テーブル2[[#This Row],[k_g]]/テーブル2[[#This Row],[DH]]</f>
        <v>7480.9131692073397</v>
      </c>
      <c r="BW185" cm="1">
        <f t="array" ref="BW185">[3]!PropsSI("VISCOSITY","T",テーブル2[[#This Row],[Tm]],"P",テーブル2[[#This Row],[P]],"Water")</f>
        <v>1.9934985423759976E-5</v>
      </c>
      <c r="BX185" t="e">
        <f ca="1" xml:space="preserve"> [1]!PropsSI("CONDUCTIVITY","T",テーブル2[[#This Row],[Tm]],"P",テーブル2[[#This Row],[P]],"Water")</f>
        <v>#NAME?</v>
      </c>
      <c r="BY185" cm="1">
        <f t="array" ref="BY185">[3]!PropsSI("CPMASS","T",テーブル2[[#This Row],[Tm]],"P",テーブル2[[#This Row],[P]],"Water")</f>
        <v>3959.0498114765287</v>
      </c>
      <c r="BZ185">
        <f>テーブル2[[#This Row],[G]]*テーブル2[[#This Row],[DH]]/テーブル2[[#This Row],[μ_l]]</f>
        <v>784845.39022549475</v>
      </c>
      <c r="CA185" t="e">
        <f ca="1">テーブル2[[#This Row],[μ_l]]*テーブル2[[#This Row],[CPl2]]/テーブル2[[#This Row],[k_l]]</f>
        <v>#NAME?</v>
      </c>
      <c r="CB185" t="e">
        <f ca="1">0.023*(テーブル2[[#This Row],[Re_l]]^0.8)*(テーブル2[[#This Row],[Pr_l]]^0.4)</f>
        <v>#NAME?</v>
      </c>
      <c r="CC185" t="e">
        <f ca="1">テーブル2[[#This Row],[Nu_l]]*テーブル2[[#This Row],[k_l]]/テーブル2[[#This Row],[DH]]</f>
        <v>#NAME?</v>
      </c>
      <c r="CD185">
        <v>0.18012215024155392</v>
      </c>
    </row>
    <row r="186" spans="1:82">
      <c r="A186" s="13" t="s">
        <v>482</v>
      </c>
      <c r="B186">
        <v>6929230.7849999992</v>
      </c>
      <c r="C186" cm="1">
        <f t="array" ref="C186">[3]!PropsSI("T","P",テーブル2[[#This Row],[P]],"Q",0,"Water")</f>
        <v>558.29203600105939</v>
      </c>
      <c r="D186" cm="1">
        <f t="array" ref="D186">[3]!PropsSI("Dmass","P",テーブル2[[#This Row],[P]],"Q",1,"Water")</f>
        <v>36.112628729543864</v>
      </c>
      <c r="E186" cm="1">
        <f t="array" ref="E186">[3]!PropsSI("Dmass","P",テーブル2[[#This Row],[P]],"Q",0,"Water")</f>
        <v>740.98924059918693</v>
      </c>
      <c r="F186" cm="1">
        <f t="array" ref="F186">[3]!PropsSI("Hmass","P",テーブル2[[#This Row],[P]],"Q",1,"Water")</f>
        <v>2773544.3894911981</v>
      </c>
      <c r="G186" cm="1">
        <f t="array" ref="G186">[3]!PropsSI("Hmass","P",テーブル2[[#This Row],[P]],"Q",0,"Water")</f>
        <v>1264004.5848954136</v>
      </c>
      <c r="H186" cm="1">
        <f t="array" ref="H186">[3]!PropsSI("VISCOSITY","P",テーブル2[[#This Row],[P]],"Q",1,"Water")</f>
        <v>1.8858207428755902E-5</v>
      </c>
      <c r="I186" cm="1">
        <f t="array" ref="I186">[3]!PropsSI("VISCOSITY","P",テーブル2[[#This Row],[P]],"Q",0,"Water")</f>
        <v>9.153327225458676E-5</v>
      </c>
      <c r="J186" cm="1">
        <f t="array" ref="J186">[3]!PropsSI("CONDUCTIVITY","P", テーブル2[[#This Row],[P]],"Q",0,"Water")</f>
        <v>0.57409352654494039</v>
      </c>
      <c r="K186" cm="1">
        <f t="array" ref="K186">[3]!PropsSI("Cpmass","P", テーブル2[[#This Row],[P]],"Q",0,"Water")</f>
        <v>5388.3501421492238</v>
      </c>
      <c r="L186" cm="1">
        <f t="array" ref="L186">[3]!PropsSI("SURFACE_TENSION","P", テーブル2[[#This Row],[P]],"Q",0,"Water")</f>
        <v>1.7618541336580251E-2</v>
      </c>
      <c r="M186" s="14">
        <v>181</v>
      </c>
      <c r="N186">
        <v>721.39200000000005</v>
      </c>
      <c r="O186" s="12">
        <v>8.7843467213758383E-5</v>
      </c>
      <c r="P186" s="12">
        <v>2.9843873572041598E-2</v>
      </c>
      <c r="Q186" s="12">
        <f>テーブル2[[#This Row],[A]]*4/テーブル2[[#This Row],[Pw]]</f>
        <v>1.1773735336561952E-2</v>
      </c>
      <c r="R186">
        <v>3.4036</v>
      </c>
      <c r="S186" s="40">
        <v>479863.92109375005</v>
      </c>
      <c r="T186">
        <v>425.37222222222221</v>
      </c>
      <c r="U186" s="17">
        <f>+T186+BG186*S186*テーブル2[[#This Row],[Pw]]*R186/(N186*O186*K186)</f>
        <v>557.63395921961046</v>
      </c>
      <c r="V186">
        <v>0.03</v>
      </c>
      <c r="W186" s="12">
        <f t="shared" si="182"/>
        <v>92791.159681145233</v>
      </c>
      <c r="X186" s="100">
        <v>5.5522879263967581E-2</v>
      </c>
      <c r="Y186">
        <f t="shared" si="183"/>
        <v>4.2438889416664898</v>
      </c>
      <c r="Z186">
        <f t="shared" si="184"/>
        <v>4.2438890033846128</v>
      </c>
      <c r="AA186">
        <f t="shared" si="185"/>
        <v>-6.1718123056664353E-8</v>
      </c>
      <c r="AB186">
        <f t="shared" si="186"/>
        <v>4.337489751802397E-4</v>
      </c>
      <c r="AC186" s="100">
        <v>587.85598087158542</v>
      </c>
      <c r="AD186">
        <f>+テーブル2[[#This Row],[DH]]/2*AI186/I186*E186</f>
        <v>3865.1611261849225</v>
      </c>
      <c r="AE186">
        <f>+gettm2(AD186,AC186,AK186,AL186,テーブル2[[#This Row],[補正式F]])</f>
        <v>557.63395909696669</v>
      </c>
      <c r="AF186" s="20">
        <f t="shared" si="187"/>
        <v>-1.2264376891835127E-7</v>
      </c>
      <c r="AG186">
        <v>4.3399461963345939E-4</v>
      </c>
      <c r="AH186">
        <f t="shared" si="188"/>
        <v>4.8743053733120334</v>
      </c>
      <c r="AI186">
        <f t="shared" si="189"/>
        <v>8.1105520559930658E-2</v>
      </c>
      <c r="AJ186">
        <f t="shared" si="190"/>
        <v>284.94935291631816</v>
      </c>
      <c r="AK186" cm="1">
        <f t="array" ref="AK186">+S186*テーブル2[[#This Row],[形状因子]]/(E186*[3]!PropsSI("C","T",(テーブル2[[#This Row],[Tin]]+テーブル2[[#This Row],[Tf]])/2,"P",テーブル2[[#This Row],[P]],"Water")*AI186)</f>
        <v>1.6192559610208672</v>
      </c>
      <c r="AL186">
        <f t="shared" si="191"/>
        <v>0.85911667308406259</v>
      </c>
      <c r="AM186">
        <f t="shared" si="192"/>
        <v>558.29203580535966</v>
      </c>
      <c r="AN186">
        <f t="shared" si="193"/>
        <v>1.9569972664612578E-7</v>
      </c>
      <c r="AO186">
        <f t="shared" si="194"/>
        <v>2.4564445321969327E-7</v>
      </c>
      <c r="AP186">
        <v>1.7757455620018732</v>
      </c>
      <c r="AQ186">
        <f t="shared" si="195"/>
        <v>1.0195189228853093E-3</v>
      </c>
      <c r="AR186">
        <f t="shared" si="196"/>
        <v>2.1712013204333954E-4</v>
      </c>
      <c r="AS186">
        <f t="shared" si="197"/>
        <v>142.5553182735479</v>
      </c>
      <c r="AT186">
        <f t="shared" si="198"/>
        <v>17.89932530697515</v>
      </c>
      <c r="AU186">
        <f t="shared" si="199"/>
        <v>1.4517340966937602</v>
      </c>
      <c r="AV186">
        <f t="shared" si="200"/>
        <v>0.32401146530811298</v>
      </c>
      <c r="AW186">
        <f t="shared" si="201"/>
        <v>0.18106387724453613</v>
      </c>
      <c r="AX186">
        <f t="shared" si="202"/>
        <v>0.32401146109546713</v>
      </c>
      <c r="AY186">
        <f t="shared" si="203"/>
        <v>4.21264584327119E-9</v>
      </c>
      <c r="AZ186">
        <f t="shared" si="204"/>
        <v>1509539.8045957845</v>
      </c>
      <c r="BA186">
        <f t="shared" si="205"/>
        <v>5.7413570091424725E-4</v>
      </c>
      <c r="BB186" s="40">
        <f t="shared" si="206"/>
        <v>478573.7571865691</v>
      </c>
      <c r="BC186" s="62">
        <f t="shared" si="207"/>
        <v>-1290.1639071809477</v>
      </c>
      <c r="BD186" s="61">
        <f t="shared" si="208"/>
        <v>-0.26886036863123347</v>
      </c>
      <c r="BE186" s="40">
        <v>894869.4152792989</v>
      </c>
      <c r="BF186" s="58">
        <f>テーブル2[[#This Row],[ρL*δ*λ/τ]]/テーブル2[[#This Row],[実験値]]</f>
        <v>0.53479731122244334</v>
      </c>
      <c r="BG186">
        <v>0.92652899999999994</v>
      </c>
      <c r="BH186">
        <v>4.5999999999999999E-2</v>
      </c>
      <c r="BI186">
        <v>5625</v>
      </c>
      <c r="BJ186">
        <f>1+テーブル2[[#This Row],[A_補正]]*EXP(-テーブル2[[#This Row],[(Tsub-40)^2]]/テーブル2[[#This Row],[σ_補正]])</f>
        <v>1.009911460803133</v>
      </c>
      <c r="BK186">
        <f>テーブル2[[#This Row],[Ts]]-テーブル2[[#This Row],[Tin]]</f>
        <v>132.91981377883718</v>
      </c>
      <c r="BL186">
        <f>テーブル2[[#This Row],[ρL*δ*λ/τ]]*0.000001</f>
        <v>0.47857375718656908</v>
      </c>
      <c r="BM186">
        <f>テーブル2[[#This Row],[Tsub]]</f>
        <v>132.91981377883718</v>
      </c>
      <c r="BN186">
        <f>テーブル2[[#This Row],[補正式F]]</f>
        <v>1.009911460803133</v>
      </c>
      <c r="BO186">
        <f>(テーブル2[[#This Row],[Tsub]]-40)^2</f>
        <v>8634.09179269378</v>
      </c>
      <c r="BP186" cm="1">
        <f t="array" ref="BP186">[3]!PropsSI(
  "VISCOSITY",
  "T", MIN( MAX( (テーブル2[[#This Row],[Ts]]+テーブル2[[#This Row],[Tw]])/2, テーブル2[[#This Row],[Ts]]+5 ), 647.096-0.1 ),
  "P", テーブル2[[#This Row],[P]],
  "Water"
)</f>
        <v>1.9645316249318575E-5</v>
      </c>
      <c r="BQ186" cm="1">
        <f t="array" ref="BQ186">[3]!PropsSI(
  "CONDUCTIVITY",
  "T", MIN( MAX( (テーブル2[[#This Row],[Ts]]+テーブル2[[#This Row],[Tw]])/2, テーブル2[[#This Row],[Ts]]+5 ), 647.096-0.1 ),
  "P", テーブル2[[#This Row],[P]],
  "Water"
)</f>
        <v>6.1168008645536266E-2</v>
      </c>
      <c r="BR186" cm="1">
        <f t="array" ref="BR186">[3]!PropsSI(
 "CPMASS",
  "T", MIN( MAX( (テーブル2[[#This Row],[Ts]]+テーブル2[[#This Row],[Tw]])/2, テーブル2[[#This Row],[Ts]]+5 ), 647.096-0.1 ),
  "P", テーブル2[[#This Row],[P]],
  "Water"
)</f>
        <v>4238.7351593245539</v>
      </c>
      <c r="BS186">
        <f>テーブル2[[#This Row],[G]]*テーブル2[[#This Row],[DH]]/テーブル2[[#This Row],[μ_g]]</f>
        <v>432341.1430043896</v>
      </c>
      <c r="BT186">
        <f>テーブル2[[#This Row],[CPg]]*テーブル2[[#This Row],[μ_g]]/テーブル2[[#This Row],[k_g]]</f>
        <v>1.3613536642101123</v>
      </c>
      <c r="BU186">
        <f>0.023*(テーブル2[[#This Row],[Re_g]]^0.8)*(テーブル2[[#This Row],[Pr_g]]^0.4)</f>
        <v>839.4164484111883</v>
      </c>
      <c r="BV186">
        <f>テーブル2[[#This Row],[Nu_g]]*テーブル2[[#This Row],[k_g]]/テーブル2[[#This Row],[DH]]</f>
        <v>4361.0146742617617</v>
      </c>
      <c r="BW186" cm="1">
        <f t="array" ref="BW186">[3]!PropsSI("VISCOSITY","T",テーブル2[[#This Row],[Tm]],"P",テーブル2[[#This Row],[P]],"Water")</f>
        <v>9.1813572510406619E-5</v>
      </c>
      <c r="BX186" t="e">
        <f ca="1" xml:space="preserve"> [1]!PropsSI("CONDUCTIVITY","T",テーブル2[[#This Row],[Tm]],"P",テーブル2[[#This Row],[P]],"Water")</f>
        <v>#NAME?</v>
      </c>
      <c r="BY186" cm="1">
        <f t="array" ref="BY186">[3]!PropsSI("CPMASS","T",テーブル2[[#This Row],[Tm]],"P",テーブル2[[#This Row],[P]],"Water")</f>
        <v>5372.8819167693964</v>
      </c>
      <c r="BZ186">
        <f>テーブル2[[#This Row],[G]]*テーブル2[[#This Row],[DH]]/テーブル2[[#This Row],[μ_l]]</f>
        <v>92507.874921765047</v>
      </c>
      <c r="CA186" t="e">
        <f ca="1">テーブル2[[#This Row],[μ_l]]*テーブル2[[#This Row],[CPl2]]/テーブル2[[#This Row],[k_l]]</f>
        <v>#NAME?</v>
      </c>
      <c r="CB186" t="e">
        <f ca="1">0.023*(テーブル2[[#This Row],[Re_l]]^0.8)*(テーブル2[[#This Row],[Pr_l]]^0.4)</f>
        <v>#NAME?</v>
      </c>
      <c r="CC186" t="e">
        <f ca="1">テーブル2[[#This Row],[Nu_l]]*テーブル2[[#This Row],[k_l]]/テーブル2[[#This Row],[DH]]</f>
        <v>#NAME?</v>
      </c>
      <c r="CD186">
        <v>0.12918034971794717</v>
      </c>
    </row>
    <row r="187" spans="1:82">
      <c r="A187" s="13" t="s">
        <v>483</v>
      </c>
      <c r="B187">
        <v>6894757</v>
      </c>
      <c r="C187" cm="1">
        <f t="array" ref="C187">[3]!PropsSI("T","P",テーブル2[[#This Row],[P]],"Q",0,"Water")</f>
        <v>557.9555433683945</v>
      </c>
      <c r="D187" cm="1">
        <f t="array" ref="D187">[3]!PropsSI("Dmass","P",テーブル2[[#This Row],[P]],"Q",1,"Water")</f>
        <v>35.912201546482187</v>
      </c>
      <c r="E187" cm="1">
        <f t="array" ref="E187">[3]!PropsSI("Dmass","P",テーブル2[[#This Row],[P]],"Q",0,"Water")</f>
        <v>741.60696547116322</v>
      </c>
      <c r="F187" cm="1">
        <f t="array" ref="F187">[3]!PropsSI("Hmass","P",テーブル2[[#This Row],[P]],"Q",1,"Water")</f>
        <v>2773986.3931282857</v>
      </c>
      <c r="G187" cm="1">
        <f t="array" ref="G187">[3]!PropsSI("Hmass","P",テーブル2[[#This Row],[P]],"Q",0,"Water")</f>
        <v>1262216.8044180477</v>
      </c>
      <c r="H187" cm="1">
        <f t="array" ref="H187">[3]!PropsSI("VISCOSITY","P",テーブル2[[#This Row],[P]],"Q",1,"Water")</f>
        <v>1.8842961067074993E-5</v>
      </c>
      <c r="I187" cm="1">
        <f t="array" ref="I187">[3]!PropsSI("VISCOSITY","P",テーブル2[[#This Row],[P]],"Q",0,"Water")</f>
        <v>9.1664221959570591E-5</v>
      </c>
      <c r="J187" cm="1">
        <f t="array" ref="J187">[3]!PropsSI("CONDUCTIVITY","P", テーブル2[[#This Row],[P]],"Q",0,"Water")</f>
        <v>0.57455467837308971</v>
      </c>
      <c r="K187" cm="1">
        <f t="array" ref="K187">[3]!PropsSI("Cpmass","P", テーブル2[[#This Row],[P]],"Q",0,"Water")</f>
        <v>5381.5043013861787</v>
      </c>
      <c r="L187" cm="1">
        <f t="array" ref="L187">[3]!PropsSI("SURFACE_TENSION","P", テーブル2[[#This Row],[P]],"Q",0,"Water")</f>
        <v>1.7696341183854724E-2</v>
      </c>
      <c r="M187" s="14">
        <v>182</v>
      </c>
      <c r="N187">
        <v>702.40800000000002</v>
      </c>
      <c r="O187" s="12">
        <v>8.7843467213758383E-5</v>
      </c>
      <c r="P187" s="12">
        <v>2.9843873572041598E-2</v>
      </c>
      <c r="Q187" s="12">
        <f>テーブル2[[#This Row],[A]]*4/テーブル2[[#This Row],[Pw]]</f>
        <v>1.1773735336561952E-2</v>
      </c>
      <c r="R187">
        <v>3.4036</v>
      </c>
      <c r="S187" s="40">
        <v>414541.50966875005</v>
      </c>
      <c r="T187">
        <v>445.59444444444443</v>
      </c>
      <c r="U187" s="17">
        <f>+T187+BG187*S187*テーブル2[[#This Row],[Pw]]*R187/(N187*O187*K187)</f>
        <v>563.08910693580356</v>
      </c>
      <c r="V187">
        <v>0.03</v>
      </c>
      <c r="W187" s="12">
        <f t="shared" si="182"/>
        <v>90220.215843116617</v>
      </c>
      <c r="X187" s="100">
        <v>5.6473014826260284E-2</v>
      </c>
      <c r="Y187">
        <f t="shared" si="183"/>
        <v>4.2080366470996511</v>
      </c>
      <c r="Z187">
        <f t="shared" si="184"/>
        <v>4.2080366695759919</v>
      </c>
      <c r="AA187">
        <f t="shared" si="185"/>
        <v>-2.2476340788557536E-8</v>
      </c>
      <c r="AB187">
        <f t="shared" si="186"/>
        <v>4.521771833840014E-4</v>
      </c>
      <c r="AC187" s="100">
        <v>583.52507120920393</v>
      </c>
      <c r="AD187">
        <f>+テーブル2[[#This Row],[DH]]/2*AI187/I187*E187</f>
        <v>3790.0885717542451</v>
      </c>
      <c r="AE187">
        <f>+gettm2(AD187,AC187,AK187,AL187,テーブル2[[#This Row],[補正式F]])</f>
        <v>563.08910693580356</v>
      </c>
      <c r="AF187" s="20">
        <f t="shared" si="187"/>
        <v>0</v>
      </c>
      <c r="AG187">
        <v>4.5239808636555415E-4</v>
      </c>
      <c r="AH187">
        <f t="shared" si="188"/>
        <v>4.6963027328585483</v>
      </c>
      <c r="AI187">
        <f t="shared" si="189"/>
        <v>7.9577655919184559E-2</v>
      </c>
      <c r="AJ187">
        <f t="shared" si="190"/>
        <v>291.26335321858272</v>
      </c>
      <c r="AK187" cm="1">
        <f t="array" ref="AK187">+S187*テーブル2[[#This Row],[形状因子]]/(E187*[3]!PropsSI("C","T",(テーブル2[[#This Row],[Tin]]+テーブル2[[#This Row],[Tf]])/2,"P",テーブル2[[#This Row],[P]],"Water")*AI187)</f>
        <v>1.3966968204272696</v>
      </c>
      <c r="AL187">
        <f t="shared" si="191"/>
        <v>0.8585630285971243</v>
      </c>
      <c r="AM187">
        <f t="shared" si="192"/>
        <v>557.95554327103423</v>
      </c>
      <c r="AN187">
        <f t="shared" si="193"/>
        <v>9.7360270956414752E-8</v>
      </c>
      <c r="AO187">
        <f t="shared" si="194"/>
        <v>2.2090298155275209E-7</v>
      </c>
      <c r="AP187">
        <v>1.7522088317760165</v>
      </c>
      <c r="AQ187">
        <f t="shared" si="195"/>
        <v>1.0572723998565981E-3</v>
      </c>
      <c r="AR187">
        <f t="shared" si="196"/>
        <v>2.2630949467355345E-4</v>
      </c>
      <c r="AS187">
        <f t="shared" si="197"/>
        <v>145.70278758995437</v>
      </c>
      <c r="AT187">
        <f t="shared" si="198"/>
        <v>17.95392211353289</v>
      </c>
      <c r="AU187">
        <f t="shared" si="199"/>
        <v>1.4287310363505592</v>
      </c>
      <c r="AV187">
        <f t="shared" si="200"/>
        <v>0.32347779542545729</v>
      </c>
      <c r="AW187">
        <f t="shared" si="201"/>
        <v>0.18845042846245588</v>
      </c>
      <c r="AX187">
        <f t="shared" si="202"/>
        <v>0.32347778903219543</v>
      </c>
      <c r="AY187">
        <f t="shared" si="203"/>
        <v>6.3932618643569583E-9</v>
      </c>
      <c r="AZ187">
        <f t="shared" si="204"/>
        <v>1511769.588710238</v>
      </c>
      <c r="BA187">
        <f t="shared" si="205"/>
        <v>6.0339405936275315E-4</v>
      </c>
      <c r="BB187" s="40">
        <f t="shared" si="206"/>
        <v>410449.70934277633</v>
      </c>
      <c r="BC187" s="62">
        <f t="shared" si="207"/>
        <v>-4091.8003259737161</v>
      </c>
      <c r="BD187" s="61">
        <f t="shared" si="208"/>
        <v>-0.9870664892505876</v>
      </c>
      <c r="BE187" s="40">
        <v>762405.19262282364</v>
      </c>
      <c r="BF187" s="58">
        <f>テーブル2[[#This Row],[ρL*δ*λ/τ]]/テーブル2[[#This Row],[実験値]]</f>
        <v>0.53836163934134385</v>
      </c>
      <c r="BG187">
        <v>0.92652899999999994</v>
      </c>
      <c r="BH187">
        <v>4.5999999999999999E-2</v>
      </c>
      <c r="BI187">
        <v>5625</v>
      </c>
      <c r="BJ187">
        <f>1+テーブル2[[#This Row],[A_補正]]*EXP(-テーブル2[[#This Row],[(Tsub-40)^2]]/テーブル2[[#This Row],[σ_補正]])</f>
        <v>1.0181337362235785</v>
      </c>
      <c r="BK187">
        <f>テーブル2[[#This Row],[Ts]]-テーブル2[[#This Row],[Tin]]</f>
        <v>112.36109892395007</v>
      </c>
      <c r="BL187">
        <f>テーブル2[[#This Row],[ρL*δ*λ/τ]]*0.000001</f>
        <v>0.4104497093427763</v>
      </c>
      <c r="BM187">
        <f>テーブル2[[#This Row],[Tsub]]</f>
        <v>112.36109892395007</v>
      </c>
      <c r="BN187">
        <f>テーブル2[[#This Row],[補正式F]]</f>
        <v>1.0181337362235785</v>
      </c>
      <c r="BO187">
        <f>(テーブル2[[#This Row],[Tsub]]-40)^2</f>
        <v>5236.1286374816873</v>
      </c>
      <c r="BP187" cm="1">
        <f t="array" ref="BP187">[3]!PropsSI(
  "VISCOSITY",
  "T", MIN( MAX( (テーブル2[[#This Row],[Ts]]+テーブル2[[#This Row],[Tw]])/2, テーブル2[[#This Row],[Ts]]+5 ), 647.096-0.1 ),
  "P", テーブル2[[#This Row],[P]],
  "Water"
)</f>
        <v>1.9525618706527851E-5</v>
      </c>
      <c r="BQ187" cm="1">
        <f t="array" ref="BQ187">[3]!PropsSI(
  "CONDUCTIVITY",
  "T", MIN( MAX( (テーブル2[[#This Row],[Ts]]+テーブル2[[#This Row],[Tw]])/2, テーブル2[[#This Row],[Ts]]+5 ), 647.096-0.1 ),
  "P", テーブル2[[#This Row],[P]],
  "Water"
)</f>
        <v>6.1214750964597948E-2</v>
      </c>
      <c r="BR187" cm="1">
        <f t="array" ref="BR187">[3]!PropsSI(
 "CPMASS",
  "T", MIN( MAX( (テーブル2[[#This Row],[Ts]]+テーブル2[[#This Row],[Tw]])/2, テーブル2[[#This Row],[Ts]]+5 ), 647.096-0.1 ),
  "P", テーブル2[[#This Row],[P]],
  "Water"
)</f>
        <v>4327.9307847007767</v>
      </c>
      <c r="BS187">
        <f>テーブル2[[#This Row],[G]]*テーブル2[[#This Row],[DH]]/テーブル2[[#This Row],[μ_g]]</f>
        <v>423544.37083824514</v>
      </c>
      <c r="BT187">
        <f>テーブル2[[#This Row],[CPg]]*テーブル2[[#This Row],[μ_g]]/テーブル2[[#This Row],[k_g]]</f>
        <v>1.3804765184650174</v>
      </c>
      <c r="BU187">
        <f>0.023*(テーブル2[[#This Row],[Re_g]]^0.8)*(テーブル2[[#This Row],[Pr_g]]^0.4)</f>
        <v>830.34500370574142</v>
      </c>
      <c r="BV187">
        <f>テーブル2[[#This Row],[Nu_g]]*テーブル2[[#This Row],[k_g]]/テーブル2[[#This Row],[DH]]</f>
        <v>4317.1823693624656</v>
      </c>
      <c r="BW187" cm="1">
        <f t="array" ref="BW187">[3]!PropsSI("VISCOSITY","T",テーブル2[[#This Row],[Tm]],"P",テーブル2[[#This Row],[P]],"Water")</f>
        <v>1.9120489341855421E-5</v>
      </c>
      <c r="BX187" t="e">
        <f ca="1" xml:space="preserve"> [1]!PropsSI("CONDUCTIVITY","T",テーブル2[[#This Row],[Tm]],"P",テーブル2[[#This Row],[P]],"Water")</f>
        <v>#NAME?</v>
      </c>
      <c r="BY187" cm="1">
        <f t="array" ref="BY187">[3]!PropsSI("CPMASS","T",テーブル2[[#This Row],[Tm]],"P",テーブル2[[#This Row],[P]],"Water")</f>
        <v>4817.2247691892981</v>
      </c>
      <c r="BZ187">
        <f>テーブル2[[#This Row],[G]]*テーブル2[[#This Row],[DH]]/テーブル2[[#This Row],[μ_l]]</f>
        <v>432518.52724190295</v>
      </c>
      <c r="CA187" t="e">
        <f ca="1">テーブル2[[#This Row],[μ_l]]*テーブル2[[#This Row],[CPl2]]/テーブル2[[#This Row],[k_l]]</f>
        <v>#NAME?</v>
      </c>
      <c r="CB187" t="e">
        <f ca="1">0.023*(テーブル2[[#This Row],[Re_l]]^0.8)*(テーブル2[[#This Row],[Pr_l]]^0.4)</f>
        <v>#NAME?</v>
      </c>
      <c r="CC187" t="e">
        <f ca="1">テーブル2[[#This Row],[Nu_l]]*テーブル2[[#This Row],[k_l]]/テーブル2[[#This Row],[DH]]</f>
        <v>#NAME?</v>
      </c>
      <c r="CD187">
        <v>0.12351641959402994</v>
      </c>
    </row>
    <row r="188" spans="1:82">
      <c r="A188" s="13" t="s">
        <v>484</v>
      </c>
      <c r="B188">
        <v>5240015.3199999994</v>
      </c>
      <c r="C188" cm="1">
        <f t="array" ref="C188">[3]!PropsSI("T","P",テーブル2[[#This Row],[P]],"Q",0,"Water")</f>
        <v>540.03748287587189</v>
      </c>
      <c r="D188" cm="1">
        <f t="array" ref="D188">[3]!PropsSI("Dmass","P",テーブル2[[#This Row],[P]],"Q",1,"Water")</f>
        <v>26.643389374917806</v>
      </c>
      <c r="E188" cm="1">
        <f t="array" ref="E188">[3]!PropsSI("Dmass","P",テーブル2[[#This Row],[P]],"Q",0,"Water")</f>
        <v>772.5953953347713</v>
      </c>
      <c r="F188" cm="1">
        <f t="array" ref="F188">[3]!PropsSI("Hmass","P",テーブル2[[#This Row],[P]],"Q",1,"Water")</f>
        <v>2792139.3430424919</v>
      </c>
      <c r="G188" cm="1">
        <f t="array" ref="G188">[3]!PropsSI("Hmass","P",テーブル2[[#This Row],[P]],"Q",0,"Water")</f>
        <v>1169479.9477588658</v>
      </c>
      <c r="H188" cm="1">
        <f t="array" ref="H188">[3]!PropsSI("VISCOSITY","P",テーブル2[[#This Row],[P]],"Q",1,"Water")</f>
        <v>1.8081500701928573E-5</v>
      </c>
      <c r="I188" cm="1">
        <f t="array" ref="I188">[3]!PropsSI("VISCOSITY","P",テーブル2[[#This Row],[P]],"Q",0,"Water")</f>
        <v>9.8877951854211955E-5</v>
      </c>
      <c r="J188" cm="1">
        <f t="array" ref="J188">[3]!PropsSI("CONDUCTIVITY","P", テーブル2[[#This Row],[P]],"Q",0,"Water")</f>
        <v>0.59764399306012161</v>
      </c>
      <c r="K188" cm="1">
        <f t="array" ref="K188">[3]!PropsSI("Cpmass","P", テーブル2[[#This Row],[P]],"Q",0,"Water")</f>
        <v>5077.5525965559855</v>
      </c>
      <c r="L188" cm="1">
        <f t="array" ref="L188">[3]!PropsSI("SURFACE_TENSION","P", テーブル2[[#This Row],[P]],"Q",0,"Water")</f>
        <v>2.1869333480646434E-2</v>
      </c>
      <c r="M188" s="14">
        <v>183</v>
      </c>
      <c r="N188">
        <v>705.12</v>
      </c>
      <c r="O188" s="12">
        <v>8.7843467213758383E-5</v>
      </c>
      <c r="P188" s="12">
        <v>2.9843873572041598E-2</v>
      </c>
      <c r="Q188" s="12">
        <f>テーブル2[[#This Row],[A]]*4/テーブル2[[#This Row],[Pw]]</f>
        <v>1.1773735336561952E-2</v>
      </c>
      <c r="R188">
        <v>3.4036</v>
      </c>
      <c r="S188" s="40">
        <v>389206.88458124996</v>
      </c>
      <c r="T188">
        <v>429.92777777777775</v>
      </c>
      <c r="U188" s="17">
        <f>+T188+BG188*S188*テーブル2[[#This Row],[Pw]]*R188/(N188*O188*K188)</f>
        <v>546.39569368906587</v>
      </c>
      <c r="V188">
        <v>0.03</v>
      </c>
      <c r="W188" s="12">
        <f t="shared" si="182"/>
        <v>83961.045964595629</v>
      </c>
      <c r="X188" s="100">
        <v>6.0684249642346179E-2</v>
      </c>
      <c r="Y188">
        <f t="shared" si="183"/>
        <v>4.0594014906395977</v>
      </c>
      <c r="Z188">
        <f t="shared" si="184"/>
        <v>4.0594014938786165</v>
      </c>
      <c r="AA188">
        <f t="shared" si="185"/>
        <v>-3.2390188309250334E-9</v>
      </c>
      <c r="AB188">
        <f t="shared" si="186"/>
        <v>5.3759700795160076E-4</v>
      </c>
      <c r="AC188" s="100">
        <v>563.8231738597708</v>
      </c>
      <c r="AD188">
        <f>+テーブル2[[#This Row],[DH]]/2*AI188/I188*E188</f>
        <v>3656.2917645605166</v>
      </c>
      <c r="AE188">
        <f>+gettm2(AD188,AC188,AK188,AL188,テーブル2[[#This Row],[補正式F]])</f>
        <v>546.39569332035251</v>
      </c>
      <c r="AF188" s="20">
        <f t="shared" si="187"/>
        <v>-3.6871335851174081E-7</v>
      </c>
      <c r="AG188">
        <v>5.378674987508023E-4</v>
      </c>
      <c r="AH188">
        <f t="shared" si="188"/>
        <v>4.8815748206579235</v>
      </c>
      <c r="AI188">
        <f t="shared" si="189"/>
        <v>7.9488429670563646E-2</v>
      </c>
      <c r="AJ188">
        <f t="shared" si="190"/>
        <v>334.06568941638687</v>
      </c>
      <c r="AK188" cm="1">
        <f t="array" ref="AK188">+S188*テーブル2[[#This Row],[形状因子]]/(E188*[3]!PropsSI("C","T",(テーブル2[[#This Row],[Tin]]+テーブル2[[#This Row],[Tf]])/2,"P",テーブル2[[#This Row],[P]],"Water")*AI188)</f>
        <v>1.2878535270238496</v>
      </c>
      <c r="AL188">
        <f t="shared" si="191"/>
        <v>0.84006198842357604</v>
      </c>
      <c r="AM188">
        <f t="shared" si="192"/>
        <v>540.03748285251777</v>
      </c>
      <c r="AN188">
        <f t="shared" si="193"/>
        <v>2.3354118638962973E-8</v>
      </c>
      <c r="AO188">
        <f t="shared" si="194"/>
        <v>2.7049079920154172E-7</v>
      </c>
      <c r="AP188">
        <v>1.8348150794258951</v>
      </c>
      <c r="AQ188">
        <f t="shared" si="195"/>
        <v>1.5847683078248538E-3</v>
      </c>
      <c r="AR188">
        <f t="shared" si="196"/>
        <v>2.6906899477500192E-4</v>
      </c>
      <c r="AS188">
        <f t="shared" si="197"/>
        <v>167.11684466685048</v>
      </c>
      <c r="AT188">
        <f t="shared" si="198"/>
        <v>18.296733091066304</v>
      </c>
      <c r="AU188">
        <f t="shared" si="199"/>
        <v>1.4543785815102985</v>
      </c>
      <c r="AV188">
        <f t="shared" si="200"/>
        <v>0.38043649791559653</v>
      </c>
      <c r="AW188">
        <f t="shared" si="201"/>
        <v>0.2072126625984905</v>
      </c>
      <c r="AX188">
        <f t="shared" si="202"/>
        <v>0.380436488335961</v>
      </c>
      <c r="AY188">
        <f t="shared" si="203"/>
        <v>9.5796355292776525E-9</v>
      </c>
      <c r="AZ188">
        <f t="shared" si="204"/>
        <v>1622659.3952836262</v>
      </c>
      <c r="BA188">
        <f t="shared" si="205"/>
        <v>8.6372099597127811E-4</v>
      </c>
      <c r="BB188" s="40">
        <f t="shared" si="206"/>
        <v>392607.42102234962</v>
      </c>
      <c r="BC188" s="62">
        <f t="shared" si="207"/>
        <v>3400.5364410996553</v>
      </c>
      <c r="BD188" s="61">
        <f t="shared" si="208"/>
        <v>0.87370922144871954</v>
      </c>
      <c r="BE188" s="40">
        <v>791841.68654648482</v>
      </c>
      <c r="BF188" s="58">
        <f>テーブル2[[#This Row],[ρL*δ*λ/τ]]/テーブル2[[#This Row],[実験値]]</f>
        <v>0.49581554961403479</v>
      </c>
      <c r="BG188">
        <v>0.92652899999999994</v>
      </c>
      <c r="BH188">
        <v>4.5999999999999999E-2</v>
      </c>
      <c r="BI188">
        <v>5625</v>
      </c>
      <c r="BJ188">
        <f>1+テーブル2[[#This Row],[A_補正]]*EXP(-テーブル2[[#This Row],[(Tsub-40)^2]]/テーブル2[[#This Row],[σ_補正]])</f>
        <v>1.0191978387537379</v>
      </c>
      <c r="BK188">
        <f>テーブル2[[#This Row],[Ts]]-テーブル2[[#This Row],[Tin]]</f>
        <v>110.10970509809414</v>
      </c>
      <c r="BL188">
        <f>テーブル2[[#This Row],[ρL*δ*λ/τ]]*0.000001</f>
        <v>0.39260742102234958</v>
      </c>
      <c r="BM188">
        <f>テーブル2[[#This Row],[Tsub]]</f>
        <v>110.10970509809414</v>
      </c>
      <c r="BN188">
        <f>テーブル2[[#This Row],[補正式F]]</f>
        <v>1.0191978387537379</v>
      </c>
      <c r="BO188">
        <f>(テーブル2[[#This Row],[Tsub]]-40)^2</f>
        <v>4915.3707489417275</v>
      </c>
      <c r="BP188" cm="1">
        <f t="array" ref="BP188">[3]!PropsSI(
  "VISCOSITY",
  "T", MIN( MAX( (テーブル2[[#This Row],[Ts]]+テーブル2[[#This Row],[Tw]])/2, テーブル2[[#This Row],[Ts]]+5 ), 647.096-0.1 ),
  "P", テーブル2[[#This Row],[P]],
  "Water"
)</f>
        <v>1.8705040503084893E-5</v>
      </c>
      <c r="BQ188" cm="1">
        <f t="array" ref="BQ188">[3]!PropsSI(
  "CONDUCTIVITY",
  "T", MIN( MAX( (テーブル2[[#This Row],[Ts]]+テーブル2[[#This Row],[Tw]])/2, テーブル2[[#This Row],[Ts]]+5 ), 647.096-0.1 ),
  "P", テーブル2[[#This Row],[P]],
  "Water"
)</f>
        <v>5.5136216697751234E-2</v>
      </c>
      <c r="BR188" cm="1">
        <f t="array" ref="BR188">[3]!PropsSI(
 "CPMASS",
  "T", MIN( MAX( (テーブル2[[#This Row],[Ts]]+テーブル2[[#This Row],[Tw]])/2, テーブル2[[#This Row],[Ts]]+5 ), 647.096-0.1 ),
  "P", テーブル2[[#This Row],[P]],
  "Water"
)</f>
        <v>3857.73990033464</v>
      </c>
      <c r="BS188">
        <f>テーブル2[[#This Row],[G]]*テーブル2[[#This Row],[DH]]/テーブル2[[#This Row],[μ_g]]</f>
        <v>443832.0387035457</v>
      </c>
      <c r="BT188">
        <f>テーブル2[[#This Row],[CPg]]*テーブル2[[#This Row],[μ_g]]/テーブル2[[#This Row],[k_g]]</f>
        <v>1.3087437878027126</v>
      </c>
      <c r="BU188">
        <f>0.023*(テーブル2[[#This Row],[Re_g]]^0.8)*(テーブル2[[#This Row],[Pr_g]]^0.4)</f>
        <v>843.80988498609463</v>
      </c>
      <c r="BV188">
        <f>テーブル2[[#This Row],[Nu_g]]*テーブル2[[#This Row],[k_g]]/テーブル2[[#This Row],[DH]]</f>
        <v>3951.5483693455835</v>
      </c>
      <c r="BW188" cm="1">
        <f t="array" ref="BW188">[3]!PropsSI("VISCOSITY","T",テーブル2[[#This Row],[Tm]],"P",テーブル2[[#This Row],[P]],"Water")</f>
        <v>1.8417590697637251E-5</v>
      </c>
      <c r="BX188" t="e">
        <f ca="1" xml:space="preserve"> [1]!PropsSI("CONDUCTIVITY","T",テーブル2[[#This Row],[Tm]],"P",テーブル2[[#This Row],[P]],"Water")</f>
        <v>#NAME?</v>
      </c>
      <c r="BY188" cm="1">
        <f t="array" ref="BY188">[3]!PropsSI("CPMASS","T",テーブル2[[#This Row],[Tm]],"P",テーブル2[[#This Row],[P]],"Water")</f>
        <v>4115.8257243861426</v>
      </c>
      <c r="BZ188">
        <f>テーブル2[[#This Row],[G]]*テーブル2[[#This Row],[DH]]/テーブル2[[#This Row],[μ_l]]</f>
        <v>450759.0811854449</v>
      </c>
      <c r="CA188" t="e">
        <f ca="1">テーブル2[[#This Row],[μ_l]]*テーブル2[[#This Row],[CPl2]]/テーブル2[[#This Row],[k_l]]</f>
        <v>#NAME?</v>
      </c>
      <c r="CB188" t="e">
        <f ca="1">0.023*(テーブル2[[#This Row],[Re_l]]^0.8)*(テーブル2[[#This Row],[Pr_l]]^0.4)</f>
        <v>#NAME?</v>
      </c>
      <c r="CC188" t="e">
        <f ca="1">テーブル2[[#This Row],[Nu_l]]*テーブル2[[#This Row],[k_l]]/テーブル2[[#This Row],[DH]]</f>
        <v>#NAME?</v>
      </c>
      <c r="CD188">
        <v>0.14922803358779918</v>
      </c>
    </row>
    <row r="189" spans="1:82">
      <c r="A189" s="13" t="s">
        <v>485</v>
      </c>
      <c r="B189">
        <v>5205541.5350000001</v>
      </c>
      <c r="C189" cm="1">
        <f t="array" ref="C189">[3]!PropsSI("T","P",テーブル2[[#This Row],[P]],"Q",0,"Water")</f>
        <v>539.62066250519126</v>
      </c>
      <c r="D189" cm="1">
        <f t="array" ref="D189">[3]!PropsSI("Dmass","P",テーブル2[[#This Row],[P]],"Q",1,"Water")</f>
        <v>26.45704266443958</v>
      </c>
      <c r="E189" cm="1">
        <f t="array" ref="E189">[3]!PropsSI("Dmass","P",テーブル2[[#This Row],[P]],"Q",0,"Water")</f>
        <v>773.27568910829245</v>
      </c>
      <c r="F189" cm="1">
        <f t="array" ref="F189">[3]!PropsSI("Hmass","P",テーブル2[[#This Row],[P]],"Q",1,"Water")</f>
        <v>2792446.1130543519</v>
      </c>
      <c r="G189" cm="1">
        <f t="array" ref="G189">[3]!PropsSI("Hmass","P",テーブル2[[#This Row],[P]],"Q",0,"Water")</f>
        <v>1167374.6194655339</v>
      </c>
      <c r="H189" cm="1">
        <f t="array" ref="H189">[3]!PropsSI("VISCOSITY","P",テーブル2[[#This Row],[P]],"Q",1,"Water")</f>
        <v>1.8064770148965541E-5</v>
      </c>
      <c r="I189" cm="1">
        <f t="array" ref="I189">[3]!PropsSI("VISCOSITY","P",テーブル2[[#This Row],[P]],"Q",0,"Water")</f>
        <v>9.9052566222702297E-5</v>
      </c>
      <c r="J189" cm="1">
        <f t="array" ref="J189">[3]!PropsSI("CONDUCTIVITY","P", テーブル2[[#This Row],[P]],"Q",0,"Water")</f>
        <v>0.59814780465797046</v>
      </c>
      <c r="K189" cm="1">
        <f t="array" ref="K189">[3]!PropsSI("Cpmass","P", テーブル2[[#This Row],[P]],"Q",0,"Water")</f>
        <v>5071.6601997909938</v>
      </c>
      <c r="L189" cm="1">
        <f t="array" ref="L189">[3]!PropsSI("SURFACE_TENSION","P", テーブル2[[#This Row],[P]],"Q",0,"Water")</f>
        <v>2.1966943100770346E-2</v>
      </c>
      <c r="M189" s="14">
        <v>184</v>
      </c>
      <c r="N189">
        <v>695.62800000000004</v>
      </c>
      <c r="O189" s="12">
        <v>8.7843467213758383E-5</v>
      </c>
      <c r="P189" s="12">
        <v>2.9843873572041598E-2</v>
      </c>
      <c r="Q189" s="12">
        <f>テーブル2[[#This Row],[A]]*4/テーブル2[[#This Row],[Pw]]</f>
        <v>1.1773735336561952E-2</v>
      </c>
      <c r="R189">
        <v>3.4036</v>
      </c>
      <c r="S189" s="40">
        <v>312590.43484375003</v>
      </c>
      <c r="T189">
        <v>460.92777777777775</v>
      </c>
      <c r="U189" s="17">
        <f>+T189+BG189*S189*テーブル2[[#This Row],[Pw]]*R189/(N189*O189*K189)</f>
        <v>555.8552106081479</v>
      </c>
      <c r="V189">
        <v>0.03</v>
      </c>
      <c r="W189" s="12">
        <f t="shared" si="182"/>
        <v>82684.783211853675</v>
      </c>
      <c r="X189" s="100">
        <v>6.1275172278933095E-2</v>
      </c>
      <c r="Y189">
        <f t="shared" si="183"/>
        <v>4.0397801371761712</v>
      </c>
      <c r="Z189">
        <f t="shared" si="184"/>
        <v>4.0397801423751387</v>
      </c>
      <c r="AA189">
        <f t="shared" si="185"/>
        <v>-5.1989674787478179E-9</v>
      </c>
      <c r="AB189">
        <f t="shared" si="186"/>
        <v>5.4996691582331859E-4</v>
      </c>
      <c r="AC189" s="100">
        <v>558.30936279274317</v>
      </c>
      <c r="AD189">
        <f>+テーブル2[[#This Row],[DH]]/2*AI189/I189*E189</f>
        <v>3618.2025335981566</v>
      </c>
      <c r="AE189">
        <f>+gettm2(AD189,AC189,AK189,AL189,テーブル2[[#This Row],[補正式F]])</f>
        <v>555.8552106081479</v>
      </c>
      <c r="AF189" s="20">
        <f t="shared" si="187"/>
        <v>0</v>
      </c>
      <c r="AG189">
        <v>5.5018988315227849E-4</v>
      </c>
      <c r="AH189">
        <f t="shared" si="188"/>
        <v>4.7930759037499788</v>
      </c>
      <c r="AI189">
        <f t="shared" si="189"/>
        <v>7.8729949877811317E-2</v>
      </c>
      <c r="AJ189">
        <f t="shared" si="190"/>
        <v>338.15919455905691</v>
      </c>
      <c r="AK189" cm="1">
        <f t="array" ref="AK189">+S189*テーブル2[[#This Row],[形状因子]]/(E189*[3]!PropsSI("C","T",(テーブル2[[#This Row],[Tin]]+テーブル2[[#This Row],[Tf]])/2,"P",テーブル2[[#This Row],[P]],"Water")*AI189)</f>
        <v>1.0103241293844081</v>
      </c>
      <c r="AL189">
        <f t="shared" si="191"/>
        <v>0.83986090709820149</v>
      </c>
      <c r="AM189">
        <f t="shared" si="192"/>
        <v>539.62066247717473</v>
      </c>
      <c r="AN189">
        <f t="shared" si="193"/>
        <v>2.8016529540764168E-8</v>
      </c>
      <c r="AO189">
        <f t="shared" si="194"/>
        <v>2.2296732895990632E-7</v>
      </c>
      <c r="AP189">
        <v>1.8237817981114115</v>
      </c>
      <c r="AQ189">
        <f t="shared" si="195"/>
        <v>1.6220825656711561E-3</v>
      </c>
      <c r="AR189">
        <f t="shared" si="196"/>
        <v>2.752064252406192E-4</v>
      </c>
      <c r="AS189">
        <f t="shared" si="197"/>
        <v>169.1481176710177</v>
      </c>
      <c r="AT189">
        <f t="shared" si="198"/>
        <v>18.326936917501381</v>
      </c>
      <c r="AU189">
        <f t="shared" si="199"/>
        <v>1.4428788249286937</v>
      </c>
      <c r="AV189">
        <f t="shared" si="200"/>
        <v>0.38090297318271782</v>
      </c>
      <c r="AW189">
        <f t="shared" si="201"/>
        <v>0.21163188841139441</v>
      </c>
      <c r="AX189">
        <f t="shared" si="202"/>
        <v>0.38090296946747054</v>
      </c>
      <c r="AY189">
        <f t="shared" si="203"/>
        <v>3.7152472764923061E-9</v>
      </c>
      <c r="AZ189">
        <f t="shared" si="204"/>
        <v>1625071.493588818</v>
      </c>
      <c r="BA189">
        <f t="shared" si="205"/>
        <v>8.8940605030211298E-4</v>
      </c>
      <c r="BB189" s="40">
        <f t="shared" si="206"/>
        <v>315027.14736563072</v>
      </c>
      <c r="BC189" s="62">
        <f t="shared" si="207"/>
        <v>2436.7125218806905</v>
      </c>
      <c r="BD189" s="61">
        <f t="shared" si="208"/>
        <v>0.77952241983945991</v>
      </c>
      <c r="BE189" s="40">
        <v>738855.99748389469</v>
      </c>
      <c r="BF189" s="58">
        <f>テーブル2[[#This Row],[ρL*δ*λ/τ]]/テーブル2[[#This Row],[実験値]]</f>
        <v>0.42637151006207752</v>
      </c>
      <c r="BG189">
        <v>0.92652899999999994</v>
      </c>
      <c r="BH189">
        <v>4.5999999999999999E-2</v>
      </c>
      <c r="BI189">
        <v>5625</v>
      </c>
      <c r="BJ189">
        <f>1+テーブル2[[#This Row],[A_補正]]*EXP(-テーブル2[[#This Row],[(Tsub-40)^2]]/テーブル2[[#This Row],[σ_補正]])</f>
        <v>1.0352506262000005</v>
      </c>
      <c r="BK189">
        <f>テーブル2[[#This Row],[Ts]]-テーブル2[[#This Row],[Tin]]</f>
        <v>78.692884727413514</v>
      </c>
      <c r="BL189">
        <f>テーブル2[[#This Row],[ρL*δ*λ/τ]]*0.000001</f>
        <v>0.3150271473656307</v>
      </c>
      <c r="BM189">
        <f>テーブル2[[#This Row],[Tsub]]</f>
        <v>78.692884727413514</v>
      </c>
      <c r="BN189">
        <f>テーブル2[[#This Row],[補正式F]]</f>
        <v>1.0352506262000005</v>
      </c>
      <c r="BO189">
        <f>(テーブル2[[#This Row],[Tsub]]-40)^2</f>
        <v>1497.13932852891</v>
      </c>
      <c r="BP189" cm="1">
        <f t="array" ref="BP189">[3]!PropsSI(
  "VISCOSITY",
  "T", MIN( MAX( (テーブル2[[#This Row],[Ts]]+テーブル2[[#This Row],[Tw]])/2, テーブル2[[#This Row],[Ts]]+5 ), 647.096-0.1 ),
  "P", テーブル2[[#This Row],[P]],
  "Water"
)</f>
        <v>1.8556182577813779E-5</v>
      </c>
      <c r="BQ189" cm="1">
        <f t="array" ref="BQ189">[3]!PropsSI(
  "CONDUCTIVITY",
  "T", MIN( MAX( (テーブル2[[#This Row],[Ts]]+テーブル2[[#This Row],[Tw]])/2, テーブル2[[#This Row],[Ts]]+5 ), 647.096-0.1 ),
  "P", テーブル2[[#This Row],[P]],
  "Water"
)</f>
        <v>5.5093807178324253E-2</v>
      </c>
      <c r="BR189" cm="1">
        <f t="array" ref="BR189">[3]!PropsSI(
 "CPMASS",
  "T", MIN( MAX( (テーブル2[[#This Row],[Ts]]+テーブル2[[#This Row],[Tw]])/2, テーブル2[[#This Row],[Ts]]+5 ), 647.096-0.1 ),
  "P", テーブル2[[#This Row],[P]],
  "Water"
)</f>
        <v>3956.1240103313871</v>
      </c>
      <c r="BS189">
        <f>テーブル2[[#This Row],[G]]*テーブル2[[#This Row],[DH]]/テーブル2[[#This Row],[μ_g]]</f>
        <v>441369.87391438195</v>
      </c>
      <c r="BT189">
        <f>テーブル2[[#This Row],[CPg]]*テーブル2[[#This Row],[μ_g]]/テーブル2[[#This Row],[k_g]]</f>
        <v>1.3324648122169389</v>
      </c>
      <c r="BU189">
        <f>0.023*(テーブル2[[#This Row],[Re_g]]^0.8)*(テーブル2[[#This Row],[Pr_g]]^0.4)</f>
        <v>846.12063170045053</v>
      </c>
      <c r="BV189">
        <f>テーブル2[[#This Row],[Nu_g]]*テーブル2[[#This Row],[k_g]]/テーブル2[[#This Row],[DH]]</f>
        <v>3959.3217955007017</v>
      </c>
      <c r="BW189" cm="1">
        <f t="array" ref="BW189">[3]!PropsSI("VISCOSITY","T",テーブル2[[#This Row],[Tm]],"P",テーブル2[[#This Row],[P]],"Water")</f>
        <v>1.8910437438008935E-5</v>
      </c>
      <c r="BX189" t="e">
        <f ca="1" xml:space="preserve"> [1]!PropsSI("CONDUCTIVITY","T",テーブル2[[#This Row],[Tm]],"P",テーブル2[[#This Row],[P]],"Water")</f>
        <v>#NAME?</v>
      </c>
      <c r="BY189" cm="1">
        <f t="array" ref="BY189">[3]!PropsSI("CPMASS","T",テーブル2[[#This Row],[Tm]],"P",テーブル2[[#This Row],[P]],"Water")</f>
        <v>3688.802642664743</v>
      </c>
      <c r="BZ189">
        <f>テーブル2[[#This Row],[G]]*テーブル2[[#This Row],[DH]]/テーブル2[[#This Row],[μ_l]]</f>
        <v>433101.56052975217</v>
      </c>
      <c r="CA189" t="e">
        <f ca="1">テーブル2[[#This Row],[μ_l]]*テーブル2[[#This Row],[CPl2]]/テーブル2[[#This Row],[k_l]]</f>
        <v>#NAME?</v>
      </c>
      <c r="CB189" t="e">
        <f ca="1">0.023*(テーブル2[[#This Row],[Re_l]]^0.8)*(テーブル2[[#This Row],[Pr_l]]^0.4)</f>
        <v>#NAME?</v>
      </c>
      <c r="CC189" t="e">
        <f ca="1">テーブル2[[#This Row],[Nu_l]]*テーブル2[[#This Row],[k_l]]/テーブル2[[#This Row],[DH]]</f>
        <v>#NAME?</v>
      </c>
      <c r="CD189">
        <v>0.21196780621540143</v>
      </c>
    </row>
    <row r="196" spans="19:19">
      <c r="S196" s="12"/>
    </row>
  </sheetData>
  <phoneticPr fontId="2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A2C-0AAA-4EC6-B551-9A8B833DA149}">
  <sheetPr codeName="Sheet2111">
    <tabColor rgb="FFFFFF00"/>
  </sheetPr>
  <dimension ref="A1:R10032"/>
  <sheetViews>
    <sheetView workbookViewId="0">
      <selection activeCell="AD17" sqref="AD17"/>
    </sheetView>
  </sheetViews>
  <sheetFormatPr defaultRowHeight="18.75"/>
  <cols>
    <col min="1" max="2" width="9" style="21"/>
    <col min="3" max="3" width="23.5" style="21" bestFit="1" customWidth="1"/>
    <col min="4" max="4" width="10.5" style="21" customWidth="1"/>
    <col min="5" max="5" width="15.125" style="21" bestFit="1" customWidth="1"/>
    <col min="6" max="6" width="8" style="21" bestFit="1" customWidth="1"/>
    <col min="7" max="7" width="21.5" style="21" bestFit="1" customWidth="1"/>
    <col min="8" max="8" width="8" style="21" customWidth="1"/>
    <col min="9" max="10" width="9" style="21"/>
    <col min="11" max="11" width="12.75" style="21" bestFit="1" customWidth="1"/>
    <col min="12" max="12" width="9.375" style="21" bestFit="1" customWidth="1"/>
    <col min="13" max="13" width="22.75" style="21" bestFit="1" customWidth="1"/>
    <col min="14" max="14" width="23.125" style="21" bestFit="1" customWidth="1"/>
    <col min="15" max="15" width="13.625" style="21" bestFit="1" customWidth="1"/>
    <col min="16" max="16" width="23.5" style="21" bestFit="1" customWidth="1"/>
    <col min="17" max="17" width="24.875" style="21" bestFit="1" customWidth="1"/>
    <col min="18" max="18" width="32" style="21" bestFit="1" customWidth="1"/>
    <col min="19" max="16384" width="9" style="21"/>
  </cols>
  <sheetData>
    <row r="1" spans="1:18" ht="21">
      <c r="A1" s="37" t="s">
        <v>121</v>
      </c>
      <c r="B1" s="38" t="s">
        <v>122</v>
      </c>
      <c r="C1" s="37" t="s">
        <v>134</v>
      </c>
      <c r="E1" s="38" t="s">
        <v>123</v>
      </c>
      <c r="F1" s="38" t="s">
        <v>124</v>
      </c>
      <c r="G1" s="38" t="s">
        <v>172</v>
      </c>
      <c r="I1" s="37" t="s">
        <v>125</v>
      </c>
      <c r="J1" s="38" t="s">
        <v>126</v>
      </c>
      <c r="K1" s="38" t="s">
        <v>127</v>
      </c>
      <c r="L1" s="38" t="s">
        <v>128</v>
      </c>
      <c r="M1" s="38" t="s">
        <v>129</v>
      </c>
      <c r="N1" s="38" t="s">
        <v>130</v>
      </c>
      <c r="O1" s="38" t="s">
        <v>131</v>
      </c>
      <c r="P1" s="39" t="s">
        <v>132</v>
      </c>
      <c r="Q1" s="38" t="s">
        <v>133</v>
      </c>
      <c r="R1" s="38" t="s">
        <v>136</v>
      </c>
    </row>
    <row r="2" spans="1:18">
      <c r="A2" s="36">
        <v>0</v>
      </c>
      <c r="B2" s="36">
        <v>0.35799999999999998</v>
      </c>
      <c r="C2" s="36">
        <v>108</v>
      </c>
      <c r="E2" s="49">
        <f>Q2/P2</f>
        <v>0.72916666666666663</v>
      </c>
      <c r="F2" s="36">
        <f>N2</f>
        <v>0.56799999999999995</v>
      </c>
      <c r="G2" s="36">
        <f>$C$8*F2*R2</f>
        <v>1.0293867505019696</v>
      </c>
      <c r="I2" s="36">
        <v>1</v>
      </c>
      <c r="J2" s="36">
        <v>8</v>
      </c>
      <c r="K2" s="36">
        <v>1515</v>
      </c>
      <c r="L2" s="36">
        <v>520</v>
      </c>
      <c r="M2" s="36">
        <v>2.5</v>
      </c>
      <c r="N2" s="36">
        <v>0.56799999999999995</v>
      </c>
      <c r="O2" s="36">
        <v>14.6</v>
      </c>
      <c r="P2" s="36">
        <v>96</v>
      </c>
      <c r="Q2" s="36">
        <v>70</v>
      </c>
      <c r="R2" s="36">
        <v>1.58279529876064</v>
      </c>
    </row>
    <row r="3" spans="1:18">
      <c r="A3" s="36">
        <v>5.1999999999999998E-2</v>
      </c>
      <c r="B3" s="36">
        <v>0.35899999999999999</v>
      </c>
      <c r="C3" s="37" t="s">
        <v>173</v>
      </c>
      <c r="E3" s="49">
        <f t="shared" ref="E3:E8" si="0">Q3/P3</f>
        <v>0.72916666666666663</v>
      </c>
      <c r="F3" s="36">
        <f t="shared" ref="F3:F8" si="1">N3</f>
        <v>0.624</v>
      </c>
      <c r="G3" s="36">
        <f t="shared" ref="G3:G30" si="2">$C$8*F3*R3</f>
        <v>1.1308755850585019</v>
      </c>
      <c r="I3" s="36">
        <v>2</v>
      </c>
      <c r="J3" s="36">
        <v>9</v>
      </c>
      <c r="K3" s="36">
        <v>1515</v>
      </c>
      <c r="L3" s="36">
        <v>499</v>
      </c>
      <c r="M3" s="36">
        <v>2.5</v>
      </c>
      <c r="N3" s="36">
        <v>0.624</v>
      </c>
      <c r="O3" s="36">
        <v>14.6</v>
      </c>
      <c r="P3" s="36">
        <v>96</v>
      </c>
      <c r="Q3" s="36">
        <v>70</v>
      </c>
      <c r="R3" s="36">
        <v>1.58279529876064</v>
      </c>
    </row>
    <row r="4" spans="1:18">
      <c r="A4" s="36">
        <v>0.104</v>
      </c>
      <c r="B4" s="36">
        <v>0.4</v>
      </c>
      <c r="C4" s="36">
        <v>0.55500000000000005</v>
      </c>
      <c r="E4" s="49">
        <f t="shared" si="0"/>
        <v>0.72916666666666663</v>
      </c>
      <c r="F4" s="36">
        <f t="shared" si="1"/>
        <v>0.51</v>
      </c>
      <c r="G4" s="36">
        <f t="shared" si="2"/>
        <v>0.92427331471127561</v>
      </c>
      <c r="I4" s="47">
        <v>3</v>
      </c>
      <c r="J4" s="36">
        <v>10</v>
      </c>
      <c r="K4" s="36">
        <v>2165</v>
      </c>
      <c r="L4" s="36">
        <v>584</v>
      </c>
      <c r="M4" s="36">
        <v>2.5870000000000002</v>
      </c>
      <c r="N4" s="36">
        <v>0.51</v>
      </c>
      <c r="O4" s="36">
        <v>14.6</v>
      </c>
      <c r="P4" s="36">
        <v>96</v>
      </c>
      <c r="Q4" s="36">
        <v>70</v>
      </c>
      <c r="R4" s="36">
        <v>1.58279529876064</v>
      </c>
    </row>
    <row r="5" spans="1:18">
      <c r="A5" s="36">
        <v>0.156</v>
      </c>
      <c r="B5" s="36">
        <v>0.45800000000000002</v>
      </c>
      <c r="C5" s="37" t="s">
        <v>174</v>
      </c>
      <c r="E5" s="49">
        <f t="shared" si="0"/>
        <v>0.72916666666666663</v>
      </c>
      <c r="F5" s="36">
        <f t="shared" si="1"/>
        <v>0.55700000000000005</v>
      </c>
      <c r="G5" s="36">
        <f t="shared" si="2"/>
        <v>1.0094514437140796</v>
      </c>
      <c r="I5" s="36">
        <v>4</v>
      </c>
      <c r="J5" s="36">
        <v>11</v>
      </c>
      <c r="K5" s="36">
        <v>2115</v>
      </c>
      <c r="L5" s="36">
        <v>567</v>
      </c>
      <c r="M5" s="36">
        <v>2.54</v>
      </c>
      <c r="N5" s="36">
        <v>0.55700000000000005</v>
      </c>
      <c r="O5" s="36">
        <v>14.6</v>
      </c>
      <c r="P5" s="36">
        <v>96</v>
      </c>
      <c r="Q5" s="36">
        <v>70</v>
      </c>
      <c r="R5" s="36">
        <v>1.58279529876064</v>
      </c>
    </row>
    <row r="6" spans="1:18">
      <c r="A6" s="36">
        <v>0.20799999999999999</v>
      </c>
      <c r="B6" s="36">
        <v>0.56699999999999995</v>
      </c>
      <c r="C6" s="36">
        <v>0.42199999999999999</v>
      </c>
      <c r="E6" s="49">
        <f t="shared" si="0"/>
        <v>0.72916666666666663</v>
      </c>
      <c r="F6" s="36">
        <f t="shared" si="1"/>
        <v>0.55000000000000004</v>
      </c>
      <c r="G6" s="36">
        <f t="shared" si="2"/>
        <v>0.99676533939451306</v>
      </c>
      <c r="I6" s="36">
        <v>5</v>
      </c>
      <c r="J6" s="36">
        <v>12</v>
      </c>
      <c r="K6" s="36">
        <v>2415</v>
      </c>
      <c r="L6" s="36">
        <v>577</v>
      </c>
      <c r="M6" s="36">
        <v>2.5350000000000001</v>
      </c>
      <c r="N6" s="36">
        <v>0.55000000000000004</v>
      </c>
      <c r="O6" s="36">
        <v>14.6</v>
      </c>
      <c r="P6" s="36">
        <v>96</v>
      </c>
      <c r="Q6" s="36">
        <v>70</v>
      </c>
      <c r="R6" s="36">
        <v>1.58279529876064</v>
      </c>
    </row>
    <row r="7" spans="1:18">
      <c r="A7" s="36">
        <v>0.26</v>
      </c>
      <c r="B7" s="36">
        <v>0.68300000000000005</v>
      </c>
      <c r="C7" s="37" t="s">
        <v>135</v>
      </c>
      <c r="E7" s="49">
        <f t="shared" si="0"/>
        <v>0.72916666666666663</v>
      </c>
      <c r="F7" s="36">
        <f t="shared" si="1"/>
        <v>0.51700000000000002</v>
      </c>
      <c r="G7" s="36">
        <f t="shared" si="2"/>
        <v>0.93695941903084234</v>
      </c>
      <c r="I7" s="47">
        <v>6</v>
      </c>
      <c r="J7" s="36">
        <v>13</v>
      </c>
      <c r="K7" s="36">
        <v>2415</v>
      </c>
      <c r="L7" s="36">
        <v>559</v>
      </c>
      <c r="M7" s="36">
        <v>2.0640000000000001</v>
      </c>
      <c r="N7" s="36">
        <v>0.51700000000000002</v>
      </c>
      <c r="O7" s="36">
        <v>14.6</v>
      </c>
      <c r="P7" s="36">
        <v>96</v>
      </c>
      <c r="Q7" s="36">
        <v>70</v>
      </c>
      <c r="R7" s="36">
        <v>1.58279529876064</v>
      </c>
    </row>
    <row r="8" spans="1:18">
      <c r="A8" s="36">
        <v>0.313</v>
      </c>
      <c r="B8" s="36">
        <v>0.83299999999999996</v>
      </c>
      <c r="C8" s="36">
        <v>1.145</v>
      </c>
      <c r="E8" s="49">
        <f t="shared" si="0"/>
        <v>0.72916666666666663</v>
      </c>
      <c r="F8" s="36">
        <f t="shared" si="1"/>
        <v>0.51200000000000001</v>
      </c>
      <c r="G8" s="36">
        <f t="shared" si="2"/>
        <v>0.92789791594543758</v>
      </c>
      <c r="I8" s="36">
        <v>7</v>
      </c>
      <c r="J8" s="36">
        <v>14</v>
      </c>
      <c r="K8" s="36">
        <v>1515</v>
      </c>
      <c r="L8" s="36">
        <v>560</v>
      </c>
      <c r="M8" s="36">
        <v>3.4289999999999998</v>
      </c>
      <c r="N8" s="36">
        <v>0.51200000000000001</v>
      </c>
      <c r="O8" s="36">
        <v>14.6</v>
      </c>
      <c r="P8" s="36">
        <v>96</v>
      </c>
      <c r="Q8" s="36">
        <v>70</v>
      </c>
      <c r="R8" s="36">
        <v>1.58279529876064</v>
      </c>
    </row>
    <row r="9" spans="1:18">
      <c r="A9" s="36">
        <v>0.36499999999999999</v>
      </c>
      <c r="B9" s="36">
        <v>0.99199999999999999</v>
      </c>
      <c r="E9" s="49">
        <f t="shared" ref="E9:E30" si="3">Q9/P9</f>
        <v>0.72916666666666663</v>
      </c>
      <c r="F9" s="36">
        <f t="shared" ref="F9:F30" si="4">N9</f>
        <v>0.54500000000000004</v>
      </c>
      <c r="G9" s="36">
        <f t="shared" si="2"/>
        <v>0.98770383630910841</v>
      </c>
      <c r="I9" s="36">
        <v>8</v>
      </c>
      <c r="J9" s="36">
        <v>15</v>
      </c>
      <c r="K9" s="36">
        <v>1815</v>
      </c>
      <c r="L9" s="36">
        <v>579</v>
      </c>
      <c r="M9" s="36">
        <v>3.552</v>
      </c>
      <c r="N9" s="36">
        <v>0.54500000000000004</v>
      </c>
      <c r="O9" s="36">
        <v>14.6</v>
      </c>
      <c r="P9" s="36">
        <v>96</v>
      </c>
      <c r="Q9" s="36">
        <v>70</v>
      </c>
      <c r="R9" s="36">
        <v>1.58279529876064</v>
      </c>
    </row>
    <row r="10" spans="1:18">
      <c r="A10" s="36">
        <v>0.41699999999999998</v>
      </c>
      <c r="B10" s="36">
        <v>1.133</v>
      </c>
      <c r="E10" s="49">
        <f t="shared" si="3"/>
        <v>0.72916666666666663</v>
      </c>
      <c r="F10" s="36">
        <f t="shared" si="4"/>
        <v>0.56299999999999994</v>
      </c>
      <c r="G10" s="36">
        <f t="shared" si="2"/>
        <v>1.0203252474165652</v>
      </c>
      <c r="I10" s="36">
        <v>9</v>
      </c>
      <c r="J10" s="36">
        <v>16</v>
      </c>
      <c r="K10" s="36">
        <v>1825</v>
      </c>
      <c r="L10" s="36">
        <v>500</v>
      </c>
      <c r="M10" s="36">
        <v>1.907</v>
      </c>
      <c r="N10" s="36">
        <v>0.56299999999999994</v>
      </c>
      <c r="O10" s="36">
        <v>14.6</v>
      </c>
      <c r="P10" s="36">
        <v>96</v>
      </c>
      <c r="Q10" s="36">
        <v>70</v>
      </c>
      <c r="R10" s="36">
        <v>1.58279529876064</v>
      </c>
    </row>
    <row r="11" spans="1:18">
      <c r="A11" s="36">
        <v>0.46899999999999997</v>
      </c>
      <c r="B11" s="36">
        <v>1.258</v>
      </c>
      <c r="E11" s="49">
        <f t="shared" si="3"/>
        <v>0.72916666666666663</v>
      </c>
      <c r="F11" s="36">
        <f t="shared" si="4"/>
        <v>0.57899999999999996</v>
      </c>
      <c r="G11" s="36">
        <f t="shared" si="2"/>
        <v>1.0493220572898601</v>
      </c>
      <c r="I11" s="36">
        <v>10</v>
      </c>
      <c r="J11" s="36">
        <v>17</v>
      </c>
      <c r="K11" s="36">
        <v>1515</v>
      </c>
      <c r="L11" s="36">
        <v>545</v>
      </c>
      <c r="M11" s="36">
        <v>3.6040000000000001</v>
      </c>
      <c r="N11" s="36">
        <v>0.57899999999999996</v>
      </c>
      <c r="O11" s="36">
        <v>14.6</v>
      </c>
      <c r="P11" s="36">
        <v>96</v>
      </c>
      <c r="Q11" s="36">
        <v>70</v>
      </c>
      <c r="R11" s="36">
        <v>1.58279529876064</v>
      </c>
    </row>
    <row r="12" spans="1:18">
      <c r="A12" s="36">
        <v>0.495</v>
      </c>
      <c r="B12" s="36">
        <v>1.3049999999999999</v>
      </c>
      <c r="E12" s="49">
        <f t="shared" si="3"/>
        <v>0.72916666666666663</v>
      </c>
      <c r="F12" s="36">
        <f t="shared" si="4"/>
        <v>0.66400000000000003</v>
      </c>
      <c r="G12" s="36">
        <f t="shared" si="2"/>
        <v>1.2033676097417394</v>
      </c>
      <c r="I12" s="36">
        <v>11</v>
      </c>
      <c r="J12" s="36">
        <v>18</v>
      </c>
      <c r="K12" s="36">
        <v>1515</v>
      </c>
      <c r="L12" s="36">
        <v>482</v>
      </c>
      <c r="M12" s="36">
        <v>2.48</v>
      </c>
      <c r="N12" s="36">
        <v>0.66400000000000003</v>
      </c>
      <c r="O12" s="36">
        <v>14.6</v>
      </c>
      <c r="P12" s="36">
        <v>96</v>
      </c>
      <c r="Q12" s="36">
        <v>70</v>
      </c>
      <c r="R12" s="36">
        <v>1.58279529876064</v>
      </c>
    </row>
    <row r="13" spans="1:18">
      <c r="A13" s="36">
        <v>0.52100000000000002</v>
      </c>
      <c r="B13" s="36">
        <v>1.35</v>
      </c>
      <c r="E13" s="49">
        <f t="shared" si="3"/>
        <v>0.72916666666666663</v>
      </c>
      <c r="F13" s="36">
        <f t="shared" si="4"/>
        <v>0.61</v>
      </c>
      <c r="G13" s="36">
        <f t="shared" si="2"/>
        <v>1.1055033764193689</v>
      </c>
      <c r="I13" s="36">
        <v>12</v>
      </c>
      <c r="J13" s="36">
        <v>19</v>
      </c>
      <c r="K13" s="36">
        <v>1545</v>
      </c>
      <c r="L13" s="36">
        <v>466</v>
      </c>
      <c r="M13" s="36">
        <v>1.97</v>
      </c>
      <c r="N13" s="36">
        <v>0.61</v>
      </c>
      <c r="O13" s="36">
        <v>14.6</v>
      </c>
      <c r="P13" s="36">
        <v>96</v>
      </c>
      <c r="Q13" s="36">
        <v>70</v>
      </c>
      <c r="R13" s="36">
        <v>1.58279529876064</v>
      </c>
    </row>
    <row r="14" spans="1:18">
      <c r="A14" s="36">
        <v>0.54700000000000004</v>
      </c>
      <c r="B14" s="36">
        <v>1.41</v>
      </c>
      <c r="E14" s="49">
        <f t="shared" si="3"/>
        <v>0.72916666666666663</v>
      </c>
      <c r="F14" s="36">
        <f t="shared" si="4"/>
        <v>0.50800000000000001</v>
      </c>
      <c r="G14" s="36">
        <f t="shared" si="2"/>
        <v>0.92064871347711397</v>
      </c>
      <c r="I14" s="36">
        <v>13</v>
      </c>
      <c r="J14" s="36">
        <v>53</v>
      </c>
      <c r="K14" s="36">
        <v>1515</v>
      </c>
      <c r="L14" s="36">
        <v>558</v>
      </c>
      <c r="M14" s="36">
        <v>3.5710000000000002</v>
      </c>
      <c r="N14" s="36">
        <v>0.50800000000000001</v>
      </c>
      <c r="O14" s="36">
        <v>16.600000000000001</v>
      </c>
      <c r="P14" s="36">
        <v>96</v>
      </c>
      <c r="Q14" s="36">
        <v>70</v>
      </c>
      <c r="R14" s="36">
        <v>1.58279529876064</v>
      </c>
    </row>
    <row r="15" spans="1:18">
      <c r="A15" s="36">
        <v>0.57299999999999995</v>
      </c>
      <c r="B15" s="36">
        <v>1.4670000000000001</v>
      </c>
      <c r="E15" s="49">
        <f t="shared" si="3"/>
        <v>0.72916666666666663</v>
      </c>
      <c r="F15" s="36">
        <f t="shared" si="4"/>
        <v>0.60499999999999998</v>
      </c>
      <c r="G15" s="36">
        <f t="shared" si="2"/>
        <v>1.0964418733339645</v>
      </c>
      <c r="I15" s="36">
        <v>14</v>
      </c>
      <c r="J15" s="36">
        <v>54</v>
      </c>
      <c r="K15" s="36">
        <v>1815</v>
      </c>
      <c r="L15" s="36">
        <v>560</v>
      </c>
      <c r="M15" s="36">
        <v>3.6120000000000001</v>
      </c>
      <c r="N15" s="36">
        <v>0.60499999999999998</v>
      </c>
      <c r="O15" s="36">
        <v>13.6</v>
      </c>
      <c r="P15" s="36">
        <v>96</v>
      </c>
      <c r="Q15" s="36">
        <v>70</v>
      </c>
      <c r="R15" s="36">
        <v>1.58279529876064</v>
      </c>
    </row>
    <row r="16" spans="1:18">
      <c r="A16" s="36">
        <v>0.59899999999999998</v>
      </c>
      <c r="B16" s="36">
        <v>1.522</v>
      </c>
      <c r="E16" s="49">
        <f t="shared" si="3"/>
        <v>0.72916666666666663</v>
      </c>
      <c r="F16" s="36">
        <f t="shared" si="4"/>
        <v>0.59699999999999998</v>
      </c>
      <c r="G16" s="36">
        <f t="shared" si="2"/>
        <v>1.0819434683973168</v>
      </c>
      <c r="I16" s="36">
        <v>15</v>
      </c>
      <c r="J16" s="36">
        <v>55</v>
      </c>
      <c r="K16" s="36">
        <v>1795</v>
      </c>
      <c r="L16" s="36">
        <v>481.5</v>
      </c>
      <c r="M16" s="36">
        <v>2.0289999999999999</v>
      </c>
      <c r="N16" s="36">
        <v>0.59699999999999998</v>
      </c>
      <c r="O16" s="36">
        <v>13.6</v>
      </c>
      <c r="P16" s="36">
        <v>96</v>
      </c>
      <c r="Q16" s="36">
        <v>70</v>
      </c>
      <c r="R16" s="36">
        <v>1.58279529876064</v>
      </c>
    </row>
    <row r="17" spans="1:18">
      <c r="A17" s="36">
        <v>0.625</v>
      </c>
      <c r="B17" s="36">
        <v>1.5920000000000001</v>
      </c>
      <c r="E17" s="49">
        <f t="shared" si="3"/>
        <v>0.72916666666666663</v>
      </c>
      <c r="F17" s="36">
        <f t="shared" si="4"/>
        <v>0.57099999999999995</v>
      </c>
      <c r="G17" s="36">
        <f t="shared" si="2"/>
        <v>1.0348236523532124</v>
      </c>
      <c r="I17" s="47">
        <v>16</v>
      </c>
      <c r="J17" s="36">
        <v>56</v>
      </c>
      <c r="K17" s="36">
        <v>2115</v>
      </c>
      <c r="L17" s="36">
        <v>502.5</v>
      </c>
      <c r="M17" s="36">
        <v>2.0209999999999999</v>
      </c>
      <c r="N17" s="36">
        <v>0.57099999999999995</v>
      </c>
      <c r="O17" s="36">
        <v>13.6</v>
      </c>
      <c r="P17" s="36">
        <v>96</v>
      </c>
      <c r="Q17" s="36">
        <v>70</v>
      </c>
      <c r="R17" s="36">
        <v>1.58279529876064</v>
      </c>
    </row>
    <row r="18" spans="1:18">
      <c r="A18" s="36">
        <v>0.65100000000000002</v>
      </c>
      <c r="B18" s="36">
        <v>1.64</v>
      </c>
      <c r="E18" s="49">
        <f t="shared" si="3"/>
        <v>0.72916666666666663</v>
      </c>
      <c r="F18" s="36">
        <f t="shared" si="4"/>
        <v>0.55000000000000004</v>
      </c>
      <c r="G18" s="36">
        <f t="shared" si="2"/>
        <v>0.99676533939451306</v>
      </c>
      <c r="I18" s="36">
        <v>17</v>
      </c>
      <c r="J18" s="36">
        <v>57</v>
      </c>
      <c r="K18" s="36">
        <v>2115</v>
      </c>
      <c r="L18" s="36">
        <v>517.5</v>
      </c>
      <c r="M18" s="36">
        <v>2.0350000000000001</v>
      </c>
      <c r="N18" s="36">
        <v>0.55000000000000004</v>
      </c>
      <c r="O18" s="36">
        <v>13.6</v>
      </c>
      <c r="P18" s="36">
        <v>96</v>
      </c>
      <c r="Q18" s="36">
        <v>70</v>
      </c>
      <c r="R18" s="36">
        <v>1.58279529876064</v>
      </c>
    </row>
    <row r="19" spans="1:18">
      <c r="A19" s="36">
        <v>0.67700000000000005</v>
      </c>
      <c r="B19" s="36">
        <v>1.657</v>
      </c>
      <c r="E19" s="49">
        <f t="shared" si="3"/>
        <v>0.72916666666666663</v>
      </c>
      <c r="F19" s="36">
        <f t="shared" si="4"/>
        <v>0.50700000000000001</v>
      </c>
      <c r="G19" s="36">
        <f t="shared" si="2"/>
        <v>0.91883641286003293</v>
      </c>
      <c r="I19" s="36">
        <v>18</v>
      </c>
      <c r="J19" s="36">
        <v>58</v>
      </c>
      <c r="K19" s="36">
        <v>2115</v>
      </c>
      <c r="L19" s="36">
        <v>541.5</v>
      </c>
      <c r="M19" s="36">
        <v>2.0259999999999998</v>
      </c>
      <c r="N19" s="36">
        <v>0.50700000000000001</v>
      </c>
      <c r="O19" s="36">
        <v>13.6</v>
      </c>
      <c r="P19" s="36">
        <v>96</v>
      </c>
      <c r="Q19" s="36">
        <v>70</v>
      </c>
      <c r="R19" s="36">
        <v>1.58279529876064</v>
      </c>
    </row>
    <row r="20" spans="1:18">
      <c r="A20" s="36">
        <v>0.70299999999999996</v>
      </c>
      <c r="B20" s="36">
        <v>1.64</v>
      </c>
      <c r="E20" s="49">
        <f t="shared" si="3"/>
        <v>0.72916666666666663</v>
      </c>
      <c r="F20" s="36">
        <f t="shared" si="4"/>
        <v>0.58399999999999996</v>
      </c>
      <c r="G20" s="36">
        <f t="shared" si="2"/>
        <v>1.0583835603752647</v>
      </c>
      <c r="I20" s="36">
        <v>19</v>
      </c>
      <c r="J20" s="36">
        <v>59</v>
      </c>
      <c r="K20" s="36">
        <v>2115</v>
      </c>
      <c r="L20" s="36">
        <v>545</v>
      </c>
      <c r="M20" s="36">
        <v>2.5259999999999998</v>
      </c>
      <c r="N20" s="36">
        <v>0.58399999999999996</v>
      </c>
      <c r="O20" s="36">
        <v>13.6</v>
      </c>
      <c r="P20" s="36">
        <v>96</v>
      </c>
      <c r="Q20" s="36">
        <v>70</v>
      </c>
      <c r="R20" s="36">
        <v>1.58279529876064</v>
      </c>
    </row>
    <row r="21" spans="1:18">
      <c r="A21" s="36">
        <v>0.72899999999999998</v>
      </c>
      <c r="B21" s="36">
        <v>1.583</v>
      </c>
      <c r="E21" s="49">
        <f t="shared" si="3"/>
        <v>0.72916666666666663</v>
      </c>
      <c r="F21" s="36">
        <f t="shared" si="4"/>
        <v>0.60799999999999998</v>
      </c>
      <c r="G21" s="36">
        <f t="shared" si="2"/>
        <v>1.101878775185207</v>
      </c>
      <c r="I21" s="36">
        <v>20</v>
      </c>
      <c r="J21" s="36">
        <v>60</v>
      </c>
      <c r="K21" s="36">
        <v>2090</v>
      </c>
      <c r="L21" s="36">
        <v>567.5</v>
      </c>
      <c r="M21" s="36">
        <v>3.0569999999999999</v>
      </c>
      <c r="N21" s="36">
        <v>0.60799999999999998</v>
      </c>
      <c r="O21" s="36">
        <v>13.6</v>
      </c>
      <c r="P21" s="36">
        <v>96</v>
      </c>
      <c r="Q21" s="36">
        <v>70</v>
      </c>
      <c r="R21" s="36">
        <v>1.58279529876064</v>
      </c>
    </row>
    <row r="22" spans="1:18">
      <c r="A22" s="36">
        <v>0.755</v>
      </c>
      <c r="B22" s="36">
        <v>1.51</v>
      </c>
      <c r="E22" s="49">
        <f t="shared" si="3"/>
        <v>0.72916666666666663</v>
      </c>
      <c r="F22" s="36">
        <f t="shared" si="4"/>
        <v>0.54600000000000004</v>
      </c>
      <c r="G22" s="36">
        <f t="shared" si="2"/>
        <v>0.98951613692618934</v>
      </c>
      <c r="I22" s="36">
        <v>21</v>
      </c>
      <c r="J22" s="36">
        <v>61</v>
      </c>
      <c r="K22" s="36">
        <v>2125</v>
      </c>
      <c r="L22" s="36">
        <v>581</v>
      </c>
      <c r="M22" s="36">
        <v>3.0680000000000001</v>
      </c>
      <c r="N22" s="36">
        <v>0.54600000000000004</v>
      </c>
      <c r="O22" s="36">
        <v>13.6</v>
      </c>
      <c r="P22" s="36">
        <v>96</v>
      </c>
      <c r="Q22" s="36">
        <v>70</v>
      </c>
      <c r="R22" s="36">
        <v>1.58279529876064</v>
      </c>
    </row>
    <row r="23" spans="1:18">
      <c r="A23" s="36">
        <v>0.78100000000000003</v>
      </c>
      <c r="B23" s="36">
        <v>1.4330000000000001</v>
      </c>
      <c r="E23" s="49">
        <f t="shared" si="3"/>
        <v>0.72916666666666663</v>
      </c>
      <c r="F23" s="36">
        <f t="shared" si="4"/>
        <v>0.48199999999999998</v>
      </c>
      <c r="G23" s="36">
        <f t="shared" si="2"/>
        <v>0.87352889743300954</v>
      </c>
      <c r="I23" s="36">
        <v>22</v>
      </c>
      <c r="J23" s="36">
        <v>62</v>
      </c>
      <c r="K23" s="36">
        <v>2095</v>
      </c>
      <c r="L23" s="36">
        <v>601.5</v>
      </c>
      <c r="M23" s="36">
        <v>3.04</v>
      </c>
      <c r="N23" s="36">
        <v>0.48199999999999998</v>
      </c>
      <c r="O23" s="36">
        <v>13.6</v>
      </c>
      <c r="P23" s="36">
        <v>96</v>
      </c>
      <c r="Q23" s="36">
        <v>70</v>
      </c>
      <c r="R23" s="36">
        <v>1.58279529876064</v>
      </c>
    </row>
    <row r="24" spans="1:18">
      <c r="A24" s="36">
        <v>0.83299999999999996</v>
      </c>
      <c r="B24" s="36">
        <v>1.2330000000000001</v>
      </c>
      <c r="E24" s="49">
        <f t="shared" si="3"/>
        <v>0.79166666666666663</v>
      </c>
      <c r="F24" s="36">
        <f t="shared" si="4"/>
        <v>0.68899999999999995</v>
      </c>
      <c r="G24" s="36">
        <f t="shared" si="2"/>
        <v>1.0980975997484679</v>
      </c>
      <c r="I24" s="36">
        <v>23</v>
      </c>
      <c r="J24" s="36">
        <v>63</v>
      </c>
      <c r="K24" s="36">
        <v>2115</v>
      </c>
      <c r="L24" s="36">
        <v>566</v>
      </c>
      <c r="M24" s="36">
        <v>3.5739999999999998</v>
      </c>
      <c r="N24" s="36">
        <v>0.68899999999999995</v>
      </c>
      <c r="O24" s="36">
        <v>13.6</v>
      </c>
      <c r="P24" s="36">
        <v>96</v>
      </c>
      <c r="Q24" s="36">
        <v>76</v>
      </c>
      <c r="R24" s="36">
        <v>1.3919262772431</v>
      </c>
    </row>
    <row r="25" spans="1:18">
      <c r="A25" s="36">
        <v>0.88500000000000001</v>
      </c>
      <c r="B25" s="36">
        <v>0.99299999999999999</v>
      </c>
      <c r="E25" s="49">
        <f t="shared" si="3"/>
        <v>0.72916666666666663</v>
      </c>
      <c r="F25" s="36">
        <f t="shared" si="4"/>
        <v>0.54800000000000004</v>
      </c>
      <c r="G25" s="36">
        <f t="shared" si="2"/>
        <v>0.9931407381603512</v>
      </c>
      <c r="I25" s="36">
        <v>24</v>
      </c>
      <c r="J25" s="36">
        <v>64</v>
      </c>
      <c r="K25" s="36">
        <v>2115</v>
      </c>
      <c r="L25" s="36">
        <v>594</v>
      </c>
      <c r="M25" s="36">
        <v>3.456</v>
      </c>
      <c r="N25" s="36">
        <v>0.54800000000000004</v>
      </c>
      <c r="O25" s="36">
        <v>13.6</v>
      </c>
      <c r="P25" s="36">
        <v>96</v>
      </c>
      <c r="Q25" s="36">
        <v>70</v>
      </c>
      <c r="R25" s="36">
        <v>1.58279529876064</v>
      </c>
    </row>
    <row r="26" spans="1:18">
      <c r="A26" s="36">
        <v>0.91100000000000003</v>
      </c>
      <c r="B26" s="36">
        <v>0.81499999999999995</v>
      </c>
      <c r="E26" s="49">
        <f t="shared" si="3"/>
        <v>0.72916666666666663</v>
      </c>
      <c r="F26" s="36">
        <f t="shared" si="4"/>
        <v>0.61799999999999999</v>
      </c>
      <c r="G26" s="36">
        <f t="shared" si="2"/>
        <v>1.1200017813560164</v>
      </c>
      <c r="I26" s="36">
        <v>25</v>
      </c>
      <c r="J26" s="36">
        <v>65</v>
      </c>
      <c r="K26" s="36">
        <v>2095</v>
      </c>
      <c r="L26" s="36">
        <v>577.5</v>
      </c>
      <c r="M26" s="36">
        <v>3.5680000000000001</v>
      </c>
      <c r="N26" s="36">
        <v>0.61799999999999999</v>
      </c>
      <c r="O26" s="36">
        <v>13.6</v>
      </c>
      <c r="P26" s="36">
        <v>96</v>
      </c>
      <c r="Q26" s="36">
        <v>70</v>
      </c>
      <c r="R26" s="36">
        <v>1.58279529876064</v>
      </c>
    </row>
    <row r="27" spans="1:18">
      <c r="A27" s="36">
        <v>0.93799999999999994</v>
      </c>
      <c r="B27" s="36">
        <v>0.63300000000000001</v>
      </c>
      <c r="E27" s="49">
        <f t="shared" si="3"/>
        <v>0.79166666666666663</v>
      </c>
      <c r="F27" s="36">
        <f t="shared" si="4"/>
        <v>0.59699999999999998</v>
      </c>
      <c r="G27" s="36">
        <f t="shared" si="2"/>
        <v>0.95147208570367969</v>
      </c>
      <c r="I27" s="36">
        <v>26</v>
      </c>
      <c r="J27" s="36">
        <v>66</v>
      </c>
      <c r="K27" s="36">
        <v>2405</v>
      </c>
      <c r="L27" s="36">
        <v>580</v>
      </c>
      <c r="M27" s="36">
        <v>3.0910000000000002</v>
      </c>
      <c r="N27" s="36">
        <v>0.59699999999999998</v>
      </c>
      <c r="O27" s="36">
        <v>13.5</v>
      </c>
      <c r="P27" s="36">
        <v>96</v>
      </c>
      <c r="Q27" s="36">
        <v>76</v>
      </c>
      <c r="R27" s="36">
        <v>1.3919262772431</v>
      </c>
    </row>
    <row r="28" spans="1:18">
      <c r="A28" s="36">
        <v>0.96299999999999997</v>
      </c>
      <c r="B28" s="36">
        <v>0.52</v>
      </c>
      <c r="E28" s="49">
        <f t="shared" si="3"/>
        <v>0.79166666666666663</v>
      </c>
      <c r="F28" s="36">
        <f t="shared" si="4"/>
        <v>0.52100000000000002</v>
      </c>
      <c r="G28" s="36">
        <f t="shared" si="2"/>
        <v>0.83034666105798505</v>
      </c>
      <c r="I28" s="36">
        <v>27</v>
      </c>
      <c r="J28" s="36">
        <v>67</v>
      </c>
      <c r="K28" s="36">
        <v>2410</v>
      </c>
      <c r="L28" s="36">
        <v>602</v>
      </c>
      <c r="M28" s="36">
        <v>3.069</v>
      </c>
      <c r="N28" s="36">
        <v>0.52100000000000002</v>
      </c>
      <c r="O28" s="36">
        <v>13.5</v>
      </c>
      <c r="P28" s="36">
        <v>96</v>
      </c>
      <c r="Q28" s="36">
        <v>76</v>
      </c>
      <c r="R28" s="36">
        <v>1.3919262772431</v>
      </c>
    </row>
    <row r="29" spans="1:18">
      <c r="A29" s="36">
        <v>1</v>
      </c>
      <c r="B29" s="36">
        <v>0.36699999999999999</v>
      </c>
      <c r="E29" s="49">
        <f t="shared" si="3"/>
        <v>0.72916666666666663</v>
      </c>
      <c r="F29" s="36">
        <f t="shared" si="4"/>
        <v>0.47</v>
      </c>
      <c r="G29" s="36">
        <f t="shared" si="2"/>
        <v>0.85178129002803837</v>
      </c>
      <c r="I29" s="36">
        <v>28</v>
      </c>
      <c r="J29" s="36">
        <v>68</v>
      </c>
      <c r="K29" s="36">
        <v>2415</v>
      </c>
      <c r="L29" s="36">
        <v>623</v>
      </c>
      <c r="M29" s="36">
        <v>3.0470000000000002</v>
      </c>
      <c r="N29" s="36">
        <v>0.47</v>
      </c>
      <c r="O29" s="36">
        <v>13.6</v>
      </c>
      <c r="P29" s="36">
        <v>96</v>
      </c>
      <c r="Q29" s="36">
        <v>70</v>
      </c>
      <c r="R29" s="36">
        <v>1.58279529876064</v>
      </c>
    </row>
    <row r="30" spans="1:18">
      <c r="E30" s="49">
        <f t="shared" si="3"/>
        <v>0.72916666666666663</v>
      </c>
      <c r="F30" s="36">
        <f t="shared" si="4"/>
        <v>0.502</v>
      </c>
      <c r="G30" s="36">
        <f t="shared" si="2"/>
        <v>0.90977490977462827</v>
      </c>
      <c r="I30" s="36">
        <v>29</v>
      </c>
      <c r="J30" s="36">
        <v>69</v>
      </c>
      <c r="K30" s="36">
        <v>2415</v>
      </c>
      <c r="L30" s="36">
        <v>627</v>
      </c>
      <c r="M30" s="36">
        <v>3.5569999999999999</v>
      </c>
      <c r="N30" s="36">
        <v>0.502</v>
      </c>
      <c r="O30" s="36">
        <v>13.6</v>
      </c>
      <c r="P30" s="36">
        <v>96</v>
      </c>
      <c r="Q30" s="36">
        <v>70</v>
      </c>
      <c r="R30" s="36">
        <v>1.58279529876064</v>
      </c>
    </row>
    <row r="31" spans="1:18">
      <c r="A31" s="21" t="s">
        <v>169</v>
      </c>
    </row>
    <row r="32" spans="1:18">
      <c r="A32" t="s">
        <v>170</v>
      </c>
      <c r="B32" t="s">
        <v>171</v>
      </c>
    </row>
    <row r="33" spans="1:2">
      <c r="A33">
        <v>0</v>
      </c>
      <c r="B33">
        <v>0.35799999999999998</v>
      </c>
    </row>
    <row r="34" spans="1:2">
      <c r="A34">
        <v>1.000100010001E-4</v>
      </c>
      <c r="B34">
        <v>0.35800192326925001</v>
      </c>
    </row>
    <row r="35" spans="1:2">
      <c r="A35">
        <v>2.000200020002E-4</v>
      </c>
      <c r="B35">
        <v>0.35800384653849998</v>
      </c>
    </row>
    <row r="36" spans="1:2">
      <c r="A36">
        <v>3.000300030003E-4</v>
      </c>
      <c r="B36">
        <v>0.35800576980775001</v>
      </c>
    </row>
    <row r="37" spans="1:2">
      <c r="A37">
        <v>4.000400040004E-4</v>
      </c>
      <c r="B37">
        <v>0.35800769307699998</v>
      </c>
    </row>
    <row r="38" spans="1:2">
      <c r="A38">
        <v>5.0005000500050005E-4</v>
      </c>
      <c r="B38">
        <v>0.35800961634625</v>
      </c>
    </row>
    <row r="39" spans="1:2">
      <c r="A39">
        <v>6.000600060006E-4</v>
      </c>
      <c r="B39">
        <v>0.35801153961549997</v>
      </c>
    </row>
    <row r="40" spans="1:2">
      <c r="A40">
        <v>7.0007000700070005E-4</v>
      </c>
      <c r="B40">
        <v>0.35801346288475</v>
      </c>
    </row>
    <row r="41" spans="1:2">
      <c r="A41">
        <v>8.000800080008E-4</v>
      </c>
      <c r="B41">
        <v>0.35801538615400003</v>
      </c>
    </row>
    <row r="42" spans="1:2">
      <c r="A42">
        <v>9.0009000900090005E-4</v>
      </c>
      <c r="B42">
        <v>0.35801730942325</v>
      </c>
    </row>
    <row r="43" spans="1:2">
      <c r="A43">
        <v>1.0001000100010001E-3</v>
      </c>
      <c r="B43">
        <v>0.35801923269250002</v>
      </c>
    </row>
    <row r="44" spans="1:2">
      <c r="A44">
        <v>1.1001100110011001E-3</v>
      </c>
      <c r="B44">
        <v>0.35802115596174999</v>
      </c>
    </row>
    <row r="45" spans="1:2">
      <c r="A45">
        <v>1.2001200120012E-3</v>
      </c>
      <c r="B45">
        <v>0.35802307923100002</v>
      </c>
    </row>
    <row r="46" spans="1:2">
      <c r="A46">
        <v>1.3001300130012999E-3</v>
      </c>
      <c r="B46">
        <v>0.35802500250024999</v>
      </c>
    </row>
    <row r="47" spans="1:2">
      <c r="A47">
        <v>1.4001400140014001E-3</v>
      </c>
      <c r="B47">
        <v>0.35802692576950002</v>
      </c>
    </row>
    <row r="48" spans="1:2">
      <c r="A48">
        <v>1.5001500150015E-3</v>
      </c>
      <c r="B48">
        <v>0.35802884903874999</v>
      </c>
    </row>
    <row r="49" spans="1:2">
      <c r="A49">
        <v>1.6001600160016E-3</v>
      </c>
      <c r="B49">
        <v>0.35803077230800001</v>
      </c>
    </row>
    <row r="50" spans="1:2">
      <c r="A50">
        <v>1.7001700170016999E-3</v>
      </c>
      <c r="B50">
        <v>0.35803269557724998</v>
      </c>
    </row>
    <row r="51" spans="1:2">
      <c r="A51">
        <v>1.8001800180018001E-3</v>
      </c>
      <c r="B51">
        <v>0.35803461884650001</v>
      </c>
    </row>
    <row r="52" spans="1:2">
      <c r="A52">
        <v>1.9001900190019E-3</v>
      </c>
      <c r="B52">
        <v>0.35803654211574998</v>
      </c>
    </row>
    <row r="53" spans="1:2">
      <c r="A53">
        <v>2.0002000200020002E-3</v>
      </c>
      <c r="B53">
        <v>0.358038465385</v>
      </c>
    </row>
    <row r="54" spans="1:2">
      <c r="A54">
        <v>2.1002100210021002E-3</v>
      </c>
      <c r="B54">
        <v>0.35804038865424997</v>
      </c>
    </row>
    <row r="55" spans="1:2">
      <c r="A55">
        <v>2.2002200220022001E-3</v>
      </c>
      <c r="B55">
        <v>0.3580423119235</v>
      </c>
    </row>
    <row r="56" spans="1:2">
      <c r="A56">
        <v>2.3002300230023E-3</v>
      </c>
      <c r="B56">
        <v>0.35804423519275003</v>
      </c>
    </row>
    <row r="57" spans="1:2">
      <c r="A57">
        <v>2.4002400240024E-3</v>
      </c>
      <c r="B57">
        <v>0.358046158462</v>
      </c>
    </row>
    <row r="58" spans="1:2">
      <c r="A58">
        <v>2.5002500250024999E-3</v>
      </c>
      <c r="B58">
        <v>0.35804808173125002</v>
      </c>
    </row>
    <row r="59" spans="1:2">
      <c r="A59">
        <v>2.6002600260025999E-3</v>
      </c>
      <c r="B59">
        <v>0.35805000500049999</v>
      </c>
    </row>
    <row r="60" spans="1:2">
      <c r="A60">
        <v>2.7002700270026998E-3</v>
      </c>
      <c r="B60">
        <v>0.35805192826975002</v>
      </c>
    </row>
    <row r="61" spans="1:2">
      <c r="A61">
        <v>2.8002800280028002E-3</v>
      </c>
      <c r="B61">
        <v>0.35805385153899999</v>
      </c>
    </row>
    <row r="62" spans="1:2">
      <c r="A62">
        <v>2.9002900290029002E-3</v>
      </c>
      <c r="B62">
        <v>0.35805577480825002</v>
      </c>
    </row>
    <row r="63" spans="1:2">
      <c r="A63">
        <v>3.0003000300030001E-3</v>
      </c>
      <c r="B63">
        <v>0.35805769807749999</v>
      </c>
    </row>
    <row r="64" spans="1:2">
      <c r="A64">
        <v>3.1003100310031E-3</v>
      </c>
      <c r="B64">
        <v>0.35805962134675001</v>
      </c>
    </row>
    <row r="65" spans="1:2">
      <c r="A65">
        <v>3.2003200320032E-3</v>
      </c>
      <c r="B65">
        <v>0.35806154461599998</v>
      </c>
    </row>
    <row r="66" spans="1:2">
      <c r="A66">
        <v>3.3003300330032999E-3</v>
      </c>
      <c r="B66">
        <v>0.35806346788525001</v>
      </c>
    </row>
    <row r="67" spans="1:2">
      <c r="A67">
        <v>3.4003400340033999E-3</v>
      </c>
      <c r="B67">
        <v>0.35806539115449998</v>
      </c>
    </row>
    <row r="68" spans="1:2">
      <c r="A68">
        <v>3.5003500350034998E-3</v>
      </c>
      <c r="B68">
        <v>0.35806731442375</v>
      </c>
    </row>
    <row r="69" spans="1:2">
      <c r="A69">
        <v>3.6003600360036002E-3</v>
      </c>
      <c r="B69">
        <v>0.35806923769299998</v>
      </c>
    </row>
    <row r="70" spans="1:2">
      <c r="A70">
        <v>3.7003700370037002E-3</v>
      </c>
      <c r="B70">
        <v>0.35807116096225</v>
      </c>
    </row>
    <row r="71" spans="1:2">
      <c r="A71">
        <v>3.8003800380038001E-3</v>
      </c>
      <c r="B71">
        <v>0.35807308423150003</v>
      </c>
    </row>
    <row r="72" spans="1:2">
      <c r="A72">
        <v>3.9003900390039E-3</v>
      </c>
      <c r="B72">
        <v>0.35807500750075</v>
      </c>
    </row>
    <row r="73" spans="1:2">
      <c r="A73">
        <v>4.0004000400040004E-3</v>
      </c>
      <c r="B73">
        <v>0.35807693077000002</v>
      </c>
    </row>
    <row r="74" spans="1:2">
      <c r="A74">
        <v>4.1004100410040999E-3</v>
      </c>
      <c r="B74">
        <v>0.35807885403924999</v>
      </c>
    </row>
    <row r="75" spans="1:2">
      <c r="A75">
        <v>4.2004200420042003E-3</v>
      </c>
      <c r="B75">
        <v>0.35808077730850002</v>
      </c>
    </row>
    <row r="76" spans="1:2">
      <c r="A76">
        <v>4.3004300430042998E-3</v>
      </c>
      <c r="B76">
        <v>0.35808270057774999</v>
      </c>
    </row>
    <row r="77" spans="1:2">
      <c r="A77">
        <v>4.4004400440044002E-3</v>
      </c>
      <c r="B77">
        <v>0.35808462384700002</v>
      </c>
    </row>
    <row r="78" spans="1:2">
      <c r="A78">
        <v>4.5004500450044997E-3</v>
      </c>
      <c r="B78">
        <v>0.35808654711624999</v>
      </c>
    </row>
    <row r="79" spans="1:2">
      <c r="A79">
        <v>4.6004600460046001E-3</v>
      </c>
      <c r="B79">
        <v>0.35808847038550001</v>
      </c>
    </row>
    <row r="80" spans="1:2">
      <c r="A80">
        <v>4.7004700470046996E-3</v>
      </c>
      <c r="B80">
        <v>0.35809039365474998</v>
      </c>
    </row>
    <row r="81" spans="1:2">
      <c r="A81">
        <v>4.8004800480048E-3</v>
      </c>
      <c r="B81">
        <v>0.35809231692400001</v>
      </c>
    </row>
    <row r="82" spans="1:2">
      <c r="A82">
        <v>4.9004900490049004E-3</v>
      </c>
      <c r="B82">
        <v>0.35809424019324998</v>
      </c>
    </row>
    <row r="83" spans="1:2">
      <c r="A83">
        <v>5.0005000500049999E-3</v>
      </c>
      <c r="B83">
        <v>0.35809616346250001</v>
      </c>
    </row>
    <row r="84" spans="1:2">
      <c r="A84">
        <v>5.1005100510051003E-3</v>
      </c>
      <c r="B84">
        <v>0.35809808673174998</v>
      </c>
    </row>
    <row r="85" spans="1:2">
      <c r="A85">
        <v>5.2005200520051998E-3</v>
      </c>
      <c r="B85">
        <v>0.358100010001</v>
      </c>
    </row>
    <row r="86" spans="1:2">
      <c r="A86">
        <v>5.3005300530053001E-3</v>
      </c>
      <c r="B86">
        <v>0.35810193327024997</v>
      </c>
    </row>
    <row r="87" spans="1:2">
      <c r="A87">
        <v>5.4005400540053997E-3</v>
      </c>
      <c r="B87">
        <v>0.3581038565395</v>
      </c>
    </row>
    <row r="88" spans="1:2">
      <c r="A88">
        <v>5.5005500550055E-3</v>
      </c>
      <c r="B88">
        <v>0.35810577980875002</v>
      </c>
    </row>
    <row r="89" spans="1:2">
      <c r="A89">
        <v>5.6005600560056004E-3</v>
      </c>
      <c r="B89">
        <v>0.35810770307799999</v>
      </c>
    </row>
    <row r="90" spans="1:2">
      <c r="A90">
        <v>5.7005700570056999E-3</v>
      </c>
      <c r="B90">
        <v>0.35810962634725002</v>
      </c>
    </row>
    <row r="91" spans="1:2">
      <c r="A91">
        <v>5.8005800580058003E-3</v>
      </c>
      <c r="B91">
        <v>0.35811154961649999</v>
      </c>
    </row>
    <row r="92" spans="1:2">
      <c r="A92">
        <v>5.9005900590058998E-3</v>
      </c>
      <c r="B92">
        <v>0.35811347288575002</v>
      </c>
    </row>
    <row r="93" spans="1:2">
      <c r="A93">
        <v>6.0006000600060002E-3</v>
      </c>
      <c r="B93">
        <v>0.35811539615499999</v>
      </c>
    </row>
    <row r="94" spans="1:2">
      <c r="A94">
        <v>6.1006100610060997E-3</v>
      </c>
      <c r="B94">
        <v>0.35811731942425001</v>
      </c>
    </row>
    <row r="95" spans="1:2">
      <c r="A95">
        <v>6.2006200620062001E-3</v>
      </c>
      <c r="B95">
        <v>0.35811924269349998</v>
      </c>
    </row>
    <row r="96" spans="1:2">
      <c r="A96">
        <v>6.3006300630062996E-3</v>
      </c>
      <c r="B96">
        <v>0.35812116596275001</v>
      </c>
    </row>
    <row r="97" spans="1:2">
      <c r="A97">
        <v>6.4006400640064E-3</v>
      </c>
      <c r="B97">
        <v>0.35812308923199998</v>
      </c>
    </row>
    <row r="98" spans="1:2">
      <c r="A98">
        <v>6.5006500650065004E-3</v>
      </c>
      <c r="B98">
        <v>0.35812501250125001</v>
      </c>
    </row>
    <row r="99" spans="1:2">
      <c r="A99">
        <v>6.6006600660065999E-3</v>
      </c>
      <c r="B99">
        <v>0.35812693577049998</v>
      </c>
    </row>
    <row r="100" spans="1:2">
      <c r="A100">
        <v>6.7006700670067003E-3</v>
      </c>
      <c r="B100">
        <v>0.35812885903975</v>
      </c>
    </row>
    <row r="101" spans="1:2">
      <c r="A101">
        <v>6.8006800680067998E-3</v>
      </c>
      <c r="B101">
        <v>0.35813078230899997</v>
      </c>
    </row>
    <row r="102" spans="1:2">
      <c r="A102">
        <v>6.9006900690069001E-3</v>
      </c>
      <c r="B102">
        <v>0.35813270557825</v>
      </c>
    </row>
    <row r="103" spans="1:2">
      <c r="A103">
        <v>7.0007000700069997E-3</v>
      </c>
      <c r="B103">
        <v>0.35813462884750003</v>
      </c>
    </row>
    <row r="104" spans="1:2">
      <c r="A104">
        <v>7.1007100710071E-3</v>
      </c>
      <c r="B104">
        <v>0.35813655211675</v>
      </c>
    </row>
    <row r="105" spans="1:2">
      <c r="A105">
        <v>7.2007200720072004E-3</v>
      </c>
      <c r="B105">
        <v>0.35813847538600002</v>
      </c>
    </row>
    <row r="106" spans="1:2">
      <c r="A106">
        <v>7.3007300730072999E-3</v>
      </c>
      <c r="B106">
        <v>0.35814039865524999</v>
      </c>
    </row>
    <row r="107" spans="1:2">
      <c r="A107">
        <v>7.4007400740074003E-3</v>
      </c>
      <c r="B107">
        <v>0.35814232192450002</v>
      </c>
    </row>
    <row r="108" spans="1:2">
      <c r="A108">
        <v>7.5007500750074998E-3</v>
      </c>
      <c r="B108">
        <v>0.35814424519374999</v>
      </c>
    </row>
    <row r="109" spans="1:2">
      <c r="A109">
        <v>7.6007600760076002E-3</v>
      </c>
      <c r="B109">
        <v>0.35814616846300001</v>
      </c>
    </row>
    <row r="110" spans="1:2">
      <c r="A110">
        <v>7.7007700770076997E-3</v>
      </c>
      <c r="B110">
        <v>0.35814809173224998</v>
      </c>
    </row>
    <row r="111" spans="1:2">
      <c r="A111">
        <v>7.8007800780078001E-3</v>
      </c>
      <c r="B111">
        <v>0.35815001500150001</v>
      </c>
    </row>
    <row r="112" spans="1:2">
      <c r="A112">
        <v>7.9007900790079005E-3</v>
      </c>
      <c r="B112">
        <v>0.35815193827074998</v>
      </c>
    </row>
    <row r="113" spans="1:2">
      <c r="A113">
        <v>8.0008000800080008E-3</v>
      </c>
      <c r="B113">
        <v>0.35815386154000001</v>
      </c>
    </row>
    <row r="114" spans="1:2">
      <c r="A114">
        <v>8.1008100810080995E-3</v>
      </c>
      <c r="B114">
        <v>0.35815578480924998</v>
      </c>
    </row>
    <row r="115" spans="1:2">
      <c r="A115">
        <v>8.2008200820081999E-3</v>
      </c>
      <c r="B115">
        <v>0.3581577080785</v>
      </c>
    </row>
    <row r="116" spans="1:2">
      <c r="A116">
        <v>8.3008300830083002E-3</v>
      </c>
      <c r="B116">
        <v>0.35815963134774997</v>
      </c>
    </row>
    <row r="117" spans="1:2">
      <c r="A117">
        <v>8.4008400840084006E-3</v>
      </c>
      <c r="B117">
        <v>0.358161554617</v>
      </c>
    </row>
    <row r="118" spans="1:2">
      <c r="A118">
        <v>8.5008500850084993E-3</v>
      </c>
      <c r="B118">
        <v>0.35816347788625003</v>
      </c>
    </row>
    <row r="119" spans="1:2">
      <c r="A119">
        <v>8.6008600860085997E-3</v>
      </c>
      <c r="B119">
        <v>0.3581654011555</v>
      </c>
    </row>
    <row r="120" spans="1:2">
      <c r="A120">
        <v>8.7008700870087E-3</v>
      </c>
      <c r="B120">
        <v>0.35816732442475002</v>
      </c>
    </row>
    <row r="121" spans="1:2">
      <c r="A121">
        <v>8.8008800880088004E-3</v>
      </c>
      <c r="B121">
        <v>0.35816924769399999</v>
      </c>
    </row>
    <row r="122" spans="1:2">
      <c r="A122">
        <v>8.9008900890089008E-3</v>
      </c>
      <c r="B122">
        <v>0.35817117096325002</v>
      </c>
    </row>
    <row r="123" spans="1:2">
      <c r="A123">
        <v>9.0009000900089994E-3</v>
      </c>
      <c r="B123">
        <v>0.35817309423249999</v>
      </c>
    </row>
    <row r="124" spans="1:2">
      <c r="A124">
        <v>9.1009100910090998E-3</v>
      </c>
      <c r="B124">
        <v>0.35817501750175001</v>
      </c>
    </row>
    <row r="125" spans="1:2">
      <c r="A125">
        <v>9.2009200920092002E-3</v>
      </c>
      <c r="B125">
        <v>0.35817694077099999</v>
      </c>
    </row>
    <row r="126" spans="1:2">
      <c r="A126">
        <v>9.3009300930093006E-3</v>
      </c>
      <c r="B126">
        <v>0.35817886404025001</v>
      </c>
    </row>
    <row r="127" spans="1:2">
      <c r="A127">
        <v>9.4009400940093992E-3</v>
      </c>
      <c r="B127">
        <v>0.35818078730949998</v>
      </c>
    </row>
    <row r="128" spans="1:2">
      <c r="A128">
        <v>9.5009500950094996E-3</v>
      </c>
      <c r="B128">
        <v>0.35818271057875001</v>
      </c>
    </row>
    <row r="129" spans="1:2">
      <c r="A129">
        <v>9.6009600960096E-3</v>
      </c>
      <c r="B129">
        <v>0.35818463384799998</v>
      </c>
    </row>
    <row r="130" spans="1:2">
      <c r="A130">
        <v>9.7009700970097004E-3</v>
      </c>
      <c r="B130">
        <v>0.35818655711725</v>
      </c>
    </row>
    <row r="131" spans="1:2">
      <c r="A131">
        <v>9.8009800980098007E-3</v>
      </c>
      <c r="B131">
        <v>0.35818848038649997</v>
      </c>
    </row>
    <row r="132" spans="1:2">
      <c r="A132">
        <v>9.9009900990098994E-3</v>
      </c>
      <c r="B132">
        <v>0.35819040365575</v>
      </c>
    </row>
    <row r="133" spans="1:2">
      <c r="A133" s="21">
        <v>1.000100010001E-2</v>
      </c>
      <c r="B133" s="21">
        <v>0.35819232692500003</v>
      </c>
    </row>
    <row r="134" spans="1:2">
      <c r="A134" s="21">
        <v>1.01010101010101E-2</v>
      </c>
      <c r="B134" s="21">
        <v>0.35819425019425</v>
      </c>
    </row>
    <row r="135" spans="1:2">
      <c r="A135" s="21">
        <v>1.0201020102010201E-2</v>
      </c>
      <c r="B135" s="21">
        <v>0.35819617346350002</v>
      </c>
    </row>
    <row r="136" spans="1:2">
      <c r="A136" s="21">
        <v>1.0301030103010299E-2</v>
      </c>
      <c r="B136" s="21">
        <v>0.35819809673274999</v>
      </c>
    </row>
    <row r="137" spans="1:2">
      <c r="A137" s="21">
        <v>1.04010401040104E-2</v>
      </c>
      <c r="B137" s="21">
        <v>0.35820002000200002</v>
      </c>
    </row>
    <row r="138" spans="1:2">
      <c r="A138" s="21">
        <v>1.05010501050105E-2</v>
      </c>
      <c r="B138" s="21">
        <v>0.35820194327124999</v>
      </c>
    </row>
    <row r="139" spans="1:2">
      <c r="A139" s="21">
        <v>1.06010601060106E-2</v>
      </c>
      <c r="B139" s="21">
        <v>0.35820386654050002</v>
      </c>
    </row>
    <row r="140" spans="1:2">
      <c r="A140" s="21">
        <v>1.0701070107010701E-2</v>
      </c>
      <c r="B140" s="21">
        <v>0.35820578980974999</v>
      </c>
    </row>
    <row r="141" spans="1:2">
      <c r="A141" s="21">
        <v>1.0801080108010799E-2</v>
      </c>
      <c r="B141" s="21">
        <v>0.35820771307900001</v>
      </c>
    </row>
    <row r="142" spans="1:2">
      <c r="A142" s="21">
        <v>1.09010901090109E-2</v>
      </c>
      <c r="B142" s="21">
        <v>0.35820963634824998</v>
      </c>
    </row>
    <row r="143" spans="1:2">
      <c r="A143" s="21">
        <v>1.1001100110011E-2</v>
      </c>
      <c r="B143" s="21">
        <v>0.35821155961750001</v>
      </c>
    </row>
    <row r="144" spans="1:2">
      <c r="A144" s="21">
        <v>1.11011101110111E-2</v>
      </c>
      <c r="B144" s="21">
        <v>0.35821348288674998</v>
      </c>
    </row>
    <row r="145" spans="1:2">
      <c r="A145" s="21">
        <v>1.1201120112011201E-2</v>
      </c>
      <c r="B145" s="21">
        <v>0.358215406156</v>
      </c>
    </row>
    <row r="146" spans="1:2">
      <c r="A146" s="21">
        <v>1.1301130113011299E-2</v>
      </c>
      <c r="B146" s="21">
        <v>0.35821732942524998</v>
      </c>
    </row>
    <row r="147" spans="1:2">
      <c r="A147" s="21">
        <v>1.14011401140114E-2</v>
      </c>
      <c r="B147" s="21">
        <v>0.3582192526945</v>
      </c>
    </row>
    <row r="148" spans="1:2">
      <c r="A148" s="21">
        <v>1.15011501150115E-2</v>
      </c>
      <c r="B148" s="21">
        <v>0.35822117596375003</v>
      </c>
    </row>
    <row r="149" spans="1:2">
      <c r="A149" s="21">
        <v>1.1601160116011601E-2</v>
      </c>
      <c r="B149" s="21">
        <v>0.358223099233</v>
      </c>
    </row>
    <row r="150" spans="1:2">
      <c r="A150" s="21">
        <v>1.1701170117011699E-2</v>
      </c>
      <c r="B150" s="21">
        <v>0.35822502250225002</v>
      </c>
    </row>
    <row r="151" spans="1:2">
      <c r="A151" s="21">
        <v>1.18011801180118E-2</v>
      </c>
      <c r="B151" s="21">
        <v>0.35822694577149999</v>
      </c>
    </row>
    <row r="152" spans="1:2">
      <c r="A152" s="21">
        <v>1.19011901190119E-2</v>
      </c>
      <c r="B152" s="21">
        <v>0.35822886904075002</v>
      </c>
    </row>
    <row r="153" spans="1:2">
      <c r="A153" s="21">
        <v>1.2001200120012E-2</v>
      </c>
      <c r="B153" s="21">
        <v>0.35823079230999999</v>
      </c>
    </row>
    <row r="154" spans="1:2">
      <c r="A154" s="21">
        <v>1.2101210121012101E-2</v>
      </c>
      <c r="B154" s="21">
        <v>0.35823271557925002</v>
      </c>
    </row>
    <row r="155" spans="1:2">
      <c r="A155" s="21">
        <v>1.2201220122012199E-2</v>
      </c>
      <c r="B155" s="21">
        <v>0.35823463884849999</v>
      </c>
    </row>
    <row r="156" spans="1:2">
      <c r="A156" s="21">
        <v>1.23012301230123E-2</v>
      </c>
      <c r="B156" s="21">
        <v>0.35823656211775001</v>
      </c>
    </row>
    <row r="157" spans="1:2">
      <c r="A157" s="21">
        <v>1.24012401240124E-2</v>
      </c>
      <c r="B157" s="21">
        <v>0.35823848538699998</v>
      </c>
    </row>
    <row r="158" spans="1:2">
      <c r="A158" s="21">
        <v>1.2501250125012501E-2</v>
      </c>
      <c r="B158" s="21">
        <v>0.35824040865625001</v>
      </c>
    </row>
    <row r="159" spans="1:2">
      <c r="A159" s="21">
        <v>1.2601260126012599E-2</v>
      </c>
      <c r="B159" s="21">
        <v>0.35824233192549998</v>
      </c>
    </row>
    <row r="160" spans="1:2">
      <c r="A160" s="21">
        <v>1.27012701270127E-2</v>
      </c>
      <c r="B160" s="21">
        <v>0.35824425519475001</v>
      </c>
    </row>
    <row r="161" spans="1:2">
      <c r="A161" s="21">
        <v>1.28012801280128E-2</v>
      </c>
      <c r="B161" s="21">
        <v>0.35824617846399998</v>
      </c>
    </row>
    <row r="162" spans="1:2">
      <c r="A162" s="21">
        <v>1.29012901290129E-2</v>
      </c>
      <c r="B162" s="21">
        <v>0.35824810173325</v>
      </c>
    </row>
    <row r="163" spans="1:2">
      <c r="A163" s="21">
        <v>1.3001300130013001E-2</v>
      </c>
      <c r="B163" s="21">
        <v>0.35825002500250003</v>
      </c>
    </row>
    <row r="164" spans="1:2">
      <c r="A164" s="21">
        <v>1.3101310131013099E-2</v>
      </c>
      <c r="B164" s="21">
        <v>0.35825194827175</v>
      </c>
    </row>
    <row r="165" spans="1:2">
      <c r="A165" s="21">
        <v>1.32013201320132E-2</v>
      </c>
      <c r="B165" s="21">
        <v>0.35825387154100002</v>
      </c>
    </row>
    <row r="166" spans="1:2">
      <c r="A166" s="21">
        <v>1.33013301330133E-2</v>
      </c>
      <c r="B166" s="21">
        <v>0.35825579481024999</v>
      </c>
    </row>
    <row r="167" spans="1:2">
      <c r="A167" s="21">
        <v>1.3401340134013401E-2</v>
      </c>
      <c r="B167" s="21">
        <v>0.35825771807950002</v>
      </c>
    </row>
    <row r="168" spans="1:2">
      <c r="A168" s="21">
        <v>1.3501350135013499E-2</v>
      </c>
      <c r="B168" s="21">
        <v>0.35825964134874999</v>
      </c>
    </row>
    <row r="169" spans="1:2">
      <c r="A169" s="21">
        <v>1.36013601360136E-2</v>
      </c>
      <c r="B169" s="21">
        <v>0.35826156461800002</v>
      </c>
    </row>
    <row r="170" spans="1:2">
      <c r="A170" s="21">
        <v>1.37013701370137E-2</v>
      </c>
      <c r="B170" s="21">
        <v>0.35826348788724999</v>
      </c>
    </row>
    <row r="171" spans="1:2">
      <c r="A171" s="21">
        <v>1.38013801380138E-2</v>
      </c>
      <c r="B171" s="21">
        <v>0.35826541115650001</v>
      </c>
    </row>
    <row r="172" spans="1:2">
      <c r="A172" s="21">
        <v>1.3901390139013901E-2</v>
      </c>
      <c r="B172" s="21">
        <v>0.35826733442574998</v>
      </c>
    </row>
    <row r="173" spans="1:2">
      <c r="A173" s="21">
        <v>1.4001400140013999E-2</v>
      </c>
      <c r="B173" s="21">
        <v>0.35826925769500001</v>
      </c>
    </row>
    <row r="174" spans="1:2">
      <c r="A174" s="21">
        <v>1.41014101410141E-2</v>
      </c>
      <c r="B174" s="21">
        <v>0.35827118096424998</v>
      </c>
    </row>
    <row r="175" spans="1:2">
      <c r="A175" s="21">
        <v>1.42014201420142E-2</v>
      </c>
      <c r="B175" s="21">
        <v>0.35827310423350001</v>
      </c>
    </row>
    <row r="176" spans="1:2">
      <c r="A176" s="21">
        <v>1.43014301430143E-2</v>
      </c>
      <c r="B176" s="21">
        <v>0.35827502750274998</v>
      </c>
    </row>
    <row r="177" spans="1:2">
      <c r="A177" s="21">
        <v>1.4401440144014401E-2</v>
      </c>
      <c r="B177" s="21">
        <v>0.358276950772</v>
      </c>
    </row>
    <row r="178" spans="1:2">
      <c r="A178" s="21">
        <v>1.4501450145014499E-2</v>
      </c>
      <c r="B178" s="21">
        <v>0.35827887404124997</v>
      </c>
    </row>
    <row r="179" spans="1:2">
      <c r="A179" s="21">
        <v>1.46014601460146E-2</v>
      </c>
      <c r="B179" s="21">
        <v>0.3582807973105</v>
      </c>
    </row>
    <row r="180" spans="1:2">
      <c r="A180" s="21">
        <v>1.47014701470147E-2</v>
      </c>
      <c r="B180" s="21">
        <v>0.35828272057975002</v>
      </c>
    </row>
    <row r="181" spans="1:2">
      <c r="A181" s="21">
        <v>1.4801480148014801E-2</v>
      </c>
      <c r="B181" s="21">
        <v>0.358284643849</v>
      </c>
    </row>
    <row r="182" spans="1:2">
      <c r="A182" s="21">
        <v>1.4901490149014899E-2</v>
      </c>
      <c r="B182" s="21">
        <v>0.35828656711825002</v>
      </c>
    </row>
    <row r="183" spans="1:2">
      <c r="A183" s="21">
        <v>1.5001500150015E-2</v>
      </c>
      <c r="B183" s="21">
        <v>0.35828849038749999</v>
      </c>
    </row>
    <row r="184" spans="1:2">
      <c r="A184" s="21">
        <v>1.51015101510151E-2</v>
      </c>
      <c r="B184" s="21">
        <v>0.35829041365675002</v>
      </c>
    </row>
    <row r="185" spans="1:2">
      <c r="A185" s="21">
        <v>1.52015201520152E-2</v>
      </c>
      <c r="B185" s="21">
        <v>0.35829233692599999</v>
      </c>
    </row>
    <row r="186" spans="1:2">
      <c r="A186" s="21">
        <v>1.5301530153015301E-2</v>
      </c>
      <c r="B186" s="21">
        <v>0.35829426019525001</v>
      </c>
    </row>
    <row r="187" spans="1:2">
      <c r="A187" s="21">
        <v>1.5401540154015399E-2</v>
      </c>
      <c r="B187" s="21">
        <v>0.35829618346449998</v>
      </c>
    </row>
    <row r="188" spans="1:2">
      <c r="A188" s="21">
        <v>1.55015501550155E-2</v>
      </c>
      <c r="B188" s="21">
        <v>0.35829810673375001</v>
      </c>
    </row>
    <row r="189" spans="1:2">
      <c r="A189" s="21">
        <v>1.56015601560156E-2</v>
      </c>
      <c r="B189" s="21">
        <v>0.35830003000299998</v>
      </c>
    </row>
    <row r="190" spans="1:2">
      <c r="A190" s="21">
        <v>1.5701570157015701E-2</v>
      </c>
      <c r="B190" s="21">
        <v>0.35830195327225001</v>
      </c>
    </row>
    <row r="191" spans="1:2">
      <c r="A191" s="21">
        <v>1.5801580158015801E-2</v>
      </c>
      <c r="B191" s="21">
        <v>0.35830387654149998</v>
      </c>
    </row>
    <row r="192" spans="1:2">
      <c r="A192" s="21">
        <v>1.5901590159015901E-2</v>
      </c>
      <c r="B192" s="21">
        <v>0.35830579981075</v>
      </c>
    </row>
    <row r="193" spans="1:2">
      <c r="A193" s="21">
        <v>1.6001600160016002E-2</v>
      </c>
      <c r="B193" s="21">
        <v>0.35830772307999997</v>
      </c>
    </row>
    <row r="194" spans="1:2">
      <c r="A194" s="21">
        <v>1.6101610161016099E-2</v>
      </c>
      <c r="B194" s="21">
        <v>0.35830964634925</v>
      </c>
    </row>
    <row r="195" spans="1:2">
      <c r="A195" s="21">
        <v>1.6201620162016199E-2</v>
      </c>
      <c r="B195" s="21">
        <v>0.35831156961850003</v>
      </c>
    </row>
    <row r="196" spans="1:2">
      <c r="A196" s="21">
        <v>1.6301630163016299E-2</v>
      </c>
      <c r="B196" s="21">
        <v>0.35831349288775</v>
      </c>
    </row>
    <row r="197" spans="1:2">
      <c r="A197" s="21">
        <v>1.64016401640164E-2</v>
      </c>
      <c r="B197" s="21">
        <v>0.35831541615700002</v>
      </c>
    </row>
    <row r="198" spans="1:2">
      <c r="A198" s="21">
        <v>1.65016501650165E-2</v>
      </c>
      <c r="B198" s="21">
        <v>0.35831733942624999</v>
      </c>
    </row>
    <row r="199" spans="1:2">
      <c r="A199" s="21">
        <v>1.66016601660166E-2</v>
      </c>
      <c r="B199" s="21">
        <v>0.35831926269550002</v>
      </c>
    </row>
    <row r="200" spans="1:2">
      <c r="A200" s="21">
        <v>1.6701670167016701E-2</v>
      </c>
      <c r="B200" s="21">
        <v>0.35832118596474999</v>
      </c>
    </row>
    <row r="201" spans="1:2">
      <c r="A201" s="21">
        <v>1.6801680168016801E-2</v>
      </c>
      <c r="B201" s="21">
        <v>0.35832310923400001</v>
      </c>
    </row>
    <row r="202" spans="1:2">
      <c r="A202" s="21">
        <v>1.6901690169016902E-2</v>
      </c>
      <c r="B202" s="21">
        <v>0.35832503250324999</v>
      </c>
    </row>
    <row r="203" spans="1:2">
      <c r="A203" s="21">
        <v>1.7001700170016999E-2</v>
      </c>
      <c r="B203" s="21">
        <v>0.35832695577250001</v>
      </c>
    </row>
    <row r="204" spans="1:2">
      <c r="A204" s="21">
        <v>1.7101710171017099E-2</v>
      </c>
      <c r="B204" s="21">
        <v>0.35832887904174998</v>
      </c>
    </row>
    <row r="205" spans="1:2">
      <c r="A205" s="21">
        <v>1.7201720172017199E-2</v>
      </c>
      <c r="B205" s="21">
        <v>0.35833080231100001</v>
      </c>
    </row>
    <row r="206" spans="1:2">
      <c r="A206" s="21">
        <v>1.73017301730173E-2</v>
      </c>
      <c r="B206" s="21">
        <v>0.35833272558024998</v>
      </c>
    </row>
    <row r="207" spans="1:2">
      <c r="A207" s="21">
        <v>1.74017401740174E-2</v>
      </c>
      <c r="B207" s="21">
        <v>0.3583346488495</v>
      </c>
    </row>
    <row r="208" spans="1:2">
      <c r="A208" s="21">
        <v>1.75017501750175E-2</v>
      </c>
      <c r="B208" s="21">
        <v>0.35833657211874997</v>
      </c>
    </row>
    <row r="209" spans="1:2">
      <c r="A209" s="21">
        <v>1.7601760176017601E-2</v>
      </c>
      <c r="B209" s="21">
        <v>0.358338495388</v>
      </c>
    </row>
    <row r="210" spans="1:2">
      <c r="A210" s="21">
        <v>1.7701770177017701E-2</v>
      </c>
      <c r="B210" s="21">
        <v>0.35834041865725003</v>
      </c>
    </row>
    <row r="211" spans="1:2">
      <c r="A211" s="21">
        <v>1.7801780178017802E-2</v>
      </c>
      <c r="B211" s="21">
        <v>0.3583423419265</v>
      </c>
    </row>
    <row r="212" spans="1:2">
      <c r="A212" s="21">
        <v>1.7901790179017898E-2</v>
      </c>
      <c r="B212" s="21">
        <v>0.35834426519575002</v>
      </c>
    </row>
    <row r="213" spans="1:2">
      <c r="A213" s="21">
        <v>1.8001800180017999E-2</v>
      </c>
      <c r="B213" s="21">
        <v>0.35834618846499999</v>
      </c>
    </row>
    <row r="214" spans="1:2">
      <c r="A214" s="21">
        <v>1.8101810181018099E-2</v>
      </c>
      <c r="B214" s="21">
        <v>0.35834811173425002</v>
      </c>
    </row>
    <row r="215" spans="1:2">
      <c r="A215" s="21">
        <v>1.82018201820182E-2</v>
      </c>
      <c r="B215" s="21">
        <v>0.35835003500349999</v>
      </c>
    </row>
    <row r="216" spans="1:2">
      <c r="A216" s="21">
        <v>1.83018301830183E-2</v>
      </c>
      <c r="B216" s="21">
        <v>0.35835195827275002</v>
      </c>
    </row>
    <row r="217" spans="1:2">
      <c r="A217" s="21">
        <v>1.84018401840184E-2</v>
      </c>
      <c r="B217" s="21">
        <v>0.35835388154199999</v>
      </c>
    </row>
    <row r="218" spans="1:2">
      <c r="A218" s="21">
        <v>1.8501850185018501E-2</v>
      </c>
      <c r="B218" s="21">
        <v>0.35835580481125001</v>
      </c>
    </row>
    <row r="219" spans="1:2">
      <c r="A219" s="21">
        <v>1.8601860186018601E-2</v>
      </c>
      <c r="B219" s="21">
        <v>0.35835772808049998</v>
      </c>
    </row>
    <row r="220" spans="1:2">
      <c r="A220" s="21">
        <v>1.8701870187018702E-2</v>
      </c>
      <c r="B220" s="21">
        <v>0.35835965134975001</v>
      </c>
    </row>
    <row r="221" spans="1:2">
      <c r="A221" s="21">
        <v>1.8801880188018798E-2</v>
      </c>
      <c r="B221" s="21">
        <v>0.35836157461899998</v>
      </c>
    </row>
    <row r="222" spans="1:2">
      <c r="A222" s="21">
        <v>1.8901890189018899E-2</v>
      </c>
      <c r="B222" s="21">
        <v>0.35836349788825</v>
      </c>
    </row>
    <row r="223" spans="1:2">
      <c r="A223" s="21">
        <v>1.9001900190018999E-2</v>
      </c>
      <c r="B223" s="21">
        <v>0.35836542115749997</v>
      </c>
    </row>
    <row r="224" spans="1:2">
      <c r="A224" s="21">
        <v>1.91019101910191E-2</v>
      </c>
      <c r="B224" s="21">
        <v>0.35836734442675</v>
      </c>
    </row>
    <row r="225" spans="1:2">
      <c r="A225" s="21">
        <v>1.92019201920192E-2</v>
      </c>
      <c r="B225" s="21">
        <v>0.35836926769600003</v>
      </c>
    </row>
    <row r="226" spans="1:2">
      <c r="A226" s="21">
        <v>1.93019301930193E-2</v>
      </c>
      <c r="B226" s="21">
        <v>0.35837119096525</v>
      </c>
    </row>
    <row r="227" spans="1:2">
      <c r="A227" s="21">
        <v>1.9401940194019401E-2</v>
      </c>
      <c r="B227" s="21">
        <v>0.35837311423450002</v>
      </c>
    </row>
    <row r="228" spans="1:2">
      <c r="A228" s="21">
        <v>1.9501950195019501E-2</v>
      </c>
      <c r="B228" s="21">
        <v>0.35837503750374999</v>
      </c>
    </row>
    <row r="229" spans="1:2">
      <c r="A229" s="21">
        <v>1.9601960196019601E-2</v>
      </c>
      <c r="B229" s="21">
        <v>0.35837696077300002</v>
      </c>
    </row>
    <row r="230" spans="1:2">
      <c r="A230" s="21">
        <v>1.9701970197019698E-2</v>
      </c>
      <c r="B230" s="21">
        <v>0.35837888404224999</v>
      </c>
    </row>
    <row r="231" spans="1:2">
      <c r="A231" s="21">
        <v>1.9801980198019799E-2</v>
      </c>
      <c r="B231" s="21">
        <v>0.35838080731150002</v>
      </c>
    </row>
    <row r="232" spans="1:2">
      <c r="A232" s="21">
        <v>1.9901990199019899E-2</v>
      </c>
      <c r="B232" s="21">
        <v>0.35838273058074999</v>
      </c>
    </row>
    <row r="233" spans="1:2">
      <c r="A233" s="21">
        <v>2.000200020002E-2</v>
      </c>
      <c r="B233" s="21">
        <v>0.35838465385000001</v>
      </c>
    </row>
    <row r="234" spans="1:2">
      <c r="A234" s="21">
        <v>2.01020102010201E-2</v>
      </c>
      <c r="B234" s="21">
        <v>0.35838657711924998</v>
      </c>
    </row>
    <row r="235" spans="1:2">
      <c r="A235" s="21">
        <v>2.02020202020202E-2</v>
      </c>
      <c r="B235" s="21">
        <v>0.35838850038850001</v>
      </c>
    </row>
    <row r="236" spans="1:2">
      <c r="A236" s="21">
        <v>2.0302030203020301E-2</v>
      </c>
      <c r="B236" s="21">
        <v>0.35839042365774998</v>
      </c>
    </row>
    <row r="237" spans="1:2">
      <c r="A237" s="21">
        <v>2.0402040204020401E-2</v>
      </c>
      <c r="B237" s="21">
        <v>0.35839234692700001</v>
      </c>
    </row>
    <row r="238" spans="1:2">
      <c r="A238" s="21">
        <v>2.0502050205020501E-2</v>
      </c>
      <c r="B238" s="21">
        <v>0.35839427019624998</v>
      </c>
    </row>
    <row r="239" spans="1:2">
      <c r="A239" s="21">
        <v>2.0602060206020598E-2</v>
      </c>
      <c r="B239" s="21">
        <v>0.3583961934655</v>
      </c>
    </row>
    <row r="240" spans="1:2">
      <c r="A240" s="21">
        <v>2.0702070207020699E-2</v>
      </c>
      <c r="B240" s="21">
        <v>0.35839811673475003</v>
      </c>
    </row>
    <row r="241" spans="1:2">
      <c r="A241" s="21">
        <v>2.0802080208020799E-2</v>
      </c>
      <c r="B241" s="21">
        <v>0.358400040004</v>
      </c>
    </row>
    <row r="242" spans="1:2">
      <c r="A242" s="21">
        <v>2.0902090209020899E-2</v>
      </c>
      <c r="B242" s="21">
        <v>0.35840196327325002</v>
      </c>
    </row>
    <row r="243" spans="1:2">
      <c r="A243" s="21">
        <v>2.1002100210021E-2</v>
      </c>
      <c r="B243" s="21">
        <v>0.35840388654249999</v>
      </c>
    </row>
    <row r="244" spans="1:2">
      <c r="A244" s="21">
        <v>2.11021102110211E-2</v>
      </c>
      <c r="B244" s="21">
        <v>0.35840580981175002</v>
      </c>
    </row>
    <row r="245" spans="1:2">
      <c r="A245" s="21">
        <v>2.1202120212021201E-2</v>
      </c>
      <c r="B245" s="21">
        <v>0.35840773308099999</v>
      </c>
    </row>
    <row r="246" spans="1:2">
      <c r="A246" s="21">
        <v>2.1302130213021301E-2</v>
      </c>
      <c r="B246" s="21">
        <v>0.35840965635025002</v>
      </c>
    </row>
    <row r="247" spans="1:2">
      <c r="A247" s="21">
        <v>2.1402140214021401E-2</v>
      </c>
      <c r="B247" s="21">
        <v>0.35841157961949999</v>
      </c>
    </row>
    <row r="248" spans="1:2">
      <c r="A248" s="21">
        <v>2.1502150215021502E-2</v>
      </c>
      <c r="B248" s="21">
        <v>0.35841350288875001</v>
      </c>
    </row>
    <row r="249" spans="1:2">
      <c r="A249" s="21">
        <v>2.1602160216021599E-2</v>
      </c>
      <c r="B249" s="21">
        <v>0.35841542615799998</v>
      </c>
    </row>
    <row r="250" spans="1:2">
      <c r="A250" s="21">
        <v>2.1702170217021699E-2</v>
      </c>
      <c r="B250" s="21">
        <v>0.35841734942725001</v>
      </c>
    </row>
    <row r="251" spans="1:2">
      <c r="A251" s="21">
        <v>2.1802180218021799E-2</v>
      </c>
      <c r="B251" s="21">
        <v>0.35841927269649998</v>
      </c>
    </row>
    <row r="252" spans="1:2">
      <c r="A252" s="21">
        <v>2.19021902190219E-2</v>
      </c>
      <c r="B252" s="21">
        <v>0.35842119596575001</v>
      </c>
    </row>
    <row r="253" spans="1:2">
      <c r="A253" s="21">
        <v>2.2002200220022E-2</v>
      </c>
      <c r="B253" s="21">
        <v>0.35842311923499998</v>
      </c>
    </row>
    <row r="254" spans="1:2">
      <c r="A254" s="21">
        <v>2.2102210221022101E-2</v>
      </c>
      <c r="B254" s="21">
        <v>0.35842504250425</v>
      </c>
    </row>
    <row r="255" spans="1:2">
      <c r="A255" s="21">
        <v>2.2202220222022201E-2</v>
      </c>
      <c r="B255" s="21">
        <v>0.35842696577349997</v>
      </c>
    </row>
    <row r="256" spans="1:2">
      <c r="A256" s="21">
        <v>2.2302230223022301E-2</v>
      </c>
      <c r="B256" s="21">
        <v>0.35842888904275</v>
      </c>
    </row>
    <row r="257" spans="1:2">
      <c r="A257" s="21">
        <v>2.2402240224022402E-2</v>
      </c>
      <c r="B257" s="21">
        <v>0.35843081231200002</v>
      </c>
    </row>
    <row r="258" spans="1:2">
      <c r="A258" s="21">
        <v>2.2502250225022499E-2</v>
      </c>
      <c r="B258" s="21">
        <v>0.35843273558124999</v>
      </c>
    </row>
    <row r="259" spans="1:2">
      <c r="A259" s="21">
        <v>2.2602260226022599E-2</v>
      </c>
      <c r="B259" s="21">
        <v>0.35843465885050002</v>
      </c>
    </row>
    <row r="260" spans="1:2">
      <c r="A260" s="21">
        <v>2.2702270227022699E-2</v>
      </c>
      <c r="B260" s="21">
        <v>0.35843658211974999</v>
      </c>
    </row>
    <row r="261" spans="1:2">
      <c r="A261" s="21">
        <v>2.28022802280228E-2</v>
      </c>
      <c r="B261" s="21">
        <v>0.35843850538900002</v>
      </c>
    </row>
    <row r="262" spans="1:2">
      <c r="A262" s="21">
        <v>2.29022902290229E-2</v>
      </c>
      <c r="B262" s="21">
        <v>0.35844042865824999</v>
      </c>
    </row>
    <row r="263" spans="1:2">
      <c r="A263" s="21">
        <v>2.3002300230023E-2</v>
      </c>
      <c r="B263" s="21">
        <v>0.35844235192750001</v>
      </c>
    </row>
    <row r="264" spans="1:2">
      <c r="A264" s="21">
        <v>2.3102310231023101E-2</v>
      </c>
      <c r="B264" s="21">
        <v>0.35844427519674998</v>
      </c>
    </row>
    <row r="265" spans="1:2">
      <c r="A265" s="21">
        <v>2.3202320232023201E-2</v>
      </c>
      <c r="B265" s="21">
        <v>0.35844619846600001</v>
      </c>
    </row>
    <row r="266" spans="1:2">
      <c r="A266" s="21">
        <v>2.3302330233023302E-2</v>
      </c>
      <c r="B266" s="21">
        <v>0.35844812173524998</v>
      </c>
    </row>
    <row r="267" spans="1:2">
      <c r="A267" s="21">
        <v>2.3402340234023399E-2</v>
      </c>
      <c r="B267" s="21">
        <v>0.35845004500450001</v>
      </c>
    </row>
    <row r="268" spans="1:2">
      <c r="A268" s="21">
        <v>2.3502350235023499E-2</v>
      </c>
      <c r="B268" s="21">
        <v>0.35845196827374998</v>
      </c>
    </row>
    <row r="269" spans="1:2">
      <c r="A269" s="21">
        <v>2.3602360236023599E-2</v>
      </c>
      <c r="B269" s="21">
        <v>0.358453891543</v>
      </c>
    </row>
    <row r="270" spans="1:2">
      <c r="A270" s="21">
        <v>2.37023702370237E-2</v>
      </c>
      <c r="B270" s="21">
        <v>0.35845581481224997</v>
      </c>
    </row>
    <row r="271" spans="1:2">
      <c r="A271" s="21">
        <v>2.38023802380238E-2</v>
      </c>
      <c r="B271" s="21">
        <v>0.3584577380815</v>
      </c>
    </row>
    <row r="272" spans="1:2">
      <c r="A272" s="21">
        <v>2.39023902390239E-2</v>
      </c>
      <c r="B272" s="21">
        <v>0.35845966135075003</v>
      </c>
    </row>
    <row r="273" spans="1:2">
      <c r="A273" s="21">
        <v>2.4002400240024001E-2</v>
      </c>
      <c r="B273" s="21">
        <v>0.35846158462</v>
      </c>
    </row>
    <row r="274" spans="1:2">
      <c r="A274" s="21">
        <v>2.4102410241024101E-2</v>
      </c>
      <c r="B274" s="21">
        <v>0.35846350788925002</v>
      </c>
    </row>
    <row r="275" spans="1:2">
      <c r="A275" s="21">
        <v>2.4202420242024202E-2</v>
      </c>
      <c r="B275" s="21">
        <v>0.35846543115849999</v>
      </c>
    </row>
    <row r="276" spans="1:2">
      <c r="A276" s="21">
        <v>2.4302430243024298E-2</v>
      </c>
      <c r="B276" s="21">
        <v>0.35846735442775002</v>
      </c>
    </row>
    <row r="277" spans="1:2">
      <c r="A277" s="21">
        <v>2.4402440244024399E-2</v>
      </c>
      <c r="B277" s="21">
        <v>0.35846927769699999</v>
      </c>
    </row>
    <row r="278" spans="1:2">
      <c r="A278" s="21">
        <v>2.4502450245024499E-2</v>
      </c>
      <c r="B278" s="21">
        <v>0.35847120096625001</v>
      </c>
    </row>
    <row r="279" spans="1:2">
      <c r="A279" s="21">
        <v>2.46024602460246E-2</v>
      </c>
      <c r="B279" s="21">
        <v>0.35847312423549998</v>
      </c>
    </row>
    <row r="280" spans="1:2">
      <c r="A280" s="21">
        <v>2.47024702470247E-2</v>
      </c>
      <c r="B280" s="21">
        <v>0.35847504750475001</v>
      </c>
    </row>
    <row r="281" spans="1:2">
      <c r="A281" s="21">
        <v>2.48024802480248E-2</v>
      </c>
      <c r="B281" s="21">
        <v>0.35847697077399998</v>
      </c>
    </row>
    <row r="282" spans="1:2">
      <c r="A282" s="21">
        <v>2.4902490249024901E-2</v>
      </c>
      <c r="B282" s="21">
        <v>0.35847889404325001</v>
      </c>
    </row>
    <row r="283" spans="1:2">
      <c r="A283" s="21">
        <v>2.5002500250025001E-2</v>
      </c>
      <c r="B283" s="21">
        <v>0.35848081731249998</v>
      </c>
    </row>
    <row r="284" spans="1:2">
      <c r="A284" s="21">
        <v>2.5102510251025102E-2</v>
      </c>
      <c r="B284" s="21">
        <v>0.35848274058175</v>
      </c>
    </row>
    <row r="285" spans="1:2">
      <c r="A285" s="21">
        <v>2.5202520252025198E-2</v>
      </c>
      <c r="B285" s="21">
        <v>0.35848466385099997</v>
      </c>
    </row>
    <row r="286" spans="1:2">
      <c r="A286" s="21">
        <v>2.5302530253025299E-2</v>
      </c>
      <c r="B286" s="21">
        <v>0.35848658712025</v>
      </c>
    </row>
    <row r="287" spans="1:2">
      <c r="A287" s="21">
        <v>2.5402540254025399E-2</v>
      </c>
      <c r="B287" s="21">
        <v>0.35848851038950003</v>
      </c>
    </row>
    <row r="288" spans="1:2">
      <c r="A288" s="21">
        <v>2.55025502550255E-2</v>
      </c>
      <c r="B288" s="21">
        <v>0.35849043365875</v>
      </c>
    </row>
    <row r="289" spans="1:2">
      <c r="A289" s="21">
        <v>2.56025602560256E-2</v>
      </c>
      <c r="B289" s="21">
        <v>0.35849235692800002</v>
      </c>
    </row>
    <row r="290" spans="1:2">
      <c r="A290" s="21">
        <v>2.57025702570257E-2</v>
      </c>
      <c r="B290" s="21">
        <v>0.35849428019724999</v>
      </c>
    </row>
    <row r="291" spans="1:2">
      <c r="A291" s="21">
        <v>2.5802580258025801E-2</v>
      </c>
      <c r="B291" s="21">
        <v>0.35849620346650002</v>
      </c>
    </row>
    <row r="292" spans="1:2">
      <c r="A292" s="21">
        <v>2.5902590259025901E-2</v>
      </c>
      <c r="B292" s="21">
        <v>0.35849812673574999</v>
      </c>
    </row>
    <row r="293" spans="1:2">
      <c r="A293" s="21">
        <v>2.6002600260026001E-2</v>
      </c>
      <c r="B293" s="21">
        <v>0.35850005000500001</v>
      </c>
    </row>
    <row r="294" spans="1:2">
      <c r="A294" s="21">
        <v>2.6102610261026098E-2</v>
      </c>
      <c r="B294" s="21">
        <v>0.35850197327424999</v>
      </c>
    </row>
    <row r="295" spans="1:2">
      <c r="A295" s="21">
        <v>2.6202620262026199E-2</v>
      </c>
      <c r="B295" s="21">
        <v>0.35850389654350001</v>
      </c>
    </row>
    <row r="296" spans="1:2">
      <c r="A296" s="21">
        <v>2.6302630263026299E-2</v>
      </c>
      <c r="B296" s="21">
        <v>0.35850581981274998</v>
      </c>
    </row>
    <row r="297" spans="1:2">
      <c r="A297" s="21">
        <v>2.6402640264026399E-2</v>
      </c>
      <c r="B297" s="21">
        <v>0.35850774308200001</v>
      </c>
    </row>
    <row r="298" spans="1:2">
      <c r="A298" s="21">
        <v>2.65026502650265E-2</v>
      </c>
      <c r="B298" s="21">
        <v>0.35850966635124998</v>
      </c>
    </row>
    <row r="299" spans="1:2">
      <c r="A299" s="21">
        <v>2.66026602660266E-2</v>
      </c>
      <c r="B299" s="21">
        <v>0.3585115896205</v>
      </c>
    </row>
    <row r="300" spans="1:2">
      <c r="A300" s="21">
        <v>2.6702670267026701E-2</v>
      </c>
      <c r="B300" s="21">
        <v>0.35851351288974997</v>
      </c>
    </row>
    <row r="301" spans="1:2">
      <c r="A301" s="21">
        <v>2.6802680268026801E-2</v>
      </c>
      <c r="B301" s="21">
        <v>0.358515436159</v>
      </c>
    </row>
    <row r="302" spans="1:2">
      <c r="A302" s="21">
        <v>2.6902690269026901E-2</v>
      </c>
      <c r="B302" s="21">
        <v>0.35851735942825003</v>
      </c>
    </row>
    <row r="303" spans="1:2">
      <c r="A303" s="21">
        <v>2.7002700270026998E-2</v>
      </c>
      <c r="B303" s="21">
        <v>0.3585192826975</v>
      </c>
    </row>
    <row r="304" spans="1:2">
      <c r="A304" s="21">
        <v>2.7102710271027099E-2</v>
      </c>
      <c r="B304" s="21">
        <v>0.35852120596675002</v>
      </c>
    </row>
    <row r="305" spans="1:2">
      <c r="A305" s="21">
        <v>2.7202720272027199E-2</v>
      </c>
      <c r="B305" s="21">
        <v>0.35852312923599999</v>
      </c>
    </row>
    <row r="306" spans="1:2">
      <c r="A306" s="21">
        <v>2.7302730273027299E-2</v>
      </c>
      <c r="B306" s="21">
        <v>0.35852505250525002</v>
      </c>
    </row>
    <row r="307" spans="1:2">
      <c r="A307" s="21">
        <v>2.74027402740274E-2</v>
      </c>
      <c r="B307" s="21">
        <v>0.35852697577449999</v>
      </c>
    </row>
    <row r="308" spans="1:2">
      <c r="A308" s="21">
        <v>2.75027502750275E-2</v>
      </c>
      <c r="B308" s="21">
        <v>0.35852889904375002</v>
      </c>
    </row>
    <row r="309" spans="1:2">
      <c r="A309" s="21">
        <v>2.7602760276027601E-2</v>
      </c>
      <c r="B309" s="21">
        <v>0.35853082231299999</v>
      </c>
    </row>
    <row r="310" spans="1:2">
      <c r="A310" s="21">
        <v>2.7702770277027701E-2</v>
      </c>
      <c r="B310" s="21">
        <v>0.35853274558225001</v>
      </c>
    </row>
    <row r="311" spans="1:2">
      <c r="A311" s="21">
        <v>2.7802780278027801E-2</v>
      </c>
      <c r="B311" s="21">
        <v>0.35853466885149998</v>
      </c>
    </row>
    <row r="312" spans="1:2">
      <c r="A312" s="21">
        <v>2.7902790279027902E-2</v>
      </c>
      <c r="B312" s="21">
        <v>0.35853659212075001</v>
      </c>
    </row>
    <row r="313" spans="1:2">
      <c r="A313" s="21">
        <v>2.8002800280027999E-2</v>
      </c>
      <c r="B313" s="21">
        <v>0.35853851538999998</v>
      </c>
    </row>
    <row r="314" spans="1:2">
      <c r="A314" s="21">
        <v>2.8102810281028099E-2</v>
      </c>
      <c r="B314" s="21">
        <v>0.35854043865925</v>
      </c>
    </row>
    <row r="315" spans="1:2">
      <c r="A315" s="21">
        <v>2.8202820282028199E-2</v>
      </c>
      <c r="B315" s="21">
        <v>0.35854236192849998</v>
      </c>
    </row>
    <row r="316" spans="1:2">
      <c r="A316" s="21">
        <v>2.83028302830283E-2</v>
      </c>
      <c r="B316" s="21">
        <v>0.35854428519775</v>
      </c>
    </row>
    <row r="317" spans="1:2">
      <c r="A317" s="21">
        <v>2.84028402840284E-2</v>
      </c>
      <c r="B317" s="21">
        <v>0.35854620846700003</v>
      </c>
    </row>
    <row r="318" spans="1:2">
      <c r="A318" s="21">
        <v>2.8502850285028501E-2</v>
      </c>
      <c r="B318" s="21">
        <v>0.35854813173625</v>
      </c>
    </row>
    <row r="319" spans="1:2">
      <c r="A319" s="21">
        <v>2.8602860286028601E-2</v>
      </c>
      <c r="B319" s="21">
        <v>0.35855005500550002</v>
      </c>
    </row>
    <row r="320" spans="1:2">
      <c r="A320" s="21">
        <v>2.8702870287028701E-2</v>
      </c>
      <c r="B320" s="21">
        <v>0.35855197827474999</v>
      </c>
    </row>
    <row r="321" spans="1:2">
      <c r="A321" s="21">
        <v>2.8802880288028802E-2</v>
      </c>
      <c r="B321" s="21">
        <v>0.35855390154400002</v>
      </c>
    </row>
    <row r="322" spans="1:2">
      <c r="A322" s="21">
        <v>2.8902890289028899E-2</v>
      </c>
      <c r="B322" s="21">
        <v>0.35855582481324999</v>
      </c>
    </row>
    <row r="323" spans="1:2">
      <c r="A323" s="21">
        <v>2.9002900290028999E-2</v>
      </c>
      <c r="B323" s="21">
        <v>0.35855774808250002</v>
      </c>
    </row>
    <row r="324" spans="1:2">
      <c r="A324" s="21">
        <v>2.9102910291029099E-2</v>
      </c>
      <c r="B324" s="21">
        <v>0.35855967135174999</v>
      </c>
    </row>
    <row r="325" spans="1:2">
      <c r="A325" s="21">
        <v>2.92029202920292E-2</v>
      </c>
      <c r="B325" s="21">
        <v>0.35856159462100001</v>
      </c>
    </row>
    <row r="326" spans="1:2">
      <c r="A326" s="21">
        <v>2.93029302930293E-2</v>
      </c>
      <c r="B326" s="21">
        <v>0.35856351789024998</v>
      </c>
    </row>
    <row r="327" spans="1:2">
      <c r="A327" s="21">
        <v>2.94029402940294E-2</v>
      </c>
      <c r="B327" s="21">
        <v>0.35856544115950001</v>
      </c>
    </row>
    <row r="328" spans="1:2">
      <c r="A328" s="21">
        <v>2.9502950295029501E-2</v>
      </c>
      <c r="B328" s="21">
        <v>0.35856736442874998</v>
      </c>
    </row>
    <row r="329" spans="1:2">
      <c r="A329" s="21">
        <v>2.9602960296029601E-2</v>
      </c>
      <c r="B329" s="21">
        <v>0.35856928769800001</v>
      </c>
    </row>
    <row r="330" spans="1:2">
      <c r="A330" s="21">
        <v>2.9702970297029702E-2</v>
      </c>
      <c r="B330" s="21">
        <v>0.35857121096724998</v>
      </c>
    </row>
    <row r="331" spans="1:2">
      <c r="A331" s="21">
        <v>2.9802980298029799E-2</v>
      </c>
      <c r="B331" s="21">
        <v>0.3585731342365</v>
      </c>
    </row>
    <row r="332" spans="1:2">
      <c r="A332" s="21">
        <v>2.9902990299029899E-2</v>
      </c>
      <c r="B332" s="21">
        <v>0.35857505750574997</v>
      </c>
    </row>
    <row r="333" spans="1:2">
      <c r="A333" s="21">
        <v>3.0003000300029999E-2</v>
      </c>
      <c r="B333" s="21">
        <v>0.358576980775</v>
      </c>
    </row>
    <row r="334" spans="1:2">
      <c r="A334" s="21">
        <v>3.01030103010301E-2</v>
      </c>
      <c r="B334" s="21">
        <v>0.35857890404425002</v>
      </c>
    </row>
    <row r="335" spans="1:2">
      <c r="A335" s="21">
        <v>3.02030203020302E-2</v>
      </c>
      <c r="B335" s="21">
        <v>0.35858082731349999</v>
      </c>
    </row>
    <row r="336" spans="1:2">
      <c r="A336" s="21">
        <v>3.03030303030303E-2</v>
      </c>
      <c r="B336" s="21">
        <v>0.35858275058275002</v>
      </c>
    </row>
    <row r="337" spans="1:2">
      <c r="A337" s="21">
        <v>3.0403040304030401E-2</v>
      </c>
      <c r="B337" s="21">
        <v>0.35858467385199999</v>
      </c>
    </row>
    <row r="338" spans="1:2">
      <c r="A338" s="21">
        <v>3.0503050305030501E-2</v>
      </c>
      <c r="B338" s="21">
        <v>0.35858659712125002</v>
      </c>
    </row>
    <row r="339" spans="1:2">
      <c r="A339" s="21">
        <v>3.0603060306030602E-2</v>
      </c>
      <c r="B339" s="21">
        <v>0.35858852039049999</v>
      </c>
    </row>
    <row r="340" spans="1:2">
      <c r="A340" s="21">
        <v>3.0703070307030698E-2</v>
      </c>
      <c r="B340" s="21">
        <v>0.35859044365975001</v>
      </c>
    </row>
    <row r="341" spans="1:2">
      <c r="A341" s="21">
        <v>3.0803080308030799E-2</v>
      </c>
      <c r="B341" s="21">
        <v>0.35859236692899998</v>
      </c>
    </row>
    <row r="342" spans="1:2">
      <c r="A342" s="21">
        <v>3.0903090309030899E-2</v>
      </c>
      <c r="B342" s="21">
        <v>0.35859429019825001</v>
      </c>
    </row>
    <row r="343" spans="1:2">
      <c r="A343" s="21">
        <v>3.1003100310031E-2</v>
      </c>
      <c r="B343" s="21">
        <v>0.35859621346749998</v>
      </c>
    </row>
    <row r="344" spans="1:2">
      <c r="A344" s="21">
        <v>3.11031103110311E-2</v>
      </c>
      <c r="B344" s="21">
        <v>0.35859813673675001</v>
      </c>
    </row>
    <row r="345" spans="1:2">
      <c r="A345" s="21">
        <v>3.12031203120312E-2</v>
      </c>
      <c r="B345" s="21">
        <v>0.35860006000599998</v>
      </c>
    </row>
    <row r="346" spans="1:2">
      <c r="A346" s="21">
        <v>3.1303130313031301E-2</v>
      </c>
      <c r="B346" s="21">
        <v>0.35860198327525</v>
      </c>
    </row>
    <row r="347" spans="1:2">
      <c r="A347" s="21">
        <v>3.1403140314031401E-2</v>
      </c>
      <c r="B347" s="21">
        <v>0.35860390654449997</v>
      </c>
    </row>
    <row r="348" spans="1:2">
      <c r="A348" s="21">
        <v>3.1503150315031501E-2</v>
      </c>
      <c r="B348" s="21">
        <v>0.35860582981375</v>
      </c>
    </row>
    <row r="349" spans="1:2">
      <c r="A349" s="21">
        <v>3.1603160316031602E-2</v>
      </c>
      <c r="B349" s="21">
        <v>0.35860775308300002</v>
      </c>
    </row>
    <row r="350" spans="1:2">
      <c r="A350" s="21">
        <v>3.1703170317031702E-2</v>
      </c>
      <c r="B350" s="21">
        <v>0.35860967635225</v>
      </c>
    </row>
    <row r="351" spans="1:2">
      <c r="A351" s="21">
        <v>3.1803180318031803E-2</v>
      </c>
      <c r="B351" s="21">
        <v>0.35861159962150002</v>
      </c>
    </row>
    <row r="352" spans="1:2">
      <c r="A352" s="21">
        <v>3.1903190319031903E-2</v>
      </c>
      <c r="B352" s="21">
        <v>0.35861352289074999</v>
      </c>
    </row>
    <row r="353" spans="1:2">
      <c r="A353" s="21">
        <v>3.2003200320032003E-2</v>
      </c>
      <c r="B353" s="21">
        <v>0.35861544616000002</v>
      </c>
    </row>
    <row r="354" spans="1:2">
      <c r="A354" s="21">
        <v>3.2103210321032097E-2</v>
      </c>
      <c r="B354" s="21">
        <v>0.35861736942924999</v>
      </c>
    </row>
    <row r="355" spans="1:2">
      <c r="A355" s="21">
        <v>3.2203220322032197E-2</v>
      </c>
      <c r="B355" s="21">
        <v>0.35861929269850001</v>
      </c>
    </row>
    <row r="356" spans="1:2">
      <c r="A356" s="21">
        <v>3.2303230323032298E-2</v>
      </c>
      <c r="B356" s="21">
        <v>0.35862121596774998</v>
      </c>
    </row>
    <row r="357" spans="1:2">
      <c r="A357" s="21">
        <v>3.2403240324032398E-2</v>
      </c>
      <c r="B357" s="21">
        <v>0.35862313923700001</v>
      </c>
    </row>
    <row r="358" spans="1:2">
      <c r="A358" s="21">
        <v>3.2503250325032498E-2</v>
      </c>
      <c r="B358" s="21">
        <v>0.35862506250624998</v>
      </c>
    </row>
    <row r="359" spans="1:2">
      <c r="A359" s="21">
        <v>3.2603260326032599E-2</v>
      </c>
      <c r="B359" s="21">
        <v>0.35862698577550001</v>
      </c>
    </row>
    <row r="360" spans="1:2">
      <c r="A360" s="21">
        <v>3.2703270327032699E-2</v>
      </c>
      <c r="B360" s="21">
        <v>0.35862890904474998</v>
      </c>
    </row>
    <row r="361" spans="1:2">
      <c r="A361" s="21">
        <v>3.2803280328032799E-2</v>
      </c>
      <c r="B361" s="21">
        <v>0.358630832314</v>
      </c>
    </row>
    <row r="362" spans="1:2">
      <c r="A362" s="21">
        <v>3.29032903290329E-2</v>
      </c>
      <c r="B362" s="21">
        <v>0.35863275558324997</v>
      </c>
    </row>
    <row r="363" spans="1:2">
      <c r="A363" s="21">
        <v>3.3003300330033E-2</v>
      </c>
      <c r="B363" s="21">
        <v>0.3586346788525</v>
      </c>
    </row>
    <row r="364" spans="1:2">
      <c r="A364" s="21">
        <v>3.3103310331033101E-2</v>
      </c>
      <c r="B364" s="21">
        <v>0.35863660212175003</v>
      </c>
    </row>
    <row r="365" spans="1:2">
      <c r="A365" s="21">
        <v>3.3203320332033201E-2</v>
      </c>
      <c r="B365" s="21">
        <v>0.358638525391</v>
      </c>
    </row>
    <row r="366" spans="1:2">
      <c r="A366" s="21">
        <v>3.3303330333033301E-2</v>
      </c>
      <c r="B366" s="21">
        <v>0.35864044866025002</v>
      </c>
    </row>
    <row r="367" spans="1:2">
      <c r="A367" s="21">
        <v>3.3403340334033402E-2</v>
      </c>
      <c r="B367" s="21">
        <v>0.35864237192949999</v>
      </c>
    </row>
    <row r="368" spans="1:2">
      <c r="A368" s="21">
        <v>3.3503350335033502E-2</v>
      </c>
      <c r="B368" s="21">
        <v>0.35864429519875002</v>
      </c>
    </row>
    <row r="369" spans="1:2">
      <c r="A369" s="21">
        <v>3.3603360336033603E-2</v>
      </c>
      <c r="B369" s="21">
        <v>0.35864621846799999</v>
      </c>
    </row>
    <row r="370" spans="1:2">
      <c r="A370" s="21">
        <v>3.3703370337033703E-2</v>
      </c>
      <c r="B370" s="21">
        <v>0.35864814173725001</v>
      </c>
    </row>
    <row r="371" spans="1:2">
      <c r="A371" s="21">
        <v>3.3803380338033803E-2</v>
      </c>
      <c r="B371" s="21">
        <v>0.35865006500649999</v>
      </c>
    </row>
    <row r="372" spans="1:2">
      <c r="A372" s="21">
        <v>3.3903390339033897E-2</v>
      </c>
      <c r="B372" s="21">
        <v>0.35865198827575001</v>
      </c>
    </row>
    <row r="373" spans="1:2">
      <c r="A373" s="21">
        <v>3.4003400340033997E-2</v>
      </c>
      <c r="B373" s="21">
        <v>0.35865391154499998</v>
      </c>
    </row>
    <row r="374" spans="1:2">
      <c r="A374" s="21">
        <v>3.4103410341034097E-2</v>
      </c>
      <c r="B374" s="21">
        <v>0.35865583481425001</v>
      </c>
    </row>
    <row r="375" spans="1:2">
      <c r="A375" s="21">
        <v>3.4203420342034198E-2</v>
      </c>
      <c r="B375" s="21">
        <v>0.35865775808349998</v>
      </c>
    </row>
    <row r="376" spans="1:2">
      <c r="A376" s="21">
        <v>3.4303430343034298E-2</v>
      </c>
      <c r="B376" s="21">
        <v>0.35865968135275</v>
      </c>
    </row>
    <row r="377" spans="1:2">
      <c r="A377" s="21">
        <v>3.4403440344034399E-2</v>
      </c>
      <c r="B377" s="21">
        <v>0.35866160462199997</v>
      </c>
    </row>
    <row r="378" spans="1:2">
      <c r="A378" s="21">
        <v>3.4503450345034499E-2</v>
      </c>
      <c r="B378" s="21">
        <v>0.35866352789125</v>
      </c>
    </row>
    <row r="379" spans="1:2">
      <c r="A379" s="21">
        <v>3.4603460346034599E-2</v>
      </c>
      <c r="B379" s="21">
        <v>0.35866545116050003</v>
      </c>
    </row>
    <row r="380" spans="1:2">
      <c r="A380" s="21">
        <v>3.47034703470347E-2</v>
      </c>
      <c r="B380" s="21">
        <v>0.35866737442975</v>
      </c>
    </row>
    <row r="381" spans="1:2">
      <c r="A381" s="21">
        <v>3.48034803480348E-2</v>
      </c>
      <c r="B381" s="21">
        <v>0.35866929769900002</v>
      </c>
    </row>
    <row r="382" spans="1:2">
      <c r="A382" s="21">
        <v>3.49034903490349E-2</v>
      </c>
      <c r="B382" s="21">
        <v>0.35867122096824999</v>
      </c>
    </row>
    <row r="383" spans="1:2">
      <c r="A383" s="21">
        <v>3.5003500350035001E-2</v>
      </c>
      <c r="B383" s="21">
        <v>0.35867314423750002</v>
      </c>
    </row>
    <row r="384" spans="1:2">
      <c r="A384" s="21">
        <v>3.5103510351035101E-2</v>
      </c>
      <c r="B384" s="21">
        <v>0.35867506750674999</v>
      </c>
    </row>
    <row r="385" spans="1:2">
      <c r="A385" s="21">
        <v>3.5203520352035202E-2</v>
      </c>
      <c r="B385" s="21">
        <v>0.35867699077600002</v>
      </c>
    </row>
    <row r="386" spans="1:2">
      <c r="A386" s="21">
        <v>3.5303530353035302E-2</v>
      </c>
      <c r="B386" s="21">
        <v>0.35867891404524999</v>
      </c>
    </row>
    <row r="387" spans="1:2">
      <c r="A387" s="21">
        <v>3.5403540354035402E-2</v>
      </c>
      <c r="B387" s="21">
        <v>0.35868083731450001</v>
      </c>
    </row>
    <row r="388" spans="1:2">
      <c r="A388" s="21">
        <v>3.5503550355035503E-2</v>
      </c>
      <c r="B388" s="21">
        <v>0.35868276058374998</v>
      </c>
    </row>
    <row r="389" spans="1:2">
      <c r="A389" s="21">
        <v>3.5603560356035603E-2</v>
      </c>
      <c r="B389" s="21">
        <v>0.35868468385300001</v>
      </c>
    </row>
    <row r="390" spans="1:2">
      <c r="A390" s="21">
        <v>3.5703570357035697E-2</v>
      </c>
      <c r="B390" s="21">
        <v>0.35868660712224998</v>
      </c>
    </row>
    <row r="391" spans="1:2">
      <c r="A391" s="21">
        <v>3.5803580358035797E-2</v>
      </c>
      <c r="B391" s="21">
        <v>0.3586885303915</v>
      </c>
    </row>
    <row r="392" spans="1:2">
      <c r="A392" s="21">
        <v>3.5903590359035897E-2</v>
      </c>
      <c r="B392" s="21">
        <v>0.35869045366074997</v>
      </c>
    </row>
    <row r="393" spans="1:2">
      <c r="A393" s="21">
        <v>3.6003600360035998E-2</v>
      </c>
      <c r="B393" s="21">
        <v>0.35869237693</v>
      </c>
    </row>
    <row r="394" spans="1:2">
      <c r="A394" s="21">
        <v>3.6103610361036098E-2</v>
      </c>
      <c r="B394" s="21">
        <v>0.35869430019925003</v>
      </c>
    </row>
    <row r="395" spans="1:2">
      <c r="A395" s="21">
        <v>3.6203620362036198E-2</v>
      </c>
      <c r="B395" s="21">
        <v>0.3586962234685</v>
      </c>
    </row>
    <row r="396" spans="1:2">
      <c r="A396" s="21">
        <v>3.6303630363036299E-2</v>
      </c>
      <c r="B396" s="21">
        <v>0.35869814673775002</v>
      </c>
    </row>
    <row r="397" spans="1:2">
      <c r="A397" s="21">
        <v>3.6403640364036399E-2</v>
      </c>
      <c r="B397" s="21">
        <v>0.35870007000699999</v>
      </c>
    </row>
    <row r="398" spans="1:2">
      <c r="A398" s="21">
        <v>3.65036503650365E-2</v>
      </c>
      <c r="B398" s="21">
        <v>0.35870199327625002</v>
      </c>
    </row>
    <row r="399" spans="1:2">
      <c r="A399" s="21">
        <v>3.66036603660366E-2</v>
      </c>
      <c r="B399" s="21">
        <v>0.35870391654549999</v>
      </c>
    </row>
    <row r="400" spans="1:2">
      <c r="A400" s="21">
        <v>3.67036703670367E-2</v>
      </c>
      <c r="B400" s="21">
        <v>0.35870583981475002</v>
      </c>
    </row>
    <row r="401" spans="1:2">
      <c r="A401" s="21">
        <v>3.6803680368036801E-2</v>
      </c>
      <c r="B401" s="21">
        <v>0.35870776308399999</v>
      </c>
    </row>
    <row r="402" spans="1:2">
      <c r="A402" s="21">
        <v>3.6903690369036901E-2</v>
      </c>
      <c r="B402" s="21">
        <v>0.35870968635325001</v>
      </c>
    </row>
    <row r="403" spans="1:2">
      <c r="A403" s="21">
        <v>3.7003700370037002E-2</v>
      </c>
      <c r="B403" s="21">
        <v>0.35871160962249998</v>
      </c>
    </row>
    <row r="404" spans="1:2">
      <c r="A404" s="21">
        <v>3.7103710371037102E-2</v>
      </c>
      <c r="B404" s="21">
        <v>0.35871353289175001</v>
      </c>
    </row>
    <row r="405" spans="1:2">
      <c r="A405" s="21">
        <v>3.7203720372037202E-2</v>
      </c>
      <c r="B405" s="21">
        <v>0.35871545616099998</v>
      </c>
    </row>
    <row r="406" spans="1:2">
      <c r="A406" s="21">
        <v>3.7303730373037303E-2</v>
      </c>
      <c r="B406" s="21">
        <v>0.35871737943025001</v>
      </c>
    </row>
    <row r="407" spans="1:2">
      <c r="A407" s="21">
        <v>3.7403740374037403E-2</v>
      </c>
      <c r="B407" s="21">
        <v>0.35871930269949998</v>
      </c>
    </row>
    <row r="408" spans="1:2">
      <c r="A408" s="21">
        <v>3.7503750375037503E-2</v>
      </c>
      <c r="B408" s="21">
        <v>0.35872122596875</v>
      </c>
    </row>
    <row r="409" spans="1:2">
      <c r="A409" s="21">
        <v>3.7603760376037597E-2</v>
      </c>
      <c r="B409" s="21">
        <v>0.35872314923800003</v>
      </c>
    </row>
    <row r="410" spans="1:2">
      <c r="A410" s="21">
        <v>3.7703770377037697E-2</v>
      </c>
      <c r="B410" s="21">
        <v>0.35872507250725</v>
      </c>
    </row>
    <row r="411" spans="1:2">
      <c r="A411" s="21">
        <v>3.7803780378037798E-2</v>
      </c>
      <c r="B411" s="21">
        <v>0.35872699577650002</v>
      </c>
    </row>
    <row r="412" spans="1:2">
      <c r="A412" s="21">
        <v>3.7903790379037898E-2</v>
      </c>
      <c r="B412" s="21">
        <v>0.35872891904574999</v>
      </c>
    </row>
    <row r="413" spans="1:2">
      <c r="A413" s="21">
        <v>3.8003800380037998E-2</v>
      </c>
      <c r="B413" s="21">
        <v>0.35873084231500002</v>
      </c>
    </row>
    <row r="414" spans="1:2">
      <c r="A414" s="21">
        <v>3.8103810381038099E-2</v>
      </c>
      <c r="B414" s="21">
        <v>0.35873276558424999</v>
      </c>
    </row>
    <row r="415" spans="1:2">
      <c r="A415" s="21">
        <v>3.8203820382038199E-2</v>
      </c>
      <c r="B415" s="21">
        <v>0.35873468885350002</v>
      </c>
    </row>
    <row r="416" spans="1:2">
      <c r="A416" s="21">
        <v>3.83038303830383E-2</v>
      </c>
      <c r="B416" s="21">
        <v>0.35873661212274999</v>
      </c>
    </row>
    <row r="417" spans="1:2">
      <c r="A417" s="21">
        <v>3.84038403840384E-2</v>
      </c>
      <c r="B417" s="21">
        <v>0.35873853539200001</v>
      </c>
    </row>
    <row r="418" spans="1:2">
      <c r="A418" s="21">
        <v>3.85038503850385E-2</v>
      </c>
      <c r="B418" s="21">
        <v>0.35874045866124998</v>
      </c>
    </row>
    <row r="419" spans="1:2">
      <c r="A419" s="21">
        <v>3.8603860386038601E-2</v>
      </c>
      <c r="B419" s="21">
        <v>0.35874238193050001</v>
      </c>
    </row>
    <row r="420" spans="1:2">
      <c r="A420" s="21">
        <v>3.8703870387038701E-2</v>
      </c>
      <c r="B420" s="21">
        <v>0.35874430519974998</v>
      </c>
    </row>
    <row r="421" spans="1:2">
      <c r="A421" s="21">
        <v>3.8803880388038801E-2</v>
      </c>
      <c r="B421" s="21">
        <v>0.35874622846900001</v>
      </c>
    </row>
    <row r="422" spans="1:2">
      <c r="A422" s="21">
        <v>3.8903890389038902E-2</v>
      </c>
      <c r="B422" s="21">
        <v>0.35874815173824998</v>
      </c>
    </row>
    <row r="423" spans="1:2">
      <c r="A423" s="21">
        <v>3.9003900390039002E-2</v>
      </c>
      <c r="B423" s="21">
        <v>0.3587500750075</v>
      </c>
    </row>
    <row r="424" spans="1:2">
      <c r="A424" s="21">
        <v>3.9103910391039103E-2</v>
      </c>
      <c r="B424" s="21">
        <v>0.35875199827674997</v>
      </c>
    </row>
    <row r="425" spans="1:2">
      <c r="A425" s="21">
        <v>3.9203920392039203E-2</v>
      </c>
      <c r="B425" s="21">
        <v>0.358753921546</v>
      </c>
    </row>
    <row r="426" spans="1:2">
      <c r="A426" s="21">
        <v>3.9303930393039303E-2</v>
      </c>
      <c r="B426" s="21">
        <v>0.35875584481525002</v>
      </c>
    </row>
    <row r="427" spans="1:2">
      <c r="A427" s="21">
        <v>3.9403940394039397E-2</v>
      </c>
      <c r="B427" s="21">
        <v>0.35875776808449999</v>
      </c>
    </row>
    <row r="428" spans="1:2">
      <c r="A428" s="21">
        <v>3.9503950395039497E-2</v>
      </c>
      <c r="B428" s="21">
        <v>0.35875969135375002</v>
      </c>
    </row>
    <row r="429" spans="1:2">
      <c r="A429" s="21">
        <v>3.9603960396039598E-2</v>
      </c>
      <c r="B429" s="21">
        <v>0.35876161462299999</v>
      </c>
    </row>
    <row r="430" spans="1:2">
      <c r="A430" s="21">
        <v>3.9703970397039698E-2</v>
      </c>
      <c r="B430" s="21">
        <v>0.35876353789225002</v>
      </c>
    </row>
    <row r="431" spans="1:2">
      <c r="A431" s="21">
        <v>3.9803980398039798E-2</v>
      </c>
      <c r="B431" s="21">
        <v>0.35876546116149999</v>
      </c>
    </row>
    <row r="432" spans="1:2">
      <c r="A432" s="21">
        <v>3.9903990399039899E-2</v>
      </c>
      <c r="B432" s="21">
        <v>0.35876738443075001</v>
      </c>
    </row>
    <row r="433" spans="1:2">
      <c r="A433" s="21">
        <v>4.0004000400039999E-2</v>
      </c>
      <c r="B433" s="21">
        <v>0.35876930769999998</v>
      </c>
    </row>
    <row r="434" spans="1:2">
      <c r="A434" s="21">
        <v>4.0104010401040099E-2</v>
      </c>
      <c r="B434" s="21">
        <v>0.35877123096925001</v>
      </c>
    </row>
    <row r="435" spans="1:2">
      <c r="A435" s="21">
        <v>4.02040204020402E-2</v>
      </c>
      <c r="B435" s="21">
        <v>0.35877315423849998</v>
      </c>
    </row>
    <row r="436" spans="1:2">
      <c r="A436" s="21">
        <v>4.03040304030403E-2</v>
      </c>
      <c r="B436" s="21">
        <v>0.35877507750775001</v>
      </c>
    </row>
    <row r="437" spans="1:2">
      <c r="A437" s="21">
        <v>4.0404040404040401E-2</v>
      </c>
      <c r="B437" s="21">
        <v>0.35877700077699998</v>
      </c>
    </row>
    <row r="438" spans="1:2">
      <c r="A438" s="21">
        <v>4.0504050405040501E-2</v>
      </c>
      <c r="B438" s="21">
        <v>0.35877892404625</v>
      </c>
    </row>
    <row r="439" spans="1:2">
      <c r="A439" s="21">
        <v>4.0604060406040601E-2</v>
      </c>
      <c r="B439" s="21">
        <v>0.35878084731549997</v>
      </c>
    </row>
    <row r="440" spans="1:2">
      <c r="A440" s="21">
        <v>4.0704070407040702E-2</v>
      </c>
      <c r="B440" s="21">
        <v>0.35878277058475</v>
      </c>
    </row>
    <row r="441" spans="1:2">
      <c r="A441" s="21">
        <v>4.0804080408040802E-2</v>
      </c>
      <c r="B441" s="21">
        <v>0.35878469385400003</v>
      </c>
    </row>
    <row r="442" spans="1:2">
      <c r="A442" s="21">
        <v>4.0904090409040902E-2</v>
      </c>
      <c r="B442" s="21">
        <v>0.35878661712325</v>
      </c>
    </row>
    <row r="443" spans="1:2">
      <c r="A443" s="21">
        <v>4.1004100410041003E-2</v>
      </c>
      <c r="B443" s="21">
        <v>0.35878854039250002</v>
      </c>
    </row>
    <row r="444" spans="1:2">
      <c r="A444" s="21">
        <v>4.1104110411041103E-2</v>
      </c>
      <c r="B444" s="21">
        <v>0.35879046366174999</v>
      </c>
    </row>
    <row r="445" spans="1:2">
      <c r="A445" s="21">
        <v>4.1204120412041197E-2</v>
      </c>
      <c r="B445" s="21">
        <v>0.35879238693100002</v>
      </c>
    </row>
    <row r="446" spans="1:2">
      <c r="A446" s="21">
        <v>4.1304130413041297E-2</v>
      </c>
      <c r="B446" s="21">
        <v>0.35879431020024999</v>
      </c>
    </row>
    <row r="447" spans="1:2">
      <c r="A447" s="21">
        <v>4.1404140414041397E-2</v>
      </c>
      <c r="B447" s="21">
        <v>0.35879623346950001</v>
      </c>
    </row>
    <row r="448" spans="1:2">
      <c r="A448" s="21">
        <v>4.1504150415041498E-2</v>
      </c>
      <c r="B448" s="21">
        <v>0.35879815673874998</v>
      </c>
    </row>
    <row r="449" spans="1:2">
      <c r="A449" s="21">
        <v>4.1604160416041598E-2</v>
      </c>
      <c r="B449" s="21">
        <v>0.35880008000800001</v>
      </c>
    </row>
    <row r="450" spans="1:2">
      <c r="A450" s="21">
        <v>4.1704170417041699E-2</v>
      </c>
      <c r="B450" s="21">
        <v>0.35880200327724998</v>
      </c>
    </row>
    <row r="451" spans="1:2">
      <c r="A451" s="21">
        <v>4.1804180418041799E-2</v>
      </c>
      <c r="B451" s="21">
        <v>0.35880392654650001</v>
      </c>
    </row>
    <row r="452" spans="1:2">
      <c r="A452" s="21">
        <v>4.1904190419041899E-2</v>
      </c>
      <c r="B452" s="21">
        <v>0.35880584981574998</v>
      </c>
    </row>
    <row r="453" spans="1:2">
      <c r="A453" s="21">
        <v>4.2004200420042E-2</v>
      </c>
      <c r="B453" s="21">
        <v>0.358807773085</v>
      </c>
    </row>
    <row r="454" spans="1:2">
      <c r="A454" s="21">
        <v>4.21042104210421E-2</v>
      </c>
      <c r="B454" s="21">
        <v>0.35880969635424997</v>
      </c>
    </row>
    <row r="455" spans="1:2">
      <c r="A455" s="21">
        <v>4.22042204220422E-2</v>
      </c>
      <c r="B455" s="21">
        <v>0.3588116196235</v>
      </c>
    </row>
    <row r="456" spans="1:2">
      <c r="A456" s="21">
        <v>4.2304230423042301E-2</v>
      </c>
      <c r="B456" s="21">
        <v>0.35881354289275003</v>
      </c>
    </row>
    <row r="457" spans="1:2">
      <c r="A457" s="21">
        <v>4.2404240424042401E-2</v>
      </c>
      <c r="B457" s="21">
        <v>0.358815466162</v>
      </c>
    </row>
    <row r="458" spans="1:2">
      <c r="A458" s="21">
        <v>4.2504250425042502E-2</v>
      </c>
      <c r="B458" s="21">
        <v>0.35881738943125002</v>
      </c>
    </row>
    <row r="459" spans="1:2">
      <c r="A459" s="21">
        <v>4.2604260426042602E-2</v>
      </c>
      <c r="B459" s="21">
        <v>0.35881931270049999</v>
      </c>
    </row>
    <row r="460" spans="1:2">
      <c r="A460" s="21">
        <v>4.2704270427042702E-2</v>
      </c>
      <c r="B460" s="21">
        <v>0.35882123596975002</v>
      </c>
    </row>
    <row r="461" spans="1:2">
      <c r="A461" s="21">
        <v>4.2804280428042803E-2</v>
      </c>
      <c r="B461" s="21">
        <v>0.35882315923899999</v>
      </c>
    </row>
    <row r="462" spans="1:2">
      <c r="A462" s="21">
        <v>4.2904290429042903E-2</v>
      </c>
      <c r="B462" s="21">
        <v>0.35882508250825002</v>
      </c>
    </row>
    <row r="463" spans="1:2">
      <c r="A463" s="21">
        <v>4.3004300430043003E-2</v>
      </c>
      <c r="B463" s="21">
        <v>0.35882700577749999</v>
      </c>
    </row>
    <row r="464" spans="1:2">
      <c r="A464" s="21">
        <v>4.3104310431043097E-2</v>
      </c>
      <c r="B464" s="21">
        <v>0.35882892904675001</v>
      </c>
    </row>
    <row r="465" spans="1:2">
      <c r="A465" s="21">
        <v>4.3204320432043197E-2</v>
      </c>
      <c r="B465" s="21">
        <v>0.35883085231599998</v>
      </c>
    </row>
    <row r="466" spans="1:2">
      <c r="A466" s="21">
        <v>4.3304330433043298E-2</v>
      </c>
      <c r="B466" s="21">
        <v>0.35883277558525001</v>
      </c>
    </row>
    <row r="467" spans="1:2">
      <c r="A467" s="21">
        <v>4.3404340434043398E-2</v>
      </c>
      <c r="B467" s="21">
        <v>0.35883469885449998</v>
      </c>
    </row>
    <row r="468" spans="1:2">
      <c r="A468" s="21">
        <v>4.3504350435043498E-2</v>
      </c>
      <c r="B468" s="21">
        <v>0.35883662212375</v>
      </c>
    </row>
    <row r="469" spans="1:2">
      <c r="A469" s="21">
        <v>4.3604360436043599E-2</v>
      </c>
      <c r="B469" s="21">
        <v>0.35883854539299997</v>
      </c>
    </row>
    <row r="470" spans="1:2">
      <c r="A470" s="21">
        <v>4.3704370437043699E-2</v>
      </c>
      <c r="B470" s="21">
        <v>0.35884046866225</v>
      </c>
    </row>
    <row r="471" spans="1:2">
      <c r="A471" s="21">
        <v>4.38043804380438E-2</v>
      </c>
      <c r="B471" s="21">
        <v>0.35884239193150003</v>
      </c>
    </row>
    <row r="472" spans="1:2">
      <c r="A472" s="21">
        <v>4.39043904390439E-2</v>
      </c>
      <c r="B472" s="21">
        <v>0.35884431520075</v>
      </c>
    </row>
    <row r="473" spans="1:2">
      <c r="A473" s="21">
        <v>4.4004400440044E-2</v>
      </c>
      <c r="B473" s="21">
        <v>0.35884623847000002</v>
      </c>
    </row>
    <row r="474" spans="1:2">
      <c r="A474" s="21">
        <v>4.4104410441044101E-2</v>
      </c>
      <c r="B474" s="21">
        <v>0.35884816173924999</v>
      </c>
    </row>
    <row r="475" spans="1:2">
      <c r="A475" s="21">
        <v>4.4204420442044201E-2</v>
      </c>
      <c r="B475" s="21">
        <v>0.35885008500850002</v>
      </c>
    </row>
    <row r="476" spans="1:2">
      <c r="A476" s="21">
        <v>4.4304430443044301E-2</v>
      </c>
      <c r="B476" s="21">
        <v>0.35885200827774999</v>
      </c>
    </row>
    <row r="477" spans="1:2">
      <c r="A477" s="21">
        <v>4.4404440444044402E-2</v>
      </c>
      <c r="B477" s="21">
        <v>0.35885393154700002</v>
      </c>
    </row>
    <row r="478" spans="1:2">
      <c r="A478" s="21">
        <v>4.4504450445044502E-2</v>
      </c>
      <c r="B478" s="21">
        <v>0.35885585481624999</v>
      </c>
    </row>
    <row r="479" spans="1:2">
      <c r="A479" s="21">
        <v>4.4604460446044603E-2</v>
      </c>
      <c r="B479" s="21">
        <v>0.35885777808550001</v>
      </c>
    </row>
    <row r="480" spans="1:2">
      <c r="A480" s="21">
        <v>4.4704470447044703E-2</v>
      </c>
      <c r="B480" s="21">
        <v>0.35885970135474998</v>
      </c>
    </row>
    <row r="481" spans="1:2">
      <c r="A481" s="21">
        <v>4.4804480448044803E-2</v>
      </c>
      <c r="B481" s="21">
        <v>0.35886162462400001</v>
      </c>
    </row>
    <row r="482" spans="1:2">
      <c r="A482" s="21">
        <v>4.4904490449044897E-2</v>
      </c>
      <c r="B482" s="21">
        <v>0.35886354789324998</v>
      </c>
    </row>
    <row r="483" spans="1:2">
      <c r="A483" s="21">
        <v>4.5004500450044997E-2</v>
      </c>
      <c r="B483" s="21">
        <v>0.3588654711625</v>
      </c>
    </row>
    <row r="484" spans="1:2">
      <c r="A484" s="21">
        <v>4.5104510451045098E-2</v>
      </c>
      <c r="B484" s="21">
        <v>0.35886739443174998</v>
      </c>
    </row>
    <row r="485" spans="1:2">
      <c r="A485" s="21">
        <v>4.5204520452045198E-2</v>
      </c>
      <c r="B485" s="21">
        <v>0.358869317701</v>
      </c>
    </row>
    <row r="486" spans="1:2">
      <c r="A486" s="21">
        <v>4.5304530453045298E-2</v>
      </c>
      <c r="B486" s="21">
        <v>0.35887124097025003</v>
      </c>
    </row>
    <row r="487" spans="1:2">
      <c r="A487" s="21">
        <v>4.5404540454045399E-2</v>
      </c>
      <c r="B487" s="21">
        <v>0.3588731642395</v>
      </c>
    </row>
    <row r="488" spans="1:2">
      <c r="A488" s="21">
        <v>4.5504550455045499E-2</v>
      </c>
      <c r="B488" s="21">
        <v>0.35887508750875002</v>
      </c>
    </row>
    <row r="489" spans="1:2">
      <c r="A489" s="21">
        <v>4.5604560456045599E-2</v>
      </c>
      <c r="B489" s="21">
        <v>0.35887701077799999</v>
      </c>
    </row>
    <row r="490" spans="1:2">
      <c r="A490" s="21">
        <v>4.57045704570457E-2</v>
      </c>
      <c r="B490" s="21">
        <v>0.35887893404725002</v>
      </c>
    </row>
    <row r="491" spans="1:2">
      <c r="A491" s="21">
        <v>4.58045804580458E-2</v>
      </c>
      <c r="B491" s="21">
        <v>0.35888085731649999</v>
      </c>
    </row>
    <row r="492" spans="1:2">
      <c r="A492" s="21">
        <v>4.5904590459045901E-2</v>
      </c>
      <c r="B492" s="21">
        <v>0.35888278058575002</v>
      </c>
    </row>
    <row r="493" spans="1:2">
      <c r="A493" s="21">
        <v>4.6004600460046001E-2</v>
      </c>
      <c r="B493" s="21">
        <v>0.35888470385499999</v>
      </c>
    </row>
    <row r="494" spans="1:2">
      <c r="A494" s="21">
        <v>4.6104610461046101E-2</v>
      </c>
      <c r="B494" s="21">
        <v>0.35888662712425001</v>
      </c>
    </row>
    <row r="495" spans="1:2">
      <c r="A495" s="21">
        <v>4.6204620462046202E-2</v>
      </c>
      <c r="B495" s="21">
        <v>0.35888855039349998</v>
      </c>
    </row>
    <row r="496" spans="1:2">
      <c r="A496" s="21">
        <v>4.6304630463046302E-2</v>
      </c>
      <c r="B496" s="21">
        <v>0.35889047366275001</v>
      </c>
    </row>
    <row r="497" spans="1:2">
      <c r="A497" s="21">
        <v>4.6404640464046402E-2</v>
      </c>
      <c r="B497" s="21">
        <v>0.35889239693199998</v>
      </c>
    </row>
    <row r="498" spans="1:2">
      <c r="A498" s="21">
        <v>4.6504650465046503E-2</v>
      </c>
      <c r="B498" s="21">
        <v>0.35889432020125001</v>
      </c>
    </row>
    <row r="499" spans="1:2">
      <c r="A499" s="21">
        <v>4.6604660466046603E-2</v>
      </c>
      <c r="B499" s="21">
        <v>0.35889624347049998</v>
      </c>
    </row>
    <row r="500" spans="1:2">
      <c r="A500" s="21">
        <v>4.6704670467046697E-2</v>
      </c>
      <c r="B500" s="21">
        <v>0.35889816673975</v>
      </c>
    </row>
    <row r="501" spans="1:2">
      <c r="A501" s="21">
        <v>4.6804680468046797E-2</v>
      </c>
      <c r="B501" s="21">
        <v>0.35890009000899997</v>
      </c>
    </row>
    <row r="502" spans="1:2">
      <c r="A502" s="21">
        <v>4.6904690469046897E-2</v>
      </c>
      <c r="B502" s="21">
        <v>0.35890201327825</v>
      </c>
    </row>
    <row r="503" spans="1:2">
      <c r="A503" s="21">
        <v>4.7004700470046998E-2</v>
      </c>
      <c r="B503" s="21">
        <v>0.35890393654750002</v>
      </c>
    </row>
    <row r="504" spans="1:2">
      <c r="A504" s="21">
        <v>4.7104710471047098E-2</v>
      </c>
      <c r="B504" s="21">
        <v>0.35890585981674999</v>
      </c>
    </row>
    <row r="505" spans="1:2">
      <c r="A505" s="21">
        <v>4.7204720472047199E-2</v>
      </c>
      <c r="B505" s="21">
        <v>0.35890778308600002</v>
      </c>
    </row>
    <row r="506" spans="1:2">
      <c r="A506" s="21">
        <v>4.7304730473047299E-2</v>
      </c>
      <c r="B506" s="21">
        <v>0.35890970635524999</v>
      </c>
    </row>
    <row r="507" spans="1:2">
      <c r="A507" s="21">
        <v>4.7404740474047399E-2</v>
      </c>
      <c r="B507" s="21">
        <v>0.35891162962450002</v>
      </c>
    </row>
    <row r="508" spans="1:2">
      <c r="A508" s="21">
        <v>4.75047504750475E-2</v>
      </c>
      <c r="B508" s="21">
        <v>0.35891355289374999</v>
      </c>
    </row>
    <row r="509" spans="1:2">
      <c r="A509" s="21">
        <v>4.76047604760476E-2</v>
      </c>
      <c r="B509" s="21">
        <v>0.35891547616300001</v>
      </c>
    </row>
    <row r="510" spans="1:2">
      <c r="A510" s="21">
        <v>4.77047704770477E-2</v>
      </c>
      <c r="B510" s="21">
        <v>0.35891739943224998</v>
      </c>
    </row>
    <row r="511" spans="1:2">
      <c r="A511" s="21">
        <v>4.7804780478047801E-2</v>
      </c>
      <c r="B511" s="21">
        <v>0.35891932270150001</v>
      </c>
    </row>
    <row r="512" spans="1:2">
      <c r="A512" s="21">
        <v>4.7904790479047901E-2</v>
      </c>
      <c r="B512" s="21">
        <v>0.35892124597074998</v>
      </c>
    </row>
    <row r="513" spans="1:2">
      <c r="A513" s="21">
        <v>4.8004800480048002E-2</v>
      </c>
      <c r="B513" s="21">
        <v>0.35892316924000001</v>
      </c>
    </row>
    <row r="514" spans="1:2">
      <c r="A514" s="21">
        <v>4.8104810481048102E-2</v>
      </c>
      <c r="B514" s="21">
        <v>0.35892509250924998</v>
      </c>
    </row>
    <row r="515" spans="1:2">
      <c r="A515" s="21">
        <v>4.8204820482048202E-2</v>
      </c>
      <c r="B515" s="21">
        <v>0.3589270157785</v>
      </c>
    </row>
    <row r="516" spans="1:2">
      <c r="A516" s="21">
        <v>4.8304830483048303E-2</v>
      </c>
      <c r="B516" s="21">
        <v>0.35892893904774997</v>
      </c>
    </row>
    <row r="517" spans="1:2">
      <c r="A517" s="21">
        <v>4.8404840484048403E-2</v>
      </c>
      <c r="B517" s="21">
        <v>0.358930862317</v>
      </c>
    </row>
    <row r="518" spans="1:2">
      <c r="A518" s="21">
        <v>4.8504850485048497E-2</v>
      </c>
      <c r="B518" s="21">
        <v>0.35893278558625002</v>
      </c>
    </row>
    <row r="519" spans="1:2">
      <c r="A519" s="21">
        <v>4.8604860486048597E-2</v>
      </c>
      <c r="B519" s="21">
        <v>0.3589347088555</v>
      </c>
    </row>
    <row r="520" spans="1:2">
      <c r="A520" s="21">
        <v>4.8704870487048697E-2</v>
      </c>
      <c r="B520" s="21">
        <v>0.35893663212475002</v>
      </c>
    </row>
    <row r="521" spans="1:2">
      <c r="A521" s="21">
        <v>4.8804880488048798E-2</v>
      </c>
      <c r="B521" s="21">
        <v>0.35893855539399999</v>
      </c>
    </row>
    <row r="522" spans="1:2">
      <c r="A522" s="21">
        <v>4.8904890489048898E-2</v>
      </c>
      <c r="B522" s="21">
        <v>0.35894047866325002</v>
      </c>
    </row>
    <row r="523" spans="1:2">
      <c r="A523" s="21">
        <v>4.9004900490048998E-2</v>
      </c>
      <c r="B523" s="21">
        <v>0.35894240193249999</v>
      </c>
    </row>
    <row r="524" spans="1:2">
      <c r="A524" s="21">
        <v>4.9104910491049099E-2</v>
      </c>
      <c r="B524" s="21">
        <v>0.35894432520175001</v>
      </c>
    </row>
    <row r="525" spans="1:2">
      <c r="A525" s="21">
        <v>4.9204920492049199E-2</v>
      </c>
      <c r="B525" s="21">
        <v>0.35894624847099998</v>
      </c>
    </row>
    <row r="526" spans="1:2">
      <c r="A526" s="21">
        <v>4.93049304930493E-2</v>
      </c>
      <c r="B526" s="21">
        <v>0.35894817174025001</v>
      </c>
    </row>
    <row r="527" spans="1:2">
      <c r="A527" s="21">
        <v>4.94049404940494E-2</v>
      </c>
      <c r="B527" s="21">
        <v>0.35895009500949998</v>
      </c>
    </row>
    <row r="528" spans="1:2">
      <c r="A528" s="21">
        <v>4.95049504950495E-2</v>
      </c>
      <c r="B528" s="21">
        <v>0.35895201827875001</v>
      </c>
    </row>
    <row r="529" spans="1:2">
      <c r="A529" s="21">
        <v>4.9604960496049601E-2</v>
      </c>
      <c r="B529" s="21">
        <v>0.35895394154799998</v>
      </c>
    </row>
    <row r="530" spans="1:2">
      <c r="A530" s="21">
        <v>4.9704970497049701E-2</v>
      </c>
      <c r="B530" s="21">
        <v>0.35895586481725</v>
      </c>
    </row>
    <row r="531" spans="1:2">
      <c r="A531" s="21">
        <v>4.9804980498049801E-2</v>
      </c>
      <c r="B531" s="21">
        <v>0.35895778808649997</v>
      </c>
    </row>
    <row r="532" spans="1:2">
      <c r="A532" s="21">
        <v>4.9904990499049902E-2</v>
      </c>
      <c r="B532" s="21">
        <v>0.35895971135575</v>
      </c>
    </row>
    <row r="533" spans="1:2">
      <c r="A533" s="21">
        <v>5.0005000500050002E-2</v>
      </c>
      <c r="B533" s="21">
        <v>0.35896163462500003</v>
      </c>
    </row>
    <row r="534" spans="1:2">
      <c r="A534" s="21">
        <v>5.0105010501050103E-2</v>
      </c>
      <c r="B534" s="21">
        <v>0.35896355789425</v>
      </c>
    </row>
    <row r="535" spans="1:2">
      <c r="A535" s="21">
        <v>5.0205020502050203E-2</v>
      </c>
      <c r="B535" s="21">
        <v>0.35896548116350002</v>
      </c>
    </row>
    <row r="536" spans="1:2">
      <c r="A536" s="21">
        <v>5.0305030503050303E-2</v>
      </c>
      <c r="B536" s="21">
        <v>0.35896740443274999</v>
      </c>
    </row>
    <row r="537" spans="1:2">
      <c r="A537" s="21">
        <v>5.0405040504050397E-2</v>
      </c>
      <c r="B537" s="21">
        <v>0.35896932770200002</v>
      </c>
    </row>
    <row r="538" spans="1:2">
      <c r="A538" s="21">
        <v>5.0505050505050497E-2</v>
      </c>
      <c r="B538" s="21">
        <v>0.35897125097124999</v>
      </c>
    </row>
    <row r="539" spans="1:2">
      <c r="A539" s="21">
        <v>5.0605060506050598E-2</v>
      </c>
      <c r="B539" s="21">
        <v>0.35897317424050001</v>
      </c>
    </row>
    <row r="540" spans="1:2">
      <c r="A540" s="21">
        <v>5.0705070507050698E-2</v>
      </c>
      <c r="B540" s="21">
        <v>0.35897509750975098</v>
      </c>
    </row>
    <row r="541" spans="1:2">
      <c r="A541" s="21">
        <v>5.0805080508050798E-2</v>
      </c>
      <c r="B541" s="21">
        <v>0.35897702077900001</v>
      </c>
    </row>
    <row r="542" spans="1:2">
      <c r="A542" s="21">
        <v>5.0905090509050899E-2</v>
      </c>
      <c r="B542" s="21">
        <v>0.35897894404825098</v>
      </c>
    </row>
    <row r="543" spans="1:2">
      <c r="A543" s="21">
        <v>5.1005100510050999E-2</v>
      </c>
      <c r="B543" s="21">
        <v>0.35898086731750001</v>
      </c>
    </row>
    <row r="544" spans="1:2">
      <c r="A544" s="21">
        <v>5.1105110511051099E-2</v>
      </c>
      <c r="B544" s="21">
        <v>0.35898279058675098</v>
      </c>
    </row>
    <row r="545" spans="1:2">
      <c r="A545" s="21">
        <v>5.12051205120512E-2</v>
      </c>
      <c r="B545" s="21">
        <v>0.358984713856</v>
      </c>
    </row>
    <row r="546" spans="1:2">
      <c r="A546" s="21">
        <v>5.13051305130513E-2</v>
      </c>
      <c r="B546" s="21">
        <v>0.35898663712525097</v>
      </c>
    </row>
    <row r="547" spans="1:2">
      <c r="A547" s="21">
        <v>5.1405140514051401E-2</v>
      </c>
      <c r="B547" s="21">
        <v>0.358988560394501</v>
      </c>
    </row>
    <row r="548" spans="1:2">
      <c r="A548" s="21">
        <v>5.1505150515051501E-2</v>
      </c>
      <c r="B548" s="21">
        <v>0.35899048366375003</v>
      </c>
    </row>
    <row r="549" spans="1:2">
      <c r="A549" s="21">
        <v>5.1605160516051601E-2</v>
      </c>
      <c r="B549" s="21">
        <v>0.358992406933001</v>
      </c>
    </row>
    <row r="550" spans="1:2">
      <c r="A550" s="21">
        <v>5.1705170517051702E-2</v>
      </c>
      <c r="B550" s="21">
        <v>0.35899433020225002</v>
      </c>
    </row>
    <row r="551" spans="1:2">
      <c r="A551" s="21">
        <v>5.1805180518051802E-2</v>
      </c>
      <c r="B551" s="21">
        <v>0.35899625347150099</v>
      </c>
    </row>
    <row r="552" spans="1:2">
      <c r="A552" s="21">
        <v>5.1905190519051903E-2</v>
      </c>
      <c r="B552" s="21">
        <v>0.35899817674075002</v>
      </c>
    </row>
    <row r="553" spans="1:2">
      <c r="A553" s="21">
        <v>5.2005200520052003E-2</v>
      </c>
      <c r="B553" s="21">
        <v>0.35900410041004099</v>
      </c>
    </row>
    <row r="554" spans="1:2">
      <c r="A554" s="21">
        <v>5.2105210521052103E-2</v>
      </c>
      <c r="B554" s="21">
        <v>0.359082954449291</v>
      </c>
    </row>
    <row r="555" spans="1:2">
      <c r="A555" s="21">
        <v>5.2205220522052197E-2</v>
      </c>
      <c r="B555" s="21">
        <v>0.35916180848854101</v>
      </c>
    </row>
    <row r="556" spans="1:2">
      <c r="A556" s="21">
        <v>5.2305230523052297E-2</v>
      </c>
      <c r="B556" s="21">
        <v>0.35924066252779102</v>
      </c>
    </row>
    <row r="557" spans="1:2">
      <c r="A557" s="21">
        <v>5.2405240524052397E-2</v>
      </c>
      <c r="B557" s="21">
        <v>0.35931951656704098</v>
      </c>
    </row>
    <row r="558" spans="1:2">
      <c r="A558" s="21">
        <v>5.2505250525052498E-2</v>
      </c>
      <c r="B558" s="21">
        <v>0.35939837060629098</v>
      </c>
    </row>
    <row r="559" spans="1:2">
      <c r="A559" s="21">
        <v>5.2605260526052598E-2</v>
      </c>
      <c r="B559" s="21">
        <v>0.35947722464554099</v>
      </c>
    </row>
    <row r="560" spans="1:2">
      <c r="A560" s="21">
        <v>5.2705270527052699E-2</v>
      </c>
      <c r="B560" s="21">
        <v>0.359556078684791</v>
      </c>
    </row>
    <row r="561" spans="1:2">
      <c r="A561" s="21">
        <v>5.2805280528052799E-2</v>
      </c>
      <c r="B561" s="21">
        <v>0.35963493272404101</v>
      </c>
    </row>
    <row r="562" spans="1:2">
      <c r="A562" s="21">
        <v>5.2905290529052899E-2</v>
      </c>
      <c r="B562" s="21">
        <v>0.35971378676329102</v>
      </c>
    </row>
    <row r="563" spans="1:2">
      <c r="A563" s="21">
        <v>5.3005300530053E-2</v>
      </c>
      <c r="B563" s="21">
        <v>0.35979264080254098</v>
      </c>
    </row>
    <row r="564" spans="1:2">
      <c r="A564" s="21">
        <v>5.31053105310531E-2</v>
      </c>
      <c r="B564" s="21">
        <v>0.35987149484179098</v>
      </c>
    </row>
    <row r="565" spans="1:2">
      <c r="A565" s="21">
        <v>5.32053205320532E-2</v>
      </c>
      <c r="B565" s="21">
        <v>0.35995034888104099</v>
      </c>
    </row>
    <row r="566" spans="1:2">
      <c r="A566" s="21">
        <v>5.3305330533053301E-2</v>
      </c>
      <c r="B566" s="21">
        <v>0.360029202920292</v>
      </c>
    </row>
    <row r="567" spans="1:2">
      <c r="A567" s="21">
        <v>5.3405340534053401E-2</v>
      </c>
      <c r="B567" s="21">
        <v>0.36010805695954201</v>
      </c>
    </row>
    <row r="568" spans="1:2">
      <c r="A568" s="21">
        <v>5.3505350535053502E-2</v>
      </c>
      <c r="B568" s="21">
        <v>0.36018691099879202</v>
      </c>
    </row>
    <row r="569" spans="1:2">
      <c r="A569" s="21">
        <v>5.3605360536053602E-2</v>
      </c>
      <c r="B569" s="21">
        <v>0.36026576503804197</v>
      </c>
    </row>
    <row r="570" spans="1:2">
      <c r="A570" s="21">
        <v>5.3705370537053702E-2</v>
      </c>
      <c r="B570" s="21">
        <v>0.36034461907729198</v>
      </c>
    </row>
    <row r="571" spans="1:2">
      <c r="A571" s="21">
        <v>5.3805380538053803E-2</v>
      </c>
      <c r="B571" s="21">
        <v>0.36042347311654199</v>
      </c>
    </row>
    <row r="572" spans="1:2">
      <c r="A572" s="21">
        <v>5.3905390539053903E-2</v>
      </c>
      <c r="B572" s="21">
        <v>0.360502327155792</v>
      </c>
    </row>
    <row r="573" spans="1:2">
      <c r="A573" s="21">
        <v>5.4005400540053997E-2</v>
      </c>
      <c r="B573" s="21">
        <v>0.36058118119504201</v>
      </c>
    </row>
    <row r="574" spans="1:2">
      <c r="A574" s="21">
        <v>5.4105410541054097E-2</v>
      </c>
      <c r="B574" s="21">
        <v>0.36066003523429202</v>
      </c>
    </row>
    <row r="575" spans="1:2">
      <c r="A575" s="21">
        <v>5.4205420542054197E-2</v>
      </c>
      <c r="B575" s="21">
        <v>0.36073888927354197</v>
      </c>
    </row>
    <row r="576" spans="1:2">
      <c r="A576" s="21">
        <v>5.4305430543054298E-2</v>
      </c>
      <c r="B576" s="21">
        <v>0.36081774331279198</v>
      </c>
    </row>
    <row r="577" spans="1:2">
      <c r="A577" s="21">
        <v>5.4405440544054398E-2</v>
      </c>
      <c r="B577" s="21">
        <v>0.36089659735204199</v>
      </c>
    </row>
    <row r="578" spans="1:2">
      <c r="A578" s="21">
        <v>5.4505450545054498E-2</v>
      </c>
      <c r="B578" s="21">
        <v>0.360975451391292</v>
      </c>
    </row>
    <row r="579" spans="1:2">
      <c r="A579" s="21">
        <v>5.4605460546054599E-2</v>
      </c>
      <c r="B579" s="21">
        <v>0.36105430543054301</v>
      </c>
    </row>
    <row r="580" spans="1:2">
      <c r="A580" s="21">
        <v>5.4705470547054699E-2</v>
      </c>
      <c r="B580" s="21">
        <v>0.36113315946979302</v>
      </c>
    </row>
    <row r="581" spans="1:2">
      <c r="A581" s="21">
        <v>5.48054805480548E-2</v>
      </c>
      <c r="B581" s="21">
        <v>0.36121201350904297</v>
      </c>
    </row>
    <row r="582" spans="1:2">
      <c r="A582" s="21">
        <v>5.49054905490549E-2</v>
      </c>
      <c r="B582" s="21">
        <v>0.36129086754829298</v>
      </c>
    </row>
    <row r="583" spans="1:2">
      <c r="A583" s="21">
        <v>5.5005500550055E-2</v>
      </c>
      <c r="B583" s="21">
        <v>0.36136972158754299</v>
      </c>
    </row>
    <row r="584" spans="1:2">
      <c r="A584" s="21">
        <v>5.5105510551055101E-2</v>
      </c>
      <c r="B584" s="21">
        <v>0.361448575626793</v>
      </c>
    </row>
    <row r="585" spans="1:2">
      <c r="A585" s="21">
        <v>5.5205520552055201E-2</v>
      </c>
      <c r="B585" s="21">
        <v>0.36152742966604301</v>
      </c>
    </row>
    <row r="586" spans="1:2">
      <c r="A586" s="21">
        <v>5.5305530553055302E-2</v>
      </c>
      <c r="B586" s="21">
        <v>0.36160628370529302</v>
      </c>
    </row>
    <row r="587" spans="1:2">
      <c r="A587" s="21">
        <v>5.5405540554055402E-2</v>
      </c>
      <c r="B587" s="21">
        <v>0.36168513774454297</v>
      </c>
    </row>
    <row r="588" spans="1:2">
      <c r="A588" s="21">
        <v>5.5505550555055502E-2</v>
      </c>
      <c r="B588" s="21">
        <v>0.36176399178379298</v>
      </c>
    </row>
    <row r="589" spans="1:2">
      <c r="A589" s="21">
        <v>5.5605560556055603E-2</v>
      </c>
      <c r="B589" s="21">
        <v>0.36184284582304299</v>
      </c>
    </row>
    <row r="590" spans="1:2">
      <c r="A590" s="21">
        <v>5.5705570557055703E-2</v>
      </c>
      <c r="B590" s="21">
        <v>0.361921699862293</v>
      </c>
    </row>
    <row r="591" spans="1:2">
      <c r="A591" s="21">
        <v>5.5805580558055803E-2</v>
      </c>
      <c r="B591" s="21">
        <v>0.36200055390154401</v>
      </c>
    </row>
    <row r="592" spans="1:2">
      <c r="A592" s="21">
        <v>5.5905590559055897E-2</v>
      </c>
      <c r="B592" s="21">
        <v>0.36207940794079402</v>
      </c>
    </row>
    <row r="593" spans="1:2">
      <c r="A593" s="21">
        <v>5.6005600560055997E-2</v>
      </c>
      <c r="B593" s="21">
        <v>0.36215826198004403</v>
      </c>
    </row>
    <row r="594" spans="1:2">
      <c r="A594" s="21">
        <v>5.6105610561056098E-2</v>
      </c>
      <c r="B594" s="21">
        <v>0.36223711601929398</v>
      </c>
    </row>
    <row r="595" spans="1:2">
      <c r="A595" s="21">
        <v>5.6205620562056198E-2</v>
      </c>
      <c r="B595" s="21">
        <v>0.36231597005854399</v>
      </c>
    </row>
    <row r="596" spans="1:2">
      <c r="A596" s="21">
        <v>5.6305630563056298E-2</v>
      </c>
      <c r="B596" s="21">
        <v>0.362394824097794</v>
      </c>
    </row>
    <row r="597" spans="1:2">
      <c r="A597" s="21">
        <v>5.6405640564056399E-2</v>
      </c>
      <c r="B597" s="21">
        <v>0.36247367813704401</v>
      </c>
    </row>
    <row r="598" spans="1:2">
      <c r="A598" s="21">
        <v>5.6505650565056499E-2</v>
      </c>
      <c r="B598" s="21">
        <v>0.36255253217629402</v>
      </c>
    </row>
    <row r="599" spans="1:2">
      <c r="A599" s="21">
        <v>5.66056605660566E-2</v>
      </c>
      <c r="B599" s="21">
        <v>0.36263138621554403</v>
      </c>
    </row>
    <row r="600" spans="1:2">
      <c r="A600" s="21">
        <v>5.67056705670567E-2</v>
      </c>
      <c r="B600" s="21">
        <v>0.36271024025479398</v>
      </c>
    </row>
    <row r="601" spans="1:2">
      <c r="A601" s="21">
        <v>5.68056805680568E-2</v>
      </c>
      <c r="B601" s="21">
        <v>0.36278909429404399</v>
      </c>
    </row>
    <row r="602" spans="1:2">
      <c r="A602" s="21">
        <v>5.6905690569056901E-2</v>
      </c>
      <c r="B602" s="21">
        <v>0.362867948333294</v>
      </c>
    </row>
    <row r="603" spans="1:2">
      <c r="A603" s="21">
        <v>5.7005700570057001E-2</v>
      </c>
      <c r="B603" s="21">
        <v>0.36294680237254401</v>
      </c>
    </row>
    <row r="604" spans="1:2">
      <c r="A604" s="21">
        <v>5.7105710571057101E-2</v>
      </c>
      <c r="B604" s="21">
        <v>0.36302565641179502</v>
      </c>
    </row>
    <row r="605" spans="1:2">
      <c r="A605" s="21">
        <v>5.7205720572057202E-2</v>
      </c>
      <c r="B605" s="21">
        <v>0.36310451045104503</v>
      </c>
    </row>
    <row r="606" spans="1:2">
      <c r="A606" s="21">
        <v>5.7305730573057302E-2</v>
      </c>
      <c r="B606" s="21">
        <v>0.36318336449029498</v>
      </c>
    </row>
    <row r="607" spans="1:2">
      <c r="A607" s="21">
        <v>5.7405740574057403E-2</v>
      </c>
      <c r="B607" s="21">
        <v>0.36326221852954499</v>
      </c>
    </row>
    <row r="608" spans="1:2">
      <c r="A608" s="21">
        <v>5.7505750575057503E-2</v>
      </c>
      <c r="B608" s="21">
        <v>0.363341072568795</v>
      </c>
    </row>
    <row r="609" spans="1:2">
      <c r="A609" s="21">
        <v>5.7605760576057603E-2</v>
      </c>
      <c r="B609" s="21">
        <v>0.36341992660804501</v>
      </c>
    </row>
    <row r="610" spans="1:2">
      <c r="A610" s="21">
        <v>5.7705770577057697E-2</v>
      </c>
      <c r="B610" s="21">
        <v>0.36349878064729502</v>
      </c>
    </row>
    <row r="611" spans="1:2">
      <c r="A611" s="21">
        <v>5.7805780578057797E-2</v>
      </c>
      <c r="B611" s="21">
        <v>0.36357763468654503</v>
      </c>
    </row>
    <row r="612" spans="1:2">
      <c r="A612" s="21">
        <v>5.7905790579057898E-2</v>
      </c>
      <c r="B612" s="21">
        <v>0.36365648872579498</v>
      </c>
    </row>
    <row r="613" spans="1:2">
      <c r="A613" s="21">
        <v>5.8005800580057998E-2</v>
      </c>
      <c r="B613" s="21">
        <v>0.36373534276504499</v>
      </c>
    </row>
    <row r="614" spans="1:2">
      <c r="A614" s="21">
        <v>5.8105810581058098E-2</v>
      </c>
      <c r="B614" s="21">
        <v>0.363814196804295</v>
      </c>
    </row>
    <row r="615" spans="1:2">
      <c r="A615" s="21">
        <v>5.8205820582058199E-2</v>
      </c>
      <c r="B615" s="21">
        <v>0.36389305084354501</v>
      </c>
    </row>
    <row r="616" spans="1:2">
      <c r="A616" s="21">
        <v>5.8305830583058299E-2</v>
      </c>
      <c r="B616" s="21">
        <v>0.36397190488279502</v>
      </c>
    </row>
    <row r="617" spans="1:2">
      <c r="A617" s="21">
        <v>5.8405840584058399E-2</v>
      </c>
      <c r="B617" s="21">
        <v>0.36405075892204602</v>
      </c>
    </row>
    <row r="618" spans="1:2">
      <c r="A618" s="21">
        <v>5.85058505850585E-2</v>
      </c>
      <c r="B618" s="21">
        <v>0.36412961296129598</v>
      </c>
    </row>
    <row r="619" spans="1:2">
      <c r="A619" s="21">
        <v>5.86058605860586E-2</v>
      </c>
      <c r="B619" s="21">
        <v>0.36420846700054599</v>
      </c>
    </row>
    <row r="620" spans="1:2">
      <c r="A620" s="21">
        <v>5.8705870587058701E-2</v>
      </c>
      <c r="B620" s="21">
        <v>0.364287321039796</v>
      </c>
    </row>
    <row r="621" spans="1:2">
      <c r="A621" s="21">
        <v>5.8805880588058801E-2</v>
      </c>
      <c r="B621" s="21">
        <v>0.36436617507904601</v>
      </c>
    </row>
    <row r="622" spans="1:2">
      <c r="A622" s="21">
        <v>5.8905890589058901E-2</v>
      </c>
      <c r="B622" s="21">
        <v>0.36444502911829602</v>
      </c>
    </row>
    <row r="623" spans="1:2">
      <c r="A623" s="21">
        <v>5.9005900590059002E-2</v>
      </c>
      <c r="B623" s="21">
        <v>0.36452388315754602</v>
      </c>
    </row>
    <row r="624" spans="1:2">
      <c r="A624" s="21">
        <v>5.9105910591059102E-2</v>
      </c>
      <c r="B624" s="21">
        <v>0.36460273719679598</v>
      </c>
    </row>
    <row r="625" spans="1:2">
      <c r="A625" s="21">
        <v>5.9205920592059202E-2</v>
      </c>
      <c r="B625" s="21">
        <v>0.36468159123604599</v>
      </c>
    </row>
    <row r="626" spans="1:2">
      <c r="A626" s="21">
        <v>5.9305930593059303E-2</v>
      </c>
      <c r="B626" s="21">
        <v>0.364760445275296</v>
      </c>
    </row>
    <row r="627" spans="1:2">
      <c r="A627" s="21">
        <v>5.9405940594059403E-2</v>
      </c>
      <c r="B627" s="21">
        <v>0.36483929931454601</v>
      </c>
    </row>
    <row r="628" spans="1:2">
      <c r="A628" s="21">
        <v>5.9505950595059497E-2</v>
      </c>
      <c r="B628" s="21">
        <v>0.36491815335379602</v>
      </c>
    </row>
    <row r="629" spans="1:2">
      <c r="A629" s="21">
        <v>5.9605960596059597E-2</v>
      </c>
      <c r="B629" s="21">
        <v>0.36499700739304602</v>
      </c>
    </row>
    <row r="630" spans="1:2">
      <c r="A630" s="21">
        <v>5.9705970597059697E-2</v>
      </c>
      <c r="B630" s="21">
        <v>0.36507586143229698</v>
      </c>
    </row>
    <row r="631" spans="1:2">
      <c r="A631" s="21">
        <v>5.9805980598059798E-2</v>
      </c>
      <c r="B631" s="21">
        <v>0.36515471547154699</v>
      </c>
    </row>
    <row r="632" spans="1:2">
      <c r="A632" s="21">
        <v>5.9905990599059898E-2</v>
      </c>
      <c r="B632" s="21">
        <v>0.365233569510797</v>
      </c>
    </row>
    <row r="633" spans="1:2">
      <c r="A633" s="21">
        <v>6.0006000600059999E-2</v>
      </c>
      <c r="B633" s="21">
        <v>0.36531242355004701</v>
      </c>
    </row>
    <row r="634" spans="1:2">
      <c r="A634" s="21">
        <v>6.0106010601060099E-2</v>
      </c>
      <c r="B634" s="21">
        <v>0.36539127758929701</v>
      </c>
    </row>
    <row r="635" spans="1:2">
      <c r="A635" s="21">
        <v>6.0206020602060199E-2</v>
      </c>
      <c r="B635" s="21">
        <v>0.36547013162854702</v>
      </c>
    </row>
    <row r="636" spans="1:2">
      <c r="A636" s="21">
        <v>6.03060306030603E-2</v>
      </c>
      <c r="B636" s="21">
        <v>0.36554898566779698</v>
      </c>
    </row>
    <row r="637" spans="1:2">
      <c r="A637" s="21">
        <v>6.04060406040604E-2</v>
      </c>
      <c r="B637" s="21">
        <v>0.36562783970704699</v>
      </c>
    </row>
    <row r="638" spans="1:2">
      <c r="A638" s="21">
        <v>6.05060506050605E-2</v>
      </c>
      <c r="B638" s="21">
        <v>0.365706693746297</v>
      </c>
    </row>
    <row r="639" spans="1:2">
      <c r="A639" s="21">
        <v>6.0606060606060601E-2</v>
      </c>
      <c r="B639" s="21">
        <v>0.365785547785547</v>
      </c>
    </row>
    <row r="640" spans="1:2">
      <c r="A640" s="21">
        <v>6.0706070607060701E-2</v>
      </c>
      <c r="B640" s="21">
        <v>0.36586440182479701</v>
      </c>
    </row>
    <row r="641" spans="1:2">
      <c r="A641" s="21">
        <v>6.0806080608060802E-2</v>
      </c>
      <c r="B641" s="21">
        <v>0.36594325586404702</v>
      </c>
    </row>
    <row r="642" spans="1:2">
      <c r="A642" s="21">
        <v>6.0906090609060902E-2</v>
      </c>
      <c r="B642" s="21">
        <v>0.36602210990329798</v>
      </c>
    </row>
    <row r="643" spans="1:2">
      <c r="A643" s="21">
        <v>6.1006100610061002E-2</v>
      </c>
      <c r="B643" s="21">
        <v>0.36610096394254799</v>
      </c>
    </row>
    <row r="644" spans="1:2">
      <c r="A644" s="21">
        <v>6.1106110611061103E-2</v>
      </c>
      <c r="B644" s="21">
        <v>0.36617981798179799</v>
      </c>
    </row>
    <row r="645" spans="1:2">
      <c r="A645" s="21">
        <v>6.1206120612061203E-2</v>
      </c>
      <c r="B645" s="21">
        <v>0.366258672021048</v>
      </c>
    </row>
    <row r="646" spans="1:2">
      <c r="A646" s="21">
        <v>6.1306130613061303E-2</v>
      </c>
      <c r="B646" s="21">
        <v>0.36633752606029801</v>
      </c>
    </row>
    <row r="647" spans="1:2">
      <c r="A647" s="21">
        <v>6.1406140614061397E-2</v>
      </c>
      <c r="B647" s="21">
        <v>0.36641638009954802</v>
      </c>
    </row>
    <row r="648" spans="1:2">
      <c r="A648" s="21">
        <v>6.1506150615061497E-2</v>
      </c>
      <c r="B648" s="21">
        <v>0.36649523413879798</v>
      </c>
    </row>
    <row r="649" spans="1:2">
      <c r="A649" s="21">
        <v>6.1606160616061598E-2</v>
      </c>
      <c r="B649" s="21">
        <v>0.36657408817804799</v>
      </c>
    </row>
    <row r="650" spans="1:2">
      <c r="A650" s="21">
        <v>6.1706170617061698E-2</v>
      </c>
      <c r="B650" s="21">
        <v>0.36665294221729799</v>
      </c>
    </row>
    <row r="651" spans="1:2">
      <c r="A651" s="21">
        <v>6.1806180618061798E-2</v>
      </c>
      <c r="B651" s="21">
        <v>0.366731796256548</v>
      </c>
    </row>
    <row r="652" spans="1:2">
      <c r="A652" s="21">
        <v>6.1906190619061899E-2</v>
      </c>
      <c r="B652" s="21">
        <v>0.36681065029579801</v>
      </c>
    </row>
    <row r="653" spans="1:2">
      <c r="A653" s="21">
        <v>6.2006200620061999E-2</v>
      </c>
      <c r="B653" s="21">
        <v>0.36688950433504802</v>
      </c>
    </row>
    <row r="654" spans="1:2">
      <c r="A654" s="21">
        <v>6.21062106210621E-2</v>
      </c>
      <c r="B654" s="21">
        <v>0.36696835837429898</v>
      </c>
    </row>
    <row r="655" spans="1:2">
      <c r="A655" s="21">
        <v>6.22062206220622E-2</v>
      </c>
      <c r="B655" s="21">
        <v>0.36704721241354898</v>
      </c>
    </row>
    <row r="656" spans="1:2">
      <c r="A656" s="21">
        <v>6.23062306230623E-2</v>
      </c>
      <c r="B656" s="21">
        <v>0.36712606645279899</v>
      </c>
    </row>
    <row r="657" spans="1:2">
      <c r="A657" s="21">
        <v>6.2406240624062401E-2</v>
      </c>
      <c r="B657" s="21">
        <v>0.367204920492049</v>
      </c>
    </row>
    <row r="658" spans="1:2">
      <c r="A658" s="21">
        <v>6.2506250625062501E-2</v>
      </c>
      <c r="B658" s="21">
        <v>0.36728377453129901</v>
      </c>
    </row>
    <row r="659" spans="1:2">
      <c r="A659" s="21">
        <v>6.2606260626062601E-2</v>
      </c>
      <c r="B659" s="21">
        <v>0.36736262857054902</v>
      </c>
    </row>
    <row r="660" spans="1:2">
      <c r="A660" s="21">
        <v>6.2706270627062702E-2</v>
      </c>
      <c r="B660" s="21">
        <v>0.36744148260979898</v>
      </c>
    </row>
    <row r="661" spans="1:2">
      <c r="A661" s="21">
        <v>6.2806280628062802E-2</v>
      </c>
      <c r="B661" s="21">
        <v>0.36752033664904898</v>
      </c>
    </row>
    <row r="662" spans="1:2">
      <c r="A662" s="21">
        <v>6.2906290629062903E-2</v>
      </c>
      <c r="B662" s="21">
        <v>0.36759919068829899</v>
      </c>
    </row>
    <row r="663" spans="1:2">
      <c r="A663" s="21">
        <v>6.3006300630063003E-2</v>
      </c>
      <c r="B663" s="21">
        <v>0.367678044727549</v>
      </c>
    </row>
    <row r="664" spans="1:2">
      <c r="A664" s="21">
        <v>6.3106310631063103E-2</v>
      </c>
      <c r="B664" s="21">
        <v>0.36775689876679901</v>
      </c>
    </row>
    <row r="665" spans="1:2">
      <c r="A665" s="21">
        <v>6.3206320632063204E-2</v>
      </c>
      <c r="B665" s="21">
        <v>0.36783575280604902</v>
      </c>
    </row>
    <row r="666" spans="1:2">
      <c r="A666" s="21">
        <v>6.3306330633063304E-2</v>
      </c>
      <c r="B666" s="21">
        <v>0.36791460684529897</v>
      </c>
    </row>
    <row r="667" spans="1:2">
      <c r="A667" s="21">
        <v>6.3406340634063404E-2</v>
      </c>
      <c r="B667" s="21">
        <v>0.36799346088454998</v>
      </c>
    </row>
    <row r="668" spans="1:2">
      <c r="A668" s="21">
        <v>6.3506350635063505E-2</v>
      </c>
      <c r="B668" s="21">
        <v>0.36807231492379999</v>
      </c>
    </row>
    <row r="669" spans="1:2">
      <c r="A669" s="21">
        <v>6.3606360636063605E-2</v>
      </c>
      <c r="B669" s="21">
        <v>0.36815116896305</v>
      </c>
    </row>
    <row r="670" spans="1:2">
      <c r="A670" s="21">
        <v>6.3706370637063706E-2</v>
      </c>
      <c r="B670" s="21">
        <v>0.36823002300230001</v>
      </c>
    </row>
    <row r="671" spans="1:2">
      <c r="A671" s="21">
        <v>6.3806380638063806E-2</v>
      </c>
      <c r="B671" s="21">
        <v>0.36830887704155002</v>
      </c>
    </row>
    <row r="672" spans="1:2">
      <c r="A672" s="21">
        <v>6.3906390639063906E-2</v>
      </c>
      <c r="B672" s="21">
        <v>0.36838773108079997</v>
      </c>
    </row>
    <row r="673" spans="1:2">
      <c r="A673" s="21">
        <v>6.4006400640064007E-2</v>
      </c>
      <c r="B673" s="21">
        <v>0.36846658512004998</v>
      </c>
    </row>
    <row r="674" spans="1:2">
      <c r="A674" s="21">
        <v>6.4106410641064093E-2</v>
      </c>
      <c r="B674" s="21">
        <v>0.36854543915929999</v>
      </c>
    </row>
    <row r="675" spans="1:2">
      <c r="A675" s="21">
        <v>6.4206420642064194E-2</v>
      </c>
      <c r="B675" s="21">
        <v>0.36862429319855</v>
      </c>
    </row>
    <row r="676" spans="1:2">
      <c r="A676" s="21">
        <v>6.4306430643064294E-2</v>
      </c>
      <c r="B676" s="21">
        <v>0.36870314723780001</v>
      </c>
    </row>
    <row r="677" spans="1:2">
      <c r="A677" s="21">
        <v>6.4406440644064394E-2</v>
      </c>
      <c r="B677" s="21">
        <v>0.36878200127705002</v>
      </c>
    </row>
    <row r="678" spans="1:2">
      <c r="A678" s="21">
        <v>6.4506450645064495E-2</v>
      </c>
      <c r="B678" s="21">
        <v>0.36886085531629997</v>
      </c>
    </row>
    <row r="679" spans="1:2">
      <c r="A679" s="21">
        <v>6.4606460646064595E-2</v>
      </c>
      <c r="B679" s="21">
        <v>0.36893970935554998</v>
      </c>
    </row>
    <row r="680" spans="1:2">
      <c r="A680" s="21">
        <v>6.4706470647064696E-2</v>
      </c>
      <c r="B680" s="21">
        <v>0.36901856339480099</v>
      </c>
    </row>
    <row r="681" spans="1:2">
      <c r="A681" s="21">
        <v>6.4806480648064796E-2</v>
      </c>
      <c r="B681" s="21">
        <v>0.369097417434051</v>
      </c>
    </row>
    <row r="682" spans="1:2">
      <c r="A682" s="21">
        <v>6.4906490649064896E-2</v>
      </c>
      <c r="B682" s="21">
        <v>0.36917627147330101</v>
      </c>
    </row>
    <row r="683" spans="1:2">
      <c r="A683" s="21">
        <v>6.5006500650064997E-2</v>
      </c>
      <c r="B683" s="21">
        <v>0.36925512551255102</v>
      </c>
    </row>
    <row r="684" spans="1:2">
      <c r="A684" s="21">
        <v>6.5106510651065097E-2</v>
      </c>
      <c r="B684" s="21">
        <v>0.36933397955180097</v>
      </c>
    </row>
    <row r="685" spans="1:2">
      <c r="A685" s="21">
        <v>6.5206520652065197E-2</v>
      </c>
      <c r="B685" s="21">
        <v>0.36941283359105098</v>
      </c>
    </row>
    <row r="686" spans="1:2">
      <c r="A686" s="21">
        <v>6.5306530653065298E-2</v>
      </c>
      <c r="B686" s="21">
        <v>0.36949168763030099</v>
      </c>
    </row>
    <row r="687" spans="1:2">
      <c r="A687" s="21">
        <v>6.5406540654065398E-2</v>
      </c>
      <c r="B687" s="21">
        <v>0.369570541669551</v>
      </c>
    </row>
    <row r="688" spans="1:2">
      <c r="A688" s="21">
        <v>6.5506550655065499E-2</v>
      </c>
      <c r="B688" s="21">
        <v>0.36964939570880101</v>
      </c>
    </row>
    <row r="689" spans="1:2">
      <c r="A689" s="21">
        <v>6.5606560656065599E-2</v>
      </c>
      <c r="B689" s="21">
        <v>0.36972824974805102</v>
      </c>
    </row>
    <row r="690" spans="1:2">
      <c r="A690" s="21">
        <v>6.5706570657065699E-2</v>
      </c>
      <c r="B690" s="21">
        <v>0.36980710378730097</v>
      </c>
    </row>
    <row r="691" spans="1:2">
      <c r="A691" s="21">
        <v>6.58065806580658E-2</v>
      </c>
      <c r="B691" s="21">
        <v>0.36988595782655098</v>
      </c>
    </row>
    <row r="692" spans="1:2">
      <c r="A692" s="21">
        <v>6.59065906590659E-2</v>
      </c>
      <c r="B692" s="21">
        <v>0.36996481186580199</v>
      </c>
    </row>
    <row r="693" spans="1:2">
      <c r="A693" s="21">
        <v>6.6006600660066E-2</v>
      </c>
      <c r="B693" s="21">
        <v>0.370043665905052</v>
      </c>
    </row>
    <row r="694" spans="1:2">
      <c r="A694" s="21">
        <v>6.6106610661066101E-2</v>
      </c>
      <c r="B694" s="21">
        <v>0.37012251994430201</v>
      </c>
    </row>
    <row r="695" spans="1:2">
      <c r="A695" s="21">
        <v>6.6206620662066201E-2</v>
      </c>
      <c r="B695" s="21">
        <v>0.37020137398355202</v>
      </c>
    </row>
    <row r="696" spans="1:2">
      <c r="A696" s="21">
        <v>6.6306630663066302E-2</v>
      </c>
      <c r="B696" s="21">
        <v>0.37028022802280203</v>
      </c>
    </row>
    <row r="697" spans="1:2">
      <c r="A697" s="21">
        <v>6.6406640664066402E-2</v>
      </c>
      <c r="B697" s="21">
        <v>0.37035908206205198</v>
      </c>
    </row>
    <row r="698" spans="1:2">
      <c r="A698" s="21">
        <v>6.6506650665066502E-2</v>
      </c>
      <c r="B698" s="21">
        <v>0.37043793610130199</v>
      </c>
    </row>
    <row r="699" spans="1:2">
      <c r="A699" s="21">
        <v>6.6606660666066603E-2</v>
      </c>
      <c r="B699" s="21">
        <v>0.370516790140552</v>
      </c>
    </row>
    <row r="700" spans="1:2">
      <c r="A700" s="21">
        <v>6.6706670667066703E-2</v>
      </c>
      <c r="B700" s="21">
        <v>0.37059564417980201</v>
      </c>
    </row>
    <row r="701" spans="1:2">
      <c r="A701" s="21">
        <v>6.6806680668066803E-2</v>
      </c>
      <c r="B701" s="21">
        <v>0.37067449821905202</v>
      </c>
    </row>
    <row r="702" spans="1:2">
      <c r="A702" s="21">
        <v>6.6906690669066904E-2</v>
      </c>
      <c r="B702" s="21">
        <v>0.37075335225830203</v>
      </c>
    </row>
    <row r="703" spans="1:2">
      <c r="A703" s="21">
        <v>6.7006700670067004E-2</v>
      </c>
      <c r="B703" s="21">
        <v>0.37083220629755198</v>
      </c>
    </row>
    <row r="704" spans="1:2">
      <c r="A704" s="21">
        <v>6.7106710671067105E-2</v>
      </c>
      <c r="B704" s="21">
        <v>0.37091106033680199</v>
      </c>
    </row>
    <row r="705" spans="1:2">
      <c r="A705" s="21">
        <v>6.7206720672067205E-2</v>
      </c>
      <c r="B705" s="21">
        <v>0.370989914376053</v>
      </c>
    </row>
    <row r="706" spans="1:2">
      <c r="A706" s="21">
        <v>6.7306730673067305E-2</v>
      </c>
      <c r="B706" s="21">
        <v>0.37106876841530301</v>
      </c>
    </row>
    <row r="707" spans="1:2">
      <c r="A707" s="21">
        <v>6.7406740674067406E-2</v>
      </c>
      <c r="B707" s="21">
        <v>0.37114762245455302</v>
      </c>
    </row>
    <row r="708" spans="1:2">
      <c r="A708" s="21">
        <v>6.7506750675067506E-2</v>
      </c>
      <c r="B708" s="21">
        <v>0.37122647649380303</v>
      </c>
    </row>
    <row r="709" spans="1:2">
      <c r="A709" s="21">
        <v>6.7606760676067607E-2</v>
      </c>
      <c r="B709" s="21">
        <v>0.37130533053305298</v>
      </c>
    </row>
    <row r="710" spans="1:2">
      <c r="A710" s="21">
        <v>6.7706770677067707E-2</v>
      </c>
      <c r="B710" s="21">
        <v>0.37138418457230299</v>
      </c>
    </row>
    <row r="711" spans="1:2">
      <c r="A711" s="21">
        <v>6.7806780678067793E-2</v>
      </c>
      <c r="B711" s="21">
        <v>0.371463038611553</v>
      </c>
    </row>
    <row r="712" spans="1:2">
      <c r="A712" s="21">
        <v>6.7906790679067894E-2</v>
      </c>
      <c r="B712" s="21">
        <v>0.37154189265080301</v>
      </c>
    </row>
    <row r="713" spans="1:2">
      <c r="A713" s="21">
        <v>6.8006800680067994E-2</v>
      </c>
      <c r="B713" s="21">
        <v>0.37162074669005302</v>
      </c>
    </row>
    <row r="714" spans="1:2">
      <c r="A714" s="21">
        <v>6.8106810681068095E-2</v>
      </c>
      <c r="B714" s="21">
        <v>0.37169960072930303</v>
      </c>
    </row>
    <row r="715" spans="1:2">
      <c r="A715" s="21">
        <v>6.8206820682068195E-2</v>
      </c>
      <c r="B715" s="21">
        <v>0.37177845476855298</v>
      </c>
    </row>
    <row r="716" spans="1:2">
      <c r="A716" s="21">
        <v>6.8306830683068295E-2</v>
      </c>
      <c r="B716" s="21">
        <v>0.37185730880780299</v>
      </c>
    </row>
    <row r="717" spans="1:2">
      <c r="A717" s="21">
        <v>6.8406840684068396E-2</v>
      </c>
      <c r="B717" s="21">
        <v>0.371936162847053</v>
      </c>
    </row>
    <row r="718" spans="1:2">
      <c r="A718" s="21">
        <v>6.8506850685068496E-2</v>
      </c>
      <c r="B718" s="21">
        <v>0.37201501688630401</v>
      </c>
    </row>
    <row r="719" spans="1:2">
      <c r="A719" s="21">
        <v>6.8606860686068596E-2</v>
      </c>
      <c r="B719" s="21">
        <v>0.37209387092555402</v>
      </c>
    </row>
    <row r="720" spans="1:2">
      <c r="A720" s="21">
        <v>6.8706870687068697E-2</v>
      </c>
      <c r="B720" s="21">
        <v>0.37217272496480402</v>
      </c>
    </row>
    <row r="721" spans="1:2">
      <c r="A721" s="21">
        <v>6.8806880688068797E-2</v>
      </c>
      <c r="B721" s="21">
        <v>0.37225157900405398</v>
      </c>
    </row>
    <row r="722" spans="1:2">
      <c r="A722" s="21">
        <v>6.8906890689068898E-2</v>
      </c>
      <c r="B722" s="21">
        <v>0.37233043304330399</v>
      </c>
    </row>
    <row r="723" spans="1:2">
      <c r="A723" s="21">
        <v>6.9006900690068998E-2</v>
      </c>
      <c r="B723" s="21">
        <v>0.372409287082554</v>
      </c>
    </row>
    <row r="724" spans="1:2">
      <c r="A724" s="21">
        <v>6.9106910691069098E-2</v>
      </c>
      <c r="B724" s="21">
        <v>0.37248814112180401</v>
      </c>
    </row>
    <row r="725" spans="1:2">
      <c r="A725" s="21">
        <v>6.9206920692069199E-2</v>
      </c>
      <c r="B725" s="21">
        <v>0.37256699516105402</v>
      </c>
    </row>
    <row r="726" spans="1:2">
      <c r="A726" s="21">
        <v>6.9306930693069299E-2</v>
      </c>
      <c r="B726" s="21">
        <v>0.37264584920030402</v>
      </c>
    </row>
    <row r="727" spans="1:2">
      <c r="A727" s="21">
        <v>6.9406940694069399E-2</v>
      </c>
      <c r="B727" s="21">
        <v>0.37272470323955398</v>
      </c>
    </row>
    <row r="728" spans="1:2">
      <c r="A728" s="21">
        <v>6.95069506950695E-2</v>
      </c>
      <c r="B728" s="21">
        <v>0.37280355727880399</v>
      </c>
    </row>
    <row r="729" spans="1:2">
      <c r="A729" s="21">
        <v>6.96069606960696E-2</v>
      </c>
      <c r="B729" s="21">
        <v>0.372882411318054</v>
      </c>
    </row>
    <row r="730" spans="1:2">
      <c r="A730" s="21">
        <v>6.9706970697069701E-2</v>
      </c>
      <c r="B730" s="21">
        <v>0.37296126535730401</v>
      </c>
    </row>
    <row r="731" spans="1:2">
      <c r="A731" s="21">
        <v>6.9806980698069801E-2</v>
      </c>
      <c r="B731" s="21">
        <v>0.37304011939655501</v>
      </c>
    </row>
    <row r="732" spans="1:2">
      <c r="A732" s="21">
        <v>6.9906990699069901E-2</v>
      </c>
      <c r="B732" s="21">
        <v>0.37311897343580502</v>
      </c>
    </row>
    <row r="733" spans="1:2">
      <c r="A733" s="21">
        <v>7.0007000700070002E-2</v>
      </c>
      <c r="B733" s="21">
        <v>0.37319782747505498</v>
      </c>
    </row>
    <row r="734" spans="1:2">
      <c r="A734" s="21">
        <v>7.0107010701070102E-2</v>
      </c>
      <c r="B734" s="21">
        <v>0.37327668151430499</v>
      </c>
    </row>
    <row r="735" spans="1:2">
      <c r="A735" s="21">
        <v>7.0207020702070203E-2</v>
      </c>
      <c r="B735" s="21">
        <v>0.373355535553555</v>
      </c>
    </row>
    <row r="736" spans="1:2">
      <c r="A736" s="21">
        <v>7.0307030703070303E-2</v>
      </c>
      <c r="B736" s="21">
        <v>0.373434389592805</v>
      </c>
    </row>
    <row r="737" spans="1:2">
      <c r="A737" s="21">
        <v>7.0407040704070403E-2</v>
      </c>
      <c r="B737" s="21">
        <v>0.37351324363205501</v>
      </c>
    </row>
    <row r="738" spans="1:2">
      <c r="A738" s="21">
        <v>7.0507050705070504E-2</v>
      </c>
      <c r="B738" s="21">
        <v>0.37359209767130502</v>
      </c>
    </row>
    <row r="739" spans="1:2">
      <c r="A739" s="21">
        <v>7.0607060706070604E-2</v>
      </c>
      <c r="B739" s="21">
        <v>0.37367095171055498</v>
      </c>
    </row>
    <row r="740" spans="1:2">
      <c r="A740" s="21">
        <v>7.0707070707070704E-2</v>
      </c>
      <c r="B740" s="21">
        <v>0.37374980574980499</v>
      </c>
    </row>
    <row r="741" spans="1:2">
      <c r="A741" s="21">
        <v>7.0807080708070805E-2</v>
      </c>
      <c r="B741" s="21">
        <v>0.373828659789055</v>
      </c>
    </row>
    <row r="742" spans="1:2">
      <c r="A742" s="21">
        <v>7.0907090709070905E-2</v>
      </c>
      <c r="B742" s="21">
        <v>0.373907513828305</v>
      </c>
    </row>
    <row r="743" spans="1:2">
      <c r="A743" s="21">
        <v>7.1007100710071006E-2</v>
      </c>
      <c r="B743" s="21">
        <v>0.37398636786755601</v>
      </c>
    </row>
    <row r="744" spans="1:2">
      <c r="A744" s="21">
        <v>7.1107110711071106E-2</v>
      </c>
      <c r="B744" s="21">
        <v>0.37406522190680602</v>
      </c>
    </row>
    <row r="745" spans="1:2">
      <c r="A745" s="21">
        <v>7.1207120712071206E-2</v>
      </c>
      <c r="B745" s="21">
        <v>0.37414407594605598</v>
      </c>
    </row>
    <row r="746" spans="1:2">
      <c r="A746" s="21">
        <v>7.1307130713071307E-2</v>
      </c>
      <c r="B746" s="21">
        <v>0.37422292998530599</v>
      </c>
    </row>
    <row r="747" spans="1:2">
      <c r="A747" s="21">
        <v>7.1407140714071393E-2</v>
      </c>
      <c r="B747" s="21">
        <v>0.37430178402455599</v>
      </c>
    </row>
    <row r="748" spans="1:2">
      <c r="A748" s="21">
        <v>7.1507150715071494E-2</v>
      </c>
      <c r="B748" s="21">
        <v>0.374380638063806</v>
      </c>
    </row>
    <row r="749" spans="1:2">
      <c r="A749" s="21">
        <v>7.1607160716071594E-2</v>
      </c>
      <c r="B749" s="21">
        <v>0.37445949210305601</v>
      </c>
    </row>
    <row r="750" spans="1:2">
      <c r="A750" s="21">
        <v>7.1707170717071694E-2</v>
      </c>
      <c r="B750" s="21">
        <v>0.37453834614230602</v>
      </c>
    </row>
    <row r="751" spans="1:2">
      <c r="A751" s="21">
        <v>7.1807180718071795E-2</v>
      </c>
      <c r="B751" s="21">
        <v>0.37461720018155598</v>
      </c>
    </row>
    <row r="752" spans="1:2">
      <c r="A752" s="21">
        <v>7.1907190719071895E-2</v>
      </c>
      <c r="B752" s="21">
        <v>0.37469605422080599</v>
      </c>
    </row>
    <row r="753" spans="1:2">
      <c r="A753" s="21">
        <v>7.2007200720071995E-2</v>
      </c>
      <c r="B753" s="21">
        <v>0.37477490826005599</v>
      </c>
    </row>
    <row r="754" spans="1:2">
      <c r="A754" s="21">
        <v>7.2107210721072096E-2</v>
      </c>
      <c r="B754" s="21">
        <v>0.374853762299306</v>
      </c>
    </row>
    <row r="755" spans="1:2">
      <c r="A755" s="21">
        <v>7.2207220722072196E-2</v>
      </c>
      <c r="B755" s="21">
        <v>0.37493261633855601</v>
      </c>
    </row>
    <row r="756" spans="1:2">
      <c r="A756" s="21">
        <v>7.2307230723072297E-2</v>
      </c>
      <c r="B756" s="21">
        <v>0.37501147037780702</v>
      </c>
    </row>
    <row r="757" spans="1:2">
      <c r="A757" s="21">
        <v>7.2407240724072397E-2</v>
      </c>
      <c r="B757" s="21">
        <v>0.37509032441705698</v>
      </c>
    </row>
    <row r="758" spans="1:2">
      <c r="A758" s="21">
        <v>7.2507250725072497E-2</v>
      </c>
      <c r="B758" s="21">
        <v>0.37516917845630698</v>
      </c>
    </row>
    <row r="759" spans="1:2">
      <c r="A759" s="21">
        <v>7.2607260726072598E-2</v>
      </c>
      <c r="B759" s="21">
        <v>0.37524803249555699</v>
      </c>
    </row>
    <row r="760" spans="1:2">
      <c r="A760" s="21">
        <v>7.2707270727072698E-2</v>
      </c>
      <c r="B760" s="21">
        <v>0.375326886534807</v>
      </c>
    </row>
    <row r="761" spans="1:2">
      <c r="A761" s="21">
        <v>7.2807280728072798E-2</v>
      </c>
      <c r="B761" s="21">
        <v>0.37540574057405701</v>
      </c>
    </row>
    <row r="762" spans="1:2">
      <c r="A762" s="21">
        <v>7.2907290729072899E-2</v>
      </c>
      <c r="B762" s="21">
        <v>0.37548459461330702</v>
      </c>
    </row>
    <row r="763" spans="1:2">
      <c r="A763" s="21">
        <v>7.3007300730072999E-2</v>
      </c>
      <c r="B763" s="21">
        <v>0.37556344865255697</v>
      </c>
    </row>
    <row r="764" spans="1:2">
      <c r="A764" s="21">
        <v>7.31073107310731E-2</v>
      </c>
      <c r="B764" s="21">
        <v>0.37564230269180698</v>
      </c>
    </row>
    <row r="765" spans="1:2">
      <c r="A765" s="21">
        <v>7.32073207320732E-2</v>
      </c>
      <c r="B765" s="21">
        <v>0.37572115673105699</v>
      </c>
    </row>
    <row r="766" spans="1:2">
      <c r="A766" s="21">
        <v>7.33073307330733E-2</v>
      </c>
      <c r="B766" s="21">
        <v>0.375800010770307</v>
      </c>
    </row>
    <row r="767" spans="1:2">
      <c r="A767" s="21">
        <v>7.3407340734073401E-2</v>
      </c>
      <c r="B767" s="21">
        <v>0.37587886480955701</v>
      </c>
    </row>
    <row r="768" spans="1:2">
      <c r="A768" s="21">
        <v>7.3507350735073501E-2</v>
      </c>
      <c r="B768" s="21">
        <v>0.37595771884880702</v>
      </c>
    </row>
    <row r="769" spans="1:2">
      <c r="A769" s="21">
        <v>7.3607360736073602E-2</v>
      </c>
      <c r="B769" s="21">
        <v>0.37603657288805797</v>
      </c>
    </row>
    <row r="770" spans="1:2">
      <c r="A770" s="21">
        <v>7.3707370737073702E-2</v>
      </c>
      <c r="B770" s="21">
        <v>0.37611542692730798</v>
      </c>
    </row>
    <row r="771" spans="1:2">
      <c r="A771" s="21">
        <v>7.3807380738073802E-2</v>
      </c>
      <c r="B771" s="21">
        <v>0.37619428096655799</v>
      </c>
    </row>
    <row r="772" spans="1:2">
      <c r="A772" s="21">
        <v>7.3907390739073903E-2</v>
      </c>
      <c r="B772" s="21">
        <v>0.376273135005808</v>
      </c>
    </row>
    <row r="773" spans="1:2">
      <c r="A773" s="21">
        <v>7.4007400740074003E-2</v>
      </c>
      <c r="B773" s="21">
        <v>0.37635198904505801</v>
      </c>
    </row>
    <row r="774" spans="1:2">
      <c r="A774" s="21">
        <v>7.4107410741074103E-2</v>
      </c>
      <c r="B774" s="21">
        <v>0.37643084308430802</v>
      </c>
    </row>
    <row r="775" spans="1:2">
      <c r="A775" s="21">
        <v>7.4207420742074204E-2</v>
      </c>
      <c r="B775" s="21">
        <v>0.37650969712355797</v>
      </c>
    </row>
    <row r="776" spans="1:2">
      <c r="A776" s="21">
        <v>7.4307430743074304E-2</v>
      </c>
      <c r="B776" s="21">
        <v>0.37658855116280798</v>
      </c>
    </row>
    <row r="777" spans="1:2">
      <c r="A777" s="21">
        <v>7.4407440744074405E-2</v>
      </c>
      <c r="B777" s="21">
        <v>0.37666740520205799</v>
      </c>
    </row>
    <row r="778" spans="1:2">
      <c r="A778" s="21">
        <v>7.4507450745074505E-2</v>
      </c>
      <c r="B778" s="21">
        <v>0.376746259241308</v>
      </c>
    </row>
    <row r="779" spans="1:2">
      <c r="A779" s="21">
        <v>7.4607460746074605E-2</v>
      </c>
      <c r="B779" s="21">
        <v>0.37682511328055801</v>
      </c>
    </row>
    <row r="780" spans="1:2">
      <c r="A780" s="21">
        <v>7.4707470747074706E-2</v>
      </c>
      <c r="B780" s="21">
        <v>0.37690396731980802</v>
      </c>
    </row>
    <row r="781" spans="1:2">
      <c r="A781" s="21">
        <v>7.4807480748074806E-2</v>
      </c>
      <c r="B781" s="21">
        <v>0.37698282135905897</v>
      </c>
    </row>
    <row r="782" spans="1:2">
      <c r="A782" s="21">
        <v>7.4907490749074906E-2</v>
      </c>
      <c r="B782" s="21">
        <v>0.37706167539830898</v>
      </c>
    </row>
    <row r="783" spans="1:2">
      <c r="A783" s="21">
        <v>7.5007500750075007E-2</v>
      </c>
      <c r="B783" s="21">
        <v>0.37714052943755899</v>
      </c>
    </row>
    <row r="784" spans="1:2">
      <c r="A784" s="21">
        <v>7.5107510751075093E-2</v>
      </c>
      <c r="B784" s="21">
        <v>0.377219383476809</v>
      </c>
    </row>
    <row r="785" spans="1:2">
      <c r="A785" s="21">
        <v>7.5207520752075194E-2</v>
      </c>
      <c r="B785" s="21">
        <v>0.37729823751605901</v>
      </c>
    </row>
    <row r="786" spans="1:2">
      <c r="A786" s="21">
        <v>7.5307530753075294E-2</v>
      </c>
      <c r="B786" s="21">
        <v>0.37737709155530902</v>
      </c>
    </row>
    <row r="787" spans="1:2">
      <c r="A787" s="21">
        <v>7.5407540754075394E-2</v>
      </c>
      <c r="B787" s="21">
        <v>0.37745594559455897</v>
      </c>
    </row>
    <row r="788" spans="1:2">
      <c r="A788" s="21">
        <v>7.5507550755075495E-2</v>
      </c>
      <c r="B788" s="21">
        <v>0.37753479963380898</v>
      </c>
    </row>
    <row r="789" spans="1:2">
      <c r="A789" s="21">
        <v>7.5607560756075595E-2</v>
      </c>
      <c r="B789" s="21">
        <v>0.37761365367305899</v>
      </c>
    </row>
    <row r="790" spans="1:2">
      <c r="A790" s="21">
        <v>7.5707570757075696E-2</v>
      </c>
      <c r="B790" s="21">
        <v>0.377692507712309</v>
      </c>
    </row>
    <row r="791" spans="1:2">
      <c r="A791" s="21">
        <v>7.5807580758075796E-2</v>
      </c>
      <c r="B791" s="21">
        <v>0.37777136175155901</v>
      </c>
    </row>
    <row r="792" spans="1:2">
      <c r="A792" s="21">
        <v>7.5907590759075896E-2</v>
      </c>
      <c r="B792" s="21">
        <v>0.37785021579080902</v>
      </c>
    </row>
    <row r="793" spans="1:2">
      <c r="A793" s="21">
        <v>7.6007600760075997E-2</v>
      </c>
      <c r="B793" s="21">
        <v>0.37792906983005897</v>
      </c>
    </row>
    <row r="794" spans="1:2">
      <c r="A794" s="21">
        <v>7.6107610761076097E-2</v>
      </c>
      <c r="B794" s="21">
        <v>0.37800792386930998</v>
      </c>
    </row>
    <row r="795" spans="1:2">
      <c r="A795" s="21">
        <v>7.6207620762076198E-2</v>
      </c>
      <c r="B795" s="21">
        <v>0.37808677790855999</v>
      </c>
    </row>
    <row r="796" spans="1:2">
      <c r="A796" s="21">
        <v>7.6307630763076298E-2</v>
      </c>
      <c r="B796" s="21">
        <v>0.37816563194781</v>
      </c>
    </row>
    <row r="797" spans="1:2">
      <c r="A797" s="21">
        <v>7.6407640764076398E-2</v>
      </c>
      <c r="B797" s="21">
        <v>0.37824448598706001</v>
      </c>
    </row>
    <row r="798" spans="1:2">
      <c r="A798" s="21">
        <v>7.6507650765076499E-2</v>
      </c>
      <c r="B798" s="21">
        <v>0.37832334002631002</v>
      </c>
    </row>
    <row r="799" spans="1:2">
      <c r="A799" s="21">
        <v>7.6607660766076599E-2</v>
      </c>
      <c r="B799" s="21">
        <v>0.37840219406556003</v>
      </c>
    </row>
    <row r="800" spans="1:2">
      <c r="A800" s="21">
        <v>7.6707670767076699E-2</v>
      </c>
      <c r="B800" s="21">
        <v>0.37848104810480998</v>
      </c>
    </row>
    <row r="801" spans="1:2">
      <c r="A801" s="21">
        <v>7.68076807680768E-2</v>
      </c>
      <c r="B801" s="21">
        <v>0.37855990214405999</v>
      </c>
    </row>
    <row r="802" spans="1:2">
      <c r="A802" s="21">
        <v>7.69076907690769E-2</v>
      </c>
      <c r="B802" s="21">
        <v>0.37863875618331</v>
      </c>
    </row>
    <row r="803" spans="1:2">
      <c r="A803" s="21">
        <v>7.7007700770077001E-2</v>
      </c>
      <c r="B803" s="21">
        <v>0.37871761022256001</v>
      </c>
    </row>
    <row r="804" spans="1:2">
      <c r="A804" s="21">
        <v>7.7107710771077101E-2</v>
      </c>
      <c r="B804" s="21">
        <v>0.37879646426181002</v>
      </c>
    </row>
    <row r="805" spans="1:2">
      <c r="A805" s="21">
        <v>7.7207720772077201E-2</v>
      </c>
      <c r="B805" s="21">
        <v>0.37887531830106003</v>
      </c>
    </row>
    <row r="806" spans="1:2">
      <c r="A806" s="21">
        <v>7.7307730773077302E-2</v>
      </c>
      <c r="B806" s="21">
        <v>0.37895417234031098</v>
      </c>
    </row>
    <row r="807" spans="1:2">
      <c r="A807" s="21">
        <v>7.7407740774077402E-2</v>
      </c>
      <c r="B807" s="21">
        <v>0.37903302637956099</v>
      </c>
    </row>
    <row r="808" spans="1:2">
      <c r="A808" s="21">
        <v>7.7507750775077502E-2</v>
      </c>
      <c r="B808" s="21">
        <v>0.379111880418811</v>
      </c>
    </row>
    <row r="809" spans="1:2">
      <c r="A809" s="21">
        <v>7.7607760776077603E-2</v>
      </c>
      <c r="B809" s="21">
        <v>0.37919073445806101</v>
      </c>
    </row>
    <row r="810" spans="1:2">
      <c r="A810" s="21">
        <v>7.7707770777077703E-2</v>
      </c>
      <c r="B810" s="21">
        <v>0.37926958849731102</v>
      </c>
    </row>
    <row r="811" spans="1:2">
      <c r="A811" s="21">
        <v>7.7807780778077804E-2</v>
      </c>
      <c r="B811" s="21">
        <v>0.37934844253656103</v>
      </c>
    </row>
    <row r="812" spans="1:2">
      <c r="A812" s="21">
        <v>7.7907790779077904E-2</v>
      </c>
      <c r="B812" s="21">
        <v>0.37942729657581098</v>
      </c>
    </row>
    <row r="813" spans="1:2">
      <c r="A813" s="21">
        <v>7.8007800780078004E-2</v>
      </c>
      <c r="B813" s="21">
        <v>0.37950615061506099</v>
      </c>
    </row>
    <row r="814" spans="1:2">
      <c r="A814" s="21">
        <v>7.8107810781078105E-2</v>
      </c>
      <c r="B814" s="21">
        <v>0.379585004654311</v>
      </c>
    </row>
    <row r="815" spans="1:2">
      <c r="A815" s="21">
        <v>7.8207820782078205E-2</v>
      </c>
      <c r="B815" s="21">
        <v>0.37966385869356101</v>
      </c>
    </row>
    <row r="816" spans="1:2">
      <c r="A816" s="21">
        <v>7.8307830783078305E-2</v>
      </c>
      <c r="B816" s="21">
        <v>0.37974271273281102</v>
      </c>
    </row>
    <row r="817" spans="1:2">
      <c r="A817" s="21">
        <v>7.8407840784078406E-2</v>
      </c>
      <c r="B817" s="21">
        <v>0.37982156677206103</v>
      </c>
    </row>
    <row r="818" spans="1:2">
      <c r="A818" s="21">
        <v>7.8507850785078506E-2</v>
      </c>
      <c r="B818" s="21">
        <v>0.37990042081131098</v>
      </c>
    </row>
    <row r="819" spans="1:2">
      <c r="A819" s="21">
        <v>7.8607860786078607E-2</v>
      </c>
      <c r="B819" s="21">
        <v>0.37997927485056199</v>
      </c>
    </row>
    <row r="820" spans="1:2">
      <c r="A820" s="21">
        <v>7.8707870787078693E-2</v>
      </c>
      <c r="B820" s="21">
        <v>0.380058128889812</v>
      </c>
    </row>
    <row r="821" spans="1:2">
      <c r="A821" s="21">
        <v>7.8807880788078793E-2</v>
      </c>
      <c r="B821" s="21">
        <v>0.38013698292906201</v>
      </c>
    </row>
    <row r="822" spans="1:2">
      <c r="A822" s="21">
        <v>7.8907890789078894E-2</v>
      </c>
      <c r="B822" s="21">
        <v>0.38021583696831202</v>
      </c>
    </row>
    <row r="823" spans="1:2">
      <c r="A823" s="21">
        <v>7.9007900790078994E-2</v>
      </c>
      <c r="B823" s="21">
        <v>0.38029469100756202</v>
      </c>
    </row>
    <row r="824" spans="1:2">
      <c r="A824" s="21">
        <v>7.9107910791079095E-2</v>
      </c>
      <c r="B824" s="21">
        <v>0.38037354504681198</v>
      </c>
    </row>
    <row r="825" spans="1:2">
      <c r="A825" s="21">
        <v>7.9207920792079195E-2</v>
      </c>
      <c r="B825" s="21">
        <v>0.38045239908606199</v>
      </c>
    </row>
    <row r="826" spans="1:2">
      <c r="A826" s="21">
        <v>7.9307930793079295E-2</v>
      </c>
      <c r="B826" s="21">
        <v>0.380531253125312</v>
      </c>
    </row>
    <row r="827" spans="1:2">
      <c r="A827" s="21">
        <v>7.9407940794079396E-2</v>
      </c>
      <c r="B827" s="21">
        <v>0.38061010716456201</v>
      </c>
    </row>
    <row r="828" spans="1:2">
      <c r="A828" s="21">
        <v>7.9507950795079496E-2</v>
      </c>
      <c r="B828" s="21">
        <v>0.38068896120381202</v>
      </c>
    </row>
    <row r="829" spans="1:2">
      <c r="A829" s="21">
        <v>7.9607960796079597E-2</v>
      </c>
      <c r="B829" s="21">
        <v>0.38076781524306202</v>
      </c>
    </row>
    <row r="830" spans="1:2">
      <c r="A830" s="21">
        <v>7.9707970797079697E-2</v>
      </c>
      <c r="B830" s="21">
        <v>0.38084666928231198</v>
      </c>
    </row>
    <row r="831" spans="1:2">
      <c r="A831" s="21">
        <v>7.9807980798079797E-2</v>
      </c>
      <c r="B831" s="21">
        <v>0.38092552332156199</v>
      </c>
    </row>
    <row r="832" spans="1:2">
      <c r="A832" s="21">
        <v>7.9907990799079898E-2</v>
      </c>
      <c r="B832" s="21">
        <v>0.381004377360813</v>
      </c>
    </row>
    <row r="833" spans="1:2">
      <c r="A833" s="21">
        <v>8.0008000800079998E-2</v>
      </c>
      <c r="B833" s="21">
        <v>0.38108323140006301</v>
      </c>
    </row>
    <row r="834" spans="1:2">
      <c r="A834" s="21">
        <v>8.0108010801080098E-2</v>
      </c>
      <c r="B834" s="21">
        <v>0.38116208543931301</v>
      </c>
    </row>
    <row r="835" spans="1:2">
      <c r="A835" s="21">
        <v>8.0208020802080199E-2</v>
      </c>
      <c r="B835" s="21">
        <v>0.38124093947856302</v>
      </c>
    </row>
    <row r="836" spans="1:2">
      <c r="A836" s="21">
        <v>8.0308030803080299E-2</v>
      </c>
      <c r="B836" s="21">
        <v>0.38131979351781298</v>
      </c>
    </row>
    <row r="837" spans="1:2">
      <c r="A837" s="21">
        <v>8.04080408040804E-2</v>
      </c>
      <c r="B837" s="21">
        <v>0.38139864755706299</v>
      </c>
    </row>
    <row r="838" spans="1:2">
      <c r="A838" s="21">
        <v>8.05080508050805E-2</v>
      </c>
      <c r="B838" s="21">
        <v>0.381477501596313</v>
      </c>
    </row>
    <row r="839" spans="1:2">
      <c r="A839" s="21">
        <v>8.06080608060806E-2</v>
      </c>
      <c r="B839" s="21">
        <v>0.381556355635563</v>
      </c>
    </row>
    <row r="840" spans="1:2">
      <c r="A840" s="21">
        <v>8.0708070807080701E-2</v>
      </c>
      <c r="B840" s="21">
        <v>0.38163520967481301</v>
      </c>
    </row>
    <row r="841" spans="1:2">
      <c r="A841" s="21">
        <v>8.0808080808080801E-2</v>
      </c>
      <c r="B841" s="21">
        <v>0.38171406371406302</v>
      </c>
    </row>
    <row r="842" spans="1:2">
      <c r="A842" s="21">
        <v>8.0908090809080901E-2</v>
      </c>
      <c r="B842" s="21">
        <v>0.38179291775331298</v>
      </c>
    </row>
    <row r="843" spans="1:2">
      <c r="A843" s="21">
        <v>8.1008100810081002E-2</v>
      </c>
      <c r="B843" s="21">
        <v>0.38187177179256299</v>
      </c>
    </row>
    <row r="844" spans="1:2">
      <c r="A844" s="21">
        <v>8.1108110811081102E-2</v>
      </c>
      <c r="B844" s="21">
        <v>0.381950625831813</v>
      </c>
    </row>
    <row r="845" spans="1:2">
      <c r="A845" s="21">
        <v>8.1208120812081203E-2</v>
      </c>
      <c r="B845" s="21">
        <v>0.382029479871064</v>
      </c>
    </row>
    <row r="846" spans="1:2">
      <c r="A846" s="21">
        <v>8.1308130813081303E-2</v>
      </c>
      <c r="B846" s="21">
        <v>0.38210833391031401</v>
      </c>
    </row>
    <row r="847" spans="1:2">
      <c r="A847" s="21">
        <v>8.1408140814081403E-2</v>
      </c>
      <c r="B847" s="21">
        <v>0.38218718794956402</v>
      </c>
    </row>
    <row r="848" spans="1:2">
      <c r="A848" s="21">
        <v>8.1508150815081504E-2</v>
      </c>
      <c r="B848" s="21">
        <v>0.38226604198881398</v>
      </c>
    </row>
    <row r="849" spans="1:2">
      <c r="A849" s="21">
        <v>8.1608160816081604E-2</v>
      </c>
      <c r="B849" s="21">
        <v>0.38234489602806399</v>
      </c>
    </row>
    <row r="850" spans="1:2">
      <c r="A850" s="21">
        <v>8.1708170817081704E-2</v>
      </c>
      <c r="B850" s="21">
        <v>0.38242375006731399</v>
      </c>
    </row>
    <row r="851" spans="1:2">
      <c r="A851" s="21">
        <v>8.1808180818081805E-2</v>
      </c>
      <c r="B851" s="21">
        <v>0.382502604106564</v>
      </c>
    </row>
    <row r="852" spans="1:2">
      <c r="A852" s="21">
        <v>8.1908190819081905E-2</v>
      </c>
      <c r="B852" s="21">
        <v>0.38258145814581401</v>
      </c>
    </row>
    <row r="853" spans="1:2">
      <c r="A853" s="21">
        <v>8.2008200820082006E-2</v>
      </c>
      <c r="B853" s="21">
        <v>0.38266031218506402</v>
      </c>
    </row>
    <row r="854" spans="1:2">
      <c r="A854" s="21">
        <v>8.2108210821082106E-2</v>
      </c>
      <c r="B854" s="21">
        <v>0.38273916622431398</v>
      </c>
    </row>
    <row r="855" spans="1:2">
      <c r="A855" s="21">
        <v>8.2208220822082206E-2</v>
      </c>
      <c r="B855" s="21">
        <v>0.38281802026356399</v>
      </c>
    </row>
    <row r="856" spans="1:2">
      <c r="A856" s="21">
        <v>8.2308230823082307E-2</v>
      </c>
      <c r="B856" s="21">
        <v>0.38289687430281399</v>
      </c>
    </row>
    <row r="857" spans="1:2">
      <c r="A857" s="21">
        <v>8.2408240824082393E-2</v>
      </c>
      <c r="B857" s="21">
        <v>0.382975728342065</v>
      </c>
    </row>
    <row r="858" spans="1:2">
      <c r="A858" s="21">
        <v>8.2508250825082494E-2</v>
      </c>
      <c r="B858" s="21">
        <v>0.38305458238131501</v>
      </c>
    </row>
    <row r="859" spans="1:2">
      <c r="A859" s="21">
        <v>8.2608260826082594E-2</v>
      </c>
      <c r="B859" s="21">
        <v>0.38313343642056502</v>
      </c>
    </row>
    <row r="860" spans="1:2">
      <c r="A860" s="21">
        <v>8.2708270827082694E-2</v>
      </c>
      <c r="B860" s="21">
        <v>0.38321229045981497</v>
      </c>
    </row>
    <row r="861" spans="1:2">
      <c r="A861" s="21">
        <v>8.2808280828082795E-2</v>
      </c>
      <c r="B861" s="21">
        <v>0.38329114449906498</v>
      </c>
    </row>
    <row r="862" spans="1:2">
      <c r="A862" s="21">
        <v>8.2908290829082895E-2</v>
      </c>
      <c r="B862" s="21">
        <v>0.38336999853831499</v>
      </c>
    </row>
    <row r="863" spans="1:2">
      <c r="A863" s="21">
        <v>8.3008300830082996E-2</v>
      </c>
      <c r="B863" s="21">
        <v>0.383448852577565</v>
      </c>
    </row>
    <row r="864" spans="1:2">
      <c r="A864" s="21">
        <v>8.3108310831083096E-2</v>
      </c>
      <c r="B864" s="21">
        <v>0.38352770661681501</v>
      </c>
    </row>
    <row r="865" spans="1:2">
      <c r="A865" s="21">
        <v>8.3208320832083196E-2</v>
      </c>
      <c r="B865" s="21">
        <v>0.38360656065606502</v>
      </c>
    </row>
    <row r="866" spans="1:2">
      <c r="A866" s="21">
        <v>8.3308330833083297E-2</v>
      </c>
      <c r="B866" s="21">
        <v>0.38368541469531497</v>
      </c>
    </row>
    <row r="867" spans="1:2">
      <c r="A867" s="21">
        <v>8.3408340834083397E-2</v>
      </c>
      <c r="B867" s="21">
        <v>0.38376426873456498</v>
      </c>
    </row>
    <row r="868" spans="1:2">
      <c r="A868" s="21">
        <v>8.3508350835083497E-2</v>
      </c>
      <c r="B868" s="21">
        <v>0.38384312277381499</v>
      </c>
    </row>
    <row r="869" spans="1:2">
      <c r="A869" s="21">
        <v>8.3608360836083598E-2</v>
      </c>
      <c r="B869" s="21">
        <v>0.383921976813065</v>
      </c>
    </row>
    <row r="870" spans="1:2">
      <c r="A870" s="21">
        <v>8.3708370837083698E-2</v>
      </c>
      <c r="B870" s="21">
        <v>0.38400083085231601</v>
      </c>
    </row>
    <row r="871" spans="1:2">
      <c r="A871" s="21">
        <v>8.3808380838083799E-2</v>
      </c>
      <c r="B871" s="21">
        <v>0.38407968489156602</v>
      </c>
    </row>
    <row r="872" spans="1:2">
      <c r="A872" s="21">
        <v>8.3908390839083899E-2</v>
      </c>
      <c r="B872" s="21">
        <v>0.38415853893081597</v>
      </c>
    </row>
    <row r="873" spans="1:2">
      <c r="A873" s="21">
        <v>8.4008400840083999E-2</v>
      </c>
      <c r="B873" s="21">
        <v>0.38423739297006598</v>
      </c>
    </row>
    <row r="874" spans="1:2">
      <c r="A874" s="21">
        <v>8.41084108410841E-2</v>
      </c>
      <c r="B874" s="21">
        <v>0.38431624700931599</v>
      </c>
    </row>
    <row r="875" spans="1:2">
      <c r="A875" s="21">
        <v>8.42084208420842E-2</v>
      </c>
      <c r="B875" s="21">
        <v>0.384395101048566</v>
      </c>
    </row>
    <row r="876" spans="1:2">
      <c r="A876" s="21">
        <v>8.43084308430843E-2</v>
      </c>
      <c r="B876" s="21">
        <v>0.38447395508781601</v>
      </c>
    </row>
    <row r="877" spans="1:2">
      <c r="A877" s="21">
        <v>8.4408440844084401E-2</v>
      </c>
      <c r="B877" s="21">
        <v>0.38455280912706602</v>
      </c>
    </row>
    <row r="878" spans="1:2">
      <c r="A878" s="21">
        <v>8.4508450845084501E-2</v>
      </c>
      <c r="B878" s="21">
        <v>0.38463166316631597</v>
      </c>
    </row>
    <row r="879" spans="1:2">
      <c r="A879" s="21">
        <v>8.4608460846084602E-2</v>
      </c>
      <c r="B879" s="21">
        <v>0.38471051720556598</v>
      </c>
    </row>
    <row r="880" spans="1:2">
      <c r="A880" s="21">
        <v>8.4708470847084702E-2</v>
      </c>
      <c r="B880" s="21">
        <v>0.38478937124481599</v>
      </c>
    </row>
    <row r="881" spans="1:2">
      <c r="A881" s="21">
        <v>8.4808480848084802E-2</v>
      </c>
      <c r="B881" s="21">
        <v>0.384868225284066</v>
      </c>
    </row>
    <row r="882" spans="1:2">
      <c r="A882" s="21">
        <v>8.4908490849084903E-2</v>
      </c>
      <c r="B882" s="21">
        <v>0.38494707932331601</v>
      </c>
    </row>
    <row r="883" spans="1:2">
      <c r="A883" s="21">
        <v>8.5008500850085003E-2</v>
      </c>
      <c r="B883" s="21">
        <v>0.38502593336256702</v>
      </c>
    </row>
    <row r="884" spans="1:2">
      <c r="A884" s="21">
        <v>8.5108510851085103E-2</v>
      </c>
      <c r="B884" s="21">
        <v>0.38510478740181697</v>
      </c>
    </row>
    <row r="885" spans="1:2">
      <c r="A885" s="21">
        <v>8.5208520852085204E-2</v>
      </c>
      <c r="B885" s="21">
        <v>0.38518364144106698</v>
      </c>
    </row>
    <row r="886" spans="1:2">
      <c r="A886" s="21">
        <v>8.5308530853085304E-2</v>
      </c>
      <c r="B886" s="21">
        <v>0.38526249548031699</v>
      </c>
    </row>
    <row r="887" spans="1:2">
      <c r="A887" s="21">
        <v>8.5408540854085405E-2</v>
      </c>
      <c r="B887" s="21">
        <v>0.385341349519567</v>
      </c>
    </row>
    <row r="888" spans="1:2">
      <c r="A888" s="21">
        <v>8.5508550855085505E-2</v>
      </c>
      <c r="B888" s="21">
        <v>0.38542020355881701</v>
      </c>
    </row>
    <row r="889" spans="1:2">
      <c r="A889" s="21">
        <v>8.5608560856085605E-2</v>
      </c>
      <c r="B889" s="21">
        <v>0.38549905759806702</v>
      </c>
    </row>
    <row r="890" spans="1:2">
      <c r="A890" s="21">
        <v>8.5708570857085706E-2</v>
      </c>
      <c r="B890" s="21">
        <v>0.38557791163731697</v>
      </c>
    </row>
    <row r="891" spans="1:2">
      <c r="A891" s="21">
        <v>8.5808580858085806E-2</v>
      </c>
      <c r="B891" s="21">
        <v>0.38565676567656698</v>
      </c>
    </row>
    <row r="892" spans="1:2">
      <c r="A892" s="21">
        <v>8.5908590859085907E-2</v>
      </c>
      <c r="B892" s="21">
        <v>0.38573561971581699</v>
      </c>
    </row>
    <row r="893" spans="1:2">
      <c r="A893" s="21">
        <v>8.6008600860086007E-2</v>
      </c>
      <c r="B893" s="21">
        <v>0.385814473755067</v>
      </c>
    </row>
    <row r="894" spans="1:2">
      <c r="A894" s="21">
        <v>8.6108610861086093E-2</v>
      </c>
      <c r="B894" s="21">
        <v>0.38589332779431701</v>
      </c>
    </row>
    <row r="895" spans="1:2">
      <c r="A895" s="21">
        <v>8.6208620862086194E-2</v>
      </c>
      <c r="B895" s="21">
        <v>0.38597218183356702</v>
      </c>
    </row>
    <row r="896" spans="1:2">
      <c r="A896" s="21">
        <v>8.6308630863086294E-2</v>
      </c>
      <c r="B896" s="21">
        <v>0.38605103587281803</v>
      </c>
    </row>
    <row r="897" spans="1:2">
      <c r="A897" s="21">
        <v>8.6408640864086395E-2</v>
      </c>
      <c r="B897" s="21">
        <v>0.38612988991206798</v>
      </c>
    </row>
    <row r="898" spans="1:2">
      <c r="A898" s="21">
        <v>8.6508650865086495E-2</v>
      </c>
      <c r="B898" s="21">
        <v>0.38620874395131799</v>
      </c>
    </row>
    <row r="899" spans="1:2">
      <c r="A899" s="21">
        <v>8.6608660866086595E-2</v>
      </c>
      <c r="B899" s="21">
        <v>0.386287597990568</v>
      </c>
    </row>
    <row r="900" spans="1:2">
      <c r="A900" s="21">
        <v>8.6708670867086696E-2</v>
      </c>
      <c r="B900" s="21">
        <v>0.38636645202981801</v>
      </c>
    </row>
    <row r="901" spans="1:2">
      <c r="A901" s="21">
        <v>8.6808680868086796E-2</v>
      </c>
      <c r="B901" s="21">
        <v>0.38644530606906802</v>
      </c>
    </row>
    <row r="902" spans="1:2">
      <c r="A902" s="21">
        <v>8.6908690869086896E-2</v>
      </c>
      <c r="B902" s="21">
        <v>0.38652416010831803</v>
      </c>
    </row>
    <row r="903" spans="1:2">
      <c r="A903" s="21">
        <v>8.7008700870086997E-2</v>
      </c>
      <c r="B903" s="21">
        <v>0.38660301414756798</v>
      </c>
    </row>
    <row r="904" spans="1:2">
      <c r="A904" s="21">
        <v>8.7108710871087097E-2</v>
      </c>
      <c r="B904" s="21">
        <v>0.38668186818681799</v>
      </c>
    </row>
    <row r="905" spans="1:2">
      <c r="A905" s="21">
        <v>8.7208720872087198E-2</v>
      </c>
      <c r="B905" s="21">
        <v>0.386760722226068</v>
      </c>
    </row>
    <row r="906" spans="1:2">
      <c r="A906" s="21">
        <v>8.7308730873087298E-2</v>
      </c>
      <c r="B906" s="21">
        <v>0.38683957626531801</v>
      </c>
    </row>
    <row r="907" spans="1:2">
      <c r="A907" s="21">
        <v>8.7408740874087398E-2</v>
      </c>
      <c r="B907" s="21">
        <v>0.38691843030456802</v>
      </c>
    </row>
    <row r="908" spans="1:2">
      <c r="A908" s="21">
        <v>8.7508750875087499E-2</v>
      </c>
      <c r="B908" s="21">
        <v>0.38699728434381903</v>
      </c>
    </row>
    <row r="909" spans="1:2">
      <c r="A909" s="21">
        <v>8.7608760876087599E-2</v>
      </c>
      <c r="B909" s="21">
        <v>0.38707613838306898</v>
      </c>
    </row>
    <row r="910" spans="1:2">
      <c r="A910" s="21">
        <v>8.7708770877087699E-2</v>
      </c>
      <c r="B910" s="21">
        <v>0.38715499242231899</v>
      </c>
    </row>
    <row r="911" spans="1:2">
      <c r="A911" s="21">
        <v>8.78087808780878E-2</v>
      </c>
      <c r="B911" s="21">
        <v>0.387233846461569</v>
      </c>
    </row>
    <row r="912" spans="1:2">
      <c r="A912" s="21">
        <v>8.79087908790879E-2</v>
      </c>
      <c r="B912" s="21">
        <v>0.38731270050081901</v>
      </c>
    </row>
    <row r="913" spans="1:2">
      <c r="A913" s="21">
        <v>8.8008800880088001E-2</v>
      </c>
      <c r="B913" s="21">
        <v>0.38739155454006902</v>
      </c>
    </row>
    <row r="914" spans="1:2">
      <c r="A914" s="21">
        <v>8.8108810881088101E-2</v>
      </c>
      <c r="B914" s="21">
        <v>0.38747040857931903</v>
      </c>
    </row>
    <row r="915" spans="1:2">
      <c r="A915" s="21">
        <v>8.8208820882088201E-2</v>
      </c>
      <c r="B915" s="21">
        <v>0.38754926261856898</v>
      </c>
    </row>
    <row r="916" spans="1:2">
      <c r="A916" s="21">
        <v>8.8308830883088302E-2</v>
      </c>
      <c r="B916" s="21">
        <v>0.38762811665781899</v>
      </c>
    </row>
    <row r="917" spans="1:2">
      <c r="A917" s="21">
        <v>8.8408840884088402E-2</v>
      </c>
      <c r="B917" s="21">
        <v>0.387706970697069</v>
      </c>
    </row>
    <row r="918" spans="1:2">
      <c r="A918" s="21">
        <v>8.8508850885088503E-2</v>
      </c>
      <c r="B918" s="21">
        <v>0.38778582473631901</v>
      </c>
    </row>
    <row r="919" spans="1:2">
      <c r="A919" s="21">
        <v>8.8608860886088603E-2</v>
      </c>
      <c r="B919" s="21">
        <v>0.38786467877556902</v>
      </c>
    </row>
    <row r="920" spans="1:2">
      <c r="A920" s="21">
        <v>8.8708870887088703E-2</v>
      </c>
      <c r="B920" s="21">
        <v>0.38794353281481903</v>
      </c>
    </row>
    <row r="921" spans="1:2">
      <c r="A921" s="21">
        <v>8.8808880888088804E-2</v>
      </c>
      <c r="B921" s="21">
        <v>0.38802238685406998</v>
      </c>
    </row>
    <row r="922" spans="1:2">
      <c r="A922" s="21">
        <v>8.8908890889088904E-2</v>
      </c>
      <c r="B922" s="21">
        <v>0.38810124089331999</v>
      </c>
    </row>
    <row r="923" spans="1:2">
      <c r="A923" s="21">
        <v>8.9008900890089004E-2</v>
      </c>
      <c r="B923" s="21">
        <v>0.38818009493257</v>
      </c>
    </row>
    <row r="924" spans="1:2">
      <c r="A924" s="21">
        <v>8.9108910891089105E-2</v>
      </c>
      <c r="B924" s="21">
        <v>0.38825894897182001</v>
      </c>
    </row>
    <row r="925" spans="1:2">
      <c r="A925" s="21">
        <v>8.9208920892089205E-2</v>
      </c>
      <c r="B925" s="21">
        <v>0.38833780301107002</v>
      </c>
    </row>
    <row r="926" spans="1:2">
      <c r="A926" s="21">
        <v>8.9308930893089306E-2</v>
      </c>
      <c r="B926" s="21">
        <v>0.38841665705032002</v>
      </c>
    </row>
    <row r="927" spans="1:2">
      <c r="A927" s="21">
        <v>8.9408940894089406E-2</v>
      </c>
      <c r="B927" s="21">
        <v>0.38849551108956998</v>
      </c>
    </row>
    <row r="928" spans="1:2">
      <c r="A928" s="21">
        <v>8.9508950895089506E-2</v>
      </c>
      <c r="B928" s="21">
        <v>0.38857436512881999</v>
      </c>
    </row>
    <row r="929" spans="1:2">
      <c r="A929" s="21">
        <v>8.9608960896089607E-2</v>
      </c>
      <c r="B929" s="21">
        <v>0.38865321916807</v>
      </c>
    </row>
    <row r="930" spans="1:2">
      <c r="A930" s="21">
        <v>8.9708970897089693E-2</v>
      </c>
      <c r="B930" s="21">
        <v>0.38873207320732001</v>
      </c>
    </row>
    <row r="931" spans="1:2">
      <c r="A931" s="21">
        <v>8.9808980898089794E-2</v>
      </c>
      <c r="B931" s="21">
        <v>0.38881092724657002</v>
      </c>
    </row>
    <row r="932" spans="1:2">
      <c r="A932" s="21">
        <v>8.9908990899089894E-2</v>
      </c>
      <c r="B932" s="21">
        <v>0.38888978128582002</v>
      </c>
    </row>
    <row r="933" spans="1:2">
      <c r="A933" s="21">
        <v>9.0009000900089994E-2</v>
      </c>
      <c r="B933" s="21">
        <v>0.38896863532507098</v>
      </c>
    </row>
    <row r="934" spans="1:2">
      <c r="A934" s="21">
        <v>9.0109010901090095E-2</v>
      </c>
      <c r="B934" s="21">
        <v>0.38904748936432099</v>
      </c>
    </row>
    <row r="935" spans="1:2">
      <c r="A935" s="21">
        <v>9.0209020902090195E-2</v>
      </c>
      <c r="B935" s="21">
        <v>0.389126343403571</v>
      </c>
    </row>
    <row r="936" spans="1:2">
      <c r="A936" s="21">
        <v>9.0309030903090295E-2</v>
      </c>
      <c r="B936" s="21">
        <v>0.389205197442821</v>
      </c>
    </row>
    <row r="937" spans="1:2">
      <c r="A937" s="21">
        <v>9.0409040904090396E-2</v>
      </c>
      <c r="B937" s="21">
        <v>0.38928405148207101</v>
      </c>
    </row>
    <row r="938" spans="1:2">
      <c r="A938" s="21">
        <v>9.0509050905090496E-2</v>
      </c>
      <c r="B938" s="21">
        <v>0.38936290552132102</v>
      </c>
    </row>
    <row r="939" spans="1:2">
      <c r="A939" s="21">
        <v>9.0609060906090597E-2</v>
      </c>
      <c r="B939" s="21">
        <v>0.38944175956057098</v>
      </c>
    </row>
    <row r="940" spans="1:2">
      <c r="A940" s="21">
        <v>9.0709070907090697E-2</v>
      </c>
      <c r="B940" s="21">
        <v>0.38952061359982099</v>
      </c>
    </row>
    <row r="941" spans="1:2">
      <c r="A941" s="21">
        <v>9.0809080908090797E-2</v>
      </c>
      <c r="B941" s="21">
        <v>0.389599467639071</v>
      </c>
    </row>
    <row r="942" spans="1:2">
      <c r="A942" s="21">
        <v>9.0909090909090898E-2</v>
      </c>
      <c r="B942" s="21">
        <v>0.389678321678321</v>
      </c>
    </row>
    <row r="943" spans="1:2">
      <c r="A943" s="21">
        <v>9.1009100910090998E-2</v>
      </c>
      <c r="B943" s="21">
        <v>0.38975717571757101</v>
      </c>
    </row>
    <row r="944" spans="1:2">
      <c r="A944" s="21">
        <v>9.1109110911091098E-2</v>
      </c>
      <c r="B944" s="21">
        <v>0.38983602975682102</v>
      </c>
    </row>
    <row r="945" spans="1:2">
      <c r="A945" s="21">
        <v>9.1209120912091199E-2</v>
      </c>
      <c r="B945" s="21">
        <v>0.38991488379607098</v>
      </c>
    </row>
    <row r="946" spans="1:2">
      <c r="A946" s="21">
        <v>9.1309130913091299E-2</v>
      </c>
      <c r="B946" s="21">
        <v>0.38999373783532199</v>
      </c>
    </row>
    <row r="947" spans="1:2">
      <c r="A947" s="21">
        <v>9.14091409140914E-2</v>
      </c>
      <c r="B947" s="21">
        <v>0.39007259187457199</v>
      </c>
    </row>
    <row r="948" spans="1:2">
      <c r="A948" s="21">
        <v>9.15091509150915E-2</v>
      </c>
      <c r="B948" s="21">
        <v>0.390151445913822</v>
      </c>
    </row>
    <row r="949" spans="1:2">
      <c r="A949" s="21">
        <v>9.16091609160916E-2</v>
      </c>
      <c r="B949" s="21">
        <v>0.39023029995307201</v>
      </c>
    </row>
    <row r="950" spans="1:2">
      <c r="A950" s="21">
        <v>9.1709170917091701E-2</v>
      </c>
      <c r="B950" s="21">
        <v>0.39030915399232202</v>
      </c>
    </row>
    <row r="951" spans="1:2">
      <c r="A951" s="21">
        <v>9.1809180918091801E-2</v>
      </c>
      <c r="B951" s="21">
        <v>0.39038800803157198</v>
      </c>
    </row>
    <row r="952" spans="1:2">
      <c r="A952" s="21">
        <v>9.1909190919091902E-2</v>
      </c>
      <c r="B952" s="21">
        <v>0.39046686207082199</v>
      </c>
    </row>
    <row r="953" spans="1:2">
      <c r="A953" s="21">
        <v>9.2009200920092002E-2</v>
      </c>
      <c r="B953" s="21">
        <v>0.39054571611007199</v>
      </c>
    </row>
    <row r="954" spans="1:2">
      <c r="A954" s="21">
        <v>9.2109210921092102E-2</v>
      </c>
      <c r="B954" s="21">
        <v>0.390624570149322</v>
      </c>
    </row>
    <row r="955" spans="1:2">
      <c r="A955" s="21">
        <v>9.2209220922092203E-2</v>
      </c>
      <c r="B955" s="21">
        <v>0.39070342418857201</v>
      </c>
    </row>
    <row r="956" spans="1:2">
      <c r="A956" s="21">
        <v>9.2309230923092303E-2</v>
      </c>
      <c r="B956" s="21">
        <v>0.39078227822782202</v>
      </c>
    </row>
    <row r="957" spans="1:2">
      <c r="A957" s="21">
        <v>9.2409240924092403E-2</v>
      </c>
      <c r="B957" s="21">
        <v>0.39086113226707198</v>
      </c>
    </row>
    <row r="958" spans="1:2">
      <c r="A958" s="21">
        <v>9.2509250925092504E-2</v>
      </c>
      <c r="B958" s="21">
        <v>0.39093998630632298</v>
      </c>
    </row>
    <row r="959" spans="1:2">
      <c r="A959" s="21">
        <v>9.2609260926092604E-2</v>
      </c>
      <c r="B959" s="21">
        <v>0.39101884034557299</v>
      </c>
    </row>
    <row r="960" spans="1:2">
      <c r="A960" s="21">
        <v>9.2709270927092705E-2</v>
      </c>
      <c r="B960" s="21">
        <v>0.391097694384823</v>
      </c>
    </row>
    <row r="961" spans="1:2">
      <c r="A961" s="21">
        <v>9.2809280928092805E-2</v>
      </c>
      <c r="B961" s="21">
        <v>0.39117654842407301</v>
      </c>
    </row>
    <row r="962" spans="1:2">
      <c r="A962" s="21">
        <v>9.2909290929092905E-2</v>
      </c>
      <c r="B962" s="21">
        <v>0.39125540246332302</v>
      </c>
    </row>
    <row r="963" spans="1:2">
      <c r="A963" s="21">
        <v>9.3009300930093006E-2</v>
      </c>
      <c r="B963" s="21">
        <v>0.39133425650257297</v>
      </c>
    </row>
    <row r="964" spans="1:2">
      <c r="A964" s="21">
        <v>9.3109310931093106E-2</v>
      </c>
      <c r="B964" s="21">
        <v>0.39141311054182298</v>
      </c>
    </row>
    <row r="965" spans="1:2">
      <c r="A965" s="21">
        <v>9.3209320932093206E-2</v>
      </c>
      <c r="B965" s="21">
        <v>0.39149196458107299</v>
      </c>
    </row>
    <row r="966" spans="1:2">
      <c r="A966" s="21">
        <v>9.3309330933093307E-2</v>
      </c>
      <c r="B966" s="21">
        <v>0.391570818620323</v>
      </c>
    </row>
    <row r="967" spans="1:2">
      <c r="A967" s="21">
        <v>9.3409340934093393E-2</v>
      </c>
      <c r="B967" s="21">
        <v>0.39164967265957301</v>
      </c>
    </row>
    <row r="968" spans="1:2">
      <c r="A968" s="21">
        <v>9.3509350935093494E-2</v>
      </c>
      <c r="B968" s="21">
        <v>0.39172852669882302</v>
      </c>
    </row>
    <row r="969" spans="1:2">
      <c r="A969" s="21">
        <v>9.3609360936093594E-2</v>
      </c>
      <c r="B969" s="21">
        <v>0.39180738073807297</v>
      </c>
    </row>
    <row r="970" spans="1:2">
      <c r="A970" s="21">
        <v>9.3709370937093694E-2</v>
      </c>
      <c r="B970" s="21">
        <v>0.39188623477732298</v>
      </c>
    </row>
    <row r="971" spans="1:2">
      <c r="A971" s="21">
        <v>9.3809380938093795E-2</v>
      </c>
      <c r="B971" s="21">
        <v>0.39196508881657399</v>
      </c>
    </row>
    <row r="972" spans="1:2">
      <c r="A972" s="21">
        <v>9.3909390939093895E-2</v>
      </c>
      <c r="B972" s="21">
        <v>0.392043942855824</v>
      </c>
    </row>
    <row r="973" spans="1:2">
      <c r="A973" s="21">
        <v>9.4009400940093996E-2</v>
      </c>
      <c r="B973" s="21">
        <v>0.39212279689507401</v>
      </c>
    </row>
    <row r="974" spans="1:2">
      <c r="A974" s="21">
        <v>9.4109410941094096E-2</v>
      </c>
      <c r="B974" s="21">
        <v>0.39220165093432402</v>
      </c>
    </row>
    <row r="975" spans="1:2">
      <c r="A975" s="21">
        <v>9.4209420942094196E-2</v>
      </c>
      <c r="B975" s="21">
        <v>0.39228050497357397</v>
      </c>
    </row>
    <row r="976" spans="1:2">
      <c r="A976" s="21">
        <v>9.4309430943094297E-2</v>
      </c>
      <c r="B976" s="21">
        <v>0.39235935901282398</v>
      </c>
    </row>
    <row r="977" spans="1:2">
      <c r="A977" s="21">
        <v>9.4409440944094397E-2</v>
      </c>
      <c r="B977" s="21">
        <v>0.39243821305207399</v>
      </c>
    </row>
    <row r="978" spans="1:2">
      <c r="A978" s="21">
        <v>9.4509450945094498E-2</v>
      </c>
      <c r="B978" s="21">
        <v>0.392517067091324</v>
      </c>
    </row>
    <row r="979" spans="1:2">
      <c r="A979" s="21">
        <v>9.4609460946094598E-2</v>
      </c>
      <c r="B979" s="21">
        <v>0.39259592113057401</v>
      </c>
    </row>
    <row r="980" spans="1:2">
      <c r="A980" s="21">
        <v>9.4709470947094698E-2</v>
      </c>
      <c r="B980" s="21">
        <v>0.39267477516982402</v>
      </c>
    </row>
    <row r="981" spans="1:2">
      <c r="A981" s="21">
        <v>9.4809480948094799E-2</v>
      </c>
      <c r="B981" s="21">
        <v>0.39275362920907397</v>
      </c>
    </row>
    <row r="982" spans="1:2">
      <c r="A982" s="21">
        <v>9.4909490949094899E-2</v>
      </c>
      <c r="B982" s="21">
        <v>0.39283248324832398</v>
      </c>
    </row>
    <row r="983" spans="1:2">
      <c r="A983" s="21">
        <v>9.5009500950094999E-2</v>
      </c>
      <c r="B983" s="21">
        <v>0.39291133728757399</v>
      </c>
    </row>
    <row r="984" spans="1:2">
      <c r="A984" s="21">
        <v>9.51095109510951E-2</v>
      </c>
      <c r="B984" s="21">
        <v>0.392990191326825</v>
      </c>
    </row>
    <row r="985" spans="1:2">
      <c r="A985" s="21">
        <v>9.52095209520952E-2</v>
      </c>
      <c r="B985" s="21">
        <v>0.39306904536607501</v>
      </c>
    </row>
    <row r="986" spans="1:2">
      <c r="A986" s="21">
        <v>9.5309530953095301E-2</v>
      </c>
      <c r="B986" s="21">
        <v>0.39314789940532502</v>
      </c>
    </row>
    <row r="987" spans="1:2">
      <c r="A987" s="21">
        <v>9.5409540954095401E-2</v>
      </c>
      <c r="B987" s="21">
        <v>0.39322675344457497</v>
      </c>
    </row>
    <row r="988" spans="1:2">
      <c r="A988" s="21">
        <v>9.5509550955095501E-2</v>
      </c>
      <c r="B988" s="21">
        <v>0.39330560748382498</v>
      </c>
    </row>
    <row r="989" spans="1:2">
      <c r="A989" s="21">
        <v>9.5609560956095602E-2</v>
      </c>
      <c r="B989" s="21">
        <v>0.39338446152307499</v>
      </c>
    </row>
    <row r="990" spans="1:2">
      <c r="A990" s="21">
        <v>9.5709570957095702E-2</v>
      </c>
      <c r="B990" s="21">
        <v>0.393463315562325</v>
      </c>
    </row>
    <row r="991" spans="1:2">
      <c r="A991" s="21">
        <v>9.5809580958095802E-2</v>
      </c>
      <c r="B991" s="21">
        <v>0.39354216960157501</v>
      </c>
    </row>
    <row r="992" spans="1:2">
      <c r="A992" s="21">
        <v>9.5909590959095903E-2</v>
      </c>
      <c r="B992" s="21">
        <v>0.39362102364082502</v>
      </c>
    </row>
    <row r="993" spans="1:2">
      <c r="A993" s="21">
        <v>9.6009600960096003E-2</v>
      </c>
      <c r="B993" s="21">
        <v>0.39369987768007503</v>
      </c>
    </row>
    <row r="994" spans="1:2">
      <c r="A994" s="21">
        <v>9.6109610961096104E-2</v>
      </c>
      <c r="B994" s="21">
        <v>0.39377873171932498</v>
      </c>
    </row>
    <row r="995" spans="1:2">
      <c r="A995" s="21">
        <v>9.6209620962096204E-2</v>
      </c>
      <c r="B995" s="21">
        <v>0.39385758575857499</v>
      </c>
    </row>
    <row r="996" spans="1:2">
      <c r="A996" s="21">
        <v>9.6309630963096304E-2</v>
      </c>
      <c r="B996" s="21">
        <v>0.393936439797825</v>
      </c>
    </row>
    <row r="997" spans="1:2">
      <c r="A997" s="21">
        <v>9.6409640964096405E-2</v>
      </c>
      <c r="B997" s="21">
        <v>0.39401529383707601</v>
      </c>
    </row>
    <row r="998" spans="1:2">
      <c r="A998" s="21">
        <v>9.6509650965096505E-2</v>
      </c>
      <c r="B998" s="21">
        <v>0.39409414787632602</v>
      </c>
    </row>
    <row r="999" spans="1:2">
      <c r="A999" s="21">
        <v>9.6609660966096605E-2</v>
      </c>
      <c r="B999" s="21">
        <v>0.39417300191557603</v>
      </c>
    </row>
    <row r="1000" spans="1:2">
      <c r="A1000" s="21">
        <v>9.6709670967096706E-2</v>
      </c>
      <c r="B1000" s="21">
        <v>0.39425185595482598</v>
      </c>
    </row>
    <row r="1001" spans="1:2">
      <c r="A1001" s="21">
        <v>9.6809680968096806E-2</v>
      </c>
      <c r="B1001" s="21">
        <v>0.39433070999407599</v>
      </c>
    </row>
    <row r="1002" spans="1:2">
      <c r="A1002" s="21">
        <v>9.6909690969096907E-2</v>
      </c>
      <c r="B1002" s="21">
        <v>0.394409564033326</v>
      </c>
    </row>
    <row r="1003" spans="1:2">
      <c r="A1003" s="21">
        <v>9.7009700970096993E-2</v>
      </c>
      <c r="B1003" s="21">
        <v>0.39448841807257601</v>
      </c>
    </row>
    <row r="1004" spans="1:2">
      <c r="A1004" s="21">
        <v>9.7109710971097093E-2</v>
      </c>
      <c r="B1004" s="21">
        <v>0.39456727211182602</v>
      </c>
    </row>
    <row r="1005" spans="1:2">
      <c r="A1005" s="21">
        <v>9.7209720972097194E-2</v>
      </c>
      <c r="B1005" s="21">
        <v>0.39464612615107603</v>
      </c>
    </row>
    <row r="1006" spans="1:2">
      <c r="A1006" s="21">
        <v>9.7309730973097294E-2</v>
      </c>
      <c r="B1006" s="21">
        <v>0.39472498019032598</v>
      </c>
    </row>
    <row r="1007" spans="1:2">
      <c r="A1007" s="21">
        <v>9.7409740974097395E-2</v>
      </c>
      <c r="B1007" s="21">
        <v>0.39480383422957599</v>
      </c>
    </row>
    <row r="1008" spans="1:2">
      <c r="A1008" s="21">
        <v>9.7509750975097495E-2</v>
      </c>
      <c r="B1008" s="21">
        <v>0.394882688268826</v>
      </c>
    </row>
    <row r="1009" spans="1:2">
      <c r="A1009" s="21">
        <v>9.7609760976097595E-2</v>
      </c>
      <c r="B1009" s="21">
        <v>0.39496154230807701</v>
      </c>
    </row>
    <row r="1010" spans="1:2">
      <c r="A1010" s="21">
        <v>9.7709770977097696E-2</v>
      </c>
      <c r="B1010" s="21">
        <v>0.39504039634732702</v>
      </c>
    </row>
    <row r="1011" spans="1:2">
      <c r="A1011" s="21">
        <v>9.7809780978097796E-2</v>
      </c>
      <c r="B1011" s="21">
        <v>0.39511925038657703</v>
      </c>
    </row>
    <row r="1012" spans="1:2">
      <c r="A1012" s="21">
        <v>9.7909790979097897E-2</v>
      </c>
      <c r="B1012" s="21">
        <v>0.39519810442582698</v>
      </c>
    </row>
    <row r="1013" spans="1:2">
      <c r="A1013" s="21">
        <v>9.8009800980097997E-2</v>
      </c>
      <c r="B1013" s="21">
        <v>0.39527695846507699</v>
      </c>
    </row>
    <row r="1014" spans="1:2">
      <c r="A1014" s="21">
        <v>9.8109810981098097E-2</v>
      </c>
      <c r="B1014" s="21">
        <v>0.395355812504327</v>
      </c>
    </row>
    <row r="1015" spans="1:2">
      <c r="A1015" s="21">
        <v>9.8209820982098198E-2</v>
      </c>
      <c r="B1015" s="21">
        <v>0.39543466654357701</v>
      </c>
    </row>
    <row r="1016" spans="1:2">
      <c r="A1016" s="21">
        <v>9.8309830983098298E-2</v>
      </c>
      <c r="B1016" s="21">
        <v>0.39551352058282702</v>
      </c>
    </row>
    <row r="1017" spans="1:2">
      <c r="A1017" s="21">
        <v>9.8409840984098398E-2</v>
      </c>
      <c r="B1017" s="21">
        <v>0.39559237462207703</v>
      </c>
    </row>
    <row r="1018" spans="1:2">
      <c r="A1018" s="21">
        <v>9.8509850985098499E-2</v>
      </c>
      <c r="B1018" s="21">
        <v>0.39567122866132698</v>
      </c>
    </row>
    <row r="1019" spans="1:2">
      <c r="A1019" s="21">
        <v>9.8609860986098599E-2</v>
      </c>
      <c r="B1019" s="21">
        <v>0.39575008270057699</v>
      </c>
    </row>
    <row r="1020" spans="1:2">
      <c r="A1020" s="21">
        <v>9.87098709870987E-2</v>
      </c>
      <c r="B1020" s="21">
        <v>0.395828936739827</v>
      </c>
    </row>
    <row r="1021" spans="1:2">
      <c r="A1021" s="21">
        <v>9.88098809880988E-2</v>
      </c>
      <c r="B1021" s="21">
        <v>0.39590779077907701</v>
      </c>
    </row>
    <row r="1022" spans="1:2">
      <c r="A1022" s="21">
        <v>9.89098909890989E-2</v>
      </c>
      <c r="B1022" s="21">
        <v>0.39598664481832802</v>
      </c>
    </row>
    <row r="1023" spans="1:2">
      <c r="A1023" s="21">
        <v>9.9009900990099001E-2</v>
      </c>
      <c r="B1023" s="21">
        <v>0.39606549885757802</v>
      </c>
    </row>
    <row r="1024" spans="1:2">
      <c r="A1024" s="21">
        <v>9.9109910991099101E-2</v>
      </c>
      <c r="B1024" s="21">
        <v>0.39614435289682798</v>
      </c>
    </row>
    <row r="1025" spans="1:2">
      <c r="A1025" s="21">
        <v>9.9209920992099201E-2</v>
      </c>
      <c r="B1025" s="21">
        <v>0.39622320693607799</v>
      </c>
    </row>
    <row r="1026" spans="1:2">
      <c r="A1026" s="21">
        <v>9.9309930993099302E-2</v>
      </c>
      <c r="B1026" s="21">
        <v>0.396302060975328</v>
      </c>
    </row>
    <row r="1027" spans="1:2">
      <c r="A1027" s="21">
        <v>9.9409940994099402E-2</v>
      </c>
      <c r="B1027" s="21">
        <v>0.39638091501457801</v>
      </c>
    </row>
    <row r="1028" spans="1:2">
      <c r="A1028" s="21">
        <v>9.9509950995099503E-2</v>
      </c>
      <c r="B1028" s="21">
        <v>0.39645976905382802</v>
      </c>
    </row>
    <row r="1029" spans="1:2">
      <c r="A1029" s="21">
        <v>9.9609960996099603E-2</v>
      </c>
      <c r="B1029" s="21">
        <v>0.39653862309307802</v>
      </c>
    </row>
    <row r="1030" spans="1:2">
      <c r="A1030" s="21">
        <v>9.9709970997099703E-2</v>
      </c>
      <c r="B1030" s="21">
        <v>0.39661747713232798</v>
      </c>
    </row>
    <row r="1031" spans="1:2">
      <c r="A1031" s="21">
        <v>9.9809980998099804E-2</v>
      </c>
      <c r="B1031" s="21">
        <v>0.39669633117157799</v>
      </c>
    </row>
    <row r="1032" spans="1:2">
      <c r="A1032" s="21">
        <v>9.9909990999099904E-2</v>
      </c>
      <c r="B1032" s="21">
        <v>0.396775185210828</v>
      </c>
    </row>
    <row r="1033" spans="1:2">
      <c r="A1033" s="21">
        <v>0.1000100010001</v>
      </c>
      <c r="B1033" s="21">
        <v>0.39685403925007801</v>
      </c>
    </row>
    <row r="1034" spans="1:2">
      <c r="A1034" s="21">
        <v>0.10011001100109999</v>
      </c>
      <c r="B1034" s="21">
        <v>0.39693289328932801</v>
      </c>
    </row>
    <row r="1035" spans="1:2">
      <c r="A1035" s="21">
        <v>0.1002100210021</v>
      </c>
      <c r="B1035" s="21">
        <v>0.39701174732857902</v>
      </c>
    </row>
    <row r="1036" spans="1:2">
      <c r="A1036" s="21">
        <v>0.1003100310031</v>
      </c>
      <c r="B1036" s="21">
        <v>0.39709060136782898</v>
      </c>
    </row>
    <row r="1037" spans="1:2">
      <c r="A1037" s="21">
        <v>0.1004100410041</v>
      </c>
      <c r="B1037" s="21">
        <v>0.39716945540707899</v>
      </c>
    </row>
    <row r="1038" spans="1:2">
      <c r="A1038" s="21">
        <v>0.10051005100510001</v>
      </c>
      <c r="B1038" s="21">
        <v>0.397248309446329</v>
      </c>
    </row>
    <row r="1039" spans="1:2">
      <c r="A1039" s="21">
        <v>0.1006100610061</v>
      </c>
      <c r="B1039" s="21">
        <v>0.397327163485579</v>
      </c>
    </row>
    <row r="1040" spans="1:2">
      <c r="A1040" s="21">
        <v>0.1007100710071</v>
      </c>
      <c r="B1040" s="21">
        <v>0.39740601752482901</v>
      </c>
    </row>
    <row r="1041" spans="1:2">
      <c r="A1041" s="21">
        <v>0.1008100810081</v>
      </c>
      <c r="B1041" s="21">
        <v>0.39748487156407902</v>
      </c>
    </row>
    <row r="1042" spans="1:2">
      <c r="A1042" s="21">
        <v>0.10091009100910001</v>
      </c>
      <c r="B1042" s="21">
        <v>0.39756372560332898</v>
      </c>
    </row>
    <row r="1043" spans="1:2">
      <c r="A1043" s="21">
        <v>0.10101010101010099</v>
      </c>
      <c r="B1043" s="21">
        <v>0.39764257964257899</v>
      </c>
    </row>
    <row r="1044" spans="1:2">
      <c r="A1044" s="21">
        <v>0.101110111011101</v>
      </c>
      <c r="B1044" s="21">
        <v>0.397721433681829</v>
      </c>
    </row>
    <row r="1045" spans="1:2">
      <c r="A1045" s="21">
        <v>0.101210121012101</v>
      </c>
      <c r="B1045" s="21">
        <v>0.397800287721079</v>
      </c>
    </row>
    <row r="1046" spans="1:2">
      <c r="A1046" s="21">
        <v>0.101310131013101</v>
      </c>
      <c r="B1046" s="21">
        <v>0.39787914176032901</v>
      </c>
    </row>
    <row r="1047" spans="1:2">
      <c r="A1047" s="21">
        <v>0.10141014101410099</v>
      </c>
      <c r="B1047" s="21">
        <v>0.39795799579957902</v>
      </c>
    </row>
    <row r="1048" spans="1:2">
      <c r="A1048" s="21">
        <v>0.101510151015101</v>
      </c>
      <c r="B1048" s="21">
        <v>0.39803684983882998</v>
      </c>
    </row>
    <row r="1049" spans="1:2">
      <c r="A1049" s="21">
        <v>0.101610161016101</v>
      </c>
      <c r="B1049" s="21">
        <v>0.39811570387807999</v>
      </c>
    </row>
    <row r="1050" spans="1:2">
      <c r="A1050" s="21">
        <v>0.101710171017101</v>
      </c>
      <c r="B1050" s="21">
        <v>0.39819455791732999</v>
      </c>
    </row>
    <row r="1051" spans="1:2">
      <c r="A1051" s="21">
        <v>0.10181018101810101</v>
      </c>
      <c r="B1051" s="21">
        <v>0.39827341195658</v>
      </c>
    </row>
    <row r="1052" spans="1:2">
      <c r="A1052" s="21">
        <v>0.101910191019101</v>
      </c>
      <c r="B1052" s="21">
        <v>0.39835226599583001</v>
      </c>
    </row>
    <row r="1053" spans="1:2">
      <c r="A1053" s="21">
        <v>0.102010201020102</v>
      </c>
      <c r="B1053" s="21">
        <v>0.39843112003508002</v>
      </c>
    </row>
    <row r="1054" spans="1:2">
      <c r="A1054" s="21">
        <v>0.102110211021102</v>
      </c>
      <c r="B1054" s="21">
        <v>0.39850997407432998</v>
      </c>
    </row>
    <row r="1055" spans="1:2">
      <c r="A1055" s="21">
        <v>0.102210221022102</v>
      </c>
      <c r="B1055" s="21">
        <v>0.39858882811357998</v>
      </c>
    </row>
    <row r="1056" spans="1:2">
      <c r="A1056" s="21">
        <v>0.10231023102310199</v>
      </c>
      <c r="B1056" s="21">
        <v>0.39866768215282999</v>
      </c>
    </row>
    <row r="1057" spans="1:2">
      <c r="A1057" s="21">
        <v>0.102410241024102</v>
      </c>
      <c r="B1057" s="21">
        <v>0.39874653619208</v>
      </c>
    </row>
    <row r="1058" spans="1:2">
      <c r="A1058" s="21">
        <v>0.102510251025102</v>
      </c>
      <c r="B1058" s="21">
        <v>0.39882539023133001</v>
      </c>
    </row>
    <row r="1059" spans="1:2">
      <c r="A1059" s="21">
        <v>0.102610261026102</v>
      </c>
      <c r="B1059" s="21">
        <v>0.39890424427058002</v>
      </c>
    </row>
    <row r="1060" spans="1:2">
      <c r="A1060" s="21">
        <v>0.10271027102710199</v>
      </c>
      <c r="B1060" s="21">
        <v>0.39898309830983097</v>
      </c>
    </row>
    <row r="1061" spans="1:2">
      <c r="A1061" s="21">
        <v>0.102810281028102</v>
      </c>
      <c r="B1061" s="21">
        <v>0.39906195234908098</v>
      </c>
    </row>
    <row r="1062" spans="1:2">
      <c r="A1062" s="21">
        <v>0.102910291029102</v>
      </c>
      <c r="B1062" s="21">
        <v>0.39914080638833099</v>
      </c>
    </row>
    <row r="1063" spans="1:2">
      <c r="A1063" s="21">
        <v>0.103010301030103</v>
      </c>
      <c r="B1063" s="21">
        <v>0.399219660427581</v>
      </c>
    </row>
    <row r="1064" spans="1:2">
      <c r="A1064" s="21">
        <v>0.10311031103110301</v>
      </c>
      <c r="B1064" s="21">
        <v>0.39929851446683101</v>
      </c>
    </row>
    <row r="1065" spans="1:2">
      <c r="A1065" s="21">
        <v>0.10321032103210299</v>
      </c>
      <c r="B1065" s="21">
        <v>0.39937736850608102</v>
      </c>
    </row>
    <row r="1066" spans="1:2">
      <c r="A1066" s="21">
        <v>0.103310331033103</v>
      </c>
      <c r="B1066" s="21">
        <v>0.39945622254533097</v>
      </c>
    </row>
    <row r="1067" spans="1:2">
      <c r="A1067" s="21">
        <v>0.103410341034103</v>
      </c>
      <c r="B1067" s="21">
        <v>0.39953507658458098</v>
      </c>
    </row>
    <row r="1068" spans="1:2">
      <c r="A1068" s="21">
        <v>0.103510351035103</v>
      </c>
      <c r="B1068" s="21">
        <v>0.39961393062383099</v>
      </c>
    </row>
    <row r="1069" spans="1:2">
      <c r="A1069" s="21">
        <v>0.10361036103610299</v>
      </c>
      <c r="B1069" s="21">
        <v>0.399692784663081</v>
      </c>
    </row>
    <row r="1070" spans="1:2">
      <c r="A1070" s="21">
        <v>0.103710371037103</v>
      </c>
      <c r="B1070" s="21">
        <v>0.39977163870233101</v>
      </c>
    </row>
    <row r="1071" spans="1:2">
      <c r="A1071" s="21">
        <v>0.103810381038103</v>
      </c>
      <c r="B1071" s="21">
        <v>0.39985049274158102</v>
      </c>
    </row>
    <row r="1072" spans="1:2">
      <c r="A1072" s="21">
        <v>0.103910391039103</v>
      </c>
      <c r="B1072" s="21">
        <v>0.39992934678083197</v>
      </c>
    </row>
    <row r="1073" spans="1:2">
      <c r="A1073" s="21">
        <v>0.10401040104010401</v>
      </c>
      <c r="B1073" s="21">
        <v>0.40001160116011603</v>
      </c>
    </row>
    <row r="1074" spans="1:2">
      <c r="A1074" s="21">
        <v>0.104110411041104</v>
      </c>
      <c r="B1074" s="21">
        <v>0.40012315077661598</v>
      </c>
    </row>
    <row r="1075" spans="1:2">
      <c r="A1075" s="21">
        <v>0.104210421042104</v>
      </c>
      <c r="B1075" s="21">
        <v>0.40023470039311598</v>
      </c>
    </row>
    <row r="1076" spans="1:2">
      <c r="A1076" s="21">
        <v>0.104310431043104</v>
      </c>
      <c r="B1076" s="21">
        <v>0.40034625000961599</v>
      </c>
    </row>
    <row r="1077" spans="1:2">
      <c r="A1077" s="21">
        <v>0.104410441044104</v>
      </c>
      <c r="B1077" s="21">
        <v>0.400457799626116</v>
      </c>
    </row>
    <row r="1078" spans="1:2">
      <c r="A1078" s="21">
        <v>0.10451045104510399</v>
      </c>
      <c r="B1078" s="21">
        <v>0.400569349242616</v>
      </c>
    </row>
    <row r="1079" spans="1:2">
      <c r="A1079" s="21">
        <v>0.104610461046104</v>
      </c>
      <c r="B1079" s="21">
        <v>0.40068089885911601</v>
      </c>
    </row>
    <row r="1080" spans="1:2">
      <c r="A1080" s="21">
        <v>0.104710471047104</v>
      </c>
      <c r="B1080" s="21">
        <v>0.40079244847561601</v>
      </c>
    </row>
    <row r="1081" spans="1:2">
      <c r="A1081" s="21">
        <v>0.104810481048104</v>
      </c>
      <c r="B1081" s="21">
        <v>0.40090399809211602</v>
      </c>
    </row>
    <row r="1082" spans="1:2">
      <c r="A1082" s="21">
        <v>0.10491049104910399</v>
      </c>
      <c r="B1082" s="21">
        <v>0.40101554770861703</v>
      </c>
    </row>
    <row r="1083" spans="1:2">
      <c r="A1083" s="21">
        <v>0.105010501050105</v>
      </c>
      <c r="B1083" s="21">
        <v>0.40112709732511698</v>
      </c>
    </row>
    <row r="1084" spans="1:2">
      <c r="A1084" s="21">
        <v>0.105110511051105</v>
      </c>
      <c r="B1084" s="21">
        <v>0.40123864694161698</v>
      </c>
    </row>
    <row r="1085" spans="1:2">
      <c r="A1085" s="21">
        <v>0.105210521052105</v>
      </c>
      <c r="B1085" s="21">
        <v>0.40135019655811699</v>
      </c>
    </row>
    <row r="1086" spans="1:2">
      <c r="A1086" s="21">
        <v>0.10531053105310501</v>
      </c>
      <c r="B1086" s="21">
        <v>0.401461746174617</v>
      </c>
    </row>
    <row r="1087" spans="1:2">
      <c r="A1087" s="21">
        <v>0.10541054105410499</v>
      </c>
      <c r="B1087" s="21">
        <v>0.401573295791117</v>
      </c>
    </row>
    <row r="1088" spans="1:2">
      <c r="A1088" s="21">
        <v>0.105510551055105</v>
      </c>
      <c r="B1088" s="21">
        <v>0.40168484540761701</v>
      </c>
    </row>
    <row r="1089" spans="1:2">
      <c r="A1089" s="21">
        <v>0.105610561056105</v>
      </c>
      <c r="B1089" s="21">
        <v>0.40179639502411701</v>
      </c>
    </row>
    <row r="1090" spans="1:2">
      <c r="A1090" s="21">
        <v>0.105710571057105</v>
      </c>
      <c r="B1090" s="21">
        <v>0.40190794464061702</v>
      </c>
    </row>
    <row r="1091" spans="1:2">
      <c r="A1091" s="21">
        <v>0.10581058105810499</v>
      </c>
      <c r="B1091" s="21">
        <v>0.40201949425711803</v>
      </c>
    </row>
    <row r="1092" spans="1:2">
      <c r="A1092" s="21">
        <v>0.105910591059105</v>
      </c>
      <c r="B1092" s="21">
        <v>0.40213104387361798</v>
      </c>
    </row>
    <row r="1093" spans="1:2">
      <c r="A1093" s="21">
        <v>0.106010601060106</v>
      </c>
      <c r="B1093" s="21">
        <v>0.40224259349011798</v>
      </c>
    </row>
    <row r="1094" spans="1:2">
      <c r="A1094" s="21">
        <v>0.106110611061106</v>
      </c>
      <c r="B1094" s="21">
        <v>0.40235414310661799</v>
      </c>
    </row>
    <row r="1095" spans="1:2">
      <c r="A1095" s="21">
        <v>0.10621062106210601</v>
      </c>
      <c r="B1095" s="21">
        <v>0.402465692723118</v>
      </c>
    </row>
    <row r="1096" spans="1:2">
      <c r="A1096" s="21">
        <v>0.106310631063106</v>
      </c>
      <c r="B1096" s="21">
        <v>0.402577242339618</v>
      </c>
    </row>
    <row r="1097" spans="1:2">
      <c r="A1097" s="21">
        <v>0.106410641064106</v>
      </c>
      <c r="B1097" s="21">
        <v>0.40268879195611801</v>
      </c>
    </row>
    <row r="1098" spans="1:2">
      <c r="A1098" s="21">
        <v>0.106510651065106</v>
      </c>
      <c r="B1098" s="21">
        <v>0.40280034157261801</v>
      </c>
    </row>
    <row r="1099" spans="1:2">
      <c r="A1099" s="21">
        <v>0.10661066106610601</v>
      </c>
      <c r="B1099" s="21">
        <v>0.40291189118911802</v>
      </c>
    </row>
    <row r="1100" spans="1:2">
      <c r="A1100" s="21">
        <v>0.10671067106710599</v>
      </c>
      <c r="B1100" s="21">
        <v>0.40302344080561903</v>
      </c>
    </row>
    <row r="1101" spans="1:2">
      <c r="A1101" s="21">
        <v>0.106810681068106</v>
      </c>
      <c r="B1101" s="21">
        <v>0.40313499042211898</v>
      </c>
    </row>
    <row r="1102" spans="1:2">
      <c r="A1102" s="21">
        <v>0.106910691069106</v>
      </c>
      <c r="B1102" s="21">
        <v>0.40324654003861898</v>
      </c>
    </row>
    <row r="1103" spans="1:2">
      <c r="A1103" s="21">
        <v>0.107010701070107</v>
      </c>
      <c r="B1103" s="21">
        <v>0.40335808965511899</v>
      </c>
    </row>
    <row r="1104" spans="1:2">
      <c r="A1104" s="21">
        <v>0.10711071107110701</v>
      </c>
      <c r="B1104" s="21">
        <v>0.403469639271619</v>
      </c>
    </row>
    <row r="1105" spans="1:2">
      <c r="A1105" s="21">
        <v>0.107210721072107</v>
      </c>
      <c r="B1105" s="21">
        <v>0.403581188888119</v>
      </c>
    </row>
    <row r="1106" spans="1:2">
      <c r="A1106" s="21">
        <v>0.107310731073107</v>
      </c>
      <c r="B1106" s="21">
        <v>0.40369273850461901</v>
      </c>
    </row>
    <row r="1107" spans="1:2">
      <c r="A1107" s="21">
        <v>0.107410741074107</v>
      </c>
      <c r="B1107" s="21">
        <v>0.40380428812111901</v>
      </c>
    </row>
    <row r="1108" spans="1:2">
      <c r="A1108" s="21">
        <v>0.10751075107510701</v>
      </c>
      <c r="B1108" s="21">
        <v>0.40391583773761902</v>
      </c>
    </row>
    <row r="1109" spans="1:2">
      <c r="A1109" s="21">
        <v>0.10761076107610699</v>
      </c>
      <c r="B1109" s="21">
        <v>0.40402738735412003</v>
      </c>
    </row>
    <row r="1110" spans="1:2">
      <c r="A1110" s="21">
        <v>0.107710771077107</v>
      </c>
      <c r="B1110" s="21">
        <v>0.40413893697061998</v>
      </c>
    </row>
    <row r="1111" spans="1:2">
      <c r="A1111" s="21">
        <v>0.107810781078107</v>
      </c>
      <c r="B1111" s="21">
        <v>0.40425048658711998</v>
      </c>
    </row>
    <row r="1112" spans="1:2">
      <c r="A1112" s="21">
        <v>0.107910791079107</v>
      </c>
      <c r="B1112" s="21">
        <v>0.40436203620361999</v>
      </c>
    </row>
    <row r="1113" spans="1:2">
      <c r="A1113" s="21">
        <v>0.10801080108010799</v>
      </c>
      <c r="B1113" s="21">
        <v>0.40447358582012</v>
      </c>
    </row>
    <row r="1114" spans="1:2">
      <c r="A1114" s="21">
        <v>0.108110811081108</v>
      </c>
      <c r="B1114" s="21">
        <v>0.40458513543662</v>
      </c>
    </row>
    <row r="1115" spans="1:2">
      <c r="A1115" s="21">
        <v>0.108210821082108</v>
      </c>
      <c r="B1115" s="21">
        <v>0.40469668505312001</v>
      </c>
    </row>
    <row r="1116" spans="1:2">
      <c r="A1116" s="21">
        <v>0.108310831083108</v>
      </c>
      <c r="B1116" s="21">
        <v>0.40480823466962002</v>
      </c>
    </row>
    <row r="1117" spans="1:2">
      <c r="A1117" s="21">
        <v>0.10841084108410801</v>
      </c>
      <c r="B1117" s="21">
        <v>0.40491978428612002</v>
      </c>
    </row>
    <row r="1118" spans="1:2">
      <c r="A1118" s="21">
        <v>0.108510851085108</v>
      </c>
      <c r="B1118" s="21">
        <v>0.40503133390262103</v>
      </c>
    </row>
    <row r="1119" spans="1:2">
      <c r="A1119" s="21">
        <v>0.108610861086108</v>
      </c>
      <c r="B1119" s="21">
        <v>0.40514288351912098</v>
      </c>
    </row>
    <row r="1120" spans="1:2">
      <c r="A1120" s="21">
        <v>0.108710871087108</v>
      </c>
      <c r="B1120" s="21">
        <v>0.40525443313562098</v>
      </c>
    </row>
    <row r="1121" spans="1:2">
      <c r="A1121" s="21">
        <v>0.10881088108810801</v>
      </c>
      <c r="B1121" s="21">
        <v>0.40536598275212099</v>
      </c>
    </row>
    <row r="1122" spans="1:2">
      <c r="A1122" s="21">
        <v>0.10891089108910799</v>
      </c>
      <c r="B1122" s="21">
        <v>0.405477532368621</v>
      </c>
    </row>
    <row r="1123" spans="1:2">
      <c r="A1123" s="21">
        <v>0.109010901090109</v>
      </c>
      <c r="B1123" s="21">
        <v>0.405589081985121</v>
      </c>
    </row>
    <row r="1124" spans="1:2">
      <c r="A1124" s="21">
        <v>0.109110911091109</v>
      </c>
      <c r="B1124" s="21">
        <v>0.40570063160162101</v>
      </c>
    </row>
    <row r="1125" spans="1:2">
      <c r="A1125" s="21">
        <v>0.109210921092109</v>
      </c>
      <c r="B1125" s="21">
        <v>0.40581218121812102</v>
      </c>
    </row>
    <row r="1126" spans="1:2">
      <c r="A1126" s="21">
        <v>0.10931093109310901</v>
      </c>
      <c r="B1126" s="21">
        <v>0.40592373083462102</v>
      </c>
    </row>
    <row r="1127" spans="1:2">
      <c r="A1127" s="21">
        <v>0.109410941094109</v>
      </c>
      <c r="B1127" s="21">
        <v>0.40603528045112203</v>
      </c>
    </row>
    <row r="1128" spans="1:2">
      <c r="A1128" s="21">
        <v>0.109510951095109</v>
      </c>
      <c r="B1128" s="21">
        <v>0.40614683006762198</v>
      </c>
    </row>
    <row r="1129" spans="1:2">
      <c r="A1129" s="21">
        <v>0.109610961096109</v>
      </c>
      <c r="B1129" s="21">
        <v>0.40625837968412198</v>
      </c>
    </row>
    <row r="1130" spans="1:2">
      <c r="A1130" s="21">
        <v>0.10971097109710901</v>
      </c>
      <c r="B1130" s="21">
        <v>0.40636992930062199</v>
      </c>
    </row>
    <row r="1131" spans="1:2">
      <c r="A1131" s="21">
        <v>0.109810981098109</v>
      </c>
      <c r="B1131" s="21">
        <v>0.406481478917122</v>
      </c>
    </row>
    <row r="1132" spans="1:2">
      <c r="A1132" s="21">
        <v>0.109910991099109</v>
      </c>
      <c r="B1132" s="21">
        <v>0.406593028533622</v>
      </c>
    </row>
    <row r="1133" spans="1:2">
      <c r="A1133" s="21">
        <v>0.11001100110011</v>
      </c>
      <c r="B1133" s="21">
        <v>0.40670457815012201</v>
      </c>
    </row>
    <row r="1134" spans="1:2">
      <c r="A1134" s="21">
        <v>0.11011101110111</v>
      </c>
      <c r="B1134" s="21">
        <v>0.40681612776662202</v>
      </c>
    </row>
    <row r="1135" spans="1:2">
      <c r="A1135" s="21">
        <v>0.11021102110210999</v>
      </c>
      <c r="B1135" s="21">
        <v>0.40692767738312202</v>
      </c>
    </row>
    <row r="1136" spans="1:2">
      <c r="A1136" s="21">
        <v>0.11031103110311</v>
      </c>
      <c r="B1136" s="21">
        <v>0.40703922699962303</v>
      </c>
    </row>
    <row r="1137" spans="1:2">
      <c r="A1137" s="21">
        <v>0.11041104110411</v>
      </c>
      <c r="B1137" s="21">
        <v>0.40715077661612298</v>
      </c>
    </row>
    <row r="1138" spans="1:2">
      <c r="A1138" s="21">
        <v>0.11051105110511</v>
      </c>
      <c r="B1138" s="21">
        <v>0.40726232623262298</v>
      </c>
    </row>
    <row r="1139" spans="1:2">
      <c r="A1139" s="21">
        <v>0.11061106110611001</v>
      </c>
      <c r="B1139" s="21">
        <v>0.40737387584912299</v>
      </c>
    </row>
    <row r="1140" spans="1:2">
      <c r="A1140" s="21">
        <v>0.11071107110711</v>
      </c>
      <c r="B1140" s="21">
        <v>0.407485425465623</v>
      </c>
    </row>
    <row r="1141" spans="1:2">
      <c r="A1141" s="21">
        <v>0.11081108110811</v>
      </c>
      <c r="B1141" s="21">
        <v>0.407596975082123</v>
      </c>
    </row>
    <row r="1142" spans="1:2">
      <c r="A1142" s="21">
        <v>0.11091109110911</v>
      </c>
      <c r="B1142" s="21">
        <v>0.40770852469862301</v>
      </c>
    </row>
    <row r="1143" spans="1:2">
      <c r="A1143" s="21">
        <v>0.111011101110111</v>
      </c>
      <c r="B1143" s="21">
        <v>0.40782007431512302</v>
      </c>
    </row>
    <row r="1144" spans="1:2">
      <c r="A1144" s="21">
        <v>0.11111111111111099</v>
      </c>
      <c r="B1144" s="21">
        <v>0.40793162393162302</v>
      </c>
    </row>
    <row r="1145" spans="1:2">
      <c r="A1145" s="21">
        <v>0.111211121112111</v>
      </c>
      <c r="B1145" s="21">
        <v>0.40804317354812403</v>
      </c>
    </row>
    <row r="1146" spans="1:2">
      <c r="A1146" s="21">
        <v>0.111311131113111</v>
      </c>
      <c r="B1146" s="21">
        <v>0.40815472316462398</v>
      </c>
    </row>
    <row r="1147" spans="1:2">
      <c r="A1147" s="21">
        <v>0.111411141114111</v>
      </c>
      <c r="B1147" s="21">
        <v>0.40826627278112398</v>
      </c>
    </row>
    <row r="1148" spans="1:2">
      <c r="A1148" s="21">
        <v>0.11151115111511101</v>
      </c>
      <c r="B1148" s="21">
        <v>0.40837782239762399</v>
      </c>
    </row>
    <row r="1149" spans="1:2">
      <c r="A1149" s="21">
        <v>0.111611161116111</v>
      </c>
      <c r="B1149" s="21">
        <v>0.408489372014124</v>
      </c>
    </row>
    <row r="1150" spans="1:2">
      <c r="A1150" s="21">
        <v>0.111711171117111</v>
      </c>
      <c r="B1150" s="21">
        <v>0.408600921630624</v>
      </c>
    </row>
    <row r="1151" spans="1:2">
      <c r="A1151" s="21">
        <v>0.111811181118111</v>
      </c>
      <c r="B1151" s="21">
        <v>0.40871247124712401</v>
      </c>
    </row>
    <row r="1152" spans="1:2">
      <c r="A1152" s="21">
        <v>0.11191119111911101</v>
      </c>
      <c r="B1152" s="21">
        <v>0.40882402086362402</v>
      </c>
    </row>
    <row r="1153" spans="1:2">
      <c r="A1153" s="21">
        <v>0.11201120112011199</v>
      </c>
      <c r="B1153" s="21">
        <v>0.40893557048012402</v>
      </c>
    </row>
    <row r="1154" spans="1:2">
      <c r="A1154" s="21">
        <v>0.112111211121112</v>
      </c>
      <c r="B1154" s="21">
        <v>0.40904712009662503</v>
      </c>
    </row>
    <row r="1155" spans="1:2">
      <c r="A1155" s="21">
        <v>0.112211221122112</v>
      </c>
      <c r="B1155" s="21">
        <v>0.40915866971312498</v>
      </c>
    </row>
    <row r="1156" spans="1:2">
      <c r="A1156" s="21">
        <v>0.112311231123112</v>
      </c>
      <c r="B1156" s="21">
        <v>0.40927021932962498</v>
      </c>
    </row>
    <row r="1157" spans="1:2">
      <c r="A1157" s="21">
        <v>0.11241124112411199</v>
      </c>
      <c r="B1157" s="21">
        <v>0.40938176894612499</v>
      </c>
    </row>
    <row r="1158" spans="1:2">
      <c r="A1158" s="21">
        <v>0.112511251125112</v>
      </c>
      <c r="B1158" s="21">
        <v>0.409493318562625</v>
      </c>
    </row>
    <row r="1159" spans="1:2">
      <c r="A1159" s="21">
        <v>0.112611261126112</v>
      </c>
      <c r="B1159" s="21">
        <v>0.409604868179125</v>
      </c>
    </row>
    <row r="1160" spans="1:2">
      <c r="A1160" s="21">
        <v>0.112711271127112</v>
      </c>
      <c r="B1160" s="21">
        <v>0.40971641779562501</v>
      </c>
    </row>
    <row r="1161" spans="1:2">
      <c r="A1161" s="21">
        <v>0.11281128112811201</v>
      </c>
      <c r="B1161" s="21">
        <v>0.40982796741212502</v>
      </c>
    </row>
    <row r="1162" spans="1:2">
      <c r="A1162" s="21">
        <v>0.112911291129112</v>
      </c>
      <c r="B1162" s="21">
        <v>0.40993951702862502</v>
      </c>
    </row>
    <row r="1163" spans="1:2">
      <c r="A1163" s="21">
        <v>0.113011301130113</v>
      </c>
      <c r="B1163" s="21">
        <v>0.41005106664512603</v>
      </c>
    </row>
    <row r="1164" spans="1:2">
      <c r="A1164" s="21">
        <v>0.113111311131113</v>
      </c>
      <c r="B1164" s="21">
        <v>0.41016261626162598</v>
      </c>
    </row>
    <row r="1165" spans="1:2">
      <c r="A1165" s="21">
        <v>0.113211321132113</v>
      </c>
      <c r="B1165" s="21">
        <v>0.41027416587812598</v>
      </c>
    </row>
    <row r="1166" spans="1:2">
      <c r="A1166" s="21">
        <v>0.11331133113311299</v>
      </c>
      <c r="B1166" s="21">
        <v>0.41038571549462599</v>
      </c>
    </row>
    <row r="1167" spans="1:2">
      <c r="A1167" s="21">
        <v>0.113411341134113</v>
      </c>
      <c r="B1167" s="21">
        <v>0.410497265111126</v>
      </c>
    </row>
    <row r="1168" spans="1:2">
      <c r="A1168" s="21">
        <v>0.113511351135113</v>
      </c>
      <c r="B1168" s="21">
        <v>0.410608814727626</v>
      </c>
    </row>
    <row r="1169" spans="1:2">
      <c r="A1169" s="21">
        <v>0.113611361136113</v>
      </c>
      <c r="B1169" s="21">
        <v>0.41072036434412601</v>
      </c>
    </row>
    <row r="1170" spans="1:2">
      <c r="A1170" s="21">
        <v>0.11371137113711299</v>
      </c>
      <c r="B1170" s="21">
        <v>0.41083191396062602</v>
      </c>
    </row>
    <row r="1171" spans="1:2">
      <c r="A1171" s="21">
        <v>0.113811381138113</v>
      </c>
      <c r="B1171" s="21">
        <v>0.41094346357712602</v>
      </c>
    </row>
    <row r="1172" spans="1:2">
      <c r="A1172" s="21">
        <v>0.113911391139113</v>
      </c>
      <c r="B1172" s="21">
        <v>0.41105501319362697</v>
      </c>
    </row>
    <row r="1173" spans="1:2">
      <c r="A1173" s="21">
        <v>0.114011401140114</v>
      </c>
      <c r="B1173" s="21">
        <v>0.41116656281012698</v>
      </c>
    </row>
    <row r="1174" spans="1:2">
      <c r="A1174" s="21">
        <v>0.11411141114111401</v>
      </c>
      <c r="B1174" s="21">
        <v>0.41127811242662698</v>
      </c>
    </row>
    <row r="1175" spans="1:2">
      <c r="A1175" s="21">
        <v>0.11421142114211399</v>
      </c>
      <c r="B1175" s="21">
        <v>0.41138966204312699</v>
      </c>
    </row>
    <row r="1176" spans="1:2">
      <c r="A1176" s="21">
        <v>0.114311431143114</v>
      </c>
      <c r="B1176" s="21">
        <v>0.411501211659627</v>
      </c>
    </row>
    <row r="1177" spans="1:2">
      <c r="A1177" s="21">
        <v>0.114411441144114</v>
      </c>
      <c r="B1177" s="21">
        <v>0.411612761276127</v>
      </c>
    </row>
    <row r="1178" spans="1:2">
      <c r="A1178" s="21">
        <v>0.114511451145114</v>
      </c>
      <c r="B1178" s="21">
        <v>0.41172431089262701</v>
      </c>
    </row>
    <row r="1179" spans="1:2">
      <c r="A1179" s="21">
        <v>0.11461146114611399</v>
      </c>
      <c r="B1179" s="21">
        <v>0.41183586050912702</v>
      </c>
    </row>
    <row r="1180" spans="1:2">
      <c r="A1180" s="21">
        <v>0.114711471147114</v>
      </c>
      <c r="B1180" s="21">
        <v>0.41194741012562702</v>
      </c>
    </row>
    <row r="1181" spans="1:2">
      <c r="A1181" s="21">
        <v>0.114811481148114</v>
      </c>
      <c r="B1181" s="21">
        <v>0.41205895974212797</v>
      </c>
    </row>
    <row r="1182" spans="1:2">
      <c r="A1182" s="21">
        <v>0.114911491149114</v>
      </c>
      <c r="B1182" s="21">
        <v>0.41217050935862798</v>
      </c>
    </row>
    <row r="1183" spans="1:2">
      <c r="A1183" s="21">
        <v>0.11501150115011501</v>
      </c>
      <c r="B1183" s="21">
        <v>0.41228205897512799</v>
      </c>
    </row>
    <row r="1184" spans="1:2">
      <c r="A1184" s="21">
        <v>0.115111511151115</v>
      </c>
      <c r="B1184" s="21">
        <v>0.41239360859162799</v>
      </c>
    </row>
    <row r="1185" spans="1:2">
      <c r="A1185" s="21">
        <v>0.115211521152115</v>
      </c>
      <c r="B1185" s="21">
        <v>0.412505158208128</v>
      </c>
    </row>
    <row r="1186" spans="1:2">
      <c r="A1186" s="21">
        <v>0.115311531153115</v>
      </c>
      <c r="B1186" s="21">
        <v>0.412616707824628</v>
      </c>
    </row>
    <row r="1187" spans="1:2">
      <c r="A1187" s="21">
        <v>0.115411541154115</v>
      </c>
      <c r="B1187" s="21">
        <v>0.41272825744112801</v>
      </c>
    </row>
    <row r="1188" spans="1:2">
      <c r="A1188" s="21">
        <v>0.11551155115511499</v>
      </c>
      <c r="B1188" s="21">
        <v>0.41283980705762802</v>
      </c>
    </row>
    <row r="1189" spans="1:2">
      <c r="A1189" s="21">
        <v>0.115611561156115</v>
      </c>
      <c r="B1189" s="21">
        <v>0.41295135667412802</v>
      </c>
    </row>
    <row r="1190" spans="1:2">
      <c r="A1190" s="21">
        <v>0.115711571157115</v>
      </c>
      <c r="B1190" s="21">
        <v>0.41306290629062897</v>
      </c>
    </row>
    <row r="1191" spans="1:2">
      <c r="A1191" s="21">
        <v>0.115811581158115</v>
      </c>
      <c r="B1191" s="21">
        <v>0.41317445590712898</v>
      </c>
    </row>
    <row r="1192" spans="1:2">
      <c r="A1192" s="21">
        <v>0.11591159115911499</v>
      </c>
      <c r="B1192" s="21">
        <v>0.41328600552362899</v>
      </c>
    </row>
    <row r="1193" spans="1:2">
      <c r="A1193" s="21">
        <v>0.116011601160116</v>
      </c>
      <c r="B1193" s="21">
        <v>0.41339755514012899</v>
      </c>
    </row>
    <row r="1194" spans="1:2">
      <c r="A1194" s="21">
        <v>0.116111611161116</v>
      </c>
      <c r="B1194" s="21">
        <v>0.413509104756629</v>
      </c>
    </row>
    <row r="1195" spans="1:2">
      <c r="A1195" s="21">
        <v>0.116211621162116</v>
      </c>
      <c r="B1195" s="21">
        <v>0.413620654373129</v>
      </c>
    </row>
    <row r="1196" spans="1:2">
      <c r="A1196" s="21">
        <v>0.11631163116311601</v>
      </c>
      <c r="B1196" s="21">
        <v>0.41373220398962901</v>
      </c>
    </row>
    <row r="1197" spans="1:2">
      <c r="A1197" s="21">
        <v>0.11641164116411599</v>
      </c>
      <c r="B1197" s="21">
        <v>0.41384375360612902</v>
      </c>
    </row>
    <row r="1198" spans="1:2">
      <c r="A1198" s="21">
        <v>0.116511651165116</v>
      </c>
      <c r="B1198" s="21">
        <v>0.41395530322262902</v>
      </c>
    </row>
    <row r="1199" spans="1:2">
      <c r="A1199" s="21">
        <v>0.116611661166116</v>
      </c>
      <c r="B1199" s="21">
        <v>0.41406685283912997</v>
      </c>
    </row>
    <row r="1200" spans="1:2">
      <c r="A1200" s="21">
        <v>0.116711671167116</v>
      </c>
      <c r="B1200" s="21">
        <v>0.41417840245562998</v>
      </c>
    </row>
    <row r="1201" spans="1:2">
      <c r="A1201" s="21">
        <v>0.11681168116811599</v>
      </c>
      <c r="B1201" s="21">
        <v>0.41428995207212999</v>
      </c>
    </row>
    <row r="1202" spans="1:2">
      <c r="A1202" s="21">
        <v>0.116911691169116</v>
      </c>
      <c r="B1202" s="21">
        <v>0.41440150168862999</v>
      </c>
    </row>
    <row r="1203" spans="1:2">
      <c r="A1203" s="21">
        <v>0.117011701170117</v>
      </c>
      <c r="B1203" s="21">
        <v>0.41451305130513</v>
      </c>
    </row>
    <row r="1204" spans="1:2">
      <c r="A1204" s="21">
        <v>0.117111711171117</v>
      </c>
      <c r="B1204" s="21">
        <v>0.41462460092163</v>
      </c>
    </row>
    <row r="1205" spans="1:2">
      <c r="A1205" s="21">
        <v>0.11721172117211701</v>
      </c>
      <c r="B1205" s="21">
        <v>0.41473615053813001</v>
      </c>
    </row>
    <row r="1206" spans="1:2">
      <c r="A1206" s="21">
        <v>0.117311731173117</v>
      </c>
      <c r="B1206" s="21">
        <v>0.41484770015463002</v>
      </c>
    </row>
    <row r="1207" spans="1:2">
      <c r="A1207" s="21">
        <v>0.117411741174117</v>
      </c>
      <c r="B1207" s="21">
        <v>0.41495924977113002</v>
      </c>
    </row>
    <row r="1208" spans="1:2">
      <c r="A1208" s="21">
        <v>0.117511751175117</v>
      </c>
      <c r="B1208" s="21">
        <v>0.41507079938763097</v>
      </c>
    </row>
    <row r="1209" spans="1:2">
      <c r="A1209" s="21">
        <v>0.11761176117611701</v>
      </c>
      <c r="B1209" s="21">
        <v>0.41518234900413098</v>
      </c>
    </row>
    <row r="1210" spans="1:2">
      <c r="A1210" s="21">
        <v>0.11771177117711699</v>
      </c>
      <c r="B1210" s="21">
        <v>0.41529389862063099</v>
      </c>
    </row>
    <row r="1211" spans="1:2">
      <c r="A1211" s="21">
        <v>0.117811781178117</v>
      </c>
      <c r="B1211" s="21">
        <v>0.41540544823713099</v>
      </c>
    </row>
    <row r="1212" spans="1:2">
      <c r="A1212" s="21">
        <v>0.117911791179117</v>
      </c>
      <c r="B1212" s="21">
        <v>0.415516997853631</v>
      </c>
    </row>
    <row r="1213" spans="1:2">
      <c r="A1213" s="21">
        <v>0.118011801180118</v>
      </c>
      <c r="B1213" s="21">
        <v>0.415628547470131</v>
      </c>
    </row>
    <row r="1214" spans="1:2">
      <c r="A1214" s="21">
        <v>0.11811181118111801</v>
      </c>
      <c r="B1214" s="21">
        <v>0.41574009708663101</v>
      </c>
    </row>
    <row r="1215" spans="1:2">
      <c r="A1215" s="21">
        <v>0.118211821182118</v>
      </c>
      <c r="B1215" s="21">
        <v>0.41585164670313102</v>
      </c>
    </row>
    <row r="1216" spans="1:2">
      <c r="A1216" s="21">
        <v>0.118311831183118</v>
      </c>
      <c r="B1216" s="21">
        <v>0.41596319631963102</v>
      </c>
    </row>
    <row r="1217" spans="1:2">
      <c r="A1217" s="21">
        <v>0.118411841184118</v>
      </c>
      <c r="B1217" s="21">
        <v>0.41607474593613197</v>
      </c>
    </row>
    <row r="1218" spans="1:2">
      <c r="A1218" s="21">
        <v>0.11851185118511801</v>
      </c>
      <c r="B1218" s="21">
        <v>0.41618629555263198</v>
      </c>
    </row>
    <row r="1219" spans="1:2">
      <c r="A1219" s="21">
        <v>0.118611861186118</v>
      </c>
      <c r="B1219" s="21">
        <v>0.41629784516913199</v>
      </c>
    </row>
    <row r="1220" spans="1:2">
      <c r="A1220" s="21">
        <v>0.118711871187118</v>
      </c>
      <c r="B1220" s="21">
        <v>0.41640939478563199</v>
      </c>
    </row>
    <row r="1221" spans="1:2">
      <c r="A1221" s="21">
        <v>0.118811881188118</v>
      </c>
      <c r="B1221" s="21">
        <v>0.416520944402132</v>
      </c>
    </row>
    <row r="1222" spans="1:2">
      <c r="A1222" s="21">
        <v>0.118911891189118</v>
      </c>
      <c r="B1222" s="21">
        <v>0.416632494018632</v>
      </c>
    </row>
    <row r="1223" spans="1:2">
      <c r="A1223" s="21">
        <v>0.11901190119011899</v>
      </c>
      <c r="B1223" s="21">
        <v>0.41674404363513201</v>
      </c>
    </row>
    <row r="1224" spans="1:2">
      <c r="A1224" s="21">
        <v>0.119111911191119</v>
      </c>
      <c r="B1224" s="21">
        <v>0.41685559325163202</v>
      </c>
    </row>
    <row r="1225" spans="1:2">
      <c r="A1225" s="21">
        <v>0.119211921192119</v>
      </c>
      <c r="B1225" s="21">
        <v>0.41696714286813302</v>
      </c>
    </row>
    <row r="1226" spans="1:2">
      <c r="A1226" s="21">
        <v>0.119311931193119</v>
      </c>
      <c r="B1226" s="21">
        <v>0.41707869248463297</v>
      </c>
    </row>
    <row r="1227" spans="1:2">
      <c r="A1227" s="21">
        <v>0.11941194119411901</v>
      </c>
      <c r="B1227" s="21">
        <v>0.41719024210113298</v>
      </c>
    </row>
    <row r="1228" spans="1:2">
      <c r="A1228" s="21">
        <v>0.119511951195119</v>
      </c>
      <c r="B1228" s="21">
        <v>0.41730179171763299</v>
      </c>
    </row>
    <row r="1229" spans="1:2">
      <c r="A1229" s="21">
        <v>0.119611961196119</v>
      </c>
      <c r="B1229" s="21">
        <v>0.41741334133413299</v>
      </c>
    </row>
    <row r="1230" spans="1:2">
      <c r="A1230" s="21">
        <v>0.119711971197119</v>
      </c>
      <c r="B1230" s="21">
        <v>0.417524890950633</v>
      </c>
    </row>
    <row r="1231" spans="1:2">
      <c r="A1231" s="21">
        <v>0.11981198119811901</v>
      </c>
      <c r="B1231" s="21">
        <v>0.417636440567133</v>
      </c>
    </row>
    <row r="1232" spans="1:2">
      <c r="A1232" s="21">
        <v>0.11991199119911899</v>
      </c>
      <c r="B1232" s="21">
        <v>0.41774799018363301</v>
      </c>
    </row>
    <row r="1233" spans="1:2">
      <c r="A1233" s="21">
        <v>0.12001200120012</v>
      </c>
      <c r="B1233" s="21">
        <v>0.41785953980013302</v>
      </c>
    </row>
    <row r="1234" spans="1:2">
      <c r="A1234" s="21">
        <v>0.12011201120112</v>
      </c>
      <c r="B1234" s="21">
        <v>0.41797108941663302</v>
      </c>
    </row>
    <row r="1235" spans="1:2">
      <c r="A1235" s="21">
        <v>0.12021202120212</v>
      </c>
      <c r="B1235" s="21">
        <v>0.41808263903313397</v>
      </c>
    </row>
    <row r="1236" spans="1:2">
      <c r="A1236" s="21">
        <v>0.12031203120312001</v>
      </c>
      <c r="B1236" s="21">
        <v>0.41819418864963398</v>
      </c>
    </row>
    <row r="1237" spans="1:2">
      <c r="A1237" s="21">
        <v>0.12041204120412</v>
      </c>
      <c r="B1237" s="21">
        <v>0.41830573826613399</v>
      </c>
    </row>
    <row r="1238" spans="1:2">
      <c r="A1238" s="21">
        <v>0.12051205120512</v>
      </c>
      <c r="B1238" s="21">
        <v>0.41841728788263399</v>
      </c>
    </row>
    <row r="1239" spans="1:2">
      <c r="A1239" s="21">
        <v>0.12061206120612</v>
      </c>
      <c r="B1239" s="21">
        <v>0.418528837499134</v>
      </c>
    </row>
    <row r="1240" spans="1:2">
      <c r="A1240" s="21">
        <v>0.12071207120712001</v>
      </c>
      <c r="B1240" s="21">
        <v>0.41864038711563401</v>
      </c>
    </row>
    <row r="1241" spans="1:2">
      <c r="A1241" s="21">
        <v>0.12081208120812</v>
      </c>
      <c r="B1241" s="21">
        <v>0.41875193673213401</v>
      </c>
    </row>
    <row r="1242" spans="1:2">
      <c r="A1242" s="21">
        <v>0.12091209120912</v>
      </c>
      <c r="B1242" s="21">
        <v>0.41886348634863402</v>
      </c>
    </row>
    <row r="1243" spans="1:2">
      <c r="A1243" s="21">
        <v>0.121012101210121</v>
      </c>
      <c r="B1243" s="21">
        <v>0.41897503596513502</v>
      </c>
    </row>
    <row r="1244" spans="1:2">
      <c r="A1244" s="21">
        <v>0.121112111211121</v>
      </c>
      <c r="B1244" s="21">
        <v>0.41908658558163497</v>
      </c>
    </row>
    <row r="1245" spans="1:2">
      <c r="A1245" s="21">
        <v>0.12121212121212099</v>
      </c>
      <c r="B1245" s="21">
        <v>0.41919813519813498</v>
      </c>
    </row>
    <row r="1246" spans="1:2">
      <c r="A1246" s="21">
        <v>0.121312131213121</v>
      </c>
      <c r="B1246" s="21">
        <v>0.41930968481463499</v>
      </c>
    </row>
    <row r="1247" spans="1:2">
      <c r="A1247" s="21">
        <v>0.121412141214121</v>
      </c>
      <c r="B1247" s="21">
        <v>0.41942123443113499</v>
      </c>
    </row>
    <row r="1248" spans="1:2">
      <c r="A1248" s="21">
        <v>0.121512151215121</v>
      </c>
      <c r="B1248" s="21">
        <v>0.419532784047635</v>
      </c>
    </row>
    <row r="1249" spans="1:2">
      <c r="A1249" s="21">
        <v>0.12161216121612101</v>
      </c>
      <c r="B1249" s="21">
        <v>0.41964433366413501</v>
      </c>
    </row>
    <row r="1250" spans="1:2">
      <c r="A1250" s="21">
        <v>0.121712171217121</v>
      </c>
      <c r="B1250" s="21">
        <v>0.41975588328063501</v>
      </c>
    </row>
    <row r="1251" spans="1:2">
      <c r="A1251" s="21">
        <v>0.121812181218121</v>
      </c>
      <c r="B1251" s="21">
        <v>0.41986743289713502</v>
      </c>
    </row>
    <row r="1252" spans="1:2">
      <c r="A1252" s="21">
        <v>0.121912191219121</v>
      </c>
      <c r="B1252" s="21">
        <v>0.41997898251363602</v>
      </c>
    </row>
    <row r="1253" spans="1:2">
      <c r="A1253" s="21">
        <v>0.122012201220122</v>
      </c>
      <c r="B1253" s="21">
        <v>0.42009053213013597</v>
      </c>
    </row>
    <row r="1254" spans="1:2">
      <c r="A1254" s="21">
        <v>0.12211221122112199</v>
      </c>
      <c r="B1254" s="21">
        <v>0.42020208174663598</v>
      </c>
    </row>
    <row r="1255" spans="1:2">
      <c r="A1255" s="21">
        <v>0.122212221222122</v>
      </c>
      <c r="B1255" s="21">
        <v>0.42031363136313599</v>
      </c>
    </row>
    <row r="1256" spans="1:2">
      <c r="A1256" s="21">
        <v>0.122312231223122</v>
      </c>
      <c r="B1256" s="21">
        <v>0.42042518097963599</v>
      </c>
    </row>
    <row r="1257" spans="1:2">
      <c r="A1257" s="21">
        <v>0.122412241224122</v>
      </c>
      <c r="B1257" s="21">
        <v>0.420536730596136</v>
      </c>
    </row>
    <row r="1258" spans="1:2">
      <c r="A1258" s="21">
        <v>0.12251225122512199</v>
      </c>
      <c r="B1258" s="21">
        <v>0.42064828021263601</v>
      </c>
    </row>
    <row r="1259" spans="1:2">
      <c r="A1259" s="21">
        <v>0.122612261226122</v>
      </c>
      <c r="B1259" s="21">
        <v>0.42075982982913601</v>
      </c>
    </row>
    <row r="1260" spans="1:2">
      <c r="A1260" s="21">
        <v>0.122712271227122</v>
      </c>
      <c r="B1260" s="21">
        <v>0.42087137944563602</v>
      </c>
    </row>
    <row r="1261" spans="1:2">
      <c r="A1261" s="21">
        <v>0.122812281228122</v>
      </c>
      <c r="B1261" s="21">
        <v>0.42098292906213702</v>
      </c>
    </row>
    <row r="1262" spans="1:2">
      <c r="A1262" s="21">
        <v>0.12291229122912201</v>
      </c>
      <c r="B1262" s="21">
        <v>0.42109447867863697</v>
      </c>
    </row>
    <row r="1263" spans="1:2">
      <c r="A1263" s="21">
        <v>0.12301230123012299</v>
      </c>
      <c r="B1263" s="21">
        <v>0.42120602829513698</v>
      </c>
    </row>
    <row r="1264" spans="1:2">
      <c r="A1264" s="21">
        <v>0.123112311231123</v>
      </c>
      <c r="B1264" s="21">
        <v>0.42131757791163699</v>
      </c>
    </row>
    <row r="1265" spans="1:2">
      <c r="A1265" s="21">
        <v>0.123212321232123</v>
      </c>
      <c r="B1265" s="21">
        <v>0.42142912752813699</v>
      </c>
    </row>
    <row r="1266" spans="1:2">
      <c r="A1266" s="21">
        <v>0.123312331233123</v>
      </c>
      <c r="B1266" s="21">
        <v>0.421540677144637</v>
      </c>
    </row>
    <row r="1267" spans="1:2">
      <c r="A1267" s="21">
        <v>0.12341234123412299</v>
      </c>
      <c r="B1267" s="21">
        <v>0.42165222676113701</v>
      </c>
    </row>
    <row r="1268" spans="1:2">
      <c r="A1268" s="21">
        <v>0.123512351235123</v>
      </c>
      <c r="B1268" s="21">
        <v>0.42176377637763701</v>
      </c>
    </row>
    <row r="1269" spans="1:2">
      <c r="A1269" s="21">
        <v>0.123612361236123</v>
      </c>
      <c r="B1269" s="21">
        <v>0.42187532599413702</v>
      </c>
    </row>
    <row r="1270" spans="1:2">
      <c r="A1270" s="21">
        <v>0.123712371237123</v>
      </c>
      <c r="B1270" s="21">
        <v>0.42198687561063802</v>
      </c>
    </row>
    <row r="1271" spans="1:2">
      <c r="A1271" s="21">
        <v>0.12381238123812301</v>
      </c>
      <c r="B1271" s="21">
        <v>0.42209842522713797</v>
      </c>
    </row>
    <row r="1272" spans="1:2">
      <c r="A1272" s="21">
        <v>0.123912391239123</v>
      </c>
      <c r="B1272" s="21">
        <v>0.42220997484363798</v>
      </c>
    </row>
    <row r="1273" spans="1:2">
      <c r="A1273" s="21">
        <v>0.124012401240124</v>
      </c>
      <c r="B1273" s="21">
        <v>0.42232152446013799</v>
      </c>
    </row>
    <row r="1274" spans="1:2">
      <c r="A1274" s="21">
        <v>0.124112411241124</v>
      </c>
      <c r="B1274" s="21">
        <v>0.42243307407663799</v>
      </c>
    </row>
    <row r="1275" spans="1:2">
      <c r="A1275" s="21">
        <v>0.124212421242124</v>
      </c>
      <c r="B1275" s="21">
        <v>0.422544623693138</v>
      </c>
    </row>
    <row r="1276" spans="1:2">
      <c r="A1276" s="21">
        <v>0.12431243124312399</v>
      </c>
      <c r="B1276" s="21">
        <v>0.42265617330963801</v>
      </c>
    </row>
    <row r="1277" spans="1:2">
      <c r="A1277" s="21">
        <v>0.124412441244124</v>
      </c>
      <c r="B1277" s="21">
        <v>0.42276772292613801</v>
      </c>
    </row>
    <row r="1278" spans="1:2">
      <c r="A1278" s="21">
        <v>0.124512451245124</v>
      </c>
      <c r="B1278" s="21">
        <v>0.42287927254263802</v>
      </c>
    </row>
    <row r="1279" spans="1:2">
      <c r="A1279" s="21">
        <v>0.124612461246124</v>
      </c>
      <c r="B1279" s="21">
        <v>0.42299082215913902</v>
      </c>
    </row>
    <row r="1280" spans="1:2">
      <c r="A1280" s="21">
        <v>0.12471247124712399</v>
      </c>
      <c r="B1280" s="21">
        <v>0.42310237177563897</v>
      </c>
    </row>
    <row r="1281" spans="1:2">
      <c r="A1281" s="21">
        <v>0.124812481248124</v>
      </c>
      <c r="B1281" s="21">
        <v>0.42321392139213898</v>
      </c>
    </row>
    <row r="1282" spans="1:2">
      <c r="A1282" s="21">
        <v>0.124912491249124</v>
      </c>
      <c r="B1282" s="21">
        <v>0.42332547100863899</v>
      </c>
    </row>
    <row r="1283" spans="1:2">
      <c r="A1283" s="21">
        <v>0.125012501250125</v>
      </c>
      <c r="B1283" s="21">
        <v>0.42343702062513899</v>
      </c>
    </row>
    <row r="1284" spans="1:2">
      <c r="A1284" s="21">
        <v>0.12511251125112499</v>
      </c>
      <c r="B1284" s="21">
        <v>0.423548570241639</v>
      </c>
    </row>
    <row r="1285" spans="1:2">
      <c r="A1285" s="21">
        <v>0.12521252125212501</v>
      </c>
      <c r="B1285" s="21">
        <v>0.42366011985813901</v>
      </c>
    </row>
    <row r="1286" spans="1:2">
      <c r="A1286" s="21">
        <v>0.125312531253125</v>
      </c>
      <c r="B1286" s="21">
        <v>0.42377166947463901</v>
      </c>
    </row>
    <row r="1287" spans="1:2">
      <c r="A1287" s="21">
        <v>0.12541254125412499</v>
      </c>
      <c r="B1287" s="21">
        <v>0.42388321909113902</v>
      </c>
    </row>
    <row r="1288" spans="1:2">
      <c r="A1288" s="21">
        <v>0.125512551255125</v>
      </c>
      <c r="B1288" s="21">
        <v>0.42399476870764002</v>
      </c>
    </row>
    <row r="1289" spans="1:2">
      <c r="A1289" s="21">
        <v>0.12561256125612499</v>
      </c>
      <c r="B1289" s="21">
        <v>0.42410631832413997</v>
      </c>
    </row>
    <row r="1290" spans="1:2">
      <c r="A1290" s="21">
        <v>0.12571257125712501</v>
      </c>
      <c r="B1290" s="21">
        <v>0.42421786794063998</v>
      </c>
    </row>
    <row r="1291" spans="1:2">
      <c r="A1291" s="21">
        <v>0.125812581258125</v>
      </c>
      <c r="B1291" s="21">
        <v>0.42432941755713999</v>
      </c>
    </row>
    <row r="1292" spans="1:2">
      <c r="A1292" s="21">
        <v>0.12591259125912499</v>
      </c>
      <c r="B1292" s="21">
        <v>0.42444096717363999</v>
      </c>
    </row>
    <row r="1293" spans="1:2">
      <c r="A1293" s="21">
        <v>0.12601260126012601</v>
      </c>
      <c r="B1293" s="21">
        <v>0.42455251679014</v>
      </c>
    </row>
    <row r="1294" spans="1:2">
      <c r="A1294" s="21">
        <v>0.126112611261126</v>
      </c>
      <c r="B1294" s="21">
        <v>0.42466406640664001</v>
      </c>
    </row>
    <row r="1295" spans="1:2">
      <c r="A1295" s="21">
        <v>0.12621262126212601</v>
      </c>
      <c r="B1295" s="21">
        <v>0.42477561602314001</v>
      </c>
    </row>
    <row r="1296" spans="1:2">
      <c r="A1296" s="21">
        <v>0.126312631263126</v>
      </c>
      <c r="B1296" s="21">
        <v>0.42488716563964002</v>
      </c>
    </row>
    <row r="1297" spans="1:2">
      <c r="A1297" s="21">
        <v>0.12641264126412599</v>
      </c>
      <c r="B1297" s="21">
        <v>0.42499871525614102</v>
      </c>
    </row>
    <row r="1298" spans="1:2">
      <c r="A1298" s="21">
        <v>0.12651265126512601</v>
      </c>
      <c r="B1298" s="21">
        <v>0.42511026487264097</v>
      </c>
    </row>
    <row r="1299" spans="1:2">
      <c r="A1299" s="21">
        <v>0.126612661266126</v>
      </c>
      <c r="B1299" s="21">
        <v>0.42522181448914098</v>
      </c>
    </row>
    <row r="1300" spans="1:2">
      <c r="A1300" s="21">
        <v>0.12671267126712599</v>
      </c>
      <c r="B1300" s="21">
        <v>0.42533336410564099</v>
      </c>
    </row>
    <row r="1301" spans="1:2">
      <c r="A1301" s="21">
        <v>0.126812681268126</v>
      </c>
      <c r="B1301" s="21">
        <v>0.42544491372214099</v>
      </c>
    </row>
    <row r="1302" spans="1:2">
      <c r="A1302" s="21">
        <v>0.12691269126912599</v>
      </c>
      <c r="B1302" s="21">
        <v>0.425556463338641</v>
      </c>
    </row>
    <row r="1303" spans="1:2">
      <c r="A1303" s="21">
        <v>0.12701270127012701</v>
      </c>
      <c r="B1303" s="21">
        <v>0.42566801295514101</v>
      </c>
    </row>
    <row r="1304" spans="1:2">
      <c r="A1304" s="21">
        <v>0.127112711271127</v>
      </c>
      <c r="B1304" s="21">
        <v>0.42577956257164101</v>
      </c>
    </row>
    <row r="1305" spans="1:2">
      <c r="A1305" s="21">
        <v>0.12721272127212699</v>
      </c>
      <c r="B1305" s="21">
        <v>0.42589111218814102</v>
      </c>
    </row>
    <row r="1306" spans="1:2">
      <c r="A1306" s="21">
        <v>0.12731273127312701</v>
      </c>
      <c r="B1306" s="21">
        <v>0.42600266180464202</v>
      </c>
    </row>
    <row r="1307" spans="1:2">
      <c r="A1307" s="21">
        <v>0.12741274127412699</v>
      </c>
      <c r="B1307" s="21">
        <v>0.42611421142114198</v>
      </c>
    </row>
    <row r="1308" spans="1:2">
      <c r="A1308" s="21">
        <v>0.12751275127512701</v>
      </c>
      <c r="B1308" s="21">
        <v>0.42622576103764198</v>
      </c>
    </row>
    <row r="1309" spans="1:2">
      <c r="A1309" s="21">
        <v>0.127612761276127</v>
      </c>
      <c r="B1309" s="21">
        <v>0.42633731065414199</v>
      </c>
    </row>
    <row r="1310" spans="1:2">
      <c r="A1310" s="21">
        <v>0.12771277127712699</v>
      </c>
      <c r="B1310" s="21">
        <v>0.42644886027064199</v>
      </c>
    </row>
    <row r="1311" spans="1:2">
      <c r="A1311" s="21">
        <v>0.12781278127812701</v>
      </c>
      <c r="B1311" s="21">
        <v>0.426560409887142</v>
      </c>
    </row>
    <row r="1312" spans="1:2">
      <c r="A1312" s="21">
        <v>0.127912791279127</v>
      </c>
      <c r="B1312" s="21">
        <v>0.42667195950364201</v>
      </c>
    </row>
    <row r="1313" spans="1:2">
      <c r="A1313" s="21">
        <v>0.12801280128012801</v>
      </c>
      <c r="B1313" s="21">
        <v>0.42678350912014201</v>
      </c>
    </row>
    <row r="1314" spans="1:2">
      <c r="A1314" s="21">
        <v>0.128112811281128</v>
      </c>
      <c r="B1314" s="21">
        <v>0.42689505873664202</v>
      </c>
    </row>
    <row r="1315" spans="1:2">
      <c r="A1315" s="21">
        <v>0.12821282128212799</v>
      </c>
      <c r="B1315" s="21">
        <v>0.42700660835314302</v>
      </c>
    </row>
    <row r="1316" spans="1:2">
      <c r="A1316" s="21">
        <v>0.12831283128312801</v>
      </c>
      <c r="B1316" s="21">
        <v>0.42711815796964298</v>
      </c>
    </row>
    <row r="1317" spans="1:2">
      <c r="A1317" s="21">
        <v>0.128412841284128</v>
      </c>
      <c r="B1317" s="21">
        <v>0.42722970758614298</v>
      </c>
    </row>
    <row r="1318" spans="1:2">
      <c r="A1318" s="21">
        <v>0.12851285128512799</v>
      </c>
      <c r="B1318" s="21">
        <v>0.42734125720264299</v>
      </c>
    </row>
    <row r="1319" spans="1:2">
      <c r="A1319" s="21">
        <v>0.12861286128612801</v>
      </c>
      <c r="B1319" s="21">
        <v>0.42745280681914299</v>
      </c>
    </row>
    <row r="1320" spans="1:2">
      <c r="A1320" s="21">
        <v>0.12871287128712799</v>
      </c>
      <c r="B1320" s="21">
        <v>0.427564356435643</v>
      </c>
    </row>
    <row r="1321" spans="1:2">
      <c r="A1321" s="21">
        <v>0.12881288128812801</v>
      </c>
      <c r="B1321" s="21">
        <v>0.42767590605214301</v>
      </c>
    </row>
    <row r="1322" spans="1:2">
      <c r="A1322" s="21">
        <v>0.128912891289128</v>
      </c>
      <c r="B1322" s="21">
        <v>0.42778745566864301</v>
      </c>
    </row>
    <row r="1323" spans="1:2">
      <c r="A1323" s="21">
        <v>0.12901290129012899</v>
      </c>
      <c r="B1323" s="21">
        <v>0.42789900528514302</v>
      </c>
    </row>
    <row r="1324" spans="1:2">
      <c r="A1324" s="21">
        <v>0.12911291129112901</v>
      </c>
      <c r="B1324" s="21">
        <v>0.42801055490164402</v>
      </c>
    </row>
    <row r="1325" spans="1:2">
      <c r="A1325" s="21">
        <v>0.129212921292129</v>
      </c>
      <c r="B1325" s="21">
        <v>0.42812210451814398</v>
      </c>
    </row>
    <row r="1326" spans="1:2">
      <c r="A1326" s="21">
        <v>0.12931293129312901</v>
      </c>
      <c r="B1326" s="21">
        <v>0.42823365413464398</v>
      </c>
    </row>
    <row r="1327" spans="1:2">
      <c r="A1327" s="21">
        <v>0.129412941294129</v>
      </c>
      <c r="B1327" s="21">
        <v>0.42834520375114399</v>
      </c>
    </row>
    <row r="1328" spans="1:2">
      <c r="A1328" s="21">
        <v>0.12951295129512899</v>
      </c>
      <c r="B1328" s="21">
        <v>0.42845675336764399</v>
      </c>
    </row>
    <row r="1329" spans="1:2">
      <c r="A1329" s="21">
        <v>0.12961296129612901</v>
      </c>
      <c r="B1329" s="21">
        <v>0.428568302984144</v>
      </c>
    </row>
    <row r="1330" spans="1:2">
      <c r="A1330" s="21">
        <v>0.129712971297129</v>
      </c>
      <c r="B1330" s="21">
        <v>0.42867985260064401</v>
      </c>
    </row>
    <row r="1331" spans="1:2">
      <c r="A1331" s="21">
        <v>0.12981298129812899</v>
      </c>
      <c r="B1331" s="21">
        <v>0.42879140221714401</v>
      </c>
    </row>
    <row r="1332" spans="1:2">
      <c r="A1332" s="21">
        <v>0.129912991299129</v>
      </c>
      <c r="B1332" s="21">
        <v>0.42890295183364402</v>
      </c>
    </row>
    <row r="1333" spans="1:2">
      <c r="A1333" s="21">
        <v>0.13001300130012999</v>
      </c>
      <c r="B1333" s="21">
        <v>0.42901450145014502</v>
      </c>
    </row>
    <row r="1334" spans="1:2">
      <c r="A1334" s="21">
        <v>0.13011301130113001</v>
      </c>
      <c r="B1334" s="21">
        <v>0.42912605106664498</v>
      </c>
    </row>
    <row r="1335" spans="1:2">
      <c r="A1335" s="21">
        <v>0.13021302130213</v>
      </c>
      <c r="B1335" s="21">
        <v>0.42923760068314498</v>
      </c>
    </row>
    <row r="1336" spans="1:2">
      <c r="A1336" s="21">
        <v>0.13031303130312999</v>
      </c>
      <c r="B1336" s="21">
        <v>0.42934915029964499</v>
      </c>
    </row>
    <row r="1337" spans="1:2">
      <c r="A1337" s="21">
        <v>0.13041304130413001</v>
      </c>
      <c r="B1337" s="21">
        <v>0.42946069991614499</v>
      </c>
    </row>
    <row r="1338" spans="1:2">
      <c r="A1338" s="21">
        <v>0.13051305130513</v>
      </c>
      <c r="B1338" s="21">
        <v>0.429572249532645</v>
      </c>
    </row>
    <row r="1339" spans="1:2">
      <c r="A1339" s="21">
        <v>0.13061306130613001</v>
      </c>
      <c r="B1339" s="21">
        <v>0.42968379914914501</v>
      </c>
    </row>
    <row r="1340" spans="1:2">
      <c r="A1340" s="21">
        <v>0.13071307130713</v>
      </c>
      <c r="B1340" s="21">
        <v>0.42979534876564501</v>
      </c>
    </row>
    <row r="1341" spans="1:2">
      <c r="A1341" s="21">
        <v>0.13081308130812999</v>
      </c>
      <c r="B1341" s="21">
        <v>0.42990689838214502</v>
      </c>
    </row>
    <row r="1342" spans="1:2">
      <c r="A1342" s="21">
        <v>0.13091309130913001</v>
      </c>
      <c r="B1342" s="21">
        <v>0.43001844799864603</v>
      </c>
    </row>
    <row r="1343" spans="1:2">
      <c r="A1343" s="21">
        <v>0.131013101310131</v>
      </c>
      <c r="B1343" s="21">
        <v>0.43012999761514598</v>
      </c>
    </row>
    <row r="1344" spans="1:2">
      <c r="A1344" s="21">
        <v>0.13111311131113099</v>
      </c>
      <c r="B1344" s="21">
        <v>0.43024154723164598</v>
      </c>
    </row>
    <row r="1345" spans="1:2">
      <c r="A1345" s="21">
        <v>0.131213121312131</v>
      </c>
      <c r="B1345" s="21">
        <v>0.43035309684814599</v>
      </c>
    </row>
    <row r="1346" spans="1:2">
      <c r="A1346" s="21">
        <v>0.13131313131313099</v>
      </c>
      <c r="B1346" s="21">
        <v>0.43046464646464599</v>
      </c>
    </row>
    <row r="1347" spans="1:2">
      <c r="A1347" s="21">
        <v>0.13141314131413101</v>
      </c>
      <c r="B1347" s="21">
        <v>0.430576196081146</v>
      </c>
    </row>
    <row r="1348" spans="1:2">
      <c r="A1348" s="21">
        <v>0.131513151315131</v>
      </c>
      <c r="B1348" s="21">
        <v>0.43068774569764601</v>
      </c>
    </row>
    <row r="1349" spans="1:2">
      <c r="A1349" s="21">
        <v>0.13161316131613099</v>
      </c>
      <c r="B1349" s="21">
        <v>0.43079929531414601</v>
      </c>
    </row>
    <row r="1350" spans="1:2">
      <c r="A1350" s="21">
        <v>0.13171317131713101</v>
      </c>
      <c r="B1350" s="21">
        <v>0.43091084493064602</v>
      </c>
    </row>
    <row r="1351" spans="1:2">
      <c r="A1351" s="21">
        <v>0.131813181318131</v>
      </c>
      <c r="B1351" s="21">
        <v>0.43102239454714703</v>
      </c>
    </row>
    <row r="1352" spans="1:2">
      <c r="A1352" s="21">
        <v>0.13191319131913101</v>
      </c>
      <c r="B1352" s="21">
        <v>0.43113394416364698</v>
      </c>
    </row>
    <row r="1353" spans="1:2">
      <c r="A1353" s="21">
        <v>0.132013201320132</v>
      </c>
      <c r="B1353" s="21">
        <v>0.43124549378014698</v>
      </c>
    </row>
    <row r="1354" spans="1:2">
      <c r="A1354" s="21">
        <v>0.13211321132113199</v>
      </c>
      <c r="B1354" s="21">
        <v>0.43135704339664699</v>
      </c>
    </row>
    <row r="1355" spans="1:2">
      <c r="A1355" s="21">
        <v>0.13221322132213201</v>
      </c>
      <c r="B1355" s="21">
        <v>0.43146859301314699</v>
      </c>
    </row>
    <row r="1356" spans="1:2">
      <c r="A1356" s="21">
        <v>0.132313231323132</v>
      </c>
      <c r="B1356" s="21">
        <v>0.431580142629647</v>
      </c>
    </row>
    <row r="1357" spans="1:2">
      <c r="A1357" s="21">
        <v>0.13241324132413201</v>
      </c>
      <c r="B1357" s="21">
        <v>0.43169169224614701</v>
      </c>
    </row>
    <row r="1358" spans="1:2">
      <c r="A1358" s="21">
        <v>0.132513251325132</v>
      </c>
      <c r="B1358" s="21">
        <v>0.43180324186264701</v>
      </c>
    </row>
    <row r="1359" spans="1:2">
      <c r="A1359" s="21">
        <v>0.13261326132613199</v>
      </c>
      <c r="B1359" s="21">
        <v>0.43191479147914702</v>
      </c>
    </row>
    <row r="1360" spans="1:2">
      <c r="A1360" s="21">
        <v>0.13271327132713201</v>
      </c>
      <c r="B1360" s="21">
        <v>0.43202634109564803</v>
      </c>
    </row>
    <row r="1361" spans="1:2">
      <c r="A1361" s="21">
        <v>0.132813281328132</v>
      </c>
      <c r="B1361" s="21">
        <v>0.43213789071214798</v>
      </c>
    </row>
    <row r="1362" spans="1:2">
      <c r="A1362" s="21">
        <v>0.13291329132913199</v>
      </c>
      <c r="B1362" s="21">
        <v>0.43224944032864798</v>
      </c>
    </row>
    <row r="1363" spans="1:2">
      <c r="A1363" s="21">
        <v>0.133013301330133</v>
      </c>
      <c r="B1363" s="21">
        <v>0.43236098994514799</v>
      </c>
    </row>
    <row r="1364" spans="1:2">
      <c r="A1364" s="21">
        <v>0.13311331133113299</v>
      </c>
      <c r="B1364" s="21">
        <v>0.432472539561648</v>
      </c>
    </row>
    <row r="1365" spans="1:2">
      <c r="A1365" s="21">
        <v>0.13321332133213301</v>
      </c>
      <c r="B1365" s="21">
        <v>0.432584089178148</v>
      </c>
    </row>
    <row r="1366" spans="1:2">
      <c r="A1366" s="21">
        <v>0.133313331333133</v>
      </c>
      <c r="B1366" s="21">
        <v>0.43269563879464801</v>
      </c>
    </row>
    <row r="1367" spans="1:2">
      <c r="A1367" s="21">
        <v>0.13341334133413299</v>
      </c>
      <c r="B1367" s="21">
        <v>0.43280718841114801</v>
      </c>
    </row>
    <row r="1368" spans="1:2">
      <c r="A1368" s="21">
        <v>0.13351335133513301</v>
      </c>
      <c r="B1368" s="21">
        <v>0.43291873802764802</v>
      </c>
    </row>
    <row r="1369" spans="1:2">
      <c r="A1369" s="21">
        <v>0.133613361336133</v>
      </c>
      <c r="B1369" s="21">
        <v>0.43303028764414903</v>
      </c>
    </row>
    <row r="1370" spans="1:2">
      <c r="A1370" s="21">
        <v>0.13371337133713301</v>
      </c>
      <c r="B1370" s="21">
        <v>0.43314183726064898</v>
      </c>
    </row>
    <row r="1371" spans="1:2">
      <c r="A1371" s="21">
        <v>0.133813381338133</v>
      </c>
      <c r="B1371" s="21">
        <v>0.43325338687714898</v>
      </c>
    </row>
    <row r="1372" spans="1:2">
      <c r="A1372" s="21">
        <v>0.13391339133913299</v>
      </c>
      <c r="B1372" s="21">
        <v>0.43336493649364899</v>
      </c>
    </row>
    <row r="1373" spans="1:2">
      <c r="A1373" s="21">
        <v>0.13401340134013401</v>
      </c>
      <c r="B1373" s="21">
        <v>0.433476486110149</v>
      </c>
    </row>
    <row r="1374" spans="1:2">
      <c r="A1374" s="21">
        <v>0.134113411341134</v>
      </c>
      <c r="B1374" s="21">
        <v>0.433588035726649</v>
      </c>
    </row>
    <row r="1375" spans="1:2">
      <c r="A1375" s="21">
        <v>0.13421342134213399</v>
      </c>
      <c r="B1375" s="21">
        <v>0.43369958534314901</v>
      </c>
    </row>
    <row r="1376" spans="1:2">
      <c r="A1376" s="21">
        <v>0.134313431343134</v>
      </c>
      <c r="B1376" s="21">
        <v>0.43381113495964901</v>
      </c>
    </row>
    <row r="1377" spans="1:2">
      <c r="A1377" s="21">
        <v>0.13441344134413399</v>
      </c>
      <c r="B1377" s="21">
        <v>0.43392268457614902</v>
      </c>
    </row>
    <row r="1378" spans="1:2">
      <c r="A1378" s="21">
        <v>0.13451345134513401</v>
      </c>
      <c r="B1378" s="21">
        <v>0.43403423419265003</v>
      </c>
    </row>
    <row r="1379" spans="1:2">
      <c r="A1379" s="21">
        <v>0.134613461346134</v>
      </c>
      <c r="B1379" s="21">
        <v>0.43414578380914998</v>
      </c>
    </row>
    <row r="1380" spans="1:2">
      <c r="A1380" s="21">
        <v>0.13471347134713399</v>
      </c>
      <c r="B1380" s="21">
        <v>0.43425733342564998</v>
      </c>
    </row>
    <row r="1381" spans="1:2">
      <c r="A1381" s="21">
        <v>0.13481348134813401</v>
      </c>
      <c r="B1381" s="21">
        <v>0.43436888304214999</v>
      </c>
    </row>
    <row r="1382" spans="1:2">
      <c r="A1382" s="21">
        <v>0.134913491349134</v>
      </c>
      <c r="B1382" s="21">
        <v>0.43448043265865</v>
      </c>
    </row>
    <row r="1383" spans="1:2">
      <c r="A1383" s="21">
        <v>0.13501350135013501</v>
      </c>
      <c r="B1383" s="21">
        <v>0.43459198227515</v>
      </c>
    </row>
    <row r="1384" spans="1:2">
      <c r="A1384" s="21">
        <v>0.135113511351135</v>
      </c>
      <c r="B1384" s="21">
        <v>0.43470353189165001</v>
      </c>
    </row>
    <row r="1385" spans="1:2">
      <c r="A1385" s="21">
        <v>0.13521352135213499</v>
      </c>
      <c r="B1385" s="21">
        <v>0.43481508150815001</v>
      </c>
    </row>
    <row r="1386" spans="1:2">
      <c r="A1386" s="21">
        <v>0.13531353135313501</v>
      </c>
      <c r="B1386" s="21">
        <v>0.43492663112465002</v>
      </c>
    </row>
    <row r="1387" spans="1:2">
      <c r="A1387" s="21">
        <v>0.135413541354135</v>
      </c>
      <c r="B1387" s="21">
        <v>0.43503818074115103</v>
      </c>
    </row>
    <row r="1388" spans="1:2">
      <c r="A1388" s="21">
        <v>0.13551355135513499</v>
      </c>
      <c r="B1388" s="21">
        <v>0.43514973035765098</v>
      </c>
    </row>
    <row r="1389" spans="1:2">
      <c r="A1389" s="21">
        <v>0.135613561356135</v>
      </c>
      <c r="B1389" s="21">
        <v>0.43526127997415098</v>
      </c>
    </row>
    <row r="1390" spans="1:2">
      <c r="A1390" s="21">
        <v>0.13571357135713499</v>
      </c>
      <c r="B1390" s="21">
        <v>0.43537282959065099</v>
      </c>
    </row>
    <row r="1391" spans="1:2">
      <c r="A1391" s="21">
        <v>0.13581358135813501</v>
      </c>
      <c r="B1391" s="21">
        <v>0.435484379207151</v>
      </c>
    </row>
    <row r="1392" spans="1:2">
      <c r="A1392" s="21">
        <v>0.135913591359135</v>
      </c>
      <c r="B1392" s="21">
        <v>0.435595928823651</v>
      </c>
    </row>
    <row r="1393" spans="1:2">
      <c r="A1393" s="21">
        <v>0.13601360136013599</v>
      </c>
      <c r="B1393" s="21">
        <v>0.43570747844015101</v>
      </c>
    </row>
    <row r="1394" spans="1:2">
      <c r="A1394" s="21">
        <v>0.13611361136113601</v>
      </c>
      <c r="B1394" s="21">
        <v>0.43581902805665101</v>
      </c>
    </row>
    <row r="1395" spans="1:2">
      <c r="A1395" s="21">
        <v>0.13621362136213599</v>
      </c>
      <c r="B1395" s="21">
        <v>0.43593057767315102</v>
      </c>
    </row>
    <row r="1396" spans="1:2">
      <c r="A1396" s="21">
        <v>0.13631363136313601</v>
      </c>
      <c r="B1396" s="21">
        <v>0.43604212728965203</v>
      </c>
    </row>
    <row r="1397" spans="1:2">
      <c r="A1397" s="21">
        <v>0.136413641364136</v>
      </c>
      <c r="B1397" s="21">
        <v>0.43615367690615198</v>
      </c>
    </row>
    <row r="1398" spans="1:2">
      <c r="A1398" s="21">
        <v>0.13651365136513599</v>
      </c>
      <c r="B1398" s="21">
        <v>0.43626522652265198</v>
      </c>
    </row>
    <row r="1399" spans="1:2">
      <c r="A1399" s="21">
        <v>0.13661366136613601</v>
      </c>
      <c r="B1399" s="21">
        <v>0.43637677613915199</v>
      </c>
    </row>
    <row r="1400" spans="1:2">
      <c r="A1400" s="21">
        <v>0.136713671367136</v>
      </c>
      <c r="B1400" s="21">
        <v>0.436488325755652</v>
      </c>
    </row>
    <row r="1401" spans="1:2">
      <c r="A1401" s="21">
        <v>0.13681368136813599</v>
      </c>
      <c r="B1401" s="21">
        <v>0.436599875372152</v>
      </c>
    </row>
    <row r="1402" spans="1:2">
      <c r="A1402" s="21">
        <v>0.136913691369136</v>
      </c>
      <c r="B1402" s="21">
        <v>0.43671142498865201</v>
      </c>
    </row>
    <row r="1403" spans="1:2">
      <c r="A1403" s="21">
        <v>0.13701370137013699</v>
      </c>
      <c r="B1403" s="21">
        <v>0.43682297460515201</v>
      </c>
    </row>
    <row r="1404" spans="1:2">
      <c r="A1404" s="21">
        <v>0.13711371137113701</v>
      </c>
      <c r="B1404" s="21">
        <v>0.43693452422165202</v>
      </c>
    </row>
    <row r="1405" spans="1:2">
      <c r="A1405" s="21">
        <v>0.137213721372137</v>
      </c>
      <c r="B1405" s="21">
        <v>0.43704607383815303</v>
      </c>
    </row>
    <row r="1406" spans="1:2">
      <c r="A1406" s="21">
        <v>0.13731373137313699</v>
      </c>
      <c r="B1406" s="21">
        <v>0.43715762345465298</v>
      </c>
    </row>
    <row r="1407" spans="1:2">
      <c r="A1407" s="21">
        <v>0.13741374137413701</v>
      </c>
      <c r="B1407" s="21">
        <v>0.43726917307115298</v>
      </c>
    </row>
    <row r="1408" spans="1:2">
      <c r="A1408" s="21">
        <v>0.13751375137513699</v>
      </c>
      <c r="B1408" s="21">
        <v>0.43738072268765299</v>
      </c>
    </row>
    <row r="1409" spans="1:2">
      <c r="A1409" s="21">
        <v>0.13761376137613701</v>
      </c>
      <c r="B1409" s="21">
        <v>0.437492272304153</v>
      </c>
    </row>
    <row r="1410" spans="1:2">
      <c r="A1410" s="21">
        <v>0.137713771377137</v>
      </c>
      <c r="B1410" s="21">
        <v>0.437603821920653</v>
      </c>
    </row>
    <row r="1411" spans="1:2">
      <c r="A1411" s="21">
        <v>0.13781378137813699</v>
      </c>
      <c r="B1411" s="21">
        <v>0.43771537153715301</v>
      </c>
    </row>
    <row r="1412" spans="1:2">
      <c r="A1412" s="21">
        <v>0.13791379137913701</v>
      </c>
      <c r="B1412" s="21">
        <v>0.43782692115365301</v>
      </c>
    </row>
    <row r="1413" spans="1:2">
      <c r="A1413" s="21">
        <v>0.138013801380138</v>
      </c>
      <c r="B1413" s="21">
        <v>0.43793847077015302</v>
      </c>
    </row>
    <row r="1414" spans="1:2">
      <c r="A1414" s="21">
        <v>0.13811381138113801</v>
      </c>
      <c r="B1414" s="21">
        <v>0.43805002038665403</v>
      </c>
    </row>
    <row r="1415" spans="1:2">
      <c r="A1415" s="21">
        <v>0.138213821382138</v>
      </c>
      <c r="B1415" s="21">
        <v>0.43816157000315398</v>
      </c>
    </row>
    <row r="1416" spans="1:2">
      <c r="A1416" s="21">
        <v>0.13831383138313799</v>
      </c>
      <c r="B1416" s="21">
        <v>0.43827311961965398</v>
      </c>
    </row>
    <row r="1417" spans="1:2">
      <c r="A1417" s="21">
        <v>0.13841384138413801</v>
      </c>
      <c r="B1417" s="21">
        <v>0.43838466923615399</v>
      </c>
    </row>
    <row r="1418" spans="1:2">
      <c r="A1418" s="21">
        <v>0.138513851385138</v>
      </c>
      <c r="B1418" s="21">
        <v>0.438496218852654</v>
      </c>
    </row>
    <row r="1419" spans="1:2">
      <c r="A1419" s="21">
        <v>0.13861386138613799</v>
      </c>
      <c r="B1419" s="21">
        <v>0.438607768469154</v>
      </c>
    </row>
    <row r="1420" spans="1:2">
      <c r="A1420" s="21">
        <v>0.138713871387138</v>
      </c>
      <c r="B1420" s="21">
        <v>0.43871931808565401</v>
      </c>
    </row>
    <row r="1421" spans="1:2">
      <c r="A1421" s="21">
        <v>0.13881388138813799</v>
      </c>
      <c r="B1421" s="21">
        <v>0.43883086770215401</v>
      </c>
    </row>
    <row r="1422" spans="1:2">
      <c r="A1422" s="21">
        <v>0.13891389138913801</v>
      </c>
      <c r="B1422" s="21">
        <v>0.43894241731865402</v>
      </c>
    </row>
    <row r="1423" spans="1:2">
      <c r="A1423" s="21">
        <v>0.139013901390139</v>
      </c>
      <c r="B1423" s="21">
        <v>0.43905396693515503</v>
      </c>
    </row>
    <row r="1424" spans="1:2">
      <c r="A1424" s="21">
        <v>0.13911391139113899</v>
      </c>
      <c r="B1424" s="21">
        <v>0.43916551655165498</v>
      </c>
    </row>
    <row r="1425" spans="1:2">
      <c r="A1425" s="21">
        <v>0.13921392139213901</v>
      </c>
      <c r="B1425" s="21">
        <v>0.43927706616815498</v>
      </c>
    </row>
    <row r="1426" spans="1:2">
      <c r="A1426" s="21">
        <v>0.139313931393139</v>
      </c>
      <c r="B1426" s="21">
        <v>0.43938861578465499</v>
      </c>
    </row>
    <row r="1427" spans="1:2">
      <c r="A1427" s="21">
        <v>0.13941394139413901</v>
      </c>
      <c r="B1427" s="21">
        <v>0.439500165401155</v>
      </c>
    </row>
    <row r="1428" spans="1:2">
      <c r="A1428" s="21">
        <v>0.139513951395139</v>
      </c>
      <c r="B1428" s="21">
        <v>0.439611715017655</v>
      </c>
    </row>
    <row r="1429" spans="1:2">
      <c r="A1429" s="21">
        <v>0.13961396139613899</v>
      </c>
      <c r="B1429" s="21">
        <v>0.43972326463415501</v>
      </c>
    </row>
    <row r="1430" spans="1:2">
      <c r="A1430" s="21">
        <v>0.13971397139713901</v>
      </c>
      <c r="B1430" s="21">
        <v>0.43983481425065502</v>
      </c>
    </row>
    <row r="1431" spans="1:2">
      <c r="A1431" s="21">
        <v>0.139813981398139</v>
      </c>
      <c r="B1431" s="21">
        <v>0.43994636386715502</v>
      </c>
    </row>
    <row r="1432" spans="1:2">
      <c r="A1432" s="21">
        <v>0.13991399139913899</v>
      </c>
      <c r="B1432" s="21">
        <v>0.44005791348365603</v>
      </c>
    </row>
    <row r="1433" spans="1:2">
      <c r="A1433" s="21">
        <v>0.14001400140014</v>
      </c>
      <c r="B1433" s="21">
        <v>0.44016946310015598</v>
      </c>
    </row>
    <row r="1434" spans="1:2">
      <c r="A1434" s="21">
        <v>0.14011401140113999</v>
      </c>
      <c r="B1434" s="21">
        <v>0.44028101271665598</v>
      </c>
    </row>
    <row r="1435" spans="1:2">
      <c r="A1435" s="21">
        <v>0.14021402140214001</v>
      </c>
      <c r="B1435" s="21">
        <v>0.44039256233315599</v>
      </c>
    </row>
    <row r="1436" spans="1:2">
      <c r="A1436" s="21">
        <v>0.14031403140314</v>
      </c>
      <c r="B1436" s="21">
        <v>0.440504111949656</v>
      </c>
    </row>
    <row r="1437" spans="1:2">
      <c r="A1437" s="21">
        <v>0.14041404140413999</v>
      </c>
      <c r="B1437" s="21">
        <v>0.440615661566156</v>
      </c>
    </row>
    <row r="1438" spans="1:2">
      <c r="A1438" s="21">
        <v>0.14051405140514001</v>
      </c>
      <c r="B1438" s="21">
        <v>0.44072721118265601</v>
      </c>
    </row>
    <row r="1439" spans="1:2">
      <c r="A1439" s="21">
        <v>0.14061406140614</v>
      </c>
      <c r="B1439" s="21">
        <v>0.44083876079915602</v>
      </c>
    </row>
    <row r="1440" spans="1:2">
      <c r="A1440" s="21">
        <v>0.14071407140714001</v>
      </c>
      <c r="B1440" s="21">
        <v>0.44095031041565602</v>
      </c>
    </row>
    <row r="1441" spans="1:2">
      <c r="A1441" s="21">
        <v>0.14081408140814</v>
      </c>
      <c r="B1441" s="21">
        <v>0.44106186003215703</v>
      </c>
    </row>
    <row r="1442" spans="1:2">
      <c r="A1442" s="21">
        <v>0.14091409140913999</v>
      </c>
      <c r="B1442" s="21">
        <v>0.44117340964865698</v>
      </c>
    </row>
    <row r="1443" spans="1:2">
      <c r="A1443" s="21">
        <v>0.14101410141014101</v>
      </c>
      <c r="B1443" s="21">
        <v>0.44128495926515698</v>
      </c>
    </row>
    <row r="1444" spans="1:2">
      <c r="A1444" s="21">
        <v>0.141114111411141</v>
      </c>
      <c r="B1444" s="21">
        <v>0.44139650888165699</v>
      </c>
    </row>
    <row r="1445" spans="1:2">
      <c r="A1445" s="21">
        <v>0.14121412141214101</v>
      </c>
      <c r="B1445" s="21">
        <v>0.441508058498157</v>
      </c>
    </row>
    <row r="1446" spans="1:2">
      <c r="A1446" s="21">
        <v>0.141314131413141</v>
      </c>
      <c r="B1446" s="21">
        <v>0.441619608114657</v>
      </c>
    </row>
    <row r="1447" spans="1:2">
      <c r="A1447" s="21">
        <v>0.14141414141414099</v>
      </c>
      <c r="B1447" s="21">
        <v>0.44173115773115701</v>
      </c>
    </row>
    <row r="1448" spans="1:2">
      <c r="A1448" s="21">
        <v>0.14151415141514101</v>
      </c>
      <c r="B1448" s="21">
        <v>0.44184270734765702</v>
      </c>
    </row>
    <row r="1449" spans="1:2">
      <c r="A1449" s="21">
        <v>0.141614161416141</v>
      </c>
      <c r="B1449" s="21">
        <v>0.44195425696415702</v>
      </c>
    </row>
    <row r="1450" spans="1:2">
      <c r="A1450" s="21">
        <v>0.14171417141714099</v>
      </c>
      <c r="B1450" s="21">
        <v>0.44206580658065803</v>
      </c>
    </row>
    <row r="1451" spans="1:2">
      <c r="A1451" s="21">
        <v>0.14181418141814101</v>
      </c>
      <c r="B1451" s="21">
        <v>0.44217735619715798</v>
      </c>
    </row>
    <row r="1452" spans="1:2">
      <c r="A1452" s="21">
        <v>0.14191419141914099</v>
      </c>
      <c r="B1452" s="21">
        <v>0.44228890581365798</v>
      </c>
    </row>
    <row r="1453" spans="1:2">
      <c r="A1453" s="21">
        <v>0.14201420142014201</v>
      </c>
      <c r="B1453" s="21">
        <v>0.44240045543015799</v>
      </c>
    </row>
    <row r="1454" spans="1:2">
      <c r="A1454" s="21">
        <v>0.142114211421142</v>
      </c>
      <c r="B1454" s="21">
        <v>0.442512005046658</v>
      </c>
    </row>
    <row r="1455" spans="1:2">
      <c r="A1455" s="21">
        <v>0.14221422142214199</v>
      </c>
      <c r="B1455" s="21">
        <v>0.442623554663158</v>
      </c>
    </row>
    <row r="1456" spans="1:2">
      <c r="A1456" s="21">
        <v>0.14231423142314201</v>
      </c>
      <c r="B1456" s="21">
        <v>0.44273510427965801</v>
      </c>
    </row>
    <row r="1457" spans="1:2">
      <c r="A1457" s="21">
        <v>0.142414241424142</v>
      </c>
      <c r="B1457" s="21">
        <v>0.44284665389615802</v>
      </c>
    </row>
    <row r="1458" spans="1:2">
      <c r="A1458" s="21">
        <v>0.14251425142514201</v>
      </c>
      <c r="B1458" s="21">
        <v>0.44295820351265802</v>
      </c>
    </row>
    <row r="1459" spans="1:2">
      <c r="A1459" s="21">
        <v>0.142614261426142</v>
      </c>
      <c r="B1459" s="21">
        <v>0.44306975312915903</v>
      </c>
    </row>
    <row r="1460" spans="1:2">
      <c r="A1460" s="21">
        <v>0.14271427142714199</v>
      </c>
      <c r="B1460" s="21">
        <v>0.44318130274565898</v>
      </c>
    </row>
    <row r="1461" spans="1:2">
      <c r="A1461" s="21">
        <v>0.14281428142814201</v>
      </c>
      <c r="B1461" s="21">
        <v>0.44329285236215898</v>
      </c>
    </row>
    <row r="1462" spans="1:2">
      <c r="A1462" s="21">
        <v>0.142914291429142</v>
      </c>
      <c r="B1462" s="21">
        <v>0.44340440197865899</v>
      </c>
    </row>
    <row r="1463" spans="1:2">
      <c r="A1463" s="21">
        <v>0.14301430143014299</v>
      </c>
      <c r="B1463" s="21">
        <v>0.443515951595159</v>
      </c>
    </row>
    <row r="1464" spans="1:2">
      <c r="A1464" s="21">
        <v>0.143114311431143</v>
      </c>
      <c r="B1464" s="21">
        <v>0.443627501211659</v>
      </c>
    </row>
    <row r="1465" spans="1:2">
      <c r="A1465" s="21">
        <v>0.14321432143214299</v>
      </c>
      <c r="B1465" s="21">
        <v>0.44373905082815901</v>
      </c>
    </row>
    <row r="1466" spans="1:2">
      <c r="A1466" s="21">
        <v>0.14331433143314301</v>
      </c>
      <c r="B1466" s="21">
        <v>0.44385060044465902</v>
      </c>
    </row>
    <row r="1467" spans="1:2">
      <c r="A1467" s="21">
        <v>0.143414341434143</v>
      </c>
      <c r="B1467" s="21">
        <v>0.44396215006115902</v>
      </c>
    </row>
    <row r="1468" spans="1:2">
      <c r="A1468" s="21">
        <v>0.14351435143514299</v>
      </c>
      <c r="B1468" s="21">
        <v>0.44407369967766003</v>
      </c>
    </row>
    <row r="1469" spans="1:2">
      <c r="A1469" s="21">
        <v>0.14361436143614301</v>
      </c>
      <c r="B1469" s="21">
        <v>0.44418524929415998</v>
      </c>
    </row>
    <row r="1470" spans="1:2">
      <c r="A1470" s="21">
        <v>0.143714371437143</v>
      </c>
      <c r="B1470" s="21">
        <v>0.44429679891065998</v>
      </c>
    </row>
    <row r="1471" spans="1:2">
      <c r="A1471" s="21">
        <v>0.14381438143814301</v>
      </c>
      <c r="B1471" s="21">
        <v>0.44440834852715999</v>
      </c>
    </row>
    <row r="1472" spans="1:2">
      <c r="A1472" s="21">
        <v>0.143914391439143</v>
      </c>
      <c r="B1472" s="21">
        <v>0.44451989814366</v>
      </c>
    </row>
    <row r="1473" spans="1:2">
      <c r="A1473" s="21">
        <v>0.14401440144014399</v>
      </c>
      <c r="B1473" s="21">
        <v>0.44463144776016</v>
      </c>
    </row>
    <row r="1474" spans="1:2">
      <c r="A1474" s="21">
        <v>0.14411441144114401</v>
      </c>
      <c r="B1474" s="21">
        <v>0.44474299737666001</v>
      </c>
    </row>
    <row r="1475" spans="1:2">
      <c r="A1475" s="21">
        <v>0.144214421442144</v>
      </c>
      <c r="B1475" s="21">
        <v>0.44485454699316002</v>
      </c>
    </row>
    <row r="1476" spans="1:2">
      <c r="A1476" s="21">
        <v>0.14431443144314399</v>
      </c>
      <c r="B1476" s="21">
        <v>0.44496609660966102</v>
      </c>
    </row>
    <row r="1477" spans="1:2">
      <c r="A1477" s="21">
        <v>0.144414441444144</v>
      </c>
      <c r="B1477" s="21">
        <v>0.44507764622616097</v>
      </c>
    </row>
    <row r="1478" spans="1:2">
      <c r="A1478" s="21">
        <v>0.14451445144514399</v>
      </c>
      <c r="B1478" s="21">
        <v>0.44518919584266098</v>
      </c>
    </row>
    <row r="1479" spans="1:2">
      <c r="A1479" s="21">
        <v>0.14461446144614401</v>
      </c>
      <c r="B1479" s="21">
        <v>0.44530074545916098</v>
      </c>
    </row>
    <row r="1480" spans="1:2">
      <c r="A1480" s="21">
        <v>0.144714471447144</v>
      </c>
      <c r="B1480" s="21">
        <v>0.44541229507566099</v>
      </c>
    </row>
    <row r="1481" spans="1:2">
      <c r="A1481" s="21">
        <v>0.14481448144814399</v>
      </c>
      <c r="B1481" s="21">
        <v>0.445523844692161</v>
      </c>
    </row>
    <row r="1482" spans="1:2">
      <c r="A1482" s="21">
        <v>0.14491449144914401</v>
      </c>
      <c r="B1482" s="21">
        <v>0.445635394308661</v>
      </c>
    </row>
    <row r="1483" spans="1:2">
      <c r="A1483" s="21">
        <v>0.14501450145014499</v>
      </c>
      <c r="B1483" s="21">
        <v>0.44574694392516101</v>
      </c>
    </row>
    <row r="1484" spans="1:2">
      <c r="A1484" s="21">
        <v>0.14511451145114501</v>
      </c>
      <c r="B1484" s="21">
        <v>0.44585849354166102</v>
      </c>
    </row>
    <row r="1485" spans="1:2">
      <c r="A1485" s="21">
        <v>0.145214521452145</v>
      </c>
      <c r="B1485" s="21">
        <v>0.44597004315816202</v>
      </c>
    </row>
    <row r="1486" spans="1:2">
      <c r="A1486" s="21">
        <v>0.14531453145314499</v>
      </c>
      <c r="B1486" s="21">
        <v>0.44608159277466197</v>
      </c>
    </row>
    <row r="1487" spans="1:2">
      <c r="A1487" s="21">
        <v>0.14541454145414501</v>
      </c>
      <c r="B1487" s="21">
        <v>0.44619314239116198</v>
      </c>
    </row>
    <row r="1488" spans="1:2">
      <c r="A1488" s="21">
        <v>0.145514551455145</v>
      </c>
      <c r="B1488" s="21">
        <v>0.44630469200766199</v>
      </c>
    </row>
    <row r="1489" spans="1:2">
      <c r="A1489" s="21">
        <v>0.14561456145614499</v>
      </c>
      <c r="B1489" s="21">
        <v>0.44641624162416199</v>
      </c>
    </row>
    <row r="1490" spans="1:2">
      <c r="A1490" s="21">
        <v>0.145714571457145</v>
      </c>
      <c r="B1490" s="21">
        <v>0.446527791240662</v>
      </c>
    </row>
    <row r="1491" spans="1:2">
      <c r="A1491" s="21">
        <v>0.14581458145814499</v>
      </c>
      <c r="B1491" s="21">
        <v>0.446639340857162</v>
      </c>
    </row>
    <row r="1492" spans="1:2">
      <c r="A1492" s="21">
        <v>0.14591459145914501</v>
      </c>
      <c r="B1492" s="21">
        <v>0.44675089047366201</v>
      </c>
    </row>
    <row r="1493" spans="1:2">
      <c r="A1493" s="21">
        <v>0.146014601460146</v>
      </c>
      <c r="B1493" s="21">
        <v>0.44686244009016202</v>
      </c>
    </row>
    <row r="1494" spans="1:2">
      <c r="A1494" s="21">
        <v>0.14611461146114599</v>
      </c>
      <c r="B1494" s="21">
        <v>0.44697398970666302</v>
      </c>
    </row>
    <row r="1495" spans="1:2">
      <c r="A1495" s="21">
        <v>0.146214621462146</v>
      </c>
      <c r="B1495" s="21">
        <v>0.44708553932316297</v>
      </c>
    </row>
    <row r="1496" spans="1:2">
      <c r="A1496" s="21">
        <v>0.14631463146314599</v>
      </c>
      <c r="B1496" s="21">
        <v>0.44719708893966298</v>
      </c>
    </row>
    <row r="1497" spans="1:2">
      <c r="A1497" s="21">
        <v>0.14641464146414601</v>
      </c>
      <c r="B1497" s="21">
        <v>0.44730863855616299</v>
      </c>
    </row>
    <row r="1498" spans="1:2">
      <c r="A1498" s="21">
        <v>0.146514651465146</v>
      </c>
      <c r="B1498" s="21">
        <v>0.44742018817266299</v>
      </c>
    </row>
    <row r="1499" spans="1:2">
      <c r="A1499" s="21">
        <v>0.14661466146614599</v>
      </c>
      <c r="B1499" s="21">
        <v>0.447531737789163</v>
      </c>
    </row>
    <row r="1500" spans="1:2">
      <c r="A1500" s="21">
        <v>0.14671467146714601</v>
      </c>
      <c r="B1500" s="21">
        <v>0.447643287405663</v>
      </c>
    </row>
    <row r="1501" spans="1:2">
      <c r="A1501" s="21">
        <v>0.146814681468146</v>
      </c>
      <c r="B1501" s="21">
        <v>0.44775483702216301</v>
      </c>
    </row>
    <row r="1502" spans="1:2">
      <c r="A1502" s="21">
        <v>0.14691469146914601</v>
      </c>
      <c r="B1502" s="21">
        <v>0.44786638663866302</v>
      </c>
    </row>
    <row r="1503" spans="1:2">
      <c r="A1503" s="21">
        <v>0.147014701470147</v>
      </c>
      <c r="B1503" s="21">
        <v>0.44797793625516402</v>
      </c>
    </row>
    <row r="1504" spans="1:2">
      <c r="A1504" s="21">
        <v>0.14711471147114699</v>
      </c>
      <c r="B1504" s="21">
        <v>0.44808948587166397</v>
      </c>
    </row>
    <row r="1505" spans="1:2">
      <c r="A1505" s="21">
        <v>0.14721472147214701</v>
      </c>
      <c r="B1505" s="21">
        <v>0.44820103548816398</v>
      </c>
    </row>
    <row r="1506" spans="1:2">
      <c r="A1506" s="21">
        <v>0.147314731473147</v>
      </c>
      <c r="B1506" s="21">
        <v>0.44831258510466399</v>
      </c>
    </row>
    <row r="1507" spans="1:2">
      <c r="A1507" s="21">
        <v>0.14741474147414699</v>
      </c>
      <c r="B1507" s="21">
        <v>0.44842413472116399</v>
      </c>
    </row>
    <row r="1508" spans="1:2">
      <c r="A1508" s="21">
        <v>0.147514751475147</v>
      </c>
      <c r="B1508" s="21">
        <v>0.448535684337664</v>
      </c>
    </row>
    <row r="1509" spans="1:2">
      <c r="A1509" s="21">
        <v>0.14761476147614699</v>
      </c>
      <c r="B1509" s="21">
        <v>0.448647233954164</v>
      </c>
    </row>
    <row r="1510" spans="1:2">
      <c r="A1510" s="21">
        <v>0.14771477147714701</v>
      </c>
      <c r="B1510" s="21">
        <v>0.44875878357066401</v>
      </c>
    </row>
    <row r="1511" spans="1:2">
      <c r="A1511" s="21">
        <v>0.147814781478147</v>
      </c>
      <c r="B1511" s="21">
        <v>0.44887033318716402</v>
      </c>
    </row>
    <row r="1512" spans="1:2">
      <c r="A1512" s="21">
        <v>0.14791479147914699</v>
      </c>
      <c r="B1512" s="21">
        <v>0.44898188280366502</v>
      </c>
    </row>
    <row r="1513" spans="1:2">
      <c r="A1513" s="21">
        <v>0.14801480148014801</v>
      </c>
      <c r="B1513" s="21">
        <v>0.44909343242016497</v>
      </c>
    </row>
    <row r="1514" spans="1:2">
      <c r="A1514" s="21">
        <v>0.148114811481148</v>
      </c>
      <c r="B1514" s="21">
        <v>0.44920498203666498</v>
      </c>
    </row>
    <row r="1515" spans="1:2">
      <c r="A1515" s="21">
        <v>0.14821482148214801</v>
      </c>
      <c r="B1515" s="21">
        <v>0.44931653165316499</v>
      </c>
    </row>
    <row r="1516" spans="1:2">
      <c r="A1516" s="21">
        <v>0.148314831483148</v>
      </c>
      <c r="B1516" s="21">
        <v>0.44942808126966499</v>
      </c>
    </row>
    <row r="1517" spans="1:2">
      <c r="A1517" s="21">
        <v>0.14841484148414799</v>
      </c>
      <c r="B1517" s="21">
        <v>0.449539630886165</v>
      </c>
    </row>
    <row r="1518" spans="1:2">
      <c r="A1518" s="21">
        <v>0.14851485148514801</v>
      </c>
      <c r="B1518" s="21">
        <v>0.449651180502665</v>
      </c>
    </row>
    <row r="1519" spans="1:2">
      <c r="A1519" s="21">
        <v>0.148614861486148</v>
      </c>
      <c r="B1519" s="21">
        <v>0.44976273011916501</v>
      </c>
    </row>
    <row r="1520" spans="1:2">
      <c r="A1520" s="21">
        <v>0.14871487148714799</v>
      </c>
      <c r="B1520" s="21">
        <v>0.44987427973566502</v>
      </c>
    </row>
    <row r="1521" spans="1:2">
      <c r="A1521" s="21">
        <v>0.148814881488148</v>
      </c>
      <c r="B1521" s="21">
        <v>0.44998582935216602</v>
      </c>
    </row>
    <row r="1522" spans="1:2">
      <c r="A1522" s="21">
        <v>0.14891489148914799</v>
      </c>
      <c r="B1522" s="21">
        <v>0.45009737896866597</v>
      </c>
    </row>
    <row r="1523" spans="1:2">
      <c r="A1523" s="21">
        <v>0.14901490149014901</v>
      </c>
      <c r="B1523" s="21">
        <v>0.45020892858516598</v>
      </c>
    </row>
    <row r="1524" spans="1:2">
      <c r="A1524" s="21">
        <v>0.149114911491149</v>
      </c>
      <c r="B1524" s="21">
        <v>0.45032047820166599</v>
      </c>
    </row>
    <row r="1525" spans="1:2">
      <c r="A1525" s="21">
        <v>0.14921492149214899</v>
      </c>
      <c r="B1525" s="21">
        <v>0.45043202781816599</v>
      </c>
    </row>
    <row r="1526" spans="1:2">
      <c r="A1526" s="21">
        <v>0.14931493149314901</v>
      </c>
      <c r="B1526" s="21">
        <v>0.450543577434666</v>
      </c>
    </row>
    <row r="1527" spans="1:2">
      <c r="A1527" s="21">
        <v>0.149414941494149</v>
      </c>
      <c r="B1527" s="21">
        <v>0.450655127051166</v>
      </c>
    </row>
    <row r="1528" spans="1:2">
      <c r="A1528" s="21">
        <v>0.14951495149514901</v>
      </c>
      <c r="B1528" s="21">
        <v>0.45076667666766601</v>
      </c>
    </row>
    <row r="1529" spans="1:2">
      <c r="A1529" s="21">
        <v>0.149614961496149</v>
      </c>
      <c r="B1529" s="21">
        <v>0.45087822628416602</v>
      </c>
    </row>
    <row r="1530" spans="1:2">
      <c r="A1530" s="21">
        <v>0.14971497149714899</v>
      </c>
      <c r="B1530" s="21">
        <v>0.45098977590066702</v>
      </c>
    </row>
    <row r="1531" spans="1:2">
      <c r="A1531" s="21">
        <v>0.14981498149814901</v>
      </c>
      <c r="B1531" s="21">
        <v>0.45110132551716697</v>
      </c>
    </row>
    <row r="1532" spans="1:2">
      <c r="A1532" s="21">
        <v>0.149914991499149</v>
      </c>
      <c r="B1532" s="21">
        <v>0.45121287513366698</v>
      </c>
    </row>
    <row r="1533" spans="1:2">
      <c r="A1533" s="21">
        <v>0.15001500150015001</v>
      </c>
      <c r="B1533" s="21">
        <v>0.45132442475016699</v>
      </c>
    </row>
    <row r="1534" spans="1:2">
      <c r="A1534" s="21">
        <v>0.15011501150115</v>
      </c>
      <c r="B1534" s="21">
        <v>0.45143597436666699</v>
      </c>
    </row>
    <row r="1535" spans="1:2">
      <c r="A1535" s="21">
        <v>0.15021502150214999</v>
      </c>
      <c r="B1535" s="21">
        <v>0.451547523983167</v>
      </c>
    </row>
    <row r="1536" spans="1:2">
      <c r="A1536" s="21">
        <v>0.15031503150315001</v>
      </c>
      <c r="B1536" s="21">
        <v>0.451659073599667</v>
      </c>
    </row>
    <row r="1537" spans="1:2">
      <c r="A1537" s="21">
        <v>0.15041504150415</v>
      </c>
      <c r="B1537" s="21">
        <v>0.45177062321616701</v>
      </c>
    </row>
    <row r="1538" spans="1:2">
      <c r="A1538" s="21">
        <v>0.15051505150514999</v>
      </c>
      <c r="B1538" s="21">
        <v>0.45188217283266702</v>
      </c>
    </row>
    <row r="1539" spans="1:2">
      <c r="A1539" s="21">
        <v>0.15061506150615001</v>
      </c>
      <c r="B1539" s="21">
        <v>0.45199372244916802</v>
      </c>
    </row>
    <row r="1540" spans="1:2">
      <c r="A1540" s="21">
        <v>0.15071507150714999</v>
      </c>
      <c r="B1540" s="21">
        <v>0.45210527206566797</v>
      </c>
    </row>
    <row r="1541" spans="1:2">
      <c r="A1541" s="21">
        <v>0.15081508150815001</v>
      </c>
      <c r="B1541" s="21">
        <v>0.45221682168216798</v>
      </c>
    </row>
    <row r="1542" spans="1:2">
      <c r="A1542" s="21">
        <v>0.15091509150915</v>
      </c>
      <c r="B1542" s="21">
        <v>0.45232837129866799</v>
      </c>
    </row>
    <row r="1543" spans="1:2">
      <c r="A1543" s="21">
        <v>0.15101510151015099</v>
      </c>
      <c r="B1543" s="21">
        <v>0.45243992091516799</v>
      </c>
    </row>
    <row r="1544" spans="1:2">
      <c r="A1544" s="21">
        <v>0.15111511151115101</v>
      </c>
      <c r="B1544" s="21">
        <v>0.452551470531668</v>
      </c>
    </row>
    <row r="1545" spans="1:2">
      <c r="A1545" s="21">
        <v>0.151215121512151</v>
      </c>
      <c r="B1545" s="21">
        <v>0.452663020148168</v>
      </c>
    </row>
    <row r="1546" spans="1:2">
      <c r="A1546" s="21">
        <v>0.15131513151315101</v>
      </c>
      <c r="B1546" s="21">
        <v>0.45277456976466801</v>
      </c>
    </row>
    <row r="1547" spans="1:2">
      <c r="A1547" s="21">
        <v>0.151415141514151</v>
      </c>
      <c r="B1547" s="21">
        <v>0.45288611938116802</v>
      </c>
    </row>
    <row r="1548" spans="1:2">
      <c r="A1548" s="21">
        <v>0.15151515151515099</v>
      </c>
      <c r="B1548" s="21">
        <v>0.45299766899766902</v>
      </c>
    </row>
    <row r="1549" spans="1:2">
      <c r="A1549" s="21">
        <v>0.15161516151615101</v>
      </c>
      <c r="B1549" s="21">
        <v>0.45310921861416897</v>
      </c>
    </row>
    <row r="1550" spans="1:2">
      <c r="A1550" s="21">
        <v>0.151715171517151</v>
      </c>
      <c r="B1550" s="21">
        <v>0.45322076823066898</v>
      </c>
    </row>
    <row r="1551" spans="1:2">
      <c r="A1551" s="21">
        <v>0.15181518151815099</v>
      </c>
      <c r="B1551" s="21">
        <v>0.45333231784716899</v>
      </c>
    </row>
    <row r="1552" spans="1:2">
      <c r="A1552" s="21">
        <v>0.151915191519151</v>
      </c>
      <c r="B1552" s="21">
        <v>0.45344386746366899</v>
      </c>
    </row>
    <row r="1553" spans="1:2">
      <c r="A1553" s="21">
        <v>0.15201520152015199</v>
      </c>
      <c r="B1553" s="21">
        <v>0.453555417080169</v>
      </c>
    </row>
    <row r="1554" spans="1:2">
      <c r="A1554" s="21">
        <v>0.15211521152115201</v>
      </c>
      <c r="B1554" s="21">
        <v>0.45366696669666901</v>
      </c>
    </row>
    <row r="1555" spans="1:2">
      <c r="A1555" s="21">
        <v>0.152215221522152</v>
      </c>
      <c r="B1555" s="21">
        <v>0.45377851631316901</v>
      </c>
    </row>
    <row r="1556" spans="1:2">
      <c r="A1556" s="21">
        <v>0.15231523152315199</v>
      </c>
      <c r="B1556" s="21">
        <v>0.45389006592966902</v>
      </c>
    </row>
    <row r="1557" spans="1:2">
      <c r="A1557" s="21">
        <v>0.15241524152415201</v>
      </c>
      <c r="B1557" s="21">
        <v>0.45400161554617002</v>
      </c>
    </row>
    <row r="1558" spans="1:2">
      <c r="A1558" s="21">
        <v>0.152515251525152</v>
      </c>
      <c r="B1558" s="21">
        <v>0.45411316516266997</v>
      </c>
    </row>
    <row r="1559" spans="1:2">
      <c r="A1559" s="21">
        <v>0.15261526152615201</v>
      </c>
      <c r="B1559" s="21">
        <v>0.45422471477916998</v>
      </c>
    </row>
    <row r="1560" spans="1:2">
      <c r="A1560" s="21">
        <v>0.152715271527152</v>
      </c>
      <c r="B1560" s="21">
        <v>0.45433626439566999</v>
      </c>
    </row>
    <row r="1561" spans="1:2">
      <c r="A1561" s="21">
        <v>0.15281528152815199</v>
      </c>
      <c r="B1561" s="21">
        <v>0.45444781401216999</v>
      </c>
    </row>
    <row r="1562" spans="1:2">
      <c r="A1562" s="21">
        <v>0.15291529152915201</v>
      </c>
      <c r="B1562" s="21">
        <v>0.45455936362867</v>
      </c>
    </row>
    <row r="1563" spans="1:2">
      <c r="A1563" s="21">
        <v>0.153015301530153</v>
      </c>
      <c r="B1563" s="21">
        <v>0.45467091324517001</v>
      </c>
    </row>
    <row r="1564" spans="1:2">
      <c r="A1564" s="21">
        <v>0.15311531153115299</v>
      </c>
      <c r="B1564" s="21">
        <v>0.45478246286167001</v>
      </c>
    </row>
    <row r="1565" spans="1:2">
      <c r="A1565" s="21">
        <v>0.153215321532153</v>
      </c>
      <c r="B1565" s="21">
        <v>0.45489401247817002</v>
      </c>
    </row>
    <row r="1566" spans="1:2">
      <c r="A1566" s="21">
        <v>0.15331533153315299</v>
      </c>
      <c r="B1566" s="21">
        <v>0.45500556209467102</v>
      </c>
    </row>
    <row r="1567" spans="1:2">
      <c r="A1567" s="21">
        <v>0.15341534153415301</v>
      </c>
      <c r="B1567" s="21">
        <v>0.45511711171117097</v>
      </c>
    </row>
    <row r="1568" spans="1:2">
      <c r="A1568" s="21">
        <v>0.153515351535153</v>
      </c>
      <c r="B1568" s="21">
        <v>0.45522866132767098</v>
      </c>
    </row>
    <row r="1569" spans="1:2">
      <c r="A1569" s="21">
        <v>0.15361536153615299</v>
      </c>
      <c r="B1569" s="21">
        <v>0.45534021094417099</v>
      </c>
    </row>
    <row r="1570" spans="1:2">
      <c r="A1570" s="21">
        <v>0.15371537153715301</v>
      </c>
      <c r="B1570" s="21">
        <v>0.45545176056067099</v>
      </c>
    </row>
    <row r="1571" spans="1:2">
      <c r="A1571" s="21">
        <v>0.153815381538153</v>
      </c>
      <c r="B1571" s="21">
        <v>0.455563310177171</v>
      </c>
    </row>
    <row r="1572" spans="1:2">
      <c r="A1572" s="21">
        <v>0.15391539153915301</v>
      </c>
      <c r="B1572" s="21">
        <v>0.45567485979367101</v>
      </c>
    </row>
    <row r="1573" spans="1:2">
      <c r="A1573" s="21">
        <v>0.154015401540154</v>
      </c>
      <c r="B1573" s="21">
        <v>0.45578640941017101</v>
      </c>
    </row>
    <row r="1574" spans="1:2">
      <c r="A1574" s="21">
        <v>0.15411541154115399</v>
      </c>
      <c r="B1574" s="21">
        <v>0.45589795902667102</v>
      </c>
    </row>
    <row r="1575" spans="1:2">
      <c r="A1575" s="21">
        <v>0.15421542154215401</v>
      </c>
      <c r="B1575" s="21">
        <v>0.45600950864317202</v>
      </c>
    </row>
    <row r="1576" spans="1:2">
      <c r="A1576" s="21">
        <v>0.154315431543154</v>
      </c>
      <c r="B1576" s="21">
        <v>0.45612105825967197</v>
      </c>
    </row>
    <row r="1577" spans="1:2">
      <c r="A1577" s="21">
        <v>0.15441544154415399</v>
      </c>
      <c r="B1577" s="21">
        <v>0.45623260787617198</v>
      </c>
    </row>
    <row r="1578" spans="1:2">
      <c r="A1578" s="21">
        <v>0.154515451545154</v>
      </c>
      <c r="B1578" s="21">
        <v>0.45634415749267199</v>
      </c>
    </row>
    <row r="1579" spans="1:2">
      <c r="A1579" s="21">
        <v>0.15461546154615399</v>
      </c>
      <c r="B1579" s="21">
        <v>0.45645570710917199</v>
      </c>
    </row>
    <row r="1580" spans="1:2">
      <c r="A1580" s="21">
        <v>0.15471547154715401</v>
      </c>
      <c r="B1580" s="21">
        <v>0.456567256725672</v>
      </c>
    </row>
    <row r="1581" spans="1:2">
      <c r="A1581" s="21">
        <v>0.154815481548154</v>
      </c>
      <c r="B1581" s="21">
        <v>0.45667880634217201</v>
      </c>
    </row>
    <row r="1582" spans="1:2">
      <c r="A1582" s="21">
        <v>0.15491549154915399</v>
      </c>
      <c r="B1582" s="21">
        <v>0.45679035595867201</v>
      </c>
    </row>
    <row r="1583" spans="1:2">
      <c r="A1583" s="21">
        <v>0.155015501550155</v>
      </c>
      <c r="B1583" s="21">
        <v>0.45690190557517202</v>
      </c>
    </row>
    <row r="1584" spans="1:2">
      <c r="A1584" s="21">
        <v>0.15511551155115499</v>
      </c>
      <c r="B1584" s="21">
        <v>0.45701345519167302</v>
      </c>
    </row>
    <row r="1585" spans="1:2">
      <c r="A1585" s="21">
        <v>0.15521552155215501</v>
      </c>
      <c r="B1585" s="21">
        <v>0.45712500480817297</v>
      </c>
    </row>
    <row r="1586" spans="1:2">
      <c r="A1586" s="21">
        <v>0.155315531553155</v>
      </c>
      <c r="B1586" s="21">
        <v>0.45723655442467298</v>
      </c>
    </row>
    <row r="1587" spans="1:2">
      <c r="A1587" s="21">
        <v>0.15541554155415499</v>
      </c>
      <c r="B1587" s="21">
        <v>0.45734810404117299</v>
      </c>
    </row>
    <row r="1588" spans="1:2">
      <c r="A1588" s="21">
        <v>0.15551555155515501</v>
      </c>
      <c r="B1588" s="21">
        <v>0.45745965365767299</v>
      </c>
    </row>
    <row r="1589" spans="1:2">
      <c r="A1589" s="21">
        <v>0.155615561556155</v>
      </c>
      <c r="B1589" s="21">
        <v>0.457571203274173</v>
      </c>
    </row>
    <row r="1590" spans="1:2">
      <c r="A1590" s="21">
        <v>0.15571557155715501</v>
      </c>
      <c r="B1590" s="21">
        <v>0.45768275289067301</v>
      </c>
    </row>
    <row r="1591" spans="1:2">
      <c r="A1591" s="21">
        <v>0.155815581558155</v>
      </c>
      <c r="B1591" s="21">
        <v>0.45779430250717301</v>
      </c>
    </row>
    <row r="1592" spans="1:2">
      <c r="A1592" s="21">
        <v>0.15591559155915499</v>
      </c>
      <c r="B1592" s="21">
        <v>0.45790585212367302</v>
      </c>
    </row>
    <row r="1593" spans="1:2">
      <c r="A1593" s="21">
        <v>0.15601560156015601</v>
      </c>
      <c r="B1593" s="21">
        <v>0.45803270327032702</v>
      </c>
    </row>
    <row r="1594" spans="1:2">
      <c r="A1594" s="21">
        <v>0.156115611561156</v>
      </c>
      <c r="B1594" s="21">
        <v>0.45824233961857702</v>
      </c>
    </row>
    <row r="1595" spans="1:2">
      <c r="A1595" s="21">
        <v>0.15621562156215599</v>
      </c>
      <c r="B1595" s="21">
        <v>0.45845197596682702</v>
      </c>
    </row>
    <row r="1596" spans="1:2">
      <c r="A1596" s="21">
        <v>0.156315631563156</v>
      </c>
      <c r="B1596" s="21">
        <v>0.45866161231507702</v>
      </c>
    </row>
    <row r="1597" spans="1:2">
      <c r="A1597" s="21">
        <v>0.15641564156415599</v>
      </c>
      <c r="B1597" s="21">
        <v>0.45887124866332701</v>
      </c>
    </row>
    <row r="1598" spans="1:2">
      <c r="A1598" s="21">
        <v>0.15651565156515601</v>
      </c>
      <c r="B1598" s="21">
        <v>0.45908088501157801</v>
      </c>
    </row>
    <row r="1599" spans="1:2">
      <c r="A1599" s="21">
        <v>0.156615661566156</v>
      </c>
      <c r="B1599" s="21">
        <v>0.45929052135982801</v>
      </c>
    </row>
    <row r="1600" spans="1:2">
      <c r="A1600" s="21">
        <v>0.15671567156715599</v>
      </c>
      <c r="B1600" s="21">
        <v>0.45950015770807801</v>
      </c>
    </row>
    <row r="1601" spans="1:2">
      <c r="A1601" s="21">
        <v>0.15681568156815601</v>
      </c>
      <c r="B1601" s="21">
        <v>0.459709794056328</v>
      </c>
    </row>
    <row r="1602" spans="1:2">
      <c r="A1602" s="21">
        <v>0.156915691569156</v>
      </c>
      <c r="B1602" s="21">
        <v>0.459919430404578</v>
      </c>
    </row>
    <row r="1603" spans="1:2">
      <c r="A1603" s="21">
        <v>0.15701570157015701</v>
      </c>
      <c r="B1603" s="21">
        <v>0.460129066752829</v>
      </c>
    </row>
    <row r="1604" spans="1:2">
      <c r="A1604" s="21">
        <v>0.157115711571157</v>
      </c>
      <c r="B1604" s="21">
        <v>0.46033870310107899</v>
      </c>
    </row>
    <row r="1605" spans="1:2">
      <c r="A1605" s="21">
        <v>0.15721572157215699</v>
      </c>
      <c r="B1605" s="21">
        <v>0.46054833944932899</v>
      </c>
    </row>
    <row r="1606" spans="1:2">
      <c r="A1606" s="21">
        <v>0.15731573157315701</v>
      </c>
      <c r="B1606" s="21">
        <v>0.46075797579757899</v>
      </c>
    </row>
    <row r="1607" spans="1:2">
      <c r="A1607" s="21">
        <v>0.157415741574157</v>
      </c>
      <c r="B1607" s="21">
        <v>0.46096761214582999</v>
      </c>
    </row>
    <row r="1608" spans="1:2">
      <c r="A1608" s="21">
        <v>0.15751575157515699</v>
      </c>
      <c r="B1608" s="21">
        <v>0.46117724849407998</v>
      </c>
    </row>
    <row r="1609" spans="1:2">
      <c r="A1609" s="21">
        <v>0.157615761576157</v>
      </c>
      <c r="B1609" s="21">
        <v>0.46138688484232998</v>
      </c>
    </row>
    <row r="1610" spans="1:2">
      <c r="A1610" s="21">
        <v>0.15771577157715699</v>
      </c>
      <c r="B1610" s="21">
        <v>0.46159652119057998</v>
      </c>
    </row>
    <row r="1611" spans="1:2">
      <c r="A1611" s="21">
        <v>0.15781578157815701</v>
      </c>
      <c r="B1611" s="21">
        <v>0.46180615753882998</v>
      </c>
    </row>
    <row r="1612" spans="1:2">
      <c r="A1612" s="21">
        <v>0.157915791579157</v>
      </c>
      <c r="B1612" s="21">
        <v>0.46201579388708103</v>
      </c>
    </row>
    <row r="1613" spans="1:2">
      <c r="A1613" s="21">
        <v>0.15801580158015799</v>
      </c>
      <c r="B1613" s="21">
        <v>0.46222543023533103</v>
      </c>
    </row>
    <row r="1614" spans="1:2">
      <c r="A1614" s="21">
        <v>0.15811581158115801</v>
      </c>
      <c r="B1614" s="21">
        <v>0.46243506658358102</v>
      </c>
    </row>
    <row r="1615" spans="1:2">
      <c r="A1615" s="21">
        <v>0.15821582158215799</v>
      </c>
      <c r="B1615" s="21">
        <v>0.46264470293183102</v>
      </c>
    </row>
    <row r="1616" spans="1:2">
      <c r="A1616" s="21">
        <v>0.15831583158315801</v>
      </c>
      <c r="B1616" s="21">
        <v>0.46285433928008102</v>
      </c>
    </row>
    <row r="1617" spans="1:2">
      <c r="A1617" s="21">
        <v>0.158415841584158</v>
      </c>
      <c r="B1617" s="21">
        <v>0.46306397562833201</v>
      </c>
    </row>
    <row r="1618" spans="1:2">
      <c r="A1618" s="21">
        <v>0.15851585158515799</v>
      </c>
      <c r="B1618" s="21">
        <v>0.46327361197658201</v>
      </c>
    </row>
    <row r="1619" spans="1:2">
      <c r="A1619" s="21">
        <v>0.15861586158615801</v>
      </c>
      <c r="B1619" s="21">
        <v>0.46348324832483201</v>
      </c>
    </row>
    <row r="1620" spans="1:2">
      <c r="A1620" s="21">
        <v>0.158715871587158</v>
      </c>
      <c r="B1620" s="21">
        <v>0.46369288467308201</v>
      </c>
    </row>
    <row r="1621" spans="1:2">
      <c r="A1621" s="21">
        <v>0.15881588158815799</v>
      </c>
      <c r="B1621" s="21">
        <v>0.463902521021332</v>
      </c>
    </row>
    <row r="1622" spans="1:2">
      <c r="A1622" s="21">
        <v>0.158915891589158</v>
      </c>
      <c r="B1622" s="21">
        <v>0.464112157369583</v>
      </c>
    </row>
    <row r="1623" spans="1:2">
      <c r="A1623" s="21">
        <v>0.15901590159015899</v>
      </c>
      <c r="B1623" s="21">
        <v>0.464321793717833</v>
      </c>
    </row>
    <row r="1624" spans="1:2">
      <c r="A1624" s="21">
        <v>0.15911591159115901</v>
      </c>
      <c r="B1624" s="21">
        <v>0.464531430066083</v>
      </c>
    </row>
    <row r="1625" spans="1:2">
      <c r="A1625" s="21">
        <v>0.159215921592159</v>
      </c>
      <c r="B1625" s="21">
        <v>0.46474106641433299</v>
      </c>
    </row>
    <row r="1626" spans="1:2">
      <c r="A1626" s="21">
        <v>0.15931593159315899</v>
      </c>
      <c r="B1626" s="21">
        <v>0.46495070276258399</v>
      </c>
    </row>
    <row r="1627" spans="1:2">
      <c r="A1627" s="21">
        <v>0.15941594159415901</v>
      </c>
      <c r="B1627" s="21">
        <v>0.46516033911083399</v>
      </c>
    </row>
    <row r="1628" spans="1:2">
      <c r="A1628" s="21">
        <v>0.15951595159515899</v>
      </c>
      <c r="B1628" s="21">
        <v>0.46536997545908398</v>
      </c>
    </row>
    <row r="1629" spans="1:2">
      <c r="A1629" s="21">
        <v>0.15961596159615901</v>
      </c>
      <c r="B1629" s="21">
        <v>0.46557961180733398</v>
      </c>
    </row>
    <row r="1630" spans="1:2">
      <c r="A1630" s="21">
        <v>0.159715971597159</v>
      </c>
      <c r="B1630" s="21">
        <v>0.46578924815558398</v>
      </c>
    </row>
    <row r="1631" spans="1:2">
      <c r="A1631" s="21">
        <v>0.15981598159815899</v>
      </c>
      <c r="B1631" s="21">
        <v>0.46599888450383498</v>
      </c>
    </row>
    <row r="1632" spans="1:2">
      <c r="A1632" s="21">
        <v>0.15991599159915901</v>
      </c>
      <c r="B1632" s="21">
        <v>0.46620852085208497</v>
      </c>
    </row>
    <row r="1633" spans="1:2">
      <c r="A1633" s="21">
        <v>0.16001600160016</v>
      </c>
      <c r="B1633" s="21">
        <v>0.46641815720033503</v>
      </c>
    </row>
    <row r="1634" spans="1:2">
      <c r="A1634" s="21">
        <v>0.16011601160116001</v>
      </c>
      <c r="B1634" s="21">
        <v>0.46662779354858502</v>
      </c>
    </row>
    <row r="1635" spans="1:2">
      <c r="A1635" s="21">
        <v>0.16021602160216</v>
      </c>
      <c r="B1635" s="21">
        <v>0.46683742989683502</v>
      </c>
    </row>
    <row r="1636" spans="1:2">
      <c r="A1636" s="21">
        <v>0.16031603160315999</v>
      </c>
      <c r="B1636" s="21">
        <v>0.46704706624508602</v>
      </c>
    </row>
    <row r="1637" spans="1:2">
      <c r="A1637" s="21">
        <v>0.16041604160416001</v>
      </c>
      <c r="B1637" s="21">
        <v>0.46725670259333602</v>
      </c>
    </row>
    <row r="1638" spans="1:2">
      <c r="A1638" s="21">
        <v>0.16051605160516</v>
      </c>
      <c r="B1638" s="21">
        <v>0.46746633894158601</v>
      </c>
    </row>
    <row r="1639" spans="1:2">
      <c r="A1639" s="21">
        <v>0.16061606160615999</v>
      </c>
      <c r="B1639" s="21">
        <v>0.46767597528983601</v>
      </c>
    </row>
    <row r="1640" spans="1:2">
      <c r="A1640" s="21">
        <v>0.16071607160716</v>
      </c>
      <c r="B1640" s="21">
        <v>0.46788561163808601</v>
      </c>
    </row>
    <row r="1641" spans="1:2">
      <c r="A1641" s="21">
        <v>0.16081608160815999</v>
      </c>
      <c r="B1641" s="21">
        <v>0.468095247986337</v>
      </c>
    </row>
    <row r="1642" spans="1:2">
      <c r="A1642" s="21">
        <v>0.16091609160916001</v>
      </c>
      <c r="B1642" s="21">
        <v>0.468304884334587</v>
      </c>
    </row>
    <row r="1643" spans="1:2">
      <c r="A1643" s="21">
        <v>0.161016101610161</v>
      </c>
      <c r="B1643" s="21">
        <v>0.468514520682837</v>
      </c>
    </row>
    <row r="1644" spans="1:2">
      <c r="A1644" s="21">
        <v>0.16111611161116099</v>
      </c>
      <c r="B1644" s="21">
        <v>0.468724157031087</v>
      </c>
    </row>
    <row r="1645" spans="1:2">
      <c r="A1645" s="21">
        <v>0.16121612161216101</v>
      </c>
      <c r="B1645" s="21">
        <v>0.46893379337933799</v>
      </c>
    </row>
    <row r="1646" spans="1:2">
      <c r="A1646" s="21">
        <v>0.161316131613161</v>
      </c>
      <c r="B1646" s="21">
        <v>0.46914342972758799</v>
      </c>
    </row>
    <row r="1647" spans="1:2">
      <c r="A1647" s="21">
        <v>0.16141614161416101</v>
      </c>
      <c r="B1647" s="21">
        <v>0.46935306607583799</v>
      </c>
    </row>
    <row r="1648" spans="1:2">
      <c r="A1648" s="21">
        <v>0.161516151615161</v>
      </c>
      <c r="B1648" s="21">
        <v>0.46956270242408799</v>
      </c>
    </row>
    <row r="1649" spans="1:2">
      <c r="A1649" s="21">
        <v>0.16161616161616099</v>
      </c>
      <c r="B1649" s="21">
        <v>0.46977233877233798</v>
      </c>
    </row>
    <row r="1650" spans="1:2">
      <c r="A1650" s="21">
        <v>0.16171617161716101</v>
      </c>
      <c r="B1650" s="21">
        <v>0.46998197512058898</v>
      </c>
    </row>
    <row r="1651" spans="1:2">
      <c r="A1651" s="21">
        <v>0.161816181618161</v>
      </c>
      <c r="B1651" s="21">
        <v>0.47019161146883898</v>
      </c>
    </row>
    <row r="1652" spans="1:2">
      <c r="A1652" s="21">
        <v>0.16191619161916099</v>
      </c>
      <c r="B1652" s="21">
        <v>0.47040124781708897</v>
      </c>
    </row>
    <row r="1653" spans="1:2">
      <c r="A1653" s="21">
        <v>0.162016201620162</v>
      </c>
      <c r="B1653" s="21">
        <v>0.47061088416533903</v>
      </c>
    </row>
    <row r="1654" spans="1:2">
      <c r="A1654" s="21">
        <v>0.16211621162116199</v>
      </c>
      <c r="B1654" s="21">
        <v>0.47082052051358902</v>
      </c>
    </row>
    <row r="1655" spans="1:2">
      <c r="A1655" s="21">
        <v>0.16221622162216201</v>
      </c>
      <c r="B1655" s="21">
        <v>0.47103015686184002</v>
      </c>
    </row>
    <row r="1656" spans="1:2">
      <c r="A1656" s="21">
        <v>0.162316231623162</v>
      </c>
      <c r="B1656" s="21">
        <v>0.47123979321009002</v>
      </c>
    </row>
    <row r="1657" spans="1:2">
      <c r="A1657" s="21">
        <v>0.16241624162416199</v>
      </c>
      <c r="B1657" s="21">
        <v>0.47144942955834002</v>
      </c>
    </row>
    <row r="1658" spans="1:2">
      <c r="A1658" s="21">
        <v>0.16251625162516201</v>
      </c>
      <c r="B1658" s="21">
        <v>0.47165906590659001</v>
      </c>
    </row>
    <row r="1659" spans="1:2">
      <c r="A1659" s="21">
        <v>0.162616261626162</v>
      </c>
      <c r="B1659" s="21">
        <v>0.47186870225484001</v>
      </c>
    </row>
    <row r="1660" spans="1:2">
      <c r="A1660" s="21">
        <v>0.16271627162716201</v>
      </c>
      <c r="B1660" s="21">
        <v>0.47207833860309101</v>
      </c>
    </row>
    <row r="1661" spans="1:2">
      <c r="A1661" s="21">
        <v>0.162816281628162</v>
      </c>
      <c r="B1661" s="21">
        <v>0.47228797495134101</v>
      </c>
    </row>
    <row r="1662" spans="1:2">
      <c r="A1662" s="21">
        <v>0.16291629162916199</v>
      </c>
      <c r="B1662" s="21">
        <v>0.472497611299591</v>
      </c>
    </row>
    <row r="1663" spans="1:2">
      <c r="A1663" s="21">
        <v>0.16301630163016301</v>
      </c>
      <c r="B1663" s="21">
        <v>0.472707247647841</v>
      </c>
    </row>
    <row r="1664" spans="1:2">
      <c r="A1664" s="21">
        <v>0.163116311631163</v>
      </c>
      <c r="B1664" s="21">
        <v>0.472916883996091</v>
      </c>
    </row>
    <row r="1665" spans="1:2">
      <c r="A1665" s="21">
        <v>0.16321632163216299</v>
      </c>
      <c r="B1665" s="21">
        <v>0.47312652034434199</v>
      </c>
    </row>
    <row r="1666" spans="1:2">
      <c r="A1666" s="21">
        <v>0.163316331633163</v>
      </c>
      <c r="B1666" s="21">
        <v>0.47333615669259199</v>
      </c>
    </row>
    <row r="1667" spans="1:2">
      <c r="A1667" s="21">
        <v>0.16341634163416299</v>
      </c>
      <c r="B1667" s="21">
        <v>0.47354579304084199</v>
      </c>
    </row>
    <row r="1668" spans="1:2">
      <c r="A1668" s="21">
        <v>0.16351635163516301</v>
      </c>
      <c r="B1668" s="21">
        <v>0.47375542938909199</v>
      </c>
    </row>
    <row r="1669" spans="1:2">
      <c r="A1669" s="21">
        <v>0.163616361636163</v>
      </c>
      <c r="B1669" s="21">
        <v>0.47396506573734298</v>
      </c>
    </row>
    <row r="1670" spans="1:2">
      <c r="A1670" s="21">
        <v>0.16371637163716299</v>
      </c>
      <c r="B1670" s="21">
        <v>0.47417470208559298</v>
      </c>
    </row>
    <row r="1671" spans="1:2">
      <c r="A1671" s="21">
        <v>0.16381638163816301</v>
      </c>
      <c r="B1671" s="21">
        <v>0.47438433843384298</v>
      </c>
    </row>
    <row r="1672" spans="1:2">
      <c r="A1672" s="21">
        <v>0.16391639163916299</v>
      </c>
      <c r="B1672" s="21">
        <v>0.47459397478209298</v>
      </c>
    </row>
    <row r="1673" spans="1:2">
      <c r="A1673" s="21">
        <v>0.16401640164016401</v>
      </c>
      <c r="B1673" s="21">
        <v>0.47480361113034297</v>
      </c>
    </row>
    <row r="1674" spans="1:2">
      <c r="A1674" s="21">
        <v>0.164116411641164</v>
      </c>
      <c r="B1674" s="21">
        <v>0.47501324747859403</v>
      </c>
    </row>
    <row r="1675" spans="1:2">
      <c r="A1675" s="21">
        <v>0.16421642164216399</v>
      </c>
      <c r="B1675" s="21">
        <v>0.47522288382684402</v>
      </c>
    </row>
    <row r="1676" spans="1:2">
      <c r="A1676" s="21">
        <v>0.16431643164316401</v>
      </c>
      <c r="B1676" s="21">
        <v>0.47543252017509402</v>
      </c>
    </row>
    <row r="1677" spans="1:2">
      <c r="A1677" s="21">
        <v>0.164416441644164</v>
      </c>
      <c r="B1677" s="21">
        <v>0.47564215652334402</v>
      </c>
    </row>
    <row r="1678" spans="1:2">
      <c r="A1678" s="21">
        <v>0.16451645164516401</v>
      </c>
      <c r="B1678" s="21">
        <v>0.47585179287159401</v>
      </c>
    </row>
    <row r="1679" spans="1:2">
      <c r="A1679" s="21">
        <v>0.164616461646164</v>
      </c>
      <c r="B1679" s="21">
        <v>0.47606142921984501</v>
      </c>
    </row>
    <row r="1680" spans="1:2">
      <c r="A1680" s="21">
        <v>0.16471647164716399</v>
      </c>
      <c r="B1680" s="21">
        <v>0.47627106556809501</v>
      </c>
    </row>
    <row r="1681" spans="1:2">
      <c r="A1681" s="21">
        <v>0.16481648164816401</v>
      </c>
      <c r="B1681" s="21">
        <v>0.47648070191634501</v>
      </c>
    </row>
    <row r="1682" spans="1:2">
      <c r="A1682" s="21">
        <v>0.164916491649164</v>
      </c>
      <c r="B1682" s="21">
        <v>0.476690338264595</v>
      </c>
    </row>
    <row r="1683" spans="1:2">
      <c r="A1683" s="21">
        <v>0.16501650165016499</v>
      </c>
      <c r="B1683" s="21">
        <v>0.476899974612845</v>
      </c>
    </row>
    <row r="1684" spans="1:2">
      <c r="A1684" s="21">
        <v>0.165116511651165</v>
      </c>
      <c r="B1684" s="21">
        <v>0.477109610961096</v>
      </c>
    </row>
    <row r="1685" spans="1:2">
      <c r="A1685" s="21">
        <v>0.16521652165216499</v>
      </c>
      <c r="B1685" s="21">
        <v>0.477319247309346</v>
      </c>
    </row>
    <row r="1686" spans="1:2">
      <c r="A1686" s="21">
        <v>0.16531653165316501</v>
      </c>
      <c r="B1686" s="21">
        <v>0.47752888365759599</v>
      </c>
    </row>
    <row r="1687" spans="1:2">
      <c r="A1687" s="21">
        <v>0.165416541654165</v>
      </c>
      <c r="B1687" s="21">
        <v>0.47773852000584599</v>
      </c>
    </row>
    <row r="1688" spans="1:2">
      <c r="A1688" s="21">
        <v>0.16551655165516499</v>
      </c>
      <c r="B1688" s="21">
        <v>0.47794815635409599</v>
      </c>
    </row>
    <row r="1689" spans="1:2">
      <c r="A1689" s="21">
        <v>0.16561656165616501</v>
      </c>
      <c r="B1689" s="21">
        <v>0.47815779270234698</v>
      </c>
    </row>
    <row r="1690" spans="1:2">
      <c r="A1690" s="21">
        <v>0.165716571657165</v>
      </c>
      <c r="B1690" s="21">
        <v>0.47836742905059698</v>
      </c>
    </row>
    <row r="1691" spans="1:2">
      <c r="A1691" s="21">
        <v>0.16581658165816501</v>
      </c>
      <c r="B1691" s="21">
        <v>0.47857706539884698</v>
      </c>
    </row>
    <row r="1692" spans="1:2">
      <c r="A1692" s="21">
        <v>0.165916591659165</v>
      </c>
      <c r="B1692" s="21">
        <v>0.47878670174709698</v>
      </c>
    </row>
    <row r="1693" spans="1:2">
      <c r="A1693" s="21">
        <v>0.16601660166016599</v>
      </c>
      <c r="B1693" s="21">
        <v>0.47899633809534797</v>
      </c>
    </row>
    <row r="1694" spans="1:2">
      <c r="A1694" s="21">
        <v>0.16611661166116601</v>
      </c>
      <c r="B1694" s="21">
        <v>0.47920597444359803</v>
      </c>
    </row>
    <row r="1695" spans="1:2">
      <c r="A1695" s="21">
        <v>0.166216621662166</v>
      </c>
      <c r="B1695" s="21">
        <v>0.47941561079184802</v>
      </c>
    </row>
    <row r="1696" spans="1:2">
      <c r="A1696" s="21">
        <v>0.16631663166316599</v>
      </c>
      <c r="B1696" s="21">
        <v>0.47962524714009802</v>
      </c>
    </row>
    <row r="1697" spans="1:2">
      <c r="A1697" s="21">
        <v>0.166416641664166</v>
      </c>
      <c r="B1697" s="21">
        <v>0.47983488348834802</v>
      </c>
    </row>
    <row r="1698" spans="1:2">
      <c r="A1698" s="21">
        <v>0.16651665166516599</v>
      </c>
      <c r="B1698" s="21">
        <v>0.48004451983659902</v>
      </c>
    </row>
    <row r="1699" spans="1:2">
      <c r="A1699" s="21">
        <v>0.16661666166616601</v>
      </c>
      <c r="B1699" s="21">
        <v>0.48025415618484901</v>
      </c>
    </row>
    <row r="1700" spans="1:2">
      <c r="A1700" s="21">
        <v>0.166716671667166</v>
      </c>
      <c r="B1700" s="21">
        <v>0.48046379253309901</v>
      </c>
    </row>
    <row r="1701" spans="1:2">
      <c r="A1701" s="21">
        <v>0.16681668166816599</v>
      </c>
      <c r="B1701" s="21">
        <v>0.48067342888134901</v>
      </c>
    </row>
    <row r="1702" spans="1:2">
      <c r="A1702" s="21">
        <v>0.16691669166916601</v>
      </c>
      <c r="B1702" s="21">
        <v>0.480883065229599</v>
      </c>
    </row>
    <row r="1703" spans="1:2">
      <c r="A1703" s="21">
        <v>0.16701670167016699</v>
      </c>
      <c r="B1703" s="21">
        <v>0.48109270157785</v>
      </c>
    </row>
    <row r="1704" spans="1:2">
      <c r="A1704" s="21">
        <v>0.16711671167116701</v>
      </c>
      <c r="B1704" s="21">
        <v>0.4813023379261</v>
      </c>
    </row>
    <row r="1705" spans="1:2">
      <c r="A1705" s="21">
        <v>0.167216721672167</v>
      </c>
      <c r="B1705" s="21">
        <v>0.48151197427435</v>
      </c>
    </row>
    <row r="1706" spans="1:2">
      <c r="A1706" s="21">
        <v>0.16731673167316699</v>
      </c>
      <c r="B1706" s="21">
        <v>0.48172161062259999</v>
      </c>
    </row>
    <row r="1707" spans="1:2">
      <c r="A1707" s="21">
        <v>0.16741674167416701</v>
      </c>
      <c r="B1707" s="21">
        <v>0.48193124697084999</v>
      </c>
    </row>
    <row r="1708" spans="1:2">
      <c r="A1708" s="21">
        <v>0.167516751675167</v>
      </c>
      <c r="B1708" s="21">
        <v>0.48214088331910099</v>
      </c>
    </row>
    <row r="1709" spans="1:2">
      <c r="A1709" s="21">
        <v>0.16761676167616699</v>
      </c>
      <c r="B1709" s="21">
        <v>0.48235051966735099</v>
      </c>
    </row>
    <row r="1710" spans="1:2">
      <c r="A1710" s="21">
        <v>0.167716771677167</v>
      </c>
      <c r="B1710" s="21">
        <v>0.48256015601560098</v>
      </c>
    </row>
    <row r="1711" spans="1:2">
      <c r="A1711" s="21">
        <v>0.16781678167816699</v>
      </c>
      <c r="B1711" s="21">
        <v>0.48276979236385098</v>
      </c>
    </row>
    <row r="1712" spans="1:2">
      <c r="A1712" s="21">
        <v>0.16791679167916701</v>
      </c>
      <c r="B1712" s="21">
        <v>0.48297942871210198</v>
      </c>
    </row>
    <row r="1713" spans="1:2">
      <c r="A1713" s="21">
        <v>0.168016801680168</v>
      </c>
      <c r="B1713" s="21">
        <v>0.48318906506035197</v>
      </c>
    </row>
    <row r="1714" spans="1:2">
      <c r="A1714" s="21">
        <v>0.16811681168116799</v>
      </c>
      <c r="B1714" s="21">
        <v>0.48339870140860203</v>
      </c>
    </row>
    <row r="1715" spans="1:2">
      <c r="A1715" s="21">
        <v>0.16821682168216801</v>
      </c>
      <c r="B1715" s="21">
        <v>0.48360833775685202</v>
      </c>
    </row>
    <row r="1716" spans="1:2">
      <c r="A1716" s="21">
        <v>0.16831683168316799</v>
      </c>
      <c r="B1716" s="21">
        <v>0.48381797410510202</v>
      </c>
    </row>
    <row r="1717" spans="1:2">
      <c r="A1717" s="21">
        <v>0.16841684168416801</v>
      </c>
      <c r="B1717" s="21">
        <v>0.48402761045335302</v>
      </c>
    </row>
    <row r="1718" spans="1:2">
      <c r="A1718" s="21">
        <v>0.168516851685168</v>
      </c>
      <c r="B1718" s="21">
        <v>0.48423724680160302</v>
      </c>
    </row>
    <row r="1719" spans="1:2">
      <c r="A1719" s="21">
        <v>0.16861686168616799</v>
      </c>
      <c r="B1719" s="21">
        <v>0.48444688314985301</v>
      </c>
    </row>
    <row r="1720" spans="1:2">
      <c r="A1720" s="21">
        <v>0.16871687168716801</v>
      </c>
      <c r="B1720" s="21">
        <v>0.48465651949810301</v>
      </c>
    </row>
    <row r="1721" spans="1:2">
      <c r="A1721" s="21">
        <v>0.168816881688168</v>
      </c>
      <c r="B1721" s="21">
        <v>0.48486615584635301</v>
      </c>
    </row>
    <row r="1722" spans="1:2">
      <c r="A1722" s="21">
        <v>0.16891689168916799</v>
      </c>
      <c r="B1722" s="21">
        <v>0.48507579219460401</v>
      </c>
    </row>
    <row r="1723" spans="1:2">
      <c r="A1723" s="21">
        <v>0.169016901690169</v>
      </c>
      <c r="B1723" s="21">
        <v>0.485285428542854</v>
      </c>
    </row>
    <row r="1724" spans="1:2">
      <c r="A1724" s="21">
        <v>0.16911691169116899</v>
      </c>
      <c r="B1724" s="21">
        <v>0.485495064891104</v>
      </c>
    </row>
    <row r="1725" spans="1:2">
      <c r="A1725" s="21">
        <v>0.16921692169216901</v>
      </c>
      <c r="B1725" s="21">
        <v>0.485704701239354</v>
      </c>
    </row>
    <row r="1726" spans="1:2">
      <c r="A1726" s="21">
        <v>0.169316931693169</v>
      </c>
      <c r="B1726" s="21">
        <v>0.48591433758760399</v>
      </c>
    </row>
    <row r="1727" spans="1:2">
      <c r="A1727" s="21">
        <v>0.16941694169416899</v>
      </c>
      <c r="B1727" s="21">
        <v>0.48612397393585499</v>
      </c>
    </row>
    <row r="1728" spans="1:2">
      <c r="A1728" s="21">
        <v>0.169516951695169</v>
      </c>
      <c r="B1728" s="21">
        <v>0.48633361028410499</v>
      </c>
    </row>
    <row r="1729" spans="1:2">
      <c r="A1729" s="21">
        <v>0.16961696169616899</v>
      </c>
      <c r="B1729" s="21">
        <v>0.48654324663235499</v>
      </c>
    </row>
    <row r="1730" spans="1:2">
      <c r="A1730" s="21">
        <v>0.16971697169716901</v>
      </c>
      <c r="B1730" s="21">
        <v>0.48675288298060498</v>
      </c>
    </row>
    <row r="1731" spans="1:2">
      <c r="A1731" s="21">
        <v>0.169816981698169</v>
      </c>
      <c r="B1731" s="21">
        <v>0.48696251932885598</v>
      </c>
    </row>
    <row r="1732" spans="1:2">
      <c r="A1732" s="21">
        <v>0.16991699169916899</v>
      </c>
      <c r="B1732" s="21">
        <v>0.48717215567710598</v>
      </c>
    </row>
    <row r="1733" spans="1:2">
      <c r="A1733" s="21">
        <v>0.17001700170017001</v>
      </c>
      <c r="B1733" s="21">
        <v>0.48738179202535598</v>
      </c>
    </row>
    <row r="1734" spans="1:2">
      <c r="A1734" s="21">
        <v>0.17011701170117</v>
      </c>
      <c r="B1734" s="21">
        <v>0.48759142837360597</v>
      </c>
    </row>
    <row r="1735" spans="1:2">
      <c r="A1735" s="21">
        <v>0.17021702170217001</v>
      </c>
      <c r="B1735" s="21">
        <v>0.48780106472185603</v>
      </c>
    </row>
    <row r="1736" spans="1:2">
      <c r="A1736" s="21">
        <v>0.17031703170317</v>
      </c>
      <c r="B1736" s="21">
        <v>0.48801070107010702</v>
      </c>
    </row>
    <row r="1737" spans="1:2">
      <c r="A1737" s="21">
        <v>0.17041704170416999</v>
      </c>
      <c r="B1737" s="21">
        <v>0.48822033741835702</v>
      </c>
    </row>
    <row r="1738" spans="1:2">
      <c r="A1738" s="21">
        <v>0.17051705170517001</v>
      </c>
      <c r="B1738" s="21">
        <v>0.48842997376660702</v>
      </c>
    </row>
    <row r="1739" spans="1:2">
      <c r="A1739" s="21">
        <v>0.17061706170617</v>
      </c>
      <c r="B1739" s="21">
        <v>0.48863961011485701</v>
      </c>
    </row>
    <row r="1740" spans="1:2">
      <c r="A1740" s="21">
        <v>0.17071707170716999</v>
      </c>
      <c r="B1740" s="21">
        <v>0.48884924646310701</v>
      </c>
    </row>
    <row r="1741" spans="1:2">
      <c r="A1741" s="21">
        <v>0.17081708170817</v>
      </c>
      <c r="B1741" s="21">
        <v>0.48905888281135801</v>
      </c>
    </row>
    <row r="1742" spans="1:2">
      <c r="A1742" s="21">
        <v>0.17091709170916999</v>
      </c>
      <c r="B1742" s="21">
        <v>0.48926851915960801</v>
      </c>
    </row>
    <row r="1743" spans="1:2">
      <c r="A1743" s="21">
        <v>0.17101710171017101</v>
      </c>
      <c r="B1743" s="21">
        <v>0.489478155507858</v>
      </c>
    </row>
    <row r="1744" spans="1:2">
      <c r="A1744" s="21">
        <v>0.171117111711171</v>
      </c>
      <c r="B1744" s="21">
        <v>0.489687791856108</v>
      </c>
    </row>
    <row r="1745" spans="1:2">
      <c r="A1745" s="21">
        <v>0.17121712171217099</v>
      </c>
      <c r="B1745" s="21">
        <v>0.489897428204358</v>
      </c>
    </row>
    <row r="1746" spans="1:2">
      <c r="A1746" s="21">
        <v>0.17131713171317101</v>
      </c>
      <c r="B1746" s="21">
        <v>0.490107064552609</v>
      </c>
    </row>
    <row r="1747" spans="1:2">
      <c r="A1747" s="21">
        <v>0.171417141714171</v>
      </c>
      <c r="B1747" s="21">
        <v>0.49031670090085899</v>
      </c>
    </row>
    <row r="1748" spans="1:2">
      <c r="A1748" s="21">
        <v>0.17151715171517101</v>
      </c>
      <c r="B1748" s="21">
        <v>0.49052633724910899</v>
      </c>
    </row>
    <row r="1749" spans="1:2">
      <c r="A1749" s="21">
        <v>0.171617161716171</v>
      </c>
      <c r="B1749" s="21">
        <v>0.49073597359735899</v>
      </c>
    </row>
    <row r="1750" spans="1:2">
      <c r="A1750" s="21">
        <v>0.17171717171717099</v>
      </c>
      <c r="B1750" s="21">
        <v>0.49094560994560899</v>
      </c>
    </row>
    <row r="1751" spans="1:2">
      <c r="A1751" s="21">
        <v>0.17181718171817101</v>
      </c>
      <c r="B1751" s="21">
        <v>0.49115524629385998</v>
      </c>
    </row>
    <row r="1752" spans="1:2">
      <c r="A1752" s="21">
        <v>0.171917191719171</v>
      </c>
      <c r="B1752" s="21">
        <v>0.49136488264210998</v>
      </c>
    </row>
    <row r="1753" spans="1:2">
      <c r="A1753" s="21">
        <v>0.17201720172017201</v>
      </c>
      <c r="B1753" s="21">
        <v>0.49157451899035998</v>
      </c>
    </row>
    <row r="1754" spans="1:2">
      <c r="A1754" s="21">
        <v>0.172117211721172</v>
      </c>
      <c r="B1754" s="21">
        <v>0.49178415533860997</v>
      </c>
    </row>
    <row r="1755" spans="1:2">
      <c r="A1755" s="21">
        <v>0.17221722172217199</v>
      </c>
      <c r="B1755" s="21">
        <v>0.49199379168686003</v>
      </c>
    </row>
    <row r="1756" spans="1:2">
      <c r="A1756" s="21">
        <v>0.17231723172317201</v>
      </c>
      <c r="B1756" s="21">
        <v>0.49220342803511102</v>
      </c>
    </row>
    <row r="1757" spans="1:2">
      <c r="A1757" s="21">
        <v>0.172417241724172</v>
      </c>
      <c r="B1757" s="21">
        <v>0.49241306438336102</v>
      </c>
    </row>
    <row r="1758" spans="1:2">
      <c r="A1758" s="21">
        <v>0.17251725172517199</v>
      </c>
      <c r="B1758" s="21">
        <v>0.49262270073161102</v>
      </c>
    </row>
    <row r="1759" spans="1:2">
      <c r="A1759" s="21">
        <v>0.17261726172617201</v>
      </c>
      <c r="B1759" s="21">
        <v>0.49283233707986102</v>
      </c>
    </row>
    <row r="1760" spans="1:2">
      <c r="A1760" s="21">
        <v>0.17271727172717199</v>
      </c>
      <c r="B1760" s="21">
        <v>0.49304197342811201</v>
      </c>
    </row>
    <row r="1761" spans="1:2">
      <c r="A1761" s="21">
        <v>0.17281728172817201</v>
      </c>
      <c r="B1761" s="21">
        <v>0.49325160977636201</v>
      </c>
    </row>
    <row r="1762" spans="1:2">
      <c r="A1762" s="21">
        <v>0.172917291729172</v>
      </c>
      <c r="B1762" s="21">
        <v>0.49346124612461201</v>
      </c>
    </row>
    <row r="1763" spans="1:2">
      <c r="A1763" s="21">
        <v>0.17301730173017299</v>
      </c>
      <c r="B1763" s="21">
        <v>0.493670882472862</v>
      </c>
    </row>
    <row r="1764" spans="1:2">
      <c r="A1764" s="21">
        <v>0.17311731173117301</v>
      </c>
      <c r="B1764" s="21">
        <v>0.493880518821112</v>
      </c>
    </row>
    <row r="1765" spans="1:2">
      <c r="A1765" s="21">
        <v>0.173217321732173</v>
      </c>
      <c r="B1765" s="21">
        <v>0.494090155169363</v>
      </c>
    </row>
    <row r="1766" spans="1:2">
      <c r="A1766" s="21">
        <v>0.17331733173317301</v>
      </c>
      <c r="B1766" s="21">
        <v>0.494299791517613</v>
      </c>
    </row>
    <row r="1767" spans="1:2">
      <c r="A1767" s="21">
        <v>0.173417341734173</v>
      </c>
      <c r="B1767" s="21">
        <v>0.49450942786586299</v>
      </c>
    </row>
    <row r="1768" spans="1:2">
      <c r="A1768" s="21">
        <v>0.17351735173517299</v>
      </c>
      <c r="B1768" s="21">
        <v>0.49471906421411299</v>
      </c>
    </row>
    <row r="1769" spans="1:2">
      <c r="A1769" s="21">
        <v>0.17361736173617301</v>
      </c>
      <c r="B1769" s="21">
        <v>0.49492870056236299</v>
      </c>
    </row>
    <row r="1770" spans="1:2">
      <c r="A1770" s="21">
        <v>0.173717371737173</v>
      </c>
      <c r="B1770" s="21">
        <v>0.49513833691061399</v>
      </c>
    </row>
    <row r="1771" spans="1:2">
      <c r="A1771" s="21">
        <v>0.17381738173817299</v>
      </c>
      <c r="B1771" s="21">
        <v>0.49534797325886398</v>
      </c>
    </row>
    <row r="1772" spans="1:2">
      <c r="A1772" s="21">
        <v>0.17391739173917301</v>
      </c>
      <c r="B1772" s="21">
        <v>0.49555760960711398</v>
      </c>
    </row>
    <row r="1773" spans="1:2">
      <c r="A1773" s="21">
        <v>0.17401740174017399</v>
      </c>
      <c r="B1773" s="21">
        <v>0.49576724595536398</v>
      </c>
    </row>
    <row r="1774" spans="1:2">
      <c r="A1774" s="21">
        <v>0.17411741174117401</v>
      </c>
      <c r="B1774" s="21">
        <v>0.49597688230361497</v>
      </c>
    </row>
    <row r="1775" spans="1:2">
      <c r="A1775" s="21">
        <v>0.174217421742174</v>
      </c>
      <c r="B1775" s="21">
        <v>0.49618651865186503</v>
      </c>
    </row>
    <row r="1776" spans="1:2">
      <c r="A1776" s="21">
        <v>0.17431743174317399</v>
      </c>
      <c r="B1776" s="21">
        <v>0.49639615500011502</v>
      </c>
    </row>
    <row r="1777" spans="1:2">
      <c r="A1777" s="21">
        <v>0.17441744174417401</v>
      </c>
      <c r="B1777" s="21">
        <v>0.49660579134836502</v>
      </c>
    </row>
    <row r="1778" spans="1:2">
      <c r="A1778" s="21">
        <v>0.174517451745174</v>
      </c>
      <c r="B1778" s="21">
        <v>0.49681542769661502</v>
      </c>
    </row>
    <row r="1779" spans="1:2">
      <c r="A1779" s="21">
        <v>0.17461746174617401</v>
      </c>
      <c r="B1779" s="21">
        <v>0.49702506404486602</v>
      </c>
    </row>
    <row r="1780" spans="1:2">
      <c r="A1780" s="21">
        <v>0.174717471747174</v>
      </c>
      <c r="B1780" s="21">
        <v>0.49723470039311601</v>
      </c>
    </row>
    <row r="1781" spans="1:2">
      <c r="A1781" s="21">
        <v>0.17481748174817399</v>
      </c>
      <c r="B1781" s="21">
        <v>0.49744433674136601</v>
      </c>
    </row>
    <row r="1782" spans="1:2">
      <c r="A1782" s="21">
        <v>0.17491749174917401</v>
      </c>
      <c r="B1782" s="21">
        <v>0.49765397308961601</v>
      </c>
    </row>
    <row r="1783" spans="1:2">
      <c r="A1783" s="21">
        <v>0.175017501750175</v>
      </c>
      <c r="B1783" s="21">
        <v>0.49786360943786601</v>
      </c>
    </row>
    <row r="1784" spans="1:2">
      <c r="A1784" s="21">
        <v>0.17511751175117499</v>
      </c>
      <c r="B1784" s="21">
        <v>0.498073245786117</v>
      </c>
    </row>
    <row r="1785" spans="1:2">
      <c r="A1785" s="21">
        <v>0.175217521752175</v>
      </c>
      <c r="B1785" s="21">
        <v>0.498282882134367</v>
      </c>
    </row>
    <row r="1786" spans="1:2">
      <c r="A1786" s="21">
        <v>0.17531753175317499</v>
      </c>
      <c r="B1786" s="21">
        <v>0.498492518482617</v>
      </c>
    </row>
    <row r="1787" spans="1:2">
      <c r="A1787" s="21">
        <v>0.17541754175417501</v>
      </c>
      <c r="B1787" s="21">
        <v>0.49870215483086699</v>
      </c>
    </row>
    <row r="1788" spans="1:2">
      <c r="A1788" s="21">
        <v>0.175517551755175</v>
      </c>
      <c r="B1788" s="21">
        <v>0.49891179117911699</v>
      </c>
    </row>
    <row r="1789" spans="1:2">
      <c r="A1789" s="21">
        <v>0.17561756175617499</v>
      </c>
      <c r="B1789" s="21">
        <v>0.49912142752736799</v>
      </c>
    </row>
    <row r="1790" spans="1:2">
      <c r="A1790" s="21">
        <v>0.17571757175717501</v>
      </c>
      <c r="B1790" s="21">
        <v>0.49933106387561799</v>
      </c>
    </row>
    <row r="1791" spans="1:2">
      <c r="A1791" s="21">
        <v>0.175817581758175</v>
      </c>
      <c r="B1791" s="21">
        <v>0.49954070022386798</v>
      </c>
    </row>
    <row r="1792" spans="1:2">
      <c r="A1792" s="21">
        <v>0.17591759175917501</v>
      </c>
      <c r="B1792" s="21">
        <v>0.49975033657211798</v>
      </c>
    </row>
    <row r="1793" spans="1:2">
      <c r="A1793" s="21">
        <v>0.176017601760176</v>
      </c>
      <c r="B1793" s="21">
        <v>0.49995997292036898</v>
      </c>
    </row>
    <row r="1794" spans="1:2">
      <c r="A1794" s="21">
        <v>0.17611761176117599</v>
      </c>
      <c r="B1794" s="21">
        <v>0.50016960926861898</v>
      </c>
    </row>
    <row r="1795" spans="1:2">
      <c r="A1795" s="21">
        <v>0.17621762176217601</v>
      </c>
      <c r="B1795" s="21">
        <v>0.50037924561686897</v>
      </c>
    </row>
    <row r="1796" spans="1:2">
      <c r="A1796" s="21">
        <v>0.176317631763176</v>
      </c>
      <c r="B1796" s="21">
        <v>0.50058888196511897</v>
      </c>
    </row>
    <row r="1797" spans="1:2">
      <c r="A1797" s="21">
        <v>0.17641764176417599</v>
      </c>
      <c r="B1797" s="21">
        <v>0.50079851831336897</v>
      </c>
    </row>
    <row r="1798" spans="1:2">
      <c r="A1798" s="21">
        <v>0.176517651765176</v>
      </c>
      <c r="B1798" s="21">
        <v>0.50100815466161996</v>
      </c>
    </row>
    <row r="1799" spans="1:2">
      <c r="A1799" s="21">
        <v>0.17661766176617599</v>
      </c>
      <c r="B1799" s="21">
        <v>0.50121779100986996</v>
      </c>
    </row>
    <row r="1800" spans="1:2">
      <c r="A1800" s="21">
        <v>0.17671767176717601</v>
      </c>
      <c r="B1800" s="21">
        <v>0.50142742735811996</v>
      </c>
    </row>
    <row r="1801" spans="1:2">
      <c r="A1801" s="21">
        <v>0.176817681768176</v>
      </c>
      <c r="B1801" s="21">
        <v>0.50163706370636996</v>
      </c>
    </row>
    <row r="1802" spans="1:2">
      <c r="A1802" s="21">
        <v>0.17691769176917599</v>
      </c>
      <c r="B1802" s="21">
        <v>0.50184670005461995</v>
      </c>
    </row>
    <row r="1803" spans="1:2">
      <c r="A1803" s="21">
        <v>0.17701770177017701</v>
      </c>
      <c r="B1803" s="21">
        <v>0.50205633640287095</v>
      </c>
    </row>
    <row r="1804" spans="1:2">
      <c r="A1804" s="21">
        <v>0.17711771177117699</v>
      </c>
      <c r="B1804" s="21">
        <v>0.50226597275112095</v>
      </c>
    </row>
    <row r="1805" spans="1:2">
      <c r="A1805" s="21">
        <v>0.17721772177217701</v>
      </c>
      <c r="B1805" s="21">
        <v>0.50247560909937095</v>
      </c>
    </row>
    <row r="1806" spans="1:2">
      <c r="A1806" s="21">
        <v>0.177317731773177</v>
      </c>
      <c r="B1806" s="21">
        <v>0.50268524544762105</v>
      </c>
    </row>
    <row r="1807" spans="1:2">
      <c r="A1807" s="21">
        <v>0.17741774177417699</v>
      </c>
      <c r="B1807" s="21">
        <v>0.50289488179587105</v>
      </c>
    </row>
    <row r="1808" spans="1:2">
      <c r="A1808" s="21">
        <v>0.17751775177517701</v>
      </c>
      <c r="B1808" s="21">
        <v>0.50310451814412205</v>
      </c>
    </row>
    <row r="1809" spans="1:2">
      <c r="A1809" s="21">
        <v>0.177617761776177</v>
      </c>
      <c r="B1809" s="21">
        <v>0.50331415449237205</v>
      </c>
    </row>
    <row r="1810" spans="1:2">
      <c r="A1810" s="21">
        <v>0.17771777177717701</v>
      </c>
      <c r="B1810" s="21">
        <v>0.50352379084062204</v>
      </c>
    </row>
    <row r="1811" spans="1:2">
      <c r="A1811" s="21">
        <v>0.177817781778177</v>
      </c>
      <c r="B1811" s="21">
        <v>0.50373342718887204</v>
      </c>
    </row>
    <row r="1812" spans="1:2">
      <c r="A1812" s="21">
        <v>0.17791779177917699</v>
      </c>
      <c r="B1812" s="21">
        <v>0.50394306353712204</v>
      </c>
    </row>
    <row r="1813" spans="1:2">
      <c r="A1813" s="21">
        <v>0.17801780178017801</v>
      </c>
      <c r="B1813" s="21">
        <v>0.50415269988537303</v>
      </c>
    </row>
    <row r="1814" spans="1:2">
      <c r="A1814" s="21">
        <v>0.178117811781178</v>
      </c>
      <c r="B1814" s="21">
        <v>0.50436233623362303</v>
      </c>
    </row>
    <row r="1815" spans="1:2">
      <c r="A1815" s="21">
        <v>0.17821782178217799</v>
      </c>
      <c r="B1815" s="21">
        <v>0.50457197258187303</v>
      </c>
    </row>
    <row r="1816" spans="1:2">
      <c r="A1816" s="21">
        <v>0.178317831783178</v>
      </c>
      <c r="B1816" s="21">
        <v>0.50478160893012303</v>
      </c>
    </row>
    <row r="1817" spans="1:2">
      <c r="A1817" s="21">
        <v>0.17841784178417799</v>
      </c>
      <c r="B1817" s="21">
        <v>0.50499124527837402</v>
      </c>
    </row>
    <row r="1818" spans="1:2">
      <c r="A1818" s="21">
        <v>0.17851785178517801</v>
      </c>
      <c r="B1818" s="21">
        <v>0.50520088162662402</v>
      </c>
    </row>
    <row r="1819" spans="1:2">
      <c r="A1819" s="21">
        <v>0.178617861786178</v>
      </c>
      <c r="B1819" s="21">
        <v>0.50541051797487402</v>
      </c>
    </row>
    <row r="1820" spans="1:2">
      <c r="A1820" s="21">
        <v>0.17871787178717799</v>
      </c>
      <c r="B1820" s="21">
        <v>0.50562015432312402</v>
      </c>
    </row>
    <row r="1821" spans="1:2">
      <c r="A1821" s="21">
        <v>0.17881788178817801</v>
      </c>
      <c r="B1821" s="21">
        <v>0.50582979067137401</v>
      </c>
    </row>
    <row r="1822" spans="1:2">
      <c r="A1822" s="21">
        <v>0.178917891789178</v>
      </c>
      <c r="B1822" s="21">
        <v>0.50603942701962501</v>
      </c>
    </row>
    <row r="1823" spans="1:2">
      <c r="A1823" s="21">
        <v>0.17901790179017901</v>
      </c>
      <c r="B1823" s="21">
        <v>0.50624906336787501</v>
      </c>
    </row>
    <row r="1824" spans="1:2">
      <c r="A1824" s="21">
        <v>0.179117911791179</v>
      </c>
      <c r="B1824" s="21">
        <v>0.506458699716125</v>
      </c>
    </row>
    <row r="1825" spans="1:2">
      <c r="A1825" s="21">
        <v>0.17921792179217899</v>
      </c>
      <c r="B1825" s="21">
        <v>0.506668336064375</v>
      </c>
    </row>
    <row r="1826" spans="1:2">
      <c r="A1826" s="21">
        <v>0.17931793179317901</v>
      </c>
      <c r="B1826" s="21">
        <v>0.506877972412625</v>
      </c>
    </row>
    <row r="1827" spans="1:2">
      <c r="A1827" s="21">
        <v>0.179417941794179</v>
      </c>
      <c r="B1827" s="21">
        <v>0.507087608760876</v>
      </c>
    </row>
    <row r="1828" spans="1:2">
      <c r="A1828" s="21">
        <v>0.17951795179517899</v>
      </c>
      <c r="B1828" s="21">
        <v>0.50729724510912599</v>
      </c>
    </row>
    <row r="1829" spans="1:2">
      <c r="A1829" s="21">
        <v>0.179617961796179</v>
      </c>
      <c r="B1829" s="21">
        <v>0.50750688145737599</v>
      </c>
    </row>
    <row r="1830" spans="1:2">
      <c r="A1830" s="21">
        <v>0.17971797179717899</v>
      </c>
      <c r="B1830" s="21">
        <v>0.50771651780562599</v>
      </c>
    </row>
    <row r="1831" spans="1:2">
      <c r="A1831" s="21">
        <v>0.17981798179817901</v>
      </c>
      <c r="B1831" s="21">
        <v>0.50792615415387599</v>
      </c>
    </row>
    <row r="1832" spans="1:2">
      <c r="A1832" s="21">
        <v>0.179917991799179</v>
      </c>
      <c r="B1832" s="21">
        <v>0.50813579050212698</v>
      </c>
    </row>
    <row r="1833" spans="1:2">
      <c r="A1833" s="21">
        <v>0.18001800180017999</v>
      </c>
      <c r="B1833" s="21">
        <v>0.50834542685037698</v>
      </c>
    </row>
    <row r="1834" spans="1:2">
      <c r="A1834" s="21">
        <v>0.18011801180118001</v>
      </c>
      <c r="B1834" s="21">
        <v>0.50855506319862698</v>
      </c>
    </row>
    <row r="1835" spans="1:2">
      <c r="A1835" s="21">
        <v>0.18021802180218</v>
      </c>
      <c r="B1835" s="21">
        <v>0.50876469954687698</v>
      </c>
    </row>
    <row r="1836" spans="1:2">
      <c r="A1836" s="21">
        <v>0.18031803180318001</v>
      </c>
      <c r="B1836" s="21">
        <v>0.50897433589512797</v>
      </c>
    </row>
    <row r="1837" spans="1:2">
      <c r="A1837" s="21">
        <v>0.18041804180418</v>
      </c>
      <c r="B1837" s="21">
        <v>0.50918397224337797</v>
      </c>
    </row>
    <row r="1838" spans="1:2">
      <c r="A1838" s="21">
        <v>0.18051805180517999</v>
      </c>
      <c r="B1838" s="21">
        <v>0.50939360859162797</v>
      </c>
    </row>
    <row r="1839" spans="1:2">
      <c r="A1839" s="21">
        <v>0.18061806180618001</v>
      </c>
      <c r="B1839" s="21">
        <v>0.50960324493987796</v>
      </c>
    </row>
    <row r="1840" spans="1:2">
      <c r="A1840" s="21">
        <v>0.18071807180718</v>
      </c>
      <c r="B1840" s="21">
        <v>0.50981288128812796</v>
      </c>
    </row>
    <row r="1841" spans="1:2">
      <c r="A1841" s="21">
        <v>0.18081808180817999</v>
      </c>
      <c r="B1841" s="21">
        <v>0.51002251763637896</v>
      </c>
    </row>
    <row r="1842" spans="1:2">
      <c r="A1842" s="21">
        <v>0.18091809180918</v>
      </c>
      <c r="B1842" s="21">
        <v>0.51023215398462896</v>
      </c>
    </row>
    <row r="1843" spans="1:2">
      <c r="A1843" s="21">
        <v>0.18101810181018099</v>
      </c>
      <c r="B1843" s="21">
        <v>0.51044179033287895</v>
      </c>
    </row>
    <row r="1844" spans="1:2">
      <c r="A1844" s="21">
        <v>0.18111811181118101</v>
      </c>
      <c r="B1844" s="21">
        <v>0.51065142668112895</v>
      </c>
    </row>
    <row r="1845" spans="1:2">
      <c r="A1845" s="21">
        <v>0.181218121812181</v>
      </c>
      <c r="B1845" s="21">
        <v>0.51086106302937895</v>
      </c>
    </row>
    <row r="1846" spans="1:2">
      <c r="A1846" s="21">
        <v>0.18131813181318099</v>
      </c>
      <c r="B1846" s="21">
        <v>0.51107069937762994</v>
      </c>
    </row>
    <row r="1847" spans="1:2">
      <c r="A1847" s="21">
        <v>0.18141814181418101</v>
      </c>
      <c r="B1847" s="21">
        <v>0.51128033572588005</v>
      </c>
    </row>
    <row r="1848" spans="1:2">
      <c r="A1848" s="21">
        <v>0.18151815181518099</v>
      </c>
      <c r="B1848" s="21">
        <v>0.51148997207413005</v>
      </c>
    </row>
    <row r="1849" spans="1:2">
      <c r="A1849" s="21">
        <v>0.18161816181618101</v>
      </c>
      <c r="B1849" s="21">
        <v>0.51169960842238005</v>
      </c>
    </row>
    <row r="1850" spans="1:2">
      <c r="A1850" s="21">
        <v>0.181718171817181</v>
      </c>
      <c r="B1850" s="21">
        <v>0.51190924477063005</v>
      </c>
    </row>
    <row r="1851" spans="1:2">
      <c r="A1851" s="21">
        <v>0.18181818181818099</v>
      </c>
      <c r="B1851" s="21">
        <v>0.51211888111888104</v>
      </c>
    </row>
    <row r="1852" spans="1:2">
      <c r="A1852" s="21">
        <v>0.18191819181918101</v>
      </c>
      <c r="B1852" s="21">
        <v>0.51232851746713104</v>
      </c>
    </row>
    <row r="1853" spans="1:2">
      <c r="A1853" s="21">
        <v>0.182018201820182</v>
      </c>
      <c r="B1853" s="21">
        <v>0.51253815381538104</v>
      </c>
    </row>
    <row r="1854" spans="1:2">
      <c r="A1854" s="21">
        <v>0.18211821182118201</v>
      </c>
      <c r="B1854" s="21">
        <v>0.51274779016363103</v>
      </c>
    </row>
    <row r="1855" spans="1:2">
      <c r="A1855" s="21">
        <v>0.182218221822182</v>
      </c>
      <c r="B1855" s="21">
        <v>0.51295742651188103</v>
      </c>
    </row>
    <row r="1856" spans="1:2">
      <c r="A1856" s="21">
        <v>0.18231823182318199</v>
      </c>
      <c r="B1856" s="21">
        <v>0.51316706286013203</v>
      </c>
    </row>
    <row r="1857" spans="1:2">
      <c r="A1857" s="21">
        <v>0.18241824182418201</v>
      </c>
      <c r="B1857" s="21">
        <v>0.51337669920838203</v>
      </c>
    </row>
    <row r="1858" spans="1:2">
      <c r="A1858" s="21">
        <v>0.182518251825182</v>
      </c>
      <c r="B1858" s="21">
        <v>0.51358633555663202</v>
      </c>
    </row>
    <row r="1859" spans="1:2">
      <c r="A1859" s="21">
        <v>0.18261826182618199</v>
      </c>
      <c r="B1859" s="21">
        <v>0.51379597190488202</v>
      </c>
    </row>
    <row r="1860" spans="1:2">
      <c r="A1860" s="21">
        <v>0.182718271827182</v>
      </c>
      <c r="B1860" s="21">
        <v>0.51400560825313302</v>
      </c>
    </row>
    <row r="1861" spans="1:2">
      <c r="A1861" s="21">
        <v>0.18281828182818199</v>
      </c>
      <c r="B1861" s="21">
        <v>0.51421524460138301</v>
      </c>
    </row>
    <row r="1862" spans="1:2">
      <c r="A1862" s="21">
        <v>0.18291829182918201</v>
      </c>
      <c r="B1862" s="21">
        <v>0.51442488094963301</v>
      </c>
    </row>
    <row r="1863" spans="1:2">
      <c r="A1863" s="21">
        <v>0.183018301830183</v>
      </c>
      <c r="B1863" s="21">
        <v>0.51463451729788301</v>
      </c>
    </row>
    <row r="1864" spans="1:2">
      <c r="A1864" s="21">
        <v>0.18311831183118299</v>
      </c>
      <c r="B1864" s="21">
        <v>0.51484415364613301</v>
      </c>
    </row>
    <row r="1865" spans="1:2">
      <c r="A1865" s="21">
        <v>0.18321832183218301</v>
      </c>
      <c r="B1865" s="21">
        <v>0.515053789994384</v>
      </c>
    </row>
    <row r="1866" spans="1:2">
      <c r="A1866" s="21">
        <v>0.183318331833183</v>
      </c>
      <c r="B1866" s="21">
        <v>0.515263426342634</v>
      </c>
    </row>
    <row r="1867" spans="1:2">
      <c r="A1867" s="21">
        <v>0.18341834183418301</v>
      </c>
      <c r="B1867" s="21">
        <v>0.515473062690884</v>
      </c>
    </row>
    <row r="1868" spans="1:2">
      <c r="A1868" s="21">
        <v>0.183518351835183</v>
      </c>
      <c r="B1868" s="21">
        <v>0.515682699039134</v>
      </c>
    </row>
    <row r="1869" spans="1:2">
      <c r="A1869" s="21">
        <v>0.18361836183618299</v>
      </c>
      <c r="B1869" s="21">
        <v>0.51589233538738399</v>
      </c>
    </row>
    <row r="1870" spans="1:2">
      <c r="A1870" s="21">
        <v>0.18371837183718301</v>
      </c>
      <c r="B1870" s="21">
        <v>0.51610197173563499</v>
      </c>
    </row>
    <row r="1871" spans="1:2">
      <c r="A1871" s="21">
        <v>0.183818381838183</v>
      </c>
      <c r="B1871" s="21">
        <v>0.51631160808388499</v>
      </c>
    </row>
    <row r="1872" spans="1:2">
      <c r="A1872" s="21">
        <v>0.18391839183918299</v>
      </c>
      <c r="B1872" s="21">
        <v>0.51652124443213498</v>
      </c>
    </row>
    <row r="1873" spans="1:2">
      <c r="A1873" s="21">
        <v>0.184018401840184</v>
      </c>
      <c r="B1873" s="21">
        <v>0.51673088078038498</v>
      </c>
    </row>
    <row r="1874" spans="1:2">
      <c r="A1874" s="21">
        <v>0.18411841184118399</v>
      </c>
      <c r="B1874" s="21">
        <v>0.51694051712863598</v>
      </c>
    </row>
    <row r="1875" spans="1:2">
      <c r="A1875" s="21">
        <v>0.18421842184218401</v>
      </c>
      <c r="B1875" s="21">
        <v>0.51715015347688598</v>
      </c>
    </row>
    <row r="1876" spans="1:2">
      <c r="A1876" s="21">
        <v>0.184318431843184</v>
      </c>
      <c r="B1876" s="21">
        <v>0.51735978982513597</v>
      </c>
    </row>
    <row r="1877" spans="1:2">
      <c r="A1877" s="21">
        <v>0.18441844184418399</v>
      </c>
      <c r="B1877" s="21">
        <v>0.51756942617338597</v>
      </c>
    </row>
    <row r="1878" spans="1:2">
      <c r="A1878" s="21">
        <v>0.18451845184518401</v>
      </c>
      <c r="B1878" s="21">
        <v>0.51777906252163597</v>
      </c>
    </row>
    <row r="1879" spans="1:2">
      <c r="A1879" s="21">
        <v>0.184618461846184</v>
      </c>
      <c r="B1879" s="21">
        <v>0.51798869886988697</v>
      </c>
    </row>
    <row r="1880" spans="1:2">
      <c r="A1880" s="21">
        <v>0.18471847184718401</v>
      </c>
      <c r="B1880" s="21">
        <v>0.51819833521813696</v>
      </c>
    </row>
    <row r="1881" spans="1:2">
      <c r="A1881" s="21">
        <v>0.184818481848184</v>
      </c>
      <c r="B1881" s="21">
        <v>0.51840797156638696</v>
      </c>
    </row>
    <row r="1882" spans="1:2">
      <c r="A1882" s="21">
        <v>0.18491849184918399</v>
      </c>
      <c r="B1882" s="21">
        <v>0.51861760791463696</v>
      </c>
    </row>
    <row r="1883" spans="1:2">
      <c r="A1883" s="21">
        <v>0.18501850185018501</v>
      </c>
      <c r="B1883" s="21">
        <v>0.51882724426288696</v>
      </c>
    </row>
    <row r="1884" spans="1:2">
      <c r="A1884" s="21">
        <v>0.185118511851185</v>
      </c>
      <c r="B1884" s="21">
        <v>0.51903688061113795</v>
      </c>
    </row>
    <row r="1885" spans="1:2">
      <c r="A1885" s="21">
        <v>0.18521852185218499</v>
      </c>
      <c r="B1885" s="21">
        <v>0.51924651695938795</v>
      </c>
    </row>
    <row r="1886" spans="1:2">
      <c r="A1886" s="21">
        <v>0.185318531853185</v>
      </c>
      <c r="B1886" s="21">
        <v>0.51945615330763795</v>
      </c>
    </row>
    <row r="1887" spans="1:2">
      <c r="A1887" s="21">
        <v>0.18541854185418499</v>
      </c>
      <c r="B1887" s="21">
        <v>0.51966578965588806</v>
      </c>
    </row>
    <row r="1888" spans="1:2">
      <c r="A1888" s="21">
        <v>0.18551855185518501</v>
      </c>
      <c r="B1888" s="21">
        <v>0.51987542600413805</v>
      </c>
    </row>
    <row r="1889" spans="1:2">
      <c r="A1889" s="21">
        <v>0.185618561856185</v>
      </c>
      <c r="B1889" s="21">
        <v>0.52008506235238905</v>
      </c>
    </row>
    <row r="1890" spans="1:2">
      <c r="A1890" s="21">
        <v>0.18571857185718499</v>
      </c>
      <c r="B1890" s="21">
        <v>0.52029469870063905</v>
      </c>
    </row>
    <row r="1891" spans="1:2">
      <c r="A1891" s="21">
        <v>0.18581858185818501</v>
      </c>
      <c r="B1891" s="21">
        <v>0.52050433504888904</v>
      </c>
    </row>
    <row r="1892" spans="1:2">
      <c r="A1892" s="21">
        <v>0.185918591859185</v>
      </c>
      <c r="B1892" s="21">
        <v>0.52071397139713904</v>
      </c>
    </row>
    <row r="1893" spans="1:2">
      <c r="A1893" s="21">
        <v>0.18601860186018601</v>
      </c>
      <c r="B1893" s="21">
        <v>0.52092360774538904</v>
      </c>
    </row>
    <row r="1894" spans="1:2">
      <c r="A1894" s="21">
        <v>0.186118611861186</v>
      </c>
      <c r="B1894" s="21">
        <v>0.52113324409364004</v>
      </c>
    </row>
    <row r="1895" spans="1:2">
      <c r="A1895" s="21">
        <v>0.18621862186218599</v>
      </c>
      <c r="B1895" s="21">
        <v>0.52134288044189003</v>
      </c>
    </row>
    <row r="1896" spans="1:2">
      <c r="A1896" s="21">
        <v>0.18631863186318601</v>
      </c>
      <c r="B1896" s="21">
        <v>0.52155251679014003</v>
      </c>
    </row>
    <row r="1897" spans="1:2">
      <c r="A1897" s="21">
        <v>0.186418641864186</v>
      </c>
      <c r="B1897" s="21">
        <v>0.52176215313839003</v>
      </c>
    </row>
    <row r="1898" spans="1:2">
      <c r="A1898" s="21">
        <v>0.18651865186518601</v>
      </c>
      <c r="B1898" s="21">
        <v>0.52197178948664003</v>
      </c>
    </row>
    <row r="1899" spans="1:2">
      <c r="A1899" s="21">
        <v>0.186618661866186</v>
      </c>
      <c r="B1899" s="21">
        <v>0.52218142583489102</v>
      </c>
    </row>
    <row r="1900" spans="1:2">
      <c r="A1900" s="21">
        <v>0.18671867186718599</v>
      </c>
      <c r="B1900" s="21">
        <v>0.52239106218314102</v>
      </c>
    </row>
    <row r="1901" spans="1:2">
      <c r="A1901" s="21">
        <v>0.18681868186818601</v>
      </c>
      <c r="B1901" s="21">
        <v>0.52260069853139102</v>
      </c>
    </row>
    <row r="1902" spans="1:2">
      <c r="A1902" s="21">
        <v>0.186918691869186</v>
      </c>
      <c r="B1902" s="21">
        <v>0.52281033487964101</v>
      </c>
    </row>
    <row r="1903" spans="1:2">
      <c r="A1903" s="21">
        <v>0.18701870187018699</v>
      </c>
      <c r="B1903" s="21">
        <v>0.52301997122789201</v>
      </c>
    </row>
    <row r="1904" spans="1:2">
      <c r="A1904" s="21">
        <v>0.187118711871187</v>
      </c>
      <c r="B1904" s="21">
        <v>0.52322960757614201</v>
      </c>
    </row>
    <row r="1905" spans="1:2">
      <c r="A1905" s="21">
        <v>0.18721872187218699</v>
      </c>
      <c r="B1905" s="21">
        <v>0.52343924392439201</v>
      </c>
    </row>
    <row r="1906" spans="1:2">
      <c r="A1906" s="21">
        <v>0.18731873187318701</v>
      </c>
      <c r="B1906" s="21">
        <v>0.523648880272642</v>
      </c>
    </row>
    <row r="1907" spans="1:2">
      <c r="A1907" s="21">
        <v>0.187418741874187</v>
      </c>
      <c r="B1907" s="21">
        <v>0.523858516620892</v>
      </c>
    </row>
    <row r="1908" spans="1:2">
      <c r="A1908" s="21">
        <v>0.18751875187518699</v>
      </c>
      <c r="B1908" s="21">
        <v>0.524068152969143</v>
      </c>
    </row>
    <row r="1909" spans="1:2">
      <c r="A1909" s="21">
        <v>0.18761876187618701</v>
      </c>
      <c r="B1909" s="21">
        <v>0.52427778931739299</v>
      </c>
    </row>
    <row r="1910" spans="1:2">
      <c r="A1910" s="21">
        <v>0.187718771877187</v>
      </c>
      <c r="B1910" s="21">
        <v>0.52448742566564299</v>
      </c>
    </row>
    <row r="1911" spans="1:2">
      <c r="A1911" s="21">
        <v>0.18781878187818701</v>
      </c>
      <c r="B1911" s="21">
        <v>0.52469706201389299</v>
      </c>
    </row>
    <row r="1912" spans="1:2">
      <c r="A1912" s="21">
        <v>0.187918791879187</v>
      </c>
      <c r="B1912" s="21">
        <v>0.52490669836214299</v>
      </c>
    </row>
    <row r="1913" spans="1:2">
      <c r="A1913" s="21">
        <v>0.18801880188018799</v>
      </c>
      <c r="B1913" s="21">
        <v>0.52511633471039398</v>
      </c>
    </row>
    <row r="1914" spans="1:2">
      <c r="A1914" s="21">
        <v>0.18811881188118801</v>
      </c>
      <c r="B1914" s="21">
        <v>0.52532597105864398</v>
      </c>
    </row>
    <row r="1915" spans="1:2">
      <c r="A1915" s="21">
        <v>0.188218821882188</v>
      </c>
      <c r="B1915" s="21">
        <v>0.52553560740689398</v>
      </c>
    </row>
    <row r="1916" spans="1:2">
      <c r="A1916" s="21">
        <v>0.18831883188318799</v>
      </c>
      <c r="B1916" s="21">
        <v>0.52574524375514398</v>
      </c>
    </row>
    <row r="1917" spans="1:2">
      <c r="A1917" s="21">
        <v>0.188418841884188</v>
      </c>
      <c r="B1917" s="21">
        <v>0.52595488010339497</v>
      </c>
    </row>
    <row r="1918" spans="1:2">
      <c r="A1918" s="21">
        <v>0.18851885188518799</v>
      </c>
      <c r="B1918" s="21">
        <v>0.52616451645164497</v>
      </c>
    </row>
    <row r="1919" spans="1:2">
      <c r="A1919" s="21">
        <v>0.18861886188618801</v>
      </c>
      <c r="B1919" s="21">
        <v>0.52637415279989497</v>
      </c>
    </row>
    <row r="1920" spans="1:2">
      <c r="A1920" s="21">
        <v>0.188718871887188</v>
      </c>
      <c r="B1920" s="21">
        <v>0.52658378914814497</v>
      </c>
    </row>
    <row r="1921" spans="1:2">
      <c r="A1921" s="21">
        <v>0.18881888188818799</v>
      </c>
      <c r="B1921" s="21">
        <v>0.52679342549639496</v>
      </c>
    </row>
    <row r="1922" spans="1:2">
      <c r="A1922" s="21">
        <v>0.18891889188918801</v>
      </c>
      <c r="B1922" s="21">
        <v>0.52700306184464596</v>
      </c>
    </row>
    <row r="1923" spans="1:2">
      <c r="A1923" s="21">
        <v>0.189018901890189</v>
      </c>
      <c r="B1923" s="21">
        <v>0.52721269819289596</v>
      </c>
    </row>
    <row r="1924" spans="1:2">
      <c r="A1924" s="21">
        <v>0.18911891189118901</v>
      </c>
      <c r="B1924" s="21">
        <v>0.52742233454114595</v>
      </c>
    </row>
    <row r="1925" spans="1:2">
      <c r="A1925" s="21">
        <v>0.189218921892189</v>
      </c>
      <c r="B1925" s="21">
        <v>0.52763197088939595</v>
      </c>
    </row>
    <row r="1926" spans="1:2">
      <c r="A1926" s="21">
        <v>0.18931893189318899</v>
      </c>
      <c r="B1926" s="21">
        <v>0.52784160723764595</v>
      </c>
    </row>
    <row r="1927" spans="1:2">
      <c r="A1927" s="21">
        <v>0.18941894189418901</v>
      </c>
      <c r="B1927" s="21">
        <v>0.52805124358589695</v>
      </c>
    </row>
    <row r="1928" spans="1:2">
      <c r="A1928" s="21">
        <v>0.189518951895189</v>
      </c>
      <c r="B1928" s="21">
        <v>0.52826087993414705</v>
      </c>
    </row>
    <row r="1929" spans="1:2">
      <c r="A1929" s="21">
        <v>0.18961896189618899</v>
      </c>
      <c r="B1929" s="21">
        <v>0.52847051628239705</v>
      </c>
    </row>
    <row r="1930" spans="1:2">
      <c r="A1930" s="21">
        <v>0.189718971897189</v>
      </c>
      <c r="B1930" s="21">
        <v>0.52868015263064705</v>
      </c>
    </row>
    <row r="1931" spans="1:2">
      <c r="A1931" s="21">
        <v>0.18981898189818899</v>
      </c>
      <c r="B1931" s="21">
        <v>0.52888978897889705</v>
      </c>
    </row>
    <row r="1932" spans="1:2">
      <c r="A1932" s="21">
        <v>0.18991899189918901</v>
      </c>
      <c r="B1932" s="21">
        <v>0.52909942532714804</v>
      </c>
    </row>
    <row r="1933" spans="1:2">
      <c r="A1933" s="21">
        <v>0.19001900190019</v>
      </c>
      <c r="B1933" s="21">
        <v>0.52930906167539804</v>
      </c>
    </row>
    <row r="1934" spans="1:2">
      <c r="A1934" s="21">
        <v>0.19011901190118999</v>
      </c>
      <c r="B1934" s="21">
        <v>0.52951869802364804</v>
      </c>
    </row>
    <row r="1935" spans="1:2">
      <c r="A1935" s="21">
        <v>0.19021902190219001</v>
      </c>
      <c r="B1935" s="21">
        <v>0.52972833437189804</v>
      </c>
    </row>
    <row r="1936" spans="1:2">
      <c r="A1936" s="21">
        <v>0.19031903190318999</v>
      </c>
      <c r="B1936" s="21">
        <v>0.52993797072014803</v>
      </c>
    </row>
    <row r="1937" spans="1:2">
      <c r="A1937" s="21">
        <v>0.19041904190419001</v>
      </c>
      <c r="B1937" s="21">
        <v>0.53014760706839903</v>
      </c>
    </row>
    <row r="1938" spans="1:2">
      <c r="A1938" s="21">
        <v>0.19051905190519</v>
      </c>
      <c r="B1938" s="21">
        <v>0.53035724341664903</v>
      </c>
    </row>
    <row r="1939" spans="1:2">
      <c r="A1939" s="21">
        <v>0.19061906190618999</v>
      </c>
      <c r="B1939" s="21">
        <v>0.53056687976489902</v>
      </c>
    </row>
    <row r="1940" spans="1:2">
      <c r="A1940" s="21">
        <v>0.19071907190719001</v>
      </c>
      <c r="B1940" s="21">
        <v>0.53077651611314902</v>
      </c>
    </row>
    <row r="1941" spans="1:2">
      <c r="A1941" s="21">
        <v>0.19081908190819</v>
      </c>
      <c r="B1941" s="21">
        <v>0.53098615246140002</v>
      </c>
    </row>
    <row r="1942" spans="1:2">
      <c r="A1942" s="21">
        <v>0.19091909190918999</v>
      </c>
      <c r="B1942" s="21">
        <v>0.53119578880965002</v>
      </c>
    </row>
    <row r="1943" spans="1:2">
      <c r="A1943" s="21">
        <v>0.191019101910191</v>
      </c>
      <c r="B1943" s="21">
        <v>0.53140542515790001</v>
      </c>
    </row>
    <row r="1944" spans="1:2">
      <c r="A1944" s="21">
        <v>0.19111911191119099</v>
      </c>
      <c r="B1944" s="21">
        <v>0.53161506150615001</v>
      </c>
    </row>
    <row r="1945" spans="1:2">
      <c r="A1945" s="21">
        <v>0.19121912191219101</v>
      </c>
      <c r="B1945" s="21">
        <v>0.53182469785440001</v>
      </c>
    </row>
    <row r="1946" spans="1:2">
      <c r="A1946" s="21">
        <v>0.191319131913191</v>
      </c>
      <c r="B1946" s="21">
        <v>0.532034334202651</v>
      </c>
    </row>
    <row r="1947" spans="1:2">
      <c r="A1947" s="21">
        <v>0.19141914191419099</v>
      </c>
      <c r="B1947" s="21">
        <v>0.532243970550901</v>
      </c>
    </row>
    <row r="1948" spans="1:2">
      <c r="A1948" s="21">
        <v>0.191519151915191</v>
      </c>
      <c r="B1948" s="21">
        <v>0.532453606899151</v>
      </c>
    </row>
    <row r="1949" spans="1:2">
      <c r="A1949" s="21">
        <v>0.19161916191619099</v>
      </c>
      <c r="B1949" s="21">
        <v>0.532663243247401</v>
      </c>
    </row>
    <row r="1950" spans="1:2">
      <c r="A1950" s="21">
        <v>0.19171917191719101</v>
      </c>
      <c r="B1950" s="21">
        <v>0.53287287959565099</v>
      </c>
    </row>
    <row r="1951" spans="1:2">
      <c r="A1951" s="21">
        <v>0.191819181918191</v>
      </c>
      <c r="B1951" s="21">
        <v>0.53308251594390199</v>
      </c>
    </row>
    <row r="1952" spans="1:2">
      <c r="A1952" s="21">
        <v>0.19191919191919099</v>
      </c>
      <c r="B1952" s="21">
        <v>0.53329215229215199</v>
      </c>
    </row>
    <row r="1953" spans="1:2">
      <c r="A1953" s="21">
        <v>0.19201920192019201</v>
      </c>
      <c r="B1953" s="21">
        <v>0.53350178864040199</v>
      </c>
    </row>
    <row r="1954" spans="1:2">
      <c r="A1954" s="21">
        <v>0.192119211921192</v>
      </c>
      <c r="B1954" s="21">
        <v>0.53371142498865198</v>
      </c>
    </row>
    <row r="1955" spans="1:2">
      <c r="A1955" s="21">
        <v>0.19221922192219201</v>
      </c>
      <c r="B1955" s="21">
        <v>0.53392106133690298</v>
      </c>
    </row>
    <row r="1956" spans="1:2">
      <c r="A1956" s="21">
        <v>0.192319231923192</v>
      </c>
      <c r="B1956" s="21">
        <v>0.53413069768515298</v>
      </c>
    </row>
    <row r="1957" spans="1:2">
      <c r="A1957" s="21">
        <v>0.19241924192419199</v>
      </c>
      <c r="B1957" s="21">
        <v>0.53434033403340297</v>
      </c>
    </row>
    <row r="1958" spans="1:2">
      <c r="A1958" s="21">
        <v>0.19251925192519201</v>
      </c>
      <c r="B1958" s="21">
        <v>0.53454997038165297</v>
      </c>
    </row>
    <row r="1959" spans="1:2">
      <c r="A1959" s="21">
        <v>0.192619261926192</v>
      </c>
      <c r="B1959" s="21">
        <v>0.53475960672990297</v>
      </c>
    </row>
    <row r="1960" spans="1:2">
      <c r="A1960" s="21">
        <v>0.19271927192719199</v>
      </c>
      <c r="B1960" s="21">
        <v>0.53496924307815397</v>
      </c>
    </row>
    <row r="1961" spans="1:2">
      <c r="A1961" s="21">
        <v>0.192819281928192</v>
      </c>
      <c r="B1961" s="21">
        <v>0.53517887942640396</v>
      </c>
    </row>
    <row r="1962" spans="1:2">
      <c r="A1962" s="21">
        <v>0.19291929192919199</v>
      </c>
      <c r="B1962" s="21">
        <v>0.53538851577465396</v>
      </c>
    </row>
    <row r="1963" spans="1:2">
      <c r="A1963" s="21">
        <v>0.19301930193019301</v>
      </c>
      <c r="B1963" s="21">
        <v>0.53559815212290396</v>
      </c>
    </row>
    <row r="1964" spans="1:2">
      <c r="A1964" s="21">
        <v>0.193119311931193</v>
      </c>
      <c r="B1964" s="21">
        <v>0.53580778847115396</v>
      </c>
    </row>
    <row r="1965" spans="1:2">
      <c r="A1965" s="21">
        <v>0.19321932193219299</v>
      </c>
      <c r="B1965" s="21">
        <v>0.53601742481940495</v>
      </c>
    </row>
    <row r="1966" spans="1:2">
      <c r="A1966" s="21">
        <v>0.19331933193319301</v>
      </c>
      <c r="B1966" s="21">
        <v>0.53622706116765495</v>
      </c>
    </row>
    <row r="1967" spans="1:2">
      <c r="A1967" s="21">
        <v>0.193419341934193</v>
      </c>
      <c r="B1967" s="21">
        <v>0.53643669751590495</v>
      </c>
    </row>
    <row r="1968" spans="1:2">
      <c r="A1968" s="21">
        <v>0.19351935193519301</v>
      </c>
      <c r="B1968" s="21">
        <v>0.53664633386415495</v>
      </c>
    </row>
    <row r="1969" spans="1:2">
      <c r="A1969" s="21">
        <v>0.193619361936193</v>
      </c>
      <c r="B1969" s="21">
        <v>0.53685597021240505</v>
      </c>
    </row>
    <row r="1970" spans="1:2">
      <c r="A1970" s="21">
        <v>0.19371937193719299</v>
      </c>
      <c r="B1970" s="21">
        <v>0.53706560656065605</v>
      </c>
    </row>
    <row r="1971" spans="1:2">
      <c r="A1971" s="21">
        <v>0.19381938193819301</v>
      </c>
      <c r="B1971" s="21">
        <v>0.53727524290890605</v>
      </c>
    </row>
    <row r="1972" spans="1:2">
      <c r="A1972" s="21">
        <v>0.193919391939193</v>
      </c>
      <c r="B1972" s="21">
        <v>0.53748487925715605</v>
      </c>
    </row>
    <row r="1973" spans="1:2">
      <c r="A1973" s="21">
        <v>0.19401940194019399</v>
      </c>
      <c r="B1973" s="21">
        <v>0.53769451560540604</v>
      </c>
    </row>
    <row r="1974" spans="1:2">
      <c r="A1974" s="21">
        <v>0.194119411941194</v>
      </c>
      <c r="B1974" s="21">
        <v>0.53790415195365604</v>
      </c>
    </row>
    <row r="1975" spans="1:2">
      <c r="A1975" s="21">
        <v>0.19421942194219399</v>
      </c>
      <c r="B1975" s="21">
        <v>0.53811378830190704</v>
      </c>
    </row>
    <row r="1976" spans="1:2">
      <c r="A1976" s="21">
        <v>0.19431943194319401</v>
      </c>
      <c r="B1976" s="21">
        <v>0.53832342465015703</v>
      </c>
    </row>
    <row r="1977" spans="1:2">
      <c r="A1977" s="21">
        <v>0.194419441944194</v>
      </c>
      <c r="B1977" s="21">
        <v>0.53853306099840703</v>
      </c>
    </row>
    <row r="1978" spans="1:2">
      <c r="A1978" s="21">
        <v>0.19451945194519399</v>
      </c>
      <c r="B1978" s="21">
        <v>0.53874269734665703</v>
      </c>
    </row>
    <row r="1979" spans="1:2">
      <c r="A1979" s="21">
        <v>0.19461946194619401</v>
      </c>
      <c r="B1979" s="21">
        <v>0.53895233369490703</v>
      </c>
    </row>
    <row r="1980" spans="1:2">
      <c r="A1980" s="21">
        <v>0.19471947194719399</v>
      </c>
      <c r="B1980" s="21">
        <v>0.53916197004315802</v>
      </c>
    </row>
    <row r="1981" spans="1:2">
      <c r="A1981" s="21">
        <v>0.19481948194819401</v>
      </c>
      <c r="B1981" s="21">
        <v>0.53937160639140802</v>
      </c>
    </row>
    <row r="1982" spans="1:2">
      <c r="A1982" s="21">
        <v>0.194919491949194</v>
      </c>
      <c r="B1982" s="21">
        <v>0.53958124273965802</v>
      </c>
    </row>
    <row r="1983" spans="1:2">
      <c r="A1983" s="21">
        <v>0.19501950195019499</v>
      </c>
      <c r="B1983" s="21">
        <v>0.53979087908790802</v>
      </c>
    </row>
    <row r="1984" spans="1:2">
      <c r="A1984" s="21">
        <v>0.19511951195119501</v>
      </c>
      <c r="B1984" s="21">
        <v>0.54000051543615901</v>
      </c>
    </row>
    <row r="1985" spans="1:2">
      <c r="A1985" s="21">
        <v>0.195219521952195</v>
      </c>
      <c r="B1985" s="21">
        <v>0.54021015178440901</v>
      </c>
    </row>
    <row r="1986" spans="1:2">
      <c r="A1986" s="21">
        <v>0.19531953195319501</v>
      </c>
      <c r="B1986" s="21">
        <v>0.54041978813265901</v>
      </c>
    </row>
    <row r="1987" spans="1:2">
      <c r="A1987" s="21">
        <v>0.195419541954195</v>
      </c>
      <c r="B1987" s="21">
        <v>0.540629424480909</v>
      </c>
    </row>
    <row r="1988" spans="1:2">
      <c r="A1988" s="21">
        <v>0.19551955195519499</v>
      </c>
      <c r="B1988" s="21">
        <v>0.540839060829159</v>
      </c>
    </row>
    <row r="1989" spans="1:2">
      <c r="A1989" s="21">
        <v>0.19561956195619501</v>
      </c>
      <c r="B1989" s="21">
        <v>0.54104869717741</v>
      </c>
    </row>
    <row r="1990" spans="1:2">
      <c r="A1990" s="21">
        <v>0.195719571957195</v>
      </c>
      <c r="B1990" s="21">
        <v>0.54125833352566</v>
      </c>
    </row>
    <row r="1991" spans="1:2">
      <c r="A1991" s="21">
        <v>0.19581958195819499</v>
      </c>
      <c r="B1991" s="21">
        <v>0.54146796987390999</v>
      </c>
    </row>
    <row r="1992" spans="1:2">
      <c r="A1992" s="21">
        <v>0.19591959195919501</v>
      </c>
      <c r="B1992" s="21">
        <v>0.54167760622215999</v>
      </c>
    </row>
    <row r="1993" spans="1:2">
      <c r="A1993" s="21">
        <v>0.19601960196019599</v>
      </c>
      <c r="B1993" s="21">
        <v>0.54188724257040999</v>
      </c>
    </row>
    <row r="1994" spans="1:2">
      <c r="A1994" s="21">
        <v>0.19611961196119601</v>
      </c>
      <c r="B1994" s="21">
        <v>0.54209687891866098</v>
      </c>
    </row>
    <row r="1995" spans="1:2">
      <c r="A1995" s="21">
        <v>0.196219621962196</v>
      </c>
      <c r="B1995" s="21">
        <v>0.54230651526691098</v>
      </c>
    </row>
    <row r="1996" spans="1:2">
      <c r="A1996" s="21">
        <v>0.19631963196319599</v>
      </c>
      <c r="B1996" s="21">
        <v>0.54251615161516098</v>
      </c>
    </row>
    <row r="1997" spans="1:2">
      <c r="A1997" s="21">
        <v>0.19641964196419601</v>
      </c>
      <c r="B1997" s="21">
        <v>0.54272578796341098</v>
      </c>
    </row>
    <row r="1998" spans="1:2">
      <c r="A1998" s="21">
        <v>0.196519651965196</v>
      </c>
      <c r="B1998" s="21">
        <v>0.54293542431166197</v>
      </c>
    </row>
    <row r="1999" spans="1:2">
      <c r="A1999" s="21">
        <v>0.19661966196619601</v>
      </c>
      <c r="B1999" s="21">
        <v>0.54314506065991197</v>
      </c>
    </row>
    <row r="2000" spans="1:2">
      <c r="A2000" s="21">
        <v>0.196719671967196</v>
      </c>
      <c r="B2000" s="21">
        <v>0.54335469700816197</v>
      </c>
    </row>
    <row r="2001" spans="1:2">
      <c r="A2001" s="21">
        <v>0.19681968196819599</v>
      </c>
      <c r="B2001" s="21">
        <v>0.54356433335641197</v>
      </c>
    </row>
    <row r="2002" spans="1:2">
      <c r="A2002" s="21">
        <v>0.19691969196919601</v>
      </c>
      <c r="B2002" s="21">
        <v>0.54377396970466196</v>
      </c>
    </row>
    <row r="2003" spans="1:2">
      <c r="A2003" s="21">
        <v>0.197019701970197</v>
      </c>
      <c r="B2003" s="21">
        <v>0.54398360605291296</v>
      </c>
    </row>
    <row r="2004" spans="1:2">
      <c r="A2004" s="21">
        <v>0.19711971197119699</v>
      </c>
      <c r="B2004" s="21">
        <v>0.54419324240116296</v>
      </c>
    </row>
    <row r="2005" spans="1:2">
      <c r="A2005" s="21">
        <v>0.197219721972197</v>
      </c>
      <c r="B2005" s="21">
        <v>0.54440287874941296</v>
      </c>
    </row>
    <row r="2006" spans="1:2">
      <c r="A2006" s="21">
        <v>0.19731973197319699</v>
      </c>
      <c r="B2006" s="21">
        <v>0.54461251509766295</v>
      </c>
    </row>
    <row r="2007" spans="1:2">
      <c r="A2007" s="21">
        <v>0.19741974197419701</v>
      </c>
      <c r="B2007" s="21">
        <v>0.54482215144591295</v>
      </c>
    </row>
    <row r="2008" spans="1:2">
      <c r="A2008" s="21">
        <v>0.197519751975197</v>
      </c>
      <c r="B2008" s="21">
        <v>0.54503178779416395</v>
      </c>
    </row>
    <row r="2009" spans="1:2">
      <c r="A2009" s="21">
        <v>0.19761976197619699</v>
      </c>
      <c r="B2009" s="21">
        <v>0.54524142414241406</v>
      </c>
    </row>
    <row r="2010" spans="1:2">
      <c r="A2010" s="21">
        <v>0.19771977197719701</v>
      </c>
      <c r="B2010" s="21">
        <v>0.54545106049066405</v>
      </c>
    </row>
    <row r="2011" spans="1:2">
      <c r="A2011" s="21">
        <v>0.197819781978197</v>
      </c>
      <c r="B2011" s="21">
        <v>0.54566069683891405</v>
      </c>
    </row>
    <row r="2012" spans="1:2">
      <c r="A2012" s="21">
        <v>0.19791979197919701</v>
      </c>
      <c r="B2012" s="21">
        <v>0.54587033318716405</v>
      </c>
    </row>
    <row r="2013" spans="1:2">
      <c r="A2013" s="21">
        <v>0.198019801980198</v>
      </c>
      <c r="B2013" s="21">
        <v>0.54607996953541504</v>
      </c>
    </row>
    <row r="2014" spans="1:2">
      <c r="A2014" s="21">
        <v>0.19811981198119799</v>
      </c>
      <c r="B2014" s="21">
        <v>0.54628960588366504</v>
      </c>
    </row>
    <row r="2015" spans="1:2">
      <c r="A2015" s="21">
        <v>0.19821982198219801</v>
      </c>
      <c r="B2015" s="21">
        <v>0.54649924223191504</v>
      </c>
    </row>
    <row r="2016" spans="1:2">
      <c r="A2016" s="21">
        <v>0.198319831983198</v>
      </c>
      <c r="B2016" s="21">
        <v>0.54670887858016504</v>
      </c>
    </row>
    <row r="2017" spans="1:2">
      <c r="A2017" s="21">
        <v>0.19841984198419799</v>
      </c>
      <c r="B2017" s="21">
        <v>0.54691851492841503</v>
      </c>
    </row>
    <row r="2018" spans="1:2">
      <c r="A2018" s="21">
        <v>0.198519851985198</v>
      </c>
      <c r="B2018" s="21">
        <v>0.54712815127666603</v>
      </c>
    </row>
    <row r="2019" spans="1:2">
      <c r="A2019" s="21">
        <v>0.19861986198619799</v>
      </c>
      <c r="B2019" s="21">
        <v>0.54733778762491603</v>
      </c>
    </row>
    <row r="2020" spans="1:2">
      <c r="A2020" s="21">
        <v>0.19871987198719801</v>
      </c>
      <c r="B2020" s="21">
        <v>0.54754742397316603</v>
      </c>
    </row>
    <row r="2021" spans="1:2">
      <c r="A2021" s="21">
        <v>0.198819881988198</v>
      </c>
      <c r="B2021" s="21">
        <v>0.54775706032141602</v>
      </c>
    </row>
    <row r="2022" spans="1:2">
      <c r="A2022" s="21">
        <v>0.19891989198919799</v>
      </c>
      <c r="B2022" s="21">
        <v>0.54796669666966702</v>
      </c>
    </row>
    <row r="2023" spans="1:2">
      <c r="A2023" s="21">
        <v>0.19901990199019901</v>
      </c>
      <c r="B2023" s="21">
        <v>0.54817633301791702</v>
      </c>
    </row>
    <row r="2024" spans="1:2">
      <c r="A2024" s="21">
        <v>0.19911991199119899</v>
      </c>
      <c r="B2024" s="21">
        <v>0.54838596936616701</v>
      </c>
    </row>
    <row r="2025" spans="1:2">
      <c r="A2025" s="21">
        <v>0.19921992199219901</v>
      </c>
      <c r="B2025" s="21">
        <v>0.54859560571441701</v>
      </c>
    </row>
    <row r="2026" spans="1:2">
      <c r="A2026" s="21">
        <v>0.199319931993199</v>
      </c>
      <c r="B2026" s="21">
        <v>0.54880524206266701</v>
      </c>
    </row>
    <row r="2027" spans="1:2">
      <c r="A2027" s="21">
        <v>0.19941994199419899</v>
      </c>
      <c r="B2027" s="21">
        <v>0.54901487841091801</v>
      </c>
    </row>
    <row r="2028" spans="1:2">
      <c r="A2028" s="21">
        <v>0.19951995199519901</v>
      </c>
      <c r="B2028" s="21">
        <v>0.549224514759168</v>
      </c>
    </row>
    <row r="2029" spans="1:2">
      <c r="A2029" s="21">
        <v>0.199619961996199</v>
      </c>
      <c r="B2029" s="21">
        <v>0.549434151107418</v>
      </c>
    </row>
    <row r="2030" spans="1:2">
      <c r="A2030" s="21">
        <v>0.19971997199719899</v>
      </c>
      <c r="B2030" s="21">
        <v>0.549643787455668</v>
      </c>
    </row>
    <row r="2031" spans="1:2">
      <c r="A2031" s="21">
        <v>0.199819981998199</v>
      </c>
      <c r="B2031" s="21">
        <v>0.549853423803918</v>
      </c>
    </row>
    <row r="2032" spans="1:2">
      <c r="A2032" s="21">
        <v>0.19991999199919899</v>
      </c>
      <c r="B2032" s="21">
        <v>0.55006306015216899</v>
      </c>
    </row>
    <row r="2033" spans="1:2">
      <c r="A2033" s="21">
        <v>0.20002000200020001</v>
      </c>
      <c r="B2033" s="21">
        <v>0.55027269650041899</v>
      </c>
    </row>
    <row r="2034" spans="1:2">
      <c r="A2034" s="21">
        <v>0.2001200120012</v>
      </c>
      <c r="B2034" s="21">
        <v>0.55048233284866899</v>
      </c>
    </row>
    <row r="2035" spans="1:2">
      <c r="A2035" s="21">
        <v>0.20022002200219999</v>
      </c>
      <c r="B2035" s="21">
        <v>0.55069196919691898</v>
      </c>
    </row>
    <row r="2036" spans="1:2">
      <c r="A2036" s="21">
        <v>0.2003200320032</v>
      </c>
      <c r="B2036" s="21">
        <v>0.55090160554516898</v>
      </c>
    </row>
    <row r="2037" spans="1:2">
      <c r="A2037" s="21">
        <v>0.20042004200419999</v>
      </c>
      <c r="B2037" s="21">
        <v>0.55111124189341998</v>
      </c>
    </row>
    <row r="2038" spans="1:2">
      <c r="A2038" s="21">
        <v>0.20052005200520001</v>
      </c>
      <c r="B2038" s="21">
        <v>0.55132087824166998</v>
      </c>
    </row>
    <row r="2039" spans="1:2">
      <c r="A2039" s="21">
        <v>0.2006200620062</v>
      </c>
      <c r="B2039" s="21">
        <v>0.55153051458991997</v>
      </c>
    </row>
    <row r="2040" spans="1:2">
      <c r="A2040" s="21">
        <v>0.20072007200719999</v>
      </c>
      <c r="B2040" s="21">
        <v>0.55174015093816997</v>
      </c>
    </row>
    <row r="2041" spans="1:2">
      <c r="A2041" s="21">
        <v>0.20082008200820001</v>
      </c>
      <c r="B2041" s="21">
        <v>0.55194978728642097</v>
      </c>
    </row>
    <row r="2042" spans="1:2">
      <c r="A2042" s="21">
        <v>0.2009200920092</v>
      </c>
      <c r="B2042" s="21">
        <v>0.55215942363467096</v>
      </c>
    </row>
    <row r="2043" spans="1:2">
      <c r="A2043" s="21">
        <v>0.20102010201020101</v>
      </c>
      <c r="B2043" s="21">
        <v>0.55236905998292096</v>
      </c>
    </row>
    <row r="2044" spans="1:2">
      <c r="A2044" s="21">
        <v>0.201120112011201</v>
      </c>
      <c r="B2044" s="21">
        <v>0.55257869633117096</v>
      </c>
    </row>
    <row r="2045" spans="1:2">
      <c r="A2045" s="21">
        <v>0.20122012201220099</v>
      </c>
      <c r="B2045" s="21">
        <v>0.55278833267942096</v>
      </c>
    </row>
    <row r="2046" spans="1:2">
      <c r="A2046" s="21">
        <v>0.20132013201320101</v>
      </c>
      <c r="B2046" s="21">
        <v>0.55299796902767195</v>
      </c>
    </row>
    <row r="2047" spans="1:2">
      <c r="A2047" s="21">
        <v>0.201420142014201</v>
      </c>
      <c r="B2047" s="21">
        <v>0.55320760537592195</v>
      </c>
    </row>
    <row r="2048" spans="1:2">
      <c r="A2048" s="21">
        <v>0.20152015201520099</v>
      </c>
      <c r="B2048" s="21">
        <v>0.55341724172417195</v>
      </c>
    </row>
    <row r="2049" spans="1:2">
      <c r="A2049" s="21">
        <v>0.201620162016201</v>
      </c>
      <c r="B2049" s="21">
        <v>0.55362687807242195</v>
      </c>
    </row>
    <row r="2050" spans="1:2">
      <c r="A2050" s="21">
        <v>0.20172017201720099</v>
      </c>
      <c r="B2050" s="21">
        <v>0.55383651442067205</v>
      </c>
    </row>
    <row r="2051" spans="1:2">
      <c r="A2051" s="21">
        <v>0.20182018201820101</v>
      </c>
      <c r="B2051" s="21">
        <v>0.55404615076892305</v>
      </c>
    </row>
    <row r="2052" spans="1:2">
      <c r="A2052" s="21">
        <v>0.201920192019201</v>
      </c>
      <c r="B2052" s="21">
        <v>0.55425578711717305</v>
      </c>
    </row>
    <row r="2053" spans="1:2">
      <c r="A2053" s="21">
        <v>0.20202020202020199</v>
      </c>
      <c r="B2053" s="21">
        <v>0.55446542346542305</v>
      </c>
    </row>
    <row r="2054" spans="1:2">
      <c r="A2054" s="21">
        <v>0.20212021202120201</v>
      </c>
      <c r="B2054" s="21">
        <v>0.55467505981367304</v>
      </c>
    </row>
    <row r="2055" spans="1:2">
      <c r="A2055" s="21">
        <v>0.202220222022202</v>
      </c>
      <c r="B2055" s="21">
        <v>0.55488469616192304</v>
      </c>
    </row>
    <row r="2056" spans="1:2">
      <c r="A2056" s="21">
        <v>0.20232023202320201</v>
      </c>
      <c r="B2056" s="21">
        <v>0.55509433251017404</v>
      </c>
    </row>
    <row r="2057" spans="1:2">
      <c r="A2057" s="21">
        <v>0.202420242024202</v>
      </c>
      <c r="B2057" s="21">
        <v>0.55530396885842404</v>
      </c>
    </row>
    <row r="2058" spans="1:2">
      <c r="A2058" s="21">
        <v>0.20252025202520199</v>
      </c>
      <c r="B2058" s="21">
        <v>0.55551360520667403</v>
      </c>
    </row>
    <row r="2059" spans="1:2">
      <c r="A2059" s="21">
        <v>0.20262026202620201</v>
      </c>
      <c r="B2059" s="21">
        <v>0.55572324155492403</v>
      </c>
    </row>
    <row r="2060" spans="1:2">
      <c r="A2060" s="21">
        <v>0.202720272027202</v>
      </c>
      <c r="B2060" s="21">
        <v>0.55593287790317403</v>
      </c>
    </row>
    <row r="2061" spans="1:2">
      <c r="A2061" s="21">
        <v>0.20282028202820199</v>
      </c>
      <c r="B2061" s="21">
        <v>0.55614251425142502</v>
      </c>
    </row>
    <row r="2062" spans="1:2">
      <c r="A2062" s="21">
        <v>0.202920292029202</v>
      </c>
      <c r="B2062" s="21">
        <v>0.55635215059967502</v>
      </c>
    </row>
    <row r="2063" spans="1:2">
      <c r="A2063" s="21">
        <v>0.20302030203020299</v>
      </c>
      <c r="B2063" s="21">
        <v>0.55656178694792502</v>
      </c>
    </row>
    <row r="2064" spans="1:2">
      <c r="A2064" s="21">
        <v>0.20312031203120301</v>
      </c>
      <c r="B2064" s="21">
        <v>0.55677142329617502</v>
      </c>
    </row>
    <row r="2065" spans="1:2">
      <c r="A2065" s="21">
        <v>0.203220322032203</v>
      </c>
      <c r="B2065" s="21">
        <v>0.55698105964442601</v>
      </c>
    </row>
    <row r="2066" spans="1:2">
      <c r="A2066" s="21">
        <v>0.20332033203320299</v>
      </c>
      <c r="B2066" s="21">
        <v>0.55719069599267601</v>
      </c>
    </row>
    <row r="2067" spans="1:2">
      <c r="A2067" s="21">
        <v>0.20342034203420301</v>
      </c>
      <c r="B2067" s="21">
        <v>0.55740033234092601</v>
      </c>
    </row>
    <row r="2068" spans="1:2">
      <c r="A2068" s="21">
        <v>0.20352035203520299</v>
      </c>
      <c r="B2068" s="21">
        <v>0.55760996868917601</v>
      </c>
    </row>
    <row r="2069" spans="1:2">
      <c r="A2069" s="21">
        <v>0.20362036203620301</v>
      </c>
      <c r="B2069" s="21">
        <v>0.557819605037426</v>
      </c>
    </row>
    <row r="2070" spans="1:2">
      <c r="A2070" s="21">
        <v>0.203720372037203</v>
      </c>
      <c r="B2070" s="21">
        <v>0.558029241385677</v>
      </c>
    </row>
    <row r="2071" spans="1:2">
      <c r="A2071" s="21">
        <v>0.20382038203820299</v>
      </c>
      <c r="B2071" s="21">
        <v>0.558238877733927</v>
      </c>
    </row>
    <row r="2072" spans="1:2">
      <c r="A2072" s="21">
        <v>0.20392039203920301</v>
      </c>
      <c r="B2072" s="21">
        <v>0.55844851408217699</v>
      </c>
    </row>
    <row r="2073" spans="1:2">
      <c r="A2073" s="21">
        <v>0.204020402040204</v>
      </c>
      <c r="B2073" s="21">
        <v>0.55865815043042699</v>
      </c>
    </row>
    <row r="2074" spans="1:2">
      <c r="A2074" s="21">
        <v>0.20412041204120401</v>
      </c>
      <c r="B2074" s="21">
        <v>0.55886778677867699</v>
      </c>
    </row>
    <row r="2075" spans="1:2">
      <c r="A2075" s="21">
        <v>0.204220422042204</v>
      </c>
      <c r="B2075" s="21">
        <v>0.55907742312692799</v>
      </c>
    </row>
    <row r="2076" spans="1:2">
      <c r="A2076" s="21">
        <v>0.20432043204320399</v>
      </c>
      <c r="B2076" s="21">
        <v>0.55928705947517798</v>
      </c>
    </row>
    <row r="2077" spans="1:2">
      <c r="A2077" s="21">
        <v>0.20442044204420401</v>
      </c>
      <c r="B2077" s="21">
        <v>0.55949669582342798</v>
      </c>
    </row>
    <row r="2078" spans="1:2">
      <c r="A2078" s="21">
        <v>0.204520452045204</v>
      </c>
      <c r="B2078" s="21">
        <v>0.55970633217167798</v>
      </c>
    </row>
    <row r="2079" spans="1:2">
      <c r="A2079" s="21">
        <v>0.20462046204620399</v>
      </c>
      <c r="B2079" s="21">
        <v>0.55991596851992798</v>
      </c>
    </row>
    <row r="2080" spans="1:2">
      <c r="A2080" s="21">
        <v>0.20472047204720401</v>
      </c>
      <c r="B2080" s="21">
        <v>0.56012560486817897</v>
      </c>
    </row>
    <row r="2081" spans="1:2">
      <c r="A2081" s="21">
        <v>0.20482048204820399</v>
      </c>
      <c r="B2081" s="21">
        <v>0.56033524121642897</v>
      </c>
    </row>
    <row r="2082" spans="1:2">
      <c r="A2082" s="21">
        <v>0.20492049204920401</v>
      </c>
      <c r="B2082" s="21">
        <v>0.56054487756467897</v>
      </c>
    </row>
    <row r="2083" spans="1:2">
      <c r="A2083" s="21">
        <v>0.205020502050205</v>
      </c>
      <c r="B2083" s="21">
        <v>0.56075451391292896</v>
      </c>
    </row>
    <row r="2084" spans="1:2">
      <c r="A2084" s="21">
        <v>0.20512051205120499</v>
      </c>
      <c r="B2084" s="21">
        <v>0.56096415026117996</v>
      </c>
    </row>
    <row r="2085" spans="1:2">
      <c r="A2085" s="21">
        <v>0.20522052205220501</v>
      </c>
      <c r="B2085" s="21">
        <v>0.56117378660942996</v>
      </c>
    </row>
    <row r="2086" spans="1:2">
      <c r="A2086" s="21">
        <v>0.205320532053205</v>
      </c>
      <c r="B2086" s="21">
        <v>0.56138342295767996</v>
      </c>
    </row>
    <row r="2087" spans="1:2">
      <c r="A2087" s="21">
        <v>0.20542054205420501</v>
      </c>
      <c r="B2087" s="21">
        <v>0.56159305930592995</v>
      </c>
    </row>
    <row r="2088" spans="1:2">
      <c r="A2088" s="21">
        <v>0.205520552055205</v>
      </c>
      <c r="B2088" s="21">
        <v>0.56180269565417995</v>
      </c>
    </row>
    <row r="2089" spans="1:2">
      <c r="A2089" s="21">
        <v>0.20562056205620499</v>
      </c>
      <c r="B2089" s="21">
        <v>0.56201233200243095</v>
      </c>
    </row>
    <row r="2090" spans="1:2">
      <c r="A2090" s="21">
        <v>0.20572057205720501</v>
      </c>
      <c r="B2090" s="21">
        <v>0.56222196835068095</v>
      </c>
    </row>
    <row r="2091" spans="1:2">
      <c r="A2091" s="21">
        <v>0.205820582058205</v>
      </c>
      <c r="B2091" s="21">
        <v>0.56243160469893105</v>
      </c>
    </row>
    <row r="2092" spans="1:2">
      <c r="A2092" s="21">
        <v>0.20592059205920499</v>
      </c>
      <c r="B2092" s="21">
        <v>0.56264124104718105</v>
      </c>
    </row>
    <row r="2093" spans="1:2">
      <c r="A2093" s="21">
        <v>0.206020602060206</v>
      </c>
      <c r="B2093" s="21">
        <v>0.56285087739543105</v>
      </c>
    </row>
    <row r="2094" spans="1:2">
      <c r="A2094" s="21">
        <v>0.20612061206120599</v>
      </c>
      <c r="B2094" s="21">
        <v>0.56306051374368205</v>
      </c>
    </row>
    <row r="2095" spans="1:2">
      <c r="A2095" s="21">
        <v>0.20622062206220601</v>
      </c>
      <c r="B2095" s="21">
        <v>0.56327015009193204</v>
      </c>
    </row>
    <row r="2096" spans="1:2">
      <c r="A2096" s="21">
        <v>0.206320632063206</v>
      </c>
      <c r="B2096" s="21">
        <v>0.56347978644018204</v>
      </c>
    </row>
    <row r="2097" spans="1:2">
      <c r="A2097" s="21">
        <v>0.20642064206420599</v>
      </c>
      <c r="B2097" s="21">
        <v>0.56368942278843204</v>
      </c>
    </row>
    <row r="2098" spans="1:2">
      <c r="A2098" s="21">
        <v>0.20652065206520601</v>
      </c>
      <c r="B2098" s="21">
        <v>0.56389905913668203</v>
      </c>
    </row>
    <row r="2099" spans="1:2">
      <c r="A2099" s="21">
        <v>0.206620662066206</v>
      </c>
      <c r="B2099" s="21">
        <v>0.56410869548493303</v>
      </c>
    </row>
    <row r="2100" spans="1:2">
      <c r="A2100" s="21">
        <v>0.20672067206720601</v>
      </c>
      <c r="B2100" s="21">
        <v>0.56431833183318303</v>
      </c>
    </row>
    <row r="2101" spans="1:2">
      <c r="A2101" s="21">
        <v>0.206820682068206</v>
      </c>
      <c r="B2101" s="21">
        <v>0.56452796818143303</v>
      </c>
    </row>
    <row r="2102" spans="1:2">
      <c r="A2102" s="21">
        <v>0.20692069206920599</v>
      </c>
      <c r="B2102" s="21">
        <v>0.56473760452968302</v>
      </c>
    </row>
    <row r="2103" spans="1:2">
      <c r="A2103" s="21">
        <v>0.20702070207020701</v>
      </c>
      <c r="B2103" s="21">
        <v>0.56494724087793302</v>
      </c>
    </row>
    <row r="2104" spans="1:2">
      <c r="A2104" s="21">
        <v>0.207120712071207</v>
      </c>
      <c r="B2104" s="21">
        <v>0.56515687722618402</v>
      </c>
    </row>
    <row r="2105" spans="1:2">
      <c r="A2105" s="21">
        <v>0.20722072207220699</v>
      </c>
      <c r="B2105" s="21">
        <v>0.56536651357443402</v>
      </c>
    </row>
    <row r="2106" spans="1:2">
      <c r="A2106" s="21">
        <v>0.207320732073207</v>
      </c>
      <c r="B2106" s="21">
        <v>0.56557614992268401</v>
      </c>
    </row>
    <row r="2107" spans="1:2">
      <c r="A2107" s="21">
        <v>0.20742074207420699</v>
      </c>
      <c r="B2107" s="21">
        <v>0.56578578627093401</v>
      </c>
    </row>
    <row r="2108" spans="1:2">
      <c r="A2108" s="21">
        <v>0.20752075207520701</v>
      </c>
      <c r="B2108" s="21">
        <v>0.56599542261918501</v>
      </c>
    </row>
    <row r="2109" spans="1:2">
      <c r="A2109" s="21">
        <v>0.207620762076207</v>
      </c>
      <c r="B2109" s="21">
        <v>0.566205058967435</v>
      </c>
    </row>
    <row r="2110" spans="1:2">
      <c r="A2110" s="21">
        <v>0.20772077207720699</v>
      </c>
      <c r="B2110" s="21">
        <v>0.566414695315685</v>
      </c>
    </row>
    <row r="2111" spans="1:2">
      <c r="A2111" s="21">
        <v>0.20782078207820701</v>
      </c>
      <c r="B2111" s="21">
        <v>0.566624331663935</v>
      </c>
    </row>
    <row r="2112" spans="1:2">
      <c r="A2112" s="21">
        <v>0.207920792079207</v>
      </c>
      <c r="B2112" s="21">
        <v>0.566833968012185</v>
      </c>
    </row>
    <row r="2113" spans="1:2">
      <c r="A2113" s="21">
        <v>0.20802080208020801</v>
      </c>
      <c r="B2113" s="21">
        <v>0.56704640464046396</v>
      </c>
    </row>
    <row r="2114" spans="1:2">
      <c r="A2114" s="21">
        <v>0.208120812081208</v>
      </c>
      <c r="B2114" s="21">
        <v>0.56726950387346398</v>
      </c>
    </row>
    <row r="2115" spans="1:2">
      <c r="A2115" s="21">
        <v>0.20822082208220799</v>
      </c>
      <c r="B2115" s="21">
        <v>0.56749260310646399</v>
      </c>
    </row>
    <row r="2116" spans="1:2">
      <c r="A2116" s="21">
        <v>0.20832083208320801</v>
      </c>
      <c r="B2116" s="21">
        <v>0.567715702339464</v>
      </c>
    </row>
    <row r="2117" spans="1:2">
      <c r="A2117" s="21">
        <v>0.208420842084208</v>
      </c>
      <c r="B2117" s="21">
        <v>0.56793880157246401</v>
      </c>
    </row>
    <row r="2118" spans="1:2">
      <c r="A2118" s="21">
        <v>0.20852085208520801</v>
      </c>
      <c r="B2118" s="21">
        <v>0.56816190080546503</v>
      </c>
    </row>
    <row r="2119" spans="1:2">
      <c r="A2119" s="21">
        <v>0.208620862086208</v>
      </c>
      <c r="B2119" s="21">
        <v>0.56838500003846504</v>
      </c>
    </row>
    <row r="2120" spans="1:2">
      <c r="A2120" s="21">
        <v>0.20872087208720799</v>
      </c>
      <c r="B2120" s="21">
        <v>0.56860809927146505</v>
      </c>
    </row>
    <row r="2121" spans="1:2">
      <c r="A2121" s="21">
        <v>0.20882088208820801</v>
      </c>
      <c r="B2121" s="21">
        <v>0.56883119850446495</v>
      </c>
    </row>
    <row r="2122" spans="1:2">
      <c r="A2122" s="21">
        <v>0.208920892089208</v>
      </c>
      <c r="B2122" s="21">
        <v>0.56905429773746596</v>
      </c>
    </row>
    <row r="2123" spans="1:2">
      <c r="A2123" s="21">
        <v>0.20902090209020899</v>
      </c>
      <c r="B2123" s="21">
        <v>0.56927739697046598</v>
      </c>
    </row>
    <row r="2124" spans="1:2">
      <c r="A2124" s="21">
        <v>0.209120912091209</v>
      </c>
      <c r="B2124" s="21">
        <v>0.56950049620346599</v>
      </c>
    </row>
    <row r="2125" spans="1:2">
      <c r="A2125" s="21">
        <v>0.20922092209220899</v>
      </c>
      <c r="B2125" s="21">
        <v>0.569723595436466</v>
      </c>
    </row>
    <row r="2126" spans="1:2">
      <c r="A2126" s="21">
        <v>0.20932093209320901</v>
      </c>
      <c r="B2126" s="21">
        <v>0.56994669466946601</v>
      </c>
    </row>
    <row r="2127" spans="1:2">
      <c r="A2127" s="21">
        <v>0.209420942094209</v>
      </c>
      <c r="B2127" s="21">
        <v>0.57016979390246703</v>
      </c>
    </row>
    <row r="2128" spans="1:2">
      <c r="A2128" s="21">
        <v>0.20952095209520899</v>
      </c>
      <c r="B2128" s="21">
        <v>0.57039289313546704</v>
      </c>
    </row>
    <row r="2129" spans="1:2">
      <c r="A2129" s="21">
        <v>0.20962096209620901</v>
      </c>
      <c r="B2129" s="21">
        <v>0.57061599236846705</v>
      </c>
    </row>
    <row r="2130" spans="1:2">
      <c r="A2130" s="21">
        <v>0.209720972097209</v>
      </c>
      <c r="B2130" s="21">
        <v>0.57083909160146695</v>
      </c>
    </row>
    <row r="2131" spans="1:2">
      <c r="A2131" s="21">
        <v>0.20982098209820901</v>
      </c>
      <c r="B2131" s="21">
        <v>0.57106219083446796</v>
      </c>
    </row>
    <row r="2132" spans="1:2">
      <c r="A2132" s="21">
        <v>0.209920992099209</v>
      </c>
      <c r="B2132" s="21">
        <v>0.57128529006746798</v>
      </c>
    </row>
    <row r="2133" spans="1:2">
      <c r="A2133" s="21">
        <v>0.21002100210020999</v>
      </c>
      <c r="B2133" s="21">
        <v>0.57150838930046799</v>
      </c>
    </row>
    <row r="2134" spans="1:2">
      <c r="A2134" s="21">
        <v>0.21012101210121001</v>
      </c>
      <c r="B2134" s="21">
        <v>0.571731488533468</v>
      </c>
    </row>
    <row r="2135" spans="1:2">
      <c r="A2135" s="21">
        <v>0.21022102210221</v>
      </c>
      <c r="B2135" s="21">
        <v>0.57195458776646801</v>
      </c>
    </row>
    <row r="2136" spans="1:2">
      <c r="A2136" s="21">
        <v>0.21032103210320999</v>
      </c>
      <c r="B2136" s="21">
        <v>0.57217768699946903</v>
      </c>
    </row>
    <row r="2137" spans="1:2">
      <c r="A2137" s="21">
        <v>0.21042104210421</v>
      </c>
      <c r="B2137" s="21">
        <v>0.57240078623246904</v>
      </c>
    </row>
    <row r="2138" spans="1:2">
      <c r="A2138" s="21">
        <v>0.21052105210520999</v>
      </c>
      <c r="B2138" s="21">
        <v>0.57262388546546905</v>
      </c>
    </row>
    <row r="2139" spans="1:2">
      <c r="A2139" s="21">
        <v>0.21062106210621001</v>
      </c>
      <c r="B2139" s="21">
        <v>0.57284698469846895</v>
      </c>
    </row>
    <row r="2140" spans="1:2">
      <c r="A2140" s="21">
        <v>0.21072107210721</v>
      </c>
      <c r="B2140" s="21">
        <v>0.57307008393146996</v>
      </c>
    </row>
    <row r="2141" spans="1:2">
      <c r="A2141" s="21">
        <v>0.21082108210820999</v>
      </c>
      <c r="B2141" s="21">
        <v>0.57329318316446998</v>
      </c>
    </row>
    <row r="2142" spans="1:2">
      <c r="A2142" s="21">
        <v>0.21092109210921001</v>
      </c>
      <c r="B2142" s="21">
        <v>0.57351628239746999</v>
      </c>
    </row>
    <row r="2143" spans="1:2">
      <c r="A2143" s="21">
        <v>0.211021102110211</v>
      </c>
      <c r="B2143" s="21">
        <v>0.57373938163047</v>
      </c>
    </row>
    <row r="2144" spans="1:2">
      <c r="A2144" s="21">
        <v>0.21112111211121101</v>
      </c>
      <c r="B2144" s="21">
        <v>0.57396248086347001</v>
      </c>
    </row>
    <row r="2145" spans="1:2">
      <c r="A2145" s="21">
        <v>0.211221122112211</v>
      </c>
      <c r="B2145" s="21">
        <v>0.57418558009647103</v>
      </c>
    </row>
    <row r="2146" spans="1:2">
      <c r="A2146" s="21">
        <v>0.21132113211321099</v>
      </c>
      <c r="B2146" s="21">
        <v>0.57440867932947104</v>
      </c>
    </row>
    <row r="2147" spans="1:2">
      <c r="A2147" s="21">
        <v>0.21142114211421101</v>
      </c>
      <c r="B2147" s="21">
        <v>0.57463177856247105</v>
      </c>
    </row>
    <row r="2148" spans="1:2">
      <c r="A2148" s="21">
        <v>0.211521152115211</v>
      </c>
      <c r="B2148" s="21">
        <v>0.57485487779547095</v>
      </c>
    </row>
    <row r="2149" spans="1:2">
      <c r="A2149" s="21">
        <v>0.21162116211621099</v>
      </c>
      <c r="B2149" s="21">
        <v>0.57507797702847196</v>
      </c>
    </row>
    <row r="2150" spans="1:2">
      <c r="A2150" s="21">
        <v>0.211721172117211</v>
      </c>
      <c r="B2150" s="21">
        <v>0.57530107626147198</v>
      </c>
    </row>
    <row r="2151" spans="1:2">
      <c r="A2151" s="21">
        <v>0.21182118211821099</v>
      </c>
      <c r="B2151" s="21">
        <v>0.57552417549447199</v>
      </c>
    </row>
    <row r="2152" spans="1:2">
      <c r="A2152" s="21">
        <v>0.21192119211921101</v>
      </c>
      <c r="B2152" s="21">
        <v>0.575747274727472</v>
      </c>
    </row>
    <row r="2153" spans="1:2">
      <c r="A2153" s="21">
        <v>0.212021202120212</v>
      </c>
      <c r="B2153" s="21">
        <v>0.57597037396047202</v>
      </c>
    </row>
    <row r="2154" spans="1:2">
      <c r="A2154" s="21">
        <v>0.21212121212121199</v>
      </c>
      <c r="B2154" s="21">
        <v>0.57619347319347303</v>
      </c>
    </row>
    <row r="2155" spans="1:2">
      <c r="A2155" s="21">
        <v>0.21222122212221201</v>
      </c>
      <c r="B2155" s="21">
        <v>0.57641657242647304</v>
      </c>
    </row>
    <row r="2156" spans="1:2">
      <c r="A2156" s="21">
        <v>0.21232123212321199</v>
      </c>
      <c r="B2156" s="21">
        <v>0.57663967165947305</v>
      </c>
    </row>
    <row r="2157" spans="1:2">
      <c r="A2157" s="21">
        <v>0.21242124212421201</v>
      </c>
      <c r="B2157" s="21">
        <v>0.57686277089247295</v>
      </c>
    </row>
    <row r="2158" spans="1:2">
      <c r="A2158" s="21">
        <v>0.212521252125212</v>
      </c>
      <c r="B2158" s="21">
        <v>0.57708587012547397</v>
      </c>
    </row>
    <row r="2159" spans="1:2">
      <c r="A2159" s="21">
        <v>0.21262126212621199</v>
      </c>
      <c r="B2159" s="21">
        <v>0.57730896935847398</v>
      </c>
    </row>
    <row r="2160" spans="1:2">
      <c r="A2160" s="21">
        <v>0.21272127212721201</v>
      </c>
      <c r="B2160" s="21">
        <v>0.57753206859147399</v>
      </c>
    </row>
    <row r="2161" spans="1:2">
      <c r="A2161" s="21">
        <v>0.212821282128212</v>
      </c>
      <c r="B2161" s="21">
        <v>0.577755167824474</v>
      </c>
    </row>
    <row r="2162" spans="1:2">
      <c r="A2162" s="21">
        <v>0.21292129212921199</v>
      </c>
      <c r="B2162" s="21">
        <v>0.57797826705747501</v>
      </c>
    </row>
    <row r="2163" spans="1:2">
      <c r="A2163" s="21">
        <v>0.213021302130213</v>
      </c>
      <c r="B2163" s="21">
        <v>0.57820136629047503</v>
      </c>
    </row>
    <row r="2164" spans="1:2">
      <c r="A2164" s="21">
        <v>0.21312131213121299</v>
      </c>
      <c r="B2164" s="21">
        <v>0.57842446552347504</v>
      </c>
    </row>
    <row r="2165" spans="1:2">
      <c r="A2165" s="21">
        <v>0.21322132213221301</v>
      </c>
      <c r="B2165" s="21">
        <v>0.57864756475647505</v>
      </c>
    </row>
    <row r="2166" spans="1:2">
      <c r="A2166" s="21">
        <v>0.213321332133213</v>
      </c>
      <c r="B2166" s="21">
        <v>0.57887066398947495</v>
      </c>
    </row>
    <row r="2167" spans="1:2">
      <c r="A2167" s="21">
        <v>0.21342134213421299</v>
      </c>
      <c r="B2167" s="21">
        <v>0.57909376322247597</v>
      </c>
    </row>
    <row r="2168" spans="1:2">
      <c r="A2168" s="21">
        <v>0.21352135213521301</v>
      </c>
      <c r="B2168" s="21">
        <v>0.57931686245547598</v>
      </c>
    </row>
    <row r="2169" spans="1:2">
      <c r="A2169" s="21">
        <v>0.21362136213621299</v>
      </c>
      <c r="B2169" s="21">
        <v>0.57953996168847599</v>
      </c>
    </row>
    <row r="2170" spans="1:2">
      <c r="A2170" s="21">
        <v>0.21372137213721301</v>
      </c>
      <c r="B2170" s="21">
        <v>0.579763060921476</v>
      </c>
    </row>
    <row r="2171" spans="1:2">
      <c r="A2171" s="21">
        <v>0.213821382138213</v>
      </c>
      <c r="B2171" s="21">
        <v>0.57998616015447702</v>
      </c>
    </row>
    <row r="2172" spans="1:2">
      <c r="A2172" s="21">
        <v>0.21392139213921299</v>
      </c>
      <c r="B2172" s="21">
        <v>0.58020925938747703</v>
      </c>
    </row>
    <row r="2173" spans="1:2">
      <c r="A2173" s="21">
        <v>0.21402140214021401</v>
      </c>
      <c r="B2173" s="21">
        <v>0.58043235862047704</v>
      </c>
    </row>
    <row r="2174" spans="1:2">
      <c r="A2174" s="21">
        <v>0.214121412141214</v>
      </c>
      <c r="B2174" s="21">
        <v>0.58065545785347705</v>
      </c>
    </row>
    <row r="2175" spans="1:2">
      <c r="A2175" s="21">
        <v>0.21422142214221401</v>
      </c>
      <c r="B2175" s="21">
        <v>0.58087855708647695</v>
      </c>
    </row>
    <row r="2176" spans="1:2">
      <c r="A2176" s="21">
        <v>0.214321432143214</v>
      </c>
      <c r="B2176" s="21">
        <v>0.58110165631947797</v>
      </c>
    </row>
    <row r="2177" spans="1:2">
      <c r="A2177" s="21">
        <v>0.21442144214421399</v>
      </c>
      <c r="B2177" s="21">
        <v>0.58132475555247798</v>
      </c>
    </row>
    <row r="2178" spans="1:2">
      <c r="A2178" s="21">
        <v>0.21452145214521401</v>
      </c>
      <c r="B2178" s="21">
        <v>0.58154785478547799</v>
      </c>
    </row>
    <row r="2179" spans="1:2">
      <c r="A2179" s="21">
        <v>0.214621462146214</v>
      </c>
      <c r="B2179" s="21">
        <v>0.581770954018478</v>
      </c>
    </row>
    <row r="2180" spans="1:2">
      <c r="A2180" s="21">
        <v>0.21472147214721399</v>
      </c>
      <c r="B2180" s="21">
        <v>0.58199405325147902</v>
      </c>
    </row>
    <row r="2181" spans="1:2">
      <c r="A2181" s="21">
        <v>0.214821482148214</v>
      </c>
      <c r="B2181" s="21">
        <v>0.58221715248447903</v>
      </c>
    </row>
    <row r="2182" spans="1:2">
      <c r="A2182" s="21">
        <v>0.21492149214921399</v>
      </c>
      <c r="B2182" s="21">
        <v>0.58244025171747904</v>
      </c>
    </row>
    <row r="2183" spans="1:2">
      <c r="A2183" s="21">
        <v>0.21502150215021501</v>
      </c>
      <c r="B2183" s="21">
        <v>0.58266335095047905</v>
      </c>
    </row>
    <row r="2184" spans="1:2">
      <c r="A2184" s="21">
        <v>0.215121512151215</v>
      </c>
      <c r="B2184" s="21">
        <v>0.58288645018347995</v>
      </c>
    </row>
    <row r="2185" spans="1:2">
      <c r="A2185" s="21">
        <v>0.21522152215221499</v>
      </c>
      <c r="B2185" s="21">
        <v>0.58310954941647997</v>
      </c>
    </row>
    <row r="2186" spans="1:2">
      <c r="A2186" s="21">
        <v>0.21532153215321501</v>
      </c>
      <c r="B2186" s="21">
        <v>0.58333264864947998</v>
      </c>
    </row>
    <row r="2187" spans="1:2">
      <c r="A2187" s="21">
        <v>0.215421542154215</v>
      </c>
      <c r="B2187" s="21">
        <v>0.58355574788247999</v>
      </c>
    </row>
    <row r="2188" spans="1:2">
      <c r="A2188" s="21">
        <v>0.21552155215521501</v>
      </c>
      <c r="B2188" s="21">
        <v>0.58377884711548</v>
      </c>
    </row>
    <row r="2189" spans="1:2">
      <c r="A2189" s="21">
        <v>0.215621562156215</v>
      </c>
      <c r="B2189" s="21">
        <v>0.58400194634848102</v>
      </c>
    </row>
    <row r="2190" spans="1:2">
      <c r="A2190" s="21">
        <v>0.21572157215721499</v>
      </c>
      <c r="B2190" s="21">
        <v>0.58422504558148103</v>
      </c>
    </row>
    <row r="2191" spans="1:2">
      <c r="A2191" s="21">
        <v>0.21582158215821501</v>
      </c>
      <c r="B2191" s="21">
        <v>0.58444814481448104</v>
      </c>
    </row>
    <row r="2192" spans="1:2">
      <c r="A2192" s="21">
        <v>0.215921592159215</v>
      </c>
      <c r="B2192" s="21">
        <v>0.58467124404748105</v>
      </c>
    </row>
    <row r="2193" spans="1:2">
      <c r="A2193" s="21">
        <v>0.21602160216021599</v>
      </c>
      <c r="B2193" s="21">
        <v>0.58489434328048195</v>
      </c>
    </row>
    <row r="2194" spans="1:2">
      <c r="A2194" s="21">
        <v>0.216121612161216</v>
      </c>
      <c r="B2194" s="21">
        <v>0.58511744251348197</v>
      </c>
    </row>
    <row r="2195" spans="1:2">
      <c r="A2195" s="21">
        <v>0.21622162216221599</v>
      </c>
      <c r="B2195" s="21">
        <v>0.58534054174648198</v>
      </c>
    </row>
    <row r="2196" spans="1:2">
      <c r="A2196" s="21">
        <v>0.21632163216321601</v>
      </c>
      <c r="B2196" s="21">
        <v>0.58556364097948199</v>
      </c>
    </row>
    <row r="2197" spans="1:2">
      <c r="A2197" s="21">
        <v>0.216421642164216</v>
      </c>
      <c r="B2197" s="21">
        <v>0.585786740212482</v>
      </c>
    </row>
    <row r="2198" spans="1:2">
      <c r="A2198" s="21">
        <v>0.21652165216521599</v>
      </c>
      <c r="B2198" s="21">
        <v>0.58600983944548302</v>
      </c>
    </row>
    <row r="2199" spans="1:2">
      <c r="A2199" s="21">
        <v>0.21662166216621601</v>
      </c>
      <c r="B2199" s="21">
        <v>0.58623293867848303</v>
      </c>
    </row>
    <row r="2200" spans="1:2">
      <c r="A2200" s="21">
        <v>0.216721672167216</v>
      </c>
      <c r="B2200" s="21">
        <v>0.58645603791148304</v>
      </c>
    </row>
    <row r="2201" spans="1:2">
      <c r="A2201" s="21">
        <v>0.21682168216821601</v>
      </c>
      <c r="B2201" s="21">
        <v>0.58667913714448305</v>
      </c>
    </row>
    <row r="2202" spans="1:2">
      <c r="A2202" s="21">
        <v>0.216921692169216</v>
      </c>
      <c r="B2202" s="21">
        <v>0.58690223637748296</v>
      </c>
    </row>
    <row r="2203" spans="1:2">
      <c r="A2203" s="21">
        <v>0.21702170217021699</v>
      </c>
      <c r="B2203" s="21">
        <v>0.58712533561048397</v>
      </c>
    </row>
    <row r="2204" spans="1:2">
      <c r="A2204" s="21">
        <v>0.21712171217121701</v>
      </c>
      <c r="B2204" s="21">
        <v>0.58734843484348398</v>
      </c>
    </row>
    <row r="2205" spans="1:2">
      <c r="A2205" s="21">
        <v>0.217221722172217</v>
      </c>
      <c r="B2205" s="21">
        <v>0.58757153407648399</v>
      </c>
    </row>
    <row r="2206" spans="1:2">
      <c r="A2206" s="21">
        <v>0.21732173217321701</v>
      </c>
      <c r="B2206" s="21">
        <v>0.587794633309484</v>
      </c>
    </row>
    <row r="2207" spans="1:2">
      <c r="A2207" s="21">
        <v>0.217421742174217</v>
      </c>
      <c r="B2207" s="21">
        <v>0.58801773254248502</v>
      </c>
    </row>
    <row r="2208" spans="1:2">
      <c r="A2208" s="21">
        <v>0.21752175217521699</v>
      </c>
      <c r="B2208" s="21">
        <v>0.58824083177548503</v>
      </c>
    </row>
    <row r="2209" spans="1:2">
      <c r="A2209" s="21">
        <v>0.21762176217621701</v>
      </c>
      <c r="B2209" s="21">
        <v>0.58846393100848504</v>
      </c>
    </row>
    <row r="2210" spans="1:2">
      <c r="A2210" s="21">
        <v>0.217721772177217</v>
      </c>
      <c r="B2210" s="21">
        <v>0.58868703024148505</v>
      </c>
    </row>
    <row r="2211" spans="1:2">
      <c r="A2211" s="21">
        <v>0.21782178217821699</v>
      </c>
      <c r="B2211" s="21">
        <v>0.58891012947448496</v>
      </c>
    </row>
    <row r="2212" spans="1:2">
      <c r="A2212" s="21">
        <v>0.21792179217921701</v>
      </c>
      <c r="B2212" s="21">
        <v>0.58913322870748597</v>
      </c>
    </row>
    <row r="2213" spans="1:2">
      <c r="A2213" s="21">
        <v>0.21802180218021799</v>
      </c>
      <c r="B2213" s="21">
        <v>0.58935632794048598</v>
      </c>
    </row>
    <row r="2214" spans="1:2">
      <c r="A2214" s="21">
        <v>0.21812181218121801</v>
      </c>
      <c r="B2214" s="21">
        <v>0.58957942717348599</v>
      </c>
    </row>
    <row r="2215" spans="1:2">
      <c r="A2215" s="21">
        <v>0.218221822182218</v>
      </c>
      <c r="B2215" s="21">
        <v>0.58980252640648601</v>
      </c>
    </row>
    <row r="2216" spans="1:2">
      <c r="A2216" s="21">
        <v>0.21832183218321799</v>
      </c>
      <c r="B2216" s="21">
        <v>0.59002562563948702</v>
      </c>
    </row>
    <row r="2217" spans="1:2">
      <c r="A2217" s="21">
        <v>0.21842184218421801</v>
      </c>
      <c r="B2217" s="21">
        <v>0.59024872487248703</v>
      </c>
    </row>
    <row r="2218" spans="1:2">
      <c r="A2218" s="21">
        <v>0.218521852185218</v>
      </c>
      <c r="B2218" s="21">
        <v>0.59047182410548704</v>
      </c>
    </row>
    <row r="2219" spans="1:2">
      <c r="A2219" s="21">
        <v>0.21862186218621801</v>
      </c>
      <c r="B2219" s="21">
        <v>0.59069492333848705</v>
      </c>
    </row>
    <row r="2220" spans="1:2">
      <c r="A2220" s="21">
        <v>0.218721872187218</v>
      </c>
      <c r="B2220" s="21">
        <v>0.59091802257148796</v>
      </c>
    </row>
    <row r="2221" spans="1:2">
      <c r="A2221" s="21">
        <v>0.21882188218821799</v>
      </c>
      <c r="B2221" s="21">
        <v>0.59114112180448797</v>
      </c>
    </row>
    <row r="2222" spans="1:2">
      <c r="A2222" s="21">
        <v>0.21892189218921801</v>
      </c>
      <c r="B2222" s="21">
        <v>0.59136422103748798</v>
      </c>
    </row>
    <row r="2223" spans="1:2">
      <c r="A2223" s="21">
        <v>0.219021902190219</v>
      </c>
      <c r="B2223" s="21">
        <v>0.59158732027048799</v>
      </c>
    </row>
    <row r="2224" spans="1:2">
      <c r="A2224" s="21">
        <v>0.21912191219121899</v>
      </c>
      <c r="B2224" s="21">
        <v>0.59181041950348801</v>
      </c>
    </row>
    <row r="2225" spans="1:2">
      <c r="A2225" s="21">
        <v>0.219221922192219</v>
      </c>
      <c r="B2225" s="21">
        <v>0.59203351873648902</v>
      </c>
    </row>
    <row r="2226" spans="1:2">
      <c r="A2226" s="21">
        <v>0.21932193219321899</v>
      </c>
      <c r="B2226" s="21">
        <v>0.59225661796948903</v>
      </c>
    </row>
    <row r="2227" spans="1:2">
      <c r="A2227" s="21">
        <v>0.21942194219421901</v>
      </c>
      <c r="B2227" s="21">
        <v>0.59247971720248904</v>
      </c>
    </row>
    <row r="2228" spans="1:2">
      <c r="A2228" s="21">
        <v>0.219521952195219</v>
      </c>
      <c r="B2228" s="21">
        <v>0.59270281643548905</v>
      </c>
    </row>
    <row r="2229" spans="1:2">
      <c r="A2229" s="21">
        <v>0.21962196219621899</v>
      </c>
      <c r="B2229" s="21">
        <v>0.59292591566848996</v>
      </c>
    </row>
    <row r="2230" spans="1:2">
      <c r="A2230" s="21">
        <v>0.21972197219721901</v>
      </c>
      <c r="B2230" s="21">
        <v>0.59314901490148997</v>
      </c>
    </row>
    <row r="2231" spans="1:2">
      <c r="A2231" s="21">
        <v>0.219821982198219</v>
      </c>
      <c r="B2231" s="21">
        <v>0.59337211413448998</v>
      </c>
    </row>
    <row r="2232" spans="1:2">
      <c r="A2232" s="21">
        <v>0.21992199219921901</v>
      </c>
      <c r="B2232" s="21">
        <v>0.59359521336748999</v>
      </c>
    </row>
    <row r="2233" spans="1:2">
      <c r="A2233" s="21">
        <v>0.22002200220022</v>
      </c>
      <c r="B2233" s="21">
        <v>0.59381831260049001</v>
      </c>
    </row>
    <row r="2234" spans="1:2">
      <c r="A2234" s="21">
        <v>0.22012201220121999</v>
      </c>
      <c r="B2234" s="21">
        <v>0.59404141183349102</v>
      </c>
    </row>
    <row r="2235" spans="1:2">
      <c r="A2235" s="21">
        <v>0.22022202220222001</v>
      </c>
      <c r="B2235" s="21">
        <v>0.59426451106649103</v>
      </c>
    </row>
    <row r="2236" spans="1:2">
      <c r="A2236" s="21">
        <v>0.22032203220322</v>
      </c>
      <c r="B2236" s="21">
        <v>0.59448761029949104</v>
      </c>
    </row>
    <row r="2237" spans="1:2">
      <c r="A2237" s="21">
        <v>0.22042204220421999</v>
      </c>
      <c r="B2237" s="21">
        <v>0.59471070953249106</v>
      </c>
    </row>
    <row r="2238" spans="1:2">
      <c r="A2238" s="21">
        <v>0.22052205220522</v>
      </c>
      <c r="B2238" s="21">
        <v>0.59493380876549196</v>
      </c>
    </row>
    <row r="2239" spans="1:2">
      <c r="A2239" s="21">
        <v>0.22062206220621999</v>
      </c>
      <c r="B2239" s="21">
        <v>0.59515690799849197</v>
      </c>
    </row>
    <row r="2240" spans="1:2">
      <c r="A2240" s="21">
        <v>0.22072207220722001</v>
      </c>
      <c r="B2240" s="21">
        <v>0.59538000723149198</v>
      </c>
    </row>
    <row r="2241" spans="1:2">
      <c r="A2241" s="21">
        <v>0.22082208220822</v>
      </c>
      <c r="B2241" s="21">
        <v>0.59560310646449199</v>
      </c>
    </row>
    <row r="2242" spans="1:2">
      <c r="A2242" s="21">
        <v>0.22092209220921999</v>
      </c>
      <c r="B2242" s="21">
        <v>0.59582620569749201</v>
      </c>
    </row>
    <row r="2243" spans="1:2">
      <c r="A2243" s="21">
        <v>0.22102210221022101</v>
      </c>
      <c r="B2243" s="21">
        <v>0.59604930493049302</v>
      </c>
    </row>
    <row r="2244" spans="1:2">
      <c r="A2244" s="21">
        <v>0.22112211221122099</v>
      </c>
      <c r="B2244" s="21">
        <v>0.59627240416349303</v>
      </c>
    </row>
    <row r="2245" spans="1:2">
      <c r="A2245" s="21">
        <v>0.22122212221222101</v>
      </c>
      <c r="B2245" s="21">
        <v>0.59649550339649304</v>
      </c>
    </row>
    <row r="2246" spans="1:2">
      <c r="A2246" s="21">
        <v>0.221322132213221</v>
      </c>
      <c r="B2246" s="21">
        <v>0.59671860262949294</v>
      </c>
    </row>
    <row r="2247" spans="1:2">
      <c r="A2247" s="21">
        <v>0.22142214221422099</v>
      </c>
      <c r="B2247" s="21">
        <v>0.59694170186249396</v>
      </c>
    </row>
    <row r="2248" spans="1:2">
      <c r="A2248" s="21">
        <v>0.22152215221522101</v>
      </c>
      <c r="B2248" s="21">
        <v>0.59716480109549397</v>
      </c>
    </row>
    <row r="2249" spans="1:2">
      <c r="A2249" s="21">
        <v>0.221622162216221</v>
      </c>
      <c r="B2249" s="21">
        <v>0.59738790032849398</v>
      </c>
    </row>
    <row r="2250" spans="1:2">
      <c r="A2250" s="21">
        <v>0.22172217221722099</v>
      </c>
      <c r="B2250" s="21">
        <v>0.59761099956149399</v>
      </c>
    </row>
    <row r="2251" spans="1:2">
      <c r="A2251" s="21">
        <v>0.221822182218221</v>
      </c>
      <c r="B2251" s="21">
        <v>0.59783409879449401</v>
      </c>
    </row>
    <row r="2252" spans="1:2">
      <c r="A2252" s="21">
        <v>0.22192219221922099</v>
      </c>
      <c r="B2252" s="21">
        <v>0.59805719802749502</v>
      </c>
    </row>
    <row r="2253" spans="1:2">
      <c r="A2253" s="21">
        <v>0.22202220222022201</v>
      </c>
      <c r="B2253" s="21">
        <v>0.59828029726049503</v>
      </c>
    </row>
    <row r="2254" spans="1:2">
      <c r="A2254" s="21">
        <v>0.222122212221222</v>
      </c>
      <c r="B2254" s="21">
        <v>0.59850339649349504</v>
      </c>
    </row>
    <row r="2255" spans="1:2">
      <c r="A2255" s="21">
        <v>0.22222222222222199</v>
      </c>
      <c r="B2255" s="21">
        <v>0.59872649572649494</v>
      </c>
    </row>
    <row r="2256" spans="1:2">
      <c r="A2256" s="21">
        <v>0.222322232223222</v>
      </c>
      <c r="B2256" s="21">
        <v>0.59894959495949596</v>
      </c>
    </row>
    <row r="2257" spans="1:2">
      <c r="A2257" s="21">
        <v>0.22242224222422199</v>
      </c>
      <c r="B2257" s="21">
        <v>0.59917269419249597</v>
      </c>
    </row>
    <row r="2258" spans="1:2">
      <c r="A2258" s="21">
        <v>0.22252225222522201</v>
      </c>
      <c r="B2258" s="21">
        <v>0.59939579342549598</v>
      </c>
    </row>
    <row r="2259" spans="1:2">
      <c r="A2259" s="21">
        <v>0.222622262226222</v>
      </c>
      <c r="B2259" s="21">
        <v>0.59961889265849599</v>
      </c>
    </row>
    <row r="2260" spans="1:2">
      <c r="A2260" s="21">
        <v>0.22272227222722199</v>
      </c>
      <c r="B2260" s="21">
        <v>0.59984199189149601</v>
      </c>
    </row>
    <row r="2261" spans="1:2">
      <c r="A2261" s="21">
        <v>0.22282228222822201</v>
      </c>
      <c r="B2261" s="21">
        <v>0.60006509112449702</v>
      </c>
    </row>
    <row r="2262" spans="1:2">
      <c r="A2262" s="21">
        <v>0.222922292229222</v>
      </c>
      <c r="B2262" s="21">
        <v>0.60028819035749703</v>
      </c>
    </row>
    <row r="2263" spans="1:2">
      <c r="A2263" s="21">
        <v>0.22302230223022301</v>
      </c>
      <c r="B2263" s="21">
        <v>0.60051128959049704</v>
      </c>
    </row>
    <row r="2264" spans="1:2">
      <c r="A2264" s="21">
        <v>0.223122312231223</v>
      </c>
      <c r="B2264" s="21">
        <v>0.60073438882349695</v>
      </c>
    </row>
    <row r="2265" spans="1:2">
      <c r="A2265" s="21">
        <v>0.22322232223222299</v>
      </c>
      <c r="B2265" s="21">
        <v>0.60095748805649796</v>
      </c>
    </row>
    <row r="2266" spans="1:2">
      <c r="A2266" s="21">
        <v>0.22332233223322301</v>
      </c>
      <c r="B2266" s="21">
        <v>0.60118058728949797</v>
      </c>
    </row>
    <row r="2267" spans="1:2">
      <c r="A2267" s="21">
        <v>0.223422342234223</v>
      </c>
      <c r="B2267" s="21">
        <v>0.60140368652249798</v>
      </c>
    </row>
    <row r="2268" spans="1:2">
      <c r="A2268" s="21">
        <v>0.22352235223522299</v>
      </c>
      <c r="B2268" s="21">
        <v>0.60162678575549799</v>
      </c>
    </row>
    <row r="2269" spans="1:2">
      <c r="A2269" s="21">
        <v>0.223622362236223</v>
      </c>
      <c r="B2269" s="21">
        <v>0.60184988498849801</v>
      </c>
    </row>
    <row r="2270" spans="1:2">
      <c r="A2270" s="21">
        <v>0.22372237223722299</v>
      </c>
      <c r="B2270" s="21">
        <v>0.60207298422149902</v>
      </c>
    </row>
    <row r="2271" spans="1:2">
      <c r="A2271" s="21">
        <v>0.22382238223822301</v>
      </c>
      <c r="B2271" s="21">
        <v>0.60229608345449903</v>
      </c>
    </row>
    <row r="2272" spans="1:2">
      <c r="A2272" s="21">
        <v>0.223922392239223</v>
      </c>
      <c r="B2272" s="21">
        <v>0.60251918268749904</v>
      </c>
    </row>
    <row r="2273" spans="1:2">
      <c r="A2273" s="21">
        <v>0.22402240224022399</v>
      </c>
      <c r="B2273" s="21">
        <v>0.60274228192049895</v>
      </c>
    </row>
    <row r="2274" spans="1:2">
      <c r="A2274" s="21">
        <v>0.22412241224122401</v>
      </c>
      <c r="B2274" s="21">
        <v>0.60296538115349996</v>
      </c>
    </row>
    <row r="2275" spans="1:2">
      <c r="A2275" s="21">
        <v>0.224222422242224</v>
      </c>
      <c r="B2275" s="21">
        <v>0.60318848038649997</v>
      </c>
    </row>
    <row r="2276" spans="1:2">
      <c r="A2276" s="21">
        <v>0.22432243224322401</v>
      </c>
      <c r="B2276" s="21">
        <v>0.60341157961949998</v>
      </c>
    </row>
    <row r="2277" spans="1:2">
      <c r="A2277" s="21">
        <v>0.224422442244224</v>
      </c>
      <c r="B2277" s="21">
        <v>0.6036346788525</v>
      </c>
    </row>
    <row r="2278" spans="1:2">
      <c r="A2278" s="21">
        <v>0.22452245224522399</v>
      </c>
      <c r="B2278" s="21">
        <v>0.60385777808550001</v>
      </c>
    </row>
    <row r="2279" spans="1:2">
      <c r="A2279" s="21">
        <v>0.22462246224622401</v>
      </c>
      <c r="B2279" s="21">
        <v>0.60408087731850102</v>
      </c>
    </row>
    <row r="2280" spans="1:2">
      <c r="A2280" s="21">
        <v>0.224722472247224</v>
      </c>
      <c r="B2280" s="21">
        <v>0.60430397655150103</v>
      </c>
    </row>
    <row r="2281" spans="1:2">
      <c r="A2281" s="21">
        <v>0.22482248224822399</v>
      </c>
      <c r="B2281" s="21">
        <v>0.60452707578450104</v>
      </c>
    </row>
    <row r="2282" spans="1:2">
      <c r="A2282" s="21">
        <v>0.224922492249224</v>
      </c>
      <c r="B2282" s="21">
        <v>0.60475017501750095</v>
      </c>
    </row>
    <row r="2283" spans="1:2">
      <c r="A2283" s="21">
        <v>0.22502250225022499</v>
      </c>
      <c r="B2283" s="21">
        <v>0.60497327425050196</v>
      </c>
    </row>
    <row r="2284" spans="1:2">
      <c r="A2284" s="21">
        <v>0.22512251225122501</v>
      </c>
      <c r="B2284" s="21">
        <v>0.60519637348350197</v>
      </c>
    </row>
    <row r="2285" spans="1:2">
      <c r="A2285" s="21">
        <v>0.225222522252225</v>
      </c>
      <c r="B2285" s="21">
        <v>0.60541947271650198</v>
      </c>
    </row>
    <row r="2286" spans="1:2">
      <c r="A2286" s="21">
        <v>0.22532253225322499</v>
      </c>
      <c r="B2286" s="21">
        <v>0.605642571949502</v>
      </c>
    </row>
    <row r="2287" spans="1:2">
      <c r="A2287" s="21">
        <v>0.22542254225422501</v>
      </c>
      <c r="B2287" s="21">
        <v>0.60586567118250201</v>
      </c>
    </row>
    <row r="2288" spans="1:2">
      <c r="A2288" s="21">
        <v>0.225522552255225</v>
      </c>
      <c r="B2288" s="21">
        <v>0.60608877041550302</v>
      </c>
    </row>
    <row r="2289" spans="1:2">
      <c r="A2289" s="21">
        <v>0.22562256225622501</v>
      </c>
      <c r="B2289" s="21">
        <v>0.60631186964850303</v>
      </c>
    </row>
    <row r="2290" spans="1:2">
      <c r="A2290" s="21">
        <v>0.225722572257225</v>
      </c>
      <c r="B2290" s="21">
        <v>0.60653496888150304</v>
      </c>
    </row>
    <row r="2291" spans="1:2">
      <c r="A2291" s="21">
        <v>0.22582258225822499</v>
      </c>
      <c r="B2291" s="21">
        <v>0.60675806811450295</v>
      </c>
    </row>
    <row r="2292" spans="1:2">
      <c r="A2292" s="21">
        <v>0.22592259225922501</v>
      </c>
      <c r="B2292" s="21">
        <v>0.60698116734750396</v>
      </c>
    </row>
    <row r="2293" spans="1:2">
      <c r="A2293" s="21">
        <v>0.226022602260226</v>
      </c>
      <c r="B2293" s="21">
        <v>0.60720426658050397</v>
      </c>
    </row>
    <row r="2294" spans="1:2">
      <c r="A2294" s="21">
        <v>0.22612261226122601</v>
      </c>
      <c r="B2294" s="21">
        <v>0.60742736581350398</v>
      </c>
    </row>
    <row r="2295" spans="1:2">
      <c r="A2295" s="21">
        <v>0.226222622262226</v>
      </c>
      <c r="B2295" s="21">
        <v>0.607650465046504</v>
      </c>
    </row>
    <row r="2296" spans="1:2">
      <c r="A2296" s="21">
        <v>0.22632263226322599</v>
      </c>
      <c r="B2296" s="21">
        <v>0.60787356427950401</v>
      </c>
    </row>
    <row r="2297" spans="1:2">
      <c r="A2297" s="21">
        <v>0.22642264226422601</v>
      </c>
      <c r="B2297" s="21">
        <v>0.60809666351250502</v>
      </c>
    </row>
    <row r="2298" spans="1:2">
      <c r="A2298" s="21">
        <v>0.226522652265226</v>
      </c>
      <c r="B2298" s="21">
        <v>0.60831976274550503</v>
      </c>
    </row>
    <row r="2299" spans="1:2">
      <c r="A2299" s="21">
        <v>0.22662266226622599</v>
      </c>
      <c r="B2299" s="21">
        <v>0.60854286197850505</v>
      </c>
    </row>
    <row r="2300" spans="1:2">
      <c r="A2300" s="21">
        <v>0.22672267226722601</v>
      </c>
      <c r="B2300" s="21">
        <v>0.60876596121150495</v>
      </c>
    </row>
    <row r="2301" spans="1:2">
      <c r="A2301" s="21">
        <v>0.22682268226822599</v>
      </c>
      <c r="B2301" s="21">
        <v>0.60898906044450596</v>
      </c>
    </row>
    <row r="2302" spans="1:2">
      <c r="A2302" s="21">
        <v>0.22692269226922601</v>
      </c>
      <c r="B2302" s="21">
        <v>0.60921215967750597</v>
      </c>
    </row>
    <row r="2303" spans="1:2">
      <c r="A2303" s="21">
        <v>0.227022702270227</v>
      </c>
      <c r="B2303" s="21">
        <v>0.60943525891050598</v>
      </c>
    </row>
    <row r="2304" spans="1:2">
      <c r="A2304" s="21">
        <v>0.22712271227122699</v>
      </c>
      <c r="B2304" s="21">
        <v>0.609658358143506</v>
      </c>
    </row>
    <row r="2305" spans="1:2">
      <c r="A2305" s="21">
        <v>0.22722272227222701</v>
      </c>
      <c r="B2305" s="21">
        <v>0.60988145737650601</v>
      </c>
    </row>
    <row r="2306" spans="1:2">
      <c r="A2306" s="21">
        <v>0.227322732273227</v>
      </c>
      <c r="B2306" s="21">
        <v>0.61010455660950702</v>
      </c>
    </row>
    <row r="2307" spans="1:2">
      <c r="A2307" s="21">
        <v>0.22742274227422701</v>
      </c>
      <c r="B2307" s="21">
        <v>0.61032765584250703</v>
      </c>
    </row>
    <row r="2308" spans="1:2">
      <c r="A2308" s="21">
        <v>0.227522752275227</v>
      </c>
      <c r="B2308" s="21">
        <v>0.61055075507550705</v>
      </c>
    </row>
    <row r="2309" spans="1:2">
      <c r="A2309" s="21">
        <v>0.22762276227622699</v>
      </c>
      <c r="B2309" s="21">
        <v>0.61077385430850695</v>
      </c>
    </row>
    <row r="2310" spans="1:2">
      <c r="A2310" s="21">
        <v>0.22772277227722701</v>
      </c>
      <c r="B2310" s="21">
        <v>0.61099695354150796</v>
      </c>
    </row>
    <row r="2311" spans="1:2">
      <c r="A2311" s="21">
        <v>0.227822782278227</v>
      </c>
      <c r="B2311" s="21">
        <v>0.61122005277450797</v>
      </c>
    </row>
    <row r="2312" spans="1:2">
      <c r="A2312" s="21">
        <v>0.22792279227922699</v>
      </c>
      <c r="B2312" s="21">
        <v>0.61144315200750798</v>
      </c>
    </row>
    <row r="2313" spans="1:2">
      <c r="A2313" s="21">
        <v>0.228022802280228</v>
      </c>
      <c r="B2313" s="21">
        <v>0.611666251240508</v>
      </c>
    </row>
    <row r="2314" spans="1:2">
      <c r="A2314" s="21">
        <v>0.22812281228122799</v>
      </c>
      <c r="B2314" s="21">
        <v>0.61188935047350801</v>
      </c>
    </row>
    <row r="2315" spans="1:2">
      <c r="A2315" s="21">
        <v>0.22822282228222801</v>
      </c>
      <c r="B2315" s="21">
        <v>0.61211244970650902</v>
      </c>
    </row>
    <row r="2316" spans="1:2">
      <c r="A2316" s="21">
        <v>0.228322832283228</v>
      </c>
      <c r="B2316" s="21">
        <v>0.61233554893950903</v>
      </c>
    </row>
    <row r="2317" spans="1:2">
      <c r="A2317" s="21">
        <v>0.22842284228422799</v>
      </c>
      <c r="B2317" s="21">
        <v>0.61255864817250905</v>
      </c>
    </row>
    <row r="2318" spans="1:2">
      <c r="A2318" s="21">
        <v>0.22852285228522801</v>
      </c>
      <c r="B2318" s="21">
        <v>0.61278174740550895</v>
      </c>
    </row>
    <row r="2319" spans="1:2">
      <c r="A2319" s="21">
        <v>0.228622862286228</v>
      </c>
      <c r="B2319" s="21">
        <v>0.61300484663850996</v>
      </c>
    </row>
    <row r="2320" spans="1:2">
      <c r="A2320" s="21">
        <v>0.22872287228722801</v>
      </c>
      <c r="B2320" s="21">
        <v>0.61322794587150997</v>
      </c>
    </row>
    <row r="2321" spans="1:2">
      <c r="A2321" s="21">
        <v>0.228822882288228</v>
      </c>
      <c r="B2321" s="21">
        <v>0.61345104510450998</v>
      </c>
    </row>
    <row r="2322" spans="1:2">
      <c r="A2322" s="21">
        <v>0.22892289228922799</v>
      </c>
      <c r="B2322" s="21">
        <v>0.61367414433751</v>
      </c>
    </row>
    <row r="2323" spans="1:2">
      <c r="A2323" s="21">
        <v>0.22902290229022901</v>
      </c>
      <c r="B2323" s="21">
        <v>0.61389724357051001</v>
      </c>
    </row>
    <row r="2324" spans="1:2">
      <c r="A2324" s="21">
        <v>0.229122912291229</v>
      </c>
      <c r="B2324" s="21">
        <v>0.61412034280351102</v>
      </c>
    </row>
    <row r="2325" spans="1:2">
      <c r="A2325" s="21">
        <v>0.22922292229222899</v>
      </c>
      <c r="B2325" s="21">
        <v>0.61434344203651103</v>
      </c>
    </row>
    <row r="2326" spans="1:2">
      <c r="A2326" s="21">
        <v>0.229322932293229</v>
      </c>
      <c r="B2326" s="21">
        <v>0.61456654126951105</v>
      </c>
    </row>
    <row r="2327" spans="1:2">
      <c r="A2327" s="21">
        <v>0.22942294229422899</v>
      </c>
      <c r="B2327" s="21">
        <v>0.61478964050251095</v>
      </c>
    </row>
    <row r="2328" spans="1:2">
      <c r="A2328" s="21">
        <v>0.22952295229522901</v>
      </c>
      <c r="B2328" s="21">
        <v>0.61501273973551196</v>
      </c>
    </row>
    <row r="2329" spans="1:2">
      <c r="A2329" s="21">
        <v>0.229622962296229</v>
      </c>
      <c r="B2329" s="21">
        <v>0.61523583896851197</v>
      </c>
    </row>
    <row r="2330" spans="1:2">
      <c r="A2330" s="21">
        <v>0.22972297229722899</v>
      </c>
      <c r="B2330" s="21">
        <v>0.61545893820151198</v>
      </c>
    </row>
    <row r="2331" spans="1:2">
      <c r="A2331" s="21">
        <v>0.22982298229822901</v>
      </c>
      <c r="B2331" s="21">
        <v>0.615682037434512</v>
      </c>
    </row>
    <row r="2332" spans="1:2">
      <c r="A2332" s="21">
        <v>0.229922992299229</v>
      </c>
      <c r="B2332" s="21">
        <v>0.61590513666751201</v>
      </c>
    </row>
    <row r="2333" spans="1:2">
      <c r="A2333" s="21">
        <v>0.23002300230023001</v>
      </c>
      <c r="B2333" s="21">
        <v>0.61612823590051302</v>
      </c>
    </row>
    <row r="2334" spans="1:2">
      <c r="A2334" s="21">
        <v>0.23012301230123</v>
      </c>
      <c r="B2334" s="21">
        <v>0.61635133513351303</v>
      </c>
    </row>
    <row r="2335" spans="1:2">
      <c r="A2335" s="21">
        <v>0.23022302230222999</v>
      </c>
      <c r="B2335" s="21">
        <v>0.61657443436651305</v>
      </c>
    </row>
    <row r="2336" spans="1:2">
      <c r="A2336" s="21">
        <v>0.23032303230323001</v>
      </c>
      <c r="B2336" s="21">
        <v>0.61679753359951295</v>
      </c>
    </row>
    <row r="2337" spans="1:2">
      <c r="A2337" s="21">
        <v>0.23042304230423</v>
      </c>
      <c r="B2337" s="21">
        <v>0.61702063283251396</v>
      </c>
    </row>
    <row r="2338" spans="1:2">
      <c r="A2338" s="21">
        <v>0.23052305230522999</v>
      </c>
      <c r="B2338" s="21">
        <v>0.61724373206551397</v>
      </c>
    </row>
    <row r="2339" spans="1:2">
      <c r="A2339" s="21">
        <v>0.23062306230623</v>
      </c>
      <c r="B2339" s="21">
        <v>0.61746683129851399</v>
      </c>
    </row>
    <row r="2340" spans="1:2">
      <c r="A2340" s="21">
        <v>0.23072307230722999</v>
      </c>
      <c r="B2340" s="21">
        <v>0.617689930531514</v>
      </c>
    </row>
    <row r="2341" spans="1:2">
      <c r="A2341" s="21">
        <v>0.23082308230823001</v>
      </c>
      <c r="B2341" s="21">
        <v>0.61791302976451501</v>
      </c>
    </row>
    <row r="2342" spans="1:2">
      <c r="A2342" s="21">
        <v>0.23092309230923</v>
      </c>
      <c r="B2342" s="21">
        <v>0.61813612899751502</v>
      </c>
    </row>
    <row r="2343" spans="1:2">
      <c r="A2343" s="21">
        <v>0.23102310231023099</v>
      </c>
      <c r="B2343" s="21">
        <v>0.61835922823051503</v>
      </c>
    </row>
    <row r="2344" spans="1:2">
      <c r="A2344" s="21">
        <v>0.231123112311231</v>
      </c>
      <c r="B2344" s="21">
        <v>0.61858232746351505</v>
      </c>
    </row>
    <row r="2345" spans="1:2">
      <c r="A2345" s="21">
        <v>0.23122312231223099</v>
      </c>
      <c r="B2345" s="21">
        <v>0.61880542669651495</v>
      </c>
    </row>
    <row r="2346" spans="1:2">
      <c r="A2346" s="21">
        <v>0.23132313231323101</v>
      </c>
      <c r="B2346" s="21">
        <v>0.61902852592951596</v>
      </c>
    </row>
    <row r="2347" spans="1:2">
      <c r="A2347" s="21">
        <v>0.231423142314231</v>
      </c>
      <c r="B2347" s="21">
        <v>0.61925162516251597</v>
      </c>
    </row>
    <row r="2348" spans="1:2">
      <c r="A2348" s="21">
        <v>0.23152315231523099</v>
      </c>
      <c r="B2348" s="21">
        <v>0.61947472439551599</v>
      </c>
    </row>
    <row r="2349" spans="1:2">
      <c r="A2349" s="21">
        <v>0.23162316231623101</v>
      </c>
      <c r="B2349" s="21">
        <v>0.619697823628516</v>
      </c>
    </row>
    <row r="2350" spans="1:2">
      <c r="A2350" s="21">
        <v>0.231723172317231</v>
      </c>
      <c r="B2350" s="21">
        <v>0.61992092286151601</v>
      </c>
    </row>
    <row r="2351" spans="1:2">
      <c r="A2351" s="21">
        <v>0.23182318231823101</v>
      </c>
      <c r="B2351" s="21">
        <v>0.62014402209451702</v>
      </c>
    </row>
    <row r="2352" spans="1:2">
      <c r="A2352" s="21">
        <v>0.231923192319231</v>
      </c>
      <c r="B2352" s="21">
        <v>0.62036712132751703</v>
      </c>
    </row>
    <row r="2353" spans="1:2">
      <c r="A2353" s="21">
        <v>0.23202320232023199</v>
      </c>
      <c r="B2353" s="21">
        <v>0.62059022056051705</v>
      </c>
    </row>
    <row r="2354" spans="1:2">
      <c r="A2354" s="21">
        <v>0.23212321232123201</v>
      </c>
      <c r="B2354" s="21">
        <v>0.62081331979351695</v>
      </c>
    </row>
    <row r="2355" spans="1:2">
      <c r="A2355" s="21">
        <v>0.232223222322232</v>
      </c>
      <c r="B2355" s="21">
        <v>0.62103641902651796</v>
      </c>
    </row>
    <row r="2356" spans="1:2">
      <c r="A2356" s="21">
        <v>0.23232323232323199</v>
      </c>
      <c r="B2356" s="21">
        <v>0.62125951825951797</v>
      </c>
    </row>
    <row r="2357" spans="1:2">
      <c r="A2357" s="21">
        <v>0.232423242324232</v>
      </c>
      <c r="B2357" s="21">
        <v>0.62148261749251799</v>
      </c>
    </row>
    <row r="2358" spans="1:2">
      <c r="A2358" s="21">
        <v>0.23252325232523199</v>
      </c>
      <c r="B2358" s="21">
        <v>0.621705716725518</v>
      </c>
    </row>
    <row r="2359" spans="1:2">
      <c r="A2359" s="21">
        <v>0.23262326232623201</v>
      </c>
      <c r="B2359" s="21">
        <v>0.62192881595851801</v>
      </c>
    </row>
    <row r="2360" spans="1:2">
      <c r="A2360" s="21">
        <v>0.232723272327232</v>
      </c>
      <c r="B2360" s="21">
        <v>0.62215191519151902</v>
      </c>
    </row>
    <row r="2361" spans="1:2">
      <c r="A2361" s="21">
        <v>0.23282328232823199</v>
      </c>
      <c r="B2361" s="21">
        <v>0.62237501442451904</v>
      </c>
    </row>
    <row r="2362" spans="1:2">
      <c r="A2362" s="21">
        <v>0.23292329232923201</v>
      </c>
      <c r="B2362" s="21">
        <v>0.62259811365751905</v>
      </c>
    </row>
    <row r="2363" spans="1:2">
      <c r="A2363" s="21">
        <v>0.233023302330233</v>
      </c>
      <c r="B2363" s="21">
        <v>0.62282121289051895</v>
      </c>
    </row>
    <row r="2364" spans="1:2">
      <c r="A2364" s="21">
        <v>0.23312331233123301</v>
      </c>
      <c r="B2364" s="21">
        <v>0.62304431212351996</v>
      </c>
    </row>
    <row r="2365" spans="1:2">
      <c r="A2365" s="21">
        <v>0.233223322332233</v>
      </c>
      <c r="B2365" s="21">
        <v>0.62326741135651997</v>
      </c>
    </row>
    <row r="2366" spans="1:2">
      <c r="A2366" s="21">
        <v>0.23332333233323299</v>
      </c>
      <c r="B2366" s="21">
        <v>0.62349051058951999</v>
      </c>
    </row>
    <row r="2367" spans="1:2">
      <c r="A2367" s="21">
        <v>0.23342334233423301</v>
      </c>
      <c r="B2367" s="21">
        <v>0.62371360982252</v>
      </c>
    </row>
    <row r="2368" spans="1:2">
      <c r="A2368" s="21">
        <v>0.233523352335233</v>
      </c>
      <c r="B2368" s="21">
        <v>0.62393670905552001</v>
      </c>
    </row>
    <row r="2369" spans="1:2">
      <c r="A2369" s="21">
        <v>0.23362336233623299</v>
      </c>
      <c r="B2369" s="21">
        <v>0.62415980828852102</v>
      </c>
    </row>
    <row r="2370" spans="1:2">
      <c r="A2370" s="21">
        <v>0.233723372337233</v>
      </c>
      <c r="B2370" s="21">
        <v>0.62438290752152104</v>
      </c>
    </row>
    <row r="2371" spans="1:2">
      <c r="A2371" s="21">
        <v>0.23382338233823299</v>
      </c>
      <c r="B2371" s="21">
        <v>0.62460600675452105</v>
      </c>
    </row>
    <row r="2372" spans="1:2">
      <c r="A2372" s="21">
        <v>0.23392339233923301</v>
      </c>
      <c r="B2372" s="21">
        <v>0.62482910598752095</v>
      </c>
    </row>
    <row r="2373" spans="1:2">
      <c r="A2373" s="21">
        <v>0.234023402340234</v>
      </c>
      <c r="B2373" s="21">
        <v>0.62505220522052196</v>
      </c>
    </row>
    <row r="2374" spans="1:2">
      <c r="A2374" s="21">
        <v>0.23412341234123399</v>
      </c>
      <c r="B2374" s="21">
        <v>0.62527530445352197</v>
      </c>
    </row>
    <row r="2375" spans="1:2">
      <c r="A2375" s="21">
        <v>0.23422342234223401</v>
      </c>
      <c r="B2375" s="21">
        <v>0.62549840368652199</v>
      </c>
    </row>
    <row r="2376" spans="1:2">
      <c r="A2376" s="21">
        <v>0.23432343234323399</v>
      </c>
      <c r="B2376" s="21">
        <v>0.625721502919522</v>
      </c>
    </row>
    <row r="2377" spans="1:2">
      <c r="A2377" s="21">
        <v>0.23442344234423401</v>
      </c>
      <c r="B2377" s="21">
        <v>0.62594460215252301</v>
      </c>
    </row>
    <row r="2378" spans="1:2">
      <c r="A2378" s="21">
        <v>0.234523452345234</v>
      </c>
      <c r="B2378" s="21">
        <v>0.62616770138552302</v>
      </c>
    </row>
    <row r="2379" spans="1:2">
      <c r="A2379" s="21">
        <v>0.23462346234623399</v>
      </c>
      <c r="B2379" s="21">
        <v>0.62639080061852304</v>
      </c>
    </row>
    <row r="2380" spans="1:2">
      <c r="A2380" s="21">
        <v>0.23472347234723401</v>
      </c>
      <c r="B2380" s="21">
        <v>0.62661389985152305</v>
      </c>
    </row>
    <row r="2381" spans="1:2">
      <c r="A2381" s="21">
        <v>0.234823482348234</v>
      </c>
      <c r="B2381" s="21">
        <v>0.62683699908452295</v>
      </c>
    </row>
    <row r="2382" spans="1:2">
      <c r="A2382" s="21">
        <v>0.23492349234923399</v>
      </c>
      <c r="B2382" s="21">
        <v>0.62706009831752396</v>
      </c>
    </row>
    <row r="2383" spans="1:2">
      <c r="A2383" s="21">
        <v>0.235023502350235</v>
      </c>
      <c r="B2383" s="21">
        <v>0.62728319755052397</v>
      </c>
    </row>
    <row r="2384" spans="1:2">
      <c r="A2384" s="21">
        <v>0.23512351235123499</v>
      </c>
      <c r="B2384" s="21">
        <v>0.62750629678352399</v>
      </c>
    </row>
    <row r="2385" spans="1:2">
      <c r="A2385" s="21">
        <v>0.23522352235223501</v>
      </c>
      <c r="B2385" s="21">
        <v>0.627729396016524</v>
      </c>
    </row>
    <row r="2386" spans="1:2">
      <c r="A2386" s="21">
        <v>0.235323532353235</v>
      </c>
      <c r="B2386" s="21">
        <v>0.62795249524952501</v>
      </c>
    </row>
    <row r="2387" spans="1:2">
      <c r="A2387" s="21">
        <v>0.23542354235423499</v>
      </c>
      <c r="B2387" s="21">
        <v>0.62817559448252502</v>
      </c>
    </row>
    <row r="2388" spans="1:2">
      <c r="A2388" s="21">
        <v>0.23552355235523501</v>
      </c>
      <c r="B2388" s="21">
        <v>0.62839869371552504</v>
      </c>
    </row>
    <row r="2389" spans="1:2">
      <c r="A2389" s="21">
        <v>0.23562356235623499</v>
      </c>
      <c r="B2389" s="21">
        <v>0.62862179294852505</v>
      </c>
    </row>
    <row r="2390" spans="1:2">
      <c r="A2390" s="21">
        <v>0.23572357235723501</v>
      </c>
      <c r="B2390" s="21">
        <v>0.62884489218152495</v>
      </c>
    </row>
    <row r="2391" spans="1:2">
      <c r="A2391" s="21">
        <v>0.235823582358235</v>
      </c>
      <c r="B2391" s="21">
        <v>0.62906799141452596</v>
      </c>
    </row>
    <row r="2392" spans="1:2">
      <c r="A2392" s="21">
        <v>0.23592359235923499</v>
      </c>
      <c r="B2392" s="21">
        <v>0.62929109064752597</v>
      </c>
    </row>
    <row r="2393" spans="1:2">
      <c r="A2393" s="21">
        <v>0.23602360236023601</v>
      </c>
      <c r="B2393" s="21">
        <v>0.62951418988052599</v>
      </c>
    </row>
    <row r="2394" spans="1:2">
      <c r="A2394" s="21">
        <v>0.236123612361236</v>
      </c>
      <c r="B2394" s="21">
        <v>0.629737289113526</v>
      </c>
    </row>
    <row r="2395" spans="1:2">
      <c r="A2395" s="21">
        <v>0.23622362236223601</v>
      </c>
      <c r="B2395" s="21">
        <v>0.62996038834652701</v>
      </c>
    </row>
    <row r="2396" spans="1:2">
      <c r="A2396" s="21">
        <v>0.236323632363236</v>
      </c>
      <c r="B2396" s="21">
        <v>0.63018348757952702</v>
      </c>
    </row>
    <row r="2397" spans="1:2">
      <c r="A2397" s="21">
        <v>0.23642364236423599</v>
      </c>
      <c r="B2397" s="21">
        <v>0.63040658681252704</v>
      </c>
    </row>
    <row r="2398" spans="1:2">
      <c r="A2398" s="21">
        <v>0.23652365236523601</v>
      </c>
      <c r="B2398" s="21">
        <v>0.63062968604552705</v>
      </c>
    </row>
    <row r="2399" spans="1:2">
      <c r="A2399" s="21">
        <v>0.236623662366236</v>
      </c>
      <c r="B2399" s="21">
        <v>0.63085278527852795</v>
      </c>
    </row>
    <row r="2400" spans="1:2">
      <c r="A2400" s="21">
        <v>0.23672367236723599</v>
      </c>
      <c r="B2400" s="21">
        <v>0.63107588451152796</v>
      </c>
    </row>
    <row r="2401" spans="1:2">
      <c r="A2401" s="21">
        <v>0.236823682368236</v>
      </c>
      <c r="B2401" s="21">
        <v>0.63129898374452798</v>
      </c>
    </row>
    <row r="2402" spans="1:2">
      <c r="A2402" s="21">
        <v>0.23692369236923599</v>
      </c>
      <c r="B2402" s="21">
        <v>0.63152208297752799</v>
      </c>
    </row>
    <row r="2403" spans="1:2">
      <c r="A2403" s="21">
        <v>0.23702370237023701</v>
      </c>
      <c r="B2403" s="21">
        <v>0.631745182210528</v>
      </c>
    </row>
    <row r="2404" spans="1:2">
      <c r="A2404" s="21">
        <v>0.237123712371237</v>
      </c>
      <c r="B2404" s="21">
        <v>0.63196828144352901</v>
      </c>
    </row>
    <row r="2405" spans="1:2">
      <c r="A2405" s="21">
        <v>0.23722372237223699</v>
      </c>
      <c r="B2405" s="21">
        <v>0.63219138067652902</v>
      </c>
    </row>
    <row r="2406" spans="1:2">
      <c r="A2406" s="21">
        <v>0.23732373237323701</v>
      </c>
      <c r="B2406" s="21">
        <v>0.63241447990952904</v>
      </c>
    </row>
    <row r="2407" spans="1:2">
      <c r="A2407" s="21">
        <v>0.237423742374237</v>
      </c>
      <c r="B2407" s="21">
        <v>0.63263757914252905</v>
      </c>
    </row>
    <row r="2408" spans="1:2">
      <c r="A2408" s="21">
        <v>0.23752375237523701</v>
      </c>
      <c r="B2408" s="21">
        <v>0.63286067837552995</v>
      </c>
    </row>
    <row r="2409" spans="1:2">
      <c r="A2409" s="21">
        <v>0.237623762376237</v>
      </c>
      <c r="B2409" s="21">
        <v>0.63308377760852996</v>
      </c>
    </row>
    <row r="2410" spans="1:2">
      <c r="A2410" s="21">
        <v>0.23772377237723699</v>
      </c>
      <c r="B2410" s="21">
        <v>0.63330687684152998</v>
      </c>
    </row>
    <row r="2411" spans="1:2">
      <c r="A2411" s="21">
        <v>0.23782378237823701</v>
      </c>
      <c r="B2411" s="21">
        <v>0.63352997607452999</v>
      </c>
    </row>
    <row r="2412" spans="1:2">
      <c r="A2412" s="21">
        <v>0.237923792379237</v>
      </c>
      <c r="B2412" s="21">
        <v>0.63375307530753</v>
      </c>
    </row>
    <row r="2413" spans="1:2">
      <c r="A2413" s="21">
        <v>0.23802380238023799</v>
      </c>
      <c r="B2413" s="21">
        <v>0.63397617454053101</v>
      </c>
    </row>
    <row r="2414" spans="1:2">
      <c r="A2414" s="21">
        <v>0.238123812381238</v>
      </c>
      <c r="B2414" s="21">
        <v>0.63419927377353102</v>
      </c>
    </row>
    <row r="2415" spans="1:2">
      <c r="A2415" s="21">
        <v>0.23822382238223799</v>
      </c>
      <c r="B2415" s="21">
        <v>0.63442237300653104</v>
      </c>
    </row>
    <row r="2416" spans="1:2">
      <c r="A2416" s="21">
        <v>0.23832383238323801</v>
      </c>
      <c r="B2416" s="21">
        <v>0.63464547223953105</v>
      </c>
    </row>
    <row r="2417" spans="1:2">
      <c r="A2417" s="21">
        <v>0.238423842384238</v>
      </c>
      <c r="B2417" s="21">
        <v>0.63486857147253195</v>
      </c>
    </row>
    <row r="2418" spans="1:2">
      <c r="A2418" s="21">
        <v>0.23852385238523799</v>
      </c>
      <c r="B2418" s="21">
        <v>0.63509167070553196</v>
      </c>
    </row>
    <row r="2419" spans="1:2">
      <c r="A2419" s="21">
        <v>0.23862386238623801</v>
      </c>
      <c r="B2419" s="21">
        <v>0.63531476993853198</v>
      </c>
    </row>
    <row r="2420" spans="1:2">
      <c r="A2420" s="21">
        <v>0.238723872387238</v>
      </c>
      <c r="B2420" s="21">
        <v>0.63553786917153199</v>
      </c>
    </row>
    <row r="2421" spans="1:2">
      <c r="A2421" s="21">
        <v>0.23882388238823801</v>
      </c>
      <c r="B2421" s="21">
        <v>0.635760968404532</v>
      </c>
    </row>
    <row r="2422" spans="1:2">
      <c r="A2422" s="21">
        <v>0.238923892389238</v>
      </c>
      <c r="B2422" s="21">
        <v>0.63598406763753301</v>
      </c>
    </row>
    <row r="2423" spans="1:2">
      <c r="A2423" s="21">
        <v>0.23902390239023899</v>
      </c>
      <c r="B2423" s="21">
        <v>0.63620716687053303</v>
      </c>
    </row>
    <row r="2424" spans="1:2">
      <c r="A2424" s="21">
        <v>0.23912391239123901</v>
      </c>
      <c r="B2424" s="21">
        <v>0.63643026610353304</v>
      </c>
    </row>
    <row r="2425" spans="1:2">
      <c r="A2425" s="21">
        <v>0.239223922392239</v>
      </c>
      <c r="B2425" s="21">
        <v>0.63665336533653305</v>
      </c>
    </row>
    <row r="2426" spans="1:2">
      <c r="A2426" s="21">
        <v>0.23932393239323899</v>
      </c>
      <c r="B2426" s="21">
        <v>0.63687646456953295</v>
      </c>
    </row>
    <row r="2427" spans="1:2">
      <c r="A2427" s="21">
        <v>0.239423942394239</v>
      </c>
      <c r="B2427" s="21">
        <v>0.63709956380253396</v>
      </c>
    </row>
    <row r="2428" spans="1:2">
      <c r="A2428" s="21">
        <v>0.23952395239523899</v>
      </c>
      <c r="B2428" s="21">
        <v>0.63732266303553398</v>
      </c>
    </row>
    <row r="2429" spans="1:2">
      <c r="A2429" s="21">
        <v>0.23962396239623901</v>
      </c>
      <c r="B2429" s="21">
        <v>0.63754576226853399</v>
      </c>
    </row>
    <row r="2430" spans="1:2">
      <c r="A2430" s="21">
        <v>0.239723972397239</v>
      </c>
      <c r="B2430" s="21">
        <v>0.637768861501534</v>
      </c>
    </row>
    <row r="2431" spans="1:2">
      <c r="A2431" s="21">
        <v>0.23982398239823899</v>
      </c>
      <c r="B2431" s="21">
        <v>0.63799196073453501</v>
      </c>
    </row>
    <row r="2432" spans="1:2">
      <c r="A2432" s="21">
        <v>0.23992399239923901</v>
      </c>
      <c r="B2432" s="21">
        <v>0.63821505996753503</v>
      </c>
    </row>
    <row r="2433" spans="1:2">
      <c r="A2433" s="21">
        <v>0.24002400240023999</v>
      </c>
      <c r="B2433" s="21">
        <v>0.63843815920053504</v>
      </c>
    </row>
    <row r="2434" spans="1:2">
      <c r="A2434" s="21">
        <v>0.24012401240124001</v>
      </c>
      <c r="B2434" s="21">
        <v>0.63866125843353505</v>
      </c>
    </row>
    <row r="2435" spans="1:2">
      <c r="A2435" s="21">
        <v>0.24022402240224</v>
      </c>
      <c r="B2435" s="21">
        <v>0.63888435766653595</v>
      </c>
    </row>
    <row r="2436" spans="1:2">
      <c r="A2436" s="21">
        <v>0.24032403240323999</v>
      </c>
      <c r="B2436" s="21">
        <v>0.63910745689953596</v>
      </c>
    </row>
    <row r="2437" spans="1:2">
      <c r="A2437" s="21">
        <v>0.24042404240424001</v>
      </c>
      <c r="B2437" s="21">
        <v>0.63933055613253598</v>
      </c>
    </row>
    <row r="2438" spans="1:2">
      <c r="A2438" s="21">
        <v>0.24052405240524</v>
      </c>
      <c r="B2438" s="21">
        <v>0.63955365536553599</v>
      </c>
    </row>
    <row r="2439" spans="1:2">
      <c r="A2439" s="21">
        <v>0.24062406240624001</v>
      </c>
      <c r="B2439" s="21">
        <v>0.639776754598536</v>
      </c>
    </row>
    <row r="2440" spans="1:2">
      <c r="A2440" s="21">
        <v>0.24072407240724</v>
      </c>
      <c r="B2440" s="21">
        <v>0.63999985383153701</v>
      </c>
    </row>
    <row r="2441" spans="1:2">
      <c r="A2441" s="21">
        <v>0.24082408240823999</v>
      </c>
      <c r="B2441" s="21">
        <v>0.64022295306453703</v>
      </c>
    </row>
    <row r="2442" spans="1:2">
      <c r="A2442" s="21">
        <v>0.24092409240924001</v>
      </c>
      <c r="B2442" s="21">
        <v>0.64044605229753704</v>
      </c>
    </row>
    <row r="2443" spans="1:2">
      <c r="A2443" s="21">
        <v>0.241024102410241</v>
      </c>
      <c r="B2443" s="21">
        <v>0.64066915153053705</v>
      </c>
    </row>
    <row r="2444" spans="1:2">
      <c r="A2444" s="21">
        <v>0.24112411241124099</v>
      </c>
      <c r="B2444" s="21">
        <v>0.64089225076353795</v>
      </c>
    </row>
    <row r="2445" spans="1:2">
      <c r="A2445" s="21">
        <v>0.241224122412241</v>
      </c>
      <c r="B2445" s="21">
        <v>0.64111534999653796</v>
      </c>
    </row>
    <row r="2446" spans="1:2">
      <c r="A2446" s="21">
        <v>0.24132413241324099</v>
      </c>
      <c r="B2446" s="21">
        <v>0.64133844922953798</v>
      </c>
    </row>
    <row r="2447" spans="1:2">
      <c r="A2447" s="21">
        <v>0.24142414241424101</v>
      </c>
      <c r="B2447" s="21">
        <v>0.64156154846253799</v>
      </c>
    </row>
    <row r="2448" spans="1:2">
      <c r="A2448" s="21">
        <v>0.241524152415241</v>
      </c>
      <c r="B2448" s="21">
        <v>0.641784647695538</v>
      </c>
    </row>
    <row r="2449" spans="1:2">
      <c r="A2449" s="21">
        <v>0.24162416241624099</v>
      </c>
      <c r="B2449" s="21">
        <v>0.64200774692853901</v>
      </c>
    </row>
    <row r="2450" spans="1:2">
      <c r="A2450" s="21">
        <v>0.24172417241724101</v>
      </c>
      <c r="B2450" s="21">
        <v>0.64223084616153903</v>
      </c>
    </row>
    <row r="2451" spans="1:2">
      <c r="A2451" s="21">
        <v>0.241824182418241</v>
      </c>
      <c r="B2451" s="21">
        <v>0.64245394539453904</v>
      </c>
    </row>
    <row r="2452" spans="1:2">
      <c r="A2452" s="21">
        <v>0.24192419241924101</v>
      </c>
      <c r="B2452" s="21">
        <v>0.64267704462753905</v>
      </c>
    </row>
    <row r="2453" spans="1:2">
      <c r="A2453" s="21">
        <v>0.242024202420242</v>
      </c>
      <c r="B2453" s="21">
        <v>0.64290014386053995</v>
      </c>
    </row>
    <row r="2454" spans="1:2">
      <c r="A2454" s="21">
        <v>0.24212421242124199</v>
      </c>
      <c r="B2454" s="21">
        <v>0.64312324309353996</v>
      </c>
    </row>
    <row r="2455" spans="1:2">
      <c r="A2455" s="21">
        <v>0.24222422242224201</v>
      </c>
      <c r="B2455" s="21">
        <v>0.64334634232653998</v>
      </c>
    </row>
    <row r="2456" spans="1:2">
      <c r="A2456" s="21">
        <v>0.242324232423242</v>
      </c>
      <c r="B2456" s="21">
        <v>0.64356944155953999</v>
      </c>
    </row>
    <row r="2457" spans="1:2">
      <c r="A2457" s="21">
        <v>0.24242424242424199</v>
      </c>
      <c r="B2457" s="21">
        <v>0.64379254079254</v>
      </c>
    </row>
    <row r="2458" spans="1:2">
      <c r="A2458" s="21">
        <v>0.242524252425242</v>
      </c>
      <c r="B2458" s="21">
        <v>0.64401564002554101</v>
      </c>
    </row>
    <row r="2459" spans="1:2">
      <c r="A2459" s="21">
        <v>0.24262426242624199</v>
      </c>
      <c r="B2459" s="21">
        <v>0.64423873925854103</v>
      </c>
    </row>
    <row r="2460" spans="1:2">
      <c r="A2460" s="21">
        <v>0.24272427242724201</v>
      </c>
      <c r="B2460" s="21">
        <v>0.64446183849154104</v>
      </c>
    </row>
    <row r="2461" spans="1:2">
      <c r="A2461" s="21">
        <v>0.242824282428242</v>
      </c>
      <c r="B2461" s="21">
        <v>0.64468493772454105</v>
      </c>
    </row>
    <row r="2462" spans="1:2">
      <c r="A2462" s="21">
        <v>0.24292429242924199</v>
      </c>
      <c r="B2462" s="21">
        <v>0.64490803695754195</v>
      </c>
    </row>
    <row r="2463" spans="1:2">
      <c r="A2463" s="21">
        <v>0.24302430243024301</v>
      </c>
      <c r="B2463" s="21">
        <v>0.64513113619054197</v>
      </c>
    </row>
    <row r="2464" spans="1:2">
      <c r="A2464" s="21">
        <v>0.24312431243124299</v>
      </c>
      <c r="B2464" s="21">
        <v>0.64535423542354198</v>
      </c>
    </row>
    <row r="2465" spans="1:2">
      <c r="A2465" s="21">
        <v>0.24322432243224301</v>
      </c>
      <c r="B2465" s="21">
        <v>0.64557733465654199</v>
      </c>
    </row>
    <row r="2466" spans="1:2">
      <c r="A2466" s="21">
        <v>0.243324332433243</v>
      </c>
      <c r="B2466" s="21">
        <v>0.645800433889542</v>
      </c>
    </row>
    <row r="2467" spans="1:2">
      <c r="A2467" s="21">
        <v>0.24342434243424299</v>
      </c>
      <c r="B2467" s="21">
        <v>0.64602353312254301</v>
      </c>
    </row>
    <row r="2468" spans="1:2">
      <c r="A2468" s="21">
        <v>0.24352435243524301</v>
      </c>
      <c r="B2468" s="21">
        <v>0.64624663235554303</v>
      </c>
    </row>
    <row r="2469" spans="1:2">
      <c r="A2469" s="21">
        <v>0.243624362436243</v>
      </c>
      <c r="B2469" s="21">
        <v>0.64646973158854304</v>
      </c>
    </row>
    <row r="2470" spans="1:2">
      <c r="A2470" s="21">
        <v>0.24372437243724299</v>
      </c>
      <c r="B2470" s="21">
        <v>0.64669283082154305</v>
      </c>
    </row>
    <row r="2471" spans="1:2">
      <c r="A2471" s="21">
        <v>0.243824382438243</v>
      </c>
      <c r="B2471" s="21">
        <v>0.64691593005454395</v>
      </c>
    </row>
    <row r="2472" spans="1:2">
      <c r="A2472" s="21">
        <v>0.24392439243924299</v>
      </c>
      <c r="B2472" s="21">
        <v>0.64713902928754397</v>
      </c>
    </row>
    <row r="2473" spans="1:2">
      <c r="A2473" s="21">
        <v>0.24402440244024401</v>
      </c>
      <c r="B2473" s="21">
        <v>0.64736212852054398</v>
      </c>
    </row>
    <row r="2474" spans="1:2">
      <c r="A2474" s="21">
        <v>0.244124412441244</v>
      </c>
      <c r="B2474" s="21">
        <v>0.64758522775354399</v>
      </c>
    </row>
    <row r="2475" spans="1:2">
      <c r="A2475" s="21">
        <v>0.24422442244224399</v>
      </c>
      <c r="B2475" s="21">
        <v>0.647808326986544</v>
      </c>
    </row>
    <row r="2476" spans="1:2">
      <c r="A2476" s="21">
        <v>0.24432443244324401</v>
      </c>
      <c r="B2476" s="21">
        <v>0.64803142621954501</v>
      </c>
    </row>
    <row r="2477" spans="1:2">
      <c r="A2477" s="21">
        <v>0.24442444244424399</v>
      </c>
      <c r="B2477" s="21">
        <v>0.64825452545254503</v>
      </c>
    </row>
    <row r="2478" spans="1:2">
      <c r="A2478" s="21">
        <v>0.24452445244524401</v>
      </c>
      <c r="B2478" s="21">
        <v>0.64847762468554504</v>
      </c>
    </row>
    <row r="2479" spans="1:2">
      <c r="A2479" s="21">
        <v>0.244624462446244</v>
      </c>
      <c r="B2479" s="21">
        <v>0.64870072391854505</v>
      </c>
    </row>
    <row r="2480" spans="1:2">
      <c r="A2480" s="21">
        <v>0.24472447244724399</v>
      </c>
      <c r="B2480" s="21">
        <v>0.64892382315154595</v>
      </c>
    </row>
    <row r="2481" spans="1:2">
      <c r="A2481" s="21">
        <v>0.24482448244824401</v>
      </c>
      <c r="B2481" s="21">
        <v>0.64914692238454597</v>
      </c>
    </row>
    <row r="2482" spans="1:2">
      <c r="A2482" s="21">
        <v>0.244924492449244</v>
      </c>
      <c r="B2482" s="21">
        <v>0.64937002161754598</v>
      </c>
    </row>
    <row r="2483" spans="1:2">
      <c r="A2483" s="21">
        <v>0.24502450245024501</v>
      </c>
      <c r="B2483" s="21">
        <v>0.64959312085054599</v>
      </c>
    </row>
    <row r="2484" spans="1:2">
      <c r="A2484" s="21">
        <v>0.245124512451245</v>
      </c>
      <c r="B2484" s="21">
        <v>0.649816220083546</v>
      </c>
    </row>
    <row r="2485" spans="1:2">
      <c r="A2485" s="21">
        <v>0.24522452245224499</v>
      </c>
      <c r="B2485" s="21">
        <v>0.65003931931654702</v>
      </c>
    </row>
    <row r="2486" spans="1:2">
      <c r="A2486" s="21">
        <v>0.24532453245324501</v>
      </c>
      <c r="B2486" s="21">
        <v>0.65026241854954703</v>
      </c>
    </row>
    <row r="2487" spans="1:2">
      <c r="A2487" s="21">
        <v>0.245424542454245</v>
      </c>
      <c r="B2487" s="21">
        <v>0.65048551778254704</v>
      </c>
    </row>
    <row r="2488" spans="1:2">
      <c r="A2488" s="21">
        <v>0.24552455245524499</v>
      </c>
      <c r="B2488" s="21">
        <v>0.65070861701554705</v>
      </c>
    </row>
    <row r="2489" spans="1:2">
      <c r="A2489" s="21">
        <v>0.245624562456245</v>
      </c>
      <c r="B2489" s="21">
        <v>0.65093171624854795</v>
      </c>
    </row>
    <row r="2490" spans="1:2">
      <c r="A2490" s="21">
        <v>0.24572457245724499</v>
      </c>
      <c r="B2490" s="21">
        <v>0.65115481548154797</v>
      </c>
    </row>
    <row r="2491" spans="1:2">
      <c r="A2491" s="21">
        <v>0.24582458245824501</v>
      </c>
      <c r="B2491" s="21">
        <v>0.65137791471454798</v>
      </c>
    </row>
    <row r="2492" spans="1:2">
      <c r="A2492" s="21">
        <v>0.245924592459245</v>
      </c>
      <c r="B2492" s="21">
        <v>0.65160101394754799</v>
      </c>
    </row>
    <row r="2493" spans="1:2">
      <c r="A2493" s="21">
        <v>0.24602460246024599</v>
      </c>
      <c r="B2493" s="21">
        <v>0.651824113180548</v>
      </c>
    </row>
    <row r="2494" spans="1:2">
      <c r="A2494" s="21">
        <v>0.24612461246124601</v>
      </c>
      <c r="B2494" s="21">
        <v>0.65204721241354902</v>
      </c>
    </row>
    <row r="2495" spans="1:2">
      <c r="A2495" s="21">
        <v>0.246224622462246</v>
      </c>
      <c r="B2495" s="21">
        <v>0.65227031164654903</v>
      </c>
    </row>
    <row r="2496" spans="1:2">
      <c r="A2496" s="21">
        <v>0.24632463246324601</v>
      </c>
      <c r="B2496" s="21">
        <v>0.65249341087954904</v>
      </c>
    </row>
    <row r="2497" spans="1:2">
      <c r="A2497" s="21">
        <v>0.246424642464246</v>
      </c>
      <c r="B2497" s="21">
        <v>0.65271651011254905</v>
      </c>
    </row>
    <row r="2498" spans="1:2">
      <c r="A2498" s="21">
        <v>0.24652465246524599</v>
      </c>
      <c r="B2498" s="21">
        <v>0.65293960934554995</v>
      </c>
    </row>
    <row r="2499" spans="1:2">
      <c r="A2499" s="21">
        <v>0.24662466246624601</v>
      </c>
      <c r="B2499" s="21">
        <v>0.65316270857854997</v>
      </c>
    </row>
    <row r="2500" spans="1:2">
      <c r="A2500" s="21">
        <v>0.246724672467246</v>
      </c>
      <c r="B2500" s="21">
        <v>0.65338580781154998</v>
      </c>
    </row>
    <row r="2501" spans="1:2">
      <c r="A2501" s="21">
        <v>0.24682468246824599</v>
      </c>
      <c r="B2501" s="21">
        <v>0.65360890704454999</v>
      </c>
    </row>
    <row r="2502" spans="1:2">
      <c r="A2502" s="21">
        <v>0.246924692469246</v>
      </c>
      <c r="B2502" s="21">
        <v>0.65383200627755</v>
      </c>
    </row>
    <row r="2503" spans="1:2">
      <c r="A2503" s="21">
        <v>0.24702470247024699</v>
      </c>
      <c r="B2503" s="21">
        <v>0.65405510551055102</v>
      </c>
    </row>
    <row r="2504" spans="1:2">
      <c r="A2504" s="21">
        <v>0.24712471247124701</v>
      </c>
      <c r="B2504" s="21">
        <v>0.65427820474355103</v>
      </c>
    </row>
    <row r="2505" spans="1:2">
      <c r="A2505" s="21">
        <v>0.247224722472247</v>
      </c>
      <c r="B2505" s="21">
        <v>0.65450130397655104</v>
      </c>
    </row>
    <row r="2506" spans="1:2">
      <c r="A2506" s="21">
        <v>0.24732473247324699</v>
      </c>
      <c r="B2506" s="21">
        <v>0.65472440320955105</v>
      </c>
    </row>
    <row r="2507" spans="1:2">
      <c r="A2507" s="21">
        <v>0.24742474247424701</v>
      </c>
      <c r="B2507" s="21">
        <v>0.65494750244255195</v>
      </c>
    </row>
    <row r="2508" spans="1:2">
      <c r="A2508" s="21">
        <v>0.247524752475247</v>
      </c>
      <c r="B2508" s="21">
        <v>0.65517060167555197</v>
      </c>
    </row>
    <row r="2509" spans="1:2">
      <c r="A2509" s="21">
        <v>0.24762476247624701</v>
      </c>
      <c r="B2509" s="21">
        <v>0.65539370090855198</v>
      </c>
    </row>
    <row r="2510" spans="1:2">
      <c r="A2510" s="21">
        <v>0.247724772477247</v>
      </c>
      <c r="B2510" s="21">
        <v>0.65561680014155199</v>
      </c>
    </row>
    <row r="2511" spans="1:2">
      <c r="A2511" s="21">
        <v>0.24782478247824699</v>
      </c>
      <c r="B2511" s="21">
        <v>0.655839899374552</v>
      </c>
    </row>
    <row r="2512" spans="1:2">
      <c r="A2512" s="21">
        <v>0.24792479247924701</v>
      </c>
      <c r="B2512" s="21">
        <v>0.65606299860755302</v>
      </c>
    </row>
    <row r="2513" spans="1:2">
      <c r="A2513" s="21">
        <v>0.248024802480248</v>
      </c>
      <c r="B2513" s="21">
        <v>0.65628609784055303</v>
      </c>
    </row>
    <row r="2514" spans="1:2">
      <c r="A2514" s="21">
        <v>0.24812481248124801</v>
      </c>
      <c r="B2514" s="21">
        <v>0.65650919707355304</v>
      </c>
    </row>
    <row r="2515" spans="1:2">
      <c r="A2515" s="21">
        <v>0.248224822482248</v>
      </c>
      <c r="B2515" s="21">
        <v>0.65673229630655305</v>
      </c>
    </row>
    <row r="2516" spans="1:2">
      <c r="A2516" s="21">
        <v>0.24832483248324799</v>
      </c>
      <c r="B2516" s="21">
        <v>0.65695539553955395</v>
      </c>
    </row>
    <row r="2517" spans="1:2">
      <c r="A2517" s="21">
        <v>0.24842484248424801</v>
      </c>
      <c r="B2517" s="21">
        <v>0.65717849477255397</v>
      </c>
    </row>
    <row r="2518" spans="1:2">
      <c r="A2518" s="21">
        <v>0.248524852485248</v>
      </c>
      <c r="B2518" s="21">
        <v>0.65740159400555398</v>
      </c>
    </row>
    <row r="2519" spans="1:2">
      <c r="A2519" s="21">
        <v>0.24862486248624799</v>
      </c>
      <c r="B2519" s="21">
        <v>0.65762469323855399</v>
      </c>
    </row>
    <row r="2520" spans="1:2">
      <c r="A2520" s="21">
        <v>0.24872487248724801</v>
      </c>
      <c r="B2520" s="21">
        <v>0.657847792471554</v>
      </c>
    </row>
    <row r="2521" spans="1:2">
      <c r="A2521" s="21">
        <v>0.24882488248824799</v>
      </c>
      <c r="B2521" s="21">
        <v>0.65807089170455502</v>
      </c>
    </row>
    <row r="2522" spans="1:2">
      <c r="A2522" s="21">
        <v>0.24892489248924801</v>
      </c>
      <c r="B2522" s="21">
        <v>0.65829399093755503</v>
      </c>
    </row>
    <row r="2523" spans="1:2">
      <c r="A2523" s="21">
        <v>0.249024902490249</v>
      </c>
      <c r="B2523" s="21">
        <v>0.65851709017055504</v>
      </c>
    </row>
    <row r="2524" spans="1:2">
      <c r="A2524" s="21">
        <v>0.24912491249124899</v>
      </c>
      <c r="B2524" s="21">
        <v>0.65874018940355505</v>
      </c>
    </row>
    <row r="2525" spans="1:2">
      <c r="A2525" s="21">
        <v>0.24922492249224901</v>
      </c>
      <c r="B2525" s="21">
        <v>0.65896328863655595</v>
      </c>
    </row>
    <row r="2526" spans="1:2">
      <c r="A2526" s="21">
        <v>0.249324932493249</v>
      </c>
      <c r="B2526" s="21">
        <v>0.65918638786955597</v>
      </c>
    </row>
    <row r="2527" spans="1:2">
      <c r="A2527" s="21">
        <v>0.24942494249424901</v>
      </c>
      <c r="B2527" s="21">
        <v>0.65940948710255598</v>
      </c>
    </row>
    <row r="2528" spans="1:2">
      <c r="A2528" s="21">
        <v>0.249524952495249</v>
      </c>
      <c r="B2528" s="21">
        <v>0.65963258633555599</v>
      </c>
    </row>
    <row r="2529" spans="1:2">
      <c r="A2529" s="21">
        <v>0.24962496249624899</v>
      </c>
      <c r="B2529" s="21">
        <v>0.65985568556855601</v>
      </c>
    </row>
    <row r="2530" spans="1:2">
      <c r="A2530" s="21">
        <v>0.24972497249724901</v>
      </c>
      <c r="B2530" s="21">
        <v>0.66007878480155702</v>
      </c>
    </row>
    <row r="2531" spans="1:2">
      <c r="A2531" s="21">
        <v>0.249824982498249</v>
      </c>
      <c r="B2531" s="21">
        <v>0.66030188403455703</v>
      </c>
    </row>
    <row r="2532" spans="1:2">
      <c r="A2532" s="21">
        <v>0.24992499249924899</v>
      </c>
      <c r="B2532" s="21">
        <v>0.66052498326755704</v>
      </c>
    </row>
    <row r="2533" spans="1:2">
      <c r="A2533" s="21">
        <v>0.25002500250025</v>
      </c>
      <c r="B2533" s="21">
        <v>0.66074808250055705</v>
      </c>
    </row>
    <row r="2534" spans="1:2">
      <c r="A2534" s="21">
        <v>0.25012501250125002</v>
      </c>
      <c r="B2534" s="21">
        <v>0.66097118173355796</v>
      </c>
    </row>
    <row r="2535" spans="1:2">
      <c r="A2535" s="21">
        <v>0.25022502250224998</v>
      </c>
      <c r="B2535" s="21">
        <v>0.66119428096655797</v>
      </c>
    </row>
    <row r="2536" spans="1:2">
      <c r="A2536" s="21">
        <v>0.25032503250325</v>
      </c>
      <c r="B2536" s="21">
        <v>0.66141738019955798</v>
      </c>
    </row>
    <row r="2537" spans="1:2">
      <c r="A2537" s="21">
        <v>0.25042504250425002</v>
      </c>
      <c r="B2537" s="21">
        <v>0.66164047943255799</v>
      </c>
    </row>
    <row r="2538" spans="1:2">
      <c r="A2538" s="21">
        <v>0.25052505250524998</v>
      </c>
      <c r="B2538" s="21">
        <v>0.66186357866555801</v>
      </c>
    </row>
    <row r="2539" spans="1:2">
      <c r="A2539" s="21">
        <v>0.25062506250625</v>
      </c>
      <c r="B2539" s="21">
        <v>0.66208667789855902</v>
      </c>
    </row>
    <row r="2540" spans="1:2">
      <c r="A2540" s="21">
        <v>0.25072507250725001</v>
      </c>
      <c r="B2540" s="21">
        <v>0.66230977713155903</v>
      </c>
    </row>
    <row r="2541" spans="1:2">
      <c r="A2541" s="21">
        <v>0.25082508250824997</v>
      </c>
      <c r="B2541" s="21">
        <v>0.66253287636455904</v>
      </c>
    </row>
    <row r="2542" spans="1:2">
      <c r="A2542" s="21">
        <v>0.25092509250924999</v>
      </c>
      <c r="B2542" s="21">
        <v>0.66275597559755905</v>
      </c>
    </row>
    <row r="2543" spans="1:2">
      <c r="A2543" s="21">
        <v>0.25102510251025101</v>
      </c>
      <c r="B2543" s="21">
        <v>0.66297907483055996</v>
      </c>
    </row>
    <row r="2544" spans="1:2">
      <c r="A2544" s="21">
        <v>0.25112511251125103</v>
      </c>
      <c r="B2544" s="21">
        <v>0.66320217406355997</v>
      </c>
    </row>
    <row r="2545" spans="1:2">
      <c r="A2545" s="21">
        <v>0.25122512251225099</v>
      </c>
      <c r="B2545" s="21">
        <v>0.66342527329655998</v>
      </c>
    </row>
    <row r="2546" spans="1:2">
      <c r="A2546" s="21">
        <v>0.251325132513251</v>
      </c>
      <c r="B2546" s="21">
        <v>0.66364837252955999</v>
      </c>
    </row>
    <row r="2547" spans="1:2">
      <c r="A2547" s="21">
        <v>0.25142514251425102</v>
      </c>
      <c r="B2547" s="21">
        <v>0.66387147176256001</v>
      </c>
    </row>
    <row r="2548" spans="1:2">
      <c r="A2548" s="21">
        <v>0.25152515251525098</v>
      </c>
      <c r="B2548" s="21">
        <v>0.66409457099556102</v>
      </c>
    </row>
    <row r="2549" spans="1:2">
      <c r="A2549" s="21">
        <v>0.251625162516251</v>
      </c>
      <c r="B2549" s="21">
        <v>0.66431767022856103</v>
      </c>
    </row>
    <row r="2550" spans="1:2">
      <c r="A2550" s="21">
        <v>0.25172517251725102</v>
      </c>
      <c r="B2550" s="21">
        <v>0.66454076946156104</v>
      </c>
    </row>
    <row r="2551" spans="1:2">
      <c r="A2551" s="21">
        <v>0.25182518251825098</v>
      </c>
      <c r="B2551" s="21">
        <v>0.66476386869456106</v>
      </c>
    </row>
    <row r="2552" spans="1:2">
      <c r="A2552" s="21">
        <v>0.251925192519251</v>
      </c>
      <c r="B2552" s="21">
        <v>0.66498696792756196</v>
      </c>
    </row>
    <row r="2553" spans="1:2">
      <c r="A2553" s="21">
        <v>0.25202520252025201</v>
      </c>
      <c r="B2553" s="21">
        <v>0.66521006716056197</v>
      </c>
    </row>
    <row r="2554" spans="1:2">
      <c r="A2554" s="21">
        <v>0.25212521252125197</v>
      </c>
      <c r="B2554" s="21">
        <v>0.66543316639356198</v>
      </c>
    </row>
    <row r="2555" spans="1:2">
      <c r="A2555" s="21">
        <v>0.25222522252225199</v>
      </c>
      <c r="B2555" s="21">
        <v>0.66565626562656199</v>
      </c>
    </row>
    <row r="2556" spans="1:2">
      <c r="A2556" s="21">
        <v>0.25232523252325201</v>
      </c>
      <c r="B2556" s="21">
        <v>0.66587936485956201</v>
      </c>
    </row>
    <row r="2557" spans="1:2">
      <c r="A2557" s="21">
        <v>0.25242524252425202</v>
      </c>
      <c r="B2557" s="21">
        <v>0.66610246409256302</v>
      </c>
    </row>
    <row r="2558" spans="1:2">
      <c r="A2558" s="21">
        <v>0.25252525252525199</v>
      </c>
      <c r="B2558" s="21">
        <v>0.66632556332556303</v>
      </c>
    </row>
    <row r="2559" spans="1:2">
      <c r="A2559" s="21">
        <v>0.252625262526252</v>
      </c>
      <c r="B2559" s="21">
        <v>0.66654866255856304</v>
      </c>
    </row>
    <row r="2560" spans="1:2">
      <c r="A2560" s="21">
        <v>0.25272527252725202</v>
      </c>
      <c r="B2560" s="21">
        <v>0.66677176179156294</v>
      </c>
    </row>
    <row r="2561" spans="1:2">
      <c r="A2561" s="21">
        <v>0.25282528252825198</v>
      </c>
      <c r="B2561" s="21">
        <v>0.66699486102456396</v>
      </c>
    </row>
    <row r="2562" spans="1:2">
      <c r="A2562" s="21">
        <v>0.252925292529252</v>
      </c>
      <c r="B2562" s="21">
        <v>0.66721796025756397</v>
      </c>
    </row>
    <row r="2563" spans="1:2">
      <c r="A2563" s="21">
        <v>0.25302530253025302</v>
      </c>
      <c r="B2563" s="21">
        <v>0.66744105949056398</v>
      </c>
    </row>
    <row r="2564" spans="1:2">
      <c r="A2564" s="21">
        <v>0.25312531253125298</v>
      </c>
      <c r="B2564" s="21">
        <v>0.66766415872356399</v>
      </c>
    </row>
    <row r="2565" spans="1:2">
      <c r="A2565" s="21">
        <v>0.25322532253225299</v>
      </c>
      <c r="B2565" s="21">
        <v>0.66788725795656401</v>
      </c>
    </row>
    <row r="2566" spans="1:2">
      <c r="A2566" s="21">
        <v>0.25332533253325301</v>
      </c>
      <c r="B2566" s="21">
        <v>0.66811035718956502</v>
      </c>
    </row>
    <row r="2567" spans="1:2">
      <c r="A2567" s="21">
        <v>0.25342534253425297</v>
      </c>
      <c r="B2567" s="21">
        <v>0.66833345642256503</v>
      </c>
    </row>
    <row r="2568" spans="1:2">
      <c r="A2568" s="21">
        <v>0.25352535253525299</v>
      </c>
      <c r="B2568" s="21">
        <v>0.66855655565556504</v>
      </c>
    </row>
    <row r="2569" spans="1:2">
      <c r="A2569" s="21">
        <v>0.25362536253625301</v>
      </c>
      <c r="B2569" s="21">
        <v>0.66877965488856495</v>
      </c>
    </row>
    <row r="2570" spans="1:2">
      <c r="A2570" s="21">
        <v>0.25372537253725302</v>
      </c>
      <c r="B2570" s="21">
        <v>0.66900275412156596</v>
      </c>
    </row>
    <row r="2571" spans="1:2">
      <c r="A2571" s="21">
        <v>0.25382538253825299</v>
      </c>
      <c r="B2571" s="21">
        <v>0.66922585335456597</v>
      </c>
    </row>
    <row r="2572" spans="1:2">
      <c r="A2572" s="21">
        <v>0.253925392539253</v>
      </c>
      <c r="B2572" s="21">
        <v>0.66944895258756598</v>
      </c>
    </row>
    <row r="2573" spans="1:2">
      <c r="A2573" s="21">
        <v>0.25402540254025402</v>
      </c>
      <c r="B2573" s="21">
        <v>0.66967205182056599</v>
      </c>
    </row>
    <row r="2574" spans="1:2">
      <c r="A2574" s="21">
        <v>0.25412541254125398</v>
      </c>
      <c r="B2574" s="21">
        <v>0.66989515105356701</v>
      </c>
    </row>
    <row r="2575" spans="1:2">
      <c r="A2575" s="21">
        <v>0.254225422542254</v>
      </c>
      <c r="B2575" s="21">
        <v>0.67011825028656702</v>
      </c>
    </row>
    <row r="2576" spans="1:2">
      <c r="A2576" s="21">
        <v>0.25432543254325402</v>
      </c>
      <c r="B2576" s="21">
        <v>0.67034134951956703</v>
      </c>
    </row>
    <row r="2577" spans="1:2">
      <c r="A2577" s="21">
        <v>0.25442544254425398</v>
      </c>
      <c r="B2577" s="21">
        <v>0.67056444875256704</v>
      </c>
    </row>
    <row r="2578" spans="1:2">
      <c r="A2578" s="21">
        <v>0.25452545254525399</v>
      </c>
      <c r="B2578" s="21">
        <v>0.67078754798556695</v>
      </c>
    </row>
    <row r="2579" spans="1:2">
      <c r="A2579" s="21">
        <v>0.25462546254625401</v>
      </c>
      <c r="B2579" s="21">
        <v>0.67101064721856796</v>
      </c>
    </row>
    <row r="2580" spans="1:2">
      <c r="A2580" s="21">
        <v>0.25472547254725397</v>
      </c>
      <c r="B2580" s="21">
        <v>0.67123374645156797</v>
      </c>
    </row>
    <row r="2581" spans="1:2">
      <c r="A2581" s="21">
        <v>0.25482548254825399</v>
      </c>
      <c r="B2581" s="21">
        <v>0.67145684568456798</v>
      </c>
    </row>
    <row r="2582" spans="1:2">
      <c r="A2582" s="21">
        <v>0.25492549254925401</v>
      </c>
      <c r="B2582" s="21">
        <v>0.67167994491756799</v>
      </c>
    </row>
    <row r="2583" spans="1:2">
      <c r="A2583" s="21">
        <v>0.25502550255025502</v>
      </c>
      <c r="B2583" s="21">
        <v>0.67190304415056801</v>
      </c>
    </row>
    <row r="2584" spans="1:2">
      <c r="A2584" s="21">
        <v>0.25512551255125498</v>
      </c>
      <c r="B2584" s="21">
        <v>0.67212614338356902</v>
      </c>
    </row>
    <row r="2585" spans="1:2">
      <c r="A2585" s="21">
        <v>0.255225522552255</v>
      </c>
      <c r="B2585" s="21">
        <v>0.67234924261656903</v>
      </c>
    </row>
    <row r="2586" spans="1:2">
      <c r="A2586" s="21">
        <v>0.25532553255325502</v>
      </c>
      <c r="B2586" s="21">
        <v>0.67257234184956904</v>
      </c>
    </row>
    <row r="2587" spans="1:2">
      <c r="A2587" s="21">
        <v>0.25542554255425498</v>
      </c>
      <c r="B2587" s="21">
        <v>0.67279544108256895</v>
      </c>
    </row>
    <row r="2588" spans="1:2">
      <c r="A2588" s="21">
        <v>0.255525552555255</v>
      </c>
      <c r="B2588" s="21">
        <v>0.67301854031556996</v>
      </c>
    </row>
    <row r="2589" spans="1:2">
      <c r="A2589" s="21">
        <v>0.25562556255625501</v>
      </c>
      <c r="B2589" s="21">
        <v>0.67324163954856997</v>
      </c>
    </row>
    <row r="2590" spans="1:2">
      <c r="A2590" s="21">
        <v>0.25572557255725498</v>
      </c>
      <c r="B2590" s="21">
        <v>0.67346473878156998</v>
      </c>
    </row>
    <row r="2591" spans="1:2">
      <c r="A2591" s="21">
        <v>0.25582558255825499</v>
      </c>
      <c r="B2591" s="21">
        <v>0.67368783801457</v>
      </c>
    </row>
    <row r="2592" spans="1:2">
      <c r="A2592" s="21">
        <v>0.25592559255925501</v>
      </c>
      <c r="B2592" s="21">
        <v>0.67391093724757101</v>
      </c>
    </row>
    <row r="2593" spans="1:2">
      <c r="A2593" s="21">
        <v>0.25602560256025603</v>
      </c>
      <c r="B2593" s="21">
        <v>0.67413403648057102</v>
      </c>
    </row>
    <row r="2594" spans="1:2">
      <c r="A2594" s="21">
        <v>0.25612561256125599</v>
      </c>
      <c r="B2594" s="21">
        <v>0.67435713571357103</v>
      </c>
    </row>
    <row r="2595" spans="1:2">
      <c r="A2595" s="21">
        <v>0.25622562256225601</v>
      </c>
      <c r="B2595" s="21">
        <v>0.67458023494657104</v>
      </c>
    </row>
    <row r="2596" spans="1:2">
      <c r="A2596" s="21">
        <v>0.25632563256325602</v>
      </c>
      <c r="B2596" s="21">
        <v>0.67480333417957195</v>
      </c>
    </row>
    <row r="2597" spans="1:2">
      <c r="A2597" s="21">
        <v>0.25642564256425598</v>
      </c>
      <c r="B2597" s="21">
        <v>0.67502643341257196</v>
      </c>
    </row>
    <row r="2598" spans="1:2">
      <c r="A2598" s="21">
        <v>0.256525652565256</v>
      </c>
      <c r="B2598" s="21">
        <v>0.67524953264557197</v>
      </c>
    </row>
    <row r="2599" spans="1:2">
      <c r="A2599" s="21">
        <v>0.25662566256625602</v>
      </c>
      <c r="B2599" s="21">
        <v>0.67547263187857198</v>
      </c>
    </row>
    <row r="2600" spans="1:2">
      <c r="A2600" s="21">
        <v>0.25672567256725598</v>
      </c>
      <c r="B2600" s="21">
        <v>0.675695731111572</v>
      </c>
    </row>
    <row r="2601" spans="1:2">
      <c r="A2601" s="21">
        <v>0.256825682568256</v>
      </c>
      <c r="B2601" s="21">
        <v>0.67591883034457301</v>
      </c>
    </row>
    <row r="2602" spans="1:2">
      <c r="A2602" s="21">
        <v>0.25692569256925601</v>
      </c>
      <c r="B2602" s="21">
        <v>0.67614192957757302</v>
      </c>
    </row>
    <row r="2603" spans="1:2">
      <c r="A2603" s="21">
        <v>0.25702570257025698</v>
      </c>
      <c r="B2603" s="21">
        <v>0.67636502881057303</v>
      </c>
    </row>
    <row r="2604" spans="1:2">
      <c r="A2604" s="21">
        <v>0.25712571257125699</v>
      </c>
      <c r="B2604" s="21">
        <v>0.67658812804357304</v>
      </c>
    </row>
    <row r="2605" spans="1:2">
      <c r="A2605" s="21">
        <v>0.25722572257225701</v>
      </c>
      <c r="B2605" s="21">
        <v>0.67681122727657295</v>
      </c>
    </row>
    <row r="2606" spans="1:2">
      <c r="A2606" s="21">
        <v>0.25732573257325703</v>
      </c>
      <c r="B2606" s="21">
        <v>0.67703432650957396</v>
      </c>
    </row>
    <row r="2607" spans="1:2">
      <c r="A2607" s="21">
        <v>0.25742574257425699</v>
      </c>
      <c r="B2607" s="21">
        <v>0.67725742574257397</v>
      </c>
    </row>
    <row r="2608" spans="1:2">
      <c r="A2608" s="21">
        <v>0.25752575257525701</v>
      </c>
      <c r="B2608" s="21">
        <v>0.67748052497557398</v>
      </c>
    </row>
    <row r="2609" spans="1:2">
      <c r="A2609" s="21">
        <v>0.25762576257625702</v>
      </c>
      <c r="B2609" s="21">
        <v>0.677703624208574</v>
      </c>
    </row>
    <row r="2610" spans="1:2">
      <c r="A2610" s="21">
        <v>0.25772577257725698</v>
      </c>
      <c r="B2610" s="21">
        <v>0.67792672344157501</v>
      </c>
    </row>
    <row r="2611" spans="1:2">
      <c r="A2611" s="21">
        <v>0.257825782578257</v>
      </c>
      <c r="B2611" s="21">
        <v>0.67814982267457502</v>
      </c>
    </row>
    <row r="2612" spans="1:2">
      <c r="A2612" s="21">
        <v>0.25792579257925702</v>
      </c>
      <c r="B2612" s="21">
        <v>0.67837292190757503</v>
      </c>
    </row>
    <row r="2613" spans="1:2">
      <c r="A2613" s="21">
        <v>0.25802580258025798</v>
      </c>
      <c r="B2613" s="21">
        <v>0.67859602114057505</v>
      </c>
    </row>
    <row r="2614" spans="1:2">
      <c r="A2614" s="21">
        <v>0.258125812581258</v>
      </c>
      <c r="B2614" s="21">
        <v>0.67881912037357495</v>
      </c>
    </row>
    <row r="2615" spans="1:2">
      <c r="A2615" s="21">
        <v>0.25822582258225801</v>
      </c>
      <c r="B2615" s="21">
        <v>0.67904221960657596</v>
      </c>
    </row>
    <row r="2616" spans="1:2">
      <c r="A2616" s="21">
        <v>0.25832583258325797</v>
      </c>
      <c r="B2616" s="21">
        <v>0.67926531883957597</v>
      </c>
    </row>
    <row r="2617" spans="1:2">
      <c r="A2617" s="21">
        <v>0.25842584258425799</v>
      </c>
      <c r="B2617" s="21">
        <v>0.67948841807257598</v>
      </c>
    </row>
    <row r="2618" spans="1:2">
      <c r="A2618" s="21">
        <v>0.25852585258525801</v>
      </c>
      <c r="B2618" s="21">
        <v>0.679711517305576</v>
      </c>
    </row>
    <row r="2619" spans="1:2">
      <c r="A2619" s="21">
        <v>0.25862586258625803</v>
      </c>
      <c r="B2619" s="21">
        <v>0.67993461653857701</v>
      </c>
    </row>
    <row r="2620" spans="1:2">
      <c r="A2620" s="21">
        <v>0.25872587258725799</v>
      </c>
      <c r="B2620" s="21">
        <v>0.68015771577157702</v>
      </c>
    </row>
    <row r="2621" spans="1:2">
      <c r="A2621" s="21">
        <v>0.258825882588258</v>
      </c>
      <c r="B2621" s="21">
        <v>0.68038081500457703</v>
      </c>
    </row>
    <row r="2622" spans="1:2">
      <c r="A2622" s="21">
        <v>0.25892589258925802</v>
      </c>
      <c r="B2622" s="21">
        <v>0.68060391423757705</v>
      </c>
    </row>
    <row r="2623" spans="1:2">
      <c r="A2623" s="21">
        <v>0.25902590259025898</v>
      </c>
      <c r="B2623" s="21">
        <v>0.68082701347057695</v>
      </c>
    </row>
    <row r="2624" spans="1:2">
      <c r="A2624" s="21">
        <v>0.259125912591259</v>
      </c>
      <c r="B2624" s="21">
        <v>0.68105011270357796</v>
      </c>
    </row>
    <row r="2625" spans="1:2">
      <c r="A2625" s="21">
        <v>0.25922592259225902</v>
      </c>
      <c r="B2625" s="21">
        <v>0.68127321193657797</v>
      </c>
    </row>
    <row r="2626" spans="1:2">
      <c r="A2626" s="21">
        <v>0.25932593259325898</v>
      </c>
      <c r="B2626" s="21">
        <v>0.68149631116957798</v>
      </c>
    </row>
    <row r="2627" spans="1:2">
      <c r="A2627" s="21">
        <v>0.259425942594259</v>
      </c>
      <c r="B2627" s="21">
        <v>0.681719410402578</v>
      </c>
    </row>
    <row r="2628" spans="1:2">
      <c r="A2628" s="21">
        <v>0.25952595259525901</v>
      </c>
      <c r="B2628" s="21">
        <v>0.68194250963557801</v>
      </c>
    </row>
    <row r="2629" spans="1:2">
      <c r="A2629" s="21">
        <v>0.25962596259625897</v>
      </c>
      <c r="B2629" s="21">
        <v>0.68216560886857902</v>
      </c>
    </row>
    <row r="2630" spans="1:2">
      <c r="A2630" s="21">
        <v>0.25972597259725899</v>
      </c>
      <c r="B2630" s="21">
        <v>0.68238870810157903</v>
      </c>
    </row>
    <row r="2631" spans="1:2">
      <c r="A2631" s="21">
        <v>0.25982598259825901</v>
      </c>
      <c r="B2631" s="21">
        <v>0.68261180733457905</v>
      </c>
    </row>
    <row r="2632" spans="1:2">
      <c r="A2632" s="21">
        <v>0.25992599259925903</v>
      </c>
      <c r="B2632" s="21">
        <v>0.68283490656757895</v>
      </c>
    </row>
    <row r="2633" spans="1:2">
      <c r="A2633" s="21">
        <v>0.26002600260025999</v>
      </c>
      <c r="B2633" s="21">
        <v>0.68307359226488695</v>
      </c>
    </row>
    <row r="2634" spans="1:2">
      <c r="A2634" s="21">
        <v>0.26012601260126</v>
      </c>
      <c r="B2634" s="21">
        <v>0.683356639437528</v>
      </c>
    </row>
    <row r="2635" spans="1:2">
      <c r="A2635" s="21">
        <v>0.26022602260226002</v>
      </c>
      <c r="B2635" s="21">
        <v>0.68363968661017005</v>
      </c>
    </row>
    <row r="2636" spans="1:2">
      <c r="A2636" s="21">
        <v>0.26032603260325998</v>
      </c>
      <c r="B2636" s="21">
        <v>0.68392273378281199</v>
      </c>
    </row>
    <row r="2637" spans="1:2">
      <c r="A2637" s="21">
        <v>0.26042604260426</v>
      </c>
      <c r="B2637" s="21">
        <v>0.68420578095545403</v>
      </c>
    </row>
    <row r="2638" spans="1:2">
      <c r="A2638" s="21">
        <v>0.26052605260526002</v>
      </c>
      <c r="B2638" s="21">
        <v>0.68448882812809497</v>
      </c>
    </row>
    <row r="2639" spans="1:2">
      <c r="A2639" s="21">
        <v>0.26062606260625998</v>
      </c>
      <c r="B2639" s="21">
        <v>0.68477187530073702</v>
      </c>
    </row>
    <row r="2640" spans="1:2">
      <c r="A2640" s="21">
        <v>0.26072607260726</v>
      </c>
      <c r="B2640" s="21">
        <v>0.68505492247337896</v>
      </c>
    </row>
    <row r="2641" spans="1:2">
      <c r="A2641" s="21">
        <v>0.26082608260826001</v>
      </c>
      <c r="B2641" s="21">
        <v>0.68533796964602101</v>
      </c>
    </row>
    <row r="2642" spans="1:2">
      <c r="A2642" s="21">
        <v>0.26092609260925997</v>
      </c>
      <c r="B2642" s="21">
        <v>0.68562101681866305</v>
      </c>
    </row>
    <row r="2643" spans="1:2">
      <c r="A2643" s="21">
        <v>0.26102610261026099</v>
      </c>
      <c r="B2643" s="21">
        <v>0.68590406399130399</v>
      </c>
    </row>
    <row r="2644" spans="1:2">
      <c r="A2644" s="21">
        <v>0.26112611261126101</v>
      </c>
      <c r="B2644" s="21">
        <v>0.68618711116394604</v>
      </c>
    </row>
    <row r="2645" spans="1:2">
      <c r="A2645" s="21">
        <v>0.26122612261226102</v>
      </c>
      <c r="B2645" s="21">
        <v>0.68647015833658798</v>
      </c>
    </row>
    <row r="2646" spans="1:2">
      <c r="A2646" s="21">
        <v>0.26132613261326099</v>
      </c>
      <c r="B2646" s="21">
        <v>0.68675320550923002</v>
      </c>
    </row>
    <row r="2647" spans="1:2">
      <c r="A2647" s="21">
        <v>0.261426142614261</v>
      </c>
      <c r="B2647" s="21">
        <v>0.68703625268187196</v>
      </c>
    </row>
    <row r="2648" spans="1:2">
      <c r="A2648" s="21">
        <v>0.26152615261526102</v>
      </c>
      <c r="B2648" s="21">
        <v>0.68731929985451301</v>
      </c>
    </row>
    <row r="2649" spans="1:2">
      <c r="A2649" s="21">
        <v>0.26162616261626098</v>
      </c>
      <c r="B2649" s="21">
        <v>0.68760234702715495</v>
      </c>
    </row>
    <row r="2650" spans="1:2">
      <c r="A2650" s="21">
        <v>0.261726172617261</v>
      </c>
      <c r="B2650" s="21">
        <v>0.687885394199797</v>
      </c>
    </row>
    <row r="2651" spans="1:2">
      <c r="A2651" s="21">
        <v>0.26182618261826102</v>
      </c>
      <c r="B2651" s="21">
        <v>0.68816844137243904</v>
      </c>
    </row>
    <row r="2652" spans="1:2">
      <c r="A2652" s="21">
        <v>0.26192619261926098</v>
      </c>
      <c r="B2652" s="21">
        <v>0.68845148854508098</v>
      </c>
    </row>
    <row r="2653" spans="1:2">
      <c r="A2653" s="21">
        <v>0.26202620262026199</v>
      </c>
      <c r="B2653" s="21">
        <v>0.68873453571772203</v>
      </c>
    </row>
    <row r="2654" spans="1:2">
      <c r="A2654" s="21">
        <v>0.26212621262126201</v>
      </c>
      <c r="B2654" s="21">
        <v>0.68901758289036397</v>
      </c>
    </row>
    <row r="2655" spans="1:2">
      <c r="A2655" s="21">
        <v>0.26222622262226197</v>
      </c>
      <c r="B2655" s="21">
        <v>0.68930063006300601</v>
      </c>
    </row>
    <row r="2656" spans="1:2">
      <c r="A2656" s="21">
        <v>0.26232623262326199</v>
      </c>
      <c r="B2656" s="21">
        <v>0.68958367723564795</v>
      </c>
    </row>
    <row r="2657" spans="1:2">
      <c r="A2657" s="21">
        <v>0.26242624262426201</v>
      </c>
      <c r="B2657" s="21">
        <v>0.68986672440829</v>
      </c>
    </row>
    <row r="2658" spans="1:2">
      <c r="A2658" s="21">
        <v>0.26252625262526202</v>
      </c>
      <c r="B2658" s="21">
        <v>0.69014977158093105</v>
      </c>
    </row>
    <row r="2659" spans="1:2">
      <c r="A2659" s="21">
        <v>0.26262626262626199</v>
      </c>
      <c r="B2659" s="21">
        <v>0.69043281875357299</v>
      </c>
    </row>
    <row r="2660" spans="1:2">
      <c r="A2660" s="21">
        <v>0.262726272627262</v>
      </c>
      <c r="B2660" s="21">
        <v>0.69071586592621503</v>
      </c>
    </row>
    <row r="2661" spans="1:2">
      <c r="A2661" s="21">
        <v>0.26282628262826202</v>
      </c>
      <c r="B2661" s="21">
        <v>0.69099891309885697</v>
      </c>
    </row>
    <row r="2662" spans="1:2">
      <c r="A2662" s="21">
        <v>0.26292629262926198</v>
      </c>
      <c r="B2662" s="21">
        <v>0.69128196027149802</v>
      </c>
    </row>
    <row r="2663" spans="1:2">
      <c r="A2663" s="21">
        <v>0.263026302630263</v>
      </c>
      <c r="B2663" s="21">
        <v>0.69156500744413996</v>
      </c>
    </row>
    <row r="2664" spans="1:2">
      <c r="A2664" s="21">
        <v>0.26312631263126302</v>
      </c>
      <c r="B2664" s="21">
        <v>0.691848054616782</v>
      </c>
    </row>
    <row r="2665" spans="1:2">
      <c r="A2665" s="21">
        <v>0.26322632263226298</v>
      </c>
      <c r="B2665" s="21">
        <v>0.69213110178942405</v>
      </c>
    </row>
    <row r="2666" spans="1:2">
      <c r="A2666" s="21">
        <v>0.26332633263326299</v>
      </c>
      <c r="B2666" s="21">
        <v>0.69241414896206599</v>
      </c>
    </row>
    <row r="2667" spans="1:2">
      <c r="A2667" s="21">
        <v>0.26342634263426301</v>
      </c>
      <c r="B2667" s="21">
        <v>0.69269719613470704</v>
      </c>
    </row>
    <row r="2668" spans="1:2">
      <c r="A2668" s="21">
        <v>0.26352635263526297</v>
      </c>
      <c r="B2668" s="21">
        <v>0.69298024330734898</v>
      </c>
    </row>
    <row r="2669" spans="1:2">
      <c r="A2669" s="21">
        <v>0.26362636263626299</v>
      </c>
      <c r="B2669" s="21">
        <v>0.69326329047999102</v>
      </c>
    </row>
    <row r="2670" spans="1:2">
      <c r="A2670" s="21">
        <v>0.26372637263726301</v>
      </c>
      <c r="B2670" s="21">
        <v>0.69354633765263296</v>
      </c>
    </row>
    <row r="2671" spans="1:2">
      <c r="A2671" s="21">
        <v>0.26382638263826302</v>
      </c>
      <c r="B2671" s="21">
        <v>0.69382938482527501</v>
      </c>
    </row>
    <row r="2672" spans="1:2">
      <c r="A2672" s="21">
        <v>0.26392639263926299</v>
      </c>
      <c r="B2672" s="21">
        <v>0.69411243199791595</v>
      </c>
    </row>
    <row r="2673" spans="1:2">
      <c r="A2673" s="21">
        <v>0.264026402640264</v>
      </c>
      <c r="B2673" s="21">
        <v>0.69439547917055799</v>
      </c>
    </row>
    <row r="2674" spans="1:2">
      <c r="A2674" s="21">
        <v>0.26412641264126402</v>
      </c>
      <c r="B2674" s="21">
        <v>0.69467852634320004</v>
      </c>
    </row>
    <row r="2675" spans="1:2">
      <c r="A2675" s="21">
        <v>0.26422642264226398</v>
      </c>
      <c r="B2675" s="21">
        <v>0.69496157351584198</v>
      </c>
    </row>
    <row r="2676" spans="1:2">
      <c r="A2676" s="21">
        <v>0.264326432643264</v>
      </c>
      <c r="B2676" s="21">
        <v>0.69524462068848403</v>
      </c>
    </row>
    <row r="2677" spans="1:2">
      <c r="A2677" s="21">
        <v>0.26442644264426401</v>
      </c>
      <c r="B2677" s="21">
        <v>0.69552766786112497</v>
      </c>
    </row>
    <row r="2678" spans="1:2">
      <c r="A2678" s="21">
        <v>0.26452645264526398</v>
      </c>
      <c r="B2678" s="21">
        <v>0.69581071503376701</v>
      </c>
    </row>
    <row r="2679" spans="1:2">
      <c r="A2679" s="21">
        <v>0.26462646264626399</v>
      </c>
      <c r="B2679" s="21">
        <v>0.69609376220640895</v>
      </c>
    </row>
    <row r="2680" spans="1:2">
      <c r="A2680" s="21">
        <v>0.26472647264726401</v>
      </c>
      <c r="B2680" s="21">
        <v>0.696376809379051</v>
      </c>
    </row>
    <row r="2681" spans="1:2">
      <c r="A2681" s="21">
        <v>0.26482648264826403</v>
      </c>
      <c r="B2681" s="21">
        <v>0.69665985655169305</v>
      </c>
    </row>
    <row r="2682" spans="1:2">
      <c r="A2682" s="21">
        <v>0.26492649264926399</v>
      </c>
      <c r="B2682" s="21">
        <v>0.69694290372433398</v>
      </c>
    </row>
    <row r="2683" spans="1:2">
      <c r="A2683" s="21">
        <v>0.26502650265026501</v>
      </c>
      <c r="B2683" s="21">
        <v>0.69722595089697603</v>
      </c>
    </row>
    <row r="2684" spans="1:2">
      <c r="A2684" s="21">
        <v>0.26512651265126502</v>
      </c>
      <c r="B2684" s="21">
        <v>0.69750899806961797</v>
      </c>
    </row>
    <row r="2685" spans="1:2">
      <c r="A2685" s="21">
        <v>0.26522652265226498</v>
      </c>
      <c r="B2685" s="21">
        <v>0.69779204524226002</v>
      </c>
    </row>
    <row r="2686" spans="1:2">
      <c r="A2686" s="21">
        <v>0.265326532653265</v>
      </c>
      <c r="B2686" s="21">
        <v>0.69807509241490195</v>
      </c>
    </row>
    <row r="2687" spans="1:2">
      <c r="A2687" s="21">
        <v>0.26542654265426502</v>
      </c>
      <c r="B2687" s="21">
        <v>0.698358139587543</v>
      </c>
    </row>
    <row r="2688" spans="1:2">
      <c r="A2688" s="21">
        <v>0.26552655265526498</v>
      </c>
      <c r="B2688" s="21">
        <v>0.69864118676018505</v>
      </c>
    </row>
    <row r="2689" spans="1:2">
      <c r="A2689" s="21">
        <v>0.265626562656265</v>
      </c>
      <c r="B2689" s="21">
        <v>0.69892423393282699</v>
      </c>
    </row>
    <row r="2690" spans="1:2">
      <c r="A2690" s="21">
        <v>0.26572657265726501</v>
      </c>
      <c r="B2690" s="21">
        <v>0.69920728110546904</v>
      </c>
    </row>
    <row r="2691" spans="1:2">
      <c r="A2691" s="21">
        <v>0.26582658265826498</v>
      </c>
      <c r="B2691" s="21">
        <v>0.69949032827810997</v>
      </c>
    </row>
    <row r="2692" spans="1:2">
      <c r="A2692" s="21">
        <v>0.26592659265926499</v>
      </c>
      <c r="B2692" s="21">
        <v>0.69977337545075202</v>
      </c>
    </row>
    <row r="2693" spans="1:2">
      <c r="A2693" s="21">
        <v>0.26602660266026601</v>
      </c>
      <c r="B2693" s="21">
        <v>0.70005642262339396</v>
      </c>
    </row>
    <row r="2694" spans="1:2">
      <c r="A2694" s="21">
        <v>0.26612661266126603</v>
      </c>
      <c r="B2694" s="21">
        <v>0.70033946979603601</v>
      </c>
    </row>
    <row r="2695" spans="1:2">
      <c r="A2695" s="21">
        <v>0.26622662266226599</v>
      </c>
      <c r="B2695" s="21">
        <v>0.70062251696867694</v>
      </c>
    </row>
    <row r="2696" spans="1:2">
      <c r="A2696" s="21">
        <v>0.26632663266326601</v>
      </c>
      <c r="B2696" s="21">
        <v>0.70090556414131899</v>
      </c>
    </row>
    <row r="2697" spans="1:2">
      <c r="A2697" s="21">
        <v>0.26642664266426602</v>
      </c>
      <c r="B2697" s="21">
        <v>0.70118861131396104</v>
      </c>
    </row>
    <row r="2698" spans="1:2">
      <c r="A2698" s="21">
        <v>0.26652665266526598</v>
      </c>
      <c r="B2698" s="21">
        <v>0.70147165848660298</v>
      </c>
    </row>
    <row r="2699" spans="1:2">
      <c r="A2699" s="21">
        <v>0.266626662666266</v>
      </c>
      <c r="B2699" s="21">
        <v>0.70175470565924503</v>
      </c>
    </row>
    <row r="2700" spans="1:2">
      <c r="A2700" s="21">
        <v>0.26672667266726602</v>
      </c>
      <c r="B2700" s="21">
        <v>0.70203775283188696</v>
      </c>
    </row>
    <row r="2701" spans="1:2">
      <c r="A2701" s="21">
        <v>0.26682668266826598</v>
      </c>
      <c r="B2701" s="21">
        <v>0.70232080000452801</v>
      </c>
    </row>
    <row r="2702" spans="1:2">
      <c r="A2702" s="21">
        <v>0.266926692669266</v>
      </c>
      <c r="B2702" s="21">
        <v>0.70260384717716995</v>
      </c>
    </row>
    <row r="2703" spans="1:2">
      <c r="A2703" s="21">
        <v>0.26702670267026701</v>
      </c>
      <c r="B2703" s="21">
        <v>0.702886894349812</v>
      </c>
    </row>
    <row r="2704" spans="1:2">
      <c r="A2704" s="21">
        <v>0.26712671267126697</v>
      </c>
      <c r="B2704" s="21">
        <v>0.70316994152245405</v>
      </c>
    </row>
    <row r="2705" spans="1:2">
      <c r="A2705" s="21">
        <v>0.26722672267226699</v>
      </c>
      <c r="B2705" s="21">
        <v>0.70345298869509498</v>
      </c>
    </row>
    <row r="2706" spans="1:2">
      <c r="A2706" s="21">
        <v>0.26732673267326701</v>
      </c>
      <c r="B2706" s="21">
        <v>0.70373603586773703</v>
      </c>
    </row>
    <row r="2707" spans="1:2">
      <c r="A2707" s="21">
        <v>0.26742674267426703</v>
      </c>
      <c r="B2707" s="21">
        <v>0.70401908304037897</v>
      </c>
    </row>
    <row r="2708" spans="1:2">
      <c r="A2708" s="21">
        <v>0.26752675267526699</v>
      </c>
      <c r="B2708" s="21">
        <v>0.70430213021302102</v>
      </c>
    </row>
    <row r="2709" spans="1:2">
      <c r="A2709" s="21">
        <v>0.267626762676267</v>
      </c>
      <c r="B2709" s="21">
        <v>0.70458517738566295</v>
      </c>
    </row>
    <row r="2710" spans="1:2">
      <c r="A2710" s="21">
        <v>0.26772677267726702</v>
      </c>
      <c r="B2710" s="21">
        <v>0.704868224558305</v>
      </c>
    </row>
    <row r="2711" spans="1:2">
      <c r="A2711" s="21">
        <v>0.26782678267826698</v>
      </c>
      <c r="B2711" s="21">
        <v>0.70515127173094605</v>
      </c>
    </row>
    <row r="2712" spans="1:2">
      <c r="A2712" s="21">
        <v>0.267926792679267</v>
      </c>
      <c r="B2712" s="21">
        <v>0.70543431890358799</v>
      </c>
    </row>
    <row r="2713" spans="1:2">
      <c r="A2713" s="21">
        <v>0.26802680268026802</v>
      </c>
      <c r="B2713" s="21">
        <v>0.70571736607623003</v>
      </c>
    </row>
    <row r="2714" spans="1:2">
      <c r="A2714" s="21">
        <v>0.26812681268126798</v>
      </c>
      <c r="B2714" s="21">
        <v>0.70600041324887197</v>
      </c>
    </row>
    <row r="2715" spans="1:2">
      <c r="A2715" s="21">
        <v>0.268226822682268</v>
      </c>
      <c r="B2715" s="21">
        <v>0.70628346042151302</v>
      </c>
    </row>
    <row r="2716" spans="1:2">
      <c r="A2716" s="21">
        <v>0.26832683268326801</v>
      </c>
      <c r="B2716" s="21">
        <v>0.70656650759415496</v>
      </c>
    </row>
    <row r="2717" spans="1:2">
      <c r="A2717" s="21">
        <v>0.26842684268426797</v>
      </c>
      <c r="B2717" s="21">
        <v>0.70684955476679701</v>
      </c>
    </row>
    <row r="2718" spans="1:2">
      <c r="A2718" s="21">
        <v>0.26852685268526799</v>
      </c>
      <c r="B2718" s="21">
        <v>0.70713260193943905</v>
      </c>
    </row>
    <row r="2719" spans="1:2">
      <c r="A2719" s="21">
        <v>0.26862686268626801</v>
      </c>
      <c r="B2719" s="21">
        <v>0.70741564911208099</v>
      </c>
    </row>
    <row r="2720" spans="1:2">
      <c r="A2720" s="21">
        <v>0.26872687268726803</v>
      </c>
      <c r="B2720" s="21">
        <v>0.70769869628472204</v>
      </c>
    </row>
    <row r="2721" spans="1:2">
      <c r="A2721" s="21">
        <v>0.26882688268826799</v>
      </c>
      <c r="B2721" s="21">
        <v>0.70798174345736398</v>
      </c>
    </row>
    <row r="2722" spans="1:2">
      <c r="A2722" s="21">
        <v>0.268926892689268</v>
      </c>
      <c r="B2722" s="21">
        <v>0.70826479063000602</v>
      </c>
    </row>
    <row r="2723" spans="1:2">
      <c r="A2723" s="21">
        <v>0.26902690269026902</v>
      </c>
      <c r="B2723" s="21">
        <v>0.70854783780264796</v>
      </c>
    </row>
    <row r="2724" spans="1:2">
      <c r="A2724" s="21">
        <v>0.26912691269126898</v>
      </c>
      <c r="B2724" s="21">
        <v>0.70883088497529001</v>
      </c>
    </row>
    <row r="2725" spans="1:2">
      <c r="A2725" s="21">
        <v>0.269226922692269</v>
      </c>
      <c r="B2725" s="21">
        <v>0.70911393214793095</v>
      </c>
    </row>
    <row r="2726" spans="1:2">
      <c r="A2726" s="21">
        <v>0.26932693269326902</v>
      </c>
      <c r="B2726" s="21">
        <v>0.709396979320573</v>
      </c>
    </row>
    <row r="2727" spans="1:2">
      <c r="A2727" s="21">
        <v>0.26942694269426898</v>
      </c>
      <c r="B2727" s="21">
        <v>0.70968002649321504</v>
      </c>
    </row>
    <row r="2728" spans="1:2">
      <c r="A2728" s="21">
        <v>0.269526952695269</v>
      </c>
      <c r="B2728" s="21">
        <v>0.70996307366585698</v>
      </c>
    </row>
    <row r="2729" spans="1:2">
      <c r="A2729" s="21">
        <v>0.26962696269626901</v>
      </c>
      <c r="B2729" s="21">
        <v>0.71024612083849803</v>
      </c>
    </row>
    <row r="2730" spans="1:2">
      <c r="A2730" s="21">
        <v>0.26972697269726897</v>
      </c>
      <c r="B2730" s="21">
        <v>0.71052916801113997</v>
      </c>
    </row>
    <row r="2731" spans="1:2">
      <c r="A2731" s="21">
        <v>0.26982698269826899</v>
      </c>
      <c r="B2731" s="21">
        <v>0.71081221518378201</v>
      </c>
    </row>
    <row r="2732" spans="1:2">
      <c r="A2732" s="21">
        <v>0.26992699269926901</v>
      </c>
      <c r="B2732" s="21">
        <v>0.71109526235642395</v>
      </c>
    </row>
    <row r="2733" spans="1:2">
      <c r="A2733" s="21">
        <v>0.27002700270027002</v>
      </c>
      <c r="B2733" s="21">
        <v>0.711378309529066</v>
      </c>
    </row>
    <row r="2734" spans="1:2">
      <c r="A2734" s="21">
        <v>0.27012701270126999</v>
      </c>
      <c r="B2734" s="21">
        <v>0.71166135670170805</v>
      </c>
    </row>
    <row r="2735" spans="1:2">
      <c r="A2735" s="21">
        <v>0.27022702270227</v>
      </c>
      <c r="B2735" s="21">
        <v>0.71194440387434899</v>
      </c>
    </row>
    <row r="2736" spans="1:2">
      <c r="A2736" s="21">
        <v>0.27032703270327002</v>
      </c>
      <c r="B2736" s="21">
        <v>0.71222745104699103</v>
      </c>
    </row>
    <row r="2737" spans="1:2">
      <c r="A2737" s="21">
        <v>0.27042704270426998</v>
      </c>
      <c r="B2737" s="21">
        <v>0.71251049821963297</v>
      </c>
    </row>
    <row r="2738" spans="1:2">
      <c r="A2738" s="21">
        <v>0.27052705270527</v>
      </c>
      <c r="B2738" s="21">
        <v>0.71279354539227502</v>
      </c>
    </row>
    <row r="2739" spans="1:2">
      <c r="A2739" s="21">
        <v>0.27062706270627002</v>
      </c>
      <c r="B2739" s="21">
        <v>0.71307659256491596</v>
      </c>
    </row>
    <row r="2740" spans="1:2">
      <c r="A2740" s="21">
        <v>0.27072707270726998</v>
      </c>
      <c r="B2740" s="21">
        <v>0.713359639737558</v>
      </c>
    </row>
    <row r="2741" spans="1:2">
      <c r="A2741" s="21">
        <v>0.27082708270826999</v>
      </c>
      <c r="B2741" s="21">
        <v>0.71364268691020005</v>
      </c>
    </row>
    <row r="2742" spans="1:2">
      <c r="A2742" s="21">
        <v>0.27092709270927001</v>
      </c>
      <c r="B2742" s="21">
        <v>0.71392573408284199</v>
      </c>
    </row>
    <row r="2743" spans="1:2">
      <c r="A2743" s="21">
        <v>0.27102710271027097</v>
      </c>
      <c r="B2743" s="21">
        <v>0.71420878125548404</v>
      </c>
    </row>
    <row r="2744" spans="1:2">
      <c r="A2744" s="21">
        <v>0.27112711271127099</v>
      </c>
      <c r="B2744" s="21">
        <v>0.71449182842812597</v>
      </c>
    </row>
    <row r="2745" spans="1:2">
      <c r="A2745" s="21">
        <v>0.27122712271227101</v>
      </c>
      <c r="B2745" s="21">
        <v>0.71477487560076702</v>
      </c>
    </row>
    <row r="2746" spans="1:2">
      <c r="A2746" s="21">
        <v>0.27132713271327102</v>
      </c>
      <c r="B2746" s="21">
        <v>0.71505792277340896</v>
      </c>
    </row>
    <row r="2747" spans="1:2">
      <c r="A2747" s="21">
        <v>0.27142714271427099</v>
      </c>
      <c r="B2747" s="21">
        <v>0.71534096994605101</v>
      </c>
    </row>
    <row r="2748" spans="1:2">
      <c r="A2748" s="21">
        <v>0.271527152715271</v>
      </c>
      <c r="B2748" s="21">
        <v>0.71562401711869295</v>
      </c>
    </row>
    <row r="2749" spans="1:2">
      <c r="A2749" s="21">
        <v>0.27162716271627102</v>
      </c>
      <c r="B2749" s="21">
        <v>0.71590706429133399</v>
      </c>
    </row>
    <row r="2750" spans="1:2">
      <c r="A2750" s="21">
        <v>0.27172717271727098</v>
      </c>
      <c r="B2750" s="21">
        <v>0.71619011146397604</v>
      </c>
    </row>
    <row r="2751" spans="1:2">
      <c r="A2751" s="21">
        <v>0.271827182718271</v>
      </c>
      <c r="B2751" s="21">
        <v>0.71647315863661798</v>
      </c>
    </row>
    <row r="2752" spans="1:2">
      <c r="A2752" s="21">
        <v>0.27192719271927102</v>
      </c>
      <c r="B2752" s="21">
        <v>0.71675620580926003</v>
      </c>
    </row>
    <row r="2753" spans="1:2">
      <c r="A2753" s="21">
        <v>0.27202720272027198</v>
      </c>
      <c r="B2753" s="21">
        <v>0.71703925298190196</v>
      </c>
    </row>
    <row r="2754" spans="1:2">
      <c r="A2754" s="21">
        <v>0.27212721272127199</v>
      </c>
      <c r="B2754" s="21">
        <v>0.71732230015454301</v>
      </c>
    </row>
    <row r="2755" spans="1:2">
      <c r="A2755" s="21">
        <v>0.27222722272227201</v>
      </c>
      <c r="B2755" s="21">
        <v>0.71760534732718495</v>
      </c>
    </row>
    <row r="2756" spans="1:2">
      <c r="A2756" s="21">
        <v>0.27232723272327197</v>
      </c>
      <c r="B2756" s="21">
        <v>0.717888394499827</v>
      </c>
    </row>
    <row r="2757" spans="1:2">
      <c r="A2757" s="21">
        <v>0.27242724272427199</v>
      </c>
      <c r="B2757" s="21">
        <v>0.71817144167246905</v>
      </c>
    </row>
    <row r="2758" spans="1:2">
      <c r="A2758" s="21">
        <v>0.27252725272527201</v>
      </c>
      <c r="B2758" s="21">
        <v>0.71845448884511098</v>
      </c>
    </row>
    <row r="2759" spans="1:2">
      <c r="A2759" s="21">
        <v>0.27262726272627202</v>
      </c>
      <c r="B2759" s="21">
        <v>0.71873753601775203</v>
      </c>
    </row>
    <row r="2760" spans="1:2">
      <c r="A2760" s="21">
        <v>0.27272727272727199</v>
      </c>
      <c r="B2760" s="21">
        <v>0.71902058319039397</v>
      </c>
    </row>
    <row r="2761" spans="1:2">
      <c r="A2761" s="21">
        <v>0.272827282728272</v>
      </c>
      <c r="B2761" s="21">
        <v>0.71930363036303602</v>
      </c>
    </row>
    <row r="2762" spans="1:2">
      <c r="A2762" s="21">
        <v>0.27292729272927202</v>
      </c>
      <c r="B2762" s="21">
        <v>0.71958667753567795</v>
      </c>
    </row>
    <row r="2763" spans="1:2">
      <c r="A2763" s="21">
        <v>0.27302730273027298</v>
      </c>
      <c r="B2763" s="21">
        <v>0.719869724708319</v>
      </c>
    </row>
    <row r="2764" spans="1:2">
      <c r="A2764" s="21">
        <v>0.273127312731273</v>
      </c>
      <c r="B2764" s="21">
        <v>0.72015277188096105</v>
      </c>
    </row>
    <row r="2765" spans="1:2">
      <c r="A2765" s="21">
        <v>0.27322732273227301</v>
      </c>
      <c r="B2765" s="21">
        <v>0.72043581905360299</v>
      </c>
    </row>
    <row r="2766" spans="1:2">
      <c r="A2766" s="21">
        <v>0.27332733273327298</v>
      </c>
      <c r="B2766" s="21">
        <v>0.72071886622624504</v>
      </c>
    </row>
    <row r="2767" spans="1:2">
      <c r="A2767" s="21">
        <v>0.27342734273427299</v>
      </c>
      <c r="B2767" s="21">
        <v>0.72100191339888697</v>
      </c>
    </row>
    <row r="2768" spans="1:2">
      <c r="A2768" s="21">
        <v>0.27352735273527301</v>
      </c>
      <c r="B2768" s="21">
        <v>0.72128496057152802</v>
      </c>
    </row>
    <row r="2769" spans="1:2">
      <c r="A2769" s="21">
        <v>0.27362736273627303</v>
      </c>
      <c r="B2769" s="21">
        <v>0.72156800774416996</v>
      </c>
    </row>
    <row r="2770" spans="1:2">
      <c r="A2770" s="21">
        <v>0.27372737273727299</v>
      </c>
      <c r="B2770" s="21">
        <v>0.72185105491681201</v>
      </c>
    </row>
    <row r="2771" spans="1:2">
      <c r="A2771" s="21">
        <v>0.27382738273827301</v>
      </c>
      <c r="B2771" s="21">
        <v>0.72213410208945406</v>
      </c>
    </row>
    <row r="2772" spans="1:2">
      <c r="A2772" s="21">
        <v>0.27392739273927302</v>
      </c>
      <c r="B2772" s="21">
        <v>0.72241714926209599</v>
      </c>
    </row>
    <row r="2773" spans="1:2">
      <c r="A2773" s="21">
        <v>0.27402740274027398</v>
      </c>
      <c r="B2773" s="21">
        <v>0.72270019643473704</v>
      </c>
    </row>
    <row r="2774" spans="1:2">
      <c r="A2774" s="21">
        <v>0.274127412741274</v>
      </c>
      <c r="B2774" s="21">
        <v>0.72298324360737898</v>
      </c>
    </row>
    <row r="2775" spans="1:2">
      <c r="A2775" s="21">
        <v>0.27422742274227402</v>
      </c>
      <c r="B2775" s="21">
        <v>0.72326629078002103</v>
      </c>
    </row>
    <row r="2776" spans="1:2">
      <c r="A2776" s="21">
        <v>0.27432743274327398</v>
      </c>
      <c r="B2776" s="21">
        <v>0.72354933795266296</v>
      </c>
    </row>
    <row r="2777" spans="1:2">
      <c r="A2777" s="21">
        <v>0.274427442744274</v>
      </c>
      <c r="B2777" s="21">
        <v>0.72383238512530501</v>
      </c>
    </row>
    <row r="2778" spans="1:2">
      <c r="A2778" s="21">
        <v>0.27452745274527401</v>
      </c>
      <c r="B2778" s="21">
        <v>0.72411543229794595</v>
      </c>
    </row>
    <row r="2779" spans="1:2">
      <c r="A2779" s="21">
        <v>0.27462746274627398</v>
      </c>
      <c r="B2779" s="21">
        <v>0.724398479470588</v>
      </c>
    </row>
    <row r="2780" spans="1:2">
      <c r="A2780" s="21">
        <v>0.27472747274727399</v>
      </c>
      <c r="B2780" s="21">
        <v>0.72468152664323005</v>
      </c>
    </row>
    <row r="2781" spans="1:2">
      <c r="A2781" s="21">
        <v>0.27482748274827401</v>
      </c>
      <c r="B2781" s="21">
        <v>0.72496457381587198</v>
      </c>
    </row>
    <row r="2782" spans="1:2">
      <c r="A2782" s="21">
        <v>0.27492749274927403</v>
      </c>
      <c r="B2782" s="21">
        <v>0.72524762098851303</v>
      </c>
    </row>
    <row r="2783" spans="1:2">
      <c r="A2783" s="21">
        <v>0.27502750275027499</v>
      </c>
      <c r="B2783" s="21">
        <v>0.72553066816115497</v>
      </c>
    </row>
    <row r="2784" spans="1:2">
      <c r="A2784" s="21">
        <v>0.27512751275127501</v>
      </c>
      <c r="B2784" s="21">
        <v>0.72581371533379702</v>
      </c>
    </row>
    <row r="2785" spans="1:2">
      <c r="A2785" s="21">
        <v>0.27522752275227502</v>
      </c>
      <c r="B2785" s="21">
        <v>0.72609676250643895</v>
      </c>
    </row>
    <row r="2786" spans="1:2">
      <c r="A2786" s="21">
        <v>0.27532753275327498</v>
      </c>
      <c r="B2786" s="21">
        <v>0.726379809679081</v>
      </c>
    </row>
    <row r="2787" spans="1:2">
      <c r="A2787" s="21">
        <v>0.275427542754275</v>
      </c>
      <c r="B2787" s="21">
        <v>0.72666285685172205</v>
      </c>
    </row>
    <row r="2788" spans="1:2">
      <c r="A2788" s="21">
        <v>0.27552755275527502</v>
      </c>
      <c r="B2788" s="21">
        <v>0.72694590402436399</v>
      </c>
    </row>
    <row r="2789" spans="1:2">
      <c r="A2789" s="21">
        <v>0.27562756275627498</v>
      </c>
      <c r="B2789" s="21">
        <v>0.72722895119700603</v>
      </c>
    </row>
    <row r="2790" spans="1:2">
      <c r="A2790" s="21">
        <v>0.275727572757275</v>
      </c>
      <c r="B2790" s="21">
        <v>0.72751199836964797</v>
      </c>
    </row>
    <row r="2791" spans="1:2">
      <c r="A2791" s="21">
        <v>0.27582758275827501</v>
      </c>
      <c r="B2791" s="21">
        <v>0.72779504554229002</v>
      </c>
    </row>
    <row r="2792" spans="1:2">
      <c r="A2792" s="21">
        <v>0.27592759275927498</v>
      </c>
      <c r="B2792" s="21">
        <v>0.72807809271493096</v>
      </c>
    </row>
    <row r="2793" spans="1:2">
      <c r="A2793" s="21">
        <v>0.27602760276027599</v>
      </c>
      <c r="B2793" s="21">
        <v>0.72836113988757301</v>
      </c>
    </row>
    <row r="2794" spans="1:2">
      <c r="A2794" s="21">
        <v>0.27612761276127601</v>
      </c>
      <c r="B2794" s="21">
        <v>0.72864418706021505</v>
      </c>
    </row>
    <row r="2795" spans="1:2">
      <c r="A2795" s="21">
        <v>0.27622762276227603</v>
      </c>
      <c r="B2795" s="21">
        <v>0.72892723423285699</v>
      </c>
    </row>
    <row r="2796" spans="1:2">
      <c r="A2796" s="21">
        <v>0.27632763276327599</v>
      </c>
      <c r="B2796" s="21">
        <v>0.72921028140549904</v>
      </c>
    </row>
    <row r="2797" spans="1:2">
      <c r="A2797" s="21">
        <v>0.276427642764276</v>
      </c>
      <c r="B2797" s="21">
        <v>0.72949332857813998</v>
      </c>
    </row>
    <row r="2798" spans="1:2">
      <c r="A2798" s="21">
        <v>0.27652765276527602</v>
      </c>
      <c r="B2798" s="21">
        <v>0.72977637575078202</v>
      </c>
    </row>
    <row r="2799" spans="1:2">
      <c r="A2799" s="21">
        <v>0.27662766276627598</v>
      </c>
      <c r="B2799" s="21">
        <v>0.73005942292342396</v>
      </c>
    </row>
    <row r="2800" spans="1:2">
      <c r="A2800" s="21">
        <v>0.276727672767276</v>
      </c>
      <c r="B2800" s="21">
        <v>0.73034247009606601</v>
      </c>
    </row>
    <row r="2801" spans="1:2">
      <c r="A2801" s="21">
        <v>0.27682768276827602</v>
      </c>
      <c r="B2801" s="21">
        <v>0.73062551726870795</v>
      </c>
    </row>
    <row r="2802" spans="1:2">
      <c r="A2802" s="21">
        <v>0.27692769276927598</v>
      </c>
      <c r="B2802" s="21">
        <v>0.730908564441349</v>
      </c>
    </row>
    <row r="2803" spans="1:2">
      <c r="A2803" s="21">
        <v>0.277027702770277</v>
      </c>
      <c r="B2803" s="21">
        <v>0.73119161161399104</v>
      </c>
    </row>
    <row r="2804" spans="1:2">
      <c r="A2804" s="21">
        <v>0.27712771277127701</v>
      </c>
      <c r="B2804" s="21">
        <v>0.73147465878663298</v>
      </c>
    </row>
    <row r="2805" spans="1:2">
      <c r="A2805" s="21">
        <v>0.27722772277227697</v>
      </c>
      <c r="B2805" s="21">
        <v>0.73175770595927503</v>
      </c>
    </row>
    <row r="2806" spans="1:2">
      <c r="A2806" s="21">
        <v>0.27732773277327699</v>
      </c>
      <c r="B2806" s="21">
        <v>0.73204075313191697</v>
      </c>
    </row>
    <row r="2807" spans="1:2">
      <c r="A2807" s="21">
        <v>0.27742774277427701</v>
      </c>
      <c r="B2807" s="21">
        <v>0.73232380030455801</v>
      </c>
    </row>
    <row r="2808" spans="1:2">
      <c r="A2808" s="21">
        <v>0.27752775277527703</v>
      </c>
      <c r="B2808" s="21">
        <v>0.73260684747719995</v>
      </c>
    </row>
    <row r="2809" spans="1:2">
      <c r="A2809" s="21">
        <v>0.27762776277627699</v>
      </c>
      <c r="B2809" s="21">
        <v>0.732889894649842</v>
      </c>
    </row>
    <row r="2810" spans="1:2">
      <c r="A2810" s="21">
        <v>0.277727772777277</v>
      </c>
      <c r="B2810" s="21">
        <v>0.73317294182248405</v>
      </c>
    </row>
    <row r="2811" spans="1:2">
      <c r="A2811" s="21">
        <v>0.27782778277827702</v>
      </c>
      <c r="B2811" s="21">
        <v>0.73345598899512598</v>
      </c>
    </row>
    <row r="2812" spans="1:2">
      <c r="A2812" s="21">
        <v>0.27792779277927698</v>
      </c>
      <c r="B2812" s="21">
        <v>0.73373903616776703</v>
      </c>
    </row>
    <row r="2813" spans="1:2">
      <c r="A2813" s="21">
        <v>0.278027802780278</v>
      </c>
      <c r="B2813" s="21">
        <v>0.73402208334040897</v>
      </c>
    </row>
    <row r="2814" spans="1:2">
      <c r="A2814" s="21">
        <v>0.27812781278127802</v>
      </c>
      <c r="B2814" s="21">
        <v>0.73430513051305102</v>
      </c>
    </row>
    <row r="2815" spans="1:2">
      <c r="A2815" s="21">
        <v>0.27822782278227798</v>
      </c>
      <c r="B2815" s="21">
        <v>0.73458817768569296</v>
      </c>
    </row>
    <row r="2816" spans="1:2">
      <c r="A2816" s="21">
        <v>0.278327832783278</v>
      </c>
      <c r="B2816" s="21">
        <v>0.734871224858334</v>
      </c>
    </row>
    <row r="2817" spans="1:2">
      <c r="A2817" s="21">
        <v>0.27842784278427801</v>
      </c>
      <c r="B2817" s="21">
        <v>0.73515427203097605</v>
      </c>
    </row>
    <row r="2818" spans="1:2">
      <c r="A2818" s="21">
        <v>0.27852785278527797</v>
      </c>
      <c r="B2818" s="21">
        <v>0.73543731920361799</v>
      </c>
    </row>
    <row r="2819" spans="1:2">
      <c r="A2819" s="21">
        <v>0.27862786278627799</v>
      </c>
      <c r="B2819" s="21">
        <v>0.73572036637626004</v>
      </c>
    </row>
    <row r="2820" spans="1:2">
      <c r="A2820" s="21">
        <v>0.27872787278727801</v>
      </c>
      <c r="B2820" s="21">
        <v>0.73600341354890197</v>
      </c>
    </row>
    <row r="2821" spans="1:2">
      <c r="A2821" s="21">
        <v>0.27882788278827803</v>
      </c>
      <c r="B2821" s="21">
        <v>0.73628646072154302</v>
      </c>
    </row>
    <row r="2822" spans="1:2">
      <c r="A2822" s="21">
        <v>0.27892789278927799</v>
      </c>
      <c r="B2822" s="21">
        <v>0.73656950789418496</v>
      </c>
    </row>
    <row r="2823" spans="1:2">
      <c r="A2823" s="21">
        <v>0.279027902790279</v>
      </c>
      <c r="B2823" s="21">
        <v>0.73685255506682701</v>
      </c>
    </row>
    <row r="2824" spans="1:2">
      <c r="A2824" s="21">
        <v>0.27912791279127902</v>
      </c>
      <c r="B2824" s="21">
        <v>0.73713560223946895</v>
      </c>
    </row>
    <row r="2825" spans="1:2">
      <c r="A2825" s="21">
        <v>0.27922792279227898</v>
      </c>
      <c r="B2825" s="21">
        <v>0.73741864941211099</v>
      </c>
    </row>
    <row r="2826" spans="1:2">
      <c r="A2826" s="21">
        <v>0.279327932793279</v>
      </c>
      <c r="B2826" s="21">
        <v>0.73770169658475204</v>
      </c>
    </row>
    <row r="2827" spans="1:2">
      <c r="A2827" s="21">
        <v>0.27942794279427902</v>
      </c>
      <c r="B2827" s="21">
        <v>0.73798474375739398</v>
      </c>
    </row>
    <row r="2828" spans="1:2">
      <c r="A2828" s="21">
        <v>0.27952795279527898</v>
      </c>
      <c r="B2828" s="21">
        <v>0.73826779093003603</v>
      </c>
    </row>
    <row r="2829" spans="1:2">
      <c r="A2829" s="21">
        <v>0.27962796279627899</v>
      </c>
      <c r="B2829" s="21">
        <v>0.73855083810267796</v>
      </c>
    </row>
    <row r="2830" spans="1:2">
      <c r="A2830" s="21">
        <v>0.27972797279727901</v>
      </c>
      <c r="B2830" s="21">
        <v>0.73883388527532001</v>
      </c>
    </row>
    <row r="2831" spans="1:2">
      <c r="A2831" s="21">
        <v>0.27982798279827897</v>
      </c>
      <c r="B2831" s="21">
        <v>0.73911693244796095</v>
      </c>
    </row>
    <row r="2832" spans="1:2">
      <c r="A2832" s="21">
        <v>0.27992799279927899</v>
      </c>
      <c r="B2832" s="21">
        <v>0.739399979620603</v>
      </c>
    </row>
    <row r="2833" spans="1:2">
      <c r="A2833" s="21">
        <v>0.28002800280028001</v>
      </c>
      <c r="B2833" s="21">
        <v>0.73968302679324505</v>
      </c>
    </row>
    <row r="2834" spans="1:2">
      <c r="A2834" s="21">
        <v>0.28012801280128002</v>
      </c>
      <c r="B2834" s="21">
        <v>0.73996607396588698</v>
      </c>
    </row>
    <row r="2835" spans="1:2">
      <c r="A2835" s="21">
        <v>0.28022802280227999</v>
      </c>
      <c r="B2835" s="21">
        <v>0.74024912113852903</v>
      </c>
    </row>
    <row r="2836" spans="1:2">
      <c r="A2836" s="21">
        <v>0.28032803280328</v>
      </c>
      <c r="B2836" s="21">
        <v>0.74053216831116997</v>
      </c>
    </row>
    <row r="2837" spans="1:2">
      <c r="A2837" s="21">
        <v>0.28042804280428002</v>
      </c>
      <c r="B2837" s="21">
        <v>0.74081521548381202</v>
      </c>
    </row>
    <row r="2838" spans="1:2">
      <c r="A2838" s="21">
        <v>0.28052805280527998</v>
      </c>
      <c r="B2838" s="21">
        <v>0.74109826265645395</v>
      </c>
    </row>
    <row r="2839" spans="1:2">
      <c r="A2839" s="21">
        <v>0.28062806280628</v>
      </c>
      <c r="B2839" s="21">
        <v>0.741381309829096</v>
      </c>
    </row>
    <row r="2840" spans="1:2">
      <c r="A2840" s="21">
        <v>0.28072807280728002</v>
      </c>
      <c r="B2840" s="21">
        <v>0.74166435700173705</v>
      </c>
    </row>
    <row r="2841" spans="1:2">
      <c r="A2841" s="21">
        <v>0.28082808280827998</v>
      </c>
      <c r="B2841" s="21">
        <v>0.74194740417437899</v>
      </c>
    </row>
    <row r="2842" spans="1:2">
      <c r="A2842" s="21">
        <v>0.28092809280927999</v>
      </c>
      <c r="B2842" s="21">
        <v>0.74223045134702104</v>
      </c>
    </row>
    <row r="2843" spans="1:2">
      <c r="A2843" s="21">
        <v>0.28102810281028101</v>
      </c>
      <c r="B2843" s="21">
        <v>0.74251349851966297</v>
      </c>
    </row>
    <row r="2844" spans="1:2">
      <c r="A2844" s="21">
        <v>0.28112811281128097</v>
      </c>
      <c r="B2844" s="21">
        <v>0.74279654569230502</v>
      </c>
    </row>
    <row r="2845" spans="1:2">
      <c r="A2845" s="21">
        <v>0.28122812281228099</v>
      </c>
      <c r="B2845" s="21">
        <v>0.74307959286494596</v>
      </c>
    </row>
    <row r="2846" spans="1:2">
      <c r="A2846" s="21">
        <v>0.28132813281328101</v>
      </c>
      <c r="B2846" s="21">
        <v>0.74336264003758801</v>
      </c>
    </row>
    <row r="2847" spans="1:2">
      <c r="A2847" s="21">
        <v>0.28142814281428102</v>
      </c>
      <c r="B2847" s="21">
        <v>0.74364568721023006</v>
      </c>
    </row>
    <row r="2848" spans="1:2">
      <c r="A2848" s="21">
        <v>0.28152815281528099</v>
      </c>
      <c r="B2848" s="21">
        <v>0.74392873438287199</v>
      </c>
    </row>
    <row r="2849" spans="1:2">
      <c r="A2849" s="21">
        <v>0.281628162816281</v>
      </c>
      <c r="B2849" s="21">
        <v>0.74421178155551404</v>
      </c>
    </row>
    <row r="2850" spans="1:2">
      <c r="A2850" s="21">
        <v>0.28172817281728102</v>
      </c>
      <c r="B2850" s="21">
        <v>0.74449482872815498</v>
      </c>
    </row>
    <row r="2851" spans="1:2">
      <c r="A2851" s="21">
        <v>0.28182818281828098</v>
      </c>
      <c r="B2851" s="21">
        <v>0.74477787590079703</v>
      </c>
    </row>
    <row r="2852" spans="1:2">
      <c r="A2852" s="21">
        <v>0.281928192819281</v>
      </c>
      <c r="B2852" s="21">
        <v>0.74506092307343896</v>
      </c>
    </row>
    <row r="2853" spans="1:2">
      <c r="A2853" s="21">
        <v>0.28202820282028201</v>
      </c>
      <c r="B2853" s="21">
        <v>0.74534397024608101</v>
      </c>
    </row>
    <row r="2854" spans="1:2">
      <c r="A2854" s="21">
        <v>0.28212821282128198</v>
      </c>
      <c r="B2854" s="21">
        <v>0.74562701741872295</v>
      </c>
    </row>
    <row r="2855" spans="1:2">
      <c r="A2855" s="21">
        <v>0.28222822282228199</v>
      </c>
      <c r="B2855" s="21">
        <v>0.745910064591364</v>
      </c>
    </row>
    <row r="2856" spans="1:2">
      <c r="A2856" s="21">
        <v>0.28232823282328201</v>
      </c>
      <c r="B2856" s="21">
        <v>0.74619311176400605</v>
      </c>
    </row>
    <row r="2857" spans="1:2">
      <c r="A2857" s="21">
        <v>0.28242824282428203</v>
      </c>
      <c r="B2857" s="21">
        <v>0.74647615893664798</v>
      </c>
    </row>
    <row r="2858" spans="1:2">
      <c r="A2858" s="21">
        <v>0.28252825282528199</v>
      </c>
      <c r="B2858" s="21">
        <v>0.74675920610929003</v>
      </c>
    </row>
    <row r="2859" spans="1:2">
      <c r="A2859" s="21">
        <v>0.28262826282628201</v>
      </c>
      <c r="B2859" s="21">
        <v>0.74704225328193197</v>
      </c>
    </row>
    <row r="2860" spans="1:2">
      <c r="A2860" s="21">
        <v>0.28272827282728202</v>
      </c>
      <c r="B2860" s="21">
        <v>0.74732530045457302</v>
      </c>
    </row>
    <row r="2861" spans="1:2">
      <c r="A2861" s="21">
        <v>0.28282828282828198</v>
      </c>
      <c r="B2861" s="21">
        <v>0.74760834762721495</v>
      </c>
    </row>
    <row r="2862" spans="1:2">
      <c r="A2862" s="21">
        <v>0.282928292829282</v>
      </c>
      <c r="B2862" s="21">
        <v>0.747891394799857</v>
      </c>
    </row>
    <row r="2863" spans="1:2">
      <c r="A2863" s="21">
        <v>0.28302830283028302</v>
      </c>
      <c r="B2863" s="21">
        <v>0.74817444197249905</v>
      </c>
    </row>
    <row r="2864" spans="1:2">
      <c r="A2864" s="21">
        <v>0.28312831283128298</v>
      </c>
      <c r="B2864" s="21">
        <v>0.74845748914514099</v>
      </c>
    </row>
    <row r="2865" spans="1:2">
      <c r="A2865" s="21">
        <v>0.283228322832283</v>
      </c>
      <c r="B2865" s="21">
        <v>0.74874053631778203</v>
      </c>
    </row>
    <row r="2866" spans="1:2">
      <c r="A2866" s="21">
        <v>0.28332833283328301</v>
      </c>
      <c r="B2866" s="21">
        <v>0.74902358349042397</v>
      </c>
    </row>
    <row r="2867" spans="1:2">
      <c r="A2867" s="21">
        <v>0.28342834283428298</v>
      </c>
      <c r="B2867" s="21">
        <v>0.74930663066306602</v>
      </c>
    </row>
    <row r="2868" spans="1:2">
      <c r="A2868" s="21">
        <v>0.28352835283528299</v>
      </c>
      <c r="B2868" s="21">
        <v>0.74958967783570796</v>
      </c>
    </row>
    <row r="2869" spans="1:2">
      <c r="A2869" s="21">
        <v>0.28362836283628301</v>
      </c>
      <c r="B2869" s="21">
        <v>0.74987272500834901</v>
      </c>
    </row>
    <row r="2870" spans="1:2">
      <c r="A2870" s="21">
        <v>0.28372837283728303</v>
      </c>
      <c r="B2870" s="21">
        <v>0.75015577218099105</v>
      </c>
    </row>
    <row r="2871" spans="1:2">
      <c r="A2871" s="21">
        <v>0.28382838283828299</v>
      </c>
      <c r="B2871" s="21">
        <v>0.75043881935363299</v>
      </c>
    </row>
    <row r="2872" spans="1:2">
      <c r="A2872" s="21">
        <v>0.28392839283928301</v>
      </c>
      <c r="B2872" s="21">
        <v>0.75072186652627504</v>
      </c>
    </row>
    <row r="2873" spans="1:2">
      <c r="A2873" s="21">
        <v>0.28402840284028402</v>
      </c>
      <c r="B2873" s="21">
        <v>0.75100491369891698</v>
      </c>
    </row>
    <row r="2874" spans="1:2">
      <c r="A2874" s="21">
        <v>0.28412841284128398</v>
      </c>
      <c r="B2874" s="21">
        <v>0.75128796087155802</v>
      </c>
    </row>
    <row r="2875" spans="1:2">
      <c r="A2875" s="21">
        <v>0.284228422842284</v>
      </c>
      <c r="B2875" s="21">
        <v>0.75157100804419996</v>
      </c>
    </row>
    <row r="2876" spans="1:2">
      <c r="A2876" s="21">
        <v>0.28432843284328402</v>
      </c>
      <c r="B2876" s="21">
        <v>0.75185405521684201</v>
      </c>
    </row>
    <row r="2877" spans="1:2">
      <c r="A2877" s="21">
        <v>0.28442844284428398</v>
      </c>
      <c r="B2877" s="21">
        <v>0.75213710238948395</v>
      </c>
    </row>
    <row r="2878" spans="1:2">
      <c r="A2878" s="21">
        <v>0.284528452845284</v>
      </c>
      <c r="B2878" s="21">
        <v>0.75242014956212599</v>
      </c>
    </row>
    <row r="2879" spans="1:2">
      <c r="A2879" s="21">
        <v>0.28462846284628401</v>
      </c>
      <c r="B2879" s="21">
        <v>0.75270319673476704</v>
      </c>
    </row>
    <row r="2880" spans="1:2">
      <c r="A2880" s="21">
        <v>0.28472847284728398</v>
      </c>
      <c r="B2880" s="21">
        <v>0.75298624390740898</v>
      </c>
    </row>
    <row r="2881" spans="1:2">
      <c r="A2881" s="21">
        <v>0.28482848284828399</v>
      </c>
      <c r="B2881" s="21">
        <v>0.75326929108005103</v>
      </c>
    </row>
    <row r="2882" spans="1:2">
      <c r="A2882" s="21">
        <v>0.28492849284928401</v>
      </c>
      <c r="B2882" s="21">
        <v>0.75355233825269297</v>
      </c>
    </row>
    <row r="2883" spans="1:2">
      <c r="A2883" s="21">
        <v>0.28502850285028503</v>
      </c>
      <c r="B2883" s="21">
        <v>0.75383538542533501</v>
      </c>
    </row>
    <row r="2884" spans="1:2">
      <c r="A2884" s="21">
        <v>0.28512851285128499</v>
      </c>
      <c r="B2884" s="21">
        <v>0.75411843259797595</v>
      </c>
    </row>
    <row r="2885" spans="1:2">
      <c r="A2885" s="21">
        <v>0.285228522852285</v>
      </c>
      <c r="B2885" s="21">
        <v>0.754401479770618</v>
      </c>
    </row>
    <row r="2886" spans="1:2">
      <c r="A2886" s="21">
        <v>0.28532853285328502</v>
      </c>
      <c r="B2886" s="21">
        <v>0.75468452694326005</v>
      </c>
    </row>
    <row r="2887" spans="1:2">
      <c r="A2887" s="21">
        <v>0.28542854285428498</v>
      </c>
      <c r="B2887" s="21">
        <v>0.75496757411590198</v>
      </c>
    </row>
    <row r="2888" spans="1:2">
      <c r="A2888" s="21">
        <v>0.285528552855285</v>
      </c>
      <c r="B2888" s="21">
        <v>0.75525062128854403</v>
      </c>
    </row>
    <row r="2889" spans="1:2">
      <c r="A2889" s="21">
        <v>0.28562856285628502</v>
      </c>
      <c r="B2889" s="21">
        <v>0.75553366846118497</v>
      </c>
    </row>
    <row r="2890" spans="1:2">
      <c r="A2890" s="21">
        <v>0.28572857285728498</v>
      </c>
      <c r="B2890" s="21">
        <v>0.75581671563382702</v>
      </c>
    </row>
    <row r="2891" spans="1:2">
      <c r="A2891" s="21">
        <v>0.285828582858285</v>
      </c>
      <c r="B2891" s="21">
        <v>0.75609976280646896</v>
      </c>
    </row>
    <row r="2892" spans="1:2">
      <c r="A2892" s="21">
        <v>0.28592859285928501</v>
      </c>
      <c r="B2892" s="21">
        <v>0.756382809979111</v>
      </c>
    </row>
    <row r="2893" spans="1:2">
      <c r="A2893" s="21">
        <v>0.28602860286028597</v>
      </c>
      <c r="B2893" s="21">
        <v>0.75666585715175205</v>
      </c>
    </row>
    <row r="2894" spans="1:2">
      <c r="A2894" s="21">
        <v>0.28612861286128599</v>
      </c>
      <c r="B2894" s="21">
        <v>0.75694890432439399</v>
      </c>
    </row>
    <row r="2895" spans="1:2">
      <c r="A2895" s="21">
        <v>0.28622862286228601</v>
      </c>
      <c r="B2895" s="21">
        <v>0.75723195149703604</v>
      </c>
    </row>
    <row r="2896" spans="1:2">
      <c r="A2896" s="21">
        <v>0.28632863286328603</v>
      </c>
      <c r="B2896" s="21">
        <v>0.75751499866967797</v>
      </c>
    </row>
    <row r="2897" spans="1:2">
      <c r="A2897" s="21">
        <v>0.28642864286428599</v>
      </c>
      <c r="B2897" s="21">
        <v>0.75779804584232002</v>
      </c>
    </row>
    <row r="2898" spans="1:2">
      <c r="A2898" s="21">
        <v>0.286528652865286</v>
      </c>
      <c r="B2898" s="21">
        <v>0.75808109301496196</v>
      </c>
    </row>
    <row r="2899" spans="1:2">
      <c r="A2899" s="21">
        <v>0.28662866286628602</v>
      </c>
      <c r="B2899" s="21">
        <v>0.75836414018760301</v>
      </c>
    </row>
    <row r="2900" spans="1:2">
      <c r="A2900" s="21">
        <v>0.28672867286728598</v>
      </c>
      <c r="B2900" s="21">
        <v>0.75864718736024495</v>
      </c>
    </row>
    <row r="2901" spans="1:2">
      <c r="A2901" s="21">
        <v>0.286828682868286</v>
      </c>
      <c r="B2901" s="21">
        <v>0.75893023453288699</v>
      </c>
    </row>
    <row r="2902" spans="1:2">
      <c r="A2902" s="21">
        <v>0.28692869286928602</v>
      </c>
      <c r="B2902" s="21">
        <v>0.75921328170552904</v>
      </c>
    </row>
    <row r="2903" spans="1:2">
      <c r="A2903" s="21">
        <v>0.28702870287028698</v>
      </c>
      <c r="B2903" s="21">
        <v>0.75949632887816998</v>
      </c>
    </row>
    <row r="2904" spans="1:2">
      <c r="A2904" s="21">
        <v>0.287128712871287</v>
      </c>
      <c r="B2904" s="21">
        <v>0.75977937605081203</v>
      </c>
    </row>
    <row r="2905" spans="1:2">
      <c r="A2905" s="21">
        <v>0.28722872287228701</v>
      </c>
      <c r="B2905" s="21">
        <v>0.76006242322345396</v>
      </c>
    </row>
    <row r="2906" spans="1:2">
      <c r="A2906" s="21">
        <v>0.28732873287328697</v>
      </c>
      <c r="B2906" s="21">
        <v>0.76034547039609601</v>
      </c>
    </row>
    <row r="2907" spans="1:2">
      <c r="A2907" s="21">
        <v>0.28742874287428699</v>
      </c>
      <c r="B2907" s="21">
        <v>0.76062851756873795</v>
      </c>
    </row>
    <row r="2908" spans="1:2">
      <c r="A2908" s="21">
        <v>0.28752875287528701</v>
      </c>
      <c r="B2908" s="21">
        <v>0.760911564741379</v>
      </c>
    </row>
    <row r="2909" spans="1:2">
      <c r="A2909" s="21">
        <v>0.28762876287628703</v>
      </c>
      <c r="B2909" s="21">
        <v>0.76119461191402105</v>
      </c>
    </row>
    <row r="2910" spans="1:2">
      <c r="A2910" s="21">
        <v>0.28772877287728699</v>
      </c>
      <c r="B2910" s="21">
        <v>0.76147765908666298</v>
      </c>
    </row>
    <row r="2911" spans="1:2">
      <c r="A2911" s="21">
        <v>0.287828782878287</v>
      </c>
      <c r="B2911" s="21">
        <v>0.76176070625930503</v>
      </c>
    </row>
    <row r="2912" spans="1:2">
      <c r="A2912" s="21">
        <v>0.28792879287928702</v>
      </c>
      <c r="B2912" s="21">
        <v>0.76204375343194697</v>
      </c>
    </row>
    <row r="2913" spans="1:2">
      <c r="A2913" s="21">
        <v>0.28802880288028798</v>
      </c>
      <c r="B2913" s="21">
        <v>0.76232680060458802</v>
      </c>
    </row>
    <row r="2914" spans="1:2">
      <c r="A2914" s="21">
        <v>0.288128812881288</v>
      </c>
      <c r="B2914" s="21">
        <v>0.76260984777722995</v>
      </c>
    </row>
    <row r="2915" spans="1:2">
      <c r="A2915" s="21">
        <v>0.28822882288228802</v>
      </c>
      <c r="B2915" s="21">
        <v>0.762892894949872</v>
      </c>
    </row>
    <row r="2916" spans="1:2">
      <c r="A2916" s="21">
        <v>0.28832883288328798</v>
      </c>
      <c r="B2916" s="21">
        <v>0.76317594212251405</v>
      </c>
    </row>
    <row r="2917" spans="1:2">
      <c r="A2917" s="21">
        <v>0.28842884288428799</v>
      </c>
      <c r="B2917" s="21">
        <v>0.76345898929515599</v>
      </c>
    </row>
    <row r="2918" spans="1:2">
      <c r="A2918" s="21">
        <v>0.28852885288528801</v>
      </c>
      <c r="B2918" s="21">
        <v>0.76374203646779704</v>
      </c>
    </row>
    <row r="2919" spans="1:2">
      <c r="A2919" s="21">
        <v>0.28862886288628797</v>
      </c>
      <c r="B2919" s="21">
        <v>0.76402508364043897</v>
      </c>
    </row>
    <row r="2920" spans="1:2">
      <c r="A2920" s="21">
        <v>0.28872887288728799</v>
      </c>
      <c r="B2920" s="21">
        <v>0.76430813081308102</v>
      </c>
    </row>
    <row r="2921" spans="1:2">
      <c r="A2921" s="21">
        <v>0.28882888288828801</v>
      </c>
      <c r="B2921" s="21">
        <v>0.76459117798572296</v>
      </c>
    </row>
    <row r="2922" spans="1:2">
      <c r="A2922" s="21">
        <v>0.28892889288928802</v>
      </c>
      <c r="B2922" s="21">
        <v>0.76487422515836401</v>
      </c>
    </row>
    <row r="2923" spans="1:2">
      <c r="A2923" s="21">
        <v>0.28902890289028899</v>
      </c>
      <c r="B2923" s="21">
        <v>0.76515727233100606</v>
      </c>
    </row>
    <row r="2924" spans="1:2">
      <c r="A2924" s="21">
        <v>0.289128912891289</v>
      </c>
      <c r="B2924" s="21">
        <v>0.76544031950364799</v>
      </c>
    </row>
    <row r="2925" spans="1:2">
      <c r="A2925" s="21">
        <v>0.28922892289228902</v>
      </c>
      <c r="B2925" s="21">
        <v>0.76572336667629004</v>
      </c>
    </row>
    <row r="2926" spans="1:2">
      <c r="A2926" s="21">
        <v>0.28932893289328898</v>
      </c>
      <c r="B2926" s="21">
        <v>0.76600641384893198</v>
      </c>
    </row>
    <row r="2927" spans="1:2">
      <c r="A2927" s="21">
        <v>0.289428942894289</v>
      </c>
      <c r="B2927" s="21">
        <v>0.76628946102157303</v>
      </c>
    </row>
    <row r="2928" spans="1:2">
      <c r="A2928" s="21">
        <v>0.28952895289528902</v>
      </c>
      <c r="B2928" s="21">
        <v>0.76657250819421496</v>
      </c>
    </row>
    <row r="2929" spans="1:2">
      <c r="A2929" s="21">
        <v>0.28962896289628898</v>
      </c>
      <c r="B2929" s="21">
        <v>0.76685555536685701</v>
      </c>
    </row>
    <row r="2930" spans="1:2">
      <c r="A2930" s="21">
        <v>0.28972897289728899</v>
      </c>
      <c r="B2930" s="21">
        <v>0.76713860253949895</v>
      </c>
    </row>
    <row r="2931" spans="1:2">
      <c r="A2931" s="21">
        <v>0.28982898289828901</v>
      </c>
      <c r="B2931" s="21">
        <v>0.767421649712141</v>
      </c>
    </row>
    <row r="2932" spans="1:2">
      <c r="A2932" s="21">
        <v>0.28992899289928897</v>
      </c>
      <c r="B2932" s="21">
        <v>0.76770469688478205</v>
      </c>
    </row>
    <row r="2933" spans="1:2">
      <c r="A2933" s="21">
        <v>0.29002900290028999</v>
      </c>
      <c r="B2933" s="21">
        <v>0.76798774405742398</v>
      </c>
    </row>
    <row r="2934" spans="1:2">
      <c r="A2934" s="21">
        <v>0.29012901290129001</v>
      </c>
      <c r="B2934" s="21">
        <v>0.76827079123006603</v>
      </c>
    </row>
    <row r="2935" spans="1:2">
      <c r="A2935" s="21">
        <v>0.29022902290229002</v>
      </c>
      <c r="B2935" s="21">
        <v>0.76855383840270797</v>
      </c>
    </row>
    <row r="2936" spans="1:2">
      <c r="A2936" s="21">
        <v>0.29032903290328999</v>
      </c>
      <c r="B2936" s="21">
        <v>0.76883688557534902</v>
      </c>
    </row>
    <row r="2937" spans="1:2">
      <c r="A2937" s="21">
        <v>0.29042904290429</v>
      </c>
      <c r="B2937" s="21">
        <v>0.76911993274799095</v>
      </c>
    </row>
    <row r="2938" spans="1:2">
      <c r="A2938" s="21">
        <v>0.29052905290529002</v>
      </c>
      <c r="B2938" s="21">
        <v>0.769402979920633</v>
      </c>
    </row>
    <row r="2939" spans="1:2">
      <c r="A2939" s="21">
        <v>0.29062906290628998</v>
      </c>
      <c r="B2939" s="21">
        <v>0.76968602709327505</v>
      </c>
    </row>
    <row r="2940" spans="1:2">
      <c r="A2940" s="21">
        <v>0.29072907290729</v>
      </c>
      <c r="B2940" s="21">
        <v>0.76996907426591699</v>
      </c>
    </row>
    <row r="2941" spans="1:2">
      <c r="A2941" s="21">
        <v>0.29082908290829002</v>
      </c>
      <c r="B2941" s="21">
        <v>0.77025212143855903</v>
      </c>
    </row>
    <row r="2942" spans="1:2">
      <c r="A2942" s="21">
        <v>0.29092909290928998</v>
      </c>
      <c r="B2942" s="21">
        <v>0.77053516861119997</v>
      </c>
    </row>
    <row r="2943" spans="1:2">
      <c r="A2943" s="21">
        <v>0.29102910291029099</v>
      </c>
      <c r="B2943" s="21">
        <v>0.77081821578384202</v>
      </c>
    </row>
    <row r="2944" spans="1:2">
      <c r="A2944" s="21">
        <v>0.29112911291129101</v>
      </c>
      <c r="B2944" s="21">
        <v>0.77110126295648396</v>
      </c>
    </row>
    <row r="2945" spans="1:2">
      <c r="A2945" s="21">
        <v>0.29122912291229103</v>
      </c>
      <c r="B2945" s="21">
        <v>0.77138431012912601</v>
      </c>
    </row>
    <row r="2946" spans="1:2">
      <c r="A2946" s="21">
        <v>0.29132913291329099</v>
      </c>
      <c r="B2946" s="21">
        <v>0.77166735730176705</v>
      </c>
    </row>
    <row r="2947" spans="1:2">
      <c r="A2947" s="21">
        <v>0.29142914291429101</v>
      </c>
      <c r="B2947" s="21">
        <v>0.77195040447440899</v>
      </c>
    </row>
    <row r="2948" spans="1:2">
      <c r="A2948" s="21">
        <v>0.29152915291529102</v>
      </c>
      <c r="B2948" s="21">
        <v>0.77223345164705104</v>
      </c>
    </row>
    <row r="2949" spans="1:2">
      <c r="A2949" s="21">
        <v>0.29162916291629098</v>
      </c>
      <c r="B2949" s="21">
        <v>0.77251649881969298</v>
      </c>
    </row>
    <row r="2950" spans="1:2">
      <c r="A2950" s="21">
        <v>0.291729172917291</v>
      </c>
      <c r="B2950" s="21">
        <v>0.77279954599233502</v>
      </c>
    </row>
    <row r="2951" spans="1:2">
      <c r="A2951" s="21">
        <v>0.29182918291829102</v>
      </c>
      <c r="B2951" s="21">
        <v>0.77308259316497696</v>
      </c>
    </row>
    <row r="2952" spans="1:2">
      <c r="A2952" s="21">
        <v>0.29192919291929098</v>
      </c>
      <c r="B2952" s="21">
        <v>0.77336564033761801</v>
      </c>
    </row>
    <row r="2953" spans="1:2">
      <c r="A2953" s="21">
        <v>0.292029202920292</v>
      </c>
      <c r="B2953" s="21">
        <v>0.77364868751025995</v>
      </c>
    </row>
    <row r="2954" spans="1:2">
      <c r="A2954" s="21">
        <v>0.29212921292129201</v>
      </c>
      <c r="B2954" s="21">
        <v>0.773931734682902</v>
      </c>
    </row>
    <row r="2955" spans="1:2">
      <c r="A2955" s="21">
        <v>0.29222922292229198</v>
      </c>
      <c r="B2955" s="21">
        <v>0.77421478185554404</v>
      </c>
    </row>
    <row r="2956" spans="1:2">
      <c r="A2956" s="21">
        <v>0.29232923292329199</v>
      </c>
      <c r="B2956" s="21">
        <v>0.77449782902818498</v>
      </c>
    </row>
    <row r="2957" spans="1:2">
      <c r="A2957" s="21">
        <v>0.29242924292429201</v>
      </c>
      <c r="B2957" s="21">
        <v>0.77478087620082703</v>
      </c>
    </row>
    <row r="2958" spans="1:2">
      <c r="A2958" s="21">
        <v>0.29252925292529203</v>
      </c>
      <c r="B2958" s="21">
        <v>0.77506392337346897</v>
      </c>
    </row>
    <row r="2959" spans="1:2">
      <c r="A2959" s="21">
        <v>0.29262926292629199</v>
      </c>
      <c r="B2959" s="21">
        <v>0.77534697054611101</v>
      </c>
    </row>
    <row r="2960" spans="1:2">
      <c r="A2960" s="21">
        <v>0.29272927292729201</v>
      </c>
      <c r="B2960" s="21">
        <v>0.77563001771875295</v>
      </c>
    </row>
    <row r="2961" spans="1:2">
      <c r="A2961" s="21">
        <v>0.29282928292829202</v>
      </c>
      <c r="B2961" s="21">
        <v>0.775913064891394</v>
      </c>
    </row>
    <row r="2962" spans="1:2">
      <c r="A2962" s="21">
        <v>0.29292929292929198</v>
      </c>
      <c r="B2962" s="21">
        <v>0.77619611206403605</v>
      </c>
    </row>
    <row r="2963" spans="1:2">
      <c r="A2963" s="21">
        <v>0.293029302930293</v>
      </c>
      <c r="B2963" s="21">
        <v>0.77647915923667798</v>
      </c>
    </row>
    <row r="2964" spans="1:2">
      <c r="A2964" s="21">
        <v>0.29312931293129302</v>
      </c>
      <c r="B2964" s="21">
        <v>0.77676220640932003</v>
      </c>
    </row>
    <row r="2965" spans="1:2">
      <c r="A2965" s="21">
        <v>0.29322932293229298</v>
      </c>
      <c r="B2965" s="21">
        <v>0.77704525358196197</v>
      </c>
    </row>
    <row r="2966" spans="1:2">
      <c r="A2966" s="21">
        <v>0.293329332933293</v>
      </c>
      <c r="B2966" s="21">
        <v>0.77732830075460302</v>
      </c>
    </row>
    <row r="2967" spans="1:2">
      <c r="A2967" s="21">
        <v>0.29342934293429301</v>
      </c>
      <c r="B2967" s="21">
        <v>0.77761134792724496</v>
      </c>
    </row>
    <row r="2968" spans="1:2">
      <c r="A2968" s="21">
        <v>0.29352935293529298</v>
      </c>
      <c r="B2968" s="21">
        <v>0.777894395099887</v>
      </c>
    </row>
    <row r="2969" spans="1:2">
      <c r="A2969" s="21">
        <v>0.29362936293629299</v>
      </c>
      <c r="B2969" s="21">
        <v>0.77817744227252905</v>
      </c>
    </row>
    <row r="2970" spans="1:2">
      <c r="A2970" s="21">
        <v>0.29372937293729301</v>
      </c>
      <c r="B2970" s="21">
        <v>0.77846048944517099</v>
      </c>
    </row>
    <row r="2971" spans="1:2">
      <c r="A2971" s="21">
        <v>0.29382938293829303</v>
      </c>
      <c r="B2971" s="21">
        <v>0.77874353661781204</v>
      </c>
    </row>
    <row r="2972" spans="1:2">
      <c r="A2972" s="21">
        <v>0.29392939293929299</v>
      </c>
      <c r="B2972" s="21">
        <v>0.77902658379045397</v>
      </c>
    </row>
    <row r="2973" spans="1:2">
      <c r="A2973" s="21">
        <v>0.294029402940294</v>
      </c>
      <c r="B2973" s="21">
        <v>0.77930963096309602</v>
      </c>
    </row>
    <row r="2974" spans="1:2">
      <c r="A2974" s="21">
        <v>0.29412941294129402</v>
      </c>
      <c r="B2974" s="21">
        <v>0.77959267813573796</v>
      </c>
    </row>
    <row r="2975" spans="1:2">
      <c r="A2975" s="21">
        <v>0.29422942294229398</v>
      </c>
      <c r="B2975" s="21">
        <v>0.77987572530838001</v>
      </c>
    </row>
    <row r="2976" spans="1:2">
      <c r="A2976" s="21">
        <v>0.294329432943294</v>
      </c>
      <c r="B2976" s="21">
        <v>0.78015877248102095</v>
      </c>
    </row>
    <row r="2977" spans="1:2">
      <c r="A2977" s="21">
        <v>0.29442944294429402</v>
      </c>
      <c r="B2977" s="21">
        <v>0.78044181965366299</v>
      </c>
    </row>
    <row r="2978" spans="1:2">
      <c r="A2978" s="21">
        <v>0.29452945294529398</v>
      </c>
      <c r="B2978" s="21">
        <v>0.78072486682630504</v>
      </c>
    </row>
    <row r="2979" spans="1:2">
      <c r="A2979" s="21">
        <v>0.294629462946294</v>
      </c>
      <c r="B2979" s="21">
        <v>0.78100791399894698</v>
      </c>
    </row>
    <row r="2980" spans="1:2">
      <c r="A2980" s="21">
        <v>0.29472947294729401</v>
      </c>
      <c r="B2980" s="21">
        <v>0.78129096117158803</v>
      </c>
    </row>
    <row r="2981" spans="1:2">
      <c r="A2981" s="21">
        <v>0.29482948294829397</v>
      </c>
      <c r="B2981" s="21">
        <v>0.78157400834422996</v>
      </c>
    </row>
    <row r="2982" spans="1:2">
      <c r="A2982" s="21">
        <v>0.29492949294929399</v>
      </c>
      <c r="B2982" s="21">
        <v>0.78185705551687201</v>
      </c>
    </row>
    <row r="2983" spans="1:2">
      <c r="A2983" s="21">
        <v>0.29502950295029501</v>
      </c>
      <c r="B2983" s="21">
        <v>0.78214010268951395</v>
      </c>
    </row>
    <row r="2984" spans="1:2">
      <c r="A2984" s="21">
        <v>0.29512951295129503</v>
      </c>
      <c r="B2984" s="21">
        <v>0.782423149862156</v>
      </c>
    </row>
    <row r="2985" spans="1:2">
      <c r="A2985" s="21">
        <v>0.29522952295229499</v>
      </c>
      <c r="B2985" s="21">
        <v>0.78270619703479705</v>
      </c>
    </row>
    <row r="2986" spans="1:2">
      <c r="A2986" s="21">
        <v>0.295329532953295</v>
      </c>
      <c r="B2986" s="21">
        <v>0.78298924420743898</v>
      </c>
    </row>
    <row r="2987" spans="1:2">
      <c r="A2987" s="21">
        <v>0.29542954295429502</v>
      </c>
      <c r="B2987" s="21">
        <v>0.78327229138008103</v>
      </c>
    </row>
    <row r="2988" spans="1:2">
      <c r="A2988" s="21">
        <v>0.29552955295529498</v>
      </c>
      <c r="B2988" s="21">
        <v>0.78355533855272297</v>
      </c>
    </row>
    <row r="2989" spans="1:2">
      <c r="A2989" s="21">
        <v>0.295629562956295</v>
      </c>
      <c r="B2989" s="21">
        <v>0.78383838572536502</v>
      </c>
    </row>
    <row r="2990" spans="1:2">
      <c r="A2990" s="21">
        <v>0.29572957295729502</v>
      </c>
      <c r="B2990" s="21">
        <v>0.78412143289800595</v>
      </c>
    </row>
    <row r="2991" spans="1:2">
      <c r="A2991" s="21">
        <v>0.29582958295829498</v>
      </c>
      <c r="B2991" s="21">
        <v>0.784404480070648</v>
      </c>
    </row>
    <row r="2992" spans="1:2">
      <c r="A2992" s="21">
        <v>0.295929592959295</v>
      </c>
      <c r="B2992" s="21">
        <v>0.78468752724329005</v>
      </c>
    </row>
    <row r="2993" spans="1:2">
      <c r="A2993" s="21">
        <v>0.29602960296029601</v>
      </c>
      <c r="B2993" s="21">
        <v>0.78497057441593199</v>
      </c>
    </row>
    <row r="2994" spans="1:2">
      <c r="A2994" s="21">
        <v>0.29612961296129597</v>
      </c>
      <c r="B2994" s="21">
        <v>0.78525362158857304</v>
      </c>
    </row>
    <row r="2995" spans="1:2">
      <c r="A2995" s="21">
        <v>0.29622962296229599</v>
      </c>
      <c r="B2995" s="21">
        <v>0.78553666876121497</v>
      </c>
    </row>
    <row r="2996" spans="1:2">
      <c r="A2996" s="21">
        <v>0.29632963296329601</v>
      </c>
      <c r="B2996" s="21">
        <v>0.78581971593385702</v>
      </c>
    </row>
    <row r="2997" spans="1:2">
      <c r="A2997" s="21">
        <v>0.29642964296429603</v>
      </c>
      <c r="B2997" s="21">
        <v>0.78610276310649896</v>
      </c>
    </row>
    <row r="2998" spans="1:2">
      <c r="A2998" s="21">
        <v>0.29652965296529599</v>
      </c>
      <c r="B2998" s="21">
        <v>0.78638581027914101</v>
      </c>
    </row>
    <row r="2999" spans="1:2">
      <c r="A2999" s="21">
        <v>0.296629662966296</v>
      </c>
      <c r="B2999" s="21">
        <v>0.78666885745178206</v>
      </c>
    </row>
    <row r="3000" spans="1:2">
      <c r="A3000" s="21">
        <v>0.29672967296729602</v>
      </c>
      <c r="B3000" s="21">
        <v>0.78695190462442399</v>
      </c>
    </row>
    <row r="3001" spans="1:2">
      <c r="A3001" s="21">
        <v>0.29682968296829598</v>
      </c>
      <c r="B3001" s="21">
        <v>0.78723495179706604</v>
      </c>
    </row>
    <row r="3002" spans="1:2">
      <c r="A3002" s="21">
        <v>0.296929692969296</v>
      </c>
      <c r="B3002" s="21">
        <v>0.78751799896970798</v>
      </c>
    </row>
    <row r="3003" spans="1:2">
      <c r="A3003" s="21">
        <v>0.29702970297029702</v>
      </c>
      <c r="B3003" s="21">
        <v>0.78780104614235003</v>
      </c>
    </row>
    <row r="3004" spans="1:2">
      <c r="A3004" s="21">
        <v>0.29712971297129698</v>
      </c>
      <c r="B3004" s="21">
        <v>0.78808409331499196</v>
      </c>
    </row>
    <row r="3005" spans="1:2">
      <c r="A3005" s="21">
        <v>0.29722972297229699</v>
      </c>
      <c r="B3005" s="21">
        <v>0.78836714048763301</v>
      </c>
    </row>
    <row r="3006" spans="1:2">
      <c r="A3006" s="21">
        <v>0.29732973297329701</v>
      </c>
      <c r="B3006" s="21">
        <v>0.78865018766027495</v>
      </c>
    </row>
    <row r="3007" spans="1:2">
      <c r="A3007" s="21">
        <v>0.29742974297429697</v>
      </c>
      <c r="B3007" s="21">
        <v>0.788933234832917</v>
      </c>
    </row>
    <row r="3008" spans="1:2">
      <c r="A3008" s="21">
        <v>0.29752975297529699</v>
      </c>
      <c r="B3008" s="21">
        <v>0.78921628200555904</v>
      </c>
    </row>
    <row r="3009" spans="1:2">
      <c r="A3009" s="21">
        <v>0.29762976297629701</v>
      </c>
      <c r="B3009" s="21">
        <v>0.78949932917819998</v>
      </c>
    </row>
    <row r="3010" spans="1:2">
      <c r="A3010" s="21">
        <v>0.29772977297729702</v>
      </c>
      <c r="B3010" s="21">
        <v>0.78978237635084203</v>
      </c>
    </row>
    <row r="3011" spans="1:2">
      <c r="A3011" s="21">
        <v>0.29782978297829699</v>
      </c>
      <c r="B3011" s="21">
        <v>0.79006542352348397</v>
      </c>
    </row>
    <row r="3012" spans="1:2">
      <c r="A3012" s="21">
        <v>0.297929792979297</v>
      </c>
      <c r="B3012" s="21">
        <v>0.79034847069612602</v>
      </c>
    </row>
    <row r="3013" spans="1:2">
      <c r="A3013" s="21">
        <v>0.29802980298029802</v>
      </c>
      <c r="B3013" s="21">
        <v>0.79063151786876795</v>
      </c>
    </row>
    <row r="3014" spans="1:2">
      <c r="A3014" s="21">
        <v>0.29812981298129798</v>
      </c>
      <c r="B3014" s="21">
        <v>0.790914565041409</v>
      </c>
    </row>
    <row r="3015" spans="1:2">
      <c r="A3015" s="21">
        <v>0.298229822982298</v>
      </c>
      <c r="B3015" s="21">
        <v>0.79119761221405105</v>
      </c>
    </row>
    <row r="3016" spans="1:2">
      <c r="A3016" s="21">
        <v>0.29832983298329802</v>
      </c>
      <c r="B3016" s="21">
        <v>0.79148065938669299</v>
      </c>
    </row>
    <row r="3017" spans="1:2">
      <c r="A3017" s="21">
        <v>0.29842984298429798</v>
      </c>
      <c r="B3017" s="21">
        <v>0.79176370655933503</v>
      </c>
    </row>
    <row r="3018" spans="1:2">
      <c r="A3018" s="21">
        <v>0.29852985298529799</v>
      </c>
      <c r="B3018" s="21">
        <v>0.79204675373197697</v>
      </c>
    </row>
    <row r="3019" spans="1:2">
      <c r="A3019" s="21">
        <v>0.29862986298629801</v>
      </c>
      <c r="B3019" s="21">
        <v>0.79232980090461802</v>
      </c>
    </row>
    <row r="3020" spans="1:2">
      <c r="A3020" s="21">
        <v>0.29872987298729797</v>
      </c>
      <c r="B3020" s="21">
        <v>0.79261284807725996</v>
      </c>
    </row>
    <row r="3021" spans="1:2">
      <c r="A3021" s="21">
        <v>0.29882988298829799</v>
      </c>
      <c r="B3021" s="21">
        <v>0.79289589524990201</v>
      </c>
    </row>
    <row r="3022" spans="1:2">
      <c r="A3022" s="21">
        <v>0.29892989298929801</v>
      </c>
      <c r="B3022" s="21">
        <v>0.79317894242254405</v>
      </c>
    </row>
    <row r="3023" spans="1:2">
      <c r="A3023" s="21">
        <v>0.29902990299029902</v>
      </c>
      <c r="B3023" s="21">
        <v>0.79346198959518499</v>
      </c>
    </row>
    <row r="3024" spans="1:2">
      <c r="A3024" s="21">
        <v>0.29912991299129899</v>
      </c>
      <c r="B3024" s="21">
        <v>0.79374503676782704</v>
      </c>
    </row>
    <row r="3025" spans="1:2">
      <c r="A3025" s="21">
        <v>0.299229922992299</v>
      </c>
      <c r="B3025" s="21">
        <v>0.79402808394046898</v>
      </c>
    </row>
    <row r="3026" spans="1:2">
      <c r="A3026" s="21">
        <v>0.29932993299329902</v>
      </c>
      <c r="B3026" s="21">
        <v>0.79431113111311102</v>
      </c>
    </row>
    <row r="3027" spans="1:2">
      <c r="A3027" s="21">
        <v>0.29942994299429898</v>
      </c>
      <c r="B3027" s="21">
        <v>0.79459417828575296</v>
      </c>
    </row>
    <row r="3028" spans="1:2">
      <c r="A3028" s="21">
        <v>0.299529952995299</v>
      </c>
      <c r="B3028" s="21">
        <v>0.79487722545839401</v>
      </c>
    </row>
    <row r="3029" spans="1:2">
      <c r="A3029" s="21">
        <v>0.29962996299629902</v>
      </c>
      <c r="B3029" s="21">
        <v>0.79516027263103595</v>
      </c>
    </row>
    <row r="3030" spans="1:2">
      <c r="A3030" s="21">
        <v>0.29972997299729898</v>
      </c>
      <c r="B3030" s="21">
        <v>0.795443319803678</v>
      </c>
    </row>
    <row r="3031" spans="1:2">
      <c r="A3031" s="21">
        <v>0.29982998299829899</v>
      </c>
      <c r="B3031" s="21">
        <v>0.79572636697632004</v>
      </c>
    </row>
    <row r="3032" spans="1:2">
      <c r="A3032" s="21">
        <v>0.29992999299929901</v>
      </c>
      <c r="B3032" s="21">
        <v>0.79600941414896198</v>
      </c>
    </row>
    <row r="3033" spans="1:2">
      <c r="A3033" s="21">
        <v>0.30003000300030003</v>
      </c>
      <c r="B3033" s="21">
        <v>0.79629246132160303</v>
      </c>
    </row>
    <row r="3034" spans="1:2">
      <c r="A3034" s="21">
        <v>0.30013001300129999</v>
      </c>
      <c r="B3034" s="21">
        <v>0.79657550849424497</v>
      </c>
    </row>
    <row r="3035" spans="1:2">
      <c r="A3035" s="21">
        <v>0.30023002300230001</v>
      </c>
      <c r="B3035" s="21">
        <v>0.79685855566688701</v>
      </c>
    </row>
    <row r="3036" spans="1:2">
      <c r="A3036" s="21">
        <v>0.30033003300330002</v>
      </c>
      <c r="B3036" s="21">
        <v>0.79714160283952895</v>
      </c>
    </row>
    <row r="3037" spans="1:2">
      <c r="A3037" s="21">
        <v>0.30043004300429998</v>
      </c>
      <c r="B3037" s="21">
        <v>0.797424650012171</v>
      </c>
    </row>
    <row r="3038" spans="1:2">
      <c r="A3038" s="21">
        <v>0.3005300530053</v>
      </c>
      <c r="B3038" s="21">
        <v>0.79770769718481205</v>
      </c>
    </row>
    <row r="3039" spans="1:2">
      <c r="A3039" s="21">
        <v>0.30063006300630002</v>
      </c>
      <c r="B3039" s="21">
        <v>0.79799074435745398</v>
      </c>
    </row>
    <row r="3040" spans="1:2">
      <c r="A3040" s="21">
        <v>0.30073007300729998</v>
      </c>
      <c r="B3040" s="21">
        <v>0.79827379153009603</v>
      </c>
    </row>
    <row r="3041" spans="1:2">
      <c r="A3041" s="21">
        <v>0.3008300830083</v>
      </c>
      <c r="B3041" s="21">
        <v>0.79855683870273797</v>
      </c>
    </row>
    <row r="3042" spans="1:2">
      <c r="A3042" s="21">
        <v>0.30093009300930001</v>
      </c>
      <c r="B3042" s="21">
        <v>0.79883988587538002</v>
      </c>
    </row>
    <row r="3043" spans="1:2">
      <c r="A3043" s="21">
        <v>0.30103010301030098</v>
      </c>
      <c r="B3043" s="21">
        <v>0.79912293304802096</v>
      </c>
    </row>
    <row r="3044" spans="1:2">
      <c r="A3044" s="21">
        <v>0.30113011301130099</v>
      </c>
      <c r="B3044" s="21">
        <v>0.799405980220663</v>
      </c>
    </row>
    <row r="3045" spans="1:2">
      <c r="A3045" s="21">
        <v>0.30123012301230101</v>
      </c>
      <c r="B3045" s="21">
        <v>0.79968902739330505</v>
      </c>
    </row>
    <row r="3046" spans="1:2">
      <c r="A3046" s="21">
        <v>0.30133013301330103</v>
      </c>
      <c r="B3046" s="21">
        <v>0.79997207456594699</v>
      </c>
    </row>
    <row r="3047" spans="1:2">
      <c r="A3047" s="21">
        <v>0.30143014301430099</v>
      </c>
      <c r="B3047" s="21">
        <v>0.80025512173858804</v>
      </c>
    </row>
    <row r="3048" spans="1:2">
      <c r="A3048" s="21">
        <v>0.30153015301530101</v>
      </c>
      <c r="B3048" s="21">
        <v>0.80053816891122997</v>
      </c>
    </row>
    <row r="3049" spans="1:2">
      <c r="A3049" s="21">
        <v>0.30163016301630102</v>
      </c>
      <c r="B3049" s="21">
        <v>0.80082121608387202</v>
      </c>
    </row>
    <row r="3050" spans="1:2">
      <c r="A3050" s="21">
        <v>0.30173017301730098</v>
      </c>
      <c r="B3050" s="21">
        <v>0.80110426325651396</v>
      </c>
    </row>
    <row r="3051" spans="1:2">
      <c r="A3051" s="21">
        <v>0.301830183018301</v>
      </c>
      <c r="B3051" s="21">
        <v>0.80138731042915601</v>
      </c>
    </row>
    <row r="3052" spans="1:2">
      <c r="A3052" s="21">
        <v>0.30193019301930102</v>
      </c>
      <c r="B3052" s="21">
        <v>0.80167035760179794</v>
      </c>
    </row>
    <row r="3053" spans="1:2">
      <c r="A3053" s="21">
        <v>0.30203020302030198</v>
      </c>
      <c r="B3053" s="21">
        <v>0.80195340477443899</v>
      </c>
    </row>
    <row r="3054" spans="1:2">
      <c r="A3054" s="21">
        <v>0.302130213021302</v>
      </c>
      <c r="B3054" s="21">
        <v>0.80223645194708104</v>
      </c>
    </row>
    <row r="3055" spans="1:2">
      <c r="A3055" s="21">
        <v>0.30223022302230201</v>
      </c>
      <c r="B3055" s="21">
        <v>0.80251949911972298</v>
      </c>
    </row>
    <row r="3056" spans="1:2">
      <c r="A3056" s="21">
        <v>0.30233023302330198</v>
      </c>
      <c r="B3056" s="21">
        <v>0.80280254629236503</v>
      </c>
    </row>
    <row r="3057" spans="1:2">
      <c r="A3057" s="21">
        <v>0.30243024302430199</v>
      </c>
      <c r="B3057" s="21">
        <v>0.80308559346500596</v>
      </c>
    </row>
    <row r="3058" spans="1:2">
      <c r="A3058" s="21">
        <v>0.30253025302530201</v>
      </c>
      <c r="B3058" s="21">
        <v>0.80336864063764801</v>
      </c>
    </row>
    <row r="3059" spans="1:2">
      <c r="A3059" s="21">
        <v>0.30263026302630203</v>
      </c>
      <c r="B3059" s="21">
        <v>0.80365168781028995</v>
      </c>
    </row>
    <row r="3060" spans="1:2">
      <c r="A3060" s="21">
        <v>0.30273027302730199</v>
      </c>
      <c r="B3060" s="21">
        <v>0.803934734982932</v>
      </c>
    </row>
    <row r="3061" spans="1:2">
      <c r="A3061" s="21">
        <v>0.30283028302830201</v>
      </c>
      <c r="B3061" s="21">
        <v>0.80421778215557405</v>
      </c>
    </row>
    <row r="3062" spans="1:2">
      <c r="A3062" s="21">
        <v>0.30293029302930202</v>
      </c>
      <c r="B3062" s="21">
        <v>0.80450082932821498</v>
      </c>
    </row>
    <row r="3063" spans="1:2">
      <c r="A3063" s="21">
        <v>0.30303030303030298</v>
      </c>
      <c r="B3063" s="21">
        <v>0.80478387650085703</v>
      </c>
    </row>
    <row r="3064" spans="1:2">
      <c r="A3064" s="21">
        <v>0.303130313031303</v>
      </c>
      <c r="B3064" s="21">
        <v>0.80506692367349897</v>
      </c>
    </row>
    <row r="3065" spans="1:2">
      <c r="A3065" s="21">
        <v>0.30323032303230302</v>
      </c>
      <c r="B3065" s="21">
        <v>0.80534997084614102</v>
      </c>
    </row>
    <row r="3066" spans="1:2">
      <c r="A3066" s="21">
        <v>0.30333033303330298</v>
      </c>
      <c r="B3066" s="21">
        <v>0.80563301801878295</v>
      </c>
    </row>
    <row r="3067" spans="1:2">
      <c r="A3067" s="21">
        <v>0.303430343034303</v>
      </c>
      <c r="B3067" s="21">
        <v>0.805916065191424</v>
      </c>
    </row>
    <row r="3068" spans="1:2">
      <c r="A3068" s="21">
        <v>0.30353035303530301</v>
      </c>
      <c r="B3068" s="21">
        <v>0.80619911236406605</v>
      </c>
    </row>
    <row r="3069" spans="1:2">
      <c r="A3069" s="21">
        <v>0.30363036303630297</v>
      </c>
      <c r="B3069" s="21">
        <v>0.80648215953670799</v>
      </c>
    </row>
    <row r="3070" spans="1:2">
      <c r="A3070" s="21">
        <v>0.30373037303730299</v>
      </c>
      <c r="B3070" s="21">
        <v>0.80676520670935004</v>
      </c>
    </row>
    <row r="3071" spans="1:2">
      <c r="A3071" s="21">
        <v>0.30383038303830301</v>
      </c>
      <c r="B3071" s="21">
        <v>0.80704825388199197</v>
      </c>
    </row>
    <row r="3072" spans="1:2">
      <c r="A3072" s="21">
        <v>0.30393039303930303</v>
      </c>
      <c r="B3072" s="21">
        <v>0.80733130105463302</v>
      </c>
    </row>
    <row r="3073" spans="1:2">
      <c r="A3073" s="21">
        <v>0.30403040304030399</v>
      </c>
      <c r="B3073" s="21">
        <v>0.80761434822727496</v>
      </c>
    </row>
    <row r="3074" spans="1:2">
      <c r="A3074" s="21">
        <v>0.304130413041304</v>
      </c>
      <c r="B3074" s="21">
        <v>0.80789739539991701</v>
      </c>
    </row>
    <row r="3075" spans="1:2">
      <c r="A3075" s="21">
        <v>0.30423042304230402</v>
      </c>
      <c r="B3075" s="21">
        <v>0.80818044257255905</v>
      </c>
    </row>
    <row r="3076" spans="1:2">
      <c r="A3076" s="21">
        <v>0.30433043304330398</v>
      </c>
      <c r="B3076" s="21">
        <v>0.80846348974519999</v>
      </c>
    </row>
    <row r="3077" spans="1:2">
      <c r="A3077" s="21">
        <v>0.304430443044304</v>
      </c>
      <c r="B3077" s="21">
        <v>0.80874653691784204</v>
      </c>
    </row>
    <row r="3078" spans="1:2">
      <c r="A3078" s="21">
        <v>0.30453045304530402</v>
      </c>
      <c r="B3078" s="21">
        <v>0.80902958409048398</v>
      </c>
    </row>
    <row r="3079" spans="1:2">
      <c r="A3079" s="21">
        <v>0.30463046304630398</v>
      </c>
      <c r="B3079" s="21">
        <v>0.80931263126312603</v>
      </c>
    </row>
    <row r="3080" spans="1:2">
      <c r="A3080" s="21">
        <v>0.304730473047304</v>
      </c>
      <c r="B3080" s="21">
        <v>0.80959567843576796</v>
      </c>
    </row>
    <row r="3081" spans="1:2">
      <c r="A3081" s="21">
        <v>0.30483048304830401</v>
      </c>
      <c r="B3081" s="21">
        <v>0.80987872560840901</v>
      </c>
    </row>
    <row r="3082" spans="1:2">
      <c r="A3082" s="21">
        <v>0.30493049304930397</v>
      </c>
      <c r="B3082" s="21">
        <v>0.81016177278105095</v>
      </c>
    </row>
    <row r="3083" spans="1:2">
      <c r="A3083" s="21">
        <v>0.30503050305030499</v>
      </c>
      <c r="B3083" s="21">
        <v>0.810444819953693</v>
      </c>
    </row>
    <row r="3084" spans="1:2">
      <c r="A3084" s="21">
        <v>0.30513051305130501</v>
      </c>
      <c r="B3084" s="21">
        <v>0.81072786712633504</v>
      </c>
    </row>
    <row r="3085" spans="1:2">
      <c r="A3085" s="21">
        <v>0.30523052305230503</v>
      </c>
      <c r="B3085" s="21">
        <v>0.81101091429897698</v>
      </c>
    </row>
    <row r="3086" spans="1:2">
      <c r="A3086" s="21">
        <v>0.30533053305330499</v>
      </c>
      <c r="B3086" s="21">
        <v>0.81129396147161803</v>
      </c>
    </row>
    <row r="3087" spans="1:2">
      <c r="A3087" s="21">
        <v>0.305430543054305</v>
      </c>
      <c r="B3087" s="21">
        <v>0.81157700864425997</v>
      </c>
    </row>
    <row r="3088" spans="1:2">
      <c r="A3088" s="21">
        <v>0.30553055305530502</v>
      </c>
      <c r="B3088" s="21">
        <v>0.81186005581690202</v>
      </c>
    </row>
    <row r="3089" spans="1:2">
      <c r="A3089" s="21">
        <v>0.30563056305630498</v>
      </c>
      <c r="B3089" s="21">
        <v>0.81214310298954395</v>
      </c>
    </row>
    <row r="3090" spans="1:2">
      <c r="A3090" s="21">
        <v>0.305730573057305</v>
      </c>
      <c r="B3090" s="21">
        <v>0.812426150162186</v>
      </c>
    </row>
    <row r="3091" spans="1:2">
      <c r="A3091" s="21">
        <v>0.30583058305830502</v>
      </c>
      <c r="B3091" s="21">
        <v>0.81270919733482705</v>
      </c>
    </row>
    <row r="3092" spans="1:2">
      <c r="A3092" s="21">
        <v>0.30593059305930498</v>
      </c>
      <c r="B3092" s="21">
        <v>0.81299224450746899</v>
      </c>
    </row>
    <row r="3093" spans="1:2">
      <c r="A3093" s="21">
        <v>0.30603060306030599</v>
      </c>
      <c r="B3093" s="21">
        <v>0.81327529168011103</v>
      </c>
    </row>
    <row r="3094" spans="1:2">
      <c r="A3094" s="21">
        <v>0.30613061306130601</v>
      </c>
      <c r="B3094" s="21">
        <v>0.81355833885275297</v>
      </c>
    </row>
    <row r="3095" spans="1:2">
      <c r="A3095" s="21">
        <v>0.30623062306230597</v>
      </c>
      <c r="B3095" s="21">
        <v>0.81384138602539502</v>
      </c>
    </row>
    <row r="3096" spans="1:2">
      <c r="A3096" s="21">
        <v>0.30633063306330599</v>
      </c>
      <c r="B3096" s="21">
        <v>0.81412443319803596</v>
      </c>
    </row>
    <row r="3097" spans="1:2">
      <c r="A3097" s="21">
        <v>0.30643064306430601</v>
      </c>
      <c r="B3097" s="21">
        <v>0.81440748037067801</v>
      </c>
    </row>
    <row r="3098" spans="1:2">
      <c r="A3098" s="21">
        <v>0.30653065306530602</v>
      </c>
      <c r="B3098" s="21">
        <v>0.81469052754332005</v>
      </c>
    </row>
    <row r="3099" spans="1:2">
      <c r="A3099" s="21">
        <v>0.30663066306630599</v>
      </c>
      <c r="B3099" s="21">
        <v>0.81497357471596199</v>
      </c>
    </row>
    <row r="3100" spans="1:2">
      <c r="A3100" s="21">
        <v>0.306730673067306</v>
      </c>
      <c r="B3100" s="21">
        <v>0.81525662188860304</v>
      </c>
    </row>
    <row r="3101" spans="1:2">
      <c r="A3101" s="21">
        <v>0.30683068306830602</v>
      </c>
      <c r="B3101" s="21">
        <v>0.81553966906124498</v>
      </c>
    </row>
    <row r="3102" spans="1:2">
      <c r="A3102" s="21">
        <v>0.30693069306930598</v>
      </c>
      <c r="B3102" s="21">
        <v>0.81582271623388702</v>
      </c>
    </row>
    <row r="3103" spans="1:2">
      <c r="A3103" s="21">
        <v>0.307030703070307</v>
      </c>
      <c r="B3103" s="21">
        <v>0.81610576340652896</v>
      </c>
    </row>
    <row r="3104" spans="1:2">
      <c r="A3104" s="21">
        <v>0.30713071307130702</v>
      </c>
      <c r="B3104" s="21">
        <v>0.81638881057917101</v>
      </c>
    </row>
    <row r="3105" spans="1:2">
      <c r="A3105" s="21">
        <v>0.30723072307230698</v>
      </c>
      <c r="B3105" s="21">
        <v>0.81667185775181295</v>
      </c>
    </row>
    <row r="3106" spans="1:2">
      <c r="A3106" s="21">
        <v>0.30733073307330699</v>
      </c>
      <c r="B3106" s="21">
        <v>0.816954904924454</v>
      </c>
    </row>
    <row r="3107" spans="1:2">
      <c r="A3107" s="21">
        <v>0.30743074307430701</v>
      </c>
      <c r="B3107" s="21">
        <v>0.81723795209709604</v>
      </c>
    </row>
    <row r="3108" spans="1:2">
      <c r="A3108" s="21">
        <v>0.30753075307530697</v>
      </c>
      <c r="B3108" s="21">
        <v>0.81752099926973798</v>
      </c>
    </row>
    <row r="3109" spans="1:2">
      <c r="A3109" s="21">
        <v>0.30763076307630699</v>
      </c>
      <c r="B3109" s="21">
        <v>0.81780404644238003</v>
      </c>
    </row>
    <row r="3110" spans="1:2">
      <c r="A3110" s="21">
        <v>0.30773077307730701</v>
      </c>
      <c r="B3110" s="21">
        <v>0.81808709361502097</v>
      </c>
    </row>
    <row r="3111" spans="1:2">
      <c r="A3111" s="21">
        <v>0.30783078307830702</v>
      </c>
      <c r="B3111" s="21">
        <v>0.81837014078766301</v>
      </c>
    </row>
    <row r="3112" spans="1:2">
      <c r="A3112" s="21">
        <v>0.30793079307930699</v>
      </c>
      <c r="B3112" s="21">
        <v>0.81865318796030495</v>
      </c>
    </row>
    <row r="3113" spans="1:2">
      <c r="A3113" s="21">
        <v>0.308030803080308</v>
      </c>
      <c r="B3113" s="21">
        <v>0.818936235132947</v>
      </c>
    </row>
    <row r="3114" spans="1:2">
      <c r="A3114" s="21">
        <v>0.30813081308130802</v>
      </c>
      <c r="B3114" s="21">
        <v>0.81921928230558905</v>
      </c>
    </row>
    <row r="3115" spans="1:2">
      <c r="A3115" s="21">
        <v>0.30823082308230798</v>
      </c>
      <c r="B3115" s="21">
        <v>0.81950232947822998</v>
      </c>
    </row>
    <row r="3116" spans="1:2">
      <c r="A3116" s="21">
        <v>0.308330833083308</v>
      </c>
      <c r="B3116" s="21">
        <v>0.81978537665087203</v>
      </c>
    </row>
    <row r="3117" spans="1:2">
      <c r="A3117" s="21">
        <v>0.30843084308430802</v>
      </c>
      <c r="B3117" s="21">
        <v>0.82006842382351397</v>
      </c>
    </row>
    <row r="3118" spans="1:2">
      <c r="A3118" s="21">
        <v>0.30853085308530798</v>
      </c>
      <c r="B3118" s="21">
        <v>0.82035147099615602</v>
      </c>
    </row>
    <row r="3119" spans="1:2">
      <c r="A3119" s="21">
        <v>0.30863086308630799</v>
      </c>
      <c r="B3119" s="21">
        <v>0.82063451816879796</v>
      </c>
    </row>
    <row r="3120" spans="1:2">
      <c r="A3120" s="21">
        <v>0.30873087308730801</v>
      </c>
      <c r="B3120" s="21">
        <v>0.820917565341439</v>
      </c>
    </row>
    <row r="3121" spans="1:2">
      <c r="A3121" s="21">
        <v>0.30883088308830797</v>
      </c>
      <c r="B3121" s="21">
        <v>0.82120061251408105</v>
      </c>
    </row>
    <row r="3122" spans="1:2">
      <c r="A3122" s="21">
        <v>0.30893089308930799</v>
      </c>
      <c r="B3122" s="21">
        <v>0.82148365968672299</v>
      </c>
    </row>
    <row r="3123" spans="1:2">
      <c r="A3123" s="21">
        <v>0.30903090309030901</v>
      </c>
      <c r="B3123" s="21">
        <v>0.82176670685936504</v>
      </c>
    </row>
    <row r="3124" spans="1:2">
      <c r="A3124" s="21">
        <v>0.30913091309130902</v>
      </c>
      <c r="B3124" s="21">
        <v>0.82204975403200697</v>
      </c>
    </row>
    <row r="3125" spans="1:2">
      <c r="A3125" s="21">
        <v>0.30923092309230898</v>
      </c>
      <c r="B3125" s="21">
        <v>0.82233280120464802</v>
      </c>
    </row>
    <row r="3126" spans="1:2">
      <c r="A3126" s="21">
        <v>0.309330933093309</v>
      </c>
      <c r="B3126" s="21">
        <v>0.82261584837728996</v>
      </c>
    </row>
    <row r="3127" spans="1:2">
      <c r="A3127" s="21">
        <v>0.30943094309430902</v>
      </c>
      <c r="B3127" s="21">
        <v>0.82289889554993201</v>
      </c>
    </row>
    <row r="3128" spans="1:2">
      <c r="A3128" s="21">
        <v>0.30953095309530898</v>
      </c>
      <c r="B3128" s="21">
        <v>0.82318194272257394</v>
      </c>
    </row>
    <row r="3129" spans="1:2">
      <c r="A3129" s="21">
        <v>0.309630963096309</v>
      </c>
      <c r="B3129" s="21">
        <v>0.82346498989521599</v>
      </c>
    </row>
    <row r="3130" spans="1:2">
      <c r="A3130" s="21">
        <v>0.30973097309730901</v>
      </c>
      <c r="B3130" s="21">
        <v>0.82374803706785704</v>
      </c>
    </row>
    <row r="3131" spans="1:2">
      <c r="A3131" s="21">
        <v>0.30983098309830898</v>
      </c>
      <c r="B3131" s="21">
        <v>0.82403108424049898</v>
      </c>
    </row>
    <row r="3132" spans="1:2">
      <c r="A3132" s="21">
        <v>0.30993099309930899</v>
      </c>
      <c r="B3132" s="21">
        <v>0.82431413141314103</v>
      </c>
    </row>
    <row r="3133" spans="1:2">
      <c r="A3133" s="21">
        <v>0.31003100310031001</v>
      </c>
      <c r="B3133" s="21">
        <v>0.82459717858578296</v>
      </c>
    </row>
    <row r="3134" spans="1:2">
      <c r="A3134" s="21">
        <v>0.31013101310131003</v>
      </c>
      <c r="B3134" s="21">
        <v>0.82488022575842401</v>
      </c>
    </row>
    <row r="3135" spans="1:2">
      <c r="A3135" s="21">
        <v>0.31023102310230999</v>
      </c>
      <c r="B3135" s="21">
        <v>0.82516327293106595</v>
      </c>
    </row>
    <row r="3136" spans="1:2">
      <c r="A3136" s="21">
        <v>0.31033103310331001</v>
      </c>
      <c r="B3136" s="21">
        <v>0.825446320103708</v>
      </c>
    </row>
    <row r="3137" spans="1:2">
      <c r="A3137" s="21">
        <v>0.31043104310431002</v>
      </c>
      <c r="B3137" s="21">
        <v>0.82572936727635005</v>
      </c>
    </row>
    <row r="3138" spans="1:2">
      <c r="A3138" s="21">
        <v>0.31053105310530998</v>
      </c>
      <c r="B3138" s="21">
        <v>0.82601241444899198</v>
      </c>
    </row>
    <row r="3139" spans="1:2">
      <c r="A3139" s="21">
        <v>0.31063106310631</v>
      </c>
      <c r="B3139" s="21">
        <v>0.82629546162163303</v>
      </c>
    </row>
    <row r="3140" spans="1:2">
      <c r="A3140" s="21">
        <v>0.31073107310731002</v>
      </c>
      <c r="B3140" s="21">
        <v>0.82657850879427497</v>
      </c>
    </row>
    <row r="3141" spans="1:2">
      <c r="A3141" s="21">
        <v>0.31083108310830998</v>
      </c>
      <c r="B3141" s="21">
        <v>0.82686155596691702</v>
      </c>
    </row>
    <row r="3142" spans="1:2">
      <c r="A3142" s="21">
        <v>0.31093109310931</v>
      </c>
      <c r="B3142" s="21">
        <v>0.82714460313955895</v>
      </c>
    </row>
    <row r="3143" spans="1:2">
      <c r="A3143" s="21">
        <v>0.31103110311031101</v>
      </c>
      <c r="B3143" s="21">
        <v>0.8274276503122</v>
      </c>
    </row>
    <row r="3144" spans="1:2">
      <c r="A3144" s="21">
        <v>0.31113111311131098</v>
      </c>
      <c r="B3144" s="21">
        <v>0.82771069748484205</v>
      </c>
    </row>
    <row r="3145" spans="1:2">
      <c r="A3145" s="21">
        <v>0.31123112311231099</v>
      </c>
      <c r="B3145" s="21">
        <v>0.82799374465748399</v>
      </c>
    </row>
    <row r="3146" spans="1:2">
      <c r="A3146" s="21">
        <v>0.31133113311331101</v>
      </c>
      <c r="B3146" s="21">
        <v>0.82827679183012604</v>
      </c>
    </row>
    <row r="3147" spans="1:2">
      <c r="A3147" s="21">
        <v>0.31143114311431103</v>
      </c>
      <c r="B3147" s="21">
        <v>0.82855983900276797</v>
      </c>
    </row>
    <row r="3148" spans="1:2">
      <c r="A3148" s="21">
        <v>0.31153115311531099</v>
      </c>
      <c r="B3148" s="21">
        <v>0.82884288617541002</v>
      </c>
    </row>
    <row r="3149" spans="1:2">
      <c r="A3149" s="21">
        <v>0.31163116311631101</v>
      </c>
      <c r="B3149" s="21">
        <v>0.82912593334805096</v>
      </c>
    </row>
    <row r="3150" spans="1:2">
      <c r="A3150" s="21">
        <v>0.31173117311731102</v>
      </c>
      <c r="B3150" s="21">
        <v>0.82940898052069301</v>
      </c>
    </row>
    <row r="3151" spans="1:2">
      <c r="A3151" s="21">
        <v>0.31183118311831098</v>
      </c>
      <c r="B3151" s="21">
        <v>0.82969202769333505</v>
      </c>
    </row>
    <row r="3152" spans="1:2">
      <c r="A3152" s="21">
        <v>0.311931193119311</v>
      </c>
      <c r="B3152" s="21">
        <v>0.82997507486597699</v>
      </c>
    </row>
    <row r="3153" spans="1:2">
      <c r="A3153" s="21">
        <v>0.31203120312031202</v>
      </c>
      <c r="B3153" s="21">
        <v>0.83025812203861804</v>
      </c>
    </row>
    <row r="3154" spans="1:2">
      <c r="A3154" s="21">
        <v>0.31213121312131198</v>
      </c>
      <c r="B3154" s="21">
        <v>0.83054116921125998</v>
      </c>
    </row>
    <row r="3155" spans="1:2">
      <c r="A3155" s="21">
        <v>0.312231223122312</v>
      </c>
      <c r="B3155" s="21">
        <v>0.83082421638390203</v>
      </c>
    </row>
    <row r="3156" spans="1:2">
      <c r="A3156" s="21">
        <v>0.31233123312331201</v>
      </c>
      <c r="B3156" s="21">
        <v>0.83110726355654396</v>
      </c>
    </row>
    <row r="3157" spans="1:2">
      <c r="A3157" s="21">
        <v>0.31243124312431197</v>
      </c>
      <c r="B3157" s="21">
        <v>0.83139031072918601</v>
      </c>
    </row>
    <row r="3158" spans="1:2">
      <c r="A3158" s="21">
        <v>0.31253125312531199</v>
      </c>
      <c r="B3158" s="21">
        <v>0.83167335790182795</v>
      </c>
    </row>
    <row r="3159" spans="1:2">
      <c r="A3159" s="21">
        <v>0.31263126312631201</v>
      </c>
      <c r="B3159" s="21">
        <v>0.831956405074469</v>
      </c>
    </row>
    <row r="3160" spans="1:2">
      <c r="A3160" s="21">
        <v>0.31273127312731203</v>
      </c>
      <c r="B3160" s="21">
        <v>0.83223945224711104</v>
      </c>
    </row>
    <row r="3161" spans="1:2">
      <c r="A3161" s="21">
        <v>0.31283128312831199</v>
      </c>
      <c r="B3161" s="21">
        <v>0.83252249941975298</v>
      </c>
    </row>
    <row r="3162" spans="1:2">
      <c r="A3162" s="21">
        <v>0.312931293129312</v>
      </c>
      <c r="B3162" s="21">
        <v>0.83280554659239503</v>
      </c>
    </row>
    <row r="3163" spans="1:2">
      <c r="A3163" s="21">
        <v>0.31303130313031302</v>
      </c>
      <c r="B3163" s="21">
        <v>0.83309571534076399</v>
      </c>
    </row>
    <row r="3164" spans="1:2">
      <c r="A3164" s="21">
        <v>0.31313131313131298</v>
      </c>
      <c r="B3164" s="21">
        <v>0.83340151515151495</v>
      </c>
    </row>
    <row r="3165" spans="1:2">
      <c r="A3165" s="21">
        <v>0.313231323132313</v>
      </c>
      <c r="B3165" s="21">
        <v>0.83370731496226502</v>
      </c>
    </row>
    <row r="3166" spans="1:2">
      <c r="A3166" s="21">
        <v>0.31333133313331302</v>
      </c>
      <c r="B3166" s="21">
        <v>0.83401311477301499</v>
      </c>
    </row>
    <row r="3167" spans="1:2">
      <c r="A3167" s="21">
        <v>0.31343134313431298</v>
      </c>
      <c r="B3167" s="21">
        <v>0.83431891458376595</v>
      </c>
    </row>
    <row r="3168" spans="1:2">
      <c r="A3168" s="21">
        <v>0.313531353135313</v>
      </c>
      <c r="B3168" s="21">
        <v>0.83462471439451602</v>
      </c>
    </row>
    <row r="3169" spans="1:2">
      <c r="A3169" s="21">
        <v>0.31363136313631301</v>
      </c>
      <c r="B3169" s="21">
        <v>0.83493051420526598</v>
      </c>
    </row>
    <row r="3170" spans="1:2">
      <c r="A3170" s="21">
        <v>0.31373137313731297</v>
      </c>
      <c r="B3170" s="21">
        <v>0.83523631401601695</v>
      </c>
    </row>
    <row r="3171" spans="1:2">
      <c r="A3171" s="21">
        <v>0.31383138313831299</v>
      </c>
      <c r="B3171" s="21">
        <v>0.83554211382676702</v>
      </c>
    </row>
    <row r="3172" spans="1:2">
      <c r="A3172" s="21">
        <v>0.31393139313931301</v>
      </c>
      <c r="B3172" s="21">
        <v>0.83584791363751698</v>
      </c>
    </row>
    <row r="3173" spans="1:2">
      <c r="A3173" s="21">
        <v>0.31403140314031402</v>
      </c>
      <c r="B3173" s="21">
        <v>0.83615371344826706</v>
      </c>
    </row>
    <row r="3174" spans="1:2">
      <c r="A3174" s="21">
        <v>0.31413141314131399</v>
      </c>
      <c r="B3174" s="21">
        <v>0.83645951325901802</v>
      </c>
    </row>
    <row r="3175" spans="1:2">
      <c r="A3175" s="21">
        <v>0.314231423142314</v>
      </c>
      <c r="B3175" s="21">
        <v>0.83676531306976798</v>
      </c>
    </row>
    <row r="3176" spans="1:2">
      <c r="A3176" s="21">
        <v>0.31433143314331402</v>
      </c>
      <c r="B3176" s="21">
        <v>0.83707111288051805</v>
      </c>
    </row>
    <row r="3177" spans="1:2">
      <c r="A3177" s="21">
        <v>0.31443144314431398</v>
      </c>
      <c r="B3177" s="21">
        <v>0.83737691269126902</v>
      </c>
    </row>
    <row r="3178" spans="1:2">
      <c r="A3178" s="21">
        <v>0.314531453145314</v>
      </c>
      <c r="B3178" s="21">
        <v>0.83768271250201898</v>
      </c>
    </row>
    <row r="3179" spans="1:2">
      <c r="A3179" s="21">
        <v>0.31463146314631402</v>
      </c>
      <c r="B3179" s="21">
        <v>0.83798851231276905</v>
      </c>
    </row>
    <row r="3180" spans="1:2">
      <c r="A3180" s="21">
        <v>0.31473147314731398</v>
      </c>
      <c r="B3180" s="21">
        <v>0.83829431212352001</v>
      </c>
    </row>
    <row r="3181" spans="1:2">
      <c r="A3181" s="21">
        <v>0.314831483148314</v>
      </c>
      <c r="B3181" s="21">
        <v>0.83860011193426998</v>
      </c>
    </row>
    <row r="3182" spans="1:2">
      <c r="A3182" s="21">
        <v>0.31493149314931401</v>
      </c>
      <c r="B3182" s="21">
        <v>0.83890591174502005</v>
      </c>
    </row>
    <row r="3183" spans="1:2">
      <c r="A3183" s="21">
        <v>0.31503150315031497</v>
      </c>
      <c r="B3183" s="21">
        <v>0.83921171155577001</v>
      </c>
    </row>
    <row r="3184" spans="1:2">
      <c r="A3184" s="21">
        <v>0.31513151315131499</v>
      </c>
      <c r="B3184" s="21">
        <v>0.83951751136652097</v>
      </c>
    </row>
    <row r="3185" spans="1:2">
      <c r="A3185" s="21">
        <v>0.31523152315231501</v>
      </c>
      <c r="B3185" s="21">
        <v>0.83982331117727105</v>
      </c>
    </row>
    <row r="3186" spans="1:2">
      <c r="A3186" s="21">
        <v>0.31533153315331502</v>
      </c>
      <c r="B3186" s="21">
        <v>0.84012911098802101</v>
      </c>
    </row>
    <row r="3187" spans="1:2">
      <c r="A3187" s="21">
        <v>0.31543154315431499</v>
      </c>
      <c r="B3187" s="21">
        <v>0.84043491079877197</v>
      </c>
    </row>
    <row r="3188" spans="1:2">
      <c r="A3188" s="21">
        <v>0.315531553155315</v>
      </c>
      <c r="B3188" s="21">
        <v>0.84074071060952205</v>
      </c>
    </row>
    <row r="3189" spans="1:2">
      <c r="A3189" s="21">
        <v>0.31563156315631502</v>
      </c>
      <c r="B3189" s="21">
        <v>0.84104651042027201</v>
      </c>
    </row>
    <row r="3190" spans="1:2">
      <c r="A3190" s="21">
        <v>0.31573157315731498</v>
      </c>
      <c r="B3190" s="21">
        <v>0.84135231023102297</v>
      </c>
    </row>
    <row r="3191" spans="1:2">
      <c r="A3191" s="21">
        <v>0.315831583158315</v>
      </c>
      <c r="B3191" s="21">
        <v>0.84165811004177304</v>
      </c>
    </row>
    <row r="3192" spans="1:2">
      <c r="A3192" s="21">
        <v>0.31593159315931502</v>
      </c>
      <c r="B3192" s="21">
        <v>0.84196390985252301</v>
      </c>
    </row>
    <row r="3193" spans="1:2">
      <c r="A3193" s="21">
        <v>0.31603160316031598</v>
      </c>
      <c r="B3193" s="21">
        <v>0.84226970966327397</v>
      </c>
    </row>
    <row r="3194" spans="1:2">
      <c r="A3194" s="21">
        <v>0.31613161316131599</v>
      </c>
      <c r="B3194" s="21">
        <v>0.84257550947402404</v>
      </c>
    </row>
    <row r="3195" spans="1:2">
      <c r="A3195" s="21">
        <v>0.31623162316231601</v>
      </c>
      <c r="B3195" s="21">
        <v>0.84288130928477401</v>
      </c>
    </row>
    <row r="3196" spans="1:2">
      <c r="A3196" s="21">
        <v>0.31633163316331597</v>
      </c>
      <c r="B3196" s="21">
        <v>0.84318710909552497</v>
      </c>
    </row>
    <row r="3197" spans="1:2">
      <c r="A3197" s="21">
        <v>0.31643164316431599</v>
      </c>
      <c r="B3197" s="21">
        <v>0.84349290890627504</v>
      </c>
    </row>
    <row r="3198" spans="1:2">
      <c r="A3198" s="21">
        <v>0.31653165316531601</v>
      </c>
      <c r="B3198" s="21">
        <v>0.843798708717025</v>
      </c>
    </row>
    <row r="3199" spans="1:2">
      <c r="A3199" s="21">
        <v>0.31663166316631602</v>
      </c>
      <c r="B3199" s="21">
        <v>0.84410450852777497</v>
      </c>
    </row>
    <row r="3200" spans="1:2">
      <c r="A3200" s="21">
        <v>0.31673167316731599</v>
      </c>
      <c r="B3200" s="21">
        <v>0.84441030833852604</v>
      </c>
    </row>
    <row r="3201" spans="1:2">
      <c r="A3201" s="21">
        <v>0.316831683168316</v>
      </c>
      <c r="B3201" s="21">
        <v>0.844716108149276</v>
      </c>
    </row>
    <row r="3202" spans="1:2">
      <c r="A3202" s="21">
        <v>0.31693169316931602</v>
      </c>
      <c r="B3202" s="21">
        <v>0.84502190796002596</v>
      </c>
    </row>
    <row r="3203" spans="1:2">
      <c r="A3203" s="21">
        <v>0.31703170317031698</v>
      </c>
      <c r="B3203" s="21">
        <v>0.84532770777077704</v>
      </c>
    </row>
    <row r="3204" spans="1:2">
      <c r="A3204" s="21">
        <v>0.317131713171317</v>
      </c>
      <c r="B3204" s="21">
        <v>0.845633507581527</v>
      </c>
    </row>
    <row r="3205" spans="1:2">
      <c r="A3205" s="21">
        <v>0.31723172317231702</v>
      </c>
      <c r="B3205" s="21">
        <v>0.84593930739227696</v>
      </c>
    </row>
    <row r="3206" spans="1:2">
      <c r="A3206" s="21">
        <v>0.31733173317331698</v>
      </c>
      <c r="B3206" s="21">
        <v>0.84624510720302804</v>
      </c>
    </row>
    <row r="3207" spans="1:2">
      <c r="A3207" s="21">
        <v>0.31743174317431699</v>
      </c>
      <c r="B3207" s="21">
        <v>0.846550907013778</v>
      </c>
    </row>
    <row r="3208" spans="1:2">
      <c r="A3208" s="21">
        <v>0.31753175317531701</v>
      </c>
      <c r="B3208" s="21">
        <v>0.84685670682452796</v>
      </c>
    </row>
    <row r="3209" spans="1:2">
      <c r="A3209" s="21">
        <v>0.31763176317631697</v>
      </c>
      <c r="B3209" s="21">
        <v>0.84716250663527803</v>
      </c>
    </row>
    <row r="3210" spans="1:2">
      <c r="A3210" s="21">
        <v>0.31773177317731699</v>
      </c>
      <c r="B3210" s="21">
        <v>0.847468306446029</v>
      </c>
    </row>
    <row r="3211" spans="1:2">
      <c r="A3211" s="21">
        <v>0.31783178317831701</v>
      </c>
      <c r="B3211" s="21">
        <v>0.84777410625677896</v>
      </c>
    </row>
    <row r="3212" spans="1:2">
      <c r="A3212" s="21">
        <v>0.31793179317931702</v>
      </c>
      <c r="B3212" s="21">
        <v>0.84807990606752903</v>
      </c>
    </row>
    <row r="3213" spans="1:2">
      <c r="A3213" s="21">
        <v>0.31803180318031798</v>
      </c>
      <c r="B3213" s="21">
        <v>0.84838570587827999</v>
      </c>
    </row>
    <row r="3214" spans="1:2">
      <c r="A3214" s="21">
        <v>0.318131813181318</v>
      </c>
      <c r="B3214" s="21">
        <v>0.84869150568902996</v>
      </c>
    </row>
    <row r="3215" spans="1:2">
      <c r="A3215" s="21">
        <v>0.31823182318231802</v>
      </c>
      <c r="B3215" s="21">
        <v>0.84899730549978003</v>
      </c>
    </row>
    <row r="3216" spans="1:2">
      <c r="A3216" s="21">
        <v>0.31833183318331798</v>
      </c>
      <c r="B3216" s="21">
        <v>0.84930310531053099</v>
      </c>
    </row>
    <row r="3217" spans="1:2">
      <c r="A3217" s="21">
        <v>0.318431843184318</v>
      </c>
      <c r="B3217" s="21">
        <v>0.84960890512128096</v>
      </c>
    </row>
    <row r="3218" spans="1:2">
      <c r="A3218" s="21">
        <v>0.31853185318531801</v>
      </c>
      <c r="B3218" s="21">
        <v>0.84991470493203103</v>
      </c>
    </row>
    <row r="3219" spans="1:2">
      <c r="A3219" s="21">
        <v>0.31863186318631798</v>
      </c>
      <c r="B3219" s="21">
        <v>0.85022050474278199</v>
      </c>
    </row>
    <row r="3220" spans="1:2">
      <c r="A3220" s="21">
        <v>0.31873187318731799</v>
      </c>
      <c r="B3220" s="21">
        <v>0.85052630455353195</v>
      </c>
    </row>
    <row r="3221" spans="1:2">
      <c r="A3221" s="21">
        <v>0.31883188318831801</v>
      </c>
      <c r="B3221" s="21">
        <v>0.85083210436428203</v>
      </c>
    </row>
    <row r="3222" spans="1:2">
      <c r="A3222" s="21">
        <v>0.31893189318931803</v>
      </c>
      <c r="B3222" s="21">
        <v>0.85113790417503199</v>
      </c>
    </row>
    <row r="3223" spans="1:2">
      <c r="A3223" s="21">
        <v>0.31903190319031899</v>
      </c>
      <c r="B3223" s="21">
        <v>0.85144370398578295</v>
      </c>
    </row>
    <row r="3224" spans="1:2">
      <c r="A3224" s="21">
        <v>0.31913191319131901</v>
      </c>
      <c r="B3224" s="21">
        <v>0.85174950379653303</v>
      </c>
    </row>
    <row r="3225" spans="1:2">
      <c r="A3225" s="21">
        <v>0.31923192319231902</v>
      </c>
      <c r="B3225" s="21">
        <v>0.85205530360728299</v>
      </c>
    </row>
    <row r="3226" spans="1:2">
      <c r="A3226" s="21">
        <v>0.31933193319331898</v>
      </c>
      <c r="B3226" s="21">
        <v>0.85236110341803395</v>
      </c>
    </row>
    <row r="3227" spans="1:2">
      <c r="A3227" s="21">
        <v>0.319431943194319</v>
      </c>
      <c r="B3227" s="21">
        <v>0.85266690322878402</v>
      </c>
    </row>
    <row r="3228" spans="1:2">
      <c r="A3228" s="21">
        <v>0.31953195319531902</v>
      </c>
      <c r="B3228" s="21">
        <v>0.85297270303953399</v>
      </c>
    </row>
    <row r="3229" spans="1:2">
      <c r="A3229" s="21">
        <v>0.31963196319631898</v>
      </c>
      <c r="B3229" s="21">
        <v>0.85327850285028495</v>
      </c>
    </row>
    <row r="3230" spans="1:2">
      <c r="A3230" s="21">
        <v>0.319731973197319</v>
      </c>
      <c r="B3230" s="21">
        <v>0.85358430266103502</v>
      </c>
    </row>
    <row r="3231" spans="1:2">
      <c r="A3231" s="21">
        <v>0.31983198319831901</v>
      </c>
      <c r="B3231" s="21">
        <v>0.85389010247178498</v>
      </c>
    </row>
    <row r="3232" spans="1:2">
      <c r="A3232" s="21">
        <v>0.31993199319931898</v>
      </c>
      <c r="B3232" s="21">
        <v>0.85419590228253495</v>
      </c>
    </row>
    <row r="3233" spans="1:2">
      <c r="A3233" s="21">
        <v>0.32003200320031999</v>
      </c>
      <c r="B3233" s="21">
        <v>0.85450170209328602</v>
      </c>
    </row>
    <row r="3234" spans="1:2">
      <c r="A3234" s="21">
        <v>0.32013201320132001</v>
      </c>
      <c r="B3234" s="21">
        <v>0.85480750190403598</v>
      </c>
    </row>
    <row r="3235" spans="1:2">
      <c r="A3235" s="21">
        <v>0.32023202320232003</v>
      </c>
      <c r="B3235" s="21">
        <v>0.85511330171478594</v>
      </c>
    </row>
    <row r="3236" spans="1:2">
      <c r="A3236" s="21">
        <v>0.32033203320331999</v>
      </c>
      <c r="B3236" s="21">
        <v>0.85541910152553702</v>
      </c>
    </row>
    <row r="3237" spans="1:2">
      <c r="A3237" s="21">
        <v>0.32043204320432001</v>
      </c>
      <c r="B3237" s="21">
        <v>0.85572490133628698</v>
      </c>
    </row>
    <row r="3238" spans="1:2">
      <c r="A3238" s="21">
        <v>0.32053205320532002</v>
      </c>
      <c r="B3238" s="21">
        <v>0.85603070114703705</v>
      </c>
    </row>
    <row r="3239" spans="1:2">
      <c r="A3239" s="21">
        <v>0.32063206320631998</v>
      </c>
      <c r="B3239" s="21">
        <v>0.85633650095778802</v>
      </c>
    </row>
    <row r="3240" spans="1:2">
      <c r="A3240" s="21">
        <v>0.32073207320732</v>
      </c>
      <c r="B3240" s="21">
        <v>0.85664230076853798</v>
      </c>
    </row>
    <row r="3241" spans="1:2">
      <c r="A3241" s="21">
        <v>0.32083208320832002</v>
      </c>
      <c r="B3241" s="21">
        <v>0.85694810057928805</v>
      </c>
    </row>
    <row r="3242" spans="1:2">
      <c r="A3242" s="21">
        <v>0.32093209320931998</v>
      </c>
      <c r="B3242" s="21">
        <v>0.85725390039003802</v>
      </c>
    </row>
    <row r="3243" spans="1:2">
      <c r="A3243" s="21">
        <v>0.321032103210321</v>
      </c>
      <c r="B3243" s="21">
        <v>0.85755970020078898</v>
      </c>
    </row>
    <row r="3244" spans="1:2">
      <c r="A3244" s="21">
        <v>0.32113211321132101</v>
      </c>
      <c r="B3244" s="21">
        <v>0.85786550001153905</v>
      </c>
    </row>
    <row r="3245" spans="1:2">
      <c r="A3245" s="21">
        <v>0.32123212321232097</v>
      </c>
      <c r="B3245" s="21">
        <v>0.85817129982228901</v>
      </c>
    </row>
    <row r="3246" spans="1:2">
      <c r="A3246" s="21">
        <v>0.32133213321332099</v>
      </c>
      <c r="B3246" s="21">
        <v>0.85847709963303998</v>
      </c>
    </row>
    <row r="3247" spans="1:2">
      <c r="A3247" s="21">
        <v>0.32143214321432101</v>
      </c>
      <c r="B3247" s="21">
        <v>0.85878289944379005</v>
      </c>
    </row>
    <row r="3248" spans="1:2">
      <c r="A3248" s="21">
        <v>0.32153215321532103</v>
      </c>
      <c r="B3248" s="21">
        <v>0.85908869925454001</v>
      </c>
    </row>
    <row r="3249" spans="1:2">
      <c r="A3249" s="21">
        <v>0.32163216321632099</v>
      </c>
      <c r="B3249" s="21">
        <v>0.85939449906529097</v>
      </c>
    </row>
    <row r="3250" spans="1:2">
      <c r="A3250" s="21">
        <v>0.321732173217321</v>
      </c>
      <c r="B3250" s="21">
        <v>0.85970029887604105</v>
      </c>
    </row>
    <row r="3251" spans="1:2">
      <c r="A3251" s="21">
        <v>0.32183218321832102</v>
      </c>
      <c r="B3251" s="21">
        <v>0.86000609868679101</v>
      </c>
    </row>
    <row r="3252" spans="1:2">
      <c r="A3252" s="21">
        <v>0.32193219321932098</v>
      </c>
      <c r="B3252" s="21">
        <v>0.86031189849754197</v>
      </c>
    </row>
    <row r="3253" spans="1:2">
      <c r="A3253" s="21">
        <v>0.322032203220322</v>
      </c>
      <c r="B3253" s="21">
        <v>0.86061769830829205</v>
      </c>
    </row>
    <row r="3254" spans="1:2">
      <c r="A3254" s="21">
        <v>0.32213221322132202</v>
      </c>
      <c r="B3254" s="21">
        <v>0.86092349811904201</v>
      </c>
    </row>
    <row r="3255" spans="1:2">
      <c r="A3255" s="21">
        <v>0.32223222322232198</v>
      </c>
      <c r="B3255" s="21">
        <v>0.86122929792979297</v>
      </c>
    </row>
    <row r="3256" spans="1:2">
      <c r="A3256" s="21">
        <v>0.322332233223322</v>
      </c>
      <c r="B3256" s="21">
        <v>0.86153509774054304</v>
      </c>
    </row>
    <row r="3257" spans="1:2">
      <c r="A3257" s="21">
        <v>0.32243224322432201</v>
      </c>
      <c r="B3257" s="21">
        <v>0.86184089755129301</v>
      </c>
    </row>
    <row r="3258" spans="1:2">
      <c r="A3258" s="21">
        <v>0.32253225322532197</v>
      </c>
      <c r="B3258" s="21">
        <v>0.86214669736204297</v>
      </c>
    </row>
    <row r="3259" spans="1:2">
      <c r="A3259" s="21">
        <v>0.32263226322632199</v>
      </c>
      <c r="B3259" s="21">
        <v>0.86245249717279404</v>
      </c>
    </row>
    <row r="3260" spans="1:2">
      <c r="A3260" s="21">
        <v>0.32273227322732201</v>
      </c>
      <c r="B3260" s="21">
        <v>0.862758296983544</v>
      </c>
    </row>
    <row r="3261" spans="1:2">
      <c r="A3261" s="21">
        <v>0.32283228322832203</v>
      </c>
      <c r="B3261" s="21">
        <v>0.86306409679429397</v>
      </c>
    </row>
    <row r="3262" spans="1:2">
      <c r="A3262" s="21">
        <v>0.32293229322932199</v>
      </c>
      <c r="B3262" s="21">
        <v>0.86336989660504504</v>
      </c>
    </row>
    <row r="3263" spans="1:2">
      <c r="A3263" s="21">
        <v>0.323032303230323</v>
      </c>
      <c r="B3263" s="21">
        <v>0.863675696415795</v>
      </c>
    </row>
    <row r="3264" spans="1:2">
      <c r="A3264" s="21">
        <v>0.32313231323132302</v>
      </c>
      <c r="B3264" s="21">
        <v>0.86398149622654496</v>
      </c>
    </row>
    <row r="3265" spans="1:2">
      <c r="A3265" s="21">
        <v>0.32323232323232298</v>
      </c>
      <c r="B3265" s="21">
        <v>0.86428729603729604</v>
      </c>
    </row>
    <row r="3266" spans="1:2">
      <c r="A3266" s="21">
        <v>0.323332333233323</v>
      </c>
      <c r="B3266" s="21">
        <v>0.864593095848046</v>
      </c>
    </row>
    <row r="3267" spans="1:2">
      <c r="A3267" s="21">
        <v>0.32343234323432302</v>
      </c>
      <c r="B3267" s="21">
        <v>0.86489889565879596</v>
      </c>
    </row>
    <row r="3268" spans="1:2">
      <c r="A3268" s="21">
        <v>0.32353235323532298</v>
      </c>
      <c r="B3268" s="21">
        <v>0.86520469546954604</v>
      </c>
    </row>
    <row r="3269" spans="1:2">
      <c r="A3269" s="21">
        <v>0.323632363236323</v>
      </c>
      <c r="B3269" s="21">
        <v>0.865510495280297</v>
      </c>
    </row>
    <row r="3270" spans="1:2">
      <c r="A3270" s="21">
        <v>0.32373237323732301</v>
      </c>
      <c r="B3270" s="21">
        <v>0.86581629509104696</v>
      </c>
    </row>
    <row r="3271" spans="1:2">
      <c r="A3271" s="21">
        <v>0.32383238323832297</v>
      </c>
      <c r="B3271" s="21">
        <v>0.86612209490179703</v>
      </c>
    </row>
    <row r="3272" spans="1:2">
      <c r="A3272" s="21">
        <v>0.32393239323932299</v>
      </c>
      <c r="B3272" s="21">
        <v>0.866427894712548</v>
      </c>
    </row>
    <row r="3273" spans="1:2">
      <c r="A3273" s="21">
        <v>0.32403240324032401</v>
      </c>
      <c r="B3273" s="21">
        <v>0.86673369452329796</v>
      </c>
    </row>
    <row r="3274" spans="1:2">
      <c r="A3274" s="21">
        <v>0.32413241324132402</v>
      </c>
      <c r="B3274" s="21">
        <v>0.86703949433404803</v>
      </c>
    </row>
    <row r="3275" spans="1:2">
      <c r="A3275" s="21">
        <v>0.32423242324232399</v>
      </c>
      <c r="B3275" s="21">
        <v>0.867345294144799</v>
      </c>
    </row>
    <row r="3276" spans="1:2">
      <c r="A3276" s="21">
        <v>0.324332433243324</v>
      </c>
      <c r="B3276" s="21">
        <v>0.86765109395554896</v>
      </c>
    </row>
    <row r="3277" spans="1:2">
      <c r="A3277" s="21">
        <v>0.32443244324432402</v>
      </c>
      <c r="B3277" s="21">
        <v>0.86795689376629903</v>
      </c>
    </row>
    <row r="3278" spans="1:2">
      <c r="A3278" s="21">
        <v>0.32453245324532398</v>
      </c>
      <c r="B3278" s="21">
        <v>0.86826269357704999</v>
      </c>
    </row>
    <row r="3279" spans="1:2">
      <c r="A3279" s="21">
        <v>0.324632463246324</v>
      </c>
      <c r="B3279" s="21">
        <v>0.86856849338779996</v>
      </c>
    </row>
    <row r="3280" spans="1:2">
      <c r="A3280" s="21">
        <v>0.32473247324732402</v>
      </c>
      <c r="B3280" s="21">
        <v>0.86887429319855003</v>
      </c>
    </row>
    <row r="3281" spans="1:2">
      <c r="A3281" s="21">
        <v>0.32483248324832398</v>
      </c>
      <c r="B3281" s="21">
        <v>0.86918009300930099</v>
      </c>
    </row>
    <row r="3282" spans="1:2">
      <c r="A3282" s="21">
        <v>0.32493249324932399</v>
      </c>
      <c r="B3282" s="21">
        <v>0.86948589282005095</v>
      </c>
    </row>
    <row r="3283" spans="1:2">
      <c r="A3283" s="21">
        <v>0.32503250325032501</v>
      </c>
      <c r="B3283" s="21">
        <v>0.86979169263080103</v>
      </c>
    </row>
    <row r="3284" spans="1:2">
      <c r="A3284" s="21">
        <v>0.32513251325132497</v>
      </c>
      <c r="B3284" s="21">
        <v>0.87009749244155099</v>
      </c>
    </row>
    <row r="3285" spans="1:2">
      <c r="A3285" s="21">
        <v>0.32523252325232499</v>
      </c>
      <c r="B3285" s="21">
        <v>0.87040329225230195</v>
      </c>
    </row>
    <row r="3286" spans="1:2">
      <c r="A3286" s="21">
        <v>0.32533253325332501</v>
      </c>
      <c r="B3286" s="21">
        <v>0.87070909206305203</v>
      </c>
    </row>
    <row r="3287" spans="1:2">
      <c r="A3287" s="21">
        <v>0.32543254325432502</v>
      </c>
      <c r="B3287" s="21">
        <v>0.87101489187380199</v>
      </c>
    </row>
    <row r="3288" spans="1:2">
      <c r="A3288" s="21">
        <v>0.32553255325532499</v>
      </c>
      <c r="B3288" s="21">
        <v>0.87132069168455295</v>
      </c>
    </row>
    <row r="3289" spans="1:2">
      <c r="A3289" s="21">
        <v>0.325632563256325</v>
      </c>
      <c r="B3289" s="21">
        <v>0.87162649149530302</v>
      </c>
    </row>
    <row r="3290" spans="1:2">
      <c r="A3290" s="21">
        <v>0.32573257325732502</v>
      </c>
      <c r="B3290" s="21">
        <v>0.87193229130605299</v>
      </c>
    </row>
    <row r="3291" spans="1:2">
      <c r="A3291" s="21">
        <v>0.32583258325832498</v>
      </c>
      <c r="B3291" s="21">
        <v>0.87223809111680395</v>
      </c>
    </row>
    <row r="3292" spans="1:2">
      <c r="A3292" s="21">
        <v>0.325932593259325</v>
      </c>
      <c r="B3292" s="21">
        <v>0.87254389092755402</v>
      </c>
    </row>
    <row r="3293" spans="1:2">
      <c r="A3293" s="21">
        <v>0.32603260326032601</v>
      </c>
      <c r="B3293" s="21">
        <v>0.87284969073830398</v>
      </c>
    </row>
    <row r="3294" spans="1:2">
      <c r="A3294" s="21">
        <v>0.32613261326132598</v>
      </c>
      <c r="B3294" s="21">
        <v>0.87315549054905495</v>
      </c>
    </row>
    <row r="3295" spans="1:2">
      <c r="A3295" s="21">
        <v>0.32623262326232599</v>
      </c>
      <c r="B3295" s="21">
        <v>0.87346129035980502</v>
      </c>
    </row>
    <row r="3296" spans="1:2">
      <c r="A3296" s="21">
        <v>0.32633263326332601</v>
      </c>
      <c r="B3296" s="21">
        <v>0.87376709017055498</v>
      </c>
    </row>
    <row r="3297" spans="1:2">
      <c r="A3297" s="21">
        <v>0.32643264326432597</v>
      </c>
      <c r="B3297" s="21">
        <v>0.87407288998130495</v>
      </c>
    </row>
    <row r="3298" spans="1:2">
      <c r="A3298" s="21">
        <v>0.32653265326532599</v>
      </c>
      <c r="B3298" s="21">
        <v>0.87437868979205602</v>
      </c>
    </row>
    <row r="3299" spans="1:2">
      <c r="A3299" s="21">
        <v>0.32663266326632601</v>
      </c>
      <c r="B3299" s="21">
        <v>0.87468448960280598</v>
      </c>
    </row>
    <row r="3300" spans="1:2">
      <c r="A3300" s="21">
        <v>0.32673267326732602</v>
      </c>
      <c r="B3300" s="21">
        <v>0.87499028941355605</v>
      </c>
    </row>
    <row r="3301" spans="1:2">
      <c r="A3301" s="21">
        <v>0.32683268326832599</v>
      </c>
      <c r="B3301" s="21">
        <v>0.87529608922430702</v>
      </c>
    </row>
    <row r="3302" spans="1:2">
      <c r="A3302" s="21">
        <v>0.326932693269326</v>
      </c>
      <c r="B3302" s="21">
        <v>0.87560188903505698</v>
      </c>
    </row>
    <row r="3303" spans="1:2">
      <c r="A3303" s="21">
        <v>0.32703270327032702</v>
      </c>
      <c r="B3303" s="21">
        <v>0.87590768884580705</v>
      </c>
    </row>
    <row r="3304" spans="1:2">
      <c r="A3304" s="21">
        <v>0.32713271327132698</v>
      </c>
      <c r="B3304" s="21">
        <v>0.87621348865655801</v>
      </c>
    </row>
    <row r="3305" spans="1:2">
      <c r="A3305" s="21">
        <v>0.327232723272327</v>
      </c>
      <c r="B3305" s="21">
        <v>0.87651928846730798</v>
      </c>
    </row>
    <row r="3306" spans="1:2">
      <c r="A3306" s="21">
        <v>0.32733273327332701</v>
      </c>
      <c r="B3306" s="21">
        <v>0.87682508827805805</v>
      </c>
    </row>
    <row r="3307" spans="1:2">
      <c r="A3307" s="21">
        <v>0.32743274327432698</v>
      </c>
      <c r="B3307" s="21">
        <v>0.87713088808880801</v>
      </c>
    </row>
    <row r="3308" spans="1:2">
      <c r="A3308" s="21">
        <v>0.32753275327532699</v>
      </c>
      <c r="B3308" s="21">
        <v>0.87743668789955898</v>
      </c>
    </row>
    <row r="3309" spans="1:2">
      <c r="A3309" s="21">
        <v>0.32763276327632701</v>
      </c>
      <c r="B3309" s="21">
        <v>0.87774248771030905</v>
      </c>
    </row>
    <row r="3310" spans="1:2">
      <c r="A3310" s="21">
        <v>0.32773277327732703</v>
      </c>
      <c r="B3310" s="21">
        <v>0.87804828752105901</v>
      </c>
    </row>
    <row r="3311" spans="1:2">
      <c r="A3311" s="21">
        <v>0.32783278327832699</v>
      </c>
      <c r="B3311" s="21">
        <v>0.87835408733180997</v>
      </c>
    </row>
    <row r="3312" spans="1:2">
      <c r="A3312" s="21">
        <v>0.32793279327932701</v>
      </c>
      <c r="B3312" s="21">
        <v>0.87865988714256005</v>
      </c>
    </row>
    <row r="3313" spans="1:2">
      <c r="A3313" s="21">
        <v>0.32803280328032802</v>
      </c>
      <c r="B3313" s="21">
        <v>0.87896568695331001</v>
      </c>
    </row>
    <row r="3314" spans="1:2">
      <c r="A3314" s="21">
        <v>0.32813281328132798</v>
      </c>
      <c r="B3314" s="21">
        <v>0.87927148676406097</v>
      </c>
    </row>
    <row r="3315" spans="1:2">
      <c r="A3315" s="21">
        <v>0.328232823282328</v>
      </c>
      <c r="B3315" s="21">
        <v>0.87957728657481105</v>
      </c>
    </row>
    <row r="3316" spans="1:2">
      <c r="A3316" s="21">
        <v>0.32833283328332802</v>
      </c>
      <c r="B3316" s="21">
        <v>0.87988308638556101</v>
      </c>
    </row>
    <row r="3317" spans="1:2">
      <c r="A3317" s="21">
        <v>0.32843284328432798</v>
      </c>
      <c r="B3317" s="21">
        <v>0.88018888619631097</v>
      </c>
    </row>
    <row r="3318" spans="1:2">
      <c r="A3318" s="21">
        <v>0.328532853285328</v>
      </c>
      <c r="B3318" s="21">
        <v>0.88049468600706204</v>
      </c>
    </row>
    <row r="3319" spans="1:2">
      <c r="A3319" s="21">
        <v>0.32863286328632801</v>
      </c>
      <c r="B3319" s="21">
        <v>0.88080048581781201</v>
      </c>
    </row>
    <row r="3320" spans="1:2">
      <c r="A3320" s="21">
        <v>0.32873287328732798</v>
      </c>
      <c r="B3320" s="21">
        <v>0.88110628562856197</v>
      </c>
    </row>
    <row r="3321" spans="1:2">
      <c r="A3321" s="21">
        <v>0.32883288328832799</v>
      </c>
      <c r="B3321" s="21">
        <v>0.88141208543931304</v>
      </c>
    </row>
    <row r="3322" spans="1:2">
      <c r="A3322" s="21">
        <v>0.32893289328932801</v>
      </c>
      <c r="B3322" s="21">
        <v>0.881717885250063</v>
      </c>
    </row>
    <row r="3323" spans="1:2">
      <c r="A3323" s="21">
        <v>0.32903290329032903</v>
      </c>
      <c r="B3323" s="21">
        <v>0.88202368506081297</v>
      </c>
    </row>
    <row r="3324" spans="1:2">
      <c r="A3324" s="21">
        <v>0.32913291329132899</v>
      </c>
      <c r="B3324" s="21">
        <v>0.88232948487156404</v>
      </c>
    </row>
    <row r="3325" spans="1:2">
      <c r="A3325" s="21">
        <v>0.329232923292329</v>
      </c>
      <c r="B3325" s="21">
        <v>0.882635284682314</v>
      </c>
    </row>
    <row r="3326" spans="1:2">
      <c r="A3326" s="21">
        <v>0.32933293329332902</v>
      </c>
      <c r="B3326" s="21">
        <v>0.88294108449306397</v>
      </c>
    </row>
    <row r="3327" spans="1:2">
      <c r="A3327" s="21">
        <v>0.32943294329432898</v>
      </c>
      <c r="B3327" s="21">
        <v>0.88324688430381404</v>
      </c>
    </row>
    <row r="3328" spans="1:2">
      <c r="A3328" s="21">
        <v>0.329532953295329</v>
      </c>
      <c r="B3328" s="21">
        <v>0.883552684114565</v>
      </c>
    </row>
    <row r="3329" spans="1:2">
      <c r="A3329" s="21">
        <v>0.32963296329632902</v>
      </c>
      <c r="B3329" s="21">
        <v>0.88385848392531496</v>
      </c>
    </row>
    <row r="3330" spans="1:2">
      <c r="A3330" s="21">
        <v>0.32973297329732898</v>
      </c>
      <c r="B3330" s="21">
        <v>0.88416428373606504</v>
      </c>
    </row>
    <row r="3331" spans="1:2">
      <c r="A3331" s="21">
        <v>0.329832983298329</v>
      </c>
      <c r="B3331" s="21">
        <v>0.884470083546816</v>
      </c>
    </row>
    <row r="3332" spans="1:2">
      <c r="A3332" s="21">
        <v>0.32993299329932901</v>
      </c>
      <c r="B3332" s="21">
        <v>0.88477588335756596</v>
      </c>
    </row>
    <row r="3333" spans="1:2">
      <c r="A3333" s="21">
        <v>0.33003300330032997</v>
      </c>
      <c r="B3333" s="21">
        <v>0.88508168316831604</v>
      </c>
    </row>
    <row r="3334" spans="1:2">
      <c r="A3334" s="21">
        <v>0.33013301330132999</v>
      </c>
      <c r="B3334" s="21">
        <v>0.885387482979067</v>
      </c>
    </row>
    <row r="3335" spans="1:2">
      <c r="A3335" s="21">
        <v>0.33023302330233001</v>
      </c>
      <c r="B3335" s="21">
        <v>0.88569328278981696</v>
      </c>
    </row>
    <row r="3336" spans="1:2">
      <c r="A3336" s="21">
        <v>0.33033303330333003</v>
      </c>
      <c r="B3336" s="21">
        <v>0.88599908260056703</v>
      </c>
    </row>
    <row r="3337" spans="1:2">
      <c r="A3337" s="21">
        <v>0.33043304330432999</v>
      </c>
      <c r="B3337" s="21">
        <v>0.886304882411318</v>
      </c>
    </row>
    <row r="3338" spans="1:2">
      <c r="A3338" s="21">
        <v>0.33053305330533</v>
      </c>
      <c r="B3338" s="21">
        <v>0.88661068222206796</v>
      </c>
    </row>
    <row r="3339" spans="1:2">
      <c r="A3339" s="21">
        <v>0.33063306330633002</v>
      </c>
      <c r="B3339" s="21">
        <v>0.88691648203281803</v>
      </c>
    </row>
    <row r="3340" spans="1:2">
      <c r="A3340" s="21">
        <v>0.33073307330732998</v>
      </c>
      <c r="B3340" s="21">
        <v>0.88722228184356899</v>
      </c>
    </row>
    <row r="3341" spans="1:2">
      <c r="A3341" s="21">
        <v>0.33083308330833</v>
      </c>
      <c r="B3341" s="21">
        <v>0.88752808165431896</v>
      </c>
    </row>
    <row r="3342" spans="1:2">
      <c r="A3342" s="21">
        <v>0.33093309330933002</v>
      </c>
      <c r="B3342" s="21">
        <v>0.88783388146506903</v>
      </c>
    </row>
    <row r="3343" spans="1:2">
      <c r="A3343" s="21">
        <v>0.33103310331033098</v>
      </c>
      <c r="B3343" s="21">
        <v>0.88813968127581899</v>
      </c>
    </row>
    <row r="3344" spans="1:2">
      <c r="A3344" s="21">
        <v>0.331133113311331</v>
      </c>
      <c r="B3344" s="21">
        <v>0.88844548108656995</v>
      </c>
    </row>
    <row r="3345" spans="1:2">
      <c r="A3345" s="21">
        <v>0.33123312331233101</v>
      </c>
      <c r="B3345" s="21">
        <v>0.88875128089732003</v>
      </c>
    </row>
    <row r="3346" spans="1:2">
      <c r="A3346" s="21">
        <v>0.33133313331333097</v>
      </c>
      <c r="B3346" s="21">
        <v>0.88905708070806999</v>
      </c>
    </row>
    <row r="3347" spans="1:2">
      <c r="A3347" s="21">
        <v>0.33143314331433099</v>
      </c>
      <c r="B3347" s="21">
        <v>0.88936288051882095</v>
      </c>
    </row>
    <row r="3348" spans="1:2">
      <c r="A3348" s="21">
        <v>0.33153315331533101</v>
      </c>
      <c r="B3348" s="21">
        <v>0.88966868032957103</v>
      </c>
    </row>
    <row r="3349" spans="1:2">
      <c r="A3349" s="21">
        <v>0.33163316331633103</v>
      </c>
      <c r="B3349" s="21">
        <v>0.88997448014032099</v>
      </c>
    </row>
    <row r="3350" spans="1:2">
      <c r="A3350" s="21">
        <v>0.33173317331733099</v>
      </c>
      <c r="B3350" s="21">
        <v>0.89028027995107195</v>
      </c>
    </row>
    <row r="3351" spans="1:2">
      <c r="A3351" s="21">
        <v>0.331833183318331</v>
      </c>
      <c r="B3351" s="21">
        <v>0.89058607976182202</v>
      </c>
    </row>
    <row r="3352" spans="1:2">
      <c r="A3352" s="21">
        <v>0.33193319331933102</v>
      </c>
      <c r="B3352" s="21">
        <v>0.89089187957257199</v>
      </c>
    </row>
    <row r="3353" spans="1:2">
      <c r="A3353" s="21">
        <v>0.33203320332033198</v>
      </c>
      <c r="B3353" s="21">
        <v>0.89119767938332295</v>
      </c>
    </row>
    <row r="3354" spans="1:2">
      <c r="A3354" s="21">
        <v>0.332133213321332</v>
      </c>
      <c r="B3354" s="21">
        <v>0.89150347919407302</v>
      </c>
    </row>
    <row r="3355" spans="1:2">
      <c r="A3355" s="21">
        <v>0.33223322332233202</v>
      </c>
      <c r="B3355" s="21">
        <v>0.89180927900482299</v>
      </c>
    </row>
    <row r="3356" spans="1:2">
      <c r="A3356" s="21">
        <v>0.33233323332333198</v>
      </c>
      <c r="B3356" s="21">
        <v>0.89211507881557395</v>
      </c>
    </row>
    <row r="3357" spans="1:2">
      <c r="A3357" s="21">
        <v>0.332433243324332</v>
      </c>
      <c r="B3357" s="21">
        <v>0.89242087862632402</v>
      </c>
    </row>
    <row r="3358" spans="1:2">
      <c r="A3358" s="21">
        <v>0.33253325332533201</v>
      </c>
      <c r="B3358" s="21">
        <v>0.89272667843707398</v>
      </c>
    </row>
    <row r="3359" spans="1:2">
      <c r="A3359" s="21">
        <v>0.33263326332633197</v>
      </c>
      <c r="B3359" s="21">
        <v>0.89303247824782395</v>
      </c>
    </row>
    <row r="3360" spans="1:2">
      <c r="A3360" s="21">
        <v>0.33273327332733199</v>
      </c>
      <c r="B3360" s="21">
        <v>0.89333827805857502</v>
      </c>
    </row>
    <row r="3361" spans="1:2">
      <c r="A3361" s="21">
        <v>0.33283328332833201</v>
      </c>
      <c r="B3361" s="21">
        <v>0.89364407786932498</v>
      </c>
    </row>
    <row r="3362" spans="1:2">
      <c r="A3362" s="21">
        <v>0.33293329332933203</v>
      </c>
      <c r="B3362" s="21">
        <v>0.89394987768007494</v>
      </c>
    </row>
    <row r="3363" spans="1:2">
      <c r="A3363" s="21">
        <v>0.33303330333033299</v>
      </c>
      <c r="B3363" s="21">
        <v>0.89425567749082602</v>
      </c>
    </row>
    <row r="3364" spans="1:2">
      <c r="A3364" s="21">
        <v>0.333133313331333</v>
      </c>
      <c r="B3364" s="21">
        <v>0.89456147730157598</v>
      </c>
    </row>
    <row r="3365" spans="1:2">
      <c r="A3365" s="21">
        <v>0.33323332333233302</v>
      </c>
      <c r="B3365" s="21">
        <v>0.89486727711232605</v>
      </c>
    </row>
    <row r="3366" spans="1:2">
      <c r="A3366" s="21">
        <v>0.33333333333333298</v>
      </c>
      <c r="B3366" s="21">
        <v>0.89517307692307702</v>
      </c>
    </row>
    <row r="3367" spans="1:2">
      <c r="A3367" s="21">
        <v>0.333433343334333</v>
      </c>
      <c r="B3367" s="21">
        <v>0.89547887673382698</v>
      </c>
    </row>
    <row r="3368" spans="1:2">
      <c r="A3368" s="21">
        <v>0.33353335333533302</v>
      </c>
      <c r="B3368" s="21">
        <v>0.89578467654457705</v>
      </c>
    </row>
    <row r="3369" spans="1:2">
      <c r="A3369" s="21">
        <v>0.33363336333633298</v>
      </c>
      <c r="B3369" s="21">
        <v>0.89609047635532701</v>
      </c>
    </row>
    <row r="3370" spans="1:2">
      <c r="A3370" s="21">
        <v>0.33373337333733299</v>
      </c>
      <c r="B3370" s="21">
        <v>0.89639627616607798</v>
      </c>
    </row>
    <row r="3371" spans="1:2">
      <c r="A3371" s="21">
        <v>0.33383338333833301</v>
      </c>
      <c r="B3371" s="21">
        <v>0.89670207597682805</v>
      </c>
    </row>
    <row r="3372" spans="1:2">
      <c r="A3372" s="21">
        <v>0.33393339333933297</v>
      </c>
      <c r="B3372" s="21">
        <v>0.89700787578757801</v>
      </c>
    </row>
    <row r="3373" spans="1:2">
      <c r="A3373" s="21">
        <v>0.33403340334033399</v>
      </c>
      <c r="B3373" s="21">
        <v>0.89731367559832897</v>
      </c>
    </row>
    <row r="3374" spans="1:2">
      <c r="A3374" s="21">
        <v>0.33413341334133401</v>
      </c>
      <c r="B3374" s="21">
        <v>0.89761947540907905</v>
      </c>
    </row>
    <row r="3375" spans="1:2">
      <c r="A3375" s="21">
        <v>0.33423342334233402</v>
      </c>
      <c r="B3375" s="21">
        <v>0.89792527521982901</v>
      </c>
    </row>
    <row r="3376" spans="1:2">
      <c r="A3376" s="21">
        <v>0.33433343334333399</v>
      </c>
      <c r="B3376" s="21">
        <v>0.89823107503057997</v>
      </c>
    </row>
    <row r="3377" spans="1:2">
      <c r="A3377" s="21">
        <v>0.334433443344334</v>
      </c>
      <c r="B3377" s="21">
        <v>0.89853687484133005</v>
      </c>
    </row>
    <row r="3378" spans="1:2">
      <c r="A3378" s="21">
        <v>0.33453345334533402</v>
      </c>
      <c r="B3378" s="21">
        <v>0.89884267465208001</v>
      </c>
    </row>
    <row r="3379" spans="1:2">
      <c r="A3379" s="21">
        <v>0.33463346334633398</v>
      </c>
      <c r="B3379" s="21">
        <v>0.89914847446283097</v>
      </c>
    </row>
    <row r="3380" spans="1:2">
      <c r="A3380" s="21">
        <v>0.334733473347334</v>
      </c>
      <c r="B3380" s="21">
        <v>0.89945427427358104</v>
      </c>
    </row>
    <row r="3381" spans="1:2">
      <c r="A3381" s="21">
        <v>0.33483348334833402</v>
      </c>
      <c r="B3381" s="21">
        <v>0.89976007408433101</v>
      </c>
    </row>
    <row r="3382" spans="1:2">
      <c r="A3382" s="21">
        <v>0.33493349334933398</v>
      </c>
      <c r="B3382" s="21">
        <v>0.90006587389508097</v>
      </c>
    </row>
    <row r="3383" spans="1:2">
      <c r="A3383" s="21">
        <v>0.33503350335033499</v>
      </c>
      <c r="B3383" s="21">
        <v>0.90037167370583204</v>
      </c>
    </row>
    <row r="3384" spans="1:2">
      <c r="A3384" s="21">
        <v>0.33513351335133501</v>
      </c>
      <c r="B3384" s="21">
        <v>0.90067747351658201</v>
      </c>
    </row>
    <row r="3385" spans="1:2">
      <c r="A3385" s="21">
        <v>0.33523352335233503</v>
      </c>
      <c r="B3385" s="21">
        <v>0.90098327332733197</v>
      </c>
    </row>
    <row r="3386" spans="1:2">
      <c r="A3386" s="21">
        <v>0.33533353335333499</v>
      </c>
      <c r="B3386" s="21">
        <v>0.90128907313808204</v>
      </c>
    </row>
    <row r="3387" spans="1:2">
      <c r="A3387" s="21">
        <v>0.33543354335433501</v>
      </c>
      <c r="B3387" s="21">
        <v>0.901594872948833</v>
      </c>
    </row>
    <row r="3388" spans="1:2">
      <c r="A3388" s="21">
        <v>0.33553355335533502</v>
      </c>
      <c r="B3388" s="21">
        <v>0.90190067275958297</v>
      </c>
    </row>
    <row r="3389" spans="1:2">
      <c r="A3389" s="21">
        <v>0.33563356335633499</v>
      </c>
      <c r="B3389" s="21">
        <v>0.90220647257033404</v>
      </c>
    </row>
    <row r="3390" spans="1:2">
      <c r="A3390" s="21">
        <v>0.335733573357335</v>
      </c>
      <c r="B3390" s="21">
        <v>0.902512272381084</v>
      </c>
    </row>
    <row r="3391" spans="1:2">
      <c r="A3391" s="21">
        <v>0.33583358335833502</v>
      </c>
      <c r="B3391" s="21">
        <v>0.90281807219183396</v>
      </c>
    </row>
    <row r="3392" spans="1:2">
      <c r="A3392" s="21">
        <v>0.33593359335933498</v>
      </c>
      <c r="B3392" s="21">
        <v>0.90312387200258404</v>
      </c>
    </row>
    <row r="3393" spans="1:2">
      <c r="A3393" s="21">
        <v>0.336033603360336</v>
      </c>
      <c r="B3393" s="21">
        <v>0.903429671813335</v>
      </c>
    </row>
    <row r="3394" spans="1:2">
      <c r="A3394" s="21">
        <v>0.33613361336133601</v>
      </c>
      <c r="B3394" s="21">
        <v>0.90373547162408496</v>
      </c>
    </row>
    <row r="3395" spans="1:2">
      <c r="A3395" s="21">
        <v>0.33623362336233598</v>
      </c>
      <c r="B3395" s="21">
        <v>0.90404127143483504</v>
      </c>
    </row>
    <row r="3396" spans="1:2">
      <c r="A3396" s="21">
        <v>0.33633363336333599</v>
      </c>
      <c r="B3396" s="21">
        <v>0.904347071245586</v>
      </c>
    </row>
    <row r="3397" spans="1:2">
      <c r="A3397" s="21">
        <v>0.33643364336433601</v>
      </c>
      <c r="B3397" s="21">
        <v>0.90465287105633596</v>
      </c>
    </row>
    <row r="3398" spans="1:2">
      <c r="A3398" s="21">
        <v>0.33653365336533603</v>
      </c>
      <c r="B3398" s="21">
        <v>0.90495867086708603</v>
      </c>
    </row>
    <row r="3399" spans="1:2">
      <c r="A3399" s="21">
        <v>0.33663366336633599</v>
      </c>
      <c r="B3399" s="21">
        <v>0.905264470677837</v>
      </c>
    </row>
    <row r="3400" spans="1:2">
      <c r="A3400" s="21">
        <v>0.33673367336733601</v>
      </c>
      <c r="B3400" s="21">
        <v>0.90557027048858696</v>
      </c>
    </row>
    <row r="3401" spans="1:2">
      <c r="A3401" s="21">
        <v>0.33683368336833602</v>
      </c>
      <c r="B3401" s="21">
        <v>0.90587607029933703</v>
      </c>
    </row>
    <row r="3402" spans="1:2">
      <c r="A3402" s="21">
        <v>0.33693369336933598</v>
      </c>
      <c r="B3402" s="21">
        <v>0.906181870110087</v>
      </c>
    </row>
    <row r="3403" spans="1:2">
      <c r="A3403" s="21">
        <v>0.337033703370337</v>
      </c>
      <c r="B3403" s="21">
        <v>0.90648766992083796</v>
      </c>
    </row>
    <row r="3404" spans="1:2">
      <c r="A3404" s="21">
        <v>0.33713371337133702</v>
      </c>
      <c r="B3404" s="21">
        <v>0.90679346973158803</v>
      </c>
    </row>
    <row r="3405" spans="1:2">
      <c r="A3405" s="21">
        <v>0.33723372337233698</v>
      </c>
      <c r="B3405" s="21">
        <v>0.90709926954233799</v>
      </c>
    </row>
    <row r="3406" spans="1:2">
      <c r="A3406" s="21">
        <v>0.337333733373337</v>
      </c>
      <c r="B3406" s="21">
        <v>0.90740506935308896</v>
      </c>
    </row>
    <row r="3407" spans="1:2">
      <c r="A3407" s="21">
        <v>0.33743374337433701</v>
      </c>
      <c r="B3407" s="21">
        <v>0.90771086916383903</v>
      </c>
    </row>
    <row r="3408" spans="1:2">
      <c r="A3408" s="21">
        <v>0.33753375337533698</v>
      </c>
      <c r="B3408" s="21">
        <v>0.90801666897458899</v>
      </c>
    </row>
    <row r="3409" spans="1:2">
      <c r="A3409" s="21">
        <v>0.33763376337633699</v>
      </c>
      <c r="B3409" s="21">
        <v>0.90832246878533995</v>
      </c>
    </row>
    <row r="3410" spans="1:2">
      <c r="A3410" s="21">
        <v>0.33773377337733701</v>
      </c>
      <c r="B3410" s="21">
        <v>0.90862826859609003</v>
      </c>
    </row>
    <row r="3411" spans="1:2">
      <c r="A3411" s="21">
        <v>0.33783378337833703</v>
      </c>
      <c r="B3411" s="21">
        <v>0.90893406840683999</v>
      </c>
    </row>
    <row r="3412" spans="1:2">
      <c r="A3412" s="21">
        <v>0.33793379337933699</v>
      </c>
      <c r="B3412" s="21">
        <v>0.90923986821759095</v>
      </c>
    </row>
    <row r="3413" spans="1:2">
      <c r="A3413" s="21">
        <v>0.338033803380338</v>
      </c>
      <c r="B3413" s="21">
        <v>0.90954566802834103</v>
      </c>
    </row>
    <row r="3414" spans="1:2">
      <c r="A3414" s="21">
        <v>0.33813381338133802</v>
      </c>
      <c r="B3414" s="21">
        <v>0.90985146783909099</v>
      </c>
    </row>
    <row r="3415" spans="1:2">
      <c r="A3415" s="21">
        <v>0.33823382338233798</v>
      </c>
      <c r="B3415" s="21">
        <v>0.91015726764984195</v>
      </c>
    </row>
    <row r="3416" spans="1:2">
      <c r="A3416" s="21">
        <v>0.338333833383338</v>
      </c>
      <c r="B3416" s="21">
        <v>0.91046306746059202</v>
      </c>
    </row>
    <row r="3417" spans="1:2">
      <c r="A3417" s="21">
        <v>0.33843384338433802</v>
      </c>
      <c r="B3417" s="21">
        <v>0.91076886727134199</v>
      </c>
    </row>
    <row r="3418" spans="1:2">
      <c r="A3418" s="21">
        <v>0.33853385338533798</v>
      </c>
      <c r="B3418" s="21">
        <v>0.91107466708209195</v>
      </c>
    </row>
    <row r="3419" spans="1:2">
      <c r="A3419" s="21">
        <v>0.338633863386338</v>
      </c>
      <c r="B3419" s="21">
        <v>0.91138046689284302</v>
      </c>
    </row>
    <row r="3420" spans="1:2">
      <c r="A3420" s="21">
        <v>0.33873387338733801</v>
      </c>
      <c r="B3420" s="21">
        <v>0.91168626670359298</v>
      </c>
    </row>
    <row r="3421" spans="1:2">
      <c r="A3421" s="21">
        <v>0.33883388338833798</v>
      </c>
      <c r="B3421" s="21">
        <v>0.91199206651434295</v>
      </c>
    </row>
    <row r="3422" spans="1:2">
      <c r="A3422" s="21">
        <v>0.33893389338933799</v>
      </c>
      <c r="B3422" s="21">
        <v>0.91229786632509402</v>
      </c>
    </row>
    <row r="3423" spans="1:2">
      <c r="A3423" s="21">
        <v>0.33903390339033901</v>
      </c>
      <c r="B3423" s="21">
        <v>0.91260366613584398</v>
      </c>
    </row>
    <row r="3424" spans="1:2">
      <c r="A3424" s="21">
        <v>0.33913391339133903</v>
      </c>
      <c r="B3424" s="21">
        <v>0.91290946594659395</v>
      </c>
    </row>
    <row r="3425" spans="1:2">
      <c r="A3425" s="21">
        <v>0.33923392339233899</v>
      </c>
      <c r="B3425" s="21">
        <v>0.91321526575734502</v>
      </c>
    </row>
    <row r="3426" spans="1:2">
      <c r="A3426" s="21">
        <v>0.339333933393339</v>
      </c>
      <c r="B3426" s="21">
        <v>0.91352106556809498</v>
      </c>
    </row>
    <row r="3427" spans="1:2">
      <c r="A3427" s="21">
        <v>0.33943394339433902</v>
      </c>
      <c r="B3427" s="21">
        <v>0.91382686537884505</v>
      </c>
    </row>
    <row r="3428" spans="1:2">
      <c r="A3428" s="21">
        <v>0.33953395339533898</v>
      </c>
      <c r="B3428" s="21">
        <v>0.91413266518959502</v>
      </c>
    </row>
    <row r="3429" spans="1:2">
      <c r="A3429" s="21">
        <v>0.339633963396339</v>
      </c>
      <c r="B3429" s="21">
        <v>0.91443846500034598</v>
      </c>
    </row>
    <row r="3430" spans="1:2">
      <c r="A3430" s="21">
        <v>0.33973397339733902</v>
      </c>
      <c r="B3430" s="21">
        <v>0.91474426481109605</v>
      </c>
    </row>
    <row r="3431" spans="1:2">
      <c r="A3431" s="21">
        <v>0.33983398339833898</v>
      </c>
      <c r="B3431" s="21">
        <v>0.91505006462184602</v>
      </c>
    </row>
    <row r="3432" spans="1:2">
      <c r="A3432" s="21">
        <v>0.339933993399339</v>
      </c>
      <c r="B3432" s="21">
        <v>0.91535586443259698</v>
      </c>
    </row>
    <row r="3433" spans="1:2">
      <c r="A3433" s="21">
        <v>0.34003400340034001</v>
      </c>
      <c r="B3433" s="21">
        <v>0.91566166424334705</v>
      </c>
    </row>
    <row r="3434" spans="1:2">
      <c r="A3434" s="21">
        <v>0.34013401340133997</v>
      </c>
      <c r="B3434" s="21">
        <v>0.91596746405409701</v>
      </c>
    </row>
    <row r="3435" spans="1:2">
      <c r="A3435" s="21">
        <v>0.34023402340233999</v>
      </c>
      <c r="B3435" s="21">
        <v>0.91627326386484798</v>
      </c>
    </row>
    <row r="3436" spans="1:2">
      <c r="A3436" s="21">
        <v>0.34033403340334001</v>
      </c>
      <c r="B3436" s="21">
        <v>0.91657906367559805</v>
      </c>
    </row>
    <row r="3437" spans="1:2">
      <c r="A3437" s="21">
        <v>0.34043404340434003</v>
      </c>
      <c r="B3437" s="21">
        <v>0.91688486348634801</v>
      </c>
    </row>
    <row r="3438" spans="1:2">
      <c r="A3438" s="21">
        <v>0.34053405340533999</v>
      </c>
      <c r="B3438" s="21">
        <v>0.91719066329709897</v>
      </c>
    </row>
    <row r="3439" spans="1:2">
      <c r="A3439" s="21">
        <v>0.34063406340634</v>
      </c>
      <c r="B3439" s="21">
        <v>0.91749646310784905</v>
      </c>
    </row>
    <row r="3440" spans="1:2">
      <c r="A3440" s="21">
        <v>0.34073407340734002</v>
      </c>
      <c r="B3440" s="21">
        <v>0.91780226291859901</v>
      </c>
    </row>
    <row r="3441" spans="1:2">
      <c r="A3441" s="21">
        <v>0.34083408340833998</v>
      </c>
      <c r="B3441" s="21">
        <v>0.91810806272934997</v>
      </c>
    </row>
    <row r="3442" spans="1:2">
      <c r="A3442" s="21">
        <v>0.34093409340934</v>
      </c>
      <c r="B3442" s="21">
        <v>0.91841386254010005</v>
      </c>
    </row>
    <row r="3443" spans="1:2">
      <c r="A3443" s="21">
        <v>0.34103410341034102</v>
      </c>
      <c r="B3443" s="21">
        <v>0.91871966235085001</v>
      </c>
    </row>
    <row r="3444" spans="1:2">
      <c r="A3444" s="21">
        <v>0.34113411341134098</v>
      </c>
      <c r="B3444" s="21">
        <v>0.91902546216159997</v>
      </c>
    </row>
    <row r="3445" spans="1:2">
      <c r="A3445" s="21">
        <v>0.34123412341234099</v>
      </c>
      <c r="B3445" s="21">
        <v>0.91933126197235104</v>
      </c>
    </row>
    <row r="3446" spans="1:2">
      <c r="A3446" s="21">
        <v>0.34133413341334101</v>
      </c>
      <c r="B3446" s="21">
        <v>0.91963706178310101</v>
      </c>
    </row>
    <row r="3447" spans="1:2">
      <c r="A3447" s="21">
        <v>0.34143414341434097</v>
      </c>
      <c r="B3447" s="21">
        <v>0.91994286159385097</v>
      </c>
    </row>
    <row r="3448" spans="1:2">
      <c r="A3448" s="21">
        <v>0.34153415341534099</v>
      </c>
      <c r="B3448" s="21">
        <v>0.92024866140460204</v>
      </c>
    </row>
    <row r="3449" spans="1:2">
      <c r="A3449" s="21">
        <v>0.34163416341634101</v>
      </c>
      <c r="B3449" s="21">
        <v>0.920554461215352</v>
      </c>
    </row>
    <row r="3450" spans="1:2">
      <c r="A3450" s="21">
        <v>0.34173417341734103</v>
      </c>
      <c r="B3450" s="21">
        <v>0.92086026102610197</v>
      </c>
    </row>
    <row r="3451" spans="1:2">
      <c r="A3451" s="21">
        <v>0.34183418341834099</v>
      </c>
      <c r="B3451" s="21">
        <v>0.92116606083685204</v>
      </c>
    </row>
    <row r="3452" spans="1:2">
      <c r="A3452" s="21">
        <v>0.341934193419341</v>
      </c>
      <c r="B3452" s="21">
        <v>0.921471860647603</v>
      </c>
    </row>
    <row r="3453" spans="1:2">
      <c r="A3453" s="21">
        <v>0.34203420342034202</v>
      </c>
      <c r="B3453" s="21">
        <v>0.92177766045835297</v>
      </c>
    </row>
    <row r="3454" spans="1:2">
      <c r="A3454" s="21">
        <v>0.34213421342134198</v>
      </c>
      <c r="B3454" s="21">
        <v>0.92208346026910304</v>
      </c>
    </row>
    <row r="3455" spans="1:2">
      <c r="A3455" s="21">
        <v>0.342234223422342</v>
      </c>
      <c r="B3455" s="21">
        <v>0.922389260079854</v>
      </c>
    </row>
    <row r="3456" spans="1:2">
      <c r="A3456" s="21">
        <v>0.34233423342334202</v>
      </c>
      <c r="B3456" s="21">
        <v>0.92269505989060396</v>
      </c>
    </row>
    <row r="3457" spans="1:2">
      <c r="A3457" s="21">
        <v>0.34243424342434198</v>
      </c>
      <c r="B3457" s="21">
        <v>0.92300085970135404</v>
      </c>
    </row>
    <row r="3458" spans="1:2">
      <c r="A3458" s="21">
        <v>0.34253425342534199</v>
      </c>
      <c r="B3458" s="21">
        <v>0.923306659512105</v>
      </c>
    </row>
    <row r="3459" spans="1:2">
      <c r="A3459" s="21">
        <v>0.34263426342634201</v>
      </c>
      <c r="B3459" s="21">
        <v>0.92361245932285496</v>
      </c>
    </row>
    <row r="3460" spans="1:2">
      <c r="A3460" s="21">
        <v>0.34273427342734197</v>
      </c>
      <c r="B3460" s="21">
        <v>0.92391825913360504</v>
      </c>
    </row>
    <row r="3461" spans="1:2">
      <c r="A3461" s="21">
        <v>0.34283428342834199</v>
      </c>
      <c r="B3461" s="21">
        <v>0.924224058944356</v>
      </c>
    </row>
    <row r="3462" spans="1:2">
      <c r="A3462" s="21">
        <v>0.34293429342934201</v>
      </c>
      <c r="B3462" s="21">
        <v>0.92452985875510596</v>
      </c>
    </row>
    <row r="3463" spans="1:2">
      <c r="A3463" s="21">
        <v>0.34303430343034302</v>
      </c>
      <c r="B3463" s="21">
        <v>0.92483565856585603</v>
      </c>
    </row>
    <row r="3464" spans="1:2">
      <c r="A3464" s="21">
        <v>0.34313431343134299</v>
      </c>
      <c r="B3464" s="21">
        <v>0.925141458376606</v>
      </c>
    </row>
    <row r="3465" spans="1:2">
      <c r="A3465" s="21">
        <v>0.343234323432343</v>
      </c>
      <c r="B3465" s="21">
        <v>0.92544725818735696</v>
      </c>
    </row>
    <row r="3466" spans="1:2">
      <c r="A3466" s="21">
        <v>0.34333433343334302</v>
      </c>
      <c r="B3466" s="21">
        <v>0.92575305799810703</v>
      </c>
    </row>
    <row r="3467" spans="1:2">
      <c r="A3467" s="21">
        <v>0.34343434343434298</v>
      </c>
      <c r="B3467" s="21">
        <v>0.92605885780885699</v>
      </c>
    </row>
    <row r="3468" spans="1:2">
      <c r="A3468" s="21">
        <v>0.343534353435343</v>
      </c>
      <c r="B3468" s="21">
        <v>0.92636465761960796</v>
      </c>
    </row>
    <row r="3469" spans="1:2">
      <c r="A3469" s="21">
        <v>0.34363436343634302</v>
      </c>
      <c r="B3469" s="21">
        <v>0.92667045743035803</v>
      </c>
    </row>
    <row r="3470" spans="1:2">
      <c r="A3470" s="21">
        <v>0.34373437343734298</v>
      </c>
      <c r="B3470" s="21">
        <v>0.92697625724110799</v>
      </c>
    </row>
    <row r="3471" spans="1:2">
      <c r="A3471" s="21">
        <v>0.34383438343834299</v>
      </c>
      <c r="B3471" s="21">
        <v>0.92728205705185895</v>
      </c>
    </row>
    <row r="3472" spans="1:2">
      <c r="A3472" s="21">
        <v>0.34393439343934301</v>
      </c>
      <c r="B3472" s="21">
        <v>0.92758785686260903</v>
      </c>
    </row>
    <row r="3473" spans="1:2">
      <c r="A3473" s="21">
        <v>0.34403440344034403</v>
      </c>
      <c r="B3473" s="21">
        <v>0.92789365667335899</v>
      </c>
    </row>
    <row r="3474" spans="1:2">
      <c r="A3474" s="21">
        <v>0.34413441344134399</v>
      </c>
      <c r="B3474" s="21">
        <v>0.92819945648410995</v>
      </c>
    </row>
    <row r="3475" spans="1:2">
      <c r="A3475" s="21">
        <v>0.34423442344234401</v>
      </c>
      <c r="B3475" s="21">
        <v>0.92850525629486003</v>
      </c>
    </row>
    <row r="3476" spans="1:2">
      <c r="A3476" s="21">
        <v>0.34433443344334402</v>
      </c>
      <c r="B3476" s="21">
        <v>0.92881105610560999</v>
      </c>
    </row>
    <row r="3477" spans="1:2">
      <c r="A3477" s="21">
        <v>0.34443444344434399</v>
      </c>
      <c r="B3477" s="21">
        <v>0.92911685591635995</v>
      </c>
    </row>
    <row r="3478" spans="1:2">
      <c r="A3478" s="21">
        <v>0.344534453445344</v>
      </c>
      <c r="B3478" s="21">
        <v>0.92942265572711102</v>
      </c>
    </row>
    <row r="3479" spans="1:2">
      <c r="A3479" s="21">
        <v>0.34463446344634402</v>
      </c>
      <c r="B3479" s="21">
        <v>0.92972845553786099</v>
      </c>
    </row>
    <row r="3480" spans="1:2">
      <c r="A3480" s="21">
        <v>0.34473447344734398</v>
      </c>
      <c r="B3480" s="21">
        <v>0.93003425534861095</v>
      </c>
    </row>
    <row r="3481" spans="1:2">
      <c r="A3481" s="21">
        <v>0.344834483448344</v>
      </c>
      <c r="B3481" s="21">
        <v>0.93034005515936202</v>
      </c>
    </row>
    <row r="3482" spans="1:2">
      <c r="A3482" s="21">
        <v>0.34493449344934402</v>
      </c>
      <c r="B3482" s="21">
        <v>0.93064585497011199</v>
      </c>
    </row>
    <row r="3483" spans="1:2">
      <c r="A3483" s="21">
        <v>0.34503450345034498</v>
      </c>
      <c r="B3483" s="21">
        <v>0.93095165478086195</v>
      </c>
    </row>
    <row r="3484" spans="1:2">
      <c r="A3484" s="21">
        <v>0.34513451345134499</v>
      </c>
      <c r="B3484" s="21">
        <v>0.93125745459161302</v>
      </c>
    </row>
    <row r="3485" spans="1:2">
      <c r="A3485" s="21">
        <v>0.34523452345234501</v>
      </c>
      <c r="B3485" s="21">
        <v>0.93156325440236298</v>
      </c>
    </row>
    <row r="3486" spans="1:2">
      <c r="A3486" s="21">
        <v>0.34533453345334503</v>
      </c>
      <c r="B3486" s="21">
        <v>0.93186905421311295</v>
      </c>
    </row>
    <row r="3487" spans="1:2">
      <c r="A3487" s="21">
        <v>0.34543454345434499</v>
      </c>
      <c r="B3487" s="21">
        <v>0.93217485402386302</v>
      </c>
    </row>
    <row r="3488" spans="1:2">
      <c r="A3488" s="21">
        <v>0.34553455345534501</v>
      </c>
      <c r="B3488" s="21">
        <v>0.93248065383461398</v>
      </c>
    </row>
    <row r="3489" spans="1:2">
      <c r="A3489" s="21">
        <v>0.34563456345634502</v>
      </c>
      <c r="B3489" s="21">
        <v>0.93278645364536406</v>
      </c>
    </row>
    <row r="3490" spans="1:2">
      <c r="A3490" s="21">
        <v>0.34573457345734498</v>
      </c>
      <c r="B3490" s="21">
        <v>0.93309225345611402</v>
      </c>
    </row>
    <row r="3491" spans="1:2">
      <c r="A3491" s="21">
        <v>0.345834583458345</v>
      </c>
      <c r="B3491" s="21">
        <v>0.93339805326686498</v>
      </c>
    </row>
    <row r="3492" spans="1:2">
      <c r="A3492" s="21">
        <v>0.34593459345934502</v>
      </c>
      <c r="B3492" s="21">
        <v>0.93370385307761505</v>
      </c>
    </row>
    <row r="3493" spans="1:2">
      <c r="A3493" s="21">
        <v>0.34603460346034598</v>
      </c>
      <c r="B3493" s="21">
        <v>0.93400965288836502</v>
      </c>
    </row>
    <row r="3494" spans="1:2">
      <c r="A3494" s="21">
        <v>0.346134613461346</v>
      </c>
      <c r="B3494" s="21">
        <v>0.93431545269911598</v>
      </c>
    </row>
    <row r="3495" spans="1:2">
      <c r="A3495" s="21">
        <v>0.34623462346234601</v>
      </c>
      <c r="B3495" s="21">
        <v>0.93462125250986605</v>
      </c>
    </row>
    <row r="3496" spans="1:2">
      <c r="A3496" s="21">
        <v>0.34633463346334598</v>
      </c>
      <c r="B3496" s="21">
        <v>0.93492705232061601</v>
      </c>
    </row>
    <row r="3497" spans="1:2">
      <c r="A3497" s="21">
        <v>0.34643464346434599</v>
      </c>
      <c r="B3497" s="21">
        <v>0.93523285213136698</v>
      </c>
    </row>
    <row r="3498" spans="1:2">
      <c r="A3498" s="21">
        <v>0.34653465346534601</v>
      </c>
      <c r="B3498" s="21">
        <v>0.93553865194211705</v>
      </c>
    </row>
    <row r="3499" spans="1:2">
      <c r="A3499" s="21">
        <v>0.34663466346634603</v>
      </c>
      <c r="B3499" s="21">
        <v>0.93584445175286701</v>
      </c>
    </row>
    <row r="3500" spans="1:2">
      <c r="A3500" s="21">
        <v>0.34673467346734599</v>
      </c>
      <c r="B3500" s="21">
        <v>0.93615025156361797</v>
      </c>
    </row>
    <row r="3501" spans="1:2">
      <c r="A3501" s="21">
        <v>0.34683468346834601</v>
      </c>
      <c r="B3501" s="21">
        <v>0.93645605137436805</v>
      </c>
    </row>
    <row r="3502" spans="1:2">
      <c r="A3502" s="21">
        <v>0.34693469346934602</v>
      </c>
      <c r="B3502" s="21">
        <v>0.93676185118511801</v>
      </c>
    </row>
    <row r="3503" spans="1:2">
      <c r="A3503" s="21">
        <v>0.34703470347034698</v>
      </c>
      <c r="B3503" s="21">
        <v>0.93706765099586797</v>
      </c>
    </row>
    <row r="3504" spans="1:2">
      <c r="A3504" s="21">
        <v>0.347134713471347</v>
      </c>
      <c r="B3504" s="21">
        <v>0.93737345080661905</v>
      </c>
    </row>
    <row r="3505" spans="1:2">
      <c r="A3505" s="21">
        <v>0.34723472347234702</v>
      </c>
      <c r="B3505" s="21">
        <v>0.93767925061736901</v>
      </c>
    </row>
    <row r="3506" spans="1:2">
      <c r="A3506" s="21">
        <v>0.34733473347334698</v>
      </c>
      <c r="B3506" s="21">
        <v>0.93798505042811897</v>
      </c>
    </row>
    <row r="3507" spans="1:2">
      <c r="A3507" s="21">
        <v>0.347434743474347</v>
      </c>
      <c r="B3507" s="21">
        <v>0.93829085023887004</v>
      </c>
    </row>
    <row r="3508" spans="1:2">
      <c r="A3508" s="21">
        <v>0.34753475347534701</v>
      </c>
      <c r="B3508" s="21">
        <v>0.93859665004962001</v>
      </c>
    </row>
    <row r="3509" spans="1:2">
      <c r="A3509" s="21">
        <v>0.34763476347634698</v>
      </c>
      <c r="B3509" s="21">
        <v>0.93890244986036997</v>
      </c>
    </row>
    <row r="3510" spans="1:2">
      <c r="A3510" s="21">
        <v>0.34773477347734699</v>
      </c>
      <c r="B3510" s="21">
        <v>0.93920824967112104</v>
      </c>
    </row>
    <row r="3511" spans="1:2">
      <c r="A3511" s="21">
        <v>0.34783478347834701</v>
      </c>
      <c r="B3511" s="21">
        <v>0.93951404948187101</v>
      </c>
    </row>
    <row r="3512" spans="1:2">
      <c r="A3512" s="21">
        <v>0.34793479347934703</v>
      </c>
      <c r="B3512" s="21">
        <v>0.93981984929262097</v>
      </c>
    </row>
    <row r="3513" spans="1:2">
      <c r="A3513" s="21">
        <v>0.34803480348034799</v>
      </c>
      <c r="B3513" s="21">
        <v>0.94012564910337104</v>
      </c>
    </row>
    <row r="3514" spans="1:2">
      <c r="A3514" s="21">
        <v>0.348134813481348</v>
      </c>
      <c r="B3514" s="21">
        <v>0.940431448914122</v>
      </c>
    </row>
    <row r="3515" spans="1:2">
      <c r="A3515" s="21">
        <v>0.34823482348234802</v>
      </c>
      <c r="B3515" s="21">
        <v>0.94073724872487197</v>
      </c>
    </row>
    <row r="3516" spans="1:2">
      <c r="A3516" s="21">
        <v>0.34833483348334798</v>
      </c>
      <c r="B3516" s="21">
        <v>0.94104304853562204</v>
      </c>
    </row>
    <row r="3517" spans="1:2">
      <c r="A3517" s="21">
        <v>0.348434843484348</v>
      </c>
      <c r="B3517" s="21">
        <v>0.941348848346373</v>
      </c>
    </row>
    <row r="3518" spans="1:2">
      <c r="A3518" s="21">
        <v>0.34853485348534802</v>
      </c>
      <c r="B3518" s="21">
        <v>0.94165464815712296</v>
      </c>
    </row>
    <row r="3519" spans="1:2">
      <c r="A3519" s="21">
        <v>0.34863486348634798</v>
      </c>
      <c r="B3519" s="21">
        <v>0.94196044796787304</v>
      </c>
    </row>
    <row r="3520" spans="1:2">
      <c r="A3520" s="21">
        <v>0.348734873487348</v>
      </c>
      <c r="B3520" s="21">
        <v>0.942266247778624</v>
      </c>
    </row>
    <row r="3521" spans="1:2">
      <c r="A3521" s="21">
        <v>0.34883488348834801</v>
      </c>
      <c r="B3521" s="21">
        <v>0.94257204758937396</v>
      </c>
    </row>
    <row r="3522" spans="1:2">
      <c r="A3522" s="21">
        <v>0.34893489348934897</v>
      </c>
      <c r="B3522" s="21">
        <v>0.94287784740012404</v>
      </c>
    </row>
    <row r="3523" spans="1:2">
      <c r="A3523" s="21">
        <v>0.34903490349034899</v>
      </c>
      <c r="B3523" s="21">
        <v>0.943183647210875</v>
      </c>
    </row>
    <row r="3524" spans="1:2">
      <c r="A3524" s="21">
        <v>0.34913491349134901</v>
      </c>
      <c r="B3524" s="21">
        <v>0.94348944702162496</v>
      </c>
    </row>
    <row r="3525" spans="1:2">
      <c r="A3525" s="21">
        <v>0.34923492349234903</v>
      </c>
      <c r="B3525" s="21">
        <v>0.94379524683237503</v>
      </c>
    </row>
    <row r="3526" spans="1:2">
      <c r="A3526" s="21">
        <v>0.34933493349334899</v>
      </c>
      <c r="B3526" s="21">
        <v>0.944101046643125</v>
      </c>
    </row>
    <row r="3527" spans="1:2">
      <c r="A3527" s="21">
        <v>0.349434943494349</v>
      </c>
      <c r="B3527" s="21">
        <v>0.94440684645387596</v>
      </c>
    </row>
    <row r="3528" spans="1:2">
      <c r="A3528" s="21">
        <v>0.34953495349534902</v>
      </c>
      <c r="B3528" s="21">
        <v>0.94471264626462603</v>
      </c>
    </row>
    <row r="3529" spans="1:2">
      <c r="A3529" s="21">
        <v>0.34963496349634898</v>
      </c>
      <c r="B3529" s="21">
        <v>0.945018446075376</v>
      </c>
    </row>
    <row r="3530" spans="1:2">
      <c r="A3530" s="21">
        <v>0.349734973497349</v>
      </c>
      <c r="B3530" s="21">
        <v>0.94532424588612696</v>
      </c>
    </row>
    <row r="3531" spans="1:2">
      <c r="A3531" s="21">
        <v>0.34983498349834902</v>
      </c>
      <c r="B3531" s="21">
        <v>0.94563004569687703</v>
      </c>
    </row>
    <row r="3532" spans="1:2">
      <c r="A3532" s="21">
        <v>0.34993499349934898</v>
      </c>
      <c r="B3532" s="21">
        <v>0.94593584550762699</v>
      </c>
    </row>
    <row r="3533" spans="1:2">
      <c r="A3533" s="21">
        <v>0.35003500350034999</v>
      </c>
      <c r="B3533" s="21">
        <v>0.94624164531837796</v>
      </c>
    </row>
    <row r="3534" spans="1:2">
      <c r="A3534" s="21">
        <v>0.35013501350135001</v>
      </c>
      <c r="B3534" s="21">
        <v>0.94654744512912803</v>
      </c>
    </row>
    <row r="3535" spans="1:2">
      <c r="A3535" s="21">
        <v>0.35023502350234997</v>
      </c>
      <c r="B3535" s="21">
        <v>0.94685324493987799</v>
      </c>
    </row>
    <row r="3536" spans="1:2">
      <c r="A3536" s="21">
        <v>0.35033503350334999</v>
      </c>
      <c r="B3536" s="21">
        <v>0.94715904475062795</v>
      </c>
    </row>
    <row r="3537" spans="1:2">
      <c r="A3537" s="21">
        <v>0.35043504350435001</v>
      </c>
      <c r="B3537" s="21">
        <v>0.94746484456137903</v>
      </c>
    </row>
    <row r="3538" spans="1:2">
      <c r="A3538" s="21">
        <v>0.35053505350535002</v>
      </c>
      <c r="B3538" s="21">
        <v>0.94777064437212899</v>
      </c>
    </row>
    <row r="3539" spans="1:2">
      <c r="A3539" s="21">
        <v>0.35063506350634999</v>
      </c>
      <c r="B3539" s="21">
        <v>0.94807644418287895</v>
      </c>
    </row>
    <row r="3540" spans="1:2">
      <c r="A3540" s="21">
        <v>0.35073507350735</v>
      </c>
      <c r="B3540" s="21">
        <v>0.94838224399363003</v>
      </c>
    </row>
    <row r="3541" spans="1:2">
      <c r="A3541" s="21">
        <v>0.35083508350835002</v>
      </c>
      <c r="B3541" s="21">
        <v>0.94868804380437999</v>
      </c>
    </row>
    <row r="3542" spans="1:2">
      <c r="A3542" s="21">
        <v>0.35093509350934998</v>
      </c>
      <c r="B3542" s="21">
        <v>0.94899384361512995</v>
      </c>
    </row>
    <row r="3543" spans="1:2">
      <c r="A3543" s="21">
        <v>0.351035103510351</v>
      </c>
      <c r="B3543" s="21">
        <v>0.94929964342588102</v>
      </c>
    </row>
    <row r="3544" spans="1:2">
      <c r="A3544" s="21">
        <v>0.35113511351135102</v>
      </c>
      <c r="B3544" s="21">
        <v>0.94960544323663099</v>
      </c>
    </row>
    <row r="3545" spans="1:2">
      <c r="A3545" s="21">
        <v>0.35123512351235098</v>
      </c>
      <c r="B3545" s="21">
        <v>0.94991124304738095</v>
      </c>
    </row>
    <row r="3546" spans="1:2">
      <c r="A3546" s="21">
        <v>0.35133513351335099</v>
      </c>
      <c r="B3546" s="21">
        <v>0.95021704285813102</v>
      </c>
    </row>
    <row r="3547" spans="1:2">
      <c r="A3547" s="21">
        <v>0.35143514351435101</v>
      </c>
      <c r="B3547" s="21">
        <v>0.95052284266888198</v>
      </c>
    </row>
    <row r="3548" spans="1:2">
      <c r="A3548" s="21">
        <v>0.35153515351535097</v>
      </c>
      <c r="B3548" s="21">
        <v>0.95082864247963195</v>
      </c>
    </row>
    <row r="3549" spans="1:2">
      <c r="A3549" s="21">
        <v>0.35163516351635099</v>
      </c>
      <c r="B3549" s="21">
        <v>0.95113444229038202</v>
      </c>
    </row>
    <row r="3550" spans="1:2">
      <c r="A3550" s="21">
        <v>0.35173517351735101</v>
      </c>
      <c r="B3550" s="21">
        <v>0.95144024210113298</v>
      </c>
    </row>
    <row r="3551" spans="1:2">
      <c r="A3551" s="21">
        <v>0.35183518351835102</v>
      </c>
      <c r="B3551" s="21">
        <v>0.95174604191188295</v>
      </c>
    </row>
    <row r="3552" spans="1:2">
      <c r="A3552" s="21">
        <v>0.35193519351935099</v>
      </c>
      <c r="B3552" s="21">
        <v>0.95205184172263302</v>
      </c>
    </row>
    <row r="3553" spans="1:2">
      <c r="A3553" s="21">
        <v>0.352035203520352</v>
      </c>
      <c r="B3553" s="21">
        <v>0.95235764153338398</v>
      </c>
    </row>
    <row r="3554" spans="1:2">
      <c r="A3554" s="21">
        <v>0.35213521352135202</v>
      </c>
      <c r="B3554" s="21">
        <v>0.95266344134413405</v>
      </c>
    </row>
    <row r="3555" spans="1:2">
      <c r="A3555" s="21">
        <v>0.35223522352235198</v>
      </c>
      <c r="B3555" s="21">
        <v>0.95296924115488402</v>
      </c>
    </row>
    <row r="3556" spans="1:2">
      <c r="A3556" s="21">
        <v>0.352335233523352</v>
      </c>
      <c r="B3556" s="21">
        <v>0.95327504096563498</v>
      </c>
    </row>
    <row r="3557" spans="1:2">
      <c r="A3557" s="21">
        <v>0.35243524352435202</v>
      </c>
      <c r="B3557" s="21">
        <v>0.95358084077638505</v>
      </c>
    </row>
    <row r="3558" spans="1:2">
      <c r="A3558" s="21">
        <v>0.35253525352535198</v>
      </c>
      <c r="B3558" s="21">
        <v>0.95388664058713502</v>
      </c>
    </row>
    <row r="3559" spans="1:2">
      <c r="A3559" s="21">
        <v>0.35263526352635199</v>
      </c>
      <c r="B3559" s="21">
        <v>0.95419244039788598</v>
      </c>
    </row>
    <row r="3560" spans="1:2">
      <c r="A3560" s="21">
        <v>0.35273527352735201</v>
      </c>
      <c r="B3560" s="21">
        <v>0.95449824020863605</v>
      </c>
    </row>
    <row r="3561" spans="1:2">
      <c r="A3561" s="21">
        <v>0.35283528352835197</v>
      </c>
      <c r="B3561" s="21">
        <v>0.95480404001938601</v>
      </c>
    </row>
    <row r="3562" spans="1:2">
      <c r="A3562" s="21">
        <v>0.35293529352935199</v>
      </c>
      <c r="B3562" s="21">
        <v>0.95510983983013598</v>
      </c>
    </row>
    <row r="3563" spans="1:2">
      <c r="A3563" s="21">
        <v>0.35303530353035301</v>
      </c>
      <c r="B3563" s="21">
        <v>0.95541563964088705</v>
      </c>
    </row>
    <row r="3564" spans="1:2">
      <c r="A3564" s="21">
        <v>0.35313531353135302</v>
      </c>
      <c r="B3564" s="21">
        <v>0.95572143945163701</v>
      </c>
    </row>
    <row r="3565" spans="1:2">
      <c r="A3565" s="21">
        <v>0.35323532353235298</v>
      </c>
      <c r="B3565" s="21">
        <v>0.95602723926238697</v>
      </c>
    </row>
    <row r="3566" spans="1:2">
      <c r="A3566" s="21">
        <v>0.353335333533353</v>
      </c>
      <c r="B3566" s="21">
        <v>0.95633303907313805</v>
      </c>
    </row>
    <row r="3567" spans="1:2">
      <c r="A3567" s="21">
        <v>0.35343534353435302</v>
      </c>
      <c r="B3567" s="21">
        <v>0.95663883888388801</v>
      </c>
    </row>
    <row r="3568" spans="1:2">
      <c r="A3568" s="21">
        <v>0.35353535353535298</v>
      </c>
      <c r="B3568" s="21">
        <v>0.95694463869463797</v>
      </c>
    </row>
    <row r="3569" spans="1:2">
      <c r="A3569" s="21">
        <v>0.353635363536353</v>
      </c>
      <c r="B3569" s="21">
        <v>0.95725043850538905</v>
      </c>
    </row>
    <row r="3570" spans="1:2">
      <c r="A3570" s="21">
        <v>0.35373537353735302</v>
      </c>
      <c r="B3570" s="21">
        <v>0.95755623831613901</v>
      </c>
    </row>
    <row r="3571" spans="1:2">
      <c r="A3571" s="21">
        <v>0.35383538353835298</v>
      </c>
      <c r="B3571" s="21">
        <v>0.95786203812688897</v>
      </c>
    </row>
    <row r="3572" spans="1:2">
      <c r="A3572" s="21">
        <v>0.35393539353935299</v>
      </c>
      <c r="B3572" s="21">
        <v>0.95816783793763904</v>
      </c>
    </row>
    <row r="3573" spans="1:2">
      <c r="A3573" s="21">
        <v>0.35403540354035401</v>
      </c>
      <c r="B3573" s="21">
        <v>0.95847363774839001</v>
      </c>
    </row>
    <row r="3574" spans="1:2">
      <c r="A3574" s="21">
        <v>0.35413541354135403</v>
      </c>
      <c r="B3574" s="21">
        <v>0.95877943755913997</v>
      </c>
    </row>
    <row r="3575" spans="1:2">
      <c r="A3575" s="21">
        <v>0.35423542354235399</v>
      </c>
      <c r="B3575" s="21">
        <v>0.95908523736989004</v>
      </c>
    </row>
    <row r="3576" spans="1:2">
      <c r="A3576" s="21">
        <v>0.35433543354335401</v>
      </c>
      <c r="B3576" s="21">
        <v>0.959391037180641</v>
      </c>
    </row>
    <row r="3577" spans="1:2">
      <c r="A3577" s="21">
        <v>0.35443544354435402</v>
      </c>
      <c r="B3577" s="21">
        <v>0.95969683699139097</v>
      </c>
    </row>
    <row r="3578" spans="1:2">
      <c r="A3578" s="21">
        <v>0.35453545354535398</v>
      </c>
      <c r="B3578" s="21">
        <v>0.96000263680214104</v>
      </c>
    </row>
    <row r="3579" spans="1:2">
      <c r="A3579" s="21">
        <v>0.354635463546354</v>
      </c>
      <c r="B3579" s="21">
        <v>0.960308436612892</v>
      </c>
    </row>
    <row r="3580" spans="1:2">
      <c r="A3580" s="21">
        <v>0.35473547354735402</v>
      </c>
      <c r="B3580" s="21">
        <v>0.96061423642364197</v>
      </c>
    </row>
    <row r="3581" spans="1:2">
      <c r="A3581" s="21">
        <v>0.35483548354835398</v>
      </c>
      <c r="B3581" s="21">
        <v>0.96092003623439204</v>
      </c>
    </row>
    <row r="3582" spans="1:2">
      <c r="A3582" s="21">
        <v>0.354935493549354</v>
      </c>
      <c r="B3582" s="21">
        <v>0.961225836045143</v>
      </c>
    </row>
    <row r="3583" spans="1:2">
      <c r="A3583" s="21">
        <v>0.35503550355035501</v>
      </c>
      <c r="B3583" s="21">
        <v>0.96153163585589296</v>
      </c>
    </row>
    <row r="3584" spans="1:2">
      <c r="A3584" s="21">
        <v>0.35513551355135498</v>
      </c>
      <c r="B3584" s="21">
        <v>0.96183743566664304</v>
      </c>
    </row>
    <row r="3585" spans="1:2">
      <c r="A3585" s="21">
        <v>0.35523552355235499</v>
      </c>
      <c r="B3585" s="21">
        <v>0.962143235477394</v>
      </c>
    </row>
    <row r="3586" spans="1:2">
      <c r="A3586" s="21">
        <v>0.35533553355335501</v>
      </c>
      <c r="B3586" s="21">
        <v>0.96244903528814396</v>
      </c>
    </row>
    <row r="3587" spans="1:2">
      <c r="A3587" s="21">
        <v>0.35543554355435503</v>
      </c>
      <c r="B3587" s="21">
        <v>0.96275483509889404</v>
      </c>
    </row>
    <row r="3588" spans="1:2">
      <c r="A3588" s="21">
        <v>0.35553555355535499</v>
      </c>
      <c r="B3588" s="21">
        <v>0.963060634909644</v>
      </c>
    </row>
    <row r="3589" spans="1:2">
      <c r="A3589" s="21">
        <v>0.35563556355635501</v>
      </c>
      <c r="B3589" s="21">
        <v>0.96336643472039496</v>
      </c>
    </row>
    <row r="3590" spans="1:2">
      <c r="A3590" s="21">
        <v>0.35573557355735502</v>
      </c>
      <c r="B3590" s="21">
        <v>0.96367223453114503</v>
      </c>
    </row>
    <row r="3591" spans="1:2">
      <c r="A3591" s="21">
        <v>0.35583558355835498</v>
      </c>
      <c r="B3591" s="21">
        <v>0.963978034341895</v>
      </c>
    </row>
    <row r="3592" spans="1:2">
      <c r="A3592" s="21">
        <v>0.355935593559355</v>
      </c>
      <c r="B3592" s="21">
        <v>0.96428383415264596</v>
      </c>
    </row>
    <row r="3593" spans="1:2">
      <c r="A3593" s="21">
        <v>0.35603560356035602</v>
      </c>
      <c r="B3593" s="21">
        <v>0.96458963396339603</v>
      </c>
    </row>
    <row r="3594" spans="1:2">
      <c r="A3594" s="21">
        <v>0.35613561356135598</v>
      </c>
      <c r="B3594" s="21">
        <v>0.96489543377414599</v>
      </c>
    </row>
    <row r="3595" spans="1:2">
      <c r="A3595" s="21">
        <v>0.356235623562356</v>
      </c>
      <c r="B3595" s="21">
        <v>0.96520123358489696</v>
      </c>
    </row>
    <row r="3596" spans="1:2">
      <c r="A3596" s="21">
        <v>0.35633563356335601</v>
      </c>
      <c r="B3596" s="21">
        <v>0.96550703339564703</v>
      </c>
    </row>
    <row r="3597" spans="1:2">
      <c r="A3597" s="21">
        <v>0.35643564356435598</v>
      </c>
      <c r="B3597" s="21">
        <v>0.96581283320639699</v>
      </c>
    </row>
    <row r="3598" spans="1:2">
      <c r="A3598" s="21">
        <v>0.35653565356535599</v>
      </c>
      <c r="B3598" s="21">
        <v>0.96611863301714795</v>
      </c>
    </row>
    <row r="3599" spans="1:2">
      <c r="A3599" s="21">
        <v>0.35663566356635601</v>
      </c>
      <c r="B3599" s="21">
        <v>0.96642443282789803</v>
      </c>
    </row>
    <row r="3600" spans="1:2">
      <c r="A3600" s="21">
        <v>0.35673567356735603</v>
      </c>
      <c r="B3600" s="21">
        <v>0.96673023263864799</v>
      </c>
    </row>
    <row r="3601" spans="1:2">
      <c r="A3601" s="21">
        <v>0.35683568356835599</v>
      </c>
      <c r="B3601" s="21">
        <v>0.96703603244939795</v>
      </c>
    </row>
    <row r="3602" spans="1:2">
      <c r="A3602" s="21">
        <v>0.35693569356935601</v>
      </c>
      <c r="B3602" s="21">
        <v>0.96734183226014903</v>
      </c>
    </row>
    <row r="3603" spans="1:2">
      <c r="A3603" s="21">
        <v>0.35703570357035702</v>
      </c>
      <c r="B3603" s="21">
        <v>0.96764763207089899</v>
      </c>
    </row>
    <row r="3604" spans="1:2">
      <c r="A3604" s="21">
        <v>0.35713571357135698</v>
      </c>
      <c r="B3604" s="21">
        <v>0.96795343188164895</v>
      </c>
    </row>
    <row r="3605" spans="1:2">
      <c r="A3605" s="21">
        <v>0.357235723572357</v>
      </c>
      <c r="B3605" s="21">
        <v>0.96825923169239902</v>
      </c>
    </row>
    <row r="3606" spans="1:2">
      <c r="A3606" s="21">
        <v>0.35733573357335702</v>
      </c>
      <c r="B3606" s="21">
        <v>0.96856503150314999</v>
      </c>
    </row>
    <row r="3607" spans="1:2">
      <c r="A3607" s="21">
        <v>0.35743574357435698</v>
      </c>
      <c r="B3607" s="21">
        <v>0.96887083131389995</v>
      </c>
    </row>
    <row r="3608" spans="1:2">
      <c r="A3608" s="21">
        <v>0.357535753575357</v>
      </c>
      <c r="B3608" s="21">
        <v>0.96917663112465102</v>
      </c>
    </row>
    <row r="3609" spans="1:2">
      <c r="A3609" s="21">
        <v>0.35763576357635701</v>
      </c>
      <c r="B3609" s="21">
        <v>0.96948243093540099</v>
      </c>
    </row>
    <row r="3610" spans="1:2">
      <c r="A3610" s="21">
        <v>0.35773577357735697</v>
      </c>
      <c r="B3610" s="21">
        <v>0.96978823074615095</v>
      </c>
    </row>
    <row r="3611" spans="1:2">
      <c r="A3611" s="21">
        <v>0.35783578357835699</v>
      </c>
      <c r="B3611" s="21">
        <v>0.97009403055690102</v>
      </c>
    </row>
    <row r="3612" spans="1:2">
      <c r="A3612" s="21">
        <v>0.35793579357935701</v>
      </c>
      <c r="B3612" s="21">
        <v>0.97039983036765198</v>
      </c>
    </row>
    <row r="3613" spans="1:2">
      <c r="A3613" s="21">
        <v>0.35803580358035803</v>
      </c>
      <c r="B3613" s="21">
        <v>0.97070563017840195</v>
      </c>
    </row>
    <row r="3614" spans="1:2">
      <c r="A3614" s="21">
        <v>0.35813581358135799</v>
      </c>
      <c r="B3614" s="21">
        <v>0.97101142998915202</v>
      </c>
    </row>
    <row r="3615" spans="1:2">
      <c r="A3615" s="21">
        <v>0.358235823582358</v>
      </c>
      <c r="B3615" s="21">
        <v>0.97131722979990298</v>
      </c>
    </row>
    <row r="3616" spans="1:2">
      <c r="A3616" s="21">
        <v>0.35833583358335802</v>
      </c>
      <c r="B3616" s="21">
        <v>0.97162302961065306</v>
      </c>
    </row>
    <row r="3617" spans="1:2">
      <c r="A3617" s="21">
        <v>0.35843584358435798</v>
      </c>
      <c r="B3617" s="21">
        <v>0.97192882942140302</v>
      </c>
    </row>
    <row r="3618" spans="1:2">
      <c r="A3618" s="21">
        <v>0.358535853585358</v>
      </c>
      <c r="B3618" s="21">
        <v>0.97223462923215398</v>
      </c>
    </row>
    <row r="3619" spans="1:2">
      <c r="A3619" s="21">
        <v>0.35863586358635802</v>
      </c>
      <c r="B3619" s="21">
        <v>0.97254042904290405</v>
      </c>
    </row>
    <row r="3620" spans="1:2">
      <c r="A3620" s="21">
        <v>0.35873587358735798</v>
      </c>
      <c r="B3620" s="21">
        <v>0.97284622885365402</v>
      </c>
    </row>
    <row r="3621" spans="1:2">
      <c r="A3621" s="21">
        <v>0.358835883588358</v>
      </c>
      <c r="B3621" s="21">
        <v>0.97315202866440398</v>
      </c>
    </row>
    <row r="3622" spans="1:2">
      <c r="A3622" s="21">
        <v>0.35893589358935801</v>
      </c>
      <c r="B3622" s="21">
        <v>0.97345782847515505</v>
      </c>
    </row>
    <row r="3623" spans="1:2">
      <c r="A3623" s="21">
        <v>0.35903590359035897</v>
      </c>
      <c r="B3623" s="21">
        <v>0.97376362828590501</v>
      </c>
    </row>
    <row r="3624" spans="1:2">
      <c r="A3624" s="21">
        <v>0.35913591359135899</v>
      </c>
      <c r="B3624" s="21">
        <v>0.97406942809665498</v>
      </c>
    </row>
    <row r="3625" spans="1:2">
      <c r="A3625" s="21">
        <v>0.35923592359235901</v>
      </c>
      <c r="B3625" s="21">
        <v>0.97437522790740605</v>
      </c>
    </row>
    <row r="3626" spans="1:2">
      <c r="A3626" s="21">
        <v>0.35933593359335902</v>
      </c>
      <c r="B3626" s="21">
        <v>0.97468102771815601</v>
      </c>
    </row>
    <row r="3627" spans="1:2">
      <c r="A3627" s="21">
        <v>0.35943594359435899</v>
      </c>
      <c r="B3627" s="21">
        <v>0.97498682752890597</v>
      </c>
    </row>
    <row r="3628" spans="1:2">
      <c r="A3628" s="21">
        <v>0.359535953595359</v>
      </c>
      <c r="B3628" s="21">
        <v>0.97529262733965705</v>
      </c>
    </row>
    <row r="3629" spans="1:2">
      <c r="A3629" s="21">
        <v>0.35963596359635902</v>
      </c>
      <c r="B3629" s="21">
        <v>0.97559842715040701</v>
      </c>
    </row>
    <row r="3630" spans="1:2">
      <c r="A3630" s="21">
        <v>0.35973597359735898</v>
      </c>
      <c r="B3630" s="21">
        <v>0.97590422696115697</v>
      </c>
    </row>
    <row r="3631" spans="1:2">
      <c r="A3631" s="21">
        <v>0.359835983598359</v>
      </c>
      <c r="B3631" s="21">
        <v>0.97621002677190705</v>
      </c>
    </row>
    <row r="3632" spans="1:2">
      <c r="A3632" s="21">
        <v>0.35993599359935902</v>
      </c>
      <c r="B3632" s="21">
        <v>0.97651582658265801</v>
      </c>
    </row>
    <row r="3633" spans="1:2">
      <c r="A3633" s="21">
        <v>0.36003600360035998</v>
      </c>
      <c r="B3633" s="21">
        <v>0.97682162639340797</v>
      </c>
    </row>
    <row r="3634" spans="1:2">
      <c r="A3634" s="21">
        <v>0.36013601360135999</v>
      </c>
      <c r="B3634" s="21">
        <v>0.97712742620415804</v>
      </c>
    </row>
    <row r="3635" spans="1:2">
      <c r="A3635" s="21">
        <v>0.36023602360236001</v>
      </c>
      <c r="B3635" s="21">
        <v>0.97743322601490901</v>
      </c>
    </row>
    <row r="3636" spans="1:2">
      <c r="A3636" s="21">
        <v>0.36033603360335997</v>
      </c>
      <c r="B3636" s="21">
        <v>0.97773902582565897</v>
      </c>
    </row>
    <row r="3637" spans="1:2">
      <c r="A3637" s="21">
        <v>0.36043604360435999</v>
      </c>
      <c r="B3637" s="21">
        <v>0.97804482563640904</v>
      </c>
    </row>
    <row r="3638" spans="1:2">
      <c r="A3638" s="21">
        <v>0.36053605360536001</v>
      </c>
      <c r="B3638" s="21">
        <v>0.97835062544716</v>
      </c>
    </row>
    <row r="3639" spans="1:2">
      <c r="A3639" s="21">
        <v>0.36063606360636002</v>
      </c>
      <c r="B3639" s="21">
        <v>0.97865642525790997</v>
      </c>
    </row>
    <row r="3640" spans="1:2">
      <c r="A3640" s="21">
        <v>0.36073607360735999</v>
      </c>
      <c r="B3640" s="21">
        <v>0.97896222506866004</v>
      </c>
    </row>
    <row r="3641" spans="1:2">
      <c r="A3641" s="21">
        <v>0.36083608360836</v>
      </c>
      <c r="B3641" s="21">
        <v>0.979268024879411</v>
      </c>
    </row>
    <row r="3642" spans="1:2">
      <c r="A3642" s="21">
        <v>0.36093609360936002</v>
      </c>
      <c r="B3642" s="21">
        <v>0.97957382469016097</v>
      </c>
    </row>
    <row r="3643" spans="1:2">
      <c r="A3643" s="21">
        <v>0.36103610361036098</v>
      </c>
      <c r="B3643" s="21">
        <v>0.97987962450091104</v>
      </c>
    </row>
    <row r="3644" spans="1:2">
      <c r="A3644" s="21">
        <v>0.361136113611361</v>
      </c>
      <c r="B3644" s="21">
        <v>0.980185424311662</v>
      </c>
    </row>
    <row r="3645" spans="1:2">
      <c r="A3645" s="21">
        <v>0.36123612361236102</v>
      </c>
      <c r="B3645" s="21">
        <v>0.98049122412241196</v>
      </c>
    </row>
    <row r="3646" spans="1:2">
      <c r="A3646" s="21">
        <v>0.36133613361336098</v>
      </c>
      <c r="B3646" s="21">
        <v>0.98079702393316204</v>
      </c>
    </row>
    <row r="3647" spans="1:2">
      <c r="A3647" s="21">
        <v>0.36143614361436099</v>
      </c>
      <c r="B3647" s="21">
        <v>0.981102823743912</v>
      </c>
    </row>
    <row r="3648" spans="1:2">
      <c r="A3648" s="21">
        <v>0.36153615361536101</v>
      </c>
      <c r="B3648" s="21">
        <v>0.98140862355466296</v>
      </c>
    </row>
    <row r="3649" spans="1:2">
      <c r="A3649" s="21">
        <v>0.36163616361636097</v>
      </c>
      <c r="B3649" s="21">
        <v>0.98171442336541304</v>
      </c>
    </row>
    <row r="3650" spans="1:2">
      <c r="A3650" s="21">
        <v>0.36173617361736099</v>
      </c>
      <c r="B3650" s="21">
        <v>0.982020223176163</v>
      </c>
    </row>
    <row r="3651" spans="1:2">
      <c r="A3651" s="21">
        <v>0.36183618361836101</v>
      </c>
      <c r="B3651" s="21">
        <v>0.98232602298691396</v>
      </c>
    </row>
    <row r="3652" spans="1:2">
      <c r="A3652" s="21">
        <v>0.36193619361936102</v>
      </c>
      <c r="B3652" s="21">
        <v>0.98263182279766403</v>
      </c>
    </row>
    <row r="3653" spans="1:2">
      <c r="A3653" s="21">
        <v>0.36203620362036198</v>
      </c>
      <c r="B3653" s="21">
        <v>0.982937622608414</v>
      </c>
    </row>
    <row r="3654" spans="1:2">
      <c r="A3654" s="21">
        <v>0.362136213621362</v>
      </c>
      <c r="B3654" s="21">
        <v>0.98324342241916496</v>
      </c>
    </row>
    <row r="3655" spans="1:2">
      <c r="A3655" s="21">
        <v>0.36223622362236202</v>
      </c>
      <c r="B3655" s="21">
        <v>0.98354922222991503</v>
      </c>
    </row>
    <row r="3656" spans="1:2">
      <c r="A3656" s="21">
        <v>0.36233623362336198</v>
      </c>
      <c r="B3656" s="21">
        <v>0.98385502204066499</v>
      </c>
    </row>
    <row r="3657" spans="1:2">
      <c r="A3657" s="21">
        <v>0.362436243624362</v>
      </c>
      <c r="B3657" s="21">
        <v>0.98416082185141596</v>
      </c>
    </row>
    <row r="3658" spans="1:2">
      <c r="A3658" s="21">
        <v>0.36253625362536201</v>
      </c>
      <c r="B3658" s="21">
        <v>0.98446662166216603</v>
      </c>
    </row>
    <row r="3659" spans="1:2">
      <c r="A3659" s="21">
        <v>0.36263626362636198</v>
      </c>
      <c r="B3659" s="21">
        <v>0.98477242147291599</v>
      </c>
    </row>
    <row r="3660" spans="1:2">
      <c r="A3660" s="21">
        <v>0.36273627362736199</v>
      </c>
      <c r="B3660" s="21">
        <v>0.98507822128366695</v>
      </c>
    </row>
    <row r="3661" spans="1:2">
      <c r="A3661" s="21">
        <v>0.36283628362836201</v>
      </c>
      <c r="B3661" s="21">
        <v>0.98538402109441703</v>
      </c>
    </row>
    <row r="3662" spans="1:2">
      <c r="A3662" s="21">
        <v>0.36293629362936197</v>
      </c>
      <c r="B3662" s="21">
        <v>0.98568982090516699</v>
      </c>
    </row>
    <row r="3663" spans="1:2">
      <c r="A3663" s="21">
        <v>0.36303630363036299</v>
      </c>
      <c r="B3663" s="21">
        <v>0.98599562071591695</v>
      </c>
    </row>
    <row r="3664" spans="1:2">
      <c r="A3664" s="21">
        <v>0.36313631363136301</v>
      </c>
      <c r="B3664" s="21">
        <v>0.98630142052666803</v>
      </c>
    </row>
    <row r="3665" spans="1:2">
      <c r="A3665" s="21">
        <v>0.36323632363236302</v>
      </c>
      <c r="B3665" s="21">
        <v>0.98660722033741799</v>
      </c>
    </row>
    <row r="3666" spans="1:2">
      <c r="A3666" s="21">
        <v>0.36333633363336298</v>
      </c>
      <c r="B3666" s="21">
        <v>0.98691302014816795</v>
      </c>
    </row>
    <row r="3667" spans="1:2">
      <c r="A3667" s="21">
        <v>0.363436343634363</v>
      </c>
      <c r="B3667" s="21">
        <v>0.98721881995891902</v>
      </c>
    </row>
    <row r="3668" spans="1:2">
      <c r="A3668" s="21">
        <v>0.36353635363536302</v>
      </c>
      <c r="B3668" s="21">
        <v>0.98752461976966899</v>
      </c>
    </row>
    <row r="3669" spans="1:2">
      <c r="A3669" s="21">
        <v>0.36363636363636298</v>
      </c>
      <c r="B3669" s="21">
        <v>0.98783041958041895</v>
      </c>
    </row>
    <row r="3670" spans="1:2">
      <c r="A3670" s="21">
        <v>0.363736373637363</v>
      </c>
      <c r="B3670" s="21">
        <v>0.98813621939117002</v>
      </c>
    </row>
    <row r="3671" spans="1:2">
      <c r="A3671" s="21">
        <v>0.36383638363836301</v>
      </c>
      <c r="B3671" s="21">
        <v>0.98844201920191999</v>
      </c>
    </row>
    <row r="3672" spans="1:2">
      <c r="A3672" s="21">
        <v>0.36393639363936398</v>
      </c>
      <c r="B3672" s="21">
        <v>0.98874781901266995</v>
      </c>
    </row>
    <row r="3673" spans="1:2">
      <c r="A3673" s="21">
        <v>0.36403640364036399</v>
      </c>
      <c r="B3673" s="21">
        <v>0.98905361882342002</v>
      </c>
    </row>
    <row r="3674" spans="1:2">
      <c r="A3674" s="21">
        <v>0.36413641364136401</v>
      </c>
      <c r="B3674" s="21">
        <v>0.98935941863417098</v>
      </c>
    </row>
    <row r="3675" spans="1:2">
      <c r="A3675" s="21">
        <v>0.36423642364236403</v>
      </c>
      <c r="B3675" s="21">
        <v>0.98966521844492095</v>
      </c>
    </row>
    <row r="3676" spans="1:2">
      <c r="A3676" s="21">
        <v>0.36433643364336399</v>
      </c>
      <c r="B3676" s="21">
        <v>0.98997101825567102</v>
      </c>
    </row>
    <row r="3677" spans="1:2">
      <c r="A3677" s="21">
        <v>0.36443644364436401</v>
      </c>
      <c r="B3677" s="21">
        <v>0.99027681806642198</v>
      </c>
    </row>
    <row r="3678" spans="1:2">
      <c r="A3678" s="21">
        <v>0.36453645364536402</v>
      </c>
      <c r="B3678" s="21">
        <v>0.99058261787717194</v>
      </c>
    </row>
    <row r="3679" spans="1:2">
      <c r="A3679" s="21">
        <v>0.36463646364636398</v>
      </c>
      <c r="B3679" s="21">
        <v>0.99088841768792202</v>
      </c>
    </row>
    <row r="3680" spans="1:2">
      <c r="A3680" s="21">
        <v>0.364736473647364</v>
      </c>
      <c r="B3680" s="21">
        <v>0.99119421749867298</v>
      </c>
    </row>
    <row r="3681" spans="1:2">
      <c r="A3681" s="21">
        <v>0.36483648364836402</v>
      </c>
      <c r="B3681" s="21">
        <v>0.99150001730942305</v>
      </c>
    </row>
    <row r="3682" spans="1:2">
      <c r="A3682" s="21">
        <v>0.36493649364936398</v>
      </c>
      <c r="B3682" s="21">
        <v>0.99180581712017302</v>
      </c>
    </row>
    <row r="3683" spans="1:2">
      <c r="A3683" s="21">
        <v>0.365036503650365</v>
      </c>
      <c r="B3683" s="21">
        <v>0.99209898105195105</v>
      </c>
    </row>
    <row r="3684" spans="1:2">
      <c r="A3684" s="21">
        <v>0.36513651365136501</v>
      </c>
      <c r="B3684" s="21">
        <v>0.99237016201620099</v>
      </c>
    </row>
    <row r="3685" spans="1:2">
      <c r="A3685" s="21">
        <v>0.36523652365236497</v>
      </c>
      <c r="B3685" s="21">
        <v>0.99264134298045104</v>
      </c>
    </row>
    <row r="3686" spans="1:2">
      <c r="A3686" s="21">
        <v>0.36533653365336499</v>
      </c>
      <c r="B3686" s="21">
        <v>0.99291252394470197</v>
      </c>
    </row>
    <row r="3687" spans="1:2">
      <c r="A3687" s="21">
        <v>0.36543654365436501</v>
      </c>
      <c r="B3687" s="21">
        <v>0.99318370490895203</v>
      </c>
    </row>
    <row r="3688" spans="1:2">
      <c r="A3688" s="21">
        <v>0.36553655365536503</v>
      </c>
      <c r="B3688" s="21">
        <v>0.99345488587320196</v>
      </c>
    </row>
    <row r="3689" spans="1:2">
      <c r="A3689" s="21">
        <v>0.36563656365636499</v>
      </c>
      <c r="B3689" s="21">
        <v>0.99372606683745301</v>
      </c>
    </row>
    <row r="3690" spans="1:2">
      <c r="A3690" s="21">
        <v>0.36573657365736501</v>
      </c>
      <c r="B3690" s="21">
        <v>0.99399724780170295</v>
      </c>
    </row>
    <row r="3691" spans="1:2">
      <c r="A3691" s="21">
        <v>0.36583658365836502</v>
      </c>
      <c r="B3691" s="21">
        <v>0.99426842876595301</v>
      </c>
    </row>
    <row r="3692" spans="1:2">
      <c r="A3692" s="21">
        <v>0.36593659365936498</v>
      </c>
      <c r="B3692" s="21">
        <v>0.99453960973020294</v>
      </c>
    </row>
    <row r="3693" spans="1:2">
      <c r="A3693" s="21">
        <v>0.366036603660366</v>
      </c>
      <c r="B3693" s="21">
        <v>0.99481079069445399</v>
      </c>
    </row>
    <row r="3694" spans="1:2">
      <c r="A3694" s="21">
        <v>0.36613661366136602</v>
      </c>
      <c r="B3694" s="21">
        <v>0.99508197165870405</v>
      </c>
    </row>
    <row r="3695" spans="1:2">
      <c r="A3695" s="21">
        <v>0.36623662366236598</v>
      </c>
      <c r="B3695" s="21">
        <v>0.99535315262295398</v>
      </c>
    </row>
    <row r="3696" spans="1:2">
      <c r="A3696" s="21">
        <v>0.366336633663366</v>
      </c>
      <c r="B3696" s="21">
        <v>0.99562433358720404</v>
      </c>
    </row>
    <row r="3697" spans="1:2">
      <c r="A3697" s="21">
        <v>0.36643664366436601</v>
      </c>
      <c r="B3697" s="21">
        <v>0.99589551455145497</v>
      </c>
    </row>
    <row r="3698" spans="1:2">
      <c r="A3698" s="21">
        <v>0.36653665366536597</v>
      </c>
      <c r="B3698" s="21">
        <v>0.99616669551570503</v>
      </c>
    </row>
    <row r="3699" spans="1:2">
      <c r="A3699" s="21">
        <v>0.36663666366636599</v>
      </c>
      <c r="B3699" s="21">
        <v>0.99643787647995496</v>
      </c>
    </row>
    <row r="3700" spans="1:2">
      <c r="A3700" s="21">
        <v>0.36673667366736601</v>
      </c>
      <c r="B3700" s="21">
        <v>0.99670905744420601</v>
      </c>
    </row>
    <row r="3701" spans="1:2">
      <c r="A3701" s="21">
        <v>0.36683668366836603</v>
      </c>
      <c r="B3701" s="21">
        <v>0.99698023840845595</v>
      </c>
    </row>
    <row r="3702" spans="1:2">
      <c r="A3702" s="21">
        <v>0.36693669366936599</v>
      </c>
      <c r="B3702" s="21">
        <v>0.99725141937270601</v>
      </c>
    </row>
    <row r="3703" spans="1:2">
      <c r="A3703" s="21">
        <v>0.367036703670367</v>
      </c>
      <c r="B3703" s="21">
        <v>0.99752260033695594</v>
      </c>
    </row>
    <row r="3704" spans="1:2">
      <c r="A3704" s="21">
        <v>0.36713671367136702</v>
      </c>
      <c r="B3704" s="21">
        <v>0.99779378130120699</v>
      </c>
    </row>
    <row r="3705" spans="1:2">
      <c r="A3705" s="21">
        <v>0.36723672367236698</v>
      </c>
      <c r="B3705" s="21">
        <v>0.99806496226545705</v>
      </c>
    </row>
    <row r="3706" spans="1:2">
      <c r="A3706" s="21">
        <v>0.367336733673367</v>
      </c>
      <c r="B3706" s="21">
        <v>0.99833614322970698</v>
      </c>
    </row>
    <row r="3707" spans="1:2">
      <c r="A3707" s="21">
        <v>0.36743674367436702</v>
      </c>
      <c r="B3707" s="21">
        <v>0.99860732419395704</v>
      </c>
    </row>
    <row r="3708" spans="1:2">
      <c r="A3708" s="21">
        <v>0.36753675367536698</v>
      </c>
      <c r="B3708" s="21">
        <v>0.99887850515820797</v>
      </c>
    </row>
    <row r="3709" spans="1:2">
      <c r="A3709" s="21">
        <v>0.367636763676367</v>
      </c>
      <c r="B3709" s="21">
        <v>0.99914968612245803</v>
      </c>
    </row>
    <row r="3710" spans="1:2">
      <c r="A3710" s="21">
        <v>0.36773677367736701</v>
      </c>
      <c r="B3710" s="21">
        <v>0.99942086708670796</v>
      </c>
    </row>
    <row r="3711" spans="1:2">
      <c r="A3711" s="21">
        <v>0.36783678367836697</v>
      </c>
      <c r="B3711" s="21">
        <v>0.99969204805095901</v>
      </c>
    </row>
    <row r="3712" spans="1:2">
      <c r="A3712" s="21">
        <v>0.36793679367936699</v>
      </c>
      <c r="B3712" s="21">
        <v>0.99996322901520895</v>
      </c>
    </row>
    <row r="3713" spans="1:2">
      <c r="A3713" s="21">
        <v>0.36803680368036801</v>
      </c>
      <c r="B3713" s="21">
        <v>1.00023440997945</v>
      </c>
    </row>
    <row r="3714" spans="1:2">
      <c r="A3714" s="21">
        <v>0.36813681368136802</v>
      </c>
      <c r="B3714" s="21">
        <v>1.0005055909437</v>
      </c>
    </row>
    <row r="3715" spans="1:2">
      <c r="A3715" s="21">
        <v>0.36823682368236799</v>
      </c>
      <c r="B3715" s="21">
        <v>1.0007767719079601</v>
      </c>
    </row>
    <row r="3716" spans="1:2">
      <c r="A3716" s="21">
        <v>0.368336833683368</v>
      </c>
      <c r="B3716" s="21">
        <v>1.00104795287221</v>
      </c>
    </row>
    <row r="3717" spans="1:2">
      <c r="A3717" s="21">
        <v>0.36843684368436802</v>
      </c>
      <c r="B3717" s="21">
        <v>1.00131913383646</v>
      </c>
    </row>
    <row r="3718" spans="1:2">
      <c r="A3718" s="21">
        <v>0.36853685368536798</v>
      </c>
      <c r="B3718" s="21">
        <v>1.0015903148007099</v>
      </c>
    </row>
    <row r="3719" spans="1:2">
      <c r="A3719" s="21">
        <v>0.368636863686368</v>
      </c>
      <c r="B3719" s="21">
        <v>1.0018614957649601</v>
      </c>
    </row>
    <row r="3720" spans="1:2">
      <c r="A3720" s="21">
        <v>0.36873687368736802</v>
      </c>
      <c r="B3720" s="21">
        <v>1.00213267672921</v>
      </c>
    </row>
    <row r="3721" spans="1:2">
      <c r="A3721" s="21">
        <v>0.36883688368836798</v>
      </c>
      <c r="B3721" s="21">
        <v>1.00240385769346</v>
      </c>
    </row>
    <row r="3722" spans="1:2">
      <c r="A3722" s="21">
        <v>0.368936893689368</v>
      </c>
      <c r="B3722" s="21">
        <v>1.0026750386577099</v>
      </c>
    </row>
    <row r="3723" spans="1:2">
      <c r="A3723" s="21">
        <v>0.36903690369036901</v>
      </c>
      <c r="B3723" s="21">
        <v>1.0029462196219601</v>
      </c>
    </row>
    <row r="3724" spans="1:2">
      <c r="A3724" s="21">
        <v>0.36913691369136897</v>
      </c>
      <c r="B3724" s="21">
        <v>1.00321740058621</v>
      </c>
    </row>
    <row r="3725" spans="1:2">
      <c r="A3725" s="21">
        <v>0.36923692369236899</v>
      </c>
      <c r="B3725" s="21">
        <v>1.0034885815504599</v>
      </c>
    </row>
    <row r="3726" spans="1:2">
      <c r="A3726" s="21">
        <v>0.36933693369336901</v>
      </c>
      <c r="B3726" s="21">
        <v>1.0037597625147101</v>
      </c>
    </row>
    <row r="3727" spans="1:2">
      <c r="A3727" s="21">
        <v>0.36943694369436902</v>
      </c>
      <c r="B3727" s="21">
        <v>1.00403094347896</v>
      </c>
    </row>
    <row r="3728" spans="1:2">
      <c r="A3728" s="21">
        <v>0.36953695369536899</v>
      </c>
      <c r="B3728" s="21">
        <v>1.00430212444321</v>
      </c>
    </row>
    <row r="3729" spans="1:2">
      <c r="A3729" s="21">
        <v>0.369636963696369</v>
      </c>
      <c r="B3729" s="21">
        <v>1.0045733054074599</v>
      </c>
    </row>
    <row r="3730" spans="1:2">
      <c r="A3730" s="21">
        <v>0.36973697369736902</v>
      </c>
      <c r="B3730" s="21">
        <v>1.0048444863717101</v>
      </c>
    </row>
    <row r="3731" spans="1:2">
      <c r="A3731" s="21">
        <v>0.36983698369836898</v>
      </c>
      <c r="B3731" s="21">
        <v>1.00511566733596</v>
      </c>
    </row>
    <row r="3732" spans="1:2">
      <c r="A3732" s="21">
        <v>0.369936993699369</v>
      </c>
      <c r="B3732" s="21">
        <v>1.00538684830021</v>
      </c>
    </row>
    <row r="3733" spans="1:2">
      <c r="A3733" s="21">
        <v>0.37003700370037002</v>
      </c>
      <c r="B3733" s="21">
        <v>1.0056580292644599</v>
      </c>
    </row>
    <row r="3734" spans="1:2">
      <c r="A3734" s="21">
        <v>0.37013701370136998</v>
      </c>
      <c r="B3734" s="21">
        <v>1.0059292102287101</v>
      </c>
    </row>
    <row r="3735" spans="1:2">
      <c r="A3735" s="21">
        <v>0.37023702370236999</v>
      </c>
      <c r="B3735" s="21">
        <v>1.00620039119296</v>
      </c>
    </row>
    <row r="3736" spans="1:2">
      <c r="A3736" s="21">
        <v>0.37033703370337001</v>
      </c>
      <c r="B3736" s="21">
        <v>1.0064715721572099</v>
      </c>
    </row>
    <row r="3737" spans="1:2">
      <c r="A3737" s="21">
        <v>0.37043704370436997</v>
      </c>
      <c r="B3737" s="21">
        <v>1.0067427531214601</v>
      </c>
    </row>
    <row r="3738" spans="1:2">
      <c r="A3738" s="21">
        <v>0.37053705370536999</v>
      </c>
      <c r="B3738" s="21">
        <v>1.00701393408571</v>
      </c>
    </row>
    <row r="3739" spans="1:2">
      <c r="A3739" s="21">
        <v>0.37063706370637001</v>
      </c>
      <c r="B3739" s="21">
        <v>1.00728511504996</v>
      </c>
    </row>
    <row r="3740" spans="1:2">
      <c r="A3740" s="21">
        <v>0.37073707370737002</v>
      </c>
      <c r="B3740" s="21">
        <v>1.0075562960142099</v>
      </c>
    </row>
    <row r="3741" spans="1:2">
      <c r="A3741" s="21">
        <v>0.37083708370836999</v>
      </c>
      <c r="B3741" s="21">
        <v>1.0078274769784601</v>
      </c>
    </row>
    <row r="3742" spans="1:2">
      <c r="A3742" s="21">
        <v>0.37093709370937</v>
      </c>
      <c r="B3742" s="21">
        <v>1.00809865794271</v>
      </c>
    </row>
    <row r="3743" spans="1:2">
      <c r="A3743" s="21">
        <v>0.37103710371037102</v>
      </c>
      <c r="B3743" s="21">
        <v>1.00836983890696</v>
      </c>
    </row>
    <row r="3744" spans="1:2">
      <c r="A3744" s="21">
        <v>0.37113711371137098</v>
      </c>
      <c r="B3744" s="21">
        <v>1.0086410198712099</v>
      </c>
    </row>
    <row r="3745" spans="1:2">
      <c r="A3745" s="21">
        <v>0.371237123712371</v>
      </c>
      <c r="B3745" s="21">
        <v>1.0089122008354601</v>
      </c>
    </row>
    <row r="3746" spans="1:2">
      <c r="A3746" s="21">
        <v>0.37133713371337101</v>
      </c>
      <c r="B3746" s="21">
        <v>1.00918338179971</v>
      </c>
    </row>
    <row r="3747" spans="1:2">
      <c r="A3747" s="21">
        <v>0.37143714371437098</v>
      </c>
      <c r="B3747" s="21">
        <v>1.00945456276396</v>
      </c>
    </row>
    <row r="3748" spans="1:2">
      <c r="A3748" s="21">
        <v>0.37153715371537099</v>
      </c>
      <c r="B3748" s="21">
        <v>1.0097257437282099</v>
      </c>
    </row>
    <row r="3749" spans="1:2">
      <c r="A3749" s="21">
        <v>0.37163716371637101</v>
      </c>
      <c r="B3749" s="21">
        <v>1.0099969246924601</v>
      </c>
    </row>
    <row r="3750" spans="1:2">
      <c r="A3750" s="21">
        <v>0.37173717371737097</v>
      </c>
      <c r="B3750" s="21">
        <v>1.01026810565671</v>
      </c>
    </row>
    <row r="3751" spans="1:2">
      <c r="A3751" s="21">
        <v>0.37183718371837099</v>
      </c>
      <c r="B3751" s="21">
        <v>1.0105392866209599</v>
      </c>
    </row>
    <row r="3752" spans="1:2">
      <c r="A3752" s="21">
        <v>0.37193719371937101</v>
      </c>
      <c r="B3752" s="21">
        <v>1.0108104675852201</v>
      </c>
    </row>
    <row r="3753" spans="1:2">
      <c r="A3753" s="21">
        <v>0.37203720372037202</v>
      </c>
      <c r="B3753" s="21">
        <v>1.01108164854947</v>
      </c>
    </row>
    <row r="3754" spans="1:2">
      <c r="A3754" s="21">
        <v>0.37213721372137198</v>
      </c>
      <c r="B3754" s="21">
        <v>1.01135282951372</v>
      </c>
    </row>
    <row r="3755" spans="1:2">
      <c r="A3755" s="21">
        <v>0.372237223722372</v>
      </c>
      <c r="B3755" s="21">
        <v>1.0116240104779699</v>
      </c>
    </row>
    <row r="3756" spans="1:2">
      <c r="A3756" s="21">
        <v>0.37233723372337202</v>
      </c>
      <c r="B3756" s="21">
        <v>1.0118951914422201</v>
      </c>
    </row>
    <row r="3757" spans="1:2">
      <c r="A3757" s="21">
        <v>0.37243724372437198</v>
      </c>
      <c r="B3757" s="21">
        <v>1.01216637240647</v>
      </c>
    </row>
    <row r="3758" spans="1:2">
      <c r="A3758" s="21">
        <v>0.372537253725372</v>
      </c>
      <c r="B3758" s="21">
        <v>1.0124375533707199</v>
      </c>
    </row>
    <row r="3759" spans="1:2">
      <c r="A3759" s="21">
        <v>0.37263726372637201</v>
      </c>
      <c r="B3759" s="21">
        <v>1.0127087343349701</v>
      </c>
    </row>
    <row r="3760" spans="1:2">
      <c r="A3760" s="21">
        <v>0.37273727372737198</v>
      </c>
      <c r="B3760" s="21">
        <v>1.01297991529922</v>
      </c>
    </row>
    <row r="3761" spans="1:2">
      <c r="A3761" s="21">
        <v>0.37283728372837199</v>
      </c>
      <c r="B3761" s="21">
        <v>1.01325109626347</v>
      </c>
    </row>
    <row r="3762" spans="1:2">
      <c r="A3762" s="21">
        <v>0.37293729372937201</v>
      </c>
      <c r="B3762" s="21">
        <v>1.0135222772277199</v>
      </c>
    </row>
    <row r="3763" spans="1:2">
      <c r="A3763" s="21">
        <v>0.37303730373037303</v>
      </c>
      <c r="B3763" s="21">
        <v>1.0137934581919701</v>
      </c>
    </row>
    <row r="3764" spans="1:2">
      <c r="A3764" s="21">
        <v>0.37313731373137299</v>
      </c>
      <c r="B3764" s="21">
        <v>1.01406463915622</v>
      </c>
    </row>
    <row r="3765" spans="1:2">
      <c r="A3765" s="21">
        <v>0.37323732373237301</v>
      </c>
      <c r="B3765" s="21">
        <v>1.01433582012047</v>
      </c>
    </row>
    <row r="3766" spans="1:2">
      <c r="A3766" s="21">
        <v>0.37333733373337302</v>
      </c>
      <c r="B3766" s="21">
        <v>1.0146070010847199</v>
      </c>
    </row>
    <row r="3767" spans="1:2">
      <c r="A3767" s="21">
        <v>0.37343734373437298</v>
      </c>
      <c r="B3767" s="21">
        <v>1.0148781820489701</v>
      </c>
    </row>
    <row r="3768" spans="1:2">
      <c r="A3768" s="21">
        <v>0.373537353735373</v>
      </c>
      <c r="B3768" s="21">
        <v>1.01514936301322</v>
      </c>
    </row>
    <row r="3769" spans="1:2">
      <c r="A3769" s="21">
        <v>0.37363736373637302</v>
      </c>
      <c r="B3769" s="21">
        <v>1.0154205439774699</v>
      </c>
    </row>
    <row r="3770" spans="1:2">
      <c r="A3770" s="21">
        <v>0.37373737373737298</v>
      </c>
      <c r="B3770" s="21">
        <v>1.0156917249417201</v>
      </c>
    </row>
    <row r="3771" spans="1:2">
      <c r="A3771" s="21">
        <v>0.373837383738373</v>
      </c>
      <c r="B3771" s="21">
        <v>1.01596290590597</v>
      </c>
    </row>
    <row r="3772" spans="1:2">
      <c r="A3772" s="21">
        <v>0.37393739373937301</v>
      </c>
      <c r="B3772" s="21">
        <v>1.01623408687022</v>
      </c>
    </row>
    <row r="3773" spans="1:2">
      <c r="A3773" s="21">
        <v>0.37403740374037397</v>
      </c>
      <c r="B3773" s="21">
        <v>1.0165052678344699</v>
      </c>
    </row>
    <row r="3774" spans="1:2">
      <c r="A3774" s="21">
        <v>0.37413741374137399</v>
      </c>
      <c r="B3774" s="21">
        <v>1.0167764487987201</v>
      </c>
    </row>
    <row r="3775" spans="1:2">
      <c r="A3775" s="21">
        <v>0.37423742374237401</v>
      </c>
      <c r="B3775" s="21">
        <v>1.01704762976297</v>
      </c>
    </row>
    <row r="3776" spans="1:2">
      <c r="A3776" s="21">
        <v>0.37433743374337403</v>
      </c>
      <c r="B3776" s="21">
        <v>1.01731881072722</v>
      </c>
    </row>
    <row r="3777" spans="1:2">
      <c r="A3777" s="21">
        <v>0.37443744374437399</v>
      </c>
      <c r="B3777" s="21">
        <v>1.0175899916914699</v>
      </c>
    </row>
    <row r="3778" spans="1:2">
      <c r="A3778" s="21">
        <v>0.374537453745374</v>
      </c>
      <c r="B3778" s="21">
        <v>1.0178611726557201</v>
      </c>
    </row>
    <row r="3779" spans="1:2">
      <c r="A3779" s="21">
        <v>0.37463746374637402</v>
      </c>
      <c r="B3779" s="21">
        <v>1.01813235361997</v>
      </c>
    </row>
    <row r="3780" spans="1:2">
      <c r="A3780" s="21">
        <v>0.37473747374737398</v>
      </c>
      <c r="B3780" s="21">
        <v>1.0184035345842199</v>
      </c>
    </row>
    <row r="3781" spans="1:2">
      <c r="A3781" s="21">
        <v>0.374837483748374</v>
      </c>
      <c r="B3781" s="21">
        <v>1.0186747155484699</v>
      </c>
    </row>
    <row r="3782" spans="1:2">
      <c r="A3782" s="21">
        <v>0.37493749374937402</v>
      </c>
      <c r="B3782" s="21">
        <v>1.0189458965127201</v>
      </c>
    </row>
    <row r="3783" spans="1:2">
      <c r="A3783" s="21">
        <v>0.37503750375037498</v>
      </c>
      <c r="B3783" s="21">
        <v>1.01921707747697</v>
      </c>
    </row>
    <row r="3784" spans="1:2">
      <c r="A3784" s="21">
        <v>0.375137513751375</v>
      </c>
      <c r="B3784" s="21">
        <v>1.0194882584412199</v>
      </c>
    </row>
    <row r="3785" spans="1:2">
      <c r="A3785" s="21">
        <v>0.37523752375237501</v>
      </c>
      <c r="B3785" s="21">
        <v>1.0197594394054701</v>
      </c>
    </row>
    <row r="3786" spans="1:2">
      <c r="A3786" s="21">
        <v>0.37533753375337497</v>
      </c>
      <c r="B3786" s="21">
        <v>1.02003062036972</v>
      </c>
    </row>
    <row r="3787" spans="1:2">
      <c r="A3787" s="21">
        <v>0.37543754375437499</v>
      </c>
      <c r="B3787" s="21">
        <v>1.02030180133397</v>
      </c>
    </row>
    <row r="3788" spans="1:2">
      <c r="A3788" s="21">
        <v>0.37553755375537501</v>
      </c>
      <c r="B3788" s="21">
        <v>1.0205729822982299</v>
      </c>
    </row>
    <row r="3789" spans="1:2">
      <c r="A3789" s="21">
        <v>0.37563756375637503</v>
      </c>
      <c r="B3789" s="21">
        <v>1.0208441632624801</v>
      </c>
    </row>
    <row r="3790" spans="1:2">
      <c r="A3790" s="21">
        <v>0.37573757375737499</v>
      </c>
      <c r="B3790" s="21">
        <v>1.02111534422673</v>
      </c>
    </row>
    <row r="3791" spans="1:2">
      <c r="A3791" s="21">
        <v>0.375837583758375</v>
      </c>
      <c r="B3791" s="21">
        <v>1.0213865251909799</v>
      </c>
    </row>
    <row r="3792" spans="1:2">
      <c r="A3792" s="21">
        <v>0.37593759375937502</v>
      </c>
      <c r="B3792" s="21">
        <v>1.0216577061552301</v>
      </c>
    </row>
    <row r="3793" spans="1:2">
      <c r="A3793" s="21">
        <v>0.37603760376037598</v>
      </c>
      <c r="B3793" s="21">
        <v>1.02192888711948</v>
      </c>
    </row>
    <row r="3794" spans="1:2">
      <c r="A3794" s="21">
        <v>0.376137613761376</v>
      </c>
      <c r="B3794" s="21">
        <v>1.02220006808373</v>
      </c>
    </row>
    <row r="3795" spans="1:2">
      <c r="A3795" s="21">
        <v>0.37623762376237602</v>
      </c>
      <c r="B3795" s="21">
        <v>1.0224712490479799</v>
      </c>
    </row>
    <row r="3796" spans="1:2">
      <c r="A3796" s="21">
        <v>0.37633763376337598</v>
      </c>
      <c r="B3796" s="21">
        <v>1.0227424300122301</v>
      </c>
    </row>
    <row r="3797" spans="1:2">
      <c r="A3797" s="21">
        <v>0.376437643764376</v>
      </c>
      <c r="B3797" s="21">
        <v>1.02301361097648</v>
      </c>
    </row>
    <row r="3798" spans="1:2">
      <c r="A3798" s="21">
        <v>0.37653765376537601</v>
      </c>
      <c r="B3798" s="21">
        <v>1.02328479194073</v>
      </c>
    </row>
    <row r="3799" spans="1:2">
      <c r="A3799" s="21">
        <v>0.37663766376637597</v>
      </c>
      <c r="B3799" s="21">
        <v>1.0235559729049799</v>
      </c>
    </row>
    <row r="3800" spans="1:2">
      <c r="A3800" s="21">
        <v>0.37673767376737599</v>
      </c>
      <c r="B3800" s="21">
        <v>1.0238271538692301</v>
      </c>
    </row>
    <row r="3801" spans="1:2">
      <c r="A3801" s="21">
        <v>0.37683768376837601</v>
      </c>
      <c r="B3801" s="21">
        <v>1.02409833483348</v>
      </c>
    </row>
    <row r="3802" spans="1:2">
      <c r="A3802" s="21">
        <v>0.37693769376937603</v>
      </c>
      <c r="B3802" s="21">
        <v>1.0243695157977299</v>
      </c>
    </row>
    <row r="3803" spans="1:2">
      <c r="A3803" s="21">
        <v>0.37703770377037699</v>
      </c>
      <c r="B3803" s="21">
        <v>1.0246406967619801</v>
      </c>
    </row>
    <row r="3804" spans="1:2">
      <c r="A3804" s="21">
        <v>0.377137713771377</v>
      </c>
      <c r="B3804" s="21">
        <v>1.02491187772623</v>
      </c>
    </row>
    <row r="3805" spans="1:2">
      <c r="A3805" s="21">
        <v>0.37723772377237702</v>
      </c>
      <c r="B3805" s="21">
        <v>1.02518305869048</v>
      </c>
    </row>
    <row r="3806" spans="1:2">
      <c r="A3806" s="21">
        <v>0.37733773377337698</v>
      </c>
      <c r="B3806" s="21">
        <v>1.0254542396547299</v>
      </c>
    </row>
    <row r="3807" spans="1:2">
      <c r="A3807" s="21">
        <v>0.377437743774377</v>
      </c>
      <c r="B3807" s="21">
        <v>1.0257254206189801</v>
      </c>
    </row>
    <row r="3808" spans="1:2">
      <c r="A3808" s="21">
        <v>0.37753775377537702</v>
      </c>
      <c r="B3808" s="21">
        <v>1.02599660158323</v>
      </c>
    </row>
    <row r="3809" spans="1:2">
      <c r="A3809" s="21">
        <v>0.37763776377637698</v>
      </c>
      <c r="B3809" s="21">
        <v>1.02626778254748</v>
      </c>
    </row>
    <row r="3810" spans="1:2">
      <c r="A3810" s="21">
        <v>0.377737773777377</v>
      </c>
      <c r="B3810" s="21">
        <v>1.0265389635117299</v>
      </c>
    </row>
    <row r="3811" spans="1:2">
      <c r="A3811" s="21">
        <v>0.37783778377837701</v>
      </c>
      <c r="B3811" s="21">
        <v>1.0268101444759801</v>
      </c>
    </row>
    <row r="3812" spans="1:2">
      <c r="A3812" s="21">
        <v>0.37793779377937797</v>
      </c>
      <c r="B3812" s="21">
        <v>1.02708132544023</v>
      </c>
    </row>
    <row r="3813" spans="1:2">
      <c r="A3813" s="21">
        <v>0.37803780378037799</v>
      </c>
      <c r="B3813" s="21">
        <v>1.0273525064044799</v>
      </c>
    </row>
    <row r="3814" spans="1:2">
      <c r="A3814" s="21">
        <v>0.37813781378137801</v>
      </c>
      <c r="B3814" s="21">
        <v>1.0276236873687301</v>
      </c>
    </row>
    <row r="3815" spans="1:2">
      <c r="A3815" s="21">
        <v>0.37823782378237802</v>
      </c>
      <c r="B3815" s="21">
        <v>1.02789486833298</v>
      </c>
    </row>
    <row r="3816" spans="1:2">
      <c r="A3816" s="21">
        <v>0.37833783378337799</v>
      </c>
      <c r="B3816" s="21">
        <v>1.02816604929723</v>
      </c>
    </row>
    <row r="3817" spans="1:2">
      <c r="A3817" s="21">
        <v>0.378437843784378</v>
      </c>
      <c r="B3817" s="21">
        <v>1.0284372302614799</v>
      </c>
    </row>
    <row r="3818" spans="1:2">
      <c r="A3818" s="21">
        <v>0.37853785378537802</v>
      </c>
      <c r="B3818" s="21">
        <v>1.0287084112257301</v>
      </c>
    </row>
    <row r="3819" spans="1:2">
      <c r="A3819" s="21">
        <v>0.37863786378637798</v>
      </c>
      <c r="B3819" s="21">
        <v>1.02897959218998</v>
      </c>
    </row>
    <row r="3820" spans="1:2">
      <c r="A3820" s="21">
        <v>0.378737873787378</v>
      </c>
      <c r="B3820" s="21">
        <v>1.02925077315423</v>
      </c>
    </row>
    <row r="3821" spans="1:2">
      <c r="A3821" s="21">
        <v>0.37883788378837802</v>
      </c>
      <c r="B3821" s="21">
        <v>1.0295219541184799</v>
      </c>
    </row>
    <row r="3822" spans="1:2">
      <c r="A3822" s="21">
        <v>0.37893789378937898</v>
      </c>
      <c r="B3822" s="21">
        <v>1.0297931350827301</v>
      </c>
    </row>
    <row r="3823" spans="1:2">
      <c r="A3823" s="21">
        <v>0.37903790379037899</v>
      </c>
      <c r="B3823" s="21">
        <v>1.03006431604698</v>
      </c>
    </row>
    <row r="3824" spans="1:2">
      <c r="A3824" s="21">
        <v>0.37913791379137901</v>
      </c>
      <c r="B3824" s="21">
        <v>1.03033549701123</v>
      </c>
    </row>
    <row r="3825" spans="1:2">
      <c r="A3825" s="21">
        <v>0.37923792379237897</v>
      </c>
      <c r="B3825" s="21">
        <v>1.0306066779754799</v>
      </c>
    </row>
    <row r="3826" spans="1:2">
      <c r="A3826" s="21">
        <v>0.37933793379337899</v>
      </c>
      <c r="B3826" s="21">
        <v>1.03087785893974</v>
      </c>
    </row>
    <row r="3827" spans="1:2">
      <c r="A3827" s="21">
        <v>0.37943794379437901</v>
      </c>
      <c r="B3827" s="21">
        <v>1.03114903990399</v>
      </c>
    </row>
    <row r="3828" spans="1:2">
      <c r="A3828" s="21">
        <v>0.37953795379537902</v>
      </c>
      <c r="B3828" s="21">
        <v>1.0314202208682399</v>
      </c>
    </row>
    <row r="3829" spans="1:2">
      <c r="A3829" s="21">
        <v>0.37963796379637899</v>
      </c>
      <c r="B3829" s="21">
        <v>1.0316914018324901</v>
      </c>
    </row>
    <row r="3830" spans="1:2">
      <c r="A3830" s="21">
        <v>0.379737973797379</v>
      </c>
      <c r="B3830" s="21">
        <v>1.03196258279674</v>
      </c>
    </row>
    <row r="3831" spans="1:2">
      <c r="A3831" s="21">
        <v>0.37983798379837902</v>
      </c>
      <c r="B3831" s="21">
        <v>1.03223376376099</v>
      </c>
    </row>
    <row r="3832" spans="1:2">
      <c r="A3832" s="21">
        <v>0.37993799379937898</v>
      </c>
      <c r="B3832" s="21">
        <v>1.0325049447252399</v>
      </c>
    </row>
    <row r="3833" spans="1:2">
      <c r="A3833" s="21">
        <v>0.38003800380038</v>
      </c>
      <c r="B3833" s="21">
        <v>1.0327761256894901</v>
      </c>
    </row>
    <row r="3834" spans="1:2">
      <c r="A3834" s="21">
        <v>0.38013801380138001</v>
      </c>
      <c r="B3834" s="21">
        <v>1.03304730665374</v>
      </c>
    </row>
    <row r="3835" spans="1:2">
      <c r="A3835" s="21">
        <v>0.38023802380237998</v>
      </c>
      <c r="B3835" s="21">
        <v>1.0333184876179899</v>
      </c>
    </row>
    <row r="3836" spans="1:2">
      <c r="A3836" s="21">
        <v>0.38033803380337999</v>
      </c>
      <c r="B3836" s="21">
        <v>1.0335896685822401</v>
      </c>
    </row>
    <row r="3837" spans="1:2">
      <c r="A3837" s="21">
        <v>0.38043804380438001</v>
      </c>
      <c r="B3837" s="21">
        <v>1.03386084954649</v>
      </c>
    </row>
    <row r="3838" spans="1:2">
      <c r="A3838" s="21">
        <v>0.38053805380538003</v>
      </c>
      <c r="B3838" s="21">
        <v>1.03413203051074</v>
      </c>
    </row>
    <row r="3839" spans="1:2">
      <c r="A3839" s="21">
        <v>0.38063806380637999</v>
      </c>
      <c r="B3839" s="21">
        <v>1.0344032114749899</v>
      </c>
    </row>
    <row r="3840" spans="1:2">
      <c r="A3840" s="21">
        <v>0.38073807380738001</v>
      </c>
      <c r="B3840" s="21">
        <v>1.0346743924392401</v>
      </c>
    </row>
    <row r="3841" spans="1:2">
      <c r="A3841" s="21">
        <v>0.38083808380838002</v>
      </c>
      <c r="B3841" s="21">
        <v>1.03494557340349</v>
      </c>
    </row>
    <row r="3842" spans="1:2">
      <c r="A3842" s="21">
        <v>0.38093809380937999</v>
      </c>
      <c r="B3842" s="21">
        <v>1.03521675436774</v>
      </c>
    </row>
    <row r="3843" spans="1:2">
      <c r="A3843" s="21">
        <v>0.381038103810381</v>
      </c>
      <c r="B3843" s="21">
        <v>1.0354879353319899</v>
      </c>
    </row>
    <row r="3844" spans="1:2">
      <c r="A3844" s="21">
        <v>0.38113811381138102</v>
      </c>
      <c r="B3844" s="21">
        <v>1.0357591162962401</v>
      </c>
    </row>
    <row r="3845" spans="1:2">
      <c r="A3845" s="21">
        <v>0.38123812381238098</v>
      </c>
      <c r="B3845" s="21">
        <v>1.03603029726049</v>
      </c>
    </row>
    <row r="3846" spans="1:2">
      <c r="A3846" s="21">
        <v>0.381338133813381</v>
      </c>
      <c r="B3846" s="21">
        <v>1.0363014782247399</v>
      </c>
    </row>
    <row r="3847" spans="1:2">
      <c r="A3847" s="21">
        <v>0.38143814381438101</v>
      </c>
      <c r="B3847" s="21">
        <v>1.0365726591889901</v>
      </c>
    </row>
    <row r="3848" spans="1:2">
      <c r="A3848" s="21">
        <v>0.38153815381538098</v>
      </c>
      <c r="B3848" s="21">
        <v>1.03684384015324</v>
      </c>
    </row>
    <row r="3849" spans="1:2">
      <c r="A3849" s="21">
        <v>0.38163816381638099</v>
      </c>
      <c r="B3849" s="21">
        <v>1.03711502111749</v>
      </c>
    </row>
    <row r="3850" spans="1:2">
      <c r="A3850" s="21">
        <v>0.38173817381738101</v>
      </c>
      <c r="B3850" s="21">
        <v>1.0373862020817399</v>
      </c>
    </row>
    <row r="3851" spans="1:2">
      <c r="A3851" s="21">
        <v>0.38183818381838103</v>
      </c>
      <c r="B3851" s="21">
        <v>1.0376573830459901</v>
      </c>
    </row>
    <row r="3852" spans="1:2">
      <c r="A3852" s="21">
        <v>0.38193819381938099</v>
      </c>
      <c r="B3852" s="21">
        <v>1.03792856401024</v>
      </c>
    </row>
    <row r="3853" spans="1:2">
      <c r="A3853" s="21">
        <v>0.38203820382038201</v>
      </c>
      <c r="B3853" s="21">
        <v>1.03819974497449</v>
      </c>
    </row>
    <row r="3854" spans="1:2">
      <c r="A3854" s="21">
        <v>0.38213821382138202</v>
      </c>
      <c r="B3854" s="21">
        <v>1.0384709259387399</v>
      </c>
    </row>
    <row r="3855" spans="1:2">
      <c r="A3855" s="21">
        <v>0.38223822382238198</v>
      </c>
      <c r="B3855" s="21">
        <v>1.0387421069029901</v>
      </c>
    </row>
    <row r="3856" spans="1:2">
      <c r="A3856" s="21">
        <v>0.382338233823382</v>
      </c>
      <c r="B3856" s="21">
        <v>1.03901328786724</v>
      </c>
    </row>
    <row r="3857" spans="1:2">
      <c r="A3857" s="21">
        <v>0.38243824382438202</v>
      </c>
      <c r="B3857" s="21">
        <v>1.0392844688314899</v>
      </c>
    </row>
    <row r="3858" spans="1:2">
      <c r="A3858" s="21">
        <v>0.38253825382538198</v>
      </c>
      <c r="B3858" s="21">
        <v>1.0395556497957399</v>
      </c>
    </row>
    <row r="3859" spans="1:2">
      <c r="A3859" s="21">
        <v>0.382638263826382</v>
      </c>
      <c r="B3859" s="21">
        <v>1.0398268307599901</v>
      </c>
    </row>
    <row r="3860" spans="1:2">
      <c r="A3860" s="21">
        <v>0.38273827382738201</v>
      </c>
      <c r="B3860" s="21">
        <v>1.04009801172424</v>
      </c>
    </row>
    <row r="3861" spans="1:2">
      <c r="A3861" s="21">
        <v>0.38283828382838198</v>
      </c>
      <c r="B3861" s="21">
        <v>1.0403691926884899</v>
      </c>
    </row>
    <row r="3862" spans="1:2">
      <c r="A3862" s="21">
        <v>0.38293829382938199</v>
      </c>
      <c r="B3862" s="21">
        <v>1.0406403736527401</v>
      </c>
    </row>
    <row r="3863" spans="1:2">
      <c r="A3863" s="21">
        <v>0.38303830383038301</v>
      </c>
      <c r="B3863" s="21">
        <v>1.040911554617</v>
      </c>
    </row>
    <row r="3864" spans="1:2">
      <c r="A3864" s="21">
        <v>0.38313831383138303</v>
      </c>
      <c r="B3864" s="21">
        <v>1.04118273558125</v>
      </c>
    </row>
    <row r="3865" spans="1:2">
      <c r="A3865" s="21">
        <v>0.38323832383238299</v>
      </c>
      <c r="B3865" s="21">
        <v>1.0414539165454999</v>
      </c>
    </row>
    <row r="3866" spans="1:2">
      <c r="A3866" s="21">
        <v>0.383338333833383</v>
      </c>
      <c r="B3866" s="21">
        <v>1.0417250975097501</v>
      </c>
    </row>
    <row r="3867" spans="1:2">
      <c r="A3867" s="21">
        <v>0.38343834383438302</v>
      </c>
      <c r="B3867" s="21">
        <v>1.041996278474</v>
      </c>
    </row>
    <row r="3868" spans="1:2">
      <c r="A3868" s="21">
        <v>0.38353835383538298</v>
      </c>
      <c r="B3868" s="21">
        <v>1.0422674594382499</v>
      </c>
    </row>
    <row r="3869" spans="1:2">
      <c r="A3869" s="21">
        <v>0.383638363836383</v>
      </c>
      <c r="B3869" s="21">
        <v>1.0425386404025001</v>
      </c>
    </row>
    <row r="3870" spans="1:2">
      <c r="A3870" s="21">
        <v>0.38373837383738302</v>
      </c>
      <c r="B3870" s="21">
        <v>1.04280982136675</v>
      </c>
    </row>
    <row r="3871" spans="1:2">
      <c r="A3871" s="21">
        <v>0.38383838383838298</v>
      </c>
      <c r="B3871" s="21">
        <v>1.043081002331</v>
      </c>
    </row>
    <row r="3872" spans="1:2">
      <c r="A3872" s="21">
        <v>0.383938393839383</v>
      </c>
      <c r="B3872" s="21">
        <v>1.0433521832952499</v>
      </c>
    </row>
    <row r="3873" spans="1:2">
      <c r="A3873" s="21">
        <v>0.38403840384038401</v>
      </c>
      <c r="B3873" s="21">
        <v>1.0436233642595001</v>
      </c>
    </row>
    <row r="3874" spans="1:2">
      <c r="A3874" s="21">
        <v>0.38413841384138397</v>
      </c>
      <c r="B3874" s="21">
        <v>1.04389454522375</v>
      </c>
    </row>
    <row r="3875" spans="1:2">
      <c r="A3875" s="21">
        <v>0.38423842384238399</v>
      </c>
      <c r="B3875" s="21">
        <v>1.044165726188</v>
      </c>
    </row>
    <row r="3876" spans="1:2">
      <c r="A3876" s="21">
        <v>0.38433843384338401</v>
      </c>
      <c r="B3876" s="21">
        <v>1.0444369071522499</v>
      </c>
    </row>
    <row r="3877" spans="1:2">
      <c r="A3877" s="21">
        <v>0.38443844384438403</v>
      </c>
      <c r="B3877" s="21">
        <v>1.0447080881165001</v>
      </c>
    </row>
    <row r="3878" spans="1:2">
      <c r="A3878" s="21">
        <v>0.38453845384538399</v>
      </c>
      <c r="B3878" s="21">
        <v>1.04497926908075</v>
      </c>
    </row>
    <row r="3879" spans="1:2">
      <c r="A3879" s="21">
        <v>0.384638463846384</v>
      </c>
      <c r="B3879" s="21">
        <v>1.0452504500449999</v>
      </c>
    </row>
    <row r="3880" spans="1:2">
      <c r="A3880" s="21">
        <v>0.38473847384738402</v>
      </c>
      <c r="B3880" s="21">
        <v>1.0455216310092501</v>
      </c>
    </row>
    <row r="3881" spans="1:2">
      <c r="A3881" s="21">
        <v>0.38483848384838398</v>
      </c>
      <c r="B3881" s="21">
        <v>1.0457928119735</v>
      </c>
    </row>
    <row r="3882" spans="1:2">
      <c r="A3882" s="21">
        <v>0.384938493849384</v>
      </c>
      <c r="B3882" s="21">
        <v>1.04606399293775</v>
      </c>
    </row>
    <row r="3883" spans="1:2">
      <c r="A3883" s="21">
        <v>0.38503850385038502</v>
      </c>
      <c r="B3883" s="21">
        <v>1.0463351739019999</v>
      </c>
    </row>
    <row r="3884" spans="1:2">
      <c r="A3884" s="21">
        <v>0.38513851385138498</v>
      </c>
      <c r="B3884" s="21">
        <v>1.0466063548662501</v>
      </c>
    </row>
    <row r="3885" spans="1:2">
      <c r="A3885" s="21">
        <v>0.385238523852385</v>
      </c>
      <c r="B3885" s="21">
        <v>1.0468775358305</v>
      </c>
    </row>
    <row r="3886" spans="1:2">
      <c r="A3886" s="21">
        <v>0.38533853385338501</v>
      </c>
      <c r="B3886" s="21">
        <v>1.04714871679475</v>
      </c>
    </row>
    <row r="3887" spans="1:2">
      <c r="A3887" s="21">
        <v>0.38543854385438497</v>
      </c>
      <c r="B3887" s="21">
        <v>1.0474198977589999</v>
      </c>
    </row>
    <row r="3888" spans="1:2">
      <c r="A3888" s="21">
        <v>0.38553855385538499</v>
      </c>
      <c r="B3888" s="21">
        <v>1.0476910787232501</v>
      </c>
    </row>
    <row r="3889" spans="1:2">
      <c r="A3889" s="21">
        <v>0.38563856385638501</v>
      </c>
      <c r="B3889" s="21">
        <v>1.0479622596875</v>
      </c>
    </row>
    <row r="3890" spans="1:2">
      <c r="A3890" s="21">
        <v>0.38573857385738503</v>
      </c>
      <c r="B3890" s="21">
        <v>1.0482334406517499</v>
      </c>
    </row>
    <row r="3891" spans="1:2">
      <c r="A3891" s="21">
        <v>0.38583858385838499</v>
      </c>
      <c r="B3891" s="21">
        <v>1.0485046216160001</v>
      </c>
    </row>
    <row r="3892" spans="1:2">
      <c r="A3892" s="21">
        <v>0.385938593859385</v>
      </c>
      <c r="B3892" s="21">
        <v>1.04877580258025</v>
      </c>
    </row>
    <row r="3893" spans="1:2">
      <c r="A3893" s="21">
        <v>0.38603860386038602</v>
      </c>
      <c r="B3893" s="21">
        <v>1.0490469835445</v>
      </c>
    </row>
    <row r="3894" spans="1:2">
      <c r="A3894" s="21">
        <v>0.38613861386138598</v>
      </c>
      <c r="B3894" s="21">
        <v>1.0493181645087499</v>
      </c>
    </row>
    <row r="3895" spans="1:2">
      <c r="A3895" s="21">
        <v>0.386238623862386</v>
      </c>
      <c r="B3895" s="21">
        <v>1.0495893454730001</v>
      </c>
    </row>
    <row r="3896" spans="1:2">
      <c r="A3896" s="21">
        <v>0.38633863386338602</v>
      </c>
      <c r="B3896" s="21">
        <v>1.04986052643725</v>
      </c>
    </row>
    <row r="3897" spans="1:2">
      <c r="A3897" s="21">
        <v>0.38643864386438598</v>
      </c>
      <c r="B3897" s="21">
        <v>1.0501317074015</v>
      </c>
    </row>
    <row r="3898" spans="1:2">
      <c r="A3898" s="21">
        <v>0.38653865386538599</v>
      </c>
      <c r="B3898" s="21">
        <v>1.0504028883657499</v>
      </c>
    </row>
    <row r="3899" spans="1:2">
      <c r="A3899" s="21">
        <v>0.38663866386638601</v>
      </c>
      <c r="B3899" s="21">
        <v>1.0506740693300101</v>
      </c>
    </row>
    <row r="3900" spans="1:2">
      <c r="A3900" s="21">
        <v>0.38673867386738597</v>
      </c>
      <c r="B3900" s="21">
        <v>1.05094525029426</v>
      </c>
    </row>
    <row r="3901" spans="1:2">
      <c r="A3901" s="21">
        <v>0.38683868386838599</v>
      </c>
      <c r="B3901" s="21">
        <v>1.0512164312585099</v>
      </c>
    </row>
    <row r="3902" spans="1:2">
      <c r="A3902" s="21">
        <v>0.38693869386938601</v>
      </c>
      <c r="B3902" s="21">
        <v>1.0514876122227601</v>
      </c>
    </row>
    <row r="3903" spans="1:2">
      <c r="A3903" s="21">
        <v>0.38703870387038702</v>
      </c>
      <c r="B3903" s="21">
        <v>1.05175879318701</v>
      </c>
    </row>
    <row r="3904" spans="1:2">
      <c r="A3904" s="21">
        <v>0.38713871387138699</v>
      </c>
      <c r="B3904" s="21">
        <v>1.05202997415126</v>
      </c>
    </row>
    <row r="3905" spans="1:2">
      <c r="A3905" s="21">
        <v>0.387238723872387</v>
      </c>
      <c r="B3905" s="21">
        <v>1.0523011551155099</v>
      </c>
    </row>
    <row r="3906" spans="1:2">
      <c r="A3906" s="21">
        <v>0.38733873387338702</v>
      </c>
      <c r="B3906" s="21">
        <v>1.0525723360797601</v>
      </c>
    </row>
    <row r="3907" spans="1:2">
      <c r="A3907" s="21">
        <v>0.38743874387438698</v>
      </c>
      <c r="B3907" s="21">
        <v>1.05284351704401</v>
      </c>
    </row>
    <row r="3908" spans="1:2">
      <c r="A3908" s="21">
        <v>0.387538753875387</v>
      </c>
      <c r="B3908" s="21">
        <v>1.05311469800826</v>
      </c>
    </row>
    <row r="3909" spans="1:2">
      <c r="A3909" s="21">
        <v>0.38763876387638702</v>
      </c>
      <c r="B3909" s="21">
        <v>1.0533858789725099</v>
      </c>
    </row>
    <row r="3910" spans="1:2">
      <c r="A3910" s="21">
        <v>0.38773877387738698</v>
      </c>
      <c r="B3910" s="21">
        <v>1.0536570599367601</v>
      </c>
    </row>
    <row r="3911" spans="1:2">
      <c r="A3911" s="21">
        <v>0.38783878387838699</v>
      </c>
      <c r="B3911" s="21">
        <v>1.05392824090101</v>
      </c>
    </row>
    <row r="3912" spans="1:2">
      <c r="A3912" s="21">
        <v>0.38793879387938701</v>
      </c>
      <c r="B3912" s="21">
        <v>1.0541994218652599</v>
      </c>
    </row>
    <row r="3913" spans="1:2">
      <c r="A3913" s="21">
        <v>0.38803880388038797</v>
      </c>
      <c r="B3913" s="21">
        <v>1.0544706028295101</v>
      </c>
    </row>
    <row r="3914" spans="1:2">
      <c r="A3914" s="21">
        <v>0.38813881388138799</v>
      </c>
      <c r="B3914" s="21">
        <v>1.05474178379376</v>
      </c>
    </row>
    <row r="3915" spans="1:2">
      <c r="A3915" s="21">
        <v>0.38823882388238801</v>
      </c>
      <c r="B3915" s="21">
        <v>1.05501296475801</v>
      </c>
    </row>
    <row r="3916" spans="1:2">
      <c r="A3916" s="21">
        <v>0.38833883388338802</v>
      </c>
      <c r="B3916" s="21">
        <v>1.0552841457222599</v>
      </c>
    </row>
    <row r="3917" spans="1:2">
      <c r="A3917" s="21">
        <v>0.38843884388438799</v>
      </c>
      <c r="B3917" s="21">
        <v>1.0555553266865101</v>
      </c>
    </row>
    <row r="3918" spans="1:2">
      <c r="A3918" s="21">
        <v>0.388538853885388</v>
      </c>
      <c r="B3918" s="21">
        <v>1.05582650765076</v>
      </c>
    </row>
    <row r="3919" spans="1:2">
      <c r="A3919" s="21">
        <v>0.38863886388638802</v>
      </c>
      <c r="B3919" s="21">
        <v>1.05609768861501</v>
      </c>
    </row>
    <row r="3920" spans="1:2">
      <c r="A3920" s="21">
        <v>0.38873887388738798</v>
      </c>
      <c r="B3920" s="21">
        <v>1.0563688695792599</v>
      </c>
    </row>
    <row r="3921" spans="1:2">
      <c r="A3921" s="21">
        <v>0.388838883888388</v>
      </c>
      <c r="B3921" s="21">
        <v>1.0566400505435101</v>
      </c>
    </row>
    <row r="3922" spans="1:2">
      <c r="A3922" s="21">
        <v>0.38893889388938802</v>
      </c>
      <c r="B3922" s="21">
        <v>1.05691123150776</v>
      </c>
    </row>
    <row r="3923" spans="1:2">
      <c r="A3923" s="21">
        <v>0.38903890389038898</v>
      </c>
      <c r="B3923" s="21">
        <v>1.0571824124720099</v>
      </c>
    </row>
    <row r="3924" spans="1:2">
      <c r="A3924" s="21">
        <v>0.38913891389138899</v>
      </c>
      <c r="B3924" s="21">
        <v>1.0574535934362601</v>
      </c>
    </row>
    <row r="3925" spans="1:2">
      <c r="A3925" s="21">
        <v>0.38923892389238901</v>
      </c>
      <c r="B3925" s="21">
        <v>1.05772477440051</v>
      </c>
    </row>
    <row r="3926" spans="1:2">
      <c r="A3926" s="21">
        <v>0.38933893389338903</v>
      </c>
      <c r="B3926" s="21">
        <v>1.05799595536476</v>
      </c>
    </row>
    <row r="3927" spans="1:2">
      <c r="A3927" s="21">
        <v>0.38943894389438899</v>
      </c>
      <c r="B3927" s="21">
        <v>1.0582671363290099</v>
      </c>
    </row>
    <row r="3928" spans="1:2">
      <c r="A3928" s="21">
        <v>0.38953895389538901</v>
      </c>
      <c r="B3928" s="21">
        <v>1.0585383172932601</v>
      </c>
    </row>
    <row r="3929" spans="1:2">
      <c r="A3929" s="21">
        <v>0.38963896389638902</v>
      </c>
      <c r="B3929" s="21">
        <v>1.05880949825751</v>
      </c>
    </row>
    <row r="3930" spans="1:2">
      <c r="A3930" s="21">
        <v>0.38973897389738899</v>
      </c>
      <c r="B3930" s="21">
        <v>1.05908067922176</v>
      </c>
    </row>
    <row r="3931" spans="1:2">
      <c r="A3931" s="21">
        <v>0.389838983898389</v>
      </c>
      <c r="B3931" s="21">
        <v>1.0593518601860099</v>
      </c>
    </row>
    <row r="3932" spans="1:2">
      <c r="A3932" s="21">
        <v>0.38993899389938902</v>
      </c>
      <c r="B3932" s="21">
        <v>1.0596230411502601</v>
      </c>
    </row>
    <row r="3933" spans="1:2">
      <c r="A3933" s="21">
        <v>0.39003900390038998</v>
      </c>
      <c r="B3933" s="21">
        <v>1.05989422211451</v>
      </c>
    </row>
    <row r="3934" spans="1:2">
      <c r="A3934" s="21">
        <v>0.39013901390139</v>
      </c>
      <c r="B3934" s="21">
        <v>1.0601654030787599</v>
      </c>
    </row>
    <row r="3935" spans="1:2">
      <c r="A3935" s="21">
        <v>0.39023902390239001</v>
      </c>
      <c r="B3935" s="21">
        <v>1.0604365840430101</v>
      </c>
    </row>
    <row r="3936" spans="1:2">
      <c r="A3936" s="21">
        <v>0.39033903390338998</v>
      </c>
      <c r="B3936" s="21">
        <v>1.06070776500727</v>
      </c>
    </row>
    <row r="3937" spans="1:2">
      <c r="A3937" s="21">
        <v>0.39043904390438999</v>
      </c>
      <c r="B3937" s="21">
        <v>1.06097894597152</v>
      </c>
    </row>
    <row r="3938" spans="1:2">
      <c r="A3938" s="21">
        <v>0.39053905390539001</v>
      </c>
      <c r="B3938" s="21">
        <v>1.0612501269357699</v>
      </c>
    </row>
    <row r="3939" spans="1:2">
      <c r="A3939" s="21">
        <v>0.39063906390639003</v>
      </c>
      <c r="B3939" s="21">
        <v>1.0615213079000201</v>
      </c>
    </row>
    <row r="3940" spans="1:2">
      <c r="A3940" s="21">
        <v>0.39073907390738999</v>
      </c>
      <c r="B3940" s="21">
        <v>1.06179248886427</v>
      </c>
    </row>
    <row r="3941" spans="1:2">
      <c r="A3941" s="21">
        <v>0.39083908390839001</v>
      </c>
      <c r="B3941" s="21">
        <v>1.06206366982852</v>
      </c>
    </row>
    <row r="3942" spans="1:2">
      <c r="A3942" s="21">
        <v>0.39093909390939002</v>
      </c>
      <c r="B3942" s="21">
        <v>1.0623348507927699</v>
      </c>
    </row>
    <row r="3943" spans="1:2">
      <c r="A3943" s="21">
        <v>0.39103910391039098</v>
      </c>
      <c r="B3943" s="21">
        <v>1.0626060317570201</v>
      </c>
    </row>
    <row r="3944" spans="1:2">
      <c r="A3944" s="21">
        <v>0.391139113911391</v>
      </c>
      <c r="B3944" s="21">
        <v>1.06287721272127</v>
      </c>
    </row>
    <row r="3945" spans="1:2">
      <c r="A3945" s="21">
        <v>0.39123912391239102</v>
      </c>
      <c r="B3945" s="21">
        <v>1.0631483936855199</v>
      </c>
    </row>
    <row r="3946" spans="1:2">
      <c r="A3946" s="21">
        <v>0.39133913391339098</v>
      </c>
      <c r="B3946" s="21">
        <v>1.0634195746497701</v>
      </c>
    </row>
    <row r="3947" spans="1:2">
      <c r="A3947" s="21">
        <v>0.391439143914391</v>
      </c>
      <c r="B3947" s="21">
        <v>1.06369075561402</v>
      </c>
    </row>
    <row r="3948" spans="1:2">
      <c r="A3948" s="21">
        <v>0.39153915391539101</v>
      </c>
      <c r="B3948" s="21">
        <v>1.06396193657827</v>
      </c>
    </row>
    <row r="3949" spans="1:2">
      <c r="A3949" s="21">
        <v>0.39163916391639098</v>
      </c>
      <c r="B3949" s="21">
        <v>1.0642331175425199</v>
      </c>
    </row>
    <row r="3950" spans="1:2">
      <c r="A3950" s="21">
        <v>0.39173917391739099</v>
      </c>
      <c r="B3950" s="21">
        <v>1.0645042985067701</v>
      </c>
    </row>
    <row r="3951" spans="1:2">
      <c r="A3951" s="21">
        <v>0.39183918391839101</v>
      </c>
      <c r="B3951" s="21">
        <v>1.06477547947102</v>
      </c>
    </row>
    <row r="3952" spans="1:2">
      <c r="A3952" s="21">
        <v>0.39193919391939103</v>
      </c>
      <c r="B3952" s="21">
        <v>1.06504666043527</v>
      </c>
    </row>
    <row r="3953" spans="1:2">
      <c r="A3953" s="21">
        <v>0.39203920392039199</v>
      </c>
      <c r="B3953" s="21">
        <v>1.0653178413995199</v>
      </c>
    </row>
    <row r="3954" spans="1:2">
      <c r="A3954" s="21">
        <v>0.392139213921392</v>
      </c>
      <c r="B3954" s="21">
        <v>1.0655890223637701</v>
      </c>
    </row>
    <row r="3955" spans="1:2">
      <c r="A3955" s="21">
        <v>0.39223922392239202</v>
      </c>
      <c r="B3955" s="21">
        <v>1.06586020332802</v>
      </c>
    </row>
    <row r="3956" spans="1:2">
      <c r="A3956" s="21">
        <v>0.39233923392339198</v>
      </c>
      <c r="B3956" s="21">
        <v>1.0661313842922699</v>
      </c>
    </row>
    <row r="3957" spans="1:2">
      <c r="A3957" s="21">
        <v>0.392439243924392</v>
      </c>
      <c r="B3957" s="21">
        <v>1.0664025652565201</v>
      </c>
    </row>
    <row r="3958" spans="1:2">
      <c r="A3958" s="21">
        <v>0.39253925392539202</v>
      </c>
      <c r="B3958" s="21">
        <v>1.06667374622077</v>
      </c>
    </row>
    <row r="3959" spans="1:2">
      <c r="A3959" s="21">
        <v>0.39263926392639198</v>
      </c>
      <c r="B3959" s="21">
        <v>1.06694492718502</v>
      </c>
    </row>
    <row r="3960" spans="1:2">
      <c r="A3960" s="21">
        <v>0.392739273927392</v>
      </c>
      <c r="B3960" s="21">
        <v>1.0672161081492699</v>
      </c>
    </row>
    <row r="3961" spans="1:2">
      <c r="A3961" s="21">
        <v>0.39283928392839201</v>
      </c>
      <c r="B3961" s="21">
        <v>1.0674872891135201</v>
      </c>
    </row>
    <row r="3962" spans="1:2">
      <c r="A3962" s="21">
        <v>0.39293929392939297</v>
      </c>
      <c r="B3962" s="21">
        <v>1.06775847007777</v>
      </c>
    </row>
    <row r="3963" spans="1:2">
      <c r="A3963" s="21">
        <v>0.39303930393039299</v>
      </c>
      <c r="B3963" s="21">
        <v>1.06802965104202</v>
      </c>
    </row>
    <row r="3964" spans="1:2">
      <c r="A3964" s="21">
        <v>0.39313931393139301</v>
      </c>
      <c r="B3964" s="21">
        <v>1.0683008320062699</v>
      </c>
    </row>
    <row r="3965" spans="1:2">
      <c r="A3965" s="21">
        <v>0.39323932393239303</v>
      </c>
      <c r="B3965" s="21">
        <v>1.0685720129705201</v>
      </c>
    </row>
    <row r="3966" spans="1:2">
      <c r="A3966" s="21">
        <v>0.39333933393339299</v>
      </c>
      <c r="B3966" s="21">
        <v>1.06884319393477</v>
      </c>
    </row>
    <row r="3967" spans="1:2">
      <c r="A3967" s="21">
        <v>0.393439343934393</v>
      </c>
      <c r="B3967" s="21">
        <v>1.0691143748990199</v>
      </c>
    </row>
    <row r="3968" spans="1:2">
      <c r="A3968" s="21">
        <v>0.39353935393539302</v>
      </c>
      <c r="B3968" s="21">
        <v>1.0693855558632701</v>
      </c>
    </row>
    <row r="3969" spans="1:2">
      <c r="A3969" s="21">
        <v>0.39363936393639298</v>
      </c>
      <c r="B3969" s="21">
        <v>1.06965673682752</v>
      </c>
    </row>
    <row r="3970" spans="1:2">
      <c r="A3970" s="21">
        <v>0.393739373937393</v>
      </c>
      <c r="B3970" s="21">
        <v>1.06992791779177</v>
      </c>
    </row>
    <row r="3971" spans="1:2">
      <c r="A3971" s="21">
        <v>0.39383938393839302</v>
      </c>
      <c r="B3971" s="21">
        <v>1.0701990987560199</v>
      </c>
    </row>
    <row r="3972" spans="1:2">
      <c r="A3972" s="21">
        <v>0.39393939393939398</v>
      </c>
      <c r="B3972" s="21">
        <v>1.0704702797202701</v>
      </c>
    </row>
    <row r="3973" spans="1:2">
      <c r="A3973" s="21">
        <v>0.394039403940394</v>
      </c>
      <c r="B3973" s="21">
        <v>1.07074146068453</v>
      </c>
    </row>
    <row r="3974" spans="1:2">
      <c r="A3974" s="21">
        <v>0.39413941394139401</v>
      </c>
      <c r="B3974" s="21">
        <v>1.07101264164878</v>
      </c>
    </row>
    <row r="3975" spans="1:2">
      <c r="A3975" s="21">
        <v>0.39423942394239397</v>
      </c>
      <c r="B3975" s="21">
        <v>1.0712838226130299</v>
      </c>
    </row>
    <row r="3976" spans="1:2">
      <c r="A3976" s="21">
        <v>0.39433943394339399</v>
      </c>
      <c r="B3976" s="21">
        <v>1.0715550035772801</v>
      </c>
    </row>
    <row r="3977" spans="1:2">
      <c r="A3977" s="21">
        <v>0.39443944394439401</v>
      </c>
      <c r="B3977" s="21">
        <v>1.07182618454153</v>
      </c>
    </row>
    <row r="3978" spans="1:2">
      <c r="A3978" s="21">
        <v>0.39453945394539403</v>
      </c>
      <c r="B3978" s="21">
        <v>1.0720973655057799</v>
      </c>
    </row>
    <row r="3979" spans="1:2">
      <c r="A3979" s="21">
        <v>0.39463946394639399</v>
      </c>
      <c r="B3979" s="21">
        <v>1.0723685464700301</v>
      </c>
    </row>
    <row r="3980" spans="1:2">
      <c r="A3980" s="21">
        <v>0.394739473947394</v>
      </c>
      <c r="B3980" s="21">
        <v>1.07263972743428</v>
      </c>
    </row>
    <row r="3981" spans="1:2">
      <c r="A3981" s="21">
        <v>0.39483948394839402</v>
      </c>
      <c r="B3981" s="21">
        <v>1.07291090839853</v>
      </c>
    </row>
    <row r="3982" spans="1:2">
      <c r="A3982" s="21">
        <v>0.39493949394939398</v>
      </c>
      <c r="B3982" s="21">
        <v>1.0731820893627799</v>
      </c>
    </row>
    <row r="3983" spans="1:2">
      <c r="A3983" s="21">
        <v>0.395039503950395</v>
      </c>
      <c r="B3983" s="21">
        <v>1.0734532703270301</v>
      </c>
    </row>
    <row r="3984" spans="1:2">
      <c r="A3984" s="21">
        <v>0.39513951395139502</v>
      </c>
      <c r="B3984" s="21">
        <v>1.07372445129128</v>
      </c>
    </row>
    <row r="3985" spans="1:2">
      <c r="A3985" s="21">
        <v>0.39523952395239498</v>
      </c>
      <c r="B3985" s="21">
        <v>1.07399563225553</v>
      </c>
    </row>
    <row r="3986" spans="1:2">
      <c r="A3986" s="21">
        <v>0.39533953395339499</v>
      </c>
      <c r="B3986" s="21">
        <v>1.0742668132197799</v>
      </c>
    </row>
    <row r="3987" spans="1:2">
      <c r="A3987" s="21">
        <v>0.39543954395439501</v>
      </c>
      <c r="B3987" s="21">
        <v>1.0745379941840301</v>
      </c>
    </row>
    <row r="3988" spans="1:2">
      <c r="A3988" s="21">
        <v>0.39553955395539497</v>
      </c>
      <c r="B3988" s="21">
        <v>1.07480917514828</v>
      </c>
    </row>
    <row r="3989" spans="1:2">
      <c r="A3989" s="21">
        <v>0.39563956395639499</v>
      </c>
      <c r="B3989" s="21">
        <v>1.0750803561125299</v>
      </c>
    </row>
    <row r="3990" spans="1:2">
      <c r="A3990" s="21">
        <v>0.39573957395739501</v>
      </c>
      <c r="B3990" s="21">
        <v>1.0753515370767801</v>
      </c>
    </row>
    <row r="3991" spans="1:2">
      <c r="A3991" s="21">
        <v>0.39583958395839502</v>
      </c>
      <c r="B3991" s="21">
        <v>1.07562271804103</v>
      </c>
    </row>
    <row r="3992" spans="1:2">
      <c r="A3992" s="21">
        <v>0.39593959395939499</v>
      </c>
      <c r="B3992" s="21">
        <v>1.07589389900528</v>
      </c>
    </row>
    <row r="3993" spans="1:2">
      <c r="A3993" s="21">
        <v>0.396039603960396</v>
      </c>
      <c r="B3993" s="21">
        <v>1.0761650799695299</v>
      </c>
    </row>
    <row r="3994" spans="1:2">
      <c r="A3994" s="21">
        <v>0.39613961396139602</v>
      </c>
      <c r="B3994" s="21">
        <v>1.0764362609337801</v>
      </c>
    </row>
    <row r="3995" spans="1:2">
      <c r="A3995" s="21">
        <v>0.39623962396239598</v>
      </c>
      <c r="B3995" s="21">
        <v>1.07670744189803</v>
      </c>
    </row>
    <row r="3996" spans="1:2">
      <c r="A3996" s="21">
        <v>0.396339633963396</v>
      </c>
      <c r="B3996" s="21">
        <v>1.07697862286228</v>
      </c>
    </row>
    <row r="3997" spans="1:2">
      <c r="A3997" s="21">
        <v>0.39643964396439602</v>
      </c>
      <c r="B3997" s="21">
        <v>1.0772498038265299</v>
      </c>
    </row>
    <row r="3998" spans="1:2">
      <c r="A3998" s="21">
        <v>0.39653965396539598</v>
      </c>
      <c r="B3998" s="21">
        <v>1.0775209847907801</v>
      </c>
    </row>
    <row r="3999" spans="1:2">
      <c r="A3999" s="21">
        <v>0.39663966396639599</v>
      </c>
      <c r="B3999" s="21">
        <v>1.07779216575503</v>
      </c>
    </row>
    <row r="4000" spans="1:2">
      <c r="A4000" s="21">
        <v>0.39673967396739601</v>
      </c>
      <c r="B4000" s="21">
        <v>1.0780633467192799</v>
      </c>
    </row>
    <row r="4001" spans="1:2">
      <c r="A4001" s="21">
        <v>0.39683968396839597</v>
      </c>
      <c r="B4001" s="21">
        <v>1.0783345276835301</v>
      </c>
    </row>
    <row r="4002" spans="1:2">
      <c r="A4002" s="21">
        <v>0.39693969396939599</v>
      </c>
      <c r="B4002" s="21">
        <v>1.07860570864778</v>
      </c>
    </row>
    <row r="4003" spans="1:2">
      <c r="A4003" s="21">
        <v>0.39703970397039701</v>
      </c>
      <c r="B4003" s="21">
        <v>1.07887688961203</v>
      </c>
    </row>
    <row r="4004" spans="1:2">
      <c r="A4004" s="21">
        <v>0.39713971397139702</v>
      </c>
      <c r="B4004" s="21">
        <v>1.0791480705762799</v>
      </c>
    </row>
    <row r="4005" spans="1:2">
      <c r="A4005" s="21">
        <v>0.39723972397239699</v>
      </c>
      <c r="B4005" s="21">
        <v>1.0794192515405301</v>
      </c>
    </row>
    <row r="4006" spans="1:2">
      <c r="A4006" s="21">
        <v>0.397339733973397</v>
      </c>
      <c r="B4006" s="21">
        <v>1.07969043250478</v>
      </c>
    </row>
    <row r="4007" spans="1:2">
      <c r="A4007" s="21">
        <v>0.39743974397439702</v>
      </c>
      <c r="B4007" s="21">
        <v>1.07996161346903</v>
      </c>
    </row>
    <row r="4008" spans="1:2">
      <c r="A4008" s="21">
        <v>0.39753975397539698</v>
      </c>
      <c r="B4008" s="21">
        <v>1.0802327944332799</v>
      </c>
    </row>
    <row r="4009" spans="1:2">
      <c r="A4009" s="21">
        <v>0.397639763976397</v>
      </c>
      <c r="B4009" s="21">
        <v>1.0805039753975301</v>
      </c>
    </row>
    <row r="4010" spans="1:2">
      <c r="A4010" s="21">
        <v>0.39773977397739702</v>
      </c>
      <c r="B4010" s="21">
        <v>1.08077515636179</v>
      </c>
    </row>
    <row r="4011" spans="1:2">
      <c r="A4011" s="21">
        <v>0.39783978397839698</v>
      </c>
      <c r="B4011" s="21">
        <v>1.0810463373260399</v>
      </c>
    </row>
    <row r="4012" spans="1:2">
      <c r="A4012" s="21">
        <v>0.39793979397939699</v>
      </c>
      <c r="B4012" s="21">
        <v>1.0813175182902901</v>
      </c>
    </row>
    <row r="4013" spans="1:2">
      <c r="A4013" s="21">
        <v>0.39803980398039801</v>
      </c>
      <c r="B4013" s="21">
        <v>1.08158869925454</v>
      </c>
    </row>
    <row r="4014" spans="1:2">
      <c r="A4014" s="21">
        <v>0.39813981398139803</v>
      </c>
      <c r="B4014" s="21">
        <v>1.08185988021879</v>
      </c>
    </row>
    <row r="4015" spans="1:2">
      <c r="A4015" s="21">
        <v>0.39823982398239799</v>
      </c>
      <c r="B4015" s="21">
        <v>1.0821310611830399</v>
      </c>
    </row>
    <row r="4016" spans="1:2">
      <c r="A4016" s="21">
        <v>0.39833983398339801</v>
      </c>
      <c r="B4016" s="21">
        <v>1.0824022421472901</v>
      </c>
    </row>
    <row r="4017" spans="1:2">
      <c r="A4017" s="21">
        <v>0.39843984398439802</v>
      </c>
      <c r="B4017" s="21">
        <v>1.08267342311154</v>
      </c>
    </row>
    <row r="4018" spans="1:2">
      <c r="A4018" s="21">
        <v>0.39853985398539798</v>
      </c>
      <c r="B4018" s="21">
        <v>1.08294460407579</v>
      </c>
    </row>
    <row r="4019" spans="1:2">
      <c r="A4019" s="21">
        <v>0.398639863986398</v>
      </c>
      <c r="B4019" s="21">
        <v>1.0832157850400399</v>
      </c>
    </row>
    <row r="4020" spans="1:2">
      <c r="A4020" s="21">
        <v>0.39873987398739802</v>
      </c>
      <c r="B4020" s="21">
        <v>1.0834869660042901</v>
      </c>
    </row>
    <row r="4021" spans="1:2">
      <c r="A4021" s="21">
        <v>0.39883988398839798</v>
      </c>
      <c r="B4021" s="21">
        <v>1.08375814696854</v>
      </c>
    </row>
    <row r="4022" spans="1:2">
      <c r="A4022" s="21">
        <v>0.398939893989398</v>
      </c>
      <c r="B4022" s="21">
        <v>1.0840293279327899</v>
      </c>
    </row>
    <row r="4023" spans="1:2">
      <c r="A4023" s="21">
        <v>0.39903990399039901</v>
      </c>
      <c r="B4023" s="21">
        <v>1.0843005088970401</v>
      </c>
    </row>
    <row r="4024" spans="1:2">
      <c r="A4024" s="21">
        <v>0.39913991399139898</v>
      </c>
      <c r="B4024" s="21">
        <v>1.08457168986129</v>
      </c>
    </row>
    <row r="4025" spans="1:2">
      <c r="A4025" s="21">
        <v>0.39923992399239899</v>
      </c>
      <c r="B4025" s="21">
        <v>1.08484287082554</v>
      </c>
    </row>
    <row r="4026" spans="1:2">
      <c r="A4026" s="21">
        <v>0.39933993399339901</v>
      </c>
      <c r="B4026" s="21">
        <v>1.0851140517897899</v>
      </c>
    </row>
    <row r="4027" spans="1:2">
      <c r="A4027" s="21">
        <v>0.39943994399439903</v>
      </c>
      <c r="B4027" s="21">
        <v>1.0853852327540401</v>
      </c>
    </row>
    <row r="4028" spans="1:2">
      <c r="A4028" s="21">
        <v>0.39953995399539899</v>
      </c>
      <c r="B4028" s="21">
        <v>1.08565641371829</v>
      </c>
    </row>
    <row r="4029" spans="1:2">
      <c r="A4029" s="21">
        <v>0.39963996399639901</v>
      </c>
      <c r="B4029" s="21">
        <v>1.08592759468254</v>
      </c>
    </row>
    <row r="4030" spans="1:2">
      <c r="A4030" s="21">
        <v>0.39973997399739902</v>
      </c>
      <c r="B4030" s="21">
        <v>1.0861987756467899</v>
      </c>
    </row>
    <row r="4031" spans="1:2">
      <c r="A4031" s="21">
        <v>0.39983998399839898</v>
      </c>
      <c r="B4031" s="21">
        <v>1.0864699566110401</v>
      </c>
    </row>
    <row r="4032" spans="1:2">
      <c r="A4032" s="21">
        <v>0.399939993999399</v>
      </c>
      <c r="B4032" s="21">
        <v>1.08674113757529</v>
      </c>
    </row>
    <row r="4033" spans="1:2">
      <c r="A4033" s="21">
        <v>0.40004000400040002</v>
      </c>
      <c r="B4033" s="21">
        <v>1.0870123185395399</v>
      </c>
    </row>
    <row r="4034" spans="1:2">
      <c r="A4034" s="21">
        <v>0.40014001400139998</v>
      </c>
      <c r="B4034" s="21">
        <v>1.0872834995037901</v>
      </c>
    </row>
    <row r="4035" spans="1:2">
      <c r="A4035" s="21">
        <v>0.4002400240024</v>
      </c>
      <c r="B4035" s="21">
        <v>1.08755468046804</v>
      </c>
    </row>
    <row r="4036" spans="1:2">
      <c r="A4036" s="21">
        <v>0.40034003400340001</v>
      </c>
      <c r="B4036" s="21">
        <v>1.08782586143229</v>
      </c>
    </row>
    <row r="4037" spans="1:2">
      <c r="A4037" s="21">
        <v>0.40044004400439998</v>
      </c>
      <c r="B4037" s="21">
        <v>1.0880970423965399</v>
      </c>
    </row>
    <row r="4038" spans="1:2">
      <c r="A4038" s="21">
        <v>0.40054005400539999</v>
      </c>
      <c r="B4038" s="21">
        <v>1.0883682233607901</v>
      </c>
    </row>
    <row r="4039" spans="1:2">
      <c r="A4039" s="21">
        <v>0.40064006400640001</v>
      </c>
      <c r="B4039" s="21">
        <v>1.08863940432504</v>
      </c>
    </row>
    <row r="4040" spans="1:2">
      <c r="A4040" s="21">
        <v>0.40074007400740003</v>
      </c>
      <c r="B4040" s="21">
        <v>1.08891058528929</v>
      </c>
    </row>
    <row r="4041" spans="1:2">
      <c r="A4041" s="21">
        <v>0.40084008400839999</v>
      </c>
      <c r="B4041" s="21">
        <v>1.0891817662535399</v>
      </c>
    </row>
    <row r="4042" spans="1:2">
      <c r="A4042" s="21">
        <v>0.40094009400940001</v>
      </c>
      <c r="B4042" s="21">
        <v>1.0894529472177901</v>
      </c>
    </row>
    <row r="4043" spans="1:2">
      <c r="A4043" s="21">
        <v>0.40104010401040102</v>
      </c>
      <c r="B4043" s="21">
        <v>1.08972412818204</v>
      </c>
    </row>
    <row r="4044" spans="1:2">
      <c r="A4044" s="21">
        <v>0.40114011401140098</v>
      </c>
      <c r="B4044" s="21">
        <v>1.0899953091462899</v>
      </c>
    </row>
    <row r="4045" spans="1:2">
      <c r="A4045" s="21">
        <v>0.401240124012401</v>
      </c>
      <c r="B4045" s="21">
        <v>1.0902664901105401</v>
      </c>
    </row>
    <row r="4046" spans="1:2">
      <c r="A4046" s="21">
        <v>0.40134013401340102</v>
      </c>
      <c r="B4046" s="21">
        <v>1.09053767107479</v>
      </c>
    </row>
    <row r="4047" spans="1:2">
      <c r="A4047" s="21">
        <v>0.40144014401440098</v>
      </c>
      <c r="B4047" s="21">
        <v>1.09080885203905</v>
      </c>
    </row>
    <row r="4048" spans="1:2">
      <c r="A4048" s="21">
        <v>0.401540154015401</v>
      </c>
      <c r="B4048" s="21">
        <v>1.0910800330032999</v>
      </c>
    </row>
    <row r="4049" spans="1:2">
      <c r="A4049" s="21">
        <v>0.40164016401640101</v>
      </c>
      <c r="B4049" s="21">
        <v>1.0913512139675501</v>
      </c>
    </row>
    <row r="4050" spans="1:2">
      <c r="A4050" s="21">
        <v>0.40174017401740097</v>
      </c>
      <c r="B4050" s="21">
        <v>1.0916223949318</v>
      </c>
    </row>
    <row r="4051" spans="1:2">
      <c r="A4051" s="21">
        <v>0.40184018401840099</v>
      </c>
      <c r="B4051" s="21">
        <v>1.09189357589605</v>
      </c>
    </row>
    <row r="4052" spans="1:2">
      <c r="A4052" s="21">
        <v>0.40194019401940101</v>
      </c>
      <c r="B4052" s="21">
        <v>1.0921647568602999</v>
      </c>
    </row>
    <row r="4053" spans="1:2">
      <c r="A4053" s="21">
        <v>0.40204020402040203</v>
      </c>
      <c r="B4053" s="21">
        <v>1.0924359378245501</v>
      </c>
    </row>
    <row r="4054" spans="1:2">
      <c r="A4054" s="21">
        <v>0.40214021402140199</v>
      </c>
      <c r="B4054" s="21">
        <v>1.0927071187888</v>
      </c>
    </row>
    <row r="4055" spans="1:2">
      <c r="A4055" s="21">
        <v>0.402240224022402</v>
      </c>
      <c r="B4055" s="21">
        <v>1.0929782997530499</v>
      </c>
    </row>
    <row r="4056" spans="1:2">
      <c r="A4056" s="21">
        <v>0.40234023402340202</v>
      </c>
      <c r="B4056" s="21">
        <v>1.0932494807173001</v>
      </c>
    </row>
    <row r="4057" spans="1:2">
      <c r="A4057" s="21">
        <v>0.40244024402440198</v>
      </c>
      <c r="B4057" s="21">
        <v>1.09352066168155</v>
      </c>
    </row>
    <row r="4058" spans="1:2">
      <c r="A4058" s="21">
        <v>0.402540254025402</v>
      </c>
      <c r="B4058" s="21">
        <v>1.0937918426458</v>
      </c>
    </row>
    <row r="4059" spans="1:2">
      <c r="A4059" s="21">
        <v>0.40264026402640202</v>
      </c>
      <c r="B4059" s="21">
        <v>1.0940630236100499</v>
      </c>
    </row>
    <row r="4060" spans="1:2">
      <c r="A4060" s="21">
        <v>0.40274027402740198</v>
      </c>
      <c r="B4060" s="21">
        <v>1.0943342045743001</v>
      </c>
    </row>
    <row r="4061" spans="1:2">
      <c r="A4061" s="21">
        <v>0.402840284028402</v>
      </c>
      <c r="B4061" s="21">
        <v>1.09460538553855</v>
      </c>
    </row>
    <row r="4062" spans="1:2">
      <c r="A4062" s="21">
        <v>0.40294029402940201</v>
      </c>
      <c r="B4062" s="21">
        <v>1.0948765665028</v>
      </c>
    </row>
    <row r="4063" spans="1:2">
      <c r="A4063" s="21">
        <v>0.40304030403040297</v>
      </c>
      <c r="B4063" s="21">
        <v>1.0951477474670499</v>
      </c>
    </row>
    <row r="4064" spans="1:2">
      <c r="A4064" s="21">
        <v>0.40314031403140299</v>
      </c>
      <c r="B4064" s="21">
        <v>1.0954189284313001</v>
      </c>
    </row>
    <row r="4065" spans="1:2">
      <c r="A4065" s="21">
        <v>0.40324032403240301</v>
      </c>
      <c r="B4065" s="21">
        <v>1.09569010939555</v>
      </c>
    </row>
    <row r="4066" spans="1:2">
      <c r="A4066" s="21">
        <v>0.40334033403340303</v>
      </c>
      <c r="B4066" s="21">
        <v>1.0959612903597999</v>
      </c>
    </row>
    <row r="4067" spans="1:2">
      <c r="A4067" s="21">
        <v>0.40344034403440299</v>
      </c>
      <c r="B4067" s="21">
        <v>1.0962324713240501</v>
      </c>
    </row>
    <row r="4068" spans="1:2">
      <c r="A4068" s="21">
        <v>0.403540354035403</v>
      </c>
      <c r="B4068" s="21">
        <v>1.0965036522883</v>
      </c>
    </row>
    <row r="4069" spans="1:2">
      <c r="A4069" s="21">
        <v>0.40364036403640302</v>
      </c>
      <c r="B4069" s="21">
        <v>1.09677483325255</v>
      </c>
    </row>
    <row r="4070" spans="1:2">
      <c r="A4070" s="21">
        <v>0.40374037403740298</v>
      </c>
      <c r="B4070" s="21">
        <v>1.0970460142167999</v>
      </c>
    </row>
    <row r="4071" spans="1:2">
      <c r="A4071" s="21">
        <v>0.403840384038403</v>
      </c>
      <c r="B4071" s="21">
        <v>1.0973171951810501</v>
      </c>
    </row>
    <row r="4072" spans="1:2">
      <c r="A4072" s="21">
        <v>0.40394039403940302</v>
      </c>
      <c r="B4072" s="21">
        <v>1.0975883761453</v>
      </c>
    </row>
    <row r="4073" spans="1:2">
      <c r="A4073" s="21">
        <v>0.40404040404040398</v>
      </c>
      <c r="B4073" s="21">
        <v>1.09785955710955</v>
      </c>
    </row>
    <row r="4074" spans="1:2">
      <c r="A4074" s="21">
        <v>0.40414041404140399</v>
      </c>
      <c r="B4074" s="21">
        <v>1.0981307380737999</v>
      </c>
    </row>
    <row r="4075" spans="1:2">
      <c r="A4075" s="21">
        <v>0.40424042404240401</v>
      </c>
      <c r="B4075" s="21">
        <v>1.0984019190380501</v>
      </c>
    </row>
    <row r="4076" spans="1:2">
      <c r="A4076" s="21">
        <v>0.40434043404340397</v>
      </c>
      <c r="B4076" s="21">
        <v>1.0986731000023</v>
      </c>
    </row>
    <row r="4077" spans="1:2">
      <c r="A4077" s="21">
        <v>0.40444044404440399</v>
      </c>
      <c r="B4077" s="21">
        <v>1.0989442809665499</v>
      </c>
    </row>
    <row r="4078" spans="1:2">
      <c r="A4078" s="21">
        <v>0.40454045404540401</v>
      </c>
      <c r="B4078" s="21">
        <v>1.0992154619308001</v>
      </c>
    </row>
    <row r="4079" spans="1:2">
      <c r="A4079" s="21">
        <v>0.40464046404640402</v>
      </c>
      <c r="B4079" s="21">
        <v>1.09948664289505</v>
      </c>
    </row>
    <row r="4080" spans="1:2">
      <c r="A4080" s="21">
        <v>0.40474047404740399</v>
      </c>
      <c r="B4080" s="21">
        <v>1.0997578238593</v>
      </c>
    </row>
    <row r="4081" spans="1:2">
      <c r="A4081" s="21">
        <v>0.404840484048404</v>
      </c>
      <c r="B4081" s="21">
        <v>1.1000290048235499</v>
      </c>
    </row>
    <row r="4082" spans="1:2">
      <c r="A4082" s="21">
        <v>0.40494049404940402</v>
      </c>
      <c r="B4082" s="21">
        <v>1.1003001857878001</v>
      </c>
    </row>
    <row r="4083" spans="1:2">
      <c r="A4083" s="21">
        <v>0.40504050405040498</v>
      </c>
      <c r="B4083" s="21">
        <v>1.10057136675205</v>
      </c>
    </row>
    <row r="4084" spans="1:2">
      <c r="A4084" s="21">
        <v>0.405140514051405</v>
      </c>
      <c r="B4084" s="21">
        <v>1.10084254771631</v>
      </c>
    </row>
    <row r="4085" spans="1:2">
      <c r="A4085" s="21">
        <v>0.40524052405240502</v>
      </c>
      <c r="B4085" s="21">
        <v>1.1011137286805599</v>
      </c>
    </row>
    <row r="4086" spans="1:2">
      <c r="A4086" s="21">
        <v>0.40534053405340498</v>
      </c>
      <c r="B4086" s="21">
        <v>1.1013849096448101</v>
      </c>
    </row>
    <row r="4087" spans="1:2">
      <c r="A4087" s="21">
        <v>0.40544054405440499</v>
      </c>
      <c r="B4087" s="21">
        <v>1.10165609060906</v>
      </c>
    </row>
    <row r="4088" spans="1:2">
      <c r="A4088" s="21">
        <v>0.40554055405540501</v>
      </c>
      <c r="B4088" s="21">
        <v>1.1019272715733099</v>
      </c>
    </row>
    <row r="4089" spans="1:2">
      <c r="A4089" s="21">
        <v>0.40564056405640497</v>
      </c>
      <c r="B4089" s="21">
        <v>1.1021984525375601</v>
      </c>
    </row>
    <row r="4090" spans="1:2">
      <c r="A4090" s="21">
        <v>0.40574057405740499</v>
      </c>
      <c r="B4090" s="21">
        <v>1.10246963350181</v>
      </c>
    </row>
    <row r="4091" spans="1:2">
      <c r="A4091" s="21">
        <v>0.40584058405840501</v>
      </c>
      <c r="B4091" s="21">
        <v>1.10274081446606</v>
      </c>
    </row>
    <row r="4092" spans="1:2">
      <c r="A4092" s="21">
        <v>0.40594059405940502</v>
      </c>
      <c r="B4092" s="21">
        <v>1.1030119954303099</v>
      </c>
    </row>
    <row r="4093" spans="1:2">
      <c r="A4093" s="21">
        <v>0.40604060406040599</v>
      </c>
      <c r="B4093" s="21">
        <v>1.1032831763945601</v>
      </c>
    </row>
    <row r="4094" spans="1:2">
      <c r="A4094" s="21">
        <v>0.406140614061406</v>
      </c>
      <c r="B4094" s="21">
        <v>1.10355435735881</v>
      </c>
    </row>
    <row r="4095" spans="1:2">
      <c r="A4095" s="21">
        <v>0.40624062406240602</v>
      </c>
      <c r="B4095" s="21">
        <v>1.10382553832306</v>
      </c>
    </row>
    <row r="4096" spans="1:2">
      <c r="A4096" s="21">
        <v>0.40634063406340598</v>
      </c>
      <c r="B4096" s="21">
        <v>1.1040967192873099</v>
      </c>
    </row>
    <row r="4097" spans="1:2">
      <c r="A4097" s="21">
        <v>0.406440644064406</v>
      </c>
      <c r="B4097" s="21">
        <v>1.1043679002515601</v>
      </c>
    </row>
    <row r="4098" spans="1:2">
      <c r="A4098" s="21">
        <v>0.40654065406540602</v>
      </c>
      <c r="B4098" s="21">
        <v>1.10463908121581</v>
      </c>
    </row>
    <row r="4099" spans="1:2">
      <c r="A4099" s="21">
        <v>0.40664066406640598</v>
      </c>
      <c r="B4099" s="21">
        <v>1.1049102621800599</v>
      </c>
    </row>
    <row r="4100" spans="1:2">
      <c r="A4100" s="21">
        <v>0.40674067406740599</v>
      </c>
      <c r="B4100" s="21">
        <v>1.1051814431443101</v>
      </c>
    </row>
    <row r="4101" spans="1:2">
      <c r="A4101" s="21">
        <v>0.40684068406840601</v>
      </c>
      <c r="B4101" s="21">
        <v>1.10545262410856</v>
      </c>
    </row>
    <row r="4102" spans="1:2">
      <c r="A4102" s="21">
        <v>0.40694069406940597</v>
      </c>
      <c r="B4102" s="21">
        <v>1.10572380507281</v>
      </c>
    </row>
    <row r="4103" spans="1:2">
      <c r="A4103" s="21">
        <v>0.40704070407040699</v>
      </c>
      <c r="B4103" s="21">
        <v>1.1059949860370599</v>
      </c>
    </row>
    <row r="4104" spans="1:2">
      <c r="A4104" s="21">
        <v>0.40714071407140701</v>
      </c>
      <c r="B4104" s="21">
        <v>1.1062661670013101</v>
      </c>
    </row>
    <row r="4105" spans="1:2">
      <c r="A4105" s="21">
        <v>0.40724072407240702</v>
      </c>
      <c r="B4105" s="21">
        <v>1.10653734796556</v>
      </c>
    </row>
    <row r="4106" spans="1:2">
      <c r="A4106" s="21">
        <v>0.40734073407340698</v>
      </c>
      <c r="B4106" s="21">
        <v>1.10680852892981</v>
      </c>
    </row>
    <row r="4107" spans="1:2">
      <c r="A4107" s="21">
        <v>0.407440744074407</v>
      </c>
      <c r="B4107" s="21">
        <v>1.1070797098940599</v>
      </c>
    </row>
    <row r="4108" spans="1:2">
      <c r="A4108" s="21">
        <v>0.40754075407540702</v>
      </c>
      <c r="B4108" s="21">
        <v>1.1073508908583101</v>
      </c>
    </row>
    <row r="4109" spans="1:2">
      <c r="A4109" s="21">
        <v>0.40764076407640698</v>
      </c>
      <c r="B4109" s="21">
        <v>1.10762207182256</v>
      </c>
    </row>
    <row r="4110" spans="1:2">
      <c r="A4110" s="21">
        <v>0.407740774077407</v>
      </c>
      <c r="B4110" s="21">
        <v>1.1078932527868099</v>
      </c>
    </row>
    <row r="4111" spans="1:2">
      <c r="A4111" s="21">
        <v>0.40784078407840701</v>
      </c>
      <c r="B4111" s="21">
        <v>1.1081644337510601</v>
      </c>
    </row>
    <row r="4112" spans="1:2">
      <c r="A4112" s="21">
        <v>0.40794079407940798</v>
      </c>
      <c r="B4112" s="21">
        <v>1.10843561471531</v>
      </c>
    </row>
    <row r="4113" spans="1:2">
      <c r="A4113" s="21">
        <v>0.40804080408040799</v>
      </c>
      <c r="B4113" s="21">
        <v>1.10870679567956</v>
      </c>
    </row>
    <row r="4114" spans="1:2">
      <c r="A4114" s="21">
        <v>0.40814081408140801</v>
      </c>
      <c r="B4114" s="21">
        <v>1.1089779766438099</v>
      </c>
    </row>
    <row r="4115" spans="1:2">
      <c r="A4115" s="21">
        <v>0.40824082408240803</v>
      </c>
      <c r="B4115" s="21">
        <v>1.1092491576080601</v>
      </c>
    </row>
    <row r="4116" spans="1:2">
      <c r="A4116" s="21">
        <v>0.40834083408340799</v>
      </c>
      <c r="B4116" s="21">
        <v>1.10952033857231</v>
      </c>
    </row>
    <row r="4117" spans="1:2">
      <c r="A4117" s="21">
        <v>0.40844084408440801</v>
      </c>
      <c r="B4117" s="21">
        <v>1.10979151953656</v>
      </c>
    </row>
    <row r="4118" spans="1:2">
      <c r="A4118" s="21">
        <v>0.40854085408540802</v>
      </c>
      <c r="B4118" s="21">
        <v>1.1100627005008099</v>
      </c>
    </row>
    <row r="4119" spans="1:2">
      <c r="A4119" s="21">
        <v>0.40864086408640798</v>
      </c>
      <c r="B4119" s="21">
        <v>1.1103338814650601</v>
      </c>
    </row>
    <row r="4120" spans="1:2">
      <c r="A4120" s="21">
        <v>0.408740874087408</v>
      </c>
      <c r="B4120" s="21">
        <v>1.11060506242932</v>
      </c>
    </row>
    <row r="4121" spans="1:2">
      <c r="A4121" s="21">
        <v>0.40884088408840802</v>
      </c>
      <c r="B4121" s="21">
        <v>1.1108762433935699</v>
      </c>
    </row>
    <row r="4122" spans="1:2">
      <c r="A4122" s="21">
        <v>0.40894089408940898</v>
      </c>
      <c r="B4122" s="21">
        <v>1.1111474243578201</v>
      </c>
    </row>
    <row r="4123" spans="1:2">
      <c r="A4123" s="21">
        <v>0.409040904090409</v>
      </c>
      <c r="B4123" s="21">
        <v>1.11141860532207</v>
      </c>
    </row>
    <row r="4124" spans="1:2">
      <c r="A4124" s="21">
        <v>0.40914091409140901</v>
      </c>
      <c r="B4124" s="21">
        <v>1.11168978628632</v>
      </c>
    </row>
    <row r="4125" spans="1:2">
      <c r="A4125" s="21">
        <v>0.40924092409240898</v>
      </c>
      <c r="B4125" s="21">
        <v>1.1119609672505699</v>
      </c>
    </row>
    <row r="4126" spans="1:2">
      <c r="A4126" s="21">
        <v>0.40934093409340899</v>
      </c>
      <c r="B4126" s="21">
        <v>1.1122321482148201</v>
      </c>
    </row>
    <row r="4127" spans="1:2">
      <c r="A4127" s="21">
        <v>0.40944094409440901</v>
      </c>
      <c r="B4127" s="21">
        <v>1.11250332917907</v>
      </c>
    </row>
    <row r="4128" spans="1:2">
      <c r="A4128" s="21">
        <v>0.40954095409540903</v>
      </c>
      <c r="B4128" s="21">
        <v>1.11277451014332</v>
      </c>
    </row>
    <row r="4129" spans="1:2">
      <c r="A4129" s="21">
        <v>0.40964096409640899</v>
      </c>
      <c r="B4129" s="21">
        <v>1.1130456911075699</v>
      </c>
    </row>
    <row r="4130" spans="1:2">
      <c r="A4130" s="21">
        <v>0.40974097409740901</v>
      </c>
      <c r="B4130" s="21">
        <v>1.1133168720718201</v>
      </c>
    </row>
    <row r="4131" spans="1:2">
      <c r="A4131" s="21">
        <v>0.40984098409840902</v>
      </c>
      <c r="B4131" s="21">
        <v>1.11358805303607</v>
      </c>
    </row>
    <row r="4132" spans="1:2">
      <c r="A4132" s="21">
        <v>0.40994099409940898</v>
      </c>
      <c r="B4132" s="21">
        <v>1.1138592340003199</v>
      </c>
    </row>
    <row r="4133" spans="1:2">
      <c r="A4133" s="21">
        <v>0.41004100410041</v>
      </c>
      <c r="B4133" s="21">
        <v>1.1141304149645701</v>
      </c>
    </row>
    <row r="4134" spans="1:2">
      <c r="A4134" s="21">
        <v>0.41014101410141002</v>
      </c>
      <c r="B4134" s="21">
        <v>1.11440159592882</v>
      </c>
    </row>
    <row r="4135" spans="1:2">
      <c r="A4135" s="21">
        <v>0.41024102410240998</v>
      </c>
      <c r="B4135" s="21">
        <v>1.11467277689307</v>
      </c>
    </row>
    <row r="4136" spans="1:2">
      <c r="A4136" s="21">
        <v>0.41034103410341</v>
      </c>
      <c r="B4136" s="21">
        <v>1.1149439578573199</v>
      </c>
    </row>
    <row r="4137" spans="1:2">
      <c r="A4137" s="21">
        <v>0.41044104410441001</v>
      </c>
      <c r="B4137" s="21">
        <v>1.1152151388215701</v>
      </c>
    </row>
    <row r="4138" spans="1:2">
      <c r="A4138" s="21">
        <v>0.41054105410540997</v>
      </c>
      <c r="B4138" s="21">
        <v>1.11548631978582</v>
      </c>
    </row>
    <row r="4139" spans="1:2">
      <c r="A4139" s="21">
        <v>0.41064106410640999</v>
      </c>
      <c r="B4139" s="21">
        <v>1.11575750075007</v>
      </c>
    </row>
    <row r="4140" spans="1:2">
      <c r="A4140" s="21">
        <v>0.41074107410741001</v>
      </c>
      <c r="B4140" s="21">
        <v>1.1160286817143199</v>
      </c>
    </row>
    <row r="4141" spans="1:2">
      <c r="A4141" s="21">
        <v>0.41084108410841003</v>
      </c>
      <c r="B4141" s="21">
        <v>1.1162998626785701</v>
      </c>
    </row>
    <row r="4142" spans="1:2">
      <c r="A4142" s="21">
        <v>0.41094109410940999</v>
      </c>
      <c r="B4142" s="21">
        <v>1.11657104364282</v>
      </c>
    </row>
    <row r="4143" spans="1:2">
      <c r="A4143" s="21">
        <v>0.411041104110411</v>
      </c>
      <c r="B4143" s="21">
        <v>1.1168422246070699</v>
      </c>
    </row>
    <row r="4144" spans="1:2">
      <c r="A4144" s="21">
        <v>0.41114111411141102</v>
      </c>
      <c r="B4144" s="21">
        <v>1.1171134055713201</v>
      </c>
    </row>
    <row r="4145" spans="1:2">
      <c r="A4145" s="21">
        <v>0.41124112411241098</v>
      </c>
      <c r="B4145" s="21">
        <v>1.11738458653557</v>
      </c>
    </row>
    <row r="4146" spans="1:2">
      <c r="A4146" s="21">
        <v>0.411341134113411</v>
      </c>
      <c r="B4146" s="21">
        <v>1.11765576749982</v>
      </c>
    </row>
    <row r="4147" spans="1:2">
      <c r="A4147" s="21">
        <v>0.41144114411441102</v>
      </c>
      <c r="B4147" s="21">
        <v>1.1179269484640699</v>
      </c>
    </row>
    <row r="4148" spans="1:2">
      <c r="A4148" s="21">
        <v>0.41154115411541098</v>
      </c>
      <c r="B4148" s="21">
        <v>1.1181981294283201</v>
      </c>
    </row>
    <row r="4149" spans="1:2">
      <c r="A4149" s="21">
        <v>0.411641164116411</v>
      </c>
      <c r="B4149" s="21">
        <v>1.11846931039257</v>
      </c>
    </row>
    <row r="4150" spans="1:2">
      <c r="A4150" s="21">
        <v>0.41174117411741101</v>
      </c>
      <c r="B4150" s="21">
        <v>1.11874049135682</v>
      </c>
    </row>
    <row r="4151" spans="1:2">
      <c r="A4151" s="21">
        <v>0.41184118411841097</v>
      </c>
      <c r="B4151" s="21">
        <v>1.1190116723210699</v>
      </c>
    </row>
    <row r="4152" spans="1:2">
      <c r="A4152" s="21">
        <v>0.41194119411941099</v>
      </c>
      <c r="B4152" s="21">
        <v>1.1192828532853201</v>
      </c>
    </row>
    <row r="4153" spans="1:2">
      <c r="A4153" s="21">
        <v>0.41204120412041201</v>
      </c>
      <c r="B4153" s="21">
        <v>1.11955403424957</v>
      </c>
    </row>
    <row r="4154" spans="1:2">
      <c r="A4154" s="21">
        <v>0.41214121412141203</v>
      </c>
      <c r="B4154" s="21">
        <v>1.1198252152138199</v>
      </c>
    </row>
    <row r="4155" spans="1:2">
      <c r="A4155" s="21">
        <v>0.41224122412241199</v>
      </c>
      <c r="B4155" s="21">
        <v>1.1200963961780701</v>
      </c>
    </row>
    <row r="4156" spans="1:2">
      <c r="A4156" s="21">
        <v>0.412341234123412</v>
      </c>
      <c r="B4156" s="21">
        <v>1.12036757714232</v>
      </c>
    </row>
    <row r="4157" spans="1:2">
      <c r="A4157" s="21">
        <v>0.41244124412441202</v>
      </c>
      <c r="B4157" s="21">
        <v>1.12063875810658</v>
      </c>
    </row>
    <row r="4158" spans="1:2">
      <c r="A4158" s="21">
        <v>0.41254125412541198</v>
      </c>
      <c r="B4158" s="21">
        <v>1.1209099390708299</v>
      </c>
    </row>
    <row r="4159" spans="1:2">
      <c r="A4159" s="21">
        <v>0.412641264126412</v>
      </c>
      <c r="B4159" s="21">
        <v>1.1211811200350801</v>
      </c>
    </row>
    <row r="4160" spans="1:2">
      <c r="A4160" s="21">
        <v>0.41274127412741202</v>
      </c>
      <c r="B4160" s="21">
        <v>1.12145230099933</v>
      </c>
    </row>
    <row r="4161" spans="1:2">
      <c r="A4161" s="21">
        <v>0.41284128412841198</v>
      </c>
      <c r="B4161" s="21">
        <v>1.12172348196358</v>
      </c>
    </row>
    <row r="4162" spans="1:2">
      <c r="A4162" s="21">
        <v>0.412941294129412</v>
      </c>
      <c r="B4162" s="21">
        <v>1.1219946629278299</v>
      </c>
    </row>
    <row r="4163" spans="1:2">
      <c r="A4163" s="21">
        <v>0.41304130413041301</v>
      </c>
      <c r="B4163" s="21">
        <v>1.1222658438920801</v>
      </c>
    </row>
    <row r="4164" spans="1:2">
      <c r="A4164" s="21">
        <v>0.41314131413141297</v>
      </c>
      <c r="B4164" s="21">
        <v>1.12253702485633</v>
      </c>
    </row>
    <row r="4165" spans="1:2">
      <c r="A4165" s="21">
        <v>0.41324132413241299</v>
      </c>
      <c r="B4165" s="21">
        <v>1.1228082058205799</v>
      </c>
    </row>
    <row r="4166" spans="1:2">
      <c r="A4166" s="21">
        <v>0.41334133413341301</v>
      </c>
      <c r="B4166" s="21">
        <v>1.1230793867848301</v>
      </c>
    </row>
    <row r="4167" spans="1:2">
      <c r="A4167" s="21">
        <v>0.41344134413441302</v>
      </c>
      <c r="B4167" s="21">
        <v>1.12335056774908</v>
      </c>
    </row>
    <row r="4168" spans="1:2">
      <c r="A4168" s="21">
        <v>0.41354135413541299</v>
      </c>
      <c r="B4168" s="21">
        <v>1.12362174871333</v>
      </c>
    </row>
    <row r="4169" spans="1:2">
      <c r="A4169" s="21">
        <v>0.413641364136413</v>
      </c>
      <c r="B4169" s="21">
        <v>1.1238929296775799</v>
      </c>
    </row>
    <row r="4170" spans="1:2">
      <c r="A4170" s="21">
        <v>0.41374137413741302</v>
      </c>
      <c r="B4170" s="21">
        <v>1.1241641106418301</v>
      </c>
    </row>
    <row r="4171" spans="1:2">
      <c r="A4171" s="21">
        <v>0.41384138413841298</v>
      </c>
      <c r="B4171" s="21">
        <v>1.12443529160608</v>
      </c>
    </row>
    <row r="4172" spans="1:2">
      <c r="A4172" s="21">
        <v>0.413941394139413</v>
      </c>
      <c r="B4172" s="21">
        <v>1.12470647257033</v>
      </c>
    </row>
    <row r="4173" spans="1:2">
      <c r="A4173" s="21">
        <v>0.41404140414041402</v>
      </c>
      <c r="B4173" s="21">
        <v>1.1249776535345799</v>
      </c>
    </row>
    <row r="4174" spans="1:2">
      <c r="A4174" s="21">
        <v>0.41414141414141398</v>
      </c>
      <c r="B4174" s="21">
        <v>1.1252488344988301</v>
      </c>
    </row>
    <row r="4175" spans="1:2">
      <c r="A4175" s="21">
        <v>0.41424142414241399</v>
      </c>
      <c r="B4175" s="21">
        <v>1.12552001546308</v>
      </c>
    </row>
    <row r="4176" spans="1:2">
      <c r="A4176" s="21">
        <v>0.41434143414341401</v>
      </c>
      <c r="B4176" s="21">
        <v>1.1257911964273299</v>
      </c>
    </row>
    <row r="4177" spans="1:2">
      <c r="A4177" s="21">
        <v>0.41444144414441397</v>
      </c>
      <c r="B4177" s="21">
        <v>1.1260623773915801</v>
      </c>
    </row>
    <row r="4178" spans="1:2">
      <c r="A4178" s="21">
        <v>0.41454145414541399</v>
      </c>
      <c r="B4178" s="21">
        <v>1.12633355835583</v>
      </c>
    </row>
    <row r="4179" spans="1:2">
      <c r="A4179" s="21">
        <v>0.41464146414641401</v>
      </c>
      <c r="B4179" s="21">
        <v>1.12660473932008</v>
      </c>
    </row>
    <row r="4180" spans="1:2">
      <c r="A4180" s="21">
        <v>0.41474147414741402</v>
      </c>
      <c r="B4180" s="21">
        <v>1.1268759202843299</v>
      </c>
    </row>
    <row r="4181" spans="1:2">
      <c r="A4181" s="21">
        <v>0.41484148414841399</v>
      </c>
      <c r="B4181" s="21">
        <v>1.1271471012485801</v>
      </c>
    </row>
    <row r="4182" spans="1:2">
      <c r="A4182" s="21">
        <v>0.414941494149414</v>
      </c>
      <c r="B4182" s="21">
        <v>1.12741828221283</v>
      </c>
    </row>
    <row r="4183" spans="1:2">
      <c r="A4183" s="21">
        <v>0.41504150415041502</v>
      </c>
      <c r="B4183" s="21">
        <v>1.12768946317708</v>
      </c>
    </row>
    <row r="4184" spans="1:2">
      <c r="A4184" s="21">
        <v>0.41514151415141498</v>
      </c>
      <c r="B4184" s="21">
        <v>1.1279606441413299</v>
      </c>
    </row>
    <row r="4185" spans="1:2">
      <c r="A4185" s="21">
        <v>0.415241524152415</v>
      </c>
      <c r="B4185" s="21">
        <v>1.1282318251055801</v>
      </c>
    </row>
    <row r="4186" spans="1:2">
      <c r="A4186" s="21">
        <v>0.41534153415341502</v>
      </c>
      <c r="B4186" s="21">
        <v>1.12850300606983</v>
      </c>
    </row>
    <row r="4187" spans="1:2">
      <c r="A4187" s="21">
        <v>0.41544154415441498</v>
      </c>
      <c r="B4187" s="21">
        <v>1.1287741870340799</v>
      </c>
    </row>
    <row r="4188" spans="1:2">
      <c r="A4188" s="21">
        <v>0.41554155415541499</v>
      </c>
      <c r="B4188" s="21">
        <v>1.1290453679983301</v>
      </c>
    </row>
    <row r="4189" spans="1:2">
      <c r="A4189" s="21">
        <v>0.41564156415641501</v>
      </c>
      <c r="B4189" s="21">
        <v>1.12931654896258</v>
      </c>
    </row>
    <row r="4190" spans="1:2">
      <c r="A4190" s="21">
        <v>0.41574157415741497</v>
      </c>
      <c r="B4190" s="21">
        <v>1.12958772992683</v>
      </c>
    </row>
    <row r="4191" spans="1:2">
      <c r="A4191" s="21">
        <v>0.41584158415841499</v>
      </c>
      <c r="B4191" s="21">
        <v>1.1298589108910799</v>
      </c>
    </row>
    <row r="4192" spans="1:2">
      <c r="A4192" s="21">
        <v>0.41594159415941501</v>
      </c>
      <c r="B4192" s="21">
        <v>1.1301300918553301</v>
      </c>
    </row>
    <row r="4193" spans="1:2">
      <c r="A4193" s="21">
        <v>0.41604160416041602</v>
      </c>
      <c r="B4193" s="21">
        <v>1.13040127281958</v>
      </c>
    </row>
    <row r="4194" spans="1:2">
      <c r="A4194" s="21">
        <v>0.41614161416141598</v>
      </c>
      <c r="B4194" s="21">
        <v>1.13067245378384</v>
      </c>
    </row>
    <row r="4195" spans="1:2">
      <c r="A4195" s="21">
        <v>0.416241624162416</v>
      </c>
      <c r="B4195" s="21">
        <v>1.1309436347480899</v>
      </c>
    </row>
    <row r="4196" spans="1:2">
      <c r="A4196" s="21">
        <v>0.41634163416341602</v>
      </c>
      <c r="B4196" s="21">
        <v>1.1312148157123401</v>
      </c>
    </row>
    <row r="4197" spans="1:2">
      <c r="A4197" s="21">
        <v>0.41644164416441598</v>
      </c>
      <c r="B4197" s="21">
        <v>1.13148599667659</v>
      </c>
    </row>
    <row r="4198" spans="1:2">
      <c r="A4198" s="21">
        <v>0.416541654165416</v>
      </c>
      <c r="B4198" s="21">
        <v>1.1317571776408399</v>
      </c>
    </row>
    <row r="4199" spans="1:2">
      <c r="A4199" s="21">
        <v>0.41664166416641601</v>
      </c>
      <c r="B4199" s="21">
        <v>1.1320283586050901</v>
      </c>
    </row>
    <row r="4200" spans="1:2">
      <c r="A4200" s="21">
        <v>0.41674167416741598</v>
      </c>
      <c r="B4200" s="21">
        <v>1.13229953956934</v>
      </c>
    </row>
    <row r="4201" spans="1:2">
      <c r="A4201" s="21">
        <v>0.41684168416841599</v>
      </c>
      <c r="B4201" s="21">
        <v>1.13257072053359</v>
      </c>
    </row>
    <row r="4202" spans="1:2">
      <c r="A4202" s="21">
        <v>0.41694169416941601</v>
      </c>
      <c r="B4202" s="21">
        <v>1.1328419014978399</v>
      </c>
    </row>
    <row r="4203" spans="1:2">
      <c r="A4203" s="21">
        <v>0.41704170417041703</v>
      </c>
      <c r="B4203" s="21">
        <v>1.1331002504096499</v>
      </c>
    </row>
    <row r="4204" spans="1:2">
      <c r="A4204" s="21">
        <v>0.41714171417141699</v>
      </c>
      <c r="B4204" s="21">
        <v>1.1333406590659001</v>
      </c>
    </row>
    <row r="4205" spans="1:2">
      <c r="A4205" s="21">
        <v>0.41724172417241701</v>
      </c>
      <c r="B4205" s="21">
        <v>1.1335810677221501</v>
      </c>
    </row>
    <row r="4206" spans="1:2">
      <c r="A4206" s="21">
        <v>0.41734173417341702</v>
      </c>
      <c r="B4206" s="21">
        <v>1.1338214763784</v>
      </c>
    </row>
    <row r="4207" spans="1:2">
      <c r="A4207" s="21">
        <v>0.41744174417441698</v>
      </c>
      <c r="B4207" s="21">
        <v>1.13406188503465</v>
      </c>
    </row>
    <row r="4208" spans="1:2">
      <c r="A4208" s="21">
        <v>0.417541754175417</v>
      </c>
      <c r="B4208" s="21">
        <v>1.1343022936909</v>
      </c>
    </row>
    <row r="4209" spans="1:2">
      <c r="A4209" s="21">
        <v>0.41764176417641702</v>
      </c>
      <c r="B4209" s="21">
        <v>1.1345427023471499</v>
      </c>
    </row>
    <row r="4210" spans="1:2">
      <c r="A4210" s="21">
        <v>0.41774177417741698</v>
      </c>
      <c r="B4210" s="21">
        <v>1.1347831110033999</v>
      </c>
    </row>
    <row r="4211" spans="1:2">
      <c r="A4211" s="21">
        <v>0.417841784178417</v>
      </c>
      <c r="B4211" s="21">
        <v>1.1350235196596501</v>
      </c>
    </row>
    <row r="4212" spans="1:2">
      <c r="A4212" s="21">
        <v>0.41794179417941701</v>
      </c>
      <c r="B4212" s="21">
        <v>1.1352639283159001</v>
      </c>
    </row>
    <row r="4213" spans="1:2">
      <c r="A4213" s="21">
        <v>0.41804180418041798</v>
      </c>
      <c r="B4213" s="21">
        <v>1.13550433697215</v>
      </c>
    </row>
    <row r="4214" spans="1:2">
      <c r="A4214" s="21">
        <v>0.41814181418141799</v>
      </c>
      <c r="B4214" s="21">
        <v>1.1357447456284</v>
      </c>
    </row>
    <row r="4215" spans="1:2">
      <c r="A4215" s="21">
        <v>0.41824182418241801</v>
      </c>
      <c r="B4215" s="21">
        <v>1.13598515428465</v>
      </c>
    </row>
    <row r="4216" spans="1:2">
      <c r="A4216" s="21">
        <v>0.41834183418341803</v>
      </c>
      <c r="B4216" s="21">
        <v>1.1362255629408999</v>
      </c>
    </row>
    <row r="4217" spans="1:2">
      <c r="A4217" s="21">
        <v>0.41844184418441799</v>
      </c>
      <c r="B4217" s="21">
        <v>1.1364659715971499</v>
      </c>
    </row>
    <row r="4218" spans="1:2">
      <c r="A4218" s="21">
        <v>0.41854185418541801</v>
      </c>
      <c r="B4218" s="21">
        <v>1.1367063802534101</v>
      </c>
    </row>
    <row r="4219" spans="1:2">
      <c r="A4219" s="21">
        <v>0.41864186418641802</v>
      </c>
      <c r="B4219" s="21">
        <v>1.1369467889096601</v>
      </c>
    </row>
    <row r="4220" spans="1:2">
      <c r="A4220" s="21">
        <v>0.41874187418741798</v>
      </c>
      <c r="B4220" s="21">
        <v>1.13718719756591</v>
      </c>
    </row>
    <row r="4221" spans="1:2">
      <c r="A4221" s="21">
        <v>0.418841884188418</v>
      </c>
      <c r="B4221" s="21">
        <v>1.13742760622216</v>
      </c>
    </row>
    <row r="4222" spans="1:2">
      <c r="A4222" s="21">
        <v>0.41894189418941802</v>
      </c>
      <c r="B4222" s="21">
        <v>1.13766801487841</v>
      </c>
    </row>
    <row r="4223" spans="1:2">
      <c r="A4223" s="21">
        <v>0.41904190419041898</v>
      </c>
      <c r="B4223" s="21">
        <v>1.1379084235346599</v>
      </c>
    </row>
    <row r="4224" spans="1:2">
      <c r="A4224" s="21">
        <v>0.419141914191419</v>
      </c>
      <c r="B4224" s="21">
        <v>1.1381488321909099</v>
      </c>
    </row>
    <row r="4225" spans="1:2">
      <c r="A4225" s="21">
        <v>0.41924192419241901</v>
      </c>
      <c r="B4225" s="21">
        <v>1.1383892408471601</v>
      </c>
    </row>
    <row r="4226" spans="1:2">
      <c r="A4226" s="21">
        <v>0.41934193419341897</v>
      </c>
      <c r="B4226" s="21">
        <v>1.1386296495034101</v>
      </c>
    </row>
    <row r="4227" spans="1:2">
      <c r="A4227" s="21">
        <v>0.41944194419441899</v>
      </c>
      <c r="B4227" s="21">
        <v>1.13887005815966</v>
      </c>
    </row>
    <row r="4228" spans="1:2">
      <c r="A4228" s="21">
        <v>0.41954195419541901</v>
      </c>
      <c r="B4228" s="21">
        <v>1.13911046681591</v>
      </c>
    </row>
    <row r="4229" spans="1:2">
      <c r="A4229" s="21">
        <v>0.41964196419641903</v>
      </c>
      <c r="B4229" s="21">
        <v>1.13935087547216</v>
      </c>
    </row>
    <row r="4230" spans="1:2">
      <c r="A4230" s="21">
        <v>0.41974197419741899</v>
      </c>
      <c r="B4230" s="21">
        <v>1.1395912841284099</v>
      </c>
    </row>
    <row r="4231" spans="1:2">
      <c r="A4231" s="21">
        <v>0.419841984198419</v>
      </c>
      <c r="B4231" s="21">
        <v>1.1398316927846599</v>
      </c>
    </row>
    <row r="4232" spans="1:2">
      <c r="A4232" s="21">
        <v>0.41994199419941902</v>
      </c>
      <c r="B4232" s="21">
        <v>1.1400721014409101</v>
      </c>
    </row>
    <row r="4233" spans="1:2">
      <c r="A4233" s="21">
        <v>0.42004200420041998</v>
      </c>
      <c r="B4233" s="21">
        <v>1.1403125100971601</v>
      </c>
    </row>
    <row r="4234" spans="1:2">
      <c r="A4234" s="21">
        <v>0.42014201420142</v>
      </c>
      <c r="B4234" s="21">
        <v>1.14055291875341</v>
      </c>
    </row>
    <row r="4235" spans="1:2">
      <c r="A4235" s="21">
        <v>0.42024202420242002</v>
      </c>
      <c r="B4235" s="21">
        <v>1.14079332740966</v>
      </c>
    </row>
    <row r="4236" spans="1:2">
      <c r="A4236" s="21">
        <v>0.42034203420341998</v>
      </c>
      <c r="B4236" s="21">
        <v>1.14103373606591</v>
      </c>
    </row>
    <row r="4237" spans="1:2">
      <c r="A4237" s="21">
        <v>0.42044204420442</v>
      </c>
      <c r="B4237" s="21">
        <v>1.1412741447221599</v>
      </c>
    </row>
    <row r="4238" spans="1:2">
      <c r="A4238" s="21">
        <v>0.42054205420542001</v>
      </c>
      <c r="B4238" s="21">
        <v>1.1415145533784099</v>
      </c>
    </row>
    <row r="4239" spans="1:2">
      <c r="A4239" s="21">
        <v>0.42064206420641997</v>
      </c>
      <c r="B4239" s="21">
        <v>1.1417549620346601</v>
      </c>
    </row>
    <row r="4240" spans="1:2">
      <c r="A4240" s="21">
        <v>0.42074207420741999</v>
      </c>
      <c r="B4240" s="21">
        <v>1.1419953706909101</v>
      </c>
    </row>
    <row r="4241" spans="1:2">
      <c r="A4241" s="21">
        <v>0.42084208420842001</v>
      </c>
      <c r="B4241" s="21">
        <v>1.14223577934716</v>
      </c>
    </row>
    <row r="4242" spans="1:2">
      <c r="A4242" s="21">
        <v>0.42094209420942003</v>
      </c>
      <c r="B4242" s="21">
        <v>1.14247618800341</v>
      </c>
    </row>
    <row r="4243" spans="1:2">
      <c r="A4243" s="21">
        <v>0.42104210421042099</v>
      </c>
      <c r="B4243" s="21">
        <v>1.14271659665966</v>
      </c>
    </row>
    <row r="4244" spans="1:2">
      <c r="A4244" s="21">
        <v>0.421142114211421</v>
      </c>
      <c r="B4244" s="21">
        <v>1.1429570053159099</v>
      </c>
    </row>
    <row r="4245" spans="1:2">
      <c r="A4245" s="21">
        <v>0.42124212421242102</v>
      </c>
      <c r="B4245" s="21">
        <v>1.1431974139721599</v>
      </c>
    </row>
    <row r="4246" spans="1:2">
      <c r="A4246" s="21">
        <v>0.42134213421342098</v>
      </c>
      <c r="B4246" s="21">
        <v>1.1434378226284101</v>
      </c>
    </row>
    <row r="4247" spans="1:2">
      <c r="A4247" s="21">
        <v>0.421442144214421</v>
      </c>
      <c r="B4247" s="21">
        <v>1.1436782312846601</v>
      </c>
    </row>
    <row r="4248" spans="1:2">
      <c r="A4248" s="21">
        <v>0.42154215421542102</v>
      </c>
      <c r="B4248" s="21">
        <v>1.14391863994091</v>
      </c>
    </row>
    <row r="4249" spans="1:2">
      <c r="A4249" s="21">
        <v>0.42164216421642098</v>
      </c>
      <c r="B4249" s="21">
        <v>1.14415904859716</v>
      </c>
    </row>
    <row r="4250" spans="1:2">
      <c r="A4250" s="21">
        <v>0.421742174217421</v>
      </c>
      <c r="B4250" s="21">
        <v>1.14439945725341</v>
      </c>
    </row>
    <row r="4251" spans="1:2">
      <c r="A4251" s="21">
        <v>0.42184218421842101</v>
      </c>
      <c r="B4251" s="21">
        <v>1.1446398659096599</v>
      </c>
    </row>
    <row r="4252" spans="1:2">
      <c r="A4252" s="21">
        <v>0.42194219421942197</v>
      </c>
      <c r="B4252" s="21">
        <v>1.1448802745659099</v>
      </c>
    </row>
    <row r="4253" spans="1:2">
      <c r="A4253" s="21">
        <v>0.42204220422042199</v>
      </c>
      <c r="B4253" s="21">
        <v>1.1451206832221601</v>
      </c>
    </row>
    <row r="4254" spans="1:2">
      <c r="A4254" s="21">
        <v>0.42214221422142201</v>
      </c>
      <c r="B4254" s="21">
        <v>1.1453610918784101</v>
      </c>
    </row>
    <row r="4255" spans="1:2">
      <c r="A4255" s="21">
        <v>0.42224222422242202</v>
      </c>
      <c r="B4255" s="21">
        <v>1.14560150053466</v>
      </c>
    </row>
    <row r="4256" spans="1:2">
      <c r="A4256" s="21">
        <v>0.42234223422342199</v>
      </c>
      <c r="B4256" s="21">
        <v>1.14584190919091</v>
      </c>
    </row>
    <row r="4257" spans="1:2">
      <c r="A4257" s="21">
        <v>0.422442244224422</v>
      </c>
      <c r="B4257" s="21">
        <v>1.14608231784716</v>
      </c>
    </row>
    <row r="4258" spans="1:2">
      <c r="A4258" s="21">
        <v>0.42254225422542202</v>
      </c>
      <c r="B4258" s="21">
        <v>1.1463227265034099</v>
      </c>
    </row>
    <row r="4259" spans="1:2">
      <c r="A4259" s="21">
        <v>0.42264226422642198</v>
      </c>
      <c r="B4259" s="21">
        <v>1.1465631351596699</v>
      </c>
    </row>
    <row r="4260" spans="1:2">
      <c r="A4260" s="21">
        <v>0.422742274227422</v>
      </c>
      <c r="B4260" s="21">
        <v>1.1468035438159201</v>
      </c>
    </row>
    <row r="4261" spans="1:2">
      <c r="A4261" s="21">
        <v>0.42284228422842202</v>
      </c>
      <c r="B4261" s="21">
        <v>1.1470439524721701</v>
      </c>
    </row>
    <row r="4262" spans="1:2">
      <c r="A4262" s="21">
        <v>0.42294229422942298</v>
      </c>
      <c r="B4262" s="21">
        <v>1.14728436112842</v>
      </c>
    </row>
    <row r="4263" spans="1:2">
      <c r="A4263" s="21">
        <v>0.42304230423042299</v>
      </c>
      <c r="B4263" s="21">
        <v>1.14752476978467</v>
      </c>
    </row>
    <row r="4264" spans="1:2">
      <c r="A4264" s="21">
        <v>0.42314231423142301</v>
      </c>
      <c r="B4264" s="21">
        <v>1.14776517844092</v>
      </c>
    </row>
    <row r="4265" spans="1:2">
      <c r="A4265" s="21">
        <v>0.42324232423242297</v>
      </c>
      <c r="B4265" s="21">
        <v>1.1480055870971699</v>
      </c>
    </row>
    <row r="4266" spans="1:2">
      <c r="A4266" s="21">
        <v>0.42334233423342299</v>
      </c>
      <c r="B4266" s="21">
        <v>1.1482459957534199</v>
      </c>
    </row>
    <row r="4267" spans="1:2">
      <c r="A4267" s="21">
        <v>0.42344234423442301</v>
      </c>
      <c r="B4267" s="21">
        <v>1.1484864044096701</v>
      </c>
    </row>
    <row r="4268" spans="1:2">
      <c r="A4268" s="21">
        <v>0.42354235423542302</v>
      </c>
      <c r="B4268" s="21">
        <v>1.1487268130659201</v>
      </c>
    </row>
    <row r="4269" spans="1:2">
      <c r="A4269" s="21">
        <v>0.42364236423642299</v>
      </c>
      <c r="B4269" s="21">
        <v>1.14896722172217</v>
      </c>
    </row>
    <row r="4270" spans="1:2">
      <c r="A4270" s="21">
        <v>0.423742374237423</v>
      </c>
      <c r="B4270" s="21">
        <v>1.14920763037842</v>
      </c>
    </row>
    <row r="4271" spans="1:2">
      <c r="A4271" s="21">
        <v>0.42384238423842302</v>
      </c>
      <c r="B4271" s="21">
        <v>1.14944803903467</v>
      </c>
    </row>
    <row r="4272" spans="1:2">
      <c r="A4272" s="21">
        <v>0.42394239423942398</v>
      </c>
      <c r="B4272" s="21">
        <v>1.1496884476909199</v>
      </c>
    </row>
    <row r="4273" spans="1:2">
      <c r="A4273" s="21">
        <v>0.424042404240424</v>
      </c>
      <c r="B4273" s="21">
        <v>1.1499288563471699</v>
      </c>
    </row>
    <row r="4274" spans="1:2">
      <c r="A4274" s="21">
        <v>0.42414241424142402</v>
      </c>
      <c r="B4274" s="21">
        <v>1.1501692650034201</v>
      </c>
    </row>
    <row r="4275" spans="1:2">
      <c r="A4275" s="21">
        <v>0.42424242424242398</v>
      </c>
      <c r="B4275" s="21">
        <v>1.1504096736596701</v>
      </c>
    </row>
    <row r="4276" spans="1:2">
      <c r="A4276" s="21">
        <v>0.42434243424342399</v>
      </c>
      <c r="B4276" s="21">
        <v>1.15065008231592</v>
      </c>
    </row>
    <row r="4277" spans="1:2">
      <c r="A4277" s="21">
        <v>0.42444244424442401</v>
      </c>
      <c r="B4277" s="21">
        <v>1.15089049097217</v>
      </c>
    </row>
    <row r="4278" spans="1:2">
      <c r="A4278" s="21">
        <v>0.42454245424542397</v>
      </c>
      <c r="B4278" s="21">
        <v>1.15113089962842</v>
      </c>
    </row>
    <row r="4279" spans="1:2">
      <c r="A4279" s="21">
        <v>0.42464246424642399</v>
      </c>
      <c r="B4279" s="21">
        <v>1.1513713082846699</v>
      </c>
    </row>
    <row r="4280" spans="1:2">
      <c r="A4280" s="21">
        <v>0.42474247424742401</v>
      </c>
      <c r="B4280" s="21">
        <v>1.1516117169409199</v>
      </c>
    </row>
    <row r="4281" spans="1:2">
      <c r="A4281" s="21">
        <v>0.42484248424842402</v>
      </c>
      <c r="B4281" s="21">
        <v>1.1518521255971701</v>
      </c>
    </row>
    <row r="4282" spans="1:2">
      <c r="A4282" s="21">
        <v>0.42494249424942399</v>
      </c>
      <c r="B4282" s="21">
        <v>1.1520925342534201</v>
      </c>
    </row>
    <row r="4283" spans="1:2">
      <c r="A4283" s="21">
        <v>0.425042504250425</v>
      </c>
      <c r="B4283" s="21">
        <v>1.15233294290967</v>
      </c>
    </row>
    <row r="4284" spans="1:2">
      <c r="A4284" s="21">
        <v>0.42514251425142502</v>
      </c>
      <c r="B4284" s="21">
        <v>1.15257335156592</v>
      </c>
    </row>
    <row r="4285" spans="1:2">
      <c r="A4285" s="21">
        <v>0.42524252425242498</v>
      </c>
      <c r="B4285" s="21">
        <v>1.15281376022217</v>
      </c>
    </row>
    <row r="4286" spans="1:2">
      <c r="A4286" s="21">
        <v>0.425342534253425</v>
      </c>
      <c r="B4286" s="21">
        <v>1.1530541688784199</v>
      </c>
    </row>
    <row r="4287" spans="1:2">
      <c r="A4287" s="21">
        <v>0.42544254425442501</v>
      </c>
      <c r="B4287" s="21">
        <v>1.1532945775346699</v>
      </c>
    </row>
    <row r="4288" spans="1:2">
      <c r="A4288" s="21">
        <v>0.42554255425542498</v>
      </c>
      <c r="B4288" s="21">
        <v>1.1535349861909201</v>
      </c>
    </row>
    <row r="4289" spans="1:2">
      <c r="A4289" s="21">
        <v>0.42564256425642499</v>
      </c>
      <c r="B4289" s="21">
        <v>1.1537753948471701</v>
      </c>
    </row>
    <row r="4290" spans="1:2">
      <c r="A4290" s="21">
        <v>0.42574257425742501</v>
      </c>
      <c r="B4290" s="21">
        <v>1.15401580350342</v>
      </c>
    </row>
    <row r="4291" spans="1:2">
      <c r="A4291" s="21">
        <v>0.42584258425842503</v>
      </c>
      <c r="B4291" s="21">
        <v>1.15425621215967</v>
      </c>
    </row>
    <row r="4292" spans="1:2">
      <c r="A4292" s="21">
        <v>0.42594259425942499</v>
      </c>
      <c r="B4292" s="21">
        <v>1.15449662081592</v>
      </c>
    </row>
    <row r="4293" spans="1:2">
      <c r="A4293" s="21">
        <v>0.42604260426042601</v>
      </c>
      <c r="B4293" s="21">
        <v>1.1547370294721699</v>
      </c>
    </row>
    <row r="4294" spans="1:2">
      <c r="A4294" s="21">
        <v>0.42614261426142602</v>
      </c>
      <c r="B4294" s="21">
        <v>1.1549774381284199</v>
      </c>
    </row>
    <row r="4295" spans="1:2">
      <c r="A4295" s="21">
        <v>0.42624262426242598</v>
      </c>
      <c r="B4295" s="21">
        <v>1.1552178467846701</v>
      </c>
    </row>
    <row r="4296" spans="1:2">
      <c r="A4296" s="21">
        <v>0.426342634263426</v>
      </c>
      <c r="B4296" s="21">
        <v>1.1554582554409201</v>
      </c>
    </row>
    <row r="4297" spans="1:2">
      <c r="A4297" s="21">
        <v>0.42644264426442602</v>
      </c>
      <c r="B4297" s="21">
        <v>1.15569866409717</v>
      </c>
    </row>
    <row r="4298" spans="1:2">
      <c r="A4298" s="21">
        <v>0.42654265426542598</v>
      </c>
      <c r="B4298" s="21">
        <v>1.15593907275342</v>
      </c>
    </row>
    <row r="4299" spans="1:2">
      <c r="A4299" s="21">
        <v>0.426642664266426</v>
      </c>
      <c r="B4299" s="21">
        <v>1.15617948140967</v>
      </c>
    </row>
    <row r="4300" spans="1:2">
      <c r="A4300" s="21">
        <v>0.42674267426742601</v>
      </c>
      <c r="B4300" s="21">
        <v>1.1564198900659199</v>
      </c>
    </row>
    <row r="4301" spans="1:2">
      <c r="A4301" s="21">
        <v>0.42684268426842598</v>
      </c>
      <c r="B4301" s="21">
        <v>1.1566602987221799</v>
      </c>
    </row>
    <row r="4302" spans="1:2">
      <c r="A4302" s="21">
        <v>0.42694269426942599</v>
      </c>
      <c r="B4302" s="21">
        <v>1.1569007073784301</v>
      </c>
    </row>
    <row r="4303" spans="1:2">
      <c r="A4303" s="21">
        <v>0.42704270427042701</v>
      </c>
      <c r="B4303" s="21">
        <v>1.1571411160346801</v>
      </c>
    </row>
    <row r="4304" spans="1:2">
      <c r="A4304" s="21">
        <v>0.42714271427142703</v>
      </c>
      <c r="B4304" s="21">
        <v>1.15738152469093</v>
      </c>
    </row>
    <row r="4305" spans="1:2">
      <c r="A4305" s="21">
        <v>0.42724272427242699</v>
      </c>
      <c r="B4305" s="21">
        <v>1.15762193334718</v>
      </c>
    </row>
    <row r="4306" spans="1:2">
      <c r="A4306" s="21">
        <v>0.42734273427342701</v>
      </c>
      <c r="B4306" s="21">
        <v>1.15786234200343</v>
      </c>
    </row>
    <row r="4307" spans="1:2">
      <c r="A4307" s="21">
        <v>0.42744274427442702</v>
      </c>
      <c r="B4307" s="21">
        <v>1.1581027506596799</v>
      </c>
    </row>
    <row r="4308" spans="1:2">
      <c r="A4308" s="21">
        <v>0.42754275427542698</v>
      </c>
      <c r="B4308" s="21">
        <v>1.1583431593159299</v>
      </c>
    </row>
    <row r="4309" spans="1:2">
      <c r="A4309" s="21">
        <v>0.427642764276427</v>
      </c>
      <c r="B4309" s="21">
        <v>1.1585835679721801</v>
      </c>
    </row>
    <row r="4310" spans="1:2">
      <c r="A4310" s="21">
        <v>0.42774277427742702</v>
      </c>
      <c r="B4310" s="21">
        <v>1.1588239766284301</v>
      </c>
    </row>
    <row r="4311" spans="1:2">
      <c r="A4311" s="21">
        <v>0.42784278427842698</v>
      </c>
      <c r="B4311" s="21">
        <v>1.15906438528468</v>
      </c>
    </row>
    <row r="4312" spans="1:2">
      <c r="A4312" s="21">
        <v>0.427942794279427</v>
      </c>
      <c r="B4312" s="21">
        <v>1.15930479394093</v>
      </c>
    </row>
    <row r="4313" spans="1:2">
      <c r="A4313" s="21">
        <v>0.42804280428042801</v>
      </c>
      <c r="B4313" s="21">
        <v>1.15954520259718</v>
      </c>
    </row>
    <row r="4314" spans="1:2">
      <c r="A4314" s="21">
        <v>0.42814281428142797</v>
      </c>
      <c r="B4314" s="21">
        <v>1.1597856112534299</v>
      </c>
    </row>
    <row r="4315" spans="1:2">
      <c r="A4315" s="21">
        <v>0.42824282428242799</v>
      </c>
      <c r="B4315" s="21">
        <v>1.1600260199096799</v>
      </c>
    </row>
    <row r="4316" spans="1:2">
      <c r="A4316" s="21">
        <v>0.42834283428342801</v>
      </c>
      <c r="B4316" s="21">
        <v>1.1602664285659301</v>
      </c>
    </row>
    <row r="4317" spans="1:2">
      <c r="A4317" s="21">
        <v>0.42844284428442803</v>
      </c>
      <c r="B4317" s="21">
        <v>1.1605068372221801</v>
      </c>
    </row>
    <row r="4318" spans="1:2">
      <c r="A4318" s="21">
        <v>0.42854285428542799</v>
      </c>
      <c r="B4318" s="21">
        <v>1.16074724587843</v>
      </c>
    </row>
    <row r="4319" spans="1:2">
      <c r="A4319" s="21">
        <v>0.428642864286428</v>
      </c>
      <c r="B4319" s="21">
        <v>1.16098765453468</v>
      </c>
    </row>
    <row r="4320" spans="1:2">
      <c r="A4320" s="21">
        <v>0.42874287428742802</v>
      </c>
      <c r="B4320" s="21">
        <v>1.16122806319093</v>
      </c>
    </row>
    <row r="4321" spans="1:2">
      <c r="A4321" s="21">
        <v>0.42884288428842798</v>
      </c>
      <c r="B4321" s="21">
        <v>1.1614684718471799</v>
      </c>
    </row>
    <row r="4322" spans="1:2">
      <c r="A4322" s="21">
        <v>0.428942894289428</v>
      </c>
      <c r="B4322" s="21">
        <v>1.1617088805034299</v>
      </c>
    </row>
    <row r="4323" spans="1:2">
      <c r="A4323" s="21">
        <v>0.42904290429042902</v>
      </c>
      <c r="B4323" s="21">
        <v>1.1619492891596801</v>
      </c>
    </row>
    <row r="4324" spans="1:2">
      <c r="A4324" s="21">
        <v>0.42914291429142898</v>
      </c>
      <c r="B4324" s="21">
        <v>1.1621896978159301</v>
      </c>
    </row>
    <row r="4325" spans="1:2">
      <c r="A4325" s="21">
        <v>0.429242924292429</v>
      </c>
      <c r="B4325" s="21">
        <v>1.16243010647218</v>
      </c>
    </row>
    <row r="4326" spans="1:2">
      <c r="A4326" s="21">
        <v>0.42934293429342901</v>
      </c>
      <c r="B4326" s="21">
        <v>1.16267051512843</v>
      </c>
    </row>
    <row r="4327" spans="1:2">
      <c r="A4327" s="21">
        <v>0.42944294429442897</v>
      </c>
      <c r="B4327" s="21">
        <v>1.16291092378468</v>
      </c>
    </row>
    <row r="4328" spans="1:2">
      <c r="A4328" s="21">
        <v>0.42954295429542899</v>
      </c>
      <c r="B4328" s="21">
        <v>1.1631513324409299</v>
      </c>
    </row>
    <row r="4329" spans="1:2">
      <c r="A4329" s="21">
        <v>0.42964296429642901</v>
      </c>
      <c r="B4329" s="21">
        <v>1.1633917410971799</v>
      </c>
    </row>
    <row r="4330" spans="1:2">
      <c r="A4330" s="21">
        <v>0.42974297429742903</v>
      </c>
      <c r="B4330" s="21">
        <v>1.1636321497534301</v>
      </c>
    </row>
    <row r="4331" spans="1:2">
      <c r="A4331" s="21">
        <v>0.42984298429842899</v>
      </c>
      <c r="B4331" s="21">
        <v>1.1638725584096801</v>
      </c>
    </row>
    <row r="4332" spans="1:2">
      <c r="A4332" s="21">
        <v>0.429942994299429</v>
      </c>
      <c r="B4332" s="21">
        <v>1.16411296706593</v>
      </c>
    </row>
    <row r="4333" spans="1:2">
      <c r="A4333" s="21">
        <v>0.43004300430043002</v>
      </c>
      <c r="B4333" s="21">
        <v>1.16435337572218</v>
      </c>
    </row>
    <row r="4334" spans="1:2">
      <c r="A4334" s="21">
        <v>0.43014301430142998</v>
      </c>
      <c r="B4334" s="21">
        <v>1.16459378437843</v>
      </c>
    </row>
    <row r="4335" spans="1:2">
      <c r="A4335" s="21">
        <v>0.43024302430243</v>
      </c>
      <c r="B4335" s="21">
        <v>1.1648341930346799</v>
      </c>
    </row>
    <row r="4336" spans="1:2">
      <c r="A4336" s="21">
        <v>0.43034303430343002</v>
      </c>
      <c r="B4336" s="21">
        <v>1.1650746016909299</v>
      </c>
    </row>
    <row r="4337" spans="1:2">
      <c r="A4337" s="21">
        <v>0.43044304430442998</v>
      </c>
      <c r="B4337" s="21">
        <v>1.1653150103471801</v>
      </c>
    </row>
    <row r="4338" spans="1:2">
      <c r="A4338" s="21">
        <v>0.43054305430543</v>
      </c>
      <c r="B4338" s="21">
        <v>1.1655554190034301</v>
      </c>
    </row>
    <row r="4339" spans="1:2">
      <c r="A4339" s="21">
        <v>0.43064306430643001</v>
      </c>
      <c r="B4339" s="21">
        <v>1.16579582765968</v>
      </c>
    </row>
    <row r="4340" spans="1:2">
      <c r="A4340" s="21">
        <v>0.43074307430742997</v>
      </c>
      <c r="B4340" s="21">
        <v>1.16603623631593</v>
      </c>
    </row>
    <row r="4341" spans="1:2">
      <c r="A4341" s="21">
        <v>0.43084308430842999</v>
      </c>
      <c r="B4341" s="21">
        <v>1.16627664497218</v>
      </c>
    </row>
    <row r="4342" spans="1:2">
      <c r="A4342" s="21">
        <v>0.43094309430943001</v>
      </c>
      <c r="B4342" s="21">
        <v>1.1665170536284399</v>
      </c>
    </row>
    <row r="4343" spans="1:2">
      <c r="A4343" s="21">
        <v>0.43104310431043102</v>
      </c>
      <c r="B4343" s="21">
        <v>1.1667574622846899</v>
      </c>
    </row>
    <row r="4344" spans="1:2">
      <c r="A4344" s="21">
        <v>0.43114311431143099</v>
      </c>
      <c r="B4344" s="21">
        <v>1.1669978709409401</v>
      </c>
    </row>
    <row r="4345" spans="1:2">
      <c r="A4345" s="21">
        <v>0.431243124312431</v>
      </c>
      <c r="B4345" s="21">
        <v>1.1672382795971901</v>
      </c>
    </row>
    <row r="4346" spans="1:2">
      <c r="A4346" s="21">
        <v>0.43134313431343102</v>
      </c>
      <c r="B4346" s="21">
        <v>1.16747868825344</v>
      </c>
    </row>
    <row r="4347" spans="1:2">
      <c r="A4347" s="21">
        <v>0.43144314431443098</v>
      </c>
      <c r="B4347" s="21">
        <v>1.16771909690969</v>
      </c>
    </row>
    <row r="4348" spans="1:2">
      <c r="A4348" s="21">
        <v>0.431543154315431</v>
      </c>
      <c r="B4348" s="21">
        <v>1.16795950556594</v>
      </c>
    </row>
    <row r="4349" spans="1:2">
      <c r="A4349" s="21">
        <v>0.43164316431643102</v>
      </c>
      <c r="B4349" s="21">
        <v>1.1681999142221899</v>
      </c>
    </row>
    <row r="4350" spans="1:2">
      <c r="A4350" s="21">
        <v>0.43174317431743098</v>
      </c>
      <c r="B4350" s="21">
        <v>1.1684403228784399</v>
      </c>
    </row>
    <row r="4351" spans="1:2">
      <c r="A4351" s="21">
        <v>0.43184318431843099</v>
      </c>
      <c r="B4351" s="21">
        <v>1.1686807315346901</v>
      </c>
    </row>
    <row r="4352" spans="1:2">
      <c r="A4352" s="21">
        <v>0.43194319431943101</v>
      </c>
      <c r="B4352" s="21">
        <v>1.1689211401909401</v>
      </c>
    </row>
    <row r="4353" spans="1:2">
      <c r="A4353" s="21">
        <v>0.43204320432043197</v>
      </c>
      <c r="B4353" s="21">
        <v>1.16916154884719</v>
      </c>
    </row>
    <row r="4354" spans="1:2">
      <c r="A4354" s="21">
        <v>0.43214321432143199</v>
      </c>
      <c r="B4354" s="21">
        <v>1.16940195750344</v>
      </c>
    </row>
    <row r="4355" spans="1:2">
      <c r="A4355" s="21">
        <v>0.43224322432243201</v>
      </c>
      <c r="B4355" s="21">
        <v>1.16964236615969</v>
      </c>
    </row>
    <row r="4356" spans="1:2">
      <c r="A4356" s="21">
        <v>0.43234323432343202</v>
      </c>
      <c r="B4356" s="21">
        <v>1.1698827748159399</v>
      </c>
    </row>
    <row r="4357" spans="1:2">
      <c r="A4357" s="21">
        <v>0.43244324432443199</v>
      </c>
      <c r="B4357" s="21">
        <v>1.1701231834721899</v>
      </c>
    </row>
    <row r="4358" spans="1:2">
      <c r="A4358" s="21">
        <v>0.432543254325432</v>
      </c>
      <c r="B4358" s="21">
        <v>1.1703635921284401</v>
      </c>
    </row>
    <row r="4359" spans="1:2">
      <c r="A4359" s="21">
        <v>0.43264326432643202</v>
      </c>
      <c r="B4359" s="21">
        <v>1.1706040007846901</v>
      </c>
    </row>
    <row r="4360" spans="1:2">
      <c r="A4360" s="21">
        <v>0.43274327432743198</v>
      </c>
      <c r="B4360" s="21">
        <v>1.17084440944094</v>
      </c>
    </row>
    <row r="4361" spans="1:2">
      <c r="A4361" s="21">
        <v>0.432843284328432</v>
      </c>
      <c r="B4361" s="21">
        <v>1.17108481809719</v>
      </c>
    </row>
    <row r="4362" spans="1:2">
      <c r="A4362" s="21">
        <v>0.43294329432943202</v>
      </c>
      <c r="B4362" s="21">
        <v>1.17132522675344</v>
      </c>
    </row>
    <row r="4363" spans="1:2">
      <c r="A4363" s="21">
        <v>0.43304330433043298</v>
      </c>
      <c r="B4363" s="21">
        <v>1.1715656354096899</v>
      </c>
    </row>
    <row r="4364" spans="1:2">
      <c r="A4364" s="21">
        <v>0.43314331433143299</v>
      </c>
      <c r="B4364" s="21">
        <v>1.1718060440659399</v>
      </c>
    </row>
    <row r="4365" spans="1:2">
      <c r="A4365" s="21">
        <v>0.43324332433243301</v>
      </c>
      <c r="B4365" s="21">
        <v>1.1720464527221901</v>
      </c>
    </row>
    <row r="4366" spans="1:2">
      <c r="A4366" s="21">
        <v>0.43334333433343297</v>
      </c>
      <c r="B4366" s="21">
        <v>1.1722868613784401</v>
      </c>
    </row>
    <row r="4367" spans="1:2">
      <c r="A4367" s="21">
        <v>0.43344334433443299</v>
      </c>
      <c r="B4367" s="21">
        <v>1.17252727003469</v>
      </c>
    </row>
    <row r="4368" spans="1:2">
      <c r="A4368" s="21">
        <v>0.43354335433543301</v>
      </c>
      <c r="B4368" s="21">
        <v>1.17276767869094</v>
      </c>
    </row>
    <row r="4369" spans="1:2">
      <c r="A4369" s="21">
        <v>0.43364336433643302</v>
      </c>
      <c r="B4369" s="21">
        <v>1.17300808734719</v>
      </c>
    </row>
    <row r="4370" spans="1:2">
      <c r="A4370" s="21">
        <v>0.43374337433743299</v>
      </c>
      <c r="B4370" s="21">
        <v>1.1732484960034399</v>
      </c>
    </row>
    <row r="4371" spans="1:2">
      <c r="A4371" s="21">
        <v>0.433843384338433</v>
      </c>
      <c r="B4371" s="21">
        <v>1.1734889046596899</v>
      </c>
    </row>
    <row r="4372" spans="1:2">
      <c r="A4372" s="21">
        <v>0.43394339433943302</v>
      </c>
      <c r="B4372" s="21">
        <v>1.1737293133159401</v>
      </c>
    </row>
    <row r="4373" spans="1:2">
      <c r="A4373" s="21">
        <v>0.43404340434043398</v>
      </c>
      <c r="B4373" s="21">
        <v>1.1739697219721901</v>
      </c>
    </row>
    <row r="4374" spans="1:2">
      <c r="A4374" s="21">
        <v>0.434143414341434</v>
      </c>
      <c r="B4374" s="21">
        <v>1.17421013062844</v>
      </c>
    </row>
    <row r="4375" spans="1:2">
      <c r="A4375" s="21">
        <v>0.43424342434243401</v>
      </c>
      <c r="B4375" s="21">
        <v>1.17445053928469</v>
      </c>
    </row>
    <row r="4376" spans="1:2">
      <c r="A4376" s="21">
        <v>0.43434343434343398</v>
      </c>
      <c r="B4376" s="21">
        <v>1.17469094794094</v>
      </c>
    </row>
    <row r="4377" spans="1:2">
      <c r="A4377" s="21">
        <v>0.43444344434443399</v>
      </c>
      <c r="B4377" s="21">
        <v>1.1749313565971899</v>
      </c>
    </row>
    <row r="4378" spans="1:2">
      <c r="A4378" s="21">
        <v>0.43454345434543401</v>
      </c>
      <c r="B4378" s="21">
        <v>1.1751717652534399</v>
      </c>
    </row>
    <row r="4379" spans="1:2">
      <c r="A4379" s="21">
        <v>0.43464346434643403</v>
      </c>
      <c r="B4379" s="21">
        <v>1.1754121739096901</v>
      </c>
    </row>
    <row r="4380" spans="1:2">
      <c r="A4380" s="21">
        <v>0.43474347434743399</v>
      </c>
      <c r="B4380" s="21">
        <v>1.1756525825659401</v>
      </c>
    </row>
    <row r="4381" spans="1:2">
      <c r="A4381" s="21">
        <v>0.43484348434843401</v>
      </c>
      <c r="B4381" s="21">
        <v>1.17589299122219</v>
      </c>
    </row>
    <row r="4382" spans="1:2">
      <c r="A4382" s="21">
        <v>0.43494349434943402</v>
      </c>
      <c r="B4382" s="21">
        <v>1.17613339987844</v>
      </c>
    </row>
    <row r="4383" spans="1:2">
      <c r="A4383" s="21">
        <v>0.43504350435043498</v>
      </c>
      <c r="B4383" s="21">
        <v>1.17637380853469</v>
      </c>
    </row>
    <row r="4384" spans="1:2">
      <c r="A4384" s="21">
        <v>0.435143514351435</v>
      </c>
      <c r="B4384" s="21">
        <v>1.1766142171909499</v>
      </c>
    </row>
    <row r="4385" spans="1:2">
      <c r="A4385" s="21">
        <v>0.43524352435243502</v>
      </c>
      <c r="B4385" s="21">
        <v>1.1768546258471999</v>
      </c>
    </row>
    <row r="4386" spans="1:2">
      <c r="A4386" s="21">
        <v>0.43534353435343498</v>
      </c>
      <c r="B4386" s="21">
        <v>1.1770950345034501</v>
      </c>
    </row>
    <row r="4387" spans="1:2">
      <c r="A4387" s="21">
        <v>0.435443544354435</v>
      </c>
      <c r="B4387" s="21">
        <v>1.1773354431597001</v>
      </c>
    </row>
    <row r="4388" spans="1:2">
      <c r="A4388" s="21">
        <v>0.43554355435543501</v>
      </c>
      <c r="B4388" s="21">
        <v>1.17757585181595</v>
      </c>
    </row>
    <row r="4389" spans="1:2">
      <c r="A4389" s="21">
        <v>0.43564356435643498</v>
      </c>
      <c r="B4389" s="21">
        <v>1.1778162604722</v>
      </c>
    </row>
    <row r="4390" spans="1:2">
      <c r="A4390" s="21">
        <v>0.43574357435743499</v>
      </c>
      <c r="B4390" s="21">
        <v>1.17805666912845</v>
      </c>
    </row>
    <row r="4391" spans="1:2">
      <c r="A4391" s="21">
        <v>0.43584358435843501</v>
      </c>
      <c r="B4391" s="21">
        <v>1.1782970777846999</v>
      </c>
    </row>
    <row r="4392" spans="1:2">
      <c r="A4392" s="21">
        <v>0.43594359435943503</v>
      </c>
      <c r="B4392" s="21">
        <v>1.1785374864409499</v>
      </c>
    </row>
    <row r="4393" spans="1:2">
      <c r="A4393" s="21">
        <v>0.43604360436043599</v>
      </c>
      <c r="B4393" s="21">
        <v>1.1787778950972001</v>
      </c>
    </row>
    <row r="4394" spans="1:2">
      <c r="A4394" s="21">
        <v>0.43614361436143601</v>
      </c>
      <c r="B4394" s="21">
        <v>1.1790183037534501</v>
      </c>
    </row>
    <row r="4395" spans="1:2">
      <c r="A4395" s="21">
        <v>0.43624362436243602</v>
      </c>
      <c r="B4395" s="21">
        <v>1.1792587124097</v>
      </c>
    </row>
    <row r="4396" spans="1:2">
      <c r="A4396" s="21">
        <v>0.43634363436343598</v>
      </c>
      <c r="B4396" s="21">
        <v>1.17949912106595</v>
      </c>
    </row>
    <row r="4397" spans="1:2">
      <c r="A4397" s="21">
        <v>0.436443644364436</v>
      </c>
      <c r="B4397" s="21">
        <v>1.1797395297222</v>
      </c>
    </row>
    <row r="4398" spans="1:2">
      <c r="A4398" s="21">
        <v>0.43654365436543602</v>
      </c>
      <c r="B4398" s="21">
        <v>1.1799799383784499</v>
      </c>
    </row>
    <row r="4399" spans="1:2">
      <c r="A4399" s="21">
        <v>0.43664366436643598</v>
      </c>
      <c r="B4399" s="21">
        <v>1.1802203470346999</v>
      </c>
    </row>
    <row r="4400" spans="1:2">
      <c r="A4400" s="21">
        <v>0.436743674367436</v>
      </c>
      <c r="B4400" s="21">
        <v>1.1804607556909501</v>
      </c>
    </row>
    <row r="4401" spans="1:2">
      <c r="A4401" s="21">
        <v>0.43684368436843601</v>
      </c>
      <c r="B4401" s="21">
        <v>1.1807011643472001</v>
      </c>
    </row>
    <row r="4402" spans="1:2">
      <c r="A4402" s="21">
        <v>0.43694369436943697</v>
      </c>
      <c r="B4402" s="21">
        <v>1.18094157300345</v>
      </c>
    </row>
    <row r="4403" spans="1:2">
      <c r="A4403" s="21">
        <v>0.43704370437043699</v>
      </c>
      <c r="B4403" s="21">
        <v>1.1811819816597</v>
      </c>
    </row>
    <row r="4404" spans="1:2">
      <c r="A4404" s="21">
        <v>0.43714371437143701</v>
      </c>
      <c r="B4404" s="21">
        <v>1.18142239031595</v>
      </c>
    </row>
    <row r="4405" spans="1:2">
      <c r="A4405" s="21">
        <v>0.43724372437243703</v>
      </c>
      <c r="B4405" s="21">
        <v>1.1816627989721999</v>
      </c>
    </row>
    <row r="4406" spans="1:2">
      <c r="A4406" s="21">
        <v>0.43734373437343699</v>
      </c>
      <c r="B4406" s="21">
        <v>1.1819032076284499</v>
      </c>
    </row>
    <row r="4407" spans="1:2">
      <c r="A4407" s="21">
        <v>0.437443744374437</v>
      </c>
      <c r="B4407" s="21">
        <v>1.1821436162847001</v>
      </c>
    </row>
    <row r="4408" spans="1:2">
      <c r="A4408" s="21">
        <v>0.43754375437543702</v>
      </c>
      <c r="B4408" s="21">
        <v>1.1823840249409501</v>
      </c>
    </row>
    <row r="4409" spans="1:2">
      <c r="A4409" s="21">
        <v>0.43764376437643698</v>
      </c>
      <c r="B4409" s="21">
        <v>1.1826244335972</v>
      </c>
    </row>
    <row r="4410" spans="1:2">
      <c r="A4410" s="21">
        <v>0.437743774377437</v>
      </c>
      <c r="B4410" s="21">
        <v>1.18286484225345</v>
      </c>
    </row>
    <row r="4411" spans="1:2">
      <c r="A4411" s="21">
        <v>0.43784378437843702</v>
      </c>
      <c r="B4411" s="21">
        <v>1.1831052509097</v>
      </c>
    </row>
    <row r="4412" spans="1:2">
      <c r="A4412" s="21">
        <v>0.43794379437943798</v>
      </c>
      <c r="B4412" s="21">
        <v>1.1833456595659499</v>
      </c>
    </row>
    <row r="4413" spans="1:2">
      <c r="A4413" s="21">
        <v>0.438043804380438</v>
      </c>
      <c r="B4413" s="21">
        <v>1.1835860682221999</v>
      </c>
    </row>
    <row r="4414" spans="1:2">
      <c r="A4414" s="21">
        <v>0.43814381438143801</v>
      </c>
      <c r="B4414" s="21">
        <v>1.1838264768784501</v>
      </c>
    </row>
    <row r="4415" spans="1:2">
      <c r="A4415" s="21">
        <v>0.43824382438243797</v>
      </c>
      <c r="B4415" s="21">
        <v>1.1840668855347001</v>
      </c>
    </row>
    <row r="4416" spans="1:2">
      <c r="A4416" s="21">
        <v>0.43834383438343799</v>
      </c>
      <c r="B4416" s="21">
        <v>1.18430729419095</v>
      </c>
    </row>
    <row r="4417" spans="1:2">
      <c r="A4417" s="21">
        <v>0.43844384438443801</v>
      </c>
      <c r="B4417" s="21">
        <v>1.1845477028472</v>
      </c>
    </row>
    <row r="4418" spans="1:2">
      <c r="A4418" s="21">
        <v>0.43854385438543803</v>
      </c>
      <c r="B4418" s="21">
        <v>1.18478811150345</v>
      </c>
    </row>
    <row r="4419" spans="1:2">
      <c r="A4419" s="21">
        <v>0.43864386438643799</v>
      </c>
      <c r="B4419" s="21">
        <v>1.1850285201596999</v>
      </c>
    </row>
    <row r="4420" spans="1:2">
      <c r="A4420" s="21">
        <v>0.438743874387438</v>
      </c>
      <c r="B4420" s="21">
        <v>1.1852689288159499</v>
      </c>
    </row>
    <row r="4421" spans="1:2">
      <c r="A4421" s="21">
        <v>0.43884388438843802</v>
      </c>
      <c r="B4421" s="21">
        <v>1.1855093374722001</v>
      </c>
    </row>
    <row r="4422" spans="1:2">
      <c r="A4422" s="21">
        <v>0.43894389438943898</v>
      </c>
      <c r="B4422" s="21">
        <v>1.1857497461284501</v>
      </c>
    </row>
    <row r="4423" spans="1:2">
      <c r="A4423" s="21">
        <v>0.439043904390439</v>
      </c>
      <c r="B4423" s="21">
        <v>1.1859901547847</v>
      </c>
    </row>
    <row r="4424" spans="1:2">
      <c r="A4424" s="21">
        <v>0.43914391439143902</v>
      </c>
      <c r="B4424" s="21">
        <v>1.18623056344095</v>
      </c>
    </row>
    <row r="4425" spans="1:2">
      <c r="A4425" s="21">
        <v>0.43924392439243898</v>
      </c>
      <c r="B4425" s="21">
        <v>1.1864709720972</v>
      </c>
    </row>
    <row r="4426" spans="1:2">
      <c r="A4426" s="21">
        <v>0.439343934393439</v>
      </c>
      <c r="B4426" s="21">
        <v>1.1867113807534599</v>
      </c>
    </row>
    <row r="4427" spans="1:2">
      <c r="A4427" s="21">
        <v>0.43944394439443901</v>
      </c>
      <c r="B4427" s="21">
        <v>1.1869517894097099</v>
      </c>
    </row>
    <row r="4428" spans="1:2">
      <c r="A4428" s="21">
        <v>0.43954395439543897</v>
      </c>
      <c r="B4428" s="21">
        <v>1.1871921980659601</v>
      </c>
    </row>
    <row r="4429" spans="1:2">
      <c r="A4429" s="21">
        <v>0.43964396439643899</v>
      </c>
      <c r="B4429" s="21">
        <v>1.1874326067222101</v>
      </c>
    </row>
    <row r="4430" spans="1:2">
      <c r="A4430" s="21">
        <v>0.43974397439743901</v>
      </c>
      <c r="B4430" s="21">
        <v>1.18767301537846</v>
      </c>
    </row>
    <row r="4431" spans="1:2">
      <c r="A4431" s="21">
        <v>0.43984398439843903</v>
      </c>
      <c r="B4431" s="21">
        <v>1.18791342403471</v>
      </c>
    </row>
    <row r="4432" spans="1:2">
      <c r="A4432" s="21">
        <v>0.43994399439943999</v>
      </c>
      <c r="B4432" s="21">
        <v>1.18815383269096</v>
      </c>
    </row>
    <row r="4433" spans="1:2">
      <c r="A4433" s="21">
        <v>0.44004400440044</v>
      </c>
      <c r="B4433" s="21">
        <v>1.1883942413472099</v>
      </c>
    </row>
    <row r="4434" spans="1:2">
      <c r="A4434" s="21">
        <v>0.44014401440144002</v>
      </c>
      <c r="B4434" s="21">
        <v>1.1886346500034599</v>
      </c>
    </row>
    <row r="4435" spans="1:2">
      <c r="A4435" s="21">
        <v>0.44024402440243998</v>
      </c>
      <c r="B4435" s="21">
        <v>1.1888750586597101</v>
      </c>
    </row>
    <row r="4436" spans="1:2">
      <c r="A4436" s="21">
        <v>0.44034403440344</v>
      </c>
      <c r="B4436" s="21">
        <v>1.1891154673159601</v>
      </c>
    </row>
    <row r="4437" spans="1:2">
      <c r="A4437" s="21">
        <v>0.44044404440444002</v>
      </c>
      <c r="B4437" s="21">
        <v>1.18935587597221</v>
      </c>
    </row>
    <row r="4438" spans="1:2">
      <c r="A4438" s="21">
        <v>0.44054405440543998</v>
      </c>
      <c r="B4438" s="21">
        <v>1.18959628462846</v>
      </c>
    </row>
    <row r="4439" spans="1:2">
      <c r="A4439" s="21">
        <v>0.44064406440643999</v>
      </c>
      <c r="B4439" s="21">
        <v>1.18983669328471</v>
      </c>
    </row>
    <row r="4440" spans="1:2">
      <c r="A4440" s="21">
        <v>0.44074407440744001</v>
      </c>
      <c r="B4440" s="21">
        <v>1.1900771019409599</v>
      </c>
    </row>
    <row r="4441" spans="1:2">
      <c r="A4441" s="21">
        <v>0.44084408440843997</v>
      </c>
      <c r="B4441" s="21">
        <v>1.1903175105972099</v>
      </c>
    </row>
    <row r="4442" spans="1:2">
      <c r="A4442" s="21">
        <v>0.44094409440943999</v>
      </c>
      <c r="B4442" s="21">
        <v>1.1905579192534601</v>
      </c>
    </row>
    <row r="4443" spans="1:2">
      <c r="A4443" s="21">
        <v>0.44104410441044101</v>
      </c>
      <c r="B4443" s="21">
        <v>1.1907983279097101</v>
      </c>
    </row>
    <row r="4444" spans="1:2">
      <c r="A4444" s="21">
        <v>0.44114411441144102</v>
      </c>
      <c r="B4444" s="21">
        <v>1.19103873656596</v>
      </c>
    </row>
    <row r="4445" spans="1:2">
      <c r="A4445" s="21">
        <v>0.44124412441244099</v>
      </c>
      <c r="B4445" s="21">
        <v>1.19127914522221</v>
      </c>
    </row>
    <row r="4446" spans="1:2">
      <c r="A4446" s="21">
        <v>0.441344134413441</v>
      </c>
      <c r="B4446" s="21">
        <v>1.19151955387846</v>
      </c>
    </row>
    <row r="4447" spans="1:2">
      <c r="A4447" s="21">
        <v>0.44144414441444102</v>
      </c>
      <c r="B4447" s="21">
        <v>1.1917599625347099</v>
      </c>
    </row>
    <row r="4448" spans="1:2">
      <c r="A4448" s="21">
        <v>0.44154415441544098</v>
      </c>
      <c r="B4448" s="21">
        <v>1.1920003711909599</v>
      </c>
    </row>
    <row r="4449" spans="1:2">
      <c r="A4449" s="21">
        <v>0.441644164416441</v>
      </c>
      <c r="B4449" s="21">
        <v>1.1922407798472101</v>
      </c>
    </row>
    <row r="4450" spans="1:2">
      <c r="A4450" s="21">
        <v>0.44174417441744102</v>
      </c>
      <c r="B4450" s="21">
        <v>1.1924811885034601</v>
      </c>
    </row>
    <row r="4451" spans="1:2">
      <c r="A4451" s="21">
        <v>0.44184418441844098</v>
      </c>
      <c r="B4451" s="21">
        <v>1.19272159715971</v>
      </c>
    </row>
    <row r="4452" spans="1:2">
      <c r="A4452" s="21">
        <v>0.44194419441944099</v>
      </c>
      <c r="B4452" s="21">
        <v>1.19296200581596</v>
      </c>
    </row>
    <row r="4453" spans="1:2">
      <c r="A4453" s="21">
        <v>0.44204420442044201</v>
      </c>
      <c r="B4453" s="21">
        <v>1.19320241447221</v>
      </c>
    </row>
    <row r="4454" spans="1:2">
      <c r="A4454" s="21">
        <v>0.44214421442144197</v>
      </c>
      <c r="B4454" s="21">
        <v>1.19344282312846</v>
      </c>
    </row>
    <row r="4455" spans="1:2">
      <c r="A4455" s="21">
        <v>0.44224422442244199</v>
      </c>
      <c r="B4455" s="21">
        <v>1.1936832317847099</v>
      </c>
    </row>
    <row r="4456" spans="1:2">
      <c r="A4456" s="21">
        <v>0.44234423442344201</v>
      </c>
      <c r="B4456" s="21">
        <v>1.1939236404409601</v>
      </c>
    </row>
    <row r="4457" spans="1:2">
      <c r="A4457" s="21">
        <v>0.44244424442444202</v>
      </c>
      <c r="B4457" s="21">
        <v>1.1941640490972101</v>
      </c>
    </row>
    <row r="4458" spans="1:2">
      <c r="A4458" s="21">
        <v>0.44254425442544199</v>
      </c>
      <c r="B4458" s="21">
        <v>1.19440445775346</v>
      </c>
    </row>
    <row r="4459" spans="1:2">
      <c r="A4459" s="21">
        <v>0.442644264426442</v>
      </c>
      <c r="B4459" s="21">
        <v>1.19464486640971</v>
      </c>
    </row>
    <row r="4460" spans="1:2">
      <c r="A4460" s="21">
        <v>0.44274427442744202</v>
      </c>
      <c r="B4460" s="21">
        <v>1.19488527506596</v>
      </c>
    </row>
    <row r="4461" spans="1:2">
      <c r="A4461" s="21">
        <v>0.44284428442844198</v>
      </c>
      <c r="B4461" s="21">
        <v>1.19512568372221</v>
      </c>
    </row>
    <row r="4462" spans="1:2">
      <c r="A4462" s="21">
        <v>0.442944294429442</v>
      </c>
      <c r="B4462" s="21">
        <v>1.1953660923784599</v>
      </c>
    </row>
    <row r="4463" spans="1:2">
      <c r="A4463" s="21">
        <v>0.44304430443044301</v>
      </c>
      <c r="B4463" s="21">
        <v>1.1956065010347099</v>
      </c>
    </row>
    <row r="4464" spans="1:2">
      <c r="A4464" s="21">
        <v>0.44314431443144298</v>
      </c>
      <c r="B4464" s="21">
        <v>1.1958469096909601</v>
      </c>
    </row>
    <row r="4465" spans="1:2">
      <c r="A4465" s="21">
        <v>0.44324432443244299</v>
      </c>
      <c r="B4465" s="21">
        <v>1.19608731834721</v>
      </c>
    </row>
    <row r="4466" spans="1:2">
      <c r="A4466" s="21">
        <v>0.44334433443344301</v>
      </c>
      <c r="B4466" s="21">
        <v>1.19632772700346</v>
      </c>
    </row>
    <row r="4467" spans="1:2">
      <c r="A4467" s="21">
        <v>0.44344434443444303</v>
      </c>
      <c r="B4467" s="21">
        <v>1.19656813565972</v>
      </c>
    </row>
    <row r="4468" spans="1:2">
      <c r="A4468" s="21">
        <v>0.44354435443544299</v>
      </c>
      <c r="B4468" s="21">
        <v>1.1968085443159699</v>
      </c>
    </row>
    <row r="4469" spans="1:2">
      <c r="A4469" s="21">
        <v>0.44364436443644301</v>
      </c>
      <c r="B4469" s="21">
        <v>1.1970489529722199</v>
      </c>
    </row>
    <row r="4470" spans="1:2">
      <c r="A4470" s="21">
        <v>0.44374437443744302</v>
      </c>
      <c r="B4470" s="21">
        <v>1.1972893616284701</v>
      </c>
    </row>
    <row r="4471" spans="1:2">
      <c r="A4471" s="21">
        <v>0.44384438443844298</v>
      </c>
      <c r="B4471" s="21">
        <v>1.1975297702847201</v>
      </c>
    </row>
    <row r="4472" spans="1:2">
      <c r="A4472" s="21">
        <v>0.443944394439443</v>
      </c>
      <c r="B4472" s="21">
        <v>1.19777017894097</v>
      </c>
    </row>
    <row r="4473" spans="1:2">
      <c r="A4473" s="21">
        <v>0.44404440444044402</v>
      </c>
      <c r="B4473" s="21">
        <v>1.19801058759722</v>
      </c>
    </row>
    <row r="4474" spans="1:2">
      <c r="A4474" s="21">
        <v>0.44414441444144398</v>
      </c>
      <c r="B4474" s="21">
        <v>1.19825099625347</v>
      </c>
    </row>
    <row r="4475" spans="1:2">
      <c r="A4475" s="21">
        <v>0.444244424442444</v>
      </c>
      <c r="B4475" s="21">
        <v>1.1984914049097199</v>
      </c>
    </row>
    <row r="4476" spans="1:2">
      <c r="A4476" s="21">
        <v>0.44434443444344401</v>
      </c>
      <c r="B4476" s="21">
        <v>1.1987318135659699</v>
      </c>
    </row>
    <row r="4477" spans="1:2">
      <c r="A4477" s="21">
        <v>0.44444444444444398</v>
      </c>
      <c r="B4477" s="21">
        <v>1.1989722222222201</v>
      </c>
    </row>
    <row r="4478" spans="1:2">
      <c r="A4478" s="21">
        <v>0.44454445444544399</v>
      </c>
      <c r="B4478" s="21">
        <v>1.1992126308784701</v>
      </c>
    </row>
    <row r="4479" spans="1:2">
      <c r="A4479" s="21">
        <v>0.44464446444644401</v>
      </c>
      <c r="B4479" s="21">
        <v>1.19945303953472</v>
      </c>
    </row>
    <row r="4480" spans="1:2">
      <c r="A4480" s="21">
        <v>0.44474447444744403</v>
      </c>
      <c r="B4480" s="21">
        <v>1.19969344819097</v>
      </c>
    </row>
    <row r="4481" spans="1:2">
      <c r="A4481" s="21">
        <v>0.44484448444844399</v>
      </c>
      <c r="B4481" s="21">
        <v>1.19993385684722</v>
      </c>
    </row>
    <row r="4482" spans="1:2">
      <c r="A4482" s="21">
        <v>0.44494449444944401</v>
      </c>
      <c r="B4482" s="21">
        <v>1.20017426550347</v>
      </c>
    </row>
    <row r="4483" spans="1:2">
      <c r="A4483" s="21">
        <v>0.44504450445044502</v>
      </c>
      <c r="B4483" s="21">
        <v>1.2004146741597199</v>
      </c>
    </row>
    <row r="4484" spans="1:2">
      <c r="A4484" s="21">
        <v>0.44514451445144498</v>
      </c>
      <c r="B4484" s="21">
        <v>1.2006550828159701</v>
      </c>
    </row>
    <row r="4485" spans="1:2">
      <c r="A4485" s="21">
        <v>0.445244524452445</v>
      </c>
      <c r="B4485" s="21">
        <v>1.2008954914722201</v>
      </c>
    </row>
    <row r="4486" spans="1:2">
      <c r="A4486" s="21">
        <v>0.44534453445344502</v>
      </c>
      <c r="B4486" s="21">
        <v>1.20113590012847</v>
      </c>
    </row>
    <row r="4487" spans="1:2">
      <c r="A4487" s="21">
        <v>0.44544454445444498</v>
      </c>
      <c r="B4487" s="21">
        <v>1.20137630878472</v>
      </c>
    </row>
    <row r="4488" spans="1:2">
      <c r="A4488" s="21">
        <v>0.445544554455445</v>
      </c>
      <c r="B4488" s="21">
        <v>1.20161671744097</v>
      </c>
    </row>
    <row r="4489" spans="1:2">
      <c r="A4489" s="21">
        <v>0.44564456445644501</v>
      </c>
      <c r="B4489" s="21">
        <v>1.20185712609722</v>
      </c>
    </row>
    <row r="4490" spans="1:2">
      <c r="A4490" s="21">
        <v>0.44574457445744498</v>
      </c>
      <c r="B4490" s="21">
        <v>1.2020975347534699</v>
      </c>
    </row>
    <row r="4491" spans="1:2">
      <c r="A4491" s="21">
        <v>0.44584458445844499</v>
      </c>
      <c r="B4491" s="21">
        <v>1.2023379434097199</v>
      </c>
    </row>
    <row r="4492" spans="1:2">
      <c r="A4492" s="21">
        <v>0.44594459445944501</v>
      </c>
      <c r="B4492" s="21">
        <v>1.2025783520659701</v>
      </c>
    </row>
    <row r="4493" spans="1:2">
      <c r="A4493" s="21">
        <v>0.44604460446044603</v>
      </c>
      <c r="B4493" s="21">
        <v>1.20281876072222</v>
      </c>
    </row>
    <row r="4494" spans="1:2">
      <c r="A4494" s="21">
        <v>0.44614461446144599</v>
      </c>
      <c r="B4494" s="21">
        <v>1.20305916937847</v>
      </c>
    </row>
    <row r="4495" spans="1:2">
      <c r="A4495" s="21">
        <v>0.446244624462446</v>
      </c>
      <c r="B4495" s="21">
        <v>1.20329957803472</v>
      </c>
    </row>
    <row r="4496" spans="1:2">
      <c r="A4496" s="21">
        <v>0.44634463446344602</v>
      </c>
      <c r="B4496" s="21">
        <v>1.20353998669097</v>
      </c>
    </row>
    <row r="4497" spans="1:2">
      <c r="A4497" s="21">
        <v>0.44644464446444598</v>
      </c>
      <c r="B4497" s="21">
        <v>1.2037803953472199</v>
      </c>
    </row>
    <row r="4498" spans="1:2">
      <c r="A4498" s="21">
        <v>0.446544654465446</v>
      </c>
      <c r="B4498" s="21">
        <v>1.2040208040034699</v>
      </c>
    </row>
    <row r="4499" spans="1:2">
      <c r="A4499" s="21">
        <v>0.44664466446644602</v>
      </c>
      <c r="B4499" s="21">
        <v>1.2042612126597201</v>
      </c>
    </row>
    <row r="4500" spans="1:2">
      <c r="A4500" s="21">
        <v>0.44674467446744598</v>
      </c>
      <c r="B4500" s="21">
        <v>1.2045016213159701</v>
      </c>
    </row>
    <row r="4501" spans="1:2">
      <c r="A4501" s="21">
        <v>0.446844684468446</v>
      </c>
      <c r="B4501" s="21">
        <v>1.20474202997222</v>
      </c>
    </row>
    <row r="4502" spans="1:2">
      <c r="A4502" s="21">
        <v>0.44694469446944601</v>
      </c>
      <c r="B4502" s="21">
        <v>1.20498243862847</v>
      </c>
    </row>
    <row r="4503" spans="1:2">
      <c r="A4503" s="21">
        <v>0.44704470447044697</v>
      </c>
      <c r="B4503" s="21">
        <v>1.20522284728472</v>
      </c>
    </row>
    <row r="4504" spans="1:2">
      <c r="A4504" s="21">
        <v>0.44714471447144699</v>
      </c>
      <c r="B4504" s="21">
        <v>1.2054632559409699</v>
      </c>
    </row>
    <row r="4505" spans="1:2">
      <c r="A4505" s="21">
        <v>0.44724472447244701</v>
      </c>
      <c r="B4505" s="21">
        <v>1.2057036645972199</v>
      </c>
    </row>
    <row r="4506" spans="1:2">
      <c r="A4506" s="21">
        <v>0.44734473447344703</v>
      </c>
      <c r="B4506" s="21">
        <v>1.2059440732534701</v>
      </c>
    </row>
    <row r="4507" spans="1:2">
      <c r="A4507" s="21">
        <v>0.44744474447444699</v>
      </c>
      <c r="B4507" s="21">
        <v>1.2061844819097201</v>
      </c>
    </row>
    <row r="4508" spans="1:2">
      <c r="A4508" s="21">
        <v>0.447544754475447</v>
      </c>
      <c r="B4508" s="21">
        <v>1.20642489056597</v>
      </c>
    </row>
    <row r="4509" spans="1:2">
      <c r="A4509" s="21">
        <v>0.44764476447644702</v>
      </c>
      <c r="B4509" s="21">
        <v>1.20666529922223</v>
      </c>
    </row>
    <row r="4510" spans="1:2">
      <c r="A4510" s="21">
        <v>0.44774477447744698</v>
      </c>
      <c r="B4510" s="21">
        <v>1.2069057078784799</v>
      </c>
    </row>
    <row r="4511" spans="1:2">
      <c r="A4511" s="21">
        <v>0.447844784478447</v>
      </c>
      <c r="B4511" s="21">
        <v>1.2071461165347299</v>
      </c>
    </row>
    <row r="4512" spans="1:2">
      <c r="A4512" s="21">
        <v>0.44794479447944702</v>
      </c>
      <c r="B4512" s="21">
        <v>1.2073865251909801</v>
      </c>
    </row>
    <row r="4513" spans="1:2">
      <c r="A4513" s="21">
        <v>0.44804480448044798</v>
      </c>
      <c r="B4513" s="21">
        <v>1.2076269338472301</v>
      </c>
    </row>
    <row r="4514" spans="1:2">
      <c r="A4514" s="21">
        <v>0.448144814481448</v>
      </c>
      <c r="B4514" s="21">
        <v>1.20786734250348</v>
      </c>
    </row>
    <row r="4515" spans="1:2">
      <c r="A4515" s="21">
        <v>0.44824482448244801</v>
      </c>
      <c r="B4515" s="21">
        <v>1.20810775115973</v>
      </c>
    </row>
    <row r="4516" spans="1:2">
      <c r="A4516" s="21">
        <v>0.44834483448344797</v>
      </c>
      <c r="B4516" s="21">
        <v>1.20834815981598</v>
      </c>
    </row>
    <row r="4517" spans="1:2">
      <c r="A4517" s="21">
        <v>0.44844484448444799</v>
      </c>
      <c r="B4517" s="21">
        <v>1.20858856847223</v>
      </c>
    </row>
    <row r="4518" spans="1:2">
      <c r="A4518" s="21">
        <v>0.44854485448544801</v>
      </c>
      <c r="B4518" s="21">
        <v>1.2088289771284799</v>
      </c>
    </row>
    <row r="4519" spans="1:2">
      <c r="A4519" s="21">
        <v>0.44864486448644803</v>
      </c>
      <c r="B4519" s="21">
        <v>1.2090693857847301</v>
      </c>
    </row>
    <row r="4520" spans="1:2">
      <c r="A4520" s="21">
        <v>0.44874487448744799</v>
      </c>
      <c r="B4520" s="21">
        <v>1.2093097944409801</v>
      </c>
    </row>
    <row r="4521" spans="1:2">
      <c r="A4521" s="21">
        <v>0.448844884488448</v>
      </c>
      <c r="B4521" s="21">
        <v>1.20955020309723</v>
      </c>
    </row>
    <row r="4522" spans="1:2">
      <c r="A4522" s="21">
        <v>0.44894489448944802</v>
      </c>
      <c r="B4522" s="21">
        <v>1.20979061175348</v>
      </c>
    </row>
    <row r="4523" spans="1:2">
      <c r="A4523" s="21">
        <v>0.44904490449044898</v>
      </c>
      <c r="B4523" s="21">
        <v>1.21003102040973</v>
      </c>
    </row>
    <row r="4524" spans="1:2">
      <c r="A4524" s="21">
        <v>0.449144914491449</v>
      </c>
      <c r="B4524" s="21">
        <v>1.21027142906598</v>
      </c>
    </row>
    <row r="4525" spans="1:2">
      <c r="A4525" s="21">
        <v>0.44924492449244902</v>
      </c>
      <c r="B4525" s="21">
        <v>1.2105118377222299</v>
      </c>
    </row>
    <row r="4526" spans="1:2">
      <c r="A4526" s="21">
        <v>0.44934493449344898</v>
      </c>
      <c r="B4526" s="21">
        <v>1.2107522463784799</v>
      </c>
    </row>
    <row r="4527" spans="1:2">
      <c r="A4527" s="21">
        <v>0.44944494449444899</v>
      </c>
      <c r="B4527" s="21">
        <v>1.2109926550347301</v>
      </c>
    </row>
    <row r="4528" spans="1:2">
      <c r="A4528" s="21">
        <v>0.44954495449544901</v>
      </c>
      <c r="B4528" s="21">
        <v>1.21123306369098</v>
      </c>
    </row>
    <row r="4529" spans="1:2">
      <c r="A4529" s="21">
        <v>0.44964496449644897</v>
      </c>
      <c r="B4529" s="21">
        <v>1.21147347234723</v>
      </c>
    </row>
    <row r="4530" spans="1:2">
      <c r="A4530" s="21">
        <v>0.44974497449744899</v>
      </c>
      <c r="B4530" s="21">
        <v>1.21171388100348</v>
      </c>
    </row>
    <row r="4531" spans="1:2">
      <c r="A4531" s="21">
        <v>0.44984498449844901</v>
      </c>
      <c r="B4531" s="21">
        <v>1.21195428965973</v>
      </c>
    </row>
    <row r="4532" spans="1:2">
      <c r="A4532" s="21">
        <v>0.44994499449944902</v>
      </c>
      <c r="B4532" s="21">
        <v>1.2121946983159799</v>
      </c>
    </row>
    <row r="4533" spans="1:2">
      <c r="A4533" s="21">
        <v>0.45004500450044999</v>
      </c>
      <c r="B4533" s="21">
        <v>1.2124351069722299</v>
      </c>
    </row>
    <row r="4534" spans="1:2">
      <c r="A4534" s="21">
        <v>0.45014501450145</v>
      </c>
      <c r="B4534" s="21">
        <v>1.2126755156284801</v>
      </c>
    </row>
    <row r="4535" spans="1:2">
      <c r="A4535" s="21">
        <v>0.45024502450245002</v>
      </c>
      <c r="B4535" s="21">
        <v>1.2129159242847301</v>
      </c>
    </row>
    <row r="4536" spans="1:2">
      <c r="A4536" s="21">
        <v>0.45034503450344998</v>
      </c>
      <c r="B4536" s="21">
        <v>1.21315633294098</v>
      </c>
    </row>
    <row r="4537" spans="1:2">
      <c r="A4537" s="21">
        <v>0.45044504450445</v>
      </c>
      <c r="B4537" s="21">
        <v>1.21339674159723</v>
      </c>
    </row>
    <row r="4538" spans="1:2">
      <c r="A4538" s="21">
        <v>0.45054505450545002</v>
      </c>
      <c r="B4538" s="21">
        <v>1.21363715025348</v>
      </c>
    </row>
    <row r="4539" spans="1:2">
      <c r="A4539" s="21">
        <v>0.45064506450644998</v>
      </c>
      <c r="B4539" s="21">
        <v>1.2138775589097299</v>
      </c>
    </row>
    <row r="4540" spans="1:2">
      <c r="A4540" s="21">
        <v>0.45074507450744999</v>
      </c>
      <c r="B4540" s="21">
        <v>1.2141179675659799</v>
      </c>
    </row>
    <row r="4541" spans="1:2">
      <c r="A4541" s="21">
        <v>0.45084508450845001</v>
      </c>
      <c r="B4541" s="21">
        <v>1.2143583762222301</v>
      </c>
    </row>
    <row r="4542" spans="1:2">
      <c r="A4542" s="21">
        <v>0.45094509450944997</v>
      </c>
      <c r="B4542" s="21">
        <v>1.2145987848784801</v>
      </c>
    </row>
    <row r="4543" spans="1:2">
      <c r="A4543" s="21">
        <v>0.45104510451045099</v>
      </c>
      <c r="B4543" s="21">
        <v>1.21483919353473</v>
      </c>
    </row>
    <row r="4544" spans="1:2">
      <c r="A4544" s="21">
        <v>0.45114511451145101</v>
      </c>
      <c r="B4544" s="21">
        <v>1.21507960219098</v>
      </c>
    </row>
    <row r="4545" spans="1:2">
      <c r="A4545" s="21">
        <v>0.45124512451245102</v>
      </c>
      <c r="B4545" s="21">
        <v>1.21532001084723</v>
      </c>
    </row>
    <row r="4546" spans="1:2">
      <c r="A4546" s="21">
        <v>0.45134513451345099</v>
      </c>
      <c r="B4546" s="21">
        <v>1.2155604195034799</v>
      </c>
    </row>
    <row r="4547" spans="1:2">
      <c r="A4547" s="21">
        <v>0.451445144514451</v>
      </c>
      <c r="B4547" s="21">
        <v>1.2158008281597299</v>
      </c>
    </row>
    <row r="4548" spans="1:2">
      <c r="A4548" s="21">
        <v>0.45154515451545102</v>
      </c>
      <c r="B4548" s="21">
        <v>1.2160412368159801</v>
      </c>
    </row>
    <row r="4549" spans="1:2">
      <c r="A4549" s="21">
        <v>0.45164516451645098</v>
      </c>
      <c r="B4549" s="21">
        <v>1.2162816454722301</v>
      </c>
    </row>
    <row r="4550" spans="1:2">
      <c r="A4550" s="21">
        <v>0.451745174517451</v>
      </c>
      <c r="B4550" s="21">
        <v>1.21652205412849</v>
      </c>
    </row>
    <row r="4551" spans="1:2">
      <c r="A4551" s="21">
        <v>0.45184518451845102</v>
      </c>
      <c r="B4551" s="21">
        <v>1.21676246278474</v>
      </c>
    </row>
    <row r="4552" spans="1:2">
      <c r="A4552" s="21">
        <v>0.45194519451945198</v>
      </c>
      <c r="B4552" s="21">
        <v>1.21700287144099</v>
      </c>
    </row>
    <row r="4553" spans="1:2">
      <c r="A4553" s="21">
        <v>0.45204520452045199</v>
      </c>
      <c r="B4553" s="21">
        <v>1.2172432800972399</v>
      </c>
    </row>
    <row r="4554" spans="1:2">
      <c r="A4554" s="21">
        <v>0.45214521452145201</v>
      </c>
      <c r="B4554" s="21">
        <v>1.2174836887534899</v>
      </c>
    </row>
    <row r="4555" spans="1:2">
      <c r="A4555" s="21">
        <v>0.45224522452245203</v>
      </c>
      <c r="B4555" s="21">
        <v>1.2177240974097401</v>
      </c>
    </row>
    <row r="4556" spans="1:2">
      <c r="A4556" s="21">
        <v>0.45234523452345199</v>
      </c>
      <c r="B4556" s="21">
        <v>1.21796450606599</v>
      </c>
    </row>
    <row r="4557" spans="1:2">
      <c r="A4557" s="21">
        <v>0.45244524452445201</v>
      </c>
      <c r="B4557" s="21">
        <v>1.21820491472224</v>
      </c>
    </row>
    <row r="4558" spans="1:2">
      <c r="A4558" s="21">
        <v>0.45254525452545202</v>
      </c>
      <c r="B4558" s="21">
        <v>1.21844532337849</v>
      </c>
    </row>
    <row r="4559" spans="1:2">
      <c r="A4559" s="21">
        <v>0.45264526452645198</v>
      </c>
      <c r="B4559" s="21">
        <v>1.21868573203474</v>
      </c>
    </row>
    <row r="4560" spans="1:2">
      <c r="A4560" s="21">
        <v>0.452745274527452</v>
      </c>
      <c r="B4560" s="21">
        <v>1.2189261406909899</v>
      </c>
    </row>
    <row r="4561" spans="1:2">
      <c r="A4561" s="21">
        <v>0.45284528452845202</v>
      </c>
      <c r="B4561" s="21">
        <v>1.2191665493472399</v>
      </c>
    </row>
    <row r="4562" spans="1:2">
      <c r="A4562" s="21">
        <v>0.45294529452945298</v>
      </c>
      <c r="B4562" s="21">
        <v>1.2194069580034901</v>
      </c>
    </row>
    <row r="4563" spans="1:2">
      <c r="A4563" s="21">
        <v>0.453045304530453</v>
      </c>
      <c r="B4563" s="21">
        <v>1.2196473666597401</v>
      </c>
    </row>
    <row r="4564" spans="1:2">
      <c r="A4564" s="21">
        <v>0.45314531453145301</v>
      </c>
      <c r="B4564" s="21">
        <v>1.21988777531599</v>
      </c>
    </row>
    <row r="4565" spans="1:2">
      <c r="A4565" s="21">
        <v>0.45324532453245298</v>
      </c>
      <c r="B4565" s="21">
        <v>1.22012818397224</v>
      </c>
    </row>
    <row r="4566" spans="1:2">
      <c r="A4566" s="21">
        <v>0.45334533453345299</v>
      </c>
      <c r="B4566" s="21">
        <v>1.22036859262849</v>
      </c>
    </row>
    <row r="4567" spans="1:2">
      <c r="A4567" s="21">
        <v>0.45344534453445301</v>
      </c>
      <c r="B4567" s="21">
        <v>1.2206090012847399</v>
      </c>
    </row>
    <row r="4568" spans="1:2">
      <c r="A4568" s="21">
        <v>0.45354535453545303</v>
      </c>
      <c r="B4568" s="21">
        <v>1.2208494099409899</v>
      </c>
    </row>
    <row r="4569" spans="1:2">
      <c r="A4569" s="21">
        <v>0.45364536453645299</v>
      </c>
      <c r="B4569" s="21">
        <v>1.2210898185972401</v>
      </c>
    </row>
    <row r="4570" spans="1:2">
      <c r="A4570" s="21">
        <v>0.45374537453745301</v>
      </c>
      <c r="B4570" s="21">
        <v>1.2213302272534901</v>
      </c>
    </row>
    <row r="4571" spans="1:2">
      <c r="A4571" s="21">
        <v>0.45384538453845302</v>
      </c>
      <c r="B4571" s="21">
        <v>1.22157063590974</v>
      </c>
    </row>
    <row r="4572" spans="1:2">
      <c r="A4572" s="21">
        <v>0.45394539453945398</v>
      </c>
      <c r="B4572" s="21">
        <v>1.22181104456599</v>
      </c>
    </row>
    <row r="4573" spans="1:2">
      <c r="A4573" s="21">
        <v>0.454045404540454</v>
      </c>
      <c r="B4573" s="21">
        <v>1.22205145322224</v>
      </c>
    </row>
    <row r="4574" spans="1:2">
      <c r="A4574" s="21">
        <v>0.45414541454145402</v>
      </c>
      <c r="B4574" s="21">
        <v>1.2222918618784899</v>
      </c>
    </row>
    <row r="4575" spans="1:2">
      <c r="A4575" s="21">
        <v>0.45424542454245398</v>
      </c>
      <c r="B4575" s="21">
        <v>1.2225322705347399</v>
      </c>
    </row>
    <row r="4576" spans="1:2">
      <c r="A4576" s="21">
        <v>0.454345434543454</v>
      </c>
      <c r="B4576" s="21">
        <v>1.2227726791909901</v>
      </c>
    </row>
    <row r="4577" spans="1:2">
      <c r="A4577" s="21">
        <v>0.45444544454445401</v>
      </c>
      <c r="B4577" s="21">
        <v>1.2230130878472401</v>
      </c>
    </row>
    <row r="4578" spans="1:2">
      <c r="A4578" s="21">
        <v>0.45454545454545398</v>
      </c>
      <c r="B4578" s="21">
        <v>1.22325349650349</v>
      </c>
    </row>
    <row r="4579" spans="1:2">
      <c r="A4579" s="21">
        <v>0.45464546454645399</v>
      </c>
      <c r="B4579" s="21">
        <v>1.22349390515974</v>
      </c>
    </row>
    <row r="4580" spans="1:2">
      <c r="A4580" s="21">
        <v>0.45474547454745401</v>
      </c>
      <c r="B4580" s="21">
        <v>1.22373431381599</v>
      </c>
    </row>
    <row r="4581" spans="1:2">
      <c r="A4581" s="21">
        <v>0.45484548454845403</v>
      </c>
      <c r="B4581" s="21">
        <v>1.2239747224722399</v>
      </c>
    </row>
    <row r="4582" spans="1:2">
      <c r="A4582" s="21">
        <v>0.45494549454945499</v>
      </c>
      <c r="B4582" s="21">
        <v>1.2242151311284899</v>
      </c>
    </row>
    <row r="4583" spans="1:2">
      <c r="A4583" s="21">
        <v>0.455045504550455</v>
      </c>
      <c r="B4583" s="21">
        <v>1.2244555397847401</v>
      </c>
    </row>
    <row r="4584" spans="1:2">
      <c r="A4584" s="21">
        <v>0.45514551455145502</v>
      </c>
      <c r="B4584" s="21">
        <v>1.2246959484409901</v>
      </c>
    </row>
    <row r="4585" spans="1:2">
      <c r="A4585" s="21">
        <v>0.45524552455245498</v>
      </c>
      <c r="B4585" s="21">
        <v>1.22493635709724</v>
      </c>
    </row>
    <row r="4586" spans="1:2">
      <c r="A4586" s="21">
        <v>0.455345534553455</v>
      </c>
      <c r="B4586" s="21">
        <v>1.22517676575349</v>
      </c>
    </row>
    <row r="4587" spans="1:2">
      <c r="A4587" s="21">
        <v>0.45544554455445502</v>
      </c>
      <c r="B4587" s="21">
        <v>1.22541717440974</v>
      </c>
    </row>
    <row r="4588" spans="1:2">
      <c r="A4588" s="21">
        <v>0.45554555455545498</v>
      </c>
      <c r="B4588" s="21">
        <v>1.2256575830659899</v>
      </c>
    </row>
    <row r="4589" spans="1:2">
      <c r="A4589" s="21">
        <v>0.455645564556455</v>
      </c>
      <c r="B4589" s="21">
        <v>1.2258979917222399</v>
      </c>
    </row>
    <row r="4590" spans="1:2">
      <c r="A4590" s="21">
        <v>0.45574557455745501</v>
      </c>
      <c r="B4590" s="21">
        <v>1.2261384003784901</v>
      </c>
    </row>
    <row r="4591" spans="1:2">
      <c r="A4591" s="21">
        <v>0.45584558455845497</v>
      </c>
      <c r="B4591" s="21">
        <v>1.2263788090347401</v>
      </c>
    </row>
    <row r="4592" spans="1:2">
      <c r="A4592" s="21">
        <v>0.45594559455945499</v>
      </c>
      <c r="B4592" s="21">
        <v>1.22661921769099</v>
      </c>
    </row>
    <row r="4593" spans="1:2">
      <c r="A4593" s="21">
        <v>0.45604560456045601</v>
      </c>
      <c r="B4593" s="21">
        <v>1.22685962634725</v>
      </c>
    </row>
    <row r="4594" spans="1:2">
      <c r="A4594" s="21">
        <v>0.45614561456145603</v>
      </c>
      <c r="B4594" s="21">
        <v>1.2271000350035</v>
      </c>
    </row>
    <row r="4595" spans="1:2">
      <c r="A4595" s="21">
        <v>0.45624562456245599</v>
      </c>
      <c r="B4595" s="21">
        <v>1.2273404436597499</v>
      </c>
    </row>
    <row r="4596" spans="1:2">
      <c r="A4596" s="21">
        <v>0.456345634563456</v>
      </c>
      <c r="B4596" s="21">
        <v>1.2275808523159999</v>
      </c>
    </row>
    <row r="4597" spans="1:2">
      <c r="A4597" s="21">
        <v>0.45644564456445602</v>
      </c>
      <c r="B4597" s="21">
        <v>1.2278212609722501</v>
      </c>
    </row>
    <row r="4598" spans="1:2">
      <c r="A4598" s="21">
        <v>0.45654565456545598</v>
      </c>
      <c r="B4598" s="21">
        <v>1.2280616696285001</v>
      </c>
    </row>
    <row r="4599" spans="1:2">
      <c r="A4599" s="21">
        <v>0.456645664566456</v>
      </c>
      <c r="B4599" s="21">
        <v>1.22830207828475</v>
      </c>
    </row>
    <row r="4600" spans="1:2">
      <c r="A4600" s="21">
        <v>0.45674567456745602</v>
      </c>
      <c r="B4600" s="21">
        <v>1.228542486941</v>
      </c>
    </row>
    <row r="4601" spans="1:2">
      <c r="A4601" s="21">
        <v>0.45684568456845598</v>
      </c>
      <c r="B4601" s="21">
        <v>1.22878289559725</v>
      </c>
    </row>
    <row r="4602" spans="1:2">
      <c r="A4602" s="21">
        <v>0.456945694569456</v>
      </c>
      <c r="B4602" s="21">
        <v>1.2290233042534999</v>
      </c>
    </row>
    <row r="4603" spans="1:2">
      <c r="A4603" s="21">
        <v>0.45704570457045701</v>
      </c>
      <c r="B4603" s="21">
        <v>1.2292637129097499</v>
      </c>
    </row>
    <row r="4604" spans="1:2">
      <c r="A4604" s="21">
        <v>0.45714571457145697</v>
      </c>
      <c r="B4604" s="21">
        <v>1.2295041215660001</v>
      </c>
    </row>
    <row r="4605" spans="1:2">
      <c r="A4605" s="21">
        <v>0.45724572457245699</v>
      </c>
      <c r="B4605" s="21">
        <v>1.2297445302222501</v>
      </c>
    </row>
    <row r="4606" spans="1:2">
      <c r="A4606" s="21">
        <v>0.45734573457345701</v>
      </c>
      <c r="B4606" s="21">
        <v>1.2299849388785</v>
      </c>
    </row>
    <row r="4607" spans="1:2">
      <c r="A4607" s="21">
        <v>0.45744574457445702</v>
      </c>
      <c r="B4607" s="21">
        <v>1.23022534753475</v>
      </c>
    </row>
    <row r="4608" spans="1:2">
      <c r="A4608" s="21">
        <v>0.45754575457545699</v>
      </c>
      <c r="B4608" s="21">
        <v>1.230465756191</v>
      </c>
    </row>
    <row r="4609" spans="1:2">
      <c r="A4609" s="21">
        <v>0.457645764576457</v>
      </c>
      <c r="B4609" s="21">
        <v>1.2307061648472499</v>
      </c>
    </row>
    <row r="4610" spans="1:2">
      <c r="A4610" s="21">
        <v>0.45774577457745702</v>
      </c>
      <c r="B4610" s="21">
        <v>1.2309465735034999</v>
      </c>
    </row>
    <row r="4611" spans="1:2">
      <c r="A4611" s="21">
        <v>0.45784578457845698</v>
      </c>
      <c r="B4611" s="21">
        <v>1.2311869821597501</v>
      </c>
    </row>
    <row r="4612" spans="1:2">
      <c r="A4612" s="21">
        <v>0.457945794579457</v>
      </c>
      <c r="B4612" s="21">
        <v>1.2314273908160001</v>
      </c>
    </row>
    <row r="4613" spans="1:2">
      <c r="A4613" s="21">
        <v>0.45804580458045802</v>
      </c>
      <c r="B4613" s="21">
        <v>1.23166779947225</v>
      </c>
    </row>
    <row r="4614" spans="1:2">
      <c r="A4614" s="21">
        <v>0.45814581458145798</v>
      </c>
      <c r="B4614" s="21">
        <v>1.2319082081285</v>
      </c>
    </row>
    <row r="4615" spans="1:2">
      <c r="A4615" s="21">
        <v>0.45824582458245799</v>
      </c>
      <c r="B4615" s="21">
        <v>1.23214861678475</v>
      </c>
    </row>
    <row r="4616" spans="1:2">
      <c r="A4616" s="21">
        <v>0.45834583458345801</v>
      </c>
      <c r="B4616" s="21">
        <v>1.2323890254409999</v>
      </c>
    </row>
    <row r="4617" spans="1:2">
      <c r="A4617" s="21">
        <v>0.45844584458445797</v>
      </c>
      <c r="B4617" s="21">
        <v>1.2326294340972499</v>
      </c>
    </row>
    <row r="4618" spans="1:2">
      <c r="A4618" s="21">
        <v>0.45854585458545799</v>
      </c>
      <c r="B4618" s="21">
        <v>1.2328698427535001</v>
      </c>
    </row>
    <row r="4619" spans="1:2">
      <c r="A4619" s="21">
        <v>0.45864586458645801</v>
      </c>
      <c r="B4619" s="21">
        <v>1.2331102514097501</v>
      </c>
    </row>
    <row r="4620" spans="1:2">
      <c r="A4620" s="21">
        <v>0.45874587458745802</v>
      </c>
      <c r="B4620" s="21">
        <v>1.233350660066</v>
      </c>
    </row>
    <row r="4621" spans="1:2">
      <c r="A4621" s="21">
        <v>0.45884588458845799</v>
      </c>
      <c r="B4621" s="21">
        <v>1.23359106872225</v>
      </c>
    </row>
    <row r="4622" spans="1:2">
      <c r="A4622" s="21">
        <v>0.458945894589458</v>
      </c>
      <c r="B4622" s="21">
        <v>1.2338314773785</v>
      </c>
    </row>
    <row r="4623" spans="1:2">
      <c r="A4623" s="21">
        <v>0.45904590459045902</v>
      </c>
      <c r="B4623" s="21">
        <v>1.2340718860347499</v>
      </c>
    </row>
    <row r="4624" spans="1:2">
      <c r="A4624" s="21">
        <v>0.45914591459145898</v>
      </c>
      <c r="B4624" s="21">
        <v>1.2343122946909999</v>
      </c>
    </row>
    <row r="4625" spans="1:2">
      <c r="A4625" s="21">
        <v>0.459245924592459</v>
      </c>
      <c r="B4625" s="21">
        <v>1.2345527033472501</v>
      </c>
    </row>
    <row r="4626" spans="1:2">
      <c r="A4626" s="21">
        <v>0.45934593459345902</v>
      </c>
      <c r="B4626" s="21">
        <v>1.2347931120035001</v>
      </c>
    </row>
    <row r="4627" spans="1:2">
      <c r="A4627" s="21">
        <v>0.45944594459445898</v>
      </c>
      <c r="B4627" s="21">
        <v>1.23503352065975</v>
      </c>
    </row>
    <row r="4628" spans="1:2">
      <c r="A4628" s="21">
        <v>0.45954595459545899</v>
      </c>
      <c r="B4628" s="21">
        <v>1.235273929316</v>
      </c>
    </row>
    <row r="4629" spans="1:2">
      <c r="A4629" s="21">
        <v>0.45964596459645901</v>
      </c>
      <c r="B4629" s="21">
        <v>1.23551433797225</v>
      </c>
    </row>
    <row r="4630" spans="1:2">
      <c r="A4630" s="21">
        <v>0.45974597459745897</v>
      </c>
      <c r="B4630" s="21">
        <v>1.2357547466284999</v>
      </c>
    </row>
    <row r="4631" spans="1:2">
      <c r="A4631" s="21">
        <v>0.45984598459845899</v>
      </c>
      <c r="B4631" s="21">
        <v>1.2359951552847499</v>
      </c>
    </row>
    <row r="4632" spans="1:2">
      <c r="A4632" s="21">
        <v>0.45994599459945901</v>
      </c>
      <c r="B4632" s="21">
        <v>1.2362355639410001</v>
      </c>
    </row>
    <row r="4633" spans="1:2">
      <c r="A4633" s="21">
        <v>0.46004600460046002</v>
      </c>
      <c r="B4633" s="21">
        <v>1.2364759725972501</v>
      </c>
    </row>
    <row r="4634" spans="1:2">
      <c r="A4634" s="21">
        <v>0.46014601460145999</v>
      </c>
      <c r="B4634" s="21">
        <v>1.23671638125351</v>
      </c>
    </row>
    <row r="4635" spans="1:2">
      <c r="A4635" s="21">
        <v>0.46024602460246</v>
      </c>
      <c r="B4635" s="21">
        <v>1.23695678990976</v>
      </c>
    </row>
    <row r="4636" spans="1:2">
      <c r="A4636" s="21">
        <v>0.46034603460346002</v>
      </c>
      <c r="B4636" s="21">
        <v>1.23719719856601</v>
      </c>
    </row>
    <row r="4637" spans="1:2">
      <c r="A4637" s="21">
        <v>0.46044604460445998</v>
      </c>
      <c r="B4637" s="21">
        <v>1.2374376072222599</v>
      </c>
    </row>
    <row r="4638" spans="1:2">
      <c r="A4638" s="21">
        <v>0.46054605460546</v>
      </c>
      <c r="B4638" s="21">
        <v>1.2376780158785099</v>
      </c>
    </row>
    <row r="4639" spans="1:2">
      <c r="A4639" s="21">
        <v>0.46064606460646002</v>
      </c>
      <c r="B4639" s="21">
        <v>1.2379184245347601</v>
      </c>
    </row>
    <row r="4640" spans="1:2">
      <c r="A4640" s="21">
        <v>0.46074607460745998</v>
      </c>
      <c r="B4640" s="21">
        <v>1.2381588331910101</v>
      </c>
    </row>
    <row r="4641" spans="1:2">
      <c r="A4641" s="21">
        <v>0.46084608460845999</v>
      </c>
      <c r="B4641" s="21">
        <v>1.23839924184726</v>
      </c>
    </row>
    <row r="4642" spans="1:2">
      <c r="A4642" s="21">
        <v>0.46094609460946001</v>
      </c>
      <c r="B4642" s="21">
        <v>1.23863965050351</v>
      </c>
    </row>
    <row r="4643" spans="1:2">
      <c r="A4643" s="21">
        <v>0.46104610461046103</v>
      </c>
      <c r="B4643" s="21">
        <v>1.23888005915976</v>
      </c>
    </row>
    <row r="4644" spans="1:2">
      <c r="A4644" s="21">
        <v>0.46114611461146099</v>
      </c>
      <c r="B4644" s="21">
        <v>1.2391204678160099</v>
      </c>
    </row>
    <row r="4645" spans="1:2">
      <c r="A4645" s="21">
        <v>0.46124612461246101</v>
      </c>
      <c r="B4645" s="21">
        <v>1.2393608764722599</v>
      </c>
    </row>
    <row r="4646" spans="1:2">
      <c r="A4646" s="21">
        <v>0.46134613461346102</v>
      </c>
      <c r="B4646" s="21">
        <v>1.2396012851285101</v>
      </c>
    </row>
    <row r="4647" spans="1:2">
      <c r="A4647" s="21">
        <v>0.46144614461446098</v>
      </c>
      <c r="B4647" s="21">
        <v>1.2398416937847601</v>
      </c>
    </row>
    <row r="4648" spans="1:2">
      <c r="A4648" s="21">
        <v>0.461546154615461</v>
      </c>
      <c r="B4648" s="21">
        <v>1.24008210244101</v>
      </c>
    </row>
    <row r="4649" spans="1:2">
      <c r="A4649" s="21">
        <v>0.46164616461646102</v>
      </c>
      <c r="B4649" s="21">
        <v>1.24032251109726</v>
      </c>
    </row>
    <row r="4650" spans="1:2">
      <c r="A4650" s="21">
        <v>0.46174617461746098</v>
      </c>
      <c r="B4650" s="21">
        <v>1.24056291975351</v>
      </c>
    </row>
    <row r="4651" spans="1:2">
      <c r="A4651" s="21">
        <v>0.461846184618461</v>
      </c>
      <c r="B4651" s="21">
        <v>1.2408033284097599</v>
      </c>
    </row>
    <row r="4652" spans="1:2">
      <c r="A4652" s="21">
        <v>0.46194619461946101</v>
      </c>
      <c r="B4652" s="21">
        <v>1.2410437370660099</v>
      </c>
    </row>
    <row r="4653" spans="1:2">
      <c r="A4653" s="21">
        <v>0.46204620462046198</v>
      </c>
      <c r="B4653" s="21">
        <v>1.2412841457222601</v>
      </c>
    </row>
    <row r="4654" spans="1:2">
      <c r="A4654" s="21">
        <v>0.46214621462146199</v>
      </c>
      <c r="B4654" s="21">
        <v>1.2415245543785101</v>
      </c>
    </row>
    <row r="4655" spans="1:2">
      <c r="A4655" s="21">
        <v>0.46224622462246201</v>
      </c>
      <c r="B4655" s="21">
        <v>1.24176496303476</v>
      </c>
    </row>
    <row r="4656" spans="1:2">
      <c r="A4656" s="21">
        <v>0.46234623462346203</v>
      </c>
      <c r="B4656" s="21">
        <v>1.24200537169101</v>
      </c>
    </row>
    <row r="4657" spans="1:2">
      <c r="A4657" s="21">
        <v>0.46244624462446199</v>
      </c>
      <c r="B4657" s="21">
        <v>1.24224578034726</v>
      </c>
    </row>
    <row r="4658" spans="1:2">
      <c r="A4658" s="21">
        <v>0.46254625462546201</v>
      </c>
      <c r="B4658" s="21">
        <v>1.2424861890035099</v>
      </c>
    </row>
    <row r="4659" spans="1:2">
      <c r="A4659" s="21">
        <v>0.46264626462646202</v>
      </c>
      <c r="B4659" s="21">
        <v>1.2427265976597599</v>
      </c>
    </row>
    <row r="4660" spans="1:2">
      <c r="A4660" s="21">
        <v>0.46274627462746198</v>
      </c>
      <c r="B4660" s="21">
        <v>1.2429670063160101</v>
      </c>
    </row>
    <row r="4661" spans="1:2">
      <c r="A4661" s="21">
        <v>0.462846284628462</v>
      </c>
      <c r="B4661" s="21">
        <v>1.2432074149722601</v>
      </c>
    </row>
    <row r="4662" spans="1:2">
      <c r="A4662" s="21">
        <v>0.46294629462946202</v>
      </c>
      <c r="B4662" s="21">
        <v>1.24344782362851</v>
      </c>
    </row>
    <row r="4663" spans="1:2">
      <c r="A4663" s="21">
        <v>0.46304630463046298</v>
      </c>
      <c r="B4663" s="21">
        <v>1.24368823228476</v>
      </c>
    </row>
    <row r="4664" spans="1:2">
      <c r="A4664" s="21">
        <v>0.463146314631463</v>
      </c>
      <c r="B4664" s="21">
        <v>1.24392864094101</v>
      </c>
    </row>
    <row r="4665" spans="1:2">
      <c r="A4665" s="21">
        <v>0.46324632463246301</v>
      </c>
      <c r="B4665" s="21">
        <v>1.2441690495972599</v>
      </c>
    </row>
    <row r="4666" spans="1:2">
      <c r="A4666" s="21">
        <v>0.46334633463346298</v>
      </c>
      <c r="B4666" s="21">
        <v>1.2444094582535099</v>
      </c>
    </row>
    <row r="4667" spans="1:2">
      <c r="A4667" s="21">
        <v>0.46344634463446299</v>
      </c>
      <c r="B4667" s="21">
        <v>1.2446498669097601</v>
      </c>
    </row>
    <row r="4668" spans="1:2">
      <c r="A4668" s="21">
        <v>0.46354635463546301</v>
      </c>
      <c r="B4668" s="21">
        <v>1.2448902755660101</v>
      </c>
    </row>
    <row r="4669" spans="1:2">
      <c r="A4669" s="21">
        <v>0.46364636463646303</v>
      </c>
      <c r="B4669" s="21">
        <v>1.24513068422226</v>
      </c>
    </row>
    <row r="4670" spans="1:2">
      <c r="A4670" s="21">
        <v>0.46374637463746299</v>
      </c>
      <c r="B4670" s="21">
        <v>1.24537109287851</v>
      </c>
    </row>
    <row r="4671" spans="1:2">
      <c r="A4671" s="21">
        <v>0.46384638463846301</v>
      </c>
      <c r="B4671" s="21">
        <v>1.24561150153476</v>
      </c>
    </row>
    <row r="4672" spans="1:2">
      <c r="A4672" s="21">
        <v>0.46394639463946302</v>
      </c>
      <c r="B4672" s="21">
        <v>1.2458519101910099</v>
      </c>
    </row>
    <row r="4673" spans="1:2">
      <c r="A4673" s="21">
        <v>0.46404640464046398</v>
      </c>
      <c r="B4673" s="21">
        <v>1.2460923188472599</v>
      </c>
    </row>
    <row r="4674" spans="1:2">
      <c r="A4674" s="21">
        <v>0.464146414641464</v>
      </c>
      <c r="B4674" s="21">
        <v>1.2463327275035101</v>
      </c>
    </row>
    <row r="4675" spans="1:2">
      <c r="A4675" s="21">
        <v>0.46424642464246402</v>
      </c>
      <c r="B4675" s="21">
        <v>1.2465731361597601</v>
      </c>
    </row>
    <row r="4676" spans="1:2">
      <c r="A4676" s="21">
        <v>0.46434643464346398</v>
      </c>
      <c r="B4676" s="21">
        <v>1.24681354481602</v>
      </c>
    </row>
    <row r="4677" spans="1:2">
      <c r="A4677" s="21">
        <v>0.464446444644464</v>
      </c>
      <c r="B4677" s="21">
        <v>1.24705395347227</v>
      </c>
    </row>
    <row r="4678" spans="1:2">
      <c r="A4678" s="21">
        <v>0.46454645464546401</v>
      </c>
      <c r="B4678" s="21">
        <v>1.24729436212852</v>
      </c>
    </row>
    <row r="4679" spans="1:2">
      <c r="A4679" s="21">
        <v>0.46464646464646397</v>
      </c>
      <c r="B4679" s="21">
        <v>1.2475347707847699</v>
      </c>
    </row>
    <row r="4680" spans="1:2">
      <c r="A4680" s="21">
        <v>0.46474647464746399</v>
      </c>
      <c r="B4680" s="21">
        <v>1.2477751794410199</v>
      </c>
    </row>
    <row r="4681" spans="1:2">
      <c r="A4681" s="21">
        <v>0.46484648464846401</v>
      </c>
      <c r="B4681" s="21">
        <v>1.2480155880972701</v>
      </c>
    </row>
    <row r="4682" spans="1:2">
      <c r="A4682" s="21">
        <v>0.46494649464946403</v>
      </c>
      <c r="B4682" s="21">
        <v>1.2482559967535201</v>
      </c>
    </row>
    <row r="4683" spans="1:2">
      <c r="A4683" s="21">
        <v>0.46504650465046499</v>
      </c>
      <c r="B4683" s="21">
        <v>1.24849640540977</v>
      </c>
    </row>
    <row r="4684" spans="1:2">
      <c r="A4684" s="21">
        <v>0.465146514651465</v>
      </c>
      <c r="B4684" s="21">
        <v>1.24873681406602</v>
      </c>
    </row>
    <row r="4685" spans="1:2">
      <c r="A4685" s="21">
        <v>0.46524652465246502</v>
      </c>
      <c r="B4685" s="21">
        <v>1.24897722272227</v>
      </c>
    </row>
    <row r="4686" spans="1:2">
      <c r="A4686" s="21">
        <v>0.46534653465346498</v>
      </c>
      <c r="B4686" s="21">
        <v>1.2492176313785199</v>
      </c>
    </row>
    <row r="4687" spans="1:2">
      <c r="A4687" s="21">
        <v>0.465446544654465</v>
      </c>
      <c r="B4687" s="21">
        <v>1.2494580400347699</v>
      </c>
    </row>
    <row r="4688" spans="1:2">
      <c r="A4688" s="21">
        <v>0.46554655465546502</v>
      </c>
      <c r="B4688" s="21">
        <v>1.2496984486910201</v>
      </c>
    </row>
    <row r="4689" spans="1:2">
      <c r="A4689" s="21">
        <v>0.46564656465646498</v>
      </c>
      <c r="B4689" s="21">
        <v>1.2499388573472701</v>
      </c>
    </row>
    <row r="4690" spans="1:2">
      <c r="A4690" s="21">
        <v>0.465746574657465</v>
      </c>
      <c r="B4690" s="21">
        <v>1.25017926600352</v>
      </c>
    </row>
    <row r="4691" spans="1:2">
      <c r="A4691" s="21">
        <v>0.46584658465846501</v>
      </c>
      <c r="B4691" s="21">
        <v>1.25041967465977</v>
      </c>
    </row>
    <row r="4692" spans="1:2">
      <c r="A4692" s="21">
        <v>0.46594659465946597</v>
      </c>
      <c r="B4692" s="21">
        <v>1.25066008331602</v>
      </c>
    </row>
    <row r="4693" spans="1:2">
      <c r="A4693" s="21">
        <v>0.46604660466046599</v>
      </c>
      <c r="B4693" s="21">
        <v>1.2509004919722699</v>
      </c>
    </row>
    <row r="4694" spans="1:2">
      <c r="A4694" s="21">
        <v>0.46614661466146601</v>
      </c>
      <c r="B4694" s="21">
        <v>1.2511409006285199</v>
      </c>
    </row>
    <row r="4695" spans="1:2">
      <c r="A4695" s="21">
        <v>0.46624662466246602</v>
      </c>
      <c r="B4695" s="21">
        <v>1.2513813092847701</v>
      </c>
    </row>
    <row r="4696" spans="1:2">
      <c r="A4696" s="21">
        <v>0.46634663466346599</v>
      </c>
      <c r="B4696" s="21">
        <v>1.2516217179410201</v>
      </c>
    </row>
    <row r="4697" spans="1:2">
      <c r="A4697" s="21">
        <v>0.466446644664466</v>
      </c>
      <c r="B4697" s="21">
        <v>1.25186212659727</v>
      </c>
    </row>
    <row r="4698" spans="1:2">
      <c r="A4698" s="21">
        <v>0.46654665466546602</v>
      </c>
      <c r="B4698" s="21">
        <v>1.25210253525352</v>
      </c>
    </row>
    <row r="4699" spans="1:2">
      <c r="A4699" s="21">
        <v>0.46664666466646598</v>
      </c>
      <c r="B4699" s="21">
        <v>1.25234294390977</v>
      </c>
    </row>
    <row r="4700" spans="1:2">
      <c r="A4700" s="21">
        <v>0.466746674667466</v>
      </c>
      <c r="B4700" s="21">
        <v>1.2525833525660199</v>
      </c>
    </row>
    <row r="4701" spans="1:2">
      <c r="A4701" s="21">
        <v>0.46684668466846602</v>
      </c>
      <c r="B4701" s="21">
        <v>1.2528237612222699</v>
      </c>
    </row>
    <row r="4702" spans="1:2">
      <c r="A4702" s="21">
        <v>0.46694669466946698</v>
      </c>
      <c r="B4702" s="21">
        <v>1.2530641698785201</v>
      </c>
    </row>
    <row r="4703" spans="1:2">
      <c r="A4703" s="21">
        <v>0.46704670467046699</v>
      </c>
      <c r="B4703" s="21">
        <v>1.2533045785347701</v>
      </c>
    </row>
    <row r="4704" spans="1:2">
      <c r="A4704" s="21">
        <v>0.46714671467146701</v>
      </c>
      <c r="B4704" s="21">
        <v>1.25354498719102</v>
      </c>
    </row>
    <row r="4705" spans="1:2">
      <c r="A4705" s="21">
        <v>0.46724672467246697</v>
      </c>
      <c r="B4705" s="21">
        <v>1.25378539584727</v>
      </c>
    </row>
    <row r="4706" spans="1:2">
      <c r="A4706" s="21">
        <v>0.46734673467346699</v>
      </c>
      <c r="B4706" s="21">
        <v>1.25402580450352</v>
      </c>
    </row>
    <row r="4707" spans="1:2">
      <c r="A4707" s="21">
        <v>0.46744674467446701</v>
      </c>
      <c r="B4707" s="21">
        <v>1.2542662131597699</v>
      </c>
    </row>
    <row r="4708" spans="1:2">
      <c r="A4708" s="21">
        <v>0.46754675467546702</v>
      </c>
      <c r="B4708" s="21">
        <v>1.2545066218160199</v>
      </c>
    </row>
    <row r="4709" spans="1:2">
      <c r="A4709" s="21">
        <v>0.46764676467646699</v>
      </c>
      <c r="B4709" s="21">
        <v>1.2547470304722701</v>
      </c>
    </row>
    <row r="4710" spans="1:2">
      <c r="A4710" s="21">
        <v>0.467746774677467</v>
      </c>
      <c r="B4710" s="21">
        <v>1.2549874391285201</v>
      </c>
    </row>
    <row r="4711" spans="1:2">
      <c r="A4711" s="21">
        <v>0.46784678467846702</v>
      </c>
      <c r="B4711" s="21">
        <v>1.25522784778477</v>
      </c>
    </row>
    <row r="4712" spans="1:2">
      <c r="A4712" s="21">
        <v>0.46794679467946798</v>
      </c>
      <c r="B4712" s="21">
        <v>1.25546825644102</v>
      </c>
    </row>
    <row r="4713" spans="1:2">
      <c r="A4713" s="21">
        <v>0.468046804680468</v>
      </c>
      <c r="B4713" s="21">
        <v>1.25570866509727</v>
      </c>
    </row>
    <row r="4714" spans="1:2">
      <c r="A4714" s="21">
        <v>0.46814681468146802</v>
      </c>
      <c r="B4714" s="21">
        <v>1.2559490737535199</v>
      </c>
    </row>
    <row r="4715" spans="1:2">
      <c r="A4715" s="21">
        <v>0.46824682468246798</v>
      </c>
      <c r="B4715" s="21">
        <v>1.2561894824097699</v>
      </c>
    </row>
    <row r="4716" spans="1:2">
      <c r="A4716" s="21">
        <v>0.46834683468346799</v>
      </c>
      <c r="B4716" s="21">
        <v>1.2564298910660201</v>
      </c>
    </row>
    <row r="4717" spans="1:2">
      <c r="A4717" s="21">
        <v>0.46844684468446801</v>
      </c>
      <c r="B4717" s="21">
        <v>1.2566702997222801</v>
      </c>
    </row>
    <row r="4718" spans="1:2">
      <c r="A4718" s="21">
        <v>0.46854685468546797</v>
      </c>
      <c r="B4718" s="21">
        <v>1.25691070837853</v>
      </c>
    </row>
    <row r="4719" spans="1:2">
      <c r="A4719" s="21">
        <v>0.46864686468646799</v>
      </c>
      <c r="B4719" s="21">
        <v>1.25715111703478</v>
      </c>
    </row>
    <row r="4720" spans="1:2">
      <c r="A4720" s="21">
        <v>0.46874687468746801</v>
      </c>
      <c r="B4720" s="21">
        <v>1.25739152569103</v>
      </c>
    </row>
    <row r="4721" spans="1:2">
      <c r="A4721" s="21">
        <v>0.46884688468846802</v>
      </c>
      <c r="B4721" s="21">
        <v>1.2576319343472799</v>
      </c>
    </row>
    <row r="4722" spans="1:2">
      <c r="A4722" s="21">
        <v>0.46894689468946898</v>
      </c>
      <c r="B4722" s="21">
        <v>1.2578723430035299</v>
      </c>
    </row>
    <row r="4723" spans="1:2">
      <c r="A4723" s="21">
        <v>0.469046904690469</v>
      </c>
      <c r="B4723" s="21">
        <v>1.2580847892481499</v>
      </c>
    </row>
    <row r="4724" spans="1:2">
      <c r="A4724" s="21">
        <v>0.46914691469146902</v>
      </c>
      <c r="B4724" s="21">
        <v>1.25826557655765</v>
      </c>
    </row>
    <row r="4725" spans="1:2">
      <c r="A4725" s="21">
        <v>0.46924692469246898</v>
      </c>
      <c r="B4725" s="21">
        <v>1.2584463638671499</v>
      </c>
    </row>
    <row r="4726" spans="1:2">
      <c r="A4726" s="21">
        <v>0.469346934693469</v>
      </c>
      <c r="B4726" s="21">
        <v>1.25862715117665</v>
      </c>
    </row>
    <row r="4727" spans="1:2">
      <c r="A4727" s="21">
        <v>0.46944694469446901</v>
      </c>
      <c r="B4727" s="21">
        <v>1.2588079384861499</v>
      </c>
    </row>
    <row r="4728" spans="1:2">
      <c r="A4728" s="21">
        <v>0.46954695469546898</v>
      </c>
      <c r="B4728" s="21">
        <v>1.25898872579565</v>
      </c>
    </row>
    <row r="4729" spans="1:2">
      <c r="A4729" s="21">
        <v>0.46964696469646899</v>
      </c>
      <c r="B4729" s="21">
        <v>1.2591695131051499</v>
      </c>
    </row>
    <row r="4730" spans="1:2">
      <c r="A4730" s="21">
        <v>0.46974697469746901</v>
      </c>
      <c r="B4730" s="21">
        <v>1.25935030041465</v>
      </c>
    </row>
    <row r="4731" spans="1:2">
      <c r="A4731" s="21">
        <v>0.46984698469846897</v>
      </c>
      <c r="B4731" s="21">
        <v>1.2595310877241499</v>
      </c>
    </row>
    <row r="4732" spans="1:2">
      <c r="A4732" s="21">
        <v>0.46994699469946999</v>
      </c>
      <c r="B4732" s="21">
        <v>1.25971187503365</v>
      </c>
    </row>
    <row r="4733" spans="1:2">
      <c r="A4733" s="21">
        <v>0.47004700470047001</v>
      </c>
      <c r="B4733" s="21">
        <v>1.2598926623431499</v>
      </c>
    </row>
    <row r="4734" spans="1:2">
      <c r="A4734" s="21">
        <v>0.47014701470147002</v>
      </c>
      <c r="B4734" s="21">
        <v>1.26007344965265</v>
      </c>
    </row>
    <row r="4735" spans="1:2">
      <c r="A4735" s="21">
        <v>0.47024702470246998</v>
      </c>
      <c r="B4735" s="21">
        <v>1.2602542369621501</v>
      </c>
    </row>
    <row r="4736" spans="1:2">
      <c r="A4736" s="21">
        <v>0.47034703470347</v>
      </c>
      <c r="B4736" s="21">
        <v>1.26043502427165</v>
      </c>
    </row>
    <row r="4737" spans="1:2">
      <c r="A4737" s="21">
        <v>0.47044704470447002</v>
      </c>
      <c r="B4737" s="21">
        <v>1.2606158115811501</v>
      </c>
    </row>
    <row r="4738" spans="1:2">
      <c r="A4738" s="21">
        <v>0.47054705470546998</v>
      </c>
      <c r="B4738" s="21">
        <v>1.26079659889065</v>
      </c>
    </row>
    <row r="4739" spans="1:2">
      <c r="A4739" s="21">
        <v>0.47064706470647</v>
      </c>
      <c r="B4739" s="21">
        <v>1.2609773862001501</v>
      </c>
    </row>
    <row r="4740" spans="1:2">
      <c r="A4740" s="21">
        <v>0.47074707470747001</v>
      </c>
      <c r="B4740" s="21">
        <v>1.26115817350965</v>
      </c>
    </row>
    <row r="4741" spans="1:2">
      <c r="A4741" s="21">
        <v>0.47084708470846998</v>
      </c>
      <c r="B4741" s="21">
        <v>1.2613389608191501</v>
      </c>
    </row>
    <row r="4742" spans="1:2">
      <c r="A4742" s="21">
        <v>0.47094709470946999</v>
      </c>
      <c r="B4742" s="21">
        <v>1.26151974812865</v>
      </c>
    </row>
    <row r="4743" spans="1:2">
      <c r="A4743" s="21">
        <v>0.47104710471047101</v>
      </c>
      <c r="B4743" s="21">
        <v>1.2617005354381501</v>
      </c>
    </row>
    <row r="4744" spans="1:2">
      <c r="A4744" s="21">
        <v>0.47114711471147103</v>
      </c>
      <c r="B4744" s="21">
        <v>1.26188132274765</v>
      </c>
    </row>
    <row r="4745" spans="1:2">
      <c r="A4745" s="21">
        <v>0.47124712471247099</v>
      </c>
      <c r="B4745" s="21">
        <v>1.2620621100571501</v>
      </c>
    </row>
    <row r="4746" spans="1:2">
      <c r="A4746" s="21">
        <v>0.47134713471347101</v>
      </c>
      <c r="B4746" s="21">
        <v>1.26224289736665</v>
      </c>
    </row>
    <row r="4747" spans="1:2">
      <c r="A4747" s="21">
        <v>0.47144714471447102</v>
      </c>
      <c r="B4747" s="21">
        <v>1.2624236846761601</v>
      </c>
    </row>
    <row r="4748" spans="1:2">
      <c r="A4748" s="21">
        <v>0.47154715471547098</v>
      </c>
      <c r="B4748" s="21">
        <v>1.2626044719856599</v>
      </c>
    </row>
    <row r="4749" spans="1:2">
      <c r="A4749" s="21">
        <v>0.471647164716471</v>
      </c>
      <c r="B4749" s="21">
        <v>1.2627852592951601</v>
      </c>
    </row>
    <row r="4750" spans="1:2">
      <c r="A4750" s="21">
        <v>0.47174717471747102</v>
      </c>
      <c r="B4750" s="21">
        <v>1.2629660466046599</v>
      </c>
    </row>
    <row r="4751" spans="1:2">
      <c r="A4751" s="21">
        <v>0.47184718471847098</v>
      </c>
      <c r="B4751" s="21">
        <v>1.26314683391416</v>
      </c>
    </row>
    <row r="4752" spans="1:2">
      <c r="A4752" s="21">
        <v>0.471947194719471</v>
      </c>
      <c r="B4752" s="21">
        <v>1.2633276212236599</v>
      </c>
    </row>
    <row r="4753" spans="1:2">
      <c r="A4753" s="21">
        <v>0.47204720472047201</v>
      </c>
      <c r="B4753" s="21">
        <v>1.26350840853316</v>
      </c>
    </row>
    <row r="4754" spans="1:2">
      <c r="A4754" s="21">
        <v>0.47214721472147198</v>
      </c>
      <c r="B4754" s="21">
        <v>1.2636891958426599</v>
      </c>
    </row>
    <row r="4755" spans="1:2">
      <c r="A4755" s="21">
        <v>0.47224722472247199</v>
      </c>
      <c r="B4755" s="21">
        <v>1.26386998315216</v>
      </c>
    </row>
    <row r="4756" spans="1:2">
      <c r="A4756" s="21">
        <v>0.47234723472347201</v>
      </c>
      <c r="B4756" s="21">
        <v>1.2640507704616599</v>
      </c>
    </row>
    <row r="4757" spans="1:2">
      <c r="A4757" s="21">
        <v>0.47244724472447203</v>
      </c>
      <c r="B4757" s="21">
        <v>1.26423155777116</v>
      </c>
    </row>
    <row r="4758" spans="1:2">
      <c r="A4758" s="21">
        <v>0.47254725472547199</v>
      </c>
      <c r="B4758" s="21">
        <v>1.2644123450806599</v>
      </c>
    </row>
    <row r="4759" spans="1:2">
      <c r="A4759" s="21">
        <v>0.47264726472647201</v>
      </c>
      <c r="B4759" s="21">
        <v>1.26459313239016</v>
      </c>
    </row>
    <row r="4760" spans="1:2">
      <c r="A4760" s="21">
        <v>0.47274727472747202</v>
      </c>
      <c r="B4760" s="21">
        <v>1.2647739196996599</v>
      </c>
    </row>
    <row r="4761" spans="1:2">
      <c r="A4761" s="21">
        <v>0.47284728472847198</v>
      </c>
      <c r="B4761" s="21">
        <v>1.26495470700916</v>
      </c>
    </row>
    <row r="4762" spans="1:2">
      <c r="A4762" s="21">
        <v>0.472947294729472</v>
      </c>
      <c r="B4762" s="21">
        <v>1.2651354943186599</v>
      </c>
    </row>
    <row r="4763" spans="1:2">
      <c r="A4763" s="21">
        <v>0.47304730473047302</v>
      </c>
      <c r="B4763" s="21">
        <v>1.26531628162816</v>
      </c>
    </row>
    <row r="4764" spans="1:2">
      <c r="A4764" s="21">
        <v>0.47314731473147298</v>
      </c>
      <c r="B4764" s="21">
        <v>1.2654970689376599</v>
      </c>
    </row>
    <row r="4765" spans="1:2">
      <c r="A4765" s="21">
        <v>0.473247324732473</v>
      </c>
      <c r="B4765" s="21">
        <v>1.26567785624716</v>
      </c>
    </row>
    <row r="4766" spans="1:2">
      <c r="A4766" s="21">
        <v>0.47334733473347301</v>
      </c>
      <c r="B4766" s="21">
        <v>1.2658586435566599</v>
      </c>
    </row>
    <row r="4767" spans="1:2">
      <c r="A4767" s="21">
        <v>0.47344734473447297</v>
      </c>
      <c r="B4767" s="21">
        <v>1.26603943086616</v>
      </c>
    </row>
    <row r="4768" spans="1:2">
      <c r="A4768" s="21">
        <v>0.47354735473547299</v>
      </c>
      <c r="B4768" s="21">
        <v>1.2662202181756601</v>
      </c>
    </row>
    <row r="4769" spans="1:2">
      <c r="A4769" s="21">
        <v>0.47364736473647301</v>
      </c>
      <c r="B4769" s="21">
        <v>1.26640100548516</v>
      </c>
    </row>
    <row r="4770" spans="1:2">
      <c r="A4770" s="21">
        <v>0.47374737473747303</v>
      </c>
      <c r="B4770" s="21">
        <v>1.2665817927946601</v>
      </c>
    </row>
    <row r="4771" spans="1:2">
      <c r="A4771" s="21">
        <v>0.47384738473847299</v>
      </c>
      <c r="B4771" s="21">
        <v>1.26676258010416</v>
      </c>
    </row>
    <row r="4772" spans="1:2">
      <c r="A4772" s="21">
        <v>0.473947394739473</v>
      </c>
      <c r="B4772" s="21">
        <v>1.2669433674136601</v>
      </c>
    </row>
    <row r="4773" spans="1:2">
      <c r="A4773" s="21">
        <v>0.47404740474047402</v>
      </c>
      <c r="B4773" s="21">
        <v>1.26712415472316</v>
      </c>
    </row>
    <row r="4774" spans="1:2">
      <c r="A4774" s="21">
        <v>0.47414741474147398</v>
      </c>
      <c r="B4774" s="21">
        <v>1.2673049420326601</v>
      </c>
    </row>
    <row r="4775" spans="1:2">
      <c r="A4775" s="21">
        <v>0.474247424742474</v>
      </c>
      <c r="B4775" s="21">
        <v>1.26748572934216</v>
      </c>
    </row>
    <row r="4776" spans="1:2">
      <c r="A4776" s="21">
        <v>0.47434743474347402</v>
      </c>
      <c r="B4776" s="21">
        <v>1.2676665166516601</v>
      </c>
    </row>
    <row r="4777" spans="1:2">
      <c r="A4777" s="21">
        <v>0.47444744474447398</v>
      </c>
      <c r="B4777" s="21">
        <v>1.26784730396116</v>
      </c>
    </row>
    <row r="4778" spans="1:2">
      <c r="A4778" s="21">
        <v>0.474547454745474</v>
      </c>
      <c r="B4778" s="21">
        <v>1.2680280912706601</v>
      </c>
    </row>
    <row r="4779" spans="1:2">
      <c r="A4779" s="21">
        <v>0.47464746474647401</v>
      </c>
      <c r="B4779" s="21">
        <v>1.26820887858016</v>
      </c>
    </row>
    <row r="4780" spans="1:2">
      <c r="A4780" s="21">
        <v>0.47474747474747397</v>
      </c>
      <c r="B4780" s="21">
        <v>1.2683896658896601</v>
      </c>
    </row>
    <row r="4781" spans="1:2">
      <c r="A4781" s="21">
        <v>0.47484748474847399</v>
      </c>
      <c r="B4781" s="21">
        <v>1.26857045319916</v>
      </c>
    </row>
    <row r="4782" spans="1:2">
      <c r="A4782" s="21">
        <v>0.47494749474947401</v>
      </c>
      <c r="B4782" s="21">
        <v>1.2687512405086601</v>
      </c>
    </row>
    <row r="4783" spans="1:2">
      <c r="A4783" s="21">
        <v>0.47504750475047502</v>
      </c>
      <c r="B4783" s="21">
        <v>1.2689320278181599</v>
      </c>
    </row>
    <row r="4784" spans="1:2">
      <c r="A4784" s="21">
        <v>0.47514751475147499</v>
      </c>
      <c r="B4784" s="21">
        <v>1.2691128151276601</v>
      </c>
    </row>
    <row r="4785" spans="1:2">
      <c r="A4785" s="21">
        <v>0.475247524752475</v>
      </c>
      <c r="B4785" s="21">
        <v>1.2692936024371599</v>
      </c>
    </row>
    <row r="4786" spans="1:2">
      <c r="A4786" s="21">
        <v>0.47534753475347502</v>
      </c>
      <c r="B4786" s="21">
        <v>1.26947438974666</v>
      </c>
    </row>
    <row r="4787" spans="1:2">
      <c r="A4787" s="21">
        <v>0.47544754475447498</v>
      </c>
      <c r="B4787" s="21">
        <v>1.2696551770561599</v>
      </c>
    </row>
    <row r="4788" spans="1:2">
      <c r="A4788" s="21">
        <v>0.475547554755475</v>
      </c>
      <c r="B4788" s="21">
        <v>1.26983596436566</v>
      </c>
    </row>
    <row r="4789" spans="1:2">
      <c r="A4789" s="21">
        <v>0.47564756475647502</v>
      </c>
      <c r="B4789" s="21">
        <v>1.2700167516751599</v>
      </c>
    </row>
    <row r="4790" spans="1:2">
      <c r="A4790" s="21">
        <v>0.47574757475747498</v>
      </c>
      <c r="B4790" s="21">
        <v>1.27019753898466</v>
      </c>
    </row>
    <row r="4791" spans="1:2">
      <c r="A4791" s="21">
        <v>0.475847584758475</v>
      </c>
      <c r="B4791" s="21">
        <v>1.2703783262941599</v>
      </c>
    </row>
    <row r="4792" spans="1:2">
      <c r="A4792" s="21">
        <v>0.47594759475947501</v>
      </c>
      <c r="B4792" s="21">
        <v>1.27055911360366</v>
      </c>
    </row>
    <row r="4793" spans="1:2">
      <c r="A4793" s="21">
        <v>0.47604760476047597</v>
      </c>
      <c r="B4793" s="21">
        <v>1.2707399009131599</v>
      </c>
    </row>
    <row r="4794" spans="1:2">
      <c r="A4794" s="21">
        <v>0.47614761476147599</v>
      </c>
      <c r="B4794" s="21">
        <v>1.27092068822266</v>
      </c>
    </row>
    <row r="4795" spans="1:2">
      <c r="A4795" s="21">
        <v>0.47624762476247601</v>
      </c>
      <c r="B4795" s="21">
        <v>1.2711014755321599</v>
      </c>
    </row>
    <row r="4796" spans="1:2">
      <c r="A4796" s="21">
        <v>0.47634763476347602</v>
      </c>
      <c r="B4796" s="21">
        <v>1.27128226284166</v>
      </c>
    </row>
    <row r="4797" spans="1:2">
      <c r="A4797" s="21">
        <v>0.47644764476447599</v>
      </c>
      <c r="B4797" s="21">
        <v>1.2714630501511599</v>
      </c>
    </row>
    <row r="4798" spans="1:2">
      <c r="A4798" s="21">
        <v>0.476547654765476</v>
      </c>
      <c r="B4798" s="21">
        <v>1.27164383746066</v>
      </c>
    </row>
    <row r="4799" spans="1:2">
      <c r="A4799" s="21">
        <v>0.47664766476647602</v>
      </c>
      <c r="B4799" s="21">
        <v>1.2718246247701599</v>
      </c>
    </row>
    <row r="4800" spans="1:2">
      <c r="A4800" s="21">
        <v>0.47674767476747598</v>
      </c>
      <c r="B4800" s="21">
        <v>1.27200541207966</v>
      </c>
    </row>
    <row r="4801" spans="1:2">
      <c r="A4801" s="21">
        <v>0.476847684768476</v>
      </c>
      <c r="B4801" s="21">
        <v>1.2721861993891601</v>
      </c>
    </row>
    <row r="4802" spans="1:2">
      <c r="A4802" s="21">
        <v>0.47694769476947602</v>
      </c>
      <c r="B4802" s="21">
        <v>1.27236698669867</v>
      </c>
    </row>
    <row r="4803" spans="1:2">
      <c r="A4803" s="21">
        <v>0.47704770477047698</v>
      </c>
      <c r="B4803" s="21">
        <v>1.2725477740081701</v>
      </c>
    </row>
    <row r="4804" spans="1:2">
      <c r="A4804" s="21">
        <v>0.47714771477147699</v>
      </c>
      <c r="B4804" s="21">
        <v>1.27272856131767</v>
      </c>
    </row>
    <row r="4805" spans="1:2">
      <c r="A4805" s="21">
        <v>0.47724772477247701</v>
      </c>
      <c r="B4805" s="21">
        <v>1.2729093486271701</v>
      </c>
    </row>
    <row r="4806" spans="1:2">
      <c r="A4806" s="21">
        <v>0.47734773477347697</v>
      </c>
      <c r="B4806" s="21">
        <v>1.27309013593667</v>
      </c>
    </row>
    <row r="4807" spans="1:2">
      <c r="A4807" s="21">
        <v>0.47744774477447699</v>
      </c>
      <c r="B4807" s="21">
        <v>1.2732709232461701</v>
      </c>
    </row>
    <row r="4808" spans="1:2">
      <c r="A4808" s="21">
        <v>0.47754775477547701</v>
      </c>
      <c r="B4808" s="21">
        <v>1.27345171055567</v>
      </c>
    </row>
    <row r="4809" spans="1:2">
      <c r="A4809" s="21">
        <v>0.47764776477647702</v>
      </c>
      <c r="B4809" s="21">
        <v>1.2736324978651701</v>
      </c>
    </row>
    <row r="4810" spans="1:2">
      <c r="A4810" s="21">
        <v>0.47774777477747699</v>
      </c>
      <c r="B4810" s="21">
        <v>1.27381328517467</v>
      </c>
    </row>
    <row r="4811" spans="1:2">
      <c r="A4811" s="21">
        <v>0.477847784778477</v>
      </c>
      <c r="B4811" s="21">
        <v>1.2739940724841701</v>
      </c>
    </row>
    <row r="4812" spans="1:2">
      <c r="A4812" s="21">
        <v>0.47794779477947702</v>
      </c>
      <c r="B4812" s="21">
        <v>1.27417485979367</v>
      </c>
    </row>
    <row r="4813" spans="1:2">
      <c r="A4813" s="21">
        <v>0.47804780478047798</v>
      </c>
      <c r="B4813" s="21">
        <v>1.2743556471031701</v>
      </c>
    </row>
    <row r="4814" spans="1:2">
      <c r="A4814" s="21">
        <v>0.478147814781478</v>
      </c>
      <c r="B4814" s="21">
        <v>1.2745364344126699</v>
      </c>
    </row>
    <row r="4815" spans="1:2">
      <c r="A4815" s="21">
        <v>0.47824782478247801</v>
      </c>
      <c r="B4815" s="21">
        <v>1.2747172217221701</v>
      </c>
    </row>
    <row r="4816" spans="1:2">
      <c r="A4816" s="21">
        <v>0.47834783478347798</v>
      </c>
      <c r="B4816" s="21">
        <v>1.2748980090316699</v>
      </c>
    </row>
    <row r="4817" spans="1:2">
      <c r="A4817" s="21">
        <v>0.47844784478447799</v>
      </c>
      <c r="B4817" s="21">
        <v>1.2750787963411701</v>
      </c>
    </row>
    <row r="4818" spans="1:2">
      <c r="A4818" s="21">
        <v>0.47854785478547801</v>
      </c>
      <c r="B4818" s="21">
        <v>1.2752595836506699</v>
      </c>
    </row>
    <row r="4819" spans="1:2">
      <c r="A4819" s="21">
        <v>0.47864786478647797</v>
      </c>
      <c r="B4819" s="21">
        <v>1.27544037096017</v>
      </c>
    </row>
    <row r="4820" spans="1:2">
      <c r="A4820" s="21">
        <v>0.47874787478747799</v>
      </c>
      <c r="B4820" s="21">
        <v>1.2756211582696699</v>
      </c>
    </row>
    <row r="4821" spans="1:2">
      <c r="A4821" s="21">
        <v>0.47884788478847801</v>
      </c>
      <c r="B4821" s="21">
        <v>1.27580194557917</v>
      </c>
    </row>
    <row r="4822" spans="1:2">
      <c r="A4822" s="21">
        <v>0.47894789478947802</v>
      </c>
      <c r="B4822" s="21">
        <v>1.2759827328886699</v>
      </c>
    </row>
    <row r="4823" spans="1:2">
      <c r="A4823" s="21">
        <v>0.47904790479047898</v>
      </c>
      <c r="B4823" s="21">
        <v>1.27616352019817</v>
      </c>
    </row>
    <row r="4824" spans="1:2">
      <c r="A4824" s="21">
        <v>0.479147914791479</v>
      </c>
      <c r="B4824" s="21">
        <v>1.2763443075076699</v>
      </c>
    </row>
    <row r="4825" spans="1:2">
      <c r="A4825" s="21">
        <v>0.47924792479247902</v>
      </c>
      <c r="B4825" s="21">
        <v>1.27652509481717</v>
      </c>
    </row>
    <row r="4826" spans="1:2">
      <c r="A4826" s="21">
        <v>0.47934793479347898</v>
      </c>
      <c r="B4826" s="21">
        <v>1.2767058821266699</v>
      </c>
    </row>
    <row r="4827" spans="1:2">
      <c r="A4827" s="21">
        <v>0.479447944794479</v>
      </c>
      <c r="B4827" s="21">
        <v>1.27688666943617</v>
      </c>
    </row>
    <row r="4828" spans="1:2">
      <c r="A4828" s="21">
        <v>0.47954795479547901</v>
      </c>
      <c r="B4828" s="21">
        <v>1.2770674567456699</v>
      </c>
    </row>
    <row r="4829" spans="1:2">
      <c r="A4829" s="21">
        <v>0.47964796479647898</v>
      </c>
      <c r="B4829" s="21">
        <v>1.27724824405517</v>
      </c>
    </row>
    <row r="4830" spans="1:2">
      <c r="A4830" s="21">
        <v>0.47974797479747899</v>
      </c>
      <c r="B4830" s="21">
        <v>1.2774290313646699</v>
      </c>
    </row>
    <row r="4831" spans="1:2">
      <c r="A4831" s="21">
        <v>0.47984798479847901</v>
      </c>
      <c r="B4831" s="21">
        <v>1.27760981867417</v>
      </c>
    </row>
    <row r="4832" spans="1:2">
      <c r="A4832" s="21">
        <v>0.47994799479947903</v>
      </c>
      <c r="B4832" s="21">
        <v>1.2777906059836699</v>
      </c>
    </row>
    <row r="4833" spans="1:2">
      <c r="A4833" s="21">
        <v>0.48004800480047999</v>
      </c>
      <c r="B4833" s="21">
        <v>1.27797139329317</v>
      </c>
    </row>
    <row r="4834" spans="1:2">
      <c r="A4834" s="21">
        <v>0.48014801480148001</v>
      </c>
      <c r="B4834" s="21">
        <v>1.2781521806026701</v>
      </c>
    </row>
    <row r="4835" spans="1:2">
      <c r="A4835" s="21">
        <v>0.48024802480248002</v>
      </c>
      <c r="B4835" s="21">
        <v>1.27833296791217</v>
      </c>
    </row>
    <row r="4836" spans="1:2">
      <c r="A4836" s="21">
        <v>0.48034803480347998</v>
      </c>
      <c r="B4836" s="21">
        <v>1.2785137552216701</v>
      </c>
    </row>
    <row r="4837" spans="1:2">
      <c r="A4837" s="21">
        <v>0.48044804480448</v>
      </c>
      <c r="B4837" s="21">
        <v>1.27869454253117</v>
      </c>
    </row>
    <row r="4838" spans="1:2">
      <c r="A4838" s="21">
        <v>0.48054805480548002</v>
      </c>
      <c r="B4838" s="21">
        <v>1.2788753298406701</v>
      </c>
    </row>
    <row r="4839" spans="1:2">
      <c r="A4839" s="21">
        <v>0.48064806480647998</v>
      </c>
      <c r="B4839" s="21">
        <v>1.27905611715017</v>
      </c>
    </row>
    <row r="4840" spans="1:2">
      <c r="A4840" s="21">
        <v>0.48074807480748</v>
      </c>
      <c r="B4840" s="21">
        <v>1.2792369044596701</v>
      </c>
    </row>
    <row r="4841" spans="1:2">
      <c r="A4841" s="21">
        <v>0.48084808480848001</v>
      </c>
      <c r="B4841" s="21">
        <v>1.27941769176917</v>
      </c>
    </row>
    <row r="4842" spans="1:2">
      <c r="A4842" s="21">
        <v>0.48094809480948097</v>
      </c>
      <c r="B4842" s="21">
        <v>1.2795984790786701</v>
      </c>
    </row>
    <row r="4843" spans="1:2">
      <c r="A4843" s="21">
        <v>0.48104810481048099</v>
      </c>
      <c r="B4843" s="21">
        <v>1.27977926638817</v>
      </c>
    </row>
    <row r="4844" spans="1:2">
      <c r="A4844" s="21">
        <v>0.48114811481148101</v>
      </c>
      <c r="B4844" s="21">
        <v>1.2799600536976701</v>
      </c>
    </row>
    <row r="4845" spans="1:2">
      <c r="A4845" s="21">
        <v>0.48124812481248103</v>
      </c>
      <c r="B4845" s="21">
        <v>1.28014084100717</v>
      </c>
    </row>
    <row r="4846" spans="1:2">
      <c r="A4846" s="21">
        <v>0.48134813481348099</v>
      </c>
      <c r="B4846" s="21">
        <v>1.2803216283166701</v>
      </c>
    </row>
    <row r="4847" spans="1:2">
      <c r="A4847" s="21">
        <v>0.481448144814481</v>
      </c>
      <c r="B4847" s="21">
        <v>1.28050241562617</v>
      </c>
    </row>
    <row r="4848" spans="1:2">
      <c r="A4848" s="21">
        <v>0.48154815481548102</v>
      </c>
      <c r="B4848" s="21">
        <v>1.2806832029356701</v>
      </c>
    </row>
    <row r="4849" spans="1:2">
      <c r="A4849" s="21">
        <v>0.48164816481648098</v>
      </c>
      <c r="B4849" s="21">
        <v>1.2808639902451699</v>
      </c>
    </row>
    <row r="4850" spans="1:2">
      <c r="A4850" s="21">
        <v>0.481748174817481</v>
      </c>
      <c r="B4850" s="21">
        <v>1.2810447775546701</v>
      </c>
    </row>
    <row r="4851" spans="1:2">
      <c r="A4851" s="21">
        <v>0.48184818481848102</v>
      </c>
      <c r="B4851" s="21">
        <v>1.2812255648641699</v>
      </c>
    </row>
    <row r="4852" spans="1:2">
      <c r="A4852" s="21">
        <v>0.48194819481948198</v>
      </c>
      <c r="B4852" s="21">
        <v>1.28140635217367</v>
      </c>
    </row>
    <row r="4853" spans="1:2">
      <c r="A4853" s="21">
        <v>0.482048204820482</v>
      </c>
      <c r="B4853" s="21">
        <v>1.2815871394831699</v>
      </c>
    </row>
    <row r="4854" spans="1:2">
      <c r="A4854" s="21">
        <v>0.48214821482148201</v>
      </c>
      <c r="B4854" s="21">
        <v>1.28176792679267</v>
      </c>
    </row>
    <row r="4855" spans="1:2">
      <c r="A4855" s="21">
        <v>0.48224822482248197</v>
      </c>
      <c r="B4855" s="21">
        <v>1.2819487141021699</v>
      </c>
    </row>
    <row r="4856" spans="1:2">
      <c r="A4856" s="21">
        <v>0.48234823482348199</v>
      </c>
      <c r="B4856" s="21">
        <v>1.28212950141167</v>
      </c>
    </row>
    <row r="4857" spans="1:2">
      <c r="A4857" s="21">
        <v>0.48244824482448201</v>
      </c>
      <c r="B4857" s="21">
        <v>1.2823102887211799</v>
      </c>
    </row>
    <row r="4858" spans="1:2">
      <c r="A4858" s="21">
        <v>0.48254825482548203</v>
      </c>
      <c r="B4858" s="21">
        <v>1.28249107603068</v>
      </c>
    </row>
    <row r="4859" spans="1:2">
      <c r="A4859" s="21">
        <v>0.48264826482648199</v>
      </c>
      <c r="B4859" s="21">
        <v>1.2826718633401799</v>
      </c>
    </row>
    <row r="4860" spans="1:2">
      <c r="A4860" s="21">
        <v>0.482748274827482</v>
      </c>
      <c r="B4860" s="21">
        <v>1.28285265064968</v>
      </c>
    </row>
    <row r="4861" spans="1:2">
      <c r="A4861" s="21">
        <v>0.48284828482848202</v>
      </c>
      <c r="B4861" s="21">
        <v>1.2830334379591799</v>
      </c>
    </row>
    <row r="4862" spans="1:2">
      <c r="A4862" s="21">
        <v>0.48294829482948298</v>
      </c>
      <c r="B4862" s="21">
        <v>1.28321422526868</v>
      </c>
    </row>
    <row r="4863" spans="1:2">
      <c r="A4863" s="21">
        <v>0.483048304830483</v>
      </c>
      <c r="B4863" s="21">
        <v>1.2833950125781799</v>
      </c>
    </row>
    <row r="4864" spans="1:2">
      <c r="A4864" s="21">
        <v>0.48314831483148302</v>
      </c>
      <c r="B4864" s="21">
        <v>1.28357579988768</v>
      </c>
    </row>
    <row r="4865" spans="1:2">
      <c r="A4865" s="21">
        <v>0.48324832483248298</v>
      </c>
      <c r="B4865" s="21">
        <v>1.2837565871971801</v>
      </c>
    </row>
    <row r="4866" spans="1:2">
      <c r="A4866" s="21">
        <v>0.483348334833483</v>
      </c>
      <c r="B4866" s="21">
        <v>1.28393737450668</v>
      </c>
    </row>
    <row r="4867" spans="1:2">
      <c r="A4867" s="21">
        <v>0.48344834483448301</v>
      </c>
      <c r="B4867" s="21">
        <v>1.2841181618161801</v>
      </c>
    </row>
    <row r="4868" spans="1:2">
      <c r="A4868" s="21">
        <v>0.48354835483548297</v>
      </c>
      <c r="B4868" s="21">
        <v>1.28429894912568</v>
      </c>
    </row>
    <row r="4869" spans="1:2">
      <c r="A4869" s="21">
        <v>0.48364836483648299</v>
      </c>
      <c r="B4869" s="21">
        <v>1.2844797364351801</v>
      </c>
    </row>
    <row r="4870" spans="1:2">
      <c r="A4870" s="21">
        <v>0.48374837483748301</v>
      </c>
      <c r="B4870" s="21">
        <v>1.28466052374468</v>
      </c>
    </row>
    <row r="4871" spans="1:2">
      <c r="A4871" s="21">
        <v>0.48384838483848303</v>
      </c>
      <c r="B4871" s="21">
        <v>1.2848413110541801</v>
      </c>
    </row>
    <row r="4872" spans="1:2">
      <c r="A4872" s="21">
        <v>0.48394839483948399</v>
      </c>
      <c r="B4872" s="21">
        <v>1.28502209836368</v>
      </c>
    </row>
    <row r="4873" spans="1:2">
      <c r="A4873" s="21">
        <v>0.484048404840484</v>
      </c>
      <c r="B4873" s="21">
        <v>1.2852028856731801</v>
      </c>
    </row>
    <row r="4874" spans="1:2">
      <c r="A4874" s="21">
        <v>0.48414841484148402</v>
      </c>
      <c r="B4874" s="21">
        <v>1.28538367298268</v>
      </c>
    </row>
    <row r="4875" spans="1:2">
      <c r="A4875" s="21">
        <v>0.48424842484248398</v>
      </c>
      <c r="B4875" s="21">
        <v>1.2855644602921801</v>
      </c>
    </row>
    <row r="4876" spans="1:2">
      <c r="A4876" s="21">
        <v>0.484348434843484</v>
      </c>
      <c r="B4876" s="21">
        <v>1.28574524760168</v>
      </c>
    </row>
    <row r="4877" spans="1:2">
      <c r="A4877" s="21">
        <v>0.48444844484448402</v>
      </c>
      <c r="B4877" s="21">
        <v>1.2859260349111801</v>
      </c>
    </row>
    <row r="4878" spans="1:2">
      <c r="A4878" s="21">
        <v>0.48454845484548398</v>
      </c>
      <c r="B4878" s="21">
        <v>1.28610682222068</v>
      </c>
    </row>
    <row r="4879" spans="1:2">
      <c r="A4879" s="21">
        <v>0.484648464846484</v>
      </c>
      <c r="B4879" s="21">
        <v>1.2862876095301801</v>
      </c>
    </row>
    <row r="4880" spans="1:2">
      <c r="A4880" s="21">
        <v>0.48474847484748401</v>
      </c>
      <c r="B4880" s="21">
        <v>1.28646839683968</v>
      </c>
    </row>
    <row r="4881" spans="1:2">
      <c r="A4881" s="21">
        <v>0.48484848484848397</v>
      </c>
      <c r="B4881" s="21">
        <v>1.2866491841491801</v>
      </c>
    </row>
    <row r="4882" spans="1:2">
      <c r="A4882" s="21">
        <v>0.48494849484948499</v>
      </c>
      <c r="B4882" s="21">
        <v>1.2868299714586799</v>
      </c>
    </row>
    <row r="4883" spans="1:2">
      <c r="A4883" s="21">
        <v>0.48504850485048501</v>
      </c>
      <c r="B4883" s="21">
        <v>1.2870107587681801</v>
      </c>
    </row>
    <row r="4884" spans="1:2">
      <c r="A4884" s="21">
        <v>0.48514851485148502</v>
      </c>
      <c r="B4884" s="21">
        <v>1.2871915460776799</v>
      </c>
    </row>
    <row r="4885" spans="1:2">
      <c r="A4885" s="21">
        <v>0.48524852485248499</v>
      </c>
      <c r="B4885" s="21">
        <v>1.28737233338718</v>
      </c>
    </row>
    <row r="4886" spans="1:2">
      <c r="A4886" s="21">
        <v>0.485348534853485</v>
      </c>
      <c r="B4886" s="21">
        <v>1.2875531206966799</v>
      </c>
    </row>
    <row r="4887" spans="1:2">
      <c r="A4887" s="21">
        <v>0.48544854485448502</v>
      </c>
      <c r="B4887" s="21">
        <v>1.28773390800618</v>
      </c>
    </row>
    <row r="4888" spans="1:2">
      <c r="A4888" s="21">
        <v>0.48554855485548498</v>
      </c>
      <c r="B4888" s="21">
        <v>1.2879146953156799</v>
      </c>
    </row>
    <row r="4889" spans="1:2">
      <c r="A4889" s="21">
        <v>0.485648564856485</v>
      </c>
      <c r="B4889" s="21">
        <v>1.28809548262518</v>
      </c>
    </row>
    <row r="4890" spans="1:2">
      <c r="A4890" s="21">
        <v>0.48574857485748502</v>
      </c>
      <c r="B4890" s="21">
        <v>1.2882762699346799</v>
      </c>
    </row>
    <row r="4891" spans="1:2">
      <c r="A4891" s="21">
        <v>0.48584858485848498</v>
      </c>
      <c r="B4891" s="21">
        <v>1.28845705724418</v>
      </c>
    </row>
    <row r="4892" spans="1:2">
      <c r="A4892" s="21">
        <v>0.48594859485948499</v>
      </c>
      <c r="B4892" s="21">
        <v>1.2886378445536799</v>
      </c>
    </row>
    <row r="4893" spans="1:2">
      <c r="A4893" s="21">
        <v>0.48604860486048601</v>
      </c>
      <c r="B4893" s="21">
        <v>1.28881863186318</v>
      </c>
    </row>
    <row r="4894" spans="1:2">
      <c r="A4894" s="21">
        <v>0.48614861486148597</v>
      </c>
      <c r="B4894" s="21">
        <v>1.2889994191726799</v>
      </c>
    </row>
    <row r="4895" spans="1:2">
      <c r="A4895" s="21">
        <v>0.48624862486248599</v>
      </c>
      <c r="B4895" s="21">
        <v>1.28918020648218</v>
      </c>
    </row>
    <row r="4896" spans="1:2">
      <c r="A4896" s="21">
        <v>0.48634863486348601</v>
      </c>
      <c r="B4896" s="21">
        <v>1.2893609937916799</v>
      </c>
    </row>
    <row r="4897" spans="1:2">
      <c r="A4897" s="21">
        <v>0.48644864486448602</v>
      </c>
      <c r="B4897" s="21">
        <v>1.28954178110118</v>
      </c>
    </row>
    <row r="4898" spans="1:2">
      <c r="A4898" s="21">
        <v>0.48654865486548599</v>
      </c>
      <c r="B4898" s="21">
        <v>1.2897225684106799</v>
      </c>
    </row>
    <row r="4899" spans="1:2">
      <c r="A4899" s="21">
        <v>0.486648664866486</v>
      </c>
      <c r="B4899" s="21">
        <v>1.28990335572018</v>
      </c>
    </row>
    <row r="4900" spans="1:2">
      <c r="A4900" s="21">
        <v>0.48674867486748602</v>
      </c>
      <c r="B4900" s="21">
        <v>1.2900841430296801</v>
      </c>
    </row>
    <row r="4901" spans="1:2">
      <c r="A4901" s="21">
        <v>0.48684868486848598</v>
      </c>
      <c r="B4901" s="21">
        <v>1.29026493033918</v>
      </c>
    </row>
    <row r="4902" spans="1:2">
      <c r="A4902" s="21">
        <v>0.486948694869486</v>
      </c>
      <c r="B4902" s="21">
        <v>1.2904457176486801</v>
      </c>
    </row>
    <row r="4903" spans="1:2">
      <c r="A4903" s="21">
        <v>0.48704870487048701</v>
      </c>
      <c r="B4903" s="21">
        <v>1.29062650495818</v>
      </c>
    </row>
    <row r="4904" spans="1:2">
      <c r="A4904" s="21">
        <v>0.48714871487148698</v>
      </c>
      <c r="B4904" s="21">
        <v>1.2908072922676801</v>
      </c>
    </row>
    <row r="4905" spans="1:2">
      <c r="A4905" s="21">
        <v>0.48724872487248699</v>
      </c>
      <c r="B4905" s="21">
        <v>1.29098807957718</v>
      </c>
    </row>
    <row r="4906" spans="1:2">
      <c r="A4906" s="21">
        <v>0.48734873487348701</v>
      </c>
      <c r="B4906" s="21">
        <v>1.2911688668866801</v>
      </c>
    </row>
    <row r="4907" spans="1:2">
      <c r="A4907" s="21">
        <v>0.48744874487448703</v>
      </c>
      <c r="B4907" s="21">
        <v>1.29134965419618</v>
      </c>
    </row>
    <row r="4908" spans="1:2">
      <c r="A4908" s="21">
        <v>0.48754875487548699</v>
      </c>
      <c r="B4908" s="21">
        <v>1.2915304415056801</v>
      </c>
    </row>
    <row r="4909" spans="1:2">
      <c r="A4909" s="21">
        <v>0.48764876487648701</v>
      </c>
      <c r="B4909" s="21">
        <v>1.29171122881518</v>
      </c>
    </row>
    <row r="4910" spans="1:2">
      <c r="A4910" s="21">
        <v>0.48774877487748702</v>
      </c>
      <c r="B4910" s="21">
        <v>1.2918920161246801</v>
      </c>
    </row>
    <row r="4911" spans="1:2">
      <c r="A4911" s="21">
        <v>0.48784878487848699</v>
      </c>
      <c r="B4911" s="21">
        <v>1.29207280343418</v>
      </c>
    </row>
    <row r="4912" spans="1:2">
      <c r="A4912" s="21">
        <v>0.487948794879487</v>
      </c>
      <c r="B4912" s="21">
        <v>1.2922535907436801</v>
      </c>
    </row>
    <row r="4913" spans="1:2">
      <c r="A4913" s="21">
        <v>0.48804880488048802</v>
      </c>
      <c r="B4913" s="21">
        <v>1.2924343780531899</v>
      </c>
    </row>
    <row r="4914" spans="1:2">
      <c r="A4914" s="21">
        <v>0.48814881488148798</v>
      </c>
      <c r="B4914" s="21">
        <v>1.2926151653626901</v>
      </c>
    </row>
    <row r="4915" spans="1:2">
      <c r="A4915" s="21">
        <v>0.488248824882488</v>
      </c>
      <c r="B4915" s="21">
        <v>1.2927959526721899</v>
      </c>
    </row>
    <row r="4916" spans="1:2">
      <c r="A4916" s="21">
        <v>0.48834883488348801</v>
      </c>
      <c r="B4916" s="21">
        <v>1.29297673998169</v>
      </c>
    </row>
    <row r="4917" spans="1:2">
      <c r="A4917" s="21">
        <v>0.48844884488448798</v>
      </c>
      <c r="B4917" s="21">
        <v>1.2931575272911899</v>
      </c>
    </row>
    <row r="4918" spans="1:2">
      <c r="A4918" s="21">
        <v>0.48854885488548799</v>
      </c>
      <c r="B4918" s="21">
        <v>1.29333831460069</v>
      </c>
    </row>
    <row r="4919" spans="1:2">
      <c r="A4919" s="21">
        <v>0.48864886488648801</v>
      </c>
      <c r="B4919" s="21">
        <v>1.2935191019101899</v>
      </c>
    </row>
    <row r="4920" spans="1:2">
      <c r="A4920" s="21">
        <v>0.48874887488748803</v>
      </c>
      <c r="B4920" s="21">
        <v>1.29369988921969</v>
      </c>
    </row>
    <row r="4921" spans="1:2">
      <c r="A4921" s="21">
        <v>0.48884888488848799</v>
      </c>
      <c r="B4921" s="21">
        <v>1.2938806765291899</v>
      </c>
    </row>
    <row r="4922" spans="1:2">
      <c r="A4922" s="21">
        <v>0.48894889488948801</v>
      </c>
      <c r="B4922" s="21">
        <v>1.29406146383869</v>
      </c>
    </row>
    <row r="4923" spans="1:2">
      <c r="A4923" s="21">
        <v>0.48904890489048902</v>
      </c>
      <c r="B4923" s="21">
        <v>1.2942422511481899</v>
      </c>
    </row>
    <row r="4924" spans="1:2">
      <c r="A4924" s="21">
        <v>0.48914891489148898</v>
      </c>
      <c r="B4924" s="21">
        <v>1.29442303845769</v>
      </c>
    </row>
    <row r="4925" spans="1:2">
      <c r="A4925" s="21">
        <v>0.489248924892489</v>
      </c>
      <c r="B4925" s="21">
        <v>1.2946038257671899</v>
      </c>
    </row>
    <row r="4926" spans="1:2">
      <c r="A4926" s="21">
        <v>0.48934893489348902</v>
      </c>
      <c r="B4926" s="21">
        <v>1.29478461307669</v>
      </c>
    </row>
    <row r="4927" spans="1:2">
      <c r="A4927" s="21">
        <v>0.48944894489448898</v>
      </c>
      <c r="B4927" s="21">
        <v>1.2949654003861899</v>
      </c>
    </row>
    <row r="4928" spans="1:2">
      <c r="A4928" s="21">
        <v>0.489548954895489</v>
      </c>
      <c r="B4928" s="21">
        <v>1.29514618769569</v>
      </c>
    </row>
    <row r="4929" spans="1:2">
      <c r="A4929" s="21">
        <v>0.48964896489648901</v>
      </c>
      <c r="B4929" s="21">
        <v>1.2953269750051899</v>
      </c>
    </row>
    <row r="4930" spans="1:2">
      <c r="A4930" s="21">
        <v>0.48974897489748898</v>
      </c>
      <c r="B4930" s="21">
        <v>1.29550776231469</v>
      </c>
    </row>
    <row r="4931" spans="1:2">
      <c r="A4931" s="21">
        <v>0.48984898489848899</v>
      </c>
      <c r="B4931" s="21">
        <v>1.2956885496241899</v>
      </c>
    </row>
    <row r="4932" spans="1:2">
      <c r="A4932" s="21">
        <v>0.48994899489948901</v>
      </c>
      <c r="B4932" s="21">
        <v>1.29586933693369</v>
      </c>
    </row>
    <row r="4933" spans="1:2">
      <c r="A4933" s="21">
        <v>0.49004900490049003</v>
      </c>
      <c r="B4933" s="21">
        <v>1.2960501242431901</v>
      </c>
    </row>
    <row r="4934" spans="1:2">
      <c r="A4934" s="21">
        <v>0.49014901490148999</v>
      </c>
      <c r="B4934" s="21">
        <v>1.29623091155269</v>
      </c>
    </row>
    <row r="4935" spans="1:2">
      <c r="A4935" s="21">
        <v>0.49024902490249</v>
      </c>
      <c r="B4935" s="21">
        <v>1.2964116988621901</v>
      </c>
    </row>
    <row r="4936" spans="1:2">
      <c r="A4936" s="21">
        <v>0.49034903490349002</v>
      </c>
      <c r="B4936" s="21">
        <v>1.29659248617169</v>
      </c>
    </row>
    <row r="4937" spans="1:2">
      <c r="A4937" s="21">
        <v>0.49044904490448998</v>
      </c>
      <c r="B4937" s="21">
        <v>1.2967732734811901</v>
      </c>
    </row>
    <row r="4938" spans="1:2">
      <c r="A4938" s="21">
        <v>0.49054905490549</v>
      </c>
      <c r="B4938" s="21">
        <v>1.29695406079069</v>
      </c>
    </row>
    <row r="4939" spans="1:2">
      <c r="A4939" s="21">
        <v>0.49064906490649002</v>
      </c>
      <c r="B4939" s="21">
        <v>1.2971348481001901</v>
      </c>
    </row>
    <row r="4940" spans="1:2">
      <c r="A4940" s="21">
        <v>0.49074907490748998</v>
      </c>
      <c r="B4940" s="21">
        <v>1.29731563540969</v>
      </c>
    </row>
    <row r="4941" spans="1:2">
      <c r="A4941" s="21">
        <v>0.49084908490849</v>
      </c>
      <c r="B4941" s="21">
        <v>1.2974964227191901</v>
      </c>
    </row>
    <row r="4942" spans="1:2">
      <c r="A4942" s="21">
        <v>0.49094909490949001</v>
      </c>
      <c r="B4942" s="21">
        <v>1.29767721002869</v>
      </c>
    </row>
    <row r="4943" spans="1:2">
      <c r="A4943" s="21">
        <v>0.49104910491049097</v>
      </c>
      <c r="B4943" s="21">
        <v>1.2978579973381901</v>
      </c>
    </row>
    <row r="4944" spans="1:2">
      <c r="A4944" s="21">
        <v>0.49114911491149099</v>
      </c>
      <c r="B4944" s="21">
        <v>1.29803878464769</v>
      </c>
    </row>
    <row r="4945" spans="1:2">
      <c r="A4945" s="21">
        <v>0.49124912491249101</v>
      </c>
      <c r="B4945" s="21">
        <v>1.2982195719571901</v>
      </c>
    </row>
    <row r="4946" spans="1:2">
      <c r="A4946" s="21">
        <v>0.49134913491349103</v>
      </c>
      <c r="B4946" s="21">
        <v>1.29840035926669</v>
      </c>
    </row>
    <row r="4947" spans="1:2">
      <c r="A4947" s="21">
        <v>0.49144914491449099</v>
      </c>
      <c r="B4947" s="21">
        <v>1.2985811465761901</v>
      </c>
    </row>
    <row r="4948" spans="1:2">
      <c r="A4948" s="21">
        <v>0.491549154915491</v>
      </c>
      <c r="B4948" s="21">
        <v>1.2987619338856899</v>
      </c>
    </row>
    <row r="4949" spans="1:2">
      <c r="A4949" s="21">
        <v>0.49164916491649102</v>
      </c>
      <c r="B4949" s="21">
        <v>1.2989427211951901</v>
      </c>
    </row>
    <row r="4950" spans="1:2">
      <c r="A4950" s="21">
        <v>0.49174917491749098</v>
      </c>
      <c r="B4950" s="21">
        <v>1.2991235085046899</v>
      </c>
    </row>
    <row r="4951" spans="1:2">
      <c r="A4951" s="21">
        <v>0.491849184918491</v>
      </c>
      <c r="B4951" s="21">
        <v>1.29930429581419</v>
      </c>
    </row>
    <row r="4952" spans="1:2">
      <c r="A4952" s="21">
        <v>0.49194919491949102</v>
      </c>
      <c r="B4952" s="21">
        <v>1.2994850831236899</v>
      </c>
    </row>
    <row r="4953" spans="1:2">
      <c r="A4953" s="21">
        <v>0.49204920492049198</v>
      </c>
      <c r="B4953" s="21">
        <v>1.29966587043319</v>
      </c>
    </row>
    <row r="4954" spans="1:2">
      <c r="A4954" s="21">
        <v>0.492149214921492</v>
      </c>
      <c r="B4954" s="21">
        <v>1.2998466577426899</v>
      </c>
    </row>
    <row r="4955" spans="1:2">
      <c r="A4955" s="21">
        <v>0.49224922492249201</v>
      </c>
      <c r="B4955" s="21">
        <v>1.30002744505219</v>
      </c>
    </row>
    <row r="4956" spans="1:2">
      <c r="A4956" s="21">
        <v>0.49234923492349197</v>
      </c>
      <c r="B4956" s="21">
        <v>1.3002082323616899</v>
      </c>
    </row>
    <row r="4957" spans="1:2">
      <c r="A4957" s="21">
        <v>0.49244924492449199</v>
      </c>
      <c r="B4957" s="21">
        <v>1.30038901967119</v>
      </c>
    </row>
    <row r="4958" spans="1:2">
      <c r="A4958" s="21">
        <v>0.49254925492549201</v>
      </c>
      <c r="B4958" s="21">
        <v>1.3005698069806899</v>
      </c>
    </row>
    <row r="4959" spans="1:2">
      <c r="A4959" s="21">
        <v>0.49264926492649203</v>
      </c>
      <c r="B4959" s="21">
        <v>1.30075059429019</v>
      </c>
    </row>
    <row r="4960" spans="1:2">
      <c r="A4960" s="21">
        <v>0.49274927492749199</v>
      </c>
      <c r="B4960" s="21">
        <v>1.3009313815996899</v>
      </c>
    </row>
    <row r="4961" spans="1:2">
      <c r="A4961" s="21">
        <v>0.492849284928492</v>
      </c>
      <c r="B4961" s="21">
        <v>1.30111216890919</v>
      </c>
    </row>
    <row r="4962" spans="1:2">
      <c r="A4962" s="21">
        <v>0.49294929492949202</v>
      </c>
      <c r="B4962" s="21">
        <v>1.3012929562186899</v>
      </c>
    </row>
    <row r="4963" spans="1:2">
      <c r="A4963" s="21">
        <v>0.49304930493049298</v>
      </c>
      <c r="B4963" s="21">
        <v>1.30147374352819</v>
      </c>
    </row>
    <row r="4964" spans="1:2">
      <c r="A4964" s="21">
        <v>0.493149314931493</v>
      </c>
      <c r="B4964" s="21">
        <v>1.3016545308376899</v>
      </c>
    </row>
    <row r="4965" spans="1:2">
      <c r="A4965" s="21">
        <v>0.49324932493249302</v>
      </c>
      <c r="B4965" s="21">
        <v>1.30183531814719</v>
      </c>
    </row>
    <row r="4966" spans="1:2">
      <c r="A4966" s="21">
        <v>0.49334933493349298</v>
      </c>
      <c r="B4966" s="21">
        <v>1.3020161054566901</v>
      </c>
    </row>
    <row r="4967" spans="1:2">
      <c r="A4967" s="21">
        <v>0.49344934493449299</v>
      </c>
      <c r="B4967" s="21">
        <v>1.30219689276619</v>
      </c>
    </row>
    <row r="4968" spans="1:2">
      <c r="A4968" s="21">
        <v>0.49354935493549301</v>
      </c>
      <c r="B4968" s="21">
        <v>1.3023776800756901</v>
      </c>
    </row>
    <row r="4969" spans="1:2">
      <c r="A4969" s="21">
        <v>0.49364936493649297</v>
      </c>
      <c r="B4969" s="21">
        <v>1.3025584673852</v>
      </c>
    </row>
    <row r="4970" spans="1:2">
      <c r="A4970" s="21">
        <v>0.49374937493749299</v>
      </c>
      <c r="B4970" s="21">
        <v>1.3027392546947001</v>
      </c>
    </row>
    <row r="4971" spans="1:2">
      <c r="A4971" s="21">
        <v>0.49384938493849301</v>
      </c>
      <c r="B4971" s="21">
        <v>1.3029200420042</v>
      </c>
    </row>
    <row r="4972" spans="1:2">
      <c r="A4972" s="21">
        <v>0.49394939493949303</v>
      </c>
      <c r="B4972" s="21">
        <v>1.3031008293137001</v>
      </c>
    </row>
    <row r="4973" spans="1:2">
      <c r="A4973" s="21">
        <v>0.49404940494049399</v>
      </c>
      <c r="B4973" s="21">
        <v>1.3032816166232</v>
      </c>
    </row>
    <row r="4974" spans="1:2">
      <c r="A4974" s="21">
        <v>0.494149414941494</v>
      </c>
      <c r="B4974" s="21">
        <v>1.3034624039327001</v>
      </c>
    </row>
    <row r="4975" spans="1:2">
      <c r="A4975" s="21">
        <v>0.49424942494249402</v>
      </c>
      <c r="B4975" s="21">
        <v>1.3036431912422</v>
      </c>
    </row>
    <row r="4976" spans="1:2">
      <c r="A4976" s="21">
        <v>0.49434943494349398</v>
      </c>
      <c r="B4976" s="21">
        <v>1.3038239785517001</v>
      </c>
    </row>
    <row r="4977" spans="1:2">
      <c r="A4977" s="21">
        <v>0.494449444944494</v>
      </c>
      <c r="B4977" s="21">
        <v>1.3040047658612</v>
      </c>
    </row>
    <row r="4978" spans="1:2">
      <c r="A4978" s="21">
        <v>0.49454945494549402</v>
      </c>
      <c r="B4978" s="21">
        <v>1.3041855531707001</v>
      </c>
    </row>
    <row r="4979" spans="1:2">
      <c r="A4979" s="21">
        <v>0.49464946494649398</v>
      </c>
      <c r="B4979" s="21">
        <v>1.3043663404801999</v>
      </c>
    </row>
    <row r="4980" spans="1:2">
      <c r="A4980" s="21">
        <v>0.49474947494749399</v>
      </c>
      <c r="B4980" s="21">
        <v>1.3045471277897001</v>
      </c>
    </row>
    <row r="4981" spans="1:2">
      <c r="A4981" s="21">
        <v>0.49484948494849401</v>
      </c>
      <c r="B4981" s="21">
        <v>1.3047279150991999</v>
      </c>
    </row>
    <row r="4982" spans="1:2">
      <c r="A4982" s="21">
        <v>0.49494949494949497</v>
      </c>
      <c r="B4982" s="21">
        <v>1.3049087024087</v>
      </c>
    </row>
    <row r="4983" spans="1:2">
      <c r="A4983" s="21">
        <v>0.49504950495049499</v>
      </c>
      <c r="B4983" s="21">
        <v>1.30508568164508</v>
      </c>
    </row>
    <row r="4984" spans="1:2">
      <c r="A4984" s="21">
        <v>0.49514951495149501</v>
      </c>
      <c r="B4984" s="21">
        <v>1.30525877587758</v>
      </c>
    </row>
    <row r="4985" spans="1:2">
      <c r="A4985" s="21">
        <v>0.49524952495249502</v>
      </c>
      <c r="B4985" s="21">
        <v>1.30543187011008</v>
      </c>
    </row>
    <row r="4986" spans="1:2">
      <c r="A4986" s="21">
        <v>0.49534953495349499</v>
      </c>
      <c r="B4986" s="21">
        <v>1.30560496434258</v>
      </c>
    </row>
    <row r="4987" spans="1:2">
      <c r="A4987" s="21">
        <v>0.495449544954495</v>
      </c>
      <c r="B4987" s="21">
        <v>1.30577805857508</v>
      </c>
    </row>
    <row r="4988" spans="1:2">
      <c r="A4988" s="21">
        <v>0.49554955495549502</v>
      </c>
      <c r="B4988" s="21">
        <v>1.30595115280758</v>
      </c>
    </row>
    <row r="4989" spans="1:2">
      <c r="A4989" s="21">
        <v>0.49564956495649498</v>
      </c>
      <c r="B4989" s="21">
        <v>1.30612424704008</v>
      </c>
    </row>
    <row r="4990" spans="1:2">
      <c r="A4990" s="21">
        <v>0.495749574957495</v>
      </c>
      <c r="B4990" s="21">
        <v>1.30629734127258</v>
      </c>
    </row>
    <row r="4991" spans="1:2">
      <c r="A4991" s="21">
        <v>0.49584958495849502</v>
      </c>
      <c r="B4991" s="21">
        <v>1.30647043550508</v>
      </c>
    </row>
    <row r="4992" spans="1:2">
      <c r="A4992" s="21">
        <v>0.49594959495949598</v>
      </c>
      <c r="B4992" s="21">
        <v>1.30664352973758</v>
      </c>
    </row>
    <row r="4993" spans="1:2">
      <c r="A4993" s="21">
        <v>0.49604960496049599</v>
      </c>
      <c r="B4993" s="21">
        <v>1.30681662397008</v>
      </c>
    </row>
    <row r="4994" spans="1:2">
      <c r="A4994" s="21">
        <v>0.49614961496149601</v>
      </c>
      <c r="B4994" s="21">
        <v>1.30698971820258</v>
      </c>
    </row>
    <row r="4995" spans="1:2">
      <c r="A4995" s="21">
        <v>0.49624962496249603</v>
      </c>
      <c r="B4995" s="21">
        <v>1.30716281243508</v>
      </c>
    </row>
    <row r="4996" spans="1:2">
      <c r="A4996" s="21">
        <v>0.49634963496349599</v>
      </c>
      <c r="B4996" s="21">
        <v>1.30733590666758</v>
      </c>
    </row>
    <row r="4997" spans="1:2">
      <c r="A4997" s="21">
        <v>0.49644964496449601</v>
      </c>
      <c r="B4997" s="21">
        <v>1.30750900090009</v>
      </c>
    </row>
    <row r="4998" spans="1:2">
      <c r="A4998" s="21">
        <v>0.49654965496549602</v>
      </c>
      <c r="B4998" s="21">
        <v>1.30768209513259</v>
      </c>
    </row>
    <row r="4999" spans="1:2">
      <c r="A4999" s="21">
        <v>0.49664966496649599</v>
      </c>
      <c r="B4999" s="21">
        <v>1.30785518936509</v>
      </c>
    </row>
    <row r="5000" spans="1:2">
      <c r="A5000" s="21">
        <v>0.496749674967496</v>
      </c>
      <c r="B5000" s="21">
        <v>1.30802828359759</v>
      </c>
    </row>
    <row r="5001" spans="1:2">
      <c r="A5001" s="21">
        <v>0.49684968496849602</v>
      </c>
      <c r="B5001" s="21">
        <v>1.3082013778300901</v>
      </c>
    </row>
    <row r="5002" spans="1:2">
      <c r="A5002" s="21">
        <v>0.49694969496949698</v>
      </c>
      <c r="B5002" s="21">
        <v>1.3083744720625901</v>
      </c>
    </row>
    <row r="5003" spans="1:2">
      <c r="A5003" s="21">
        <v>0.497049704970497</v>
      </c>
      <c r="B5003" s="21">
        <v>1.3085475662950901</v>
      </c>
    </row>
    <row r="5004" spans="1:2">
      <c r="A5004" s="21">
        <v>0.49714971497149701</v>
      </c>
      <c r="B5004" s="21">
        <v>1.3087206605275901</v>
      </c>
    </row>
    <row r="5005" spans="1:2">
      <c r="A5005" s="21">
        <v>0.49724972497249698</v>
      </c>
      <c r="B5005" s="21">
        <v>1.3088937547600901</v>
      </c>
    </row>
    <row r="5006" spans="1:2">
      <c r="A5006" s="21">
        <v>0.49734973497349699</v>
      </c>
      <c r="B5006" s="21">
        <v>1.3090668489925901</v>
      </c>
    </row>
    <row r="5007" spans="1:2">
      <c r="A5007" s="21">
        <v>0.49744974497449701</v>
      </c>
      <c r="B5007" s="21">
        <v>1.3092399432250901</v>
      </c>
    </row>
    <row r="5008" spans="1:2">
      <c r="A5008" s="21">
        <v>0.49754975497549703</v>
      </c>
      <c r="B5008" s="21">
        <v>1.3094130374575901</v>
      </c>
    </row>
    <row r="5009" spans="1:2">
      <c r="A5009" s="21">
        <v>0.49764976497649699</v>
      </c>
      <c r="B5009" s="21">
        <v>1.3095861316900901</v>
      </c>
    </row>
    <row r="5010" spans="1:2">
      <c r="A5010" s="21">
        <v>0.49774977497749701</v>
      </c>
      <c r="B5010" s="21">
        <v>1.3097592259225901</v>
      </c>
    </row>
    <row r="5011" spans="1:2">
      <c r="A5011" s="21">
        <v>0.49784978497849702</v>
      </c>
      <c r="B5011" s="21">
        <v>1.3099323201550901</v>
      </c>
    </row>
    <row r="5012" spans="1:2">
      <c r="A5012" s="21">
        <v>0.49794979497949798</v>
      </c>
      <c r="B5012" s="21">
        <v>1.3101054143875901</v>
      </c>
    </row>
    <row r="5013" spans="1:2">
      <c r="A5013" s="21">
        <v>0.498049804980498</v>
      </c>
      <c r="B5013" s="21">
        <v>1.3102785086200901</v>
      </c>
    </row>
    <row r="5014" spans="1:2">
      <c r="A5014" s="21">
        <v>0.49814981498149802</v>
      </c>
      <c r="B5014" s="21">
        <v>1.3104516028525901</v>
      </c>
    </row>
    <row r="5015" spans="1:2">
      <c r="A5015" s="21">
        <v>0.49824982498249798</v>
      </c>
      <c r="B5015" s="21">
        <v>1.3106246970850901</v>
      </c>
    </row>
    <row r="5016" spans="1:2">
      <c r="A5016" s="21">
        <v>0.498349834983498</v>
      </c>
      <c r="B5016" s="21">
        <v>1.3107977913175901</v>
      </c>
    </row>
    <row r="5017" spans="1:2">
      <c r="A5017" s="21">
        <v>0.49844984498449801</v>
      </c>
      <c r="B5017" s="21">
        <v>1.3109708855500899</v>
      </c>
    </row>
    <row r="5018" spans="1:2">
      <c r="A5018" s="21">
        <v>0.49854985498549798</v>
      </c>
      <c r="B5018" s="21">
        <v>1.3111439797825899</v>
      </c>
    </row>
    <row r="5019" spans="1:2">
      <c r="A5019" s="21">
        <v>0.49864986498649799</v>
      </c>
      <c r="B5019" s="21">
        <v>1.3113170740150899</v>
      </c>
    </row>
    <row r="5020" spans="1:2">
      <c r="A5020" s="21">
        <v>0.49874987498749801</v>
      </c>
      <c r="B5020" s="21">
        <v>1.3114901682475899</v>
      </c>
    </row>
    <row r="5021" spans="1:2">
      <c r="A5021" s="21">
        <v>0.49884988498849803</v>
      </c>
      <c r="B5021" s="21">
        <v>1.3116632624800899</v>
      </c>
    </row>
    <row r="5022" spans="1:2">
      <c r="A5022" s="21">
        <v>0.49894989498949899</v>
      </c>
      <c r="B5022" s="21">
        <v>1.3118363567125899</v>
      </c>
    </row>
    <row r="5023" spans="1:2">
      <c r="A5023" s="21">
        <v>0.499049904990499</v>
      </c>
      <c r="B5023" s="21">
        <v>1.3120094509450899</v>
      </c>
    </row>
    <row r="5024" spans="1:2">
      <c r="A5024" s="21">
        <v>0.49914991499149902</v>
      </c>
      <c r="B5024" s="21">
        <v>1.3121825451775899</v>
      </c>
    </row>
    <row r="5025" spans="1:2">
      <c r="A5025" s="21">
        <v>0.49924992499249898</v>
      </c>
      <c r="B5025" s="21">
        <v>1.3123556394100899</v>
      </c>
    </row>
    <row r="5026" spans="1:2">
      <c r="A5026" s="21">
        <v>0.499349934993499</v>
      </c>
      <c r="B5026" s="21">
        <v>1.3125287336425899</v>
      </c>
    </row>
    <row r="5027" spans="1:2">
      <c r="A5027" s="21">
        <v>0.49944994499449902</v>
      </c>
      <c r="B5027" s="21">
        <v>1.3127018278750899</v>
      </c>
    </row>
    <row r="5028" spans="1:2">
      <c r="A5028" s="21">
        <v>0.49954995499549898</v>
      </c>
      <c r="B5028" s="21">
        <v>1.3128749221075899</v>
      </c>
    </row>
    <row r="5029" spans="1:2">
      <c r="A5029" s="21">
        <v>0.499649964996499</v>
      </c>
      <c r="B5029" s="21">
        <v>1.3130480163400899</v>
      </c>
    </row>
    <row r="5030" spans="1:2">
      <c r="A5030" s="21">
        <v>0.49974997499749901</v>
      </c>
      <c r="B5030" s="21">
        <v>1.3132211105725899</v>
      </c>
    </row>
    <row r="5031" spans="1:2">
      <c r="A5031" s="21">
        <v>0.49984998499849898</v>
      </c>
      <c r="B5031" s="21">
        <v>1.3133942048050899</v>
      </c>
    </row>
    <row r="5032" spans="1:2">
      <c r="A5032" s="21">
        <v>0.49994999499949999</v>
      </c>
      <c r="B5032" s="21">
        <v>1.31356729903759</v>
      </c>
    </row>
    <row r="5033" spans="1:2">
      <c r="A5033" s="21">
        <v>0.50005000500050001</v>
      </c>
      <c r="B5033" s="21">
        <v>1.31374039327009</v>
      </c>
    </row>
    <row r="5034" spans="1:2">
      <c r="A5034" s="21">
        <v>0.50015001500150003</v>
      </c>
      <c r="B5034" s="21">
        <v>1.31391348750259</v>
      </c>
    </row>
    <row r="5035" spans="1:2">
      <c r="A5035" s="21">
        <v>0.50025002500250004</v>
      </c>
      <c r="B5035" s="21">
        <v>1.31408658173509</v>
      </c>
    </row>
    <row r="5036" spans="1:2">
      <c r="A5036" s="21">
        <v>0.50035003500349995</v>
      </c>
      <c r="B5036" s="21">
        <v>1.31425967596759</v>
      </c>
    </row>
    <row r="5037" spans="1:2">
      <c r="A5037" s="21">
        <v>0.50045004500449997</v>
      </c>
      <c r="B5037" s="21">
        <v>1.31443277020009</v>
      </c>
    </row>
    <row r="5038" spans="1:2">
      <c r="A5038" s="21">
        <v>0.50055005500549998</v>
      </c>
      <c r="B5038" s="21">
        <v>1.31460586443259</v>
      </c>
    </row>
    <row r="5039" spans="1:2">
      <c r="A5039" s="21">
        <v>0.5006500650065</v>
      </c>
      <c r="B5039" s="21">
        <v>1.31477895866509</v>
      </c>
    </row>
    <row r="5040" spans="1:2">
      <c r="A5040" s="21">
        <v>0.50075007500750002</v>
      </c>
      <c r="B5040" s="21">
        <v>1.31495205289759</v>
      </c>
    </row>
    <row r="5041" spans="1:2">
      <c r="A5041" s="21">
        <v>0.50085008500850003</v>
      </c>
      <c r="B5041" s="21">
        <v>1.31512514713009</v>
      </c>
    </row>
    <row r="5042" spans="1:2">
      <c r="A5042" s="21">
        <v>0.50095009500950005</v>
      </c>
      <c r="B5042" s="21">
        <v>1.31529824136259</v>
      </c>
    </row>
    <row r="5043" spans="1:2">
      <c r="A5043" s="21">
        <v>0.50105010501050096</v>
      </c>
      <c r="B5043" s="21">
        <v>1.31547133559509</v>
      </c>
    </row>
    <row r="5044" spans="1:2">
      <c r="A5044" s="21">
        <v>0.50115011501150097</v>
      </c>
      <c r="B5044" s="21">
        <v>1.31564442982759</v>
      </c>
    </row>
    <row r="5045" spans="1:2">
      <c r="A5045" s="21">
        <v>0.50125012501250099</v>
      </c>
      <c r="B5045" s="21">
        <v>1.31581752406009</v>
      </c>
    </row>
    <row r="5046" spans="1:2">
      <c r="A5046" s="21">
        <v>0.50135013501350101</v>
      </c>
      <c r="B5046" s="21">
        <v>1.31599061829259</v>
      </c>
    </row>
    <row r="5047" spans="1:2">
      <c r="A5047" s="21">
        <v>0.50145014501450103</v>
      </c>
      <c r="B5047" s="21">
        <v>1.31616371252509</v>
      </c>
    </row>
    <row r="5048" spans="1:2">
      <c r="A5048" s="21">
        <v>0.50155015501550104</v>
      </c>
      <c r="B5048" s="21">
        <v>1.31633680675759</v>
      </c>
    </row>
    <row r="5049" spans="1:2">
      <c r="A5049" s="21">
        <v>0.50165016501650095</v>
      </c>
      <c r="B5049" s="21">
        <v>1.31650990099009</v>
      </c>
    </row>
    <row r="5050" spans="1:2">
      <c r="A5050" s="21">
        <v>0.50175017501750097</v>
      </c>
      <c r="B5050" s="21">
        <v>1.31668299522259</v>
      </c>
    </row>
    <row r="5051" spans="1:2">
      <c r="A5051" s="21">
        <v>0.50185018501850098</v>
      </c>
      <c r="B5051" s="21">
        <v>1.31685608945509</v>
      </c>
    </row>
    <row r="5052" spans="1:2">
      <c r="A5052" s="21">
        <v>0.501950195019502</v>
      </c>
      <c r="B5052" s="21">
        <v>1.31702918368759</v>
      </c>
    </row>
    <row r="5053" spans="1:2">
      <c r="A5053" s="21">
        <v>0.50205020502050202</v>
      </c>
      <c r="B5053" s="21">
        <v>1.31720227792009</v>
      </c>
    </row>
    <row r="5054" spans="1:2">
      <c r="A5054" s="21">
        <v>0.50215021502150203</v>
      </c>
      <c r="B5054" s="21">
        <v>1.31737537215259</v>
      </c>
    </row>
    <row r="5055" spans="1:2">
      <c r="A5055" s="21">
        <v>0.50225022502250205</v>
      </c>
      <c r="B5055" s="21">
        <v>1.3175484663851</v>
      </c>
    </row>
    <row r="5056" spans="1:2">
      <c r="A5056" s="21">
        <v>0.50235023502350196</v>
      </c>
      <c r="B5056" s="21">
        <v>1.3177215606176</v>
      </c>
    </row>
    <row r="5057" spans="1:2">
      <c r="A5057" s="21">
        <v>0.50245024502450197</v>
      </c>
      <c r="B5057" s="21">
        <v>1.3178946548501</v>
      </c>
    </row>
    <row r="5058" spans="1:2">
      <c r="A5058" s="21">
        <v>0.50255025502550199</v>
      </c>
      <c r="B5058" s="21">
        <v>1.3180677490826</v>
      </c>
    </row>
    <row r="5059" spans="1:2">
      <c r="A5059" s="21">
        <v>0.50265026502650201</v>
      </c>
      <c r="B5059" s="21">
        <v>1.3182408433151001</v>
      </c>
    </row>
    <row r="5060" spans="1:2">
      <c r="A5060" s="21">
        <v>0.50275027502750202</v>
      </c>
      <c r="B5060" s="21">
        <v>1.3184139375476001</v>
      </c>
    </row>
    <row r="5061" spans="1:2">
      <c r="A5061" s="21">
        <v>0.50285028502850204</v>
      </c>
      <c r="B5061" s="21">
        <v>1.3185870317801001</v>
      </c>
    </row>
    <row r="5062" spans="1:2">
      <c r="A5062" s="21">
        <v>0.50295029502950295</v>
      </c>
      <c r="B5062" s="21">
        <v>1.3187601260126001</v>
      </c>
    </row>
    <row r="5063" spans="1:2">
      <c r="A5063" s="21">
        <v>0.50305030503050296</v>
      </c>
      <c r="B5063" s="21">
        <v>1.3189332202451001</v>
      </c>
    </row>
    <row r="5064" spans="1:2">
      <c r="A5064" s="21">
        <v>0.50315031503150298</v>
      </c>
      <c r="B5064" s="21">
        <v>1.3191063144776001</v>
      </c>
    </row>
    <row r="5065" spans="1:2">
      <c r="A5065" s="21">
        <v>0.503250325032503</v>
      </c>
      <c r="B5065" s="21">
        <v>1.3192794087101001</v>
      </c>
    </row>
    <row r="5066" spans="1:2">
      <c r="A5066" s="21">
        <v>0.50335033503350302</v>
      </c>
      <c r="B5066" s="21">
        <v>1.3194525029426001</v>
      </c>
    </row>
    <row r="5067" spans="1:2">
      <c r="A5067" s="21">
        <v>0.50345034503450303</v>
      </c>
      <c r="B5067" s="21">
        <v>1.3196255971751001</v>
      </c>
    </row>
    <row r="5068" spans="1:2">
      <c r="A5068" s="21">
        <v>0.50355035503550305</v>
      </c>
      <c r="B5068" s="21">
        <v>1.3197986914076001</v>
      </c>
    </row>
    <row r="5069" spans="1:2">
      <c r="A5069" s="21">
        <v>0.50365036503650296</v>
      </c>
      <c r="B5069" s="21">
        <v>1.3199717856401001</v>
      </c>
    </row>
    <row r="5070" spans="1:2">
      <c r="A5070" s="21">
        <v>0.50375037503750297</v>
      </c>
      <c r="B5070" s="21">
        <v>1.3201448798726001</v>
      </c>
    </row>
    <row r="5071" spans="1:2">
      <c r="A5071" s="21">
        <v>0.50385038503850299</v>
      </c>
      <c r="B5071" s="21">
        <v>1.3203179741051001</v>
      </c>
    </row>
    <row r="5072" spans="1:2">
      <c r="A5072" s="21">
        <v>0.50395039503950401</v>
      </c>
      <c r="B5072" s="21">
        <v>1.3204910683376001</v>
      </c>
    </row>
    <row r="5073" spans="1:2">
      <c r="A5073" s="21">
        <v>0.50405040504050402</v>
      </c>
      <c r="B5073" s="21">
        <v>1.3206641625701001</v>
      </c>
    </row>
    <row r="5074" spans="1:2">
      <c r="A5074" s="21">
        <v>0.50415041504150404</v>
      </c>
      <c r="B5074" s="21">
        <v>1.3208372568025999</v>
      </c>
    </row>
    <row r="5075" spans="1:2">
      <c r="A5075" s="21">
        <v>0.50425042504250395</v>
      </c>
      <c r="B5075" s="21">
        <v>1.3210103510350999</v>
      </c>
    </row>
    <row r="5076" spans="1:2">
      <c r="A5076" s="21">
        <v>0.50435043504350396</v>
      </c>
      <c r="B5076" s="21">
        <v>1.3211834452675999</v>
      </c>
    </row>
    <row r="5077" spans="1:2">
      <c r="A5077" s="21">
        <v>0.50445044504450398</v>
      </c>
      <c r="B5077" s="21">
        <v>1.3213565395000999</v>
      </c>
    </row>
    <row r="5078" spans="1:2">
      <c r="A5078" s="21">
        <v>0.504550455045504</v>
      </c>
      <c r="B5078" s="21">
        <v>1.3215296337325999</v>
      </c>
    </row>
    <row r="5079" spans="1:2">
      <c r="A5079" s="21">
        <v>0.50465046504650402</v>
      </c>
      <c r="B5079" s="21">
        <v>1.3217027279650999</v>
      </c>
    </row>
    <row r="5080" spans="1:2">
      <c r="A5080" s="21">
        <v>0.50475047504750403</v>
      </c>
      <c r="B5080" s="21">
        <v>1.3218758221975999</v>
      </c>
    </row>
    <row r="5081" spans="1:2">
      <c r="A5081" s="21">
        <v>0.50485048504850405</v>
      </c>
      <c r="B5081" s="21">
        <v>1.3220489164300999</v>
      </c>
    </row>
    <row r="5082" spans="1:2">
      <c r="A5082" s="21">
        <v>0.50495049504950495</v>
      </c>
      <c r="B5082" s="21">
        <v>1.3222220106625999</v>
      </c>
    </row>
    <row r="5083" spans="1:2">
      <c r="A5083" s="21">
        <v>0.50505050505050497</v>
      </c>
      <c r="B5083" s="21">
        <v>1.3223951048950999</v>
      </c>
    </row>
    <row r="5084" spans="1:2">
      <c r="A5084" s="21">
        <v>0.50515051505150499</v>
      </c>
      <c r="B5084" s="21">
        <v>1.3225681991275999</v>
      </c>
    </row>
    <row r="5085" spans="1:2">
      <c r="A5085" s="21">
        <v>0.50525052505250501</v>
      </c>
      <c r="B5085" s="21">
        <v>1.3227412933600999</v>
      </c>
    </row>
    <row r="5086" spans="1:2">
      <c r="A5086" s="21">
        <v>0.50535053505350502</v>
      </c>
      <c r="B5086" s="21">
        <v>1.3229143875925999</v>
      </c>
    </row>
    <row r="5087" spans="1:2">
      <c r="A5087" s="21">
        <v>0.50545054505450504</v>
      </c>
      <c r="B5087" s="21">
        <v>1.3230874818250999</v>
      </c>
    </row>
    <row r="5088" spans="1:2">
      <c r="A5088" s="21">
        <v>0.50555055505550495</v>
      </c>
      <c r="B5088" s="21">
        <v>1.3232605760575999</v>
      </c>
    </row>
    <row r="5089" spans="1:2">
      <c r="A5089" s="21">
        <v>0.50565056505650496</v>
      </c>
      <c r="B5089" s="21">
        <v>1.3234336702901</v>
      </c>
    </row>
    <row r="5090" spans="1:2">
      <c r="A5090" s="21">
        <v>0.50575057505750498</v>
      </c>
      <c r="B5090" s="21">
        <v>1.3236067645226</v>
      </c>
    </row>
    <row r="5091" spans="1:2">
      <c r="A5091" s="21">
        <v>0.505850585058505</v>
      </c>
      <c r="B5091" s="21">
        <v>1.3237798587551</v>
      </c>
    </row>
    <row r="5092" spans="1:2">
      <c r="A5092" s="21">
        <v>0.50595059505950601</v>
      </c>
      <c r="B5092" s="21">
        <v>1.3239529529876</v>
      </c>
    </row>
    <row r="5093" spans="1:2">
      <c r="A5093" s="21">
        <v>0.50605060506050603</v>
      </c>
      <c r="B5093" s="21">
        <v>1.3241260472201</v>
      </c>
    </row>
    <row r="5094" spans="1:2">
      <c r="A5094" s="21">
        <v>0.50615061506150605</v>
      </c>
      <c r="B5094" s="21">
        <v>1.3242991414526</v>
      </c>
    </row>
    <row r="5095" spans="1:2">
      <c r="A5095" s="21">
        <v>0.50625062506250595</v>
      </c>
      <c r="B5095" s="21">
        <v>1.3244722356851</v>
      </c>
    </row>
    <row r="5096" spans="1:2">
      <c r="A5096" s="21">
        <v>0.50635063506350597</v>
      </c>
      <c r="B5096" s="21">
        <v>1.3246453299176</v>
      </c>
    </row>
    <row r="5097" spans="1:2">
      <c r="A5097" s="21">
        <v>0.50645064506450599</v>
      </c>
      <c r="B5097" s="21">
        <v>1.3248184241501</v>
      </c>
    </row>
    <row r="5098" spans="1:2">
      <c r="A5098" s="21">
        <v>0.50655065506550601</v>
      </c>
      <c r="B5098" s="21">
        <v>1.3249915183826</v>
      </c>
    </row>
    <row r="5099" spans="1:2">
      <c r="A5099" s="21">
        <v>0.50665066506650602</v>
      </c>
      <c r="B5099" s="21">
        <v>1.3251646126151</v>
      </c>
    </row>
    <row r="5100" spans="1:2">
      <c r="A5100" s="21">
        <v>0.50675067506750604</v>
      </c>
      <c r="B5100" s="21">
        <v>1.3253377068476</v>
      </c>
    </row>
    <row r="5101" spans="1:2">
      <c r="A5101" s="21">
        <v>0.50685068506850595</v>
      </c>
      <c r="B5101" s="21">
        <v>1.3255108010801</v>
      </c>
    </row>
    <row r="5102" spans="1:2">
      <c r="A5102" s="21">
        <v>0.50695069506950696</v>
      </c>
      <c r="B5102" s="21">
        <v>1.3256838953126</v>
      </c>
    </row>
    <row r="5103" spans="1:2">
      <c r="A5103" s="21">
        <v>0.50705070507050698</v>
      </c>
      <c r="B5103" s="21">
        <v>1.3258569895451</v>
      </c>
    </row>
    <row r="5104" spans="1:2">
      <c r="A5104" s="21">
        <v>0.507150715071507</v>
      </c>
      <c r="B5104" s="21">
        <v>1.3260300837776</v>
      </c>
    </row>
    <row r="5105" spans="1:2">
      <c r="A5105" s="21">
        <v>0.50725072507250701</v>
      </c>
      <c r="B5105" s="21">
        <v>1.3262031780101</v>
      </c>
    </row>
    <row r="5106" spans="1:2">
      <c r="A5106" s="21">
        <v>0.50735073507350703</v>
      </c>
      <c r="B5106" s="21">
        <v>1.3263762722426</v>
      </c>
    </row>
    <row r="5107" spans="1:2">
      <c r="A5107" s="21">
        <v>0.50745074507450705</v>
      </c>
      <c r="B5107" s="21">
        <v>1.3265493664751</v>
      </c>
    </row>
    <row r="5108" spans="1:2">
      <c r="A5108" s="21">
        <v>0.50755075507550695</v>
      </c>
      <c r="B5108" s="21">
        <v>1.3267224607076</v>
      </c>
    </row>
    <row r="5109" spans="1:2">
      <c r="A5109" s="21">
        <v>0.50765076507650697</v>
      </c>
      <c r="B5109" s="21">
        <v>1.3268955549401</v>
      </c>
    </row>
    <row r="5110" spans="1:2">
      <c r="A5110" s="21">
        <v>0.50775077507750699</v>
      </c>
      <c r="B5110" s="21">
        <v>1.3270686491726</v>
      </c>
    </row>
    <row r="5111" spans="1:2">
      <c r="A5111" s="21">
        <v>0.50785078507850701</v>
      </c>
      <c r="B5111" s="21">
        <v>1.3272417434051</v>
      </c>
    </row>
    <row r="5112" spans="1:2">
      <c r="A5112" s="21">
        <v>0.50795079507950802</v>
      </c>
      <c r="B5112" s="21">
        <v>1.32741483763761</v>
      </c>
    </row>
    <row r="5113" spans="1:2">
      <c r="A5113" s="21">
        <v>0.50805080508050804</v>
      </c>
      <c r="B5113" s="21">
        <v>1.32758793187011</v>
      </c>
    </row>
    <row r="5114" spans="1:2">
      <c r="A5114" s="21">
        <v>0.50815081508150794</v>
      </c>
      <c r="B5114" s="21">
        <v>1.32776102610261</v>
      </c>
    </row>
    <row r="5115" spans="1:2">
      <c r="A5115" s="21">
        <v>0.50825082508250796</v>
      </c>
      <c r="B5115" s="21">
        <v>1.32793412033511</v>
      </c>
    </row>
    <row r="5116" spans="1:2">
      <c r="A5116" s="21">
        <v>0.50835083508350798</v>
      </c>
      <c r="B5116" s="21">
        <v>1.3281072145676101</v>
      </c>
    </row>
    <row r="5117" spans="1:2">
      <c r="A5117" s="21">
        <v>0.508450845084508</v>
      </c>
      <c r="B5117" s="21">
        <v>1.3282803088001101</v>
      </c>
    </row>
    <row r="5118" spans="1:2">
      <c r="A5118" s="21">
        <v>0.50855085508550801</v>
      </c>
      <c r="B5118" s="21">
        <v>1.3284534030326101</v>
      </c>
    </row>
    <row r="5119" spans="1:2">
      <c r="A5119" s="21">
        <v>0.50865086508650803</v>
      </c>
      <c r="B5119" s="21">
        <v>1.3286264972651101</v>
      </c>
    </row>
    <row r="5120" spans="1:2">
      <c r="A5120" s="21">
        <v>0.50875087508750805</v>
      </c>
      <c r="B5120" s="21">
        <v>1.3287995914976101</v>
      </c>
    </row>
    <row r="5121" spans="1:2">
      <c r="A5121" s="21">
        <v>0.50885088508850795</v>
      </c>
      <c r="B5121" s="21">
        <v>1.3289726857301101</v>
      </c>
    </row>
    <row r="5122" spans="1:2">
      <c r="A5122" s="21">
        <v>0.50895089508950897</v>
      </c>
      <c r="B5122" s="21">
        <v>1.3291457799626101</v>
      </c>
    </row>
    <row r="5123" spans="1:2">
      <c r="A5123" s="21">
        <v>0.50905090509050899</v>
      </c>
      <c r="B5123" s="21">
        <v>1.3293188741951101</v>
      </c>
    </row>
    <row r="5124" spans="1:2">
      <c r="A5124" s="21">
        <v>0.509150915091509</v>
      </c>
      <c r="B5124" s="21">
        <v>1.3294919684276101</v>
      </c>
    </row>
    <row r="5125" spans="1:2">
      <c r="A5125" s="21">
        <v>0.50925092509250902</v>
      </c>
      <c r="B5125" s="21">
        <v>1.3296650626601101</v>
      </c>
    </row>
    <row r="5126" spans="1:2">
      <c r="A5126" s="21">
        <v>0.50935093509350904</v>
      </c>
      <c r="B5126" s="21">
        <v>1.3298381568926101</v>
      </c>
    </row>
    <row r="5127" spans="1:2">
      <c r="A5127" s="21">
        <v>0.50945094509450894</v>
      </c>
      <c r="B5127" s="21">
        <v>1.3300112511251101</v>
      </c>
    </row>
    <row r="5128" spans="1:2">
      <c r="A5128" s="21">
        <v>0.50955095509550896</v>
      </c>
      <c r="B5128" s="21">
        <v>1.3301843453576101</v>
      </c>
    </row>
    <row r="5129" spans="1:2">
      <c r="A5129" s="21">
        <v>0.50965096509650898</v>
      </c>
      <c r="B5129" s="21">
        <v>1.3303574395901101</v>
      </c>
    </row>
    <row r="5130" spans="1:2">
      <c r="A5130" s="21">
        <v>0.509750975097509</v>
      </c>
      <c r="B5130" s="21">
        <v>1.3305305338226101</v>
      </c>
    </row>
    <row r="5131" spans="1:2">
      <c r="A5131" s="21">
        <v>0.50985098509850901</v>
      </c>
      <c r="B5131" s="21">
        <v>1.3307036280551101</v>
      </c>
    </row>
    <row r="5132" spans="1:2">
      <c r="A5132" s="21">
        <v>0.50995099509950903</v>
      </c>
      <c r="B5132" s="21">
        <v>1.3308767222876099</v>
      </c>
    </row>
    <row r="5133" spans="1:2">
      <c r="A5133" s="21">
        <v>0.51005100510051005</v>
      </c>
      <c r="B5133" s="21">
        <v>1.3310498165201099</v>
      </c>
    </row>
    <row r="5134" spans="1:2">
      <c r="A5134" s="21">
        <v>0.51015101510150995</v>
      </c>
      <c r="B5134" s="21">
        <v>1.3312229107526099</v>
      </c>
    </row>
    <row r="5135" spans="1:2">
      <c r="A5135" s="21">
        <v>0.51025102510250997</v>
      </c>
      <c r="B5135" s="21">
        <v>1.3313960049851099</v>
      </c>
    </row>
    <row r="5136" spans="1:2">
      <c r="A5136" s="21">
        <v>0.51035103510350999</v>
      </c>
      <c r="B5136" s="21">
        <v>1.3315690992176099</v>
      </c>
    </row>
    <row r="5137" spans="1:2">
      <c r="A5137" s="21">
        <v>0.51045104510451</v>
      </c>
      <c r="B5137" s="21">
        <v>1.3317421934501099</v>
      </c>
    </row>
    <row r="5138" spans="1:2">
      <c r="A5138" s="21">
        <v>0.51055105510551002</v>
      </c>
      <c r="B5138" s="21">
        <v>1.3319152876826099</v>
      </c>
    </row>
    <row r="5139" spans="1:2">
      <c r="A5139" s="21">
        <v>0.51065106510651004</v>
      </c>
      <c r="B5139" s="21">
        <v>1.3320883819151099</v>
      </c>
    </row>
    <row r="5140" spans="1:2">
      <c r="A5140" s="21">
        <v>0.51075107510751006</v>
      </c>
      <c r="B5140" s="21">
        <v>1.3322614761476099</v>
      </c>
    </row>
    <row r="5141" spans="1:2">
      <c r="A5141" s="21">
        <v>0.51085108510850996</v>
      </c>
      <c r="B5141" s="21">
        <v>1.3324345703801099</v>
      </c>
    </row>
    <row r="5142" spans="1:2">
      <c r="A5142" s="21">
        <v>0.51095109510951098</v>
      </c>
      <c r="B5142" s="21">
        <v>1.3326076646126099</v>
      </c>
    </row>
    <row r="5143" spans="1:2">
      <c r="A5143" s="21">
        <v>0.51105110511051099</v>
      </c>
      <c r="B5143" s="21">
        <v>1.3327807588451099</v>
      </c>
    </row>
    <row r="5144" spans="1:2">
      <c r="A5144" s="21">
        <v>0.51115111511151101</v>
      </c>
      <c r="B5144" s="21">
        <v>1.3329538530776099</v>
      </c>
    </row>
    <row r="5145" spans="1:2">
      <c r="A5145" s="21">
        <v>0.51125112511251103</v>
      </c>
      <c r="B5145" s="21">
        <v>1.3331269473101099</v>
      </c>
    </row>
    <row r="5146" spans="1:2">
      <c r="A5146" s="21">
        <v>0.51135113511351105</v>
      </c>
      <c r="B5146" s="21">
        <v>1.3333000415426099</v>
      </c>
    </row>
    <row r="5147" spans="1:2">
      <c r="A5147" s="21">
        <v>0.51145114511451095</v>
      </c>
      <c r="B5147" s="21">
        <v>1.33347313577511</v>
      </c>
    </row>
    <row r="5148" spans="1:2">
      <c r="A5148" s="21">
        <v>0.51155115511551097</v>
      </c>
      <c r="B5148" s="21">
        <v>1.33364623000761</v>
      </c>
    </row>
    <row r="5149" spans="1:2">
      <c r="A5149" s="21">
        <v>0.51165116511651099</v>
      </c>
      <c r="B5149" s="21">
        <v>1.33381932424011</v>
      </c>
    </row>
    <row r="5150" spans="1:2">
      <c r="A5150" s="21">
        <v>0.511751175117511</v>
      </c>
      <c r="B5150" s="21">
        <v>1.33399241847261</v>
      </c>
    </row>
    <row r="5151" spans="1:2">
      <c r="A5151" s="21">
        <v>0.51185118511851102</v>
      </c>
      <c r="B5151" s="21">
        <v>1.33416551270511</v>
      </c>
    </row>
    <row r="5152" spans="1:2">
      <c r="A5152" s="21">
        <v>0.51195119511951104</v>
      </c>
      <c r="B5152" s="21">
        <v>1.33433860693761</v>
      </c>
    </row>
    <row r="5153" spans="1:2">
      <c r="A5153" s="21">
        <v>0.51205120512051205</v>
      </c>
      <c r="B5153" s="21">
        <v>1.33451170117011</v>
      </c>
    </row>
    <row r="5154" spans="1:2">
      <c r="A5154" s="21">
        <v>0.51215121512151196</v>
      </c>
      <c r="B5154" s="21">
        <v>1.33468479540261</v>
      </c>
    </row>
    <row r="5155" spans="1:2">
      <c r="A5155" s="21">
        <v>0.51225122512251198</v>
      </c>
      <c r="B5155" s="21">
        <v>1.33485788963511</v>
      </c>
    </row>
    <row r="5156" spans="1:2">
      <c r="A5156" s="21">
        <v>0.51235123512351199</v>
      </c>
      <c r="B5156" s="21">
        <v>1.33503098386761</v>
      </c>
    </row>
    <row r="5157" spans="1:2">
      <c r="A5157" s="21">
        <v>0.51245124512451201</v>
      </c>
      <c r="B5157" s="21">
        <v>1.33520407810011</v>
      </c>
    </row>
    <row r="5158" spans="1:2">
      <c r="A5158" s="21">
        <v>0.51255125512551203</v>
      </c>
      <c r="B5158" s="21">
        <v>1.33537717233261</v>
      </c>
    </row>
    <row r="5159" spans="1:2">
      <c r="A5159" s="21">
        <v>0.51265126512651205</v>
      </c>
      <c r="B5159" s="21">
        <v>1.33555026656511</v>
      </c>
    </row>
    <row r="5160" spans="1:2">
      <c r="A5160" s="21">
        <v>0.51275127512751195</v>
      </c>
      <c r="B5160" s="21">
        <v>1.33572336079761</v>
      </c>
    </row>
    <row r="5161" spans="1:2">
      <c r="A5161" s="21">
        <v>0.51285128512851197</v>
      </c>
      <c r="B5161" s="21">
        <v>1.33589645503011</v>
      </c>
    </row>
    <row r="5162" spans="1:2">
      <c r="A5162" s="21">
        <v>0.51295129512951299</v>
      </c>
      <c r="B5162" s="21">
        <v>1.33606954926261</v>
      </c>
    </row>
    <row r="5163" spans="1:2">
      <c r="A5163" s="21">
        <v>0.513051305130513</v>
      </c>
      <c r="B5163" s="21">
        <v>1.33624264349511</v>
      </c>
    </row>
    <row r="5164" spans="1:2">
      <c r="A5164" s="21">
        <v>0.51315131513151302</v>
      </c>
      <c r="B5164" s="21">
        <v>1.33641573772761</v>
      </c>
    </row>
    <row r="5165" spans="1:2">
      <c r="A5165" s="21">
        <v>0.51325132513251304</v>
      </c>
      <c r="B5165" s="21">
        <v>1.33658883196011</v>
      </c>
    </row>
    <row r="5166" spans="1:2">
      <c r="A5166" s="21">
        <v>0.51335133513351305</v>
      </c>
      <c r="B5166" s="21">
        <v>1.33676192619261</v>
      </c>
    </row>
    <row r="5167" spans="1:2">
      <c r="A5167" s="21">
        <v>0.51345134513451296</v>
      </c>
      <c r="B5167" s="21">
        <v>1.33693502042511</v>
      </c>
    </row>
    <row r="5168" spans="1:2">
      <c r="A5168" s="21">
        <v>0.51355135513551298</v>
      </c>
      <c r="B5168" s="21">
        <v>1.33710811465761</v>
      </c>
    </row>
    <row r="5169" spans="1:2">
      <c r="A5169" s="21">
        <v>0.51365136513651299</v>
      </c>
      <c r="B5169" s="21">
        <v>1.33728120889011</v>
      </c>
    </row>
    <row r="5170" spans="1:2">
      <c r="A5170" s="21">
        <v>0.51375137513751301</v>
      </c>
      <c r="B5170" s="21">
        <v>1.33745430312262</v>
      </c>
    </row>
    <row r="5171" spans="1:2">
      <c r="A5171" s="21">
        <v>0.51385138513851303</v>
      </c>
      <c r="B5171" s="21">
        <v>1.33762739735512</v>
      </c>
    </row>
    <row r="5172" spans="1:2">
      <c r="A5172" s="21">
        <v>0.51395139513951305</v>
      </c>
      <c r="B5172" s="21">
        <v>1.33780049158762</v>
      </c>
    </row>
    <row r="5173" spans="1:2">
      <c r="A5173" s="21">
        <v>0.51405140514051395</v>
      </c>
      <c r="B5173" s="21">
        <v>1.33797358582012</v>
      </c>
    </row>
    <row r="5174" spans="1:2">
      <c r="A5174" s="21">
        <v>0.51415141514151397</v>
      </c>
      <c r="B5174" s="21">
        <v>1.3381466800526201</v>
      </c>
    </row>
    <row r="5175" spans="1:2">
      <c r="A5175" s="21">
        <v>0.51425142514251398</v>
      </c>
      <c r="B5175" s="21">
        <v>1.3383197742851201</v>
      </c>
    </row>
    <row r="5176" spans="1:2">
      <c r="A5176" s="21">
        <v>0.514351435143514</v>
      </c>
      <c r="B5176" s="21">
        <v>1.3384928685176201</v>
      </c>
    </row>
    <row r="5177" spans="1:2">
      <c r="A5177" s="21">
        <v>0.51445144514451402</v>
      </c>
      <c r="B5177" s="21">
        <v>1.3386659627501201</v>
      </c>
    </row>
    <row r="5178" spans="1:2">
      <c r="A5178" s="21">
        <v>0.51455145514551404</v>
      </c>
      <c r="B5178" s="21">
        <v>1.3388390569826201</v>
      </c>
    </row>
    <row r="5179" spans="1:2">
      <c r="A5179" s="21">
        <v>0.51465146514651405</v>
      </c>
      <c r="B5179" s="21">
        <v>1.3390121512151201</v>
      </c>
    </row>
    <row r="5180" spans="1:2">
      <c r="A5180" s="21">
        <v>0.51475147514751396</v>
      </c>
      <c r="B5180" s="21">
        <v>1.3391852454476201</v>
      </c>
    </row>
    <row r="5181" spans="1:2">
      <c r="A5181" s="21">
        <v>0.51485148514851398</v>
      </c>
      <c r="B5181" s="21">
        <v>1.3393583396801201</v>
      </c>
    </row>
    <row r="5182" spans="1:2">
      <c r="A5182" s="21">
        <v>0.51495149514951499</v>
      </c>
      <c r="B5182" s="21">
        <v>1.3395314339126201</v>
      </c>
    </row>
    <row r="5183" spans="1:2">
      <c r="A5183" s="21">
        <v>0.51505150515051501</v>
      </c>
      <c r="B5183" s="21">
        <v>1.3397045281451201</v>
      </c>
    </row>
    <row r="5184" spans="1:2">
      <c r="A5184" s="21">
        <v>0.51515151515151503</v>
      </c>
      <c r="B5184" s="21">
        <v>1.3398776223776201</v>
      </c>
    </row>
    <row r="5185" spans="1:2">
      <c r="A5185" s="21">
        <v>0.51525152515251504</v>
      </c>
      <c r="B5185" s="21">
        <v>1.3400507166101201</v>
      </c>
    </row>
    <row r="5186" spans="1:2">
      <c r="A5186" s="21">
        <v>0.51535153515351495</v>
      </c>
      <c r="B5186" s="21">
        <v>1.3402238108426201</v>
      </c>
    </row>
    <row r="5187" spans="1:2">
      <c r="A5187" s="21">
        <v>0.51545154515451497</v>
      </c>
      <c r="B5187" s="21">
        <v>1.3403969050751201</v>
      </c>
    </row>
    <row r="5188" spans="1:2">
      <c r="A5188" s="21">
        <v>0.51555155515551498</v>
      </c>
      <c r="B5188" s="21">
        <v>1.3405699993076201</v>
      </c>
    </row>
    <row r="5189" spans="1:2">
      <c r="A5189" s="21">
        <v>0.515651565156515</v>
      </c>
      <c r="B5189" s="21">
        <v>1.3407430935401199</v>
      </c>
    </row>
    <row r="5190" spans="1:2">
      <c r="A5190" s="21">
        <v>0.51575157515751502</v>
      </c>
      <c r="B5190" s="21">
        <v>1.3409161877726199</v>
      </c>
    </row>
    <row r="5191" spans="1:2">
      <c r="A5191" s="21">
        <v>0.51585158515851504</v>
      </c>
      <c r="B5191" s="21">
        <v>1.3410892820051199</v>
      </c>
    </row>
    <row r="5192" spans="1:2">
      <c r="A5192" s="21">
        <v>0.51595159515951505</v>
      </c>
      <c r="B5192" s="21">
        <v>1.3412623762376199</v>
      </c>
    </row>
    <row r="5193" spans="1:2">
      <c r="A5193" s="21">
        <v>0.51605160516051596</v>
      </c>
      <c r="B5193" s="21">
        <v>1.3414354704701199</v>
      </c>
    </row>
    <row r="5194" spans="1:2">
      <c r="A5194" s="21">
        <v>0.51615161516151598</v>
      </c>
      <c r="B5194" s="21">
        <v>1.3416085647026199</v>
      </c>
    </row>
    <row r="5195" spans="1:2">
      <c r="A5195" s="21">
        <v>0.51625162516251599</v>
      </c>
      <c r="B5195" s="21">
        <v>1.3417816589351199</v>
      </c>
    </row>
    <row r="5196" spans="1:2">
      <c r="A5196" s="21">
        <v>0.51635163516351601</v>
      </c>
      <c r="B5196" s="21">
        <v>1.3419547531676199</v>
      </c>
    </row>
    <row r="5197" spans="1:2">
      <c r="A5197" s="21">
        <v>0.51645164516451603</v>
      </c>
      <c r="B5197" s="21">
        <v>1.3421278474001199</v>
      </c>
    </row>
    <row r="5198" spans="1:2">
      <c r="A5198" s="21">
        <v>0.51655165516551604</v>
      </c>
      <c r="B5198" s="21">
        <v>1.3423009416326199</v>
      </c>
    </row>
    <row r="5199" spans="1:2">
      <c r="A5199" s="21">
        <v>0.51665166516651595</v>
      </c>
      <c r="B5199" s="21">
        <v>1.3424740358651199</v>
      </c>
    </row>
    <row r="5200" spans="1:2">
      <c r="A5200" s="21">
        <v>0.51675167516751597</v>
      </c>
      <c r="B5200" s="21">
        <v>1.3426471300976199</v>
      </c>
    </row>
    <row r="5201" spans="1:2">
      <c r="A5201" s="21">
        <v>0.51685168516851598</v>
      </c>
      <c r="B5201" s="21">
        <v>1.3428202243301199</v>
      </c>
    </row>
    <row r="5202" spans="1:2">
      <c r="A5202" s="21">
        <v>0.516951695169517</v>
      </c>
      <c r="B5202" s="21">
        <v>1.3429933185626199</v>
      </c>
    </row>
    <row r="5203" spans="1:2">
      <c r="A5203" s="21">
        <v>0.51705170517051702</v>
      </c>
      <c r="B5203" s="21">
        <v>1.3431664127951199</v>
      </c>
    </row>
    <row r="5204" spans="1:2">
      <c r="A5204" s="21">
        <v>0.51715171517151703</v>
      </c>
      <c r="B5204" s="21">
        <v>1.34333950702762</v>
      </c>
    </row>
    <row r="5205" spans="1:2">
      <c r="A5205" s="21">
        <v>0.51725172517251705</v>
      </c>
      <c r="B5205" s="21">
        <v>1.34351260126012</v>
      </c>
    </row>
    <row r="5206" spans="1:2">
      <c r="A5206" s="21">
        <v>0.51735173517351696</v>
      </c>
      <c r="B5206" s="21">
        <v>1.34368569549262</v>
      </c>
    </row>
    <row r="5207" spans="1:2">
      <c r="A5207" s="21">
        <v>0.51745174517451697</v>
      </c>
      <c r="B5207" s="21">
        <v>1.34385878972512</v>
      </c>
    </row>
    <row r="5208" spans="1:2">
      <c r="A5208" s="21">
        <v>0.51755175517551699</v>
      </c>
      <c r="B5208" s="21">
        <v>1.34403188395762</v>
      </c>
    </row>
    <row r="5209" spans="1:2">
      <c r="A5209" s="21">
        <v>0.51765176517651701</v>
      </c>
      <c r="B5209" s="21">
        <v>1.34420497819012</v>
      </c>
    </row>
    <row r="5210" spans="1:2">
      <c r="A5210" s="21">
        <v>0.51775177517751703</v>
      </c>
      <c r="B5210" s="21">
        <v>1.34437807242262</v>
      </c>
    </row>
    <row r="5211" spans="1:2">
      <c r="A5211" s="21">
        <v>0.51785178517851704</v>
      </c>
      <c r="B5211" s="21">
        <v>1.34455116665512</v>
      </c>
    </row>
    <row r="5212" spans="1:2">
      <c r="A5212" s="21">
        <v>0.51795179517951795</v>
      </c>
      <c r="B5212" s="21">
        <v>1.34472426088762</v>
      </c>
    </row>
    <row r="5213" spans="1:2">
      <c r="A5213" s="21">
        <v>0.51805180518051797</v>
      </c>
      <c r="B5213" s="21">
        <v>1.34489735512012</v>
      </c>
    </row>
    <row r="5214" spans="1:2">
      <c r="A5214" s="21">
        <v>0.51815181518151798</v>
      </c>
      <c r="B5214" s="21">
        <v>1.34507044935262</v>
      </c>
    </row>
    <row r="5215" spans="1:2">
      <c r="A5215" s="21">
        <v>0.518251825182518</v>
      </c>
      <c r="B5215" s="21">
        <v>1.34524354358512</v>
      </c>
    </row>
    <row r="5216" spans="1:2">
      <c r="A5216" s="21">
        <v>0.51835183518351802</v>
      </c>
      <c r="B5216" s="21">
        <v>1.34541663781762</v>
      </c>
    </row>
    <row r="5217" spans="1:2">
      <c r="A5217" s="21">
        <v>0.51845184518451803</v>
      </c>
      <c r="B5217" s="21">
        <v>1.34558973205012</v>
      </c>
    </row>
    <row r="5218" spans="1:2">
      <c r="A5218" s="21">
        <v>0.51855185518551805</v>
      </c>
      <c r="B5218" s="21">
        <v>1.34576282628262</v>
      </c>
    </row>
    <row r="5219" spans="1:2">
      <c r="A5219" s="21">
        <v>0.51865186518651796</v>
      </c>
      <c r="B5219" s="21">
        <v>1.34593592051512</v>
      </c>
    </row>
    <row r="5220" spans="1:2">
      <c r="A5220" s="21">
        <v>0.51875187518751797</v>
      </c>
      <c r="B5220" s="21">
        <v>1.34610901474762</v>
      </c>
    </row>
    <row r="5221" spans="1:2">
      <c r="A5221" s="21">
        <v>0.51885188518851799</v>
      </c>
      <c r="B5221" s="21">
        <v>1.34628210898012</v>
      </c>
    </row>
    <row r="5222" spans="1:2">
      <c r="A5222" s="21">
        <v>0.51895189518951901</v>
      </c>
      <c r="B5222" s="21">
        <v>1.34645520321262</v>
      </c>
    </row>
    <row r="5223" spans="1:2">
      <c r="A5223" s="21">
        <v>0.51905190519051903</v>
      </c>
      <c r="B5223" s="21">
        <v>1.34662829744512</v>
      </c>
    </row>
    <row r="5224" spans="1:2">
      <c r="A5224" s="21">
        <v>0.51915191519151904</v>
      </c>
      <c r="B5224" s="21">
        <v>1.34680139167762</v>
      </c>
    </row>
    <row r="5225" spans="1:2">
      <c r="A5225" s="21">
        <v>0.51925192519251895</v>
      </c>
      <c r="B5225" s="21">
        <v>1.34697448591012</v>
      </c>
    </row>
    <row r="5226" spans="1:2">
      <c r="A5226" s="21">
        <v>0.51935193519351897</v>
      </c>
      <c r="B5226" s="21">
        <v>1.34714758014262</v>
      </c>
    </row>
    <row r="5227" spans="1:2">
      <c r="A5227" s="21">
        <v>0.51945194519451898</v>
      </c>
      <c r="B5227" s="21">
        <v>1.34732067437512</v>
      </c>
    </row>
    <row r="5228" spans="1:2">
      <c r="A5228" s="21">
        <v>0.519551955195519</v>
      </c>
      <c r="B5228" s="21">
        <v>1.34749376860763</v>
      </c>
    </row>
    <row r="5229" spans="1:2">
      <c r="A5229" s="21">
        <v>0.51965196519651902</v>
      </c>
      <c r="B5229" s="21">
        <v>1.34766686284013</v>
      </c>
    </row>
    <row r="5230" spans="1:2">
      <c r="A5230" s="21">
        <v>0.51975197519751903</v>
      </c>
      <c r="B5230" s="21">
        <v>1.34783995707263</v>
      </c>
    </row>
    <row r="5231" spans="1:2">
      <c r="A5231" s="21">
        <v>0.51985198519851905</v>
      </c>
      <c r="B5231" s="21">
        <v>1.3480130513051301</v>
      </c>
    </row>
    <row r="5232" spans="1:2">
      <c r="A5232" s="21">
        <v>0.51995199519951996</v>
      </c>
      <c r="B5232" s="21">
        <v>1.3481861455376301</v>
      </c>
    </row>
    <row r="5233" spans="1:2">
      <c r="A5233" s="21">
        <v>0.52005200520051997</v>
      </c>
      <c r="B5233" s="21">
        <v>1.3483592397701301</v>
      </c>
    </row>
    <row r="5234" spans="1:2">
      <c r="A5234" s="21">
        <v>0.52015201520151999</v>
      </c>
      <c r="B5234" s="21">
        <v>1.3485323340026301</v>
      </c>
    </row>
    <row r="5235" spans="1:2">
      <c r="A5235" s="21">
        <v>0.52025202520252001</v>
      </c>
      <c r="B5235" s="21">
        <v>1.3487054282351301</v>
      </c>
    </row>
    <row r="5236" spans="1:2">
      <c r="A5236" s="21">
        <v>0.52035203520352002</v>
      </c>
      <c r="B5236" s="21">
        <v>1.3488785224676301</v>
      </c>
    </row>
    <row r="5237" spans="1:2">
      <c r="A5237" s="21">
        <v>0.52045204520452004</v>
      </c>
      <c r="B5237" s="21">
        <v>1.3490516167001301</v>
      </c>
    </row>
    <row r="5238" spans="1:2">
      <c r="A5238" s="21">
        <v>0.52055205520551995</v>
      </c>
      <c r="B5238" s="21">
        <v>1.3492247109326301</v>
      </c>
    </row>
    <row r="5239" spans="1:2">
      <c r="A5239" s="21">
        <v>0.52065206520651997</v>
      </c>
      <c r="B5239" s="21">
        <v>1.3493978051651301</v>
      </c>
    </row>
    <row r="5240" spans="1:2">
      <c r="A5240" s="21">
        <v>0.52075207520751998</v>
      </c>
      <c r="B5240" s="21">
        <v>1.3495708993976301</v>
      </c>
    </row>
    <row r="5241" spans="1:2">
      <c r="A5241" s="21">
        <v>0.52085208520852</v>
      </c>
      <c r="B5241" s="21">
        <v>1.3497439936301301</v>
      </c>
    </row>
    <row r="5242" spans="1:2">
      <c r="A5242" s="21">
        <v>0.52095209520952102</v>
      </c>
      <c r="B5242" s="21">
        <v>1.3499170878626301</v>
      </c>
    </row>
    <row r="5243" spans="1:2">
      <c r="A5243" s="21">
        <v>0.52105210521052103</v>
      </c>
      <c r="B5243" s="21">
        <v>1.35012024279351</v>
      </c>
    </row>
    <row r="5244" spans="1:2">
      <c r="A5244" s="21">
        <v>0.52115211521152105</v>
      </c>
      <c r="B5244" s="21">
        <v>1.35035103510351</v>
      </c>
    </row>
    <row r="5245" spans="1:2">
      <c r="A5245" s="21">
        <v>0.52125212521252096</v>
      </c>
      <c r="B5245" s="21">
        <v>1.35058182741351</v>
      </c>
    </row>
    <row r="5246" spans="1:2">
      <c r="A5246" s="21">
        <v>0.52135213521352097</v>
      </c>
      <c r="B5246" s="21">
        <v>1.35081261972351</v>
      </c>
    </row>
    <row r="5247" spans="1:2">
      <c r="A5247" s="21">
        <v>0.52145214521452099</v>
      </c>
      <c r="B5247" s="21">
        <v>1.35104341203351</v>
      </c>
    </row>
    <row r="5248" spans="1:2">
      <c r="A5248" s="21">
        <v>0.52155215521552101</v>
      </c>
      <c r="B5248" s="21">
        <v>1.35127420434351</v>
      </c>
    </row>
    <row r="5249" spans="1:2">
      <c r="A5249" s="21">
        <v>0.52165216521652102</v>
      </c>
      <c r="B5249" s="21">
        <v>1.35150499665351</v>
      </c>
    </row>
    <row r="5250" spans="1:2">
      <c r="A5250" s="21">
        <v>0.52175217521752104</v>
      </c>
      <c r="B5250" s="21">
        <v>1.35173578896351</v>
      </c>
    </row>
    <row r="5251" spans="1:2">
      <c r="A5251" s="21">
        <v>0.52185218521852095</v>
      </c>
      <c r="B5251" s="21">
        <v>1.35196658127351</v>
      </c>
    </row>
    <row r="5252" spans="1:2">
      <c r="A5252" s="21">
        <v>0.52195219521952196</v>
      </c>
      <c r="B5252" s="21">
        <v>1.35219737358351</v>
      </c>
    </row>
    <row r="5253" spans="1:2">
      <c r="A5253" s="21">
        <v>0.52205220522052198</v>
      </c>
      <c r="B5253" s="21">
        <v>1.35242816589351</v>
      </c>
    </row>
    <row r="5254" spans="1:2">
      <c r="A5254" s="21">
        <v>0.522152215221522</v>
      </c>
      <c r="B5254" s="21">
        <v>1.35265895820351</v>
      </c>
    </row>
    <row r="5255" spans="1:2">
      <c r="A5255" s="21">
        <v>0.52225222522252202</v>
      </c>
      <c r="B5255" s="21">
        <v>1.35288975051351</v>
      </c>
    </row>
    <row r="5256" spans="1:2">
      <c r="A5256" s="21">
        <v>0.52235223522352203</v>
      </c>
      <c r="B5256" s="21">
        <v>1.35312054282351</v>
      </c>
    </row>
    <row r="5257" spans="1:2">
      <c r="A5257" s="21">
        <v>0.52245224522452205</v>
      </c>
      <c r="B5257" s="21">
        <v>1.35335133513351</v>
      </c>
    </row>
    <row r="5258" spans="1:2">
      <c r="A5258" s="21">
        <v>0.52255225522552196</v>
      </c>
      <c r="B5258" s="21">
        <v>1.35358212744351</v>
      </c>
    </row>
    <row r="5259" spans="1:2">
      <c r="A5259" s="21">
        <v>0.52265226522652197</v>
      </c>
      <c r="B5259" s="21">
        <v>1.35381291975351</v>
      </c>
    </row>
    <row r="5260" spans="1:2">
      <c r="A5260" s="21">
        <v>0.52275227522752199</v>
      </c>
      <c r="B5260" s="21">
        <v>1.35404371206351</v>
      </c>
    </row>
    <row r="5261" spans="1:2">
      <c r="A5261" s="21">
        <v>0.52285228522852201</v>
      </c>
      <c r="B5261" s="21">
        <v>1.35427450437351</v>
      </c>
    </row>
    <row r="5262" spans="1:2">
      <c r="A5262" s="21">
        <v>0.52295229522952302</v>
      </c>
      <c r="B5262" s="21">
        <v>1.3545052966835101</v>
      </c>
    </row>
    <row r="5263" spans="1:2">
      <c r="A5263" s="21">
        <v>0.52305230523052304</v>
      </c>
      <c r="B5263" s="21">
        <v>1.3547360889935101</v>
      </c>
    </row>
    <row r="5264" spans="1:2">
      <c r="A5264" s="21">
        <v>0.52315231523152295</v>
      </c>
      <c r="B5264" s="21">
        <v>1.3549668813035101</v>
      </c>
    </row>
    <row r="5265" spans="1:2">
      <c r="A5265" s="21">
        <v>0.52325232523252296</v>
      </c>
      <c r="B5265" s="21">
        <v>1.3551976736135101</v>
      </c>
    </row>
    <row r="5266" spans="1:2">
      <c r="A5266" s="21">
        <v>0.52335233523352298</v>
      </c>
      <c r="B5266" s="21">
        <v>1.3554284659235101</v>
      </c>
    </row>
    <row r="5267" spans="1:2">
      <c r="A5267" s="21">
        <v>0.523452345234523</v>
      </c>
      <c r="B5267" s="21">
        <v>1.3556592582335101</v>
      </c>
    </row>
    <row r="5268" spans="1:2">
      <c r="A5268" s="21">
        <v>0.52355235523552301</v>
      </c>
      <c r="B5268" s="21">
        <v>1.3558900505435101</v>
      </c>
    </row>
    <row r="5269" spans="1:2">
      <c r="A5269" s="21">
        <v>0.52365236523652303</v>
      </c>
      <c r="B5269" s="21">
        <v>1.3561208428535101</v>
      </c>
    </row>
    <row r="5270" spans="1:2">
      <c r="A5270" s="21">
        <v>0.52375237523752305</v>
      </c>
      <c r="B5270" s="21">
        <v>1.3563516351635101</v>
      </c>
    </row>
    <row r="5271" spans="1:2">
      <c r="A5271" s="21">
        <v>0.52385238523852296</v>
      </c>
      <c r="B5271" s="21">
        <v>1.3565824274735101</v>
      </c>
    </row>
    <row r="5272" spans="1:2">
      <c r="A5272" s="21">
        <v>0.52395239523952397</v>
      </c>
      <c r="B5272" s="21">
        <v>1.3568132197835101</v>
      </c>
    </row>
    <row r="5273" spans="1:2">
      <c r="A5273" s="21">
        <v>0.52405240524052399</v>
      </c>
      <c r="B5273" s="21">
        <v>1.3570440120935101</v>
      </c>
    </row>
    <row r="5274" spans="1:2">
      <c r="A5274" s="21">
        <v>0.52415241524152401</v>
      </c>
      <c r="B5274" s="21">
        <v>1.3572748044035099</v>
      </c>
    </row>
    <row r="5275" spans="1:2">
      <c r="A5275" s="21">
        <v>0.52425242524252402</v>
      </c>
      <c r="B5275" s="21">
        <v>1.3575055967135099</v>
      </c>
    </row>
    <row r="5276" spans="1:2">
      <c r="A5276" s="21">
        <v>0.52435243524352404</v>
      </c>
      <c r="B5276" s="21">
        <v>1.3577363890235099</v>
      </c>
    </row>
    <row r="5277" spans="1:2">
      <c r="A5277" s="21">
        <v>0.52445244524452395</v>
      </c>
      <c r="B5277" s="21">
        <v>1.3579671813335099</v>
      </c>
    </row>
    <row r="5278" spans="1:2">
      <c r="A5278" s="21">
        <v>0.52455245524552396</v>
      </c>
      <c r="B5278" s="21">
        <v>1.3581979736435099</v>
      </c>
    </row>
    <row r="5279" spans="1:2">
      <c r="A5279" s="21">
        <v>0.52465246524652398</v>
      </c>
      <c r="B5279" s="21">
        <v>1.3584287659535099</v>
      </c>
    </row>
    <row r="5280" spans="1:2">
      <c r="A5280" s="21">
        <v>0.524752475247524</v>
      </c>
      <c r="B5280" s="21">
        <v>1.3586595582635099</v>
      </c>
    </row>
    <row r="5281" spans="1:2">
      <c r="A5281" s="21">
        <v>0.52485248524852401</v>
      </c>
      <c r="B5281" s="21">
        <v>1.3588903505735099</v>
      </c>
    </row>
    <row r="5282" spans="1:2">
      <c r="A5282" s="21">
        <v>0.52495249524952403</v>
      </c>
      <c r="B5282" s="21">
        <v>1.3591211428835099</v>
      </c>
    </row>
    <row r="5283" spans="1:2">
      <c r="A5283" s="21">
        <v>0.52505250525052505</v>
      </c>
      <c r="B5283" s="21">
        <v>1.3593519351935099</v>
      </c>
    </row>
    <row r="5284" spans="1:2">
      <c r="A5284" s="21">
        <v>0.52515251525152495</v>
      </c>
      <c r="B5284" s="21">
        <v>1.3595827275035099</v>
      </c>
    </row>
    <row r="5285" spans="1:2">
      <c r="A5285" s="21">
        <v>0.52525252525252497</v>
      </c>
      <c r="B5285" s="21">
        <v>1.3598135198135199</v>
      </c>
    </row>
    <row r="5286" spans="1:2">
      <c r="A5286" s="21">
        <v>0.52535253525352499</v>
      </c>
      <c r="B5286" s="21">
        <v>1.3600443121235199</v>
      </c>
    </row>
    <row r="5287" spans="1:2">
      <c r="A5287" s="21">
        <v>0.52545254525452501</v>
      </c>
      <c r="B5287" s="21">
        <v>1.36027510443352</v>
      </c>
    </row>
    <row r="5288" spans="1:2">
      <c r="A5288" s="21">
        <v>0.52555255525552502</v>
      </c>
      <c r="B5288" s="21">
        <v>1.36050589674352</v>
      </c>
    </row>
    <row r="5289" spans="1:2">
      <c r="A5289" s="21">
        <v>0.52565256525652504</v>
      </c>
      <c r="B5289" s="21">
        <v>1.36073668905352</v>
      </c>
    </row>
    <row r="5290" spans="1:2">
      <c r="A5290" s="21">
        <v>0.52575257525752495</v>
      </c>
      <c r="B5290" s="21">
        <v>1.36096748136352</v>
      </c>
    </row>
    <row r="5291" spans="1:2">
      <c r="A5291" s="21">
        <v>0.52585258525852496</v>
      </c>
      <c r="B5291" s="21">
        <v>1.36119827367352</v>
      </c>
    </row>
    <row r="5292" spans="1:2">
      <c r="A5292" s="21">
        <v>0.52595259525952598</v>
      </c>
      <c r="B5292" s="21">
        <v>1.36142906598352</v>
      </c>
    </row>
    <row r="5293" spans="1:2">
      <c r="A5293" s="21">
        <v>0.526052605260526</v>
      </c>
      <c r="B5293" s="21">
        <v>1.36165985829352</v>
      </c>
    </row>
    <row r="5294" spans="1:2">
      <c r="A5294" s="21">
        <v>0.52615261526152601</v>
      </c>
      <c r="B5294" s="21">
        <v>1.36189065060352</v>
      </c>
    </row>
    <row r="5295" spans="1:2">
      <c r="A5295" s="21">
        <v>0.52625262526252603</v>
      </c>
      <c r="B5295" s="21">
        <v>1.36212144291352</v>
      </c>
    </row>
    <row r="5296" spans="1:2">
      <c r="A5296" s="21">
        <v>0.52635263526352605</v>
      </c>
      <c r="B5296" s="21">
        <v>1.36235223522352</v>
      </c>
    </row>
    <row r="5297" spans="1:2">
      <c r="A5297" s="21">
        <v>0.52645264526452595</v>
      </c>
      <c r="B5297" s="21">
        <v>1.36258302753352</v>
      </c>
    </row>
    <row r="5298" spans="1:2">
      <c r="A5298" s="21">
        <v>0.52655265526552597</v>
      </c>
      <c r="B5298" s="21">
        <v>1.36281381984352</v>
      </c>
    </row>
    <row r="5299" spans="1:2">
      <c r="A5299" s="21">
        <v>0.52665266526652599</v>
      </c>
      <c r="B5299" s="21">
        <v>1.36304461215352</v>
      </c>
    </row>
    <row r="5300" spans="1:2">
      <c r="A5300" s="21">
        <v>0.526752675267526</v>
      </c>
      <c r="B5300" s="21">
        <v>1.36327540446352</v>
      </c>
    </row>
    <row r="5301" spans="1:2">
      <c r="A5301" s="21">
        <v>0.52685268526852602</v>
      </c>
      <c r="B5301" s="21">
        <v>1.36350619677352</v>
      </c>
    </row>
    <row r="5302" spans="1:2">
      <c r="A5302" s="21">
        <v>0.52695269526952604</v>
      </c>
      <c r="B5302" s="21">
        <v>1.36373698908352</v>
      </c>
    </row>
    <row r="5303" spans="1:2">
      <c r="A5303" s="21">
        <v>0.52705270527052706</v>
      </c>
      <c r="B5303" s="21">
        <v>1.36396778139352</v>
      </c>
    </row>
    <row r="5304" spans="1:2">
      <c r="A5304" s="21">
        <v>0.52715271527152696</v>
      </c>
      <c r="B5304" s="21">
        <v>1.36419857370352</v>
      </c>
    </row>
    <row r="5305" spans="1:2">
      <c r="A5305" s="21">
        <v>0.52725272527252698</v>
      </c>
      <c r="B5305" s="21">
        <v>1.3644293660135201</v>
      </c>
    </row>
    <row r="5306" spans="1:2">
      <c r="A5306" s="21">
        <v>0.527352735273527</v>
      </c>
      <c r="B5306" s="21">
        <v>1.3646601583235201</v>
      </c>
    </row>
    <row r="5307" spans="1:2">
      <c r="A5307" s="21">
        <v>0.52745274527452701</v>
      </c>
      <c r="B5307" s="21">
        <v>1.3648909506335201</v>
      </c>
    </row>
    <row r="5308" spans="1:2">
      <c r="A5308" s="21">
        <v>0.52755275527552703</v>
      </c>
      <c r="B5308" s="21">
        <v>1.3651217429435201</v>
      </c>
    </row>
    <row r="5309" spans="1:2">
      <c r="A5309" s="21">
        <v>0.52765276527652705</v>
      </c>
      <c r="B5309" s="21">
        <v>1.3653525352535201</v>
      </c>
    </row>
    <row r="5310" spans="1:2">
      <c r="A5310" s="21">
        <v>0.52775277527752695</v>
      </c>
      <c r="B5310" s="21">
        <v>1.3655833275635201</v>
      </c>
    </row>
    <row r="5311" spans="1:2">
      <c r="A5311" s="21">
        <v>0.52785278527852697</v>
      </c>
      <c r="B5311" s="21">
        <v>1.3658141198735201</v>
      </c>
    </row>
    <row r="5312" spans="1:2">
      <c r="A5312" s="21">
        <v>0.52795279527952799</v>
      </c>
      <c r="B5312" s="21">
        <v>1.3660449121835201</v>
      </c>
    </row>
    <row r="5313" spans="1:2">
      <c r="A5313" s="21">
        <v>0.528052805280528</v>
      </c>
      <c r="B5313" s="21">
        <v>1.3662757044935201</v>
      </c>
    </row>
    <row r="5314" spans="1:2">
      <c r="A5314" s="21">
        <v>0.52815281528152802</v>
      </c>
      <c r="B5314" s="21">
        <v>1.3665064968035201</v>
      </c>
    </row>
    <row r="5315" spans="1:2">
      <c r="A5315" s="21">
        <v>0.52825282528252804</v>
      </c>
      <c r="B5315" s="21">
        <v>1.3667372891135201</v>
      </c>
    </row>
    <row r="5316" spans="1:2">
      <c r="A5316" s="21">
        <v>0.52835283528352806</v>
      </c>
      <c r="B5316" s="21">
        <v>1.3669680814235201</v>
      </c>
    </row>
    <row r="5317" spans="1:2">
      <c r="A5317" s="21">
        <v>0.52845284528452796</v>
      </c>
      <c r="B5317" s="21">
        <v>1.3671988737335199</v>
      </c>
    </row>
    <row r="5318" spans="1:2">
      <c r="A5318" s="21">
        <v>0.52855285528552798</v>
      </c>
      <c r="B5318" s="21">
        <v>1.3674296660435199</v>
      </c>
    </row>
    <row r="5319" spans="1:2">
      <c r="A5319" s="21">
        <v>0.528652865286528</v>
      </c>
      <c r="B5319" s="21">
        <v>1.3676604583535199</v>
      </c>
    </row>
    <row r="5320" spans="1:2">
      <c r="A5320" s="21">
        <v>0.52875287528752801</v>
      </c>
      <c r="B5320" s="21">
        <v>1.3678912506635199</v>
      </c>
    </row>
    <row r="5321" spans="1:2">
      <c r="A5321" s="21">
        <v>0.52885288528852803</v>
      </c>
      <c r="B5321" s="21">
        <v>1.3681220429735199</v>
      </c>
    </row>
    <row r="5322" spans="1:2">
      <c r="A5322" s="21">
        <v>0.52895289528952805</v>
      </c>
      <c r="B5322" s="21">
        <v>1.3683528352835199</v>
      </c>
    </row>
    <row r="5323" spans="1:2">
      <c r="A5323" s="21">
        <v>0.52905290529052895</v>
      </c>
      <c r="B5323" s="21">
        <v>1.3685836275935199</v>
      </c>
    </row>
    <row r="5324" spans="1:2">
      <c r="A5324" s="21">
        <v>0.52915291529152897</v>
      </c>
      <c r="B5324" s="21">
        <v>1.3688144199035199</v>
      </c>
    </row>
    <row r="5325" spans="1:2">
      <c r="A5325" s="21">
        <v>0.52925292529252899</v>
      </c>
      <c r="B5325" s="21">
        <v>1.3690452122135199</v>
      </c>
    </row>
    <row r="5326" spans="1:2">
      <c r="A5326" s="21">
        <v>0.529352935293529</v>
      </c>
      <c r="B5326" s="21">
        <v>1.3692760045235199</v>
      </c>
    </row>
    <row r="5327" spans="1:2">
      <c r="A5327" s="21">
        <v>0.52945294529452902</v>
      </c>
      <c r="B5327" s="21">
        <v>1.3695067968335199</v>
      </c>
    </row>
    <row r="5328" spans="1:2">
      <c r="A5328" s="21">
        <v>0.52955295529552904</v>
      </c>
      <c r="B5328" s="21">
        <v>1.36973758914352</v>
      </c>
    </row>
    <row r="5329" spans="1:2">
      <c r="A5329" s="21">
        <v>0.52965296529652905</v>
      </c>
      <c r="B5329" s="21">
        <v>1.3699683814535299</v>
      </c>
    </row>
    <row r="5330" spans="1:2">
      <c r="A5330" s="21">
        <v>0.52975297529752896</v>
      </c>
      <c r="B5330" s="21">
        <v>1.37019917376353</v>
      </c>
    </row>
    <row r="5331" spans="1:2">
      <c r="A5331" s="21">
        <v>0.52985298529852898</v>
      </c>
      <c r="B5331" s="21">
        <v>1.37042996607353</v>
      </c>
    </row>
    <row r="5332" spans="1:2">
      <c r="A5332" s="21">
        <v>0.52995299529952999</v>
      </c>
      <c r="B5332" s="21">
        <v>1.37066075838353</v>
      </c>
    </row>
    <row r="5333" spans="1:2">
      <c r="A5333" s="21">
        <v>0.53005300530053001</v>
      </c>
      <c r="B5333" s="21">
        <v>1.37089155069353</v>
      </c>
    </row>
    <row r="5334" spans="1:2">
      <c r="A5334" s="21">
        <v>0.53015301530153003</v>
      </c>
      <c r="B5334" s="21">
        <v>1.37112234300353</v>
      </c>
    </row>
    <row r="5335" spans="1:2">
      <c r="A5335" s="21">
        <v>0.53025302530253005</v>
      </c>
      <c r="B5335" s="21">
        <v>1.37135313531353</v>
      </c>
    </row>
    <row r="5336" spans="1:2">
      <c r="A5336" s="21">
        <v>0.53035303530352995</v>
      </c>
      <c r="B5336" s="21">
        <v>1.37158392762353</v>
      </c>
    </row>
    <row r="5337" spans="1:2">
      <c r="A5337" s="21">
        <v>0.53045304530452997</v>
      </c>
      <c r="B5337" s="21">
        <v>1.37181471993353</v>
      </c>
    </row>
    <row r="5338" spans="1:2">
      <c r="A5338" s="21">
        <v>0.53055305530552999</v>
      </c>
      <c r="B5338" s="21">
        <v>1.37204551224353</v>
      </c>
    </row>
    <row r="5339" spans="1:2">
      <c r="A5339" s="21">
        <v>0.53065306530653</v>
      </c>
      <c r="B5339" s="21">
        <v>1.37227630455353</v>
      </c>
    </row>
    <row r="5340" spans="1:2">
      <c r="A5340" s="21">
        <v>0.53075307530753002</v>
      </c>
      <c r="B5340" s="21">
        <v>1.37250709686353</v>
      </c>
    </row>
    <row r="5341" spans="1:2">
      <c r="A5341" s="21">
        <v>0.53085308530853004</v>
      </c>
      <c r="B5341" s="21">
        <v>1.37273788917353</v>
      </c>
    </row>
    <row r="5342" spans="1:2">
      <c r="A5342" s="21">
        <v>0.53095309530953005</v>
      </c>
      <c r="B5342" s="21">
        <v>1.37296868148353</v>
      </c>
    </row>
    <row r="5343" spans="1:2">
      <c r="A5343" s="21">
        <v>0.53105310531053096</v>
      </c>
      <c r="B5343" s="21">
        <v>1.37319947379353</v>
      </c>
    </row>
    <row r="5344" spans="1:2">
      <c r="A5344" s="21">
        <v>0.53115311531153098</v>
      </c>
      <c r="B5344" s="21">
        <v>1.37343026610353</v>
      </c>
    </row>
    <row r="5345" spans="1:2">
      <c r="A5345" s="21">
        <v>0.53125312531253099</v>
      </c>
      <c r="B5345" s="21">
        <v>1.37366105841353</v>
      </c>
    </row>
    <row r="5346" spans="1:2">
      <c r="A5346" s="21">
        <v>0.53135313531353101</v>
      </c>
      <c r="B5346" s="21">
        <v>1.37389185072353</v>
      </c>
    </row>
    <row r="5347" spans="1:2">
      <c r="A5347" s="21">
        <v>0.53145314531453103</v>
      </c>
      <c r="B5347" s="21">
        <v>1.37412264303353</v>
      </c>
    </row>
    <row r="5348" spans="1:2">
      <c r="A5348" s="21">
        <v>0.53155315531553105</v>
      </c>
      <c r="B5348" s="21">
        <v>1.37435343534353</v>
      </c>
    </row>
    <row r="5349" spans="1:2">
      <c r="A5349" s="21">
        <v>0.53165316531653095</v>
      </c>
      <c r="B5349" s="21">
        <v>1.3745842276535301</v>
      </c>
    </row>
    <row r="5350" spans="1:2">
      <c r="A5350" s="21">
        <v>0.53175317531753097</v>
      </c>
      <c r="B5350" s="21">
        <v>1.3748150199635301</v>
      </c>
    </row>
    <row r="5351" spans="1:2">
      <c r="A5351" s="21">
        <v>0.53185318531853099</v>
      </c>
      <c r="B5351" s="21">
        <v>1.3750458122735301</v>
      </c>
    </row>
    <row r="5352" spans="1:2">
      <c r="A5352" s="21">
        <v>0.531953195319532</v>
      </c>
      <c r="B5352" s="21">
        <v>1.3752766045835301</v>
      </c>
    </row>
    <row r="5353" spans="1:2">
      <c r="A5353" s="21">
        <v>0.53205320532053202</v>
      </c>
      <c r="B5353" s="21">
        <v>1.3755073968935301</v>
      </c>
    </row>
    <row r="5354" spans="1:2">
      <c r="A5354" s="21">
        <v>0.53215321532153204</v>
      </c>
      <c r="B5354" s="21">
        <v>1.3757381892035301</v>
      </c>
    </row>
    <row r="5355" spans="1:2">
      <c r="A5355" s="21">
        <v>0.53225322532253205</v>
      </c>
      <c r="B5355" s="21">
        <v>1.3759689815135301</v>
      </c>
    </row>
    <row r="5356" spans="1:2">
      <c r="A5356" s="21">
        <v>0.53235323532353196</v>
      </c>
      <c r="B5356" s="21">
        <v>1.3761997738235301</v>
      </c>
    </row>
    <row r="5357" spans="1:2">
      <c r="A5357" s="21">
        <v>0.53245324532453198</v>
      </c>
      <c r="B5357" s="21">
        <v>1.3764305661335301</v>
      </c>
    </row>
    <row r="5358" spans="1:2">
      <c r="A5358" s="21">
        <v>0.53255325532553199</v>
      </c>
      <c r="B5358" s="21">
        <v>1.3766613584435301</v>
      </c>
    </row>
    <row r="5359" spans="1:2">
      <c r="A5359" s="21">
        <v>0.53265326532653201</v>
      </c>
      <c r="B5359" s="21">
        <v>1.3768921507535301</v>
      </c>
    </row>
    <row r="5360" spans="1:2">
      <c r="A5360" s="21">
        <v>0.53275327532753203</v>
      </c>
      <c r="B5360" s="21">
        <v>1.3771229430635299</v>
      </c>
    </row>
    <row r="5361" spans="1:2">
      <c r="A5361" s="21">
        <v>0.53285328532853204</v>
      </c>
      <c r="B5361" s="21">
        <v>1.3773537353735299</v>
      </c>
    </row>
    <row r="5362" spans="1:2">
      <c r="A5362" s="21">
        <v>0.53295329532953295</v>
      </c>
      <c r="B5362" s="21">
        <v>1.3775845276835299</v>
      </c>
    </row>
    <row r="5363" spans="1:2">
      <c r="A5363" s="21">
        <v>0.53305330533053297</v>
      </c>
      <c r="B5363" s="21">
        <v>1.3778153199935299</v>
      </c>
    </row>
    <row r="5364" spans="1:2">
      <c r="A5364" s="21">
        <v>0.53315331533153298</v>
      </c>
      <c r="B5364" s="21">
        <v>1.3780461123035299</v>
      </c>
    </row>
    <row r="5365" spans="1:2">
      <c r="A5365" s="21">
        <v>0.533253325332533</v>
      </c>
      <c r="B5365" s="21">
        <v>1.3782769046135299</v>
      </c>
    </row>
    <row r="5366" spans="1:2">
      <c r="A5366" s="21">
        <v>0.53335333533353302</v>
      </c>
      <c r="B5366" s="21">
        <v>1.3785076969235299</v>
      </c>
    </row>
    <row r="5367" spans="1:2">
      <c r="A5367" s="21">
        <v>0.53345334533453304</v>
      </c>
      <c r="B5367" s="21">
        <v>1.3787384892335299</v>
      </c>
    </row>
    <row r="5368" spans="1:2">
      <c r="A5368" s="21">
        <v>0.53355335533553305</v>
      </c>
      <c r="B5368" s="21">
        <v>1.3789692815435299</v>
      </c>
    </row>
    <row r="5369" spans="1:2">
      <c r="A5369" s="21">
        <v>0.53365336533653296</v>
      </c>
      <c r="B5369" s="21">
        <v>1.3792000738535299</v>
      </c>
    </row>
    <row r="5370" spans="1:2">
      <c r="A5370" s="21">
        <v>0.53375337533753298</v>
      </c>
      <c r="B5370" s="21">
        <v>1.3794308661635299</v>
      </c>
    </row>
    <row r="5371" spans="1:2">
      <c r="A5371" s="21">
        <v>0.53385338533853299</v>
      </c>
      <c r="B5371" s="21">
        <v>1.37966165847353</v>
      </c>
    </row>
    <row r="5372" spans="1:2">
      <c r="A5372" s="21">
        <v>0.53395339533953401</v>
      </c>
      <c r="B5372" s="21">
        <v>1.3798924507835399</v>
      </c>
    </row>
    <row r="5373" spans="1:2">
      <c r="A5373" s="21">
        <v>0.53405340534053403</v>
      </c>
      <c r="B5373" s="21">
        <v>1.38012324309354</v>
      </c>
    </row>
    <row r="5374" spans="1:2">
      <c r="A5374" s="21">
        <v>0.53415341534153404</v>
      </c>
      <c r="B5374" s="21">
        <v>1.38035403540354</v>
      </c>
    </row>
    <row r="5375" spans="1:2">
      <c r="A5375" s="21">
        <v>0.53425342534253395</v>
      </c>
      <c r="B5375" s="21">
        <v>1.38058482771354</v>
      </c>
    </row>
    <row r="5376" spans="1:2">
      <c r="A5376" s="21">
        <v>0.53435343534353397</v>
      </c>
      <c r="B5376" s="21">
        <v>1.38081562002354</v>
      </c>
    </row>
    <row r="5377" spans="1:2">
      <c r="A5377" s="21">
        <v>0.53445344534453398</v>
      </c>
      <c r="B5377" s="21">
        <v>1.38104641233354</v>
      </c>
    </row>
    <row r="5378" spans="1:2">
      <c r="A5378" s="21">
        <v>0.534553455345534</v>
      </c>
      <c r="B5378" s="21">
        <v>1.38127720464354</v>
      </c>
    </row>
    <row r="5379" spans="1:2">
      <c r="A5379" s="21">
        <v>0.53465346534653402</v>
      </c>
      <c r="B5379" s="21">
        <v>1.38150799695354</v>
      </c>
    </row>
    <row r="5380" spans="1:2">
      <c r="A5380" s="21">
        <v>0.53475347534753404</v>
      </c>
      <c r="B5380" s="21">
        <v>1.38173878926354</v>
      </c>
    </row>
    <row r="5381" spans="1:2">
      <c r="A5381" s="21">
        <v>0.53485348534853405</v>
      </c>
      <c r="B5381" s="21">
        <v>1.38196958157354</v>
      </c>
    </row>
    <row r="5382" spans="1:2">
      <c r="A5382" s="21">
        <v>0.53495349534953496</v>
      </c>
      <c r="B5382" s="21">
        <v>1.38220037388354</v>
      </c>
    </row>
    <row r="5383" spans="1:2">
      <c r="A5383" s="21">
        <v>0.53505350535053497</v>
      </c>
      <c r="B5383" s="21">
        <v>1.38243116619354</v>
      </c>
    </row>
    <row r="5384" spans="1:2">
      <c r="A5384" s="21">
        <v>0.53515351535153499</v>
      </c>
      <c r="B5384" s="21">
        <v>1.38266195850354</v>
      </c>
    </row>
    <row r="5385" spans="1:2">
      <c r="A5385" s="21">
        <v>0.53525352535253501</v>
      </c>
      <c r="B5385" s="21">
        <v>1.38289275081354</v>
      </c>
    </row>
    <row r="5386" spans="1:2">
      <c r="A5386" s="21">
        <v>0.53535353535353503</v>
      </c>
      <c r="B5386" s="21">
        <v>1.38312354312354</v>
      </c>
    </row>
    <row r="5387" spans="1:2">
      <c r="A5387" s="21">
        <v>0.53545354535453504</v>
      </c>
      <c r="B5387" s="21">
        <v>1.38335433543354</v>
      </c>
    </row>
    <row r="5388" spans="1:2">
      <c r="A5388" s="21">
        <v>0.53555355535553495</v>
      </c>
      <c r="B5388" s="21">
        <v>1.38358512774354</v>
      </c>
    </row>
    <row r="5389" spans="1:2">
      <c r="A5389" s="21">
        <v>0.53565356535653497</v>
      </c>
      <c r="B5389" s="21">
        <v>1.38381592005354</v>
      </c>
    </row>
    <row r="5390" spans="1:2">
      <c r="A5390" s="21">
        <v>0.53575357535753498</v>
      </c>
      <c r="B5390" s="21">
        <v>1.38404671236354</v>
      </c>
    </row>
    <row r="5391" spans="1:2">
      <c r="A5391" s="21">
        <v>0.535853585358535</v>
      </c>
      <c r="B5391" s="21">
        <v>1.38427750467354</v>
      </c>
    </row>
    <row r="5392" spans="1:2">
      <c r="A5392" s="21">
        <v>0.53595359535953602</v>
      </c>
      <c r="B5392" s="21">
        <v>1.3845082969835401</v>
      </c>
    </row>
    <row r="5393" spans="1:2">
      <c r="A5393" s="21">
        <v>0.53605360536053603</v>
      </c>
      <c r="B5393" s="21">
        <v>1.3847390892935401</v>
      </c>
    </row>
    <row r="5394" spans="1:2">
      <c r="A5394" s="21">
        <v>0.53615361536153605</v>
      </c>
      <c r="B5394" s="21">
        <v>1.3849698816035401</v>
      </c>
    </row>
    <row r="5395" spans="1:2">
      <c r="A5395" s="21">
        <v>0.53625362536253596</v>
      </c>
      <c r="B5395" s="21">
        <v>1.3852006739135401</v>
      </c>
    </row>
    <row r="5396" spans="1:2">
      <c r="A5396" s="21">
        <v>0.53635363536353597</v>
      </c>
      <c r="B5396" s="21">
        <v>1.3854314662235401</v>
      </c>
    </row>
    <row r="5397" spans="1:2">
      <c r="A5397" s="21">
        <v>0.53645364536453599</v>
      </c>
      <c r="B5397" s="21">
        <v>1.3856622585335401</v>
      </c>
    </row>
    <row r="5398" spans="1:2">
      <c r="A5398" s="21">
        <v>0.53655365536553601</v>
      </c>
      <c r="B5398" s="21">
        <v>1.3858930508435401</v>
      </c>
    </row>
    <row r="5399" spans="1:2">
      <c r="A5399" s="21">
        <v>0.53665366536653603</v>
      </c>
      <c r="B5399" s="21">
        <v>1.3861238431535401</v>
      </c>
    </row>
    <row r="5400" spans="1:2">
      <c r="A5400" s="21">
        <v>0.53675367536753604</v>
      </c>
      <c r="B5400" s="21">
        <v>1.3863546354635401</v>
      </c>
    </row>
    <row r="5401" spans="1:2">
      <c r="A5401" s="21">
        <v>0.53685368536853595</v>
      </c>
      <c r="B5401" s="21">
        <v>1.3865854277735401</v>
      </c>
    </row>
    <row r="5402" spans="1:2">
      <c r="A5402" s="21">
        <v>0.53695369536953697</v>
      </c>
      <c r="B5402" s="21">
        <v>1.3868162200835401</v>
      </c>
    </row>
    <row r="5403" spans="1:2">
      <c r="A5403" s="21">
        <v>0.53705370537053698</v>
      </c>
      <c r="B5403" s="21">
        <v>1.3870470123935399</v>
      </c>
    </row>
    <row r="5404" spans="1:2">
      <c r="A5404" s="21">
        <v>0.537153715371537</v>
      </c>
      <c r="B5404" s="21">
        <v>1.3872778047035399</v>
      </c>
    </row>
    <row r="5405" spans="1:2">
      <c r="A5405" s="21">
        <v>0.53725372537253702</v>
      </c>
      <c r="B5405" s="21">
        <v>1.3875085970135399</v>
      </c>
    </row>
    <row r="5406" spans="1:2">
      <c r="A5406" s="21">
        <v>0.53735373537353703</v>
      </c>
      <c r="B5406" s="21">
        <v>1.3877393893235399</v>
      </c>
    </row>
    <row r="5407" spans="1:2">
      <c r="A5407" s="21">
        <v>0.53745374537453705</v>
      </c>
      <c r="B5407" s="21">
        <v>1.3879701816335399</v>
      </c>
    </row>
    <row r="5408" spans="1:2">
      <c r="A5408" s="21">
        <v>0.53755375537553696</v>
      </c>
      <c r="B5408" s="21">
        <v>1.3882009739435399</v>
      </c>
    </row>
    <row r="5409" spans="1:2">
      <c r="A5409" s="21">
        <v>0.53765376537653697</v>
      </c>
      <c r="B5409" s="21">
        <v>1.3884317662535399</v>
      </c>
    </row>
    <row r="5410" spans="1:2">
      <c r="A5410" s="21">
        <v>0.53775377537753699</v>
      </c>
      <c r="B5410" s="21">
        <v>1.3886625585635399</v>
      </c>
    </row>
    <row r="5411" spans="1:2">
      <c r="A5411" s="21">
        <v>0.53785378537853701</v>
      </c>
      <c r="B5411" s="21">
        <v>1.3888933508735399</v>
      </c>
    </row>
    <row r="5412" spans="1:2">
      <c r="A5412" s="21">
        <v>0.53795379537953802</v>
      </c>
      <c r="B5412" s="21">
        <v>1.3891241431835399</v>
      </c>
    </row>
    <row r="5413" spans="1:2">
      <c r="A5413" s="21">
        <v>0.53805380538053804</v>
      </c>
      <c r="B5413" s="21">
        <v>1.3893549354935399</v>
      </c>
    </row>
    <row r="5414" spans="1:2">
      <c r="A5414" s="21">
        <v>0.53815381538153795</v>
      </c>
      <c r="B5414" s="21">
        <v>1.3895857278035399</v>
      </c>
    </row>
    <row r="5415" spans="1:2">
      <c r="A5415" s="21">
        <v>0.53825382538253796</v>
      </c>
      <c r="B5415" s="21">
        <v>1.38981652011354</v>
      </c>
    </row>
    <row r="5416" spans="1:2">
      <c r="A5416" s="21">
        <v>0.53835383538353798</v>
      </c>
      <c r="B5416" s="21">
        <v>1.39004731242355</v>
      </c>
    </row>
    <row r="5417" spans="1:2">
      <c r="A5417" s="21">
        <v>0.538453845384538</v>
      </c>
      <c r="B5417" s="21">
        <v>1.39027810473355</v>
      </c>
    </row>
    <row r="5418" spans="1:2">
      <c r="A5418" s="21">
        <v>0.53855385538553802</v>
      </c>
      <c r="B5418" s="21">
        <v>1.39050889704355</v>
      </c>
    </row>
    <row r="5419" spans="1:2">
      <c r="A5419" s="21">
        <v>0.53865386538653803</v>
      </c>
      <c r="B5419" s="21">
        <v>1.39073968935355</v>
      </c>
    </row>
    <row r="5420" spans="1:2">
      <c r="A5420" s="21">
        <v>0.53875387538753805</v>
      </c>
      <c r="B5420" s="21">
        <v>1.39097048166355</v>
      </c>
    </row>
    <row r="5421" spans="1:2">
      <c r="A5421" s="21">
        <v>0.53885388538853796</v>
      </c>
      <c r="B5421" s="21">
        <v>1.39120127397355</v>
      </c>
    </row>
    <row r="5422" spans="1:2">
      <c r="A5422" s="21">
        <v>0.53895389538953897</v>
      </c>
      <c r="B5422" s="21">
        <v>1.39143206628355</v>
      </c>
    </row>
    <row r="5423" spans="1:2">
      <c r="A5423" s="21">
        <v>0.53905390539053899</v>
      </c>
      <c r="B5423" s="21">
        <v>1.39166285859355</v>
      </c>
    </row>
    <row r="5424" spans="1:2">
      <c r="A5424" s="21">
        <v>0.53915391539153901</v>
      </c>
      <c r="B5424" s="21">
        <v>1.39189365090355</v>
      </c>
    </row>
    <row r="5425" spans="1:2">
      <c r="A5425" s="21">
        <v>0.53925392539253902</v>
      </c>
      <c r="B5425" s="21">
        <v>1.39212444321355</v>
      </c>
    </row>
    <row r="5426" spans="1:2">
      <c r="A5426" s="21">
        <v>0.53935393539353904</v>
      </c>
      <c r="B5426" s="21">
        <v>1.39235523552355</v>
      </c>
    </row>
    <row r="5427" spans="1:2">
      <c r="A5427" s="21">
        <v>0.53945394539453895</v>
      </c>
      <c r="B5427" s="21">
        <v>1.39258602783355</v>
      </c>
    </row>
    <row r="5428" spans="1:2">
      <c r="A5428" s="21">
        <v>0.53955395539553896</v>
      </c>
      <c r="B5428" s="21">
        <v>1.39281682014355</v>
      </c>
    </row>
    <row r="5429" spans="1:2">
      <c r="A5429" s="21">
        <v>0.53965396539653898</v>
      </c>
      <c r="B5429" s="21">
        <v>1.39304761245355</v>
      </c>
    </row>
    <row r="5430" spans="1:2">
      <c r="A5430" s="21">
        <v>0.539753975397539</v>
      </c>
      <c r="B5430" s="21">
        <v>1.39327840476355</v>
      </c>
    </row>
    <row r="5431" spans="1:2">
      <c r="A5431" s="21">
        <v>0.53985398539853902</v>
      </c>
      <c r="B5431" s="21">
        <v>1.39350919707355</v>
      </c>
    </row>
    <row r="5432" spans="1:2">
      <c r="A5432" s="21">
        <v>0.53995399539953903</v>
      </c>
      <c r="B5432" s="21">
        <v>1.39373998938355</v>
      </c>
    </row>
    <row r="5433" spans="1:2">
      <c r="A5433" s="21">
        <v>0.54005400540054005</v>
      </c>
      <c r="B5433" s="21">
        <v>1.39397078169355</v>
      </c>
    </row>
    <row r="5434" spans="1:2">
      <c r="A5434" s="21">
        <v>0.54015401540153996</v>
      </c>
      <c r="B5434" s="21">
        <v>1.39420157400355</v>
      </c>
    </row>
    <row r="5435" spans="1:2">
      <c r="A5435" s="21">
        <v>0.54025402540253997</v>
      </c>
      <c r="B5435" s="21">
        <v>1.3944323663135501</v>
      </c>
    </row>
    <row r="5436" spans="1:2">
      <c r="A5436" s="21">
        <v>0.54035403540353999</v>
      </c>
      <c r="B5436" s="21">
        <v>1.3946631586235501</v>
      </c>
    </row>
    <row r="5437" spans="1:2">
      <c r="A5437" s="21">
        <v>0.54045404540454001</v>
      </c>
      <c r="B5437" s="21">
        <v>1.3948939509335501</v>
      </c>
    </row>
    <row r="5438" spans="1:2">
      <c r="A5438" s="21">
        <v>0.54055405540554002</v>
      </c>
      <c r="B5438" s="21">
        <v>1.3951247432435501</v>
      </c>
    </row>
    <row r="5439" spans="1:2">
      <c r="A5439" s="21">
        <v>0.54065406540654004</v>
      </c>
      <c r="B5439" s="21">
        <v>1.3953555355535501</v>
      </c>
    </row>
    <row r="5440" spans="1:2">
      <c r="A5440" s="21">
        <v>0.54075407540753995</v>
      </c>
      <c r="B5440" s="21">
        <v>1.3955863278635501</v>
      </c>
    </row>
    <row r="5441" spans="1:2">
      <c r="A5441" s="21">
        <v>0.54085408540853996</v>
      </c>
      <c r="B5441" s="21">
        <v>1.3958171201735501</v>
      </c>
    </row>
    <row r="5442" spans="1:2">
      <c r="A5442" s="21">
        <v>0.54095409540954098</v>
      </c>
      <c r="B5442" s="21">
        <v>1.3960479124835501</v>
      </c>
    </row>
    <row r="5443" spans="1:2">
      <c r="A5443" s="21">
        <v>0.541054105410541</v>
      </c>
      <c r="B5443" s="21">
        <v>1.3962787047935501</v>
      </c>
    </row>
    <row r="5444" spans="1:2">
      <c r="A5444" s="21">
        <v>0.54115411541154101</v>
      </c>
      <c r="B5444" s="21">
        <v>1.3965094971035501</v>
      </c>
    </row>
    <row r="5445" spans="1:2">
      <c r="A5445" s="21">
        <v>0.54125412541254103</v>
      </c>
      <c r="B5445" s="21">
        <v>1.3967402894135501</v>
      </c>
    </row>
    <row r="5446" spans="1:2">
      <c r="A5446" s="21">
        <v>0.54135413541354105</v>
      </c>
      <c r="B5446" s="21">
        <v>1.3969710817235499</v>
      </c>
    </row>
    <row r="5447" spans="1:2">
      <c r="A5447" s="21">
        <v>0.54145414541454095</v>
      </c>
      <c r="B5447" s="21">
        <v>1.3972018740335499</v>
      </c>
    </row>
    <row r="5448" spans="1:2">
      <c r="A5448" s="21">
        <v>0.54155415541554097</v>
      </c>
      <c r="B5448" s="21">
        <v>1.3974326663435499</v>
      </c>
    </row>
    <row r="5449" spans="1:2">
      <c r="A5449" s="21">
        <v>0.54165416541654099</v>
      </c>
      <c r="B5449" s="21">
        <v>1.3976634586535499</v>
      </c>
    </row>
    <row r="5450" spans="1:2">
      <c r="A5450" s="21">
        <v>0.54175417541754101</v>
      </c>
      <c r="B5450" s="21">
        <v>1.3978942509635499</v>
      </c>
    </row>
    <row r="5451" spans="1:2">
      <c r="A5451" s="21">
        <v>0.54185418541854102</v>
      </c>
      <c r="B5451" s="21">
        <v>1.3981250432735499</v>
      </c>
    </row>
    <row r="5452" spans="1:2">
      <c r="A5452" s="21">
        <v>0.54195419541954104</v>
      </c>
      <c r="B5452" s="21">
        <v>1.3983558355835499</v>
      </c>
    </row>
    <row r="5453" spans="1:2">
      <c r="A5453" s="21">
        <v>0.54205420542054195</v>
      </c>
      <c r="B5453" s="21">
        <v>1.3985866278935499</v>
      </c>
    </row>
    <row r="5454" spans="1:2">
      <c r="A5454" s="21">
        <v>0.54215421542154196</v>
      </c>
      <c r="B5454" s="21">
        <v>1.3988174202035499</v>
      </c>
    </row>
    <row r="5455" spans="1:2">
      <c r="A5455" s="21">
        <v>0.54225422542254198</v>
      </c>
      <c r="B5455" s="21">
        <v>1.3990482125135499</v>
      </c>
    </row>
    <row r="5456" spans="1:2">
      <c r="A5456" s="21">
        <v>0.542354235423542</v>
      </c>
      <c r="B5456" s="21">
        <v>1.3992790048235499</v>
      </c>
    </row>
    <row r="5457" spans="1:2">
      <c r="A5457" s="21">
        <v>0.54245424542454201</v>
      </c>
      <c r="B5457" s="21">
        <v>1.3995097971335499</v>
      </c>
    </row>
    <row r="5458" spans="1:2">
      <c r="A5458" s="21">
        <v>0.54255425542554203</v>
      </c>
      <c r="B5458" s="21">
        <v>1.39974058944355</v>
      </c>
    </row>
    <row r="5459" spans="1:2">
      <c r="A5459" s="21">
        <v>0.54265426542654205</v>
      </c>
      <c r="B5459" s="21">
        <v>1.39997138175356</v>
      </c>
    </row>
    <row r="5460" spans="1:2">
      <c r="A5460" s="21">
        <v>0.54275427542754195</v>
      </c>
      <c r="B5460" s="21">
        <v>1.40020217406356</v>
      </c>
    </row>
    <row r="5461" spans="1:2">
      <c r="A5461" s="21">
        <v>0.54285428542854197</v>
      </c>
      <c r="B5461" s="21">
        <v>1.40043296637356</v>
      </c>
    </row>
    <row r="5462" spans="1:2">
      <c r="A5462" s="21">
        <v>0.54295429542954299</v>
      </c>
      <c r="B5462" s="21">
        <v>1.40066375868356</v>
      </c>
    </row>
    <row r="5463" spans="1:2">
      <c r="A5463" s="21">
        <v>0.54305430543054301</v>
      </c>
      <c r="B5463" s="21">
        <v>1.40089455099356</v>
      </c>
    </row>
    <row r="5464" spans="1:2">
      <c r="A5464" s="21">
        <v>0.54315431543154302</v>
      </c>
      <c r="B5464" s="21">
        <v>1.40112534330356</v>
      </c>
    </row>
    <row r="5465" spans="1:2">
      <c r="A5465" s="21">
        <v>0.54325432543254304</v>
      </c>
      <c r="B5465" s="21">
        <v>1.40135613561356</v>
      </c>
    </row>
    <row r="5466" spans="1:2">
      <c r="A5466" s="21">
        <v>0.54335433543354295</v>
      </c>
      <c r="B5466" s="21">
        <v>1.40158692792356</v>
      </c>
    </row>
    <row r="5467" spans="1:2">
      <c r="A5467" s="21">
        <v>0.54345434543454296</v>
      </c>
      <c r="B5467" s="21">
        <v>1.40181772023356</v>
      </c>
    </row>
    <row r="5468" spans="1:2">
      <c r="A5468" s="21">
        <v>0.54355435543554298</v>
      </c>
      <c r="B5468" s="21">
        <v>1.40204851254356</v>
      </c>
    </row>
    <row r="5469" spans="1:2">
      <c r="A5469" s="21">
        <v>0.543654365436543</v>
      </c>
      <c r="B5469" s="21">
        <v>1.40227930485356</v>
      </c>
    </row>
    <row r="5470" spans="1:2">
      <c r="A5470" s="21">
        <v>0.54375437543754301</v>
      </c>
      <c r="B5470" s="21">
        <v>1.40251009716356</v>
      </c>
    </row>
    <row r="5471" spans="1:2">
      <c r="A5471" s="21">
        <v>0.54385438543854303</v>
      </c>
      <c r="B5471" s="21">
        <v>1.40274088947356</v>
      </c>
    </row>
    <row r="5472" spans="1:2">
      <c r="A5472" s="21">
        <v>0.54395439543954305</v>
      </c>
      <c r="B5472" s="21">
        <v>1.40297168178356</v>
      </c>
    </row>
    <row r="5473" spans="1:2">
      <c r="A5473" s="21">
        <v>0.54405440544054395</v>
      </c>
      <c r="B5473" s="21">
        <v>1.40320247409356</v>
      </c>
    </row>
    <row r="5474" spans="1:2">
      <c r="A5474" s="21">
        <v>0.54415441544154397</v>
      </c>
      <c r="B5474" s="21">
        <v>1.40343326640356</v>
      </c>
    </row>
    <row r="5475" spans="1:2">
      <c r="A5475" s="21">
        <v>0.54425442544254399</v>
      </c>
      <c r="B5475" s="21">
        <v>1.40366405871356</v>
      </c>
    </row>
    <row r="5476" spans="1:2">
      <c r="A5476" s="21">
        <v>0.544354435443544</v>
      </c>
      <c r="B5476" s="21">
        <v>1.40389485102356</v>
      </c>
    </row>
    <row r="5477" spans="1:2">
      <c r="A5477" s="21">
        <v>0.54445444544454402</v>
      </c>
      <c r="B5477" s="21">
        <v>1.40412564333356</v>
      </c>
    </row>
    <row r="5478" spans="1:2">
      <c r="A5478" s="21">
        <v>0.54455445544554404</v>
      </c>
      <c r="B5478" s="21">
        <v>1.4043564356435601</v>
      </c>
    </row>
    <row r="5479" spans="1:2">
      <c r="A5479" s="21">
        <v>0.54465446544654395</v>
      </c>
      <c r="B5479" s="21">
        <v>1.4045872279535601</v>
      </c>
    </row>
    <row r="5480" spans="1:2">
      <c r="A5480" s="21">
        <v>0.54475447544754396</v>
      </c>
      <c r="B5480" s="21">
        <v>1.4048180202635601</v>
      </c>
    </row>
    <row r="5481" spans="1:2">
      <c r="A5481" s="21">
        <v>0.54485448544854398</v>
      </c>
      <c r="B5481" s="21">
        <v>1.4050488125735601</v>
      </c>
    </row>
    <row r="5482" spans="1:2">
      <c r="A5482" s="21">
        <v>0.544954495449545</v>
      </c>
      <c r="B5482" s="21">
        <v>1.4052796048835601</v>
      </c>
    </row>
    <row r="5483" spans="1:2">
      <c r="A5483" s="21">
        <v>0.54505450545054501</v>
      </c>
      <c r="B5483" s="21">
        <v>1.4055103971935601</v>
      </c>
    </row>
    <row r="5484" spans="1:2">
      <c r="A5484" s="21">
        <v>0.54515451545154503</v>
      </c>
      <c r="B5484" s="21">
        <v>1.4057411895035601</v>
      </c>
    </row>
    <row r="5485" spans="1:2">
      <c r="A5485" s="21">
        <v>0.54525452545254505</v>
      </c>
      <c r="B5485" s="21">
        <v>1.4059719818135601</v>
      </c>
    </row>
    <row r="5486" spans="1:2">
      <c r="A5486" s="21">
        <v>0.54535453545354495</v>
      </c>
      <c r="B5486" s="21">
        <v>1.4062027741235601</v>
      </c>
    </row>
    <row r="5487" spans="1:2">
      <c r="A5487" s="21">
        <v>0.54545454545454497</v>
      </c>
      <c r="B5487" s="21">
        <v>1.4064335664335601</v>
      </c>
    </row>
    <row r="5488" spans="1:2">
      <c r="A5488" s="21">
        <v>0.54555455545554499</v>
      </c>
      <c r="B5488" s="21">
        <v>1.4066643587435601</v>
      </c>
    </row>
    <row r="5489" spans="1:2">
      <c r="A5489" s="21">
        <v>0.545654565456545</v>
      </c>
      <c r="B5489" s="21">
        <v>1.4068951510535599</v>
      </c>
    </row>
    <row r="5490" spans="1:2">
      <c r="A5490" s="21">
        <v>0.54575457545754502</v>
      </c>
      <c r="B5490" s="21">
        <v>1.4071259433635599</v>
      </c>
    </row>
    <row r="5491" spans="1:2">
      <c r="A5491" s="21">
        <v>0.54585458545854504</v>
      </c>
      <c r="B5491" s="21">
        <v>1.4073567356735599</v>
      </c>
    </row>
    <row r="5492" spans="1:2">
      <c r="A5492" s="21">
        <v>0.54595459545954494</v>
      </c>
      <c r="B5492" s="21">
        <v>1.4075875279835599</v>
      </c>
    </row>
    <row r="5493" spans="1:2">
      <c r="A5493" s="21">
        <v>0.54605460546054596</v>
      </c>
      <c r="B5493" s="21">
        <v>1.4078183202935599</v>
      </c>
    </row>
    <row r="5494" spans="1:2">
      <c r="A5494" s="21">
        <v>0.54615461546154598</v>
      </c>
      <c r="B5494" s="21">
        <v>1.4080491126035599</v>
      </c>
    </row>
    <row r="5495" spans="1:2">
      <c r="A5495" s="21">
        <v>0.546254625462546</v>
      </c>
      <c r="B5495" s="21">
        <v>1.4082799049135599</v>
      </c>
    </row>
    <row r="5496" spans="1:2">
      <c r="A5496" s="21">
        <v>0.54635463546354601</v>
      </c>
      <c r="B5496" s="21">
        <v>1.4085106972235599</v>
      </c>
    </row>
    <row r="5497" spans="1:2">
      <c r="A5497" s="21">
        <v>0.54645464546454603</v>
      </c>
      <c r="B5497" s="21">
        <v>1.4087414895335599</v>
      </c>
    </row>
    <row r="5498" spans="1:2">
      <c r="A5498" s="21">
        <v>0.54655465546554605</v>
      </c>
      <c r="B5498" s="21">
        <v>1.4089722818435599</v>
      </c>
    </row>
    <row r="5499" spans="1:2">
      <c r="A5499" s="21">
        <v>0.54665466546654595</v>
      </c>
      <c r="B5499" s="21">
        <v>1.4092030741535599</v>
      </c>
    </row>
    <row r="5500" spans="1:2">
      <c r="A5500" s="21">
        <v>0.54675467546754597</v>
      </c>
      <c r="B5500" s="21">
        <v>1.4094338664635599</v>
      </c>
    </row>
    <row r="5501" spans="1:2">
      <c r="A5501" s="21">
        <v>0.54685468546854599</v>
      </c>
      <c r="B5501" s="21">
        <v>1.40966465877356</v>
      </c>
    </row>
    <row r="5502" spans="1:2">
      <c r="A5502" s="21">
        <v>0.546954695469547</v>
      </c>
      <c r="B5502" s="21">
        <v>1.40989545108356</v>
      </c>
    </row>
    <row r="5503" spans="1:2">
      <c r="A5503" s="21">
        <v>0.54705470547054702</v>
      </c>
      <c r="B5503" s="21">
        <v>1.4101199312238899</v>
      </c>
    </row>
    <row r="5504" spans="1:2">
      <c r="A5504" s="21">
        <v>0.54715471547154704</v>
      </c>
      <c r="B5504" s="21">
        <v>1.4103391839183901</v>
      </c>
    </row>
    <row r="5505" spans="1:2">
      <c r="A5505" s="21">
        <v>0.54725472547254705</v>
      </c>
      <c r="B5505" s="21">
        <v>1.41055843661289</v>
      </c>
    </row>
    <row r="5506" spans="1:2">
      <c r="A5506" s="21">
        <v>0.54735473547354696</v>
      </c>
      <c r="B5506" s="21">
        <v>1.41077768930739</v>
      </c>
    </row>
    <row r="5507" spans="1:2">
      <c r="A5507" s="21">
        <v>0.54745474547454698</v>
      </c>
      <c r="B5507" s="21">
        <v>1.41099694200189</v>
      </c>
    </row>
    <row r="5508" spans="1:2">
      <c r="A5508" s="21">
        <v>0.54755475547554699</v>
      </c>
      <c r="B5508" s="21">
        <v>1.4112161946963899</v>
      </c>
    </row>
    <row r="5509" spans="1:2">
      <c r="A5509" s="21">
        <v>0.54765476547654701</v>
      </c>
      <c r="B5509" s="21">
        <v>1.4114354473908901</v>
      </c>
    </row>
    <row r="5510" spans="1:2">
      <c r="A5510" s="21">
        <v>0.54775477547754703</v>
      </c>
      <c r="B5510" s="21">
        <v>1.4116547000853901</v>
      </c>
    </row>
    <row r="5511" spans="1:2">
      <c r="A5511" s="21">
        <v>0.54785478547854705</v>
      </c>
      <c r="B5511" s="21">
        <v>1.41187395277989</v>
      </c>
    </row>
    <row r="5512" spans="1:2">
      <c r="A5512" s="21">
        <v>0.54795479547954795</v>
      </c>
      <c r="B5512" s="21">
        <v>1.41209320547439</v>
      </c>
    </row>
    <row r="5513" spans="1:2">
      <c r="A5513" s="21">
        <v>0.54805480548054797</v>
      </c>
      <c r="B5513" s="21">
        <v>1.41231245816889</v>
      </c>
    </row>
    <row r="5514" spans="1:2">
      <c r="A5514" s="21">
        <v>0.54815481548154799</v>
      </c>
      <c r="B5514" s="21">
        <v>1.4125317108633899</v>
      </c>
    </row>
    <row r="5515" spans="1:2">
      <c r="A5515" s="21">
        <v>0.548254825482548</v>
      </c>
      <c r="B5515" s="21">
        <v>1.4127509635578901</v>
      </c>
    </row>
    <row r="5516" spans="1:2">
      <c r="A5516" s="21">
        <v>0.54835483548354802</v>
      </c>
      <c r="B5516" s="21">
        <v>1.4129702162523901</v>
      </c>
    </row>
    <row r="5517" spans="1:2">
      <c r="A5517" s="21">
        <v>0.54845484548454804</v>
      </c>
      <c r="B5517" s="21">
        <v>1.41318946894689</v>
      </c>
    </row>
    <row r="5518" spans="1:2">
      <c r="A5518" s="21">
        <v>0.54855485548554805</v>
      </c>
      <c r="B5518" s="21">
        <v>1.41340872164139</v>
      </c>
    </row>
    <row r="5519" spans="1:2">
      <c r="A5519" s="21">
        <v>0.54865486548654796</v>
      </c>
      <c r="B5519" s="21">
        <v>1.4136279743358899</v>
      </c>
    </row>
    <row r="5520" spans="1:2">
      <c r="A5520" s="21">
        <v>0.54875487548754798</v>
      </c>
      <c r="B5520" s="21">
        <v>1.4138472270303899</v>
      </c>
    </row>
    <row r="5521" spans="1:2">
      <c r="A5521" s="21">
        <v>0.54885488548854799</v>
      </c>
      <c r="B5521" s="21">
        <v>1.4140664797248901</v>
      </c>
    </row>
    <row r="5522" spans="1:2">
      <c r="A5522" s="21">
        <v>0.54895489548954901</v>
      </c>
      <c r="B5522" s="21">
        <v>1.41428573241939</v>
      </c>
    </row>
    <row r="5523" spans="1:2">
      <c r="A5523" s="21">
        <v>0.54905490549054903</v>
      </c>
      <c r="B5523" s="21">
        <v>1.41450498511389</v>
      </c>
    </row>
    <row r="5524" spans="1:2">
      <c r="A5524" s="21">
        <v>0.54915491549154904</v>
      </c>
      <c r="B5524" s="21">
        <v>1.41472423780839</v>
      </c>
    </row>
    <row r="5525" spans="1:2">
      <c r="A5525" s="21">
        <v>0.54925492549254895</v>
      </c>
      <c r="B5525" s="21">
        <v>1.4149434905028899</v>
      </c>
    </row>
    <row r="5526" spans="1:2">
      <c r="A5526" s="21">
        <v>0.54935493549354897</v>
      </c>
      <c r="B5526" s="21">
        <v>1.4151627431973901</v>
      </c>
    </row>
    <row r="5527" spans="1:2">
      <c r="A5527" s="21">
        <v>0.54945494549454899</v>
      </c>
      <c r="B5527" s="21">
        <v>1.4153819958918901</v>
      </c>
    </row>
    <row r="5528" spans="1:2">
      <c r="A5528" s="21">
        <v>0.549554955495549</v>
      </c>
      <c r="B5528" s="21">
        <v>1.41560124858639</v>
      </c>
    </row>
    <row r="5529" spans="1:2">
      <c r="A5529" s="21">
        <v>0.54965496549654902</v>
      </c>
      <c r="B5529" s="21">
        <v>1.41582050128089</v>
      </c>
    </row>
    <row r="5530" spans="1:2">
      <c r="A5530" s="21">
        <v>0.54975497549754904</v>
      </c>
      <c r="B5530" s="21">
        <v>1.4160397539753899</v>
      </c>
    </row>
    <row r="5531" spans="1:2">
      <c r="A5531" s="21">
        <v>0.54985498549854905</v>
      </c>
      <c r="B5531" s="21">
        <v>1.4162590066698899</v>
      </c>
    </row>
    <row r="5532" spans="1:2">
      <c r="A5532" s="21">
        <v>0.54995499549954996</v>
      </c>
      <c r="B5532" s="21">
        <v>1.4164782593643901</v>
      </c>
    </row>
    <row r="5533" spans="1:2">
      <c r="A5533" s="21">
        <v>0.55005500550054998</v>
      </c>
      <c r="B5533" s="21">
        <v>1.4166975120588901</v>
      </c>
    </row>
    <row r="5534" spans="1:2">
      <c r="A5534" s="21">
        <v>0.55015501550154999</v>
      </c>
      <c r="B5534" s="21">
        <v>1.41691676475339</v>
      </c>
    </row>
    <row r="5535" spans="1:2">
      <c r="A5535" s="21">
        <v>0.55025502550255001</v>
      </c>
      <c r="B5535" s="21">
        <v>1.41713601744789</v>
      </c>
    </row>
    <row r="5536" spans="1:2">
      <c r="A5536" s="21">
        <v>0.55035503550355003</v>
      </c>
      <c r="B5536" s="21">
        <v>1.4173552701423899</v>
      </c>
    </row>
    <row r="5537" spans="1:2">
      <c r="A5537" s="21">
        <v>0.55045504550455004</v>
      </c>
      <c r="B5537" s="21">
        <v>1.4175745228368899</v>
      </c>
    </row>
    <row r="5538" spans="1:2">
      <c r="A5538" s="21">
        <v>0.55055505550554995</v>
      </c>
      <c r="B5538" s="21">
        <v>1.4177937755313901</v>
      </c>
    </row>
    <row r="5539" spans="1:2">
      <c r="A5539" s="21">
        <v>0.55065506550654997</v>
      </c>
      <c r="B5539" s="21">
        <v>1.41801302822589</v>
      </c>
    </row>
    <row r="5540" spans="1:2">
      <c r="A5540" s="21">
        <v>0.55075507550754998</v>
      </c>
      <c r="B5540" s="21">
        <v>1.41823228092039</v>
      </c>
    </row>
    <row r="5541" spans="1:2">
      <c r="A5541" s="21">
        <v>0.55085508550855</v>
      </c>
      <c r="B5541" s="21">
        <v>1.4184515336149</v>
      </c>
    </row>
    <row r="5542" spans="1:2">
      <c r="A5542" s="21">
        <v>0.55095509550955102</v>
      </c>
      <c r="B5542" s="21">
        <v>1.4186707863093999</v>
      </c>
    </row>
    <row r="5543" spans="1:2">
      <c r="A5543" s="21">
        <v>0.55105510551055104</v>
      </c>
      <c r="B5543" s="21">
        <v>1.4188900390039001</v>
      </c>
    </row>
    <row r="5544" spans="1:2">
      <c r="A5544" s="21">
        <v>0.55115511551155105</v>
      </c>
      <c r="B5544" s="21">
        <v>1.4191092916984001</v>
      </c>
    </row>
    <row r="5545" spans="1:2">
      <c r="A5545" s="21">
        <v>0.55125512551255096</v>
      </c>
      <c r="B5545" s="21">
        <v>1.4193285443929</v>
      </c>
    </row>
    <row r="5546" spans="1:2">
      <c r="A5546" s="21">
        <v>0.55135513551355098</v>
      </c>
      <c r="B5546" s="21">
        <v>1.4195477970874</v>
      </c>
    </row>
    <row r="5547" spans="1:2">
      <c r="A5547" s="21">
        <v>0.55145514551455099</v>
      </c>
      <c r="B5547" s="21">
        <v>1.4197670497818999</v>
      </c>
    </row>
    <row r="5548" spans="1:2">
      <c r="A5548" s="21">
        <v>0.55155515551555101</v>
      </c>
      <c r="B5548" s="21">
        <v>1.4199863024763999</v>
      </c>
    </row>
    <row r="5549" spans="1:2">
      <c r="A5549" s="21">
        <v>0.55165516551655103</v>
      </c>
      <c r="B5549" s="21">
        <v>1.4202055551709001</v>
      </c>
    </row>
    <row r="5550" spans="1:2">
      <c r="A5550" s="21">
        <v>0.55175517551755104</v>
      </c>
      <c r="B5550" s="21">
        <v>1.4204248078654</v>
      </c>
    </row>
    <row r="5551" spans="1:2">
      <c r="A5551" s="21">
        <v>0.55185518551855095</v>
      </c>
      <c r="B5551" s="21">
        <v>1.4206440605599</v>
      </c>
    </row>
    <row r="5552" spans="1:2">
      <c r="A5552" s="21">
        <v>0.55195519551955197</v>
      </c>
      <c r="B5552" s="21">
        <v>1.4208633132544</v>
      </c>
    </row>
    <row r="5553" spans="1:2">
      <c r="A5553" s="21">
        <v>0.55205520552055198</v>
      </c>
      <c r="B5553" s="21">
        <v>1.4210825659488999</v>
      </c>
    </row>
    <row r="5554" spans="1:2">
      <c r="A5554" s="21">
        <v>0.552155215521552</v>
      </c>
      <c r="B5554" s="21">
        <v>1.4213018186434001</v>
      </c>
    </row>
    <row r="5555" spans="1:2">
      <c r="A5555" s="21">
        <v>0.55225522552255202</v>
      </c>
      <c r="B5555" s="21">
        <v>1.4215210713379001</v>
      </c>
    </row>
    <row r="5556" spans="1:2">
      <c r="A5556" s="21">
        <v>0.55235523552355204</v>
      </c>
      <c r="B5556" s="21">
        <v>1.4217403240324</v>
      </c>
    </row>
    <row r="5557" spans="1:2">
      <c r="A5557" s="21">
        <v>0.55245524552455205</v>
      </c>
      <c r="B5557" s="21">
        <v>1.4219595767269</v>
      </c>
    </row>
    <row r="5558" spans="1:2">
      <c r="A5558" s="21">
        <v>0.55255525552555196</v>
      </c>
      <c r="B5558" s="21">
        <v>1.4221788294213999</v>
      </c>
    </row>
    <row r="5559" spans="1:2">
      <c r="A5559" s="21">
        <v>0.55265526552655198</v>
      </c>
      <c r="B5559" s="21">
        <v>1.4223980821158999</v>
      </c>
    </row>
    <row r="5560" spans="1:2">
      <c r="A5560" s="21">
        <v>0.55275527552755199</v>
      </c>
      <c r="B5560" s="21">
        <v>1.4226173348104001</v>
      </c>
    </row>
    <row r="5561" spans="1:2">
      <c r="A5561" s="21">
        <v>0.55285528552855201</v>
      </c>
      <c r="B5561" s="21">
        <v>1.4228365875049001</v>
      </c>
    </row>
    <row r="5562" spans="1:2">
      <c r="A5562" s="21">
        <v>0.55295529552955303</v>
      </c>
      <c r="B5562" s="21">
        <v>1.4230558401994</v>
      </c>
    </row>
    <row r="5563" spans="1:2">
      <c r="A5563" s="21">
        <v>0.55305530553055304</v>
      </c>
      <c r="B5563" s="21">
        <v>1.4232750928939</v>
      </c>
    </row>
    <row r="5564" spans="1:2">
      <c r="A5564" s="21">
        <v>0.55315531553155295</v>
      </c>
      <c r="B5564" s="21">
        <v>1.4234943455883999</v>
      </c>
    </row>
    <row r="5565" spans="1:2">
      <c r="A5565" s="21">
        <v>0.55325532553255297</v>
      </c>
      <c r="B5565" s="21">
        <v>1.4237135982828999</v>
      </c>
    </row>
    <row r="5566" spans="1:2">
      <c r="A5566" s="21">
        <v>0.55335533553355298</v>
      </c>
      <c r="B5566" s="21">
        <v>1.4239328509774001</v>
      </c>
    </row>
    <row r="5567" spans="1:2">
      <c r="A5567" s="21">
        <v>0.553455345534553</v>
      </c>
      <c r="B5567" s="21">
        <v>1.4241521036719</v>
      </c>
    </row>
    <row r="5568" spans="1:2">
      <c r="A5568" s="21">
        <v>0.55355535553555302</v>
      </c>
      <c r="B5568" s="21">
        <v>1.4243713563664</v>
      </c>
    </row>
    <row r="5569" spans="1:2">
      <c r="A5569" s="21">
        <v>0.55365536553655303</v>
      </c>
      <c r="B5569" s="21">
        <v>1.4245906090609</v>
      </c>
    </row>
    <row r="5570" spans="1:2">
      <c r="A5570" s="21">
        <v>0.55375537553755305</v>
      </c>
      <c r="B5570" s="21">
        <v>1.4248098617553999</v>
      </c>
    </row>
    <row r="5571" spans="1:2">
      <c r="A5571" s="21">
        <v>0.55385538553855296</v>
      </c>
      <c r="B5571" s="21">
        <v>1.4250291144499001</v>
      </c>
    </row>
    <row r="5572" spans="1:2">
      <c r="A5572" s="21">
        <v>0.55395539553955397</v>
      </c>
      <c r="B5572" s="21">
        <v>1.4252483671444001</v>
      </c>
    </row>
    <row r="5573" spans="1:2">
      <c r="A5573" s="21">
        <v>0.55405540554055399</v>
      </c>
      <c r="B5573" s="21">
        <v>1.4254676198389</v>
      </c>
    </row>
    <row r="5574" spans="1:2">
      <c r="A5574" s="21">
        <v>0.55415541554155401</v>
      </c>
      <c r="B5574" s="21">
        <v>1.4256868725334</v>
      </c>
    </row>
    <row r="5575" spans="1:2">
      <c r="A5575" s="21">
        <v>0.55425542554255403</v>
      </c>
      <c r="B5575" s="21">
        <v>1.4259061252278999</v>
      </c>
    </row>
    <row r="5576" spans="1:2">
      <c r="A5576" s="21">
        <v>0.55435543554355404</v>
      </c>
      <c r="B5576" s="21">
        <v>1.4261253779223999</v>
      </c>
    </row>
    <row r="5577" spans="1:2">
      <c r="A5577" s="21">
        <v>0.55445544554455395</v>
      </c>
      <c r="B5577" s="21">
        <v>1.4263446306169001</v>
      </c>
    </row>
    <row r="5578" spans="1:2">
      <c r="A5578" s="21">
        <v>0.55455545554555397</v>
      </c>
      <c r="B5578" s="21">
        <v>1.4265638833114</v>
      </c>
    </row>
    <row r="5579" spans="1:2">
      <c r="A5579" s="21">
        <v>0.55465546554655398</v>
      </c>
      <c r="B5579" s="21">
        <v>1.4267831360059</v>
      </c>
    </row>
    <row r="5580" spans="1:2">
      <c r="A5580" s="21">
        <v>0.554755475547554</v>
      </c>
      <c r="B5580" s="21">
        <v>1.4270023887004</v>
      </c>
    </row>
    <row r="5581" spans="1:2">
      <c r="A5581" s="21">
        <v>0.55485548554855402</v>
      </c>
      <c r="B5581" s="21">
        <v>1.4272216413948999</v>
      </c>
    </row>
    <row r="5582" spans="1:2">
      <c r="A5582" s="21">
        <v>0.55495549554955403</v>
      </c>
      <c r="B5582" s="21">
        <v>1.4274408940893999</v>
      </c>
    </row>
    <row r="5583" spans="1:2">
      <c r="A5583" s="21">
        <v>0.55505550555055505</v>
      </c>
      <c r="B5583" s="21">
        <v>1.4276601467839001</v>
      </c>
    </row>
    <row r="5584" spans="1:2">
      <c r="A5584" s="21">
        <v>0.55515551555155496</v>
      </c>
      <c r="B5584" s="21">
        <v>1.4278793994784</v>
      </c>
    </row>
    <row r="5585" spans="1:2">
      <c r="A5585" s="21">
        <v>0.55525552555255497</v>
      </c>
      <c r="B5585" s="21">
        <v>1.4280986521729</v>
      </c>
    </row>
    <row r="5586" spans="1:2">
      <c r="A5586" s="21">
        <v>0.55535553555355499</v>
      </c>
      <c r="B5586" s="21">
        <v>1.4283179048674</v>
      </c>
    </row>
    <row r="5587" spans="1:2">
      <c r="A5587" s="21">
        <v>0.55545554555455501</v>
      </c>
      <c r="B5587" s="21">
        <v>1.4285371575619099</v>
      </c>
    </row>
    <row r="5588" spans="1:2">
      <c r="A5588" s="21">
        <v>0.55555555555555503</v>
      </c>
      <c r="B5588" s="21">
        <v>1.4287564102564101</v>
      </c>
    </row>
    <row r="5589" spans="1:2">
      <c r="A5589" s="21">
        <v>0.55565556555655504</v>
      </c>
      <c r="B5589" s="21">
        <v>1.4289756629509101</v>
      </c>
    </row>
    <row r="5590" spans="1:2">
      <c r="A5590" s="21">
        <v>0.55575557555755495</v>
      </c>
      <c r="B5590" s="21">
        <v>1.42919491564541</v>
      </c>
    </row>
    <row r="5591" spans="1:2">
      <c r="A5591" s="21">
        <v>0.55585558555855497</v>
      </c>
      <c r="B5591" s="21">
        <v>1.42941416833991</v>
      </c>
    </row>
    <row r="5592" spans="1:2">
      <c r="A5592" s="21">
        <v>0.55595559555955598</v>
      </c>
      <c r="B5592" s="21">
        <v>1.4296334210344099</v>
      </c>
    </row>
    <row r="5593" spans="1:2">
      <c r="A5593" s="21">
        <v>0.556055605560556</v>
      </c>
      <c r="B5593" s="21">
        <v>1.4298526737289099</v>
      </c>
    </row>
    <row r="5594" spans="1:2">
      <c r="A5594" s="21">
        <v>0.55615561556155602</v>
      </c>
      <c r="B5594" s="21">
        <v>1.4300719264234101</v>
      </c>
    </row>
    <row r="5595" spans="1:2">
      <c r="A5595" s="21">
        <v>0.55625562556255603</v>
      </c>
      <c r="B5595" s="21">
        <v>1.43029117911791</v>
      </c>
    </row>
    <row r="5596" spans="1:2">
      <c r="A5596" s="21">
        <v>0.55635563556355605</v>
      </c>
      <c r="B5596" s="21">
        <v>1.43051043181241</v>
      </c>
    </row>
    <row r="5597" spans="1:2">
      <c r="A5597" s="21">
        <v>0.55645564556455596</v>
      </c>
      <c r="B5597" s="21">
        <v>1.43072968450691</v>
      </c>
    </row>
    <row r="5598" spans="1:2">
      <c r="A5598" s="21">
        <v>0.55655565556555597</v>
      </c>
      <c r="B5598" s="21">
        <v>1.4309489372014099</v>
      </c>
    </row>
    <row r="5599" spans="1:2">
      <c r="A5599" s="21">
        <v>0.55665566556655599</v>
      </c>
      <c r="B5599" s="21">
        <v>1.4311681898959101</v>
      </c>
    </row>
    <row r="5600" spans="1:2">
      <c r="A5600" s="21">
        <v>0.55675567556755601</v>
      </c>
      <c r="B5600" s="21">
        <v>1.4313874425904101</v>
      </c>
    </row>
    <row r="5601" spans="1:2">
      <c r="A5601" s="21">
        <v>0.55685568556855602</v>
      </c>
      <c r="B5601" s="21">
        <v>1.43160669528491</v>
      </c>
    </row>
    <row r="5602" spans="1:2">
      <c r="A5602" s="21">
        <v>0.55695569556955604</v>
      </c>
      <c r="B5602" s="21">
        <v>1.43182594797941</v>
      </c>
    </row>
    <row r="5603" spans="1:2">
      <c r="A5603" s="21">
        <v>0.55705570557055695</v>
      </c>
      <c r="B5603" s="21">
        <v>1.4320452006739099</v>
      </c>
    </row>
    <row r="5604" spans="1:2">
      <c r="A5604" s="21">
        <v>0.55715571557155696</v>
      </c>
      <c r="B5604" s="21">
        <v>1.4322644533684099</v>
      </c>
    </row>
    <row r="5605" spans="1:2">
      <c r="A5605" s="21">
        <v>0.55725572557255698</v>
      </c>
      <c r="B5605" s="21">
        <v>1.4324837060629101</v>
      </c>
    </row>
    <row r="5606" spans="1:2">
      <c r="A5606" s="21">
        <v>0.557355735573557</v>
      </c>
      <c r="B5606" s="21">
        <v>1.43270295875741</v>
      </c>
    </row>
    <row r="5607" spans="1:2">
      <c r="A5607" s="21">
        <v>0.55745574557455702</v>
      </c>
      <c r="B5607" s="21">
        <v>1.43292221145191</v>
      </c>
    </row>
    <row r="5608" spans="1:2">
      <c r="A5608" s="21">
        <v>0.55755575557555703</v>
      </c>
      <c r="B5608" s="21">
        <v>1.43314146414641</v>
      </c>
    </row>
    <row r="5609" spans="1:2">
      <c r="A5609" s="21">
        <v>0.55765576557655705</v>
      </c>
      <c r="B5609" s="21">
        <v>1.4333607168409099</v>
      </c>
    </row>
    <row r="5610" spans="1:2">
      <c r="A5610" s="21">
        <v>0.55775577557755696</v>
      </c>
      <c r="B5610" s="21">
        <v>1.4335799695354099</v>
      </c>
    </row>
    <row r="5611" spans="1:2">
      <c r="A5611" s="21">
        <v>0.55785578557855697</v>
      </c>
      <c r="B5611" s="21">
        <v>1.4337992222299101</v>
      </c>
    </row>
    <row r="5612" spans="1:2">
      <c r="A5612" s="21">
        <v>0.55795579557955799</v>
      </c>
      <c r="B5612" s="21">
        <v>1.43401847492441</v>
      </c>
    </row>
    <row r="5613" spans="1:2">
      <c r="A5613" s="21">
        <v>0.55805580558055801</v>
      </c>
      <c r="B5613" s="21">
        <v>1.43423772761891</v>
      </c>
    </row>
    <row r="5614" spans="1:2">
      <c r="A5614" s="21">
        <v>0.55815581558155802</v>
      </c>
      <c r="B5614" s="21">
        <v>1.43445698031341</v>
      </c>
    </row>
    <row r="5615" spans="1:2">
      <c r="A5615" s="21">
        <v>0.55825582558255804</v>
      </c>
      <c r="B5615" s="21">
        <v>1.4346762330079099</v>
      </c>
    </row>
    <row r="5616" spans="1:2">
      <c r="A5616" s="21">
        <v>0.55835583558355795</v>
      </c>
      <c r="B5616" s="21">
        <v>1.4348954857024101</v>
      </c>
    </row>
    <row r="5617" spans="1:2">
      <c r="A5617" s="21">
        <v>0.55845584558455796</v>
      </c>
      <c r="B5617" s="21">
        <v>1.4351147383969101</v>
      </c>
    </row>
    <row r="5618" spans="1:2">
      <c r="A5618" s="21">
        <v>0.55855585558555798</v>
      </c>
      <c r="B5618" s="21">
        <v>1.43533399109141</v>
      </c>
    </row>
    <row r="5619" spans="1:2">
      <c r="A5619" s="21">
        <v>0.558655865586558</v>
      </c>
      <c r="B5619" s="21">
        <v>1.43555324378591</v>
      </c>
    </row>
    <row r="5620" spans="1:2">
      <c r="A5620" s="21">
        <v>0.55875587558755802</v>
      </c>
      <c r="B5620" s="21">
        <v>1.4357724964804099</v>
      </c>
    </row>
    <row r="5621" spans="1:2">
      <c r="A5621" s="21">
        <v>0.55885588558855803</v>
      </c>
      <c r="B5621" s="21">
        <v>1.4359917491749099</v>
      </c>
    </row>
    <row r="5622" spans="1:2">
      <c r="A5622" s="21">
        <v>0.55895589558955805</v>
      </c>
      <c r="B5622" s="21">
        <v>1.4362110018694101</v>
      </c>
    </row>
    <row r="5623" spans="1:2">
      <c r="A5623" s="21">
        <v>0.55905590559055895</v>
      </c>
      <c r="B5623" s="21">
        <v>1.43643025456391</v>
      </c>
    </row>
    <row r="5624" spans="1:2">
      <c r="A5624" s="21">
        <v>0.55915591559155897</v>
      </c>
      <c r="B5624" s="21">
        <v>1.43664950725841</v>
      </c>
    </row>
    <row r="5625" spans="1:2">
      <c r="A5625" s="21">
        <v>0.55925592559255899</v>
      </c>
      <c r="B5625" s="21">
        <v>1.43686875995291</v>
      </c>
    </row>
    <row r="5626" spans="1:2">
      <c r="A5626" s="21">
        <v>0.55935593559355901</v>
      </c>
      <c r="B5626" s="21">
        <v>1.4370880126474099</v>
      </c>
    </row>
    <row r="5627" spans="1:2">
      <c r="A5627" s="21">
        <v>0.55945594559455902</v>
      </c>
      <c r="B5627" s="21">
        <v>1.4373072653419099</v>
      </c>
    </row>
    <row r="5628" spans="1:2">
      <c r="A5628" s="21">
        <v>0.55955595559555904</v>
      </c>
      <c r="B5628" s="21">
        <v>1.4375265180364101</v>
      </c>
    </row>
    <row r="5629" spans="1:2">
      <c r="A5629" s="21">
        <v>0.55965596559655895</v>
      </c>
      <c r="B5629" s="21">
        <v>1.43774577073091</v>
      </c>
    </row>
    <row r="5630" spans="1:2">
      <c r="A5630" s="21">
        <v>0.55975597559755896</v>
      </c>
      <c r="B5630" s="21">
        <v>1.43796502342541</v>
      </c>
    </row>
    <row r="5631" spans="1:2">
      <c r="A5631" s="21">
        <v>0.55985598559855898</v>
      </c>
      <c r="B5631" s="21">
        <v>1.43818427611991</v>
      </c>
    </row>
    <row r="5632" spans="1:2">
      <c r="A5632" s="21">
        <v>0.55995599559956</v>
      </c>
      <c r="B5632" s="21">
        <v>1.4384035288144199</v>
      </c>
    </row>
    <row r="5633" spans="1:2">
      <c r="A5633" s="21">
        <v>0.56005600560056001</v>
      </c>
      <c r="B5633" s="21">
        <v>1.4386227815089201</v>
      </c>
    </row>
    <row r="5634" spans="1:2">
      <c r="A5634" s="21">
        <v>0.56015601560156003</v>
      </c>
      <c r="B5634" s="21">
        <v>1.4388420342034201</v>
      </c>
    </row>
    <row r="5635" spans="1:2">
      <c r="A5635" s="21">
        <v>0.56025602560256005</v>
      </c>
      <c r="B5635" s="21">
        <v>1.43906128689792</v>
      </c>
    </row>
    <row r="5636" spans="1:2">
      <c r="A5636" s="21">
        <v>0.56035603560355995</v>
      </c>
      <c r="B5636" s="21">
        <v>1.43928053959242</v>
      </c>
    </row>
    <row r="5637" spans="1:2">
      <c r="A5637" s="21">
        <v>0.56045604560455997</v>
      </c>
      <c r="B5637" s="21">
        <v>1.4394997922869199</v>
      </c>
    </row>
    <row r="5638" spans="1:2">
      <c r="A5638" s="21">
        <v>0.56055605560555999</v>
      </c>
      <c r="B5638" s="21">
        <v>1.4397190449814199</v>
      </c>
    </row>
    <row r="5639" spans="1:2">
      <c r="A5639" s="21">
        <v>0.56065606560656001</v>
      </c>
      <c r="B5639" s="21">
        <v>1.4399382976759201</v>
      </c>
    </row>
    <row r="5640" spans="1:2">
      <c r="A5640" s="21">
        <v>0.56075607560756002</v>
      </c>
      <c r="B5640" s="21">
        <v>1.44015755037042</v>
      </c>
    </row>
    <row r="5641" spans="1:2">
      <c r="A5641" s="21">
        <v>0.56085608560856004</v>
      </c>
      <c r="B5641" s="21">
        <v>1.44037680306492</v>
      </c>
    </row>
    <row r="5642" spans="1:2">
      <c r="A5642" s="21">
        <v>0.56095609560956095</v>
      </c>
      <c r="B5642" s="21">
        <v>1.44059605575942</v>
      </c>
    </row>
    <row r="5643" spans="1:2">
      <c r="A5643" s="21">
        <v>0.56105610561056096</v>
      </c>
      <c r="B5643" s="21">
        <v>1.4408153084539199</v>
      </c>
    </row>
    <row r="5644" spans="1:2">
      <c r="A5644" s="21">
        <v>0.56115611561156098</v>
      </c>
      <c r="B5644" s="21">
        <v>1.4410345611484201</v>
      </c>
    </row>
    <row r="5645" spans="1:2">
      <c r="A5645" s="21">
        <v>0.561256125612561</v>
      </c>
      <c r="B5645" s="21">
        <v>1.4412538138429201</v>
      </c>
    </row>
    <row r="5646" spans="1:2">
      <c r="A5646" s="21">
        <v>0.56135613561356101</v>
      </c>
      <c r="B5646" s="21">
        <v>1.44147306653742</v>
      </c>
    </row>
    <row r="5647" spans="1:2">
      <c r="A5647" s="21">
        <v>0.56145614561456103</v>
      </c>
      <c r="B5647" s="21">
        <v>1.44169231923192</v>
      </c>
    </row>
    <row r="5648" spans="1:2">
      <c r="A5648" s="21">
        <v>0.56155615561556105</v>
      </c>
      <c r="B5648" s="21">
        <v>1.4419115719264199</v>
      </c>
    </row>
    <row r="5649" spans="1:2">
      <c r="A5649" s="21">
        <v>0.56165616561656095</v>
      </c>
      <c r="B5649" s="21">
        <v>1.4421308246209199</v>
      </c>
    </row>
    <row r="5650" spans="1:2">
      <c r="A5650" s="21">
        <v>0.56175617561756097</v>
      </c>
      <c r="B5650" s="21">
        <v>1.4423500773154201</v>
      </c>
    </row>
    <row r="5651" spans="1:2">
      <c r="A5651" s="21">
        <v>0.56185618561856099</v>
      </c>
      <c r="B5651" s="21">
        <v>1.44256933000992</v>
      </c>
    </row>
    <row r="5652" spans="1:2">
      <c r="A5652" s="21">
        <v>0.561956195619562</v>
      </c>
      <c r="B5652" s="21">
        <v>1.44278858270442</v>
      </c>
    </row>
    <row r="5653" spans="1:2">
      <c r="A5653" s="21">
        <v>0.56205620562056202</v>
      </c>
      <c r="B5653" s="21">
        <v>1.44300783539892</v>
      </c>
    </row>
    <row r="5654" spans="1:2">
      <c r="A5654" s="21">
        <v>0.56215621562156204</v>
      </c>
      <c r="B5654" s="21">
        <v>1.4432270880934199</v>
      </c>
    </row>
    <row r="5655" spans="1:2">
      <c r="A5655" s="21">
        <v>0.56225622562256194</v>
      </c>
      <c r="B5655" s="21">
        <v>1.4434463407879199</v>
      </c>
    </row>
    <row r="5656" spans="1:2">
      <c r="A5656" s="21">
        <v>0.56235623562356196</v>
      </c>
      <c r="B5656" s="21">
        <v>1.4436655934824201</v>
      </c>
    </row>
    <row r="5657" spans="1:2">
      <c r="A5657" s="21">
        <v>0.56245624562456198</v>
      </c>
      <c r="B5657" s="21">
        <v>1.44388484617692</v>
      </c>
    </row>
    <row r="5658" spans="1:2">
      <c r="A5658" s="21">
        <v>0.562556255625562</v>
      </c>
      <c r="B5658" s="21">
        <v>1.44410409887142</v>
      </c>
    </row>
    <row r="5659" spans="1:2">
      <c r="A5659" s="21">
        <v>0.56265626562656201</v>
      </c>
      <c r="B5659" s="21">
        <v>1.44432335156592</v>
      </c>
    </row>
    <row r="5660" spans="1:2">
      <c r="A5660" s="21">
        <v>0.56275627562756203</v>
      </c>
      <c r="B5660" s="21">
        <v>1.4445426042604199</v>
      </c>
    </row>
    <row r="5661" spans="1:2">
      <c r="A5661" s="21">
        <v>0.56285628562856205</v>
      </c>
      <c r="B5661" s="21">
        <v>1.4447618569549201</v>
      </c>
    </row>
    <row r="5662" spans="1:2">
      <c r="A5662" s="21">
        <v>0.56295629562956295</v>
      </c>
      <c r="B5662" s="21">
        <v>1.4449811096494201</v>
      </c>
    </row>
    <row r="5663" spans="1:2">
      <c r="A5663" s="21">
        <v>0.56305630563056297</v>
      </c>
      <c r="B5663" s="21">
        <v>1.44520036234392</v>
      </c>
    </row>
    <row r="5664" spans="1:2">
      <c r="A5664" s="21">
        <v>0.56315631563156299</v>
      </c>
      <c r="B5664" s="21">
        <v>1.44541961503842</v>
      </c>
    </row>
    <row r="5665" spans="1:2">
      <c r="A5665" s="21">
        <v>0.563256325632563</v>
      </c>
      <c r="B5665" s="21">
        <v>1.4456388677329199</v>
      </c>
    </row>
    <row r="5666" spans="1:2">
      <c r="A5666" s="21">
        <v>0.56335633563356302</v>
      </c>
      <c r="B5666" s="21">
        <v>1.4458581204274199</v>
      </c>
    </row>
    <row r="5667" spans="1:2">
      <c r="A5667" s="21">
        <v>0.56345634563456304</v>
      </c>
      <c r="B5667" s="21">
        <v>1.4460773731219201</v>
      </c>
    </row>
    <row r="5668" spans="1:2">
      <c r="A5668" s="21">
        <v>0.56355635563556306</v>
      </c>
      <c r="B5668" s="21">
        <v>1.44629662581642</v>
      </c>
    </row>
    <row r="5669" spans="1:2">
      <c r="A5669" s="21">
        <v>0.56365636563656296</v>
      </c>
      <c r="B5669" s="21">
        <v>1.44651587851092</v>
      </c>
    </row>
    <row r="5670" spans="1:2">
      <c r="A5670" s="21">
        <v>0.56375637563756298</v>
      </c>
      <c r="B5670" s="21">
        <v>1.44673513120542</v>
      </c>
    </row>
    <row r="5671" spans="1:2">
      <c r="A5671" s="21">
        <v>0.563856385638563</v>
      </c>
      <c r="B5671" s="21">
        <v>1.4469543838999199</v>
      </c>
    </row>
    <row r="5672" spans="1:2">
      <c r="A5672" s="21">
        <v>0.56395639563956401</v>
      </c>
      <c r="B5672" s="21">
        <v>1.4471736365944201</v>
      </c>
    </row>
    <row r="5673" spans="1:2">
      <c r="A5673" s="21">
        <v>0.56405640564056403</v>
      </c>
      <c r="B5673" s="21">
        <v>1.4473928892889201</v>
      </c>
    </row>
    <row r="5674" spans="1:2">
      <c r="A5674" s="21">
        <v>0.56415641564156405</v>
      </c>
      <c r="B5674" s="21">
        <v>1.44761214198342</v>
      </c>
    </row>
    <row r="5675" spans="1:2">
      <c r="A5675" s="21">
        <v>0.56425642564256395</v>
      </c>
      <c r="B5675" s="21">
        <v>1.44783139467792</v>
      </c>
    </row>
    <row r="5676" spans="1:2">
      <c r="A5676" s="21">
        <v>0.56435643564356397</v>
      </c>
      <c r="B5676" s="21">
        <v>1.44805064737242</v>
      </c>
    </row>
    <row r="5677" spans="1:2">
      <c r="A5677" s="21">
        <v>0.56445644564456399</v>
      </c>
      <c r="B5677" s="21">
        <v>1.4482699000669199</v>
      </c>
    </row>
    <row r="5678" spans="1:2">
      <c r="A5678" s="21">
        <v>0.564556455645564</v>
      </c>
      <c r="B5678" s="21">
        <v>1.4484891527614301</v>
      </c>
    </row>
    <row r="5679" spans="1:2">
      <c r="A5679" s="21">
        <v>0.56465646564656402</v>
      </c>
      <c r="B5679" s="21">
        <v>1.44870840545593</v>
      </c>
    </row>
    <row r="5680" spans="1:2">
      <c r="A5680" s="21">
        <v>0.56475647564756404</v>
      </c>
      <c r="B5680" s="21">
        <v>1.44892765815043</v>
      </c>
    </row>
    <row r="5681" spans="1:2">
      <c r="A5681" s="21">
        <v>0.56485648564856406</v>
      </c>
      <c r="B5681" s="21">
        <v>1.44914691084493</v>
      </c>
    </row>
    <row r="5682" spans="1:2">
      <c r="A5682" s="21">
        <v>0.56495649564956496</v>
      </c>
      <c r="B5682" s="21">
        <v>1.4493661635394299</v>
      </c>
    </row>
    <row r="5683" spans="1:2">
      <c r="A5683" s="21">
        <v>0.56505650565056498</v>
      </c>
      <c r="B5683" s="21">
        <v>1.4495854162339299</v>
      </c>
    </row>
    <row r="5684" spans="1:2">
      <c r="A5684" s="21">
        <v>0.56515651565156499</v>
      </c>
      <c r="B5684" s="21">
        <v>1.4498046689284301</v>
      </c>
    </row>
    <row r="5685" spans="1:2">
      <c r="A5685" s="21">
        <v>0.56525652565256501</v>
      </c>
      <c r="B5685" s="21">
        <v>1.45002392162293</v>
      </c>
    </row>
    <row r="5686" spans="1:2">
      <c r="A5686" s="21">
        <v>0.56535653565356503</v>
      </c>
      <c r="B5686" s="21">
        <v>1.45024317431743</v>
      </c>
    </row>
    <row r="5687" spans="1:2">
      <c r="A5687" s="21">
        <v>0.56545654565456505</v>
      </c>
      <c r="B5687" s="21">
        <v>1.45046242701193</v>
      </c>
    </row>
    <row r="5688" spans="1:2">
      <c r="A5688" s="21">
        <v>0.56555655565556495</v>
      </c>
      <c r="B5688" s="21">
        <v>1.4506816797064299</v>
      </c>
    </row>
    <row r="5689" spans="1:2">
      <c r="A5689" s="21">
        <v>0.56565656565656497</v>
      </c>
      <c r="B5689" s="21">
        <v>1.4509009324009301</v>
      </c>
    </row>
    <row r="5690" spans="1:2">
      <c r="A5690" s="21">
        <v>0.56575657565756499</v>
      </c>
      <c r="B5690" s="21">
        <v>1.4511201850954301</v>
      </c>
    </row>
    <row r="5691" spans="1:2">
      <c r="A5691" s="21">
        <v>0.565856585658565</v>
      </c>
      <c r="B5691" s="21">
        <v>1.45133943778993</v>
      </c>
    </row>
    <row r="5692" spans="1:2">
      <c r="A5692" s="21">
        <v>0.56595659565956602</v>
      </c>
      <c r="B5692" s="21">
        <v>1.45155869048443</v>
      </c>
    </row>
    <row r="5693" spans="1:2">
      <c r="A5693" s="21">
        <v>0.56605660566056604</v>
      </c>
      <c r="B5693" s="21">
        <v>1.4517779431789299</v>
      </c>
    </row>
    <row r="5694" spans="1:2">
      <c r="A5694" s="21">
        <v>0.56615661566156605</v>
      </c>
      <c r="B5694" s="21">
        <v>1.4519971958734299</v>
      </c>
    </row>
    <row r="5695" spans="1:2">
      <c r="A5695" s="21">
        <v>0.56625662566256596</v>
      </c>
      <c r="B5695" s="21">
        <v>1.4522164485679301</v>
      </c>
    </row>
    <row r="5696" spans="1:2">
      <c r="A5696" s="21">
        <v>0.56635663566356598</v>
      </c>
      <c r="B5696" s="21">
        <v>1.45243570126243</v>
      </c>
    </row>
    <row r="5697" spans="1:2">
      <c r="A5697" s="21">
        <v>0.56645664566456599</v>
      </c>
      <c r="B5697" s="21">
        <v>1.45265495395693</v>
      </c>
    </row>
    <row r="5698" spans="1:2">
      <c r="A5698" s="21">
        <v>0.56655665566556601</v>
      </c>
      <c r="B5698" s="21">
        <v>1.45287420665143</v>
      </c>
    </row>
    <row r="5699" spans="1:2">
      <c r="A5699" s="21">
        <v>0.56665666566656603</v>
      </c>
      <c r="B5699" s="21">
        <v>1.4530934593459299</v>
      </c>
    </row>
    <row r="5700" spans="1:2">
      <c r="A5700" s="21">
        <v>0.56675667566756605</v>
      </c>
      <c r="B5700" s="21">
        <v>1.4533127120404301</v>
      </c>
    </row>
    <row r="5701" spans="1:2">
      <c r="A5701" s="21">
        <v>0.56685668566856595</v>
      </c>
      <c r="B5701" s="21">
        <v>1.4535319647349301</v>
      </c>
    </row>
    <row r="5702" spans="1:2">
      <c r="A5702" s="21">
        <v>0.56695669566956697</v>
      </c>
      <c r="B5702" s="21">
        <v>1.45375121742943</v>
      </c>
    </row>
    <row r="5703" spans="1:2">
      <c r="A5703" s="21">
        <v>0.56705670567056699</v>
      </c>
      <c r="B5703" s="21">
        <v>1.45397047012393</v>
      </c>
    </row>
    <row r="5704" spans="1:2">
      <c r="A5704" s="21">
        <v>0.567156715671567</v>
      </c>
      <c r="B5704" s="21">
        <v>1.45418972281843</v>
      </c>
    </row>
    <row r="5705" spans="1:2">
      <c r="A5705" s="21">
        <v>0.56725672567256702</v>
      </c>
      <c r="B5705" s="21">
        <v>1.4544089755129299</v>
      </c>
    </row>
    <row r="5706" spans="1:2">
      <c r="A5706" s="21">
        <v>0.56735673567356704</v>
      </c>
      <c r="B5706" s="21">
        <v>1.4546282282074301</v>
      </c>
    </row>
    <row r="5707" spans="1:2">
      <c r="A5707" s="21">
        <v>0.56745674567456705</v>
      </c>
      <c r="B5707" s="21">
        <v>1.4548474809019301</v>
      </c>
    </row>
    <row r="5708" spans="1:2">
      <c r="A5708" s="21">
        <v>0.56755675567556696</v>
      </c>
      <c r="B5708" s="21">
        <v>1.45506673359643</v>
      </c>
    </row>
    <row r="5709" spans="1:2">
      <c r="A5709" s="21">
        <v>0.56765676567656698</v>
      </c>
      <c r="B5709" s="21">
        <v>1.45528598629093</v>
      </c>
    </row>
    <row r="5710" spans="1:2">
      <c r="A5710" s="21">
        <v>0.56775677567756699</v>
      </c>
      <c r="B5710" s="21">
        <v>1.4555052389854299</v>
      </c>
    </row>
    <row r="5711" spans="1:2">
      <c r="A5711" s="21">
        <v>0.56785678567856701</v>
      </c>
      <c r="B5711" s="21">
        <v>1.4557244916799299</v>
      </c>
    </row>
    <row r="5712" spans="1:2">
      <c r="A5712" s="21">
        <v>0.56795679567956803</v>
      </c>
      <c r="B5712" s="21">
        <v>1.4559437443744301</v>
      </c>
    </row>
    <row r="5713" spans="1:2">
      <c r="A5713" s="21">
        <v>0.56805680568056804</v>
      </c>
      <c r="B5713" s="21">
        <v>1.45616299706893</v>
      </c>
    </row>
    <row r="5714" spans="1:2">
      <c r="A5714" s="21">
        <v>0.56815681568156795</v>
      </c>
      <c r="B5714" s="21">
        <v>1.45638224976343</v>
      </c>
    </row>
    <row r="5715" spans="1:2">
      <c r="A5715" s="21">
        <v>0.56825682568256797</v>
      </c>
      <c r="B5715" s="21">
        <v>1.45660150245793</v>
      </c>
    </row>
    <row r="5716" spans="1:2">
      <c r="A5716" s="21">
        <v>0.56835683568356798</v>
      </c>
      <c r="B5716" s="21">
        <v>1.4568207551524299</v>
      </c>
    </row>
    <row r="5717" spans="1:2">
      <c r="A5717" s="21">
        <v>0.568456845684568</v>
      </c>
      <c r="B5717" s="21">
        <v>1.4570400078469301</v>
      </c>
    </row>
    <row r="5718" spans="1:2">
      <c r="A5718" s="21">
        <v>0.56855685568556802</v>
      </c>
      <c r="B5718" s="21">
        <v>1.4572592605414301</v>
      </c>
    </row>
    <row r="5719" spans="1:2">
      <c r="A5719" s="21">
        <v>0.56865686568656804</v>
      </c>
      <c r="B5719" s="21">
        <v>1.45747851323593</v>
      </c>
    </row>
    <row r="5720" spans="1:2">
      <c r="A5720" s="21">
        <v>0.56875687568756805</v>
      </c>
      <c r="B5720" s="21">
        <v>1.45769776593043</v>
      </c>
    </row>
    <row r="5721" spans="1:2">
      <c r="A5721" s="21">
        <v>0.56885688568856796</v>
      </c>
      <c r="B5721" s="21">
        <v>1.45791701862493</v>
      </c>
    </row>
    <row r="5722" spans="1:2">
      <c r="A5722" s="21">
        <v>0.56895689568956898</v>
      </c>
      <c r="B5722" s="21">
        <v>1.4581362713194399</v>
      </c>
    </row>
    <row r="5723" spans="1:2">
      <c r="A5723" s="21">
        <v>0.56905690569056899</v>
      </c>
      <c r="B5723" s="21">
        <v>1.4583555240139401</v>
      </c>
    </row>
    <row r="5724" spans="1:2">
      <c r="A5724" s="21">
        <v>0.56915691569156901</v>
      </c>
      <c r="B5724" s="21">
        <v>1.45857477670844</v>
      </c>
    </row>
    <row r="5725" spans="1:2">
      <c r="A5725" s="21">
        <v>0.56925692569256903</v>
      </c>
      <c r="B5725" s="21">
        <v>1.45879402940294</v>
      </c>
    </row>
    <row r="5726" spans="1:2">
      <c r="A5726" s="21">
        <v>0.56935693569356904</v>
      </c>
      <c r="B5726" s="21">
        <v>1.45901328209744</v>
      </c>
    </row>
    <row r="5727" spans="1:2">
      <c r="A5727" s="21">
        <v>0.56945694569456895</v>
      </c>
      <c r="B5727" s="21">
        <v>1.4592325347919399</v>
      </c>
    </row>
    <row r="5728" spans="1:2">
      <c r="A5728" s="21">
        <v>0.56955695569556897</v>
      </c>
      <c r="B5728" s="21">
        <v>1.4594517874864401</v>
      </c>
    </row>
    <row r="5729" spans="1:2">
      <c r="A5729" s="21">
        <v>0.56965696569656898</v>
      </c>
      <c r="B5729" s="21">
        <v>1.4596710401809401</v>
      </c>
    </row>
    <row r="5730" spans="1:2">
      <c r="A5730" s="21">
        <v>0.569756975697569</v>
      </c>
      <c r="B5730" s="21">
        <v>1.45989029287544</v>
      </c>
    </row>
    <row r="5731" spans="1:2">
      <c r="A5731" s="21">
        <v>0.56985698569856902</v>
      </c>
      <c r="B5731" s="21">
        <v>1.46010954556994</v>
      </c>
    </row>
    <row r="5732" spans="1:2">
      <c r="A5732" s="21">
        <v>0.56995699569956904</v>
      </c>
      <c r="B5732" s="21">
        <v>1.46032879826444</v>
      </c>
    </row>
    <row r="5733" spans="1:2">
      <c r="A5733" s="21">
        <v>0.57005700570057005</v>
      </c>
      <c r="B5733" s="21">
        <v>1.4605480509589399</v>
      </c>
    </row>
    <row r="5734" spans="1:2">
      <c r="A5734" s="21">
        <v>0.57015701570156996</v>
      </c>
      <c r="B5734" s="21">
        <v>1.4607673036534401</v>
      </c>
    </row>
    <row r="5735" spans="1:2">
      <c r="A5735" s="21">
        <v>0.57025702570256998</v>
      </c>
      <c r="B5735" s="21">
        <v>1.4609865563479401</v>
      </c>
    </row>
    <row r="5736" spans="1:2">
      <c r="A5736" s="21">
        <v>0.57035703570356999</v>
      </c>
      <c r="B5736" s="21">
        <v>1.46120580904244</v>
      </c>
    </row>
    <row r="5737" spans="1:2">
      <c r="A5737" s="21">
        <v>0.57045704570457001</v>
      </c>
      <c r="B5737" s="21">
        <v>1.46142506173694</v>
      </c>
    </row>
    <row r="5738" spans="1:2">
      <c r="A5738" s="21">
        <v>0.57055705570557003</v>
      </c>
      <c r="B5738" s="21">
        <v>1.4616443144314399</v>
      </c>
    </row>
    <row r="5739" spans="1:2">
      <c r="A5739" s="21">
        <v>0.57065706570657004</v>
      </c>
      <c r="B5739" s="21">
        <v>1.4618635671259399</v>
      </c>
    </row>
    <row r="5740" spans="1:2">
      <c r="A5740" s="21">
        <v>0.57075707570756995</v>
      </c>
      <c r="B5740" s="21">
        <v>1.4620828198204401</v>
      </c>
    </row>
    <row r="5741" spans="1:2">
      <c r="A5741" s="21">
        <v>0.57085708570856997</v>
      </c>
      <c r="B5741" s="21">
        <v>1.46230207251494</v>
      </c>
    </row>
    <row r="5742" spans="1:2">
      <c r="A5742" s="21">
        <v>0.57095709570957098</v>
      </c>
      <c r="B5742" s="21">
        <v>1.46252132520944</v>
      </c>
    </row>
    <row r="5743" spans="1:2">
      <c r="A5743" s="21">
        <v>0.571057105710571</v>
      </c>
      <c r="B5743" s="21">
        <v>1.46274057790394</v>
      </c>
    </row>
    <row r="5744" spans="1:2">
      <c r="A5744" s="21">
        <v>0.57115711571157102</v>
      </c>
      <c r="B5744" s="21">
        <v>1.4629598305984399</v>
      </c>
    </row>
    <row r="5745" spans="1:2">
      <c r="A5745" s="21">
        <v>0.57125712571257103</v>
      </c>
      <c r="B5745" s="21">
        <v>1.4631790832929401</v>
      </c>
    </row>
    <row r="5746" spans="1:2">
      <c r="A5746" s="21">
        <v>0.57135713571357105</v>
      </c>
      <c r="B5746" s="21">
        <v>1.4633983359874401</v>
      </c>
    </row>
    <row r="5747" spans="1:2">
      <c r="A5747" s="21">
        <v>0.57145714571457096</v>
      </c>
      <c r="B5747" s="21">
        <v>1.46361758868194</v>
      </c>
    </row>
    <row r="5748" spans="1:2">
      <c r="A5748" s="21">
        <v>0.57155715571557097</v>
      </c>
      <c r="B5748" s="21">
        <v>1.46383684137644</v>
      </c>
    </row>
    <row r="5749" spans="1:2">
      <c r="A5749" s="21">
        <v>0.57165716571657099</v>
      </c>
      <c r="B5749" s="21">
        <v>1.46405609407094</v>
      </c>
    </row>
    <row r="5750" spans="1:2">
      <c r="A5750" s="21">
        <v>0.57175717571757101</v>
      </c>
      <c r="B5750" s="21">
        <v>1.4642753467654399</v>
      </c>
    </row>
    <row r="5751" spans="1:2">
      <c r="A5751" s="21">
        <v>0.57185718571857103</v>
      </c>
      <c r="B5751" s="21">
        <v>1.4644945994599401</v>
      </c>
    </row>
    <row r="5752" spans="1:2">
      <c r="A5752" s="21">
        <v>0.57195719571957104</v>
      </c>
      <c r="B5752" s="21">
        <v>1.4647138521544401</v>
      </c>
    </row>
    <row r="5753" spans="1:2">
      <c r="A5753" s="21">
        <v>0.57205720572057195</v>
      </c>
      <c r="B5753" s="21">
        <v>1.46493310484894</v>
      </c>
    </row>
    <row r="5754" spans="1:2">
      <c r="A5754" s="21">
        <v>0.57215721572157197</v>
      </c>
      <c r="B5754" s="21">
        <v>1.46515235754344</v>
      </c>
    </row>
    <row r="5755" spans="1:2">
      <c r="A5755" s="21">
        <v>0.57225722572257198</v>
      </c>
      <c r="B5755" s="21">
        <v>1.4653716102379399</v>
      </c>
    </row>
    <row r="5756" spans="1:2">
      <c r="A5756" s="21">
        <v>0.572357235723572</v>
      </c>
      <c r="B5756" s="21">
        <v>1.4655908629324399</v>
      </c>
    </row>
    <row r="5757" spans="1:2">
      <c r="A5757" s="21">
        <v>0.57245724572457202</v>
      </c>
      <c r="B5757" s="21">
        <v>1.4658101156269401</v>
      </c>
    </row>
    <row r="5758" spans="1:2">
      <c r="A5758" s="21">
        <v>0.57255725572557203</v>
      </c>
      <c r="B5758" s="21">
        <v>1.46602936832144</v>
      </c>
    </row>
    <row r="5759" spans="1:2">
      <c r="A5759" s="21">
        <v>0.57265726572657205</v>
      </c>
      <c r="B5759" s="21">
        <v>1.46624862101594</v>
      </c>
    </row>
    <row r="5760" spans="1:2">
      <c r="A5760" s="21">
        <v>0.57275727572757196</v>
      </c>
      <c r="B5760" s="21">
        <v>1.46646787371044</v>
      </c>
    </row>
    <row r="5761" spans="1:2">
      <c r="A5761" s="21">
        <v>0.57285728572857197</v>
      </c>
      <c r="B5761" s="21">
        <v>1.4666871264049399</v>
      </c>
    </row>
    <row r="5762" spans="1:2">
      <c r="A5762" s="21">
        <v>0.57295729572957299</v>
      </c>
      <c r="B5762" s="21">
        <v>1.4669063790994401</v>
      </c>
    </row>
    <row r="5763" spans="1:2">
      <c r="A5763" s="21">
        <v>0.57305730573057301</v>
      </c>
      <c r="B5763" s="21">
        <v>1.46712122366082</v>
      </c>
    </row>
    <row r="5764" spans="1:2">
      <c r="A5764" s="21">
        <v>0.57315731573157302</v>
      </c>
      <c r="B5764" s="21">
        <v>1.4673327832783201</v>
      </c>
    </row>
    <row r="5765" spans="1:2">
      <c r="A5765" s="21">
        <v>0.57325732573257304</v>
      </c>
      <c r="B5765" s="21">
        <v>1.4675443428958199</v>
      </c>
    </row>
    <row r="5766" spans="1:2">
      <c r="A5766" s="21">
        <v>0.57335733573357295</v>
      </c>
      <c r="B5766" s="21">
        <v>1.46775590251332</v>
      </c>
    </row>
    <row r="5767" spans="1:2">
      <c r="A5767" s="21">
        <v>0.57345734573457297</v>
      </c>
      <c r="B5767" s="21">
        <v>1.4679674621308201</v>
      </c>
    </row>
    <row r="5768" spans="1:2">
      <c r="A5768" s="21">
        <v>0.57355735573557298</v>
      </c>
      <c r="B5768" s="21">
        <v>1.4681790217483199</v>
      </c>
    </row>
    <row r="5769" spans="1:2">
      <c r="A5769" s="21">
        <v>0.573657365736573</v>
      </c>
      <c r="B5769" s="21">
        <v>1.46839058136582</v>
      </c>
    </row>
    <row r="5770" spans="1:2">
      <c r="A5770" s="21">
        <v>0.57375737573757302</v>
      </c>
      <c r="B5770" s="21">
        <v>1.4686021409833201</v>
      </c>
    </row>
    <row r="5771" spans="1:2">
      <c r="A5771" s="21">
        <v>0.57385738573857303</v>
      </c>
      <c r="B5771" s="21">
        <v>1.4688137006008199</v>
      </c>
    </row>
    <row r="5772" spans="1:2">
      <c r="A5772" s="21">
        <v>0.57395739573957305</v>
      </c>
      <c r="B5772" s="21">
        <v>1.46902526021832</v>
      </c>
    </row>
    <row r="5773" spans="1:2">
      <c r="A5773" s="21">
        <v>0.57405740574057396</v>
      </c>
      <c r="B5773" s="21">
        <v>1.4692368198358201</v>
      </c>
    </row>
    <row r="5774" spans="1:2">
      <c r="A5774" s="21">
        <v>0.57415741574157397</v>
      </c>
      <c r="B5774" s="21">
        <v>1.46944837945333</v>
      </c>
    </row>
    <row r="5775" spans="1:2">
      <c r="A5775" s="21">
        <v>0.57425742574257399</v>
      </c>
      <c r="B5775" s="21">
        <v>1.46965993907083</v>
      </c>
    </row>
    <row r="5776" spans="1:2">
      <c r="A5776" s="21">
        <v>0.57435743574357401</v>
      </c>
      <c r="B5776" s="21">
        <v>1.4698714986883299</v>
      </c>
    </row>
    <row r="5777" spans="1:2">
      <c r="A5777" s="21">
        <v>0.57445744574457402</v>
      </c>
      <c r="B5777" s="21">
        <v>1.47008305830583</v>
      </c>
    </row>
    <row r="5778" spans="1:2">
      <c r="A5778" s="21">
        <v>0.57455745574557404</v>
      </c>
      <c r="B5778" s="21">
        <v>1.47029461792333</v>
      </c>
    </row>
    <row r="5779" spans="1:2">
      <c r="A5779" s="21">
        <v>0.57465746574657395</v>
      </c>
      <c r="B5779" s="21">
        <v>1.4705061775408299</v>
      </c>
    </row>
    <row r="5780" spans="1:2">
      <c r="A5780" s="21">
        <v>0.57475747574757396</v>
      </c>
      <c r="B5780" s="21">
        <v>1.47071773715833</v>
      </c>
    </row>
    <row r="5781" spans="1:2">
      <c r="A5781" s="21">
        <v>0.57485748574857398</v>
      </c>
      <c r="B5781" s="21">
        <v>1.4709292967758301</v>
      </c>
    </row>
    <row r="5782" spans="1:2">
      <c r="A5782" s="21">
        <v>0.574957495749575</v>
      </c>
      <c r="B5782" s="21">
        <v>1.4711408563933299</v>
      </c>
    </row>
    <row r="5783" spans="1:2">
      <c r="A5783" s="21">
        <v>0.57505750575057502</v>
      </c>
      <c r="B5783" s="21">
        <v>1.47135241601083</v>
      </c>
    </row>
    <row r="5784" spans="1:2">
      <c r="A5784" s="21">
        <v>0.57515751575157503</v>
      </c>
      <c r="B5784" s="21">
        <v>1.4715639756283301</v>
      </c>
    </row>
    <row r="5785" spans="1:2">
      <c r="A5785" s="21">
        <v>0.57525752575257505</v>
      </c>
      <c r="B5785" s="21">
        <v>1.4717755352458299</v>
      </c>
    </row>
    <row r="5786" spans="1:2">
      <c r="A5786" s="21">
        <v>0.57535753575357496</v>
      </c>
      <c r="B5786" s="21">
        <v>1.47198709486333</v>
      </c>
    </row>
    <row r="5787" spans="1:2">
      <c r="A5787" s="21">
        <v>0.57545754575457497</v>
      </c>
      <c r="B5787" s="21">
        <v>1.4721986544808301</v>
      </c>
    </row>
    <row r="5788" spans="1:2">
      <c r="A5788" s="21">
        <v>0.57555755575557499</v>
      </c>
      <c r="B5788" s="21">
        <v>1.47241021409833</v>
      </c>
    </row>
    <row r="5789" spans="1:2">
      <c r="A5789" s="21">
        <v>0.57565756575657501</v>
      </c>
      <c r="B5789" s="21">
        <v>1.47262177371583</v>
      </c>
    </row>
    <row r="5790" spans="1:2">
      <c r="A5790" s="21">
        <v>0.57575757575757502</v>
      </c>
      <c r="B5790" s="21">
        <v>1.4728333333333301</v>
      </c>
    </row>
    <row r="5791" spans="1:2">
      <c r="A5791" s="21">
        <v>0.57585758575857504</v>
      </c>
      <c r="B5791" s="21">
        <v>1.47304489295083</v>
      </c>
    </row>
    <row r="5792" spans="1:2">
      <c r="A5792" s="21">
        <v>0.57595759575957595</v>
      </c>
      <c r="B5792" s="21">
        <v>1.47325645256833</v>
      </c>
    </row>
    <row r="5793" spans="1:2">
      <c r="A5793" s="21">
        <v>0.57605760576057596</v>
      </c>
      <c r="B5793" s="21">
        <v>1.4734680121858299</v>
      </c>
    </row>
    <row r="5794" spans="1:2">
      <c r="A5794" s="21">
        <v>0.57615761576157598</v>
      </c>
      <c r="B5794" s="21">
        <v>1.47367957180333</v>
      </c>
    </row>
    <row r="5795" spans="1:2">
      <c r="A5795" s="21">
        <v>0.576257625762576</v>
      </c>
      <c r="B5795" s="21">
        <v>1.4738911314208301</v>
      </c>
    </row>
    <row r="5796" spans="1:2">
      <c r="A5796" s="21">
        <v>0.57635763576357602</v>
      </c>
      <c r="B5796" s="21">
        <v>1.4741026910383299</v>
      </c>
    </row>
    <row r="5797" spans="1:2">
      <c r="A5797" s="21">
        <v>0.57645764576457603</v>
      </c>
      <c r="B5797" s="21">
        <v>1.47431425065583</v>
      </c>
    </row>
    <row r="5798" spans="1:2">
      <c r="A5798" s="21">
        <v>0.57655765576557605</v>
      </c>
      <c r="B5798" s="21">
        <v>1.4745258102733301</v>
      </c>
    </row>
    <row r="5799" spans="1:2">
      <c r="A5799" s="21">
        <v>0.57665766576657596</v>
      </c>
      <c r="B5799" s="21">
        <v>1.4747373698908299</v>
      </c>
    </row>
    <row r="5800" spans="1:2">
      <c r="A5800" s="21">
        <v>0.57675767576757597</v>
      </c>
      <c r="B5800" s="21">
        <v>1.47494892950833</v>
      </c>
    </row>
    <row r="5801" spans="1:2">
      <c r="A5801" s="21">
        <v>0.57685768576857599</v>
      </c>
      <c r="B5801" s="21">
        <v>1.4751604891258301</v>
      </c>
    </row>
    <row r="5802" spans="1:2">
      <c r="A5802" s="21">
        <v>0.57695769576957701</v>
      </c>
      <c r="B5802" s="21">
        <v>1.4753720487433299</v>
      </c>
    </row>
    <row r="5803" spans="1:2">
      <c r="A5803" s="21">
        <v>0.57705770577057702</v>
      </c>
      <c r="B5803" s="21">
        <v>1.47558360836083</v>
      </c>
    </row>
    <row r="5804" spans="1:2">
      <c r="A5804" s="21">
        <v>0.57715771577157704</v>
      </c>
      <c r="B5804" s="21">
        <v>1.4757951679783301</v>
      </c>
    </row>
    <row r="5805" spans="1:2">
      <c r="A5805" s="21">
        <v>0.57725772577257695</v>
      </c>
      <c r="B5805" s="21">
        <v>1.47600672759583</v>
      </c>
    </row>
    <row r="5806" spans="1:2">
      <c r="A5806" s="21">
        <v>0.57735773577357696</v>
      </c>
      <c r="B5806" s="21">
        <v>1.47621828721333</v>
      </c>
    </row>
    <row r="5807" spans="1:2">
      <c r="A5807" s="21">
        <v>0.57745774577457698</v>
      </c>
      <c r="B5807" s="21">
        <v>1.4764298468308299</v>
      </c>
    </row>
    <row r="5808" spans="1:2">
      <c r="A5808" s="21">
        <v>0.577557755775577</v>
      </c>
      <c r="B5808" s="21">
        <v>1.47664140644833</v>
      </c>
    </row>
    <row r="5809" spans="1:2">
      <c r="A5809" s="21">
        <v>0.57765776577657701</v>
      </c>
      <c r="B5809" s="21">
        <v>1.4768529660658301</v>
      </c>
    </row>
    <row r="5810" spans="1:2">
      <c r="A5810" s="21">
        <v>0.57775777577757703</v>
      </c>
      <c r="B5810" s="21">
        <v>1.4770645256833299</v>
      </c>
    </row>
    <row r="5811" spans="1:2">
      <c r="A5811" s="21">
        <v>0.57785778577857705</v>
      </c>
      <c r="B5811" s="21">
        <v>1.47727608530083</v>
      </c>
    </row>
    <row r="5812" spans="1:2">
      <c r="A5812" s="21">
        <v>0.57795779577957795</v>
      </c>
      <c r="B5812" s="21">
        <v>1.4774876449183301</v>
      </c>
    </row>
    <row r="5813" spans="1:2">
      <c r="A5813" s="21">
        <v>0.57805780578057797</v>
      </c>
      <c r="B5813" s="21">
        <v>1.4776992045358299</v>
      </c>
    </row>
    <row r="5814" spans="1:2">
      <c r="A5814" s="21">
        <v>0.57815781578157799</v>
      </c>
      <c r="B5814" s="21">
        <v>1.47791076415333</v>
      </c>
    </row>
    <row r="5815" spans="1:2">
      <c r="A5815" s="21">
        <v>0.57825782578257801</v>
      </c>
      <c r="B5815" s="21">
        <v>1.4781223237708301</v>
      </c>
    </row>
    <row r="5816" spans="1:2">
      <c r="A5816" s="21">
        <v>0.57835783578357802</v>
      </c>
      <c r="B5816" s="21">
        <v>1.4783338833883299</v>
      </c>
    </row>
    <row r="5817" spans="1:2">
      <c r="A5817" s="21">
        <v>0.57845784578457804</v>
      </c>
      <c r="B5817" s="21">
        <v>1.47854544300583</v>
      </c>
    </row>
    <row r="5818" spans="1:2">
      <c r="A5818" s="21">
        <v>0.57855785578557795</v>
      </c>
      <c r="B5818" s="21">
        <v>1.4787570026233301</v>
      </c>
    </row>
    <row r="5819" spans="1:2">
      <c r="A5819" s="21">
        <v>0.57865786578657796</v>
      </c>
      <c r="B5819" s="21">
        <v>1.47896856224083</v>
      </c>
    </row>
    <row r="5820" spans="1:2">
      <c r="A5820" s="21">
        <v>0.57875787578757798</v>
      </c>
      <c r="B5820" s="21">
        <v>1.47918012185833</v>
      </c>
    </row>
    <row r="5821" spans="1:2">
      <c r="A5821" s="21">
        <v>0.578857885788578</v>
      </c>
      <c r="B5821" s="21">
        <v>1.4793916814758401</v>
      </c>
    </row>
    <row r="5822" spans="1:2">
      <c r="A5822" s="21">
        <v>0.57895789578957901</v>
      </c>
      <c r="B5822" s="21">
        <v>1.47960324109334</v>
      </c>
    </row>
    <row r="5823" spans="1:2">
      <c r="A5823" s="21">
        <v>0.57905790579057903</v>
      </c>
      <c r="B5823" s="21">
        <v>1.47981480071084</v>
      </c>
    </row>
    <row r="5824" spans="1:2">
      <c r="A5824" s="21">
        <v>0.57915791579157905</v>
      </c>
      <c r="B5824" s="21">
        <v>1.4800263603283399</v>
      </c>
    </row>
    <row r="5825" spans="1:2">
      <c r="A5825" s="21">
        <v>0.57925792579257895</v>
      </c>
      <c r="B5825" s="21">
        <v>1.48023791994584</v>
      </c>
    </row>
    <row r="5826" spans="1:2">
      <c r="A5826" s="21">
        <v>0.57935793579357897</v>
      </c>
      <c r="B5826" s="21">
        <v>1.4804494795633401</v>
      </c>
    </row>
    <row r="5827" spans="1:2">
      <c r="A5827" s="21">
        <v>0.57945794579457899</v>
      </c>
      <c r="B5827" s="21">
        <v>1.4806610391808399</v>
      </c>
    </row>
    <row r="5828" spans="1:2">
      <c r="A5828" s="21">
        <v>0.57955795579557901</v>
      </c>
      <c r="B5828" s="21">
        <v>1.48087259879834</v>
      </c>
    </row>
    <row r="5829" spans="1:2">
      <c r="A5829" s="21">
        <v>0.57965796579657902</v>
      </c>
      <c r="B5829" s="21">
        <v>1.4810841584158401</v>
      </c>
    </row>
    <row r="5830" spans="1:2">
      <c r="A5830" s="21">
        <v>0.57975797579757904</v>
      </c>
      <c r="B5830" s="21">
        <v>1.4812957180333399</v>
      </c>
    </row>
    <row r="5831" spans="1:2">
      <c r="A5831" s="21">
        <v>0.57985798579857895</v>
      </c>
      <c r="B5831" s="21">
        <v>1.48150727765084</v>
      </c>
    </row>
    <row r="5832" spans="1:2">
      <c r="A5832" s="21">
        <v>0.57995799579957996</v>
      </c>
      <c r="B5832" s="21">
        <v>1.4817188372683401</v>
      </c>
    </row>
    <row r="5833" spans="1:2">
      <c r="A5833" s="21">
        <v>0.58005800580057998</v>
      </c>
      <c r="B5833" s="21">
        <v>1.4819303968858399</v>
      </c>
    </row>
    <row r="5834" spans="1:2">
      <c r="A5834" s="21">
        <v>0.58015801580158</v>
      </c>
      <c r="B5834" s="21">
        <v>1.48214195650334</v>
      </c>
    </row>
    <row r="5835" spans="1:2">
      <c r="A5835" s="21">
        <v>0.58025802580258001</v>
      </c>
      <c r="B5835" s="21">
        <v>1.4823535161208401</v>
      </c>
    </row>
    <row r="5836" spans="1:2">
      <c r="A5836" s="21">
        <v>0.58035803580358003</v>
      </c>
      <c r="B5836" s="21">
        <v>1.48256507573834</v>
      </c>
    </row>
    <row r="5837" spans="1:2">
      <c r="A5837" s="21">
        <v>0.58045804580458005</v>
      </c>
      <c r="B5837" s="21">
        <v>1.48277663535584</v>
      </c>
    </row>
    <row r="5838" spans="1:2">
      <c r="A5838" s="21">
        <v>0.58055805580557995</v>
      </c>
      <c r="B5838" s="21">
        <v>1.4829881949733399</v>
      </c>
    </row>
    <row r="5839" spans="1:2">
      <c r="A5839" s="21">
        <v>0.58065806580657997</v>
      </c>
      <c r="B5839" s="21">
        <v>1.48319975459084</v>
      </c>
    </row>
    <row r="5840" spans="1:2">
      <c r="A5840" s="21">
        <v>0.58075807580757999</v>
      </c>
      <c r="B5840" s="21">
        <v>1.48341131420834</v>
      </c>
    </row>
    <row r="5841" spans="1:2">
      <c r="A5841" s="21">
        <v>0.58085808580858</v>
      </c>
      <c r="B5841" s="21">
        <v>1.4836228738258399</v>
      </c>
    </row>
    <row r="5842" spans="1:2">
      <c r="A5842" s="21">
        <v>0.58095809580958102</v>
      </c>
      <c r="B5842" s="21">
        <v>1.48383443344334</v>
      </c>
    </row>
    <row r="5843" spans="1:2">
      <c r="A5843" s="21">
        <v>0.58105810581058104</v>
      </c>
      <c r="B5843" s="21">
        <v>1.4840459930608401</v>
      </c>
    </row>
    <row r="5844" spans="1:2">
      <c r="A5844" s="21">
        <v>0.58115811581158106</v>
      </c>
      <c r="B5844" s="21">
        <v>1.4842575526783399</v>
      </c>
    </row>
    <row r="5845" spans="1:2">
      <c r="A5845" s="21">
        <v>0.58125812581258096</v>
      </c>
      <c r="B5845" s="21">
        <v>1.48446911229584</v>
      </c>
    </row>
    <row r="5846" spans="1:2">
      <c r="A5846" s="21">
        <v>0.58135813581358098</v>
      </c>
      <c r="B5846" s="21">
        <v>1.4846806719133401</v>
      </c>
    </row>
    <row r="5847" spans="1:2">
      <c r="A5847" s="21">
        <v>0.581458145814581</v>
      </c>
      <c r="B5847" s="21">
        <v>1.4848922315308399</v>
      </c>
    </row>
    <row r="5848" spans="1:2">
      <c r="A5848" s="21">
        <v>0.58155815581558101</v>
      </c>
      <c r="B5848" s="21">
        <v>1.48510379114834</v>
      </c>
    </row>
    <row r="5849" spans="1:2">
      <c r="A5849" s="21">
        <v>0.58165816581658103</v>
      </c>
      <c r="B5849" s="21">
        <v>1.4853153507658401</v>
      </c>
    </row>
    <row r="5850" spans="1:2">
      <c r="A5850" s="21">
        <v>0.58175817581758105</v>
      </c>
      <c r="B5850" s="21">
        <v>1.4855269103833399</v>
      </c>
    </row>
    <row r="5851" spans="1:2">
      <c r="A5851" s="21">
        <v>0.58185818581858095</v>
      </c>
      <c r="B5851" s="21">
        <v>1.48573847000084</v>
      </c>
    </row>
    <row r="5852" spans="1:2">
      <c r="A5852" s="21">
        <v>0.58195819581958197</v>
      </c>
      <c r="B5852" s="21">
        <v>1.4859500296183401</v>
      </c>
    </row>
    <row r="5853" spans="1:2">
      <c r="A5853" s="21">
        <v>0.58205820582058199</v>
      </c>
      <c r="B5853" s="21">
        <v>1.48616158923584</v>
      </c>
    </row>
    <row r="5854" spans="1:2">
      <c r="A5854" s="21">
        <v>0.582158215821582</v>
      </c>
      <c r="B5854" s="21">
        <v>1.48637314885334</v>
      </c>
    </row>
    <row r="5855" spans="1:2">
      <c r="A5855" s="21">
        <v>0.58225822582258202</v>
      </c>
      <c r="B5855" s="21">
        <v>1.4865847084708399</v>
      </c>
    </row>
    <row r="5856" spans="1:2">
      <c r="A5856" s="21">
        <v>0.58235823582358204</v>
      </c>
      <c r="B5856" s="21">
        <v>1.48679626808834</v>
      </c>
    </row>
    <row r="5857" spans="1:2">
      <c r="A5857" s="21">
        <v>0.58245824582458205</v>
      </c>
      <c r="B5857" s="21">
        <v>1.4870078277058401</v>
      </c>
    </row>
    <row r="5858" spans="1:2">
      <c r="A5858" s="21">
        <v>0.58255825582558196</v>
      </c>
      <c r="B5858" s="21">
        <v>1.4872193873233399</v>
      </c>
    </row>
    <row r="5859" spans="1:2">
      <c r="A5859" s="21">
        <v>0.58265826582658198</v>
      </c>
      <c r="B5859" s="21">
        <v>1.48743094694084</v>
      </c>
    </row>
    <row r="5860" spans="1:2">
      <c r="A5860" s="21">
        <v>0.582758275827582</v>
      </c>
      <c r="B5860" s="21">
        <v>1.4876425065583401</v>
      </c>
    </row>
    <row r="5861" spans="1:2">
      <c r="A5861" s="21">
        <v>0.58285828582858201</v>
      </c>
      <c r="B5861" s="21">
        <v>1.4878540661758399</v>
      </c>
    </row>
    <row r="5862" spans="1:2">
      <c r="A5862" s="21">
        <v>0.58295829582958303</v>
      </c>
      <c r="B5862" s="21">
        <v>1.48806562579334</v>
      </c>
    </row>
    <row r="5863" spans="1:2">
      <c r="A5863" s="21">
        <v>0.58305830583058305</v>
      </c>
      <c r="B5863" s="21">
        <v>1.4882771854108401</v>
      </c>
    </row>
    <row r="5864" spans="1:2">
      <c r="A5864" s="21">
        <v>0.58315831583158295</v>
      </c>
      <c r="B5864" s="21">
        <v>1.4884887450283399</v>
      </c>
    </row>
    <row r="5865" spans="1:2">
      <c r="A5865" s="21">
        <v>0.58325832583258297</v>
      </c>
      <c r="B5865" s="21">
        <v>1.48870030464584</v>
      </c>
    </row>
    <row r="5866" spans="1:2">
      <c r="A5866" s="21">
        <v>0.58335833583358299</v>
      </c>
      <c r="B5866" s="21">
        <v>1.4889118642633401</v>
      </c>
    </row>
    <row r="5867" spans="1:2">
      <c r="A5867" s="21">
        <v>0.583458345834583</v>
      </c>
      <c r="B5867" s="21">
        <v>1.48912342388084</v>
      </c>
    </row>
    <row r="5868" spans="1:2">
      <c r="A5868" s="21">
        <v>0.58355835583558302</v>
      </c>
      <c r="B5868" s="21">
        <v>1.48933498349835</v>
      </c>
    </row>
    <row r="5869" spans="1:2">
      <c r="A5869" s="21">
        <v>0.58365836583658304</v>
      </c>
      <c r="B5869" s="21">
        <v>1.4895465431158501</v>
      </c>
    </row>
    <row r="5870" spans="1:2">
      <c r="A5870" s="21">
        <v>0.58375837583758305</v>
      </c>
      <c r="B5870" s="21">
        <v>1.48975810273335</v>
      </c>
    </row>
    <row r="5871" spans="1:2">
      <c r="A5871" s="21">
        <v>0.58385838583858296</v>
      </c>
      <c r="B5871" s="21">
        <v>1.48996966235085</v>
      </c>
    </row>
    <row r="5872" spans="1:2">
      <c r="A5872" s="21">
        <v>0.58395839583958398</v>
      </c>
      <c r="B5872" s="21">
        <v>1.4901812219683499</v>
      </c>
    </row>
    <row r="5873" spans="1:2">
      <c r="A5873" s="21">
        <v>0.58405840584058399</v>
      </c>
      <c r="B5873" s="21">
        <v>1.49039278158585</v>
      </c>
    </row>
    <row r="5874" spans="1:2">
      <c r="A5874" s="21">
        <v>0.58415841584158401</v>
      </c>
      <c r="B5874" s="21">
        <v>1.4906043412033501</v>
      </c>
    </row>
    <row r="5875" spans="1:2">
      <c r="A5875" s="21">
        <v>0.58425842584258403</v>
      </c>
      <c r="B5875" s="21">
        <v>1.4908159008208499</v>
      </c>
    </row>
    <row r="5876" spans="1:2">
      <c r="A5876" s="21">
        <v>0.58435843584358405</v>
      </c>
      <c r="B5876" s="21">
        <v>1.49102746043835</v>
      </c>
    </row>
    <row r="5877" spans="1:2">
      <c r="A5877" s="21">
        <v>0.58445844584458395</v>
      </c>
      <c r="B5877" s="21">
        <v>1.4912390200558501</v>
      </c>
    </row>
    <row r="5878" spans="1:2">
      <c r="A5878" s="21">
        <v>0.58455845584558397</v>
      </c>
      <c r="B5878" s="21">
        <v>1.4914505796733499</v>
      </c>
    </row>
    <row r="5879" spans="1:2">
      <c r="A5879" s="21">
        <v>0.58465846584658399</v>
      </c>
      <c r="B5879" s="21">
        <v>1.49166213929085</v>
      </c>
    </row>
    <row r="5880" spans="1:2">
      <c r="A5880" s="21">
        <v>0.584758475847584</v>
      </c>
      <c r="B5880" s="21">
        <v>1.4918736989083501</v>
      </c>
    </row>
    <row r="5881" spans="1:2">
      <c r="A5881" s="21">
        <v>0.58485848584858402</v>
      </c>
      <c r="B5881" s="21">
        <v>1.4920852585258499</v>
      </c>
    </row>
    <row r="5882" spans="1:2">
      <c r="A5882" s="21">
        <v>0.58495849584958404</v>
      </c>
      <c r="B5882" s="21">
        <v>1.49229681814335</v>
      </c>
    </row>
    <row r="5883" spans="1:2">
      <c r="A5883" s="21">
        <v>0.58505850585058505</v>
      </c>
      <c r="B5883" s="21">
        <v>1.4925083777608501</v>
      </c>
    </row>
    <row r="5884" spans="1:2">
      <c r="A5884" s="21">
        <v>0.58515851585158496</v>
      </c>
      <c r="B5884" s="21">
        <v>1.49271993737835</v>
      </c>
    </row>
    <row r="5885" spans="1:2">
      <c r="A5885" s="21">
        <v>0.58525852585258498</v>
      </c>
      <c r="B5885" s="21">
        <v>1.49293149699585</v>
      </c>
    </row>
    <row r="5886" spans="1:2">
      <c r="A5886" s="21">
        <v>0.58535853585358499</v>
      </c>
      <c r="B5886" s="21">
        <v>1.4931430566133499</v>
      </c>
    </row>
    <row r="5887" spans="1:2">
      <c r="A5887" s="21">
        <v>0.58545854585458501</v>
      </c>
      <c r="B5887" s="21">
        <v>1.49335461623085</v>
      </c>
    </row>
    <row r="5888" spans="1:2">
      <c r="A5888" s="21">
        <v>0.58555855585558503</v>
      </c>
      <c r="B5888" s="21">
        <v>1.4935661758483501</v>
      </c>
    </row>
    <row r="5889" spans="1:2">
      <c r="A5889" s="21">
        <v>0.58565856585658504</v>
      </c>
      <c r="B5889" s="21">
        <v>1.4937777354658499</v>
      </c>
    </row>
    <row r="5890" spans="1:2">
      <c r="A5890" s="21">
        <v>0.58575857585758495</v>
      </c>
      <c r="B5890" s="21">
        <v>1.49398929508335</v>
      </c>
    </row>
    <row r="5891" spans="1:2">
      <c r="A5891" s="21">
        <v>0.58585858585858497</v>
      </c>
      <c r="B5891" s="21">
        <v>1.4942008547008501</v>
      </c>
    </row>
    <row r="5892" spans="1:2">
      <c r="A5892" s="21">
        <v>0.58595859585958598</v>
      </c>
      <c r="B5892" s="21">
        <v>1.4944124143183499</v>
      </c>
    </row>
    <row r="5893" spans="1:2">
      <c r="A5893" s="21">
        <v>0.586058605860586</v>
      </c>
      <c r="B5893" s="21">
        <v>1.49462397393585</v>
      </c>
    </row>
    <row r="5894" spans="1:2">
      <c r="A5894" s="21">
        <v>0.58615861586158602</v>
      </c>
      <c r="B5894" s="21">
        <v>1.4948355335533501</v>
      </c>
    </row>
    <row r="5895" spans="1:2">
      <c r="A5895" s="21">
        <v>0.58625862586258604</v>
      </c>
      <c r="B5895" s="21">
        <v>1.4950470931708499</v>
      </c>
    </row>
    <row r="5896" spans="1:2">
      <c r="A5896" s="21">
        <v>0.58635863586358605</v>
      </c>
      <c r="B5896" s="21">
        <v>1.49525865278835</v>
      </c>
    </row>
    <row r="5897" spans="1:2">
      <c r="A5897" s="21">
        <v>0.58645864586458596</v>
      </c>
      <c r="B5897" s="21">
        <v>1.4954702124058501</v>
      </c>
    </row>
    <row r="5898" spans="1:2">
      <c r="A5898" s="21">
        <v>0.58655865586558598</v>
      </c>
      <c r="B5898" s="21">
        <v>1.49568177202335</v>
      </c>
    </row>
    <row r="5899" spans="1:2">
      <c r="A5899" s="21">
        <v>0.58665866586658599</v>
      </c>
      <c r="B5899" s="21">
        <v>1.49589333164085</v>
      </c>
    </row>
    <row r="5900" spans="1:2">
      <c r="A5900" s="21">
        <v>0.58675867586758601</v>
      </c>
      <c r="B5900" s="21">
        <v>1.4961048912583499</v>
      </c>
    </row>
    <row r="5901" spans="1:2">
      <c r="A5901" s="21">
        <v>0.58685868586858603</v>
      </c>
      <c r="B5901" s="21">
        <v>1.49631645087585</v>
      </c>
    </row>
    <row r="5902" spans="1:2">
      <c r="A5902" s="21">
        <v>0.58695869586958604</v>
      </c>
      <c r="B5902" s="21">
        <v>1.49652801049335</v>
      </c>
    </row>
    <row r="5903" spans="1:2">
      <c r="A5903" s="21">
        <v>0.58705870587058695</v>
      </c>
      <c r="B5903" s="21">
        <v>1.4967395701108499</v>
      </c>
    </row>
    <row r="5904" spans="1:2">
      <c r="A5904" s="21">
        <v>0.58715871587158697</v>
      </c>
      <c r="B5904" s="21">
        <v>1.49695112972835</v>
      </c>
    </row>
    <row r="5905" spans="1:2">
      <c r="A5905" s="21">
        <v>0.58725872587258698</v>
      </c>
      <c r="B5905" s="21">
        <v>1.4971626893458501</v>
      </c>
    </row>
    <row r="5906" spans="1:2">
      <c r="A5906" s="21">
        <v>0.587358735873587</v>
      </c>
      <c r="B5906" s="21">
        <v>1.4973742489633499</v>
      </c>
    </row>
    <row r="5907" spans="1:2">
      <c r="A5907" s="21">
        <v>0.58745874587458702</v>
      </c>
      <c r="B5907" s="21">
        <v>1.49758580858085</v>
      </c>
    </row>
    <row r="5908" spans="1:2">
      <c r="A5908" s="21">
        <v>0.58755875587558704</v>
      </c>
      <c r="B5908" s="21">
        <v>1.4977973681983501</v>
      </c>
    </row>
    <row r="5909" spans="1:2">
      <c r="A5909" s="21">
        <v>0.58765876587658705</v>
      </c>
      <c r="B5909" s="21">
        <v>1.4980089278158499</v>
      </c>
    </row>
    <row r="5910" spans="1:2">
      <c r="A5910" s="21">
        <v>0.58775877587758696</v>
      </c>
      <c r="B5910" s="21">
        <v>1.49822048743335</v>
      </c>
    </row>
    <row r="5911" spans="1:2">
      <c r="A5911" s="21">
        <v>0.58785878587858698</v>
      </c>
      <c r="B5911" s="21">
        <v>1.4984320470508501</v>
      </c>
    </row>
    <row r="5912" spans="1:2">
      <c r="A5912" s="21">
        <v>0.58795879587958799</v>
      </c>
      <c r="B5912" s="21">
        <v>1.4986436066683499</v>
      </c>
    </row>
    <row r="5913" spans="1:2">
      <c r="A5913" s="21">
        <v>0.58805880588058801</v>
      </c>
      <c r="B5913" s="21">
        <v>1.49885516628585</v>
      </c>
    </row>
    <row r="5914" spans="1:2">
      <c r="A5914" s="21">
        <v>0.58815881588158803</v>
      </c>
      <c r="B5914" s="21">
        <v>1.4990667259033501</v>
      </c>
    </row>
    <row r="5915" spans="1:2">
      <c r="A5915" s="21">
        <v>0.58825882588258804</v>
      </c>
      <c r="B5915" s="21">
        <v>1.49927828552086</v>
      </c>
    </row>
    <row r="5916" spans="1:2">
      <c r="A5916" s="21">
        <v>0.58835883588358795</v>
      </c>
      <c r="B5916" s="21">
        <v>1.49948984513836</v>
      </c>
    </row>
    <row r="5917" spans="1:2">
      <c r="A5917" s="21">
        <v>0.58845884588458797</v>
      </c>
      <c r="B5917" s="21">
        <v>1.4997014047558599</v>
      </c>
    </row>
    <row r="5918" spans="1:2">
      <c r="A5918" s="21">
        <v>0.58855885588558798</v>
      </c>
      <c r="B5918" s="21">
        <v>1.49991296437336</v>
      </c>
    </row>
    <row r="5919" spans="1:2">
      <c r="A5919" s="21">
        <v>0.588658865886588</v>
      </c>
      <c r="B5919" s="21">
        <v>1.50012452399086</v>
      </c>
    </row>
    <row r="5920" spans="1:2">
      <c r="A5920" s="21">
        <v>0.58875887588758802</v>
      </c>
      <c r="B5920" s="21">
        <v>1.5003360836083599</v>
      </c>
    </row>
    <row r="5921" spans="1:2">
      <c r="A5921" s="21">
        <v>0.58885888588858804</v>
      </c>
      <c r="B5921" s="21">
        <v>1.50054764322586</v>
      </c>
    </row>
    <row r="5922" spans="1:2">
      <c r="A5922" s="21">
        <v>0.58895889588958805</v>
      </c>
      <c r="B5922" s="21">
        <v>1.5007592028433601</v>
      </c>
    </row>
    <row r="5923" spans="1:2">
      <c r="A5923" s="21">
        <v>0.58905890589058896</v>
      </c>
      <c r="B5923" s="21">
        <v>1.5009707624608599</v>
      </c>
    </row>
    <row r="5924" spans="1:2">
      <c r="A5924" s="21">
        <v>0.58915891589158897</v>
      </c>
      <c r="B5924" s="21">
        <v>1.50118232207836</v>
      </c>
    </row>
    <row r="5925" spans="1:2">
      <c r="A5925" s="21">
        <v>0.58925892589258899</v>
      </c>
      <c r="B5925" s="21">
        <v>1.5013938816958601</v>
      </c>
    </row>
    <row r="5926" spans="1:2">
      <c r="A5926" s="21">
        <v>0.58935893589358901</v>
      </c>
      <c r="B5926" s="21">
        <v>1.5016054413133599</v>
      </c>
    </row>
    <row r="5927" spans="1:2">
      <c r="A5927" s="21">
        <v>0.58945894589458903</v>
      </c>
      <c r="B5927" s="21">
        <v>1.50181700093086</v>
      </c>
    </row>
    <row r="5928" spans="1:2">
      <c r="A5928" s="21">
        <v>0.58955895589558904</v>
      </c>
      <c r="B5928" s="21">
        <v>1.5020285605483601</v>
      </c>
    </row>
    <row r="5929" spans="1:2">
      <c r="A5929" s="21">
        <v>0.58965896589658895</v>
      </c>
      <c r="B5929" s="21">
        <v>1.5022401201658599</v>
      </c>
    </row>
    <row r="5930" spans="1:2">
      <c r="A5930" s="21">
        <v>0.58975897589758897</v>
      </c>
      <c r="B5930" s="21">
        <v>1.50245167978336</v>
      </c>
    </row>
    <row r="5931" spans="1:2">
      <c r="A5931" s="21">
        <v>0.58985898589858898</v>
      </c>
      <c r="B5931" s="21">
        <v>1.5026632394008601</v>
      </c>
    </row>
    <row r="5932" spans="1:2">
      <c r="A5932" s="21">
        <v>0.58995899589959</v>
      </c>
      <c r="B5932" s="21">
        <v>1.50287479901836</v>
      </c>
    </row>
    <row r="5933" spans="1:2">
      <c r="A5933" s="21">
        <v>0.59005900590059002</v>
      </c>
      <c r="B5933" s="21">
        <v>1.50308635863586</v>
      </c>
    </row>
    <row r="5934" spans="1:2">
      <c r="A5934" s="21">
        <v>0.59015901590159003</v>
      </c>
      <c r="B5934" s="21">
        <v>1.5032979182533599</v>
      </c>
    </row>
    <row r="5935" spans="1:2">
      <c r="A5935" s="21">
        <v>0.59025902590259005</v>
      </c>
      <c r="B5935" s="21">
        <v>1.50350947787086</v>
      </c>
    </row>
    <row r="5936" spans="1:2">
      <c r="A5936" s="21">
        <v>0.59035903590358996</v>
      </c>
      <c r="B5936" s="21">
        <v>1.5037210374883601</v>
      </c>
    </row>
    <row r="5937" spans="1:2">
      <c r="A5937" s="21">
        <v>0.59045904590458997</v>
      </c>
      <c r="B5937" s="21">
        <v>1.5039325971058599</v>
      </c>
    </row>
    <row r="5938" spans="1:2">
      <c r="A5938" s="21">
        <v>0.59055905590558999</v>
      </c>
      <c r="B5938" s="21">
        <v>1.50414415672336</v>
      </c>
    </row>
    <row r="5939" spans="1:2">
      <c r="A5939" s="21">
        <v>0.59065906590659001</v>
      </c>
      <c r="B5939" s="21">
        <v>1.5043557163408601</v>
      </c>
    </row>
    <row r="5940" spans="1:2">
      <c r="A5940" s="21">
        <v>0.59075907590759003</v>
      </c>
      <c r="B5940" s="21">
        <v>1.5045672759583599</v>
      </c>
    </row>
    <row r="5941" spans="1:2">
      <c r="A5941" s="21">
        <v>0.59085908590859004</v>
      </c>
      <c r="B5941" s="21">
        <v>1.50477883557586</v>
      </c>
    </row>
    <row r="5942" spans="1:2">
      <c r="A5942" s="21">
        <v>0.59095909590959095</v>
      </c>
      <c r="B5942" s="21">
        <v>1.5049903951933601</v>
      </c>
    </row>
    <row r="5943" spans="1:2">
      <c r="A5943" s="21">
        <v>0.59105910591059097</v>
      </c>
      <c r="B5943" s="21">
        <v>1.5052019548108599</v>
      </c>
    </row>
    <row r="5944" spans="1:2">
      <c r="A5944" s="21">
        <v>0.59115911591159098</v>
      </c>
      <c r="B5944" s="21">
        <v>1.50541351442836</v>
      </c>
    </row>
    <row r="5945" spans="1:2">
      <c r="A5945" s="21">
        <v>0.591259125912591</v>
      </c>
      <c r="B5945" s="21">
        <v>1.5056250740458601</v>
      </c>
    </row>
    <row r="5946" spans="1:2">
      <c r="A5946" s="21">
        <v>0.59135913591359102</v>
      </c>
      <c r="B5946" s="21">
        <v>1.50583663366336</v>
      </c>
    </row>
    <row r="5947" spans="1:2">
      <c r="A5947" s="21">
        <v>0.59145914591459103</v>
      </c>
      <c r="B5947" s="21">
        <v>1.50604819328086</v>
      </c>
    </row>
    <row r="5948" spans="1:2">
      <c r="A5948" s="21">
        <v>0.59155915591559105</v>
      </c>
      <c r="B5948" s="21">
        <v>1.5062597528983599</v>
      </c>
    </row>
    <row r="5949" spans="1:2">
      <c r="A5949" s="21">
        <v>0.59165916591659096</v>
      </c>
      <c r="B5949" s="21">
        <v>1.50647131251586</v>
      </c>
    </row>
    <row r="5950" spans="1:2">
      <c r="A5950" s="21">
        <v>0.59175917591759097</v>
      </c>
      <c r="B5950" s="21">
        <v>1.5066828721333601</v>
      </c>
    </row>
    <row r="5951" spans="1:2">
      <c r="A5951" s="21">
        <v>0.59185918591859099</v>
      </c>
      <c r="B5951" s="21">
        <v>1.5068944317508599</v>
      </c>
    </row>
    <row r="5952" spans="1:2">
      <c r="A5952" s="21">
        <v>0.59195919591959201</v>
      </c>
      <c r="B5952" s="21">
        <v>1.50710599136836</v>
      </c>
    </row>
    <row r="5953" spans="1:2">
      <c r="A5953" s="21">
        <v>0.59205920592059202</v>
      </c>
      <c r="B5953" s="21">
        <v>1.5073175509858601</v>
      </c>
    </row>
    <row r="5954" spans="1:2">
      <c r="A5954" s="21">
        <v>0.59215921592159204</v>
      </c>
      <c r="B5954" s="21">
        <v>1.5075291106033599</v>
      </c>
    </row>
    <row r="5955" spans="1:2">
      <c r="A5955" s="21">
        <v>0.59225922592259195</v>
      </c>
      <c r="B5955" s="21">
        <v>1.50774067022086</v>
      </c>
    </row>
    <row r="5956" spans="1:2">
      <c r="A5956" s="21">
        <v>0.59235923592359196</v>
      </c>
      <c r="B5956" s="21">
        <v>1.5079522298383601</v>
      </c>
    </row>
    <row r="5957" spans="1:2">
      <c r="A5957" s="21">
        <v>0.59245924592459198</v>
      </c>
      <c r="B5957" s="21">
        <v>1.5081637894558599</v>
      </c>
    </row>
    <row r="5958" spans="1:2">
      <c r="A5958" s="21">
        <v>0.592559255925592</v>
      </c>
      <c r="B5958" s="21">
        <v>1.50837534907336</v>
      </c>
    </row>
    <row r="5959" spans="1:2">
      <c r="A5959" s="21">
        <v>0.59265926592659202</v>
      </c>
      <c r="B5959" s="21">
        <v>1.5085869086908601</v>
      </c>
    </row>
    <row r="5960" spans="1:2">
      <c r="A5960" s="21">
        <v>0.59275927592759203</v>
      </c>
      <c r="B5960" s="21">
        <v>1.50879846830836</v>
      </c>
    </row>
    <row r="5961" spans="1:2">
      <c r="A5961" s="21">
        <v>0.59285928592859205</v>
      </c>
      <c r="B5961" s="21">
        <v>1.50901002792586</v>
      </c>
    </row>
    <row r="5962" spans="1:2">
      <c r="A5962" s="21">
        <v>0.59295929592959296</v>
      </c>
      <c r="B5962" s="21">
        <v>1.5092215875433601</v>
      </c>
    </row>
    <row r="5963" spans="1:2">
      <c r="A5963" s="21">
        <v>0.59305930593059297</v>
      </c>
      <c r="B5963" s="21">
        <v>1.50943314716087</v>
      </c>
    </row>
    <row r="5964" spans="1:2">
      <c r="A5964" s="21">
        <v>0.59315931593159299</v>
      </c>
      <c r="B5964" s="21">
        <v>1.50964470677837</v>
      </c>
    </row>
    <row r="5965" spans="1:2">
      <c r="A5965" s="21">
        <v>0.59325932593259301</v>
      </c>
      <c r="B5965" s="21">
        <v>1.5098562663958699</v>
      </c>
    </row>
    <row r="5966" spans="1:2">
      <c r="A5966" s="21">
        <v>0.59335933593359302</v>
      </c>
      <c r="B5966" s="21">
        <v>1.51006782601337</v>
      </c>
    </row>
    <row r="5967" spans="1:2">
      <c r="A5967" s="21">
        <v>0.59345934593459304</v>
      </c>
      <c r="B5967" s="21">
        <v>1.5102793856308701</v>
      </c>
    </row>
    <row r="5968" spans="1:2">
      <c r="A5968" s="21">
        <v>0.59355935593559295</v>
      </c>
      <c r="B5968" s="21">
        <v>1.5104909452483699</v>
      </c>
    </row>
    <row r="5969" spans="1:2">
      <c r="A5969" s="21">
        <v>0.59365936593659296</v>
      </c>
      <c r="B5969" s="21">
        <v>1.51070250486587</v>
      </c>
    </row>
    <row r="5970" spans="1:2">
      <c r="A5970" s="21">
        <v>0.59375937593759298</v>
      </c>
      <c r="B5970" s="21">
        <v>1.5109140644833701</v>
      </c>
    </row>
    <row r="5971" spans="1:2">
      <c r="A5971" s="21">
        <v>0.593859385938593</v>
      </c>
      <c r="B5971" s="21">
        <v>1.5111256241008699</v>
      </c>
    </row>
    <row r="5972" spans="1:2">
      <c r="A5972" s="21">
        <v>0.59395939593959401</v>
      </c>
      <c r="B5972" s="21">
        <v>1.51133718371837</v>
      </c>
    </row>
    <row r="5973" spans="1:2">
      <c r="A5973" s="21">
        <v>0.59405940594059403</v>
      </c>
      <c r="B5973" s="21">
        <v>1.5115487433358701</v>
      </c>
    </row>
    <row r="5974" spans="1:2">
      <c r="A5974" s="21">
        <v>0.59415941594159405</v>
      </c>
      <c r="B5974" s="21">
        <v>1.5117603029533699</v>
      </c>
    </row>
    <row r="5975" spans="1:2">
      <c r="A5975" s="21">
        <v>0.59425942594259396</v>
      </c>
      <c r="B5975" s="21">
        <v>1.51197186257087</v>
      </c>
    </row>
    <row r="5976" spans="1:2">
      <c r="A5976" s="21">
        <v>0.59435943594359397</v>
      </c>
      <c r="B5976" s="21">
        <v>1.5121834221883701</v>
      </c>
    </row>
    <row r="5977" spans="1:2">
      <c r="A5977" s="21">
        <v>0.59445944594459399</v>
      </c>
      <c r="B5977" s="21">
        <v>1.51239498180587</v>
      </c>
    </row>
    <row r="5978" spans="1:2">
      <c r="A5978" s="21">
        <v>0.59455945594559401</v>
      </c>
      <c r="B5978" s="21">
        <v>1.51260654142337</v>
      </c>
    </row>
    <row r="5979" spans="1:2">
      <c r="A5979" s="21">
        <v>0.59465946594659402</v>
      </c>
      <c r="B5979" s="21">
        <v>1.5128181010408699</v>
      </c>
    </row>
    <row r="5980" spans="1:2">
      <c r="A5980" s="21">
        <v>0.59475947594759404</v>
      </c>
      <c r="B5980" s="21">
        <v>1.51302966065837</v>
      </c>
    </row>
    <row r="5981" spans="1:2">
      <c r="A5981" s="21">
        <v>0.59485948594859395</v>
      </c>
      <c r="B5981" s="21">
        <v>1.51324122027587</v>
      </c>
    </row>
    <row r="5982" spans="1:2">
      <c r="A5982" s="21">
        <v>0.59495949594959496</v>
      </c>
      <c r="B5982" s="21">
        <v>1.5134527798933699</v>
      </c>
    </row>
    <row r="5983" spans="1:2">
      <c r="A5983" s="21">
        <v>0.59505950595059498</v>
      </c>
      <c r="B5983" s="21">
        <v>1.51366433951087</v>
      </c>
    </row>
    <row r="5984" spans="1:2">
      <c r="A5984" s="21">
        <v>0.595159515951595</v>
      </c>
      <c r="B5984" s="21">
        <v>1.5138758991283701</v>
      </c>
    </row>
    <row r="5985" spans="1:2">
      <c r="A5985" s="21">
        <v>0.59525952595259501</v>
      </c>
      <c r="B5985" s="21">
        <v>1.5140874587458699</v>
      </c>
    </row>
    <row r="5986" spans="1:2">
      <c r="A5986" s="21">
        <v>0.59535953595359503</v>
      </c>
      <c r="B5986" s="21">
        <v>1.51429901836337</v>
      </c>
    </row>
    <row r="5987" spans="1:2">
      <c r="A5987" s="21">
        <v>0.59545954595459505</v>
      </c>
      <c r="B5987" s="21">
        <v>1.5145105779808701</v>
      </c>
    </row>
    <row r="5988" spans="1:2">
      <c r="A5988" s="21">
        <v>0.59555955595559495</v>
      </c>
      <c r="B5988" s="21">
        <v>1.5147221375983699</v>
      </c>
    </row>
    <row r="5989" spans="1:2">
      <c r="A5989" s="21">
        <v>0.59565956595659497</v>
      </c>
      <c r="B5989" s="21">
        <v>1.51493369721587</v>
      </c>
    </row>
    <row r="5990" spans="1:2">
      <c r="A5990" s="21">
        <v>0.59575957595759499</v>
      </c>
      <c r="B5990" s="21">
        <v>1.5151452568333701</v>
      </c>
    </row>
    <row r="5991" spans="1:2">
      <c r="A5991" s="21">
        <v>0.59585958595859501</v>
      </c>
      <c r="B5991" s="21">
        <v>1.5153568164508699</v>
      </c>
    </row>
    <row r="5992" spans="1:2">
      <c r="A5992" s="21">
        <v>0.59595959595959602</v>
      </c>
      <c r="B5992" s="21">
        <v>1.51556837606837</v>
      </c>
    </row>
    <row r="5993" spans="1:2">
      <c r="A5993" s="21">
        <v>0.59605960596059604</v>
      </c>
      <c r="B5993" s="21">
        <v>1.5157799356858701</v>
      </c>
    </row>
    <row r="5994" spans="1:2">
      <c r="A5994" s="21">
        <v>0.59615961596159595</v>
      </c>
      <c r="B5994" s="21">
        <v>1.51599149530337</v>
      </c>
    </row>
    <row r="5995" spans="1:2">
      <c r="A5995" s="21">
        <v>0.59625962596259596</v>
      </c>
      <c r="B5995" s="21">
        <v>1.51620305492087</v>
      </c>
    </row>
    <row r="5996" spans="1:2">
      <c r="A5996" s="21">
        <v>0.59635963596359598</v>
      </c>
      <c r="B5996" s="21">
        <v>1.5164146145383699</v>
      </c>
    </row>
    <row r="5997" spans="1:2">
      <c r="A5997" s="21">
        <v>0.596459645964596</v>
      </c>
      <c r="B5997" s="21">
        <v>1.51662617415587</v>
      </c>
    </row>
    <row r="5998" spans="1:2">
      <c r="A5998" s="21">
        <v>0.59655965596559601</v>
      </c>
      <c r="B5998" s="21">
        <v>1.5168377337733701</v>
      </c>
    </row>
    <row r="5999" spans="1:2">
      <c r="A5999" s="21">
        <v>0.59665966596659603</v>
      </c>
      <c r="B5999" s="21">
        <v>1.5170492933908699</v>
      </c>
    </row>
    <row r="6000" spans="1:2">
      <c r="A6000" s="21">
        <v>0.59675967596759605</v>
      </c>
      <c r="B6000" s="21">
        <v>1.51726085300837</v>
      </c>
    </row>
    <row r="6001" spans="1:2">
      <c r="A6001" s="21">
        <v>0.59685968596859595</v>
      </c>
      <c r="B6001" s="21">
        <v>1.5174724126258701</v>
      </c>
    </row>
    <row r="6002" spans="1:2">
      <c r="A6002" s="21">
        <v>0.59695969596959697</v>
      </c>
      <c r="B6002" s="21">
        <v>1.5176839722433699</v>
      </c>
    </row>
    <row r="6003" spans="1:2">
      <c r="A6003" s="21">
        <v>0.59705970597059699</v>
      </c>
      <c r="B6003" s="21">
        <v>1.51789553186087</v>
      </c>
    </row>
    <row r="6004" spans="1:2">
      <c r="A6004" s="21">
        <v>0.597159715971597</v>
      </c>
      <c r="B6004" s="21">
        <v>1.5181070914783701</v>
      </c>
    </row>
    <row r="6005" spans="1:2">
      <c r="A6005" s="21">
        <v>0.59725972597259702</v>
      </c>
      <c r="B6005" s="21">
        <v>1.5183186510958699</v>
      </c>
    </row>
    <row r="6006" spans="1:2">
      <c r="A6006" s="21">
        <v>0.59735973597359704</v>
      </c>
      <c r="B6006" s="21">
        <v>1.51853021071337</v>
      </c>
    </row>
    <row r="6007" spans="1:2">
      <c r="A6007" s="21">
        <v>0.59745974597459695</v>
      </c>
      <c r="B6007" s="21">
        <v>1.5187417703308701</v>
      </c>
    </row>
    <row r="6008" spans="1:2">
      <c r="A6008" s="21">
        <v>0.59755975597559696</v>
      </c>
      <c r="B6008" s="21">
        <v>1.51895332994837</v>
      </c>
    </row>
    <row r="6009" spans="1:2">
      <c r="A6009" s="21">
        <v>0.59765976597659698</v>
      </c>
      <c r="B6009" s="21">
        <v>1.51916488956587</v>
      </c>
    </row>
    <row r="6010" spans="1:2">
      <c r="A6010" s="21">
        <v>0.597759775977597</v>
      </c>
      <c r="B6010" s="21">
        <v>1.5193764491833699</v>
      </c>
    </row>
    <row r="6011" spans="1:2">
      <c r="A6011" s="21">
        <v>0.59785978597859701</v>
      </c>
      <c r="B6011" s="21">
        <v>1.51958800880088</v>
      </c>
    </row>
    <row r="6012" spans="1:2">
      <c r="A6012" s="21">
        <v>0.59795979597959803</v>
      </c>
      <c r="B6012" s="21">
        <v>1.51979956841838</v>
      </c>
    </row>
    <row r="6013" spans="1:2">
      <c r="A6013" s="21">
        <v>0.59805980598059805</v>
      </c>
      <c r="B6013" s="21">
        <v>1.5200111280358799</v>
      </c>
    </row>
    <row r="6014" spans="1:2">
      <c r="A6014" s="21">
        <v>0.59815981598159795</v>
      </c>
      <c r="B6014" s="21">
        <v>1.52022268765338</v>
      </c>
    </row>
    <row r="6015" spans="1:2">
      <c r="A6015" s="21">
        <v>0.59825982598259797</v>
      </c>
      <c r="B6015" s="21">
        <v>1.5204342472708801</v>
      </c>
    </row>
    <row r="6016" spans="1:2">
      <c r="A6016" s="21">
        <v>0.59835983598359799</v>
      </c>
      <c r="B6016" s="21">
        <v>1.5206458068883799</v>
      </c>
    </row>
    <row r="6017" spans="1:2">
      <c r="A6017" s="21">
        <v>0.598459845984598</v>
      </c>
      <c r="B6017" s="21">
        <v>1.52085736650588</v>
      </c>
    </row>
    <row r="6018" spans="1:2">
      <c r="A6018" s="21">
        <v>0.59855985598559802</v>
      </c>
      <c r="B6018" s="21">
        <v>1.5210689261233801</v>
      </c>
    </row>
    <row r="6019" spans="1:2">
      <c r="A6019" s="21">
        <v>0.59865986598659804</v>
      </c>
      <c r="B6019" s="21">
        <v>1.5212804857408799</v>
      </c>
    </row>
    <row r="6020" spans="1:2">
      <c r="A6020" s="21">
        <v>0.59875987598759794</v>
      </c>
      <c r="B6020" s="21">
        <v>1.52149204535838</v>
      </c>
    </row>
    <row r="6021" spans="1:2">
      <c r="A6021" s="21">
        <v>0.59885988598859796</v>
      </c>
      <c r="B6021" s="21">
        <v>1.5217036049758801</v>
      </c>
    </row>
    <row r="6022" spans="1:2">
      <c r="A6022" s="21">
        <v>0.59895989598959898</v>
      </c>
      <c r="B6022" s="21">
        <v>1.5219151645933799</v>
      </c>
    </row>
    <row r="6023" spans="1:2">
      <c r="A6023" s="21">
        <v>0.599059905990599</v>
      </c>
      <c r="B6023" s="21">
        <v>1.5221612853593001</v>
      </c>
    </row>
    <row r="6024" spans="1:2">
      <c r="A6024" s="21">
        <v>0.59915991599159901</v>
      </c>
      <c r="B6024" s="21">
        <v>1.5224305430542999</v>
      </c>
    </row>
    <row r="6025" spans="1:2">
      <c r="A6025" s="21">
        <v>0.59925992599259903</v>
      </c>
      <c r="B6025" s="21">
        <v>1.5226998007493</v>
      </c>
    </row>
    <row r="6026" spans="1:2">
      <c r="A6026" s="21">
        <v>0.59935993599359905</v>
      </c>
      <c r="B6026" s="21">
        <v>1.5229690584443001</v>
      </c>
    </row>
    <row r="6027" spans="1:2">
      <c r="A6027" s="21">
        <v>0.59945994599459895</v>
      </c>
      <c r="B6027" s="21">
        <v>1.5232383161392999</v>
      </c>
    </row>
    <row r="6028" spans="1:2">
      <c r="A6028" s="21">
        <v>0.59955995599559897</v>
      </c>
      <c r="B6028" s="21">
        <v>1.5235075738343</v>
      </c>
    </row>
    <row r="6029" spans="1:2">
      <c r="A6029" s="21">
        <v>0.59965996599659899</v>
      </c>
      <c r="B6029" s="21">
        <v>1.5237768315293001</v>
      </c>
    </row>
    <row r="6030" spans="1:2">
      <c r="A6030" s="21">
        <v>0.599759975997599</v>
      </c>
      <c r="B6030" s="21">
        <v>1.5240460892243</v>
      </c>
    </row>
    <row r="6031" spans="1:2">
      <c r="A6031" s="21">
        <v>0.59985998599859902</v>
      </c>
      <c r="B6031" s="21">
        <v>1.5243153469193</v>
      </c>
    </row>
    <row r="6032" spans="1:2">
      <c r="A6032" s="21">
        <v>0.59995999599959904</v>
      </c>
      <c r="B6032" s="21">
        <v>1.5245846046142999</v>
      </c>
    </row>
    <row r="6033" spans="1:2">
      <c r="A6033" s="21">
        <v>0.60006000600060005</v>
      </c>
      <c r="B6033" s="21">
        <v>1.5248538623093</v>
      </c>
    </row>
    <row r="6034" spans="1:2">
      <c r="A6034" s="21">
        <v>0.60016001600159996</v>
      </c>
      <c r="B6034" s="21">
        <v>1.5251231200043001</v>
      </c>
    </row>
    <row r="6035" spans="1:2">
      <c r="A6035" s="21">
        <v>0.60026002600259998</v>
      </c>
      <c r="B6035" s="21">
        <v>1.5253923776992999</v>
      </c>
    </row>
    <row r="6036" spans="1:2">
      <c r="A6036" s="21">
        <v>0.60036003600359999</v>
      </c>
      <c r="B6036" s="21">
        <v>1.5256616353943</v>
      </c>
    </row>
    <row r="6037" spans="1:2">
      <c r="A6037" s="21">
        <v>0.60046004600460001</v>
      </c>
      <c r="B6037" s="21">
        <v>1.5259308930893001</v>
      </c>
    </row>
    <row r="6038" spans="1:2">
      <c r="A6038" s="21">
        <v>0.60056005600560003</v>
      </c>
      <c r="B6038" s="21">
        <v>1.5262001507842999</v>
      </c>
    </row>
    <row r="6039" spans="1:2">
      <c r="A6039" s="21">
        <v>0.60066006600660005</v>
      </c>
      <c r="B6039" s="21">
        <v>1.5264694084793</v>
      </c>
    </row>
    <row r="6040" spans="1:2">
      <c r="A6040" s="21">
        <v>0.60076007600759995</v>
      </c>
      <c r="B6040" s="21">
        <v>1.5267386661743001</v>
      </c>
    </row>
    <row r="6041" spans="1:2">
      <c r="A6041" s="21">
        <v>0.60086008600859997</v>
      </c>
      <c r="B6041" s="21">
        <v>1.5270079238693099</v>
      </c>
    </row>
    <row r="6042" spans="1:2">
      <c r="A6042" s="21">
        <v>0.60096009600960099</v>
      </c>
      <c r="B6042" s="21">
        <v>1.52727718156431</v>
      </c>
    </row>
    <row r="6043" spans="1:2">
      <c r="A6043" s="21">
        <v>0.601060106010601</v>
      </c>
      <c r="B6043" s="21">
        <v>1.5275464392593101</v>
      </c>
    </row>
    <row r="6044" spans="1:2">
      <c r="A6044" s="21">
        <v>0.60116011601160102</v>
      </c>
      <c r="B6044" s="21">
        <v>1.52781569695431</v>
      </c>
    </row>
    <row r="6045" spans="1:2">
      <c r="A6045" s="21">
        <v>0.60126012601260104</v>
      </c>
      <c r="B6045" s="21">
        <v>1.52808495464931</v>
      </c>
    </row>
    <row r="6046" spans="1:2">
      <c r="A6046" s="21">
        <v>0.60136013601360105</v>
      </c>
      <c r="B6046" s="21">
        <v>1.5283542123443099</v>
      </c>
    </row>
    <row r="6047" spans="1:2">
      <c r="A6047" s="21">
        <v>0.60146014601460096</v>
      </c>
      <c r="B6047" s="21">
        <v>1.52862347003931</v>
      </c>
    </row>
    <row r="6048" spans="1:2">
      <c r="A6048" s="21">
        <v>0.60156015601560098</v>
      </c>
      <c r="B6048" s="21">
        <v>1.5288927277343101</v>
      </c>
    </row>
    <row r="6049" spans="1:2">
      <c r="A6049" s="21">
        <v>0.60166016601660099</v>
      </c>
      <c r="B6049" s="21">
        <v>1.5291619854293099</v>
      </c>
    </row>
    <row r="6050" spans="1:2">
      <c r="A6050" s="21">
        <v>0.60176017601760101</v>
      </c>
      <c r="B6050" s="21">
        <v>1.52943124312431</v>
      </c>
    </row>
    <row r="6051" spans="1:2">
      <c r="A6051" s="21">
        <v>0.60186018601860103</v>
      </c>
      <c r="B6051" s="21">
        <v>1.5297005008193101</v>
      </c>
    </row>
    <row r="6052" spans="1:2">
      <c r="A6052" s="21">
        <v>0.60196019601960105</v>
      </c>
      <c r="B6052" s="21">
        <v>1.5299697585143099</v>
      </c>
    </row>
    <row r="6053" spans="1:2">
      <c r="A6053" s="21">
        <v>0.60206020602060195</v>
      </c>
      <c r="B6053" s="21">
        <v>1.53023901620931</v>
      </c>
    </row>
    <row r="6054" spans="1:2">
      <c r="A6054" s="21">
        <v>0.60216021602160197</v>
      </c>
      <c r="B6054" s="21">
        <v>1.5305082739043101</v>
      </c>
    </row>
    <row r="6055" spans="1:2">
      <c r="A6055" s="21">
        <v>0.60226022602260199</v>
      </c>
      <c r="B6055" s="21">
        <v>1.53077753159931</v>
      </c>
    </row>
    <row r="6056" spans="1:2">
      <c r="A6056" s="21">
        <v>0.602360236023602</v>
      </c>
      <c r="B6056" s="21">
        <v>1.53104678929431</v>
      </c>
    </row>
    <row r="6057" spans="1:2">
      <c r="A6057" s="21">
        <v>0.60246024602460202</v>
      </c>
      <c r="B6057" s="21">
        <v>1.5313160469893099</v>
      </c>
    </row>
    <row r="6058" spans="1:2">
      <c r="A6058" s="21">
        <v>0.60256025602560204</v>
      </c>
      <c r="B6058" s="21">
        <v>1.53158530468431</v>
      </c>
    </row>
    <row r="6059" spans="1:2">
      <c r="A6059" s="21">
        <v>0.60266026602660205</v>
      </c>
      <c r="B6059" s="21">
        <v>1.5318545623793101</v>
      </c>
    </row>
    <row r="6060" spans="1:2">
      <c r="A6060" s="21">
        <v>0.60276027602760196</v>
      </c>
      <c r="B6060" s="21">
        <v>1.5321238200743099</v>
      </c>
    </row>
    <row r="6061" spans="1:2">
      <c r="A6061" s="21">
        <v>0.60286028602860198</v>
      </c>
      <c r="B6061" s="21">
        <v>1.53239307776931</v>
      </c>
    </row>
    <row r="6062" spans="1:2">
      <c r="A6062" s="21">
        <v>0.60296029602960299</v>
      </c>
      <c r="B6062" s="21">
        <v>1.5326623354643101</v>
      </c>
    </row>
    <row r="6063" spans="1:2">
      <c r="A6063" s="21">
        <v>0.60306030603060301</v>
      </c>
      <c r="B6063" s="21">
        <v>1.5329315931593099</v>
      </c>
    </row>
    <row r="6064" spans="1:2">
      <c r="A6064" s="21">
        <v>0.60316031603160303</v>
      </c>
      <c r="B6064" s="21">
        <v>1.53320085085431</v>
      </c>
    </row>
    <row r="6065" spans="1:2">
      <c r="A6065" s="21">
        <v>0.60326032603260304</v>
      </c>
      <c r="B6065" s="21">
        <v>1.5334701085493101</v>
      </c>
    </row>
    <row r="6066" spans="1:2">
      <c r="A6066" s="21">
        <v>0.60336033603360295</v>
      </c>
      <c r="B6066" s="21">
        <v>1.53373936624431</v>
      </c>
    </row>
    <row r="6067" spans="1:2">
      <c r="A6067" s="21">
        <v>0.60346034603460297</v>
      </c>
      <c r="B6067" s="21">
        <v>1.53400862393931</v>
      </c>
    </row>
    <row r="6068" spans="1:2">
      <c r="A6068" s="21">
        <v>0.60356035603560299</v>
      </c>
      <c r="B6068" s="21">
        <v>1.5342778816343099</v>
      </c>
    </row>
    <row r="6069" spans="1:2">
      <c r="A6069" s="21">
        <v>0.603660366036603</v>
      </c>
      <c r="B6069" s="21">
        <v>1.53454713932931</v>
      </c>
    </row>
    <row r="6070" spans="1:2">
      <c r="A6070" s="21">
        <v>0.60376037603760302</v>
      </c>
      <c r="B6070" s="21">
        <v>1.5348163970243101</v>
      </c>
    </row>
    <row r="6071" spans="1:2">
      <c r="A6071" s="21">
        <v>0.60386038603860304</v>
      </c>
      <c r="B6071" s="21">
        <v>1.5350856547193099</v>
      </c>
    </row>
    <row r="6072" spans="1:2">
      <c r="A6072" s="21">
        <v>0.60396039603960305</v>
      </c>
      <c r="B6072" s="21">
        <v>1.53535491241431</v>
      </c>
    </row>
    <row r="6073" spans="1:2">
      <c r="A6073" s="21">
        <v>0.60406040604060396</v>
      </c>
      <c r="B6073" s="21">
        <v>1.5356241701093101</v>
      </c>
    </row>
    <row r="6074" spans="1:2">
      <c r="A6074" s="21">
        <v>0.60416041604160398</v>
      </c>
      <c r="B6074" s="21">
        <v>1.5358934278043099</v>
      </c>
    </row>
    <row r="6075" spans="1:2">
      <c r="A6075" s="21">
        <v>0.60426042604260399</v>
      </c>
      <c r="B6075" s="21">
        <v>1.53616268549931</v>
      </c>
    </row>
    <row r="6076" spans="1:2">
      <c r="A6076" s="21">
        <v>0.60436043604360401</v>
      </c>
      <c r="B6076" s="21">
        <v>1.5364319431943101</v>
      </c>
    </row>
    <row r="6077" spans="1:2">
      <c r="A6077" s="21">
        <v>0.60446044604460403</v>
      </c>
      <c r="B6077" s="21">
        <v>1.5367012008893099</v>
      </c>
    </row>
    <row r="6078" spans="1:2">
      <c r="A6078" s="21">
        <v>0.60456045604560404</v>
      </c>
      <c r="B6078" s="21">
        <v>1.53697045858432</v>
      </c>
    </row>
    <row r="6079" spans="1:2">
      <c r="A6079" s="21">
        <v>0.60466046604660395</v>
      </c>
      <c r="B6079" s="21">
        <v>1.5372397162793201</v>
      </c>
    </row>
    <row r="6080" spans="1:2">
      <c r="A6080" s="21">
        <v>0.60476047604760397</v>
      </c>
      <c r="B6080" s="21">
        <v>1.53750897397432</v>
      </c>
    </row>
    <row r="6081" spans="1:2">
      <c r="A6081" s="21">
        <v>0.60486048604860398</v>
      </c>
      <c r="B6081" s="21">
        <v>1.53777823166932</v>
      </c>
    </row>
    <row r="6082" spans="1:2">
      <c r="A6082" s="21">
        <v>0.604960496049605</v>
      </c>
      <c r="B6082" s="21">
        <v>1.5380474893643199</v>
      </c>
    </row>
    <row r="6083" spans="1:2">
      <c r="A6083" s="21">
        <v>0.60506050605060502</v>
      </c>
      <c r="B6083" s="21">
        <v>1.53831674705932</v>
      </c>
    </row>
    <row r="6084" spans="1:2">
      <c r="A6084" s="21">
        <v>0.60516051605160504</v>
      </c>
      <c r="B6084" s="21">
        <v>1.5385860047543201</v>
      </c>
    </row>
    <row r="6085" spans="1:2">
      <c r="A6085" s="21">
        <v>0.60526052605260505</v>
      </c>
      <c r="B6085" s="21">
        <v>1.5388552624493199</v>
      </c>
    </row>
    <row r="6086" spans="1:2">
      <c r="A6086" s="21">
        <v>0.60536053605360496</v>
      </c>
      <c r="B6086" s="21">
        <v>1.53912452014432</v>
      </c>
    </row>
    <row r="6087" spans="1:2">
      <c r="A6087" s="21">
        <v>0.60546054605460498</v>
      </c>
      <c r="B6087" s="21">
        <v>1.5393937778393201</v>
      </c>
    </row>
    <row r="6088" spans="1:2">
      <c r="A6088" s="21">
        <v>0.60556055605560499</v>
      </c>
      <c r="B6088" s="21">
        <v>1.5396630355343199</v>
      </c>
    </row>
    <row r="6089" spans="1:2">
      <c r="A6089" s="21">
        <v>0.60566056605660501</v>
      </c>
      <c r="B6089" s="21">
        <v>1.53993229322932</v>
      </c>
    </row>
    <row r="6090" spans="1:2">
      <c r="A6090" s="21">
        <v>0.60576057605760503</v>
      </c>
      <c r="B6090" s="21">
        <v>1.5402015509243201</v>
      </c>
    </row>
    <row r="6091" spans="1:2">
      <c r="A6091" s="21">
        <v>0.60586058605860504</v>
      </c>
      <c r="B6091" s="21">
        <v>1.54047080861932</v>
      </c>
    </row>
    <row r="6092" spans="1:2">
      <c r="A6092" s="21">
        <v>0.60596059605960595</v>
      </c>
      <c r="B6092" s="21">
        <v>1.54074006631432</v>
      </c>
    </row>
    <row r="6093" spans="1:2">
      <c r="A6093" s="21">
        <v>0.60606060606060597</v>
      </c>
      <c r="B6093" s="21">
        <v>1.5410093240093199</v>
      </c>
    </row>
    <row r="6094" spans="1:2">
      <c r="A6094" s="21">
        <v>0.60616061606160598</v>
      </c>
      <c r="B6094" s="21">
        <v>1.54127858170432</v>
      </c>
    </row>
    <row r="6095" spans="1:2">
      <c r="A6095" s="21">
        <v>0.606260626062606</v>
      </c>
      <c r="B6095" s="21">
        <v>1.5415478393993201</v>
      </c>
    </row>
    <row r="6096" spans="1:2">
      <c r="A6096" s="21">
        <v>0.60636063606360602</v>
      </c>
      <c r="B6096" s="21">
        <v>1.5418170970943199</v>
      </c>
    </row>
    <row r="6097" spans="1:2">
      <c r="A6097" s="21">
        <v>0.60646064606460603</v>
      </c>
      <c r="B6097" s="21">
        <v>1.54208635478932</v>
      </c>
    </row>
    <row r="6098" spans="1:2">
      <c r="A6098" s="21">
        <v>0.60656065606560605</v>
      </c>
      <c r="B6098" s="21">
        <v>1.5423556124843201</v>
      </c>
    </row>
    <row r="6099" spans="1:2">
      <c r="A6099" s="21">
        <v>0.60666066606660596</v>
      </c>
      <c r="B6099" s="21">
        <v>1.5426248701793199</v>
      </c>
    </row>
    <row r="6100" spans="1:2">
      <c r="A6100" s="21">
        <v>0.60676067606760598</v>
      </c>
      <c r="B6100" s="21">
        <v>1.54289412787432</v>
      </c>
    </row>
    <row r="6101" spans="1:2">
      <c r="A6101" s="21">
        <v>0.60686068606860599</v>
      </c>
      <c r="B6101" s="21">
        <v>1.5431633855693201</v>
      </c>
    </row>
    <row r="6102" spans="1:2">
      <c r="A6102" s="21">
        <v>0.60696069606960701</v>
      </c>
      <c r="B6102" s="21">
        <v>1.5434326432643199</v>
      </c>
    </row>
    <row r="6103" spans="1:2">
      <c r="A6103" s="21">
        <v>0.60706070607060703</v>
      </c>
      <c r="B6103" s="21">
        <v>1.54370190095932</v>
      </c>
    </row>
    <row r="6104" spans="1:2">
      <c r="A6104" s="21">
        <v>0.60716071607160704</v>
      </c>
      <c r="B6104" s="21">
        <v>1.5439711586543201</v>
      </c>
    </row>
    <row r="6105" spans="1:2">
      <c r="A6105" s="21">
        <v>0.60726072607260695</v>
      </c>
      <c r="B6105" s="21">
        <v>1.54424041634932</v>
      </c>
    </row>
    <row r="6106" spans="1:2">
      <c r="A6106" s="21">
        <v>0.60736073607360697</v>
      </c>
      <c r="B6106" s="21">
        <v>1.54450967404432</v>
      </c>
    </row>
    <row r="6107" spans="1:2">
      <c r="A6107" s="21">
        <v>0.60746074607460698</v>
      </c>
      <c r="B6107" s="21">
        <v>1.5447789317393199</v>
      </c>
    </row>
    <row r="6108" spans="1:2">
      <c r="A6108" s="21">
        <v>0.607560756075607</v>
      </c>
      <c r="B6108" s="21">
        <v>1.54504818943432</v>
      </c>
    </row>
    <row r="6109" spans="1:2">
      <c r="A6109" s="21">
        <v>0.60766076607660702</v>
      </c>
      <c r="B6109" s="21">
        <v>1.5453174471293201</v>
      </c>
    </row>
    <row r="6110" spans="1:2">
      <c r="A6110" s="21">
        <v>0.60776077607760703</v>
      </c>
      <c r="B6110" s="21">
        <v>1.5455867048243199</v>
      </c>
    </row>
    <row r="6111" spans="1:2">
      <c r="A6111" s="21">
        <v>0.60786078607860705</v>
      </c>
      <c r="B6111" s="21">
        <v>1.54585596251932</v>
      </c>
    </row>
    <row r="6112" spans="1:2">
      <c r="A6112" s="21">
        <v>0.60796079607960796</v>
      </c>
      <c r="B6112" s="21">
        <v>1.5461252202143201</v>
      </c>
    </row>
    <row r="6113" spans="1:2">
      <c r="A6113" s="21">
        <v>0.60806080608060797</v>
      </c>
      <c r="B6113" s="21">
        <v>1.5463944779093199</v>
      </c>
    </row>
    <row r="6114" spans="1:2">
      <c r="A6114" s="21">
        <v>0.60816081608160799</v>
      </c>
      <c r="B6114" s="21">
        <v>1.54666373560432</v>
      </c>
    </row>
    <row r="6115" spans="1:2">
      <c r="A6115" s="21">
        <v>0.60826082608260801</v>
      </c>
      <c r="B6115" s="21">
        <v>1.5469329932993201</v>
      </c>
    </row>
    <row r="6116" spans="1:2">
      <c r="A6116" s="21">
        <v>0.60836083608360803</v>
      </c>
      <c r="B6116" s="21">
        <v>1.54720225099433</v>
      </c>
    </row>
    <row r="6117" spans="1:2">
      <c r="A6117" s="21">
        <v>0.60846084608460804</v>
      </c>
      <c r="B6117" s="21">
        <v>1.54747150868933</v>
      </c>
    </row>
    <row r="6118" spans="1:2">
      <c r="A6118" s="21">
        <v>0.60856085608560795</v>
      </c>
      <c r="B6118" s="21">
        <v>1.5477407663843299</v>
      </c>
    </row>
    <row r="6119" spans="1:2">
      <c r="A6119" s="21">
        <v>0.60866086608660797</v>
      </c>
      <c r="B6119" s="21">
        <v>1.54801002407933</v>
      </c>
    </row>
    <row r="6120" spans="1:2">
      <c r="A6120" s="21">
        <v>0.60876087608760798</v>
      </c>
      <c r="B6120" s="21">
        <v>1.5482792817743301</v>
      </c>
    </row>
    <row r="6121" spans="1:2">
      <c r="A6121" s="21">
        <v>0.608860886088608</v>
      </c>
      <c r="B6121" s="21">
        <v>1.5485485394693299</v>
      </c>
    </row>
    <row r="6122" spans="1:2">
      <c r="A6122" s="21">
        <v>0.60896089608960902</v>
      </c>
      <c r="B6122" s="21">
        <v>1.54881779716433</v>
      </c>
    </row>
    <row r="6123" spans="1:2">
      <c r="A6123" s="21">
        <v>0.60906090609060903</v>
      </c>
      <c r="B6123" s="21">
        <v>1.5490870548593301</v>
      </c>
    </row>
    <row r="6124" spans="1:2">
      <c r="A6124" s="21">
        <v>0.60916091609160905</v>
      </c>
      <c r="B6124" s="21">
        <v>1.5493563125543299</v>
      </c>
    </row>
    <row r="6125" spans="1:2">
      <c r="A6125" s="21">
        <v>0.60926092609260896</v>
      </c>
      <c r="B6125" s="21">
        <v>1.54962557024933</v>
      </c>
    </row>
    <row r="6126" spans="1:2">
      <c r="A6126" s="21">
        <v>0.60936093609360897</v>
      </c>
      <c r="B6126" s="21">
        <v>1.5498948279443301</v>
      </c>
    </row>
    <row r="6127" spans="1:2">
      <c r="A6127" s="21">
        <v>0.60946094609460899</v>
      </c>
      <c r="B6127" s="21">
        <v>1.5501640856393299</v>
      </c>
    </row>
    <row r="6128" spans="1:2">
      <c r="A6128" s="21">
        <v>0.60956095609560901</v>
      </c>
      <c r="B6128" s="21">
        <v>1.55043334333433</v>
      </c>
    </row>
    <row r="6129" spans="1:2">
      <c r="A6129" s="21">
        <v>0.60966096609660902</v>
      </c>
      <c r="B6129" s="21">
        <v>1.5507026010293301</v>
      </c>
    </row>
    <row r="6130" spans="1:2">
      <c r="A6130" s="21">
        <v>0.60976097609760904</v>
      </c>
      <c r="B6130" s="21">
        <v>1.55097185872433</v>
      </c>
    </row>
    <row r="6131" spans="1:2">
      <c r="A6131" s="21">
        <v>0.60986098609860895</v>
      </c>
      <c r="B6131" s="21">
        <v>1.55124111641933</v>
      </c>
    </row>
    <row r="6132" spans="1:2">
      <c r="A6132" s="21">
        <v>0.60996099609960996</v>
      </c>
      <c r="B6132" s="21">
        <v>1.5515103741143299</v>
      </c>
    </row>
    <row r="6133" spans="1:2">
      <c r="A6133" s="21">
        <v>0.61006100610060998</v>
      </c>
      <c r="B6133" s="21">
        <v>1.55177963180933</v>
      </c>
    </row>
    <row r="6134" spans="1:2">
      <c r="A6134" s="21">
        <v>0.61016101610161</v>
      </c>
      <c r="B6134" s="21">
        <v>1.5520488895043301</v>
      </c>
    </row>
    <row r="6135" spans="1:2">
      <c r="A6135" s="21">
        <v>0.61026102610261002</v>
      </c>
      <c r="B6135" s="21">
        <v>1.5523181471993299</v>
      </c>
    </row>
    <row r="6136" spans="1:2">
      <c r="A6136" s="21">
        <v>0.61036103610361003</v>
      </c>
      <c r="B6136" s="21">
        <v>1.55258740489433</v>
      </c>
    </row>
    <row r="6137" spans="1:2">
      <c r="A6137" s="21">
        <v>0.61046104610461005</v>
      </c>
      <c r="B6137" s="21">
        <v>1.5528566625893301</v>
      </c>
    </row>
    <row r="6138" spans="1:2">
      <c r="A6138" s="21">
        <v>0.61056105610560996</v>
      </c>
      <c r="B6138" s="21">
        <v>1.5531259202843299</v>
      </c>
    </row>
    <row r="6139" spans="1:2">
      <c r="A6139" s="21">
        <v>0.61066106610660997</v>
      </c>
      <c r="B6139" s="21">
        <v>1.55339517797933</v>
      </c>
    </row>
    <row r="6140" spans="1:2">
      <c r="A6140" s="21">
        <v>0.61076107610760999</v>
      </c>
      <c r="B6140" s="21">
        <v>1.5536644356743301</v>
      </c>
    </row>
    <row r="6141" spans="1:2">
      <c r="A6141" s="21">
        <v>0.61086108610861001</v>
      </c>
      <c r="B6141" s="21">
        <v>1.55393369336933</v>
      </c>
    </row>
    <row r="6142" spans="1:2">
      <c r="A6142" s="21">
        <v>0.61096109610961102</v>
      </c>
      <c r="B6142" s="21">
        <v>1.55420295106433</v>
      </c>
    </row>
    <row r="6143" spans="1:2">
      <c r="A6143" s="21">
        <v>0.61106110611061104</v>
      </c>
      <c r="B6143" s="21">
        <v>1.5544722087593299</v>
      </c>
    </row>
    <row r="6144" spans="1:2">
      <c r="A6144" s="21">
        <v>0.61116111611161095</v>
      </c>
      <c r="B6144" s="21">
        <v>1.55474146645433</v>
      </c>
    </row>
    <row r="6145" spans="1:2">
      <c r="A6145" s="21">
        <v>0.61126112611261096</v>
      </c>
      <c r="B6145" s="21">
        <v>1.5550107241493301</v>
      </c>
    </row>
    <row r="6146" spans="1:2">
      <c r="A6146" s="21">
        <v>0.61136113611361098</v>
      </c>
      <c r="B6146" s="21">
        <v>1.5552799818443299</v>
      </c>
    </row>
    <row r="6147" spans="1:2">
      <c r="A6147" s="21">
        <v>0.611461146114611</v>
      </c>
      <c r="B6147" s="21">
        <v>1.55554923953933</v>
      </c>
    </row>
    <row r="6148" spans="1:2">
      <c r="A6148" s="21">
        <v>0.61156115611561102</v>
      </c>
      <c r="B6148" s="21">
        <v>1.5558184972343301</v>
      </c>
    </row>
    <row r="6149" spans="1:2">
      <c r="A6149" s="21">
        <v>0.61166116611661103</v>
      </c>
      <c r="B6149" s="21">
        <v>1.5560877549293299</v>
      </c>
    </row>
    <row r="6150" spans="1:2">
      <c r="A6150" s="21">
        <v>0.61176117611761105</v>
      </c>
      <c r="B6150" s="21">
        <v>1.55635701262433</v>
      </c>
    </row>
    <row r="6151" spans="1:2">
      <c r="A6151" s="21">
        <v>0.61186118611861096</v>
      </c>
      <c r="B6151" s="21">
        <v>1.5566262703193301</v>
      </c>
    </row>
    <row r="6152" spans="1:2">
      <c r="A6152" s="21">
        <v>0.61196119611961197</v>
      </c>
      <c r="B6152" s="21">
        <v>1.5568955280143399</v>
      </c>
    </row>
    <row r="6153" spans="1:2">
      <c r="A6153" s="21">
        <v>0.61206120612061199</v>
      </c>
      <c r="B6153" s="21">
        <v>1.55716478570934</v>
      </c>
    </row>
    <row r="6154" spans="1:2">
      <c r="A6154" s="21">
        <v>0.61216121612161201</v>
      </c>
      <c r="B6154" s="21">
        <v>1.5574340434043401</v>
      </c>
    </row>
    <row r="6155" spans="1:2">
      <c r="A6155" s="21">
        <v>0.61226122612261202</v>
      </c>
      <c r="B6155" s="21">
        <v>1.55770330109934</v>
      </c>
    </row>
    <row r="6156" spans="1:2">
      <c r="A6156" s="21">
        <v>0.61236123612361204</v>
      </c>
      <c r="B6156" s="21">
        <v>1.55797255879434</v>
      </c>
    </row>
    <row r="6157" spans="1:2">
      <c r="A6157" s="21">
        <v>0.61246124612461195</v>
      </c>
      <c r="B6157" s="21">
        <v>1.5582418164893399</v>
      </c>
    </row>
    <row r="6158" spans="1:2">
      <c r="A6158" s="21">
        <v>0.61256125612561196</v>
      </c>
      <c r="B6158" s="21">
        <v>1.55851107418434</v>
      </c>
    </row>
    <row r="6159" spans="1:2">
      <c r="A6159" s="21">
        <v>0.61266126612661198</v>
      </c>
      <c r="B6159" s="21">
        <v>1.5587803318793401</v>
      </c>
    </row>
    <row r="6160" spans="1:2">
      <c r="A6160" s="21">
        <v>0.612761276127612</v>
      </c>
      <c r="B6160" s="21">
        <v>1.5590495895743399</v>
      </c>
    </row>
    <row r="6161" spans="1:2">
      <c r="A6161" s="21">
        <v>0.61286128612861202</v>
      </c>
      <c r="B6161" s="21">
        <v>1.55931884726934</v>
      </c>
    </row>
    <row r="6162" spans="1:2">
      <c r="A6162" s="21">
        <v>0.61296129612961303</v>
      </c>
      <c r="B6162" s="21">
        <v>1.5595881049643401</v>
      </c>
    </row>
    <row r="6163" spans="1:2">
      <c r="A6163" s="21">
        <v>0.61306130613061305</v>
      </c>
      <c r="B6163" s="21">
        <v>1.5598573626593399</v>
      </c>
    </row>
    <row r="6164" spans="1:2">
      <c r="A6164" s="21">
        <v>0.61316131613161295</v>
      </c>
      <c r="B6164" s="21">
        <v>1.56012662035434</v>
      </c>
    </row>
    <row r="6165" spans="1:2">
      <c r="A6165" s="21">
        <v>0.61326132613261297</v>
      </c>
      <c r="B6165" s="21">
        <v>1.5603958780493401</v>
      </c>
    </row>
    <row r="6166" spans="1:2">
      <c r="A6166" s="21">
        <v>0.61336133613361299</v>
      </c>
      <c r="B6166" s="21">
        <v>1.56066513574434</v>
      </c>
    </row>
    <row r="6167" spans="1:2">
      <c r="A6167" s="21">
        <v>0.61346134613461301</v>
      </c>
      <c r="B6167" s="21">
        <v>1.56093439343934</v>
      </c>
    </row>
    <row r="6168" spans="1:2">
      <c r="A6168" s="21">
        <v>0.61356135613561302</v>
      </c>
      <c r="B6168" s="21">
        <v>1.5612036511343399</v>
      </c>
    </row>
    <row r="6169" spans="1:2">
      <c r="A6169" s="21">
        <v>0.61366136613661304</v>
      </c>
      <c r="B6169" s="21">
        <v>1.56147290882934</v>
      </c>
    </row>
    <row r="6170" spans="1:2">
      <c r="A6170" s="21">
        <v>0.61376137613761295</v>
      </c>
      <c r="B6170" s="21">
        <v>1.5617421665243401</v>
      </c>
    </row>
    <row r="6171" spans="1:2">
      <c r="A6171" s="21">
        <v>0.61386138613861296</v>
      </c>
      <c r="B6171" s="21">
        <v>1.5620114242193399</v>
      </c>
    </row>
    <row r="6172" spans="1:2">
      <c r="A6172" s="21">
        <v>0.61396139613961398</v>
      </c>
      <c r="B6172" s="21">
        <v>1.56228068191434</v>
      </c>
    </row>
    <row r="6173" spans="1:2">
      <c r="A6173" s="21">
        <v>0.614061406140614</v>
      </c>
      <c r="B6173" s="21">
        <v>1.5625499396093401</v>
      </c>
    </row>
    <row r="6174" spans="1:2">
      <c r="A6174" s="21">
        <v>0.61416141614161401</v>
      </c>
      <c r="B6174" s="21">
        <v>1.5628191973043399</v>
      </c>
    </row>
    <row r="6175" spans="1:2">
      <c r="A6175" s="21">
        <v>0.61426142614261403</v>
      </c>
      <c r="B6175" s="21">
        <v>1.56308845499934</v>
      </c>
    </row>
    <row r="6176" spans="1:2">
      <c r="A6176" s="21">
        <v>0.61436143614361405</v>
      </c>
      <c r="B6176" s="21">
        <v>1.5633577126943401</v>
      </c>
    </row>
    <row r="6177" spans="1:2">
      <c r="A6177" s="21">
        <v>0.61446144614461395</v>
      </c>
      <c r="B6177" s="21">
        <v>1.56362697038934</v>
      </c>
    </row>
    <row r="6178" spans="1:2">
      <c r="A6178" s="21">
        <v>0.61456145614561397</v>
      </c>
      <c r="B6178" s="21">
        <v>1.56389622808434</v>
      </c>
    </row>
    <row r="6179" spans="1:2">
      <c r="A6179" s="21">
        <v>0.61466146614661399</v>
      </c>
      <c r="B6179" s="21">
        <v>1.5641654857793399</v>
      </c>
    </row>
    <row r="6180" spans="1:2">
      <c r="A6180" s="21">
        <v>0.61476147614761401</v>
      </c>
      <c r="B6180" s="21">
        <v>1.56443474347434</v>
      </c>
    </row>
    <row r="6181" spans="1:2">
      <c r="A6181" s="21">
        <v>0.61486148614861402</v>
      </c>
      <c r="B6181" s="21">
        <v>1.5647040011693401</v>
      </c>
    </row>
    <row r="6182" spans="1:2">
      <c r="A6182" s="21">
        <v>0.61496149614961404</v>
      </c>
      <c r="B6182" s="21">
        <v>1.5649732588643399</v>
      </c>
    </row>
    <row r="6183" spans="1:2">
      <c r="A6183" s="21">
        <v>0.61506150615061495</v>
      </c>
      <c r="B6183" s="21">
        <v>1.56524251655934</v>
      </c>
    </row>
    <row r="6184" spans="1:2">
      <c r="A6184" s="21">
        <v>0.61516151615161496</v>
      </c>
      <c r="B6184" s="21">
        <v>1.5655117742543401</v>
      </c>
    </row>
    <row r="6185" spans="1:2">
      <c r="A6185" s="21">
        <v>0.61526152615261498</v>
      </c>
      <c r="B6185" s="21">
        <v>1.5657810319493399</v>
      </c>
    </row>
    <row r="6186" spans="1:2">
      <c r="A6186" s="21">
        <v>0.615361536153615</v>
      </c>
      <c r="B6186" s="21">
        <v>1.56605028964434</v>
      </c>
    </row>
    <row r="6187" spans="1:2">
      <c r="A6187" s="21">
        <v>0.61546154615461501</v>
      </c>
      <c r="B6187" s="21">
        <v>1.5663195473393401</v>
      </c>
    </row>
    <row r="6188" spans="1:2">
      <c r="A6188" s="21">
        <v>0.61556155615561503</v>
      </c>
      <c r="B6188" s="21">
        <v>1.5665888050343399</v>
      </c>
    </row>
    <row r="6189" spans="1:2">
      <c r="A6189" s="21">
        <v>0.61566156615661505</v>
      </c>
      <c r="B6189" s="21">
        <v>1.56685806272935</v>
      </c>
    </row>
    <row r="6190" spans="1:2">
      <c r="A6190" s="21">
        <v>0.61576157615761495</v>
      </c>
      <c r="B6190" s="21">
        <v>1.5671273204243501</v>
      </c>
    </row>
    <row r="6191" spans="1:2">
      <c r="A6191" s="21">
        <v>0.61586158615861497</v>
      </c>
      <c r="B6191" s="21">
        <v>1.56739657811935</v>
      </c>
    </row>
    <row r="6192" spans="1:2">
      <c r="A6192" s="21">
        <v>0.61596159615961599</v>
      </c>
      <c r="B6192" s="21">
        <v>1.56766583581435</v>
      </c>
    </row>
    <row r="6193" spans="1:2">
      <c r="A6193" s="21">
        <v>0.616061606160616</v>
      </c>
      <c r="B6193" s="21">
        <v>1.5679350935093499</v>
      </c>
    </row>
    <row r="6194" spans="1:2">
      <c r="A6194" s="21">
        <v>0.61616161616161602</v>
      </c>
      <c r="B6194" s="21">
        <v>1.56820435120435</v>
      </c>
    </row>
    <row r="6195" spans="1:2">
      <c r="A6195" s="21">
        <v>0.61626162616261604</v>
      </c>
      <c r="B6195" s="21">
        <v>1.5684736088993501</v>
      </c>
    </row>
    <row r="6196" spans="1:2">
      <c r="A6196" s="21">
        <v>0.61636163616361594</v>
      </c>
      <c r="B6196" s="21">
        <v>1.5687428665943499</v>
      </c>
    </row>
    <row r="6197" spans="1:2">
      <c r="A6197" s="21">
        <v>0.61646164616461596</v>
      </c>
      <c r="B6197" s="21">
        <v>1.56901212428935</v>
      </c>
    </row>
    <row r="6198" spans="1:2">
      <c r="A6198" s="21">
        <v>0.61656165616561598</v>
      </c>
      <c r="B6198" s="21">
        <v>1.5692813819843501</v>
      </c>
    </row>
    <row r="6199" spans="1:2">
      <c r="A6199" s="21">
        <v>0.616661666166616</v>
      </c>
      <c r="B6199" s="21">
        <v>1.5695506396793499</v>
      </c>
    </row>
    <row r="6200" spans="1:2">
      <c r="A6200" s="21">
        <v>0.61676167616761601</v>
      </c>
      <c r="B6200" s="21">
        <v>1.56981989737435</v>
      </c>
    </row>
    <row r="6201" spans="1:2">
      <c r="A6201" s="21">
        <v>0.61686168616861603</v>
      </c>
      <c r="B6201" s="21">
        <v>1.5700891550693501</v>
      </c>
    </row>
    <row r="6202" spans="1:2">
      <c r="A6202" s="21">
        <v>0.61696169616961605</v>
      </c>
      <c r="B6202" s="21">
        <v>1.57035841276435</v>
      </c>
    </row>
    <row r="6203" spans="1:2">
      <c r="A6203" s="21">
        <v>0.61706170617061695</v>
      </c>
      <c r="B6203" s="21">
        <v>1.57062767045935</v>
      </c>
    </row>
    <row r="6204" spans="1:2">
      <c r="A6204" s="21">
        <v>0.61716171617161697</v>
      </c>
      <c r="B6204" s="21">
        <v>1.5708969281543499</v>
      </c>
    </row>
    <row r="6205" spans="1:2">
      <c r="A6205" s="21">
        <v>0.61726172617261699</v>
      </c>
      <c r="B6205" s="21">
        <v>1.57116618584935</v>
      </c>
    </row>
    <row r="6206" spans="1:2">
      <c r="A6206" s="21">
        <v>0.617361736173617</v>
      </c>
      <c r="B6206" s="21">
        <v>1.5714354435443501</v>
      </c>
    </row>
    <row r="6207" spans="1:2">
      <c r="A6207" s="21">
        <v>0.61746174617461702</v>
      </c>
      <c r="B6207" s="21">
        <v>1.5717047012393499</v>
      </c>
    </row>
    <row r="6208" spans="1:2">
      <c r="A6208" s="21">
        <v>0.61756175617561704</v>
      </c>
      <c r="B6208" s="21">
        <v>1.57197395893435</v>
      </c>
    </row>
    <row r="6209" spans="1:2">
      <c r="A6209" s="21">
        <v>0.61766176617661706</v>
      </c>
      <c r="B6209" s="21">
        <v>1.5722432166293501</v>
      </c>
    </row>
    <row r="6210" spans="1:2">
      <c r="A6210" s="21">
        <v>0.61776177617761696</v>
      </c>
      <c r="B6210" s="21">
        <v>1.5725124743243499</v>
      </c>
    </row>
    <row r="6211" spans="1:2">
      <c r="A6211" s="21">
        <v>0.61786178617861698</v>
      </c>
      <c r="B6211" s="21">
        <v>1.57278173201935</v>
      </c>
    </row>
    <row r="6212" spans="1:2">
      <c r="A6212" s="21">
        <v>0.61796179617961799</v>
      </c>
      <c r="B6212" s="21">
        <v>1.5730509897143501</v>
      </c>
    </row>
    <row r="6213" spans="1:2">
      <c r="A6213" s="21">
        <v>0.61806180618061801</v>
      </c>
      <c r="B6213" s="21">
        <v>1.5733202474093499</v>
      </c>
    </row>
    <row r="6214" spans="1:2">
      <c r="A6214" s="21">
        <v>0.61816181618161803</v>
      </c>
      <c r="B6214" s="21">
        <v>1.57358950510435</v>
      </c>
    </row>
    <row r="6215" spans="1:2">
      <c r="A6215" s="21">
        <v>0.61826182618261805</v>
      </c>
      <c r="B6215" s="21">
        <v>1.5738587627993501</v>
      </c>
    </row>
    <row r="6216" spans="1:2">
      <c r="A6216" s="21">
        <v>0.61836183618361795</v>
      </c>
      <c r="B6216" s="21">
        <v>1.57412802049435</v>
      </c>
    </row>
    <row r="6217" spans="1:2">
      <c r="A6217" s="21">
        <v>0.61846184618461797</v>
      </c>
      <c r="B6217" s="21">
        <v>1.57439727818935</v>
      </c>
    </row>
    <row r="6218" spans="1:2">
      <c r="A6218" s="21">
        <v>0.61856185618561799</v>
      </c>
      <c r="B6218" s="21">
        <v>1.5746665358843499</v>
      </c>
    </row>
    <row r="6219" spans="1:2">
      <c r="A6219" s="21">
        <v>0.618661866186618</v>
      </c>
      <c r="B6219" s="21">
        <v>1.57493579357935</v>
      </c>
    </row>
    <row r="6220" spans="1:2">
      <c r="A6220" s="21">
        <v>0.61876187618761802</v>
      </c>
      <c r="B6220" s="21">
        <v>1.5752050512743501</v>
      </c>
    </row>
    <row r="6221" spans="1:2">
      <c r="A6221" s="21">
        <v>0.61886188618861804</v>
      </c>
      <c r="B6221" s="21">
        <v>1.5754743089693499</v>
      </c>
    </row>
    <row r="6222" spans="1:2">
      <c r="A6222" s="21">
        <v>0.61896189618961805</v>
      </c>
      <c r="B6222" s="21">
        <v>1.57574356666435</v>
      </c>
    </row>
    <row r="6223" spans="1:2">
      <c r="A6223" s="21">
        <v>0.61906190619061896</v>
      </c>
      <c r="B6223" s="21">
        <v>1.5760128243593501</v>
      </c>
    </row>
    <row r="6224" spans="1:2">
      <c r="A6224" s="21">
        <v>0.61916191619161898</v>
      </c>
      <c r="B6224" s="21">
        <v>1.5762820820543499</v>
      </c>
    </row>
    <row r="6225" spans="1:2">
      <c r="A6225" s="21">
        <v>0.61926192619261899</v>
      </c>
      <c r="B6225" s="21">
        <v>1.57655133974935</v>
      </c>
    </row>
    <row r="6226" spans="1:2">
      <c r="A6226" s="21">
        <v>0.61936193619361901</v>
      </c>
      <c r="B6226" s="21">
        <v>1.5768205974443501</v>
      </c>
    </row>
    <row r="6227" spans="1:2">
      <c r="A6227" s="21">
        <v>0.61946194619461903</v>
      </c>
      <c r="B6227" s="21">
        <v>1.57708985513936</v>
      </c>
    </row>
    <row r="6228" spans="1:2">
      <c r="A6228" s="21">
        <v>0.61956195619561905</v>
      </c>
      <c r="B6228" s="21">
        <v>1.57735911283436</v>
      </c>
    </row>
    <row r="6229" spans="1:2">
      <c r="A6229" s="21">
        <v>0.61966196619661895</v>
      </c>
      <c r="B6229" s="21">
        <v>1.5776283705293599</v>
      </c>
    </row>
    <row r="6230" spans="1:2">
      <c r="A6230" s="21">
        <v>0.61976197619761897</v>
      </c>
      <c r="B6230" s="21">
        <v>1.57789762822436</v>
      </c>
    </row>
    <row r="6231" spans="1:2">
      <c r="A6231" s="21">
        <v>0.61986198619861899</v>
      </c>
      <c r="B6231" s="21">
        <v>1.5781668859193601</v>
      </c>
    </row>
    <row r="6232" spans="1:2">
      <c r="A6232" s="21">
        <v>0.61996199619962</v>
      </c>
      <c r="B6232" s="21">
        <v>1.5784361436143599</v>
      </c>
    </row>
    <row r="6233" spans="1:2">
      <c r="A6233" s="21">
        <v>0.62006200620062002</v>
      </c>
      <c r="B6233" s="21">
        <v>1.57870540130936</v>
      </c>
    </row>
    <row r="6234" spans="1:2">
      <c r="A6234" s="21">
        <v>0.62016201620162004</v>
      </c>
      <c r="B6234" s="21">
        <v>1.5789746590043601</v>
      </c>
    </row>
    <row r="6235" spans="1:2">
      <c r="A6235" s="21">
        <v>0.62026202620262005</v>
      </c>
      <c r="B6235" s="21">
        <v>1.5792439166993599</v>
      </c>
    </row>
    <row r="6236" spans="1:2">
      <c r="A6236" s="21">
        <v>0.62036203620361996</v>
      </c>
      <c r="B6236" s="21">
        <v>1.57951317439436</v>
      </c>
    </row>
    <row r="6237" spans="1:2">
      <c r="A6237" s="21">
        <v>0.62046204620461998</v>
      </c>
      <c r="B6237" s="21">
        <v>1.5797824320893601</v>
      </c>
    </row>
    <row r="6238" spans="1:2">
      <c r="A6238" s="21">
        <v>0.62056205620561999</v>
      </c>
      <c r="B6238" s="21">
        <v>1.5800516897843599</v>
      </c>
    </row>
    <row r="6239" spans="1:2">
      <c r="A6239" s="21">
        <v>0.62066206620662001</v>
      </c>
      <c r="B6239" s="21">
        <v>1.58032094747936</v>
      </c>
    </row>
    <row r="6240" spans="1:2">
      <c r="A6240" s="21">
        <v>0.62076207620762003</v>
      </c>
      <c r="B6240" s="21">
        <v>1.5805902051743601</v>
      </c>
    </row>
    <row r="6241" spans="1:2">
      <c r="A6241" s="21">
        <v>0.62086208620862005</v>
      </c>
      <c r="B6241" s="21">
        <v>1.58085946286936</v>
      </c>
    </row>
    <row r="6242" spans="1:2">
      <c r="A6242" s="21">
        <v>0.62096209620962095</v>
      </c>
      <c r="B6242" s="21">
        <v>1.58112872056436</v>
      </c>
    </row>
    <row r="6243" spans="1:2">
      <c r="A6243" s="21">
        <v>0.62106210621062097</v>
      </c>
      <c r="B6243" s="21">
        <v>1.5813979782593599</v>
      </c>
    </row>
    <row r="6244" spans="1:2">
      <c r="A6244" s="21">
        <v>0.62116211621162098</v>
      </c>
      <c r="B6244" s="21">
        <v>1.58166723595436</v>
      </c>
    </row>
    <row r="6245" spans="1:2">
      <c r="A6245" s="21">
        <v>0.621262126212621</v>
      </c>
      <c r="B6245" s="21">
        <v>1.5819364936493601</v>
      </c>
    </row>
    <row r="6246" spans="1:2">
      <c r="A6246" s="21">
        <v>0.62136213621362102</v>
      </c>
      <c r="B6246" s="21">
        <v>1.5822057513443599</v>
      </c>
    </row>
    <row r="6247" spans="1:2">
      <c r="A6247" s="21">
        <v>0.62146214621462104</v>
      </c>
      <c r="B6247" s="21">
        <v>1.58247500903936</v>
      </c>
    </row>
    <row r="6248" spans="1:2">
      <c r="A6248" s="21">
        <v>0.62156215621562105</v>
      </c>
      <c r="B6248" s="21">
        <v>1.5827442667343601</v>
      </c>
    </row>
    <row r="6249" spans="1:2">
      <c r="A6249" s="21">
        <v>0.62166216621662096</v>
      </c>
      <c r="B6249" s="21">
        <v>1.5830135244293599</v>
      </c>
    </row>
    <row r="6250" spans="1:2">
      <c r="A6250" s="21">
        <v>0.62176217621762098</v>
      </c>
      <c r="B6250" s="21">
        <v>1.58328278212436</v>
      </c>
    </row>
    <row r="6251" spans="1:2">
      <c r="A6251" s="21">
        <v>0.62186218621862099</v>
      </c>
      <c r="B6251" s="21">
        <v>1.5835520398193601</v>
      </c>
    </row>
    <row r="6252" spans="1:2">
      <c r="A6252" s="21">
        <v>0.62196219621962201</v>
      </c>
      <c r="B6252" s="21">
        <v>1.58382129751436</v>
      </c>
    </row>
    <row r="6253" spans="1:2">
      <c r="A6253" s="21">
        <v>0.62206220622062203</v>
      </c>
      <c r="B6253" s="21">
        <v>1.58409055520936</v>
      </c>
    </row>
    <row r="6254" spans="1:2">
      <c r="A6254" s="21">
        <v>0.62216221622162204</v>
      </c>
      <c r="B6254" s="21">
        <v>1.5843598129043599</v>
      </c>
    </row>
    <row r="6255" spans="1:2">
      <c r="A6255" s="21">
        <v>0.62226222622262195</v>
      </c>
      <c r="B6255" s="21">
        <v>1.58462907059936</v>
      </c>
    </row>
    <row r="6256" spans="1:2">
      <c r="A6256" s="21">
        <v>0.62236223622362197</v>
      </c>
      <c r="B6256" s="21">
        <v>1.5848983282943601</v>
      </c>
    </row>
    <row r="6257" spans="1:2">
      <c r="A6257" s="21">
        <v>0.62246224622462198</v>
      </c>
      <c r="B6257" s="21">
        <v>1.5851675859893599</v>
      </c>
    </row>
    <row r="6258" spans="1:2">
      <c r="A6258" s="21">
        <v>0.622562256225622</v>
      </c>
      <c r="B6258" s="21">
        <v>1.58543684368436</v>
      </c>
    </row>
    <row r="6259" spans="1:2">
      <c r="A6259" s="21">
        <v>0.62266226622662202</v>
      </c>
      <c r="B6259" s="21">
        <v>1.5857061013793601</v>
      </c>
    </row>
    <row r="6260" spans="1:2">
      <c r="A6260" s="21">
        <v>0.62276227622762204</v>
      </c>
      <c r="B6260" s="21">
        <v>1.5859753590743599</v>
      </c>
    </row>
    <row r="6261" spans="1:2">
      <c r="A6261" s="21">
        <v>0.62286228622862205</v>
      </c>
      <c r="B6261" s="21">
        <v>1.58624461676936</v>
      </c>
    </row>
    <row r="6262" spans="1:2">
      <c r="A6262" s="21">
        <v>0.62296229622962296</v>
      </c>
      <c r="B6262" s="21">
        <v>1.5865138744643601</v>
      </c>
    </row>
    <row r="6263" spans="1:2">
      <c r="A6263" s="21">
        <v>0.62306230623062298</v>
      </c>
      <c r="B6263" s="21">
        <v>1.5867831321593699</v>
      </c>
    </row>
    <row r="6264" spans="1:2">
      <c r="A6264" s="21">
        <v>0.62316231623162299</v>
      </c>
      <c r="B6264" s="21">
        <v>1.58705238985437</v>
      </c>
    </row>
    <row r="6265" spans="1:2">
      <c r="A6265" s="21">
        <v>0.62326232623262301</v>
      </c>
      <c r="B6265" s="21">
        <v>1.5873216475493701</v>
      </c>
    </row>
    <row r="6266" spans="1:2">
      <c r="A6266" s="21">
        <v>0.62336233623362303</v>
      </c>
      <c r="B6266" s="21">
        <v>1.58759090524437</v>
      </c>
    </row>
    <row r="6267" spans="1:2">
      <c r="A6267" s="21">
        <v>0.62346234623462304</v>
      </c>
      <c r="B6267" s="21">
        <v>1.58786016293937</v>
      </c>
    </row>
    <row r="6268" spans="1:2">
      <c r="A6268" s="21">
        <v>0.62356235623562295</v>
      </c>
      <c r="B6268" s="21">
        <v>1.5881294206343699</v>
      </c>
    </row>
    <row r="6269" spans="1:2">
      <c r="A6269" s="21">
        <v>0.62366236623662297</v>
      </c>
      <c r="B6269" s="21">
        <v>1.58839867832937</v>
      </c>
    </row>
    <row r="6270" spans="1:2">
      <c r="A6270" s="21">
        <v>0.62376237623762298</v>
      </c>
      <c r="B6270" s="21">
        <v>1.5886679360243701</v>
      </c>
    </row>
    <row r="6271" spans="1:2">
      <c r="A6271" s="21">
        <v>0.623862386238623</v>
      </c>
      <c r="B6271" s="21">
        <v>1.5889371937193699</v>
      </c>
    </row>
    <row r="6272" spans="1:2">
      <c r="A6272" s="21">
        <v>0.62396239623962402</v>
      </c>
      <c r="B6272" s="21">
        <v>1.58920645141437</v>
      </c>
    </row>
    <row r="6273" spans="1:2">
      <c r="A6273" s="21">
        <v>0.62406240624062403</v>
      </c>
      <c r="B6273" s="21">
        <v>1.5894757091093701</v>
      </c>
    </row>
    <row r="6274" spans="1:2">
      <c r="A6274" s="21">
        <v>0.62416241624162405</v>
      </c>
      <c r="B6274" s="21">
        <v>1.5897449668043699</v>
      </c>
    </row>
    <row r="6275" spans="1:2">
      <c r="A6275" s="21">
        <v>0.62426242624262396</v>
      </c>
      <c r="B6275" s="21">
        <v>1.59001422449937</v>
      </c>
    </row>
    <row r="6276" spans="1:2">
      <c r="A6276" s="21">
        <v>0.62436243624362397</v>
      </c>
      <c r="B6276" s="21">
        <v>1.5902834821943701</v>
      </c>
    </row>
    <row r="6277" spans="1:2">
      <c r="A6277" s="21">
        <v>0.62446244624462399</v>
      </c>
      <c r="B6277" s="21">
        <v>1.59055273988937</v>
      </c>
    </row>
    <row r="6278" spans="1:2">
      <c r="A6278" s="21">
        <v>0.62456245624562401</v>
      </c>
      <c r="B6278" s="21">
        <v>1.59082199758437</v>
      </c>
    </row>
    <row r="6279" spans="1:2">
      <c r="A6279" s="21">
        <v>0.62466246624662403</v>
      </c>
      <c r="B6279" s="21">
        <v>1.5910912552793699</v>
      </c>
    </row>
    <row r="6280" spans="1:2">
      <c r="A6280" s="21">
        <v>0.62476247624762404</v>
      </c>
      <c r="B6280" s="21">
        <v>1.59136051297437</v>
      </c>
    </row>
    <row r="6281" spans="1:2">
      <c r="A6281" s="21">
        <v>0.62486248624862395</v>
      </c>
      <c r="B6281" s="21">
        <v>1.5916297706693701</v>
      </c>
    </row>
    <row r="6282" spans="1:2">
      <c r="A6282" s="21">
        <v>0.62496249624962497</v>
      </c>
      <c r="B6282" s="21">
        <v>1.5918990283643699</v>
      </c>
    </row>
    <row r="6283" spans="1:2">
      <c r="A6283" s="21">
        <v>0.62506250625062498</v>
      </c>
      <c r="B6283" s="21">
        <v>1.5921153961550001</v>
      </c>
    </row>
    <row r="6284" spans="1:2">
      <c r="A6284" s="21">
        <v>0.625162516251625</v>
      </c>
      <c r="B6284" s="21">
        <v>1.5923000300029999</v>
      </c>
    </row>
    <row r="6285" spans="1:2">
      <c r="A6285" s="21">
        <v>0.62526252625262502</v>
      </c>
      <c r="B6285" s="21">
        <v>1.592484663851</v>
      </c>
    </row>
    <row r="6286" spans="1:2">
      <c r="A6286" s="21">
        <v>0.62536253625362503</v>
      </c>
      <c r="B6286" s="21">
        <v>1.592669297699</v>
      </c>
    </row>
    <row r="6287" spans="1:2">
      <c r="A6287" s="21">
        <v>0.62546254625462505</v>
      </c>
      <c r="B6287" s="21">
        <v>1.5928539315470001</v>
      </c>
    </row>
    <row r="6288" spans="1:2">
      <c r="A6288" s="21">
        <v>0.62556255625562496</v>
      </c>
      <c r="B6288" s="21">
        <v>1.5930385653950001</v>
      </c>
    </row>
    <row r="6289" spans="1:2">
      <c r="A6289" s="21">
        <v>0.62566256625662497</v>
      </c>
      <c r="B6289" s="21">
        <v>1.5932231992429999</v>
      </c>
    </row>
    <row r="6290" spans="1:2">
      <c r="A6290" s="21">
        <v>0.62576257625762499</v>
      </c>
      <c r="B6290" s="21">
        <v>1.593407833091</v>
      </c>
    </row>
    <row r="6291" spans="1:2">
      <c r="A6291" s="21">
        <v>0.62586258625862501</v>
      </c>
      <c r="B6291" s="21">
        <v>1.593592466939</v>
      </c>
    </row>
    <row r="6292" spans="1:2">
      <c r="A6292" s="21">
        <v>0.62596259625962603</v>
      </c>
      <c r="B6292" s="21">
        <v>1.5937771007870001</v>
      </c>
    </row>
    <row r="6293" spans="1:2">
      <c r="A6293" s="21">
        <v>0.62606260626062604</v>
      </c>
      <c r="B6293" s="21">
        <v>1.5939617346349999</v>
      </c>
    </row>
    <row r="6294" spans="1:2">
      <c r="A6294" s="21">
        <v>0.62616261626162595</v>
      </c>
      <c r="B6294" s="21">
        <v>1.594146368483</v>
      </c>
    </row>
    <row r="6295" spans="1:2">
      <c r="A6295" s="21">
        <v>0.62626262626262597</v>
      </c>
      <c r="B6295" s="21">
        <v>1.594331002331</v>
      </c>
    </row>
    <row r="6296" spans="1:2">
      <c r="A6296" s="21">
        <v>0.62636263626362598</v>
      </c>
      <c r="B6296" s="21">
        <v>1.5945156361790001</v>
      </c>
    </row>
    <row r="6297" spans="1:2">
      <c r="A6297" s="21">
        <v>0.626462646264626</v>
      </c>
      <c r="B6297" s="21">
        <v>1.5947002700270001</v>
      </c>
    </row>
    <row r="6298" spans="1:2">
      <c r="A6298" s="21">
        <v>0.62656265626562602</v>
      </c>
      <c r="B6298" s="21">
        <v>1.5948849038749999</v>
      </c>
    </row>
    <row r="6299" spans="1:2">
      <c r="A6299" s="21">
        <v>0.62666266626662603</v>
      </c>
      <c r="B6299" s="21">
        <v>1.595069537723</v>
      </c>
    </row>
    <row r="6300" spans="1:2">
      <c r="A6300" s="21">
        <v>0.62676267626762605</v>
      </c>
      <c r="B6300" s="21">
        <v>1.595254171571</v>
      </c>
    </row>
    <row r="6301" spans="1:2">
      <c r="A6301" s="21">
        <v>0.62686268626862596</v>
      </c>
      <c r="B6301" s="21">
        <v>1.5954388054190001</v>
      </c>
    </row>
    <row r="6302" spans="1:2">
      <c r="A6302" s="21">
        <v>0.62696269626962697</v>
      </c>
      <c r="B6302" s="21">
        <v>1.5956234392669999</v>
      </c>
    </row>
    <row r="6303" spans="1:2">
      <c r="A6303" s="21">
        <v>0.62706270627062699</v>
      </c>
      <c r="B6303" s="21">
        <v>1.5958080731149999</v>
      </c>
    </row>
    <row r="6304" spans="1:2">
      <c r="A6304" s="21">
        <v>0.62716271627162701</v>
      </c>
      <c r="B6304" s="21">
        <v>1.595992706963</v>
      </c>
    </row>
    <row r="6305" spans="1:2">
      <c r="A6305" s="21">
        <v>0.62726272627262702</v>
      </c>
      <c r="B6305" s="21">
        <v>1.596177340811</v>
      </c>
    </row>
    <row r="6306" spans="1:2">
      <c r="A6306" s="21">
        <v>0.62736273627362704</v>
      </c>
      <c r="B6306" s="21">
        <v>1.5963619746590001</v>
      </c>
    </row>
    <row r="6307" spans="1:2">
      <c r="A6307" s="21">
        <v>0.62746274627462695</v>
      </c>
      <c r="B6307" s="21">
        <v>1.5965466085069999</v>
      </c>
    </row>
    <row r="6308" spans="1:2">
      <c r="A6308" s="21">
        <v>0.62756275627562697</v>
      </c>
      <c r="B6308" s="21">
        <v>1.596731242355</v>
      </c>
    </row>
    <row r="6309" spans="1:2">
      <c r="A6309" s="21">
        <v>0.62766276627662698</v>
      </c>
      <c r="B6309" s="21">
        <v>1.596915876203</v>
      </c>
    </row>
    <row r="6310" spans="1:2">
      <c r="A6310" s="21">
        <v>0.627762776277627</v>
      </c>
      <c r="B6310" s="21">
        <v>1.5971005100510001</v>
      </c>
    </row>
    <row r="6311" spans="1:2">
      <c r="A6311" s="21">
        <v>0.62786278627862702</v>
      </c>
      <c r="B6311" s="21">
        <v>1.5972851438989999</v>
      </c>
    </row>
    <row r="6312" spans="1:2">
      <c r="A6312" s="21">
        <v>0.62796279627962803</v>
      </c>
      <c r="B6312" s="21">
        <v>1.5974697777469999</v>
      </c>
    </row>
    <row r="6313" spans="1:2">
      <c r="A6313" s="21">
        <v>0.62806280628062805</v>
      </c>
      <c r="B6313" s="21">
        <v>1.597654411595</v>
      </c>
    </row>
    <row r="6314" spans="1:2">
      <c r="A6314" s="21">
        <v>0.62816281628162796</v>
      </c>
      <c r="B6314" s="21">
        <v>1.597839045443</v>
      </c>
    </row>
    <row r="6315" spans="1:2">
      <c r="A6315" s="21">
        <v>0.62826282628262797</v>
      </c>
      <c r="B6315" s="21">
        <v>1.5980236792910001</v>
      </c>
    </row>
    <row r="6316" spans="1:2">
      <c r="A6316" s="21">
        <v>0.62836283628362799</v>
      </c>
      <c r="B6316" s="21">
        <v>1.5982083131389999</v>
      </c>
    </row>
    <row r="6317" spans="1:2">
      <c r="A6317" s="21">
        <v>0.62846284628462801</v>
      </c>
      <c r="B6317" s="21">
        <v>1.598392946987</v>
      </c>
    </row>
    <row r="6318" spans="1:2">
      <c r="A6318" s="21">
        <v>0.62856285628562802</v>
      </c>
      <c r="B6318" s="21">
        <v>1.598577580835</v>
      </c>
    </row>
    <row r="6319" spans="1:2">
      <c r="A6319" s="21">
        <v>0.62866286628662804</v>
      </c>
      <c r="B6319" s="21">
        <v>1.5987622146830001</v>
      </c>
    </row>
    <row r="6320" spans="1:2">
      <c r="A6320" s="21">
        <v>0.62876287628762795</v>
      </c>
      <c r="B6320" s="21">
        <v>1.5989468485310001</v>
      </c>
    </row>
    <row r="6321" spans="1:2">
      <c r="A6321" s="21">
        <v>0.62886288628862796</v>
      </c>
      <c r="B6321" s="21">
        <v>1.5991314823789999</v>
      </c>
    </row>
    <row r="6322" spans="1:2">
      <c r="A6322" s="21">
        <v>0.62896289628962898</v>
      </c>
      <c r="B6322" s="21">
        <v>1.599316116227</v>
      </c>
    </row>
    <row r="6323" spans="1:2">
      <c r="A6323" s="21">
        <v>0.629062906290629</v>
      </c>
      <c r="B6323" s="21">
        <v>1.599500750075</v>
      </c>
    </row>
    <row r="6324" spans="1:2">
      <c r="A6324" s="21">
        <v>0.62916291629162902</v>
      </c>
      <c r="B6324" s="21">
        <v>1.5996853839230001</v>
      </c>
    </row>
    <row r="6325" spans="1:2">
      <c r="A6325" s="21">
        <v>0.62926292629262903</v>
      </c>
      <c r="B6325" s="21">
        <v>1.5998700177709999</v>
      </c>
    </row>
    <row r="6326" spans="1:2">
      <c r="A6326" s="21">
        <v>0.62936293629362905</v>
      </c>
      <c r="B6326" s="21">
        <v>1.600054651619</v>
      </c>
    </row>
    <row r="6327" spans="1:2">
      <c r="A6327" s="21">
        <v>0.62946294629462896</v>
      </c>
      <c r="B6327" s="21">
        <v>1.600239285467</v>
      </c>
    </row>
    <row r="6328" spans="1:2">
      <c r="A6328" s="21">
        <v>0.62956295629562897</v>
      </c>
      <c r="B6328" s="21">
        <v>1.6004239193150001</v>
      </c>
    </row>
    <row r="6329" spans="1:2">
      <c r="A6329" s="21">
        <v>0.62966296629662899</v>
      </c>
      <c r="B6329" s="21">
        <v>1.6006085531630001</v>
      </c>
    </row>
    <row r="6330" spans="1:2">
      <c r="A6330" s="21">
        <v>0.62976297629762901</v>
      </c>
      <c r="B6330" s="21">
        <v>1.6007931870109999</v>
      </c>
    </row>
    <row r="6331" spans="1:2">
      <c r="A6331" s="21">
        <v>0.62986298629862902</v>
      </c>
      <c r="B6331" s="21">
        <v>1.600977820859</v>
      </c>
    </row>
    <row r="6332" spans="1:2">
      <c r="A6332" s="21">
        <v>0.62996299629962904</v>
      </c>
      <c r="B6332" s="21">
        <v>1.601162454707</v>
      </c>
    </row>
    <row r="6333" spans="1:2">
      <c r="A6333" s="21">
        <v>0.63006300630062995</v>
      </c>
      <c r="B6333" s="21">
        <v>1.6013470885550001</v>
      </c>
    </row>
    <row r="6334" spans="1:2">
      <c r="A6334" s="21">
        <v>0.63016301630162996</v>
      </c>
      <c r="B6334" s="21">
        <v>1.6015317224029999</v>
      </c>
    </row>
    <row r="6335" spans="1:2">
      <c r="A6335" s="21">
        <v>0.63026302630262998</v>
      </c>
      <c r="B6335" s="21">
        <v>1.6017163562510099</v>
      </c>
    </row>
    <row r="6336" spans="1:2">
      <c r="A6336" s="21">
        <v>0.63036303630363</v>
      </c>
      <c r="B6336" s="21">
        <v>1.601900990099</v>
      </c>
    </row>
    <row r="6337" spans="1:2">
      <c r="A6337" s="21">
        <v>0.63046304630463001</v>
      </c>
      <c r="B6337" s="21">
        <v>1.60208562394701</v>
      </c>
    </row>
    <row r="6338" spans="1:2">
      <c r="A6338" s="21">
        <v>0.63056305630563003</v>
      </c>
      <c r="B6338" s="21">
        <v>1.6022702577950101</v>
      </c>
    </row>
    <row r="6339" spans="1:2">
      <c r="A6339" s="21">
        <v>0.63066306630663005</v>
      </c>
      <c r="B6339" s="21">
        <v>1.6024548916430099</v>
      </c>
    </row>
    <row r="6340" spans="1:2">
      <c r="A6340" s="21">
        <v>0.63076307630762996</v>
      </c>
      <c r="B6340" s="21">
        <v>1.60263952549101</v>
      </c>
    </row>
    <row r="6341" spans="1:2">
      <c r="A6341" s="21">
        <v>0.63086308630862997</v>
      </c>
      <c r="B6341" s="21">
        <v>1.60282415933901</v>
      </c>
    </row>
    <row r="6342" spans="1:2">
      <c r="A6342" s="21">
        <v>0.63096309630963099</v>
      </c>
      <c r="B6342" s="21">
        <v>1.6030087931870101</v>
      </c>
    </row>
    <row r="6343" spans="1:2">
      <c r="A6343" s="21">
        <v>0.63106310631063101</v>
      </c>
      <c r="B6343" s="21">
        <v>1.6031934270350101</v>
      </c>
    </row>
    <row r="6344" spans="1:2">
      <c r="A6344" s="21">
        <v>0.63116311631163102</v>
      </c>
      <c r="B6344" s="21">
        <v>1.6033780608830099</v>
      </c>
    </row>
    <row r="6345" spans="1:2">
      <c r="A6345" s="21">
        <v>0.63126312631263104</v>
      </c>
      <c r="B6345" s="21">
        <v>1.60356269473101</v>
      </c>
    </row>
    <row r="6346" spans="1:2">
      <c r="A6346" s="21">
        <v>0.63136313631363095</v>
      </c>
      <c r="B6346" s="21">
        <v>1.60374732857901</v>
      </c>
    </row>
    <row r="6347" spans="1:2">
      <c r="A6347" s="21">
        <v>0.63146314631463096</v>
      </c>
      <c r="B6347" s="21">
        <v>1.6039319624270101</v>
      </c>
    </row>
    <row r="6348" spans="1:2">
      <c r="A6348" s="21">
        <v>0.63156315631563098</v>
      </c>
      <c r="B6348" s="21">
        <v>1.6041165962750099</v>
      </c>
    </row>
    <row r="6349" spans="1:2">
      <c r="A6349" s="21">
        <v>0.631663166316631</v>
      </c>
      <c r="B6349" s="21">
        <v>1.60430123012301</v>
      </c>
    </row>
    <row r="6350" spans="1:2">
      <c r="A6350" s="21">
        <v>0.63176317631763101</v>
      </c>
      <c r="B6350" s="21">
        <v>1.60448586397101</v>
      </c>
    </row>
    <row r="6351" spans="1:2">
      <c r="A6351" s="21">
        <v>0.63186318631863103</v>
      </c>
      <c r="B6351" s="21">
        <v>1.6046704978190101</v>
      </c>
    </row>
    <row r="6352" spans="1:2">
      <c r="A6352" s="21">
        <v>0.63196319631963105</v>
      </c>
      <c r="B6352" s="21">
        <v>1.6048551316670101</v>
      </c>
    </row>
    <row r="6353" spans="1:2">
      <c r="A6353" s="21">
        <v>0.63206320632063195</v>
      </c>
      <c r="B6353" s="21">
        <v>1.6050397655150099</v>
      </c>
    </row>
    <row r="6354" spans="1:2">
      <c r="A6354" s="21">
        <v>0.63216321632163197</v>
      </c>
      <c r="B6354" s="21">
        <v>1.60522439936301</v>
      </c>
    </row>
    <row r="6355" spans="1:2">
      <c r="A6355" s="21">
        <v>0.63226322632263199</v>
      </c>
      <c r="B6355" s="21">
        <v>1.60540903321101</v>
      </c>
    </row>
    <row r="6356" spans="1:2">
      <c r="A6356" s="21">
        <v>0.63236323632363201</v>
      </c>
      <c r="B6356" s="21">
        <v>1.6055936670590101</v>
      </c>
    </row>
    <row r="6357" spans="1:2">
      <c r="A6357" s="21">
        <v>0.63246324632463202</v>
      </c>
      <c r="B6357" s="21">
        <v>1.6057783009070099</v>
      </c>
    </row>
    <row r="6358" spans="1:2">
      <c r="A6358" s="21">
        <v>0.63256325632563204</v>
      </c>
      <c r="B6358" s="21">
        <v>1.60596293475501</v>
      </c>
    </row>
    <row r="6359" spans="1:2">
      <c r="A6359" s="21">
        <v>0.63266326632663195</v>
      </c>
      <c r="B6359" s="21">
        <v>1.60614756860301</v>
      </c>
    </row>
    <row r="6360" spans="1:2">
      <c r="A6360" s="21">
        <v>0.63276327632763196</v>
      </c>
      <c r="B6360" s="21">
        <v>1.60633220245101</v>
      </c>
    </row>
    <row r="6361" spans="1:2">
      <c r="A6361" s="21">
        <v>0.63286328632863198</v>
      </c>
      <c r="B6361" s="21">
        <v>1.6065168362990101</v>
      </c>
    </row>
    <row r="6362" spans="1:2">
      <c r="A6362" s="21">
        <v>0.632963296329633</v>
      </c>
      <c r="B6362" s="21">
        <v>1.6067014701470099</v>
      </c>
    </row>
    <row r="6363" spans="1:2">
      <c r="A6363" s="21">
        <v>0.63306330633063301</v>
      </c>
      <c r="B6363" s="21">
        <v>1.60688610399501</v>
      </c>
    </row>
    <row r="6364" spans="1:2">
      <c r="A6364" s="21">
        <v>0.63316331633163303</v>
      </c>
      <c r="B6364" s="21">
        <v>1.60707073784301</v>
      </c>
    </row>
    <row r="6365" spans="1:2">
      <c r="A6365" s="21">
        <v>0.63326332633263305</v>
      </c>
      <c r="B6365" s="21">
        <v>1.6072553716910101</v>
      </c>
    </row>
    <row r="6366" spans="1:2">
      <c r="A6366" s="21">
        <v>0.63336333633363295</v>
      </c>
      <c r="B6366" s="21">
        <v>1.6074400055390099</v>
      </c>
    </row>
    <row r="6367" spans="1:2">
      <c r="A6367" s="21">
        <v>0.63346334633463297</v>
      </c>
      <c r="B6367" s="21">
        <v>1.6076246393870099</v>
      </c>
    </row>
    <row r="6368" spans="1:2">
      <c r="A6368" s="21">
        <v>0.63356335633563299</v>
      </c>
      <c r="B6368" s="21">
        <v>1.60780927323501</v>
      </c>
    </row>
    <row r="6369" spans="1:2">
      <c r="A6369" s="21">
        <v>0.633663366336633</v>
      </c>
      <c r="B6369" s="21">
        <v>1.60799390708301</v>
      </c>
    </row>
    <row r="6370" spans="1:2">
      <c r="A6370" s="21">
        <v>0.63376337633763302</v>
      </c>
      <c r="B6370" s="21">
        <v>1.6081785409310101</v>
      </c>
    </row>
    <row r="6371" spans="1:2">
      <c r="A6371" s="21">
        <v>0.63386338633863304</v>
      </c>
      <c r="B6371" s="21">
        <v>1.6083631747790099</v>
      </c>
    </row>
    <row r="6372" spans="1:2">
      <c r="A6372" s="21">
        <v>0.63396339633963295</v>
      </c>
      <c r="B6372" s="21">
        <v>1.60854780862701</v>
      </c>
    </row>
    <row r="6373" spans="1:2">
      <c r="A6373" s="21">
        <v>0.63406340634063396</v>
      </c>
      <c r="B6373" s="21">
        <v>1.60873244247501</v>
      </c>
    </row>
    <row r="6374" spans="1:2">
      <c r="A6374" s="21">
        <v>0.63416341634163398</v>
      </c>
      <c r="B6374" s="21">
        <v>1.6089170763230101</v>
      </c>
    </row>
    <row r="6375" spans="1:2">
      <c r="A6375" s="21">
        <v>0.634263426342634</v>
      </c>
      <c r="B6375" s="21">
        <v>1.6091017101710099</v>
      </c>
    </row>
    <row r="6376" spans="1:2">
      <c r="A6376" s="21">
        <v>0.63436343634363401</v>
      </c>
      <c r="B6376" s="21">
        <v>1.6092863440190099</v>
      </c>
    </row>
    <row r="6377" spans="1:2">
      <c r="A6377" s="21">
        <v>0.63446344634463403</v>
      </c>
      <c r="B6377" s="21">
        <v>1.60947097786701</v>
      </c>
    </row>
    <row r="6378" spans="1:2">
      <c r="A6378" s="21">
        <v>0.63456345634563405</v>
      </c>
      <c r="B6378" s="21">
        <v>1.60965561171501</v>
      </c>
    </row>
    <row r="6379" spans="1:2">
      <c r="A6379" s="21">
        <v>0.63466346634663395</v>
      </c>
      <c r="B6379" s="21">
        <v>1.6098402455630101</v>
      </c>
    </row>
    <row r="6380" spans="1:2">
      <c r="A6380" s="21">
        <v>0.63476347634763397</v>
      </c>
      <c r="B6380" s="21">
        <v>1.6100248794110099</v>
      </c>
    </row>
    <row r="6381" spans="1:2">
      <c r="A6381" s="21">
        <v>0.63486348634863399</v>
      </c>
      <c r="B6381" s="21">
        <v>1.61020951325901</v>
      </c>
    </row>
    <row r="6382" spans="1:2">
      <c r="A6382" s="21">
        <v>0.634963496349635</v>
      </c>
      <c r="B6382" s="21">
        <v>1.61039414710701</v>
      </c>
    </row>
    <row r="6383" spans="1:2">
      <c r="A6383" s="21">
        <v>0.63506350635063502</v>
      </c>
      <c r="B6383" s="21">
        <v>1.6105787809550101</v>
      </c>
    </row>
    <row r="6384" spans="1:2">
      <c r="A6384" s="21">
        <v>0.63516351635163504</v>
      </c>
      <c r="B6384" s="21">
        <v>1.6107634148030101</v>
      </c>
    </row>
    <row r="6385" spans="1:2">
      <c r="A6385" s="21">
        <v>0.63526352635263506</v>
      </c>
      <c r="B6385" s="21">
        <v>1.6109480486510099</v>
      </c>
    </row>
    <row r="6386" spans="1:2">
      <c r="A6386" s="21">
        <v>0.63536353635363496</v>
      </c>
      <c r="B6386" s="21">
        <v>1.61113268249901</v>
      </c>
    </row>
    <row r="6387" spans="1:2">
      <c r="A6387" s="21">
        <v>0.63546354635463498</v>
      </c>
      <c r="B6387" s="21">
        <v>1.61131731634701</v>
      </c>
    </row>
    <row r="6388" spans="1:2">
      <c r="A6388" s="21">
        <v>0.635563556355635</v>
      </c>
      <c r="B6388" s="21">
        <v>1.6115019501950101</v>
      </c>
    </row>
    <row r="6389" spans="1:2">
      <c r="A6389" s="21">
        <v>0.63566356635663501</v>
      </c>
      <c r="B6389" s="21">
        <v>1.6116865840430099</v>
      </c>
    </row>
    <row r="6390" spans="1:2">
      <c r="A6390" s="21">
        <v>0.63576357635763503</v>
      </c>
      <c r="B6390" s="21">
        <v>1.6118712178910199</v>
      </c>
    </row>
    <row r="6391" spans="1:2">
      <c r="A6391" s="21">
        <v>0.63586358635863505</v>
      </c>
      <c r="B6391" s="21">
        <v>1.61205585173902</v>
      </c>
    </row>
    <row r="6392" spans="1:2">
      <c r="A6392" s="21">
        <v>0.63596359635963595</v>
      </c>
      <c r="B6392" s="21">
        <v>1.61224048558702</v>
      </c>
    </row>
    <row r="6393" spans="1:2">
      <c r="A6393" s="21">
        <v>0.63606360636063597</v>
      </c>
      <c r="B6393" s="21">
        <v>1.6124251194350201</v>
      </c>
    </row>
    <row r="6394" spans="1:2">
      <c r="A6394" s="21">
        <v>0.63616361636163599</v>
      </c>
      <c r="B6394" s="21">
        <v>1.6126097532830199</v>
      </c>
    </row>
    <row r="6395" spans="1:2">
      <c r="A6395" s="21">
        <v>0.636263626362636</v>
      </c>
      <c r="B6395" s="21">
        <v>1.61279438713102</v>
      </c>
    </row>
    <row r="6396" spans="1:2">
      <c r="A6396" s="21">
        <v>0.63636363636363602</v>
      </c>
      <c r="B6396" s="21">
        <v>1.61297902097902</v>
      </c>
    </row>
    <row r="6397" spans="1:2">
      <c r="A6397" s="21">
        <v>0.63646364636463604</v>
      </c>
      <c r="B6397" s="21">
        <v>1.6131636548270201</v>
      </c>
    </row>
    <row r="6398" spans="1:2">
      <c r="A6398" s="21">
        <v>0.63656365636563605</v>
      </c>
      <c r="B6398" s="21">
        <v>1.6133482886750199</v>
      </c>
    </row>
    <row r="6399" spans="1:2">
      <c r="A6399" s="21">
        <v>0.63666366636663596</v>
      </c>
      <c r="B6399" s="21">
        <v>1.6135329225230199</v>
      </c>
    </row>
    <row r="6400" spans="1:2">
      <c r="A6400" s="21">
        <v>0.63676367636763598</v>
      </c>
      <c r="B6400" s="21">
        <v>1.61371755637102</v>
      </c>
    </row>
    <row r="6401" spans="1:2">
      <c r="A6401" s="21">
        <v>0.636863686368636</v>
      </c>
      <c r="B6401" s="21">
        <v>1.61390219021902</v>
      </c>
    </row>
    <row r="6402" spans="1:2">
      <c r="A6402" s="21">
        <v>0.63696369636963701</v>
      </c>
      <c r="B6402" s="21">
        <v>1.6140868240670201</v>
      </c>
    </row>
    <row r="6403" spans="1:2">
      <c r="A6403" s="21">
        <v>0.63706370637063703</v>
      </c>
      <c r="B6403" s="21">
        <v>1.6142714579150199</v>
      </c>
    </row>
    <row r="6404" spans="1:2">
      <c r="A6404" s="21">
        <v>0.63716371637163705</v>
      </c>
      <c r="B6404" s="21">
        <v>1.61445609176302</v>
      </c>
    </row>
    <row r="6405" spans="1:2">
      <c r="A6405" s="21">
        <v>0.63726372637263695</v>
      </c>
      <c r="B6405" s="21">
        <v>1.61464072561102</v>
      </c>
    </row>
    <row r="6406" spans="1:2">
      <c r="A6406" s="21">
        <v>0.63736373637363697</v>
      </c>
      <c r="B6406" s="21">
        <v>1.6148253594590201</v>
      </c>
    </row>
    <row r="6407" spans="1:2">
      <c r="A6407" s="21">
        <v>0.63746374637463699</v>
      </c>
      <c r="B6407" s="21">
        <v>1.6150099933070201</v>
      </c>
    </row>
    <row r="6408" spans="1:2">
      <c r="A6408" s="21">
        <v>0.637563756375637</v>
      </c>
      <c r="B6408" s="21">
        <v>1.6151946271550199</v>
      </c>
    </row>
    <row r="6409" spans="1:2">
      <c r="A6409" s="21">
        <v>0.63766376637663702</v>
      </c>
      <c r="B6409" s="21">
        <v>1.61537926100302</v>
      </c>
    </row>
    <row r="6410" spans="1:2">
      <c r="A6410" s="21">
        <v>0.63776377637763704</v>
      </c>
      <c r="B6410" s="21">
        <v>1.61556389485102</v>
      </c>
    </row>
    <row r="6411" spans="1:2">
      <c r="A6411" s="21">
        <v>0.63786378637863705</v>
      </c>
      <c r="B6411" s="21">
        <v>1.6157485286990201</v>
      </c>
    </row>
    <row r="6412" spans="1:2">
      <c r="A6412" s="21">
        <v>0.63796379637963796</v>
      </c>
      <c r="B6412" s="21">
        <v>1.6159331625470199</v>
      </c>
    </row>
    <row r="6413" spans="1:2">
      <c r="A6413" s="21">
        <v>0.63806380638063798</v>
      </c>
      <c r="B6413" s="21">
        <v>1.61611779639502</v>
      </c>
    </row>
    <row r="6414" spans="1:2">
      <c r="A6414" s="21">
        <v>0.63816381638163799</v>
      </c>
      <c r="B6414" s="21">
        <v>1.61630243024302</v>
      </c>
    </row>
    <row r="6415" spans="1:2">
      <c r="A6415" s="21">
        <v>0.63826382638263801</v>
      </c>
      <c r="B6415" s="21">
        <v>1.6164870640910201</v>
      </c>
    </row>
    <row r="6416" spans="1:2">
      <c r="A6416" s="21">
        <v>0.63836383638363803</v>
      </c>
      <c r="B6416" s="21">
        <v>1.6166716979390201</v>
      </c>
    </row>
    <row r="6417" spans="1:2">
      <c r="A6417" s="21">
        <v>0.63846384638463805</v>
      </c>
      <c r="B6417" s="21">
        <v>1.6168563317870199</v>
      </c>
    </row>
    <row r="6418" spans="1:2">
      <c r="A6418" s="21">
        <v>0.63856385638563795</v>
      </c>
      <c r="B6418" s="21">
        <v>1.61704096563502</v>
      </c>
    </row>
    <row r="6419" spans="1:2">
      <c r="A6419" s="21">
        <v>0.63866386638663797</v>
      </c>
      <c r="B6419" s="21">
        <v>1.61722559948302</v>
      </c>
    </row>
    <row r="6420" spans="1:2">
      <c r="A6420" s="21">
        <v>0.63876387638763799</v>
      </c>
      <c r="B6420" s="21">
        <v>1.6174102333310201</v>
      </c>
    </row>
    <row r="6421" spans="1:2">
      <c r="A6421" s="21">
        <v>0.638863886388638</v>
      </c>
      <c r="B6421" s="21">
        <v>1.6175948671790199</v>
      </c>
    </row>
    <row r="6422" spans="1:2">
      <c r="A6422" s="21">
        <v>0.63896389638963902</v>
      </c>
      <c r="B6422" s="21">
        <v>1.61777950102702</v>
      </c>
    </row>
    <row r="6423" spans="1:2">
      <c r="A6423" s="21">
        <v>0.63906390639063904</v>
      </c>
      <c r="B6423" s="21">
        <v>1.61796413487502</v>
      </c>
    </row>
    <row r="6424" spans="1:2">
      <c r="A6424" s="21">
        <v>0.63916391639163905</v>
      </c>
      <c r="B6424" s="21">
        <v>1.61814876872302</v>
      </c>
    </row>
    <row r="6425" spans="1:2">
      <c r="A6425" s="21">
        <v>0.63926392639263896</v>
      </c>
      <c r="B6425" s="21">
        <v>1.6183334025710201</v>
      </c>
    </row>
    <row r="6426" spans="1:2">
      <c r="A6426" s="21">
        <v>0.63936393639363898</v>
      </c>
      <c r="B6426" s="21">
        <v>1.6185180364190199</v>
      </c>
    </row>
    <row r="6427" spans="1:2">
      <c r="A6427" s="21">
        <v>0.63946394639463899</v>
      </c>
      <c r="B6427" s="21">
        <v>1.61870267026702</v>
      </c>
    </row>
    <row r="6428" spans="1:2">
      <c r="A6428" s="21">
        <v>0.63956395639563901</v>
      </c>
      <c r="B6428" s="21">
        <v>1.61888730411502</v>
      </c>
    </row>
    <row r="6429" spans="1:2">
      <c r="A6429" s="21">
        <v>0.63966396639663903</v>
      </c>
      <c r="B6429" s="21">
        <v>1.6190719379630201</v>
      </c>
    </row>
    <row r="6430" spans="1:2">
      <c r="A6430" s="21">
        <v>0.63976397639763904</v>
      </c>
      <c r="B6430" s="21">
        <v>1.6192565718110199</v>
      </c>
    </row>
    <row r="6431" spans="1:2">
      <c r="A6431" s="21">
        <v>0.63986398639863895</v>
      </c>
      <c r="B6431" s="21">
        <v>1.6194412056590199</v>
      </c>
    </row>
    <row r="6432" spans="1:2">
      <c r="A6432" s="21">
        <v>0.63996399639963997</v>
      </c>
      <c r="B6432" s="21">
        <v>1.61962583950702</v>
      </c>
    </row>
    <row r="6433" spans="1:2">
      <c r="A6433" s="21">
        <v>0.64006400640063998</v>
      </c>
      <c r="B6433" s="21">
        <v>1.61981047335502</v>
      </c>
    </row>
    <row r="6434" spans="1:2">
      <c r="A6434" s="21">
        <v>0.64016401640164</v>
      </c>
      <c r="B6434" s="21">
        <v>1.6199951072030201</v>
      </c>
    </row>
    <row r="6435" spans="1:2">
      <c r="A6435" s="21">
        <v>0.64026402640264002</v>
      </c>
      <c r="B6435" s="21">
        <v>1.6201797410510199</v>
      </c>
    </row>
    <row r="6436" spans="1:2">
      <c r="A6436" s="21">
        <v>0.64036403640364004</v>
      </c>
      <c r="B6436" s="21">
        <v>1.62036437489902</v>
      </c>
    </row>
    <row r="6437" spans="1:2">
      <c r="A6437" s="21">
        <v>0.64046404640464005</v>
      </c>
      <c r="B6437" s="21">
        <v>1.62054900874702</v>
      </c>
    </row>
    <row r="6438" spans="1:2">
      <c r="A6438" s="21">
        <v>0.64056405640563996</v>
      </c>
      <c r="B6438" s="21">
        <v>1.6207336425950201</v>
      </c>
    </row>
    <row r="6439" spans="1:2">
      <c r="A6439" s="21">
        <v>0.64066406640663998</v>
      </c>
      <c r="B6439" s="21">
        <v>1.6209182764430199</v>
      </c>
    </row>
    <row r="6440" spans="1:2">
      <c r="A6440" s="21">
        <v>0.64076407640763999</v>
      </c>
      <c r="B6440" s="21">
        <v>1.6211029102910199</v>
      </c>
    </row>
    <row r="6441" spans="1:2">
      <c r="A6441" s="21">
        <v>0.64086408640864001</v>
      </c>
      <c r="B6441" s="21">
        <v>1.62128754413902</v>
      </c>
    </row>
    <row r="6442" spans="1:2">
      <c r="A6442" s="21">
        <v>0.64096409640964103</v>
      </c>
      <c r="B6442" s="21">
        <v>1.62147217798702</v>
      </c>
    </row>
    <row r="6443" spans="1:2">
      <c r="A6443" s="21">
        <v>0.64106410641064104</v>
      </c>
      <c r="B6443" s="21">
        <v>1.6216568118350201</v>
      </c>
    </row>
    <row r="6444" spans="1:2">
      <c r="A6444" s="21">
        <v>0.64116411641164095</v>
      </c>
      <c r="B6444" s="21">
        <v>1.6218414456830299</v>
      </c>
    </row>
    <row r="6445" spans="1:2">
      <c r="A6445" s="21">
        <v>0.64126412641264097</v>
      </c>
      <c r="B6445" s="21">
        <v>1.62202607953103</v>
      </c>
    </row>
    <row r="6446" spans="1:2">
      <c r="A6446" s="21">
        <v>0.64136413641364098</v>
      </c>
      <c r="B6446" s="21">
        <v>1.62221071337903</v>
      </c>
    </row>
    <row r="6447" spans="1:2">
      <c r="A6447" s="21">
        <v>0.641464146414641</v>
      </c>
      <c r="B6447" s="21">
        <v>1.62239534722703</v>
      </c>
    </row>
    <row r="6448" spans="1:2">
      <c r="A6448" s="21">
        <v>0.64156415641564102</v>
      </c>
      <c r="B6448" s="21">
        <v>1.6225799810750301</v>
      </c>
    </row>
    <row r="6449" spans="1:2">
      <c r="A6449" s="21">
        <v>0.64166416641664104</v>
      </c>
      <c r="B6449" s="21">
        <v>1.6227646149230299</v>
      </c>
    </row>
    <row r="6450" spans="1:2">
      <c r="A6450" s="21">
        <v>0.64176417641764105</v>
      </c>
      <c r="B6450" s="21">
        <v>1.62294924877103</v>
      </c>
    </row>
    <row r="6451" spans="1:2">
      <c r="A6451" s="21">
        <v>0.64186418641864096</v>
      </c>
      <c r="B6451" s="21">
        <v>1.62313388261903</v>
      </c>
    </row>
    <row r="6452" spans="1:2">
      <c r="A6452" s="21">
        <v>0.64196419641964197</v>
      </c>
      <c r="B6452" s="21">
        <v>1.6233185164670301</v>
      </c>
    </row>
    <row r="6453" spans="1:2">
      <c r="A6453" s="21">
        <v>0.64206420642064199</v>
      </c>
      <c r="B6453" s="21">
        <v>1.6235031503150299</v>
      </c>
    </row>
    <row r="6454" spans="1:2">
      <c r="A6454" s="21">
        <v>0.64216421642164201</v>
      </c>
      <c r="B6454" s="21">
        <v>1.6236877841630299</v>
      </c>
    </row>
    <row r="6455" spans="1:2">
      <c r="A6455" s="21">
        <v>0.64226422642264203</v>
      </c>
      <c r="B6455" s="21">
        <v>1.62387241801103</v>
      </c>
    </row>
    <row r="6456" spans="1:2">
      <c r="A6456" s="21">
        <v>0.64236423642364204</v>
      </c>
      <c r="B6456" s="21">
        <v>1.62405705185903</v>
      </c>
    </row>
    <row r="6457" spans="1:2">
      <c r="A6457" s="21">
        <v>0.64246424642464195</v>
      </c>
      <c r="B6457" s="21">
        <v>1.6242416857070301</v>
      </c>
    </row>
    <row r="6458" spans="1:2">
      <c r="A6458" s="21">
        <v>0.64256425642564197</v>
      </c>
      <c r="B6458" s="21">
        <v>1.6244263195550299</v>
      </c>
    </row>
    <row r="6459" spans="1:2">
      <c r="A6459" s="21">
        <v>0.64266426642664198</v>
      </c>
      <c r="B6459" s="21">
        <v>1.62461095340303</v>
      </c>
    </row>
    <row r="6460" spans="1:2">
      <c r="A6460" s="21">
        <v>0.642764276427642</v>
      </c>
      <c r="B6460" s="21">
        <v>1.62479558725103</v>
      </c>
    </row>
    <row r="6461" spans="1:2">
      <c r="A6461" s="21">
        <v>0.64286428642864202</v>
      </c>
      <c r="B6461" s="21">
        <v>1.6249802210990301</v>
      </c>
    </row>
    <row r="6462" spans="1:2">
      <c r="A6462" s="21">
        <v>0.64296429642964303</v>
      </c>
      <c r="B6462" s="21">
        <v>1.6251648549470299</v>
      </c>
    </row>
    <row r="6463" spans="1:2">
      <c r="A6463" s="21">
        <v>0.64306430643064305</v>
      </c>
      <c r="B6463" s="21">
        <v>1.6253494887950299</v>
      </c>
    </row>
    <row r="6464" spans="1:2">
      <c r="A6464" s="21">
        <v>0.64316431643164296</v>
      </c>
      <c r="B6464" s="21">
        <v>1.62553412264303</v>
      </c>
    </row>
    <row r="6465" spans="1:2">
      <c r="A6465" s="21">
        <v>0.64326432643264297</v>
      </c>
      <c r="B6465" s="21">
        <v>1.62571875649103</v>
      </c>
    </row>
    <row r="6466" spans="1:2">
      <c r="A6466" s="21">
        <v>0.64336433643364299</v>
      </c>
      <c r="B6466" s="21">
        <v>1.6259033903390301</v>
      </c>
    </row>
    <row r="6467" spans="1:2">
      <c r="A6467" s="21">
        <v>0.64346434643464301</v>
      </c>
      <c r="B6467" s="21">
        <v>1.6260880241870299</v>
      </c>
    </row>
    <row r="6468" spans="1:2">
      <c r="A6468" s="21">
        <v>0.64356435643564303</v>
      </c>
      <c r="B6468" s="21">
        <v>1.62627265803503</v>
      </c>
    </row>
    <row r="6469" spans="1:2">
      <c r="A6469" s="21">
        <v>0.64366436643664304</v>
      </c>
      <c r="B6469" s="21">
        <v>1.62645729188303</v>
      </c>
    </row>
    <row r="6470" spans="1:2">
      <c r="A6470" s="21">
        <v>0.64376437643764295</v>
      </c>
      <c r="B6470" s="21">
        <v>1.6266419257310301</v>
      </c>
    </row>
    <row r="6471" spans="1:2">
      <c r="A6471" s="21">
        <v>0.64386438643864297</v>
      </c>
      <c r="B6471" s="21">
        <v>1.6268265595790301</v>
      </c>
    </row>
    <row r="6472" spans="1:2">
      <c r="A6472" s="21">
        <v>0.64396439643964398</v>
      </c>
      <c r="B6472" s="21">
        <v>1.6270111934270299</v>
      </c>
    </row>
    <row r="6473" spans="1:2">
      <c r="A6473" s="21">
        <v>0.644064406440644</v>
      </c>
      <c r="B6473" s="21">
        <v>1.62719582727503</v>
      </c>
    </row>
    <row r="6474" spans="1:2">
      <c r="A6474" s="21">
        <v>0.64416441644164402</v>
      </c>
      <c r="B6474" s="21">
        <v>1.62738046112303</v>
      </c>
    </row>
    <row r="6475" spans="1:2">
      <c r="A6475" s="21">
        <v>0.64426442644264403</v>
      </c>
      <c r="B6475" s="21">
        <v>1.6275650949710301</v>
      </c>
    </row>
    <row r="6476" spans="1:2">
      <c r="A6476" s="21">
        <v>0.64436443644364405</v>
      </c>
      <c r="B6476" s="21">
        <v>1.6277497288190299</v>
      </c>
    </row>
    <row r="6477" spans="1:2">
      <c r="A6477" s="21">
        <v>0.64446444644464396</v>
      </c>
      <c r="B6477" s="21">
        <v>1.62793436266703</v>
      </c>
    </row>
    <row r="6478" spans="1:2">
      <c r="A6478" s="21">
        <v>0.64456445644564397</v>
      </c>
      <c r="B6478" s="21">
        <v>1.62811899651503</v>
      </c>
    </row>
    <row r="6479" spans="1:2">
      <c r="A6479" s="21">
        <v>0.64466446644664399</v>
      </c>
      <c r="B6479" s="21">
        <v>1.6283036303630301</v>
      </c>
    </row>
    <row r="6480" spans="1:2">
      <c r="A6480" s="21">
        <v>0.64476447644764401</v>
      </c>
      <c r="B6480" s="21">
        <v>1.6284882642110301</v>
      </c>
    </row>
    <row r="6481" spans="1:2">
      <c r="A6481" s="21">
        <v>0.64486448644864403</v>
      </c>
      <c r="B6481" s="21">
        <v>1.6286728980590299</v>
      </c>
    </row>
    <row r="6482" spans="1:2">
      <c r="A6482" s="21">
        <v>0.64496449644964404</v>
      </c>
      <c r="B6482" s="21">
        <v>1.62885753190703</v>
      </c>
    </row>
    <row r="6483" spans="1:2">
      <c r="A6483" s="21">
        <v>0.64506450645064495</v>
      </c>
      <c r="B6483" s="21">
        <v>1.62904216575503</v>
      </c>
    </row>
    <row r="6484" spans="1:2">
      <c r="A6484" s="21">
        <v>0.64516451645164496</v>
      </c>
      <c r="B6484" s="21">
        <v>1.6292267996030301</v>
      </c>
    </row>
    <row r="6485" spans="1:2">
      <c r="A6485" s="21">
        <v>0.64526452645264498</v>
      </c>
      <c r="B6485" s="21">
        <v>1.6294114334510299</v>
      </c>
    </row>
    <row r="6486" spans="1:2">
      <c r="A6486" s="21">
        <v>0.645364536453645</v>
      </c>
      <c r="B6486" s="21">
        <v>1.6295960672990299</v>
      </c>
    </row>
    <row r="6487" spans="1:2">
      <c r="A6487" s="21">
        <v>0.64546454645464502</v>
      </c>
      <c r="B6487" s="21">
        <v>1.62978070114703</v>
      </c>
    </row>
    <row r="6488" spans="1:2">
      <c r="A6488" s="21">
        <v>0.64556455645564503</v>
      </c>
      <c r="B6488" s="21">
        <v>1.62996533499503</v>
      </c>
    </row>
    <row r="6489" spans="1:2">
      <c r="A6489" s="21">
        <v>0.64566456645664505</v>
      </c>
      <c r="B6489" s="21">
        <v>1.6301499688430301</v>
      </c>
    </row>
    <row r="6490" spans="1:2">
      <c r="A6490" s="21">
        <v>0.64576457645764496</v>
      </c>
      <c r="B6490" s="21">
        <v>1.6303346026910299</v>
      </c>
    </row>
    <row r="6491" spans="1:2">
      <c r="A6491" s="21">
        <v>0.64586458645864497</v>
      </c>
      <c r="B6491" s="21">
        <v>1.63051923653903</v>
      </c>
    </row>
    <row r="6492" spans="1:2">
      <c r="A6492" s="21">
        <v>0.64596459645964599</v>
      </c>
      <c r="B6492" s="21">
        <v>1.63070387038703</v>
      </c>
    </row>
    <row r="6493" spans="1:2">
      <c r="A6493" s="21">
        <v>0.64606460646064601</v>
      </c>
      <c r="B6493" s="21">
        <v>1.6308885042350301</v>
      </c>
    </row>
    <row r="6494" spans="1:2">
      <c r="A6494" s="21">
        <v>0.64616461646164602</v>
      </c>
      <c r="B6494" s="21">
        <v>1.6310731380830299</v>
      </c>
    </row>
    <row r="6495" spans="1:2">
      <c r="A6495" s="21">
        <v>0.64626462646264604</v>
      </c>
      <c r="B6495" s="21">
        <v>1.6312577719310299</v>
      </c>
    </row>
    <row r="6496" spans="1:2">
      <c r="A6496" s="21">
        <v>0.64636463646364595</v>
      </c>
      <c r="B6496" s="21">
        <v>1.63144240577903</v>
      </c>
    </row>
    <row r="6497" spans="1:2">
      <c r="A6497" s="21">
        <v>0.64646464646464596</v>
      </c>
      <c r="B6497" s="21">
        <v>1.63162703962703</v>
      </c>
    </row>
    <row r="6498" spans="1:2">
      <c r="A6498" s="21">
        <v>0.64656465646564598</v>
      </c>
      <c r="B6498" s="21">
        <v>1.6318116734750301</v>
      </c>
    </row>
    <row r="6499" spans="1:2">
      <c r="A6499" s="21">
        <v>0.646664666466646</v>
      </c>
      <c r="B6499" s="21">
        <v>1.6319963073230399</v>
      </c>
    </row>
    <row r="6500" spans="1:2">
      <c r="A6500" s="21">
        <v>0.64676467646764602</v>
      </c>
      <c r="B6500" s="21">
        <v>1.63218094117104</v>
      </c>
    </row>
    <row r="6501" spans="1:2">
      <c r="A6501" s="21">
        <v>0.64686468646864603</v>
      </c>
      <c r="B6501" s="21">
        <v>1.63236557501904</v>
      </c>
    </row>
    <row r="6502" spans="1:2">
      <c r="A6502" s="21">
        <v>0.64696469646964605</v>
      </c>
      <c r="B6502" s="21">
        <v>1.6325502088670401</v>
      </c>
    </row>
    <row r="6503" spans="1:2">
      <c r="A6503" s="21">
        <v>0.64706470647064696</v>
      </c>
      <c r="B6503" s="21">
        <v>1.6327348427150401</v>
      </c>
    </row>
    <row r="6504" spans="1:2">
      <c r="A6504" s="21">
        <v>0.64716471647164697</v>
      </c>
      <c r="B6504" s="21">
        <v>1.6329194765630399</v>
      </c>
    </row>
    <row r="6505" spans="1:2">
      <c r="A6505" s="21">
        <v>0.64726472647264699</v>
      </c>
      <c r="B6505" s="21">
        <v>1.63310411041104</v>
      </c>
    </row>
    <row r="6506" spans="1:2">
      <c r="A6506" s="21">
        <v>0.64736473647364701</v>
      </c>
      <c r="B6506" s="21">
        <v>1.63328874425904</v>
      </c>
    </row>
    <row r="6507" spans="1:2">
      <c r="A6507" s="21">
        <v>0.64746474647464702</v>
      </c>
      <c r="B6507" s="21">
        <v>1.6334733781070401</v>
      </c>
    </row>
    <row r="6508" spans="1:2">
      <c r="A6508" s="21">
        <v>0.64756475647564704</v>
      </c>
      <c r="B6508" s="21">
        <v>1.6336580119550399</v>
      </c>
    </row>
    <row r="6509" spans="1:2">
      <c r="A6509" s="21">
        <v>0.64766476647664695</v>
      </c>
      <c r="B6509" s="21">
        <v>1.63384264580304</v>
      </c>
    </row>
    <row r="6510" spans="1:2">
      <c r="A6510" s="21">
        <v>0.64776477647764696</v>
      </c>
      <c r="B6510" s="21">
        <v>1.63402727965104</v>
      </c>
    </row>
    <row r="6511" spans="1:2">
      <c r="A6511" s="21">
        <v>0.64786478647864698</v>
      </c>
      <c r="B6511" s="21">
        <v>1.63421191349904</v>
      </c>
    </row>
    <row r="6512" spans="1:2">
      <c r="A6512" s="21">
        <v>0.647964796479648</v>
      </c>
      <c r="B6512" s="21">
        <v>1.6343965473470401</v>
      </c>
    </row>
    <row r="6513" spans="1:2">
      <c r="A6513" s="21">
        <v>0.64806480648064801</v>
      </c>
      <c r="B6513" s="21">
        <v>1.6345811811950399</v>
      </c>
    </row>
    <row r="6514" spans="1:2">
      <c r="A6514" s="21">
        <v>0.64816481648164803</v>
      </c>
      <c r="B6514" s="21">
        <v>1.63476581504304</v>
      </c>
    </row>
    <row r="6515" spans="1:2">
      <c r="A6515" s="21">
        <v>0.64826482648264805</v>
      </c>
      <c r="B6515" s="21">
        <v>1.63495044889104</v>
      </c>
    </row>
    <row r="6516" spans="1:2">
      <c r="A6516" s="21">
        <v>0.64836483648364795</v>
      </c>
      <c r="B6516" s="21">
        <v>1.6351350827390401</v>
      </c>
    </row>
    <row r="6517" spans="1:2">
      <c r="A6517" s="21">
        <v>0.64846484648464797</v>
      </c>
      <c r="B6517" s="21">
        <v>1.6353197165870399</v>
      </c>
    </row>
    <row r="6518" spans="1:2">
      <c r="A6518" s="21">
        <v>0.64856485648564799</v>
      </c>
      <c r="B6518" s="21">
        <v>1.6355043504350399</v>
      </c>
    </row>
    <row r="6519" spans="1:2">
      <c r="A6519" s="21">
        <v>0.64866486648664801</v>
      </c>
      <c r="B6519" s="21">
        <v>1.63568898428304</v>
      </c>
    </row>
    <row r="6520" spans="1:2">
      <c r="A6520" s="21">
        <v>0.64876487648764802</v>
      </c>
      <c r="B6520" s="21">
        <v>1.63587361813104</v>
      </c>
    </row>
    <row r="6521" spans="1:2">
      <c r="A6521" s="21">
        <v>0.64886488648864804</v>
      </c>
      <c r="B6521" s="21">
        <v>1.6360582519790401</v>
      </c>
    </row>
    <row r="6522" spans="1:2">
      <c r="A6522" s="21">
        <v>0.64896489648964895</v>
      </c>
      <c r="B6522" s="21">
        <v>1.6362428858270399</v>
      </c>
    </row>
    <row r="6523" spans="1:2">
      <c r="A6523" s="21">
        <v>0.64906490649064896</v>
      </c>
      <c r="B6523" s="21">
        <v>1.63642751967504</v>
      </c>
    </row>
    <row r="6524" spans="1:2">
      <c r="A6524" s="21">
        <v>0.64916491649164898</v>
      </c>
      <c r="B6524" s="21">
        <v>1.63661215352304</v>
      </c>
    </row>
    <row r="6525" spans="1:2">
      <c r="A6525" s="21">
        <v>0.649264926492649</v>
      </c>
      <c r="B6525" s="21">
        <v>1.6367967873710401</v>
      </c>
    </row>
    <row r="6526" spans="1:2">
      <c r="A6526" s="21">
        <v>0.64936493649364901</v>
      </c>
      <c r="B6526" s="21">
        <v>1.6369814212190399</v>
      </c>
    </row>
    <row r="6527" spans="1:2">
      <c r="A6527" s="21">
        <v>0.64946494649464903</v>
      </c>
      <c r="B6527" s="21">
        <v>1.6371660550670399</v>
      </c>
    </row>
    <row r="6528" spans="1:2">
      <c r="A6528" s="21">
        <v>0.64956495649564905</v>
      </c>
      <c r="B6528" s="21">
        <v>1.63735068891504</v>
      </c>
    </row>
    <row r="6529" spans="1:2">
      <c r="A6529" s="21">
        <v>0.64966496649664895</v>
      </c>
      <c r="B6529" s="21">
        <v>1.63753532276304</v>
      </c>
    </row>
    <row r="6530" spans="1:2">
      <c r="A6530" s="21">
        <v>0.64976497649764897</v>
      </c>
      <c r="B6530" s="21">
        <v>1.6377199566110401</v>
      </c>
    </row>
    <row r="6531" spans="1:2">
      <c r="A6531" s="21">
        <v>0.64986498649864899</v>
      </c>
      <c r="B6531" s="21">
        <v>1.6379045904590399</v>
      </c>
    </row>
    <row r="6532" spans="1:2">
      <c r="A6532" s="21">
        <v>0.64996499649965001</v>
      </c>
      <c r="B6532" s="21">
        <v>1.63808922430704</v>
      </c>
    </row>
    <row r="6533" spans="1:2">
      <c r="A6533" s="21">
        <v>0.65006500650065002</v>
      </c>
      <c r="B6533" s="21">
        <v>1.63827385815504</v>
      </c>
    </row>
    <row r="6534" spans="1:2">
      <c r="A6534" s="21">
        <v>0.65016501650165004</v>
      </c>
      <c r="B6534" s="21">
        <v>1.6384584920030401</v>
      </c>
    </row>
    <row r="6535" spans="1:2">
      <c r="A6535" s="21">
        <v>0.65026502650264995</v>
      </c>
      <c r="B6535" s="21">
        <v>1.6386431258510401</v>
      </c>
    </row>
    <row r="6536" spans="1:2">
      <c r="A6536" s="21">
        <v>0.65036503650364996</v>
      </c>
      <c r="B6536" s="21">
        <v>1.6388277596990399</v>
      </c>
    </row>
    <row r="6537" spans="1:2">
      <c r="A6537" s="21">
        <v>0.65046504650464998</v>
      </c>
      <c r="B6537" s="21">
        <v>1.63901239354704</v>
      </c>
    </row>
    <row r="6538" spans="1:2">
      <c r="A6538" s="21">
        <v>0.65056505650565</v>
      </c>
      <c r="B6538" s="21">
        <v>1.63919702739504</v>
      </c>
    </row>
    <row r="6539" spans="1:2">
      <c r="A6539" s="21">
        <v>0.65066506650665001</v>
      </c>
      <c r="B6539" s="21">
        <v>1.6393816612430401</v>
      </c>
    </row>
    <row r="6540" spans="1:2">
      <c r="A6540" s="21">
        <v>0.65076507650765003</v>
      </c>
      <c r="B6540" s="21">
        <v>1.6395662950910399</v>
      </c>
    </row>
    <row r="6541" spans="1:2">
      <c r="A6541" s="21">
        <v>0.65086508650865005</v>
      </c>
      <c r="B6541" s="21">
        <v>1.63975092893904</v>
      </c>
    </row>
    <row r="6542" spans="1:2">
      <c r="A6542" s="21">
        <v>0.65096509650965095</v>
      </c>
      <c r="B6542" s="21">
        <v>1.63993556278704</v>
      </c>
    </row>
    <row r="6543" spans="1:2">
      <c r="A6543" s="21">
        <v>0.65106510651065097</v>
      </c>
      <c r="B6543" s="21">
        <v>1.6400425696415699</v>
      </c>
    </row>
    <row r="6544" spans="1:2">
      <c r="A6544" s="21">
        <v>0.65116511651165099</v>
      </c>
      <c r="B6544" s="21">
        <v>1.64010796079607</v>
      </c>
    </row>
    <row r="6545" spans="1:2">
      <c r="A6545" s="21">
        <v>0.651265126512651</v>
      </c>
      <c r="B6545" s="21">
        <v>1.6401733519505699</v>
      </c>
    </row>
    <row r="6546" spans="1:2">
      <c r="A6546" s="21">
        <v>0.65136513651365102</v>
      </c>
      <c r="B6546" s="21">
        <v>1.64023874310507</v>
      </c>
    </row>
    <row r="6547" spans="1:2">
      <c r="A6547" s="21">
        <v>0.65146514651465104</v>
      </c>
      <c r="B6547" s="21">
        <v>1.6403041342595699</v>
      </c>
    </row>
    <row r="6548" spans="1:2">
      <c r="A6548" s="21">
        <v>0.65156515651565095</v>
      </c>
      <c r="B6548" s="21">
        <v>1.64036952541407</v>
      </c>
    </row>
    <row r="6549" spans="1:2">
      <c r="A6549" s="21">
        <v>0.65166516651665096</v>
      </c>
      <c r="B6549" s="21">
        <v>1.6404349165685701</v>
      </c>
    </row>
    <row r="6550" spans="1:2">
      <c r="A6550" s="21">
        <v>0.65176517651765098</v>
      </c>
      <c r="B6550" s="21">
        <v>1.64050030772308</v>
      </c>
    </row>
    <row r="6551" spans="1:2">
      <c r="A6551" s="21">
        <v>0.651865186518651</v>
      </c>
      <c r="B6551" s="21">
        <v>1.6405656988775701</v>
      </c>
    </row>
    <row r="6552" spans="1:2">
      <c r="A6552" s="21">
        <v>0.65196519651965201</v>
      </c>
      <c r="B6552" s="21">
        <v>1.64063109003208</v>
      </c>
    </row>
    <row r="6553" spans="1:2">
      <c r="A6553" s="21">
        <v>0.65206520652065203</v>
      </c>
      <c r="B6553" s="21">
        <v>1.6406964811865801</v>
      </c>
    </row>
    <row r="6554" spans="1:2">
      <c r="A6554" s="21">
        <v>0.65216521652165205</v>
      </c>
      <c r="B6554" s="21">
        <v>1.64076187234108</v>
      </c>
    </row>
    <row r="6555" spans="1:2">
      <c r="A6555" s="21">
        <v>0.65226522652265195</v>
      </c>
      <c r="B6555" s="21">
        <v>1.6408272634955801</v>
      </c>
    </row>
    <row r="6556" spans="1:2">
      <c r="A6556" s="21">
        <v>0.65236523652365197</v>
      </c>
      <c r="B6556" s="21">
        <v>1.6408926546500799</v>
      </c>
    </row>
    <row r="6557" spans="1:2">
      <c r="A6557" s="21">
        <v>0.65246524652465199</v>
      </c>
      <c r="B6557" s="21">
        <v>1.64095804580458</v>
      </c>
    </row>
    <row r="6558" spans="1:2">
      <c r="A6558" s="21">
        <v>0.652565256525652</v>
      </c>
      <c r="B6558" s="21">
        <v>1.6410234369590799</v>
      </c>
    </row>
    <row r="6559" spans="1:2">
      <c r="A6559" s="21">
        <v>0.65266526652665202</v>
      </c>
      <c r="B6559" s="21">
        <v>1.64108882811358</v>
      </c>
    </row>
    <row r="6560" spans="1:2">
      <c r="A6560" s="21">
        <v>0.65276527652765204</v>
      </c>
      <c r="B6560" s="21">
        <v>1.6411542192680799</v>
      </c>
    </row>
    <row r="6561" spans="1:2">
      <c r="A6561" s="21">
        <v>0.65286528652865194</v>
      </c>
      <c r="B6561" s="21">
        <v>1.64121961042258</v>
      </c>
    </row>
    <row r="6562" spans="1:2">
      <c r="A6562" s="21">
        <v>0.65296529652965296</v>
      </c>
      <c r="B6562" s="21">
        <v>1.6412850015770799</v>
      </c>
    </row>
    <row r="6563" spans="1:2">
      <c r="A6563" s="21">
        <v>0.65306530653065298</v>
      </c>
      <c r="B6563" s="21">
        <v>1.64135039273158</v>
      </c>
    </row>
    <row r="6564" spans="1:2">
      <c r="A6564" s="21">
        <v>0.653165316531653</v>
      </c>
      <c r="B6564" s="21">
        <v>1.6414157838860799</v>
      </c>
    </row>
    <row r="6565" spans="1:2">
      <c r="A6565" s="21">
        <v>0.65326532653265301</v>
      </c>
      <c r="B6565" s="21">
        <v>1.64148117504058</v>
      </c>
    </row>
    <row r="6566" spans="1:2">
      <c r="A6566" s="21">
        <v>0.65336533653365303</v>
      </c>
      <c r="B6566" s="21">
        <v>1.6415465661950801</v>
      </c>
    </row>
    <row r="6567" spans="1:2">
      <c r="A6567" s="21">
        <v>0.65346534653465305</v>
      </c>
      <c r="B6567" s="21">
        <v>1.64161195734958</v>
      </c>
    </row>
    <row r="6568" spans="1:2">
      <c r="A6568" s="21">
        <v>0.65356535653565295</v>
      </c>
      <c r="B6568" s="21">
        <v>1.6416773485040801</v>
      </c>
    </row>
    <row r="6569" spans="1:2">
      <c r="A6569" s="21">
        <v>0.65366536653665297</v>
      </c>
      <c r="B6569" s="21">
        <v>1.64174273965858</v>
      </c>
    </row>
    <row r="6570" spans="1:2">
      <c r="A6570" s="21">
        <v>0.65376537653765299</v>
      </c>
      <c r="B6570" s="21">
        <v>1.6418081308130801</v>
      </c>
    </row>
    <row r="6571" spans="1:2">
      <c r="A6571" s="21">
        <v>0.653865386538653</v>
      </c>
      <c r="B6571" s="21">
        <v>1.64187352196758</v>
      </c>
    </row>
    <row r="6572" spans="1:2">
      <c r="A6572" s="21">
        <v>0.65396539653965402</v>
      </c>
      <c r="B6572" s="21">
        <v>1.6419389131220801</v>
      </c>
    </row>
    <row r="6573" spans="1:2">
      <c r="A6573" s="21">
        <v>0.65406540654065404</v>
      </c>
      <c r="B6573" s="21">
        <v>1.64200430427658</v>
      </c>
    </row>
    <row r="6574" spans="1:2">
      <c r="A6574" s="21">
        <v>0.65416541654165405</v>
      </c>
      <c r="B6574" s="21">
        <v>1.6420696954310801</v>
      </c>
    </row>
    <row r="6575" spans="1:2">
      <c r="A6575" s="21">
        <v>0.65426542654265396</v>
      </c>
      <c r="B6575" s="21">
        <v>1.6421350865855799</v>
      </c>
    </row>
    <row r="6576" spans="1:2">
      <c r="A6576" s="21">
        <v>0.65436543654365398</v>
      </c>
      <c r="B6576" s="21">
        <v>1.64220047774008</v>
      </c>
    </row>
    <row r="6577" spans="1:2">
      <c r="A6577" s="21">
        <v>0.65446544654465399</v>
      </c>
      <c r="B6577" s="21">
        <v>1.6422658688945799</v>
      </c>
    </row>
    <row r="6578" spans="1:2">
      <c r="A6578" s="21">
        <v>0.65456545654565401</v>
      </c>
      <c r="B6578" s="21">
        <v>1.64233126004908</v>
      </c>
    </row>
    <row r="6579" spans="1:2">
      <c r="A6579" s="21">
        <v>0.65466546654665403</v>
      </c>
      <c r="B6579" s="21">
        <v>1.6423966512035799</v>
      </c>
    </row>
    <row r="6580" spans="1:2">
      <c r="A6580" s="21">
        <v>0.65476547654765405</v>
      </c>
      <c r="B6580" s="21">
        <v>1.64246204235808</v>
      </c>
    </row>
    <row r="6581" spans="1:2">
      <c r="A6581" s="21">
        <v>0.65486548654865395</v>
      </c>
      <c r="B6581" s="21">
        <v>1.6425274335125799</v>
      </c>
    </row>
    <row r="6582" spans="1:2">
      <c r="A6582" s="21">
        <v>0.65496549654965497</v>
      </c>
      <c r="B6582" s="21">
        <v>1.64259282466708</v>
      </c>
    </row>
    <row r="6583" spans="1:2">
      <c r="A6583" s="21">
        <v>0.65506550655065499</v>
      </c>
      <c r="B6583" s="21">
        <v>1.6426582158215799</v>
      </c>
    </row>
    <row r="6584" spans="1:2">
      <c r="A6584" s="21">
        <v>0.655165516551655</v>
      </c>
      <c r="B6584" s="21">
        <v>1.64272360697608</v>
      </c>
    </row>
    <row r="6585" spans="1:2">
      <c r="A6585" s="21">
        <v>0.65526552655265502</v>
      </c>
      <c r="B6585" s="21">
        <v>1.6427889981305801</v>
      </c>
    </row>
    <row r="6586" spans="1:2">
      <c r="A6586" s="21">
        <v>0.65536553655365504</v>
      </c>
      <c r="B6586" s="21">
        <v>1.64285438928508</v>
      </c>
    </row>
    <row r="6587" spans="1:2">
      <c r="A6587" s="21">
        <v>0.65546554655465505</v>
      </c>
      <c r="B6587" s="21">
        <v>1.6429197804395801</v>
      </c>
    </row>
    <row r="6588" spans="1:2">
      <c r="A6588" s="21">
        <v>0.65556555655565496</v>
      </c>
      <c r="B6588" s="21">
        <v>1.64298517159408</v>
      </c>
    </row>
    <row r="6589" spans="1:2">
      <c r="A6589" s="21">
        <v>0.65566556655665498</v>
      </c>
      <c r="B6589" s="21">
        <v>1.6430505627485801</v>
      </c>
    </row>
    <row r="6590" spans="1:2">
      <c r="A6590" s="21">
        <v>0.65576557655765499</v>
      </c>
      <c r="B6590" s="21">
        <v>1.64311595390308</v>
      </c>
    </row>
    <row r="6591" spans="1:2">
      <c r="A6591" s="21">
        <v>0.65586558655865501</v>
      </c>
      <c r="B6591" s="21">
        <v>1.6431813450575801</v>
      </c>
    </row>
    <row r="6592" spans="1:2">
      <c r="A6592" s="21">
        <v>0.65596559655965603</v>
      </c>
      <c r="B6592" s="21">
        <v>1.64324673621208</v>
      </c>
    </row>
    <row r="6593" spans="1:2">
      <c r="A6593" s="21">
        <v>0.65606560656065604</v>
      </c>
      <c r="B6593" s="21">
        <v>1.6433121273665801</v>
      </c>
    </row>
    <row r="6594" spans="1:2">
      <c r="A6594" s="21">
        <v>0.65616561656165595</v>
      </c>
      <c r="B6594" s="21">
        <v>1.6433775185210799</v>
      </c>
    </row>
    <row r="6595" spans="1:2">
      <c r="A6595" s="21">
        <v>0.65626562656265597</v>
      </c>
      <c r="B6595" s="21">
        <v>1.64344290967558</v>
      </c>
    </row>
    <row r="6596" spans="1:2">
      <c r="A6596" s="21">
        <v>0.65636563656365599</v>
      </c>
      <c r="B6596" s="21">
        <v>1.6435083008300799</v>
      </c>
    </row>
    <row r="6597" spans="1:2">
      <c r="A6597" s="21">
        <v>0.656465646564656</v>
      </c>
      <c r="B6597" s="21">
        <v>1.64357369198458</v>
      </c>
    </row>
    <row r="6598" spans="1:2">
      <c r="A6598" s="21">
        <v>0.65656565656565602</v>
      </c>
      <c r="B6598" s="21">
        <v>1.6436390831390799</v>
      </c>
    </row>
    <row r="6599" spans="1:2">
      <c r="A6599" s="21">
        <v>0.65666566656665604</v>
      </c>
      <c r="B6599" s="21">
        <v>1.64370447429358</v>
      </c>
    </row>
    <row r="6600" spans="1:2">
      <c r="A6600" s="21">
        <v>0.65676567656765605</v>
      </c>
      <c r="B6600" s="21">
        <v>1.6437698654480799</v>
      </c>
    </row>
    <row r="6601" spans="1:2">
      <c r="A6601" s="21">
        <v>0.65686568656865596</v>
      </c>
      <c r="B6601" s="21">
        <v>1.64383525660258</v>
      </c>
    </row>
    <row r="6602" spans="1:2">
      <c r="A6602" s="21">
        <v>0.65696569656965698</v>
      </c>
      <c r="B6602" s="21">
        <v>1.6439006477570799</v>
      </c>
    </row>
    <row r="6603" spans="1:2">
      <c r="A6603" s="21">
        <v>0.65706570657065699</v>
      </c>
      <c r="B6603" s="21">
        <v>1.64396603891158</v>
      </c>
    </row>
    <row r="6604" spans="1:2">
      <c r="A6604" s="21">
        <v>0.65716571657165701</v>
      </c>
      <c r="B6604" s="21">
        <v>1.6440314300660801</v>
      </c>
    </row>
    <row r="6605" spans="1:2">
      <c r="A6605" s="21">
        <v>0.65726572657265703</v>
      </c>
      <c r="B6605" s="21">
        <v>1.64409682122058</v>
      </c>
    </row>
    <row r="6606" spans="1:2">
      <c r="A6606" s="21">
        <v>0.65736573657365704</v>
      </c>
      <c r="B6606" s="21">
        <v>1.6441622123750801</v>
      </c>
    </row>
    <row r="6607" spans="1:2">
      <c r="A6607" s="21">
        <v>0.65746574657465695</v>
      </c>
      <c r="B6607" s="21">
        <v>1.64422760352958</v>
      </c>
    </row>
    <row r="6608" spans="1:2">
      <c r="A6608" s="21">
        <v>0.65756575657565697</v>
      </c>
      <c r="B6608" s="21">
        <v>1.6442929946840801</v>
      </c>
    </row>
    <row r="6609" spans="1:2">
      <c r="A6609" s="21">
        <v>0.65766576657665698</v>
      </c>
      <c r="B6609" s="21">
        <v>1.64435838583858</v>
      </c>
    </row>
    <row r="6610" spans="1:2">
      <c r="A6610" s="21">
        <v>0.657765776577657</v>
      </c>
      <c r="B6610" s="21">
        <v>1.6444237769930801</v>
      </c>
    </row>
    <row r="6611" spans="1:2">
      <c r="A6611" s="21">
        <v>0.65786578657865702</v>
      </c>
      <c r="B6611" s="21">
        <v>1.6444891681475799</v>
      </c>
    </row>
    <row r="6612" spans="1:2">
      <c r="A6612" s="21">
        <v>0.65796579657965804</v>
      </c>
      <c r="B6612" s="21">
        <v>1.6445545593020801</v>
      </c>
    </row>
    <row r="6613" spans="1:2">
      <c r="A6613" s="21">
        <v>0.65806580658065805</v>
      </c>
      <c r="B6613" s="21">
        <v>1.6446199504565799</v>
      </c>
    </row>
    <row r="6614" spans="1:2">
      <c r="A6614" s="21">
        <v>0.65816581658165796</v>
      </c>
      <c r="B6614" s="21">
        <v>1.64468534161108</v>
      </c>
    </row>
    <row r="6615" spans="1:2">
      <c r="A6615" s="21">
        <v>0.65826582658265798</v>
      </c>
      <c r="B6615" s="21">
        <v>1.6447507327655799</v>
      </c>
    </row>
    <row r="6616" spans="1:2">
      <c r="A6616" s="21">
        <v>0.65836583658365799</v>
      </c>
      <c r="B6616" s="21">
        <v>1.64481612392008</v>
      </c>
    </row>
    <row r="6617" spans="1:2">
      <c r="A6617" s="21">
        <v>0.65846584658465801</v>
      </c>
      <c r="B6617" s="21">
        <v>1.6448815150745799</v>
      </c>
    </row>
    <row r="6618" spans="1:2">
      <c r="A6618" s="21">
        <v>0.65856585658565803</v>
      </c>
      <c r="B6618" s="21">
        <v>1.64494690622908</v>
      </c>
    </row>
    <row r="6619" spans="1:2">
      <c r="A6619" s="21">
        <v>0.65866586658665804</v>
      </c>
      <c r="B6619" s="21">
        <v>1.6450122973835799</v>
      </c>
    </row>
    <row r="6620" spans="1:2">
      <c r="A6620" s="21">
        <v>0.65876587658765795</v>
      </c>
      <c r="B6620" s="21">
        <v>1.64507768853808</v>
      </c>
    </row>
    <row r="6621" spans="1:2">
      <c r="A6621" s="21">
        <v>0.65886588658865797</v>
      </c>
      <c r="B6621" s="21">
        <v>1.6451430796925799</v>
      </c>
    </row>
    <row r="6622" spans="1:2">
      <c r="A6622" s="21">
        <v>0.65896589658965898</v>
      </c>
      <c r="B6622" s="21">
        <v>1.64520847084708</v>
      </c>
    </row>
    <row r="6623" spans="1:2">
      <c r="A6623" s="21">
        <v>0.659065906590659</v>
      </c>
      <c r="B6623" s="21">
        <v>1.6452738620015801</v>
      </c>
    </row>
    <row r="6624" spans="1:2">
      <c r="A6624" s="21">
        <v>0.65916591659165902</v>
      </c>
      <c r="B6624" s="21">
        <v>1.64533925315608</v>
      </c>
    </row>
    <row r="6625" spans="1:2">
      <c r="A6625" s="21">
        <v>0.65926592659265904</v>
      </c>
      <c r="B6625" s="21">
        <v>1.6454046443105801</v>
      </c>
    </row>
    <row r="6626" spans="1:2">
      <c r="A6626" s="21">
        <v>0.65936593659365905</v>
      </c>
      <c r="B6626" s="21">
        <v>1.64547003546508</v>
      </c>
    </row>
    <row r="6627" spans="1:2">
      <c r="A6627" s="21">
        <v>0.65946594659465896</v>
      </c>
      <c r="B6627" s="21">
        <v>1.6455354266195801</v>
      </c>
    </row>
    <row r="6628" spans="1:2">
      <c r="A6628" s="21">
        <v>0.65956595659565898</v>
      </c>
      <c r="B6628" s="21">
        <v>1.64560081777408</v>
      </c>
    </row>
    <row r="6629" spans="1:2">
      <c r="A6629" s="21">
        <v>0.65966596659665899</v>
      </c>
      <c r="B6629" s="21">
        <v>1.6456662089285801</v>
      </c>
    </row>
    <row r="6630" spans="1:2">
      <c r="A6630" s="21">
        <v>0.65976597659765901</v>
      </c>
      <c r="B6630" s="21">
        <v>1.6457316000830799</v>
      </c>
    </row>
    <row r="6631" spans="1:2">
      <c r="A6631" s="21">
        <v>0.65986598659865903</v>
      </c>
      <c r="B6631" s="21">
        <v>1.6457969912375801</v>
      </c>
    </row>
    <row r="6632" spans="1:2">
      <c r="A6632" s="21">
        <v>0.65996599659966004</v>
      </c>
      <c r="B6632" s="21">
        <v>1.6458623823920799</v>
      </c>
    </row>
    <row r="6633" spans="1:2">
      <c r="A6633" s="21">
        <v>0.66006600660065995</v>
      </c>
      <c r="B6633" s="21">
        <v>1.64592777354658</v>
      </c>
    </row>
    <row r="6634" spans="1:2">
      <c r="A6634" s="21">
        <v>0.66016601660165997</v>
      </c>
      <c r="B6634" s="21">
        <v>1.6459931647010799</v>
      </c>
    </row>
    <row r="6635" spans="1:2">
      <c r="A6635" s="21">
        <v>0.66026602660265998</v>
      </c>
      <c r="B6635" s="21">
        <v>1.64605855585558</v>
      </c>
    </row>
    <row r="6636" spans="1:2">
      <c r="A6636" s="21">
        <v>0.66036603660366</v>
      </c>
      <c r="B6636" s="21">
        <v>1.6461239470100799</v>
      </c>
    </row>
    <row r="6637" spans="1:2">
      <c r="A6637" s="21">
        <v>0.66046604660466002</v>
      </c>
      <c r="B6637" s="21">
        <v>1.64618933816458</v>
      </c>
    </row>
    <row r="6638" spans="1:2">
      <c r="A6638" s="21">
        <v>0.66056605660566003</v>
      </c>
      <c r="B6638" s="21">
        <v>1.6462547293190799</v>
      </c>
    </row>
    <row r="6639" spans="1:2">
      <c r="A6639" s="21">
        <v>0.66066606660666005</v>
      </c>
      <c r="B6639" s="21">
        <v>1.64632012047358</v>
      </c>
    </row>
    <row r="6640" spans="1:2">
      <c r="A6640" s="21">
        <v>0.66076607660765996</v>
      </c>
      <c r="B6640" s="21">
        <v>1.6463855116280799</v>
      </c>
    </row>
    <row r="6641" spans="1:2">
      <c r="A6641" s="21">
        <v>0.66086608660865997</v>
      </c>
      <c r="B6641" s="21">
        <v>1.64645090278258</v>
      </c>
    </row>
    <row r="6642" spans="1:2">
      <c r="A6642" s="21">
        <v>0.66096609660966099</v>
      </c>
      <c r="B6642" s="21">
        <v>1.6465162939370801</v>
      </c>
    </row>
    <row r="6643" spans="1:2">
      <c r="A6643" s="21">
        <v>0.66106610661066101</v>
      </c>
      <c r="B6643" s="21">
        <v>1.64658168509158</v>
      </c>
    </row>
    <row r="6644" spans="1:2">
      <c r="A6644" s="21">
        <v>0.66116611661166103</v>
      </c>
      <c r="B6644" s="21">
        <v>1.6466470762460801</v>
      </c>
    </row>
    <row r="6645" spans="1:2">
      <c r="A6645" s="21">
        <v>0.66126612661266104</v>
      </c>
      <c r="B6645" s="21">
        <v>1.64671246740058</v>
      </c>
    </row>
    <row r="6646" spans="1:2">
      <c r="A6646" s="21">
        <v>0.66136613661366095</v>
      </c>
      <c r="B6646" s="21">
        <v>1.6467778585550801</v>
      </c>
    </row>
    <row r="6647" spans="1:2">
      <c r="A6647" s="21">
        <v>0.66146614661466097</v>
      </c>
      <c r="B6647" s="21">
        <v>1.64684324970958</v>
      </c>
    </row>
    <row r="6648" spans="1:2">
      <c r="A6648" s="21">
        <v>0.66156615661566098</v>
      </c>
      <c r="B6648" s="21">
        <v>1.6469086408640801</v>
      </c>
    </row>
    <row r="6649" spans="1:2">
      <c r="A6649" s="21">
        <v>0.661666166616661</v>
      </c>
      <c r="B6649" s="21">
        <v>1.6469740320185799</v>
      </c>
    </row>
    <row r="6650" spans="1:2">
      <c r="A6650" s="21">
        <v>0.66176617661766102</v>
      </c>
      <c r="B6650" s="21">
        <v>1.6470394231730801</v>
      </c>
    </row>
    <row r="6651" spans="1:2">
      <c r="A6651" s="21">
        <v>0.66186618661866103</v>
      </c>
      <c r="B6651" s="21">
        <v>1.6471048143275799</v>
      </c>
    </row>
    <row r="6652" spans="1:2">
      <c r="A6652" s="21">
        <v>0.66196619661966105</v>
      </c>
      <c r="B6652" s="21">
        <v>1.64717020548208</v>
      </c>
    </row>
    <row r="6653" spans="1:2">
      <c r="A6653" s="21">
        <v>0.66206620662066196</v>
      </c>
      <c r="B6653" s="21">
        <v>1.6472355966365799</v>
      </c>
    </row>
    <row r="6654" spans="1:2">
      <c r="A6654" s="21">
        <v>0.66216621662166197</v>
      </c>
      <c r="B6654" s="21">
        <v>1.64730098779108</v>
      </c>
    </row>
    <row r="6655" spans="1:2">
      <c r="A6655" s="21">
        <v>0.66226622662266199</v>
      </c>
      <c r="B6655" s="21">
        <v>1.6473663789455799</v>
      </c>
    </row>
    <row r="6656" spans="1:2">
      <c r="A6656" s="21">
        <v>0.66236623662366201</v>
      </c>
      <c r="B6656" s="21">
        <v>1.64743177010008</v>
      </c>
    </row>
    <row r="6657" spans="1:2">
      <c r="A6657" s="21">
        <v>0.66246624662466203</v>
      </c>
      <c r="B6657" s="21">
        <v>1.6474971612545799</v>
      </c>
    </row>
    <row r="6658" spans="1:2">
      <c r="A6658" s="21">
        <v>0.66256625662566204</v>
      </c>
      <c r="B6658" s="21">
        <v>1.64756255240908</v>
      </c>
    </row>
    <row r="6659" spans="1:2">
      <c r="A6659" s="21">
        <v>0.66266626662666195</v>
      </c>
      <c r="B6659" s="21">
        <v>1.6476279435635801</v>
      </c>
    </row>
    <row r="6660" spans="1:2">
      <c r="A6660" s="21">
        <v>0.66276627662766197</v>
      </c>
      <c r="B6660" s="21">
        <v>1.64769333471808</v>
      </c>
    </row>
    <row r="6661" spans="1:2">
      <c r="A6661" s="21">
        <v>0.66286628662866198</v>
      </c>
      <c r="B6661" s="21">
        <v>1.6477587258725801</v>
      </c>
    </row>
    <row r="6662" spans="1:2">
      <c r="A6662" s="21">
        <v>0.662966296629663</v>
      </c>
      <c r="B6662" s="21">
        <v>1.64782411702708</v>
      </c>
    </row>
    <row r="6663" spans="1:2">
      <c r="A6663" s="21">
        <v>0.66306630663066302</v>
      </c>
      <c r="B6663" s="21">
        <v>1.6478895081815801</v>
      </c>
    </row>
    <row r="6664" spans="1:2">
      <c r="A6664" s="21">
        <v>0.66316631663166303</v>
      </c>
      <c r="B6664" s="21">
        <v>1.64795489933608</v>
      </c>
    </row>
    <row r="6665" spans="1:2">
      <c r="A6665" s="21">
        <v>0.66326632663266305</v>
      </c>
      <c r="B6665" s="21">
        <v>1.6480202904905801</v>
      </c>
    </row>
    <row r="6666" spans="1:2">
      <c r="A6666" s="21">
        <v>0.66336633663366296</v>
      </c>
      <c r="B6666" s="21">
        <v>1.64808568164508</v>
      </c>
    </row>
    <row r="6667" spans="1:2">
      <c r="A6667" s="21">
        <v>0.66346634663466297</v>
      </c>
      <c r="B6667" s="21">
        <v>1.6481510727995801</v>
      </c>
    </row>
    <row r="6668" spans="1:2">
      <c r="A6668" s="21">
        <v>0.66356635663566299</v>
      </c>
      <c r="B6668" s="21">
        <v>1.6482164639540799</v>
      </c>
    </row>
    <row r="6669" spans="1:2">
      <c r="A6669" s="21">
        <v>0.66366636663666301</v>
      </c>
      <c r="B6669" s="21">
        <v>1.6482818551085801</v>
      </c>
    </row>
    <row r="6670" spans="1:2">
      <c r="A6670" s="21">
        <v>0.66376637663766302</v>
      </c>
      <c r="B6670" s="21">
        <v>1.6483472462630799</v>
      </c>
    </row>
    <row r="6671" spans="1:2">
      <c r="A6671" s="21">
        <v>0.66386638663866304</v>
      </c>
      <c r="B6671" s="21">
        <v>1.64841263741758</v>
      </c>
    </row>
    <row r="6672" spans="1:2">
      <c r="A6672" s="21">
        <v>0.66396639663966395</v>
      </c>
      <c r="B6672" s="21">
        <v>1.6484780285720799</v>
      </c>
    </row>
    <row r="6673" spans="1:2">
      <c r="A6673" s="21">
        <v>0.66406640664066396</v>
      </c>
      <c r="B6673" s="21">
        <v>1.64854341972658</v>
      </c>
    </row>
    <row r="6674" spans="1:2">
      <c r="A6674" s="21">
        <v>0.66416641664166398</v>
      </c>
      <c r="B6674" s="21">
        <v>1.6486088108810799</v>
      </c>
    </row>
    <row r="6675" spans="1:2">
      <c r="A6675" s="21">
        <v>0.664266426642664</v>
      </c>
      <c r="B6675" s="21">
        <v>1.64867420203558</v>
      </c>
    </row>
    <row r="6676" spans="1:2">
      <c r="A6676" s="21">
        <v>0.66436643664366402</v>
      </c>
      <c r="B6676" s="21">
        <v>1.6487395931900799</v>
      </c>
    </row>
    <row r="6677" spans="1:2">
      <c r="A6677" s="21">
        <v>0.66446644664466403</v>
      </c>
      <c r="B6677" s="21">
        <v>1.64880498434458</v>
      </c>
    </row>
    <row r="6678" spans="1:2">
      <c r="A6678" s="21">
        <v>0.66456645664566405</v>
      </c>
      <c r="B6678" s="21">
        <v>1.6488703754990801</v>
      </c>
    </row>
    <row r="6679" spans="1:2">
      <c r="A6679" s="21">
        <v>0.66466646664666396</v>
      </c>
      <c r="B6679" s="21">
        <v>1.64893576665358</v>
      </c>
    </row>
    <row r="6680" spans="1:2">
      <c r="A6680" s="21">
        <v>0.66476647664766397</v>
      </c>
      <c r="B6680" s="21">
        <v>1.6490011578080801</v>
      </c>
    </row>
    <row r="6681" spans="1:2">
      <c r="A6681" s="21">
        <v>0.66486648664866399</v>
      </c>
      <c r="B6681" s="21">
        <v>1.64906654896258</v>
      </c>
    </row>
    <row r="6682" spans="1:2">
      <c r="A6682" s="21">
        <v>0.66496649664966501</v>
      </c>
      <c r="B6682" s="21">
        <v>1.6491319401170801</v>
      </c>
    </row>
    <row r="6683" spans="1:2">
      <c r="A6683" s="21">
        <v>0.66506650665066502</v>
      </c>
      <c r="B6683" s="21">
        <v>1.64919733127158</v>
      </c>
    </row>
    <row r="6684" spans="1:2">
      <c r="A6684" s="21">
        <v>0.66516651665166504</v>
      </c>
      <c r="B6684" s="21">
        <v>1.6492627224260801</v>
      </c>
    </row>
    <row r="6685" spans="1:2">
      <c r="A6685" s="21">
        <v>0.66526652665266495</v>
      </c>
      <c r="B6685" s="21">
        <v>1.64932811358058</v>
      </c>
    </row>
    <row r="6686" spans="1:2">
      <c r="A6686" s="21">
        <v>0.66536653665366496</v>
      </c>
      <c r="B6686" s="21">
        <v>1.6493935047350801</v>
      </c>
    </row>
    <row r="6687" spans="1:2">
      <c r="A6687" s="21">
        <v>0.66546654665466498</v>
      </c>
      <c r="B6687" s="21">
        <v>1.6494588958895799</v>
      </c>
    </row>
    <row r="6688" spans="1:2">
      <c r="A6688" s="21">
        <v>0.665566556655665</v>
      </c>
      <c r="B6688" s="21">
        <v>1.6495242870440801</v>
      </c>
    </row>
    <row r="6689" spans="1:2">
      <c r="A6689" s="21">
        <v>0.66566656665666502</v>
      </c>
      <c r="B6689" s="21">
        <v>1.6495896781985799</v>
      </c>
    </row>
    <row r="6690" spans="1:2">
      <c r="A6690" s="21">
        <v>0.66576657665766503</v>
      </c>
      <c r="B6690" s="21">
        <v>1.64965506935308</v>
      </c>
    </row>
    <row r="6691" spans="1:2">
      <c r="A6691" s="21">
        <v>0.66586658665866505</v>
      </c>
      <c r="B6691" s="21">
        <v>1.6497204605075799</v>
      </c>
    </row>
    <row r="6692" spans="1:2">
      <c r="A6692" s="21">
        <v>0.66596659665966595</v>
      </c>
      <c r="B6692" s="21">
        <v>1.64978585166208</v>
      </c>
    </row>
    <row r="6693" spans="1:2">
      <c r="A6693" s="21">
        <v>0.66606660666066597</v>
      </c>
      <c r="B6693" s="21">
        <v>1.6498512428165799</v>
      </c>
    </row>
    <row r="6694" spans="1:2">
      <c r="A6694" s="21">
        <v>0.66616661666166599</v>
      </c>
      <c r="B6694" s="21">
        <v>1.64991663397108</v>
      </c>
    </row>
    <row r="6695" spans="1:2">
      <c r="A6695" s="21">
        <v>0.66626662666266601</v>
      </c>
      <c r="B6695" s="21">
        <v>1.6499820251255799</v>
      </c>
    </row>
    <row r="6696" spans="1:2">
      <c r="A6696" s="21">
        <v>0.66636663666366602</v>
      </c>
      <c r="B6696" s="21">
        <v>1.65004741628008</v>
      </c>
    </row>
    <row r="6697" spans="1:2">
      <c r="A6697" s="21">
        <v>0.66646664666466604</v>
      </c>
      <c r="B6697" s="21">
        <v>1.6501128074345801</v>
      </c>
    </row>
    <row r="6698" spans="1:2">
      <c r="A6698" s="21">
        <v>0.66656665666566595</v>
      </c>
      <c r="B6698" s="21">
        <v>1.65017819858908</v>
      </c>
    </row>
    <row r="6699" spans="1:2">
      <c r="A6699" s="21">
        <v>0.66666666666666596</v>
      </c>
      <c r="B6699" s="21">
        <v>1.6502435897435801</v>
      </c>
    </row>
    <row r="6700" spans="1:2">
      <c r="A6700" s="21">
        <v>0.66676667666766598</v>
      </c>
      <c r="B6700" s="21">
        <v>1.65030898089808</v>
      </c>
    </row>
    <row r="6701" spans="1:2">
      <c r="A6701" s="21">
        <v>0.666866686668666</v>
      </c>
      <c r="B6701" s="21">
        <v>1.6503743720525801</v>
      </c>
    </row>
    <row r="6702" spans="1:2">
      <c r="A6702" s="21">
        <v>0.66696669666966701</v>
      </c>
      <c r="B6702" s="21">
        <v>1.65043976320709</v>
      </c>
    </row>
    <row r="6703" spans="1:2">
      <c r="A6703" s="21">
        <v>0.66706670667066703</v>
      </c>
      <c r="B6703" s="21">
        <v>1.6505051543615901</v>
      </c>
    </row>
    <row r="6704" spans="1:2">
      <c r="A6704" s="21">
        <v>0.66716671667166705</v>
      </c>
      <c r="B6704" s="21">
        <v>1.6505705455160899</v>
      </c>
    </row>
    <row r="6705" spans="1:2">
      <c r="A6705" s="21">
        <v>0.66726672667266695</v>
      </c>
      <c r="B6705" s="21">
        <v>1.6506359366705901</v>
      </c>
    </row>
    <row r="6706" spans="1:2">
      <c r="A6706" s="21">
        <v>0.66736673667366697</v>
      </c>
      <c r="B6706" s="21">
        <v>1.6507013278250899</v>
      </c>
    </row>
    <row r="6707" spans="1:2">
      <c r="A6707" s="21">
        <v>0.66746674667466699</v>
      </c>
      <c r="B6707" s="21">
        <v>1.65076671897959</v>
      </c>
    </row>
    <row r="6708" spans="1:2">
      <c r="A6708" s="21">
        <v>0.66756675667566701</v>
      </c>
      <c r="B6708" s="21">
        <v>1.6508321101340899</v>
      </c>
    </row>
    <row r="6709" spans="1:2">
      <c r="A6709" s="21">
        <v>0.66766676667666702</v>
      </c>
      <c r="B6709" s="21">
        <v>1.65089750128859</v>
      </c>
    </row>
    <row r="6710" spans="1:2">
      <c r="A6710" s="21">
        <v>0.66776677667766704</v>
      </c>
      <c r="B6710" s="21">
        <v>1.6509628924430899</v>
      </c>
    </row>
    <row r="6711" spans="1:2">
      <c r="A6711" s="21">
        <v>0.66786678667866695</v>
      </c>
      <c r="B6711" s="21">
        <v>1.65102828359759</v>
      </c>
    </row>
    <row r="6712" spans="1:2">
      <c r="A6712" s="21">
        <v>0.66796679667966796</v>
      </c>
      <c r="B6712" s="21">
        <v>1.6510936747520899</v>
      </c>
    </row>
    <row r="6713" spans="1:2">
      <c r="A6713" s="21">
        <v>0.66806680668066798</v>
      </c>
      <c r="B6713" s="21">
        <v>1.65115906590659</v>
      </c>
    </row>
    <row r="6714" spans="1:2">
      <c r="A6714" s="21">
        <v>0.668166816681668</v>
      </c>
      <c r="B6714" s="21">
        <v>1.6512244570610899</v>
      </c>
    </row>
    <row r="6715" spans="1:2">
      <c r="A6715" s="21">
        <v>0.66826682668266801</v>
      </c>
      <c r="B6715" s="21">
        <v>1.65128984821559</v>
      </c>
    </row>
    <row r="6716" spans="1:2">
      <c r="A6716" s="21">
        <v>0.66836683668366803</v>
      </c>
      <c r="B6716" s="21">
        <v>1.6513552393700901</v>
      </c>
    </row>
    <row r="6717" spans="1:2">
      <c r="A6717" s="21">
        <v>0.66846684668466805</v>
      </c>
      <c r="B6717" s="21">
        <v>1.65142063052459</v>
      </c>
    </row>
    <row r="6718" spans="1:2">
      <c r="A6718" s="21">
        <v>0.66856685668566795</v>
      </c>
      <c r="B6718" s="21">
        <v>1.6514860216790901</v>
      </c>
    </row>
    <row r="6719" spans="1:2">
      <c r="A6719" s="21">
        <v>0.66866686668666797</v>
      </c>
      <c r="B6719" s="21">
        <v>1.65155141283359</v>
      </c>
    </row>
    <row r="6720" spans="1:2">
      <c r="A6720" s="21">
        <v>0.66876687668766799</v>
      </c>
      <c r="B6720" s="21">
        <v>1.6516168039880901</v>
      </c>
    </row>
    <row r="6721" spans="1:2">
      <c r="A6721" s="21">
        <v>0.66886688668866801</v>
      </c>
      <c r="B6721" s="21">
        <v>1.65168219514259</v>
      </c>
    </row>
    <row r="6722" spans="1:2">
      <c r="A6722" s="21">
        <v>0.66896689668966902</v>
      </c>
      <c r="B6722" s="21">
        <v>1.6517475862970901</v>
      </c>
    </row>
    <row r="6723" spans="1:2">
      <c r="A6723" s="21">
        <v>0.66906690669066904</v>
      </c>
      <c r="B6723" s="21">
        <v>1.6518129774515899</v>
      </c>
    </row>
    <row r="6724" spans="1:2">
      <c r="A6724" s="21">
        <v>0.66916691669166894</v>
      </c>
      <c r="B6724" s="21">
        <v>1.6518783686060901</v>
      </c>
    </row>
    <row r="6725" spans="1:2">
      <c r="A6725" s="21">
        <v>0.66926692669266896</v>
      </c>
      <c r="B6725" s="21">
        <v>1.6519437597605899</v>
      </c>
    </row>
    <row r="6726" spans="1:2">
      <c r="A6726" s="21">
        <v>0.66936693669366898</v>
      </c>
      <c r="B6726" s="21">
        <v>1.65200915091509</v>
      </c>
    </row>
    <row r="6727" spans="1:2">
      <c r="A6727" s="21">
        <v>0.669466946694669</v>
      </c>
      <c r="B6727" s="21">
        <v>1.6520745420695899</v>
      </c>
    </row>
    <row r="6728" spans="1:2">
      <c r="A6728" s="21">
        <v>0.66956695669566901</v>
      </c>
      <c r="B6728" s="21">
        <v>1.65213993322409</v>
      </c>
    </row>
    <row r="6729" spans="1:2">
      <c r="A6729" s="21">
        <v>0.66966696669666903</v>
      </c>
      <c r="B6729" s="21">
        <v>1.6522053243785899</v>
      </c>
    </row>
    <row r="6730" spans="1:2">
      <c r="A6730" s="21">
        <v>0.66976697669766905</v>
      </c>
      <c r="B6730" s="21">
        <v>1.65227071553309</v>
      </c>
    </row>
    <row r="6731" spans="1:2">
      <c r="A6731" s="21">
        <v>0.66986698669866895</v>
      </c>
      <c r="B6731" s="21">
        <v>1.6523361066875899</v>
      </c>
    </row>
    <row r="6732" spans="1:2">
      <c r="A6732" s="21">
        <v>0.66996699669966997</v>
      </c>
      <c r="B6732" s="21">
        <v>1.65240149784209</v>
      </c>
    </row>
    <row r="6733" spans="1:2">
      <c r="A6733" s="21">
        <v>0.67006700670066999</v>
      </c>
      <c r="B6733" s="21">
        <v>1.6524668889965901</v>
      </c>
    </row>
    <row r="6734" spans="1:2">
      <c r="A6734" s="21">
        <v>0.67016701670167</v>
      </c>
      <c r="B6734" s="21">
        <v>1.65253228015109</v>
      </c>
    </row>
    <row r="6735" spans="1:2">
      <c r="A6735" s="21">
        <v>0.67026702670267002</v>
      </c>
      <c r="B6735" s="21">
        <v>1.6525976713055901</v>
      </c>
    </row>
    <row r="6736" spans="1:2">
      <c r="A6736" s="21">
        <v>0.67036703670367004</v>
      </c>
      <c r="B6736" s="21">
        <v>1.65266306246009</v>
      </c>
    </row>
    <row r="6737" spans="1:2">
      <c r="A6737" s="21">
        <v>0.67046704670467006</v>
      </c>
      <c r="B6737" s="21">
        <v>1.6527284536145901</v>
      </c>
    </row>
    <row r="6738" spans="1:2">
      <c r="A6738" s="21">
        <v>0.67056705670566996</v>
      </c>
      <c r="B6738" s="21">
        <v>1.65279384476909</v>
      </c>
    </row>
    <row r="6739" spans="1:2">
      <c r="A6739" s="21">
        <v>0.67066706670666998</v>
      </c>
      <c r="B6739" s="21">
        <v>1.6528592359235901</v>
      </c>
    </row>
    <row r="6740" spans="1:2">
      <c r="A6740" s="21">
        <v>0.67076707670767</v>
      </c>
      <c r="B6740" s="21">
        <v>1.65292462707809</v>
      </c>
    </row>
    <row r="6741" spans="1:2">
      <c r="A6741" s="21">
        <v>0.67086708670867001</v>
      </c>
      <c r="B6741" s="21">
        <v>1.6529900182325901</v>
      </c>
    </row>
    <row r="6742" spans="1:2">
      <c r="A6742" s="21">
        <v>0.67096709670967103</v>
      </c>
      <c r="B6742" s="21">
        <v>1.6530554093870899</v>
      </c>
    </row>
    <row r="6743" spans="1:2">
      <c r="A6743" s="21">
        <v>0.67106710671067105</v>
      </c>
      <c r="B6743" s="21">
        <v>1.6531208005415901</v>
      </c>
    </row>
    <row r="6744" spans="1:2">
      <c r="A6744" s="21">
        <v>0.67116711671167095</v>
      </c>
      <c r="B6744" s="21">
        <v>1.6531861916960899</v>
      </c>
    </row>
    <row r="6745" spans="1:2">
      <c r="A6745" s="21">
        <v>0.67126712671267097</v>
      </c>
      <c r="B6745" s="21">
        <v>1.65325158285059</v>
      </c>
    </row>
    <row r="6746" spans="1:2">
      <c r="A6746" s="21">
        <v>0.67136713671367099</v>
      </c>
      <c r="B6746" s="21">
        <v>1.6533169740050899</v>
      </c>
    </row>
    <row r="6747" spans="1:2">
      <c r="A6747" s="21">
        <v>0.671467146714671</v>
      </c>
      <c r="B6747" s="21">
        <v>1.65338236515959</v>
      </c>
    </row>
    <row r="6748" spans="1:2">
      <c r="A6748" s="21">
        <v>0.67156715671567102</v>
      </c>
      <c r="B6748" s="21">
        <v>1.6534477563140899</v>
      </c>
    </row>
    <row r="6749" spans="1:2">
      <c r="A6749" s="21">
        <v>0.67166716671667104</v>
      </c>
      <c r="B6749" s="21">
        <v>1.65351314746859</v>
      </c>
    </row>
    <row r="6750" spans="1:2">
      <c r="A6750" s="21">
        <v>0.67176717671767106</v>
      </c>
      <c r="B6750" s="21">
        <v>1.6535785386230899</v>
      </c>
    </row>
    <row r="6751" spans="1:2">
      <c r="A6751" s="21">
        <v>0.67186718671867096</v>
      </c>
      <c r="B6751" s="21">
        <v>1.65364392977759</v>
      </c>
    </row>
    <row r="6752" spans="1:2">
      <c r="A6752" s="21">
        <v>0.67196719671967198</v>
      </c>
      <c r="B6752" s="21">
        <v>1.6537093209320901</v>
      </c>
    </row>
    <row r="6753" spans="1:2">
      <c r="A6753" s="21">
        <v>0.67206720672067199</v>
      </c>
      <c r="B6753" s="21">
        <v>1.65377471208659</v>
      </c>
    </row>
    <row r="6754" spans="1:2">
      <c r="A6754" s="21">
        <v>0.67216721672167201</v>
      </c>
      <c r="B6754" s="21">
        <v>1.6538401032410901</v>
      </c>
    </row>
    <row r="6755" spans="1:2">
      <c r="A6755" s="21">
        <v>0.67226722672267203</v>
      </c>
      <c r="B6755" s="21">
        <v>1.65390549439559</v>
      </c>
    </row>
    <row r="6756" spans="1:2">
      <c r="A6756" s="21">
        <v>0.67236723672367205</v>
      </c>
      <c r="B6756" s="21">
        <v>1.6539708855500901</v>
      </c>
    </row>
    <row r="6757" spans="1:2">
      <c r="A6757" s="21">
        <v>0.67246724672467195</v>
      </c>
      <c r="B6757" s="21">
        <v>1.65403627670459</v>
      </c>
    </row>
    <row r="6758" spans="1:2">
      <c r="A6758" s="21">
        <v>0.67256725672567197</v>
      </c>
      <c r="B6758" s="21">
        <v>1.6541016678590901</v>
      </c>
    </row>
    <row r="6759" spans="1:2">
      <c r="A6759" s="21">
        <v>0.67266726672667199</v>
      </c>
      <c r="B6759" s="21">
        <v>1.65416705901359</v>
      </c>
    </row>
    <row r="6760" spans="1:2">
      <c r="A6760" s="21">
        <v>0.672767276727672</v>
      </c>
      <c r="B6760" s="21">
        <v>1.6542324501680901</v>
      </c>
    </row>
    <row r="6761" spans="1:2">
      <c r="A6761" s="21">
        <v>0.67286728672867202</v>
      </c>
      <c r="B6761" s="21">
        <v>1.6542978413225899</v>
      </c>
    </row>
    <row r="6762" spans="1:2">
      <c r="A6762" s="21">
        <v>0.67296729672967304</v>
      </c>
      <c r="B6762" s="21">
        <v>1.6543632324770901</v>
      </c>
    </row>
    <row r="6763" spans="1:2">
      <c r="A6763" s="21">
        <v>0.67306730673067305</v>
      </c>
      <c r="B6763" s="21">
        <v>1.6544286236315899</v>
      </c>
    </row>
    <row r="6764" spans="1:2">
      <c r="A6764" s="21">
        <v>0.67316731673167296</v>
      </c>
      <c r="B6764" s="21">
        <v>1.65449401478609</v>
      </c>
    </row>
    <row r="6765" spans="1:2">
      <c r="A6765" s="21">
        <v>0.67326732673267298</v>
      </c>
      <c r="B6765" s="21">
        <v>1.6545594059405899</v>
      </c>
    </row>
    <row r="6766" spans="1:2">
      <c r="A6766" s="21">
        <v>0.67336733673367299</v>
      </c>
      <c r="B6766" s="21">
        <v>1.65462479709509</v>
      </c>
    </row>
    <row r="6767" spans="1:2">
      <c r="A6767" s="21">
        <v>0.67346734673467301</v>
      </c>
      <c r="B6767" s="21">
        <v>1.6546901882495899</v>
      </c>
    </row>
    <row r="6768" spans="1:2">
      <c r="A6768" s="21">
        <v>0.67356735673567303</v>
      </c>
      <c r="B6768" s="21">
        <v>1.65475557940409</v>
      </c>
    </row>
    <row r="6769" spans="1:2">
      <c r="A6769" s="21">
        <v>0.67366736673667305</v>
      </c>
      <c r="B6769" s="21">
        <v>1.6548209705585899</v>
      </c>
    </row>
    <row r="6770" spans="1:2">
      <c r="A6770" s="21">
        <v>0.67376737673767295</v>
      </c>
      <c r="B6770" s="21">
        <v>1.65488636171309</v>
      </c>
    </row>
    <row r="6771" spans="1:2">
      <c r="A6771" s="21">
        <v>0.67386738673867297</v>
      </c>
      <c r="B6771" s="21">
        <v>1.6549517528675901</v>
      </c>
    </row>
    <row r="6772" spans="1:2">
      <c r="A6772" s="21">
        <v>0.67396739673967399</v>
      </c>
      <c r="B6772" s="21">
        <v>1.65501714402209</v>
      </c>
    </row>
    <row r="6773" spans="1:2">
      <c r="A6773" s="21">
        <v>0.674067406740674</v>
      </c>
      <c r="B6773" s="21">
        <v>1.6550825351765901</v>
      </c>
    </row>
    <row r="6774" spans="1:2">
      <c r="A6774" s="21">
        <v>0.67416741674167402</v>
      </c>
      <c r="B6774" s="21">
        <v>1.65514792633109</v>
      </c>
    </row>
    <row r="6775" spans="1:2">
      <c r="A6775" s="21">
        <v>0.67426742674267404</v>
      </c>
      <c r="B6775" s="21">
        <v>1.6552133174855901</v>
      </c>
    </row>
    <row r="6776" spans="1:2">
      <c r="A6776" s="21">
        <v>0.67436743674367405</v>
      </c>
      <c r="B6776" s="21">
        <v>1.65527870864009</v>
      </c>
    </row>
    <row r="6777" spans="1:2">
      <c r="A6777" s="21">
        <v>0.67446744674467396</v>
      </c>
      <c r="B6777" s="21">
        <v>1.6553440997945901</v>
      </c>
    </row>
    <row r="6778" spans="1:2">
      <c r="A6778" s="21">
        <v>0.67456745674567398</v>
      </c>
      <c r="B6778" s="21">
        <v>1.65540949094909</v>
      </c>
    </row>
    <row r="6779" spans="1:2">
      <c r="A6779" s="21">
        <v>0.67466746674667399</v>
      </c>
      <c r="B6779" s="21">
        <v>1.6554748821035901</v>
      </c>
    </row>
    <row r="6780" spans="1:2">
      <c r="A6780" s="21">
        <v>0.67476747674767401</v>
      </c>
      <c r="B6780" s="21">
        <v>1.6555402732580899</v>
      </c>
    </row>
    <row r="6781" spans="1:2">
      <c r="A6781" s="21">
        <v>0.67486748674867403</v>
      </c>
      <c r="B6781" s="21">
        <v>1.6556056644125901</v>
      </c>
    </row>
    <row r="6782" spans="1:2">
      <c r="A6782" s="21">
        <v>0.67496749674967504</v>
      </c>
      <c r="B6782" s="21">
        <v>1.6556710555670899</v>
      </c>
    </row>
    <row r="6783" spans="1:2">
      <c r="A6783" s="21">
        <v>0.67506750675067495</v>
      </c>
      <c r="B6783" s="21">
        <v>1.65573644672159</v>
      </c>
    </row>
    <row r="6784" spans="1:2">
      <c r="A6784" s="21">
        <v>0.67516751675167497</v>
      </c>
      <c r="B6784" s="21">
        <v>1.6558018378760899</v>
      </c>
    </row>
    <row r="6785" spans="1:2">
      <c r="A6785" s="21">
        <v>0.67526752675267498</v>
      </c>
      <c r="B6785" s="21">
        <v>1.65586722903059</v>
      </c>
    </row>
    <row r="6786" spans="1:2">
      <c r="A6786" s="21">
        <v>0.675367536753675</v>
      </c>
      <c r="B6786" s="21">
        <v>1.6559326201850899</v>
      </c>
    </row>
    <row r="6787" spans="1:2">
      <c r="A6787" s="21">
        <v>0.67546754675467502</v>
      </c>
      <c r="B6787" s="21">
        <v>1.65599801133959</v>
      </c>
    </row>
    <row r="6788" spans="1:2">
      <c r="A6788" s="21">
        <v>0.67556755675567504</v>
      </c>
      <c r="B6788" s="21">
        <v>1.6560634024940899</v>
      </c>
    </row>
    <row r="6789" spans="1:2">
      <c r="A6789" s="21">
        <v>0.67566756675667505</v>
      </c>
      <c r="B6789" s="21">
        <v>1.65612879364859</v>
      </c>
    </row>
    <row r="6790" spans="1:2">
      <c r="A6790" s="21">
        <v>0.67576757675767496</v>
      </c>
      <c r="B6790" s="21">
        <v>1.6561941848030901</v>
      </c>
    </row>
    <row r="6791" spans="1:2">
      <c r="A6791" s="21">
        <v>0.67586758675867498</v>
      </c>
      <c r="B6791" s="21">
        <v>1.65625957595759</v>
      </c>
    </row>
    <row r="6792" spans="1:2">
      <c r="A6792" s="21">
        <v>0.67596759675967599</v>
      </c>
      <c r="B6792" s="21">
        <v>1.6563249671120901</v>
      </c>
    </row>
    <row r="6793" spans="1:2">
      <c r="A6793" s="21">
        <v>0.67606760676067601</v>
      </c>
      <c r="B6793" s="21">
        <v>1.65639035826659</v>
      </c>
    </row>
    <row r="6794" spans="1:2">
      <c r="A6794" s="21">
        <v>0.67616761676167603</v>
      </c>
      <c r="B6794" s="21">
        <v>1.6564557494210901</v>
      </c>
    </row>
    <row r="6795" spans="1:2">
      <c r="A6795" s="21">
        <v>0.67626762676267604</v>
      </c>
      <c r="B6795" s="21">
        <v>1.65652114057559</v>
      </c>
    </row>
    <row r="6796" spans="1:2">
      <c r="A6796" s="21">
        <v>0.67636763676367595</v>
      </c>
      <c r="B6796" s="21">
        <v>1.6565865317300901</v>
      </c>
    </row>
    <row r="6797" spans="1:2">
      <c r="A6797" s="21">
        <v>0.67646764676467597</v>
      </c>
      <c r="B6797" s="21">
        <v>1.65665192288459</v>
      </c>
    </row>
    <row r="6798" spans="1:2">
      <c r="A6798" s="21">
        <v>0.67656765676567598</v>
      </c>
      <c r="B6798" s="21">
        <v>1.6567173140390901</v>
      </c>
    </row>
    <row r="6799" spans="1:2">
      <c r="A6799" s="21">
        <v>0.676667666766676</v>
      </c>
      <c r="B6799" s="21">
        <v>1.6567827051935899</v>
      </c>
    </row>
    <row r="6800" spans="1:2">
      <c r="A6800" s="21">
        <v>0.67676767676767602</v>
      </c>
      <c r="B6800" s="21">
        <v>1.65684809634809</v>
      </c>
    </row>
    <row r="6801" spans="1:2">
      <c r="A6801" s="21">
        <v>0.67686768676867604</v>
      </c>
      <c r="B6801" s="21">
        <v>1.6569134875025899</v>
      </c>
    </row>
    <row r="6802" spans="1:2">
      <c r="A6802" s="21">
        <v>0.67696769676967605</v>
      </c>
      <c r="B6802" s="21">
        <v>1.65697887865709</v>
      </c>
    </row>
    <row r="6803" spans="1:2">
      <c r="A6803" s="21">
        <v>0.67706770677067696</v>
      </c>
      <c r="B6803" s="21">
        <v>1.6569557301883999</v>
      </c>
    </row>
    <row r="6804" spans="1:2">
      <c r="A6804" s="21">
        <v>0.67716771677167698</v>
      </c>
      <c r="B6804" s="21">
        <v>1.6568903390339</v>
      </c>
    </row>
    <row r="6805" spans="1:2">
      <c r="A6805" s="21">
        <v>0.67726772677267699</v>
      </c>
      <c r="B6805" s="21">
        <v>1.6568249478793999</v>
      </c>
    </row>
    <row r="6806" spans="1:2">
      <c r="A6806" s="21">
        <v>0.67736773677367701</v>
      </c>
      <c r="B6806" s="21">
        <v>1.6567595567249001</v>
      </c>
    </row>
    <row r="6807" spans="1:2">
      <c r="A6807" s="21">
        <v>0.67746774677467703</v>
      </c>
      <c r="B6807" s="21">
        <v>1.6566941655703999</v>
      </c>
    </row>
    <row r="6808" spans="1:2">
      <c r="A6808" s="21">
        <v>0.67756775677567704</v>
      </c>
      <c r="B6808" s="21">
        <v>1.6566287744159001</v>
      </c>
    </row>
    <row r="6809" spans="1:2">
      <c r="A6809" s="21">
        <v>0.67766776677667695</v>
      </c>
      <c r="B6809" s="21">
        <v>1.6565633832614</v>
      </c>
    </row>
    <row r="6810" spans="1:2">
      <c r="A6810" s="21">
        <v>0.67776777677767697</v>
      </c>
      <c r="B6810" s="21">
        <v>1.6564979921069001</v>
      </c>
    </row>
    <row r="6811" spans="1:2">
      <c r="A6811" s="21">
        <v>0.67786778677867698</v>
      </c>
      <c r="B6811" s="21">
        <v>1.6564326009524</v>
      </c>
    </row>
    <row r="6812" spans="1:2">
      <c r="A6812" s="21">
        <v>0.677967796779678</v>
      </c>
      <c r="B6812" s="21">
        <v>1.6563672097979001</v>
      </c>
    </row>
    <row r="6813" spans="1:2">
      <c r="A6813" s="21">
        <v>0.67806780678067802</v>
      </c>
      <c r="B6813" s="21">
        <v>1.6563018186434</v>
      </c>
    </row>
    <row r="6814" spans="1:2">
      <c r="A6814" s="21">
        <v>0.67816781678167803</v>
      </c>
      <c r="B6814" s="21">
        <v>1.6562364274889001</v>
      </c>
    </row>
    <row r="6815" spans="1:2">
      <c r="A6815" s="21">
        <v>0.67826782678267805</v>
      </c>
      <c r="B6815" s="21">
        <v>1.6561710363344</v>
      </c>
    </row>
    <row r="6816" spans="1:2">
      <c r="A6816" s="21">
        <v>0.67836783678367796</v>
      </c>
      <c r="B6816" s="21">
        <v>1.6561056451799001</v>
      </c>
    </row>
    <row r="6817" spans="1:2">
      <c r="A6817" s="21">
        <v>0.67846784678467797</v>
      </c>
      <c r="B6817" s="21">
        <v>1.6560402540254</v>
      </c>
    </row>
    <row r="6818" spans="1:2">
      <c r="A6818" s="21">
        <v>0.67856785678567799</v>
      </c>
      <c r="B6818" s="21">
        <v>1.6559748628708999</v>
      </c>
    </row>
    <row r="6819" spans="1:2">
      <c r="A6819" s="21">
        <v>0.67866786678667801</v>
      </c>
      <c r="B6819" s="21">
        <v>1.6559094717164</v>
      </c>
    </row>
    <row r="6820" spans="1:2">
      <c r="A6820" s="21">
        <v>0.67876787678767803</v>
      </c>
      <c r="B6820" s="21">
        <v>1.6558440805618999</v>
      </c>
    </row>
    <row r="6821" spans="1:2">
      <c r="A6821" s="21">
        <v>0.67886788678867804</v>
      </c>
      <c r="B6821" s="21">
        <v>1.6557786894074</v>
      </c>
    </row>
    <row r="6822" spans="1:2">
      <c r="A6822" s="21">
        <v>0.67896789678967895</v>
      </c>
      <c r="B6822" s="21">
        <v>1.6557132982528999</v>
      </c>
    </row>
    <row r="6823" spans="1:2">
      <c r="A6823" s="21">
        <v>0.67906790679067897</v>
      </c>
      <c r="B6823" s="21">
        <v>1.6556479070984</v>
      </c>
    </row>
    <row r="6824" spans="1:2">
      <c r="A6824" s="21">
        <v>0.67916791679167898</v>
      </c>
      <c r="B6824" s="21">
        <v>1.6555825159438999</v>
      </c>
    </row>
    <row r="6825" spans="1:2">
      <c r="A6825" s="21">
        <v>0.679267926792679</v>
      </c>
      <c r="B6825" s="21">
        <v>1.6555171247894001</v>
      </c>
    </row>
    <row r="6826" spans="1:2">
      <c r="A6826" s="21">
        <v>0.67936793679367902</v>
      </c>
      <c r="B6826" s="21">
        <v>1.6554517336348999</v>
      </c>
    </row>
    <row r="6827" spans="1:2">
      <c r="A6827" s="21">
        <v>0.67946794679467903</v>
      </c>
      <c r="B6827" s="21">
        <v>1.6553863424804001</v>
      </c>
    </row>
    <row r="6828" spans="1:2">
      <c r="A6828" s="21">
        <v>0.67956795679567905</v>
      </c>
      <c r="B6828" s="21">
        <v>1.6553209513259</v>
      </c>
    </row>
    <row r="6829" spans="1:2">
      <c r="A6829" s="21">
        <v>0.67966796679667896</v>
      </c>
      <c r="B6829" s="21">
        <v>1.6552555601714001</v>
      </c>
    </row>
    <row r="6830" spans="1:2">
      <c r="A6830" s="21">
        <v>0.67976797679767897</v>
      </c>
      <c r="B6830" s="21">
        <v>1.6551901690169</v>
      </c>
    </row>
    <row r="6831" spans="1:2">
      <c r="A6831" s="21">
        <v>0.67986798679867899</v>
      </c>
      <c r="B6831" s="21">
        <v>1.6551247778624001</v>
      </c>
    </row>
    <row r="6832" spans="1:2">
      <c r="A6832" s="21">
        <v>0.67996799679968001</v>
      </c>
      <c r="B6832" s="21">
        <v>1.6550593867079</v>
      </c>
    </row>
    <row r="6833" spans="1:2">
      <c r="A6833" s="21">
        <v>0.68006800680068002</v>
      </c>
      <c r="B6833" s="21">
        <v>1.6549939955534001</v>
      </c>
    </row>
    <row r="6834" spans="1:2">
      <c r="A6834" s="21">
        <v>0.68016801680168004</v>
      </c>
      <c r="B6834" s="21">
        <v>1.6549286043989</v>
      </c>
    </row>
    <row r="6835" spans="1:2">
      <c r="A6835" s="21">
        <v>0.68026802680267995</v>
      </c>
      <c r="B6835" s="21">
        <v>1.6548632132444001</v>
      </c>
    </row>
    <row r="6836" spans="1:2">
      <c r="A6836" s="21">
        <v>0.68036803680367997</v>
      </c>
      <c r="B6836" s="21">
        <v>1.6547978220899</v>
      </c>
    </row>
    <row r="6837" spans="1:2">
      <c r="A6837" s="21">
        <v>0.68046804680467998</v>
      </c>
      <c r="B6837" s="21">
        <v>1.6547324309353999</v>
      </c>
    </row>
    <row r="6838" spans="1:2">
      <c r="A6838" s="21">
        <v>0.68056805680568</v>
      </c>
      <c r="B6838" s="21">
        <v>1.6546670397809</v>
      </c>
    </row>
    <row r="6839" spans="1:2">
      <c r="A6839" s="21">
        <v>0.68066806680668002</v>
      </c>
      <c r="B6839" s="21">
        <v>1.6546016486263999</v>
      </c>
    </row>
    <row r="6840" spans="1:2">
      <c r="A6840" s="21">
        <v>0.68076807680768003</v>
      </c>
      <c r="B6840" s="21">
        <v>1.6545362574719</v>
      </c>
    </row>
    <row r="6841" spans="1:2">
      <c r="A6841" s="21">
        <v>0.68086808680868005</v>
      </c>
      <c r="B6841" s="21">
        <v>1.6544708663173999</v>
      </c>
    </row>
    <row r="6842" spans="1:2">
      <c r="A6842" s="21">
        <v>0.68096809680968096</v>
      </c>
      <c r="B6842" s="21">
        <v>1.6544054751629</v>
      </c>
    </row>
    <row r="6843" spans="1:2">
      <c r="A6843" s="21">
        <v>0.68106810681068097</v>
      </c>
      <c r="B6843" s="21">
        <v>1.6543400840083999</v>
      </c>
    </row>
    <row r="6844" spans="1:2">
      <c r="A6844" s="21">
        <v>0.68116811681168099</v>
      </c>
      <c r="B6844" s="21">
        <v>1.6542746928539001</v>
      </c>
    </row>
    <row r="6845" spans="1:2">
      <c r="A6845" s="21">
        <v>0.68126812681268101</v>
      </c>
      <c r="B6845" s="21">
        <v>1.6542093016993999</v>
      </c>
    </row>
    <row r="6846" spans="1:2">
      <c r="A6846" s="21">
        <v>0.68136813681368102</v>
      </c>
      <c r="B6846" s="21">
        <v>1.6541439105449001</v>
      </c>
    </row>
    <row r="6847" spans="1:2">
      <c r="A6847" s="21">
        <v>0.68146814681468104</v>
      </c>
      <c r="B6847" s="21">
        <v>1.6540785193904</v>
      </c>
    </row>
    <row r="6848" spans="1:2">
      <c r="A6848" s="21">
        <v>0.68156815681568095</v>
      </c>
      <c r="B6848" s="21">
        <v>1.6540131282359001</v>
      </c>
    </row>
    <row r="6849" spans="1:2">
      <c r="A6849" s="21">
        <v>0.68166816681668096</v>
      </c>
      <c r="B6849" s="21">
        <v>1.6539477370814</v>
      </c>
    </row>
    <row r="6850" spans="1:2">
      <c r="A6850" s="21">
        <v>0.68176817681768098</v>
      </c>
      <c r="B6850" s="21">
        <v>1.6538823459269001</v>
      </c>
    </row>
    <row r="6851" spans="1:2">
      <c r="A6851" s="21">
        <v>0.681868186818681</v>
      </c>
      <c r="B6851" s="21">
        <v>1.6538169547724</v>
      </c>
    </row>
    <row r="6852" spans="1:2">
      <c r="A6852" s="21">
        <v>0.68196819681968202</v>
      </c>
      <c r="B6852" s="21">
        <v>1.6537515636179001</v>
      </c>
    </row>
    <row r="6853" spans="1:2">
      <c r="A6853" s="21">
        <v>0.68206820682068203</v>
      </c>
      <c r="B6853" s="21">
        <v>1.6536861724634</v>
      </c>
    </row>
    <row r="6854" spans="1:2">
      <c r="A6854" s="21">
        <v>0.68216821682168205</v>
      </c>
      <c r="B6854" s="21">
        <v>1.6536207813088999</v>
      </c>
    </row>
    <row r="6855" spans="1:2">
      <c r="A6855" s="21">
        <v>0.68226822682268196</v>
      </c>
      <c r="B6855" s="21">
        <v>1.6535553901544</v>
      </c>
    </row>
    <row r="6856" spans="1:2">
      <c r="A6856" s="21">
        <v>0.68236823682368197</v>
      </c>
      <c r="B6856" s="21">
        <v>1.6534899989998999</v>
      </c>
    </row>
    <row r="6857" spans="1:2">
      <c r="A6857" s="21">
        <v>0.68246824682468199</v>
      </c>
      <c r="B6857" s="21">
        <v>1.65342460784539</v>
      </c>
    </row>
    <row r="6858" spans="1:2">
      <c r="A6858" s="21">
        <v>0.68256825682568201</v>
      </c>
      <c r="B6858" s="21">
        <v>1.6533592166908999</v>
      </c>
    </row>
    <row r="6859" spans="1:2">
      <c r="A6859" s="21">
        <v>0.68266826682668202</v>
      </c>
      <c r="B6859" s="21">
        <v>1.65329382553639</v>
      </c>
    </row>
    <row r="6860" spans="1:2">
      <c r="A6860" s="21">
        <v>0.68276827682768204</v>
      </c>
      <c r="B6860" s="21">
        <v>1.6532284343818899</v>
      </c>
    </row>
    <row r="6861" spans="1:2">
      <c r="A6861" s="21">
        <v>0.68286828682868195</v>
      </c>
      <c r="B6861" s="21">
        <v>1.65316304322739</v>
      </c>
    </row>
    <row r="6862" spans="1:2">
      <c r="A6862" s="21">
        <v>0.68296829682968296</v>
      </c>
      <c r="B6862" s="21">
        <v>1.6530976520728899</v>
      </c>
    </row>
    <row r="6863" spans="1:2">
      <c r="A6863" s="21">
        <v>0.68306830683068298</v>
      </c>
      <c r="B6863" s="21">
        <v>1.6530322609183901</v>
      </c>
    </row>
    <row r="6864" spans="1:2">
      <c r="A6864" s="21">
        <v>0.683168316831683</v>
      </c>
      <c r="B6864" s="21">
        <v>1.65296686976389</v>
      </c>
    </row>
    <row r="6865" spans="1:2">
      <c r="A6865" s="21">
        <v>0.68326832683268302</v>
      </c>
      <c r="B6865" s="21">
        <v>1.6529014786093901</v>
      </c>
    </row>
    <row r="6866" spans="1:2">
      <c r="A6866" s="21">
        <v>0.68336833683368303</v>
      </c>
      <c r="B6866" s="21">
        <v>1.65283608745489</v>
      </c>
    </row>
    <row r="6867" spans="1:2">
      <c r="A6867" s="21">
        <v>0.68346834683468305</v>
      </c>
      <c r="B6867" s="21">
        <v>1.6527706963003901</v>
      </c>
    </row>
    <row r="6868" spans="1:2">
      <c r="A6868" s="21">
        <v>0.68356835683568296</v>
      </c>
      <c r="B6868" s="21">
        <v>1.65270530514589</v>
      </c>
    </row>
    <row r="6869" spans="1:2">
      <c r="A6869" s="21">
        <v>0.68366836683668297</v>
      </c>
      <c r="B6869" s="21">
        <v>1.6526399139913901</v>
      </c>
    </row>
    <row r="6870" spans="1:2">
      <c r="A6870" s="21">
        <v>0.68376837683768299</v>
      </c>
      <c r="B6870" s="21">
        <v>1.65257452283689</v>
      </c>
    </row>
    <row r="6871" spans="1:2">
      <c r="A6871" s="21">
        <v>0.68386838683868301</v>
      </c>
      <c r="B6871" s="21">
        <v>1.6525091316823901</v>
      </c>
    </row>
    <row r="6872" spans="1:2">
      <c r="A6872" s="21">
        <v>0.68396839683968402</v>
      </c>
      <c r="B6872" s="21">
        <v>1.65244374052789</v>
      </c>
    </row>
    <row r="6873" spans="1:2">
      <c r="A6873" s="21">
        <v>0.68406840684068404</v>
      </c>
      <c r="B6873" s="21">
        <v>1.6523783493733899</v>
      </c>
    </row>
    <row r="6874" spans="1:2">
      <c r="A6874" s="21">
        <v>0.68416841684168395</v>
      </c>
      <c r="B6874" s="21">
        <v>1.65231295821889</v>
      </c>
    </row>
    <row r="6875" spans="1:2">
      <c r="A6875" s="21">
        <v>0.68426842684268396</v>
      </c>
      <c r="B6875" s="21">
        <v>1.6522475670643899</v>
      </c>
    </row>
    <row r="6876" spans="1:2">
      <c r="A6876" s="21">
        <v>0.68436843684368398</v>
      </c>
      <c r="B6876" s="21">
        <v>1.65218217590989</v>
      </c>
    </row>
    <row r="6877" spans="1:2">
      <c r="A6877" s="21">
        <v>0.684468446844684</v>
      </c>
      <c r="B6877" s="21">
        <v>1.6521167847553899</v>
      </c>
    </row>
    <row r="6878" spans="1:2">
      <c r="A6878" s="21">
        <v>0.68456845684568401</v>
      </c>
      <c r="B6878" s="21">
        <v>1.65205139360089</v>
      </c>
    </row>
    <row r="6879" spans="1:2">
      <c r="A6879" s="21">
        <v>0.68466846684668403</v>
      </c>
      <c r="B6879" s="21">
        <v>1.6519860024463899</v>
      </c>
    </row>
    <row r="6880" spans="1:2">
      <c r="A6880" s="21">
        <v>0.68476847684768405</v>
      </c>
      <c r="B6880" s="21">
        <v>1.6519206112918901</v>
      </c>
    </row>
    <row r="6881" spans="1:2">
      <c r="A6881" s="21">
        <v>0.68486848684868395</v>
      </c>
      <c r="B6881" s="21">
        <v>1.6518552201373899</v>
      </c>
    </row>
    <row r="6882" spans="1:2">
      <c r="A6882" s="21">
        <v>0.68496849684968497</v>
      </c>
      <c r="B6882" s="21">
        <v>1.6517898289828901</v>
      </c>
    </row>
    <row r="6883" spans="1:2">
      <c r="A6883" s="21">
        <v>0.68506850685068499</v>
      </c>
      <c r="B6883" s="21">
        <v>1.65172443782839</v>
      </c>
    </row>
    <row r="6884" spans="1:2">
      <c r="A6884" s="21">
        <v>0.68516851685168501</v>
      </c>
      <c r="B6884" s="21">
        <v>1.6516590466738901</v>
      </c>
    </row>
    <row r="6885" spans="1:2">
      <c r="A6885" s="21">
        <v>0.68526852685268502</v>
      </c>
      <c r="B6885" s="21">
        <v>1.65159365551939</v>
      </c>
    </row>
    <row r="6886" spans="1:2">
      <c r="A6886" s="21">
        <v>0.68536853685368504</v>
      </c>
      <c r="B6886" s="21">
        <v>1.6515282643648901</v>
      </c>
    </row>
    <row r="6887" spans="1:2">
      <c r="A6887" s="21">
        <v>0.68546854685468495</v>
      </c>
      <c r="B6887" s="21">
        <v>1.65146287321039</v>
      </c>
    </row>
    <row r="6888" spans="1:2">
      <c r="A6888" s="21">
        <v>0.68556855685568496</v>
      </c>
      <c r="B6888" s="21">
        <v>1.6513974820558901</v>
      </c>
    </row>
    <row r="6889" spans="1:2">
      <c r="A6889" s="21">
        <v>0.68566856685668498</v>
      </c>
      <c r="B6889" s="21">
        <v>1.65133209090139</v>
      </c>
    </row>
    <row r="6890" spans="1:2">
      <c r="A6890" s="21">
        <v>0.685768576857685</v>
      </c>
      <c r="B6890" s="21">
        <v>1.6512666997468901</v>
      </c>
    </row>
    <row r="6891" spans="1:2">
      <c r="A6891" s="21">
        <v>0.68586858685868501</v>
      </c>
      <c r="B6891" s="21">
        <v>1.65120130859239</v>
      </c>
    </row>
    <row r="6892" spans="1:2">
      <c r="A6892" s="21">
        <v>0.68596859685968603</v>
      </c>
      <c r="B6892" s="21">
        <v>1.6511359174378899</v>
      </c>
    </row>
    <row r="6893" spans="1:2">
      <c r="A6893" s="21">
        <v>0.68606860686068605</v>
      </c>
      <c r="B6893" s="21">
        <v>1.65107052628339</v>
      </c>
    </row>
    <row r="6894" spans="1:2">
      <c r="A6894" s="21">
        <v>0.68616861686168595</v>
      </c>
      <c r="B6894" s="21">
        <v>1.6510051351288899</v>
      </c>
    </row>
    <row r="6895" spans="1:2">
      <c r="A6895" s="21">
        <v>0.68626862686268597</v>
      </c>
      <c r="B6895" s="21">
        <v>1.65093974397439</v>
      </c>
    </row>
    <row r="6896" spans="1:2">
      <c r="A6896" s="21">
        <v>0.68636863686368599</v>
      </c>
      <c r="B6896" s="21">
        <v>1.6508743528198899</v>
      </c>
    </row>
    <row r="6897" spans="1:2">
      <c r="A6897" s="21">
        <v>0.68646864686468601</v>
      </c>
      <c r="B6897" s="21">
        <v>1.65080896166539</v>
      </c>
    </row>
    <row r="6898" spans="1:2">
      <c r="A6898" s="21">
        <v>0.68656865686568602</v>
      </c>
      <c r="B6898" s="21">
        <v>1.6507435705108899</v>
      </c>
    </row>
    <row r="6899" spans="1:2">
      <c r="A6899" s="21">
        <v>0.68666866686668604</v>
      </c>
      <c r="B6899" s="21">
        <v>1.6506781793563901</v>
      </c>
    </row>
    <row r="6900" spans="1:2">
      <c r="A6900" s="21">
        <v>0.68676867686768595</v>
      </c>
      <c r="B6900" s="21">
        <v>1.6506127882018899</v>
      </c>
    </row>
    <row r="6901" spans="1:2">
      <c r="A6901" s="21">
        <v>0.68686868686868596</v>
      </c>
      <c r="B6901" s="21">
        <v>1.6505473970473901</v>
      </c>
    </row>
    <row r="6902" spans="1:2">
      <c r="A6902" s="21">
        <v>0.68696869686968698</v>
      </c>
      <c r="B6902" s="21">
        <v>1.65048200589289</v>
      </c>
    </row>
    <row r="6903" spans="1:2">
      <c r="A6903" s="21">
        <v>0.687068706870687</v>
      </c>
      <c r="B6903" s="21">
        <v>1.6504166147383901</v>
      </c>
    </row>
    <row r="6904" spans="1:2">
      <c r="A6904" s="21">
        <v>0.68716871687168701</v>
      </c>
      <c r="B6904" s="21">
        <v>1.65035122358389</v>
      </c>
    </row>
    <row r="6905" spans="1:2">
      <c r="A6905" s="21">
        <v>0.68726872687268703</v>
      </c>
      <c r="B6905" s="21">
        <v>1.6502858324293901</v>
      </c>
    </row>
    <row r="6906" spans="1:2">
      <c r="A6906" s="21">
        <v>0.68736873687368705</v>
      </c>
      <c r="B6906" s="21">
        <v>1.65022044127489</v>
      </c>
    </row>
    <row r="6907" spans="1:2">
      <c r="A6907" s="21">
        <v>0.68746874687468695</v>
      </c>
      <c r="B6907" s="21">
        <v>1.6501550501203901</v>
      </c>
    </row>
    <row r="6908" spans="1:2">
      <c r="A6908" s="21">
        <v>0.68756875687568697</v>
      </c>
      <c r="B6908" s="21">
        <v>1.65008965896589</v>
      </c>
    </row>
    <row r="6909" spans="1:2">
      <c r="A6909" s="21">
        <v>0.68766876687668699</v>
      </c>
      <c r="B6909" s="21">
        <v>1.6500242678113901</v>
      </c>
    </row>
    <row r="6910" spans="1:2">
      <c r="A6910" s="21">
        <v>0.687768776877687</v>
      </c>
      <c r="B6910" s="21">
        <v>1.64995887665689</v>
      </c>
    </row>
    <row r="6911" spans="1:2">
      <c r="A6911" s="21">
        <v>0.68786878687868702</v>
      </c>
      <c r="B6911" s="21">
        <v>1.6498934855023899</v>
      </c>
    </row>
    <row r="6912" spans="1:2">
      <c r="A6912" s="21">
        <v>0.68796879687968804</v>
      </c>
      <c r="B6912" s="21">
        <v>1.64982809434789</v>
      </c>
    </row>
    <row r="6913" spans="1:2">
      <c r="A6913" s="21">
        <v>0.68806880688068806</v>
      </c>
      <c r="B6913" s="21">
        <v>1.6497627031933899</v>
      </c>
    </row>
    <row r="6914" spans="1:2">
      <c r="A6914" s="21">
        <v>0.68816881688168796</v>
      </c>
      <c r="B6914" s="21">
        <v>1.64969731203889</v>
      </c>
    </row>
    <row r="6915" spans="1:2">
      <c r="A6915" s="21">
        <v>0.68826882688268798</v>
      </c>
      <c r="B6915" s="21">
        <v>1.6496319208843899</v>
      </c>
    </row>
    <row r="6916" spans="1:2">
      <c r="A6916" s="21">
        <v>0.688368836883688</v>
      </c>
      <c r="B6916" s="21">
        <v>1.64956652972989</v>
      </c>
    </row>
    <row r="6917" spans="1:2">
      <c r="A6917" s="21">
        <v>0.68846884688468801</v>
      </c>
      <c r="B6917" s="21">
        <v>1.6495011385753899</v>
      </c>
    </row>
    <row r="6918" spans="1:2">
      <c r="A6918" s="21">
        <v>0.68856885688568803</v>
      </c>
      <c r="B6918" s="21">
        <v>1.6494357474208901</v>
      </c>
    </row>
    <row r="6919" spans="1:2">
      <c r="A6919" s="21">
        <v>0.68866886688668805</v>
      </c>
      <c r="B6919" s="21">
        <v>1.6493703562663899</v>
      </c>
    </row>
    <row r="6920" spans="1:2">
      <c r="A6920" s="21">
        <v>0.68876887688768795</v>
      </c>
      <c r="B6920" s="21">
        <v>1.6493049651118901</v>
      </c>
    </row>
    <row r="6921" spans="1:2">
      <c r="A6921" s="21">
        <v>0.68886888688868797</v>
      </c>
      <c r="B6921" s="21">
        <v>1.64923957395739</v>
      </c>
    </row>
    <row r="6922" spans="1:2">
      <c r="A6922" s="21">
        <v>0.68896889688968899</v>
      </c>
      <c r="B6922" s="21">
        <v>1.6491741828028901</v>
      </c>
    </row>
    <row r="6923" spans="1:2">
      <c r="A6923" s="21">
        <v>0.689068906890689</v>
      </c>
      <c r="B6923" s="21">
        <v>1.64910879164839</v>
      </c>
    </row>
    <row r="6924" spans="1:2">
      <c r="A6924" s="21">
        <v>0.68916891689168902</v>
      </c>
      <c r="B6924" s="21">
        <v>1.6490434004938901</v>
      </c>
    </row>
    <row r="6925" spans="1:2">
      <c r="A6925" s="21">
        <v>0.68926892689268904</v>
      </c>
      <c r="B6925" s="21">
        <v>1.64897800933939</v>
      </c>
    </row>
    <row r="6926" spans="1:2">
      <c r="A6926" s="21">
        <v>0.68936893689368905</v>
      </c>
      <c r="B6926" s="21">
        <v>1.6489126181848901</v>
      </c>
    </row>
    <row r="6927" spans="1:2">
      <c r="A6927" s="21">
        <v>0.68946894689468896</v>
      </c>
      <c r="B6927" s="21">
        <v>1.64884722703039</v>
      </c>
    </row>
    <row r="6928" spans="1:2">
      <c r="A6928" s="21">
        <v>0.68956895689568898</v>
      </c>
      <c r="B6928" s="21">
        <v>1.6487818358758899</v>
      </c>
    </row>
    <row r="6929" spans="1:2">
      <c r="A6929" s="21">
        <v>0.689668966896689</v>
      </c>
      <c r="B6929" s="21">
        <v>1.64871644472139</v>
      </c>
    </row>
    <row r="6930" spans="1:2">
      <c r="A6930" s="21">
        <v>0.68976897689768901</v>
      </c>
      <c r="B6930" s="21">
        <v>1.6486510535668899</v>
      </c>
    </row>
    <row r="6931" spans="1:2">
      <c r="A6931" s="21">
        <v>0.68986898689868903</v>
      </c>
      <c r="B6931" s="21">
        <v>1.64858566241239</v>
      </c>
    </row>
    <row r="6932" spans="1:2">
      <c r="A6932" s="21">
        <v>0.68996899689969005</v>
      </c>
      <c r="B6932" s="21">
        <v>1.6485202712578899</v>
      </c>
    </row>
    <row r="6933" spans="1:2">
      <c r="A6933" s="21">
        <v>0.69006900690068995</v>
      </c>
      <c r="B6933" s="21">
        <v>1.64845488010339</v>
      </c>
    </row>
    <row r="6934" spans="1:2">
      <c r="A6934" s="21">
        <v>0.69016901690168997</v>
      </c>
      <c r="B6934" s="21">
        <v>1.6483894889488899</v>
      </c>
    </row>
    <row r="6935" spans="1:2">
      <c r="A6935" s="21">
        <v>0.69026902690268999</v>
      </c>
      <c r="B6935" s="21">
        <v>1.64832409779439</v>
      </c>
    </row>
    <row r="6936" spans="1:2">
      <c r="A6936" s="21">
        <v>0.69036903690369</v>
      </c>
      <c r="B6936" s="21">
        <v>1.6482587066398899</v>
      </c>
    </row>
    <row r="6937" spans="1:2">
      <c r="A6937" s="21">
        <v>0.69046904690469002</v>
      </c>
      <c r="B6937" s="21">
        <v>1.6481933154853901</v>
      </c>
    </row>
    <row r="6938" spans="1:2">
      <c r="A6938" s="21">
        <v>0.69056905690569004</v>
      </c>
      <c r="B6938" s="21">
        <v>1.6481279243308899</v>
      </c>
    </row>
    <row r="6939" spans="1:2">
      <c r="A6939" s="21">
        <v>0.69066906690669005</v>
      </c>
      <c r="B6939" s="21">
        <v>1.6480625331763901</v>
      </c>
    </row>
    <row r="6940" spans="1:2">
      <c r="A6940" s="21">
        <v>0.69076907690768996</v>
      </c>
      <c r="B6940" s="21">
        <v>1.64799714202189</v>
      </c>
    </row>
    <row r="6941" spans="1:2">
      <c r="A6941" s="21">
        <v>0.69086908690868998</v>
      </c>
      <c r="B6941" s="21">
        <v>1.6479317508673901</v>
      </c>
    </row>
    <row r="6942" spans="1:2">
      <c r="A6942" s="21">
        <v>0.69096909690969099</v>
      </c>
      <c r="B6942" s="21">
        <v>1.64786635971289</v>
      </c>
    </row>
    <row r="6943" spans="1:2">
      <c r="A6943" s="21">
        <v>0.69106910691069101</v>
      </c>
      <c r="B6943" s="21">
        <v>1.6478009685583901</v>
      </c>
    </row>
    <row r="6944" spans="1:2">
      <c r="A6944" s="21">
        <v>0.69116911691169103</v>
      </c>
      <c r="B6944" s="21">
        <v>1.64773557740389</v>
      </c>
    </row>
    <row r="6945" spans="1:2">
      <c r="A6945" s="21">
        <v>0.69126912691269105</v>
      </c>
      <c r="B6945" s="21">
        <v>1.6476701862493901</v>
      </c>
    </row>
    <row r="6946" spans="1:2">
      <c r="A6946" s="21">
        <v>0.69136913691369095</v>
      </c>
      <c r="B6946" s="21">
        <v>1.64760479509489</v>
      </c>
    </row>
    <row r="6947" spans="1:2">
      <c r="A6947" s="21">
        <v>0.69146914691469097</v>
      </c>
      <c r="B6947" s="21">
        <v>1.6475394039403899</v>
      </c>
    </row>
    <row r="6948" spans="1:2">
      <c r="A6948" s="21">
        <v>0.69156915691569099</v>
      </c>
      <c r="B6948" s="21">
        <v>1.64747401278589</v>
      </c>
    </row>
    <row r="6949" spans="1:2">
      <c r="A6949" s="21">
        <v>0.691669166916691</v>
      </c>
      <c r="B6949" s="21">
        <v>1.6474086216313899</v>
      </c>
    </row>
    <row r="6950" spans="1:2">
      <c r="A6950" s="21">
        <v>0.69176917691769102</v>
      </c>
      <c r="B6950" s="21">
        <v>1.64734323047689</v>
      </c>
    </row>
    <row r="6951" spans="1:2">
      <c r="A6951" s="21">
        <v>0.69186918691869104</v>
      </c>
      <c r="B6951" s="21">
        <v>1.6472778393223899</v>
      </c>
    </row>
    <row r="6952" spans="1:2">
      <c r="A6952" s="21">
        <v>0.69196919691969105</v>
      </c>
      <c r="B6952" s="21">
        <v>1.64721244816789</v>
      </c>
    </row>
    <row r="6953" spans="1:2">
      <c r="A6953" s="21">
        <v>0.69206920692069196</v>
      </c>
      <c r="B6953" s="21">
        <v>1.6471470570133899</v>
      </c>
    </row>
    <row r="6954" spans="1:2">
      <c r="A6954" s="21">
        <v>0.69216921692169198</v>
      </c>
      <c r="B6954" s="21">
        <v>1.64708166585889</v>
      </c>
    </row>
    <row r="6955" spans="1:2">
      <c r="A6955" s="21">
        <v>0.69226922692269199</v>
      </c>
      <c r="B6955" s="21">
        <v>1.6470162747043899</v>
      </c>
    </row>
    <row r="6956" spans="1:2">
      <c r="A6956" s="21">
        <v>0.69236923692369201</v>
      </c>
      <c r="B6956" s="21">
        <v>1.6469508835498901</v>
      </c>
    </row>
    <row r="6957" spans="1:2">
      <c r="A6957" s="21">
        <v>0.69246924692469203</v>
      </c>
      <c r="B6957" s="21">
        <v>1.6468854923953899</v>
      </c>
    </row>
    <row r="6958" spans="1:2">
      <c r="A6958" s="21">
        <v>0.69256925692569205</v>
      </c>
      <c r="B6958" s="21">
        <v>1.6468201012408901</v>
      </c>
    </row>
    <row r="6959" spans="1:2">
      <c r="A6959" s="21">
        <v>0.69266926692669195</v>
      </c>
      <c r="B6959" s="21">
        <v>1.64675471008639</v>
      </c>
    </row>
    <row r="6960" spans="1:2">
      <c r="A6960" s="21">
        <v>0.69276927692769197</v>
      </c>
      <c r="B6960" s="21">
        <v>1.6466893189318901</v>
      </c>
    </row>
    <row r="6961" spans="1:2">
      <c r="A6961" s="21">
        <v>0.69286928692869199</v>
      </c>
      <c r="B6961" s="21">
        <v>1.64662392777739</v>
      </c>
    </row>
    <row r="6962" spans="1:2">
      <c r="A6962" s="21">
        <v>0.692969296929693</v>
      </c>
      <c r="B6962" s="21">
        <v>1.6465585366228901</v>
      </c>
    </row>
    <row r="6963" spans="1:2">
      <c r="A6963" s="21">
        <v>0.69306930693069302</v>
      </c>
      <c r="B6963" s="21">
        <v>1.64649314546839</v>
      </c>
    </row>
    <row r="6964" spans="1:2">
      <c r="A6964" s="21">
        <v>0.69316931693169304</v>
      </c>
      <c r="B6964" s="21">
        <v>1.6464277543138901</v>
      </c>
    </row>
    <row r="6965" spans="1:2">
      <c r="A6965" s="21">
        <v>0.69326932693269305</v>
      </c>
      <c r="B6965" s="21">
        <v>1.64636236315939</v>
      </c>
    </row>
    <row r="6966" spans="1:2">
      <c r="A6966" s="21">
        <v>0.69336933693369296</v>
      </c>
      <c r="B6966" s="21">
        <v>1.6462969720048899</v>
      </c>
    </row>
    <row r="6967" spans="1:2">
      <c r="A6967" s="21">
        <v>0.69346934693469298</v>
      </c>
      <c r="B6967" s="21">
        <v>1.64623158085039</v>
      </c>
    </row>
    <row r="6968" spans="1:2">
      <c r="A6968" s="21">
        <v>0.69356935693569299</v>
      </c>
      <c r="B6968" s="21">
        <v>1.6461661896958899</v>
      </c>
    </row>
    <row r="6969" spans="1:2">
      <c r="A6969" s="21">
        <v>0.69366936693669301</v>
      </c>
      <c r="B6969" s="21">
        <v>1.64610079854139</v>
      </c>
    </row>
    <row r="6970" spans="1:2">
      <c r="A6970" s="21">
        <v>0.69376937693769303</v>
      </c>
      <c r="B6970" s="21">
        <v>1.6460354073868899</v>
      </c>
    </row>
    <row r="6971" spans="1:2">
      <c r="A6971" s="21">
        <v>0.69386938693869304</v>
      </c>
      <c r="B6971" s="21">
        <v>1.64597001623239</v>
      </c>
    </row>
    <row r="6972" spans="1:2">
      <c r="A6972" s="21">
        <v>0.69396939693969395</v>
      </c>
      <c r="B6972" s="21">
        <v>1.6459046250778899</v>
      </c>
    </row>
    <row r="6973" spans="1:2">
      <c r="A6973" s="21">
        <v>0.69406940694069397</v>
      </c>
      <c r="B6973" s="21">
        <v>1.64583923392339</v>
      </c>
    </row>
    <row r="6974" spans="1:2">
      <c r="A6974" s="21">
        <v>0.69416941694169398</v>
      </c>
      <c r="B6974" s="21">
        <v>1.6457738427688899</v>
      </c>
    </row>
    <row r="6975" spans="1:2">
      <c r="A6975" s="21">
        <v>0.694269426942694</v>
      </c>
      <c r="B6975" s="21">
        <v>1.6457084516143901</v>
      </c>
    </row>
    <row r="6976" spans="1:2">
      <c r="A6976" s="21">
        <v>0.69436943694369402</v>
      </c>
      <c r="B6976" s="21">
        <v>1.64564306045989</v>
      </c>
    </row>
    <row r="6977" spans="1:2">
      <c r="A6977" s="21">
        <v>0.69446944694469404</v>
      </c>
      <c r="B6977" s="21">
        <v>1.6455776693053901</v>
      </c>
    </row>
    <row r="6978" spans="1:2">
      <c r="A6978" s="21">
        <v>0.69456945694569405</v>
      </c>
      <c r="B6978" s="21">
        <v>1.64551227815089</v>
      </c>
    </row>
    <row r="6979" spans="1:2">
      <c r="A6979" s="21">
        <v>0.69466946694669396</v>
      </c>
      <c r="B6979" s="21">
        <v>1.6454468869963901</v>
      </c>
    </row>
    <row r="6980" spans="1:2">
      <c r="A6980" s="21">
        <v>0.69476947694769398</v>
      </c>
      <c r="B6980" s="21">
        <v>1.64538149584189</v>
      </c>
    </row>
    <row r="6981" spans="1:2">
      <c r="A6981" s="21">
        <v>0.69486948694869399</v>
      </c>
      <c r="B6981" s="21">
        <v>1.6453161046873901</v>
      </c>
    </row>
    <row r="6982" spans="1:2">
      <c r="A6982" s="21">
        <v>0.69496949694969501</v>
      </c>
      <c r="B6982" s="21">
        <v>1.64525071353289</v>
      </c>
    </row>
    <row r="6983" spans="1:2">
      <c r="A6983" s="21">
        <v>0.69506950695069503</v>
      </c>
      <c r="B6983" s="21">
        <v>1.6451853223783901</v>
      </c>
    </row>
    <row r="6984" spans="1:2">
      <c r="A6984" s="21">
        <v>0.69516951695169504</v>
      </c>
      <c r="B6984" s="21">
        <v>1.64511993122389</v>
      </c>
    </row>
    <row r="6985" spans="1:2">
      <c r="A6985" s="21">
        <v>0.69526952695269495</v>
      </c>
      <c r="B6985" s="21">
        <v>1.6450545400693899</v>
      </c>
    </row>
    <row r="6986" spans="1:2">
      <c r="A6986" s="21">
        <v>0.69536953695369497</v>
      </c>
      <c r="B6986" s="21">
        <v>1.64498914891489</v>
      </c>
    </row>
    <row r="6987" spans="1:2">
      <c r="A6987" s="21">
        <v>0.69546954695469498</v>
      </c>
      <c r="B6987" s="21">
        <v>1.6449237577603899</v>
      </c>
    </row>
    <row r="6988" spans="1:2">
      <c r="A6988" s="21">
        <v>0.695569556955695</v>
      </c>
      <c r="B6988" s="21">
        <v>1.64485836660589</v>
      </c>
    </row>
    <row r="6989" spans="1:2">
      <c r="A6989" s="21">
        <v>0.69566956695669502</v>
      </c>
      <c r="B6989" s="21">
        <v>1.6447929754513899</v>
      </c>
    </row>
    <row r="6990" spans="1:2">
      <c r="A6990" s="21">
        <v>0.69576957695769504</v>
      </c>
      <c r="B6990" s="21">
        <v>1.64472758429689</v>
      </c>
    </row>
    <row r="6991" spans="1:2">
      <c r="A6991" s="21">
        <v>0.69586958695869505</v>
      </c>
      <c r="B6991" s="21">
        <v>1.6446621931423899</v>
      </c>
    </row>
    <row r="6992" spans="1:2">
      <c r="A6992" s="21">
        <v>0.69596959695969596</v>
      </c>
      <c r="B6992" s="21">
        <v>1.64459680198789</v>
      </c>
    </row>
    <row r="6993" spans="1:2">
      <c r="A6993" s="21">
        <v>0.69606960696069597</v>
      </c>
      <c r="B6993" s="21">
        <v>1.6445314108333899</v>
      </c>
    </row>
    <row r="6994" spans="1:2">
      <c r="A6994" s="21">
        <v>0.69616961696169599</v>
      </c>
      <c r="B6994" s="21">
        <v>1.6444660196788901</v>
      </c>
    </row>
    <row r="6995" spans="1:2">
      <c r="A6995" s="21">
        <v>0.69626962696269601</v>
      </c>
      <c r="B6995" s="21">
        <v>1.64440062852439</v>
      </c>
    </row>
    <row r="6996" spans="1:2">
      <c r="A6996" s="21">
        <v>0.69636963696369603</v>
      </c>
      <c r="B6996" s="21">
        <v>1.6443352373698901</v>
      </c>
    </row>
    <row r="6997" spans="1:2">
      <c r="A6997" s="21">
        <v>0.69646964696469604</v>
      </c>
      <c r="B6997" s="21">
        <v>1.64426984621539</v>
      </c>
    </row>
    <row r="6998" spans="1:2">
      <c r="A6998" s="21">
        <v>0.69656965696569595</v>
      </c>
      <c r="B6998" s="21">
        <v>1.6442044550608901</v>
      </c>
    </row>
    <row r="6999" spans="1:2">
      <c r="A6999" s="21">
        <v>0.69666966696669597</v>
      </c>
      <c r="B6999" s="21">
        <v>1.64413906390639</v>
      </c>
    </row>
    <row r="7000" spans="1:2">
      <c r="A7000" s="21">
        <v>0.69676967696769598</v>
      </c>
      <c r="B7000" s="21">
        <v>1.6440736727518901</v>
      </c>
    </row>
    <row r="7001" spans="1:2">
      <c r="A7001" s="21">
        <v>0.696869686968696</v>
      </c>
      <c r="B7001" s="21">
        <v>1.64400828159739</v>
      </c>
    </row>
    <row r="7002" spans="1:2">
      <c r="A7002" s="21">
        <v>0.69696969696969702</v>
      </c>
      <c r="B7002" s="21">
        <v>1.6439428904428901</v>
      </c>
    </row>
    <row r="7003" spans="1:2">
      <c r="A7003" s="21">
        <v>0.69706970697069703</v>
      </c>
      <c r="B7003" s="21">
        <v>1.64387749928839</v>
      </c>
    </row>
    <row r="7004" spans="1:2">
      <c r="A7004" s="21">
        <v>0.69716971697169705</v>
      </c>
      <c r="B7004" s="21">
        <v>1.6438121081338899</v>
      </c>
    </row>
    <row r="7005" spans="1:2">
      <c r="A7005" s="21">
        <v>0.69726972697269696</v>
      </c>
      <c r="B7005" s="21">
        <v>1.64374671697939</v>
      </c>
    </row>
    <row r="7006" spans="1:2">
      <c r="A7006" s="21">
        <v>0.69736973697369697</v>
      </c>
      <c r="B7006" s="21">
        <v>1.6436813258248899</v>
      </c>
    </row>
    <row r="7007" spans="1:2">
      <c r="A7007" s="21">
        <v>0.69746974697469699</v>
      </c>
      <c r="B7007" s="21">
        <v>1.64361593467039</v>
      </c>
    </row>
    <row r="7008" spans="1:2">
      <c r="A7008" s="21">
        <v>0.69756975697569701</v>
      </c>
      <c r="B7008" s="21">
        <v>1.6435505435158899</v>
      </c>
    </row>
    <row r="7009" spans="1:2">
      <c r="A7009" s="21">
        <v>0.69766976697669703</v>
      </c>
      <c r="B7009" s="21">
        <v>1.64348515236138</v>
      </c>
    </row>
    <row r="7010" spans="1:2">
      <c r="A7010" s="21">
        <v>0.69776977697769704</v>
      </c>
      <c r="B7010" s="21">
        <v>1.6434197612068799</v>
      </c>
    </row>
    <row r="7011" spans="1:2">
      <c r="A7011" s="21">
        <v>0.69786978697869795</v>
      </c>
      <c r="B7011" s="21">
        <v>1.6433543700523801</v>
      </c>
    </row>
    <row r="7012" spans="1:2">
      <c r="A7012" s="21">
        <v>0.69796979697969797</v>
      </c>
      <c r="B7012" s="21">
        <v>1.6432889788978799</v>
      </c>
    </row>
    <row r="7013" spans="1:2">
      <c r="A7013" s="21">
        <v>0.69806980698069798</v>
      </c>
      <c r="B7013" s="21">
        <v>1.6432235877433801</v>
      </c>
    </row>
    <row r="7014" spans="1:2">
      <c r="A7014" s="21">
        <v>0.698169816981698</v>
      </c>
      <c r="B7014" s="21">
        <v>1.64315819658888</v>
      </c>
    </row>
    <row r="7015" spans="1:2">
      <c r="A7015" s="21">
        <v>0.69826982698269802</v>
      </c>
      <c r="B7015" s="21">
        <v>1.6430928054343801</v>
      </c>
    </row>
    <row r="7016" spans="1:2">
      <c r="A7016" s="21">
        <v>0.69836983698369803</v>
      </c>
      <c r="B7016" s="21">
        <v>1.64302741427988</v>
      </c>
    </row>
    <row r="7017" spans="1:2">
      <c r="A7017" s="21">
        <v>0.69846984698469805</v>
      </c>
      <c r="B7017" s="21">
        <v>1.6429620231253801</v>
      </c>
    </row>
    <row r="7018" spans="1:2">
      <c r="A7018" s="21">
        <v>0.69856985698569796</v>
      </c>
      <c r="B7018" s="21">
        <v>1.64289663197088</v>
      </c>
    </row>
    <row r="7019" spans="1:2">
      <c r="A7019" s="21">
        <v>0.69866986698669797</v>
      </c>
      <c r="B7019" s="21">
        <v>1.6428312408163801</v>
      </c>
    </row>
    <row r="7020" spans="1:2">
      <c r="A7020" s="21">
        <v>0.69876987698769799</v>
      </c>
      <c r="B7020" s="21">
        <v>1.64276584966188</v>
      </c>
    </row>
    <row r="7021" spans="1:2">
      <c r="A7021" s="21">
        <v>0.69886988698869801</v>
      </c>
      <c r="B7021" s="21">
        <v>1.6427004585073799</v>
      </c>
    </row>
    <row r="7022" spans="1:2">
      <c r="A7022" s="21">
        <v>0.69896989698969902</v>
      </c>
      <c r="B7022" s="21">
        <v>1.64263506735288</v>
      </c>
    </row>
    <row r="7023" spans="1:2">
      <c r="A7023" s="21">
        <v>0.69906990699069904</v>
      </c>
      <c r="B7023" s="21">
        <v>1.6425696761983799</v>
      </c>
    </row>
    <row r="7024" spans="1:2">
      <c r="A7024" s="21">
        <v>0.69916991699169895</v>
      </c>
      <c r="B7024" s="21">
        <v>1.64250428504388</v>
      </c>
    </row>
    <row r="7025" spans="1:2">
      <c r="A7025" s="21">
        <v>0.69926992699269896</v>
      </c>
      <c r="B7025" s="21">
        <v>1.6424388938893799</v>
      </c>
    </row>
    <row r="7026" spans="1:2">
      <c r="A7026" s="21">
        <v>0.69936993699369898</v>
      </c>
      <c r="B7026" s="21">
        <v>1.64237350273488</v>
      </c>
    </row>
    <row r="7027" spans="1:2">
      <c r="A7027" s="21">
        <v>0.699469946994699</v>
      </c>
      <c r="B7027" s="21">
        <v>1.6423081115803799</v>
      </c>
    </row>
    <row r="7028" spans="1:2">
      <c r="A7028" s="21">
        <v>0.69956995699569902</v>
      </c>
      <c r="B7028" s="21">
        <v>1.64224272042588</v>
      </c>
    </row>
    <row r="7029" spans="1:2">
      <c r="A7029" s="21">
        <v>0.69966996699669903</v>
      </c>
      <c r="B7029" s="21">
        <v>1.6421773292713799</v>
      </c>
    </row>
    <row r="7030" spans="1:2">
      <c r="A7030" s="21">
        <v>0.69976997699769905</v>
      </c>
      <c r="B7030" s="21">
        <v>1.6421119381168801</v>
      </c>
    </row>
    <row r="7031" spans="1:2">
      <c r="A7031" s="21">
        <v>0.69986998699869896</v>
      </c>
      <c r="B7031" s="21">
        <v>1.6420465469623799</v>
      </c>
    </row>
    <row r="7032" spans="1:2">
      <c r="A7032" s="21">
        <v>0.69996999699969997</v>
      </c>
      <c r="B7032" s="21">
        <v>1.6419811558078801</v>
      </c>
    </row>
    <row r="7033" spans="1:2">
      <c r="A7033" s="21">
        <v>0.70007000700069999</v>
      </c>
      <c r="B7033" s="21">
        <v>1.64191576465338</v>
      </c>
    </row>
    <row r="7034" spans="1:2">
      <c r="A7034" s="21">
        <v>0.70017001700170001</v>
      </c>
      <c r="B7034" s="21">
        <v>1.6418503734988801</v>
      </c>
    </row>
    <row r="7035" spans="1:2">
      <c r="A7035" s="21">
        <v>0.70027002700270002</v>
      </c>
      <c r="B7035" s="21">
        <v>1.64178498234438</v>
      </c>
    </row>
    <row r="7036" spans="1:2">
      <c r="A7036" s="21">
        <v>0.70037003700370004</v>
      </c>
      <c r="B7036" s="21">
        <v>1.6417195911898801</v>
      </c>
    </row>
    <row r="7037" spans="1:2">
      <c r="A7037" s="21">
        <v>0.70047004700469995</v>
      </c>
      <c r="B7037" s="21">
        <v>1.64165420003538</v>
      </c>
    </row>
    <row r="7038" spans="1:2">
      <c r="A7038" s="21">
        <v>0.70057005700569996</v>
      </c>
      <c r="B7038" s="21">
        <v>1.6415888088808801</v>
      </c>
    </row>
    <row r="7039" spans="1:2">
      <c r="A7039" s="21">
        <v>0.70067006700669998</v>
      </c>
      <c r="B7039" s="21">
        <v>1.64152341772638</v>
      </c>
    </row>
    <row r="7040" spans="1:2">
      <c r="A7040" s="21">
        <v>0.7007700770077</v>
      </c>
      <c r="B7040" s="21">
        <v>1.6414580265718799</v>
      </c>
    </row>
    <row r="7041" spans="1:2">
      <c r="A7041" s="21">
        <v>0.70087008700870002</v>
      </c>
      <c r="B7041" s="21">
        <v>1.64139263541738</v>
      </c>
    </row>
    <row r="7042" spans="1:2">
      <c r="A7042" s="21">
        <v>0.70097009700970103</v>
      </c>
      <c r="B7042" s="21">
        <v>1.6413272442628799</v>
      </c>
    </row>
    <row r="7043" spans="1:2">
      <c r="A7043" s="21">
        <v>0.70107010701070105</v>
      </c>
      <c r="B7043" s="21">
        <v>1.64126185310838</v>
      </c>
    </row>
    <row r="7044" spans="1:2">
      <c r="A7044" s="21">
        <v>0.70117011701170096</v>
      </c>
      <c r="B7044" s="21">
        <v>1.6411964619538799</v>
      </c>
    </row>
    <row r="7045" spans="1:2">
      <c r="A7045" s="21">
        <v>0.70127012701270097</v>
      </c>
      <c r="B7045" s="21">
        <v>1.64113107079938</v>
      </c>
    </row>
    <row r="7046" spans="1:2">
      <c r="A7046" s="21">
        <v>0.70137013701370099</v>
      </c>
      <c r="B7046" s="21">
        <v>1.6410656796448799</v>
      </c>
    </row>
    <row r="7047" spans="1:2">
      <c r="A7047" s="21">
        <v>0.70147014701470101</v>
      </c>
      <c r="B7047" s="21">
        <v>1.64100028849038</v>
      </c>
    </row>
    <row r="7048" spans="1:2">
      <c r="A7048" s="21">
        <v>0.70157015701570102</v>
      </c>
      <c r="B7048" s="21">
        <v>1.6409348973358799</v>
      </c>
    </row>
    <row r="7049" spans="1:2">
      <c r="A7049" s="21">
        <v>0.70167016701670104</v>
      </c>
      <c r="B7049" s="21">
        <v>1.6408695061813801</v>
      </c>
    </row>
    <row r="7050" spans="1:2">
      <c r="A7050" s="21">
        <v>0.70177017701770095</v>
      </c>
      <c r="B7050" s="21">
        <v>1.64080411502688</v>
      </c>
    </row>
    <row r="7051" spans="1:2">
      <c r="A7051" s="21">
        <v>0.70187018701870096</v>
      </c>
      <c r="B7051" s="21">
        <v>1.6407387238723801</v>
      </c>
    </row>
    <row r="7052" spans="1:2">
      <c r="A7052" s="21">
        <v>0.70197019701970198</v>
      </c>
      <c r="B7052" s="21">
        <v>1.64067333271788</v>
      </c>
    </row>
    <row r="7053" spans="1:2">
      <c r="A7053" s="21">
        <v>0.702070207020702</v>
      </c>
      <c r="B7053" s="21">
        <v>1.6406079415633801</v>
      </c>
    </row>
    <row r="7054" spans="1:2">
      <c r="A7054" s="21">
        <v>0.70217021702170201</v>
      </c>
      <c r="B7054" s="21">
        <v>1.64054255040888</v>
      </c>
    </row>
    <row r="7055" spans="1:2">
      <c r="A7055" s="21">
        <v>0.70227022702270203</v>
      </c>
      <c r="B7055" s="21">
        <v>1.6404771592543801</v>
      </c>
    </row>
    <row r="7056" spans="1:2">
      <c r="A7056" s="21">
        <v>0.70237023702370205</v>
      </c>
      <c r="B7056" s="21">
        <v>1.64041176809988</v>
      </c>
    </row>
    <row r="7057" spans="1:2">
      <c r="A7057" s="21">
        <v>0.70247024702470195</v>
      </c>
      <c r="B7057" s="21">
        <v>1.6403463769453801</v>
      </c>
    </row>
    <row r="7058" spans="1:2">
      <c r="A7058" s="21">
        <v>0.70257025702570197</v>
      </c>
      <c r="B7058" s="21">
        <v>1.64028098579088</v>
      </c>
    </row>
    <row r="7059" spans="1:2">
      <c r="A7059" s="21">
        <v>0.70267026702670199</v>
      </c>
      <c r="B7059" s="21">
        <v>1.6402155946363799</v>
      </c>
    </row>
    <row r="7060" spans="1:2">
      <c r="A7060" s="21">
        <v>0.70277027702770201</v>
      </c>
      <c r="B7060" s="21">
        <v>1.64015020348188</v>
      </c>
    </row>
    <row r="7061" spans="1:2">
      <c r="A7061" s="21">
        <v>0.70287028702870202</v>
      </c>
      <c r="B7061" s="21">
        <v>1.6400848123273799</v>
      </c>
    </row>
    <row r="7062" spans="1:2">
      <c r="A7062" s="21">
        <v>0.70297029702970304</v>
      </c>
      <c r="B7062" s="21">
        <v>1.64001942117288</v>
      </c>
    </row>
    <row r="7063" spans="1:2">
      <c r="A7063" s="21">
        <v>0.70307030703070295</v>
      </c>
      <c r="B7063" s="21">
        <v>1.6398458653557599</v>
      </c>
    </row>
    <row r="7064" spans="1:2">
      <c r="A7064" s="21">
        <v>0.70317031703170296</v>
      </c>
      <c r="B7064" s="21">
        <v>1.63962661266126</v>
      </c>
    </row>
    <row r="7065" spans="1:2">
      <c r="A7065" s="21">
        <v>0.70327032703270298</v>
      </c>
      <c r="B7065" s="21">
        <v>1.63940735996676</v>
      </c>
    </row>
    <row r="7066" spans="1:2">
      <c r="A7066" s="21">
        <v>0.703370337033703</v>
      </c>
      <c r="B7066" s="21">
        <v>1.6391881072722601</v>
      </c>
    </row>
    <row r="7067" spans="1:2">
      <c r="A7067" s="21">
        <v>0.70347034703470301</v>
      </c>
      <c r="B7067" s="21">
        <v>1.6389688545777601</v>
      </c>
    </row>
    <row r="7068" spans="1:2">
      <c r="A7068" s="21">
        <v>0.70357035703570303</v>
      </c>
      <c r="B7068" s="21">
        <v>1.6387496018832599</v>
      </c>
    </row>
    <row r="7069" spans="1:2">
      <c r="A7069" s="21">
        <v>0.70367036703670305</v>
      </c>
      <c r="B7069" s="21">
        <v>1.6385303491887599</v>
      </c>
    </row>
    <row r="7070" spans="1:2">
      <c r="A7070" s="21">
        <v>0.70377037703770295</v>
      </c>
      <c r="B7070" s="21">
        <v>1.63831109649426</v>
      </c>
    </row>
    <row r="7071" spans="1:2">
      <c r="A7071" s="21">
        <v>0.70387038703870297</v>
      </c>
      <c r="B7071" s="21">
        <v>1.63809184379976</v>
      </c>
    </row>
    <row r="7072" spans="1:2">
      <c r="A7072" s="21">
        <v>0.70397039703970399</v>
      </c>
      <c r="B7072" s="21">
        <v>1.6378725911052601</v>
      </c>
    </row>
    <row r="7073" spans="1:2">
      <c r="A7073" s="21">
        <v>0.704070407040704</v>
      </c>
      <c r="B7073" s="21">
        <v>1.6376533384107601</v>
      </c>
    </row>
    <row r="7074" spans="1:2">
      <c r="A7074" s="21">
        <v>0.70417041704170402</v>
      </c>
      <c r="B7074" s="21">
        <v>1.6374340857162599</v>
      </c>
    </row>
    <row r="7075" spans="1:2">
      <c r="A7075" s="21">
        <v>0.70427042704270404</v>
      </c>
      <c r="B7075" s="21">
        <v>1.63721483302176</v>
      </c>
    </row>
    <row r="7076" spans="1:2">
      <c r="A7076" s="21">
        <v>0.70437043704370395</v>
      </c>
      <c r="B7076" s="21">
        <v>1.63699558032726</v>
      </c>
    </row>
    <row r="7077" spans="1:2">
      <c r="A7077" s="21">
        <v>0.70447044704470396</v>
      </c>
      <c r="B7077" s="21">
        <v>1.63677632763276</v>
      </c>
    </row>
    <row r="7078" spans="1:2">
      <c r="A7078" s="21">
        <v>0.70457045704570398</v>
      </c>
      <c r="B7078" s="21">
        <v>1.6365570749382601</v>
      </c>
    </row>
    <row r="7079" spans="1:2">
      <c r="A7079" s="21">
        <v>0.704670467046704</v>
      </c>
      <c r="B7079" s="21">
        <v>1.6363378222437599</v>
      </c>
    </row>
    <row r="7080" spans="1:2">
      <c r="A7080" s="21">
        <v>0.70477047704770401</v>
      </c>
      <c r="B7080" s="21">
        <v>1.6361185695492599</v>
      </c>
    </row>
    <row r="7081" spans="1:2">
      <c r="A7081" s="21">
        <v>0.70487048704870403</v>
      </c>
      <c r="B7081" s="21">
        <v>1.63589931685476</v>
      </c>
    </row>
    <row r="7082" spans="1:2">
      <c r="A7082" s="21">
        <v>0.70497049704970505</v>
      </c>
      <c r="B7082" s="21">
        <v>1.63568006416026</v>
      </c>
    </row>
    <row r="7083" spans="1:2">
      <c r="A7083" s="21">
        <v>0.70507050705070495</v>
      </c>
      <c r="B7083" s="21">
        <v>1.6354608114657601</v>
      </c>
    </row>
    <row r="7084" spans="1:2">
      <c r="A7084" s="21">
        <v>0.70517051705170497</v>
      </c>
      <c r="B7084" s="21">
        <v>1.6352415587712601</v>
      </c>
    </row>
    <row r="7085" spans="1:2">
      <c r="A7085" s="21">
        <v>0.70527052705270499</v>
      </c>
      <c r="B7085" s="21">
        <v>1.6350223060767599</v>
      </c>
    </row>
    <row r="7086" spans="1:2">
      <c r="A7086" s="21">
        <v>0.705370537053705</v>
      </c>
      <c r="B7086" s="21">
        <v>1.63480305338226</v>
      </c>
    </row>
    <row r="7087" spans="1:2">
      <c r="A7087" s="21">
        <v>0.70547054705470502</v>
      </c>
      <c r="B7087" s="21">
        <v>1.63458380068776</v>
      </c>
    </row>
    <row r="7088" spans="1:2">
      <c r="A7088" s="21">
        <v>0.70557055705570504</v>
      </c>
      <c r="B7088" s="21">
        <v>1.63436454799326</v>
      </c>
    </row>
    <row r="7089" spans="1:2">
      <c r="A7089" s="21">
        <v>0.70567056705670494</v>
      </c>
      <c r="B7089" s="21">
        <v>1.6341452952987601</v>
      </c>
    </row>
    <row r="7090" spans="1:2">
      <c r="A7090" s="21">
        <v>0.70577057705770496</v>
      </c>
      <c r="B7090" s="21">
        <v>1.6339260426042601</v>
      </c>
    </row>
    <row r="7091" spans="1:2">
      <c r="A7091" s="21">
        <v>0.70587058705870498</v>
      </c>
      <c r="B7091" s="21">
        <v>1.6337067899097599</v>
      </c>
    </row>
    <row r="7092" spans="1:2">
      <c r="A7092" s="21">
        <v>0.705970597059706</v>
      </c>
      <c r="B7092" s="21">
        <v>1.63348753721525</v>
      </c>
    </row>
    <row r="7093" spans="1:2">
      <c r="A7093" s="21">
        <v>0.70607060706070601</v>
      </c>
      <c r="B7093" s="21">
        <v>1.63326828452075</v>
      </c>
    </row>
    <row r="7094" spans="1:2">
      <c r="A7094" s="21">
        <v>0.70617061706170603</v>
      </c>
      <c r="B7094" s="21">
        <v>1.6330490318262501</v>
      </c>
    </row>
    <row r="7095" spans="1:2">
      <c r="A7095" s="21">
        <v>0.70627062706270605</v>
      </c>
      <c r="B7095" s="21">
        <v>1.6328297791317501</v>
      </c>
    </row>
    <row r="7096" spans="1:2">
      <c r="A7096" s="21">
        <v>0.70637063706370595</v>
      </c>
      <c r="B7096" s="21">
        <v>1.6326105264372499</v>
      </c>
    </row>
    <row r="7097" spans="1:2">
      <c r="A7097" s="21">
        <v>0.70647064706470597</v>
      </c>
      <c r="B7097" s="21">
        <v>1.6323912737427499</v>
      </c>
    </row>
    <row r="7098" spans="1:2">
      <c r="A7098" s="21">
        <v>0.70657065706570599</v>
      </c>
      <c r="B7098" s="21">
        <v>1.63217202104825</v>
      </c>
    </row>
    <row r="7099" spans="1:2">
      <c r="A7099" s="21">
        <v>0.706670667066706</v>
      </c>
      <c r="B7099" s="21">
        <v>1.63195276835375</v>
      </c>
    </row>
    <row r="7100" spans="1:2">
      <c r="A7100" s="21">
        <v>0.70677067706770602</v>
      </c>
      <c r="B7100" s="21">
        <v>1.6317335156592501</v>
      </c>
    </row>
    <row r="7101" spans="1:2">
      <c r="A7101" s="21">
        <v>0.70687068706870604</v>
      </c>
      <c r="B7101" s="21">
        <v>1.6315142629647501</v>
      </c>
    </row>
    <row r="7102" spans="1:2">
      <c r="A7102" s="21">
        <v>0.70697069706970606</v>
      </c>
      <c r="B7102" s="21">
        <v>1.6312950102702499</v>
      </c>
    </row>
    <row r="7103" spans="1:2">
      <c r="A7103" s="21">
        <v>0.70707070707070696</v>
      </c>
      <c r="B7103" s="21">
        <v>1.63107575757575</v>
      </c>
    </row>
    <row r="7104" spans="1:2">
      <c r="A7104" s="21">
        <v>0.70717071707170698</v>
      </c>
      <c r="B7104" s="21">
        <v>1.63085650488125</v>
      </c>
    </row>
    <row r="7105" spans="1:2">
      <c r="A7105" s="21">
        <v>0.707270727072707</v>
      </c>
      <c r="B7105" s="21">
        <v>1.63063725218675</v>
      </c>
    </row>
    <row r="7106" spans="1:2">
      <c r="A7106" s="21">
        <v>0.70737073707370701</v>
      </c>
      <c r="B7106" s="21">
        <v>1.6304179994922501</v>
      </c>
    </row>
    <row r="7107" spans="1:2">
      <c r="A7107" s="21">
        <v>0.70747074707470703</v>
      </c>
      <c r="B7107" s="21">
        <v>1.6301987467977499</v>
      </c>
    </row>
    <row r="7108" spans="1:2">
      <c r="A7108" s="21">
        <v>0.70757075707570705</v>
      </c>
      <c r="B7108" s="21">
        <v>1.6299794941032499</v>
      </c>
    </row>
    <row r="7109" spans="1:2">
      <c r="A7109" s="21">
        <v>0.70767076707670695</v>
      </c>
      <c r="B7109" s="21">
        <v>1.62976024140875</v>
      </c>
    </row>
    <row r="7110" spans="1:2">
      <c r="A7110" s="21">
        <v>0.70777077707770697</v>
      </c>
      <c r="B7110" s="21">
        <v>1.62954098871425</v>
      </c>
    </row>
    <row r="7111" spans="1:2">
      <c r="A7111" s="21">
        <v>0.70787078707870699</v>
      </c>
      <c r="B7111" s="21">
        <v>1.6293217360197501</v>
      </c>
    </row>
    <row r="7112" spans="1:2">
      <c r="A7112" s="21">
        <v>0.707970797079708</v>
      </c>
      <c r="B7112" s="21">
        <v>1.6291024833252501</v>
      </c>
    </row>
    <row r="7113" spans="1:2">
      <c r="A7113" s="21">
        <v>0.70807080708070802</v>
      </c>
      <c r="B7113" s="21">
        <v>1.6288832306307499</v>
      </c>
    </row>
    <row r="7114" spans="1:2">
      <c r="A7114" s="21">
        <v>0.70817081708170804</v>
      </c>
      <c r="B7114" s="21">
        <v>1.62866397793625</v>
      </c>
    </row>
    <row r="7115" spans="1:2">
      <c r="A7115" s="21">
        <v>0.70827082708270805</v>
      </c>
      <c r="B7115" s="21">
        <v>1.62844472524175</v>
      </c>
    </row>
    <row r="7116" spans="1:2">
      <c r="A7116" s="21">
        <v>0.70837083708370796</v>
      </c>
      <c r="B7116" s="21">
        <v>1.62822547254725</v>
      </c>
    </row>
    <row r="7117" spans="1:2">
      <c r="A7117" s="21">
        <v>0.70847084708470798</v>
      </c>
      <c r="B7117" s="21">
        <v>1.6280062198527501</v>
      </c>
    </row>
    <row r="7118" spans="1:2">
      <c r="A7118" s="21">
        <v>0.70857085708570799</v>
      </c>
      <c r="B7118" s="21">
        <v>1.6277869671582501</v>
      </c>
    </row>
    <row r="7119" spans="1:2">
      <c r="A7119" s="21">
        <v>0.70867086708670801</v>
      </c>
      <c r="B7119" s="21">
        <v>1.6275677144637499</v>
      </c>
    </row>
    <row r="7120" spans="1:2">
      <c r="A7120" s="21">
        <v>0.70877087708770803</v>
      </c>
      <c r="B7120" s="21">
        <v>1.62734846176925</v>
      </c>
    </row>
    <row r="7121" spans="1:2">
      <c r="A7121" s="21">
        <v>0.70887088708870805</v>
      </c>
      <c r="B7121" s="21">
        <v>1.62712920907475</v>
      </c>
    </row>
    <row r="7122" spans="1:2">
      <c r="A7122" s="21">
        <v>0.70897089708970895</v>
      </c>
      <c r="B7122" s="21">
        <v>1.62690995638025</v>
      </c>
    </row>
    <row r="7123" spans="1:2">
      <c r="A7123" s="21">
        <v>0.70907090709070897</v>
      </c>
      <c r="B7123" s="21">
        <v>1.6266907036857501</v>
      </c>
    </row>
    <row r="7124" spans="1:2">
      <c r="A7124" s="21">
        <v>0.70917091709170899</v>
      </c>
      <c r="B7124" s="21">
        <v>1.6264714509912499</v>
      </c>
    </row>
    <row r="7125" spans="1:2">
      <c r="A7125" s="21">
        <v>0.709270927092709</v>
      </c>
      <c r="B7125" s="21">
        <v>1.6262521982967499</v>
      </c>
    </row>
    <row r="7126" spans="1:2">
      <c r="A7126" s="21">
        <v>0.70937093709370902</v>
      </c>
      <c r="B7126" s="21">
        <v>1.62603294560225</v>
      </c>
    </row>
    <row r="7127" spans="1:2">
      <c r="A7127" s="21">
        <v>0.70947094709470904</v>
      </c>
      <c r="B7127" s="21">
        <v>1.62581369290775</v>
      </c>
    </row>
    <row r="7128" spans="1:2">
      <c r="A7128" s="21">
        <v>0.70957095709570905</v>
      </c>
      <c r="B7128" s="21">
        <v>1.6255944402132501</v>
      </c>
    </row>
    <row r="7129" spans="1:2">
      <c r="A7129" s="21">
        <v>0.70967096709670896</v>
      </c>
      <c r="B7129" s="21">
        <v>1.6253751875187501</v>
      </c>
    </row>
    <row r="7130" spans="1:2">
      <c r="A7130" s="21">
        <v>0.70977097709770898</v>
      </c>
      <c r="B7130" s="21">
        <v>1.6251559348242499</v>
      </c>
    </row>
    <row r="7131" spans="1:2">
      <c r="A7131" s="21">
        <v>0.70987098709870899</v>
      </c>
      <c r="B7131" s="21">
        <v>1.62493668212975</v>
      </c>
    </row>
    <row r="7132" spans="1:2">
      <c r="A7132" s="21">
        <v>0.70997099709971001</v>
      </c>
      <c r="B7132" s="21">
        <v>1.62471742943525</v>
      </c>
    </row>
    <row r="7133" spans="1:2">
      <c r="A7133" s="21">
        <v>0.71007100710071003</v>
      </c>
      <c r="B7133" s="21">
        <v>1.62449817674075</v>
      </c>
    </row>
    <row r="7134" spans="1:2">
      <c r="A7134" s="21">
        <v>0.71017101710171004</v>
      </c>
      <c r="B7134" s="21">
        <v>1.6242789240462501</v>
      </c>
    </row>
    <row r="7135" spans="1:2">
      <c r="A7135" s="21">
        <v>0.71027102710270995</v>
      </c>
      <c r="B7135" s="21">
        <v>1.6240596713517499</v>
      </c>
    </row>
    <row r="7136" spans="1:2">
      <c r="A7136" s="21">
        <v>0.71037103710370997</v>
      </c>
      <c r="B7136" s="21">
        <v>1.6238404186572499</v>
      </c>
    </row>
    <row r="7137" spans="1:2">
      <c r="A7137" s="21">
        <v>0.71047104710470999</v>
      </c>
      <c r="B7137" s="21">
        <v>1.62362116596274</v>
      </c>
    </row>
    <row r="7138" spans="1:2">
      <c r="A7138" s="21">
        <v>0.71057105710571</v>
      </c>
      <c r="B7138" s="21">
        <v>1.62340191326824</v>
      </c>
    </row>
    <row r="7139" spans="1:2">
      <c r="A7139" s="21">
        <v>0.71067106710671002</v>
      </c>
      <c r="B7139" s="21">
        <v>1.6231826605737401</v>
      </c>
    </row>
    <row r="7140" spans="1:2">
      <c r="A7140" s="21">
        <v>0.71077107710771004</v>
      </c>
      <c r="B7140" s="21">
        <v>1.6229634078792401</v>
      </c>
    </row>
    <row r="7141" spans="1:2">
      <c r="A7141" s="21">
        <v>0.71087108710871005</v>
      </c>
      <c r="B7141" s="21">
        <v>1.6227441551847399</v>
      </c>
    </row>
    <row r="7142" spans="1:2">
      <c r="A7142" s="21">
        <v>0.71097109710971096</v>
      </c>
      <c r="B7142" s="21">
        <v>1.62252490249024</v>
      </c>
    </row>
    <row r="7143" spans="1:2">
      <c r="A7143" s="21">
        <v>0.71107110711071098</v>
      </c>
      <c r="B7143" s="21">
        <v>1.62230564979574</v>
      </c>
    </row>
    <row r="7144" spans="1:2">
      <c r="A7144" s="21">
        <v>0.71117111711171099</v>
      </c>
      <c r="B7144" s="21">
        <v>1.62208639710124</v>
      </c>
    </row>
    <row r="7145" spans="1:2">
      <c r="A7145" s="21">
        <v>0.71127112711271101</v>
      </c>
      <c r="B7145" s="21">
        <v>1.6218671444067401</v>
      </c>
    </row>
    <row r="7146" spans="1:2">
      <c r="A7146" s="21">
        <v>0.71137113711371103</v>
      </c>
      <c r="B7146" s="21">
        <v>1.6216478917122401</v>
      </c>
    </row>
    <row r="7147" spans="1:2">
      <c r="A7147" s="21">
        <v>0.71147114711471104</v>
      </c>
      <c r="B7147" s="21">
        <v>1.6214286390177399</v>
      </c>
    </row>
    <row r="7148" spans="1:2">
      <c r="A7148" s="21">
        <v>0.71157115711571095</v>
      </c>
      <c r="B7148" s="21">
        <v>1.62120938632324</v>
      </c>
    </row>
    <row r="7149" spans="1:2">
      <c r="A7149" s="21">
        <v>0.71167116711671097</v>
      </c>
      <c r="B7149" s="21">
        <v>1.62099013362874</v>
      </c>
    </row>
    <row r="7150" spans="1:2">
      <c r="A7150" s="21">
        <v>0.71177117711771098</v>
      </c>
      <c r="B7150" s="21">
        <v>1.62077088093424</v>
      </c>
    </row>
    <row r="7151" spans="1:2">
      <c r="A7151" s="21">
        <v>0.711871187118711</v>
      </c>
      <c r="B7151" s="21">
        <v>1.6205516282397401</v>
      </c>
    </row>
    <row r="7152" spans="1:2">
      <c r="A7152" s="21">
        <v>0.71197119711971202</v>
      </c>
      <c r="B7152" s="21">
        <v>1.6203323755452399</v>
      </c>
    </row>
    <row r="7153" spans="1:2">
      <c r="A7153" s="21">
        <v>0.71207120712071204</v>
      </c>
      <c r="B7153" s="21">
        <v>1.6201131228507399</v>
      </c>
    </row>
    <row r="7154" spans="1:2">
      <c r="A7154" s="21">
        <v>0.71217121712171205</v>
      </c>
      <c r="B7154" s="21">
        <v>1.61989387015624</v>
      </c>
    </row>
    <row r="7155" spans="1:2">
      <c r="A7155" s="21">
        <v>0.71227122712271196</v>
      </c>
      <c r="B7155" s="21">
        <v>1.61967461746174</v>
      </c>
    </row>
    <row r="7156" spans="1:2">
      <c r="A7156" s="21">
        <v>0.71237123712371198</v>
      </c>
      <c r="B7156" s="21">
        <v>1.6194553647672401</v>
      </c>
    </row>
    <row r="7157" spans="1:2">
      <c r="A7157" s="21">
        <v>0.71247124712471199</v>
      </c>
      <c r="B7157" s="21">
        <v>1.6192361120727401</v>
      </c>
    </row>
    <row r="7158" spans="1:2">
      <c r="A7158" s="21">
        <v>0.71257125712571201</v>
      </c>
      <c r="B7158" s="21">
        <v>1.6190168593782399</v>
      </c>
    </row>
    <row r="7159" spans="1:2">
      <c r="A7159" s="21">
        <v>0.71267126712671203</v>
      </c>
      <c r="B7159" s="21">
        <v>1.61879760668374</v>
      </c>
    </row>
    <row r="7160" spans="1:2">
      <c r="A7160" s="21">
        <v>0.71277127712771204</v>
      </c>
      <c r="B7160" s="21">
        <v>1.61857835398924</v>
      </c>
    </row>
    <row r="7161" spans="1:2">
      <c r="A7161" s="21">
        <v>0.71287128712871295</v>
      </c>
      <c r="B7161" s="21">
        <v>1.61835910129474</v>
      </c>
    </row>
    <row r="7162" spans="1:2">
      <c r="A7162" s="21">
        <v>0.71297129712971297</v>
      </c>
      <c r="B7162" s="21">
        <v>1.6181398486002401</v>
      </c>
    </row>
    <row r="7163" spans="1:2">
      <c r="A7163" s="21">
        <v>0.71307130713071298</v>
      </c>
      <c r="B7163" s="21">
        <v>1.6179205959057401</v>
      </c>
    </row>
    <row r="7164" spans="1:2">
      <c r="A7164" s="21">
        <v>0.713171317131713</v>
      </c>
      <c r="B7164" s="21">
        <v>1.6177013432112399</v>
      </c>
    </row>
    <row r="7165" spans="1:2">
      <c r="A7165" s="21">
        <v>0.71327132713271302</v>
      </c>
      <c r="B7165" s="21">
        <v>1.61748209051674</v>
      </c>
    </row>
    <row r="7166" spans="1:2">
      <c r="A7166" s="21">
        <v>0.71337133713371303</v>
      </c>
      <c r="B7166" s="21">
        <v>1.61726283782224</v>
      </c>
    </row>
    <row r="7167" spans="1:2">
      <c r="A7167" s="21">
        <v>0.71347134713471305</v>
      </c>
      <c r="B7167" s="21">
        <v>1.61704358512774</v>
      </c>
    </row>
    <row r="7168" spans="1:2">
      <c r="A7168" s="21">
        <v>0.71357135713571296</v>
      </c>
      <c r="B7168" s="21">
        <v>1.6168243324332401</v>
      </c>
    </row>
    <row r="7169" spans="1:2">
      <c r="A7169" s="21">
        <v>0.71367136713671298</v>
      </c>
      <c r="B7169" s="21">
        <v>1.6166050797387399</v>
      </c>
    </row>
    <row r="7170" spans="1:2">
      <c r="A7170" s="21">
        <v>0.71377137713771299</v>
      </c>
      <c r="B7170" s="21">
        <v>1.6163858270442399</v>
      </c>
    </row>
    <row r="7171" spans="1:2">
      <c r="A7171" s="21">
        <v>0.71387138713871301</v>
      </c>
      <c r="B7171" s="21">
        <v>1.61616657434974</v>
      </c>
    </row>
    <row r="7172" spans="1:2">
      <c r="A7172" s="21">
        <v>0.71397139713971403</v>
      </c>
      <c r="B7172" s="21">
        <v>1.61594732165524</v>
      </c>
    </row>
    <row r="7173" spans="1:2">
      <c r="A7173" s="21">
        <v>0.71407140714071404</v>
      </c>
      <c r="B7173" s="21">
        <v>1.6157280689607401</v>
      </c>
    </row>
    <row r="7174" spans="1:2">
      <c r="A7174" s="21">
        <v>0.71417141714171395</v>
      </c>
      <c r="B7174" s="21">
        <v>1.6155088162662401</v>
      </c>
    </row>
    <row r="7175" spans="1:2">
      <c r="A7175" s="21">
        <v>0.71427142714271397</v>
      </c>
      <c r="B7175" s="21">
        <v>1.6152895635717399</v>
      </c>
    </row>
    <row r="7176" spans="1:2">
      <c r="A7176" s="21">
        <v>0.71437143714371398</v>
      </c>
      <c r="B7176" s="21">
        <v>1.61507031087724</v>
      </c>
    </row>
    <row r="7177" spans="1:2">
      <c r="A7177" s="21">
        <v>0.714471447144714</v>
      </c>
      <c r="B7177" s="21">
        <v>1.61485105818274</v>
      </c>
    </row>
    <row r="7178" spans="1:2">
      <c r="A7178" s="21">
        <v>0.71457145714571402</v>
      </c>
      <c r="B7178" s="21">
        <v>1.61463180548824</v>
      </c>
    </row>
    <row r="7179" spans="1:2">
      <c r="A7179" s="21">
        <v>0.71467146714671403</v>
      </c>
      <c r="B7179" s="21">
        <v>1.6144125527937401</v>
      </c>
    </row>
    <row r="7180" spans="1:2">
      <c r="A7180" s="21">
        <v>0.71477147714771405</v>
      </c>
      <c r="B7180" s="21">
        <v>1.6141933000992399</v>
      </c>
    </row>
    <row r="7181" spans="1:2">
      <c r="A7181" s="21">
        <v>0.71487148714871396</v>
      </c>
      <c r="B7181" s="21">
        <v>1.6139740474047399</v>
      </c>
    </row>
    <row r="7182" spans="1:2">
      <c r="A7182" s="21">
        <v>0.71497149714971497</v>
      </c>
      <c r="B7182" s="21">
        <v>1.61375479471024</v>
      </c>
    </row>
    <row r="7183" spans="1:2">
      <c r="A7183" s="21">
        <v>0.71507150715071499</v>
      </c>
      <c r="B7183" s="21">
        <v>1.61353554201573</v>
      </c>
    </row>
    <row r="7184" spans="1:2">
      <c r="A7184" s="21">
        <v>0.71517151715171501</v>
      </c>
      <c r="B7184" s="21">
        <v>1.6133162893212301</v>
      </c>
    </row>
    <row r="7185" spans="1:2">
      <c r="A7185" s="21">
        <v>0.71527152715271503</v>
      </c>
      <c r="B7185" s="21">
        <v>1.6130970366267301</v>
      </c>
    </row>
    <row r="7186" spans="1:2">
      <c r="A7186" s="21">
        <v>0.71537153715371504</v>
      </c>
      <c r="B7186" s="21">
        <v>1.6128777839322299</v>
      </c>
    </row>
    <row r="7187" spans="1:2">
      <c r="A7187" s="21">
        <v>0.71547154715471495</v>
      </c>
      <c r="B7187" s="21">
        <v>1.61265853123773</v>
      </c>
    </row>
    <row r="7188" spans="1:2">
      <c r="A7188" s="21">
        <v>0.71557155715571497</v>
      </c>
      <c r="B7188" s="21">
        <v>1.61243927854323</v>
      </c>
    </row>
    <row r="7189" spans="1:2">
      <c r="A7189" s="21">
        <v>0.71567156715671498</v>
      </c>
      <c r="B7189" s="21">
        <v>1.61222002584873</v>
      </c>
    </row>
    <row r="7190" spans="1:2">
      <c r="A7190" s="21">
        <v>0.715771577157715</v>
      </c>
      <c r="B7190" s="21">
        <v>1.6120007731542301</v>
      </c>
    </row>
    <row r="7191" spans="1:2">
      <c r="A7191" s="21">
        <v>0.71587158715871502</v>
      </c>
      <c r="B7191" s="21">
        <v>1.6117815204597301</v>
      </c>
    </row>
    <row r="7192" spans="1:2">
      <c r="A7192" s="21">
        <v>0.71597159715971603</v>
      </c>
      <c r="B7192" s="21">
        <v>1.6115622677652299</v>
      </c>
    </row>
    <row r="7193" spans="1:2">
      <c r="A7193" s="21">
        <v>0.71607160716071605</v>
      </c>
      <c r="B7193" s="21">
        <v>1.61134301507073</v>
      </c>
    </row>
    <row r="7194" spans="1:2">
      <c r="A7194" s="21">
        <v>0.71617161716171596</v>
      </c>
      <c r="B7194" s="21">
        <v>1.61112376237623</v>
      </c>
    </row>
    <row r="7195" spans="1:2">
      <c r="A7195" s="21">
        <v>0.71627162716271597</v>
      </c>
      <c r="B7195" s="21">
        <v>1.61090450968173</v>
      </c>
    </row>
    <row r="7196" spans="1:2">
      <c r="A7196" s="21">
        <v>0.71637163716371599</v>
      </c>
      <c r="B7196" s="21">
        <v>1.6106852569872301</v>
      </c>
    </row>
    <row r="7197" spans="1:2">
      <c r="A7197" s="21">
        <v>0.71647164716471601</v>
      </c>
      <c r="B7197" s="21">
        <v>1.6104660042927299</v>
      </c>
    </row>
    <row r="7198" spans="1:2">
      <c r="A7198" s="21">
        <v>0.71657165716571602</v>
      </c>
      <c r="B7198" s="21">
        <v>1.6102467515982299</v>
      </c>
    </row>
    <row r="7199" spans="1:2">
      <c r="A7199" s="21">
        <v>0.71667166716671604</v>
      </c>
      <c r="B7199" s="21">
        <v>1.61002749890373</v>
      </c>
    </row>
    <row r="7200" spans="1:2">
      <c r="A7200" s="21">
        <v>0.71677167716771595</v>
      </c>
      <c r="B7200" s="21">
        <v>1.60980824620923</v>
      </c>
    </row>
    <row r="7201" spans="1:2">
      <c r="A7201" s="21">
        <v>0.71687168716871597</v>
      </c>
      <c r="B7201" s="21">
        <v>1.6095889935147301</v>
      </c>
    </row>
    <row r="7202" spans="1:2">
      <c r="A7202" s="21">
        <v>0.71697169716971698</v>
      </c>
      <c r="B7202" s="21">
        <v>1.6093697408202301</v>
      </c>
    </row>
    <row r="7203" spans="1:2">
      <c r="A7203" s="21">
        <v>0.717071707170717</v>
      </c>
      <c r="B7203" s="21">
        <v>1.6091504881257299</v>
      </c>
    </row>
    <row r="7204" spans="1:2">
      <c r="A7204" s="21">
        <v>0.71717171717171702</v>
      </c>
      <c r="B7204" s="21">
        <v>1.60893123543123</v>
      </c>
    </row>
    <row r="7205" spans="1:2">
      <c r="A7205" s="21">
        <v>0.71727172717271703</v>
      </c>
      <c r="B7205" s="21">
        <v>1.60871198273673</v>
      </c>
    </row>
    <row r="7206" spans="1:2">
      <c r="A7206" s="21">
        <v>0.71737173717371705</v>
      </c>
      <c r="B7206" s="21">
        <v>1.60849273004223</v>
      </c>
    </row>
    <row r="7207" spans="1:2">
      <c r="A7207" s="21">
        <v>0.71747174717471696</v>
      </c>
      <c r="B7207" s="21">
        <v>1.6082734773477301</v>
      </c>
    </row>
    <row r="7208" spans="1:2">
      <c r="A7208" s="21">
        <v>0.71757175717571697</v>
      </c>
      <c r="B7208" s="21">
        <v>1.6080542246532299</v>
      </c>
    </row>
    <row r="7209" spans="1:2">
      <c r="A7209" s="21">
        <v>0.71767176717671699</v>
      </c>
      <c r="B7209" s="21">
        <v>1.6078349719587299</v>
      </c>
    </row>
    <row r="7210" spans="1:2">
      <c r="A7210" s="21">
        <v>0.71777177717771701</v>
      </c>
      <c r="B7210" s="21">
        <v>1.60761571926423</v>
      </c>
    </row>
    <row r="7211" spans="1:2">
      <c r="A7211" s="21">
        <v>0.71787178717871702</v>
      </c>
      <c r="B7211" s="21">
        <v>1.60739646656973</v>
      </c>
    </row>
    <row r="7212" spans="1:2">
      <c r="A7212" s="21">
        <v>0.71797179717971804</v>
      </c>
      <c r="B7212" s="21">
        <v>1.60717721387523</v>
      </c>
    </row>
    <row r="7213" spans="1:2">
      <c r="A7213" s="21">
        <v>0.71807180718071795</v>
      </c>
      <c r="B7213" s="21">
        <v>1.6069579611807301</v>
      </c>
    </row>
    <row r="7214" spans="1:2">
      <c r="A7214" s="21">
        <v>0.71817181718171796</v>
      </c>
      <c r="B7214" s="21">
        <v>1.6067387084862299</v>
      </c>
    </row>
    <row r="7215" spans="1:2">
      <c r="A7215" s="21">
        <v>0.71827182718271798</v>
      </c>
      <c r="B7215" s="21">
        <v>1.6065194557917299</v>
      </c>
    </row>
    <row r="7216" spans="1:2">
      <c r="A7216" s="21">
        <v>0.718371837183718</v>
      </c>
      <c r="B7216" s="21">
        <v>1.60630020309723</v>
      </c>
    </row>
    <row r="7217" spans="1:2">
      <c r="A7217" s="21">
        <v>0.71847184718471802</v>
      </c>
      <c r="B7217" s="21">
        <v>1.60608095040273</v>
      </c>
    </row>
    <row r="7218" spans="1:2">
      <c r="A7218" s="21">
        <v>0.71857185718571803</v>
      </c>
      <c r="B7218" s="21">
        <v>1.6058616977082301</v>
      </c>
    </row>
    <row r="7219" spans="1:2">
      <c r="A7219" s="21">
        <v>0.71867186718671805</v>
      </c>
      <c r="B7219" s="21">
        <v>1.6056424450137301</v>
      </c>
    </row>
    <row r="7220" spans="1:2">
      <c r="A7220" s="21">
        <v>0.71877187718771796</v>
      </c>
      <c r="B7220" s="21">
        <v>1.6054231923192299</v>
      </c>
    </row>
    <row r="7221" spans="1:2">
      <c r="A7221" s="21">
        <v>0.71887188718871797</v>
      </c>
      <c r="B7221" s="21">
        <v>1.60520393962473</v>
      </c>
    </row>
    <row r="7222" spans="1:2">
      <c r="A7222" s="21">
        <v>0.71897189718971899</v>
      </c>
      <c r="B7222" s="21">
        <v>1.60498468693023</v>
      </c>
    </row>
    <row r="7223" spans="1:2">
      <c r="A7223" s="21">
        <v>0.71907190719071901</v>
      </c>
      <c r="B7223" s="21">
        <v>1.60476543423573</v>
      </c>
    </row>
    <row r="7224" spans="1:2">
      <c r="A7224" s="21">
        <v>0.71917191719171902</v>
      </c>
      <c r="B7224" s="21">
        <v>1.6045461815412301</v>
      </c>
    </row>
    <row r="7225" spans="1:2">
      <c r="A7225" s="21">
        <v>0.71927192719271904</v>
      </c>
      <c r="B7225" s="21">
        <v>1.6043269288467299</v>
      </c>
    </row>
    <row r="7226" spans="1:2">
      <c r="A7226" s="21">
        <v>0.71937193719371895</v>
      </c>
      <c r="B7226" s="21">
        <v>1.6041076761522299</v>
      </c>
    </row>
    <row r="7227" spans="1:2">
      <c r="A7227" s="21">
        <v>0.71947194719471896</v>
      </c>
      <c r="B7227" s="21">
        <v>1.60388842345773</v>
      </c>
    </row>
    <row r="7228" spans="1:2">
      <c r="A7228" s="21">
        <v>0.71957195719571898</v>
      </c>
      <c r="B7228" s="21">
        <v>1.60366917076322</v>
      </c>
    </row>
    <row r="7229" spans="1:2">
      <c r="A7229" s="21">
        <v>0.719671967196719</v>
      </c>
      <c r="B7229" s="21">
        <v>1.6034499180687201</v>
      </c>
    </row>
    <row r="7230" spans="1:2">
      <c r="A7230" s="21">
        <v>0.71977197719771902</v>
      </c>
      <c r="B7230" s="21">
        <v>1.6032306653742201</v>
      </c>
    </row>
    <row r="7231" spans="1:2">
      <c r="A7231" s="21">
        <v>0.71987198719871903</v>
      </c>
      <c r="B7231" s="21">
        <v>1.6030114126797199</v>
      </c>
    </row>
    <row r="7232" spans="1:2">
      <c r="A7232" s="21">
        <v>0.71997199719972005</v>
      </c>
      <c r="B7232" s="21">
        <v>1.60279215998522</v>
      </c>
    </row>
    <row r="7233" spans="1:2">
      <c r="A7233" s="21">
        <v>0.72007200720071995</v>
      </c>
      <c r="B7233" s="21">
        <v>1.60257290729072</v>
      </c>
    </row>
    <row r="7234" spans="1:2">
      <c r="A7234" s="21">
        <v>0.72017201720171997</v>
      </c>
      <c r="B7234" s="21">
        <v>1.60235365459622</v>
      </c>
    </row>
    <row r="7235" spans="1:2">
      <c r="A7235" s="21">
        <v>0.72027202720271999</v>
      </c>
      <c r="B7235" s="21">
        <v>1.6021344019017201</v>
      </c>
    </row>
    <row r="7236" spans="1:2">
      <c r="A7236" s="21">
        <v>0.72037203720372001</v>
      </c>
      <c r="B7236" s="21">
        <v>1.6019151492072199</v>
      </c>
    </row>
    <row r="7237" spans="1:2">
      <c r="A7237" s="21">
        <v>0.72047204720472002</v>
      </c>
      <c r="B7237" s="21">
        <v>1.6016958965127199</v>
      </c>
    </row>
    <row r="7238" spans="1:2">
      <c r="A7238" s="21">
        <v>0.72057205720572004</v>
      </c>
      <c r="B7238" s="21">
        <v>1.60147664381822</v>
      </c>
    </row>
    <row r="7239" spans="1:2">
      <c r="A7239" s="21">
        <v>0.72067206720671995</v>
      </c>
      <c r="B7239" s="21">
        <v>1.60125739112372</v>
      </c>
    </row>
    <row r="7240" spans="1:2">
      <c r="A7240" s="21">
        <v>0.72077207720771996</v>
      </c>
      <c r="B7240" s="21">
        <v>1.60103813842922</v>
      </c>
    </row>
    <row r="7241" spans="1:2">
      <c r="A7241" s="21">
        <v>0.72087208720871998</v>
      </c>
      <c r="B7241" s="21">
        <v>1.6008188857347201</v>
      </c>
    </row>
    <row r="7242" spans="1:2">
      <c r="A7242" s="21">
        <v>0.720972097209721</v>
      </c>
      <c r="B7242" s="21">
        <v>1.6005996330402199</v>
      </c>
    </row>
    <row r="7243" spans="1:2">
      <c r="A7243" s="21">
        <v>0.72107210721072101</v>
      </c>
      <c r="B7243" s="21">
        <v>1.6003803803457199</v>
      </c>
    </row>
    <row r="7244" spans="1:2">
      <c r="A7244" s="21">
        <v>0.72117211721172103</v>
      </c>
      <c r="B7244" s="21">
        <v>1.60016112765122</v>
      </c>
    </row>
    <row r="7245" spans="1:2">
      <c r="A7245" s="21">
        <v>0.72127212721272105</v>
      </c>
      <c r="B7245" s="21">
        <v>1.59994187495672</v>
      </c>
    </row>
    <row r="7246" spans="1:2">
      <c r="A7246" s="21">
        <v>0.72137213721372095</v>
      </c>
      <c r="B7246" s="21">
        <v>1.5997226222622201</v>
      </c>
    </row>
    <row r="7247" spans="1:2">
      <c r="A7247" s="21">
        <v>0.72147214721472097</v>
      </c>
      <c r="B7247" s="21">
        <v>1.5995033695677201</v>
      </c>
    </row>
    <row r="7248" spans="1:2">
      <c r="A7248" s="21">
        <v>0.72157215721572099</v>
      </c>
      <c r="B7248" s="21">
        <v>1.5992841168732199</v>
      </c>
    </row>
    <row r="7249" spans="1:2">
      <c r="A7249" s="21">
        <v>0.72167216721672101</v>
      </c>
      <c r="B7249" s="21">
        <v>1.59906486417872</v>
      </c>
    </row>
    <row r="7250" spans="1:2">
      <c r="A7250" s="21">
        <v>0.72177217721772102</v>
      </c>
      <c r="B7250" s="21">
        <v>1.59884561148422</v>
      </c>
    </row>
    <row r="7251" spans="1:2">
      <c r="A7251" s="21">
        <v>0.72187218721872104</v>
      </c>
      <c r="B7251" s="21">
        <v>1.59862635878972</v>
      </c>
    </row>
    <row r="7252" spans="1:2">
      <c r="A7252" s="21">
        <v>0.72197219721972195</v>
      </c>
      <c r="B7252" s="21">
        <v>1.5984071060952201</v>
      </c>
    </row>
    <row r="7253" spans="1:2">
      <c r="A7253" s="21">
        <v>0.72207220722072196</v>
      </c>
      <c r="B7253" s="21">
        <v>1.5981878534007199</v>
      </c>
    </row>
    <row r="7254" spans="1:2">
      <c r="A7254" s="21">
        <v>0.72217221722172198</v>
      </c>
      <c r="B7254" s="21">
        <v>1.5979686007062199</v>
      </c>
    </row>
    <row r="7255" spans="1:2">
      <c r="A7255" s="21">
        <v>0.722272227222722</v>
      </c>
      <c r="B7255" s="21">
        <v>1.59774934801172</v>
      </c>
    </row>
    <row r="7256" spans="1:2">
      <c r="A7256" s="21">
        <v>0.72237223722372201</v>
      </c>
      <c r="B7256" s="21">
        <v>1.59753009531722</v>
      </c>
    </row>
    <row r="7257" spans="1:2">
      <c r="A7257" s="21">
        <v>0.72247224722472203</v>
      </c>
      <c r="B7257" s="21">
        <v>1.5973108426227201</v>
      </c>
    </row>
    <row r="7258" spans="1:2">
      <c r="A7258" s="21">
        <v>0.72257225722572205</v>
      </c>
      <c r="B7258" s="21">
        <v>1.5970915899282201</v>
      </c>
    </row>
    <row r="7259" spans="1:2">
      <c r="A7259" s="21">
        <v>0.72267226722672195</v>
      </c>
      <c r="B7259" s="21">
        <v>1.5968723372337199</v>
      </c>
    </row>
    <row r="7260" spans="1:2">
      <c r="A7260" s="21">
        <v>0.72277227722772197</v>
      </c>
      <c r="B7260" s="21">
        <v>1.5966530845392199</v>
      </c>
    </row>
    <row r="7261" spans="1:2">
      <c r="A7261" s="21">
        <v>0.72287228722872199</v>
      </c>
      <c r="B7261" s="21">
        <v>1.59643383184472</v>
      </c>
    </row>
    <row r="7262" spans="1:2">
      <c r="A7262" s="21">
        <v>0.722972297229723</v>
      </c>
      <c r="B7262" s="21">
        <v>1.59621457915022</v>
      </c>
    </row>
    <row r="7263" spans="1:2">
      <c r="A7263" s="21">
        <v>0.72307230723072302</v>
      </c>
      <c r="B7263" s="21">
        <v>1.5959953264557201</v>
      </c>
    </row>
    <row r="7264" spans="1:2">
      <c r="A7264" s="21">
        <v>0.72317231723172304</v>
      </c>
      <c r="B7264" s="21">
        <v>1.5957760737612201</v>
      </c>
    </row>
    <row r="7265" spans="1:2">
      <c r="A7265" s="21">
        <v>0.72327232723272294</v>
      </c>
      <c r="B7265" s="21">
        <v>1.5955568210667199</v>
      </c>
    </row>
    <row r="7266" spans="1:2">
      <c r="A7266" s="21">
        <v>0.72337233723372296</v>
      </c>
      <c r="B7266" s="21">
        <v>1.59533756837222</v>
      </c>
    </row>
    <row r="7267" spans="1:2">
      <c r="A7267" s="21">
        <v>0.72347234723472298</v>
      </c>
      <c r="B7267" s="21">
        <v>1.59511831567772</v>
      </c>
    </row>
    <row r="7268" spans="1:2">
      <c r="A7268" s="21">
        <v>0.723572357235723</v>
      </c>
      <c r="B7268" s="21">
        <v>1.59489906298322</v>
      </c>
    </row>
    <row r="7269" spans="1:2">
      <c r="A7269" s="21">
        <v>0.72367236723672301</v>
      </c>
      <c r="B7269" s="21">
        <v>1.5946798102887201</v>
      </c>
    </row>
    <row r="7270" spans="1:2">
      <c r="A7270" s="21">
        <v>0.72377237723772303</v>
      </c>
      <c r="B7270" s="21">
        <v>1.5944605575942199</v>
      </c>
    </row>
    <row r="7271" spans="1:2">
      <c r="A7271" s="21">
        <v>0.72387238723872305</v>
      </c>
      <c r="B7271" s="21">
        <v>1.5942413048997199</v>
      </c>
    </row>
    <row r="7272" spans="1:2">
      <c r="A7272" s="21">
        <v>0.72397239723972395</v>
      </c>
      <c r="B7272" s="21">
        <v>1.59402205220522</v>
      </c>
    </row>
    <row r="7273" spans="1:2">
      <c r="A7273" s="21">
        <v>0.72407240724072397</v>
      </c>
      <c r="B7273" s="21">
        <v>1.59380279951072</v>
      </c>
    </row>
    <row r="7274" spans="1:2">
      <c r="A7274" s="21">
        <v>0.72417241724172399</v>
      </c>
      <c r="B7274" s="21">
        <v>1.5935835468162101</v>
      </c>
    </row>
    <row r="7275" spans="1:2">
      <c r="A7275" s="21">
        <v>0.724272427242724</v>
      </c>
      <c r="B7275" s="21">
        <v>1.5933642941217101</v>
      </c>
    </row>
    <row r="7276" spans="1:2">
      <c r="A7276" s="21">
        <v>0.72437243724372402</v>
      </c>
      <c r="B7276" s="21">
        <v>1.5931450414272099</v>
      </c>
    </row>
    <row r="7277" spans="1:2">
      <c r="A7277" s="21">
        <v>0.72447244724472404</v>
      </c>
      <c r="B7277" s="21">
        <v>1.59292578873271</v>
      </c>
    </row>
    <row r="7278" spans="1:2">
      <c r="A7278" s="21">
        <v>0.72457245724572406</v>
      </c>
      <c r="B7278" s="21">
        <v>1.59270653603821</v>
      </c>
    </row>
    <row r="7279" spans="1:2">
      <c r="A7279" s="21">
        <v>0.72467246724672396</v>
      </c>
      <c r="B7279" s="21">
        <v>1.59248728334371</v>
      </c>
    </row>
    <row r="7280" spans="1:2">
      <c r="A7280" s="21">
        <v>0.72477247724772398</v>
      </c>
      <c r="B7280" s="21">
        <v>1.5922680306492101</v>
      </c>
    </row>
    <row r="7281" spans="1:2">
      <c r="A7281" s="21">
        <v>0.724872487248724</v>
      </c>
      <c r="B7281" s="21">
        <v>1.5920487779547099</v>
      </c>
    </row>
    <row r="7282" spans="1:2">
      <c r="A7282" s="21">
        <v>0.72497249724972501</v>
      </c>
      <c r="B7282" s="21">
        <v>1.5918295252602099</v>
      </c>
    </row>
    <row r="7283" spans="1:2">
      <c r="A7283" s="21">
        <v>0.72507250725072503</v>
      </c>
      <c r="B7283" s="21">
        <v>1.59161027256571</v>
      </c>
    </row>
    <row r="7284" spans="1:2">
      <c r="A7284" s="21">
        <v>0.72517251725172505</v>
      </c>
      <c r="B7284" s="21">
        <v>1.59139101987121</v>
      </c>
    </row>
    <row r="7285" spans="1:2">
      <c r="A7285" s="21">
        <v>0.72527252725272495</v>
      </c>
      <c r="B7285" s="21">
        <v>1.5911717671767101</v>
      </c>
    </row>
    <row r="7286" spans="1:2">
      <c r="A7286" s="21">
        <v>0.72537253725372497</v>
      </c>
      <c r="B7286" s="21">
        <v>1.5909525144822101</v>
      </c>
    </row>
    <row r="7287" spans="1:2">
      <c r="A7287" s="21">
        <v>0.72547254725472499</v>
      </c>
      <c r="B7287" s="21">
        <v>1.5907332617877099</v>
      </c>
    </row>
    <row r="7288" spans="1:2">
      <c r="A7288" s="21">
        <v>0.725572557255725</v>
      </c>
      <c r="B7288" s="21">
        <v>1.5905140090932099</v>
      </c>
    </row>
    <row r="7289" spans="1:2">
      <c r="A7289" s="21">
        <v>0.72567256725672502</v>
      </c>
      <c r="B7289" s="21">
        <v>1.59029475639871</v>
      </c>
    </row>
    <row r="7290" spans="1:2">
      <c r="A7290" s="21">
        <v>0.72577257725772504</v>
      </c>
      <c r="B7290" s="21">
        <v>1.59007550370421</v>
      </c>
    </row>
    <row r="7291" spans="1:2">
      <c r="A7291" s="21">
        <v>0.72587258725872505</v>
      </c>
      <c r="B7291" s="21">
        <v>1.5898562510097101</v>
      </c>
    </row>
    <row r="7292" spans="1:2">
      <c r="A7292" s="21">
        <v>0.72597259725972596</v>
      </c>
      <c r="B7292" s="21">
        <v>1.5896369983152101</v>
      </c>
    </row>
    <row r="7293" spans="1:2">
      <c r="A7293" s="21">
        <v>0.72607260726072598</v>
      </c>
      <c r="B7293" s="21">
        <v>1.5894177456207099</v>
      </c>
    </row>
    <row r="7294" spans="1:2">
      <c r="A7294" s="21">
        <v>0.72617261726172599</v>
      </c>
      <c r="B7294" s="21">
        <v>1.58919849292621</v>
      </c>
    </row>
    <row r="7295" spans="1:2">
      <c r="A7295" s="21">
        <v>0.72627262726272601</v>
      </c>
      <c r="B7295" s="21">
        <v>1.58897924023171</v>
      </c>
    </row>
    <row r="7296" spans="1:2">
      <c r="A7296" s="21">
        <v>0.72637263726372603</v>
      </c>
      <c r="B7296" s="21">
        <v>1.58875998753721</v>
      </c>
    </row>
    <row r="7297" spans="1:2">
      <c r="A7297" s="21">
        <v>0.72647264726472605</v>
      </c>
      <c r="B7297" s="21">
        <v>1.5885407348427101</v>
      </c>
    </row>
    <row r="7298" spans="1:2">
      <c r="A7298" s="21">
        <v>0.72657265726572595</v>
      </c>
      <c r="B7298" s="21">
        <v>1.5883214821482099</v>
      </c>
    </row>
    <row r="7299" spans="1:2">
      <c r="A7299" s="21">
        <v>0.72667266726672597</v>
      </c>
      <c r="B7299" s="21">
        <v>1.5881022294537099</v>
      </c>
    </row>
    <row r="7300" spans="1:2">
      <c r="A7300" s="21">
        <v>0.72677267726772599</v>
      </c>
      <c r="B7300" s="21">
        <v>1.58788297675921</v>
      </c>
    </row>
    <row r="7301" spans="1:2">
      <c r="A7301" s="21">
        <v>0.726872687268726</v>
      </c>
      <c r="B7301" s="21">
        <v>1.58766372406471</v>
      </c>
    </row>
    <row r="7302" spans="1:2">
      <c r="A7302" s="21">
        <v>0.72697269726972702</v>
      </c>
      <c r="B7302" s="21">
        <v>1.5874444713702101</v>
      </c>
    </row>
    <row r="7303" spans="1:2">
      <c r="A7303" s="21">
        <v>0.72707270727072704</v>
      </c>
      <c r="B7303" s="21">
        <v>1.5872252186757101</v>
      </c>
    </row>
    <row r="7304" spans="1:2">
      <c r="A7304" s="21">
        <v>0.72717271727172705</v>
      </c>
      <c r="B7304" s="21">
        <v>1.5870059659812099</v>
      </c>
    </row>
    <row r="7305" spans="1:2">
      <c r="A7305" s="21">
        <v>0.72727272727272696</v>
      </c>
      <c r="B7305" s="21">
        <v>1.5867867132867099</v>
      </c>
    </row>
    <row r="7306" spans="1:2">
      <c r="A7306" s="21">
        <v>0.72737273727372698</v>
      </c>
      <c r="B7306" s="21">
        <v>1.58656746059221</v>
      </c>
    </row>
    <row r="7307" spans="1:2">
      <c r="A7307" s="21">
        <v>0.72747274727472699</v>
      </c>
      <c r="B7307" s="21">
        <v>1.58634820789771</v>
      </c>
    </row>
    <row r="7308" spans="1:2">
      <c r="A7308" s="21">
        <v>0.72757275727572701</v>
      </c>
      <c r="B7308" s="21">
        <v>1.5861289552032101</v>
      </c>
    </row>
    <row r="7309" spans="1:2">
      <c r="A7309" s="21">
        <v>0.72767276727672703</v>
      </c>
      <c r="B7309" s="21">
        <v>1.5859097025087101</v>
      </c>
    </row>
    <row r="7310" spans="1:2">
      <c r="A7310" s="21">
        <v>0.72777277727772705</v>
      </c>
      <c r="B7310" s="21">
        <v>1.5856904498142099</v>
      </c>
    </row>
    <row r="7311" spans="1:2">
      <c r="A7311" s="21">
        <v>0.72787278727872795</v>
      </c>
      <c r="B7311" s="21">
        <v>1.58547119711971</v>
      </c>
    </row>
    <row r="7312" spans="1:2">
      <c r="A7312" s="21">
        <v>0.72797279727972797</v>
      </c>
      <c r="B7312" s="21">
        <v>1.58525194442521</v>
      </c>
    </row>
    <row r="7313" spans="1:2">
      <c r="A7313" s="21">
        <v>0.72807280728072798</v>
      </c>
      <c r="B7313" s="21">
        <v>1.58503269173071</v>
      </c>
    </row>
    <row r="7314" spans="1:2">
      <c r="A7314" s="21">
        <v>0.728172817281728</v>
      </c>
      <c r="B7314" s="21">
        <v>1.5848134390362101</v>
      </c>
    </row>
    <row r="7315" spans="1:2">
      <c r="A7315" s="21">
        <v>0.72827282728272802</v>
      </c>
      <c r="B7315" s="21">
        <v>1.5845941863417099</v>
      </c>
    </row>
    <row r="7316" spans="1:2">
      <c r="A7316" s="21">
        <v>0.72837283728372804</v>
      </c>
      <c r="B7316" s="21">
        <v>1.5843749336472099</v>
      </c>
    </row>
    <row r="7317" spans="1:2">
      <c r="A7317" s="21">
        <v>0.72847284728472805</v>
      </c>
      <c r="B7317" s="21">
        <v>1.58415568095271</v>
      </c>
    </row>
    <row r="7318" spans="1:2">
      <c r="A7318" s="21">
        <v>0.72857285728572796</v>
      </c>
      <c r="B7318" s="21">
        <v>1.58393642825821</v>
      </c>
    </row>
    <row r="7319" spans="1:2">
      <c r="A7319" s="21">
        <v>0.72867286728672798</v>
      </c>
      <c r="B7319" s="21">
        <v>1.5837171755637101</v>
      </c>
    </row>
    <row r="7320" spans="1:2">
      <c r="A7320" s="21">
        <v>0.72877287728772799</v>
      </c>
      <c r="B7320" s="21">
        <v>1.5834979228692001</v>
      </c>
    </row>
    <row r="7321" spans="1:2">
      <c r="A7321" s="21">
        <v>0.72887288728872801</v>
      </c>
      <c r="B7321" s="21">
        <v>1.5832786701746999</v>
      </c>
    </row>
    <row r="7322" spans="1:2">
      <c r="A7322" s="21">
        <v>0.72897289728972903</v>
      </c>
      <c r="B7322" s="21">
        <v>1.5830594174802</v>
      </c>
    </row>
    <row r="7323" spans="1:2">
      <c r="A7323" s="50">
        <v>0.72907290729072904</v>
      </c>
      <c r="B7323" s="50">
        <v>1.58279529876064</v>
      </c>
    </row>
    <row r="7324" spans="1:2">
      <c r="A7324" s="21">
        <v>0.72917291729172895</v>
      </c>
      <c r="B7324" s="21">
        <v>1.5825145014501401</v>
      </c>
    </row>
    <row r="7325" spans="1:2">
      <c r="A7325" s="21">
        <v>0.72927292729272897</v>
      </c>
      <c r="B7325" s="21">
        <v>1.5822337041396399</v>
      </c>
    </row>
    <row r="7326" spans="1:2">
      <c r="A7326" s="21">
        <v>0.72937293729372898</v>
      </c>
      <c r="B7326" s="21">
        <v>1.58195290682914</v>
      </c>
    </row>
    <row r="7327" spans="1:2">
      <c r="A7327" s="21">
        <v>0.729472947294729</v>
      </c>
      <c r="B7327" s="21">
        <v>1.5816721095186399</v>
      </c>
    </row>
    <row r="7328" spans="1:2">
      <c r="A7328" s="21">
        <v>0.72957295729572902</v>
      </c>
      <c r="B7328" s="21">
        <v>1.58139131220814</v>
      </c>
    </row>
    <row r="7329" spans="1:2">
      <c r="A7329" s="21">
        <v>0.72967296729672904</v>
      </c>
      <c r="B7329" s="21">
        <v>1.5811105148976401</v>
      </c>
    </row>
    <row r="7330" spans="1:2">
      <c r="A7330" s="21">
        <v>0.72977297729772905</v>
      </c>
      <c r="B7330" s="21">
        <v>1.58082971758714</v>
      </c>
    </row>
    <row r="7331" spans="1:2">
      <c r="A7331" s="21">
        <v>0.72987298729872896</v>
      </c>
      <c r="B7331" s="21">
        <v>1.5805489202766401</v>
      </c>
    </row>
    <row r="7332" spans="1:2">
      <c r="A7332" s="21">
        <v>0.72997299729972998</v>
      </c>
      <c r="B7332" s="21">
        <v>1.5802681229661399</v>
      </c>
    </row>
    <row r="7333" spans="1:2">
      <c r="A7333" s="21">
        <v>0.73007300730072999</v>
      </c>
      <c r="B7333" s="21">
        <v>1.57998732565564</v>
      </c>
    </row>
    <row r="7334" spans="1:2">
      <c r="A7334" s="21">
        <v>0.73017301730173001</v>
      </c>
      <c r="B7334" s="21">
        <v>1.5797065283451399</v>
      </c>
    </row>
    <row r="7335" spans="1:2">
      <c r="A7335" s="21">
        <v>0.73027302730273003</v>
      </c>
      <c r="B7335" s="21">
        <v>1.57942573103464</v>
      </c>
    </row>
    <row r="7336" spans="1:2">
      <c r="A7336" s="21">
        <v>0.73037303730373004</v>
      </c>
      <c r="B7336" s="21">
        <v>1.5791449337241401</v>
      </c>
    </row>
    <row r="7337" spans="1:2">
      <c r="A7337" s="21">
        <v>0.73047304730472995</v>
      </c>
      <c r="B7337" s="21">
        <v>1.57886413641364</v>
      </c>
    </row>
    <row r="7338" spans="1:2">
      <c r="A7338" s="21">
        <v>0.73057305730572997</v>
      </c>
      <c r="B7338" s="21">
        <v>1.5785833391031401</v>
      </c>
    </row>
    <row r="7339" spans="1:2">
      <c r="A7339" s="21">
        <v>0.73067306730672998</v>
      </c>
      <c r="B7339" s="21">
        <v>1.57830254179264</v>
      </c>
    </row>
    <row r="7340" spans="1:2">
      <c r="A7340" s="21">
        <v>0.73077307730773</v>
      </c>
      <c r="B7340" s="21">
        <v>1.5780217444821401</v>
      </c>
    </row>
    <row r="7341" spans="1:2">
      <c r="A7341" s="21">
        <v>0.73087308730873002</v>
      </c>
      <c r="B7341" s="21">
        <v>1.5777409471716399</v>
      </c>
    </row>
    <row r="7342" spans="1:2">
      <c r="A7342" s="21">
        <v>0.73097309730973103</v>
      </c>
      <c r="B7342" s="21">
        <v>1.57746014986113</v>
      </c>
    </row>
    <row r="7343" spans="1:2">
      <c r="A7343" s="21">
        <v>0.73107310731073105</v>
      </c>
      <c r="B7343" s="21">
        <v>1.5771793525506299</v>
      </c>
    </row>
    <row r="7344" spans="1:2">
      <c r="A7344" s="21">
        <v>0.73117311731173096</v>
      </c>
      <c r="B7344" s="21">
        <v>1.57689855524013</v>
      </c>
    </row>
    <row r="7345" spans="1:2">
      <c r="A7345" s="21">
        <v>0.73127312731273098</v>
      </c>
      <c r="B7345" s="21">
        <v>1.5766177579296301</v>
      </c>
    </row>
    <row r="7346" spans="1:2">
      <c r="A7346" s="21">
        <v>0.73137313731373099</v>
      </c>
      <c r="B7346" s="21">
        <v>1.57633696061913</v>
      </c>
    </row>
    <row r="7347" spans="1:2">
      <c r="A7347" s="21">
        <v>0.73147314731473101</v>
      </c>
      <c r="B7347" s="21">
        <v>1.5760561633086301</v>
      </c>
    </row>
    <row r="7348" spans="1:2">
      <c r="A7348" s="21">
        <v>0.73157315731573103</v>
      </c>
      <c r="B7348" s="21">
        <v>1.57577536599813</v>
      </c>
    </row>
    <row r="7349" spans="1:2">
      <c r="A7349" s="21">
        <v>0.73167316731673104</v>
      </c>
      <c r="B7349" s="21">
        <v>1.57549456868763</v>
      </c>
    </row>
    <row r="7350" spans="1:2">
      <c r="A7350" s="21">
        <v>0.73177317731773095</v>
      </c>
      <c r="B7350" s="21">
        <v>1.5752137713771299</v>
      </c>
    </row>
    <row r="7351" spans="1:2">
      <c r="A7351" s="21">
        <v>0.73187318731873097</v>
      </c>
      <c r="B7351" s="21">
        <v>1.57493297406663</v>
      </c>
    </row>
    <row r="7352" spans="1:2">
      <c r="A7352" s="21">
        <v>0.73197319731973198</v>
      </c>
      <c r="B7352" s="21">
        <v>1.5746521767561299</v>
      </c>
    </row>
    <row r="7353" spans="1:2">
      <c r="A7353" s="21">
        <v>0.732073207320732</v>
      </c>
      <c r="B7353" s="21">
        <v>1.57437137944563</v>
      </c>
    </row>
    <row r="7354" spans="1:2">
      <c r="A7354" s="21">
        <v>0.73217321732173202</v>
      </c>
      <c r="B7354" s="21">
        <v>1.5740905821351301</v>
      </c>
    </row>
    <row r="7355" spans="1:2">
      <c r="A7355" s="21">
        <v>0.73227322732273203</v>
      </c>
      <c r="B7355" s="21">
        <v>1.57380978482463</v>
      </c>
    </row>
    <row r="7356" spans="1:2">
      <c r="A7356" s="21">
        <v>0.73237323732373205</v>
      </c>
      <c r="B7356" s="21">
        <v>1.5735289875141301</v>
      </c>
    </row>
    <row r="7357" spans="1:2">
      <c r="A7357" s="21">
        <v>0.73247324732473196</v>
      </c>
      <c r="B7357" s="21">
        <v>1.5732481902036299</v>
      </c>
    </row>
    <row r="7358" spans="1:2">
      <c r="A7358" s="21">
        <v>0.73257325732573197</v>
      </c>
      <c r="B7358" s="21">
        <v>1.57296739289313</v>
      </c>
    </row>
    <row r="7359" spans="1:2">
      <c r="A7359" s="21">
        <v>0.73267326732673199</v>
      </c>
      <c r="B7359" s="21">
        <v>1.5726865955826299</v>
      </c>
    </row>
    <row r="7360" spans="1:2">
      <c r="A7360" s="21">
        <v>0.73277327732773201</v>
      </c>
      <c r="B7360" s="21">
        <v>1.57240579827213</v>
      </c>
    </row>
    <row r="7361" spans="1:2">
      <c r="A7361" s="21">
        <v>0.73287328732873203</v>
      </c>
      <c r="B7361" s="21">
        <v>1.5721250009616301</v>
      </c>
    </row>
    <row r="7362" spans="1:2">
      <c r="A7362" s="21">
        <v>0.73297329732973304</v>
      </c>
      <c r="B7362" s="21">
        <v>1.57184420365113</v>
      </c>
    </row>
    <row r="7363" spans="1:2">
      <c r="A7363" s="21">
        <v>0.73307330733073295</v>
      </c>
      <c r="B7363" s="21">
        <v>1.5715634063406301</v>
      </c>
    </row>
    <row r="7364" spans="1:2">
      <c r="A7364" s="21">
        <v>0.73317331733173297</v>
      </c>
      <c r="B7364" s="21">
        <v>1.57128260903013</v>
      </c>
    </row>
    <row r="7365" spans="1:2">
      <c r="A7365" s="21">
        <v>0.73327332733273298</v>
      </c>
      <c r="B7365" s="21">
        <v>1.57100181171963</v>
      </c>
    </row>
    <row r="7366" spans="1:2">
      <c r="A7366" s="21">
        <v>0.733373337333733</v>
      </c>
      <c r="B7366" s="21">
        <v>1.5707210144091299</v>
      </c>
    </row>
    <row r="7367" spans="1:2">
      <c r="A7367" s="21">
        <v>0.73347334733473302</v>
      </c>
      <c r="B7367" s="21">
        <v>1.57044021709863</v>
      </c>
    </row>
    <row r="7368" spans="1:2">
      <c r="A7368" s="21">
        <v>0.73357335733573303</v>
      </c>
      <c r="B7368" s="21">
        <v>1.5701594197881299</v>
      </c>
    </row>
    <row r="7369" spans="1:2">
      <c r="A7369" s="21">
        <v>0.73367336733673305</v>
      </c>
      <c r="B7369" s="21">
        <v>1.56987862247763</v>
      </c>
    </row>
    <row r="7370" spans="1:2">
      <c r="A7370" s="21">
        <v>0.73377337733773296</v>
      </c>
      <c r="B7370" s="21">
        <v>1.5695978251671301</v>
      </c>
    </row>
    <row r="7371" spans="1:2">
      <c r="A7371" s="21">
        <v>0.73387338733873297</v>
      </c>
      <c r="B7371" s="21">
        <v>1.56931702785663</v>
      </c>
    </row>
    <row r="7372" spans="1:2">
      <c r="A7372" s="21">
        <v>0.73397339733973399</v>
      </c>
      <c r="B7372" s="21">
        <v>1.5690362305461301</v>
      </c>
    </row>
    <row r="7373" spans="1:2">
      <c r="A7373" s="21">
        <v>0.73407340734073401</v>
      </c>
      <c r="B7373" s="21">
        <v>1.5687554332356299</v>
      </c>
    </row>
    <row r="7374" spans="1:2">
      <c r="A7374" s="21">
        <v>0.73417341734173402</v>
      </c>
      <c r="B7374" s="21">
        <v>1.56847463592513</v>
      </c>
    </row>
    <row r="7375" spans="1:2">
      <c r="A7375" s="21">
        <v>0.73427342734273404</v>
      </c>
      <c r="B7375" s="21">
        <v>1.5681938386146299</v>
      </c>
    </row>
    <row r="7376" spans="1:2">
      <c r="A7376" s="21">
        <v>0.73437343734373395</v>
      </c>
      <c r="B7376" s="21">
        <v>1.56791304130413</v>
      </c>
    </row>
    <row r="7377" spans="1:2">
      <c r="A7377" s="21">
        <v>0.73447344734473397</v>
      </c>
      <c r="B7377" s="21">
        <v>1.5676322439936199</v>
      </c>
    </row>
    <row r="7378" spans="1:2">
      <c r="A7378" s="21">
        <v>0.73457345734573398</v>
      </c>
      <c r="B7378" s="21">
        <v>1.56735144668312</v>
      </c>
    </row>
    <row r="7379" spans="1:2">
      <c r="A7379" s="21">
        <v>0.734673467346734</v>
      </c>
      <c r="B7379" s="21">
        <v>1.5670706493726201</v>
      </c>
    </row>
    <row r="7380" spans="1:2">
      <c r="A7380" s="21">
        <v>0.73477347734773402</v>
      </c>
      <c r="B7380" s="21">
        <v>1.56678985206212</v>
      </c>
    </row>
    <row r="7381" spans="1:2">
      <c r="A7381" s="21">
        <v>0.73487348734873403</v>
      </c>
      <c r="B7381" s="21">
        <v>1.5665090547516201</v>
      </c>
    </row>
    <row r="7382" spans="1:2">
      <c r="A7382" s="21">
        <v>0.73497349734973505</v>
      </c>
      <c r="B7382" s="21">
        <v>1.5662282574411199</v>
      </c>
    </row>
    <row r="7383" spans="1:2">
      <c r="A7383" s="21">
        <v>0.73507350735073496</v>
      </c>
      <c r="B7383" s="21">
        <v>1.56594746013062</v>
      </c>
    </row>
    <row r="7384" spans="1:2">
      <c r="A7384" s="21">
        <v>0.73517351735173497</v>
      </c>
      <c r="B7384" s="21">
        <v>1.5656666628201199</v>
      </c>
    </row>
    <row r="7385" spans="1:2">
      <c r="A7385" s="21">
        <v>0.73527352735273499</v>
      </c>
      <c r="B7385" s="21">
        <v>1.56538586550962</v>
      </c>
    </row>
    <row r="7386" spans="1:2">
      <c r="A7386" s="21">
        <v>0.73537353735373501</v>
      </c>
      <c r="B7386" s="21">
        <v>1.5651050681991201</v>
      </c>
    </row>
    <row r="7387" spans="1:2">
      <c r="A7387" s="21">
        <v>0.73547354735473502</v>
      </c>
      <c r="B7387" s="21">
        <v>1.56482427088862</v>
      </c>
    </row>
    <row r="7388" spans="1:2">
      <c r="A7388" s="21">
        <v>0.73557355735573504</v>
      </c>
      <c r="B7388" s="21">
        <v>1.5645434735781201</v>
      </c>
    </row>
    <row r="7389" spans="1:2">
      <c r="A7389" s="21">
        <v>0.73567356735673495</v>
      </c>
      <c r="B7389" s="21">
        <v>1.5642626762676199</v>
      </c>
    </row>
    <row r="7390" spans="1:2">
      <c r="A7390" s="21">
        <v>0.73577357735773496</v>
      </c>
      <c r="B7390" s="21">
        <v>1.56398187895712</v>
      </c>
    </row>
    <row r="7391" spans="1:2">
      <c r="A7391" s="21">
        <v>0.73587358735873498</v>
      </c>
      <c r="B7391" s="21">
        <v>1.5637010816466199</v>
      </c>
    </row>
    <row r="7392" spans="1:2">
      <c r="A7392" s="21">
        <v>0.735973597359736</v>
      </c>
      <c r="B7392" s="21">
        <v>1.56342028433612</v>
      </c>
    </row>
    <row r="7393" spans="1:2">
      <c r="A7393" s="21">
        <v>0.73607360736073602</v>
      </c>
      <c r="B7393" s="21">
        <v>1.5631394870256199</v>
      </c>
    </row>
    <row r="7394" spans="1:2">
      <c r="A7394" s="21">
        <v>0.73617361736173603</v>
      </c>
      <c r="B7394" s="21">
        <v>1.56285868971512</v>
      </c>
    </row>
    <row r="7395" spans="1:2">
      <c r="A7395" s="21">
        <v>0.73627362736273605</v>
      </c>
      <c r="B7395" s="21">
        <v>1.5625778924046201</v>
      </c>
    </row>
    <row r="7396" spans="1:2">
      <c r="A7396" s="21">
        <v>0.73637363736373596</v>
      </c>
      <c r="B7396" s="21">
        <v>1.56229709509412</v>
      </c>
    </row>
    <row r="7397" spans="1:2">
      <c r="A7397" s="21">
        <v>0.73647364736473597</v>
      </c>
      <c r="B7397" s="21">
        <v>1.5620162977836201</v>
      </c>
    </row>
    <row r="7398" spans="1:2">
      <c r="A7398" s="21">
        <v>0.73657365736573599</v>
      </c>
      <c r="B7398" s="21">
        <v>1.5617355004731199</v>
      </c>
    </row>
    <row r="7399" spans="1:2">
      <c r="A7399" s="21">
        <v>0.73667366736673601</v>
      </c>
      <c r="B7399" s="21">
        <v>1.56145470316262</v>
      </c>
    </row>
    <row r="7400" spans="1:2">
      <c r="A7400" s="21">
        <v>0.73677367736773602</v>
      </c>
      <c r="B7400" s="21">
        <v>1.5611739058521199</v>
      </c>
    </row>
    <row r="7401" spans="1:2">
      <c r="A7401" s="21">
        <v>0.73687368736873604</v>
      </c>
      <c r="B7401" s="21">
        <v>1.56089310854162</v>
      </c>
    </row>
    <row r="7402" spans="1:2">
      <c r="A7402" s="21">
        <v>0.73697369736973695</v>
      </c>
      <c r="B7402" s="21">
        <v>1.5606123112311201</v>
      </c>
    </row>
    <row r="7403" spans="1:2">
      <c r="A7403" s="21">
        <v>0.73707370737073696</v>
      </c>
      <c r="B7403" s="21">
        <v>1.56033151392062</v>
      </c>
    </row>
    <row r="7404" spans="1:2">
      <c r="A7404" s="21">
        <v>0.73717371737173698</v>
      </c>
      <c r="B7404" s="21">
        <v>1.5600507166101201</v>
      </c>
    </row>
    <row r="7405" spans="1:2">
      <c r="A7405" s="21">
        <v>0.737273727372737</v>
      </c>
      <c r="B7405" s="21">
        <v>1.5597699192996199</v>
      </c>
    </row>
    <row r="7406" spans="1:2">
      <c r="A7406" s="21">
        <v>0.73737373737373701</v>
      </c>
      <c r="B7406" s="21">
        <v>1.55948912198912</v>
      </c>
    </row>
    <row r="7407" spans="1:2">
      <c r="A7407" s="21">
        <v>0.73747374737473703</v>
      </c>
      <c r="B7407" s="21">
        <v>1.5592083246786199</v>
      </c>
    </row>
    <row r="7408" spans="1:2">
      <c r="A7408" s="21">
        <v>0.73757375737573705</v>
      </c>
      <c r="B7408" s="21">
        <v>1.55892752736812</v>
      </c>
    </row>
    <row r="7409" spans="1:2">
      <c r="A7409" s="21">
        <v>0.73767376737673696</v>
      </c>
      <c r="B7409" s="21">
        <v>1.5586467300576199</v>
      </c>
    </row>
    <row r="7410" spans="1:2">
      <c r="A7410" s="21">
        <v>0.73777377737773697</v>
      </c>
      <c r="B7410" s="21">
        <v>1.55836593274712</v>
      </c>
    </row>
    <row r="7411" spans="1:2">
      <c r="A7411" s="21">
        <v>0.73787378737873699</v>
      </c>
      <c r="B7411" s="21">
        <v>1.5580851354366201</v>
      </c>
    </row>
    <row r="7412" spans="1:2">
      <c r="A7412" s="21">
        <v>0.73797379737973801</v>
      </c>
      <c r="B7412" s="21">
        <v>1.55780433812612</v>
      </c>
    </row>
    <row r="7413" spans="1:2">
      <c r="A7413" s="21">
        <v>0.73807380738073802</v>
      </c>
      <c r="B7413" s="21">
        <v>1.5575235408156101</v>
      </c>
    </row>
    <row r="7414" spans="1:2">
      <c r="A7414" s="21">
        <v>0.73817381738173804</v>
      </c>
      <c r="B7414" s="21">
        <v>1.5572427435051099</v>
      </c>
    </row>
    <row r="7415" spans="1:2">
      <c r="A7415" s="21">
        <v>0.73827382738273795</v>
      </c>
      <c r="B7415" s="21">
        <v>1.55696194619461</v>
      </c>
    </row>
    <row r="7416" spans="1:2">
      <c r="A7416" s="21">
        <v>0.73837383738373796</v>
      </c>
      <c r="B7416" s="21">
        <v>1.5566811488841099</v>
      </c>
    </row>
    <row r="7417" spans="1:2">
      <c r="A7417" s="21">
        <v>0.73847384738473798</v>
      </c>
      <c r="B7417" s="21">
        <v>1.55640035157361</v>
      </c>
    </row>
    <row r="7418" spans="1:2">
      <c r="A7418" s="21">
        <v>0.738573857385738</v>
      </c>
      <c r="B7418" s="21">
        <v>1.5561195542631101</v>
      </c>
    </row>
    <row r="7419" spans="1:2">
      <c r="A7419" s="21">
        <v>0.73867386738673801</v>
      </c>
      <c r="B7419" s="21">
        <v>1.55583875695261</v>
      </c>
    </row>
    <row r="7420" spans="1:2">
      <c r="A7420" s="21">
        <v>0.73877387738773803</v>
      </c>
      <c r="B7420" s="21">
        <v>1.5555579596421101</v>
      </c>
    </row>
    <row r="7421" spans="1:2">
      <c r="A7421" s="21">
        <v>0.73887388738873805</v>
      </c>
      <c r="B7421" s="21">
        <v>1.55527716233161</v>
      </c>
    </row>
    <row r="7422" spans="1:2">
      <c r="A7422" s="21">
        <v>0.73897389738973895</v>
      </c>
      <c r="B7422" s="21">
        <v>1.55499636502111</v>
      </c>
    </row>
    <row r="7423" spans="1:2">
      <c r="A7423" s="21">
        <v>0.73907390739073897</v>
      </c>
      <c r="B7423" s="21">
        <v>1.5547155677106099</v>
      </c>
    </row>
    <row r="7424" spans="1:2">
      <c r="A7424" s="21">
        <v>0.73917391739173899</v>
      </c>
      <c r="B7424" s="21">
        <v>1.55443477040011</v>
      </c>
    </row>
    <row r="7425" spans="1:2">
      <c r="A7425" s="21">
        <v>0.73927392739273901</v>
      </c>
      <c r="B7425" s="21">
        <v>1.5541539730896099</v>
      </c>
    </row>
    <row r="7426" spans="1:2">
      <c r="A7426" s="21">
        <v>0.73937393739373902</v>
      </c>
      <c r="B7426" s="21">
        <v>1.55387317577911</v>
      </c>
    </row>
    <row r="7427" spans="1:2">
      <c r="A7427" s="21">
        <v>0.73947394739473904</v>
      </c>
      <c r="B7427" s="21">
        <v>1.5535923784686101</v>
      </c>
    </row>
    <row r="7428" spans="1:2">
      <c r="A7428" s="21">
        <v>0.73957395739573895</v>
      </c>
      <c r="B7428" s="21">
        <v>1.55331158115811</v>
      </c>
    </row>
    <row r="7429" spans="1:2">
      <c r="A7429" s="21">
        <v>0.73967396739673896</v>
      </c>
      <c r="B7429" s="21">
        <v>1.5530307838476101</v>
      </c>
    </row>
    <row r="7430" spans="1:2">
      <c r="A7430" s="21">
        <v>0.73977397739773898</v>
      </c>
      <c r="B7430" s="21">
        <v>1.5527499865371099</v>
      </c>
    </row>
    <row r="7431" spans="1:2">
      <c r="A7431" s="21">
        <v>0.739873987398739</v>
      </c>
      <c r="B7431" s="21">
        <v>1.55246918922661</v>
      </c>
    </row>
    <row r="7432" spans="1:2">
      <c r="A7432" s="21">
        <v>0.73997399739974001</v>
      </c>
      <c r="B7432" s="21">
        <v>1.5521883919161099</v>
      </c>
    </row>
    <row r="7433" spans="1:2">
      <c r="A7433" s="21">
        <v>0.74007400740074003</v>
      </c>
      <c r="B7433" s="21">
        <v>1.55190759460561</v>
      </c>
    </row>
    <row r="7434" spans="1:2">
      <c r="A7434" s="21">
        <v>0.74017401740174005</v>
      </c>
      <c r="B7434" s="21">
        <v>1.5516267972951101</v>
      </c>
    </row>
    <row r="7435" spans="1:2">
      <c r="A7435" s="21">
        <v>0.74027402740273995</v>
      </c>
      <c r="B7435" s="21">
        <v>1.55134599998461</v>
      </c>
    </row>
    <row r="7436" spans="1:2">
      <c r="A7436" s="21">
        <v>0.74037403740373997</v>
      </c>
      <c r="B7436" s="21">
        <v>1.5510652026741101</v>
      </c>
    </row>
    <row r="7437" spans="1:2">
      <c r="A7437" s="21">
        <v>0.74047404740473999</v>
      </c>
      <c r="B7437" s="21">
        <v>1.55078440536361</v>
      </c>
    </row>
    <row r="7438" spans="1:2">
      <c r="A7438" s="21">
        <v>0.74057405740574</v>
      </c>
      <c r="B7438" s="21">
        <v>1.55050360805311</v>
      </c>
    </row>
    <row r="7439" spans="1:2">
      <c r="A7439" s="21">
        <v>0.74067406740674002</v>
      </c>
      <c r="B7439" s="21">
        <v>1.5502228107426099</v>
      </c>
    </row>
    <row r="7440" spans="1:2">
      <c r="A7440" s="21">
        <v>0.74077407740774004</v>
      </c>
      <c r="B7440" s="21">
        <v>1.54994201343211</v>
      </c>
    </row>
    <row r="7441" spans="1:2">
      <c r="A7441" s="21">
        <v>0.74087408740873995</v>
      </c>
      <c r="B7441" s="21">
        <v>1.5496612161216099</v>
      </c>
    </row>
    <row r="7442" spans="1:2">
      <c r="A7442" s="21">
        <v>0.74097409740974096</v>
      </c>
      <c r="B7442" s="21">
        <v>1.54938041881111</v>
      </c>
    </row>
    <row r="7443" spans="1:2">
      <c r="A7443" s="21">
        <v>0.74107410741074098</v>
      </c>
      <c r="B7443" s="21">
        <v>1.5490996215006101</v>
      </c>
    </row>
    <row r="7444" spans="1:2">
      <c r="A7444" s="21">
        <v>0.741174117411741</v>
      </c>
      <c r="B7444" s="21">
        <v>1.54881882419011</v>
      </c>
    </row>
    <row r="7445" spans="1:2">
      <c r="A7445" s="21">
        <v>0.74127412741274101</v>
      </c>
      <c r="B7445" s="21">
        <v>1.5485380268796101</v>
      </c>
    </row>
    <row r="7446" spans="1:2">
      <c r="A7446" s="21">
        <v>0.74137413741374103</v>
      </c>
      <c r="B7446" s="21">
        <v>1.5482572295691099</v>
      </c>
    </row>
    <row r="7447" spans="1:2">
      <c r="A7447" s="21">
        <v>0.74147414741474105</v>
      </c>
      <c r="B7447" s="21">
        <v>1.54797643225861</v>
      </c>
    </row>
    <row r="7448" spans="1:2">
      <c r="A7448" s="21">
        <v>0.74157415741574095</v>
      </c>
      <c r="B7448" s="21">
        <v>1.5476956349481099</v>
      </c>
    </row>
    <row r="7449" spans="1:2">
      <c r="A7449" s="21">
        <v>0.74167416741674097</v>
      </c>
      <c r="B7449" s="21">
        <v>1.5474148376376</v>
      </c>
    </row>
    <row r="7450" spans="1:2">
      <c r="A7450" s="21">
        <v>0.74177417741774099</v>
      </c>
      <c r="B7450" s="21">
        <v>1.5471340403270999</v>
      </c>
    </row>
    <row r="7451" spans="1:2">
      <c r="A7451" s="21">
        <v>0.741874187418741</v>
      </c>
      <c r="B7451" s="21">
        <v>1.5468532430166</v>
      </c>
    </row>
    <row r="7452" spans="1:2">
      <c r="A7452" s="21">
        <v>0.74197419741974202</v>
      </c>
      <c r="B7452" s="21">
        <v>1.5465724457061001</v>
      </c>
    </row>
    <row r="7453" spans="1:2">
      <c r="A7453" s="21">
        <v>0.74207420742074204</v>
      </c>
      <c r="B7453" s="21">
        <v>1.5462916483956</v>
      </c>
    </row>
    <row r="7454" spans="1:2">
      <c r="A7454" s="21">
        <v>0.74217421742174206</v>
      </c>
      <c r="B7454" s="21">
        <v>1.5460108510851001</v>
      </c>
    </row>
    <row r="7455" spans="1:2">
      <c r="A7455" s="21">
        <v>0.74227422742274196</v>
      </c>
      <c r="B7455" s="21">
        <v>1.5457300537745999</v>
      </c>
    </row>
    <row r="7456" spans="1:2">
      <c r="A7456" s="21">
        <v>0.74237423742374198</v>
      </c>
      <c r="B7456" s="21">
        <v>1.5454492564641</v>
      </c>
    </row>
    <row r="7457" spans="1:2">
      <c r="A7457" s="21">
        <v>0.742474247424742</v>
      </c>
      <c r="B7457" s="21">
        <v>1.5451684591535999</v>
      </c>
    </row>
    <row r="7458" spans="1:2">
      <c r="A7458" s="21">
        <v>0.74257425742574201</v>
      </c>
      <c r="B7458" s="21">
        <v>1.5448876618431</v>
      </c>
    </row>
    <row r="7459" spans="1:2">
      <c r="A7459" s="21">
        <v>0.74267426742674203</v>
      </c>
      <c r="B7459" s="21">
        <v>1.5446068645326001</v>
      </c>
    </row>
    <row r="7460" spans="1:2">
      <c r="A7460" s="21">
        <v>0.74277427742774205</v>
      </c>
      <c r="B7460" s="21">
        <v>1.5443260672221</v>
      </c>
    </row>
    <row r="7461" spans="1:2">
      <c r="A7461" s="21">
        <v>0.74287428742874295</v>
      </c>
      <c r="B7461" s="21">
        <v>1.5440452699116001</v>
      </c>
    </row>
    <row r="7462" spans="1:2">
      <c r="A7462" s="21">
        <v>0.74297429742974297</v>
      </c>
      <c r="B7462" s="21">
        <v>1.5437644726010999</v>
      </c>
    </row>
    <row r="7463" spans="1:2">
      <c r="A7463" s="21">
        <v>0.74307430743074299</v>
      </c>
      <c r="B7463" s="21">
        <v>1.5434836752906</v>
      </c>
    </row>
    <row r="7464" spans="1:2">
      <c r="A7464" s="21">
        <v>0.743174317431743</v>
      </c>
      <c r="B7464" s="21">
        <v>1.5432028779800999</v>
      </c>
    </row>
    <row r="7465" spans="1:2">
      <c r="A7465" s="21">
        <v>0.74327432743274302</v>
      </c>
      <c r="B7465" s="21">
        <v>1.5429220806696</v>
      </c>
    </row>
    <row r="7466" spans="1:2">
      <c r="A7466" s="21">
        <v>0.74337433743374304</v>
      </c>
      <c r="B7466" s="21">
        <v>1.5426412833590999</v>
      </c>
    </row>
    <row r="7467" spans="1:2">
      <c r="A7467" s="21">
        <v>0.74347434743474305</v>
      </c>
      <c r="B7467" s="21">
        <v>1.5423604860486</v>
      </c>
    </row>
    <row r="7468" spans="1:2">
      <c r="A7468" s="21">
        <v>0.74357435743574296</v>
      </c>
      <c r="B7468" s="21">
        <v>1.5420796887381001</v>
      </c>
    </row>
    <row r="7469" spans="1:2">
      <c r="A7469" s="21">
        <v>0.74367436743674298</v>
      </c>
      <c r="B7469" s="21">
        <v>1.5417988914276</v>
      </c>
    </row>
    <row r="7470" spans="1:2">
      <c r="A7470" s="21">
        <v>0.743774377437743</v>
      </c>
      <c r="B7470" s="21">
        <v>1.5415180941171001</v>
      </c>
    </row>
    <row r="7471" spans="1:2">
      <c r="A7471" s="21">
        <v>0.74387438743874301</v>
      </c>
      <c r="B7471" s="21">
        <v>1.5412372968065999</v>
      </c>
    </row>
    <row r="7472" spans="1:2">
      <c r="A7472" s="21">
        <v>0.74397439743974403</v>
      </c>
      <c r="B7472" s="21">
        <v>1.5409564994961</v>
      </c>
    </row>
    <row r="7473" spans="1:2">
      <c r="A7473" s="21">
        <v>0.74407440744074405</v>
      </c>
      <c r="B7473" s="21">
        <v>1.5406757021855999</v>
      </c>
    </row>
    <row r="7474" spans="1:2">
      <c r="A7474" s="21">
        <v>0.74417441744174395</v>
      </c>
      <c r="B7474" s="21">
        <v>1.5403949048751</v>
      </c>
    </row>
    <row r="7475" spans="1:2">
      <c r="A7475" s="21">
        <v>0.74427442744274397</v>
      </c>
      <c r="B7475" s="21">
        <v>1.5401141075646001</v>
      </c>
    </row>
    <row r="7476" spans="1:2">
      <c r="A7476" s="21">
        <v>0.74437443744374399</v>
      </c>
      <c r="B7476" s="21">
        <v>1.5398333102541</v>
      </c>
    </row>
    <row r="7477" spans="1:2">
      <c r="A7477" s="21">
        <v>0.744474447444744</v>
      </c>
      <c r="B7477" s="21">
        <v>1.5395525129436001</v>
      </c>
    </row>
    <row r="7478" spans="1:2">
      <c r="A7478" s="21">
        <v>0.74457445744574402</v>
      </c>
      <c r="B7478" s="21">
        <v>1.5392717156330999</v>
      </c>
    </row>
    <row r="7479" spans="1:2">
      <c r="A7479" s="21">
        <v>0.74467446744674404</v>
      </c>
      <c r="B7479" s="21">
        <v>1.5389909183226</v>
      </c>
    </row>
    <row r="7480" spans="1:2">
      <c r="A7480" s="21">
        <v>0.74477447744774405</v>
      </c>
      <c r="B7480" s="21">
        <v>1.5387101210120999</v>
      </c>
    </row>
    <row r="7481" spans="1:2">
      <c r="A7481" s="21">
        <v>0.74487448744874396</v>
      </c>
      <c r="B7481" s="21">
        <v>1.5384293237016</v>
      </c>
    </row>
    <row r="7482" spans="1:2">
      <c r="A7482" s="21">
        <v>0.74497449744974498</v>
      </c>
      <c r="B7482" s="21">
        <v>1.5381485263910999</v>
      </c>
    </row>
    <row r="7483" spans="1:2">
      <c r="A7483" s="21">
        <v>0.74507450745074499</v>
      </c>
      <c r="B7483" s="21">
        <v>1.5378677290806</v>
      </c>
    </row>
    <row r="7484" spans="1:2">
      <c r="A7484" s="21">
        <v>0.74517451745174501</v>
      </c>
      <c r="B7484" s="21">
        <v>1.5375869317700901</v>
      </c>
    </row>
    <row r="7485" spans="1:2">
      <c r="A7485" s="21">
        <v>0.74527452745274503</v>
      </c>
      <c r="B7485" s="21">
        <v>1.5373061344596</v>
      </c>
    </row>
    <row r="7486" spans="1:2">
      <c r="A7486" s="21">
        <v>0.74537453745374505</v>
      </c>
      <c r="B7486" s="21">
        <v>1.5370253371490901</v>
      </c>
    </row>
    <row r="7487" spans="1:2">
      <c r="A7487" s="21">
        <v>0.74547454745474495</v>
      </c>
      <c r="B7487" s="21">
        <v>1.5367445398385899</v>
      </c>
    </row>
    <row r="7488" spans="1:2">
      <c r="A7488" s="21">
        <v>0.74557455745574497</v>
      </c>
      <c r="B7488" s="21">
        <v>1.53646374252809</v>
      </c>
    </row>
    <row r="7489" spans="1:2">
      <c r="A7489" s="21">
        <v>0.74567456745674499</v>
      </c>
      <c r="B7489" s="21">
        <v>1.5361829452175899</v>
      </c>
    </row>
    <row r="7490" spans="1:2">
      <c r="A7490" s="21">
        <v>0.745774577457745</v>
      </c>
      <c r="B7490" s="21">
        <v>1.53590214790709</v>
      </c>
    </row>
    <row r="7491" spans="1:2">
      <c r="A7491" s="21">
        <v>0.74587458745874502</v>
      </c>
      <c r="B7491" s="21">
        <v>1.5356213505965901</v>
      </c>
    </row>
    <row r="7492" spans="1:2">
      <c r="A7492" s="21">
        <v>0.74597459745974604</v>
      </c>
      <c r="B7492" s="21">
        <v>1.53534055328609</v>
      </c>
    </row>
    <row r="7493" spans="1:2">
      <c r="A7493" s="21">
        <v>0.74607460746074605</v>
      </c>
      <c r="B7493" s="21">
        <v>1.5350597559755901</v>
      </c>
    </row>
    <row r="7494" spans="1:2">
      <c r="A7494" s="21">
        <v>0.74617461746174596</v>
      </c>
      <c r="B7494" s="21">
        <v>1.53477895866509</v>
      </c>
    </row>
    <row r="7495" spans="1:2">
      <c r="A7495" s="21">
        <v>0.74627462746274598</v>
      </c>
      <c r="B7495" s="21">
        <v>1.5344981613545901</v>
      </c>
    </row>
    <row r="7496" spans="1:2">
      <c r="A7496" s="21">
        <v>0.74637463746374599</v>
      </c>
      <c r="B7496" s="21">
        <v>1.5342173640440899</v>
      </c>
    </row>
    <row r="7497" spans="1:2">
      <c r="A7497" s="21">
        <v>0.74647464746474601</v>
      </c>
      <c r="B7497" s="21">
        <v>1.53393656673359</v>
      </c>
    </row>
    <row r="7498" spans="1:2">
      <c r="A7498" s="21">
        <v>0.74657465746574603</v>
      </c>
      <c r="B7498" s="21">
        <v>1.5336557694230899</v>
      </c>
    </row>
    <row r="7499" spans="1:2">
      <c r="A7499" s="21">
        <v>0.74667466746674604</v>
      </c>
      <c r="B7499" s="21">
        <v>1.53337497211259</v>
      </c>
    </row>
    <row r="7500" spans="1:2">
      <c r="A7500" s="21">
        <v>0.74677467746774595</v>
      </c>
      <c r="B7500" s="21">
        <v>1.5330941748020901</v>
      </c>
    </row>
    <row r="7501" spans="1:2">
      <c r="A7501" s="21">
        <v>0.74687468746874597</v>
      </c>
      <c r="B7501" s="21">
        <v>1.53281337749159</v>
      </c>
    </row>
    <row r="7502" spans="1:2">
      <c r="A7502" s="21">
        <v>0.74697469746974698</v>
      </c>
      <c r="B7502" s="21">
        <v>1.5325325801810901</v>
      </c>
    </row>
    <row r="7503" spans="1:2">
      <c r="A7503" s="21">
        <v>0.747074707470747</v>
      </c>
      <c r="B7503" s="21">
        <v>1.5322517828705899</v>
      </c>
    </row>
    <row r="7504" spans="1:2">
      <c r="A7504" s="21">
        <v>0.74717471747174702</v>
      </c>
      <c r="B7504" s="21">
        <v>1.53197098556009</v>
      </c>
    </row>
    <row r="7505" spans="1:2">
      <c r="A7505" s="21">
        <v>0.74727472747274704</v>
      </c>
      <c r="B7505" s="21">
        <v>1.5316901882495899</v>
      </c>
    </row>
    <row r="7506" spans="1:2">
      <c r="A7506" s="21">
        <v>0.74737473747374705</v>
      </c>
      <c r="B7506" s="21">
        <v>1.53140939093909</v>
      </c>
    </row>
    <row r="7507" spans="1:2">
      <c r="A7507" s="21">
        <v>0.74747474747474696</v>
      </c>
      <c r="B7507" s="21">
        <v>1.5311285936285901</v>
      </c>
    </row>
    <row r="7508" spans="1:2">
      <c r="A7508" s="21">
        <v>0.74757475747574698</v>
      </c>
      <c r="B7508" s="21">
        <v>1.53084779631809</v>
      </c>
    </row>
    <row r="7509" spans="1:2">
      <c r="A7509" s="21">
        <v>0.74767476747674699</v>
      </c>
      <c r="B7509" s="21">
        <v>1.5305669990075901</v>
      </c>
    </row>
    <row r="7510" spans="1:2">
      <c r="A7510" s="21">
        <v>0.74777477747774701</v>
      </c>
      <c r="B7510" s="21">
        <v>1.53028620169709</v>
      </c>
    </row>
    <row r="7511" spans="1:2">
      <c r="A7511" s="21">
        <v>0.74787478747874703</v>
      </c>
      <c r="B7511" s="21">
        <v>1.5300054043865901</v>
      </c>
    </row>
    <row r="7512" spans="1:2">
      <c r="A7512" s="21">
        <v>0.74797479747974804</v>
      </c>
      <c r="B7512" s="21">
        <v>1.5297246070760899</v>
      </c>
    </row>
    <row r="7513" spans="1:2">
      <c r="A7513" s="21">
        <v>0.74807480748074795</v>
      </c>
      <c r="B7513" s="21">
        <v>1.52944380976559</v>
      </c>
    </row>
    <row r="7514" spans="1:2">
      <c r="A7514" s="21">
        <v>0.74817481748174797</v>
      </c>
      <c r="B7514" s="21">
        <v>1.5291630124550899</v>
      </c>
    </row>
    <row r="7515" spans="1:2">
      <c r="A7515" s="21">
        <v>0.74827482748274798</v>
      </c>
      <c r="B7515" s="21">
        <v>1.52888221514459</v>
      </c>
    </row>
    <row r="7516" spans="1:2">
      <c r="A7516" s="21">
        <v>0.748374837483748</v>
      </c>
      <c r="B7516" s="21">
        <v>1.5286014178340901</v>
      </c>
    </row>
    <row r="7517" spans="1:2">
      <c r="A7517" s="21">
        <v>0.74847484748474802</v>
      </c>
      <c r="B7517" s="21">
        <v>1.52832062052359</v>
      </c>
    </row>
    <row r="7518" spans="1:2">
      <c r="A7518" s="21">
        <v>0.74857485748574804</v>
      </c>
      <c r="B7518" s="21">
        <v>1.5280398232130901</v>
      </c>
    </row>
    <row r="7519" spans="1:2">
      <c r="A7519" s="21">
        <v>0.74867486748674805</v>
      </c>
      <c r="B7519" s="21">
        <v>1.5277590259025899</v>
      </c>
    </row>
    <row r="7520" spans="1:2">
      <c r="A7520" s="21">
        <v>0.74877487748774796</v>
      </c>
      <c r="B7520" s="21">
        <v>1.52747822859208</v>
      </c>
    </row>
    <row r="7521" spans="1:2">
      <c r="A7521" s="21">
        <v>0.74887488748874798</v>
      </c>
      <c r="B7521" s="21">
        <v>1.5271974312815799</v>
      </c>
    </row>
    <row r="7522" spans="1:2">
      <c r="A7522" s="21">
        <v>0.74897489748974899</v>
      </c>
      <c r="B7522" s="21">
        <v>1.52691663397108</v>
      </c>
    </row>
    <row r="7523" spans="1:2">
      <c r="A7523" s="21">
        <v>0.74907490749074901</v>
      </c>
      <c r="B7523" s="21">
        <v>1.5266358366605799</v>
      </c>
    </row>
    <row r="7524" spans="1:2">
      <c r="A7524" s="21">
        <v>0.74917491749174903</v>
      </c>
      <c r="B7524" s="21">
        <v>1.52635503935008</v>
      </c>
    </row>
    <row r="7525" spans="1:2">
      <c r="A7525" s="21">
        <v>0.74927492749274904</v>
      </c>
      <c r="B7525" s="21">
        <v>1.5260742420395801</v>
      </c>
    </row>
    <row r="7526" spans="1:2">
      <c r="A7526" s="21">
        <v>0.74937493749374895</v>
      </c>
      <c r="B7526" s="21">
        <v>1.52579344472908</v>
      </c>
    </row>
    <row r="7527" spans="1:2">
      <c r="A7527" s="21">
        <v>0.74947494749474897</v>
      </c>
      <c r="B7527" s="21">
        <v>1.5255126474185801</v>
      </c>
    </row>
    <row r="7528" spans="1:2">
      <c r="A7528" s="21">
        <v>0.74957495749574898</v>
      </c>
      <c r="B7528" s="21">
        <v>1.5252318501080799</v>
      </c>
    </row>
    <row r="7529" spans="1:2">
      <c r="A7529" s="21">
        <v>0.749674967496749</v>
      </c>
      <c r="B7529" s="21">
        <v>1.52495105279758</v>
      </c>
    </row>
    <row r="7530" spans="1:2">
      <c r="A7530" s="21">
        <v>0.74977497749774902</v>
      </c>
      <c r="B7530" s="21">
        <v>1.5246702554870799</v>
      </c>
    </row>
    <row r="7531" spans="1:2">
      <c r="A7531" s="21">
        <v>0.74987498749874903</v>
      </c>
      <c r="B7531" s="21">
        <v>1.52438945817658</v>
      </c>
    </row>
    <row r="7532" spans="1:2">
      <c r="A7532" s="21">
        <v>0.74997499749975005</v>
      </c>
      <c r="B7532" s="21">
        <v>1.5241086608660801</v>
      </c>
    </row>
    <row r="7533" spans="1:2">
      <c r="A7533" s="21">
        <v>0.75007500750074996</v>
      </c>
      <c r="B7533" s="21">
        <v>1.52382786355558</v>
      </c>
    </row>
    <row r="7534" spans="1:2">
      <c r="A7534" s="21">
        <v>0.75017501750174997</v>
      </c>
      <c r="B7534" s="21">
        <v>1.5235470662450801</v>
      </c>
    </row>
    <row r="7535" spans="1:2">
      <c r="A7535" s="21">
        <v>0.75027502750274999</v>
      </c>
      <c r="B7535" s="21">
        <v>1.5232662689345799</v>
      </c>
    </row>
    <row r="7536" spans="1:2">
      <c r="A7536" s="21">
        <v>0.75037503750375001</v>
      </c>
      <c r="B7536" s="21">
        <v>1.52298547162408</v>
      </c>
    </row>
    <row r="7537" spans="1:2">
      <c r="A7537" s="21">
        <v>0.75047504750475003</v>
      </c>
      <c r="B7537" s="21">
        <v>1.5227046743135799</v>
      </c>
    </row>
    <row r="7538" spans="1:2">
      <c r="A7538" s="21">
        <v>0.75057505750575004</v>
      </c>
      <c r="B7538" s="21">
        <v>1.52242387700308</v>
      </c>
    </row>
    <row r="7539" spans="1:2">
      <c r="A7539" s="21">
        <v>0.75067506750674995</v>
      </c>
      <c r="B7539" s="21">
        <v>1.5221430796925799</v>
      </c>
    </row>
    <row r="7540" spans="1:2">
      <c r="A7540" s="21">
        <v>0.75077507750774997</v>
      </c>
      <c r="B7540" s="21">
        <v>1.52186228238208</v>
      </c>
    </row>
    <row r="7541" spans="1:2">
      <c r="A7541" s="21">
        <v>0.75087508750874998</v>
      </c>
      <c r="B7541" s="21">
        <v>1.5215814850715801</v>
      </c>
    </row>
    <row r="7542" spans="1:2">
      <c r="A7542" s="21">
        <v>0.750975097509751</v>
      </c>
      <c r="B7542" s="21">
        <v>1.52130068776108</v>
      </c>
    </row>
    <row r="7543" spans="1:2">
      <c r="A7543" s="21">
        <v>0.75107510751075102</v>
      </c>
      <c r="B7543" s="21">
        <v>1.5210198904505801</v>
      </c>
    </row>
    <row r="7544" spans="1:2">
      <c r="A7544" s="21">
        <v>0.75117511751175103</v>
      </c>
      <c r="B7544" s="21">
        <v>1.5207390931400799</v>
      </c>
    </row>
    <row r="7545" spans="1:2">
      <c r="A7545" s="21">
        <v>0.75127512751275105</v>
      </c>
      <c r="B7545" s="21">
        <v>1.52045829582958</v>
      </c>
    </row>
    <row r="7546" spans="1:2">
      <c r="A7546" s="21">
        <v>0.75137513751375096</v>
      </c>
      <c r="B7546" s="21">
        <v>1.5201774985190799</v>
      </c>
    </row>
    <row r="7547" spans="1:2">
      <c r="A7547" s="21">
        <v>0.75147514751475097</v>
      </c>
      <c r="B7547" s="21">
        <v>1.51989670120858</v>
      </c>
    </row>
    <row r="7548" spans="1:2">
      <c r="A7548" s="21">
        <v>0.75157515751575099</v>
      </c>
      <c r="B7548" s="21">
        <v>1.5196159038980801</v>
      </c>
    </row>
    <row r="7549" spans="1:2">
      <c r="A7549" s="21">
        <v>0.75167516751675101</v>
      </c>
      <c r="B7549" s="21">
        <v>1.51933510658758</v>
      </c>
    </row>
    <row r="7550" spans="1:2">
      <c r="A7550" s="21">
        <v>0.75177517751775103</v>
      </c>
      <c r="B7550" s="21">
        <v>1.5190543092770801</v>
      </c>
    </row>
    <row r="7551" spans="1:2">
      <c r="A7551" s="21">
        <v>0.75187518751875104</v>
      </c>
      <c r="B7551" s="21">
        <v>1.5187735119665799</v>
      </c>
    </row>
    <row r="7552" spans="1:2">
      <c r="A7552" s="21">
        <v>0.75197519751975195</v>
      </c>
      <c r="B7552" s="21">
        <v>1.51849271465608</v>
      </c>
    </row>
    <row r="7553" spans="1:2">
      <c r="A7553" s="21">
        <v>0.75207520752075196</v>
      </c>
      <c r="B7553" s="21">
        <v>1.5182119173455799</v>
      </c>
    </row>
    <row r="7554" spans="1:2">
      <c r="A7554" s="21">
        <v>0.75217521752175198</v>
      </c>
      <c r="B7554" s="21">
        <v>1.51793112003508</v>
      </c>
    </row>
    <row r="7555" spans="1:2">
      <c r="A7555" s="21">
        <v>0.752275227522752</v>
      </c>
      <c r="B7555" s="21">
        <v>1.5176503227245799</v>
      </c>
    </row>
    <row r="7556" spans="1:2">
      <c r="A7556" s="21">
        <v>0.75237523752375202</v>
      </c>
      <c r="B7556" s="21">
        <v>1.51736952541408</v>
      </c>
    </row>
    <row r="7557" spans="1:2">
      <c r="A7557" s="21">
        <v>0.75247524752475203</v>
      </c>
      <c r="B7557" s="21">
        <v>1.5170887281035701</v>
      </c>
    </row>
    <row r="7558" spans="1:2">
      <c r="A7558" s="21">
        <v>0.75257525752575205</v>
      </c>
      <c r="B7558" s="21">
        <v>1.51680793079307</v>
      </c>
    </row>
    <row r="7559" spans="1:2">
      <c r="A7559" s="21">
        <v>0.75267526752675196</v>
      </c>
      <c r="B7559" s="21">
        <v>1.5165271334825701</v>
      </c>
    </row>
    <row r="7560" spans="1:2">
      <c r="A7560" s="21">
        <v>0.75277527752775197</v>
      </c>
      <c r="B7560" s="21">
        <v>1.5162463361720699</v>
      </c>
    </row>
    <row r="7561" spans="1:2">
      <c r="A7561" s="21">
        <v>0.75287528752875199</v>
      </c>
      <c r="B7561" s="21">
        <v>1.51596553886157</v>
      </c>
    </row>
    <row r="7562" spans="1:2">
      <c r="A7562" s="21">
        <v>0.75297529752975301</v>
      </c>
      <c r="B7562" s="21">
        <v>1.5156847415510699</v>
      </c>
    </row>
    <row r="7563" spans="1:2">
      <c r="A7563" s="21">
        <v>0.75307530753075302</v>
      </c>
      <c r="B7563" s="21">
        <v>1.51540394424057</v>
      </c>
    </row>
    <row r="7564" spans="1:2">
      <c r="A7564" s="21">
        <v>0.75317531753175304</v>
      </c>
      <c r="B7564" s="21">
        <v>1.5151231469300701</v>
      </c>
    </row>
    <row r="7565" spans="1:2">
      <c r="A7565" s="21">
        <v>0.75327532753275295</v>
      </c>
      <c r="B7565" s="21">
        <v>1.51484234961957</v>
      </c>
    </row>
    <row r="7566" spans="1:2">
      <c r="A7566" s="21">
        <v>0.75337533753375296</v>
      </c>
      <c r="B7566" s="21">
        <v>1.5145615523090701</v>
      </c>
    </row>
    <row r="7567" spans="1:2">
      <c r="A7567" s="21">
        <v>0.75347534753475298</v>
      </c>
      <c r="B7567" s="21">
        <v>1.51428075499857</v>
      </c>
    </row>
    <row r="7568" spans="1:2">
      <c r="A7568" s="21">
        <v>0.753575357535753</v>
      </c>
      <c r="B7568" s="21">
        <v>1.5139999576880701</v>
      </c>
    </row>
    <row r="7569" spans="1:2">
      <c r="A7569" s="21">
        <v>0.75367536753675302</v>
      </c>
      <c r="B7569" s="21">
        <v>1.5137191603775699</v>
      </c>
    </row>
    <row r="7570" spans="1:2">
      <c r="A7570" s="21">
        <v>0.75377537753775303</v>
      </c>
      <c r="B7570" s="21">
        <v>1.51343836306707</v>
      </c>
    </row>
    <row r="7571" spans="1:2">
      <c r="A7571" s="21">
        <v>0.75387538753875305</v>
      </c>
      <c r="B7571" s="21">
        <v>1.5131575657565699</v>
      </c>
    </row>
    <row r="7572" spans="1:2">
      <c r="A7572" s="21">
        <v>0.75397539753975396</v>
      </c>
      <c r="B7572" s="21">
        <v>1.51287676844607</v>
      </c>
    </row>
    <row r="7573" spans="1:2">
      <c r="A7573" s="21">
        <v>0.75407540754075397</v>
      </c>
      <c r="B7573" s="21">
        <v>1.5125959711355701</v>
      </c>
    </row>
    <row r="7574" spans="1:2">
      <c r="A7574" s="21">
        <v>0.75417541754175399</v>
      </c>
      <c r="B7574" s="21">
        <v>1.51231517382507</v>
      </c>
    </row>
    <row r="7575" spans="1:2">
      <c r="A7575" s="21">
        <v>0.75427542754275401</v>
      </c>
      <c r="B7575" s="21">
        <v>1.5120343765145701</v>
      </c>
    </row>
    <row r="7576" spans="1:2">
      <c r="A7576" s="21">
        <v>0.75437543754375402</v>
      </c>
      <c r="B7576" s="21">
        <v>1.5117535792040699</v>
      </c>
    </row>
    <row r="7577" spans="1:2">
      <c r="A7577" s="21">
        <v>0.75447544754475404</v>
      </c>
      <c r="B7577" s="21">
        <v>1.51147278189357</v>
      </c>
    </row>
    <row r="7578" spans="1:2">
      <c r="A7578" s="21">
        <v>0.75457545754575395</v>
      </c>
      <c r="B7578" s="21">
        <v>1.5111919845830699</v>
      </c>
    </row>
    <row r="7579" spans="1:2">
      <c r="A7579" s="21">
        <v>0.75467546754675396</v>
      </c>
      <c r="B7579" s="21">
        <v>1.51091118727257</v>
      </c>
    </row>
    <row r="7580" spans="1:2">
      <c r="A7580" s="21">
        <v>0.75477547754775398</v>
      </c>
      <c r="B7580" s="21">
        <v>1.5106303899620701</v>
      </c>
    </row>
    <row r="7581" spans="1:2">
      <c r="A7581" s="21">
        <v>0.754875487548754</v>
      </c>
      <c r="B7581" s="21">
        <v>1.51034959265157</v>
      </c>
    </row>
    <row r="7582" spans="1:2">
      <c r="A7582" s="21">
        <v>0.75497549754975501</v>
      </c>
      <c r="B7582" s="21">
        <v>1.5100687953410701</v>
      </c>
    </row>
    <row r="7583" spans="1:2">
      <c r="A7583" s="21">
        <v>0.75507550755075503</v>
      </c>
      <c r="B7583" s="21">
        <v>1.5097763814842999</v>
      </c>
    </row>
    <row r="7584" spans="1:2">
      <c r="A7584" s="21">
        <v>0.75517551755175505</v>
      </c>
      <c r="B7584" s="21">
        <v>1.5094801980198</v>
      </c>
    </row>
    <row r="7585" spans="1:2">
      <c r="A7585" s="21">
        <v>0.75527552755275495</v>
      </c>
      <c r="B7585" s="21">
        <v>1.5091840145552999</v>
      </c>
    </row>
    <row r="7586" spans="1:2">
      <c r="A7586" s="21">
        <v>0.75537553755375497</v>
      </c>
      <c r="B7586" s="21">
        <v>1.5088878310908</v>
      </c>
    </row>
    <row r="7587" spans="1:2">
      <c r="A7587" s="21">
        <v>0.75547554755475499</v>
      </c>
      <c r="B7587" s="21">
        <v>1.5085916476262999</v>
      </c>
    </row>
    <row r="7588" spans="1:2">
      <c r="A7588" s="21">
        <v>0.75557555755575501</v>
      </c>
      <c r="B7588" s="21">
        <v>1.5082954641618</v>
      </c>
    </row>
    <row r="7589" spans="1:2">
      <c r="A7589" s="21">
        <v>0.75567556755675502</v>
      </c>
      <c r="B7589" s="21">
        <v>1.5079992806972999</v>
      </c>
    </row>
    <row r="7590" spans="1:2">
      <c r="A7590" s="21">
        <v>0.75577557755775504</v>
      </c>
      <c r="B7590" s="21">
        <v>1.5077030972328</v>
      </c>
    </row>
    <row r="7591" spans="1:2">
      <c r="A7591" s="21">
        <v>0.75587558755875595</v>
      </c>
      <c r="B7591" s="21">
        <v>1.5074069137682899</v>
      </c>
    </row>
    <row r="7592" spans="1:2">
      <c r="A7592" s="21">
        <v>0.75597559755975596</v>
      </c>
      <c r="B7592" s="21">
        <v>1.5071107303037901</v>
      </c>
    </row>
    <row r="7593" spans="1:2">
      <c r="A7593" s="21">
        <v>0.75607560756075598</v>
      </c>
      <c r="B7593" s="21">
        <v>1.5068145468392899</v>
      </c>
    </row>
    <row r="7594" spans="1:2">
      <c r="A7594" s="21">
        <v>0.756175617561756</v>
      </c>
      <c r="B7594" s="21">
        <v>1.5065183633747901</v>
      </c>
    </row>
    <row r="7595" spans="1:2">
      <c r="A7595" s="21">
        <v>0.75627562756275601</v>
      </c>
      <c r="B7595" s="21">
        <v>1.5062221799102899</v>
      </c>
    </row>
    <row r="7596" spans="1:2">
      <c r="A7596" s="21">
        <v>0.75637563756375603</v>
      </c>
      <c r="B7596" s="21">
        <v>1.5059259964457901</v>
      </c>
    </row>
    <row r="7597" spans="1:2">
      <c r="A7597" s="21">
        <v>0.75647564756475605</v>
      </c>
      <c r="B7597" s="21">
        <v>1.50562981298129</v>
      </c>
    </row>
    <row r="7598" spans="1:2">
      <c r="A7598" s="21">
        <v>0.75657565756575595</v>
      </c>
      <c r="B7598" s="21">
        <v>1.5053336295167901</v>
      </c>
    </row>
    <row r="7599" spans="1:2">
      <c r="A7599" s="21">
        <v>0.75667566756675597</v>
      </c>
      <c r="B7599" s="21">
        <v>1.50503744605229</v>
      </c>
    </row>
    <row r="7600" spans="1:2">
      <c r="A7600" s="21">
        <v>0.75677567756775599</v>
      </c>
      <c r="B7600" s="21">
        <v>1.5047412625877901</v>
      </c>
    </row>
    <row r="7601" spans="1:2">
      <c r="A7601" s="21">
        <v>0.75687568756875601</v>
      </c>
      <c r="B7601" s="21">
        <v>1.50444507912329</v>
      </c>
    </row>
    <row r="7602" spans="1:2">
      <c r="A7602" s="21">
        <v>0.75697569756975702</v>
      </c>
      <c r="B7602" s="21">
        <v>1.5041488956587901</v>
      </c>
    </row>
    <row r="7603" spans="1:2">
      <c r="A7603" s="21">
        <v>0.75707570757075704</v>
      </c>
      <c r="B7603" s="21">
        <v>1.50385271219429</v>
      </c>
    </row>
    <row r="7604" spans="1:2">
      <c r="A7604" s="21">
        <v>0.75717571757175695</v>
      </c>
      <c r="B7604" s="21">
        <v>1.5035565287297901</v>
      </c>
    </row>
    <row r="7605" spans="1:2">
      <c r="A7605" s="21">
        <v>0.75727572757275696</v>
      </c>
      <c r="B7605" s="21">
        <v>1.50326034526529</v>
      </c>
    </row>
    <row r="7606" spans="1:2">
      <c r="A7606" s="21">
        <v>0.75737573757375698</v>
      </c>
      <c r="B7606" s="21">
        <v>1.5029641618007901</v>
      </c>
    </row>
    <row r="7607" spans="1:2">
      <c r="A7607" s="21">
        <v>0.757475747574757</v>
      </c>
      <c r="B7607" s="21">
        <v>1.50266797833629</v>
      </c>
    </row>
    <row r="7608" spans="1:2">
      <c r="A7608" s="21">
        <v>0.75757575757575701</v>
      </c>
      <c r="B7608" s="21">
        <v>1.5023717948717901</v>
      </c>
    </row>
    <row r="7609" spans="1:2">
      <c r="A7609" s="21">
        <v>0.75767576757675703</v>
      </c>
      <c r="B7609" s="21">
        <v>1.50207561140729</v>
      </c>
    </row>
    <row r="7610" spans="1:2">
      <c r="A7610" s="21">
        <v>0.75777577757775705</v>
      </c>
      <c r="B7610" s="21">
        <v>1.5017794279427901</v>
      </c>
    </row>
    <row r="7611" spans="1:2">
      <c r="A7611" s="21">
        <v>0.75787578757875795</v>
      </c>
      <c r="B7611" s="21">
        <v>1.50148324447829</v>
      </c>
    </row>
    <row r="7612" spans="1:2">
      <c r="A7612" s="21">
        <v>0.75797579757975797</v>
      </c>
      <c r="B7612" s="21">
        <v>1.5011870610137901</v>
      </c>
    </row>
    <row r="7613" spans="1:2">
      <c r="A7613" s="21">
        <v>0.75807580758075799</v>
      </c>
      <c r="B7613" s="21">
        <v>1.50089087754929</v>
      </c>
    </row>
    <row r="7614" spans="1:2">
      <c r="A7614" s="21">
        <v>0.758175817581758</v>
      </c>
      <c r="B7614" s="21">
        <v>1.5005946940847901</v>
      </c>
    </row>
    <row r="7615" spans="1:2">
      <c r="A7615" s="21">
        <v>0.75827582758275802</v>
      </c>
      <c r="B7615" s="21">
        <v>1.50029851062029</v>
      </c>
    </row>
    <row r="7616" spans="1:2">
      <c r="A7616" s="21">
        <v>0.75837583758375804</v>
      </c>
      <c r="B7616" s="21">
        <v>1.5000023271557901</v>
      </c>
    </row>
    <row r="7617" spans="1:2">
      <c r="A7617" s="21">
        <v>0.75847584758475795</v>
      </c>
      <c r="B7617" s="21">
        <v>1.49970614369129</v>
      </c>
    </row>
    <row r="7618" spans="1:2">
      <c r="A7618" s="21">
        <v>0.75857585758575796</v>
      </c>
      <c r="B7618" s="21">
        <v>1.4994099602267901</v>
      </c>
    </row>
    <row r="7619" spans="1:2">
      <c r="A7619" s="21">
        <v>0.75867586758675798</v>
      </c>
      <c r="B7619" s="21">
        <v>1.49911377676229</v>
      </c>
    </row>
    <row r="7620" spans="1:2">
      <c r="A7620" s="21">
        <v>0.758775877587758</v>
      </c>
      <c r="B7620" s="21">
        <v>1.4988175932977901</v>
      </c>
    </row>
    <row r="7621" spans="1:2">
      <c r="A7621" s="21">
        <v>0.75887588758875801</v>
      </c>
      <c r="B7621" s="21">
        <v>1.49852140983329</v>
      </c>
    </row>
    <row r="7622" spans="1:2">
      <c r="A7622" s="21">
        <v>0.75897589758975903</v>
      </c>
      <c r="B7622" s="21">
        <v>1.4982252263687901</v>
      </c>
    </row>
    <row r="7623" spans="1:2">
      <c r="A7623" s="21">
        <v>0.75907590759075905</v>
      </c>
      <c r="B7623" s="21">
        <v>1.49792904290429</v>
      </c>
    </row>
    <row r="7624" spans="1:2">
      <c r="A7624" s="21">
        <v>0.75917591759175895</v>
      </c>
      <c r="B7624" s="21">
        <v>1.4976328594397901</v>
      </c>
    </row>
    <row r="7625" spans="1:2">
      <c r="A7625" s="21">
        <v>0.75927592759275897</v>
      </c>
      <c r="B7625" s="21">
        <v>1.49733667597528</v>
      </c>
    </row>
    <row r="7626" spans="1:2">
      <c r="A7626" s="21">
        <v>0.75937593759375899</v>
      </c>
      <c r="B7626" s="21">
        <v>1.4970404925107801</v>
      </c>
    </row>
    <row r="7627" spans="1:2">
      <c r="A7627" s="21">
        <v>0.759475947594759</v>
      </c>
      <c r="B7627" s="21">
        <v>1.49674430904628</v>
      </c>
    </row>
    <row r="7628" spans="1:2">
      <c r="A7628" s="21">
        <v>0.75957595759575902</v>
      </c>
      <c r="B7628" s="21">
        <v>1.4964481255817801</v>
      </c>
    </row>
    <row r="7629" spans="1:2">
      <c r="A7629" s="21">
        <v>0.75967596759675904</v>
      </c>
      <c r="B7629" s="21">
        <v>1.49615194211728</v>
      </c>
    </row>
    <row r="7630" spans="1:2">
      <c r="A7630" s="21">
        <v>0.75977597759775894</v>
      </c>
      <c r="B7630" s="21">
        <v>1.4958557586527801</v>
      </c>
    </row>
    <row r="7631" spans="1:2">
      <c r="A7631" s="21">
        <v>0.75987598759875896</v>
      </c>
      <c r="B7631" s="21">
        <v>1.49555957518828</v>
      </c>
    </row>
    <row r="7632" spans="1:2">
      <c r="A7632" s="21">
        <v>0.75997599759975998</v>
      </c>
      <c r="B7632" s="21">
        <v>1.4952633917237801</v>
      </c>
    </row>
    <row r="7633" spans="1:2">
      <c r="A7633" s="21">
        <v>0.76007600760076</v>
      </c>
      <c r="B7633" s="21">
        <v>1.49496720825928</v>
      </c>
    </row>
    <row r="7634" spans="1:2">
      <c r="A7634" s="21">
        <v>0.76017601760176001</v>
      </c>
      <c r="B7634" s="21">
        <v>1.4946710247947801</v>
      </c>
    </row>
    <row r="7635" spans="1:2">
      <c r="A7635" s="21">
        <v>0.76027602760276003</v>
      </c>
      <c r="B7635" s="21">
        <v>1.49437484133028</v>
      </c>
    </row>
    <row r="7636" spans="1:2">
      <c r="A7636" s="21">
        <v>0.76037603760376005</v>
      </c>
      <c r="B7636" s="21">
        <v>1.4940786578657801</v>
      </c>
    </row>
    <row r="7637" spans="1:2">
      <c r="A7637" s="21">
        <v>0.76047604760475995</v>
      </c>
      <c r="B7637" s="21">
        <v>1.49378247440128</v>
      </c>
    </row>
    <row r="7638" spans="1:2">
      <c r="A7638" s="21">
        <v>0.76057605760575997</v>
      </c>
      <c r="B7638" s="21">
        <v>1.4934862909367801</v>
      </c>
    </row>
    <row r="7639" spans="1:2">
      <c r="A7639" s="21">
        <v>0.76067606760675999</v>
      </c>
      <c r="B7639" s="21">
        <v>1.49319010747228</v>
      </c>
    </row>
    <row r="7640" spans="1:2">
      <c r="A7640" s="21">
        <v>0.76077607760776</v>
      </c>
      <c r="B7640" s="21">
        <v>1.4928939240077801</v>
      </c>
    </row>
    <row r="7641" spans="1:2">
      <c r="A7641" s="21">
        <v>0.76087608760876002</v>
      </c>
      <c r="B7641" s="21">
        <v>1.49259774054328</v>
      </c>
    </row>
    <row r="7642" spans="1:2">
      <c r="A7642" s="21">
        <v>0.76097609760976104</v>
      </c>
      <c r="B7642" s="21">
        <v>1.4923015570787801</v>
      </c>
    </row>
    <row r="7643" spans="1:2">
      <c r="A7643" s="21">
        <v>0.76107610761076105</v>
      </c>
      <c r="B7643" s="21">
        <v>1.49200537361428</v>
      </c>
    </row>
    <row r="7644" spans="1:2">
      <c r="A7644" s="21">
        <v>0.76117611761176096</v>
      </c>
      <c r="B7644" s="21">
        <v>1.4917091901497801</v>
      </c>
    </row>
    <row r="7645" spans="1:2">
      <c r="A7645" s="21">
        <v>0.76127612761276098</v>
      </c>
      <c r="B7645" s="21">
        <v>1.49141300668528</v>
      </c>
    </row>
    <row r="7646" spans="1:2">
      <c r="A7646" s="21">
        <v>0.76137613761376099</v>
      </c>
      <c r="B7646" s="21">
        <v>1.4911168232207801</v>
      </c>
    </row>
    <row r="7647" spans="1:2">
      <c r="A7647" s="21">
        <v>0.76147614761476101</v>
      </c>
      <c r="B7647" s="21">
        <v>1.49082063975628</v>
      </c>
    </row>
    <row r="7648" spans="1:2">
      <c r="A7648" s="21">
        <v>0.76157615761576103</v>
      </c>
      <c r="B7648" s="21">
        <v>1.4905244562917801</v>
      </c>
    </row>
    <row r="7649" spans="1:2">
      <c r="A7649" s="21">
        <v>0.76167616761676105</v>
      </c>
      <c r="B7649" s="21">
        <v>1.49022827282728</v>
      </c>
    </row>
    <row r="7650" spans="1:2">
      <c r="A7650" s="21">
        <v>0.76177617761776095</v>
      </c>
      <c r="B7650" s="21">
        <v>1.4899320893627801</v>
      </c>
    </row>
    <row r="7651" spans="1:2">
      <c r="A7651" s="21">
        <v>0.76187618761876097</v>
      </c>
      <c r="B7651" s="21">
        <v>1.48963590589828</v>
      </c>
    </row>
    <row r="7652" spans="1:2">
      <c r="A7652" s="21">
        <v>0.76197619761976199</v>
      </c>
      <c r="B7652" s="21">
        <v>1.4893397224337801</v>
      </c>
    </row>
    <row r="7653" spans="1:2">
      <c r="A7653" s="21">
        <v>0.762076207620762</v>
      </c>
      <c r="B7653" s="21">
        <v>1.48904353896928</v>
      </c>
    </row>
    <row r="7654" spans="1:2">
      <c r="A7654" s="21">
        <v>0.76217621762176202</v>
      </c>
      <c r="B7654" s="21">
        <v>1.4887473555047801</v>
      </c>
    </row>
    <row r="7655" spans="1:2">
      <c r="A7655" s="21">
        <v>0.76227622762276204</v>
      </c>
      <c r="B7655" s="21">
        <v>1.48845117204028</v>
      </c>
    </row>
    <row r="7656" spans="1:2">
      <c r="A7656" s="21">
        <v>0.76237623762376205</v>
      </c>
      <c r="B7656" s="21">
        <v>1.4881549885757801</v>
      </c>
    </row>
    <row r="7657" spans="1:2">
      <c r="A7657" s="21">
        <v>0.76247624762476196</v>
      </c>
      <c r="B7657" s="21">
        <v>1.48785880511128</v>
      </c>
    </row>
    <row r="7658" spans="1:2">
      <c r="A7658" s="21">
        <v>0.76257625762576198</v>
      </c>
      <c r="B7658" s="21">
        <v>1.4875626216467699</v>
      </c>
    </row>
    <row r="7659" spans="1:2">
      <c r="A7659" s="21">
        <v>0.76267626762676199</v>
      </c>
      <c r="B7659" s="21">
        <v>1.48726643818227</v>
      </c>
    </row>
    <row r="7660" spans="1:2">
      <c r="A7660" s="21">
        <v>0.76277627762776201</v>
      </c>
      <c r="B7660" s="21">
        <v>1.4869702547177699</v>
      </c>
    </row>
    <row r="7661" spans="1:2">
      <c r="A7661" s="21">
        <v>0.76287628762876203</v>
      </c>
      <c r="B7661" s="21">
        <v>1.48667407125327</v>
      </c>
    </row>
    <row r="7662" spans="1:2">
      <c r="A7662" s="21">
        <v>0.76297629762976305</v>
      </c>
      <c r="B7662" s="21">
        <v>1.4863778877887699</v>
      </c>
    </row>
    <row r="7663" spans="1:2">
      <c r="A7663" s="21">
        <v>0.76307630763076295</v>
      </c>
      <c r="B7663" s="21">
        <v>1.48608170432427</v>
      </c>
    </row>
    <row r="7664" spans="1:2">
      <c r="A7664" s="21">
        <v>0.76317631763176297</v>
      </c>
      <c r="B7664" s="21">
        <v>1.4857855208597699</v>
      </c>
    </row>
    <row r="7665" spans="1:2">
      <c r="A7665" s="21">
        <v>0.76327632763276299</v>
      </c>
      <c r="B7665" s="21">
        <v>1.48548933739527</v>
      </c>
    </row>
    <row r="7666" spans="1:2">
      <c r="A7666" s="21">
        <v>0.763376337633763</v>
      </c>
      <c r="B7666" s="21">
        <v>1.4851931539307699</v>
      </c>
    </row>
    <row r="7667" spans="1:2">
      <c r="A7667" s="21">
        <v>0.76347634763476302</v>
      </c>
      <c r="B7667" s="21">
        <v>1.48489697046627</v>
      </c>
    </row>
    <row r="7668" spans="1:2">
      <c r="A7668" s="21">
        <v>0.76357635763576304</v>
      </c>
      <c r="B7668" s="21">
        <v>1.4846007870017699</v>
      </c>
    </row>
    <row r="7669" spans="1:2">
      <c r="A7669" s="21">
        <v>0.76367636763676305</v>
      </c>
      <c r="B7669" s="21">
        <v>1.48430460353727</v>
      </c>
    </row>
    <row r="7670" spans="1:2">
      <c r="A7670" s="21">
        <v>0.76377637763776296</v>
      </c>
      <c r="B7670" s="21">
        <v>1.4840084200727699</v>
      </c>
    </row>
    <row r="7671" spans="1:2">
      <c r="A7671" s="21">
        <v>0.76387638763876298</v>
      </c>
      <c r="B7671" s="21">
        <v>1.48371223660827</v>
      </c>
    </row>
    <row r="7672" spans="1:2">
      <c r="A7672" s="21">
        <v>0.76397639763976399</v>
      </c>
      <c r="B7672" s="21">
        <v>1.4834160531437699</v>
      </c>
    </row>
    <row r="7673" spans="1:2">
      <c r="A7673" s="21">
        <v>0.76407640764076401</v>
      </c>
      <c r="B7673" s="21">
        <v>1.48311986967927</v>
      </c>
    </row>
    <row r="7674" spans="1:2">
      <c r="A7674" s="21">
        <v>0.76417641764176403</v>
      </c>
      <c r="B7674" s="21">
        <v>1.4828236862147699</v>
      </c>
    </row>
    <row r="7675" spans="1:2">
      <c r="A7675" s="21">
        <v>0.76427642764276404</v>
      </c>
      <c r="B7675" s="21">
        <v>1.48252750275027</v>
      </c>
    </row>
    <row r="7676" spans="1:2">
      <c r="A7676" s="21">
        <v>0.76437643764376395</v>
      </c>
      <c r="B7676" s="21">
        <v>1.4822313192857699</v>
      </c>
    </row>
    <row r="7677" spans="1:2">
      <c r="A7677" s="21">
        <v>0.76447644764476397</v>
      </c>
      <c r="B7677" s="21">
        <v>1.48193513582127</v>
      </c>
    </row>
    <row r="7678" spans="1:2">
      <c r="A7678" s="21">
        <v>0.76457645764576398</v>
      </c>
      <c r="B7678" s="21">
        <v>1.4816389523567699</v>
      </c>
    </row>
    <row r="7679" spans="1:2">
      <c r="A7679" s="21">
        <v>0.764676467646764</v>
      </c>
      <c r="B7679" s="21">
        <v>1.48134276889227</v>
      </c>
    </row>
    <row r="7680" spans="1:2">
      <c r="A7680" s="21">
        <v>0.76477647764776402</v>
      </c>
      <c r="B7680" s="21">
        <v>1.4810465854277699</v>
      </c>
    </row>
    <row r="7681" spans="1:2">
      <c r="A7681" s="21">
        <v>0.76487648764876404</v>
      </c>
      <c r="B7681" s="21">
        <v>1.48075040196327</v>
      </c>
    </row>
    <row r="7682" spans="1:2">
      <c r="A7682" s="21">
        <v>0.76497649764976505</v>
      </c>
      <c r="B7682" s="21">
        <v>1.4804542184987699</v>
      </c>
    </row>
    <row r="7683" spans="1:2">
      <c r="A7683" s="21">
        <v>0.76507650765076496</v>
      </c>
      <c r="B7683" s="21">
        <v>1.48015803503427</v>
      </c>
    </row>
    <row r="7684" spans="1:2">
      <c r="A7684" s="21">
        <v>0.76517651765176498</v>
      </c>
      <c r="B7684" s="21">
        <v>1.4798618515697699</v>
      </c>
    </row>
    <row r="7685" spans="1:2">
      <c r="A7685" s="21">
        <v>0.76527652765276499</v>
      </c>
      <c r="B7685" s="21">
        <v>1.47956566810527</v>
      </c>
    </row>
    <row r="7686" spans="1:2">
      <c r="A7686" s="21">
        <v>0.76537653765376501</v>
      </c>
      <c r="B7686" s="21">
        <v>1.4792694846407699</v>
      </c>
    </row>
    <row r="7687" spans="1:2">
      <c r="A7687" s="21">
        <v>0.76547654765476503</v>
      </c>
      <c r="B7687" s="21">
        <v>1.47897330117627</v>
      </c>
    </row>
    <row r="7688" spans="1:2">
      <c r="A7688" s="21">
        <v>0.76557655765576504</v>
      </c>
      <c r="B7688" s="21">
        <v>1.4786771177117699</v>
      </c>
    </row>
    <row r="7689" spans="1:2">
      <c r="A7689" s="21">
        <v>0.76567656765676495</v>
      </c>
      <c r="B7689" s="21">
        <v>1.47838093424727</v>
      </c>
    </row>
    <row r="7690" spans="1:2">
      <c r="A7690" s="21">
        <v>0.76577657765776497</v>
      </c>
      <c r="B7690" s="21">
        <v>1.4780847507827699</v>
      </c>
    </row>
    <row r="7691" spans="1:2">
      <c r="A7691" s="21">
        <v>0.76587658765876498</v>
      </c>
      <c r="B7691" s="21">
        <v>1.47778856731827</v>
      </c>
    </row>
    <row r="7692" spans="1:2">
      <c r="A7692" s="21">
        <v>0.765976597659766</v>
      </c>
      <c r="B7692" s="21">
        <v>1.4774923838537699</v>
      </c>
    </row>
    <row r="7693" spans="1:2">
      <c r="A7693" s="21">
        <v>0.76607660766076602</v>
      </c>
      <c r="B7693" s="21">
        <v>1.47719620038926</v>
      </c>
    </row>
    <row r="7694" spans="1:2">
      <c r="A7694" s="21">
        <v>0.76617661766176604</v>
      </c>
      <c r="B7694" s="21">
        <v>1.4769000169247599</v>
      </c>
    </row>
    <row r="7695" spans="1:2">
      <c r="A7695" s="21">
        <v>0.76627662766276605</v>
      </c>
      <c r="B7695" s="21">
        <v>1.47660383346026</v>
      </c>
    </row>
    <row r="7696" spans="1:2">
      <c r="A7696" s="21">
        <v>0.76637663766376596</v>
      </c>
      <c r="B7696" s="21">
        <v>1.4763076499957599</v>
      </c>
    </row>
    <row r="7697" spans="1:2">
      <c r="A7697" s="21">
        <v>0.76647664766476598</v>
      </c>
      <c r="B7697" s="21">
        <v>1.47601146653126</v>
      </c>
    </row>
    <row r="7698" spans="1:2">
      <c r="A7698" s="21">
        <v>0.76657665766576599</v>
      </c>
      <c r="B7698" s="21">
        <v>1.4757152830667599</v>
      </c>
    </row>
    <row r="7699" spans="1:2">
      <c r="A7699" s="21">
        <v>0.76667666766676601</v>
      </c>
      <c r="B7699" s="21">
        <v>1.47541909960226</v>
      </c>
    </row>
    <row r="7700" spans="1:2">
      <c r="A7700" s="21">
        <v>0.76677667766776603</v>
      </c>
      <c r="B7700" s="21">
        <v>1.4751229161377599</v>
      </c>
    </row>
    <row r="7701" spans="1:2">
      <c r="A7701" s="21">
        <v>0.76687668766876604</v>
      </c>
      <c r="B7701" s="21">
        <v>1.47482673267326</v>
      </c>
    </row>
    <row r="7702" spans="1:2">
      <c r="A7702" s="21">
        <v>0.76697669766976695</v>
      </c>
      <c r="B7702" s="21">
        <v>1.4745305492087599</v>
      </c>
    </row>
    <row r="7703" spans="1:2">
      <c r="A7703" s="21">
        <v>0.76707670767076697</v>
      </c>
      <c r="B7703" s="21">
        <v>1.47423436574426</v>
      </c>
    </row>
    <row r="7704" spans="1:2">
      <c r="A7704" s="21">
        <v>0.76717671767176698</v>
      </c>
      <c r="B7704" s="21">
        <v>1.4739381822797599</v>
      </c>
    </row>
    <row r="7705" spans="1:2">
      <c r="A7705" s="21">
        <v>0.767276727672767</v>
      </c>
      <c r="B7705" s="21">
        <v>1.47364199881526</v>
      </c>
    </row>
    <row r="7706" spans="1:2">
      <c r="A7706" s="21">
        <v>0.76737673767376702</v>
      </c>
      <c r="B7706" s="21">
        <v>1.4733458153507599</v>
      </c>
    </row>
    <row r="7707" spans="1:2">
      <c r="A7707" s="21">
        <v>0.76747674767476703</v>
      </c>
      <c r="B7707" s="21">
        <v>1.47304963188626</v>
      </c>
    </row>
    <row r="7708" spans="1:2">
      <c r="A7708" s="21">
        <v>0.76757675767576705</v>
      </c>
      <c r="B7708" s="21">
        <v>1.4727534484217599</v>
      </c>
    </row>
    <row r="7709" spans="1:2">
      <c r="A7709" s="21">
        <v>0.76767676767676696</v>
      </c>
      <c r="B7709" s="21">
        <v>1.47245726495726</v>
      </c>
    </row>
    <row r="7710" spans="1:2">
      <c r="A7710" s="21">
        <v>0.76777677767776698</v>
      </c>
      <c r="B7710" s="21">
        <v>1.4721610814927599</v>
      </c>
    </row>
    <row r="7711" spans="1:2">
      <c r="A7711" s="21">
        <v>0.76787678767876699</v>
      </c>
      <c r="B7711" s="21">
        <v>1.47186489802826</v>
      </c>
    </row>
    <row r="7712" spans="1:2">
      <c r="A7712" s="21">
        <v>0.76797679767976801</v>
      </c>
      <c r="B7712" s="21">
        <v>1.4715687145637599</v>
      </c>
    </row>
    <row r="7713" spans="1:2">
      <c r="A7713" s="21">
        <v>0.76807680768076803</v>
      </c>
      <c r="B7713" s="21">
        <v>1.47127253109926</v>
      </c>
    </row>
    <row r="7714" spans="1:2">
      <c r="A7714" s="21">
        <v>0.76817681768176804</v>
      </c>
      <c r="B7714" s="21">
        <v>1.4709763476347599</v>
      </c>
    </row>
    <row r="7715" spans="1:2">
      <c r="A7715" s="21">
        <v>0.76827682768276795</v>
      </c>
      <c r="B7715" s="21">
        <v>1.47068016417026</v>
      </c>
    </row>
    <row r="7716" spans="1:2">
      <c r="A7716" s="21">
        <v>0.76837683768376797</v>
      </c>
      <c r="B7716" s="21">
        <v>1.4703839807057599</v>
      </c>
    </row>
    <row r="7717" spans="1:2">
      <c r="A7717" s="21">
        <v>0.76847684768476798</v>
      </c>
      <c r="B7717" s="21">
        <v>1.47008779724126</v>
      </c>
    </row>
    <row r="7718" spans="1:2">
      <c r="A7718" s="21">
        <v>0.768576857685768</v>
      </c>
      <c r="B7718" s="21">
        <v>1.4697916137767599</v>
      </c>
    </row>
    <row r="7719" spans="1:2">
      <c r="A7719" s="21">
        <v>0.76867686768676802</v>
      </c>
      <c r="B7719" s="21">
        <v>1.46949543031226</v>
      </c>
    </row>
    <row r="7720" spans="1:2">
      <c r="A7720" s="21">
        <v>0.76877687768776803</v>
      </c>
      <c r="B7720" s="21">
        <v>1.4691992468477599</v>
      </c>
    </row>
    <row r="7721" spans="1:2">
      <c r="A7721" s="21">
        <v>0.76887688768876805</v>
      </c>
      <c r="B7721" s="21">
        <v>1.46890306338326</v>
      </c>
    </row>
    <row r="7722" spans="1:2">
      <c r="A7722" s="21">
        <v>0.76897689768976896</v>
      </c>
      <c r="B7722" s="21">
        <v>1.4686068799187599</v>
      </c>
    </row>
    <row r="7723" spans="1:2">
      <c r="A7723" s="21">
        <v>0.76907690769076897</v>
      </c>
      <c r="B7723" s="21">
        <v>1.46831069645426</v>
      </c>
    </row>
    <row r="7724" spans="1:2">
      <c r="A7724" s="21">
        <v>0.76917691769176899</v>
      </c>
      <c r="B7724" s="21">
        <v>1.4680145129897599</v>
      </c>
    </row>
    <row r="7725" spans="1:2">
      <c r="A7725" s="21">
        <v>0.76927692769276901</v>
      </c>
      <c r="B7725" s="21">
        <v>1.46771832952526</v>
      </c>
    </row>
    <row r="7726" spans="1:2">
      <c r="A7726" s="21">
        <v>0.76937693769376903</v>
      </c>
      <c r="B7726" s="21">
        <v>1.4674221460607599</v>
      </c>
    </row>
    <row r="7727" spans="1:2">
      <c r="A7727" s="21">
        <v>0.76947694769476904</v>
      </c>
      <c r="B7727" s="21">
        <v>1.4671259625962501</v>
      </c>
    </row>
    <row r="7728" spans="1:2">
      <c r="A7728" s="21">
        <v>0.76957695769576895</v>
      </c>
      <c r="B7728" s="21">
        <v>1.4668297791317499</v>
      </c>
    </row>
    <row r="7729" spans="1:2">
      <c r="A7729" s="21">
        <v>0.76967696769676897</v>
      </c>
      <c r="B7729" s="21">
        <v>1.4665335956672501</v>
      </c>
    </row>
    <row r="7730" spans="1:2">
      <c r="A7730" s="21">
        <v>0.76977697769776898</v>
      </c>
      <c r="B7730" s="21">
        <v>1.4662374122027499</v>
      </c>
    </row>
    <row r="7731" spans="1:2">
      <c r="A7731" s="21">
        <v>0.769876987698769</v>
      </c>
      <c r="B7731" s="21">
        <v>1.4659412287382501</v>
      </c>
    </row>
    <row r="7732" spans="1:2">
      <c r="A7732" s="21">
        <v>0.76997699769977002</v>
      </c>
      <c r="B7732" s="21">
        <v>1.4656450452737499</v>
      </c>
    </row>
    <row r="7733" spans="1:2">
      <c r="A7733" s="21">
        <v>0.77007700770077003</v>
      </c>
      <c r="B7733" s="21">
        <v>1.4653488618092501</v>
      </c>
    </row>
    <row r="7734" spans="1:2">
      <c r="A7734" s="21">
        <v>0.77017701770177005</v>
      </c>
      <c r="B7734" s="21">
        <v>1.4650526783447499</v>
      </c>
    </row>
    <row r="7735" spans="1:2">
      <c r="A7735" s="21">
        <v>0.77027702770276996</v>
      </c>
      <c r="B7735" s="21">
        <v>1.4647564948802501</v>
      </c>
    </row>
    <row r="7736" spans="1:2">
      <c r="A7736" s="21">
        <v>0.77037703770376997</v>
      </c>
      <c r="B7736" s="21">
        <v>1.4644603114157499</v>
      </c>
    </row>
    <row r="7737" spans="1:2">
      <c r="A7737" s="21">
        <v>0.77047704770476999</v>
      </c>
      <c r="B7737" s="21">
        <v>1.4641641279512501</v>
      </c>
    </row>
    <row r="7738" spans="1:2">
      <c r="A7738" s="21">
        <v>0.77057705770577001</v>
      </c>
      <c r="B7738" s="21">
        <v>1.46386794448675</v>
      </c>
    </row>
    <row r="7739" spans="1:2">
      <c r="A7739" s="21">
        <v>0.77067706770677002</v>
      </c>
      <c r="B7739" s="21">
        <v>1.4635717610222501</v>
      </c>
    </row>
    <row r="7740" spans="1:2">
      <c r="A7740" s="21">
        <v>0.77077707770777004</v>
      </c>
      <c r="B7740" s="21">
        <v>1.46327557755775</v>
      </c>
    </row>
    <row r="7741" spans="1:2">
      <c r="A7741" s="21">
        <v>0.77087708770877095</v>
      </c>
      <c r="B7741" s="21">
        <v>1.4629793940932501</v>
      </c>
    </row>
    <row r="7742" spans="1:2">
      <c r="A7742" s="21">
        <v>0.77097709770977096</v>
      </c>
      <c r="B7742" s="21">
        <v>1.46268321062875</v>
      </c>
    </row>
    <row r="7743" spans="1:2">
      <c r="A7743" s="21">
        <v>0.77107710771077098</v>
      </c>
      <c r="B7743" s="21">
        <v>1.4623870271642501</v>
      </c>
    </row>
    <row r="7744" spans="1:2">
      <c r="A7744" s="21">
        <v>0.771177117711771</v>
      </c>
      <c r="B7744" s="21">
        <v>1.46209084369975</v>
      </c>
    </row>
    <row r="7745" spans="1:2">
      <c r="A7745" s="21">
        <v>0.77127712771277102</v>
      </c>
      <c r="B7745" s="21">
        <v>1.4617946602352501</v>
      </c>
    </row>
    <row r="7746" spans="1:2">
      <c r="A7746" s="21">
        <v>0.77137713771377103</v>
      </c>
      <c r="B7746" s="21">
        <v>1.46149847677075</v>
      </c>
    </row>
    <row r="7747" spans="1:2">
      <c r="A7747" s="21">
        <v>0.77147714771477105</v>
      </c>
      <c r="B7747" s="21">
        <v>1.4612022933062501</v>
      </c>
    </row>
    <row r="7748" spans="1:2">
      <c r="A7748" s="21">
        <v>0.77157715771577096</v>
      </c>
      <c r="B7748" s="21">
        <v>1.46090610984175</v>
      </c>
    </row>
    <row r="7749" spans="1:2">
      <c r="A7749" s="21">
        <v>0.77167716771677097</v>
      </c>
      <c r="B7749" s="21">
        <v>1.4606099263772501</v>
      </c>
    </row>
    <row r="7750" spans="1:2">
      <c r="A7750" s="21">
        <v>0.77177717771777099</v>
      </c>
      <c r="B7750" s="21">
        <v>1.46031374291275</v>
      </c>
    </row>
    <row r="7751" spans="1:2">
      <c r="A7751" s="21">
        <v>0.77187718771877101</v>
      </c>
      <c r="B7751" s="21">
        <v>1.4600175594482501</v>
      </c>
    </row>
    <row r="7752" spans="1:2">
      <c r="A7752" s="21">
        <v>0.77197719771977202</v>
      </c>
      <c r="B7752" s="21">
        <v>1.45972137598375</v>
      </c>
    </row>
    <row r="7753" spans="1:2">
      <c r="A7753" s="21">
        <v>0.77207720772077204</v>
      </c>
      <c r="B7753" s="21">
        <v>1.4594251925192501</v>
      </c>
    </row>
    <row r="7754" spans="1:2">
      <c r="A7754" s="21">
        <v>0.77217721772177195</v>
      </c>
      <c r="B7754" s="21">
        <v>1.45912900905475</v>
      </c>
    </row>
    <row r="7755" spans="1:2">
      <c r="A7755" s="21">
        <v>0.77227722772277196</v>
      </c>
      <c r="B7755" s="21">
        <v>1.4588328255902501</v>
      </c>
    </row>
    <row r="7756" spans="1:2">
      <c r="A7756" s="21">
        <v>0.77237723772377198</v>
      </c>
      <c r="B7756" s="21">
        <v>1.45853664212575</v>
      </c>
    </row>
    <row r="7757" spans="1:2">
      <c r="A7757" s="21">
        <v>0.772477247724772</v>
      </c>
      <c r="B7757" s="21">
        <v>1.4582404586612501</v>
      </c>
    </row>
    <row r="7758" spans="1:2">
      <c r="A7758" s="21">
        <v>0.77257725772577202</v>
      </c>
      <c r="B7758" s="21">
        <v>1.45794427519675</v>
      </c>
    </row>
    <row r="7759" spans="1:2">
      <c r="A7759" s="21">
        <v>0.77267726772677203</v>
      </c>
      <c r="B7759" s="21">
        <v>1.4576480917322501</v>
      </c>
    </row>
    <row r="7760" spans="1:2">
      <c r="A7760" s="21">
        <v>0.77277727772777205</v>
      </c>
      <c r="B7760" s="21">
        <v>1.45735190826774</v>
      </c>
    </row>
    <row r="7761" spans="1:2">
      <c r="A7761" s="21">
        <v>0.77287728772877295</v>
      </c>
      <c r="B7761" s="21">
        <v>1.4570557248032401</v>
      </c>
    </row>
    <row r="7762" spans="1:2">
      <c r="A7762" s="21">
        <v>0.77297729772977297</v>
      </c>
      <c r="B7762" s="21">
        <v>1.45675954133874</v>
      </c>
    </row>
    <row r="7763" spans="1:2">
      <c r="A7763" s="21">
        <v>0.77307730773077299</v>
      </c>
      <c r="B7763" s="21">
        <v>1.4564633578742401</v>
      </c>
    </row>
    <row r="7764" spans="1:2">
      <c r="A7764" s="21">
        <v>0.77317731773177301</v>
      </c>
      <c r="B7764" s="21">
        <v>1.45616717440974</v>
      </c>
    </row>
    <row r="7765" spans="1:2">
      <c r="A7765" s="21">
        <v>0.77327732773277302</v>
      </c>
      <c r="B7765" s="21">
        <v>1.4558709909452401</v>
      </c>
    </row>
    <row r="7766" spans="1:2">
      <c r="A7766" s="21">
        <v>0.77337733773377304</v>
      </c>
      <c r="B7766" s="21">
        <v>1.45557480748074</v>
      </c>
    </row>
    <row r="7767" spans="1:2">
      <c r="A7767" s="21">
        <v>0.77347734773477295</v>
      </c>
      <c r="B7767" s="21">
        <v>1.4552786240162401</v>
      </c>
    </row>
    <row r="7768" spans="1:2">
      <c r="A7768" s="21">
        <v>0.77357735773577296</v>
      </c>
      <c r="B7768" s="21">
        <v>1.45498244055174</v>
      </c>
    </row>
    <row r="7769" spans="1:2">
      <c r="A7769" s="21">
        <v>0.77367736773677298</v>
      </c>
      <c r="B7769" s="21">
        <v>1.4546862570872401</v>
      </c>
    </row>
    <row r="7770" spans="1:2">
      <c r="A7770" s="21">
        <v>0.773777377737773</v>
      </c>
      <c r="B7770" s="21">
        <v>1.45439007362274</v>
      </c>
    </row>
    <row r="7771" spans="1:2">
      <c r="A7771" s="21">
        <v>0.77387738773877301</v>
      </c>
      <c r="B7771" s="21">
        <v>1.4540938901582401</v>
      </c>
    </row>
    <row r="7772" spans="1:2">
      <c r="A7772" s="21">
        <v>0.77397739773977403</v>
      </c>
      <c r="B7772" s="21">
        <v>1.45379770669374</v>
      </c>
    </row>
    <row r="7773" spans="1:2">
      <c r="A7773" s="21">
        <v>0.77407740774077405</v>
      </c>
      <c r="B7773" s="21">
        <v>1.4535015232292401</v>
      </c>
    </row>
    <row r="7774" spans="1:2">
      <c r="A7774" s="21">
        <v>0.77417741774177395</v>
      </c>
      <c r="B7774" s="21">
        <v>1.45320533976474</v>
      </c>
    </row>
    <row r="7775" spans="1:2">
      <c r="A7775" s="21">
        <v>0.77427742774277397</v>
      </c>
      <c r="B7775" s="21">
        <v>1.4529091563002401</v>
      </c>
    </row>
    <row r="7776" spans="1:2">
      <c r="A7776" s="21">
        <v>0.77437743774377399</v>
      </c>
      <c r="B7776" s="21">
        <v>1.45261297283574</v>
      </c>
    </row>
    <row r="7777" spans="1:2">
      <c r="A7777" s="21">
        <v>0.77447744774477401</v>
      </c>
      <c r="B7777" s="21">
        <v>1.4523167893712401</v>
      </c>
    </row>
    <row r="7778" spans="1:2">
      <c r="A7778" s="21">
        <v>0.77457745774577402</v>
      </c>
      <c r="B7778" s="21">
        <v>1.45202060590674</v>
      </c>
    </row>
    <row r="7779" spans="1:2">
      <c r="A7779" s="21">
        <v>0.77467746774677404</v>
      </c>
      <c r="B7779" s="21">
        <v>1.4517244224422401</v>
      </c>
    </row>
    <row r="7780" spans="1:2">
      <c r="A7780" s="21">
        <v>0.77477747774777395</v>
      </c>
      <c r="B7780" s="21">
        <v>1.45142823897774</v>
      </c>
    </row>
    <row r="7781" spans="1:2">
      <c r="A7781" s="21">
        <v>0.77487748774877396</v>
      </c>
      <c r="B7781" s="21">
        <v>1.4511320555132401</v>
      </c>
    </row>
    <row r="7782" spans="1:2">
      <c r="A7782" s="21">
        <v>0.77497749774977498</v>
      </c>
      <c r="B7782" s="21">
        <v>1.45083587204874</v>
      </c>
    </row>
    <row r="7783" spans="1:2">
      <c r="A7783" s="21">
        <v>0.775077507750775</v>
      </c>
      <c r="B7783" s="21">
        <v>1.4505396885842401</v>
      </c>
    </row>
    <row r="7784" spans="1:2">
      <c r="A7784" s="21">
        <v>0.77517751775177501</v>
      </c>
      <c r="B7784" s="21">
        <v>1.45024350511974</v>
      </c>
    </row>
    <row r="7785" spans="1:2">
      <c r="A7785" s="21">
        <v>0.77527752775277503</v>
      </c>
      <c r="B7785" s="21">
        <v>1.4499473216552401</v>
      </c>
    </row>
    <row r="7786" spans="1:2">
      <c r="A7786" s="21">
        <v>0.77537753775377505</v>
      </c>
      <c r="B7786" s="21">
        <v>1.44965113819074</v>
      </c>
    </row>
    <row r="7787" spans="1:2">
      <c r="A7787" s="21">
        <v>0.77547754775477495</v>
      </c>
      <c r="B7787" s="21">
        <v>1.4493549547262401</v>
      </c>
    </row>
    <row r="7788" spans="1:2">
      <c r="A7788" s="21">
        <v>0.77557755775577497</v>
      </c>
      <c r="B7788" s="21">
        <v>1.44905877126174</v>
      </c>
    </row>
    <row r="7789" spans="1:2">
      <c r="A7789" s="21">
        <v>0.77567756775677499</v>
      </c>
      <c r="B7789" s="21">
        <v>1.4487625877972401</v>
      </c>
    </row>
    <row r="7790" spans="1:2">
      <c r="A7790" s="21">
        <v>0.77577757775777501</v>
      </c>
      <c r="B7790" s="21">
        <v>1.44846640433274</v>
      </c>
    </row>
    <row r="7791" spans="1:2">
      <c r="A7791" s="21">
        <v>0.77587758775877502</v>
      </c>
      <c r="B7791" s="21">
        <v>1.4481702208682401</v>
      </c>
    </row>
    <row r="7792" spans="1:2">
      <c r="A7792" s="21">
        <v>0.77597759775977604</v>
      </c>
      <c r="B7792" s="21">
        <v>1.44787403740374</v>
      </c>
    </row>
    <row r="7793" spans="1:2">
      <c r="A7793" s="21">
        <v>0.77607760776077594</v>
      </c>
      <c r="B7793" s="21">
        <v>1.4475778539392401</v>
      </c>
    </row>
    <row r="7794" spans="1:2">
      <c r="A7794" s="21">
        <v>0.77617761776177596</v>
      </c>
      <c r="B7794" s="21">
        <v>1.44728167047474</v>
      </c>
    </row>
    <row r="7795" spans="1:2">
      <c r="A7795" s="21">
        <v>0.77627762776277598</v>
      </c>
      <c r="B7795" s="21">
        <v>1.4469854870102301</v>
      </c>
    </row>
    <row r="7796" spans="1:2">
      <c r="A7796" s="21">
        <v>0.776377637763776</v>
      </c>
      <c r="B7796" s="21">
        <v>1.44668930354573</v>
      </c>
    </row>
    <row r="7797" spans="1:2">
      <c r="A7797" s="21">
        <v>0.77647764776477601</v>
      </c>
      <c r="B7797" s="21">
        <v>1.4463931200812301</v>
      </c>
    </row>
    <row r="7798" spans="1:2">
      <c r="A7798" s="21">
        <v>0.77657765776577603</v>
      </c>
      <c r="B7798" s="21">
        <v>1.44609693661673</v>
      </c>
    </row>
    <row r="7799" spans="1:2">
      <c r="A7799" s="21">
        <v>0.77667766776677605</v>
      </c>
      <c r="B7799" s="21">
        <v>1.4458007531522299</v>
      </c>
    </row>
    <row r="7800" spans="1:2">
      <c r="A7800" s="21">
        <v>0.77677767776777595</v>
      </c>
      <c r="B7800" s="21">
        <v>1.44550456968773</v>
      </c>
    </row>
    <row r="7801" spans="1:2">
      <c r="A7801" s="21">
        <v>0.77687768776877597</v>
      </c>
      <c r="B7801" s="21">
        <v>1.4452083862232299</v>
      </c>
    </row>
    <row r="7802" spans="1:2">
      <c r="A7802" s="21">
        <v>0.77697769776977699</v>
      </c>
      <c r="B7802" s="21">
        <v>1.44491220275873</v>
      </c>
    </row>
    <row r="7803" spans="1:2">
      <c r="A7803" s="21">
        <v>0.777077707770777</v>
      </c>
      <c r="B7803" s="21">
        <v>1.4446160192942299</v>
      </c>
    </row>
    <row r="7804" spans="1:2">
      <c r="A7804" s="21">
        <v>0.77717771777177702</v>
      </c>
      <c r="B7804" s="21">
        <v>1.44431983582973</v>
      </c>
    </row>
    <row r="7805" spans="1:2">
      <c r="A7805" s="21">
        <v>0.77727772777277704</v>
      </c>
      <c r="B7805" s="21">
        <v>1.4440236523652299</v>
      </c>
    </row>
    <row r="7806" spans="1:2">
      <c r="A7806" s="21">
        <v>0.77737773777377694</v>
      </c>
      <c r="B7806" s="21">
        <v>1.44372746890073</v>
      </c>
    </row>
    <row r="7807" spans="1:2">
      <c r="A7807" s="21">
        <v>0.77747774777477696</v>
      </c>
      <c r="B7807" s="21">
        <v>1.4434312854362299</v>
      </c>
    </row>
    <row r="7808" spans="1:2">
      <c r="A7808" s="21">
        <v>0.77757775777577698</v>
      </c>
      <c r="B7808" s="21">
        <v>1.44313510197173</v>
      </c>
    </row>
    <row r="7809" spans="1:2">
      <c r="A7809" s="21">
        <v>0.777677767776777</v>
      </c>
      <c r="B7809" s="21">
        <v>1.4428389185072299</v>
      </c>
    </row>
    <row r="7810" spans="1:2">
      <c r="A7810" s="21">
        <v>0.77777777777777701</v>
      </c>
      <c r="B7810" s="21">
        <v>1.44254273504273</v>
      </c>
    </row>
    <row r="7811" spans="1:2">
      <c r="A7811" s="21">
        <v>0.77787778777877703</v>
      </c>
      <c r="B7811" s="21">
        <v>1.4422465515782299</v>
      </c>
    </row>
    <row r="7812" spans="1:2">
      <c r="A7812" s="21">
        <v>0.77797779777977805</v>
      </c>
      <c r="B7812" s="21">
        <v>1.44195036811373</v>
      </c>
    </row>
    <row r="7813" spans="1:2">
      <c r="A7813" s="21">
        <v>0.77807780778077795</v>
      </c>
      <c r="B7813" s="21">
        <v>1.4416541846492299</v>
      </c>
    </row>
    <row r="7814" spans="1:2">
      <c r="A7814" s="21">
        <v>0.77817781778177797</v>
      </c>
      <c r="B7814" s="21">
        <v>1.44135800118473</v>
      </c>
    </row>
    <row r="7815" spans="1:2">
      <c r="A7815" s="21">
        <v>0.77827782778277799</v>
      </c>
      <c r="B7815" s="21">
        <v>1.4410618177202299</v>
      </c>
    </row>
    <row r="7816" spans="1:2">
      <c r="A7816" s="21">
        <v>0.778377837783778</v>
      </c>
      <c r="B7816" s="21">
        <v>1.44076563425573</v>
      </c>
    </row>
    <row r="7817" spans="1:2">
      <c r="A7817" s="21">
        <v>0.77847784778477802</v>
      </c>
      <c r="B7817" s="21">
        <v>1.4404694507912299</v>
      </c>
    </row>
    <row r="7818" spans="1:2">
      <c r="A7818" s="21">
        <v>0.77857785778577804</v>
      </c>
      <c r="B7818" s="21">
        <v>1.44017326732673</v>
      </c>
    </row>
    <row r="7819" spans="1:2">
      <c r="A7819" s="21">
        <v>0.77867786778677806</v>
      </c>
      <c r="B7819" s="21">
        <v>1.4398770838622299</v>
      </c>
    </row>
    <row r="7820" spans="1:2">
      <c r="A7820" s="21">
        <v>0.77877787778777796</v>
      </c>
      <c r="B7820" s="21">
        <v>1.43958090039773</v>
      </c>
    </row>
    <row r="7821" spans="1:2">
      <c r="A7821" s="21">
        <v>0.77887788778877798</v>
      </c>
      <c r="B7821" s="21">
        <v>1.4392847169332299</v>
      </c>
    </row>
    <row r="7822" spans="1:2">
      <c r="A7822" s="21">
        <v>0.77897789778977899</v>
      </c>
      <c r="B7822" s="21">
        <v>1.43898853346873</v>
      </c>
    </row>
    <row r="7823" spans="1:2">
      <c r="A7823" s="21">
        <v>0.77907790779077901</v>
      </c>
      <c r="B7823" s="21">
        <v>1.4386923500042299</v>
      </c>
    </row>
    <row r="7824" spans="1:2">
      <c r="A7824" s="21">
        <v>0.77917791779177903</v>
      </c>
      <c r="B7824" s="21">
        <v>1.43839616653973</v>
      </c>
    </row>
    <row r="7825" spans="1:2">
      <c r="A7825" s="21">
        <v>0.77927792779277905</v>
      </c>
      <c r="B7825" s="21">
        <v>1.4380999830752299</v>
      </c>
    </row>
    <row r="7826" spans="1:2">
      <c r="A7826" s="21">
        <v>0.77937793779377895</v>
      </c>
      <c r="B7826" s="21">
        <v>1.43780379961073</v>
      </c>
    </row>
    <row r="7827" spans="1:2">
      <c r="A7827" s="21">
        <v>0.77947794779477897</v>
      </c>
      <c r="B7827" s="21">
        <v>1.4375076161462299</v>
      </c>
    </row>
    <row r="7828" spans="1:2">
      <c r="A7828" s="21">
        <v>0.77957795779577899</v>
      </c>
      <c r="B7828" s="21">
        <v>1.43721143268172</v>
      </c>
    </row>
    <row r="7829" spans="1:2">
      <c r="A7829" s="21">
        <v>0.779677967796779</v>
      </c>
      <c r="B7829" s="21">
        <v>1.4369152492172199</v>
      </c>
    </row>
    <row r="7830" spans="1:2">
      <c r="A7830" s="21">
        <v>0.77977797779777902</v>
      </c>
      <c r="B7830" s="21">
        <v>1.43661906575272</v>
      </c>
    </row>
    <row r="7831" spans="1:2">
      <c r="A7831" s="21">
        <v>0.77987798779877904</v>
      </c>
      <c r="B7831" s="21">
        <v>1.4363228822882199</v>
      </c>
    </row>
    <row r="7832" spans="1:2">
      <c r="A7832" s="21">
        <v>0.77997799779978005</v>
      </c>
      <c r="B7832" s="21">
        <v>1.43602669882372</v>
      </c>
    </row>
    <row r="7833" spans="1:2">
      <c r="A7833" s="21">
        <v>0.78007800780077996</v>
      </c>
      <c r="B7833" s="21">
        <v>1.4357305153592199</v>
      </c>
    </row>
    <row r="7834" spans="1:2">
      <c r="A7834" s="21">
        <v>0.78017801780177998</v>
      </c>
      <c r="B7834" s="21">
        <v>1.43543433189472</v>
      </c>
    </row>
    <row r="7835" spans="1:2">
      <c r="A7835" s="21">
        <v>0.78027802780277999</v>
      </c>
      <c r="B7835" s="21">
        <v>1.4351381484302199</v>
      </c>
    </row>
    <row r="7836" spans="1:2">
      <c r="A7836" s="21">
        <v>0.78037803780378001</v>
      </c>
      <c r="B7836" s="21">
        <v>1.43484196496572</v>
      </c>
    </row>
    <row r="7837" spans="1:2">
      <c r="A7837" s="21">
        <v>0.78047804780478003</v>
      </c>
      <c r="B7837" s="21">
        <v>1.4345457815012199</v>
      </c>
    </row>
    <row r="7838" spans="1:2">
      <c r="A7838" s="21">
        <v>0.78057805780578005</v>
      </c>
      <c r="B7838" s="21">
        <v>1.43424959803672</v>
      </c>
    </row>
    <row r="7839" spans="1:2">
      <c r="A7839" s="21">
        <v>0.78067806780677995</v>
      </c>
      <c r="B7839" s="21">
        <v>1.4339534145722199</v>
      </c>
    </row>
    <row r="7840" spans="1:2">
      <c r="A7840" s="21">
        <v>0.78077807780777997</v>
      </c>
      <c r="B7840" s="21">
        <v>1.43365723110772</v>
      </c>
    </row>
    <row r="7841" spans="1:2">
      <c r="A7841" s="21">
        <v>0.78087808780877999</v>
      </c>
      <c r="B7841" s="21">
        <v>1.4333610476432199</v>
      </c>
    </row>
    <row r="7842" spans="1:2">
      <c r="A7842" s="21">
        <v>0.780978097809781</v>
      </c>
      <c r="B7842" s="21">
        <v>1.43306486417872</v>
      </c>
    </row>
    <row r="7843" spans="1:2">
      <c r="A7843" s="21">
        <v>0.78107810781078102</v>
      </c>
      <c r="B7843" s="21">
        <v>1.4326995853431399</v>
      </c>
    </row>
    <row r="7844" spans="1:2">
      <c r="A7844" s="21">
        <v>0.78117811781178104</v>
      </c>
      <c r="B7844" s="21">
        <v>1.43231493149314</v>
      </c>
    </row>
    <row r="7845" spans="1:2">
      <c r="A7845" s="21">
        <v>0.78127812781278105</v>
      </c>
      <c r="B7845" s="21">
        <v>1.43193027764314</v>
      </c>
    </row>
    <row r="7846" spans="1:2">
      <c r="A7846" s="21">
        <v>0.78137813781378096</v>
      </c>
      <c r="B7846" s="21">
        <v>1.4315456237931401</v>
      </c>
    </row>
    <row r="7847" spans="1:2">
      <c r="A7847" s="21">
        <v>0.78147814781478098</v>
      </c>
      <c r="B7847" s="21">
        <v>1.43116096994314</v>
      </c>
    </row>
    <row r="7848" spans="1:2">
      <c r="A7848" s="21">
        <v>0.78157815781578099</v>
      </c>
      <c r="B7848" s="21">
        <v>1.4307763160931399</v>
      </c>
    </row>
    <row r="7849" spans="1:2">
      <c r="A7849" s="21">
        <v>0.78167816781678101</v>
      </c>
      <c r="B7849" s="21">
        <v>1.4303916622431401</v>
      </c>
    </row>
    <row r="7850" spans="1:2">
      <c r="A7850" s="21">
        <v>0.78177817781778103</v>
      </c>
      <c r="B7850" s="21">
        <v>1.43000700839314</v>
      </c>
    </row>
    <row r="7851" spans="1:2">
      <c r="A7851" s="21">
        <v>0.78187818781878105</v>
      </c>
      <c r="B7851" s="21">
        <v>1.4296223545431399</v>
      </c>
    </row>
    <row r="7852" spans="1:2">
      <c r="A7852" s="21">
        <v>0.78197819781978195</v>
      </c>
      <c r="B7852" s="21">
        <v>1.42923770069314</v>
      </c>
    </row>
    <row r="7853" spans="1:2">
      <c r="A7853" s="21">
        <v>0.78207820782078197</v>
      </c>
      <c r="B7853" s="21">
        <v>1.42885304684314</v>
      </c>
    </row>
    <row r="7854" spans="1:2">
      <c r="A7854" s="21">
        <v>0.78217821782178198</v>
      </c>
      <c r="B7854" s="21">
        <v>1.4284683929931401</v>
      </c>
    </row>
    <row r="7855" spans="1:2">
      <c r="A7855" s="21">
        <v>0.782278227822782</v>
      </c>
      <c r="B7855" s="21">
        <v>1.42808373914314</v>
      </c>
    </row>
    <row r="7856" spans="1:2">
      <c r="A7856" s="21">
        <v>0.78237823782378202</v>
      </c>
      <c r="B7856" s="21">
        <v>1.4276990852931399</v>
      </c>
    </row>
    <row r="7857" spans="1:2">
      <c r="A7857" s="21">
        <v>0.78247824782478204</v>
      </c>
      <c r="B7857" s="21">
        <v>1.4273144314431401</v>
      </c>
    </row>
    <row r="7858" spans="1:2">
      <c r="A7858" s="21">
        <v>0.78257825782578205</v>
      </c>
      <c r="B7858" s="21">
        <v>1.42692977759314</v>
      </c>
    </row>
    <row r="7859" spans="1:2">
      <c r="A7859" s="21">
        <v>0.78267826782678196</v>
      </c>
      <c r="B7859" s="21">
        <v>1.4265451237431399</v>
      </c>
    </row>
    <row r="7860" spans="1:2">
      <c r="A7860" s="21">
        <v>0.78277827782778198</v>
      </c>
      <c r="B7860" s="21">
        <v>1.42616046989314</v>
      </c>
    </row>
    <row r="7861" spans="1:2">
      <c r="A7861" s="21">
        <v>0.78287828782878199</v>
      </c>
      <c r="B7861" s="21">
        <v>1.42577581604314</v>
      </c>
    </row>
    <row r="7862" spans="1:2">
      <c r="A7862" s="21">
        <v>0.78297829782978301</v>
      </c>
      <c r="B7862" s="21">
        <v>1.4253911621931401</v>
      </c>
    </row>
    <row r="7863" spans="1:2">
      <c r="A7863" s="21">
        <v>0.78307830783078303</v>
      </c>
      <c r="B7863" s="21">
        <v>1.42500650834314</v>
      </c>
    </row>
    <row r="7864" spans="1:2">
      <c r="A7864" s="21">
        <v>0.78317831783178304</v>
      </c>
      <c r="B7864" s="21">
        <v>1.4246218544931399</v>
      </c>
    </row>
    <row r="7865" spans="1:2">
      <c r="A7865" s="21">
        <v>0.78327832783278295</v>
      </c>
      <c r="B7865" s="21">
        <v>1.4242372006431401</v>
      </c>
    </row>
    <row r="7866" spans="1:2">
      <c r="A7866" s="21">
        <v>0.78337833783378297</v>
      </c>
      <c r="B7866" s="21">
        <v>1.42385254679314</v>
      </c>
    </row>
    <row r="7867" spans="1:2">
      <c r="A7867" s="21">
        <v>0.78347834783478298</v>
      </c>
      <c r="B7867" s="21">
        <v>1.4234678929431399</v>
      </c>
    </row>
    <row r="7868" spans="1:2">
      <c r="A7868" s="21">
        <v>0.783578357835783</v>
      </c>
      <c r="B7868" s="21">
        <v>1.4230832390931401</v>
      </c>
    </row>
    <row r="7869" spans="1:2">
      <c r="A7869" s="21">
        <v>0.78367836783678302</v>
      </c>
      <c r="B7869" s="21">
        <v>1.42269858524313</v>
      </c>
    </row>
    <row r="7870" spans="1:2">
      <c r="A7870" s="21">
        <v>0.78377837783778304</v>
      </c>
      <c r="B7870" s="21">
        <v>1.4223139313931299</v>
      </c>
    </row>
    <row r="7871" spans="1:2">
      <c r="A7871" s="21">
        <v>0.78387838783878305</v>
      </c>
      <c r="B7871" s="21">
        <v>1.42192927754313</v>
      </c>
    </row>
    <row r="7872" spans="1:2">
      <c r="A7872" s="21">
        <v>0.78397839783978396</v>
      </c>
      <c r="B7872" s="21">
        <v>1.4215446236931299</v>
      </c>
    </row>
    <row r="7873" spans="1:2">
      <c r="A7873" s="21">
        <v>0.78407840784078398</v>
      </c>
      <c r="B7873" s="21">
        <v>1.4211599698431301</v>
      </c>
    </row>
    <row r="7874" spans="1:2">
      <c r="A7874" s="21">
        <v>0.78417841784178399</v>
      </c>
      <c r="B7874" s="21">
        <v>1.42077531599313</v>
      </c>
    </row>
    <row r="7875" spans="1:2">
      <c r="A7875" s="21">
        <v>0.78427842784278401</v>
      </c>
      <c r="B7875" s="21">
        <v>1.4203906621431299</v>
      </c>
    </row>
    <row r="7876" spans="1:2">
      <c r="A7876" s="21">
        <v>0.78437843784378403</v>
      </c>
      <c r="B7876" s="21">
        <v>1.4200060082931301</v>
      </c>
    </row>
    <row r="7877" spans="1:2">
      <c r="A7877" s="21">
        <v>0.78447844784478404</v>
      </c>
      <c r="B7877" s="21">
        <v>1.41962135444313</v>
      </c>
    </row>
    <row r="7878" spans="1:2">
      <c r="A7878" s="21">
        <v>0.78457845784578395</v>
      </c>
      <c r="B7878" s="21">
        <v>1.4192367005931299</v>
      </c>
    </row>
    <row r="7879" spans="1:2">
      <c r="A7879" s="21">
        <v>0.78467846784678397</v>
      </c>
      <c r="B7879" s="21">
        <v>1.41885204674313</v>
      </c>
    </row>
    <row r="7880" spans="1:2">
      <c r="A7880" s="21">
        <v>0.78477847784778398</v>
      </c>
      <c r="B7880" s="21">
        <v>1.41846739289313</v>
      </c>
    </row>
    <row r="7881" spans="1:2">
      <c r="A7881" s="21">
        <v>0.784878487848784</v>
      </c>
      <c r="B7881" s="21">
        <v>1.4180827390431301</v>
      </c>
    </row>
    <row r="7882" spans="1:2">
      <c r="A7882" s="21">
        <v>0.78497849784978502</v>
      </c>
      <c r="B7882" s="21">
        <v>1.41769808519313</v>
      </c>
    </row>
    <row r="7883" spans="1:2">
      <c r="A7883" s="21">
        <v>0.78507850785078503</v>
      </c>
      <c r="B7883" s="21">
        <v>1.4173134313431299</v>
      </c>
    </row>
    <row r="7884" spans="1:2">
      <c r="A7884" s="21">
        <v>0.78517851785178505</v>
      </c>
      <c r="B7884" s="21">
        <v>1.4169287774931301</v>
      </c>
    </row>
    <row r="7885" spans="1:2">
      <c r="A7885" s="21">
        <v>0.78527852785278496</v>
      </c>
      <c r="B7885" s="21">
        <v>1.41654412364313</v>
      </c>
    </row>
    <row r="7886" spans="1:2">
      <c r="A7886" s="21">
        <v>0.78537853785378497</v>
      </c>
      <c r="B7886" s="21">
        <v>1.4161594697931299</v>
      </c>
    </row>
    <row r="7887" spans="1:2">
      <c r="A7887" s="21">
        <v>0.78547854785478499</v>
      </c>
      <c r="B7887" s="21">
        <v>1.41577481594313</v>
      </c>
    </row>
    <row r="7888" spans="1:2">
      <c r="A7888" s="21">
        <v>0.78557855785578501</v>
      </c>
      <c r="B7888" s="21">
        <v>1.41539016209313</v>
      </c>
    </row>
    <row r="7889" spans="1:2">
      <c r="A7889" s="21">
        <v>0.78567856785678503</v>
      </c>
      <c r="B7889" s="21">
        <v>1.4150055082431301</v>
      </c>
    </row>
    <row r="7890" spans="1:2">
      <c r="A7890" s="21">
        <v>0.78577857785778504</v>
      </c>
      <c r="B7890" s="21">
        <v>1.41462085439313</v>
      </c>
    </row>
    <row r="7891" spans="1:2">
      <c r="A7891" s="21">
        <v>0.78587858785878595</v>
      </c>
      <c r="B7891" s="21">
        <v>1.4142362005431299</v>
      </c>
    </row>
    <row r="7892" spans="1:2">
      <c r="A7892" s="21">
        <v>0.78597859785978597</v>
      </c>
      <c r="B7892" s="21">
        <v>1.4138515466931301</v>
      </c>
    </row>
    <row r="7893" spans="1:2">
      <c r="A7893" s="21">
        <v>0.78607860786078598</v>
      </c>
      <c r="B7893" s="21">
        <v>1.41346689284313</v>
      </c>
    </row>
    <row r="7894" spans="1:2">
      <c r="A7894" s="21">
        <v>0.786178617861786</v>
      </c>
      <c r="B7894" s="21">
        <v>1.4130822389931299</v>
      </c>
    </row>
    <row r="7895" spans="1:2">
      <c r="A7895" s="21">
        <v>0.78627862786278602</v>
      </c>
      <c r="B7895" s="21">
        <v>1.41269758514312</v>
      </c>
    </row>
    <row r="7896" spans="1:2">
      <c r="A7896" s="21">
        <v>0.78637863786378603</v>
      </c>
      <c r="B7896" s="21">
        <v>1.41231293129312</v>
      </c>
    </row>
    <row r="7897" spans="1:2">
      <c r="A7897" s="21">
        <v>0.78647864786478605</v>
      </c>
      <c r="B7897" s="21">
        <v>1.4119282774431201</v>
      </c>
    </row>
    <row r="7898" spans="1:2">
      <c r="A7898" s="21">
        <v>0.78657865786578596</v>
      </c>
      <c r="B7898" s="21">
        <v>1.41154362359312</v>
      </c>
    </row>
    <row r="7899" spans="1:2">
      <c r="A7899" s="21">
        <v>0.78667866786678597</v>
      </c>
      <c r="B7899" s="21">
        <v>1.4111589697431199</v>
      </c>
    </row>
    <row r="7900" spans="1:2">
      <c r="A7900" s="21">
        <v>0.78677867786778599</v>
      </c>
      <c r="B7900" s="21">
        <v>1.4107743158931201</v>
      </c>
    </row>
    <row r="7901" spans="1:2">
      <c r="A7901" s="21">
        <v>0.78687868786878601</v>
      </c>
      <c r="B7901" s="21">
        <v>1.41038966204312</v>
      </c>
    </row>
    <row r="7902" spans="1:2">
      <c r="A7902" s="21">
        <v>0.78697869786978702</v>
      </c>
      <c r="B7902" s="21">
        <v>1.4100050081931199</v>
      </c>
    </row>
    <row r="7903" spans="1:2">
      <c r="A7903" s="21">
        <v>0.78707870787078704</v>
      </c>
      <c r="B7903" s="21">
        <v>1.4096203543431201</v>
      </c>
    </row>
    <row r="7904" spans="1:2">
      <c r="A7904" s="21">
        <v>0.78717871787178695</v>
      </c>
      <c r="B7904" s="21">
        <v>1.40923570049312</v>
      </c>
    </row>
    <row r="7905" spans="1:2">
      <c r="A7905" s="21">
        <v>0.78727872787278697</v>
      </c>
      <c r="B7905" s="21">
        <v>1.4088510466431201</v>
      </c>
    </row>
    <row r="7906" spans="1:2">
      <c r="A7906" s="21">
        <v>0.78737873787378698</v>
      </c>
      <c r="B7906" s="21">
        <v>1.40846639279312</v>
      </c>
    </row>
    <row r="7907" spans="1:2">
      <c r="A7907" s="21">
        <v>0.787478747874787</v>
      </c>
      <c r="B7907" s="21">
        <v>1.4080817389431199</v>
      </c>
    </row>
    <row r="7908" spans="1:2">
      <c r="A7908" s="21">
        <v>0.78757875787578702</v>
      </c>
      <c r="B7908" s="21">
        <v>1.4076970850931201</v>
      </c>
    </row>
    <row r="7909" spans="1:2">
      <c r="A7909" s="21">
        <v>0.78767876787678703</v>
      </c>
      <c r="B7909" s="21">
        <v>1.40731243124312</v>
      </c>
    </row>
    <row r="7910" spans="1:2">
      <c r="A7910" s="21">
        <v>0.78777877787778705</v>
      </c>
      <c r="B7910" s="21">
        <v>1.4069277773931199</v>
      </c>
    </row>
    <row r="7911" spans="1:2">
      <c r="A7911" s="21">
        <v>0.78787878787878796</v>
      </c>
      <c r="B7911" s="21">
        <v>1.4065431235431201</v>
      </c>
    </row>
    <row r="7912" spans="1:2">
      <c r="A7912" s="21">
        <v>0.78797879787978797</v>
      </c>
      <c r="B7912" s="21">
        <v>1.40615846969312</v>
      </c>
    </row>
    <row r="7913" spans="1:2">
      <c r="A7913" s="21">
        <v>0.78807880788078799</v>
      </c>
      <c r="B7913" s="21">
        <v>1.4057738158431199</v>
      </c>
    </row>
    <row r="7914" spans="1:2">
      <c r="A7914" s="21">
        <v>0.78817881788178801</v>
      </c>
      <c r="B7914" s="21">
        <v>1.40538916199312</v>
      </c>
    </row>
    <row r="7915" spans="1:2">
      <c r="A7915" s="21">
        <v>0.78827882788278802</v>
      </c>
      <c r="B7915" s="21">
        <v>1.4050045081431199</v>
      </c>
    </row>
    <row r="7916" spans="1:2">
      <c r="A7916" s="21">
        <v>0.78837883788378804</v>
      </c>
      <c r="B7916" s="21">
        <v>1.4046198542931201</v>
      </c>
    </row>
    <row r="7917" spans="1:2">
      <c r="A7917" s="21">
        <v>0.78847884788478795</v>
      </c>
      <c r="B7917" s="21">
        <v>1.40423520044312</v>
      </c>
    </row>
    <row r="7918" spans="1:2">
      <c r="A7918" s="21">
        <v>0.78857885788578796</v>
      </c>
      <c r="B7918" s="21">
        <v>1.4038505465931199</v>
      </c>
    </row>
    <row r="7919" spans="1:2">
      <c r="A7919" s="21">
        <v>0.78867886788678798</v>
      </c>
      <c r="B7919" s="21">
        <v>1.4034658927431201</v>
      </c>
    </row>
    <row r="7920" spans="1:2">
      <c r="A7920" s="21">
        <v>0.788778877887788</v>
      </c>
      <c r="B7920" s="21">
        <v>1.40308123889312</v>
      </c>
    </row>
    <row r="7921" spans="1:2">
      <c r="A7921" s="21">
        <v>0.78887888788878802</v>
      </c>
      <c r="B7921" s="21">
        <v>1.4026965850431099</v>
      </c>
    </row>
    <row r="7922" spans="1:2">
      <c r="A7922" s="21">
        <v>0.78897889788978903</v>
      </c>
      <c r="B7922" s="21">
        <v>1.40231193119311</v>
      </c>
    </row>
    <row r="7923" spans="1:2">
      <c r="A7923" s="21">
        <v>0.78907890789078905</v>
      </c>
      <c r="B7923" s="21">
        <v>1.40192727734311</v>
      </c>
    </row>
    <row r="7924" spans="1:2">
      <c r="A7924" s="21">
        <v>0.78917891789178896</v>
      </c>
      <c r="B7924" s="21">
        <v>1.4015426234931101</v>
      </c>
    </row>
    <row r="7925" spans="1:2">
      <c r="A7925" s="21">
        <v>0.78927892789278897</v>
      </c>
      <c r="B7925" s="21">
        <v>1.40115796964311</v>
      </c>
    </row>
    <row r="7926" spans="1:2">
      <c r="A7926" s="21">
        <v>0.78937893789378899</v>
      </c>
      <c r="B7926" s="21">
        <v>1.4007733157931099</v>
      </c>
    </row>
    <row r="7927" spans="1:2">
      <c r="A7927" s="21">
        <v>0.78947894789478901</v>
      </c>
      <c r="B7927" s="21">
        <v>1.4003886619431101</v>
      </c>
    </row>
    <row r="7928" spans="1:2">
      <c r="A7928" s="21">
        <v>0.78957895789578902</v>
      </c>
      <c r="B7928" s="21">
        <v>1.40000400809311</v>
      </c>
    </row>
    <row r="7929" spans="1:2">
      <c r="A7929" s="21">
        <v>0.78967896789678904</v>
      </c>
      <c r="B7929" s="21">
        <v>1.3996193542431099</v>
      </c>
    </row>
    <row r="7930" spans="1:2">
      <c r="A7930" s="21">
        <v>0.78977897789778895</v>
      </c>
      <c r="B7930" s="21">
        <v>1.39923470039311</v>
      </c>
    </row>
    <row r="7931" spans="1:2">
      <c r="A7931" s="21">
        <v>0.78987898789878896</v>
      </c>
      <c r="B7931" s="21">
        <v>1.39885004654311</v>
      </c>
    </row>
    <row r="7932" spans="1:2">
      <c r="A7932" s="21">
        <v>0.78997899789978998</v>
      </c>
      <c r="B7932" s="21">
        <v>1.3984653926931101</v>
      </c>
    </row>
    <row r="7933" spans="1:2">
      <c r="A7933" s="21">
        <v>0.79007900790079</v>
      </c>
      <c r="B7933" s="21">
        <v>1.39808073884311</v>
      </c>
    </row>
    <row r="7934" spans="1:2">
      <c r="A7934" s="21">
        <v>0.79017901790179002</v>
      </c>
      <c r="B7934" s="21">
        <v>1.3976960849931099</v>
      </c>
    </row>
    <row r="7935" spans="1:2">
      <c r="A7935" s="21">
        <v>0.79027902790279003</v>
      </c>
      <c r="B7935" s="21">
        <v>1.3973114311431101</v>
      </c>
    </row>
    <row r="7936" spans="1:2">
      <c r="A7936" s="21">
        <v>0.79037903790379005</v>
      </c>
      <c r="B7936" s="21">
        <v>1.39692677729311</v>
      </c>
    </row>
    <row r="7937" spans="1:2">
      <c r="A7937" s="21">
        <v>0.79047904790478996</v>
      </c>
      <c r="B7937" s="21">
        <v>1.3965421234431099</v>
      </c>
    </row>
    <row r="7938" spans="1:2">
      <c r="A7938" s="21">
        <v>0.79057905790578997</v>
      </c>
      <c r="B7938" s="21">
        <v>1.39615746959311</v>
      </c>
    </row>
    <row r="7939" spans="1:2">
      <c r="A7939" s="21">
        <v>0.79067906790678999</v>
      </c>
      <c r="B7939" s="21">
        <v>1.39577281574311</v>
      </c>
    </row>
    <row r="7940" spans="1:2">
      <c r="A7940" s="21">
        <v>0.79077907790779001</v>
      </c>
      <c r="B7940" s="21">
        <v>1.3953881618931101</v>
      </c>
    </row>
    <row r="7941" spans="1:2">
      <c r="A7941" s="21">
        <v>0.79087908790879002</v>
      </c>
      <c r="B7941" s="21">
        <v>1.39500350804311</v>
      </c>
    </row>
    <row r="7942" spans="1:2">
      <c r="A7942" s="21">
        <v>0.79097909790979104</v>
      </c>
      <c r="B7942" s="21">
        <v>1.3946188541931099</v>
      </c>
    </row>
    <row r="7943" spans="1:2">
      <c r="A7943" s="21">
        <v>0.79107910791079095</v>
      </c>
      <c r="B7943" s="21">
        <v>1.3942342003431101</v>
      </c>
    </row>
    <row r="7944" spans="1:2">
      <c r="A7944" s="21">
        <v>0.79117911791179096</v>
      </c>
      <c r="B7944" s="21">
        <v>1.39384954649311</v>
      </c>
    </row>
    <row r="7945" spans="1:2">
      <c r="A7945" s="21">
        <v>0.79127912791279098</v>
      </c>
      <c r="B7945" s="21">
        <v>1.3934648926431099</v>
      </c>
    </row>
    <row r="7946" spans="1:2">
      <c r="A7946" s="21">
        <v>0.791379137913791</v>
      </c>
      <c r="B7946" s="21">
        <v>1.39308023879311</v>
      </c>
    </row>
    <row r="7947" spans="1:2">
      <c r="A7947" s="21">
        <v>0.79147914791479101</v>
      </c>
      <c r="B7947" s="21">
        <v>1.39269558494311</v>
      </c>
    </row>
    <row r="7948" spans="1:2">
      <c r="A7948" s="21">
        <v>0.79157915791579103</v>
      </c>
      <c r="B7948" s="21">
        <v>1.3923109310930999</v>
      </c>
    </row>
    <row r="7949" spans="1:2">
      <c r="A7949" s="21">
        <v>0.79167916791679105</v>
      </c>
      <c r="B7949" s="50">
        <v>1.3919262772431</v>
      </c>
    </row>
    <row r="7950" spans="1:2">
      <c r="A7950" s="21">
        <v>0.79177917791779096</v>
      </c>
      <c r="B7950" s="21">
        <v>1.3915416233930999</v>
      </c>
    </row>
    <row r="7951" spans="1:2">
      <c r="A7951" s="21">
        <v>0.79187918791879097</v>
      </c>
      <c r="B7951" s="21">
        <v>1.3911569695431001</v>
      </c>
    </row>
    <row r="7952" spans="1:2">
      <c r="A7952" s="21">
        <v>0.79197919791979199</v>
      </c>
      <c r="B7952" s="21">
        <v>1.3907723156931</v>
      </c>
    </row>
    <row r="7953" spans="1:2">
      <c r="A7953" s="21">
        <v>0.79207920792079201</v>
      </c>
      <c r="B7953" s="21">
        <v>1.3903876618430999</v>
      </c>
    </row>
    <row r="7954" spans="1:2">
      <c r="A7954" s="21">
        <v>0.79217921792179202</v>
      </c>
      <c r="B7954" s="21">
        <v>1.3900030079931001</v>
      </c>
    </row>
    <row r="7955" spans="1:2">
      <c r="A7955" s="21">
        <v>0.79227922792279204</v>
      </c>
      <c r="B7955" s="21">
        <v>1.3896183541431</v>
      </c>
    </row>
    <row r="7956" spans="1:2">
      <c r="A7956" s="21">
        <v>0.79237923792379195</v>
      </c>
      <c r="B7956" s="21">
        <v>1.3892337002930999</v>
      </c>
    </row>
    <row r="7957" spans="1:2">
      <c r="A7957" s="21">
        <v>0.79247924792479196</v>
      </c>
      <c r="B7957" s="21">
        <v>1.3888490464431</v>
      </c>
    </row>
    <row r="7958" spans="1:2">
      <c r="A7958" s="21">
        <v>0.79257925792579198</v>
      </c>
      <c r="B7958" s="21">
        <v>1.3884643925930999</v>
      </c>
    </row>
    <row r="7959" spans="1:2">
      <c r="A7959" s="21">
        <v>0.792679267926792</v>
      </c>
      <c r="B7959" s="21">
        <v>1.3880797387431001</v>
      </c>
    </row>
    <row r="7960" spans="1:2">
      <c r="A7960" s="21">
        <v>0.79277927792779201</v>
      </c>
      <c r="B7960" s="21">
        <v>1.3876950848931</v>
      </c>
    </row>
    <row r="7961" spans="1:2">
      <c r="A7961" s="21">
        <v>0.79287928792879203</v>
      </c>
      <c r="B7961" s="21">
        <v>1.3873104310430999</v>
      </c>
    </row>
    <row r="7962" spans="1:2">
      <c r="A7962" s="21">
        <v>0.79297929792979305</v>
      </c>
      <c r="B7962" s="21">
        <v>1.3869257771931001</v>
      </c>
    </row>
    <row r="7963" spans="1:2">
      <c r="A7963" s="21">
        <v>0.79307930793079295</v>
      </c>
      <c r="B7963" s="21">
        <v>1.3865411233431</v>
      </c>
    </row>
    <row r="7964" spans="1:2">
      <c r="A7964" s="21">
        <v>0.79317931793179297</v>
      </c>
      <c r="B7964" s="21">
        <v>1.3861564694930999</v>
      </c>
    </row>
    <row r="7965" spans="1:2">
      <c r="A7965" s="21">
        <v>0.79327932793279299</v>
      </c>
      <c r="B7965" s="21">
        <v>1.3857718156431</v>
      </c>
    </row>
    <row r="7966" spans="1:2">
      <c r="A7966" s="21">
        <v>0.79337933793379301</v>
      </c>
      <c r="B7966" s="21">
        <v>1.3853871617931</v>
      </c>
    </row>
    <row r="7967" spans="1:2">
      <c r="A7967" s="21">
        <v>0.79347934793479302</v>
      </c>
      <c r="B7967" s="21">
        <v>1.3850025079431001</v>
      </c>
    </row>
    <row r="7968" spans="1:2">
      <c r="A7968" s="21">
        <v>0.79357935793579304</v>
      </c>
      <c r="B7968" s="21">
        <v>1.3846178540931</v>
      </c>
    </row>
    <row r="7969" spans="1:2">
      <c r="A7969" s="21">
        <v>0.79367936793679295</v>
      </c>
      <c r="B7969" s="21">
        <v>1.3842332002430999</v>
      </c>
    </row>
    <row r="7970" spans="1:2">
      <c r="A7970" s="21">
        <v>0.79377937793779296</v>
      </c>
      <c r="B7970" s="21">
        <v>1.3838485463931001</v>
      </c>
    </row>
    <row r="7971" spans="1:2">
      <c r="A7971" s="21">
        <v>0.79387938793879298</v>
      </c>
      <c r="B7971" s="21">
        <v>1.3834638925431</v>
      </c>
    </row>
    <row r="7972" spans="1:2">
      <c r="A7972" s="21">
        <v>0.793979397939794</v>
      </c>
      <c r="B7972" s="21">
        <v>1.3830792386930999</v>
      </c>
    </row>
    <row r="7973" spans="1:2">
      <c r="A7973" s="21">
        <v>0.79407940794079401</v>
      </c>
      <c r="B7973" s="21">
        <v>1.38269458484309</v>
      </c>
    </row>
    <row r="7974" spans="1:2">
      <c r="A7974" s="21">
        <v>0.79417941794179403</v>
      </c>
      <c r="B7974" s="21">
        <v>1.38230993099309</v>
      </c>
    </row>
    <row r="7975" spans="1:2">
      <c r="A7975" s="21">
        <v>0.79427942794279405</v>
      </c>
      <c r="B7975" s="21">
        <v>1.3819252771430901</v>
      </c>
    </row>
    <row r="7976" spans="1:2">
      <c r="A7976" s="21">
        <v>0.79437943794379395</v>
      </c>
      <c r="B7976" s="21">
        <v>1.38154062329309</v>
      </c>
    </row>
    <row r="7977" spans="1:2">
      <c r="A7977" s="21">
        <v>0.79447944794479397</v>
      </c>
      <c r="B7977" s="21">
        <v>1.3811559694430899</v>
      </c>
    </row>
    <row r="7978" spans="1:2">
      <c r="A7978" s="21">
        <v>0.79457945794579399</v>
      </c>
      <c r="B7978" s="21">
        <v>1.3807713155930901</v>
      </c>
    </row>
    <row r="7979" spans="1:2">
      <c r="A7979" s="21">
        <v>0.794679467946794</v>
      </c>
      <c r="B7979" s="21">
        <v>1.38038666174309</v>
      </c>
    </row>
    <row r="7980" spans="1:2">
      <c r="A7980" s="21">
        <v>0.79477947794779402</v>
      </c>
      <c r="B7980" s="21">
        <v>1.3800020078930899</v>
      </c>
    </row>
    <row r="7981" spans="1:2">
      <c r="A7981" s="21">
        <v>0.79487948794879404</v>
      </c>
      <c r="B7981" s="21">
        <v>1.37961735404309</v>
      </c>
    </row>
    <row r="7982" spans="1:2">
      <c r="A7982" s="21">
        <v>0.79497949794979506</v>
      </c>
      <c r="B7982" s="21">
        <v>1.37923270019309</v>
      </c>
    </row>
    <row r="7983" spans="1:2">
      <c r="A7983" s="21">
        <v>0.79507950795079496</v>
      </c>
      <c r="B7983" s="21">
        <v>1.3788480463430901</v>
      </c>
    </row>
    <row r="7984" spans="1:2">
      <c r="A7984" s="21">
        <v>0.79517951795179498</v>
      </c>
      <c r="B7984" s="21">
        <v>1.37846339249309</v>
      </c>
    </row>
    <row r="7985" spans="1:2">
      <c r="A7985" s="21">
        <v>0.795279527952795</v>
      </c>
      <c r="B7985" s="21">
        <v>1.3780787386430899</v>
      </c>
    </row>
    <row r="7986" spans="1:2">
      <c r="A7986" s="21">
        <v>0.79537953795379501</v>
      </c>
      <c r="B7986" s="21">
        <v>1.3776940847930901</v>
      </c>
    </row>
    <row r="7987" spans="1:2">
      <c r="A7987" s="21">
        <v>0.79547954795479503</v>
      </c>
      <c r="B7987" s="21">
        <v>1.37730943094309</v>
      </c>
    </row>
    <row r="7988" spans="1:2">
      <c r="A7988" s="21">
        <v>0.79557955795579505</v>
      </c>
      <c r="B7988" s="21">
        <v>1.3769247770930899</v>
      </c>
    </row>
    <row r="7989" spans="1:2">
      <c r="A7989" s="21">
        <v>0.79567956795679495</v>
      </c>
      <c r="B7989" s="21">
        <v>1.3765401232430901</v>
      </c>
    </row>
    <row r="7990" spans="1:2">
      <c r="A7990" s="21">
        <v>0.79577957795779497</v>
      </c>
      <c r="B7990" s="21">
        <v>1.37615546939309</v>
      </c>
    </row>
    <row r="7991" spans="1:2">
      <c r="A7991" s="21">
        <v>0.79587958795879499</v>
      </c>
      <c r="B7991" s="21">
        <v>1.3757708155430901</v>
      </c>
    </row>
    <row r="7992" spans="1:2">
      <c r="A7992" s="21">
        <v>0.795979597959796</v>
      </c>
      <c r="B7992" s="21">
        <v>1.37538616169309</v>
      </c>
    </row>
    <row r="7993" spans="1:2">
      <c r="A7993" s="21">
        <v>0.79607960796079602</v>
      </c>
      <c r="B7993" s="21">
        <v>1.3750015078430899</v>
      </c>
    </row>
    <row r="7994" spans="1:2">
      <c r="A7994" s="21">
        <v>0.79617961796179604</v>
      </c>
      <c r="B7994" s="21">
        <v>1.3746168539930901</v>
      </c>
    </row>
    <row r="7995" spans="1:2">
      <c r="A7995" s="21">
        <v>0.79627962796279605</v>
      </c>
      <c r="B7995" s="21">
        <v>1.37423220014309</v>
      </c>
    </row>
    <row r="7996" spans="1:2">
      <c r="A7996" s="21">
        <v>0.79637963796379596</v>
      </c>
      <c r="B7996" s="21">
        <v>1.3738475462930899</v>
      </c>
    </row>
    <row r="7997" spans="1:2">
      <c r="A7997" s="21">
        <v>0.79647964796479598</v>
      </c>
      <c r="B7997" s="21">
        <v>1.3734628924430901</v>
      </c>
    </row>
    <row r="7998" spans="1:2">
      <c r="A7998" s="21">
        <v>0.796579657965796</v>
      </c>
      <c r="B7998" s="21">
        <v>1.37307823859309</v>
      </c>
    </row>
    <row r="7999" spans="1:2">
      <c r="A7999" s="21">
        <v>0.79667966796679601</v>
      </c>
      <c r="B7999" s="21">
        <v>1.3726935847430899</v>
      </c>
    </row>
    <row r="8000" spans="1:2">
      <c r="A8000" s="21">
        <v>0.79677967796779603</v>
      </c>
      <c r="B8000" s="21">
        <v>1.37230893089308</v>
      </c>
    </row>
    <row r="8001" spans="1:2">
      <c r="A8001" s="21">
        <v>0.79687968796879605</v>
      </c>
      <c r="B8001" s="21">
        <v>1.37192427704308</v>
      </c>
    </row>
    <row r="8002" spans="1:2">
      <c r="A8002" s="21">
        <v>0.79697969796979695</v>
      </c>
      <c r="B8002" s="21">
        <v>1.3715396231930801</v>
      </c>
    </row>
    <row r="8003" spans="1:2">
      <c r="A8003" s="21">
        <v>0.79707970797079697</v>
      </c>
      <c r="B8003" s="21">
        <v>1.37115496934308</v>
      </c>
    </row>
    <row r="8004" spans="1:2">
      <c r="A8004" s="21">
        <v>0.79717971797179699</v>
      </c>
      <c r="B8004" s="21">
        <v>1.3707703154930799</v>
      </c>
    </row>
    <row r="8005" spans="1:2">
      <c r="A8005" s="21">
        <v>0.797279727972797</v>
      </c>
      <c r="B8005" s="21">
        <v>1.3703856616430801</v>
      </c>
    </row>
    <row r="8006" spans="1:2">
      <c r="A8006" s="21">
        <v>0.79737973797379702</v>
      </c>
      <c r="B8006" s="21">
        <v>1.37000100779308</v>
      </c>
    </row>
    <row r="8007" spans="1:2">
      <c r="A8007" s="21">
        <v>0.79747974797479704</v>
      </c>
      <c r="B8007" s="21">
        <v>1.3696163539430799</v>
      </c>
    </row>
    <row r="8008" spans="1:2">
      <c r="A8008" s="21">
        <v>0.79757975797579705</v>
      </c>
      <c r="B8008" s="21">
        <v>1.36923170009308</v>
      </c>
    </row>
    <row r="8009" spans="1:2">
      <c r="A8009" s="21">
        <v>0.79767976797679696</v>
      </c>
      <c r="B8009" s="21">
        <v>1.36884704624308</v>
      </c>
    </row>
    <row r="8010" spans="1:2">
      <c r="A8010" s="21">
        <v>0.79777977797779698</v>
      </c>
      <c r="B8010" s="21">
        <v>1.3684623923930801</v>
      </c>
    </row>
    <row r="8011" spans="1:2">
      <c r="A8011" s="21">
        <v>0.79787978797879699</v>
      </c>
      <c r="B8011" s="21">
        <v>1.36807773854308</v>
      </c>
    </row>
    <row r="8012" spans="1:2">
      <c r="A8012" s="21">
        <v>0.79797979797979801</v>
      </c>
      <c r="B8012" s="21">
        <v>1.3676930846930799</v>
      </c>
    </row>
    <row r="8013" spans="1:2">
      <c r="A8013" s="21">
        <v>0.79807980798079803</v>
      </c>
      <c r="B8013" s="21">
        <v>1.3673084308430801</v>
      </c>
    </row>
    <row r="8014" spans="1:2">
      <c r="A8014" s="21">
        <v>0.79817981798179805</v>
      </c>
      <c r="B8014" s="21">
        <v>1.36692377699308</v>
      </c>
    </row>
    <row r="8015" spans="1:2">
      <c r="A8015" s="21">
        <v>0.79827982798279795</v>
      </c>
      <c r="B8015" s="21">
        <v>1.3665391231430799</v>
      </c>
    </row>
    <row r="8016" spans="1:2">
      <c r="A8016" s="21">
        <v>0.79837983798379797</v>
      </c>
      <c r="B8016" s="21">
        <v>1.36615446929308</v>
      </c>
    </row>
    <row r="8017" spans="1:2">
      <c r="A8017" s="21">
        <v>0.79847984798479799</v>
      </c>
      <c r="B8017" s="21">
        <v>1.36576981544308</v>
      </c>
    </row>
    <row r="8018" spans="1:2">
      <c r="A8018" s="21">
        <v>0.798579857985798</v>
      </c>
      <c r="B8018" s="21">
        <v>1.3653851615930801</v>
      </c>
    </row>
    <row r="8019" spans="1:2">
      <c r="A8019" s="21">
        <v>0.79867986798679802</v>
      </c>
      <c r="B8019" s="21">
        <v>1.36500050774308</v>
      </c>
    </row>
    <row r="8020" spans="1:2">
      <c r="A8020" s="21">
        <v>0.79877987798779804</v>
      </c>
      <c r="B8020" s="21">
        <v>1.3646158538930799</v>
      </c>
    </row>
    <row r="8021" spans="1:2">
      <c r="A8021" s="21">
        <v>0.79887988798879805</v>
      </c>
      <c r="B8021" s="21">
        <v>1.3642312000430801</v>
      </c>
    </row>
    <row r="8022" spans="1:2">
      <c r="A8022" s="21">
        <v>0.79897989798979896</v>
      </c>
      <c r="B8022" s="21">
        <v>1.36384654619308</v>
      </c>
    </row>
    <row r="8023" spans="1:2">
      <c r="A8023" s="21">
        <v>0.79907990799079898</v>
      </c>
      <c r="B8023" s="21">
        <v>1.3634618923430799</v>
      </c>
    </row>
    <row r="8024" spans="1:2">
      <c r="A8024" s="21">
        <v>0.79917991799179899</v>
      </c>
      <c r="B8024" s="21">
        <v>1.36307723849308</v>
      </c>
    </row>
    <row r="8025" spans="1:2">
      <c r="A8025" s="21">
        <v>0.79927992799279901</v>
      </c>
      <c r="B8025" s="21">
        <v>1.36269258464307</v>
      </c>
    </row>
    <row r="8026" spans="1:2">
      <c r="A8026" s="21">
        <v>0.79937993799379903</v>
      </c>
      <c r="B8026" s="21">
        <v>1.3623079307930701</v>
      </c>
    </row>
    <row r="8027" spans="1:2">
      <c r="A8027" s="21">
        <v>0.79947994799479905</v>
      </c>
      <c r="B8027" s="21">
        <v>1.36192327694307</v>
      </c>
    </row>
    <row r="8028" spans="1:2">
      <c r="A8028" s="21">
        <v>0.79957995799579895</v>
      </c>
      <c r="B8028" s="21">
        <v>1.3615386230930699</v>
      </c>
    </row>
    <row r="8029" spans="1:2">
      <c r="A8029" s="21">
        <v>0.79967996799679897</v>
      </c>
      <c r="B8029" s="21">
        <v>1.3611539692430701</v>
      </c>
    </row>
    <row r="8030" spans="1:2">
      <c r="A8030" s="21">
        <v>0.79977997799779899</v>
      </c>
      <c r="B8030" s="21">
        <v>1.36076931539307</v>
      </c>
    </row>
    <row r="8031" spans="1:2">
      <c r="A8031" s="21">
        <v>0.799879987998799</v>
      </c>
      <c r="B8031" s="21">
        <v>1.3603846615430699</v>
      </c>
    </row>
    <row r="8032" spans="1:2">
      <c r="A8032" s="21">
        <v>0.79997999799980002</v>
      </c>
      <c r="B8032" s="21">
        <v>1.3600000076930701</v>
      </c>
    </row>
    <row r="8033" spans="1:2">
      <c r="A8033" s="21">
        <v>0.80008000800080004</v>
      </c>
      <c r="B8033" s="21">
        <v>1.35961535384307</v>
      </c>
    </row>
    <row r="8034" spans="1:2">
      <c r="A8034" s="21">
        <v>0.80018001800180005</v>
      </c>
      <c r="B8034" s="21">
        <v>1.3592306999930699</v>
      </c>
    </row>
    <row r="8035" spans="1:2">
      <c r="A8035" s="21">
        <v>0.80028002800279996</v>
      </c>
      <c r="B8035" s="21">
        <v>1.35884604614307</v>
      </c>
    </row>
    <row r="8036" spans="1:2">
      <c r="A8036" s="21">
        <v>0.80038003800379998</v>
      </c>
      <c r="B8036" s="21">
        <v>1.3584613922930699</v>
      </c>
    </row>
    <row r="8037" spans="1:2">
      <c r="A8037" s="21">
        <v>0.80048004800479999</v>
      </c>
      <c r="B8037" s="21">
        <v>1.3580767384430701</v>
      </c>
    </row>
    <row r="8038" spans="1:2">
      <c r="A8038" s="21">
        <v>0.80058005800580001</v>
      </c>
      <c r="B8038" s="21">
        <v>1.35769208459307</v>
      </c>
    </row>
    <row r="8039" spans="1:2">
      <c r="A8039" s="21">
        <v>0.80068006800680003</v>
      </c>
      <c r="B8039" s="21">
        <v>1.3573074307430699</v>
      </c>
    </row>
    <row r="8040" spans="1:2">
      <c r="A8040" s="21">
        <v>0.80078007800780004</v>
      </c>
      <c r="B8040" s="21">
        <v>1.3569227768930701</v>
      </c>
    </row>
    <row r="8041" spans="1:2">
      <c r="A8041" s="21">
        <v>0.80088008800880095</v>
      </c>
      <c r="B8041" s="21">
        <v>1.35653812304307</v>
      </c>
    </row>
    <row r="8042" spans="1:2">
      <c r="A8042" s="21">
        <v>0.80098009800980097</v>
      </c>
      <c r="B8042" s="21">
        <v>1.3561534691930699</v>
      </c>
    </row>
    <row r="8043" spans="1:2">
      <c r="A8043" s="21">
        <v>0.80108010801080098</v>
      </c>
      <c r="B8043" s="21">
        <v>1.35576881534307</v>
      </c>
    </row>
    <row r="8044" spans="1:2">
      <c r="A8044" s="21">
        <v>0.801180118011801</v>
      </c>
      <c r="B8044" s="21">
        <v>1.3553841614930699</v>
      </c>
    </row>
    <row r="8045" spans="1:2">
      <c r="A8045" s="21">
        <v>0.80128012801280102</v>
      </c>
      <c r="B8045" s="21">
        <v>1.3549995076430701</v>
      </c>
    </row>
    <row r="8046" spans="1:2">
      <c r="A8046" s="21">
        <v>0.80138013801380104</v>
      </c>
      <c r="B8046" s="21">
        <v>1.35461485379307</v>
      </c>
    </row>
    <row r="8047" spans="1:2">
      <c r="A8047" s="21">
        <v>0.80148014801480105</v>
      </c>
      <c r="B8047" s="21">
        <v>1.3542301999430699</v>
      </c>
    </row>
    <row r="8048" spans="1:2">
      <c r="A8048" s="21">
        <v>0.80158015801580096</v>
      </c>
      <c r="B8048" s="21">
        <v>1.3538455460930701</v>
      </c>
    </row>
    <row r="8049" spans="1:2">
      <c r="A8049" s="21">
        <v>0.80168016801680098</v>
      </c>
      <c r="B8049" s="21">
        <v>1.35346089224307</v>
      </c>
    </row>
    <row r="8050" spans="1:2">
      <c r="A8050" s="21">
        <v>0.80178017801780099</v>
      </c>
      <c r="B8050" s="21">
        <v>1.3530762383930699</v>
      </c>
    </row>
    <row r="8051" spans="1:2">
      <c r="A8051" s="21">
        <v>0.80188018801880101</v>
      </c>
      <c r="B8051" s="21">
        <v>1.35269158454306</v>
      </c>
    </row>
    <row r="8052" spans="1:2">
      <c r="A8052" s="21">
        <v>0.80198019801980203</v>
      </c>
      <c r="B8052" s="21">
        <v>1.35230693069306</v>
      </c>
    </row>
    <row r="8053" spans="1:2">
      <c r="A8053" s="21">
        <v>0.80208020802080204</v>
      </c>
      <c r="B8053" s="21">
        <v>1.3519222768430601</v>
      </c>
    </row>
    <row r="8054" spans="1:2">
      <c r="A8054" s="21">
        <v>0.80218021802180195</v>
      </c>
      <c r="B8054" s="21">
        <v>1.35153762299306</v>
      </c>
    </row>
    <row r="8055" spans="1:2">
      <c r="A8055" s="21">
        <v>0.80228022802280197</v>
      </c>
      <c r="B8055" s="21">
        <v>1.3511529691430599</v>
      </c>
    </row>
    <row r="8056" spans="1:2">
      <c r="A8056" s="21">
        <v>0.80238023802380198</v>
      </c>
      <c r="B8056" s="21">
        <v>1.3507683152930601</v>
      </c>
    </row>
    <row r="8057" spans="1:2">
      <c r="A8057" s="21">
        <v>0.802480248024802</v>
      </c>
      <c r="B8057" s="21">
        <v>1.35038366144306</v>
      </c>
    </row>
    <row r="8058" spans="1:2">
      <c r="A8058" s="21">
        <v>0.80258025802580202</v>
      </c>
      <c r="B8058" s="21">
        <v>1.3499990075930599</v>
      </c>
    </row>
    <row r="8059" spans="1:2">
      <c r="A8059" s="21">
        <v>0.80268026802680204</v>
      </c>
      <c r="B8059" s="21">
        <v>1.34961435374306</v>
      </c>
    </row>
    <row r="8060" spans="1:2">
      <c r="A8060" s="21">
        <v>0.80278027802780205</v>
      </c>
      <c r="B8060" s="21">
        <v>1.34922969989306</v>
      </c>
    </row>
    <row r="8061" spans="1:2">
      <c r="A8061" s="21">
        <v>0.80288028802880296</v>
      </c>
      <c r="B8061" s="21">
        <v>1.3488450460430601</v>
      </c>
    </row>
    <row r="8062" spans="1:2">
      <c r="A8062" s="21">
        <v>0.80298029802980297</v>
      </c>
      <c r="B8062" s="21">
        <v>1.34846039219306</v>
      </c>
    </row>
    <row r="8063" spans="1:2">
      <c r="A8063" s="21">
        <v>0.80308030803080299</v>
      </c>
      <c r="B8063" s="21">
        <v>1.3480757383430599</v>
      </c>
    </row>
    <row r="8064" spans="1:2">
      <c r="A8064" s="21">
        <v>0.80318031803180301</v>
      </c>
      <c r="B8064" s="21">
        <v>1.3476910844930601</v>
      </c>
    </row>
    <row r="8065" spans="1:2">
      <c r="A8065" s="21">
        <v>0.80328032803280303</v>
      </c>
      <c r="B8065" s="21">
        <v>1.34730643064306</v>
      </c>
    </row>
    <row r="8066" spans="1:2">
      <c r="A8066" s="21">
        <v>0.80338033803380304</v>
      </c>
      <c r="B8066" s="21">
        <v>1.3469217767930599</v>
      </c>
    </row>
    <row r="8067" spans="1:2">
      <c r="A8067" s="21">
        <v>0.80348034803480295</v>
      </c>
      <c r="B8067" s="21">
        <v>1.34653712294306</v>
      </c>
    </row>
    <row r="8068" spans="1:2">
      <c r="A8068" s="21">
        <v>0.80358035803580297</v>
      </c>
      <c r="B8068" s="21">
        <v>1.34615246909306</v>
      </c>
    </row>
    <row r="8069" spans="1:2">
      <c r="A8069" s="21">
        <v>0.80368036803680298</v>
      </c>
      <c r="B8069" s="21">
        <v>1.3457678152430601</v>
      </c>
    </row>
    <row r="8070" spans="1:2">
      <c r="A8070" s="21">
        <v>0.803780378037803</v>
      </c>
      <c r="B8070" s="21">
        <v>1.34538316139306</v>
      </c>
    </row>
    <row r="8071" spans="1:2">
      <c r="A8071" s="21">
        <v>0.80388038803880302</v>
      </c>
      <c r="B8071" s="21">
        <v>1.3449985075430599</v>
      </c>
    </row>
    <row r="8072" spans="1:2">
      <c r="A8072" s="21">
        <v>0.80398039803980403</v>
      </c>
      <c r="B8072" s="21">
        <v>1.3446138536930601</v>
      </c>
    </row>
    <row r="8073" spans="1:2">
      <c r="A8073" s="21">
        <v>0.80408040804080405</v>
      </c>
      <c r="B8073" s="21">
        <v>1.34422919984306</v>
      </c>
    </row>
    <row r="8074" spans="1:2">
      <c r="A8074" s="21">
        <v>0.80418041804180396</v>
      </c>
      <c r="B8074" s="21">
        <v>1.3438445459930599</v>
      </c>
    </row>
    <row r="8075" spans="1:2">
      <c r="A8075" s="21">
        <v>0.80428042804280397</v>
      </c>
      <c r="B8075" s="21">
        <v>1.3434598921430601</v>
      </c>
    </row>
    <row r="8076" spans="1:2">
      <c r="A8076" s="21">
        <v>0.80438043804380399</v>
      </c>
      <c r="B8076" s="21">
        <v>1.34307523829306</v>
      </c>
    </row>
    <row r="8077" spans="1:2">
      <c r="A8077" s="21">
        <v>0.80448044804480401</v>
      </c>
      <c r="B8077" s="21">
        <v>1.3426905844430499</v>
      </c>
    </row>
    <row r="8078" spans="1:2">
      <c r="A8078" s="21">
        <v>0.80458045804580403</v>
      </c>
      <c r="B8078" s="21">
        <v>1.34230593059305</v>
      </c>
    </row>
    <row r="8079" spans="1:2">
      <c r="A8079" s="21">
        <v>0.80468046804680404</v>
      </c>
      <c r="B8079" s="21">
        <v>1.34192127674305</v>
      </c>
    </row>
    <row r="8080" spans="1:2">
      <c r="A8080" s="21">
        <v>0.80478047804780395</v>
      </c>
      <c r="B8080" s="21">
        <v>1.3415366228930501</v>
      </c>
    </row>
    <row r="8081" spans="1:2">
      <c r="A8081" s="21">
        <v>0.80488048804880397</v>
      </c>
      <c r="B8081" s="21">
        <v>1.34115196904305</v>
      </c>
    </row>
    <row r="8082" spans="1:2">
      <c r="A8082" s="21">
        <v>0.80498049804980498</v>
      </c>
      <c r="B8082" s="21">
        <v>1.3407673151930499</v>
      </c>
    </row>
    <row r="8083" spans="1:2">
      <c r="A8083" s="21">
        <v>0.805080508050805</v>
      </c>
      <c r="B8083" s="21">
        <v>1.3403826613430501</v>
      </c>
    </row>
    <row r="8084" spans="1:2">
      <c r="A8084" s="21">
        <v>0.80518051805180502</v>
      </c>
      <c r="B8084" s="21">
        <v>1.33999800749305</v>
      </c>
    </row>
    <row r="8085" spans="1:2">
      <c r="A8085" s="21">
        <v>0.80528052805280503</v>
      </c>
      <c r="B8085" s="21">
        <v>1.3396133536430499</v>
      </c>
    </row>
    <row r="8086" spans="1:2">
      <c r="A8086" s="21">
        <v>0.80538053805380505</v>
      </c>
      <c r="B8086" s="21">
        <v>1.33922869979305</v>
      </c>
    </row>
    <row r="8087" spans="1:2">
      <c r="A8087" s="21">
        <v>0.80548054805480496</v>
      </c>
      <c r="B8087" s="21">
        <v>1.33884404594305</v>
      </c>
    </row>
    <row r="8088" spans="1:2">
      <c r="A8088" s="21">
        <v>0.80558055805580497</v>
      </c>
      <c r="B8088" s="21">
        <v>1.3384593920930501</v>
      </c>
    </row>
    <row r="8089" spans="1:2">
      <c r="A8089" s="21">
        <v>0.80568056805680499</v>
      </c>
      <c r="B8089" s="21">
        <v>1.33807473824305</v>
      </c>
    </row>
    <row r="8090" spans="1:2">
      <c r="A8090" s="21">
        <v>0.80578057805780501</v>
      </c>
      <c r="B8090" s="21">
        <v>1.3376900843930499</v>
      </c>
    </row>
    <row r="8091" spans="1:2">
      <c r="A8091" s="21">
        <v>0.80588058805880503</v>
      </c>
      <c r="B8091" s="21">
        <v>1.3373054305430501</v>
      </c>
    </row>
    <row r="8092" spans="1:2">
      <c r="A8092" s="21">
        <v>0.80598059805980604</v>
      </c>
      <c r="B8092" s="21">
        <v>1.33692077669305</v>
      </c>
    </row>
    <row r="8093" spans="1:2">
      <c r="A8093" s="21">
        <v>0.80608060806080595</v>
      </c>
      <c r="B8093" s="21">
        <v>1.3365361228430499</v>
      </c>
    </row>
    <row r="8094" spans="1:2">
      <c r="A8094" s="21">
        <v>0.80618061806180596</v>
      </c>
      <c r="B8094" s="21">
        <v>1.33615146899305</v>
      </c>
    </row>
    <row r="8095" spans="1:2">
      <c r="A8095" s="21">
        <v>0.80628062806280598</v>
      </c>
      <c r="B8095" s="21">
        <v>1.33576681514305</v>
      </c>
    </row>
    <row r="8096" spans="1:2">
      <c r="A8096" s="21">
        <v>0.806380638063806</v>
      </c>
      <c r="B8096" s="21">
        <v>1.3353821612930501</v>
      </c>
    </row>
    <row r="8097" spans="1:2">
      <c r="A8097" s="21">
        <v>0.80648064806480602</v>
      </c>
      <c r="B8097" s="21">
        <v>1.33499750744305</v>
      </c>
    </row>
    <row r="8098" spans="1:2">
      <c r="A8098" s="21">
        <v>0.80658065806580603</v>
      </c>
      <c r="B8098" s="21">
        <v>1.3346128535930499</v>
      </c>
    </row>
    <row r="8099" spans="1:2">
      <c r="A8099" s="21">
        <v>0.80668066806680605</v>
      </c>
      <c r="B8099" s="21">
        <v>1.3342281997430501</v>
      </c>
    </row>
    <row r="8100" spans="1:2">
      <c r="A8100" s="21">
        <v>0.80678067806780596</v>
      </c>
      <c r="B8100" s="21">
        <v>1.33384354589305</v>
      </c>
    </row>
    <row r="8101" spans="1:2">
      <c r="A8101" s="21">
        <v>0.80688068806880597</v>
      </c>
      <c r="B8101" s="21">
        <v>1.3334588920430499</v>
      </c>
    </row>
    <row r="8102" spans="1:2">
      <c r="A8102" s="21">
        <v>0.80698069806980699</v>
      </c>
      <c r="B8102" s="21">
        <v>1.33307423819305</v>
      </c>
    </row>
    <row r="8103" spans="1:2">
      <c r="A8103" s="21">
        <v>0.80708070807080701</v>
      </c>
      <c r="B8103" s="21">
        <v>1.33268958434304</v>
      </c>
    </row>
    <row r="8104" spans="1:2">
      <c r="A8104" s="21">
        <v>0.80718071807180702</v>
      </c>
      <c r="B8104" s="21">
        <v>1.3323049304930401</v>
      </c>
    </row>
    <row r="8105" spans="1:2">
      <c r="A8105" s="21">
        <v>0.80728072807280704</v>
      </c>
      <c r="B8105" s="21">
        <v>1.33192027664304</v>
      </c>
    </row>
    <row r="8106" spans="1:2">
      <c r="A8106" s="21">
        <v>0.80738073807380695</v>
      </c>
      <c r="B8106" s="21">
        <v>1.3315356227930399</v>
      </c>
    </row>
    <row r="8107" spans="1:2">
      <c r="A8107" s="21">
        <v>0.80748074807480696</v>
      </c>
      <c r="B8107" s="21">
        <v>1.3311509689430401</v>
      </c>
    </row>
    <row r="8108" spans="1:2">
      <c r="A8108" s="21">
        <v>0.80758075807580698</v>
      </c>
      <c r="B8108" s="21">
        <v>1.33076631509304</v>
      </c>
    </row>
    <row r="8109" spans="1:2">
      <c r="A8109" s="21">
        <v>0.807680768076807</v>
      </c>
      <c r="B8109" s="21">
        <v>1.3303816612430399</v>
      </c>
    </row>
    <row r="8110" spans="1:2">
      <c r="A8110" s="21">
        <v>0.80778077807780702</v>
      </c>
      <c r="B8110" s="21">
        <v>1.3299970073930401</v>
      </c>
    </row>
    <row r="8111" spans="1:2">
      <c r="A8111" s="21">
        <v>0.80788078807880703</v>
      </c>
      <c r="B8111" s="21">
        <v>1.32961235354304</v>
      </c>
    </row>
    <row r="8112" spans="1:2">
      <c r="A8112" s="21">
        <v>0.80798079807980805</v>
      </c>
      <c r="B8112" s="21">
        <v>1.3292276996930401</v>
      </c>
    </row>
    <row r="8113" spans="1:2">
      <c r="A8113" s="21">
        <v>0.80808080808080796</v>
      </c>
      <c r="B8113" s="21">
        <v>1.32884304584304</v>
      </c>
    </row>
    <row r="8114" spans="1:2">
      <c r="A8114" s="21">
        <v>0.80818081808180797</v>
      </c>
      <c r="B8114" s="21">
        <v>1.3284583919930399</v>
      </c>
    </row>
    <row r="8115" spans="1:2">
      <c r="A8115" s="21">
        <v>0.80828082808280799</v>
      </c>
      <c r="B8115" s="21">
        <v>1.3280737381430401</v>
      </c>
    </row>
    <row r="8116" spans="1:2">
      <c r="A8116" s="21">
        <v>0.80838083808380801</v>
      </c>
      <c r="B8116" s="21">
        <v>1.32768908429304</v>
      </c>
    </row>
    <row r="8117" spans="1:2">
      <c r="A8117" s="21">
        <v>0.80848084808480802</v>
      </c>
      <c r="B8117" s="21">
        <v>1.3273044304430399</v>
      </c>
    </row>
    <row r="8118" spans="1:2">
      <c r="A8118" s="21">
        <v>0.80858085808580804</v>
      </c>
      <c r="B8118" s="21">
        <v>1.3269197765930401</v>
      </c>
    </row>
    <row r="8119" spans="1:2">
      <c r="A8119" s="21">
        <v>0.80868086808680795</v>
      </c>
      <c r="B8119" s="21">
        <v>1.32653512274304</v>
      </c>
    </row>
    <row r="8120" spans="1:2">
      <c r="A8120" s="21">
        <v>0.80878087808780796</v>
      </c>
      <c r="B8120" s="21">
        <v>1.3261504688930399</v>
      </c>
    </row>
    <row r="8121" spans="1:2">
      <c r="A8121" s="21">
        <v>0.80888088808880798</v>
      </c>
      <c r="B8121" s="21">
        <v>1.32576581504304</v>
      </c>
    </row>
    <row r="8122" spans="1:2">
      <c r="A8122" s="21">
        <v>0.808980898089809</v>
      </c>
      <c r="B8122" s="21">
        <v>1.3253811611930399</v>
      </c>
    </row>
    <row r="8123" spans="1:2">
      <c r="A8123" s="21">
        <v>0.80908090809080901</v>
      </c>
      <c r="B8123" s="21">
        <v>1.3249965073430401</v>
      </c>
    </row>
    <row r="8124" spans="1:2">
      <c r="A8124" s="21">
        <v>0.80918091809180903</v>
      </c>
      <c r="B8124" s="21">
        <v>1.32461185349304</v>
      </c>
    </row>
    <row r="8125" spans="1:2">
      <c r="A8125" s="21">
        <v>0.80928092809280905</v>
      </c>
      <c r="B8125" s="21">
        <v>1.3242271996430399</v>
      </c>
    </row>
    <row r="8126" spans="1:2">
      <c r="A8126" s="21">
        <v>0.80938093809380895</v>
      </c>
      <c r="B8126" s="21">
        <v>1.3238425457930401</v>
      </c>
    </row>
    <row r="8127" spans="1:2">
      <c r="A8127" s="21">
        <v>0.80948094809480897</v>
      </c>
      <c r="B8127" s="21">
        <v>1.32345789194304</v>
      </c>
    </row>
    <row r="8128" spans="1:2">
      <c r="A8128" s="21">
        <v>0.80958095809580899</v>
      </c>
      <c r="B8128" s="21">
        <v>1.3230732380930399</v>
      </c>
    </row>
    <row r="8129" spans="1:2">
      <c r="A8129" s="21">
        <v>0.80968096809680901</v>
      </c>
      <c r="B8129" s="21">
        <v>1.32268858424303</v>
      </c>
    </row>
    <row r="8130" spans="1:2">
      <c r="A8130" s="21">
        <v>0.80978097809780902</v>
      </c>
      <c r="B8130" s="21">
        <v>1.32230393039303</v>
      </c>
    </row>
    <row r="8131" spans="1:2">
      <c r="A8131" s="21">
        <v>0.80988098809880904</v>
      </c>
      <c r="B8131" s="21">
        <v>1.3219192765430301</v>
      </c>
    </row>
    <row r="8132" spans="1:2">
      <c r="A8132" s="21">
        <v>0.80998099809980995</v>
      </c>
      <c r="B8132" s="21">
        <v>1.32153462269303</v>
      </c>
    </row>
    <row r="8133" spans="1:2">
      <c r="A8133" s="21">
        <v>0.81008100810080996</v>
      </c>
      <c r="B8133" s="21">
        <v>1.3211499688430299</v>
      </c>
    </row>
    <row r="8134" spans="1:2">
      <c r="A8134" s="21">
        <v>0.81018101810180998</v>
      </c>
      <c r="B8134" s="21">
        <v>1.3207653149930301</v>
      </c>
    </row>
    <row r="8135" spans="1:2">
      <c r="A8135" s="21">
        <v>0.81028102810281</v>
      </c>
      <c r="B8135" s="21">
        <v>1.32038066114303</v>
      </c>
    </row>
    <row r="8136" spans="1:2">
      <c r="A8136" s="21">
        <v>0.81038103810381001</v>
      </c>
      <c r="B8136" s="21">
        <v>1.3199960072930299</v>
      </c>
    </row>
    <row r="8137" spans="1:2">
      <c r="A8137" s="21">
        <v>0.81048104810481003</v>
      </c>
      <c r="B8137" s="21">
        <v>1.31961135344303</v>
      </c>
    </row>
    <row r="8138" spans="1:2">
      <c r="A8138" s="21">
        <v>0.81058105810581005</v>
      </c>
      <c r="B8138" s="21">
        <v>1.31922669959303</v>
      </c>
    </row>
    <row r="8139" spans="1:2">
      <c r="A8139" s="21">
        <v>0.81068106810680995</v>
      </c>
      <c r="B8139" s="21">
        <v>1.3188420457430301</v>
      </c>
    </row>
    <row r="8140" spans="1:2">
      <c r="A8140" s="21">
        <v>0.81078107810780997</v>
      </c>
      <c r="B8140" s="21">
        <v>1.31845739189303</v>
      </c>
    </row>
    <row r="8141" spans="1:2">
      <c r="A8141" s="21">
        <v>0.81088108810880999</v>
      </c>
      <c r="B8141" s="21">
        <v>1.3180727380430299</v>
      </c>
    </row>
    <row r="8142" spans="1:2">
      <c r="A8142" s="21">
        <v>0.810981098109811</v>
      </c>
      <c r="B8142" s="21">
        <v>1.3176880841930301</v>
      </c>
    </row>
    <row r="8143" spans="1:2">
      <c r="A8143" s="21">
        <v>0.81108110811081102</v>
      </c>
      <c r="B8143" s="21">
        <v>1.31730343034303</v>
      </c>
    </row>
    <row r="8144" spans="1:2">
      <c r="A8144" s="21">
        <v>0.81118111811181104</v>
      </c>
      <c r="B8144" s="21">
        <v>1.3169187764930299</v>
      </c>
    </row>
    <row r="8145" spans="1:2">
      <c r="A8145" s="21">
        <v>0.81128112811281095</v>
      </c>
      <c r="B8145" s="21">
        <v>1.31653412264303</v>
      </c>
    </row>
    <row r="8146" spans="1:2">
      <c r="A8146" s="21">
        <v>0.81138113811381096</v>
      </c>
      <c r="B8146" s="21">
        <v>1.31614946879303</v>
      </c>
    </row>
    <row r="8147" spans="1:2">
      <c r="A8147" s="21">
        <v>0.81148114811481098</v>
      </c>
      <c r="B8147" s="21">
        <v>1.3157648149430301</v>
      </c>
    </row>
    <row r="8148" spans="1:2">
      <c r="A8148" s="21">
        <v>0.811581158115811</v>
      </c>
      <c r="B8148" s="21">
        <v>1.31538016109303</v>
      </c>
    </row>
    <row r="8149" spans="1:2">
      <c r="A8149" s="21">
        <v>0.81168116811681101</v>
      </c>
      <c r="B8149" s="21">
        <v>1.3149955072430299</v>
      </c>
    </row>
    <row r="8150" spans="1:2">
      <c r="A8150" s="21">
        <v>0.81178117811781103</v>
      </c>
      <c r="B8150" s="21">
        <v>1.3146108533930301</v>
      </c>
    </row>
    <row r="8151" spans="1:2">
      <c r="A8151" s="21">
        <v>0.81188118811881105</v>
      </c>
      <c r="B8151" s="21">
        <v>1.31422619954303</v>
      </c>
    </row>
    <row r="8152" spans="1:2">
      <c r="A8152" s="21">
        <v>0.81198119811981195</v>
      </c>
      <c r="B8152" s="21">
        <v>1.3138415456930299</v>
      </c>
    </row>
    <row r="8153" spans="1:2">
      <c r="A8153" s="21">
        <v>0.81208120812081197</v>
      </c>
      <c r="B8153" s="21">
        <v>1.31345689184303</v>
      </c>
    </row>
    <row r="8154" spans="1:2">
      <c r="A8154" s="21">
        <v>0.81218121812181199</v>
      </c>
      <c r="B8154" s="21">
        <v>1.31307223799303</v>
      </c>
    </row>
    <row r="8155" spans="1:2">
      <c r="A8155" s="21">
        <v>0.812281228122812</v>
      </c>
      <c r="B8155" s="21">
        <v>1.3126875841430199</v>
      </c>
    </row>
    <row r="8156" spans="1:2">
      <c r="A8156" s="21">
        <v>0.81238123812381202</v>
      </c>
      <c r="B8156" s="21">
        <v>1.31230293029302</v>
      </c>
    </row>
    <row r="8157" spans="1:2">
      <c r="A8157" s="21">
        <v>0.81248124812481204</v>
      </c>
      <c r="B8157" s="21">
        <v>1.3119182764430199</v>
      </c>
    </row>
    <row r="8158" spans="1:2">
      <c r="A8158" s="21">
        <v>0.81258125812581194</v>
      </c>
      <c r="B8158" s="21">
        <v>1.3115336225930201</v>
      </c>
    </row>
    <row r="8159" spans="1:2">
      <c r="A8159" s="21">
        <v>0.81268126812681196</v>
      </c>
      <c r="B8159" s="21">
        <v>1.31114896874302</v>
      </c>
    </row>
    <row r="8160" spans="1:2">
      <c r="A8160" s="21">
        <v>0.81278127812781198</v>
      </c>
      <c r="B8160" s="21">
        <v>1.3107643148930199</v>
      </c>
    </row>
    <row r="8161" spans="1:2">
      <c r="A8161" s="21">
        <v>0.812881288128812</v>
      </c>
      <c r="B8161" s="21">
        <v>1.3103796610430201</v>
      </c>
    </row>
    <row r="8162" spans="1:2">
      <c r="A8162" s="21">
        <v>0.81298129812981301</v>
      </c>
      <c r="B8162" s="21">
        <v>1.30999500719302</v>
      </c>
    </row>
    <row r="8163" spans="1:2">
      <c r="A8163" s="21">
        <v>0.81308130813081303</v>
      </c>
      <c r="B8163" s="21">
        <v>1.3096103533430199</v>
      </c>
    </row>
    <row r="8164" spans="1:2">
      <c r="A8164" s="21">
        <v>0.81318131813181305</v>
      </c>
      <c r="B8164" s="21">
        <v>1.30922569949302</v>
      </c>
    </row>
    <row r="8165" spans="1:2">
      <c r="A8165" s="21">
        <v>0.81328132813281295</v>
      </c>
      <c r="B8165" s="21">
        <v>1.30884104564302</v>
      </c>
    </row>
    <row r="8166" spans="1:2">
      <c r="A8166" s="21">
        <v>0.81338133813381297</v>
      </c>
      <c r="B8166" s="21">
        <v>1.3084563917930201</v>
      </c>
    </row>
    <row r="8167" spans="1:2">
      <c r="A8167" s="21">
        <v>0.81348134813481299</v>
      </c>
      <c r="B8167" s="21">
        <v>1.30807173794302</v>
      </c>
    </row>
    <row r="8168" spans="1:2">
      <c r="A8168" s="21">
        <v>0.813581358135813</v>
      </c>
      <c r="B8168" s="21">
        <v>1.3076870840930199</v>
      </c>
    </row>
    <row r="8169" spans="1:2">
      <c r="A8169" s="21">
        <v>0.81368136813681302</v>
      </c>
      <c r="B8169" s="21">
        <v>1.3073024302430201</v>
      </c>
    </row>
    <row r="8170" spans="1:2">
      <c r="A8170" s="21">
        <v>0.81378137813781304</v>
      </c>
      <c r="B8170" s="21">
        <v>1.30691777639302</v>
      </c>
    </row>
    <row r="8171" spans="1:2">
      <c r="A8171" s="21">
        <v>0.81388138813881294</v>
      </c>
      <c r="B8171" s="21">
        <v>1.3065331225430199</v>
      </c>
    </row>
    <row r="8172" spans="1:2">
      <c r="A8172" s="21">
        <v>0.81398139813981396</v>
      </c>
      <c r="B8172" s="21">
        <v>1.30614846869302</v>
      </c>
    </row>
    <row r="8173" spans="1:2">
      <c r="A8173" s="21">
        <v>0.81408140814081398</v>
      </c>
      <c r="B8173" s="21">
        <v>1.30576381484302</v>
      </c>
    </row>
    <row r="8174" spans="1:2">
      <c r="A8174" s="21">
        <v>0.814181418141814</v>
      </c>
      <c r="B8174" s="21">
        <v>1.3053791609930201</v>
      </c>
    </row>
    <row r="8175" spans="1:2">
      <c r="A8175" s="21">
        <v>0.81428142814281401</v>
      </c>
      <c r="B8175" s="21">
        <v>1.30499450714302</v>
      </c>
    </row>
    <row r="8176" spans="1:2">
      <c r="A8176" s="21">
        <v>0.81438143814381403</v>
      </c>
      <c r="B8176" s="21">
        <v>1.3046098532930199</v>
      </c>
    </row>
    <row r="8177" spans="1:2">
      <c r="A8177" s="21">
        <v>0.81448144814481405</v>
      </c>
      <c r="B8177" s="21">
        <v>1.3042251994430201</v>
      </c>
    </row>
    <row r="8178" spans="1:2">
      <c r="A8178" s="21">
        <v>0.81458145814581395</v>
      </c>
      <c r="B8178" s="21">
        <v>1.30384054559302</v>
      </c>
    </row>
    <row r="8179" spans="1:2">
      <c r="A8179" s="21">
        <v>0.81468146814681397</v>
      </c>
      <c r="B8179" s="21">
        <v>1.3034558917430199</v>
      </c>
    </row>
    <row r="8180" spans="1:2">
      <c r="A8180" s="21">
        <v>0.81478147814781399</v>
      </c>
      <c r="B8180" s="21">
        <v>1.30307123789302</v>
      </c>
    </row>
    <row r="8181" spans="1:2">
      <c r="A8181" s="21">
        <v>0.814881488148814</v>
      </c>
      <c r="B8181" s="21">
        <v>1.30268658404301</v>
      </c>
    </row>
    <row r="8182" spans="1:2">
      <c r="A8182" s="21">
        <v>0.81498149814981502</v>
      </c>
      <c r="B8182" s="21">
        <v>1.3023019301930101</v>
      </c>
    </row>
    <row r="8183" spans="1:2">
      <c r="A8183" s="21">
        <v>0.81508150815081504</v>
      </c>
      <c r="B8183" s="21">
        <v>1.30191727634301</v>
      </c>
    </row>
    <row r="8184" spans="1:2">
      <c r="A8184" s="21">
        <v>0.81518151815181505</v>
      </c>
      <c r="B8184" s="21">
        <v>1.3015326224930099</v>
      </c>
    </row>
    <row r="8185" spans="1:2">
      <c r="A8185" s="21">
        <v>0.81528152815281496</v>
      </c>
      <c r="B8185" s="21">
        <v>1.3011479686430101</v>
      </c>
    </row>
    <row r="8186" spans="1:2">
      <c r="A8186" s="21">
        <v>0.81538153815381498</v>
      </c>
      <c r="B8186" s="21">
        <v>1.30076331479301</v>
      </c>
    </row>
    <row r="8187" spans="1:2">
      <c r="A8187" s="21">
        <v>0.81548154815481499</v>
      </c>
      <c r="B8187" s="21">
        <v>1.3003786609430099</v>
      </c>
    </row>
    <row r="8188" spans="1:2">
      <c r="A8188" s="21">
        <v>0.81558155815581501</v>
      </c>
      <c r="B8188" s="21">
        <v>1.2999940070930101</v>
      </c>
    </row>
    <row r="8189" spans="1:2">
      <c r="A8189" s="21">
        <v>0.81568156815681503</v>
      </c>
      <c r="B8189" s="21">
        <v>1.29960935324301</v>
      </c>
    </row>
    <row r="8190" spans="1:2">
      <c r="A8190" s="21">
        <v>0.81578157815781505</v>
      </c>
      <c r="B8190" s="21">
        <v>1.2992246993930101</v>
      </c>
    </row>
    <row r="8191" spans="1:2">
      <c r="A8191" s="21">
        <v>0.81588158815881595</v>
      </c>
      <c r="B8191" s="21">
        <v>1.29884004554301</v>
      </c>
    </row>
    <row r="8192" spans="1:2">
      <c r="A8192" s="21">
        <v>0.81598159815981597</v>
      </c>
      <c r="B8192" s="21">
        <v>1.2984553916930099</v>
      </c>
    </row>
    <row r="8193" spans="1:2">
      <c r="A8193" s="21">
        <v>0.81608160816081599</v>
      </c>
      <c r="B8193" s="21">
        <v>1.2980707378430101</v>
      </c>
    </row>
    <row r="8194" spans="1:2">
      <c r="A8194" s="21">
        <v>0.816181618161816</v>
      </c>
      <c r="B8194" s="21">
        <v>1.29768608399301</v>
      </c>
    </row>
    <row r="8195" spans="1:2">
      <c r="A8195" s="21">
        <v>0.81628162816281602</v>
      </c>
      <c r="B8195" s="21">
        <v>1.2973014301430099</v>
      </c>
    </row>
    <row r="8196" spans="1:2">
      <c r="A8196" s="21">
        <v>0.81638163816381604</v>
      </c>
      <c r="B8196" s="21">
        <v>1.2969167762930101</v>
      </c>
    </row>
    <row r="8197" spans="1:2">
      <c r="A8197" s="21">
        <v>0.81648164816481605</v>
      </c>
      <c r="B8197" s="21">
        <v>1.29653212244301</v>
      </c>
    </row>
    <row r="8198" spans="1:2">
      <c r="A8198" s="21">
        <v>0.81658165816581596</v>
      </c>
      <c r="B8198" s="21">
        <v>1.2961474685930101</v>
      </c>
    </row>
    <row r="8199" spans="1:2">
      <c r="A8199" s="21">
        <v>0.81668166816681598</v>
      </c>
      <c r="B8199" s="21">
        <v>1.29576281474301</v>
      </c>
    </row>
    <row r="8200" spans="1:2">
      <c r="A8200" s="21">
        <v>0.81678167816781599</v>
      </c>
      <c r="B8200" s="21">
        <v>1.2953781608930099</v>
      </c>
    </row>
    <row r="8201" spans="1:2">
      <c r="A8201" s="21">
        <v>0.81688168816881601</v>
      </c>
      <c r="B8201" s="21">
        <v>1.2949935070430101</v>
      </c>
    </row>
    <row r="8202" spans="1:2">
      <c r="A8202" s="21">
        <v>0.81698169816981703</v>
      </c>
      <c r="B8202" s="21">
        <v>1.29460885319301</v>
      </c>
    </row>
    <row r="8203" spans="1:2">
      <c r="A8203" s="21">
        <v>0.81708170817081704</v>
      </c>
      <c r="B8203" s="21">
        <v>1.2942241993430099</v>
      </c>
    </row>
    <row r="8204" spans="1:2">
      <c r="A8204" s="21">
        <v>0.81718171817181695</v>
      </c>
      <c r="B8204" s="21">
        <v>1.2938395454930101</v>
      </c>
    </row>
    <row r="8205" spans="1:2">
      <c r="A8205" s="21">
        <v>0.81728172817281697</v>
      </c>
      <c r="B8205" s="21">
        <v>1.29345489164301</v>
      </c>
    </row>
    <row r="8206" spans="1:2">
      <c r="A8206" s="21">
        <v>0.81738173817381699</v>
      </c>
      <c r="B8206" s="21">
        <v>1.2930702377930099</v>
      </c>
    </row>
    <row r="8207" spans="1:2">
      <c r="A8207" s="21">
        <v>0.817481748174817</v>
      </c>
      <c r="B8207" s="21">
        <v>1.292685583943</v>
      </c>
    </row>
    <row r="8208" spans="1:2">
      <c r="A8208" s="21">
        <v>0.81758175817581702</v>
      </c>
      <c r="B8208" s="21">
        <v>1.292300930093</v>
      </c>
    </row>
    <row r="8209" spans="1:2">
      <c r="A8209" s="21">
        <v>0.81768176817681704</v>
      </c>
      <c r="B8209" s="21">
        <v>1.2919162762430001</v>
      </c>
    </row>
    <row r="8210" spans="1:2">
      <c r="A8210" s="21">
        <v>0.81778177817781705</v>
      </c>
      <c r="B8210" s="21">
        <v>1.291531622393</v>
      </c>
    </row>
    <row r="8211" spans="1:2">
      <c r="A8211" s="21">
        <v>0.81788178817881796</v>
      </c>
      <c r="B8211" s="21">
        <v>1.2911469685429999</v>
      </c>
    </row>
    <row r="8212" spans="1:2">
      <c r="A8212" s="21">
        <v>0.81798179817981798</v>
      </c>
      <c r="B8212" s="21">
        <v>1.2907623146930001</v>
      </c>
    </row>
    <row r="8213" spans="1:2">
      <c r="A8213" s="21">
        <v>0.81808180818081799</v>
      </c>
      <c r="B8213" s="21">
        <v>1.290377660843</v>
      </c>
    </row>
    <row r="8214" spans="1:2">
      <c r="A8214" s="21">
        <v>0.81818181818181801</v>
      </c>
      <c r="B8214" s="21">
        <v>1.2899930069929999</v>
      </c>
    </row>
    <row r="8215" spans="1:2">
      <c r="A8215" s="21">
        <v>0.81828182818281803</v>
      </c>
      <c r="B8215" s="21">
        <v>1.289608353143</v>
      </c>
    </row>
    <row r="8216" spans="1:2">
      <c r="A8216" s="21">
        <v>0.81838183818381804</v>
      </c>
      <c r="B8216" s="21">
        <v>1.289223699293</v>
      </c>
    </row>
    <row r="8217" spans="1:2">
      <c r="A8217" s="21">
        <v>0.81848184818481795</v>
      </c>
      <c r="B8217" s="21">
        <v>1.2888390454430001</v>
      </c>
    </row>
    <row r="8218" spans="1:2">
      <c r="A8218" s="21">
        <v>0.81858185818581797</v>
      </c>
      <c r="B8218" s="21">
        <v>1.288454391593</v>
      </c>
    </row>
    <row r="8219" spans="1:2">
      <c r="A8219" s="21">
        <v>0.81868186818681798</v>
      </c>
      <c r="B8219" s="21">
        <v>1.2880697377429999</v>
      </c>
    </row>
    <row r="8220" spans="1:2">
      <c r="A8220" s="21">
        <v>0.818781878187818</v>
      </c>
      <c r="B8220" s="21">
        <v>1.2876850838930001</v>
      </c>
    </row>
    <row r="8221" spans="1:2">
      <c r="A8221" s="21">
        <v>0.81888188818881802</v>
      </c>
      <c r="B8221" s="21">
        <v>1.287300430043</v>
      </c>
    </row>
    <row r="8222" spans="1:2">
      <c r="A8222" s="21">
        <v>0.81898189818981904</v>
      </c>
      <c r="B8222" s="21">
        <v>1.2869157761929999</v>
      </c>
    </row>
    <row r="8223" spans="1:2">
      <c r="A8223" s="21">
        <v>0.81908190819081905</v>
      </c>
      <c r="B8223" s="21">
        <v>1.286531122343</v>
      </c>
    </row>
    <row r="8224" spans="1:2">
      <c r="A8224" s="21">
        <v>0.81918191819181896</v>
      </c>
      <c r="B8224" s="21">
        <v>1.286146468493</v>
      </c>
    </row>
    <row r="8225" spans="1:2">
      <c r="A8225" s="21">
        <v>0.81928192819281898</v>
      </c>
      <c r="B8225" s="21">
        <v>1.2857618146430001</v>
      </c>
    </row>
    <row r="8226" spans="1:2">
      <c r="A8226" s="21">
        <v>0.81938193819381899</v>
      </c>
      <c r="B8226" s="21">
        <v>1.285377160793</v>
      </c>
    </row>
    <row r="8227" spans="1:2">
      <c r="A8227" s="21">
        <v>0.81948194819481901</v>
      </c>
      <c r="B8227" s="21">
        <v>1.2849925069429999</v>
      </c>
    </row>
    <row r="8228" spans="1:2">
      <c r="A8228" s="21">
        <v>0.81958195819581903</v>
      </c>
      <c r="B8228" s="21">
        <v>1.2846078530930001</v>
      </c>
    </row>
    <row r="8229" spans="1:2">
      <c r="A8229" s="21">
        <v>0.81968196819681904</v>
      </c>
      <c r="B8229" s="21">
        <v>1.284223199243</v>
      </c>
    </row>
    <row r="8230" spans="1:2">
      <c r="A8230" s="21">
        <v>0.81978197819781895</v>
      </c>
      <c r="B8230" s="21">
        <v>1.2838385453929999</v>
      </c>
    </row>
    <row r="8231" spans="1:2">
      <c r="A8231" s="21">
        <v>0.81988198819881897</v>
      </c>
      <c r="B8231" s="21">
        <v>1.283453891543</v>
      </c>
    </row>
    <row r="8232" spans="1:2">
      <c r="A8232" s="21">
        <v>0.81998199819981998</v>
      </c>
      <c r="B8232" s="21">
        <v>1.283069237693</v>
      </c>
    </row>
    <row r="8233" spans="1:2">
      <c r="A8233" s="21">
        <v>0.82008200820082</v>
      </c>
      <c r="B8233" s="21">
        <v>1.2826845838429899</v>
      </c>
    </row>
    <row r="8234" spans="1:2">
      <c r="A8234" s="21">
        <v>0.82018201820182002</v>
      </c>
      <c r="B8234" s="21">
        <v>1.28229992999299</v>
      </c>
    </row>
    <row r="8235" spans="1:2">
      <c r="A8235" s="21">
        <v>0.82028202820282003</v>
      </c>
      <c r="B8235" s="21">
        <v>1.2819152761429899</v>
      </c>
    </row>
    <row r="8236" spans="1:2">
      <c r="A8236" s="21">
        <v>0.82038203820382005</v>
      </c>
      <c r="B8236" s="21">
        <v>1.2815306222929901</v>
      </c>
    </row>
    <row r="8237" spans="1:2">
      <c r="A8237" s="21">
        <v>0.82048204820481996</v>
      </c>
      <c r="B8237" s="21">
        <v>1.28114596844299</v>
      </c>
    </row>
    <row r="8238" spans="1:2">
      <c r="A8238" s="21">
        <v>0.82058205820581998</v>
      </c>
      <c r="B8238" s="21">
        <v>1.2807613145929899</v>
      </c>
    </row>
    <row r="8239" spans="1:2">
      <c r="A8239" s="21">
        <v>0.82068206820681999</v>
      </c>
      <c r="B8239" s="21">
        <v>1.2803766607429901</v>
      </c>
    </row>
    <row r="8240" spans="1:2">
      <c r="A8240" s="21">
        <v>0.82078207820782001</v>
      </c>
      <c r="B8240" s="21">
        <v>1.27999200689299</v>
      </c>
    </row>
    <row r="8241" spans="1:2">
      <c r="A8241" s="21">
        <v>0.82088208820882003</v>
      </c>
      <c r="B8241" s="21">
        <v>1.2796073530429899</v>
      </c>
    </row>
    <row r="8242" spans="1:2">
      <c r="A8242" s="21">
        <v>0.82098209820982104</v>
      </c>
      <c r="B8242" s="21">
        <v>1.27922269919299</v>
      </c>
    </row>
    <row r="8243" spans="1:2">
      <c r="A8243" s="21">
        <v>0.82108210821082095</v>
      </c>
      <c r="B8243" s="21">
        <v>1.2788380453429899</v>
      </c>
    </row>
    <row r="8244" spans="1:2">
      <c r="A8244" s="21">
        <v>0.82118211821182097</v>
      </c>
      <c r="B8244" s="21">
        <v>1.2784533914929901</v>
      </c>
    </row>
    <row r="8245" spans="1:2">
      <c r="A8245" s="21">
        <v>0.82128212821282098</v>
      </c>
      <c r="B8245" s="21">
        <v>1.27806873764299</v>
      </c>
    </row>
    <row r="8246" spans="1:2">
      <c r="A8246" s="21">
        <v>0.821382138213821</v>
      </c>
      <c r="B8246" s="21">
        <v>1.2776840837929899</v>
      </c>
    </row>
    <row r="8247" spans="1:2">
      <c r="A8247" s="21">
        <v>0.82148214821482102</v>
      </c>
      <c r="B8247" s="21">
        <v>1.2772994299429901</v>
      </c>
    </row>
    <row r="8248" spans="1:2">
      <c r="A8248" s="21">
        <v>0.82158215821582103</v>
      </c>
      <c r="B8248" s="21">
        <v>1.27691477609299</v>
      </c>
    </row>
    <row r="8249" spans="1:2">
      <c r="A8249" s="21">
        <v>0.82168216821682105</v>
      </c>
      <c r="B8249" s="21">
        <v>1.2765301222429899</v>
      </c>
    </row>
    <row r="8250" spans="1:2">
      <c r="A8250" s="21">
        <v>0.82178217821782096</v>
      </c>
      <c r="B8250" s="21">
        <v>1.27614546839299</v>
      </c>
    </row>
    <row r="8251" spans="1:2">
      <c r="A8251" s="21">
        <v>0.82188218821882097</v>
      </c>
      <c r="B8251" s="21">
        <v>1.27576081454299</v>
      </c>
    </row>
    <row r="8252" spans="1:2">
      <c r="A8252" s="21">
        <v>0.82198219821982199</v>
      </c>
      <c r="B8252" s="21">
        <v>1.2753761606929901</v>
      </c>
    </row>
    <row r="8253" spans="1:2">
      <c r="A8253" s="21">
        <v>0.82208220822082201</v>
      </c>
      <c r="B8253" s="21">
        <v>1.27499150684299</v>
      </c>
    </row>
    <row r="8254" spans="1:2">
      <c r="A8254" s="21">
        <v>0.82218221822182203</v>
      </c>
      <c r="B8254" s="21">
        <v>1.2746068529929899</v>
      </c>
    </row>
    <row r="8255" spans="1:2">
      <c r="A8255" s="21">
        <v>0.82228222822282204</v>
      </c>
      <c r="B8255" s="21">
        <v>1.2742221991429901</v>
      </c>
    </row>
    <row r="8256" spans="1:2">
      <c r="A8256" s="21">
        <v>0.82238223822382195</v>
      </c>
      <c r="B8256" s="21">
        <v>1.27383754529299</v>
      </c>
    </row>
    <row r="8257" spans="1:2">
      <c r="A8257" s="21">
        <v>0.82248224822482197</v>
      </c>
      <c r="B8257" s="21">
        <v>1.2734528914429899</v>
      </c>
    </row>
    <row r="8258" spans="1:2">
      <c r="A8258" s="21">
        <v>0.82258225822582198</v>
      </c>
      <c r="B8258" s="21">
        <v>1.27306823759298</v>
      </c>
    </row>
    <row r="8259" spans="1:2">
      <c r="A8259" s="21">
        <v>0.822682268226822</v>
      </c>
      <c r="B8259" s="21">
        <v>1.27268358374298</v>
      </c>
    </row>
    <row r="8260" spans="1:2">
      <c r="A8260" s="21">
        <v>0.82278227822782202</v>
      </c>
      <c r="B8260" s="21">
        <v>1.2722989298929801</v>
      </c>
    </row>
    <row r="8261" spans="1:2">
      <c r="A8261" s="21">
        <v>0.82288228822882203</v>
      </c>
      <c r="B8261" s="21">
        <v>1.27191427604298</v>
      </c>
    </row>
    <row r="8262" spans="1:2">
      <c r="A8262" s="21">
        <v>0.82298229822982305</v>
      </c>
      <c r="B8262" s="21">
        <v>1.2715296221929799</v>
      </c>
    </row>
    <row r="8263" spans="1:2">
      <c r="A8263" s="21">
        <v>0.82308230823082296</v>
      </c>
      <c r="B8263" s="21">
        <v>1.2711449683429801</v>
      </c>
    </row>
    <row r="8264" spans="1:2">
      <c r="A8264" s="21">
        <v>0.82318231823182297</v>
      </c>
      <c r="B8264" s="21">
        <v>1.27076031449298</v>
      </c>
    </row>
    <row r="8265" spans="1:2">
      <c r="A8265" s="21">
        <v>0.82328232823282299</v>
      </c>
      <c r="B8265" s="21">
        <v>1.2703756606429799</v>
      </c>
    </row>
    <row r="8266" spans="1:2">
      <c r="A8266" s="21">
        <v>0.82338233823382301</v>
      </c>
      <c r="B8266" s="21">
        <v>1.26999100679298</v>
      </c>
    </row>
    <row r="8267" spans="1:2">
      <c r="A8267" s="21">
        <v>0.82348234823482303</v>
      </c>
      <c r="B8267" s="21">
        <v>1.26960635294298</v>
      </c>
    </row>
    <row r="8268" spans="1:2">
      <c r="A8268" s="21">
        <v>0.82358235823582304</v>
      </c>
      <c r="B8268" s="21">
        <v>1.2692216990929801</v>
      </c>
    </row>
    <row r="8269" spans="1:2">
      <c r="A8269" s="21">
        <v>0.82368236823682295</v>
      </c>
      <c r="B8269" s="21">
        <v>1.26883704524298</v>
      </c>
    </row>
    <row r="8270" spans="1:2">
      <c r="A8270" s="21">
        <v>0.82378237823782297</v>
      </c>
      <c r="B8270" s="21">
        <v>1.2684523913929799</v>
      </c>
    </row>
    <row r="8271" spans="1:2">
      <c r="A8271" s="21">
        <v>0.82388238823882298</v>
      </c>
      <c r="B8271" s="21">
        <v>1.2680677375429801</v>
      </c>
    </row>
    <row r="8272" spans="1:2">
      <c r="A8272" s="21">
        <v>0.823982398239824</v>
      </c>
      <c r="B8272" s="21">
        <v>1.26768308369298</v>
      </c>
    </row>
    <row r="8273" spans="1:2">
      <c r="A8273" s="21">
        <v>0.82408240824082402</v>
      </c>
      <c r="B8273" s="21">
        <v>1.2672984298429799</v>
      </c>
    </row>
    <row r="8274" spans="1:2">
      <c r="A8274" s="21">
        <v>0.82418241824182403</v>
      </c>
      <c r="B8274" s="21">
        <v>1.2669137759929801</v>
      </c>
    </row>
    <row r="8275" spans="1:2">
      <c r="A8275" s="21">
        <v>0.82428242824282405</v>
      </c>
      <c r="B8275" s="21">
        <v>1.26652912214298</v>
      </c>
    </row>
    <row r="8276" spans="1:2">
      <c r="A8276" s="21">
        <v>0.82438243824382396</v>
      </c>
      <c r="B8276" s="21">
        <v>1.2661444682929801</v>
      </c>
    </row>
    <row r="8277" spans="1:2">
      <c r="A8277" s="21">
        <v>0.82448244824482397</v>
      </c>
      <c r="B8277" s="21">
        <v>1.26575981444298</v>
      </c>
    </row>
    <row r="8278" spans="1:2">
      <c r="A8278" s="21">
        <v>0.82458245824582399</v>
      </c>
      <c r="B8278" s="21">
        <v>1.2653751605929799</v>
      </c>
    </row>
    <row r="8279" spans="1:2">
      <c r="A8279" s="21">
        <v>0.82468246824682401</v>
      </c>
      <c r="B8279" s="21">
        <v>1.2649905067429801</v>
      </c>
    </row>
    <row r="8280" spans="1:2">
      <c r="A8280" s="21">
        <v>0.82478247824782402</v>
      </c>
      <c r="B8280" s="21">
        <v>1.26460585289298</v>
      </c>
    </row>
    <row r="8281" spans="1:2">
      <c r="A8281" s="21">
        <v>0.82488248824882404</v>
      </c>
      <c r="B8281" s="21">
        <v>1.2642211990429799</v>
      </c>
    </row>
    <row r="8282" spans="1:2">
      <c r="A8282" s="21">
        <v>0.82498249824982495</v>
      </c>
      <c r="B8282" s="21">
        <v>1.2638365451929801</v>
      </c>
    </row>
    <row r="8283" spans="1:2">
      <c r="A8283" s="21">
        <v>0.82508250825082496</v>
      </c>
      <c r="B8283" s="21">
        <v>1.26345189134298</v>
      </c>
    </row>
    <row r="8284" spans="1:2">
      <c r="A8284" s="21">
        <v>0.82518251825182498</v>
      </c>
      <c r="B8284" s="21">
        <v>1.2630672374929699</v>
      </c>
    </row>
    <row r="8285" spans="1:2">
      <c r="A8285" s="21">
        <v>0.825282528252825</v>
      </c>
      <c r="B8285" s="21">
        <v>1.26268258364297</v>
      </c>
    </row>
    <row r="8286" spans="1:2">
      <c r="A8286" s="21">
        <v>0.82538253825382502</v>
      </c>
      <c r="B8286" s="21">
        <v>1.26229792979297</v>
      </c>
    </row>
    <row r="8287" spans="1:2">
      <c r="A8287" s="21">
        <v>0.82548254825482503</v>
      </c>
      <c r="B8287" s="21">
        <v>1.2619132759429701</v>
      </c>
    </row>
    <row r="8288" spans="1:2">
      <c r="A8288" s="21">
        <v>0.82558255825582505</v>
      </c>
      <c r="B8288" s="21">
        <v>1.26152862209297</v>
      </c>
    </row>
    <row r="8289" spans="1:2">
      <c r="A8289" s="21">
        <v>0.82568256825682496</v>
      </c>
      <c r="B8289" s="21">
        <v>1.2611439682429699</v>
      </c>
    </row>
    <row r="8290" spans="1:2">
      <c r="A8290" s="21">
        <v>0.82578257825782497</v>
      </c>
      <c r="B8290" s="21">
        <v>1.2607593143929701</v>
      </c>
    </row>
    <row r="8291" spans="1:2">
      <c r="A8291" s="21">
        <v>0.82588258825882499</v>
      </c>
      <c r="B8291" s="21">
        <v>1.26037466054297</v>
      </c>
    </row>
    <row r="8292" spans="1:2">
      <c r="A8292" s="21">
        <v>0.82598259825982601</v>
      </c>
      <c r="B8292" s="21">
        <v>1.2599900066929699</v>
      </c>
    </row>
    <row r="8293" spans="1:2">
      <c r="A8293" s="21">
        <v>0.82608260826082602</v>
      </c>
      <c r="B8293" s="21">
        <v>1.25960535284297</v>
      </c>
    </row>
    <row r="8294" spans="1:2">
      <c r="A8294" s="21">
        <v>0.82618261826182604</v>
      </c>
      <c r="B8294" s="21">
        <v>1.25922069899297</v>
      </c>
    </row>
    <row r="8295" spans="1:2">
      <c r="A8295" s="21">
        <v>0.82628262826282595</v>
      </c>
      <c r="B8295" s="21">
        <v>1.2588360451429701</v>
      </c>
    </row>
    <row r="8296" spans="1:2">
      <c r="A8296" s="21">
        <v>0.82638263826382596</v>
      </c>
      <c r="B8296" s="21">
        <v>1.25845139129297</v>
      </c>
    </row>
    <row r="8297" spans="1:2">
      <c r="A8297" s="21">
        <v>0.82648264826482598</v>
      </c>
      <c r="B8297" s="21">
        <v>1.2580667374429699</v>
      </c>
    </row>
    <row r="8298" spans="1:2">
      <c r="A8298" s="21">
        <v>0.826582658265826</v>
      </c>
      <c r="B8298" s="21">
        <v>1.2576820835929701</v>
      </c>
    </row>
    <row r="8299" spans="1:2">
      <c r="A8299" s="21">
        <v>0.82668266826682602</v>
      </c>
      <c r="B8299" s="21">
        <v>1.25729742974297</v>
      </c>
    </row>
    <row r="8300" spans="1:2">
      <c r="A8300" s="21">
        <v>0.82678267826782603</v>
      </c>
      <c r="B8300" s="21">
        <v>1.2569127758929699</v>
      </c>
    </row>
    <row r="8301" spans="1:2">
      <c r="A8301" s="21">
        <v>0.82688268826882605</v>
      </c>
      <c r="B8301" s="21">
        <v>1.25652812204297</v>
      </c>
    </row>
    <row r="8302" spans="1:2">
      <c r="A8302" s="21">
        <v>0.82698269826982695</v>
      </c>
      <c r="B8302" s="21">
        <v>1.25614346819297</v>
      </c>
    </row>
    <row r="8303" spans="1:2">
      <c r="A8303" s="21">
        <v>0.82708270827082697</v>
      </c>
      <c r="B8303" s="21">
        <v>1.2557588143429701</v>
      </c>
    </row>
    <row r="8304" spans="1:2">
      <c r="A8304" s="21">
        <v>0.82718271827182699</v>
      </c>
      <c r="B8304" s="21">
        <v>1.25537416049297</v>
      </c>
    </row>
    <row r="8305" spans="1:2">
      <c r="A8305" s="21">
        <v>0.82728272827282701</v>
      </c>
      <c r="B8305" s="21">
        <v>1.2549895066429699</v>
      </c>
    </row>
    <row r="8306" spans="1:2">
      <c r="A8306" s="21">
        <v>0.82738273827382702</v>
      </c>
      <c r="B8306" s="21">
        <v>1.2546048527929701</v>
      </c>
    </row>
    <row r="8307" spans="1:2">
      <c r="A8307" s="21">
        <v>0.82748274827482704</v>
      </c>
      <c r="B8307" s="21">
        <v>1.25422019894297</v>
      </c>
    </row>
    <row r="8308" spans="1:2">
      <c r="A8308" s="21">
        <v>0.82758275827582695</v>
      </c>
      <c r="B8308" s="21">
        <v>1.2538355450929699</v>
      </c>
    </row>
    <row r="8309" spans="1:2">
      <c r="A8309" s="21">
        <v>0.82768276827682696</v>
      </c>
      <c r="B8309" s="21">
        <v>1.25345089124297</v>
      </c>
    </row>
    <row r="8310" spans="1:2">
      <c r="A8310" s="21">
        <v>0.82778277827782698</v>
      </c>
      <c r="B8310" s="21">
        <v>1.25306623739297</v>
      </c>
    </row>
    <row r="8311" spans="1:2">
      <c r="A8311" s="21">
        <v>0.827882788278827</v>
      </c>
      <c r="B8311" s="21">
        <v>1.2526815835429601</v>
      </c>
    </row>
    <row r="8312" spans="1:2">
      <c r="A8312" s="21">
        <v>0.82798279827982801</v>
      </c>
      <c r="B8312" s="21">
        <v>1.25229692969296</v>
      </c>
    </row>
    <row r="8313" spans="1:2">
      <c r="A8313" s="21">
        <v>0.82808280828082803</v>
      </c>
      <c r="B8313" s="21">
        <v>1.2519122758429599</v>
      </c>
    </row>
    <row r="8314" spans="1:2">
      <c r="A8314" s="21">
        <v>0.82818281828182805</v>
      </c>
      <c r="B8314" s="21">
        <v>1.2515276219929601</v>
      </c>
    </row>
    <row r="8315" spans="1:2">
      <c r="A8315" s="21">
        <v>0.82828282828282795</v>
      </c>
      <c r="B8315" s="21">
        <v>1.25114296814296</v>
      </c>
    </row>
    <row r="8316" spans="1:2">
      <c r="A8316" s="21">
        <v>0.82838283828382797</v>
      </c>
      <c r="B8316" s="21">
        <v>1.2507583142929599</v>
      </c>
    </row>
    <row r="8317" spans="1:2">
      <c r="A8317" s="21">
        <v>0.82848284828482799</v>
      </c>
      <c r="B8317" s="21">
        <v>1.2503736604429601</v>
      </c>
    </row>
    <row r="8318" spans="1:2">
      <c r="A8318" s="21">
        <v>0.82858285828582801</v>
      </c>
      <c r="B8318" s="21">
        <v>1.24998900659296</v>
      </c>
    </row>
    <row r="8319" spans="1:2">
      <c r="A8319" s="21">
        <v>0.82868286828682802</v>
      </c>
      <c r="B8319" s="21">
        <v>1.2496043527429599</v>
      </c>
    </row>
    <row r="8320" spans="1:2">
      <c r="A8320" s="21">
        <v>0.82878287828782804</v>
      </c>
      <c r="B8320" s="21">
        <v>1.24921969889296</v>
      </c>
    </row>
    <row r="8321" spans="1:2">
      <c r="A8321" s="21">
        <v>0.82888288828882895</v>
      </c>
      <c r="B8321" s="21">
        <v>1.2488350450429599</v>
      </c>
    </row>
    <row r="8322" spans="1:2">
      <c r="A8322" s="21">
        <v>0.82898289828982896</v>
      </c>
      <c r="B8322" s="21">
        <v>1.2484503911929601</v>
      </c>
    </row>
    <row r="8323" spans="1:2">
      <c r="A8323" s="21">
        <v>0.82908290829082898</v>
      </c>
      <c r="B8323" s="21">
        <v>1.24806573734296</v>
      </c>
    </row>
    <row r="8324" spans="1:2">
      <c r="A8324" s="21">
        <v>0.829182918291829</v>
      </c>
      <c r="B8324" s="21">
        <v>1.2476810834929599</v>
      </c>
    </row>
    <row r="8325" spans="1:2">
      <c r="A8325" s="21">
        <v>0.82928292829282901</v>
      </c>
      <c r="B8325" s="21">
        <v>1.2472964296429601</v>
      </c>
    </row>
    <row r="8326" spans="1:2">
      <c r="A8326" s="21">
        <v>0.82938293829382903</v>
      </c>
      <c r="B8326" s="21">
        <v>1.24691177579296</v>
      </c>
    </row>
    <row r="8327" spans="1:2">
      <c r="A8327" s="21">
        <v>0.82948294829482905</v>
      </c>
      <c r="B8327" s="21">
        <v>1.2465271219429599</v>
      </c>
    </row>
    <row r="8328" spans="1:2">
      <c r="A8328" s="21">
        <v>0.82958295829582895</v>
      </c>
      <c r="B8328" s="21">
        <v>1.24614246809296</v>
      </c>
    </row>
    <row r="8329" spans="1:2">
      <c r="A8329" s="21">
        <v>0.82968296829682897</v>
      </c>
      <c r="B8329" s="21">
        <v>1.2457578142429599</v>
      </c>
    </row>
    <row r="8330" spans="1:2">
      <c r="A8330" s="21">
        <v>0.82978297829782899</v>
      </c>
      <c r="B8330" s="21">
        <v>1.2453731603929601</v>
      </c>
    </row>
    <row r="8331" spans="1:2">
      <c r="A8331" s="21">
        <v>0.82988298829882901</v>
      </c>
      <c r="B8331" s="21">
        <v>1.24498850654296</v>
      </c>
    </row>
    <row r="8332" spans="1:2">
      <c r="A8332" s="21">
        <v>0.82998299829983002</v>
      </c>
      <c r="B8332" s="21">
        <v>1.2446038526929599</v>
      </c>
    </row>
    <row r="8333" spans="1:2">
      <c r="A8333" s="21">
        <v>0.83008300830083004</v>
      </c>
      <c r="B8333" s="21">
        <v>1.2442191988429601</v>
      </c>
    </row>
    <row r="8334" spans="1:2">
      <c r="A8334" s="21">
        <v>0.83018301830182994</v>
      </c>
      <c r="B8334" s="21">
        <v>1.24383454499296</v>
      </c>
    </row>
    <row r="8335" spans="1:2">
      <c r="A8335" s="21">
        <v>0.83028302830282996</v>
      </c>
      <c r="B8335" s="21">
        <v>1.2434498911429599</v>
      </c>
    </row>
    <row r="8336" spans="1:2">
      <c r="A8336" s="21">
        <v>0.83038303830382998</v>
      </c>
      <c r="B8336" s="21">
        <v>1.24306523729295</v>
      </c>
    </row>
    <row r="8337" spans="1:2">
      <c r="A8337" s="21">
        <v>0.83048304830483</v>
      </c>
      <c r="B8337" s="21">
        <v>1.24268058344295</v>
      </c>
    </row>
    <row r="8338" spans="1:2">
      <c r="A8338" s="21">
        <v>0.83058305830583001</v>
      </c>
      <c r="B8338" s="21">
        <v>1.2422959295929501</v>
      </c>
    </row>
    <row r="8339" spans="1:2">
      <c r="A8339" s="21">
        <v>0.83068306830683003</v>
      </c>
      <c r="B8339" s="21">
        <v>1.24191127574295</v>
      </c>
    </row>
    <row r="8340" spans="1:2">
      <c r="A8340" s="21">
        <v>0.83078307830783005</v>
      </c>
      <c r="B8340" s="21">
        <v>1.2415266218929499</v>
      </c>
    </row>
    <row r="8341" spans="1:2">
      <c r="A8341" s="21">
        <v>0.83088308830883095</v>
      </c>
      <c r="B8341" s="21">
        <v>1.2411419680429501</v>
      </c>
    </row>
    <row r="8342" spans="1:2">
      <c r="A8342" s="21">
        <v>0.83098309830983097</v>
      </c>
      <c r="B8342" s="21">
        <v>1.24075731419295</v>
      </c>
    </row>
    <row r="8343" spans="1:2">
      <c r="A8343" s="21">
        <v>0.83108310831083099</v>
      </c>
      <c r="B8343" s="21">
        <v>1.2403726603429499</v>
      </c>
    </row>
    <row r="8344" spans="1:2">
      <c r="A8344" s="21">
        <v>0.831183118311831</v>
      </c>
      <c r="B8344" s="21">
        <v>1.23998800649295</v>
      </c>
    </row>
    <row r="8345" spans="1:2">
      <c r="A8345" s="21">
        <v>0.83128312831283102</v>
      </c>
      <c r="B8345" s="21">
        <v>1.23960335264295</v>
      </c>
    </row>
    <row r="8346" spans="1:2">
      <c r="A8346" s="21">
        <v>0.83138313831383104</v>
      </c>
      <c r="B8346" s="21">
        <v>1.2392186987929501</v>
      </c>
    </row>
    <row r="8347" spans="1:2">
      <c r="A8347" s="21">
        <v>0.83148314831483106</v>
      </c>
      <c r="B8347" s="21">
        <v>1.23883404494295</v>
      </c>
    </row>
    <row r="8348" spans="1:2">
      <c r="A8348" s="21">
        <v>0.83158315831583096</v>
      </c>
      <c r="B8348" s="21">
        <v>1.2384493910929499</v>
      </c>
    </row>
    <row r="8349" spans="1:2">
      <c r="A8349" s="21">
        <v>0.83168316831683098</v>
      </c>
      <c r="B8349" s="21">
        <v>1.2380647372429501</v>
      </c>
    </row>
    <row r="8350" spans="1:2">
      <c r="A8350" s="21">
        <v>0.831783178317831</v>
      </c>
      <c r="B8350" s="21">
        <v>1.23768008339295</v>
      </c>
    </row>
    <row r="8351" spans="1:2">
      <c r="A8351" s="21">
        <v>0.83188318831883101</v>
      </c>
      <c r="B8351" s="21">
        <v>1.2372954295429499</v>
      </c>
    </row>
    <row r="8352" spans="1:2">
      <c r="A8352" s="21">
        <v>0.83198319831983203</v>
      </c>
      <c r="B8352" s="21">
        <v>1.23691077569295</v>
      </c>
    </row>
    <row r="8353" spans="1:2">
      <c r="A8353" s="21">
        <v>0.83208320832083205</v>
      </c>
      <c r="B8353" s="21">
        <v>1.23652612184295</v>
      </c>
    </row>
    <row r="8354" spans="1:2">
      <c r="A8354" s="21">
        <v>0.83218321832183195</v>
      </c>
      <c r="B8354" s="21">
        <v>1.2361414679929501</v>
      </c>
    </row>
    <row r="8355" spans="1:2">
      <c r="A8355" s="21">
        <v>0.83228322832283197</v>
      </c>
      <c r="B8355" s="21">
        <v>1.23575681414295</v>
      </c>
    </row>
    <row r="8356" spans="1:2">
      <c r="A8356" s="21">
        <v>0.83238323832383199</v>
      </c>
      <c r="B8356" s="21">
        <v>1.2353721602929499</v>
      </c>
    </row>
    <row r="8357" spans="1:2">
      <c r="A8357" s="21">
        <v>0.832483248324832</v>
      </c>
      <c r="B8357" s="21">
        <v>1.2349875064429501</v>
      </c>
    </row>
    <row r="8358" spans="1:2">
      <c r="A8358" s="21">
        <v>0.83258325832583202</v>
      </c>
      <c r="B8358" s="21">
        <v>1.23460285259295</v>
      </c>
    </row>
    <row r="8359" spans="1:2">
      <c r="A8359" s="21">
        <v>0.83268326832683204</v>
      </c>
      <c r="B8359" s="21">
        <v>1.2342181987429499</v>
      </c>
    </row>
    <row r="8360" spans="1:2">
      <c r="A8360" s="21">
        <v>0.83278327832783205</v>
      </c>
      <c r="B8360" s="21">
        <v>1.2338335448929501</v>
      </c>
    </row>
    <row r="8361" spans="1:2">
      <c r="A8361" s="21">
        <v>0.83288328832883296</v>
      </c>
      <c r="B8361" s="21">
        <v>1.23344889104295</v>
      </c>
    </row>
    <row r="8362" spans="1:2">
      <c r="A8362" s="21">
        <v>0.83298329832983298</v>
      </c>
      <c r="B8362" s="21">
        <v>1.2330642371929501</v>
      </c>
    </row>
    <row r="8363" spans="1:2">
      <c r="A8363" s="21">
        <v>0.83308330833083299</v>
      </c>
      <c r="B8363" s="21">
        <v>1.23261550001153</v>
      </c>
    </row>
    <row r="8364" spans="1:2">
      <c r="A8364" s="21">
        <v>0.83318331833183301</v>
      </c>
      <c r="B8364" s="21">
        <v>1.23215391539153</v>
      </c>
    </row>
    <row r="8365" spans="1:2">
      <c r="A8365" s="21">
        <v>0.83328332833283303</v>
      </c>
      <c r="B8365" s="21">
        <v>1.23169233077153</v>
      </c>
    </row>
    <row r="8366" spans="1:2">
      <c r="A8366" s="21">
        <v>0.83338333833383305</v>
      </c>
      <c r="B8366" s="21">
        <v>1.2312307461515299</v>
      </c>
    </row>
    <row r="8367" spans="1:2">
      <c r="A8367" s="21">
        <v>0.83348334833483295</v>
      </c>
      <c r="B8367" s="21">
        <v>1.2307691615315299</v>
      </c>
    </row>
    <row r="8368" spans="1:2">
      <c r="A8368" s="21">
        <v>0.83358335833583297</v>
      </c>
      <c r="B8368" s="21">
        <v>1.2303075769115299</v>
      </c>
    </row>
    <row r="8369" spans="1:2">
      <c r="A8369" s="21">
        <v>0.83368336833683299</v>
      </c>
      <c r="B8369" s="21">
        <v>1.2298459922915299</v>
      </c>
    </row>
    <row r="8370" spans="1:2">
      <c r="A8370" s="21">
        <v>0.833783378337833</v>
      </c>
      <c r="B8370" s="21">
        <v>1.2293844076715299</v>
      </c>
    </row>
    <row r="8371" spans="1:2">
      <c r="A8371" s="21">
        <v>0.83388338833883302</v>
      </c>
      <c r="B8371" s="21">
        <v>1.2289228230515299</v>
      </c>
    </row>
    <row r="8372" spans="1:2">
      <c r="A8372" s="21">
        <v>0.83398339833983404</v>
      </c>
      <c r="B8372" s="21">
        <v>1.2284612384315301</v>
      </c>
    </row>
    <row r="8373" spans="1:2">
      <c r="A8373" s="21">
        <v>0.83408340834083405</v>
      </c>
      <c r="B8373" s="21">
        <v>1.2279996538115301</v>
      </c>
    </row>
    <row r="8374" spans="1:2">
      <c r="A8374" s="21">
        <v>0.83418341834183396</v>
      </c>
      <c r="B8374" s="21">
        <v>1.2275380691915301</v>
      </c>
    </row>
    <row r="8375" spans="1:2">
      <c r="A8375" s="21">
        <v>0.83428342834283398</v>
      </c>
      <c r="B8375" s="21">
        <v>1.2270764845715301</v>
      </c>
    </row>
    <row r="8376" spans="1:2">
      <c r="A8376" s="21">
        <v>0.83438343834383399</v>
      </c>
      <c r="B8376" s="21">
        <v>1.2266148999515301</v>
      </c>
    </row>
    <row r="8377" spans="1:2">
      <c r="A8377" s="21">
        <v>0.83448344834483401</v>
      </c>
      <c r="B8377" s="21">
        <v>1.22615331533153</v>
      </c>
    </row>
    <row r="8378" spans="1:2">
      <c r="A8378" s="21">
        <v>0.83458345834583403</v>
      </c>
      <c r="B8378" s="21">
        <v>1.22569173071153</v>
      </c>
    </row>
    <row r="8379" spans="1:2">
      <c r="A8379" s="21">
        <v>0.83468346834683405</v>
      </c>
      <c r="B8379" s="21">
        <v>1.22523014609153</v>
      </c>
    </row>
    <row r="8380" spans="1:2">
      <c r="A8380" s="21">
        <v>0.83478347834783395</v>
      </c>
      <c r="B8380" s="21">
        <v>1.22476856147153</v>
      </c>
    </row>
    <row r="8381" spans="1:2">
      <c r="A8381" s="21">
        <v>0.83488348834883397</v>
      </c>
      <c r="B8381" s="21">
        <v>1.22430697685153</v>
      </c>
    </row>
    <row r="8382" spans="1:2">
      <c r="A8382" s="21">
        <v>0.83498349834983498</v>
      </c>
      <c r="B8382" s="21">
        <v>1.22384539223153</v>
      </c>
    </row>
    <row r="8383" spans="1:2">
      <c r="A8383" s="21">
        <v>0.835083508350835</v>
      </c>
      <c r="B8383" s="21">
        <v>1.22338380761153</v>
      </c>
    </row>
    <row r="8384" spans="1:2">
      <c r="A8384" s="21">
        <v>0.83518351835183502</v>
      </c>
      <c r="B8384" s="21">
        <v>1.22292222299152</v>
      </c>
    </row>
    <row r="8385" spans="1:2">
      <c r="A8385" s="21">
        <v>0.83528352835283504</v>
      </c>
      <c r="B8385" s="21">
        <v>1.22246063837152</v>
      </c>
    </row>
    <row r="8386" spans="1:2">
      <c r="A8386" s="21">
        <v>0.83538353835383505</v>
      </c>
      <c r="B8386" s="21">
        <v>1.22199905375152</v>
      </c>
    </row>
    <row r="8387" spans="1:2">
      <c r="A8387" s="21">
        <v>0.83548354835483496</v>
      </c>
      <c r="B8387" s="21">
        <v>1.2215374691315199</v>
      </c>
    </row>
    <row r="8388" spans="1:2">
      <c r="A8388" s="21">
        <v>0.83558355835583498</v>
      </c>
      <c r="B8388" s="21">
        <v>1.2210758845115199</v>
      </c>
    </row>
    <row r="8389" spans="1:2">
      <c r="A8389" s="21">
        <v>0.83568356835683499</v>
      </c>
      <c r="B8389" s="21">
        <v>1.2206142998915199</v>
      </c>
    </row>
    <row r="8390" spans="1:2">
      <c r="A8390" s="21">
        <v>0.83578357835783501</v>
      </c>
      <c r="B8390" s="21">
        <v>1.2201527152715199</v>
      </c>
    </row>
    <row r="8391" spans="1:2">
      <c r="A8391" s="21">
        <v>0.83588358835883503</v>
      </c>
      <c r="B8391" s="21">
        <v>1.2196911306515199</v>
      </c>
    </row>
    <row r="8392" spans="1:2">
      <c r="A8392" s="21">
        <v>0.83598359835983604</v>
      </c>
      <c r="B8392" s="21">
        <v>1.2192295460315199</v>
      </c>
    </row>
    <row r="8393" spans="1:2">
      <c r="A8393" s="21">
        <v>0.83608360836083595</v>
      </c>
      <c r="B8393" s="21">
        <v>1.2187679614115201</v>
      </c>
    </row>
    <row r="8394" spans="1:2">
      <c r="A8394" s="21">
        <v>0.83618361836183597</v>
      </c>
      <c r="B8394" s="21">
        <v>1.2183063767915201</v>
      </c>
    </row>
    <row r="8395" spans="1:2">
      <c r="A8395" s="21">
        <v>0.83628362836283598</v>
      </c>
      <c r="B8395" s="21">
        <v>1.2178447921715201</v>
      </c>
    </row>
    <row r="8396" spans="1:2">
      <c r="A8396" s="21">
        <v>0.836383638363836</v>
      </c>
      <c r="B8396" s="21">
        <v>1.2173832075515201</v>
      </c>
    </row>
    <row r="8397" spans="1:2">
      <c r="A8397" s="21">
        <v>0.83648364836483602</v>
      </c>
      <c r="B8397" s="21">
        <v>1.2169216229315201</v>
      </c>
    </row>
    <row r="8398" spans="1:2">
      <c r="A8398" s="21">
        <v>0.83658365836583604</v>
      </c>
      <c r="B8398" s="21">
        <v>1.2164600383115201</v>
      </c>
    </row>
    <row r="8399" spans="1:2">
      <c r="A8399" s="21">
        <v>0.83668366836683605</v>
      </c>
      <c r="B8399" s="21">
        <v>1.21599845369152</v>
      </c>
    </row>
    <row r="8400" spans="1:2">
      <c r="A8400" s="21">
        <v>0.83678367836783596</v>
      </c>
      <c r="B8400" s="21">
        <v>1.21553686907152</v>
      </c>
    </row>
    <row r="8401" spans="1:2">
      <c r="A8401" s="21">
        <v>0.83688368836883598</v>
      </c>
      <c r="B8401" s="21">
        <v>1.21507528445152</v>
      </c>
    </row>
    <row r="8402" spans="1:2">
      <c r="A8402" s="21">
        <v>0.83698369836983699</v>
      </c>
      <c r="B8402" s="21">
        <v>1.21461369983152</v>
      </c>
    </row>
    <row r="8403" spans="1:2">
      <c r="A8403" s="21">
        <v>0.83708370837083701</v>
      </c>
      <c r="B8403" s="21">
        <v>1.21415211521152</v>
      </c>
    </row>
    <row r="8404" spans="1:2">
      <c r="A8404" s="21">
        <v>0.83718371837183703</v>
      </c>
      <c r="B8404" s="21">
        <v>1.21369053059152</v>
      </c>
    </row>
    <row r="8405" spans="1:2">
      <c r="A8405" s="21">
        <v>0.83728372837283704</v>
      </c>
      <c r="B8405" s="21">
        <v>1.21322894597152</v>
      </c>
    </row>
    <row r="8406" spans="1:2">
      <c r="A8406" s="21">
        <v>0.83738373837383695</v>
      </c>
      <c r="B8406" s="21">
        <v>1.21276736135151</v>
      </c>
    </row>
    <row r="8407" spans="1:2">
      <c r="A8407" s="21">
        <v>0.83748374837483697</v>
      </c>
      <c r="B8407" s="21">
        <v>1.21230577673151</v>
      </c>
    </row>
    <row r="8408" spans="1:2">
      <c r="A8408" s="21">
        <v>0.83758375837583698</v>
      </c>
      <c r="B8408" s="21">
        <v>1.21184419211151</v>
      </c>
    </row>
    <row r="8409" spans="1:2">
      <c r="A8409" s="21">
        <v>0.837683768376837</v>
      </c>
      <c r="B8409" s="21">
        <v>1.2113826074915099</v>
      </c>
    </row>
    <row r="8410" spans="1:2">
      <c r="A8410" s="21">
        <v>0.83778377837783702</v>
      </c>
      <c r="B8410" s="21">
        <v>1.2109210228715099</v>
      </c>
    </row>
    <row r="8411" spans="1:2">
      <c r="A8411" s="21">
        <v>0.83788378837883704</v>
      </c>
      <c r="B8411" s="21">
        <v>1.2104594382515099</v>
      </c>
    </row>
    <row r="8412" spans="1:2">
      <c r="A8412" s="21">
        <v>0.83798379837983805</v>
      </c>
      <c r="B8412" s="21">
        <v>1.2099978536315099</v>
      </c>
    </row>
    <row r="8413" spans="1:2">
      <c r="A8413" s="21">
        <v>0.83808380838083796</v>
      </c>
      <c r="B8413" s="21">
        <v>1.2095362690115099</v>
      </c>
    </row>
    <row r="8414" spans="1:2">
      <c r="A8414" s="21">
        <v>0.83818381838183798</v>
      </c>
      <c r="B8414" s="21">
        <v>1.2090746843915099</v>
      </c>
    </row>
    <row r="8415" spans="1:2">
      <c r="A8415" s="21">
        <v>0.83828382838283799</v>
      </c>
      <c r="B8415" s="21">
        <v>1.2086130997715101</v>
      </c>
    </row>
    <row r="8416" spans="1:2">
      <c r="A8416" s="21">
        <v>0.83838383838383801</v>
      </c>
      <c r="B8416" s="21">
        <v>1.2081515151515101</v>
      </c>
    </row>
    <row r="8417" spans="1:2">
      <c r="A8417" s="21">
        <v>0.83848384838483803</v>
      </c>
      <c r="B8417" s="21">
        <v>1.2076899305315101</v>
      </c>
    </row>
    <row r="8418" spans="1:2">
      <c r="A8418" s="21">
        <v>0.83858385838583804</v>
      </c>
      <c r="B8418" s="21">
        <v>1.2072283459115101</v>
      </c>
    </row>
    <row r="8419" spans="1:2">
      <c r="A8419" s="21">
        <v>0.83868386838683795</v>
      </c>
      <c r="B8419" s="21">
        <v>1.2067667612915101</v>
      </c>
    </row>
    <row r="8420" spans="1:2">
      <c r="A8420" s="21">
        <v>0.83878387838783797</v>
      </c>
      <c r="B8420" s="21">
        <v>1.20630517667151</v>
      </c>
    </row>
    <row r="8421" spans="1:2">
      <c r="A8421" s="21">
        <v>0.83888388838883798</v>
      </c>
      <c r="B8421" s="21">
        <v>1.20584359205151</v>
      </c>
    </row>
    <row r="8422" spans="1:2">
      <c r="A8422" s="21">
        <v>0.838983898389839</v>
      </c>
      <c r="B8422" s="21">
        <v>1.20538200743151</v>
      </c>
    </row>
    <row r="8423" spans="1:2">
      <c r="A8423" s="21">
        <v>0.83908390839083902</v>
      </c>
      <c r="B8423" s="21">
        <v>1.20492042281151</v>
      </c>
    </row>
    <row r="8424" spans="1:2">
      <c r="A8424" s="21">
        <v>0.83918391839183903</v>
      </c>
      <c r="B8424" s="21">
        <v>1.20445883819151</v>
      </c>
    </row>
    <row r="8425" spans="1:2">
      <c r="A8425" s="21">
        <v>0.83928392839283905</v>
      </c>
      <c r="B8425" s="21">
        <v>1.20399725357151</v>
      </c>
    </row>
    <row r="8426" spans="1:2">
      <c r="A8426" s="21">
        <v>0.83938393839383896</v>
      </c>
      <c r="B8426" s="21">
        <v>1.20353566895151</v>
      </c>
    </row>
    <row r="8427" spans="1:2">
      <c r="A8427" s="21">
        <v>0.83948394839483897</v>
      </c>
      <c r="B8427" s="21">
        <v>1.2030740843315</v>
      </c>
    </row>
    <row r="8428" spans="1:2">
      <c r="A8428" s="21">
        <v>0.83958395839583899</v>
      </c>
      <c r="B8428" s="21">
        <v>1.2026124997115</v>
      </c>
    </row>
    <row r="8429" spans="1:2">
      <c r="A8429" s="21">
        <v>0.83968396839683901</v>
      </c>
      <c r="B8429" s="21">
        <v>1.2021509150915</v>
      </c>
    </row>
    <row r="8430" spans="1:2">
      <c r="A8430" s="21">
        <v>0.83978397839783903</v>
      </c>
      <c r="B8430" s="21">
        <v>1.2016893304715</v>
      </c>
    </row>
    <row r="8431" spans="1:2">
      <c r="A8431" s="21">
        <v>0.83988398839883904</v>
      </c>
      <c r="B8431" s="21">
        <v>1.2012277458514999</v>
      </c>
    </row>
    <row r="8432" spans="1:2">
      <c r="A8432" s="21">
        <v>0.83998399839983995</v>
      </c>
      <c r="B8432" s="21">
        <v>1.2007661612314999</v>
      </c>
    </row>
    <row r="8433" spans="1:2">
      <c r="A8433" s="21">
        <v>0.84008400840083997</v>
      </c>
      <c r="B8433" s="21">
        <v>1.2003045766114999</v>
      </c>
    </row>
    <row r="8434" spans="1:2">
      <c r="A8434" s="21">
        <v>0.84018401840183998</v>
      </c>
      <c r="B8434" s="21">
        <v>1.1998429919914999</v>
      </c>
    </row>
    <row r="8435" spans="1:2">
      <c r="A8435" s="21">
        <v>0.84028402840284</v>
      </c>
      <c r="B8435" s="21">
        <v>1.1993814073714999</v>
      </c>
    </row>
    <row r="8436" spans="1:2">
      <c r="A8436" s="21">
        <v>0.84038403840384002</v>
      </c>
      <c r="B8436" s="21">
        <v>1.1989198227515001</v>
      </c>
    </row>
    <row r="8437" spans="1:2">
      <c r="A8437" s="21">
        <v>0.84048404840484003</v>
      </c>
      <c r="B8437" s="21">
        <v>1.1984582381315001</v>
      </c>
    </row>
    <row r="8438" spans="1:2">
      <c r="A8438" s="21">
        <v>0.84058405840584005</v>
      </c>
      <c r="B8438" s="21">
        <v>1.1979966535115001</v>
      </c>
    </row>
    <row r="8439" spans="1:2">
      <c r="A8439" s="21">
        <v>0.84068406840683996</v>
      </c>
      <c r="B8439" s="21">
        <v>1.1975350688915001</v>
      </c>
    </row>
    <row r="8440" spans="1:2">
      <c r="A8440" s="21">
        <v>0.84078407840783997</v>
      </c>
      <c r="B8440" s="21">
        <v>1.1970734842715001</v>
      </c>
    </row>
    <row r="8441" spans="1:2">
      <c r="A8441" s="21">
        <v>0.84088408840883999</v>
      </c>
      <c r="B8441" s="21">
        <v>1.1966118996515001</v>
      </c>
    </row>
    <row r="8442" spans="1:2">
      <c r="A8442" s="21">
        <v>0.84098409840984101</v>
      </c>
      <c r="B8442" s="21">
        <v>1.1961503150315</v>
      </c>
    </row>
    <row r="8443" spans="1:2">
      <c r="A8443" s="21">
        <v>0.84108410841084102</v>
      </c>
      <c r="B8443" s="21">
        <v>1.1956887304115</v>
      </c>
    </row>
    <row r="8444" spans="1:2">
      <c r="A8444" s="21">
        <v>0.84118411841184104</v>
      </c>
      <c r="B8444" s="21">
        <v>1.1952271457915</v>
      </c>
    </row>
    <row r="8445" spans="1:2">
      <c r="A8445" s="21">
        <v>0.84128412841284095</v>
      </c>
      <c r="B8445" s="21">
        <v>1.1947655611715</v>
      </c>
    </row>
    <row r="8446" spans="1:2">
      <c r="A8446" s="21">
        <v>0.84138413841384097</v>
      </c>
      <c r="B8446" s="21">
        <v>1.1943039765515</v>
      </c>
    </row>
    <row r="8447" spans="1:2">
      <c r="A8447" s="21">
        <v>0.84148414841484098</v>
      </c>
      <c r="B8447" s="21">
        <v>1.1938423919315</v>
      </c>
    </row>
    <row r="8448" spans="1:2">
      <c r="A8448" s="21">
        <v>0.841584158415841</v>
      </c>
      <c r="B8448" s="21">
        <v>1.1933808073115</v>
      </c>
    </row>
    <row r="8449" spans="1:2">
      <c r="A8449" s="21">
        <v>0.84168416841684102</v>
      </c>
      <c r="B8449" s="21">
        <v>1.1929192226915</v>
      </c>
    </row>
    <row r="8450" spans="1:2">
      <c r="A8450" s="21">
        <v>0.84178417841784103</v>
      </c>
      <c r="B8450" s="21">
        <v>1.19245763807149</v>
      </c>
    </row>
    <row r="8451" spans="1:2">
      <c r="A8451" s="21">
        <v>0.84188418841884105</v>
      </c>
      <c r="B8451" s="21">
        <v>1.19199605345149</v>
      </c>
    </row>
    <row r="8452" spans="1:2">
      <c r="A8452" s="21">
        <v>0.84198419841984196</v>
      </c>
      <c r="B8452" s="21">
        <v>1.1915344688314899</v>
      </c>
    </row>
    <row r="8453" spans="1:2">
      <c r="A8453" s="21">
        <v>0.84208420842084197</v>
      </c>
      <c r="B8453" s="21">
        <v>1.1910728842114899</v>
      </c>
    </row>
    <row r="8454" spans="1:2">
      <c r="A8454" s="21">
        <v>0.84218421842184199</v>
      </c>
      <c r="B8454" s="21">
        <v>1.1906112995914899</v>
      </c>
    </row>
    <row r="8455" spans="1:2">
      <c r="A8455" s="21">
        <v>0.84228422842284201</v>
      </c>
      <c r="B8455" s="21">
        <v>1.1901497149714899</v>
      </c>
    </row>
    <row r="8456" spans="1:2">
      <c r="A8456" s="21">
        <v>0.84238423842384202</v>
      </c>
      <c r="B8456" s="21">
        <v>1.1896881303514899</v>
      </c>
    </row>
    <row r="8457" spans="1:2">
      <c r="A8457" s="21">
        <v>0.84248424842484204</v>
      </c>
      <c r="B8457" s="21">
        <v>1.1892265457314899</v>
      </c>
    </row>
    <row r="8458" spans="1:2">
      <c r="A8458" s="21">
        <v>0.84258425842584195</v>
      </c>
      <c r="B8458" s="21">
        <v>1.1887649611114901</v>
      </c>
    </row>
    <row r="8459" spans="1:2">
      <c r="A8459" s="21">
        <v>0.84268426842684196</v>
      </c>
      <c r="B8459" s="21">
        <v>1.1883033764914901</v>
      </c>
    </row>
    <row r="8460" spans="1:2">
      <c r="A8460" s="21">
        <v>0.84278427842784198</v>
      </c>
      <c r="B8460" s="21">
        <v>1.1878417918714901</v>
      </c>
    </row>
    <row r="8461" spans="1:2">
      <c r="A8461" s="21">
        <v>0.842884288428842</v>
      </c>
      <c r="B8461" s="21">
        <v>1.1873802072514901</v>
      </c>
    </row>
    <row r="8462" spans="1:2">
      <c r="A8462" s="21">
        <v>0.84298429842984302</v>
      </c>
      <c r="B8462" s="21">
        <v>1.1869186226314901</v>
      </c>
    </row>
    <row r="8463" spans="1:2">
      <c r="A8463" s="21">
        <v>0.84308430843084303</v>
      </c>
      <c r="B8463" s="21">
        <v>1.1864570380114901</v>
      </c>
    </row>
    <row r="8464" spans="1:2">
      <c r="A8464" s="21">
        <v>0.84318431843184305</v>
      </c>
      <c r="B8464" s="21">
        <v>1.18599545339149</v>
      </c>
    </row>
    <row r="8465" spans="1:2">
      <c r="A8465" s="21">
        <v>0.84328432843284296</v>
      </c>
      <c r="B8465" s="21">
        <v>1.18553386877149</v>
      </c>
    </row>
    <row r="8466" spans="1:2">
      <c r="A8466" s="21">
        <v>0.84338433843384297</v>
      </c>
      <c r="B8466" s="21">
        <v>1.18507228415149</v>
      </c>
    </row>
    <row r="8467" spans="1:2">
      <c r="A8467" s="21">
        <v>0.84348434843484299</v>
      </c>
      <c r="B8467" s="21">
        <v>1.18461069953149</v>
      </c>
    </row>
    <row r="8468" spans="1:2">
      <c r="A8468" s="21">
        <v>0.84358435843584301</v>
      </c>
      <c r="B8468" s="21">
        <v>1.18414911491149</v>
      </c>
    </row>
    <row r="8469" spans="1:2">
      <c r="A8469" s="21">
        <v>0.84368436843684302</v>
      </c>
      <c r="B8469" s="21">
        <v>1.18368753029149</v>
      </c>
    </row>
    <row r="8470" spans="1:2">
      <c r="A8470" s="21">
        <v>0.84378437843784304</v>
      </c>
      <c r="B8470" s="21">
        <v>1.18322594567149</v>
      </c>
    </row>
    <row r="8471" spans="1:2">
      <c r="A8471" s="21">
        <v>0.84388438843884395</v>
      </c>
      <c r="B8471" s="21">
        <v>1.18276436105148</v>
      </c>
    </row>
    <row r="8472" spans="1:2">
      <c r="A8472" s="21">
        <v>0.84398439843984396</v>
      </c>
      <c r="B8472" s="21">
        <v>1.18230277643148</v>
      </c>
    </row>
    <row r="8473" spans="1:2">
      <c r="A8473" s="21">
        <v>0.84408440844084398</v>
      </c>
      <c r="B8473" s="21">
        <v>1.18184119181148</v>
      </c>
    </row>
    <row r="8474" spans="1:2">
      <c r="A8474" s="21">
        <v>0.844184418441844</v>
      </c>
      <c r="B8474" s="21">
        <v>1.1813796071914799</v>
      </c>
    </row>
    <row r="8475" spans="1:2">
      <c r="A8475" s="21">
        <v>0.84428442844284401</v>
      </c>
      <c r="B8475" s="21">
        <v>1.1809180225714799</v>
      </c>
    </row>
    <row r="8476" spans="1:2">
      <c r="A8476" s="21">
        <v>0.84438443844384403</v>
      </c>
      <c r="B8476" s="21">
        <v>1.1804564379514799</v>
      </c>
    </row>
    <row r="8477" spans="1:2">
      <c r="A8477" s="21">
        <v>0.84448444844484405</v>
      </c>
      <c r="B8477" s="21">
        <v>1.1799948533314799</v>
      </c>
    </row>
    <row r="8478" spans="1:2">
      <c r="A8478" s="21">
        <v>0.84458445844584396</v>
      </c>
      <c r="B8478" s="21">
        <v>1.1795332687114799</v>
      </c>
    </row>
    <row r="8479" spans="1:2">
      <c r="A8479" s="21">
        <v>0.84468446844684397</v>
      </c>
      <c r="B8479" s="21">
        <v>1.1790716840914801</v>
      </c>
    </row>
    <row r="8480" spans="1:2">
      <c r="A8480" s="21">
        <v>0.84478447844784399</v>
      </c>
      <c r="B8480" s="21">
        <v>1.1786100994714801</v>
      </c>
    </row>
    <row r="8481" spans="1:2">
      <c r="A8481" s="21">
        <v>0.84488448844884401</v>
      </c>
      <c r="B8481" s="21">
        <v>1.1781485148514801</v>
      </c>
    </row>
    <row r="8482" spans="1:2">
      <c r="A8482" s="21">
        <v>0.84498449844984502</v>
      </c>
      <c r="B8482" s="21">
        <v>1.1776869302314801</v>
      </c>
    </row>
    <row r="8483" spans="1:2">
      <c r="A8483" s="21">
        <v>0.84508450845084504</v>
      </c>
      <c r="B8483" s="21">
        <v>1.1772253456114801</v>
      </c>
    </row>
    <row r="8484" spans="1:2">
      <c r="A8484" s="21">
        <v>0.84518451845184495</v>
      </c>
      <c r="B8484" s="21">
        <v>1.1767637609914801</v>
      </c>
    </row>
    <row r="8485" spans="1:2">
      <c r="A8485" s="21">
        <v>0.84528452845284496</v>
      </c>
      <c r="B8485" s="21">
        <v>1.17630217637148</v>
      </c>
    </row>
    <row r="8486" spans="1:2">
      <c r="A8486" s="21">
        <v>0.84538453845384498</v>
      </c>
      <c r="B8486" s="21">
        <v>1.17584059175148</v>
      </c>
    </row>
    <row r="8487" spans="1:2">
      <c r="A8487" s="21">
        <v>0.845484548454845</v>
      </c>
      <c r="B8487" s="21">
        <v>1.17537900713148</v>
      </c>
    </row>
    <row r="8488" spans="1:2">
      <c r="A8488" s="21">
        <v>0.84558455845584501</v>
      </c>
      <c r="B8488" s="21">
        <v>1.17491742251148</v>
      </c>
    </row>
    <row r="8489" spans="1:2">
      <c r="A8489" s="21">
        <v>0.84568456845684503</v>
      </c>
      <c r="B8489" s="21">
        <v>1.17445583789148</v>
      </c>
    </row>
    <row r="8490" spans="1:2">
      <c r="A8490" s="21">
        <v>0.84578457845784505</v>
      </c>
      <c r="B8490" s="21">
        <v>1.17399425327148</v>
      </c>
    </row>
    <row r="8491" spans="1:2">
      <c r="A8491" s="21">
        <v>0.84588458845884595</v>
      </c>
      <c r="B8491" s="21">
        <v>1.17353266865148</v>
      </c>
    </row>
    <row r="8492" spans="1:2">
      <c r="A8492" s="21">
        <v>0.84598459845984597</v>
      </c>
      <c r="B8492" s="21">
        <v>1.17307108403148</v>
      </c>
    </row>
    <row r="8493" spans="1:2">
      <c r="A8493" s="21">
        <v>0.84608460846084599</v>
      </c>
      <c r="B8493" s="21">
        <v>1.17260949941147</v>
      </c>
    </row>
    <row r="8494" spans="1:2">
      <c r="A8494" s="21">
        <v>0.84618461846184601</v>
      </c>
      <c r="B8494" s="21">
        <v>1.17214791479147</v>
      </c>
    </row>
    <row r="8495" spans="1:2">
      <c r="A8495" s="21">
        <v>0.84628462846284602</v>
      </c>
      <c r="B8495" s="21">
        <v>1.1716863301714699</v>
      </c>
    </row>
    <row r="8496" spans="1:2">
      <c r="A8496" s="21">
        <v>0.84638463846384604</v>
      </c>
      <c r="B8496" s="21">
        <v>1.1712247455514699</v>
      </c>
    </row>
    <row r="8497" spans="1:2">
      <c r="A8497" s="21">
        <v>0.84648464846484595</v>
      </c>
      <c r="B8497" s="21">
        <v>1.1707631609314699</v>
      </c>
    </row>
    <row r="8498" spans="1:2">
      <c r="A8498" s="21">
        <v>0.84658465846584596</v>
      </c>
      <c r="B8498" s="21">
        <v>1.1703015763114699</v>
      </c>
    </row>
    <row r="8499" spans="1:2">
      <c r="A8499" s="21">
        <v>0.84668466846684598</v>
      </c>
      <c r="B8499" s="21">
        <v>1.1698399916914699</v>
      </c>
    </row>
    <row r="8500" spans="1:2">
      <c r="A8500" s="21">
        <v>0.846784678467846</v>
      </c>
      <c r="B8500" s="21">
        <v>1.1693784070714699</v>
      </c>
    </row>
    <row r="8501" spans="1:2">
      <c r="A8501" s="21">
        <v>0.84688468846884601</v>
      </c>
      <c r="B8501" s="21">
        <v>1.1689168224514701</v>
      </c>
    </row>
    <row r="8502" spans="1:2">
      <c r="A8502" s="21">
        <v>0.84698469846984703</v>
      </c>
      <c r="B8502" s="21">
        <v>1.1684552378314701</v>
      </c>
    </row>
    <row r="8503" spans="1:2">
      <c r="A8503" s="21">
        <v>0.84708470847084705</v>
      </c>
      <c r="B8503" s="21">
        <v>1.1679936532114701</v>
      </c>
    </row>
    <row r="8504" spans="1:2">
      <c r="A8504" s="21">
        <v>0.84718471847184695</v>
      </c>
      <c r="B8504" s="21">
        <v>1.1675320685914701</v>
      </c>
    </row>
    <row r="8505" spans="1:2">
      <c r="A8505" s="21">
        <v>0.84728472847284697</v>
      </c>
      <c r="B8505" s="21">
        <v>1.1670704839714701</v>
      </c>
    </row>
    <row r="8506" spans="1:2">
      <c r="A8506" s="21">
        <v>0.84738473847384699</v>
      </c>
      <c r="B8506" s="21">
        <v>1.1666088993514701</v>
      </c>
    </row>
    <row r="8507" spans="1:2">
      <c r="A8507" s="21">
        <v>0.84748474847484701</v>
      </c>
      <c r="B8507" s="21">
        <v>1.16614731473147</v>
      </c>
    </row>
    <row r="8508" spans="1:2">
      <c r="A8508" s="21">
        <v>0.84758475847584702</v>
      </c>
      <c r="B8508" s="21">
        <v>1.16568573011147</v>
      </c>
    </row>
    <row r="8509" spans="1:2">
      <c r="A8509" s="21">
        <v>0.84768476847684704</v>
      </c>
      <c r="B8509" s="21">
        <v>1.16522414549147</v>
      </c>
    </row>
    <row r="8510" spans="1:2">
      <c r="A8510" s="21">
        <v>0.84778477847784695</v>
      </c>
      <c r="B8510" s="21">
        <v>1.16476256087147</v>
      </c>
    </row>
    <row r="8511" spans="1:2">
      <c r="A8511" s="21">
        <v>0.84788478847884796</v>
      </c>
      <c r="B8511" s="21">
        <v>1.16430097625147</v>
      </c>
    </row>
    <row r="8512" spans="1:2">
      <c r="A8512" s="21">
        <v>0.84798479847984798</v>
      </c>
      <c r="B8512" s="21">
        <v>1.16383939163147</v>
      </c>
    </row>
    <row r="8513" spans="1:2">
      <c r="A8513" s="21">
        <v>0.848084808480848</v>
      </c>
      <c r="B8513" s="21">
        <v>1.16337780701147</v>
      </c>
    </row>
    <row r="8514" spans="1:2">
      <c r="A8514" s="21">
        <v>0.84818481848184801</v>
      </c>
      <c r="B8514" s="21">
        <v>1.16291622239146</v>
      </c>
    </row>
    <row r="8515" spans="1:2">
      <c r="A8515" s="21">
        <v>0.84828482848284803</v>
      </c>
      <c r="B8515" s="21">
        <v>1.16245463777146</v>
      </c>
    </row>
    <row r="8516" spans="1:2">
      <c r="A8516" s="21">
        <v>0.84838483848384805</v>
      </c>
      <c r="B8516" s="21">
        <v>1.16199305315146</v>
      </c>
    </row>
    <row r="8517" spans="1:2">
      <c r="A8517" s="21">
        <v>0.84848484848484795</v>
      </c>
      <c r="B8517" s="21">
        <v>1.1615314685314599</v>
      </c>
    </row>
    <row r="8518" spans="1:2">
      <c r="A8518" s="21">
        <v>0.84858485848584797</v>
      </c>
      <c r="B8518" s="21">
        <v>1.1610698839114599</v>
      </c>
    </row>
    <row r="8519" spans="1:2">
      <c r="A8519" s="21">
        <v>0.84868486848684799</v>
      </c>
      <c r="B8519" s="21">
        <v>1.1606082992914599</v>
      </c>
    </row>
    <row r="8520" spans="1:2">
      <c r="A8520" s="21">
        <v>0.848784878487848</v>
      </c>
      <c r="B8520" s="21">
        <v>1.1601467146714599</v>
      </c>
    </row>
    <row r="8521" spans="1:2">
      <c r="A8521" s="21">
        <v>0.84888488848884802</v>
      </c>
      <c r="B8521" s="21">
        <v>1.1596851300514599</v>
      </c>
    </row>
    <row r="8522" spans="1:2">
      <c r="A8522" s="21">
        <v>0.84898489848984904</v>
      </c>
      <c r="B8522" s="21">
        <v>1.1592235454314599</v>
      </c>
    </row>
    <row r="8523" spans="1:2">
      <c r="A8523" s="21">
        <v>0.84908490849084906</v>
      </c>
      <c r="B8523" s="21">
        <v>1.1587619608114601</v>
      </c>
    </row>
    <row r="8524" spans="1:2">
      <c r="A8524" s="21">
        <v>0.84918491849184896</v>
      </c>
      <c r="B8524" s="21">
        <v>1.1583003761914601</v>
      </c>
    </row>
    <row r="8525" spans="1:2">
      <c r="A8525" s="21">
        <v>0.84928492849284898</v>
      </c>
      <c r="B8525" s="21">
        <v>1.1578387915714601</v>
      </c>
    </row>
    <row r="8526" spans="1:2">
      <c r="A8526" s="21">
        <v>0.849384938493849</v>
      </c>
      <c r="B8526" s="21">
        <v>1.1573772069514601</v>
      </c>
    </row>
    <row r="8527" spans="1:2">
      <c r="A8527" s="21">
        <v>0.84948494849484901</v>
      </c>
      <c r="B8527" s="21">
        <v>1.1569156223314601</v>
      </c>
    </row>
    <row r="8528" spans="1:2">
      <c r="A8528" s="21">
        <v>0.84958495849584903</v>
      </c>
      <c r="B8528" s="21">
        <v>1.15645403771146</v>
      </c>
    </row>
    <row r="8529" spans="1:2">
      <c r="A8529" s="21">
        <v>0.84968496849684905</v>
      </c>
      <c r="B8529" s="21">
        <v>1.15599245309146</v>
      </c>
    </row>
    <row r="8530" spans="1:2">
      <c r="A8530" s="21">
        <v>0.84978497849784895</v>
      </c>
      <c r="B8530" s="21">
        <v>1.15553086847146</v>
      </c>
    </row>
    <row r="8531" spans="1:2">
      <c r="A8531" s="21">
        <v>0.84988498849884897</v>
      </c>
      <c r="B8531" s="21">
        <v>1.15506928385146</v>
      </c>
    </row>
    <row r="8532" spans="1:2">
      <c r="A8532" s="21">
        <v>0.84998499849984999</v>
      </c>
      <c r="B8532" s="21">
        <v>1.15460769923146</v>
      </c>
    </row>
    <row r="8533" spans="1:2">
      <c r="A8533" s="21">
        <v>0.85008500850085</v>
      </c>
      <c r="B8533" s="21">
        <v>1.15414611461146</v>
      </c>
    </row>
    <row r="8534" spans="1:2">
      <c r="A8534" s="21">
        <v>0.85018501850185002</v>
      </c>
      <c r="B8534" s="21">
        <v>1.15368452999146</v>
      </c>
    </row>
    <row r="8535" spans="1:2">
      <c r="A8535" s="21">
        <v>0.85028502850285004</v>
      </c>
      <c r="B8535" s="21">
        <v>1.15322294537146</v>
      </c>
    </row>
    <row r="8536" spans="1:2">
      <c r="A8536" s="21">
        <v>0.85038503850385005</v>
      </c>
      <c r="B8536" s="21">
        <v>1.15276136075145</v>
      </c>
    </row>
    <row r="8537" spans="1:2">
      <c r="A8537" s="21">
        <v>0.85048504850484996</v>
      </c>
      <c r="B8537" s="21">
        <v>1.15229977613145</v>
      </c>
    </row>
    <row r="8538" spans="1:2">
      <c r="A8538" s="21">
        <v>0.85058505850584998</v>
      </c>
      <c r="B8538" s="21">
        <v>1.1518381915114499</v>
      </c>
    </row>
    <row r="8539" spans="1:2">
      <c r="A8539" s="21">
        <v>0.85068506850685</v>
      </c>
      <c r="B8539" s="21">
        <v>1.1513766068914499</v>
      </c>
    </row>
    <row r="8540" spans="1:2">
      <c r="A8540" s="21">
        <v>0.85078507850785001</v>
      </c>
      <c r="B8540" s="21">
        <v>1.1509150222714499</v>
      </c>
    </row>
    <row r="8541" spans="1:2">
      <c r="A8541" s="21">
        <v>0.85088508850885003</v>
      </c>
      <c r="B8541" s="21">
        <v>1.1504534376514499</v>
      </c>
    </row>
    <row r="8542" spans="1:2">
      <c r="A8542" s="21">
        <v>0.85098509850985105</v>
      </c>
      <c r="B8542" s="21">
        <v>1.1499918530314499</v>
      </c>
    </row>
    <row r="8543" spans="1:2">
      <c r="A8543" s="21">
        <v>0.85108510851085095</v>
      </c>
      <c r="B8543" s="21">
        <v>1.1495302684114499</v>
      </c>
    </row>
    <row r="8544" spans="1:2">
      <c r="A8544" s="21">
        <v>0.85118511851185097</v>
      </c>
      <c r="B8544" s="21">
        <v>1.1490686837914501</v>
      </c>
    </row>
    <row r="8545" spans="1:2">
      <c r="A8545" s="21">
        <v>0.85128512851285099</v>
      </c>
      <c r="B8545" s="21">
        <v>1.1486070991714501</v>
      </c>
    </row>
    <row r="8546" spans="1:2">
      <c r="A8546" s="21">
        <v>0.851385138513851</v>
      </c>
      <c r="B8546" s="21">
        <v>1.1481455145514501</v>
      </c>
    </row>
    <row r="8547" spans="1:2">
      <c r="A8547" s="21">
        <v>0.85148514851485102</v>
      </c>
      <c r="B8547" s="21">
        <v>1.1476839299314501</v>
      </c>
    </row>
    <row r="8548" spans="1:2">
      <c r="A8548" s="21">
        <v>0.85158515851585104</v>
      </c>
      <c r="B8548" s="21">
        <v>1.1472223453114501</v>
      </c>
    </row>
    <row r="8549" spans="1:2">
      <c r="A8549" s="21">
        <v>0.85168516851685105</v>
      </c>
      <c r="B8549" s="21">
        <v>1.1467607606914501</v>
      </c>
    </row>
    <row r="8550" spans="1:2">
      <c r="A8550" s="21">
        <v>0.85178517851785096</v>
      </c>
      <c r="B8550" s="21">
        <v>1.14629917607145</v>
      </c>
    </row>
    <row r="8551" spans="1:2">
      <c r="A8551" s="21">
        <v>0.85188518851885098</v>
      </c>
      <c r="B8551" s="21">
        <v>1.14583759145145</v>
      </c>
    </row>
    <row r="8552" spans="1:2">
      <c r="A8552" s="21">
        <v>0.85198519851985199</v>
      </c>
      <c r="B8552" s="21">
        <v>1.14537600683145</v>
      </c>
    </row>
    <row r="8553" spans="1:2">
      <c r="A8553" s="21">
        <v>0.85208520852085201</v>
      </c>
      <c r="B8553" s="21">
        <v>1.14491442221145</v>
      </c>
    </row>
    <row r="8554" spans="1:2">
      <c r="A8554" s="21">
        <v>0.85218521852185203</v>
      </c>
      <c r="B8554" s="21">
        <v>1.14445283759145</v>
      </c>
    </row>
    <row r="8555" spans="1:2">
      <c r="A8555" s="21">
        <v>0.85228522852285205</v>
      </c>
      <c r="B8555" s="21">
        <v>1.14399125297145</v>
      </c>
    </row>
    <row r="8556" spans="1:2">
      <c r="A8556" s="21">
        <v>0.85238523852385195</v>
      </c>
      <c r="B8556" s="21">
        <v>1.14352966835145</v>
      </c>
    </row>
    <row r="8557" spans="1:2">
      <c r="A8557" s="21">
        <v>0.85248524852485197</v>
      </c>
      <c r="B8557" s="21">
        <v>1.14306808373144</v>
      </c>
    </row>
    <row r="8558" spans="1:2">
      <c r="A8558" s="21">
        <v>0.85258525852585199</v>
      </c>
      <c r="B8558" s="21">
        <v>1.14260649911144</v>
      </c>
    </row>
    <row r="8559" spans="1:2">
      <c r="A8559" s="21">
        <v>0.852685268526852</v>
      </c>
      <c r="B8559" s="21">
        <v>1.14214491449144</v>
      </c>
    </row>
    <row r="8560" spans="1:2">
      <c r="A8560" s="21">
        <v>0.85278527852785202</v>
      </c>
      <c r="B8560" s="21">
        <v>1.1416833298714399</v>
      </c>
    </row>
    <row r="8561" spans="1:2">
      <c r="A8561" s="21">
        <v>0.85288528852885204</v>
      </c>
      <c r="B8561" s="21">
        <v>1.1412217452514399</v>
      </c>
    </row>
    <row r="8562" spans="1:2">
      <c r="A8562" s="21">
        <v>0.85298529852985305</v>
      </c>
      <c r="B8562" s="21">
        <v>1.1407601606314399</v>
      </c>
    </row>
    <row r="8563" spans="1:2">
      <c r="A8563" s="21">
        <v>0.85308530853085296</v>
      </c>
      <c r="B8563" s="21">
        <v>1.1402985760114399</v>
      </c>
    </row>
    <row r="8564" spans="1:2">
      <c r="A8564" s="21">
        <v>0.85318531853185298</v>
      </c>
      <c r="B8564" s="21">
        <v>1.1398369913914399</v>
      </c>
    </row>
    <row r="8565" spans="1:2">
      <c r="A8565" s="21">
        <v>0.85328532853285299</v>
      </c>
      <c r="B8565" s="21">
        <v>1.1393754067714399</v>
      </c>
    </row>
    <row r="8566" spans="1:2">
      <c r="A8566" s="21">
        <v>0.85338533853385301</v>
      </c>
      <c r="B8566" s="21">
        <v>1.1389138221514401</v>
      </c>
    </row>
    <row r="8567" spans="1:2">
      <c r="A8567" s="21">
        <v>0.85348534853485303</v>
      </c>
      <c r="B8567" s="21">
        <v>1.1384522375314401</v>
      </c>
    </row>
    <row r="8568" spans="1:2">
      <c r="A8568" s="21">
        <v>0.85358535853585304</v>
      </c>
      <c r="B8568" s="21">
        <v>1.1379906529114401</v>
      </c>
    </row>
    <row r="8569" spans="1:2">
      <c r="A8569" s="21">
        <v>0.85368536853685295</v>
      </c>
      <c r="B8569" s="21">
        <v>1.1375290682914401</v>
      </c>
    </row>
    <row r="8570" spans="1:2">
      <c r="A8570" s="21">
        <v>0.85378537853785297</v>
      </c>
      <c r="B8570" s="21">
        <v>1.1370674836714401</v>
      </c>
    </row>
    <row r="8571" spans="1:2">
      <c r="A8571" s="21">
        <v>0.85388538853885299</v>
      </c>
      <c r="B8571" s="21">
        <v>1.13660589905144</v>
      </c>
    </row>
    <row r="8572" spans="1:2">
      <c r="A8572" s="21">
        <v>0.853985398539854</v>
      </c>
      <c r="B8572" s="21">
        <v>1.13614431443144</v>
      </c>
    </row>
    <row r="8573" spans="1:2">
      <c r="A8573" s="21">
        <v>0.85408540854085402</v>
      </c>
      <c r="B8573" s="21">
        <v>1.13568272981144</v>
      </c>
    </row>
    <row r="8574" spans="1:2">
      <c r="A8574" s="21">
        <v>0.85418541854185404</v>
      </c>
      <c r="B8574" s="21">
        <v>1.13522114519144</v>
      </c>
    </row>
    <row r="8575" spans="1:2">
      <c r="A8575" s="21">
        <v>0.85428542854285405</v>
      </c>
      <c r="B8575" s="21">
        <v>1.13475956057144</v>
      </c>
    </row>
    <row r="8576" spans="1:2">
      <c r="A8576" s="21">
        <v>0.85438543854385396</v>
      </c>
      <c r="B8576" s="21">
        <v>1.13429797595144</v>
      </c>
    </row>
    <row r="8577" spans="1:2">
      <c r="A8577" s="21">
        <v>0.85448544854485398</v>
      </c>
      <c r="B8577" s="21">
        <v>1.13383639133144</v>
      </c>
    </row>
    <row r="8578" spans="1:2">
      <c r="A8578" s="21">
        <v>0.85458545854585399</v>
      </c>
      <c r="B8578" s="21">
        <v>1.13337480671144</v>
      </c>
    </row>
    <row r="8579" spans="1:2">
      <c r="A8579" s="21">
        <v>0.85468546854685401</v>
      </c>
      <c r="B8579" s="21">
        <v>1.13291322209144</v>
      </c>
    </row>
    <row r="8580" spans="1:2">
      <c r="A8580" s="21">
        <v>0.85478547854785403</v>
      </c>
      <c r="B8580" s="21">
        <v>1.13245163747143</v>
      </c>
    </row>
    <row r="8581" spans="1:2">
      <c r="A8581" s="21">
        <v>0.85488548854885404</v>
      </c>
      <c r="B8581" s="21">
        <v>1.13199005285143</v>
      </c>
    </row>
    <row r="8582" spans="1:2">
      <c r="A8582" s="21">
        <v>0.85498549854985495</v>
      </c>
      <c r="B8582" s="21">
        <v>1.1315284682314299</v>
      </c>
    </row>
    <row r="8583" spans="1:2">
      <c r="A8583" s="21">
        <v>0.85508550855085497</v>
      </c>
      <c r="B8583" s="21">
        <v>1.1310668836114299</v>
      </c>
    </row>
    <row r="8584" spans="1:2">
      <c r="A8584" s="21">
        <v>0.85518551855185498</v>
      </c>
      <c r="B8584" s="21">
        <v>1.1306052989914299</v>
      </c>
    </row>
    <row r="8585" spans="1:2">
      <c r="A8585" s="21">
        <v>0.855285528552855</v>
      </c>
      <c r="B8585" s="21">
        <v>1.1301437143714299</v>
      </c>
    </row>
    <row r="8586" spans="1:2">
      <c r="A8586" s="21">
        <v>0.85538553855385502</v>
      </c>
      <c r="B8586" s="21">
        <v>1.1296821297514299</v>
      </c>
    </row>
    <row r="8587" spans="1:2">
      <c r="A8587" s="21">
        <v>0.85548554855485504</v>
      </c>
      <c r="B8587" s="21">
        <v>1.1292205451314301</v>
      </c>
    </row>
    <row r="8588" spans="1:2">
      <c r="A8588" s="21">
        <v>0.85558555855585505</v>
      </c>
      <c r="B8588" s="21">
        <v>1.1287589605114301</v>
      </c>
    </row>
    <row r="8589" spans="1:2">
      <c r="A8589" s="21">
        <v>0.85568556855685496</v>
      </c>
      <c r="B8589" s="21">
        <v>1.1282973758914301</v>
      </c>
    </row>
    <row r="8590" spans="1:2">
      <c r="A8590" s="21">
        <v>0.85578557855785498</v>
      </c>
      <c r="B8590" s="21">
        <v>1.1278357912714301</v>
      </c>
    </row>
    <row r="8591" spans="1:2">
      <c r="A8591" s="21">
        <v>0.85588558855885499</v>
      </c>
      <c r="B8591" s="21">
        <v>1.1273742066514301</v>
      </c>
    </row>
    <row r="8592" spans="1:2">
      <c r="A8592" s="21">
        <v>0.85598559855985601</v>
      </c>
      <c r="B8592" s="21">
        <v>1.1269126220314301</v>
      </c>
    </row>
    <row r="8593" spans="1:2">
      <c r="A8593" s="21">
        <v>0.85608560856085603</v>
      </c>
      <c r="B8593" s="21">
        <v>1.12645103741143</v>
      </c>
    </row>
    <row r="8594" spans="1:2">
      <c r="A8594" s="21">
        <v>0.85618561856185604</v>
      </c>
      <c r="B8594" s="21">
        <v>1.12598945279143</v>
      </c>
    </row>
    <row r="8595" spans="1:2">
      <c r="A8595" s="21">
        <v>0.85628562856285595</v>
      </c>
      <c r="B8595" s="21">
        <v>1.12552786817143</v>
      </c>
    </row>
    <row r="8596" spans="1:2">
      <c r="A8596" s="21">
        <v>0.85638563856385597</v>
      </c>
      <c r="B8596" s="21">
        <v>1.12506628355143</v>
      </c>
    </row>
    <row r="8597" spans="1:2">
      <c r="A8597" s="21">
        <v>0.85648564856485598</v>
      </c>
      <c r="B8597" s="21">
        <v>1.12460469893143</v>
      </c>
    </row>
    <row r="8598" spans="1:2">
      <c r="A8598" s="21">
        <v>0.856585658565856</v>
      </c>
      <c r="B8598" s="21">
        <v>1.12414311431143</v>
      </c>
    </row>
    <row r="8599" spans="1:2">
      <c r="A8599" s="21">
        <v>0.85668566856685602</v>
      </c>
      <c r="B8599" s="21">
        <v>1.12368152969143</v>
      </c>
    </row>
    <row r="8600" spans="1:2">
      <c r="A8600" s="21">
        <v>0.85678567856785603</v>
      </c>
      <c r="B8600" s="21">
        <v>1.12321994507143</v>
      </c>
    </row>
    <row r="8601" spans="1:2">
      <c r="A8601" s="21">
        <v>0.85688568856885605</v>
      </c>
      <c r="B8601" s="21">
        <v>1.12275836045142</v>
      </c>
    </row>
    <row r="8602" spans="1:2">
      <c r="A8602" s="21">
        <v>0.85698569856985696</v>
      </c>
      <c r="B8602" s="21">
        <v>1.12229677583142</v>
      </c>
    </row>
    <row r="8603" spans="1:2">
      <c r="A8603" s="21">
        <v>0.85708570857085697</v>
      </c>
      <c r="B8603" s="21">
        <v>1.1218351912114199</v>
      </c>
    </row>
    <row r="8604" spans="1:2">
      <c r="A8604" s="21">
        <v>0.85718571857185699</v>
      </c>
      <c r="B8604" s="21">
        <v>1.1213736065914199</v>
      </c>
    </row>
    <row r="8605" spans="1:2">
      <c r="A8605" s="21">
        <v>0.85728572857285701</v>
      </c>
      <c r="B8605" s="21">
        <v>1.1209120219714199</v>
      </c>
    </row>
    <row r="8606" spans="1:2">
      <c r="A8606" s="21">
        <v>0.85738573857385703</v>
      </c>
      <c r="B8606" s="21">
        <v>1.1204504373514199</v>
      </c>
    </row>
    <row r="8607" spans="1:2">
      <c r="A8607" s="21">
        <v>0.85748574857485704</v>
      </c>
      <c r="B8607" s="21">
        <v>1.1199888527314199</v>
      </c>
    </row>
    <row r="8608" spans="1:2">
      <c r="A8608" s="21">
        <v>0.85758575857585695</v>
      </c>
      <c r="B8608" s="21">
        <v>1.1195272681114199</v>
      </c>
    </row>
    <row r="8609" spans="1:2">
      <c r="A8609" s="21">
        <v>0.85768576857685697</v>
      </c>
      <c r="B8609" s="21">
        <v>1.1190656834914201</v>
      </c>
    </row>
    <row r="8610" spans="1:2">
      <c r="A8610" s="21">
        <v>0.85778577857785698</v>
      </c>
      <c r="B8610" s="21">
        <v>1.1186040988714201</v>
      </c>
    </row>
    <row r="8611" spans="1:2">
      <c r="A8611" s="21">
        <v>0.857885788578857</v>
      </c>
      <c r="B8611" s="21">
        <v>1.1181425142514201</v>
      </c>
    </row>
    <row r="8612" spans="1:2">
      <c r="A8612" s="21">
        <v>0.85798579857985802</v>
      </c>
      <c r="B8612" s="21">
        <v>1.1176809296314201</v>
      </c>
    </row>
    <row r="8613" spans="1:2">
      <c r="A8613" s="21">
        <v>0.85808580858085803</v>
      </c>
      <c r="B8613" s="21">
        <v>1.1172193450114201</v>
      </c>
    </row>
    <row r="8614" spans="1:2">
      <c r="A8614" s="21">
        <v>0.85818581858185805</v>
      </c>
      <c r="B8614" s="21">
        <v>1.1167577603914201</v>
      </c>
    </row>
    <row r="8615" spans="1:2">
      <c r="A8615" s="21">
        <v>0.85828582858285796</v>
      </c>
      <c r="B8615" s="21">
        <v>1.11629617577142</v>
      </c>
    </row>
    <row r="8616" spans="1:2">
      <c r="A8616" s="21">
        <v>0.85838583858385797</v>
      </c>
      <c r="B8616" s="21">
        <v>1.11583459115142</v>
      </c>
    </row>
    <row r="8617" spans="1:2">
      <c r="A8617" s="21">
        <v>0.85848584858485799</v>
      </c>
      <c r="B8617" s="21">
        <v>1.11537300653142</v>
      </c>
    </row>
    <row r="8618" spans="1:2">
      <c r="A8618" s="21">
        <v>0.85858585858585801</v>
      </c>
      <c r="B8618" s="21">
        <v>1.11491142191142</v>
      </c>
    </row>
    <row r="8619" spans="1:2">
      <c r="A8619" s="21">
        <v>0.85868586858685803</v>
      </c>
      <c r="B8619" s="21">
        <v>1.11444983729142</v>
      </c>
    </row>
    <row r="8620" spans="1:2">
      <c r="A8620" s="21">
        <v>0.85878587858785804</v>
      </c>
      <c r="B8620" s="21">
        <v>1.11398825267142</v>
      </c>
    </row>
    <row r="8621" spans="1:2">
      <c r="A8621" s="21">
        <v>0.85888588858885895</v>
      </c>
      <c r="B8621" s="21">
        <v>1.11352666805142</v>
      </c>
    </row>
    <row r="8622" spans="1:2">
      <c r="A8622" s="21">
        <v>0.85898589858985896</v>
      </c>
      <c r="B8622" s="21">
        <v>1.11306508343142</v>
      </c>
    </row>
    <row r="8623" spans="1:2">
      <c r="A8623" s="21">
        <v>0.85908590859085898</v>
      </c>
      <c r="B8623" s="21">
        <v>1.11260349881141</v>
      </c>
    </row>
    <row r="8624" spans="1:2">
      <c r="A8624" s="21">
        <v>0.859185918591859</v>
      </c>
      <c r="B8624" s="21">
        <v>1.11214191419141</v>
      </c>
    </row>
    <row r="8625" spans="1:2">
      <c r="A8625" s="21">
        <v>0.85928592859285902</v>
      </c>
      <c r="B8625" s="21">
        <v>1.1116803295714099</v>
      </c>
    </row>
    <row r="8626" spans="1:2">
      <c r="A8626" s="21">
        <v>0.85938593859385903</v>
      </c>
      <c r="B8626" s="21">
        <v>1.1112187449514099</v>
      </c>
    </row>
    <row r="8627" spans="1:2">
      <c r="A8627" s="21">
        <v>0.85948594859485905</v>
      </c>
      <c r="B8627" s="21">
        <v>1.1107571603314099</v>
      </c>
    </row>
    <row r="8628" spans="1:2">
      <c r="A8628" s="21">
        <v>0.85958595859585896</v>
      </c>
      <c r="B8628" s="21">
        <v>1.1102955757114099</v>
      </c>
    </row>
    <row r="8629" spans="1:2">
      <c r="A8629" s="21">
        <v>0.85968596859685897</v>
      </c>
      <c r="B8629" s="21">
        <v>1.1098339910914099</v>
      </c>
    </row>
    <row r="8630" spans="1:2">
      <c r="A8630" s="21">
        <v>0.85978597859785899</v>
      </c>
      <c r="B8630" s="21">
        <v>1.1093724064714101</v>
      </c>
    </row>
    <row r="8631" spans="1:2">
      <c r="A8631" s="21">
        <v>0.85988598859885901</v>
      </c>
      <c r="B8631" s="21">
        <v>1.1089108218514101</v>
      </c>
    </row>
    <row r="8632" spans="1:2">
      <c r="A8632" s="21">
        <v>0.85998599859986002</v>
      </c>
      <c r="B8632" s="21">
        <v>1.1084492372314101</v>
      </c>
    </row>
    <row r="8633" spans="1:2">
      <c r="A8633" s="21">
        <v>0.86008600860086004</v>
      </c>
      <c r="B8633" s="21">
        <v>1.1079876526114101</v>
      </c>
    </row>
    <row r="8634" spans="1:2">
      <c r="A8634" s="21">
        <v>0.86018601860185995</v>
      </c>
      <c r="B8634" s="21">
        <v>1.1075260679914101</v>
      </c>
    </row>
    <row r="8635" spans="1:2">
      <c r="A8635" s="21">
        <v>0.86028602860285996</v>
      </c>
      <c r="B8635" s="21">
        <v>1.1070644833714101</v>
      </c>
    </row>
    <row r="8636" spans="1:2">
      <c r="A8636" s="21">
        <v>0.86038603860385998</v>
      </c>
      <c r="B8636" s="21">
        <v>1.10660289875141</v>
      </c>
    </row>
    <row r="8637" spans="1:2">
      <c r="A8637" s="21">
        <v>0.86048604860486</v>
      </c>
      <c r="B8637" s="21">
        <v>1.10614131413141</v>
      </c>
    </row>
    <row r="8638" spans="1:2">
      <c r="A8638" s="21">
        <v>0.86058605860586002</v>
      </c>
      <c r="B8638" s="21">
        <v>1.10567972951141</v>
      </c>
    </row>
    <row r="8639" spans="1:2">
      <c r="A8639" s="21">
        <v>0.86068606860686003</v>
      </c>
      <c r="B8639" s="21">
        <v>1.10521814489141</v>
      </c>
    </row>
    <row r="8640" spans="1:2">
      <c r="A8640" s="21">
        <v>0.86078607860786005</v>
      </c>
      <c r="B8640" s="21">
        <v>1.10475656027141</v>
      </c>
    </row>
    <row r="8641" spans="1:2">
      <c r="A8641" s="21">
        <v>0.86088608860886096</v>
      </c>
      <c r="B8641" s="21">
        <v>1.10429497565141</v>
      </c>
    </row>
    <row r="8642" spans="1:2">
      <c r="A8642" s="21">
        <v>0.86098609860986097</v>
      </c>
      <c r="B8642" s="21">
        <v>1.10383339103141</v>
      </c>
    </row>
    <row r="8643" spans="1:2">
      <c r="A8643" s="21">
        <v>0.86108610861086099</v>
      </c>
      <c r="B8643" s="21">
        <v>1.10337180641141</v>
      </c>
    </row>
    <row r="8644" spans="1:2">
      <c r="A8644" s="21">
        <v>0.86118611861186101</v>
      </c>
      <c r="B8644" s="21">
        <v>1.1029102217914</v>
      </c>
    </row>
    <row r="8645" spans="1:2">
      <c r="A8645" s="21">
        <v>0.86128612861286102</v>
      </c>
      <c r="B8645" s="21">
        <v>1.1024486371714</v>
      </c>
    </row>
    <row r="8646" spans="1:2">
      <c r="A8646" s="21">
        <v>0.86138613861386104</v>
      </c>
      <c r="B8646" s="21">
        <v>1.1019870525513999</v>
      </c>
    </row>
    <row r="8647" spans="1:2">
      <c r="A8647" s="21">
        <v>0.86148614861486095</v>
      </c>
      <c r="B8647" s="21">
        <v>1.1015254679313999</v>
      </c>
    </row>
    <row r="8648" spans="1:2">
      <c r="A8648" s="21">
        <v>0.86158615861586096</v>
      </c>
      <c r="B8648" s="21">
        <v>1.1010638833113999</v>
      </c>
    </row>
    <row r="8649" spans="1:2">
      <c r="A8649" s="21">
        <v>0.86168616861686098</v>
      </c>
      <c r="B8649" s="21">
        <v>1.1006022986913999</v>
      </c>
    </row>
    <row r="8650" spans="1:2">
      <c r="A8650" s="21">
        <v>0.861786178617861</v>
      </c>
      <c r="B8650" s="21">
        <v>1.1001407140713999</v>
      </c>
    </row>
    <row r="8651" spans="1:2">
      <c r="A8651" s="21">
        <v>0.86188618861886102</v>
      </c>
      <c r="B8651" s="21">
        <v>1.0996791294513999</v>
      </c>
    </row>
    <row r="8652" spans="1:2">
      <c r="A8652" s="21">
        <v>0.86198619861986203</v>
      </c>
      <c r="B8652" s="21">
        <v>1.0992175448314001</v>
      </c>
    </row>
    <row r="8653" spans="1:2">
      <c r="A8653" s="21">
        <v>0.86208620862086205</v>
      </c>
      <c r="B8653" s="21">
        <v>1.0987559602114001</v>
      </c>
    </row>
    <row r="8654" spans="1:2">
      <c r="A8654" s="21">
        <v>0.86218621862186196</v>
      </c>
      <c r="B8654" s="21">
        <v>1.0982943755914001</v>
      </c>
    </row>
    <row r="8655" spans="1:2">
      <c r="A8655" s="21">
        <v>0.86228622862286197</v>
      </c>
      <c r="B8655" s="21">
        <v>1.0978327909714001</v>
      </c>
    </row>
    <row r="8656" spans="1:2">
      <c r="A8656" s="21">
        <v>0.86238623862386199</v>
      </c>
      <c r="B8656" s="21">
        <v>1.0973712063514001</v>
      </c>
    </row>
    <row r="8657" spans="1:2">
      <c r="A8657" s="21">
        <v>0.86248624862486201</v>
      </c>
      <c r="B8657" s="21">
        <v>1.0969096217314001</v>
      </c>
    </row>
    <row r="8658" spans="1:2">
      <c r="A8658" s="21">
        <v>0.86258625862586202</v>
      </c>
      <c r="B8658" s="21">
        <v>1.0964480371114</v>
      </c>
    </row>
    <row r="8659" spans="1:2">
      <c r="A8659" s="21">
        <v>0.86268626862686204</v>
      </c>
      <c r="B8659" s="21">
        <v>1.0959864524914</v>
      </c>
    </row>
    <row r="8660" spans="1:2">
      <c r="A8660" s="21">
        <v>0.86278627862786195</v>
      </c>
      <c r="B8660" s="21">
        <v>1.0955248678714</v>
      </c>
    </row>
    <row r="8661" spans="1:2">
      <c r="A8661" s="21">
        <v>0.86288628862886296</v>
      </c>
      <c r="B8661" s="21">
        <v>1.0950632832514</v>
      </c>
    </row>
    <row r="8662" spans="1:2">
      <c r="A8662" s="21">
        <v>0.86298629862986298</v>
      </c>
      <c r="B8662" s="21">
        <v>1.0946016986314</v>
      </c>
    </row>
    <row r="8663" spans="1:2">
      <c r="A8663" s="21">
        <v>0.863086308630863</v>
      </c>
      <c r="B8663" s="21">
        <v>1.0941401140114</v>
      </c>
    </row>
    <row r="8664" spans="1:2">
      <c r="A8664" s="21">
        <v>0.86318631863186301</v>
      </c>
      <c r="B8664" s="21">
        <v>1.0936785293914</v>
      </c>
    </row>
    <row r="8665" spans="1:2">
      <c r="A8665" s="21">
        <v>0.86328632863286303</v>
      </c>
      <c r="B8665" s="21">
        <v>1.09321694477139</v>
      </c>
    </row>
    <row r="8666" spans="1:2">
      <c r="A8666" s="21">
        <v>0.86338633863386305</v>
      </c>
      <c r="B8666" s="21">
        <v>1.09275536015139</v>
      </c>
    </row>
    <row r="8667" spans="1:2">
      <c r="A8667" s="21">
        <v>0.86348634863486295</v>
      </c>
      <c r="B8667" s="21">
        <v>1.09229377553139</v>
      </c>
    </row>
    <row r="8668" spans="1:2">
      <c r="A8668" s="21">
        <v>0.86358635863586297</v>
      </c>
      <c r="B8668" s="21">
        <v>1.0918321909113899</v>
      </c>
    </row>
    <row r="8669" spans="1:2">
      <c r="A8669" s="21">
        <v>0.86368636863686299</v>
      </c>
      <c r="B8669" s="21">
        <v>1.0913706062913899</v>
      </c>
    </row>
    <row r="8670" spans="1:2">
      <c r="A8670" s="21">
        <v>0.86378637863786301</v>
      </c>
      <c r="B8670" s="21">
        <v>1.0909090216713899</v>
      </c>
    </row>
    <row r="8671" spans="1:2">
      <c r="A8671" s="21">
        <v>0.86388638863886302</v>
      </c>
      <c r="B8671" s="21">
        <v>1.0904474370513899</v>
      </c>
    </row>
    <row r="8672" spans="1:2">
      <c r="A8672" s="21">
        <v>0.86398639863986404</v>
      </c>
      <c r="B8672" s="21">
        <v>1.0899858524313899</v>
      </c>
    </row>
    <row r="8673" spans="1:2">
      <c r="A8673" s="21">
        <v>0.86408640864086395</v>
      </c>
      <c r="B8673" s="21">
        <v>1.0895242678113899</v>
      </c>
    </row>
    <row r="8674" spans="1:2">
      <c r="A8674" s="21">
        <v>0.86418641864186396</v>
      </c>
      <c r="B8674" s="21">
        <v>1.0890626831913901</v>
      </c>
    </row>
    <row r="8675" spans="1:2">
      <c r="A8675" s="21">
        <v>0.86428642864286398</v>
      </c>
      <c r="B8675" s="21">
        <v>1.0886010985713901</v>
      </c>
    </row>
    <row r="8676" spans="1:2">
      <c r="A8676" s="21">
        <v>0.864386438643864</v>
      </c>
      <c r="B8676" s="21">
        <v>1.0881395139513901</v>
      </c>
    </row>
    <row r="8677" spans="1:2">
      <c r="A8677" s="21">
        <v>0.86448644864486401</v>
      </c>
      <c r="B8677" s="21">
        <v>1.0876779293313901</v>
      </c>
    </row>
    <row r="8678" spans="1:2">
      <c r="A8678" s="21">
        <v>0.86458645864586403</v>
      </c>
      <c r="B8678" s="21">
        <v>1.0872163447113901</v>
      </c>
    </row>
    <row r="8679" spans="1:2">
      <c r="A8679" s="21">
        <v>0.86468646864686405</v>
      </c>
      <c r="B8679" s="21">
        <v>1.08675476009139</v>
      </c>
    </row>
    <row r="8680" spans="1:2">
      <c r="A8680" s="21">
        <v>0.86478647864786395</v>
      </c>
      <c r="B8680" s="21">
        <v>1.08629317547139</v>
      </c>
    </row>
    <row r="8681" spans="1:2">
      <c r="A8681" s="21">
        <v>0.86488648864886397</v>
      </c>
      <c r="B8681" s="21">
        <v>1.08583159085139</v>
      </c>
    </row>
    <row r="8682" spans="1:2">
      <c r="A8682" s="21">
        <v>0.86498649864986499</v>
      </c>
      <c r="B8682" s="21">
        <v>1.08537000623139</v>
      </c>
    </row>
    <row r="8683" spans="1:2">
      <c r="A8683" s="21">
        <v>0.865086508650865</v>
      </c>
      <c r="B8683" s="21">
        <v>1.08490842161139</v>
      </c>
    </row>
    <row r="8684" spans="1:2">
      <c r="A8684" s="21">
        <v>0.86518651865186502</v>
      </c>
      <c r="B8684" s="21">
        <v>1.08444683699139</v>
      </c>
    </row>
    <row r="8685" spans="1:2">
      <c r="A8685" s="21">
        <v>0.86528652865286504</v>
      </c>
      <c r="B8685" s="21">
        <v>1.08398525237139</v>
      </c>
    </row>
    <row r="8686" spans="1:2">
      <c r="A8686" s="21">
        <v>0.86538653865386495</v>
      </c>
      <c r="B8686" s="21">
        <v>1.08352366775139</v>
      </c>
    </row>
    <row r="8687" spans="1:2">
      <c r="A8687" s="21">
        <v>0.86548654865486496</v>
      </c>
      <c r="B8687" s="21">
        <v>1.08306208313139</v>
      </c>
    </row>
    <row r="8688" spans="1:2">
      <c r="A8688" s="21">
        <v>0.86558655865586498</v>
      </c>
      <c r="B8688" s="21">
        <v>1.08260049851138</v>
      </c>
    </row>
    <row r="8689" spans="1:2">
      <c r="A8689" s="21">
        <v>0.865686568656865</v>
      </c>
      <c r="B8689" s="21">
        <v>1.0821389138913799</v>
      </c>
    </row>
    <row r="8690" spans="1:2">
      <c r="A8690" s="21">
        <v>0.86578657865786501</v>
      </c>
      <c r="B8690" s="21">
        <v>1.0816773292713799</v>
      </c>
    </row>
    <row r="8691" spans="1:2">
      <c r="A8691" s="21">
        <v>0.86588658865886503</v>
      </c>
      <c r="B8691" s="21">
        <v>1.0812157446513799</v>
      </c>
    </row>
    <row r="8692" spans="1:2">
      <c r="A8692" s="21">
        <v>0.86598659865986605</v>
      </c>
      <c r="B8692" s="21">
        <v>1.0807541600313799</v>
      </c>
    </row>
    <row r="8693" spans="1:2">
      <c r="A8693" s="21">
        <v>0.86608660866086595</v>
      </c>
      <c r="B8693" s="21">
        <v>1.0802925754113799</v>
      </c>
    </row>
    <row r="8694" spans="1:2">
      <c r="A8694" s="21">
        <v>0.86618661866186597</v>
      </c>
      <c r="B8694" s="21">
        <v>1.0798309907913799</v>
      </c>
    </row>
    <row r="8695" spans="1:2">
      <c r="A8695" s="21">
        <v>0.86628662866286599</v>
      </c>
      <c r="B8695" s="21">
        <v>1.0793694061713801</v>
      </c>
    </row>
    <row r="8696" spans="1:2">
      <c r="A8696" s="21">
        <v>0.866386638663866</v>
      </c>
      <c r="B8696" s="21">
        <v>1.0789078215513801</v>
      </c>
    </row>
    <row r="8697" spans="1:2">
      <c r="A8697" s="21">
        <v>0.86648664866486602</v>
      </c>
      <c r="B8697" s="21">
        <v>1.0784462369313801</v>
      </c>
    </row>
    <row r="8698" spans="1:2">
      <c r="A8698" s="21">
        <v>0.86658665866586604</v>
      </c>
      <c r="B8698" s="21">
        <v>1.0779846523113801</v>
      </c>
    </row>
    <row r="8699" spans="1:2">
      <c r="A8699" s="21">
        <v>0.86668666866686594</v>
      </c>
      <c r="B8699" s="21">
        <v>1.0775230676913801</v>
      </c>
    </row>
    <row r="8700" spans="1:2">
      <c r="A8700" s="21">
        <v>0.86678667866786596</v>
      </c>
      <c r="B8700" s="21">
        <v>1.0770614830713801</v>
      </c>
    </row>
    <row r="8701" spans="1:2">
      <c r="A8701" s="21">
        <v>0.86688668866886598</v>
      </c>
      <c r="B8701" s="21">
        <v>1.07659989845138</v>
      </c>
    </row>
    <row r="8702" spans="1:2">
      <c r="A8702" s="21">
        <v>0.866986698669867</v>
      </c>
      <c r="B8702" s="21">
        <v>1.07613831383138</v>
      </c>
    </row>
    <row r="8703" spans="1:2">
      <c r="A8703" s="21">
        <v>0.86708670867086701</v>
      </c>
      <c r="B8703" s="21">
        <v>1.07567672921138</v>
      </c>
    </row>
    <row r="8704" spans="1:2">
      <c r="A8704" s="21">
        <v>0.86718671867186703</v>
      </c>
      <c r="B8704" s="21">
        <v>1.07521514459138</v>
      </c>
    </row>
    <row r="8705" spans="1:2">
      <c r="A8705" s="21">
        <v>0.86728672867286705</v>
      </c>
      <c r="B8705" s="21">
        <v>1.07475355997138</v>
      </c>
    </row>
    <row r="8706" spans="1:2">
      <c r="A8706" s="21">
        <v>0.86738673867386695</v>
      </c>
      <c r="B8706" s="21">
        <v>1.07429197535138</v>
      </c>
    </row>
    <row r="8707" spans="1:2">
      <c r="A8707" s="21">
        <v>0.86748674867486697</v>
      </c>
      <c r="B8707" s="21">
        <v>1.07383039073138</v>
      </c>
    </row>
    <row r="8708" spans="1:2">
      <c r="A8708" s="21">
        <v>0.86758675867586699</v>
      </c>
      <c r="B8708" s="21">
        <v>1.07336880611138</v>
      </c>
    </row>
    <row r="8709" spans="1:2">
      <c r="A8709" s="21">
        <v>0.867686768676867</v>
      </c>
      <c r="B8709" s="21">
        <v>1.07290722149138</v>
      </c>
    </row>
    <row r="8710" spans="1:2">
      <c r="A8710" s="21">
        <v>0.86778677867786702</v>
      </c>
      <c r="B8710" s="21">
        <v>1.07244563687137</v>
      </c>
    </row>
    <row r="8711" spans="1:2">
      <c r="A8711" s="21">
        <v>0.86788678867886704</v>
      </c>
      <c r="B8711" s="21">
        <v>1.0719840522513699</v>
      </c>
    </row>
    <row r="8712" spans="1:2">
      <c r="A8712" s="21">
        <v>0.86798679867986805</v>
      </c>
      <c r="B8712" s="21">
        <v>1.0715224676313699</v>
      </c>
    </row>
    <row r="8713" spans="1:2">
      <c r="A8713" s="21">
        <v>0.86808680868086796</v>
      </c>
      <c r="B8713" s="21">
        <v>1.0710608830113699</v>
      </c>
    </row>
    <row r="8714" spans="1:2">
      <c r="A8714" s="21">
        <v>0.86818681868186798</v>
      </c>
      <c r="B8714" s="21">
        <v>1.0705992983913699</v>
      </c>
    </row>
    <row r="8715" spans="1:2">
      <c r="A8715" s="21">
        <v>0.86828682868286799</v>
      </c>
      <c r="B8715" s="21">
        <v>1.0701377137713699</v>
      </c>
    </row>
    <row r="8716" spans="1:2">
      <c r="A8716" s="21">
        <v>0.86838683868386801</v>
      </c>
      <c r="B8716" s="21">
        <v>1.0696761291513699</v>
      </c>
    </row>
    <row r="8717" spans="1:2">
      <c r="A8717" s="21">
        <v>0.86848684868486803</v>
      </c>
      <c r="B8717" s="21">
        <v>1.0692145445313701</v>
      </c>
    </row>
    <row r="8718" spans="1:2">
      <c r="A8718" s="21">
        <v>0.86858685868586805</v>
      </c>
      <c r="B8718" s="21">
        <v>1.0687529599113701</v>
      </c>
    </row>
    <row r="8719" spans="1:2">
      <c r="A8719" s="21">
        <v>0.86868686868686795</v>
      </c>
      <c r="B8719" s="21">
        <v>1.0682913752913701</v>
      </c>
    </row>
    <row r="8720" spans="1:2">
      <c r="A8720" s="21">
        <v>0.86878687868786797</v>
      </c>
      <c r="B8720" s="21">
        <v>1.0678297906713701</v>
      </c>
    </row>
    <row r="8721" spans="1:2">
      <c r="A8721" s="21">
        <v>0.86888688868886799</v>
      </c>
      <c r="B8721" s="21">
        <v>1.0673682060513701</v>
      </c>
    </row>
    <row r="8722" spans="1:2">
      <c r="A8722" s="21">
        <v>0.868986898689869</v>
      </c>
      <c r="B8722" s="21">
        <v>1.0669066214313701</v>
      </c>
    </row>
    <row r="8723" spans="1:2">
      <c r="A8723" s="21">
        <v>0.86908690869086902</v>
      </c>
      <c r="B8723" s="21">
        <v>1.06644503681137</v>
      </c>
    </row>
    <row r="8724" spans="1:2">
      <c r="A8724" s="21">
        <v>0.86918691869186904</v>
      </c>
      <c r="B8724" s="21">
        <v>1.06598345219137</v>
      </c>
    </row>
    <row r="8725" spans="1:2">
      <c r="A8725" s="21">
        <v>0.86928692869286905</v>
      </c>
      <c r="B8725" s="21">
        <v>1.06552186757137</v>
      </c>
    </row>
    <row r="8726" spans="1:2">
      <c r="A8726" s="21">
        <v>0.86938693869386896</v>
      </c>
      <c r="B8726" s="21">
        <v>1.06506028295137</v>
      </c>
    </row>
    <row r="8727" spans="1:2">
      <c r="A8727" s="21">
        <v>0.86948694869486898</v>
      </c>
      <c r="B8727" s="21">
        <v>1.06459869833137</v>
      </c>
    </row>
    <row r="8728" spans="1:2">
      <c r="A8728" s="21">
        <v>0.86958695869586899</v>
      </c>
      <c r="B8728" s="21">
        <v>1.06413711371137</v>
      </c>
    </row>
    <row r="8729" spans="1:2">
      <c r="A8729" s="21">
        <v>0.86968696869686901</v>
      </c>
      <c r="B8729" s="21">
        <v>1.06367552909137</v>
      </c>
    </row>
    <row r="8730" spans="1:2">
      <c r="A8730" s="21">
        <v>0.86978697869786903</v>
      </c>
      <c r="B8730" s="21">
        <v>1.06321394447137</v>
      </c>
    </row>
    <row r="8731" spans="1:2">
      <c r="A8731" s="21">
        <v>0.86988698869886905</v>
      </c>
      <c r="B8731" s="21">
        <v>1.06275235985136</v>
      </c>
    </row>
    <row r="8732" spans="1:2">
      <c r="A8732" s="21">
        <v>0.86998699869986995</v>
      </c>
      <c r="B8732" s="21">
        <v>1.06229077523136</v>
      </c>
    </row>
    <row r="8733" spans="1:2">
      <c r="A8733" s="21">
        <v>0.87008700870086997</v>
      </c>
      <c r="B8733" s="21">
        <v>1.0618291906113599</v>
      </c>
    </row>
    <row r="8734" spans="1:2">
      <c r="A8734" s="21">
        <v>0.87018701870186999</v>
      </c>
      <c r="B8734" s="21">
        <v>1.0613676059913599</v>
      </c>
    </row>
    <row r="8735" spans="1:2">
      <c r="A8735" s="21">
        <v>0.87028702870287</v>
      </c>
      <c r="B8735" s="21">
        <v>1.0609060213713599</v>
      </c>
    </row>
    <row r="8736" spans="1:2">
      <c r="A8736" s="21">
        <v>0.87038703870387002</v>
      </c>
      <c r="B8736" s="21">
        <v>1.0604444367513599</v>
      </c>
    </row>
    <row r="8737" spans="1:2">
      <c r="A8737" s="21">
        <v>0.87048704870487004</v>
      </c>
      <c r="B8737" s="21">
        <v>1.0599828521313599</v>
      </c>
    </row>
    <row r="8738" spans="1:2">
      <c r="A8738" s="21">
        <v>0.87058705870587005</v>
      </c>
      <c r="B8738" s="21">
        <v>1.0595212675113601</v>
      </c>
    </row>
    <row r="8739" spans="1:2">
      <c r="A8739" s="21">
        <v>0.87068706870686996</v>
      </c>
      <c r="B8739" s="21">
        <v>1.0590596828913601</v>
      </c>
    </row>
    <row r="8740" spans="1:2">
      <c r="A8740" s="21">
        <v>0.87078707870786998</v>
      </c>
      <c r="B8740" s="21">
        <v>1.0585980982713601</v>
      </c>
    </row>
    <row r="8741" spans="1:2">
      <c r="A8741" s="21">
        <v>0.87088708870886999</v>
      </c>
      <c r="B8741" s="21">
        <v>1.0581365136513601</v>
      </c>
    </row>
    <row r="8742" spans="1:2">
      <c r="A8742" s="21">
        <v>0.87098709870987101</v>
      </c>
      <c r="B8742" s="21">
        <v>1.0576749290313601</v>
      </c>
    </row>
    <row r="8743" spans="1:2">
      <c r="A8743" s="21">
        <v>0.87108710871087103</v>
      </c>
      <c r="B8743" s="21">
        <v>1.0572133444113601</v>
      </c>
    </row>
    <row r="8744" spans="1:2">
      <c r="A8744" s="21">
        <v>0.87118711871187104</v>
      </c>
      <c r="B8744" s="21">
        <v>1.05675175979136</v>
      </c>
    </row>
    <row r="8745" spans="1:2">
      <c r="A8745" s="21">
        <v>0.87128712871287095</v>
      </c>
      <c r="B8745" s="21">
        <v>1.05629017517136</v>
      </c>
    </row>
    <row r="8746" spans="1:2">
      <c r="A8746" s="21">
        <v>0.87138713871387097</v>
      </c>
      <c r="B8746" s="21">
        <v>1.05582859055136</v>
      </c>
    </row>
    <row r="8747" spans="1:2">
      <c r="A8747" s="21">
        <v>0.87148714871487098</v>
      </c>
      <c r="B8747" s="21">
        <v>1.05536700593136</v>
      </c>
    </row>
    <row r="8748" spans="1:2">
      <c r="A8748" s="21">
        <v>0.871587158715871</v>
      </c>
      <c r="B8748" s="21">
        <v>1.05490542131136</v>
      </c>
    </row>
    <row r="8749" spans="1:2">
      <c r="A8749" s="21">
        <v>0.87168716871687102</v>
      </c>
      <c r="B8749" s="21">
        <v>1.05444383669136</v>
      </c>
    </row>
    <row r="8750" spans="1:2">
      <c r="A8750" s="21">
        <v>0.87178717871787104</v>
      </c>
      <c r="B8750" s="21">
        <v>1.05398225207136</v>
      </c>
    </row>
    <row r="8751" spans="1:2">
      <c r="A8751" s="21">
        <v>0.87188718871887105</v>
      </c>
      <c r="B8751" s="21">
        <v>1.05352066745136</v>
      </c>
    </row>
    <row r="8752" spans="1:2">
      <c r="A8752" s="21">
        <v>0.87198719871987196</v>
      </c>
      <c r="B8752" s="21">
        <v>1.05305908283135</v>
      </c>
    </row>
    <row r="8753" spans="1:2">
      <c r="A8753" s="21">
        <v>0.87208720872087198</v>
      </c>
      <c r="B8753" s="21">
        <v>1.05259749821135</v>
      </c>
    </row>
    <row r="8754" spans="1:2">
      <c r="A8754" s="21">
        <v>0.87218721872187199</v>
      </c>
      <c r="B8754" s="21">
        <v>1.0521359135913499</v>
      </c>
    </row>
    <row r="8755" spans="1:2">
      <c r="A8755" s="21">
        <v>0.87228722872287201</v>
      </c>
      <c r="B8755" s="21">
        <v>1.0516743289713499</v>
      </c>
    </row>
    <row r="8756" spans="1:2">
      <c r="A8756" s="21">
        <v>0.87238723872387203</v>
      </c>
      <c r="B8756" s="21">
        <v>1.0512127443513499</v>
      </c>
    </row>
    <row r="8757" spans="1:2">
      <c r="A8757" s="21">
        <v>0.87248724872487204</v>
      </c>
      <c r="B8757" s="21">
        <v>1.0507511597313499</v>
      </c>
    </row>
    <row r="8758" spans="1:2">
      <c r="A8758" s="21">
        <v>0.87258725872587195</v>
      </c>
      <c r="B8758" s="21">
        <v>1.0502895751113499</v>
      </c>
    </row>
    <row r="8759" spans="1:2">
      <c r="A8759" s="21">
        <v>0.87268726872687197</v>
      </c>
      <c r="B8759" s="21">
        <v>1.0498279904913499</v>
      </c>
    </row>
    <row r="8760" spans="1:2">
      <c r="A8760" s="21">
        <v>0.87278727872787198</v>
      </c>
      <c r="B8760" s="21">
        <v>1.0493664058713501</v>
      </c>
    </row>
    <row r="8761" spans="1:2">
      <c r="A8761" s="21">
        <v>0.872887288728872</v>
      </c>
      <c r="B8761" s="21">
        <v>1.0489048212513501</v>
      </c>
    </row>
    <row r="8762" spans="1:2">
      <c r="A8762" s="21">
        <v>0.87298729872987302</v>
      </c>
      <c r="B8762" s="21">
        <v>1.0484432366313501</v>
      </c>
    </row>
    <row r="8763" spans="1:2">
      <c r="A8763" s="21">
        <v>0.87308730873087304</v>
      </c>
      <c r="B8763" s="21">
        <v>1.0479816520113501</v>
      </c>
    </row>
    <row r="8764" spans="1:2">
      <c r="A8764" s="21">
        <v>0.87318731873187305</v>
      </c>
      <c r="B8764" s="21">
        <v>1.0475200673913501</v>
      </c>
    </row>
    <row r="8765" spans="1:2">
      <c r="A8765" s="21">
        <v>0.87328732873287296</v>
      </c>
      <c r="B8765" s="21">
        <v>1.0470584827713501</v>
      </c>
    </row>
    <row r="8766" spans="1:2">
      <c r="A8766" s="21">
        <v>0.87338733873387298</v>
      </c>
      <c r="B8766" s="21">
        <v>1.04659689815135</v>
      </c>
    </row>
    <row r="8767" spans="1:2">
      <c r="A8767" s="21">
        <v>0.87348734873487299</v>
      </c>
      <c r="B8767" s="21">
        <v>1.04613531353135</v>
      </c>
    </row>
    <row r="8768" spans="1:2">
      <c r="A8768" s="21">
        <v>0.87358735873587301</v>
      </c>
      <c r="B8768" s="21">
        <v>1.04567372891135</v>
      </c>
    </row>
    <row r="8769" spans="1:2">
      <c r="A8769" s="21">
        <v>0.87368736873687303</v>
      </c>
      <c r="B8769" s="21">
        <v>1.04521214429135</v>
      </c>
    </row>
    <row r="8770" spans="1:2">
      <c r="A8770" s="21">
        <v>0.87378737873787304</v>
      </c>
      <c r="B8770" s="21">
        <v>1.04475055967135</v>
      </c>
    </row>
    <row r="8771" spans="1:2">
      <c r="A8771" s="21">
        <v>0.87388738873887395</v>
      </c>
      <c r="B8771" s="21">
        <v>1.04428897505135</v>
      </c>
    </row>
    <row r="8772" spans="1:2">
      <c r="A8772" s="21">
        <v>0.87398739873987397</v>
      </c>
      <c r="B8772" s="21">
        <v>1.04382739043135</v>
      </c>
    </row>
    <row r="8773" spans="1:2">
      <c r="A8773" s="21">
        <v>0.87408740874087398</v>
      </c>
      <c r="B8773" s="21">
        <v>1.04336580581135</v>
      </c>
    </row>
    <row r="8774" spans="1:2">
      <c r="A8774" s="21">
        <v>0.874187418741874</v>
      </c>
      <c r="B8774" s="21">
        <v>1.04290422119134</v>
      </c>
    </row>
    <row r="8775" spans="1:2">
      <c r="A8775" s="21">
        <v>0.87428742874287402</v>
      </c>
      <c r="B8775" s="21">
        <v>1.04244263657134</v>
      </c>
    </row>
    <row r="8776" spans="1:2">
      <c r="A8776" s="21">
        <v>0.87438743874387403</v>
      </c>
      <c r="B8776" s="21">
        <v>1.0419810519513399</v>
      </c>
    </row>
    <row r="8777" spans="1:2">
      <c r="A8777" s="21">
        <v>0.87448744874487405</v>
      </c>
      <c r="B8777" s="21">
        <v>1.0415194673313399</v>
      </c>
    </row>
    <row r="8778" spans="1:2">
      <c r="A8778" s="21">
        <v>0.87458745874587396</v>
      </c>
      <c r="B8778" s="21">
        <v>1.0410578827113399</v>
      </c>
    </row>
    <row r="8779" spans="1:2">
      <c r="A8779" s="21">
        <v>0.87468746874687398</v>
      </c>
      <c r="B8779" s="21">
        <v>1.0405962980913399</v>
      </c>
    </row>
    <row r="8780" spans="1:2">
      <c r="A8780" s="21">
        <v>0.87478747874787399</v>
      </c>
      <c r="B8780" s="21">
        <v>1.0401347134713399</v>
      </c>
    </row>
    <row r="8781" spans="1:2">
      <c r="A8781" s="21">
        <v>0.87488748874887401</v>
      </c>
      <c r="B8781" s="21">
        <v>1.0396731288513399</v>
      </c>
    </row>
    <row r="8782" spans="1:2">
      <c r="A8782" s="21">
        <v>0.87498749874987503</v>
      </c>
      <c r="B8782" s="21">
        <v>1.0392115442313401</v>
      </c>
    </row>
    <row r="8783" spans="1:2">
      <c r="A8783" s="21">
        <v>0.87508750875087504</v>
      </c>
      <c r="B8783" s="21">
        <v>1.0387499596113401</v>
      </c>
    </row>
    <row r="8784" spans="1:2">
      <c r="A8784" s="21">
        <v>0.87518751875187495</v>
      </c>
      <c r="B8784" s="21">
        <v>1.0382883749913401</v>
      </c>
    </row>
    <row r="8785" spans="1:2">
      <c r="A8785" s="21">
        <v>0.87528752875287497</v>
      </c>
      <c r="B8785" s="21">
        <v>1.0378267903713401</v>
      </c>
    </row>
    <row r="8786" spans="1:2">
      <c r="A8786" s="21">
        <v>0.87538753875387498</v>
      </c>
      <c r="B8786" s="21">
        <v>1.0373652057513401</v>
      </c>
    </row>
    <row r="8787" spans="1:2">
      <c r="A8787" s="21">
        <v>0.875487548754875</v>
      </c>
      <c r="B8787" s="21">
        <v>1.03690362113134</v>
      </c>
    </row>
    <row r="8788" spans="1:2">
      <c r="A8788" s="21">
        <v>0.87558755875587502</v>
      </c>
      <c r="B8788" s="21">
        <v>1.03644203651134</v>
      </c>
    </row>
    <row r="8789" spans="1:2">
      <c r="A8789" s="21">
        <v>0.87568756875687503</v>
      </c>
      <c r="B8789" s="21">
        <v>1.03598045189134</v>
      </c>
    </row>
    <row r="8790" spans="1:2">
      <c r="A8790" s="21">
        <v>0.87578757875787505</v>
      </c>
      <c r="B8790" s="21">
        <v>1.03551886727134</v>
      </c>
    </row>
    <row r="8791" spans="1:2">
      <c r="A8791" s="21">
        <v>0.87588758875887596</v>
      </c>
      <c r="B8791" s="21">
        <v>1.03505728265134</v>
      </c>
    </row>
    <row r="8792" spans="1:2">
      <c r="A8792" s="21">
        <v>0.87598759875987597</v>
      </c>
      <c r="B8792" s="21">
        <v>1.03459569803134</v>
      </c>
    </row>
    <row r="8793" spans="1:2">
      <c r="A8793" s="21">
        <v>0.87608760876087599</v>
      </c>
      <c r="B8793" s="21">
        <v>1.03413411341134</v>
      </c>
    </row>
    <row r="8794" spans="1:2">
      <c r="A8794" s="21">
        <v>0.87618761876187601</v>
      </c>
      <c r="B8794" s="21">
        <v>1.03367252879134</v>
      </c>
    </row>
    <row r="8795" spans="1:2">
      <c r="A8795" s="21">
        <v>0.87628762876287603</v>
      </c>
      <c r="B8795" s="21">
        <v>1.03321094417134</v>
      </c>
    </row>
    <row r="8796" spans="1:2">
      <c r="A8796" s="21">
        <v>0.87638763876387604</v>
      </c>
      <c r="B8796" s="21">
        <v>1.03274935955133</v>
      </c>
    </row>
    <row r="8797" spans="1:2">
      <c r="A8797" s="21">
        <v>0.87648764876487595</v>
      </c>
      <c r="B8797" s="21">
        <v>1.0322877749313299</v>
      </c>
    </row>
    <row r="8798" spans="1:2">
      <c r="A8798" s="21">
        <v>0.87658765876587597</v>
      </c>
      <c r="B8798" s="21">
        <v>1.0318261903113299</v>
      </c>
    </row>
    <row r="8799" spans="1:2">
      <c r="A8799" s="21">
        <v>0.87668766876687598</v>
      </c>
      <c r="B8799" s="21">
        <v>1.0313646056913299</v>
      </c>
    </row>
    <row r="8800" spans="1:2">
      <c r="A8800" s="21">
        <v>0.876787678767876</v>
      </c>
      <c r="B8800" s="21">
        <v>1.0309030210713299</v>
      </c>
    </row>
    <row r="8801" spans="1:2">
      <c r="A8801" s="21">
        <v>0.87688768876887602</v>
      </c>
      <c r="B8801" s="21">
        <v>1.0304414364513299</v>
      </c>
    </row>
    <row r="8802" spans="1:2">
      <c r="A8802" s="21">
        <v>0.87698769876987703</v>
      </c>
      <c r="B8802" s="21">
        <v>1.0299798518313299</v>
      </c>
    </row>
    <row r="8803" spans="1:2">
      <c r="A8803" s="21">
        <v>0.87708770877087705</v>
      </c>
      <c r="B8803" s="21">
        <v>1.0295182672113301</v>
      </c>
    </row>
    <row r="8804" spans="1:2">
      <c r="A8804" s="21">
        <v>0.87718771877187696</v>
      </c>
      <c r="B8804" s="21">
        <v>1.0290566825913301</v>
      </c>
    </row>
    <row r="8805" spans="1:2">
      <c r="A8805" s="21">
        <v>0.87728772877287697</v>
      </c>
      <c r="B8805" s="21">
        <v>1.0285950979713301</v>
      </c>
    </row>
    <row r="8806" spans="1:2">
      <c r="A8806" s="21">
        <v>0.87738773877387699</v>
      </c>
      <c r="B8806" s="21">
        <v>1.0281335133513301</v>
      </c>
    </row>
    <row r="8807" spans="1:2">
      <c r="A8807" s="21">
        <v>0.87748774877487701</v>
      </c>
      <c r="B8807" s="21">
        <v>1.0276719287313301</v>
      </c>
    </row>
    <row r="8808" spans="1:2">
      <c r="A8808" s="21">
        <v>0.87758775877587702</v>
      </c>
      <c r="B8808" s="21">
        <v>1.0272103441113301</v>
      </c>
    </row>
    <row r="8809" spans="1:2">
      <c r="A8809" s="21">
        <v>0.87768776877687704</v>
      </c>
      <c r="B8809" s="21">
        <v>1.02674875949133</v>
      </c>
    </row>
    <row r="8810" spans="1:2">
      <c r="A8810" s="21">
        <v>0.87778777877787695</v>
      </c>
      <c r="B8810" s="21">
        <v>1.02628717487133</v>
      </c>
    </row>
    <row r="8811" spans="1:2">
      <c r="A8811" s="21">
        <v>0.87788778877887796</v>
      </c>
      <c r="B8811" s="21">
        <v>1.02582559025133</v>
      </c>
    </row>
    <row r="8812" spans="1:2">
      <c r="A8812" s="21">
        <v>0.87798779877987798</v>
      </c>
      <c r="B8812" s="21">
        <v>1.02536400563133</v>
      </c>
    </row>
    <row r="8813" spans="1:2">
      <c r="A8813" s="21">
        <v>0.878087808780878</v>
      </c>
      <c r="B8813" s="21">
        <v>1.02490242101133</v>
      </c>
    </row>
    <row r="8814" spans="1:2">
      <c r="A8814" s="21">
        <v>0.87818781878187802</v>
      </c>
      <c r="B8814" s="21">
        <v>1.02444083639133</v>
      </c>
    </row>
    <row r="8815" spans="1:2">
      <c r="A8815" s="21">
        <v>0.87828782878287803</v>
      </c>
      <c r="B8815" s="21">
        <v>1.02397925177133</v>
      </c>
    </row>
    <row r="8816" spans="1:2">
      <c r="A8816" s="21">
        <v>0.87838783878387805</v>
      </c>
      <c r="B8816" s="21">
        <v>1.02351766715133</v>
      </c>
    </row>
    <row r="8817" spans="1:2">
      <c r="A8817" s="21">
        <v>0.87848784878487796</v>
      </c>
      <c r="B8817" s="21">
        <v>1.02305608253133</v>
      </c>
    </row>
    <row r="8818" spans="1:2">
      <c r="A8818" s="21">
        <v>0.87858785878587797</v>
      </c>
      <c r="B8818" s="21">
        <v>1.02259449791132</v>
      </c>
    </row>
    <row r="8819" spans="1:2">
      <c r="A8819" s="21">
        <v>0.87868786878687799</v>
      </c>
      <c r="B8819" s="21">
        <v>1.0221329132913199</v>
      </c>
    </row>
    <row r="8820" spans="1:2">
      <c r="A8820" s="21">
        <v>0.87878787878787801</v>
      </c>
      <c r="B8820" s="21">
        <v>1.0216713286713199</v>
      </c>
    </row>
    <row r="8821" spans="1:2">
      <c r="A8821" s="21">
        <v>0.87888788878887802</v>
      </c>
      <c r="B8821" s="21">
        <v>1.0212097440513199</v>
      </c>
    </row>
    <row r="8822" spans="1:2">
      <c r="A8822" s="21">
        <v>0.87898789878987904</v>
      </c>
      <c r="B8822" s="21">
        <v>1.0207481594313199</v>
      </c>
    </row>
    <row r="8823" spans="1:2">
      <c r="A8823" s="21">
        <v>0.87908790879087895</v>
      </c>
      <c r="B8823" s="21">
        <v>1.0202865748113199</v>
      </c>
    </row>
    <row r="8824" spans="1:2">
      <c r="A8824" s="21">
        <v>0.87918791879187896</v>
      </c>
      <c r="B8824" s="21">
        <v>1.0198249901913199</v>
      </c>
    </row>
    <row r="8825" spans="1:2">
      <c r="A8825" s="21">
        <v>0.87928792879287898</v>
      </c>
      <c r="B8825" s="21">
        <v>1.0193634055713201</v>
      </c>
    </row>
    <row r="8826" spans="1:2">
      <c r="A8826" s="21">
        <v>0.879387938793879</v>
      </c>
      <c r="B8826" s="21">
        <v>1.0189018209513201</v>
      </c>
    </row>
    <row r="8827" spans="1:2">
      <c r="A8827" s="21">
        <v>0.87948794879487902</v>
      </c>
      <c r="B8827" s="21">
        <v>1.0184402363313201</v>
      </c>
    </row>
    <row r="8828" spans="1:2">
      <c r="A8828" s="21">
        <v>0.87958795879587903</v>
      </c>
      <c r="B8828" s="21">
        <v>1.0179786517113201</v>
      </c>
    </row>
    <row r="8829" spans="1:2">
      <c r="A8829" s="21">
        <v>0.87968796879687905</v>
      </c>
      <c r="B8829" s="21">
        <v>1.0175170670913201</v>
      </c>
    </row>
    <row r="8830" spans="1:2">
      <c r="A8830" s="21">
        <v>0.87978797879787896</v>
      </c>
      <c r="B8830" s="21">
        <v>1.01705548247132</v>
      </c>
    </row>
    <row r="8831" spans="1:2">
      <c r="A8831" s="21">
        <v>0.87988798879887997</v>
      </c>
      <c r="B8831" s="21">
        <v>1.01659389785132</v>
      </c>
    </row>
    <row r="8832" spans="1:2">
      <c r="A8832" s="21">
        <v>0.87998799879987999</v>
      </c>
      <c r="B8832" s="21">
        <v>1.01613231323132</v>
      </c>
    </row>
    <row r="8833" spans="1:2">
      <c r="A8833" s="21">
        <v>0.88008800880088001</v>
      </c>
      <c r="B8833" s="21">
        <v>1.01567072861132</v>
      </c>
    </row>
    <row r="8834" spans="1:2">
      <c r="A8834" s="21">
        <v>0.88018801880188002</v>
      </c>
      <c r="B8834" s="21">
        <v>1.01520914399132</v>
      </c>
    </row>
    <row r="8835" spans="1:2">
      <c r="A8835" s="21">
        <v>0.88028802880288004</v>
      </c>
      <c r="B8835" s="21">
        <v>1.01474755937132</v>
      </c>
    </row>
    <row r="8836" spans="1:2">
      <c r="A8836" s="21">
        <v>0.88038803880387995</v>
      </c>
      <c r="B8836" s="21">
        <v>1.01428597475132</v>
      </c>
    </row>
    <row r="8837" spans="1:2">
      <c r="A8837" s="21">
        <v>0.88048804880487996</v>
      </c>
      <c r="B8837" s="21">
        <v>1.01382439013132</v>
      </c>
    </row>
    <row r="8838" spans="1:2">
      <c r="A8838" s="21">
        <v>0.88058805880587998</v>
      </c>
      <c r="B8838" s="21">
        <v>1.01336280551132</v>
      </c>
    </row>
    <row r="8839" spans="1:2">
      <c r="A8839" s="21">
        <v>0.88068806880688</v>
      </c>
      <c r="B8839" s="21">
        <v>1.01290122089132</v>
      </c>
    </row>
    <row r="8840" spans="1:2">
      <c r="A8840" s="21">
        <v>0.88078807880788001</v>
      </c>
      <c r="B8840" s="21">
        <v>1.01243963627131</v>
      </c>
    </row>
    <row r="8841" spans="1:2">
      <c r="A8841" s="21">
        <v>0.88088808880888003</v>
      </c>
      <c r="B8841" s="21">
        <v>1.0119780516513099</v>
      </c>
    </row>
    <row r="8842" spans="1:2">
      <c r="A8842" s="21">
        <v>0.88098809880988105</v>
      </c>
      <c r="B8842" s="21">
        <v>1.0115164670313099</v>
      </c>
    </row>
    <row r="8843" spans="1:2">
      <c r="A8843" s="21">
        <v>0.88108810881088095</v>
      </c>
      <c r="B8843" s="21">
        <v>1.0110548824113099</v>
      </c>
    </row>
    <row r="8844" spans="1:2">
      <c r="A8844" s="21">
        <v>0.88118811881188097</v>
      </c>
      <c r="B8844" s="21">
        <v>1.0105932977913099</v>
      </c>
    </row>
    <row r="8845" spans="1:2">
      <c r="A8845" s="21">
        <v>0.88128812881288099</v>
      </c>
      <c r="B8845" s="21">
        <v>1.0101317131713099</v>
      </c>
    </row>
    <row r="8846" spans="1:2">
      <c r="A8846" s="21">
        <v>0.88138813881388101</v>
      </c>
      <c r="B8846" s="21">
        <v>1.0096701285513101</v>
      </c>
    </row>
    <row r="8847" spans="1:2">
      <c r="A8847" s="21">
        <v>0.88148814881488102</v>
      </c>
      <c r="B8847" s="21">
        <v>1.0092085439313101</v>
      </c>
    </row>
    <row r="8848" spans="1:2">
      <c r="A8848" s="21">
        <v>0.88158815881588104</v>
      </c>
      <c r="B8848" s="21">
        <v>1.0087469593113101</v>
      </c>
    </row>
    <row r="8849" spans="1:2">
      <c r="A8849" s="21">
        <v>0.88168816881688095</v>
      </c>
      <c r="B8849" s="21">
        <v>1.0082853746913101</v>
      </c>
    </row>
    <row r="8850" spans="1:2">
      <c r="A8850" s="21">
        <v>0.88178817881788096</v>
      </c>
      <c r="B8850" s="21">
        <v>1.0078237900713101</v>
      </c>
    </row>
    <row r="8851" spans="1:2">
      <c r="A8851" s="21">
        <v>0.88188818881888098</v>
      </c>
      <c r="B8851" s="21">
        <v>1.0073622054513101</v>
      </c>
    </row>
    <row r="8852" spans="1:2">
      <c r="A8852" s="21">
        <v>0.881988198819882</v>
      </c>
      <c r="B8852" s="21">
        <v>1.00690062083131</v>
      </c>
    </row>
    <row r="8853" spans="1:2">
      <c r="A8853" s="21">
        <v>0.88208820882088201</v>
      </c>
      <c r="B8853" s="21">
        <v>1.00643903621131</v>
      </c>
    </row>
    <row r="8854" spans="1:2">
      <c r="A8854" s="21">
        <v>0.88218821882188203</v>
      </c>
      <c r="B8854" s="21">
        <v>1.00597745159131</v>
      </c>
    </row>
    <row r="8855" spans="1:2">
      <c r="A8855" s="21">
        <v>0.88228822882288205</v>
      </c>
      <c r="B8855" s="21">
        <v>1.00551586697131</v>
      </c>
    </row>
    <row r="8856" spans="1:2">
      <c r="A8856" s="21">
        <v>0.88238823882388195</v>
      </c>
      <c r="B8856" s="21">
        <v>1.00505428235131</v>
      </c>
    </row>
    <row r="8857" spans="1:2">
      <c r="A8857" s="21">
        <v>0.88248824882488197</v>
      </c>
      <c r="B8857" s="21">
        <v>1.00459269773131</v>
      </c>
    </row>
    <row r="8858" spans="1:2">
      <c r="A8858" s="21">
        <v>0.88258825882588199</v>
      </c>
      <c r="B8858" s="21">
        <v>1.00413111311131</v>
      </c>
    </row>
    <row r="8859" spans="1:2">
      <c r="A8859" s="21">
        <v>0.88268826882688201</v>
      </c>
      <c r="B8859" s="21">
        <v>1.00366952849131</v>
      </c>
    </row>
    <row r="8860" spans="1:2">
      <c r="A8860" s="21">
        <v>0.88278827882788202</v>
      </c>
      <c r="B8860" s="21">
        <v>1.00320794387131</v>
      </c>
    </row>
    <row r="8861" spans="1:2">
      <c r="A8861" s="21">
        <v>0.88288828882888204</v>
      </c>
      <c r="B8861" s="21">
        <v>1.0027463592513</v>
      </c>
    </row>
    <row r="8862" spans="1:2">
      <c r="A8862" s="21">
        <v>0.88298829882988294</v>
      </c>
      <c r="B8862" s="21">
        <v>1.0022847746312999</v>
      </c>
    </row>
    <row r="8863" spans="1:2">
      <c r="A8863" s="21">
        <v>0.88308830883088296</v>
      </c>
      <c r="B8863" s="21">
        <v>1.0018231900112999</v>
      </c>
    </row>
    <row r="8864" spans="1:2">
      <c r="A8864" s="21">
        <v>0.88318831883188298</v>
      </c>
      <c r="B8864" s="21">
        <v>1.0013616053912999</v>
      </c>
    </row>
    <row r="8865" spans="1:2">
      <c r="A8865" s="21">
        <v>0.883288328832883</v>
      </c>
      <c r="B8865" s="21">
        <v>1.0009000207712999</v>
      </c>
    </row>
    <row r="8866" spans="1:2">
      <c r="A8866" s="21">
        <v>0.88338833883388301</v>
      </c>
      <c r="B8866" s="21">
        <v>1.0004384361512999</v>
      </c>
    </row>
    <row r="8867" spans="1:2">
      <c r="A8867" s="21">
        <v>0.88348834883488303</v>
      </c>
      <c r="B8867" s="21">
        <v>0.999976851531307</v>
      </c>
    </row>
    <row r="8868" spans="1:2">
      <c r="A8868" s="21">
        <v>0.88358835883588305</v>
      </c>
      <c r="B8868" s="21">
        <v>0.99951526691130599</v>
      </c>
    </row>
    <row r="8869" spans="1:2">
      <c r="A8869" s="21">
        <v>0.88368836883688295</v>
      </c>
      <c r="B8869" s="21">
        <v>0.99905368229130498</v>
      </c>
    </row>
    <row r="8870" spans="1:2">
      <c r="A8870" s="21">
        <v>0.88378837883788297</v>
      </c>
      <c r="B8870" s="21">
        <v>0.99859209767130497</v>
      </c>
    </row>
    <row r="8871" spans="1:2">
      <c r="A8871" s="21">
        <v>0.88388838883888299</v>
      </c>
      <c r="B8871" s="21">
        <v>0.99813051305130496</v>
      </c>
    </row>
    <row r="8872" spans="1:2">
      <c r="A8872" s="21">
        <v>0.883988398839884</v>
      </c>
      <c r="B8872" s="21">
        <v>0.99766892843130395</v>
      </c>
    </row>
    <row r="8873" spans="1:2">
      <c r="A8873" s="21">
        <v>0.88408840884088402</v>
      </c>
      <c r="B8873" s="21">
        <v>0.99720734381130405</v>
      </c>
    </row>
    <row r="8874" spans="1:2">
      <c r="A8874" s="21">
        <v>0.88418841884188404</v>
      </c>
      <c r="B8874" s="21">
        <v>0.99674575919130304</v>
      </c>
    </row>
    <row r="8875" spans="1:2">
      <c r="A8875" s="21">
        <v>0.88428842884288394</v>
      </c>
      <c r="B8875" s="21">
        <v>0.99628417457130303</v>
      </c>
    </row>
    <row r="8876" spans="1:2">
      <c r="A8876" s="21">
        <v>0.88438843884388396</v>
      </c>
      <c r="B8876" s="21">
        <v>0.99582258995130202</v>
      </c>
    </row>
    <row r="8877" spans="1:2">
      <c r="A8877" s="21">
        <v>0.88448844884488398</v>
      </c>
      <c r="B8877" s="21">
        <v>0.99536100533130201</v>
      </c>
    </row>
    <row r="8878" spans="1:2">
      <c r="A8878" s="21">
        <v>0.884588458845884</v>
      </c>
      <c r="B8878" s="21">
        <v>0.994899420711301</v>
      </c>
    </row>
    <row r="8879" spans="1:2">
      <c r="A8879" s="21">
        <v>0.88468846884688401</v>
      </c>
      <c r="B8879" s="21">
        <v>0.99443783609130099</v>
      </c>
    </row>
    <row r="8880" spans="1:2">
      <c r="A8880" s="21">
        <v>0.88478847884788403</v>
      </c>
      <c r="B8880" s="21">
        <v>0.99397625147129998</v>
      </c>
    </row>
    <row r="8881" spans="1:2">
      <c r="A8881" s="21">
        <v>0.88488848884888405</v>
      </c>
      <c r="B8881" s="21">
        <v>0.99351466685129997</v>
      </c>
    </row>
    <row r="8882" spans="1:2">
      <c r="A8882" s="21">
        <v>0.88498849884988495</v>
      </c>
      <c r="B8882" s="21">
        <v>0.99305308223129896</v>
      </c>
    </row>
    <row r="8883" spans="1:2">
      <c r="A8883" s="21">
        <v>0.88508850885088497</v>
      </c>
      <c r="B8883" s="21">
        <v>0.99239405479009402</v>
      </c>
    </row>
    <row r="8884" spans="1:2">
      <c r="A8884" s="21">
        <v>0.88518851885188499</v>
      </c>
      <c r="B8884" s="21">
        <v>0.99170937093709299</v>
      </c>
    </row>
    <row r="8885" spans="1:2">
      <c r="A8885" s="21">
        <v>0.885288528852885</v>
      </c>
      <c r="B8885" s="21">
        <v>0.99102468708409197</v>
      </c>
    </row>
    <row r="8886" spans="1:2">
      <c r="A8886" s="21">
        <v>0.88538853885388502</v>
      </c>
      <c r="B8886" s="21">
        <v>0.99034000323109095</v>
      </c>
    </row>
    <row r="8887" spans="1:2">
      <c r="A8887" s="21">
        <v>0.88548854885488504</v>
      </c>
      <c r="B8887" s="21">
        <v>0.98965531937809104</v>
      </c>
    </row>
    <row r="8888" spans="1:2">
      <c r="A8888" s="21">
        <v>0.88558855885588506</v>
      </c>
      <c r="B8888" s="21">
        <v>0.98897063552509001</v>
      </c>
    </row>
    <row r="8889" spans="1:2">
      <c r="A8889" s="21">
        <v>0.88568856885688496</v>
      </c>
      <c r="B8889" s="21">
        <v>0.98828595167208999</v>
      </c>
    </row>
    <row r="8890" spans="1:2">
      <c r="A8890" s="21">
        <v>0.88578857885788498</v>
      </c>
      <c r="B8890" s="21">
        <v>0.98760126781908897</v>
      </c>
    </row>
    <row r="8891" spans="1:2">
      <c r="A8891" s="21">
        <v>0.885888588858885</v>
      </c>
      <c r="B8891" s="21">
        <v>0.98691658396608894</v>
      </c>
    </row>
    <row r="8892" spans="1:2">
      <c r="A8892" s="21">
        <v>0.88598859885988601</v>
      </c>
      <c r="B8892" s="21">
        <v>0.98623190011308803</v>
      </c>
    </row>
    <row r="8893" spans="1:2">
      <c r="A8893" s="21">
        <v>0.88608860886088603</v>
      </c>
      <c r="B8893" s="21">
        <v>0.98554721626008701</v>
      </c>
    </row>
    <row r="8894" spans="1:2">
      <c r="A8894" s="21">
        <v>0.88618861886188605</v>
      </c>
      <c r="B8894" s="21">
        <v>0.98486253240708599</v>
      </c>
    </row>
    <row r="8895" spans="1:2">
      <c r="A8895" s="21">
        <v>0.88628862886288595</v>
      </c>
      <c r="B8895" s="21">
        <v>0.98417784855408597</v>
      </c>
    </row>
    <row r="8896" spans="1:2">
      <c r="A8896" s="21">
        <v>0.88638863886388597</v>
      </c>
      <c r="B8896" s="21">
        <v>0.98349316470108505</v>
      </c>
    </row>
    <row r="8897" spans="1:2">
      <c r="A8897" s="21">
        <v>0.88648864886488599</v>
      </c>
      <c r="B8897" s="21">
        <v>0.98280848084808403</v>
      </c>
    </row>
    <row r="8898" spans="1:2">
      <c r="A8898" s="21">
        <v>0.886588658865886</v>
      </c>
      <c r="B8898" s="21">
        <v>0.98212379699508301</v>
      </c>
    </row>
    <row r="8899" spans="1:2">
      <c r="A8899" s="21">
        <v>0.88668866886688602</v>
      </c>
      <c r="B8899" s="21">
        <v>0.98143911314208299</v>
      </c>
    </row>
    <row r="8900" spans="1:2">
      <c r="A8900" s="21">
        <v>0.88678867886788604</v>
      </c>
      <c r="B8900" s="21">
        <v>0.98075442928908196</v>
      </c>
    </row>
    <row r="8901" spans="1:2">
      <c r="A8901" s="21">
        <v>0.88688868886888605</v>
      </c>
      <c r="B8901" s="21">
        <v>0.98006974543608105</v>
      </c>
    </row>
    <row r="8902" spans="1:2">
      <c r="A8902" s="21">
        <v>0.88698869886988696</v>
      </c>
      <c r="B8902" s="21">
        <v>0.97938506158308003</v>
      </c>
    </row>
    <row r="8903" spans="1:2">
      <c r="A8903" s="21">
        <v>0.88708870887088698</v>
      </c>
      <c r="B8903" s="21">
        <v>0.97870037773008001</v>
      </c>
    </row>
    <row r="8904" spans="1:2">
      <c r="A8904" s="21">
        <v>0.88718871887188699</v>
      </c>
      <c r="B8904" s="21">
        <v>0.97801569387707898</v>
      </c>
    </row>
    <row r="8905" spans="1:2">
      <c r="A8905" s="21">
        <v>0.88728872887288701</v>
      </c>
      <c r="B8905" s="21">
        <v>0.97733101002407896</v>
      </c>
    </row>
    <row r="8906" spans="1:2">
      <c r="A8906" s="21">
        <v>0.88738873887388703</v>
      </c>
      <c r="B8906" s="21">
        <v>0.97664632617107805</v>
      </c>
    </row>
    <row r="8907" spans="1:2">
      <c r="A8907" s="21">
        <v>0.88748874887488705</v>
      </c>
      <c r="B8907" s="21">
        <v>0.97596164231807803</v>
      </c>
    </row>
    <row r="8908" spans="1:2">
      <c r="A8908" s="21">
        <v>0.88758875887588695</v>
      </c>
      <c r="B8908" s="21">
        <v>0.975276958465077</v>
      </c>
    </row>
    <row r="8909" spans="1:2">
      <c r="A8909" s="21">
        <v>0.88768876887688697</v>
      </c>
      <c r="B8909" s="21">
        <v>0.97459227461207598</v>
      </c>
    </row>
    <row r="8910" spans="1:2">
      <c r="A8910" s="21">
        <v>0.88778877887788699</v>
      </c>
      <c r="B8910" s="21">
        <v>0.97390759075907596</v>
      </c>
    </row>
    <row r="8911" spans="1:2">
      <c r="A8911" s="21">
        <v>0.887888788878887</v>
      </c>
      <c r="B8911" s="21">
        <v>0.97322290690607505</v>
      </c>
    </row>
    <row r="8912" spans="1:2">
      <c r="A8912" s="21">
        <v>0.88798879887988802</v>
      </c>
      <c r="B8912" s="21">
        <v>0.97253822305307402</v>
      </c>
    </row>
    <row r="8913" spans="1:2">
      <c r="A8913" s="21">
        <v>0.88808880888088804</v>
      </c>
      <c r="B8913" s="21">
        <v>0.971853539200073</v>
      </c>
    </row>
    <row r="8914" spans="1:2">
      <c r="A8914" s="21">
        <v>0.88818881888188805</v>
      </c>
      <c r="B8914" s="21">
        <v>0.97116885534707298</v>
      </c>
    </row>
    <row r="8915" spans="1:2">
      <c r="A8915" s="21">
        <v>0.88828882888288796</v>
      </c>
      <c r="B8915" s="21">
        <v>0.97048417149407196</v>
      </c>
    </row>
    <row r="8916" spans="1:2">
      <c r="A8916" s="21">
        <v>0.88838883888388798</v>
      </c>
      <c r="B8916" s="21">
        <v>0.96979948764107105</v>
      </c>
    </row>
    <row r="8917" spans="1:2">
      <c r="A8917" s="21">
        <v>0.88848884888488799</v>
      </c>
      <c r="B8917" s="21">
        <v>0.96911480378807002</v>
      </c>
    </row>
    <row r="8918" spans="1:2">
      <c r="A8918" s="21">
        <v>0.88858885888588801</v>
      </c>
      <c r="B8918" s="21">
        <v>0.96843011993507</v>
      </c>
    </row>
    <row r="8919" spans="1:2">
      <c r="A8919" s="21">
        <v>0.88868886888688803</v>
      </c>
      <c r="B8919" s="21">
        <v>0.96774543608206898</v>
      </c>
    </row>
    <row r="8920" spans="1:2">
      <c r="A8920" s="21">
        <v>0.88878887888788805</v>
      </c>
      <c r="B8920" s="21">
        <v>0.96706075222906895</v>
      </c>
    </row>
    <row r="8921" spans="1:2">
      <c r="A8921" s="21">
        <v>0.88888888888888895</v>
      </c>
      <c r="B8921" s="21">
        <v>0.96637606837606804</v>
      </c>
    </row>
    <row r="8922" spans="1:2">
      <c r="A8922" s="21">
        <v>0.88898889888988897</v>
      </c>
      <c r="B8922" s="21">
        <v>0.96569138452306702</v>
      </c>
    </row>
    <row r="8923" spans="1:2">
      <c r="A8923" s="21">
        <v>0.88908890889088898</v>
      </c>
      <c r="B8923" s="21">
        <v>0.965006700670067</v>
      </c>
    </row>
    <row r="8924" spans="1:2">
      <c r="A8924" s="21">
        <v>0.889188918891889</v>
      </c>
      <c r="B8924" s="21">
        <v>0.96432201681706597</v>
      </c>
    </row>
    <row r="8925" spans="1:2">
      <c r="A8925" s="21">
        <v>0.88928892889288902</v>
      </c>
      <c r="B8925" s="21">
        <v>0.96363733296406495</v>
      </c>
    </row>
    <row r="8926" spans="1:2">
      <c r="A8926" s="21">
        <v>0.88938893889388904</v>
      </c>
      <c r="B8926" s="21">
        <v>0.96295264911106504</v>
      </c>
    </row>
    <row r="8927" spans="1:2">
      <c r="A8927" s="21">
        <v>0.88948894889488905</v>
      </c>
      <c r="B8927" s="21">
        <v>0.96226796525806402</v>
      </c>
    </row>
    <row r="8928" spans="1:2">
      <c r="A8928" s="21">
        <v>0.88958895889588896</v>
      </c>
      <c r="B8928" s="21">
        <v>0.961583281405063</v>
      </c>
    </row>
    <row r="8929" spans="1:2">
      <c r="A8929" s="21">
        <v>0.88968896889688898</v>
      </c>
      <c r="B8929" s="21">
        <v>0.96089859755206197</v>
      </c>
    </row>
    <row r="8930" spans="1:2">
      <c r="A8930" s="21">
        <v>0.88978897889788899</v>
      </c>
      <c r="B8930" s="21">
        <v>0.96021391369906195</v>
      </c>
    </row>
    <row r="8931" spans="1:2">
      <c r="A8931" s="21">
        <v>0.88988898889888901</v>
      </c>
      <c r="B8931" s="21">
        <v>0.95952922984606104</v>
      </c>
    </row>
    <row r="8932" spans="1:2">
      <c r="A8932" s="21">
        <v>0.88998899889989003</v>
      </c>
      <c r="B8932" s="21">
        <v>0.95884454599306002</v>
      </c>
    </row>
    <row r="8933" spans="1:2">
      <c r="A8933" s="21">
        <v>0.89008900890089004</v>
      </c>
      <c r="B8933" s="21">
        <v>0.95815986214005899</v>
      </c>
    </row>
    <row r="8934" spans="1:2">
      <c r="A8934" s="21">
        <v>0.89018901890188995</v>
      </c>
      <c r="B8934" s="21">
        <v>0.95747517828705897</v>
      </c>
    </row>
    <row r="8935" spans="1:2">
      <c r="A8935" s="21">
        <v>0.89028902890288997</v>
      </c>
      <c r="B8935" s="21">
        <v>0.95679049443405795</v>
      </c>
    </row>
    <row r="8936" spans="1:2">
      <c r="A8936" s="21">
        <v>0.89038903890388998</v>
      </c>
      <c r="B8936" s="21">
        <v>0.95610581058105704</v>
      </c>
    </row>
    <row r="8937" spans="1:2">
      <c r="A8937" s="21">
        <v>0.89048904890489</v>
      </c>
      <c r="B8937" s="21">
        <v>0.95542112672805701</v>
      </c>
    </row>
    <row r="8938" spans="1:2">
      <c r="A8938" s="21">
        <v>0.89058905890589002</v>
      </c>
      <c r="B8938" s="21">
        <v>0.95473644287505599</v>
      </c>
    </row>
    <row r="8939" spans="1:2">
      <c r="A8939" s="21">
        <v>0.89068906890689004</v>
      </c>
      <c r="B8939" s="21">
        <v>0.95405175902205597</v>
      </c>
    </row>
    <row r="8940" spans="1:2">
      <c r="A8940" s="21">
        <v>0.89078907890789005</v>
      </c>
      <c r="B8940" s="21">
        <v>0.95336707516905494</v>
      </c>
    </row>
    <row r="8941" spans="1:2">
      <c r="A8941" s="21">
        <v>0.89088908890889096</v>
      </c>
      <c r="B8941" s="21">
        <v>0.95268239131605403</v>
      </c>
    </row>
    <row r="8942" spans="1:2">
      <c r="A8942" s="21">
        <v>0.89098909890989098</v>
      </c>
      <c r="B8942" s="21">
        <v>0.95199770746305401</v>
      </c>
    </row>
    <row r="8943" spans="1:2">
      <c r="A8943" s="21">
        <v>0.89108910891089099</v>
      </c>
      <c r="B8943" s="21">
        <v>0.95131302361005299</v>
      </c>
    </row>
    <row r="8944" spans="1:2">
      <c r="A8944" s="21">
        <v>0.89118911891189101</v>
      </c>
      <c r="B8944" s="21">
        <v>0.95062833975705197</v>
      </c>
    </row>
    <row r="8945" spans="1:2">
      <c r="A8945" s="21">
        <v>0.89128912891289103</v>
      </c>
      <c r="B8945" s="21">
        <v>0.94994365590405105</v>
      </c>
    </row>
    <row r="8946" spans="1:2">
      <c r="A8946" s="21">
        <v>0.89138913891389104</v>
      </c>
      <c r="B8946" s="21">
        <v>0.94925897205105103</v>
      </c>
    </row>
    <row r="8947" spans="1:2">
      <c r="A8947" s="21">
        <v>0.89148914891489095</v>
      </c>
      <c r="B8947" s="21">
        <v>0.94857428819805001</v>
      </c>
    </row>
    <row r="8948" spans="1:2">
      <c r="A8948" s="21">
        <v>0.89158915891589097</v>
      </c>
      <c r="B8948" s="21">
        <v>0.94788960434504899</v>
      </c>
    </row>
    <row r="8949" spans="1:2">
      <c r="A8949" s="21">
        <v>0.89168916891689098</v>
      </c>
      <c r="B8949" s="21">
        <v>0.94720492049204796</v>
      </c>
    </row>
    <row r="8950" spans="1:2">
      <c r="A8950" s="21">
        <v>0.891789178917891</v>
      </c>
      <c r="B8950" s="21">
        <v>0.94652023663904805</v>
      </c>
    </row>
    <row r="8951" spans="1:2">
      <c r="A8951" s="21">
        <v>0.89188918891889102</v>
      </c>
      <c r="B8951" s="21">
        <v>0.94583555278604703</v>
      </c>
    </row>
    <row r="8952" spans="1:2">
      <c r="A8952" s="21">
        <v>0.89198919891989203</v>
      </c>
      <c r="B8952" s="21">
        <v>0.94515086893304601</v>
      </c>
    </row>
    <row r="8953" spans="1:2">
      <c r="A8953" s="21">
        <v>0.89208920892089205</v>
      </c>
      <c r="B8953" s="21">
        <v>0.94446618508004598</v>
      </c>
    </row>
    <row r="8954" spans="1:2">
      <c r="A8954" s="21">
        <v>0.89218921892189196</v>
      </c>
      <c r="B8954" s="21">
        <v>0.94378150122704596</v>
      </c>
    </row>
    <row r="8955" spans="1:2">
      <c r="A8955" s="21">
        <v>0.89228922892289197</v>
      </c>
      <c r="B8955" s="21">
        <v>0.94309681737404505</v>
      </c>
    </row>
    <row r="8956" spans="1:2">
      <c r="A8956" s="21">
        <v>0.89238923892389199</v>
      </c>
      <c r="B8956" s="21">
        <v>0.94241213352104403</v>
      </c>
    </row>
    <row r="8957" spans="1:2">
      <c r="A8957" s="21">
        <v>0.89248924892489201</v>
      </c>
      <c r="B8957" s="21">
        <v>0.941727449668043</v>
      </c>
    </row>
    <row r="8958" spans="1:2">
      <c r="A8958" s="21">
        <v>0.89258925892589203</v>
      </c>
      <c r="B8958" s="21">
        <v>0.94104276581504298</v>
      </c>
    </row>
    <row r="8959" spans="1:2">
      <c r="A8959" s="21">
        <v>0.89268926892689204</v>
      </c>
      <c r="B8959" s="21">
        <v>0.94035808196204196</v>
      </c>
    </row>
    <row r="8960" spans="1:2">
      <c r="A8960" s="21">
        <v>0.89278927892789195</v>
      </c>
      <c r="B8960" s="21">
        <v>0.93967339810904105</v>
      </c>
    </row>
    <row r="8961" spans="1:2">
      <c r="A8961" s="21">
        <v>0.89288928892889297</v>
      </c>
      <c r="B8961" s="21">
        <v>0.93898871425604002</v>
      </c>
    </row>
    <row r="8962" spans="1:2">
      <c r="A8962" s="21">
        <v>0.89298929892989298</v>
      </c>
      <c r="B8962" s="21">
        <v>0.93830403040304</v>
      </c>
    </row>
    <row r="8963" spans="1:2">
      <c r="A8963" s="21">
        <v>0.893089308930893</v>
      </c>
      <c r="B8963" s="21">
        <v>0.93761934655003898</v>
      </c>
    </row>
    <row r="8964" spans="1:2">
      <c r="A8964" s="21">
        <v>0.89318931893189302</v>
      </c>
      <c r="B8964" s="21">
        <v>0.93693466269703796</v>
      </c>
    </row>
    <row r="8965" spans="1:2">
      <c r="A8965" s="21">
        <v>0.89328932893289303</v>
      </c>
      <c r="B8965" s="21">
        <v>0.93624997884403705</v>
      </c>
    </row>
    <row r="8966" spans="1:2">
      <c r="A8966" s="21">
        <v>0.89338933893389305</v>
      </c>
      <c r="B8966" s="21">
        <v>0.93556529499103702</v>
      </c>
    </row>
    <row r="8967" spans="1:2">
      <c r="A8967" s="21">
        <v>0.89348934893489296</v>
      </c>
      <c r="B8967" s="21">
        <v>0.934880611138036</v>
      </c>
    </row>
    <row r="8968" spans="1:2">
      <c r="A8968" s="21">
        <v>0.89358935893589297</v>
      </c>
      <c r="B8968" s="21">
        <v>0.93419592728503598</v>
      </c>
    </row>
    <row r="8969" spans="1:2">
      <c r="A8969" s="21">
        <v>0.89368936893689299</v>
      </c>
      <c r="B8969" s="21">
        <v>0.93351124343203495</v>
      </c>
    </row>
    <row r="8970" spans="1:2">
      <c r="A8970" s="21">
        <v>0.89378937893789301</v>
      </c>
      <c r="B8970" s="21">
        <v>0.93282655957903404</v>
      </c>
    </row>
    <row r="8971" spans="1:2">
      <c r="A8971" s="21">
        <v>0.89388938893889303</v>
      </c>
      <c r="B8971" s="21">
        <v>0.93214187572603402</v>
      </c>
    </row>
    <row r="8972" spans="1:2">
      <c r="A8972" s="21">
        <v>0.89398939893989404</v>
      </c>
      <c r="B8972" s="21">
        <v>0.931457191873033</v>
      </c>
    </row>
    <row r="8973" spans="1:2">
      <c r="A8973" s="21">
        <v>0.89408940894089395</v>
      </c>
      <c r="B8973" s="21">
        <v>0.93077250802003197</v>
      </c>
    </row>
    <row r="8974" spans="1:2">
      <c r="A8974" s="21">
        <v>0.89418941894189397</v>
      </c>
      <c r="B8974" s="21">
        <v>0.93008782416703195</v>
      </c>
    </row>
    <row r="8975" spans="1:2">
      <c r="A8975" s="21">
        <v>0.89428942894289398</v>
      </c>
      <c r="B8975" s="21">
        <v>0.92940314031403104</v>
      </c>
    </row>
    <row r="8976" spans="1:2">
      <c r="A8976" s="21">
        <v>0.894389438943894</v>
      </c>
      <c r="B8976" s="21">
        <v>0.92871845646103002</v>
      </c>
    </row>
    <row r="8977" spans="1:2">
      <c r="A8977" s="21">
        <v>0.89448944894489402</v>
      </c>
      <c r="B8977" s="21">
        <v>0.928033772608029</v>
      </c>
    </row>
    <row r="8978" spans="1:2">
      <c r="A8978" s="21">
        <v>0.89458945894589403</v>
      </c>
      <c r="B8978" s="21">
        <v>0.92734908875502897</v>
      </c>
    </row>
    <row r="8979" spans="1:2">
      <c r="A8979" s="21">
        <v>0.89468946894689405</v>
      </c>
      <c r="B8979" s="21">
        <v>0.92666440490202795</v>
      </c>
    </row>
    <row r="8980" spans="1:2">
      <c r="A8980" s="21">
        <v>0.89478947894789396</v>
      </c>
      <c r="B8980" s="21">
        <v>0.92597972104902704</v>
      </c>
    </row>
    <row r="8981" spans="1:2">
      <c r="A8981" s="21">
        <v>0.89488948894889497</v>
      </c>
      <c r="B8981" s="21">
        <v>0.92529503719602602</v>
      </c>
    </row>
    <row r="8982" spans="1:2">
      <c r="A8982" s="21">
        <v>0.89498949894989499</v>
      </c>
      <c r="B8982" s="21">
        <v>0.92461035334302599</v>
      </c>
    </row>
    <row r="8983" spans="1:2">
      <c r="A8983" s="21">
        <v>0.89508950895089501</v>
      </c>
      <c r="B8983" s="21">
        <v>0.92392566949002497</v>
      </c>
    </row>
    <row r="8984" spans="1:2">
      <c r="A8984" s="21">
        <v>0.89518951895189502</v>
      </c>
      <c r="B8984" s="21">
        <v>0.92324098563702495</v>
      </c>
    </row>
    <row r="8985" spans="1:2">
      <c r="A8985" s="21">
        <v>0.89528952895289504</v>
      </c>
      <c r="B8985" s="21">
        <v>0.92255630178402404</v>
      </c>
    </row>
    <row r="8986" spans="1:2">
      <c r="A8986" s="21">
        <v>0.89538953895389495</v>
      </c>
      <c r="B8986" s="21">
        <v>0.92187161793102401</v>
      </c>
    </row>
    <row r="8987" spans="1:2">
      <c r="A8987" s="21">
        <v>0.89548954895489496</v>
      </c>
      <c r="B8987" s="21">
        <v>0.92118693407802299</v>
      </c>
    </row>
    <row r="8988" spans="1:2">
      <c r="A8988" s="21">
        <v>0.89558955895589498</v>
      </c>
      <c r="B8988" s="21">
        <v>0.92050225022502197</v>
      </c>
    </row>
    <row r="8989" spans="1:2">
      <c r="A8989" s="21">
        <v>0.895689568956895</v>
      </c>
      <c r="B8989" s="21">
        <v>0.91981756637202206</v>
      </c>
    </row>
    <row r="8990" spans="1:2">
      <c r="A8990" s="21">
        <v>0.89578957895789502</v>
      </c>
      <c r="B8990" s="21">
        <v>0.91913288251902103</v>
      </c>
    </row>
    <row r="8991" spans="1:2">
      <c r="A8991" s="21">
        <v>0.89588958895889503</v>
      </c>
      <c r="B8991" s="21">
        <v>0.91844819866602001</v>
      </c>
    </row>
    <row r="8992" spans="1:2">
      <c r="A8992" s="21">
        <v>0.89598959895989605</v>
      </c>
      <c r="B8992" s="21">
        <v>0.91776351481301899</v>
      </c>
    </row>
    <row r="8993" spans="1:2">
      <c r="A8993" s="21">
        <v>0.89608960896089596</v>
      </c>
      <c r="B8993" s="21">
        <v>0.91707883096001896</v>
      </c>
    </row>
    <row r="8994" spans="1:2">
      <c r="A8994" s="21">
        <v>0.89618961896189597</v>
      </c>
      <c r="B8994" s="21">
        <v>0.91639414710701805</v>
      </c>
    </row>
    <row r="8995" spans="1:2">
      <c r="A8995" s="21">
        <v>0.89628962896289599</v>
      </c>
      <c r="B8995" s="21">
        <v>0.91570946325401703</v>
      </c>
    </row>
    <row r="8996" spans="1:2">
      <c r="A8996" s="21">
        <v>0.89638963896389601</v>
      </c>
      <c r="B8996" s="21">
        <v>0.91502477940101601</v>
      </c>
    </row>
    <row r="8997" spans="1:2">
      <c r="A8997" s="21">
        <v>0.89648964896489602</v>
      </c>
      <c r="B8997" s="21">
        <v>0.91434009554801599</v>
      </c>
    </row>
    <row r="8998" spans="1:2">
      <c r="A8998" s="21">
        <v>0.89658965896589604</v>
      </c>
      <c r="B8998" s="21">
        <v>0.91365541169501496</v>
      </c>
    </row>
    <row r="8999" spans="1:2">
      <c r="A8999" s="21">
        <v>0.89668966896689595</v>
      </c>
      <c r="B8999" s="21">
        <v>0.91297072784201405</v>
      </c>
    </row>
    <row r="9000" spans="1:2">
      <c r="A9000" s="21">
        <v>0.89678967896789596</v>
      </c>
      <c r="B9000" s="21">
        <v>0.91228604398901303</v>
      </c>
    </row>
    <row r="9001" spans="1:2">
      <c r="A9001" s="21">
        <v>0.89688968896889598</v>
      </c>
      <c r="B9001" s="21">
        <v>0.91160136013601301</v>
      </c>
    </row>
    <row r="9002" spans="1:2">
      <c r="A9002" s="21">
        <v>0.896989698969897</v>
      </c>
      <c r="B9002" s="21">
        <v>0.91091667628301298</v>
      </c>
    </row>
    <row r="9003" spans="1:2">
      <c r="A9003" s="21">
        <v>0.89708970897089702</v>
      </c>
      <c r="B9003" s="21">
        <v>0.91023199243001196</v>
      </c>
    </row>
    <row r="9004" spans="1:2">
      <c r="A9004" s="21">
        <v>0.89718971897189703</v>
      </c>
      <c r="B9004" s="21">
        <v>0.90954730857701105</v>
      </c>
    </row>
    <row r="9005" spans="1:2">
      <c r="A9005" s="21">
        <v>0.89728972897289705</v>
      </c>
      <c r="B9005" s="21">
        <v>0.90886262472401103</v>
      </c>
    </row>
    <row r="9006" spans="1:2">
      <c r="A9006" s="21">
        <v>0.89738973897389696</v>
      </c>
      <c r="B9006" s="21">
        <v>0.90817794087101</v>
      </c>
    </row>
    <row r="9007" spans="1:2">
      <c r="A9007" s="21">
        <v>0.89748974897489697</v>
      </c>
      <c r="B9007" s="21">
        <v>0.90749325701800898</v>
      </c>
    </row>
    <row r="9008" spans="1:2">
      <c r="A9008" s="21">
        <v>0.89758975897589699</v>
      </c>
      <c r="B9008" s="21">
        <v>0.90680857316500796</v>
      </c>
    </row>
    <row r="9009" spans="1:2">
      <c r="A9009" s="21">
        <v>0.89768976897689701</v>
      </c>
      <c r="B9009" s="21">
        <v>0.90612388931200805</v>
      </c>
    </row>
    <row r="9010" spans="1:2">
      <c r="A9010" s="21">
        <v>0.89778977897789702</v>
      </c>
      <c r="B9010" s="21">
        <v>0.90543920545900702</v>
      </c>
    </row>
    <row r="9011" spans="1:2">
      <c r="A9011" s="21">
        <v>0.89788978897889704</v>
      </c>
      <c r="B9011" s="21">
        <v>0.904754521606006</v>
      </c>
    </row>
    <row r="9012" spans="1:2">
      <c r="A9012" s="21">
        <v>0.89798979897989795</v>
      </c>
      <c r="B9012" s="21">
        <v>0.90406983775300498</v>
      </c>
    </row>
    <row r="9013" spans="1:2">
      <c r="A9013" s="21">
        <v>0.89808980898089796</v>
      </c>
      <c r="B9013" s="21">
        <v>0.90338515390000496</v>
      </c>
    </row>
    <row r="9014" spans="1:2">
      <c r="A9014" s="21">
        <v>0.89818981898189798</v>
      </c>
      <c r="B9014" s="21">
        <v>0.90270047004700404</v>
      </c>
    </row>
    <row r="9015" spans="1:2">
      <c r="A9015" s="21">
        <v>0.898289828982898</v>
      </c>
      <c r="B9015" s="21">
        <v>0.90201578619400302</v>
      </c>
    </row>
    <row r="9016" spans="1:2">
      <c r="A9016" s="21">
        <v>0.89838983898389801</v>
      </c>
      <c r="B9016" s="21">
        <v>0.901331102341003</v>
      </c>
    </row>
    <row r="9017" spans="1:2">
      <c r="A9017" s="21">
        <v>0.89848984898489803</v>
      </c>
      <c r="B9017" s="21">
        <v>0.90064641848800198</v>
      </c>
    </row>
    <row r="9018" spans="1:2">
      <c r="A9018" s="21">
        <v>0.89858985898589805</v>
      </c>
      <c r="B9018" s="21">
        <v>0.89996173463500195</v>
      </c>
    </row>
    <row r="9019" spans="1:2">
      <c r="A9019" s="21">
        <v>0.89868986898689796</v>
      </c>
      <c r="B9019" s="21">
        <v>0.89927705078200104</v>
      </c>
    </row>
    <row r="9020" spans="1:2">
      <c r="A9020" s="21">
        <v>0.89878987898789797</v>
      </c>
      <c r="B9020" s="21">
        <v>0.89859236692900002</v>
      </c>
    </row>
    <row r="9021" spans="1:2">
      <c r="A9021" s="21">
        <v>0.89888988898889799</v>
      </c>
      <c r="B9021" s="21">
        <v>0.897907683076</v>
      </c>
    </row>
    <row r="9022" spans="1:2">
      <c r="A9022" s="21">
        <v>0.89898989898989901</v>
      </c>
      <c r="B9022" s="21">
        <v>0.89722299922299897</v>
      </c>
    </row>
    <row r="9023" spans="1:2">
      <c r="A9023" s="21">
        <v>0.89908990899089902</v>
      </c>
      <c r="B9023" s="21">
        <v>0.89653831536999795</v>
      </c>
    </row>
    <row r="9024" spans="1:2">
      <c r="A9024" s="21">
        <v>0.89918991899189904</v>
      </c>
      <c r="B9024" s="21">
        <v>0.89585363151699704</v>
      </c>
    </row>
    <row r="9025" spans="1:2">
      <c r="A9025" s="21">
        <v>0.89928992899289895</v>
      </c>
      <c r="B9025" s="21">
        <v>0.89516894766399702</v>
      </c>
    </row>
    <row r="9026" spans="1:2">
      <c r="A9026" s="21">
        <v>0.89938993899389896</v>
      </c>
      <c r="B9026" s="21">
        <v>0.89448426381099599</v>
      </c>
    </row>
    <row r="9027" spans="1:2">
      <c r="A9027" s="21">
        <v>0.89948994899489898</v>
      </c>
      <c r="B9027" s="21">
        <v>0.89379957995799497</v>
      </c>
    </row>
    <row r="9028" spans="1:2">
      <c r="A9028" s="21">
        <v>0.899589958995899</v>
      </c>
      <c r="B9028" s="21">
        <v>0.89311489610499395</v>
      </c>
    </row>
    <row r="9029" spans="1:2">
      <c r="A9029" s="21">
        <v>0.89968996899689901</v>
      </c>
      <c r="B9029" s="21">
        <v>0.89243021225199404</v>
      </c>
    </row>
    <row r="9030" spans="1:2">
      <c r="A9030" s="21">
        <v>0.89978997899789903</v>
      </c>
      <c r="B9030" s="21">
        <v>0.89174552839899301</v>
      </c>
    </row>
    <row r="9031" spans="1:2">
      <c r="A9031" s="21">
        <v>0.89988998899889905</v>
      </c>
      <c r="B9031" s="21">
        <v>0.89106084454599199</v>
      </c>
    </row>
    <row r="9032" spans="1:2">
      <c r="A9032" s="21">
        <v>0.89998999899989995</v>
      </c>
      <c r="B9032" s="21">
        <v>0.89037616069299197</v>
      </c>
    </row>
    <row r="9033" spans="1:2">
      <c r="A9033" s="21">
        <v>0.90009000900089997</v>
      </c>
      <c r="B9033" s="21">
        <v>0.88969147683999095</v>
      </c>
    </row>
    <row r="9034" spans="1:2">
      <c r="A9034" s="21">
        <v>0.90019001900189999</v>
      </c>
      <c r="B9034" s="21">
        <v>0.88900679298699004</v>
      </c>
    </row>
    <row r="9035" spans="1:2">
      <c r="A9035" s="21">
        <v>0.90029002900290001</v>
      </c>
      <c r="B9035" s="21">
        <v>0.88832210913399001</v>
      </c>
    </row>
    <row r="9036" spans="1:2">
      <c r="A9036" s="21">
        <v>0.90039003900390002</v>
      </c>
      <c r="B9036" s="21">
        <v>0.88763742528098899</v>
      </c>
    </row>
    <row r="9037" spans="1:2">
      <c r="A9037" s="21">
        <v>0.90049004900490004</v>
      </c>
      <c r="B9037" s="21">
        <v>0.88695274142798897</v>
      </c>
    </row>
    <row r="9038" spans="1:2">
      <c r="A9038" s="21">
        <v>0.90059005900589995</v>
      </c>
      <c r="B9038" s="21">
        <v>0.88626805757498806</v>
      </c>
    </row>
    <row r="9039" spans="1:2">
      <c r="A9039" s="21">
        <v>0.90069006900689996</v>
      </c>
      <c r="B9039" s="21">
        <v>0.88558337372198703</v>
      </c>
    </row>
    <row r="9040" spans="1:2">
      <c r="A9040" s="21">
        <v>0.90079007900789998</v>
      </c>
      <c r="B9040" s="21">
        <v>0.88489868986898601</v>
      </c>
    </row>
    <row r="9041" spans="1:2">
      <c r="A9041" s="21">
        <v>0.9008900890089</v>
      </c>
      <c r="B9041" s="21">
        <v>0.88421400601598599</v>
      </c>
    </row>
    <row r="9042" spans="1:2">
      <c r="A9042" s="21">
        <v>0.90099009900990101</v>
      </c>
      <c r="B9042" s="21">
        <v>0.88352932216298496</v>
      </c>
    </row>
    <row r="9043" spans="1:2">
      <c r="A9043" s="21">
        <v>0.90109010901090103</v>
      </c>
      <c r="B9043" s="21">
        <v>0.88284463830998405</v>
      </c>
    </row>
    <row r="9044" spans="1:2">
      <c r="A9044" s="21">
        <v>0.90119011901190105</v>
      </c>
      <c r="B9044" s="21">
        <v>0.88215995445698303</v>
      </c>
    </row>
    <row r="9045" spans="1:2">
      <c r="A9045" s="21">
        <v>0.90129012901290095</v>
      </c>
      <c r="B9045" s="21">
        <v>0.88147527060398301</v>
      </c>
    </row>
    <row r="9046" spans="1:2">
      <c r="A9046" s="21">
        <v>0.90139013901390097</v>
      </c>
      <c r="B9046" s="21">
        <v>0.88079058675098199</v>
      </c>
    </row>
    <row r="9047" spans="1:2">
      <c r="A9047" s="21">
        <v>0.90149014901490099</v>
      </c>
      <c r="B9047" s="21">
        <v>0.88010590289798096</v>
      </c>
    </row>
    <row r="9048" spans="1:2">
      <c r="A9048" s="21">
        <v>0.901590159015901</v>
      </c>
      <c r="B9048" s="21">
        <v>0.87942121904498005</v>
      </c>
    </row>
    <row r="9049" spans="1:2">
      <c r="A9049" s="21">
        <v>0.90169016901690102</v>
      </c>
      <c r="B9049" s="21">
        <v>0.87873653519198003</v>
      </c>
    </row>
    <row r="9050" spans="1:2">
      <c r="A9050" s="21">
        <v>0.90179017901790104</v>
      </c>
      <c r="B9050" s="21">
        <v>0.87805185133898001</v>
      </c>
    </row>
    <row r="9051" spans="1:2">
      <c r="A9051" s="21">
        <v>0.90189018901890095</v>
      </c>
      <c r="B9051" s="21">
        <v>0.87736716748597898</v>
      </c>
    </row>
    <row r="9052" spans="1:2">
      <c r="A9052" s="21">
        <v>0.90199019901990196</v>
      </c>
      <c r="B9052" s="21">
        <v>0.87668248363297796</v>
      </c>
    </row>
    <row r="9053" spans="1:2">
      <c r="A9053" s="21">
        <v>0.90209020902090198</v>
      </c>
      <c r="B9053" s="21">
        <v>0.87599779977997805</v>
      </c>
    </row>
    <row r="9054" spans="1:2">
      <c r="A9054" s="21">
        <v>0.902190219021902</v>
      </c>
      <c r="B9054" s="21">
        <v>0.87531311592697703</v>
      </c>
    </row>
    <row r="9055" spans="1:2">
      <c r="A9055" s="21">
        <v>0.90229022902290201</v>
      </c>
      <c r="B9055" s="21">
        <v>0.874628432073976</v>
      </c>
    </row>
    <row r="9056" spans="1:2">
      <c r="A9056" s="21">
        <v>0.90239023902390203</v>
      </c>
      <c r="B9056" s="21">
        <v>0.87394374822097498</v>
      </c>
    </row>
    <row r="9057" spans="1:2">
      <c r="A9057" s="21">
        <v>0.90249024902490205</v>
      </c>
      <c r="B9057" s="21">
        <v>0.87325906436797496</v>
      </c>
    </row>
    <row r="9058" spans="1:2">
      <c r="A9058" s="21">
        <v>0.90259025902590195</v>
      </c>
      <c r="B9058" s="21">
        <v>0.87257438051497405</v>
      </c>
    </row>
    <row r="9059" spans="1:2">
      <c r="A9059" s="21">
        <v>0.90269026902690197</v>
      </c>
      <c r="B9059" s="21">
        <v>0.87188969666197302</v>
      </c>
    </row>
    <row r="9060" spans="1:2">
      <c r="A9060" s="21">
        <v>0.90279027902790199</v>
      </c>
      <c r="B9060" s="21">
        <v>0.871205012808973</v>
      </c>
    </row>
    <row r="9061" spans="1:2">
      <c r="A9061" s="21">
        <v>0.902890289028902</v>
      </c>
      <c r="B9061" s="21">
        <v>0.87052032895597198</v>
      </c>
    </row>
    <row r="9062" spans="1:2">
      <c r="A9062" s="21">
        <v>0.90299029902990302</v>
      </c>
      <c r="B9062" s="21">
        <v>0.86983564510297096</v>
      </c>
    </row>
    <row r="9063" spans="1:2">
      <c r="A9063" s="21">
        <v>0.90309030903090304</v>
      </c>
      <c r="B9063" s="21">
        <v>0.86915096124997004</v>
      </c>
    </row>
    <row r="9064" spans="1:2">
      <c r="A9064" s="21">
        <v>0.90319031903190305</v>
      </c>
      <c r="B9064" s="21">
        <v>0.86846627739697002</v>
      </c>
    </row>
    <row r="9065" spans="1:2">
      <c r="A9065" s="21">
        <v>0.90329032903290296</v>
      </c>
      <c r="B9065" s="21">
        <v>0.867781593543969</v>
      </c>
    </row>
    <row r="9066" spans="1:2">
      <c r="A9066" s="21">
        <v>0.90339033903390298</v>
      </c>
      <c r="B9066" s="21">
        <v>0.86709690969096898</v>
      </c>
    </row>
    <row r="9067" spans="1:2">
      <c r="A9067" s="21">
        <v>0.903490349034903</v>
      </c>
      <c r="B9067" s="21">
        <v>0.86641222583796795</v>
      </c>
    </row>
    <row r="9068" spans="1:2">
      <c r="A9068" s="21">
        <v>0.90359035903590301</v>
      </c>
      <c r="B9068" s="21">
        <v>0.86572754198496804</v>
      </c>
    </row>
    <row r="9069" spans="1:2">
      <c r="A9069" s="21">
        <v>0.90369036903690303</v>
      </c>
      <c r="B9069" s="21">
        <v>0.86504285813196702</v>
      </c>
    </row>
    <row r="9070" spans="1:2">
      <c r="A9070" s="21">
        <v>0.90379037903790305</v>
      </c>
      <c r="B9070" s="21">
        <v>0.864358174278966</v>
      </c>
    </row>
    <row r="9071" spans="1:2">
      <c r="A9071" s="21">
        <v>0.90389038903890395</v>
      </c>
      <c r="B9071" s="21">
        <v>0.86367349042596497</v>
      </c>
    </row>
    <row r="9072" spans="1:2">
      <c r="A9072" s="21">
        <v>0.90399039903990397</v>
      </c>
      <c r="B9072" s="21">
        <v>0.86298880657296495</v>
      </c>
    </row>
    <row r="9073" spans="1:2">
      <c r="A9073" s="21">
        <v>0.90409040904090399</v>
      </c>
      <c r="B9073" s="21">
        <v>0.86230412271996404</v>
      </c>
    </row>
    <row r="9074" spans="1:2">
      <c r="A9074" s="21">
        <v>0.904190419041904</v>
      </c>
      <c r="B9074" s="21">
        <v>0.86161943886696302</v>
      </c>
    </row>
    <row r="9075" spans="1:2">
      <c r="A9075" s="21">
        <v>0.90429042904290402</v>
      </c>
      <c r="B9075" s="21">
        <v>0.86093475501396199</v>
      </c>
    </row>
    <row r="9076" spans="1:2">
      <c r="A9076" s="21">
        <v>0.90439043904390404</v>
      </c>
      <c r="B9076" s="21">
        <v>0.86025007116096197</v>
      </c>
    </row>
    <row r="9077" spans="1:2">
      <c r="A9077" s="21">
        <v>0.90449044904490405</v>
      </c>
      <c r="B9077" s="21">
        <v>0.85956538730796095</v>
      </c>
    </row>
    <row r="9078" spans="1:2">
      <c r="A9078" s="21">
        <v>0.90459045904590396</v>
      </c>
      <c r="B9078" s="21">
        <v>0.85888070345496004</v>
      </c>
    </row>
    <row r="9079" spans="1:2">
      <c r="A9079" s="21">
        <v>0.90469046904690398</v>
      </c>
      <c r="B9079" s="21">
        <v>0.85819601960195901</v>
      </c>
    </row>
    <row r="9080" spans="1:2">
      <c r="A9080" s="21">
        <v>0.90479047904790399</v>
      </c>
      <c r="B9080" s="21">
        <v>0.85751133574895899</v>
      </c>
    </row>
    <row r="9081" spans="1:2">
      <c r="A9081" s="21">
        <v>0.90489048904890401</v>
      </c>
      <c r="B9081" s="21">
        <v>0.85682665189595797</v>
      </c>
    </row>
    <row r="9082" spans="1:2">
      <c r="A9082" s="21">
        <v>0.90499049904990503</v>
      </c>
      <c r="B9082" s="21">
        <v>0.85614196804295795</v>
      </c>
    </row>
    <row r="9083" spans="1:2">
      <c r="A9083" s="21">
        <v>0.90509050905090505</v>
      </c>
      <c r="B9083" s="21">
        <v>0.85545728418995703</v>
      </c>
    </row>
    <row r="9084" spans="1:2">
      <c r="A9084" s="21">
        <v>0.90519051905190495</v>
      </c>
      <c r="B9084" s="21">
        <v>0.85477260033695701</v>
      </c>
    </row>
    <row r="9085" spans="1:2">
      <c r="A9085" s="21">
        <v>0.90529052905290497</v>
      </c>
      <c r="B9085" s="21">
        <v>0.85408791648395599</v>
      </c>
    </row>
    <row r="9086" spans="1:2">
      <c r="A9086" s="21">
        <v>0.90539053905390499</v>
      </c>
      <c r="B9086" s="21">
        <v>0.85340323263095497</v>
      </c>
    </row>
    <row r="9087" spans="1:2">
      <c r="A9087" s="21">
        <v>0.905490549054905</v>
      </c>
      <c r="B9087" s="21">
        <v>0.85271854877795406</v>
      </c>
    </row>
    <row r="9088" spans="1:2">
      <c r="A9088" s="21">
        <v>0.90559055905590502</v>
      </c>
      <c r="B9088" s="21">
        <v>0.85203386492495403</v>
      </c>
    </row>
    <row r="9089" spans="1:2">
      <c r="A9089" s="21">
        <v>0.90569056905690504</v>
      </c>
      <c r="B9089" s="21">
        <v>0.85134918107195301</v>
      </c>
    </row>
    <row r="9090" spans="1:2">
      <c r="A9090" s="21">
        <v>0.90579057905790505</v>
      </c>
      <c r="B9090" s="21">
        <v>0.85066449721895199</v>
      </c>
    </row>
    <row r="9091" spans="1:2">
      <c r="A9091" s="21">
        <v>0.90589058905890596</v>
      </c>
      <c r="B9091" s="21">
        <v>0.84997981336595096</v>
      </c>
    </row>
    <row r="9092" spans="1:2">
      <c r="A9092" s="21">
        <v>0.90599059905990598</v>
      </c>
      <c r="B9092" s="21">
        <v>0.84929512951295105</v>
      </c>
    </row>
    <row r="9093" spans="1:2">
      <c r="A9093" s="21">
        <v>0.90609060906090599</v>
      </c>
      <c r="B9093" s="21">
        <v>0.84861044565995003</v>
      </c>
    </row>
    <row r="9094" spans="1:2">
      <c r="A9094" s="21">
        <v>0.90619061906190601</v>
      </c>
      <c r="B9094" s="21">
        <v>0.84792576180694901</v>
      </c>
    </row>
    <row r="9095" spans="1:2">
      <c r="A9095" s="21">
        <v>0.90629062906290603</v>
      </c>
      <c r="B9095" s="21">
        <v>0.84724107795394799</v>
      </c>
    </row>
    <row r="9096" spans="1:2">
      <c r="A9096" s="21">
        <v>0.90639063906390605</v>
      </c>
      <c r="B9096" s="21">
        <v>0.84655639410094796</v>
      </c>
    </row>
    <row r="9097" spans="1:2">
      <c r="A9097" s="21">
        <v>0.90649064906490595</v>
      </c>
      <c r="B9097" s="21">
        <v>0.84587171024794705</v>
      </c>
    </row>
    <row r="9098" spans="1:2">
      <c r="A9098" s="21">
        <v>0.90659065906590597</v>
      </c>
      <c r="B9098" s="21">
        <v>0.84518702639494703</v>
      </c>
    </row>
    <row r="9099" spans="1:2">
      <c r="A9099" s="21">
        <v>0.90669066906690599</v>
      </c>
      <c r="B9099" s="21">
        <v>0.84450234254194601</v>
      </c>
    </row>
    <row r="9100" spans="1:2">
      <c r="A9100" s="21">
        <v>0.906790679067906</v>
      </c>
      <c r="B9100" s="21">
        <v>0.84381765868894598</v>
      </c>
    </row>
    <row r="9101" spans="1:2">
      <c r="A9101" s="21">
        <v>0.90689068906890602</v>
      </c>
      <c r="B9101" s="21">
        <v>0.84313297483594496</v>
      </c>
    </row>
    <row r="9102" spans="1:2">
      <c r="A9102" s="21">
        <v>0.90699069906990704</v>
      </c>
      <c r="B9102" s="21">
        <v>0.84244829098294405</v>
      </c>
    </row>
    <row r="9103" spans="1:2">
      <c r="A9103" s="21">
        <v>0.90709070907090705</v>
      </c>
      <c r="B9103" s="21">
        <v>0.84176360712994303</v>
      </c>
    </row>
    <row r="9104" spans="1:2">
      <c r="A9104" s="21">
        <v>0.90719071907190696</v>
      </c>
      <c r="B9104" s="21">
        <v>0.841078923276943</v>
      </c>
    </row>
    <row r="9105" spans="1:2">
      <c r="A9105" s="21">
        <v>0.90729072907290698</v>
      </c>
      <c r="B9105" s="21">
        <v>0.84039423942394198</v>
      </c>
    </row>
    <row r="9106" spans="1:2">
      <c r="A9106" s="21">
        <v>0.90739073907390699</v>
      </c>
      <c r="B9106" s="21">
        <v>0.83970955557094096</v>
      </c>
    </row>
    <row r="9107" spans="1:2">
      <c r="A9107" s="21">
        <v>0.90749074907490701</v>
      </c>
      <c r="B9107" s="21">
        <v>0.83902487171794005</v>
      </c>
    </row>
    <row r="9108" spans="1:2">
      <c r="A9108" s="21">
        <v>0.90759075907590703</v>
      </c>
      <c r="B9108" s="21">
        <v>0.83834018786494002</v>
      </c>
    </row>
    <row r="9109" spans="1:2">
      <c r="A9109" s="21">
        <v>0.90769076907690704</v>
      </c>
      <c r="B9109" s="21">
        <v>0.837655504011939</v>
      </c>
    </row>
    <row r="9110" spans="1:2">
      <c r="A9110" s="21">
        <v>0.90779077907790695</v>
      </c>
      <c r="B9110" s="21">
        <v>0.83697082015893798</v>
      </c>
    </row>
    <row r="9111" spans="1:2">
      <c r="A9111" s="21">
        <v>0.90789078907890797</v>
      </c>
      <c r="B9111" s="21">
        <v>0.83628613630593795</v>
      </c>
    </row>
    <row r="9112" spans="1:2">
      <c r="A9112" s="21">
        <v>0.90799079907990798</v>
      </c>
      <c r="B9112" s="21">
        <v>0.83560145245293704</v>
      </c>
    </row>
    <row r="9113" spans="1:2">
      <c r="A9113" s="21">
        <v>0.908090809080908</v>
      </c>
      <c r="B9113" s="21">
        <v>0.83491676859993602</v>
      </c>
    </row>
    <row r="9114" spans="1:2">
      <c r="A9114" s="21">
        <v>0.90819081908190802</v>
      </c>
      <c r="B9114" s="21">
        <v>0.834232084746936</v>
      </c>
    </row>
    <row r="9115" spans="1:2">
      <c r="A9115" s="21">
        <v>0.90829082908290804</v>
      </c>
      <c r="B9115" s="21">
        <v>0.83354740089393498</v>
      </c>
    </row>
    <row r="9116" spans="1:2">
      <c r="A9116" s="21">
        <v>0.90839083908390805</v>
      </c>
      <c r="B9116" s="21">
        <v>0.83286271704093495</v>
      </c>
    </row>
    <row r="9117" spans="1:2">
      <c r="A9117" s="21">
        <v>0.90849084908490796</v>
      </c>
      <c r="B9117" s="21">
        <v>0.83217803318793404</v>
      </c>
    </row>
    <row r="9118" spans="1:2">
      <c r="A9118" s="21">
        <v>0.90859085908590798</v>
      </c>
      <c r="B9118" s="21">
        <v>0.83149334933493302</v>
      </c>
    </row>
    <row r="9119" spans="1:2">
      <c r="A9119" s="21">
        <v>0.90869086908690799</v>
      </c>
      <c r="B9119" s="21">
        <v>0.830808665481932</v>
      </c>
    </row>
    <row r="9120" spans="1:2">
      <c r="A9120" s="21">
        <v>0.90879087908790801</v>
      </c>
      <c r="B9120" s="21">
        <v>0.83012398162893197</v>
      </c>
    </row>
    <row r="9121" spans="1:2">
      <c r="A9121" s="21">
        <v>0.90889088908890803</v>
      </c>
      <c r="B9121" s="21">
        <v>0.82943929777593095</v>
      </c>
    </row>
    <row r="9122" spans="1:2">
      <c r="A9122" s="21">
        <v>0.90899089908990904</v>
      </c>
      <c r="B9122" s="21">
        <v>0.82875461392293004</v>
      </c>
    </row>
    <row r="9123" spans="1:2">
      <c r="A9123" s="21">
        <v>0.90909090909090895</v>
      </c>
      <c r="B9123" s="21">
        <v>0.82806993006992902</v>
      </c>
    </row>
    <row r="9124" spans="1:2">
      <c r="A9124" s="21">
        <v>0.90919091909190897</v>
      </c>
      <c r="B9124" s="21">
        <v>0.82738524621692899</v>
      </c>
    </row>
    <row r="9125" spans="1:2">
      <c r="A9125" s="21">
        <v>0.90929092909290898</v>
      </c>
      <c r="B9125" s="21">
        <v>0.82670056236392797</v>
      </c>
    </row>
    <row r="9126" spans="1:2">
      <c r="A9126" s="21">
        <v>0.909390939093909</v>
      </c>
      <c r="B9126" s="21">
        <v>0.82601587851092695</v>
      </c>
    </row>
    <row r="9127" spans="1:2">
      <c r="A9127" s="21">
        <v>0.90949094909490902</v>
      </c>
      <c r="B9127" s="21">
        <v>0.82533119465792604</v>
      </c>
    </row>
    <row r="9128" spans="1:2">
      <c r="A9128" s="21">
        <v>0.90959095909590904</v>
      </c>
      <c r="B9128" s="21">
        <v>0.82464651080492601</v>
      </c>
    </row>
    <row r="9129" spans="1:2">
      <c r="A9129" s="21">
        <v>0.90969096909690905</v>
      </c>
      <c r="B9129" s="21">
        <v>0.82396182695192599</v>
      </c>
    </row>
    <row r="9130" spans="1:2">
      <c r="A9130" s="21">
        <v>0.90979097909790896</v>
      </c>
      <c r="B9130" s="21">
        <v>0.82327714309892497</v>
      </c>
    </row>
    <row r="9131" spans="1:2">
      <c r="A9131" s="21">
        <v>0.90989098909890997</v>
      </c>
      <c r="B9131" s="21">
        <v>0.82259245924592395</v>
      </c>
    </row>
    <row r="9132" spans="1:2">
      <c r="A9132" s="21">
        <v>0.90999099909990999</v>
      </c>
      <c r="B9132" s="21">
        <v>0.82190777539292403</v>
      </c>
    </row>
    <row r="9133" spans="1:2">
      <c r="A9133" s="21">
        <v>0.91009100910091001</v>
      </c>
      <c r="B9133" s="21">
        <v>0.82122309153992301</v>
      </c>
    </row>
    <row r="9134" spans="1:2">
      <c r="A9134" s="21">
        <v>0.91019101910191003</v>
      </c>
      <c r="B9134" s="21">
        <v>0.82053840768692199</v>
      </c>
    </row>
    <row r="9135" spans="1:2">
      <c r="A9135" s="21">
        <v>0.91029102910291004</v>
      </c>
      <c r="B9135" s="21">
        <v>0.81985372383392097</v>
      </c>
    </row>
    <row r="9136" spans="1:2">
      <c r="A9136" s="21">
        <v>0.91039103910390995</v>
      </c>
      <c r="B9136" s="21">
        <v>0.81916903998092105</v>
      </c>
    </row>
    <row r="9137" spans="1:2">
      <c r="A9137" s="21">
        <v>0.91049104910490997</v>
      </c>
      <c r="B9137" s="21">
        <v>0.81848435612792003</v>
      </c>
    </row>
    <row r="9138" spans="1:2">
      <c r="A9138" s="21">
        <v>0.91059105910590998</v>
      </c>
      <c r="B9138" s="21">
        <v>0.81779967227491901</v>
      </c>
    </row>
    <row r="9139" spans="1:2">
      <c r="A9139" s="21">
        <v>0.91069106910691</v>
      </c>
      <c r="B9139" s="21">
        <v>0.81711498842191899</v>
      </c>
    </row>
    <row r="9140" spans="1:2">
      <c r="A9140" s="21">
        <v>0.91079107910791002</v>
      </c>
      <c r="B9140" s="21">
        <v>0.81643030456891796</v>
      </c>
    </row>
    <row r="9141" spans="1:2">
      <c r="A9141" s="21">
        <v>0.91089108910891003</v>
      </c>
      <c r="B9141" s="21">
        <v>0.81574562071591705</v>
      </c>
    </row>
    <row r="9142" spans="1:2">
      <c r="A9142" s="21">
        <v>0.91099109910991105</v>
      </c>
      <c r="B9142" s="21">
        <v>0.81506093686291603</v>
      </c>
    </row>
    <row r="9143" spans="1:2">
      <c r="A9143" s="21">
        <v>0.91109110911091096</v>
      </c>
      <c r="B9143" s="21">
        <v>0.81438585710422895</v>
      </c>
    </row>
    <row r="9144" spans="1:2">
      <c r="A9144" s="21">
        <v>0.91119111911191097</v>
      </c>
      <c r="B9144" s="21">
        <v>0.81371171561600597</v>
      </c>
    </row>
    <row r="9145" spans="1:2">
      <c r="A9145" s="21">
        <v>0.91129112911291099</v>
      </c>
      <c r="B9145" s="21">
        <v>0.81303757412778299</v>
      </c>
    </row>
    <row r="9146" spans="1:2">
      <c r="A9146" s="21">
        <v>0.91139113911391101</v>
      </c>
      <c r="B9146" s="21">
        <v>0.81236343263956001</v>
      </c>
    </row>
    <row r="9147" spans="1:2">
      <c r="A9147" s="21">
        <v>0.91149114911491103</v>
      </c>
      <c r="B9147" s="21">
        <v>0.81168929115133703</v>
      </c>
    </row>
    <row r="9148" spans="1:2">
      <c r="A9148" s="21">
        <v>0.91159115911591104</v>
      </c>
      <c r="B9148" s="21">
        <v>0.81101514966311405</v>
      </c>
    </row>
    <row r="9149" spans="1:2">
      <c r="A9149" s="21">
        <v>0.91169116911691095</v>
      </c>
      <c r="B9149" s="21">
        <v>0.81034100817489096</v>
      </c>
    </row>
    <row r="9150" spans="1:2">
      <c r="A9150" s="21">
        <v>0.91179117911791097</v>
      </c>
      <c r="B9150" s="21">
        <v>0.80966686668666799</v>
      </c>
    </row>
    <row r="9151" spans="1:2">
      <c r="A9151" s="21">
        <v>0.91189118911891098</v>
      </c>
      <c r="B9151" s="21">
        <v>0.80899272519844601</v>
      </c>
    </row>
    <row r="9152" spans="1:2">
      <c r="A9152" s="21">
        <v>0.911991199119912</v>
      </c>
      <c r="B9152" s="21">
        <v>0.80831858371022203</v>
      </c>
    </row>
    <row r="9153" spans="1:2">
      <c r="A9153" s="21">
        <v>0.91209120912091202</v>
      </c>
      <c r="B9153" s="21">
        <v>0.80764444222199905</v>
      </c>
    </row>
    <row r="9154" spans="1:2">
      <c r="A9154" s="21">
        <v>0.91219121912191203</v>
      </c>
      <c r="B9154" s="21">
        <v>0.80697030073377596</v>
      </c>
    </row>
    <row r="9155" spans="1:2">
      <c r="A9155" s="21">
        <v>0.91229122912291205</v>
      </c>
      <c r="B9155" s="21">
        <v>0.80629615924555398</v>
      </c>
    </row>
    <row r="9156" spans="1:2">
      <c r="A9156" s="21">
        <v>0.91239123912391196</v>
      </c>
      <c r="B9156" s="21">
        <v>0.805622017757331</v>
      </c>
    </row>
    <row r="9157" spans="1:2">
      <c r="A9157" s="21">
        <v>0.91249124912491197</v>
      </c>
      <c r="B9157" s="21">
        <v>0.80494787626910802</v>
      </c>
    </row>
    <row r="9158" spans="1:2">
      <c r="A9158" s="21">
        <v>0.91259125912591199</v>
      </c>
      <c r="B9158" s="21">
        <v>0.80427373478088504</v>
      </c>
    </row>
    <row r="9159" spans="1:2">
      <c r="A9159" s="21">
        <v>0.91269126912691201</v>
      </c>
      <c r="B9159" s="21">
        <v>0.80359959329266195</v>
      </c>
    </row>
    <row r="9160" spans="1:2">
      <c r="A9160" s="21">
        <v>0.91279127912791203</v>
      </c>
      <c r="B9160" s="21">
        <v>0.80292545180443897</v>
      </c>
    </row>
    <row r="9161" spans="1:2">
      <c r="A9161" s="21">
        <v>0.91289128912891204</v>
      </c>
      <c r="B9161" s="21">
        <v>0.80225131031621599</v>
      </c>
    </row>
    <row r="9162" spans="1:2">
      <c r="A9162" s="21">
        <v>0.91299129912991295</v>
      </c>
      <c r="B9162" s="21">
        <v>0.80157716882799301</v>
      </c>
    </row>
    <row r="9163" spans="1:2">
      <c r="A9163" s="21">
        <v>0.91309130913091296</v>
      </c>
      <c r="B9163" s="21">
        <v>0.80090302733977103</v>
      </c>
    </row>
    <row r="9164" spans="1:2">
      <c r="A9164" s="21">
        <v>0.91319131913191298</v>
      </c>
      <c r="B9164" s="21">
        <v>0.80022888585154806</v>
      </c>
    </row>
    <row r="9165" spans="1:2">
      <c r="A9165" s="21">
        <v>0.913291329132913</v>
      </c>
      <c r="B9165" s="21">
        <v>0.79955474436332497</v>
      </c>
    </row>
    <row r="9166" spans="1:2">
      <c r="A9166" s="21">
        <v>0.91339133913391302</v>
      </c>
      <c r="B9166" s="21">
        <v>0.79888060287510199</v>
      </c>
    </row>
    <row r="9167" spans="1:2">
      <c r="A9167" s="21">
        <v>0.91349134913491303</v>
      </c>
      <c r="B9167" s="21">
        <v>0.79820646138687901</v>
      </c>
    </row>
    <row r="9168" spans="1:2">
      <c r="A9168" s="21">
        <v>0.91359135913591305</v>
      </c>
      <c r="B9168" s="21">
        <v>0.79753231989865603</v>
      </c>
    </row>
    <row r="9169" spans="1:2">
      <c r="A9169" s="21">
        <v>0.91369136913691296</v>
      </c>
      <c r="B9169" s="21">
        <v>0.79685817841043305</v>
      </c>
    </row>
    <row r="9170" spans="1:2">
      <c r="A9170" s="21">
        <v>0.91379137913791297</v>
      </c>
      <c r="B9170" s="21">
        <v>0.79618403692220996</v>
      </c>
    </row>
    <row r="9171" spans="1:2">
      <c r="A9171" s="21">
        <v>0.91389138913891299</v>
      </c>
      <c r="B9171" s="21">
        <v>0.79550989543398798</v>
      </c>
    </row>
    <row r="9172" spans="1:2">
      <c r="A9172" s="21">
        <v>0.91399139913991401</v>
      </c>
      <c r="B9172" s="21">
        <v>0.794835753945765</v>
      </c>
    </row>
    <row r="9173" spans="1:2">
      <c r="A9173" s="21">
        <v>0.91409140914091402</v>
      </c>
      <c r="B9173" s="21">
        <v>0.79416161245754102</v>
      </c>
    </row>
    <row r="9174" spans="1:2">
      <c r="A9174" s="21">
        <v>0.91419141914191404</v>
      </c>
      <c r="B9174" s="21">
        <v>0.79348747096931804</v>
      </c>
    </row>
    <row r="9175" spans="1:2">
      <c r="A9175" s="21">
        <v>0.91429142914291395</v>
      </c>
      <c r="B9175" s="21">
        <v>0.79281332948109595</v>
      </c>
    </row>
    <row r="9176" spans="1:2">
      <c r="A9176" s="21">
        <v>0.91439143914391396</v>
      </c>
      <c r="B9176" s="21">
        <v>0.79213918799287297</v>
      </c>
    </row>
    <row r="9177" spans="1:2">
      <c r="A9177" s="21">
        <v>0.91449144914491398</v>
      </c>
      <c r="B9177" s="21">
        <v>0.79146504650464999</v>
      </c>
    </row>
    <row r="9178" spans="1:2">
      <c r="A9178" s="21">
        <v>0.914591459145914</v>
      </c>
      <c r="B9178" s="21">
        <v>0.79079090501642701</v>
      </c>
    </row>
    <row r="9179" spans="1:2">
      <c r="A9179" s="21">
        <v>0.91469146914691402</v>
      </c>
      <c r="B9179" s="21">
        <v>0.79011676352820404</v>
      </c>
    </row>
    <row r="9180" spans="1:2">
      <c r="A9180" s="21">
        <v>0.91479147914791403</v>
      </c>
      <c r="B9180" s="21">
        <v>0.78944262203998095</v>
      </c>
    </row>
    <row r="9181" spans="1:2">
      <c r="A9181" s="21">
        <v>0.91489148914891405</v>
      </c>
      <c r="B9181" s="21">
        <v>0.78876848055175797</v>
      </c>
    </row>
    <row r="9182" spans="1:2">
      <c r="A9182" s="21">
        <v>0.91499149914991496</v>
      </c>
      <c r="B9182" s="21">
        <v>0.78809433906353499</v>
      </c>
    </row>
    <row r="9183" spans="1:2">
      <c r="A9183" s="21">
        <v>0.91509150915091497</v>
      </c>
      <c r="B9183" s="21">
        <v>0.78742019757531301</v>
      </c>
    </row>
    <row r="9184" spans="1:2">
      <c r="A9184" s="21">
        <v>0.91519151915191499</v>
      </c>
      <c r="B9184" s="21">
        <v>0.78674605608709003</v>
      </c>
    </row>
    <row r="9185" spans="1:2">
      <c r="A9185" s="21">
        <v>0.91529152915291501</v>
      </c>
      <c r="B9185" s="21">
        <v>0.78607191459886705</v>
      </c>
    </row>
    <row r="9186" spans="1:2">
      <c r="A9186" s="21">
        <v>0.91539153915391502</v>
      </c>
      <c r="B9186" s="21">
        <v>0.78539777311064396</v>
      </c>
    </row>
    <row r="9187" spans="1:2">
      <c r="A9187" s="21">
        <v>0.91549154915491504</v>
      </c>
      <c r="B9187" s="21">
        <v>0.78472363162242098</v>
      </c>
    </row>
    <row r="9188" spans="1:2">
      <c r="A9188" s="21">
        <v>0.91559155915591495</v>
      </c>
      <c r="B9188" s="21">
        <v>0.784049490134198</v>
      </c>
    </row>
    <row r="9189" spans="1:2">
      <c r="A9189" s="21">
        <v>0.91569156915691496</v>
      </c>
      <c r="B9189" s="21">
        <v>0.78337534864597502</v>
      </c>
    </row>
    <row r="9190" spans="1:2">
      <c r="A9190" s="21">
        <v>0.91579157915791498</v>
      </c>
      <c r="B9190" s="21">
        <v>0.78270120715775204</v>
      </c>
    </row>
    <row r="9191" spans="1:2">
      <c r="A9191" s="21">
        <v>0.915891589158915</v>
      </c>
      <c r="B9191" s="21">
        <v>0.78202706566952995</v>
      </c>
    </row>
    <row r="9192" spans="1:2">
      <c r="A9192" s="21">
        <v>0.91599159915991601</v>
      </c>
      <c r="B9192" s="21">
        <v>0.78135292418130697</v>
      </c>
    </row>
    <row r="9193" spans="1:2">
      <c r="A9193" s="21">
        <v>0.91609160916091603</v>
      </c>
      <c r="B9193" s="21">
        <v>0.780678782693083</v>
      </c>
    </row>
    <row r="9194" spans="1:2">
      <c r="A9194" s="21">
        <v>0.91619161916191605</v>
      </c>
      <c r="B9194" s="21">
        <v>0.78000464120486002</v>
      </c>
    </row>
    <row r="9195" spans="1:2">
      <c r="A9195" s="21">
        <v>0.91629162916291595</v>
      </c>
      <c r="B9195" s="21">
        <v>0.77933049971663804</v>
      </c>
    </row>
    <row r="9196" spans="1:2">
      <c r="A9196" s="21">
        <v>0.91639163916391597</v>
      </c>
      <c r="B9196" s="21">
        <v>0.77865635822841495</v>
      </c>
    </row>
    <row r="9197" spans="1:2">
      <c r="A9197" s="21">
        <v>0.91649164916491599</v>
      </c>
      <c r="B9197" s="21">
        <v>0.77798221674019197</v>
      </c>
    </row>
    <row r="9198" spans="1:2">
      <c r="A9198" s="21">
        <v>0.91659165916591601</v>
      </c>
      <c r="B9198" s="21">
        <v>0.77730807525196899</v>
      </c>
    </row>
    <row r="9199" spans="1:2">
      <c r="A9199" s="21">
        <v>0.91669166916691602</v>
      </c>
      <c r="B9199" s="21">
        <v>0.77663393376374601</v>
      </c>
    </row>
    <row r="9200" spans="1:2">
      <c r="A9200" s="21">
        <v>0.91679167916791604</v>
      </c>
      <c r="B9200" s="21">
        <v>0.77595979227552303</v>
      </c>
    </row>
    <row r="9201" spans="1:2">
      <c r="A9201" s="21">
        <v>0.91689168916891695</v>
      </c>
      <c r="B9201" s="21">
        <v>0.77528565078730005</v>
      </c>
    </row>
    <row r="9202" spans="1:2">
      <c r="A9202" s="21">
        <v>0.91699169916991696</v>
      </c>
      <c r="B9202" s="21">
        <v>0.77461150929907696</v>
      </c>
    </row>
    <row r="9203" spans="1:2">
      <c r="A9203" s="21">
        <v>0.91709170917091698</v>
      </c>
      <c r="B9203" s="21">
        <v>0.77393736781085498</v>
      </c>
    </row>
    <row r="9204" spans="1:2">
      <c r="A9204" s="21">
        <v>0.917191719171917</v>
      </c>
      <c r="B9204" s="21">
        <v>0.773263226322632</v>
      </c>
    </row>
    <row r="9205" spans="1:2">
      <c r="A9205" s="21">
        <v>0.91729172917291701</v>
      </c>
      <c r="B9205" s="21">
        <v>0.77258908483440902</v>
      </c>
    </row>
    <row r="9206" spans="1:2">
      <c r="A9206" s="21">
        <v>0.91739173917391703</v>
      </c>
      <c r="B9206" s="21">
        <v>0.77191494334618505</v>
      </c>
    </row>
    <row r="9207" spans="1:2">
      <c r="A9207" s="21">
        <v>0.91749174917491705</v>
      </c>
      <c r="B9207" s="21">
        <v>0.77124080185796295</v>
      </c>
    </row>
    <row r="9208" spans="1:2">
      <c r="A9208" s="21">
        <v>0.91759175917591695</v>
      </c>
      <c r="B9208" s="21">
        <v>0.77056666036973998</v>
      </c>
    </row>
    <row r="9209" spans="1:2">
      <c r="A9209" s="21">
        <v>0.91769176917691697</v>
      </c>
      <c r="B9209" s="21">
        <v>0.769892518881517</v>
      </c>
    </row>
    <row r="9210" spans="1:2">
      <c r="A9210" s="21">
        <v>0.91779177917791699</v>
      </c>
      <c r="B9210" s="21">
        <v>0.76921837739329402</v>
      </c>
    </row>
    <row r="9211" spans="1:2">
      <c r="A9211" s="21">
        <v>0.91789178917891701</v>
      </c>
      <c r="B9211" s="21">
        <v>0.76854423590507204</v>
      </c>
    </row>
    <row r="9212" spans="1:2">
      <c r="A9212" s="21">
        <v>0.91799179917991802</v>
      </c>
      <c r="B9212" s="21">
        <v>0.76787009441684895</v>
      </c>
    </row>
    <row r="9213" spans="1:2">
      <c r="A9213" s="21">
        <v>0.91809180918091804</v>
      </c>
      <c r="B9213" s="21">
        <v>0.76719595292862497</v>
      </c>
    </row>
    <row r="9214" spans="1:2">
      <c r="A9214" s="21">
        <v>0.91819181918191795</v>
      </c>
      <c r="B9214" s="21">
        <v>0.76652181144040299</v>
      </c>
    </row>
    <row r="9215" spans="1:2">
      <c r="A9215" s="21">
        <v>0.91829182918291796</v>
      </c>
      <c r="B9215" s="21">
        <v>0.76584766995218001</v>
      </c>
    </row>
    <row r="9216" spans="1:2">
      <c r="A9216" s="21">
        <v>0.91839183918391798</v>
      </c>
      <c r="B9216" s="21">
        <v>0.76517352846395703</v>
      </c>
    </row>
    <row r="9217" spans="1:2">
      <c r="A9217" s="21">
        <v>0.918491849184918</v>
      </c>
      <c r="B9217" s="21">
        <v>0.76449938697573405</v>
      </c>
    </row>
    <row r="9218" spans="1:2">
      <c r="A9218" s="21">
        <v>0.91859185918591801</v>
      </c>
      <c r="B9218" s="21">
        <v>0.76382524548751096</v>
      </c>
    </row>
    <row r="9219" spans="1:2">
      <c r="A9219" s="21">
        <v>0.91869186918691803</v>
      </c>
      <c r="B9219" s="21">
        <v>0.76315110399928798</v>
      </c>
    </row>
    <row r="9220" spans="1:2">
      <c r="A9220" s="21">
        <v>0.91879187918791805</v>
      </c>
      <c r="B9220" s="21">
        <v>0.762476962511065</v>
      </c>
    </row>
    <row r="9221" spans="1:2">
      <c r="A9221" s="21">
        <v>0.91889188918891895</v>
      </c>
      <c r="B9221" s="21">
        <v>0.76180282102284202</v>
      </c>
    </row>
    <row r="9222" spans="1:2">
      <c r="A9222" s="21">
        <v>0.91899189918991897</v>
      </c>
      <c r="B9222" s="21">
        <v>0.76112867953462005</v>
      </c>
    </row>
    <row r="9223" spans="1:2">
      <c r="A9223" s="21">
        <v>0.91909190919091899</v>
      </c>
      <c r="B9223" s="21">
        <v>0.76045453804639696</v>
      </c>
    </row>
    <row r="9224" spans="1:2">
      <c r="A9224" s="21">
        <v>0.919191919191919</v>
      </c>
      <c r="B9224" s="21">
        <v>0.75978039655817398</v>
      </c>
    </row>
    <row r="9225" spans="1:2">
      <c r="A9225" s="21">
        <v>0.91929192919291902</v>
      </c>
      <c r="B9225" s="21">
        <v>0.759106255069951</v>
      </c>
    </row>
    <row r="9226" spans="1:2">
      <c r="A9226" s="21">
        <v>0.91939193919391904</v>
      </c>
      <c r="B9226" s="21">
        <v>0.75843211358172802</v>
      </c>
    </row>
    <row r="9227" spans="1:2">
      <c r="A9227" s="21">
        <v>0.91949194919491894</v>
      </c>
      <c r="B9227" s="21">
        <v>0.75775797209350504</v>
      </c>
    </row>
    <row r="9228" spans="1:2">
      <c r="A9228" s="21">
        <v>0.91959195919591896</v>
      </c>
      <c r="B9228" s="21">
        <v>0.75708383060528195</v>
      </c>
    </row>
    <row r="9229" spans="1:2">
      <c r="A9229" s="21">
        <v>0.91969196919691898</v>
      </c>
      <c r="B9229" s="21">
        <v>0.75640968911705897</v>
      </c>
    </row>
    <row r="9230" spans="1:2">
      <c r="A9230" s="21">
        <v>0.919791979197919</v>
      </c>
      <c r="B9230" s="21">
        <v>0.75573554762883699</v>
      </c>
    </row>
    <row r="9231" spans="1:2">
      <c r="A9231" s="21">
        <v>0.91989198919891901</v>
      </c>
      <c r="B9231" s="21">
        <v>0.75506140614061401</v>
      </c>
    </row>
    <row r="9232" spans="1:2">
      <c r="A9232" s="21">
        <v>0.91999199919992003</v>
      </c>
      <c r="B9232" s="21">
        <v>0.75438726465239003</v>
      </c>
    </row>
    <row r="9233" spans="1:2">
      <c r="A9233" s="21">
        <v>0.92009200920092005</v>
      </c>
      <c r="B9233" s="21">
        <v>0.75371312316416705</v>
      </c>
    </row>
    <row r="9234" spans="1:2">
      <c r="A9234" s="21">
        <v>0.92019201920191995</v>
      </c>
      <c r="B9234" s="21">
        <v>0.75303898167594496</v>
      </c>
    </row>
    <row r="9235" spans="1:2">
      <c r="A9235" s="21">
        <v>0.92029202920291997</v>
      </c>
      <c r="B9235" s="21">
        <v>0.75236484018772198</v>
      </c>
    </row>
    <row r="9236" spans="1:2">
      <c r="A9236" s="21">
        <v>0.92039203920391999</v>
      </c>
      <c r="B9236" s="21">
        <v>0.751690698699499</v>
      </c>
    </row>
    <row r="9237" spans="1:2">
      <c r="A9237" s="21">
        <v>0.92049204920492</v>
      </c>
      <c r="B9237" s="21">
        <v>0.75101655721127603</v>
      </c>
    </row>
    <row r="9238" spans="1:2">
      <c r="A9238" s="21">
        <v>0.92059205920592002</v>
      </c>
      <c r="B9238" s="21">
        <v>0.75034241572305305</v>
      </c>
    </row>
    <row r="9239" spans="1:2">
      <c r="A9239" s="21">
        <v>0.92069206920692004</v>
      </c>
      <c r="B9239" s="21">
        <v>0.74966827423482996</v>
      </c>
    </row>
    <row r="9240" spans="1:2">
      <c r="A9240" s="21">
        <v>0.92079207920791994</v>
      </c>
      <c r="B9240" s="21">
        <v>0.74899413274660698</v>
      </c>
    </row>
    <row r="9241" spans="1:2">
      <c r="A9241" s="21">
        <v>0.92089208920892096</v>
      </c>
      <c r="B9241" s="21">
        <v>0.748319991258384</v>
      </c>
    </row>
    <row r="9242" spans="1:2">
      <c r="A9242" s="21">
        <v>0.92099209920992098</v>
      </c>
      <c r="B9242" s="21">
        <v>0.74764584977016202</v>
      </c>
    </row>
    <row r="9243" spans="1:2">
      <c r="A9243" s="21">
        <v>0.921092109210921</v>
      </c>
      <c r="B9243" s="21">
        <v>0.74697170828193904</v>
      </c>
    </row>
    <row r="9244" spans="1:2">
      <c r="A9244" s="21">
        <v>0.92119211921192101</v>
      </c>
      <c r="B9244" s="21">
        <v>0.74629756679371595</v>
      </c>
    </row>
    <row r="9245" spans="1:2">
      <c r="A9245" s="21">
        <v>0.92129212921292103</v>
      </c>
      <c r="B9245" s="21">
        <v>0.74562342530549297</v>
      </c>
    </row>
    <row r="9246" spans="1:2">
      <c r="A9246" s="21">
        <v>0.92139213921392105</v>
      </c>
      <c r="B9246" s="21">
        <v>0.74494928381726999</v>
      </c>
    </row>
    <row r="9247" spans="1:2">
      <c r="A9247" s="21">
        <v>0.92149214921492095</v>
      </c>
      <c r="B9247" s="21">
        <v>0.74427514232904701</v>
      </c>
    </row>
    <row r="9248" spans="1:2">
      <c r="A9248" s="21">
        <v>0.92159215921592097</v>
      </c>
      <c r="B9248" s="21">
        <v>0.74360100084082403</v>
      </c>
    </row>
    <row r="9249" spans="1:2">
      <c r="A9249" s="21">
        <v>0.92169216921692099</v>
      </c>
      <c r="B9249" s="21">
        <v>0.74292685935260105</v>
      </c>
    </row>
    <row r="9250" spans="1:2">
      <c r="A9250" s="21">
        <v>0.921792179217921</v>
      </c>
      <c r="B9250" s="21">
        <v>0.74225271786437896</v>
      </c>
    </row>
    <row r="9251" spans="1:2">
      <c r="A9251" s="21">
        <v>0.92189218921892102</v>
      </c>
      <c r="B9251" s="21">
        <v>0.74157857637615598</v>
      </c>
    </row>
    <row r="9252" spans="1:2">
      <c r="A9252" s="21">
        <v>0.92199219921992204</v>
      </c>
      <c r="B9252" s="21">
        <v>0.74090443488793201</v>
      </c>
    </row>
    <row r="9253" spans="1:2">
      <c r="A9253" s="21">
        <v>0.92209220922092205</v>
      </c>
      <c r="B9253" s="21">
        <v>0.74023029339970903</v>
      </c>
    </row>
    <row r="9254" spans="1:2">
      <c r="A9254" s="21">
        <v>0.92219221922192196</v>
      </c>
      <c r="B9254" s="21">
        <v>0.73955615191148705</v>
      </c>
    </row>
    <row r="9255" spans="1:2">
      <c r="A9255" s="21">
        <v>0.92229222922292198</v>
      </c>
      <c r="B9255" s="21">
        <v>0.73888201042326396</v>
      </c>
    </row>
    <row r="9256" spans="1:2">
      <c r="A9256" s="21">
        <v>0.92239223922392199</v>
      </c>
      <c r="B9256" s="21">
        <v>0.73820786893504098</v>
      </c>
    </row>
    <row r="9257" spans="1:2">
      <c r="A9257" s="21">
        <v>0.92249224922492201</v>
      </c>
      <c r="B9257" s="21">
        <v>0.737533727446818</v>
      </c>
    </row>
    <row r="9258" spans="1:2">
      <c r="A9258" s="21">
        <v>0.92259225922592203</v>
      </c>
      <c r="B9258" s="21">
        <v>0.73685958595859502</v>
      </c>
    </row>
    <row r="9259" spans="1:2">
      <c r="A9259" s="21">
        <v>0.92269226922692205</v>
      </c>
      <c r="B9259" s="21">
        <v>0.73618544447037204</v>
      </c>
    </row>
    <row r="9260" spans="1:2">
      <c r="A9260" s="21">
        <v>0.92279227922792195</v>
      </c>
      <c r="B9260" s="21">
        <v>0.73551130298214895</v>
      </c>
    </row>
    <row r="9261" spans="1:2">
      <c r="A9261" s="21">
        <v>0.92289228922892297</v>
      </c>
      <c r="B9261" s="21">
        <v>0.73483716149392597</v>
      </c>
    </row>
    <row r="9262" spans="1:2">
      <c r="A9262" s="21">
        <v>0.92299229922992299</v>
      </c>
      <c r="B9262" s="21">
        <v>0.73416302000570399</v>
      </c>
    </row>
    <row r="9263" spans="1:2">
      <c r="A9263" s="21">
        <v>0.923092309230923</v>
      </c>
      <c r="B9263" s="21">
        <v>0.73348887851748101</v>
      </c>
    </row>
    <row r="9264" spans="1:2">
      <c r="A9264" s="21">
        <v>0.92319231923192302</v>
      </c>
      <c r="B9264" s="21">
        <v>0.73281473702925803</v>
      </c>
    </row>
    <row r="9265" spans="1:2">
      <c r="A9265" s="21">
        <v>0.92329232923292304</v>
      </c>
      <c r="B9265" s="21">
        <v>0.73214059554103395</v>
      </c>
    </row>
    <row r="9266" spans="1:2">
      <c r="A9266" s="21">
        <v>0.92339233923392305</v>
      </c>
      <c r="B9266" s="21">
        <v>0.73146645405281197</v>
      </c>
    </row>
    <row r="9267" spans="1:2">
      <c r="A9267" s="21">
        <v>0.92349234923492296</v>
      </c>
      <c r="B9267" s="21">
        <v>0.73079231256458899</v>
      </c>
    </row>
    <row r="9268" spans="1:2">
      <c r="A9268" s="21">
        <v>0.92359235923592298</v>
      </c>
      <c r="B9268" s="21">
        <v>0.73011817107636601</v>
      </c>
    </row>
    <row r="9269" spans="1:2">
      <c r="A9269" s="21">
        <v>0.92369236923692299</v>
      </c>
      <c r="B9269" s="21">
        <v>0.72944402958814303</v>
      </c>
    </row>
    <row r="9270" spans="1:2">
      <c r="A9270" s="21">
        <v>0.92379237923792301</v>
      </c>
      <c r="B9270" s="21">
        <v>0.72876988809992105</v>
      </c>
    </row>
    <row r="9271" spans="1:2">
      <c r="A9271" s="21">
        <v>0.92389238923892303</v>
      </c>
      <c r="B9271" s="21">
        <v>0.72809574661169796</v>
      </c>
    </row>
    <row r="9272" spans="1:2">
      <c r="A9272" s="21">
        <v>0.92399239923992404</v>
      </c>
      <c r="B9272" s="21">
        <v>0.72742160512347398</v>
      </c>
    </row>
    <row r="9273" spans="1:2">
      <c r="A9273" s="21">
        <v>0.92409240924092395</v>
      </c>
      <c r="B9273" s="21">
        <v>0.726747463635251</v>
      </c>
    </row>
    <row r="9274" spans="1:2">
      <c r="A9274" s="21">
        <v>0.92419241924192397</v>
      </c>
      <c r="B9274" s="21">
        <v>0.72607332214702902</v>
      </c>
    </row>
    <row r="9275" spans="1:2">
      <c r="A9275" s="21">
        <v>0.92429242924292399</v>
      </c>
      <c r="B9275" s="21">
        <v>0.72539918065880604</v>
      </c>
    </row>
    <row r="9276" spans="1:2">
      <c r="A9276" s="21">
        <v>0.924392439243924</v>
      </c>
      <c r="B9276" s="21">
        <v>0.72472503917058295</v>
      </c>
    </row>
    <row r="9277" spans="1:2">
      <c r="A9277" s="21">
        <v>0.92449244924492402</v>
      </c>
      <c r="B9277" s="21">
        <v>0.72405089768235997</v>
      </c>
    </row>
    <row r="9278" spans="1:2">
      <c r="A9278" s="21">
        <v>0.92459245924592404</v>
      </c>
      <c r="B9278" s="21">
        <v>0.72337675619413699</v>
      </c>
    </row>
    <row r="9279" spans="1:2">
      <c r="A9279" s="21">
        <v>0.92469246924692405</v>
      </c>
      <c r="B9279" s="21">
        <v>0.72270261470591401</v>
      </c>
    </row>
    <row r="9280" spans="1:2">
      <c r="A9280" s="21">
        <v>0.92479247924792396</v>
      </c>
      <c r="B9280" s="21">
        <v>0.72202847321769104</v>
      </c>
    </row>
    <row r="9281" spans="1:2">
      <c r="A9281" s="21">
        <v>0.92489248924892498</v>
      </c>
      <c r="B9281" s="21">
        <v>0.72135433172946795</v>
      </c>
    </row>
    <row r="9282" spans="1:2">
      <c r="A9282" s="21">
        <v>0.92499249924992499</v>
      </c>
      <c r="B9282" s="21">
        <v>0.72068019024124597</v>
      </c>
    </row>
    <row r="9283" spans="1:2">
      <c r="A9283" s="21">
        <v>0.92509250925092501</v>
      </c>
      <c r="B9283" s="21">
        <v>0.72000604875302299</v>
      </c>
    </row>
    <row r="9284" spans="1:2">
      <c r="A9284" s="21">
        <v>0.92519251925192503</v>
      </c>
      <c r="B9284" s="21">
        <v>0.71933190726480001</v>
      </c>
    </row>
    <row r="9285" spans="1:2">
      <c r="A9285" s="21">
        <v>0.92529252925292504</v>
      </c>
      <c r="B9285" s="21">
        <v>0.71865776577657603</v>
      </c>
    </row>
    <row r="9286" spans="1:2">
      <c r="A9286" s="21">
        <v>0.92539253925392495</v>
      </c>
      <c r="B9286" s="21">
        <v>0.71798362428835405</v>
      </c>
    </row>
    <row r="9287" spans="1:2">
      <c r="A9287" s="21">
        <v>0.92549254925492497</v>
      </c>
      <c r="B9287" s="21">
        <v>0.71730948280013096</v>
      </c>
    </row>
    <row r="9288" spans="1:2">
      <c r="A9288" s="21">
        <v>0.92559255925592498</v>
      </c>
      <c r="B9288" s="21">
        <v>0.71663534131190798</v>
      </c>
    </row>
    <row r="9289" spans="1:2">
      <c r="A9289" s="21">
        <v>0.925692569256925</v>
      </c>
      <c r="B9289" s="21">
        <v>0.715961199823686</v>
      </c>
    </row>
    <row r="9290" spans="1:2">
      <c r="A9290" s="21">
        <v>0.92579257925792502</v>
      </c>
      <c r="B9290" s="21">
        <v>0.71528705833546302</v>
      </c>
    </row>
    <row r="9291" spans="1:2">
      <c r="A9291" s="21">
        <v>0.92589258925892504</v>
      </c>
      <c r="B9291" s="21">
        <v>0.71461291684723904</v>
      </c>
    </row>
    <row r="9292" spans="1:2">
      <c r="A9292" s="21">
        <v>0.92599259925992605</v>
      </c>
      <c r="B9292" s="21">
        <v>0.71393877535901595</v>
      </c>
    </row>
    <row r="9293" spans="1:2">
      <c r="A9293" s="21">
        <v>0.92609260926092596</v>
      </c>
      <c r="B9293" s="21">
        <v>0.71326463387079397</v>
      </c>
    </row>
    <row r="9294" spans="1:2">
      <c r="A9294" s="21">
        <v>0.92619261926192598</v>
      </c>
      <c r="B9294" s="21">
        <v>0.71259049238257099</v>
      </c>
    </row>
    <row r="9295" spans="1:2">
      <c r="A9295" s="21">
        <v>0.92629262926292599</v>
      </c>
      <c r="B9295" s="21">
        <v>0.71191635089434802</v>
      </c>
    </row>
    <row r="9296" spans="1:2">
      <c r="A9296" s="21">
        <v>0.92639263926392601</v>
      </c>
      <c r="B9296" s="21">
        <v>0.71124220940612504</v>
      </c>
    </row>
    <row r="9297" spans="1:2">
      <c r="A9297" s="21">
        <v>0.92649264926492603</v>
      </c>
      <c r="B9297" s="21">
        <v>0.71056806791790295</v>
      </c>
    </row>
    <row r="9298" spans="1:2">
      <c r="A9298" s="21">
        <v>0.92659265926592604</v>
      </c>
      <c r="B9298" s="21">
        <v>0.70989392642967897</v>
      </c>
    </row>
    <row r="9299" spans="1:2">
      <c r="A9299" s="21">
        <v>0.92669266926692595</v>
      </c>
      <c r="B9299" s="21">
        <v>0.70921978494145599</v>
      </c>
    </row>
    <row r="9300" spans="1:2">
      <c r="A9300" s="21">
        <v>0.92679267926792597</v>
      </c>
      <c r="B9300" s="21">
        <v>0.70854564345323301</v>
      </c>
    </row>
    <row r="9301" spans="1:2">
      <c r="A9301" s="21">
        <v>0.92689268926892598</v>
      </c>
      <c r="B9301" s="21">
        <v>0.70787150196501103</v>
      </c>
    </row>
    <row r="9302" spans="1:2">
      <c r="A9302" s="21">
        <v>0.926992699269927</v>
      </c>
      <c r="B9302" s="21">
        <v>0.70719736047678805</v>
      </c>
    </row>
    <row r="9303" spans="1:2">
      <c r="A9303" s="21">
        <v>0.92709270927092702</v>
      </c>
      <c r="B9303" s="21">
        <v>0.70652321898856496</v>
      </c>
    </row>
    <row r="9304" spans="1:2">
      <c r="A9304" s="21">
        <v>0.92719271927192703</v>
      </c>
      <c r="B9304" s="21">
        <v>0.70584907750034198</v>
      </c>
    </row>
    <row r="9305" spans="1:2">
      <c r="A9305" s="21">
        <v>0.92729272927292705</v>
      </c>
      <c r="B9305" s="21">
        <v>0.705174936012119</v>
      </c>
    </row>
    <row r="9306" spans="1:2">
      <c r="A9306" s="21">
        <v>0.92739273927392696</v>
      </c>
      <c r="B9306" s="21">
        <v>0.70450079452389602</v>
      </c>
    </row>
    <row r="9307" spans="1:2">
      <c r="A9307" s="21">
        <v>0.92749274927492698</v>
      </c>
      <c r="B9307" s="21">
        <v>0.70382665303567304</v>
      </c>
    </row>
    <row r="9308" spans="1:2">
      <c r="A9308" s="21">
        <v>0.92759275927592699</v>
      </c>
      <c r="B9308" s="21">
        <v>0.70315251154744995</v>
      </c>
    </row>
    <row r="9309" spans="1:2">
      <c r="A9309" s="21">
        <v>0.92769276927692701</v>
      </c>
      <c r="B9309" s="21">
        <v>0.70247837005922797</v>
      </c>
    </row>
    <row r="9310" spans="1:2">
      <c r="A9310" s="21">
        <v>0.92779277927792703</v>
      </c>
      <c r="B9310" s="21">
        <v>0.701804228571005</v>
      </c>
    </row>
    <row r="9311" spans="1:2">
      <c r="A9311" s="21">
        <v>0.92789278927892704</v>
      </c>
      <c r="B9311" s="21">
        <v>0.70113008708278102</v>
      </c>
    </row>
    <row r="9312" spans="1:2">
      <c r="A9312" s="21">
        <v>0.92799279927992795</v>
      </c>
      <c r="B9312" s="21">
        <v>0.70045594559455804</v>
      </c>
    </row>
    <row r="9313" spans="1:2">
      <c r="A9313" s="21">
        <v>0.92809280928092797</v>
      </c>
      <c r="B9313" s="21">
        <v>0.69978180410633595</v>
      </c>
    </row>
    <row r="9314" spans="1:2">
      <c r="A9314" s="21">
        <v>0.92819281928192798</v>
      </c>
      <c r="B9314" s="21">
        <v>0.69910766261811297</v>
      </c>
    </row>
    <row r="9315" spans="1:2">
      <c r="A9315" s="21">
        <v>0.928292829282928</v>
      </c>
      <c r="B9315" s="21">
        <v>0.69843352112988999</v>
      </c>
    </row>
    <row r="9316" spans="1:2">
      <c r="A9316" s="21">
        <v>0.92839283928392802</v>
      </c>
      <c r="B9316" s="21">
        <v>0.69775937964166701</v>
      </c>
    </row>
    <row r="9317" spans="1:2">
      <c r="A9317" s="21">
        <v>0.92849284928492803</v>
      </c>
      <c r="B9317" s="21">
        <v>0.69708523815344403</v>
      </c>
    </row>
    <row r="9318" spans="1:2">
      <c r="A9318" s="21">
        <v>0.92859285928592805</v>
      </c>
      <c r="B9318" s="21">
        <v>0.69641109666522105</v>
      </c>
    </row>
    <row r="9319" spans="1:2">
      <c r="A9319" s="21">
        <v>0.92869286928692796</v>
      </c>
      <c r="B9319" s="21">
        <v>0.69573695517699796</v>
      </c>
    </row>
    <row r="9320" spans="1:2">
      <c r="A9320" s="21">
        <v>0.92879287928792797</v>
      </c>
      <c r="B9320" s="21">
        <v>0.69506281368877498</v>
      </c>
    </row>
    <row r="9321" spans="1:2">
      <c r="A9321" s="21">
        <v>0.92889288928892799</v>
      </c>
      <c r="B9321" s="21">
        <v>0.694388672200553</v>
      </c>
    </row>
    <row r="9322" spans="1:2">
      <c r="A9322" s="21">
        <v>0.92899289928992901</v>
      </c>
      <c r="B9322" s="21">
        <v>0.69371453071233002</v>
      </c>
    </row>
    <row r="9323" spans="1:2">
      <c r="A9323" s="21">
        <v>0.92909290929092903</v>
      </c>
      <c r="B9323" s="21">
        <v>0.69304038922410705</v>
      </c>
    </row>
    <row r="9324" spans="1:2">
      <c r="A9324" s="21">
        <v>0.92919291929192904</v>
      </c>
      <c r="B9324" s="21">
        <v>0.69236624773588396</v>
      </c>
    </row>
    <row r="9325" spans="1:2">
      <c r="A9325" s="21">
        <v>0.92929292929292895</v>
      </c>
      <c r="B9325" s="21">
        <v>0.69169210624766098</v>
      </c>
    </row>
    <row r="9326" spans="1:2">
      <c r="A9326" s="21">
        <v>0.92939293929392897</v>
      </c>
      <c r="B9326" s="21">
        <v>0.691017964759438</v>
      </c>
    </row>
    <row r="9327" spans="1:2">
      <c r="A9327" s="21">
        <v>0.92949294929492898</v>
      </c>
      <c r="B9327" s="21">
        <v>0.69034382327121502</v>
      </c>
    </row>
    <row r="9328" spans="1:2">
      <c r="A9328" s="21">
        <v>0.929592959295929</v>
      </c>
      <c r="B9328" s="21">
        <v>0.68966968178299204</v>
      </c>
    </row>
    <row r="9329" spans="1:2">
      <c r="A9329" s="21">
        <v>0.92969296929692902</v>
      </c>
      <c r="B9329" s="21">
        <v>0.68899554029476995</v>
      </c>
    </row>
    <row r="9330" spans="1:2">
      <c r="A9330" s="21">
        <v>0.92979297929792903</v>
      </c>
      <c r="B9330" s="21">
        <v>0.68832139880654697</v>
      </c>
    </row>
    <row r="9331" spans="1:2">
      <c r="A9331" s="21">
        <v>0.92989298929892905</v>
      </c>
      <c r="B9331" s="21">
        <v>0.68764725731832299</v>
      </c>
    </row>
    <row r="9332" spans="1:2">
      <c r="A9332" s="21">
        <v>0.92999299929992996</v>
      </c>
      <c r="B9332" s="21">
        <v>0.68697311583010001</v>
      </c>
    </row>
    <row r="9333" spans="1:2">
      <c r="A9333" s="21">
        <v>0.93009300930092997</v>
      </c>
      <c r="B9333" s="21">
        <v>0.68629897434187803</v>
      </c>
    </row>
    <row r="9334" spans="1:2">
      <c r="A9334" s="21">
        <v>0.93019301930192999</v>
      </c>
      <c r="B9334" s="21">
        <v>0.68562483285365505</v>
      </c>
    </row>
    <row r="9335" spans="1:2">
      <c r="A9335" s="21">
        <v>0.93029302930293001</v>
      </c>
      <c r="B9335" s="21">
        <v>0.68495069136543196</v>
      </c>
    </row>
    <row r="9336" spans="1:2">
      <c r="A9336" s="21">
        <v>0.93039303930393003</v>
      </c>
      <c r="B9336" s="21">
        <v>0.68427654987720898</v>
      </c>
    </row>
    <row r="9337" spans="1:2">
      <c r="A9337" s="21">
        <v>0.93049304930493004</v>
      </c>
      <c r="B9337" s="21">
        <v>0.683602408388986</v>
      </c>
    </row>
    <row r="9338" spans="1:2">
      <c r="A9338" s="21">
        <v>0.93059305930592995</v>
      </c>
      <c r="B9338" s="21">
        <v>0.68292826690076303</v>
      </c>
    </row>
    <row r="9339" spans="1:2">
      <c r="A9339" s="21">
        <v>0.93069306930692997</v>
      </c>
      <c r="B9339" s="21">
        <v>0.68225412541254005</v>
      </c>
    </row>
    <row r="9340" spans="1:2">
      <c r="A9340" s="21">
        <v>0.93079307930792998</v>
      </c>
      <c r="B9340" s="21">
        <v>0.68157998392431696</v>
      </c>
    </row>
    <row r="9341" spans="1:2">
      <c r="A9341" s="21">
        <v>0.93089308930893</v>
      </c>
      <c r="B9341" s="21">
        <v>0.68090584243609498</v>
      </c>
    </row>
    <row r="9342" spans="1:2">
      <c r="A9342" s="21">
        <v>0.93099309930993102</v>
      </c>
      <c r="B9342" s="21">
        <v>0.680231700947872</v>
      </c>
    </row>
    <row r="9343" spans="1:2">
      <c r="A9343" s="21">
        <v>0.93109310931093103</v>
      </c>
      <c r="B9343" s="21">
        <v>0.67955755945964902</v>
      </c>
    </row>
    <row r="9344" spans="1:2">
      <c r="A9344" s="21">
        <v>0.93119311931193105</v>
      </c>
      <c r="B9344" s="21">
        <v>0.67888341797142604</v>
      </c>
    </row>
    <row r="9345" spans="1:2">
      <c r="A9345" s="21">
        <v>0.93129312931293096</v>
      </c>
      <c r="B9345" s="21">
        <v>0.67820927648320295</v>
      </c>
    </row>
    <row r="9346" spans="1:2">
      <c r="A9346" s="21">
        <v>0.93139313931393097</v>
      </c>
      <c r="B9346" s="21">
        <v>0.67753513499497997</v>
      </c>
    </row>
    <row r="9347" spans="1:2">
      <c r="A9347" s="21">
        <v>0.93149314931493099</v>
      </c>
      <c r="B9347" s="21">
        <v>0.67686099350675699</v>
      </c>
    </row>
    <row r="9348" spans="1:2">
      <c r="A9348" s="21">
        <v>0.93159315931593101</v>
      </c>
      <c r="B9348" s="21">
        <v>0.67618685201853401</v>
      </c>
    </row>
    <row r="9349" spans="1:2">
      <c r="A9349" s="21">
        <v>0.93169316931693102</v>
      </c>
      <c r="B9349" s="21">
        <v>0.67551271053031203</v>
      </c>
    </row>
    <row r="9350" spans="1:2">
      <c r="A9350" s="21">
        <v>0.93179317931793104</v>
      </c>
      <c r="B9350" s="21">
        <v>0.67483856904208805</v>
      </c>
    </row>
    <row r="9351" spans="1:2">
      <c r="A9351" s="21">
        <v>0.93189318931893195</v>
      </c>
      <c r="B9351" s="21">
        <v>0.67416442755386496</v>
      </c>
    </row>
    <row r="9352" spans="1:2">
      <c r="A9352" s="21">
        <v>0.93199319931993196</v>
      </c>
      <c r="B9352" s="21">
        <v>0.67349028606564199</v>
      </c>
    </row>
    <row r="9353" spans="1:2">
      <c r="A9353" s="21">
        <v>0.93209320932093198</v>
      </c>
      <c r="B9353" s="21">
        <v>0.67281614457742001</v>
      </c>
    </row>
    <row r="9354" spans="1:2">
      <c r="A9354" s="21">
        <v>0.932193219321932</v>
      </c>
      <c r="B9354" s="21">
        <v>0.67214200308919703</v>
      </c>
    </row>
    <row r="9355" spans="1:2">
      <c r="A9355" s="21">
        <v>0.93229322932293202</v>
      </c>
      <c r="B9355" s="21">
        <v>0.67146786160097405</v>
      </c>
    </row>
    <row r="9356" spans="1:2">
      <c r="A9356" s="21">
        <v>0.93239323932393203</v>
      </c>
      <c r="B9356" s="21">
        <v>0.67079372011275096</v>
      </c>
    </row>
    <row r="9357" spans="1:2">
      <c r="A9357" s="21">
        <v>0.93249324932493205</v>
      </c>
      <c r="B9357" s="21">
        <v>0.67011957862452798</v>
      </c>
    </row>
    <row r="9358" spans="1:2">
      <c r="A9358" s="21">
        <v>0.93259325932593196</v>
      </c>
      <c r="B9358" s="21">
        <v>0.669445437136305</v>
      </c>
    </row>
    <row r="9359" spans="1:2">
      <c r="A9359" s="21">
        <v>0.93269326932693197</v>
      </c>
      <c r="B9359" s="21">
        <v>0.66877129564808202</v>
      </c>
    </row>
    <row r="9360" spans="1:2">
      <c r="A9360" s="21">
        <v>0.93279327932793199</v>
      </c>
      <c r="B9360" s="21">
        <v>0.66809715415985904</v>
      </c>
    </row>
    <row r="9361" spans="1:2">
      <c r="A9361" s="21">
        <v>0.93289328932893201</v>
      </c>
      <c r="B9361" s="21">
        <v>0.66742301267163695</v>
      </c>
    </row>
    <row r="9362" spans="1:2">
      <c r="A9362" s="21">
        <v>0.93299329932993302</v>
      </c>
      <c r="B9362" s="21">
        <v>0.66674887118341397</v>
      </c>
    </row>
    <row r="9363" spans="1:2">
      <c r="A9363" s="21">
        <v>0.93309330933093304</v>
      </c>
      <c r="B9363" s="21">
        <v>0.66607472969519099</v>
      </c>
    </row>
    <row r="9364" spans="1:2">
      <c r="A9364" s="21">
        <v>0.93319331933193295</v>
      </c>
      <c r="B9364" s="21">
        <v>0.66540058820696801</v>
      </c>
    </row>
    <row r="9365" spans="1:2">
      <c r="A9365" s="21">
        <v>0.93329332933293296</v>
      </c>
      <c r="B9365" s="21">
        <v>0.66472644671874503</v>
      </c>
    </row>
    <row r="9366" spans="1:2">
      <c r="A9366" s="21">
        <v>0.93339333933393298</v>
      </c>
      <c r="B9366" s="21">
        <v>0.66405230523052206</v>
      </c>
    </row>
    <row r="9367" spans="1:2">
      <c r="A9367" s="21">
        <v>0.933493349334933</v>
      </c>
      <c r="B9367" s="21">
        <v>0.66337816374229897</v>
      </c>
    </row>
    <row r="9368" spans="1:2">
      <c r="A9368" s="21">
        <v>0.93359335933593302</v>
      </c>
      <c r="B9368" s="21">
        <v>0.66270402225407699</v>
      </c>
    </row>
    <row r="9369" spans="1:2">
      <c r="A9369" s="21">
        <v>0.93369336933693303</v>
      </c>
      <c r="B9369" s="21">
        <v>0.66202988076585401</v>
      </c>
    </row>
    <row r="9370" spans="1:2">
      <c r="A9370" s="21">
        <v>0.93379337933793305</v>
      </c>
      <c r="B9370" s="21">
        <v>0.66135573927763103</v>
      </c>
    </row>
    <row r="9371" spans="1:2">
      <c r="A9371" s="21">
        <v>0.93389338933893395</v>
      </c>
      <c r="B9371" s="21">
        <v>0.66068159778940705</v>
      </c>
    </row>
    <row r="9372" spans="1:2">
      <c r="A9372" s="21">
        <v>0.93399339933993397</v>
      </c>
      <c r="B9372" s="21">
        <v>0.66000745630118496</v>
      </c>
    </row>
    <row r="9373" spans="1:2">
      <c r="A9373" s="21">
        <v>0.93409340934093399</v>
      </c>
      <c r="B9373" s="21">
        <v>0.65933331481296198</v>
      </c>
    </row>
    <row r="9374" spans="1:2">
      <c r="A9374" s="21">
        <v>0.93419341934193401</v>
      </c>
      <c r="B9374" s="21">
        <v>0.658659173324739</v>
      </c>
    </row>
    <row r="9375" spans="1:2">
      <c r="A9375" s="21">
        <v>0.93429342934293402</v>
      </c>
      <c r="B9375" s="21">
        <v>0.65798503183651602</v>
      </c>
    </row>
    <row r="9376" spans="1:2">
      <c r="A9376" s="21">
        <v>0.93439343934393404</v>
      </c>
      <c r="B9376" s="21">
        <v>0.65731089034829304</v>
      </c>
    </row>
    <row r="9377" spans="1:2">
      <c r="A9377" s="21">
        <v>0.93449344934493395</v>
      </c>
      <c r="B9377" s="21">
        <v>0.65663674886006995</v>
      </c>
    </row>
    <row r="9378" spans="1:2">
      <c r="A9378" s="21">
        <v>0.93459345934593396</v>
      </c>
      <c r="B9378" s="21">
        <v>0.65596260737184697</v>
      </c>
    </row>
    <row r="9379" spans="1:2">
      <c r="A9379" s="21">
        <v>0.93469346934693398</v>
      </c>
      <c r="B9379" s="21">
        <v>0.65528846588362399</v>
      </c>
    </row>
    <row r="9380" spans="1:2">
      <c r="A9380" s="21">
        <v>0.934793479347934</v>
      </c>
      <c r="B9380" s="21">
        <v>0.65461432439540201</v>
      </c>
    </row>
    <row r="9381" spans="1:2">
      <c r="A9381" s="21">
        <v>0.93489348934893401</v>
      </c>
      <c r="B9381" s="21">
        <v>0.65394018290717904</v>
      </c>
    </row>
    <row r="9382" spans="1:2">
      <c r="A9382" s="21">
        <v>0.93499349934993503</v>
      </c>
      <c r="B9382" s="21">
        <v>0.65326604141895595</v>
      </c>
    </row>
    <row r="9383" spans="1:2">
      <c r="A9383" s="21">
        <v>0.93509350935093505</v>
      </c>
      <c r="B9383" s="21">
        <v>0.65259189993073297</v>
      </c>
    </row>
    <row r="9384" spans="1:2">
      <c r="A9384" s="21">
        <v>0.93519351935193495</v>
      </c>
      <c r="B9384" s="21">
        <v>0.65191775844250999</v>
      </c>
    </row>
    <row r="9385" spans="1:2">
      <c r="A9385" s="21">
        <v>0.93529352935293497</v>
      </c>
      <c r="B9385" s="21">
        <v>0.65124361695428701</v>
      </c>
    </row>
    <row r="9386" spans="1:2">
      <c r="A9386" s="21">
        <v>0.93539353935393499</v>
      </c>
      <c r="B9386" s="21">
        <v>0.65056947546606403</v>
      </c>
    </row>
    <row r="9387" spans="1:2">
      <c r="A9387" s="21">
        <v>0.93549354935493501</v>
      </c>
      <c r="B9387" s="21">
        <v>0.64989533397784105</v>
      </c>
    </row>
    <row r="9388" spans="1:2">
      <c r="A9388" s="21">
        <v>0.93559355935593502</v>
      </c>
      <c r="B9388" s="21">
        <v>0.64922119248961896</v>
      </c>
    </row>
    <row r="9389" spans="1:2">
      <c r="A9389" s="21">
        <v>0.93569356935693504</v>
      </c>
      <c r="B9389" s="21">
        <v>0.64854705100139598</v>
      </c>
    </row>
    <row r="9390" spans="1:2">
      <c r="A9390" s="21">
        <v>0.93579357935793495</v>
      </c>
      <c r="B9390" s="21">
        <v>0.647872909513173</v>
      </c>
    </row>
    <row r="9391" spans="1:2">
      <c r="A9391" s="21">
        <v>0.93589358935893596</v>
      </c>
      <c r="B9391" s="21">
        <v>0.64719876802494902</v>
      </c>
    </row>
    <row r="9392" spans="1:2">
      <c r="A9392" s="21">
        <v>0.93599359935993598</v>
      </c>
      <c r="B9392" s="21">
        <v>0.64652462653672704</v>
      </c>
    </row>
    <row r="9393" spans="1:2">
      <c r="A9393" s="21">
        <v>0.936093609360936</v>
      </c>
      <c r="B9393" s="21">
        <v>0.64585048504850395</v>
      </c>
    </row>
    <row r="9394" spans="1:2">
      <c r="A9394" s="21">
        <v>0.93619361936193601</v>
      </c>
      <c r="B9394" s="21">
        <v>0.64517634356028097</v>
      </c>
    </row>
    <row r="9395" spans="1:2">
      <c r="A9395" s="21">
        <v>0.93629362936293603</v>
      </c>
      <c r="B9395" s="21">
        <v>0.64450220207205799</v>
      </c>
    </row>
    <row r="9396" spans="1:2">
      <c r="A9396" s="21">
        <v>0.93639363936393605</v>
      </c>
      <c r="B9396" s="21">
        <v>0.64382806058383502</v>
      </c>
    </row>
    <row r="9397" spans="1:2">
      <c r="A9397" s="21">
        <v>0.93649364936493595</v>
      </c>
      <c r="B9397" s="21">
        <v>0.64315391909561204</v>
      </c>
    </row>
    <row r="9398" spans="1:2">
      <c r="A9398" s="21">
        <v>0.93659365936593597</v>
      </c>
      <c r="B9398" s="21">
        <v>0.64247977760738895</v>
      </c>
    </row>
    <row r="9399" spans="1:2">
      <c r="A9399" s="21">
        <v>0.93669366936693599</v>
      </c>
      <c r="B9399" s="21">
        <v>0.64180563611916597</v>
      </c>
    </row>
    <row r="9400" spans="1:2">
      <c r="A9400" s="21">
        <v>0.93679367936793601</v>
      </c>
      <c r="B9400" s="21">
        <v>0.64113149463094399</v>
      </c>
    </row>
    <row r="9401" spans="1:2">
      <c r="A9401" s="21">
        <v>0.93689368936893602</v>
      </c>
      <c r="B9401" s="21">
        <v>0.64045735314272101</v>
      </c>
    </row>
    <row r="9402" spans="1:2">
      <c r="A9402" s="21">
        <v>0.93699369936993704</v>
      </c>
      <c r="B9402" s="21">
        <v>0.63978321165449803</v>
      </c>
    </row>
    <row r="9403" spans="1:2">
      <c r="A9403" s="21">
        <v>0.93709370937093694</v>
      </c>
      <c r="B9403" s="21">
        <v>0.63910907016627505</v>
      </c>
    </row>
    <row r="9404" spans="1:2">
      <c r="A9404" s="21">
        <v>0.93719371937193696</v>
      </c>
      <c r="B9404" s="21">
        <v>0.63843492867805196</v>
      </c>
    </row>
    <row r="9405" spans="1:2">
      <c r="A9405" s="21">
        <v>0.93729372937293698</v>
      </c>
      <c r="B9405" s="21">
        <v>0.63776078718982898</v>
      </c>
    </row>
    <row r="9406" spans="1:2">
      <c r="A9406" s="21">
        <v>0.937393739373937</v>
      </c>
      <c r="B9406" s="21">
        <v>0.637086645701606</v>
      </c>
    </row>
    <row r="9407" spans="1:2">
      <c r="A9407" s="21">
        <v>0.93749374937493701</v>
      </c>
      <c r="B9407" s="21">
        <v>0.63641250421338302</v>
      </c>
    </row>
    <row r="9408" spans="1:2">
      <c r="A9408" s="21">
        <v>0.93759375937593703</v>
      </c>
      <c r="B9408" s="21">
        <v>0.63573836272516104</v>
      </c>
    </row>
    <row r="9409" spans="1:2">
      <c r="A9409" s="21">
        <v>0.93769376937693705</v>
      </c>
      <c r="B9409" s="21">
        <v>0.63506422123693795</v>
      </c>
    </row>
    <row r="9410" spans="1:2">
      <c r="A9410" s="21">
        <v>0.93779377937793695</v>
      </c>
      <c r="B9410" s="21">
        <v>0.63439007974871497</v>
      </c>
    </row>
    <row r="9411" spans="1:2">
      <c r="A9411" s="21">
        <v>0.93789378937893797</v>
      </c>
      <c r="B9411" s="21">
        <v>0.633715938260491</v>
      </c>
    </row>
    <row r="9412" spans="1:2">
      <c r="A9412" s="21">
        <v>0.93799379937993799</v>
      </c>
      <c r="B9412" s="21">
        <v>0.63304179677226902</v>
      </c>
    </row>
    <row r="9413" spans="1:2">
      <c r="A9413" s="21">
        <v>0.938093809380938</v>
      </c>
      <c r="B9413" s="21">
        <v>0.63257598159815898</v>
      </c>
    </row>
    <row r="9414" spans="1:2">
      <c r="A9414" s="21">
        <v>0.93819381938193802</v>
      </c>
      <c r="B9414" s="21">
        <v>0.63212393639363895</v>
      </c>
    </row>
    <row r="9415" spans="1:2">
      <c r="A9415" s="21">
        <v>0.93829382938293804</v>
      </c>
      <c r="B9415" s="21">
        <v>0.63167189118911804</v>
      </c>
    </row>
    <row r="9416" spans="1:2">
      <c r="A9416" s="21">
        <v>0.93839383938393806</v>
      </c>
      <c r="B9416" s="21">
        <v>0.63121984598459802</v>
      </c>
    </row>
    <row r="9417" spans="1:2">
      <c r="A9417" s="21">
        <v>0.93849384938493796</v>
      </c>
      <c r="B9417" s="21">
        <v>0.63076780078007699</v>
      </c>
    </row>
    <row r="9418" spans="1:2">
      <c r="A9418" s="21">
        <v>0.93859385938593798</v>
      </c>
      <c r="B9418" s="21">
        <v>0.63031575557555697</v>
      </c>
    </row>
    <row r="9419" spans="1:2">
      <c r="A9419" s="21">
        <v>0.938693869386938</v>
      </c>
      <c r="B9419" s="21">
        <v>0.62986371037103595</v>
      </c>
    </row>
    <row r="9420" spans="1:2">
      <c r="A9420" s="21">
        <v>0.93879387938793801</v>
      </c>
      <c r="B9420" s="21">
        <v>0.62941166516651603</v>
      </c>
    </row>
    <row r="9421" spans="1:2">
      <c r="A9421" s="21">
        <v>0.93889388938893803</v>
      </c>
      <c r="B9421" s="21">
        <v>0.62895961996199501</v>
      </c>
    </row>
    <row r="9422" spans="1:2">
      <c r="A9422" s="21">
        <v>0.93899389938993905</v>
      </c>
      <c r="B9422" s="21">
        <v>0.62850757475747498</v>
      </c>
    </row>
    <row r="9423" spans="1:2">
      <c r="A9423" s="21">
        <v>0.93909390939093895</v>
      </c>
      <c r="B9423" s="21">
        <v>0.62805552955295396</v>
      </c>
    </row>
    <row r="9424" spans="1:2">
      <c r="A9424" s="21">
        <v>0.93919391939193897</v>
      </c>
      <c r="B9424" s="21">
        <v>0.62760348434843405</v>
      </c>
    </row>
    <row r="9425" spans="1:2">
      <c r="A9425" s="21">
        <v>0.93929392939293899</v>
      </c>
      <c r="B9425" s="21">
        <v>0.62715143914391402</v>
      </c>
    </row>
    <row r="9426" spans="1:2">
      <c r="A9426" s="21">
        <v>0.939393939393939</v>
      </c>
      <c r="B9426" s="21">
        <v>0.626699393939393</v>
      </c>
    </row>
    <row r="9427" spans="1:2">
      <c r="A9427" s="21">
        <v>0.93949394939493902</v>
      </c>
      <c r="B9427" s="21">
        <v>0.62624734873487198</v>
      </c>
    </row>
    <row r="9428" spans="1:2">
      <c r="A9428" s="21">
        <v>0.93959395939593904</v>
      </c>
      <c r="B9428" s="21">
        <v>0.62579530353035195</v>
      </c>
    </row>
    <row r="9429" spans="1:2">
      <c r="A9429" s="21">
        <v>0.93969396939693906</v>
      </c>
      <c r="B9429" s="21">
        <v>0.62534325832583204</v>
      </c>
    </row>
    <row r="9430" spans="1:2">
      <c r="A9430" s="21">
        <v>0.93979397939793896</v>
      </c>
      <c r="B9430" s="21">
        <v>0.62489121312131102</v>
      </c>
    </row>
    <row r="9431" spans="1:2">
      <c r="A9431" s="21">
        <v>0.93989398939893998</v>
      </c>
      <c r="B9431" s="21">
        <v>0.62443916791679099</v>
      </c>
    </row>
    <row r="9432" spans="1:2">
      <c r="A9432" s="21">
        <v>0.93999399939993999</v>
      </c>
      <c r="B9432" s="21">
        <v>0.62398712271227097</v>
      </c>
    </row>
    <row r="9433" spans="1:2">
      <c r="A9433" s="21">
        <v>0.94009400940094001</v>
      </c>
      <c r="B9433" s="21">
        <v>0.62353507750774995</v>
      </c>
    </row>
    <row r="9434" spans="1:2">
      <c r="A9434" s="21">
        <v>0.94019401940194003</v>
      </c>
      <c r="B9434" s="21">
        <v>0.62308303230322903</v>
      </c>
    </row>
    <row r="9435" spans="1:2">
      <c r="A9435" s="21">
        <v>0.94029402940294005</v>
      </c>
      <c r="B9435" s="21">
        <v>0.62263098709870901</v>
      </c>
    </row>
    <row r="9436" spans="1:2">
      <c r="A9436" s="21">
        <v>0.94039403940393995</v>
      </c>
      <c r="B9436" s="21">
        <v>0.62217894189418899</v>
      </c>
    </row>
    <row r="9437" spans="1:2">
      <c r="A9437" s="21">
        <v>0.94049404940493997</v>
      </c>
      <c r="B9437" s="21">
        <v>0.62172689668966796</v>
      </c>
    </row>
    <row r="9438" spans="1:2">
      <c r="A9438" s="21">
        <v>0.94059405940593999</v>
      </c>
      <c r="B9438" s="21">
        <v>0.62127485148514805</v>
      </c>
    </row>
    <row r="9439" spans="1:2">
      <c r="A9439" s="21">
        <v>0.94069406940694</v>
      </c>
      <c r="B9439" s="21">
        <v>0.62082280628062703</v>
      </c>
    </row>
    <row r="9440" spans="1:2">
      <c r="A9440" s="21">
        <v>0.94079407940794002</v>
      </c>
      <c r="B9440" s="21">
        <v>0.620370761076107</v>
      </c>
    </row>
    <row r="9441" spans="1:2">
      <c r="A9441" s="21">
        <v>0.94089408940894004</v>
      </c>
      <c r="B9441" s="21">
        <v>0.61991871587158598</v>
      </c>
    </row>
    <row r="9442" spans="1:2">
      <c r="A9442" s="21">
        <v>0.94099409940994105</v>
      </c>
      <c r="B9442" s="21">
        <v>0.61946667066706596</v>
      </c>
    </row>
    <row r="9443" spans="1:2">
      <c r="A9443" s="21">
        <v>0.94109410941094096</v>
      </c>
      <c r="B9443" s="21">
        <v>0.61901462546254604</v>
      </c>
    </row>
    <row r="9444" spans="1:2">
      <c r="A9444" s="21">
        <v>0.94119411941194098</v>
      </c>
      <c r="B9444" s="21">
        <v>0.61856258025802502</v>
      </c>
    </row>
    <row r="9445" spans="1:2">
      <c r="A9445" s="21">
        <v>0.94129412941294099</v>
      </c>
      <c r="B9445" s="21">
        <v>0.61811053505350499</v>
      </c>
    </row>
    <row r="9446" spans="1:2">
      <c r="A9446" s="21">
        <v>0.94139413941394101</v>
      </c>
      <c r="B9446" s="21">
        <v>0.61765848984898397</v>
      </c>
    </row>
    <row r="9447" spans="1:2">
      <c r="A9447" s="21">
        <v>0.94149414941494103</v>
      </c>
      <c r="B9447" s="21">
        <v>0.61720644464446395</v>
      </c>
    </row>
    <row r="9448" spans="1:2">
      <c r="A9448" s="21">
        <v>0.94159415941594105</v>
      </c>
      <c r="B9448" s="21">
        <v>0.61675439943994304</v>
      </c>
    </row>
    <row r="9449" spans="1:2">
      <c r="A9449" s="21">
        <v>0.94169416941694095</v>
      </c>
      <c r="B9449" s="21">
        <v>0.61630235423542301</v>
      </c>
    </row>
    <row r="9450" spans="1:2">
      <c r="A9450" s="21">
        <v>0.94179417941794097</v>
      </c>
      <c r="B9450" s="21">
        <v>0.61585030903090199</v>
      </c>
    </row>
    <row r="9451" spans="1:2">
      <c r="A9451" s="21">
        <v>0.94189418941894099</v>
      </c>
      <c r="B9451" s="21">
        <v>0.61539826382638196</v>
      </c>
    </row>
    <row r="9452" spans="1:2">
      <c r="A9452" s="21">
        <v>0.941994199419942</v>
      </c>
      <c r="B9452" s="21">
        <v>0.61494621862186105</v>
      </c>
    </row>
    <row r="9453" spans="1:2">
      <c r="A9453" s="21">
        <v>0.94209420942094202</v>
      </c>
      <c r="B9453" s="21">
        <v>0.61449417341734103</v>
      </c>
    </row>
    <row r="9454" spans="1:2">
      <c r="A9454" s="21">
        <v>0.94219421942194204</v>
      </c>
      <c r="B9454" s="21">
        <v>0.61404212821282</v>
      </c>
    </row>
    <row r="9455" spans="1:2">
      <c r="A9455" s="21">
        <v>0.94229422942294205</v>
      </c>
      <c r="B9455" s="21">
        <v>0.61359008300829998</v>
      </c>
    </row>
    <row r="9456" spans="1:2">
      <c r="A9456" s="21">
        <v>0.94239423942394196</v>
      </c>
      <c r="B9456" s="21">
        <v>0.61313803780377996</v>
      </c>
    </row>
    <row r="9457" spans="1:2">
      <c r="A9457" s="21">
        <v>0.94249424942494198</v>
      </c>
      <c r="B9457" s="21">
        <v>0.61268599259925904</v>
      </c>
    </row>
    <row r="9458" spans="1:2">
      <c r="A9458" s="21">
        <v>0.94259425942594199</v>
      </c>
      <c r="B9458" s="21">
        <v>0.61223394739473802</v>
      </c>
    </row>
    <row r="9459" spans="1:2">
      <c r="A9459" s="21">
        <v>0.94269426942694201</v>
      </c>
      <c r="B9459" s="21">
        <v>0.611781902190218</v>
      </c>
    </row>
    <row r="9460" spans="1:2">
      <c r="A9460" s="21">
        <v>0.94279427942794203</v>
      </c>
      <c r="B9460" s="21">
        <v>0.61132985698569797</v>
      </c>
    </row>
    <row r="9461" spans="1:2">
      <c r="A9461" s="21">
        <v>0.94289428942894205</v>
      </c>
      <c r="B9461" s="21">
        <v>0.61087781178117695</v>
      </c>
    </row>
    <row r="9462" spans="1:2">
      <c r="A9462" s="21">
        <v>0.94299429942994295</v>
      </c>
      <c r="B9462" s="21">
        <v>0.61042576657665704</v>
      </c>
    </row>
    <row r="9463" spans="1:2">
      <c r="A9463" s="21">
        <v>0.94309430943094297</v>
      </c>
      <c r="B9463" s="21">
        <v>0.60997372137213701</v>
      </c>
    </row>
    <row r="9464" spans="1:2">
      <c r="A9464" s="21">
        <v>0.94319431943194298</v>
      </c>
      <c r="B9464" s="21">
        <v>0.60952167616761599</v>
      </c>
    </row>
    <row r="9465" spans="1:2">
      <c r="A9465" s="21">
        <v>0.943294329432943</v>
      </c>
      <c r="B9465" s="21">
        <v>0.60906963096309497</v>
      </c>
    </row>
    <row r="9466" spans="1:2">
      <c r="A9466" s="21">
        <v>0.94339433943394302</v>
      </c>
      <c r="B9466" s="21">
        <v>0.60861758575857505</v>
      </c>
    </row>
    <row r="9467" spans="1:2">
      <c r="A9467" s="21">
        <v>0.94349434943494304</v>
      </c>
      <c r="B9467" s="21">
        <v>0.60816554055405503</v>
      </c>
    </row>
    <row r="9468" spans="1:2">
      <c r="A9468" s="21">
        <v>0.94359435943594305</v>
      </c>
      <c r="B9468" s="21">
        <v>0.60771349534953401</v>
      </c>
    </row>
    <row r="9469" spans="1:2">
      <c r="A9469" s="21">
        <v>0.94369436943694296</v>
      </c>
      <c r="B9469" s="21">
        <v>0.60726145014501398</v>
      </c>
    </row>
    <row r="9470" spans="1:2">
      <c r="A9470" s="21">
        <v>0.94379437943794298</v>
      </c>
      <c r="B9470" s="21">
        <v>0.60680940494049296</v>
      </c>
    </row>
    <row r="9471" spans="1:2">
      <c r="A9471" s="21">
        <v>0.94389438943894299</v>
      </c>
      <c r="B9471" s="21">
        <v>0.60635735973597304</v>
      </c>
    </row>
    <row r="9472" spans="1:2">
      <c r="A9472" s="21">
        <v>0.94399439943994401</v>
      </c>
      <c r="B9472" s="21">
        <v>0.60590531453145202</v>
      </c>
    </row>
    <row r="9473" spans="1:2">
      <c r="A9473" s="21">
        <v>0.94409440944094403</v>
      </c>
      <c r="B9473" s="21">
        <v>0.605453269326932</v>
      </c>
    </row>
    <row r="9474" spans="1:2">
      <c r="A9474" s="21">
        <v>0.94419441944194404</v>
      </c>
      <c r="B9474" s="21">
        <v>0.60500122412241097</v>
      </c>
    </row>
    <row r="9475" spans="1:2">
      <c r="A9475" s="21">
        <v>0.94429442944294395</v>
      </c>
      <c r="B9475" s="21">
        <v>0.60454917891789095</v>
      </c>
    </row>
    <row r="9476" spans="1:2">
      <c r="A9476" s="21">
        <v>0.94439443944394397</v>
      </c>
      <c r="B9476" s="21">
        <v>0.60409713371337104</v>
      </c>
    </row>
    <row r="9477" spans="1:2">
      <c r="A9477" s="21">
        <v>0.94449444944494398</v>
      </c>
      <c r="B9477" s="21">
        <v>0.60364508850885001</v>
      </c>
    </row>
    <row r="9478" spans="1:2">
      <c r="A9478" s="21">
        <v>0.944594459445944</v>
      </c>
      <c r="B9478" s="21">
        <v>0.60319304330432899</v>
      </c>
    </row>
    <row r="9479" spans="1:2">
      <c r="A9479" s="21">
        <v>0.94469446944694402</v>
      </c>
      <c r="B9479" s="21">
        <v>0.60274099809980897</v>
      </c>
    </row>
    <row r="9480" spans="1:2">
      <c r="A9480" s="21">
        <v>0.94479447944794404</v>
      </c>
      <c r="B9480" s="21">
        <v>0.60228895289528905</v>
      </c>
    </row>
    <row r="9481" spans="1:2">
      <c r="A9481" s="21">
        <v>0.94489448944894405</v>
      </c>
      <c r="B9481" s="21">
        <v>0.60183690769076803</v>
      </c>
    </row>
    <row r="9482" spans="1:2">
      <c r="A9482" s="21">
        <v>0.94499449944994496</v>
      </c>
      <c r="B9482" s="21">
        <v>0.60138486248624801</v>
      </c>
    </row>
    <row r="9483" spans="1:2">
      <c r="A9483" s="21">
        <v>0.94509450945094498</v>
      </c>
      <c r="B9483" s="21">
        <v>0.60093281728172798</v>
      </c>
    </row>
    <row r="9484" spans="1:2">
      <c r="A9484" s="21">
        <v>0.94519451945194499</v>
      </c>
      <c r="B9484" s="21">
        <v>0.60048077207720696</v>
      </c>
    </row>
    <row r="9485" spans="1:2">
      <c r="A9485" s="21">
        <v>0.94529452945294501</v>
      </c>
      <c r="B9485" s="21">
        <v>0.60002872687268605</v>
      </c>
    </row>
    <row r="9486" spans="1:2">
      <c r="A9486" s="21">
        <v>0.94539453945394503</v>
      </c>
      <c r="B9486" s="21">
        <v>0.59957668166816602</v>
      </c>
    </row>
    <row r="9487" spans="1:2">
      <c r="A9487" s="21">
        <v>0.94549454945494504</v>
      </c>
      <c r="B9487" s="21">
        <v>0.599124636463646</v>
      </c>
    </row>
    <row r="9488" spans="1:2">
      <c r="A9488" s="21">
        <v>0.94559455945594495</v>
      </c>
      <c r="B9488" s="21">
        <v>0.59867259125912498</v>
      </c>
    </row>
    <row r="9489" spans="1:2">
      <c r="A9489" s="21">
        <v>0.94569456945694497</v>
      </c>
      <c r="B9489" s="21">
        <v>0.59822054605460495</v>
      </c>
    </row>
    <row r="9490" spans="1:2">
      <c r="A9490" s="21">
        <v>0.94579457945794498</v>
      </c>
      <c r="B9490" s="21">
        <v>0.59776850085008404</v>
      </c>
    </row>
    <row r="9491" spans="1:2">
      <c r="A9491" s="21">
        <v>0.945894589458945</v>
      </c>
      <c r="B9491" s="21">
        <v>0.59731645564556402</v>
      </c>
    </row>
    <row r="9492" spans="1:2">
      <c r="A9492" s="21">
        <v>0.94599459945994602</v>
      </c>
      <c r="B9492" s="21">
        <v>0.59686441044104299</v>
      </c>
    </row>
    <row r="9493" spans="1:2">
      <c r="A9493" s="21">
        <v>0.94609460946094603</v>
      </c>
      <c r="B9493" s="21">
        <v>0.59641236523652297</v>
      </c>
    </row>
    <row r="9494" spans="1:2">
      <c r="A9494" s="21">
        <v>0.94619461946194605</v>
      </c>
      <c r="B9494" s="21">
        <v>0.59596032003200206</v>
      </c>
    </row>
    <row r="9495" spans="1:2">
      <c r="A9495" s="21">
        <v>0.94629462946294596</v>
      </c>
      <c r="B9495" s="21">
        <v>0.59550827482748203</v>
      </c>
    </row>
    <row r="9496" spans="1:2">
      <c r="A9496" s="21">
        <v>0.94639463946394597</v>
      </c>
      <c r="B9496" s="21">
        <v>0.59505622962296201</v>
      </c>
    </row>
    <row r="9497" spans="1:2">
      <c r="A9497" s="21">
        <v>0.94649464946494599</v>
      </c>
      <c r="B9497" s="21">
        <v>0.59460418441844098</v>
      </c>
    </row>
    <row r="9498" spans="1:2">
      <c r="A9498" s="21">
        <v>0.94659465946594601</v>
      </c>
      <c r="B9498" s="21">
        <v>0.59415213921391996</v>
      </c>
    </row>
    <row r="9499" spans="1:2">
      <c r="A9499" s="21">
        <v>0.94669466946694603</v>
      </c>
      <c r="B9499" s="21">
        <v>0.59370009400940005</v>
      </c>
    </row>
    <row r="9500" spans="1:2">
      <c r="A9500" s="21">
        <v>0.94679467946794604</v>
      </c>
      <c r="B9500" s="21">
        <v>0.59324804880488002</v>
      </c>
    </row>
    <row r="9501" spans="1:2">
      <c r="A9501" s="21">
        <v>0.94689468946894695</v>
      </c>
      <c r="B9501" s="21">
        <v>0.592796003600359</v>
      </c>
    </row>
    <row r="9502" spans="1:2">
      <c r="A9502" s="21">
        <v>0.94699469946994697</v>
      </c>
      <c r="B9502" s="21">
        <v>0.59234395839583898</v>
      </c>
    </row>
    <row r="9503" spans="1:2">
      <c r="A9503" s="21">
        <v>0.94709470947094698</v>
      </c>
      <c r="B9503" s="21">
        <v>0.59189191319131895</v>
      </c>
    </row>
    <row r="9504" spans="1:2">
      <c r="A9504" s="21">
        <v>0.947194719471947</v>
      </c>
      <c r="B9504" s="21">
        <v>0.59143986798679804</v>
      </c>
    </row>
    <row r="9505" spans="1:2">
      <c r="A9505" s="21">
        <v>0.94729472947294702</v>
      </c>
      <c r="B9505" s="21">
        <v>0.59098782278227702</v>
      </c>
    </row>
    <row r="9506" spans="1:2">
      <c r="A9506" s="21">
        <v>0.94739473947394703</v>
      </c>
      <c r="B9506" s="21">
        <v>0.59053577757775699</v>
      </c>
    </row>
    <row r="9507" spans="1:2">
      <c r="A9507" s="21">
        <v>0.94749474947494705</v>
      </c>
      <c r="B9507" s="21">
        <v>0.59008373237323697</v>
      </c>
    </row>
    <row r="9508" spans="1:2">
      <c r="A9508" s="21">
        <v>0.94759475947594696</v>
      </c>
      <c r="B9508" s="21">
        <v>0.58963168716871595</v>
      </c>
    </row>
    <row r="9509" spans="1:2">
      <c r="A9509" s="21">
        <v>0.94769476947694697</v>
      </c>
      <c r="B9509" s="21">
        <v>0.58917964196419503</v>
      </c>
    </row>
    <row r="9510" spans="1:2">
      <c r="A9510" s="21">
        <v>0.94779477947794699</v>
      </c>
      <c r="B9510" s="21">
        <v>0.58872759675967501</v>
      </c>
    </row>
    <row r="9511" spans="1:2">
      <c r="A9511" s="21">
        <v>0.94789478947894701</v>
      </c>
      <c r="B9511" s="21">
        <v>0.58827555155515499</v>
      </c>
    </row>
    <row r="9512" spans="1:2">
      <c r="A9512" s="21">
        <v>0.94799479947994802</v>
      </c>
      <c r="B9512" s="21">
        <v>0.58782350635063396</v>
      </c>
    </row>
    <row r="9513" spans="1:2">
      <c r="A9513" s="21">
        <v>0.94809480948094804</v>
      </c>
      <c r="B9513" s="21">
        <v>0.58737146114611405</v>
      </c>
    </row>
    <row r="9514" spans="1:2">
      <c r="A9514" s="21">
        <v>0.94819481948194795</v>
      </c>
      <c r="B9514" s="21">
        <v>0.58691941594159303</v>
      </c>
    </row>
    <row r="9515" spans="1:2">
      <c r="A9515" s="21">
        <v>0.94829482948294797</v>
      </c>
      <c r="B9515" s="21">
        <v>0.586467370737073</v>
      </c>
    </row>
    <row r="9516" spans="1:2">
      <c r="A9516" s="21">
        <v>0.94839483948394798</v>
      </c>
      <c r="B9516" s="21">
        <v>0.58601532553255198</v>
      </c>
    </row>
    <row r="9517" spans="1:2">
      <c r="A9517" s="21">
        <v>0.948494849484948</v>
      </c>
      <c r="B9517" s="21">
        <v>0.58556328032803195</v>
      </c>
    </row>
    <row r="9518" spans="1:2">
      <c r="A9518" s="21">
        <v>0.94859485948594802</v>
      </c>
      <c r="B9518" s="21">
        <v>0.58511123512351204</v>
      </c>
    </row>
    <row r="9519" spans="1:2">
      <c r="A9519" s="21">
        <v>0.94869486948694803</v>
      </c>
      <c r="B9519" s="21">
        <v>0.58465918991899102</v>
      </c>
    </row>
    <row r="9520" spans="1:2">
      <c r="A9520" s="21">
        <v>0.94879487948794805</v>
      </c>
      <c r="B9520" s="21">
        <v>0.58420714471447099</v>
      </c>
    </row>
    <row r="9521" spans="1:2">
      <c r="A9521" s="21">
        <v>0.94889488948894896</v>
      </c>
      <c r="B9521" s="21">
        <v>0.58375509950994997</v>
      </c>
    </row>
    <row r="9522" spans="1:2">
      <c r="A9522" s="21">
        <v>0.94899489948994897</v>
      </c>
      <c r="B9522" s="21">
        <v>0.58330305430542995</v>
      </c>
    </row>
    <row r="9523" spans="1:2">
      <c r="A9523" s="21">
        <v>0.94909490949094899</v>
      </c>
      <c r="B9523" s="21">
        <v>0.58285100910090903</v>
      </c>
    </row>
    <row r="9524" spans="1:2">
      <c r="A9524" s="21">
        <v>0.94919491949194901</v>
      </c>
      <c r="B9524" s="21">
        <v>0.58239896389638901</v>
      </c>
    </row>
    <row r="9525" spans="1:2">
      <c r="A9525" s="21">
        <v>0.94929492949294902</v>
      </c>
      <c r="B9525" s="21">
        <v>0.58194691869186799</v>
      </c>
    </row>
    <row r="9526" spans="1:2">
      <c r="A9526" s="21">
        <v>0.94939493949394904</v>
      </c>
      <c r="B9526" s="21">
        <v>0.58149487348734796</v>
      </c>
    </row>
    <row r="9527" spans="1:2">
      <c r="A9527" s="21">
        <v>0.94949494949494895</v>
      </c>
      <c r="B9527" s="21">
        <v>0.58104282828282805</v>
      </c>
    </row>
    <row r="9528" spans="1:2">
      <c r="A9528" s="21">
        <v>0.94959495949594896</v>
      </c>
      <c r="B9528" s="21">
        <v>0.58059078307830703</v>
      </c>
    </row>
    <row r="9529" spans="1:2">
      <c r="A9529" s="21">
        <v>0.94969496949694898</v>
      </c>
      <c r="B9529" s="21">
        <v>0.580138737873786</v>
      </c>
    </row>
    <row r="9530" spans="1:2">
      <c r="A9530" s="21">
        <v>0.949794979497949</v>
      </c>
      <c r="B9530" s="21">
        <v>0.57968669266926598</v>
      </c>
    </row>
    <row r="9531" spans="1:2">
      <c r="A9531" s="21">
        <v>0.94989498949894902</v>
      </c>
      <c r="B9531" s="21">
        <v>0.57923464746474596</v>
      </c>
    </row>
    <row r="9532" spans="1:2">
      <c r="A9532" s="21">
        <v>0.94999499949995003</v>
      </c>
      <c r="B9532" s="21">
        <v>0.57878260226022504</v>
      </c>
    </row>
    <row r="9533" spans="1:2">
      <c r="A9533" s="21">
        <v>0.95009500950095005</v>
      </c>
      <c r="B9533" s="21">
        <v>0.57833055705570502</v>
      </c>
    </row>
    <row r="9534" spans="1:2">
      <c r="A9534" s="21">
        <v>0.95019501950194996</v>
      </c>
      <c r="B9534" s="21">
        <v>0.57787851185118499</v>
      </c>
    </row>
    <row r="9535" spans="1:2">
      <c r="A9535" s="21">
        <v>0.95029502950294997</v>
      </c>
      <c r="B9535" s="21">
        <v>0.57742646664666397</v>
      </c>
    </row>
    <row r="9536" spans="1:2">
      <c r="A9536" s="21">
        <v>0.95039503950394999</v>
      </c>
      <c r="B9536" s="21">
        <v>0.57697442144214295</v>
      </c>
    </row>
    <row r="9537" spans="1:2">
      <c r="A9537" s="21">
        <v>0.95049504950495001</v>
      </c>
      <c r="B9537" s="21">
        <v>0.57652237623762304</v>
      </c>
    </row>
    <row r="9538" spans="1:2">
      <c r="A9538" s="21">
        <v>0.95059505950595002</v>
      </c>
      <c r="B9538" s="21">
        <v>0.57607033103310301</v>
      </c>
    </row>
    <row r="9539" spans="1:2">
      <c r="A9539" s="21">
        <v>0.95069506950695004</v>
      </c>
      <c r="B9539" s="21">
        <v>0.57561828582858199</v>
      </c>
    </row>
    <row r="9540" spans="1:2">
      <c r="A9540" s="21">
        <v>0.95079507950794995</v>
      </c>
      <c r="B9540" s="21">
        <v>0.57516624062406196</v>
      </c>
    </row>
    <row r="9541" spans="1:2">
      <c r="A9541" s="21">
        <v>0.95089508950895096</v>
      </c>
      <c r="B9541" s="21">
        <v>0.57471419541954105</v>
      </c>
    </row>
    <row r="9542" spans="1:2">
      <c r="A9542" s="21">
        <v>0.95099509950995098</v>
      </c>
      <c r="B9542" s="21">
        <v>0.57426215021502103</v>
      </c>
    </row>
    <row r="9543" spans="1:2">
      <c r="A9543" s="21">
        <v>0.951095109510951</v>
      </c>
      <c r="B9543" s="21">
        <v>0.5738101050105</v>
      </c>
    </row>
    <row r="9544" spans="1:2">
      <c r="A9544" s="21">
        <v>0.95119511951195101</v>
      </c>
      <c r="B9544" s="21">
        <v>0.57335805980597998</v>
      </c>
    </row>
    <row r="9545" spans="1:2">
      <c r="A9545" s="21">
        <v>0.95129512951295103</v>
      </c>
      <c r="B9545" s="21">
        <v>0.57290601460145896</v>
      </c>
    </row>
    <row r="9546" spans="1:2">
      <c r="A9546" s="21">
        <v>0.95139513951395105</v>
      </c>
      <c r="B9546" s="21">
        <v>0.57245396939693904</v>
      </c>
    </row>
    <row r="9547" spans="1:2">
      <c r="A9547" s="21">
        <v>0.95149514951495096</v>
      </c>
      <c r="B9547" s="21">
        <v>0.57200192419241902</v>
      </c>
    </row>
    <row r="9548" spans="1:2">
      <c r="A9548" s="21">
        <v>0.95159515951595097</v>
      </c>
      <c r="B9548" s="21">
        <v>0.571549878987898</v>
      </c>
    </row>
    <row r="9549" spans="1:2">
      <c r="A9549" s="21">
        <v>0.95169516951695099</v>
      </c>
      <c r="B9549" s="21">
        <v>0.57109783378337697</v>
      </c>
    </row>
    <row r="9550" spans="1:2">
      <c r="A9550" s="21">
        <v>0.95179517951795101</v>
      </c>
      <c r="B9550" s="21">
        <v>0.57064578857885695</v>
      </c>
    </row>
    <row r="9551" spans="1:2">
      <c r="A9551" s="21">
        <v>0.95189518951895102</v>
      </c>
      <c r="B9551" s="21">
        <v>0.57019374337433704</v>
      </c>
    </row>
    <row r="9552" spans="1:2">
      <c r="A9552" s="21">
        <v>0.95199519951995204</v>
      </c>
      <c r="B9552" s="21">
        <v>0.56974169816981601</v>
      </c>
    </row>
    <row r="9553" spans="1:2">
      <c r="A9553" s="21">
        <v>0.95209520952095195</v>
      </c>
      <c r="B9553" s="21">
        <v>0.56928965296529599</v>
      </c>
    </row>
    <row r="9554" spans="1:2">
      <c r="A9554" s="21">
        <v>0.95219521952195196</v>
      </c>
      <c r="B9554" s="21">
        <v>0.56883760776077597</v>
      </c>
    </row>
    <row r="9555" spans="1:2">
      <c r="A9555" s="21">
        <v>0.95229522952295198</v>
      </c>
      <c r="B9555" s="21">
        <v>0.56838556255625505</v>
      </c>
    </row>
    <row r="9556" spans="1:2">
      <c r="A9556" s="21">
        <v>0.952395239523952</v>
      </c>
      <c r="B9556" s="21">
        <v>0.56793351735173403</v>
      </c>
    </row>
    <row r="9557" spans="1:2">
      <c r="A9557" s="21">
        <v>0.95249524952495201</v>
      </c>
      <c r="B9557" s="21">
        <v>0.56748147214721401</v>
      </c>
    </row>
    <row r="9558" spans="1:2">
      <c r="A9558" s="21">
        <v>0.95259525952595203</v>
      </c>
      <c r="B9558" s="21">
        <v>0.56702942694269398</v>
      </c>
    </row>
    <row r="9559" spans="1:2">
      <c r="A9559" s="21">
        <v>0.95269526952695205</v>
      </c>
      <c r="B9559" s="21">
        <v>0.56657738173817296</v>
      </c>
    </row>
    <row r="9560" spans="1:2">
      <c r="A9560" s="21">
        <v>0.95279527952795195</v>
      </c>
      <c r="B9560" s="21">
        <v>0.56612533653365205</v>
      </c>
    </row>
    <row r="9561" spans="1:2">
      <c r="A9561" s="21">
        <v>0.95289528952895297</v>
      </c>
      <c r="B9561" s="21">
        <v>0.56567329132913202</v>
      </c>
    </row>
    <row r="9562" spans="1:2">
      <c r="A9562" s="21">
        <v>0.95299529952995299</v>
      </c>
      <c r="B9562" s="21">
        <v>0.565221246124612</v>
      </c>
    </row>
    <row r="9563" spans="1:2">
      <c r="A9563" s="21">
        <v>0.95309530953095301</v>
      </c>
      <c r="B9563" s="21">
        <v>0.56476920092009097</v>
      </c>
    </row>
    <row r="9564" spans="1:2">
      <c r="A9564" s="21">
        <v>0.95319531953195302</v>
      </c>
      <c r="B9564" s="21">
        <v>0.56431715571557095</v>
      </c>
    </row>
    <row r="9565" spans="1:2">
      <c r="A9565" s="21">
        <v>0.95329532953295304</v>
      </c>
      <c r="B9565" s="21">
        <v>0.56386511051105004</v>
      </c>
    </row>
    <row r="9566" spans="1:2">
      <c r="A9566" s="21">
        <v>0.95339533953395295</v>
      </c>
      <c r="B9566" s="21">
        <v>0.56341306530653001</v>
      </c>
    </row>
    <row r="9567" spans="1:2">
      <c r="A9567" s="21">
        <v>0.95349534953495296</v>
      </c>
      <c r="B9567" s="21">
        <v>0.56296102010200899</v>
      </c>
    </row>
    <row r="9568" spans="1:2">
      <c r="A9568" s="21">
        <v>0.95359535953595298</v>
      </c>
      <c r="B9568" s="21">
        <v>0.56250897489748897</v>
      </c>
    </row>
    <row r="9569" spans="1:2">
      <c r="A9569" s="21">
        <v>0.953695369536953</v>
      </c>
      <c r="B9569" s="21">
        <v>0.56205692969296805</v>
      </c>
    </row>
    <row r="9570" spans="1:2">
      <c r="A9570" s="21">
        <v>0.95379537953795301</v>
      </c>
      <c r="B9570" s="21">
        <v>0.56160488448844803</v>
      </c>
    </row>
    <row r="9571" spans="1:2">
      <c r="A9571" s="21">
        <v>0.95389538953895303</v>
      </c>
      <c r="B9571" s="21">
        <v>0.56115283928392801</v>
      </c>
    </row>
    <row r="9572" spans="1:2">
      <c r="A9572" s="21">
        <v>0.95399539953995405</v>
      </c>
      <c r="B9572" s="21">
        <v>0.56070079407940698</v>
      </c>
    </row>
    <row r="9573" spans="1:2">
      <c r="A9573" s="21">
        <v>0.95409540954095395</v>
      </c>
      <c r="B9573" s="21">
        <v>0.56024874887488696</v>
      </c>
    </row>
    <row r="9574" spans="1:2">
      <c r="A9574" s="21">
        <v>0.95419541954195397</v>
      </c>
      <c r="B9574" s="21">
        <v>0.55979670367036605</v>
      </c>
    </row>
    <row r="9575" spans="1:2">
      <c r="A9575" s="21">
        <v>0.95429542954295399</v>
      </c>
      <c r="B9575" s="21">
        <v>0.55934465846584602</v>
      </c>
    </row>
    <row r="9576" spans="1:2">
      <c r="A9576" s="21">
        <v>0.95439543954395401</v>
      </c>
      <c r="B9576" s="21">
        <v>0.558892613261325</v>
      </c>
    </row>
    <row r="9577" spans="1:2">
      <c r="A9577" s="21">
        <v>0.95449544954495402</v>
      </c>
      <c r="B9577" s="21">
        <v>0.55844056805680498</v>
      </c>
    </row>
    <row r="9578" spans="1:2">
      <c r="A9578" s="21">
        <v>0.95459545954595404</v>
      </c>
      <c r="B9578" s="21">
        <v>0.55798852285228495</v>
      </c>
    </row>
    <row r="9579" spans="1:2">
      <c r="A9579" s="21">
        <v>0.95469546954695395</v>
      </c>
      <c r="B9579" s="21">
        <v>0.55753647764776404</v>
      </c>
    </row>
    <row r="9580" spans="1:2">
      <c r="A9580" s="21">
        <v>0.95479547954795396</v>
      </c>
      <c r="B9580" s="21">
        <v>0.55708443244324302</v>
      </c>
    </row>
    <row r="9581" spans="1:2">
      <c r="A9581" s="21">
        <v>0.95489548954895498</v>
      </c>
      <c r="B9581" s="21">
        <v>0.55663238723872299</v>
      </c>
    </row>
    <row r="9582" spans="1:2">
      <c r="A9582" s="21">
        <v>0.954995499549955</v>
      </c>
      <c r="B9582" s="21">
        <v>0.55618034203420297</v>
      </c>
    </row>
    <row r="9583" spans="1:2">
      <c r="A9583" s="21">
        <v>0.95509550955095501</v>
      </c>
      <c r="B9583" s="21">
        <v>0.55572829682968194</v>
      </c>
    </row>
    <row r="9584" spans="1:2">
      <c r="A9584" s="21">
        <v>0.95519551955195503</v>
      </c>
      <c r="B9584" s="21">
        <v>0.55527625162516203</v>
      </c>
    </row>
    <row r="9585" spans="1:2">
      <c r="A9585" s="21">
        <v>0.95529552955295505</v>
      </c>
      <c r="B9585" s="21">
        <v>0.55482420642064101</v>
      </c>
    </row>
    <row r="9586" spans="1:2">
      <c r="A9586" s="21">
        <v>0.95539553955395495</v>
      </c>
      <c r="B9586" s="21">
        <v>0.55437216121612098</v>
      </c>
    </row>
    <row r="9587" spans="1:2">
      <c r="A9587" s="21">
        <v>0.95549554955495497</v>
      </c>
      <c r="B9587" s="21">
        <v>0.55392011601159996</v>
      </c>
    </row>
    <row r="9588" spans="1:2">
      <c r="A9588" s="21">
        <v>0.95559555955595499</v>
      </c>
      <c r="B9588" s="21">
        <v>0.55346807080708005</v>
      </c>
    </row>
    <row r="9589" spans="1:2">
      <c r="A9589" s="21">
        <v>0.955695569556955</v>
      </c>
      <c r="B9589" s="21">
        <v>0.55301602560255902</v>
      </c>
    </row>
    <row r="9590" spans="1:2">
      <c r="A9590" s="21">
        <v>0.95579557955795502</v>
      </c>
      <c r="B9590" s="21">
        <v>0.552563980398039</v>
      </c>
    </row>
    <row r="9591" spans="1:2">
      <c r="A9591" s="21">
        <v>0.95589558955895504</v>
      </c>
      <c r="B9591" s="21">
        <v>0.55211193519351898</v>
      </c>
    </row>
    <row r="9592" spans="1:2">
      <c r="A9592" s="21">
        <v>0.95599559955995606</v>
      </c>
      <c r="B9592" s="21">
        <v>0.55165988998899795</v>
      </c>
    </row>
    <row r="9593" spans="1:2">
      <c r="A9593" s="21">
        <v>0.95609560956095596</v>
      </c>
      <c r="B9593" s="21">
        <v>0.55120784478447804</v>
      </c>
    </row>
    <row r="9594" spans="1:2">
      <c r="A9594" s="21">
        <v>0.95619561956195598</v>
      </c>
      <c r="B9594" s="21">
        <v>0.55075579957995702</v>
      </c>
    </row>
    <row r="9595" spans="1:2">
      <c r="A9595" s="21">
        <v>0.956295629562956</v>
      </c>
      <c r="B9595" s="21">
        <v>0.55030375437543699</v>
      </c>
    </row>
    <row r="9596" spans="1:2">
      <c r="A9596" s="21">
        <v>0.95639563956395601</v>
      </c>
      <c r="B9596" s="21">
        <v>0.54985170917091597</v>
      </c>
    </row>
    <row r="9597" spans="1:2">
      <c r="A9597" s="21">
        <v>0.95649564956495603</v>
      </c>
      <c r="B9597" s="21">
        <v>0.54939966396639595</v>
      </c>
    </row>
    <row r="9598" spans="1:2">
      <c r="A9598" s="21">
        <v>0.95659565956595605</v>
      </c>
      <c r="B9598" s="21">
        <v>0.54894761876187603</v>
      </c>
    </row>
    <row r="9599" spans="1:2">
      <c r="A9599" s="21">
        <v>0.95669566956695595</v>
      </c>
      <c r="B9599" s="21">
        <v>0.54849557355735501</v>
      </c>
    </row>
    <row r="9600" spans="1:2">
      <c r="A9600" s="21">
        <v>0.95679567956795597</v>
      </c>
      <c r="B9600" s="21">
        <v>0.54804352835283399</v>
      </c>
    </row>
    <row r="9601" spans="1:2">
      <c r="A9601" s="21">
        <v>0.95689568956895599</v>
      </c>
      <c r="B9601" s="21">
        <v>0.54759148314831396</v>
      </c>
    </row>
    <row r="9602" spans="1:2">
      <c r="A9602" s="21">
        <v>0.956995699569957</v>
      </c>
      <c r="B9602" s="21">
        <v>0.54713943794379405</v>
      </c>
    </row>
    <row r="9603" spans="1:2">
      <c r="A9603" s="21">
        <v>0.95709570957095702</v>
      </c>
      <c r="B9603" s="21">
        <v>0.54668739273927303</v>
      </c>
    </row>
    <row r="9604" spans="1:2">
      <c r="A9604" s="21">
        <v>0.95719571957195704</v>
      </c>
      <c r="B9604" s="21">
        <v>0.546235347534753</v>
      </c>
    </row>
    <row r="9605" spans="1:2">
      <c r="A9605" s="21">
        <v>0.95729572957295705</v>
      </c>
      <c r="B9605" s="21">
        <v>0.54578330233023298</v>
      </c>
    </row>
    <row r="9606" spans="1:2">
      <c r="A9606" s="21">
        <v>0.95739573957395696</v>
      </c>
      <c r="B9606" s="21">
        <v>0.54533125712571195</v>
      </c>
    </row>
    <row r="9607" spans="1:2">
      <c r="A9607" s="21">
        <v>0.95749574957495698</v>
      </c>
      <c r="B9607" s="21">
        <v>0.54487921192119104</v>
      </c>
    </row>
    <row r="9608" spans="1:2">
      <c r="A9608" s="21">
        <v>0.957595759575957</v>
      </c>
      <c r="B9608" s="21">
        <v>0.54442716671667102</v>
      </c>
    </row>
    <row r="9609" spans="1:2">
      <c r="A9609" s="21">
        <v>0.95769576957695701</v>
      </c>
      <c r="B9609" s="21">
        <v>0.54397512151215099</v>
      </c>
    </row>
    <row r="9610" spans="1:2">
      <c r="A9610" s="21">
        <v>0.95779577957795703</v>
      </c>
      <c r="B9610" s="21">
        <v>0.54352307630762997</v>
      </c>
    </row>
    <row r="9611" spans="1:2">
      <c r="A9611" s="21">
        <v>0.95789578957895705</v>
      </c>
      <c r="B9611" s="21">
        <v>0.54307103110310995</v>
      </c>
    </row>
    <row r="9612" spans="1:2">
      <c r="A9612" s="21">
        <v>0.95799579957995795</v>
      </c>
      <c r="B9612" s="21">
        <v>0.54261898589858903</v>
      </c>
    </row>
    <row r="9613" spans="1:2">
      <c r="A9613" s="21">
        <v>0.95809580958095797</v>
      </c>
      <c r="B9613" s="21">
        <v>0.54216694069406901</v>
      </c>
    </row>
    <row r="9614" spans="1:2">
      <c r="A9614" s="21">
        <v>0.95819581958195799</v>
      </c>
      <c r="B9614" s="21">
        <v>0.54171489548954799</v>
      </c>
    </row>
    <row r="9615" spans="1:2">
      <c r="A9615" s="21">
        <v>0.958295829582958</v>
      </c>
      <c r="B9615" s="21">
        <v>0.54126285028502796</v>
      </c>
    </row>
    <row r="9616" spans="1:2">
      <c r="A9616" s="21">
        <v>0.95839583958395802</v>
      </c>
      <c r="B9616" s="21">
        <v>0.54081080508050705</v>
      </c>
    </row>
    <row r="9617" spans="1:2">
      <c r="A9617" s="21">
        <v>0.95849584958495804</v>
      </c>
      <c r="B9617" s="21">
        <v>0.54035875987598703</v>
      </c>
    </row>
    <row r="9618" spans="1:2">
      <c r="A9618" s="21">
        <v>0.95859585958595805</v>
      </c>
      <c r="B9618" s="21">
        <v>0.539906714671466</v>
      </c>
    </row>
    <row r="9619" spans="1:2">
      <c r="A9619" s="21">
        <v>0.95869586958695796</v>
      </c>
      <c r="B9619" s="21">
        <v>0.53945466946694598</v>
      </c>
    </row>
    <row r="9620" spans="1:2">
      <c r="A9620" s="21">
        <v>0.95879587958795798</v>
      </c>
      <c r="B9620" s="21">
        <v>0.53900262426242496</v>
      </c>
    </row>
    <row r="9621" spans="1:2">
      <c r="A9621" s="21">
        <v>0.95889588958895799</v>
      </c>
      <c r="B9621" s="21">
        <v>0.53855057905790504</v>
      </c>
    </row>
    <row r="9622" spans="1:2">
      <c r="A9622" s="21">
        <v>0.95899589958995901</v>
      </c>
      <c r="B9622" s="21">
        <v>0.53809853385338502</v>
      </c>
    </row>
    <row r="9623" spans="1:2">
      <c r="A9623" s="21">
        <v>0.95909590959095903</v>
      </c>
      <c r="B9623" s="21">
        <v>0.537646488648864</v>
      </c>
    </row>
    <row r="9624" spans="1:2">
      <c r="A9624" s="21">
        <v>0.95919591959195905</v>
      </c>
      <c r="B9624" s="21">
        <v>0.53719444344434397</v>
      </c>
    </row>
    <row r="9625" spans="1:2">
      <c r="A9625" s="21">
        <v>0.95929592959295895</v>
      </c>
      <c r="B9625" s="21">
        <v>0.53674239823982295</v>
      </c>
    </row>
    <row r="9626" spans="1:2">
      <c r="A9626" s="21">
        <v>0.95939593959395897</v>
      </c>
      <c r="B9626" s="21">
        <v>0.53629035303530304</v>
      </c>
    </row>
    <row r="9627" spans="1:2">
      <c r="A9627" s="21">
        <v>0.95949594959495899</v>
      </c>
      <c r="B9627" s="21">
        <v>0.53583830783078201</v>
      </c>
    </row>
    <row r="9628" spans="1:2">
      <c r="A9628" s="21">
        <v>0.959595959595959</v>
      </c>
      <c r="B9628" s="21">
        <v>0.53538626262626199</v>
      </c>
    </row>
    <row r="9629" spans="1:2">
      <c r="A9629" s="21">
        <v>0.95969596959695902</v>
      </c>
      <c r="B9629" s="21">
        <v>0.53493421742174196</v>
      </c>
    </row>
    <row r="9630" spans="1:2">
      <c r="A9630" s="21">
        <v>0.95979597959795904</v>
      </c>
      <c r="B9630" s="21">
        <v>0.53448217221722105</v>
      </c>
    </row>
    <row r="9631" spans="1:2">
      <c r="A9631" s="21">
        <v>0.95989598959895905</v>
      </c>
      <c r="B9631" s="21">
        <v>0.53403012701270003</v>
      </c>
    </row>
    <row r="9632" spans="1:2">
      <c r="A9632" s="21">
        <v>0.95999599959995996</v>
      </c>
      <c r="B9632" s="21">
        <v>0.53357808180818</v>
      </c>
    </row>
    <row r="9633" spans="1:2">
      <c r="A9633" s="21">
        <v>0.96009600960095998</v>
      </c>
      <c r="B9633" s="21">
        <v>0.53312603660365998</v>
      </c>
    </row>
    <row r="9634" spans="1:2">
      <c r="A9634" s="21">
        <v>0.96019601960195999</v>
      </c>
      <c r="B9634" s="21">
        <v>0.53267399139913896</v>
      </c>
    </row>
    <row r="9635" spans="1:2">
      <c r="A9635" s="21">
        <v>0.96029602960296001</v>
      </c>
      <c r="B9635" s="21">
        <v>0.53222194619461904</v>
      </c>
    </row>
    <row r="9636" spans="1:2">
      <c r="A9636" s="21">
        <v>0.96039603960396003</v>
      </c>
      <c r="B9636" s="21">
        <v>0.53176990099009802</v>
      </c>
    </row>
    <row r="9637" spans="1:2">
      <c r="A9637" s="21">
        <v>0.96049604960496004</v>
      </c>
      <c r="B9637" s="21">
        <v>0.531317855785578</v>
      </c>
    </row>
    <row r="9638" spans="1:2">
      <c r="A9638" s="21">
        <v>0.96059605960595995</v>
      </c>
      <c r="B9638" s="21">
        <v>0.53086581058105697</v>
      </c>
    </row>
    <row r="9639" spans="1:2">
      <c r="A9639" s="21">
        <v>0.96069606960695997</v>
      </c>
      <c r="B9639" s="21">
        <v>0.53041376537653695</v>
      </c>
    </row>
    <row r="9640" spans="1:2">
      <c r="A9640" s="21">
        <v>0.96079607960795999</v>
      </c>
      <c r="B9640" s="21">
        <v>0.52996172017201604</v>
      </c>
    </row>
    <row r="9641" spans="1:2">
      <c r="A9641" s="21">
        <v>0.96089608960896</v>
      </c>
      <c r="B9641" s="21">
        <v>0.52950967496749601</v>
      </c>
    </row>
    <row r="9642" spans="1:2">
      <c r="A9642" s="21">
        <v>0.96099609960996102</v>
      </c>
      <c r="B9642" s="21">
        <v>0.52905762976297599</v>
      </c>
    </row>
    <row r="9643" spans="1:2">
      <c r="A9643" s="21">
        <v>0.96109610961096104</v>
      </c>
      <c r="B9643" s="21">
        <v>0.52860558455845497</v>
      </c>
    </row>
    <row r="9644" spans="1:2">
      <c r="A9644" s="21">
        <v>0.96119611961196105</v>
      </c>
      <c r="B9644" s="21">
        <v>0.52815353935393405</v>
      </c>
    </row>
    <row r="9645" spans="1:2">
      <c r="A9645" s="21">
        <v>0.96129612961296096</v>
      </c>
      <c r="B9645" s="21">
        <v>0.52770149414941403</v>
      </c>
    </row>
    <row r="9646" spans="1:2">
      <c r="A9646" s="21">
        <v>0.96139613961396098</v>
      </c>
      <c r="B9646" s="21">
        <v>0.52724944894489401</v>
      </c>
    </row>
    <row r="9647" spans="1:2">
      <c r="A9647" s="21">
        <v>0.96149614961496099</v>
      </c>
      <c r="B9647" s="21">
        <v>0.52679740374037298</v>
      </c>
    </row>
    <row r="9648" spans="1:2">
      <c r="A9648" s="21">
        <v>0.96159615961596101</v>
      </c>
      <c r="B9648" s="21">
        <v>0.52634535853585296</v>
      </c>
    </row>
    <row r="9649" spans="1:2">
      <c r="A9649" s="21">
        <v>0.96169616961696103</v>
      </c>
      <c r="B9649" s="21">
        <v>0.52589331333133305</v>
      </c>
    </row>
    <row r="9650" spans="1:2">
      <c r="A9650" s="21">
        <v>0.96179617961796104</v>
      </c>
      <c r="B9650" s="21">
        <v>0.52544126812681202</v>
      </c>
    </row>
    <row r="9651" spans="1:2">
      <c r="A9651" s="21">
        <v>0.96189618961896195</v>
      </c>
      <c r="B9651" s="21">
        <v>0.524989222922291</v>
      </c>
    </row>
    <row r="9652" spans="1:2">
      <c r="A9652" s="21">
        <v>0.96199619961996197</v>
      </c>
      <c r="B9652" s="21">
        <v>0.52453717771777097</v>
      </c>
    </row>
    <row r="9653" spans="1:2">
      <c r="A9653" s="21">
        <v>0.96209620962096198</v>
      </c>
      <c r="B9653" s="21">
        <v>0.52408513251325095</v>
      </c>
    </row>
    <row r="9654" spans="1:2">
      <c r="A9654" s="21">
        <v>0.962196219621962</v>
      </c>
      <c r="B9654" s="21">
        <v>0.52363308730873004</v>
      </c>
    </row>
    <row r="9655" spans="1:2">
      <c r="A9655" s="21">
        <v>0.96229622962296202</v>
      </c>
      <c r="B9655" s="21">
        <v>0.52318104210421001</v>
      </c>
    </row>
    <row r="9656" spans="1:2">
      <c r="A9656" s="21">
        <v>0.96239623962396204</v>
      </c>
      <c r="B9656" s="21">
        <v>0.52272899689968899</v>
      </c>
    </row>
    <row r="9657" spans="1:2">
      <c r="A9657" s="21">
        <v>0.96249624962496205</v>
      </c>
      <c r="B9657" s="21">
        <v>0.52227695169516897</v>
      </c>
    </row>
    <row r="9658" spans="1:2">
      <c r="A9658" s="21">
        <v>0.96259625962596196</v>
      </c>
      <c r="B9658" s="21">
        <v>0.52182490649064805</v>
      </c>
    </row>
    <row r="9659" spans="1:2">
      <c r="A9659" s="21">
        <v>0.96269626962696198</v>
      </c>
      <c r="B9659" s="21">
        <v>0.52137286128612803</v>
      </c>
    </row>
    <row r="9660" spans="1:2">
      <c r="A9660" s="21">
        <v>0.96279627962796199</v>
      </c>
      <c r="B9660" s="21">
        <v>0.52092081608160701</v>
      </c>
    </row>
    <row r="9661" spans="1:2">
      <c r="A9661" s="21">
        <v>0.96289628962896201</v>
      </c>
      <c r="B9661" s="21">
        <v>0.52046877087708698</v>
      </c>
    </row>
    <row r="9662" spans="1:2">
      <c r="A9662" s="21">
        <v>0.96299629962996303</v>
      </c>
      <c r="B9662" s="21">
        <v>0.52001672567256696</v>
      </c>
    </row>
    <row r="9663" spans="1:2">
      <c r="A9663" s="21">
        <v>0.96309630963096304</v>
      </c>
      <c r="B9663" s="21">
        <v>0.519601746661152</v>
      </c>
    </row>
    <row r="9664" spans="1:2">
      <c r="A9664" s="21">
        <v>0.96319631963196295</v>
      </c>
      <c r="B9664" s="21">
        <v>0.51918819179215103</v>
      </c>
    </row>
    <row r="9665" spans="1:2">
      <c r="A9665" s="21">
        <v>0.96329632963296297</v>
      </c>
      <c r="B9665" s="21">
        <v>0.51877463692315096</v>
      </c>
    </row>
    <row r="9666" spans="1:2">
      <c r="A9666" s="21">
        <v>0.96339633963396298</v>
      </c>
      <c r="B9666" s="21">
        <v>0.51836108205415099</v>
      </c>
    </row>
    <row r="9667" spans="1:2">
      <c r="A9667" s="21">
        <v>0.963496349634963</v>
      </c>
      <c r="B9667" s="21">
        <v>0.51794752718515003</v>
      </c>
    </row>
    <row r="9668" spans="1:2">
      <c r="A9668" s="21">
        <v>0.96359635963596302</v>
      </c>
      <c r="B9668" s="21">
        <v>0.51753397231614995</v>
      </c>
    </row>
    <row r="9669" spans="1:2">
      <c r="A9669" s="21">
        <v>0.96369636963696303</v>
      </c>
      <c r="B9669" s="21">
        <v>0.51712041744714998</v>
      </c>
    </row>
    <row r="9670" spans="1:2">
      <c r="A9670" s="21">
        <v>0.96379637963796305</v>
      </c>
      <c r="B9670" s="21">
        <v>0.51670686257814902</v>
      </c>
    </row>
    <row r="9671" spans="1:2">
      <c r="A9671" s="21">
        <v>0.96389638963896396</v>
      </c>
      <c r="B9671" s="21">
        <v>0.51629330770914805</v>
      </c>
    </row>
    <row r="9672" spans="1:2">
      <c r="A9672" s="21">
        <v>0.96399639963996397</v>
      </c>
      <c r="B9672" s="21">
        <v>0.51587975284014798</v>
      </c>
    </row>
    <row r="9673" spans="1:2">
      <c r="A9673" s="21">
        <v>0.96409640964096399</v>
      </c>
      <c r="B9673" s="21">
        <v>0.51546619797114801</v>
      </c>
    </row>
    <row r="9674" spans="1:2">
      <c r="A9674" s="21">
        <v>0.96419641964196401</v>
      </c>
      <c r="B9674" s="21">
        <v>0.51505264310214705</v>
      </c>
    </row>
    <row r="9675" spans="1:2">
      <c r="A9675" s="21">
        <v>0.96429642964296403</v>
      </c>
      <c r="B9675" s="21">
        <v>0.51463908823314697</v>
      </c>
    </row>
    <row r="9676" spans="1:2">
      <c r="A9676" s="21">
        <v>0.96439643964396404</v>
      </c>
      <c r="B9676" s="21">
        <v>0.514225533364147</v>
      </c>
    </row>
    <row r="9677" spans="1:2">
      <c r="A9677" s="21">
        <v>0.96449644964496395</v>
      </c>
      <c r="B9677" s="21">
        <v>0.51381197849514604</v>
      </c>
    </row>
    <row r="9678" spans="1:2">
      <c r="A9678" s="21">
        <v>0.96459645964596397</v>
      </c>
      <c r="B9678" s="21">
        <v>0.51339842362614596</v>
      </c>
    </row>
    <row r="9679" spans="1:2">
      <c r="A9679" s="21">
        <v>0.96469646964696398</v>
      </c>
      <c r="B9679" s="21">
        <v>0.512984868757145</v>
      </c>
    </row>
    <row r="9680" spans="1:2">
      <c r="A9680" s="21">
        <v>0.964796479647964</v>
      </c>
      <c r="B9680" s="21">
        <v>0.51257131388814503</v>
      </c>
    </row>
    <row r="9681" spans="1:2">
      <c r="A9681" s="21">
        <v>0.96489648964896402</v>
      </c>
      <c r="B9681" s="21">
        <v>0.51215775901914495</v>
      </c>
    </row>
    <row r="9682" spans="1:2">
      <c r="A9682" s="21">
        <v>0.96499649964996503</v>
      </c>
      <c r="B9682" s="21">
        <v>0.51174420415014399</v>
      </c>
    </row>
    <row r="9683" spans="1:2">
      <c r="A9683" s="21">
        <v>0.96509650965096505</v>
      </c>
      <c r="B9683" s="21">
        <v>0.51133064928114302</v>
      </c>
    </row>
    <row r="9684" spans="1:2">
      <c r="A9684" s="21">
        <v>0.96519651965196496</v>
      </c>
      <c r="B9684" s="21">
        <v>0.51091709441214295</v>
      </c>
    </row>
    <row r="9685" spans="1:2">
      <c r="A9685" s="21">
        <v>0.96529652965296497</v>
      </c>
      <c r="B9685" s="21">
        <v>0.51050353954314298</v>
      </c>
    </row>
    <row r="9686" spans="1:2">
      <c r="A9686" s="21">
        <v>0.96539653965396499</v>
      </c>
      <c r="B9686" s="21">
        <v>0.51008998467414202</v>
      </c>
    </row>
    <row r="9687" spans="1:2">
      <c r="A9687" s="21">
        <v>0.96549654965496501</v>
      </c>
      <c r="B9687" s="21">
        <v>0.50967642980514205</v>
      </c>
    </row>
    <row r="9688" spans="1:2">
      <c r="A9688" s="21">
        <v>0.96559655965596503</v>
      </c>
      <c r="B9688" s="21">
        <v>0.50926287493614197</v>
      </c>
    </row>
    <row r="9689" spans="1:2">
      <c r="A9689" s="21">
        <v>0.96569656965696504</v>
      </c>
      <c r="B9689" s="21">
        <v>0.50884932006714101</v>
      </c>
    </row>
    <row r="9690" spans="1:2">
      <c r="A9690" s="21">
        <v>0.96579657965796495</v>
      </c>
      <c r="B9690" s="21">
        <v>0.50843576519814104</v>
      </c>
    </row>
    <row r="9691" spans="1:2">
      <c r="A9691" s="21">
        <v>0.96589658965896596</v>
      </c>
      <c r="B9691" s="21">
        <v>0.50802221032913997</v>
      </c>
    </row>
    <row r="9692" spans="1:2">
      <c r="A9692" s="21">
        <v>0.96599659965996598</v>
      </c>
      <c r="B9692" s="21">
        <v>0.50760865546014</v>
      </c>
    </row>
    <row r="9693" spans="1:2">
      <c r="A9693" s="21">
        <v>0.966096609660966</v>
      </c>
      <c r="B9693" s="21">
        <v>0.50719510059114004</v>
      </c>
    </row>
    <row r="9694" spans="1:2">
      <c r="A9694" s="21">
        <v>0.96619661966196602</v>
      </c>
      <c r="B9694" s="21">
        <v>0.50678154572213896</v>
      </c>
    </row>
    <row r="9695" spans="1:2">
      <c r="A9695" s="21">
        <v>0.96629662966296603</v>
      </c>
      <c r="B9695" s="21">
        <v>0.50636799085313899</v>
      </c>
    </row>
    <row r="9696" spans="1:2">
      <c r="A9696" s="21">
        <v>0.96639663966396605</v>
      </c>
      <c r="B9696" s="21">
        <v>0.50595443598413803</v>
      </c>
    </row>
    <row r="9697" spans="1:2">
      <c r="A9697" s="21">
        <v>0.96649664966496596</v>
      </c>
      <c r="B9697" s="21">
        <v>0.50554088111513795</v>
      </c>
    </row>
    <row r="9698" spans="1:2">
      <c r="A9698" s="21">
        <v>0.96659665966596597</v>
      </c>
      <c r="B9698" s="21">
        <v>0.50512732624613699</v>
      </c>
    </row>
    <row r="9699" spans="1:2">
      <c r="A9699" s="21">
        <v>0.96669666966696599</v>
      </c>
      <c r="B9699" s="21">
        <v>0.50471377137713702</v>
      </c>
    </row>
    <row r="9700" spans="1:2">
      <c r="A9700" s="21">
        <v>0.96679667966796601</v>
      </c>
      <c r="B9700" s="21">
        <v>0.50430021650813694</v>
      </c>
    </row>
    <row r="9701" spans="1:2">
      <c r="A9701" s="21">
        <v>0.96689668966896603</v>
      </c>
      <c r="B9701" s="21">
        <v>0.50388666163913598</v>
      </c>
    </row>
    <row r="9702" spans="1:2">
      <c r="A9702" s="21">
        <v>0.96699669966996704</v>
      </c>
      <c r="B9702" s="21">
        <v>0.50347310677013601</v>
      </c>
    </row>
    <row r="9703" spans="1:2">
      <c r="A9703" s="21">
        <v>0.96709670967096695</v>
      </c>
      <c r="B9703" s="21">
        <v>0.50305955190113505</v>
      </c>
    </row>
    <row r="9704" spans="1:2">
      <c r="A9704" s="21">
        <v>0.96719671967196696</v>
      </c>
      <c r="B9704" s="21">
        <v>0.50264599703213497</v>
      </c>
    </row>
    <row r="9705" spans="1:2">
      <c r="A9705" s="21">
        <v>0.96729672967296698</v>
      </c>
      <c r="B9705" s="21">
        <v>0.50223244216313501</v>
      </c>
    </row>
    <row r="9706" spans="1:2">
      <c r="A9706" s="21">
        <v>0.967396739673967</v>
      </c>
      <c r="B9706" s="21">
        <v>0.50181888729413404</v>
      </c>
    </row>
    <row r="9707" spans="1:2">
      <c r="A9707" s="21">
        <v>0.96749674967496702</v>
      </c>
      <c r="B9707" s="21">
        <v>0.50140533242513396</v>
      </c>
    </row>
    <row r="9708" spans="1:2">
      <c r="A9708" s="21">
        <v>0.96759675967596703</v>
      </c>
      <c r="B9708" s="21">
        <v>0.500991777556133</v>
      </c>
    </row>
    <row r="9709" spans="1:2">
      <c r="A9709" s="21">
        <v>0.96769676967696705</v>
      </c>
      <c r="B9709" s="21">
        <v>0.50057822268713303</v>
      </c>
    </row>
    <row r="9710" spans="1:2">
      <c r="A9710" s="21">
        <v>0.96779677967796696</v>
      </c>
      <c r="B9710" s="21">
        <v>0.50016466781813196</v>
      </c>
    </row>
    <row r="9711" spans="1:2">
      <c r="A9711" s="21">
        <v>0.96789678967896797</v>
      </c>
      <c r="B9711" s="21">
        <v>0.49975111294913199</v>
      </c>
    </row>
    <row r="9712" spans="1:2">
      <c r="A9712" s="21">
        <v>0.96799679967996799</v>
      </c>
      <c r="B9712" s="21">
        <v>0.49933755808013203</v>
      </c>
    </row>
    <row r="9713" spans="1:2">
      <c r="A9713" s="21">
        <v>0.96809680968096801</v>
      </c>
      <c r="B9713" s="21">
        <v>0.49892400321113101</v>
      </c>
    </row>
    <row r="9714" spans="1:2">
      <c r="A9714" s="21">
        <v>0.96819681968196802</v>
      </c>
      <c r="B9714" s="21">
        <v>0.49851044834213099</v>
      </c>
    </row>
    <row r="9715" spans="1:2">
      <c r="A9715" s="21">
        <v>0.96829682968296804</v>
      </c>
      <c r="B9715" s="21">
        <v>0.49809689347313002</v>
      </c>
    </row>
    <row r="9716" spans="1:2">
      <c r="A9716" s="21">
        <v>0.96839683968396795</v>
      </c>
      <c r="B9716" s="21">
        <v>0.49768333860413</v>
      </c>
    </row>
    <row r="9717" spans="1:2">
      <c r="A9717" s="21">
        <v>0.96849684968496796</v>
      </c>
      <c r="B9717" s="21">
        <v>0.49726978373512998</v>
      </c>
    </row>
    <row r="9718" spans="1:2">
      <c r="A9718" s="21">
        <v>0.96859685968596798</v>
      </c>
      <c r="B9718" s="21">
        <v>0.49685622886612901</v>
      </c>
    </row>
    <row r="9719" spans="1:2">
      <c r="A9719" s="21">
        <v>0.968696869686968</v>
      </c>
      <c r="B9719" s="21">
        <v>0.49644267399712899</v>
      </c>
    </row>
    <row r="9720" spans="1:2">
      <c r="A9720" s="21">
        <v>0.96879687968796802</v>
      </c>
      <c r="B9720" s="21">
        <v>0.49602911912812803</v>
      </c>
    </row>
    <row r="9721" spans="1:2">
      <c r="A9721" s="21">
        <v>0.96889688968896803</v>
      </c>
      <c r="B9721" s="21">
        <v>0.49561556425912801</v>
      </c>
    </row>
    <row r="9722" spans="1:2">
      <c r="A9722" s="21">
        <v>0.96899689968996905</v>
      </c>
      <c r="B9722" s="21">
        <v>0.49520200939012698</v>
      </c>
    </row>
    <row r="9723" spans="1:2">
      <c r="A9723" s="21">
        <v>0.96909690969096896</v>
      </c>
      <c r="B9723" s="21">
        <v>0.49478845452112702</v>
      </c>
    </row>
    <row r="9724" spans="1:2">
      <c r="A9724" s="21">
        <v>0.96919691969196897</v>
      </c>
      <c r="B9724" s="21">
        <v>0.494374899652127</v>
      </c>
    </row>
    <row r="9725" spans="1:2">
      <c r="A9725" s="21">
        <v>0.96929692969296899</v>
      </c>
      <c r="B9725" s="21">
        <v>0.49396134478312598</v>
      </c>
    </row>
    <row r="9726" spans="1:2">
      <c r="A9726" s="21">
        <v>0.96939693969396901</v>
      </c>
      <c r="B9726" s="21">
        <v>0.49354778991412601</v>
      </c>
    </row>
    <row r="9727" spans="1:2">
      <c r="A9727" s="21">
        <v>0.96949694969496902</v>
      </c>
      <c r="B9727" s="21">
        <v>0.49313423504512499</v>
      </c>
    </row>
    <row r="9728" spans="1:2">
      <c r="A9728" s="21">
        <v>0.96959695969596904</v>
      </c>
      <c r="B9728" s="21">
        <v>0.49272068017612503</v>
      </c>
    </row>
    <row r="9729" spans="1:2">
      <c r="A9729" s="21">
        <v>0.96969696969696895</v>
      </c>
      <c r="B9729" s="21">
        <v>0.492307125307125</v>
      </c>
    </row>
    <row r="9730" spans="1:2">
      <c r="A9730" s="21">
        <v>0.96979697969796896</v>
      </c>
      <c r="B9730" s="21">
        <v>0.49189357043812398</v>
      </c>
    </row>
    <row r="9731" spans="1:2">
      <c r="A9731" s="21">
        <v>0.96989698969896998</v>
      </c>
      <c r="B9731" s="21">
        <v>0.49148001556912402</v>
      </c>
    </row>
    <row r="9732" spans="1:2">
      <c r="A9732" s="21">
        <v>0.96999699969997</v>
      </c>
      <c r="B9732" s="21">
        <v>0.491066460700123</v>
      </c>
    </row>
    <row r="9733" spans="1:2">
      <c r="A9733" s="21">
        <v>0.97009700970097001</v>
      </c>
      <c r="B9733" s="21">
        <v>0.49065290583112298</v>
      </c>
    </row>
    <row r="9734" spans="1:2">
      <c r="A9734" s="21">
        <v>0.97019701970197003</v>
      </c>
      <c r="B9734" s="21">
        <v>0.49023935096212201</v>
      </c>
    </row>
    <row r="9735" spans="1:2">
      <c r="A9735" s="21">
        <v>0.97029702970297005</v>
      </c>
      <c r="B9735" s="21">
        <v>0.48982579609312199</v>
      </c>
    </row>
    <row r="9736" spans="1:2">
      <c r="A9736" s="21">
        <v>0.97039703970396995</v>
      </c>
      <c r="B9736" s="21">
        <v>0.48941224122412202</v>
      </c>
    </row>
    <row r="9737" spans="1:2">
      <c r="A9737" s="21">
        <v>0.97049704970496997</v>
      </c>
      <c r="B9737" s="21">
        <v>0.488998686355121</v>
      </c>
    </row>
    <row r="9738" spans="1:2">
      <c r="A9738" s="21">
        <v>0.97059705970596999</v>
      </c>
      <c r="B9738" s="21">
        <v>0.48858513148612098</v>
      </c>
    </row>
    <row r="9739" spans="1:2">
      <c r="A9739" s="21">
        <v>0.97069706970697001</v>
      </c>
      <c r="B9739" s="21">
        <v>0.48817157661712002</v>
      </c>
    </row>
    <row r="9740" spans="1:2">
      <c r="A9740" s="21">
        <v>0.97079707970797002</v>
      </c>
      <c r="B9740" s="21">
        <v>0.48775802174812</v>
      </c>
    </row>
    <row r="9741" spans="1:2">
      <c r="A9741" s="21">
        <v>0.97089708970897004</v>
      </c>
      <c r="B9741" s="21">
        <v>0.48734446687911998</v>
      </c>
    </row>
    <row r="9742" spans="1:2">
      <c r="A9742" s="21">
        <v>0.97099709970997095</v>
      </c>
      <c r="B9742" s="21">
        <v>0.48693091201011901</v>
      </c>
    </row>
    <row r="9743" spans="1:2">
      <c r="A9743" s="21">
        <v>0.97109710971097096</v>
      </c>
      <c r="B9743" s="21">
        <v>0.48651735714111899</v>
      </c>
    </row>
    <row r="9744" spans="1:2">
      <c r="A9744" s="21">
        <v>0.97119711971197098</v>
      </c>
      <c r="B9744" s="21">
        <v>0.48610380227211802</v>
      </c>
    </row>
    <row r="9745" spans="1:2">
      <c r="A9745" s="21">
        <v>0.971297129712971</v>
      </c>
      <c r="B9745" s="21">
        <v>0.485690247403118</v>
      </c>
    </row>
    <row r="9746" spans="1:2">
      <c r="A9746" s="21">
        <v>0.97139713971397101</v>
      </c>
      <c r="B9746" s="21">
        <v>0.48527669253411698</v>
      </c>
    </row>
    <row r="9747" spans="1:2">
      <c r="A9747" s="21">
        <v>0.97149714971497103</v>
      </c>
      <c r="B9747" s="21">
        <v>0.48486313766511702</v>
      </c>
    </row>
    <row r="9748" spans="1:2">
      <c r="A9748" s="21">
        <v>0.97159715971597105</v>
      </c>
      <c r="B9748" s="21">
        <v>0.484449582796117</v>
      </c>
    </row>
    <row r="9749" spans="1:2">
      <c r="A9749" s="21">
        <v>0.97169716971697095</v>
      </c>
      <c r="B9749" s="21">
        <v>0.48403602792711597</v>
      </c>
    </row>
    <row r="9750" spans="1:2">
      <c r="A9750" s="21">
        <v>0.97179717971797097</v>
      </c>
      <c r="B9750" s="21">
        <v>0.48362247305811601</v>
      </c>
    </row>
    <row r="9751" spans="1:2">
      <c r="A9751" s="21">
        <v>0.97189718971897099</v>
      </c>
      <c r="B9751" s="21">
        <v>0.48320891818911599</v>
      </c>
    </row>
    <row r="9752" spans="1:2">
      <c r="A9752" s="21">
        <v>0.971997199719972</v>
      </c>
      <c r="B9752" s="21">
        <v>0.48279536332011502</v>
      </c>
    </row>
    <row r="9753" spans="1:2">
      <c r="A9753" s="21">
        <v>0.97209720972097202</v>
      </c>
      <c r="B9753" s="21">
        <v>0.482381808451115</v>
      </c>
    </row>
    <row r="9754" spans="1:2">
      <c r="A9754" s="21">
        <v>0.97219721972197204</v>
      </c>
      <c r="B9754" s="21">
        <v>0.48196825358211398</v>
      </c>
    </row>
    <row r="9755" spans="1:2">
      <c r="A9755" s="21">
        <v>0.97229722972297195</v>
      </c>
      <c r="B9755" s="21">
        <v>0.48155469871311402</v>
      </c>
    </row>
    <row r="9756" spans="1:2">
      <c r="A9756" s="21">
        <v>0.97239723972397196</v>
      </c>
      <c r="B9756" s="21">
        <v>0.48114114384411399</v>
      </c>
    </row>
    <row r="9757" spans="1:2">
      <c r="A9757" s="21">
        <v>0.97249724972497198</v>
      </c>
      <c r="B9757" s="21">
        <v>0.48072758897511297</v>
      </c>
    </row>
    <row r="9758" spans="1:2">
      <c r="A9758" s="21">
        <v>0.972597259725972</v>
      </c>
      <c r="B9758" s="21">
        <v>0.48031403410611201</v>
      </c>
    </row>
    <row r="9759" spans="1:2">
      <c r="A9759" s="21">
        <v>0.97269726972697201</v>
      </c>
      <c r="B9759" s="21">
        <v>0.47990047923711199</v>
      </c>
    </row>
    <row r="9760" spans="1:2">
      <c r="A9760" s="21">
        <v>0.97279727972797203</v>
      </c>
      <c r="B9760" s="21">
        <v>0.47948692436811202</v>
      </c>
    </row>
    <row r="9761" spans="1:2">
      <c r="A9761" s="21">
        <v>0.97289728972897205</v>
      </c>
      <c r="B9761" s="21">
        <v>0.479073369499111</v>
      </c>
    </row>
    <row r="9762" spans="1:2">
      <c r="A9762" s="21">
        <v>0.97299729972997295</v>
      </c>
      <c r="B9762" s="21">
        <v>0.47865981463011098</v>
      </c>
    </row>
    <row r="9763" spans="1:2">
      <c r="A9763" s="21">
        <v>0.97309730973097297</v>
      </c>
      <c r="B9763" s="21">
        <v>0.47824625976111101</v>
      </c>
    </row>
    <row r="9764" spans="1:2">
      <c r="A9764" s="21">
        <v>0.97319731973197299</v>
      </c>
      <c r="B9764" s="21">
        <v>0.47783270489210999</v>
      </c>
    </row>
    <row r="9765" spans="1:2">
      <c r="A9765" s="21">
        <v>0.973297329732973</v>
      </c>
      <c r="B9765" s="21">
        <v>0.47741915002310997</v>
      </c>
    </row>
    <row r="9766" spans="1:2">
      <c r="A9766" s="21">
        <v>0.97339733973397302</v>
      </c>
      <c r="B9766" s="21">
        <v>0.47700559515410901</v>
      </c>
    </row>
    <row r="9767" spans="1:2">
      <c r="A9767" s="21">
        <v>0.97349734973497304</v>
      </c>
      <c r="B9767" s="21">
        <v>0.47659204028510899</v>
      </c>
    </row>
    <row r="9768" spans="1:2">
      <c r="A9768" s="21">
        <v>0.97359735973597294</v>
      </c>
      <c r="B9768" s="21">
        <v>0.47617848541610902</v>
      </c>
    </row>
    <row r="9769" spans="1:2">
      <c r="A9769" s="21">
        <v>0.97369736973697296</v>
      </c>
      <c r="B9769" s="21">
        <v>0.475764930547108</v>
      </c>
    </row>
    <row r="9770" spans="1:2">
      <c r="A9770" s="21">
        <v>0.97379737973797298</v>
      </c>
      <c r="B9770" s="21">
        <v>0.47535137567810798</v>
      </c>
    </row>
    <row r="9771" spans="1:2">
      <c r="A9771" s="21">
        <v>0.973897389738973</v>
      </c>
      <c r="B9771" s="21">
        <v>0.47493782080910701</v>
      </c>
    </row>
    <row r="9772" spans="1:2">
      <c r="A9772" s="21">
        <v>0.97399739973997401</v>
      </c>
      <c r="B9772" s="21">
        <v>0.47452426594010699</v>
      </c>
    </row>
    <row r="9773" spans="1:2">
      <c r="A9773" s="21">
        <v>0.97409740974097403</v>
      </c>
      <c r="B9773" s="21">
        <v>0.47411071107110597</v>
      </c>
    </row>
    <row r="9774" spans="1:2">
      <c r="A9774" s="21">
        <v>0.97419741974197405</v>
      </c>
      <c r="B9774" s="21">
        <v>0.47369715620210601</v>
      </c>
    </row>
    <row r="9775" spans="1:2">
      <c r="A9775" s="21">
        <v>0.97429742974297395</v>
      </c>
      <c r="B9775" s="21">
        <v>0.47328360133310599</v>
      </c>
    </row>
    <row r="9776" spans="1:2">
      <c r="A9776" s="21">
        <v>0.97439743974397397</v>
      </c>
      <c r="B9776" s="21">
        <v>0.47287004646410502</v>
      </c>
    </row>
    <row r="9777" spans="1:2">
      <c r="A9777" s="21">
        <v>0.97449744974497399</v>
      </c>
      <c r="B9777" s="21">
        <v>0.472456491595105</v>
      </c>
    </row>
    <row r="9778" spans="1:2">
      <c r="A9778" s="21">
        <v>0.974597459745974</v>
      </c>
      <c r="B9778" s="21">
        <v>0.47204293672610398</v>
      </c>
    </row>
    <row r="9779" spans="1:2">
      <c r="A9779" s="21">
        <v>0.97469746974697402</v>
      </c>
      <c r="B9779" s="21">
        <v>0.47162938185710401</v>
      </c>
    </row>
    <row r="9780" spans="1:2">
      <c r="A9780" s="21">
        <v>0.97479747974797404</v>
      </c>
      <c r="B9780" s="21">
        <v>0.47121582698810399</v>
      </c>
    </row>
    <row r="9781" spans="1:2">
      <c r="A9781" s="21">
        <v>0.97489748974897406</v>
      </c>
      <c r="B9781" s="21">
        <v>0.47080227211910303</v>
      </c>
    </row>
    <row r="9782" spans="1:2">
      <c r="A9782" s="21">
        <v>0.97499749974997496</v>
      </c>
      <c r="B9782" s="21">
        <v>0.47038871725010301</v>
      </c>
    </row>
    <row r="9783" spans="1:2">
      <c r="A9783" s="21">
        <v>0.97509750975097498</v>
      </c>
      <c r="B9783" s="21">
        <v>0.46997516238110199</v>
      </c>
    </row>
    <row r="9784" spans="1:2">
      <c r="A9784" s="21">
        <v>0.97519751975197499</v>
      </c>
      <c r="B9784" s="21">
        <v>0.46956160751210202</v>
      </c>
    </row>
    <row r="9785" spans="1:2">
      <c r="A9785" s="21">
        <v>0.97529752975297501</v>
      </c>
      <c r="B9785" s="21">
        <v>0.469148052643101</v>
      </c>
    </row>
    <row r="9786" spans="1:2">
      <c r="A9786" s="21">
        <v>0.97539753975397503</v>
      </c>
      <c r="B9786" s="21">
        <v>0.46873449777410098</v>
      </c>
    </row>
    <row r="9787" spans="1:2">
      <c r="A9787" s="21">
        <v>0.97549754975497505</v>
      </c>
      <c r="B9787" s="21">
        <v>0.46832094290510101</v>
      </c>
    </row>
    <row r="9788" spans="1:2">
      <c r="A9788" s="21">
        <v>0.97559755975597495</v>
      </c>
      <c r="B9788" s="21">
        <v>0.46790738803609999</v>
      </c>
    </row>
    <row r="9789" spans="1:2">
      <c r="A9789" s="21">
        <v>0.97569756975697497</v>
      </c>
      <c r="B9789" s="21">
        <v>0.46749383316710003</v>
      </c>
    </row>
    <row r="9790" spans="1:2">
      <c r="A9790" s="21">
        <v>0.97579757975797499</v>
      </c>
      <c r="B9790" s="21">
        <v>0.46708027829809901</v>
      </c>
    </row>
    <row r="9791" spans="1:2">
      <c r="A9791" s="21">
        <v>0.975897589758975</v>
      </c>
      <c r="B9791" s="21">
        <v>0.46666672342909898</v>
      </c>
    </row>
    <row r="9792" spans="1:2">
      <c r="A9792" s="21">
        <v>0.97599759975997602</v>
      </c>
      <c r="B9792" s="21">
        <v>0.46625316856009902</v>
      </c>
    </row>
    <row r="9793" spans="1:2">
      <c r="A9793" s="21">
        <v>0.97609760976097604</v>
      </c>
      <c r="B9793" s="21">
        <v>0.465839613691098</v>
      </c>
    </row>
    <row r="9794" spans="1:2">
      <c r="A9794" s="21">
        <v>0.97619761976197605</v>
      </c>
      <c r="B9794" s="21">
        <v>0.46542605882209798</v>
      </c>
    </row>
    <row r="9795" spans="1:2">
      <c r="A9795" s="21">
        <v>0.97629762976297596</v>
      </c>
      <c r="B9795" s="21">
        <v>0.46501250395309701</v>
      </c>
    </row>
    <row r="9796" spans="1:2">
      <c r="A9796" s="21">
        <v>0.97639763976397598</v>
      </c>
      <c r="B9796" s="21">
        <v>0.46459894908409699</v>
      </c>
    </row>
    <row r="9797" spans="1:2">
      <c r="A9797" s="21">
        <v>0.97649764976497599</v>
      </c>
      <c r="B9797" s="21">
        <v>0.46418539421509603</v>
      </c>
    </row>
    <row r="9798" spans="1:2">
      <c r="A9798" s="21">
        <v>0.97659765976597601</v>
      </c>
      <c r="B9798" s="21">
        <v>0.463771839346096</v>
      </c>
    </row>
    <row r="9799" spans="1:2">
      <c r="A9799" s="21">
        <v>0.97669766976697603</v>
      </c>
      <c r="B9799" s="21">
        <v>0.46335828447709598</v>
      </c>
    </row>
    <row r="9800" spans="1:2">
      <c r="A9800" s="21">
        <v>0.97679767976797605</v>
      </c>
      <c r="B9800" s="21">
        <v>0.46294472960809502</v>
      </c>
    </row>
    <row r="9801" spans="1:2">
      <c r="A9801" s="21">
        <v>0.97689768976897695</v>
      </c>
      <c r="B9801" s="21">
        <v>0.462531174739095</v>
      </c>
    </row>
    <row r="9802" spans="1:2">
      <c r="A9802" s="21">
        <v>0.97699769976997697</v>
      </c>
      <c r="B9802" s="21">
        <v>0.46211761987009398</v>
      </c>
    </row>
    <row r="9803" spans="1:2">
      <c r="A9803" s="21">
        <v>0.97709770977097699</v>
      </c>
      <c r="B9803" s="21">
        <v>0.46170406500109401</v>
      </c>
    </row>
    <row r="9804" spans="1:2">
      <c r="A9804" s="21">
        <v>0.977197719771977</v>
      </c>
      <c r="B9804" s="21">
        <v>0.46129051013209399</v>
      </c>
    </row>
    <row r="9805" spans="1:2">
      <c r="A9805" s="21">
        <v>0.97729772977297702</v>
      </c>
      <c r="B9805" s="21">
        <v>0.46087695526309302</v>
      </c>
    </row>
    <row r="9806" spans="1:2">
      <c r="A9806" s="21">
        <v>0.97739773977397704</v>
      </c>
      <c r="B9806" s="21">
        <v>0.460463400394093</v>
      </c>
    </row>
    <row r="9807" spans="1:2">
      <c r="A9807" s="21">
        <v>0.97749774977497705</v>
      </c>
      <c r="B9807" s="21">
        <v>0.46004984552509298</v>
      </c>
    </row>
    <row r="9808" spans="1:2">
      <c r="A9808" s="21">
        <v>0.97759775977597696</v>
      </c>
      <c r="B9808" s="21">
        <v>0.45963629065609202</v>
      </c>
    </row>
    <row r="9809" spans="1:2">
      <c r="A9809" s="21">
        <v>0.97769776977697698</v>
      </c>
      <c r="B9809" s="21">
        <v>0.459222735787091</v>
      </c>
    </row>
    <row r="9810" spans="1:2">
      <c r="A9810" s="21">
        <v>0.97779777977797699</v>
      </c>
      <c r="B9810" s="21">
        <v>0.45880918091809098</v>
      </c>
    </row>
    <row r="9811" spans="1:2">
      <c r="A9811" s="21">
        <v>0.97789778977897701</v>
      </c>
      <c r="B9811" s="21">
        <v>0.45839562604909101</v>
      </c>
    </row>
    <row r="9812" spans="1:2">
      <c r="A9812" s="21">
        <v>0.97799779977997803</v>
      </c>
      <c r="B9812" s="21">
        <v>0.45798207118008999</v>
      </c>
    </row>
    <row r="9813" spans="1:2">
      <c r="A9813" s="21">
        <v>0.97809780978097804</v>
      </c>
      <c r="B9813" s="21">
        <v>0.45756851631109002</v>
      </c>
    </row>
    <row r="9814" spans="1:2">
      <c r="A9814" s="21">
        <v>0.97819781978197795</v>
      </c>
      <c r="B9814" s="21">
        <v>0.457154961442089</v>
      </c>
    </row>
    <row r="9815" spans="1:2">
      <c r="A9815" s="21">
        <v>0.97829782978297797</v>
      </c>
      <c r="B9815" s="21">
        <v>0.45674140657308898</v>
      </c>
    </row>
    <row r="9816" spans="1:2">
      <c r="A9816" s="21">
        <v>0.97839783978397799</v>
      </c>
      <c r="B9816" s="21">
        <v>0.45632785170408902</v>
      </c>
    </row>
    <row r="9817" spans="1:2">
      <c r="A9817" s="21">
        <v>0.978497849784978</v>
      </c>
      <c r="B9817" s="21">
        <v>0.455914296835088</v>
      </c>
    </row>
    <row r="9818" spans="1:2">
      <c r="A9818" s="21">
        <v>0.97859785978597802</v>
      </c>
      <c r="B9818" s="21">
        <v>0.45550074196608797</v>
      </c>
    </row>
    <row r="9819" spans="1:2">
      <c r="A9819" s="21">
        <v>0.97869786978697804</v>
      </c>
      <c r="B9819" s="21">
        <v>0.45508718709708801</v>
      </c>
    </row>
    <row r="9820" spans="1:2">
      <c r="A9820" s="21">
        <v>0.97879787978797805</v>
      </c>
      <c r="B9820" s="21">
        <v>0.45467363222808699</v>
      </c>
    </row>
    <row r="9821" spans="1:2">
      <c r="A9821" s="21">
        <v>0.97889788978897896</v>
      </c>
      <c r="B9821" s="21">
        <v>0.45426007735908602</v>
      </c>
    </row>
    <row r="9822" spans="1:2">
      <c r="A9822" s="21">
        <v>0.97899789978997898</v>
      </c>
      <c r="B9822" s="21">
        <v>0.453846522490086</v>
      </c>
    </row>
    <row r="9823" spans="1:2">
      <c r="A9823" s="21">
        <v>0.97909790979097899</v>
      </c>
      <c r="B9823" s="21">
        <v>0.45343296762108598</v>
      </c>
    </row>
    <row r="9824" spans="1:2">
      <c r="A9824" s="21">
        <v>0.97919791979197901</v>
      </c>
      <c r="B9824" s="21">
        <v>0.45301941275208502</v>
      </c>
    </row>
    <row r="9825" spans="1:2">
      <c r="A9825" s="21">
        <v>0.97929792979297903</v>
      </c>
      <c r="B9825" s="21">
        <v>0.45260585788308499</v>
      </c>
    </row>
    <row r="9826" spans="1:2">
      <c r="A9826" s="21">
        <v>0.97939793979397904</v>
      </c>
      <c r="B9826" s="21">
        <v>0.45219230301408497</v>
      </c>
    </row>
    <row r="9827" spans="1:2">
      <c r="A9827" s="21">
        <v>0.97949794979497895</v>
      </c>
      <c r="B9827" s="21">
        <v>0.45177874814508401</v>
      </c>
    </row>
    <row r="9828" spans="1:2">
      <c r="A9828" s="21">
        <v>0.97959795979597897</v>
      </c>
      <c r="B9828" s="21">
        <v>0.45136519327608399</v>
      </c>
    </row>
    <row r="9829" spans="1:2">
      <c r="A9829" s="21">
        <v>0.97969796979697898</v>
      </c>
      <c r="B9829" s="21">
        <v>0.45095163840708302</v>
      </c>
    </row>
    <row r="9830" spans="1:2">
      <c r="A9830" s="21">
        <v>0.979797979797979</v>
      </c>
      <c r="B9830" s="21">
        <v>0.450538083538083</v>
      </c>
    </row>
    <row r="9831" spans="1:2">
      <c r="A9831" s="21">
        <v>0.97989798979897902</v>
      </c>
      <c r="B9831" s="21">
        <v>0.45012452866908298</v>
      </c>
    </row>
    <row r="9832" spans="1:2">
      <c r="A9832" s="21">
        <v>0.97999799979998004</v>
      </c>
      <c r="B9832" s="21">
        <v>0.44971097380008201</v>
      </c>
    </row>
    <row r="9833" spans="1:2">
      <c r="A9833" s="21">
        <v>0.98009800980098005</v>
      </c>
      <c r="B9833" s="21">
        <v>0.44929741893108099</v>
      </c>
    </row>
    <row r="9834" spans="1:2">
      <c r="A9834" s="21">
        <v>0.98019801980197996</v>
      </c>
      <c r="B9834" s="21">
        <v>0.44888386406208097</v>
      </c>
    </row>
    <row r="9835" spans="1:2">
      <c r="A9835" s="21">
        <v>0.98029802980297998</v>
      </c>
      <c r="B9835" s="21">
        <v>0.44847030919308101</v>
      </c>
    </row>
    <row r="9836" spans="1:2">
      <c r="A9836" s="21">
        <v>0.98039803980397999</v>
      </c>
      <c r="B9836" s="21">
        <v>0.44805675432407999</v>
      </c>
    </row>
    <row r="9837" spans="1:2">
      <c r="A9837" s="21">
        <v>0.98049804980498001</v>
      </c>
      <c r="B9837" s="21">
        <v>0.44764319945508002</v>
      </c>
    </row>
    <row r="9838" spans="1:2">
      <c r="A9838" s="21">
        <v>0.98059805980598003</v>
      </c>
      <c r="B9838" s="21">
        <v>0.44722964458608</v>
      </c>
    </row>
    <row r="9839" spans="1:2">
      <c r="A9839" s="21">
        <v>0.98069806980698004</v>
      </c>
      <c r="B9839" s="21">
        <v>0.44681608971707898</v>
      </c>
    </row>
    <row r="9840" spans="1:2">
      <c r="A9840" s="21">
        <v>0.98079807980797995</v>
      </c>
      <c r="B9840" s="21">
        <v>0.44640253484807901</v>
      </c>
    </row>
    <row r="9841" spans="1:2">
      <c r="A9841" s="21">
        <v>0.98089808980898097</v>
      </c>
      <c r="B9841" s="21">
        <v>0.44598897997907799</v>
      </c>
    </row>
    <row r="9842" spans="1:2">
      <c r="A9842" s="21">
        <v>0.98099809980998098</v>
      </c>
      <c r="B9842" s="21">
        <v>0.44557542511007803</v>
      </c>
    </row>
    <row r="9843" spans="1:2">
      <c r="A9843" s="21">
        <v>0.981098109810981</v>
      </c>
      <c r="B9843" s="21">
        <v>0.44516187024107801</v>
      </c>
    </row>
    <row r="9844" spans="1:2">
      <c r="A9844" s="21">
        <v>0.98119811981198102</v>
      </c>
      <c r="B9844" s="21">
        <v>0.44474831537207699</v>
      </c>
    </row>
    <row r="9845" spans="1:2">
      <c r="A9845" s="21">
        <v>0.98129812981298103</v>
      </c>
      <c r="B9845" s="21">
        <v>0.44433476050307602</v>
      </c>
    </row>
    <row r="9846" spans="1:2">
      <c r="A9846" s="21">
        <v>0.98139813981398105</v>
      </c>
      <c r="B9846" s="21">
        <v>0.443921205634076</v>
      </c>
    </row>
    <row r="9847" spans="1:2">
      <c r="A9847" s="21">
        <v>0.98149814981498096</v>
      </c>
      <c r="B9847" s="21">
        <v>0.44350765076507598</v>
      </c>
    </row>
    <row r="9848" spans="1:2">
      <c r="A9848" s="21">
        <v>0.98159815981598098</v>
      </c>
      <c r="B9848" s="21">
        <v>0.44309409589607501</v>
      </c>
    </row>
    <row r="9849" spans="1:2">
      <c r="A9849" s="21">
        <v>0.98169816981698099</v>
      </c>
      <c r="B9849" s="21">
        <v>0.44268054102707499</v>
      </c>
    </row>
    <row r="9850" spans="1:2">
      <c r="A9850" s="21">
        <v>0.98179817981798101</v>
      </c>
      <c r="B9850" s="21">
        <v>0.44226698615807503</v>
      </c>
    </row>
    <row r="9851" spans="1:2">
      <c r="A9851" s="21">
        <v>0.98189818981898103</v>
      </c>
      <c r="B9851" s="21">
        <v>0.44185343128907401</v>
      </c>
    </row>
    <row r="9852" spans="1:2">
      <c r="A9852" s="21">
        <v>0.98199819981998204</v>
      </c>
      <c r="B9852" s="21">
        <v>0.44143987642007398</v>
      </c>
    </row>
    <row r="9853" spans="1:2">
      <c r="A9853" s="21">
        <v>0.98209820982098195</v>
      </c>
      <c r="B9853" s="21">
        <v>0.44102632155107302</v>
      </c>
    </row>
    <row r="9854" spans="1:2">
      <c r="A9854" s="21">
        <v>0.98219821982198197</v>
      </c>
      <c r="B9854" s="21">
        <v>0.440612766682073</v>
      </c>
    </row>
    <row r="9855" spans="1:2">
      <c r="A9855" s="21">
        <v>0.98229822982298198</v>
      </c>
      <c r="B9855" s="21">
        <v>0.44019921181307298</v>
      </c>
    </row>
    <row r="9856" spans="1:2">
      <c r="A9856" s="21">
        <v>0.982398239823982</v>
      </c>
      <c r="B9856" s="21">
        <v>0.43978565694407201</v>
      </c>
    </row>
    <row r="9857" spans="1:2">
      <c r="A9857" s="21">
        <v>0.98249824982498202</v>
      </c>
      <c r="B9857" s="21">
        <v>0.43937210207507199</v>
      </c>
    </row>
    <row r="9858" spans="1:2">
      <c r="A9858" s="21">
        <v>0.98259825982598203</v>
      </c>
      <c r="B9858" s="21">
        <v>0.43895854720607103</v>
      </c>
    </row>
    <row r="9859" spans="1:2">
      <c r="A9859" s="21">
        <v>0.98269826982698205</v>
      </c>
      <c r="B9859" s="21">
        <v>0.438544992337071</v>
      </c>
    </row>
    <row r="9860" spans="1:2">
      <c r="A9860" s="21">
        <v>0.98279827982798196</v>
      </c>
      <c r="B9860" s="21">
        <v>0.43813143746806998</v>
      </c>
    </row>
    <row r="9861" spans="1:2">
      <c r="A9861" s="21">
        <v>0.98289828982898297</v>
      </c>
      <c r="B9861" s="21">
        <v>0.43771788259907002</v>
      </c>
    </row>
    <row r="9862" spans="1:2">
      <c r="A9862" s="21">
        <v>0.98299829982998299</v>
      </c>
      <c r="B9862" s="21">
        <v>0.43730432773007</v>
      </c>
    </row>
    <row r="9863" spans="1:2">
      <c r="A9863" s="21">
        <v>0.98309830983098301</v>
      </c>
      <c r="B9863" s="21">
        <v>0.43689077286106898</v>
      </c>
    </row>
    <row r="9864" spans="1:2">
      <c r="A9864" s="21">
        <v>0.98319831983198303</v>
      </c>
      <c r="B9864" s="21">
        <v>0.43647721799206901</v>
      </c>
    </row>
    <row r="9865" spans="1:2">
      <c r="A9865" s="21">
        <v>0.98329832983298304</v>
      </c>
      <c r="B9865" s="21">
        <v>0.43606366312306799</v>
      </c>
    </row>
    <row r="9866" spans="1:2">
      <c r="A9866" s="21">
        <v>0.98339833983398295</v>
      </c>
      <c r="B9866" s="21">
        <v>0.43565010825406802</v>
      </c>
    </row>
    <row r="9867" spans="1:2">
      <c r="A9867" s="21">
        <v>0.98349834983498297</v>
      </c>
      <c r="B9867" s="21">
        <v>0.435236553385068</v>
      </c>
    </row>
    <row r="9868" spans="1:2">
      <c r="A9868" s="21">
        <v>0.98359835983598298</v>
      </c>
      <c r="B9868" s="21">
        <v>0.43482299851606698</v>
      </c>
    </row>
    <row r="9869" spans="1:2">
      <c r="A9869" s="21">
        <v>0.983698369836983</v>
      </c>
      <c r="B9869" s="21">
        <v>0.43440944364706702</v>
      </c>
    </row>
    <row r="9870" spans="1:2">
      <c r="A9870" s="21">
        <v>0.98379837983798302</v>
      </c>
      <c r="B9870" s="21">
        <v>0.433995888778066</v>
      </c>
    </row>
    <row r="9871" spans="1:2">
      <c r="A9871" s="21">
        <v>0.98389838983898303</v>
      </c>
      <c r="B9871" s="21">
        <v>0.43358233390906598</v>
      </c>
    </row>
    <row r="9872" spans="1:2">
      <c r="A9872" s="21">
        <v>0.98399839983998405</v>
      </c>
      <c r="B9872" s="21">
        <v>0.43316877904006501</v>
      </c>
    </row>
    <row r="9873" spans="1:2">
      <c r="A9873" s="21">
        <v>0.98409840984098396</v>
      </c>
      <c r="B9873" s="21">
        <v>0.43275522417106499</v>
      </c>
    </row>
    <row r="9874" spans="1:2">
      <c r="A9874" s="21">
        <v>0.98419841984198397</v>
      </c>
      <c r="B9874" s="21">
        <v>0.43234166930206502</v>
      </c>
    </row>
    <row r="9875" spans="1:2">
      <c r="A9875" s="21">
        <v>0.98429842984298399</v>
      </c>
      <c r="B9875" s="21">
        <v>0.431928114433064</v>
      </c>
    </row>
    <row r="9876" spans="1:2">
      <c r="A9876" s="21">
        <v>0.98439843984398401</v>
      </c>
      <c r="B9876" s="21">
        <v>0.43151455956406398</v>
      </c>
    </row>
    <row r="9877" spans="1:2">
      <c r="A9877" s="21">
        <v>0.98449844984498402</v>
      </c>
      <c r="B9877" s="21">
        <v>0.43110100469506302</v>
      </c>
    </row>
    <row r="9878" spans="1:2">
      <c r="A9878" s="21">
        <v>0.98459845984598404</v>
      </c>
      <c r="B9878" s="21">
        <v>0.430687449826063</v>
      </c>
    </row>
    <row r="9879" spans="1:2">
      <c r="A9879" s="21">
        <v>0.98469846984698395</v>
      </c>
      <c r="B9879" s="21">
        <v>0.43027389495706297</v>
      </c>
    </row>
    <row r="9880" spans="1:2">
      <c r="A9880" s="21">
        <v>0.98479847984798397</v>
      </c>
      <c r="B9880" s="21">
        <v>0.42986034008806201</v>
      </c>
    </row>
    <row r="9881" spans="1:2">
      <c r="A9881" s="21">
        <v>0.98489848984898498</v>
      </c>
      <c r="B9881" s="21">
        <v>0.42944678521906199</v>
      </c>
    </row>
    <row r="9882" spans="1:2">
      <c r="A9882" s="21">
        <v>0.984998499849985</v>
      </c>
      <c r="B9882" s="21">
        <v>0.42903323035006102</v>
      </c>
    </row>
    <row r="9883" spans="1:2">
      <c r="A9883" s="21">
        <v>0.98509850985098502</v>
      </c>
      <c r="B9883" s="21">
        <v>0.428619675481061</v>
      </c>
    </row>
    <row r="9884" spans="1:2">
      <c r="A9884" s="21">
        <v>0.98519851985198503</v>
      </c>
      <c r="B9884" s="21">
        <v>0.42820612061205998</v>
      </c>
    </row>
    <row r="9885" spans="1:2">
      <c r="A9885" s="21">
        <v>0.98529852985298505</v>
      </c>
      <c r="B9885" s="21">
        <v>0.42779256574306002</v>
      </c>
    </row>
    <row r="9886" spans="1:2">
      <c r="A9886" s="21">
        <v>0.98539853985398496</v>
      </c>
      <c r="B9886" s="21">
        <v>0.42737901087405999</v>
      </c>
    </row>
    <row r="9887" spans="1:2">
      <c r="A9887" s="21">
        <v>0.98549854985498497</v>
      </c>
      <c r="B9887" s="21">
        <v>0.42696545600505897</v>
      </c>
    </row>
    <row r="9888" spans="1:2">
      <c r="A9888" s="21">
        <v>0.98559855985598499</v>
      </c>
      <c r="B9888" s="21">
        <v>0.42655190113605901</v>
      </c>
    </row>
    <row r="9889" spans="1:2">
      <c r="A9889" s="21">
        <v>0.98569856985698501</v>
      </c>
      <c r="B9889" s="21">
        <v>0.42613834626705799</v>
      </c>
    </row>
    <row r="9890" spans="1:2">
      <c r="A9890" s="21">
        <v>0.98579857985798502</v>
      </c>
      <c r="B9890" s="21">
        <v>0.42572479139805802</v>
      </c>
    </row>
    <row r="9891" spans="1:2">
      <c r="A9891" s="21">
        <v>0.98589858985898504</v>
      </c>
      <c r="B9891" s="21">
        <v>0.425311236529058</v>
      </c>
    </row>
    <row r="9892" spans="1:2">
      <c r="A9892" s="21">
        <v>0.98599859985998595</v>
      </c>
      <c r="B9892" s="21">
        <v>0.42489768166005698</v>
      </c>
    </row>
    <row r="9893" spans="1:2">
      <c r="A9893" s="21">
        <v>0.98609860986098596</v>
      </c>
      <c r="B9893" s="21">
        <v>0.42448412679105701</v>
      </c>
    </row>
    <row r="9894" spans="1:2">
      <c r="A9894" s="21">
        <v>0.98619861986198598</v>
      </c>
      <c r="B9894" s="21">
        <v>0.42407057192205699</v>
      </c>
    </row>
    <row r="9895" spans="1:2">
      <c r="A9895" s="21">
        <v>0.986298629862986</v>
      </c>
      <c r="B9895" s="21">
        <v>0.42365701705305597</v>
      </c>
    </row>
    <row r="9896" spans="1:2">
      <c r="A9896" s="21">
        <v>0.98639863986398602</v>
      </c>
      <c r="B9896" s="21">
        <v>0.42324346218405501</v>
      </c>
    </row>
    <row r="9897" spans="1:2">
      <c r="A9897" s="21">
        <v>0.98649864986498603</v>
      </c>
      <c r="B9897" s="21">
        <v>0.42282990731505499</v>
      </c>
    </row>
    <row r="9898" spans="1:2">
      <c r="A9898" s="21">
        <v>0.98659865986598605</v>
      </c>
      <c r="B9898" s="21">
        <v>0.42241635244605502</v>
      </c>
    </row>
    <row r="9899" spans="1:2">
      <c r="A9899" s="21">
        <v>0.98669866986698596</v>
      </c>
      <c r="B9899" s="21">
        <v>0.422002797577054</v>
      </c>
    </row>
    <row r="9900" spans="1:2">
      <c r="A9900" s="21">
        <v>0.98679867986798597</v>
      </c>
      <c r="B9900" s="21">
        <v>0.42158924270805398</v>
      </c>
    </row>
    <row r="9901" spans="1:2">
      <c r="A9901" s="21">
        <v>0.98689868986898599</v>
      </c>
      <c r="B9901" s="21">
        <v>0.42117568783905401</v>
      </c>
    </row>
    <row r="9902" spans="1:2">
      <c r="A9902" s="21">
        <v>0.98699869986998701</v>
      </c>
      <c r="B9902" s="21">
        <v>0.42076213297005299</v>
      </c>
    </row>
    <row r="9903" spans="1:2">
      <c r="A9903" s="21">
        <v>0.98709870987098702</v>
      </c>
      <c r="B9903" s="21">
        <v>0.42034857810105303</v>
      </c>
    </row>
    <row r="9904" spans="1:2">
      <c r="A9904" s="21">
        <v>0.98719871987198704</v>
      </c>
      <c r="B9904" s="21">
        <v>0.41993502323205201</v>
      </c>
    </row>
    <row r="9905" spans="1:2">
      <c r="A9905" s="21">
        <v>0.98729872987298695</v>
      </c>
      <c r="B9905" s="21">
        <v>0.41952146836305199</v>
      </c>
    </row>
    <row r="9906" spans="1:2">
      <c r="A9906" s="21">
        <v>0.98739873987398696</v>
      </c>
      <c r="B9906" s="21">
        <v>0.41910791349405202</v>
      </c>
    </row>
    <row r="9907" spans="1:2">
      <c r="A9907" s="21">
        <v>0.98749874987498698</v>
      </c>
      <c r="B9907" s="21">
        <v>0.418694358625051</v>
      </c>
    </row>
    <row r="9908" spans="1:2">
      <c r="A9908" s="21">
        <v>0.987598759875987</v>
      </c>
      <c r="B9908" s="21">
        <v>0.41828080375605098</v>
      </c>
    </row>
    <row r="9909" spans="1:2">
      <c r="A9909" s="21">
        <v>0.98769876987698701</v>
      </c>
      <c r="B9909" s="21">
        <v>0.41786724888705001</v>
      </c>
    </row>
    <row r="9910" spans="1:2">
      <c r="A9910" s="21">
        <v>0.98779877987798703</v>
      </c>
      <c r="B9910" s="21">
        <v>0.41745369401804999</v>
      </c>
    </row>
    <row r="9911" spans="1:2">
      <c r="A9911" s="21">
        <v>0.98789878987898705</v>
      </c>
      <c r="B9911" s="21">
        <v>0.41704013914904903</v>
      </c>
    </row>
    <row r="9912" spans="1:2">
      <c r="A9912" s="21">
        <v>0.98799879987998795</v>
      </c>
      <c r="B9912" s="21">
        <v>0.41662658428004901</v>
      </c>
    </row>
    <row r="9913" spans="1:2">
      <c r="A9913" s="21">
        <v>0.98809880988098797</v>
      </c>
      <c r="B9913" s="21">
        <v>0.41621302941104898</v>
      </c>
    </row>
    <row r="9914" spans="1:2">
      <c r="A9914" s="21">
        <v>0.98819881988198799</v>
      </c>
      <c r="B9914" s="21">
        <v>0.41579947454204802</v>
      </c>
    </row>
    <row r="9915" spans="1:2">
      <c r="A9915" s="21">
        <v>0.98829882988298801</v>
      </c>
      <c r="B9915" s="21">
        <v>0.415385919673048</v>
      </c>
    </row>
    <row r="9916" spans="1:2">
      <c r="A9916" s="21">
        <v>0.98839883988398802</v>
      </c>
      <c r="B9916" s="21">
        <v>0.41497236480404698</v>
      </c>
    </row>
    <row r="9917" spans="1:2">
      <c r="A9917" s="21">
        <v>0.98849884988498804</v>
      </c>
      <c r="B9917" s="21">
        <v>0.41455880993504701</v>
      </c>
    </row>
    <row r="9918" spans="1:2">
      <c r="A9918" s="21">
        <v>0.98859885988598795</v>
      </c>
      <c r="B9918" s="21">
        <v>0.41414525506604699</v>
      </c>
    </row>
    <row r="9919" spans="1:2">
      <c r="A9919" s="21">
        <v>0.98869886988698796</v>
      </c>
      <c r="B9919" s="21">
        <v>0.41373170019704603</v>
      </c>
    </row>
    <row r="9920" spans="1:2">
      <c r="A9920" s="21">
        <v>0.98879887988798798</v>
      </c>
      <c r="B9920" s="21">
        <v>0.413318145328046</v>
      </c>
    </row>
    <row r="9921" spans="1:2">
      <c r="A9921" s="21">
        <v>0.988898889888988</v>
      </c>
      <c r="B9921" s="21">
        <v>0.41290459045904498</v>
      </c>
    </row>
    <row r="9922" spans="1:2">
      <c r="A9922" s="21">
        <v>0.98899889988998901</v>
      </c>
      <c r="B9922" s="21">
        <v>0.41249103559004502</v>
      </c>
    </row>
    <row r="9923" spans="1:2">
      <c r="A9923" s="21">
        <v>0.98909890989098903</v>
      </c>
      <c r="B9923" s="21">
        <v>0.412077480721044</v>
      </c>
    </row>
    <row r="9924" spans="1:2">
      <c r="A9924" s="21">
        <v>0.98919891989198905</v>
      </c>
      <c r="B9924" s="21">
        <v>0.41166392585204398</v>
      </c>
    </row>
    <row r="9925" spans="1:2">
      <c r="A9925" s="21">
        <v>0.98929892989298895</v>
      </c>
      <c r="B9925" s="21">
        <v>0.41125037098304401</v>
      </c>
    </row>
    <row r="9926" spans="1:2">
      <c r="A9926" s="21">
        <v>0.98939893989398897</v>
      </c>
      <c r="B9926" s="21">
        <v>0.41083681611404299</v>
      </c>
    </row>
    <row r="9927" spans="1:2">
      <c r="A9927" s="21">
        <v>0.98949894989498899</v>
      </c>
      <c r="B9927" s="21">
        <v>0.41042326124504303</v>
      </c>
    </row>
    <row r="9928" spans="1:2">
      <c r="A9928" s="21">
        <v>0.98959895989598901</v>
      </c>
      <c r="B9928" s="21">
        <v>0.410009706376042</v>
      </c>
    </row>
    <row r="9929" spans="1:2">
      <c r="A9929" s="21">
        <v>0.98969896989698902</v>
      </c>
      <c r="B9929" s="21">
        <v>0.40959615150704198</v>
      </c>
    </row>
    <row r="9930" spans="1:2">
      <c r="A9930" s="21">
        <v>0.98979897989798904</v>
      </c>
      <c r="B9930" s="21">
        <v>0.40918259663804202</v>
      </c>
    </row>
    <row r="9931" spans="1:2">
      <c r="A9931" s="21">
        <v>0.98989898989898994</v>
      </c>
      <c r="B9931" s="21">
        <v>0.408769041769041</v>
      </c>
    </row>
    <row r="9932" spans="1:2">
      <c r="A9932" s="21">
        <v>0.98999899989998996</v>
      </c>
      <c r="B9932" s="21">
        <v>0.40835548690004098</v>
      </c>
    </row>
    <row r="9933" spans="1:2">
      <c r="A9933" s="21">
        <v>0.99009900990098998</v>
      </c>
      <c r="B9933" s="21">
        <v>0.40794193203104001</v>
      </c>
    </row>
    <row r="9934" spans="1:2">
      <c r="A9934" s="21">
        <v>0.99019901990199</v>
      </c>
      <c r="B9934" s="21">
        <v>0.40752837716203999</v>
      </c>
    </row>
    <row r="9935" spans="1:2">
      <c r="A9935" s="21">
        <v>0.99029902990299001</v>
      </c>
      <c r="B9935" s="21">
        <v>0.40711482229303902</v>
      </c>
    </row>
    <row r="9936" spans="1:2">
      <c r="A9936" s="21">
        <v>0.99039903990399003</v>
      </c>
      <c r="B9936" s="21">
        <v>0.406701267424039</v>
      </c>
    </row>
    <row r="9937" spans="1:2">
      <c r="A9937" s="21">
        <v>0.99049904990499005</v>
      </c>
      <c r="B9937" s="21">
        <v>0.40628771255503898</v>
      </c>
    </row>
    <row r="9938" spans="1:2">
      <c r="A9938" s="21">
        <v>0.99059905990598995</v>
      </c>
      <c r="B9938" s="21">
        <v>0.40587415768603802</v>
      </c>
    </row>
    <row r="9939" spans="1:2">
      <c r="A9939" s="21">
        <v>0.99069906990698997</v>
      </c>
      <c r="B9939" s="21">
        <v>0.405460602817038</v>
      </c>
    </row>
    <row r="9940" spans="1:2">
      <c r="A9940" s="21">
        <v>0.99079907990798999</v>
      </c>
      <c r="B9940" s="21">
        <v>0.40504704794803698</v>
      </c>
    </row>
    <row r="9941" spans="1:2">
      <c r="A9941" s="21">
        <v>0.99089908990899001</v>
      </c>
      <c r="B9941" s="21">
        <v>0.40463349307903701</v>
      </c>
    </row>
    <row r="9942" spans="1:2">
      <c r="A9942" s="21">
        <v>0.99099909990999102</v>
      </c>
      <c r="B9942" s="21">
        <v>0.40421993821003699</v>
      </c>
    </row>
    <row r="9943" spans="1:2">
      <c r="A9943" s="21">
        <v>0.99109910991099104</v>
      </c>
      <c r="B9943" s="21">
        <v>0.40380638334103602</v>
      </c>
    </row>
    <row r="9944" spans="1:2">
      <c r="A9944" s="21">
        <v>0.99119911991199094</v>
      </c>
      <c r="B9944" s="21">
        <v>0.403392828472036</v>
      </c>
    </row>
    <row r="9945" spans="1:2">
      <c r="A9945" s="21">
        <v>0.99129912991299096</v>
      </c>
      <c r="B9945" s="21">
        <v>0.40297927360303598</v>
      </c>
    </row>
    <row r="9946" spans="1:2">
      <c r="A9946" s="21">
        <v>0.99139913991399098</v>
      </c>
      <c r="B9946" s="21">
        <v>0.40256571873403502</v>
      </c>
    </row>
    <row r="9947" spans="1:2">
      <c r="A9947" s="21">
        <v>0.991499149914991</v>
      </c>
      <c r="B9947" s="21">
        <v>0.402152163865034</v>
      </c>
    </row>
    <row r="9948" spans="1:2">
      <c r="A9948" s="21">
        <v>0.99159915991599101</v>
      </c>
      <c r="B9948" s="21">
        <v>0.40173860899603397</v>
      </c>
    </row>
    <row r="9949" spans="1:2">
      <c r="A9949" s="21">
        <v>0.99169916991699103</v>
      </c>
      <c r="B9949" s="21">
        <v>0.40132505412703401</v>
      </c>
    </row>
    <row r="9950" spans="1:2">
      <c r="A9950" s="21">
        <v>0.99179917991799105</v>
      </c>
      <c r="B9950" s="21">
        <v>0.40091149925803299</v>
      </c>
    </row>
    <row r="9951" spans="1:2">
      <c r="A9951" s="21">
        <v>0.99189918991899195</v>
      </c>
      <c r="B9951" s="21">
        <v>0.40049794438903302</v>
      </c>
    </row>
    <row r="9952" spans="1:2">
      <c r="A9952" s="21">
        <v>0.99199919991999197</v>
      </c>
      <c r="B9952" s="21">
        <v>0.400084389520032</v>
      </c>
    </row>
    <row r="9953" spans="1:2">
      <c r="A9953" s="21">
        <v>0.99209920992099199</v>
      </c>
      <c r="B9953" s="21">
        <v>0.39967083465103198</v>
      </c>
    </row>
    <row r="9954" spans="1:2">
      <c r="A9954" s="21">
        <v>0.992199219921992</v>
      </c>
      <c r="B9954" s="21">
        <v>0.39925727978203202</v>
      </c>
    </row>
    <row r="9955" spans="1:2">
      <c r="A9955" s="21">
        <v>0.99229922992299202</v>
      </c>
      <c r="B9955" s="21">
        <v>0.39884372491303099</v>
      </c>
    </row>
    <row r="9956" spans="1:2">
      <c r="A9956" s="21">
        <v>0.99239923992399204</v>
      </c>
      <c r="B9956" s="21">
        <v>0.39843017004403097</v>
      </c>
    </row>
    <row r="9957" spans="1:2">
      <c r="A9957" s="21">
        <v>0.99249924992499206</v>
      </c>
      <c r="B9957" s="21">
        <v>0.39801661517503001</v>
      </c>
    </row>
    <row r="9958" spans="1:2">
      <c r="A9958" s="21">
        <v>0.99259925992599196</v>
      </c>
      <c r="B9958" s="21">
        <v>0.39760306030602999</v>
      </c>
    </row>
    <row r="9959" spans="1:2">
      <c r="A9959" s="21">
        <v>0.99269926992699198</v>
      </c>
      <c r="B9959" s="21">
        <v>0.39718950543702902</v>
      </c>
    </row>
    <row r="9960" spans="1:2">
      <c r="A9960" s="21">
        <v>0.992799279927992</v>
      </c>
      <c r="B9960" s="21">
        <v>0.396775950568029</v>
      </c>
    </row>
    <row r="9961" spans="1:2">
      <c r="A9961" s="21">
        <v>0.99289928992899201</v>
      </c>
      <c r="B9961" s="21">
        <v>0.39636239569902898</v>
      </c>
    </row>
    <row r="9962" spans="1:2">
      <c r="A9962" s="21">
        <v>0.99299929992999303</v>
      </c>
      <c r="B9962" s="21">
        <v>0.39594884083002801</v>
      </c>
    </row>
    <row r="9963" spans="1:2">
      <c r="A9963" s="21">
        <v>0.99309930993099305</v>
      </c>
      <c r="B9963" s="21">
        <v>0.39553528596102799</v>
      </c>
    </row>
    <row r="9964" spans="1:2">
      <c r="A9964" s="21">
        <v>0.99319931993199295</v>
      </c>
      <c r="B9964" s="21">
        <v>0.39512173109202697</v>
      </c>
    </row>
    <row r="9965" spans="1:2">
      <c r="A9965" s="21">
        <v>0.99329932993299297</v>
      </c>
      <c r="B9965" s="21">
        <v>0.39470817622302701</v>
      </c>
    </row>
    <row r="9966" spans="1:2">
      <c r="A9966" s="21">
        <v>0.99339933993399299</v>
      </c>
      <c r="B9966" s="21">
        <v>0.39429462135402699</v>
      </c>
    </row>
    <row r="9967" spans="1:2">
      <c r="A9967" s="21">
        <v>0.993499349934993</v>
      </c>
      <c r="B9967" s="21">
        <v>0.39388106648502602</v>
      </c>
    </row>
    <row r="9968" spans="1:2">
      <c r="A9968" s="21">
        <v>0.99359935993599302</v>
      </c>
      <c r="B9968" s="21">
        <v>0.393467511616026</v>
      </c>
    </row>
    <row r="9969" spans="1:2">
      <c r="A9969" s="21">
        <v>0.99369936993699304</v>
      </c>
      <c r="B9969" s="21">
        <v>0.39305395674702598</v>
      </c>
    </row>
    <row r="9970" spans="1:2">
      <c r="A9970" s="21">
        <v>0.99379937993799305</v>
      </c>
      <c r="B9970" s="21">
        <v>0.39264040187802501</v>
      </c>
    </row>
    <row r="9971" spans="1:2">
      <c r="A9971" s="21">
        <v>0.99389938993899396</v>
      </c>
      <c r="B9971" s="21">
        <v>0.39222684700902399</v>
      </c>
    </row>
    <row r="9972" spans="1:2">
      <c r="A9972" s="21">
        <v>0.99399939993999398</v>
      </c>
      <c r="B9972" s="21">
        <v>0.39181329214002403</v>
      </c>
    </row>
    <row r="9973" spans="1:2">
      <c r="A9973" s="21">
        <v>0.99409940994099399</v>
      </c>
      <c r="B9973" s="21">
        <v>0.39139973727102401</v>
      </c>
    </row>
    <row r="9974" spans="1:2">
      <c r="A9974" s="21">
        <v>0.99419941994199401</v>
      </c>
      <c r="B9974" s="21">
        <v>0.39098618240202299</v>
      </c>
    </row>
    <row r="9975" spans="1:2">
      <c r="A9975" s="21">
        <v>0.99429942994299403</v>
      </c>
      <c r="B9975" s="21">
        <v>0.39057262753302302</v>
      </c>
    </row>
    <row r="9976" spans="1:2">
      <c r="A9976" s="21">
        <v>0.99439943994399405</v>
      </c>
      <c r="B9976" s="21">
        <v>0.390159072664023</v>
      </c>
    </row>
    <row r="9977" spans="1:2">
      <c r="A9977" s="21">
        <v>0.99449944994499395</v>
      </c>
      <c r="B9977" s="21">
        <v>0.38974551779502198</v>
      </c>
    </row>
    <row r="9978" spans="1:2">
      <c r="A9978" s="21">
        <v>0.99459945994599397</v>
      </c>
      <c r="B9978" s="21">
        <v>0.38933196292602201</v>
      </c>
    </row>
    <row r="9979" spans="1:2">
      <c r="A9979" s="21">
        <v>0.99469946994699399</v>
      </c>
      <c r="B9979" s="21">
        <v>0.38891840805702099</v>
      </c>
    </row>
    <row r="9980" spans="1:2">
      <c r="A9980" s="21">
        <v>0.994799479947994</v>
      </c>
      <c r="B9980" s="21">
        <v>0.38850485318802103</v>
      </c>
    </row>
    <row r="9981" spans="1:2">
      <c r="A9981" s="21">
        <v>0.99489948994899402</v>
      </c>
      <c r="B9981" s="21">
        <v>0.38809129831902101</v>
      </c>
    </row>
    <row r="9982" spans="1:2">
      <c r="A9982" s="21">
        <v>0.99499949994999504</v>
      </c>
      <c r="B9982" s="21">
        <v>0.38767774345001998</v>
      </c>
    </row>
    <row r="9983" spans="1:2">
      <c r="A9983" s="21">
        <v>0.99509950995099505</v>
      </c>
      <c r="B9983" s="21">
        <v>0.38726418858101902</v>
      </c>
    </row>
    <row r="9984" spans="1:2">
      <c r="A9984" s="21">
        <v>0.99519951995199496</v>
      </c>
      <c r="B9984" s="21">
        <v>0.386850633712019</v>
      </c>
    </row>
    <row r="9985" spans="1:2">
      <c r="A9985" s="21">
        <v>0.99529952995299498</v>
      </c>
      <c r="B9985" s="21">
        <v>0.38643707884301898</v>
      </c>
    </row>
    <row r="9986" spans="1:2">
      <c r="A9986" s="21">
        <v>0.99539953995399499</v>
      </c>
      <c r="B9986" s="21">
        <v>0.38602352397401801</v>
      </c>
    </row>
    <row r="9987" spans="1:2">
      <c r="A9987" s="21">
        <v>0.99549954995499501</v>
      </c>
      <c r="B9987" s="21">
        <v>0.38560996910501799</v>
      </c>
    </row>
    <row r="9988" spans="1:2">
      <c r="A9988" s="21">
        <v>0.99559955995599503</v>
      </c>
      <c r="B9988" s="21">
        <v>0.38519641423601803</v>
      </c>
    </row>
    <row r="9989" spans="1:2">
      <c r="A9989" s="21">
        <v>0.99569956995699505</v>
      </c>
      <c r="B9989" s="21">
        <v>0.384782859367017</v>
      </c>
    </row>
    <row r="9990" spans="1:2">
      <c r="A9990" s="21">
        <v>0.99579957995799495</v>
      </c>
      <c r="B9990" s="21">
        <v>0.38436930449801698</v>
      </c>
    </row>
    <row r="9991" spans="1:2">
      <c r="A9991" s="21">
        <v>0.99589958995899597</v>
      </c>
      <c r="B9991" s="21">
        <v>0.38395574962901602</v>
      </c>
    </row>
    <row r="9992" spans="1:2">
      <c r="A9992" s="21">
        <v>0.99599959995999598</v>
      </c>
      <c r="B9992" s="21">
        <v>0.383542194760016</v>
      </c>
    </row>
    <row r="9993" spans="1:2">
      <c r="A9993" s="21">
        <v>0.996099609960996</v>
      </c>
      <c r="B9993" s="21">
        <v>0.38312863989101598</v>
      </c>
    </row>
    <row r="9994" spans="1:2">
      <c r="A9994" s="21">
        <v>0.99619961996199602</v>
      </c>
      <c r="B9994" s="21">
        <v>0.38271508502201501</v>
      </c>
    </row>
    <row r="9995" spans="1:2">
      <c r="A9995" s="21">
        <v>0.99629962996299604</v>
      </c>
      <c r="B9995" s="21">
        <v>0.38230153015301499</v>
      </c>
    </row>
    <row r="9996" spans="1:2">
      <c r="A9996" s="21">
        <v>0.99639963996399605</v>
      </c>
      <c r="B9996" s="21">
        <v>0.38188797528401403</v>
      </c>
    </row>
    <row r="9997" spans="1:2">
      <c r="A9997" s="21">
        <v>0.99649964996499596</v>
      </c>
      <c r="B9997" s="21">
        <v>0.381474420415014</v>
      </c>
    </row>
    <row r="9998" spans="1:2">
      <c r="A9998" s="21">
        <v>0.99659965996599598</v>
      </c>
      <c r="B9998" s="21">
        <v>0.38106086554601298</v>
      </c>
    </row>
    <row r="9999" spans="1:2">
      <c r="A9999" s="21">
        <v>0.99669966996699599</v>
      </c>
      <c r="B9999" s="21">
        <v>0.38064731067701302</v>
      </c>
    </row>
    <row r="10000" spans="1:2">
      <c r="A10000" s="21">
        <v>0.99679967996799601</v>
      </c>
      <c r="B10000" s="21">
        <v>0.380233755808013</v>
      </c>
    </row>
    <row r="10001" spans="1:2">
      <c r="A10001" s="21">
        <v>0.99689968996899603</v>
      </c>
      <c r="B10001" s="21">
        <v>0.37982020093901198</v>
      </c>
    </row>
    <row r="10002" spans="1:2">
      <c r="A10002" s="21">
        <v>0.99699969996999704</v>
      </c>
      <c r="B10002" s="21">
        <v>0.37940664607001201</v>
      </c>
    </row>
    <row r="10003" spans="1:2">
      <c r="A10003" s="21">
        <v>0.99709970997099695</v>
      </c>
      <c r="B10003" s="21">
        <v>0.37899309120101099</v>
      </c>
    </row>
    <row r="10004" spans="1:2">
      <c r="A10004" s="21">
        <v>0.99719971997199697</v>
      </c>
      <c r="B10004" s="21">
        <v>0.37857953633201102</v>
      </c>
    </row>
    <row r="10005" spans="1:2">
      <c r="A10005" s="21">
        <v>0.99729972997299698</v>
      </c>
      <c r="B10005" s="21">
        <v>0.378165981463011</v>
      </c>
    </row>
    <row r="10006" spans="1:2">
      <c r="A10006" s="21">
        <v>0.997399739973997</v>
      </c>
      <c r="B10006" s="21">
        <v>0.37775242659400998</v>
      </c>
    </row>
    <row r="10007" spans="1:2">
      <c r="A10007" s="21">
        <v>0.99749974997499702</v>
      </c>
      <c r="B10007" s="21">
        <v>0.37733887172501002</v>
      </c>
    </row>
    <row r="10008" spans="1:2">
      <c r="A10008" s="21">
        <v>0.99759975997599704</v>
      </c>
      <c r="B10008" s="21">
        <v>0.376925316856009</v>
      </c>
    </row>
    <row r="10009" spans="1:2">
      <c r="A10009" s="21">
        <v>0.99769976997699705</v>
      </c>
      <c r="B10009" s="21">
        <v>0.37651176198700897</v>
      </c>
    </row>
    <row r="10010" spans="1:2">
      <c r="A10010" s="21">
        <v>0.99779977997799696</v>
      </c>
      <c r="B10010" s="21">
        <v>0.37609820711800801</v>
      </c>
    </row>
    <row r="10011" spans="1:2">
      <c r="A10011" s="21">
        <v>0.99789978997899798</v>
      </c>
      <c r="B10011" s="21">
        <v>0.37568465224900799</v>
      </c>
    </row>
    <row r="10012" spans="1:2">
      <c r="A10012" s="21">
        <v>0.99799979997999799</v>
      </c>
      <c r="B10012" s="21">
        <v>0.37527109738000802</v>
      </c>
    </row>
    <row r="10013" spans="1:2">
      <c r="A10013" s="21">
        <v>0.99809980998099801</v>
      </c>
      <c r="B10013" s="21">
        <v>0.374857542511007</v>
      </c>
    </row>
    <row r="10014" spans="1:2">
      <c r="A10014" s="21">
        <v>0.99819981998199803</v>
      </c>
      <c r="B10014" s="21">
        <v>0.37444398764200698</v>
      </c>
    </row>
    <row r="10015" spans="1:2">
      <c r="A10015" s="21">
        <v>0.99829982998299804</v>
      </c>
      <c r="B10015" s="21">
        <v>0.37403043277300602</v>
      </c>
    </row>
    <row r="10016" spans="1:2">
      <c r="A10016" s="21">
        <v>0.99839983998399795</v>
      </c>
      <c r="B10016" s="21">
        <v>0.373616877904006</v>
      </c>
    </row>
    <row r="10017" spans="1:2">
      <c r="A10017" s="21">
        <v>0.99849984998499797</v>
      </c>
      <c r="B10017" s="21">
        <v>0.37320332303500597</v>
      </c>
    </row>
    <row r="10018" spans="1:2">
      <c r="A10018" s="21">
        <v>0.99859985998599798</v>
      </c>
      <c r="B10018" s="21">
        <v>0.37278976816600501</v>
      </c>
    </row>
    <row r="10019" spans="1:2">
      <c r="A10019" s="21">
        <v>0.998699869986998</v>
      </c>
      <c r="B10019" s="21">
        <v>0.37237621329700499</v>
      </c>
    </row>
    <row r="10020" spans="1:2">
      <c r="A10020" s="21">
        <v>0.99879987998799802</v>
      </c>
      <c r="B10020" s="21">
        <v>0.37196265842800402</v>
      </c>
    </row>
    <row r="10021" spans="1:2">
      <c r="A10021" s="21">
        <v>0.99889988998899804</v>
      </c>
      <c r="B10021" s="21">
        <v>0.371549103559004</v>
      </c>
    </row>
    <row r="10022" spans="1:2">
      <c r="A10022" s="21">
        <v>0.99899989998999905</v>
      </c>
      <c r="B10022" s="21">
        <v>0.37113554869000298</v>
      </c>
    </row>
    <row r="10023" spans="1:2">
      <c r="A10023" s="21">
        <v>0.99909990999099896</v>
      </c>
      <c r="B10023" s="21">
        <v>0.37072199382100302</v>
      </c>
    </row>
    <row r="10024" spans="1:2">
      <c r="A10024" s="21">
        <v>0.99919991999199897</v>
      </c>
      <c r="B10024" s="21">
        <v>0.37030843895200299</v>
      </c>
    </row>
    <row r="10025" spans="1:2">
      <c r="A10025" s="21">
        <v>0.99929992999299899</v>
      </c>
      <c r="B10025" s="21">
        <v>0.36989488408300197</v>
      </c>
    </row>
    <row r="10026" spans="1:2">
      <c r="A10026" s="21">
        <v>0.99939993999399901</v>
      </c>
      <c r="B10026" s="21">
        <v>0.36948132921400201</v>
      </c>
    </row>
    <row r="10027" spans="1:2">
      <c r="A10027" s="21">
        <v>0.99949994999499903</v>
      </c>
      <c r="B10027" s="21">
        <v>0.36906777434500099</v>
      </c>
    </row>
    <row r="10028" spans="1:2">
      <c r="A10028" s="21">
        <v>0.99959995999599904</v>
      </c>
      <c r="B10028" s="21">
        <v>0.36865421947600102</v>
      </c>
    </row>
    <row r="10029" spans="1:2">
      <c r="A10029" s="21">
        <v>0.99969996999699895</v>
      </c>
      <c r="B10029" s="21">
        <v>0.368240664607001</v>
      </c>
    </row>
    <row r="10030" spans="1:2">
      <c r="A10030" s="21">
        <v>0.99979997999799897</v>
      </c>
      <c r="B10030" s="21">
        <v>0.36782710973799998</v>
      </c>
    </row>
    <row r="10031" spans="1:2">
      <c r="A10031" s="21">
        <v>0.99989998999899998</v>
      </c>
      <c r="B10031" s="21">
        <v>0.36741355486900001</v>
      </c>
    </row>
    <row r="10032" spans="1:2">
      <c r="A10032" s="21">
        <v>1</v>
      </c>
      <c r="B10032" s="21">
        <v>0.36699999999999999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FCC72-2189-4ED4-994F-0D413FE83EC9}">
  <sheetPr codeName="Sheet4111">
    <tabColor rgb="FFFFFF00"/>
  </sheetPr>
  <dimension ref="A4:AZ56"/>
  <sheetViews>
    <sheetView topLeftCell="H1" zoomScale="85" zoomScaleNormal="85" workbookViewId="0">
      <selection activeCell="S4" sqref="S4"/>
    </sheetView>
  </sheetViews>
  <sheetFormatPr defaultColWidth="9" defaultRowHeight="18.75"/>
  <cols>
    <col min="1" max="1" width="26" style="21" customWidth="1"/>
    <col min="2" max="2" width="10.75" style="21" customWidth="1"/>
    <col min="3" max="3" width="18.75" style="21" customWidth="1"/>
    <col min="4" max="4" width="14.875" style="21" customWidth="1"/>
    <col min="5" max="5" width="34.5" style="21" customWidth="1"/>
    <col min="6" max="6" width="19.125" style="21" customWidth="1"/>
    <col min="7" max="7" width="43.125" style="21" customWidth="1"/>
    <col min="8" max="9" width="19.125" style="21" customWidth="1"/>
    <col min="10" max="10" width="9" style="21"/>
    <col min="11" max="11" width="16.875" style="21" bestFit="1" customWidth="1"/>
    <col min="12" max="12" width="12.25" style="21" bestFit="1" customWidth="1"/>
    <col min="13" max="14" width="12.25" style="21" customWidth="1"/>
    <col min="15" max="15" width="14.25" style="21" bestFit="1" customWidth="1"/>
    <col min="16" max="16" width="16.125" style="21" bestFit="1" customWidth="1"/>
    <col min="17" max="17" width="16.125" style="21" customWidth="1"/>
    <col min="18" max="18" width="25.75" style="21" bestFit="1" customWidth="1"/>
    <col min="19" max="19" width="25.75" style="21" customWidth="1"/>
    <col min="20" max="20" width="8.5" style="21" bestFit="1" customWidth="1"/>
    <col min="21" max="21" width="13.125" style="21" bestFit="1" customWidth="1"/>
    <col min="22" max="22" width="12.25" style="21" bestFit="1" customWidth="1"/>
    <col min="23" max="23" width="10.125" style="21" customWidth="1"/>
    <col min="24" max="24" width="12.875" style="21" customWidth="1"/>
    <col min="25" max="25" width="23.125" style="21" customWidth="1"/>
    <col min="26" max="26" width="13.75" style="21" customWidth="1"/>
    <col min="27" max="27" width="13.75" style="21" bestFit="1" customWidth="1"/>
    <col min="28" max="33" width="9" style="21"/>
    <col min="34" max="34" width="15.5" style="21" bestFit="1" customWidth="1"/>
    <col min="35" max="39" width="9" style="21"/>
    <col min="40" max="40" width="12.375" style="21" customWidth="1"/>
    <col min="41" max="42" width="9" style="21"/>
    <col min="43" max="43" width="16.375" style="21" bestFit="1" customWidth="1"/>
    <col min="44" max="44" width="9" style="21"/>
    <col min="45" max="45" width="12" style="21" bestFit="1" customWidth="1"/>
    <col min="46" max="46" width="13.625" style="21" bestFit="1" customWidth="1"/>
    <col min="47" max="47" width="24.375" style="21" bestFit="1" customWidth="1"/>
    <col min="48" max="48" width="9" style="21"/>
    <col min="49" max="49" width="13.25" style="21" customWidth="1"/>
    <col min="50" max="50" width="9" style="21"/>
    <col min="51" max="51" width="12.5" style="21" customWidth="1"/>
    <col min="52" max="16384" width="9" style="21"/>
  </cols>
  <sheetData>
    <row r="4" spans="1:52" ht="112.5">
      <c r="B4" s="22"/>
      <c r="K4" s="23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Y4" s="22" t="s">
        <v>102</v>
      </c>
      <c r="AC4" s="21" t="s">
        <v>326</v>
      </c>
      <c r="AK4" s="21" t="s">
        <v>328</v>
      </c>
      <c r="AL4" s="78" t="s">
        <v>329</v>
      </c>
      <c r="AM4" s="78" t="s">
        <v>330</v>
      </c>
      <c r="AN4" s="78" t="s">
        <v>331</v>
      </c>
      <c r="AO4" s="78" t="s">
        <v>327</v>
      </c>
      <c r="AP4" s="78" t="s">
        <v>332</v>
      </c>
      <c r="AQ4" s="78" t="s">
        <v>337</v>
      </c>
      <c r="AR4" s="78"/>
      <c r="AS4" s="78"/>
      <c r="AT4" s="78"/>
    </row>
    <row r="5" spans="1:52" ht="37.5">
      <c r="A5" s="52" t="s">
        <v>116</v>
      </c>
      <c r="B5" s="53" t="s">
        <v>118</v>
      </c>
      <c r="C5" s="53" t="s">
        <v>103</v>
      </c>
      <c r="D5" s="53" t="s">
        <v>104</v>
      </c>
      <c r="E5" s="53" t="s">
        <v>184</v>
      </c>
      <c r="F5" s="53" t="s">
        <v>117</v>
      </c>
      <c r="G5" s="53" t="s">
        <v>105</v>
      </c>
      <c r="H5" s="54" t="s">
        <v>173</v>
      </c>
      <c r="I5" s="54" t="s">
        <v>174</v>
      </c>
      <c r="K5" s="25" t="s">
        <v>106</v>
      </c>
      <c r="L5" s="25" t="s">
        <v>107</v>
      </c>
      <c r="M5" s="25" t="s">
        <v>207</v>
      </c>
      <c r="N5" s="55" t="s">
        <v>175</v>
      </c>
      <c r="O5" s="55" t="s">
        <v>177</v>
      </c>
      <c r="P5" s="55" t="s">
        <v>176</v>
      </c>
      <c r="Q5" s="55" t="s">
        <v>178</v>
      </c>
      <c r="R5" s="25" t="s">
        <v>119</v>
      </c>
      <c r="S5" s="25" t="s">
        <v>120</v>
      </c>
      <c r="T5" s="25" t="s">
        <v>108</v>
      </c>
      <c r="U5" s="25" t="s">
        <v>109</v>
      </c>
      <c r="V5" s="25" t="s">
        <v>113</v>
      </c>
      <c r="W5" s="25" t="s">
        <v>110</v>
      </c>
      <c r="Y5" s="25" t="s">
        <v>111</v>
      </c>
      <c r="Z5" s="25" t="s">
        <v>112</v>
      </c>
      <c r="AA5" s="25" t="s">
        <v>113</v>
      </c>
      <c r="AC5" s="21" t="s">
        <v>183</v>
      </c>
      <c r="AD5" s="21" t="s">
        <v>185</v>
      </c>
      <c r="AE5" s="21" t="s">
        <v>186</v>
      </c>
      <c r="AF5" s="21" t="s">
        <v>188</v>
      </c>
      <c r="AG5" s="21" t="s">
        <v>189</v>
      </c>
      <c r="AH5" s="21" t="s">
        <v>195</v>
      </c>
      <c r="AI5" s="21" t="s">
        <v>196</v>
      </c>
      <c r="AJ5" s="21" t="s">
        <v>197</v>
      </c>
      <c r="AK5" s="21" t="s">
        <v>204</v>
      </c>
      <c r="AL5" s="21" t="s">
        <v>206</v>
      </c>
      <c r="AM5" s="21" t="s">
        <v>208</v>
      </c>
      <c r="AN5" s="21" t="s">
        <v>336</v>
      </c>
      <c r="AO5" s="21" t="s">
        <v>215</v>
      </c>
      <c r="AP5" s="21" t="s">
        <v>209</v>
      </c>
      <c r="AQ5" s="21" t="s">
        <v>212</v>
      </c>
      <c r="AR5" s="21" t="s">
        <v>210</v>
      </c>
      <c r="AS5" s="21" t="s">
        <v>211</v>
      </c>
      <c r="AT5" s="21" t="s">
        <v>213</v>
      </c>
      <c r="AU5" s="21" t="s">
        <v>335</v>
      </c>
      <c r="AV5" s="21" t="s">
        <v>334</v>
      </c>
      <c r="AW5" s="78" t="s">
        <v>333</v>
      </c>
      <c r="AX5" s="21" t="s">
        <v>342</v>
      </c>
      <c r="AY5" s="21" t="s">
        <v>343</v>
      </c>
      <c r="AZ5" s="21" t="s">
        <v>344</v>
      </c>
    </row>
    <row r="6" spans="1:52">
      <c r="A6" s="35">
        <f>'TEST SECTION NUMBER 108'!$C$2</f>
        <v>108</v>
      </c>
      <c r="B6" s="31">
        <f>'TEST SECTION NUMBER 108'!I2</f>
        <v>1</v>
      </c>
      <c r="C6" s="29">
        <f>'TEST SECTION NUMBER 108'!K2</f>
        <v>1515</v>
      </c>
      <c r="D6" s="29">
        <f>'TEST SECTION NUMBER 108'!Q2</f>
        <v>70</v>
      </c>
      <c r="E6" s="29">
        <f>'TEST SECTION NUMBER 108'!M2</f>
        <v>2.5</v>
      </c>
      <c r="F6" s="29">
        <f>'TEST SECTION NUMBER 108'!L2</f>
        <v>520</v>
      </c>
      <c r="G6" s="29">
        <f>'TEST SECTION NUMBER 108'!G2</f>
        <v>1.0293867505019696</v>
      </c>
      <c r="H6" s="51">
        <f>'TEST SECTION NUMBER 108'!$C$4</f>
        <v>0.55500000000000005</v>
      </c>
      <c r="I6" s="51">
        <f>'TEST SECTION NUMBER 108'!$C$6</f>
        <v>0.42199999999999999</v>
      </c>
      <c r="K6" s="31">
        <f>B6</f>
        <v>1</v>
      </c>
      <c r="L6" s="29">
        <f>C6*6894.757</f>
        <v>10445556.854999999</v>
      </c>
      <c r="M6" s="29">
        <f>'TEST SECTION NUMBER 108'!P2*0.0254</f>
        <v>2.4383999999999997</v>
      </c>
      <c r="N6" s="29">
        <f>'TEST SECTION NUMBER 108'!$C$4*0.0254</f>
        <v>1.4097E-2</v>
      </c>
      <c r="O6" s="29">
        <f>'TEST SECTION NUMBER 108'!$C$6*0.0254</f>
        <v>1.0718799999999999E-2</v>
      </c>
      <c r="P6" s="29">
        <f>N6^2-PI()*(O6/2)^2</f>
        <v>1.0848891429240125E-4</v>
      </c>
      <c r="Q6" s="29">
        <f>O6*PI()</f>
        <v>3.3674103335298272E-2</v>
      </c>
      <c r="R6" s="29">
        <f>'TEST SECTION NUMBER 108'!$C$4^2-PI()*(('TEST SECTION NUMBER 108'!$C$6)^2)/4</f>
        <v>0.16815815346952886</v>
      </c>
      <c r="S6" s="29">
        <f>PI()*'TEST SECTION NUMBER 108'!$C$6</f>
        <v>1.3257520998148926</v>
      </c>
      <c r="T6" s="29">
        <f>D6*0.0254</f>
        <v>1.778</v>
      </c>
      <c r="U6" s="29">
        <f>E6*10^6*0.001356</f>
        <v>3390</v>
      </c>
      <c r="V6" s="29">
        <f xml:space="preserve"> (F6 - 32) * 5/9 + 273.15</f>
        <v>544.26111111111106</v>
      </c>
      <c r="W6" s="79">
        <f>G6*3.1546</f>
        <v>3.247303443133513</v>
      </c>
      <c r="Y6" s="29">
        <f>R6*0.0254^2</f>
        <v>1.0848891429240124E-4</v>
      </c>
      <c r="Z6" s="29">
        <f>S6*0.0254</f>
        <v>3.3674103335298272E-2</v>
      </c>
      <c r="AA6" s="30">
        <f>V6</f>
        <v>544.26111111111106</v>
      </c>
      <c r="AB6" s="28">
        <v>1</v>
      </c>
      <c r="AC6" s="21">
        <f t="shared" ref="AC6:AC34" si="0">U6</f>
        <v>3390</v>
      </c>
      <c r="AD6" s="21">
        <f t="shared" ref="AD6:AD34" si="1">Y6</f>
        <v>1.0848891429240124E-4</v>
      </c>
      <c r="AE6" s="21">
        <f>テーブル2[[#This Row],[HG-HL]]</f>
        <v>1290031.5701759094</v>
      </c>
      <c r="AF6" s="21">
        <f>テーブル2[[#This Row],[Ts]]</f>
        <v>587.36714056353833</v>
      </c>
      <c r="AG6" s="21">
        <f>単位換算108!AA6</f>
        <v>544.26111111111106</v>
      </c>
      <c r="AH6" s="21" cm="1">
        <f t="array" ref="AH6">[3]!PropsSI("C", "T", テーブル5[[#This Row],[Ts]]-0.0001, "P", L6, "Water")</f>
        <v>6257.8913782550844</v>
      </c>
      <c r="AI6" s="21" cm="1">
        <f t="array" ref="AI6">[3]!PropsSI("C", "T", テーブル5[[#This Row],[Tin]], "P", L6, "Water")</f>
        <v>5041.2861068716038</v>
      </c>
      <c r="AJ6" s="21">
        <f>(テーブル5[[#This Row],[CPL_Ts]]+テーブル5[[#This Row],[CPL_Tin]])/2</f>
        <v>5649.5887425633446</v>
      </c>
      <c r="AK6" s="21">
        <f>'TEST SECTION NUMBER 108'!N2*3.1546</f>
        <v>1.7918127999999998</v>
      </c>
      <c r="AL6" s="21">
        <f>PI()*O6*16*M6</f>
        <v>1.3137749371646608</v>
      </c>
      <c r="AM6" s="21">
        <f>テーブル5[[#This Row],[Q_AVE]]*テーブル5[[#This Row],[A_htr]]</f>
        <v>2.3540387487308347</v>
      </c>
      <c r="AN6" s="21">
        <f>テーブル5[[#This Row],[DNB位置の半径方向出力]]/テーブル5[[#This Row],[ロッド数]]</f>
        <v>7.1562500000000001E-2</v>
      </c>
      <c r="AO6" s="21">
        <f>'TEST SECTION NUMBER 108'!E2</f>
        <v>0.72916666666666663</v>
      </c>
      <c r="AP6" s="21">
        <f>テーブル5[[#This Row],[Q_all]]*テーブル5[[#This Row],[z_ratio]]*テーブル5[[#This Row],[r_ratio]]*1000000</f>
        <v>122836.07142628673</v>
      </c>
      <c r="AQ6" s="28">
        <f>テーブル5[[#This Row],[Q_AVE]]*テーブル5[[#This Row],[DNB位置の軸方向出力]]*テーブル5[[#This Row],[DNB位置の半径方向出力]]</f>
        <v>3.2473034431335135</v>
      </c>
      <c r="AR6" s="21">
        <f>テーブル5[[#This Row],[G]]*テーブル5[[#This Row],[A]]*テーブル5[[#This Row],[Hlg]]</f>
        <v>474444.48188992747</v>
      </c>
      <c r="AS6" s="21">
        <f>-テーブル5[[#This Row],[G]]*テーブル5[[#This Row],[A]]*テーブル5[[#This Row],[CPL_ave]]*(テーブル5[[#This Row],[Ts]]-テーブル5[[#This Row],[Tin]])</f>
        <v>-89565.327314006674</v>
      </c>
      <c r="AT6" s="22">
        <f>(テーブル5[[#This Row],[Q_DNB]]+テーブル5[[#This Row],[xin_nishida]])/テーブル5[[#This Row],[GAHlg]]</f>
        <v>7.0125684631735186E-2</v>
      </c>
      <c r="AU6" s="21">
        <v>1.58279529876064</v>
      </c>
      <c r="AV6" s="21">
        <v>16</v>
      </c>
      <c r="AW6" s="21">
        <v>1.145</v>
      </c>
      <c r="AX6" s="21">
        <f>テーブル5[[#This Row],[Ts]]-テーブル5[[#This Row],[Tin]]</f>
        <v>43.106029452427265</v>
      </c>
      <c r="AY6" s="21" cm="1">
        <f t="array" ref="AY6">[3]!PropsSI("H", "P", L6, "T", テーブル5[[#This Row],[Ts]]-0.001, "Water")-[3]!PropsSI("H", "P", L6, "T", テーブル5[[#This Row],[Tin]], "Water")</f>
        <v>237740.26005945681</v>
      </c>
      <c r="AZ6" s="21">
        <f>テーブル5[[#This Row],[Hsub]]/1000</f>
        <v>237.7402600594568</v>
      </c>
    </row>
    <row r="7" spans="1:52">
      <c r="A7" s="34">
        <f>'TEST SECTION NUMBER 108'!$C$2</f>
        <v>108</v>
      </c>
      <c r="B7" s="33">
        <f>'TEST SECTION NUMBER 108'!I3</f>
        <v>2</v>
      </c>
      <c r="C7" s="26">
        <f>'TEST SECTION NUMBER 108'!K3</f>
        <v>1515</v>
      </c>
      <c r="D7" s="26">
        <f>'TEST SECTION NUMBER 108'!Q3</f>
        <v>70</v>
      </c>
      <c r="E7" s="26">
        <f>'TEST SECTION NUMBER 108'!M3</f>
        <v>2.5</v>
      </c>
      <c r="F7" s="26">
        <f>'TEST SECTION NUMBER 108'!L3</f>
        <v>499</v>
      </c>
      <c r="G7" s="26">
        <f>'TEST SECTION NUMBER 108'!G3</f>
        <v>1.1308755850585019</v>
      </c>
      <c r="H7" s="24">
        <f>'TEST SECTION NUMBER 108'!$C$4</f>
        <v>0.55500000000000005</v>
      </c>
      <c r="I7" s="24">
        <f>'TEST SECTION NUMBER 108'!$C$6</f>
        <v>0.42199999999999999</v>
      </c>
      <c r="K7" s="33">
        <f t="shared" ref="K7:K34" si="2">B7</f>
        <v>2</v>
      </c>
      <c r="L7" s="26">
        <f t="shared" ref="L7:L34" si="3">C7*6894.757</f>
        <v>10445556.854999999</v>
      </c>
      <c r="M7" s="26">
        <f>'TEST SECTION NUMBER 108'!P3*0.0254</f>
        <v>2.4383999999999997</v>
      </c>
      <c r="N7" s="26">
        <f>'TEST SECTION NUMBER 108'!$C$4*0.0254</f>
        <v>1.4097E-2</v>
      </c>
      <c r="O7" s="26">
        <f>'TEST SECTION NUMBER 108'!$C$6*0.0254</f>
        <v>1.0718799999999999E-2</v>
      </c>
      <c r="P7" s="26">
        <f t="shared" ref="P7:P34" si="4">N7^2-PI()*(O7/2)^2</f>
        <v>1.0848891429240125E-4</v>
      </c>
      <c r="Q7" s="26">
        <f t="shared" ref="Q7:Q34" si="5">O7*PI()</f>
        <v>3.3674103335298272E-2</v>
      </c>
      <c r="R7" s="26">
        <f>'TEST SECTION NUMBER 108'!$C$4^2-PI()*(('TEST SECTION NUMBER 108'!$C$6)^2)/4</f>
        <v>0.16815815346952886</v>
      </c>
      <c r="S7" s="26">
        <f>PI()*'TEST SECTION NUMBER 108'!$C$6</f>
        <v>1.3257520998148926</v>
      </c>
      <c r="T7" s="26">
        <f t="shared" ref="T7:T34" si="6">D7*0.0254</f>
        <v>1.778</v>
      </c>
      <c r="U7" s="26">
        <f t="shared" ref="U7:U34" si="7">E7*10^6*0.001356</f>
        <v>3390</v>
      </c>
      <c r="V7" s="26">
        <f t="shared" ref="V7:V34" si="8" xml:space="preserve"> (F7 - 32) * 5/9 + 273.15</f>
        <v>532.59444444444443</v>
      </c>
      <c r="W7" s="80">
        <f t="shared" ref="W7:W34" si="9">G7*3.1546</f>
        <v>3.5674601206255501</v>
      </c>
      <c r="Y7" s="26">
        <f t="shared" ref="Y7:Y45" si="10">R7*0.0254^2</f>
        <v>1.0848891429240124E-4</v>
      </c>
      <c r="Z7" s="26">
        <f t="shared" ref="Z7:Z34" si="11">S7*0.0254</f>
        <v>3.3674103335298272E-2</v>
      </c>
      <c r="AA7" s="27">
        <f t="shared" ref="AA7:AA34" si="12">V7</f>
        <v>532.59444444444443</v>
      </c>
      <c r="AB7" s="21">
        <v>2</v>
      </c>
      <c r="AC7" s="21">
        <f t="shared" si="0"/>
        <v>3390</v>
      </c>
      <c r="AD7" s="21">
        <f t="shared" si="1"/>
        <v>1.0848891429240124E-4</v>
      </c>
      <c r="AE7" s="21">
        <f>テーブル2[[#This Row],[HG-HL]]</f>
        <v>1290031.5701759094</v>
      </c>
      <c r="AF7" s="21">
        <f>テーブル2[[#This Row],[Ts]]</f>
        <v>587.36714056353833</v>
      </c>
      <c r="AG7" s="21">
        <f>単位換算108!AA7</f>
        <v>532.59444444444443</v>
      </c>
      <c r="AH7" s="21" cm="1">
        <f t="array" ref="AH7">[3]!PropsSI("C", "T", テーブル5[[#This Row],[Ts]]-0.0001, "P", L7, "Water")</f>
        <v>6257.8913782550844</v>
      </c>
      <c r="AI7" s="21" cm="1">
        <f t="array" ref="AI7">[3]!PropsSI("C", "T", テーブル5[[#This Row],[Tin]], "P", L7, "Water")</f>
        <v>4888.9923362354302</v>
      </c>
      <c r="AJ7" s="21">
        <f>(テーブル5[[#This Row],[CPL_Ts]]+テーブル5[[#This Row],[CPL_Tin]])/2</f>
        <v>5573.4418572452578</v>
      </c>
      <c r="AK7" s="21">
        <f>'TEST SECTION NUMBER 108'!N3*3.1546</f>
        <v>1.9684704</v>
      </c>
      <c r="AL7" s="21">
        <f t="shared" ref="AL7:AL34" si="13">PI()*O7*16*M7</f>
        <v>1.3137749371646608</v>
      </c>
      <c r="AM7" s="21">
        <f>テーブル5[[#This Row],[Q_AVE]]*テーブル5[[#This Row],[A_htr]]</f>
        <v>2.5861270760704946</v>
      </c>
      <c r="AN7" s="21">
        <f>テーブル5[[#This Row],[DNB位置の半径方向出力]]/テーブル5[[#This Row],[ロッド数]]</f>
        <v>7.1562500000000001E-2</v>
      </c>
      <c r="AO7" s="21">
        <f>'TEST SECTION NUMBER 108'!E3</f>
        <v>0.72916666666666663</v>
      </c>
      <c r="AP7" s="21">
        <f>テーブル5[[#This Row],[Q_all]]*テーブル5[[#This Row],[z_ratio]]*テーブル5[[#This Row],[r_ratio]]*1000000</f>
        <v>134946.67001761077</v>
      </c>
      <c r="AQ7" s="28">
        <f>テーブル5[[#This Row],[Q_AVE]]*テーブル5[[#This Row],[DNB位置の軸方向出力]]*テーブル5[[#This Row],[DNB位置の半径方向出力]]</f>
        <v>3.5674601206255505</v>
      </c>
      <c r="AR7" s="21">
        <f>テーブル5[[#This Row],[G]]*テーブル5[[#This Row],[A]]*テーブル5[[#This Row],[Hlg]]</f>
        <v>474444.48188992747</v>
      </c>
      <c r="AS7" s="21">
        <f>-テーブル5[[#This Row],[G]]*テーブル5[[#This Row],[A]]*テーブル5[[#This Row],[CPL_ave]]*(テーブル5[[#This Row],[Ts]]-テーブル5[[#This Row],[Tin]])</f>
        <v>-112272.30917724474</v>
      </c>
      <c r="AT7" s="22">
        <f>(テーブル5[[#This Row],[Q_DNB]]+テーブル5[[#This Row],[xin_nishida]])/テーブル5[[#This Row],[GAHlg]]</f>
        <v>4.7791389100034998E-2</v>
      </c>
      <c r="AU7" s="21">
        <v>1.58279529876064</v>
      </c>
      <c r="AV7" s="21">
        <v>16</v>
      </c>
      <c r="AW7" s="21">
        <v>1.145</v>
      </c>
      <c r="AX7" s="21">
        <f>テーブル5[[#This Row],[Ts]]-テーブル5[[#This Row],[Tin]]</f>
        <v>54.772696119093894</v>
      </c>
      <c r="AY7" s="21" cm="1">
        <f t="array" ref="AY7">[3]!PropsSI("H", "P", L7, "T", テーブル5[[#This Row],[Ts]]-0.001, "Water")-[3]!PropsSI("H", "P", L7, "T", テーブル5[[#This Row],[Tin]], "Water")</f>
        <v>295632.459891757</v>
      </c>
      <c r="AZ7" s="21">
        <f>テーブル5[[#This Row],[Hsub]]/1000</f>
        <v>295.63245989175698</v>
      </c>
    </row>
    <row r="8" spans="1:52">
      <c r="A8" s="35">
        <f>'TEST SECTION NUMBER 108'!$C$2</f>
        <v>108</v>
      </c>
      <c r="B8" s="31">
        <f>'TEST SECTION NUMBER 108'!I4</f>
        <v>3</v>
      </c>
      <c r="C8" s="29">
        <f>'TEST SECTION NUMBER 108'!K4</f>
        <v>2165</v>
      </c>
      <c r="D8" s="29">
        <f>'TEST SECTION NUMBER 108'!Q4</f>
        <v>70</v>
      </c>
      <c r="E8" s="29">
        <f>'TEST SECTION NUMBER 108'!M4</f>
        <v>2.5870000000000002</v>
      </c>
      <c r="F8" s="29">
        <f>'TEST SECTION NUMBER 108'!L4</f>
        <v>584</v>
      </c>
      <c r="G8" s="29">
        <f>'TEST SECTION NUMBER 108'!G4</f>
        <v>0.92427331471127561</v>
      </c>
      <c r="H8" s="51">
        <f>'TEST SECTION NUMBER 108'!$C$4</f>
        <v>0.55500000000000005</v>
      </c>
      <c r="I8" s="51">
        <f>'TEST SECTION NUMBER 108'!$C$6</f>
        <v>0.42199999999999999</v>
      </c>
      <c r="K8" s="31">
        <f t="shared" si="2"/>
        <v>3</v>
      </c>
      <c r="L8" s="29">
        <f t="shared" si="3"/>
        <v>14927148.904999999</v>
      </c>
      <c r="M8" s="29">
        <f>'TEST SECTION NUMBER 108'!P4*0.0254</f>
        <v>2.4383999999999997</v>
      </c>
      <c r="N8" s="29">
        <f>'TEST SECTION NUMBER 108'!$C$4*0.0254</f>
        <v>1.4097E-2</v>
      </c>
      <c r="O8" s="29">
        <f>'TEST SECTION NUMBER 108'!$C$6*0.0254</f>
        <v>1.0718799999999999E-2</v>
      </c>
      <c r="P8" s="29">
        <f t="shared" si="4"/>
        <v>1.0848891429240125E-4</v>
      </c>
      <c r="Q8" s="29">
        <f t="shared" si="5"/>
        <v>3.3674103335298272E-2</v>
      </c>
      <c r="R8" s="29">
        <f>'TEST SECTION NUMBER 108'!$C$4^2-PI()*(('TEST SECTION NUMBER 108'!$C$6)^2)/4</f>
        <v>0.16815815346952886</v>
      </c>
      <c r="S8" s="29">
        <f>PI()*'TEST SECTION NUMBER 108'!$C$6</f>
        <v>1.3257520998148926</v>
      </c>
      <c r="T8" s="29">
        <f t="shared" si="6"/>
        <v>1.778</v>
      </c>
      <c r="U8" s="29">
        <f t="shared" si="7"/>
        <v>3507.9720000000002</v>
      </c>
      <c r="V8" s="29">
        <f t="shared" si="8"/>
        <v>579.81666666666661</v>
      </c>
      <c r="W8" s="79">
        <f t="shared" si="9"/>
        <v>2.9157125985881898</v>
      </c>
      <c r="Y8" s="29">
        <f t="shared" si="10"/>
        <v>1.0848891429240124E-4</v>
      </c>
      <c r="Z8" s="29">
        <f t="shared" si="11"/>
        <v>3.3674103335298272E-2</v>
      </c>
      <c r="AA8" s="30">
        <f t="shared" si="12"/>
        <v>579.81666666666661</v>
      </c>
      <c r="AB8" s="28">
        <v>3</v>
      </c>
      <c r="AC8" s="21">
        <f t="shared" si="0"/>
        <v>3507.9720000000002</v>
      </c>
      <c r="AD8" s="21">
        <f t="shared" si="1"/>
        <v>1.0848891429240124E-4</v>
      </c>
      <c r="AE8" s="21">
        <f>テーブル2[[#This Row],[HG-HL]]</f>
        <v>1005423.1341143909</v>
      </c>
      <c r="AF8" s="21">
        <f>テーブル2[[#This Row],[Ts]]</f>
        <v>614.9156661127455</v>
      </c>
      <c r="AG8" s="21">
        <f>単位換算108!AA8</f>
        <v>579.81666666666661</v>
      </c>
      <c r="AH8" s="21" cm="1">
        <f t="array" ref="AH8">[3]!PropsSI("C", "T", テーブル5[[#This Row],[Ts]]-0.0001, "P", L8, "Water")</f>
        <v>8454.8820835379793</v>
      </c>
      <c r="AI8" s="21" cm="1">
        <f t="array" ref="AI8">[3]!PropsSI("C", "T", テーブル5[[#This Row],[Tin]], "P", L8, "Water")</f>
        <v>5662.3773574036277</v>
      </c>
      <c r="AJ8" s="21">
        <f>(テーブル5[[#This Row],[CPL_Ts]]+テーブル5[[#This Row],[CPL_Tin]])/2</f>
        <v>7058.6297204708035</v>
      </c>
      <c r="AK8" s="21">
        <f>'TEST SECTION NUMBER 108'!N4*3.1546</f>
        <v>1.608846</v>
      </c>
      <c r="AL8" s="21">
        <f t="shared" si="13"/>
        <v>1.3137749371646608</v>
      </c>
      <c r="AM8" s="21">
        <f>テーブル5[[#This Row],[Q_AVE]]*テーブル5[[#This Row],[A_htr]]</f>
        <v>2.1136615525576157</v>
      </c>
      <c r="AN8" s="21">
        <f>テーブル5[[#This Row],[DNB位置の半径方向出力]]/テーブル5[[#This Row],[ロッド数]]</f>
        <v>7.1562500000000001E-2</v>
      </c>
      <c r="AO8" s="21">
        <f>'TEST SECTION NUMBER 108'!E4</f>
        <v>0.72916666666666663</v>
      </c>
      <c r="AP8" s="21">
        <f>テーブル5[[#This Row],[Q_all]]*テーブル5[[#This Row],[z_ratio]]*テーブル5[[#This Row],[r_ratio]]*1000000</f>
        <v>110292.95145670111</v>
      </c>
      <c r="AQ8" s="28">
        <f>テーブル5[[#This Row],[Q_AVE]]*テーブル5[[#This Row],[DNB位置の軸方向出力]]*テーブル5[[#This Row],[DNB位置の半径方向出力]]</f>
        <v>2.9157125985881907</v>
      </c>
      <c r="AR8" s="21">
        <f>テーブル5[[#This Row],[G]]*テーブル5[[#This Row],[A]]*テーブル5[[#This Row],[Hlg]]</f>
        <v>382639.98873626557</v>
      </c>
      <c r="AS8" s="21">
        <f>-テーブル5[[#This Row],[G]]*テーブル5[[#This Row],[A]]*テーブル5[[#This Row],[CPL_ave]]*(テーブル5[[#This Row],[Ts]]-テーブル5[[#This Row],[Tin]])</f>
        <v>-94288.042177177878</v>
      </c>
      <c r="AT8" s="22">
        <f>(テーブル5[[#This Row],[Q_DNB]]+テーブル5[[#This Row],[xin_nishida]])/テーブル5[[#This Row],[GAHlg]]</f>
        <v>4.1827591863522147E-2</v>
      </c>
      <c r="AU8" s="21">
        <v>1.58279529876064</v>
      </c>
      <c r="AV8" s="21">
        <v>16</v>
      </c>
      <c r="AW8" s="21">
        <v>1.145</v>
      </c>
      <c r="AX8" s="21">
        <f>テーブル5[[#This Row],[Ts]]-テーブル5[[#This Row],[Tin]]</f>
        <v>35.098999446078892</v>
      </c>
      <c r="AY8" s="21" cm="1">
        <f t="array" ref="AY8">[3]!PropsSI("H", "P", L8, "T", テーブル5[[#This Row],[Ts]]-0.001, "Water")-[3]!PropsSI("H", "P", L8, "T", テーブル5[[#This Row],[Tin]], "Water")</f>
        <v>231852.78068094817</v>
      </c>
      <c r="AZ8" s="21">
        <f>テーブル5[[#This Row],[Hsub]]/1000</f>
        <v>231.85278068094817</v>
      </c>
    </row>
    <row r="9" spans="1:52">
      <c r="A9" s="34">
        <f>'TEST SECTION NUMBER 108'!$C$2</f>
        <v>108</v>
      </c>
      <c r="B9" s="33">
        <f>'TEST SECTION NUMBER 108'!I5</f>
        <v>4</v>
      </c>
      <c r="C9" s="26">
        <f>'TEST SECTION NUMBER 108'!K5</f>
        <v>2115</v>
      </c>
      <c r="D9" s="26">
        <f>'TEST SECTION NUMBER 108'!Q5</f>
        <v>70</v>
      </c>
      <c r="E9" s="26">
        <f>'TEST SECTION NUMBER 108'!M5</f>
        <v>2.54</v>
      </c>
      <c r="F9" s="26">
        <f>'TEST SECTION NUMBER 108'!L5</f>
        <v>567</v>
      </c>
      <c r="G9" s="26">
        <f>'TEST SECTION NUMBER 108'!G5</f>
        <v>1.0094514437140796</v>
      </c>
      <c r="H9" s="24">
        <f>'TEST SECTION NUMBER 108'!$C$4</f>
        <v>0.55500000000000005</v>
      </c>
      <c r="I9" s="24">
        <f>'TEST SECTION NUMBER 108'!$C$6</f>
        <v>0.42199999999999999</v>
      </c>
      <c r="K9" s="33">
        <f t="shared" si="2"/>
        <v>4</v>
      </c>
      <c r="L9" s="26">
        <f t="shared" si="3"/>
        <v>14582411.055</v>
      </c>
      <c r="M9" s="26">
        <f>'TEST SECTION NUMBER 108'!P5*0.0254</f>
        <v>2.4383999999999997</v>
      </c>
      <c r="N9" s="26">
        <f>'TEST SECTION NUMBER 108'!$C$4*0.0254</f>
        <v>1.4097E-2</v>
      </c>
      <c r="O9" s="26">
        <f>'TEST SECTION NUMBER 108'!$C$6*0.0254</f>
        <v>1.0718799999999999E-2</v>
      </c>
      <c r="P9" s="26">
        <f t="shared" si="4"/>
        <v>1.0848891429240125E-4</v>
      </c>
      <c r="Q9" s="26">
        <f t="shared" si="5"/>
        <v>3.3674103335298272E-2</v>
      </c>
      <c r="R9" s="26">
        <f>'TEST SECTION NUMBER 108'!$C$4^2-PI()*(('TEST SECTION NUMBER 108'!$C$6)^2)/4</f>
        <v>0.16815815346952886</v>
      </c>
      <c r="S9" s="26">
        <f>PI()*'TEST SECTION NUMBER 108'!$C$6</f>
        <v>1.3257520998148926</v>
      </c>
      <c r="T9" s="26">
        <f t="shared" si="6"/>
        <v>1.778</v>
      </c>
      <c r="U9" s="26">
        <f t="shared" si="7"/>
        <v>3444.24</v>
      </c>
      <c r="V9" s="26">
        <f t="shared" si="8"/>
        <v>570.37222222222226</v>
      </c>
      <c r="W9" s="80">
        <f t="shared" si="9"/>
        <v>3.1844155243404351</v>
      </c>
      <c r="Y9" s="26">
        <f t="shared" si="10"/>
        <v>1.0848891429240124E-4</v>
      </c>
      <c r="Z9" s="26">
        <f t="shared" si="11"/>
        <v>3.3674103335298272E-2</v>
      </c>
      <c r="AA9" s="27">
        <f t="shared" si="12"/>
        <v>570.37222222222226</v>
      </c>
      <c r="AB9" s="21">
        <v>4</v>
      </c>
      <c r="AC9" s="21">
        <f t="shared" si="0"/>
        <v>3444.24</v>
      </c>
      <c r="AD9" s="21">
        <f t="shared" si="1"/>
        <v>1.0848891429240124E-4</v>
      </c>
      <c r="AE9" s="21">
        <f>テーブル2[[#This Row],[HG-HL]]</f>
        <v>1028533.0792909416</v>
      </c>
      <c r="AF9" s="21">
        <f>テーブル2[[#This Row],[Ts]]</f>
        <v>613.05026988781367</v>
      </c>
      <c r="AG9" s="21">
        <f>単位換算108!AA9</f>
        <v>570.37222222222226</v>
      </c>
      <c r="AH9" s="21" cm="1">
        <f t="array" ref="AH9">[3]!PropsSI("C", "T", テーブル5[[#This Row],[Ts]]-0.0001, "P", L9, "Water")</f>
        <v>8194.7811915419152</v>
      </c>
      <c r="AI9" s="21" cm="1">
        <f t="array" ref="AI9">[3]!PropsSI("C", "T", テーブル5[[#This Row],[Tin]], "P", L9, "Water")</f>
        <v>5422.7481551350638</v>
      </c>
      <c r="AJ9" s="21">
        <f>(テーブル5[[#This Row],[CPL_Ts]]+テーブル5[[#This Row],[CPL_Tin]])/2</f>
        <v>6808.76467333849</v>
      </c>
      <c r="AK9" s="21">
        <f>'TEST SECTION NUMBER 108'!N5*3.1546</f>
        <v>1.7571122000000001</v>
      </c>
      <c r="AL9" s="21">
        <f t="shared" si="13"/>
        <v>1.3137749371646608</v>
      </c>
      <c r="AM9" s="21">
        <f>テーブル5[[#This Row],[Q_AVE]]*テーブル5[[#This Row],[A_htr]]</f>
        <v>2.3084499701462589</v>
      </c>
      <c r="AN9" s="21">
        <f>テーブル5[[#This Row],[DNB位置の半径方向出力]]/テーブル5[[#This Row],[ロッド数]]</f>
        <v>7.1562500000000001E-2</v>
      </c>
      <c r="AO9" s="21">
        <f>'TEST SECTION NUMBER 108'!E5</f>
        <v>0.72916666666666663</v>
      </c>
      <c r="AP9" s="21">
        <f>テーブル5[[#This Row],[Q_all]]*テーブル5[[#This Row],[z_ratio]]*テーブル5[[#This Row],[r_ratio]]*1000000</f>
        <v>120457.20384584808</v>
      </c>
      <c r="AQ9" s="28">
        <f>テーブル5[[#This Row],[Q_AVE]]*テーブル5[[#This Row],[DNB位置の軸方向出力]]*テーブル5[[#This Row],[DNB位置の半径方向出力]]</f>
        <v>3.1844155243404355</v>
      </c>
      <c r="AR9" s="21">
        <f>テーブル5[[#This Row],[G]]*テーブル5[[#This Row],[A]]*テーブル5[[#This Row],[Hlg]]</f>
        <v>384323.58158941002</v>
      </c>
      <c r="AS9" s="21">
        <f>-テーブル5[[#This Row],[G]]*テーブル5[[#This Row],[A]]*テーブル5[[#This Row],[CPL_ave]]*(テーブル5[[#This Row],[Ts]]-テーブル5[[#This Row],[Tin]])</f>
        <v>-108580.45007135114</v>
      </c>
      <c r="AT9" s="22">
        <f>(テーブル5[[#This Row],[Q_DNB]]+テーブル5[[#This Row],[xin_nishida]])/テーブル5[[#This Row],[GAHlg]]</f>
        <v>3.0903005549072472E-2</v>
      </c>
      <c r="AU9" s="21">
        <v>1.58279529876064</v>
      </c>
      <c r="AV9" s="21">
        <v>16</v>
      </c>
      <c r="AW9" s="21">
        <v>1.145</v>
      </c>
      <c r="AX9" s="21">
        <f>テーブル5[[#This Row],[Ts]]-テーブル5[[#This Row],[Tin]]</f>
        <v>42.678047665591407</v>
      </c>
      <c r="AY9" s="21" cm="1">
        <f t="array" ref="AY9">[3]!PropsSI("H", "P", L9, "T", テーブル5[[#This Row],[Ts]]-0.001, "Water")-[3]!PropsSI("H", "P", L9, "T", テーブル5[[#This Row],[Tin]], "Water")</f>
        <v>270287.71843252587</v>
      </c>
      <c r="AZ9" s="21">
        <f>テーブル5[[#This Row],[Hsub]]/1000</f>
        <v>270.28771843252588</v>
      </c>
    </row>
    <row r="10" spans="1:52">
      <c r="A10" s="35">
        <f>'TEST SECTION NUMBER 108'!$C$2</f>
        <v>108</v>
      </c>
      <c r="B10" s="31">
        <f>'TEST SECTION NUMBER 108'!I6</f>
        <v>5</v>
      </c>
      <c r="C10" s="29">
        <f>'TEST SECTION NUMBER 108'!K6</f>
        <v>2415</v>
      </c>
      <c r="D10" s="29">
        <f>'TEST SECTION NUMBER 108'!Q6</f>
        <v>70</v>
      </c>
      <c r="E10" s="29">
        <f>'TEST SECTION NUMBER 108'!M6</f>
        <v>2.5350000000000001</v>
      </c>
      <c r="F10" s="29">
        <f>'TEST SECTION NUMBER 108'!L6</f>
        <v>577</v>
      </c>
      <c r="G10" s="29">
        <f>'TEST SECTION NUMBER 108'!G6</f>
        <v>0.99676533939451306</v>
      </c>
      <c r="H10" s="51">
        <f>'TEST SECTION NUMBER 108'!$C$4</f>
        <v>0.55500000000000005</v>
      </c>
      <c r="I10" s="51">
        <f>'TEST SECTION NUMBER 108'!$C$6</f>
        <v>0.42199999999999999</v>
      </c>
      <c r="K10" s="31">
        <f t="shared" si="2"/>
        <v>5</v>
      </c>
      <c r="L10" s="29">
        <f t="shared" si="3"/>
        <v>16650838.154999999</v>
      </c>
      <c r="M10" s="29">
        <f>'TEST SECTION NUMBER 108'!P6*0.0254</f>
        <v>2.4383999999999997</v>
      </c>
      <c r="N10" s="29">
        <f>'TEST SECTION NUMBER 108'!$C$4*0.0254</f>
        <v>1.4097E-2</v>
      </c>
      <c r="O10" s="29">
        <f>'TEST SECTION NUMBER 108'!$C$6*0.0254</f>
        <v>1.0718799999999999E-2</v>
      </c>
      <c r="P10" s="29">
        <f t="shared" si="4"/>
        <v>1.0848891429240125E-4</v>
      </c>
      <c r="Q10" s="29">
        <f t="shared" si="5"/>
        <v>3.3674103335298272E-2</v>
      </c>
      <c r="R10" s="29">
        <f>'TEST SECTION NUMBER 108'!$C$4^2-PI()*(('TEST SECTION NUMBER 108'!$C$6)^2)/4</f>
        <v>0.16815815346952886</v>
      </c>
      <c r="S10" s="29">
        <f>PI()*'TEST SECTION NUMBER 108'!$C$6</f>
        <v>1.3257520998148926</v>
      </c>
      <c r="T10" s="29">
        <f t="shared" si="6"/>
        <v>1.778</v>
      </c>
      <c r="U10" s="29">
        <f t="shared" si="7"/>
        <v>3437.46</v>
      </c>
      <c r="V10" s="29">
        <f t="shared" si="8"/>
        <v>575.92777777777769</v>
      </c>
      <c r="W10" s="79">
        <f t="shared" si="9"/>
        <v>3.1443959396539309</v>
      </c>
      <c r="Y10" s="29">
        <f t="shared" si="10"/>
        <v>1.0848891429240124E-4</v>
      </c>
      <c r="Z10" s="29">
        <f t="shared" si="11"/>
        <v>3.3674103335298272E-2</v>
      </c>
      <c r="AA10" s="30">
        <f t="shared" si="12"/>
        <v>575.92777777777769</v>
      </c>
      <c r="AB10" s="21">
        <v>5</v>
      </c>
      <c r="AC10" s="21">
        <f t="shared" si="0"/>
        <v>3437.46</v>
      </c>
      <c r="AD10" s="21">
        <f t="shared" si="1"/>
        <v>1.0848891429240124E-4</v>
      </c>
      <c r="AE10" s="21">
        <f>テーブル2[[#This Row],[HG-HL]]</f>
        <v>883760.40977061237</v>
      </c>
      <c r="AF10" s="21">
        <f>テーブル2[[#This Row],[Ts]]</f>
        <v>623.7467472920838</v>
      </c>
      <c r="AG10" s="21">
        <f>単位換算108!AA10</f>
        <v>575.92777777777769</v>
      </c>
      <c r="AH10" s="21" cm="1">
        <f t="array" ref="AH10">[3]!PropsSI("C", "T", テーブル5[[#This Row],[Ts]]-0.0001, "P", L10, "Water")</f>
        <v>10285.201264045427</v>
      </c>
      <c r="AI10" s="21" cm="1">
        <f t="array" ref="AI10">[3]!PropsSI("C", "T", テーブル5[[#This Row],[Tin]], "P", L10, "Water")</f>
        <v>5485.3414011098366</v>
      </c>
      <c r="AJ10" s="21">
        <f>(テーブル5[[#This Row],[CPL_Ts]]+テーブル5[[#This Row],[CPL_Tin]])/2</f>
        <v>7885.2713325776313</v>
      </c>
      <c r="AK10" s="21">
        <f>'TEST SECTION NUMBER 108'!N6*3.1546</f>
        <v>1.7350300000000001</v>
      </c>
      <c r="AL10" s="21">
        <f t="shared" si="13"/>
        <v>1.3137749371646608</v>
      </c>
      <c r="AM10" s="21">
        <f>テーブル5[[#This Row],[Q_AVE]]*テーブル5[[#This Row],[A_htr]]</f>
        <v>2.2794389292288013</v>
      </c>
      <c r="AN10" s="21">
        <f>テーブル5[[#This Row],[DNB位置の半径方向出力]]/テーブル5[[#This Row],[ロッド数]]</f>
        <v>7.1562500000000001E-2</v>
      </c>
      <c r="AO10" s="21">
        <f>'TEST SECTION NUMBER 108'!E6</f>
        <v>0.72916666666666663</v>
      </c>
      <c r="AP10" s="21">
        <f>テーブル5[[#This Row],[Q_all]]*テーブル5[[#This Row],[z_ratio]]*テーブル5[[#This Row],[r_ratio]]*1000000</f>
        <v>118943.37902193257</v>
      </c>
      <c r="AQ10" s="28">
        <f>テーブル5[[#This Row],[Q_AVE]]*テーブル5[[#This Row],[DNB位置の軸方向出力]]*テーブル5[[#This Row],[DNB位置の半径方向出力]]</f>
        <v>3.1443959396539305</v>
      </c>
      <c r="AR10" s="21">
        <f>テーブル5[[#This Row],[G]]*テーブル5[[#This Row],[A]]*テーブル5[[#This Row],[Hlg]]</f>
        <v>329577.50263946695</v>
      </c>
      <c r="AS10" s="21">
        <f>-テーブル5[[#This Row],[G]]*テーブル5[[#This Row],[A]]*テーブル5[[#This Row],[CPL_ave]]*(テーブル5[[#This Row],[Ts]]-テーブル5[[#This Row],[Tin]])</f>
        <v>-140617.66147248502</v>
      </c>
      <c r="AT10" s="22">
        <f>(テーブル5[[#This Row],[Q_DNB]]+テーブル5[[#This Row],[xin_nishida]])/テーブル5[[#This Row],[GAHlg]]</f>
        <v>-6.5763840908347693E-2</v>
      </c>
      <c r="AU10" s="21">
        <v>1.58279529876064</v>
      </c>
      <c r="AV10" s="21">
        <v>16</v>
      </c>
      <c r="AW10" s="21">
        <v>1.145</v>
      </c>
      <c r="AX10" s="21">
        <f>テーブル5[[#This Row],[Ts]]-テーブル5[[#This Row],[Tin]]</f>
        <v>47.818969514306104</v>
      </c>
      <c r="AY10" s="21" cm="1">
        <f t="array" ref="AY10">[3]!PropsSI("H", "P", L10, "T", テーブル5[[#This Row],[Ts]]-0.001, "Water")-[3]!PropsSI("H", "P", L10, "T", テーブル5[[#This Row],[Tin]], "Water")</f>
        <v>323748.74987824517</v>
      </c>
      <c r="AZ10" s="21">
        <f>テーブル5[[#This Row],[Hsub]]/1000</f>
        <v>323.74874987824518</v>
      </c>
    </row>
    <row r="11" spans="1:52">
      <c r="A11" s="34">
        <f>'TEST SECTION NUMBER 108'!$C$2</f>
        <v>108</v>
      </c>
      <c r="B11" s="33">
        <f>'TEST SECTION NUMBER 108'!I7</f>
        <v>6</v>
      </c>
      <c r="C11" s="26">
        <f>'TEST SECTION NUMBER 108'!K7</f>
        <v>2415</v>
      </c>
      <c r="D11" s="26">
        <f>'TEST SECTION NUMBER 108'!Q7</f>
        <v>70</v>
      </c>
      <c r="E11" s="26">
        <f>'TEST SECTION NUMBER 108'!M7</f>
        <v>2.0640000000000001</v>
      </c>
      <c r="F11" s="26">
        <f>'TEST SECTION NUMBER 108'!L7</f>
        <v>559</v>
      </c>
      <c r="G11" s="26">
        <f>'TEST SECTION NUMBER 108'!G7</f>
        <v>0.93695941903084234</v>
      </c>
      <c r="H11" s="24">
        <f>'TEST SECTION NUMBER 108'!$C$4</f>
        <v>0.55500000000000005</v>
      </c>
      <c r="I11" s="24">
        <f>'TEST SECTION NUMBER 108'!$C$6</f>
        <v>0.42199999999999999</v>
      </c>
      <c r="K11" s="33">
        <f t="shared" si="2"/>
        <v>6</v>
      </c>
      <c r="L11" s="26">
        <f t="shared" si="3"/>
        <v>16650838.154999999</v>
      </c>
      <c r="M11" s="26">
        <f>'TEST SECTION NUMBER 108'!P7*0.0254</f>
        <v>2.4383999999999997</v>
      </c>
      <c r="N11" s="26">
        <f>'TEST SECTION NUMBER 108'!$C$4*0.0254</f>
        <v>1.4097E-2</v>
      </c>
      <c r="O11" s="26">
        <f>'TEST SECTION NUMBER 108'!$C$6*0.0254</f>
        <v>1.0718799999999999E-2</v>
      </c>
      <c r="P11" s="26">
        <f t="shared" si="4"/>
        <v>1.0848891429240125E-4</v>
      </c>
      <c r="Q11" s="26">
        <f t="shared" si="5"/>
        <v>3.3674103335298272E-2</v>
      </c>
      <c r="R11" s="26">
        <f>'TEST SECTION NUMBER 108'!$C$4^2-PI()*(('TEST SECTION NUMBER 108'!$C$6)^2)/4</f>
        <v>0.16815815346952886</v>
      </c>
      <c r="S11" s="26">
        <f>PI()*'TEST SECTION NUMBER 108'!$C$6</f>
        <v>1.3257520998148926</v>
      </c>
      <c r="T11" s="26">
        <f t="shared" si="6"/>
        <v>1.778</v>
      </c>
      <c r="U11" s="26">
        <f t="shared" si="7"/>
        <v>2798.7840000000001</v>
      </c>
      <c r="V11" s="26">
        <f t="shared" si="8"/>
        <v>565.92777777777769</v>
      </c>
      <c r="W11" s="80">
        <f t="shared" si="9"/>
        <v>2.9557321832746952</v>
      </c>
      <c r="Y11" s="26">
        <f t="shared" si="10"/>
        <v>1.0848891429240124E-4</v>
      </c>
      <c r="Z11" s="26">
        <f t="shared" si="11"/>
        <v>3.3674103335298272E-2</v>
      </c>
      <c r="AA11" s="27">
        <f t="shared" si="12"/>
        <v>565.92777777777769</v>
      </c>
      <c r="AB11" s="21">
        <v>6</v>
      </c>
      <c r="AC11" s="21">
        <f t="shared" si="0"/>
        <v>2798.7840000000001</v>
      </c>
      <c r="AD11" s="21">
        <f t="shared" si="1"/>
        <v>1.0848891429240124E-4</v>
      </c>
      <c r="AE11" s="21">
        <f>テーブル2[[#This Row],[HG-HL]]</f>
        <v>883760.40977061237</v>
      </c>
      <c r="AF11" s="21">
        <f>テーブル2[[#This Row],[Ts]]</f>
        <v>623.7467472920838</v>
      </c>
      <c r="AG11" s="21">
        <f>単位換算108!AA11</f>
        <v>565.92777777777769</v>
      </c>
      <c r="AH11" s="21" cm="1">
        <f t="array" ref="AH11">[3]!PropsSI("C", "T", テーブル5[[#This Row],[Ts]]-0.0001, "P", L11, "Water")</f>
        <v>10285.201264045427</v>
      </c>
      <c r="AI11" s="21" cm="1">
        <f t="array" ref="AI11">[3]!PropsSI("C", "T", テーブル5[[#This Row],[Tin]], "P", L11, "Water")</f>
        <v>5266.8111126872263</v>
      </c>
      <c r="AJ11" s="21">
        <f>(テーブル5[[#This Row],[CPL_Ts]]+テーブル5[[#This Row],[CPL_Tin]])/2</f>
        <v>7776.0061883663266</v>
      </c>
      <c r="AK11" s="21">
        <f>'TEST SECTION NUMBER 108'!N7*3.1546</f>
        <v>1.6309282000000001</v>
      </c>
      <c r="AL11" s="21">
        <f t="shared" si="13"/>
        <v>1.3137749371646608</v>
      </c>
      <c r="AM11" s="21">
        <f>テーブル5[[#This Row],[Q_AVE]]*テーブル5[[#This Row],[A_htr]]</f>
        <v>2.1426725934750732</v>
      </c>
      <c r="AN11" s="21">
        <f>テーブル5[[#This Row],[DNB位置の半径方向出力]]/テーブル5[[#This Row],[ロッド数]]</f>
        <v>7.1562500000000001E-2</v>
      </c>
      <c r="AO11" s="21">
        <f>'TEST SECTION NUMBER 108'!E7</f>
        <v>0.72916666666666663</v>
      </c>
      <c r="AP11" s="21">
        <f>テーブル5[[#This Row],[Q_all]]*テーブル5[[#This Row],[z_ratio]]*テーブル5[[#This Row],[r_ratio]]*1000000</f>
        <v>111806.7762806166</v>
      </c>
      <c r="AQ11" s="28">
        <f>テーブル5[[#This Row],[Q_AVE]]*テーブル5[[#This Row],[DNB位置の軸方向出力]]*テーブル5[[#This Row],[DNB位置の半径方向出力]]</f>
        <v>2.9557321832746948</v>
      </c>
      <c r="AR11" s="21">
        <f>テーブル5[[#This Row],[G]]*テーブル5[[#This Row],[A]]*テーブル5[[#This Row],[Hlg]]</f>
        <v>268342.39268160152</v>
      </c>
      <c r="AS11" s="21">
        <f>-テーブル5[[#This Row],[G]]*テーブル5[[#This Row],[A]]*テーブル5[[#This Row],[CPL_ave]]*(テーブル5[[#This Row],[Ts]]-テーブル5[[#This Row],[Tin]])</f>
        <v>-136515.41390170183</v>
      </c>
      <c r="AT11" s="22">
        <f>(テーブル5[[#This Row],[Q_DNB]]+テーブル5[[#This Row],[xin_nishida]])/テーブル5[[#This Row],[GAHlg]]</f>
        <v>-9.2078770611555866E-2</v>
      </c>
      <c r="AU11" s="21">
        <v>1.58279529876064</v>
      </c>
      <c r="AV11" s="21">
        <v>16</v>
      </c>
      <c r="AW11" s="21">
        <v>1.145</v>
      </c>
      <c r="AX11" s="21">
        <f>テーブル5[[#This Row],[Ts]]-テーブル5[[#This Row],[Tin]]</f>
        <v>57.818969514306104</v>
      </c>
      <c r="AY11" s="21" cm="1">
        <f t="array" ref="AY11">[3]!PropsSI("H", "P", L11, "T", テーブル5[[#This Row],[Ts]]-0.001, "Water")-[3]!PropsSI("H", "P", L11, "T", テーブル5[[#This Row],[Tin]], "Water")</f>
        <v>377462.37712510675</v>
      </c>
      <c r="AZ11" s="21">
        <f>テーブル5[[#This Row],[Hsub]]/1000</f>
        <v>377.46237712510674</v>
      </c>
    </row>
    <row r="12" spans="1:52">
      <c r="A12" s="35">
        <f>'TEST SECTION NUMBER 108'!$C$2</f>
        <v>108</v>
      </c>
      <c r="B12" s="31">
        <f>'TEST SECTION NUMBER 108'!I8</f>
        <v>7</v>
      </c>
      <c r="C12" s="29">
        <f>'TEST SECTION NUMBER 108'!K8</f>
        <v>1515</v>
      </c>
      <c r="D12" s="29">
        <f>'TEST SECTION NUMBER 108'!Q8</f>
        <v>70</v>
      </c>
      <c r="E12" s="29">
        <f>'TEST SECTION NUMBER 108'!M8</f>
        <v>3.4289999999999998</v>
      </c>
      <c r="F12" s="29">
        <f>'TEST SECTION NUMBER 108'!L8</f>
        <v>560</v>
      </c>
      <c r="G12" s="29">
        <f>'TEST SECTION NUMBER 108'!G8</f>
        <v>0.92789791594543758</v>
      </c>
      <c r="H12" s="51">
        <f>'TEST SECTION NUMBER 108'!$C$4</f>
        <v>0.55500000000000005</v>
      </c>
      <c r="I12" s="51">
        <f>'TEST SECTION NUMBER 108'!$C$6</f>
        <v>0.42199999999999999</v>
      </c>
      <c r="K12" s="31">
        <f t="shared" si="2"/>
        <v>7</v>
      </c>
      <c r="L12" s="29">
        <f t="shared" si="3"/>
        <v>10445556.854999999</v>
      </c>
      <c r="M12" s="29">
        <f>'TEST SECTION NUMBER 108'!P8*0.0254</f>
        <v>2.4383999999999997</v>
      </c>
      <c r="N12" s="29">
        <f>'TEST SECTION NUMBER 108'!$C$4*0.0254</f>
        <v>1.4097E-2</v>
      </c>
      <c r="O12" s="29">
        <f>'TEST SECTION NUMBER 108'!$C$6*0.0254</f>
        <v>1.0718799999999999E-2</v>
      </c>
      <c r="P12" s="29">
        <f t="shared" si="4"/>
        <v>1.0848891429240125E-4</v>
      </c>
      <c r="Q12" s="29">
        <f t="shared" si="5"/>
        <v>3.3674103335298272E-2</v>
      </c>
      <c r="R12" s="29">
        <f>'TEST SECTION NUMBER 108'!$C$4^2-PI()*(('TEST SECTION NUMBER 108'!$C$6)^2)/4</f>
        <v>0.16815815346952886</v>
      </c>
      <c r="S12" s="29">
        <f>PI()*'TEST SECTION NUMBER 108'!$C$6</f>
        <v>1.3257520998148926</v>
      </c>
      <c r="T12" s="29">
        <f t="shared" si="6"/>
        <v>1.778</v>
      </c>
      <c r="U12" s="29">
        <f t="shared" si="7"/>
        <v>4649.7240000000002</v>
      </c>
      <c r="V12" s="29">
        <f t="shared" si="8"/>
        <v>566.48333333333335</v>
      </c>
      <c r="W12" s="79">
        <f t="shared" si="9"/>
        <v>2.9271467656414774</v>
      </c>
      <c r="Y12" s="29">
        <f t="shared" si="10"/>
        <v>1.0848891429240124E-4</v>
      </c>
      <c r="Z12" s="29">
        <f t="shared" si="11"/>
        <v>3.3674103335298272E-2</v>
      </c>
      <c r="AA12" s="30">
        <f t="shared" si="12"/>
        <v>566.48333333333335</v>
      </c>
      <c r="AB12" s="21">
        <v>7</v>
      </c>
      <c r="AC12" s="21">
        <f t="shared" si="0"/>
        <v>4649.7240000000002</v>
      </c>
      <c r="AD12" s="21">
        <f t="shared" si="1"/>
        <v>1.0848891429240124E-4</v>
      </c>
      <c r="AE12" s="21">
        <f>テーブル2[[#This Row],[HG-HL]]</f>
        <v>1290031.5701759094</v>
      </c>
      <c r="AF12" s="21">
        <f>テーブル2[[#This Row],[Ts]]</f>
        <v>587.36714056353833</v>
      </c>
      <c r="AG12" s="21">
        <f>単位換算108!AA12</f>
        <v>566.48333333333335</v>
      </c>
      <c r="AH12" s="21" cm="1">
        <f t="array" ref="AH12">[3]!PropsSI("C", "T", テーブル5[[#This Row],[Ts]]-0.0001, "P", L12, "Water")</f>
        <v>6257.8913782550844</v>
      </c>
      <c r="AI12" s="21" cm="1">
        <f t="array" ref="AI12">[3]!PropsSI("C", "T", テーブル5[[#This Row],[Tin]], "P", L12, "Water")</f>
        <v>5470.5100228818128</v>
      </c>
      <c r="AJ12" s="21">
        <f>(テーブル5[[#This Row],[CPL_Ts]]+テーブル5[[#This Row],[CPL_Tin]])/2</f>
        <v>5864.2007005684482</v>
      </c>
      <c r="AK12" s="21">
        <f>'TEST SECTION NUMBER 108'!N8*3.1546</f>
        <v>1.6151552</v>
      </c>
      <c r="AL12" s="21">
        <f t="shared" si="13"/>
        <v>1.3137749371646608</v>
      </c>
      <c r="AM12" s="21">
        <f>テーブル5[[#This Row],[Q_AVE]]*テーブル5[[#This Row],[A_htr]]</f>
        <v>2.1219504213911753</v>
      </c>
      <c r="AN12" s="21">
        <f>テーブル5[[#This Row],[DNB位置の半径方向出力]]/テーブル5[[#This Row],[ロッド数]]</f>
        <v>7.1562500000000001E-2</v>
      </c>
      <c r="AO12" s="21">
        <f>'TEST SECTION NUMBER 108'!E8</f>
        <v>0.72916666666666663</v>
      </c>
      <c r="AP12" s="21">
        <f>テーブル5[[#This Row],[Q_all]]*テーブル5[[#This Row],[z_ratio]]*テーブル5[[#This Row],[r_ratio]]*1000000</f>
        <v>110725.47283496268</v>
      </c>
      <c r="AQ12" s="28">
        <f>テーブル5[[#This Row],[Q_AVE]]*テーブル5[[#This Row],[DNB位置の軸方向出力]]*テーブル5[[#This Row],[DNB位置の半径方向出力]]</f>
        <v>2.9271467656414774</v>
      </c>
      <c r="AR12" s="21">
        <f>テーブル5[[#This Row],[G]]*テーブル5[[#This Row],[A]]*テーブル5[[#This Row],[Hlg]]</f>
        <v>650748.05136022449</v>
      </c>
      <c r="AS12" s="21">
        <f>-テーブル5[[#This Row],[G]]*テーブル5[[#This Row],[A]]*テーブル5[[#This Row],[CPL_ave]]*(テーブル5[[#This Row],[Ts]]-テーブル5[[#This Row],[Tin]])</f>
        <v>-61777.600928451175</v>
      </c>
      <c r="AT12" s="22">
        <f>(テーブル5[[#This Row],[Q_DNB]]+テーブル5[[#This Row],[xin_nishida]])/テーブル5[[#This Row],[GAHlg]]</f>
        <v>7.5217853982348995E-2</v>
      </c>
      <c r="AU12" s="21">
        <v>1.58279529876064</v>
      </c>
      <c r="AV12" s="21">
        <v>16</v>
      </c>
      <c r="AW12" s="21">
        <v>1.145</v>
      </c>
      <c r="AX12" s="21">
        <f>テーブル5[[#This Row],[Ts]]-テーブル5[[#This Row],[Tin]]</f>
        <v>20.88380723020498</v>
      </c>
      <c r="AY12" s="21" cm="1">
        <f t="array" ref="AY12">[3]!PropsSI("H", "P", L12, "T", テーブル5[[#This Row],[Ts]]-0.001, "Water")-[3]!PropsSI("H", "P", L12, "T", テーブル5[[#This Row],[Tin]], "Water")</f>
        <v>121382.95260366471</v>
      </c>
      <c r="AZ12" s="21">
        <f>テーブル5[[#This Row],[Hsub]]/1000</f>
        <v>121.38295260366472</v>
      </c>
    </row>
    <row r="13" spans="1:52">
      <c r="A13" s="35">
        <f>'TEST SECTION NUMBER 108'!$C$2</f>
        <v>108</v>
      </c>
      <c r="B13" s="31">
        <f>'TEST SECTION NUMBER 108'!I9</f>
        <v>8</v>
      </c>
      <c r="C13" s="29">
        <f>'TEST SECTION NUMBER 108'!K9</f>
        <v>1815</v>
      </c>
      <c r="D13" s="29">
        <f>'TEST SECTION NUMBER 108'!Q9</f>
        <v>70</v>
      </c>
      <c r="E13" s="29">
        <f>'TEST SECTION NUMBER 108'!M9</f>
        <v>3.552</v>
      </c>
      <c r="F13" s="29">
        <f>'TEST SECTION NUMBER 108'!L9</f>
        <v>579</v>
      </c>
      <c r="G13" s="29">
        <f>'TEST SECTION NUMBER 108'!G9</f>
        <v>0.98770383630910841</v>
      </c>
      <c r="H13" s="51">
        <f>'TEST SECTION NUMBER 108'!$C$4</f>
        <v>0.55500000000000005</v>
      </c>
      <c r="I13" s="51">
        <f>'TEST SECTION NUMBER 108'!$C$6</f>
        <v>0.42199999999999999</v>
      </c>
      <c r="K13" s="31">
        <f t="shared" si="2"/>
        <v>8</v>
      </c>
      <c r="L13" s="29">
        <f t="shared" si="3"/>
        <v>12513983.955</v>
      </c>
      <c r="M13" s="29">
        <f>'TEST SECTION NUMBER 108'!P9*0.0254</f>
        <v>2.4383999999999997</v>
      </c>
      <c r="N13" s="29">
        <f>'TEST SECTION NUMBER 108'!$C$4*0.0254</f>
        <v>1.4097E-2</v>
      </c>
      <c r="O13" s="29">
        <f>'TEST SECTION NUMBER 108'!$C$6*0.0254</f>
        <v>1.0718799999999999E-2</v>
      </c>
      <c r="P13" s="29">
        <f t="shared" si="4"/>
        <v>1.0848891429240125E-4</v>
      </c>
      <c r="Q13" s="29">
        <f t="shared" si="5"/>
        <v>3.3674103335298272E-2</v>
      </c>
      <c r="R13" s="29">
        <f>'TEST SECTION NUMBER 108'!$C$4^2-PI()*(('TEST SECTION NUMBER 108'!$C$6)^2)/4</f>
        <v>0.16815815346952886</v>
      </c>
      <c r="S13" s="29">
        <f>PI()*'TEST SECTION NUMBER 108'!$C$6</f>
        <v>1.3257520998148926</v>
      </c>
      <c r="T13" s="29">
        <f t="shared" si="6"/>
        <v>1.778</v>
      </c>
      <c r="U13" s="29">
        <f t="shared" si="7"/>
        <v>4816.5119999999997</v>
      </c>
      <c r="V13" s="29">
        <f t="shared" si="8"/>
        <v>577.03888888888889</v>
      </c>
      <c r="W13" s="79">
        <f t="shared" si="9"/>
        <v>3.1158105220207131</v>
      </c>
      <c r="Y13" s="29">
        <f t="shared" si="10"/>
        <v>1.0848891429240124E-4</v>
      </c>
      <c r="Z13" s="29">
        <f t="shared" si="11"/>
        <v>3.3674103335298272E-2</v>
      </c>
      <c r="AA13" s="30">
        <f t="shared" si="12"/>
        <v>577.03888888888889</v>
      </c>
      <c r="AB13" s="21">
        <v>8</v>
      </c>
      <c r="AC13" s="21">
        <f t="shared" si="0"/>
        <v>4816.5119999999997</v>
      </c>
      <c r="AD13" s="21">
        <f t="shared" si="1"/>
        <v>1.0848891429240124E-4</v>
      </c>
      <c r="AE13" s="21">
        <f>テーブル2[[#This Row],[HG-HL]]</f>
        <v>1161846.5417526329</v>
      </c>
      <c r="AF13" s="21">
        <f>テーブル2[[#This Row],[Ts]]</f>
        <v>601.04946712932554</v>
      </c>
      <c r="AG13" s="21">
        <f>単位換算108!AA13</f>
        <v>577.03888888888889</v>
      </c>
      <c r="AH13" s="21" cm="1">
        <f t="array" ref="AH13">[3]!PropsSI("C", "T", テーブル5[[#This Row],[Ts]]-0.0001, "P", L13, "Water")</f>
        <v>7027.4336092584517</v>
      </c>
      <c r="AI13" s="21" cm="1">
        <f t="array" ref="AI13">[3]!PropsSI("C", "T", テーブル5[[#This Row],[Tin]], "P", L13, "Water")</f>
        <v>5687.3250492953812</v>
      </c>
      <c r="AJ13" s="21">
        <f>(テーブル5[[#This Row],[CPL_Ts]]+テーブル5[[#This Row],[CPL_Tin]])/2</f>
        <v>6357.3793292769169</v>
      </c>
      <c r="AK13" s="21">
        <f>'TEST SECTION NUMBER 108'!N9*3.1546</f>
        <v>1.719257</v>
      </c>
      <c r="AL13" s="21">
        <f t="shared" si="13"/>
        <v>1.3137749371646608</v>
      </c>
      <c r="AM13" s="21">
        <f>テーブル5[[#This Row],[Q_AVE]]*テーブル5[[#This Row],[A_htr]]</f>
        <v>2.2587167571449034</v>
      </c>
      <c r="AN13" s="21">
        <f>テーブル5[[#This Row],[DNB位置の半径方向出力]]/テーブル5[[#This Row],[ロッド数]]</f>
        <v>7.1562500000000001E-2</v>
      </c>
      <c r="AO13" s="21">
        <f>'TEST SECTION NUMBER 108'!E9</f>
        <v>0.72916666666666663</v>
      </c>
      <c r="AP13" s="21">
        <f>テーブル5[[#This Row],[Q_all]]*テーブル5[[#This Row],[z_ratio]]*テーブル5[[#This Row],[r_ratio]]*1000000</f>
        <v>117862.07557627864</v>
      </c>
      <c r="AQ13" s="28">
        <f>テーブル5[[#This Row],[Q_AVE]]*テーブル5[[#This Row],[DNB位置の軸方向出力]]*テーブル5[[#This Row],[DNB位置の半径方向出力]]</f>
        <v>3.1158105220207135</v>
      </c>
      <c r="AR13" s="21">
        <f>テーブル5[[#This Row],[G]]*テーブル5[[#This Row],[A]]*テーブル5[[#This Row],[Hlg]]</f>
        <v>607109.15129060519</v>
      </c>
      <c r="AS13" s="21">
        <f>-テーブル5[[#This Row],[G]]*テーブル5[[#This Row],[A]]*テーブル5[[#This Row],[CPL_ave]]*(テーブル5[[#This Row],[Ts]]-テーブル5[[#This Row],[Tin]])</f>
        <v>-79762.499390665107</v>
      </c>
      <c r="AT13" s="22">
        <f>(テーブル5[[#This Row],[Q_DNB]]+テーブル5[[#This Row],[xin_nishida]])/テーブル5[[#This Row],[GAHlg]]</f>
        <v>6.2755727046150872E-2</v>
      </c>
      <c r="AU13" s="21">
        <v>1.58279529876064</v>
      </c>
      <c r="AV13" s="21">
        <v>16</v>
      </c>
      <c r="AW13" s="21">
        <v>1.145</v>
      </c>
      <c r="AX13" s="21">
        <f>テーブル5[[#This Row],[Ts]]-テーブル5[[#This Row],[Tin]]</f>
        <v>24.010578240436644</v>
      </c>
      <c r="AY13" s="21" cm="1">
        <f t="array" ref="AY13">[3]!PropsSI("H", "P", L13, "T", テーブル5[[#This Row],[Ts]]-0.001, "Water")-[3]!PropsSI("H", "P", L13, "T", テーブル5[[#This Row],[Tin]], "Water")</f>
        <v>149605.78823456494</v>
      </c>
      <c r="AZ13" s="21">
        <f>テーブル5[[#This Row],[Hsub]]/1000</f>
        <v>149.60578823456495</v>
      </c>
    </row>
    <row r="14" spans="1:52">
      <c r="A14" s="34">
        <f>'TEST SECTION NUMBER 108'!$C$2</f>
        <v>108</v>
      </c>
      <c r="B14" s="33">
        <f>'TEST SECTION NUMBER 108'!I10</f>
        <v>9</v>
      </c>
      <c r="C14" s="26">
        <f>'TEST SECTION NUMBER 108'!K10</f>
        <v>1825</v>
      </c>
      <c r="D14" s="26">
        <f>'TEST SECTION NUMBER 108'!Q10</f>
        <v>70</v>
      </c>
      <c r="E14" s="26">
        <f>'TEST SECTION NUMBER 108'!M10</f>
        <v>1.907</v>
      </c>
      <c r="F14" s="26">
        <f>'TEST SECTION NUMBER 108'!L10</f>
        <v>500</v>
      </c>
      <c r="G14" s="26">
        <f>'TEST SECTION NUMBER 108'!G10</f>
        <v>1.0203252474165652</v>
      </c>
      <c r="H14" s="24">
        <f>'TEST SECTION NUMBER 108'!$C$4</f>
        <v>0.55500000000000005</v>
      </c>
      <c r="I14" s="24">
        <f>'TEST SECTION NUMBER 108'!$C$6</f>
        <v>0.42199999999999999</v>
      </c>
      <c r="K14" s="33">
        <f t="shared" si="2"/>
        <v>9</v>
      </c>
      <c r="L14" s="26">
        <f t="shared" si="3"/>
        <v>12582931.524999999</v>
      </c>
      <c r="M14" s="26">
        <f>'TEST SECTION NUMBER 108'!P10*0.0254</f>
        <v>2.4383999999999997</v>
      </c>
      <c r="N14" s="26">
        <f>'TEST SECTION NUMBER 108'!$C$4*0.0254</f>
        <v>1.4097E-2</v>
      </c>
      <c r="O14" s="26">
        <f>'TEST SECTION NUMBER 108'!$C$6*0.0254</f>
        <v>1.0718799999999999E-2</v>
      </c>
      <c r="P14" s="26">
        <f t="shared" si="4"/>
        <v>1.0848891429240125E-4</v>
      </c>
      <c r="Q14" s="26">
        <f t="shared" si="5"/>
        <v>3.3674103335298272E-2</v>
      </c>
      <c r="R14" s="26">
        <f>'TEST SECTION NUMBER 108'!$C$4^2-PI()*(('TEST SECTION NUMBER 108'!$C$6)^2)/4</f>
        <v>0.16815815346952886</v>
      </c>
      <c r="S14" s="26">
        <f>PI()*'TEST SECTION NUMBER 108'!$C$6</f>
        <v>1.3257520998148926</v>
      </c>
      <c r="T14" s="26">
        <f t="shared" si="6"/>
        <v>1.778</v>
      </c>
      <c r="U14" s="26">
        <f t="shared" si="7"/>
        <v>2585.8919999999998</v>
      </c>
      <c r="V14" s="26">
        <f t="shared" si="8"/>
        <v>533.15</v>
      </c>
      <c r="W14" s="80">
        <f t="shared" si="9"/>
        <v>3.2187180255002965</v>
      </c>
      <c r="Y14" s="26">
        <f t="shared" si="10"/>
        <v>1.0848891429240124E-4</v>
      </c>
      <c r="Z14" s="26">
        <f t="shared" si="11"/>
        <v>3.3674103335298272E-2</v>
      </c>
      <c r="AA14" s="27">
        <f t="shared" si="12"/>
        <v>533.15</v>
      </c>
      <c r="AB14" s="21">
        <v>9</v>
      </c>
      <c r="AC14" s="21">
        <f t="shared" si="0"/>
        <v>2585.8919999999998</v>
      </c>
      <c r="AD14" s="21">
        <f t="shared" si="1"/>
        <v>1.0848891429240124E-4</v>
      </c>
      <c r="AE14" s="21">
        <f>テーブル2[[#This Row],[HG-HL]]</f>
        <v>1157513.1888589836</v>
      </c>
      <c r="AF14" s="21">
        <f>テーブル2[[#This Row],[Ts]]</f>
        <v>601.4740128062333</v>
      </c>
      <c r="AG14" s="21">
        <f>単位換算108!AA14</f>
        <v>533.15</v>
      </c>
      <c r="AH14" s="21" cm="1">
        <f t="array" ref="AH14">[3]!PropsSI("C", "T", テーブル5[[#This Row],[Ts]]-0.0001, "P", L14, "Water")</f>
        <v>7058.4028890434602</v>
      </c>
      <c r="AI14" s="21" cm="1">
        <f t="array" ref="AI14">[3]!PropsSI("C", "T", テーブル5[[#This Row],[Tin]], "P", L14, "Water")</f>
        <v>4865.5330959492767</v>
      </c>
      <c r="AJ14" s="21">
        <f>(テーブル5[[#This Row],[CPL_Ts]]+テーブル5[[#This Row],[CPL_Tin]])/2</f>
        <v>5961.9679924963684</v>
      </c>
      <c r="AK14" s="21">
        <f>'TEST SECTION NUMBER 108'!N10*3.1546</f>
        <v>1.7760397999999997</v>
      </c>
      <c r="AL14" s="21">
        <f t="shared" si="13"/>
        <v>1.3137749371646608</v>
      </c>
      <c r="AM14" s="21">
        <f>テーブル5[[#This Row],[Q_AVE]]*テーブル5[[#This Row],[A_htr]]</f>
        <v>2.3333165766469364</v>
      </c>
      <c r="AN14" s="21">
        <f>テーブル5[[#This Row],[DNB位置の半径方向出力]]/テーブル5[[#This Row],[ロッド数]]</f>
        <v>7.1562500000000001E-2</v>
      </c>
      <c r="AO14" s="21">
        <f>'TEST SECTION NUMBER 108'!E10</f>
        <v>0.72916666666666663</v>
      </c>
      <c r="AP14" s="21">
        <f>テーブル5[[#This Row],[Q_all]]*テーブル5[[#This Row],[z_ratio]]*テーブル5[[#This Row],[r_ratio]]*1000000</f>
        <v>121754.76798063278</v>
      </c>
      <c r="AQ14" s="28">
        <f>テーブル5[[#This Row],[Q_AVE]]*テーブル5[[#This Row],[DNB位置の軸方向出力]]*テーブル5[[#This Row],[DNB位置の半径方向出力]]</f>
        <v>3.2187180255002961</v>
      </c>
      <c r="AR14" s="21">
        <f>テーブル5[[#This Row],[G]]*テーブル5[[#This Row],[A]]*テーブル5[[#This Row],[Hlg]]</f>
        <v>324729.46251831518</v>
      </c>
      <c r="AS14" s="21">
        <f>-テーブル5[[#This Row],[G]]*テーブル5[[#This Row],[A]]*テーブル5[[#This Row],[CPL_ave]]*(テーブル5[[#This Row],[Ts]]-テーブル5[[#This Row],[Tin]])</f>
        <v>-114276.97904792966</v>
      </c>
      <c r="AT14" s="22">
        <f>(テーブル5[[#This Row],[Q_DNB]]+テーブル5[[#This Row],[xin_nishida]])/テーブル5[[#This Row],[GAHlg]]</f>
        <v>2.3027750160739904E-2</v>
      </c>
      <c r="AU14" s="21">
        <v>1.58279529876064</v>
      </c>
      <c r="AV14" s="21">
        <v>16</v>
      </c>
      <c r="AW14" s="21">
        <v>1.145</v>
      </c>
      <c r="AX14" s="21">
        <f>テーブル5[[#This Row],[Ts]]-テーブル5[[#This Row],[Tin]]</f>
        <v>68.324012806233327</v>
      </c>
      <c r="AY14" s="21" cm="1">
        <f t="array" ref="AY14">[3]!PropsSI("H", "P", L14, "T", テーブル5[[#This Row],[Ts]]-0.001, "Water")-[3]!PropsSI("H", "P", L14, "T", テーブル5[[#This Row],[Tin]], "Water")</f>
        <v>380825.21144843753</v>
      </c>
      <c r="AZ14" s="21">
        <f>テーブル5[[#This Row],[Hsub]]/1000</f>
        <v>380.82521144843753</v>
      </c>
    </row>
    <row r="15" spans="1:52">
      <c r="A15" s="35">
        <f>'TEST SECTION NUMBER 108'!$C$2</f>
        <v>108</v>
      </c>
      <c r="B15" s="31">
        <f>'TEST SECTION NUMBER 108'!I11</f>
        <v>10</v>
      </c>
      <c r="C15" s="29">
        <f>'TEST SECTION NUMBER 108'!K11</f>
        <v>1515</v>
      </c>
      <c r="D15" s="29">
        <f>'TEST SECTION NUMBER 108'!Q11</f>
        <v>70</v>
      </c>
      <c r="E15" s="29">
        <f>'TEST SECTION NUMBER 108'!M11</f>
        <v>3.6040000000000001</v>
      </c>
      <c r="F15" s="29">
        <f>'TEST SECTION NUMBER 108'!L11</f>
        <v>545</v>
      </c>
      <c r="G15" s="29">
        <f>'TEST SECTION NUMBER 108'!G11</f>
        <v>1.0493220572898601</v>
      </c>
      <c r="H15" s="51">
        <f>'TEST SECTION NUMBER 108'!$C$4</f>
        <v>0.55500000000000005</v>
      </c>
      <c r="I15" s="51">
        <f>'TEST SECTION NUMBER 108'!$C$6</f>
        <v>0.42199999999999999</v>
      </c>
      <c r="K15" s="31">
        <f t="shared" si="2"/>
        <v>10</v>
      </c>
      <c r="L15" s="29">
        <f t="shared" si="3"/>
        <v>10445556.854999999</v>
      </c>
      <c r="M15" s="29">
        <f>'TEST SECTION NUMBER 108'!P11*0.0254</f>
        <v>2.4383999999999997</v>
      </c>
      <c r="N15" s="29">
        <f>'TEST SECTION NUMBER 108'!$C$4*0.0254</f>
        <v>1.4097E-2</v>
      </c>
      <c r="O15" s="29">
        <f>'TEST SECTION NUMBER 108'!$C$6*0.0254</f>
        <v>1.0718799999999999E-2</v>
      </c>
      <c r="P15" s="29">
        <f t="shared" si="4"/>
        <v>1.0848891429240125E-4</v>
      </c>
      <c r="Q15" s="29">
        <f t="shared" si="5"/>
        <v>3.3674103335298272E-2</v>
      </c>
      <c r="R15" s="29">
        <f>'TEST SECTION NUMBER 108'!$C$4^2-PI()*(('TEST SECTION NUMBER 108'!$C$6)^2)/4</f>
        <v>0.16815815346952886</v>
      </c>
      <c r="S15" s="29">
        <f>PI()*'TEST SECTION NUMBER 108'!$C$6</f>
        <v>1.3257520998148926</v>
      </c>
      <c r="T15" s="29">
        <f t="shared" si="6"/>
        <v>1.778</v>
      </c>
      <c r="U15" s="29">
        <f t="shared" si="7"/>
        <v>4887.0240000000003</v>
      </c>
      <c r="V15" s="29">
        <f t="shared" si="8"/>
        <v>558.15</v>
      </c>
      <c r="W15" s="79">
        <f t="shared" si="9"/>
        <v>3.3101913619265924</v>
      </c>
      <c r="Y15" s="29">
        <f t="shared" si="10"/>
        <v>1.0848891429240124E-4</v>
      </c>
      <c r="Z15" s="29">
        <f t="shared" si="11"/>
        <v>3.3674103335298272E-2</v>
      </c>
      <c r="AA15" s="30">
        <f t="shared" si="12"/>
        <v>558.15</v>
      </c>
      <c r="AB15" s="21">
        <v>10</v>
      </c>
      <c r="AC15" s="21">
        <f t="shared" si="0"/>
        <v>4887.0240000000003</v>
      </c>
      <c r="AD15" s="21">
        <f t="shared" si="1"/>
        <v>1.0848891429240124E-4</v>
      </c>
      <c r="AE15" s="21">
        <f>テーブル2[[#This Row],[HG-HL]]</f>
        <v>1290031.5701759094</v>
      </c>
      <c r="AF15" s="21">
        <f>テーブル2[[#This Row],[Ts]]</f>
        <v>587.36714056353833</v>
      </c>
      <c r="AG15" s="21">
        <f>単位換算108!AA15</f>
        <v>558.15</v>
      </c>
      <c r="AH15" s="21" cm="1">
        <f t="array" ref="AH15">[3]!PropsSI("C", "T", テーブル5[[#This Row],[Ts]]-0.0001, "P", L15, "Water")</f>
        <v>6257.8913782550844</v>
      </c>
      <c r="AI15" s="21" cm="1">
        <f t="array" ref="AI15">[3]!PropsSI("C", "T", テーブル5[[#This Row],[Tin]], "P", L15, "Water")</f>
        <v>5280.7461527454279</v>
      </c>
      <c r="AJ15" s="21">
        <f>(テーブル5[[#This Row],[CPL_Ts]]+テーブル5[[#This Row],[CPL_Tin]])/2</f>
        <v>5769.3187655002566</v>
      </c>
      <c r="AK15" s="21">
        <f>'TEST SECTION NUMBER 108'!N11*3.1546</f>
        <v>1.8265133999999998</v>
      </c>
      <c r="AL15" s="21">
        <f t="shared" si="13"/>
        <v>1.3137749371646608</v>
      </c>
      <c r="AM15" s="21">
        <f>テーブル5[[#This Row],[Q_AVE]]*テーブル5[[#This Row],[A_htr]]</f>
        <v>2.3996275273154106</v>
      </c>
      <c r="AN15" s="21">
        <f>テーブル5[[#This Row],[DNB位置の半径方向出力]]/テーブル5[[#This Row],[ロッド数]]</f>
        <v>7.1562500000000001E-2</v>
      </c>
      <c r="AO15" s="21">
        <f>'TEST SECTION NUMBER 108'!E11</f>
        <v>0.72916666666666663</v>
      </c>
      <c r="AP15" s="21">
        <f>テーブル5[[#This Row],[Q_all]]*テーブル5[[#This Row],[z_ratio]]*テーブル5[[#This Row],[r_ratio]]*1000000</f>
        <v>125214.93900672537</v>
      </c>
      <c r="AQ15" s="28">
        <f>テーブル5[[#This Row],[Q_AVE]]*テーブル5[[#This Row],[DNB位置の軸方向出力]]*テーブル5[[#This Row],[DNB位置の半径方向出力]]</f>
        <v>3.3101913619265924</v>
      </c>
      <c r="AR15" s="21">
        <f>テーブル5[[#This Row],[G]]*テーブル5[[#This Row],[A]]*テーブル5[[#This Row],[Hlg]]</f>
        <v>683959.16509251937</v>
      </c>
      <c r="AS15" s="21">
        <f>-テーブル5[[#This Row],[G]]*テーブル5[[#This Row],[A]]*テーブル5[[#This Row],[CPL_ave]]*(テーブル5[[#This Row],[Ts]]-テーブル5[[#This Row],[Tin]])</f>
        <v>-89370.06627045192</v>
      </c>
      <c r="AT15" s="22">
        <f>(テーブル5[[#This Row],[Q_DNB]]+テーブル5[[#This Row],[xin_nishida]])/テーブル5[[#This Row],[GAHlg]]</f>
        <v>5.2407913462823037E-2</v>
      </c>
      <c r="AU15" s="21">
        <v>1.58279529876064</v>
      </c>
      <c r="AV15" s="21">
        <v>16</v>
      </c>
      <c r="AW15" s="21">
        <v>1.145</v>
      </c>
      <c r="AX15" s="21">
        <f>テーブル5[[#This Row],[Ts]]-テーブル5[[#This Row],[Tin]]</f>
        <v>29.217140563538351</v>
      </c>
      <c r="AY15" s="21" cm="1">
        <f t="array" ref="AY15">[3]!PropsSI("H", "P", L15, "T", テーブル5[[#This Row],[Ts]]-0.001, "Water")-[3]!PropsSI("H", "P", L15, "T", テーブル5[[#This Row],[Tin]], "Water")</f>
        <v>166149.44520097133</v>
      </c>
      <c r="AZ15" s="21">
        <f>テーブル5[[#This Row],[Hsub]]/1000</f>
        <v>166.14944520097131</v>
      </c>
    </row>
    <row r="16" spans="1:52">
      <c r="A16" s="34">
        <f>'TEST SECTION NUMBER 108'!$C$2</f>
        <v>108</v>
      </c>
      <c r="B16" s="33">
        <f>'TEST SECTION NUMBER 108'!I12</f>
        <v>11</v>
      </c>
      <c r="C16" s="26">
        <f>'TEST SECTION NUMBER 108'!K12</f>
        <v>1515</v>
      </c>
      <c r="D16" s="26">
        <f>'TEST SECTION NUMBER 108'!Q12</f>
        <v>70</v>
      </c>
      <c r="E16" s="26">
        <f>'TEST SECTION NUMBER 108'!M12</f>
        <v>2.48</v>
      </c>
      <c r="F16" s="26">
        <f>'TEST SECTION NUMBER 108'!L12</f>
        <v>482</v>
      </c>
      <c r="G16" s="26">
        <f>'TEST SECTION NUMBER 108'!G12</f>
        <v>1.2033676097417394</v>
      </c>
      <c r="H16" s="24">
        <f>'TEST SECTION NUMBER 108'!$C$4</f>
        <v>0.55500000000000005</v>
      </c>
      <c r="I16" s="24">
        <f>'TEST SECTION NUMBER 108'!$C$6</f>
        <v>0.42199999999999999</v>
      </c>
      <c r="K16" s="33">
        <f t="shared" si="2"/>
        <v>11</v>
      </c>
      <c r="L16" s="26">
        <f t="shared" si="3"/>
        <v>10445556.854999999</v>
      </c>
      <c r="M16" s="26">
        <f>'TEST SECTION NUMBER 108'!P12*0.0254</f>
        <v>2.4383999999999997</v>
      </c>
      <c r="N16" s="26">
        <f>'TEST SECTION NUMBER 108'!$C$4*0.0254</f>
        <v>1.4097E-2</v>
      </c>
      <c r="O16" s="26">
        <f>'TEST SECTION NUMBER 108'!$C$6*0.0254</f>
        <v>1.0718799999999999E-2</v>
      </c>
      <c r="P16" s="26">
        <f t="shared" si="4"/>
        <v>1.0848891429240125E-4</v>
      </c>
      <c r="Q16" s="26">
        <f t="shared" si="5"/>
        <v>3.3674103335298272E-2</v>
      </c>
      <c r="R16" s="26">
        <f>'TEST SECTION NUMBER 108'!$C$4^2-PI()*(('TEST SECTION NUMBER 108'!$C$6)^2)/4</f>
        <v>0.16815815346952886</v>
      </c>
      <c r="S16" s="26">
        <f>PI()*'TEST SECTION NUMBER 108'!$C$6</f>
        <v>1.3257520998148926</v>
      </c>
      <c r="T16" s="26">
        <f t="shared" si="6"/>
        <v>1.778</v>
      </c>
      <c r="U16" s="26">
        <f t="shared" si="7"/>
        <v>3362.88</v>
      </c>
      <c r="V16" s="26">
        <f t="shared" si="8"/>
        <v>523.15</v>
      </c>
      <c r="W16" s="80">
        <f t="shared" si="9"/>
        <v>3.7961434616912908</v>
      </c>
      <c r="Y16" s="26">
        <f t="shared" si="10"/>
        <v>1.0848891429240124E-4</v>
      </c>
      <c r="Z16" s="26">
        <f t="shared" si="11"/>
        <v>3.3674103335298272E-2</v>
      </c>
      <c r="AA16" s="27">
        <f t="shared" si="12"/>
        <v>523.15</v>
      </c>
      <c r="AB16" s="21">
        <v>11</v>
      </c>
      <c r="AC16" s="21">
        <f t="shared" si="0"/>
        <v>3362.88</v>
      </c>
      <c r="AD16" s="21">
        <f t="shared" si="1"/>
        <v>1.0848891429240124E-4</v>
      </c>
      <c r="AE16" s="21">
        <f>テーブル2[[#This Row],[HG-HL]]</f>
        <v>1290031.5701759094</v>
      </c>
      <c r="AF16" s="21">
        <f>テーブル2[[#This Row],[Ts]]</f>
        <v>587.36714056353833</v>
      </c>
      <c r="AG16" s="21">
        <f>単位換算108!AA16</f>
        <v>523.15</v>
      </c>
      <c r="AH16" s="21" cm="1">
        <f t="array" ref="AH16">[3]!PropsSI("C", "T", テーブル5[[#This Row],[Ts]]-0.0001, "P", L16, "Water")</f>
        <v>6257.8913782550844</v>
      </c>
      <c r="AI16" s="21" cm="1">
        <f t="array" ref="AI16">[3]!PropsSI("C", "T", テーブル5[[#This Row],[Tin]], "P", L16, "Water")</f>
        <v>4788.1265618457392</v>
      </c>
      <c r="AJ16" s="21">
        <f>(テーブル5[[#This Row],[CPL_Ts]]+テーブル5[[#This Row],[CPL_Tin]])/2</f>
        <v>5523.0089700504122</v>
      </c>
      <c r="AK16" s="21">
        <f>'TEST SECTION NUMBER 108'!N12*3.1546</f>
        <v>2.0946544</v>
      </c>
      <c r="AL16" s="21">
        <f t="shared" si="13"/>
        <v>1.3137749371646608</v>
      </c>
      <c r="AM16" s="21">
        <f>テーブル5[[#This Row],[Q_AVE]]*テーブル5[[#This Row],[A_htr]]</f>
        <v>2.7519044527416803</v>
      </c>
      <c r="AN16" s="21">
        <f>テーブル5[[#This Row],[DNB位置の半径方向出力]]/テーブル5[[#This Row],[ロッド数]]</f>
        <v>7.1562500000000001E-2</v>
      </c>
      <c r="AO16" s="21">
        <f>'TEST SECTION NUMBER 108'!E12</f>
        <v>0.72916666666666663</v>
      </c>
      <c r="AP16" s="21">
        <f>テーブル5[[#This Row],[Q_all]]*テーブル5[[#This Row],[z_ratio]]*テーブル5[[#This Row],[r_ratio]]*1000000</f>
        <v>143597.09758284225</v>
      </c>
      <c r="AQ16" s="28">
        <f>テーブル5[[#This Row],[Q_AVE]]*テーブル5[[#This Row],[DNB位置の軸方向出力]]*テーブル5[[#This Row],[DNB位置の半径方向出力]]</f>
        <v>3.7961434616912908</v>
      </c>
      <c r="AR16" s="21">
        <f>テーブル5[[#This Row],[G]]*テーブル5[[#This Row],[A]]*テーブル5[[#This Row],[Hlg]]</f>
        <v>470648.92603480804</v>
      </c>
      <c r="AS16" s="21">
        <f>-テーブル5[[#This Row],[G]]*テーブル5[[#This Row],[A]]*テーブル5[[#This Row],[CPL_ave]]*(テーブル5[[#This Row],[Ts]]-テーブル5[[#This Row],[Tin]])</f>
        <v>-129396.77294177593</v>
      </c>
      <c r="AT16" s="22">
        <f>(テーブル5[[#This Row],[Q_DNB]]+テーブル5[[#This Row],[xin_nishida]])/テーブル5[[#This Row],[GAHlg]]</f>
        <v>3.0171798671046166E-2</v>
      </c>
      <c r="AU16" s="21">
        <v>1.58279529876064</v>
      </c>
      <c r="AV16" s="21">
        <v>16</v>
      </c>
      <c r="AW16" s="21">
        <v>1.145</v>
      </c>
      <c r="AX16" s="21">
        <f>テーブル5[[#This Row],[Ts]]-テーブル5[[#This Row],[Tin]]</f>
        <v>64.217140563538351</v>
      </c>
      <c r="AY16" s="21" cm="1">
        <f t="array" ref="AY16">[3]!PropsSI("H", "P", L16, "T", テーブル5[[#This Row],[Ts]]-0.001, "Water")-[3]!PropsSI("H", "P", L16, "T", テーブル5[[#This Row],[Tin]], "Water")</f>
        <v>341316.53711773222</v>
      </c>
      <c r="AZ16" s="21">
        <f>テーブル5[[#This Row],[Hsub]]/1000</f>
        <v>341.3165371177322</v>
      </c>
    </row>
    <row r="17" spans="1:52">
      <c r="A17" s="35">
        <f>'TEST SECTION NUMBER 108'!$C$2</f>
        <v>108</v>
      </c>
      <c r="B17" s="31">
        <f>'TEST SECTION NUMBER 108'!I13</f>
        <v>12</v>
      </c>
      <c r="C17" s="29">
        <f>'TEST SECTION NUMBER 108'!K13</f>
        <v>1545</v>
      </c>
      <c r="D17" s="29">
        <f>'TEST SECTION NUMBER 108'!Q13</f>
        <v>70</v>
      </c>
      <c r="E17" s="29">
        <f>'TEST SECTION NUMBER 108'!M13</f>
        <v>1.97</v>
      </c>
      <c r="F17" s="29">
        <f>'TEST SECTION NUMBER 108'!L13</f>
        <v>466</v>
      </c>
      <c r="G17" s="29">
        <f>'TEST SECTION NUMBER 108'!G13</f>
        <v>1.1055033764193689</v>
      </c>
      <c r="H17" s="51">
        <f>'TEST SECTION NUMBER 108'!$C$4</f>
        <v>0.55500000000000005</v>
      </c>
      <c r="I17" s="51">
        <f>'TEST SECTION NUMBER 108'!$C$6</f>
        <v>0.42199999999999999</v>
      </c>
      <c r="K17" s="31">
        <f t="shared" si="2"/>
        <v>12</v>
      </c>
      <c r="L17" s="29">
        <f t="shared" si="3"/>
        <v>10652399.564999999</v>
      </c>
      <c r="M17" s="29">
        <f>'TEST SECTION NUMBER 108'!P13*0.0254</f>
        <v>2.4383999999999997</v>
      </c>
      <c r="N17" s="29">
        <f>'TEST SECTION NUMBER 108'!$C$4*0.0254</f>
        <v>1.4097E-2</v>
      </c>
      <c r="O17" s="29">
        <f>'TEST SECTION NUMBER 108'!$C$6*0.0254</f>
        <v>1.0718799999999999E-2</v>
      </c>
      <c r="P17" s="29">
        <f t="shared" si="4"/>
        <v>1.0848891429240125E-4</v>
      </c>
      <c r="Q17" s="29">
        <f t="shared" si="5"/>
        <v>3.3674103335298272E-2</v>
      </c>
      <c r="R17" s="29">
        <f>'TEST SECTION NUMBER 108'!$C$4^2-PI()*(('TEST SECTION NUMBER 108'!$C$6)^2)/4</f>
        <v>0.16815815346952886</v>
      </c>
      <c r="S17" s="29">
        <f>PI()*'TEST SECTION NUMBER 108'!$C$6</f>
        <v>1.3257520998148926</v>
      </c>
      <c r="T17" s="29">
        <f t="shared" si="6"/>
        <v>1.778</v>
      </c>
      <c r="U17" s="29">
        <f t="shared" si="7"/>
        <v>2671.32</v>
      </c>
      <c r="V17" s="29">
        <f t="shared" si="8"/>
        <v>514.26111111111106</v>
      </c>
      <c r="W17" s="79">
        <f t="shared" si="9"/>
        <v>3.4874209512525409</v>
      </c>
      <c r="Y17" s="29">
        <f t="shared" si="10"/>
        <v>1.0848891429240124E-4</v>
      </c>
      <c r="Z17" s="29">
        <f t="shared" si="11"/>
        <v>3.3674103335298272E-2</v>
      </c>
      <c r="AA17" s="30">
        <f t="shared" si="12"/>
        <v>514.26111111111106</v>
      </c>
      <c r="AB17" s="21">
        <v>12</v>
      </c>
      <c r="AC17" s="21">
        <f t="shared" si="0"/>
        <v>2671.32</v>
      </c>
      <c r="AD17" s="21">
        <f t="shared" si="1"/>
        <v>1.0848891429240124E-4</v>
      </c>
      <c r="AE17" s="21">
        <f>テーブル2[[#This Row],[HG-HL]]</f>
        <v>1277308.0312392497</v>
      </c>
      <c r="AF17" s="21">
        <f>テーブル2[[#This Row],[Ts]]</f>
        <v>588.82588897650953</v>
      </c>
      <c r="AG17" s="21">
        <f>単位換算108!AA17</f>
        <v>514.26111111111106</v>
      </c>
      <c r="AH17" s="21" cm="1">
        <f t="array" ref="AH17">[3]!PropsSI("C", "T", テーブル5[[#This Row],[Ts]]-0.0001, "P", L17, "Water")</f>
        <v>6323.3616029218028</v>
      </c>
      <c r="AI17" s="21" cm="1">
        <f t="array" ref="AI17">[3]!PropsSI("C", "T", テーブル5[[#This Row],[Tin]], "P", L17, "Water")</f>
        <v>4705.0512903974959</v>
      </c>
      <c r="AJ17" s="21">
        <f>(テーブル5[[#This Row],[CPL_Ts]]+テーブル5[[#This Row],[CPL_Tin]])/2</f>
        <v>5514.2064466596494</v>
      </c>
      <c r="AK17" s="21">
        <f>'TEST SECTION NUMBER 108'!N13*3.1546</f>
        <v>1.9243059999999998</v>
      </c>
      <c r="AL17" s="21">
        <f t="shared" si="13"/>
        <v>1.3137749371646608</v>
      </c>
      <c r="AM17" s="21">
        <f>テーブル5[[#This Row],[Q_AVE]]*テーブル5[[#This Row],[A_htr]]</f>
        <v>2.5281049942355796</v>
      </c>
      <c r="AN17" s="21">
        <f>テーブル5[[#This Row],[DNB位置の半径方向出力]]/テーブル5[[#This Row],[ロッド数]]</f>
        <v>7.1562500000000001E-2</v>
      </c>
      <c r="AO17" s="21">
        <f>'TEST SECTION NUMBER 108'!E13</f>
        <v>0.72916666666666663</v>
      </c>
      <c r="AP17" s="21">
        <f>テーブル5[[#This Row],[Q_all]]*テーブル5[[#This Row],[z_ratio]]*テーブル5[[#This Row],[r_ratio]]*1000000</f>
        <v>131919.02036977976</v>
      </c>
      <c r="AQ17" s="28">
        <f>テーブル5[[#This Row],[Q_AVE]]*テーブル5[[#This Row],[DNB位置の軸方向出力]]*テーブル5[[#This Row],[DNB位置の半径方向出力]]</f>
        <v>3.4874209512525414</v>
      </c>
      <c r="AR17" s="21">
        <f>テーブル5[[#This Row],[G]]*テーブル5[[#This Row],[A]]*テーブル5[[#This Row],[Hlg]]</f>
        <v>370174.86063993012</v>
      </c>
      <c r="AS17" s="21">
        <f>-テーブル5[[#This Row],[G]]*テーブル5[[#This Row],[A]]*テーブル5[[#This Row],[CPL_ave]]*(テーブル5[[#This Row],[Ts]]-テーブル5[[#This Row],[Tin]])</f>
        <v>-119159.32344387918</v>
      </c>
      <c r="AT17" s="22">
        <f>(テーブル5[[#This Row],[Q_DNB]]+テーブル5[[#This Row],[xin_nishida]])/テーブル5[[#This Row],[GAHlg]]</f>
        <v>3.4469377266307548E-2</v>
      </c>
      <c r="AU17" s="21">
        <v>1.58279529876064</v>
      </c>
      <c r="AV17" s="21">
        <v>16</v>
      </c>
      <c r="AW17" s="21">
        <v>1.145</v>
      </c>
      <c r="AX17" s="21">
        <f>テーブル5[[#This Row],[Ts]]-テーブル5[[#This Row],[Tin]]</f>
        <v>74.564777865398469</v>
      </c>
      <c r="AY17" s="21" cm="1">
        <f t="array" ref="AY17">[3]!PropsSI("H", "P", L17, "T", テーブル5[[#This Row],[Ts]]-0.001, "Water")-[3]!PropsSI("H", "P", L17, "T", テーブル5[[#This Row],[Tin]], "Water")</f>
        <v>392225.75468120642</v>
      </c>
      <c r="AZ17" s="21">
        <f>テーブル5[[#This Row],[Hsub]]/1000</f>
        <v>392.22575468120641</v>
      </c>
    </row>
    <row r="18" spans="1:52">
      <c r="A18" s="34">
        <f>'TEST SECTION NUMBER 108'!$C$2</f>
        <v>108</v>
      </c>
      <c r="B18" s="33">
        <f>'TEST SECTION NUMBER 108'!I14</f>
        <v>13</v>
      </c>
      <c r="C18" s="26">
        <f>'TEST SECTION NUMBER 108'!K14</f>
        <v>1515</v>
      </c>
      <c r="D18" s="26">
        <f>'TEST SECTION NUMBER 108'!Q14</f>
        <v>70</v>
      </c>
      <c r="E18" s="26">
        <f>'TEST SECTION NUMBER 108'!M14</f>
        <v>3.5710000000000002</v>
      </c>
      <c r="F18" s="26">
        <f>'TEST SECTION NUMBER 108'!L14</f>
        <v>558</v>
      </c>
      <c r="G18" s="26">
        <f>'TEST SECTION NUMBER 108'!G14</f>
        <v>0.92064871347711397</v>
      </c>
      <c r="H18" s="24">
        <f>'TEST SECTION NUMBER 108'!$C$4</f>
        <v>0.55500000000000005</v>
      </c>
      <c r="I18" s="24">
        <f>'TEST SECTION NUMBER 108'!$C$6</f>
        <v>0.42199999999999999</v>
      </c>
      <c r="K18" s="33">
        <f t="shared" si="2"/>
        <v>13</v>
      </c>
      <c r="L18" s="26">
        <f t="shared" si="3"/>
        <v>10445556.854999999</v>
      </c>
      <c r="M18" s="26">
        <f>'TEST SECTION NUMBER 108'!P14*0.0254</f>
        <v>2.4383999999999997</v>
      </c>
      <c r="N18" s="26">
        <f>'TEST SECTION NUMBER 108'!$C$4*0.0254</f>
        <v>1.4097E-2</v>
      </c>
      <c r="O18" s="26">
        <f>'TEST SECTION NUMBER 108'!$C$6*0.0254</f>
        <v>1.0718799999999999E-2</v>
      </c>
      <c r="P18" s="26">
        <f t="shared" si="4"/>
        <v>1.0848891429240125E-4</v>
      </c>
      <c r="Q18" s="26">
        <f t="shared" si="5"/>
        <v>3.3674103335298272E-2</v>
      </c>
      <c r="R18" s="26">
        <f>'TEST SECTION NUMBER 108'!$C$4^2-PI()*(('TEST SECTION NUMBER 108'!$C$6)^2)/4</f>
        <v>0.16815815346952886</v>
      </c>
      <c r="S18" s="26">
        <f>PI()*'TEST SECTION NUMBER 108'!$C$6</f>
        <v>1.3257520998148926</v>
      </c>
      <c r="T18" s="26">
        <f t="shared" si="6"/>
        <v>1.778</v>
      </c>
      <c r="U18" s="26">
        <f t="shared" si="7"/>
        <v>4842.2759999999998</v>
      </c>
      <c r="V18" s="26">
        <f t="shared" si="8"/>
        <v>565.37222222222226</v>
      </c>
      <c r="W18" s="80">
        <f t="shared" si="9"/>
        <v>2.9042784315349035</v>
      </c>
      <c r="Y18" s="26">
        <f t="shared" si="10"/>
        <v>1.0848891429240124E-4</v>
      </c>
      <c r="Z18" s="26">
        <f t="shared" si="11"/>
        <v>3.3674103335298272E-2</v>
      </c>
      <c r="AA18" s="27">
        <f t="shared" si="12"/>
        <v>565.37222222222226</v>
      </c>
      <c r="AB18" s="21">
        <v>13</v>
      </c>
      <c r="AC18" s="21">
        <f t="shared" si="0"/>
        <v>4842.2759999999998</v>
      </c>
      <c r="AD18" s="21">
        <f t="shared" si="1"/>
        <v>1.0848891429240124E-4</v>
      </c>
      <c r="AE18" s="21">
        <f>テーブル2[[#This Row],[HG-HL]]</f>
        <v>1290031.5701759094</v>
      </c>
      <c r="AF18" s="21">
        <f>テーブル2[[#This Row],[Ts]]</f>
        <v>587.36714056353833</v>
      </c>
      <c r="AG18" s="21">
        <f>単位換算108!AA18</f>
        <v>565.37222222222226</v>
      </c>
      <c r="AH18" s="21" cm="1">
        <f t="array" ref="AH18">[3]!PropsSI("C", "T", テーブル5[[#This Row],[Ts]]-0.0001, "P", L18, "Water")</f>
        <v>6257.8913782550844</v>
      </c>
      <c r="AI18" s="21" cm="1">
        <f t="array" ref="AI18">[3]!PropsSI("C", "T", テーブル5[[#This Row],[Tin]], "P", L18, "Water")</f>
        <v>5442.5593091556684</v>
      </c>
      <c r="AJ18" s="21">
        <f>(テーブル5[[#This Row],[CPL_Ts]]+テーブル5[[#This Row],[CPL_Tin]])/2</f>
        <v>5850.2253437053769</v>
      </c>
      <c r="AK18" s="21">
        <f>'TEST SECTION NUMBER 108'!N14*3.1546</f>
        <v>1.6025368</v>
      </c>
      <c r="AL18" s="21">
        <f t="shared" si="13"/>
        <v>1.3137749371646608</v>
      </c>
      <c r="AM18" s="21">
        <f>テーブル5[[#This Row],[Q_AVE]]*テーブル5[[#This Row],[A_htr]]</f>
        <v>2.1053726837240565</v>
      </c>
      <c r="AN18" s="21">
        <f>テーブル5[[#This Row],[DNB位置の半径方向出力]]/テーブル5[[#This Row],[ロッド数]]</f>
        <v>7.1562500000000001E-2</v>
      </c>
      <c r="AO18" s="21">
        <f>'TEST SECTION NUMBER 108'!E14</f>
        <v>0.72916666666666663</v>
      </c>
      <c r="AP18" s="21">
        <f>テーブル5[[#This Row],[Q_all]]*テーブル5[[#This Row],[z_ratio]]*テーブル5[[#This Row],[r_ratio]]*1000000</f>
        <v>109860.43007843953</v>
      </c>
      <c r="AQ18" s="28">
        <f>テーブル5[[#This Row],[Q_AVE]]*テーブル5[[#This Row],[DNB位置の軸方向出力]]*テーブル5[[#This Row],[DNB位置の半径方向出力]]</f>
        <v>2.9042784315349031</v>
      </c>
      <c r="AR18" s="21">
        <f>テーブル5[[#This Row],[G]]*テーブル5[[#This Row],[A]]*テーブル5[[#This Row],[Hlg]]</f>
        <v>677696.49793157238</v>
      </c>
      <c r="AS18" s="21">
        <f>-テーブル5[[#This Row],[G]]*テーブル5[[#This Row],[A]]*テーブル5[[#This Row],[CPL_ave]]*(テーブル5[[#This Row],[Ts]]-テーブル5[[#This Row],[Tin]])</f>
        <v>-67597.378145962168</v>
      </c>
      <c r="AT18" s="22">
        <f>(テーブル5[[#This Row],[Q_DNB]]+テーブル5[[#This Row],[xin_nishida]])/テーブル5[[#This Row],[GAHlg]]</f>
        <v>6.2362801138076268E-2</v>
      </c>
      <c r="AU18" s="21">
        <v>1.58279529876064</v>
      </c>
      <c r="AV18" s="21">
        <v>16</v>
      </c>
      <c r="AW18" s="21">
        <v>1.145</v>
      </c>
      <c r="AX18" s="21">
        <f>テーブル5[[#This Row],[Ts]]-テーブル5[[#This Row],[Tin]]</f>
        <v>21.994918341316065</v>
      </c>
      <c r="AY18" s="21" cm="1">
        <f t="array" ref="AY18">[3]!PropsSI("H", "P", L18, "T", テーブル5[[#This Row],[Ts]]-0.001, "Water")-[3]!PropsSI("H", "P", L18, "T", テーブル5[[#This Row],[Tin]], "Water")</f>
        <v>127445.68412979459</v>
      </c>
      <c r="AZ18" s="21">
        <f>テーブル5[[#This Row],[Hsub]]/1000</f>
        <v>127.4456841297946</v>
      </c>
    </row>
    <row r="19" spans="1:52">
      <c r="A19" s="35">
        <f>'TEST SECTION NUMBER 108'!$C$2</f>
        <v>108</v>
      </c>
      <c r="B19" s="31">
        <f>'TEST SECTION NUMBER 108'!I15</f>
        <v>14</v>
      </c>
      <c r="C19" s="29">
        <f>'TEST SECTION NUMBER 108'!K15</f>
        <v>1815</v>
      </c>
      <c r="D19" s="29">
        <f>'TEST SECTION NUMBER 108'!Q15</f>
        <v>70</v>
      </c>
      <c r="E19" s="29">
        <f>'TEST SECTION NUMBER 108'!M15</f>
        <v>3.6120000000000001</v>
      </c>
      <c r="F19" s="29">
        <f>'TEST SECTION NUMBER 108'!L15</f>
        <v>560</v>
      </c>
      <c r="G19" s="29">
        <f>'TEST SECTION NUMBER 108'!G15</f>
        <v>1.0964418733339645</v>
      </c>
      <c r="H19" s="51">
        <f>'TEST SECTION NUMBER 108'!$C$4</f>
        <v>0.55500000000000005</v>
      </c>
      <c r="I19" s="51">
        <f>'TEST SECTION NUMBER 108'!$C$6</f>
        <v>0.42199999999999999</v>
      </c>
      <c r="K19" s="31">
        <f t="shared" si="2"/>
        <v>14</v>
      </c>
      <c r="L19" s="29">
        <f t="shared" si="3"/>
        <v>12513983.955</v>
      </c>
      <c r="M19" s="29">
        <f>'TEST SECTION NUMBER 108'!P15*0.0254</f>
        <v>2.4383999999999997</v>
      </c>
      <c r="N19" s="29">
        <f>'TEST SECTION NUMBER 108'!$C$4*0.0254</f>
        <v>1.4097E-2</v>
      </c>
      <c r="O19" s="29">
        <f>'TEST SECTION NUMBER 108'!$C$6*0.0254</f>
        <v>1.0718799999999999E-2</v>
      </c>
      <c r="P19" s="29">
        <f t="shared" si="4"/>
        <v>1.0848891429240125E-4</v>
      </c>
      <c r="Q19" s="29">
        <f t="shared" si="5"/>
        <v>3.3674103335298272E-2</v>
      </c>
      <c r="R19" s="29">
        <f>'TEST SECTION NUMBER 108'!$C$4^2-PI()*(('TEST SECTION NUMBER 108'!$C$6)^2)/4</f>
        <v>0.16815815346952886</v>
      </c>
      <c r="S19" s="29">
        <f>PI()*'TEST SECTION NUMBER 108'!$C$6</f>
        <v>1.3257520998148926</v>
      </c>
      <c r="T19" s="29">
        <f t="shared" si="6"/>
        <v>1.778</v>
      </c>
      <c r="U19" s="29">
        <f t="shared" si="7"/>
        <v>4897.8720000000003</v>
      </c>
      <c r="V19" s="29">
        <f t="shared" si="8"/>
        <v>566.48333333333335</v>
      </c>
      <c r="W19" s="79">
        <f t="shared" si="9"/>
        <v>3.4588355336193244</v>
      </c>
      <c r="Y19" s="29">
        <f t="shared" si="10"/>
        <v>1.0848891429240124E-4</v>
      </c>
      <c r="Z19" s="29">
        <f t="shared" si="11"/>
        <v>3.3674103335298272E-2</v>
      </c>
      <c r="AA19" s="30">
        <f t="shared" si="12"/>
        <v>566.48333333333335</v>
      </c>
      <c r="AB19" s="21">
        <v>14</v>
      </c>
      <c r="AC19" s="21">
        <f t="shared" si="0"/>
        <v>4897.8720000000003</v>
      </c>
      <c r="AD19" s="21">
        <f t="shared" si="1"/>
        <v>1.0848891429240124E-4</v>
      </c>
      <c r="AE19" s="21">
        <f>テーブル2[[#This Row],[HG-HL]]</f>
        <v>1161846.5417526329</v>
      </c>
      <c r="AF19" s="21">
        <f>テーブル2[[#This Row],[Ts]]</f>
        <v>601.04946712932554</v>
      </c>
      <c r="AG19" s="21">
        <f>単位換算108!AA19</f>
        <v>566.48333333333335</v>
      </c>
      <c r="AH19" s="21" cm="1">
        <f t="array" ref="AH19">[3]!PropsSI("C", "T", テーブル5[[#This Row],[Ts]]-0.0001, "P", L19, "Water")</f>
        <v>7027.4336092584517</v>
      </c>
      <c r="AI19" s="21" cm="1">
        <f t="array" ref="AI19">[3]!PropsSI("C", "T", テーブル5[[#This Row],[Tin]], "P", L19, "Water")</f>
        <v>5399.9459402222119</v>
      </c>
      <c r="AJ19" s="21">
        <f>(テーブル5[[#This Row],[CPL_Ts]]+テーブル5[[#This Row],[CPL_Tin]])/2</f>
        <v>6213.6897747403318</v>
      </c>
      <c r="AK19" s="21">
        <f>'TEST SECTION NUMBER 108'!N15*3.1546</f>
        <v>1.9085329999999998</v>
      </c>
      <c r="AL19" s="21">
        <f t="shared" si="13"/>
        <v>1.3137749371646608</v>
      </c>
      <c r="AM19" s="21">
        <f>テーブル5[[#This Row],[Q_AVE]]*テーブル5[[#This Row],[A_htr]]</f>
        <v>2.5073828221516812</v>
      </c>
      <c r="AN19" s="21">
        <f>テーブル5[[#This Row],[DNB位置の半径方向出力]]/テーブル5[[#This Row],[ロッド数]]</f>
        <v>7.1562500000000001E-2</v>
      </c>
      <c r="AO19" s="21">
        <f>'TEST SECTION NUMBER 108'!E15</f>
        <v>0.72916666666666663</v>
      </c>
      <c r="AP19" s="21">
        <f>テーブル5[[#This Row],[Q_all]]*テーブル5[[#This Row],[z_ratio]]*テーブル5[[#This Row],[r_ratio]]*1000000</f>
        <v>130837.71692412579</v>
      </c>
      <c r="AQ19" s="28">
        <f>テーブル5[[#This Row],[Q_AVE]]*テーブル5[[#This Row],[DNB位置の軸方向出力]]*テーブル5[[#This Row],[DNB位置の半径方向出力]]</f>
        <v>3.4588355336193235</v>
      </c>
      <c r="AR19" s="21">
        <f>テーブル5[[#This Row],[G]]*テーブル5[[#This Row],[A]]*テーブル5[[#This Row],[Hlg]]</f>
        <v>617364.3734407844</v>
      </c>
      <c r="AS19" s="21">
        <f>-テーブル5[[#This Row],[G]]*テーブル5[[#This Row],[A]]*テーブル5[[#This Row],[CPL_ave]]*(テーブル5[[#This Row],[Ts]]-テーブル5[[#This Row],[Tin]])</f>
        <v>-114128.25253463438</v>
      </c>
      <c r="AT19" s="22">
        <f>(テーブル5[[#This Row],[Q_DNB]]+テーブル5[[#This Row],[xin_nishida]])/テーブル5[[#This Row],[GAHlg]]</f>
        <v>2.7065806043137564E-2</v>
      </c>
      <c r="AU19" s="21">
        <v>1.58279529876064</v>
      </c>
      <c r="AV19" s="21">
        <v>16</v>
      </c>
      <c r="AW19" s="21">
        <v>1.145</v>
      </c>
      <c r="AX19" s="21">
        <f>テーブル5[[#This Row],[Ts]]-テーブル5[[#This Row],[Tin]]</f>
        <v>34.566133795992187</v>
      </c>
      <c r="AY19" s="21" cm="1">
        <f t="array" ref="AY19">[3]!PropsSI("H", "P", L19, "T", テーブル5[[#This Row],[Ts]]-0.001, "Water")-[3]!PropsSI("H", "P", L19, "T", テーブル5[[#This Row],[Tin]], "Water")</f>
        <v>208040.67055615457</v>
      </c>
      <c r="AZ19" s="21">
        <f>テーブル5[[#This Row],[Hsub]]/1000</f>
        <v>208.04067055615457</v>
      </c>
    </row>
    <row r="20" spans="1:52">
      <c r="A20" s="34">
        <f>'TEST SECTION NUMBER 108'!$C$2</f>
        <v>108</v>
      </c>
      <c r="B20" s="33">
        <f>'TEST SECTION NUMBER 108'!I16</f>
        <v>15</v>
      </c>
      <c r="C20" s="26">
        <f>'TEST SECTION NUMBER 108'!K16</f>
        <v>1795</v>
      </c>
      <c r="D20" s="26">
        <f>'TEST SECTION NUMBER 108'!Q16</f>
        <v>70</v>
      </c>
      <c r="E20" s="26">
        <f>'TEST SECTION NUMBER 108'!M16</f>
        <v>2.0289999999999999</v>
      </c>
      <c r="F20" s="26">
        <f>'TEST SECTION NUMBER 108'!L16</f>
        <v>481.5</v>
      </c>
      <c r="G20" s="26">
        <f>'TEST SECTION NUMBER 108'!G16</f>
        <v>1.0819434683973168</v>
      </c>
      <c r="H20" s="24">
        <f>'TEST SECTION NUMBER 108'!$C$4</f>
        <v>0.55500000000000005</v>
      </c>
      <c r="I20" s="24">
        <f>'TEST SECTION NUMBER 108'!$C$6</f>
        <v>0.42199999999999999</v>
      </c>
      <c r="K20" s="33">
        <f t="shared" si="2"/>
        <v>15</v>
      </c>
      <c r="L20" s="26">
        <f t="shared" si="3"/>
        <v>12376088.814999999</v>
      </c>
      <c r="M20" s="26">
        <f>'TEST SECTION NUMBER 108'!P16*0.0254</f>
        <v>2.4383999999999997</v>
      </c>
      <c r="N20" s="26">
        <f>'TEST SECTION NUMBER 108'!$C$4*0.0254</f>
        <v>1.4097E-2</v>
      </c>
      <c r="O20" s="26">
        <f>'TEST SECTION NUMBER 108'!$C$6*0.0254</f>
        <v>1.0718799999999999E-2</v>
      </c>
      <c r="P20" s="26">
        <f t="shared" si="4"/>
        <v>1.0848891429240125E-4</v>
      </c>
      <c r="Q20" s="26">
        <f t="shared" si="5"/>
        <v>3.3674103335298272E-2</v>
      </c>
      <c r="R20" s="26">
        <f>'TEST SECTION NUMBER 108'!$C$4^2-PI()*(('TEST SECTION NUMBER 108'!$C$6)^2)/4</f>
        <v>0.16815815346952886</v>
      </c>
      <c r="S20" s="26">
        <f>PI()*'TEST SECTION NUMBER 108'!$C$6</f>
        <v>1.3257520998148926</v>
      </c>
      <c r="T20" s="26">
        <f t="shared" si="6"/>
        <v>1.778</v>
      </c>
      <c r="U20" s="26">
        <f t="shared" si="7"/>
        <v>2751.3240000000001</v>
      </c>
      <c r="V20" s="26">
        <f t="shared" si="8"/>
        <v>522.87222222222226</v>
      </c>
      <c r="W20" s="80">
        <f t="shared" si="9"/>
        <v>3.4130988654061754</v>
      </c>
      <c r="Y20" s="26">
        <f t="shared" si="10"/>
        <v>1.0848891429240124E-4</v>
      </c>
      <c r="Z20" s="26">
        <f t="shared" si="11"/>
        <v>3.3674103335298272E-2</v>
      </c>
      <c r="AA20" s="27">
        <f t="shared" si="12"/>
        <v>522.87222222222226</v>
      </c>
      <c r="AB20" s="21">
        <v>15</v>
      </c>
      <c r="AC20" s="21">
        <f t="shared" si="0"/>
        <v>2751.3240000000001</v>
      </c>
      <c r="AD20" s="21">
        <f t="shared" si="1"/>
        <v>1.0848891429240124E-4</v>
      </c>
      <c r="AE20" s="21">
        <f>テーブル2[[#This Row],[HG-HL]]</f>
        <v>1170496.7213788661</v>
      </c>
      <c r="AF20" s="21">
        <f>テーブル2[[#This Row],[Ts]]</f>
        <v>600.1948144628825</v>
      </c>
      <c r="AG20" s="21">
        <f>単位換算108!AA20</f>
        <v>522.87222222222226</v>
      </c>
      <c r="AH20" s="21" cm="1">
        <f t="array" ref="AH20">[3]!PropsSI("C", "T", テーブル5[[#This Row],[Ts]]-0.0001, "P", L20, "Water")</f>
        <v>6966.7376697848977</v>
      </c>
      <c r="AI20" s="21" cm="1">
        <f t="array" ref="AI20">[3]!PropsSI("C", "T", テーブル5[[#This Row],[Tin]], "P", L20, "Water")</f>
        <v>4763.4517345065933</v>
      </c>
      <c r="AJ20" s="21">
        <f>(テーブル5[[#This Row],[CPL_Ts]]+テーブル5[[#This Row],[CPL_Tin]])/2</f>
        <v>5865.094702145745</v>
      </c>
      <c r="AK20" s="21">
        <f>'TEST SECTION NUMBER 108'!N16*3.1546</f>
        <v>1.8832961999999998</v>
      </c>
      <c r="AL20" s="21">
        <f t="shared" si="13"/>
        <v>1.3137749371646608</v>
      </c>
      <c r="AM20" s="21">
        <f>テーブル5[[#This Row],[Q_AVE]]*テーブル5[[#This Row],[A_htr]]</f>
        <v>2.4742273468174441</v>
      </c>
      <c r="AN20" s="21">
        <f>テーブル5[[#This Row],[DNB位置の半径方向出力]]/テーブル5[[#This Row],[ロッド数]]</f>
        <v>7.1562500000000001E-2</v>
      </c>
      <c r="AO20" s="21">
        <f>'TEST SECTION NUMBER 108'!E16</f>
        <v>0.72916666666666663</v>
      </c>
      <c r="AP20" s="21">
        <f>テーブル5[[#This Row],[Q_all]]*テーブル5[[#This Row],[z_ratio]]*テーブル5[[#This Row],[r_ratio]]*1000000</f>
        <v>129107.63141107954</v>
      </c>
      <c r="AQ20" s="28">
        <f>テーブル5[[#This Row],[Q_AVE]]*テーブル5[[#This Row],[DNB位置の軸方向出力]]*テーブル5[[#This Row],[DNB位置の半径方向出力]]</f>
        <v>3.4130988654061754</v>
      </c>
      <c r="AR20" s="21">
        <f>テーブル5[[#This Row],[G]]*テーブル5[[#This Row],[A]]*テーブル5[[#This Row],[Hlg]]</f>
        <v>349379.40519039769</v>
      </c>
      <c r="AS20" s="21">
        <f>-テーブル5[[#This Row],[G]]*テーブル5[[#This Row],[A]]*テーブル5[[#This Row],[CPL_ave]]*(テーブル5[[#This Row],[Ts]]-テーブル5[[#This Row],[Tin]])</f>
        <v>-135365.66896132778</v>
      </c>
      <c r="AT20" s="22">
        <f>(テーブル5[[#This Row],[Q_DNB]]+テーブル5[[#This Row],[xin_nishida]])/テーブル5[[#This Row],[GAHlg]]</f>
        <v>-1.7911867320393057E-2</v>
      </c>
      <c r="AU20" s="21">
        <v>1.58279529876064</v>
      </c>
      <c r="AV20" s="21">
        <v>16</v>
      </c>
      <c r="AW20" s="21">
        <v>1.145</v>
      </c>
      <c r="AX20" s="21">
        <f>テーブル5[[#This Row],[Ts]]-テーブル5[[#This Row],[Tin]]</f>
        <v>77.322592240660242</v>
      </c>
      <c r="AY20" s="21" cm="1">
        <f t="array" ref="AY20">[3]!PropsSI("H", "P", L20, "T", テーブル5[[#This Row],[Ts]]-0.001, "Water")-[3]!PropsSI("H", "P", L20, "T", テーブル5[[#This Row],[Tin]], "Water")</f>
        <v>422009.69886052073</v>
      </c>
      <c r="AZ20" s="21">
        <f>テーブル5[[#This Row],[Hsub]]/1000</f>
        <v>422.00969886052076</v>
      </c>
    </row>
    <row r="21" spans="1:52">
      <c r="A21" s="35">
        <f>'TEST SECTION NUMBER 108'!$C$2</f>
        <v>108</v>
      </c>
      <c r="B21" s="31">
        <f>'TEST SECTION NUMBER 108'!I17</f>
        <v>16</v>
      </c>
      <c r="C21" s="29">
        <f>'TEST SECTION NUMBER 108'!K17</f>
        <v>2115</v>
      </c>
      <c r="D21" s="29">
        <f>'TEST SECTION NUMBER 108'!Q17</f>
        <v>70</v>
      </c>
      <c r="E21" s="29">
        <f>'TEST SECTION NUMBER 108'!M17</f>
        <v>2.0209999999999999</v>
      </c>
      <c r="F21" s="29">
        <f>'TEST SECTION NUMBER 108'!L17</f>
        <v>502.5</v>
      </c>
      <c r="G21" s="29">
        <f>'TEST SECTION NUMBER 108'!G17</f>
        <v>1.0348236523532124</v>
      </c>
      <c r="H21" s="51">
        <f>'TEST SECTION NUMBER 108'!$C$4</f>
        <v>0.55500000000000005</v>
      </c>
      <c r="I21" s="51">
        <f>'TEST SECTION NUMBER 108'!$C$6</f>
        <v>0.42199999999999999</v>
      </c>
      <c r="K21" s="31">
        <f t="shared" si="2"/>
        <v>16</v>
      </c>
      <c r="L21" s="29">
        <f t="shared" si="3"/>
        <v>14582411.055</v>
      </c>
      <c r="M21" s="29">
        <f>'TEST SECTION NUMBER 108'!P17*0.0254</f>
        <v>2.4383999999999997</v>
      </c>
      <c r="N21" s="29">
        <f>'TEST SECTION NUMBER 108'!$C$4*0.0254</f>
        <v>1.4097E-2</v>
      </c>
      <c r="O21" s="29">
        <f>'TEST SECTION NUMBER 108'!$C$6*0.0254</f>
        <v>1.0718799999999999E-2</v>
      </c>
      <c r="P21" s="29">
        <f t="shared" si="4"/>
        <v>1.0848891429240125E-4</v>
      </c>
      <c r="Q21" s="29">
        <f t="shared" si="5"/>
        <v>3.3674103335298272E-2</v>
      </c>
      <c r="R21" s="29">
        <f>'TEST SECTION NUMBER 108'!$C$4^2-PI()*(('TEST SECTION NUMBER 108'!$C$6)^2)/4</f>
        <v>0.16815815346952886</v>
      </c>
      <c r="S21" s="29">
        <f>PI()*'TEST SECTION NUMBER 108'!$C$6</f>
        <v>1.3257520998148926</v>
      </c>
      <c r="T21" s="29">
        <f t="shared" si="6"/>
        <v>1.778</v>
      </c>
      <c r="U21" s="29">
        <f t="shared" si="7"/>
        <v>2740.4760000000001</v>
      </c>
      <c r="V21" s="29">
        <f t="shared" si="8"/>
        <v>534.53888888888889</v>
      </c>
      <c r="W21" s="79">
        <f t="shared" si="9"/>
        <v>3.2644546937134438</v>
      </c>
      <c r="Y21" s="29">
        <f t="shared" si="10"/>
        <v>1.0848891429240124E-4</v>
      </c>
      <c r="Z21" s="29">
        <f t="shared" si="11"/>
        <v>3.3674103335298272E-2</v>
      </c>
      <c r="AA21" s="30">
        <f t="shared" si="12"/>
        <v>534.53888888888889</v>
      </c>
      <c r="AB21" s="21">
        <v>16</v>
      </c>
      <c r="AC21" s="21">
        <f t="shared" si="0"/>
        <v>2740.4760000000001</v>
      </c>
      <c r="AD21" s="21">
        <f t="shared" si="1"/>
        <v>1.0848891429240124E-4</v>
      </c>
      <c r="AE21" s="21">
        <f>テーブル2[[#This Row],[HG-HL]]</f>
        <v>1028533.0792909416</v>
      </c>
      <c r="AF21" s="21">
        <f>テーブル2[[#This Row],[Ts]]</f>
        <v>613.05026988781367</v>
      </c>
      <c r="AG21" s="21">
        <f>単位換算108!AA21</f>
        <v>534.53888888888889</v>
      </c>
      <c r="AH21" s="21" cm="1">
        <f t="array" ref="AH21">[3]!PropsSI("C", "T", テーブル5[[#This Row],[Ts]]-0.0001, "P", L21, "Water")</f>
        <v>8194.7811915419152</v>
      </c>
      <c r="AI21" s="21" cm="1">
        <f t="array" ref="AI21">[3]!PropsSI("C", "T", テーブル5[[#This Row],[Tin]], "P", L21, "Water")</f>
        <v>4853.8172274880608</v>
      </c>
      <c r="AJ21" s="21">
        <f>(テーブル5[[#This Row],[CPL_Ts]]+テーブル5[[#This Row],[CPL_Tin]])/2</f>
        <v>6524.2992095149875</v>
      </c>
      <c r="AK21" s="21">
        <f>'TEST SECTION NUMBER 108'!N17*3.1546</f>
        <v>1.8012765999999998</v>
      </c>
      <c r="AL21" s="21">
        <f t="shared" si="13"/>
        <v>1.3137749371646608</v>
      </c>
      <c r="AM21" s="21">
        <f>テーブル5[[#This Row],[Q_AVE]]*テーブル5[[#This Row],[A_htr]]</f>
        <v>2.3664720519811735</v>
      </c>
      <c r="AN21" s="21">
        <f>テーブル5[[#This Row],[DNB位置の半径方向出力]]/テーブル5[[#This Row],[ロッド数]]</f>
        <v>7.1562500000000001E-2</v>
      </c>
      <c r="AO21" s="21">
        <f>'TEST SECTION NUMBER 108'!E17</f>
        <v>0.72916666666666663</v>
      </c>
      <c r="AP21" s="21">
        <f>テーブル5[[#This Row],[Q_all]]*テーブル5[[#This Row],[z_ratio]]*テーブル5[[#This Row],[r_ratio]]*1000000</f>
        <v>123484.85349367907</v>
      </c>
      <c r="AQ21" s="28">
        <f>テーブル5[[#This Row],[Q_AVE]]*テーブル5[[#This Row],[DNB位置の軸方向出力]]*テーブル5[[#This Row],[DNB位置の半径方向出力]]</f>
        <v>3.2644546937134438</v>
      </c>
      <c r="AR21" s="21">
        <f>テーブル5[[#This Row],[G]]*テーブル5[[#This Row],[A]]*テーブル5[[#This Row],[Hlg]]</f>
        <v>305794.47180795186</v>
      </c>
      <c r="AS21" s="21">
        <f>-テーブル5[[#This Row],[G]]*テーブル5[[#This Row],[A]]*テーブル5[[#This Row],[CPL_ave]]*(テーブル5[[#This Row],[Ts]]-テーブル5[[#This Row],[Tin]])</f>
        <v>-152292.26733966466</v>
      </c>
      <c r="AT21" s="22">
        <f>(テーブル5[[#This Row],[Q_DNB]]+テーブル5[[#This Row],[xin_nishida]])/テーブル5[[#This Row],[GAHlg]]</f>
        <v>-9.4205149215638898E-2</v>
      </c>
      <c r="AU21" s="21">
        <v>1.58279529876064</v>
      </c>
      <c r="AV21" s="21">
        <v>16</v>
      </c>
      <c r="AW21" s="21">
        <v>1.145</v>
      </c>
      <c r="AX21" s="21">
        <f>テーブル5[[#This Row],[Ts]]-テーブル5[[#This Row],[Tin]]</f>
        <v>78.511380998924778</v>
      </c>
      <c r="AY21" s="21" cm="1">
        <f t="array" ref="AY21">[3]!PropsSI("H", "P", L21, "T", テーブル5[[#This Row],[Ts]]-0.001, "Water")-[3]!PropsSI("H", "P", L21, "T", テーブル5[[#This Row],[Tin]], "Water")</f>
        <v>453097.39058066555</v>
      </c>
      <c r="AZ21" s="21">
        <f>テーブル5[[#This Row],[Hsub]]/1000</f>
        <v>453.09739058066555</v>
      </c>
    </row>
    <row r="22" spans="1:52">
      <c r="A22" s="34">
        <f>'TEST SECTION NUMBER 108'!$C$2</f>
        <v>108</v>
      </c>
      <c r="B22" s="33">
        <f>'TEST SECTION NUMBER 108'!I18</f>
        <v>17</v>
      </c>
      <c r="C22" s="26">
        <f>'TEST SECTION NUMBER 108'!K18</f>
        <v>2115</v>
      </c>
      <c r="D22" s="26">
        <f>'TEST SECTION NUMBER 108'!Q18</f>
        <v>70</v>
      </c>
      <c r="E22" s="26">
        <f>'TEST SECTION NUMBER 108'!M18</f>
        <v>2.0350000000000001</v>
      </c>
      <c r="F22" s="26">
        <f>'TEST SECTION NUMBER 108'!L18</f>
        <v>517.5</v>
      </c>
      <c r="G22" s="26">
        <f>'TEST SECTION NUMBER 108'!G18</f>
        <v>0.99676533939451306</v>
      </c>
      <c r="H22" s="24">
        <f>'TEST SECTION NUMBER 108'!$C$4</f>
        <v>0.55500000000000005</v>
      </c>
      <c r="I22" s="24">
        <f>'TEST SECTION NUMBER 108'!$C$6</f>
        <v>0.42199999999999999</v>
      </c>
      <c r="K22" s="33">
        <f t="shared" si="2"/>
        <v>17</v>
      </c>
      <c r="L22" s="26">
        <f t="shared" si="3"/>
        <v>14582411.055</v>
      </c>
      <c r="M22" s="26">
        <f>'TEST SECTION NUMBER 108'!P18*0.0254</f>
        <v>2.4383999999999997</v>
      </c>
      <c r="N22" s="26">
        <f>'TEST SECTION NUMBER 108'!$C$4*0.0254</f>
        <v>1.4097E-2</v>
      </c>
      <c r="O22" s="26">
        <f>'TEST SECTION NUMBER 108'!$C$6*0.0254</f>
        <v>1.0718799999999999E-2</v>
      </c>
      <c r="P22" s="26">
        <f t="shared" si="4"/>
        <v>1.0848891429240125E-4</v>
      </c>
      <c r="Q22" s="26">
        <f t="shared" si="5"/>
        <v>3.3674103335298272E-2</v>
      </c>
      <c r="R22" s="26">
        <f>'TEST SECTION NUMBER 108'!$C$4^2-PI()*(('TEST SECTION NUMBER 108'!$C$6)^2)/4</f>
        <v>0.16815815346952886</v>
      </c>
      <c r="S22" s="26">
        <f>PI()*'TEST SECTION NUMBER 108'!$C$6</f>
        <v>1.3257520998148926</v>
      </c>
      <c r="T22" s="26">
        <f t="shared" si="6"/>
        <v>1.778</v>
      </c>
      <c r="U22" s="26">
        <f t="shared" si="7"/>
        <v>2759.4600000000005</v>
      </c>
      <c r="V22" s="26">
        <f t="shared" si="8"/>
        <v>542.87222222222226</v>
      </c>
      <c r="W22" s="80">
        <f t="shared" si="9"/>
        <v>3.1443959396539309</v>
      </c>
      <c r="Y22" s="26">
        <f t="shared" si="10"/>
        <v>1.0848891429240124E-4</v>
      </c>
      <c r="Z22" s="26">
        <f t="shared" si="11"/>
        <v>3.3674103335298272E-2</v>
      </c>
      <c r="AA22" s="27">
        <f t="shared" si="12"/>
        <v>542.87222222222226</v>
      </c>
      <c r="AB22" s="21">
        <v>17</v>
      </c>
      <c r="AC22" s="21">
        <f t="shared" si="0"/>
        <v>2759.4600000000005</v>
      </c>
      <c r="AD22" s="21">
        <f t="shared" si="1"/>
        <v>1.0848891429240124E-4</v>
      </c>
      <c r="AE22" s="21">
        <f>テーブル2[[#This Row],[HG-HL]]</f>
        <v>1028533.0792909416</v>
      </c>
      <c r="AF22" s="21">
        <f>テーブル2[[#This Row],[Ts]]</f>
        <v>613.05026988781367</v>
      </c>
      <c r="AG22" s="21">
        <f>単位換算108!AA22</f>
        <v>542.87222222222226</v>
      </c>
      <c r="AH22" s="21" cm="1">
        <f t="array" ref="AH22">[3]!PropsSI("C", "T", テーブル5[[#This Row],[Ts]]-0.0001, "P", L22, "Water")</f>
        <v>8194.7811915419152</v>
      </c>
      <c r="AI22" s="21" cm="1">
        <f t="array" ref="AI22">[3]!PropsSI("C", "T", テーブル5[[#This Row],[Tin]], "P", L22, "Water")</f>
        <v>4950.9978329553051</v>
      </c>
      <c r="AJ22" s="21">
        <f>(テーブル5[[#This Row],[CPL_Ts]]+テーブル5[[#This Row],[CPL_Tin]])/2</f>
        <v>6572.8895122486101</v>
      </c>
      <c r="AK22" s="21">
        <f>'TEST SECTION NUMBER 108'!N18*3.1546</f>
        <v>1.7350300000000001</v>
      </c>
      <c r="AL22" s="21">
        <f t="shared" si="13"/>
        <v>1.3137749371646608</v>
      </c>
      <c r="AM22" s="21">
        <f>テーブル5[[#This Row],[Q_AVE]]*テーブル5[[#This Row],[A_htr]]</f>
        <v>2.2794389292288013</v>
      </c>
      <c r="AN22" s="21">
        <f>テーブル5[[#This Row],[DNB位置の半径方向出力]]/テーブル5[[#This Row],[ロッド数]]</f>
        <v>7.1562500000000001E-2</v>
      </c>
      <c r="AO22" s="21">
        <f>'TEST SECTION NUMBER 108'!E18</f>
        <v>0.72916666666666663</v>
      </c>
      <c r="AP22" s="21">
        <f>テーブル5[[#This Row],[Q_all]]*テーブル5[[#This Row],[z_ratio]]*テーブル5[[#This Row],[r_ratio]]*1000000</f>
        <v>118943.37902193257</v>
      </c>
      <c r="AQ22" s="28">
        <f>テーブル5[[#This Row],[Q_AVE]]*テーブル5[[#This Row],[DNB位置の軸方向出力]]*テーブル5[[#This Row],[DNB位置の半径方向出力]]</f>
        <v>3.1443959396539305</v>
      </c>
      <c r="AR22" s="21">
        <f>テーブル5[[#This Row],[G]]*テーブル5[[#This Row],[A]]*テーブル5[[#This Row],[Hlg]]</f>
        <v>307912.79076159437</v>
      </c>
      <c r="AS22" s="21">
        <f>-テーブル5[[#This Row],[G]]*テーブル5[[#This Row],[A]]*テーブル5[[#This Row],[CPL_ave]]*(テーブル5[[#This Row],[Ts]]-テーブル5[[#This Row],[Tin]])</f>
        <v>-138091.54232077027</v>
      </c>
      <c r="AT22" s="22">
        <f>(テーブル5[[#This Row],[Q_DNB]]+テーブル5[[#This Row],[xin_nishida]])/テーブル5[[#This Row],[GAHlg]]</f>
        <v>-6.2186969406098552E-2</v>
      </c>
      <c r="AU22" s="21">
        <v>1.58279529876064</v>
      </c>
      <c r="AV22" s="21">
        <v>16</v>
      </c>
      <c r="AW22" s="21">
        <v>1.145</v>
      </c>
      <c r="AX22" s="21">
        <f>テーブル5[[#This Row],[Ts]]-テーブル5[[#This Row],[Tin]]</f>
        <v>70.178047665591407</v>
      </c>
      <c r="AY22" s="21" cm="1">
        <f t="array" ref="AY22">[3]!PropsSI("H", "P", L22, "T", テーブル5[[#This Row],[Ts]]-0.001, "Water")-[3]!PropsSI("H", "P", L22, "T", テーブル5[[#This Row],[Tin]], "Water")</f>
        <v>412254.30092235212</v>
      </c>
      <c r="AZ22" s="21">
        <f>テーブル5[[#This Row],[Hsub]]/1000</f>
        <v>412.25430092235212</v>
      </c>
    </row>
    <row r="23" spans="1:52">
      <c r="A23" s="35">
        <f>'TEST SECTION NUMBER 108'!$C$2</f>
        <v>108</v>
      </c>
      <c r="B23" s="31">
        <f>'TEST SECTION NUMBER 108'!I19</f>
        <v>18</v>
      </c>
      <c r="C23" s="29">
        <f>'TEST SECTION NUMBER 108'!K19</f>
        <v>2115</v>
      </c>
      <c r="D23" s="29">
        <f>'TEST SECTION NUMBER 108'!Q19</f>
        <v>70</v>
      </c>
      <c r="E23" s="29">
        <f>'TEST SECTION NUMBER 108'!M19</f>
        <v>2.0259999999999998</v>
      </c>
      <c r="F23" s="29">
        <f>'TEST SECTION NUMBER 108'!L19</f>
        <v>541.5</v>
      </c>
      <c r="G23" s="29">
        <f>'TEST SECTION NUMBER 108'!G19</f>
        <v>0.91883641286003293</v>
      </c>
      <c r="H23" s="51">
        <f>'TEST SECTION NUMBER 108'!$C$4</f>
        <v>0.55500000000000005</v>
      </c>
      <c r="I23" s="51">
        <f>'TEST SECTION NUMBER 108'!$C$6</f>
        <v>0.42199999999999999</v>
      </c>
      <c r="K23" s="31">
        <f t="shared" si="2"/>
        <v>18</v>
      </c>
      <c r="L23" s="29">
        <f t="shared" si="3"/>
        <v>14582411.055</v>
      </c>
      <c r="M23" s="29">
        <f>'TEST SECTION NUMBER 108'!P19*0.0254</f>
        <v>2.4383999999999997</v>
      </c>
      <c r="N23" s="29">
        <f>'TEST SECTION NUMBER 108'!$C$4*0.0254</f>
        <v>1.4097E-2</v>
      </c>
      <c r="O23" s="29">
        <f>'TEST SECTION NUMBER 108'!$C$6*0.0254</f>
        <v>1.0718799999999999E-2</v>
      </c>
      <c r="P23" s="29">
        <f t="shared" si="4"/>
        <v>1.0848891429240125E-4</v>
      </c>
      <c r="Q23" s="29">
        <f t="shared" si="5"/>
        <v>3.3674103335298272E-2</v>
      </c>
      <c r="R23" s="29">
        <f>'TEST SECTION NUMBER 108'!$C$4^2-PI()*(('TEST SECTION NUMBER 108'!$C$6)^2)/4</f>
        <v>0.16815815346952886</v>
      </c>
      <c r="S23" s="29">
        <f>PI()*'TEST SECTION NUMBER 108'!$C$6</f>
        <v>1.3257520998148926</v>
      </c>
      <c r="T23" s="29">
        <f t="shared" si="6"/>
        <v>1.778</v>
      </c>
      <c r="U23" s="29">
        <f t="shared" si="7"/>
        <v>2747.2559999999999</v>
      </c>
      <c r="V23" s="29">
        <f t="shared" si="8"/>
        <v>556.20555555555552</v>
      </c>
      <c r="W23" s="79">
        <f t="shared" si="9"/>
        <v>2.8985613480082599</v>
      </c>
      <c r="Y23" s="29">
        <f t="shared" si="10"/>
        <v>1.0848891429240124E-4</v>
      </c>
      <c r="Z23" s="29">
        <f t="shared" si="11"/>
        <v>3.3674103335298272E-2</v>
      </c>
      <c r="AA23" s="30">
        <f t="shared" si="12"/>
        <v>556.20555555555552</v>
      </c>
      <c r="AB23" s="21">
        <v>18</v>
      </c>
      <c r="AC23" s="21">
        <f t="shared" si="0"/>
        <v>2747.2559999999999</v>
      </c>
      <c r="AD23" s="21">
        <f t="shared" si="1"/>
        <v>1.0848891429240124E-4</v>
      </c>
      <c r="AE23" s="21">
        <f>テーブル2[[#This Row],[HG-HL]]</f>
        <v>1028533.0792909416</v>
      </c>
      <c r="AF23" s="21">
        <f>テーブル2[[#This Row],[Ts]]</f>
        <v>613.05026988781367</v>
      </c>
      <c r="AG23" s="21">
        <f>単位換算108!AA23</f>
        <v>556.20555555555552</v>
      </c>
      <c r="AH23" s="21" cm="1">
        <f t="array" ref="AH23">[3]!PropsSI("C", "T", テーブル5[[#This Row],[Ts]]-0.0001, "P", L23, "Water")</f>
        <v>8194.7811915419152</v>
      </c>
      <c r="AI23" s="21" cm="1">
        <f t="array" ref="AI23">[3]!PropsSI("C", "T", テーブル5[[#This Row],[Tin]], "P", L23, "Water")</f>
        <v>5143.4674035232711</v>
      </c>
      <c r="AJ23" s="21">
        <f>(テーブル5[[#This Row],[CPL_Ts]]+テーブル5[[#This Row],[CPL_Tin]])/2</f>
        <v>6669.1242975325931</v>
      </c>
      <c r="AK23" s="21">
        <f>'TEST SECTION NUMBER 108'!N19*3.1546</f>
        <v>1.5993822</v>
      </c>
      <c r="AL23" s="21">
        <f t="shared" si="13"/>
        <v>1.3137749371646608</v>
      </c>
      <c r="AM23" s="21">
        <f>テーブル5[[#This Row],[Q_AVE]]*テーブル5[[#This Row],[A_htr]]</f>
        <v>2.1012282493072769</v>
      </c>
      <c r="AN23" s="21">
        <f>テーブル5[[#This Row],[DNB位置の半径方向出力]]/テーブル5[[#This Row],[ロッド数]]</f>
        <v>7.1562500000000001E-2</v>
      </c>
      <c r="AO23" s="21">
        <f>'TEST SECTION NUMBER 108'!E19</f>
        <v>0.72916666666666663</v>
      </c>
      <c r="AP23" s="21">
        <f>テーブル5[[#This Row],[Q_all]]*テーブル5[[#This Row],[z_ratio]]*テーブル5[[#This Row],[r_ratio]]*1000000</f>
        <v>109644.16938930875</v>
      </c>
      <c r="AQ23" s="28">
        <f>テーブル5[[#This Row],[Q_AVE]]*テーブル5[[#This Row],[DNB位置の軸方向出力]]*テーブル5[[#This Row],[DNB位置の半径方向出力]]</f>
        <v>2.8985613480082599</v>
      </c>
      <c r="AR23" s="21">
        <f>テーブル5[[#This Row],[G]]*テーブル5[[#This Row],[A]]*テーブル5[[#This Row],[Hlg]]</f>
        <v>306551.01429139555</v>
      </c>
      <c r="AS23" s="21">
        <f>-テーブル5[[#This Row],[G]]*テーブル5[[#This Row],[A]]*テーブル5[[#This Row],[CPL_ave]]*(テーブル5[[#This Row],[Ts]]-テーブル5[[#This Row],[Tin]])</f>
        <v>-112990.88067606663</v>
      </c>
      <c r="AT23" s="22">
        <f>(テーブル5[[#This Row],[Q_DNB]]+テーブル5[[#This Row],[xin_nishida]])/テーブル5[[#This Row],[GAHlg]]</f>
        <v>-1.0917306192882562E-2</v>
      </c>
      <c r="AU23" s="21">
        <v>1.58279529876064</v>
      </c>
      <c r="AV23" s="21">
        <v>16</v>
      </c>
      <c r="AW23" s="21">
        <v>1.145</v>
      </c>
      <c r="AX23" s="21">
        <f>テーブル5[[#This Row],[Ts]]-テーブル5[[#This Row],[Tin]]</f>
        <v>56.84471433225815</v>
      </c>
      <c r="AY23" s="21" cm="1">
        <f t="array" ref="AY23">[3]!PropsSI("H", "P", L23, "T", テーブル5[[#This Row],[Ts]]-0.001, "Water")-[3]!PropsSI("H", "P", L23, "T", テーブル5[[#This Row],[Tin]], "Water")</f>
        <v>345016.55821919511</v>
      </c>
      <c r="AZ23" s="21">
        <f>テーブル5[[#This Row],[Hsub]]/1000</f>
        <v>345.01655821919513</v>
      </c>
    </row>
    <row r="24" spans="1:52">
      <c r="A24" s="34">
        <f>'TEST SECTION NUMBER 108'!$C$2</f>
        <v>108</v>
      </c>
      <c r="B24" s="33">
        <f>'TEST SECTION NUMBER 108'!I20</f>
        <v>19</v>
      </c>
      <c r="C24" s="26">
        <f>'TEST SECTION NUMBER 108'!K20</f>
        <v>2115</v>
      </c>
      <c r="D24" s="26">
        <f>'TEST SECTION NUMBER 108'!Q20</f>
        <v>70</v>
      </c>
      <c r="E24" s="26">
        <f>'TEST SECTION NUMBER 108'!M20</f>
        <v>2.5259999999999998</v>
      </c>
      <c r="F24" s="26">
        <f>'TEST SECTION NUMBER 108'!L20</f>
        <v>545</v>
      </c>
      <c r="G24" s="26">
        <f>'TEST SECTION NUMBER 108'!G20</f>
        <v>1.0583835603752647</v>
      </c>
      <c r="H24" s="24">
        <f>'TEST SECTION NUMBER 108'!$C$4</f>
        <v>0.55500000000000005</v>
      </c>
      <c r="I24" s="24">
        <f>'TEST SECTION NUMBER 108'!$C$6</f>
        <v>0.42199999999999999</v>
      </c>
      <c r="K24" s="33">
        <f t="shared" si="2"/>
        <v>19</v>
      </c>
      <c r="L24" s="26">
        <f t="shared" si="3"/>
        <v>14582411.055</v>
      </c>
      <c r="M24" s="26">
        <f>'TEST SECTION NUMBER 108'!P20*0.0254</f>
        <v>2.4383999999999997</v>
      </c>
      <c r="N24" s="26">
        <f>'TEST SECTION NUMBER 108'!$C$4*0.0254</f>
        <v>1.4097E-2</v>
      </c>
      <c r="O24" s="26">
        <f>'TEST SECTION NUMBER 108'!$C$6*0.0254</f>
        <v>1.0718799999999999E-2</v>
      </c>
      <c r="P24" s="26">
        <f t="shared" si="4"/>
        <v>1.0848891429240125E-4</v>
      </c>
      <c r="Q24" s="26">
        <f t="shared" si="5"/>
        <v>3.3674103335298272E-2</v>
      </c>
      <c r="R24" s="26">
        <f>'TEST SECTION NUMBER 108'!$C$4^2-PI()*(('TEST SECTION NUMBER 108'!$C$6)^2)/4</f>
        <v>0.16815815346952886</v>
      </c>
      <c r="S24" s="26">
        <f>PI()*'TEST SECTION NUMBER 108'!$C$6</f>
        <v>1.3257520998148926</v>
      </c>
      <c r="T24" s="26">
        <f t="shared" si="6"/>
        <v>1.778</v>
      </c>
      <c r="U24" s="26">
        <f t="shared" si="7"/>
        <v>3425.2559999999999</v>
      </c>
      <c r="V24" s="26">
        <f t="shared" si="8"/>
        <v>558.15</v>
      </c>
      <c r="W24" s="80">
        <f t="shared" si="9"/>
        <v>3.3387767795598098</v>
      </c>
      <c r="Y24" s="26">
        <f t="shared" si="10"/>
        <v>1.0848891429240124E-4</v>
      </c>
      <c r="Z24" s="26">
        <f t="shared" si="11"/>
        <v>3.3674103335298272E-2</v>
      </c>
      <c r="AA24" s="27">
        <f t="shared" si="12"/>
        <v>558.15</v>
      </c>
      <c r="AB24" s="21">
        <v>19</v>
      </c>
      <c r="AC24" s="21">
        <f t="shared" si="0"/>
        <v>3425.2559999999999</v>
      </c>
      <c r="AD24" s="21">
        <f t="shared" si="1"/>
        <v>1.0848891429240124E-4</v>
      </c>
      <c r="AE24" s="21">
        <f>テーブル2[[#This Row],[HG-HL]]</f>
        <v>1028533.0792909416</v>
      </c>
      <c r="AF24" s="21">
        <f>テーブル2[[#This Row],[Ts]]</f>
        <v>613.05026988781367</v>
      </c>
      <c r="AG24" s="21">
        <f>単位換算108!AA24</f>
        <v>558.15</v>
      </c>
      <c r="AH24" s="21" cm="1">
        <f t="array" ref="AH24">[3]!PropsSI("C", "T", テーブル5[[#This Row],[Ts]]-0.0001, "P", L24, "Water")</f>
        <v>8194.7811915419152</v>
      </c>
      <c r="AI24" s="21" cm="1">
        <f t="array" ref="AI24">[3]!PropsSI("C", "T", テーブル5[[#This Row],[Tin]], "P", L24, "Water")</f>
        <v>5176.3959647331085</v>
      </c>
      <c r="AJ24" s="21">
        <f>(テーブル5[[#This Row],[CPL_Ts]]+テーブル5[[#This Row],[CPL_Tin]])/2</f>
        <v>6685.5885781375118</v>
      </c>
      <c r="AK24" s="21">
        <f>'TEST SECTION NUMBER 108'!N20*3.1546</f>
        <v>1.8422863999999999</v>
      </c>
      <c r="AL24" s="21">
        <f t="shared" si="13"/>
        <v>1.3137749371646608</v>
      </c>
      <c r="AM24" s="21">
        <f>テーブル5[[#This Row],[Q_AVE]]*テーブル5[[#This Row],[A_htr]]</f>
        <v>2.420349699399309</v>
      </c>
      <c r="AN24" s="21">
        <f>テーブル5[[#This Row],[DNB位置の半径方向出力]]/テーブル5[[#This Row],[ロッド数]]</f>
        <v>7.1562500000000001E-2</v>
      </c>
      <c r="AO24" s="21">
        <f>'TEST SECTION NUMBER 108'!E20</f>
        <v>0.72916666666666663</v>
      </c>
      <c r="AP24" s="21">
        <f>テーブル5[[#This Row],[Q_all]]*テーブル5[[#This Row],[z_ratio]]*テーブル5[[#This Row],[r_ratio]]*1000000</f>
        <v>126296.2424523793</v>
      </c>
      <c r="AQ24" s="28">
        <f>テーブル5[[#This Row],[Q_AVE]]*テーブル5[[#This Row],[DNB位置の軸方向出力]]*テーブル5[[#This Row],[DNB位置の半径方向出力]]</f>
        <v>3.3387767795598098</v>
      </c>
      <c r="AR24" s="21">
        <f>テーブル5[[#This Row],[G]]*テーブル5[[#This Row],[A]]*テーブル5[[#This Row],[Hlg]]</f>
        <v>382205.26263576763</v>
      </c>
      <c r="AS24" s="21">
        <f>-テーブル5[[#This Row],[G]]*テーブル5[[#This Row],[A]]*テーブル5[[#This Row],[CPL_ave]]*(テーブル5[[#This Row],[Ts]]-テーブル5[[#This Row],[Tin]])</f>
        <v>-136393.13927494621</v>
      </c>
      <c r="AT24" s="22">
        <f>(テーブル5[[#This Row],[Q_DNB]]+テーブル5[[#This Row],[xin_nishida]])/テーブル5[[#This Row],[GAHlg]]</f>
        <v>-2.6417471996425666E-2</v>
      </c>
      <c r="AU24" s="21">
        <v>1.58279529876064</v>
      </c>
      <c r="AV24" s="21">
        <v>16</v>
      </c>
      <c r="AW24" s="21">
        <v>1.145</v>
      </c>
      <c r="AX24" s="21">
        <f>テーブル5[[#This Row],[Ts]]-テーブル5[[#This Row],[Tin]]</f>
        <v>54.900269887813693</v>
      </c>
      <c r="AY24" s="21" cm="1">
        <f t="array" ref="AY24">[3]!PropsSI("H", "P", L24, "T", テーブル5[[#This Row],[Ts]]-0.001, "Water")-[3]!PropsSI("H", "P", L24, "T", テーブル5[[#This Row],[Tin]], "Water")</f>
        <v>334983.5920870183</v>
      </c>
      <c r="AZ24" s="21">
        <f>テーブル5[[#This Row],[Hsub]]/1000</f>
        <v>334.98359208701828</v>
      </c>
    </row>
    <row r="25" spans="1:52">
      <c r="A25" s="35">
        <f>'TEST SECTION NUMBER 108'!$C$2</f>
        <v>108</v>
      </c>
      <c r="B25" s="31">
        <f>'TEST SECTION NUMBER 108'!I21</f>
        <v>20</v>
      </c>
      <c r="C25" s="29">
        <f>'TEST SECTION NUMBER 108'!K21</f>
        <v>2090</v>
      </c>
      <c r="D25" s="29">
        <f>'TEST SECTION NUMBER 108'!Q21</f>
        <v>70</v>
      </c>
      <c r="E25" s="29">
        <f>'TEST SECTION NUMBER 108'!M21</f>
        <v>3.0569999999999999</v>
      </c>
      <c r="F25" s="29">
        <f>'TEST SECTION NUMBER 108'!L21</f>
        <v>567.5</v>
      </c>
      <c r="G25" s="29">
        <f>'TEST SECTION NUMBER 108'!G21</f>
        <v>1.101878775185207</v>
      </c>
      <c r="H25" s="51">
        <f>'TEST SECTION NUMBER 108'!$C$4</f>
        <v>0.55500000000000005</v>
      </c>
      <c r="I25" s="51">
        <f>'TEST SECTION NUMBER 108'!$C$6</f>
        <v>0.42199999999999999</v>
      </c>
      <c r="K25" s="31">
        <f t="shared" si="2"/>
        <v>20</v>
      </c>
      <c r="L25" s="29">
        <f t="shared" si="3"/>
        <v>14410042.129999999</v>
      </c>
      <c r="M25" s="29">
        <f>'TEST SECTION NUMBER 108'!P21*0.0254</f>
        <v>2.4383999999999997</v>
      </c>
      <c r="N25" s="29">
        <f>'TEST SECTION NUMBER 108'!$C$4*0.0254</f>
        <v>1.4097E-2</v>
      </c>
      <c r="O25" s="29">
        <f>'TEST SECTION NUMBER 108'!$C$6*0.0254</f>
        <v>1.0718799999999999E-2</v>
      </c>
      <c r="P25" s="29">
        <f t="shared" si="4"/>
        <v>1.0848891429240125E-4</v>
      </c>
      <c r="Q25" s="29">
        <f t="shared" si="5"/>
        <v>3.3674103335298272E-2</v>
      </c>
      <c r="R25" s="29">
        <f>'TEST SECTION NUMBER 108'!$C$4^2-PI()*(('TEST SECTION NUMBER 108'!$C$6)^2)/4</f>
        <v>0.16815815346952886</v>
      </c>
      <c r="S25" s="29">
        <f>PI()*'TEST SECTION NUMBER 108'!$C$6</f>
        <v>1.3257520998148926</v>
      </c>
      <c r="T25" s="29">
        <f t="shared" si="6"/>
        <v>1.778</v>
      </c>
      <c r="U25" s="29">
        <f t="shared" si="7"/>
        <v>4145.2920000000004</v>
      </c>
      <c r="V25" s="29">
        <f t="shared" si="8"/>
        <v>570.65</v>
      </c>
      <c r="W25" s="79">
        <f t="shared" si="9"/>
        <v>3.4759867841992538</v>
      </c>
      <c r="Y25" s="29">
        <f t="shared" si="10"/>
        <v>1.0848891429240124E-4</v>
      </c>
      <c r="Z25" s="29">
        <f t="shared" si="11"/>
        <v>3.3674103335298272E-2</v>
      </c>
      <c r="AA25" s="30">
        <f t="shared" si="12"/>
        <v>570.65</v>
      </c>
      <c r="AB25" s="21">
        <v>20</v>
      </c>
      <c r="AC25" s="21">
        <f t="shared" si="0"/>
        <v>4145.2920000000004</v>
      </c>
      <c r="AD25" s="21">
        <f t="shared" si="1"/>
        <v>1.0848891429240124E-4</v>
      </c>
      <c r="AE25" s="21">
        <f>テーブル2[[#This Row],[HG-HL]]</f>
        <v>1039970.8423575275</v>
      </c>
      <c r="AF25" s="21">
        <f>テーブル2[[#This Row],[Ts]]</f>
        <v>612.10417526659455</v>
      </c>
      <c r="AG25" s="21">
        <f>単位換算108!AA25</f>
        <v>570.65</v>
      </c>
      <c r="AH25" s="21" cm="1">
        <f t="array" ref="AH25">[3]!PropsSI("C", "T", テーブル5[[#This Row],[Ts]]-0.0001, "P", L25, "Water")</f>
        <v>8073.6967381185768</v>
      </c>
      <c r="AI25" s="21" cm="1">
        <f t="array" ref="AI25">[3]!PropsSI("C", "T", テーブル5[[#This Row],[Tin]], "P", L25, "Water")</f>
        <v>5435.1251588412961</v>
      </c>
      <c r="AJ25" s="21">
        <f>(テーブル5[[#This Row],[CPL_Ts]]+テーブル5[[#This Row],[CPL_Tin]])/2</f>
        <v>6754.4109484799365</v>
      </c>
      <c r="AK25" s="21">
        <f>'TEST SECTION NUMBER 108'!N21*3.1546</f>
        <v>1.9179967999999998</v>
      </c>
      <c r="AL25" s="21">
        <f t="shared" si="13"/>
        <v>1.3137749371646608</v>
      </c>
      <c r="AM25" s="21">
        <f>テーブル5[[#This Row],[Q_AVE]]*テーブル5[[#This Row],[A_htr]]</f>
        <v>2.5198161254020204</v>
      </c>
      <c r="AN25" s="21">
        <f>テーブル5[[#This Row],[DNB位置の半径方向出力]]/テーブル5[[#This Row],[ロッド数]]</f>
        <v>7.1562500000000001E-2</v>
      </c>
      <c r="AO25" s="21">
        <f>'TEST SECTION NUMBER 108'!E21</f>
        <v>0.72916666666666663</v>
      </c>
      <c r="AP25" s="21">
        <f>テーブル5[[#This Row],[Q_all]]*テーブル5[[#This Row],[z_ratio]]*テーブル5[[#This Row],[r_ratio]]*1000000</f>
        <v>131486.49899151819</v>
      </c>
      <c r="AQ25" s="28">
        <f>テーブル5[[#This Row],[Q_AVE]]*テーブル5[[#This Row],[DNB位置の軸方向出力]]*テーブル5[[#This Row],[DNB位置の半径方向出力]]</f>
        <v>3.4759867841992538</v>
      </c>
      <c r="AR25" s="21">
        <f>テーブル5[[#This Row],[G]]*テーブル5[[#This Row],[A]]*テーブル5[[#This Row],[Hlg]]</f>
        <v>467693.84492185549</v>
      </c>
      <c r="AS25" s="21">
        <f>-テーブル5[[#This Row],[G]]*テーブル5[[#This Row],[A]]*テーブル5[[#This Row],[CPL_ave]]*(テーブル5[[#This Row],[Ts]]-テーブル5[[#This Row],[Tin]])</f>
        <v>-125920.44527051119</v>
      </c>
      <c r="AT25" s="22">
        <f>(テーブル5[[#This Row],[Q_DNB]]+テーブル5[[#This Row],[xin_nishida]])/テーブル5[[#This Row],[GAHlg]]</f>
        <v>1.1901062589217967E-2</v>
      </c>
      <c r="AU25" s="21">
        <v>1.58279529876064</v>
      </c>
      <c r="AV25" s="21">
        <v>16</v>
      </c>
      <c r="AW25" s="21">
        <v>1.145</v>
      </c>
      <c r="AX25" s="21">
        <f>テーブル5[[#This Row],[Ts]]-テーブル5[[#This Row],[Tin]]</f>
        <v>41.454175266594575</v>
      </c>
      <c r="AY25" s="21" cm="1">
        <f t="array" ref="AY25">[3]!PropsSI("H", "P", L25, "T", テーブル5[[#This Row],[Ts]]-0.001, "Water")-[3]!PropsSI("H", "P", L25, "T", テーブル5[[#This Row],[Tin]], "Water")</f>
        <v>261878.49006726546</v>
      </c>
      <c r="AZ25" s="21">
        <f>テーブル5[[#This Row],[Hsub]]/1000</f>
        <v>261.87849006726549</v>
      </c>
    </row>
    <row r="26" spans="1:52">
      <c r="A26" s="34">
        <f>'TEST SECTION NUMBER 108'!$C$2</f>
        <v>108</v>
      </c>
      <c r="B26" s="33">
        <f>'TEST SECTION NUMBER 108'!I22</f>
        <v>21</v>
      </c>
      <c r="C26" s="26">
        <f>'TEST SECTION NUMBER 108'!K22</f>
        <v>2125</v>
      </c>
      <c r="D26" s="26">
        <f>'TEST SECTION NUMBER 108'!Q22</f>
        <v>70</v>
      </c>
      <c r="E26" s="26">
        <f>'TEST SECTION NUMBER 108'!M22</f>
        <v>3.0680000000000001</v>
      </c>
      <c r="F26" s="26">
        <f>'TEST SECTION NUMBER 108'!L22</f>
        <v>581</v>
      </c>
      <c r="G26" s="26">
        <f>'TEST SECTION NUMBER 108'!G22</f>
        <v>0.98951613692618934</v>
      </c>
      <c r="H26" s="24">
        <f>'TEST SECTION NUMBER 108'!$C$4</f>
        <v>0.55500000000000005</v>
      </c>
      <c r="I26" s="24">
        <f>'TEST SECTION NUMBER 108'!$C$6</f>
        <v>0.42199999999999999</v>
      </c>
      <c r="K26" s="33">
        <f t="shared" si="2"/>
        <v>21</v>
      </c>
      <c r="L26" s="26">
        <f t="shared" si="3"/>
        <v>14651358.625</v>
      </c>
      <c r="M26" s="26">
        <f>'TEST SECTION NUMBER 108'!P22*0.0254</f>
        <v>2.4383999999999997</v>
      </c>
      <c r="N26" s="26">
        <f>'TEST SECTION NUMBER 108'!$C$4*0.0254</f>
        <v>1.4097E-2</v>
      </c>
      <c r="O26" s="26">
        <f>'TEST SECTION NUMBER 108'!$C$6*0.0254</f>
        <v>1.0718799999999999E-2</v>
      </c>
      <c r="P26" s="26">
        <f t="shared" si="4"/>
        <v>1.0848891429240125E-4</v>
      </c>
      <c r="Q26" s="26">
        <f t="shared" si="5"/>
        <v>3.3674103335298272E-2</v>
      </c>
      <c r="R26" s="26">
        <f>'TEST SECTION NUMBER 108'!$C$4^2-PI()*(('TEST SECTION NUMBER 108'!$C$6)^2)/4</f>
        <v>0.16815815346952886</v>
      </c>
      <c r="S26" s="26">
        <f>PI()*'TEST SECTION NUMBER 108'!$C$6</f>
        <v>1.3257520998148926</v>
      </c>
      <c r="T26" s="26">
        <f t="shared" si="6"/>
        <v>1.778</v>
      </c>
      <c r="U26" s="26">
        <f t="shared" si="7"/>
        <v>4160.2079999999996</v>
      </c>
      <c r="V26" s="26">
        <f t="shared" si="8"/>
        <v>578.15</v>
      </c>
      <c r="W26" s="80">
        <f t="shared" si="9"/>
        <v>3.1215276055473566</v>
      </c>
      <c r="Y26" s="26">
        <f t="shared" si="10"/>
        <v>1.0848891429240124E-4</v>
      </c>
      <c r="Z26" s="26">
        <f t="shared" si="11"/>
        <v>3.3674103335298272E-2</v>
      </c>
      <c r="AA26" s="27">
        <f t="shared" si="12"/>
        <v>578.15</v>
      </c>
      <c r="AB26" s="21">
        <v>21</v>
      </c>
      <c r="AC26" s="21">
        <f t="shared" si="0"/>
        <v>4160.2079999999996</v>
      </c>
      <c r="AD26" s="21">
        <f t="shared" si="1"/>
        <v>1.0848891429240124E-4</v>
      </c>
      <c r="AE26" s="21">
        <f>テーブル2[[#This Row],[HG-HL]]</f>
        <v>1023936.776445643</v>
      </c>
      <c r="AF26" s="21">
        <f>テーブル2[[#This Row],[Ts]]</f>
        <v>613.42618183469449</v>
      </c>
      <c r="AG26" s="21">
        <f>単位換算108!AA26</f>
        <v>578.15</v>
      </c>
      <c r="AH26" s="21" cm="1">
        <f t="array" ref="AH26">[3]!PropsSI("C", "T", テーブル5[[#This Row],[Ts]]-0.0001, "P", L26, "Water")</f>
        <v>8244.8186667028403</v>
      </c>
      <c r="AI26" s="21" cm="1">
        <f t="array" ref="AI26">[3]!PropsSI("C", "T", テーブル5[[#This Row],[Tin]], "P", L26, "Water")</f>
        <v>5624.6316691487582</v>
      </c>
      <c r="AJ26" s="21">
        <f>(テーブル5[[#This Row],[CPL_Ts]]+テーブル5[[#This Row],[CPL_Tin]])/2</f>
        <v>6934.7251679257988</v>
      </c>
      <c r="AK26" s="21">
        <f>'TEST SECTION NUMBER 108'!N22*3.1546</f>
        <v>1.7224116</v>
      </c>
      <c r="AL26" s="21">
        <f t="shared" si="13"/>
        <v>1.3137749371646608</v>
      </c>
      <c r="AM26" s="21">
        <f>テーブル5[[#This Row],[Q_AVE]]*テーブル5[[#This Row],[A_htr]]</f>
        <v>2.262861191561683</v>
      </c>
      <c r="AN26" s="21">
        <f>テーブル5[[#This Row],[DNB位置の半径方向出力]]/テーブル5[[#This Row],[ロッド数]]</f>
        <v>7.1562500000000001E-2</v>
      </c>
      <c r="AO26" s="21">
        <f>'TEST SECTION NUMBER 108'!E22</f>
        <v>0.72916666666666663</v>
      </c>
      <c r="AP26" s="21">
        <f>テーブル5[[#This Row],[Q_all]]*テーブル5[[#This Row],[z_ratio]]*テーブル5[[#This Row],[r_ratio]]*1000000</f>
        <v>118078.33626540944</v>
      </c>
      <c r="AQ26" s="28">
        <f>テーブル5[[#This Row],[Q_AVE]]*テーブル5[[#This Row],[DNB位置の軸方向出力]]*テーブル5[[#This Row],[DNB位置の半径方向出力]]</f>
        <v>3.1215276055473571</v>
      </c>
      <c r="AR26" s="21">
        <f>テーブル5[[#This Row],[G]]*テーブル5[[#This Row],[A]]*テーブル5[[#This Row],[Hlg]]</f>
        <v>462139.98883564927</v>
      </c>
      <c r="AS26" s="21">
        <f>-テーブル5[[#This Row],[G]]*テーブル5[[#This Row],[A]]*テーブル5[[#This Row],[CPL_ave]]*(テーブル5[[#This Row],[Ts]]-テーブル5[[#This Row],[Tin]])</f>
        <v>-110410.71809113795</v>
      </c>
      <c r="AT26" s="22">
        <f>(テーブル5[[#This Row],[Q_DNB]]+テーブル5[[#This Row],[xin_nishida]])/テーブル5[[#This Row],[GAHlg]]</f>
        <v>1.6591548793667185E-2</v>
      </c>
      <c r="AU26" s="21">
        <v>1.58279529876064</v>
      </c>
      <c r="AV26" s="21">
        <v>16</v>
      </c>
      <c r="AW26" s="21">
        <v>1.145</v>
      </c>
      <c r="AX26" s="21">
        <f>テーブル5[[#This Row],[Ts]]-テーブル5[[#This Row],[Tin]]</f>
        <v>35.276181834694512</v>
      </c>
      <c r="AY26" s="21" cm="1">
        <f t="array" ref="AY26">[3]!PropsSI("H", "P", L26, "T", テーブル5[[#This Row],[Ts]]-0.001, "Water")-[3]!PropsSI("H", "P", L26, "T", テーブル5[[#This Row],[Tin]], "Water")</f>
        <v>230124.78580058785</v>
      </c>
      <c r="AZ26" s="21">
        <f>テーブル5[[#This Row],[Hsub]]/1000</f>
        <v>230.12478580058786</v>
      </c>
    </row>
    <row r="27" spans="1:52">
      <c r="A27" s="35">
        <f>'TEST SECTION NUMBER 108'!$C$2</f>
        <v>108</v>
      </c>
      <c r="B27" s="31">
        <f>'TEST SECTION NUMBER 108'!I23</f>
        <v>22</v>
      </c>
      <c r="C27" s="29">
        <f>'TEST SECTION NUMBER 108'!K23</f>
        <v>2095</v>
      </c>
      <c r="D27" s="29">
        <f>'TEST SECTION NUMBER 108'!Q23</f>
        <v>70</v>
      </c>
      <c r="E27" s="29">
        <f>'TEST SECTION NUMBER 108'!M23</f>
        <v>3.04</v>
      </c>
      <c r="F27" s="29">
        <f>'TEST SECTION NUMBER 108'!L23</f>
        <v>601.5</v>
      </c>
      <c r="G27" s="29">
        <f>'TEST SECTION NUMBER 108'!G23</f>
        <v>0.87352889743300954</v>
      </c>
      <c r="H27" s="51">
        <f>'TEST SECTION NUMBER 108'!$C$4</f>
        <v>0.55500000000000005</v>
      </c>
      <c r="I27" s="51">
        <f>'TEST SECTION NUMBER 108'!$C$6</f>
        <v>0.42199999999999999</v>
      </c>
      <c r="K27" s="31">
        <f t="shared" si="2"/>
        <v>22</v>
      </c>
      <c r="L27" s="29">
        <f t="shared" si="3"/>
        <v>14444515.914999999</v>
      </c>
      <c r="M27" s="29">
        <f>'TEST SECTION NUMBER 108'!P23*0.0254</f>
        <v>2.4383999999999997</v>
      </c>
      <c r="N27" s="29">
        <f>'TEST SECTION NUMBER 108'!$C$4*0.0254</f>
        <v>1.4097E-2</v>
      </c>
      <c r="O27" s="29">
        <f>'TEST SECTION NUMBER 108'!$C$6*0.0254</f>
        <v>1.0718799999999999E-2</v>
      </c>
      <c r="P27" s="29">
        <f t="shared" si="4"/>
        <v>1.0848891429240125E-4</v>
      </c>
      <c r="Q27" s="29">
        <f t="shared" si="5"/>
        <v>3.3674103335298272E-2</v>
      </c>
      <c r="R27" s="29">
        <f>'TEST SECTION NUMBER 108'!$C$4^2-PI()*(('TEST SECTION NUMBER 108'!$C$6)^2)/4</f>
        <v>0.16815815346952886</v>
      </c>
      <c r="S27" s="29">
        <f>PI()*'TEST SECTION NUMBER 108'!$C$6</f>
        <v>1.3257520998148926</v>
      </c>
      <c r="T27" s="29">
        <f t="shared" si="6"/>
        <v>1.778</v>
      </c>
      <c r="U27" s="29">
        <f t="shared" si="7"/>
        <v>4122.24</v>
      </c>
      <c r="V27" s="29">
        <f t="shared" si="8"/>
        <v>589.53888888888889</v>
      </c>
      <c r="W27" s="79">
        <f t="shared" si="9"/>
        <v>2.7556342598421719</v>
      </c>
      <c r="Y27" s="29">
        <f t="shared" si="10"/>
        <v>1.0848891429240124E-4</v>
      </c>
      <c r="Z27" s="29">
        <f t="shared" si="11"/>
        <v>3.3674103335298272E-2</v>
      </c>
      <c r="AA27" s="30">
        <f t="shared" si="12"/>
        <v>589.53888888888889</v>
      </c>
      <c r="AB27" s="21">
        <v>22</v>
      </c>
      <c r="AC27" s="21">
        <f t="shared" si="0"/>
        <v>4122.24</v>
      </c>
      <c r="AD27" s="21">
        <f t="shared" si="1"/>
        <v>1.0848891429240124E-4</v>
      </c>
      <c r="AE27" s="21">
        <f>テーブル2[[#This Row],[HG-HL]]</f>
        <v>1037689.2055825926</v>
      </c>
      <c r="AF27" s="21">
        <f>テーブル2[[#This Row],[Ts]]</f>
        <v>612.29412141213845</v>
      </c>
      <c r="AG27" s="21">
        <f>単位換算108!AA27</f>
        <v>589.53888888888889</v>
      </c>
      <c r="AH27" s="21" cm="1">
        <f t="array" ref="AH27">[3]!PropsSI("C", "T", テーブル5[[#This Row],[Ts]]-0.0001, "P", L27, "Water")</f>
        <v>8097.4693709666108</v>
      </c>
      <c r="AI27" s="21" cm="1">
        <f t="array" ref="AI27">[3]!PropsSI("C", "T", テーブル5[[#This Row],[Tin]], "P", L27, "Water")</f>
        <v>6049.2134929166732</v>
      </c>
      <c r="AJ27" s="21">
        <f>(テーブル5[[#This Row],[CPL_Ts]]+テーブル5[[#This Row],[CPL_Tin]])/2</f>
        <v>7073.3414319416424</v>
      </c>
      <c r="AK27" s="21">
        <f>'TEST SECTION NUMBER 108'!N23*3.1546</f>
        <v>1.5205171999999998</v>
      </c>
      <c r="AL27" s="21">
        <f t="shared" si="13"/>
        <v>1.3137749371646608</v>
      </c>
      <c r="AM27" s="21">
        <f>テーブル5[[#This Row],[Q_AVE]]*テーブル5[[#This Row],[A_htr]]</f>
        <v>1.9976173888877857</v>
      </c>
      <c r="AN27" s="21">
        <f>テーブル5[[#This Row],[DNB位置の半径方向出力]]/テーブル5[[#This Row],[ロッド数]]</f>
        <v>7.1562500000000001E-2</v>
      </c>
      <c r="AO27" s="21">
        <f>'TEST SECTION NUMBER 108'!E23</f>
        <v>0.72916666666666663</v>
      </c>
      <c r="AP27" s="21">
        <f>テーブル5[[#This Row],[Q_all]]*テーブル5[[#This Row],[z_ratio]]*テーブル5[[#This Row],[r_ratio]]*1000000</f>
        <v>104237.65216103908</v>
      </c>
      <c r="AQ27" s="28">
        <f>テーブル5[[#This Row],[Q_AVE]]*テーブル5[[#This Row],[DNB位置の軸方向出力]]*テーブル5[[#This Row],[DNB位置の半径方向出力]]</f>
        <v>2.7556342598421715</v>
      </c>
      <c r="AR27" s="21">
        <f>テーブル5[[#This Row],[G]]*テーブル5[[#This Row],[A]]*テーブル5[[#This Row],[Hlg]]</f>
        <v>464072.60839743324</v>
      </c>
      <c r="AS27" s="21">
        <f>-テーブル5[[#This Row],[G]]*テーブル5[[#This Row],[A]]*テーブル5[[#This Row],[CPL_ave]]*(テーブル5[[#This Row],[Ts]]-テーブル5[[#This Row],[Tin]])</f>
        <v>-71982.103868142294</v>
      </c>
      <c r="AT27" s="22">
        <f>(テーブル5[[#This Row],[Q_DNB]]+テーブル5[[#This Row],[xin_nishida]])/テーブル5[[#This Row],[GAHlg]]</f>
        <v>6.9505391417700374E-2</v>
      </c>
      <c r="AU27" s="21">
        <v>1.58279529876064</v>
      </c>
      <c r="AV27" s="21">
        <v>16</v>
      </c>
      <c r="AW27" s="21">
        <v>1.145</v>
      </c>
      <c r="AX27" s="21">
        <f>テーブル5[[#This Row],[Ts]]-テーブル5[[#This Row],[Tin]]</f>
        <v>22.75523252324956</v>
      </c>
      <c r="AY27" s="21" cm="1">
        <f t="array" ref="AY27">[3]!PropsSI("H", "P", L27, "T", テーブル5[[#This Row],[Ts]]-0.001, "Water")-[3]!PropsSI("H", "P", L27, "T", テーブル5[[#This Row],[Tin]], "Water")</f>
        <v>155417.09294060618</v>
      </c>
      <c r="AZ27" s="21">
        <f>テーブル5[[#This Row],[Hsub]]/1000</f>
        <v>155.41709294060618</v>
      </c>
    </row>
    <row r="28" spans="1:52">
      <c r="A28" s="34">
        <f>'TEST SECTION NUMBER 108'!$C$2</f>
        <v>108</v>
      </c>
      <c r="B28" s="33">
        <f>'TEST SECTION NUMBER 108'!I24</f>
        <v>23</v>
      </c>
      <c r="C28" s="26">
        <f>'TEST SECTION NUMBER 108'!K24</f>
        <v>2115</v>
      </c>
      <c r="D28" s="26">
        <f>'TEST SECTION NUMBER 108'!Q24</f>
        <v>76</v>
      </c>
      <c r="E28" s="26">
        <f>'TEST SECTION NUMBER 108'!M24</f>
        <v>3.5739999999999998</v>
      </c>
      <c r="F28" s="26">
        <f>'TEST SECTION NUMBER 108'!L24</f>
        <v>566</v>
      </c>
      <c r="G28" s="26">
        <f>'TEST SECTION NUMBER 108'!G24</f>
        <v>1.0980975997484679</v>
      </c>
      <c r="H28" s="24">
        <f>'TEST SECTION NUMBER 108'!$C$4</f>
        <v>0.55500000000000005</v>
      </c>
      <c r="I28" s="24">
        <f>'TEST SECTION NUMBER 108'!$C$6</f>
        <v>0.42199999999999999</v>
      </c>
      <c r="K28" s="33">
        <f t="shared" si="2"/>
        <v>23</v>
      </c>
      <c r="L28" s="26">
        <f t="shared" si="3"/>
        <v>14582411.055</v>
      </c>
      <c r="M28" s="26">
        <f>'TEST SECTION NUMBER 108'!P24*0.0254</f>
        <v>2.4383999999999997</v>
      </c>
      <c r="N28" s="26">
        <f>'TEST SECTION NUMBER 108'!$C$4*0.0254</f>
        <v>1.4097E-2</v>
      </c>
      <c r="O28" s="26">
        <f>'TEST SECTION NUMBER 108'!$C$6*0.0254</f>
        <v>1.0718799999999999E-2</v>
      </c>
      <c r="P28" s="26">
        <f t="shared" si="4"/>
        <v>1.0848891429240125E-4</v>
      </c>
      <c r="Q28" s="26">
        <f t="shared" si="5"/>
        <v>3.3674103335298272E-2</v>
      </c>
      <c r="R28" s="26">
        <f>'TEST SECTION NUMBER 108'!$C$4^2-PI()*(('TEST SECTION NUMBER 108'!$C$6)^2)/4</f>
        <v>0.16815815346952886</v>
      </c>
      <c r="S28" s="26">
        <f>PI()*'TEST SECTION NUMBER 108'!$C$6</f>
        <v>1.3257520998148926</v>
      </c>
      <c r="T28" s="26">
        <f t="shared" si="6"/>
        <v>1.9303999999999999</v>
      </c>
      <c r="U28" s="26">
        <f t="shared" si="7"/>
        <v>4846.3440000000001</v>
      </c>
      <c r="V28" s="26">
        <f t="shared" si="8"/>
        <v>569.81666666666661</v>
      </c>
      <c r="W28" s="80">
        <f t="shared" si="9"/>
        <v>3.4640586881665167</v>
      </c>
      <c r="Y28" s="26">
        <f t="shared" si="10"/>
        <v>1.0848891429240124E-4</v>
      </c>
      <c r="Z28" s="26">
        <f t="shared" si="11"/>
        <v>3.3674103335298272E-2</v>
      </c>
      <c r="AA28" s="27">
        <f t="shared" si="12"/>
        <v>569.81666666666661</v>
      </c>
      <c r="AB28" s="21">
        <v>23</v>
      </c>
      <c r="AC28" s="21">
        <f t="shared" si="0"/>
        <v>4846.3440000000001</v>
      </c>
      <c r="AD28" s="21">
        <f t="shared" si="1"/>
        <v>1.0848891429240124E-4</v>
      </c>
      <c r="AE28" s="21">
        <f>テーブル2[[#This Row],[HG-HL]]</f>
        <v>1028533.0792909416</v>
      </c>
      <c r="AF28" s="21">
        <f>テーブル2[[#This Row],[Ts]]</f>
        <v>613.05026988781367</v>
      </c>
      <c r="AG28" s="21">
        <f>単位換算108!AA28</f>
        <v>569.81666666666661</v>
      </c>
      <c r="AH28" s="21" cm="1">
        <f t="array" ref="AH28">[3]!PropsSI("C", "T", テーブル5[[#This Row],[Ts]]-0.0001, "P", L28, "Water")</f>
        <v>8194.7811915419152</v>
      </c>
      <c r="AI28" s="21" cm="1">
        <f t="array" ref="AI28">[3]!PropsSI("C", "T", テーブル5[[#This Row],[Tin]], "P", L28, "Water")</f>
        <v>5409.7888796928064</v>
      </c>
      <c r="AJ28" s="21">
        <f>(テーブル5[[#This Row],[CPL_Ts]]+テーブル5[[#This Row],[CPL_Tin]])/2</f>
        <v>6802.2850356173603</v>
      </c>
      <c r="AK28" s="21">
        <f>'TEST SECTION NUMBER 108'!N24*3.1546</f>
        <v>2.1735193999999995</v>
      </c>
      <c r="AL28" s="21">
        <f t="shared" si="13"/>
        <v>1.3137749371646608</v>
      </c>
      <c r="AM28" s="21">
        <f>テーブル5[[#This Row],[Q_AVE]]*テーブル5[[#This Row],[A_htr]]</f>
        <v>2.8555153131611704</v>
      </c>
      <c r="AN28" s="21">
        <f>テーブル5[[#This Row],[DNB位置の半径方向出力]]/テーブル5[[#This Row],[ロッド数]]</f>
        <v>7.1562500000000001E-2</v>
      </c>
      <c r="AO28" s="21">
        <f>'TEST SECTION NUMBER 108'!E24</f>
        <v>0.79166666666666663</v>
      </c>
      <c r="AP28" s="21">
        <f>テーブル5[[#This Row],[Q_all]]*テーブル5[[#This Row],[z_ratio]]*テーブル5[[#This Row],[r_ratio]]*1000000</f>
        <v>161775.35322349289</v>
      </c>
      <c r="AQ28" s="28">
        <f>テーブル5[[#This Row],[Q_AVE]]*テーブル5[[#This Row],[DNB位置の軸方向出力]]*テーブル5[[#This Row],[DNB位置の半径方向出力]]</f>
        <v>3.9390705498573779</v>
      </c>
      <c r="AR28" s="21">
        <f>テーブル5[[#This Row],[G]]*テーブル5[[#This Row],[A]]*テーブル5[[#This Row],[Hlg]]</f>
        <v>540776.5671655715</v>
      </c>
      <c r="AS28" s="21">
        <f>-テーブル5[[#This Row],[G]]*テーブル5[[#This Row],[A]]*テーブル5[[#This Row],[CPL_ave]]*(テーブル5[[#This Row],[Ts]]-テーブル5[[#This Row],[Tin]])</f>
        <v>-154623.62809681066</v>
      </c>
      <c r="AT28" s="22">
        <f>(テーブル5[[#This Row],[Q_DNB]]+テーブル5[[#This Row],[xin_nishida]])/テーブル5[[#This Row],[GAHlg]]</f>
        <v>1.3224916834261715E-2</v>
      </c>
      <c r="AU28" s="21">
        <v>1.58279529876064</v>
      </c>
      <c r="AV28" s="21">
        <v>16</v>
      </c>
      <c r="AW28" s="21">
        <v>1.145</v>
      </c>
      <c r="AX28" s="21">
        <f>テーブル5[[#This Row],[Ts]]-テーブル5[[#This Row],[Tin]]</f>
        <v>43.233603221147064</v>
      </c>
      <c r="AY28" s="21" cm="1">
        <f t="array" ref="AY28">[3]!PropsSI("H", "P", L28, "T", テーブル5[[#This Row],[Ts]]-0.001, "Water")-[3]!PropsSI("H", "P", L28, "T", テーブル5[[#This Row],[Tin]], "Water")</f>
        <v>273296.74738318473</v>
      </c>
      <c r="AZ28" s="21">
        <f>テーブル5[[#This Row],[Hsub]]/1000</f>
        <v>273.29674738318471</v>
      </c>
    </row>
    <row r="29" spans="1:52">
      <c r="A29" s="34">
        <f>'TEST SECTION NUMBER 108'!$C$2</f>
        <v>108</v>
      </c>
      <c r="B29" s="33">
        <f>'TEST SECTION NUMBER 108'!I25</f>
        <v>24</v>
      </c>
      <c r="C29" s="26">
        <f>'TEST SECTION NUMBER 108'!K25</f>
        <v>2115</v>
      </c>
      <c r="D29" s="26">
        <f>'TEST SECTION NUMBER 108'!Q25</f>
        <v>70</v>
      </c>
      <c r="E29" s="26">
        <f>'TEST SECTION NUMBER 108'!M25</f>
        <v>3.456</v>
      </c>
      <c r="F29" s="26">
        <f>'TEST SECTION NUMBER 108'!L25</f>
        <v>594</v>
      </c>
      <c r="G29" s="26">
        <f>'TEST SECTION NUMBER 108'!G25</f>
        <v>0.9931407381603512</v>
      </c>
      <c r="H29" s="24">
        <f>'TEST SECTION NUMBER 108'!$C$4</f>
        <v>0.55500000000000005</v>
      </c>
      <c r="I29" s="24">
        <f>'TEST SECTION NUMBER 108'!$C$6</f>
        <v>0.42199999999999999</v>
      </c>
      <c r="K29" s="33">
        <f t="shared" si="2"/>
        <v>24</v>
      </c>
      <c r="L29" s="26">
        <f t="shared" si="3"/>
        <v>14582411.055</v>
      </c>
      <c r="M29" s="26">
        <f>'TEST SECTION NUMBER 108'!P25*0.0254</f>
        <v>2.4383999999999997</v>
      </c>
      <c r="N29" s="26">
        <f>'TEST SECTION NUMBER 108'!$C$4*0.0254</f>
        <v>1.4097E-2</v>
      </c>
      <c r="O29" s="26">
        <f>'TEST SECTION NUMBER 108'!$C$6*0.0254</f>
        <v>1.0718799999999999E-2</v>
      </c>
      <c r="P29" s="26">
        <f t="shared" si="4"/>
        <v>1.0848891429240125E-4</v>
      </c>
      <c r="Q29" s="26">
        <f t="shared" si="5"/>
        <v>3.3674103335298272E-2</v>
      </c>
      <c r="R29" s="26">
        <f>'TEST SECTION NUMBER 108'!$C$4^2-PI()*(('TEST SECTION NUMBER 108'!$C$6)^2)/4</f>
        <v>0.16815815346952886</v>
      </c>
      <c r="S29" s="26">
        <f>PI()*'TEST SECTION NUMBER 108'!$C$6</f>
        <v>1.3257520998148926</v>
      </c>
      <c r="T29" s="26">
        <f t="shared" si="6"/>
        <v>1.778</v>
      </c>
      <c r="U29" s="26">
        <f t="shared" si="7"/>
        <v>4686.3360000000002</v>
      </c>
      <c r="V29" s="26">
        <f t="shared" si="8"/>
        <v>585.37222222222226</v>
      </c>
      <c r="W29" s="80">
        <f t="shared" si="9"/>
        <v>3.1329617726006438</v>
      </c>
      <c r="Y29" s="26">
        <f t="shared" si="10"/>
        <v>1.0848891429240124E-4</v>
      </c>
      <c r="Z29" s="26">
        <f t="shared" si="11"/>
        <v>3.3674103335298272E-2</v>
      </c>
      <c r="AA29" s="27">
        <f t="shared" si="12"/>
        <v>585.37222222222226</v>
      </c>
      <c r="AB29" s="21">
        <v>24</v>
      </c>
      <c r="AC29" s="21">
        <f t="shared" si="0"/>
        <v>4686.3360000000002</v>
      </c>
      <c r="AD29" s="21">
        <f t="shared" si="1"/>
        <v>1.0848891429240124E-4</v>
      </c>
      <c r="AE29" s="21">
        <f>テーブル2[[#This Row],[HG-HL]]</f>
        <v>1028533.0792909416</v>
      </c>
      <c r="AF29" s="21">
        <f>テーブル2[[#This Row],[Ts]]</f>
        <v>613.05026988781367</v>
      </c>
      <c r="AG29" s="21">
        <f>単位換算108!AA29</f>
        <v>585.37222222222226</v>
      </c>
      <c r="AH29" s="21" cm="1">
        <f t="array" ref="AH29">[3]!PropsSI("C", "T", テーブル5[[#This Row],[Ts]]-0.0001, "P", L29, "Water")</f>
        <v>8194.7811915419152</v>
      </c>
      <c r="AI29" s="21" cm="1">
        <f t="array" ref="AI29">[3]!PropsSI("C", "T", テーブル5[[#This Row],[Tin]], "P", L29, "Water")</f>
        <v>5868.8502305585644</v>
      </c>
      <c r="AJ29" s="21">
        <f>(テーブル5[[#This Row],[CPL_Ts]]+テーブル5[[#This Row],[CPL_Tin]])/2</f>
        <v>7031.8157110502398</v>
      </c>
      <c r="AK29" s="21">
        <f>'TEST SECTION NUMBER 108'!N25*3.1546</f>
        <v>1.7287208000000001</v>
      </c>
      <c r="AL29" s="21">
        <f t="shared" si="13"/>
        <v>1.3137749371646608</v>
      </c>
      <c r="AM29" s="21">
        <f>テーブル5[[#This Row],[Q_AVE]]*テーブル5[[#This Row],[A_htr]]</f>
        <v>2.2711500603952421</v>
      </c>
      <c r="AN29" s="21">
        <f>テーブル5[[#This Row],[DNB位置の半径方向出力]]/テーブル5[[#This Row],[ロッド数]]</f>
        <v>7.1562500000000001E-2</v>
      </c>
      <c r="AO29" s="21">
        <f>'TEST SECTION NUMBER 108'!E25</f>
        <v>0.72916666666666663</v>
      </c>
      <c r="AP29" s="21">
        <f>テーブル5[[#This Row],[Q_all]]*テーブル5[[#This Row],[z_ratio]]*テーブル5[[#This Row],[r_ratio]]*1000000</f>
        <v>118510.85764367098</v>
      </c>
      <c r="AQ29" s="28">
        <f>テーブル5[[#This Row],[Q_AVE]]*テーブル5[[#This Row],[DNB位置の軸方向出力]]*テーブル5[[#This Row],[DNB位置の半径方向出力]]</f>
        <v>3.1329617726006438</v>
      </c>
      <c r="AR29" s="21">
        <f>テーブル5[[#This Row],[G]]*テーブル5[[#This Row],[A]]*テーブル5[[#This Row],[Hlg]]</f>
        <v>522922.16455629969</v>
      </c>
      <c r="AS29" s="21">
        <f>-テーブル5[[#This Row],[G]]*テーブル5[[#This Row],[A]]*テーブル5[[#This Row],[CPL_ave]]*(テーブル5[[#This Row],[Ts]]-テーブル5[[#This Row],[Tin]])</f>
        <v>-98951.349050949779</v>
      </c>
      <c r="AT29" s="22">
        <f>(テーブル5[[#This Row],[Q_DNB]]+テーブル5[[#This Row],[xin_nishida]])/テーブル5[[#This Row],[GAHlg]]</f>
        <v>3.7404244682031178E-2</v>
      </c>
      <c r="AU29" s="21">
        <v>1.58279529876064</v>
      </c>
      <c r="AV29" s="21">
        <v>16</v>
      </c>
      <c r="AW29" s="21">
        <v>1.145</v>
      </c>
      <c r="AX29" s="21">
        <f>テーブル5[[#This Row],[Ts]]-テーブル5[[#This Row],[Tin]]</f>
        <v>27.678047665591407</v>
      </c>
      <c r="AY29" s="21" cm="1">
        <f t="array" ref="AY29">[3]!PropsSI("H", "P", L29, "T", テーブル5[[#This Row],[Ts]]-0.001, "Water")-[3]!PropsSI("H", "P", L29, "T", テーブル5[[#This Row],[Tin]], "Water")</f>
        <v>185865.02259918861</v>
      </c>
      <c r="AZ29" s="21">
        <f>テーブル5[[#This Row],[Hsub]]/1000</f>
        <v>185.86502259918862</v>
      </c>
    </row>
    <row r="30" spans="1:52">
      <c r="A30" s="35">
        <f>'TEST SECTION NUMBER 108'!$C$2</f>
        <v>108</v>
      </c>
      <c r="B30" s="31">
        <f>'TEST SECTION NUMBER 108'!I26</f>
        <v>25</v>
      </c>
      <c r="C30" s="29">
        <f>'TEST SECTION NUMBER 108'!K26</f>
        <v>2095</v>
      </c>
      <c r="D30" s="29">
        <f>'TEST SECTION NUMBER 108'!Q26</f>
        <v>70</v>
      </c>
      <c r="E30" s="29">
        <f>'TEST SECTION NUMBER 108'!M26</f>
        <v>3.5680000000000001</v>
      </c>
      <c r="F30" s="29">
        <f>'TEST SECTION NUMBER 108'!L26</f>
        <v>577.5</v>
      </c>
      <c r="G30" s="29">
        <f>'TEST SECTION NUMBER 108'!G26</f>
        <v>1.1200017813560164</v>
      </c>
      <c r="H30" s="51">
        <f>'TEST SECTION NUMBER 108'!$C$4</f>
        <v>0.55500000000000005</v>
      </c>
      <c r="I30" s="51">
        <f>'TEST SECTION NUMBER 108'!$C$6</f>
        <v>0.42199999999999999</v>
      </c>
      <c r="K30" s="31">
        <f t="shared" si="2"/>
        <v>25</v>
      </c>
      <c r="L30" s="29">
        <f t="shared" si="3"/>
        <v>14444515.914999999</v>
      </c>
      <c r="M30" s="29">
        <f>'TEST SECTION NUMBER 108'!P26*0.0254</f>
        <v>2.4383999999999997</v>
      </c>
      <c r="N30" s="29">
        <f>'TEST SECTION NUMBER 108'!$C$4*0.0254</f>
        <v>1.4097E-2</v>
      </c>
      <c r="O30" s="29">
        <f>'TEST SECTION NUMBER 108'!$C$6*0.0254</f>
        <v>1.0718799999999999E-2</v>
      </c>
      <c r="P30" s="29">
        <f t="shared" si="4"/>
        <v>1.0848891429240125E-4</v>
      </c>
      <c r="Q30" s="29">
        <f t="shared" si="5"/>
        <v>3.3674103335298272E-2</v>
      </c>
      <c r="R30" s="29">
        <f>'TEST SECTION NUMBER 108'!$C$4^2-PI()*(('TEST SECTION NUMBER 108'!$C$6)^2)/4</f>
        <v>0.16815815346952886</v>
      </c>
      <c r="S30" s="29">
        <f>PI()*'TEST SECTION NUMBER 108'!$C$6</f>
        <v>1.3257520998148926</v>
      </c>
      <c r="T30" s="29">
        <f t="shared" si="6"/>
        <v>1.778</v>
      </c>
      <c r="U30" s="29">
        <f t="shared" si="7"/>
        <v>4838.2079999999996</v>
      </c>
      <c r="V30" s="29">
        <f t="shared" si="8"/>
        <v>576.20555555555552</v>
      </c>
      <c r="W30" s="79">
        <f t="shared" si="9"/>
        <v>3.5331576194656891</v>
      </c>
      <c r="Y30" s="29">
        <f t="shared" si="10"/>
        <v>1.0848891429240124E-4</v>
      </c>
      <c r="Z30" s="29">
        <f t="shared" si="11"/>
        <v>3.3674103335298272E-2</v>
      </c>
      <c r="AA30" s="30">
        <f t="shared" si="12"/>
        <v>576.20555555555552</v>
      </c>
      <c r="AB30" s="21">
        <v>25</v>
      </c>
      <c r="AC30" s="21">
        <f t="shared" si="0"/>
        <v>4838.2079999999996</v>
      </c>
      <c r="AD30" s="21">
        <f t="shared" si="1"/>
        <v>1.0848891429240124E-4</v>
      </c>
      <c r="AE30" s="21">
        <f>テーブル2[[#This Row],[HG-HL]]</f>
        <v>1037689.2055825926</v>
      </c>
      <c r="AF30" s="21">
        <f>テーブル2[[#This Row],[Ts]]</f>
        <v>612.29412141213845</v>
      </c>
      <c r="AG30" s="21">
        <f>単位換算108!AA30</f>
        <v>576.20555555555552</v>
      </c>
      <c r="AH30" s="21" cm="1">
        <f t="array" ref="AH30">[3]!PropsSI("C", "T", テーブル5[[#This Row],[Ts]]-0.0001, "P", L30, "Water")</f>
        <v>8097.4693709666108</v>
      </c>
      <c r="AI30" s="21" cm="1">
        <f t="array" ref="AI30">[3]!PropsSI("C", "T", テーブル5[[#This Row],[Tin]], "P", L30, "Water")</f>
        <v>5577.5054898939625</v>
      </c>
      <c r="AJ30" s="21">
        <f>(テーブル5[[#This Row],[CPL_Ts]]+テーブル5[[#This Row],[CPL_Tin]])/2</f>
        <v>6837.4874304302866</v>
      </c>
      <c r="AK30" s="21">
        <f>'TEST SECTION NUMBER 108'!N26*3.1546</f>
        <v>1.9495427999999999</v>
      </c>
      <c r="AL30" s="21">
        <f t="shared" si="13"/>
        <v>1.3137749371646608</v>
      </c>
      <c r="AM30" s="21">
        <f>テーブル5[[#This Row],[Q_AVE]]*テーブル5[[#This Row],[A_htr]]</f>
        <v>2.5612604695698167</v>
      </c>
      <c r="AN30" s="21">
        <f>テーブル5[[#This Row],[DNB位置の半径方向出力]]/テーブル5[[#This Row],[ロッド数]]</f>
        <v>7.1562500000000001E-2</v>
      </c>
      <c r="AO30" s="21">
        <f>'TEST SECTION NUMBER 108'!E26</f>
        <v>0.72916666666666663</v>
      </c>
      <c r="AP30" s="21">
        <f>テーブル5[[#This Row],[Q_all]]*テーブル5[[#This Row],[z_ratio]]*テーブル5[[#This Row],[r_ratio]]*1000000</f>
        <v>133649.10588282603</v>
      </c>
      <c r="AQ30" s="28">
        <f>テーブル5[[#This Row],[Q_AVE]]*テーブル5[[#This Row],[DNB位置の軸方向出力]]*テーブル5[[#This Row],[DNB位置の半径方向出力]]</f>
        <v>3.5331576194656891</v>
      </c>
      <c r="AR30" s="21">
        <f>テーブル5[[#This Row],[G]]*テーブル5[[#This Row],[A]]*テーブル5[[#This Row],[Hlg]]</f>
        <v>544674.69301382953</v>
      </c>
      <c r="AS30" s="21">
        <f>-テーブル5[[#This Row],[G]]*テーブル5[[#This Row],[A]]*テーブル5[[#This Row],[CPL_ave]]*(テーブル5[[#This Row],[Ts]]-テーブル5[[#This Row],[Tin]])</f>
        <v>-129519.76952399798</v>
      </c>
      <c r="AT30" s="22">
        <f>(テーブル5[[#This Row],[Q_DNB]]+テーブル5[[#This Row],[xin_nishida]])/テーブル5[[#This Row],[GAHlg]]</f>
        <v>7.5812891837866289E-3</v>
      </c>
      <c r="AU30" s="21">
        <v>1.58279529876064</v>
      </c>
      <c r="AV30" s="21">
        <v>16</v>
      </c>
      <c r="AW30" s="21">
        <v>1.145</v>
      </c>
      <c r="AX30" s="21">
        <f>テーブル5[[#This Row],[Ts]]-テーブル5[[#This Row],[Tin]]</f>
        <v>36.088565856582932</v>
      </c>
      <c r="AY30" s="21" cm="1">
        <f t="array" ref="AY30">[3]!PropsSI("H", "P", L30, "T", テーブル5[[#This Row],[Ts]]-0.001, "Water")-[3]!PropsSI("H", "P", L30, "T", テーブル5[[#This Row],[Tin]], "Water")</f>
        <v>232682.37310169358</v>
      </c>
      <c r="AZ30" s="21">
        <f>テーブル5[[#This Row],[Hsub]]/1000</f>
        <v>232.68237310169357</v>
      </c>
    </row>
    <row r="31" spans="1:52">
      <c r="A31" s="34">
        <f>'TEST SECTION NUMBER 108'!$C$2</f>
        <v>108</v>
      </c>
      <c r="B31" s="33">
        <f>'TEST SECTION NUMBER 108'!I27</f>
        <v>26</v>
      </c>
      <c r="C31" s="26">
        <f>'TEST SECTION NUMBER 108'!K27</f>
        <v>2405</v>
      </c>
      <c r="D31" s="26">
        <f>'TEST SECTION NUMBER 108'!Q27</f>
        <v>76</v>
      </c>
      <c r="E31" s="26">
        <f>'TEST SECTION NUMBER 108'!M27</f>
        <v>3.0910000000000002</v>
      </c>
      <c r="F31" s="26">
        <f>'TEST SECTION NUMBER 108'!L27</f>
        <v>580</v>
      </c>
      <c r="G31" s="26">
        <f>'TEST SECTION NUMBER 108'!G27</f>
        <v>0.95147208570367969</v>
      </c>
      <c r="H31" s="24">
        <f>'TEST SECTION NUMBER 108'!$C$4</f>
        <v>0.55500000000000005</v>
      </c>
      <c r="I31" s="24">
        <f>'TEST SECTION NUMBER 108'!$C$6</f>
        <v>0.42199999999999999</v>
      </c>
      <c r="K31" s="33">
        <f t="shared" si="2"/>
        <v>26</v>
      </c>
      <c r="L31" s="26">
        <f t="shared" si="3"/>
        <v>16581890.584999999</v>
      </c>
      <c r="M31" s="26">
        <f>'TEST SECTION NUMBER 108'!P27*0.0254</f>
        <v>2.4383999999999997</v>
      </c>
      <c r="N31" s="26">
        <f>'TEST SECTION NUMBER 108'!$C$4*0.0254</f>
        <v>1.4097E-2</v>
      </c>
      <c r="O31" s="26">
        <f>'TEST SECTION NUMBER 108'!$C$6*0.0254</f>
        <v>1.0718799999999999E-2</v>
      </c>
      <c r="P31" s="26">
        <f t="shared" si="4"/>
        <v>1.0848891429240125E-4</v>
      </c>
      <c r="Q31" s="26">
        <f t="shared" si="5"/>
        <v>3.3674103335298272E-2</v>
      </c>
      <c r="R31" s="26">
        <f>'TEST SECTION NUMBER 108'!$C$4^2-PI()*(('TEST SECTION NUMBER 108'!$C$6)^2)/4</f>
        <v>0.16815815346952886</v>
      </c>
      <c r="S31" s="26">
        <f>PI()*'TEST SECTION NUMBER 108'!$C$6</f>
        <v>1.3257520998148926</v>
      </c>
      <c r="T31" s="26">
        <f t="shared" si="6"/>
        <v>1.9303999999999999</v>
      </c>
      <c r="U31" s="26">
        <f t="shared" si="7"/>
        <v>4191.3959999999997</v>
      </c>
      <c r="V31" s="26">
        <f t="shared" si="8"/>
        <v>577.59444444444443</v>
      </c>
      <c r="W31" s="80">
        <f t="shared" si="9"/>
        <v>3.0015138415608278</v>
      </c>
      <c r="Y31" s="26">
        <f t="shared" si="10"/>
        <v>1.0848891429240124E-4</v>
      </c>
      <c r="Z31" s="26">
        <f t="shared" si="11"/>
        <v>3.3674103335298272E-2</v>
      </c>
      <c r="AA31" s="27">
        <f t="shared" si="12"/>
        <v>577.59444444444443</v>
      </c>
      <c r="AB31" s="21">
        <v>26</v>
      </c>
      <c r="AC31" s="21">
        <f t="shared" si="0"/>
        <v>4191.3959999999997</v>
      </c>
      <c r="AD31" s="21">
        <f t="shared" si="1"/>
        <v>1.0848891429240124E-4</v>
      </c>
      <c r="AE31" s="21">
        <f>テーブル2[[#This Row],[HG-HL]]</f>
        <v>888872.47317885025</v>
      </c>
      <c r="AF31" s="21">
        <f>テーブル2[[#This Row],[Ts]]</f>
        <v>623.40834329200698</v>
      </c>
      <c r="AG31" s="21">
        <f>単位換算108!AA31</f>
        <v>577.59444444444443</v>
      </c>
      <c r="AH31" s="21" cm="1">
        <f t="array" ref="AH31">[3]!PropsSI("C", "T", テーブル5[[#This Row],[Ts]]-0.0001, "P", L31, "Water")</f>
        <v>10188.111928969156</v>
      </c>
      <c r="AI31" s="21" cm="1">
        <f t="array" ref="AI31">[3]!PropsSI("C", "T", テーブル5[[#This Row],[Tin]], "P", L31, "Water")</f>
        <v>5530.4525317187008</v>
      </c>
      <c r="AJ31" s="21">
        <f>(テーブル5[[#This Row],[CPL_Ts]]+テーブル5[[#This Row],[CPL_Tin]])/2</f>
        <v>7859.2822303439279</v>
      </c>
      <c r="AK31" s="21">
        <f>'TEST SECTION NUMBER 108'!N27*3.1546</f>
        <v>1.8832961999999998</v>
      </c>
      <c r="AL31" s="21">
        <f t="shared" si="13"/>
        <v>1.3137749371646608</v>
      </c>
      <c r="AM31" s="21">
        <f>テーブル5[[#This Row],[Q_AVE]]*テーブル5[[#This Row],[A_htr]]</f>
        <v>2.4742273468174441</v>
      </c>
      <c r="AN31" s="21">
        <f>テーブル5[[#This Row],[DNB位置の半径方向出力]]/テーブル5[[#This Row],[ロッド数]]</f>
        <v>7.1562500000000001E-2</v>
      </c>
      <c r="AO31" s="21">
        <f>'TEST SECTION NUMBER 108'!E27</f>
        <v>0.79166666666666663</v>
      </c>
      <c r="AP31" s="21">
        <f>テーブル5[[#This Row],[Q_all]]*テーブル5[[#This Row],[z_ratio]]*テーブル5[[#This Row],[r_ratio]]*1000000</f>
        <v>140173.99981774349</v>
      </c>
      <c r="AQ31" s="28">
        <f>テーブル5[[#This Row],[Q_AVE]]*テーブル5[[#This Row],[DNB位置の軸方向出力]]*テーブル5[[#This Row],[DNB位置の半径方向出力]]</f>
        <v>3.0015138415608278</v>
      </c>
      <c r="AR31" s="21">
        <f>テーブル5[[#This Row],[G]]*テーブル5[[#This Row],[A]]*テーブル5[[#This Row],[Hlg]]</f>
        <v>404188.09225676442</v>
      </c>
      <c r="AS31" s="21">
        <f>-テーブル5[[#This Row],[G]]*テーブル5[[#This Row],[A]]*テーブル5[[#This Row],[CPL_ave]]*(テーブル5[[#This Row],[Ts]]-テーブル5[[#This Row],[Tin]])</f>
        <v>-163728.46679392044</v>
      </c>
      <c r="AT31" s="22">
        <f>(テーブル5[[#This Row],[Q_DNB]]+テーブル5[[#This Row],[xin_nishida]])/テーブル5[[#This Row],[GAHlg]]</f>
        <v>-5.8276004235210725E-2</v>
      </c>
      <c r="AU31" s="21">
        <v>1.3919262772431</v>
      </c>
      <c r="AV31" s="21">
        <v>16</v>
      </c>
      <c r="AW31" s="21">
        <v>1.145</v>
      </c>
      <c r="AX31" s="21">
        <f>テーブル5[[#This Row],[Ts]]-テーブル5[[#This Row],[Tin]]</f>
        <v>45.813898847562541</v>
      </c>
      <c r="AY31" s="21" cm="1">
        <f t="array" ref="AY31">[3]!PropsSI("H", "P", L31, "T", テーブル5[[#This Row],[Ts]]-0.001, "Water")-[3]!PropsSI("H", "P", L31, "T", テーブル5[[#This Row],[Tin]], "Water")</f>
        <v>311715.22545381077</v>
      </c>
      <c r="AZ31" s="21">
        <f>テーブル5[[#This Row],[Hsub]]/1000</f>
        <v>311.71522545381077</v>
      </c>
    </row>
    <row r="32" spans="1:52">
      <c r="A32" s="34">
        <f>'TEST SECTION NUMBER 108'!$C$2</f>
        <v>108</v>
      </c>
      <c r="B32" s="33">
        <f>'TEST SECTION NUMBER 108'!I28</f>
        <v>27</v>
      </c>
      <c r="C32" s="26">
        <f>'TEST SECTION NUMBER 108'!K28</f>
        <v>2410</v>
      </c>
      <c r="D32" s="26">
        <f>'TEST SECTION NUMBER 108'!Q28</f>
        <v>76</v>
      </c>
      <c r="E32" s="26">
        <f>'TEST SECTION NUMBER 108'!M28</f>
        <v>3.069</v>
      </c>
      <c r="F32" s="26">
        <f>'TEST SECTION NUMBER 108'!L28</f>
        <v>602</v>
      </c>
      <c r="G32" s="26">
        <f>'TEST SECTION NUMBER 108'!G28</f>
        <v>0.83034666105798505</v>
      </c>
      <c r="H32" s="24">
        <f>'TEST SECTION NUMBER 108'!$C$4</f>
        <v>0.55500000000000005</v>
      </c>
      <c r="I32" s="24">
        <f>'TEST SECTION NUMBER 108'!$C$6</f>
        <v>0.42199999999999999</v>
      </c>
      <c r="K32" s="33">
        <f t="shared" si="2"/>
        <v>27</v>
      </c>
      <c r="L32" s="26">
        <f t="shared" si="3"/>
        <v>16616364.369999999</v>
      </c>
      <c r="M32" s="26">
        <f>'TEST SECTION NUMBER 108'!P28*0.0254</f>
        <v>2.4383999999999997</v>
      </c>
      <c r="N32" s="26">
        <f>'TEST SECTION NUMBER 108'!$C$4*0.0254</f>
        <v>1.4097E-2</v>
      </c>
      <c r="O32" s="26">
        <f>'TEST SECTION NUMBER 108'!$C$6*0.0254</f>
        <v>1.0718799999999999E-2</v>
      </c>
      <c r="P32" s="26">
        <f t="shared" si="4"/>
        <v>1.0848891429240125E-4</v>
      </c>
      <c r="Q32" s="26">
        <f t="shared" si="5"/>
        <v>3.3674103335298272E-2</v>
      </c>
      <c r="R32" s="26">
        <f>'TEST SECTION NUMBER 108'!$C$4^2-PI()*(('TEST SECTION NUMBER 108'!$C$6)^2)/4</f>
        <v>0.16815815346952886</v>
      </c>
      <c r="S32" s="26">
        <f>PI()*'TEST SECTION NUMBER 108'!$C$6</f>
        <v>1.3257520998148926</v>
      </c>
      <c r="T32" s="26">
        <f t="shared" si="6"/>
        <v>1.9303999999999999</v>
      </c>
      <c r="U32" s="26">
        <f t="shared" si="7"/>
        <v>4161.5640000000003</v>
      </c>
      <c r="V32" s="26">
        <f t="shared" si="8"/>
        <v>589.81666666666661</v>
      </c>
      <c r="W32" s="80">
        <f t="shared" si="9"/>
        <v>2.6194115769735196</v>
      </c>
      <c r="Y32" s="26">
        <f t="shared" si="10"/>
        <v>1.0848891429240124E-4</v>
      </c>
      <c r="Z32" s="26">
        <f t="shared" si="11"/>
        <v>3.3674103335298272E-2</v>
      </c>
      <c r="AA32" s="27">
        <f t="shared" si="12"/>
        <v>589.81666666666661</v>
      </c>
      <c r="AB32" s="21">
        <v>27</v>
      </c>
      <c r="AC32" s="21">
        <f t="shared" si="0"/>
        <v>4161.5640000000003</v>
      </c>
      <c r="AD32" s="21">
        <f t="shared" si="1"/>
        <v>1.0848891429240124E-4</v>
      </c>
      <c r="AE32" s="21">
        <f>テーブル2[[#This Row],[HG-HL]]</f>
        <v>886319.53660751623</v>
      </c>
      <c r="AF32" s="21">
        <f>テーブル2[[#This Row],[Ts]]</f>
        <v>623.57769163346586</v>
      </c>
      <c r="AG32" s="21">
        <f>単位換算108!AA32</f>
        <v>589.81666666666661</v>
      </c>
      <c r="AH32" s="21" cm="1">
        <f t="array" ref="AH32">[3]!PropsSI("C", "T", テーブル5[[#This Row],[Ts]]-0.0001, "P", L32, "Water")</f>
        <v>10236.324064461221</v>
      </c>
      <c r="AI32" s="21" cm="1">
        <f t="array" ref="AI32">[3]!PropsSI("C", "T", テーブル5[[#This Row],[Tin]], "P", L32, "Water")</f>
        <v>5918.2196268670077</v>
      </c>
      <c r="AJ32" s="21">
        <f>(テーブル5[[#This Row],[CPL_Ts]]+テーブル5[[#This Row],[CPL_Tin]])/2</f>
        <v>8077.2718456641142</v>
      </c>
      <c r="AK32" s="21">
        <f>'TEST SECTION NUMBER 108'!N28*3.1546</f>
        <v>1.6435466000000001</v>
      </c>
      <c r="AL32" s="21">
        <f t="shared" si="13"/>
        <v>1.3137749371646608</v>
      </c>
      <c r="AM32" s="21">
        <f>テーブル5[[#This Row],[Q_AVE]]*テーブル5[[#This Row],[A_htr]]</f>
        <v>2.159250331142192</v>
      </c>
      <c r="AN32" s="21">
        <f>テーブル5[[#This Row],[DNB位置の半径方向出力]]/テーブル5[[#This Row],[ロッド数]]</f>
        <v>7.1562500000000001E-2</v>
      </c>
      <c r="AO32" s="21">
        <f>'TEST SECTION NUMBER 108'!E28</f>
        <v>0.79166666666666663</v>
      </c>
      <c r="AP32" s="21">
        <f>テーブル5[[#This Row],[Q_all]]*テーブル5[[#This Row],[z_ratio]]*テーブル5[[#This Row],[r_ratio]]*1000000</f>
        <v>122329.40352603747</v>
      </c>
      <c r="AQ32" s="28">
        <f>テーブル5[[#This Row],[Q_AVE]]*テーブル5[[#This Row],[DNB位置の軸方向出力]]*テーブル5[[#This Row],[DNB位置の半径方向出力]]</f>
        <v>2.61941157697352</v>
      </c>
      <c r="AR32" s="21">
        <f>テーブル5[[#This Row],[G]]*テーブル5[[#This Row],[A]]*テーブル5[[#This Row],[Hlg]]</f>
        <v>400158.69979000103</v>
      </c>
      <c r="AS32" s="21">
        <f>-テーブル5[[#This Row],[G]]*テーブル5[[#This Row],[A]]*テーブル5[[#This Row],[CPL_ave]]*(テーブル5[[#This Row],[Ts]]-テーブル5[[#This Row],[Tin]])</f>
        <v>-123118.2017589374</v>
      </c>
      <c r="AT32" s="22">
        <f>(テーブル5[[#This Row],[Q_DNB]]+テーブル5[[#This Row],[xin_nishida]])/テーブル5[[#This Row],[GAHlg]]</f>
        <v>-1.9712135043268779E-3</v>
      </c>
      <c r="AU32" s="21">
        <v>1.3919262772431</v>
      </c>
      <c r="AV32" s="21">
        <v>16</v>
      </c>
      <c r="AW32" s="21">
        <v>1.145</v>
      </c>
      <c r="AX32" s="21">
        <f>テーブル5[[#This Row],[Ts]]-テーブル5[[#This Row],[Tin]]</f>
        <v>33.761024966799255</v>
      </c>
      <c r="AY32" s="21" cm="1">
        <f t="array" ref="AY32">[3]!PropsSI("H", "P", L32, "T", テーブル5[[#This Row],[Ts]]-0.001, "Water")-[3]!PropsSI("H", "P", L32, "T", テーブル5[[#This Row],[Tin]], "Water")</f>
        <v>243343.65882462589</v>
      </c>
      <c r="AZ32" s="21">
        <f>テーブル5[[#This Row],[Hsub]]/1000</f>
        <v>243.34365882462589</v>
      </c>
    </row>
    <row r="33" spans="1:52">
      <c r="A33" s="35">
        <f>'TEST SECTION NUMBER 108'!$C$2</f>
        <v>108</v>
      </c>
      <c r="B33" s="31">
        <f>'TEST SECTION NUMBER 108'!I29</f>
        <v>28</v>
      </c>
      <c r="C33" s="29">
        <f>'TEST SECTION NUMBER 108'!K29</f>
        <v>2415</v>
      </c>
      <c r="D33" s="29">
        <f>'TEST SECTION NUMBER 108'!Q29</f>
        <v>70</v>
      </c>
      <c r="E33" s="29">
        <f>'TEST SECTION NUMBER 108'!M29</f>
        <v>3.0470000000000002</v>
      </c>
      <c r="F33" s="29">
        <f>'TEST SECTION NUMBER 108'!L29</f>
        <v>623</v>
      </c>
      <c r="G33" s="29">
        <f>'TEST SECTION NUMBER 108'!G29</f>
        <v>0.85178129002803837</v>
      </c>
      <c r="H33" s="51">
        <f>'TEST SECTION NUMBER 108'!$C$4</f>
        <v>0.55500000000000005</v>
      </c>
      <c r="I33" s="51">
        <f>'TEST SECTION NUMBER 108'!$C$6</f>
        <v>0.42199999999999999</v>
      </c>
      <c r="K33" s="31">
        <f t="shared" si="2"/>
        <v>28</v>
      </c>
      <c r="L33" s="29">
        <f t="shared" si="3"/>
        <v>16650838.154999999</v>
      </c>
      <c r="M33" s="29">
        <f>'TEST SECTION NUMBER 108'!P29*0.0254</f>
        <v>2.4383999999999997</v>
      </c>
      <c r="N33" s="29">
        <f>'TEST SECTION NUMBER 108'!$C$4*0.0254</f>
        <v>1.4097E-2</v>
      </c>
      <c r="O33" s="29">
        <f>'TEST SECTION NUMBER 108'!$C$6*0.0254</f>
        <v>1.0718799999999999E-2</v>
      </c>
      <c r="P33" s="29">
        <f t="shared" si="4"/>
        <v>1.0848891429240125E-4</v>
      </c>
      <c r="Q33" s="29">
        <f t="shared" si="5"/>
        <v>3.3674103335298272E-2</v>
      </c>
      <c r="R33" s="29">
        <f>'TEST SECTION NUMBER 108'!$C$4^2-PI()*(('TEST SECTION NUMBER 108'!$C$6)^2)/4</f>
        <v>0.16815815346952886</v>
      </c>
      <c r="S33" s="29">
        <f>PI()*'TEST SECTION NUMBER 108'!$C$6</f>
        <v>1.3257520998148926</v>
      </c>
      <c r="T33" s="29">
        <f t="shared" si="6"/>
        <v>1.778</v>
      </c>
      <c r="U33" s="29">
        <f t="shared" si="7"/>
        <v>4131.732</v>
      </c>
      <c r="V33" s="29">
        <f t="shared" si="8"/>
        <v>601.48333333333335</v>
      </c>
      <c r="W33" s="79">
        <f t="shared" si="9"/>
        <v>2.6870292575224499</v>
      </c>
      <c r="Y33" s="29">
        <f t="shared" si="10"/>
        <v>1.0848891429240124E-4</v>
      </c>
      <c r="Z33" s="29">
        <f t="shared" si="11"/>
        <v>3.3674103335298272E-2</v>
      </c>
      <c r="AA33" s="30">
        <f t="shared" si="12"/>
        <v>601.48333333333335</v>
      </c>
      <c r="AB33" s="21">
        <v>28</v>
      </c>
      <c r="AC33" s="21">
        <f t="shared" si="0"/>
        <v>4131.732</v>
      </c>
      <c r="AD33" s="21">
        <f t="shared" si="1"/>
        <v>1.0848891429240124E-4</v>
      </c>
      <c r="AE33" s="21">
        <f>テーブル2[[#This Row],[HG-HL]]</f>
        <v>883760.40977061237</v>
      </c>
      <c r="AF33" s="21">
        <f>テーブル2[[#This Row],[Ts]]</f>
        <v>623.7467472920838</v>
      </c>
      <c r="AG33" s="21">
        <f>単位換算108!AA33</f>
        <v>601.48333333333335</v>
      </c>
      <c r="AH33" s="21" cm="1">
        <f t="array" ref="AH33">[3]!PropsSI("C", "T", テーブル5[[#This Row],[Ts]]-0.0001, "P", L33, "Water")</f>
        <v>10285.201264045427</v>
      </c>
      <c r="AI33" s="21" cm="1">
        <f t="array" ref="AI33">[3]!PropsSI("C", "T", テーブル5[[#This Row],[Tin]], "P", L33, "Water")</f>
        <v>6495.3319985726393</v>
      </c>
      <c r="AJ33" s="21">
        <f>(テーブル5[[#This Row],[CPL_Ts]]+テーブル5[[#This Row],[CPL_Tin]])/2</f>
        <v>8390.266631309034</v>
      </c>
      <c r="AK33" s="21">
        <f>'TEST SECTION NUMBER 108'!N29*3.1546</f>
        <v>1.4826619999999999</v>
      </c>
      <c r="AL33" s="21">
        <f t="shared" si="13"/>
        <v>1.3137749371646608</v>
      </c>
      <c r="AM33" s="21">
        <f>テーブル5[[#This Row],[Q_AVE]]*テーブル5[[#This Row],[A_htr]]</f>
        <v>1.9478841758864303</v>
      </c>
      <c r="AN33" s="21">
        <f>テーブル5[[#This Row],[DNB位置の半径方向出力]]/テーブル5[[#This Row],[ロッド数]]</f>
        <v>7.1562500000000001E-2</v>
      </c>
      <c r="AO33" s="21">
        <f>'TEST SECTION NUMBER 108'!E29</f>
        <v>0.72916666666666663</v>
      </c>
      <c r="AP33" s="21">
        <f>テーブル5[[#This Row],[Q_all]]*テーブル5[[#This Row],[z_ratio]]*テーブル5[[#This Row],[r_ratio]]*1000000</f>
        <v>101642.52389146965</v>
      </c>
      <c r="AQ33" s="28">
        <f>テーブル5[[#This Row],[Q_AVE]]*テーブル5[[#This Row],[DNB位置の軸方向出力]]*テーブル5[[#This Row],[DNB位置の半径方向出力]]</f>
        <v>2.6870292575224499</v>
      </c>
      <c r="AR33" s="21">
        <f>テーブル5[[#This Row],[G]]*テーブル5[[#This Row],[A]]*テーブル5[[#This Row],[Hlg]]</f>
        <v>396143.05741319753</v>
      </c>
      <c r="AS33" s="21">
        <f>-テーブル5[[#This Row],[G]]*テーブル5[[#This Row],[A]]*テーブル5[[#This Row],[CPL_ave]]*(テーブル5[[#This Row],[Ts]]-テーブル5[[#This Row],[Tin]])</f>
        <v>-83730.75950154083</v>
      </c>
      <c r="AT33" s="22">
        <f>(テーブル5[[#This Row],[Q_DNB]]+テーブル5[[#This Row],[xin_nishida]])/テーブル5[[#This Row],[GAHlg]]</f>
        <v>4.5215393920802538E-2</v>
      </c>
      <c r="AU33" s="21">
        <v>1.58279529876064</v>
      </c>
      <c r="AV33" s="21">
        <v>16</v>
      </c>
      <c r="AW33" s="21">
        <v>1.145</v>
      </c>
      <c r="AX33" s="21">
        <f>テーブル5[[#This Row],[Ts]]-テーブル5[[#This Row],[Tin]]</f>
        <v>22.263413958750448</v>
      </c>
      <c r="AY33" s="21" cm="1">
        <f t="array" ref="AY33">[3]!PropsSI("H", "P", L33, "T", テーブル5[[#This Row],[Ts]]-0.001, "Water")-[3]!PropsSI("H", "P", L33, "T", テーブル5[[#This Row],[Tin]], "Water")</f>
        <v>172672.87666289508</v>
      </c>
      <c r="AZ33" s="21">
        <f>テーブル5[[#This Row],[Hsub]]/1000</f>
        <v>172.67287666289508</v>
      </c>
    </row>
    <row r="34" spans="1:52">
      <c r="A34" s="34">
        <f>'TEST SECTION NUMBER 108'!$C$2</f>
        <v>108</v>
      </c>
      <c r="B34" s="33">
        <f>'TEST SECTION NUMBER 108'!I30</f>
        <v>29</v>
      </c>
      <c r="C34" s="26">
        <f>'TEST SECTION NUMBER 108'!K30</f>
        <v>2415</v>
      </c>
      <c r="D34" s="26">
        <f>'TEST SECTION NUMBER 108'!Q30</f>
        <v>70</v>
      </c>
      <c r="E34" s="26">
        <f>'TEST SECTION NUMBER 108'!M30</f>
        <v>3.5569999999999999</v>
      </c>
      <c r="F34" s="26">
        <f>'TEST SECTION NUMBER 108'!L30</f>
        <v>627</v>
      </c>
      <c r="G34" s="26">
        <f>'TEST SECTION NUMBER 108'!G30</f>
        <v>0.90977490977462827</v>
      </c>
      <c r="H34" s="24">
        <f>'TEST SECTION NUMBER 108'!$C$4</f>
        <v>0.55500000000000005</v>
      </c>
      <c r="I34" s="24">
        <f>'TEST SECTION NUMBER 108'!$C$6</f>
        <v>0.42199999999999999</v>
      </c>
      <c r="K34" s="33">
        <f t="shared" si="2"/>
        <v>29</v>
      </c>
      <c r="L34" s="26">
        <f t="shared" si="3"/>
        <v>16650838.154999999</v>
      </c>
      <c r="M34" s="26">
        <f>'TEST SECTION NUMBER 108'!P30*0.0254</f>
        <v>2.4383999999999997</v>
      </c>
      <c r="N34" s="26">
        <f>'TEST SECTION NUMBER 108'!$C$4*0.0254</f>
        <v>1.4097E-2</v>
      </c>
      <c r="O34" s="26">
        <f>'TEST SECTION NUMBER 108'!$C$6*0.0254</f>
        <v>1.0718799999999999E-2</v>
      </c>
      <c r="P34" s="26">
        <f t="shared" si="4"/>
        <v>1.0848891429240125E-4</v>
      </c>
      <c r="Q34" s="26">
        <f t="shared" si="5"/>
        <v>3.3674103335298272E-2</v>
      </c>
      <c r="R34" s="26">
        <f>'TEST SECTION NUMBER 108'!$C$4^2-PI()*(('TEST SECTION NUMBER 108'!$C$6)^2)/4</f>
        <v>0.16815815346952886</v>
      </c>
      <c r="S34" s="26">
        <f>PI()*'TEST SECTION NUMBER 108'!$C$6</f>
        <v>1.3257520998148926</v>
      </c>
      <c r="T34" s="26">
        <f t="shared" si="6"/>
        <v>1.778</v>
      </c>
      <c r="U34" s="26">
        <f t="shared" si="7"/>
        <v>4823.2920000000004</v>
      </c>
      <c r="V34" s="26">
        <f t="shared" si="8"/>
        <v>603.70555555555552</v>
      </c>
      <c r="W34" s="80">
        <f t="shared" si="9"/>
        <v>2.8699759303750421</v>
      </c>
      <c r="Y34" s="26">
        <f t="shared" si="10"/>
        <v>1.0848891429240124E-4</v>
      </c>
      <c r="Z34" s="26">
        <f t="shared" si="11"/>
        <v>3.3674103335298272E-2</v>
      </c>
      <c r="AA34" s="27">
        <f t="shared" si="12"/>
        <v>603.70555555555552</v>
      </c>
      <c r="AB34" s="21">
        <v>29</v>
      </c>
      <c r="AC34" s="21">
        <f t="shared" si="0"/>
        <v>4823.2920000000004</v>
      </c>
      <c r="AD34" s="21">
        <f t="shared" si="1"/>
        <v>1.0848891429240124E-4</v>
      </c>
      <c r="AE34" s="21">
        <f>テーブル2[[#This Row],[HG-HL]]</f>
        <v>883760.40977061237</v>
      </c>
      <c r="AF34" s="21">
        <f>テーブル2[[#This Row],[Ts]]</f>
        <v>623.7467472920838</v>
      </c>
      <c r="AG34" s="21">
        <f>単位換算108!AA34</f>
        <v>603.70555555555552</v>
      </c>
      <c r="AH34" s="21" cm="1">
        <f t="array" ref="AH34">[3]!PropsSI("C", "T", テーブル5[[#This Row],[Ts]]-0.0001, "P", L34, "Water")</f>
        <v>10285.201264045427</v>
      </c>
      <c r="AI34" s="21" cm="1">
        <f t="array" ref="AI34">[3]!PropsSI("C", "T", テーブル5[[#This Row],[Tin]], "P", L34, "Water")</f>
        <v>6645.7523733248754</v>
      </c>
      <c r="AJ34" s="21">
        <f>(テーブル5[[#This Row],[CPL_Ts]]+テーブル5[[#This Row],[CPL_Tin]])/2</f>
        <v>8465.4768186851506</v>
      </c>
      <c r="AK34" s="21">
        <f>'TEST SECTION NUMBER 108'!N30*3.1546</f>
        <v>1.5836091999999999</v>
      </c>
      <c r="AL34" s="21">
        <f t="shared" si="13"/>
        <v>1.3137749371646608</v>
      </c>
      <c r="AM34" s="21">
        <f>テーブル5[[#This Row],[Q_AVE]]*テーブル5[[#This Row],[A_htr]]</f>
        <v>2.0805060772233785</v>
      </c>
      <c r="AN34" s="21">
        <f>テーブル5[[#This Row],[DNB位置の半径方向出力]]/テーブル5[[#This Row],[ロッド数]]</f>
        <v>7.1562500000000001E-2</v>
      </c>
      <c r="AO34" s="21">
        <f>'TEST SECTION NUMBER 108'!E30</f>
        <v>0.72916666666666663</v>
      </c>
      <c r="AP34" s="21">
        <f>テーブル5[[#This Row],[Q_all]]*テーブル5[[#This Row],[z_ratio]]*テーブル5[[#This Row],[r_ratio]]*1000000</f>
        <v>108562.8659436548</v>
      </c>
      <c r="AQ34" s="28">
        <f>テーブル5[[#This Row],[Q_AVE]]*テーブル5[[#This Row],[DNB位置の軸方向出力]]*テーブル5[[#This Row],[DNB位置の半径方向出力]]</f>
        <v>2.8699759303750421</v>
      </c>
      <c r="AR34" s="21">
        <f>テーブル5[[#This Row],[G]]*テーブル5[[#This Row],[A]]*テーブル5[[#This Row],[Hlg]]</f>
        <v>462448.59048859321</v>
      </c>
      <c r="AS34" s="21">
        <f>-テーブル5[[#This Row],[G]]*テーブル5[[#This Row],[A]]*テーブル5[[#This Row],[CPL_ave]]*(テーブル5[[#This Row],[Ts]]-テーブル5[[#This Row],[Tin]])</f>
        <v>-88777.699210036037</v>
      </c>
      <c r="AT34" s="22">
        <f>(テーブル5[[#This Row],[Q_DNB]]+テーブル5[[#This Row],[xin_nishida]])/テーブル5[[#This Row],[GAHlg]]</f>
        <v>4.2783494512795554E-2</v>
      </c>
      <c r="AU34" s="21">
        <v>1.58279529876064</v>
      </c>
      <c r="AV34" s="21">
        <v>16</v>
      </c>
      <c r="AW34" s="21">
        <v>1.145</v>
      </c>
      <c r="AX34" s="21">
        <f>テーブル5[[#This Row],[Ts]]-テーブル5[[#This Row],[Tin]]</f>
        <v>20.041191736528276</v>
      </c>
      <c r="AY34" s="21" cm="1">
        <f t="array" ref="AY34">[3]!PropsSI("H", "P", L34, "T", テーブル5[[#This Row],[Ts]]-0.001, "Water")-[3]!PropsSI("H", "P", L34, "T", テーブル5[[#This Row],[Tin]], "Water")</f>
        <v>158074.90527691133</v>
      </c>
      <c r="AZ34" s="21">
        <f>テーブル5[[#This Row],[Hsub]]/1000</f>
        <v>158.07490527691132</v>
      </c>
    </row>
    <row r="35" spans="1:52">
      <c r="A35" s="65"/>
      <c r="B35" s="66"/>
      <c r="C35" s="67"/>
      <c r="D35" s="67"/>
      <c r="E35" s="67"/>
      <c r="F35" s="67"/>
      <c r="G35" s="67"/>
      <c r="H35" s="24"/>
      <c r="I35" s="24"/>
      <c r="K35" s="33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34"/>
      <c r="Y35" s="26">
        <f t="shared" si="10"/>
        <v>0</v>
      </c>
      <c r="Z35" s="26"/>
      <c r="AA35" s="27"/>
      <c r="AN35" s="21" t="e">
        <f>テーブル5[[#This Row],[DNB位置の半径方向出力]]/テーブル5[[#This Row],[ロッド数]]</f>
        <v>#DIV/0!</v>
      </c>
      <c r="AQ35" s="21">
        <f>テーブル5[[#This Row],[Q_AVE]]*テーブル5[[#This Row],[DNB位置の軸方向出力]]*テーブル5[[#This Row],[DNB位置の半径方向出力]]</f>
        <v>0</v>
      </c>
      <c r="AT35" s="22"/>
      <c r="AX35" s="21">
        <f>テーブル5[[#This Row],[Ts]]-テーブル5[[#This Row],[Tin]]</f>
        <v>0</v>
      </c>
      <c r="AY35" s="21" t="e" cm="1">
        <f t="array" ref="AY35">[3]!PropsSI("H", "P", L35, "T", テーブル5[[#This Row],[Ts]]-0.001, "Water")-[3]!PropsSI("H", "P", L35, "T", テーブル5[[#This Row],[Tin]], "Water")</f>
        <v>#VALUE!</v>
      </c>
      <c r="AZ35" s="21" t="e">
        <f>テーブル5[[#This Row],[Hsub]]/1000</f>
        <v>#VALUE!</v>
      </c>
    </row>
    <row r="36" spans="1:52">
      <c r="A36" s="29"/>
      <c r="B36" s="31"/>
      <c r="C36" s="29"/>
      <c r="D36" s="29"/>
      <c r="E36" s="29"/>
      <c r="F36" s="29"/>
      <c r="G36" s="29"/>
      <c r="H36" s="51"/>
      <c r="I36" s="51"/>
      <c r="K36" s="31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35"/>
      <c r="Y36" s="29">
        <f t="shared" si="10"/>
        <v>0</v>
      </c>
      <c r="Z36" s="29"/>
      <c r="AA36" s="30"/>
    </row>
    <row r="37" spans="1:52">
      <c r="A37" s="26"/>
      <c r="B37" s="33"/>
      <c r="C37" s="26"/>
      <c r="D37" s="26"/>
      <c r="E37" s="26"/>
      <c r="F37" s="26"/>
      <c r="G37" s="26"/>
      <c r="H37" s="24"/>
      <c r="I37" s="24"/>
      <c r="K37" s="33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34"/>
      <c r="Y37" s="26">
        <f t="shared" si="10"/>
        <v>0</v>
      </c>
      <c r="Z37" s="26"/>
      <c r="AA37" s="27"/>
    </row>
    <row r="38" spans="1:52">
      <c r="A38" s="29"/>
      <c r="B38" s="31"/>
      <c r="C38" s="29"/>
      <c r="D38" s="29"/>
      <c r="E38" s="29"/>
      <c r="F38" s="29"/>
      <c r="G38" s="29"/>
      <c r="H38" s="51"/>
      <c r="I38" s="51"/>
      <c r="K38" s="31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35"/>
      <c r="Y38" s="29">
        <f t="shared" si="10"/>
        <v>0</v>
      </c>
      <c r="Z38" s="29"/>
      <c r="AA38" s="30"/>
    </row>
    <row r="39" spans="1:52">
      <c r="A39" s="26"/>
      <c r="B39" s="33"/>
      <c r="C39" s="26"/>
      <c r="D39" s="26"/>
      <c r="E39" s="26"/>
      <c r="F39" s="26"/>
      <c r="G39" s="26"/>
      <c r="H39" s="24"/>
      <c r="I39" s="24"/>
      <c r="K39" s="33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34"/>
      <c r="Y39" s="26">
        <f t="shared" si="10"/>
        <v>0</v>
      </c>
      <c r="Z39" s="26"/>
      <c r="AA39" s="27"/>
    </row>
    <row r="40" spans="1:52">
      <c r="A40" s="29"/>
      <c r="B40" s="31"/>
      <c r="C40" s="29"/>
      <c r="D40" s="29"/>
      <c r="E40" s="29"/>
      <c r="F40" s="29"/>
      <c r="G40" s="29"/>
      <c r="H40" s="51"/>
      <c r="I40" s="51"/>
      <c r="K40" s="31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35"/>
      <c r="Y40" s="29">
        <f t="shared" si="10"/>
        <v>0</v>
      </c>
      <c r="Z40" s="29"/>
      <c r="AA40" s="30"/>
    </row>
    <row r="41" spans="1:52">
      <c r="A41" s="26"/>
      <c r="B41" s="33"/>
      <c r="C41" s="26"/>
      <c r="D41" s="26"/>
      <c r="E41" s="26"/>
      <c r="F41" s="26"/>
      <c r="G41" s="26"/>
      <c r="H41" s="24"/>
      <c r="I41" s="24"/>
      <c r="K41" s="33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34"/>
      <c r="Y41" s="26">
        <f t="shared" si="10"/>
        <v>0</v>
      </c>
      <c r="Z41" s="26"/>
      <c r="AA41" s="27"/>
    </row>
    <row r="42" spans="1:52">
      <c r="A42" s="29"/>
      <c r="B42" s="31"/>
      <c r="C42" s="29"/>
      <c r="D42" s="29"/>
      <c r="E42" s="29"/>
      <c r="F42" s="29"/>
      <c r="G42" s="29"/>
      <c r="H42" s="51"/>
      <c r="I42" s="51"/>
      <c r="K42" s="31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35"/>
      <c r="Y42" s="29">
        <f t="shared" si="10"/>
        <v>0</v>
      </c>
      <c r="Z42" s="29"/>
      <c r="AA42" s="30"/>
    </row>
    <row r="43" spans="1:52">
      <c r="A43" s="26"/>
      <c r="B43" s="33"/>
      <c r="C43" s="26"/>
      <c r="D43" s="26"/>
      <c r="E43" s="26"/>
      <c r="F43" s="26"/>
      <c r="G43" s="26"/>
      <c r="H43" s="24"/>
      <c r="I43" s="24"/>
      <c r="K43" s="33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34"/>
      <c r="Y43" s="26">
        <f t="shared" si="10"/>
        <v>0</v>
      </c>
      <c r="Z43" s="26"/>
      <c r="AA43" s="27"/>
    </row>
    <row r="44" spans="1:52">
      <c r="A44" s="29"/>
      <c r="B44" s="31"/>
      <c r="C44" s="29"/>
      <c r="D44" s="29"/>
      <c r="E44" s="29"/>
      <c r="F44" s="29"/>
      <c r="G44" s="29"/>
      <c r="H44" s="51"/>
      <c r="I44" s="51"/>
      <c r="K44" s="31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35"/>
      <c r="Y44" s="29">
        <f t="shared" si="10"/>
        <v>0</v>
      </c>
      <c r="Z44" s="29"/>
      <c r="AA44" s="30"/>
    </row>
    <row r="45" spans="1:52">
      <c r="A45" s="26"/>
      <c r="B45" s="33"/>
      <c r="C45" s="26"/>
      <c r="D45" s="26"/>
      <c r="E45" s="26"/>
      <c r="F45" s="26"/>
      <c r="G45" s="26"/>
      <c r="H45" s="24"/>
      <c r="I45" s="24"/>
      <c r="K45" s="33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34"/>
      <c r="Y45" s="26">
        <f t="shared" si="10"/>
        <v>0</v>
      </c>
      <c r="Z45" s="26"/>
      <c r="AA45" s="27"/>
    </row>
    <row r="56" spans="17:17">
      <c r="Q56" s="21">
        <f>0.014097^2-PI()*0.5*0.5*0.0107188^2</f>
        <v>1.0848891429240121E-4</v>
      </c>
    </row>
  </sheetData>
  <phoneticPr fontId="3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F1DE-19C7-48EE-87D1-0208240E80BA}">
  <sheetPr codeName="Sheet5111">
    <tabColor rgb="FFFFFF00"/>
  </sheetPr>
  <dimension ref="A1:L29"/>
  <sheetViews>
    <sheetView workbookViewId="0">
      <selection activeCell="H33" sqref="H33"/>
    </sheetView>
  </sheetViews>
  <sheetFormatPr defaultRowHeight="13.5"/>
  <cols>
    <col min="1" max="1" width="14.375" bestFit="1" customWidth="1"/>
    <col min="2" max="2" width="17.125" bestFit="1" customWidth="1"/>
    <col min="3" max="3" width="14.375" bestFit="1" customWidth="1"/>
    <col min="4" max="4" width="15.125" bestFit="1" customWidth="1"/>
    <col min="5" max="5" width="12.875" bestFit="1" customWidth="1"/>
    <col min="6" max="6" width="20.875" bestFit="1" customWidth="1"/>
    <col min="7" max="7" width="11.625" bestFit="1" customWidth="1"/>
    <col min="8" max="8" width="17" bestFit="1" customWidth="1"/>
    <col min="9" max="9" width="14.625" bestFit="1" customWidth="1"/>
  </cols>
  <sheetData>
    <row r="1" spans="1:12" ht="18.75">
      <c r="A1" s="37" t="s">
        <v>144</v>
      </c>
      <c r="B1" s="37" t="s">
        <v>145</v>
      </c>
      <c r="C1" s="37" t="s">
        <v>146</v>
      </c>
      <c r="D1" s="41"/>
      <c r="E1" s="41" t="s">
        <v>148</v>
      </c>
      <c r="F1" s="41" t="s">
        <v>149</v>
      </c>
      <c r="G1" s="42" t="s">
        <v>150</v>
      </c>
      <c r="H1" s="42" t="s">
        <v>151</v>
      </c>
      <c r="I1" s="42" t="s">
        <v>152</v>
      </c>
      <c r="K1" t="s">
        <v>153</v>
      </c>
      <c r="L1" t="s">
        <v>154</v>
      </c>
    </row>
    <row r="2" spans="1:12" ht="18.75">
      <c r="A2" s="47">
        <v>0</v>
      </c>
      <c r="B2" s="48">
        <f>A2*96*0.0254</f>
        <v>0</v>
      </c>
      <c r="C2" s="48">
        <v>0.35799999999999998</v>
      </c>
      <c r="D2" s="44"/>
      <c r="E2" s="44">
        <f t="shared" ref="E2:E29" si="0">A2</f>
        <v>0</v>
      </c>
      <c r="F2" s="45">
        <f>C2</f>
        <v>0.35799999999999998</v>
      </c>
      <c r="G2" s="45">
        <f>E3-テーブル13[[#This Row],[A列：z'[m']]]</f>
        <v>5.1999999999999998E-2</v>
      </c>
      <c r="H2" s="45">
        <f>(F2+F3)/2</f>
        <v>0.35849999999999999</v>
      </c>
      <c r="I2" s="45">
        <f>テーブル13[[#This Row],[C列：Δz]]*テーブル13[[#This Row],[D列：平均出力]]</f>
        <v>1.8641999999999999E-2</v>
      </c>
      <c r="K2" t="s">
        <v>339</v>
      </c>
      <c r="L2" s="58">
        <f>SUM(I2:I21)</f>
        <v>0.7551739999999999</v>
      </c>
    </row>
    <row r="3" spans="1:12" ht="18.75">
      <c r="A3" s="47">
        <v>5.1999999999999998E-2</v>
      </c>
      <c r="B3" s="48">
        <f t="shared" ref="B3:B29" si="1">A3*96*0.0254</f>
        <v>0.12679679999999999</v>
      </c>
      <c r="C3" s="48">
        <v>0.35899999999999999</v>
      </c>
      <c r="D3" s="41" t="s">
        <v>157</v>
      </c>
      <c r="E3" s="44">
        <f t="shared" si="0"/>
        <v>5.1999999999999998E-2</v>
      </c>
      <c r="F3" s="44">
        <f t="shared" ref="F3:F29" si="2">C3</f>
        <v>0.35899999999999999</v>
      </c>
      <c r="G3" s="44">
        <f>E4-テーブル13[[#This Row],[A列：z'[m']]]</f>
        <v>5.1999999999999998E-2</v>
      </c>
      <c r="H3" s="44">
        <f t="shared" ref="H3:H29" si="3">(F3+F4)/2</f>
        <v>0.3795</v>
      </c>
      <c r="I3" s="44">
        <f>テーブル13[[#This Row],[C列：Δz]]*テーブル13[[#This Row],[D列：平均出力]]</f>
        <v>1.9733999999999998E-2</v>
      </c>
    </row>
    <row r="4" spans="1:12" ht="18.75">
      <c r="A4" s="47">
        <v>0.104</v>
      </c>
      <c r="B4" s="48">
        <f t="shared" si="1"/>
        <v>0.25359359999999997</v>
      </c>
      <c r="C4" s="48">
        <v>0.4</v>
      </c>
      <c r="D4" s="44">
        <v>1.145</v>
      </c>
      <c r="E4" s="44">
        <f t="shared" si="0"/>
        <v>0.104</v>
      </c>
      <c r="F4" s="44">
        <f t="shared" si="2"/>
        <v>0.4</v>
      </c>
      <c r="G4" s="44">
        <f>E5-テーブル13[[#This Row],[A列：z'[m']]]</f>
        <v>5.2000000000000005E-2</v>
      </c>
      <c r="H4" s="44">
        <f t="shared" si="3"/>
        <v>0.42900000000000005</v>
      </c>
      <c r="I4" s="44">
        <f>テーブル13[[#This Row],[C列：Δz]]*テーブル13[[#This Row],[D列：平均出力]]</f>
        <v>2.2308000000000005E-2</v>
      </c>
      <c r="K4" t="s">
        <v>340</v>
      </c>
      <c r="L4" s="58">
        <f>SUM(I2:I23)</f>
        <v>0.86274899999999988</v>
      </c>
    </row>
    <row r="5" spans="1:12" ht="18.75">
      <c r="A5" s="47">
        <v>0.156</v>
      </c>
      <c r="B5" s="48">
        <f t="shared" si="1"/>
        <v>0.38039039999999996</v>
      </c>
      <c r="C5" s="48">
        <v>0.45800000000000002</v>
      </c>
      <c r="D5" s="25"/>
      <c r="E5" s="44">
        <f t="shared" si="0"/>
        <v>0.156</v>
      </c>
      <c r="F5" s="44">
        <f t="shared" si="2"/>
        <v>0.45800000000000002</v>
      </c>
      <c r="G5" s="44">
        <f>E6-テーブル13[[#This Row],[A列：z'[m']]]</f>
        <v>5.1999999999999991E-2</v>
      </c>
      <c r="H5" s="44">
        <f t="shared" si="3"/>
        <v>0.51249999999999996</v>
      </c>
      <c r="I5" s="44">
        <f>テーブル13[[#This Row],[C列：Δz]]*テーブル13[[#This Row],[D列：平均出力]]</f>
        <v>2.6649999999999993E-2</v>
      </c>
    </row>
    <row r="6" spans="1:12" ht="18.75">
      <c r="A6" s="47">
        <v>0.20799999999999999</v>
      </c>
      <c r="B6" s="48">
        <f t="shared" si="1"/>
        <v>0.50718719999999995</v>
      </c>
      <c r="C6" s="48">
        <v>0.56699999999999995</v>
      </c>
      <c r="D6" s="26"/>
      <c r="E6" s="44">
        <f t="shared" si="0"/>
        <v>0.20799999999999999</v>
      </c>
      <c r="F6" s="44">
        <f t="shared" si="2"/>
        <v>0.56699999999999995</v>
      </c>
      <c r="G6" s="44">
        <f>E7-テーブル13[[#This Row],[A列：z'[m']]]</f>
        <v>5.2000000000000018E-2</v>
      </c>
      <c r="H6" s="44">
        <f t="shared" si="3"/>
        <v>0.625</v>
      </c>
      <c r="I6" s="44">
        <f>テーブル13[[#This Row],[C列：Δz]]*テーブル13[[#This Row],[D列：平均出力]]</f>
        <v>3.2500000000000015E-2</v>
      </c>
      <c r="K6" t="s">
        <v>345</v>
      </c>
    </row>
    <row r="7" spans="1:12" ht="18.75">
      <c r="A7" s="47">
        <v>0.26</v>
      </c>
      <c r="B7" s="48">
        <f t="shared" si="1"/>
        <v>0.63398399999999999</v>
      </c>
      <c r="C7" s="48">
        <v>0.68300000000000005</v>
      </c>
      <c r="D7" s="25" t="s">
        <v>159</v>
      </c>
      <c r="E7" s="44">
        <f t="shared" si="0"/>
        <v>0.26</v>
      </c>
      <c r="F7" s="44">
        <f t="shared" si="2"/>
        <v>0.68300000000000005</v>
      </c>
      <c r="G7" s="44">
        <f>E8-テーブル13[[#This Row],[A列：z'[m']]]</f>
        <v>5.2999999999999992E-2</v>
      </c>
      <c r="H7" s="44">
        <f t="shared" si="3"/>
        <v>0.75800000000000001</v>
      </c>
      <c r="I7" s="44">
        <f>テーブル13[[#This Row],[C列：Δz]]*テーブル13[[#This Row],[D列：平均出力]]</f>
        <v>4.0173999999999994E-2</v>
      </c>
    </row>
    <row r="8" spans="1:12" ht="18.75">
      <c r="A8" s="47">
        <v>0.313</v>
      </c>
      <c r="B8" s="48">
        <f t="shared" si="1"/>
        <v>0.76321919999999999</v>
      </c>
      <c r="C8" s="48">
        <v>0.83299999999999996</v>
      </c>
      <c r="D8" s="26">
        <f>B21</f>
        <v>1.7775935999999999</v>
      </c>
      <c r="E8" s="44">
        <f t="shared" si="0"/>
        <v>0.313</v>
      </c>
      <c r="F8" s="44">
        <f t="shared" si="2"/>
        <v>0.83299999999999996</v>
      </c>
      <c r="G8" s="44">
        <f>E9-テーブル13[[#This Row],[A列：z'[m']]]</f>
        <v>5.1999999999999991E-2</v>
      </c>
      <c r="H8" s="44">
        <f t="shared" si="3"/>
        <v>0.91249999999999998</v>
      </c>
      <c r="I8" s="44">
        <f>テーブル13[[#This Row],[C列：Δz]]*テーブル13[[#This Row],[D列：平均出力]]</f>
        <v>4.7449999999999992E-2</v>
      </c>
    </row>
    <row r="9" spans="1:12" ht="18.75">
      <c r="A9" s="47">
        <v>0.36499999999999999</v>
      </c>
      <c r="B9" s="48">
        <f t="shared" si="1"/>
        <v>0.89001599999999992</v>
      </c>
      <c r="C9" s="48">
        <v>0.99199999999999999</v>
      </c>
      <c r="D9" s="43">
        <v>1.9043903999999998</v>
      </c>
      <c r="E9" s="44">
        <f t="shared" si="0"/>
        <v>0.36499999999999999</v>
      </c>
      <c r="F9" s="44">
        <f t="shared" si="2"/>
        <v>0.99199999999999999</v>
      </c>
      <c r="G9" s="44">
        <f>E10-テーブル13[[#This Row],[A列：z'[m']]]</f>
        <v>5.1999999999999991E-2</v>
      </c>
      <c r="H9" s="44">
        <f t="shared" si="3"/>
        <v>1.0625</v>
      </c>
      <c r="I9" s="44">
        <f>テーブル13[[#This Row],[C列：Δz]]*テーブル13[[#This Row],[D列：平均出力]]</f>
        <v>5.5249999999999994E-2</v>
      </c>
    </row>
    <row r="10" spans="1:12" ht="18.75">
      <c r="A10" s="47">
        <v>0.41699999999999998</v>
      </c>
      <c r="B10" s="48">
        <f t="shared" si="1"/>
        <v>1.0168127999999999</v>
      </c>
      <c r="C10" s="48">
        <v>1.133</v>
      </c>
      <c r="D10" t="s">
        <v>338</v>
      </c>
      <c r="E10" s="44">
        <f t="shared" si="0"/>
        <v>0.41699999999999998</v>
      </c>
      <c r="F10" s="44">
        <f t="shared" si="2"/>
        <v>1.133</v>
      </c>
      <c r="G10" s="44">
        <f>E11-テーブル13[[#This Row],[A列：z'[m']]]</f>
        <v>5.1999999999999991E-2</v>
      </c>
      <c r="H10" s="44">
        <f t="shared" si="3"/>
        <v>1.1955</v>
      </c>
      <c r="I10" s="44">
        <f>テーブル13[[#This Row],[C列：Δz]]*テーブル13[[#This Row],[D列：平均出力]]</f>
        <v>6.2165999999999992E-2</v>
      </c>
      <c r="K10" t="s">
        <v>341</v>
      </c>
    </row>
    <row r="11" spans="1:12" ht="18.75">
      <c r="A11" s="47">
        <v>0.46899999999999997</v>
      </c>
      <c r="B11" s="48">
        <f t="shared" si="1"/>
        <v>1.1436096</v>
      </c>
      <c r="C11" s="48">
        <v>1.258</v>
      </c>
      <c r="E11" s="44">
        <f t="shared" si="0"/>
        <v>0.46899999999999997</v>
      </c>
      <c r="F11" s="44">
        <f t="shared" si="2"/>
        <v>1.258</v>
      </c>
      <c r="G11" s="44">
        <f>E12-テーブル13[[#This Row],[A列：z'[m']]]</f>
        <v>2.6000000000000023E-2</v>
      </c>
      <c r="H11" s="44">
        <f t="shared" si="3"/>
        <v>1.2814999999999999</v>
      </c>
      <c r="I11" s="44">
        <f>テーブル13[[#This Row],[C列：Δz]]*テーブル13[[#This Row],[D列：平均出力]]</f>
        <v>3.3319000000000029E-2</v>
      </c>
    </row>
    <row r="12" spans="1:12" ht="18.75">
      <c r="A12" s="47">
        <v>0.495</v>
      </c>
      <c r="B12" s="48">
        <f t="shared" si="1"/>
        <v>1.2070079999999999</v>
      </c>
      <c r="C12" s="48">
        <v>1.3049999999999999</v>
      </c>
      <c r="E12" s="44">
        <f t="shared" si="0"/>
        <v>0.495</v>
      </c>
      <c r="F12" s="44">
        <f t="shared" si="2"/>
        <v>1.3049999999999999</v>
      </c>
      <c r="G12" s="44">
        <f>E13-テーブル13[[#This Row],[A列：z'[m']]]</f>
        <v>2.6000000000000023E-2</v>
      </c>
      <c r="H12" s="44">
        <f t="shared" si="3"/>
        <v>1.3275000000000001</v>
      </c>
      <c r="I12" s="44">
        <f>テーブル13[[#This Row],[C列：Δz]]*テーブル13[[#This Row],[D列：平均出力]]</f>
        <v>3.4515000000000032E-2</v>
      </c>
    </row>
    <row r="13" spans="1:12" ht="18.75">
      <c r="A13" s="47">
        <v>0.52100000000000002</v>
      </c>
      <c r="B13" s="48">
        <f t="shared" si="1"/>
        <v>1.2704064000000002</v>
      </c>
      <c r="C13" s="48">
        <v>1.35</v>
      </c>
      <c r="E13" s="44">
        <f t="shared" si="0"/>
        <v>0.52100000000000002</v>
      </c>
      <c r="F13" s="44">
        <f t="shared" si="2"/>
        <v>1.35</v>
      </c>
      <c r="G13" s="44">
        <f>E14-テーブル13[[#This Row],[A列：z'[m']]]</f>
        <v>2.6000000000000023E-2</v>
      </c>
      <c r="H13" s="44">
        <f t="shared" si="3"/>
        <v>1.38</v>
      </c>
      <c r="I13" s="44">
        <f>テーブル13[[#This Row],[C列：Δz]]*テーブル13[[#This Row],[D列：平均出力]]</f>
        <v>3.588000000000003E-2</v>
      </c>
    </row>
    <row r="14" spans="1:12" ht="18.75">
      <c r="A14" s="47">
        <v>0.54700000000000004</v>
      </c>
      <c r="B14" s="48">
        <f t="shared" si="1"/>
        <v>1.3338048</v>
      </c>
      <c r="C14" s="48">
        <v>1.41</v>
      </c>
      <c r="E14" s="44">
        <f t="shared" si="0"/>
        <v>0.54700000000000004</v>
      </c>
      <c r="F14" s="44">
        <f t="shared" si="2"/>
        <v>1.41</v>
      </c>
      <c r="G14" s="44">
        <f>E15-テーブル13[[#This Row],[A列：z'[m']]]</f>
        <v>2.5999999999999912E-2</v>
      </c>
      <c r="H14" s="44">
        <f t="shared" si="3"/>
        <v>1.4384999999999999</v>
      </c>
      <c r="I14" s="44">
        <f>テーブル13[[#This Row],[C列：Δz]]*テーブル13[[#This Row],[D列：平均出力]]</f>
        <v>3.7400999999999872E-2</v>
      </c>
    </row>
    <row r="15" spans="1:12" ht="18.75">
      <c r="A15" s="47">
        <v>0.57299999999999995</v>
      </c>
      <c r="B15" s="48">
        <f t="shared" si="1"/>
        <v>1.3972031999999999</v>
      </c>
      <c r="C15" s="48">
        <v>1.4670000000000001</v>
      </c>
      <c r="E15" s="44">
        <f t="shared" si="0"/>
        <v>0.57299999999999995</v>
      </c>
      <c r="F15" s="44">
        <f t="shared" si="2"/>
        <v>1.4670000000000001</v>
      </c>
      <c r="G15" s="44">
        <f>E16-テーブル13[[#This Row],[A列：z'[m']]]</f>
        <v>2.6000000000000023E-2</v>
      </c>
      <c r="H15" s="44">
        <f t="shared" si="3"/>
        <v>1.4944999999999999</v>
      </c>
      <c r="I15" s="44">
        <f>テーブル13[[#This Row],[C列：Δz]]*テーブル13[[#This Row],[D列：平均出力]]</f>
        <v>3.885700000000003E-2</v>
      </c>
    </row>
    <row r="16" spans="1:12" ht="18.75">
      <c r="A16" s="47">
        <v>0.59899999999999998</v>
      </c>
      <c r="B16" s="48">
        <f t="shared" si="1"/>
        <v>1.4606015999999999</v>
      </c>
      <c r="C16" s="48">
        <v>1.522</v>
      </c>
      <c r="E16" s="44">
        <f t="shared" si="0"/>
        <v>0.59899999999999998</v>
      </c>
      <c r="F16" s="44">
        <f t="shared" si="2"/>
        <v>1.522</v>
      </c>
      <c r="G16" s="44">
        <f>E17-テーブル13[[#This Row],[A列：z'[m']]]</f>
        <v>2.6000000000000023E-2</v>
      </c>
      <c r="H16" s="44">
        <f t="shared" si="3"/>
        <v>1.5569999999999999</v>
      </c>
      <c r="I16" s="44">
        <f>テーブル13[[#This Row],[C列：Δz]]*テーブル13[[#This Row],[D列：平均出力]]</f>
        <v>4.0482000000000032E-2</v>
      </c>
    </row>
    <row r="17" spans="1:9" ht="18.75">
      <c r="A17" s="47">
        <v>0.625</v>
      </c>
      <c r="B17" s="48">
        <f t="shared" si="1"/>
        <v>1.524</v>
      </c>
      <c r="C17" s="48">
        <v>1.5920000000000001</v>
      </c>
      <c r="E17" s="44">
        <f t="shared" si="0"/>
        <v>0.625</v>
      </c>
      <c r="F17" s="44">
        <f t="shared" si="2"/>
        <v>1.5920000000000001</v>
      </c>
      <c r="G17" s="44">
        <f>E18-テーブル13[[#This Row],[A列：z'[m']]]</f>
        <v>2.6000000000000023E-2</v>
      </c>
      <c r="H17" s="44">
        <f t="shared" si="3"/>
        <v>1.6160000000000001</v>
      </c>
      <c r="I17" s="44">
        <f>テーブル13[[#This Row],[C列：Δz]]*テーブル13[[#This Row],[D列：平均出力]]</f>
        <v>4.2016000000000039E-2</v>
      </c>
    </row>
    <row r="18" spans="1:9" ht="18.75">
      <c r="A18" s="47">
        <v>0.65100000000000002</v>
      </c>
      <c r="B18" s="48">
        <f t="shared" si="1"/>
        <v>1.5873984000000001</v>
      </c>
      <c r="C18" s="48">
        <v>1.64</v>
      </c>
      <c r="E18" s="44">
        <f t="shared" si="0"/>
        <v>0.65100000000000002</v>
      </c>
      <c r="F18" s="44">
        <f t="shared" si="2"/>
        <v>1.64</v>
      </c>
      <c r="G18" s="44">
        <f>E19-テーブル13[[#This Row],[A列：z'[m']]]</f>
        <v>2.6000000000000023E-2</v>
      </c>
      <c r="H18" s="44">
        <f t="shared" si="3"/>
        <v>1.6484999999999999</v>
      </c>
      <c r="I18" s="44">
        <f>テーブル13[[#This Row],[C列：Δz]]*テーブル13[[#This Row],[D列：平均出力]]</f>
        <v>4.2861000000000031E-2</v>
      </c>
    </row>
    <row r="19" spans="1:9" ht="18.75">
      <c r="A19" s="47">
        <v>0.67700000000000005</v>
      </c>
      <c r="B19" s="48">
        <f t="shared" si="1"/>
        <v>1.6507968</v>
      </c>
      <c r="C19" s="48">
        <v>1.657</v>
      </c>
      <c r="E19" s="44">
        <f t="shared" si="0"/>
        <v>0.67700000000000005</v>
      </c>
      <c r="F19" s="44">
        <f t="shared" si="2"/>
        <v>1.657</v>
      </c>
      <c r="G19" s="44">
        <f>E20-テーブル13[[#This Row],[A列：z'[m']]]</f>
        <v>2.5999999999999912E-2</v>
      </c>
      <c r="H19" s="44">
        <f t="shared" si="3"/>
        <v>1.6484999999999999</v>
      </c>
      <c r="I19" s="44">
        <f>テーブル13[[#This Row],[C列：Δz]]*テーブル13[[#This Row],[D列：平均出力]]</f>
        <v>4.2860999999999851E-2</v>
      </c>
    </row>
    <row r="20" spans="1:9" ht="18.75">
      <c r="A20" s="47">
        <v>0.70299999999999996</v>
      </c>
      <c r="B20" s="48">
        <f t="shared" si="1"/>
        <v>1.7141951999999998</v>
      </c>
      <c r="C20" s="48">
        <v>1.64</v>
      </c>
      <c r="E20" s="44">
        <f t="shared" si="0"/>
        <v>0.70299999999999996</v>
      </c>
      <c r="F20" s="44">
        <f t="shared" si="2"/>
        <v>1.64</v>
      </c>
      <c r="G20" s="44">
        <f>E21-テーブル13[[#This Row],[A列：z'[m']]]</f>
        <v>2.6000000000000023E-2</v>
      </c>
      <c r="H20" s="44">
        <f t="shared" si="3"/>
        <v>1.6114999999999999</v>
      </c>
      <c r="I20" s="44">
        <f>テーブル13[[#This Row],[C列：Δz]]*テーブル13[[#This Row],[D列：平均出力]]</f>
        <v>4.1899000000000033E-2</v>
      </c>
    </row>
    <row r="21" spans="1:9" ht="18.75">
      <c r="A21" s="47">
        <v>0.72899999999999998</v>
      </c>
      <c r="B21" s="48">
        <f t="shared" si="1"/>
        <v>1.7775935999999999</v>
      </c>
      <c r="C21" s="48">
        <v>1.583</v>
      </c>
      <c r="E21" s="44">
        <f t="shared" si="0"/>
        <v>0.72899999999999998</v>
      </c>
      <c r="F21" s="44">
        <f t="shared" si="2"/>
        <v>1.583</v>
      </c>
      <c r="G21" s="44">
        <f>E22-テーブル13[[#This Row],[A列：z'[m']]]</f>
        <v>2.6000000000000023E-2</v>
      </c>
      <c r="H21" s="44">
        <f t="shared" si="3"/>
        <v>1.5465</v>
      </c>
      <c r="I21" s="44">
        <f>テーブル13[[#This Row],[C列：Δz]]*テーブル13[[#This Row],[D列：平均出力]]</f>
        <v>4.0209000000000036E-2</v>
      </c>
    </row>
    <row r="22" spans="1:9" ht="18.75">
      <c r="A22" s="36">
        <v>0.755</v>
      </c>
      <c r="B22" s="43">
        <f t="shared" si="1"/>
        <v>1.840992</v>
      </c>
      <c r="C22" s="43">
        <v>1.51</v>
      </c>
      <c r="E22" s="44">
        <f t="shared" si="0"/>
        <v>0.755</v>
      </c>
      <c r="F22" s="44">
        <f t="shared" si="2"/>
        <v>1.51</v>
      </c>
      <c r="G22" s="44">
        <f>E23-テーブル13[[#This Row],[A列：z'[m']]]</f>
        <v>2.6000000000000023E-2</v>
      </c>
      <c r="H22" s="44">
        <f t="shared" si="3"/>
        <v>1.4715</v>
      </c>
      <c r="I22" s="44">
        <f>テーブル13[[#This Row],[C列：Δz]]*テーブル13[[#This Row],[D列：平均出力]]</f>
        <v>3.8259000000000036E-2</v>
      </c>
    </row>
    <row r="23" spans="1:9" ht="18.75">
      <c r="A23" s="36">
        <v>0.78100000000000003</v>
      </c>
      <c r="B23" s="43">
        <f t="shared" si="1"/>
        <v>1.9043903999999998</v>
      </c>
      <c r="C23" s="43">
        <v>1.4330000000000001</v>
      </c>
      <c r="E23" s="44">
        <f t="shared" si="0"/>
        <v>0.78100000000000003</v>
      </c>
      <c r="F23" s="44">
        <f t="shared" si="2"/>
        <v>1.4330000000000001</v>
      </c>
      <c r="G23" s="44">
        <f>E24-テーブル13[[#This Row],[A列：z'[m']]]</f>
        <v>5.1999999999999935E-2</v>
      </c>
      <c r="H23" s="44">
        <f t="shared" si="3"/>
        <v>1.3330000000000002</v>
      </c>
      <c r="I23" s="44">
        <f>テーブル13[[#This Row],[C列：Δz]]*テーブル13[[#This Row],[D列：平均出力]]</f>
        <v>6.9315999999999919E-2</v>
      </c>
    </row>
    <row r="24" spans="1:9" ht="18.75">
      <c r="A24" s="36">
        <v>0.83299999999999996</v>
      </c>
      <c r="B24" s="43">
        <f t="shared" si="1"/>
        <v>2.0311871999999997</v>
      </c>
      <c r="C24" s="43">
        <v>1.2330000000000001</v>
      </c>
      <c r="E24" s="44">
        <f t="shared" si="0"/>
        <v>0.83299999999999996</v>
      </c>
      <c r="F24" s="44">
        <f t="shared" si="2"/>
        <v>1.2330000000000001</v>
      </c>
      <c r="G24" s="44">
        <f>E25-テーブル13[[#This Row],[A列：z'[m']]]</f>
        <v>5.2000000000000046E-2</v>
      </c>
      <c r="H24" s="44">
        <f t="shared" si="3"/>
        <v>1.113</v>
      </c>
      <c r="I24" s="44">
        <f>テーブル13[[#This Row],[C列：Δz]]*テーブル13[[#This Row],[D列：平均出力]]</f>
        <v>5.7876000000000052E-2</v>
      </c>
    </row>
    <row r="25" spans="1:9" ht="18.75">
      <c r="A25" s="36">
        <v>0.88500000000000001</v>
      </c>
      <c r="B25" s="43">
        <f t="shared" si="1"/>
        <v>2.1579839999999999</v>
      </c>
      <c r="C25" s="43">
        <v>0.99299999999999999</v>
      </c>
      <c r="E25" s="44">
        <f t="shared" si="0"/>
        <v>0.88500000000000001</v>
      </c>
      <c r="F25" s="44">
        <f t="shared" si="2"/>
        <v>0.99299999999999999</v>
      </c>
      <c r="G25" s="44">
        <f>E26-テーブル13[[#This Row],[A列：z'[m']]]</f>
        <v>2.6000000000000023E-2</v>
      </c>
      <c r="H25" s="44">
        <f t="shared" si="3"/>
        <v>0.90399999999999991</v>
      </c>
      <c r="I25" s="44">
        <f>テーブル13[[#This Row],[C列：Δz]]*テーブル13[[#This Row],[D列：平均出力]]</f>
        <v>2.3504000000000018E-2</v>
      </c>
    </row>
    <row r="26" spans="1:9" ht="18.75">
      <c r="A26" s="36">
        <v>0.91100000000000003</v>
      </c>
      <c r="B26" s="43">
        <f t="shared" si="1"/>
        <v>2.2213824</v>
      </c>
      <c r="C26" s="43">
        <v>0.81499999999999995</v>
      </c>
      <c r="E26" s="44">
        <f t="shared" si="0"/>
        <v>0.91100000000000003</v>
      </c>
      <c r="F26" s="44">
        <f t="shared" si="2"/>
        <v>0.81499999999999995</v>
      </c>
      <c r="G26" s="44">
        <f>E27-テーブル13[[#This Row],[A列：z'[m']]]</f>
        <v>2.6999999999999913E-2</v>
      </c>
      <c r="H26" s="44">
        <f t="shared" si="3"/>
        <v>0.72399999999999998</v>
      </c>
      <c r="I26" s="44">
        <f>テーブル13[[#This Row],[C列：Δz]]*テーブル13[[#This Row],[D列：平均出力]]</f>
        <v>1.9547999999999937E-2</v>
      </c>
    </row>
    <row r="27" spans="1:9" ht="18.75">
      <c r="A27" s="36">
        <v>0.93799999999999994</v>
      </c>
      <c r="B27" s="43">
        <f t="shared" si="1"/>
        <v>2.2872192</v>
      </c>
      <c r="C27" s="43">
        <v>0.63300000000000001</v>
      </c>
      <c r="E27" s="44">
        <f t="shared" si="0"/>
        <v>0.93799999999999994</v>
      </c>
      <c r="F27" s="44">
        <f t="shared" si="2"/>
        <v>0.63300000000000001</v>
      </c>
      <c r="G27" s="44">
        <f>E28-テーブル13[[#This Row],[A列：z'[m']]]</f>
        <v>2.5000000000000022E-2</v>
      </c>
      <c r="H27" s="44">
        <f t="shared" si="3"/>
        <v>0.57650000000000001</v>
      </c>
      <c r="I27" s="44">
        <f>テーブル13[[#This Row],[C列：Δz]]*テーブル13[[#This Row],[D列：平均出力]]</f>
        <v>1.4412500000000014E-2</v>
      </c>
    </row>
    <row r="28" spans="1:9" ht="18.75">
      <c r="A28" s="36">
        <v>0.96299999999999997</v>
      </c>
      <c r="B28" s="43">
        <f t="shared" si="1"/>
        <v>2.3481791999999997</v>
      </c>
      <c r="C28" s="43">
        <v>0.52</v>
      </c>
      <c r="E28" s="44">
        <f t="shared" si="0"/>
        <v>0.96299999999999997</v>
      </c>
      <c r="F28" s="44">
        <f t="shared" si="2"/>
        <v>0.52</v>
      </c>
      <c r="G28" s="44">
        <f>E29-テーブル13[[#This Row],[A列：z'[m']]]</f>
        <v>3.7000000000000033E-2</v>
      </c>
      <c r="H28" s="44">
        <f t="shared" si="3"/>
        <v>0.44350000000000001</v>
      </c>
      <c r="I28" s="44">
        <f>テーブル13[[#This Row],[C列：Δz]]*テーブル13[[#This Row],[D列：平均出力]]</f>
        <v>1.6409500000000014E-2</v>
      </c>
    </row>
    <row r="29" spans="1:9" ht="18.75">
      <c r="A29" s="36">
        <v>1</v>
      </c>
      <c r="B29" s="43">
        <f t="shared" si="1"/>
        <v>2.4383999999999997</v>
      </c>
      <c r="C29" s="43">
        <v>0.36699999999999999</v>
      </c>
      <c r="E29" s="46">
        <f t="shared" si="0"/>
        <v>1</v>
      </c>
      <c r="F29" s="46">
        <f t="shared" si="2"/>
        <v>0.36699999999999999</v>
      </c>
      <c r="G29" s="46">
        <v>0</v>
      </c>
      <c r="H29" s="46">
        <f t="shared" si="3"/>
        <v>0.1835</v>
      </c>
      <c r="I29" s="46">
        <f>テーブル13[[#This Row],[C列：Δz]]*テーブル13[[#This Row],[D列：平均出力]]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2B9A9-DF88-4448-9992-337C08CA421A}">
  <sheetPr codeName="Sheet2112">
    <tabColor rgb="FF92D050"/>
  </sheetPr>
  <dimension ref="A1:R10029"/>
  <sheetViews>
    <sheetView topLeftCell="D1" workbookViewId="0">
      <selection activeCell="H33" sqref="H33"/>
    </sheetView>
  </sheetViews>
  <sheetFormatPr defaultRowHeight="18.75"/>
  <cols>
    <col min="1" max="2" width="9" style="21"/>
    <col min="3" max="3" width="23.5" style="21" bestFit="1" customWidth="1"/>
    <col min="4" max="4" width="10.5" style="21" customWidth="1"/>
    <col min="5" max="5" width="15.125" style="21" bestFit="1" customWidth="1"/>
    <col min="6" max="6" width="8" style="21" bestFit="1" customWidth="1"/>
    <col min="7" max="7" width="21.5" style="21" bestFit="1" customWidth="1"/>
    <col min="8" max="8" width="8" style="21" customWidth="1"/>
    <col min="9" max="10" width="9" style="21"/>
    <col min="11" max="11" width="12.75" style="21" bestFit="1" customWidth="1"/>
    <col min="12" max="12" width="9.375" style="21" bestFit="1" customWidth="1"/>
    <col min="13" max="13" width="22.75" style="21" bestFit="1" customWidth="1"/>
    <col min="14" max="14" width="23.125" style="21" bestFit="1" customWidth="1"/>
    <col min="15" max="15" width="13.625" style="21" bestFit="1" customWidth="1"/>
    <col min="16" max="16" width="23.5" style="21" bestFit="1" customWidth="1"/>
    <col min="17" max="17" width="24.875" style="21" bestFit="1" customWidth="1"/>
    <col min="18" max="18" width="32" style="21" bestFit="1" customWidth="1"/>
    <col min="19" max="16384" width="9" style="21"/>
  </cols>
  <sheetData>
    <row r="1" spans="1:18" ht="21">
      <c r="A1" s="37" t="s">
        <v>121</v>
      </c>
      <c r="B1" s="38" t="s">
        <v>122</v>
      </c>
      <c r="C1" s="37" t="s">
        <v>134</v>
      </c>
      <c r="E1" s="38" t="s">
        <v>123</v>
      </c>
      <c r="F1" s="38" t="s">
        <v>124</v>
      </c>
      <c r="G1" s="38" t="s">
        <v>172</v>
      </c>
      <c r="I1" s="37" t="s">
        <v>125</v>
      </c>
      <c r="J1" s="38" t="s">
        <v>126</v>
      </c>
      <c r="K1" s="38" t="s">
        <v>127</v>
      </c>
      <c r="L1" s="38" t="s">
        <v>128</v>
      </c>
      <c r="M1" s="38" t="s">
        <v>129</v>
      </c>
      <c r="N1" s="38" t="s">
        <v>130</v>
      </c>
      <c r="O1" s="38" t="s">
        <v>131</v>
      </c>
      <c r="P1" s="39" t="s">
        <v>132</v>
      </c>
      <c r="Q1" s="38" t="s">
        <v>133</v>
      </c>
      <c r="R1" s="38" t="s">
        <v>136</v>
      </c>
    </row>
    <row r="2" spans="1:18">
      <c r="A2" s="36">
        <v>0</v>
      </c>
      <c r="B2" s="36">
        <v>0.31</v>
      </c>
      <c r="C2" s="36">
        <v>123</v>
      </c>
      <c r="E2" s="49">
        <f>Q2/P2</f>
        <v>0.84375</v>
      </c>
      <c r="F2" s="36">
        <f>N2</f>
        <v>0.63100000000000001</v>
      </c>
      <c r="G2" s="36">
        <f t="shared" ref="G2:G13" si="0">$C$8*F2*R2</f>
        <v>0.57680819986363596</v>
      </c>
      <c r="I2" s="36">
        <v>1</v>
      </c>
      <c r="J2" s="36">
        <v>463</v>
      </c>
      <c r="K2" s="36">
        <v>1490</v>
      </c>
      <c r="L2" s="36">
        <v>557.70000000000005</v>
      </c>
      <c r="M2" s="36">
        <v>3.6589999999999998</v>
      </c>
      <c r="N2" s="36">
        <v>0.63100000000000001</v>
      </c>
      <c r="O2" s="36">
        <v>13.2</v>
      </c>
      <c r="P2" s="36">
        <v>96</v>
      </c>
      <c r="Q2" s="36">
        <v>81</v>
      </c>
      <c r="R2" s="36">
        <v>0.84095454545454495</v>
      </c>
    </row>
    <row r="3" spans="1:18">
      <c r="A3" s="36">
        <v>5.1999999999999998E-2</v>
      </c>
      <c r="B3" s="36">
        <v>0.45</v>
      </c>
      <c r="C3" s="37" t="s">
        <v>173</v>
      </c>
      <c r="E3" s="49">
        <f t="shared" ref="E3:E13" si="1">Q3/P3</f>
        <v>0.84375</v>
      </c>
      <c r="F3" s="36">
        <f t="shared" ref="F3:F13" si="2">N3</f>
        <v>0.72099999999999997</v>
      </c>
      <c r="G3" s="36">
        <f t="shared" si="0"/>
        <v>0.65907878304545409</v>
      </c>
      <c r="I3" s="36">
        <v>2</v>
      </c>
      <c r="J3" s="36">
        <v>464</v>
      </c>
      <c r="K3" s="36">
        <v>1565</v>
      </c>
      <c r="L3" s="36">
        <v>536.20000000000005</v>
      </c>
      <c r="M3" s="36">
        <v>3.7050000000000001</v>
      </c>
      <c r="N3" s="36">
        <v>0.72099999999999997</v>
      </c>
      <c r="O3" s="36">
        <v>13.2</v>
      </c>
      <c r="P3" s="36">
        <v>96</v>
      </c>
      <c r="Q3" s="36">
        <v>81</v>
      </c>
      <c r="R3" s="36">
        <v>0.84095454545454495</v>
      </c>
    </row>
    <row r="4" spans="1:18">
      <c r="A4" s="36">
        <v>0.104</v>
      </c>
      <c r="B4" s="36">
        <v>0.61</v>
      </c>
      <c r="C4" s="36">
        <v>0.55500000000000005</v>
      </c>
      <c r="E4" s="49">
        <f t="shared" si="1"/>
        <v>0.84375</v>
      </c>
      <c r="F4" s="36">
        <f t="shared" si="2"/>
        <v>0.63</v>
      </c>
      <c r="G4" s="36">
        <f t="shared" si="0"/>
        <v>0.57589408227272698</v>
      </c>
      <c r="I4" s="47">
        <v>3</v>
      </c>
      <c r="J4" s="36">
        <v>465</v>
      </c>
      <c r="K4" s="36">
        <v>1815</v>
      </c>
      <c r="L4" s="36">
        <v>578.5</v>
      </c>
      <c r="M4" s="36">
        <v>3.68</v>
      </c>
      <c r="N4" s="36">
        <v>0.63</v>
      </c>
      <c r="O4" s="36">
        <v>13.2</v>
      </c>
      <c r="P4" s="36">
        <v>96</v>
      </c>
      <c r="Q4" s="36">
        <v>81</v>
      </c>
      <c r="R4" s="36">
        <v>0.84095454545454495</v>
      </c>
    </row>
    <row r="5" spans="1:18">
      <c r="A5" s="36">
        <v>0.156</v>
      </c>
      <c r="B5" s="36">
        <v>0.78</v>
      </c>
      <c r="C5" s="37" t="s">
        <v>174</v>
      </c>
      <c r="E5" s="49">
        <f t="shared" si="1"/>
        <v>0.84375</v>
      </c>
      <c r="F5" s="36">
        <f t="shared" si="2"/>
        <v>0.71</v>
      </c>
      <c r="G5" s="36">
        <f t="shared" si="0"/>
        <v>0.64902348954545408</v>
      </c>
      <c r="I5" s="36">
        <v>4</v>
      </c>
      <c r="J5" s="36">
        <v>466</v>
      </c>
      <c r="K5" s="36">
        <v>1805</v>
      </c>
      <c r="L5" s="36">
        <v>560.9</v>
      </c>
      <c r="M5" s="36">
        <v>3.7320000000000002</v>
      </c>
      <c r="N5" s="36">
        <v>0.71</v>
      </c>
      <c r="O5" s="36">
        <v>13.2</v>
      </c>
      <c r="P5" s="36">
        <v>96</v>
      </c>
      <c r="Q5" s="36">
        <v>81</v>
      </c>
      <c r="R5" s="36">
        <v>0.84095454545454495</v>
      </c>
    </row>
    <row r="6" spans="1:18">
      <c r="A6" s="36">
        <v>0.20799999999999999</v>
      </c>
      <c r="B6" s="36">
        <v>0.92</v>
      </c>
      <c r="C6" s="36">
        <v>0.42199999999999999</v>
      </c>
      <c r="E6" s="49">
        <f t="shared" si="1"/>
        <v>0.84375</v>
      </c>
      <c r="F6" s="36">
        <f t="shared" si="2"/>
        <v>0.629</v>
      </c>
      <c r="G6" s="36">
        <f t="shared" si="0"/>
        <v>0.57497996468181778</v>
      </c>
      <c r="I6" s="36">
        <v>5</v>
      </c>
      <c r="J6" s="36">
        <v>467</v>
      </c>
      <c r="K6" s="36">
        <v>2165</v>
      </c>
      <c r="L6" s="36">
        <v>600</v>
      </c>
      <c r="M6" s="36">
        <v>3.673</v>
      </c>
      <c r="N6" s="36">
        <v>0.629</v>
      </c>
      <c r="O6" s="36">
        <v>13.2</v>
      </c>
      <c r="P6" s="36">
        <v>96</v>
      </c>
      <c r="Q6" s="36">
        <v>81</v>
      </c>
      <c r="R6" s="36">
        <v>0.84095454545454495</v>
      </c>
    </row>
    <row r="7" spans="1:18">
      <c r="A7" s="36">
        <v>0.26</v>
      </c>
      <c r="B7" s="36">
        <v>1.08</v>
      </c>
      <c r="C7" s="37" t="s">
        <v>135</v>
      </c>
      <c r="E7" s="49">
        <f t="shared" si="1"/>
        <v>0.84375</v>
      </c>
      <c r="F7" s="36">
        <f t="shared" si="2"/>
        <v>0.749</v>
      </c>
      <c r="G7" s="36">
        <f t="shared" si="0"/>
        <v>0.68467407559090865</v>
      </c>
      <c r="I7" s="47">
        <v>6</v>
      </c>
      <c r="J7" s="36">
        <v>468</v>
      </c>
      <c r="K7" s="36">
        <v>2115</v>
      </c>
      <c r="L7" s="36">
        <v>580.4</v>
      </c>
      <c r="M7" s="36">
        <v>3.706</v>
      </c>
      <c r="N7" s="36">
        <v>0.749</v>
      </c>
      <c r="O7" s="36">
        <v>13.2</v>
      </c>
      <c r="P7" s="36">
        <v>96</v>
      </c>
      <c r="Q7" s="36">
        <v>81</v>
      </c>
      <c r="R7" s="36">
        <v>0.84095454545454495</v>
      </c>
    </row>
    <row r="8" spans="1:18">
      <c r="A8" s="36">
        <v>0.313</v>
      </c>
      <c r="B8" s="36">
        <v>1.2</v>
      </c>
      <c r="C8" s="36">
        <v>1.087</v>
      </c>
      <c r="E8" s="49">
        <f t="shared" si="1"/>
        <v>0.84375</v>
      </c>
      <c r="F8" s="36">
        <f t="shared" si="2"/>
        <v>0.79700000000000004</v>
      </c>
      <c r="G8" s="36">
        <f t="shared" si="0"/>
        <v>0.72855171995454504</v>
      </c>
      <c r="I8" s="36">
        <v>7</v>
      </c>
      <c r="J8" s="36">
        <v>469</v>
      </c>
      <c r="K8" s="36">
        <v>2090</v>
      </c>
      <c r="L8" s="36">
        <v>566.1</v>
      </c>
      <c r="M8" s="36">
        <v>3.6960000000000002</v>
      </c>
      <c r="N8" s="36">
        <v>0.79700000000000004</v>
      </c>
      <c r="O8" s="36">
        <v>13.2</v>
      </c>
      <c r="P8" s="36">
        <v>96</v>
      </c>
      <c r="Q8" s="36">
        <v>81</v>
      </c>
      <c r="R8" s="36">
        <v>0.84095454545454495</v>
      </c>
    </row>
    <row r="9" spans="1:18">
      <c r="A9" s="36">
        <v>0.36499999999999999</v>
      </c>
      <c r="B9" s="36">
        <v>1.32</v>
      </c>
      <c r="E9" s="49">
        <f t="shared" si="1"/>
        <v>0.84375</v>
      </c>
      <c r="F9" s="36">
        <f t="shared" si="2"/>
        <v>0.56699999999999995</v>
      </c>
      <c r="G9" s="36">
        <f>$C$8*F9*R9</f>
        <v>0.51830467404545411</v>
      </c>
      <c r="I9" s="36">
        <v>8</v>
      </c>
      <c r="J9" s="36">
        <v>470</v>
      </c>
      <c r="K9" s="36">
        <v>2210</v>
      </c>
      <c r="L9" s="36">
        <v>604.20000000000005</v>
      </c>
      <c r="M9" s="36">
        <v>3.1480000000000001</v>
      </c>
      <c r="N9" s="36">
        <v>0.56699999999999995</v>
      </c>
      <c r="O9" s="36">
        <v>13.2</v>
      </c>
      <c r="P9" s="36">
        <v>96</v>
      </c>
      <c r="Q9" s="36">
        <v>81</v>
      </c>
      <c r="R9" s="36">
        <v>0.84095454545454495</v>
      </c>
    </row>
    <row r="10" spans="1:18">
      <c r="A10" s="36">
        <v>0.41699999999999998</v>
      </c>
      <c r="B10" s="36">
        <v>1.4</v>
      </c>
      <c r="E10" s="49">
        <f t="shared" si="1"/>
        <v>0.84375</v>
      </c>
      <c r="F10" s="36">
        <f t="shared" si="2"/>
        <v>0.61399999999999999</v>
      </c>
      <c r="G10" s="36">
        <f>$C$8*F10*R10</f>
        <v>0.56126820081818141</v>
      </c>
      <c r="I10" s="36">
        <v>9</v>
      </c>
      <c r="J10" s="36">
        <v>471</v>
      </c>
      <c r="K10" s="36">
        <v>2085</v>
      </c>
      <c r="L10" s="36">
        <v>589.20000000000005</v>
      </c>
      <c r="M10" s="36">
        <v>3.1539999999999999</v>
      </c>
      <c r="N10" s="36">
        <v>0.61399999999999999</v>
      </c>
      <c r="O10" s="36">
        <v>13.2</v>
      </c>
      <c r="P10" s="36">
        <v>96</v>
      </c>
      <c r="Q10" s="36">
        <v>81</v>
      </c>
      <c r="R10" s="36">
        <v>0.84095454545454495</v>
      </c>
    </row>
    <row r="11" spans="1:18">
      <c r="A11" s="36">
        <v>0.46899999999999997</v>
      </c>
      <c r="B11" s="36">
        <v>1.46</v>
      </c>
      <c r="E11" s="49">
        <f t="shared" si="1"/>
        <v>0.84375</v>
      </c>
      <c r="F11" s="36">
        <f t="shared" si="2"/>
        <v>0.748</v>
      </c>
      <c r="G11" s="36">
        <f t="shared" si="0"/>
        <v>0.68375995799999956</v>
      </c>
      <c r="I11" s="36">
        <v>10</v>
      </c>
      <c r="J11" s="36">
        <v>472</v>
      </c>
      <c r="K11" s="36">
        <v>2090</v>
      </c>
      <c r="L11" s="36">
        <v>558</v>
      </c>
      <c r="M11" s="36">
        <v>3.1960000000000002</v>
      </c>
      <c r="N11" s="36">
        <v>0.748</v>
      </c>
      <c r="O11" s="36">
        <v>13.2</v>
      </c>
      <c r="P11" s="36">
        <v>96</v>
      </c>
      <c r="Q11" s="36">
        <v>81</v>
      </c>
      <c r="R11" s="36">
        <v>0.84095454545454495</v>
      </c>
    </row>
    <row r="12" spans="1:18">
      <c r="A12" s="36">
        <v>0.51</v>
      </c>
      <c r="B12" s="36">
        <v>1.48</v>
      </c>
      <c r="E12" s="49">
        <f t="shared" si="1"/>
        <v>0.84375</v>
      </c>
      <c r="F12" s="36">
        <f t="shared" si="2"/>
        <v>0.60599999999999998</v>
      </c>
      <c r="G12" s="36">
        <f t="shared" si="0"/>
        <v>0.55395526009090867</v>
      </c>
      <c r="I12" s="36">
        <v>11</v>
      </c>
      <c r="J12" s="36">
        <v>473</v>
      </c>
      <c r="K12" s="36">
        <v>2395</v>
      </c>
      <c r="L12" s="36">
        <v>629</v>
      </c>
      <c r="M12" s="36">
        <v>3.625</v>
      </c>
      <c r="N12" s="36">
        <v>0.60599999999999998</v>
      </c>
      <c r="O12" s="36">
        <v>13.2</v>
      </c>
      <c r="P12" s="36">
        <v>96</v>
      </c>
      <c r="Q12" s="36">
        <v>81</v>
      </c>
      <c r="R12" s="36">
        <v>0.84095454545454495</v>
      </c>
    </row>
    <row r="13" spans="1:18">
      <c r="A13" s="36">
        <v>0.52100000000000002</v>
      </c>
      <c r="B13" s="36">
        <v>1.48</v>
      </c>
      <c r="E13" s="49">
        <f t="shared" si="1"/>
        <v>0.84375</v>
      </c>
      <c r="F13" s="36">
        <f t="shared" si="2"/>
        <v>0.69599999999999995</v>
      </c>
      <c r="G13" s="36">
        <f t="shared" si="0"/>
        <v>0.6362258432727268</v>
      </c>
      <c r="I13" s="36">
        <v>12</v>
      </c>
      <c r="J13" s="36">
        <v>474</v>
      </c>
      <c r="K13" s="36">
        <v>2380</v>
      </c>
      <c r="L13" s="36">
        <v>604.6</v>
      </c>
      <c r="M13" s="36">
        <v>3.6469999999999998</v>
      </c>
      <c r="N13" s="36">
        <v>0.69599999999999995</v>
      </c>
      <c r="O13" s="36">
        <v>13.2</v>
      </c>
      <c r="P13" s="36">
        <v>96</v>
      </c>
      <c r="Q13" s="36">
        <v>81</v>
      </c>
      <c r="R13" s="36">
        <v>0.84095454545454495</v>
      </c>
    </row>
    <row r="14" spans="1:18">
      <c r="A14" s="36">
        <v>0.57299999999999995</v>
      </c>
      <c r="B14" s="36">
        <v>1.45</v>
      </c>
    </row>
    <row r="15" spans="1:18">
      <c r="A15" s="36">
        <v>0.60399999999999998</v>
      </c>
      <c r="B15" s="36">
        <v>1.41</v>
      </c>
    </row>
    <row r="16" spans="1:18">
      <c r="A16" s="36">
        <v>0.625</v>
      </c>
      <c r="B16" s="36">
        <v>1.38</v>
      </c>
    </row>
    <row r="17" spans="1:5">
      <c r="A17" s="36">
        <v>0.66700000000000004</v>
      </c>
      <c r="B17" s="36">
        <v>1.3</v>
      </c>
    </row>
    <row r="18" spans="1:5">
      <c r="A18" s="36">
        <v>0.72899999999999998</v>
      </c>
      <c r="B18" s="36">
        <v>1.1599999999999999</v>
      </c>
    </row>
    <row r="19" spans="1:5">
      <c r="A19" s="36">
        <v>0.77100000000000002</v>
      </c>
      <c r="B19" s="36">
        <v>1.06</v>
      </c>
    </row>
    <row r="20" spans="1:5">
      <c r="A20" s="36">
        <v>0.81299999999999994</v>
      </c>
      <c r="B20" s="36">
        <v>0.95</v>
      </c>
    </row>
    <row r="21" spans="1:5">
      <c r="A21" s="36">
        <v>0.83299999999999996</v>
      </c>
      <c r="B21" s="36">
        <v>0.875</v>
      </c>
    </row>
    <row r="22" spans="1:5">
      <c r="A22" s="36">
        <v>0.84399999999999997</v>
      </c>
      <c r="B22" s="36">
        <v>0.84</v>
      </c>
    </row>
    <row r="23" spans="1:5">
      <c r="A23" s="36">
        <v>0.875</v>
      </c>
      <c r="B23" s="36">
        <v>0.74</v>
      </c>
    </row>
    <row r="24" spans="1:5">
      <c r="A24" s="36">
        <v>0.93799999999999994</v>
      </c>
      <c r="B24" s="36">
        <v>0.53</v>
      </c>
    </row>
    <row r="25" spans="1:5">
      <c r="A25" s="36">
        <v>1</v>
      </c>
      <c r="B25" s="36">
        <v>0.31</v>
      </c>
    </row>
    <row r="27" spans="1:5">
      <c r="A27" s="21" t="s">
        <v>169</v>
      </c>
    </row>
    <row r="28" spans="1:5">
      <c r="A28" t="s">
        <v>170</v>
      </c>
      <c r="B28" t="s">
        <v>171</v>
      </c>
      <c r="D28" s="21" t="s">
        <v>311</v>
      </c>
    </row>
    <row r="29" spans="1:5">
      <c r="A29">
        <v>0</v>
      </c>
      <c r="B29">
        <v>0.31</v>
      </c>
      <c r="C29" s="21">
        <f>A29*B29</f>
        <v>0</v>
      </c>
    </row>
    <row r="30" spans="1:5">
      <c r="A30">
        <v>1E-4</v>
      </c>
      <c r="B30">
        <v>0.31026923076923102</v>
      </c>
      <c r="C30" s="21">
        <f>A30-A29</f>
        <v>1E-4</v>
      </c>
      <c r="D30" s="21">
        <f>B30*C30</f>
        <v>3.1026923076923103E-5</v>
      </c>
      <c r="E30" s="21">
        <f>SUM(D30:D8466)</f>
        <v>0.92586190454545958</v>
      </c>
    </row>
    <row r="31" spans="1:5">
      <c r="A31">
        <v>2.0000000000000001E-4</v>
      </c>
      <c r="B31">
        <v>0.31053846153846199</v>
      </c>
      <c r="C31" s="21">
        <f t="shared" ref="C31:C94" si="3">A31-A30</f>
        <v>1E-4</v>
      </c>
      <c r="D31" s="21">
        <f t="shared" ref="D31:D94" si="4">B31*C31</f>
        <v>3.1053846153846198E-5</v>
      </c>
    </row>
    <row r="32" spans="1:5">
      <c r="A32">
        <v>2.9999999999999997E-4</v>
      </c>
      <c r="B32">
        <v>0.31080769230769201</v>
      </c>
      <c r="C32" s="21">
        <f t="shared" si="3"/>
        <v>9.9999999999999964E-5</v>
      </c>
      <c r="D32" s="21">
        <f t="shared" si="4"/>
        <v>3.1080769230769191E-5</v>
      </c>
    </row>
    <row r="33" spans="1:4">
      <c r="A33">
        <v>4.0000000000000002E-4</v>
      </c>
      <c r="B33">
        <v>0.31107692307692297</v>
      </c>
      <c r="C33" s="21">
        <f t="shared" si="3"/>
        <v>1.0000000000000005E-4</v>
      </c>
      <c r="D33" s="21">
        <f t="shared" si="4"/>
        <v>3.1107692307692313E-5</v>
      </c>
    </row>
    <row r="34" spans="1:4">
      <c r="A34">
        <v>5.0000000000000001E-4</v>
      </c>
      <c r="B34">
        <v>0.31134615384615399</v>
      </c>
      <c r="C34" s="21">
        <f t="shared" si="3"/>
        <v>9.9999999999999991E-5</v>
      </c>
      <c r="D34" s="21">
        <f t="shared" si="4"/>
        <v>3.1134615384615394E-5</v>
      </c>
    </row>
    <row r="35" spans="1:4">
      <c r="A35">
        <v>5.9999999999999995E-4</v>
      </c>
      <c r="B35">
        <v>0.31161538461538502</v>
      </c>
      <c r="C35" s="21">
        <f t="shared" si="3"/>
        <v>9.9999999999999937E-5</v>
      </c>
      <c r="D35" s="21">
        <f t="shared" si="4"/>
        <v>3.1161538461538482E-5</v>
      </c>
    </row>
    <row r="36" spans="1:4">
      <c r="A36">
        <v>6.9999999999999999E-4</v>
      </c>
      <c r="B36">
        <v>0.31188461538461498</v>
      </c>
      <c r="C36" s="21">
        <f t="shared" si="3"/>
        <v>1.0000000000000005E-4</v>
      </c>
      <c r="D36" s="21">
        <f t="shared" si="4"/>
        <v>3.1188461538461516E-5</v>
      </c>
    </row>
    <row r="37" spans="1:4">
      <c r="A37">
        <v>8.0000000000000004E-4</v>
      </c>
      <c r="B37">
        <v>0.312153846153846</v>
      </c>
      <c r="C37" s="21">
        <f t="shared" si="3"/>
        <v>1.0000000000000005E-4</v>
      </c>
      <c r="D37" s="21">
        <f t="shared" si="4"/>
        <v>3.1215384615384617E-5</v>
      </c>
    </row>
    <row r="38" spans="1:4">
      <c r="A38">
        <v>8.9999999999999998E-4</v>
      </c>
      <c r="B38">
        <v>0.31242307692307703</v>
      </c>
      <c r="C38" s="21">
        <f t="shared" si="3"/>
        <v>9.9999999999999937E-5</v>
      </c>
      <c r="D38" s="21">
        <f t="shared" si="4"/>
        <v>3.1242307692307685E-5</v>
      </c>
    </row>
    <row r="39" spans="1:4">
      <c r="A39">
        <v>1E-3</v>
      </c>
      <c r="B39">
        <v>0.31269230769230799</v>
      </c>
      <c r="C39" s="21">
        <f t="shared" si="3"/>
        <v>1.0000000000000005E-4</v>
      </c>
      <c r="D39" s="21">
        <f t="shared" si="4"/>
        <v>3.1269230769230814E-5</v>
      </c>
    </row>
    <row r="40" spans="1:4">
      <c r="A40">
        <v>1.1000000000000001E-3</v>
      </c>
      <c r="B40">
        <v>0.31296153846153801</v>
      </c>
      <c r="C40" s="21">
        <f t="shared" si="3"/>
        <v>1.0000000000000005E-4</v>
      </c>
      <c r="D40" s="21">
        <f t="shared" si="4"/>
        <v>3.1296153846153814E-5</v>
      </c>
    </row>
    <row r="41" spans="1:4">
      <c r="A41">
        <v>1.1999999999999999E-3</v>
      </c>
      <c r="B41">
        <v>0.31323076923076898</v>
      </c>
      <c r="C41" s="21">
        <f t="shared" si="3"/>
        <v>9.9999999999999829E-5</v>
      </c>
      <c r="D41" s="21">
        <f t="shared" si="4"/>
        <v>3.1323076923076847E-5</v>
      </c>
    </row>
    <row r="42" spans="1:4">
      <c r="A42">
        <v>1.2999999999999999E-3</v>
      </c>
      <c r="B42">
        <v>0.3135</v>
      </c>
      <c r="C42" s="21">
        <f t="shared" si="3"/>
        <v>1.0000000000000005E-4</v>
      </c>
      <c r="D42" s="21">
        <f t="shared" si="4"/>
        <v>3.1350000000000017E-5</v>
      </c>
    </row>
    <row r="43" spans="1:4">
      <c r="A43">
        <v>1.4E-3</v>
      </c>
      <c r="B43">
        <v>0.31376923076923102</v>
      </c>
      <c r="C43" s="21">
        <f t="shared" si="3"/>
        <v>1.0000000000000005E-4</v>
      </c>
      <c r="D43" s="21">
        <f t="shared" si="4"/>
        <v>3.1376923076923118E-5</v>
      </c>
    </row>
    <row r="44" spans="1:4">
      <c r="A44">
        <v>1.5E-3</v>
      </c>
      <c r="B44">
        <v>0.31403846153846199</v>
      </c>
      <c r="C44" s="21">
        <f t="shared" si="3"/>
        <v>1.0000000000000005E-4</v>
      </c>
      <c r="D44" s="21">
        <f t="shared" si="4"/>
        <v>3.1403846153846213E-5</v>
      </c>
    </row>
    <row r="45" spans="1:4">
      <c r="A45">
        <v>1.6000000000000001E-3</v>
      </c>
      <c r="B45">
        <v>0.31430769230769201</v>
      </c>
      <c r="C45" s="21">
        <f t="shared" si="3"/>
        <v>1.0000000000000005E-4</v>
      </c>
      <c r="D45" s="21">
        <f t="shared" si="4"/>
        <v>3.1430769230769213E-5</v>
      </c>
    </row>
    <row r="46" spans="1:4">
      <c r="A46">
        <v>1.6999999999999999E-3</v>
      </c>
      <c r="B46">
        <v>0.31457692307692298</v>
      </c>
      <c r="C46" s="21">
        <f t="shared" si="3"/>
        <v>9.9999999999999829E-5</v>
      </c>
      <c r="D46" s="21">
        <f t="shared" si="4"/>
        <v>3.1457692307692247E-5</v>
      </c>
    </row>
    <row r="47" spans="1:4">
      <c r="A47">
        <v>1.8E-3</v>
      </c>
      <c r="B47">
        <v>0.314846153846154</v>
      </c>
      <c r="C47" s="21">
        <f t="shared" si="3"/>
        <v>1.0000000000000005E-4</v>
      </c>
      <c r="D47" s="21">
        <f t="shared" si="4"/>
        <v>3.1484615384615416E-5</v>
      </c>
    </row>
    <row r="48" spans="1:4">
      <c r="A48">
        <v>1.9E-3</v>
      </c>
      <c r="B48">
        <v>0.31511538461538502</v>
      </c>
      <c r="C48" s="21">
        <f t="shared" si="3"/>
        <v>1.0000000000000005E-4</v>
      </c>
      <c r="D48" s="21">
        <f t="shared" si="4"/>
        <v>3.1511538461538518E-5</v>
      </c>
    </row>
    <row r="49" spans="1:4">
      <c r="A49">
        <v>2E-3</v>
      </c>
      <c r="B49">
        <v>0.31538461538461499</v>
      </c>
      <c r="C49" s="21">
        <f t="shared" si="3"/>
        <v>1.0000000000000005E-4</v>
      </c>
      <c r="D49" s="21">
        <f t="shared" si="4"/>
        <v>3.1538461538461511E-5</v>
      </c>
    </row>
    <row r="50" spans="1:4">
      <c r="A50">
        <v>2.0999999999999999E-3</v>
      </c>
      <c r="B50">
        <v>0.31565384615384601</v>
      </c>
      <c r="C50" s="21">
        <f t="shared" si="3"/>
        <v>9.9999999999999829E-5</v>
      </c>
      <c r="D50" s="21">
        <f t="shared" si="4"/>
        <v>3.1565384615384544E-5</v>
      </c>
    </row>
    <row r="51" spans="1:4">
      <c r="A51">
        <v>2.2000000000000001E-3</v>
      </c>
      <c r="B51">
        <v>0.31592307692307697</v>
      </c>
      <c r="C51" s="21">
        <f t="shared" si="3"/>
        <v>1.0000000000000026E-4</v>
      </c>
      <c r="D51" s="21">
        <f t="shared" si="4"/>
        <v>3.1592307692307782E-5</v>
      </c>
    </row>
    <row r="52" spans="1:4">
      <c r="A52">
        <v>2.3E-3</v>
      </c>
      <c r="B52">
        <v>0.31619230769230799</v>
      </c>
      <c r="C52" s="21">
        <f t="shared" si="3"/>
        <v>9.9999999999999829E-5</v>
      </c>
      <c r="D52" s="21">
        <f t="shared" si="4"/>
        <v>3.1619230769230748E-5</v>
      </c>
    </row>
    <row r="53" spans="1:4">
      <c r="A53">
        <v>2.3999999999999998E-3</v>
      </c>
      <c r="B53">
        <v>0.31646153846153802</v>
      </c>
      <c r="C53" s="21">
        <f t="shared" si="3"/>
        <v>9.9999999999999829E-5</v>
      </c>
      <c r="D53" s="21">
        <f t="shared" si="4"/>
        <v>3.1646153846153747E-5</v>
      </c>
    </row>
    <row r="54" spans="1:4">
      <c r="A54">
        <v>2.5000000000000001E-3</v>
      </c>
      <c r="B54">
        <v>0.31673076923076898</v>
      </c>
      <c r="C54" s="21">
        <f t="shared" si="3"/>
        <v>1.0000000000000026E-4</v>
      </c>
      <c r="D54" s="21">
        <f t="shared" si="4"/>
        <v>3.1673076923076985E-5</v>
      </c>
    </row>
    <row r="55" spans="1:4">
      <c r="A55">
        <v>2.5999999999999999E-3</v>
      </c>
      <c r="B55">
        <v>0.317</v>
      </c>
      <c r="C55" s="21">
        <f t="shared" si="3"/>
        <v>9.9999999999999829E-5</v>
      </c>
      <c r="D55" s="21">
        <f t="shared" si="4"/>
        <v>3.1699999999999944E-5</v>
      </c>
    </row>
    <row r="56" spans="1:4">
      <c r="A56">
        <v>2.7000000000000001E-3</v>
      </c>
      <c r="B56">
        <v>0.31726923076923103</v>
      </c>
      <c r="C56" s="21">
        <f t="shared" si="3"/>
        <v>1.0000000000000026E-4</v>
      </c>
      <c r="D56" s="21">
        <f t="shared" si="4"/>
        <v>3.1726923076923188E-5</v>
      </c>
    </row>
    <row r="57" spans="1:4">
      <c r="A57">
        <v>2.8E-3</v>
      </c>
      <c r="B57">
        <v>0.31753846153846099</v>
      </c>
      <c r="C57" s="21">
        <f t="shared" si="3"/>
        <v>9.9999999999999829E-5</v>
      </c>
      <c r="D57" s="21">
        <f t="shared" si="4"/>
        <v>3.1753846153846045E-5</v>
      </c>
    </row>
    <row r="58" spans="1:4">
      <c r="A58">
        <v>2.8999999999999998E-3</v>
      </c>
      <c r="B58">
        <v>0.31780769230769201</v>
      </c>
      <c r="C58" s="21">
        <f t="shared" si="3"/>
        <v>9.9999999999999829E-5</v>
      </c>
      <c r="D58" s="21">
        <f t="shared" si="4"/>
        <v>3.1780769230769147E-5</v>
      </c>
    </row>
    <row r="59" spans="1:4">
      <c r="A59">
        <v>3.0000000000000001E-3</v>
      </c>
      <c r="B59">
        <v>0.31807692307692298</v>
      </c>
      <c r="C59" s="21">
        <f t="shared" si="3"/>
        <v>1.0000000000000026E-4</v>
      </c>
      <c r="D59" s="21">
        <f t="shared" si="4"/>
        <v>3.1807692307692384E-5</v>
      </c>
    </row>
    <row r="60" spans="1:4">
      <c r="A60">
        <v>3.0999999999999999E-3</v>
      </c>
      <c r="B60">
        <v>0.318346153846154</v>
      </c>
      <c r="C60" s="21">
        <f t="shared" si="3"/>
        <v>9.9999999999999829E-5</v>
      </c>
      <c r="D60" s="21">
        <f t="shared" si="4"/>
        <v>3.1834615384615343E-5</v>
      </c>
    </row>
    <row r="61" spans="1:4">
      <c r="A61">
        <v>3.2000000000000002E-3</v>
      </c>
      <c r="B61">
        <v>0.31861538461538502</v>
      </c>
      <c r="C61" s="21">
        <f t="shared" si="3"/>
        <v>1.0000000000000026E-4</v>
      </c>
      <c r="D61" s="21">
        <f t="shared" si="4"/>
        <v>3.1861538461538587E-5</v>
      </c>
    </row>
    <row r="62" spans="1:4">
      <c r="A62">
        <v>3.3E-3</v>
      </c>
      <c r="B62">
        <v>0.31888461538461499</v>
      </c>
      <c r="C62" s="21">
        <f t="shared" si="3"/>
        <v>9.9999999999999829E-5</v>
      </c>
      <c r="D62" s="21">
        <f t="shared" si="4"/>
        <v>3.1888461538461445E-5</v>
      </c>
    </row>
    <row r="63" spans="1:4">
      <c r="A63">
        <v>3.3999999999999998E-3</v>
      </c>
      <c r="B63">
        <v>0.31915384615384601</v>
      </c>
      <c r="C63" s="21">
        <f t="shared" si="3"/>
        <v>9.9999999999999829E-5</v>
      </c>
      <c r="D63" s="21">
        <f t="shared" si="4"/>
        <v>3.1915384615384546E-5</v>
      </c>
    </row>
    <row r="64" spans="1:4">
      <c r="A64">
        <v>3.5000000000000001E-3</v>
      </c>
      <c r="B64">
        <v>0.31942307692307698</v>
      </c>
      <c r="C64" s="21">
        <f t="shared" si="3"/>
        <v>1.0000000000000026E-4</v>
      </c>
      <c r="D64" s="21">
        <f t="shared" si="4"/>
        <v>3.1942307692307783E-5</v>
      </c>
    </row>
    <row r="65" spans="1:4">
      <c r="A65">
        <v>3.5999999999999999E-3</v>
      </c>
      <c r="B65">
        <v>0.319692307692308</v>
      </c>
      <c r="C65" s="21">
        <f t="shared" si="3"/>
        <v>9.9999999999999829E-5</v>
      </c>
      <c r="D65" s="21">
        <f t="shared" si="4"/>
        <v>3.1969230769230743E-5</v>
      </c>
    </row>
    <row r="66" spans="1:4">
      <c r="A66">
        <v>3.7000000000000002E-3</v>
      </c>
      <c r="B66">
        <v>0.31996153846153902</v>
      </c>
      <c r="C66" s="21">
        <f t="shared" si="3"/>
        <v>1.0000000000000026E-4</v>
      </c>
      <c r="D66" s="21">
        <f t="shared" si="4"/>
        <v>3.1996153846153986E-5</v>
      </c>
    </row>
    <row r="67" spans="1:4">
      <c r="A67">
        <v>3.8E-3</v>
      </c>
      <c r="B67">
        <v>0.32023076923076899</v>
      </c>
      <c r="C67" s="21">
        <f t="shared" si="3"/>
        <v>9.9999999999999829E-5</v>
      </c>
      <c r="D67" s="21">
        <f t="shared" si="4"/>
        <v>3.2023076923076844E-5</v>
      </c>
    </row>
    <row r="68" spans="1:4">
      <c r="A68">
        <v>3.8999999999999998E-3</v>
      </c>
      <c r="B68">
        <v>0.32050000000000001</v>
      </c>
      <c r="C68" s="21">
        <f t="shared" si="3"/>
        <v>9.9999999999999829E-5</v>
      </c>
      <c r="D68" s="21">
        <f t="shared" si="4"/>
        <v>3.2049999999999946E-5</v>
      </c>
    </row>
    <row r="69" spans="1:4">
      <c r="A69">
        <v>4.0000000000000001E-3</v>
      </c>
      <c r="B69">
        <v>0.32076923076923097</v>
      </c>
      <c r="C69" s="21">
        <f t="shared" si="3"/>
        <v>1.0000000000000026E-4</v>
      </c>
      <c r="D69" s="21">
        <f t="shared" si="4"/>
        <v>3.2076923076923183E-5</v>
      </c>
    </row>
    <row r="70" spans="1:4">
      <c r="A70">
        <v>4.1000000000000003E-3</v>
      </c>
      <c r="B70">
        <v>0.32103846153846199</v>
      </c>
      <c r="C70" s="21">
        <f t="shared" si="3"/>
        <v>1.0000000000000026E-4</v>
      </c>
      <c r="D70" s="21">
        <f t="shared" si="4"/>
        <v>3.2103846153846284E-5</v>
      </c>
    </row>
    <row r="71" spans="1:4">
      <c r="A71">
        <v>4.1999999999999997E-3</v>
      </c>
      <c r="B71">
        <v>0.32130769230769202</v>
      </c>
      <c r="C71" s="21">
        <f t="shared" si="3"/>
        <v>9.9999999999999395E-5</v>
      </c>
      <c r="D71" s="21">
        <f t="shared" si="4"/>
        <v>3.2130769230769006E-5</v>
      </c>
    </row>
    <row r="72" spans="1:4">
      <c r="A72">
        <v>4.3E-3</v>
      </c>
      <c r="B72">
        <v>0.32157692307692298</v>
      </c>
      <c r="C72" s="21">
        <f t="shared" si="3"/>
        <v>1.0000000000000026E-4</v>
      </c>
      <c r="D72" s="21">
        <f t="shared" si="4"/>
        <v>3.2157692307692386E-5</v>
      </c>
    </row>
    <row r="73" spans="1:4">
      <c r="A73">
        <v>4.4000000000000003E-3</v>
      </c>
      <c r="B73">
        <v>0.321846153846154</v>
      </c>
      <c r="C73" s="21">
        <f t="shared" si="3"/>
        <v>1.0000000000000026E-4</v>
      </c>
      <c r="D73" s="21">
        <f t="shared" si="4"/>
        <v>3.2184615384615487E-5</v>
      </c>
    </row>
    <row r="74" spans="1:4">
      <c r="A74">
        <v>4.4999999999999997E-3</v>
      </c>
      <c r="B74">
        <v>0.32211538461538503</v>
      </c>
      <c r="C74" s="21">
        <f t="shared" si="3"/>
        <v>9.9999999999999395E-5</v>
      </c>
      <c r="D74" s="21">
        <f t="shared" si="4"/>
        <v>3.2211538461538311E-5</v>
      </c>
    </row>
    <row r="75" spans="1:4">
      <c r="A75">
        <v>4.5999999999999999E-3</v>
      </c>
      <c r="B75">
        <v>0.32238461538461499</v>
      </c>
      <c r="C75" s="21">
        <f t="shared" si="3"/>
        <v>1.0000000000000026E-4</v>
      </c>
      <c r="D75" s="21">
        <f t="shared" si="4"/>
        <v>3.2238461538461582E-5</v>
      </c>
    </row>
    <row r="76" spans="1:4">
      <c r="A76">
        <v>4.7000000000000002E-3</v>
      </c>
      <c r="B76">
        <v>0.32265384615384601</v>
      </c>
      <c r="C76" s="21">
        <f t="shared" si="3"/>
        <v>1.0000000000000026E-4</v>
      </c>
      <c r="D76" s="21">
        <f t="shared" si="4"/>
        <v>3.2265384615384683E-5</v>
      </c>
    </row>
    <row r="77" spans="1:4">
      <c r="A77">
        <v>4.7999999999999996E-3</v>
      </c>
      <c r="B77">
        <v>0.32292307692307698</v>
      </c>
      <c r="C77" s="21">
        <f t="shared" si="3"/>
        <v>9.9999999999999395E-5</v>
      </c>
      <c r="D77" s="21">
        <f t="shared" si="4"/>
        <v>3.22923076923075E-5</v>
      </c>
    </row>
    <row r="78" spans="1:4">
      <c r="A78">
        <v>4.8999999999999998E-3</v>
      </c>
      <c r="B78">
        <v>0.323192307692308</v>
      </c>
      <c r="C78" s="21">
        <f t="shared" si="3"/>
        <v>1.0000000000000026E-4</v>
      </c>
      <c r="D78" s="21">
        <f t="shared" si="4"/>
        <v>3.2319230769230887E-5</v>
      </c>
    </row>
    <row r="79" spans="1:4">
      <c r="A79">
        <v>5.0000000000000001E-3</v>
      </c>
      <c r="B79">
        <v>0.32346153846153802</v>
      </c>
      <c r="C79" s="21">
        <f t="shared" si="3"/>
        <v>1.0000000000000026E-4</v>
      </c>
      <c r="D79" s="21">
        <f t="shared" si="4"/>
        <v>3.2346153846153886E-5</v>
      </c>
    </row>
    <row r="80" spans="1:4">
      <c r="A80">
        <v>5.1000000000000004E-3</v>
      </c>
      <c r="B80">
        <v>0.32373076923076899</v>
      </c>
      <c r="C80" s="21">
        <f t="shared" si="3"/>
        <v>1.0000000000000026E-4</v>
      </c>
      <c r="D80" s="21">
        <f t="shared" si="4"/>
        <v>3.2373076923076981E-5</v>
      </c>
    </row>
    <row r="81" spans="1:4">
      <c r="A81">
        <v>5.1999999999999998E-3</v>
      </c>
      <c r="B81">
        <v>0.32400000000000001</v>
      </c>
      <c r="C81" s="21">
        <f t="shared" si="3"/>
        <v>9.9999999999999395E-5</v>
      </c>
      <c r="D81" s="21">
        <f t="shared" si="4"/>
        <v>3.2399999999999805E-5</v>
      </c>
    </row>
    <row r="82" spans="1:4">
      <c r="A82">
        <v>5.3E-3</v>
      </c>
      <c r="B82">
        <v>0.32426923076923098</v>
      </c>
      <c r="C82" s="21">
        <f t="shared" si="3"/>
        <v>1.0000000000000026E-4</v>
      </c>
      <c r="D82" s="21">
        <f t="shared" si="4"/>
        <v>3.2426923076923184E-5</v>
      </c>
    </row>
    <row r="83" spans="1:4">
      <c r="A83">
        <v>5.4000000000000003E-3</v>
      </c>
      <c r="B83">
        <v>0.324538461538462</v>
      </c>
      <c r="C83" s="21">
        <f t="shared" si="3"/>
        <v>1.0000000000000026E-4</v>
      </c>
      <c r="D83" s="21">
        <f t="shared" si="4"/>
        <v>3.2453846153846286E-5</v>
      </c>
    </row>
    <row r="84" spans="1:4">
      <c r="A84">
        <v>5.4999999999999997E-3</v>
      </c>
      <c r="B84">
        <v>0.32480769230769202</v>
      </c>
      <c r="C84" s="21">
        <f t="shared" si="3"/>
        <v>9.9999999999999395E-5</v>
      </c>
      <c r="D84" s="21">
        <f t="shared" si="4"/>
        <v>3.2480769230769008E-5</v>
      </c>
    </row>
    <row r="85" spans="1:4">
      <c r="A85">
        <v>5.5999999999999999E-3</v>
      </c>
      <c r="B85">
        <v>0.32507692307692299</v>
      </c>
      <c r="C85" s="21">
        <f t="shared" si="3"/>
        <v>1.0000000000000026E-4</v>
      </c>
      <c r="D85" s="21">
        <f t="shared" si="4"/>
        <v>3.2507692307692381E-5</v>
      </c>
    </row>
    <row r="86" spans="1:4">
      <c r="A86">
        <v>5.7000000000000002E-3</v>
      </c>
      <c r="B86">
        <v>0.32534615384615401</v>
      </c>
      <c r="C86" s="21">
        <f t="shared" si="3"/>
        <v>1.0000000000000026E-4</v>
      </c>
      <c r="D86" s="21">
        <f t="shared" si="4"/>
        <v>3.2534615384615489E-5</v>
      </c>
    </row>
    <row r="87" spans="1:4">
      <c r="A87">
        <v>5.7999999999999996E-3</v>
      </c>
      <c r="B87">
        <v>0.32561538461538497</v>
      </c>
      <c r="C87" s="21">
        <f t="shared" si="3"/>
        <v>9.9999999999999395E-5</v>
      </c>
      <c r="D87" s="21">
        <f t="shared" si="4"/>
        <v>3.2561538461538299E-5</v>
      </c>
    </row>
    <row r="88" spans="1:4">
      <c r="A88">
        <v>5.8999999999999999E-3</v>
      </c>
      <c r="B88">
        <v>0.325884615384615</v>
      </c>
      <c r="C88" s="21">
        <f t="shared" si="3"/>
        <v>1.0000000000000026E-4</v>
      </c>
      <c r="D88" s="21">
        <f t="shared" si="4"/>
        <v>3.2588461538461584E-5</v>
      </c>
    </row>
    <row r="89" spans="1:4">
      <c r="A89">
        <v>6.0000000000000001E-3</v>
      </c>
      <c r="B89">
        <v>0.32615384615384602</v>
      </c>
      <c r="C89" s="21">
        <f t="shared" si="3"/>
        <v>1.0000000000000026E-4</v>
      </c>
      <c r="D89" s="21">
        <f t="shared" si="4"/>
        <v>3.2615384615384685E-5</v>
      </c>
    </row>
    <row r="90" spans="1:4">
      <c r="A90">
        <v>6.1000000000000004E-3</v>
      </c>
      <c r="B90">
        <v>0.32642307692307698</v>
      </c>
      <c r="C90" s="21">
        <f t="shared" si="3"/>
        <v>1.0000000000000026E-4</v>
      </c>
      <c r="D90" s="21">
        <f t="shared" si="4"/>
        <v>3.2642307692307787E-5</v>
      </c>
    </row>
    <row r="91" spans="1:4">
      <c r="A91">
        <v>6.1999999999999998E-3</v>
      </c>
      <c r="B91">
        <v>0.326692307692308</v>
      </c>
      <c r="C91" s="21">
        <f t="shared" si="3"/>
        <v>9.9999999999999395E-5</v>
      </c>
      <c r="D91" s="21">
        <f t="shared" si="4"/>
        <v>3.2669230769230604E-5</v>
      </c>
    </row>
    <row r="92" spans="1:4">
      <c r="A92">
        <v>6.3E-3</v>
      </c>
      <c r="B92">
        <v>0.32696153846153803</v>
      </c>
      <c r="C92" s="21">
        <f t="shared" si="3"/>
        <v>1.0000000000000026E-4</v>
      </c>
      <c r="D92" s="21">
        <f t="shared" si="4"/>
        <v>3.2696153846153888E-5</v>
      </c>
    </row>
    <row r="93" spans="1:4">
      <c r="A93">
        <v>6.4000000000000003E-3</v>
      </c>
      <c r="B93">
        <v>0.32723076923076899</v>
      </c>
      <c r="C93" s="21">
        <f t="shared" si="3"/>
        <v>1.0000000000000026E-4</v>
      </c>
      <c r="D93" s="21">
        <f t="shared" si="4"/>
        <v>3.2723076923076983E-5</v>
      </c>
    </row>
    <row r="94" spans="1:4">
      <c r="A94">
        <v>6.4999999999999997E-3</v>
      </c>
      <c r="B94">
        <v>0.32750000000000001</v>
      </c>
      <c r="C94" s="21">
        <f t="shared" si="3"/>
        <v>9.9999999999999395E-5</v>
      </c>
      <c r="D94" s="21">
        <f t="shared" si="4"/>
        <v>3.27499999999998E-5</v>
      </c>
    </row>
    <row r="95" spans="1:4">
      <c r="A95">
        <v>6.6E-3</v>
      </c>
      <c r="B95">
        <v>0.32776923076923098</v>
      </c>
      <c r="C95" s="21">
        <f t="shared" ref="C95:C158" si="5">A95-A94</f>
        <v>1.0000000000000026E-4</v>
      </c>
      <c r="D95" s="21">
        <f t="shared" ref="D95:D158" si="6">B95*C95</f>
        <v>3.2776923076923186E-5</v>
      </c>
    </row>
    <row r="96" spans="1:4">
      <c r="A96">
        <v>6.7000000000000002E-3</v>
      </c>
      <c r="B96">
        <v>0.328038461538462</v>
      </c>
      <c r="C96" s="21">
        <f t="shared" si="5"/>
        <v>1.0000000000000026E-4</v>
      </c>
      <c r="D96" s="21">
        <f t="shared" si="6"/>
        <v>3.2803846153846288E-5</v>
      </c>
    </row>
    <row r="97" spans="1:4">
      <c r="A97">
        <v>6.7999999999999996E-3</v>
      </c>
      <c r="B97">
        <v>0.32830769230769202</v>
      </c>
      <c r="C97" s="21">
        <f t="shared" si="5"/>
        <v>9.9999999999999395E-5</v>
      </c>
      <c r="D97" s="21">
        <f t="shared" si="6"/>
        <v>3.2830769230769003E-5</v>
      </c>
    </row>
    <row r="98" spans="1:4">
      <c r="A98">
        <v>6.8999999999999999E-3</v>
      </c>
      <c r="B98">
        <v>0.32857692307692299</v>
      </c>
      <c r="C98" s="21">
        <f t="shared" si="5"/>
        <v>1.0000000000000026E-4</v>
      </c>
      <c r="D98" s="21">
        <f t="shared" si="6"/>
        <v>3.2857692307692382E-5</v>
      </c>
    </row>
    <row r="99" spans="1:4">
      <c r="A99">
        <v>7.0000000000000001E-3</v>
      </c>
      <c r="B99">
        <v>0.32884615384615401</v>
      </c>
      <c r="C99" s="21">
        <f t="shared" si="5"/>
        <v>1.0000000000000026E-4</v>
      </c>
      <c r="D99" s="21">
        <f t="shared" si="6"/>
        <v>3.2884615384615484E-5</v>
      </c>
    </row>
    <row r="100" spans="1:4">
      <c r="A100">
        <v>7.1000000000000004E-3</v>
      </c>
      <c r="B100">
        <v>0.32911538461538498</v>
      </c>
      <c r="C100" s="21">
        <f t="shared" si="5"/>
        <v>1.0000000000000026E-4</v>
      </c>
      <c r="D100" s="21">
        <f t="shared" si="6"/>
        <v>3.2911538461538585E-5</v>
      </c>
    </row>
    <row r="101" spans="1:4">
      <c r="A101">
        <v>7.1999999999999998E-3</v>
      </c>
      <c r="B101">
        <v>0.329384615384615</v>
      </c>
      <c r="C101" s="21">
        <f t="shared" si="5"/>
        <v>9.9999999999999395E-5</v>
      </c>
      <c r="D101" s="21">
        <f t="shared" si="6"/>
        <v>3.2938461538461301E-5</v>
      </c>
    </row>
    <row r="102" spans="1:4">
      <c r="A102">
        <v>7.3000000000000001E-3</v>
      </c>
      <c r="B102">
        <v>0.32965384615384602</v>
      </c>
      <c r="C102" s="21">
        <f t="shared" si="5"/>
        <v>1.0000000000000026E-4</v>
      </c>
      <c r="D102" s="21">
        <f t="shared" si="6"/>
        <v>3.2965384615384687E-5</v>
      </c>
    </row>
    <row r="103" spans="1:4">
      <c r="A103">
        <v>7.4000000000000003E-3</v>
      </c>
      <c r="B103">
        <v>0.32992307692307699</v>
      </c>
      <c r="C103" s="21">
        <f t="shared" si="5"/>
        <v>1.0000000000000026E-4</v>
      </c>
      <c r="D103" s="21">
        <f t="shared" si="6"/>
        <v>3.2992307692307788E-5</v>
      </c>
    </row>
    <row r="104" spans="1:4">
      <c r="A104">
        <v>7.4999999999999997E-3</v>
      </c>
      <c r="B104">
        <v>0.33019230769230801</v>
      </c>
      <c r="C104" s="21">
        <f t="shared" si="5"/>
        <v>9.9999999999999395E-5</v>
      </c>
      <c r="D104" s="21">
        <f t="shared" si="6"/>
        <v>3.3019230769230599E-5</v>
      </c>
    </row>
    <row r="105" spans="1:4">
      <c r="A105">
        <v>7.6E-3</v>
      </c>
      <c r="B105">
        <v>0.33046153846153797</v>
      </c>
      <c r="C105" s="21">
        <f t="shared" si="5"/>
        <v>1.0000000000000026E-4</v>
      </c>
      <c r="D105" s="21">
        <f t="shared" si="6"/>
        <v>3.3046153846153883E-5</v>
      </c>
    </row>
    <row r="106" spans="1:4">
      <c r="A106">
        <v>7.7000000000000002E-3</v>
      </c>
      <c r="B106">
        <v>0.330730769230769</v>
      </c>
      <c r="C106" s="21">
        <f t="shared" si="5"/>
        <v>1.0000000000000026E-4</v>
      </c>
      <c r="D106" s="21">
        <f t="shared" si="6"/>
        <v>3.3073076923076985E-5</v>
      </c>
    </row>
    <row r="107" spans="1:4">
      <c r="A107">
        <v>7.7999999999999996E-3</v>
      </c>
      <c r="B107">
        <v>0.33100000000000002</v>
      </c>
      <c r="C107" s="21">
        <f t="shared" si="5"/>
        <v>9.9999999999999395E-5</v>
      </c>
      <c r="D107" s="21">
        <f t="shared" si="6"/>
        <v>3.3099999999999802E-5</v>
      </c>
    </row>
    <row r="108" spans="1:4">
      <c r="A108">
        <v>7.9000000000000008E-3</v>
      </c>
      <c r="B108">
        <v>0.33126923076923098</v>
      </c>
      <c r="C108" s="21">
        <f t="shared" si="5"/>
        <v>1.0000000000000113E-4</v>
      </c>
      <c r="D108" s="21">
        <f t="shared" si="6"/>
        <v>3.3126923076923472E-5</v>
      </c>
    </row>
    <row r="109" spans="1:4">
      <c r="A109">
        <v>8.0000000000000002E-3</v>
      </c>
      <c r="B109">
        <v>0.331538461538462</v>
      </c>
      <c r="C109" s="21">
        <f t="shared" si="5"/>
        <v>9.9999999999999395E-5</v>
      </c>
      <c r="D109" s="21">
        <f t="shared" si="6"/>
        <v>3.3153846153845998E-5</v>
      </c>
    </row>
    <row r="110" spans="1:4">
      <c r="A110">
        <v>8.0999999999999996E-3</v>
      </c>
      <c r="B110">
        <v>0.33180769230769203</v>
      </c>
      <c r="C110" s="21">
        <f t="shared" si="5"/>
        <v>9.9999999999999395E-5</v>
      </c>
      <c r="D110" s="21">
        <f t="shared" si="6"/>
        <v>3.3180769230769005E-5</v>
      </c>
    </row>
    <row r="111" spans="1:4">
      <c r="A111">
        <v>8.2000000000000007E-3</v>
      </c>
      <c r="B111">
        <v>0.33207692307692299</v>
      </c>
      <c r="C111" s="21">
        <f t="shared" si="5"/>
        <v>1.0000000000000113E-4</v>
      </c>
      <c r="D111" s="21">
        <f t="shared" si="6"/>
        <v>3.3207692307692675E-5</v>
      </c>
    </row>
    <row r="112" spans="1:4">
      <c r="A112">
        <v>8.3000000000000001E-3</v>
      </c>
      <c r="B112">
        <v>0.33234615384615401</v>
      </c>
      <c r="C112" s="21">
        <f t="shared" si="5"/>
        <v>9.9999999999999395E-5</v>
      </c>
      <c r="D112" s="21">
        <f t="shared" si="6"/>
        <v>3.3234615384615201E-5</v>
      </c>
    </row>
    <row r="113" spans="1:4">
      <c r="A113">
        <v>8.3999999999999995E-3</v>
      </c>
      <c r="B113">
        <v>0.33261538461538498</v>
      </c>
      <c r="C113" s="21">
        <f t="shared" si="5"/>
        <v>9.9999999999999395E-5</v>
      </c>
      <c r="D113" s="21">
        <f t="shared" si="6"/>
        <v>3.3261538461538296E-5</v>
      </c>
    </row>
    <row r="114" spans="1:4">
      <c r="A114">
        <v>8.5000000000000006E-3</v>
      </c>
      <c r="B114">
        <v>0.332884615384615</v>
      </c>
      <c r="C114" s="21">
        <f t="shared" si="5"/>
        <v>1.0000000000000113E-4</v>
      </c>
      <c r="D114" s="21">
        <f t="shared" si="6"/>
        <v>3.3288461538461878E-5</v>
      </c>
    </row>
    <row r="115" spans="1:4">
      <c r="A115">
        <v>8.6E-3</v>
      </c>
      <c r="B115">
        <v>0.33315384615384602</v>
      </c>
      <c r="C115" s="21">
        <f t="shared" si="5"/>
        <v>9.9999999999999395E-5</v>
      </c>
      <c r="D115" s="21">
        <f t="shared" si="6"/>
        <v>3.3315384615384404E-5</v>
      </c>
    </row>
    <row r="116" spans="1:4">
      <c r="A116">
        <v>8.6999999999999994E-3</v>
      </c>
      <c r="B116">
        <v>0.33342307692307699</v>
      </c>
      <c r="C116" s="21">
        <f t="shared" si="5"/>
        <v>9.9999999999999395E-5</v>
      </c>
      <c r="D116" s="21">
        <f t="shared" si="6"/>
        <v>3.3342307692307499E-5</v>
      </c>
    </row>
    <row r="117" spans="1:4">
      <c r="A117">
        <v>8.8000000000000005E-3</v>
      </c>
      <c r="B117">
        <v>0.33369230769230801</v>
      </c>
      <c r="C117" s="21">
        <f t="shared" si="5"/>
        <v>1.0000000000000113E-4</v>
      </c>
      <c r="D117" s="21">
        <f t="shared" si="6"/>
        <v>3.3369230769231176E-5</v>
      </c>
    </row>
    <row r="118" spans="1:4">
      <c r="A118">
        <v>8.8999999999999999E-3</v>
      </c>
      <c r="B118">
        <v>0.33396153846153798</v>
      </c>
      <c r="C118" s="21">
        <f t="shared" si="5"/>
        <v>9.9999999999999395E-5</v>
      </c>
      <c r="D118" s="21">
        <f t="shared" si="6"/>
        <v>3.3396153846153594E-5</v>
      </c>
    </row>
    <row r="119" spans="1:4">
      <c r="A119">
        <v>8.9999999999999993E-3</v>
      </c>
      <c r="B119">
        <v>0.334230769230769</v>
      </c>
      <c r="C119" s="21">
        <f t="shared" si="5"/>
        <v>9.9999999999999395E-5</v>
      </c>
      <c r="D119" s="21">
        <f t="shared" si="6"/>
        <v>3.3423076923076695E-5</v>
      </c>
    </row>
    <row r="120" spans="1:4">
      <c r="A120">
        <v>9.1000000000000004E-3</v>
      </c>
      <c r="B120">
        <v>0.33450000000000002</v>
      </c>
      <c r="C120" s="21">
        <f t="shared" si="5"/>
        <v>1.0000000000000113E-4</v>
      </c>
      <c r="D120" s="21">
        <f t="shared" si="6"/>
        <v>3.3450000000000379E-5</v>
      </c>
    </row>
    <row r="121" spans="1:4">
      <c r="A121">
        <v>9.1999999999999998E-3</v>
      </c>
      <c r="B121">
        <v>0.33476923076923099</v>
      </c>
      <c r="C121" s="21">
        <f t="shared" si="5"/>
        <v>9.9999999999999395E-5</v>
      </c>
      <c r="D121" s="21">
        <f t="shared" si="6"/>
        <v>3.3476923076922898E-5</v>
      </c>
    </row>
    <row r="122" spans="1:4">
      <c r="A122">
        <v>9.2999999999999992E-3</v>
      </c>
      <c r="B122">
        <v>0.33503846153846201</v>
      </c>
      <c r="C122" s="21">
        <f t="shared" si="5"/>
        <v>9.9999999999999395E-5</v>
      </c>
      <c r="D122" s="21">
        <f t="shared" si="6"/>
        <v>3.3503846153846E-5</v>
      </c>
    </row>
    <row r="123" spans="1:4">
      <c r="A123">
        <v>9.4000000000000004E-3</v>
      </c>
      <c r="B123">
        <v>0.33530769230769197</v>
      </c>
      <c r="C123" s="21">
        <f t="shared" si="5"/>
        <v>1.0000000000000113E-4</v>
      </c>
      <c r="D123" s="21">
        <f t="shared" si="6"/>
        <v>3.3530769230769576E-5</v>
      </c>
    </row>
    <row r="124" spans="1:4">
      <c r="A124">
        <v>9.4999999999999998E-3</v>
      </c>
      <c r="B124">
        <v>0.33557692307692299</v>
      </c>
      <c r="C124" s="21">
        <f t="shared" si="5"/>
        <v>9.9999999999999395E-5</v>
      </c>
      <c r="D124" s="21">
        <f t="shared" si="6"/>
        <v>3.3557692307692094E-5</v>
      </c>
    </row>
    <row r="125" spans="1:4">
      <c r="A125">
        <v>9.5999999999999992E-3</v>
      </c>
      <c r="B125">
        <v>0.33584615384615402</v>
      </c>
      <c r="C125" s="21">
        <f t="shared" si="5"/>
        <v>9.9999999999999395E-5</v>
      </c>
      <c r="D125" s="21">
        <f t="shared" si="6"/>
        <v>3.3584615384615196E-5</v>
      </c>
    </row>
    <row r="126" spans="1:4">
      <c r="A126">
        <v>9.7000000000000003E-3</v>
      </c>
      <c r="B126">
        <v>0.33611538461538498</v>
      </c>
      <c r="C126" s="21">
        <f t="shared" si="5"/>
        <v>1.0000000000000113E-4</v>
      </c>
      <c r="D126" s="21">
        <f t="shared" si="6"/>
        <v>3.361153846153888E-5</v>
      </c>
    </row>
    <row r="127" spans="1:4">
      <c r="A127">
        <v>9.7999999999999997E-3</v>
      </c>
      <c r="B127">
        <v>0.336384615384615</v>
      </c>
      <c r="C127" s="21">
        <f t="shared" si="5"/>
        <v>9.9999999999999395E-5</v>
      </c>
      <c r="D127" s="21">
        <f t="shared" si="6"/>
        <v>3.3638461538461297E-5</v>
      </c>
    </row>
    <row r="128" spans="1:4">
      <c r="A128">
        <v>9.9000000000000008E-3</v>
      </c>
      <c r="B128">
        <v>0.33665384615384603</v>
      </c>
      <c r="C128" s="21">
        <f t="shared" si="5"/>
        <v>1.0000000000000113E-4</v>
      </c>
      <c r="D128" s="21">
        <f t="shared" si="6"/>
        <v>3.3665384615384982E-5</v>
      </c>
    </row>
    <row r="129" spans="1:4">
      <c r="A129">
        <v>0.01</v>
      </c>
      <c r="B129">
        <v>0.33692307692307699</v>
      </c>
      <c r="C129" s="21">
        <f t="shared" si="5"/>
        <v>9.9999999999999395E-5</v>
      </c>
      <c r="D129" s="21">
        <f t="shared" si="6"/>
        <v>3.3692307692307494E-5</v>
      </c>
    </row>
    <row r="130" spans="1:4">
      <c r="A130">
        <v>1.01E-2</v>
      </c>
      <c r="B130">
        <v>0.33719230769230801</v>
      </c>
      <c r="C130" s="21">
        <f t="shared" si="5"/>
        <v>9.9999999999999395E-5</v>
      </c>
      <c r="D130" s="21">
        <f t="shared" si="6"/>
        <v>3.3719230769230595E-5</v>
      </c>
    </row>
    <row r="131" spans="1:4">
      <c r="A131">
        <v>1.0200000000000001E-2</v>
      </c>
      <c r="B131">
        <v>0.33746153846153798</v>
      </c>
      <c r="C131" s="21">
        <f t="shared" si="5"/>
        <v>1.0000000000000113E-4</v>
      </c>
      <c r="D131" s="21">
        <f t="shared" si="6"/>
        <v>3.3746153846154178E-5</v>
      </c>
    </row>
    <row r="132" spans="1:4">
      <c r="A132">
        <v>1.03E-2</v>
      </c>
      <c r="B132">
        <v>0.337730769230769</v>
      </c>
      <c r="C132" s="21">
        <f t="shared" si="5"/>
        <v>9.9999999999999395E-5</v>
      </c>
      <c r="D132" s="21">
        <f t="shared" si="6"/>
        <v>3.3773076923076697E-5</v>
      </c>
    </row>
    <row r="133" spans="1:4">
      <c r="A133">
        <v>1.04E-2</v>
      </c>
      <c r="B133">
        <v>0.33800000000000002</v>
      </c>
      <c r="C133" s="21">
        <f t="shared" si="5"/>
        <v>9.9999999999999395E-5</v>
      </c>
      <c r="D133" s="21">
        <f t="shared" si="6"/>
        <v>3.3799999999999798E-5</v>
      </c>
    </row>
    <row r="134" spans="1:4">
      <c r="A134">
        <v>1.0500000000000001E-2</v>
      </c>
      <c r="B134">
        <v>0.33826923076923099</v>
      </c>
      <c r="C134" s="21">
        <f t="shared" si="5"/>
        <v>1.0000000000000113E-4</v>
      </c>
      <c r="D134" s="21">
        <f t="shared" si="6"/>
        <v>3.3826923076923483E-5</v>
      </c>
    </row>
    <row r="135" spans="1:4">
      <c r="A135">
        <v>1.06E-2</v>
      </c>
      <c r="B135">
        <v>0.33853846153846201</v>
      </c>
      <c r="C135" s="21">
        <f t="shared" si="5"/>
        <v>9.9999999999999395E-5</v>
      </c>
      <c r="D135" s="21">
        <f t="shared" si="6"/>
        <v>3.3853846153845995E-5</v>
      </c>
    </row>
    <row r="136" spans="1:4">
      <c r="A136">
        <v>1.0699999999999999E-2</v>
      </c>
      <c r="B136">
        <v>0.33880769230769198</v>
      </c>
      <c r="C136" s="21">
        <f t="shared" si="5"/>
        <v>9.9999999999999395E-5</v>
      </c>
      <c r="D136" s="21">
        <f t="shared" si="6"/>
        <v>3.3880769230768995E-5</v>
      </c>
    </row>
    <row r="137" spans="1:4">
      <c r="A137">
        <v>1.0800000000000001E-2</v>
      </c>
      <c r="B137">
        <v>0.339076923076923</v>
      </c>
      <c r="C137" s="21">
        <f t="shared" si="5"/>
        <v>1.0000000000000113E-4</v>
      </c>
      <c r="D137" s="21">
        <f t="shared" si="6"/>
        <v>3.3907692307692686E-5</v>
      </c>
    </row>
    <row r="138" spans="1:4">
      <c r="A138">
        <v>1.09E-2</v>
      </c>
      <c r="B138">
        <v>0.33934615384615402</v>
      </c>
      <c r="C138" s="21">
        <f t="shared" si="5"/>
        <v>9.9999999999999395E-5</v>
      </c>
      <c r="D138" s="21">
        <f t="shared" si="6"/>
        <v>3.3934615384615198E-5</v>
      </c>
    </row>
    <row r="139" spans="1:4">
      <c r="A139">
        <v>1.0999999999999999E-2</v>
      </c>
      <c r="B139">
        <v>0.33961538461538499</v>
      </c>
      <c r="C139" s="21">
        <f t="shared" si="5"/>
        <v>9.9999999999999395E-5</v>
      </c>
      <c r="D139" s="21">
        <f t="shared" si="6"/>
        <v>3.3961538461538292E-5</v>
      </c>
    </row>
    <row r="140" spans="1:4">
      <c r="A140">
        <v>1.11E-2</v>
      </c>
      <c r="B140">
        <v>0.33988461538461501</v>
      </c>
      <c r="C140" s="21">
        <f t="shared" si="5"/>
        <v>1.0000000000000113E-4</v>
      </c>
      <c r="D140" s="21">
        <f t="shared" si="6"/>
        <v>3.3988461538461882E-5</v>
      </c>
    </row>
    <row r="141" spans="1:4">
      <c r="A141">
        <v>1.12E-2</v>
      </c>
      <c r="B141">
        <v>0.34015384615384597</v>
      </c>
      <c r="C141" s="21">
        <f t="shared" si="5"/>
        <v>9.9999999999999395E-5</v>
      </c>
      <c r="D141" s="21">
        <f t="shared" si="6"/>
        <v>3.4015384615384394E-5</v>
      </c>
    </row>
    <row r="142" spans="1:4">
      <c r="A142">
        <v>1.1299999999999999E-2</v>
      </c>
      <c r="B142">
        <v>0.34042307692307699</v>
      </c>
      <c r="C142" s="21">
        <f t="shared" si="5"/>
        <v>9.9999999999999395E-5</v>
      </c>
      <c r="D142" s="21">
        <f t="shared" si="6"/>
        <v>3.4042307692307496E-5</v>
      </c>
    </row>
    <row r="143" spans="1:4">
      <c r="A143">
        <v>1.14E-2</v>
      </c>
      <c r="B143">
        <v>0.34069230769230802</v>
      </c>
      <c r="C143" s="21">
        <f t="shared" si="5"/>
        <v>1.0000000000000113E-4</v>
      </c>
      <c r="D143" s="21">
        <f t="shared" si="6"/>
        <v>3.4069230769231187E-5</v>
      </c>
    </row>
    <row r="144" spans="1:4">
      <c r="A144">
        <v>1.15E-2</v>
      </c>
      <c r="B144">
        <v>0.34096153846153798</v>
      </c>
      <c r="C144" s="21">
        <f t="shared" si="5"/>
        <v>9.9999999999999395E-5</v>
      </c>
      <c r="D144" s="21">
        <f t="shared" si="6"/>
        <v>3.409615384615359E-5</v>
      </c>
    </row>
    <row r="145" spans="1:4">
      <c r="A145">
        <v>1.1599999999999999E-2</v>
      </c>
      <c r="B145">
        <v>0.341230769230769</v>
      </c>
      <c r="C145" s="21">
        <f t="shared" si="5"/>
        <v>9.9999999999999395E-5</v>
      </c>
      <c r="D145" s="21">
        <f t="shared" si="6"/>
        <v>3.4123076923076692E-5</v>
      </c>
    </row>
    <row r="146" spans="1:4">
      <c r="A146">
        <v>1.17E-2</v>
      </c>
      <c r="B146">
        <v>0.34150000000000003</v>
      </c>
      <c r="C146" s="21">
        <f t="shared" si="5"/>
        <v>1.0000000000000113E-4</v>
      </c>
      <c r="D146" s="21">
        <f t="shared" si="6"/>
        <v>3.415000000000039E-5</v>
      </c>
    </row>
    <row r="147" spans="1:4">
      <c r="A147">
        <v>1.18E-2</v>
      </c>
      <c r="B147">
        <v>0.34176923076923099</v>
      </c>
      <c r="C147" s="21">
        <f t="shared" si="5"/>
        <v>9.9999999999999395E-5</v>
      </c>
      <c r="D147" s="21">
        <f t="shared" si="6"/>
        <v>3.4176923076922895E-5</v>
      </c>
    </row>
    <row r="148" spans="1:4">
      <c r="A148">
        <v>1.1900000000000001E-2</v>
      </c>
      <c r="B148">
        <v>0.34203846153846201</v>
      </c>
      <c r="C148" s="21">
        <f t="shared" si="5"/>
        <v>1.0000000000000113E-4</v>
      </c>
      <c r="D148" s="21">
        <f t="shared" si="6"/>
        <v>3.4203846153846586E-5</v>
      </c>
    </row>
    <row r="149" spans="1:4">
      <c r="A149">
        <v>1.2E-2</v>
      </c>
      <c r="B149">
        <v>0.34230769230769198</v>
      </c>
      <c r="C149" s="21">
        <f t="shared" si="5"/>
        <v>9.9999999999999395E-5</v>
      </c>
      <c r="D149" s="21">
        <f t="shared" si="6"/>
        <v>3.423076923076899E-5</v>
      </c>
    </row>
    <row r="150" spans="1:4">
      <c r="A150">
        <v>1.21E-2</v>
      </c>
      <c r="B150">
        <v>0.342576923076923</v>
      </c>
      <c r="C150" s="21">
        <f t="shared" si="5"/>
        <v>9.9999999999999395E-5</v>
      </c>
      <c r="D150" s="21">
        <f t="shared" si="6"/>
        <v>3.4257692307692091E-5</v>
      </c>
    </row>
    <row r="151" spans="1:4">
      <c r="A151">
        <v>1.2200000000000001E-2</v>
      </c>
      <c r="B151">
        <v>0.34284615384615402</v>
      </c>
      <c r="C151" s="21">
        <f t="shared" si="5"/>
        <v>1.0000000000000113E-4</v>
      </c>
      <c r="D151" s="21">
        <f t="shared" si="6"/>
        <v>3.4284615384615789E-5</v>
      </c>
    </row>
    <row r="152" spans="1:4">
      <c r="A152">
        <v>1.23E-2</v>
      </c>
      <c r="B152">
        <v>0.34311538461538499</v>
      </c>
      <c r="C152" s="21">
        <f t="shared" si="5"/>
        <v>9.9999999999999395E-5</v>
      </c>
      <c r="D152" s="21">
        <f t="shared" si="6"/>
        <v>3.4311538461538294E-5</v>
      </c>
    </row>
    <row r="153" spans="1:4">
      <c r="A153">
        <v>1.24E-2</v>
      </c>
      <c r="B153">
        <v>0.34338461538461501</v>
      </c>
      <c r="C153" s="21">
        <f t="shared" si="5"/>
        <v>9.9999999999999395E-5</v>
      </c>
      <c r="D153" s="21">
        <f t="shared" si="6"/>
        <v>3.4338461538461294E-5</v>
      </c>
    </row>
    <row r="154" spans="1:4">
      <c r="A154">
        <v>1.2500000000000001E-2</v>
      </c>
      <c r="B154">
        <v>0.34365384615384598</v>
      </c>
      <c r="C154" s="21">
        <f t="shared" si="5"/>
        <v>1.0000000000000113E-4</v>
      </c>
      <c r="D154" s="21">
        <f t="shared" si="6"/>
        <v>3.4365384615384985E-5</v>
      </c>
    </row>
    <row r="155" spans="1:4">
      <c r="A155">
        <v>1.26E-2</v>
      </c>
      <c r="B155">
        <v>0.343923076923077</v>
      </c>
      <c r="C155" s="21">
        <f t="shared" si="5"/>
        <v>9.9999999999999395E-5</v>
      </c>
      <c r="D155" s="21">
        <f t="shared" si="6"/>
        <v>3.439230769230749E-5</v>
      </c>
    </row>
    <row r="156" spans="1:4">
      <c r="A156">
        <v>1.2699999999999999E-2</v>
      </c>
      <c r="B156">
        <v>0.34419230769230802</v>
      </c>
      <c r="C156" s="21">
        <f t="shared" si="5"/>
        <v>9.9999999999999395E-5</v>
      </c>
      <c r="D156" s="21">
        <f t="shared" si="6"/>
        <v>3.4419230769230592E-5</v>
      </c>
    </row>
    <row r="157" spans="1:4">
      <c r="A157">
        <v>1.2800000000000001E-2</v>
      </c>
      <c r="B157">
        <v>0.34446153846153799</v>
      </c>
      <c r="C157" s="21">
        <f t="shared" si="5"/>
        <v>1.0000000000000113E-4</v>
      </c>
      <c r="D157" s="21">
        <f t="shared" si="6"/>
        <v>3.4446153846154188E-5</v>
      </c>
    </row>
    <row r="158" spans="1:4">
      <c r="A158">
        <v>1.29E-2</v>
      </c>
      <c r="B158">
        <v>0.34473076923076901</v>
      </c>
      <c r="C158" s="21">
        <f t="shared" si="5"/>
        <v>9.9999999999999395E-5</v>
      </c>
      <c r="D158" s="21">
        <f t="shared" si="6"/>
        <v>3.4473076923076693E-5</v>
      </c>
    </row>
    <row r="159" spans="1:4">
      <c r="A159">
        <v>1.2999999999999999E-2</v>
      </c>
      <c r="B159">
        <v>0.34499999999999997</v>
      </c>
      <c r="C159" s="21">
        <f t="shared" ref="C159:C222" si="7">A159-A158</f>
        <v>9.9999999999999395E-5</v>
      </c>
      <c r="D159" s="21">
        <f t="shared" ref="D159:D222" si="8">B159*C159</f>
        <v>3.4499999999999788E-5</v>
      </c>
    </row>
    <row r="160" spans="1:4">
      <c r="A160">
        <v>1.3100000000000001E-2</v>
      </c>
      <c r="B160">
        <v>0.34526923076923099</v>
      </c>
      <c r="C160" s="21">
        <f t="shared" si="7"/>
        <v>1.0000000000000113E-4</v>
      </c>
      <c r="D160" s="21">
        <f t="shared" si="8"/>
        <v>3.4526923076923486E-5</v>
      </c>
    </row>
    <row r="161" spans="1:4">
      <c r="A161">
        <v>1.32E-2</v>
      </c>
      <c r="B161">
        <v>0.34553846153846202</v>
      </c>
      <c r="C161" s="21">
        <f t="shared" si="7"/>
        <v>9.9999999999999395E-5</v>
      </c>
      <c r="D161" s="21">
        <f t="shared" si="8"/>
        <v>3.4553846153845991E-5</v>
      </c>
    </row>
    <row r="162" spans="1:4">
      <c r="A162">
        <v>1.3299999999999999E-2</v>
      </c>
      <c r="B162">
        <v>0.34580769230769198</v>
      </c>
      <c r="C162" s="21">
        <f t="shared" si="7"/>
        <v>9.9999999999999395E-5</v>
      </c>
      <c r="D162" s="21">
        <f t="shared" si="8"/>
        <v>3.4580769230768991E-5</v>
      </c>
    </row>
    <row r="163" spans="1:4">
      <c r="A163">
        <v>1.34E-2</v>
      </c>
      <c r="B163">
        <v>0.346076923076923</v>
      </c>
      <c r="C163" s="21">
        <f t="shared" si="7"/>
        <v>1.0000000000000113E-4</v>
      </c>
      <c r="D163" s="21">
        <f t="shared" si="8"/>
        <v>3.4607692307692689E-5</v>
      </c>
    </row>
    <row r="164" spans="1:4">
      <c r="A164">
        <v>1.35E-2</v>
      </c>
      <c r="B164">
        <v>0.34634615384615403</v>
      </c>
      <c r="C164" s="21">
        <f t="shared" si="7"/>
        <v>9.9999999999999395E-5</v>
      </c>
      <c r="D164" s="21">
        <f t="shared" si="8"/>
        <v>3.4634615384615194E-5</v>
      </c>
    </row>
    <row r="165" spans="1:4">
      <c r="A165">
        <v>1.3599999999999999E-2</v>
      </c>
      <c r="B165">
        <v>0.34661538461538499</v>
      </c>
      <c r="C165" s="21">
        <f t="shared" si="7"/>
        <v>9.9999999999999395E-5</v>
      </c>
      <c r="D165" s="21">
        <f t="shared" si="8"/>
        <v>3.4661538461538289E-5</v>
      </c>
    </row>
    <row r="166" spans="1:4">
      <c r="A166">
        <v>1.37E-2</v>
      </c>
      <c r="B166">
        <v>0.34688461538461501</v>
      </c>
      <c r="C166" s="21">
        <f t="shared" si="7"/>
        <v>1.0000000000000113E-4</v>
      </c>
      <c r="D166" s="21">
        <f t="shared" si="8"/>
        <v>3.4688461538461892E-5</v>
      </c>
    </row>
    <row r="167" spans="1:4">
      <c r="A167">
        <v>1.38E-2</v>
      </c>
      <c r="B167">
        <v>0.34715384615384598</v>
      </c>
      <c r="C167" s="21">
        <f t="shared" si="7"/>
        <v>9.9999999999999395E-5</v>
      </c>
      <c r="D167" s="21">
        <f t="shared" si="8"/>
        <v>3.4715384615384391E-5</v>
      </c>
    </row>
    <row r="168" spans="1:4">
      <c r="A168">
        <v>1.3899999999999999E-2</v>
      </c>
      <c r="B168">
        <v>0.347423076923077</v>
      </c>
      <c r="C168" s="21">
        <f t="shared" si="7"/>
        <v>9.9999999999999395E-5</v>
      </c>
      <c r="D168" s="21">
        <f t="shared" si="8"/>
        <v>3.4742307692307492E-5</v>
      </c>
    </row>
    <row r="169" spans="1:4">
      <c r="A169">
        <v>1.4E-2</v>
      </c>
      <c r="B169">
        <v>0.34769230769230802</v>
      </c>
      <c r="C169" s="21">
        <f t="shared" si="7"/>
        <v>1.0000000000000113E-4</v>
      </c>
      <c r="D169" s="21">
        <f t="shared" si="8"/>
        <v>3.4769230769231197E-5</v>
      </c>
    </row>
    <row r="170" spans="1:4">
      <c r="A170">
        <v>1.41E-2</v>
      </c>
      <c r="B170">
        <v>0.34796153846153799</v>
      </c>
      <c r="C170" s="21">
        <f t="shared" si="7"/>
        <v>9.9999999999999395E-5</v>
      </c>
      <c r="D170" s="21">
        <f t="shared" si="8"/>
        <v>3.4796153846153587E-5</v>
      </c>
    </row>
    <row r="171" spans="1:4">
      <c r="A171">
        <v>1.4200000000000001E-2</v>
      </c>
      <c r="B171">
        <v>0.34823076923076901</v>
      </c>
      <c r="C171" s="21">
        <f t="shared" si="7"/>
        <v>1.0000000000000113E-4</v>
      </c>
      <c r="D171" s="21">
        <f t="shared" si="8"/>
        <v>3.4823076923077292E-5</v>
      </c>
    </row>
    <row r="172" spans="1:4">
      <c r="A172">
        <v>1.43E-2</v>
      </c>
      <c r="B172">
        <v>0.34849999999999998</v>
      </c>
      <c r="C172" s="21">
        <f t="shared" si="7"/>
        <v>9.9999999999999395E-5</v>
      </c>
      <c r="D172" s="21">
        <f t="shared" si="8"/>
        <v>3.484999999999979E-5</v>
      </c>
    </row>
    <row r="173" spans="1:4">
      <c r="A173">
        <v>1.44E-2</v>
      </c>
      <c r="B173">
        <v>0.348769230769231</v>
      </c>
      <c r="C173" s="21">
        <f t="shared" si="7"/>
        <v>9.9999999999999395E-5</v>
      </c>
      <c r="D173" s="21">
        <f t="shared" si="8"/>
        <v>3.4876923076922892E-5</v>
      </c>
    </row>
    <row r="174" spans="1:4">
      <c r="A174">
        <v>1.4500000000000001E-2</v>
      </c>
      <c r="B174">
        <v>0.34903846153846202</v>
      </c>
      <c r="C174" s="21">
        <f t="shared" si="7"/>
        <v>1.0000000000000113E-4</v>
      </c>
      <c r="D174" s="21">
        <f t="shared" si="8"/>
        <v>3.4903846153846596E-5</v>
      </c>
    </row>
    <row r="175" spans="1:4">
      <c r="A175">
        <v>1.46E-2</v>
      </c>
      <c r="B175">
        <v>0.34930769230769199</v>
      </c>
      <c r="C175" s="21">
        <f t="shared" si="7"/>
        <v>9.9999999999999395E-5</v>
      </c>
      <c r="D175" s="21">
        <f t="shared" si="8"/>
        <v>3.4930769230768986E-5</v>
      </c>
    </row>
    <row r="176" spans="1:4">
      <c r="A176">
        <v>1.47E-2</v>
      </c>
      <c r="B176">
        <v>0.34957692307692301</v>
      </c>
      <c r="C176" s="21">
        <f t="shared" si="7"/>
        <v>9.9999999999999395E-5</v>
      </c>
      <c r="D176" s="21">
        <f t="shared" si="8"/>
        <v>3.4957692307692088E-5</v>
      </c>
    </row>
    <row r="177" spans="1:4">
      <c r="A177">
        <v>1.4800000000000001E-2</v>
      </c>
      <c r="B177">
        <v>0.34984615384615397</v>
      </c>
      <c r="C177" s="21">
        <f t="shared" si="7"/>
        <v>1.0000000000000113E-4</v>
      </c>
      <c r="D177" s="21">
        <f t="shared" si="8"/>
        <v>3.4984615384615792E-5</v>
      </c>
    </row>
    <row r="178" spans="1:4">
      <c r="A178">
        <v>1.49E-2</v>
      </c>
      <c r="B178">
        <v>0.35011538461538499</v>
      </c>
      <c r="C178" s="21">
        <f t="shared" si="7"/>
        <v>9.9999999999999395E-5</v>
      </c>
      <c r="D178" s="21">
        <f t="shared" si="8"/>
        <v>3.5011538461538291E-5</v>
      </c>
    </row>
    <row r="179" spans="1:4">
      <c r="A179">
        <v>1.4999999999999999E-2</v>
      </c>
      <c r="B179">
        <v>0.35038461538461502</v>
      </c>
      <c r="C179" s="21">
        <f t="shared" si="7"/>
        <v>9.9999999999999395E-5</v>
      </c>
      <c r="D179" s="21">
        <f t="shared" si="8"/>
        <v>3.5038461538461291E-5</v>
      </c>
    </row>
    <row r="180" spans="1:4">
      <c r="A180">
        <v>1.5100000000000001E-2</v>
      </c>
      <c r="B180">
        <v>0.35065384615384598</v>
      </c>
      <c r="C180" s="21">
        <f t="shared" si="7"/>
        <v>1.0000000000000113E-4</v>
      </c>
      <c r="D180" s="21">
        <f t="shared" si="8"/>
        <v>3.5065384615384995E-5</v>
      </c>
    </row>
    <row r="181" spans="1:4">
      <c r="A181">
        <v>1.52E-2</v>
      </c>
      <c r="B181">
        <v>0.350923076923077</v>
      </c>
      <c r="C181" s="21">
        <f t="shared" si="7"/>
        <v>9.9999999999999395E-5</v>
      </c>
      <c r="D181" s="21">
        <f t="shared" si="8"/>
        <v>3.5092307692307487E-5</v>
      </c>
    </row>
    <row r="182" spans="1:4">
      <c r="A182">
        <v>1.5299999999999999E-2</v>
      </c>
      <c r="B182">
        <v>0.35119230769230803</v>
      </c>
      <c r="C182" s="21">
        <f t="shared" si="7"/>
        <v>9.9999999999999395E-5</v>
      </c>
      <c r="D182" s="21">
        <f t="shared" si="8"/>
        <v>3.5119230769230589E-5</v>
      </c>
    </row>
    <row r="183" spans="1:4">
      <c r="A183">
        <v>1.54E-2</v>
      </c>
      <c r="B183">
        <v>0.35146153846153799</v>
      </c>
      <c r="C183" s="21">
        <f t="shared" si="7"/>
        <v>1.0000000000000113E-4</v>
      </c>
      <c r="D183" s="21">
        <f t="shared" si="8"/>
        <v>3.5146153846154198E-5</v>
      </c>
    </row>
    <row r="184" spans="1:4">
      <c r="A184">
        <v>1.55E-2</v>
      </c>
      <c r="B184">
        <v>0.35173076923076901</v>
      </c>
      <c r="C184" s="21">
        <f t="shared" si="7"/>
        <v>9.9999999999999395E-5</v>
      </c>
      <c r="D184" s="21">
        <f t="shared" si="8"/>
        <v>3.517307692307669E-5</v>
      </c>
    </row>
    <row r="185" spans="1:4">
      <c r="A185">
        <v>1.5599999999999999E-2</v>
      </c>
      <c r="B185">
        <v>0.35199999999999998</v>
      </c>
      <c r="C185" s="21">
        <f t="shared" si="7"/>
        <v>9.9999999999999395E-5</v>
      </c>
      <c r="D185" s="21">
        <f t="shared" si="8"/>
        <v>3.5199999999999785E-5</v>
      </c>
    </row>
    <row r="186" spans="1:4">
      <c r="A186">
        <v>1.5699999999999999E-2</v>
      </c>
      <c r="B186">
        <v>0.352269230769231</v>
      </c>
      <c r="C186" s="21">
        <f t="shared" si="7"/>
        <v>9.9999999999999395E-5</v>
      </c>
      <c r="D186" s="21">
        <f t="shared" si="8"/>
        <v>3.5226923076922887E-5</v>
      </c>
    </row>
    <row r="187" spans="1:4">
      <c r="A187">
        <v>1.5800000000000002E-2</v>
      </c>
      <c r="B187">
        <v>0.35253846153846202</v>
      </c>
      <c r="C187" s="21">
        <f t="shared" si="7"/>
        <v>1.0000000000000286E-4</v>
      </c>
      <c r="D187" s="21">
        <f t="shared" si="8"/>
        <v>3.5253846153847215E-5</v>
      </c>
    </row>
    <row r="188" spans="1:4">
      <c r="A188">
        <v>1.5900000000000001E-2</v>
      </c>
      <c r="B188">
        <v>0.35280769230769199</v>
      </c>
      <c r="C188" s="21">
        <f t="shared" si="7"/>
        <v>9.9999999999999395E-5</v>
      </c>
      <c r="D188" s="21">
        <f t="shared" si="8"/>
        <v>3.5280769230768988E-5</v>
      </c>
    </row>
    <row r="189" spans="1:4">
      <c r="A189">
        <v>1.6E-2</v>
      </c>
      <c r="B189">
        <v>0.35307692307692301</v>
      </c>
      <c r="C189" s="21">
        <f t="shared" si="7"/>
        <v>9.9999999999999395E-5</v>
      </c>
      <c r="D189" s="21">
        <f t="shared" si="8"/>
        <v>3.530769230769209E-5</v>
      </c>
    </row>
    <row r="190" spans="1:4">
      <c r="A190">
        <v>1.61E-2</v>
      </c>
      <c r="B190">
        <v>0.35334615384615398</v>
      </c>
      <c r="C190" s="21">
        <f t="shared" si="7"/>
        <v>9.9999999999999395E-5</v>
      </c>
      <c r="D190" s="21">
        <f t="shared" si="8"/>
        <v>3.5334615384615184E-5</v>
      </c>
    </row>
    <row r="191" spans="1:4">
      <c r="A191">
        <v>1.6199999999999999E-2</v>
      </c>
      <c r="B191">
        <v>0.353615384615385</v>
      </c>
      <c r="C191" s="21">
        <f t="shared" si="7"/>
        <v>9.9999999999999395E-5</v>
      </c>
      <c r="D191" s="21">
        <f t="shared" si="8"/>
        <v>3.5361538461538286E-5</v>
      </c>
    </row>
    <row r="192" spans="1:4">
      <c r="A192">
        <v>1.6299999999999999E-2</v>
      </c>
      <c r="B192">
        <v>0.35388461538461502</v>
      </c>
      <c r="C192" s="21">
        <f t="shared" si="7"/>
        <v>9.9999999999999395E-5</v>
      </c>
      <c r="D192" s="21">
        <f t="shared" si="8"/>
        <v>3.5388461538461286E-5</v>
      </c>
    </row>
    <row r="193" spans="1:4">
      <c r="A193">
        <v>1.6400000000000001E-2</v>
      </c>
      <c r="B193">
        <v>0.35415384615384599</v>
      </c>
      <c r="C193" s="21">
        <f t="shared" si="7"/>
        <v>1.0000000000000286E-4</v>
      </c>
      <c r="D193" s="21">
        <f t="shared" si="8"/>
        <v>3.5415384615385614E-5</v>
      </c>
    </row>
    <row r="194" spans="1:4">
      <c r="A194">
        <v>1.6500000000000001E-2</v>
      </c>
      <c r="B194">
        <v>0.35442307692307701</v>
      </c>
      <c r="C194" s="21">
        <f t="shared" si="7"/>
        <v>9.9999999999999395E-5</v>
      </c>
      <c r="D194" s="21">
        <f t="shared" si="8"/>
        <v>3.5442307692307489E-5</v>
      </c>
    </row>
    <row r="195" spans="1:4">
      <c r="A195">
        <v>1.66E-2</v>
      </c>
      <c r="B195">
        <v>0.35469230769230797</v>
      </c>
      <c r="C195" s="21">
        <f t="shared" si="7"/>
        <v>9.9999999999999395E-5</v>
      </c>
      <c r="D195" s="21">
        <f t="shared" si="8"/>
        <v>3.5469230769230584E-5</v>
      </c>
    </row>
    <row r="196" spans="1:4">
      <c r="A196">
        <v>1.67E-2</v>
      </c>
      <c r="B196">
        <v>0.354961538461538</v>
      </c>
      <c r="C196" s="21">
        <f t="shared" si="7"/>
        <v>9.9999999999999395E-5</v>
      </c>
      <c r="D196" s="21">
        <f t="shared" si="8"/>
        <v>3.5496153846153584E-5</v>
      </c>
    </row>
    <row r="197" spans="1:4">
      <c r="A197">
        <v>1.6799999999999999E-2</v>
      </c>
      <c r="B197">
        <v>0.35523076923076902</v>
      </c>
      <c r="C197" s="21">
        <f t="shared" si="7"/>
        <v>9.9999999999999395E-5</v>
      </c>
      <c r="D197" s="21">
        <f t="shared" si="8"/>
        <v>3.5523076923076685E-5</v>
      </c>
    </row>
    <row r="198" spans="1:4">
      <c r="A198">
        <v>1.6899999999999998E-2</v>
      </c>
      <c r="B198">
        <v>0.35549999999999998</v>
      </c>
      <c r="C198" s="21">
        <f t="shared" si="7"/>
        <v>9.9999999999999395E-5</v>
      </c>
      <c r="D198" s="21">
        <f t="shared" si="8"/>
        <v>3.554999999999978E-5</v>
      </c>
    </row>
    <row r="199" spans="1:4">
      <c r="A199">
        <v>1.7000000000000001E-2</v>
      </c>
      <c r="B199">
        <v>0.355769230769231</v>
      </c>
      <c r="C199" s="21">
        <f t="shared" si="7"/>
        <v>1.0000000000000286E-4</v>
      </c>
      <c r="D199" s="21">
        <f t="shared" si="8"/>
        <v>3.5576923076924122E-5</v>
      </c>
    </row>
    <row r="200" spans="1:4">
      <c r="A200">
        <v>1.7100000000000001E-2</v>
      </c>
      <c r="B200">
        <v>0.35603846153846203</v>
      </c>
      <c r="C200" s="21">
        <f t="shared" si="7"/>
        <v>9.9999999999999395E-5</v>
      </c>
      <c r="D200" s="21">
        <f t="shared" si="8"/>
        <v>3.560384615384599E-5</v>
      </c>
    </row>
    <row r="201" spans="1:4">
      <c r="A201">
        <v>1.72E-2</v>
      </c>
      <c r="B201">
        <v>0.35630769230769199</v>
      </c>
      <c r="C201" s="21">
        <f t="shared" si="7"/>
        <v>9.9999999999999395E-5</v>
      </c>
      <c r="D201" s="21">
        <f t="shared" si="8"/>
        <v>3.5630769230768983E-5</v>
      </c>
    </row>
    <row r="202" spans="1:4">
      <c r="A202">
        <v>1.7299999999999999E-2</v>
      </c>
      <c r="B202">
        <v>0.35657692307692301</v>
      </c>
      <c r="C202" s="21">
        <f t="shared" si="7"/>
        <v>9.9999999999999395E-5</v>
      </c>
      <c r="D202" s="21">
        <f t="shared" si="8"/>
        <v>3.5657692307692084E-5</v>
      </c>
    </row>
    <row r="203" spans="1:4">
      <c r="A203">
        <v>1.7399999999999999E-2</v>
      </c>
      <c r="B203">
        <v>0.35684615384615398</v>
      </c>
      <c r="C203" s="21">
        <f t="shared" si="7"/>
        <v>9.9999999999999395E-5</v>
      </c>
      <c r="D203" s="21">
        <f t="shared" si="8"/>
        <v>3.5684615384615179E-5</v>
      </c>
    </row>
    <row r="204" spans="1:4">
      <c r="A204">
        <v>1.7500000000000002E-2</v>
      </c>
      <c r="B204">
        <v>0.357115384615385</v>
      </c>
      <c r="C204" s="21">
        <f t="shared" si="7"/>
        <v>1.0000000000000286E-4</v>
      </c>
      <c r="D204" s="21">
        <f t="shared" si="8"/>
        <v>3.5711538461539521E-5</v>
      </c>
    </row>
    <row r="205" spans="1:4">
      <c r="A205">
        <v>1.7600000000000001E-2</v>
      </c>
      <c r="B205">
        <v>0.35738461538461502</v>
      </c>
      <c r="C205" s="21">
        <f t="shared" si="7"/>
        <v>9.9999999999999395E-5</v>
      </c>
      <c r="D205" s="21">
        <f t="shared" si="8"/>
        <v>3.5738461538461288E-5</v>
      </c>
    </row>
    <row r="206" spans="1:4">
      <c r="A206">
        <v>1.77E-2</v>
      </c>
      <c r="B206">
        <v>0.35765384615384599</v>
      </c>
      <c r="C206" s="21">
        <f t="shared" si="7"/>
        <v>9.9999999999999395E-5</v>
      </c>
      <c r="D206" s="21">
        <f t="shared" si="8"/>
        <v>3.5765384615384382E-5</v>
      </c>
    </row>
    <row r="207" spans="1:4">
      <c r="A207">
        <v>1.78E-2</v>
      </c>
      <c r="B207">
        <v>0.35792307692307701</v>
      </c>
      <c r="C207" s="21">
        <f t="shared" si="7"/>
        <v>9.9999999999999395E-5</v>
      </c>
      <c r="D207" s="21">
        <f t="shared" si="8"/>
        <v>3.5792307692307484E-5</v>
      </c>
    </row>
    <row r="208" spans="1:4">
      <c r="A208">
        <v>1.7899999999999999E-2</v>
      </c>
      <c r="B208">
        <v>0.35819230769230798</v>
      </c>
      <c r="C208" s="21">
        <f t="shared" si="7"/>
        <v>9.9999999999999395E-5</v>
      </c>
      <c r="D208" s="21">
        <f t="shared" si="8"/>
        <v>3.5819230769230579E-5</v>
      </c>
    </row>
    <row r="209" spans="1:4">
      <c r="A209">
        <v>1.7999999999999999E-2</v>
      </c>
      <c r="B209">
        <v>0.358461538461538</v>
      </c>
      <c r="C209" s="21">
        <f t="shared" si="7"/>
        <v>9.9999999999999395E-5</v>
      </c>
      <c r="D209" s="21">
        <f t="shared" si="8"/>
        <v>3.5846153846153585E-5</v>
      </c>
    </row>
    <row r="210" spans="1:4">
      <c r="A210">
        <v>1.8100000000000002E-2</v>
      </c>
      <c r="B210">
        <v>0.35873076923076902</v>
      </c>
      <c r="C210" s="21">
        <f t="shared" si="7"/>
        <v>1.0000000000000286E-4</v>
      </c>
      <c r="D210" s="21">
        <f t="shared" si="8"/>
        <v>3.5873076923077927E-5</v>
      </c>
    </row>
    <row r="211" spans="1:4">
      <c r="A211">
        <v>1.8200000000000001E-2</v>
      </c>
      <c r="B211">
        <v>0.35899999999999999</v>
      </c>
      <c r="C211" s="21">
        <f t="shared" si="7"/>
        <v>9.9999999999999395E-5</v>
      </c>
      <c r="D211" s="21">
        <f t="shared" si="8"/>
        <v>3.5899999999999782E-5</v>
      </c>
    </row>
    <row r="212" spans="1:4">
      <c r="A212">
        <v>1.83E-2</v>
      </c>
      <c r="B212">
        <v>0.35926923076923101</v>
      </c>
      <c r="C212" s="21">
        <f t="shared" si="7"/>
        <v>9.9999999999999395E-5</v>
      </c>
      <c r="D212" s="21">
        <f t="shared" si="8"/>
        <v>3.5926923076922883E-5</v>
      </c>
    </row>
    <row r="213" spans="1:4">
      <c r="A213">
        <v>1.84E-2</v>
      </c>
      <c r="B213">
        <v>0.35953846153846097</v>
      </c>
      <c r="C213" s="21">
        <f t="shared" si="7"/>
        <v>9.9999999999999395E-5</v>
      </c>
      <c r="D213" s="21">
        <f t="shared" si="8"/>
        <v>3.5953846153845883E-5</v>
      </c>
    </row>
    <row r="214" spans="1:4">
      <c r="A214">
        <v>1.8499999999999999E-2</v>
      </c>
      <c r="B214">
        <v>0.359807692307692</v>
      </c>
      <c r="C214" s="21">
        <f t="shared" si="7"/>
        <v>9.9999999999999395E-5</v>
      </c>
      <c r="D214" s="21">
        <f t="shared" si="8"/>
        <v>3.5980769230768985E-5</v>
      </c>
    </row>
    <row r="215" spans="1:4">
      <c r="A215">
        <v>1.8599999999999998E-2</v>
      </c>
      <c r="B215">
        <v>0.36007692307692302</v>
      </c>
      <c r="C215" s="21">
        <f t="shared" si="7"/>
        <v>9.9999999999999395E-5</v>
      </c>
      <c r="D215" s="21">
        <f t="shared" si="8"/>
        <v>3.6007692307692086E-5</v>
      </c>
    </row>
    <row r="216" spans="1:4">
      <c r="A216">
        <v>1.8700000000000001E-2</v>
      </c>
      <c r="B216">
        <v>0.36034615384615398</v>
      </c>
      <c r="C216" s="21">
        <f t="shared" si="7"/>
        <v>1.0000000000000286E-4</v>
      </c>
      <c r="D216" s="21">
        <f t="shared" si="8"/>
        <v>3.6034615384616428E-5</v>
      </c>
    </row>
    <row r="217" spans="1:4">
      <c r="A217">
        <v>1.8800000000000001E-2</v>
      </c>
      <c r="B217">
        <v>0.360615384615385</v>
      </c>
      <c r="C217" s="21">
        <f t="shared" si="7"/>
        <v>9.9999999999999395E-5</v>
      </c>
      <c r="D217" s="21">
        <f t="shared" si="8"/>
        <v>3.6061538461538283E-5</v>
      </c>
    </row>
    <row r="218" spans="1:4">
      <c r="A218">
        <v>1.89E-2</v>
      </c>
      <c r="B218">
        <v>0.36088461538461503</v>
      </c>
      <c r="C218" s="21">
        <f t="shared" si="7"/>
        <v>9.9999999999999395E-5</v>
      </c>
      <c r="D218" s="21">
        <f t="shared" si="8"/>
        <v>3.6088461538461282E-5</v>
      </c>
    </row>
    <row r="219" spans="1:4">
      <c r="A219">
        <v>1.9E-2</v>
      </c>
      <c r="B219">
        <v>0.36115384615384599</v>
      </c>
      <c r="C219" s="21">
        <f t="shared" si="7"/>
        <v>9.9999999999999395E-5</v>
      </c>
      <c r="D219" s="21">
        <f t="shared" si="8"/>
        <v>3.6115384615384384E-5</v>
      </c>
    </row>
    <row r="220" spans="1:4">
      <c r="A220">
        <v>1.9099999999999999E-2</v>
      </c>
      <c r="B220">
        <v>0.36142307692307701</v>
      </c>
      <c r="C220" s="21">
        <f t="shared" si="7"/>
        <v>9.9999999999999395E-5</v>
      </c>
      <c r="D220" s="21">
        <f t="shared" si="8"/>
        <v>3.6142307692307486E-5</v>
      </c>
    </row>
    <row r="221" spans="1:4">
      <c r="A221">
        <v>1.9199999999999998E-2</v>
      </c>
      <c r="B221">
        <v>0.36169230769230798</v>
      </c>
      <c r="C221" s="21">
        <f t="shared" si="7"/>
        <v>9.9999999999999395E-5</v>
      </c>
      <c r="D221" s="21">
        <f t="shared" si="8"/>
        <v>3.616923076923058E-5</v>
      </c>
    </row>
    <row r="222" spans="1:4">
      <c r="A222">
        <v>1.9300000000000001E-2</v>
      </c>
      <c r="B222">
        <v>0.361961538461538</v>
      </c>
      <c r="C222" s="21">
        <f t="shared" si="7"/>
        <v>1.0000000000000286E-4</v>
      </c>
      <c r="D222" s="21">
        <f t="shared" si="8"/>
        <v>3.6196153846154834E-5</v>
      </c>
    </row>
    <row r="223" spans="1:4">
      <c r="A223">
        <v>1.9400000000000001E-2</v>
      </c>
      <c r="B223">
        <v>0.36223076923076902</v>
      </c>
      <c r="C223" s="21">
        <f t="shared" ref="C223:C286" si="9">A223-A222</f>
        <v>9.9999999999999395E-5</v>
      </c>
      <c r="D223" s="21">
        <f t="shared" ref="D223:D286" si="10">B223*C223</f>
        <v>3.6223076923076682E-5</v>
      </c>
    </row>
    <row r="224" spans="1:4">
      <c r="A224">
        <v>1.95E-2</v>
      </c>
      <c r="B224">
        <v>0.36249999999999999</v>
      </c>
      <c r="C224" s="21">
        <f t="shared" si="9"/>
        <v>9.9999999999999395E-5</v>
      </c>
      <c r="D224" s="21">
        <f t="shared" si="10"/>
        <v>3.6249999999999777E-5</v>
      </c>
    </row>
    <row r="225" spans="1:4">
      <c r="A225">
        <v>1.9599999999999999E-2</v>
      </c>
      <c r="B225">
        <v>0.36276923076923101</v>
      </c>
      <c r="C225" s="21">
        <f t="shared" si="9"/>
        <v>9.9999999999999395E-5</v>
      </c>
      <c r="D225" s="21">
        <f t="shared" si="10"/>
        <v>3.6276923076922878E-5</v>
      </c>
    </row>
    <row r="226" spans="1:4">
      <c r="A226">
        <v>1.9699999999999999E-2</v>
      </c>
      <c r="B226">
        <v>0.36303846153846198</v>
      </c>
      <c r="C226" s="21">
        <f t="shared" si="9"/>
        <v>9.9999999999999395E-5</v>
      </c>
      <c r="D226" s="21">
        <f t="shared" si="10"/>
        <v>3.630384615384598E-5</v>
      </c>
    </row>
    <row r="227" spans="1:4">
      <c r="A227">
        <v>1.9800000000000002E-2</v>
      </c>
      <c r="B227">
        <v>0.363307692307692</v>
      </c>
      <c r="C227" s="21">
        <f t="shared" si="9"/>
        <v>1.0000000000000286E-4</v>
      </c>
      <c r="D227" s="21">
        <f t="shared" si="10"/>
        <v>3.633076923077024E-5</v>
      </c>
    </row>
    <row r="228" spans="1:4">
      <c r="A228">
        <v>1.9900000000000001E-2</v>
      </c>
      <c r="B228">
        <v>0.36357692307692302</v>
      </c>
      <c r="C228" s="21">
        <f t="shared" si="9"/>
        <v>9.9999999999999395E-5</v>
      </c>
      <c r="D228" s="21">
        <f t="shared" si="10"/>
        <v>3.6357692307692081E-5</v>
      </c>
    </row>
    <row r="229" spans="1:4">
      <c r="A229">
        <v>0.02</v>
      </c>
      <c r="B229">
        <v>0.36384615384615399</v>
      </c>
      <c r="C229" s="21">
        <f t="shared" si="9"/>
        <v>9.9999999999999395E-5</v>
      </c>
      <c r="D229" s="21">
        <f t="shared" si="10"/>
        <v>3.6384615384615176E-5</v>
      </c>
    </row>
    <row r="230" spans="1:4">
      <c r="A230">
        <v>2.01E-2</v>
      </c>
      <c r="B230">
        <v>0.36411538461538501</v>
      </c>
      <c r="C230" s="21">
        <f t="shared" si="9"/>
        <v>9.9999999999999395E-5</v>
      </c>
      <c r="D230" s="21">
        <f t="shared" si="10"/>
        <v>3.6411538461538278E-5</v>
      </c>
    </row>
    <row r="231" spans="1:4">
      <c r="A231">
        <v>2.0199999999999999E-2</v>
      </c>
      <c r="B231">
        <v>0.36438461538461497</v>
      </c>
      <c r="C231" s="21">
        <f t="shared" si="9"/>
        <v>9.9999999999999395E-5</v>
      </c>
      <c r="D231" s="21">
        <f t="shared" si="10"/>
        <v>3.6438461538461277E-5</v>
      </c>
    </row>
    <row r="232" spans="1:4">
      <c r="A232">
        <v>2.0299999999999999E-2</v>
      </c>
      <c r="B232">
        <v>0.364653846153846</v>
      </c>
      <c r="C232" s="21">
        <f t="shared" si="9"/>
        <v>9.9999999999999395E-5</v>
      </c>
      <c r="D232" s="21">
        <f t="shared" si="10"/>
        <v>3.6465384615384379E-5</v>
      </c>
    </row>
    <row r="233" spans="1:4">
      <c r="A233">
        <v>2.0400000000000001E-2</v>
      </c>
      <c r="B233">
        <v>0.36492307692307702</v>
      </c>
      <c r="C233" s="21">
        <f t="shared" si="9"/>
        <v>1.0000000000000286E-4</v>
      </c>
      <c r="D233" s="21">
        <f t="shared" si="10"/>
        <v>3.6492307692308748E-5</v>
      </c>
    </row>
    <row r="234" spans="1:4">
      <c r="A234">
        <v>2.0500000000000001E-2</v>
      </c>
      <c r="B234">
        <v>0.36519230769230798</v>
      </c>
      <c r="C234" s="21">
        <f t="shared" si="9"/>
        <v>9.9999999999999395E-5</v>
      </c>
      <c r="D234" s="21">
        <f t="shared" si="10"/>
        <v>3.6519230769230575E-5</v>
      </c>
    </row>
    <row r="235" spans="1:4">
      <c r="A235">
        <v>2.06E-2</v>
      </c>
      <c r="B235">
        <v>0.365461538461539</v>
      </c>
      <c r="C235" s="21">
        <f t="shared" si="9"/>
        <v>9.9999999999999395E-5</v>
      </c>
      <c r="D235" s="21">
        <f t="shared" si="10"/>
        <v>3.6546153846153677E-5</v>
      </c>
    </row>
    <row r="236" spans="1:4">
      <c r="A236">
        <v>2.07E-2</v>
      </c>
      <c r="B236">
        <v>0.36573076923076903</v>
      </c>
      <c r="C236" s="21">
        <f t="shared" si="9"/>
        <v>9.9999999999999395E-5</v>
      </c>
      <c r="D236" s="21">
        <f t="shared" si="10"/>
        <v>3.6573076923076684E-5</v>
      </c>
    </row>
    <row r="237" spans="1:4">
      <c r="A237">
        <v>2.0799999999999999E-2</v>
      </c>
      <c r="B237">
        <v>0.36599999999999999</v>
      </c>
      <c r="C237" s="21">
        <f t="shared" si="9"/>
        <v>9.9999999999999395E-5</v>
      </c>
      <c r="D237" s="21">
        <f t="shared" si="10"/>
        <v>3.6599999999999778E-5</v>
      </c>
    </row>
    <row r="238" spans="1:4">
      <c r="A238">
        <v>2.0899999999999998E-2</v>
      </c>
      <c r="B238">
        <v>0.36626923076923101</v>
      </c>
      <c r="C238" s="21">
        <f t="shared" si="9"/>
        <v>9.9999999999999395E-5</v>
      </c>
      <c r="D238" s="21">
        <f t="shared" si="10"/>
        <v>3.662692307692288E-5</v>
      </c>
    </row>
    <row r="239" spans="1:4">
      <c r="A239">
        <v>2.1000000000000001E-2</v>
      </c>
      <c r="B239">
        <v>0.36653846153846098</v>
      </c>
      <c r="C239" s="21">
        <f t="shared" si="9"/>
        <v>1.0000000000000286E-4</v>
      </c>
      <c r="D239" s="21">
        <f t="shared" si="10"/>
        <v>3.6653846153847147E-5</v>
      </c>
    </row>
    <row r="240" spans="1:4">
      <c r="A240">
        <v>2.1100000000000001E-2</v>
      </c>
      <c r="B240">
        <v>0.366807692307692</v>
      </c>
      <c r="C240" s="21">
        <f t="shared" si="9"/>
        <v>9.9999999999999395E-5</v>
      </c>
      <c r="D240" s="21">
        <f t="shared" si="10"/>
        <v>3.6680769230768981E-5</v>
      </c>
    </row>
    <row r="241" spans="1:4">
      <c r="A241">
        <v>2.12E-2</v>
      </c>
      <c r="B241">
        <v>0.36707692307692302</v>
      </c>
      <c r="C241" s="21">
        <f t="shared" si="9"/>
        <v>9.9999999999999395E-5</v>
      </c>
      <c r="D241" s="21">
        <f t="shared" si="10"/>
        <v>3.6707692307692083E-5</v>
      </c>
    </row>
    <row r="242" spans="1:4">
      <c r="A242">
        <v>2.1299999999999999E-2</v>
      </c>
      <c r="B242">
        <v>0.36734615384615399</v>
      </c>
      <c r="C242" s="21">
        <f t="shared" si="9"/>
        <v>9.9999999999999395E-5</v>
      </c>
      <c r="D242" s="21">
        <f t="shared" si="10"/>
        <v>3.6734615384615178E-5</v>
      </c>
    </row>
    <row r="243" spans="1:4">
      <c r="A243">
        <v>2.1399999999999999E-2</v>
      </c>
      <c r="B243">
        <v>0.36761538461538501</v>
      </c>
      <c r="C243" s="21">
        <f t="shared" si="9"/>
        <v>9.9999999999999395E-5</v>
      </c>
      <c r="D243" s="21">
        <f t="shared" si="10"/>
        <v>3.6761538461538279E-5</v>
      </c>
    </row>
    <row r="244" spans="1:4">
      <c r="A244">
        <v>2.1499999999999998E-2</v>
      </c>
      <c r="B244">
        <v>0.36788461538461498</v>
      </c>
      <c r="C244" s="21">
        <f t="shared" si="9"/>
        <v>9.9999999999999395E-5</v>
      </c>
      <c r="D244" s="21">
        <f t="shared" si="10"/>
        <v>3.6788461538461272E-5</v>
      </c>
    </row>
    <row r="245" spans="1:4">
      <c r="A245">
        <v>2.1600000000000001E-2</v>
      </c>
      <c r="B245">
        <v>0.368153846153846</v>
      </c>
      <c r="C245" s="21">
        <f t="shared" si="9"/>
        <v>1.0000000000000286E-4</v>
      </c>
      <c r="D245" s="21">
        <f t="shared" si="10"/>
        <v>3.6815384615385655E-5</v>
      </c>
    </row>
    <row r="246" spans="1:4">
      <c r="A246">
        <v>2.1700000000000001E-2</v>
      </c>
      <c r="B246">
        <v>0.36842307692307702</v>
      </c>
      <c r="C246" s="21">
        <f t="shared" si="9"/>
        <v>9.9999999999999395E-5</v>
      </c>
      <c r="D246" s="21">
        <f t="shared" si="10"/>
        <v>3.6842307692307482E-5</v>
      </c>
    </row>
    <row r="247" spans="1:4">
      <c r="A247">
        <v>2.18E-2</v>
      </c>
      <c r="B247">
        <v>0.36869230769230799</v>
      </c>
      <c r="C247" s="21">
        <f t="shared" si="9"/>
        <v>9.9999999999999395E-5</v>
      </c>
      <c r="D247" s="21">
        <f t="shared" si="10"/>
        <v>3.6869230769230577E-5</v>
      </c>
    </row>
    <row r="248" spans="1:4">
      <c r="A248">
        <v>2.1899999999999999E-2</v>
      </c>
      <c r="B248">
        <v>0.36896153846153801</v>
      </c>
      <c r="C248" s="21">
        <f t="shared" si="9"/>
        <v>9.9999999999999395E-5</v>
      </c>
      <c r="D248" s="21">
        <f t="shared" si="10"/>
        <v>3.6896153846153577E-5</v>
      </c>
    </row>
    <row r="249" spans="1:4">
      <c r="A249">
        <v>2.1999999999999999E-2</v>
      </c>
      <c r="B249">
        <v>0.36923076923076897</v>
      </c>
      <c r="C249" s="21">
        <f t="shared" si="9"/>
        <v>9.9999999999999395E-5</v>
      </c>
      <c r="D249" s="21">
        <f t="shared" si="10"/>
        <v>3.6923076923076672E-5</v>
      </c>
    </row>
    <row r="250" spans="1:4">
      <c r="A250">
        <v>2.2100000000000002E-2</v>
      </c>
      <c r="B250">
        <v>0.3695</v>
      </c>
      <c r="C250" s="21">
        <f t="shared" si="9"/>
        <v>1.0000000000000286E-4</v>
      </c>
      <c r="D250" s="21">
        <f t="shared" si="10"/>
        <v>3.6950000000001061E-5</v>
      </c>
    </row>
    <row r="251" spans="1:4">
      <c r="A251">
        <v>2.2200000000000001E-2</v>
      </c>
      <c r="B251">
        <v>0.36976923076923102</v>
      </c>
      <c r="C251" s="21">
        <f t="shared" si="9"/>
        <v>9.9999999999999395E-5</v>
      </c>
      <c r="D251" s="21">
        <f t="shared" si="10"/>
        <v>3.6976923076922875E-5</v>
      </c>
    </row>
    <row r="252" spans="1:4">
      <c r="A252">
        <v>2.23E-2</v>
      </c>
      <c r="B252">
        <v>0.37003846153846198</v>
      </c>
      <c r="C252" s="21">
        <f t="shared" si="9"/>
        <v>9.9999999999999395E-5</v>
      </c>
      <c r="D252" s="21">
        <f t="shared" si="10"/>
        <v>3.7003846153845976E-5</v>
      </c>
    </row>
    <row r="253" spans="1:4">
      <c r="A253">
        <v>2.24E-2</v>
      </c>
      <c r="B253">
        <v>0.370307692307692</v>
      </c>
      <c r="C253" s="21">
        <f t="shared" si="9"/>
        <v>9.9999999999999395E-5</v>
      </c>
      <c r="D253" s="21">
        <f t="shared" si="10"/>
        <v>3.7030769230768976E-5</v>
      </c>
    </row>
    <row r="254" spans="1:4">
      <c r="A254">
        <v>2.2499999999999999E-2</v>
      </c>
      <c r="B254">
        <v>0.37057692307692303</v>
      </c>
      <c r="C254" s="21">
        <f t="shared" si="9"/>
        <v>9.9999999999999395E-5</v>
      </c>
      <c r="D254" s="21">
        <f t="shared" si="10"/>
        <v>3.7057692307692078E-5</v>
      </c>
    </row>
    <row r="255" spans="1:4">
      <c r="A255">
        <v>2.2599999999999999E-2</v>
      </c>
      <c r="B255">
        <v>0.37084615384615399</v>
      </c>
      <c r="C255" s="21">
        <f t="shared" si="9"/>
        <v>9.9999999999999395E-5</v>
      </c>
      <c r="D255" s="21">
        <f t="shared" si="10"/>
        <v>3.7084615384615173E-5</v>
      </c>
    </row>
    <row r="256" spans="1:4">
      <c r="A256">
        <v>2.2700000000000001E-2</v>
      </c>
      <c r="B256">
        <v>0.37111538461538501</v>
      </c>
      <c r="C256" s="21">
        <f t="shared" si="9"/>
        <v>1.0000000000000286E-4</v>
      </c>
      <c r="D256" s="21">
        <f t="shared" si="10"/>
        <v>3.7111538461539562E-5</v>
      </c>
    </row>
    <row r="257" spans="1:4">
      <c r="A257">
        <v>2.2800000000000001E-2</v>
      </c>
      <c r="B257">
        <v>0.37138461538461498</v>
      </c>
      <c r="C257" s="21">
        <f t="shared" si="9"/>
        <v>9.9999999999999395E-5</v>
      </c>
      <c r="D257" s="21">
        <f t="shared" si="10"/>
        <v>3.7138461538461274E-5</v>
      </c>
    </row>
    <row r="258" spans="1:4">
      <c r="A258">
        <v>2.29E-2</v>
      </c>
      <c r="B258">
        <v>0.371653846153846</v>
      </c>
      <c r="C258" s="21">
        <f t="shared" si="9"/>
        <v>9.9999999999999395E-5</v>
      </c>
      <c r="D258" s="21">
        <f t="shared" si="10"/>
        <v>3.7165384615384376E-5</v>
      </c>
    </row>
    <row r="259" spans="1:4">
      <c r="A259">
        <v>2.3E-2</v>
      </c>
      <c r="B259">
        <v>0.37192307692307702</v>
      </c>
      <c r="C259" s="21">
        <f t="shared" si="9"/>
        <v>9.9999999999999395E-5</v>
      </c>
      <c r="D259" s="21">
        <f t="shared" si="10"/>
        <v>3.7192307692307477E-5</v>
      </c>
    </row>
    <row r="260" spans="1:4">
      <c r="A260">
        <v>2.3099999999999999E-2</v>
      </c>
      <c r="B260">
        <v>0.37219230769230799</v>
      </c>
      <c r="C260" s="21">
        <f t="shared" si="9"/>
        <v>9.9999999999999395E-5</v>
      </c>
      <c r="D260" s="21">
        <f t="shared" si="10"/>
        <v>3.7219230769230572E-5</v>
      </c>
    </row>
    <row r="261" spans="1:4">
      <c r="A261">
        <v>2.3199999999999998E-2</v>
      </c>
      <c r="B261">
        <v>0.37246153846153801</v>
      </c>
      <c r="C261" s="21">
        <f t="shared" si="9"/>
        <v>9.9999999999999395E-5</v>
      </c>
      <c r="D261" s="21">
        <f t="shared" si="10"/>
        <v>3.7246153846153579E-5</v>
      </c>
    </row>
    <row r="262" spans="1:4">
      <c r="A262">
        <v>2.3300000000000001E-2</v>
      </c>
      <c r="B262">
        <v>0.37273076923076898</v>
      </c>
      <c r="C262" s="21">
        <f t="shared" si="9"/>
        <v>1.0000000000000286E-4</v>
      </c>
      <c r="D262" s="21">
        <f t="shared" si="10"/>
        <v>3.7273076923077968E-5</v>
      </c>
    </row>
    <row r="263" spans="1:4">
      <c r="A263">
        <v>2.3400000000000001E-2</v>
      </c>
      <c r="B263">
        <v>0.373</v>
      </c>
      <c r="C263" s="21">
        <f t="shared" si="9"/>
        <v>9.9999999999999395E-5</v>
      </c>
      <c r="D263" s="21">
        <f t="shared" si="10"/>
        <v>3.7299999999999775E-5</v>
      </c>
    </row>
    <row r="264" spans="1:4">
      <c r="A264">
        <v>2.35E-2</v>
      </c>
      <c r="B264">
        <v>0.37326923076923102</v>
      </c>
      <c r="C264" s="21">
        <f t="shared" si="9"/>
        <v>9.9999999999999395E-5</v>
      </c>
      <c r="D264" s="21">
        <f t="shared" si="10"/>
        <v>3.7326923076922877E-5</v>
      </c>
    </row>
    <row r="265" spans="1:4">
      <c r="A265">
        <v>2.3599999999999999E-2</v>
      </c>
      <c r="B265">
        <v>0.37353846153846199</v>
      </c>
      <c r="C265" s="21">
        <f t="shared" si="9"/>
        <v>9.9999999999999395E-5</v>
      </c>
      <c r="D265" s="21">
        <f t="shared" si="10"/>
        <v>3.7353846153845971E-5</v>
      </c>
    </row>
    <row r="266" spans="1:4">
      <c r="A266">
        <v>2.3699999999999999E-2</v>
      </c>
      <c r="B266">
        <v>0.37380769230769201</v>
      </c>
      <c r="C266" s="21">
        <f t="shared" si="9"/>
        <v>9.9999999999999395E-5</v>
      </c>
      <c r="D266" s="21">
        <f t="shared" si="10"/>
        <v>3.7380769230768971E-5</v>
      </c>
    </row>
    <row r="267" spans="1:4">
      <c r="A267">
        <v>2.3800000000000002E-2</v>
      </c>
      <c r="B267">
        <v>0.37407692307692297</v>
      </c>
      <c r="C267" s="21">
        <f t="shared" si="9"/>
        <v>1.0000000000000286E-4</v>
      </c>
      <c r="D267" s="21">
        <f t="shared" si="10"/>
        <v>3.7407692307693367E-5</v>
      </c>
    </row>
    <row r="268" spans="1:4">
      <c r="A268">
        <v>2.3900000000000001E-2</v>
      </c>
      <c r="B268">
        <v>0.374346153846154</v>
      </c>
      <c r="C268" s="21">
        <f t="shared" si="9"/>
        <v>9.9999999999999395E-5</v>
      </c>
      <c r="D268" s="21">
        <f t="shared" si="10"/>
        <v>3.7434615384615174E-5</v>
      </c>
    </row>
    <row r="269" spans="1:4">
      <c r="A269">
        <v>2.4E-2</v>
      </c>
      <c r="B269">
        <v>0.37461538461538502</v>
      </c>
      <c r="C269" s="21">
        <f t="shared" si="9"/>
        <v>9.9999999999999395E-5</v>
      </c>
      <c r="D269" s="21">
        <f t="shared" si="10"/>
        <v>3.7461538461538276E-5</v>
      </c>
    </row>
    <row r="270" spans="1:4">
      <c r="A270">
        <v>2.41E-2</v>
      </c>
      <c r="B270">
        <v>0.37488461538461498</v>
      </c>
      <c r="C270" s="21">
        <f t="shared" si="9"/>
        <v>9.9999999999999395E-5</v>
      </c>
      <c r="D270" s="21">
        <f t="shared" si="10"/>
        <v>3.7488461538461269E-5</v>
      </c>
    </row>
    <row r="271" spans="1:4">
      <c r="A271">
        <v>2.4199999999999999E-2</v>
      </c>
      <c r="B271">
        <v>0.375153846153846</v>
      </c>
      <c r="C271" s="21">
        <f t="shared" si="9"/>
        <v>9.9999999999999395E-5</v>
      </c>
      <c r="D271" s="21">
        <f t="shared" si="10"/>
        <v>3.7515384615384371E-5</v>
      </c>
    </row>
    <row r="272" spans="1:4">
      <c r="A272">
        <v>2.4299999999999999E-2</v>
      </c>
      <c r="B272">
        <v>0.37542307692307703</v>
      </c>
      <c r="C272" s="21">
        <f t="shared" si="9"/>
        <v>9.9999999999999395E-5</v>
      </c>
      <c r="D272" s="21">
        <f t="shared" si="10"/>
        <v>3.7542307692307472E-5</v>
      </c>
    </row>
    <row r="273" spans="1:4">
      <c r="A273">
        <v>2.4400000000000002E-2</v>
      </c>
      <c r="B273">
        <v>0.37569230769230799</v>
      </c>
      <c r="C273" s="21">
        <f t="shared" si="9"/>
        <v>1.0000000000000286E-4</v>
      </c>
      <c r="D273" s="21">
        <f t="shared" si="10"/>
        <v>3.7569230769231875E-5</v>
      </c>
    </row>
    <row r="274" spans="1:4">
      <c r="A274">
        <v>2.4500000000000001E-2</v>
      </c>
      <c r="B274">
        <v>0.37596153846153801</v>
      </c>
      <c r="C274" s="21">
        <f t="shared" si="9"/>
        <v>9.9999999999999395E-5</v>
      </c>
      <c r="D274" s="21">
        <f t="shared" si="10"/>
        <v>3.7596153846153574E-5</v>
      </c>
    </row>
    <row r="275" spans="1:4">
      <c r="A275">
        <v>2.46E-2</v>
      </c>
      <c r="B275">
        <v>0.37623076923076898</v>
      </c>
      <c r="C275" s="21">
        <f t="shared" si="9"/>
        <v>9.9999999999999395E-5</v>
      </c>
      <c r="D275" s="21">
        <f t="shared" si="10"/>
        <v>3.7623076923076668E-5</v>
      </c>
    </row>
    <row r="276" spans="1:4">
      <c r="A276">
        <v>2.47E-2</v>
      </c>
      <c r="B276">
        <v>0.3765</v>
      </c>
      <c r="C276" s="21">
        <f t="shared" si="9"/>
        <v>9.9999999999999395E-5</v>
      </c>
      <c r="D276" s="21">
        <f t="shared" si="10"/>
        <v>3.764999999999977E-5</v>
      </c>
    </row>
    <row r="277" spans="1:4">
      <c r="A277">
        <v>2.4799999999999999E-2</v>
      </c>
      <c r="B277">
        <v>0.37676923076923102</v>
      </c>
      <c r="C277" s="21">
        <f t="shared" si="9"/>
        <v>9.9999999999999395E-5</v>
      </c>
      <c r="D277" s="21">
        <f t="shared" si="10"/>
        <v>3.7676923076922872E-5</v>
      </c>
    </row>
    <row r="278" spans="1:4">
      <c r="A278">
        <v>2.4899999999999999E-2</v>
      </c>
      <c r="B278">
        <v>0.37703846153846199</v>
      </c>
      <c r="C278" s="21">
        <f t="shared" si="9"/>
        <v>9.9999999999999395E-5</v>
      </c>
      <c r="D278" s="21">
        <f t="shared" si="10"/>
        <v>3.7703846153845973E-5</v>
      </c>
    </row>
    <row r="279" spans="1:4">
      <c r="A279">
        <v>2.5000000000000001E-2</v>
      </c>
      <c r="B279">
        <v>0.37730769230769201</v>
      </c>
      <c r="C279" s="21">
        <f t="shared" si="9"/>
        <v>1.0000000000000286E-4</v>
      </c>
      <c r="D279" s="21">
        <f t="shared" si="10"/>
        <v>3.7730769230770281E-5</v>
      </c>
    </row>
    <row r="280" spans="1:4">
      <c r="A280">
        <v>2.5100000000000001E-2</v>
      </c>
      <c r="B280">
        <v>0.37757692307692298</v>
      </c>
      <c r="C280" s="21">
        <f t="shared" si="9"/>
        <v>9.9999999999999395E-5</v>
      </c>
      <c r="D280" s="21">
        <f t="shared" si="10"/>
        <v>3.7757692307692068E-5</v>
      </c>
    </row>
    <row r="281" spans="1:4">
      <c r="A281">
        <v>2.52E-2</v>
      </c>
      <c r="B281">
        <v>0.377846153846154</v>
      </c>
      <c r="C281" s="21">
        <f t="shared" si="9"/>
        <v>9.9999999999999395E-5</v>
      </c>
      <c r="D281" s="21">
        <f t="shared" si="10"/>
        <v>3.7784615384615169E-5</v>
      </c>
    </row>
    <row r="282" spans="1:4">
      <c r="A282">
        <v>2.53E-2</v>
      </c>
      <c r="B282">
        <v>0.37811538461538502</v>
      </c>
      <c r="C282" s="21">
        <f t="shared" si="9"/>
        <v>9.9999999999999395E-5</v>
      </c>
      <c r="D282" s="21">
        <f t="shared" si="10"/>
        <v>3.7811538461538271E-5</v>
      </c>
    </row>
    <row r="283" spans="1:4">
      <c r="A283">
        <v>2.5399999999999999E-2</v>
      </c>
      <c r="B283">
        <v>0.37838461538461499</v>
      </c>
      <c r="C283" s="21">
        <f t="shared" si="9"/>
        <v>9.9999999999999395E-5</v>
      </c>
      <c r="D283" s="21">
        <f t="shared" si="10"/>
        <v>3.7838461538461271E-5</v>
      </c>
    </row>
    <row r="284" spans="1:4">
      <c r="A284">
        <v>2.5499999999999998E-2</v>
      </c>
      <c r="B284">
        <v>0.37865384615384601</v>
      </c>
      <c r="C284" s="21">
        <f t="shared" si="9"/>
        <v>9.9999999999999395E-5</v>
      </c>
      <c r="D284" s="21">
        <f t="shared" si="10"/>
        <v>3.7865384615384372E-5</v>
      </c>
    </row>
    <row r="285" spans="1:4">
      <c r="A285">
        <v>2.5600000000000001E-2</v>
      </c>
      <c r="B285">
        <v>0.37892307692307697</v>
      </c>
      <c r="C285" s="21">
        <f t="shared" si="9"/>
        <v>1.0000000000000286E-4</v>
      </c>
      <c r="D285" s="21">
        <f t="shared" si="10"/>
        <v>3.7892307692308782E-5</v>
      </c>
    </row>
    <row r="286" spans="1:4">
      <c r="A286">
        <v>2.5700000000000001E-2</v>
      </c>
      <c r="B286">
        <v>0.37919230769230799</v>
      </c>
      <c r="C286" s="21">
        <f t="shared" si="9"/>
        <v>9.9999999999999395E-5</v>
      </c>
      <c r="D286" s="21">
        <f t="shared" si="10"/>
        <v>3.7919230769230569E-5</v>
      </c>
    </row>
    <row r="287" spans="1:4">
      <c r="A287">
        <v>2.58E-2</v>
      </c>
      <c r="B287">
        <v>0.37946153846153802</v>
      </c>
      <c r="C287" s="21">
        <f t="shared" ref="C287:C350" si="11">A287-A286</f>
        <v>9.9999999999999395E-5</v>
      </c>
      <c r="D287" s="21">
        <f t="shared" ref="D287:D350" si="12">B287*C287</f>
        <v>3.7946153846153575E-5</v>
      </c>
    </row>
    <row r="288" spans="1:4">
      <c r="A288">
        <v>2.5899999999999999E-2</v>
      </c>
      <c r="B288">
        <v>0.37973076923076898</v>
      </c>
      <c r="C288" s="21">
        <f t="shared" si="11"/>
        <v>9.9999999999999395E-5</v>
      </c>
      <c r="D288" s="21">
        <f t="shared" si="12"/>
        <v>3.797307692307667E-5</v>
      </c>
    </row>
    <row r="289" spans="1:4">
      <c r="A289">
        <v>2.5999999999999999E-2</v>
      </c>
      <c r="B289">
        <v>0.38</v>
      </c>
      <c r="C289" s="21">
        <f t="shared" si="11"/>
        <v>9.9999999999999395E-5</v>
      </c>
      <c r="D289" s="21">
        <f t="shared" si="12"/>
        <v>3.7999999999999772E-5</v>
      </c>
    </row>
    <row r="290" spans="1:4">
      <c r="A290">
        <v>2.6100000000000002E-2</v>
      </c>
      <c r="B290">
        <v>0.38026923076923103</v>
      </c>
      <c r="C290" s="21">
        <f t="shared" si="11"/>
        <v>1.0000000000000286E-4</v>
      </c>
      <c r="D290" s="21">
        <f t="shared" si="12"/>
        <v>3.8026923076924195E-5</v>
      </c>
    </row>
    <row r="291" spans="1:4">
      <c r="A291">
        <v>2.6200000000000001E-2</v>
      </c>
      <c r="B291">
        <v>0.38053846153846199</v>
      </c>
      <c r="C291" s="21">
        <f t="shared" si="11"/>
        <v>9.9999999999999395E-5</v>
      </c>
      <c r="D291" s="21">
        <f t="shared" si="12"/>
        <v>3.8053846153845968E-5</v>
      </c>
    </row>
    <row r="292" spans="1:4">
      <c r="A292">
        <v>2.63E-2</v>
      </c>
      <c r="B292">
        <v>0.38080769230769201</v>
      </c>
      <c r="C292" s="21">
        <f t="shared" si="11"/>
        <v>9.9999999999999395E-5</v>
      </c>
      <c r="D292" s="21">
        <f t="shared" si="12"/>
        <v>3.8080769230768968E-5</v>
      </c>
    </row>
    <row r="293" spans="1:4">
      <c r="A293">
        <v>2.64E-2</v>
      </c>
      <c r="B293">
        <v>0.38107692307692298</v>
      </c>
      <c r="C293" s="21">
        <f t="shared" si="11"/>
        <v>9.9999999999999395E-5</v>
      </c>
      <c r="D293" s="21">
        <f t="shared" si="12"/>
        <v>3.8107692307692069E-5</v>
      </c>
    </row>
    <row r="294" spans="1:4">
      <c r="A294">
        <v>2.6499999999999999E-2</v>
      </c>
      <c r="B294">
        <v>0.381346153846154</v>
      </c>
      <c r="C294" s="21">
        <f t="shared" si="11"/>
        <v>9.9999999999999395E-5</v>
      </c>
      <c r="D294" s="21">
        <f t="shared" si="12"/>
        <v>3.8134615384615171E-5</v>
      </c>
    </row>
    <row r="295" spans="1:4">
      <c r="A295">
        <v>2.6599999999999999E-2</v>
      </c>
      <c r="B295">
        <v>0.38161538461538502</v>
      </c>
      <c r="C295" s="21">
        <f t="shared" si="11"/>
        <v>9.9999999999999395E-5</v>
      </c>
      <c r="D295" s="21">
        <f t="shared" si="12"/>
        <v>3.8161538461538273E-5</v>
      </c>
    </row>
    <row r="296" spans="1:4">
      <c r="A296">
        <v>2.6700000000000002E-2</v>
      </c>
      <c r="B296">
        <v>0.38188461538461499</v>
      </c>
      <c r="C296" s="21">
        <f t="shared" si="11"/>
        <v>1.0000000000000286E-4</v>
      </c>
      <c r="D296" s="21">
        <f t="shared" si="12"/>
        <v>3.8188461538462594E-5</v>
      </c>
    </row>
    <row r="297" spans="1:4">
      <c r="A297">
        <v>2.6800000000000001E-2</v>
      </c>
      <c r="B297">
        <v>0.38215384615384601</v>
      </c>
      <c r="C297" s="21">
        <f t="shared" si="11"/>
        <v>9.9999999999999395E-5</v>
      </c>
      <c r="D297" s="21">
        <f t="shared" si="12"/>
        <v>3.8215384615384367E-5</v>
      </c>
    </row>
    <row r="298" spans="1:4">
      <c r="A298">
        <v>2.69E-2</v>
      </c>
      <c r="B298">
        <v>0.38242307692307698</v>
      </c>
      <c r="C298" s="21">
        <f t="shared" si="11"/>
        <v>9.9999999999999395E-5</v>
      </c>
      <c r="D298" s="21">
        <f t="shared" si="12"/>
        <v>3.8242307692307469E-5</v>
      </c>
    </row>
    <row r="299" spans="1:4">
      <c r="A299">
        <v>2.7E-2</v>
      </c>
      <c r="B299">
        <v>0.382692307692308</v>
      </c>
      <c r="C299" s="21">
        <f t="shared" si="11"/>
        <v>9.9999999999999395E-5</v>
      </c>
      <c r="D299" s="21">
        <f t="shared" si="12"/>
        <v>3.826923076923057E-5</v>
      </c>
    </row>
    <row r="300" spans="1:4">
      <c r="A300">
        <v>2.7099999999999999E-2</v>
      </c>
      <c r="B300">
        <v>0.38296153846153802</v>
      </c>
      <c r="C300" s="21">
        <f t="shared" si="11"/>
        <v>9.9999999999999395E-5</v>
      </c>
      <c r="D300" s="21">
        <f t="shared" si="12"/>
        <v>3.829615384615357E-5</v>
      </c>
    </row>
    <row r="301" spans="1:4">
      <c r="A301">
        <v>2.7199999999999998E-2</v>
      </c>
      <c r="B301">
        <v>0.38323076923076899</v>
      </c>
      <c r="C301" s="21">
        <f t="shared" si="11"/>
        <v>9.9999999999999395E-5</v>
      </c>
      <c r="D301" s="21">
        <f t="shared" si="12"/>
        <v>3.8323076923076665E-5</v>
      </c>
    </row>
    <row r="302" spans="1:4">
      <c r="A302">
        <v>2.7300000000000001E-2</v>
      </c>
      <c r="B302">
        <v>0.38350000000000001</v>
      </c>
      <c r="C302" s="21">
        <f t="shared" si="11"/>
        <v>1.0000000000000286E-4</v>
      </c>
      <c r="D302" s="21">
        <f t="shared" si="12"/>
        <v>3.8350000000001102E-5</v>
      </c>
    </row>
    <row r="303" spans="1:4">
      <c r="A303">
        <v>2.7400000000000001E-2</v>
      </c>
      <c r="B303">
        <v>0.38376923076923097</v>
      </c>
      <c r="C303" s="21">
        <f t="shared" si="11"/>
        <v>9.9999999999999395E-5</v>
      </c>
      <c r="D303" s="21">
        <f t="shared" si="12"/>
        <v>3.8376923076922868E-5</v>
      </c>
    </row>
    <row r="304" spans="1:4">
      <c r="A304">
        <v>2.75E-2</v>
      </c>
      <c r="B304">
        <v>0.38403846153846199</v>
      </c>
      <c r="C304" s="21">
        <f t="shared" si="11"/>
        <v>9.9999999999999395E-5</v>
      </c>
      <c r="D304" s="21">
        <f t="shared" si="12"/>
        <v>3.840384615384597E-5</v>
      </c>
    </row>
    <row r="305" spans="1:4">
      <c r="A305">
        <v>2.76E-2</v>
      </c>
      <c r="B305">
        <v>0.38430769230769202</v>
      </c>
      <c r="C305" s="21">
        <f t="shared" si="11"/>
        <v>9.9999999999999395E-5</v>
      </c>
      <c r="D305" s="21">
        <f t="shared" si="12"/>
        <v>3.843076923076897E-5</v>
      </c>
    </row>
    <row r="306" spans="1:4">
      <c r="A306">
        <v>2.7699999999999999E-2</v>
      </c>
      <c r="B306">
        <v>0.38457692307692298</v>
      </c>
      <c r="C306" s="21">
        <f t="shared" si="11"/>
        <v>9.9999999999999395E-5</v>
      </c>
      <c r="D306" s="21">
        <f t="shared" si="12"/>
        <v>3.8457692307692064E-5</v>
      </c>
    </row>
    <row r="307" spans="1:4">
      <c r="A307">
        <v>2.7799999999999998E-2</v>
      </c>
      <c r="B307">
        <v>0.384846153846154</v>
      </c>
      <c r="C307" s="21">
        <f t="shared" si="11"/>
        <v>9.9999999999999395E-5</v>
      </c>
      <c r="D307" s="21">
        <f t="shared" si="12"/>
        <v>3.8484615384615166E-5</v>
      </c>
    </row>
    <row r="308" spans="1:4">
      <c r="A308">
        <v>2.7900000000000001E-2</v>
      </c>
      <c r="B308">
        <v>0.38511538461538503</v>
      </c>
      <c r="C308" s="21">
        <f t="shared" si="11"/>
        <v>1.0000000000000286E-4</v>
      </c>
      <c r="D308" s="21">
        <f t="shared" si="12"/>
        <v>3.8511538461539602E-5</v>
      </c>
    </row>
    <row r="309" spans="1:4">
      <c r="A309">
        <v>2.8000000000000001E-2</v>
      </c>
      <c r="B309">
        <v>0.38538461538461499</v>
      </c>
      <c r="C309" s="21">
        <f t="shared" si="11"/>
        <v>9.9999999999999395E-5</v>
      </c>
      <c r="D309" s="21">
        <f t="shared" si="12"/>
        <v>3.8538461538461267E-5</v>
      </c>
    </row>
    <row r="310" spans="1:4">
      <c r="A310">
        <v>2.81E-2</v>
      </c>
      <c r="B310">
        <v>0.38565384615384601</v>
      </c>
      <c r="C310" s="21">
        <f t="shared" si="11"/>
        <v>9.9999999999999395E-5</v>
      </c>
      <c r="D310" s="21">
        <f t="shared" si="12"/>
        <v>3.8565384615384369E-5</v>
      </c>
    </row>
    <row r="311" spans="1:4">
      <c r="A311">
        <v>2.8199999999999999E-2</v>
      </c>
      <c r="B311">
        <v>0.38592307692307698</v>
      </c>
      <c r="C311" s="21">
        <f t="shared" si="11"/>
        <v>9.9999999999999395E-5</v>
      </c>
      <c r="D311" s="21">
        <f t="shared" si="12"/>
        <v>3.8592307692307464E-5</v>
      </c>
    </row>
    <row r="312" spans="1:4">
      <c r="A312">
        <v>2.8299999999999999E-2</v>
      </c>
      <c r="B312">
        <v>0.386192307692308</v>
      </c>
      <c r="C312" s="21">
        <f t="shared" si="11"/>
        <v>9.9999999999999395E-5</v>
      </c>
      <c r="D312" s="21">
        <f t="shared" si="12"/>
        <v>3.8619230769230565E-5</v>
      </c>
    </row>
    <row r="313" spans="1:4">
      <c r="A313">
        <v>2.8400000000000002E-2</v>
      </c>
      <c r="B313">
        <v>0.38646153846153802</v>
      </c>
      <c r="C313" s="21">
        <f t="shared" si="11"/>
        <v>1.0000000000000286E-4</v>
      </c>
      <c r="D313" s="21">
        <f t="shared" si="12"/>
        <v>3.8646153846154907E-5</v>
      </c>
    </row>
    <row r="314" spans="1:4">
      <c r="A314">
        <v>2.8500000000000001E-2</v>
      </c>
      <c r="B314">
        <v>0.38673076923076899</v>
      </c>
      <c r="C314" s="21">
        <f t="shared" si="11"/>
        <v>9.9999999999999395E-5</v>
      </c>
      <c r="D314" s="21">
        <f t="shared" si="12"/>
        <v>3.8673076923076667E-5</v>
      </c>
    </row>
    <row r="315" spans="1:4">
      <c r="A315">
        <v>2.86E-2</v>
      </c>
      <c r="B315">
        <v>0.38700000000000001</v>
      </c>
      <c r="C315" s="21">
        <f t="shared" si="11"/>
        <v>9.9999999999999395E-5</v>
      </c>
      <c r="D315" s="21">
        <f t="shared" si="12"/>
        <v>3.8699999999999768E-5</v>
      </c>
    </row>
    <row r="316" spans="1:4">
      <c r="A316">
        <v>2.87E-2</v>
      </c>
      <c r="B316">
        <v>0.38726923076923098</v>
      </c>
      <c r="C316" s="21">
        <f t="shared" si="11"/>
        <v>9.9999999999999395E-5</v>
      </c>
      <c r="D316" s="21">
        <f t="shared" si="12"/>
        <v>3.8726923076922863E-5</v>
      </c>
    </row>
    <row r="317" spans="1:4">
      <c r="A317">
        <v>2.8799999999999999E-2</v>
      </c>
      <c r="B317">
        <v>0.387538461538462</v>
      </c>
      <c r="C317" s="21">
        <f t="shared" si="11"/>
        <v>9.9999999999999395E-5</v>
      </c>
      <c r="D317" s="21">
        <f t="shared" si="12"/>
        <v>3.8753846153845965E-5</v>
      </c>
    </row>
    <row r="318" spans="1:4">
      <c r="A318">
        <v>2.8899999999999999E-2</v>
      </c>
      <c r="B318">
        <v>0.38780769230769202</v>
      </c>
      <c r="C318" s="21">
        <f t="shared" si="11"/>
        <v>9.9999999999999395E-5</v>
      </c>
      <c r="D318" s="21">
        <f t="shared" si="12"/>
        <v>3.8780769230768965E-5</v>
      </c>
    </row>
    <row r="319" spans="1:4">
      <c r="A319">
        <v>2.9000000000000001E-2</v>
      </c>
      <c r="B319">
        <v>0.38807692307692299</v>
      </c>
      <c r="C319" s="21">
        <f t="shared" si="11"/>
        <v>1.0000000000000286E-4</v>
      </c>
      <c r="D319" s="21">
        <f t="shared" si="12"/>
        <v>3.8807692307693408E-5</v>
      </c>
    </row>
    <row r="320" spans="1:4">
      <c r="A320">
        <v>2.9100000000000001E-2</v>
      </c>
      <c r="B320">
        <v>0.38834615384615401</v>
      </c>
      <c r="C320" s="21">
        <f t="shared" si="11"/>
        <v>9.9999999999999395E-5</v>
      </c>
      <c r="D320" s="21">
        <f t="shared" si="12"/>
        <v>3.8834615384615168E-5</v>
      </c>
    </row>
    <row r="321" spans="1:4">
      <c r="A321">
        <v>2.92E-2</v>
      </c>
      <c r="B321">
        <v>0.38861538461538497</v>
      </c>
      <c r="C321" s="21">
        <f t="shared" si="11"/>
        <v>9.9999999999999395E-5</v>
      </c>
      <c r="D321" s="21">
        <f t="shared" si="12"/>
        <v>3.8861538461538263E-5</v>
      </c>
    </row>
    <row r="322" spans="1:4">
      <c r="A322">
        <v>2.93E-2</v>
      </c>
      <c r="B322">
        <v>0.388884615384615</v>
      </c>
      <c r="C322" s="21">
        <f t="shared" si="11"/>
        <v>9.9999999999999395E-5</v>
      </c>
      <c r="D322" s="21">
        <f t="shared" si="12"/>
        <v>3.8888461538461262E-5</v>
      </c>
    </row>
    <row r="323" spans="1:4">
      <c r="A323">
        <v>2.9399999999999999E-2</v>
      </c>
      <c r="B323">
        <v>0.38915384615384602</v>
      </c>
      <c r="C323" s="21">
        <f t="shared" si="11"/>
        <v>9.9999999999999395E-5</v>
      </c>
      <c r="D323" s="21">
        <f t="shared" si="12"/>
        <v>3.8915384615384364E-5</v>
      </c>
    </row>
    <row r="324" spans="1:4">
      <c r="A324">
        <v>2.9499999999999998E-2</v>
      </c>
      <c r="B324">
        <v>0.38942307692307698</v>
      </c>
      <c r="C324" s="21">
        <f t="shared" si="11"/>
        <v>9.9999999999999395E-5</v>
      </c>
      <c r="D324" s="21">
        <f t="shared" si="12"/>
        <v>3.8942307692307466E-5</v>
      </c>
    </row>
    <row r="325" spans="1:4">
      <c r="A325">
        <v>2.9600000000000001E-2</v>
      </c>
      <c r="B325">
        <v>0.389692307692308</v>
      </c>
      <c r="C325" s="21">
        <f t="shared" si="11"/>
        <v>1.0000000000000286E-4</v>
      </c>
      <c r="D325" s="21">
        <f t="shared" si="12"/>
        <v>3.8969230769231916E-5</v>
      </c>
    </row>
    <row r="326" spans="1:4">
      <c r="A326">
        <v>2.9700000000000001E-2</v>
      </c>
      <c r="B326">
        <v>0.38996153846153803</v>
      </c>
      <c r="C326" s="21">
        <f t="shared" si="11"/>
        <v>9.9999999999999395E-5</v>
      </c>
      <c r="D326" s="21">
        <f t="shared" si="12"/>
        <v>3.8996153846153567E-5</v>
      </c>
    </row>
    <row r="327" spans="1:4">
      <c r="A327">
        <v>2.98E-2</v>
      </c>
      <c r="B327">
        <v>0.39023076923076899</v>
      </c>
      <c r="C327" s="21">
        <f t="shared" si="11"/>
        <v>9.9999999999999395E-5</v>
      </c>
      <c r="D327" s="21">
        <f t="shared" si="12"/>
        <v>3.9023076923076662E-5</v>
      </c>
    </row>
    <row r="328" spans="1:4">
      <c r="A328">
        <v>2.9899999999999999E-2</v>
      </c>
      <c r="B328">
        <v>0.39050000000000001</v>
      </c>
      <c r="C328" s="21">
        <f t="shared" si="11"/>
        <v>9.9999999999999395E-5</v>
      </c>
      <c r="D328" s="21">
        <f t="shared" si="12"/>
        <v>3.9049999999999763E-5</v>
      </c>
    </row>
    <row r="329" spans="1:4">
      <c r="A329">
        <v>0.03</v>
      </c>
      <c r="B329">
        <v>0.39076923076923098</v>
      </c>
      <c r="C329" s="21">
        <f t="shared" si="11"/>
        <v>9.9999999999999395E-5</v>
      </c>
      <c r="D329" s="21">
        <f t="shared" si="12"/>
        <v>3.9076923076922865E-5</v>
      </c>
    </row>
    <row r="330" spans="1:4">
      <c r="A330">
        <v>3.0099999999999998E-2</v>
      </c>
      <c r="B330">
        <v>0.391038461538462</v>
      </c>
      <c r="C330" s="21">
        <f t="shared" si="11"/>
        <v>9.9999999999999395E-5</v>
      </c>
      <c r="D330" s="21">
        <f t="shared" si="12"/>
        <v>3.9103846153845966E-5</v>
      </c>
    </row>
    <row r="331" spans="1:4">
      <c r="A331">
        <v>3.0200000000000001E-2</v>
      </c>
      <c r="B331">
        <v>0.39130769230769202</v>
      </c>
      <c r="C331" s="21">
        <f t="shared" si="11"/>
        <v>1.0000000000000286E-4</v>
      </c>
      <c r="D331" s="21">
        <f t="shared" si="12"/>
        <v>3.9130769230770322E-5</v>
      </c>
    </row>
    <row r="332" spans="1:4">
      <c r="A332">
        <v>3.0300000000000001E-2</v>
      </c>
      <c r="B332">
        <v>0.39157692307692299</v>
      </c>
      <c r="C332" s="21">
        <f t="shared" si="11"/>
        <v>9.9999999999999395E-5</v>
      </c>
      <c r="D332" s="21">
        <f t="shared" si="12"/>
        <v>3.9157692307692061E-5</v>
      </c>
    </row>
    <row r="333" spans="1:4">
      <c r="A333">
        <v>3.04E-2</v>
      </c>
      <c r="B333">
        <v>0.39184615384615401</v>
      </c>
      <c r="C333" s="21">
        <f t="shared" si="11"/>
        <v>9.9999999999999395E-5</v>
      </c>
      <c r="D333" s="21">
        <f t="shared" si="12"/>
        <v>3.9184615384615163E-5</v>
      </c>
    </row>
    <row r="334" spans="1:4">
      <c r="A334">
        <v>3.0499999999999999E-2</v>
      </c>
      <c r="B334">
        <v>0.39211538461538498</v>
      </c>
      <c r="C334" s="21">
        <f t="shared" si="11"/>
        <v>9.9999999999999395E-5</v>
      </c>
      <c r="D334" s="21">
        <f t="shared" si="12"/>
        <v>3.9211538461538257E-5</v>
      </c>
    </row>
    <row r="335" spans="1:4">
      <c r="A335">
        <v>3.0599999999999999E-2</v>
      </c>
      <c r="B335">
        <v>0.392384615384615</v>
      </c>
      <c r="C335" s="21">
        <f t="shared" si="11"/>
        <v>9.9999999999999395E-5</v>
      </c>
      <c r="D335" s="21">
        <f t="shared" si="12"/>
        <v>3.9238461538461264E-5</v>
      </c>
    </row>
    <row r="336" spans="1:4">
      <c r="A336">
        <v>3.0700000000000002E-2</v>
      </c>
      <c r="B336">
        <v>0.39265384615384602</v>
      </c>
      <c r="C336" s="21">
        <f t="shared" si="11"/>
        <v>1.0000000000000286E-4</v>
      </c>
      <c r="D336" s="21">
        <f t="shared" si="12"/>
        <v>3.9265384615385728E-5</v>
      </c>
    </row>
    <row r="337" spans="1:4">
      <c r="A337">
        <v>3.0800000000000001E-2</v>
      </c>
      <c r="B337">
        <v>0.39292307692307699</v>
      </c>
      <c r="C337" s="21">
        <f t="shared" si="11"/>
        <v>9.9999999999999395E-5</v>
      </c>
      <c r="D337" s="21">
        <f t="shared" si="12"/>
        <v>3.929230769230746E-5</v>
      </c>
    </row>
    <row r="338" spans="1:4">
      <c r="A338">
        <v>3.09E-2</v>
      </c>
      <c r="B338">
        <v>0.39319230769230801</v>
      </c>
      <c r="C338" s="21">
        <f t="shared" si="11"/>
        <v>9.9999999999999395E-5</v>
      </c>
      <c r="D338" s="21">
        <f t="shared" si="12"/>
        <v>3.9319230769230562E-5</v>
      </c>
    </row>
    <row r="339" spans="1:4">
      <c r="A339">
        <v>3.1E-2</v>
      </c>
      <c r="B339">
        <v>0.39346153846153797</v>
      </c>
      <c r="C339" s="21">
        <f t="shared" si="11"/>
        <v>9.9999999999999395E-5</v>
      </c>
      <c r="D339" s="21">
        <f t="shared" si="12"/>
        <v>3.9346153846153562E-5</v>
      </c>
    </row>
    <row r="340" spans="1:4">
      <c r="A340">
        <v>3.1099999999999999E-2</v>
      </c>
      <c r="B340">
        <v>0.393730769230769</v>
      </c>
      <c r="C340" s="21">
        <f t="shared" si="11"/>
        <v>9.9999999999999395E-5</v>
      </c>
      <c r="D340" s="21">
        <f t="shared" si="12"/>
        <v>3.9373076923076664E-5</v>
      </c>
    </row>
    <row r="341" spans="1:4">
      <c r="A341">
        <v>3.1199999999999999E-2</v>
      </c>
      <c r="B341">
        <v>0.39400000000000002</v>
      </c>
      <c r="C341" s="21">
        <f t="shared" si="11"/>
        <v>9.9999999999999395E-5</v>
      </c>
      <c r="D341" s="21">
        <f t="shared" si="12"/>
        <v>3.9399999999999765E-5</v>
      </c>
    </row>
    <row r="342" spans="1:4">
      <c r="A342">
        <v>3.1300000000000001E-2</v>
      </c>
      <c r="B342">
        <v>0.39426923076923098</v>
      </c>
      <c r="C342" s="21">
        <f t="shared" si="11"/>
        <v>1.0000000000000286E-4</v>
      </c>
      <c r="D342" s="21">
        <f t="shared" si="12"/>
        <v>3.9426923076924229E-5</v>
      </c>
    </row>
    <row r="343" spans="1:4">
      <c r="A343">
        <v>3.1399999999999997E-2</v>
      </c>
      <c r="B343">
        <v>0.394538461538462</v>
      </c>
      <c r="C343" s="21">
        <f t="shared" si="11"/>
        <v>9.9999999999995925E-5</v>
      </c>
      <c r="D343" s="21">
        <f t="shared" si="12"/>
        <v>3.9453846153844593E-5</v>
      </c>
    </row>
    <row r="344" spans="1:4">
      <c r="A344">
        <v>3.15E-2</v>
      </c>
      <c r="B344">
        <v>0.39480769230769203</v>
      </c>
      <c r="C344" s="21">
        <f t="shared" si="11"/>
        <v>1.0000000000000286E-4</v>
      </c>
      <c r="D344" s="21">
        <f t="shared" si="12"/>
        <v>3.9480769230770337E-5</v>
      </c>
    </row>
    <row r="345" spans="1:4">
      <c r="A345">
        <v>3.1600000000000003E-2</v>
      </c>
      <c r="B345">
        <v>0.39507692307692299</v>
      </c>
      <c r="C345" s="21">
        <f t="shared" si="11"/>
        <v>1.0000000000000286E-4</v>
      </c>
      <c r="D345" s="21">
        <f t="shared" si="12"/>
        <v>3.9507692307693432E-5</v>
      </c>
    </row>
    <row r="346" spans="1:4">
      <c r="A346">
        <v>3.1699999999999999E-2</v>
      </c>
      <c r="B346">
        <v>0.39534615384615401</v>
      </c>
      <c r="C346" s="21">
        <f t="shared" si="11"/>
        <v>9.9999999999995925E-5</v>
      </c>
      <c r="D346" s="21">
        <f t="shared" si="12"/>
        <v>3.9534615384613789E-5</v>
      </c>
    </row>
    <row r="347" spans="1:4">
      <c r="A347">
        <v>3.1800000000000002E-2</v>
      </c>
      <c r="B347">
        <v>0.39561538461538498</v>
      </c>
      <c r="C347" s="21">
        <f t="shared" si="11"/>
        <v>1.0000000000000286E-4</v>
      </c>
      <c r="D347" s="21">
        <f t="shared" si="12"/>
        <v>3.9561538461539628E-5</v>
      </c>
    </row>
    <row r="348" spans="1:4">
      <c r="A348">
        <v>3.1899999999999998E-2</v>
      </c>
      <c r="B348">
        <v>0.395884615384615</v>
      </c>
      <c r="C348" s="21">
        <f t="shared" si="11"/>
        <v>9.9999999999995925E-5</v>
      </c>
      <c r="D348" s="21">
        <f t="shared" si="12"/>
        <v>3.958846153845989E-5</v>
      </c>
    </row>
    <row r="349" spans="1:4">
      <c r="A349">
        <v>3.2000000000000001E-2</v>
      </c>
      <c r="B349">
        <v>0.39615384615384602</v>
      </c>
      <c r="C349" s="21">
        <f t="shared" si="11"/>
        <v>1.0000000000000286E-4</v>
      </c>
      <c r="D349" s="21">
        <f t="shared" si="12"/>
        <v>3.9615384615385736E-5</v>
      </c>
    </row>
    <row r="350" spans="1:4">
      <c r="A350">
        <v>3.2099999999999997E-2</v>
      </c>
      <c r="B350">
        <v>0.39642307692307699</v>
      </c>
      <c r="C350" s="21">
        <f t="shared" si="11"/>
        <v>9.9999999999995925E-5</v>
      </c>
      <c r="D350" s="21">
        <f t="shared" si="12"/>
        <v>3.9642307692306087E-5</v>
      </c>
    </row>
    <row r="351" spans="1:4">
      <c r="A351">
        <v>3.2199999999999999E-2</v>
      </c>
      <c r="B351">
        <v>0.39669230769230801</v>
      </c>
      <c r="C351" s="21">
        <f t="shared" ref="C351:C414" si="13">A351-A350</f>
        <v>1.0000000000000286E-4</v>
      </c>
      <c r="D351" s="21">
        <f t="shared" ref="D351:D414" si="14">B351*C351</f>
        <v>3.9669230769231939E-5</v>
      </c>
    </row>
    <row r="352" spans="1:4">
      <c r="A352">
        <v>3.2300000000000002E-2</v>
      </c>
      <c r="B352">
        <v>0.39696153846153798</v>
      </c>
      <c r="C352" s="21">
        <f t="shared" si="13"/>
        <v>1.0000000000000286E-4</v>
      </c>
      <c r="D352" s="21">
        <f t="shared" si="14"/>
        <v>3.9696153846154932E-5</v>
      </c>
    </row>
    <row r="353" spans="1:4">
      <c r="A353">
        <v>3.2399999999999998E-2</v>
      </c>
      <c r="B353">
        <v>0.397230769230769</v>
      </c>
      <c r="C353" s="21">
        <f t="shared" si="13"/>
        <v>9.9999999999995925E-5</v>
      </c>
      <c r="D353" s="21">
        <f t="shared" si="14"/>
        <v>3.9723076923075283E-5</v>
      </c>
    </row>
    <row r="354" spans="1:4">
      <c r="A354">
        <v>3.2500000000000001E-2</v>
      </c>
      <c r="B354">
        <v>0.39750000000000002</v>
      </c>
      <c r="C354" s="21">
        <f t="shared" si="13"/>
        <v>1.0000000000000286E-4</v>
      </c>
      <c r="D354" s="21">
        <f t="shared" si="14"/>
        <v>3.9750000000001142E-5</v>
      </c>
    </row>
    <row r="355" spans="1:4">
      <c r="A355">
        <v>3.2599999999999997E-2</v>
      </c>
      <c r="B355">
        <v>0.39776923076923099</v>
      </c>
      <c r="C355" s="21">
        <f t="shared" si="13"/>
        <v>9.9999999999995925E-5</v>
      </c>
      <c r="D355" s="21">
        <f t="shared" si="14"/>
        <v>3.9776923076921479E-5</v>
      </c>
    </row>
    <row r="356" spans="1:4">
      <c r="A356">
        <v>3.27E-2</v>
      </c>
      <c r="B356">
        <v>0.39803846153846201</v>
      </c>
      <c r="C356" s="21">
        <f t="shared" si="13"/>
        <v>1.0000000000000286E-4</v>
      </c>
      <c r="D356" s="21">
        <f t="shared" si="14"/>
        <v>3.9803846153847339E-5</v>
      </c>
    </row>
    <row r="357" spans="1:4">
      <c r="A357">
        <v>3.2800000000000003E-2</v>
      </c>
      <c r="B357">
        <v>0.39830769230769197</v>
      </c>
      <c r="C357" s="21">
        <f t="shared" si="13"/>
        <v>1.0000000000000286E-4</v>
      </c>
      <c r="D357" s="21">
        <f t="shared" si="14"/>
        <v>3.9830769230770339E-5</v>
      </c>
    </row>
    <row r="358" spans="1:4">
      <c r="A358">
        <v>3.2899999999999999E-2</v>
      </c>
      <c r="B358">
        <v>0.398576923076923</v>
      </c>
      <c r="C358" s="21">
        <f t="shared" si="13"/>
        <v>9.9999999999995925E-5</v>
      </c>
      <c r="D358" s="21">
        <f t="shared" si="14"/>
        <v>3.9857692307690675E-5</v>
      </c>
    </row>
    <row r="359" spans="1:4">
      <c r="A359">
        <v>3.3000000000000002E-2</v>
      </c>
      <c r="B359">
        <v>0.39884615384615402</v>
      </c>
      <c r="C359" s="21">
        <f t="shared" si="13"/>
        <v>1.0000000000000286E-4</v>
      </c>
      <c r="D359" s="21">
        <f t="shared" si="14"/>
        <v>3.9884615384616542E-5</v>
      </c>
    </row>
    <row r="360" spans="1:4">
      <c r="A360">
        <v>3.3099999999999997E-2</v>
      </c>
      <c r="B360">
        <v>0.39911538461538498</v>
      </c>
      <c r="C360" s="21">
        <f t="shared" si="13"/>
        <v>9.9999999999995925E-5</v>
      </c>
      <c r="D360" s="21">
        <f t="shared" si="14"/>
        <v>3.9911538461536872E-5</v>
      </c>
    </row>
    <row r="361" spans="1:4">
      <c r="A361">
        <v>3.32E-2</v>
      </c>
      <c r="B361">
        <v>0.399384615384615</v>
      </c>
      <c r="C361" s="21">
        <f t="shared" si="13"/>
        <v>1.0000000000000286E-4</v>
      </c>
      <c r="D361" s="21">
        <f t="shared" si="14"/>
        <v>3.9938461538462643E-5</v>
      </c>
    </row>
    <row r="362" spans="1:4">
      <c r="A362">
        <v>3.3300000000000003E-2</v>
      </c>
      <c r="B362">
        <v>0.39965384615384603</v>
      </c>
      <c r="C362" s="21">
        <f t="shared" si="13"/>
        <v>1.0000000000000286E-4</v>
      </c>
      <c r="D362" s="21">
        <f t="shared" si="14"/>
        <v>3.9965384615385745E-5</v>
      </c>
    </row>
    <row r="363" spans="1:4">
      <c r="A363">
        <v>3.3399999999999999E-2</v>
      </c>
      <c r="B363">
        <v>0.39992307692307699</v>
      </c>
      <c r="C363" s="21">
        <f t="shared" si="13"/>
        <v>9.9999999999995925E-5</v>
      </c>
      <c r="D363" s="21">
        <f t="shared" si="14"/>
        <v>3.9992307692306068E-5</v>
      </c>
    </row>
    <row r="364" spans="1:4">
      <c r="A364">
        <v>3.3500000000000002E-2</v>
      </c>
      <c r="B364">
        <v>0.40019230769230801</v>
      </c>
      <c r="C364" s="21">
        <f t="shared" si="13"/>
        <v>1.0000000000000286E-4</v>
      </c>
      <c r="D364" s="21">
        <f t="shared" si="14"/>
        <v>4.0019230769231948E-5</v>
      </c>
    </row>
    <row r="365" spans="1:4">
      <c r="A365">
        <v>3.3599999999999998E-2</v>
      </c>
      <c r="B365">
        <v>0.40046153846153798</v>
      </c>
      <c r="C365" s="21">
        <f t="shared" si="13"/>
        <v>9.9999999999995925E-5</v>
      </c>
      <c r="D365" s="21">
        <f t="shared" si="14"/>
        <v>4.004615384615217E-5</v>
      </c>
    </row>
    <row r="366" spans="1:4">
      <c r="A366">
        <v>3.3700000000000001E-2</v>
      </c>
      <c r="B366">
        <v>0.400730769230769</v>
      </c>
      <c r="C366" s="21">
        <f t="shared" si="13"/>
        <v>1.0000000000000286E-4</v>
      </c>
      <c r="D366" s="21">
        <f t="shared" si="14"/>
        <v>4.0073076923078049E-5</v>
      </c>
    </row>
    <row r="367" spans="1:4">
      <c r="A367">
        <v>3.3799999999999997E-2</v>
      </c>
      <c r="B367">
        <v>0.40100000000000002</v>
      </c>
      <c r="C367" s="21">
        <f t="shared" si="13"/>
        <v>9.9999999999995925E-5</v>
      </c>
      <c r="D367" s="21">
        <f t="shared" si="14"/>
        <v>4.0099999999998366E-5</v>
      </c>
    </row>
    <row r="368" spans="1:4">
      <c r="A368">
        <v>3.39E-2</v>
      </c>
      <c r="B368">
        <v>0.40126923076923099</v>
      </c>
      <c r="C368" s="21">
        <f t="shared" si="13"/>
        <v>1.0000000000000286E-4</v>
      </c>
      <c r="D368" s="21">
        <f t="shared" si="14"/>
        <v>4.0126923076924246E-5</v>
      </c>
    </row>
    <row r="369" spans="1:4">
      <c r="A369">
        <v>3.4000000000000002E-2</v>
      </c>
      <c r="B369">
        <v>0.40153846153846201</v>
      </c>
      <c r="C369" s="21">
        <f t="shared" si="13"/>
        <v>1.0000000000000286E-4</v>
      </c>
      <c r="D369" s="21">
        <f t="shared" si="14"/>
        <v>4.0153846153847354E-5</v>
      </c>
    </row>
    <row r="370" spans="1:4">
      <c r="A370">
        <v>3.4099999999999998E-2</v>
      </c>
      <c r="B370">
        <v>0.40180769230769198</v>
      </c>
      <c r="C370" s="21">
        <f t="shared" si="13"/>
        <v>9.9999999999995925E-5</v>
      </c>
      <c r="D370" s="21">
        <f t="shared" si="14"/>
        <v>4.0180769230767562E-5</v>
      </c>
    </row>
    <row r="371" spans="1:4">
      <c r="A371">
        <v>3.4200000000000001E-2</v>
      </c>
      <c r="B371">
        <v>0.402076923076923</v>
      </c>
      <c r="C371" s="21">
        <f t="shared" si="13"/>
        <v>1.0000000000000286E-4</v>
      </c>
      <c r="D371" s="21">
        <f t="shared" si="14"/>
        <v>4.0207692307693449E-5</v>
      </c>
    </row>
    <row r="372" spans="1:4">
      <c r="A372">
        <v>3.4299999999999997E-2</v>
      </c>
      <c r="B372">
        <v>0.40234615384615402</v>
      </c>
      <c r="C372" s="21">
        <f t="shared" si="13"/>
        <v>9.9999999999995925E-5</v>
      </c>
      <c r="D372" s="21">
        <f t="shared" si="14"/>
        <v>4.0234615384613765E-5</v>
      </c>
    </row>
    <row r="373" spans="1:4">
      <c r="A373">
        <v>3.44E-2</v>
      </c>
      <c r="B373">
        <v>0.40261538461538499</v>
      </c>
      <c r="C373" s="21">
        <f t="shared" si="13"/>
        <v>1.0000000000000286E-4</v>
      </c>
      <c r="D373" s="21">
        <f t="shared" si="14"/>
        <v>4.0261538461539652E-5</v>
      </c>
    </row>
    <row r="374" spans="1:4">
      <c r="A374">
        <v>3.4500000000000003E-2</v>
      </c>
      <c r="B374">
        <v>0.40288461538461501</v>
      </c>
      <c r="C374" s="21">
        <f t="shared" si="13"/>
        <v>1.0000000000000286E-4</v>
      </c>
      <c r="D374" s="21">
        <f t="shared" si="14"/>
        <v>4.0288461538462652E-5</v>
      </c>
    </row>
    <row r="375" spans="1:4">
      <c r="A375">
        <v>3.4599999999999999E-2</v>
      </c>
      <c r="B375">
        <v>0.40315384615384597</v>
      </c>
      <c r="C375" s="21">
        <f t="shared" si="13"/>
        <v>9.9999999999995925E-5</v>
      </c>
      <c r="D375" s="21">
        <f t="shared" si="14"/>
        <v>4.0315384615382955E-5</v>
      </c>
    </row>
    <row r="376" spans="1:4">
      <c r="A376">
        <v>3.4700000000000002E-2</v>
      </c>
      <c r="B376">
        <v>0.403423076923077</v>
      </c>
      <c r="C376" s="21">
        <f t="shared" si="13"/>
        <v>1.0000000000000286E-4</v>
      </c>
      <c r="D376" s="21">
        <f t="shared" si="14"/>
        <v>4.0342307692308855E-5</v>
      </c>
    </row>
    <row r="377" spans="1:4">
      <c r="A377">
        <v>3.4799999999999998E-2</v>
      </c>
      <c r="B377">
        <v>0.40369230769230802</v>
      </c>
      <c r="C377" s="21">
        <f t="shared" si="13"/>
        <v>9.9999999999995925E-5</v>
      </c>
      <c r="D377" s="21">
        <f t="shared" si="14"/>
        <v>4.0369230769229158E-5</v>
      </c>
    </row>
    <row r="378" spans="1:4">
      <c r="A378">
        <v>3.49E-2</v>
      </c>
      <c r="B378">
        <v>0.40396153846153798</v>
      </c>
      <c r="C378" s="21">
        <f t="shared" si="13"/>
        <v>1.0000000000000286E-4</v>
      </c>
      <c r="D378" s="21">
        <f t="shared" si="14"/>
        <v>4.0396153846154956E-5</v>
      </c>
    </row>
    <row r="379" spans="1:4">
      <c r="A379">
        <v>3.5000000000000003E-2</v>
      </c>
      <c r="B379">
        <v>0.404230769230769</v>
      </c>
      <c r="C379" s="21">
        <f t="shared" si="13"/>
        <v>1.0000000000000286E-4</v>
      </c>
      <c r="D379" s="21">
        <f t="shared" si="14"/>
        <v>4.0423076923078058E-5</v>
      </c>
    </row>
    <row r="380" spans="1:4">
      <c r="A380">
        <v>3.5099999999999999E-2</v>
      </c>
      <c r="B380">
        <v>0.40450000000000003</v>
      </c>
      <c r="C380" s="21">
        <f t="shared" si="13"/>
        <v>9.9999999999995925E-5</v>
      </c>
      <c r="D380" s="21">
        <f t="shared" si="14"/>
        <v>4.0449999999998354E-5</v>
      </c>
    </row>
    <row r="381" spans="1:4">
      <c r="A381">
        <v>3.5200000000000002E-2</v>
      </c>
      <c r="B381">
        <v>0.40476923076923099</v>
      </c>
      <c r="C381" s="21">
        <f t="shared" si="13"/>
        <v>1.0000000000000286E-4</v>
      </c>
      <c r="D381" s="21">
        <f t="shared" si="14"/>
        <v>4.0476923076924261E-5</v>
      </c>
    </row>
    <row r="382" spans="1:4">
      <c r="A382">
        <v>3.5299999999999998E-2</v>
      </c>
      <c r="B382">
        <v>0.40503846153846201</v>
      </c>
      <c r="C382" s="21">
        <f t="shared" si="13"/>
        <v>9.9999999999995925E-5</v>
      </c>
      <c r="D382" s="21">
        <f t="shared" si="14"/>
        <v>4.050384615384455E-5</v>
      </c>
    </row>
    <row r="383" spans="1:4">
      <c r="A383">
        <v>3.5400000000000001E-2</v>
      </c>
      <c r="B383">
        <v>0.40530769230769198</v>
      </c>
      <c r="C383" s="21">
        <f t="shared" si="13"/>
        <v>1.0000000000000286E-4</v>
      </c>
      <c r="D383" s="21">
        <f t="shared" si="14"/>
        <v>4.0530769230770356E-5</v>
      </c>
    </row>
    <row r="384" spans="1:4">
      <c r="A384">
        <v>3.5499999999999997E-2</v>
      </c>
      <c r="B384">
        <v>0.405576923076923</v>
      </c>
      <c r="C384" s="21">
        <f t="shared" si="13"/>
        <v>9.9999999999995925E-5</v>
      </c>
      <c r="D384" s="21">
        <f t="shared" si="14"/>
        <v>4.0557692307690645E-5</v>
      </c>
    </row>
    <row r="385" spans="1:4">
      <c r="A385">
        <v>3.56E-2</v>
      </c>
      <c r="B385">
        <v>0.40584615384615402</v>
      </c>
      <c r="C385" s="21">
        <f t="shared" si="13"/>
        <v>1.0000000000000286E-4</v>
      </c>
      <c r="D385" s="21">
        <f t="shared" si="14"/>
        <v>4.0584615384616566E-5</v>
      </c>
    </row>
    <row r="386" spans="1:4">
      <c r="A386">
        <v>3.5700000000000003E-2</v>
      </c>
      <c r="B386">
        <v>0.40611538461538499</v>
      </c>
      <c r="C386" s="21">
        <f t="shared" si="13"/>
        <v>1.0000000000000286E-4</v>
      </c>
      <c r="D386" s="21">
        <f t="shared" si="14"/>
        <v>4.061153846153966E-5</v>
      </c>
    </row>
    <row r="387" spans="1:4">
      <c r="A387">
        <v>3.5799999999999998E-2</v>
      </c>
      <c r="B387">
        <v>0.40638461538461501</v>
      </c>
      <c r="C387" s="21">
        <f t="shared" si="13"/>
        <v>9.9999999999995925E-5</v>
      </c>
      <c r="D387" s="21">
        <f t="shared" si="14"/>
        <v>4.0638461538459848E-5</v>
      </c>
    </row>
    <row r="388" spans="1:4">
      <c r="A388">
        <v>3.5900000000000001E-2</v>
      </c>
      <c r="B388">
        <v>0.40665384615384598</v>
      </c>
      <c r="C388" s="21">
        <f t="shared" si="13"/>
        <v>1.0000000000000286E-4</v>
      </c>
      <c r="D388" s="21">
        <f t="shared" si="14"/>
        <v>4.0665384615385762E-5</v>
      </c>
    </row>
    <row r="389" spans="1:4">
      <c r="A389">
        <v>3.5999999999999997E-2</v>
      </c>
      <c r="B389">
        <v>0.406923076923077</v>
      </c>
      <c r="C389" s="21">
        <f t="shared" si="13"/>
        <v>9.9999999999995925E-5</v>
      </c>
      <c r="D389" s="21">
        <f t="shared" si="14"/>
        <v>4.0692307692306044E-5</v>
      </c>
    </row>
    <row r="390" spans="1:4">
      <c r="A390">
        <v>3.61E-2</v>
      </c>
      <c r="B390">
        <v>0.40719230769230802</v>
      </c>
      <c r="C390" s="21">
        <f t="shared" si="13"/>
        <v>1.0000000000000286E-4</v>
      </c>
      <c r="D390" s="21">
        <f t="shared" si="14"/>
        <v>4.0719230769231972E-5</v>
      </c>
    </row>
    <row r="391" spans="1:4">
      <c r="A391">
        <v>3.6200000000000003E-2</v>
      </c>
      <c r="B391">
        <v>0.40746153846153799</v>
      </c>
      <c r="C391" s="21">
        <f t="shared" si="13"/>
        <v>1.0000000000000286E-4</v>
      </c>
      <c r="D391" s="21">
        <f t="shared" si="14"/>
        <v>4.0746153846154965E-5</v>
      </c>
    </row>
    <row r="392" spans="1:4">
      <c r="A392">
        <v>3.6299999999999999E-2</v>
      </c>
      <c r="B392">
        <v>0.40773076923076901</v>
      </c>
      <c r="C392" s="21">
        <f t="shared" si="13"/>
        <v>9.9999999999995925E-5</v>
      </c>
      <c r="D392" s="21">
        <f t="shared" si="14"/>
        <v>4.0773076923075241E-5</v>
      </c>
    </row>
    <row r="393" spans="1:4">
      <c r="A393">
        <v>3.6400000000000002E-2</v>
      </c>
      <c r="B393">
        <v>0.40799999999999997</v>
      </c>
      <c r="C393" s="21">
        <f t="shared" si="13"/>
        <v>1.0000000000000286E-4</v>
      </c>
      <c r="D393" s="21">
        <f t="shared" si="14"/>
        <v>4.0800000000001168E-5</v>
      </c>
    </row>
    <row r="394" spans="1:4">
      <c r="A394">
        <v>3.6499999999999998E-2</v>
      </c>
      <c r="B394">
        <v>0.408269230769231</v>
      </c>
      <c r="C394" s="21">
        <f t="shared" si="13"/>
        <v>9.9999999999995925E-5</v>
      </c>
      <c r="D394" s="21">
        <f t="shared" si="14"/>
        <v>4.0826923076921437E-5</v>
      </c>
    </row>
    <row r="395" spans="1:4">
      <c r="A395">
        <v>3.6600000000000001E-2</v>
      </c>
      <c r="B395">
        <v>0.40853846153846202</v>
      </c>
      <c r="C395" s="21">
        <f t="shared" si="13"/>
        <v>1.0000000000000286E-4</v>
      </c>
      <c r="D395" s="21">
        <f t="shared" si="14"/>
        <v>4.0853846153847371E-5</v>
      </c>
    </row>
    <row r="396" spans="1:4">
      <c r="A396">
        <v>3.6700000000000003E-2</v>
      </c>
      <c r="B396">
        <v>0.40880769230769198</v>
      </c>
      <c r="C396" s="21">
        <f t="shared" si="13"/>
        <v>1.0000000000000286E-4</v>
      </c>
      <c r="D396" s="21">
        <f t="shared" si="14"/>
        <v>4.0880769230770371E-5</v>
      </c>
    </row>
    <row r="397" spans="1:4">
      <c r="A397">
        <v>3.6799999999999999E-2</v>
      </c>
      <c r="B397">
        <v>0.409076923076923</v>
      </c>
      <c r="C397" s="21">
        <f t="shared" si="13"/>
        <v>9.9999999999995925E-5</v>
      </c>
      <c r="D397" s="21">
        <f t="shared" si="14"/>
        <v>4.0907692307690633E-5</v>
      </c>
    </row>
    <row r="398" spans="1:4">
      <c r="A398">
        <v>3.6900000000000002E-2</v>
      </c>
      <c r="B398">
        <v>0.40934615384615403</v>
      </c>
      <c r="C398" s="21">
        <f t="shared" si="13"/>
        <v>1.0000000000000286E-4</v>
      </c>
      <c r="D398" s="21">
        <f t="shared" si="14"/>
        <v>4.0934615384616574E-5</v>
      </c>
    </row>
    <row r="399" spans="1:4">
      <c r="A399">
        <v>3.6999999999999998E-2</v>
      </c>
      <c r="B399">
        <v>0.40961538461538499</v>
      </c>
      <c r="C399" s="21">
        <f t="shared" si="13"/>
        <v>9.9999999999995925E-5</v>
      </c>
      <c r="D399" s="21">
        <f t="shared" si="14"/>
        <v>4.096153846153683E-5</v>
      </c>
    </row>
    <row r="400" spans="1:4">
      <c r="A400">
        <v>3.7100000000000001E-2</v>
      </c>
      <c r="B400">
        <v>0.40988461538461501</v>
      </c>
      <c r="C400" s="21">
        <f t="shared" si="13"/>
        <v>1.0000000000000286E-4</v>
      </c>
      <c r="D400" s="21">
        <f t="shared" si="14"/>
        <v>4.0988461538462676E-5</v>
      </c>
    </row>
    <row r="401" spans="1:4">
      <c r="A401">
        <v>3.7199999999999997E-2</v>
      </c>
      <c r="B401">
        <v>0.41015384615384598</v>
      </c>
      <c r="C401" s="21">
        <f t="shared" si="13"/>
        <v>9.9999999999995925E-5</v>
      </c>
      <c r="D401" s="21">
        <f t="shared" si="14"/>
        <v>4.1015384615382924E-5</v>
      </c>
    </row>
    <row r="402" spans="1:4">
      <c r="A402">
        <v>3.73E-2</v>
      </c>
      <c r="B402">
        <v>0.410423076923077</v>
      </c>
      <c r="C402" s="21">
        <f t="shared" si="13"/>
        <v>1.0000000000000286E-4</v>
      </c>
      <c r="D402" s="21">
        <f t="shared" si="14"/>
        <v>4.1042307692308879E-5</v>
      </c>
    </row>
    <row r="403" spans="1:4">
      <c r="A403">
        <v>3.7400000000000003E-2</v>
      </c>
      <c r="B403">
        <v>0.41069230769230802</v>
      </c>
      <c r="C403" s="21">
        <f t="shared" si="13"/>
        <v>1.0000000000000286E-4</v>
      </c>
      <c r="D403" s="21">
        <f t="shared" si="14"/>
        <v>4.106923076923198E-5</v>
      </c>
    </row>
    <row r="404" spans="1:4">
      <c r="A404">
        <v>3.7499999999999999E-2</v>
      </c>
      <c r="B404">
        <v>0.41096153846153799</v>
      </c>
      <c r="C404" s="21">
        <f t="shared" si="13"/>
        <v>9.9999999999995925E-5</v>
      </c>
      <c r="D404" s="21">
        <f t="shared" si="14"/>
        <v>4.1096153846152127E-5</v>
      </c>
    </row>
    <row r="405" spans="1:4">
      <c r="A405">
        <v>3.7600000000000001E-2</v>
      </c>
      <c r="B405">
        <v>0.41123076923076901</v>
      </c>
      <c r="C405" s="21">
        <f t="shared" si="13"/>
        <v>1.0000000000000286E-4</v>
      </c>
      <c r="D405" s="21">
        <f t="shared" si="14"/>
        <v>4.1123076923078082E-5</v>
      </c>
    </row>
    <row r="406" spans="1:4">
      <c r="A406">
        <v>3.7699999999999997E-2</v>
      </c>
      <c r="B406">
        <v>0.41149999999999998</v>
      </c>
      <c r="C406" s="21">
        <f t="shared" si="13"/>
        <v>9.9999999999995925E-5</v>
      </c>
      <c r="D406" s="21">
        <f t="shared" si="14"/>
        <v>4.1149999999998324E-5</v>
      </c>
    </row>
    <row r="407" spans="1:4">
      <c r="A407">
        <v>3.78E-2</v>
      </c>
      <c r="B407">
        <v>0.411769230769231</v>
      </c>
      <c r="C407" s="21">
        <f t="shared" si="13"/>
        <v>1.0000000000000286E-4</v>
      </c>
      <c r="D407" s="21">
        <f t="shared" si="14"/>
        <v>4.1176923076924278E-5</v>
      </c>
    </row>
    <row r="408" spans="1:4">
      <c r="A408">
        <v>3.7900000000000003E-2</v>
      </c>
      <c r="B408">
        <v>0.41203846153846202</v>
      </c>
      <c r="C408" s="21">
        <f t="shared" si="13"/>
        <v>1.0000000000000286E-4</v>
      </c>
      <c r="D408" s="21">
        <f t="shared" si="14"/>
        <v>4.120384615384738E-5</v>
      </c>
    </row>
    <row r="409" spans="1:4">
      <c r="A409">
        <v>3.7999999999999999E-2</v>
      </c>
      <c r="B409">
        <v>0.41230769230769199</v>
      </c>
      <c r="C409" s="21">
        <f t="shared" si="13"/>
        <v>9.9999999999995925E-5</v>
      </c>
      <c r="D409" s="21">
        <f t="shared" si="14"/>
        <v>4.123076923076752E-5</v>
      </c>
    </row>
    <row r="410" spans="1:4">
      <c r="A410">
        <v>3.8100000000000002E-2</v>
      </c>
      <c r="B410">
        <v>0.41257692307692301</v>
      </c>
      <c r="C410" s="21">
        <f t="shared" si="13"/>
        <v>1.0000000000000286E-4</v>
      </c>
      <c r="D410" s="21">
        <f t="shared" si="14"/>
        <v>4.1257692307693481E-5</v>
      </c>
    </row>
    <row r="411" spans="1:4">
      <c r="A411">
        <v>3.8199999999999998E-2</v>
      </c>
      <c r="B411">
        <v>0.41284615384615397</v>
      </c>
      <c r="C411" s="21">
        <f t="shared" si="13"/>
        <v>9.9999999999995925E-5</v>
      </c>
      <c r="D411" s="21">
        <f t="shared" si="14"/>
        <v>4.1284615384613716E-5</v>
      </c>
    </row>
    <row r="412" spans="1:4">
      <c r="A412">
        <v>3.8300000000000001E-2</v>
      </c>
      <c r="B412">
        <v>0.413115384615385</v>
      </c>
      <c r="C412" s="21">
        <f t="shared" si="13"/>
        <v>1.0000000000000286E-4</v>
      </c>
      <c r="D412" s="21">
        <f t="shared" si="14"/>
        <v>4.1311538461539684E-5</v>
      </c>
    </row>
    <row r="413" spans="1:4">
      <c r="A413">
        <v>3.8399999999999997E-2</v>
      </c>
      <c r="B413">
        <v>0.41338461538461502</v>
      </c>
      <c r="C413" s="21">
        <f t="shared" si="13"/>
        <v>9.9999999999995925E-5</v>
      </c>
      <c r="D413" s="21">
        <f t="shared" si="14"/>
        <v>4.1338461538459818E-5</v>
      </c>
    </row>
    <row r="414" spans="1:4">
      <c r="A414">
        <v>3.85E-2</v>
      </c>
      <c r="B414">
        <v>0.41365384615384598</v>
      </c>
      <c r="C414" s="21">
        <f t="shared" si="13"/>
        <v>1.0000000000000286E-4</v>
      </c>
      <c r="D414" s="21">
        <f t="shared" si="14"/>
        <v>4.1365384615385786E-5</v>
      </c>
    </row>
    <row r="415" spans="1:4">
      <c r="A415">
        <v>3.8600000000000002E-2</v>
      </c>
      <c r="B415">
        <v>0.413923076923077</v>
      </c>
      <c r="C415" s="21">
        <f t="shared" ref="C415:C478" si="15">A415-A414</f>
        <v>1.0000000000000286E-4</v>
      </c>
      <c r="D415" s="21">
        <f t="shared" ref="D415:D478" si="16">B415*C415</f>
        <v>4.1392307692308887E-5</v>
      </c>
    </row>
    <row r="416" spans="1:4">
      <c r="A416">
        <v>3.8699999999999998E-2</v>
      </c>
      <c r="B416">
        <v>0.41419230769230803</v>
      </c>
      <c r="C416" s="21">
        <f t="shared" si="15"/>
        <v>9.9999999999995925E-5</v>
      </c>
      <c r="D416" s="21">
        <f t="shared" si="16"/>
        <v>4.1419230769229116E-5</v>
      </c>
    </row>
    <row r="417" spans="1:4">
      <c r="A417">
        <v>3.8800000000000001E-2</v>
      </c>
      <c r="B417">
        <v>0.41446153846153799</v>
      </c>
      <c r="C417" s="21">
        <f t="shared" si="15"/>
        <v>1.0000000000000286E-4</v>
      </c>
      <c r="D417" s="21">
        <f t="shared" si="16"/>
        <v>4.1446153846154989E-5</v>
      </c>
    </row>
    <row r="418" spans="1:4">
      <c r="A418">
        <v>3.8899999999999997E-2</v>
      </c>
      <c r="B418">
        <v>0.41473076923076901</v>
      </c>
      <c r="C418" s="21">
        <f t="shared" si="15"/>
        <v>9.9999999999995925E-5</v>
      </c>
      <c r="D418" s="21">
        <f t="shared" si="16"/>
        <v>4.147307692307521E-5</v>
      </c>
    </row>
    <row r="419" spans="1:4">
      <c r="A419">
        <v>3.9E-2</v>
      </c>
      <c r="B419">
        <v>0.41499999999999998</v>
      </c>
      <c r="C419" s="21">
        <f t="shared" si="15"/>
        <v>1.0000000000000286E-4</v>
      </c>
      <c r="D419" s="21">
        <f t="shared" si="16"/>
        <v>4.1500000000001185E-5</v>
      </c>
    </row>
    <row r="420" spans="1:4">
      <c r="A420">
        <v>3.9100000000000003E-2</v>
      </c>
      <c r="B420">
        <v>0.415269230769231</v>
      </c>
      <c r="C420" s="21">
        <f t="shared" si="15"/>
        <v>1.0000000000000286E-4</v>
      </c>
      <c r="D420" s="21">
        <f t="shared" si="16"/>
        <v>4.1526923076924286E-5</v>
      </c>
    </row>
    <row r="421" spans="1:4">
      <c r="A421">
        <v>3.9199999999999999E-2</v>
      </c>
      <c r="B421">
        <v>0.41553846153846202</v>
      </c>
      <c r="C421" s="21">
        <f t="shared" si="15"/>
        <v>9.9999999999995925E-5</v>
      </c>
      <c r="D421" s="21">
        <f t="shared" si="16"/>
        <v>4.1553846153844508E-5</v>
      </c>
    </row>
    <row r="422" spans="1:4">
      <c r="A422">
        <v>3.9300000000000002E-2</v>
      </c>
      <c r="B422">
        <v>0.41580769230769199</v>
      </c>
      <c r="C422" s="21">
        <f t="shared" si="15"/>
        <v>1.0000000000000286E-4</v>
      </c>
      <c r="D422" s="21">
        <f t="shared" si="16"/>
        <v>4.1580769230770388E-5</v>
      </c>
    </row>
    <row r="423" spans="1:4">
      <c r="A423">
        <v>3.9399999999999998E-2</v>
      </c>
      <c r="B423">
        <v>0.41607692307692301</v>
      </c>
      <c r="C423" s="21">
        <f t="shared" si="15"/>
        <v>9.9999999999995925E-5</v>
      </c>
      <c r="D423" s="21">
        <f t="shared" si="16"/>
        <v>4.1607692307690603E-5</v>
      </c>
    </row>
    <row r="424" spans="1:4">
      <c r="A424">
        <v>3.95E-2</v>
      </c>
      <c r="B424">
        <v>0.41634615384615398</v>
      </c>
      <c r="C424" s="21">
        <f t="shared" si="15"/>
        <v>1.0000000000000286E-4</v>
      </c>
      <c r="D424" s="21">
        <f t="shared" si="16"/>
        <v>4.1634615384616591E-5</v>
      </c>
    </row>
    <row r="425" spans="1:4">
      <c r="A425">
        <v>3.9600000000000003E-2</v>
      </c>
      <c r="B425">
        <v>0.416615384615385</v>
      </c>
      <c r="C425" s="21">
        <f t="shared" si="15"/>
        <v>1.0000000000000286E-4</v>
      </c>
      <c r="D425" s="21">
        <f t="shared" si="16"/>
        <v>4.1661538461539693E-5</v>
      </c>
    </row>
    <row r="426" spans="1:4">
      <c r="A426">
        <v>3.9699999999999999E-2</v>
      </c>
      <c r="B426">
        <v>0.41688461538461502</v>
      </c>
      <c r="C426" s="21">
        <f t="shared" si="15"/>
        <v>9.9999999999995925E-5</v>
      </c>
      <c r="D426" s="21">
        <f t="shared" si="16"/>
        <v>4.1688461538459806E-5</v>
      </c>
    </row>
    <row r="427" spans="1:4">
      <c r="A427">
        <v>3.9800000000000002E-2</v>
      </c>
      <c r="B427">
        <v>0.41715384615384599</v>
      </c>
      <c r="C427" s="21">
        <f t="shared" si="15"/>
        <v>1.0000000000000286E-4</v>
      </c>
      <c r="D427" s="21">
        <f t="shared" si="16"/>
        <v>4.1715384615385794E-5</v>
      </c>
    </row>
    <row r="428" spans="1:4">
      <c r="A428">
        <v>3.9899999999999998E-2</v>
      </c>
      <c r="B428">
        <v>0.41742307692307701</v>
      </c>
      <c r="C428" s="21">
        <f t="shared" si="15"/>
        <v>9.9999999999995925E-5</v>
      </c>
      <c r="D428" s="21">
        <f t="shared" si="16"/>
        <v>4.1742307692306002E-5</v>
      </c>
    </row>
    <row r="429" spans="1:4">
      <c r="A429">
        <v>0.04</v>
      </c>
      <c r="B429">
        <v>0.41769230769230797</v>
      </c>
      <c r="C429" s="21">
        <f t="shared" si="15"/>
        <v>1.0000000000000286E-4</v>
      </c>
      <c r="D429" s="21">
        <f t="shared" si="16"/>
        <v>4.176923076923199E-5</v>
      </c>
    </row>
    <row r="430" spans="1:4">
      <c r="A430">
        <v>4.0099999999999997E-2</v>
      </c>
      <c r="B430">
        <v>0.417961538461538</v>
      </c>
      <c r="C430" s="21">
        <f t="shared" si="15"/>
        <v>9.9999999999995925E-5</v>
      </c>
      <c r="D430" s="21">
        <f t="shared" si="16"/>
        <v>4.1796153846152097E-5</v>
      </c>
    </row>
    <row r="431" spans="1:4">
      <c r="A431">
        <v>4.02E-2</v>
      </c>
      <c r="B431">
        <v>0.41823076923076902</v>
      </c>
      <c r="C431" s="21">
        <f t="shared" si="15"/>
        <v>1.0000000000000286E-4</v>
      </c>
      <c r="D431" s="21">
        <f t="shared" si="16"/>
        <v>4.1823076923078099E-5</v>
      </c>
    </row>
    <row r="432" spans="1:4">
      <c r="A432">
        <v>4.0300000000000002E-2</v>
      </c>
      <c r="B432">
        <v>0.41849999999999998</v>
      </c>
      <c r="C432" s="21">
        <f t="shared" si="15"/>
        <v>1.0000000000000286E-4</v>
      </c>
      <c r="D432" s="21">
        <f t="shared" si="16"/>
        <v>4.18500000000012E-5</v>
      </c>
    </row>
    <row r="433" spans="1:4">
      <c r="A433">
        <v>4.0399999999999998E-2</v>
      </c>
      <c r="B433">
        <v>0.418769230769231</v>
      </c>
      <c r="C433" s="21">
        <f t="shared" si="15"/>
        <v>9.9999999999995925E-5</v>
      </c>
      <c r="D433" s="21">
        <f t="shared" si="16"/>
        <v>4.1876923076921395E-5</v>
      </c>
    </row>
    <row r="434" spans="1:4">
      <c r="A434">
        <v>4.0500000000000001E-2</v>
      </c>
      <c r="B434">
        <v>0.41903846153846203</v>
      </c>
      <c r="C434" s="21">
        <f t="shared" si="15"/>
        <v>1.0000000000000286E-4</v>
      </c>
      <c r="D434" s="21">
        <f t="shared" si="16"/>
        <v>4.1903846153847403E-5</v>
      </c>
    </row>
    <row r="435" spans="1:4">
      <c r="A435">
        <v>4.0599999999999997E-2</v>
      </c>
      <c r="B435">
        <v>0.41930769230769199</v>
      </c>
      <c r="C435" s="21">
        <f t="shared" si="15"/>
        <v>9.9999999999995925E-5</v>
      </c>
      <c r="D435" s="21">
        <f t="shared" si="16"/>
        <v>4.1930769230767489E-5</v>
      </c>
    </row>
    <row r="436" spans="1:4">
      <c r="A436">
        <v>4.07E-2</v>
      </c>
      <c r="B436">
        <v>0.41957692307692301</v>
      </c>
      <c r="C436" s="21">
        <f t="shared" si="15"/>
        <v>1.0000000000000286E-4</v>
      </c>
      <c r="D436" s="21">
        <f t="shared" si="16"/>
        <v>4.1957692307693505E-5</v>
      </c>
    </row>
    <row r="437" spans="1:4">
      <c r="A437">
        <v>4.0800000000000003E-2</v>
      </c>
      <c r="B437">
        <v>0.41984615384615398</v>
      </c>
      <c r="C437" s="21">
        <f t="shared" si="15"/>
        <v>1.0000000000000286E-4</v>
      </c>
      <c r="D437" s="21">
        <f t="shared" si="16"/>
        <v>4.19846153846166E-5</v>
      </c>
    </row>
    <row r="438" spans="1:4">
      <c r="A438">
        <v>4.0899999999999999E-2</v>
      </c>
      <c r="B438">
        <v>0.420115384615385</v>
      </c>
      <c r="C438" s="21">
        <f t="shared" si="15"/>
        <v>9.9999999999995925E-5</v>
      </c>
      <c r="D438" s="21">
        <f t="shared" si="16"/>
        <v>4.2011538461536787E-5</v>
      </c>
    </row>
    <row r="439" spans="1:4">
      <c r="A439">
        <v>4.1000000000000002E-2</v>
      </c>
      <c r="B439">
        <v>0.42038461538461502</v>
      </c>
      <c r="C439" s="21">
        <f t="shared" si="15"/>
        <v>1.0000000000000286E-4</v>
      </c>
      <c r="D439" s="21">
        <f t="shared" si="16"/>
        <v>4.2038461538462708E-5</v>
      </c>
    </row>
    <row r="440" spans="1:4">
      <c r="A440">
        <v>4.1099999999999998E-2</v>
      </c>
      <c r="B440">
        <v>0.42065384615384599</v>
      </c>
      <c r="C440" s="21">
        <f t="shared" si="15"/>
        <v>9.9999999999995925E-5</v>
      </c>
      <c r="D440" s="21">
        <f t="shared" si="16"/>
        <v>4.2065384615382882E-5</v>
      </c>
    </row>
    <row r="441" spans="1:4">
      <c r="A441">
        <v>4.1200000000000001E-2</v>
      </c>
      <c r="B441">
        <v>0.42092307692307701</v>
      </c>
      <c r="C441" s="21">
        <f t="shared" si="15"/>
        <v>1.0000000000000286E-4</v>
      </c>
      <c r="D441" s="21">
        <f t="shared" si="16"/>
        <v>4.2092307692308904E-5</v>
      </c>
    </row>
    <row r="442" spans="1:4">
      <c r="A442">
        <v>4.1300000000000003E-2</v>
      </c>
      <c r="B442">
        <v>0.42119230769230798</v>
      </c>
      <c r="C442" s="21">
        <f t="shared" si="15"/>
        <v>1.0000000000000286E-4</v>
      </c>
      <c r="D442" s="21">
        <f t="shared" si="16"/>
        <v>4.2119230769232006E-5</v>
      </c>
    </row>
    <row r="443" spans="1:4">
      <c r="A443">
        <v>4.1399999999999999E-2</v>
      </c>
      <c r="B443">
        <v>0.421461538461538</v>
      </c>
      <c r="C443" s="21">
        <f t="shared" si="15"/>
        <v>9.9999999999995925E-5</v>
      </c>
      <c r="D443" s="21">
        <f t="shared" si="16"/>
        <v>4.2146153846152085E-5</v>
      </c>
    </row>
    <row r="444" spans="1:4">
      <c r="A444">
        <v>4.1500000000000002E-2</v>
      </c>
      <c r="B444">
        <v>0.42173076923076902</v>
      </c>
      <c r="C444" s="21">
        <f t="shared" si="15"/>
        <v>1.0000000000000286E-4</v>
      </c>
      <c r="D444" s="21">
        <f t="shared" si="16"/>
        <v>4.2173076923078107E-5</v>
      </c>
    </row>
    <row r="445" spans="1:4">
      <c r="A445">
        <v>4.1599999999999998E-2</v>
      </c>
      <c r="B445">
        <v>0.42199999999999999</v>
      </c>
      <c r="C445" s="21">
        <f t="shared" si="15"/>
        <v>9.9999999999995925E-5</v>
      </c>
      <c r="D445" s="21">
        <f t="shared" si="16"/>
        <v>4.2199999999998281E-5</v>
      </c>
    </row>
    <row r="446" spans="1:4">
      <c r="A446">
        <v>4.1700000000000001E-2</v>
      </c>
      <c r="B446">
        <v>0.42226923076923101</v>
      </c>
      <c r="C446" s="21">
        <f t="shared" si="15"/>
        <v>1.0000000000000286E-4</v>
      </c>
      <c r="D446" s="21">
        <f t="shared" si="16"/>
        <v>4.222692307692431E-5</v>
      </c>
    </row>
    <row r="447" spans="1:4">
      <c r="A447">
        <v>4.1799999999999997E-2</v>
      </c>
      <c r="B447">
        <v>0.42253846153846197</v>
      </c>
      <c r="C447" s="21">
        <f t="shared" si="15"/>
        <v>9.9999999999995925E-5</v>
      </c>
      <c r="D447" s="21">
        <f t="shared" si="16"/>
        <v>4.2253846153844478E-5</v>
      </c>
    </row>
    <row r="448" spans="1:4">
      <c r="A448">
        <v>4.19E-2</v>
      </c>
      <c r="B448">
        <v>0.422807692307692</v>
      </c>
      <c r="C448" s="21">
        <f t="shared" si="15"/>
        <v>1.0000000000000286E-4</v>
      </c>
      <c r="D448" s="21">
        <f t="shared" si="16"/>
        <v>4.2280769230770412E-5</v>
      </c>
    </row>
    <row r="449" spans="1:4">
      <c r="A449">
        <v>4.2000000000000003E-2</v>
      </c>
      <c r="B449">
        <v>0.42307692307692302</v>
      </c>
      <c r="C449" s="21">
        <f t="shared" si="15"/>
        <v>1.0000000000000286E-4</v>
      </c>
      <c r="D449" s="21">
        <f t="shared" si="16"/>
        <v>4.2307692307693513E-5</v>
      </c>
    </row>
    <row r="450" spans="1:4">
      <c r="A450">
        <v>4.2099999999999999E-2</v>
      </c>
      <c r="B450">
        <v>0.42334615384615398</v>
      </c>
      <c r="C450" s="21">
        <f t="shared" si="15"/>
        <v>9.9999999999995925E-5</v>
      </c>
      <c r="D450" s="21">
        <f t="shared" si="16"/>
        <v>4.2334615384613674E-5</v>
      </c>
    </row>
    <row r="451" spans="1:4">
      <c r="A451">
        <v>4.2200000000000001E-2</v>
      </c>
      <c r="B451">
        <v>0.423615384615385</v>
      </c>
      <c r="C451" s="21">
        <f t="shared" si="15"/>
        <v>1.0000000000000286E-4</v>
      </c>
      <c r="D451" s="21">
        <f t="shared" si="16"/>
        <v>4.2361538461539716E-5</v>
      </c>
    </row>
    <row r="452" spans="1:4">
      <c r="A452">
        <v>4.2299999999999997E-2</v>
      </c>
      <c r="B452">
        <v>0.42388461538461503</v>
      </c>
      <c r="C452" s="21">
        <f t="shared" si="15"/>
        <v>9.9999999999995925E-5</v>
      </c>
      <c r="D452" s="21">
        <f t="shared" si="16"/>
        <v>4.2388461538459775E-5</v>
      </c>
    </row>
    <row r="453" spans="1:4">
      <c r="A453">
        <v>4.24E-2</v>
      </c>
      <c r="B453">
        <v>0.42415384615384599</v>
      </c>
      <c r="C453" s="21">
        <f t="shared" si="15"/>
        <v>1.0000000000000286E-4</v>
      </c>
      <c r="D453" s="21">
        <f t="shared" si="16"/>
        <v>4.2415384615385811E-5</v>
      </c>
    </row>
    <row r="454" spans="1:4">
      <c r="A454">
        <v>4.2500000000000003E-2</v>
      </c>
      <c r="B454">
        <v>0.42442307692307701</v>
      </c>
      <c r="C454" s="21">
        <f t="shared" si="15"/>
        <v>1.0000000000000286E-4</v>
      </c>
      <c r="D454" s="21">
        <f t="shared" si="16"/>
        <v>4.2442307692308919E-5</v>
      </c>
    </row>
    <row r="455" spans="1:4">
      <c r="A455">
        <v>4.2599999999999999E-2</v>
      </c>
      <c r="B455">
        <v>0.42469230769230798</v>
      </c>
      <c r="C455" s="21">
        <f t="shared" si="15"/>
        <v>9.9999999999995925E-5</v>
      </c>
      <c r="D455" s="21">
        <f t="shared" si="16"/>
        <v>4.2469230769229067E-5</v>
      </c>
    </row>
    <row r="456" spans="1:4">
      <c r="A456">
        <v>4.2700000000000002E-2</v>
      </c>
      <c r="B456">
        <v>0.424961538461539</v>
      </c>
      <c r="C456" s="21">
        <f t="shared" si="15"/>
        <v>1.0000000000000286E-4</v>
      </c>
      <c r="D456" s="21">
        <f t="shared" si="16"/>
        <v>4.2496153846155116E-5</v>
      </c>
    </row>
    <row r="457" spans="1:4">
      <c r="A457">
        <v>4.2799999999999998E-2</v>
      </c>
      <c r="B457">
        <v>0.42523076923076902</v>
      </c>
      <c r="C457" s="21">
        <f t="shared" si="15"/>
        <v>9.9999999999995925E-5</v>
      </c>
      <c r="D457" s="21">
        <f t="shared" si="16"/>
        <v>4.2523076923075168E-5</v>
      </c>
    </row>
    <row r="458" spans="1:4">
      <c r="A458">
        <v>4.2900000000000001E-2</v>
      </c>
      <c r="B458">
        <v>0.42549999999999999</v>
      </c>
      <c r="C458" s="21">
        <f t="shared" si="15"/>
        <v>1.0000000000000286E-4</v>
      </c>
      <c r="D458" s="21">
        <f t="shared" si="16"/>
        <v>4.2550000000001217E-5</v>
      </c>
    </row>
    <row r="459" spans="1:4">
      <c r="A459">
        <v>4.2999999999999997E-2</v>
      </c>
      <c r="B459">
        <v>0.42576923076923101</v>
      </c>
      <c r="C459" s="21">
        <f t="shared" si="15"/>
        <v>9.9999999999995925E-5</v>
      </c>
      <c r="D459" s="21">
        <f t="shared" si="16"/>
        <v>4.2576923076921364E-5</v>
      </c>
    </row>
    <row r="460" spans="1:4">
      <c r="A460">
        <v>4.3099999999999999E-2</v>
      </c>
      <c r="B460">
        <v>0.42603846153846198</v>
      </c>
      <c r="C460" s="21">
        <f t="shared" si="15"/>
        <v>1.0000000000000286E-4</v>
      </c>
      <c r="D460" s="21">
        <f t="shared" si="16"/>
        <v>4.260384615384742E-5</v>
      </c>
    </row>
    <row r="461" spans="1:4">
      <c r="A461">
        <v>4.3200000000000002E-2</v>
      </c>
      <c r="B461">
        <v>0.426307692307692</v>
      </c>
      <c r="C461" s="21">
        <f t="shared" si="15"/>
        <v>1.0000000000000286E-4</v>
      </c>
      <c r="D461" s="21">
        <f t="shared" si="16"/>
        <v>4.263076923077042E-5</v>
      </c>
    </row>
    <row r="462" spans="1:4">
      <c r="A462">
        <v>4.3299999999999998E-2</v>
      </c>
      <c r="B462">
        <v>0.42657692307692302</v>
      </c>
      <c r="C462" s="21">
        <f t="shared" si="15"/>
        <v>9.9999999999995925E-5</v>
      </c>
      <c r="D462" s="21">
        <f t="shared" si="16"/>
        <v>4.2657692307690561E-5</v>
      </c>
    </row>
    <row r="463" spans="1:4">
      <c r="A463">
        <v>4.3400000000000001E-2</v>
      </c>
      <c r="B463">
        <v>0.42684615384615399</v>
      </c>
      <c r="C463" s="21">
        <f t="shared" si="15"/>
        <v>1.0000000000000286E-4</v>
      </c>
      <c r="D463" s="21">
        <f t="shared" si="16"/>
        <v>4.2684615384616623E-5</v>
      </c>
    </row>
    <row r="464" spans="1:4">
      <c r="A464">
        <v>4.3499999999999997E-2</v>
      </c>
      <c r="B464">
        <v>0.42711538461538501</v>
      </c>
      <c r="C464" s="21">
        <f t="shared" si="15"/>
        <v>9.9999999999995925E-5</v>
      </c>
      <c r="D464" s="21">
        <f t="shared" si="16"/>
        <v>4.2711538461536764E-5</v>
      </c>
    </row>
    <row r="465" spans="1:4">
      <c r="A465">
        <v>4.36E-2</v>
      </c>
      <c r="B465">
        <v>0.42738461538461497</v>
      </c>
      <c r="C465" s="21">
        <f t="shared" si="15"/>
        <v>1.0000000000000286E-4</v>
      </c>
      <c r="D465" s="21">
        <f t="shared" si="16"/>
        <v>4.2738461538462725E-5</v>
      </c>
    </row>
    <row r="466" spans="1:4">
      <c r="A466">
        <v>4.3700000000000003E-2</v>
      </c>
      <c r="B466">
        <v>0.427653846153846</v>
      </c>
      <c r="C466" s="21">
        <f t="shared" si="15"/>
        <v>1.0000000000000286E-4</v>
      </c>
      <c r="D466" s="21">
        <f t="shared" si="16"/>
        <v>4.2765384615385826E-5</v>
      </c>
    </row>
    <row r="467" spans="1:4">
      <c r="A467">
        <v>4.3799999999999999E-2</v>
      </c>
      <c r="B467">
        <v>0.42792307692307702</v>
      </c>
      <c r="C467" s="21">
        <f t="shared" si="15"/>
        <v>9.9999999999995925E-5</v>
      </c>
      <c r="D467" s="21">
        <f t="shared" si="16"/>
        <v>4.279230769230596E-5</v>
      </c>
    </row>
    <row r="468" spans="1:4">
      <c r="A468">
        <v>4.3900000000000002E-2</v>
      </c>
      <c r="B468">
        <v>0.42819230769230798</v>
      </c>
      <c r="C468" s="21">
        <f t="shared" si="15"/>
        <v>1.0000000000000286E-4</v>
      </c>
      <c r="D468" s="21">
        <f t="shared" si="16"/>
        <v>4.2819230769232023E-5</v>
      </c>
    </row>
    <row r="469" spans="1:4">
      <c r="A469">
        <v>4.3999999999999997E-2</v>
      </c>
      <c r="B469">
        <v>0.42846153846153801</v>
      </c>
      <c r="C469" s="21">
        <f t="shared" si="15"/>
        <v>9.9999999999995925E-5</v>
      </c>
      <c r="D469" s="21">
        <f t="shared" si="16"/>
        <v>4.2846153846152055E-5</v>
      </c>
    </row>
    <row r="470" spans="1:4">
      <c r="A470">
        <v>4.41E-2</v>
      </c>
      <c r="B470">
        <v>0.42873076923076903</v>
      </c>
      <c r="C470" s="21">
        <f t="shared" si="15"/>
        <v>1.0000000000000286E-4</v>
      </c>
      <c r="D470" s="21">
        <f t="shared" si="16"/>
        <v>4.2873076923078131E-5</v>
      </c>
    </row>
    <row r="471" spans="1:4">
      <c r="A471">
        <v>4.4200000000000003E-2</v>
      </c>
      <c r="B471">
        <v>0.42899999999999999</v>
      </c>
      <c r="C471" s="21">
        <f t="shared" si="15"/>
        <v>1.0000000000000286E-4</v>
      </c>
      <c r="D471" s="21">
        <f t="shared" si="16"/>
        <v>4.2900000000001226E-5</v>
      </c>
    </row>
    <row r="472" spans="1:4">
      <c r="A472">
        <v>4.4299999999999999E-2</v>
      </c>
      <c r="B472">
        <v>0.42926923076923101</v>
      </c>
      <c r="C472" s="21">
        <f t="shared" si="15"/>
        <v>9.9999999999995925E-5</v>
      </c>
      <c r="D472" s="21">
        <f t="shared" si="16"/>
        <v>4.2926923076921353E-5</v>
      </c>
    </row>
    <row r="473" spans="1:4">
      <c r="A473">
        <v>4.4400000000000002E-2</v>
      </c>
      <c r="B473">
        <v>0.42953846153846198</v>
      </c>
      <c r="C473" s="21">
        <f t="shared" si="15"/>
        <v>1.0000000000000286E-4</v>
      </c>
      <c r="D473" s="21">
        <f t="shared" si="16"/>
        <v>4.2953846153847429E-5</v>
      </c>
    </row>
    <row r="474" spans="1:4">
      <c r="A474">
        <v>4.4499999999999998E-2</v>
      </c>
      <c r="B474">
        <v>0.429807692307692</v>
      </c>
      <c r="C474" s="21">
        <f t="shared" si="15"/>
        <v>9.9999999999995925E-5</v>
      </c>
      <c r="D474" s="21">
        <f t="shared" si="16"/>
        <v>4.2980769230767447E-5</v>
      </c>
    </row>
    <row r="475" spans="1:4">
      <c r="A475">
        <v>4.4600000000000001E-2</v>
      </c>
      <c r="B475">
        <v>0.43007692307692302</v>
      </c>
      <c r="C475" s="21">
        <f t="shared" si="15"/>
        <v>1.0000000000000286E-4</v>
      </c>
      <c r="D475" s="21">
        <f t="shared" si="16"/>
        <v>4.3007692307693537E-5</v>
      </c>
    </row>
    <row r="476" spans="1:4">
      <c r="A476">
        <v>4.4699999999999997E-2</v>
      </c>
      <c r="B476">
        <v>0.43034615384615399</v>
      </c>
      <c r="C476" s="21">
        <f t="shared" si="15"/>
        <v>9.9999999999995925E-5</v>
      </c>
      <c r="D476" s="21">
        <f t="shared" si="16"/>
        <v>4.3034615384613644E-5</v>
      </c>
    </row>
    <row r="477" spans="1:4">
      <c r="A477">
        <v>4.48E-2</v>
      </c>
      <c r="B477">
        <v>0.43061538461538501</v>
      </c>
      <c r="C477" s="21">
        <f t="shared" si="15"/>
        <v>1.0000000000000286E-4</v>
      </c>
      <c r="D477" s="21">
        <f t="shared" si="16"/>
        <v>4.3061538461539733E-5</v>
      </c>
    </row>
    <row r="478" spans="1:4">
      <c r="A478">
        <v>4.4900000000000002E-2</v>
      </c>
      <c r="B478">
        <v>0.43088461538461498</v>
      </c>
      <c r="C478" s="21">
        <f t="shared" si="15"/>
        <v>1.0000000000000286E-4</v>
      </c>
      <c r="D478" s="21">
        <f t="shared" si="16"/>
        <v>4.3088461538462733E-5</v>
      </c>
    </row>
    <row r="479" spans="1:4">
      <c r="A479">
        <v>4.4999999999999998E-2</v>
      </c>
      <c r="B479">
        <v>0.431153846153846</v>
      </c>
      <c r="C479" s="21">
        <f t="shared" ref="C479:C542" si="17">A479-A478</f>
        <v>9.9999999999995925E-5</v>
      </c>
      <c r="D479" s="21">
        <f t="shared" ref="D479:D542" si="18">B479*C479</f>
        <v>4.311538461538284E-5</v>
      </c>
    </row>
    <row r="480" spans="1:4">
      <c r="A480">
        <v>4.5100000000000001E-2</v>
      </c>
      <c r="B480">
        <v>0.43142307692307702</v>
      </c>
      <c r="C480" s="21">
        <f t="shared" si="17"/>
        <v>1.0000000000000286E-4</v>
      </c>
      <c r="D480" s="21">
        <f t="shared" si="18"/>
        <v>4.3142307692308936E-5</v>
      </c>
    </row>
    <row r="481" spans="1:4">
      <c r="A481">
        <v>4.5199999999999997E-2</v>
      </c>
      <c r="B481">
        <v>0.43169230769230799</v>
      </c>
      <c r="C481" s="21">
        <f t="shared" si="17"/>
        <v>9.9999999999995925E-5</v>
      </c>
      <c r="D481" s="21">
        <f t="shared" si="18"/>
        <v>4.3169230769229043E-5</v>
      </c>
    </row>
    <row r="482" spans="1:4">
      <c r="A482">
        <v>4.53E-2</v>
      </c>
      <c r="B482">
        <v>0.43196153846153801</v>
      </c>
      <c r="C482" s="21">
        <f t="shared" si="17"/>
        <v>1.0000000000000286E-4</v>
      </c>
      <c r="D482" s="21">
        <f t="shared" si="18"/>
        <v>4.3196153846155038E-5</v>
      </c>
    </row>
    <row r="483" spans="1:4">
      <c r="A483">
        <v>4.5400000000000003E-2</v>
      </c>
      <c r="B483">
        <v>0.43223076923076897</v>
      </c>
      <c r="C483" s="21">
        <f t="shared" si="17"/>
        <v>1.0000000000000286E-4</v>
      </c>
      <c r="D483" s="21">
        <f t="shared" si="18"/>
        <v>4.3223076923078133E-5</v>
      </c>
    </row>
    <row r="484" spans="1:4">
      <c r="A484">
        <v>4.5499999999999999E-2</v>
      </c>
      <c r="B484">
        <v>0.4325</v>
      </c>
      <c r="C484" s="21">
        <f t="shared" si="17"/>
        <v>9.9999999999995925E-5</v>
      </c>
      <c r="D484" s="21">
        <f t="shared" si="18"/>
        <v>4.3249999999998239E-5</v>
      </c>
    </row>
    <row r="485" spans="1:4">
      <c r="A485">
        <v>4.5600000000000002E-2</v>
      </c>
      <c r="B485">
        <v>0.43276923076923102</v>
      </c>
      <c r="C485" s="21">
        <f t="shared" si="17"/>
        <v>1.0000000000000286E-4</v>
      </c>
      <c r="D485" s="21">
        <f t="shared" si="18"/>
        <v>4.3276923076924343E-5</v>
      </c>
    </row>
    <row r="486" spans="1:4">
      <c r="A486">
        <v>4.5699999999999998E-2</v>
      </c>
      <c r="B486">
        <v>0.43303846153846198</v>
      </c>
      <c r="C486" s="21">
        <f t="shared" si="17"/>
        <v>9.9999999999995925E-5</v>
      </c>
      <c r="D486" s="21">
        <f t="shared" si="18"/>
        <v>4.3303846153844435E-5</v>
      </c>
    </row>
    <row r="487" spans="1:4">
      <c r="A487">
        <v>4.58E-2</v>
      </c>
      <c r="B487">
        <v>0.43330769230769201</v>
      </c>
      <c r="C487" s="21">
        <f t="shared" si="17"/>
        <v>1.0000000000000286E-4</v>
      </c>
      <c r="D487" s="21">
        <f t="shared" si="18"/>
        <v>4.3330769230770444E-5</v>
      </c>
    </row>
    <row r="488" spans="1:4">
      <c r="A488">
        <v>4.5900000000000003E-2</v>
      </c>
      <c r="B488">
        <v>0.43357692307692303</v>
      </c>
      <c r="C488" s="21">
        <f t="shared" si="17"/>
        <v>1.0000000000000286E-4</v>
      </c>
      <c r="D488" s="21">
        <f t="shared" si="18"/>
        <v>4.3357692307693546E-5</v>
      </c>
    </row>
    <row r="489" spans="1:4">
      <c r="A489">
        <v>4.5999999999999999E-2</v>
      </c>
      <c r="B489">
        <v>0.43384615384615399</v>
      </c>
      <c r="C489" s="21">
        <f t="shared" si="17"/>
        <v>9.9999999999995925E-5</v>
      </c>
      <c r="D489" s="21">
        <f t="shared" si="18"/>
        <v>4.3384615384613632E-5</v>
      </c>
    </row>
    <row r="490" spans="1:4">
      <c r="A490">
        <v>4.6100000000000002E-2</v>
      </c>
      <c r="B490">
        <v>0.43411538461538501</v>
      </c>
      <c r="C490" s="21">
        <f t="shared" si="17"/>
        <v>1.0000000000000286E-4</v>
      </c>
      <c r="D490" s="21">
        <f t="shared" si="18"/>
        <v>4.3411538461539742E-5</v>
      </c>
    </row>
    <row r="491" spans="1:4">
      <c r="A491">
        <v>4.6199999999999998E-2</v>
      </c>
      <c r="B491">
        <v>0.43438461538461498</v>
      </c>
      <c r="C491" s="21">
        <f t="shared" si="17"/>
        <v>9.9999999999995925E-5</v>
      </c>
      <c r="D491" s="21">
        <f t="shared" si="18"/>
        <v>4.3438461538459726E-5</v>
      </c>
    </row>
    <row r="492" spans="1:4">
      <c r="A492">
        <v>4.6300000000000001E-2</v>
      </c>
      <c r="B492">
        <v>0.434653846153846</v>
      </c>
      <c r="C492" s="21">
        <f t="shared" si="17"/>
        <v>1.0000000000000286E-4</v>
      </c>
      <c r="D492" s="21">
        <f t="shared" si="18"/>
        <v>4.3465384615385843E-5</v>
      </c>
    </row>
    <row r="493" spans="1:4">
      <c r="A493">
        <v>4.6399999999999997E-2</v>
      </c>
      <c r="B493">
        <v>0.43492307692307702</v>
      </c>
      <c r="C493" s="21">
        <f t="shared" si="17"/>
        <v>9.9999999999995925E-5</v>
      </c>
      <c r="D493" s="21">
        <f t="shared" si="18"/>
        <v>4.349230769230593E-5</v>
      </c>
    </row>
    <row r="494" spans="1:4">
      <c r="A494">
        <v>4.65E-2</v>
      </c>
      <c r="B494">
        <v>0.43519230769230799</v>
      </c>
      <c r="C494" s="21">
        <f t="shared" si="17"/>
        <v>1.0000000000000286E-4</v>
      </c>
      <c r="D494" s="21">
        <f t="shared" si="18"/>
        <v>4.3519230769232046E-5</v>
      </c>
    </row>
    <row r="495" spans="1:4">
      <c r="A495">
        <v>4.6600000000000003E-2</v>
      </c>
      <c r="B495">
        <v>0.43546153846153801</v>
      </c>
      <c r="C495" s="21">
        <f t="shared" si="17"/>
        <v>1.0000000000000286E-4</v>
      </c>
      <c r="D495" s="21">
        <f t="shared" si="18"/>
        <v>4.3546153846155046E-5</v>
      </c>
    </row>
    <row r="496" spans="1:4">
      <c r="A496">
        <v>4.6699999999999998E-2</v>
      </c>
      <c r="B496">
        <v>0.43573076923076898</v>
      </c>
      <c r="C496" s="21">
        <f t="shared" si="17"/>
        <v>9.9999999999995925E-5</v>
      </c>
      <c r="D496" s="21">
        <f t="shared" si="18"/>
        <v>4.3573076923075119E-5</v>
      </c>
    </row>
    <row r="497" spans="1:4">
      <c r="A497">
        <v>4.6800000000000001E-2</v>
      </c>
      <c r="B497">
        <v>0.436</v>
      </c>
      <c r="C497" s="21">
        <f t="shared" si="17"/>
        <v>1.0000000000000286E-4</v>
      </c>
      <c r="D497" s="21">
        <f t="shared" si="18"/>
        <v>4.360000000000125E-5</v>
      </c>
    </row>
    <row r="498" spans="1:4">
      <c r="A498">
        <v>4.6899999999999997E-2</v>
      </c>
      <c r="B498">
        <v>0.43626923076923102</v>
      </c>
      <c r="C498" s="21">
        <f t="shared" si="17"/>
        <v>9.9999999999995925E-5</v>
      </c>
      <c r="D498" s="21">
        <f t="shared" si="18"/>
        <v>4.3626923076921322E-5</v>
      </c>
    </row>
    <row r="499" spans="1:4">
      <c r="A499">
        <v>4.7E-2</v>
      </c>
      <c r="B499">
        <v>0.43653846153846199</v>
      </c>
      <c r="C499" s="21">
        <f t="shared" si="17"/>
        <v>1.0000000000000286E-4</v>
      </c>
      <c r="D499" s="21">
        <f t="shared" si="18"/>
        <v>4.3653846153847446E-5</v>
      </c>
    </row>
    <row r="500" spans="1:4">
      <c r="A500">
        <v>4.7100000000000003E-2</v>
      </c>
      <c r="B500">
        <v>0.43680769230769201</v>
      </c>
      <c r="C500" s="21">
        <f t="shared" si="17"/>
        <v>1.0000000000000286E-4</v>
      </c>
      <c r="D500" s="21">
        <f t="shared" si="18"/>
        <v>4.3680769230770453E-5</v>
      </c>
    </row>
    <row r="501" spans="1:4">
      <c r="A501">
        <v>4.7199999999999999E-2</v>
      </c>
      <c r="B501">
        <v>0.43707692307692297</v>
      </c>
      <c r="C501" s="21">
        <f t="shared" si="17"/>
        <v>9.9999999999995925E-5</v>
      </c>
      <c r="D501" s="21">
        <f t="shared" si="18"/>
        <v>4.3707692307690518E-5</v>
      </c>
    </row>
    <row r="502" spans="1:4">
      <c r="A502">
        <v>4.7300000000000002E-2</v>
      </c>
      <c r="B502">
        <v>0.437346153846154</v>
      </c>
      <c r="C502" s="21">
        <f t="shared" si="17"/>
        <v>1.0000000000000286E-4</v>
      </c>
      <c r="D502" s="21">
        <f t="shared" si="18"/>
        <v>4.3734615384616656E-5</v>
      </c>
    </row>
    <row r="503" spans="1:4">
      <c r="A503">
        <v>4.7399999999999998E-2</v>
      </c>
      <c r="B503">
        <v>0.43761538461538502</v>
      </c>
      <c r="C503" s="21">
        <f t="shared" si="17"/>
        <v>9.9999999999995925E-5</v>
      </c>
      <c r="D503" s="21">
        <f t="shared" si="18"/>
        <v>4.3761538461536721E-5</v>
      </c>
    </row>
    <row r="504" spans="1:4">
      <c r="A504">
        <v>4.7500000000000001E-2</v>
      </c>
      <c r="B504">
        <v>0.43788461538461498</v>
      </c>
      <c r="C504" s="21">
        <f t="shared" si="17"/>
        <v>1.0000000000000286E-4</v>
      </c>
      <c r="D504" s="21">
        <f t="shared" si="18"/>
        <v>4.378846153846275E-5</v>
      </c>
    </row>
    <row r="505" spans="1:4">
      <c r="A505">
        <v>4.7600000000000003E-2</v>
      </c>
      <c r="B505">
        <v>0.438153846153846</v>
      </c>
      <c r="C505" s="21">
        <f t="shared" si="17"/>
        <v>1.0000000000000286E-4</v>
      </c>
      <c r="D505" s="21">
        <f t="shared" si="18"/>
        <v>4.3815384615385859E-5</v>
      </c>
    </row>
    <row r="506" spans="1:4">
      <c r="A506">
        <v>4.7699999999999999E-2</v>
      </c>
      <c r="B506">
        <v>0.43842307692307703</v>
      </c>
      <c r="C506" s="21">
        <f t="shared" si="17"/>
        <v>9.9999999999995925E-5</v>
      </c>
      <c r="D506" s="21">
        <f t="shared" si="18"/>
        <v>4.3842307692305918E-5</v>
      </c>
    </row>
    <row r="507" spans="1:4">
      <c r="A507">
        <v>4.7800000000000002E-2</v>
      </c>
      <c r="B507">
        <v>0.43869230769230799</v>
      </c>
      <c r="C507" s="21">
        <f t="shared" si="17"/>
        <v>1.0000000000000286E-4</v>
      </c>
      <c r="D507" s="21">
        <f t="shared" si="18"/>
        <v>4.3869230769232055E-5</v>
      </c>
    </row>
    <row r="508" spans="1:4">
      <c r="A508">
        <v>4.7899999999999998E-2</v>
      </c>
      <c r="B508">
        <v>0.43896153846153801</v>
      </c>
      <c r="C508" s="21">
        <f t="shared" si="17"/>
        <v>9.9999999999995925E-5</v>
      </c>
      <c r="D508" s="21">
        <f t="shared" si="18"/>
        <v>4.3896153846152012E-5</v>
      </c>
    </row>
    <row r="509" spans="1:4">
      <c r="A509">
        <v>4.8000000000000001E-2</v>
      </c>
      <c r="B509">
        <v>0.43923076923076898</v>
      </c>
      <c r="C509" s="21">
        <f t="shared" si="17"/>
        <v>1.0000000000000286E-4</v>
      </c>
      <c r="D509" s="21">
        <f t="shared" si="18"/>
        <v>4.3923076923078156E-5</v>
      </c>
    </row>
    <row r="510" spans="1:4">
      <c r="A510">
        <v>4.8099999999999997E-2</v>
      </c>
      <c r="B510">
        <v>0.4395</v>
      </c>
      <c r="C510" s="21">
        <f t="shared" si="17"/>
        <v>9.9999999999995925E-5</v>
      </c>
      <c r="D510" s="21">
        <f t="shared" si="18"/>
        <v>4.3949999999998209E-5</v>
      </c>
    </row>
    <row r="511" spans="1:4">
      <c r="A511">
        <v>4.82E-2</v>
      </c>
      <c r="B511">
        <v>0.43976923076923102</v>
      </c>
      <c r="C511" s="21">
        <f t="shared" si="17"/>
        <v>1.0000000000000286E-4</v>
      </c>
      <c r="D511" s="21">
        <f t="shared" si="18"/>
        <v>4.397692307692436E-5</v>
      </c>
    </row>
    <row r="512" spans="1:4">
      <c r="A512">
        <v>4.8300000000000003E-2</v>
      </c>
      <c r="B512">
        <v>0.44003846153846199</v>
      </c>
      <c r="C512" s="21">
        <f t="shared" si="17"/>
        <v>1.0000000000000286E-4</v>
      </c>
      <c r="D512" s="21">
        <f t="shared" si="18"/>
        <v>4.4003846153847461E-5</v>
      </c>
    </row>
    <row r="513" spans="1:4">
      <c r="A513">
        <v>4.8399999999999999E-2</v>
      </c>
      <c r="B513">
        <v>0.44030769230769201</v>
      </c>
      <c r="C513" s="21">
        <f t="shared" si="17"/>
        <v>9.9999999999995925E-5</v>
      </c>
      <c r="D513" s="21">
        <f t="shared" si="18"/>
        <v>4.4030769230767405E-5</v>
      </c>
    </row>
    <row r="514" spans="1:4">
      <c r="A514">
        <v>4.8500000000000001E-2</v>
      </c>
      <c r="B514">
        <v>0.44057692307692298</v>
      </c>
      <c r="C514" s="21">
        <f t="shared" si="17"/>
        <v>1.0000000000000286E-4</v>
      </c>
      <c r="D514" s="21">
        <f t="shared" si="18"/>
        <v>4.4057692307693563E-5</v>
      </c>
    </row>
    <row r="515" spans="1:4">
      <c r="A515">
        <v>4.8599999999999997E-2</v>
      </c>
      <c r="B515">
        <v>0.440846153846154</v>
      </c>
      <c r="C515" s="21">
        <f t="shared" si="17"/>
        <v>9.9999999999995925E-5</v>
      </c>
      <c r="D515" s="21">
        <f t="shared" si="18"/>
        <v>4.4084615384613601E-5</v>
      </c>
    </row>
    <row r="516" spans="1:4">
      <c r="A516">
        <v>4.87E-2</v>
      </c>
      <c r="B516">
        <v>0.44111538461538502</v>
      </c>
      <c r="C516" s="21">
        <f t="shared" si="17"/>
        <v>1.0000000000000286E-4</v>
      </c>
      <c r="D516" s="21">
        <f t="shared" si="18"/>
        <v>4.4111538461539766E-5</v>
      </c>
    </row>
    <row r="517" spans="1:4">
      <c r="A517">
        <v>4.8800000000000003E-2</v>
      </c>
      <c r="B517">
        <v>0.44138461538461499</v>
      </c>
      <c r="C517" s="21">
        <f t="shared" si="17"/>
        <v>1.0000000000000286E-4</v>
      </c>
      <c r="D517" s="21">
        <f t="shared" si="18"/>
        <v>4.4138461538462766E-5</v>
      </c>
    </row>
    <row r="518" spans="1:4">
      <c r="A518">
        <v>4.8899999999999999E-2</v>
      </c>
      <c r="B518">
        <v>0.44165384615384601</v>
      </c>
      <c r="C518" s="21">
        <f t="shared" si="17"/>
        <v>9.9999999999995925E-5</v>
      </c>
      <c r="D518" s="21">
        <f t="shared" si="18"/>
        <v>4.4165384615382804E-5</v>
      </c>
    </row>
    <row r="519" spans="1:4">
      <c r="A519">
        <v>4.9000000000000002E-2</v>
      </c>
      <c r="B519">
        <v>0.44192307692307697</v>
      </c>
      <c r="C519" s="21">
        <f t="shared" si="17"/>
        <v>1.0000000000000286E-4</v>
      </c>
      <c r="D519" s="21">
        <f t="shared" si="18"/>
        <v>4.4192307692308962E-5</v>
      </c>
    </row>
    <row r="520" spans="1:4">
      <c r="A520">
        <v>4.9099999999999998E-2</v>
      </c>
      <c r="B520">
        <v>0.442192307692308</v>
      </c>
      <c r="C520" s="21">
        <f t="shared" si="17"/>
        <v>9.9999999999995925E-5</v>
      </c>
      <c r="D520" s="21">
        <f t="shared" si="18"/>
        <v>4.4219230769229001E-5</v>
      </c>
    </row>
    <row r="521" spans="1:4">
      <c r="A521">
        <v>4.9200000000000001E-2</v>
      </c>
      <c r="B521">
        <v>0.44246153846153802</v>
      </c>
      <c r="C521" s="21">
        <f t="shared" si="17"/>
        <v>1.0000000000000286E-4</v>
      </c>
      <c r="D521" s="21">
        <f t="shared" si="18"/>
        <v>4.424615384615507E-5</v>
      </c>
    </row>
    <row r="522" spans="1:4">
      <c r="A522">
        <v>4.9299999999999997E-2</v>
      </c>
      <c r="B522">
        <v>0.44273076923076898</v>
      </c>
      <c r="C522" s="21">
        <f t="shared" si="17"/>
        <v>9.9999999999995925E-5</v>
      </c>
      <c r="D522" s="21">
        <f t="shared" si="18"/>
        <v>4.4273076923075095E-5</v>
      </c>
    </row>
    <row r="523" spans="1:4">
      <c r="A523">
        <v>4.9399999999999999E-2</v>
      </c>
      <c r="B523">
        <v>0.443</v>
      </c>
      <c r="C523" s="21">
        <f t="shared" si="17"/>
        <v>1.0000000000000286E-4</v>
      </c>
      <c r="D523" s="21">
        <f t="shared" si="18"/>
        <v>4.4300000000001267E-5</v>
      </c>
    </row>
    <row r="524" spans="1:4">
      <c r="A524">
        <v>4.9500000000000002E-2</v>
      </c>
      <c r="B524">
        <v>0.44326923076923103</v>
      </c>
      <c r="C524" s="21">
        <f t="shared" si="17"/>
        <v>1.0000000000000286E-4</v>
      </c>
      <c r="D524" s="21">
        <f t="shared" si="18"/>
        <v>4.4326923076924375E-5</v>
      </c>
    </row>
    <row r="525" spans="1:4">
      <c r="A525">
        <v>4.9599999999999998E-2</v>
      </c>
      <c r="B525">
        <v>0.44353846153846199</v>
      </c>
      <c r="C525" s="21">
        <f t="shared" si="17"/>
        <v>9.9999999999995925E-5</v>
      </c>
      <c r="D525" s="21">
        <f t="shared" si="18"/>
        <v>4.4353846153844393E-5</v>
      </c>
    </row>
    <row r="526" spans="1:4">
      <c r="A526">
        <v>4.9700000000000001E-2</v>
      </c>
      <c r="B526">
        <v>0.44380769230769201</v>
      </c>
      <c r="C526" s="21">
        <f t="shared" si="17"/>
        <v>1.0000000000000286E-4</v>
      </c>
      <c r="D526" s="21">
        <f t="shared" si="18"/>
        <v>4.438076923077047E-5</v>
      </c>
    </row>
    <row r="527" spans="1:4">
      <c r="A527">
        <v>4.9799999999999997E-2</v>
      </c>
      <c r="B527">
        <v>0.44407692307692298</v>
      </c>
      <c r="C527" s="21">
        <f t="shared" si="17"/>
        <v>9.9999999999995925E-5</v>
      </c>
      <c r="D527" s="21">
        <f t="shared" si="18"/>
        <v>4.4407692307690488E-5</v>
      </c>
    </row>
    <row r="528" spans="1:4">
      <c r="A528">
        <v>4.99E-2</v>
      </c>
      <c r="B528">
        <v>0.444346153846154</v>
      </c>
      <c r="C528" s="21">
        <f t="shared" si="17"/>
        <v>1.0000000000000286E-4</v>
      </c>
      <c r="D528" s="21">
        <f t="shared" si="18"/>
        <v>4.4434615384616673E-5</v>
      </c>
    </row>
    <row r="529" spans="1:4">
      <c r="A529">
        <v>0.05</v>
      </c>
      <c r="B529">
        <v>0.44461538461538502</v>
      </c>
      <c r="C529" s="21">
        <f t="shared" si="17"/>
        <v>1.0000000000000286E-4</v>
      </c>
      <c r="D529" s="21">
        <f t="shared" si="18"/>
        <v>4.4461538461539774E-5</v>
      </c>
    </row>
    <row r="530" spans="1:4">
      <c r="A530">
        <v>5.0099999999999999E-2</v>
      </c>
      <c r="B530">
        <v>0.44488461538461499</v>
      </c>
      <c r="C530" s="21">
        <f t="shared" si="17"/>
        <v>9.9999999999995925E-5</v>
      </c>
      <c r="D530" s="21">
        <f t="shared" si="18"/>
        <v>4.4488461538459684E-5</v>
      </c>
    </row>
    <row r="531" spans="1:4">
      <c r="A531">
        <v>5.0200000000000002E-2</v>
      </c>
      <c r="B531">
        <v>0.44515384615384601</v>
      </c>
      <c r="C531" s="21">
        <f t="shared" si="17"/>
        <v>1.0000000000000286E-4</v>
      </c>
      <c r="D531" s="21">
        <f t="shared" si="18"/>
        <v>4.4515384615385876E-5</v>
      </c>
    </row>
    <row r="532" spans="1:4">
      <c r="A532">
        <v>5.0299999999999997E-2</v>
      </c>
      <c r="B532">
        <v>0.44542307692307698</v>
      </c>
      <c r="C532" s="21">
        <f t="shared" si="17"/>
        <v>9.9999999999995925E-5</v>
      </c>
      <c r="D532" s="21">
        <f t="shared" si="18"/>
        <v>4.454230769230588E-5</v>
      </c>
    </row>
    <row r="533" spans="1:4">
      <c r="A533">
        <v>5.04E-2</v>
      </c>
      <c r="B533">
        <v>0.445692307692308</v>
      </c>
      <c r="C533" s="21">
        <f t="shared" si="17"/>
        <v>1.0000000000000286E-4</v>
      </c>
      <c r="D533" s="21">
        <f t="shared" si="18"/>
        <v>4.4569230769232079E-5</v>
      </c>
    </row>
    <row r="534" spans="1:4">
      <c r="A534">
        <v>5.0500000000000003E-2</v>
      </c>
      <c r="B534">
        <v>0.44596153846153802</v>
      </c>
      <c r="C534" s="21">
        <f t="shared" si="17"/>
        <v>1.0000000000000286E-4</v>
      </c>
      <c r="D534" s="21">
        <f t="shared" si="18"/>
        <v>4.4596153846155079E-5</v>
      </c>
    </row>
    <row r="535" spans="1:4">
      <c r="A535">
        <v>5.0599999999999999E-2</v>
      </c>
      <c r="B535">
        <v>0.44623076923076899</v>
      </c>
      <c r="C535" s="21">
        <f t="shared" si="17"/>
        <v>9.9999999999995925E-5</v>
      </c>
      <c r="D535" s="21">
        <f t="shared" si="18"/>
        <v>4.4623076923075084E-5</v>
      </c>
    </row>
    <row r="536" spans="1:4">
      <c r="A536">
        <v>5.0700000000000002E-2</v>
      </c>
      <c r="B536">
        <v>0.44650000000000001</v>
      </c>
      <c r="C536" s="21">
        <f t="shared" si="17"/>
        <v>1.0000000000000286E-4</v>
      </c>
      <c r="D536" s="21">
        <f t="shared" si="18"/>
        <v>4.4650000000001282E-5</v>
      </c>
    </row>
    <row r="537" spans="1:4">
      <c r="A537">
        <v>5.0799999999999998E-2</v>
      </c>
      <c r="B537">
        <v>0.44676923076923097</v>
      </c>
      <c r="C537" s="21">
        <f t="shared" si="17"/>
        <v>9.9999999999995925E-5</v>
      </c>
      <c r="D537" s="21">
        <f t="shared" si="18"/>
        <v>4.467692307692128E-5</v>
      </c>
    </row>
    <row r="538" spans="1:4">
      <c r="A538">
        <v>5.0900000000000001E-2</v>
      </c>
      <c r="B538">
        <v>0.447038461538462</v>
      </c>
      <c r="C538" s="21">
        <f t="shared" si="17"/>
        <v>1.0000000000000286E-4</v>
      </c>
      <c r="D538" s="21">
        <f t="shared" si="18"/>
        <v>4.4703846153847478E-5</v>
      </c>
    </row>
    <row r="539" spans="1:4">
      <c r="A539">
        <v>5.0999999999999997E-2</v>
      </c>
      <c r="B539">
        <v>0.44730769230769202</v>
      </c>
      <c r="C539" s="21">
        <f t="shared" si="17"/>
        <v>9.9999999999995925E-5</v>
      </c>
      <c r="D539" s="21">
        <f t="shared" si="18"/>
        <v>4.4730769230767381E-5</v>
      </c>
    </row>
    <row r="540" spans="1:4">
      <c r="A540">
        <v>5.11E-2</v>
      </c>
      <c r="B540">
        <v>0.44757692307692298</v>
      </c>
      <c r="C540" s="21">
        <f t="shared" si="17"/>
        <v>1.0000000000000286E-4</v>
      </c>
      <c r="D540" s="21">
        <f t="shared" si="18"/>
        <v>4.475769230769358E-5</v>
      </c>
    </row>
    <row r="541" spans="1:4">
      <c r="A541">
        <v>5.1200000000000002E-2</v>
      </c>
      <c r="B541">
        <v>0.447846153846154</v>
      </c>
      <c r="C541" s="21">
        <f t="shared" si="17"/>
        <v>1.0000000000000286E-4</v>
      </c>
      <c r="D541" s="21">
        <f t="shared" si="18"/>
        <v>4.4784615384616681E-5</v>
      </c>
    </row>
    <row r="542" spans="1:4">
      <c r="A542">
        <v>5.1299999999999998E-2</v>
      </c>
      <c r="B542">
        <v>0.44811538461538503</v>
      </c>
      <c r="C542" s="21">
        <f t="shared" si="17"/>
        <v>9.9999999999995925E-5</v>
      </c>
      <c r="D542" s="21">
        <f t="shared" si="18"/>
        <v>4.4811538461536679E-5</v>
      </c>
    </row>
    <row r="543" spans="1:4">
      <c r="A543">
        <v>5.1400000000000001E-2</v>
      </c>
      <c r="B543">
        <v>0.44838461538461499</v>
      </c>
      <c r="C543" s="21">
        <f t="shared" ref="C543:C606" si="19">A543-A542</f>
        <v>1.0000000000000286E-4</v>
      </c>
      <c r="D543" s="21">
        <f t="shared" ref="D543:D606" si="20">B543*C543</f>
        <v>4.4838461538462783E-5</v>
      </c>
    </row>
    <row r="544" spans="1:4">
      <c r="A544">
        <v>5.1499999999999997E-2</v>
      </c>
      <c r="B544">
        <v>0.44865384615384601</v>
      </c>
      <c r="C544" s="21">
        <f t="shared" si="19"/>
        <v>9.9999999999995925E-5</v>
      </c>
      <c r="D544" s="21">
        <f t="shared" si="20"/>
        <v>4.4865384615382774E-5</v>
      </c>
    </row>
    <row r="545" spans="1:4">
      <c r="A545">
        <v>5.16E-2</v>
      </c>
      <c r="B545">
        <v>0.44892307692307698</v>
      </c>
      <c r="C545" s="21">
        <f t="shared" si="19"/>
        <v>1.0000000000000286E-4</v>
      </c>
      <c r="D545" s="21">
        <f t="shared" si="20"/>
        <v>4.4892307692308986E-5</v>
      </c>
    </row>
    <row r="546" spans="1:4">
      <c r="A546">
        <v>5.1700000000000003E-2</v>
      </c>
      <c r="B546">
        <v>0.449192307692308</v>
      </c>
      <c r="C546" s="21">
        <f t="shared" si="19"/>
        <v>1.0000000000000286E-4</v>
      </c>
      <c r="D546" s="21">
        <f t="shared" si="20"/>
        <v>4.4919230769232087E-5</v>
      </c>
    </row>
    <row r="547" spans="1:4">
      <c r="A547">
        <v>5.1799999999999999E-2</v>
      </c>
      <c r="B547">
        <v>0.44946153846153902</v>
      </c>
      <c r="C547" s="21">
        <f t="shared" si="19"/>
        <v>9.9999999999995925E-5</v>
      </c>
      <c r="D547" s="21">
        <f t="shared" si="20"/>
        <v>4.4946153846152072E-5</v>
      </c>
    </row>
    <row r="548" spans="1:4">
      <c r="A548">
        <v>5.1900000000000002E-2</v>
      </c>
      <c r="B548">
        <v>0.44973076923076899</v>
      </c>
      <c r="C548" s="21">
        <f t="shared" si="19"/>
        <v>1.0000000000000286E-4</v>
      </c>
      <c r="D548" s="21">
        <f t="shared" si="20"/>
        <v>4.4973076923078189E-5</v>
      </c>
    </row>
    <row r="549" spans="1:4">
      <c r="A549">
        <v>5.1999999999999998E-2</v>
      </c>
      <c r="B549">
        <v>0.45</v>
      </c>
      <c r="C549" s="21">
        <f t="shared" si="19"/>
        <v>9.9999999999995925E-5</v>
      </c>
      <c r="D549" s="21">
        <f t="shared" si="20"/>
        <v>4.4999999999998166E-5</v>
      </c>
    </row>
    <row r="550" spans="1:4">
      <c r="A550">
        <v>5.21E-2</v>
      </c>
      <c r="B550">
        <v>0.45030769230769202</v>
      </c>
      <c r="C550" s="21">
        <f t="shared" si="19"/>
        <v>1.0000000000000286E-4</v>
      </c>
      <c r="D550" s="21">
        <f t="shared" si="20"/>
        <v>4.5030769230770492E-5</v>
      </c>
    </row>
    <row r="551" spans="1:4">
      <c r="A551">
        <v>5.2200000000000003E-2</v>
      </c>
      <c r="B551">
        <v>0.45061538461538497</v>
      </c>
      <c r="C551" s="21">
        <f t="shared" si="19"/>
        <v>1.0000000000000286E-4</v>
      </c>
      <c r="D551" s="21">
        <f t="shared" si="20"/>
        <v>4.5061538461539789E-5</v>
      </c>
    </row>
    <row r="552" spans="1:4">
      <c r="A552">
        <v>5.2299999999999999E-2</v>
      </c>
      <c r="B552">
        <v>0.45092307692307698</v>
      </c>
      <c r="C552" s="21">
        <f t="shared" si="19"/>
        <v>9.9999999999995925E-5</v>
      </c>
      <c r="D552" s="21">
        <f t="shared" si="20"/>
        <v>4.509230769230586E-5</v>
      </c>
    </row>
    <row r="553" spans="1:4">
      <c r="A553">
        <v>5.2400000000000002E-2</v>
      </c>
      <c r="B553">
        <v>0.45123076923076899</v>
      </c>
      <c r="C553" s="21">
        <f t="shared" si="19"/>
        <v>1.0000000000000286E-4</v>
      </c>
      <c r="D553" s="21">
        <f t="shared" si="20"/>
        <v>4.5123076923078192E-5</v>
      </c>
    </row>
    <row r="554" spans="1:4">
      <c r="A554">
        <v>5.2499999999999998E-2</v>
      </c>
      <c r="B554">
        <v>0.451538461538462</v>
      </c>
      <c r="C554" s="21">
        <f t="shared" si="19"/>
        <v>9.9999999999995925E-5</v>
      </c>
      <c r="D554" s="21">
        <f t="shared" si="20"/>
        <v>4.5153846153844358E-5</v>
      </c>
    </row>
    <row r="555" spans="1:4">
      <c r="A555">
        <v>5.2600000000000001E-2</v>
      </c>
      <c r="B555">
        <v>0.45184615384615401</v>
      </c>
      <c r="C555" s="21">
        <f t="shared" si="19"/>
        <v>1.0000000000000286E-4</v>
      </c>
      <c r="D555" s="21">
        <f t="shared" si="20"/>
        <v>4.5184615384616698E-5</v>
      </c>
    </row>
    <row r="556" spans="1:4">
      <c r="A556">
        <v>5.2699999999999997E-2</v>
      </c>
      <c r="B556">
        <v>0.45215384615384602</v>
      </c>
      <c r="C556" s="21">
        <f t="shared" si="19"/>
        <v>9.9999999999995925E-5</v>
      </c>
      <c r="D556" s="21">
        <f t="shared" si="20"/>
        <v>4.5215384615382762E-5</v>
      </c>
    </row>
    <row r="557" spans="1:4">
      <c r="A557">
        <v>5.28E-2</v>
      </c>
      <c r="B557">
        <v>0.45246153846153803</v>
      </c>
      <c r="C557" s="21">
        <f t="shared" si="19"/>
        <v>1.0000000000000286E-4</v>
      </c>
      <c r="D557" s="21">
        <f t="shared" si="20"/>
        <v>4.5246153846155101E-5</v>
      </c>
    </row>
    <row r="558" spans="1:4">
      <c r="A558">
        <v>5.2900000000000003E-2</v>
      </c>
      <c r="B558">
        <v>0.45276923076923098</v>
      </c>
      <c r="C558" s="21">
        <f t="shared" si="19"/>
        <v>1.0000000000000286E-4</v>
      </c>
      <c r="D558" s="21">
        <f t="shared" si="20"/>
        <v>4.5276923076924398E-5</v>
      </c>
    </row>
    <row r="559" spans="1:4">
      <c r="A559">
        <v>5.2999999999999999E-2</v>
      </c>
      <c r="B559">
        <v>0.45307692307692299</v>
      </c>
      <c r="C559" s="21">
        <f t="shared" si="19"/>
        <v>9.9999999999995925E-5</v>
      </c>
      <c r="D559" s="21">
        <f t="shared" si="20"/>
        <v>4.5307692307690456E-5</v>
      </c>
    </row>
    <row r="560" spans="1:4">
      <c r="A560">
        <v>5.3100000000000001E-2</v>
      </c>
      <c r="B560">
        <v>0.453384615384615</v>
      </c>
      <c r="C560" s="21">
        <f t="shared" si="19"/>
        <v>1.0000000000000286E-4</v>
      </c>
      <c r="D560" s="21">
        <f t="shared" si="20"/>
        <v>4.5338461538462802E-5</v>
      </c>
    </row>
    <row r="561" spans="1:4">
      <c r="A561">
        <v>5.3199999999999997E-2</v>
      </c>
      <c r="B561">
        <v>0.45369230769230801</v>
      </c>
      <c r="C561" s="21">
        <f t="shared" si="19"/>
        <v>9.9999999999995925E-5</v>
      </c>
      <c r="D561" s="21">
        <f t="shared" si="20"/>
        <v>4.5369230769228954E-5</v>
      </c>
    </row>
    <row r="562" spans="1:4">
      <c r="A562">
        <v>5.33E-2</v>
      </c>
      <c r="B562">
        <v>0.45400000000000001</v>
      </c>
      <c r="C562" s="21">
        <f t="shared" si="19"/>
        <v>1.0000000000000286E-4</v>
      </c>
      <c r="D562" s="21">
        <f t="shared" si="20"/>
        <v>4.54000000000013E-5</v>
      </c>
    </row>
    <row r="563" spans="1:4">
      <c r="A563">
        <v>5.3400000000000003E-2</v>
      </c>
      <c r="B563">
        <v>0.45430769230769202</v>
      </c>
      <c r="C563" s="21">
        <f t="shared" si="19"/>
        <v>1.0000000000000286E-4</v>
      </c>
      <c r="D563" s="21">
        <f t="shared" si="20"/>
        <v>4.5430769230770502E-5</v>
      </c>
    </row>
    <row r="564" spans="1:4">
      <c r="A564">
        <v>5.3499999999999999E-2</v>
      </c>
      <c r="B564">
        <v>0.45461538461538498</v>
      </c>
      <c r="C564" s="21">
        <f t="shared" si="19"/>
        <v>9.9999999999995925E-5</v>
      </c>
      <c r="D564" s="21">
        <f t="shared" si="20"/>
        <v>4.5461538461536648E-5</v>
      </c>
    </row>
    <row r="565" spans="1:4">
      <c r="A565">
        <v>5.3600000000000002E-2</v>
      </c>
      <c r="B565">
        <v>0.45492307692307699</v>
      </c>
      <c r="C565" s="21">
        <f t="shared" si="19"/>
        <v>1.0000000000000286E-4</v>
      </c>
      <c r="D565" s="21">
        <f t="shared" si="20"/>
        <v>4.5492307692309E-5</v>
      </c>
    </row>
    <row r="566" spans="1:4">
      <c r="A566">
        <v>5.3699999999999998E-2</v>
      </c>
      <c r="B566">
        <v>0.45523076923076899</v>
      </c>
      <c r="C566" s="21">
        <f t="shared" si="19"/>
        <v>9.9999999999995925E-5</v>
      </c>
      <c r="D566" s="21">
        <f t="shared" si="20"/>
        <v>4.5523076923075044E-5</v>
      </c>
    </row>
    <row r="567" spans="1:4">
      <c r="A567">
        <v>5.3800000000000001E-2</v>
      </c>
      <c r="B567">
        <v>0.455538461538462</v>
      </c>
      <c r="C567" s="21">
        <f t="shared" si="19"/>
        <v>1.0000000000000286E-4</v>
      </c>
      <c r="D567" s="21">
        <f t="shared" si="20"/>
        <v>4.5553846153847506E-5</v>
      </c>
    </row>
    <row r="568" spans="1:4">
      <c r="A568">
        <v>5.3900000000000003E-2</v>
      </c>
      <c r="B568">
        <v>0.45584615384615401</v>
      </c>
      <c r="C568" s="21">
        <f t="shared" si="19"/>
        <v>1.0000000000000286E-4</v>
      </c>
      <c r="D568" s="21">
        <f t="shared" si="20"/>
        <v>4.5584615384616707E-5</v>
      </c>
    </row>
    <row r="569" spans="1:4">
      <c r="A569">
        <v>5.3999999999999999E-2</v>
      </c>
      <c r="B569">
        <v>0.45615384615384602</v>
      </c>
      <c r="C569" s="21">
        <f t="shared" si="19"/>
        <v>9.9999999999995925E-5</v>
      </c>
      <c r="D569" s="21">
        <f t="shared" si="20"/>
        <v>4.5615384615382745E-5</v>
      </c>
    </row>
    <row r="570" spans="1:4">
      <c r="A570">
        <v>5.4100000000000002E-2</v>
      </c>
      <c r="B570">
        <v>0.45646153846153797</v>
      </c>
      <c r="C570" s="21">
        <f t="shared" si="19"/>
        <v>1.0000000000000286E-4</v>
      </c>
      <c r="D570" s="21">
        <f t="shared" si="20"/>
        <v>4.5646153846155104E-5</v>
      </c>
    </row>
    <row r="571" spans="1:4">
      <c r="A571">
        <v>5.4199999999999998E-2</v>
      </c>
      <c r="B571">
        <v>0.45676923076923098</v>
      </c>
      <c r="C571" s="21">
        <f t="shared" si="19"/>
        <v>9.9999999999995925E-5</v>
      </c>
      <c r="D571" s="21">
        <f t="shared" si="20"/>
        <v>4.5676923076921236E-5</v>
      </c>
    </row>
    <row r="572" spans="1:4">
      <c r="A572">
        <v>5.4300000000000001E-2</v>
      </c>
      <c r="B572">
        <v>0.45707692307692299</v>
      </c>
      <c r="C572" s="21">
        <f t="shared" si="19"/>
        <v>1.0000000000000286E-4</v>
      </c>
      <c r="D572" s="21">
        <f t="shared" si="20"/>
        <v>4.5707692307693609E-5</v>
      </c>
    </row>
    <row r="573" spans="1:4">
      <c r="A573">
        <v>5.4399999999999997E-2</v>
      </c>
      <c r="B573">
        <v>0.457384615384615</v>
      </c>
      <c r="C573" s="21">
        <f t="shared" si="19"/>
        <v>9.9999999999995925E-5</v>
      </c>
      <c r="D573" s="21">
        <f t="shared" si="20"/>
        <v>4.5738461538459633E-5</v>
      </c>
    </row>
    <row r="574" spans="1:4">
      <c r="A574">
        <v>5.45E-2</v>
      </c>
      <c r="B574">
        <v>0.45769230769230801</v>
      </c>
      <c r="C574" s="21">
        <f t="shared" si="19"/>
        <v>1.0000000000000286E-4</v>
      </c>
      <c r="D574" s="21">
        <f t="shared" si="20"/>
        <v>4.5769230769232115E-5</v>
      </c>
    </row>
    <row r="575" spans="1:4">
      <c r="A575">
        <v>5.4600000000000003E-2</v>
      </c>
      <c r="B575">
        <v>0.45800000000000002</v>
      </c>
      <c r="C575" s="21">
        <f t="shared" si="19"/>
        <v>1.0000000000000286E-4</v>
      </c>
      <c r="D575" s="21">
        <f t="shared" si="20"/>
        <v>4.5800000000001317E-5</v>
      </c>
    </row>
    <row r="576" spans="1:4">
      <c r="A576">
        <v>5.4699999999999999E-2</v>
      </c>
      <c r="B576">
        <v>0.45830769230769203</v>
      </c>
      <c r="C576" s="21">
        <f t="shared" si="19"/>
        <v>9.9999999999995925E-5</v>
      </c>
      <c r="D576" s="21">
        <f t="shared" si="20"/>
        <v>4.5830769230767334E-5</v>
      </c>
    </row>
    <row r="577" spans="1:4">
      <c r="A577">
        <v>5.4800000000000001E-2</v>
      </c>
      <c r="B577">
        <v>0.45861538461538498</v>
      </c>
      <c r="C577" s="21">
        <f t="shared" si="19"/>
        <v>1.0000000000000286E-4</v>
      </c>
      <c r="D577" s="21">
        <f t="shared" si="20"/>
        <v>4.5861538461539815E-5</v>
      </c>
    </row>
    <row r="578" spans="1:4">
      <c r="A578">
        <v>5.4899999999999997E-2</v>
      </c>
      <c r="B578">
        <v>0.45892307692307699</v>
      </c>
      <c r="C578" s="21">
        <f t="shared" si="19"/>
        <v>9.9999999999995925E-5</v>
      </c>
      <c r="D578" s="21">
        <f t="shared" si="20"/>
        <v>4.5892307692305832E-5</v>
      </c>
    </row>
    <row r="579" spans="1:4">
      <c r="A579">
        <v>5.5E-2</v>
      </c>
      <c r="B579">
        <v>0.459230769230769</v>
      </c>
      <c r="C579" s="21">
        <f t="shared" si="19"/>
        <v>1.0000000000000286E-4</v>
      </c>
      <c r="D579" s="21">
        <f t="shared" si="20"/>
        <v>4.5923076923078212E-5</v>
      </c>
    </row>
    <row r="580" spans="1:4">
      <c r="A580">
        <v>5.5100000000000003E-2</v>
      </c>
      <c r="B580">
        <v>0.45953846153846201</v>
      </c>
      <c r="C580" s="21">
        <f t="shared" si="19"/>
        <v>1.0000000000000286E-4</v>
      </c>
      <c r="D580" s="21">
        <f t="shared" si="20"/>
        <v>4.5953846153847515E-5</v>
      </c>
    </row>
    <row r="581" spans="1:4">
      <c r="A581">
        <v>5.5199999999999999E-2</v>
      </c>
      <c r="B581">
        <v>0.45984615384615402</v>
      </c>
      <c r="C581" s="21">
        <f t="shared" si="19"/>
        <v>9.9999999999995925E-5</v>
      </c>
      <c r="D581" s="21">
        <f t="shared" si="20"/>
        <v>4.5984615384613525E-5</v>
      </c>
    </row>
    <row r="582" spans="1:4">
      <c r="A582">
        <v>5.5300000000000002E-2</v>
      </c>
      <c r="B582">
        <v>0.46015384615384602</v>
      </c>
      <c r="C582" s="21">
        <f t="shared" si="19"/>
        <v>1.0000000000000286E-4</v>
      </c>
      <c r="D582" s="21">
        <f t="shared" si="20"/>
        <v>4.6015384615385919E-5</v>
      </c>
    </row>
    <row r="583" spans="1:4">
      <c r="A583">
        <v>5.5399999999999998E-2</v>
      </c>
      <c r="B583">
        <v>0.46046153846153798</v>
      </c>
      <c r="C583" s="21">
        <f t="shared" si="19"/>
        <v>9.9999999999995925E-5</v>
      </c>
      <c r="D583" s="21">
        <f t="shared" si="20"/>
        <v>4.6046153846151922E-5</v>
      </c>
    </row>
    <row r="584" spans="1:4">
      <c r="A584">
        <v>5.5500000000000001E-2</v>
      </c>
      <c r="B584">
        <v>0.46076923076923099</v>
      </c>
      <c r="C584" s="21">
        <f t="shared" si="19"/>
        <v>1.0000000000000286E-4</v>
      </c>
      <c r="D584" s="21">
        <f t="shared" si="20"/>
        <v>4.6076923076924417E-5</v>
      </c>
    </row>
    <row r="585" spans="1:4">
      <c r="A585">
        <v>5.5599999999999997E-2</v>
      </c>
      <c r="B585">
        <v>0.461076923076923</v>
      </c>
      <c r="C585" s="21">
        <f t="shared" si="19"/>
        <v>9.9999999999995925E-5</v>
      </c>
      <c r="D585" s="21">
        <f t="shared" si="20"/>
        <v>4.6107692307690421E-5</v>
      </c>
    </row>
    <row r="586" spans="1:4">
      <c r="A586">
        <v>5.57E-2</v>
      </c>
      <c r="B586">
        <v>0.461384615384615</v>
      </c>
      <c r="C586" s="21">
        <f t="shared" si="19"/>
        <v>1.0000000000000286E-4</v>
      </c>
      <c r="D586" s="21">
        <f t="shared" si="20"/>
        <v>4.6138461538462821E-5</v>
      </c>
    </row>
    <row r="587" spans="1:4">
      <c r="A587">
        <v>5.5800000000000002E-2</v>
      </c>
      <c r="B587">
        <v>0.46169230769230801</v>
      </c>
      <c r="C587" s="21">
        <f t="shared" si="19"/>
        <v>1.0000000000000286E-4</v>
      </c>
      <c r="D587" s="21">
        <f t="shared" si="20"/>
        <v>4.6169230769232124E-5</v>
      </c>
    </row>
    <row r="588" spans="1:4">
      <c r="A588">
        <v>5.5899999999999998E-2</v>
      </c>
      <c r="B588">
        <v>0.46200000000000002</v>
      </c>
      <c r="C588" s="21">
        <f t="shared" si="19"/>
        <v>9.9999999999995925E-5</v>
      </c>
      <c r="D588" s="21">
        <f t="shared" si="20"/>
        <v>4.6199999999998121E-5</v>
      </c>
    </row>
    <row r="589" spans="1:4">
      <c r="A589">
        <v>5.6000000000000001E-2</v>
      </c>
      <c r="B589">
        <v>0.46230769230769198</v>
      </c>
      <c r="C589" s="21">
        <f t="shared" si="19"/>
        <v>1.0000000000000286E-4</v>
      </c>
      <c r="D589" s="21">
        <f t="shared" si="20"/>
        <v>4.6230769230770521E-5</v>
      </c>
    </row>
    <row r="590" spans="1:4">
      <c r="A590">
        <v>5.6099999999999997E-2</v>
      </c>
      <c r="B590">
        <v>0.46261538461538498</v>
      </c>
      <c r="C590" s="21">
        <f t="shared" si="19"/>
        <v>9.9999999999995925E-5</v>
      </c>
      <c r="D590" s="21">
        <f t="shared" si="20"/>
        <v>4.6261538461536613E-5</v>
      </c>
    </row>
    <row r="591" spans="1:4">
      <c r="A591">
        <v>5.62E-2</v>
      </c>
      <c r="B591">
        <v>0.46292307692307699</v>
      </c>
      <c r="C591" s="21">
        <f t="shared" si="19"/>
        <v>1.0000000000000286E-4</v>
      </c>
      <c r="D591" s="21">
        <f t="shared" si="20"/>
        <v>4.6292307692309027E-5</v>
      </c>
    </row>
    <row r="592" spans="1:4">
      <c r="A592">
        <v>5.6300000000000003E-2</v>
      </c>
      <c r="B592">
        <v>0.463230769230769</v>
      </c>
      <c r="C592" s="21">
        <f t="shared" si="19"/>
        <v>1.0000000000000286E-4</v>
      </c>
      <c r="D592" s="21">
        <f t="shared" si="20"/>
        <v>4.6323076923078228E-5</v>
      </c>
    </row>
    <row r="593" spans="1:4">
      <c r="A593">
        <v>5.6399999999999999E-2</v>
      </c>
      <c r="B593">
        <v>0.46353846153846201</v>
      </c>
      <c r="C593" s="21">
        <f t="shared" si="19"/>
        <v>9.9999999999995925E-5</v>
      </c>
      <c r="D593" s="21">
        <f t="shared" si="20"/>
        <v>4.6353846153844313E-5</v>
      </c>
    </row>
    <row r="594" spans="1:4">
      <c r="A594">
        <v>5.6500000000000002E-2</v>
      </c>
      <c r="B594">
        <v>0.46384615384615402</v>
      </c>
      <c r="C594" s="21">
        <f t="shared" si="19"/>
        <v>1.0000000000000286E-4</v>
      </c>
      <c r="D594" s="21">
        <f t="shared" si="20"/>
        <v>4.6384615384616734E-5</v>
      </c>
    </row>
    <row r="595" spans="1:4">
      <c r="A595">
        <v>5.6599999999999998E-2</v>
      </c>
      <c r="B595">
        <v>0.46415384615384597</v>
      </c>
      <c r="C595" s="21">
        <f t="shared" si="19"/>
        <v>9.9999999999995925E-5</v>
      </c>
      <c r="D595" s="21">
        <f t="shared" si="20"/>
        <v>4.6415384615382703E-5</v>
      </c>
    </row>
    <row r="596" spans="1:4">
      <c r="A596">
        <v>5.67E-2</v>
      </c>
      <c r="B596">
        <v>0.46446153846153798</v>
      </c>
      <c r="C596" s="21">
        <f t="shared" si="19"/>
        <v>1.0000000000000286E-4</v>
      </c>
      <c r="D596" s="21">
        <f t="shared" si="20"/>
        <v>4.644615384615513E-5</v>
      </c>
    </row>
    <row r="597" spans="1:4">
      <c r="A597">
        <v>5.6800000000000003E-2</v>
      </c>
      <c r="B597">
        <v>0.46476923076923099</v>
      </c>
      <c r="C597" s="21">
        <f t="shared" si="19"/>
        <v>1.0000000000000286E-4</v>
      </c>
      <c r="D597" s="21">
        <f t="shared" si="20"/>
        <v>4.6476923076924427E-5</v>
      </c>
    </row>
    <row r="598" spans="1:4">
      <c r="A598">
        <v>5.6899999999999999E-2</v>
      </c>
      <c r="B598">
        <v>0.465076923076923</v>
      </c>
      <c r="C598" s="21">
        <f t="shared" si="19"/>
        <v>9.9999999999995925E-5</v>
      </c>
      <c r="D598" s="21">
        <f t="shared" si="20"/>
        <v>4.6507692307690403E-5</v>
      </c>
    </row>
    <row r="599" spans="1:4">
      <c r="A599">
        <v>5.7000000000000002E-2</v>
      </c>
      <c r="B599">
        <v>0.46538461538461501</v>
      </c>
      <c r="C599" s="21">
        <f t="shared" si="19"/>
        <v>1.0000000000000286E-4</v>
      </c>
      <c r="D599" s="21">
        <f t="shared" si="20"/>
        <v>4.6538461538462831E-5</v>
      </c>
    </row>
    <row r="600" spans="1:4">
      <c r="A600">
        <v>5.7099999999999998E-2</v>
      </c>
      <c r="B600">
        <v>0.46569230769230802</v>
      </c>
      <c r="C600" s="21">
        <f t="shared" si="19"/>
        <v>9.9999999999995925E-5</v>
      </c>
      <c r="D600" s="21">
        <f t="shared" si="20"/>
        <v>4.6569230769228902E-5</v>
      </c>
    </row>
    <row r="601" spans="1:4">
      <c r="A601">
        <v>5.7200000000000001E-2</v>
      </c>
      <c r="B601">
        <v>0.46600000000000003</v>
      </c>
      <c r="C601" s="21">
        <f t="shared" si="19"/>
        <v>1.0000000000000286E-4</v>
      </c>
      <c r="D601" s="21">
        <f t="shared" si="20"/>
        <v>4.6600000000001336E-5</v>
      </c>
    </row>
    <row r="602" spans="1:4">
      <c r="A602">
        <v>5.7299999999999997E-2</v>
      </c>
      <c r="B602">
        <v>0.46630769230769198</v>
      </c>
      <c r="C602" s="21">
        <f t="shared" si="19"/>
        <v>9.9999999999995925E-5</v>
      </c>
      <c r="D602" s="21">
        <f t="shared" si="20"/>
        <v>4.6630769230767299E-5</v>
      </c>
    </row>
    <row r="603" spans="1:4">
      <c r="A603">
        <v>5.74E-2</v>
      </c>
      <c r="B603">
        <v>0.46661538461538499</v>
      </c>
      <c r="C603" s="21">
        <f t="shared" si="19"/>
        <v>1.0000000000000286E-4</v>
      </c>
      <c r="D603" s="21">
        <f t="shared" si="20"/>
        <v>4.6661538461539834E-5</v>
      </c>
    </row>
    <row r="604" spans="1:4">
      <c r="A604">
        <v>5.7500000000000002E-2</v>
      </c>
      <c r="B604">
        <v>0.466923076923077</v>
      </c>
      <c r="C604" s="21">
        <f t="shared" si="19"/>
        <v>1.0000000000000286E-4</v>
      </c>
      <c r="D604" s="21">
        <f t="shared" si="20"/>
        <v>4.6692307692309036E-5</v>
      </c>
    </row>
    <row r="605" spans="1:4">
      <c r="A605">
        <v>5.7599999999999998E-2</v>
      </c>
      <c r="B605">
        <v>0.46723076923076901</v>
      </c>
      <c r="C605" s="21">
        <f t="shared" si="19"/>
        <v>9.9999999999995925E-5</v>
      </c>
      <c r="D605" s="21">
        <f t="shared" si="20"/>
        <v>4.6723076923074999E-5</v>
      </c>
    </row>
    <row r="606" spans="1:4">
      <c r="A606">
        <v>5.7700000000000001E-2</v>
      </c>
      <c r="B606">
        <v>0.46753846153846201</v>
      </c>
      <c r="C606" s="21">
        <f t="shared" si="19"/>
        <v>1.0000000000000286E-4</v>
      </c>
      <c r="D606" s="21">
        <f t="shared" si="20"/>
        <v>4.6753846153847542E-5</v>
      </c>
    </row>
    <row r="607" spans="1:4">
      <c r="A607">
        <v>5.7799999999999997E-2</v>
      </c>
      <c r="B607">
        <v>0.46784615384615402</v>
      </c>
      <c r="C607" s="21">
        <f t="shared" ref="C607:C670" si="21">A607-A606</f>
        <v>9.9999999999995925E-5</v>
      </c>
      <c r="D607" s="21">
        <f t="shared" ref="D607:D670" si="22">B607*C607</f>
        <v>4.6784615384613498E-5</v>
      </c>
    </row>
    <row r="608" spans="1:4">
      <c r="A608">
        <v>5.79E-2</v>
      </c>
      <c r="B608">
        <v>0.46815384615384598</v>
      </c>
      <c r="C608" s="21">
        <f t="shared" si="21"/>
        <v>1.0000000000000286E-4</v>
      </c>
      <c r="D608" s="21">
        <f t="shared" si="22"/>
        <v>4.6815384615385938E-5</v>
      </c>
    </row>
    <row r="609" spans="1:4">
      <c r="A609">
        <v>5.8000000000000003E-2</v>
      </c>
      <c r="B609">
        <v>0.46846153846153799</v>
      </c>
      <c r="C609" s="21">
        <f t="shared" si="21"/>
        <v>1.0000000000000286E-4</v>
      </c>
      <c r="D609" s="21">
        <f t="shared" si="22"/>
        <v>4.684615384615514E-5</v>
      </c>
    </row>
    <row r="610" spans="1:4">
      <c r="A610">
        <v>5.8099999999999999E-2</v>
      </c>
      <c r="B610">
        <v>0.46876923076923099</v>
      </c>
      <c r="C610" s="21">
        <f t="shared" si="21"/>
        <v>9.9999999999995925E-5</v>
      </c>
      <c r="D610" s="21">
        <f t="shared" si="22"/>
        <v>4.6876923076921191E-5</v>
      </c>
    </row>
    <row r="611" spans="1:4">
      <c r="A611">
        <v>5.8200000000000002E-2</v>
      </c>
      <c r="B611">
        <v>0.469076923076923</v>
      </c>
      <c r="C611" s="21">
        <f t="shared" si="21"/>
        <v>1.0000000000000286E-4</v>
      </c>
      <c r="D611" s="21">
        <f t="shared" si="22"/>
        <v>4.6907692307693645E-5</v>
      </c>
    </row>
    <row r="612" spans="1:4">
      <c r="A612">
        <v>5.8299999999999998E-2</v>
      </c>
      <c r="B612">
        <v>0.46938461538461501</v>
      </c>
      <c r="C612" s="21">
        <f t="shared" si="21"/>
        <v>9.9999999999995925E-5</v>
      </c>
      <c r="D612" s="21">
        <f t="shared" si="22"/>
        <v>4.6938461538459588E-5</v>
      </c>
    </row>
    <row r="613" spans="1:4">
      <c r="A613">
        <v>5.8400000000000001E-2</v>
      </c>
      <c r="B613">
        <v>0.46969230769230802</v>
      </c>
      <c r="C613" s="21">
        <f t="shared" si="21"/>
        <v>1.0000000000000286E-4</v>
      </c>
      <c r="D613" s="21">
        <f t="shared" si="22"/>
        <v>4.6969230769232151E-5</v>
      </c>
    </row>
    <row r="614" spans="1:4">
      <c r="A614">
        <v>5.8500000000000003E-2</v>
      </c>
      <c r="B614">
        <v>0.47</v>
      </c>
      <c r="C614" s="21">
        <f t="shared" si="21"/>
        <v>1.0000000000000286E-4</v>
      </c>
      <c r="D614" s="21">
        <f t="shared" si="22"/>
        <v>4.7000000000001346E-5</v>
      </c>
    </row>
    <row r="615" spans="1:4">
      <c r="A615">
        <v>5.8599999999999999E-2</v>
      </c>
      <c r="B615">
        <v>0.47030769230769198</v>
      </c>
      <c r="C615" s="21">
        <f t="shared" si="21"/>
        <v>9.9999999999995925E-5</v>
      </c>
      <c r="D615" s="21">
        <f t="shared" si="22"/>
        <v>4.7030769230767281E-5</v>
      </c>
    </row>
    <row r="616" spans="1:4">
      <c r="A616">
        <v>5.8700000000000002E-2</v>
      </c>
      <c r="B616">
        <v>0.47061538461538499</v>
      </c>
      <c r="C616" s="21">
        <f t="shared" si="21"/>
        <v>1.0000000000000286E-4</v>
      </c>
      <c r="D616" s="21">
        <f t="shared" si="22"/>
        <v>4.7061538461539844E-5</v>
      </c>
    </row>
    <row r="617" spans="1:4">
      <c r="A617">
        <v>5.8799999999999998E-2</v>
      </c>
      <c r="B617">
        <v>0.470923076923077</v>
      </c>
      <c r="C617" s="21">
        <f t="shared" si="21"/>
        <v>9.9999999999995925E-5</v>
      </c>
      <c r="D617" s="21">
        <f t="shared" si="22"/>
        <v>4.709230769230578E-5</v>
      </c>
    </row>
    <row r="618" spans="1:4">
      <c r="A618">
        <v>5.8900000000000001E-2</v>
      </c>
      <c r="B618">
        <v>0.47123076923076901</v>
      </c>
      <c r="C618" s="21">
        <f t="shared" si="21"/>
        <v>1.0000000000000286E-4</v>
      </c>
      <c r="D618" s="21">
        <f t="shared" si="22"/>
        <v>4.7123076923078248E-5</v>
      </c>
    </row>
    <row r="619" spans="1:4">
      <c r="A619">
        <v>5.8999999999999997E-2</v>
      </c>
      <c r="B619">
        <v>0.47153846153846202</v>
      </c>
      <c r="C619" s="21">
        <f t="shared" si="21"/>
        <v>9.9999999999995925E-5</v>
      </c>
      <c r="D619" s="21">
        <f t="shared" si="22"/>
        <v>4.7153846153844278E-5</v>
      </c>
    </row>
    <row r="620" spans="1:4">
      <c r="A620">
        <v>5.91E-2</v>
      </c>
      <c r="B620">
        <v>0.47184615384615403</v>
      </c>
      <c r="C620" s="21">
        <f t="shared" si="21"/>
        <v>1.0000000000000286E-4</v>
      </c>
      <c r="D620" s="21">
        <f t="shared" si="22"/>
        <v>4.7184615384616753E-5</v>
      </c>
    </row>
    <row r="621" spans="1:4">
      <c r="A621">
        <v>5.9200000000000003E-2</v>
      </c>
      <c r="B621">
        <v>0.47215384615384598</v>
      </c>
      <c r="C621" s="21">
        <f t="shared" si="21"/>
        <v>1.0000000000000286E-4</v>
      </c>
      <c r="D621" s="21">
        <f t="shared" si="22"/>
        <v>4.7215384615385948E-5</v>
      </c>
    </row>
    <row r="622" spans="1:4">
      <c r="A622">
        <v>5.9299999999999999E-2</v>
      </c>
      <c r="B622">
        <v>0.47246153846153799</v>
      </c>
      <c r="C622" s="21">
        <f t="shared" si="21"/>
        <v>9.9999999999995925E-5</v>
      </c>
      <c r="D622" s="21">
        <f t="shared" si="22"/>
        <v>4.7246153846151877E-5</v>
      </c>
    </row>
    <row r="623" spans="1:4">
      <c r="A623">
        <v>5.9400000000000001E-2</v>
      </c>
      <c r="B623">
        <v>0.472769230769231</v>
      </c>
      <c r="C623" s="21">
        <f t="shared" si="21"/>
        <v>1.0000000000000286E-4</v>
      </c>
      <c r="D623" s="21">
        <f t="shared" si="22"/>
        <v>4.7276923076924453E-5</v>
      </c>
    </row>
    <row r="624" spans="1:4">
      <c r="A624">
        <v>5.9499999999999997E-2</v>
      </c>
      <c r="B624">
        <v>0.47307692307692301</v>
      </c>
      <c r="C624" s="21">
        <f t="shared" si="21"/>
        <v>9.9999999999995925E-5</v>
      </c>
      <c r="D624" s="21">
        <f t="shared" si="22"/>
        <v>4.7307692307690375E-5</v>
      </c>
    </row>
    <row r="625" spans="1:4">
      <c r="A625">
        <v>5.96E-2</v>
      </c>
      <c r="B625">
        <v>0.47338461538461502</v>
      </c>
      <c r="C625" s="21">
        <f t="shared" si="21"/>
        <v>1.0000000000000286E-4</v>
      </c>
      <c r="D625" s="21">
        <f t="shared" si="22"/>
        <v>4.7338461538462857E-5</v>
      </c>
    </row>
    <row r="626" spans="1:4">
      <c r="A626">
        <v>5.9700000000000003E-2</v>
      </c>
      <c r="B626">
        <v>0.47369230769230802</v>
      </c>
      <c r="C626" s="21">
        <f t="shared" si="21"/>
        <v>1.0000000000000286E-4</v>
      </c>
      <c r="D626" s="21">
        <f t="shared" si="22"/>
        <v>4.736923076923216E-5</v>
      </c>
    </row>
    <row r="627" spans="1:4">
      <c r="A627">
        <v>5.9799999999999999E-2</v>
      </c>
      <c r="B627">
        <v>0.47399999999999998</v>
      </c>
      <c r="C627" s="21">
        <f t="shared" si="21"/>
        <v>9.9999999999995925E-5</v>
      </c>
      <c r="D627" s="21">
        <f t="shared" si="22"/>
        <v>4.7399999999998069E-5</v>
      </c>
    </row>
    <row r="628" spans="1:4">
      <c r="A628">
        <v>5.9900000000000002E-2</v>
      </c>
      <c r="B628">
        <v>0.47430769230769199</v>
      </c>
      <c r="C628" s="21">
        <f t="shared" si="21"/>
        <v>1.0000000000000286E-4</v>
      </c>
      <c r="D628" s="21">
        <f t="shared" si="22"/>
        <v>4.7430769230770557E-5</v>
      </c>
    </row>
    <row r="629" spans="1:4">
      <c r="A629">
        <v>0.06</v>
      </c>
      <c r="B629">
        <v>0.47461538461538499</v>
      </c>
      <c r="C629" s="21">
        <f t="shared" si="21"/>
        <v>9.9999999999995925E-5</v>
      </c>
      <c r="D629" s="21">
        <f t="shared" si="22"/>
        <v>4.7461538461536567E-5</v>
      </c>
    </row>
    <row r="630" spans="1:4">
      <c r="A630">
        <v>6.0100000000000001E-2</v>
      </c>
      <c r="B630">
        <v>0.474923076923077</v>
      </c>
      <c r="C630" s="21">
        <f t="shared" si="21"/>
        <v>1.0000000000000286E-4</v>
      </c>
      <c r="D630" s="21">
        <f t="shared" si="22"/>
        <v>4.7492307692309062E-5</v>
      </c>
    </row>
    <row r="631" spans="1:4">
      <c r="A631">
        <v>6.0199999999999997E-2</v>
      </c>
      <c r="B631">
        <v>0.47523076923076901</v>
      </c>
      <c r="C631" s="21">
        <f t="shared" si="21"/>
        <v>9.9999999999995925E-5</v>
      </c>
      <c r="D631" s="21">
        <f t="shared" si="22"/>
        <v>4.7523076923074964E-5</v>
      </c>
    </row>
    <row r="632" spans="1:4">
      <c r="A632">
        <v>6.0299999999999999E-2</v>
      </c>
      <c r="B632">
        <v>0.47553846153846202</v>
      </c>
      <c r="C632" s="21">
        <f t="shared" si="21"/>
        <v>1.0000000000000286E-4</v>
      </c>
      <c r="D632" s="21">
        <f t="shared" si="22"/>
        <v>4.7553846153847561E-5</v>
      </c>
    </row>
    <row r="633" spans="1:4">
      <c r="A633">
        <v>6.0400000000000002E-2</v>
      </c>
      <c r="B633">
        <v>0.47584615384615397</v>
      </c>
      <c r="C633" s="21">
        <f t="shared" si="21"/>
        <v>1.0000000000000286E-4</v>
      </c>
      <c r="D633" s="21">
        <f t="shared" si="22"/>
        <v>4.7584615384616763E-5</v>
      </c>
    </row>
    <row r="634" spans="1:4">
      <c r="A634">
        <v>6.0499999999999998E-2</v>
      </c>
      <c r="B634">
        <v>0.47615384615384598</v>
      </c>
      <c r="C634" s="21">
        <f t="shared" si="21"/>
        <v>9.9999999999995925E-5</v>
      </c>
      <c r="D634" s="21">
        <f t="shared" si="22"/>
        <v>4.7615384615382658E-5</v>
      </c>
    </row>
    <row r="635" spans="1:4">
      <c r="A635">
        <v>6.0600000000000001E-2</v>
      </c>
      <c r="B635">
        <v>0.47646153846153799</v>
      </c>
      <c r="C635" s="21">
        <f t="shared" si="21"/>
        <v>1.0000000000000286E-4</v>
      </c>
      <c r="D635" s="21">
        <f t="shared" si="22"/>
        <v>4.7646153846155166E-5</v>
      </c>
    </row>
    <row r="636" spans="1:4">
      <c r="A636">
        <v>6.0699999999999997E-2</v>
      </c>
      <c r="B636">
        <v>0.476769230769231</v>
      </c>
      <c r="C636" s="21">
        <f t="shared" si="21"/>
        <v>9.9999999999995925E-5</v>
      </c>
      <c r="D636" s="21">
        <f t="shared" si="22"/>
        <v>4.7676923076921156E-5</v>
      </c>
    </row>
    <row r="637" spans="1:4">
      <c r="A637">
        <v>6.08E-2</v>
      </c>
      <c r="B637">
        <v>0.47707692307692301</v>
      </c>
      <c r="C637" s="21">
        <f t="shared" si="21"/>
        <v>1.0000000000000286E-4</v>
      </c>
      <c r="D637" s="21">
        <f t="shared" si="22"/>
        <v>4.7707692307693665E-5</v>
      </c>
    </row>
    <row r="638" spans="1:4">
      <c r="A638">
        <v>6.0900000000000003E-2</v>
      </c>
      <c r="B638">
        <v>0.47738461538461502</v>
      </c>
      <c r="C638" s="21">
        <f t="shared" si="21"/>
        <v>1.0000000000000286E-4</v>
      </c>
      <c r="D638" s="21">
        <f t="shared" si="22"/>
        <v>4.7738461538462867E-5</v>
      </c>
    </row>
    <row r="639" spans="1:4">
      <c r="A639">
        <v>6.0999999999999999E-2</v>
      </c>
      <c r="B639">
        <v>0.47769230769230803</v>
      </c>
      <c r="C639" s="21">
        <f t="shared" si="21"/>
        <v>9.9999999999995925E-5</v>
      </c>
      <c r="D639" s="21">
        <f t="shared" si="22"/>
        <v>4.7769230769228857E-5</v>
      </c>
    </row>
    <row r="640" spans="1:4">
      <c r="A640">
        <v>6.1100000000000002E-2</v>
      </c>
      <c r="B640">
        <v>0.47799999999999998</v>
      </c>
      <c r="C640" s="21">
        <f t="shared" si="21"/>
        <v>1.0000000000000286E-4</v>
      </c>
      <c r="D640" s="21">
        <f t="shared" si="22"/>
        <v>4.7800000000001365E-5</v>
      </c>
    </row>
    <row r="641" spans="1:4">
      <c r="A641">
        <v>6.1199999999999997E-2</v>
      </c>
      <c r="B641">
        <v>0.47830769230769199</v>
      </c>
      <c r="C641" s="21">
        <f t="shared" si="21"/>
        <v>9.9999999999995925E-5</v>
      </c>
      <c r="D641" s="21">
        <f t="shared" si="22"/>
        <v>4.7830769230767253E-5</v>
      </c>
    </row>
    <row r="642" spans="1:4">
      <c r="A642">
        <v>6.13E-2</v>
      </c>
      <c r="B642">
        <v>0.478615384615385</v>
      </c>
      <c r="C642" s="21">
        <f t="shared" si="21"/>
        <v>1.0000000000000286E-4</v>
      </c>
      <c r="D642" s="21">
        <f t="shared" si="22"/>
        <v>4.786153846153987E-5</v>
      </c>
    </row>
    <row r="643" spans="1:4">
      <c r="A643">
        <v>6.1400000000000003E-2</v>
      </c>
      <c r="B643">
        <v>0.47892307692307701</v>
      </c>
      <c r="C643" s="21">
        <f t="shared" si="21"/>
        <v>1.0000000000000286E-4</v>
      </c>
      <c r="D643" s="21">
        <f t="shared" si="22"/>
        <v>4.7892307692309072E-5</v>
      </c>
    </row>
    <row r="644" spans="1:4">
      <c r="A644">
        <v>6.1499999999999999E-2</v>
      </c>
      <c r="B644">
        <v>0.47923076923076902</v>
      </c>
      <c r="C644" s="21">
        <f t="shared" si="21"/>
        <v>9.9999999999995925E-5</v>
      </c>
      <c r="D644" s="21">
        <f t="shared" si="22"/>
        <v>4.7923076923074947E-5</v>
      </c>
    </row>
    <row r="645" spans="1:4">
      <c r="A645">
        <v>6.1600000000000002E-2</v>
      </c>
      <c r="B645">
        <v>0.47953846153846202</v>
      </c>
      <c r="C645" s="21">
        <f t="shared" si="21"/>
        <v>1.0000000000000286E-4</v>
      </c>
      <c r="D645" s="21">
        <f t="shared" si="22"/>
        <v>4.7953846153847577E-5</v>
      </c>
    </row>
    <row r="646" spans="1:4">
      <c r="A646">
        <v>6.1699999999999998E-2</v>
      </c>
      <c r="B646">
        <v>0.47984615384615398</v>
      </c>
      <c r="C646" s="21">
        <f t="shared" si="21"/>
        <v>9.9999999999995925E-5</v>
      </c>
      <c r="D646" s="21">
        <f t="shared" si="22"/>
        <v>4.7984615384613445E-5</v>
      </c>
    </row>
    <row r="647" spans="1:4">
      <c r="A647">
        <v>6.1800000000000001E-2</v>
      </c>
      <c r="B647">
        <v>0.48015384615384599</v>
      </c>
      <c r="C647" s="21">
        <f t="shared" si="21"/>
        <v>1.0000000000000286E-4</v>
      </c>
      <c r="D647" s="21">
        <f t="shared" si="22"/>
        <v>4.8015384615385974E-5</v>
      </c>
    </row>
    <row r="648" spans="1:4">
      <c r="A648">
        <v>6.1899999999999997E-2</v>
      </c>
      <c r="B648">
        <v>0.480461538461538</v>
      </c>
      <c r="C648" s="21">
        <f t="shared" si="21"/>
        <v>9.9999999999995925E-5</v>
      </c>
      <c r="D648" s="21">
        <f t="shared" si="22"/>
        <v>4.8046153846151842E-5</v>
      </c>
    </row>
    <row r="649" spans="1:4">
      <c r="A649">
        <v>6.2E-2</v>
      </c>
      <c r="B649">
        <v>0.480769230769231</v>
      </c>
      <c r="C649" s="21">
        <f t="shared" si="21"/>
        <v>1.0000000000000286E-4</v>
      </c>
      <c r="D649" s="21">
        <f t="shared" si="22"/>
        <v>4.807692307692448E-5</v>
      </c>
    </row>
    <row r="650" spans="1:4">
      <c r="A650">
        <v>6.2100000000000002E-2</v>
      </c>
      <c r="B650">
        <v>0.48107692307692301</v>
      </c>
      <c r="C650" s="21">
        <f t="shared" si="21"/>
        <v>1.0000000000000286E-4</v>
      </c>
      <c r="D650" s="21">
        <f t="shared" si="22"/>
        <v>4.8107692307693681E-5</v>
      </c>
    </row>
    <row r="651" spans="1:4">
      <c r="A651">
        <v>6.2199999999999998E-2</v>
      </c>
      <c r="B651">
        <v>0.48138461538461502</v>
      </c>
      <c r="C651" s="21">
        <f t="shared" si="21"/>
        <v>9.9999999999995925E-5</v>
      </c>
      <c r="D651" s="21">
        <f t="shared" si="22"/>
        <v>4.8138461538459542E-5</v>
      </c>
    </row>
    <row r="652" spans="1:4">
      <c r="A652">
        <v>6.2300000000000001E-2</v>
      </c>
      <c r="B652">
        <v>0.48169230769230797</v>
      </c>
      <c r="C652" s="21">
        <f t="shared" si="21"/>
        <v>1.0000000000000286E-4</v>
      </c>
      <c r="D652" s="21">
        <f t="shared" si="22"/>
        <v>4.816923076923218E-5</v>
      </c>
    </row>
    <row r="653" spans="1:4">
      <c r="A653">
        <v>6.2399999999999997E-2</v>
      </c>
      <c r="B653">
        <v>0.48199999999999998</v>
      </c>
      <c r="C653" s="21">
        <f t="shared" si="21"/>
        <v>9.9999999999995925E-5</v>
      </c>
      <c r="D653" s="21">
        <f t="shared" si="22"/>
        <v>4.8199999999998034E-5</v>
      </c>
    </row>
    <row r="654" spans="1:4">
      <c r="A654">
        <v>6.25E-2</v>
      </c>
      <c r="B654">
        <v>0.48230769230769199</v>
      </c>
      <c r="C654" s="21">
        <f t="shared" si="21"/>
        <v>1.0000000000000286E-4</v>
      </c>
      <c r="D654" s="21">
        <f t="shared" si="22"/>
        <v>4.8230769230770583E-5</v>
      </c>
    </row>
    <row r="655" spans="1:4">
      <c r="A655">
        <v>6.2600000000000003E-2</v>
      </c>
      <c r="B655">
        <v>0.482615384615385</v>
      </c>
      <c r="C655" s="21">
        <f t="shared" si="21"/>
        <v>1.0000000000000286E-4</v>
      </c>
      <c r="D655" s="21">
        <f t="shared" si="22"/>
        <v>4.826153846153988E-5</v>
      </c>
    </row>
    <row r="656" spans="1:4">
      <c r="A656">
        <v>6.2700000000000006E-2</v>
      </c>
      <c r="B656">
        <v>0.48292307692307701</v>
      </c>
      <c r="C656" s="21">
        <f t="shared" si="21"/>
        <v>1.0000000000000286E-4</v>
      </c>
      <c r="D656" s="21">
        <f t="shared" si="22"/>
        <v>4.8292307692309082E-5</v>
      </c>
    </row>
    <row r="657" spans="1:4">
      <c r="A657">
        <v>6.2799999999999995E-2</v>
      </c>
      <c r="B657">
        <v>0.48323076923076902</v>
      </c>
      <c r="C657" s="21">
        <f t="shared" si="21"/>
        <v>9.9999999999988987E-5</v>
      </c>
      <c r="D657" s="21">
        <f t="shared" si="22"/>
        <v>4.8323076923071582E-5</v>
      </c>
    </row>
    <row r="658" spans="1:4">
      <c r="A658">
        <v>6.2899999999999998E-2</v>
      </c>
      <c r="B658">
        <v>0.48353846153846203</v>
      </c>
      <c r="C658" s="21">
        <f t="shared" si="21"/>
        <v>1.0000000000000286E-4</v>
      </c>
      <c r="D658" s="21">
        <f t="shared" si="22"/>
        <v>4.8353846153847587E-5</v>
      </c>
    </row>
    <row r="659" spans="1:4">
      <c r="A659">
        <v>6.3E-2</v>
      </c>
      <c r="B659">
        <v>0.48384615384615398</v>
      </c>
      <c r="C659" s="21">
        <f t="shared" si="21"/>
        <v>1.0000000000000286E-4</v>
      </c>
      <c r="D659" s="21">
        <f t="shared" si="22"/>
        <v>4.8384615384616782E-5</v>
      </c>
    </row>
    <row r="660" spans="1:4">
      <c r="A660">
        <v>6.3100000000000003E-2</v>
      </c>
      <c r="B660">
        <v>0.48415384615384599</v>
      </c>
      <c r="C660" s="21">
        <f t="shared" si="21"/>
        <v>1.0000000000000286E-4</v>
      </c>
      <c r="D660" s="21">
        <f t="shared" si="22"/>
        <v>4.8415384615385984E-5</v>
      </c>
    </row>
    <row r="661" spans="1:4">
      <c r="A661">
        <v>6.3200000000000006E-2</v>
      </c>
      <c r="B661">
        <v>0.484461538461538</v>
      </c>
      <c r="C661" s="21">
        <f t="shared" si="21"/>
        <v>1.0000000000000286E-4</v>
      </c>
      <c r="D661" s="21">
        <f t="shared" si="22"/>
        <v>4.8446153846155186E-5</v>
      </c>
    </row>
    <row r="662" spans="1:4">
      <c r="A662">
        <v>6.3299999999999995E-2</v>
      </c>
      <c r="B662">
        <v>0.48476923076923101</v>
      </c>
      <c r="C662" s="21">
        <f t="shared" si="21"/>
        <v>9.9999999999988987E-5</v>
      </c>
      <c r="D662" s="21">
        <f t="shared" si="22"/>
        <v>4.847692307691776E-5</v>
      </c>
    </row>
    <row r="663" spans="1:4">
      <c r="A663">
        <v>6.3399999999999998E-2</v>
      </c>
      <c r="B663">
        <v>0.48507692307692302</v>
      </c>
      <c r="C663" s="21">
        <f t="shared" si="21"/>
        <v>1.0000000000000286E-4</v>
      </c>
      <c r="D663" s="21">
        <f t="shared" si="22"/>
        <v>4.8507692307693691E-5</v>
      </c>
    </row>
    <row r="664" spans="1:4">
      <c r="A664">
        <v>6.3500000000000001E-2</v>
      </c>
      <c r="B664">
        <v>0.48538461538461503</v>
      </c>
      <c r="C664" s="21">
        <f t="shared" si="21"/>
        <v>1.0000000000000286E-4</v>
      </c>
      <c r="D664" s="21">
        <f t="shared" si="22"/>
        <v>4.8538461538462893E-5</v>
      </c>
    </row>
    <row r="665" spans="1:4">
      <c r="A665">
        <v>6.3600000000000004E-2</v>
      </c>
      <c r="B665">
        <v>0.48569230769230798</v>
      </c>
      <c r="C665" s="21">
        <f t="shared" si="21"/>
        <v>1.0000000000000286E-4</v>
      </c>
      <c r="D665" s="21">
        <f t="shared" si="22"/>
        <v>4.856923076923219E-5</v>
      </c>
    </row>
    <row r="666" spans="1:4">
      <c r="A666">
        <v>6.3700000000000007E-2</v>
      </c>
      <c r="B666">
        <v>0.48599999999999999</v>
      </c>
      <c r="C666" s="21">
        <f t="shared" si="21"/>
        <v>1.0000000000000286E-4</v>
      </c>
      <c r="D666" s="21">
        <f t="shared" si="22"/>
        <v>4.8600000000001391E-5</v>
      </c>
    </row>
    <row r="667" spans="1:4">
      <c r="A667">
        <v>6.3799999999999996E-2</v>
      </c>
      <c r="B667">
        <v>0.486307692307692</v>
      </c>
      <c r="C667" s="21">
        <f t="shared" si="21"/>
        <v>9.9999999999988987E-5</v>
      </c>
      <c r="D667" s="21">
        <f t="shared" si="22"/>
        <v>4.8630769230763844E-5</v>
      </c>
    </row>
    <row r="668" spans="1:4">
      <c r="A668">
        <v>6.3899999999999998E-2</v>
      </c>
      <c r="B668">
        <v>0.486615384615385</v>
      </c>
      <c r="C668" s="21">
        <f t="shared" si="21"/>
        <v>1.0000000000000286E-4</v>
      </c>
      <c r="D668" s="21">
        <f t="shared" si="22"/>
        <v>4.8661538461539897E-5</v>
      </c>
    </row>
    <row r="669" spans="1:4">
      <c r="A669">
        <v>6.4000000000000001E-2</v>
      </c>
      <c r="B669">
        <v>0.48692307692307701</v>
      </c>
      <c r="C669" s="21">
        <f t="shared" si="21"/>
        <v>1.0000000000000286E-4</v>
      </c>
      <c r="D669" s="21">
        <f t="shared" si="22"/>
        <v>4.8692307692309098E-5</v>
      </c>
    </row>
    <row r="670" spans="1:4">
      <c r="A670">
        <v>6.4100000000000004E-2</v>
      </c>
      <c r="B670">
        <v>0.48723076923076902</v>
      </c>
      <c r="C670" s="21">
        <f t="shared" si="21"/>
        <v>1.0000000000000286E-4</v>
      </c>
      <c r="D670" s="21">
        <f t="shared" si="22"/>
        <v>4.87230769230783E-5</v>
      </c>
    </row>
    <row r="671" spans="1:4">
      <c r="A671">
        <v>6.4199999999999993E-2</v>
      </c>
      <c r="B671">
        <v>0.48753846153846098</v>
      </c>
      <c r="C671" s="21">
        <f t="shared" ref="C671:C734" si="23">A671-A670</f>
        <v>9.9999999999988987E-5</v>
      </c>
      <c r="D671" s="21">
        <f t="shared" ref="D671:D734" si="24">B671*C671</f>
        <v>4.8753846153840726E-5</v>
      </c>
    </row>
    <row r="672" spans="1:4">
      <c r="A672">
        <v>6.4299999999999996E-2</v>
      </c>
      <c r="B672">
        <v>0.48784615384615398</v>
      </c>
      <c r="C672" s="21">
        <f t="shared" si="23"/>
        <v>1.0000000000000286E-4</v>
      </c>
      <c r="D672" s="21">
        <f t="shared" si="24"/>
        <v>4.8784615384616799E-5</v>
      </c>
    </row>
    <row r="673" spans="1:4">
      <c r="A673">
        <v>6.4399999999999999E-2</v>
      </c>
      <c r="B673">
        <v>0.48815384615384599</v>
      </c>
      <c r="C673" s="21">
        <f t="shared" si="23"/>
        <v>1.0000000000000286E-4</v>
      </c>
      <c r="D673" s="21">
        <f t="shared" si="24"/>
        <v>4.8815384615386001E-5</v>
      </c>
    </row>
    <row r="674" spans="1:4">
      <c r="A674">
        <v>6.4500000000000002E-2</v>
      </c>
      <c r="B674">
        <v>0.488461538461539</v>
      </c>
      <c r="C674" s="21">
        <f t="shared" si="23"/>
        <v>1.0000000000000286E-4</v>
      </c>
      <c r="D674" s="21">
        <f t="shared" si="24"/>
        <v>4.8846153846155297E-5</v>
      </c>
    </row>
    <row r="675" spans="1:4">
      <c r="A675">
        <v>6.4600000000000005E-2</v>
      </c>
      <c r="B675">
        <v>0.48876923076923101</v>
      </c>
      <c r="C675" s="21">
        <f t="shared" si="23"/>
        <v>1.0000000000000286E-4</v>
      </c>
      <c r="D675" s="21">
        <f t="shared" si="24"/>
        <v>4.8876923076924499E-5</v>
      </c>
    </row>
    <row r="676" spans="1:4">
      <c r="A676">
        <v>6.4699999999999994E-2</v>
      </c>
      <c r="B676">
        <v>0.48907692307692302</v>
      </c>
      <c r="C676" s="21">
        <f t="shared" si="23"/>
        <v>9.9999999999988987E-5</v>
      </c>
      <c r="D676" s="21">
        <f t="shared" si="24"/>
        <v>4.8907692307686918E-5</v>
      </c>
    </row>
    <row r="677" spans="1:4">
      <c r="A677">
        <v>6.4799999999999996E-2</v>
      </c>
      <c r="B677">
        <v>0.48938461538461497</v>
      </c>
      <c r="C677" s="21">
        <f t="shared" si="23"/>
        <v>1.0000000000000286E-4</v>
      </c>
      <c r="D677" s="21">
        <f t="shared" si="24"/>
        <v>4.8938461538462896E-5</v>
      </c>
    </row>
    <row r="678" spans="1:4">
      <c r="A678">
        <v>6.4899999999999999E-2</v>
      </c>
      <c r="B678">
        <v>0.48969230769230798</v>
      </c>
      <c r="C678" s="21">
        <f t="shared" si="23"/>
        <v>1.0000000000000286E-4</v>
      </c>
      <c r="D678" s="21">
        <f t="shared" si="24"/>
        <v>4.8969230769232199E-5</v>
      </c>
    </row>
    <row r="679" spans="1:4">
      <c r="A679">
        <v>6.5000000000000002E-2</v>
      </c>
      <c r="B679">
        <v>0.49</v>
      </c>
      <c r="C679" s="21">
        <f t="shared" si="23"/>
        <v>1.0000000000000286E-4</v>
      </c>
      <c r="D679" s="21">
        <f t="shared" si="24"/>
        <v>4.9000000000001401E-5</v>
      </c>
    </row>
    <row r="680" spans="1:4">
      <c r="A680">
        <v>6.5100000000000005E-2</v>
      </c>
      <c r="B680">
        <v>0.490307692307692</v>
      </c>
      <c r="C680" s="21">
        <f t="shared" si="23"/>
        <v>1.0000000000000286E-4</v>
      </c>
      <c r="D680" s="21">
        <f t="shared" si="24"/>
        <v>4.9030769230770603E-5</v>
      </c>
    </row>
    <row r="681" spans="1:4">
      <c r="A681">
        <v>6.5199999999999994E-2</v>
      </c>
      <c r="B681">
        <v>0.49061538461538501</v>
      </c>
      <c r="C681" s="21">
        <f t="shared" si="23"/>
        <v>9.9999999999988987E-5</v>
      </c>
      <c r="D681" s="21">
        <f t="shared" si="24"/>
        <v>4.9061538461533096E-5</v>
      </c>
    </row>
    <row r="682" spans="1:4">
      <c r="A682">
        <v>6.5299999999999997E-2</v>
      </c>
      <c r="B682">
        <v>0.49092307692307702</v>
      </c>
      <c r="C682" s="21">
        <f t="shared" si="23"/>
        <v>1.0000000000000286E-4</v>
      </c>
      <c r="D682" s="21">
        <f t="shared" si="24"/>
        <v>4.9092307692309108E-5</v>
      </c>
    </row>
    <row r="683" spans="1:4">
      <c r="A683">
        <v>6.54E-2</v>
      </c>
      <c r="B683">
        <v>0.49123076923076903</v>
      </c>
      <c r="C683" s="21">
        <f t="shared" si="23"/>
        <v>1.0000000000000286E-4</v>
      </c>
      <c r="D683" s="21">
        <f t="shared" si="24"/>
        <v>4.912307692307831E-5</v>
      </c>
    </row>
    <row r="684" spans="1:4">
      <c r="A684">
        <v>6.5500000000000003E-2</v>
      </c>
      <c r="B684">
        <v>0.49153846153846198</v>
      </c>
      <c r="C684" s="21">
        <f t="shared" si="23"/>
        <v>1.0000000000000286E-4</v>
      </c>
      <c r="D684" s="21">
        <f t="shared" si="24"/>
        <v>4.9153846153847607E-5</v>
      </c>
    </row>
    <row r="685" spans="1:4">
      <c r="A685">
        <v>6.5600000000000006E-2</v>
      </c>
      <c r="B685">
        <v>0.49184615384615399</v>
      </c>
      <c r="C685" s="21">
        <f t="shared" si="23"/>
        <v>1.0000000000000286E-4</v>
      </c>
      <c r="D685" s="21">
        <f t="shared" si="24"/>
        <v>4.9184615384616808E-5</v>
      </c>
    </row>
    <row r="686" spans="1:4">
      <c r="A686">
        <v>6.5699999999999995E-2</v>
      </c>
      <c r="B686">
        <v>0.492153846153846</v>
      </c>
      <c r="C686" s="21">
        <f t="shared" si="23"/>
        <v>9.9999999999988987E-5</v>
      </c>
      <c r="D686" s="21">
        <f t="shared" si="24"/>
        <v>4.921538461537918E-5</v>
      </c>
    </row>
    <row r="687" spans="1:4">
      <c r="A687">
        <v>6.5799999999999997E-2</v>
      </c>
      <c r="B687">
        <v>0.49246153846153901</v>
      </c>
      <c r="C687" s="21">
        <f t="shared" si="23"/>
        <v>1.0000000000000286E-4</v>
      </c>
      <c r="D687" s="21">
        <f t="shared" si="24"/>
        <v>4.9246153846155314E-5</v>
      </c>
    </row>
    <row r="688" spans="1:4">
      <c r="A688">
        <v>6.59E-2</v>
      </c>
      <c r="B688">
        <v>0.49276923076923101</v>
      </c>
      <c r="C688" s="21">
        <f t="shared" si="23"/>
        <v>1.0000000000000286E-4</v>
      </c>
      <c r="D688" s="21">
        <f t="shared" si="24"/>
        <v>4.9276923076924516E-5</v>
      </c>
    </row>
    <row r="689" spans="1:4">
      <c r="A689">
        <v>6.6000000000000003E-2</v>
      </c>
      <c r="B689">
        <v>0.49307692307692302</v>
      </c>
      <c r="C689" s="21">
        <f t="shared" si="23"/>
        <v>1.0000000000000286E-4</v>
      </c>
      <c r="D689" s="21">
        <f t="shared" si="24"/>
        <v>4.9307692307693717E-5</v>
      </c>
    </row>
    <row r="690" spans="1:4">
      <c r="A690">
        <v>6.6100000000000006E-2</v>
      </c>
      <c r="B690">
        <v>0.49338461538461498</v>
      </c>
      <c r="C690" s="21">
        <f t="shared" si="23"/>
        <v>1.0000000000000286E-4</v>
      </c>
      <c r="D690" s="21">
        <f t="shared" si="24"/>
        <v>4.9338461538462912E-5</v>
      </c>
    </row>
    <row r="691" spans="1:4">
      <c r="A691">
        <v>6.6199999999999995E-2</v>
      </c>
      <c r="B691">
        <v>0.49369230769230799</v>
      </c>
      <c r="C691" s="21">
        <f t="shared" si="23"/>
        <v>9.9999999999988987E-5</v>
      </c>
      <c r="D691" s="21">
        <f t="shared" si="24"/>
        <v>4.9369230769225358E-5</v>
      </c>
    </row>
    <row r="692" spans="1:4">
      <c r="A692">
        <v>6.6299999999999998E-2</v>
      </c>
      <c r="B692">
        <v>0.49399999999999999</v>
      </c>
      <c r="C692" s="21">
        <f t="shared" si="23"/>
        <v>1.0000000000000286E-4</v>
      </c>
      <c r="D692" s="21">
        <f t="shared" si="24"/>
        <v>4.9400000000001418E-5</v>
      </c>
    </row>
    <row r="693" spans="1:4">
      <c r="A693">
        <v>6.6400000000000001E-2</v>
      </c>
      <c r="B693">
        <v>0.494307692307692</v>
      </c>
      <c r="C693" s="21">
        <f t="shared" si="23"/>
        <v>1.0000000000000286E-4</v>
      </c>
      <c r="D693" s="21">
        <f t="shared" si="24"/>
        <v>4.9430769230770619E-5</v>
      </c>
    </row>
    <row r="694" spans="1:4">
      <c r="A694">
        <v>6.6500000000000004E-2</v>
      </c>
      <c r="B694">
        <v>0.49461538461538501</v>
      </c>
      <c r="C694" s="21">
        <f t="shared" si="23"/>
        <v>1.0000000000000286E-4</v>
      </c>
      <c r="D694" s="21">
        <f t="shared" si="24"/>
        <v>4.9461538461539916E-5</v>
      </c>
    </row>
    <row r="695" spans="1:4">
      <c r="A695">
        <v>6.6600000000000006E-2</v>
      </c>
      <c r="B695">
        <v>0.49492307692307702</v>
      </c>
      <c r="C695" s="21">
        <f t="shared" si="23"/>
        <v>1.0000000000000286E-4</v>
      </c>
      <c r="D695" s="21">
        <f t="shared" si="24"/>
        <v>4.9492307692309118E-5</v>
      </c>
    </row>
    <row r="696" spans="1:4">
      <c r="A696">
        <v>6.6699999999999995E-2</v>
      </c>
      <c r="B696">
        <v>0.49523076923076897</v>
      </c>
      <c r="C696" s="21">
        <f t="shared" si="23"/>
        <v>9.9999999999988987E-5</v>
      </c>
      <c r="D696" s="21">
        <f t="shared" si="24"/>
        <v>4.9523076923071442E-5</v>
      </c>
    </row>
    <row r="697" spans="1:4">
      <c r="A697">
        <v>6.6799999999999998E-2</v>
      </c>
      <c r="B697">
        <v>0.49553846153846098</v>
      </c>
      <c r="C697" s="21">
        <f t="shared" si="23"/>
        <v>1.0000000000000286E-4</v>
      </c>
      <c r="D697" s="21">
        <f t="shared" si="24"/>
        <v>4.9553846153847515E-5</v>
      </c>
    </row>
    <row r="698" spans="1:4">
      <c r="A698">
        <v>6.6900000000000001E-2</v>
      </c>
      <c r="B698">
        <v>0.49584615384615399</v>
      </c>
      <c r="C698" s="21">
        <f t="shared" si="23"/>
        <v>1.0000000000000286E-4</v>
      </c>
      <c r="D698" s="21">
        <f t="shared" si="24"/>
        <v>4.9584615384616818E-5</v>
      </c>
    </row>
    <row r="699" spans="1:4">
      <c r="A699">
        <v>6.7000000000000004E-2</v>
      </c>
      <c r="B699">
        <v>0.496153846153846</v>
      </c>
      <c r="C699" s="21">
        <f t="shared" si="23"/>
        <v>1.0000000000000286E-4</v>
      </c>
      <c r="D699" s="21">
        <f t="shared" si="24"/>
        <v>4.961538461538602E-5</v>
      </c>
    </row>
    <row r="700" spans="1:4">
      <c r="A700">
        <v>6.7100000000000007E-2</v>
      </c>
      <c r="B700">
        <v>0.49646153846153901</v>
      </c>
      <c r="C700" s="21">
        <f t="shared" si="23"/>
        <v>1.0000000000000286E-4</v>
      </c>
      <c r="D700" s="21">
        <f t="shared" si="24"/>
        <v>4.9646153846155323E-5</v>
      </c>
    </row>
    <row r="701" spans="1:4">
      <c r="A701">
        <v>6.7199999999999996E-2</v>
      </c>
      <c r="B701">
        <v>0.49676923076923102</v>
      </c>
      <c r="C701" s="21">
        <f t="shared" si="23"/>
        <v>9.9999999999988987E-5</v>
      </c>
      <c r="D701" s="21">
        <f t="shared" si="24"/>
        <v>4.9676923076917634E-5</v>
      </c>
    </row>
    <row r="702" spans="1:4">
      <c r="A702">
        <v>6.7299999999999999E-2</v>
      </c>
      <c r="B702">
        <v>0.49707692307692303</v>
      </c>
      <c r="C702" s="21">
        <f t="shared" si="23"/>
        <v>1.0000000000000286E-4</v>
      </c>
      <c r="D702" s="21">
        <f t="shared" si="24"/>
        <v>4.9707692307693727E-5</v>
      </c>
    </row>
    <row r="703" spans="1:4">
      <c r="A703">
        <v>6.7400000000000002E-2</v>
      </c>
      <c r="B703">
        <v>0.49738461538461498</v>
      </c>
      <c r="C703" s="21">
        <f t="shared" si="23"/>
        <v>1.0000000000000286E-4</v>
      </c>
      <c r="D703" s="21">
        <f t="shared" si="24"/>
        <v>4.9738461538462922E-5</v>
      </c>
    </row>
    <row r="704" spans="1:4">
      <c r="A704">
        <v>6.7500000000000004E-2</v>
      </c>
      <c r="B704">
        <v>0.49769230769230799</v>
      </c>
      <c r="C704" s="21">
        <f t="shared" si="23"/>
        <v>1.0000000000000286E-4</v>
      </c>
      <c r="D704" s="21">
        <f t="shared" si="24"/>
        <v>4.9769230769232226E-5</v>
      </c>
    </row>
    <row r="705" spans="1:4">
      <c r="A705">
        <v>6.7599999999999993E-2</v>
      </c>
      <c r="B705">
        <v>0.498</v>
      </c>
      <c r="C705" s="21">
        <f t="shared" si="23"/>
        <v>9.9999999999988987E-5</v>
      </c>
      <c r="D705" s="21">
        <f t="shared" si="24"/>
        <v>4.9799999999994516E-5</v>
      </c>
    </row>
    <row r="706" spans="1:4">
      <c r="A706">
        <v>6.7699999999999996E-2</v>
      </c>
      <c r="B706">
        <v>0.49830769230769201</v>
      </c>
      <c r="C706" s="21">
        <f t="shared" si="23"/>
        <v>1.0000000000000286E-4</v>
      </c>
      <c r="D706" s="21">
        <f t="shared" si="24"/>
        <v>4.9830769230770629E-5</v>
      </c>
    </row>
    <row r="707" spans="1:4">
      <c r="A707">
        <v>6.7799999999999999E-2</v>
      </c>
      <c r="B707">
        <v>0.49861538461538502</v>
      </c>
      <c r="C707" s="21">
        <f t="shared" si="23"/>
        <v>1.0000000000000286E-4</v>
      </c>
      <c r="D707" s="21">
        <f t="shared" si="24"/>
        <v>4.9861538461539933E-5</v>
      </c>
    </row>
    <row r="708" spans="1:4">
      <c r="A708">
        <v>6.7900000000000002E-2</v>
      </c>
      <c r="B708">
        <v>0.49892307692307702</v>
      </c>
      <c r="C708" s="21">
        <f t="shared" si="23"/>
        <v>1.0000000000000286E-4</v>
      </c>
      <c r="D708" s="21">
        <f t="shared" si="24"/>
        <v>4.9892307692309134E-5</v>
      </c>
    </row>
    <row r="709" spans="1:4">
      <c r="A709">
        <v>6.8000000000000005E-2</v>
      </c>
      <c r="B709">
        <v>0.49923076923076898</v>
      </c>
      <c r="C709" s="21">
        <f t="shared" si="23"/>
        <v>1.0000000000000286E-4</v>
      </c>
      <c r="D709" s="21">
        <f t="shared" si="24"/>
        <v>4.9923076923078329E-5</v>
      </c>
    </row>
    <row r="710" spans="1:4">
      <c r="A710">
        <v>6.8099999999999994E-2</v>
      </c>
      <c r="B710">
        <v>0.49953846153846099</v>
      </c>
      <c r="C710" s="21">
        <f t="shared" si="23"/>
        <v>9.9999999999988987E-5</v>
      </c>
      <c r="D710" s="21">
        <f t="shared" si="24"/>
        <v>4.9953846153840599E-5</v>
      </c>
    </row>
    <row r="711" spans="1:4">
      <c r="A711">
        <v>6.8199999999999997E-2</v>
      </c>
      <c r="B711">
        <v>0.499846153846154</v>
      </c>
      <c r="C711" s="21">
        <f t="shared" si="23"/>
        <v>1.0000000000000286E-4</v>
      </c>
      <c r="D711" s="21">
        <f t="shared" si="24"/>
        <v>4.9984615384616835E-5</v>
      </c>
    </row>
    <row r="712" spans="1:4">
      <c r="A712">
        <v>6.83E-2</v>
      </c>
      <c r="B712">
        <v>0.50015384615384595</v>
      </c>
      <c r="C712" s="21">
        <f t="shared" si="23"/>
        <v>1.0000000000000286E-4</v>
      </c>
      <c r="D712" s="21">
        <f t="shared" si="24"/>
        <v>5.001538461538603E-5</v>
      </c>
    </row>
    <row r="713" spans="1:4">
      <c r="A713">
        <v>6.8400000000000002E-2</v>
      </c>
      <c r="B713">
        <v>0.50046153846153896</v>
      </c>
      <c r="C713" s="21">
        <f t="shared" si="23"/>
        <v>1.0000000000000286E-4</v>
      </c>
      <c r="D713" s="21">
        <f t="shared" si="24"/>
        <v>5.0046153846155326E-5</v>
      </c>
    </row>
    <row r="714" spans="1:4">
      <c r="A714">
        <v>6.8500000000000005E-2</v>
      </c>
      <c r="B714">
        <v>0.50076923076923097</v>
      </c>
      <c r="C714" s="21">
        <f t="shared" si="23"/>
        <v>1.0000000000000286E-4</v>
      </c>
      <c r="D714" s="21">
        <f t="shared" si="24"/>
        <v>5.0076923076924528E-5</v>
      </c>
    </row>
    <row r="715" spans="1:4">
      <c r="A715">
        <v>6.8599999999999994E-2</v>
      </c>
      <c r="B715">
        <v>0.50107692307692298</v>
      </c>
      <c r="C715" s="21">
        <f t="shared" si="23"/>
        <v>9.9999999999988987E-5</v>
      </c>
      <c r="D715" s="21">
        <f t="shared" si="24"/>
        <v>5.0107692307686778E-5</v>
      </c>
    </row>
    <row r="716" spans="1:4">
      <c r="A716">
        <v>6.8699999999999997E-2</v>
      </c>
      <c r="B716">
        <v>0.50138461538461498</v>
      </c>
      <c r="C716" s="21">
        <f t="shared" si="23"/>
        <v>1.0000000000000286E-4</v>
      </c>
      <c r="D716" s="21">
        <f t="shared" si="24"/>
        <v>5.0138461538462932E-5</v>
      </c>
    </row>
    <row r="717" spans="1:4">
      <c r="A717">
        <v>6.88E-2</v>
      </c>
      <c r="B717">
        <v>0.50169230769230799</v>
      </c>
      <c r="C717" s="21">
        <f t="shared" si="23"/>
        <v>1.0000000000000286E-4</v>
      </c>
      <c r="D717" s="21">
        <f t="shared" si="24"/>
        <v>5.0169230769232235E-5</v>
      </c>
    </row>
    <row r="718" spans="1:4">
      <c r="A718">
        <v>6.8900000000000003E-2</v>
      </c>
      <c r="B718">
        <v>0.502</v>
      </c>
      <c r="C718" s="21">
        <f t="shared" si="23"/>
        <v>1.0000000000000286E-4</v>
      </c>
      <c r="D718" s="21">
        <f t="shared" si="24"/>
        <v>5.0200000000001437E-5</v>
      </c>
    </row>
    <row r="719" spans="1:4">
      <c r="A719">
        <v>6.9000000000000006E-2</v>
      </c>
      <c r="B719">
        <v>0.50230769230769201</v>
      </c>
      <c r="C719" s="21">
        <f t="shared" si="23"/>
        <v>1.0000000000000286E-4</v>
      </c>
      <c r="D719" s="21">
        <f t="shared" si="24"/>
        <v>5.0230769230770639E-5</v>
      </c>
    </row>
    <row r="720" spans="1:4">
      <c r="A720">
        <v>6.9099999999999995E-2</v>
      </c>
      <c r="B720">
        <v>0.50261538461538502</v>
      </c>
      <c r="C720" s="21">
        <f t="shared" si="23"/>
        <v>9.9999999999988987E-5</v>
      </c>
      <c r="D720" s="21">
        <f t="shared" si="24"/>
        <v>5.026153846153297E-5</v>
      </c>
    </row>
    <row r="721" spans="1:4">
      <c r="A721">
        <v>6.9199999999999998E-2</v>
      </c>
      <c r="B721">
        <v>0.50292307692307703</v>
      </c>
      <c r="C721" s="21">
        <f t="shared" si="23"/>
        <v>1.0000000000000286E-4</v>
      </c>
      <c r="D721" s="21">
        <f t="shared" si="24"/>
        <v>5.0292307692309144E-5</v>
      </c>
    </row>
    <row r="722" spans="1:4">
      <c r="A722">
        <v>6.93E-2</v>
      </c>
      <c r="B722">
        <v>0.50323076923076904</v>
      </c>
      <c r="C722" s="21">
        <f t="shared" si="23"/>
        <v>1.0000000000000286E-4</v>
      </c>
      <c r="D722" s="21">
        <f t="shared" si="24"/>
        <v>5.0323076923078346E-5</v>
      </c>
    </row>
    <row r="723" spans="1:4">
      <c r="A723">
        <v>6.9400000000000003E-2</v>
      </c>
      <c r="B723">
        <v>0.50353846153846105</v>
      </c>
      <c r="C723" s="21">
        <f t="shared" si="23"/>
        <v>1.0000000000000286E-4</v>
      </c>
      <c r="D723" s="21">
        <f t="shared" si="24"/>
        <v>5.0353846153847548E-5</v>
      </c>
    </row>
    <row r="724" spans="1:4">
      <c r="A724">
        <v>6.9500000000000006E-2</v>
      </c>
      <c r="B724">
        <v>0.50384615384615405</v>
      </c>
      <c r="C724" s="21">
        <f t="shared" si="23"/>
        <v>1.0000000000000286E-4</v>
      </c>
      <c r="D724" s="21">
        <f t="shared" si="24"/>
        <v>5.0384615384616851E-5</v>
      </c>
    </row>
    <row r="725" spans="1:4">
      <c r="A725">
        <v>6.9599999999999995E-2</v>
      </c>
      <c r="B725">
        <v>0.50415384615384595</v>
      </c>
      <c r="C725" s="21">
        <f t="shared" si="23"/>
        <v>9.9999999999988987E-5</v>
      </c>
      <c r="D725" s="21">
        <f t="shared" si="24"/>
        <v>5.041538461537904E-5</v>
      </c>
    </row>
    <row r="726" spans="1:4">
      <c r="A726">
        <v>6.9699999999999998E-2</v>
      </c>
      <c r="B726">
        <v>0.50446153846153896</v>
      </c>
      <c r="C726" s="21">
        <f t="shared" si="23"/>
        <v>1.0000000000000286E-4</v>
      </c>
      <c r="D726" s="21">
        <f t="shared" si="24"/>
        <v>5.0446153846155343E-5</v>
      </c>
    </row>
    <row r="727" spans="1:4">
      <c r="A727">
        <v>6.9800000000000001E-2</v>
      </c>
      <c r="B727">
        <v>0.50476923076923097</v>
      </c>
      <c r="C727" s="21">
        <f t="shared" si="23"/>
        <v>1.0000000000000286E-4</v>
      </c>
      <c r="D727" s="21">
        <f t="shared" si="24"/>
        <v>5.0476923076924545E-5</v>
      </c>
    </row>
    <row r="728" spans="1:4">
      <c r="A728">
        <v>6.9900000000000004E-2</v>
      </c>
      <c r="B728">
        <v>0.50507692307692298</v>
      </c>
      <c r="C728" s="21">
        <f t="shared" si="23"/>
        <v>1.0000000000000286E-4</v>
      </c>
      <c r="D728" s="21">
        <f t="shared" si="24"/>
        <v>5.0507692307693746E-5</v>
      </c>
    </row>
    <row r="729" spans="1:4">
      <c r="A729">
        <v>7.0000000000000007E-2</v>
      </c>
      <c r="B729">
        <v>0.50538461538461499</v>
      </c>
      <c r="C729" s="21">
        <f t="shared" si="23"/>
        <v>1.0000000000000286E-4</v>
      </c>
      <c r="D729" s="21">
        <f t="shared" si="24"/>
        <v>5.0538461538462948E-5</v>
      </c>
    </row>
    <row r="730" spans="1:4">
      <c r="A730">
        <v>7.0099999999999996E-2</v>
      </c>
      <c r="B730">
        <v>0.505692307692308</v>
      </c>
      <c r="C730" s="21">
        <f t="shared" si="23"/>
        <v>9.9999999999988987E-5</v>
      </c>
      <c r="D730" s="21">
        <f t="shared" si="24"/>
        <v>5.0569230769225232E-5</v>
      </c>
    </row>
    <row r="731" spans="1:4">
      <c r="A731">
        <v>7.0199999999999999E-2</v>
      </c>
      <c r="B731">
        <v>0.50600000000000001</v>
      </c>
      <c r="C731" s="21">
        <f t="shared" si="23"/>
        <v>1.0000000000000286E-4</v>
      </c>
      <c r="D731" s="21">
        <f t="shared" si="24"/>
        <v>5.0600000000001447E-5</v>
      </c>
    </row>
    <row r="732" spans="1:4">
      <c r="A732">
        <v>7.0300000000000001E-2</v>
      </c>
      <c r="B732">
        <v>0.50630769230769201</v>
      </c>
      <c r="C732" s="21">
        <f t="shared" si="23"/>
        <v>1.0000000000000286E-4</v>
      </c>
      <c r="D732" s="21">
        <f t="shared" si="24"/>
        <v>5.0630769230770649E-5</v>
      </c>
    </row>
    <row r="733" spans="1:4">
      <c r="A733">
        <v>7.0400000000000004E-2</v>
      </c>
      <c r="B733">
        <v>0.50661538461538502</v>
      </c>
      <c r="C733" s="21">
        <f t="shared" si="23"/>
        <v>1.0000000000000286E-4</v>
      </c>
      <c r="D733" s="21">
        <f t="shared" si="24"/>
        <v>5.0661538461539952E-5</v>
      </c>
    </row>
    <row r="734" spans="1:4">
      <c r="A734">
        <v>7.0499999999999993E-2</v>
      </c>
      <c r="B734">
        <v>0.50692307692307703</v>
      </c>
      <c r="C734" s="21">
        <f t="shared" si="23"/>
        <v>9.9999999999988987E-5</v>
      </c>
      <c r="D734" s="21">
        <f t="shared" si="24"/>
        <v>5.069230769230212E-5</v>
      </c>
    </row>
    <row r="735" spans="1:4">
      <c r="A735">
        <v>7.0599999999999996E-2</v>
      </c>
      <c r="B735">
        <v>0.50723076923076904</v>
      </c>
      <c r="C735" s="21">
        <f t="shared" ref="C735:C798" si="25">A735-A734</f>
        <v>1.0000000000000286E-4</v>
      </c>
      <c r="D735" s="21">
        <f t="shared" ref="D735:D798" si="26">B735*C735</f>
        <v>5.0723076923078356E-5</v>
      </c>
    </row>
    <row r="736" spans="1:4">
      <c r="A736">
        <v>7.0699999999999999E-2</v>
      </c>
      <c r="B736">
        <v>0.50753846153846205</v>
      </c>
      <c r="C736" s="21">
        <f t="shared" si="25"/>
        <v>1.0000000000000286E-4</v>
      </c>
      <c r="D736" s="21">
        <f t="shared" si="26"/>
        <v>5.0753846153847659E-5</v>
      </c>
    </row>
    <row r="737" spans="1:4">
      <c r="A737">
        <v>7.0800000000000002E-2</v>
      </c>
      <c r="B737">
        <v>0.50784615384615395</v>
      </c>
      <c r="C737" s="21">
        <f t="shared" si="25"/>
        <v>1.0000000000000286E-4</v>
      </c>
      <c r="D737" s="21">
        <f t="shared" si="26"/>
        <v>5.0784615384616847E-5</v>
      </c>
    </row>
    <row r="738" spans="1:4">
      <c r="A738">
        <v>7.0900000000000005E-2</v>
      </c>
      <c r="B738">
        <v>0.50815384615384596</v>
      </c>
      <c r="C738" s="21">
        <f t="shared" si="25"/>
        <v>1.0000000000000286E-4</v>
      </c>
      <c r="D738" s="21">
        <f t="shared" si="26"/>
        <v>5.0815384615386049E-5</v>
      </c>
    </row>
    <row r="739" spans="1:4">
      <c r="A739">
        <v>7.0999999999999994E-2</v>
      </c>
      <c r="B739">
        <v>0.50846153846153797</v>
      </c>
      <c r="C739" s="21">
        <f t="shared" si="25"/>
        <v>9.9999999999988987E-5</v>
      </c>
      <c r="D739" s="21">
        <f t="shared" si="26"/>
        <v>5.0846153846148197E-5</v>
      </c>
    </row>
    <row r="740" spans="1:4">
      <c r="A740">
        <v>7.1099999999999997E-2</v>
      </c>
      <c r="B740">
        <v>0.50876923076923097</v>
      </c>
      <c r="C740" s="21">
        <f t="shared" si="25"/>
        <v>1.0000000000000286E-4</v>
      </c>
      <c r="D740" s="21">
        <f t="shared" si="26"/>
        <v>5.0876923076924554E-5</v>
      </c>
    </row>
    <row r="741" spans="1:4">
      <c r="A741">
        <v>7.1199999999999999E-2</v>
      </c>
      <c r="B741">
        <v>0.50907692307692298</v>
      </c>
      <c r="C741" s="21">
        <f t="shared" si="25"/>
        <v>1.0000000000000286E-4</v>
      </c>
      <c r="D741" s="21">
        <f t="shared" si="26"/>
        <v>5.0907692307693756E-5</v>
      </c>
    </row>
    <row r="742" spans="1:4">
      <c r="A742">
        <v>7.1300000000000002E-2</v>
      </c>
      <c r="B742">
        <v>0.50938461538461499</v>
      </c>
      <c r="C742" s="21">
        <f t="shared" si="25"/>
        <v>1.0000000000000286E-4</v>
      </c>
      <c r="D742" s="21">
        <f t="shared" si="26"/>
        <v>5.0938461538462958E-5</v>
      </c>
    </row>
    <row r="743" spans="1:4">
      <c r="A743">
        <v>7.1400000000000005E-2</v>
      </c>
      <c r="B743">
        <v>0.509692307692308</v>
      </c>
      <c r="C743" s="21">
        <f t="shared" si="25"/>
        <v>1.0000000000000286E-4</v>
      </c>
      <c r="D743" s="21">
        <f t="shared" si="26"/>
        <v>5.0969230769232261E-5</v>
      </c>
    </row>
    <row r="744" spans="1:4">
      <c r="A744">
        <v>7.1499999999999994E-2</v>
      </c>
      <c r="B744">
        <v>0.51</v>
      </c>
      <c r="C744" s="21">
        <f t="shared" si="25"/>
        <v>9.9999999999988987E-5</v>
      </c>
      <c r="D744" s="21">
        <f t="shared" si="26"/>
        <v>5.0999999999994382E-5</v>
      </c>
    </row>
    <row r="745" spans="1:4">
      <c r="A745">
        <v>7.1599999999999997E-2</v>
      </c>
      <c r="B745">
        <v>0.51030769230769202</v>
      </c>
      <c r="C745" s="21">
        <f t="shared" si="25"/>
        <v>1.0000000000000286E-4</v>
      </c>
      <c r="D745" s="21">
        <f t="shared" si="26"/>
        <v>5.1030769230770665E-5</v>
      </c>
    </row>
    <row r="746" spans="1:4">
      <c r="A746">
        <v>7.17E-2</v>
      </c>
      <c r="B746">
        <v>0.51061538461538503</v>
      </c>
      <c r="C746" s="21">
        <f t="shared" si="25"/>
        <v>1.0000000000000286E-4</v>
      </c>
      <c r="D746" s="21">
        <f t="shared" si="26"/>
        <v>5.1061538461539969E-5</v>
      </c>
    </row>
    <row r="747" spans="1:4">
      <c r="A747">
        <v>7.1800000000000003E-2</v>
      </c>
      <c r="B747">
        <v>0.51092307692307704</v>
      </c>
      <c r="C747" s="21">
        <f t="shared" si="25"/>
        <v>1.0000000000000286E-4</v>
      </c>
      <c r="D747" s="21">
        <f t="shared" si="26"/>
        <v>5.109230769230917E-5</v>
      </c>
    </row>
    <row r="748" spans="1:4">
      <c r="A748">
        <v>7.1900000000000006E-2</v>
      </c>
      <c r="B748">
        <v>0.51123076923076904</v>
      </c>
      <c r="C748" s="21">
        <f t="shared" si="25"/>
        <v>1.0000000000000286E-4</v>
      </c>
      <c r="D748" s="21">
        <f t="shared" si="26"/>
        <v>5.1123076923078372E-5</v>
      </c>
    </row>
    <row r="749" spans="1:4">
      <c r="A749">
        <v>7.1999999999999995E-2</v>
      </c>
      <c r="B749">
        <v>0.51153846153846105</v>
      </c>
      <c r="C749" s="21">
        <f t="shared" si="25"/>
        <v>9.9999999999988987E-5</v>
      </c>
      <c r="D749" s="21">
        <f t="shared" si="26"/>
        <v>5.1153846153840472E-5</v>
      </c>
    </row>
    <row r="750" spans="1:4">
      <c r="A750">
        <v>7.2099999999999997E-2</v>
      </c>
      <c r="B750">
        <v>0.51184615384615395</v>
      </c>
      <c r="C750" s="21">
        <f t="shared" si="25"/>
        <v>1.0000000000000286E-4</v>
      </c>
      <c r="D750" s="21">
        <f t="shared" si="26"/>
        <v>5.1184615384616864E-5</v>
      </c>
    </row>
    <row r="751" spans="1:4">
      <c r="A751">
        <v>7.22E-2</v>
      </c>
      <c r="B751">
        <v>0.51215384615384596</v>
      </c>
      <c r="C751" s="21">
        <f t="shared" si="25"/>
        <v>1.0000000000000286E-4</v>
      </c>
      <c r="D751" s="21">
        <f t="shared" si="26"/>
        <v>5.1215384615386066E-5</v>
      </c>
    </row>
    <row r="752" spans="1:4">
      <c r="A752">
        <v>7.2300000000000003E-2</v>
      </c>
      <c r="B752">
        <v>0.51246153846153897</v>
      </c>
      <c r="C752" s="21">
        <f t="shared" si="25"/>
        <v>1.0000000000000286E-4</v>
      </c>
      <c r="D752" s="21">
        <f t="shared" si="26"/>
        <v>5.1246153846155362E-5</v>
      </c>
    </row>
    <row r="753" spans="1:4">
      <c r="A753">
        <v>7.2400000000000006E-2</v>
      </c>
      <c r="B753">
        <v>0.51276923076923098</v>
      </c>
      <c r="C753" s="21">
        <f t="shared" si="25"/>
        <v>1.0000000000000286E-4</v>
      </c>
      <c r="D753" s="21">
        <f t="shared" si="26"/>
        <v>5.1276923076924564E-5</v>
      </c>
    </row>
    <row r="754" spans="1:4">
      <c r="A754">
        <v>7.2499999999999995E-2</v>
      </c>
      <c r="B754">
        <v>0.51307692307692299</v>
      </c>
      <c r="C754" s="21">
        <f t="shared" si="25"/>
        <v>9.9999999999988987E-5</v>
      </c>
      <c r="D754" s="21">
        <f t="shared" si="26"/>
        <v>5.1307692307686651E-5</v>
      </c>
    </row>
    <row r="755" spans="1:4">
      <c r="A755">
        <v>7.2599999999999998E-2</v>
      </c>
      <c r="B755">
        <v>0.513384615384615</v>
      </c>
      <c r="C755" s="21">
        <f t="shared" si="25"/>
        <v>1.0000000000000286E-4</v>
      </c>
      <c r="D755" s="21">
        <f t="shared" si="26"/>
        <v>5.1338461538462968E-5</v>
      </c>
    </row>
    <row r="756" spans="1:4">
      <c r="A756">
        <v>7.2700000000000001E-2</v>
      </c>
      <c r="B756">
        <v>0.513692307692308</v>
      </c>
      <c r="C756" s="21">
        <f t="shared" si="25"/>
        <v>1.0000000000000286E-4</v>
      </c>
      <c r="D756" s="21">
        <f t="shared" si="26"/>
        <v>5.1369230769232271E-5</v>
      </c>
    </row>
    <row r="757" spans="1:4">
      <c r="A757">
        <v>7.2800000000000004E-2</v>
      </c>
      <c r="B757">
        <v>0.51400000000000001</v>
      </c>
      <c r="C757" s="21">
        <f t="shared" si="25"/>
        <v>1.0000000000000286E-4</v>
      </c>
      <c r="D757" s="21">
        <f t="shared" si="26"/>
        <v>5.1400000000001473E-5</v>
      </c>
    </row>
    <row r="758" spans="1:4">
      <c r="A758">
        <v>7.2900000000000006E-2</v>
      </c>
      <c r="B758">
        <v>0.51430769230769202</v>
      </c>
      <c r="C758" s="21">
        <f t="shared" si="25"/>
        <v>1.0000000000000286E-4</v>
      </c>
      <c r="D758" s="21">
        <f t="shared" si="26"/>
        <v>5.1430769230770675E-5</v>
      </c>
    </row>
    <row r="759" spans="1:4">
      <c r="A759">
        <v>7.2999999999999995E-2</v>
      </c>
      <c r="B759">
        <v>0.51461538461538503</v>
      </c>
      <c r="C759" s="21">
        <f t="shared" si="25"/>
        <v>9.9999999999988987E-5</v>
      </c>
      <c r="D759" s="21">
        <f t="shared" si="26"/>
        <v>5.1461538461532836E-5</v>
      </c>
    </row>
    <row r="760" spans="1:4">
      <c r="A760">
        <v>7.3099999999999998E-2</v>
      </c>
      <c r="B760">
        <v>0.51492307692307704</v>
      </c>
      <c r="C760" s="21">
        <f t="shared" si="25"/>
        <v>1.0000000000000286E-4</v>
      </c>
      <c r="D760" s="21">
        <f t="shared" si="26"/>
        <v>5.149230769230918E-5</v>
      </c>
    </row>
    <row r="761" spans="1:4">
      <c r="A761">
        <v>7.3200000000000001E-2</v>
      </c>
      <c r="B761">
        <v>0.51523076923076905</v>
      </c>
      <c r="C761" s="21">
        <f t="shared" si="25"/>
        <v>1.0000000000000286E-4</v>
      </c>
      <c r="D761" s="21">
        <f t="shared" si="26"/>
        <v>5.1523076923078382E-5</v>
      </c>
    </row>
    <row r="762" spans="1:4">
      <c r="A762">
        <v>7.3300000000000004E-2</v>
      </c>
      <c r="B762">
        <v>0.51553846153846195</v>
      </c>
      <c r="C762" s="21">
        <f t="shared" si="25"/>
        <v>1.0000000000000286E-4</v>
      </c>
      <c r="D762" s="21">
        <f t="shared" si="26"/>
        <v>5.1553846153847672E-5</v>
      </c>
    </row>
    <row r="763" spans="1:4">
      <c r="A763">
        <v>7.3400000000000007E-2</v>
      </c>
      <c r="B763">
        <v>0.51584615384615395</v>
      </c>
      <c r="C763" s="21">
        <f t="shared" si="25"/>
        <v>1.0000000000000286E-4</v>
      </c>
      <c r="D763" s="21">
        <f t="shared" si="26"/>
        <v>5.1584615384616874E-5</v>
      </c>
    </row>
    <row r="764" spans="1:4">
      <c r="A764">
        <v>7.3499999999999996E-2</v>
      </c>
      <c r="B764">
        <v>0.51615384615384596</v>
      </c>
      <c r="C764" s="21">
        <f t="shared" si="25"/>
        <v>9.9999999999988987E-5</v>
      </c>
      <c r="D764" s="21">
        <f t="shared" si="26"/>
        <v>5.1615384615378913E-5</v>
      </c>
    </row>
    <row r="765" spans="1:4">
      <c r="A765">
        <v>7.3599999999999999E-2</v>
      </c>
      <c r="B765">
        <v>0.51646153846153797</v>
      </c>
      <c r="C765" s="21">
        <f t="shared" si="25"/>
        <v>1.0000000000000286E-4</v>
      </c>
      <c r="D765" s="21">
        <f t="shared" si="26"/>
        <v>5.1646153846155277E-5</v>
      </c>
    </row>
    <row r="766" spans="1:4">
      <c r="A766">
        <v>7.3700000000000002E-2</v>
      </c>
      <c r="B766">
        <v>0.51676923076923098</v>
      </c>
      <c r="C766" s="21">
        <f t="shared" si="25"/>
        <v>1.0000000000000286E-4</v>
      </c>
      <c r="D766" s="21">
        <f t="shared" si="26"/>
        <v>5.1676923076924581E-5</v>
      </c>
    </row>
    <row r="767" spans="1:4">
      <c r="A767">
        <v>7.3800000000000004E-2</v>
      </c>
      <c r="B767">
        <v>0.51707692307692299</v>
      </c>
      <c r="C767" s="21">
        <f t="shared" si="25"/>
        <v>1.0000000000000286E-4</v>
      </c>
      <c r="D767" s="21">
        <f t="shared" si="26"/>
        <v>5.1707692307693782E-5</v>
      </c>
    </row>
    <row r="768" spans="1:4">
      <c r="A768">
        <v>7.3899999999999993E-2</v>
      </c>
      <c r="B768">
        <v>0.517384615384615</v>
      </c>
      <c r="C768" s="21">
        <f t="shared" si="25"/>
        <v>9.9999999999988987E-5</v>
      </c>
      <c r="D768" s="21">
        <f t="shared" si="26"/>
        <v>5.1738461538455801E-5</v>
      </c>
    </row>
    <row r="769" spans="1:4">
      <c r="A769">
        <v>7.3999999999999996E-2</v>
      </c>
      <c r="B769">
        <v>0.51769230769230801</v>
      </c>
      <c r="C769" s="21">
        <f t="shared" si="25"/>
        <v>1.0000000000000286E-4</v>
      </c>
      <c r="D769" s="21">
        <f t="shared" si="26"/>
        <v>5.1769230769232281E-5</v>
      </c>
    </row>
    <row r="770" spans="1:4">
      <c r="A770">
        <v>7.4099999999999999E-2</v>
      </c>
      <c r="B770">
        <v>0.51800000000000002</v>
      </c>
      <c r="C770" s="21">
        <f t="shared" si="25"/>
        <v>1.0000000000000286E-4</v>
      </c>
      <c r="D770" s="21">
        <f t="shared" si="26"/>
        <v>5.1800000000001483E-5</v>
      </c>
    </row>
    <row r="771" spans="1:4">
      <c r="A771">
        <v>7.4200000000000002E-2</v>
      </c>
      <c r="B771">
        <v>0.51830769230769203</v>
      </c>
      <c r="C771" s="21">
        <f t="shared" si="25"/>
        <v>1.0000000000000286E-4</v>
      </c>
      <c r="D771" s="21">
        <f t="shared" si="26"/>
        <v>5.1830769230770685E-5</v>
      </c>
    </row>
    <row r="772" spans="1:4">
      <c r="A772">
        <v>7.4300000000000005E-2</v>
      </c>
      <c r="B772">
        <v>0.51861538461538503</v>
      </c>
      <c r="C772" s="21">
        <f t="shared" si="25"/>
        <v>1.0000000000000286E-4</v>
      </c>
      <c r="D772" s="21">
        <f t="shared" si="26"/>
        <v>5.1861538461539988E-5</v>
      </c>
    </row>
    <row r="773" spans="1:4">
      <c r="A773">
        <v>7.4399999999999994E-2</v>
      </c>
      <c r="B773">
        <v>0.51892307692307704</v>
      </c>
      <c r="C773" s="21">
        <f t="shared" si="25"/>
        <v>9.9999999999988987E-5</v>
      </c>
      <c r="D773" s="21">
        <f t="shared" si="26"/>
        <v>5.1892307692301987E-5</v>
      </c>
    </row>
    <row r="774" spans="1:4">
      <c r="A774">
        <v>7.4499999999999997E-2</v>
      </c>
      <c r="B774">
        <v>0.51923076923076905</v>
      </c>
      <c r="C774" s="21">
        <f t="shared" si="25"/>
        <v>1.0000000000000286E-4</v>
      </c>
      <c r="D774" s="21">
        <f t="shared" si="26"/>
        <v>5.1923076923078392E-5</v>
      </c>
    </row>
    <row r="775" spans="1:4">
      <c r="A775">
        <v>7.46E-2</v>
      </c>
      <c r="B775">
        <v>0.51953846153846195</v>
      </c>
      <c r="C775" s="21">
        <f t="shared" si="25"/>
        <v>1.0000000000000286E-4</v>
      </c>
      <c r="D775" s="21">
        <f t="shared" si="26"/>
        <v>5.1953846153847681E-5</v>
      </c>
    </row>
    <row r="776" spans="1:4">
      <c r="A776">
        <v>7.4700000000000003E-2</v>
      </c>
      <c r="B776">
        <v>0.51984615384615396</v>
      </c>
      <c r="C776" s="21">
        <f t="shared" si="25"/>
        <v>1.0000000000000286E-4</v>
      </c>
      <c r="D776" s="21">
        <f t="shared" si="26"/>
        <v>5.1984615384616883E-5</v>
      </c>
    </row>
    <row r="777" spans="1:4">
      <c r="A777">
        <v>7.4800000000000005E-2</v>
      </c>
      <c r="B777">
        <v>0.52015384615384597</v>
      </c>
      <c r="C777" s="21">
        <f t="shared" si="25"/>
        <v>1.0000000000000286E-4</v>
      </c>
      <c r="D777" s="21">
        <f t="shared" si="26"/>
        <v>5.2015384615386085E-5</v>
      </c>
    </row>
    <row r="778" spans="1:4">
      <c r="A778">
        <v>7.4899999999999994E-2</v>
      </c>
      <c r="B778">
        <v>0.52046153846153898</v>
      </c>
      <c r="C778" s="21">
        <f t="shared" si="25"/>
        <v>9.9999999999988987E-5</v>
      </c>
      <c r="D778" s="21">
        <f t="shared" si="26"/>
        <v>5.2046153846148165E-5</v>
      </c>
    </row>
    <row r="779" spans="1:4">
      <c r="A779">
        <v>7.4999999999999997E-2</v>
      </c>
      <c r="B779">
        <v>0.52076923076923098</v>
      </c>
      <c r="C779" s="21">
        <f t="shared" si="25"/>
        <v>1.0000000000000286E-4</v>
      </c>
      <c r="D779" s="21">
        <f t="shared" si="26"/>
        <v>5.207692307692459E-5</v>
      </c>
    </row>
    <row r="780" spans="1:4">
      <c r="A780">
        <v>7.51E-2</v>
      </c>
      <c r="B780">
        <v>0.52107692307692299</v>
      </c>
      <c r="C780" s="21">
        <f t="shared" si="25"/>
        <v>1.0000000000000286E-4</v>
      </c>
      <c r="D780" s="21">
        <f t="shared" si="26"/>
        <v>5.2107692307693792E-5</v>
      </c>
    </row>
    <row r="781" spans="1:4">
      <c r="A781">
        <v>7.5200000000000003E-2</v>
      </c>
      <c r="B781">
        <v>0.521384615384615</v>
      </c>
      <c r="C781" s="21">
        <f t="shared" si="25"/>
        <v>1.0000000000000286E-4</v>
      </c>
      <c r="D781" s="21">
        <f t="shared" si="26"/>
        <v>5.2138461538462994E-5</v>
      </c>
    </row>
    <row r="782" spans="1:4">
      <c r="A782">
        <v>7.5300000000000006E-2</v>
      </c>
      <c r="B782">
        <v>0.52169230769230801</v>
      </c>
      <c r="C782" s="21">
        <f t="shared" si="25"/>
        <v>1.0000000000000286E-4</v>
      </c>
      <c r="D782" s="21">
        <f t="shared" si="26"/>
        <v>5.2169230769232297E-5</v>
      </c>
    </row>
    <row r="783" spans="1:4">
      <c r="A783">
        <v>7.5399999999999995E-2</v>
      </c>
      <c r="B783">
        <v>0.52200000000000002</v>
      </c>
      <c r="C783" s="21">
        <f t="shared" si="25"/>
        <v>9.9999999999988987E-5</v>
      </c>
      <c r="D783" s="21">
        <f t="shared" si="26"/>
        <v>5.2199999999994255E-5</v>
      </c>
    </row>
    <row r="784" spans="1:4">
      <c r="A784">
        <v>7.5499999999999998E-2</v>
      </c>
      <c r="B784">
        <v>0.52230769230769203</v>
      </c>
      <c r="C784" s="21">
        <f t="shared" si="25"/>
        <v>1.0000000000000286E-4</v>
      </c>
      <c r="D784" s="21">
        <f t="shared" si="26"/>
        <v>5.2230769230770701E-5</v>
      </c>
    </row>
    <row r="785" spans="1:4">
      <c r="A785">
        <v>7.5600000000000001E-2</v>
      </c>
      <c r="B785">
        <v>0.52261538461538504</v>
      </c>
      <c r="C785" s="21">
        <f t="shared" si="25"/>
        <v>1.0000000000000286E-4</v>
      </c>
      <c r="D785" s="21">
        <f t="shared" si="26"/>
        <v>5.2261538461539998E-5</v>
      </c>
    </row>
    <row r="786" spans="1:4">
      <c r="A786">
        <v>7.5700000000000003E-2</v>
      </c>
      <c r="B786">
        <v>0.52292307692307705</v>
      </c>
      <c r="C786" s="21">
        <f t="shared" si="25"/>
        <v>1.0000000000000286E-4</v>
      </c>
      <c r="D786" s="21">
        <f t="shared" si="26"/>
        <v>5.22923076923092E-5</v>
      </c>
    </row>
    <row r="787" spans="1:4">
      <c r="A787">
        <v>7.5800000000000006E-2</v>
      </c>
      <c r="B787">
        <v>0.52323076923076905</v>
      </c>
      <c r="C787" s="21">
        <f t="shared" si="25"/>
        <v>1.0000000000000286E-4</v>
      </c>
      <c r="D787" s="21">
        <f t="shared" si="26"/>
        <v>5.2323076923078401E-5</v>
      </c>
    </row>
    <row r="788" spans="1:4">
      <c r="A788">
        <v>7.5899999999999995E-2</v>
      </c>
      <c r="B788">
        <v>0.52353846153846195</v>
      </c>
      <c r="C788" s="21">
        <f t="shared" si="25"/>
        <v>9.9999999999988987E-5</v>
      </c>
      <c r="D788" s="21">
        <f t="shared" si="26"/>
        <v>5.2353846153840427E-5</v>
      </c>
    </row>
    <row r="789" spans="1:4">
      <c r="A789">
        <v>7.5999999999999998E-2</v>
      </c>
      <c r="B789">
        <v>0.52384615384615396</v>
      </c>
      <c r="C789" s="21">
        <f t="shared" si="25"/>
        <v>1.0000000000000286E-4</v>
      </c>
      <c r="D789" s="21">
        <f t="shared" si="26"/>
        <v>5.23846153846169E-5</v>
      </c>
    </row>
    <row r="790" spans="1:4">
      <c r="A790">
        <v>7.6100000000000001E-2</v>
      </c>
      <c r="B790">
        <v>0.52415384615384597</v>
      </c>
      <c r="C790" s="21">
        <f t="shared" si="25"/>
        <v>1.0000000000000286E-4</v>
      </c>
      <c r="D790" s="21">
        <f t="shared" si="26"/>
        <v>5.2415384615386102E-5</v>
      </c>
    </row>
    <row r="791" spans="1:4">
      <c r="A791">
        <v>7.6200000000000004E-2</v>
      </c>
      <c r="B791">
        <v>0.52446153846153898</v>
      </c>
      <c r="C791" s="21">
        <f t="shared" si="25"/>
        <v>1.0000000000000286E-4</v>
      </c>
      <c r="D791" s="21">
        <f t="shared" si="26"/>
        <v>5.2446153846155398E-5</v>
      </c>
    </row>
    <row r="792" spans="1:4">
      <c r="A792">
        <v>7.6300000000000007E-2</v>
      </c>
      <c r="B792">
        <v>0.52476923076923099</v>
      </c>
      <c r="C792" s="21">
        <f t="shared" si="25"/>
        <v>1.0000000000000286E-4</v>
      </c>
      <c r="D792" s="21">
        <f t="shared" si="26"/>
        <v>5.24769230769246E-5</v>
      </c>
    </row>
    <row r="793" spans="1:4">
      <c r="A793">
        <v>7.6399999999999996E-2</v>
      </c>
      <c r="B793">
        <v>0.525076923076923</v>
      </c>
      <c r="C793" s="21">
        <f t="shared" si="25"/>
        <v>9.9999999999988987E-5</v>
      </c>
      <c r="D793" s="21">
        <f t="shared" si="26"/>
        <v>5.2507692307686517E-5</v>
      </c>
    </row>
    <row r="794" spans="1:4">
      <c r="A794">
        <v>7.6499999999999999E-2</v>
      </c>
      <c r="B794">
        <v>0.52538461538461501</v>
      </c>
      <c r="C794" s="21">
        <f t="shared" si="25"/>
        <v>1.0000000000000286E-4</v>
      </c>
      <c r="D794" s="21">
        <f t="shared" si="26"/>
        <v>5.2538461538463004E-5</v>
      </c>
    </row>
    <row r="795" spans="1:4">
      <c r="A795">
        <v>7.6600000000000001E-2</v>
      </c>
      <c r="B795">
        <v>0.52569230769230801</v>
      </c>
      <c r="C795" s="21">
        <f t="shared" si="25"/>
        <v>1.0000000000000286E-4</v>
      </c>
      <c r="D795" s="21">
        <f t="shared" si="26"/>
        <v>5.2569230769232307E-5</v>
      </c>
    </row>
    <row r="796" spans="1:4">
      <c r="A796">
        <v>7.6700000000000004E-2</v>
      </c>
      <c r="B796">
        <v>0.52600000000000002</v>
      </c>
      <c r="C796" s="21">
        <f t="shared" si="25"/>
        <v>1.0000000000000286E-4</v>
      </c>
      <c r="D796" s="21">
        <f t="shared" si="26"/>
        <v>5.2600000000001509E-5</v>
      </c>
    </row>
    <row r="797" spans="1:4">
      <c r="A797">
        <v>7.6799999999999993E-2</v>
      </c>
      <c r="B797">
        <v>0.52630769230769203</v>
      </c>
      <c r="C797" s="21">
        <f t="shared" si="25"/>
        <v>9.9999999999988987E-5</v>
      </c>
      <c r="D797" s="21">
        <f t="shared" si="26"/>
        <v>5.2630769230763406E-5</v>
      </c>
    </row>
    <row r="798" spans="1:4">
      <c r="A798">
        <v>7.6899999999999996E-2</v>
      </c>
      <c r="B798">
        <v>0.52661538461538504</v>
      </c>
      <c r="C798" s="21">
        <f t="shared" si="25"/>
        <v>1.0000000000000286E-4</v>
      </c>
      <c r="D798" s="21">
        <f t="shared" si="26"/>
        <v>5.2661538461540014E-5</v>
      </c>
    </row>
    <row r="799" spans="1:4">
      <c r="A799">
        <v>7.6999999999999999E-2</v>
      </c>
      <c r="B799">
        <v>0.52692307692307705</v>
      </c>
      <c r="C799" s="21">
        <f t="shared" ref="C799:C862" si="27">A799-A798</f>
        <v>1.0000000000000286E-4</v>
      </c>
      <c r="D799" s="21">
        <f t="shared" ref="D799:D862" si="28">B799*C799</f>
        <v>5.2692307692309216E-5</v>
      </c>
    </row>
    <row r="800" spans="1:4">
      <c r="A800">
        <v>7.7100000000000002E-2</v>
      </c>
      <c r="B800">
        <v>0.52723076923076895</v>
      </c>
      <c r="C800" s="21">
        <f t="shared" si="27"/>
        <v>1.0000000000000286E-4</v>
      </c>
      <c r="D800" s="21">
        <f t="shared" si="28"/>
        <v>5.2723076923078404E-5</v>
      </c>
    </row>
    <row r="801" spans="1:4">
      <c r="A801">
        <v>7.7200000000000005E-2</v>
      </c>
      <c r="B801">
        <v>0.52753846153846196</v>
      </c>
      <c r="C801" s="21">
        <f t="shared" si="27"/>
        <v>1.0000000000000286E-4</v>
      </c>
      <c r="D801" s="21">
        <f t="shared" si="28"/>
        <v>5.2753846153847708E-5</v>
      </c>
    </row>
    <row r="802" spans="1:4">
      <c r="A802">
        <v>7.7299999999999994E-2</v>
      </c>
      <c r="B802">
        <v>0.52784615384615396</v>
      </c>
      <c r="C802" s="21">
        <f t="shared" si="27"/>
        <v>9.9999999999988987E-5</v>
      </c>
      <c r="D802" s="21">
        <f t="shared" si="28"/>
        <v>5.2784615384609584E-5</v>
      </c>
    </row>
    <row r="803" spans="1:4">
      <c r="A803">
        <v>7.7399999999999997E-2</v>
      </c>
      <c r="B803">
        <v>0.52815384615384597</v>
      </c>
      <c r="C803" s="21">
        <f t="shared" si="27"/>
        <v>1.0000000000000286E-4</v>
      </c>
      <c r="D803" s="21">
        <f t="shared" si="28"/>
        <v>5.2815384615386111E-5</v>
      </c>
    </row>
    <row r="804" spans="1:4">
      <c r="A804">
        <v>7.7499999999999999E-2</v>
      </c>
      <c r="B804">
        <v>0.52846153846153798</v>
      </c>
      <c r="C804" s="21">
        <f t="shared" si="27"/>
        <v>1.0000000000000286E-4</v>
      </c>
      <c r="D804" s="21">
        <f t="shared" si="28"/>
        <v>5.2846153846155313E-5</v>
      </c>
    </row>
    <row r="805" spans="1:4">
      <c r="A805">
        <v>7.7600000000000002E-2</v>
      </c>
      <c r="B805">
        <v>0.52876923076923099</v>
      </c>
      <c r="C805" s="21">
        <f t="shared" si="27"/>
        <v>1.0000000000000286E-4</v>
      </c>
      <c r="D805" s="21">
        <f t="shared" si="28"/>
        <v>5.2876923076924617E-5</v>
      </c>
    </row>
    <row r="806" spans="1:4">
      <c r="A806">
        <v>7.7700000000000005E-2</v>
      </c>
      <c r="B806">
        <v>0.529076923076923</v>
      </c>
      <c r="C806" s="21">
        <f t="shared" si="27"/>
        <v>1.0000000000000286E-4</v>
      </c>
      <c r="D806" s="21">
        <f t="shared" si="28"/>
        <v>5.2907692307693818E-5</v>
      </c>
    </row>
    <row r="807" spans="1:4">
      <c r="A807">
        <v>7.7799999999999994E-2</v>
      </c>
      <c r="B807">
        <v>0.52938461538461501</v>
      </c>
      <c r="C807" s="21">
        <f t="shared" si="27"/>
        <v>9.9999999999988987E-5</v>
      </c>
      <c r="D807" s="21">
        <f t="shared" si="28"/>
        <v>5.2938461538455668E-5</v>
      </c>
    </row>
    <row r="808" spans="1:4">
      <c r="A808">
        <v>7.7899999999999997E-2</v>
      </c>
      <c r="B808">
        <v>0.52969230769230802</v>
      </c>
      <c r="C808" s="21">
        <f t="shared" si="27"/>
        <v>1.0000000000000286E-4</v>
      </c>
      <c r="D808" s="21">
        <f t="shared" si="28"/>
        <v>5.2969230769232317E-5</v>
      </c>
    </row>
    <row r="809" spans="1:4">
      <c r="A809">
        <v>7.8E-2</v>
      </c>
      <c r="B809">
        <v>0.53</v>
      </c>
      <c r="C809" s="21">
        <f t="shared" si="27"/>
        <v>1.0000000000000286E-4</v>
      </c>
      <c r="D809" s="21">
        <f t="shared" si="28"/>
        <v>5.3000000000001519E-5</v>
      </c>
    </row>
    <row r="810" spans="1:4">
      <c r="A810">
        <v>7.8100000000000003E-2</v>
      </c>
      <c r="B810">
        <v>0.53030769230769204</v>
      </c>
      <c r="C810" s="21">
        <f t="shared" si="27"/>
        <v>1.0000000000000286E-4</v>
      </c>
      <c r="D810" s="21">
        <f t="shared" si="28"/>
        <v>5.303076923077072E-5</v>
      </c>
    </row>
    <row r="811" spans="1:4">
      <c r="A811">
        <v>7.8200000000000006E-2</v>
      </c>
      <c r="B811">
        <v>0.53061538461538504</v>
      </c>
      <c r="C811" s="21">
        <f t="shared" si="27"/>
        <v>1.0000000000000286E-4</v>
      </c>
      <c r="D811" s="21">
        <f t="shared" si="28"/>
        <v>5.3061538461540024E-5</v>
      </c>
    </row>
    <row r="812" spans="1:4">
      <c r="A812">
        <v>7.8299999999999995E-2</v>
      </c>
      <c r="B812">
        <v>0.53092307692307705</v>
      </c>
      <c r="C812" s="21">
        <f t="shared" si="27"/>
        <v>9.9999999999988987E-5</v>
      </c>
      <c r="D812" s="21">
        <f t="shared" si="28"/>
        <v>5.309230769230186E-5</v>
      </c>
    </row>
    <row r="813" spans="1:4">
      <c r="A813">
        <v>7.8399999999999997E-2</v>
      </c>
      <c r="B813">
        <v>0.53123076923076895</v>
      </c>
      <c r="C813" s="21">
        <f t="shared" si="27"/>
        <v>1.0000000000000286E-4</v>
      </c>
      <c r="D813" s="21">
        <f t="shared" si="28"/>
        <v>5.3123076923078414E-5</v>
      </c>
    </row>
    <row r="814" spans="1:4">
      <c r="A814">
        <v>7.85E-2</v>
      </c>
      <c r="B814">
        <v>0.53153846153846196</v>
      </c>
      <c r="C814" s="21">
        <f t="shared" si="27"/>
        <v>1.0000000000000286E-4</v>
      </c>
      <c r="D814" s="21">
        <f t="shared" si="28"/>
        <v>5.3153846153847717E-5</v>
      </c>
    </row>
    <row r="815" spans="1:4">
      <c r="A815">
        <v>7.8600000000000003E-2</v>
      </c>
      <c r="B815">
        <v>0.53184615384615397</v>
      </c>
      <c r="C815" s="21">
        <f t="shared" si="27"/>
        <v>1.0000000000000286E-4</v>
      </c>
      <c r="D815" s="21">
        <f t="shared" si="28"/>
        <v>5.3184615384616919E-5</v>
      </c>
    </row>
    <row r="816" spans="1:4">
      <c r="A816">
        <v>7.8700000000000006E-2</v>
      </c>
      <c r="B816">
        <v>0.53215384615384598</v>
      </c>
      <c r="C816" s="21">
        <f t="shared" si="27"/>
        <v>1.0000000000000286E-4</v>
      </c>
      <c r="D816" s="21">
        <f t="shared" si="28"/>
        <v>5.3215384615386121E-5</v>
      </c>
    </row>
    <row r="817" spans="1:4">
      <c r="A817">
        <v>7.8799999999999995E-2</v>
      </c>
      <c r="B817">
        <v>0.53246153846153799</v>
      </c>
      <c r="C817" s="21">
        <f t="shared" si="27"/>
        <v>9.9999999999988987E-5</v>
      </c>
      <c r="D817" s="21">
        <f t="shared" si="28"/>
        <v>5.3246153846147937E-5</v>
      </c>
    </row>
    <row r="818" spans="1:4">
      <c r="A818">
        <v>7.8899999999999998E-2</v>
      </c>
      <c r="B818">
        <v>0.53276923076923099</v>
      </c>
      <c r="C818" s="21">
        <f t="shared" si="27"/>
        <v>1.0000000000000286E-4</v>
      </c>
      <c r="D818" s="21">
        <f t="shared" si="28"/>
        <v>5.3276923076924626E-5</v>
      </c>
    </row>
    <row r="819" spans="1:4">
      <c r="A819">
        <v>7.9000000000000001E-2</v>
      </c>
      <c r="B819">
        <v>0.533076923076923</v>
      </c>
      <c r="C819" s="21">
        <f t="shared" si="27"/>
        <v>1.0000000000000286E-4</v>
      </c>
      <c r="D819" s="21">
        <f t="shared" si="28"/>
        <v>5.3307692307693828E-5</v>
      </c>
    </row>
    <row r="820" spans="1:4">
      <c r="A820">
        <v>7.9100000000000004E-2</v>
      </c>
      <c r="B820">
        <v>0.53338461538461501</v>
      </c>
      <c r="C820" s="21">
        <f t="shared" si="27"/>
        <v>1.0000000000000286E-4</v>
      </c>
      <c r="D820" s="21">
        <f t="shared" si="28"/>
        <v>5.333846153846303E-5</v>
      </c>
    </row>
    <row r="821" spans="1:4">
      <c r="A821">
        <v>7.9200000000000007E-2</v>
      </c>
      <c r="B821">
        <v>0.53369230769230802</v>
      </c>
      <c r="C821" s="21">
        <f t="shared" si="27"/>
        <v>1.0000000000000286E-4</v>
      </c>
      <c r="D821" s="21">
        <f t="shared" si="28"/>
        <v>5.3369230769232333E-5</v>
      </c>
    </row>
    <row r="822" spans="1:4">
      <c r="A822">
        <v>7.9299999999999995E-2</v>
      </c>
      <c r="B822">
        <v>0.53400000000000003</v>
      </c>
      <c r="C822" s="21">
        <f t="shared" si="27"/>
        <v>9.9999999999988987E-5</v>
      </c>
      <c r="D822" s="21">
        <f t="shared" si="28"/>
        <v>5.3399999999994122E-5</v>
      </c>
    </row>
    <row r="823" spans="1:4">
      <c r="A823">
        <v>7.9399999999999998E-2</v>
      </c>
      <c r="B823">
        <v>0.53430769230769204</v>
      </c>
      <c r="C823" s="21">
        <f t="shared" si="27"/>
        <v>1.0000000000000286E-4</v>
      </c>
      <c r="D823" s="21">
        <f t="shared" si="28"/>
        <v>5.3430769230770737E-5</v>
      </c>
    </row>
    <row r="824" spans="1:4">
      <c r="A824">
        <v>7.9500000000000001E-2</v>
      </c>
      <c r="B824">
        <v>0.53461538461538505</v>
      </c>
      <c r="C824" s="21">
        <f t="shared" si="27"/>
        <v>1.0000000000000286E-4</v>
      </c>
      <c r="D824" s="21">
        <f t="shared" si="28"/>
        <v>5.3461538461540034E-5</v>
      </c>
    </row>
    <row r="825" spans="1:4">
      <c r="A825">
        <v>7.9600000000000004E-2</v>
      </c>
      <c r="B825">
        <v>0.53492307692307695</v>
      </c>
      <c r="C825" s="21">
        <f t="shared" si="27"/>
        <v>1.0000000000000286E-4</v>
      </c>
      <c r="D825" s="21">
        <f t="shared" si="28"/>
        <v>5.3492307692309229E-5</v>
      </c>
    </row>
    <row r="826" spans="1:4">
      <c r="A826">
        <v>7.9699999999999993E-2</v>
      </c>
      <c r="B826">
        <v>0.53523076923076895</v>
      </c>
      <c r="C826" s="21">
        <f t="shared" si="27"/>
        <v>9.9999999999988987E-5</v>
      </c>
      <c r="D826" s="21">
        <f t="shared" si="28"/>
        <v>5.3523076923071004E-5</v>
      </c>
    </row>
    <row r="827" spans="1:4">
      <c r="A827">
        <v>7.9799999999999996E-2</v>
      </c>
      <c r="B827">
        <v>0.53553846153846196</v>
      </c>
      <c r="C827" s="21">
        <f t="shared" si="27"/>
        <v>1.0000000000000286E-4</v>
      </c>
      <c r="D827" s="21">
        <f t="shared" si="28"/>
        <v>5.3553846153847727E-5</v>
      </c>
    </row>
    <row r="828" spans="1:4">
      <c r="A828">
        <v>7.9899999999999999E-2</v>
      </c>
      <c r="B828">
        <v>0.53584615384615397</v>
      </c>
      <c r="C828" s="21">
        <f t="shared" si="27"/>
        <v>1.0000000000000286E-4</v>
      </c>
      <c r="D828" s="21">
        <f t="shared" si="28"/>
        <v>5.3584615384616929E-5</v>
      </c>
    </row>
    <row r="829" spans="1:4">
      <c r="A829">
        <v>0.08</v>
      </c>
      <c r="B829">
        <v>0.53615384615384598</v>
      </c>
      <c r="C829" s="21">
        <f t="shared" si="27"/>
        <v>1.0000000000000286E-4</v>
      </c>
      <c r="D829" s="21">
        <f t="shared" si="28"/>
        <v>5.3615384615386131E-5</v>
      </c>
    </row>
    <row r="830" spans="1:4">
      <c r="A830">
        <v>8.0100000000000005E-2</v>
      </c>
      <c r="B830">
        <v>0.53646153846153799</v>
      </c>
      <c r="C830" s="21">
        <f t="shared" si="27"/>
        <v>1.0000000000000286E-4</v>
      </c>
      <c r="D830" s="21">
        <f t="shared" si="28"/>
        <v>5.3646153846155333E-5</v>
      </c>
    </row>
    <row r="831" spans="1:4">
      <c r="A831">
        <v>8.0199999999999994E-2</v>
      </c>
      <c r="B831">
        <v>0.536769230769231</v>
      </c>
      <c r="C831" s="21">
        <f t="shared" si="27"/>
        <v>9.9999999999988987E-5</v>
      </c>
      <c r="D831" s="21">
        <f t="shared" si="28"/>
        <v>5.3676923076917189E-5</v>
      </c>
    </row>
    <row r="832" spans="1:4">
      <c r="A832">
        <v>8.0299999999999996E-2</v>
      </c>
      <c r="B832">
        <v>0.53707692307692301</v>
      </c>
      <c r="C832" s="21">
        <f t="shared" si="27"/>
        <v>1.0000000000000286E-4</v>
      </c>
      <c r="D832" s="21">
        <f t="shared" si="28"/>
        <v>5.3707692307693838E-5</v>
      </c>
    </row>
    <row r="833" spans="1:4">
      <c r="A833">
        <v>8.0399999999999999E-2</v>
      </c>
      <c r="B833">
        <v>0.53738461538461502</v>
      </c>
      <c r="C833" s="21">
        <f t="shared" si="27"/>
        <v>1.0000000000000286E-4</v>
      </c>
      <c r="D833" s="21">
        <f t="shared" si="28"/>
        <v>5.373846153846304E-5</v>
      </c>
    </row>
    <row r="834" spans="1:4">
      <c r="A834">
        <v>8.0500000000000002E-2</v>
      </c>
      <c r="B834">
        <v>0.53769230769230802</v>
      </c>
      <c r="C834" s="21">
        <f t="shared" si="27"/>
        <v>1.0000000000000286E-4</v>
      </c>
      <c r="D834" s="21">
        <f t="shared" si="28"/>
        <v>5.3769230769232343E-5</v>
      </c>
    </row>
    <row r="835" spans="1:4">
      <c r="A835">
        <v>8.0600000000000005E-2</v>
      </c>
      <c r="B835">
        <v>0.53800000000000003</v>
      </c>
      <c r="C835" s="21">
        <f t="shared" si="27"/>
        <v>1.0000000000000286E-4</v>
      </c>
      <c r="D835" s="21">
        <f t="shared" si="28"/>
        <v>5.3800000000001545E-5</v>
      </c>
    </row>
    <row r="836" spans="1:4">
      <c r="A836">
        <v>8.0699999999999994E-2</v>
      </c>
      <c r="B836">
        <v>0.53830769230769204</v>
      </c>
      <c r="C836" s="21">
        <f t="shared" si="27"/>
        <v>9.9999999999988987E-5</v>
      </c>
      <c r="D836" s="21">
        <f t="shared" si="28"/>
        <v>5.3830769230763272E-5</v>
      </c>
    </row>
    <row r="837" spans="1:4">
      <c r="A837">
        <v>8.0799999999999997E-2</v>
      </c>
      <c r="B837">
        <v>0.53861538461538505</v>
      </c>
      <c r="C837" s="21">
        <f t="shared" si="27"/>
        <v>1.0000000000000286E-4</v>
      </c>
      <c r="D837" s="21">
        <f t="shared" si="28"/>
        <v>5.386153846154005E-5</v>
      </c>
    </row>
    <row r="838" spans="1:4">
      <c r="A838">
        <v>8.09E-2</v>
      </c>
      <c r="B838">
        <v>0.53892307692307695</v>
      </c>
      <c r="C838" s="21">
        <f t="shared" si="27"/>
        <v>1.0000000000000286E-4</v>
      </c>
      <c r="D838" s="21">
        <f t="shared" si="28"/>
        <v>5.3892307692309238E-5</v>
      </c>
    </row>
    <row r="839" spans="1:4">
      <c r="A839">
        <v>8.1000000000000003E-2</v>
      </c>
      <c r="B839">
        <v>0.53923076923076896</v>
      </c>
      <c r="C839" s="21">
        <f t="shared" si="27"/>
        <v>1.0000000000000286E-4</v>
      </c>
      <c r="D839" s="21">
        <f t="shared" si="28"/>
        <v>5.392307692307844E-5</v>
      </c>
    </row>
    <row r="840" spans="1:4">
      <c r="A840">
        <v>8.1100000000000005E-2</v>
      </c>
      <c r="B840">
        <v>0.53953846153846197</v>
      </c>
      <c r="C840" s="21">
        <f t="shared" si="27"/>
        <v>1.0000000000000286E-4</v>
      </c>
      <c r="D840" s="21">
        <f t="shared" si="28"/>
        <v>5.3953846153847744E-5</v>
      </c>
    </row>
    <row r="841" spans="1:4">
      <c r="A841">
        <v>8.1199999999999994E-2</v>
      </c>
      <c r="B841">
        <v>0.53984615384615398</v>
      </c>
      <c r="C841" s="21">
        <f t="shared" si="27"/>
        <v>9.9999999999988987E-5</v>
      </c>
      <c r="D841" s="21">
        <f t="shared" si="28"/>
        <v>5.3984615384609451E-5</v>
      </c>
    </row>
    <row r="842" spans="1:4">
      <c r="A842">
        <v>8.1299999999999997E-2</v>
      </c>
      <c r="B842">
        <v>0.54015384615384598</v>
      </c>
      <c r="C842" s="21">
        <f t="shared" si="27"/>
        <v>1.0000000000000286E-4</v>
      </c>
      <c r="D842" s="21">
        <f t="shared" si="28"/>
        <v>5.4015384615386147E-5</v>
      </c>
    </row>
    <row r="843" spans="1:4">
      <c r="A843">
        <v>8.14E-2</v>
      </c>
      <c r="B843">
        <v>0.54046153846153899</v>
      </c>
      <c r="C843" s="21">
        <f t="shared" si="27"/>
        <v>1.0000000000000286E-4</v>
      </c>
      <c r="D843" s="21">
        <f t="shared" si="28"/>
        <v>5.4046153846155451E-5</v>
      </c>
    </row>
    <row r="844" spans="1:4">
      <c r="A844">
        <v>8.1500000000000003E-2</v>
      </c>
      <c r="B844">
        <v>0.540769230769231</v>
      </c>
      <c r="C844" s="21">
        <f t="shared" si="27"/>
        <v>1.0000000000000286E-4</v>
      </c>
      <c r="D844" s="21">
        <f t="shared" si="28"/>
        <v>5.4076923076924653E-5</v>
      </c>
    </row>
    <row r="845" spans="1:4">
      <c r="A845">
        <v>8.1600000000000006E-2</v>
      </c>
      <c r="B845">
        <v>0.54107692307692301</v>
      </c>
      <c r="C845" s="21">
        <f t="shared" si="27"/>
        <v>1.0000000000000286E-4</v>
      </c>
      <c r="D845" s="21">
        <f t="shared" si="28"/>
        <v>5.4107692307693854E-5</v>
      </c>
    </row>
    <row r="846" spans="1:4">
      <c r="A846">
        <v>8.1699999999999995E-2</v>
      </c>
      <c r="B846">
        <v>0.54138461538461502</v>
      </c>
      <c r="C846" s="21">
        <f t="shared" si="27"/>
        <v>9.9999999999988987E-5</v>
      </c>
      <c r="D846" s="21">
        <f t="shared" si="28"/>
        <v>5.4138461538455541E-5</v>
      </c>
    </row>
    <row r="847" spans="1:4">
      <c r="A847">
        <v>8.1799999999999998E-2</v>
      </c>
      <c r="B847">
        <v>0.54169230769230803</v>
      </c>
      <c r="C847" s="21">
        <f t="shared" si="27"/>
        <v>1.0000000000000286E-4</v>
      </c>
      <c r="D847" s="21">
        <f t="shared" si="28"/>
        <v>5.4169230769232353E-5</v>
      </c>
    </row>
    <row r="848" spans="1:4">
      <c r="A848">
        <v>8.1900000000000001E-2</v>
      </c>
      <c r="B848">
        <v>0.54200000000000004</v>
      </c>
      <c r="C848" s="21">
        <f t="shared" si="27"/>
        <v>1.0000000000000286E-4</v>
      </c>
      <c r="D848" s="21">
        <f t="shared" si="28"/>
        <v>5.4200000000001555E-5</v>
      </c>
    </row>
    <row r="849" spans="1:4">
      <c r="A849">
        <v>8.2000000000000003E-2</v>
      </c>
      <c r="B849">
        <v>0.54230769230769205</v>
      </c>
      <c r="C849" s="21">
        <f t="shared" si="27"/>
        <v>1.0000000000000286E-4</v>
      </c>
      <c r="D849" s="21">
        <f t="shared" si="28"/>
        <v>5.4230769230770756E-5</v>
      </c>
    </row>
    <row r="850" spans="1:4">
      <c r="A850">
        <v>8.2100000000000006E-2</v>
      </c>
      <c r="B850">
        <v>0.54261538461538505</v>
      </c>
      <c r="C850" s="21">
        <f t="shared" si="27"/>
        <v>1.0000000000000286E-4</v>
      </c>
      <c r="D850" s="21">
        <f t="shared" si="28"/>
        <v>5.426153846154006E-5</v>
      </c>
    </row>
    <row r="851" spans="1:4">
      <c r="A851">
        <v>8.2199999999999995E-2</v>
      </c>
      <c r="B851">
        <v>0.54292307692307695</v>
      </c>
      <c r="C851" s="21">
        <f t="shared" si="27"/>
        <v>9.9999999999988987E-5</v>
      </c>
      <c r="D851" s="21">
        <f t="shared" si="28"/>
        <v>5.4292307692301713E-5</v>
      </c>
    </row>
    <row r="852" spans="1:4">
      <c r="A852">
        <v>8.2299999999999998E-2</v>
      </c>
      <c r="B852">
        <v>0.54323076923076896</v>
      </c>
      <c r="C852" s="21">
        <f t="shared" si="27"/>
        <v>1.0000000000000286E-4</v>
      </c>
      <c r="D852" s="21">
        <f t="shared" si="28"/>
        <v>5.432307692307845E-5</v>
      </c>
    </row>
    <row r="853" spans="1:4">
      <c r="A853">
        <v>8.2400000000000001E-2</v>
      </c>
      <c r="B853">
        <v>0.54353846153846197</v>
      </c>
      <c r="C853" s="21">
        <f t="shared" si="27"/>
        <v>1.0000000000000286E-4</v>
      </c>
      <c r="D853" s="21">
        <f t="shared" si="28"/>
        <v>5.4353846153847753E-5</v>
      </c>
    </row>
    <row r="854" spans="1:4">
      <c r="A854">
        <v>8.2500000000000004E-2</v>
      </c>
      <c r="B854">
        <v>0.54384615384615398</v>
      </c>
      <c r="C854" s="21">
        <f t="shared" si="27"/>
        <v>1.0000000000000286E-4</v>
      </c>
      <c r="D854" s="21">
        <f t="shared" si="28"/>
        <v>5.4384615384616955E-5</v>
      </c>
    </row>
    <row r="855" spans="1:4">
      <c r="A855">
        <v>8.2600000000000007E-2</v>
      </c>
      <c r="B855">
        <v>0.54415384615384599</v>
      </c>
      <c r="C855" s="21">
        <f t="shared" si="27"/>
        <v>1.0000000000000286E-4</v>
      </c>
      <c r="D855" s="21">
        <f t="shared" si="28"/>
        <v>5.4415384615386157E-5</v>
      </c>
    </row>
    <row r="856" spans="1:4">
      <c r="A856">
        <v>8.2699999999999996E-2</v>
      </c>
      <c r="B856">
        <v>0.544461538461538</v>
      </c>
      <c r="C856" s="21">
        <f t="shared" si="27"/>
        <v>9.9999999999988987E-5</v>
      </c>
      <c r="D856" s="21">
        <f t="shared" si="28"/>
        <v>5.4446153846147803E-5</v>
      </c>
    </row>
    <row r="857" spans="1:4">
      <c r="A857">
        <v>8.2799999999999999E-2</v>
      </c>
      <c r="B857">
        <v>0.54476923076923101</v>
      </c>
      <c r="C857" s="21">
        <f t="shared" si="27"/>
        <v>1.0000000000000286E-4</v>
      </c>
      <c r="D857" s="21">
        <f t="shared" si="28"/>
        <v>5.4476923076924662E-5</v>
      </c>
    </row>
    <row r="858" spans="1:4">
      <c r="A858">
        <v>8.2900000000000001E-2</v>
      </c>
      <c r="B858">
        <v>0.54507692307692301</v>
      </c>
      <c r="C858" s="21">
        <f t="shared" si="27"/>
        <v>1.0000000000000286E-4</v>
      </c>
      <c r="D858" s="21">
        <f t="shared" si="28"/>
        <v>5.4507692307693864E-5</v>
      </c>
    </row>
    <row r="859" spans="1:4">
      <c r="A859">
        <v>8.3000000000000004E-2</v>
      </c>
      <c r="B859">
        <v>0.54538461538461502</v>
      </c>
      <c r="C859" s="21">
        <f t="shared" si="27"/>
        <v>1.0000000000000286E-4</v>
      </c>
      <c r="D859" s="21">
        <f t="shared" si="28"/>
        <v>5.4538461538463066E-5</v>
      </c>
    </row>
    <row r="860" spans="1:4">
      <c r="A860">
        <v>8.3099999999999993E-2</v>
      </c>
      <c r="B860">
        <v>0.54569230769230803</v>
      </c>
      <c r="C860" s="21">
        <f t="shared" si="27"/>
        <v>9.9999999999988987E-5</v>
      </c>
      <c r="D860" s="21">
        <f t="shared" si="28"/>
        <v>5.4569230769224793E-5</v>
      </c>
    </row>
    <row r="861" spans="1:4">
      <c r="A861">
        <v>8.3199999999999996E-2</v>
      </c>
      <c r="B861">
        <v>0.54600000000000004</v>
      </c>
      <c r="C861" s="21">
        <f t="shared" si="27"/>
        <v>1.0000000000000286E-4</v>
      </c>
      <c r="D861" s="21">
        <f t="shared" si="28"/>
        <v>5.4600000000001571E-5</v>
      </c>
    </row>
    <row r="862" spans="1:4">
      <c r="A862">
        <v>8.3299999999999999E-2</v>
      </c>
      <c r="B862">
        <v>0.54630769230769205</v>
      </c>
      <c r="C862" s="21">
        <f t="shared" si="27"/>
        <v>1.0000000000000286E-4</v>
      </c>
      <c r="D862" s="21">
        <f t="shared" si="28"/>
        <v>5.4630769230770773E-5</v>
      </c>
    </row>
    <row r="863" spans="1:4">
      <c r="A863">
        <v>8.3400000000000002E-2</v>
      </c>
      <c r="B863">
        <v>0.54661538461538495</v>
      </c>
      <c r="C863" s="21">
        <f t="shared" ref="C863:C926" si="29">A863-A862</f>
        <v>1.0000000000000286E-4</v>
      </c>
      <c r="D863" s="21">
        <f t="shared" ref="D863:D926" si="30">B863*C863</f>
        <v>5.4661538461540063E-5</v>
      </c>
    </row>
    <row r="864" spans="1:4">
      <c r="A864">
        <v>8.3500000000000005E-2</v>
      </c>
      <c r="B864">
        <v>0.54692307692307696</v>
      </c>
      <c r="C864" s="21">
        <f t="shared" si="29"/>
        <v>1.0000000000000286E-4</v>
      </c>
      <c r="D864" s="21">
        <f t="shared" si="30"/>
        <v>5.4692307692309265E-5</v>
      </c>
    </row>
    <row r="865" spans="1:4">
      <c r="A865">
        <v>8.3599999999999994E-2</v>
      </c>
      <c r="B865">
        <v>0.54723076923076897</v>
      </c>
      <c r="C865" s="21">
        <f t="shared" si="29"/>
        <v>9.9999999999988987E-5</v>
      </c>
      <c r="D865" s="21">
        <f t="shared" si="30"/>
        <v>5.472307692307087E-5</v>
      </c>
    </row>
    <row r="866" spans="1:4">
      <c r="A866">
        <v>8.3699999999999997E-2</v>
      </c>
      <c r="B866">
        <v>0.54753846153846197</v>
      </c>
      <c r="C866" s="21">
        <f t="shared" si="29"/>
        <v>1.0000000000000286E-4</v>
      </c>
      <c r="D866" s="21">
        <f t="shared" si="30"/>
        <v>5.4753846153847763E-5</v>
      </c>
    </row>
    <row r="867" spans="1:4">
      <c r="A867">
        <v>8.3799999999999999E-2</v>
      </c>
      <c r="B867">
        <v>0.54784615384615398</v>
      </c>
      <c r="C867" s="21">
        <f t="shared" si="29"/>
        <v>1.0000000000000286E-4</v>
      </c>
      <c r="D867" s="21">
        <f t="shared" si="30"/>
        <v>5.4784615384616965E-5</v>
      </c>
    </row>
    <row r="868" spans="1:4">
      <c r="A868">
        <v>8.3900000000000002E-2</v>
      </c>
      <c r="B868">
        <v>0.54815384615384599</v>
      </c>
      <c r="C868" s="21">
        <f t="shared" si="29"/>
        <v>1.0000000000000286E-4</v>
      </c>
      <c r="D868" s="21">
        <f t="shared" si="30"/>
        <v>5.4815384615386167E-5</v>
      </c>
    </row>
    <row r="869" spans="1:4">
      <c r="A869">
        <v>8.4000000000000005E-2</v>
      </c>
      <c r="B869">
        <v>0.548461538461539</v>
      </c>
      <c r="C869" s="21">
        <f t="shared" si="29"/>
        <v>1.0000000000000286E-4</v>
      </c>
      <c r="D869" s="21">
        <f t="shared" si="30"/>
        <v>5.484615384615547E-5</v>
      </c>
    </row>
    <row r="870" spans="1:4">
      <c r="A870">
        <v>8.4099999999999994E-2</v>
      </c>
      <c r="B870">
        <v>0.54876923076923101</v>
      </c>
      <c r="C870" s="21">
        <f t="shared" si="29"/>
        <v>9.9999999999988987E-5</v>
      </c>
      <c r="D870" s="21">
        <f t="shared" si="30"/>
        <v>5.4876923076917055E-5</v>
      </c>
    </row>
    <row r="871" spans="1:4">
      <c r="A871">
        <v>8.4199999999999997E-2</v>
      </c>
      <c r="B871">
        <v>0.54907692307692302</v>
      </c>
      <c r="C871" s="21">
        <f t="shared" si="29"/>
        <v>1.0000000000000286E-4</v>
      </c>
      <c r="D871" s="21">
        <f t="shared" si="30"/>
        <v>5.4907692307693874E-5</v>
      </c>
    </row>
    <row r="872" spans="1:4">
      <c r="A872">
        <v>8.43E-2</v>
      </c>
      <c r="B872">
        <v>0.54938461538461503</v>
      </c>
      <c r="C872" s="21">
        <f t="shared" si="29"/>
        <v>1.0000000000000286E-4</v>
      </c>
      <c r="D872" s="21">
        <f t="shared" si="30"/>
        <v>5.4938461538463076E-5</v>
      </c>
    </row>
    <row r="873" spans="1:4">
      <c r="A873">
        <v>8.4400000000000003E-2</v>
      </c>
      <c r="B873">
        <v>0.54969230769230804</v>
      </c>
      <c r="C873" s="21">
        <f t="shared" si="29"/>
        <v>1.0000000000000286E-4</v>
      </c>
      <c r="D873" s="21">
        <f t="shared" si="30"/>
        <v>5.4969230769232379E-5</v>
      </c>
    </row>
    <row r="874" spans="1:4">
      <c r="A874">
        <v>8.4500000000000006E-2</v>
      </c>
      <c r="B874">
        <v>0.55000000000000004</v>
      </c>
      <c r="C874" s="21">
        <f t="shared" si="29"/>
        <v>1.0000000000000286E-4</v>
      </c>
      <c r="D874" s="21">
        <f t="shared" si="30"/>
        <v>5.5000000000001581E-5</v>
      </c>
    </row>
    <row r="875" spans="1:4">
      <c r="A875">
        <v>8.4599999999999995E-2</v>
      </c>
      <c r="B875">
        <v>0.55030769230769205</v>
      </c>
      <c r="C875" s="21">
        <f t="shared" si="29"/>
        <v>9.9999999999988987E-5</v>
      </c>
      <c r="D875" s="21">
        <f t="shared" si="30"/>
        <v>5.5030769230763146E-5</v>
      </c>
    </row>
    <row r="876" spans="1:4">
      <c r="A876">
        <v>8.4699999999999998E-2</v>
      </c>
      <c r="B876">
        <v>0.55061538461538495</v>
      </c>
      <c r="C876" s="21">
        <f t="shared" si="29"/>
        <v>1.0000000000000286E-4</v>
      </c>
      <c r="D876" s="21">
        <f t="shared" si="30"/>
        <v>5.5061538461540073E-5</v>
      </c>
    </row>
    <row r="877" spans="1:4">
      <c r="A877">
        <v>8.48E-2</v>
      </c>
      <c r="B877">
        <v>0.55092307692307696</v>
      </c>
      <c r="C877" s="21">
        <f t="shared" si="29"/>
        <v>1.0000000000000286E-4</v>
      </c>
      <c r="D877" s="21">
        <f t="shared" si="30"/>
        <v>5.5092307692309274E-5</v>
      </c>
    </row>
    <row r="878" spans="1:4">
      <c r="A878">
        <v>8.4900000000000003E-2</v>
      </c>
      <c r="B878">
        <v>0.55123076923076897</v>
      </c>
      <c r="C878" s="21">
        <f t="shared" si="29"/>
        <v>1.0000000000000286E-4</v>
      </c>
      <c r="D878" s="21">
        <f t="shared" si="30"/>
        <v>5.5123076923078476E-5</v>
      </c>
    </row>
    <row r="879" spans="1:4">
      <c r="A879">
        <v>8.5000000000000006E-2</v>
      </c>
      <c r="B879">
        <v>0.55153846153846198</v>
      </c>
      <c r="C879" s="21">
        <f t="shared" si="29"/>
        <v>1.0000000000000286E-4</v>
      </c>
      <c r="D879" s="21">
        <f t="shared" si="30"/>
        <v>5.515384615384778E-5</v>
      </c>
    </row>
    <row r="880" spans="1:4">
      <c r="A880">
        <v>8.5099999999999995E-2</v>
      </c>
      <c r="B880">
        <v>0.55184615384615399</v>
      </c>
      <c r="C880" s="21">
        <f t="shared" si="29"/>
        <v>9.9999999999988987E-5</v>
      </c>
      <c r="D880" s="21">
        <f t="shared" si="30"/>
        <v>5.5184615384609324E-5</v>
      </c>
    </row>
    <row r="881" spans="1:4">
      <c r="A881">
        <v>8.5199999999999998E-2</v>
      </c>
      <c r="B881">
        <v>0.552153846153846</v>
      </c>
      <c r="C881" s="21">
        <f t="shared" si="29"/>
        <v>1.0000000000000286E-4</v>
      </c>
      <c r="D881" s="21">
        <f t="shared" si="30"/>
        <v>5.5215384615386183E-5</v>
      </c>
    </row>
    <row r="882" spans="1:4">
      <c r="A882">
        <v>8.5300000000000001E-2</v>
      </c>
      <c r="B882">
        <v>0.552461538461538</v>
      </c>
      <c r="C882" s="21">
        <f t="shared" si="29"/>
        <v>1.0000000000000286E-4</v>
      </c>
      <c r="D882" s="21">
        <f t="shared" si="30"/>
        <v>5.5246153846155385E-5</v>
      </c>
    </row>
    <row r="883" spans="1:4">
      <c r="A883">
        <v>8.5400000000000004E-2</v>
      </c>
      <c r="B883">
        <v>0.55276923076923101</v>
      </c>
      <c r="C883" s="21">
        <f t="shared" si="29"/>
        <v>1.0000000000000286E-4</v>
      </c>
      <c r="D883" s="21">
        <f t="shared" si="30"/>
        <v>5.5276923076924682E-5</v>
      </c>
    </row>
    <row r="884" spans="1:4">
      <c r="A884">
        <v>8.5500000000000007E-2</v>
      </c>
      <c r="B884">
        <v>0.55307692307692302</v>
      </c>
      <c r="C884" s="21">
        <f t="shared" si="29"/>
        <v>1.0000000000000286E-4</v>
      </c>
      <c r="D884" s="21">
        <f t="shared" si="30"/>
        <v>5.5307692307693883E-5</v>
      </c>
    </row>
    <row r="885" spans="1:4">
      <c r="A885">
        <v>8.5599999999999996E-2</v>
      </c>
      <c r="B885">
        <v>0.55338461538461503</v>
      </c>
      <c r="C885" s="21">
        <f t="shared" si="29"/>
        <v>9.9999999999988987E-5</v>
      </c>
      <c r="D885" s="21">
        <f t="shared" si="30"/>
        <v>5.5338461538455408E-5</v>
      </c>
    </row>
    <row r="886" spans="1:4">
      <c r="A886">
        <v>8.5699999999999998E-2</v>
      </c>
      <c r="B886">
        <v>0.55369230769230804</v>
      </c>
      <c r="C886" s="21">
        <f t="shared" si="29"/>
        <v>1.0000000000000286E-4</v>
      </c>
      <c r="D886" s="21">
        <f t="shared" si="30"/>
        <v>5.5369230769232389E-5</v>
      </c>
    </row>
    <row r="887" spans="1:4">
      <c r="A887">
        <v>8.5800000000000001E-2</v>
      </c>
      <c r="B887">
        <v>0.55400000000000005</v>
      </c>
      <c r="C887" s="21">
        <f t="shared" si="29"/>
        <v>1.0000000000000286E-4</v>
      </c>
      <c r="D887" s="21">
        <f t="shared" si="30"/>
        <v>5.5400000000001591E-5</v>
      </c>
    </row>
    <row r="888" spans="1:4">
      <c r="A888">
        <v>8.5900000000000004E-2</v>
      </c>
      <c r="B888">
        <v>0.55430769230769195</v>
      </c>
      <c r="C888" s="21">
        <f t="shared" si="29"/>
        <v>1.0000000000000286E-4</v>
      </c>
      <c r="D888" s="21">
        <f t="shared" si="30"/>
        <v>5.5430769230770786E-5</v>
      </c>
    </row>
    <row r="889" spans="1:4">
      <c r="A889">
        <v>8.5999999999999993E-2</v>
      </c>
      <c r="B889">
        <v>0.55461538461538495</v>
      </c>
      <c r="C889" s="21">
        <f t="shared" si="29"/>
        <v>9.9999999999988987E-5</v>
      </c>
      <c r="D889" s="21">
        <f t="shared" si="30"/>
        <v>5.5461538461532384E-5</v>
      </c>
    </row>
    <row r="890" spans="1:4">
      <c r="A890">
        <v>8.6099999999999996E-2</v>
      </c>
      <c r="B890">
        <v>0.55492307692307696</v>
      </c>
      <c r="C890" s="21">
        <f t="shared" si="29"/>
        <v>1.0000000000000286E-4</v>
      </c>
      <c r="D890" s="21">
        <f t="shared" si="30"/>
        <v>5.5492307692309284E-5</v>
      </c>
    </row>
    <row r="891" spans="1:4">
      <c r="A891">
        <v>8.6199999999999999E-2</v>
      </c>
      <c r="B891">
        <v>0.55523076923076897</v>
      </c>
      <c r="C891" s="21">
        <f t="shared" si="29"/>
        <v>1.0000000000000286E-4</v>
      </c>
      <c r="D891" s="21">
        <f t="shared" si="30"/>
        <v>5.5523076923078486E-5</v>
      </c>
    </row>
    <row r="892" spans="1:4">
      <c r="A892">
        <v>8.6300000000000002E-2</v>
      </c>
      <c r="B892">
        <v>0.55553846153846198</v>
      </c>
      <c r="C892" s="21">
        <f t="shared" si="29"/>
        <v>1.0000000000000286E-4</v>
      </c>
      <c r="D892" s="21">
        <f t="shared" si="30"/>
        <v>5.5553846153847789E-5</v>
      </c>
    </row>
    <row r="893" spans="1:4">
      <c r="A893">
        <v>8.6400000000000005E-2</v>
      </c>
      <c r="B893">
        <v>0.55584615384615399</v>
      </c>
      <c r="C893" s="21">
        <f t="shared" si="29"/>
        <v>1.0000000000000286E-4</v>
      </c>
      <c r="D893" s="21">
        <f t="shared" si="30"/>
        <v>5.5584615384616991E-5</v>
      </c>
    </row>
    <row r="894" spans="1:4">
      <c r="A894">
        <v>8.6499999999999994E-2</v>
      </c>
      <c r="B894">
        <v>0.556153846153846</v>
      </c>
      <c r="C894" s="21">
        <f t="shared" si="29"/>
        <v>9.9999999999988987E-5</v>
      </c>
      <c r="D894" s="21">
        <f t="shared" si="30"/>
        <v>5.5615384615378475E-5</v>
      </c>
    </row>
    <row r="895" spans="1:4">
      <c r="A895">
        <v>8.6599999999999996E-2</v>
      </c>
      <c r="B895">
        <v>0.55646153846153801</v>
      </c>
      <c r="C895" s="21">
        <f t="shared" si="29"/>
        <v>1.0000000000000286E-4</v>
      </c>
      <c r="D895" s="21">
        <f t="shared" si="30"/>
        <v>5.5646153846155395E-5</v>
      </c>
    </row>
    <row r="896" spans="1:4">
      <c r="A896">
        <v>8.6699999999999999E-2</v>
      </c>
      <c r="B896">
        <v>0.55676923076923102</v>
      </c>
      <c r="C896" s="21">
        <f t="shared" si="29"/>
        <v>1.0000000000000286E-4</v>
      </c>
      <c r="D896" s="21">
        <f t="shared" si="30"/>
        <v>5.5676923076924698E-5</v>
      </c>
    </row>
    <row r="897" spans="1:4">
      <c r="A897">
        <v>8.6800000000000002E-2</v>
      </c>
      <c r="B897">
        <v>0.55707692307692303</v>
      </c>
      <c r="C897" s="21">
        <f t="shared" si="29"/>
        <v>1.0000000000000286E-4</v>
      </c>
      <c r="D897" s="21">
        <f t="shared" si="30"/>
        <v>5.57076923076939E-5</v>
      </c>
    </row>
    <row r="898" spans="1:4">
      <c r="A898">
        <v>8.6900000000000005E-2</v>
      </c>
      <c r="B898">
        <v>0.55738461538461503</v>
      </c>
      <c r="C898" s="21">
        <f t="shared" si="29"/>
        <v>1.0000000000000286E-4</v>
      </c>
      <c r="D898" s="21">
        <f t="shared" si="30"/>
        <v>5.5738461538463102E-5</v>
      </c>
    </row>
    <row r="899" spans="1:4">
      <c r="A899">
        <v>8.6999999999999994E-2</v>
      </c>
      <c r="B899">
        <v>0.55769230769230804</v>
      </c>
      <c r="C899" s="21">
        <f t="shared" si="29"/>
        <v>9.9999999999988987E-5</v>
      </c>
      <c r="D899" s="21">
        <f t="shared" si="30"/>
        <v>5.576923076922466E-5</v>
      </c>
    </row>
    <row r="900" spans="1:4">
      <c r="A900">
        <v>8.7099999999999997E-2</v>
      </c>
      <c r="B900">
        <v>0.55800000000000005</v>
      </c>
      <c r="C900" s="21">
        <f t="shared" si="29"/>
        <v>1.0000000000000286E-4</v>
      </c>
      <c r="D900" s="21">
        <f t="shared" si="30"/>
        <v>5.58000000000016E-5</v>
      </c>
    </row>
    <row r="901" spans="1:4">
      <c r="A901">
        <v>8.72E-2</v>
      </c>
      <c r="B901">
        <v>0.55830769230769195</v>
      </c>
      <c r="C901" s="21">
        <f t="shared" si="29"/>
        <v>1.0000000000000286E-4</v>
      </c>
      <c r="D901" s="21">
        <f t="shared" si="30"/>
        <v>5.5830769230770795E-5</v>
      </c>
    </row>
    <row r="902" spans="1:4">
      <c r="A902">
        <v>8.7300000000000003E-2</v>
      </c>
      <c r="B902">
        <v>0.55861538461538496</v>
      </c>
      <c r="C902" s="21">
        <f t="shared" si="29"/>
        <v>1.0000000000000286E-4</v>
      </c>
      <c r="D902" s="21">
        <f t="shared" si="30"/>
        <v>5.5861538461540099E-5</v>
      </c>
    </row>
    <row r="903" spans="1:4">
      <c r="A903">
        <v>8.7400000000000005E-2</v>
      </c>
      <c r="B903">
        <v>0.55892307692307697</v>
      </c>
      <c r="C903" s="21">
        <f t="shared" si="29"/>
        <v>1.0000000000000286E-4</v>
      </c>
      <c r="D903" s="21">
        <f t="shared" si="30"/>
        <v>5.5892307692309301E-5</v>
      </c>
    </row>
    <row r="904" spans="1:4">
      <c r="A904">
        <v>8.7499999999999994E-2</v>
      </c>
      <c r="B904">
        <v>0.55923076923076898</v>
      </c>
      <c r="C904" s="21">
        <f t="shared" si="29"/>
        <v>9.9999999999988987E-5</v>
      </c>
      <c r="D904" s="21">
        <f t="shared" si="30"/>
        <v>5.5923076923070737E-5</v>
      </c>
    </row>
    <row r="905" spans="1:4">
      <c r="A905">
        <v>8.7599999999999997E-2</v>
      </c>
      <c r="B905">
        <v>0.55953846153846198</v>
      </c>
      <c r="C905" s="21">
        <f t="shared" si="29"/>
        <v>1.0000000000000286E-4</v>
      </c>
      <c r="D905" s="21">
        <f t="shared" si="30"/>
        <v>5.5953846153847799E-5</v>
      </c>
    </row>
    <row r="906" spans="1:4">
      <c r="A906">
        <v>8.77E-2</v>
      </c>
      <c r="B906">
        <v>0.55984615384615399</v>
      </c>
      <c r="C906" s="21">
        <f t="shared" si="29"/>
        <v>1.0000000000000286E-4</v>
      </c>
      <c r="D906" s="21">
        <f t="shared" si="30"/>
        <v>5.5984615384617001E-5</v>
      </c>
    </row>
    <row r="907" spans="1:4">
      <c r="A907">
        <v>8.7800000000000003E-2</v>
      </c>
      <c r="B907">
        <v>0.560153846153846</v>
      </c>
      <c r="C907" s="21">
        <f t="shared" si="29"/>
        <v>1.0000000000000286E-4</v>
      </c>
      <c r="D907" s="21">
        <f t="shared" si="30"/>
        <v>5.6015384615386203E-5</v>
      </c>
    </row>
    <row r="908" spans="1:4">
      <c r="A908">
        <v>8.7900000000000006E-2</v>
      </c>
      <c r="B908">
        <v>0.56046153846153801</v>
      </c>
      <c r="C908" s="21">
        <f t="shared" si="29"/>
        <v>1.0000000000000286E-4</v>
      </c>
      <c r="D908" s="21">
        <f t="shared" si="30"/>
        <v>5.6046153846155404E-5</v>
      </c>
    </row>
    <row r="909" spans="1:4">
      <c r="A909">
        <v>8.7999999999999995E-2</v>
      </c>
      <c r="B909">
        <v>0.56076923076923102</v>
      </c>
      <c r="C909" s="21">
        <f t="shared" si="29"/>
        <v>9.9999999999988987E-5</v>
      </c>
      <c r="D909" s="21">
        <f t="shared" si="30"/>
        <v>5.6076923076916929E-5</v>
      </c>
    </row>
    <row r="910" spans="1:4">
      <c r="A910">
        <v>8.8099999999999998E-2</v>
      </c>
      <c r="B910">
        <v>0.56107692307692303</v>
      </c>
      <c r="C910" s="21">
        <f t="shared" si="29"/>
        <v>1.0000000000000286E-4</v>
      </c>
      <c r="D910" s="21">
        <f t="shared" si="30"/>
        <v>5.610769230769391E-5</v>
      </c>
    </row>
    <row r="911" spans="1:4">
      <c r="A911">
        <v>8.8200000000000001E-2</v>
      </c>
      <c r="B911">
        <v>0.56138461538461504</v>
      </c>
      <c r="C911" s="21">
        <f t="shared" si="29"/>
        <v>1.0000000000000286E-4</v>
      </c>
      <c r="D911" s="21">
        <f t="shared" si="30"/>
        <v>5.6138461538463112E-5</v>
      </c>
    </row>
    <row r="912" spans="1:4">
      <c r="A912">
        <v>8.8300000000000003E-2</v>
      </c>
      <c r="B912">
        <v>0.56169230769230805</v>
      </c>
      <c r="C912" s="21">
        <f t="shared" si="29"/>
        <v>1.0000000000000286E-4</v>
      </c>
      <c r="D912" s="21">
        <f t="shared" si="30"/>
        <v>5.6169230769232415E-5</v>
      </c>
    </row>
    <row r="913" spans="1:4">
      <c r="A913">
        <v>8.8400000000000006E-2</v>
      </c>
      <c r="B913">
        <v>0.56200000000000006</v>
      </c>
      <c r="C913" s="21">
        <f t="shared" si="29"/>
        <v>1.0000000000000286E-4</v>
      </c>
      <c r="D913" s="21">
        <f t="shared" si="30"/>
        <v>5.6200000000001617E-5</v>
      </c>
    </row>
    <row r="914" spans="1:4">
      <c r="A914">
        <v>8.8499999999999995E-2</v>
      </c>
      <c r="B914">
        <v>0.56230769230769195</v>
      </c>
      <c r="C914" s="21">
        <f t="shared" si="29"/>
        <v>9.9999999999988987E-5</v>
      </c>
      <c r="D914" s="21">
        <f t="shared" si="30"/>
        <v>5.6230769230763006E-5</v>
      </c>
    </row>
    <row r="915" spans="1:4">
      <c r="A915">
        <v>8.8599999999999998E-2</v>
      </c>
      <c r="B915">
        <v>0.56261538461538496</v>
      </c>
      <c r="C915" s="21">
        <f t="shared" si="29"/>
        <v>1.0000000000000286E-4</v>
      </c>
      <c r="D915" s="21">
        <f t="shared" si="30"/>
        <v>5.6261538461540108E-5</v>
      </c>
    </row>
    <row r="916" spans="1:4">
      <c r="A916">
        <v>8.8700000000000001E-2</v>
      </c>
      <c r="B916">
        <v>0.56292307692307697</v>
      </c>
      <c r="C916" s="21">
        <f t="shared" si="29"/>
        <v>1.0000000000000286E-4</v>
      </c>
      <c r="D916" s="21">
        <f t="shared" si="30"/>
        <v>5.629230769230931E-5</v>
      </c>
    </row>
    <row r="917" spans="1:4">
      <c r="A917">
        <v>8.8800000000000004E-2</v>
      </c>
      <c r="B917">
        <v>0.56323076923076898</v>
      </c>
      <c r="C917" s="21">
        <f t="shared" si="29"/>
        <v>1.0000000000000286E-4</v>
      </c>
      <c r="D917" s="21">
        <f t="shared" si="30"/>
        <v>5.6323076923078512E-5</v>
      </c>
    </row>
    <row r="918" spans="1:4">
      <c r="A918">
        <v>8.8900000000000007E-2</v>
      </c>
      <c r="B918">
        <v>0.56353846153846199</v>
      </c>
      <c r="C918" s="21">
        <f t="shared" si="29"/>
        <v>1.0000000000000286E-4</v>
      </c>
      <c r="D918" s="21">
        <f t="shared" si="30"/>
        <v>5.6353846153847816E-5</v>
      </c>
    </row>
    <row r="919" spans="1:4">
      <c r="A919">
        <v>8.8999999999999996E-2</v>
      </c>
      <c r="B919">
        <v>0.563846153846154</v>
      </c>
      <c r="C919" s="21">
        <f t="shared" si="29"/>
        <v>9.9999999999988987E-5</v>
      </c>
      <c r="D919" s="21">
        <f t="shared" si="30"/>
        <v>5.6384615384609191E-5</v>
      </c>
    </row>
    <row r="920" spans="1:4">
      <c r="A920">
        <v>8.9099999999999999E-2</v>
      </c>
      <c r="B920">
        <v>0.56415384615384601</v>
      </c>
      <c r="C920" s="21">
        <f t="shared" si="29"/>
        <v>1.0000000000000286E-4</v>
      </c>
      <c r="D920" s="21">
        <f t="shared" si="30"/>
        <v>5.6415384615386219E-5</v>
      </c>
    </row>
    <row r="921" spans="1:4">
      <c r="A921">
        <v>8.9200000000000002E-2</v>
      </c>
      <c r="B921">
        <v>0.56446153846153801</v>
      </c>
      <c r="C921" s="21">
        <f t="shared" si="29"/>
        <v>1.0000000000000286E-4</v>
      </c>
      <c r="D921" s="21">
        <f t="shared" si="30"/>
        <v>5.6446153846155421E-5</v>
      </c>
    </row>
    <row r="922" spans="1:4">
      <c r="A922">
        <v>8.9300000000000004E-2</v>
      </c>
      <c r="B922">
        <v>0.56476923076923102</v>
      </c>
      <c r="C922" s="21">
        <f t="shared" si="29"/>
        <v>1.0000000000000286E-4</v>
      </c>
      <c r="D922" s="21">
        <f t="shared" si="30"/>
        <v>5.6476923076924718E-5</v>
      </c>
    </row>
    <row r="923" spans="1:4">
      <c r="A923">
        <v>8.9399999999999993E-2</v>
      </c>
      <c r="B923">
        <v>0.56507692307692303</v>
      </c>
      <c r="C923" s="21">
        <f t="shared" si="29"/>
        <v>9.9999999999988987E-5</v>
      </c>
      <c r="D923" s="21">
        <f t="shared" si="30"/>
        <v>5.6507692307686079E-5</v>
      </c>
    </row>
    <row r="924" spans="1:4">
      <c r="A924">
        <v>8.9499999999999996E-2</v>
      </c>
      <c r="B924">
        <v>0.56538461538461504</v>
      </c>
      <c r="C924" s="21">
        <f t="shared" si="29"/>
        <v>1.0000000000000286E-4</v>
      </c>
      <c r="D924" s="21">
        <f t="shared" si="30"/>
        <v>5.6538461538463121E-5</v>
      </c>
    </row>
    <row r="925" spans="1:4">
      <c r="A925">
        <v>8.9599999999999999E-2</v>
      </c>
      <c r="B925">
        <v>0.56569230769230805</v>
      </c>
      <c r="C925" s="21">
        <f t="shared" si="29"/>
        <v>1.0000000000000286E-4</v>
      </c>
      <c r="D925" s="21">
        <f t="shared" si="30"/>
        <v>5.6569230769232425E-5</v>
      </c>
    </row>
    <row r="926" spans="1:4">
      <c r="A926">
        <v>8.9700000000000002E-2</v>
      </c>
      <c r="B926">
        <v>0.56599999999999995</v>
      </c>
      <c r="C926" s="21">
        <f t="shared" si="29"/>
        <v>1.0000000000000286E-4</v>
      </c>
      <c r="D926" s="21">
        <f t="shared" si="30"/>
        <v>5.6600000000001613E-5</v>
      </c>
    </row>
    <row r="927" spans="1:4">
      <c r="A927">
        <v>8.9800000000000005E-2</v>
      </c>
      <c r="B927">
        <v>0.56630769230769196</v>
      </c>
      <c r="C927" s="21">
        <f t="shared" ref="C927:C990" si="31">A927-A926</f>
        <v>1.0000000000000286E-4</v>
      </c>
      <c r="D927" s="21">
        <f t="shared" ref="D927:D990" si="32">B927*C927</f>
        <v>5.6630769230770815E-5</v>
      </c>
    </row>
    <row r="928" spans="1:4">
      <c r="A928">
        <v>8.9899999999999994E-2</v>
      </c>
      <c r="B928">
        <v>0.56661538461538496</v>
      </c>
      <c r="C928" s="21">
        <f t="shared" si="31"/>
        <v>9.9999999999988987E-5</v>
      </c>
      <c r="D928" s="21">
        <f t="shared" si="32"/>
        <v>5.6661538461532258E-5</v>
      </c>
    </row>
    <row r="929" spans="1:4">
      <c r="A929">
        <v>0.09</v>
      </c>
      <c r="B929">
        <v>0.56692307692307697</v>
      </c>
      <c r="C929" s="21">
        <f t="shared" si="31"/>
        <v>1.0000000000000286E-4</v>
      </c>
      <c r="D929" s="21">
        <f t="shared" si="32"/>
        <v>5.669230769230932E-5</v>
      </c>
    </row>
    <row r="930" spans="1:4">
      <c r="A930">
        <v>9.01E-2</v>
      </c>
      <c r="B930">
        <v>0.56723076923076898</v>
      </c>
      <c r="C930" s="21">
        <f t="shared" si="31"/>
        <v>1.0000000000000286E-4</v>
      </c>
      <c r="D930" s="21">
        <f t="shared" si="32"/>
        <v>5.6723076923078522E-5</v>
      </c>
    </row>
    <row r="931" spans="1:4">
      <c r="A931">
        <v>9.0200000000000002E-2</v>
      </c>
      <c r="B931">
        <v>0.56753846153846199</v>
      </c>
      <c r="C931" s="21">
        <f t="shared" si="31"/>
        <v>1.0000000000000286E-4</v>
      </c>
      <c r="D931" s="21">
        <f t="shared" si="32"/>
        <v>5.6753846153847825E-5</v>
      </c>
    </row>
    <row r="932" spans="1:4">
      <c r="A932">
        <v>9.0300000000000005E-2</v>
      </c>
      <c r="B932">
        <v>0.567846153846154</v>
      </c>
      <c r="C932" s="21">
        <f t="shared" si="31"/>
        <v>1.0000000000000286E-4</v>
      </c>
      <c r="D932" s="21">
        <f t="shared" si="32"/>
        <v>5.6784615384617027E-5</v>
      </c>
    </row>
    <row r="933" spans="1:4">
      <c r="A933">
        <v>9.0399999999999994E-2</v>
      </c>
      <c r="B933">
        <v>0.56815384615384601</v>
      </c>
      <c r="C933" s="21">
        <f t="shared" si="31"/>
        <v>9.9999999999988987E-5</v>
      </c>
      <c r="D933" s="21">
        <f t="shared" si="32"/>
        <v>5.6815384615378341E-5</v>
      </c>
    </row>
    <row r="934" spans="1:4">
      <c r="A934">
        <v>9.0499999999999997E-2</v>
      </c>
      <c r="B934">
        <v>0.56846153846153802</v>
      </c>
      <c r="C934" s="21">
        <f t="shared" si="31"/>
        <v>1.0000000000000286E-4</v>
      </c>
      <c r="D934" s="21">
        <f t="shared" si="32"/>
        <v>5.6846153846155431E-5</v>
      </c>
    </row>
    <row r="935" spans="1:4">
      <c r="A935">
        <v>9.06E-2</v>
      </c>
      <c r="B935">
        <v>0.56876923076923103</v>
      </c>
      <c r="C935" s="21">
        <f t="shared" si="31"/>
        <v>1.0000000000000286E-4</v>
      </c>
      <c r="D935" s="21">
        <f t="shared" si="32"/>
        <v>5.6876923076924734E-5</v>
      </c>
    </row>
    <row r="936" spans="1:4">
      <c r="A936">
        <v>9.0700000000000003E-2</v>
      </c>
      <c r="B936">
        <v>0.56907692307692304</v>
      </c>
      <c r="C936" s="21">
        <f t="shared" si="31"/>
        <v>1.0000000000000286E-4</v>
      </c>
      <c r="D936" s="21">
        <f t="shared" si="32"/>
        <v>5.6907692307693936E-5</v>
      </c>
    </row>
    <row r="937" spans="1:4">
      <c r="A937">
        <v>9.0800000000000006E-2</v>
      </c>
      <c r="B937">
        <v>0.56938461538461504</v>
      </c>
      <c r="C937" s="21">
        <f t="shared" si="31"/>
        <v>1.0000000000000286E-4</v>
      </c>
      <c r="D937" s="21">
        <f t="shared" si="32"/>
        <v>5.6938461538463138E-5</v>
      </c>
    </row>
    <row r="938" spans="1:4">
      <c r="A938">
        <v>9.0899999999999995E-2</v>
      </c>
      <c r="B938">
        <v>0.56969230769230805</v>
      </c>
      <c r="C938" s="21">
        <f t="shared" si="31"/>
        <v>9.9999999999988987E-5</v>
      </c>
      <c r="D938" s="21">
        <f t="shared" si="32"/>
        <v>5.6969230769224533E-5</v>
      </c>
    </row>
    <row r="939" spans="1:4">
      <c r="A939">
        <v>9.0999999999999998E-2</v>
      </c>
      <c r="B939">
        <v>0.56999999999999995</v>
      </c>
      <c r="C939" s="21">
        <f t="shared" si="31"/>
        <v>1.0000000000000286E-4</v>
      </c>
      <c r="D939" s="21">
        <f t="shared" si="32"/>
        <v>5.7000000000001629E-5</v>
      </c>
    </row>
    <row r="940" spans="1:4">
      <c r="A940">
        <v>9.11E-2</v>
      </c>
      <c r="B940">
        <v>0.57030769230769196</v>
      </c>
      <c r="C940" s="21">
        <f t="shared" si="31"/>
        <v>1.0000000000000286E-4</v>
      </c>
      <c r="D940" s="21">
        <f t="shared" si="32"/>
        <v>5.7030769230770831E-5</v>
      </c>
    </row>
    <row r="941" spans="1:4">
      <c r="A941">
        <v>9.1200000000000003E-2</v>
      </c>
      <c r="B941">
        <v>0.57061538461538497</v>
      </c>
      <c r="C941" s="21">
        <f t="shared" si="31"/>
        <v>1.0000000000000286E-4</v>
      </c>
      <c r="D941" s="21">
        <f t="shared" si="32"/>
        <v>5.7061538461540128E-5</v>
      </c>
    </row>
    <row r="942" spans="1:4">
      <c r="A942">
        <v>9.1300000000000006E-2</v>
      </c>
      <c r="B942">
        <v>0.57092307692307698</v>
      </c>
      <c r="C942" s="21">
        <f t="shared" si="31"/>
        <v>1.0000000000000286E-4</v>
      </c>
      <c r="D942" s="21">
        <f t="shared" si="32"/>
        <v>5.709230769230933E-5</v>
      </c>
    </row>
    <row r="943" spans="1:4">
      <c r="A943">
        <v>9.1399999999999995E-2</v>
      </c>
      <c r="B943">
        <v>0.57123076923076899</v>
      </c>
      <c r="C943" s="21">
        <f t="shared" si="31"/>
        <v>9.9999999999988987E-5</v>
      </c>
      <c r="D943" s="21">
        <f t="shared" si="32"/>
        <v>5.712307692307061E-5</v>
      </c>
    </row>
    <row r="944" spans="1:4">
      <c r="A944">
        <v>9.1499999999999998E-2</v>
      </c>
      <c r="B944">
        <v>0.57153846153846199</v>
      </c>
      <c r="C944" s="21">
        <f t="shared" si="31"/>
        <v>1.0000000000000286E-4</v>
      </c>
      <c r="D944" s="21">
        <f t="shared" si="32"/>
        <v>5.7153846153847835E-5</v>
      </c>
    </row>
    <row r="945" spans="1:4">
      <c r="A945">
        <v>9.1600000000000001E-2</v>
      </c>
      <c r="B945">
        <v>0.571846153846154</v>
      </c>
      <c r="C945" s="21">
        <f t="shared" si="31"/>
        <v>1.0000000000000286E-4</v>
      </c>
      <c r="D945" s="21">
        <f t="shared" si="32"/>
        <v>5.7184615384617037E-5</v>
      </c>
    </row>
    <row r="946" spans="1:4">
      <c r="A946">
        <v>9.1700000000000004E-2</v>
      </c>
      <c r="B946">
        <v>0.57215384615384601</v>
      </c>
      <c r="C946" s="21">
        <f t="shared" si="31"/>
        <v>1.0000000000000286E-4</v>
      </c>
      <c r="D946" s="21">
        <f t="shared" si="32"/>
        <v>5.7215384615386239E-5</v>
      </c>
    </row>
    <row r="947" spans="1:4">
      <c r="A947">
        <v>9.1800000000000007E-2</v>
      </c>
      <c r="B947">
        <v>0.57246153846153802</v>
      </c>
      <c r="C947" s="21">
        <f t="shared" si="31"/>
        <v>1.0000000000000286E-4</v>
      </c>
      <c r="D947" s="21">
        <f t="shared" si="32"/>
        <v>5.724615384615544E-5</v>
      </c>
    </row>
    <row r="948" spans="1:4">
      <c r="A948">
        <v>9.1899999999999996E-2</v>
      </c>
      <c r="B948">
        <v>0.57276923076923103</v>
      </c>
      <c r="C948" s="21">
        <f t="shared" si="31"/>
        <v>9.9999999999988987E-5</v>
      </c>
      <c r="D948" s="21">
        <f t="shared" si="32"/>
        <v>5.7276923076916795E-5</v>
      </c>
    </row>
    <row r="949" spans="1:4">
      <c r="A949">
        <v>9.1999999999999998E-2</v>
      </c>
      <c r="B949">
        <v>0.57307692307692304</v>
      </c>
      <c r="C949" s="21">
        <f t="shared" si="31"/>
        <v>1.0000000000000286E-4</v>
      </c>
      <c r="D949" s="21">
        <f t="shared" si="32"/>
        <v>5.7307692307693946E-5</v>
      </c>
    </row>
    <row r="950" spans="1:4">
      <c r="A950">
        <v>9.2100000000000001E-2</v>
      </c>
      <c r="B950">
        <v>0.57338461538461505</v>
      </c>
      <c r="C950" s="21">
        <f t="shared" si="31"/>
        <v>1.0000000000000286E-4</v>
      </c>
      <c r="D950" s="21">
        <f t="shared" si="32"/>
        <v>5.7338461538463147E-5</v>
      </c>
    </row>
    <row r="951" spans="1:4">
      <c r="A951">
        <v>9.2200000000000004E-2</v>
      </c>
      <c r="B951">
        <v>0.57369230769230795</v>
      </c>
      <c r="C951" s="21">
        <f t="shared" si="31"/>
        <v>1.0000000000000286E-4</v>
      </c>
      <c r="D951" s="21">
        <f t="shared" si="32"/>
        <v>5.7369230769232437E-5</v>
      </c>
    </row>
    <row r="952" spans="1:4">
      <c r="A952">
        <v>9.2299999999999993E-2</v>
      </c>
      <c r="B952">
        <v>0.57399999999999995</v>
      </c>
      <c r="C952" s="21">
        <f t="shared" si="31"/>
        <v>9.9999999999988987E-5</v>
      </c>
      <c r="D952" s="21">
        <f t="shared" si="32"/>
        <v>5.7399999999993677E-5</v>
      </c>
    </row>
    <row r="953" spans="1:4">
      <c r="A953">
        <v>9.2399999999999996E-2</v>
      </c>
      <c r="B953">
        <v>0.57430769230769196</v>
      </c>
      <c r="C953" s="21">
        <f t="shared" si="31"/>
        <v>1.0000000000000286E-4</v>
      </c>
      <c r="D953" s="21">
        <f t="shared" si="32"/>
        <v>5.7430769230770841E-5</v>
      </c>
    </row>
    <row r="954" spans="1:4">
      <c r="A954">
        <v>9.2499999999999999E-2</v>
      </c>
      <c r="B954">
        <v>0.57461538461538497</v>
      </c>
      <c r="C954" s="21">
        <f t="shared" si="31"/>
        <v>1.0000000000000286E-4</v>
      </c>
      <c r="D954" s="21">
        <f t="shared" si="32"/>
        <v>5.7461538461540144E-5</v>
      </c>
    </row>
    <row r="955" spans="1:4">
      <c r="A955">
        <v>9.2600000000000002E-2</v>
      </c>
      <c r="B955">
        <v>0.57492307692307698</v>
      </c>
      <c r="C955" s="21">
        <f t="shared" si="31"/>
        <v>1.0000000000000286E-4</v>
      </c>
      <c r="D955" s="21">
        <f t="shared" si="32"/>
        <v>5.7492307692309346E-5</v>
      </c>
    </row>
    <row r="956" spans="1:4">
      <c r="A956">
        <v>9.2700000000000005E-2</v>
      </c>
      <c r="B956">
        <v>0.57523076923076899</v>
      </c>
      <c r="C956" s="21">
        <f t="shared" si="31"/>
        <v>1.0000000000000286E-4</v>
      </c>
      <c r="D956" s="21">
        <f t="shared" si="32"/>
        <v>5.7523076923078548E-5</v>
      </c>
    </row>
    <row r="957" spans="1:4">
      <c r="A957">
        <v>9.2799999999999994E-2</v>
      </c>
      <c r="B957">
        <v>0.575538461538462</v>
      </c>
      <c r="C957" s="21">
        <f t="shared" si="31"/>
        <v>9.9999999999988987E-5</v>
      </c>
      <c r="D957" s="21">
        <f t="shared" si="32"/>
        <v>5.7553846153839862E-5</v>
      </c>
    </row>
    <row r="958" spans="1:4">
      <c r="A958">
        <v>9.2899999999999996E-2</v>
      </c>
      <c r="B958">
        <v>0.57584615384615401</v>
      </c>
      <c r="C958" s="21">
        <f t="shared" si="31"/>
        <v>1.0000000000000286E-4</v>
      </c>
      <c r="D958" s="21">
        <f t="shared" si="32"/>
        <v>5.7584615384617053E-5</v>
      </c>
    </row>
    <row r="959" spans="1:4">
      <c r="A959">
        <v>9.2999999999999999E-2</v>
      </c>
      <c r="B959">
        <v>0.57615384615384602</v>
      </c>
      <c r="C959" s="21">
        <f t="shared" si="31"/>
        <v>1.0000000000000286E-4</v>
      </c>
      <c r="D959" s="21">
        <f t="shared" si="32"/>
        <v>5.7615384615386255E-5</v>
      </c>
    </row>
    <row r="960" spans="1:4">
      <c r="A960">
        <v>9.3100000000000002E-2</v>
      </c>
      <c r="B960">
        <v>0.57646153846153803</v>
      </c>
      <c r="C960" s="21">
        <f t="shared" si="31"/>
        <v>1.0000000000000286E-4</v>
      </c>
      <c r="D960" s="21">
        <f t="shared" si="32"/>
        <v>5.7646153846155457E-5</v>
      </c>
    </row>
    <row r="961" spans="1:4">
      <c r="A961">
        <v>9.3200000000000005E-2</v>
      </c>
      <c r="B961">
        <v>0.57676923076923103</v>
      </c>
      <c r="C961" s="21">
        <f t="shared" si="31"/>
        <v>1.0000000000000286E-4</v>
      </c>
      <c r="D961" s="21">
        <f t="shared" si="32"/>
        <v>5.7676923076924754E-5</v>
      </c>
    </row>
    <row r="962" spans="1:4">
      <c r="A962">
        <v>9.3299999999999994E-2</v>
      </c>
      <c r="B962">
        <v>0.57707692307692304</v>
      </c>
      <c r="C962" s="21">
        <f t="shared" si="31"/>
        <v>9.9999999999988987E-5</v>
      </c>
      <c r="D962" s="21">
        <f t="shared" si="32"/>
        <v>5.7707692307685946E-5</v>
      </c>
    </row>
    <row r="963" spans="1:4">
      <c r="A963">
        <v>9.3399999999999997E-2</v>
      </c>
      <c r="B963">
        <v>0.57738461538461505</v>
      </c>
      <c r="C963" s="21">
        <f t="shared" si="31"/>
        <v>1.0000000000000286E-4</v>
      </c>
      <c r="D963" s="21">
        <f t="shared" si="32"/>
        <v>5.7738461538463157E-5</v>
      </c>
    </row>
    <row r="964" spans="1:4">
      <c r="A964">
        <v>9.35E-2</v>
      </c>
      <c r="B964">
        <v>0.57769230769230795</v>
      </c>
      <c r="C964" s="21">
        <f t="shared" si="31"/>
        <v>1.0000000000000286E-4</v>
      </c>
      <c r="D964" s="21">
        <f t="shared" si="32"/>
        <v>5.7769230769232447E-5</v>
      </c>
    </row>
    <row r="965" spans="1:4">
      <c r="A965">
        <v>9.3600000000000003E-2</v>
      </c>
      <c r="B965">
        <v>0.57799999999999996</v>
      </c>
      <c r="C965" s="21">
        <f t="shared" si="31"/>
        <v>1.0000000000000286E-4</v>
      </c>
      <c r="D965" s="21">
        <f t="shared" si="32"/>
        <v>5.7800000000001649E-5</v>
      </c>
    </row>
    <row r="966" spans="1:4">
      <c r="A966">
        <v>9.3700000000000006E-2</v>
      </c>
      <c r="B966">
        <v>0.57830769230769197</v>
      </c>
      <c r="C966" s="21">
        <f t="shared" si="31"/>
        <v>1.0000000000000286E-4</v>
      </c>
      <c r="D966" s="21">
        <f t="shared" si="32"/>
        <v>5.7830769230770851E-5</v>
      </c>
    </row>
    <row r="967" spans="1:4">
      <c r="A967">
        <v>9.3799999999999994E-2</v>
      </c>
      <c r="B967">
        <v>0.57861538461538498</v>
      </c>
      <c r="C967" s="21">
        <f t="shared" si="31"/>
        <v>9.9999999999988987E-5</v>
      </c>
      <c r="D967" s="21">
        <f t="shared" si="32"/>
        <v>5.7861538461532124E-5</v>
      </c>
    </row>
    <row r="968" spans="1:4">
      <c r="A968">
        <v>9.3899999999999997E-2</v>
      </c>
      <c r="B968">
        <v>0.57892307692307698</v>
      </c>
      <c r="C968" s="21">
        <f t="shared" si="31"/>
        <v>1.0000000000000286E-4</v>
      </c>
      <c r="D968" s="21">
        <f t="shared" si="32"/>
        <v>5.7892307692309356E-5</v>
      </c>
    </row>
    <row r="969" spans="1:4">
      <c r="A969">
        <v>9.4E-2</v>
      </c>
      <c r="B969">
        <v>0.57923076923076899</v>
      </c>
      <c r="C969" s="21">
        <f t="shared" si="31"/>
        <v>1.0000000000000286E-4</v>
      </c>
      <c r="D969" s="21">
        <f t="shared" si="32"/>
        <v>5.7923076923078558E-5</v>
      </c>
    </row>
    <row r="970" spans="1:4">
      <c r="A970">
        <v>9.4100000000000003E-2</v>
      </c>
      <c r="B970">
        <v>0.579538461538462</v>
      </c>
      <c r="C970" s="21">
        <f t="shared" si="31"/>
        <v>1.0000000000000286E-4</v>
      </c>
      <c r="D970" s="21">
        <f t="shared" si="32"/>
        <v>5.7953846153847861E-5</v>
      </c>
    </row>
    <row r="971" spans="1:4">
      <c r="A971">
        <v>9.4200000000000006E-2</v>
      </c>
      <c r="B971">
        <v>0.57984615384615401</v>
      </c>
      <c r="C971" s="21">
        <f t="shared" si="31"/>
        <v>1.0000000000000286E-4</v>
      </c>
      <c r="D971" s="21">
        <f t="shared" si="32"/>
        <v>5.7984615384617063E-5</v>
      </c>
    </row>
    <row r="972" spans="1:4">
      <c r="A972">
        <v>9.4299999999999995E-2</v>
      </c>
      <c r="B972">
        <v>0.58015384615384602</v>
      </c>
      <c r="C972" s="21">
        <f t="shared" si="31"/>
        <v>9.9999999999988987E-5</v>
      </c>
      <c r="D972" s="21">
        <f t="shared" si="32"/>
        <v>5.8015384615378215E-5</v>
      </c>
    </row>
    <row r="973" spans="1:4">
      <c r="A973">
        <v>9.4399999999999998E-2</v>
      </c>
      <c r="B973">
        <v>0.58046153846153803</v>
      </c>
      <c r="C973" s="21">
        <f t="shared" si="31"/>
        <v>1.0000000000000286E-4</v>
      </c>
      <c r="D973" s="21">
        <f t="shared" si="32"/>
        <v>5.8046153846155467E-5</v>
      </c>
    </row>
    <row r="974" spans="1:4">
      <c r="A974">
        <v>9.4500000000000001E-2</v>
      </c>
      <c r="B974">
        <v>0.58076923076923104</v>
      </c>
      <c r="C974" s="21">
        <f t="shared" si="31"/>
        <v>1.0000000000000286E-4</v>
      </c>
      <c r="D974" s="21">
        <f t="shared" si="32"/>
        <v>5.807692307692477E-5</v>
      </c>
    </row>
    <row r="975" spans="1:4">
      <c r="A975">
        <v>9.4600000000000004E-2</v>
      </c>
      <c r="B975">
        <v>0.58107692307692305</v>
      </c>
      <c r="C975" s="21">
        <f t="shared" si="31"/>
        <v>1.0000000000000286E-4</v>
      </c>
      <c r="D975" s="21">
        <f t="shared" si="32"/>
        <v>5.8107692307693972E-5</v>
      </c>
    </row>
    <row r="976" spans="1:4">
      <c r="A976">
        <v>9.4700000000000006E-2</v>
      </c>
      <c r="B976">
        <v>0.58138461538461494</v>
      </c>
      <c r="C976" s="21">
        <f t="shared" si="31"/>
        <v>1.0000000000000286E-4</v>
      </c>
      <c r="D976" s="21">
        <f t="shared" si="32"/>
        <v>5.813846153846316E-5</v>
      </c>
    </row>
    <row r="977" spans="1:4">
      <c r="A977">
        <v>9.4799999999999995E-2</v>
      </c>
      <c r="B977">
        <v>0.58169230769230795</v>
      </c>
      <c r="C977" s="21">
        <f t="shared" si="31"/>
        <v>9.9999999999988987E-5</v>
      </c>
      <c r="D977" s="21">
        <f t="shared" si="32"/>
        <v>5.8169230769224386E-5</v>
      </c>
    </row>
    <row r="978" spans="1:4">
      <c r="A978">
        <v>9.4899999999999998E-2</v>
      </c>
      <c r="B978">
        <v>0.58199999999999996</v>
      </c>
      <c r="C978" s="21">
        <f t="shared" si="31"/>
        <v>1.0000000000000286E-4</v>
      </c>
      <c r="D978" s="21">
        <f t="shared" si="32"/>
        <v>5.8200000000001665E-5</v>
      </c>
    </row>
    <row r="979" spans="1:4">
      <c r="A979">
        <v>9.5000000000000001E-2</v>
      </c>
      <c r="B979">
        <v>0.58230769230769197</v>
      </c>
      <c r="C979" s="21">
        <f t="shared" si="31"/>
        <v>1.0000000000000286E-4</v>
      </c>
      <c r="D979" s="21">
        <f t="shared" si="32"/>
        <v>5.8230769230770867E-5</v>
      </c>
    </row>
    <row r="980" spans="1:4">
      <c r="A980">
        <v>9.5100000000000004E-2</v>
      </c>
      <c r="B980">
        <v>0.58261538461538498</v>
      </c>
      <c r="C980" s="21">
        <f t="shared" si="31"/>
        <v>1.0000000000000286E-4</v>
      </c>
      <c r="D980" s="21">
        <f t="shared" si="32"/>
        <v>5.8261538461540164E-5</v>
      </c>
    </row>
    <row r="981" spans="1:4">
      <c r="A981">
        <v>9.5200000000000007E-2</v>
      </c>
      <c r="B981">
        <v>0.58292307692307699</v>
      </c>
      <c r="C981" s="21">
        <f t="shared" si="31"/>
        <v>1.0000000000000286E-4</v>
      </c>
      <c r="D981" s="21">
        <f t="shared" si="32"/>
        <v>5.8292307692309366E-5</v>
      </c>
    </row>
    <row r="982" spans="1:4">
      <c r="A982">
        <v>9.5299999999999996E-2</v>
      </c>
      <c r="B982">
        <v>0.583230769230769</v>
      </c>
      <c r="C982" s="21">
        <f t="shared" si="31"/>
        <v>9.9999999999988987E-5</v>
      </c>
      <c r="D982" s="21">
        <f t="shared" si="32"/>
        <v>5.8323076923070477E-5</v>
      </c>
    </row>
    <row r="983" spans="1:4">
      <c r="A983">
        <v>9.5399999999999999E-2</v>
      </c>
      <c r="B983">
        <v>0.58353846153846201</v>
      </c>
      <c r="C983" s="21">
        <f t="shared" si="31"/>
        <v>1.0000000000000286E-4</v>
      </c>
      <c r="D983" s="21">
        <f t="shared" si="32"/>
        <v>5.8353846153847871E-5</v>
      </c>
    </row>
    <row r="984" spans="1:4">
      <c r="A984">
        <v>9.5500000000000002E-2</v>
      </c>
      <c r="B984">
        <v>0.58384615384615401</v>
      </c>
      <c r="C984" s="21">
        <f t="shared" si="31"/>
        <v>1.0000000000000286E-4</v>
      </c>
      <c r="D984" s="21">
        <f t="shared" si="32"/>
        <v>5.8384615384617073E-5</v>
      </c>
    </row>
    <row r="985" spans="1:4">
      <c r="A985">
        <v>9.5600000000000004E-2</v>
      </c>
      <c r="B985">
        <v>0.58415384615384602</v>
      </c>
      <c r="C985" s="21">
        <f t="shared" si="31"/>
        <v>1.0000000000000286E-4</v>
      </c>
      <c r="D985" s="21">
        <f t="shared" si="32"/>
        <v>5.8415384615386275E-5</v>
      </c>
    </row>
    <row r="986" spans="1:4">
      <c r="A986">
        <v>9.5699999999999993E-2</v>
      </c>
      <c r="B986">
        <v>0.58446153846153803</v>
      </c>
      <c r="C986" s="21">
        <f t="shared" si="31"/>
        <v>9.9999999999988987E-5</v>
      </c>
      <c r="D986" s="21">
        <f t="shared" si="32"/>
        <v>5.8446153846147365E-5</v>
      </c>
    </row>
    <row r="987" spans="1:4">
      <c r="A987">
        <v>9.5799999999999996E-2</v>
      </c>
      <c r="B987">
        <v>0.58476923076923104</v>
      </c>
      <c r="C987" s="21">
        <f t="shared" si="31"/>
        <v>1.0000000000000286E-4</v>
      </c>
      <c r="D987" s="21">
        <f t="shared" si="32"/>
        <v>5.847692307692478E-5</v>
      </c>
    </row>
    <row r="988" spans="1:4">
      <c r="A988">
        <v>9.5899999999999999E-2</v>
      </c>
      <c r="B988">
        <v>0.58507692307692305</v>
      </c>
      <c r="C988" s="21">
        <f t="shared" si="31"/>
        <v>1.0000000000000286E-4</v>
      </c>
      <c r="D988" s="21">
        <f t="shared" si="32"/>
        <v>5.8507692307693982E-5</v>
      </c>
    </row>
    <row r="989" spans="1:4">
      <c r="A989">
        <v>9.6000000000000002E-2</v>
      </c>
      <c r="B989">
        <v>0.58538461538461495</v>
      </c>
      <c r="C989" s="21">
        <f t="shared" si="31"/>
        <v>1.0000000000000286E-4</v>
      </c>
      <c r="D989" s="21">
        <f t="shared" si="32"/>
        <v>5.853846153846317E-5</v>
      </c>
    </row>
    <row r="990" spans="1:4">
      <c r="A990">
        <v>9.6100000000000005E-2</v>
      </c>
      <c r="B990">
        <v>0.58569230769230796</v>
      </c>
      <c r="C990" s="21">
        <f t="shared" si="31"/>
        <v>1.0000000000000286E-4</v>
      </c>
      <c r="D990" s="21">
        <f t="shared" si="32"/>
        <v>5.8569230769232473E-5</v>
      </c>
    </row>
    <row r="991" spans="1:4">
      <c r="A991">
        <v>9.6199999999999994E-2</v>
      </c>
      <c r="B991">
        <v>0.58599999999999997</v>
      </c>
      <c r="C991" s="21">
        <f t="shared" ref="C991:C1054" si="33">A991-A990</f>
        <v>9.9999999999988987E-5</v>
      </c>
      <c r="D991" s="21">
        <f t="shared" ref="D991:D1054" si="34">B991*C991</f>
        <v>5.8599999999993544E-5</v>
      </c>
    </row>
    <row r="992" spans="1:4">
      <c r="A992">
        <v>9.6299999999999997E-2</v>
      </c>
      <c r="B992">
        <v>0.58630769230769197</v>
      </c>
      <c r="C992" s="21">
        <f t="shared" si="33"/>
        <v>1.0000000000000286E-4</v>
      </c>
      <c r="D992" s="21">
        <f t="shared" si="34"/>
        <v>5.8630769230770877E-5</v>
      </c>
    </row>
    <row r="993" spans="1:4">
      <c r="A993">
        <v>9.64E-2</v>
      </c>
      <c r="B993">
        <v>0.58661538461538498</v>
      </c>
      <c r="C993" s="21">
        <f t="shared" si="33"/>
        <v>1.0000000000000286E-4</v>
      </c>
      <c r="D993" s="21">
        <f t="shared" si="34"/>
        <v>5.866153846154018E-5</v>
      </c>
    </row>
    <row r="994" spans="1:4">
      <c r="A994">
        <v>9.6500000000000002E-2</v>
      </c>
      <c r="B994">
        <v>0.58692307692307699</v>
      </c>
      <c r="C994" s="21">
        <f t="shared" si="33"/>
        <v>1.0000000000000286E-4</v>
      </c>
      <c r="D994" s="21">
        <f t="shared" si="34"/>
        <v>5.8692307692309382E-5</v>
      </c>
    </row>
    <row r="995" spans="1:4">
      <c r="A995">
        <v>9.6600000000000005E-2</v>
      </c>
      <c r="B995">
        <v>0.587230769230769</v>
      </c>
      <c r="C995" s="21">
        <f t="shared" si="33"/>
        <v>1.0000000000000286E-4</v>
      </c>
      <c r="D995" s="21">
        <f t="shared" si="34"/>
        <v>5.8723076923078584E-5</v>
      </c>
    </row>
    <row r="996" spans="1:4">
      <c r="A996">
        <v>9.6699999999999994E-2</v>
      </c>
      <c r="B996">
        <v>0.58753846153846201</v>
      </c>
      <c r="C996" s="21">
        <f t="shared" si="33"/>
        <v>9.9999999999988987E-5</v>
      </c>
      <c r="D996" s="21">
        <f t="shared" si="34"/>
        <v>5.8753846153839729E-5</v>
      </c>
    </row>
    <row r="997" spans="1:4">
      <c r="A997">
        <v>9.6799999999999997E-2</v>
      </c>
      <c r="B997">
        <v>0.58784615384615402</v>
      </c>
      <c r="C997" s="21">
        <f t="shared" si="33"/>
        <v>1.0000000000000286E-4</v>
      </c>
      <c r="D997" s="21">
        <f t="shared" si="34"/>
        <v>5.8784615384617082E-5</v>
      </c>
    </row>
    <row r="998" spans="1:4">
      <c r="A998">
        <v>9.69E-2</v>
      </c>
      <c r="B998">
        <v>0.58815384615384603</v>
      </c>
      <c r="C998" s="21">
        <f t="shared" si="33"/>
        <v>1.0000000000000286E-4</v>
      </c>
      <c r="D998" s="21">
        <f t="shared" si="34"/>
        <v>5.8815384615386284E-5</v>
      </c>
    </row>
    <row r="999" spans="1:4">
      <c r="A999">
        <v>9.7000000000000003E-2</v>
      </c>
      <c r="B999">
        <v>0.58846153846153804</v>
      </c>
      <c r="C999" s="21">
        <f t="shared" si="33"/>
        <v>1.0000000000000286E-4</v>
      </c>
      <c r="D999" s="21">
        <f t="shared" si="34"/>
        <v>5.8846153846155486E-5</v>
      </c>
    </row>
    <row r="1000" spans="1:4">
      <c r="A1000">
        <v>9.7100000000000006E-2</v>
      </c>
      <c r="B1000">
        <v>0.58876923076923104</v>
      </c>
      <c r="C1000" s="21">
        <f t="shared" si="33"/>
        <v>1.0000000000000286E-4</v>
      </c>
      <c r="D1000" s="21">
        <f t="shared" si="34"/>
        <v>5.887692307692479E-5</v>
      </c>
    </row>
    <row r="1001" spans="1:4">
      <c r="A1001">
        <v>9.7199999999999995E-2</v>
      </c>
      <c r="B1001">
        <v>0.58907692307692305</v>
      </c>
      <c r="C1001" s="21">
        <f t="shared" si="33"/>
        <v>9.9999999999988987E-5</v>
      </c>
      <c r="D1001" s="21">
        <f t="shared" si="34"/>
        <v>5.8907692307685819E-5</v>
      </c>
    </row>
    <row r="1002" spans="1:4">
      <c r="A1002">
        <v>9.7299999999999998E-2</v>
      </c>
      <c r="B1002">
        <v>0.58938461538461495</v>
      </c>
      <c r="C1002" s="21">
        <f t="shared" si="33"/>
        <v>1.0000000000000286E-4</v>
      </c>
      <c r="D1002" s="21">
        <f t="shared" si="34"/>
        <v>5.8938461538463186E-5</v>
      </c>
    </row>
    <row r="1003" spans="1:4">
      <c r="A1003">
        <v>9.74E-2</v>
      </c>
      <c r="B1003">
        <v>0.58969230769230796</v>
      </c>
      <c r="C1003" s="21">
        <f t="shared" si="33"/>
        <v>1.0000000000000286E-4</v>
      </c>
      <c r="D1003" s="21">
        <f t="shared" si="34"/>
        <v>5.8969230769232483E-5</v>
      </c>
    </row>
    <row r="1004" spans="1:4">
      <c r="A1004">
        <v>9.7500000000000003E-2</v>
      </c>
      <c r="B1004">
        <v>0.59</v>
      </c>
      <c r="C1004" s="21">
        <f t="shared" si="33"/>
        <v>1.0000000000000286E-4</v>
      </c>
      <c r="D1004" s="21">
        <f t="shared" si="34"/>
        <v>5.9000000000001685E-5</v>
      </c>
    </row>
    <row r="1005" spans="1:4">
      <c r="A1005">
        <v>9.7600000000000006E-2</v>
      </c>
      <c r="B1005">
        <v>0.59030769230769198</v>
      </c>
      <c r="C1005" s="21">
        <f t="shared" si="33"/>
        <v>1.0000000000000286E-4</v>
      </c>
      <c r="D1005" s="21">
        <f t="shared" si="34"/>
        <v>5.9030769230770887E-5</v>
      </c>
    </row>
    <row r="1006" spans="1:4">
      <c r="A1006">
        <v>9.7699999999999995E-2</v>
      </c>
      <c r="B1006">
        <v>0.59061538461538499</v>
      </c>
      <c r="C1006" s="21">
        <f t="shared" si="33"/>
        <v>9.9999999999988987E-5</v>
      </c>
      <c r="D1006" s="21">
        <f t="shared" si="34"/>
        <v>5.9061538461531991E-5</v>
      </c>
    </row>
    <row r="1007" spans="1:4">
      <c r="A1007">
        <v>9.7799999999999998E-2</v>
      </c>
      <c r="B1007">
        <v>0.590923076923077</v>
      </c>
      <c r="C1007" s="21">
        <f t="shared" si="33"/>
        <v>1.0000000000000286E-4</v>
      </c>
      <c r="D1007" s="21">
        <f t="shared" si="34"/>
        <v>5.9092307692309392E-5</v>
      </c>
    </row>
    <row r="1008" spans="1:4">
      <c r="A1008">
        <v>9.7900000000000001E-2</v>
      </c>
      <c r="B1008">
        <v>0.591230769230769</v>
      </c>
      <c r="C1008" s="21">
        <f t="shared" si="33"/>
        <v>1.0000000000000286E-4</v>
      </c>
      <c r="D1008" s="21">
        <f t="shared" si="34"/>
        <v>5.9123076923078594E-5</v>
      </c>
    </row>
    <row r="1009" spans="1:4">
      <c r="A1009">
        <v>9.8000000000000004E-2</v>
      </c>
      <c r="B1009">
        <v>0.59153846153846201</v>
      </c>
      <c r="C1009" s="21">
        <f t="shared" si="33"/>
        <v>1.0000000000000286E-4</v>
      </c>
      <c r="D1009" s="21">
        <f t="shared" si="34"/>
        <v>5.9153846153847897E-5</v>
      </c>
    </row>
    <row r="1010" spans="1:4">
      <c r="A1010">
        <v>9.8100000000000007E-2</v>
      </c>
      <c r="B1010">
        <v>0.59184615384615402</v>
      </c>
      <c r="C1010" s="21">
        <f t="shared" si="33"/>
        <v>1.0000000000000286E-4</v>
      </c>
      <c r="D1010" s="21">
        <f t="shared" si="34"/>
        <v>5.9184615384617099E-5</v>
      </c>
    </row>
    <row r="1011" spans="1:4">
      <c r="A1011">
        <v>9.8199999999999996E-2</v>
      </c>
      <c r="B1011">
        <v>0.59215384615384603</v>
      </c>
      <c r="C1011" s="21">
        <f t="shared" si="33"/>
        <v>9.9999999999988987E-5</v>
      </c>
      <c r="D1011" s="21">
        <f t="shared" si="34"/>
        <v>5.9215384615378081E-5</v>
      </c>
    </row>
    <row r="1012" spans="1:4">
      <c r="A1012">
        <v>9.8299999999999998E-2</v>
      </c>
      <c r="B1012">
        <v>0.59246153846153804</v>
      </c>
      <c r="C1012" s="21">
        <f t="shared" si="33"/>
        <v>1.0000000000000286E-4</v>
      </c>
      <c r="D1012" s="21">
        <f t="shared" si="34"/>
        <v>5.9246153846155503E-5</v>
      </c>
    </row>
    <row r="1013" spans="1:4">
      <c r="A1013">
        <v>9.8400000000000001E-2</v>
      </c>
      <c r="B1013">
        <v>0.59276923076923105</v>
      </c>
      <c r="C1013" s="21">
        <f t="shared" si="33"/>
        <v>1.0000000000000286E-4</v>
      </c>
      <c r="D1013" s="21">
        <f t="shared" si="34"/>
        <v>5.9276923076924806E-5</v>
      </c>
    </row>
    <row r="1014" spans="1:4">
      <c r="A1014">
        <v>9.8500000000000004E-2</v>
      </c>
      <c r="B1014">
        <v>0.59307692307692295</v>
      </c>
      <c r="C1014" s="21">
        <f t="shared" si="33"/>
        <v>1.0000000000000286E-4</v>
      </c>
      <c r="D1014" s="21">
        <f t="shared" si="34"/>
        <v>5.9307692307693994E-5</v>
      </c>
    </row>
    <row r="1015" spans="1:4">
      <c r="A1015">
        <v>9.8599999999999993E-2</v>
      </c>
      <c r="B1015">
        <v>0.59338461538461496</v>
      </c>
      <c r="C1015" s="21">
        <f t="shared" si="33"/>
        <v>9.9999999999988987E-5</v>
      </c>
      <c r="D1015" s="21">
        <f t="shared" si="34"/>
        <v>5.9338461538454963E-5</v>
      </c>
    </row>
    <row r="1016" spans="1:4">
      <c r="A1016">
        <v>9.8699999999999996E-2</v>
      </c>
      <c r="B1016">
        <v>0.59369230769230796</v>
      </c>
      <c r="C1016" s="21">
        <f t="shared" si="33"/>
        <v>1.0000000000000286E-4</v>
      </c>
      <c r="D1016" s="21">
        <f t="shared" si="34"/>
        <v>5.93692307692325E-5</v>
      </c>
    </row>
    <row r="1017" spans="1:4">
      <c r="A1017">
        <v>9.8799999999999999E-2</v>
      </c>
      <c r="B1017">
        <v>0.59399999999999997</v>
      </c>
      <c r="C1017" s="21">
        <f t="shared" si="33"/>
        <v>1.0000000000000286E-4</v>
      </c>
      <c r="D1017" s="21">
        <f t="shared" si="34"/>
        <v>5.9400000000001701E-5</v>
      </c>
    </row>
    <row r="1018" spans="1:4">
      <c r="A1018">
        <v>9.8900000000000002E-2</v>
      </c>
      <c r="B1018">
        <v>0.59430769230769198</v>
      </c>
      <c r="C1018" s="21">
        <f t="shared" si="33"/>
        <v>1.0000000000000286E-4</v>
      </c>
      <c r="D1018" s="21">
        <f t="shared" si="34"/>
        <v>5.9430769230770903E-5</v>
      </c>
    </row>
    <row r="1019" spans="1:4">
      <c r="A1019">
        <v>9.9000000000000005E-2</v>
      </c>
      <c r="B1019">
        <v>0.59461538461538499</v>
      </c>
      <c r="C1019" s="21">
        <f t="shared" si="33"/>
        <v>1.0000000000000286E-4</v>
      </c>
      <c r="D1019" s="21">
        <f t="shared" si="34"/>
        <v>5.94615384615402E-5</v>
      </c>
    </row>
    <row r="1020" spans="1:4">
      <c r="A1020">
        <v>9.9099999999999994E-2</v>
      </c>
      <c r="B1020">
        <v>0.594923076923077</v>
      </c>
      <c r="C1020" s="21">
        <f t="shared" si="33"/>
        <v>9.9999999999988987E-5</v>
      </c>
      <c r="D1020" s="21">
        <f t="shared" si="34"/>
        <v>5.9492307692301148E-5</v>
      </c>
    </row>
    <row r="1021" spans="1:4">
      <c r="A1021">
        <v>9.9199999999999997E-2</v>
      </c>
      <c r="B1021">
        <v>0.59523076923076901</v>
      </c>
      <c r="C1021" s="21">
        <f t="shared" si="33"/>
        <v>1.0000000000000286E-4</v>
      </c>
      <c r="D1021" s="21">
        <f t="shared" si="34"/>
        <v>5.9523076923078603E-5</v>
      </c>
    </row>
    <row r="1022" spans="1:4">
      <c r="A1022">
        <v>9.9299999999999999E-2</v>
      </c>
      <c r="B1022">
        <v>0.59553846153846202</v>
      </c>
      <c r="C1022" s="21">
        <f t="shared" si="33"/>
        <v>1.0000000000000286E-4</v>
      </c>
      <c r="D1022" s="21">
        <f t="shared" si="34"/>
        <v>5.9553846153847907E-5</v>
      </c>
    </row>
    <row r="1023" spans="1:4">
      <c r="A1023">
        <v>9.9400000000000002E-2</v>
      </c>
      <c r="B1023">
        <v>0.59584615384615403</v>
      </c>
      <c r="C1023" s="21">
        <f t="shared" si="33"/>
        <v>1.0000000000000286E-4</v>
      </c>
      <c r="D1023" s="21">
        <f t="shared" si="34"/>
        <v>5.9584615384617109E-5</v>
      </c>
    </row>
    <row r="1024" spans="1:4">
      <c r="A1024">
        <v>9.9500000000000005E-2</v>
      </c>
      <c r="B1024">
        <v>0.59615384615384603</v>
      </c>
      <c r="C1024" s="21">
        <f t="shared" si="33"/>
        <v>1.0000000000000286E-4</v>
      </c>
      <c r="D1024" s="21">
        <f t="shared" si="34"/>
        <v>5.961538461538631E-5</v>
      </c>
    </row>
    <row r="1025" spans="1:4">
      <c r="A1025">
        <v>9.9599999999999994E-2</v>
      </c>
      <c r="B1025">
        <v>0.59646153846153804</v>
      </c>
      <c r="C1025" s="21">
        <f t="shared" si="33"/>
        <v>9.9999999999988987E-5</v>
      </c>
      <c r="D1025" s="21">
        <f t="shared" si="34"/>
        <v>5.9646153846147238E-5</v>
      </c>
    </row>
    <row r="1026" spans="1:4">
      <c r="A1026">
        <v>9.9699999999999997E-2</v>
      </c>
      <c r="B1026">
        <v>0.59676923076923105</v>
      </c>
      <c r="C1026" s="21">
        <f t="shared" si="33"/>
        <v>1.0000000000000286E-4</v>
      </c>
      <c r="D1026" s="21">
        <f t="shared" si="34"/>
        <v>5.9676923076924816E-5</v>
      </c>
    </row>
    <row r="1027" spans="1:4">
      <c r="A1027">
        <v>9.98E-2</v>
      </c>
      <c r="B1027">
        <v>0.59707692307692295</v>
      </c>
      <c r="C1027" s="21">
        <f t="shared" si="33"/>
        <v>1.0000000000000286E-4</v>
      </c>
      <c r="D1027" s="21">
        <f t="shared" si="34"/>
        <v>5.9707692307694004E-5</v>
      </c>
    </row>
    <row r="1028" spans="1:4">
      <c r="A1028">
        <v>9.9900000000000003E-2</v>
      </c>
      <c r="B1028">
        <v>0.59738461538461496</v>
      </c>
      <c r="C1028" s="21">
        <f t="shared" si="33"/>
        <v>1.0000000000000286E-4</v>
      </c>
      <c r="D1028" s="21">
        <f t="shared" si="34"/>
        <v>5.9738461538463206E-5</v>
      </c>
    </row>
    <row r="1029" spans="1:4">
      <c r="A1029">
        <v>0.1</v>
      </c>
      <c r="B1029">
        <v>0.59769230769230797</v>
      </c>
      <c r="C1029" s="21">
        <f t="shared" si="33"/>
        <v>1.0000000000000286E-4</v>
      </c>
      <c r="D1029" s="21">
        <f t="shared" si="34"/>
        <v>5.9769230769232509E-5</v>
      </c>
    </row>
    <row r="1030" spans="1:4">
      <c r="A1030">
        <v>0.10009999999999999</v>
      </c>
      <c r="B1030">
        <v>0.59799999999999998</v>
      </c>
      <c r="C1030" s="21">
        <f t="shared" si="33"/>
        <v>9.9999999999988987E-5</v>
      </c>
      <c r="D1030" s="21">
        <f t="shared" si="34"/>
        <v>5.979999999999341E-5</v>
      </c>
    </row>
    <row r="1031" spans="1:4">
      <c r="A1031">
        <v>0.1002</v>
      </c>
      <c r="B1031">
        <v>0.59830769230769199</v>
      </c>
      <c r="C1031" s="21">
        <f t="shared" si="33"/>
        <v>1.0000000000000286E-4</v>
      </c>
      <c r="D1031" s="21">
        <f t="shared" si="34"/>
        <v>5.9830769230770913E-5</v>
      </c>
    </row>
    <row r="1032" spans="1:4">
      <c r="A1032">
        <v>0.1003</v>
      </c>
      <c r="B1032">
        <v>0.59861538461538499</v>
      </c>
      <c r="C1032" s="21">
        <f t="shared" si="33"/>
        <v>1.0000000000000286E-4</v>
      </c>
      <c r="D1032" s="21">
        <f t="shared" si="34"/>
        <v>5.9861538461540216E-5</v>
      </c>
    </row>
    <row r="1033" spans="1:4">
      <c r="A1033">
        <v>0.1004</v>
      </c>
      <c r="B1033">
        <v>0.598923076923077</v>
      </c>
      <c r="C1033" s="21">
        <f t="shared" si="33"/>
        <v>1.0000000000000286E-4</v>
      </c>
      <c r="D1033" s="21">
        <f t="shared" si="34"/>
        <v>5.9892307692309418E-5</v>
      </c>
    </row>
    <row r="1034" spans="1:4">
      <c r="A1034">
        <v>0.10050000000000001</v>
      </c>
      <c r="B1034">
        <v>0.59923076923076901</v>
      </c>
      <c r="C1034" s="21">
        <f t="shared" si="33"/>
        <v>1.0000000000000286E-4</v>
      </c>
      <c r="D1034" s="21">
        <f t="shared" si="34"/>
        <v>5.992307692307862E-5</v>
      </c>
    </row>
    <row r="1035" spans="1:4">
      <c r="A1035">
        <v>0.10059999999999999</v>
      </c>
      <c r="B1035">
        <v>0.59953846153846102</v>
      </c>
      <c r="C1035" s="21">
        <f t="shared" si="33"/>
        <v>9.9999999999988987E-5</v>
      </c>
      <c r="D1035" s="21">
        <f t="shared" si="34"/>
        <v>5.99538461538395E-5</v>
      </c>
    </row>
    <row r="1036" spans="1:4">
      <c r="A1036">
        <v>0.1007</v>
      </c>
      <c r="B1036">
        <v>0.59984615384615403</v>
      </c>
      <c r="C1036" s="21">
        <f t="shared" si="33"/>
        <v>1.0000000000000286E-4</v>
      </c>
      <c r="D1036" s="21">
        <f t="shared" si="34"/>
        <v>5.9984615384617118E-5</v>
      </c>
    </row>
    <row r="1037" spans="1:4">
      <c r="A1037">
        <v>0.1008</v>
      </c>
      <c r="B1037">
        <v>0.60015384615384604</v>
      </c>
      <c r="C1037" s="21">
        <f t="shared" si="33"/>
        <v>1.0000000000000286E-4</v>
      </c>
      <c r="D1037" s="21">
        <f t="shared" si="34"/>
        <v>6.001538461538632E-5</v>
      </c>
    </row>
    <row r="1038" spans="1:4">
      <c r="A1038">
        <v>0.1009</v>
      </c>
      <c r="B1038">
        <v>0.60046153846153805</v>
      </c>
      <c r="C1038" s="21">
        <f t="shared" si="33"/>
        <v>1.0000000000000286E-4</v>
      </c>
      <c r="D1038" s="21">
        <f t="shared" si="34"/>
        <v>6.0046153846155522E-5</v>
      </c>
    </row>
    <row r="1039" spans="1:4">
      <c r="A1039">
        <v>0.10100000000000001</v>
      </c>
      <c r="B1039">
        <v>0.60076923076923106</v>
      </c>
      <c r="C1039" s="21">
        <f t="shared" si="33"/>
        <v>1.0000000000000286E-4</v>
      </c>
      <c r="D1039" s="21">
        <f t="shared" si="34"/>
        <v>6.0076923076924825E-5</v>
      </c>
    </row>
    <row r="1040" spans="1:4">
      <c r="A1040">
        <v>0.1011</v>
      </c>
      <c r="B1040">
        <v>0.60107692307692295</v>
      </c>
      <c r="C1040" s="21">
        <f t="shared" si="33"/>
        <v>9.9999999999988987E-5</v>
      </c>
      <c r="D1040" s="21">
        <f t="shared" si="34"/>
        <v>6.0107692307685672E-5</v>
      </c>
    </row>
    <row r="1041" spans="1:4">
      <c r="A1041">
        <v>0.1012</v>
      </c>
      <c r="B1041">
        <v>0.60138461538461496</v>
      </c>
      <c r="C1041" s="21">
        <f t="shared" si="33"/>
        <v>1.0000000000000286E-4</v>
      </c>
      <c r="D1041" s="21">
        <f t="shared" si="34"/>
        <v>6.0138461538463216E-5</v>
      </c>
    </row>
    <row r="1042" spans="1:4">
      <c r="A1042">
        <v>0.1013</v>
      </c>
      <c r="B1042">
        <v>0.60169230769230797</v>
      </c>
      <c r="C1042" s="21">
        <f t="shared" si="33"/>
        <v>1.0000000000000286E-4</v>
      </c>
      <c r="D1042" s="21">
        <f t="shared" si="34"/>
        <v>6.0169230769232519E-5</v>
      </c>
    </row>
    <row r="1043" spans="1:4">
      <c r="A1043">
        <v>0.1014</v>
      </c>
      <c r="B1043">
        <v>0.60199999999999998</v>
      </c>
      <c r="C1043" s="21">
        <f t="shared" si="33"/>
        <v>1.0000000000000286E-4</v>
      </c>
      <c r="D1043" s="21">
        <f t="shared" si="34"/>
        <v>6.0200000000001721E-5</v>
      </c>
    </row>
    <row r="1044" spans="1:4">
      <c r="A1044">
        <v>0.10150000000000001</v>
      </c>
      <c r="B1044">
        <v>0.60230769230769199</v>
      </c>
      <c r="C1044" s="21">
        <f t="shared" si="33"/>
        <v>1.0000000000000286E-4</v>
      </c>
      <c r="D1044" s="21">
        <f t="shared" si="34"/>
        <v>6.0230769230770923E-5</v>
      </c>
    </row>
    <row r="1045" spans="1:4">
      <c r="A1045">
        <v>0.1016</v>
      </c>
      <c r="B1045">
        <v>0.602615384615385</v>
      </c>
      <c r="C1045" s="21">
        <f t="shared" si="33"/>
        <v>9.9999999999988987E-5</v>
      </c>
      <c r="D1045" s="21">
        <f t="shared" si="34"/>
        <v>6.0261538461531864E-5</v>
      </c>
    </row>
    <row r="1046" spans="1:4">
      <c r="A1046">
        <v>0.1017</v>
      </c>
      <c r="B1046">
        <v>0.60292307692307701</v>
      </c>
      <c r="C1046" s="21">
        <f t="shared" si="33"/>
        <v>1.0000000000000286E-4</v>
      </c>
      <c r="D1046" s="21">
        <f t="shared" si="34"/>
        <v>6.0292307692309428E-5</v>
      </c>
    </row>
    <row r="1047" spans="1:4">
      <c r="A1047">
        <v>0.1018</v>
      </c>
      <c r="B1047">
        <v>0.60323076923076902</v>
      </c>
      <c r="C1047" s="21">
        <f t="shared" si="33"/>
        <v>1.0000000000000286E-4</v>
      </c>
      <c r="D1047" s="21">
        <f t="shared" si="34"/>
        <v>6.032307692307863E-5</v>
      </c>
    </row>
    <row r="1048" spans="1:4">
      <c r="A1048">
        <v>0.1019</v>
      </c>
      <c r="B1048">
        <v>0.60353846153846202</v>
      </c>
      <c r="C1048" s="21">
        <f t="shared" si="33"/>
        <v>1.0000000000000286E-4</v>
      </c>
      <c r="D1048" s="21">
        <f t="shared" si="34"/>
        <v>6.0353846153847933E-5</v>
      </c>
    </row>
    <row r="1049" spans="1:4">
      <c r="A1049">
        <v>0.10199999999999999</v>
      </c>
      <c r="B1049">
        <v>0.60384615384615403</v>
      </c>
      <c r="C1049" s="21">
        <f t="shared" si="33"/>
        <v>9.9999999999988987E-5</v>
      </c>
      <c r="D1049" s="21">
        <f t="shared" si="34"/>
        <v>6.0384615384608753E-5</v>
      </c>
    </row>
    <row r="1050" spans="1:4">
      <c r="A1050">
        <v>0.1021</v>
      </c>
      <c r="B1050">
        <v>0.60415384615384604</v>
      </c>
      <c r="C1050" s="21">
        <f t="shared" si="33"/>
        <v>1.0000000000000286E-4</v>
      </c>
      <c r="D1050" s="21">
        <f t="shared" si="34"/>
        <v>6.0415384615386337E-5</v>
      </c>
    </row>
    <row r="1051" spans="1:4">
      <c r="A1051">
        <v>0.1022</v>
      </c>
      <c r="B1051">
        <v>0.60446153846153805</v>
      </c>
      <c r="C1051" s="21">
        <f t="shared" si="33"/>
        <v>1.0000000000000286E-4</v>
      </c>
      <c r="D1051" s="21">
        <f t="shared" si="34"/>
        <v>6.0446153846155539E-5</v>
      </c>
    </row>
    <row r="1052" spans="1:4">
      <c r="A1052">
        <v>0.1023</v>
      </c>
      <c r="B1052">
        <v>0.60476923076923095</v>
      </c>
      <c r="C1052" s="21">
        <f t="shared" si="33"/>
        <v>1.0000000000000286E-4</v>
      </c>
      <c r="D1052" s="21">
        <f t="shared" si="34"/>
        <v>6.0476923076924828E-5</v>
      </c>
    </row>
    <row r="1053" spans="1:4">
      <c r="A1053">
        <v>0.1024</v>
      </c>
      <c r="B1053">
        <v>0.60507692307692296</v>
      </c>
      <c r="C1053" s="21">
        <f t="shared" si="33"/>
        <v>1.0000000000000286E-4</v>
      </c>
      <c r="D1053" s="21">
        <f t="shared" si="34"/>
        <v>6.050769230769403E-5</v>
      </c>
    </row>
    <row r="1054" spans="1:4">
      <c r="A1054">
        <v>0.10249999999999999</v>
      </c>
      <c r="B1054">
        <v>0.60538461538461497</v>
      </c>
      <c r="C1054" s="21">
        <f t="shared" si="33"/>
        <v>9.9999999999988987E-5</v>
      </c>
      <c r="D1054" s="21">
        <f t="shared" si="34"/>
        <v>6.0538461538454829E-5</v>
      </c>
    </row>
    <row r="1055" spans="1:4">
      <c r="A1055">
        <v>0.1026</v>
      </c>
      <c r="B1055">
        <v>0.60569230769230797</v>
      </c>
      <c r="C1055" s="21">
        <f t="shared" ref="C1055:C1118" si="35">A1055-A1054</f>
        <v>1.0000000000000286E-4</v>
      </c>
      <c r="D1055" s="21">
        <f t="shared" ref="D1055:D1118" si="36">B1055*C1055</f>
        <v>6.0569230769232535E-5</v>
      </c>
    </row>
    <row r="1056" spans="1:4">
      <c r="A1056">
        <v>0.1027</v>
      </c>
      <c r="B1056">
        <v>0.60599999999999998</v>
      </c>
      <c r="C1056" s="21">
        <f t="shared" si="35"/>
        <v>1.0000000000000286E-4</v>
      </c>
      <c r="D1056" s="21">
        <f t="shared" si="36"/>
        <v>6.0600000000001737E-5</v>
      </c>
    </row>
    <row r="1057" spans="1:4">
      <c r="A1057">
        <v>0.1028</v>
      </c>
      <c r="B1057">
        <v>0.60630769230769199</v>
      </c>
      <c r="C1057" s="21">
        <f t="shared" si="35"/>
        <v>1.0000000000000286E-4</v>
      </c>
      <c r="D1057" s="21">
        <f t="shared" si="36"/>
        <v>6.0630769230770939E-5</v>
      </c>
    </row>
    <row r="1058" spans="1:4">
      <c r="A1058">
        <v>0.10290000000000001</v>
      </c>
      <c r="B1058">
        <v>0.606615384615385</v>
      </c>
      <c r="C1058" s="21">
        <f t="shared" si="35"/>
        <v>1.0000000000000286E-4</v>
      </c>
      <c r="D1058" s="21">
        <f t="shared" si="36"/>
        <v>6.0661538461540236E-5</v>
      </c>
    </row>
    <row r="1059" spans="1:4">
      <c r="A1059">
        <v>0.10299999999999999</v>
      </c>
      <c r="B1059">
        <v>0.60692307692307701</v>
      </c>
      <c r="C1059" s="21">
        <f t="shared" si="35"/>
        <v>9.9999999999988987E-5</v>
      </c>
      <c r="D1059" s="21">
        <f t="shared" si="36"/>
        <v>6.0692307692301015E-5</v>
      </c>
    </row>
    <row r="1060" spans="1:4">
      <c r="A1060">
        <v>0.1031</v>
      </c>
      <c r="B1060">
        <v>0.60723076923076902</v>
      </c>
      <c r="C1060" s="21">
        <f t="shared" si="35"/>
        <v>1.0000000000000286E-4</v>
      </c>
      <c r="D1060" s="21">
        <f t="shared" si="36"/>
        <v>6.0723076923078639E-5</v>
      </c>
    </row>
    <row r="1061" spans="1:4">
      <c r="A1061">
        <v>0.1032</v>
      </c>
      <c r="B1061">
        <v>0.60753846153846203</v>
      </c>
      <c r="C1061" s="21">
        <f t="shared" si="35"/>
        <v>1.0000000000000286E-4</v>
      </c>
      <c r="D1061" s="21">
        <f t="shared" si="36"/>
        <v>6.0753846153847943E-5</v>
      </c>
    </row>
    <row r="1062" spans="1:4">
      <c r="A1062">
        <v>0.1033</v>
      </c>
      <c r="B1062">
        <v>0.60784615384615404</v>
      </c>
      <c r="C1062" s="21">
        <f t="shared" si="35"/>
        <v>1.0000000000000286E-4</v>
      </c>
      <c r="D1062" s="21">
        <f t="shared" si="36"/>
        <v>6.0784615384617145E-5</v>
      </c>
    </row>
    <row r="1063" spans="1:4">
      <c r="A1063">
        <v>0.10340000000000001</v>
      </c>
      <c r="B1063">
        <v>0.60815384615384604</v>
      </c>
      <c r="C1063" s="21">
        <f t="shared" si="35"/>
        <v>1.0000000000000286E-4</v>
      </c>
      <c r="D1063" s="21">
        <f t="shared" si="36"/>
        <v>6.0815384615386346E-5</v>
      </c>
    </row>
    <row r="1064" spans="1:4">
      <c r="A1064">
        <v>0.10349999999999999</v>
      </c>
      <c r="B1064">
        <v>0.60846153846153805</v>
      </c>
      <c r="C1064" s="21">
        <f t="shared" si="35"/>
        <v>9.9999999999988987E-5</v>
      </c>
      <c r="D1064" s="21">
        <f t="shared" si="36"/>
        <v>6.0846153846147105E-5</v>
      </c>
    </row>
    <row r="1065" spans="1:4">
      <c r="A1065">
        <v>0.1036</v>
      </c>
      <c r="B1065">
        <v>0.60876923076923095</v>
      </c>
      <c r="C1065" s="21">
        <f t="shared" si="35"/>
        <v>1.0000000000000286E-4</v>
      </c>
      <c r="D1065" s="21">
        <f t="shared" si="36"/>
        <v>6.0876923076924838E-5</v>
      </c>
    </row>
    <row r="1066" spans="1:4">
      <c r="A1066">
        <v>0.1037</v>
      </c>
      <c r="B1066">
        <v>0.60907692307692296</v>
      </c>
      <c r="C1066" s="21">
        <f t="shared" si="35"/>
        <v>1.0000000000000286E-4</v>
      </c>
      <c r="D1066" s="21">
        <f t="shared" si="36"/>
        <v>6.090769230769404E-5</v>
      </c>
    </row>
    <row r="1067" spans="1:4">
      <c r="A1067">
        <v>0.1038</v>
      </c>
      <c r="B1067">
        <v>0.60938461538461497</v>
      </c>
      <c r="C1067" s="21">
        <f t="shared" si="35"/>
        <v>1.0000000000000286E-4</v>
      </c>
      <c r="D1067" s="21">
        <f t="shared" si="36"/>
        <v>6.0938461538463242E-5</v>
      </c>
    </row>
    <row r="1068" spans="1:4">
      <c r="A1068">
        <v>0.10390000000000001</v>
      </c>
      <c r="B1068">
        <v>0.60969230769230798</v>
      </c>
      <c r="C1068" s="21">
        <f t="shared" si="35"/>
        <v>1.0000000000000286E-4</v>
      </c>
      <c r="D1068" s="21">
        <f t="shared" si="36"/>
        <v>6.0969230769232545E-5</v>
      </c>
    </row>
    <row r="1069" spans="1:4">
      <c r="A1069">
        <v>0.104</v>
      </c>
      <c r="B1069">
        <v>0.61</v>
      </c>
      <c r="C1069" s="21">
        <f t="shared" si="35"/>
        <v>9.9999999999988987E-5</v>
      </c>
      <c r="D1069" s="21">
        <f t="shared" si="36"/>
        <v>6.0999999999993283E-5</v>
      </c>
    </row>
    <row r="1070" spans="1:4">
      <c r="A1070">
        <v>0.1041</v>
      </c>
      <c r="B1070">
        <v>0.61032692307692304</v>
      </c>
      <c r="C1070" s="21">
        <f t="shared" si="35"/>
        <v>1.0000000000000286E-4</v>
      </c>
      <c r="D1070" s="21">
        <f t="shared" si="36"/>
        <v>6.103269230769405E-5</v>
      </c>
    </row>
    <row r="1071" spans="1:4">
      <c r="A1071">
        <v>0.1042</v>
      </c>
      <c r="B1071">
        <v>0.61065384615384599</v>
      </c>
      <c r="C1071" s="21">
        <f t="shared" si="35"/>
        <v>1.0000000000000286E-4</v>
      </c>
      <c r="D1071" s="21">
        <f t="shared" si="36"/>
        <v>6.1065384615386346E-5</v>
      </c>
    </row>
    <row r="1072" spans="1:4">
      <c r="A1072">
        <v>0.1043</v>
      </c>
      <c r="B1072">
        <v>0.61098076923076905</v>
      </c>
      <c r="C1072" s="21">
        <f t="shared" si="35"/>
        <v>1.0000000000000286E-4</v>
      </c>
      <c r="D1072" s="21">
        <f t="shared" si="36"/>
        <v>6.1098076923078655E-5</v>
      </c>
    </row>
    <row r="1073" spans="1:4">
      <c r="A1073">
        <v>0.10440000000000001</v>
      </c>
      <c r="B1073">
        <v>0.611307692307692</v>
      </c>
      <c r="C1073" s="21">
        <f t="shared" si="35"/>
        <v>1.0000000000000286E-4</v>
      </c>
      <c r="D1073" s="21">
        <f t="shared" si="36"/>
        <v>6.1130769230770951E-5</v>
      </c>
    </row>
    <row r="1074" spans="1:4">
      <c r="A1074">
        <v>0.1045</v>
      </c>
      <c r="B1074">
        <v>0.61163461538461505</v>
      </c>
      <c r="C1074" s="21">
        <f t="shared" si="35"/>
        <v>9.9999999999988987E-5</v>
      </c>
      <c r="D1074" s="21">
        <f t="shared" si="36"/>
        <v>6.1163461538454763E-5</v>
      </c>
    </row>
    <row r="1075" spans="1:4">
      <c r="A1075">
        <v>0.1046</v>
      </c>
      <c r="B1075">
        <v>0.611961538461538</v>
      </c>
      <c r="C1075" s="21">
        <f t="shared" si="35"/>
        <v>1.0000000000000286E-4</v>
      </c>
      <c r="D1075" s="21">
        <f t="shared" si="36"/>
        <v>6.1196153846155557E-5</v>
      </c>
    </row>
    <row r="1076" spans="1:4">
      <c r="A1076">
        <v>0.1047</v>
      </c>
      <c r="B1076">
        <v>0.61228846153846195</v>
      </c>
      <c r="C1076" s="21">
        <f t="shared" si="35"/>
        <v>1.0000000000000286E-4</v>
      </c>
      <c r="D1076" s="21">
        <f t="shared" si="36"/>
        <v>6.1228846153847948E-5</v>
      </c>
    </row>
    <row r="1077" spans="1:4">
      <c r="A1077">
        <v>0.1048</v>
      </c>
      <c r="B1077">
        <v>0.61261538461538501</v>
      </c>
      <c r="C1077" s="21">
        <f t="shared" si="35"/>
        <v>1.0000000000000286E-4</v>
      </c>
      <c r="D1077" s="21">
        <f t="shared" si="36"/>
        <v>6.1261538461540257E-5</v>
      </c>
    </row>
    <row r="1078" spans="1:4">
      <c r="A1078">
        <v>0.10489999999999999</v>
      </c>
      <c r="B1078">
        <v>0.61294230769230795</v>
      </c>
      <c r="C1078" s="21">
        <f t="shared" si="35"/>
        <v>9.9999999999988987E-5</v>
      </c>
      <c r="D1078" s="21">
        <f t="shared" si="36"/>
        <v>6.1294230769224042E-5</v>
      </c>
    </row>
    <row r="1079" spans="1:4">
      <c r="A1079">
        <v>0.105</v>
      </c>
      <c r="B1079">
        <v>0.61326923076923101</v>
      </c>
      <c r="C1079" s="21">
        <f t="shared" si="35"/>
        <v>1.0000000000000286E-4</v>
      </c>
      <c r="D1079" s="21">
        <f t="shared" si="36"/>
        <v>6.1326923076924863E-5</v>
      </c>
    </row>
    <row r="1080" spans="1:4">
      <c r="A1080">
        <v>0.1051</v>
      </c>
      <c r="B1080">
        <v>0.61359615384615396</v>
      </c>
      <c r="C1080" s="21">
        <f t="shared" si="35"/>
        <v>1.0000000000000286E-4</v>
      </c>
      <c r="D1080" s="21">
        <f t="shared" si="36"/>
        <v>6.1359615384617159E-5</v>
      </c>
    </row>
    <row r="1081" spans="1:4">
      <c r="A1081">
        <v>0.1052</v>
      </c>
      <c r="B1081">
        <v>0.61392307692307702</v>
      </c>
      <c r="C1081" s="21">
        <f t="shared" si="35"/>
        <v>1.0000000000000286E-4</v>
      </c>
      <c r="D1081" s="21">
        <f t="shared" si="36"/>
        <v>6.1392307692309455E-5</v>
      </c>
    </row>
    <row r="1082" spans="1:4">
      <c r="A1082">
        <v>0.1053</v>
      </c>
      <c r="B1082">
        <v>0.61424999999999996</v>
      </c>
      <c r="C1082" s="21">
        <f t="shared" si="35"/>
        <v>1.0000000000000286E-4</v>
      </c>
      <c r="D1082" s="21">
        <f t="shared" si="36"/>
        <v>6.1425000000001751E-5</v>
      </c>
    </row>
    <row r="1083" spans="1:4">
      <c r="A1083">
        <v>0.10539999999999999</v>
      </c>
      <c r="B1083">
        <v>0.61457692307692302</v>
      </c>
      <c r="C1083" s="21">
        <f t="shared" si="35"/>
        <v>9.9999999999988987E-5</v>
      </c>
      <c r="D1083" s="21">
        <f t="shared" si="36"/>
        <v>6.1457692307685536E-5</v>
      </c>
    </row>
    <row r="1084" spans="1:4">
      <c r="A1084">
        <v>0.1055</v>
      </c>
      <c r="B1084">
        <v>0.61490384615384597</v>
      </c>
      <c r="C1084" s="21">
        <f t="shared" si="35"/>
        <v>1.0000000000000286E-4</v>
      </c>
      <c r="D1084" s="21">
        <f t="shared" si="36"/>
        <v>6.1490384615386356E-5</v>
      </c>
    </row>
    <row r="1085" spans="1:4">
      <c r="A1085">
        <v>0.1056</v>
      </c>
      <c r="B1085">
        <v>0.61523076923076903</v>
      </c>
      <c r="C1085" s="21">
        <f t="shared" si="35"/>
        <v>1.0000000000000286E-4</v>
      </c>
      <c r="D1085" s="21">
        <f t="shared" si="36"/>
        <v>6.1523076923078666E-5</v>
      </c>
    </row>
    <row r="1086" spans="1:4">
      <c r="A1086">
        <v>0.1057</v>
      </c>
      <c r="B1086">
        <v>0.61555769230769197</v>
      </c>
      <c r="C1086" s="21">
        <f t="shared" si="35"/>
        <v>1.0000000000000286E-4</v>
      </c>
      <c r="D1086" s="21">
        <f t="shared" si="36"/>
        <v>6.1555769230770962E-5</v>
      </c>
    </row>
    <row r="1087" spans="1:4">
      <c r="A1087">
        <v>0.10580000000000001</v>
      </c>
      <c r="B1087">
        <v>0.61588461538461503</v>
      </c>
      <c r="C1087" s="21">
        <f t="shared" si="35"/>
        <v>1.0000000000000286E-4</v>
      </c>
      <c r="D1087" s="21">
        <f t="shared" si="36"/>
        <v>6.1588461538463271E-5</v>
      </c>
    </row>
    <row r="1088" spans="1:4">
      <c r="A1088">
        <v>0.10589999999999999</v>
      </c>
      <c r="B1088">
        <v>0.61621153846153798</v>
      </c>
      <c r="C1088" s="21">
        <f t="shared" si="35"/>
        <v>9.9999999999988987E-5</v>
      </c>
      <c r="D1088" s="21">
        <f t="shared" si="36"/>
        <v>6.1621153846147015E-5</v>
      </c>
    </row>
    <row r="1089" spans="1:4">
      <c r="A1089">
        <v>0.106</v>
      </c>
      <c r="B1089">
        <v>0.61653846153846104</v>
      </c>
      <c r="C1089" s="21">
        <f t="shared" si="35"/>
        <v>1.0000000000000286E-4</v>
      </c>
      <c r="D1089" s="21">
        <f t="shared" si="36"/>
        <v>6.1653846153847863E-5</v>
      </c>
    </row>
    <row r="1090" spans="1:4">
      <c r="A1090">
        <v>0.1061</v>
      </c>
      <c r="B1090">
        <v>0.61686538461538498</v>
      </c>
      <c r="C1090" s="21">
        <f t="shared" si="35"/>
        <v>1.0000000000000286E-4</v>
      </c>
      <c r="D1090" s="21">
        <f t="shared" si="36"/>
        <v>6.1686538461540267E-5</v>
      </c>
    </row>
    <row r="1091" spans="1:4">
      <c r="A1091">
        <v>0.1062</v>
      </c>
      <c r="B1091">
        <v>0.61719230769230804</v>
      </c>
      <c r="C1091" s="21">
        <f t="shared" si="35"/>
        <v>1.0000000000000286E-4</v>
      </c>
      <c r="D1091" s="21">
        <f t="shared" si="36"/>
        <v>6.1719230769232577E-5</v>
      </c>
    </row>
    <row r="1092" spans="1:4">
      <c r="A1092">
        <v>0.10630000000000001</v>
      </c>
      <c r="B1092">
        <v>0.61751923076923099</v>
      </c>
      <c r="C1092" s="21">
        <f t="shared" si="35"/>
        <v>1.0000000000000286E-4</v>
      </c>
      <c r="D1092" s="21">
        <f t="shared" si="36"/>
        <v>6.1751923076924873E-5</v>
      </c>
    </row>
    <row r="1093" spans="1:4">
      <c r="A1093">
        <v>0.10639999999999999</v>
      </c>
      <c r="B1093">
        <v>0.61784615384615404</v>
      </c>
      <c r="C1093" s="21">
        <f t="shared" si="35"/>
        <v>9.9999999999988987E-5</v>
      </c>
      <c r="D1093" s="21">
        <f t="shared" si="36"/>
        <v>6.1784615384608604E-5</v>
      </c>
    </row>
    <row r="1094" spans="1:4">
      <c r="A1094">
        <v>0.1065</v>
      </c>
      <c r="B1094">
        <v>0.61817307692307699</v>
      </c>
      <c r="C1094" s="21">
        <f t="shared" si="35"/>
        <v>1.0000000000000286E-4</v>
      </c>
      <c r="D1094" s="21">
        <f t="shared" si="36"/>
        <v>6.1817307692309465E-5</v>
      </c>
    </row>
    <row r="1095" spans="1:4">
      <c r="A1095">
        <v>0.1066</v>
      </c>
      <c r="B1095">
        <v>0.61850000000000005</v>
      </c>
      <c r="C1095" s="21">
        <f t="shared" si="35"/>
        <v>1.0000000000000286E-4</v>
      </c>
      <c r="D1095" s="21">
        <f t="shared" si="36"/>
        <v>6.1850000000001774E-5</v>
      </c>
    </row>
    <row r="1096" spans="1:4">
      <c r="A1096">
        <v>0.1067</v>
      </c>
      <c r="B1096">
        <v>0.618826923076923</v>
      </c>
      <c r="C1096" s="21">
        <f t="shared" si="35"/>
        <v>1.0000000000000286E-4</v>
      </c>
      <c r="D1096" s="21">
        <f t="shared" si="36"/>
        <v>6.188269230769407E-5</v>
      </c>
    </row>
    <row r="1097" spans="1:4">
      <c r="A1097">
        <v>0.10680000000000001</v>
      </c>
      <c r="B1097">
        <v>0.61915384615384605</v>
      </c>
      <c r="C1097" s="21">
        <f t="shared" si="35"/>
        <v>1.0000000000000286E-4</v>
      </c>
      <c r="D1097" s="21">
        <f t="shared" si="36"/>
        <v>6.191538461538638E-5</v>
      </c>
    </row>
    <row r="1098" spans="1:4">
      <c r="A1098">
        <v>0.1069</v>
      </c>
      <c r="B1098">
        <v>0.619480769230769</v>
      </c>
      <c r="C1098" s="21">
        <f t="shared" si="35"/>
        <v>9.9999999999988987E-5</v>
      </c>
      <c r="D1098" s="21">
        <f t="shared" si="36"/>
        <v>6.1948076923070084E-5</v>
      </c>
    </row>
    <row r="1099" spans="1:4">
      <c r="A1099">
        <v>0.107</v>
      </c>
      <c r="B1099">
        <v>0.61980769230769195</v>
      </c>
      <c r="C1099" s="21">
        <f t="shared" si="35"/>
        <v>1.0000000000000286E-4</v>
      </c>
      <c r="D1099" s="21">
        <f t="shared" si="36"/>
        <v>6.1980769230770972E-5</v>
      </c>
    </row>
    <row r="1100" spans="1:4">
      <c r="A1100">
        <v>0.1071</v>
      </c>
      <c r="B1100">
        <v>0.62013461538461501</v>
      </c>
      <c r="C1100" s="21">
        <f t="shared" si="35"/>
        <v>1.0000000000000286E-4</v>
      </c>
      <c r="D1100" s="21">
        <f t="shared" si="36"/>
        <v>6.2013461538463281E-5</v>
      </c>
    </row>
    <row r="1101" spans="1:4">
      <c r="A1101">
        <v>0.1072</v>
      </c>
      <c r="B1101">
        <v>0.62046153846153895</v>
      </c>
      <c r="C1101" s="21">
        <f t="shared" si="35"/>
        <v>1.0000000000000286E-4</v>
      </c>
      <c r="D1101" s="21">
        <f t="shared" si="36"/>
        <v>6.2046153846155672E-5</v>
      </c>
    </row>
    <row r="1102" spans="1:4">
      <c r="A1102">
        <v>0.10730000000000001</v>
      </c>
      <c r="B1102">
        <v>0.62078846153846201</v>
      </c>
      <c r="C1102" s="21">
        <f t="shared" si="35"/>
        <v>1.0000000000000286E-4</v>
      </c>
      <c r="D1102" s="21">
        <f t="shared" si="36"/>
        <v>6.2078846153847982E-5</v>
      </c>
    </row>
    <row r="1103" spans="1:4">
      <c r="A1103">
        <v>0.1074</v>
      </c>
      <c r="B1103">
        <v>0.62111538461538496</v>
      </c>
      <c r="C1103" s="21">
        <f t="shared" si="35"/>
        <v>9.9999999999988987E-5</v>
      </c>
      <c r="D1103" s="21">
        <f t="shared" si="36"/>
        <v>6.2111538461531658E-5</v>
      </c>
    </row>
    <row r="1104" spans="1:4">
      <c r="A1104">
        <v>0.1075</v>
      </c>
      <c r="B1104">
        <v>0.62144230769230802</v>
      </c>
      <c r="C1104" s="21">
        <f t="shared" si="35"/>
        <v>1.0000000000000286E-4</v>
      </c>
      <c r="D1104" s="21">
        <f t="shared" si="36"/>
        <v>6.2144230769232587E-5</v>
      </c>
    </row>
    <row r="1105" spans="1:4">
      <c r="A1105">
        <v>0.1076</v>
      </c>
      <c r="B1105">
        <v>0.62176923076923096</v>
      </c>
      <c r="C1105" s="21">
        <f t="shared" si="35"/>
        <v>1.0000000000000286E-4</v>
      </c>
      <c r="D1105" s="21">
        <f t="shared" si="36"/>
        <v>6.2176923076924883E-5</v>
      </c>
    </row>
    <row r="1106" spans="1:4">
      <c r="A1106">
        <v>0.1077</v>
      </c>
      <c r="B1106">
        <v>0.62209615384615402</v>
      </c>
      <c r="C1106" s="21">
        <f t="shared" si="35"/>
        <v>1.0000000000000286E-4</v>
      </c>
      <c r="D1106" s="21">
        <f t="shared" si="36"/>
        <v>6.2209615384617179E-5</v>
      </c>
    </row>
    <row r="1107" spans="1:4">
      <c r="A1107">
        <v>0.10780000000000001</v>
      </c>
      <c r="B1107">
        <v>0.62242307692307697</v>
      </c>
      <c r="C1107" s="21">
        <f t="shared" si="35"/>
        <v>1.0000000000000286E-4</v>
      </c>
      <c r="D1107" s="21">
        <f t="shared" si="36"/>
        <v>6.2242307692309475E-5</v>
      </c>
    </row>
    <row r="1108" spans="1:4">
      <c r="A1108">
        <v>0.1079</v>
      </c>
      <c r="B1108">
        <v>0.62275000000000003</v>
      </c>
      <c r="C1108" s="21">
        <f t="shared" si="35"/>
        <v>9.9999999999988987E-5</v>
      </c>
      <c r="D1108" s="21">
        <f t="shared" si="36"/>
        <v>6.2274999999993138E-5</v>
      </c>
    </row>
    <row r="1109" spans="1:4">
      <c r="A1109">
        <v>0.108</v>
      </c>
      <c r="B1109">
        <v>0.62307692307692297</v>
      </c>
      <c r="C1109" s="21">
        <f t="shared" si="35"/>
        <v>1.0000000000000286E-4</v>
      </c>
      <c r="D1109" s="21">
        <f t="shared" si="36"/>
        <v>6.2307692307694081E-5</v>
      </c>
    </row>
    <row r="1110" spans="1:4">
      <c r="A1110">
        <v>0.1081</v>
      </c>
      <c r="B1110">
        <v>0.62340384615384603</v>
      </c>
      <c r="C1110" s="21">
        <f t="shared" si="35"/>
        <v>1.0000000000000286E-4</v>
      </c>
      <c r="D1110" s="21">
        <f t="shared" si="36"/>
        <v>6.234038461538639E-5</v>
      </c>
    </row>
    <row r="1111" spans="1:4">
      <c r="A1111">
        <v>0.1082</v>
      </c>
      <c r="B1111">
        <v>0.62373076923076898</v>
      </c>
      <c r="C1111" s="21">
        <f t="shared" si="35"/>
        <v>1.0000000000000286E-4</v>
      </c>
      <c r="D1111" s="21">
        <f t="shared" si="36"/>
        <v>6.2373076923078686E-5</v>
      </c>
    </row>
    <row r="1112" spans="1:4">
      <c r="A1112">
        <v>0.10829999999999999</v>
      </c>
      <c r="B1112">
        <v>0.62405769230769204</v>
      </c>
      <c r="C1112" s="21">
        <f t="shared" si="35"/>
        <v>9.9999999999988987E-5</v>
      </c>
      <c r="D1112" s="21">
        <f t="shared" si="36"/>
        <v>6.2405769230762336E-5</v>
      </c>
    </row>
    <row r="1113" spans="1:4">
      <c r="A1113">
        <v>0.1084</v>
      </c>
      <c r="B1113">
        <v>0.62438461538461498</v>
      </c>
      <c r="C1113" s="21">
        <f t="shared" si="35"/>
        <v>1.0000000000000286E-4</v>
      </c>
      <c r="D1113" s="21">
        <f t="shared" si="36"/>
        <v>6.2438461538463292E-5</v>
      </c>
    </row>
    <row r="1114" spans="1:4">
      <c r="A1114">
        <v>0.1085</v>
      </c>
      <c r="B1114">
        <v>0.62471153846153804</v>
      </c>
      <c r="C1114" s="21">
        <f t="shared" si="35"/>
        <v>1.0000000000000286E-4</v>
      </c>
      <c r="D1114" s="21">
        <f t="shared" si="36"/>
        <v>6.2471153846155588E-5</v>
      </c>
    </row>
    <row r="1115" spans="1:4">
      <c r="A1115">
        <v>0.1086</v>
      </c>
      <c r="B1115">
        <v>0.62503846153846199</v>
      </c>
      <c r="C1115" s="21">
        <f t="shared" si="35"/>
        <v>1.0000000000000286E-4</v>
      </c>
      <c r="D1115" s="21">
        <f t="shared" si="36"/>
        <v>6.2503846153847992E-5</v>
      </c>
    </row>
    <row r="1116" spans="1:4">
      <c r="A1116">
        <v>0.1087</v>
      </c>
      <c r="B1116">
        <v>0.62536538461538504</v>
      </c>
      <c r="C1116" s="21">
        <f t="shared" si="35"/>
        <v>1.0000000000000286E-4</v>
      </c>
      <c r="D1116" s="21">
        <f t="shared" si="36"/>
        <v>6.2536538461540302E-5</v>
      </c>
    </row>
    <row r="1117" spans="1:4">
      <c r="A1117">
        <v>0.10879999999999999</v>
      </c>
      <c r="B1117">
        <v>0.62569230769230799</v>
      </c>
      <c r="C1117" s="21">
        <f t="shared" si="35"/>
        <v>9.9999999999988987E-5</v>
      </c>
      <c r="D1117" s="21">
        <f t="shared" si="36"/>
        <v>6.256923076922391E-5</v>
      </c>
    </row>
    <row r="1118" spans="1:4">
      <c r="A1118">
        <v>0.1089</v>
      </c>
      <c r="B1118">
        <v>0.62601923076923105</v>
      </c>
      <c r="C1118" s="21">
        <f t="shared" si="35"/>
        <v>1.0000000000000286E-4</v>
      </c>
      <c r="D1118" s="21">
        <f t="shared" si="36"/>
        <v>6.2601923076924894E-5</v>
      </c>
    </row>
    <row r="1119" spans="1:4">
      <c r="A1119">
        <v>0.109</v>
      </c>
      <c r="B1119">
        <v>0.626346153846154</v>
      </c>
      <c r="C1119" s="21">
        <f t="shared" ref="C1119:C1182" si="37">A1119-A1118</f>
        <v>1.0000000000000286E-4</v>
      </c>
      <c r="D1119" s="21">
        <f t="shared" ref="D1119:D1182" si="38">B1119*C1119</f>
        <v>6.263461538461719E-5</v>
      </c>
    </row>
    <row r="1120" spans="1:4">
      <c r="A1120">
        <v>0.1091</v>
      </c>
      <c r="B1120">
        <v>0.62667307692307705</v>
      </c>
      <c r="C1120" s="21">
        <f t="shared" si="37"/>
        <v>1.0000000000000286E-4</v>
      </c>
      <c r="D1120" s="21">
        <f t="shared" si="38"/>
        <v>6.2667307692309499E-5</v>
      </c>
    </row>
    <row r="1121" spans="1:4">
      <c r="A1121">
        <v>0.10920000000000001</v>
      </c>
      <c r="B1121">
        <v>0.627</v>
      </c>
      <c r="C1121" s="21">
        <f t="shared" si="37"/>
        <v>1.0000000000000286E-4</v>
      </c>
      <c r="D1121" s="21">
        <f t="shared" si="38"/>
        <v>6.2700000000001795E-5</v>
      </c>
    </row>
    <row r="1122" spans="1:4">
      <c r="A1122">
        <v>0.10929999999999999</v>
      </c>
      <c r="B1122">
        <v>0.62732692307692295</v>
      </c>
      <c r="C1122" s="21">
        <f t="shared" si="37"/>
        <v>9.9999999999988987E-5</v>
      </c>
      <c r="D1122" s="21">
        <f t="shared" si="38"/>
        <v>6.273269230768539E-5</v>
      </c>
    </row>
    <row r="1123" spans="1:4">
      <c r="A1123">
        <v>0.1094</v>
      </c>
      <c r="B1123">
        <v>0.62765384615384601</v>
      </c>
      <c r="C1123" s="21">
        <f t="shared" si="37"/>
        <v>1.0000000000000286E-4</v>
      </c>
      <c r="D1123" s="21">
        <f t="shared" si="38"/>
        <v>6.2765384615386401E-5</v>
      </c>
    </row>
    <row r="1124" spans="1:4">
      <c r="A1124">
        <v>0.1095</v>
      </c>
      <c r="B1124">
        <v>0.62798076923076895</v>
      </c>
      <c r="C1124" s="21">
        <f t="shared" si="37"/>
        <v>1.0000000000000286E-4</v>
      </c>
      <c r="D1124" s="21">
        <f t="shared" si="38"/>
        <v>6.2798076923078697E-5</v>
      </c>
    </row>
    <row r="1125" spans="1:4">
      <c r="A1125">
        <v>0.1096</v>
      </c>
      <c r="B1125">
        <v>0.62830769230769201</v>
      </c>
      <c r="C1125" s="21">
        <f t="shared" si="37"/>
        <v>1.0000000000000286E-4</v>
      </c>
      <c r="D1125" s="21">
        <f t="shared" si="38"/>
        <v>6.2830769230771006E-5</v>
      </c>
    </row>
    <row r="1126" spans="1:4">
      <c r="A1126">
        <v>0.10970000000000001</v>
      </c>
      <c r="B1126">
        <v>0.62863461538461496</v>
      </c>
      <c r="C1126" s="21">
        <f t="shared" si="37"/>
        <v>1.0000000000000286E-4</v>
      </c>
      <c r="D1126" s="21">
        <f t="shared" si="38"/>
        <v>6.2863461538463302E-5</v>
      </c>
    </row>
    <row r="1127" spans="1:4">
      <c r="A1127">
        <v>0.10979999999999999</v>
      </c>
      <c r="B1127">
        <v>0.62896153846153802</v>
      </c>
      <c r="C1127" s="21">
        <f t="shared" si="37"/>
        <v>9.9999999999988987E-5</v>
      </c>
      <c r="D1127" s="21">
        <f t="shared" si="38"/>
        <v>6.289615384614687E-5</v>
      </c>
    </row>
    <row r="1128" spans="1:4">
      <c r="A1128">
        <v>0.1099</v>
      </c>
      <c r="B1128">
        <v>0.62928846153846196</v>
      </c>
      <c r="C1128" s="21">
        <f t="shared" si="37"/>
        <v>1.0000000000000286E-4</v>
      </c>
      <c r="D1128" s="21">
        <f t="shared" si="38"/>
        <v>6.2928846153848002E-5</v>
      </c>
    </row>
    <row r="1129" spans="1:4">
      <c r="A1129">
        <v>0.11</v>
      </c>
      <c r="B1129">
        <v>0.62961538461538502</v>
      </c>
      <c r="C1129" s="21">
        <f t="shared" si="37"/>
        <v>1.0000000000000286E-4</v>
      </c>
      <c r="D1129" s="21">
        <f t="shared" si="38"/>
        <v>6.2961538461540312E-5</v>
      </c>
    </row>
    <row r="1130" spans="1:4">
      <c r="A1130">
        <v>0.1101</v>
      </c>
      <c r="B1130">
        <v>0.62994230769230797</v>
      </c>
      <c r="C1130" s="21">
        <f t="shared" si="37"/>
        <v>1.0000000000000286E-4</v>
      </c>
      <c r="D1130" s="21">
        <f t="shared" si="38"/>
        <v>6.2994230769232594E-5</v>
      </c>
    </row>
    <row r="1131" spans="1:4">
      <c r="A1131">
        <v>0.11020000000000001</v>
      </c>
      <c r="B1131">
        <v>0.63026923076923103</v>
      </c>
      <c r="C1131" s="21">
        <f t="shared" si="37"/>
        <v>1.0000000000000286E-4</v>
      </c>
      <c r="D1131" s="21">
        <f t="shared" si="38"/>
        <v>6.3026923076924904E-5</v>
      </c>
    </row>
    <row r="1132" spans="1:4">
      <c r="A1132">
        <v>0.1103</v>
      </c>
      <c r="B1132">
        <v>0.63059615384615397</v>
      </c>
      <c r="C1132" s="21">
        <f t="shared" si="37"/>
        <v>9.9999999999988987E-5</v>
      </c>
      <c r="D1132" s="21">
        <f t="shared" si="38"/>
        <v>6.3059615384608459E-5</v>
      </c>
    </row>
    <row r="1133" spans="1:4">
      <c r="A1133">
        <v>0.1104</v>
      </c>
      <c r="B1133">
        <v>0.63092307692307703</v>
      </c>
      <c r="C1133" s="21">
        <f t="shared" si="37"/>
        <v>1.0000000000000286E-4</v>
      </c>
      <c r="D1133" s="21">
        <f t="shared" si="38"/>
        <v>6.3092307692309509E-5</v>
      </c>
    </row>
    <row r="1134" spans="1:4">
      <c r="A1134">
        <v>0.1105</v>
      </c>
      <c r="B1134">
        <v>0.63124999999999998</v>
      </c>
      <c r="C1134" s="21">
        <f t="shared" si="37"/>
        <v>1.0000000000000286E-4</v>
      </c>
      <c r="D1134" s="21">
        <f t="shared" si="38"/>
        <v>6.3125000000001805E-5</v>
      </c>
    </row>
    <row r="1135" spans="1:4">
      <c r="A1135">
        <v>0.1106</v>
      </c>
      <c r="B1135">
        <v>0.63157692307692304</v>
      </c>
      <c r="C1135" s="21">
        <f t="shared" si="37"/>
        <v>1.0000000000000286E-4</v>
      </c>
      <c r="D1135" s="21">
        <f t="shared" si="38"/>
        <v>6.3157692307694115E-5</v>
      </c>
    </row>
    <row r="1136" spans="1:4">
      <c r="A1136">
        <v>0.11070000000000001</v>
      </c>
      <c r="B1136">
        <v>0.63190384615384598</v>
      </c>
      <c r="C1136" s="21">
        <f t="shared" si="37"/>
        <v>1.0000000000000286E-4</v>
      </c>
      <c r="D1136" s="21">
        <f t="shared" si="38"/>
        <v>6.3190384615386411E-5</v>
      </c>
    </row>
    <row r="1137" spans="1:4">
      <c r="A1137">
        <v>0.1108</v>
      </c>
      <c r="B1137">
        <v>0.63223076923076904</v>
      </c>
      <c r="C1137" s="21">
        <f t="shared" si="37"/>
        <v>9.9999999999988987E-5</v>
      </c>
      <c r="D1137" s="21">
        <f t="shared" si="38"/>
        <v>6.3223076923069938E-5</v>
      </c>
    </row>
    <row r="1138" spans="1:4">
      <c r="A1138">
        <v>0.1109</v>
      </c>
      <c r="B1138">
        <v>0.63255769230769199</v>
      </c>
      <c r="C1138" s="21">
        <f t="shared" si="37"/>
        <v>1.0000000000000286E-4</v>
      </c>
      <c r="D1138" s="21">
        <f t="shared" si="38"/>
        <v>6.3255769230771016E-5</v>
      </c>
    </row>
    <row r="1139" spans="1:4">
      <c r="A1139">
        <v>0.111</v>
      </c>
      <c r="B1139">
        <v>0.63288461538461505</v>
      </c>
      <c r="C1139" s="21">
        <f t="shared" si="37"/>
        <v>1.0000000000000286E-4</v>
      </c>
      <c r="D1139" s="21">
        <f t="shared" si="38"/>
        <v>6.3288461538463312E-5</v>
      </c>
    </row>
    <row r="1140" spans="1:4">
      <c r="A1140">
        <v>0.1111</v>
      </c>
      <c r="B1140">
        <v>0.63321153846153799</v>
      </c>
      <c r="C1140" s="21">
        <f t="shared" si="37"/>
        <v>1.0000000000000286E-4</v>
      </c>
      <c r="D1140" s="21">
        <f t="shared" si="38"/>
        <v>6.3321153846155608E-5</v>
      </c>
    </row>
    <row r="1141" spans="1:4">
      <c r="A1141">
        <v>0.11119999999999999</v>
      </c>
      <c r="B1141">
        <v>0.63353846153846105</v>
      </c>
      <c r="C1141" s="21">
        <f t="shared" si="37"/>
        <v>9.9999999999988987E-5</v>
      </c>
      <c r="D1141" s="21">
        <f t="shared" si="38"/>
        <v>6.3353846153839122E-5</v>
      </c>
    </row>
    <row r="1142" spans="1:4">
      <c r="A1142">
        <v>0.1113</v>
      </c>
      <c r="B1142">
        <v>0.633865384615385</v>
      </c>
      <c r="C1142" s="21">
        <f t="shared" si="37"/>
        <v>1.0000000000000286E-4</v>
      </c>
      <c r="D1142" s="21">
        <f t="shared" si="38"/>
        <v>6.3386538461540309E-5</v>
      </c>
    </row>
    <row r="1143" spans="1:4">
      <c r="A1143">
        <v>0.1114</v>
      </c>
      <c r="B1143">
        <v>0.63419230769230805</v>
      </c>
      <c r="C1143" s="21">
        <f t="shared" si="37"/>
        <v>1.0000000000000286E-4</v>
      </c>
      <c r="D1143" s="21">
        <f t="shared" si="38"/>
        <v>6.3419230769232618E-5</v>
      </c>
    </row>
    <row r="1144" spans="1:4">
      <c r="A1144">
        <v>0.1115</v>
      </c>
      <c r="B1144">
        <v>0.634519230769231</v>
      </c>
      <c r="C1144" s="21">
        <f t="shared" si="37"/>
        <v>1.0000000000000286E-4</v>
      </c>
      <c r="D1144" s="21">
        <f t="shared" si="38"/>
        <v>6.3451923076924914E-5</v>
      </c>
    </row>
    <row r="1145" spans="1:4">
      <c r="A1145">
        <v>0.1116</v>
      </c>
      <c r="B1145">
        <v>0.63484615384615395</v>
      </c>
      <c r="C1145" s="21">
        <f t="shared" si="37"/>
        <v>1.0000000000000286E-4</v>
      </c>
      <c r="D1145" s="21">
        <f t="shared" si="38"/>
        <v>6.348461538461721E-5</v>
      </c>
    </row>
    <row r="1146" spans="1:4">
      <c r="A1146">
        <v>0.11169999999999999</v>
      </c>
      <c r="B1146">
        <v>0.63517307692307701</v>
      </c>
      <c r="C1146" s="21">
        <f t="shared" si="37"/>
        <v>9.9999999999988987E-5</v>
      </c>
      <c r="D1146" s="21">
        <f t="shared" si="38"/>
        <v>6.3517307692300711E-5</v>
      </c>
    </row>
    <row r="1147" spans="1:4">
      <c r="A1147">
        <v>0.1118</v>
      </c>
      <c r="B1147">
        <v>0.63549999999999995</v>
      </c>
      <c r="C1147" s="21">
        <f t="shared" si="37"/>
        <v>1.0000000000000286E-4</v>
      </c>
      <c r="D1147" s="21">
        <f t="shared" si="38"/>
        <v>6.3550000000001816E-5</v>
      </c>
    </row>
    <row r="1148" spans="1:4">
      <c r="A1148">
        <v>0.1119</v>
      </c>
      <c r="B1148">
        <v>0.63582692307692301</v>
      </c>
      <c r="C1148" s="21">
        <f t="shared" si="37"/>
        <v>1.0000000000000286E-4</v>
      </c>
      <c r="D1148" s="21">
        <f t="shared" si="38"/>
        <v>6.3582692307694125E-5</v>
      </c>
    </row>
    <row r="1149" spans="1:4">
      <c r="A1149">
        <v>0.112</v>
      </c>
      <c r="B1149">
        <v>0.63615384615384596</v>
      </c>
      <c r="C1149" s="21">
        <f t="shared" si="37"/>
        <v>1.0000000000000286E-4</v>
      </c>
      <c r="D1149" s="21">
        <f t="shared" si="38"/>
        <v>6.3615384615386421E-5</v>
      </c>
    </row>
    <row r="1150" spans="1:4">
      <c r="A1150">
        <v>0.11210000000000001</v>
      </c>
      <c r="B1150">
        <v>0.63648076923076902</v>
      </c>
      <c r="C1150" s="21">
        <f t="shared" si="37"/>
        <v>1.0000000000000286E-4</v>
      </c>
      <c r="D1150" s="21">
        <f t="shared" si="38"/>
        <v>6.3648076923078731E-5</v>
      </c>
    </row>
    <row r="1151" spans="1:4">
      <c r="A1151">
        <v>0.11219999999999999</v>
      </c>
      <c r="B1151">
        <v>0.63680769230769196</v>
      </c>
      <c r="C1151" s="21">
        <f t="shared" si="37"/>
        <v>9.9999999999988987E-5</v>
      </c>
      <c r="D1151" s="21">
        <f t="shared" si="38"/>
        <v>6.3680769230762177E-5</v>
      </c>
    </row>
    <row r="1152" spans="1:4">
      <c r="A1152">
        <v>0.1123</v>
      </c>
      <c r="B1152">
        <v>0.63713461538461502</v>
      </c>
      <c r="C1152" s="21">
        <f t="shared" si="37"/>
        <v>1.0000000000000286E-4</v>
      </c>
      <c r="D1152" s="21">
        <f t="shared" si="38"/>
        <v>6.3713461538463323E-5</v>
      </c>
    </row>
    <row r="1153" spans="1:4">
      <c r="A1153">
        <v>0.1124</v>
      </c>
      <c r="B1153">
        <v>0.63746153846153897</v>
      </c>
      <c r="C1153" s="21">
        <f t="shared" si="37"/>
        <v>1.0000000000000286E-4</v>
      </c>
      <c r="D1153" s="21">
        <f t="shared" si="38"/>
        <v>6.3746153846155727E-5</v>
      </c>
    </row>
    <row r="1154" spans="1:4">
      <c r="A1154">
        <v>0.1125</v>
      </c>
      <c r="B1154">
        <v>0.63778846153846203</v>
      </c>
      <c r="C1154" s="21">
        <f t="shared" si="37"/>
        <v>1.0000000000000286E-4</v>
      </c>
      <c r="D1154" s="21">
        <f t="shared" si="38"/>
        <v>6.3778846153848023E-5</v>
      </c>
    </row>
    <row r="1155" spans="1:4">
      <c r="A1155">
        <v>0.11260000000000001</v>
      </c>
      <c r="B1155">
        <v>0.63811538461538497</v>
      </c>
      <c r="C1155" s="21">
        <f t="shared" si="37"/>
        <v>1.0000000000000286E-4</v>
      </c>
      <c r="D1155" s="21">
        <f t="shared" si="38"/>
        <v>6.3811538461540319E-5</v>
      </c>
    </row>
    <row r="1156" spans="1:4">
      <c r="A1156">
        <v>0.11269999999999999</v>
      </c>
      <c r="B1156">
        <v>0.63844230769230803</v>
      </c>
      <c r="C1156" s="21">
        <f t="shared" si="37"/>
        <v>9.9999999999988987E-5</v>
      </c>
      <c r="D1156" s="21">
        <f t="shared" si="38"/>
        <v>6.3844230769223765E-5</v>
      </c>
    </row>
    <row r="1157" spans="1:4">
      <c r="A1157">
        <v>0.1128</v>
      </c>
      <c r="B1157">
        <v>0.63876923076923098</v>
      </c>
      <c r="C1157" s="21">
        <f t="shared" si="37"/>
        <v>1.0000000000000286E-4</v>
      </c>
      <c r="D1157" s="21">
        <f t="shared" si="38"/>
        <v>6.3876923076924925E-5</v>
      </c>
    </row>
    <row r="1158" spans="1:4">
      <c r="A1158">
        <v>0.1129</v>
      </c>
      <c r="B1158">
        <v>0.63909615384615404</v>
      </c>
      <c r="C1158" s="21">
        <f t="shared" si="37"/>
        <v>1.0000000000000286E-4</v>
      </c>
      <c r="D1158" s="21">
        <f t="shared" si="38"/>
        <v>6.3909615384617234E-5</v>
      </c>
    </row>
    <row r="1159" spans="1:4">
      <c r="A1159">
        <v>0.113</v>
      </c>
      <c r="B1159">
        <v>0.63942307692307698</v>
      </c>
      <c r="C1159" s="21">
        <f t="shared" si="37"/>
        <v>1.0000000000000286E-4</v>
      </c>
      <c r="D1159" s="21">
        <f t="shared" si="38"/>
        <v>6.394230769230953E-5</v>
      </c>
    </row>
    <row r="1160" spans="1:4">
      <c r="A1160">
        <v>0.11310000000000001</v>
      </c>
      <c r="B1160">
        <v>0.63975000000000004</v>
      </c>
      <c r="C1160" s="21">
        <f t="shared" si="37"/>
        <v>1.0000000000000286E-4</v>
      </c>
      <c r="D1160" s="21">
        <f t="shared" si="38"/>
        <v>6.397500000000184E-5</v>
      </c>
    </row>
    <row r="1161" spans="1:4">
      <c r="A1161">
        <v>0.1132</v>
      </c>
      <c r="B1161">
        <v>0.64007692307692299</v>
      </c>
      <c r="C1161" s="21">
        <f t="shared" si="37"/>
        <v>9.9999999999988987E-5</v>
      </c>
      <c r="D1161" s="21">
        <f t="shared" si="38"/>
        <v>6.4007692307685245E-5</v>
      </c>
    </row>
    <row r="1162" spans="1:4">
      <c r="A1162">
        <v>0.1133</v>
      </c>
      <c r="B1162">
        <v>0.64040384615384605</v>
      </c>
      <c r="C1162" s="21">
        <f t="shared" si="37"/>
        <v>1.0000000000000286E-4</v>
      </c>
      <c r="D1162" s="21">
        <f t="shared" si="38"/>
        <v>6.4040384615386445E-5</v>
      </c>
    </row>
    <row r="1163" spans="1:4">
      <c r="A1163">
        <v>0.1134</v>
      </c>
      <c r="B1163">
        <v>0.64073076923076899</v>
      </c>
      <c r="C1163" s="21">
        <f t="shared" si="37"/>
        <v>1.0000000000000286E-4</v>
      </c>
      <c r="D1163" s="21">
        <f t="shared" si="38"/>
        <v>6.4073076923078741E-5</v>
      </c>
    </row>
    <row r="1164" spans="1:4">
      <c r="A1164">
        <v>0.1135</v>
      </c>
      <c r="B1164">
        <v>0.64105769230769205</v>
      </c>
      <c r="C1164" s="21">
        <f t="shared" si="37"/>
        <v>1.0000000000000286E-4</v>
      </c>
      <c r="D1164" s="21">
        <f t="shared" si="38"/>
        <v>6.4105769230771037E-5</v>
      </c>
    </row>
    <row r="1165" spans="1:4">
      <c r="A1165">
        <v>0.11360000000000001</v>
      </c>
      <c r="B1165">
        <v>0.641384615384615</v>
      </c>
      <c r="C1165" s="21">
        <f t="shared" si="37"/>
        <v>1.0000000000000286E-4</v>
      </c>
      <c r="D1165" s="21">
        <f t="shared" si="38"/>
        <v>6.4138461538463333E-5</v>
      </c>
    </row>
    <row r="1166" spans="1:4">
      <c r="A1166">
        <v>0.1137</v>
      </c>
      <c r="B1166">
        <v>0.64171153846153794</v>
      </c>
      <c r="C1166" s="21">
        <f t="shared" si="37"/>
        <v>9.9999999999988987E-5</v>
      </c>
      <c r="D1166" s="21">
        <f t="shared" si="38"/>
        <v>6.4171153846146725E-5</v>
      </c>
    </row>
    <row r="1167" spans="1:4">
      <c r="A1167">
        <v>0.1138</v>
      </c>
      <c r="B1167">
        <v>0.642038461538462</v>
      </c>
      <c r="C1167" s="21">
        <f t="shared" si="37"/>
        <v>1.0000000000000286E-4</v>
      </c>
      <c r="D1167" s="21">
        <f t="shared" si="38"/>
        <v>6.4203846153848033E-5</v>
      </c>
    </row>
    <row r="1168" spans="1:4">
      <c r="A1168">
        <v>0.1139</v>
      </c>
      <c r="B1168">
        <v>0.64236538461538495</v>
      </c>
      <c r="C1168" s="21">
        <f t="shared" si="37"/>
        <v>1.0000000000000286E-4</v>
      </c>
      <c r="D1168" s="21">
        <f t="shared" si="38"/>
        <v>6.4236538461540329E-5</v>
      </c>
    </row>
    <row r="1169" spans="1:4">
      <c r="A1169">
        <v>0.114</v>
      </c>
      <c r="B1169">
        <v>0.64269230769230801</v>
      </c>
      <c r="C1169" s="21">
        <f t="shared" si="37"/>
        <v>1.0000000000000286E-4</v>
      </c>
      <c r="D1169" s="21">
        <f t="shared" si="38"/>
        <v>6.4269230769232639E-5</v>
      </c>
    </row>
    <row r="1170" spans="1:4">
      <c r="A1170">
        <v>0.11409999999999999</v>
      </c>
      <c r="B1170">
        <v>0.64301923076923095</v>
      </c>
      <c r="C1170" s="21">
        <f t="shared" si="37"/>
        <v>9.9999999999988987E-5</v>
      </c>
      <c r="D1170" s="21">
        <f t="shared" si="38"/>
        <v>6.4301923076916017E-5</v>
      </c>
    </row>
    <row r="1171" spans="1:4">
      <c r="A1171">
        <v>0.1142</v>
      </c>
      <c r="B1171">
        <v>0.64334615384615401</v>
      </c>
      <c r="C1171" s="21">
        <f t="shared" si="37"/>
        <v>1.0000000000000286E-4</v>
      </c>
      <c r="D1171" s="21">
        <f t="shared" si="38"/>
        <v>6.4334615384617244E-5</v>
      </c>
    </row>
    <row r="1172" spans="1:4">
      <c r="A1172">
        <v>0.1143</v>
      </c>
      <c r="B1172">
        <v>0.64367307692307696</v>
      </c>
      <c r="C1172" s="21">
        <f t="shared" si="37"/>
        <v>1.0000000000000286E-4</v>
      </c>
      <c r="D1172" s="21">
        <f t="shared" si="38"/>
        <v>6.436730769230954E-5</v>
      </c>
    </row>
    <row r="1173" spans="1:4">
      <c r="A1173">
        <v>0.1144</v>
      </c>
      <c r="B1173">
        <v>0.64400000000000002</v>
      </c>
      <c r="C1173" s="21">
        <f t="shared" si="37"/>
        <v>1.0000000000000286E-4</v>
      </c>
      <c r="D1173" s="21">
        <f t="shared" si="38"/>
        <v>6.440000000000185E-5</v>
      </c>
    </row>
    <row r="1174" spans="1:4">
      <c r="A1174">
        <v>0.1145</v>
      </c>
      <c r="B1174">
        <v>0.64432692307692296</v>
      </c>
      <c r="C1174" s="21">
        <f t="shared" si="37"/>
        <v>1.0000000000000286E-4</v>
      </c>
      <c r="D1174" s="21">
        <f t="shared" si="38"/>
        <v>6.4432692307694146E-5</v>
      </c>
    </row>
    <row r="1175" spans="1:4">
      <c r="A1175">
        <v>0.11459999999999999</v>
      </c>
      <c r="B1175">
        <v>0.64465384615384602</v>
      </c>
      <c r="C1175" s="21">
        <f t="shared" si="37"/>
        <v>9.9999999999988987E-5</v>
      </c>
      <c r="D1175" s="21">
        <f t="shared" si="38"/>
        <v>6.4465384615377497E-5</v>
      </c>
    </row>
    <row r="1176" spans="1:4">
      <c r="A1176">
        <v>0.1147</v>
      </c>
      <c r="B1176">
        <v>0.64498076923076897</v>
      </c>
      <c r="C1176" s="21">
        <f t="shared" si="37"/>
        <v>1.0000000000000286E-4</v>
      </c>
      <c r="D1176" s="21">
        <f t="shared" si="38"/>
        <v>6.4498076923078738E-5</v>
      </c>
    </row>
    <row r="1177" spans="1:4">
      <c r="A1177">
        <v>0.1148</v>
      </c>
      <c r="B1177">
        <v>0.64530769230769203</v>
      </c>
      <c r="C1177" s="21">
        <f t="shared" si="37"/>
        <v>1.0000000000000286E-4</v>
      </c>
      <c r="D1177" s="21">
        <f t="shared" si="38"/>
        <v>6.4530769230771047E-5</v>
      </c>
    </row>
    <row r="1178" spans="1:4">
      <c r="A1178">
        <v>0.1149</v>
      </c>
      <c r="B1178">
        <v>0.64563461538461497</v>
      </c>
      <c r="C1178" s="21">
        <f t="shared" si="37"/>
        <v>1.0000000000000286E-4</v>
      </c>
      <c r="D1178" s="21">
        <f t="shared" si="38"/>
        <v>6.4563461538463343E-5</v>
      </c>
    </row>
    <row r="1179" spans="1:4">
      <c r="A1179">
        <v>0.115</v>
      </c>
      <c r="B1179">
        <v>0.64596153846153803</v>
      </c>
      <c r="C1179" s="21">
        <f t="shared" si="37"/>
        <v>1.0000000000000286E-4</v>
      </c>
      <c r="D1179" s="21">
        <f t="shared" si="38"/>
        <v>6.4596153846155653E-5</v>
      </c>
    </row>
    <row r="1180" spans="1:4">
      <c r="A1180">
        <v>0.11509999999999999</v>
      </c>
      <c r="B1180">
        <v>0.64628846153846198</v>
      </c>
      <c r="C1180" s="21">
        <f t="shared" si="37"/>
        <v>9.9999999999988987E-5</v>
      </c>
      <c r="D1180" s="21">
        <f t="shared" si="38"/>
        <v>6.4628846153839086E-5</v>
      </c>
    </row>
    <row r="1181" spans="1:4">
      <c r="A1181">
        <v>0.1152</v>
      </c>
      <c r="B1181">
        <v>0.64661538461538504</v>
      </c>
      <c r="C1181" s="21">
        <f t="shared" si="37"/>
        <v>1.0000000000000286E-4</v>
      </c>
      <c r="D1181" s="21">
        <f t="shared" si="38"/>
        <v>6.4661538461540353E-5</v>
      </c>
    </row>
    <row r="1182" spans="1:4">
      <c r="A1182">
        <v>0.1153</v>
      </c>
      <c r="B1182">
        <v>0.64694230769230798</v>
      </c>
      <c r="C1182" s="21">
        <f t="shared" si="37"/>
        <v>1.0000000000000286E-4</v>
      </c>
      <c r="D1182" s="21">
        <f t="shared" si="38"/>
        <v>6.4694230769232649E-5</v>
      </c>
    </row>
    <row r="1183" spans="1:4">
      <c r="A1183">
        <v>0.1154</v>
      </c>
      <c r="B1183">
        <v>0.64726923076923104</v>
      </c>
      <c r="C1183" s="21">
        <f t="shared" ref="C1183:C1246" si="39">A1183-A1182</f>
        <v>1.0000000000000286E-4</v>
      </c>
      <c r="D1183" s="21">
        <f t="shared" ref="D1183:D1246" si="40">B1183*C1183</f>
        <v>6.4726923076924959E-5</v>
      </c>
    </row>
    <row r="1184" spans="1:4">
      <c r="A1184">
        <v>0.11550000000000001</v>
      </c>
      <c r="B1184">
        <v>0.64759615384615399</v>
      </c>
      <c r="C1184" s="21">
        <f t="shared" si="39"/>
        <v>1.0000000000000286E-4</v>
      </c>
      <c r="D1184" s="21">
        <f t="shared" si="40"/>
        <v>6.4759615384617255E-5</v>
      </c>
    </row>
    <row r="1185" spans="1:4">
      <c r="A1185">
        <v>0.11559999999999999</v>
      </c>
      <c r="B1185">
        <v>0.64792307692307705</v>
      </c>
      <c r="C1185" s="21">
        <f t="shared" si="39"/>
        <v>9.9999999999988987E-5</v>
      </c>
      <c r="D1185" s="21">
        <f t="shared" si="40"/>
        <v>6.4792307692300565E-5</v>
      </c>
    </row>
    <row r="1186" spans="1:4">
      <c r="A1186">
        <v>0.1157</v>
      </c>
      <c r="B1186">
        <v>0.64824999999999999</v>
      </c>
      <c r="C1186" s="21">
        <f t="shared" si="39"/>
        <v>1.0000000000000286E-4</v>
      </c>
      <c r="D1186" s="21">
        <f t="shared" si="40"/>
        <v>6.482500000000186E-5</v>
      </c>
    </row>
    <row r="1187" spans="1:4">
      <c r="A1187">
        <v>0.1158</v>
      </c>
      <c r="B1187">
        <v>0.64857692307692305</v>
      </c>
      <c r="C1187" s="21">
        <f t="shared" si="39"/>
        <v>1.0000000000000286E-4</v>
      </c>
      <c r="D1187" s="21">
        <f t="shared" si="40"/>
        <v>6.4857692307694156E-5</v>
      </c>
    </row>
    <row r="1188" spans="1:4">
      <c r="A1188">
        <v>0.1159</v>
      </c>
      <c r="B1188">
        <v>0.648903846153846</v>
      </c>
      <c r="C1188" s="21">
        <f t="shared" si="39"/>
        <v>1.0000000000000286E-4</v>
      </c>
      <c r="D1188" s="21">
        <f t="shared" si="40"/>
        <v>6.4890384615386452E-5</v>
      </c>
    </row>
    <row r="1189" spans="1:4">
      <c r="A1189">
        <v>0.11600000000000001</v>
      </c>
      <c r="B1189">
        <v>0.64923076923076894</v>
      </c>
      <c r="C1189" s="21">
        <f t="shared" si="39"/>
        <v>1.0000000000000286E-4</v>
      </c>
      <c r="D1189" s="21">
        <f t="shared" si="40"/>
        <v>6.4923076923078748E-5</v>
      </c>
    </row>
    <row r="1190" spans="1:4">
      <c r="A1190">
        <v>0.11609999999999999</v>
      </c>
      <c r="B1190">
        <v>0.649557692307692</v>
      </c>
      <c r="C1190" s="21">
        <f t="shared" si="39"/>
        <v>9.9999999999988987E-5</v>
      </c>
      <c r="D1190" s="21">
        <f t="shared" si="40"/>
        <v>6.4955769230762045E-5</v>
      </c>
    </row>
    <row r="1191" spans="1:4">
      <c r="A1191">
        <v>0.1162</v>
      </c>
      <c r="B1191">
        <v>0.64988461538461495</v>
      </c>
      <c r="C1191" s="21">
        <f t="shared" si="39"/>
        <v>1.0000000000000286E-4</v>
      </c>
      <c r="D1191" s="21">
        <f t="shared" si="40"/>
        <v>6.4988461538463354E-5</v>
      </c>
    </row>
    <row r="1192" spans="1:4">
      <c r="A1192">
        <v>0.1163</v>
      </c>
      <c r="B1192">
        <v>0.65021153846153801</v>
      </c>
      <c r="C1192" s="21">
        <f t="shared" si="39"/>
        <v>1.0000000000000286E-4</v>
      </c>
      <c r="D1192" s="21">
        <f t="shared" si="40"/>
        <v>6.5021153846155663E-5</v>
      </c>
    </row>
    <row r="1193" spans="1:4">
      <c r="A1193">
        <v>0.1164</v>
      </c>
      <c r="B1193">
        <v>0.65053846153846195</v>
      </c>
      <c r="C1193" s="21">
        <f t="shared" si="39"/>
        <v>1.0000000000000286E-4</v>
      </c>
      <c r="D1193" s="21">
        <f t="shared" si="40"/>
        <v>6.5053846153848054E-5</v>
      </c>
    </row>
    <row r="1194" spans="1:4">
      <c r="A1194">
        <v>0.11650000000000001</v>
      </c>
      <c r="B1194">
        <v>0.65086538461538501</v>
      </c>
      <c r="C1194" s="21">
        <f t="shared" si="39"/>
        <v>1.0000000000000286E-4</v>
      </c>
      <c r="D1194" s="21">
        <f t="shared" si="40"/>
        <v>6.5086538461540364E-5</v>
      </c>
    </row>
    <row r="1195" spans="1:4">
      <c r="A1195">
        <v>0.1166</v>
      </c>
      <c r="B1195">
        <v>0.65119230769230796</v>
      </c>
      <c r="C1195" s="21">
        <f t="shared" si="39"/>
        <v>9.9999999999988987E-5</v>
      </c>
      <c r="D1195" s="21">
        <f t="shared" si="40"/>
        <v>6.511923076922362E-5</v>
      </c>
    </row>
    <row r="1196" spans="1:4">
      <c r="A1196">
        <v>0.1167</v>
      </c>
      <c r="B1196">
        <v>0.65151923076923102</v>
      </c>
      <c r="C1196" s="21">
        <f t="shared" si="39"/>
        <v>1.0000000000000286E-4</v>
      </c>
      <c r="D1196" s="21">
        <f t="shared" si="40"/>
        <v>6.5151923076924969E-5</v>
      </c>
    </row>
    <row r="1197" spans="1:4">
      <c r="A1197">
        <v>0.1168</v>
      </c>
      <c r="B1197">
        <v>0.65184615384615396</v>
      </c>
      <c r="C1197" s="21">
        <f t="shared" si="39"/>
        <v>1.0000000000000286E-4</v>
      </c>
      <c r="D1197" s="21">
        <f t="shared" si="40"/>
        <v>6.5184615384617265E-5</v>
      </c>
    </row>
    <row r="1198" spans="1:4">
      <c r="A1198">
        <v>0.1169</v>
      </c>
      <c r="B1198">
        <v>0.65217307692307702</v>
      </c>
      <c r="C1198" s="21">
        <f t="shared" si="39"/>
        <v>1.0000000000000286E-4</v>
      </c>
      <c r="D1198" s="21">
        <f t="shared" si="40"/>
        <v>6.5217307692309575E-5</v>
      </c>
    </row>
    <row r="1199" spans="1:4">
      <c r="A1199">
        <v>0.11700000000000001</v>
      </c>
      <c r="B1199">
        <v>0.65249999999999997</v>
      </c>
      <c r="C1199" s="21">
        <f t="shared" si="39"/>
        <v>1.0000000000000286E-4</v>
      </c>
      <c r="D1199" s="21">
        <f t="shared" si="40"/>
        <v>6.5250000000001871E-5</v>
      </c>
    </row>
    <row r="1200" spans="1:4">
      <c r="A1200">
        <v>0.1171</v>
      </c>
      <c r="B1200">
        <v>0.65282692307692303</v>
      </c>
      <c r="C1200" s="21">
        <f t="shared" si="39"/>
        <v>9.9999999999988987E-5</v>
      </c>
      <c r="D1200" s="21">
        <f t="shared" si="40"/>
        <v>6.5282692307685114E-5</v>
      </c>
    </row>
    <row r="1201" spans="1:4">
      <c r="A1201">
        <v>0.1172</v>
      </c>
      <c r="B1201">
        <v>0.65315384615384597</v>
      </c>
      <c r="C1201" s="21">
        <f t="shared" si="39"/>
        <v>1.0000000000000286E-4</v>
      </c>
      <c r="D1201" s="21">
        <f t="shared" si="40"/>
        <v>6.5315384615386463E-5</v>
      </c>
    </row>
    <row r="1202" spans="1:4">
      <c r="A1202">
        <v>0.1173</v>
      </c>
      <c r="B1202">
        <v>0.65348076923076903</v>
      </c>
      <c r="C1202" s="21">
        <f t="shared" si="39"/>
        <v>1.0000000000000286E-4</v>
      </c>
      <c r="D1202" s="21">
        <f t="shared" si="40"/>
        <v>6.5348076923078772E-5</v>
      </c>
    </row>
    <row r="1203" spans="1:4">
      <c r="A1203">
        <v>0.1174</v>
      </c>
      <c r="B1203">
        <v>0.65380769230769198</v>
      </c>
      <c r="C1203" s="21">
        <f t="shared" si="39"/>
        <v>1.0000000000000286E-4</v>
      </c>
      <c r="D1203" s="21">
        <f t="shared" si="40"/>
        <v>6.5380769230771068E-5</v>
      </c>
    </row>
    <row r="1204" spans="1:4">
      <c r="A1204">
        <v>0.11749999999999999</v>
      </c>
      <c r="B1204">
        <v>0.65413461538461504</v>
      </c>
      <c r="C1204" s="21">
        <f t="shared" si="39"/>
        <v>9.9999999999988987E-5</v>
      </c>
      <c r="D1204" s="21">
        <f t="shared" si="40"/>
        <v>6.5413461538454297E-5</v>
      </c>
    </row>
    <row r="1205" spans="1:4">
      <c r="A1205">
        <v>0.1176</v>
      </c>
      <c r="B1205">
        <v>0.65446153846153798</v>
      </c>
      <c r="C1205" s="21">
        <f t="shared" si="39"/>
        <v>1.0000000000000286E-4</v>
      </c>
      <c r="D1205" s="21">
        <f t="shared" si="40"/>
        <v>6.5446153846155674E-5</v>
      </c>
    </row>
    <row r="1206" spans="1:4">
      <c r="A1206">
        <v>0.1177</v>
      </c>
      <c r="B1206">
        <v>0.65478846153846104</v>
      </c>
      <c r="C1206" s="21">
        <f t="shared" si="39"/>
        <v>1.0000000000000286E-4</v>
      </c>
      <c r="D1206" s="21">
        <f t="shared" si="40"/>
        <v>6.5478846153847983E-5</v>
      </c>
    </row>
    <row r="1207" spans="1:4">
      <c r="A1207">
        <v>0.1178</v>
      </c>
      <c r="B1207">
        <v>0.65511538461538499</v>
      </c>
      <c r="C1207" s="21">
        <f t="shared" si="39"/>
        <v>1.0000000000000286E-4</v>
      </c>
      <c r="D1207" s="21">
        <f t="shared" si="40"/>
        <v>6.5511538461540374E-5</v>
      </c>
    </row>
    <row r="1208" spans="1:4">
      <c r="A1208">
        <v>0.1179</v>
      </c>
      <c r="B1208">
        <v>0.65544230769230805</v>
      </c>
      <c r="C1208" s="21">
        <f t="shared" si="39"/>
        <v>1.0000000000000286E-4</v>
      </c>
      <c r="D1208" s="21">
        <f t="shared" si="40"/>
        <v>6.5544230769232684E-5</v>
      </c>
    </row>
    <row r="1209" spans="1:4">
      <c r="A1209">
        <v>0.11799999999999999</v>
      </c>
      <c r="B1209">
        <v>0.65576923076923099</v>
      </c>
      <c r="C1209" s="21">
        <f t="shared" si="39"/>
        <v>9.9999999999988987E-5</v>
      </c>
      <c r="D1209" s="21">
        <f t="shared" si="40"/>
        <v>6.5576923076915872E-5</v>
      </c>
    </row>
    <row r="1210" spans="1:4">
      <c r="A1210">
        <v>0.1181</v>
      </c>
      <c r="B1210">
        <v>0.65609615384615405</v>
      </c>
      <c r="C1210" s="21">
        <f t="shared" si="39"/>
        <v>1.0000000000000286E-4</v>
      </c>
      <c r="D1210" s="21">
        <f t="shared" si="40"/>
        <v>6.5609615384617289E-5</v>
      </c>
    </row>
    <row r="1211" spans="1:4">
      <c r="A1211">
        <v>0.1182</v>
      </c>
      <c r="B1211">
        <v>0.656423076923077</v>
      </c>
      <c r="C1211" s="21">
        <f t="shared" si="39"/>
        <v>1.0000000000000286E-4</v>
      </c>
      <c r="D1211" s="21">
        <f t="shared" si="40"/>
        <v>6.5642307692309585E-5</v>
      </c>
    </row>
    <row r="1212" spans="1:4">
      <c r="A1212">
        <v>0.1183</v>
      </c>
      <c r="B1212">
        <v>0.65674999999999994</v>
      </c>
      <c r="C1212" s="21">
        <f t="shared" si="39"/>
        <v>1.0000000000000286E-4</v>
      </c>
      <c r="D1212" s="21">
        <f t="shared" si="40"/>
        <v>6.5675000000001881E-5</v>
      </c>
    </row>
    <row r="1213" spans="1:4">
      <c r="A1213">
        <v>0.11840000000000001</v>
      </c>
      <c r="B1213">
        <v>0.657076923076923</v>
      </c>
      <c r="C1213" s="21">
        <f t="shared" si="39"/>
        <v>1.0000000000000286E-4</v>
      </c>
      <c r="D1213" s="21">
        <f t="shared" si="40"/>
        <v>6.5707692307694177E-5</v>
      </c>
    </row>
    <row r="1214" spans="1:4">
      <c r="A1214">
        <v>0.11849999999999999</v>
      </c>
      <c r="B1214">
        <v>0.65740384615384595</v>
      </c>
      <c r="C1214" s="21">
        <f t="shared" si="39"/>
        <v>9.9999999999988987E-5</v>
      </c>
      <c r="D1214" s="21">
        <f t="shared" si="40"/>
        <v>6.5740384615377352E-5</v>
      </c>
    </row>
    <row r="1215" spans="1:4">
      <c r="A1215">
        <v>0.1186</v>
      </c>
      <c r="B1215">
        <v>0.65773076923076901</v>
      </c>
      <c r="C1215" s="21">
        <f t="shared" si="39"/>
        <v>1.0000000000000286E-4</v>
      </c>
      <c r="D1215" s="21">
        <f t="shared" si="40"/>
        <v>6.5773076923078782E-5</v>
      </c>
    </row>
    <row r="1216" spans="1:4">
      <c r="A1216">
        <v>0.1187</v>
      </c>
      <c r="B1216">
        <v>0.65805769230769195</v>
      </c>
      <c r="C1216" s="21">
        <f t="shared" si="39"/>
        <v>1.0000000000000286E-4</v>
      </c>
      <c r="D1216" s="21">
        <f t="shared" si="40"/>
        <v>6.5805769230771078E-5</v>
      </c>
    </row>
    <row r="1217" spans="1:4">
      <c r="A1217">
        <v>0.1188</v>
      </c>
      <c r="B1217">
        <v>0.65838461538461501</v>
      </c>
      <c r="C1217" s="21">
        <f t="shared" si="39"/>
        <v>1.0000000000000286E-4</v>
      </c>
      <c r="D1217" s="21">
        <f t="shared" si="40"/>
        <v>6.5838461538463388E-5</v>
      </c>
    </row>
    <row r="1218" spans="1:4">
      <c r="A1218">
        <v>0.11890000000000001</v>
      </c>
      <c r="B1218">
        <v>0.65871153846153896</v>
      </c>
      <c r="C1218" s="21">
        <f t="shared" si="39"/>
        <v>1.0000000000000286E-4</v>
      </c>
      <c r="D1218" s="21">
        <f t="shared" si="40"/>
        <v>6.5871153846155779E-5</v>
      </c>
    </row>
    <row r="1219" spans="1:4">
      <c r="A1219">
        <v>0.11899999999999999</v>
      </c>
      <c r="B1219">
        <v>0.65903846153846102</v>
      </c>
      <c r="C1219" s="21">
        <f t="shared" si="39"/>
        <v>9.9999999999988987E-5</v>
      </c>
      <c r="D1219" s="21">
        <f t="shared" si="40"/>
        <v>6.5903846153838846E-5</v>
      </c>
    </row>
    <row r="1220" spans="1:4">
      <c r="A1220">
        <v>0.1191</v>
      </c>
      <c r="B1220">
        <v>0.65936538461538496</v>
      </c>
      <c r="C1220" s="21">
        <f t="shared" si="39"/>
        <v>1.0000000000000286E-4</v>
      </c>
      <c r="D1220" s="21">
        <f t="shared" si="40"/>
        <v>6.5936538461540384E-5</v>
      </c>
    </row>
    <row r="1221" spans="1:4">
      <c r="A1221">
        <v>0.1192</v>
      </c>
      <c r="B1221">
        <v>0.65969230769230802</v>
      </c>
      <c r="C1221" s="21">
        <f t="shared" si="39"/>
        <v>1.0000000000000286E-4</v>
      </c>
      <c r="D1221" s="21">
        <f t="shared" si="40"/>
        <v>6.5969230769232694E-5</v>
      </c>
    </row>
    <row r="1222" spans="1:4">
      <c r="A1222">
        <v>0.1193</v>
      </c>
      <c r="B1222">
        <v>0.66001923076923097</v>
      </c>
      <c r="C1222" s="21">
        <f t="shared" si="39"/>
        <v>1.0000000000000286E-4</v>
      </c>
      <c r="D1222" s="21">
        <f t="shared" si="40"/>
        <v>6.600192307692499E-5</v>
      </c>
    </row>
    <row r="1223" spans="1:4">
      <c r="A1223">
        <v>0.11940000000000001</v>
      </c>
      <c r="B1223">
        <v>0.66034615384615403</v>
      </c>
      <c r="C1223" s="21">
        <f t="shared" si="39"/>
        <v>1.0000000000000286E-4</v>
      </c>
      <c r="D1223" s="21">
        <f t="shared" si="40"/>
        <v>6.6034615384617299E-5</v>
      </c>
    </row>
    <row r="1224" spans="1:4">
      <c r="A1224">
        <v>0.1195</v>
      </c>
      <c r="B1224">
        <v>0.66067307692307697</v>
      </c>
      <c r="C1224" s="21">
        <f t="shared" si="39"/>
        <v>9.9999999999988987E-5</v>
      </c>
      <c r="D1224" s="21">
        <f t="shared" si="40"/>
        <v>6.606730769230042E-5</v>
      </c>
    </row>
    <row r="1225" spans="1:4">
      <c r="A1225">
        <v>0.1196</v>
      </c>
      <c r="B1225">
        <v>0.66100000000000003</v>
      </c>
      <c r="C1225" s="21">
        <f t="shared" si="39"/>
        <v>1.0000000000000286E-4</v>
      </c>
      <c r="D1225" s="21">
        <f t="shared" si="40"/>
        <v>6.6100000000001891E-5</v>
      </c>
    </row>
    <row r="1226" spans="1:4">
      <c r="A1226">
        <v>0.1197</v>
      </c>
      <c r="B1226">
        <v>0.66132692307692298</v>
      </c>
      <c r="C1226" s="21">
        <f t="shared" si="39"/>
        <v>1.0000000000000286E-4</v>
      </c>
      <c r="D1226" s="21">
        <f t="shared" si="40"/>
        <v>6.6132692307694187E-5</v>
      </c>
    </row>
    <row r="1227" spans="1:4">
      <c r="A1227">
        <v>0.1198</v>
      </c>
      <c r="B1227">
        <v>0.66165384615384604</v>
      </c>
      <c r="C1227" s="21">
        <f t="shared" si="39"/>
        <v>1.0000000000000286E-4</v>
      </c>
      <c r="D1227" s="21">
        <f t="shared" si="40"/>
        <v>6.6165384615386497E-5</v>
      </c>
    </row>
    <row r="1228" spans="1:4">
      <c r="A1228">
        <v>0.11990000000000001</v>
      </c>
      <c r="B1228">
        <v>0.66198076923076898</v>
      </c>
      <c r="C1228" s="21">
        <f t="shared" si="39"/>
        <v>1.0000000000000286E-4</v>
      </c>
      <c r="D1228" s="21">
        <f t="shared" si="40"/>
        <v>6.6198076923078793E-5</v>
      </c>
    </row>
    <row r="1229" spans="1:4">
      <c r="A1229">
        <v>0.12</v>
      </c>
      <c r="B1229">
        <v>0.66230769230769204</v>
      </c>
      <c r="C1229" s="21">
        <f t="shared" si="39"/>
        <v>9.9999999999988987E-5</v>
      </c>
      <c r="D1229" s="21">
        <f t="shared" si="40"/>
        <v>6.6230769230761914E-5</v>
      </c>
    </row>
    <row r="1230" spans="1:4">
      <c r="A1230">
        <v>0.1201</v>
      </c>
      <c r="B1230">
        <v>0.66263461538461499</v>
      </c>
      <c r="C1230" s="21">
        <f t="shared" si="39"/>
        <v>1.0000000000000286E-4</v>
      </c>
      <c r="D1230" s="21">
        <f t="shared" si="40"/>
        <v>6.6263461538463398E-5</v>
      </c>
    </row>
    <row r="1231" spans="1:4">
      <c r="A1231">
        <v>0.1202</v>
      </c>
      <c r="B1231">
        <v>0.66296153846153805</v>
      </c>
      <c r="C1231" s="21">
        <f t="shared" si="39"/>
        <v>1.0000000000000286E-4</v>
      </c>
      <c r="D1231" s="21">
        <f t="shared" si="40"/>
        <v>6.6296153846155708E-5</v>
      </c>
    </row>
    <row r="1232" spans="1:4">
      <c r="A1232">
        <v>0.1203</v>
      </c>
      <c r="B1232">
        <v>0.66328846153846199</v>
      </c>
      <c r="C1232" s="21">
        <f t="shared" si="39"/>
        <v>1.0000000000000286E-4</v>
      </c>
      <c r="D1232" s="21">
        <f t="shared" si="40"/>
        <v>6.6328846153848099E-5</v>
      </c>
    </row>
    <row r="1233" spans="1:4">
      <c r="A1233">
        <v>0.12039999999999999</v>
      </c>
      <c r="B1233">
        <v>0.66361538461538505</v>
      </c>
      <c r="C1233" s="21">
        <f t="shared" si="39"/>
        <v>9.9999999999988987E-5</v>
      </c>
      <c r="D1233" s="21">
        <f t="shared" si="40"/>
        <v>6.6361538461531192E-5</v>
      </c>
    </row>
    <row r="1234" spans="1:4">
      <c r="A1234">
        <v>0.1205</v>
      </c>
      <c r="B1234">
        <v>0.663942307692308</v>
      </c>
      <c r="C1234" s="21">
        <f t="shared" si="39"/>
        <v>1.0000000000000286E-4</v>
      </c>
      <c r="D1234" s="21">
        <f t="shared" si="40"/>
        <v>6.6394230769232704E-5</v>
      </c>
    </row>
    <row r="1235" spans="1:4">
      <c r="A1235">
        <v>0.1206</v>
      </c>
      <c r="B1235">
        <v>0.66426923076923095</v>
      </c>
      <c r="C1235" s="21">
        <f t="shared" si="39"/>
        <v>1.0000000000000286E-4</v>
      </c>
      <c r="D1235" s="21">
        <f t="shared" si="40"/>
        <v>6.6426923076925E-5</v>
      </c>
    </row>
    <row r="1236" spans="1:4">
      <c r="A1236">
        <v>0.1207</v>
      </c>
      <c r="B1236">
        <v>0.664596153846154</v>
      </c>
      <c r="C1236" s="21">
        <f t="shared" si="39"/>
        <v>1.0000000000000286E-4</v>
      </c>
      <c r="D1236" s="21">
        <f t="shared" si="40"/>
        <v>6.645961538461731E-5</v>
      </c>
    </row>
    <row r="1237" spans="1:4">
      <c r="A1237">
        <v>0.1208</v>
      </c>
      <c r="B1237">
        <v>0.66492307692307695</v>
      </c>
      <c r="C1237" s="21">
        <f t="shared" si="39"/>
        <v>1.0000000000000286E-4</v>
      </c>
      <c r="D1237" s="21">
        <f t="shared" si="40"/>
        <v>6.6492307692309606E-5</v>
      </c>
    </row>
    <row r="1238" spans="1:4">
      <c r="A1238">
        <v>0.12089999999999999</v>
      </c>
      <c r="B1238">
        <v>0.66525000000000001</v>
      </c>
      <c r="C1238" s="21">
        <f t="shared" si="39"/>
        <v>9.9999999999988987E-5</v>
      </c>
      <c r="D1238" s="21">
        <f t="shared" si="40"/>
        <v>6.6524999999992672E-5</v>
      </c>
    </row>
    <row r="1239" spans="1:4">
      <c r="A1239">
        <v>0.121</v>
      </c>
      <c r="B1239">
        <v>0.66557692307692295</v>
      </c>
      <c r="C1239" s="21">
        <f t="shared" si="39"/>
        <v>1.0000000000000286E-4</v>
      </c>
      <c r="D1239" s="21">
        <f t="shared" si="40"/>
        <v>6.6557692307694198E-5</v>
      </c>
    </row>
    <row r="1240" spans="1:4">
      <c r="A1240">
        <v>0.1211</v>
      </c>
      <c r="B1240">
        <v>0.66590384615384601</v>
      </c>
      <c r="C1240" s="21">
        <f t="shared" si="39"/>
        <v>1.0000000000000286E-4</v>
      </c>
      <c r="D1240" s="21">
        <f t="shared" si="40"/>
        <v>6.6590384615386507E-5</v>
      </c>
    </row>
    <row r="1241" spans="1:4">
      <c r="A1241">
        <v>0.1212</v>
      </c>
      <c r="B1241">
        <v>0.66623076923076896</v>
      </c>
      <c r="C1241" s="21">
        <f t="shared" si="39"/>
        <v>1.0000000000000286E-4</v>
      </c>
      <c r="D1241" s="21">
        <f t="shared" si="40"/>
        <v>6.6623076923078803E-5</v>
      </c>
    </row>
    <row r="1242" spans="1:4">
      <c r="A1242">
        <v>0.12130000000000001</v>
      </c>
      <c r="B1242">
        <v>0.66655769230769202</v>
      </c>
      <c r="C1242" s="21">
        <f t="shared" si="39"/>
        <v>1.0000000000000286E-4</v>
      </c>
      <c r="D1242" s="21">
        <f t="shared" si="40"/>
        <v>6.6655769230771113E-5</v>
      </c>
    </row>
    <row r="1243" spans="1:4">
      <c r="A1243">
        <v>0.12139999999999999</v>
      </c>
      <c r="B1243">
        <v>0.66688461538461496</v>
      </c>
      <c r="C1243" s="21">
        <f t="shared" si="39"/>
        <v>9.9999999999988987E-5</v>
      </c>
      <c r="D1243" s="21">
        <f t="shared" si="40"/>
        <v>6.6688461538454152E-5</v>
      </c>
    </row>
    <row r="1244" spans="1:4">
      <c r="A1244">
        <v>0.1215</v>
      </c>
      <c r="B1244">
        <v>0.66721153846153802</v>
      </c>
      <c r="C1244" s="21">
        <f t="shared" si="39"/>
        <v>1.0000000000000286E-4</v>
      </c>
      <c r="D1244" s="21">
        <f t="shared" si="40"/>
        <v>6.6721153846155718E-5</v>
      </c>
    </row>
    <row r="1245" spans="1:4">
      <c r="A1245">
        <v>0.1216</v>
      </c>
      <c r="B1245">
        <v>0.66753846153846197</v>
      </c>
      <c r="C1245" s="21">
        <f t="shared" si="39"/>
        <v>1.0000000000000286E-4</v>
      </c>
      <c r="D1245" s="21">
        <f t="shared" si="40"/>
        <v>6.6753846153848109E-5</v>
      </c>
    </row>
    <row r="1246" spans="1:4">
      <c r="A1246">
        <v>0.1217</v>
      </c>
      <c r="B1246">
        <v>0.66786538461538503</v>
      </c>
      <c r="C1246" s="21">
        <f t="shared" si="39"/>
        <v>1.0000000000000286E-4</v>
      </c>
      <c r="D1246" s="21">
        <f t="shared" si="40"/>
        <v>6.6786538461540419E-5</v>
      </c>
    </row>
    <row r="1247" spans="1:4">
      <c r="A1247">
        <v>0.12180000000000001</v>
      </c>
      <c r="B1247">
        <v>0.66819230769230797</v>
      </c>
      <c r="C1247" s="21">
        <f t="shared" ref="C1247:C1310" si="41">A1247-A1246</f>
        <v>1.0000000000000286E-4</v>
      </c>
      <c r="D1247" s="21">
        <f t="shared" ref="D1247:D1310" si="42">B1247*C1247</f>
        <v>6.6819230769232714E-5</v>
      </c>
    </row>
    <row r="1248" spans="1:4">
      <c r="A1248">
        <v>0.12189999999999999</v>
      </c>
      <c r="B1248">
        <v>0.66851923076923103</v>
      </c>
      <c r="C1248" s="21">
        <f t="shared" si="41"/>
        <v>9.9999999999988987E-5</v>
      </c>
      <c r="D1248" s="21">
        <f t="shared" si="42"/>
        <v>6.6851923076915741E-5</v>
      </c>
    </row>
    <row r="1249" spans="1:4">
      <c r="A1249">
        <v>0.122</v>
      </c>
      <c r="B1249">
        <v>0.66884615384615398</v>
      </c>
      <c r="C1249" s="21">
        <f t="shared" si="41"/>
        <v>1.0000000000000286E-4</v>
      </c>
      <c r="D1249" s="21">
        <f t="shared" si="42"/>
        <v>6.688461538461732E-5</v>
      </c>
    </row>
    <row r="1250" spans="1:4">
      <c r="A1250">
        <v>0.1221</v>
      </c>
      <c r="B1250">
        <v>0.66917307692307704</v>
      </c>
      <c r="C1250" s="21">
        <f t="shared" si="41"/>
        <v>1.0000000000000286E-4</v>
      </c>
      <c r="D1250" s="21">
        <f t="shared" si="42"/>
        <v>6.6917307692309616E-5</v>
      </c>
    </row>
    <row r="1251" spans="1:4">
      <c r="A1251">
        <v>0.1222</v>
      </c>
      <c r="B1251">
        <v>0.66949999999999998</v>
      </c>
      <c r="C1251" s="21">
        <f t="shared" si="41"/>
        <v>1.0000000000000286E-4</v>
      </c>
      <c r="D1251" s="21">
        <f t="shared" si="42"/>
        <v>6.6950000000001912E-5</v>
      </c>
    </row>
    <row r="1252" spans="1:4">
      <c r="A1252">
        <v>0.12230000000000001</v>
      </c>
      <c r="B1252">
        <v>0.66982692307692304</v>
      </c>
      <c r="C1252" s="21">
        <f t="shared" si="41"/>
        <v>1.0000000000000286E-4</v>
      </c>
      <c r="D1252" s="21">
        <f t="shared" si="42"/>
        <v>6.6982692307694221E-5</v>
      </c>
    </row>
    <row r="1253" spans="1:4">
      <c r="A1253">
        <v>0.12239999999999999</v>
      </c>
      <c r="B1253">
        <v>0.67015384615384599</v>
      </c>
      <c r="C1253" s="21">
        <f t="shared" si="41"/>
        <v>9.9999999999988987E-5</v>
      </c>
      <c r="D1253" s="21">
        <f t="shared" si="42"/>
        <v>6.701538461537722E-5</v>
      </c>
    </row>
    <row r="1254" spans="1:4">
      <c r="A1254">
        <v>0.1225</v>
      </c>
      <c r="B1254">
        <v>0.67048076923076905</v>
      </c>
      <c r="C1254" s="21">
        <f t="shared" si="41"/>
        <v>1.0000000000000286E-4</v>
      </c>
      <c r="D1254" s="21">
        <f t="shared" si="42"/>
        <v>6.7048076923078827E-5</v>
      </c>
    </row>
    <row r="1255" spans="1:4">
      <c r="A1255">
        <v>0.1226</v>
      </c>
      <c r="B1255">
        <v>0.67080769230769199</v>
      </c>
      <c r="C1255" s="21">
        <f t="shared" si="41"/>
        <v>1.0000000000000286E-4</v>
      </c>
      <c r="D1255" s="21">
        <f t="shared" si="42"/>
        <v>6.7080769230771123E-5</v>
      </c>
    </row>
    <row r="1256" spans="1:4">
      <c r="A1256">
        <v>0.1227</v>
      </c>
      <c r="B1256">
        <v>0.67113461538461505</v>
      </c>
      <c r="C1256" s="21">
        <f t="shared" si="41"/>
        <v>1.0000000000000286E-4</v>
      </c>
      <c r="D1256" s="21">
        <f t="shared" si="42"/>
        <v>6.7113461538463432E-5</v>
      </c>
    </row>
    <row r="1257" spans="1:4">
      <c r="A1257">
        <v>0.12280000000000001</v>
      </c>
      <c r="B1257">
        <v>0.671461538461539</v>
      </c>
      <c r="C1257" s="21">
        <f t="shared" si="41"/>
        <v>1.0000000000000286E-4</v>
      </c>
      <c r="D1257" s="21">
        <f t="shared" si="42"/>
        <v>6.7146153846155823E-5</v>
      </c>
    </row>
    <row r="1258" spans="1:4">
      <c r="A1258">
        <v>0.1229</v>
      </c>
      <c r="B1258">
        <v>0.67178846153846195</v>
      </c>
      <c r="C1258" s="21">
        <f t="shared" si="41"/>
        <v>9.9999999999988987E-5</v>
      </c>
      <c r="D1258" s="21">
        <f t="shared" si="42"/>
        <v>6.7178846153838795E-5</v>
      </c>
    </row>
    <row r="1259" spans="1:4">
      <c r="A1259">
        <v>0.123</v>
      </c>
      <c r="B1259">
        <v>0.672115384615385</v>
      </c>
      <c r="C1259" s="21">
        <f t="shared" si="41"/>
        <v>1.0000000000000286E-4</v>
      </c>
      <c r="D1259" s="21">
        <f t="shared" si="42"/>
        <v>6.7211538461540429E-5</v>
      </c>
    </row>
    <row r="1260" spans="1:4">
      <c r="A1260">
        <v>0.1231</v>
      </c>
      <c r="B1260">
        <v>0.67244230769230795</v>
      </c>
      <c r="C1260" s="21">
        <f t="shared" si="41"/>
        <v>1.0000000000000286E-4</v>
      </c>
      <c r="D1260" s="21">
        <f t="shared" si="42"/>
        <v>6.7244230769232725E-5</v>
      </c>
    </row>
    <row r="1261" spans="1:4">
      <c r="A1261">
        <v>0.1232</v>
      </c>
      <c r="B1261">
        <v>0.67276923076923101</v>
      </c>
      <c r="C1261" s="21">
        <f t="shared" si="41"/>
        <v>1.0000000000000286E-4</v>
      </c>
      <c r="D1261" s="21">
        <f t="shared" si="42"/>
        <v>6.7276923076925034E-5</v>
      </c>
    </row>
    <row r="1262" spans="1:4">
      <c r="A1262">
        <v>0.12330000000000001</v>
      </c>
      <c r="B1262">
        <v>0.67309615384615396</v>
      </c>
      <c r="C1262" s="21">
        <f t="shared" si="41"/>
        <v>1.0000000000000286E-4</v>
      </c>
      <c r="D1262" s="21">
        <f t="shared" si="42"/>
        <v>6.7309615384617317E-5</v>
      </c>
    </row>
    <row r="1263" spans="1:4">
      <c r="A1263">
        <v>0.1234</v>
      </c>
      <c r="B1263">
        <v>0.67342307692307701</v>
      </c>
      <c r="C1263" s="21">
        <f t="shared" si="41"/>
        <v>9.9999999999988987E-5</v>
      </c>
      <c r="D1263" s="21">
        <f t="shared" si="42"/>
        <v>6.7342307692300289E-5</v>
      </c>
    </row>
    <row r="1264" spans="1:4">
      <c r="A1264">
        <v>0.1235</v>
      </c>
      <c r="B1264">
        <v>0.67374999999999996</v>
      </c>
      <c r="C1264" s="21">
        <f t="shared" si="41"/>
        <v>1.0000000000000286E-4</v>
      </c>
      <c r="D1264" s="21">
        <f t="shared" si="42"/>
        <v>6.7375000000001922E-5</v>
      </c>
    </row>
    <row r="1265" spans="1:4">
      <c r="A1265">
        <v>0.1236</v>
      </c>
      <c r="B1265">
        <v>0.67407692307692302</v>
      </c>
      <c r="C1265" s="21">
        <f t="shared" si="41"/>
        <v>1.0000000000000286E-4</v>
      </c>
      <c r="D1265" s="21">
        <f t="shared" si="42"/>
        <v>6.7407692307694232E-5</v>
      </c>
    </row>
    <row r="1266" spans="1:4">
      <c r="A1266">
        <v>0.1237</v>
      </c>
      <c r="B1266">
        <v>0.67440384615384597</v>
      </c>
      <c r="C1266" s="21">
        <f t="shared" si="41"/>
        <v>1.0000000000000286E-4</v>
      </c>
      <c r="D1266" s="21">
        <f t="shared" si="42"/>
        <v>6.7440384615386528E-5</v>
      </c>
    </row>
    <row r="1267" spans="1:4">
      <c r="A1267">
        <v>0.12379999999999999</v>
      </c>
      <c r="B1267">
        <v>0.67473076923076902</v>
      </c>
      <c r="C1267" s="21">
        <f t="shared" si="41"/>
        <v>9.9999999999988987E-5</v>
      </c>
      <c r="D1267" s="21">
        <f t="shared" si="42"/>
        <v>6.7473076923069473E-5</v>
      </c>
    </row>
    <row r="1268" spans="1:4">
      <c r="A1268">
        <v>0.1239</v>
      </c>
      <c r="B1268">
        <v>0.67505769230769197</v>
      </c>
      <c r="C1268" s="21">
        <f t="shared" si="41"/>
        <v>1.0000000000000286E-4</v>
      </c>
      <c r="D1268" s="21">
        <f t="shared" si="42"/>
        <v>6.7505769230771133E-5</v>
      </c>
    </row>
    <row r="1269" spans="1:4">
      <c r="A1269">
        <v>0.124</v>
      </c>
      <c r="B1269">
        <v>0.67538461538461503</v>
      </c>
      <c r="C1269" s="21">
        <f t="shared" si="41"/>
        <v>1.0000000000000286E-4</v>
      </c>
      <c r="D1269" s="21">
        <f t="shared" si="42"/>
        <v>6.7538461538463443E-5</v>
      </c>
    </row>
    <row r="1270" spans="1:4">
      <c r="A1270">
        <v>0.1241</v>
      </c>
      <c r="B1270">
        <v>0.67571153846153797</v>
      </c>
      <c r="C1270" s="21">
        <f t="shared" si="41"/>
        <v>1.0000000000000286E-4</v>
      </c>
      <c r="D1270" s="21">
        <f t="shared" si="42"/>
        <v>6.7571153846155739E-5</v>
      </c>
    </row>
    <row r="1271" spans="1:4">
      <c r="A1271">
        <v>0.1242</v>
      </c>
      <c r="B1271">
        <v>0.67603846153846203</v>
      </c>
      <c r="C1271" s="21">
        <f t="shared" si="41"/>
        <v>1.0000000000000286E-4</v>
      </c>
      <c r="D1271" s="21">
        <f t="shared" si="42"/>
        <v>6.7603846153848143E-5</v>
      </c>
    </row>
    <row r="1272" spans="1:4">
      <c r="A1272">
        <v>0.12429999999999999</v>
      </c>
      <c r="B1272">
        <v>0.67636538461538498</v>
      </c>
      <c r="C1272" s="21">
        <f t="shared" si="41"/>
        <v>9.9999999999988987E-5</v>
      </c>
      <c r="D1272" s="21">
        <f t="shared" si="42"/>
        <v>6.7636538461531047E-5</v>
      </c>
    </row>
    <row r="1273" spans="1:4">
      <c r="A1273">
        <v>0.1244</v>
      </c>
      <c r="B1273">
        <v>0.67669230769230804</v>
      </c>
      <c r="C1273" s="21">
        <f t="shared" si="41"/>
        <v>1.0000000000000286E-4</v>
      </c>
      <c r="D1273" s="21">
        <f t="shared" si="42"/>
        <v>6.7669230769232749E-5</v>
      </c>
    </row>
    <row r="1274" spans="1:4">
      <c r="A1274">
        <v>0.1245</v>
      </c>
      <c r="B1274">
        <v>0.67701923076923098</v>
      </c>
      <c r="C1274" s="21">
        <f t="shared" si="41"/>
        <v>1.0000000000000286E-4</v>
      </c>
      <c r="D1274" s="21">
        <f t="shared" si="42"/>
        <v>6.7701923076925031E-5</v>
      </c>
    </row>
    <row r="1275" spans="1:4">
      <c r="A1275">
        <v>0.1246</v>
      </c>
      <c r="B1275">
        <v>0.67734615384615404</v>
      </c>
      <c r="C1275" s="21">
        <f t="shared" si="41"/>
        <v>1.0000000000000286E-4</v>
      </c>
      <c r="D1275" s="21">
        <f t="shared" si="42"/>
        <v>6.7734615384617341E-5</v>
      </c>
    </row>
    <row r="1276" spans="1:4">
      <c r="A1276">
        <v>0.12470000000000001</v>
      </c>
      <c r="B1276">
        <v>0.67767307692307699</v>
      </c>
      <c r="C1276" s="21">
        <f t="shared" si="41"/>
        <v>1.0000000000000286E-4</v>
      </c>
      <c r="D1276" s="21">
        <f t="shared" si="42"/>
        <v>6.7767307692309637E-5</v>
      </c>
    </row>
    <row r="1277" spans="1:4">
      <c r="A1277">
        <v>0.12479999999999999</v>
      </c>
      <c r="B1277">
        <v>0.67800000000000005</v>
      </c>
      <c r="C1277" s="21">
        <f t="shared" si="41"/>
        <v>9.9999999999988987E-5</v>
      </c>
      <c r="D1277" s="21">
        <f t="shared" si="42"/>
        <v>6.7799999999992541E-5</v>
      </c>
    </row>
    <row r="1278" spans="1:4">
      <c r="A1278">
        <v>0.1249</v>
      </c>
      <c r="B1278">
        <v>0.67832692307692299</v>
      </c>
      <c r="C1278" s="21">
        <f t="shared" si="41"/>
        <v>1.0000000000000286E-4</v>
      </c>
      <c r="D1278" s="21">
        <f t="shared" si="42"/>
        <v>6.7832692307694242E-5</v>
      </c>
    </row>
    <row r="1279" spans="1:4">
      <c r="A1279">
        <v>0.125</v>
      </c>
      <c r="B1279">
        <v>0.67865384615384605</v>
      </c>
      <c r="C1279" s="21">
        <f t="shared" si="41"/>
        <v>1.0000000000000286E-4</v>
      </c>
      <c r="D1279" s="21">
        <f t="shared" si="42"/>
        <v>6.7865384615386552E-5</v>
      </c>
    </row>
    <row r="1280" spans="1:4">
      <c r="A1280">
        <v>0.12509999999999999</v>
      </c>
      <c r="B1280">
        <v>0.678980769230769</v>
      </c>
      <c r="C1280" s="21">
        <f t="shared" si="41"/>
        <v>9.9999999999988987E-5</v>
      </c>
      <c r="D1280" s="21">
        <f t="shared" si="42"/>
        <v>6.7898076923069429E-5</v>
      </c>
    </row>
    <row r="1281" spans="1:4">
      <c r="A1281">
        <v>0.12520000000000001</v>
      </c>
      <c r="B1281">
        <v>0.67930769230769195</v>
      </c>
      <c r="C1281" s="21">
        <f t="shared" si="41"/>
        <v>1.0000000000001674E-4</v>
      </c>
      <c r="D1281" s="21">
        <f t="shared" si="42"/>
        <v>6.7930769230780563E-5</v>
      </c>
    </row>
    <row r="1282" spans="1:4">
      <c r="A1282">
        <v>0.12529999999999999</v>
      </c>
      <c r="B1282">
        <v>0.679634615384615</v>
      </c>
      <c r="C1282" s="21">
        <f t="shared" si="41"/>
        <v>9.9999999999988987E-5</v>
      </c>
      <c r="D1282" s="21">
        <f t="shared" si="42"/>
        <v>6.7963461538454021E-5</v>
      </c>
    </row>
    <row r="1283" spans="1:4">
      <c r="A1283">
        <v>0.12540000000000001</v>
      </c>
      <c r="B1283">
        <v>0.67996153846153895</v>
      </c>
      <c r="C1283" s="21">
        <f t="shared" si="41"/>
        <v>1.0000000000001674E-4</v>
      </c>
      <c r="D1283" s="21">
        <f t="shared" si="42"/>
        <v>6.7996153846165277E-5</v>
      </c>
    </row>
    <row r="1284" spans="1:4">
      <c r="A1284">
        <v>0.1255</v>
      </c>
      <c r="B1284">
        <v>0.68028846153846201</v>
      </c>
      <c r="C1284" s="21">
        <f t="shared" si="41"/>
        <v>9.9999999999988987E-5</v>
      </c>
      <c r="D1284" s="21">
        <f t="shared" si="42"/>
        <v>6.8028846153838707E-5</v>
      </c>
    </row>
    <row r="1285" spans="1:4">
      <c r="A1285">
        <v>0.12559999999999999</v>
      </c>
      <c r="B1285">
        <v>0.68061538461538496</v>
      </c>
      <c r="C1285" s="21">
        <f t="shared" si="41"/>
        <v>9.9999999999988987E-5</v>
      </c>
      <c r="D1285" s="21">
        <f t="shared" si="42"/>
        <v>6.8061538461531003E-5</v>
      </c>
    </row>
    <row r="1286" spans="1:4">
      <c r="A1286">
        <v>0.12570000000000001</v>
      </c>
      <c r="B1286">
        <v>0.68094230769230801</v>
      </c>
      <c r="C1286" s="21">
        <f t="shared" si="41"/>
        <v>1.0000000000001674E-4</v>
      </c>
      <c r="D1286" s="21">
        <f t="shared" si="42"/>
        <v>6.8094230769242205E-5</v>
      </c>
    </row>
    <row r="1287" spans="1:4">
      <c r="A1287">
        <v>0.1258</v>
      </c>
      <c r="B1287">
        <v>0.68126923076923096</v>
      </c>
      <c r="C1287" s="21">
        <f t="shared" si="41"/>
        <v>9.9999999999988987E-5</v>
      </c>
      <c r="D1287" s="21">
        <f t="shared" si="42"/>
        <v>6.8126923076915595E-5</v>
      </c>
    </row>
    <row r="1288" spans="1:4">
      <c r="A1288">
        <v>0.12590000000000001</v>
      </c>
      <c r="B1288">
        <v>0.68159615384615402</v>
      </c>
      <c r="C1288" s="21">
        <f t="shared" si="41"/>
        <v>1.0000000000001674E-4</v>
      </c>
      <c r="D1288" s="21">
        <f t="shared" si="42"/>
        <v>6.8159615384626811E-5</v>
      </c>
    </row>
    <row r="1289" spans="1:4">
      <c r="A1289">
        <v>0.126</v>
      </c>
      <c r="B1289">
        <v>0.68192307692307697</v>
      </c>
      <c r="C1289" s="21">
        <f t="shared" si="41"/>
        <v>9.9999999999988987E-5</v>
      </c>
      <c r="D1289" s="21">
        <f t="shared" si="42"/>
        <v>6.8192307692300187E-5</v>
      </c>
    </row>
    <row r="1290" spans="1:4">
      <c r="A1290">
        <v>0.12609999999999999</v>
      </c>
      <c r="B1290">
        <v>0.68225000000000002</v>
      </c>
      <c r="C1290" s="21">
        <f t="shared" si="41"/>
        <v>9.9999999999988987E-5</v>
      </c>
      <c r="D1290" s="21">
        <f t="shared" si="42"/>
        <v>6.8224999999992483E-5</v>
      </c>
    </row>
    <row r="1291" spans="1:4">
      <c r="A1291">
        <v>0.12620000000000001</v>
      </c>
      <c r="B1291">
        <v>0.68257692307692297</v>
      </c>
      <c r="C1291" s="21">
        <f t="shared" si="41"/>
        <v>1.0000000000001674E-4</v>
      </c>
      <c r="D1291" s="21">
        <f t="shared" si="42"/>
        <v>6.8257692307703726E-5</v>
      </c>
    </row>
    <row r="1292" spans="1:4">
      <c r="A1292">
        <v>0.1263</v>
      </c>
      <c r="B1292">
        <v>0.68290384615384603</v>
      </c>
      <c r="C1292" s="21">
        <f t="shared" si="41"/>
        <v>9.9999999999988987E-5</v>
      </c>
      <c r="D1292" s="21">
        <f t="shared" si="42"/>
        <v>6.8290384615377075E-5</v>
      </c>
    </row>
    <row r="1293" spans="1:4">
      <c r="A1293">
        <v>0.12640000000000001</v>
      </c>
      <c r="B1293">
        <v>0.68323076923076898</v>
      </c>
      <c r="C1293" s="21">
        <f t="shared" si="41"/>
        <v>1.0000000000001674E-4</v>
      </c>
      <c r="D1293" s="21">
        <f t="shared" si="42"/>
        <v>6.8323076923088331E-5</v>
      </c>
    </row>
    <row r="1294" spans="1:4">
      <c r="A1294">
        <v>0.1265</v>
      </c>
      <c r="B1294">
        <v>0.68355769230769203</v>
      </c>
      <c r="C1294" s="21">
        <f t="shared" si="41"/>
        <v>9.9999999999988987E-5</v>
      </c>
      <c r="D1294" s="21">
        <f t="shared" si="42"/>
        <v>6.8355769230761681E-5</v>
      </c>
    </row>
    <row r="1295" spans="1:4">
      <c r="A1295">
        <v>0.12659999999999999</v>
      </c>
      <c r="B1295">
        <v>0.68388461538461498</v>
      </c>
      <c r="C1295" s="21">
        <f t="shared" si="41"/>
        <v>9.9999999999988987E-5</v>
      </c>
      <c r="D1295" s="21">
        <f t="shared" si="42"/>
        <v>6.8388461538453963E-5</v>
      </c>
    </row>
    <row r="1296" spans="1:4">
      <c r="A1296">
        <v>0.12670000000000001</v>
      </c>
      <c r="B1296">
        <v>0.68421153846153804</v>
      </c>
      <c r="C1296" s="21">
        <f t="shared" si="41"/>
        <v>1.0000000000001674E-4</v>
      </c>
      <c r="D1296" s="21">
        <f t="shared" si="42"/>
        <v>6.842115384616526E-5</v>
      </c>
    </row>
    <row r="1297" spans="1:4">
      <c r="A1297">
        <v>0.1268</v>
      </c>
      <c r="B1297">
        <v>0.68453846153846198</v>
      </c>
      <c r="C1297" s="21">
        <f t="shared" si="41"/>
        <v>9.9999999999988987E-5</v>
      </c>
      <c r="D1297" s="21">
        <f t="shared" si="42"/>
        <v>6.8453846153838664E-5</v>
      </c>
    </row>
    <row r="1298" spans="1:4">
      <c r="A1298">
        <v>0.12690000000000001</v>
      </c>
      <c r="B1298">
        <v>0.68486538461538504</v>
      </c>
      <c r="C1298" s="21">
        <f t="shared" si="41"/>
        <v>1.0000000000001674E-4</v>
      </c>
      <c r="D1298" s="21">
        <f t="shared" si="42"/>
        <v>6.8486538461549974E-5</v>
      </c>
    </row>
    <row r="1299" spans="1:4">
      <c r="A1299">
        <v>0.127</v>
      </c>
      <c r="B1299">
        <v>0.68519230769230799</v>
      </c>
      <c r="C1299" s="21">
        <f t="shared" si="41"/>
        <v>9.9999999999988987E-5</v>
      </c>
      <c r="D1299" s="21">
        <f t="shared" si="42"/>
        <v>6.8519230769223255E-5</v>
      </c>
    </row>
    <row r="1300" spans="1:4">
      <c r="A1300">
        <v>0.12709999999999999</v>
      </c>
      <c r="B1300">
        <v>0.68551923076923105</v>
      </c>
      <c r="C1300" s="21">
        <f t="shared" si="41"/>
        <v>9.9999999999988987E-5</v>
      </c>
      <c r="D1300" s="21">
        <f t="shared" si="42"/>
        <v>6.8551923076915551E-5</v>
      </c>
    </row>
    <row r="1301" spans="1:4">
      <c r="A1301">
        <v>0.12720000000000001</v>
      </c>
      <c r="B1301">
        <v>0.68584615384615399</v>
      </c>
      <c r="C1301" s="21">
        <f t="shared" si="41"/>
        <v>1.0000000000001674E-4</v>
      </c>
      <c r="D1301" s="21">
        <f t="shared" si="42"/>
        <v>6.8584615384626875E-5</v>
      </c>
    </row>
    <row r="1302" spans="1:4">
      <c r="A1302">
        <v>0.1273</v>
      </c>
      <c r="B1302">
        <v>0.68617307692307705</v>
      </c>
      <c r="C1302" s="21">
        <f t="shared" si="41"/>
        <v>9.9999999999988987E-5</v>
      </c>
      <c r="D1302" s="21">
        <f t="shared" si="42"/>
        <v>6.8617307692300143E-5</v>
      </c>
    </row>
    <row r="1303" spans="1:4">
      <c r="A1303">
        <v>0.12740000000000001</v>
      </c>
      <c r="B1303">
        <v>0.6865</v>
      </c>
      <c r="C1303" s="21">
        <f t="shared" si="41"/>
        <v>1.0000000000001674E-4</v>
      </c>
      <c r="D1303" s="21">
        <f t="shared" si="42"/>
        <v>6.8650000000011494E-5</v>
      </c>
    </row>
    <row r="1304" spans="1:4">
      <c r="A1304">
        <v>0.1275</v>
      </c>
      <c r="B1304">
        <v>0.68682692307692295</v>
      </c>
      <c r="C1304" s="21">
        <f t="shared" si="41"/>
        <v>9.9999999999988987E-5</v>
      </c>
      <c r="D1304" s="21">
        <f t="shared" si="42"/>
        <v>6.8682692307684735E-5</v>
      </c>
    </row>
    <row r="1305" spans="1:4">
      <c r="A1305">
        <v>0.12759999999999999</v>
      </c>
      <c r="B1305">
        <v>0.687153846153846</v>
      </c>
      <c r="C1305" s="21">
        <f t="shared" si="41"/>
        <v>9.9999999999988987E-5</v>
      </c>
      <c r="D1305" s="21">
        <f t="shared" si="42"/>
        <v>6.8715384615377031E-5</v>
      </c>
    </row>
    <row r="1306" spans="1:4">
      <c r="A1306">
        <v>0.12770000000000001</v>
      </c>
      <c r="B1306">
        <v>0.68748076923076895</v>
      </c>
      <c r="C1306" s="21">
        <f t="shared" si="41"/>
        <v>1.0000000000001674E-4</v>
      </c>
      <c r="D1306" s="21">
        <f t="shared" si="42"/>
        <v>6.8748076923088409E-5</v>
      </c>
    </row>
    <row r="1307" spans="1:4">
      <c r="A1307">
        <v>0.1278</v>
      </c>
      <c r="B1307">
        <v>0.68780769230769201</v>
      </c>
      <c r="C1307" s="21">
        <f t="shared" si="41"/>
        <v>9.9999999999988987E-5</v>
      </c>
      <c r="D1307" s="21">
        <f t="shared" si="42"/>
        <v>6.8780769230761623E-5</v>
      </c>
    </row>
    <row r="1308" spans="1:4">
      <c r="A1308">
        <v>0.12790000000000001</v>
      </c>
      <c r="B1308">
        <v>0.68813461538461496</v>
      </c>
      <c r="C1308" s="21">
        <f t="shared" si="41"/>
        <v>1.0000000000001674E-4</v>
      </c>
      <c r="D1308" s="21">
        <f t="shared" si="42"/>
        <v>6.8813461538473015E-5</v>
      </c>
    </row>
    <row r="1309" spans="1:4">
      <c r="A1309">
        <v>0.128</v>
      </c>
      <c r="B1309">
        <v>0.68846153846153801</v>
      </c>
      <c r="C1309" s="21">
        <f t="shared" si="41"/>
        <v>9.9999999999988987E-5</v>
      </c>
      <c r="D1309" s="21">
        <f t="shared" si="42"/>
        <v>6.8846153846146215E-5</v>
      </c>
    </row>
    <row r="1310" spans="1:4">
      <c r="A1310">
        <v>0.12809999999999999</v>
      </c>
      <c r="B1310">
        <v>0.68878846153846196</v>
      </c>
      <c r="C1310" s="21">
        <f t="shared" si="41"/>
        <v>9.9999999999988987E-5</v>
      </c>
      <c r="D1310" s="21">
        <f t="shared" si="42"/>
        <v>6.8878846153838606E-5</v>
      </c>
    </row>
    <row r="1311" spans="1:4">
      <c r="A1311">
        <v>0.12820000000000001</v>
      </c>
      <c r="B1311">
        <v>0.68911538461538502</v>
      </c>
      <c r="C1311" s="21">
        <f t="shared" ref="C1311:C1374" si="43">A1311-A1310</f>
        <v>1.0000000000001674E-4</v>
      </c>
      <c r="D1311" s="21">
        <f t="shared" ref="D1311:D1374" si="44">B1311*C1311</f>
        <v>6.8911538461550038E-5</v>
      </c>
    </row>
    <row r="1312" spans="1:4">
      <c r="A1312">
        <v>0.1283</v>
      </c>
      <c r="B1312">
        <v>0.68944230769230797</v>
      </c>
      <c r="C1312" s="21">
        <f t="shared" si="43"/>
        <v>9.9999999999988987E-5</v>
      </c>
      <c r="D1312" s="21">
        <f t="shared" si="44"/>
        <v>6.8944230769223198E-5</v>
      </c>
    </row>
    <row r="1313" spans="1:4">
      <c r="A1313">
        <v>0.12839999999999999</v>
      </c>
      <c r="B1313">
        <v>0.68976923076923102</v>
      </c>
      <c r="C1313" s="21">
        <f t="shared" si="43"/>
        <v>9.9999999999988987E-5</v>
      </c>
      <c r="D1313" s="21">
        <f t="shared" si="44"/>
        <v>6.8976923076915508E-5</v>
      </c>
    </row>
    <row r="1314" spans="1:4">
      <c r="A1314">
        <v>0.1285</v>
      </c>
      <c r="B1314">
        <v>0.69009615384615397</v>
      </c>
      <c r="C1314" s="21">
        <f t="shared" si="43"/>
        <v>1.0000000000001674E-4</v>
      </c>
      <c r="D1314" s="21">
        <f t="shared" si="44"/>
        <v>6.9009615384626953E-5</v>
      </c>
    </row>
    <row r="1315" spans="1:4">
      <c r="A1315">
        <v>0.12859999999999999</v>
      </c>
      <c r="B1315">
        <v>0.69042307692307703</v>
      </c>
      <c r="C1315" s="21">
        <f t="shared" si="43"/>
        <v>9.9999999999988987E-5</v>
      </c>
      <c r="D1315" s="21">
        <f t="shared" si="44"/>
        <v>6.90423076923001E-5</v>
      </c>
    </row>
    <row r="1316" spans="1:4">
      <c r="A1316">
        <v>0.12870000000000001</v>
      </c>
      <c r="B1316">
        <v>0.69074999999999998</v>
      </c>
      <c r="C1316" s="21">
        <f t="shared" si="43"/>
        <v>1.0000000000001674E-4</v>
      </c>
      <c r="D1316" s="21">
        <f t="shared" si="44"/>
        <v>6.9075000000011559E-5</v>
      </c>
    </row>
    <row r="1317" spans="1:4">
      <c r="A1317">
        <v>0.1288</v>
      </c>
      <c r="B1317">
        <v>0.69107692307692303</v>
      </c>
      <c r="C1317" s="21">
        <f t="shared" si="43"/>
        <v>9.9999999999988987E-5</v>
      </c>
      <c r="D1317" s="21">
        <f t="shared" si="44"/>
        <v>6.9107692307684691E-5</v>
      </c>
    </row>
    <row r="1318" spans="1:4">
      <c r="A1318">
        <v>0.12889999999999999</v>
      </c>
      <c r="B1318">
        <v>0.69140384615384598</v>
      </c>
      <c r="C1318" s="21">
        <f t="shared" si="43"/>
        <v>9.9999999999988987E-5</v>
      </c>
      <c r="D1318" s="21">
        <f t="shared" si="44"/>
        <v>6.9140384615376987E-5</v>
      </c>
    </row>
    <row r="1319" spans="1:4">
      <c r="A1319">
        <v>0.129</v>
      </c>
      <c r="B1319">
        <v>0.69173076923076904</v>
      </c>
      <c r="C1319" s="21">
        <f t="shared" si="43"/>
        <v>1.0000000000001674E-4</v>
      </c>
      <c r="D1319" s="21">
        <f t="shared" si="44"/>
        <v>6.9173076923088487E-5</v>
      </c>
    </row>
    <row r="1320" spans="1:4">
      <c r="A1320">
        <v>0.12909999999999999</v>
      </c>
      <c r="B1320">
        <v>0.69205769230769199</v>
      </c>
      <c r="C1320" s="21">
        <f t="shared" si="43"/>
        <v>9.9999999999988987E-5</v>
      </c>
      <c r="D1320" s="21">
        <f t="shared" si="44"/>
        <v>6.9205769230761579E-5</v>
      </c>
    </row>
    <row r="1321" spans="1:4">
      <c r="A1321">
        <v>0.12920000000000001</v>
      </c>
      <c r="B1321">
        <v>0.69238461538461504</v>
      </c>
      <c r="C1321" s="21">
        <f t="shared" si="43"/>
        <v>1.0000000000001674E-4</v>
      </c>
      <c r="D1321" s="21">
        <f t="shared" si="44"/>
        <v>6.9238461538473093E-5</v>
      </c>
    </row>
    <row r="1322" spans="1:4">
      <c r="A1322">
        <v>0.1293</v>
      </c>
      <c r="B1322">
        <v>0.69271153846153799</v>
      </c>
      <c r="C1322" s="21">
        <f t="shared" si="43"/>
        <v>9.9999999999988987E-5</v>
      </c>
      <c r="D1322" s="21">
        <f t="shared" si="44"/>
        <v>6.9271153846146171E-5</v>
      </c>
    </row>
    <row r="1323" spans="1:4">
      <c r="A1323">
        <v>0.12939999999999999</v>
      </c>
      <c r="B1323">
        <v>0.69303846153846105</v>
      </c>
      <c r="C1323" s="21">
        <f t="shared" si="43"/>
        <v>9.9999999999988987E-5</v>
      </c>
      <c r="D1323" s="21">
        <f t="shared" si="44"/>
        <v>6.9303846153838467E-5</v>
      </c>
    </row>
    <row r="1324" spans="1:4">
      <c r="A1324">
        <v>0.1295</v>
      </c>
      <c r="B1324">
        <v>0.69336538461538499</v>
      </c>
      <c r="C1324" s="21">
        <f t="shared" si="43"/>
        <v>1.0000000000001674E-4</v>
      </c>
      <c r="D1324" s="21">
        <f t="shared" si="44"/>
        <v>6.9336538461550103E-5</v>
      </c>
    </row>
    <row r="1325" spans="1:4">
      <c r="A1325">
        <v>0.12959999999999999</v>
      </c>
      <c r="B1325">
        <v>0.69369230769230805</v>
      </c>
      <c r="C1325" s="21">
        <f t="shared" si="43"/>
        <v>9.9999999999988987E-5</v>
      </c>
      <c r="D1325" s="21">
        <f t="shared" si="44"/>
        <v>6.9369230769223168E-5</v>
      </c>
    </row>
    <row r="1326" spans="1:4">
      <c r="A1326">
        <v>0.12970000000000001</v>
      </c>
      <c r="B1326">
        <v>0.694019230769231</v>
      </c>
      <c r="C1326" s="21">
        <f t="shared" si="43"/>
        <v>1.0000000000001674E-4</v>
      </c>
      <c r="D1326" s="21">
        <f t="shared" si="44"/>
        <v>6.9401923076934722E-5</v>
      </c>
    </row>
    <row r="1327" spans="1:4">
      <c r="A1327">
        <v>0.1298</v>
      </c>
      <c r="B1327">
        <v>0.69434615384615395</v>
      </c>
      <c r="C1327" s="21">
        <f t="shared" si="43"/>
        <v>9.9999999999988987E-5</v>
      </c>
      <c r="D1327" s="21">
        <f t="shared" si="44"/>
        <v>6.9434615384607746E-5</v>
      </c>
    </row>
    <row r="1328" spans="1:4">
      <c r="A1328">
        <v>0.12989999999999999</v>
      </c>
      <c r="B1328">
        <v>0.694673076923077</v>
      </c>
      <c r="C1328" s="21">
        <f t="shared" si="43"/>
        <v>9.9999999999988987E-5</v>
      </c>
      <c r="D1328" s="21">
        <f t="shared" si="44"/>
        <v>6.9467307692300056E-5</v>
      </c>
    </row>
    <row r="1329" spans="1:4">
      <c r="A1329">
        <v>0.13</v>
      </c>
      <c r="B1329">
        <v>0.69499999999999995</v>
      </c>
      <c r="C1329" s="21">
        <f t="shared" si="43"/>
        <v>1.0000000000001674E-4</v>
      </c>
      <c r="D1329" s="21">
        <f t="shared" si="44"/>
        <v>6.9500000000011637E-5</v>
      </c>
    </row>
    <row r="1330" spans="1:4">
      <c r="A1330">
        <v>0.13009999999999999</v>
      </c>
      <c r="B1330">
        <v>0.69532692307692301</v>
      </c>
      <c r="C1330" s="21">
        <f t="shared" si="43"/>
        <v>9.9999999999988987E-5</v>
      </c>
      <c r="D1330" s="21">
        <f t="shared" si="44"/>
        <v>6.9532692307684648E-5</v>
      </c>
    </row>
    <row r="1331" spans="1:4">
      <c r="A1331">
        <v>0.13020000000000001</v>
      </c>
      <c r="B1331">
        <v>0.69565384615384596</v>
      </c>
      <c r="C1331" s="21">
        <f t="shared" si="43"/>
        <v>1.0000000000001674E-4</v>
      </c>
      <c r="D1331" s="21">
        <f t="shared" si="44"/>
        <v>6.9565384615396242E-5</v>
      </c>
    </row>
    <row r="1332" spans="1:4">
      <c r="A1332">
        <v>0.1303</v>
      </c>
      <c r="B1332">
        <v>0.69598076923076901</v>
      </c>
      <c r="C1332" s="21">
        <f t="shared" si="43"/>
        <v>9.9999999999988987E-5</v>
      </c>
      <c r="D1332" s="21">
        <f t="shared" si="44"/>
        <v>6.959807692306924E-5</v>
      </c>
    </row>
    <row r="1333" spans="1:4">
      <c r="A1333">
        <v>0.13039999999999999</v>
      </c>
      <c r="B1333">
        <v>0.69630769230769196</v>
      </c>
      <c r="C1333" s="21">
        <f t="shared" si="43"/>
        <v>9.9999999999988987E-5</v>
      </c>
      <c r="D1333" s="21">
        <f t="shared" si="44"/>
        <v>6.9630769230761522E-5</v>
      </c>
    </row>
    <row r="1334" spans="1:4">
      <c r="A1334">
        <v>0.1305</v>
      </c>
      <c r="B1334">
        <v>0.69663461538461502</v>
      </c>
      <c r="C1334" s="21">
        <f t="shared" si="43"/>
        <v>1.0000000000001674E-4</v>
      </c>
      <c r="D1334" s="21">
        <f t="shared" si="44"/>
        <v>6.9663461538473171E-5</v>
      </c>
    </row>
    <row r="1335" spans="1:4">
      <c r="A1335">
        <v>0.13059999999999999</v>
      </c>
      <c r="B1335">
        <v>0.69696153846153797</v>
      </c>
      <c r="C1335" s="21">
        <f t="shared" si="43"/>
        <v>9.9999999999988987E-5</v>
      </c>
      <c r="D1335" s="21">
        <f t="shared" si="44"/>
        <v>6.9696153846146114E-5</v>
      </c>
    </row>
    <row r="1336" spans="1:4">
      <c r="A1336">
        <v>0.13070000000000001</v>
      </c>
      <c r="B1336">
        <v>0.69728846153846202</v>
      </c>
      <c r="C1336" s="21">
        <f t="shared" si="43"/>
        <v>1.0000000000001674E-4</v>
      </c>
      <c r="D1336" s="21">
        <f t="shared" si="44"/>
        <v>6.9728846153857871E-5</v>
      </c>
    </row>
    <row r="1337" spans="1:4">
      <c r="A1337">
        <v>0.1308</v>
      </c>
      <c r="B1337">
        <v>0.69761538461538497</v>
      </c>
      <c r="C1337" s="21">
        <f t="shared" si="43"/>
        <v>9.9999999999988987E-5</v>
      </c>
      <c r="D1337" s="21">
        <f t="shared" si="44"/>
        <v>6.9761538461530814E-5</v>
      </c>
    </row>
    <row r="1338" spans="1:4">
      <c r="A1338">
        <v>0.13089999999999999</v>
      </c>
      <c r="B1338">
        <v>0.69794230769230803</v>
      </c>
      <c r="C1338" s="21">
        <f t="shared" si="43"/>
        <v>9.9999999999988987E-5</v>
      </c>
      <c r="D1338" s="21">
        <f t="shared" si="44"/>
        <v>6.979423076922311E-5</v>
      </c>
    </row>
    <row r="1339" spans="1:4">
      <c r="A1339">
        <v>0.13100000000000001</v>
      </c>
      <c r="B1339">
        <v>0.69826923076923098</v>
      </c>
      <c r="C1339" s="21">
        <f t="shared" si="43"/>
        <v>1.0000000000001674E-4</v>
      </c>
      <c r="D1339" s="21">
        <f t="shared" si="44"/>
        <v>6.9826923076934786E-5</v>
      </c>
    </row>
    <row r="1340" spans="1:4">
      <c r="A1340">
        <v>0.13109999999999999</v>
      </c>
      <c r="B1340">
        <v>0.69859615384615403</v>
      </c>
      <c r="C1340" s="21">
        <f t="shared" si="43"/>
        <v>9.9999999999988987E-5</v>
      </c>
      <c r="D1340" s="21">
        <f t="shared" si="44"/>
        <v>6.9859615384607716E-5</v>
      </c>
    </row>
    <row r="1341" spans="1:4">
      <c r="A1341">
        <v>0.13120000000000001</v>
      </c>
      <c r="B1341">
        <v>0.69892307692307698</v>
      </c>
      <c r="C1341" s="21">
        <f t="shared" si="43"/>
        <v>1.0000000000001674E-4</v>
      </c>
      <c r="D1341" s="21">
        <f t="shared" si="44"/>
        <v>6.9892307692319405E-5</v>
      </c>
    </row>
    <row r="1342" spans="1:4">
      <c r="A1342">
        <v>0.1313</v>
      </c>
      <c r="B1342">
        <v>0.69925000000000004</v>
      </c>
      <c r="C1342" s="21">
        <f t="shared" si="43"/>
        <v>9.9999999999988987E-5</v>
      </c>
      <c r="D1342" s="21">
        <f t="shared" si="44"/>
        <v>6.9924999999992308E-5</v>
      </c>
    </row>
    <row r="1343" spans="1:4">
      <c r="A1343">
        <v>0.13139999999999999</v>
      </c>
      <c r="B1343">
        <v>0.69957692307692299</v>
      </c>
      <c r="C1343" s="21">
        <f t="shared" si="43"/>
        <v>9.9999999999988987E-5</v>
      </c>
      <c r="D1343" s="21">
        <f t="shared" si="44"/>
        <v>6.995769230768459E-5</v>
      </c>
    </row>
    <row r="1344" spans="1:4">
      <c r="A1344">
        <v>0.13150000000000001</v>
      </c>
      <c r="B1344">
        <v>0.69990384615384604</v>
      </c>
      <c r="C1344" s="21">
        <f t="shared" si="43"/>
        <v>1.0000000000001674E-4</v>
      </c>
      <c r="D1344" s="21">
        <f t="shared" si="44"/>
        <v>6.999038461539632E-5</v>
      </c>
    </row>
    <row r="1345" spans="1:4">
      <c r="A1345">
        <v>0.13159999999999999</v>
      </c>
      <c r="B1345">
        <v>0.70023076923076899</v>
      </c>
      <c r="C1345" s="21">
        <f t="shared" si="43"/>
        <v>9.9999999999988987E-5</v>
      </c>
      <c r="D1345" s="21">
        <f t="shared" si="44"/>
        <v>7.0023076923069182E-5</v>
      </c>
    </row>
    <row r="1346" spans="1:4">
      <c r="A1346">
        <v>0.13170000000000001</v>
      </c>
      <c r="B1346">
        <v>0.70055769230769205</v>
      </c>
      <c r="C1346" s="21">
        <f t="shared" si="43"/>
        <v>1.0000000000001674E-4</v>
      </c>
      <c r="D1346" s="21">
        <f t="shared" si="44"/>
        <v>7.005576923078094E-5</v>
      </c>
    </row>
    <row r="1347" spans="1:4">
      <c r="A1347">
        <v>0.1318</v>
      </c>
      <c r="B1347">
        <v>0.700884615384615</v>
      </c>
      <c r="C1347" s="21">
        <f t="shared" si="43"/>
        <v>9.9999999999988987E-5</v>
      </c>
      <c r="D1347" s="21">
        <f t="shared" si="44"/>
        <v>7.0088461538453774E-5</v>
      </c>
    </row>
    <row r="1348" spans="1:4">
      <c r="A1348">
        <v>0.13189999999999999</v>
      </c>
      <c r="B1348">
        <v>0.70121153846153805</v>
      </c>
      <c r="C1348" s="21">
        <f t="shared" si="43"/>
        <v>9.9999999999988987E-5</v>
      </c>
      <c r="D1348" s="21">
        <f t="shared" si="44"/>
        <v>7.0121153846146084E-5</v>
      </c>
    </row>
    <row r="1349" spans="1:4">
      <c r="A1349">
        <v>0.13200000000000001</v>
      </c>
      <c r="B1349">
        <v>0.701538461538462</v>
      </c>
      <c r="C1349" s="21">
        <f t="shared" si="43"/>
        <v>1.0000000000001674E-4</v>
      </c>
      <c r="D1349" s="21">
        <f t="shared" si="44"/>
        <v>7.0153846153857949E-5</v>
      </c>
    </row>
    <row r="1350" spans="1:4">
      <c r="A1350">
        <v>0.1321</v>
      </c>
      <c r="B1350">
        <v>0.70186538461538495</v>
      </c>
      <c r="C1350" s="21">
        <f t="shared" si="43"/>
        <v>9.9999999999988987E-5</v>
      </c>
      <c r="D1350" s="21">
        <f t="shared" si="44"/>
        <v>7.018653846153077E-5</v>
      </c>
    </row>
    <row r="1351" spans="1:4">
      <c r="A1351">
        <v>0.13220000000000001</v>
      </c>
      <c r="B1351">
        <v>0.702192307692308</v>
      </c>
      <c r="C1351" s="21">
        <f t="shared" si="43"/>
        <v>1.0000000000001674E-4</v>
      </c>
      <c r="D1351" s="21">
        <f t="shared" si="44"/>
        <v>7.0219230769242555E-5</v>
      </c>
    </row>
    <row r="1352" spans="1:4">
      <c r="A1352">
        <v>0.1323</v>
      </c>
      <c r="B1352">
        <v>0.70251923076923095</v>
      </c>
      <c r="C1352" s="21">
        <f t="shared" si="43"/>
        <v>9.9999999999988987E-5</v>
      </c>
      <c r="D1352" s="21">
        <f t="shared" si="44"/>
        <v>7.0251923076915362E-5</v>
      </c>
    </row>
    <row r="1353" spans="1:4">
      <c r="A1353">
        <v>0.13239999999999999</v>
      </c>
      <c r="B1353">
        <v>0.70284615384615401</v>
      </c>
      <c r="C1353" s="21">
        <f t="shared" si="43"/>
        <v>9.9999999999988987E-5</v>
      </c>
      <c r="D1353" s="21">
        <f t="shared" si="44"/>
        <v>7.0284615384607658E-5</v>
      </c>
    </row>
    <row r="1354" spans="1:4">
      <c r="A1354">
        <v>0.13250000000000001</v>
      </c>
      <c r="B1354">
        <v>0.70317307692307696</v>
      </c>
      <c r="C1354" s="21">
        <f t="shared" si="43"/>
        <v>1.0000000000001674E-4</v>
      </c>
      <c r="D1354" s="21">
        <f t="shared" si="44"/>
        <v>7.031730769231947E-5</v>
      </c>
    </row>
    <row r="1355" spans="1:4">
      <c r="A1355">
        <v>0.1326</v>
      </c>
      <c r="B1355">
        <v>0.70350000000000001</v>
      </c>
      <c r="C1355" s="21">
        <f t="shared" si="43"/>
        <v>9.9999999999988987E-5</v>
      </c>
      <c r="D1355" s="21">
        <f t="shared" si="44"/>
        <v>7.034999999999225E-5</v>
      </c>
    </row>
    <row r="1356" spans="1:4">
      <c r="A1356">
        <v>0.13270000000000001</v>
      </c>
      <c r="B1356">
        <v>0.70382692307692296</v>
      </c>
      <c r="C1356" s="21">
        <f t="shared" si="43"/>
        <v>1.0000000000001674E-4</v>
      </c>
      <c r="D1356" s="21">
        <f t="shared" si="44"/>
        <v>7.0382692307704075E-5</v>
      </c>
    </row>
    <row r="1357" spans="1:4">
      <c r="A1357">
        <v>0.1328</v>
      </c>
      <c r="B1357">
        <v>0.70415384615384602</v>
      </c>
      <c r="C1357" s="21">
        <f t="shared" si="43"/>
        <v>9.9999999999988987E-5</v>
      </c>
      <c r="D1357" s="21">
        <f t="shared" si="44"/>
        <v>7.0415384615376842E-5</v>
      </c>
    </row>
    <row r="1358" spans="1:4">
      <c r="A1358">
        <v>0.13289999999999999</v>
      </c>
      <c r="B1358">
        <v>0.70448076923076897</v>
      </c>
      <c r="C1358" s="21">
        <f t="shared" si="43"/>
        <v>9.9999999999988987E-5</v>
      </c>
      <c r="D1358" s="21">
        <f t="shared" si="44"/>
        <v>7.0448076923069138E-5</v>
      </c>
    </row>
    <row r="1359" spans="1:4">
      <c r="A1359">
        <v>0.13300000000000001</v>
      </c>
      <c r="B1359">
        <v>0.70480769230769202</v>
      </c>
      <c r="C1359" s="21">
        <f t="shared" si="43"/>
        <v>1.0000000000001674E-4</v>
      </c>
      <c r="D1359" s="21">
        <f t="shared" si="44"/>
        <v>7.0480769230781004E-5</v>
      </c>
    </row>
    <row r="1360" spans="1:4">
      <c r="A1360">
        <v>0.1331</v>
      </c>
      <c r="B1360">
        <v>0.70513461538461497</v>
      </c>
      <c r="C1360" s="21">
        <f t="shared" si="43"/>
        <v>9.9999999999988987E-5</v>
      </c>
      <c r="D1360" s="21">
        <f t="shared" si="44"/>
        <v>7.051346153845373E-5</v>
      </c>
    </row>
    <row r="1361" spans="1:4">
      <c r="A1361">
        <v>0.13320000000000001</v>
      </c>
      <c r="B1361">
        <v>0.70546153846153903</v>
      </c>
      <c r="C1361" s="21">
        <f t="shared" si="43"/>
        <v>1.0000000000001674E-4</v>
      </c>
      <c r="D1361" s="21">
        <f t="shared" si="44"/>
        <v>7.0546153846165718E-5</v>
      </c>
    </row>
    <row r="1362" spans="1:4">
      <c r="A1362">
        <v>0.1333</v>
      </c>
      <c r="B1362">
        <v>0.70578846153846198</v>
      </c>
      <c r="C1362" s="21">
        <f t="shared" si="43"/>
        <v>9.9999999999988987E-5</v>
      </c>
      <c r="D1362" s="21">
        <f t="shared" si="44"/>
        <v>7.0578846153838431E-5</v>
      </c>
    </row>
    <row r="1363" spans="1:4">
      <c r="A1363">
        <v>0.13339999999999999</v>
      </c>
      <c r="B1363">
        <v>0.70611538461538503</v>
      </c>
      <c r="C1363" s="21">
        <f t="shared" si="43"/>
        <v>9.9999999999988987E-5</v>
      </c>
      <c r="D1363" s="21">
        <f t="shared" si="44"/>
        <v>7.0611538461530727E-5</v>
      </c>
    </row>
    <row r="1364" spans="1:4">
      <c r="A1364">
        <v>0.13350000000000001</v>
      </c>
      <c r="B1364">
        <v>0.70644230769230798</v>
      </c>
      <c r="C1364" s="21">
        <f t="shared" si="43"/>
        <v>1.0000000000001674E-4</v>
      </c>
      <c r="D1364" s="21">
        <f t="shared" si="44"/>
        <v>7.0644230769242619E-5</v>
      </c>
    </row>
    <row r="1365" spans="1:4">
      <c r="A1365">
        <v>0.1336</v>
      </c>
      <c r="B1365">
        <v>0.70676923076923104</v>
      </c>
      <c r="C1365" s="21">
        <f t="shared" si="43"/>
        <v>9.9999999999988987E-5</v>
      </c>
      <c r="D1365" s="21">
        <f t="shared" si="44"/>
        <v>7.0676923076915319E-5</v>
      </c>
    </row>
    <row r="1366" spans="1:4">
      <c r="A1366">
        <v>0.13370000000000001</v>
      </c>
      <c r="B1366">
        <v>0.70709615384615399</v>
      </c>
      <c r="C1366" s="21">
        <f t="shared" si="43"/>
        <v>1.0000000000001674E-4</v>
      </c>
      <c r="D1366" s="21">
        <f t="shared" si="44"/>
        <v>7.0709615384627239E-5</v>
      </c>
    </row>
    <row r="1367" spans="1:4">
      <c r="A1367">
        <v>0.1338</v>
      </c>
      <c r="B1367">
        <v>0.70742307692307704</v>
      </c>
      <c r="C1367" s="21">
        <f t="shared" si="43"/>
        <v>9.9999999999988987E-5</v>
      </c>
      <c r="D1367" s="21">
        <f t="shared" si="44"/>
        <v>7.074230769229991E-5</v>
      </c>
    </row>
    <row r="1368" spans="1:4">
      <c r="A1368">
        <v>0.13389999999999999</v>
      </c>
      <c r="B1368">
        <v>0.70774999999999999</v>
      </c>
      <c r="C1368" s="21">
        <f t="shared" si="43"/>
        <v>9.9999999999988987E-5</v>
      </c>
      <c r="D1368" s="21">
        <f t="shared" si="44"/>
        <v>7.0774999999992206E-5</v>
      </c>
    </row>
    <row r="1369" spans="1:4">
      <c r="A1369">
        <v>0.13400000000000001</v>
      </c>
      <c r="B1369">
        <v>0.70807692307692305</v>
      </c>
      <c r="C1369" s="21">
        <f t="shared" si="43"/>
        <v>1.0000000000001674E-4</v>
      </c>
      <c r="D1369" s="21">
        <f t="shared" si="44"/>
        <v>7.0807692307704154E-5</v>
      </c>
    </row>
    <row r="1370" spans="1:4">
      <c r="A1370">
        <v>0.1341</v>
      </c>
      <c r="B1370">
        <v>0.708403846153846</v>
      </c>
      <c r="C1370" s="21">
        <f t="shared" si="43"/>
        <v>9.9999999999988987E-5</v>
      </c>
      <c r="D1370" s="21">
        <f t="shared" si="44"/>
        <v>7.0840384615376798E-5</v>
      </c>
    </row>
    <row r="1371" spans="1:4">
      <c r="A1371">
        <v>0.13420000000000001</v>
      </c>
      <c r="B1371">
        <v>0.70873076923076905</v>
      </c>
      <c r="C1371" s="21">
        <f t="shared" si="43"/>
        <v>1.0000000000001674E-4</v>
      </c>
      <c r="D1371" s="21">
        <f t="shared" si="44"/>
        <v>7.0873076923088773E-5</v>
      </c>
    </row>
    <row r="1372" spans="1:4">
      <c r="A1372">
        <v>0.1343</v>
      </c>
      <c r="B1372">
        <v>0.709057692307692</v>
      </c>
      <c r="C1372" s="21">
        <f t="shared" si="43"/>
        <v>9.9999999999988987E-5</v>
      </c>
      <c r="D1372" s="21">
        <f t="shared" si="44"/>
        <v>7.090576923076139E-5</v>
      </c>
    </row>
    <row r="1373" spans="1:4">
      <c r="A1373">
        <v>0.13439999999999999</v>
      </c>
      <c r="B1373">
        <v>0.70938461538461495</v>
      </c>
      <c r="C1373" s="21">
        <f t="shared" si="43"/>
        <v>9.9999999999988987E-5</v>
      </c>
      <c r="D1373" s="21">
        <f t="shared" si="44"/>
        <v>7.0938461538453686E-5</v>
      </c>
    </row>
    <row r="1374" spans="1:4">
      <c r="A1374">
        <v>0.13450000000000001</v>
      </c>
      <c r="B1374">
        <v>0.70971153846153801</v>
      </c>
      <c r="C1374" s="21">
        <f t="shared" si="43"/>
        <v>1.0000000000001674E-4</v>
      </c>
      <c r="D1374" s="21">
        <f t="shared" si="44"/>
        <v>7.0971153846165688E-5</v>
      </c>
    </row>
    <row r="1375" spans="1:4">
      <c r="A1375">
        <v>0.1346</v>
      </c>
      <c r="B1375">
        <v>0.71003846153846195</v>
      </c>
      <c r="C1375" s="21">
        <f t="shared" ref="C1375:C1438" si="45">A1375-A1374</f>
        <v>9.9999999999988987E-5</v>
      </c>
      <c r="D1375" s="21">
        <f t="shared" ref="D1375:D1438" si="46">B1375*C1375</f>
        <v>7.1003846153838373E-5</v>
      </c>
    </row>
    <row r="1376" spans="1:4">
      <c r="A1376">
        <v>0.13469999999999999</v>
      </c>
      <c r="B1376">
        <v>0.71036538461538501</v>
      </c>
      <c r="C1376" s="21">
        <f t="shared" si="45"/>
        <v>9.9999999999988987E-5</v>
      </c>
      <c r="D1376" s="21">
        <f t="shared" si="46"/>
        <v>7.1036538461530683E-5</v>
      </c>
    </row>
    <row r="1377" spans="1:4">
      <c r="A1377">
        <v>0.1348</v>
      </c>
      <c r="B1377">
        <v>0.71069230769230796</v>
      </c>
      <c r="C1377" s="21">
        <f t="shared" si="45"/>
        <v>1.0000000000001674E-4</v>
      </c>
      <c r="D1377" s="21">
        <f t="shared" si="46"/>
        <v>7.1069230769242698E-5</v>
      </c>
    </row>
    <row r="1378" spans="1:4">
      <c r="A1378">
        <v>0.13489999999999999</v>
      </c>
      <c r="B1378">
        <v>0.71101923076923101</v>
      </c>
      <c r="C1378" s="21">
        <f t="shared" si="45"/>
        <v>9.9999999999988987E-5</v>
      </c>
      <c r="D1378" s="21">
        <f t="shared" si="46"/>
        <v>7.1101923076915275E-5</v>
      </c>
    </row>
    <row r="1379" spans="1:4">
      <c r="A1379">
        <v>0.13500000000000001</v>
      </c>
      <c r="B1379">
        <v>0.71134615384615396</v>
      </c>
      <c r="C1379" s="21">
        <f t="shared" si="45"/>
        <v>1.0000000000001674E-4</v>
      </c>
      <c r="D1379" s="21">
        <f t="shared" si="46"/>
        <v>7.1134615384627303E-5</v>
      </c>
    </row>
    <row r="1380" spans="1:4">
      <c r="A1380">
        <v>0.1351</v>
      </c>
      <c r="B1380">
        <v>0.71167307692307702</v>
      </c>
      <c r="C1380" s="21">
        <f t="shared" si="45"/>
        <v>9.9999999999988987E-5</v>
      </c>
      <c r="D1380" s="21">
        <f t="shared" si="46"/>
        <v>7.1167307692299867E-5</v>
      </c>
    </row>
    <row r="1381" spans="1:4">
      <c r="A1381">
        <v>0.13519999999999999</v>
      </c>
      <c r="B1381">
        <v>0.71199999999999997</v>
      </c>
      <c r="C1381" s="21">
        <f t="shared" si="45"/>
        <v>9.9999999999988987E-5</v>
      </c>
      <c r="D1381" s="21">
        <f t="shared" si="46"/>
        <v>7.1199999999992149E-5</v>
      </c>
    </row>
    <row r="1382" spans="1:4">
      <c r="A1382">
        <v>0.1353</v>
      </c>
      <c r="B1382">
        <v>0.71232692307692302</v>
      </c>
      <c r="C1382" s="21">
        <f t="shared" si="45"/>
        <v>1.0000000000001674E-4</v>
      </c>
      <c r="D1382" s="21">
        <f t="shared" si="46"/>
        <v>7.1232692307704232E-5</v>
      </c>
    </row>
    <row r="1383" spans="1:4">
      <c r="A1383">
        <v>0.13539999999999999</v>
      </c>
      <c r="B1383">
        <v>0.71265384615384597</v>
      </c>
      <c r="C1383" s="21">
        <f t="shared" si="45"/>
        <v>9.9999999999988987E-5</v>
      </c>
      <c r="D1383" s="21">
        <f t="shared" si="46"/>
        <v>7.1265384615376755E-5</v>
      </c>
    </row>
    <row r="1384" spans="1:4">
      <c r="A1384">
        <v>0.13550000000000001</v>
      </c>
      <c r="B1384">
        <v>0.71298076923076903</v>
      </c>
      <c r="C1384" s="21">
        <f t="shared" si="45"/>
        <v>1.0000000000001674E-4</v>
      </c>
      <c r="D1384" s="21">
        <f t="shared" si="46"/>
        <v>7.1298076923088837E-5</v>
      </c>
    </row>
    <row r="1385" spans="1:4">
      <c r="A1385">
        <v>0.1356</v>
      </c>
      <c r="B1385">
        <v>0.71330769230769198</v>
      </c>
      <c r="C1385" s="21">
        <f t="shared" si="45"/>
        <v>9.9999999999988987E-5</v>
      </c>
      <c r="D1385" s="21">
        <f t="shared" si="46"/>
        <v>7.1330769230761346E-5</v>
      </c>
    </row>
    <row r="1386" spans="1:4">
      <c r="A1386">
        <v>0.13569999999999999</v>
      </c>
      <c r="B1386">
        <v>0.71363461538461503</v>
      </c>
      <c r="C1386" s="21">
        <f t="shared" si="45"/>
        <v>9.9999999999988987E-5</v>
      </c>
      <c r="D1386" s="21">
        <f t="shared" si="46"/>
        <v>7.1363461538453642E-5</v>
      </c>
    </row>
    <row r="1387" spans="1:4">
      <c r="A1387">
        <v>0.1358</v>
      </c>
      <c r="B1387">
        <v>0.71396153846153898</v>
      </c>
      <c r="C1387" s="21">
        <f t="shared" si="45"/>
        <v>1.0000000000001674E-4</v>
      </c>
      <c r="D1387" s="21">
        <f t="shared" si="46"/>
        <v>7.1396153846165847E-5</v>
      </c>
    </row>
    <row r="1388" spans="1:4">
      <c r="A1388">
        <v>0.13589999999999999</v>
      </c>
      <c r="B1388">
        <v>0.71428846153846204</v>
      </c>
      <c r="C1388" s="21">
        <f t="shared" si="45"/>
        <v>9.9999999999988987E-5</v>
      </c>
      <c r="D1388" s="21">
        <f t="shared" si="46"/>
        <v>7.1428846153838343E-5</v>
      </c>
    </row>
    <row r="1389" spans="1:4">
      <c r="A1389">
        <v>0.13600000000000001</v>
      </c>
      <c r="B1389">
        <v>0.71461538461538499</v>
      </c>
      <c r="C1389" s="21">
        <f t="shared" si="45"/>
        <v>1.0000000000001674E-4</v>
      </c>
      <c r="D1389" s="21">
        <f t="shared" si="46"/>
        <v>7.1461538461550466E-5</v>
      </c>
    </row>
    <row r="1390" spans="1:4">
      <c r="A1390">
        <v>0.1361</v>
      </c>
      <c r="B1390">
        <v>0.71494230769230804</v>
      </c>
      <c r="C1390" s="21">
        <f t="shared" si="45"/>
        <v>9.9999999999988987E-5</v>
      </c>
      <c r="D1390" s="21">
        <f t="shared" si="46"/>
        <v>7.1494230769222935E-5</v>
      </c>
    </row>
    <row r="1391" spans="1:4">
      <c r="A1391">
        <v>0.13619999999999999</v>
      </c>
      <c r="B1391">
        <v>0.71526923076923099</v>
      </c>
      <c r="C1391" s="21">
        <f t="shared" si="45"/>
        <v>9.9999999999988987E-5</v>
      </c>
      <c r="D1391" s="21">
        <f t="shared" si="46"/>
        <v>7.1526923076915217E-5</v>
      </c>
    </row>
    <row r="1392" spans="1:4">
      <c r="A1392">
        <v>0.1363</v>
      </c>
      <c r="B1392">
        <v>0.71559615384615405</v>
      </c>
      <c r="C1392" s="21">
        <f t="shared" si="45"/>
        <v>1.0000000000001674E-4</v>
      </c>
      <c r="D1392" s="21">
        <f t="shared" si="46"/>
        <v>7.1559615384627381E-5</v>
      </c>
    </row>
    <row r="1393" spans="1:4">
      <c r="A1393">
        <v>0.13639999999999999</v>
      </c>
      <c r="B1393">
        <v>0.715923076923077</v>
      </c>
      <c r="C1393" s="21">
        <f t="shared" si="45"/>
        <v>9.9999999999988987E-5</v>
      </c>
      <c r="D1393" s="21">
        <f t="shared" si="46"/>
        <v>7.1592307692299809E-5</v>
      </c>
    </row>
    <row r="1394" spans="1:4">
      <c r="A1394">
        <v>0.13650000000000001</v>
      </c>
      <c r="B1394">
        <v>0.71625000000000005</v>
      </c>
      <c r="C1394" s="21">
        <f t="shared" si="45"/>
        <v>1.0000000000001674E-4</v>
      </c>
      <c r="D1394" s="21">
        <f t="shared" si="46"/>
        <v>7.1625000000012E-5</v>
      </c>
    </row>
    <row r="1395" spans="1:4">
      <c r="A1395">
        <v>0.1366</v>
      </c>
      <c r="B1395">
        <v>0.716576923076923</v>
      </c>
      <c r="C1395" s="21">
        <f t="shared" si="45"/>
        <v>9.9999999999988987E-5</v>
      </c>
      <c r="D1395" s="21">
        <f t="shared" si="46"/>
        <v>7.1657692307684415E-5</v>
      </c>
    </row>
    <row r="1396" spans="1:4">
      <c r="A1396">
        <v>0.13669999999999999</v>
      </c>
      <c r="B1396">
        <v>0.71690384615384595</v>
      </c>
      <c r="C1396" s="21">
        <f t="shared" si="45"/>
        <v>9.9999999999988987E-5</v>
      </c>
      <c r="D1396" s="21">
        <f t="shared" si="46"/>
        <v>7.1690384615376697E-5</v>
      </c>
    </row>
    <row r="1397" spans="1:4">
      <c r="A1397">
        <v>0.1368</v>
      </c>
      <c r="B1397">
        <v>0.71723076923076901</v>
      </c>
      <c r="C1397" s="21">
        <f t="shared" si="45"/>
        <v>1.0000000000001674E-4</v>
      </c>
      <c r="D1397" s="21">
        <f t="shared" si="46"/>
        <v>7.1723076923088915E-5</v>
      </c>
    </row>
    <row r="1398" spans="1:4">
      <c r="A1398">
        <v>0.13689999999999999</v>
      </c>
      <c r="B1398">
        <v>0.71755769230769195</v>
      </c>
      <c r="C1398" s="21">
        <f t="shared" si="45"/>
        <v>9.9999999999988987E-5</v>
      </c>
      <c r="D1398" s="21">
        <f t="shared" si="46"/>
        <v>7.1755769230761289E-5</v>
      </c>
    </row>
    <row r="1399" spans="1:4">
      <c r="A1399">
        <v>0.13700000000000001</v>
      </c>
      <c r="B1399">
        <v>0.71788461538461501</v>
      </c>
      <c r="C1399" s="21">
        <f t="shared" si="45"/>
        <v>1.0000000000001674E-4</v>
      </c>
      <c r="D1399" s="21">
        <f t="shared" si="46"/>
        <v>7.1788461538473521E-5</v>
      </c>
    </row>
    <row r="1400" spans="1:4">
      <c r="A1400">
        <v>0.1371</v>
      </c>
      <c r="B1400">
        <v>0.71821153846153796</v>
      </c>
      <c r="C1400" s="21">
        <f t="shared" si="45"/>
        <v>9.9999999999988987E-5</v>
      </c>
      <c r="D1400" s="21">
        <f t="shared" si="46"/>
        <v>7.1821153846145881E-5</v>
      </c>
    </row>
    <row r="1401" spans="1:4">
      <c r="A1401">
        <v>0.13719999999999999</v>
      </c>
      <c r="B1401">
        <v>0.71853846153846201</v>
      </c>
      <c r="C1401" s="21">
        <f t="shared" si="45"/>
        <v>9.9999999999988987E-5</v>
      </c>
      <c r="D1401" s="21">
        <f t="shared" si="46"/>
        <v>7.1853846153838285E-5</v>
      </c>
    </row>
    <row r="1402" spans="1:4">
      <c r="A1402">
        <v>0.13730000000000001</v>
      </c>
      <c r="B1402">
        <v>0.71886538461538496</v>
      </c>
      <c r="C1402" s="21">
        <f t="shared" si="45"/>
        <v>1.0000000000001674E-4</v>
      </c>
      <c r="D1402" s="21">
        <f t="shared" si="46"/>
        <v>7.1886538461550531E-5</v>
      </c>
    </row>
    <row r="1403" spans="1:4">
      <c r="A1403">
        <v>0.13739999999999999</v>
      </c>
      <c r="B1403">
        <v>0.71919230769230802</v>
      </c>
      <c r="C1403" s="21">
        <f t="shared" si="45"/>
        <v>9.9999999999988987E-5</v>
      </c>
      <c r="D1403" s="21">
        <f t="shared" si="46"/>
        <v>7.1919230769222877E-5</v>
      </c>
    </row>
    <row r="1404" spans="1:4">
      <c r="A1404">
        <v>0.13750000000000001</v>
      </c>
      <c r="B1404">
        <v>0.71951923076923097</v>
      </c>
      <c r="C1404" s="21">
        <f t="shared" si="45"/>
        <v>1.0000000000001674E-4</v>
      </c>
      <c r="D1404" s="21">
        <f t="shared" si="46"/>
        <v>7.1951923076935136E-5</v>
      </c>
    </row>
    <row r="1405" spans="1:4">
      <c r="A1405">
        <v>0.1376</v>
      </c>
      <c r="B1405">
        <v>0.71984615384615402</v>
      </c>
      <c r="C1405" s="21">
        <f t="shared" si="45"/>
        <v>9.9999999999988987E-5</v>
      </c>
      <c r="D1405" s="21">
        <f t="shared" si="46"/>
        <v>7.1984615384607469E-5</v>
      </c>
    </row>
    <row r="1406" spans="1:4">
      <c r="A1406">
        <v>0.13769999999999999</v>
      </c>
      <c r="B1406">
        <v>0.72017307692307697</v>
      </c>
      <c r="C1406" s="21">
        <f t="shared" si="45"/>
        <v>9.9999999999988987E-5</v>
      </c>
      <c r="D1406" s="21">
        <f t="shared" si="46"/>
        <v>7.2017307692299765E-5</v>
      </c>
    </row>
    <row r="1407" spans="1:4">
      <c r="A1407">
        <v>0.13780000000000001</v>
      </c>
      <c r="B1407">
        <v>0.72050000000000003</v>
      </c>
      <c r="C1407" s="21">
        <f t="shared" si="45"/>
        <v>1.0000000000001674E-4</v>
      </c>
      <c r="D1407" s="21">
        <f t="shared" si="46"/>
        <v>7.2050000000012065E-5</v>
      </c>
    </row>
    <row r="1408" spans="1:4">
      <c r="A1408">
        <v>0.13789999999999999</v>
      </c>
      <c r="B1408">
        <v>0.72082692307692298</v>
      </c>
      <c r="C1408" s="21">
        <f t="shared" si="45"/>
        <v>9.9999999999988987E-5</v>
      </c>
      <c r="D1408" s="21">
        <f t="shared" si="46"/>
        <v>7.2082692307684357E-5</v>
      </c>
    </row>
    <row r="1409" spans="1:4">
      <c r="A1409">
        <v>0.13800000000000001</v>
      </c>
      <c r="B1409">
        <v>0.72115384615384603</v>
      </c>
      <c r="C1409" s="21">
        <f t="shared" si="45"/>
        <v>1.0000000000001674E-4</v>
      </c>
      <c r="D1409" s="21">
        <f t="shared" si="46"/>
        <v>7.2115384615396684E-5</v>
      </c>
    </row>
    <row r="1410" spans="1:4">
      <c r="A1410">
        <v>0.1381</v>
      </c>
      <c r="B1410">
        <v>0.72148076923076898</v>
      </c>
      <c r="C1410" s="21">
        <f t="shared" si="45"/>
        <v>9.9999999999988987E-5</v>
      </c>
      <c r="D1410" s="21">
        <f t="shared" si="46"/>
        <v>7.2148076923068949E-5</v>
      </c>
    </row>
    <row r="1411" spans="1:4">
      <c r="A1411">
        <v>0.13819999999999999</v>
      </c>
      <c r="B1411">
        <v>0.72180769230769204</v>
      </c>
      <c r="C1411" s="21">
        <f t="shared" si="45"/>
        <v>9.9999999999988987E-5</v>
      </c>
      <c r="D1411" s="21">
        <f t="shared" si="46"/>
        <v>7.2180769230761259E-5</v>
      </c>
    </row>
    <row r="1412" spans="1:4">
      <c r="A1412">
        <v>0.13830000000000001</v>
      </c>
      <c r="B1412">
        <v>0.72213461538461499</v>
      </c>
      <c r="C1412" s="21">
        <f t="shared" si="45"/>
        <v>1.0000000000001674E-4</v>
      </c>
      <c r="D1412" s="21">
        <f t="shared" si="46"/>
        <v>7.2213461538473585E-5</v>
      </c>
    </row>
    <row r="1413" spans="1:4">
      <c r="A1413">
        <v>0.1384</v>
      </c>
      <c r="B1413">
        <v>0.72246153846153804</v>
      </c>
      <c r="C1413" s="21">
        <f t="shared" si="45"/>
        <v>9.9999999999988987E-5</v>
      </c>
      <c r="D1413" s="21">
        <f t="shared" si="46"/>
        <v>7.2246153846145851E-5</v>
      </c>
    </row>
    <row r="1414" spans="1:4">
      <c r="A1414">
        <v>0.13850000000000001</v>
      </c>
      <c r="B1414">
        <v>0.72278846153846199</v>
      </c>
      <c r="C1414" s="21">
        <f t="shared" si="45"/>
        <v>1.0000000000001674E-4</v>
      </c>
      <c r="D1414" s="21">
        <f t="shared" si="46"/>
        <v>7.2278846153858299E-5</v>
      </c>
    </row>
    <row r="1415" spans="1:4">
      <c r="A1415">
        <v>0.1386</v>
      </c>
      <c r="B1415">
        <v>0.72311538461538505</v>
      </c>
      <c r="C1415" s="21">
        <f t="shared" si="45"/>
        <v>9.9999999999988987E-5</v>
      </c>
      <c r="D1415" s="21">
        <f t="shared" si="46"/>
        <v>7.2311538461530537E-5</v>
      </c>
    </row>
    <row r="1416" spans="1:4">
      <c r="A1416">
        <v>0.13869999999999999</v>
      </c>
      <c r="B1416">
        <v>0.723442307692308</v>
      </c>
      <c r="C1416" s="21">
        <f t="shared" si="45"/>
        <v>9.9999999999988987E-5</v>
      </c>
      <c r="D1416" s="21">
        <f t="shared" si="46"/>
        <v>7.2344230769222833E-5</v>
      </c>
    </row>
    <row r="1417" spans="1:4">
      <c r="A1417">
        <v>0.13880000000000001</v>
      </c>
      <c r="B1417">
        <v>0.72376923076923105</v>
      </c>
      <c r="C1417" s="21">
        <f t="shared" si="45"/>
        <v>1.0000000000001674E-4</v>
      </c>
      <c r="D1417" s="21">
        <f t="shared" si="46"/>
        <v>7.2376923076935228E-5</v>
      </c>
    </row>
    <row r="1418" spans="1:4">
      <c r="A1418">
        <v>0.1389</v>
      </c>
      <c r="B1418">
        <v>0.724096153846154</v>
      </c>
      <c r="C1418" s="21">
        <f t="shared" si="45"/>
        <v>9.9999999999988987E-5</v>
      </c>
      <c r="D1418" s="21">
        <f t="shared" si="46"/>
        <v>7.2409615384607425E-5</v>
      </c>
    </row>
    <row r="1419" spans="1:4">
      <c r="A1419">
        <v>0.13900000000000001</v>
      </c>
      <c r="B1419">
        <v>0.72442307692307695</v>
      </c>
      <c r="C1419" s="21">
        <f t="shared" si="45"/>
        <v>1.0000000000001674E-4</v>
      </c>
      <c r="D1419" s="21">
        <f t="shared" si="46"/>
        <v>7.244230769231982E-5</v>
      </c>
    </row>
    <row r="1420" spans="1:4">
      <c r="A1420">
        <v>0.1391</v>
      </c>
      <c r="B1420">
        <v>0.72475000000000001</v>
      </c>
      <c r="C1420" s="21">
        <f t="shared" si="45"/>
        <v>9.9999999999988987E-5</v>
      </c>
      <c r="D1420" s="21">
        <f t="shared" si="46"/>
        <v>7.2474999999992017E-5</v>
      </c>
    </row>
    <row r="1421" spans="1:4">
      <c r="A1421">
        <v>0.13919999999999999</v>
      </c>
      <c r="B1421">
        <v>0.72507692307692295</v>
      </c>
      <c r="C1421" s="21">
        <f t="shared" si="45"/>
        <v>9.9999999999988987E-5</v>
      </c>
      <c r="D1421" s="21">
        <f t="shared" si="46"/>
        <v>7.2507692307684313E-5</v>
      </c>
    </row>
    <row r="1422" spans="1:4">
      <c r="A1422">
        <v>0.13930000000000001</v>
      </c>
      <c r="B1422">
        <v>0.72540384615384601</v>
      </c>
      <c r="C1422" s="21">
        <f t="shared" si="45"/>
        <v>1.0000000000001674E-4</v>
      </c>
      <c r="D1422" s="21">
        <f t="shared" si="46"/>
        <v>7.2540384615396748E-5</v>
      </c>
    </row>
    <row r="1423" spans="1:4">
      <c r="A1423">
        <v>0.1394</v>
      </c>
      <c r="B1423">
        <v>0.72573076923076896</v>
      </c>
      <c r="C1423" s="21">
        <f t="shared" si="45"/>
        <v>9.9999999999988987E-5</v>
      </c>
      <c r="D1423" s="21">
        <f t="shared" si="46"/>
        <v>7.2573076923068905E-5</v>
      </c>
    </row>
    <row r="1424" spans="1:4">
      <c r="A1424">
        <v>0.13950000000000001</v>
      </c>
      <c r="B1424">
        <v>0.72605769230769202</v>
      </c>
      <c r="C1424" s="21">
        <f t="shared" si="45"/>
        <v>1.0000000000001674E-4</v>
      </c>
      <c r="D1424" s="21">
        <f t="shared" si="46"/>
        <v>7.2605769230781354E-5</v>
      </c>
    </row>
    <row r="1425" spans="1:4">
      <c r="A1425">
        <v>0.1396</v>
      </c>
      <c r="B1425">
        <v>0.72638461538461496</v>
      </c>
      <c r="C1425" s="21">
        <f t="shared" si="45"/>
        <v>9.9999999999988987E-5</v>
      </c>
      <c r="D1425" s="21">
        <f t="shared" si="46"/>
        <v>7.2638461538453497E-5</v>
      </c>
    </row>
    <row r="1426" spans="1:4">
      <c r="A1426">
        <v>0.13969999999999999</v>
      </c>
      <c r="B1426">
        <v>0.72671153846153802</v>
      </c>
      <c r="C1426" s="21">
        <f t="shared" si="45"/>
        <v>9.9999999999988987E-5</v>
      </c>
      <c r="D1426" s="21">
        <f t="shared" si="46"/>
        <v>7.2671153846145793E-5</v>
      </c>
    </row>
    <row r="1427" spans="1:4">
      <c r="A1427">
        <v>0.13980000000000001</v>
      </c>
      <c r="B1427">
        <v>0.72703846153846197</v>
      </c>
      <c r="C1427" s="21">
        <f t="shared" si="45"/>
        <v>1.0000000000001674E-4</v>
      </c>
      <c r="D1427" s="21">
        <f t="shared" si="46"/>
        <v>7.2703846153858364E-5</v>
      </c>
    </row>
    <row r="1428" spans="1:4">
      <c r="A1428">
        <v>0.1399</v>
      </c>
      <c r="B1428">
        <v>0.72736538461538502</v>
      </c>
      <c r="C1428" s="21">
        <f t="shared" si="45"/>
        <v>9.9999999999988987E-5</v>
      </c>
      <c r="D1428" s="21">
        <f t="shared" si="46"/>
        <v>7.2736538461530494E-5</v>
      </c>
    </row>
    <row r="1429" spans="1:4">
      <c r="A1429">
        <v>0.14000000000000001</v>
      </c>
      <c r="B1429">
        <v>0.72769230769230797</v>
      </c>
      <c r="C1429" s="21">
        <f t="shared" si="45"/>
        <v>1.0000000000001674E-4</v>
      </c>
      <c r="D1429" s="21">
        <f t="shared" si="46"/>
        <v>7.2769230769242983E-5</v>
      </c>
    </row>
    <row r="1430" spans="1:4">
      <c r="A1430">
        <v>0.1401</v>
      </c>
      <c r="B1430">
        <v>0.72801923076923103</v>
      </c>
      <c r="C1430" s="21">
        <f t="shared" si="45"/>
        <v>9.9999999999988987E-5</v>
      </c>
      <c r="D1430" s="21">
        <f t="shared" si="46"/>
        <v>7.2801923076915086E-5</v>
      </c>
    </row>
    <row r="1431" spans="1:4">
      <c r="A1431">
        <v>0.14019999999999999</v>
      </c>
      <c r="B1431">
        <v>0.72834615384615398</v>
      </c>
      <c r="C1431" s="21">
        <f t="shared" si="45"/>
        <v>9.9999999999988987E-5</v>
      </c>
      <c r="D1431" s="21">
        <f t="shared" si="46"/>
        <v>7.2834615384607382E-5</v>
      </c>
    </row>
    <row r="1432" spans="1:4">
      <c r="A1432">
        <v>0.14030000000000001</v>
      </c>
      <c r="B1432">
        <v>0.72867307692307703</v>
      </c>
      <c r="C1432" s="21">
        <f t="shared" si="45"/>
        <v>1.0000000000001674E-4</v>
      </c>
      <c r="D1432" s="21">
        <f t="shared" si="46"/>
        <v>7.2867307692319898E-5</v>
      </c>
    </row>
    <row r="1433" spans="1:4">
      <c r="A1433">
        <v>0.1404</v>
      </c>
      <c r="B1433">
        <v>0.72899999999999998</v>
      </c>
      <c r="C1433" s="21">
        <f t="shared" si="45"/>
        <v>9.9999999999988987E-5</v>
      </c>
      <c r="D1433" s="21">
        <f t="shared" si="46"/>
        <v>7.2899999999991973E-5</v>
      </c>
    </row>
    <row r="1434" spans="1:4">
      <c r="A1434">
        <v>0.14050000000000001</v>
      </c>
      <c r="B1434">
        <v>0.72932692307692304</v>
      </c>
      <c r="C1434" s="21">
        <f t="shared" si="45"/>
        <v>1.0000000000001674E-4</v>
      </c>
      <c r="D1434" s="21">
        <f t="shared" si="46"/>
        <v>7.2932692307704517E-5</v>
      </c>
    </row>
    <row r="1435" spans="1:4">
      <c r="A1435">
        <v>0.1406</v>
      </c>
      <c r="B1435">
        <v>0.72965384615384599</v>
      </c>
      <c r="C1435" s="21">
        <f t="shared" si="45"/>
        <v>9.9999999999988987E-5</v>
      </c>
      <c r="D1435" s="21">
        <f t="shared" si="46"/>
        <v>7.2965384615376565E-5</v>
      </c>
    </row>
    <row r="1436" spans="1:4">
      <c r="A1436">
        <v>0.14069999999999999</v>
      </c>
      <c r="B1436">
        <v>0.72998076923076904</v>
      </c>
      <c r="C1436" s="21">
        <f t="shared" si="45"/>
        <v>9.9999999999988987E-5</v>
      </c>
      <c r="D1436" s="21">
        <f t="shared" si="46"/>
        <v>7.2998076923068861E-5</v>
      </c>
    </row>
    <row r="1437" spans="1:4">
      <c r="A1437">
        <v>0.14080000000000001</v>
      </c>
      <c r="B1437">
        <v>0.73030769230769199</v>
      </c>
      <c r="C1437" s="21">
        <f t="shared" si="45"/>
        <v>1.0000000000001674E-4</v>
      </c>
      <c r="D1437" s="21">
        <f t="shared" si="46"/>
        <v>7.3030769230781432E-5</v>
      </c>
    </row>
    <row r="1438" spans="1:4">
      <c r="A1438">
        <v>0.1409</v>
      </c>
      <c r="B1438">
        <v>0.73063461538461505</v>
      </c>
      <c r="C1438" s="21">
        <f t="shared" si="45"/>
        <v>9.9999999999988987E-5</v>
      </c>
      <c r="D1438" s="21">
        <f t="shared" si="46"/>
        <v>7.3063461538453453E-5</v>
      </c>
    </row>
    <row r="1439" spans="1:4">
      <c r="A1439">
        <v>0.14099999999999999</v>
      </c>
      <c r="B1439">
        <v>0.730961538461538</v>
      </c>
      <c r="C1439" s="21">
        <f t="shared" ref="C1439:C1502" si="47">A1439-A1438</f>
        <v>9.9999999999988987E-5</v>
      </c>
      <c r="D1439" s="21">
        <f t="shared" ref="D1439:D1502" si="48">B1439*C1439</f>
        <v>7.3096153846145749E-5</v>
      </c>
    </row>
    <row r="1440" spans="1:4">
      <c r="A1440">
        <v>0.1411</v>
      </c>
      <c r="B1440">
        <v>0.73128846153846205</v>
      </c>
      <c r="C1440" s="21">
        <f t="shared" si="47"/>
        <v>1.0000000000001674E-4</v>
      </c>
      <c r="D1440" s="21">
        <f t="shared" si="48"/>
        <v>7.3128846153858455E-5</v>
      </c>
    </row>
    <row r="1441" spans="1:4">
      <c r="A1441">
        <v>0.14119999999999999</v>
      </c>
      <c r="B1441">
        <v>0.731615384615385</v>
      </c>
      <c r="C1441" s="21">
        <f t="shared" si="47"/>
        <v>9.9999999999988987E-5</v>
      </c>
      <c r="D1441" s="21">
        <f t="shared" si="48"/>
        <v>7.3161538461530436E-5</v>
      </c>
    </row>
    <row r="1442" spans="1:4">
      <c r="A1442">
        <v>0.14130000000000001</v>
      </c>
      <c r="B1442">
        <v>0.73194230769230795</v>
      </c>
      <c r="C1442" s="21">
        <f t="shared" si="47"/>
        <v>1.0000000000001674E-4</v>
      </c>
      <c r="D1442" s="21">
        <f t="shared" si="48"/>
        <v>7.3194230769243047E-5</v>
      </c>
    </row>
    <row r="1443" spans="1:4">
      <c r="A1443">
        <v>0.1414</v>
      </c>
      <c r="B1443">
        <v>0.73226923076923101</v>
      </c>
      <c r="C1443" s="21">
        <f t="shared" si="47"/>
        <v>9.9999999999988987E-5</v>
      </c>
      <c r="D1443" s="21">
        <f t="shared" si="48"/>
        <v>7.3226923076915042E-5</v>
      </c>
    </row>
    <row r="1444" spans="1:4">
      <c r="A1444">
        <v>0.14149999999999999</v>
      </c>
      <c r="B1444">
        <v>0.73259615384615395</v>
      </c>
      <c r="C1444" s="21">
        <f t="shared" si="47"/>
        <v>9.9999999999988987E-5</v>
      </c>
      <c r="D1444" s="21">
        <f t="shared" si="48"/>
        <v>7.3259615384607324E-5</v>
      </c>
    </row>
    <row r="1445" spans="1:4">
      <c r="A1445">
        <v>0.1416</v>
      </c>
      <c r="B1445">
        <v>0.73292307692307701</v>
      </c>
      <c r="C1445" s="21">
        <f t="shared" si="47"/>
        <v>1.0000000000001674E-4</v>
      </c>
      <c r="D1445" s="21">
        <f t="shared" si="48"/>
        <v>7.3292307692319976E-5</v>
      </c>
    </row>
    <row r="1446" spans="1:4">
      <c r="A1446">
        <v>0.14169999999999999</v>
      </c>
      <c r="B1446">
        <v>0.73324999999999996</v>
      </c>
      <c r="C1446" s="21">
        <f t="shared" si="47"/>
        <v>9.9999999999988987E-5</v>
      </c>
      <c r="D1446" s="21">
        <f t="shared" si="48"/>
        <v>7.3324999999991916E-5</v>
      </c>
    </row>
    <row r="1447" spans="1:4">
      <c r="A1447">
        <v>0.14180000000000001</v>
      </c>
      <c r="B1447">
        <v>0.73357692307692302</v>
      </c>
      <c r="C1447" s="21">
        <f t="shared" si="47"/>
        <v>1.0000000000001674E-4</v>
      </c>
      <c r="D1447" s="21">
        <f t="shared" si="48"/>
        <v>7.3357692307704581E-5</v>
      </c>
    </row>
    <row r="1448" spans="1:4">
      <c r="A1448">
        <v>0.1419</v>
      </c>
      <c r="B1448">
        <v>0.73390384615384596</v>
      </c>
      <c r="C1448" s="21">
        <f t="shared" si="47"/>
        <v>9.9999999999988987E-5</v>
      </c>
      <c r="D1448" s="21">
        <f t="shared" si="48"/>
        <v>7.3390384615376508E-5</v>
      </c>
    </row>
    <row r="1449" spans="1:4">
      <c r="A1449">
        <v>0.14199999999999999</v>
      </c>
      <c r="B1449">
        <v>0.73423076923076902</v>
      </c>
      <c r="C1449" s="21">
        <f t="shared" si="47"/>
        <v>9.9999999999988987E-5</v>
      </c>
      <c r="D1449" s="21">
        <f t="shared" si="48"/>
        <v>7.3423076923068818E-5</v>
      </c>
    </row>
    <row r="1450" spans="1:4">
      <c r="A1450">
        <v>0.1421</v>
      </c>
      <c r="B1450">
        <v>0.73455769230769197</v>
      </c>
      <c r="C1450" s="21">
        <f t="shared" si="47"/>
        <v>1.0000000000001674E-4</v>
      </c>
      <c r="D1450" s="21">
        <f t="shared" si="48"/>
        <v>7.3455769230781497E-5</v>
      </c>
    </row>
    <row r="1451" spans="1:4">
      <c r="A1451">
        <v>0.14219999999999999</v>
      </c>
      <c r="B1451">
        <v>0.73488461538461503</v>
      </c>
      <c r="C1451" s="21">
        <f t="shared" si="47"/>
        <v>9.9999999999988987E-5</v>
      </c>
      <c r="D1451" s="21">
        <f t="shared" si="48"/>
        <v>7.348846153845341E-5</v>
      </c>
    </row>
    <row r="1452" spans="1:4">
      <c r="A1452">
        <v>0.14230000000000001</v>
      </c>
      <c r="B1452">
        <v>0.73521153846153897</v>
      </c>
      <c r="C1452" s="21">
        <f t="shared" si="47"/>
        <v>1.0000000000001674E-4</v>
      </c>
      <c r="D1452" s="21">
        <f t="shared" si="48"/>
        <v>7.352115384616621E-5</v>
      </c>
    </row>
    <row r="1453" spans="1:4">
      <c r="A1453">
        <v>0.1424</v>
      </c>
      <c r="B1453">
        <v>0.73553846153846203</v>
      </c>
      <c r="C1453" s="21">
        <f t="shared" si="47"/>
        <v>9.9999999999988987E-5</v>
      </c>
      <c r="D1453" s="21">
        <f t="shared" si="48"/>
        <v>7.3553846153838096E-5</v>
      </c>
    </row>
    <row r="1454" spans="1:4">
      <c r="A1454">
        <v>0.14249999999999999</v>
      </c>
      <c r="B1454">
        <v>0.73586538461538498</v>
      </c>
      <c r="C1454" s="21">
        <f t="shared" si="47"/>
        <v>9.9999999999988987E-5</v>
      </c>
      <c r="D1454" s="21">
        <f t="shared" si="48"/>
        <v>7.3586538461530392E-5</v>
      </c>
    </row>
    <row r="1455" spans="1:4">
      <c r="A1455">
        <v>0.1426</v>
      </c>
      <c r="B1455">
        <v>0.73619230769230803</v>
      </c>
      <c r="C1455" s="21">
        <f t="shared" si="47"/>
        <v>1.0000000000001674E-4</v>
      </c>
      <c r="D1455" s="21">
        <f t="shared" si="48"/>
        <v>7.3619230769243125E-5</v>
      </c>
    </row>
    <row r="1456" spans="1:4">
      <c r="A1456">
        <v>0.14269999999999999</v>
      </c>
      <c r="B1456">
        <v>0.73651923076923098</v>
      </c>
      <c r="C1456" s="21">
        <f t="shared" si="47"/>
        <v>9.9999999999988987E-5</v>
      </c>
      <c r="D1456" s="21">
        <f t="shared" si="48"/>
        <v>7.3651923076914984E-5</v>
      </c>
    </row>
    <row r="1457" spans="1:4">
      <c r="A1457">
        <v>0.14280000000000001</v>
      </c>
      <c r="B1457">
        <v>0.73684615384615404</v>
      </c>
      <c r="C1457" s="21">
        <f t="shared" si="47"/>
        <v>1.0000000000001674E-4</v>
      </c>
      <c r="D1457" s="21">
        <f t="shared" si="48"/>
        <v>7.3684615384627745E-5</v>
      </c>
    </row>
    <row r="1458" spans="1:4">
      <c r="A1458">
        <v>0.1429</v>
      </c>
      <c r="B1458">
        <v>0.73717307692307699</v>
      </c>
      <c r="C1458" s="21">
        <f t="shared" si="47"/>
        <v>9.9999999999988987E-5</v>
      </c>
      <c r="D1458" s="21">
        <f t="shared" si="48"/>
        <v>7.3717307692299576E-5</v>
      </c>
    </row>
    <row r="1459" spans="1:4">
      <c r="A1459">
        <v>0.14299999999999999</v>
      </c>
      <c r="B1459">
        <v>0.73750000000000004</v>
      </c>
      <c r="C1459" s="21">
        <f t="shared" si="47"/>
        <v>9.9999999999988987E-5</v>
      </c>
      <c r="D1459" s="21">
        <f t="shared" si="48"/>
        <v>7.3749999999991886E-5</v>
      </c>
    </row>
    <row r="1460" spans="1:4">
      <c r="A1460">
        <v>0.1431</v>
      </c>
      <c r="B1460">
        <v>0.73782692307692299</v>
      </c>
      <c r="C1460" s="21">
        <f t="shared" si="47"/>
        <v>1.0000000000001674E-4</v>
      </c>
      <c r="D1460" s="21">
        <f t="shared" si="48"/>
        <v>7.3782692307704646E-5</v>
      </c>
    </row>
    <row r="1461" spans="1:4">
      <c r="A1461">
        <v>0.14319999999999999</v>
      </c>
      <c r="B1461">
        <v>0.73815384615384605</v>
      </c>
      <c r="C1461" s="21">
        <f t="shared" si="47"/>
        <v>9.9999999999988987E-5</v>
      </c>
      <c r="D1461" s="21">
        <f t="shared" si="48"/>
        <v>7.3815384615376478E-5</v>
      </c>
    </row>
    <row r="1462" spans="1:4">
      <c r="A1462">
        <v>0.14330000000000001</v>
      </c>
      <c r="B1462">
        <v>0.738480769230769</v>
      </c>
      <c r="C1462" s="21">
        <f t="shared" si="47"/>
        <v>1.0000000000001674E-4</v>
      </c>
      <c r="D1462" s="21">
        <f t="shared" si="48"/>
        <v>7.3848076923089265E-5</v>
      </c>
    </row>
    <row r="1463" spans="1:4">
      <c r="A1463">
        <v>0.1434</v>
      </c>
      <c r="B1463">
        <v>0.73880769230769205</v>
      </c>
      <c r="C1463" s="21">
        <f t="shared" si="47"/>
        <v>9.9999999999988987E-5</v>
      </c>
      <c r="D1463" s="21">
        <f t="shared" si="48"/>
        <v>7.388076923076107E-5</v>
      </c>
    </row>
    <row r="1464" spans="1:4">
      <c r="A1464">
        <v>0.14349999999999999</v>
      </c>
      <c r="B1464">
        <v>0.739134615384615</v>
      </c>
      <c r="C1464" s="21">
        <f t="shared" si="47"/>
        <v>9.9999999999988987E-5</v>
      </c>
      <c r="D1464" s="21">
        <f t="shared" si="48"/>
        <v>7.3913461538453366E-5</v>
      </c>
    </row>
    <row r="1465" spans="1:4">
      <c r="A1465">
        <v>0.14360000000000001</v>
      </c>
      <c r="B1465">
        <v>0.73946153846153895</v>
      </c>
      <c r="C1465" s="21">
        <f t="shared" si="47"/>
        <v>1.0000000000001674E-4</v>
      </c>
      <c r="D1465" s="21">
        <f t="shared" si="48"/>
        <v>7.3946153846166275E-5</v>
      </c>
    </row>
    <row r="1466" spans="1:4">
      <c r="A1466">
        <v>0.14369999999999999</v>
      </c>
      <c r="B1466">
        <v>0.73978846153846201</v>
      </c>
      <c r="C1466" s="21">
        <f t="shared" si="47"/>
        <v>9.9999999999988987E-5</v>
      </c>
      <c r="D1466" s="21">
        <f t="shared" si="48"/>
        <v>7.3978846153838052E-5</v>
      </c>
    </row>
    <row r="1467" spans="1:4">
      <c r="A1467">
        <v>0.14380000000000001</v>
      </c>
      <c r="B1467">
        <v>0.74011538461538495</v>
      </c>
      <c r="C1467" s="21">
        <f t="shared" si="47"/>
        <v>1.0000000000001674E-4</v>
      </c>
      <c r="D1467" s="21">
        <f t="shared" si="48"/>
        <v>7.4011538461550881E-5</v>
      </c>
    </row>
    <row r="1468" spans="1:4">
      <c r="A1468">
        <v>0.1439</v>
      </c>
      <c r="B1468">
        <v>0.74044230769230801</v>
      </c>
      <c r="C1468" s="21">
        <f t="shared" si="47"/>
        <v>9.9999999999988987E-5</v>
      </c>
      <c r="D1468" s="21">
        <f t="shared" si="48"/>
        <v>7.4044230769222644E-5</v>
      </c>
    </row>
    <row r="1469" spans="1:4">
      <c r="A1469">
        <v>0.14399999999999999</v>
      </c>
      <c r="B1469">
        <v>0.74076923076923096</v>
      </c>
      <c r="C1469" s="21">
        <f t="shared" si="47"/>
        <v>9.9999999999988987E-5</v>
      </c>
      <c r="D1469" s="21">
        <f t="shared" si="48"/>
        <v>7.407692307691494E-5</v>
      </c>
    </row>
    <row r="1470" spans="1:4">
      <c r="A1470">
        <v>0.14410000000000001</v>
      </c>
      <c r="B1470">
        <v>0.74109615384615402</v>
      </c>
      <c r="C1470" s="21">
        <f t="shared" si="47"/>
        <v>1.0000000000001674E-4</v>
      </c>
      <c r="D1470" s="21">
        <f t="shared" si="48"/>
        <v>7.4109615384627809E-5</v>
      </c>
    </row>
    <row r="1471" spans="1:4">
      <c r="A1471">
        <v>0.14419999999999999</v>
      </c>
      <c r="B1471">
        <v>0.74142307692307696</v>
      </c>
      <c r="C1471" s="21">
        <f t="shared" si="47"/>
        <v>9.9999999999988987E-5</v>
      </c>
      <c r="D1471" s="21">
        <f t="shared" si="48"/>
        <v>7.4142307692299532E-5</v>
      </c>
    </row>
    <row r="1472" spans="1:4">
      <c r="A1472">
        <v>0.14430000000000001</v>
      </c>
      <c r="B1472">
        <v>0.74175000000000002</v>
      </c>
      <c r="C1472" s="21">
        <f t="shared" si="47"/>
        <v>1.0000000000001674E-4</v>
      </c>
      <c r="D1472" s="21">
        <f t="shared" si="48"/>
        <v>7.4175000000012415E-5</v>
      </c>
    </row>
    <row r="1473" spans="1:4">
      <c r="A1473">
        <v>0.1444</v>
      </c>
      <c r="B1473">
        <v>0.74207692307692297</v>
      </c>
      <c r="C1473" s="21">
        <f t="shared" si="47"/>
        <v>9.9999999999988987E-5</v>
      </c>
      <c r="D1473" s="21">
        <f t="shared" si="48"/>
        <v>7.4207692307684124E-5</v>
      </c>
    </row>
    <row r="1474" spans="1:4">
      <c r="A1474">
        <v>0.14449999999999999</v>
      </c>
      <c r="B1474">
        <v>0.74240384615384603</v>
      </c>
      <c r="C1474" s="21">
        <f t="shared" si="47"/>
        <v>9.9999999999988987E-5</v>
      </c>
      <c r="D1474" s="21">
        <f t="shared" si="48"/>
        <v>7.424038461537642E-5</v>
      </c>
    </row>
    <row r="1475" spans="1:4">
      <c r="A1475">
        <v>0.14460000000000001</v>
      </c>
      <c r="B1475">
        <v>0.74273076923076897</v>
      </c>
      <c r="C1475" s="21">
        <f t="shared" si="47"/>
        <v>1.0000000000001674E-4</v>
      </c>
      <c r="D1475" s="21">
        <f t="shared" si="48"/>
        <v>7.427307692308933E-5</v>
      </c>
    </row>
    <row r="1476" spans="1:4">
      <c r="A1476">
        <v>0.1447</v>
      </c>
      <c r="B1476">
        <v>0.74305769230769203</v>
      </c>
      <c r="C1476" s="21">
        <f t="shared" si="47"/>
        <v>9.9999999999988987E-5</v>
      </c>
      <c r="D1476" s="21">
        <f t="shared" si="48"/>
        <v>7.4305769230761026E-5</v>
      </c>
    </row>
    <row r="1477" spans="1:4">
      <c r="A1477">
        <v>0.14480000000000001</v>
      </c>
      <c r="B1477">
        <v>0.74338461538461598</v>
      </c>
      <c r="C1477" s="21">
        <f t="shared" si="47"/>
        <v>1.0000000000001674E-4</v>
      </c>
      <c r="D1477" s="21">
        <f t="shared" si="48"/>
        <v>7.4338461538474044E-5</v>
      </c>
    </row>
    <row r="1478" spans="1:4">
      <c r="A1478">
        <v>0.1449</v>
      </c>
      <c r="B1478">
        <v>0.74371153846153804</v>
      </c>
      <c r="C1478" s="21">
        <f t="shared" si="47"/>
        <v>9.9999999999988987E-5</v>
      </c>
      <c r="D1478" s="21">
        <f t="shared" si="48"/>
        <v>7.4371153846145618E-5</v>
      </c>
    </row>
    <row r="1479" spans="1:4">
      <c r="A1479">
        <v>0.14499999999999999</v>
      </c>
      <c r="B1479">
        <v>0.74403846153846198</v>
      </c>
      <c r="C1479" s="21">
        <f t="shared" si="47"/>
        <v>9.9999999999988987E-5</v>
      </c>
      <c r="D1479" s="21">
        <f t="shared" si="48"/>
        <v>7.4403846153838009E-5</v>
      </c>
    </row>
    <row r="1480" spans="1:4">
      <c r="A1480">
        <v>0.14510000000000001</v>
      </c>
      <c r="B1480">
        <v>0.74436538461538504</v>
      </c>
      <c r="C1480" s="21">
        <f t="shared" si="47"/>
        <v>1.0000000000001674E-4</v>
      </c>
      <c r="D1480" s="21">
        <f t="shared" si="48"/>
        <v>7.4436538461550972E-5</v>
      </c>
    </row>
    <row r="1481" spans="1:4">
      <c r="A1481">
        <v>0.1452</v>
      </c>
      <c r="B1481">
        <v>0.74469230769230799</v>
      </c>
      <c r="C1481" s="21">
        <f t="shared" si="47"/>
        <v>9.9999999999988987E-5</v>
      </c>
      <c r="D1481" s="21">
        <f t="shared" si="48"/>
        <v>7.4469230769222601E-5</v>
      </c>
    </row>
    <row r="1482" spans="1:4">
      <c r="A1482">
        <v>0.14530000000000001</v>
      </c>
      <c r="B1482">
        <v>0.74501923076923104</v>
      </c>
      <c r="C1482" s="21">
        <f t="shared" si="47"/>
        <v>1.0000000000001674E-4</v>
      </c>
      <c r="D1482" s="21">
        <f t="shared" si="48"/>
        <v>7.4501923076935578E-5</v>
      </c>
    </row>
    <row r="1483" spans="1:4">
      <c r="A1483">
        <v>0.1454</v>
      </c>
      <c r="B1483">
        <v>0.74534615384615399</v>
      </c>
      <c r="C1483" s="21">
        <f t="shared" si="47"/>
        <v>9.9999999999988987E-5</v>
      </c>
      <c r="D1483" s="21">
        <f t="shared" si="48"/>
        <v>7.4534615384607192E-5</v>
      </c>
    </row>
    <row r="1484" spans="1:4">
      <c r="A1484">
        <v>0.14549999999999999</v>
      </c>
      <c r="B1484">
        <v>0.74567307692307705</v>
      </c>
      <c r="C1484" s="21">
        <f t="shared" si="47"/>
        <v>9.9999999999988987E-5</v>
      </c>
      <c r="D1484" s="21">
        <f t="shared" si="48"/>
        <v>7.4567307692299488E-5</v>
      </c>
    </row>
    <row r="1485" spans="1:4">
      <c r="A1485">
        <v>0.14560000000000001</v>
      </c>
      <c r="B1485">
        <v>0.746</v>
      </c>
      <c r="C1485" s="21">
        <f t="shared" si="47"/>
        <v>1.0000000000001674E-4</v>
      </c>
      <c r="D1485" s="21">
        <f t="shared" si="48"/>
        <v>7.4600000000012493E-5</v>
      </c>
    </row>
    <row r="1486" spans="1:4">
      <c r="A1486">
        <v>0.1457</v>
      </c>
      <c r="B1486">
        <v>0.74632692307692305</v>
      </c>
      <c r="C1486" s="21">
        <f t="shared" si="47"/>
        <v>9.9999999999988987E-5</v>
      </c>
      <c r="D1486" s="21">
        <f t="shared" si="48"/>
        <v>7.463269230768408E-5</v>
      </c>
    </row>
    <row r="1487" spans="1:4">
      <c r="A1487">
        <v>0.14580000000000001</v>
      </c>
      <c r="B1487">
        <v>0.746653846153846</v>
      </c>
      <c r="C1487" s="21">
        <f t="shared" si="47"/>
        <v>1.0000000000001674E-4</v>
      </c>
      <c r="D1487" s="21">
        <f t="shared" si="48"/>
        <v>7.4665384615397098E-5</v>
      </c>
    </row>
    <row r="1488" spans="1:4">
      <c r="A1488">
        <v>0.1459</v>
      </c>
      <c r="B1488">
        <v>0.74698076923076895</v>
      </c>
      <c r="C1488" s="21">
        <f t="shared" si="47"/>
        <v>9.9999999999988987E-5</v>
      </c>
      <c r="D1488" s="21">
        <f t="shared" si="48"/>
        <v>7.4698076923068672E-5</v>
      </c>
    </row>
    <row r="1489" spans="1:4">
      <c r="A1489">
        <v>0.14599999999999999</v>
      </c>
      <c r="B1489">
        <v>0.74730769230769201</v>
      </c>
      <c r="C1489" s="21">
        <f t="shared" si="47"/>
        <v>9.9999999999988987E-5</v>
      </c>
      <c r="D1489" s="21">
        <f t="shared" si="48"/>
        <v>7.4730769230760968E-5</v>
      </c>
    </row>
    <row r="1490" spans="1:4">
      <c r="A1490">
        <v>0.14610000000000001</v>
      </c>
      <c r="B1490">
        <v>0.74763461538461495</v>
      </c>
      <c r="C1490" s="21">
        <f t="shared" si="47"/>
        <v>1.0000000000001674E-4</v>
      </c>
      <c r="D1490" s="21">
        <f t="shared" si="48"/>
        <v>7.4763461538474013E-5</v>
      </c>
    </row>
    <row r="1491" spans="1:4">
      <c r="A1491">
        <v>0.1462</v>
      </c>
      <c r="B1491">
        <v>0.74796153846153801</v>
      </c>
      <c r="C1491" s="21">
        <f t="shared" si="47"/>
        <v>9.9999999999988987E-5</v>
      </c>
      <c r="D1491" s="21">
        <f t="shared" si="48"/>
        <v>7.479615384614556E-5</v>
      </c>
    </row>
    <row r="1492" spans="1:4">
      <c r="A1492">
        <v>0.14630000000000001</v>
      </c>
      <c r="B1492">
        <v>0.74828846153846196</v>
      </c>
      <c r="C1492" s="21">
        <f t="shared" si="47"/>
        <v>1.0000000000001674E-4</v>
      </c>
      <c r="D1492" s="21">
        <f t="shared" si="48"/>
        <v>7.4828846153858727E-5</v>
      </c>
    </row>
    <row r="1493" spans="1:4">
      <c r="A1493">
        <v>0.1464</v>
      </c>
      <c r="B1493">
        <v>0.74861538461538502</v>
      </c>
      <c r="C1493" s="21">
        <f t="shared" si="47"/>
        <v>9.9999999999988987E-5</v>
      </c>
      <c r="D1493" s="21">
        <f t="shared" si="48"/>
        <v>7.4861538461530261E-5</v>
      </c>
    </row>
    <row r="1494" spans="1:4">
      <c r="A1494">
        <v>0.14649999999999999</v>
      </c>
      <c r="B1494">
        <v>0.74894230769230796</v>
      </c>
      <c r="C1494" s="21">
        <f t="shared" si="47"/>
        <v>9.9999999999988987E-5</v>
      </c>
      <c r="D1494" s="21">
        <f t="shared" si="48"/>
        <v>7.4894230769222543E-5</v>
      </c>
    </row>
    <row r="1495" spans="1:4">
      <c r="A1495">
        <v>0.14660000000000001</v>
      </c>
      <c r="B1495">
        <v>0.74926923076923102</v>
      </c>
      <c r="C1495" s="21">
        <f t="shared" si="47"/>
        <v>1.0000000000001674E-4</v>
      </c>
      <c r="D1495" s="21">
        <f t="shared" si="48"/>
        <v>7.4926923076935642E-5</v>
      </c>
    </row>
    <row r="1496" spans="1:4">
      <c r="A1496">
        <v>0.1467</v>
      </c>
      <c r="B1496">
        <v>0.74959615384615397</v>
      </c>
      <c r="C1496" s="21">
        <f t="shared" si="47"/>
        <v>9.9999999999988987E-5</v>
      </c>
      <c r="D1496" s="21">
        <f t="shared" si="48"/>
        <v>7.4959615384607135E-5</v>
      </c>
    </row>
    <row r="1497" spans="1:4">
      <c r="A1497">
        <v>0.14680000000000001</v>
      </c>
      <c r="B1497">
        <v>0.74992307692307703</v>
      </c>
      <c r="C1497" s="21">
        <f t="shared" si="47"/>
        <v>1.0000000000001674E-4</v>
      </c>
      <c r="D1497" s="21">
        <f t="shared" si="48"/>
        <v>7.4992307692320261E-5</v>
      </c>
    </row>
    <row r="1498" spans="1:4">
      <c r="A1498">
        <v>0.1469</v>
      </c>
      <c r="B1498">
        <v>0.75024999999999997</v>
      </c>
      <c r="C1498" s="21">
        <f t="shared" si="47"/>
        <v>9.9999999999988987E-5</v>
      </c>
      <c r="D1498" s="21">
        <f t="shared" si="48"/>
        <v>7.5024999999991741E-5</v>
      </c>
    </row>
    <row r="1499" spans="1:4">
      <c r="A1499">
        <v>0.14699999999999999</v>
      </c>
      <c r="B1499">
        <v>0.75057692307692303</v>
      </c>
      <c r="C1499" s="21">
        <f t="shared" si="47"/>
        <v>9.9999999999988987E-5</v>
      </c>
      <c r="D1499" s="21">
        <f t="shared" si="48"/>
        <v>7.5057692307684037E-5</v>
      </c>
    </row>
    <row r="1500" spans="1:4">
      <c r="A1500">
        <v>0.14710000000000001</v>
      </c>
      <c r="B1500">
        <v>0.75090384615384598</v>
      </c>
      <c r="C1500" s="21">
        <f t="shared" si="47"/>
        <v>1.0000000000001674E-4</v>
      </c>
      <c r="D1500" s="21">
        <f t="shared" si="48"/>
        <v>7.5090384615397163E-5</v>
      </c>
    </row>
    <row r="1501" spans="1:4">
      <c r="A1501">
        <v>0.1472</v>
      </c>
      <c r="B1501">
        <v>0.75123076923076904</v>
      </c>
      <c r="C1501" s="21">
        <f t="shared" si="47"/>
        <v>9.9999999999988987E-5</v>
      </c>
      <c r="D1501" s="21">
        <f t="shared" si="48"/>
        <v>7.5123076923068628E-5</v>
      </c>
    </row>
    <row r="1502" spans="1:4">
      <c r="A1502">
        <v>0.14729999999999999</v>
      </c>
      <c r="B1502">
        <v>0.75155769230769198</v>
      </c>
      <c r="C1502" s="21">
        <f t="shared" si="47"/>
        <v>9.9999999999988987E-5</v>
      </c>
      <c r="D1502" s="21">
        <f t="shared" si="48"/>
        <v>7.5155769230760924E-5</v>
      </c>
    </row>
    <row r="1503" spans="1:4">
      <c r="A1503">
        <v>0.1474</v>
      </c>
      <c r="B1503">
        <v>0.75188461538461504</v>
      </c>
      <c r="C1503" s="21">
        <f t="shared" ref="C1503:C1566" si="49">A1503-A1502</f>
        <v>1.0000000000001674E-4</v>
      </c>
      <c r="D1503" s="21">
        <f t="shared" ref="D1503:D1566" si="50">B1503*C1503</f>
        <v>7.5188461538474091E-5</v>
      </c>
    </row>
    <row r="1504" spans="1:4">
      <c r="A1504">
        <v>0.14749999999999999</v>
      </c>
      <c r="B1504">
        <v>0.75221153846153799</v>
      </c>
      <c r="C1504" s="21">
        <f t="shared" si="49"/>
        <v>9.9999999999988987E-5</v>
      </c>
      <c r="D1504" s="21">
        <f t="shared" si="50"/>
        <v>7.5221153846145516E-5</v>
      </c>
    </row>
    <row r="1505" spans="1:4">
      <c r="A1505">
        <v>0.14760000000000001</v>
      </c>
      <c r="B1505">
        <v>0.75253846153846204</v>
      </c>
      <c r="C1505" s="21">
        <f t="shared" si="49"/>
        <v>1.0000000000001674E-4</v>
      </c>
      <c r="D1505" s="21">
        <f t="shared" si="50"/>
        <v>7.5253846153858805E-5</v>
      </c>
    </row>
    <row r="1506" spans="1:4">
      <c r="A1506">
        <v>0.1477</v>
      </c>
      <c r="B1506">
        <v>0.75286538461538499</v>
      </c>
      <c r="C1506" s="21">
        <f t="shared" si="49"/>
        <v>9.9999999999988987E-5</v>
      </c>
      <c r="D1506" s="21">
        <f t="shared" si="50"/>
        <v>7.5286538461530203E-5</v>
      </c>
    </row>
    <row r="1507" spans="1:4">
      <c r="A1507">
        <v>0.14779999999999999</v>
      </c>
      <c r="B1507">
        <v>0.75319230769230805</v>
      </c>
      <c r="C1507" s="21">
        <f t="shared" si="49"/>
        <v>9.9999999999988987E-5</v>
      </c>
      <c r="D1507" s="21">
        <f t="shared" si="50"/>
        <v>7.5319230769222513E-5</v>
      </c>
    </row>
    <row r="1508" spans="1:4">
      <c r="A1508">
        <v>0.1479</v>
      </c>
      <c r="B1508">
        <v>0.753519230769231</v>
      </c>
      <c r="C1508" s="21">
        <f t="shared" si="49"/>
        <v>1.0000000000001674E-4</v>
      </c>
      <c r="D1508" s="21">
        <f t="shared" si="50"/>
        <v>7.535192307693572E-5</v>
      </c>
    </row>
    <row r="1509" spans="1:4">
      <c r="A1509">
        <v>0.14799999999999999</v>
      </c>
      <c r="B1509">
        <v>0.75384615384615405</v>
      </c>
      <c r="C1509" s="21">
        <f t="shared" si="49"/>
        <v>9.9999999999988987E-5</v>
      </c>
      <c r="D1509" s="21">
        <f t="shared" si="50"/>
        <v>7.5384615384607105E-5</v>
      </c>
    </row>
    <row r="1510" spans="1:4">
      <c r="A1510">
        <v>0.14810000000000001</v>
      </c>
      <c r="B1510">
        <v>0.754173076923077</v>
      </c>
      <c r="C1510" s="21">
        <f t="shared" si="49"/>
        <v>1.0000000000001674E-4</v>
      </c>
      <c r="D1510" s="21">
        <f t="shared" si="50"/>
        <v>7.5417307692320326E-5</v>
      </c>
    </row>
    <row r="1511" spans="1:4">
      <c r="A1511">
        <v>0.1482</v>
      </c>
      <c r="B1511">
        <v>0.75449999999999995</v>
      </c>
      <c r="C1511" s="21">
        <f t="shared" si="49"/>
        <v>9.9999999999988987E-5</v>
      </c>
      <c r="D1511" s="21">
        <f t="shared" si="50"/>
        <v>7.5449999999991683E-5</v>
      </c>
    </row>
    <row r="1512" spans="1:4">
      <c r="A1512">
        <v>0.14829999999999999</v>
      </c>
      <c r="B1512">
        <v>0.75482692307692301</v>
      </c>
      <c r="C1512" s="21">
        <f t="shared" si="49"/>
        <v>9.9999999999988987E-5</v>
      </c>
      <c r="D1512" s="21">
        <f t="shared" si="50"/>
        <v>7.5482692307683993E-5</v>
      </c>
    </row>
    <row r="1513" spans="1:4">
      <c r="A1513">
        <v>0.1484</v>
      </c>
      <c r="B1513">
        <v>0.75515384615384595</v>
      </c>
      <c r="C1513" s="21">
        <f t="shared" si="49"/>
        <v>1.0000000000001674E-4</v>
      </c>
      <c r="D1513" s="21">
        <f t="shared" si="50"/>
        <v>7.5515384615397241E-5</v>
      </c>
    </row>
    <row r="1514" spans="1:4">
      <c r="A1514">
        <v>0.14849999999999999</v>
      </c>
      <c r="B1514">
        <v>0.75548076923076901</v>
      </c>
      <c r="C1514" s="21">
        <f t="shared" si="49"/>
        <v>9.9999999999988987E-5</v>
      </c>
      <c r="D1514" s="21">
        <f t="shared" si="50"/>
        <v>7.5548076923068585E-5</v>
      </c>
    </row>
    <row r="1515" spans="1:4">
      <c r="A1515">
        <v>0.14860000000000001</v>
      </c>
      <c r="B1515">
        <v>0.75580769230769196</v>
      </c>
      <c r="C1515" s="21">
        <f t="shared" si="49"/>
        <v>1.0000000000001674E-4</v>
      </c>
      <c r="D1515" s="21">
        <f t="shared" si="50"/>
        <v>7.5580769230781846E-5</v>
      </c>
    </row>
    <row r="1516" spans="1:4">
      <c r="A1516">
        <v>0.1487</v>
      </c>
      <c r="B1516">
        <v>0.75613461538461502</v>
      </c>
      <c r="C1516" s="21">
        <f t="shared" si="49"/>
        <v>9.9999999999988987E-5</v>
      </c>
      <c r="D1516" s="21">
        <f t="shared" si="50"/>
        <v>7.5613461538453177E-5</v>
      </c>
    </row>
    <row r="1517" spans="1:4">
      <c r="A1517">
        <v>0.14879999999999999</v>
      </c>
      <c r="B1517">
        <v>0.75646153846153896</v>
      </c>
      <c r="C1517" s="21">
        <f t="shared" si="49"/>
        <v>9.9999999999988987E-5</v>
      </c>
      <c r="D1517" s="21">
        <f t="shared" si="50"/>
        <v>7.5646153846145567E-5</v>
      </c>
    </row>
    <row r="1518" spans="1:4">
      <c r="A1518">
        <v>0.1489</v>
      </c>
      <c r="B1518">
        <v>0.75678846153846202</v>
      </c>
      <c r="C1518" s="21">
        <f t="shared" si="49"/>
        <v>1.0000000000001674E-4</v>
      </c>
      <c r="D1518" s="21">
        <f t="shared" si="50"/>
        <v>7.567884615385887E-5</v>
      </c>
    </row>
    <row r="1519" spans="1:4">
      <c r="A1519">
        <v>0.14899999999999999</v>
      </c>
      <c r="B1519">
        <v>0.75711538461538497</v>
      </c>
      <c r="C1519" s="21">
        <f t="shared" si="49"/>
        <v>9.9999999999988987E-5</v>
      </c>
      <c r="D1519" s="21">
        <f t="shared" si="50"/>
        <v>7.5711538461530159E-5</v>
      </c>
    </row>
    <row r="1520" spans="1:4">
      <c r="A1520">
        <v>0.14910000000000001</v>
      </c>
      <c r="B1520">
        <v>0.75744230769230803</v>
      </c>
      <c r="C1520" s="21">
        <f t="shared" si="49"/>
        <v>1.0000000000001674E-4</v>
      </c>
      <c r="D1520" s="21">
        <f t="shared" si="50"/>
        <v>7.5744230769243489E-5</v>
      </c>
    </row>
    <row r="1521" spans="1:4">
      <c r="A1521">
        <v>0.1492</v>
      </c>
      <c r="B1521">
        <v>0.75776923076923097</v>
      </c>
      <c r="C1521" s="21">
        <f t="shared" si="49"/>
        <v>9.9999999999988987E-5</v>
      </c>
      <c r="D1521" s="21">
        <f t="shared" si="50"/>
        <v>7.5776923076914751E-5</v>
      </c>
    </row>
    <row r="1522" spans="1:4">
      <c r="A1522">
        <v>0.14929999999999999</v>
      </c>
      <c r="B1522">
        <v>0.75809615384615403</v>
      </c>
      <c r="C1522" s="21">
        <f t="shared" si="49"/>
        <v>9.9999999999988987E-5</v>
      </c>
      <c r="D1522" s="21">
        <f t="shared" si="50"/>
        <v>7.5809615384607047E-5</v>
      </c>
    </row>
    <row r="1523" spans="1:4">
      <c r="A1523">
        <v>0.14940000000000001</v>
      </c>
      <c r="B1523">
        <v>0.75842307692307698</v>
      </c>
      <c r="C1523" s="21">
        <f t="shared" si="49"/>
        <v>1.0000000000001674E-4</v>
      </c>
      <c r="D1523" s="21">
        <f t="shared" si="50"/>
        <v>7.584230769232039E-5</v>
      </c>
    </row>
    <row r="1524" spans="1:4">
      <c r="A1524">
        <v>0.14949999999999999</v>
      </c>
      <c r="B1524">
        <v>0.75875000000000004</v>
      </c>
      <c r="C1524" s="21">
        <f t="shared" si="49"/>
        <v>9.9999999999988987E-5</v>
      </c>
      <c r="D1524" s="21">
        <f t="shared" si="50"/>
        <v>7.5874999999991653E-5</v>
      </c>
    </row>
    <row r="1525" spans="1:4">
      <c r="A1525">
        <v>0.14960000000000001</v>
      </c>
      <c r="B1525">
        <v>0.75907692307692298</v>
      </c>
      <c r="C1525" s="21">
        <f t="shared" si="49"/>
        <v>1.0000000000001674E-4</v>
      </c>
      <c r="D1525" s="21">
        <f t="shared" si="50"/>
        <v>7.5907692307705009E-5</v>
      </c>
    </row>
    <row r="1526" spans="1:4">
      <c r="A1526">
        <v>0.1497</v>
      </c>
      <c r="B1526">
        <v>0.75940384615384604</v>
      </c>
      <c r="C1526" s="21">
        <f t="shared" si="49"/>
        <v>9.9999999999988987E-5</v>
      </c>
      <c r="D1526" s="21">
        <f t="shared" si="50"/>
        <v>7.5940384615376245E-5</v>
      </c>
    </row>
    <row r="1527" spans="1:4">
      <c r="A1527">
        <v>0.14979999999999999</v>
      </c>
      <c r="B1527">
        <v>0.75973076923076899</v>
      </c>
      <c r="C1527" s="21">
        <f t="shared" si="49"/>
        <v>9.9999999999988987E-5</v>
      </c>
      <c r="D1527" s="21">
        <f t="shared" si="50"/>
        <v>7.5973076923068527E-5</v>
      </c>
    </row>
    <row r="1528" spans="1:4">
      <c r="A1528">
        <v>0.14990000000000001</v>
      </c>
      <c r="B1528">
        <v>0.76005769230769205</v>
      </c>
      <c r="C1528" s="21">
        <f t="shared" si="49"/>
        <v>1.0000000000001674E-4</v>
      </c>
      <c r="D1528" s="21">
        <f t="shared" si="50"/>
        <v>7.6005769230781924E-5</v>
      </c>
    </row>
    <row r="1529" spans="1:4">
      <c r="A1529">
        <v>0.15</v>
      </c>
      <c r="B1529">
        <v>0.76038461538461499</v>
      </c>
      <c r="C1529" s="21">
        <f t="shared" si="49"/>
        <v>9.9999999999988987E-5</v>
      </c>
      <c r="D1529" s="21">
        <f t="shared" si="50"/>
        <v>7.6038461538453119E-5</v>
      </c>
    </row>
    <row r="1530" spans="1:4">
      <c r="A1530">
        <v>0.15010000000000001</v>
      </c>
      <c r="B1530">
        <v>0.76071153846153805</v>
      </c>
      <c r="C1530" s="21">
        <f t="shared" si="49"/>
        <v>1.0000000000001674E-4</v>
      </c>
      <c r="D1530" s="21">
        <f t="shared" si="50"/>
        <v>7.6071153846166543E-5</v>
      </c>
    </row>
    <row r="1531" spans="1:4">
      <c r="A1531">
        <v>0.1502</v>
      </c>
      <c r="B1531">
        <v>0.761038461538462</v>
      </c>
      <c r="C1531" s="21">
        <f t="shared" si="49"/>
        <v>9.9999999999988987E-5</v>
      </c>
      <c r="D1531" s="21">
        <f t="shared" si="50"/>
        <v>7.6103846153837819E-5</v>
      </c>
    </row>
    <row r="1532" spans="1:4">
      <c r="A1532">
        <v>0.15029999999999999</v>
      </c>
      <c r="B1532">
        <v>0.76136538461538505</v>
      </c>
      <c r="C1532" s="21">
        <f t="shared" si="49"/>
        <v>9.9999999999988987E-5</v>
      </c>
      <c r="D1532" s="21">
        <f t="shared" si="50"/>
        <v>7.6136538461530115E-5</v>
      </c>
    </row>
    <row r="1533" spans="1:4">
      <c r="A1533">
        <v>0.15040000000000001</v>
      </c>
      <c r="B1533">
        <v>0.761692307692308</v>
      </c>
      <c r="C1533" s="21">
        <f t="shared" si="49"/>
        <v>1.0000000000001674E-4</v>
      </c>
      <c r="D1533" s="21">
        <f t="shared" si="50"/>
        <v>7.6169230769243553E-5</v>
      </c>
    </row>
    <row r="1534" spans="1:4">
      <c r="A1534">
        <v>0.15049999999999999</v>
      </c>
      <c r="B1534">
        <v>0.76201923076923095</v>
      </c>
      <c r="C1534" s="21">
        <f t="shared" si="49"/>
        <v>9.9999999999988987E-5</v>
      </c>
      <c r="D1534" s="21">
        <f t="shared" si="50"/>
        <v>7.6201923076914707E-5</v>
      </c>
    </row>
    <row r="1535" spans="1:4">
      <c r="A1535">
        <v>0.15060000000000001</v>
      </c>
      <c r="B1535">
        <v>0.76234615384615401</v>
      </c>
      <c r="C1535" s="21">
        <f t="shared" si="49"/>
        <v>1.0000000000001674E-4</v>
      </c>
      <c r="D1535" s="21">
        <f t="shared" si="50"/>
        <v>7.6234615384628159E-5</v>
      </c>
    </row>
    <row r="1536" spans="1:4">
      <c r="A1536">
        <v>0.1507</v>
      </c>
      <c r="B1536">
        <v>0.76267307692307695</v>
      </c>
      <c r="C1536" s="21">
        <f t="shared" si="49"/>
        <v>9.9999999999988987E-5</v>
      </c>
      <c r="D1536" s="21">
        <f t="shared" si="50"/>
        <v>7.6267307692299299E-5</v>
      </c>
    </row>
    <row r="1537" spans="1:4">
      <c r="A1537">
        <v>0.15079999999999999</v>
      </c>
      <c r="B1537">
        <v>0.76300000000000001</v>
      </c>
      <c r="C1537" s="21">
        <f t="shared" si="49"/>
        <v>9.9999999999988987E-5</v>
      </c>
      <c r="D1537" s="21">
        <f t="shared" si="50"/>
        <v>7.6299999999991595E-5</v>
      </c>
    </row>
    <row r="1538" spans="1:4">
      <c r="A1538">
        <v>0.15090000000000001</v>
      </c>
      <c r="B1538">
        <v>0.76332692307692296</v>
      </c>
      <c r="C1538" s="21">
        <f t="shared" si="49"/>
        <v>1.0000000000001674E-4</v>
      </c>
      <c r="D1538" s="21">
        <f t="shared" si="50"/>
        <v>7.6332692307705074E-5</v>
      </c>
    </row>
    <row r="1539" spans="1:4">
      <c r="A1539">
        <v>0.151</v>
      </c>
      <c r="B1539">
        <v>0.76365384615384602</v>
      </c>
      <c r="C1539" s="21">
        <f t="shared" si="49"/>
        <v>9.9999999999988987E-5</v>
      </c>
      <c r="D1539" s="21">
        <f t="shared" si="50"/>
        <v>7.6365384615376187E-5</v>
      </c>
    </row>
    <row r="1540" spans="1:4">
      <c r="A1540">
        <v>0.15110000000000001</v>
      </c>
      <c r="B1540">
        <v>0.76398076923076896</v>
      </c>
      <c r="C1540" s="21">
        <f t="shared" si="49"/>
        <v>1.0000000000001674E-4</v>
      </c>
      <c r="D1540" s="21">
        <f t="shared" si="50"/>
        <v>7.6398076923089693E-5</v>
      </c>
    </row>
    <row r="1541" spans="1:4">
      <c r="A1541">
        <v>0.1512</v>
      </c>
      <c r="B1541">
        <v>0.76430769230769202</v>
      </c>
      <c r="C1541" s="21">
        <f t="shared" si="49"/>
        <v>9.9999999999988987E-5</v>
      </c>
      <c r="D1541" s="21">
        <f t="shared" si="50"/>
        <v>7.6430769230760779E-5</v>
      </c>
    </row>
    <row r="1542" spans="1:4">
      <c r="A1542">
        <v>0.15129999999999999</v>
      </c>
      <c r="B1542">
        <v>0.76463461538461497</v>
      </c>
      <c r="C1542" s="21">
        <f t="shared" si="49"/>
        <v>9.9999999999988987E-5</v>
      </c>
      <c r="D1542" s="21">
        <f t="shared" si="50"/>
        <v>7.6463461538453075E-5</v>
      </c>
    </row>
    <row r="1543" spans="1:4">
      <c r="A1543">
        <v>0.15140000000000001</v>
      </c>
      <c r="B1543">
        <v>0.76496153846153803</v>
      </c>
      <c r="C1543" s="21">
        <f t="shared" si="49"/>
        <v>1.0000000000001674E-4</v>
      </c>
      <c r="D1543" s="21">
        <f t="shared" si="50"/>
        <v>7.6496153846166608E-5</v>
      </c>
    </row>
    <row r="1544" spans="1:4">
      <c r="A1544">
        <v>0.1515</v>
      </c>
      <c r="B1544">
        <v>0.76528846153846197</v>
      </c>
      <c r="C1544" s="21">
        <f t="shared" si="49"/>
        <v>9.9999999999988987E-5</v>
      </c>
      <c r="D1544" s="21">
        <f t="shared" si="50"/>
        <v>7.6528846153837762E-5</v>
      </c>
    </row>
    <row r="1545" spans="1:4">
      <c r="A1545">
        <v>0.15160000000000001</v>
      </c>
      <c r="B1545">
        <v>0.76561538461538503</v>
      </c>
      <c r="C1545" s="21">
        <f t="shared" si="49"/>
        <v>1.0000000000001674E-4</v>
      </c>
      <c r="D1545" s="21">
        <f t="shared" si="50"/>
        <v>7.6561538461551322E-5</v>
      </c>
    </row>
    <row r="1546" spans="1:4">
      <c r="A1546">
        <v>0.1517</v>
      </c>
      <c r="B1546">
        <v>0.76594230769230798</v>
      </c>
      <c r="C1546" s="21">
        <f t="shared" si="49"/>
        <v>9.9999999999988987E-5</v>
      </c>
      <c r="D1546" s="21">
        <f t="shared" si="50"/>
        <v>7.6594230769222368E-5</v>
      </c>
    </row>
    <row r="1547" spans="1:4">
      <c r="A1547">
        <v>0.15179999999999999</v>
      </c>
      <c r="B1547">
        <v>0.76626923076923104</v>
      </c>
      <c r="C1547" s="21">
        <f t="shared" si="49"/>
        <v>9.9999999999988987E-5</v>
      </c>
      <c r="D1547" s="21">
        <f t="shared" si="50"/>
        <v>7.6626923076914664E-5</v>
      </c>
    </row>
    <row r="1548" spans="1:4">
      <c r="A1548">
        <v>0.15190000000000001</v>
      </c>
      <c r="B1548">
        <v>0.76659615384615398</v>
      </c>
      <c r="C1548" s="21">
        <f t="shared" si="49"/>
        <v>1.0000000000001674E-4</v>
      </c>
      <c r="D1548" s="21">
        <f t="shared" si="50"/>
        <v>7.6659615384628237E-5</v>
      </c>
    </row>
    <row r="1549" spans="1:4">
      <c r="A1549">
        <v>0.152</v>
      </c>
      <c r="B1549">
        <v>0.76692307692307704</v>
      </c>
      <c r="C1549" s="21">
        <f t="shared" si="49"/>
        <v>9.9999999999988987E-5</v>
      </c>
      <c r="D1549" s="21">
        <f t="shared" si="50"/>
        <v>7.6692307692299256E-5</v>
      </c>
    </row>
    <row r="1550" spans="1:4">
      <c r="A1550">
        <v>0.15210000000000001</v>
      </c>
      <c r="B1550">
        <v>0.76724999999999999</v>
      </c>
      <c r="C1550" s="21">
        <f t="shared" si="49"/>
        <v>1.0000000000001674E-4</v>
      </c>
      <c r="D1550" s="21">
        <f t="shared" si="50"/>
        <v>7.6725000000012842E-5</v>
      </c>
    </row>
    <row r="1551" spans="1:4">
      <c r="A1551">
        <v>0.1522</v>
      </c>
      <c r="B1551">
        <v>0.76757692307692305</v>
      </c>
      <c r="C1551" s="21">
        <f t="shared" si="49"/>
        <v>9.9999999999988987E-5</v>
      </c>
      <c r="D1551" s="21">
        <f t="shared" si="50"/>
        <v>7.6757692307683847E-5</v>
      </c>
    </row>
    <row r="1552" spans="1:4">
      <c r="A1552">
        <v>0.15229999999999999</v>
      </c>
      <c r="B1552">
        <v>0.76790384615384599</v>
      </c>
      <c r="C1552" s="21">
        <f t="shared" si="49"/>
        <v>9.9999999999988987E-5</v>
      </c>
      <c r="D1552" s="21">
        <f t="shared" si="50"/>
        <v>7.6790384615376143E-5</v>
      </c>
    </row>
    <row r="1553" spans="1:4">
      <c r="A1553">
        <v>0.15240000000000001</v>
      </c>
      <c r="B1553">
        <v>0.76823076923076905</v>
      </c>
      <c r="C1553" s="21">
        <f t="shared" si="49"/>
        <v>1.0000000000001674E-4</v>
      </c>
      <c r="D1553" s="21">
        <f t="shared" si="50"/>
        <v>7.6823076923089771E-5</v>
      </c>
    </row>
    <row r="1554" spans="1:4">
      <c r="A1554">
        <v>0.1525</v>
      </c>
      <c r="B1554">
        <v>0.768557692307692</v>
      </c>
      <c r="C1554" s="21">
        <f t="shared" si="49"/>
        <v>9.9999999999988987E-5</v>
      </c>
      <c r="D1554" s="21">
        <f t="shared" si="50"/>
        <v>7.6855769230760735E-5</v>
      </c>
    </row>
    <row r="1555" spans="1:4">
      <c r="A1555">
        <v>0.15260000000000001</v>
      </c>
      <c r="B1555">
        <v>0.76888461538461494</v>
      </c>
      <c r="C1555" s="21">
        <f t="shared" si="49"/>
        <v>1.0000000000001674E-4</v>
      </c>
      <c r="D1555" s="21">
        <f t="shared" si="50"/>
        <v>7.6888461538474363E-5</v>
      </c>
    </row>
    <row r="1556" spans="1:4">
      <c r="A1556">
        <v>0.1527</v>
      </c>
      <c r="B1556">
        <v>0.769211538461538</v>
      </c>
      <c r="C1556" s="21">
        <f t="shared" si="49"/>
        <v>9.9999999999988987E-5</v>
      </c>
      <c r="D1556" s="21">
        <f t="shared" si="50"/>
        <v>7.6921153846145327E-5</v>
      </c>
    </row>
    <row r="1557" spans="1:4">
      <c r="A1557">
        <v>0.15279999999999999</v>
      </c>
      <c r="B1557">
        <v>0.76953846153846195</v>
      </c>
      <c r="C1557" s="21">
        <f t="shared" si="49"/>
        <v>9.9999999999988987E-5</v>
      </c>
      <c r="D1557" s="21">
        <f t="shared" si="50"/>
        <v>7.6953846153837718E-5</v>
      </c>
    </row>
    <row r="1558" spans="1:4">
      <c r="A1558">
        <v>0.15290000000000001</v>
      </c>
      <c r="B1558">
        <v>0.76986538461538501</v>
      </c>
      <c r="C1558" s="21">
        <f t="shared" si="49"/>
        <v>1.0000000000001674E-4</v>
      </c>
      <c r="D1558" s="21">
        <f t="shared" si="50"/>
        <v>7.6986538461551386E-5</v>
      </c>
    </row>
    <row r="1559" spans="1:4">
      <c r="A1559">
        <v>0.153</v>
      </c>
      <c r="B1559">
        <v>0.77019230769230795</v>
      </c>
      <c r="C1559" s="21">
        <f t="shared" si="49"/>
        <v>9.9999999999988987E-5</v>
      </c>
      <c r="D1559" s="21">
        <f t="shared" si="50"/>
        <v>7.701923076922231E-5</v>
      </c>
    </row>
    <row r="1560" spans="1:4">
      <c r="A1560">
        <v>0.15310000000000001</v>
      </c>
      <c r="B1560">
        <v>0.77051923076923101</v>
      </c>
      <c r="C1560" s="21">
        <f t="shared" si="49"/>
        <v>1.0000000000001674E-4</v>
      </c>
      <c r="D1560" s="21">
        <f t="shared" si="50"/>
        <v>7.7051923076936006E-5</v>
      </c>
    </row>
    <row r="1561" spans="1:4">
      <c r="A1561">
        <v>0.1532</v>
      </c>
      <c r="B1561">
        <v>0.77084615384615396</v>
      </c>
      <c r="C1561" s="21">
        <f t="shared" si="49"/>
        <v>9.9999999999988987E-5</v>
      </c>
      <c r="D1561" s="21">
        <f t="shared" si="50"/>
        <v>7.7084615384606902E-5</v>
      </c>
    </row>
    <row r="1562" spans="1:4">
      <c r="A1562">
        <v>0.15329999999999999</v>
      </c>
      <c r="B1562">
        <v>0.77117307692307702</v>
      </c>
      <c r="C1562" s="21">
        <f t="shared" si="49"/>
        <v>9.9999999999988987E-5</v>
      </c>
      <c r="D1562" s="21">
        <f t="shared" si="50"/>
        <v>7.7117307692299212E-5</v>
      </c>
    </row>
    <row r="1563" spans="1:4">
      <c r="A1563">
        <v>0.15340000000000001</v>
      </c>
      <c r="B1563">
        <v>0.77149999999999996</v>
      </c>
      <c r="C1563" s="21">
        <f t="shared" si="49"/>
        <v>1.0000000000001674E-4</v>
      </c>
      <c r="D1563" s="21">
        <f t="shared" si="50"/>
        <v>7.7150000000012907E-5</v>
      </c>
    </row>
    <row r="1564" spans="1:4">
      <c r="A1564">
        <v>0.1535</v>
      </c>
      <c r="B1564">
        <v>0.77182692307692302</v>
      </c>
      <c r="C1564" s="21">
        <f t="shared" si="49"/>
        <v>9.9999999999988987E-5</v>
      </c>
      <c r="D1564" s="21">
        <f t="shared" si="50"/>
        <v>7.7182692307683804E-5</v>
      </c>
    </row>
    <row r="1565" spans="1:4">
      <c r="A1565">
        <v>0.15359999999999999</v>
      </c>
      <c r="B1565">
        <v>0.77215384615384597</v>
      </c>
      <c r="C1565" s="21">
        <f t="shared" si="49"/>
        <v>9.9999999999988987E-5</v>
      </c>
      <c r="D1565" s="21">
        <f t="shared" si="50"/>
        <v>7.72153846153761E-5</v>
      </c>
    </row>
    <row r="1566" spans="1:4">
      <c r="A1566">
        <v>0.1537</v>
      </c>
      <c r="B1566">
        <v>0.77248076923076903</v>
      </c>
      <c r="C1566" s="21">
        <f t="shared" si="49"/>
        <v>1.0000000000001674E-4</v>
      </c>
      <c r="D1566" s="21">
        <f t="shared" si="50"/>
        <v>7.7248076923089836E-5</v>
      </c>
    </row>
    <row r="1567" spans="1:4">
      <c r="A1567">
        <v>0.15379999999999999</v>
      </c>
      <c r="B1567">
        <v>0.77280769230769197</v>
      </c>
      <c r="C1567" s="21">
        <f t="shared" ref="C1567:C1630" si="51">A1567-A1566</f>
        <v>9.9999999999988987E-5</v>
      </c>
      <c r="D1567" s="21">
        <f t="shared" ref="D1567:D1630" si="52">B1567*C1567</f>
        <v>7.7280769230760692E-5</v>
      </c>
    </row>
    <row r="1568" spans="1:4">
      <c r="A1568">
        <v>0.15390000000000001</v>
      </c>
      <c r="B1568">
        <v>0.77313461538461503</v>
      </c>
      <c r="C1568" s="21">
        <f t="shared" si="51"/>
        <v>1.0000000000001674E-4</v>
      </c>
      <c r="D1568" s="21">
        <f t="shared" si="52"/>
        <v>7.7313461538474441E-5</v>
      </c>
    </row>
    <row r="1569" spans="1:4">
      <c r="A1569">
        <v>0.154</v>
      </c>
      <c r="B1569">
        <v>0.77346153846153898</v>
      </c>
      <c r="C1569" s="21">
        <f t="shared" si="51"/>
        <v>9.9999999999988987E-5</v>
      </c>
      <c r="D1569" s="21">
        <f t="shared" si="52"/>
        <v>7.7346153846145378E-5</v>
      </c>
    </row>
    <row r="1570" spans="1:4">
      <c r="A1570">
        <v>0.15409999999999999</v>
      </c>
      <c r="B1570">
        <v>0.77378846153846104</v>
      </c>
      <c r="C1570" s="21">
        <f t="shared" si="51"/>
        <v>9.9999999999988987E-5</v>
      </c>
      <c r="D1570" s="21">
        <f t="shared" si="52"/>
        <v>7.7378846153837579E-5</v>
      </c>
    </row>
    <row r="1571" spans="1:4">
      <c r="A1571">
        <v>0.1542</v>
      </c>
      <c r="B1571">
        <v>0.77411538461538498</v>
      </c>
      <c r="C1571" s="21">
        <f t="shared" si="51"/>
        <v>1.0000000000001674E-4</v>
      </c>
      <c r="D1571" s="21">
        <f t="shared" si="52"/>
        <v>7.7411538461551465E-5</v>
      </c>
    </row>
    <row r="1572" spans="1:4">
      <c r="A1572">
        <v>0.15429999999999999</v>
      </c>
      <c r="B1572">
        <v>0.77444230769230804</v>
      </c>
      <c r="C1572" s="21">
        <f t="shared" si="51"/>
        <v>9.9999999999988987E-5</v>
      </c>
      <c r="D1572" s="21">
        <f t="shared" si="52"/>
        <v>7.744423076922228E-5</v>
      </c>
    </row>
    <row r="1573" spans="1:4">
      <c r="A1573">
        <v>0.15440000000000001</v>
      </c>
      <c r="B1573">
        <v>0.77476923076923099</v>
      </c>
      <c r="C1573" s="21">
        <f t="shared" si="51"/>
        <v>1.0000000000001674E-4</v>
      </c>
      <c r="D1573" s="21">
        <f t="shared" si="52"/>
        <v>7.747692307693607E-5</v>
      </c>
    </row>
    <row r="1574" spans="1:4">
      <c r="A1574">
        <v>0.1545</v>
      </c>
      <c r="B1574">
        <v>0.77509615384615405</v>
      </c>
      <c r="C1574" s="21">
        <f t="shared" si="51"/>
        <v>9.9999999999988987E-5</v>
      </c>
      <c r="D1574" s="21">
        <f t="shared" si="52"/>
        <v>7.7509615384606872E-5</v>
      </c>
    </row>
    <row r="1575" spans="1:4">
      <c r="A1575">
        <v>0.15459999999999999</v>
      </c>
      <c r="B1575">
        <v>0.77542307692307699</v>
      </c>
      <c r="C1575" s="21">
        <f t="shared" si="51"/>
        <v>9.9999999999988987E-5</v>
      </c>
      <c r="D1575" s="21">
        <f t="shared" si="52"/>
        <v>7.7542307692299154E-5</v>
      </c>
    </row>
    <row r="1576" spans="1:4">
      <c r="A1576">
        <v>0.1547</v>
      </c>
      <c r="B1576">
        <v>0.77575000000000005</v>
      </c>
      <c r="C1576" s="21">
        <f t="shared" si="51"/>
        <v>1.0000000000001674E-4</v>
      </c>
      <c r="D1576" s="21">
        <f t="shared" si="52"/>
        <v>7.7575000000012999E-5</v>
      </c>
    </row>
    <row r="1577" spans="1:4">
      <c r="A1577">
        <v>0.15479999999999999</v>
      </c>
      <c r="B1577">
        <v>0.776076923076923</v>
      </c>
      <c r="C1577" s="21">
        <f t="shared" si="51"/>
        <v>9.9999999999988987E-5</v>
      </c>
      <c r="D1577" s="21">
        <f t="shared" si="52"/>
        <v>7.7607692307683746E-5</v>
      </c>
    </row>
    <row r="1578" spans="1:4">
      <c r="A1578">
        <v>0.15490000000000001</v>
      </c>
      <c r="B1578">
        <v>0.77640384615384594</v>
      </c>
      <c r="C1578" s="21">
        <f t="shared" si="51"/>
        <v>1.0000000000001674E-4</v>
      </c>
      <c r="D1578" s="21">
        <f t="shared" si="52"/>
        <v>7.7640384615397591E-5</v>
      </c>
    </row>
    <row r="1579" spans="1:4">
      <c r="A1579">
        <v>0.155</v>
      </c>
      <c r="B1579">
        <v>0.776730769230769</v>
      </c>
      <c r="C1579" s="21">
        <f t="shared" si="51"/>
        <v>9.9999999999988987E-5</v>
      </c>
      <c r="D1579" s="21">
        <f t="shared" si="52"/>
        <v>7.7673076923068352E-5</v>
      </c>
    </row>
    <row r="1580" spans="1:4">
      <c r="A1580">
        <v>0.15509999999999999</v>
      </c>
      <c r="B1580">
        <v>0.77705769230769195</v>
      </c>
      <c r="C1580" s="21">
        <f t="shared" si="51"/>
        <v>9.9999999999988987E-5</v>
      </c>
      <c r="D1580" s="21">
        <f t="shared" si="52"/>
        <v>7.7705769230760634E-5</v>
      </c>
    </row>
    <row r="1581" spans="1:4">
      <c r="A1581">
        <v>0.1552</v>
      </c>
      <c r="B1581">
        <v>0.77738461538461501</v>
      </c>
      <c r="C1581" s="21">
        <f t="shared" si="51"/>
        <v>1.0000000000001674E-4</v>
      </c>
      <c r="D1581" s="21">
        <f t="shared" si="52"/>
        <v>7.7738461538474519E-5</v>
      </c>
    </row>
    <row r="1582" spans="1:4">
      <c r="A1582">
        <v>0.15529999999999999</v>
      </c>
      <c r="B1582">
        <v>0.77771153846153895</v>
      </c>
      <c r="C1582" s="21">
        <f t="shared" si="51"/>
        <v>9.9999999999988987E-5</v>
      </c>
      <c r="D1582" s="21">
        <f t="shared" si="52"/>
        <v>7.7771153846145334E-5</v>
      </c>
    </row>
    <row r="1583" spans="1:4">
      <c r="A1583">
        <v>0.15540000000000001</v>
      </c>
      <c r="B1583">
        <v>0.77803846153846201</v>
      </c>
      <c r="C1583" s="21">
        <f t="shared" si="51"/>
        <v>1.0000000000001674E-4</v>
      </c>
      <c r="D1583" s="21">
        <f t="shared" si="52"/>
        <v>7.7803846153859233E-5</v>
      </c>
    </row>
    <row r="1584" spans="1:4">
      <c r="A1584">
        <v>0.1555</v>
      </c>
      <c r="B1584">
        <v>0.77836538461538496</v>
      </c>
      <c r="C1584" s="21">
        <f t="shared" si="51"/>
        <v>9.9999999999988987E-5</v>
      </c>
      <c r="D1584" s="21">
        <f t="shared" si="52"/>
        <v>7.7836538461529926E-5</v>
      </c>
    </row>
    <row r="1585" spans="1:4">
      <c r="A1585">
        <v>0.15559999999999999</v>
      </c>
      <c r="B1585">
        <v>0.77869230769230802</v>
      </c>
      <c r="C1585" s="21">
        <f t="shared" si="51"/>
        <v>9.9999999999988987E-5</v>
      </c>
      <c r="D1585" s="21">
        <f t="shared" si="52"/>
        <v>7.7869230769222222E-5</v>
      </c>
    </row>
    <row r="1586" spans="1:4">
      <c r="A1586">
        <v>0.15570000000000001</v>
      </c>
      <c r="B1586">
        <v>0.77901923076923096</v>
      </c>
      <c r="C1586" s="21">
        <f t="shared" si="51"/>
        <v>1.0000000000001674E-4</v>
      </c>
      <c r="D1586" s="21">
        <f t="shared" si="52"/>
        <v>7.7901923076936135E-5</v>
      </c>
    </row>
    <row r="1587" spans="1:4">
      <c r="A1587">
        <v>0.15579999999999999</v>
      </c>
      <c r="B1587">
        <v>0.77934615384615402</v>
      </c>
      <c r="C1587" s="21">
        <f t="shared" si="51"/>
        <v>9.9999999999988987E-5</v>
      </c>
      <c r="D1587" s="21">
        <f t="shared" si="52"/>
        <v>7.7934615384606814E-5</v>
      </c>
    </row>
    <row r="1588" spans="1:4">
      <c r="A1588">
        <v>0.15590000000000001</v>
      </c>
      <c r="B1588">
        <v>0.77967307692307697</v>
      </c>
      <c r="C1588" s="21">
        <f t="shared" si="51"/>
        <v>1.0000000000001674E-4</v>
      </c>
      <c r="D1588" s="21">
        <f t="shared" si="52"/>
        <v>7.7967307692320754E-5</v>
      </c>
    </row>
    <row r="1589" spans="1:4">
      <c r="A1589">
        <v>0.156</v>
      </c>
      <c r="B1589">
        <v>0.78</v>
      </c>
      <c r="C1589" s="21">
        <f t="shared" si="51"/>
        <v>9.9999999999988987E-5</v>
      </c>
      <c r="D1589" s="21">
        <f t="shared" si="52"/>
        <v>7.7999999999991406E-5</v>
      </c>
    </row>
    <row r="1590" spans="1:4">
      <c r="A1590">
        <v>0.15609999999999999</v>
      </c>
      <c r="B1590">
        <v>0.78026923076923105</v>
      </c>
      <c r="C1590" s="21">
        <f t="shared" si="51"/>
        <v>9.9999999999988987E-5</v>
      </c>
      <c r="D1590" s="21">
        <f t="shared" si="52"/>
        <v>7.8026923076914508E-5</v>
      </c>
    </row>
    <row r="1591" spans="1:4">
      <c r="A1591">
        <v>0.15620000000000001</v>
      </c>
      <c r="B1591">
        <v>0.78053846153846196</v>
      </c>
      <c r="C1591" s="21">
        <f t="shared" si="51"/>
        <v>1.0000000000001674E-4</v>
      </c>
      <c r="D1591" s="21">
        <f t="shared" si="52"/>
        <v>7.8053846153859266E-5</v>
      </c>
    </row>
    <row r="1592" spans="1:4">
      <c r="A1592">
        <v>0.15629999999999999</v>
      </c>
      <c r="B1592">
        <v>0.78080769230769198</v>
      </c>
      <c r="C1592" s="21">
        <f t="shared" si="51"/>
        <v>9.9999999999988987E-5</v>
      </c>
      <c r="D1592" s="21">
        <f t="shared" si="52"/>
        <v>7.8080769230760603E-5</v>
      </c>
    </row>
    <row r="1593" spans="1:4">
      <c r="A1593">
        <v>0.15640000000000001</v>
      </c>
      <c r="B1593">
        <v>0.781076923076923</v>
      </c>
      <c r="C1593" s="21">
        <f t="shared" si="51"/>
        <v>1.0000000000001674E-4</v>
      </c>
      <c r="D1593" s="21">
        <f t="shared" si="52"/>
        <v>7.8107692307705375E-5</v>
      </c>
    </row>
    <row r="1594" spans="1:4">
      <c r="A1594">
        <v>0.1565</v>
      </c>
      <c r="B1594">
        <v>0.78134615384615402</v>
      </c>
      <c r="C1594" s="21">
        <f t="shared" si="51"/>
        <v>9.9999999999988987E-5</v>
      </c>
      <c r="D1594" s="21">
        <f t="shared" si="52"/>
        <v>7.8134615384606792E-5</v>
      </c>
    </row>
    <row r="1595" spans="1:4">
      <c r="A1595">
        <v>0.15659999999999999</v>
      </c>
      <c r="B1595">
        <v>0.78161538461538504</v>
      </c>
      <c r="C1595" s="21">
        <f t="shared" si="51"/>
        <v>9.9999999999988987E-5</v>
      </c>
      <c r="D1595" s="21">
        <f t="shared" si="52"/>
        <v>7.8161538461529894E-5</v>
      </c>
    </row>
    <row r="1596" spans="1:4">
      <c r="A1596">
        <v>0.15670000000000001</v>
      </c>
      <c r="B1596">
        <v>0.78188461538461496</v>
      </c>
      <c r="C1596" s="21">
        <f t="shared" si="51"/>
        <v>1.0000000000001674E-4</v>
      </c>
      <c r="D1596" s="21">
        <f t="shared" si="52"/>
        <v>7.8188461538474584E-5</v>
      </c>
    </row>
    <row r="1597" spans="1:4">
      <c r="A1597">
        <v>0.15679999999999999</v>
      </c>
      <c r="B1597">
        <v>0.78215384615384598</v>
      </c>
      <c r="C1597" s="21">
        <f t="shared" si="51"/>
        <v>9.9999999999988987E-5</v>
      </c>
      <c r="D1597" s="21">
        <f t="shared" si="52"/>
        <v>7.8215384615375988E-5</v>
      </c>
    </row>
    <row r="1598" spans="1:4">
      <c r="A1598">
        <v>0.15690000000000001</v>
      </c>
      <c r="B1598">
        <v>0.782423076923077</v>
      </c>
      <c r="C1598" s="21">
        <f t="shared" si="51"/>
        <v>1.0000000000001674E-4</v>
      </c>
      <c r="D1598" s="21">
        <f t="shared" si="52"/>
        <v>7.8242307692320801E-5</v>
      </c>
    </row>
    <row r="1599" spans="1:4">
      <c r="A1599">
        <v>0.157</v>
      </c>
      <c r="B1599">
        <v>0.78269230769230802</v>
      </c>
      <c r="C1599" s="21">
        <f t="shared" si="51"/>
        <v>9.9999999999988987E-5</v>
      </c>
      <c r="D1599" s="21">
        <f t="shared" si="52"/>
        <v>7.8269230769222178E-5</v>
      </c>
    </row>
    <row r="1600" spans="1:4">
      <c r="A1600">
        <v>0.15709999999999999</v>
      </c>
      <c r="B1600">
        <v>0.78296153846153804</v>
      </c>
      <c r="C1600" s="21">
        <f t="shared" si="51"/>
        <v>9.9999999999988987E-5</v>
      </c>
      <c r="D1600" s="21">
        <f t="shared" si="52"/>
        <v>7.8296153846145185E-5</v>
      </c>
    </row>
    <row r="1601" spans="1:4">
      <c r="A1601">
        <v>0.15720000000000001</v>
      </c>
      <c r="B1601">
        <v>0.78323076923076895</v>
      </c>
      <c r="C1601" s="21">
        <f t="shared" si="51"/>
        <v>1.0000000000001674E-4</v>
      </c>
      <c r="D1601" s="21">
        <f t="shared" si="52"/>
        <v>7.8323076923090011E-5</v>
      </c>
    </row>
    <row r="1602" spans="1:4">
      <c r="A1602">
        <v>0.1573</v>
      </c>
      <c r="B1602">
        <v>0.78349999999999997</v>
      </c>
      <c r="C1602" s="21">
        <f t="shared" si="51"/>
        <v>9.9999999999988987E-5</v>
      </c>
      <c r="D1602" s="21">
        <f t="shared" si="52"/>
        <v>7.8349999999991374E-5</v>
      </c>
    </row>
    <row r="1603" spans="1:4">
      <c r="A1603">
        <v>0.15740000000000001</v>
      </c>
      <c r="B1603">
        <v>0.783769230769231</v>
      </c>
      <c r="C1603" s="21">
        <f t="shared" si="51"/>
        <v>1.0000000000001674E-4</v>
      </c>
      <c r="D1603" s="21">
        <f t="shared" si="52"/>
        <v>7.8376923076936227E-5</v>
      </c>
    </row>
    <row r="1604" spans="1:4">
      <c r="A1604">
        <v>0.1575</v>
      </c>
      <c r="B1604">
        <v>0.78403846153846202</v>
      </c>
      <c r="C1604" s="21">
        <f t="shared" si="51"/>
        <v>9.9999999999988987E-5</v>
      </c>
      <c r="D1604" s="21">
        <f t="shared" si="52"/>
        <v>7.8403846153837564E-5</v>
      </c>
    </row>
    <row r="1605" spans="1:4">
      <c r="A1605">
        <v>0.15759999999999999</v>
      </c>
      <c r="B1605">
        <v>0.78430769230769204</v>
      </c>
      <c r="C1605" s="21">
        <f t="shared" si="51"/>
        <v>9.9999999999988987E-5</v>
      </c>
      <c r="D1605" s="21">
        <f t="shared" si="52"/>
        <v>7.843076923076057E-5</v>
      </c>
    </row>
    <row r="1606" spans="1:4">
      <c r="A1606">
        <v>0.15770000000000001</v>
      </c>
      <c r="B1606">
        <v>0.78457692307692295</v>
      </c>
      <c r="C1606" s="21">
        <f t="shared" si="51"/>
        <v>1.0000000000001674E-4</v>
      </c>
      <c r="D1606" s="21">
        <f t="shared" si="52"/>
        <v>7.8457692307705424E-5</v>
      </c>
    </row>
    <row r="1607" spans="1:4">
      <c r="A1607">
        <v>0.1578</v>
      </c>
      <c r="B1607">
        <v>0.78484615384615397</v>
      </c>
      <c r="C1607" s="21">
        <f t="shared" si="51"/>
        <v>9.9999999999988987E-5</v>
      </c>
      <c r="D1607" s="21">
        <f t="shared" si="52"/>
        <v>7.848461538460676E-5</v>
      </c>
    </row>
    <row r="1608" spans="1:4">
      <c r="A1608">
        <v>0.15790000000000001</v>
      </c>
      <c r="B1608">
        <v>0.78511538461538499</v>
      </c>
      <c r="C1608" s="21">
        <f t="shared" si="51"/>
        <v>1.0000000000001674E-4</v>
      </c>
      <c r="D1608" s="21">
        <f t="shared" si="52"/>
        <v>7.851153846155164E-5</v>
      </c>
    </row>
    <row r="1609" spans="1:4">
      <c r="A1609">
        <v>0.158</v>
      </c>
      <c r="B1609">
        <v>0.78538461538461501</v>
      </c>
      <c r="C1609" s="21">
        <f t="shared" si="51"/>
        <v>9.9999999999988987E-5</v>
      </c>
      <c r="D1609" s="21">
        <f t="shared" si="52"/>
        <v>7.8538461538452855E-5</v>
      </c>
    </row>
    <row r="1610" spans="1:4">
      <c r="A1610">
        <v>0.15809999999999999</v>
      </c>
      <c r="B1610">
        <v>0.78565384615384604</v>
      </c>
      <c r="C1610" s="21">
        <f t="shared" si="51"/>
        <v>9.9999999999988987E-5</v>
      </c>
      <c r="D1610" s="21">
        <f t="shared" si="52"/>
        <v>7.8565384615375956E-5</v>
      </c>
    </row>
    <row r="1611" spans="1:4">
      <c r="A1611">
        <v>0.15820000000000001</v>
      </c>
      <c r="B1611">
        <v>0.78592307692307695</v>
      </c>
      <c r="C1611" s="21">
        <f t="shared" si="51"/>
        <v>1.0000000000001674E-4</v>
      </c>
      <c r="D1611" s="21">
        <f t="shared" si="52"/>
        <v>7.859230769232085E-5</v>
      </c>
    </row>
    <row r="1612" spans="1:4">
      <c r="A1612">
        <v>0.1583</v>
      </c>
      <c r="B1612">
        <v>0.78619230769230797</v>
      </c>
      <c r="C1612" s="21">
        <f t="shared" si="51"/>
        <v>9.9999999999988987E-5</v>
      </c>
      <c r="D1612" s="21">
        <f t="shared" si="52"/>
        <v>7.8619230769222132E-5</v>
      </c>
    </row>
    <row r="1613" spans="1:4">
      <c r="A1613">
        <v>0.15840000000000001</v>
      </c>
      <c r="B1613">
        <v>0.78646153846153799</v>
      </c>
      <c r="C1613" s="21">
        <f t="shared" si="51"/>
        <v>1.0000000000001674E-4</v>
      </c>
      <c r="D1613" s="21">
        <f t="shared" si="52"/>
        <v>7.8646153846166972E-5</v>
      </c>
    </row>
    <row r="1614" spans="1:4">
      <c r="A1614">
        <v>0.1585</v>
      </c>
      <c r="B1614">
        <v>0.78673076923076901</v>
      </c>
      <c r="C1614" s="21">
        <f t="shared" si="51"/>
        <v>9.9999999999988987E-5</v>
      </c>
      <c r="D1614" s="21">
        <f t="shared" si="52"/>
        <v>7.867307692306824E-5</v>
      </c>
    </row>
    <row r="1615" spans="1:4">
      <c r="A1615">
        <v>0.15859999999999999</v>
      </c>
      <c r="B1615">
        <v>0.78700000000000003</v>
      </c>
      <c r="C1615" s="21">
        <f t="shared" si="51"/>
        <v>9.9999999999988987E-5</v>
      </c>
      <c r="D1615" s="21">
        <f t="shared" si="52"/>
        <v>7.8699999999991342E-5</v>
      </c>
    </row>
    <row r="1616" spans="1:4">
      <c r="A1616">
        <v>0.15870000000000001</v>
      </c>
      <c r="B1616">
        <v>0.78726923076923105</v>
      </c>
      <c r="C1616" s="21">
        <f t="shared" si="51"/>
        <v>1.0000000000001674E-4</v>
      </c>
      <c r="D1616" s="21">
        <f t="shared" si="52"/>
        <v>7.872692307693629E-5</v>
      </c>
    </row>
    <row r="1617" spans="1:4">
      <c r="A1617">
        <v>0.1588</v>
      </c>
      <c r="B1617">
        <v>0.78753846153846196</v>
      </c>
      <c r="C1617" s="21">
        <f t="shared" si="51"/>
        <v>9.9999999999988987E-5</v>
      </c>
      <c r="D1617" s="21">
        <f t="shared" si="52"/>
        <v>7.8753846153837518E-5</v>
      </c>
    </row>
    <row r="1618" spans="1:4">
      <c r="A1618">
        <v>0.15890000000000001</v>
      </c>
      <c r="B1618">
        <v>0.78780769230769199</v>
      </c>
      <c r="C1618" s="21">
        <f t="shared" si="51"/>
        <v>1.0000000000001674E-4</v>
      </c>
      <c r="D1618" s="21">
        <f t="shared" si="52"/>
        <v>7.8780769230782385E-5</v>
      </c>
    </row>
    <row r="1619" spans="1:4">
      <c r="A1619">
        <v>0.159</v>
      </c>
      <c r="B1619">
        <v>0.78807692307692301</v>
      </c>
      <c r="C1619" s="21">
        <f t="shared" si="51"/>
        <v>9.9999999999988987E-5</v>
      </c>
      <c r="D1619" s="21">
        <f t="shared" si="52"/>
        <v>7.8807692307683626E-5</v>
      </c>
    </row>
    <row r="1620" spans="1:4">
      <c r="A1620">
        <v>0.15909999999999999</v>
      </c>
      <c r="B1620">
        <v>0.78834615384615403</v>
      </c>
      <c r="C1620" s="21">
        <f t="shared" si="51"/>
        <v>9.9999999999988987E-5</v>
      </c>
      <c r="D1620" s="21">
        <f t="shared" si="52"/>
        <v>7.8834615384606714E-5</v>
      </c>
    </row>
    <row r="1621" spans="1:4">
      <c r="A1621">
        <v>0.15920000000000001</v>
      </c>
      <c r="B1621">
        <v>0.78861538461538505</v>
      </c>
      <c r="C1621" s="21">
        <f t="shared" si="51"/>
        <v>1.0000000000001674E-4</v>
      </c>
      <c r="D1621" s="21">
        <f t="shared" si="52"/>
        <v>7.8861538461551703E-5</v>
      </c>
    </row>
    <row r="1622" spans="1:4">
      <c r="A1622">
        <v>0.1593</v>
      </c>
      <c r="B1622">
        <v>0.78888461538461496</v>
      </c>
      <c r="C1622" s="21">
        <f t="shared" si="51"/>
        <v>9.9999999999988987E-5</v>
      </c>
      <c r="D1622" s="21">
        <f t="shared" si="52"/>
        <v>7.8888461538452809E-5</v>
      </c>
    </row>
    <row r="1623" spans="1:4">
      <c r="A1623">
        <v>0.15939999999999999</v>
      </c>
      <c r="B1623">
        <v>0.78915384615384598</v>
      </c>
      <c r="C1623" s="21">
        <f t="shared" si="51"/>
        <v>9.9999999999988987E-5</v>
      </c>
      <c r="D1623" s="21">
        <f t="shared" si="52"/>
        <v>7.891538461537591E-5</v>
      </c>
    </row>
    <row r="1624" spans="1:4">
      <c r="A1624">
        <v>0.1595</v>
      </c>
      <c r="B1624">
        <v>0.78942307692307701</v>
      </c>
      <c r="C1624" s="21">
        <f t="shared" si="51"/>
        <v>1.0000000000001674E-4</v>
      </c>
      <c r="D1624" s="21">
        <f t="shared" si="52"/>
        <v>7.8942307692320913E-5</v>
      </c>
    </row>
    <row r="1625" spans="1:4">
      <c r="A1625">
        <v>0.15959999999999999</v>
      </c>
      <c r="B1625">
        <v>0.78969230769230803</v>
      </c>
      <c r="C1625" s="21">
        <f t="shared" si="51"/>
        <v>9.9999999999988987E-5</v>
      </c>
      <c r="D1625" s="21">
        <f t="shared" si="52"/>
        <v>7.89692307692221E-5</v>
      </c>
    </row>
    <row r="1626" spans="1:4">
      <c r="A1626">
        <v>0.15970000000000001</v>
      </c>
      <c r="B1626">
        <v>0.78996153846153905</v>
      </c>
      <c r="C1626" s="21">
        <f t="shared" si="51"/>
        <v>1.0000000000001674E-4</v>
      </c>
      <c r="D1626" s="21">
        <f t="shared" si="52"/>
        <v>7.899615384616713E-5</v>
      </c>
    </row>
    <row r="1627" spans="1:4">
      <c r="A1627">
        <v>0.1598</v>
      </c>
      <c r="B1627">
        <v>0.79023076923076896</v>
      </c>
      <c r="C1627" s="21">
        <f t="shared" si="51"/>
        <v>9.9999999999988987E-5</v>
      </c>
      <c r="D1627" s="21">
        <f t="shared" si="52"/>
        <v>7.9023076923068195E-5</v>
      </c>
    </row>
    <row r="1628" spans="1:4">
      <c r="A1628">
        <v>0.15989999999999999</v>
      </c>
      <c r="B1628">
        <v>0.79049999999999998</v>
      </c>
      <c r="C1628" s="21">
        <f t="shared" si="51"/>
        <v>9.9999999999988987E-5</v>
      </c>
      <c r="D1628" s="21">
        <f t="shared" si="52"/>
        <v>7.9049999999991296E-5</v>
      </c>
    </row>
    <row r="1629" spans="1:4">
      <c r="A1629">
        <v>0.16</v>
      </c>
      <c r="B1629">
        <v>0.790769230769231</v>
      </c>
      <c r="C1629" s="21">
        <f t="shared" si="51"/>
        <v>1.0000000000001674E-4</v>
      </c>
      <c r="D1629" s="21">
        <f t="shared" si="52"/>
        <v>7.9076923076936339E-5</v>
      </c>
    </row>
    <row r="1630" spans="1:4">
      <c r="A1630">
        <v>0.16009999999999999</v>
      </c>
      <c r="B1630">
        <v>0.79103846153846202</v>
      </c>
      <c r="C1630" s="21">
        <f t="shared" si="51"/>
        <v>9.9999999999988987E-5</v>
      </c>
      <c r="D1630" s="21">
        <f t="shared" si="52"/>
        <v>7.9103846153837486E-5</v>
      </c>
    </row>
    <row r="1631" spans="1:4">
      <c r="A1631">
        <v>0.16020000000000001</v>
      </c>
      <c r="B1631">
        <v>0.79130769230769205</v>
      </c>
      <c r="C1631" s="21">
        <f t="shared" ref="C1631:C1694" si="53">A1631-A1630</f>
        <v>1.0000000000001674E-4</v>
      </c>
      <c r="D1631" s="21">
        <f t="shared" ref="D1631:D1694" si="54">B1631*C1631</f>
        <v>7.9130769230782448E-5</v>
      </c>
    </row>
    <row r="1632" spans="1:4">
      <c r="A1632">
        <v>0.1603</v>
      </c>
      <c r="B1632">
        <v>0.79157692307692296</v>
      </c>
      <c r="C1632" s="21">
        <f t="shared" si="53"/>
        <v>9.9999999999988987E-5</v>
      </c>
      <c r="D1632" s="21">
        <f t="shared" si="54"/>
        <v>7.9157692307683581E-5</v>
      </c>
    </row>
    <row r="1633" spans="1:4">
      <c r="A1633">
        <v>0.16039999999999999</v>
      </c>
      <c r="B1633">
        <v>0.79184615384615398</v>
      </c>
      <c r="C1633" s="21">
        <f t="shared" si="53"/>
        <v>9.9999999999988987E-5</v>
      </c>
      <c r="D1633" s="21">
        <f t="shared" si="54"/>
        <v>7.9184615384606682E-5</v>
      </c>
    </row>
    <row r="1634" spans="1:4">
      <c r="A1634">
        <v>0.1605</v>
      </c>
      <c r="B1634">
        <v>0.792115384615385</v>
      </c>
      <c r="C1634" s="21">
        <f t="shared" si="53"/>
        <v>1.0000000000001674E-4</v>
      </c>
      <c r="D1634" s="21">
        <f t="shared" si="54"/>
        <v>7.9211538461551766E-5</v>
      </c>
    </row>
    <row r="1635" spans="1:4">
      <c r="A1635">
        <v>0.16059999999999999</v>
      </c>
      <c r="B1635">
        <v>0.79238461538461502</v>
      </c>
      <c r="C1635" s="21">
        <f t="shared" si="53"/>
        <v>9.9999999999988987E-5</v>
      </c>
      <c r="D1635" s="21">
        <f t="shared" si="54"/>
        <v>7.9238461538452777E-5</v>
      </c>
    </row>
    <row r="1636" spans="1:4">
      <c r="A1636">
        <v>0.16070000000000001</v>
      </c>
      <c r="B1636">
        <v>0.79265384615384604</v>
      </c>
      <c r="C1636" s="21">
        <f t="shared" si="53"/>
        <v>1.0000000000001674E-4</v>
      </c>
      <c r="D1636" s="21">
        <f t="shared" si="54"/>
        <v>7.9265384615397874E-5</v>
      </c>
    </row>
    <row r="1637" spans="1:4">
      <c r="A1637">
        <v>0.1608</v>
      </c>
      <c r="B1637">
        <v>0.79292307692307695</v>
      </c>
      <c r="C1637" s="21">
        <f t="shared" si="53"/>
        <v>9.9999999999988987E-5</v>
      </c>
      <c r="D1637" s="21">
        <f t="shared" si="54"/>
        <v>7.9292307692298966E-5</v>
      </c>
    </row>
    <row r="1638" spans="1:4">
      <c r="A1638">
        <v>0.16089999999999999</v>
      </c>
      <c r="B1638">
        <v>0.79319230769230797</v>
      </c>
      <c r="C1638" s="21">
        <f t="shared" si="53"/>
        <v>9.9999999999988987E-5</v>
      </c>
      <c r="D1638" s="21">
        <f t="shared" si="54"/>
        <v>7.9319230769222068E-5</v>
      </c>
    </row>
    <row r="1639" spans="1:4">
      <c r="A1639">
        <v>0.161</v>
      </c>
      <c r="B1639">
        <v>0.793461538461539</v>
      </c>
      <c r="C1639" s="21">
        <f t="shared" si="53"/>
        <v>1.0000000000001674E-4</v>
      </c>
      <c r="D1639" s="21">
        <f t="shared" si="54"/>
        <v>7.9346153846167179E-5</v>
      </c>
    </row>
    <row r="1640" spans="1:4">
      <c r="A1640">
        <v>0.16109999999999999</v>
      </c>
      <c r="B1640">
        <v>0.79373076923076902</v>
      </c>
      <c r="C1640" s="21">
        <f t="shared" si="53"/>
        <v>9.9999999999988987E-5</v>
      </c>
      <c r="D1640" s="21">
        <f t="shared" si="54"/>
        <v>7.9373076923068163E-5</v>
      </c>
    </row>
    <row r="1641" spans="1:4">
      <c r="A1641">
        <v>0.16120000000000001</v>
      </c>
      <c r="B1641">
        <v>0.79400000000000004</v>
      </c>
      <c r="C1641" s="21">
        <f t="shared" si="53"/>
        <v>1.0000000000001674E-4</v>
      </c>
      <c r="D1641" s="21">
        <f t="shared" si="54"/>
        <v>7.9400000000013301E-5</v>
      </c>
    </row>
    <row r="1642" spans="1:4">
      <c r="A1642">
        <v>0.1613</v>
      </c>
      <c r="B1642">
        <v>0.79426923076923095</v>
      </c>
      <c r="C1642" s="21">
        <f t="shared" si="53"/>
        <v>9.9999999999988987E-5</v>
      </c>
      <c r="D1642" s="21">
        <f t="shared" si="54"/>
        <v>7.9426923076914352E-5</v>
      </c>
    </row>
    <row r="1643" spans="1:4">
      <c r="A1643">
        <v>0.16139999999999999</v>
      </c>
      <c r="B1643">
        <v>0.79453846153846197</v>
      </c>
      <c r="C1643" s="21">
        <f t="shared" si="53"/>
        <v>9.9999999999988987E-5</v>
      </c>
      <c r="D1643" s="21">
        <f t="shared" si="54"/>
        <v>7.945384615383744E-5</v>
      </c>
    </row>
    <row r="1644" spans="1:4">
      <c r="A1644">
        <v>0.1615</v>
      </c>
      <c r="B1644">
        <v>0.79480769230769199</v>
      </c>
      <c r="C1644" s="21">
        <f t="shared" si="53"/>
        <v>1.0000000000001674E-4</v>
      </c>
      <c r="D1644" s="21">
        <f t="shared" si="54"/>
        <v>7.948076923078251E-5</v>
      </c>
    </row>
    <row r="1645" spans="1:4">
      <c r="A1645">
        <v>0.16159999999999999</v>
      </c>
      <c r="B1645">
        <v>0.79507692307692301</v>
      </c>
      <c r="C1645" s="21">
        <f t="shared" si="53"/>
        <v>9.9999999999988987E-5</v>
      </c>
      <c r="D1645" s="21">
        <f t="shared" si="54"/>
        <v>7.9507692307683548E-5</v>
      </c>
    </row>
    <row r="1646" spans="1:4">
      <c r="A1646">
        <v>0.16170000000000001</v>
      </c>
      <c r="B1646">
        <v>0.79534615384615404</v>
      </c>
      <c r="C1646" s="21">
        <f t="shared" si="53"/>
        <v>1.0000000000001674E-4</v>
      </c>
      <c r="D1646" s="21">
        <f t="shared" si="54"/>
        <v>7.9534615384628713E-5</v>
      </c>
    </row>
    <row r="1647" spans="1:4">
      <c r="A1647">
        <v>0.1618</v>
      </c>
      <c r="B1647">
        <v>0.79561538461538495</v>
      </c>
      <c r="C1647" s="21">
        <f t="shared" si="53"/>
        <v>9.9999999999988987E-5</v>
      </c>
      <c r="D1647" s="21">
        <f t="shared" si="54"/>
        <v>7.9561538461529738E-5</v>
      </c>
    </row>
    <row r="1648" spans="1:4">
      <c r="A1648">
        <v>0.16189999999999999</v>
      </c>
      <c r="B1648">
        <v>0.79588461538461497</v>
      </c>
      <c r="C1648" s="21">
        <f t="shared" si="53"/>
        <v>9.9999999999988987E-5</v>
      </c>
      <c r="D1648" s="21">
        <f t="shared" si="54"/>
        <v>7.9588461538452731E-5</v>
      </c>
    </row>
    <row r="1649" spans="1:4">
      <c r="A1649">
        <v>0.16200000000000001</v>
      </c>
      <c r="B1649">
        <v>0.79615384615384599</v>
      </c>
      <c r="C1649" s="21">
        <f t="shared" si="53"/>
        <v>1.0000000000001674E-4</v>
      </c>
      <c r="D1649" s="21">
        <f t="shared" si="54"/>
        <v>7.9615384615397923E-5</v>
      </c>
    </row>
    <row r="1650" spans="1:4">
      <c r="A1650">
        <v>0.16209999999999999</v>
      </c>
      <c r="B1650">
        <v>0.79642307692307701</v>
      </c>
      <c r="C1650" s="21">
        <f t="shared" si="53"/>
        <v>9.9999999999988987E-5</v>
      </c>
      <c r="D1650" s="21">
        <f t="shared" si="54"/>
        <v>7.9642307692298934E-5</v>
      </c>
    </row>
    <row r="1651" spans="1:4">
      <c r="A1651">
        <v>0.16220000000000001</v>
      </c>
      <c r="B1651">
        <v>0.79669230769230803</v>
      </c>
      <c r="C1651" s="21">
        <f t="shared" si="53"/>
        <v>1.0000000000001674E-4</v>
      </c>
      <c r="D1651" s="21">
        <f t="shared" si="54"/>
        <v>7.966923076924414E-5</v>
      </c>
    </row>
    <row r="1652" spans="1:4">
      <c r="A1652">
        <v>0.1623</v>
      </c>
      <c r="B1652">
        <v>0.79696153846153805</v>
      </c>
      <c r="C1652" s="21">
        <f t="shared" si="53"/>
        <v>9.9999999999988987E-5</v>
      </c>
      <c r="D1652" s="21">
        <f t="shared" si="54"/>
        <v>7.9696153846145029E-5</v>
      </c>
    </row>
    <row r="1653" spans="1:4">
      <c r="A1653">
        <v>0.16239999999999999</v>
      </c>
      <c r="B1653">
        <v>0.79723076923076897</v>
      </c>
      <c r="C1653" s="21">
        <f t="shared" si="53"/>
        <v>9.9999999999988987E-5</v>
      </c>
      <c r="D1653" s="21">
        <f t="shared" si="54"/>
        <v>7.9723076923068117E-5</v>
      </c>
    </row>
    <row r="1654" spans="1:4">
      <c r="A1654">
        <v>0.16250000000000001</v>
      </c>
      <c r="B1654">
        <v>0.79749999999999999</v>
      </c>
      <c r="C1654" s="21">
        <f t="shared" si="53"/>
        <v>1.0000000000001674E-4</v>
      </c>
      <c r="D1654" s="21">
        <f t="shared" si="54"/>
        <v>7.975000000001335E-5</v>
      </c>
    </row>
    <row r="1655" spans="1:4">
      <c r="A1655">
        <v>0.16259999999999999</v>
      </c>
      <c r="B1655">
        <v>0.79776923076923101</v>
      </c>
      <c r="C1655" s="21">
        <f t="shared" si="53"/>
        <v>9.9999999999988987E-5</v>
      </c>
      <c r="D1655" s="21">
        <f t="shared" si="54"/>
        <v>7.977692307691432E-5</v>
      </c>
    </row>
    <row r="1656" spans="1:4">
      <c r="A1656">
        <v>0.16270000000000001</v>
      </c>
      <c r="B1656">
        <v>0.79803846153846203</v>
      </c>
      <c r="C1656" s="21">
        <f t="shared" si="53"/>
        <v>1.0000000000001674E-4</v>
      </c>
      <c r="D1656" s="21">
        <f t="shared" si="54"/>
        <v>7.9803846153859566E-5</v>
      </c>
    </row>
    <row r="1657" spans="1:4">
      <c r="A1657">
        <v>0.1628</v>
      </c>
      <c r="B1657">
        <v>0.79830769230769205</v>
      </c>
      <c r="C1657" s="21">
        <f t="shared" si="53"/>
        <v>9.9999999999988987E-5</v>
      </c>
      <c r="D1657" s="21">
        <f t="shared" si="54"/>
        <v>7.9830769230760415E-5</v>
      </c>
    </row>
    <row r="1658" spans="1:4">
      <c r="A1658">
        <v>0.16289999999999999</v>
      </c>
      <c r="B1658">
        <v>0.79857692307692296</v>
      </c>
      <c r="C1658" s="21">
        <f t="shared" si="53"/>
        <v>9.9999999999988987E-5</v>
      </c>
      <c r="D1658" s="21">
        <f t="shared" si="54"/>
        <v>7.9857692307683503E-5</v>
      </c>
    </row>
    <row r="1659" spans="1:4">
      <c r="A1659">
        <v>0.16300000000000001</v>
      </c>
      <c r="B1659">
        <v>0.79884615384615398</v>
      </c>
      <c r="C1659" s="21">
        <f t="shared" si="53"/>
        <v>1.0000000000001674E-4</v>
      </c>
      <c r="D1659" s="21">
        <f t="shared" si="54"/>
        <v>7.9884615384628776E-5</v>
      </c>
    </row>
    <row r="1660" spans="1:4">
      <c r="A1660">
        <v>0.16309999999999999</v>
      </c>
      <c r="B1660">
        <v>0.799115384615385</v>
      </c>
      <c r="C1660" s="21">
        <f t="shared" si="53"/>
        <v>9.9999999999988987E-5</v>
      </c>
      <c r="D1660" s="21">
        <f t="shared" si="54"/>
        <v>7.9911538461529706E-5</v>
      </c>
    </row>
    <row r="1661" spans="1:4">
      <c r="A1661">
        <v>0.16320000000000001</v>
      </c>
      <c r="B1661">
        <v>0.79938461538461503</v>
      </c>
      <c r="C1661" s="21">
        <f t="shared" si="53"/>
        <v>1.0000000000001674E-4</v>
      </c>
      <c r="D1661" s="21">
        <f t="shared" si="54"/>
        <v>7.9938461538474884E-5</v>
      </c>
    </row>
    <row r="1662" spans="1:4">
      <c r="A1662">
        <v>0.1633</v>
      </c>
      <c r="B1662">
        <v>0.79965384615384605</v>
      </c>
      <c r="C1662" s="21">
        <f t="shared" si="53"/>
        <v>9.9999999999988987E-5</v>
      </c>
      <c r="D1662" s="21">
        <f t="shared" si="54"/>
        <v>7.99653846153758E-5</v>
      </c>
    </row>
    <row r="1663" spans="1:4">
      <c r="A1663">
        <v>0.16339999999999999</v>
      </c>
      <c r="B1663">
        <v>0.79992307692307696</v>
      </c>
      <c r="C1663" s="21">
        <f t="shared" si="53"/>
        <v>9.9999999999988987E-5</v>
      </c>
      <c r="D1663" s="21">
        <f t="shared" si="54"/>
        <v>7.9992307692298888E-5</v>
      </c>
    </row>
    <row r="1664" spans="1:4">
      <c r="A1664">
        <v>0.16350000000000001</v>
      </c>
      <c r="B1664">
        <v>0.80019230769230798</v>
      </c>
      <c r="C1664" s="21">
        <f t="shared" si="53"/>
        <v>1.0000000000001674E-4</v>
      </c>
      <c r="D1664" s="21">
        <f t="shared" si="54"/>
        <v>8.0019230769244189E-5</v>
      </c>
    </row>
    <row r="1665" spans="1:4">
      <c r="A1665">
        <v>0.1636</v>
      </c>
      <c r="B1665">
        <v>0.800461538461538</v>
      </c>
      <c r="C1665" s="21">
        <f t="shared" si="53"/>
        <v>9.9999999999988987E-5</v>
      </c>
      <c r="D1665" s="21">
        <f t="shared" si="54"/>
        <v>8.0046153846144983E-5</v>
      </c>
    </row>
    <row r="1666" spans="1:4">
      <c r="A1666">
        <v>0.16370000000000001</v>
      </c>
      <c r="B1666">
        <v>0.80073076923076902</v>
      </c>
      <c r="C1666" s="21">
        <f t="shared" si="53"/>
        <v>1.0000000000001674E-4</v>
      </c>
      <c r="D1666" s="21">
        <f t="shared" si="54"/>
        <v>8.0073076923090311E-5</v>
      </c>
    </row>
    <row r="1667" spans="1:4">
      <c r="A1667">
        <v>0.1638</v>
      </c>
      <c r="B1667">
        <v>0.80100000000000005</v>
      </c>
      <c r="C1667" s="21">
        <f t="shared" si="53"/>
        <v>9.9999999999988987E-5</v>
      </c>
      <c r="D1667" s="21">
        <f t="shared" si="54"/>
        <v>8.0099999999991186E-5</v>
      </c>
    </row>
    <row r="1668" spans="1:4">
      <c r="A1668">
        <v>0.16389999999999999</v>
      </c>
      <c r="B1668">
        <v>0.80126923076923096</v>
      </c>
      <c r="C1668" s="21">
        <f t="shared" si="53"/>
        <v>9.9999999999988987E-5</v>
      </c>
      <c r="D1668" s="21">
        <f t="shared" si="54"/>
        <v>8.0126923076914274E-5</v>
      </c>
    </row>
    <row r="1669" spans="1:4">
      <c r="A1669">
        <v>0.16400000000000001</v>
      </c>
      <c r="B1669">
        <v>0.80153846153846198</v>
      </c>
      <c r="C1669" s="21">
        <f t="shared" si="53"/>
        <v>1.0000000000001674E-4</v>
      </c>
      <c r="D1669" s="21">
        <f t="shared" si="54"/>
        <v>8.0153846153859616E-5</v>
      </c>
    </row>
    <row r="1670" spans="1:4">
      <c r="A1670">
        <v>0.1641</v>
      </c>
      <c r="B1670">
        <v>0.801807692307692</v>
      </c>
      <c r="C1670" s="21">
        <f t="shared" si="53"/>
        <v>9.9999999999988987E-5</v>
      </c>
      <c r="D1670" s="21">
        <f t="shared" si="54"/>
        <v>8.0180769230760369E-5</v>
      </c>
    </row>
    <row r="1671" spans="1:4">
      <c r="A1671">
        <v>0.16420000000000001</v>
      </c>
      <c r="B1671">
        <v>0.80207692307692302</v>
      </c>
      <c r="C1671" s="21">
        <f t="shared" si="53"/>
        <v>1.0000000000001674E-4</v>
      </c>
      <c r="D1671" s="21">
        <f t="shared" si="54"/>
        <v>8.0207692307705737E-5</v>
      </c>
    </row>
    <row r="1672" spans="1:4">
      <c r="A1672">
        <v>0.1643</v>
      </c>
      <c r="B1672">
        <v>0.80234615384615404</v>
      </c>
      <c r="C1672" s="21">
        <f t="shared" si="53"/>
        <v>9.9999999999988987E-5</v>
      </c>
      <c r="D1672" s="21">
        <f t="shared" si="54"/>
        <v>8.0234615384606572E-5</v>
      </c>
    </row>
    <row r="1673" spans="1:4">
      <c r="A1673">
        <v>0.16439999999999999</v>
      </c>
      <c r="B1673">
        <v>0.80261538461538495</v>
      </c>
      <c r="C1673" s="21">
        <f t="shared" si="53"/>
        <v>9.9999999999988987E-5</v>
      </c>
      <c r="D1673" s="21">
        <f t="shared" si="54"/>
        <v>8.026153846152966E-5</v>
      </c>
    </row>
    <row r="1674" spans="1:4">
      <c r="A1674">
        <v>0.16450000000000001</v>
      </c>
      <c r="B1674">
        <v>0.80288461538461497</v>
      </c>
      <c r="C1674" s="21">
        <f t="shared" si="53"/>
        <v>1.0000000000001674E-4</v>
      </c>
      <c r="D1674" s="21">
        <f t="shared" si="54"/>
        <v>8.0288461538474934E-5</v>
      </c>
    </row>
    <row r="1675" spans="1:4">
      <c r="A1675">
        <v>0.1646</v>
      </c>
      <c r="B1675">
        <v>0.803153846153846</v>
      </c>
      <c r="C1675" s="21">
        <f t="shared" si="53"/>
        <v>9.9999999999988987E-5</v>
      </c>
      <c r="D1675" s="21">
        <f t="shared" si="54"/>
        <v>8.0315384615375755E-5</v>
      </c>
    </row>
    <row r="1676" spans="1:4">
      <c r="A1676">
        <v>0.16470000000000001</v>
      </c>
      <c r="B1676">
        <v>0.80342307692307702</v>
      </c>
      <c r="C1676" s="21">
        <f t="shared" si="53"/>
        <v>1.0000000000001674E-4</v>
      </c>
      <c r="D1676" s="21">
        <f t="shared" si="54"/>
        <v>8.034230769232115E-5</v>
      </c>
    </row>
    <row r="1677" spans="1:4">
      <c r="A1677">
        <v>0.1648</v>
      </c>
      <c r="B1677">
        <v>0.80369230769230804</v>
      </c>
      <c r="C1677" s="21">
        <f t="shared" si="53"/>
        <v>9.9999999999988987E-5</v>
      </c>
      <c r="D1677" s="21">
        <f t="shared" si="54"/>
        <v>8.0369230769221958E-5</v>
      </c>
    </row>
    <row r="1678" spans="1:4">
      <c r="A1678">
        <v>0.16489999999999999</v>
      </c>
      <c r="B1678">
        <v>0.80396153846153895</v>
      </c>
      <c r="C1678" s="21">
        <f t="shared" si="53"/>
        <v>9.9999999999988987E-5</v>
      </c>
      <c r="D1678" s="21">
        <f t="shared" si="54"/>
        <v>8.0396153846145046E-5</v>
      </c>
    </row>
    <row r="1679" spans="1:4">
      <c r="A1679">
        <v>0.16500000000000001</v>
      </c>
      <c r="B1679">
        <v>0.80423076923076897</v>
      </c>
      <c r="C1679" s="21">
        <f t="shared" si="53"/>
        <v>1.0000000000001674E-4</v>
      </c>
      <c r="D1679" s="21">
        <f t="shared" si="54"/>
        <v>8.042307692309036E-5</v>
      </c>
    </row>
    <row r="1680" spans="1:4">
      <c r="A1680">
        <v>0.1651</v>
      </c>
      <c r="B1680">
        <v>0.80449999999999999</v>
      </c>
      <c r="C1680" s="21">
        <f t="shared" si="53"/>
        <v>9.9999999999988987E-5</v>
      </c>
      <c r="D1680" s="21">
        <f t="shared" si="54"/>
        <v>8.0449999999991141E-5</v>
      </c>
    </row>
    <row r="1681" spans="1:4">
      <c r="A1681">
        <v>0.16520000000000001</v>
      </c>
      <c r="B1681">
        <v>0.80476923076923101</v>
      </c>
      <c r="C1681" s="21">
        <f t="shared" si="53"/>
        <v>1.0000000000001674E-4</v>
      </c>
      <c r="D1681" s="21">
        <f t="shared" si="54"/>
        <v>8.0476923076936577E-5</v>
      </c>
    </row>
    <row r="1682" spans="1:4">
      <c r="A1682">
        <v>0.1653</v>
      </c>
      <c r="B1682">
        <v>0.80503846153846204</v>
      </c>
      <c r="C1682" s="21">
        <f t="shared" si="53"/>
        <v>9.9999999999988987E-5</v>
      </c>
      <c r="D1682" s="21">
        <f t="shared" si="54"/>
        <v>8.0503846153837344E-5</v>
      </c>
    </row>
    <row r="1683" spans="1:4">
      <c r="A1683">
        <v>0.16539999999999999</v>
      </c>
      <c r="B1683">
        <v>0.80530769230769195</v>
      </c>
      <c r="C1683" s="21">
        <f t="shared" si="53"/>
        <v>9.9999999999988987E-5</v>
      </c>
      <c r="D1683" s="21">
        <f t="shared" si="54"/>
        <v>8.0530769230760323E-5</v>
      </c>
    </row>
    <row r="1684" spans="1:4">
      <c r="A1684">
        <v>0.16550000000000001</v>
      </c>
      <c r="B1684">
        <v>0.80557692307692297</v>
      </c>
      <c r="C1684" s="21">
        <f t="shared" si="53"/>
        <v>1.0000000000001674E-4</v>
      </c>
      <c r="D1684" s="21">
        <f t="shared" si="54"/>
        <v>8.0557692307705786E-5</v>
      </c>
    </row>
    <row r="1685" spans="1:4">
      <c r="A1685">
        <v>0.1656</v>
      </c>
      <c r="B1685">
        <v>0.80584615384615399</v>
      </c>
      <c r="C1685" s="21">
        <f t="shared" si="53"/>
        <v>9.9999999999988987E-5</v>
      </c>
      <c r="D1685" s="21">
        <f t="shared" si="54"/>
        <v>8.0584615384606526E-5</v>
      </c>
    </row>
    <row r="1686" spans="1:4">
      <c r="A1686">
        <v>0.16569999999999999</v>
      </c>
      <c r="B1686">
        <v>0.80611538461538501</v>
      </c>
      <c r="C1686" s="21">
        <f t="shared" si="53"/>
        <v>9.9999999999988987E-5</v>
      </c>
      <c r="D1686" s="21">
        <f t="shared" si="54"/>
        <v>8.0611538461529628E-5</v>
      </c>
    </row>
    <row r="1687" spans="1:4">
      <c r="A1687">
        <v>0.1658</v>
      </c>
      <c r="B1687">
        <v>0.80638461538461503</v>
      </c>
      <c r="C1687" s="21">
        <f t="shared" si="53"/>
        <v>1.0000000000001674E-4</v>
      </c>
      <c r="D1687" s="21">
        <f t="shared" si="54"/>
        <v>8.063846153847501E-5</v>
      </c>
    </row>
    <row r="1688" spans="1:4">
      <c r="A1688">
        <v>0.16589999999999999</v>
      </c>
      <c r="B1688">
        <v>0.80665384615384605</v>
      </c>
      <c r="C1688" s="21">
        <f t="shared" si="53"/>
        <v>9.9999999999988987E-5</v>
      </c>
      <c r="D1688" s="21">
        <f t="shared" si="54"/>
        <v>8.0665384615375723E-5</v>
      </c>
    </row>
    <row r="1689" spans="1:4">
      <c r="A1689">
        <v>0.16600000000000001</v>
      </c>
      <c r="B1689">
        <v>0.80692307692307697</v>
      </c>
      <c r="C1689" s="21">
        <f t="shared" si="53"/>
        <v>1.0000000000001674E-4</v>
      </c>
      <c r="D1689" s="21">
        <f t="shared" si="54"/>
        <v>8.0692307692321199E-5</v>
      </c>
    </row>
    <row r="1690" spans="1:4">
      <c r="A1690">
        <v>0.1661</v>
      </c>
      <c r="B1690">
        <v>0.80719230769230799</v>
      </c>
      <c r="C1690" s="21">
        <f t="shared" si="53"/>
        <v>9.9999999999988987E-5</v>
      </c>
      <c r="D1690" s="21">
        <f t="shared" si="54"/>
        <v>8.0719230769221912E-5</v>
      </c>
    </row>
    <row r="1691" spans="1:4">
      <c r="A1691">
        <v>0.16619999999999999</v>
      </c>
      <c r="B1691">
        <v>0.80746153846153801</v>
      </c>
      <c r="C1691" s="21">
        <f t="shared" si="53"/>
        <v>9.9999999999988987E-5</v>
      </c>
      <c r="D1691" s="21">
        <f t="shared" si="54"/>
        <v>8.0746153846144905E-5</v>
      </c>
    </row>
    <row r="1692" spans="1:4">
      <c r="A1692">
        <v>0.1663</v>
      </c>
      <c r="B1692">
        <v>0.80773076923076903</v>
      </c>
      <c r="C1692" s="21">
        <f t="shared" si="53"/>
        <v>1.0000000000001674E-4</v>
      </c>
      <c r="D1692" s="21">
        <f t="shared" si="54"/>
        <v>8.0773076923090423E-5</v>
      </c>
    </row>
    <row r="1693" spans="1:4">
      <c r="A1693">
        <v>0.16639999999999999</v>
      </c>
      <c r="B1693">
        <v>0.80800000000000005</v>
      </c>
      <c r="C1693" s="21">
        <f t="shared" si="53"/>
        <v>9.9999999999988987E-5</v>
      </c>
      <c r="D1693" s="21">
        <f t="shared" si="54"/>
        <v>8.0799999999991108E-5</v>
      </c>
    </row>
    <row r="1694" spans="1:4">
      <c r="A1694">
        <v>0.16650000000000001</v>
      </c>
      <c r="B1694">
        <v>0.80826923076923096</v>
      </c>
      <c r="C1694" s="21">
        <f t="shared" si="53"/>
        <v>1.0000000000001674E-4</v>
      </c>
      <c r="D1694" s="21">
        <f t="shared" si="54"/>
        <v>8.0826923076936626E-5</v>
      </c>
    </row>
    <row r="1695" spans="1:4">
      <c r="A1695">
        <v>0.1666</v>
      </c>
      <c r="B1695">
        <v>0.80853846153846198</v>
      </c>
      <c r="C1695" s="21">
        <f t="shared" ref="C1695:C1758" si="55">A1695-A1694</f>
        <v>9.9999999999988987E-5</v>
      </c>
      <c r="D1695" s="21">
        <f t="shared" ref="D1695:D1758" si="56">B1695*C1695</f>
        <v>8.0853846153837298E-5</v>
      </c>
    </row>
    <row r="1696" spans="1:4">
      <c r="A1696">
        <v>0.16669999999999999</v>
      </c>
      <c r="B1696">
        <v>0.80880769230769201</v>
      </c>
      <c r="C1696" s="21">
        <f t="shared" si="55"/>
        <v>9.9999999999988987E-5</v>
      </c>
      <c r="D1696" s="21">
        <f t="shared" si="56"/>
        <v>8.0880769230760291E-5</v>
      </c>
    </row>
    <row r="1697" spans="1:4">
      <c r="A1697">
        <v>0.1668</v>
      </c>
      <c r="B1697">
        <v>0.80907692307692303</v>
      </c>
      <c r="C1697" s="21">
        <f t="shared" si="55"/>
        <v>1.0000000000001674E-4</v>
      </c>
      <c r="D1697" s="21">
        <f t="shared" si="56"/>
        <v>8.0907692307705849E-5</v>
      </c>
    </row>
    <row r="1698" spans="1:4">
      <c r="A1698">
        <v>0.16689999999999999</v>
      </c>
      <c r="B1698">
        <v>0.80934615384615405</v>
      </c>
      <c r="C1698" s="21">
        <f t="shared" si="55"/>
        <v>9.9999999999988987E-5</v>
      </c>
      <c r="D1698" s="21">
        <f t="shared" si="56"/>
        <v>8.0934615384606494E-5</v>
      </c>
    </row>
    <row r="1699" spans="1:4">
      <c r="A1699">
        <v>0.16700000000000001</v>
      </c>
      <c r="B1699">
        <v>0.80961538461538496</v>
      </c>
      <c r="C1699" s="21">
        <f t="shared" si="55"/>
        <v>1.0000000000001674E-4</v>
      </c>
      <c r="D1699" s="21">
        <f t="shared" si="56"/>
        <v>8.0961538461552052E-5</v>
      </c>
    </row>
    <row r="1700" spans="1:4">
      <c r="A1700">
        <v>0.1671</v>
      </c>
      <c r="B1700">
        <v>0.80988461538461498</v>
      </c>
      <c r="C1700" s="21">
        <f t="shared" si="55"/>
        <v>9.9999999999988987E-5</v>
      </c>
      <c r="D1700" s="21">
        <f t="shared" si="56"/>
        <v>8.0988461538452575E-5</v>
      </c>
    </row>
    <row r="1701" spans="1:4">
      <c r="A1701">
        <v>0.16719999999999999</v>
      </c>
      <c r="B1701">
        <v>0.810153846153846</v>
      </c>
      <c r="C1701" s="21">
        <f t="shared" si="55"/>
        <v>9.9999999999988987E-5</v>
      </c>
      <c r="D1701" s="21">
        <f t="shared" si="56"/>
        <v>8.1015384615375677E-5</v>
      </c>
    </row>
    <row r="1702" spans="1:4">
      <c r="A1702">
        <v>0.1673</v>
      </c>
      <c r="B1702">
        <v>0.81042307692307702</v>
      </c>
      <c r="C1702" s="21">
        <f t="shared" si="55"/>
        <v>1.0000000000001674E-4</v>
      </c>
      <c r="D1702" s="21">
        <f t="shared" si="56"/>
        <v>8.1042307692321276E-5</v>
      </c>
    </row>
    <row r="1703" spans="1:4">
      <c r="A1703">
        <v>0.16739999999999999</v>
      </c>
      <c r="B1703">
        <v>0.81069230769230805</v>
      </c>
      <c r="C1703" s="21">
        <f t="shared" si="55"/>
        <v>9.9999999999988987E-5</v>
      </c>
      <c r="D1703" s="21">
        <f t="shared" si="56"/>
        <v>8.106923076922188E-5</v>
      </c>
    </row>
    <row r="1704" spans="1:4">
      <c r="A1704">
        <v>0.16750000000000001</v>
      </c>
      <c r="B1704">
        <v>0.81096153846153896</v>
      </c>
      <c r="C1704" s="21">
        <f t="shared" si="55"/>
        <v>1.0000000000001674E-4</v>
      </c>
      <c r="D1704" s="21">
        <f t="shared" si="56"/>
        <v>8.1096153846167479E-5</v>
      </c>
    </row>
    <row r="1705" spans="1:4">
      <c r="A1705">
        <v>0.1676</v>
      </c>
      <c r="B1705">
        <v>0.81123076923076898</v>
      </c>
      <c r="C1705" s="21">
        <f t="shared" si="55"/>
        <v>9.9999999999988987E-5</v>
      </c>
      <c r="D1705" s="21">
        <f t="shared" si="56"/>
        <v>8.1123076923067961E-5</v>
      </c>
    </row>
    <row r="1706" spans="1:4">
      <c r="A1706">
        <v>0.16769999999999999</v>
      </c>
      <c r="B1706">
        <v>0.8115</v>
      </c>
      <c r="C1706" s="21">
        <f t="shared" si="55"/>
        <v>9.9999999999988987E-5</v>
      </c>
      <c r="D1706" s="21">
        <f t="shared" si="56"/>
        <v>8.1149999999991063E-5</v>
      </c>
    </row>
    <row r="1707" spans="1:4">
      <c r="A1707">
        <v>0.1678</v>
      </c>
      <c r="B1707">
        <v>0.81176923076923102</v>
      </c>
      <c r="C1707" s="21">
        <f t="shared" si="55"/>
        <v>1.0000000000001674E-4</v>
      </c>
      <c r="D1707" s="21">
        <f t="shared" si="56"/>
        <v>8.1176923076936689E-5</v>
      </c>
    </row>
    <row r="1708" spans="1:4">
      <c r="A1708">
        <v>0.16789999999999999</v>
      </c>
      <c r="B1708">
        <v>0.81203846153846104</v>
      </c>
      <c r="C1708" s="21">
        <f t="shared" si="55"/>
        <v>9.9999999999988987E-5</v>
      </c>
      <c r="D1708" s="21">
        <f t="shared" si="56"/>
        <v>8.1203846153837157E-5</v>
      </c>
    </row>
    <row r="1709" spans="1:4">
      <c r="A1709">
        <v>0.16800000000000001</v>
      </c>
      <c r="B1709">
        <v>0.81230769230769195</v>
      </c>
      <c r="C1709" s="21">
        <f t="shared" si="55"/>
        <v>1.0000000000001674E-4</v>
      </c>
      <c r="D1709" s="21">
        <f t="shared" si="56"/>
        <v>8.1230769230782797E-5</v>
      </c>
    </row>
    <row r="1710" spans="1:4">
      <c r="A1710">
        <v>0.1681</v>
      </c>
      <c r="B1710">
        <v>0.81257692307692297</v>
      </c>
      <c r="C1710" s="21">
        <f t="shared" si="55"/>
        <v>9.9999999999988987E-5</v>
      </c>
      <c r="D1710" s="21">
        <f t="shared" si="56"/>
        <v>8.1257692307683347E-5</v>
      </c>
    </row>
    <row r="1711" spans="1:4">
      <c r="A1711">
        <v>0.16819999999999999</v>
      </c>
      <c r="B1711">
        <v>0.812846153846154</v>
      </c>
      <c r="C1711" s="21">
        <f t="shared" si="55"/>
        <v>9.9999999999988987E-5</v>
      </c>
      <c r="D1711" s="21">
        <f t="shared" si="56"/>
        <v>8.1284615384606449E-5</v>
      </c>
    </row>
    <row r="1712" spans="1:4">
      <c r="A1712">
        <v>0.16830000000000001</v>
      </c>
      <c r="B1712">
        <v>0.81311538461538502</v>
      </c>
      <c r="C1712" s="21">
        <f t="shared" si="55"/>
        <v>1.0000000000001674E-4</v>
      </c>
      <c r="D1712" s="21">
        <f t="shared" si="56"/>
        <v>8.1311538461552115E-5</v>
      </c>
    </row>
    <row r="1713" spans="1:4">
      <c r="A1713">
        <v>0.16839999999999999</v>
      </c>
      <c r="B1713">
        <v>0.81338461538461504</v>
      </c>
      <c r="C1713" s="21">
        <f t="shared" si="55"/>
        <v>9.9999999999988987E-5</v>
      </c>
      <c r="D1713" s="21">
        <f t="shared" si="56"/>
        <v>8.1338461538452543E-5</v>
      </c>
    </row>
    <row r="1714" spans="1:4">
      <c r="A1714">
        <v>0.16850000000000001</v>
      </c>
      <c r="B1714">
        <v>0.81365384615384595</v>
      </c>
      <c r="C1714" s="21">
        <f t="shared" si="55"/>
        <v>1.0000000000001674E-4</v>
      </c>
      <c r="D1714" s="21">
        <f t="shared" si="56"/>
        <v>8.1365384615398223E-5</v>
      </c>
    </row>
    <row r="1715" spans="1:4">
      <c r="A1715">
        <v>0.1686</v>
      </c>
      <c r="B1715">
        <v>0.81392307692307697</v>
      </c>
      <c r="C1715" s="21">
        <f t="shared" si="55"/>
        <v>9.9999999999988987E-5</v>
      </c>
      <c r="D1715" s="21">
        <f t="shared" si="56"/>
        <v>8.1392307692298733E-5</v>
      </c>
    </row>
    <row r="1716" spans="1:4">
      <c r="A1716">
        <v>0.16869999999999999</v>
      </c>
      <c r="B1716">
        <v>0.81419230769230799</v>
      </c>
      <c r="C1716" s="21">
        <f t="shared" si="55"/>
        <v>9.9999999999988987E-5</v>
      </c>
      <c r="D1716" s="21">
        <f t="shared" si="56"/>
        <v>8.1419230769221834E-5</v>
      </c>
    </row>
    <row r="1717" spans="1:4">
      <c r="A1717">
        <v>0.16880000000000001</v>
      </c>
      <c r="B1717">
        <v>0.81446153846153901</v>
      </c>
      <c r="C1717" s="21">
        <f t="shared" si="55"/>
        <v>1.0000000000001674E-4</v>
      </c>
      <c r="D1717" s="21">
        <f t="shared" si="56"/>
        <v>8.1446153846167541E-5</v>
      </c>
    </row>
    <row r="1718" spans="1:4">
      <c r="A1718">
        <v>0.16889999999999999</v>
      </c>
      <c r="B1718">
        <v>0.81473076923076904</v>
      </c>
      <c r="C1718" s="21">
        <f t="shared" si="55"/>
        <v>9.9999999999988987E-5</v>
      </c>
      <c r="D1718" s="21">
        <f t="shared" si="56"/>
        <v>8.1473076923067929E-5</v>
      </c>
    </row>
    <row r="1719" spans="1:4">
      <c r="A1719">
        <v>0.16900000000000001</v>
      </c>
      <c r="B1719">
        <v>0.81499999999999995</v>
      </c>
      <c r="C1719" s="21">
        <f t="shared" si="55"/>
        <v>1.0000000000001674E-4</v>
      </c>
      <c r="D1719" s="21">
        <f t="shared" si="56"/>
        <v>8.1500000000013636E-5</v>
      </c>
    </row>
    <row r="1720" spans="1:4">
      <c r="A1720">
        <v>0.1691</v>
      </c>
      <c r="B1720">
        <v>0.81526923076923097</v>
      </c>
      <c r="C1720" s="21">
        <f t="shared" si="55"/>
        <v>9.9999999999988987E-5</v>
      </c>
      <c r="D1720" s="21">
        <f t="shared" si="56"/>
        <v>8.1526923076914119E-5</v>
      </c>
    </row>
    <row r="1721" spans="1:4">
      <c r="A1721">
        <v>0.16919999999999999</v>
      </c>
      <c r="B1721">
        <v>0.81553846153846199</v>
      </c>
      <c r="C1721" s="21">
        <f t="shared" si="55"/>
        <v>9.9999999999988987E-5</v>
      </c>
      <c r="D1721" s="21">
        <f t="shared" si="56"/>
        <v>8.155384615383722E-5</v>
      </c>
    </row>
    <row r="1722" spans="1:4">
      <c r="A1722">
        <v>0.16930000000000001</v>
      </c>
      <c r="B1722">
        <v>0.81580769230769201</v>
      </c>
      <c r="C1722" s="21">
        <f t="shared" si="55"/>
        <v>1.0000000000001674E-4</v>
      </c>
      <c r="D1722" s="21">
        <f t="shared" si="56"/>
        <v>8.158076923078286E-5</v>
      </c>
    </row>
    <row r="1723" spans="1:4">
      <c r="A1723">
        <v>0.1694</v>
      </c>
      <c r="B1723">
        <v>0.81607692307692303</v>
      </c>
      <c r="C1723" s="21">
        <f t="shared" si="55"/>
        <v>9.9999999999988987E-5</v>
      </c>
      <c r="D1723" s="21">
        <f t="shared" si="56"/>
        <v>8.1607692307683315E-5</v>
      </c>
    </row>
    <row r="1724" spans="1:4">
      <c r="A1724">
        <v>0.16950000000000001</v>
      </c>
      <c r="B1724">
        <v>0.81634615384615405</v>
      </c>
      <c r="C1724" s="21">
        <f t="shared" si="55"/>
        <v>1.0000000000001674E-4</v>
      </c>
      <c r="D1724" s="21">
        <f t="shared" si="56"/>
        <v>8.1634615384629076E-5</v>
      </c>
    </row>
    <row r="1725" spans="1:4">
      <c r="A1725">
        <v>0.1696</v>
      </c>
      <c r="B1725">
        <v>0.81661538461538496</v>
      </c>
      <c r="C1725" s="21">
        <f t="shared" si="55"/>
        <v>9.9999999999988987E-5</v>
      </c>
      <c r="D1725" s="21">
        <f t="shared" si="56"/>
        <v>8.1661538461529504E-5</v>
      </c>
    </row>
    <row r="1726" spans="1:4">
      <c r="A1726">
        <v>0.16969999999999999</v>
      </c>
      <c r="B1726">
        <v>0.81688461538461499</v>
      </c>
      <c r="C1726" s="21">
        <f t="shared" si="55"/>
        <v>9.9999999999988987E-5</v>
      </c>
      <c r="D1726" s="21">
        <f t="shared" si="56"/>
        <v>8.1688461538452498E-5</v>
      </c>
    </row>
    <row r="1727" spans="1:4">
      <c r="A1727">
        <v>0.16980000000000001</v>
      </c>
      <c r="B1727">
        <v>0.81715384615384601</v>
      </c>
      <c r="C1727" s="21">
        <f t="shared" si="55"/>
        <v>1.0000000000001674E-4</v>
      </c>
      <c r="D1727" s="21">
        <f t="shared" si="56"/>
        <v>8.1715384615398286E-5</v>
      </c>
    </row>
    <row r="1728" spans="1:4">
      <c r="A1728">
        <v>0.1699</v>
      </c>
      <c r="B1728">
        <v>0.81742307692307703</v>
      </c>
      <c r="C1728" s="21">
        <f t="shared" si="55"/>
        <v>9.9999999999988987E-5</v>
      </c>
      <c r="D1728" s="21">
        <f t="shared" si="56"/>
        <v>8.1742307692298701E-5</v>
      </c>
    </row>
    <row r="1729" spans="1:4">
      <c r="A1729">
        <v>0.17</v>
      </c>
      <c r="B1729">
        <v>0.81769230769230805</v>
      </c>
      <c r="C1729" s="21">
        <f t="shared" si="55"/>
        <v>1.0000000000001674E-4</v>
      </c>
      <c r="D1729" s="21">
        <f t="shared" si="56"/>
        <v>8.1769230769244489E-5</v>
      </c>
    </row>
    <row r="1730" spans="1:4">
      <c r="A1730">
        <v>0.1701</v>
      </c>
      <c r="B1730">
        <v>0.81796153846153796</v>
      </c>
      <c r="C1730" s="21">
        <f t="shared" si="55"/>
        <v>9.9999999999988987E-5</v>
      </c>
      <c r="D1730" s="21">
        <f t="shared" si="56"/>
        <v>8.1796153846144782E-5</v>
      </c>
    </row>
    <row r="1731" spans="1:4">
      <c r="A1731">
        <v>0.17019999999999999</v>
      </c>
      <c r="B1731">
        <v>0.81823076923076898</v>
      </c>
      <c r="C1731" s="21">
        <f t="shared" si="55"/>
        <v>9.9999999999988987E-5</v>
      </c>
      <c r="D1731" s="21">
        <f t="shared" si="56"/>
        <v>8.1823076923067883E-5</v>
      </c>
    </row>
    <row r="1732" spans="1:4">
      <c r="A1732">
        <v>0.17030000000000001</v>
      </c>
      <c r="B1732">
        <v>0.81850000000000001</v>
      </c>
      <c r="C1732" s="21">
        <f t="shared" si="55"/>
        <v>1.0000000000001674E-4</v>
      </c>
      <c r="D1732" s="21">
        <f t="shared" si="56"/>
        <v>8.1850000000013699E-5</v>
      </c>
    </row>
    <row r="1733" spans="1:4">
      <c r="A1733">
        <v>0.1704</v>
      </c>
      <c r="B1733">
        <v>0.81876923076923103</v>
      </c>
      <c r="C1733" s="21">
        <f t="shared" si="55"/>
        <v>9.9999999999988987E-5</v>
      </c>
      <c r="D1733" s="21">
        <f t="shared" si="56"/>
        <v>8.1876923076914086E-5</v>
      </c>
    </row>
    <row r="1734" spans="1:4">
      <c r="A1734">
        <v>0.17050000000000001</v>
      </c>
      <c r="B1734">
        <v>0.81903846153846205</v>
      </c>
      <c r="C1734" s="21">
        <f t="shared" si="55"/>
        <v>1.0000000000001674E-4</v>
      </c>
      <c r="D1734" s="21">
        <f t="shared" si="56"/>
        <v>8.1903846153859916E-5</v>
      </c>
    </row>
    <row r="1735" spans="1:4">
      <c r="A1735">
        <v>0.1706</v>
      </c>
      <c r="B1735">
        <v>0.81930769230769196</v>
      </c>
      <c r="C1735" s="21">
        <f t="shared" si="55"/>
        <v>9.9999999999988987E-5</v>
      </c>
      <c r="D1735" s="21">
        <f t="shared" si="56"/>
        <v>8.1930769230760168E-5</v>
      </c>
    </row>
    <row r="1736" spans="1:4">
      <c r="A1736">
        <v>0.17069999999999999</v>
      </c>
      <c r="B1736">
        <v>0.81957692307692298</v>
      </c>
      <c r="C1736" s="21">
        <f t="shared" si="55"/>
        <v>9.9999999999988987E-5</v>
      </c>
      <c r="D1736" s="21">
        <f t="shared" si="56"/>
        <v>8.1957692307683269E-5</v>
      </c>
    </row>
    <row r="1737" spans="1:4">
      <c r="A1737">
        <v>0.17080000000000001</v>
      </c>
      <c r="B1737">
        <v>0.819846153846154</v>
      </c>
      <c r="C1737" s="21">
        <f t="shared" si="55"/>
        <v>1.0000000000001674E-4</v>
      </c>
      <c r="D1737" s="21">
        <f t="shared" si="56"/>
        <v>8.1984615384629125E-5</v>
      </c>
    </row>
    <row r="1738" spans="1:4">
      <c r="A1738">
        <v>0.1709</v>
      </c>
      <c r="B1738">
        <v>0.82011538461538502</v>
      </c>
      <c r="C1738" s="21">
        <f t="shared" si="55"/>
        <v>9.9999999999988987E-5</v>
      </c>
      <c r="D1738" s="21">
        <f t="shared" si="56"/>
        <v>8.2011538461529472E-5</v>
      </c>
    </row>
    <row r="1739" spans="1:4">
      <c r="A1739">
        <v>0.17100000000000001</v>
      </c>
      <c r="B1739">
        <v>0.82038461538461505</v>
      </c>
      <c r="C1739" s="21">
        <f t="shared" si="55"/>
        <v>1.0000000000001674E-4</v>
      </c>
      <c r="D1739" s="21">
        <f t="shared" si="56"/>
        <v>8.2038461538475234E-5</v>
      </c>
    </row>
    <row r="1740" spans="1:4">
      <c r="A1740">
        <v>0.1711</v>
      </c>
      <c r="B1740">
        <v>0.82065384615384596</v>
      </c>
      <c r="C1740" s="21">
        <f t="shared" si="55"/>
        <v>9.9999999999988987E-5</v>
      </c>
      <c r="D1740" s="21">
        <f t="shared" si="56"/>
        <v>8.2065384615375553E-5</v>
      </c>
    </row>
    <row r="1741" spans="1:4">
      <c r="A1741">
        <v>0.17119999999999999</v>
      </c>
      <c r="B1741">
        <v>0.82092307692307698</v>
      </c>
      <c r="C1741" s="21">
        <f t="shared" si="55"/>
        <v>9.9999999999988987E-5</v>
      </c>
      <c r="D1741" s="21">
        <f t="shared" si="56"/>
        <v>8.2092307692298655E-5</v>
      </c>
    </row>
    <row r="1742" spans="1:4">
      <c r="A1742">
        <v>0.17130000000000001</v>
      </c>
      <c r="B1742">
        <v>0.821192307692308</v>
      </c>
      <c r="C1742" s="21">
        <f t="shared" si="55"/>
        <v>1.0000000000001674E-4</v>
      </c>
      <c r="D1742" s="21">
        <f t="shared" si="56"/>
        <v>8.2119230769244552E-5</v>
      </c>
    </row>
    <row r="1743" spans="1:4">
      <c r="A1743">
        <v>0.1714</v>
      </c>
      <c r="B1743">
        <v>0.82146153846153802</v>
      </c>
      <c r="C1743" s="21">
        <f t="shared" si="55"/>
        <v>9.9999999999988987E-5</v>
      </c>
      <c r="D1743" s="21">
        <f t="shared" si="56"/>
        <v>8.214615384614475E-5</v>
      </c>
    </row>
    <row r="1744" spans="1:4">
      <c r="A1744">
        <v>0.17150000000000001</v>
      </c>
      <c r="B1744">
        <v>0.82173076923076904</v>
      </c>
      <c r="C1744" s="21">
        <f t="shared" si="55"/>
        <v>1.0000000000001674E-4</v>
      </c>
      <c r="D1744" s="21">
        <f t="shared" si="56"/>
        <v>8.217307692309066E-5</v>
      </c>
    </row>
    <row r="1745" spans="1:4">
      <c r="A1745">
        <v>0.1716</v>
      </c>
      <c r="B1745">
        <v>0.82199999999999995</v>
      </c>
      <c r="C1745" s="21">
        <f t="shared" si="55"/>
        <v>9.9999999999988987E-5</v>
      </c>
      <c r="D1745" s="21">
        <f t="shared" si="56"/>
        <v>8.2199999999990939E-5</v>
      </c>
    </row>
    <row r="1746" spans="1:4">
      <c r="A1746">
        <v>0.17169999999999999</v>
      </c>
      <c r="B1746">
        <v>0.82226923076923097</v>
      </c>
      <c r="C1746" s="21">
        <f t="shared" si="55"/>
        <v>9.9999999999988987E-5</v>
      </c>
      <c r="D1746" s="21">
        <f t="shared" si="56"/>
        <v>8.2226923076914041E-5</v>
      </c>
    </row>
    <row r="1747" spans="1:4">
      <c r="A1747">
        <v>0.17180000000000001</v>
      </c>
      <c r="B1747">
        <v>0.822538461538462</v>
      </c>
      <c r="C1747" s="21">
        <f t="shared" si="55"/>
        <v>1.0000000000001674E-4</v>
      </c>
      <c r="D1747" s="21">
        <f t="shared" si="56"/>
        <v>8.2253846153859965E-5</v>
      </c>
    </row>
    <row r="1748" spans="1:4">
      <c r="A1748">
        <v>0.1719</v>
      </c>
      <c r="B1748">
        <v>0.82280769230769202</v>
      </c>
      <c r="C1748" s="21">
        <f t="shared" si="55"/>
        <v>9.9999999999988987E-5</v>
      </c>
      <c r="D1748" s="21">
        <f t="shared" si="56"/>
        <v>8.2280769230760135E-5</v>
      </c>
    </row>
    <row r="1749" spans="1:4">
      <c r="A1749">
        <v>0.17199999999999999</v>
      </c>
      <c r="B1749">
        <v>0.82307692307692304</v>
      </c>
      <c r="C1749" s="21">
        <f t="shared" si="55"/>
        <v>9.9999999999988987E-5</v>
      </c>
      <c r="D1749" s="21">
        <f t="shared" si="56"/>
        <v>8.2307692307683237E-5</v>
      </c>
    </row>
    <row r="1750" spans="1:4">
      <c r="A1750">
        <v>0.1721</v>
      </c>
      <c r="B1750">
        <v>0.82334615384615395</v>
      </c>
      <c r="C1750" s="21">
        <f t="shared" si="55"/>
        <v>1.0000000000001674E-4</v>
      </c>
      <c r="D1750" s="21">
        <f t="shared" si="56"/>
        <v>8.2334615384629175E-5</v>
      </c>
    </row>
    <row r="1751" spans="1:4">
      <c r="A1751">
        <v>0.17219999999999999</v>
      </c>
      <c r="B1751">
        <v>0.82361538461538497</v>
      </c>
      <c r="C1751" s="21">
        <f t="shared" si="55"/>
        <v>9.9999999999988987E-5</v>
      </c>
      <c r="D1751" s="21">
        <f t="shared" si="56"/>
        <v>8.2361538461529427E-5</v>
      </c>
    </row>
    <row r="1752" spans="1:4">
      <c r="A1752">
        <v>0.17230000000000001</v>
      </c>
      <c r="B1752">
        <v>0.82388461538461499</v>
      </c>
      <c r="C1752" s="21">
        <f t="shared" si="55"/>
        <v>1.0000000000001674E-4</v>
      </c>
      <c r="D1752" s="21">
        <f t="shared" si="56"/>
        <v>8.2388461538475296E-5</v>
      </c>
    </row>
    <row r="1753" spans="1:4">
      <c r="A1753">
        <v>0.1724</v>
      </c>
      <c r="B1753">
        <v>0.82415384615384601</v>
      </c>
      <c r="C1753" s="21">
        <f t="shared" si="55"/>
        <v>9.9999999999988987E-5</v>
      </c>
      <c r="D1753" s="21">
        <f t="shared" si="56"/>
        <v>8.2415384615375521E-5</v>
      </c>
    </row>
    <row r="1754" spans="1:4">
      <c r="A1754">
        <v>0.17249999999999999</v>
      </c>
      <c r="B1754">
        <v>0.82442307692307704</v>
      </c>
      <c r="C1754" s="21">
        <f t="shared" si="55"/>
        <v>9.9999999999988987E-5</v>
      </c>
      <c r="D1754" s="21">
        <f t="shared" si="56"/>
        <v>8.2442307692298623E-5</v>
      </c>
    </row>
    <row r="1755" spans="1:4">
      <c r="A1755">
        <v>0.1726</v>
      </c>
      <c r="B1755">
        <v>0.82469230769230795</v>
      </c>
      <c r="C1755" s="21">
        <f t="shared" si="55"/>
        <v>1.0000000000001674E-4</v>
      </c>
      <c r="D1755" s="21">
        <f t="shared" si="56"/>
        <v>8.2469230769244601E-5</v>
      </c>
    </row>
    <row r="1756" spans="1:4">
      <c r="A1756">
        <v>0.17269999999999999</v>
      </c>
      <c r="B1756">
        <v>0.82496153846153897</v>
      </c>
      <c r="C1756" s="21">
        <f t="shared" si="55"/>
        <v>9.9999999999988987E-5</v>
      </c>
      <c r="D1756" s="21">
        <f t="shared" si="56"/>
        <v>8.2496153846144812E-5</v>
      </c>
    </row>
    <row r="1757" spans="1:4">
      <c r="A1757">
        <v>0.17280000000000001</v>
      </c>
      <c r="B1757">
        <v>0.82523076923076899</v>
      </c>
      <c r="C1757" s="21">
        <f t="shared" si="55"/>
        <v>1.0000000000001674E-4</v>
      </c>
      <c r="D1757" s="21">
        <f t="shared" si="56"/>
        <v>8.2523076923090709E-5</v>
      </c>
    </row>
    <row r="1758" spans="1:4">
      <c r="A1758">
        <v>0.1729</v>
      </c>
      <c r="B1758">
        <v>0.82550000000000001</v>
      </c>
      <c r="C1758" s="21">
        <f t="shared" si="55"/>
        <v>9.9999999999988987E-5</v>
      </c>
      <c r="D1758" s="21">
        <f t="shared" si="56"/>
        <v>8.2549999999990907E-5</v>
      </c>
    </row>
    <row r="1759" spans="1:4">
      <c r="A1759">
        <v>0.17299999999999999</v>
      </c>
      <c r="B1759">
        <v>0.82576923076923103</v>
      </c>
      <c r="C1759" s="21">
        <f t="shared" ref="C1759:C1822" si="57">A1759-A1758</f>
        <v>9.9999999999988987E-5</v>
      </c>
      <c r="D1759" s="21">
        <f t="shared" ref="D1759:D1822" si="58">B1759*C1759</f>
        <v>8.2576923076914009E-5</v>
      </c>
    </row>
    <row r="1760" spans="1:4">
      <c r="A1760">
        <v>0.1731</v>
      </c>
      <c r="B1760">
        <v>0.82603846153846106</v>
      </c>
      <c r="C1760" s="21">
        <f t="shared" si="57"/>
        <v>1.0000000000001674E-4</v>
      </c>
      <c r="D1760" s="21">
        <f t="shared" si="58"/>
        <v>8.2603846153859933E-5</v>
      </c>
    </row>
    <row r="1761" spans="1:4">
      <c r="A1761">
        <v>0.17319999999999999</v>
      </c>
      <c r="B1761">
        <v>0.82630769230769197</v>
      </c>
      <c r="C1761" s="21">
        <f t="shared" si="57"/>
        <v>9.9999999999988987E-5</v>
      </c>
      <c r="D1761" s="21">
        <f t="shared" si="58"/>
        <v>8.263076923076009E-5</v>
      </c>
    </row>
    <row r="1762" spans="1:4">
      <c r="A1762">
        <v>0.17330000000000001</v>
      </c>
      <c r="B1762">
        <v>0.82657692307692299</v>
      </c>
      <c r="C1762" s="21">
        <f t="shared" si="57"/>
        <v>1.0000000000001674E-4</v>
      </c>
      <c r="D1762" s="21">
        <f t="shared" si="58"/>
        <v>8.2657692307706136E-5</v>
      </c>
    </row>
    <row r="1763" spans="1:4">
      <c r="A1763">
        <v>0.1734</v>
      </c>
      <c r="B1763">
        <v>0.82684615384615401</v>
      </c>
      <c r="C1763" s="21">
        <f t="shared" si="57"/>
        <v>9.9999999999988987E-5</v>
      </c>
      <c r="D1763" s="21">
        <f t="shared" si="58"/>
        <v>8.2684615384606293E-5</v>
      </c>
    </row>
    <row r="1764" spans="1:4">
      <c r="A1764">
        <v>0.17349999999999999</v>
      </c>
      <c r="B1764">
        <v>0.82711538461538503</v>
      </c>
      <c r="C1764" s="21">
        <f t="shared" si="57"/>
        <v>9.9999999999988987E-5</v>
      </c>
      <c r="D1764" s="21">
        <f t="shared" si="58"/>
        <v>8.2711538461529394E-5</v>
      </c>
    </row>
    <row r="1765" spans="1:4">
      <c r="A1765">
        <v>0.1736</v>
      </c>
      <c r="B1765">
        <v>0.82738461538461505</v>
      </c>
      <c r="C1765" s="21">
        <f t="shared" si="57"/>
        <v>1.0000000000001674E-4</v>
      </c>
      <c r="D1765" s="21">
        <f t="shared" si="58"/>
        <v>8.2738461538475359E-5</v>
      </c>
    </row>
    <row r="1766" spans="1:4">
      <c r="A1766">
        <v>0.17369999999999999</v>
      </c>
      <c r="B1766">
        <v>0.82765384615384596</v>
      </c>
      <c r="C1766" s="21">
        <f t="shared" si="57"/>
        <v>9.9999999999988987E-5</v>
      </c>
      <c r="D1766" s="21">
        <f t="shared" si="58"/>
        <v>8.2765384615375476E-5</v>
      </c>
    </row>
    <row r="1767" spans="1:4">
      <c r="A1767">
        <v>0.17380000000000001</v>
      </c>
      <c r="B1767">
        <v>0.82792307692307698</v>
      </c>
      <c r="C1767" s="21">
        <f t="shared" si="57"/>
        <v>1.0000000000001674E-4</v>
      </c>
      <c r="D1767" s="21">
        <f t="shared" si="58"/>
        <v>8.2792307692321562E-5</v>
      </c>
    </row>
    <row r="1768" spans="1:4">
      <c r="A1768">
        <v>0.1739</v>
      </c>
      <c r="B1768">
        <v>0.82819230769230801</v>
      </c>
      <c r="C1768" s="21">
        <f t="shared" si="57"/>
        <v>9.9999999999988987E-5</v>
      </c>
      <c r="D1768" s="21">
        <f t="shared" si="58"/>
        <v>8.2819230769221679E-5</v>
      </c>
    </row>
    <row r="1769" spans="1:4">
      <c r="A1769">
        <v>0.17399999999999999</v>
      </c>
      <c r="B1769">
        <v>0.82846153846153803</v>
      </c>
      <c r="C1769" s="21">
        <f t="shared" si="57"/>
        <v>9.9999999999988987E-5</v>
      </c>
      <c r="D1769" s="21">
        <f t="shared" si="58"/>
        <v>8.2846153846144685E-5</v>
      </c>
    </row>
    <row r="1770" spans="1:4">
      <c r="A1770">
        <v>0.1741</v>
      </c>
      <c r="B1770">
        <v>0.82873076923076905</v>
      </c>
      <c r="C1770" s="21">
        <f t="shared" si="57"/>
        <v>1.0000000000001674E-4</v>
      </c>
      <c r="D1770" s="21">
        <f t="shared" si="58"/>
        <v>8.2873076923090786E-5</v>
      </c>
    </row>
    <row r="1771" spans="1:4">
      <c r="A1771">
        <v>0.17419999999999999</v>
      </c>
      <c r="B1771">
        <v>0.82899999999999996</v>
      </c>
      <c r="C1771" s="21">
        <f t="shared" si="57"/>
        <v>9.9999999999988987E-5</v>
      </c>
      <c r="D1771" s="21">
        <f t="shared" si="58"/>
        <v>8.2899999999990861E-5</v>
      </c>
    </row>
    <row r="1772" spans="1:4">
      <c r="A1772">
        <v>0.17430000000000001</v>
      </c>
      <c r="B1772">
        <v>0.82926923076923098</v>
      </c>
      <c r="C1772" s="21">
        <f t="shared" si="57"/>
        <v>1.0000000000001674E-4</v>
      </c>
      <c r="D1772" s="21">
        <f t="shared" si="58"/>
        <v>8.2926923076936975E-5</v>
      </c>
    </row>
    <row r="1773" spans="1:4">
      <c r="A1773">
        <v>0.1744</v>
      </c>
      <c r="B1773">
        <v>0.829538461538462</v>
      </c>
      <c r="C1773" s="21">
        <f t="shared" si="57"/>
        <v>9.9999999999988987E-5</v>
      </c>
      <c r="D1773" s="21">
        <f t="shared" si="58"/>
        <v>8.2953846153837064E-5</v>
      </c>
    </row>
    <row r="1774" spans="1:4">
      <c r="A1774">
        <v>0.17449999999999999</v>
      </c>
      <c r="B1774">
        <v>0.82980769230769202</v>
      </c>
      <c r="C1774" s="21">
        <f t="shared" si="57"/>
        <v>9.9999999999988987E-5</v>
      </c>
      <c r="D1774" s="21">
        <f t="shared" si="58"/>
        <v>8.2980769230760058E-5</v>
      </c>
    </row>
    <row r="1775" spans="1:4">
      <c r="A1775">
        <v>0.17460000000000001</v>
      </c>
      <c r="B1775">
        <v>0.83007692307692305</v>
      </c>
      <c r="C1775" s="21">
        <f t="shared" si="57"/>
        <v>1.0000000000001674E-4</v>
      </c>
      <c r="D1775" s="21">
        <f t="shared" si="58"/>
        <v>8.3007692307706198E-5</v>
      </c>
    </row>
    <row r="1776" spans="1:4">
      <c r="A1776">
        <v>0.17469999999999999</v>
      </c>
      <c r="B1776">
        <v>0.83034615384615396</v>
      </c>
      <c r="C1776" s="21">
        <f t="shared" si="57"/>
        <v>9.9999999999988987E-5</v>
      </c>
      <c r="D1776" s="21">
        <f t="shared" si="58"/>
        <v>8.3034615384606247E-5</v>
      </c>
    </row>
    <row r="1777" spans="1:4">
      <c r="A1777">
        <v>0.17480000000000001</v>
      </c>
      <c r="B1777">
        <v>0.83061538461538498</v>
      </c>
      <c r="C1777" s="21">
        <f t="shared" si="57"/>
        <v>1.0000000000001674E-4</v>
      </c>
      <c r="D1777" s="21">
        <f t="shared" si="58"/>
        <v>8.3061538461552402E-5</v>
      </c>
    </row>
    <row r="1778" spans="1:4">
      <c r="A1778">
        <v>0.1749</v>
      </c>
      <c r="B1778">
        <v>0.830884615384615</v>
      </c>
      <c r="C1778" s="21">
        <f t="shared" si="57"/>
        <v>9.9999999999988987E-5</v>
      </c>
      <c r="D1778" s="21">
        <f t="shared" si="58"/>
        <v>8.3088461538452355E-5</v>
      </c>
    </row>
    <row r="1779" spans="1:4">
      <c r="A1779">
        <v>0.17499999999999999</v>
      </c>
      <c r="B1779">
        <v>0.83115384615384602</v>
      </c>
      <c r="C1779" s="21">
        <f t="shared" si="57"/>
        <v>9.9999999999988987E-5</v>
      </c>
      <c r="D1779" s="21">
        <f t="shared" si="58"/>
        <v>8.3115384615375443E-5</v>
      </c>
    </row>
    <row r="1780" spans="1:4">
      <c r="A1780">
        <v>0.17510000000000001</v>
      </c>
      <c r="B1780">
        <v>0.83142307692307704</v>
      </c>
      <c r="C1780" s="21">
        <f t="shared" si="57"/>
        <v>1.0000000000001674E-4</v>
      </c>
      <c r="D1780" s="21">
        <f t="shared" si="58"/>
        <v>8.3142307692321625E-5</v>
      </c>
    </row>
    <row r="1781" spans="1:4">
      <c r="A1781">
        <v>0.17519999999999999</v>
      </c>
      <c r="B1781">
        <v>0.83169230769230795</v>
      </c>
      <c r="C1781" s="21">
        <f t="shared" si="57"/>
        <v>9.9999999999988987E-5</v>
      </c>
      <c r="D1781" s="21">
        <f t="shared" si="58"/>
        <v>8.3169230769221633E-5</v>
      </c>
    </row>
    <row r="1782" spans="1:4">
      <c r="A1782">
        <v>0.17530000000000001</v>
      </c>
      <c r="B1782">
        <v>0.83196153846153897</v>
      </c>
      <c r="C1782" s="21">
        <f t="shared" si="57"/>
        <v>1.0000000000001674E-4</v>
      </c>
      <c r="D1782" s="21">
        <f t="shared" si="58"/>
        <v>8.3196153846167828E-5</v>
      </c>
    </row>
    <row r="1783" spans="1:4">
      <c r="A1783">
        <v>0.1754</v>
      </c>
      <c r="B1783">
        <v>0.832230769230769</v>
      </c>
      <c r="C1783" s="21">
        <f t="shared" si="57"/>
        <v>9.9999999999988987E-5</v>
      </c>
      <c r="D1783" s="21">
        <f t="shared" si="58"/>
        <v>8.3223076923067728E-5</v>
      </c>
    </row>
    <row r="1784" spans="1:4">
      <c r="A1784">
        <v>0.17549999999999999</v>
      </c>
      <c r="B1784">
        <v>0.83250000000000002</v>
      </c>
      <c r="C1784" s="21">
        <f t="shared" si="57"/>
        <v>9.9999999999988987E-5</v>
      </c>
      <c r="D1784" s="21">
        <f t="shared" si="58"/>
        <v>8.3249999999990829E-5</v>
      </c>
    </row>
    <row r="1785" spans="1:4">
      <c r="A1785">
        <v>0.17560000000000001</v>
      </c>
      <c r="B1785">
        <v>0.83276923076923104</v>
      </c>
      <c r="C1785" s="21">
        <f t="shared" si="57"/>
        <v>1.0000000000001674E-4</v>
      </c>
      <c r="D1785" s="21">
        <f t="shared" si="58"/>
        <v>8.3276923076937051E-5</v>
      </c>
    </row>
    <row r="1786" spans="1:4">
      <c r="A1786">
        <v>0.1757</v>
      </c>
      <c r="B1786">
        <v>0.83303846153846195</v>
      </c>
      <c r="C1786" s="21">
        <f t="shared" si="57"/>
        <v>9.9999999999988987E-5</v>
      </c>
      <c r="D1786" s="21">
        <f t="shared" si="58"/>
        <v>8.3303846153837019E-5</v>
      </c>
    </row>
    <row r="1787" spans="1:4">
      <c r="A1787">
        <v>0.17580000000000001</v>
      </c>
      <c r="B1787">
        <v>0.83330769230769197</v>
      </c>
      <c r="C1787" s="21">
        <f t="shared" si="57"/>
        <v>1.0000000000001674E-4</v>
      </c>
      <c r="D1787" s="21">
        <f t="shared" si="58"/>
        <v>8.3330769230783146E-5</v>
      </c>
    </row>
    <row r="1788" spans="1:4">
      <c r="A1788">
        <v>0.1759</v>
      </c>
      <c r="B1788">
        <v>0.83357692307692299</v>
      </c>
      <c r="C1788" s="21">
        <f t="shared" si="57"/>
        <v>9.9999999999988987E-5</v>
      </c>
      <c r="D1788" s="21">
        <f t="shared" si="58"/>
        <v>8.3357692307683113E-5</v>
      </c>
    </row>
    <row r="1789" spans="1:4">
      <c r="A1789">
        <v>0.17599999999999999</v>
      </c>
      <c r="B1789">
        <v>0.83384615384615401</v>
      </c>
      <c r="C1789" s="21">
        <f t="shared" si="57"/>
        <v>9.9999999999988987E-5</v>
      </c>
      <c r="D1789" s="21">
        <f t="shared" si="58"/>
        <v>8.3384615384606215E-5</v>
      </c>
    </row>
    <row r="1790" spans="1:4">
      <c r="A1790">
        <v>0.17610000000000001</v>
      </c>
      <c r="B1790">
        <v>0.83411538461538504</v>
      </c>
      <c r="C1790" s="21">
        <f t="shared" si="57"/>
        <v>1.0000000000001674E-4</v>
      </c>
      <c r="D1790" s="21">
        <f t="shared" si="58"/>
        <v>8.3411538461552464E-5</v>
      </c>
    </row>
    <row r="1791" spans="1:4">
      <c r="A1791">
        <v>0.1762</v>
      </c>
      <c r="B1791">
        <v>0.83438461538461595</v>
      </c>
      <c r="C1791" s="21">
        <f t="shared" si="57"/>
        <v>9.9999999999988987E-5</v>
      </c>
      <c r="D1791" s="21">
        <f t="shared" si="58"/>
        <v>8.3438461538452405E-5</v>
      </c>
    </row>
    <row r="1792" spans="1:4">
      <c r="A1792">
        <v>0.17630000000000001</v>
      </c>
      <c r="B1792">
        <v>0.83465384615384597</v>
      </c>
      <c r="C1792" s="21">
        <f t="shared" si="57"/>
        <v>1.0000000000001674E-4</v>
      </c>
      <c r="D1792" s="21">
        <f t="shared" si="58"/>
        <v>8.3465384615398572E-5</v>
      </c>
    </row>
    <row r="1793" spans="1:4">
      <c r="A1793">
        <v>0.1764</v>
      </c>
      <c r="B1793">
        <v>0.83492307692307699</v>
      </c>
      <c r="C1793" s="21">
        <f t="shared" si="57"/>
        <v>9.9999999999988987E-5</v>
      </c>
      <c r="D1793" s="21">
        <f t="shared" si="58"/>
        <v>8.3492307692298499E-5</v>
      </c>
    </row>
    <row r="1794" spans="1:4">
      <c r="A1794">
        <v>0.17649999999999999</v>
      </c>
      <c r="B1794">
        <v>0.83519230769230801</v>
      </c>
      <c r="C1794" s="21">
        <f t="shared" si="57"/>
        <v>9.9999999999988987E-5</v>
      </c>
      <c r="D1794" s="21">
        <f t="shared" si="58"/>
        <v>8.3519230769221601E-5</v>
      </c>
    </row>
    <row r="1795" spans="1:4">
      <c r="A1795">
        <v>0.17660000000000001</v>
      </c>
      <c r="B1795">
        <v>0.83546153846153903</v>
      </c>
      <c r="C1795" s="21">
        <f t="shared" si="57"/>
        <v>1.0000000000001674E-4</v>
      </c>
      <c r="D1795" s="21">
        <f t="shared" si="58"/>
        <v>8.3546153846167891E-5</v>
      </c>
    </row>
    <row r="1796" spans="1:4">
      <c r="A1796">
        <v>0.1767</v>
      </c>
      <c r="B1796">
        <v>0.83573076923076905</v>
      </c>
      <c r="C1796" s="21">
        <f t="shared" si="57"/>
        <v>9.9999999999988987E-5</v>
      </c>
      <c r="D1796" s="21">
        <f t="shared" si="58"/>
        <v>8.3573076923067695E-5</v>
      </c>
    </row>
    <row r="1797" spans="1:4">
      <c r="A1797">
        <v>0.17680000000000001</v>
      </c>
      <c r="B1797">
        <v>0.83599999999999997</v>
      </c>
      <c r="C1797" s="21">
        <f t="shared" si="57"/>
        <v>1.0000000000001674E-4</v>
      </c>
      <c r="D1797" s="21">
        <f t="shared" si="58"/>
        <v>8.3600000000013999E-5</v>
      </c>
    </row>
    <row r="1798" spans="1:4">
      <c r="A1798">
        <v>0.1769</v>
      </c>
      <c r="B1798">
        <v>0.83626923076923099</v>
      </c>
      <c r="C1798" s="21">
        <f t="shared" si="57"/>
        <v>9.9999999999988987E-5</v>
      </c>
      <c r="D1798" s="21">
        <f t="shared" si="58"/>
        <v>8.3626923076913885E-5</v>
      </c>
    </row>
    <row r="1799" spans="1:4">
      <c r="A1799">
        <v>0.17699999999999999</v>
      </c>
      <c r="B1799">
        <v>0.83653846153846201</v>
      </c>
      <c r="C1799" s="21">
        <f t="shared" si="57"/>
        <v>9.9999999999988987E-5</v>
      </c>
      <c r="D1799" s="21">
        <f t="shared" si="58"/>
        <v>8.3653846153836987E-5</v>
      </c>
    </row>
    <row r="1800" spans="1:4">
      <c r="A1800">
        <v>0.17710000000000001</v>
      </c>
      <c r="B1800">
        <v>0.83680769230769203</v>
      </c>
      <c r="C1800" s="21">
        <f t="shared" si="57"/>
        <v>1.0000000000001674E-4</v>
      </c>
      <c r="D1800" s="21">
        <f t="shared" si="58"/>
        <v>8.3680769230783209E-5</v>
      </c>
    </row>
    <row r="1801" spans="1:4">
      <c r="A1801">
        <v>0.1772</v>
      </c>
      <c r="B1801">
        <v>0.83707692307692305</v>
      </c>
      <c r="C1801" s="21">
        <f t="shared" si="57"/>
        <v>9.9999999999988987E-5</v>
      </c>
      <c r="D1801" s="21">
        <f t="shared" si="58"/>
        <v>8.3707692307683081E-5</v>
      </c>
    </row>
    <row r="1802" spans="1:4">
      <c r="A1802">
        <v>0.17730000000000001</v>
      </c>
      <c r="B1802">
        <v>0.83734615384615396</v>
      </c>
      <c r="C1802" s="21">
        <f t="shared" si="57"/>
        <v>1.0000000000001674E-4</v>
      </c>
      <c r="D1802" s="21">
        <f t="shared" si="58"/>
        <v>8.3734615384629412E-5</v>
      </c>
    </row>
    <row r="1803" spans="1:4">
      <c r="A1803">
        <v>0.1774</v>
      </c>
      <c r="B1803">
        <v>0.83761538461538498</v>
      </c>
      <c r="C1803" s="21">
        <f t="shared" si="57"/>
        <v>9.9999999999988987E-5</v>
      </c>
      <c r="D1803" s="21">
        <f t="shared" si="58"/>
        <v>8.3761538461529271E-5</v>
      </c>
    </row>
    <row r="1804" spans="1:4">
      <c r="A1804">
        <v>0.17749999999999999</v>
      </c>
      <c r="B1804">
        <v>0.83788461538461501</v>
      </c>
      <c r="C1804" s="21">
        <f t="shared" si="57"/>
        <v>9.9999999999988987E-5</v>
      </c>
      <c r="D1804" s="21">
        <f t="shared" si="58"/>
        <v>8.3788461538452278E-5</v>
      </c>
    </row>
    <row r="1805" spans="1:4">
      <c r="A1805">
        <v>0.17760000000000001</v>
      </c>
      <c r="B1805">
        <v>0.83815384615384603</v>
      </c>
      <c r="C1805" s="21">
        <f t="shared" si="57"/>
        <v>1.0000000000001674E-4</v>
      </c>
      <c r="D1805" s="21">
        <f t="shared" si="58"/>
        <v>8.3815384615398635E-5</v>
      </c>
    </row>
    <row r="1806" spans="1:4">
      <c r="A1806">
        <v>0.1777</v>
      </c>
      <c r="B1806">
        <v>0.83842307692307705</v>
      </c>
      <c r="C1806" s="21">
        <f t="shared" si="57"/>
        <v>9.9999999999988987E-5</v>
      </c>
      <c r="D1806" s="21">
        <f t="shared" si="58"/>
        <v>8.3842307692298467E-5</v>
      </c>
    </row>
    <row r="1807" spans="1:4">
      <c r="A1807">
        <v>0.17780000000000001</v>
      </c>
      <c r="B1807">
        <v>0.83869230769230796</v>
      </c>
      <c r="C1807" s="21">
        <f t="shared" si="57"/>
        <v>1.0000000000001674E-4</v>
      </c>
      <c r="D1807" s="21">
        <f t="shared" si="58"/>
        <v>8.3869230769244838E-5</v>
      </c>
    </row>
    <row r="1808" spans="1:4">
      <c r="A1808">
        <v>0.1779</v>
      </c>
      <c r="B1808">
        <v>0.83896153846153898</v>
      </c>
      <c r="C1808" s="21">
        <f t="shared" si="57"/>
        <v>9.9999999999988987E-5</v>
      </c>
      <c r="D1808" s="21">
        <f t="shared" si="58"/>
        <v>8.3896153846144657E-5</v>
      </c>
    </row>
    <row r="1809" spans="1:4">
      <c r="A1809">
        <v>0.17799999999999999</v>
      </c>
      <c r="B1809">
        <v>0.839230769230769</v>
      </c>
      <c r="C1809" s="21">
        <f t="shared" si="57"/>
        <v>9.9999999999988987E-5</v>
      </c>
      <c r="D1809" s="21">
        <f t="shared" si="58"/>
        <v>8.3923076923067663E-5</v>
      </c>
    </row>
    <row r="1810" spans="1:4">
      <c r="A1810">
        <v>0.17810000000000001</v>
      </c>
      <c r="B1810">
        <v>0.83950000000000002</v>
      </c>
      <c r="C1810" s="21">
        <f t="shared" si="57"/>
        <v>1.0000000000001674E-4</v>
      </c>
      <c r="D1810" s="21">
        <f t="shared" si="58"/>
        <v>8.3950000000014062E-5</v>
      </c>
    </row>
    <row r="1811" spans="1:4">
      <c r="A1811">
        <v>0.1782</v>
      </c>
      <c r="B1811">
        <v>0.83976923076923105</v>
      </c>
      <c r="C1811" s="21">
        <f t="shared" si="57"/>
        <v>9.9999999999988987E-5</v>
      </c>
      <c r="D1811" s="21">
        <f t="shared" si="58"/>
        <v>8.3976923076913853E-5</v>
      </c>
    </row>
    <row r="1812" spans="1:4">
      <c r="A1812">
        <v>0.17829999999999999</v>
      </c>
      <c r="B1812">
        <v>0.84003846153846196</v>
      </c>
      <c r="C1812" s="21">
        <f t="shared" si="57"/>
        <v>9.9999999999988987E-5</v>
      </c>
      <c r="D1812" s="21">
        <f t="shared" si="58"/>
        <v>8.4003846153836941E-5</v>
      </c>
    </row>
    <row r="1813" spans="1:4">
      <c r="A1813">
        <v>0.1784</v>
      </c>
      <c r="B1813">
        <v>0.84030769230769198</v>
      </c>
      <c r="C1813" s="21">
        <f t="shared" si="57"/>
        <v>1.0000000000001674E-4</v>
      </c>
      <c r="D1813" s="21">
        <f t="shared" si="58"/>
        <v>8.4030769230783271E-5</v>
      </c>
    </row>
    <row r="1814" spans="1:4">
      <c r="A1814">
        <v>0.17849999999999999</v>
      </c>
      <c r="B1814">
        <v>0.840576923076923</v>
      </c>
      <c r="C1814" s="21">
        <f t="shared" si="57"/>
        <v>9.9999999999988987E-5</v>
      </c>
      <c r="D1814" s="21">
        <f t="shared" si="58"/>
        <v>8.4057692307683036E-5</v>
      </c>
    </row>
    <row r="1815" spans="1:4">
      <c r="A1815">
        <v>0.17860000000000001</v>
      </c>
      <c r="B1815">
        <v>0.84084615384615402</v>
      </c>
      <c r="C1815" s="21">
        <f t="shared" si="57"/>
        <v>1.0000000000001674E-4</v>
      </c>
      <c r="D1815" s="21">
        <f t="shared" si="58"/>
        <v>8.4084615384629475E-5</v>
      </c>
    </row>
    <row r="1816" spans="1:4">
      <c r="A1816">
        <v>0.1787</v>
      </c>
      <c r="B1816">
        <v>0.84111538461538504</v>
      </c>
      <c r="C1816" s="21">
        <f t="shared" si="57"/>
        <v>9.9999999999988987E-5</v>
      </c>
      <c r="D1816" s="21">
        <f t="shared" si="58"/>
        <v>8.4111538461529239E-5</v>
      </c>
    </row>
    <row r="1817" spans="1:4">
      <c r="A1817">
        <v>0.17879999999999999</v>
      </c>
      <c r="B1817">
        <v>0.84138461538461495</v>
      </c>
      <c r="C1817" s="21">
        <f t="shared" si="57"/>
        <v>9.9999999999988987E-5</v>
      </c>
      <c r="D1817" s="21">
        <f t="shared" si="58"/>
        <v>8.4138461538452232E-5</v>
      </c>
    </row>
    <row r="1818" spans="1:4">
      <c r="A1818">
        <v>0.1789</v>
      </c>
      <c r="B1818">
        <v>0.84165384615384597</v>
      </c>
      <c r="C1818" s="21">
        <f t="shared" si="57"/>
        <v>1.0000000000001674E-4</v>
      </c>
      <c r="D1818" s="21">
        <f t="shared" si="58"/>
        <v>8.4165384615398684E-5</v>
      </c>
    </row>
    <row r="1819" spans="1:4">
      <c r="A1819">
        <v>0.17899999999999999</v>
      </c>
      <c r="B1819">
        <v>0.841923076923077</v>
      </c>
      <c r="C1819" s="21">
        <f t="shared" si="57"/>
        <v>9.9999999999988987E-5</v>
      </c>
      <c r="D1819" s="21">
        <f t="shared" si="58"/>
        <v>8.4192307692298421E-5</v>
      </c>
    </row>
    <row r="1820" spans="1:4">
      <c r="A1820">
        <v>0.17910000000000001</v>
      </c>
      <c r="B1820">
        <v>0.84219230769230802</v>
      </c>
      <c r="C1820" s="21">
        <f t="shared" si="57"/>
        <v>1.0000000000001674E-4</v>
      </c>
      <c r="D1820" s="21">
        <f t="shared" si="58"/>
        <v>8.4219230769244901E-5</v>
      </c>
    </row>
    <row r="1821" spans="1:4">
      <c r="A1821">
        <v>0.1792</v>
      </c>
      <c r="B1821">
        <v>0.84246153846153904</v>
      </c>
      <c r="C1821" s="21">
        <f t="shared" si="57"/>
        <v>9.9999999999988987E-5</v>
      </c>
      <c r="D1821" s="21">
        <f t="shared" si="58"/>
        <v>8.4246153846144624E-5</v>
      </c>
    </row>
    <row r="1822" spans="1:4">
      <c r="A1822">
        <v>0.17929999999999999</v>
      </c>
      <c r="B1822">
        <v>0.84273076923076895</v>
      </c>
      <c r="C1822" s="21">
        <f t="shared" si="57"/>
        <v>9.9999999999988987E-5</v>
      </c>
      <c r="D1822" s="21">
        <f t="shared" si="58"/>
        <v>8.4273076923067618E-5</v>
      </c>
    </row>
    <row r="1823" spans="1:4">
      <c r="A1823">
        <v>0.1794</v>
      </c>
      <c r="B1823">
        <v>0.84299999999999997</v>
      </c>
      <c r="C1823" s="21">
        <f t="shared" ref="C1823:C1886" si="59">A1823-A1822</f>
        <v>1.0000000000001674E-4</v>
      </c>
      <c r="D1823" s="21">
        <f t="shared" ref="D1823:D1886" si="60">B1823*C1823</f>
        <v>8.4300000000014111E-5</v>
      </c>
    </row>
    <row r="1824" spans="1:4">
      <c r="A1824">
        <v>0.17949999999999999</v>
      </c>
      <c r="B1824">
        <v>0.84326923076923099</v>
      </c>
      <c r="C1824" s="21">
        <f t="shared" si="59"/>
        <v>9.9999999999988987E-5</v>
      </c>
      <c r="D1824" s="21">
        <f t="shared" si="60"/>
        <v>8.4326923076913807E-5</v>
      </c>
    </row>
    <row r="1825" spans="1:4">
      <c r="A1825">
        <v>0.17960000000000001</v>
      </c>
      <c r="B1825">
        <v>0.84353846153846201</v>
      </c>
      <c r="C1825" s="21">
        <f t="shared" si="59"/>
        <v>1.0000000000001674E-4</v>
      </c>
      <c r="D1825" s="21">
        <f t="shared" si="60"/>
        <v>8.4353846153860327E-5</v>
      </c>
    </row>
    <row r="1826" spans="1:4">
      <c r="A1826">
        <v>0.1797</v>
      </c>
      <c r="B1826">
        <v>0.84380769230769204</v>
      </c>
      <c r="C1826" s="21">
        <f t="shared" si="59"/>
        <v>9.9999999999988987E-5</v>
      </c>
      <c r="D1826" s="21">
        <f t="shared" si="60"/>
        <v>8.4380769230759915E-5</v>
      </c>
    </row>
    <row r="1827" spans="1:4">
      <c r="A1827">
        <v>0.17979999999999999</v>
      </c>
      <c r="B1827">
        <v>0.84407692307692295</v>
      </c>
      <c r="C1827" s="21">
        <f t="shared" si="59"/>
        <v>9.9999999999988987E-5</v>
      </c>
      <c r="D1827" s="21">
        <f t="shared" si="60"/>
        <v>8.4407692307683003E-5</v>
      </c>
    </row>
    <row r="1828" spans="1:4">
      <c r="A1828">
        <v>0.1799</v>
      </c>
      <c r="B1828">
        <v>0.84434615384615397</v>
      </c>
      <c r="C1828" s="21">
        <f t="shared" si="59"/>
        <v>1.0000000000001674E-4</v>
      </c>
      <c r="D1828" s="21">
        <f t="shared" si="60"/>
        <v>8.4434615384629537E-5</v>
      </c>
    </row>
    <row r="1829" spans="1:4">
      <c r="A1829">
        <v>0.18</v>
      </c>
      <c r="B1829">
        <v>0.84461538461538499</v>
      </c>
      <c r="C1829" s="21">
        <f t="shared" si="59"/>
        <v>9.9999999999988987E-5</v>
      </c>
      <c r="D1829" s="21">
        <f t="shared" si="60"/>
        <v>8.4461538461529193E-5</v>
      </c>
    </row>
    <row r="1830" spans="1:4">
      <c r="A1830">
        <v>0.18010000000000001</v>
      </c>
      <c r="B1830">
        <v>0.84488461538461501</v>
      </c>
      <c r="C1830" s="21">
        <f t="shared" si="59"/>
        <v>1.0000000000001674E-4</v>
      </c>
      <c r="D1830" s="21">
        <f t="shared" si="60"/>
        <v>8.4488461538475646E-5</v>
      </c>
    </row>
    <row r="1831" spans="1:4">
      <c r="A1831">
        <v>0.1802</v>
      </c>
      <c r="B1831">
        <v>0.84515384615384603</v>
      </c>
      <c r="C1831" s="21">
        <f t="shared" si="59"/>
        <v>9.9999999999988987E-5</v>
      </c>
      <c r="D1831" s="21">
        <f t="shared" si="60"/>
        <v>8.4515384615375301E-5</v>
      </c>
    </row>
    <row r="1832" spans="1:4">
      <c r="A1832">
        <v>0.18029999999999999</v>
      </c>
      <c r="B1832">
        <v>0.84542307692307705</v>
      </c>
      <c r="C1832" s="21">
        <f t="shared" si="59"/>
        <v>9.9999999999988987E-5</v>
      </c>
      <c r="D1832" s="21">
        <f t="shared" si="60"/>
        <v>8.4542307692298389E-5</v>
      </c>
    </row>
    <row r="1833" spans="1:4">
      <c r="A1833">
        <v>0.1804</v>
      </c>
      <c r="B1833">
        <v>0.84569230769230797</v>
      </c>
      <c r="C1833" s="21">
        <f t="shared" si="59"/>
        <v>1.0000000000001674E-4</v>
      </c>
      <c r="D1833" s="21">
        <f t="shared" si="60"/>
        <v>8.456923076924495E-5</v>
      </c>
    </row>
    <row r="1834" spans="1:4">
      <c r="A1834">
        <v>0.18049999999999999</v>
      </c>
      <c r="B1834">
        <v>0.84596153846153799</v>
      </c>
      <c r="C1834" s="21">
        <f t="shared" si="59"/>
        <v>9.9999999999988987E-5</v>
      </c>
      <c r="D1834" s="21">
        <f t="shared" si="60"/>
        <v>8.4596153846144484E-5</v>
      </c>
    </row>
    <row r="1835" spans="1:4">
      <c r="A1835">
        <v>0.18060000000000001</v>
      </c>
      <c r="B1835">
        <v>0.84623076923076901</v>
      </c>
      <c r="C1835" s="21">
        <f t="shared" si="59"/>
        <v>1.0000000000001674E-4</v>
      </c>
      <c r="D1835" s="21">
        <f t="shared" si="60"/>
        <v>8.4623076923091072E-5</v>
      </c>
    </row>
    <row r="1836" spans="1:4">
      <c r="A1836">
        <v>0.1807</v>
      </c>
      <c r="B1836">
        <v>0.84650000000000003</v>
      </c>
      <c r="C1836" s="21">
        <f t="shared" si="59"/>
        <v>9.9999999999988987E-5</v>
      </c>
      <c r="D1836" s="21">
        <f t="shared" si="60"/>
        <v>8.4649999999990673E-5</v>
      </c>
    </row>
    <row r="1837" spans="1:4">
      <c r="A1837">
        <v>0.18079999999999999</v>
      </c>
      <c r="B1837">
        <v>0.84676923076923105</v>
      </c>
      <c r="C1837" s="21">
        <f t="shared" si="59"/>
        <v>9.9999999999988987E-5</v>
      </c>
      <c r="D1837" s="21">
        <f t="shared" si="60"/>
        <v>8.4676923076913775E-5</v>
      </c>
    </row>
    <row r="1838" spans="1:4">
      <c r="A1838">
        <v>0.18090000000000001</v>
      </c>
      <c r="B1838">
        <v>0.84703846153846196</v>
      </c>
      <c r="C1838" s="21">
        <f t="shared" si="59"/>
        <v>1.0000000000001674E-4</v>
      </c>
      <c r="D1838" s="21">
        <f t="shared" si="60"/>
        <v>8.4703846153860377E-5</v>
      </c>
    </row>
    <row r="1839" spans="1:4">
      <c r="A1839">
        <v>0.18099999999999999</v>
      </c>
      <c r="B1839">
        <v>0.84730769230769198</v>
      </c>
      <c r="C1839" s="21">
        <f t="shared" si="59"/>
        <v>9.9999999999988987E-5</v>
      </c>
      <c r="D1839" s="21">
        <f t="shared" si="60"/>
        <v>8.473076923075987E-5</v>
      </c>
    </row>
    <row r="1840" spans="1:4">
      <c r="A1840">
        <v>0.18110000000000001</v>
      </c>
      <c r="B1840">
        <v>0.84757692307692301</v>
      </c>
      <c r="C1840" s="21">
        <f t="shared" si="59"/>
        <v>1.0000000000001674E-4</v>
      </c>
      <c r="D1840" s="21">
        <f t="shared" si="60"/>
        <v>8.4757692307706485E-5</v>
      </c>
    </row>
    <row r="1841" spans="1:4">
      <c r="A1841">
        <v>0.1812</v>
      </c>
      <c r="B1841">
        <v>0.84784615384615403</v>
      </c>
      <c r="C1841" s="21">
        <f t="shared" si="59"/>
        <v>9.9999999999988987E-5</v>
      </c>
      <c r="D1841" s="21">
        <f t="shared" si="60"/>
        <v>8.4784615384606059E-5</v>
      </c>
    </row>
    <row r="1842" spans="1:4">
      <c r="A1842">
        <v>0.18129999999999999</v>
      </c>
      <c r="B1842">
        <v>0.84811538461538505</v>
      </c>
      <c r="C1842" s="21">
        <f t="shared" si="59"/>
        <v>9.9999999999988987E-5</v>
      </c>
      <c r="D1842" s="21">
        <f t="shared" si="60"/>
        <v>8.4811538461529161E-5</v>
      </c>
    </row>
    <row r="1843" spans="1:4">
      <c r="A1843">
        <v>0.18140000000000001</v>
      </c>
      <c r="B1843">
        <v>0.84838461538461496</v>
      </c>
      <c r="C1843" s="21">
        <f t="shared" si="59"/>
        <v>1.0000000000001674E-4</v>
      </c>
      <c r="D1843" s="21">
        <f t="shared" si="60"/>
        <v>8.4838461538475695E-5</v>
      </c>
    </row>
    <row r="1844" spans="1:4">
      <c r="A1844">
        <v>0.18149999999999999</v>
      </c>
      <c r="B1844">
        <v>0.84865384615384598</v>
      </c>
      <c r="C1844" s="21">
        <f t="shared" si="59"/>
        <v>9.9999999999988987E-5</v>
      </c>
      <c r="D1844" s="21">
        <f t="shared" si="60"/>
        <v>8.4865384615375256E-5</v>
      </c>
    </row>
    <row r="1845" spans="1:4">
      <c r="A1845">
        <v>0.18160000000000001</v>
      </c>
      <c r="B1845">
        <v>0.848923076923077</v>
      </c>
      <c r="C1845" s="21">
        <f t="shared" si="59"/>
        <v>1.0000000000001674E-4</v>
      </c>
      <c r="D1845" s="21">
        <f t="shared" si="60"/>
        <v>8.4892307692321911E-5</v>
      </c>
    </row>
    <row r="1846" spans="1:4">
      <c r="A1846">
        <v>0.1817</v>
      </c>
      <c r="B1846">
        <v>0.84919230769230802</v>
      </c>
      <c r="C1846" s="21">
        <f t="shared" si="59"/>
        <v>9.9999999999988987E-5</v>
      </c>
      <c r="D1846" s="21">
        <f t="shared" si="60"/>
        <v>8.4919230769221445E-5</v>
      </c>
    </row>
    <row r="1847" spans="1:4">
      <c r="A1847">
        <v>0.18179999999999999</v>
      </c>
      <c r="B1847">
        <v>0.84946153846153805</v>
      </c>
      <c r="C1847" s="21">
        <f t="shared" si="59"/>
        <v>9.9999999999988987E-5</v>
      </c>
      <c r="D1847" s="21">
        <f t="shared" si="60"/>
        <v>8.4946153846144452E-5</v>
      </c>
    </row>
    <row r="1848" spans="1:4">
      <c r="A1848">
        <v>0.18190000000000001</v>
      </c>
      <c r="B1848">
        <v>0.84973076923076896</v>
      </c>
      <c r="C1848" s="21">
        <f t="shared" si="59"/>
        <v>1.0000000000001674E-4</v>
      </c>
      <c r="D1848" s="21">
        <f t="shared" si="60"/>
        <v>8.4973076923091121E-5</v>
      </c>
    </row>
    <row r="1849" spans="1:4">
      <c r="A1849">
        <v>0.182</v>
      </c>
      <c r="B1849">
        <v>0.85</v>
      </c>
      <c r="C1849" s="21">
        <f t="shared" si="59"/>
        <v>9.9999999999988987E-5</v>
      </c>
      <c r="D1849" s="21">
        <f t="shared" si="60"/>
        <v>8.4999999999990641E-5</v>
      </c>
    </row>
    <row r="1850" spans="1:4">
      <c r="A1850">
        <v>0.18210000000000001</v>
      </c>
      <c r="B1850">
        <v>0.850269230769231</v>
      </c>
      <c r="C1850" s="21">
        <f t="shared" si="59"/>
        <v>1.0000000000001674E-4</v>
      </c>
      <c r="D1850" s="21">
        <f t="shared" si="60"/>
        <v>8.5026923076937338E-5</v>
      </c>
    </row>
    <row r="1851" spans="1:4">
      <c r="A1851">
        <v>0.1822</v>
      </c>
      <c r="B1851">
        <v>0.85053846153846202</v>
      </c>
      <c r="C1851" s="21">
        <f t="shared" si="59"/>
        <v>9.9999999999988987E-5</v>
      </c>
      <c r="D1851" s="21">
        <f t="shared" si="60"/>
        <v>8.5053846153836831E-5</v>
      </c>
    </row>
    <row r="1852" spans="1:4">
      <c r="A1852">
        <v>0.18229999999999999</v>
      </c>
      <c r="B1852">
        <v>0.85080769230769204</v>
      </c>
      <c r="C1852" s="21">
        <f t="shared" si="59"/>
        <v>9.9999999999988987E-5</v>
      </c>
      <c r="D1852" s="21">
        <f t="shared" si="60"/>
        <v>8.5080769230759838E-5</v>
      </c>
    </row>
    <row r="1853" spans="1:4">
      <c r="A1853">
        <v>0.18240000000000001</v>
      </c>
      <c r="B1853">
        <v>0.85107692307692295</v>
      </c>
      <c r="C1853" s="21">
        <f t="shared" si="59"/>
        <v>1.0000000000001674E-4</v>
      </c>
      <c r="D1853" s="21">
        <f t="shared" si="60"/>
        <v>8.5107692307706548E-5</v>
      </c>
    </row>
    <row r="1854" spans="1:4">
      <c r="A1854">
        <v>0.1825</v>
      </c>
      <c r="B1854">
        <v>0.85134615384615397</v>
      </c>
      <c r="C1854" s="21">
        <f t="shared" si="59"/>
        <v>9.9999999999988987E-5</v>
      </c>
      <c r="D1854" s="21">
        <f t="shared" si="60"/>
        <v>8.5134615384606027E-5</v>
      </c>
    </row>
    <row r="1855" spans="1:4">
      <c r="A1855">
        <v>0.18260000000000001</v>
      </c>
      <c r="B1855">
        <v>0.851615384615385</v>
      </c>
      <c r="C1855" s="21">
        <f t="shared" si="59"/>
        <v>1.0000000000001674E-4</v>
      </c>
      <c r="D1855" s="21">
        <f t="shared" si="60"/>
        <v>8.5161538461552751E-5</v>
      </c>
    </row>
    <row r="1856" spans="1:4">
      <c r="A1856">
        <v>0.1827</v>
      </c>
      <c r="B1856">
        <v>0.85188461538461502</v>
      </c>
      <c r="C1856" s="21">
        <f t="shared" si="59"/>
        <v>9.9999999999988987E-5</v>
      </c>
      <c r="D1856" s="21">
        <f t="shared" si="60"/>
        <v>8.5188461538452122E-5</v>
      </c>
    </row>
    <row r="1857" spans="1:4">
      <c r="A1857">
        <v>0.18279999999999999</v>
      </c>
      <c r="B1857">
        <v>0.85215384615384604</v>
      </c>
      <c r="C1857" s="21">
        <f t="shared" si="59"/>
        <v>9.9999999999988987E-5</v>
      </c>
      <c r="D1857" s="21">
        <f t="shared" si="60"/>
        <v>8.5215384615375223E-5</v>
      </c>
    </row>
    <row r="1858" spans="1:4">
      <c r="A1858">
        <v>0.18290000000000001</v>
      </c>
      <c r="B1858">
        <v>0.85242307692307695</v>
      </c>
      <c r="C1858" s="21">
        <f t="shared" si="59"/>
        <v>1.0000000000001674E-4</v>
      </c>
      <c r="D1858" s="21">
        <f t="shared" si="60"/>
        <v>8.5242307692321961E-5</v>
      </c>
    </row>
    <row r="1859" spans="1:4">
      <c r="A1859">
        <v>0.183</v>
      </c>
      <c r="B1859">
        <v>0.85269230769230797</v>
      </c>
      <c r="C1859" s="21">
        <f t="shared" si="59"/>
        <v>9.9999999999988987E-5</v>
      </c>
      <c r="D1859" s="21">
        <f t="shared" si="60"/>
        <v>8.5269230769221399E-5</v>
      </c>
    </row>
    <row r="1860" spans="1:4">
      <c r="A1860">
        <v>0.18310000000000001</v>
      </c>
      <c r="B1860">
        <v>0.85296153846153899</v>
      </c>
      <c r="C1860" s="21">
        <f t="shared" si="59"/>
        <v>1.0000000000001674E-4</v>
      </c>
      <c r="D1860" s="21">
        <f t="shared" si="60"/>
        <v>8.5296153846168177E-5</v>
      </c>
    </row>
    <row r="1861" spans="1:4">
      <c r="A1861">
        <v>0.1832</v>
      </c>
      <c r="B1861">
        <v>0.85323076923076902</v>
      </c>
      <c r="C1861" s="21">
        <f t="shared" si="59"/>
        <v>9.9999999999988987E-5</v>
      </c>
      <c r="D1861" s="21">
        <f t="shared" si="60"/>
        <v>8.5323076923067508E-5</v>
      </c>
    </row>
    <row r="1862" spans="1:4">
      <c r="A1862">
        <v>0.18329999999999999</v>
      </c>
      <c r="B1862">
        <v>0.85350000000000004</v>
      </c>
      <c r="C1862" s="21">
        <f t="shared" si="59"/>
        <v>9.9999999999988987E-5</v>
      </c>
      <c r="D1862" s="21">
        <f t="shared" si="60"/>
        <v>8.5349999999990609E-5</v>
      </c>
    </row>
    <row r="1863" spans="1:4">
      <c r="A1863">
        <v>0.18340000000000001</v>
      </c>
      <c r="B1863">
        <v>0.85376923076923095</v>
      </c>
      <c r="C1863" s="21">
        <f t="shared" si="59"/>
        <v>1.0000000000001674E-4</v>
      </c>
      <c r="D1863" s="21">
        <f t="shared" si="60"/>
        <v>8.5376923076937387E-5</v>
      </c>
    </row>
    <row r="1864" spans="1:4">
      <c r="A1864">
        <v>0.1835</v>
      </c>
      <c r="B1864">
        <v>0.85403846153846197</v>
      </c>
      <c r="C1864" s="21">
        <f t="shared" si="59"/>
        <v>9.9999999999988987E-5</v>
      </c>
      <c r="D1864" s="21">
        <f t="shared" si="60"/>
        <v>8.5403846153836785E-5</v>
      </c>
    </row>
    <row r="1865" spans="1:4">
      <c r="A1865">
        <v>0.18360000000000001</v>
      </c>
      <c r="B1865">
        <v>0.85430769230769199</v>
      </c>
      <c r="C1865" s="21">
        <f t="shared" si="59"/>
        <v>1.0000000000001674E-4</v>
      </c>
      <c r="D1865" s="21">
        <f t="shared" si="60"/>
        <v>8.5430769230783509E-5</v>
      </c>
    </row>
    <row r="1866" spans="1:4">
      <c r="A1866">
        <v>0.1837</v>
      </c>
      <c r="B1866">
        <v>0.85457692307692301</v>
      </c>
      <c r="C1866" s="21">
        <f t="shared" si="59"/>
        <v>9.9999999999988987E-5</v>
      </c>
      <c r="D1866" s="21">
        <f t="shared" si="60"/>
        <v>8.5457692307682893E-5</v>
      </c>
    </row>
    <row r="1867" spans="1:4">
      <c r="A1867">
        <v>0.18379999999999999</v>
      </c>
      <c r="B1867">
        <v>0.85484615384615403</v>
      </c>
      <c r="C1867" s="21">
        <f t="shared" si="59"/>
        <v>9.9999999999988987E-5</v>
      </c>
      <c r="D1867" s="21">
        <f t="shared" si="60"/>
        <v>8.5484615384605995E-5</v>
      </c>
    </row>
    <row r="1868" spans="1:4">
      <c r="A1868">
        <v>0.18390000000000001</v>
      </c>
      <c r="B1868">
        <v>0.85511538461538505</v>
      </c>
      <c r="C1868" s="21">
        <f t="shared" si="59"/>
        <v>1.0000000000001674E-4</v>
      </c>
      <c r="D1868" s="21">
        <f t="shared" si="60"/>
        <v>8.5511538461552827E-5</v>
      </c>
    </row>
    <row r="1869" spans="1:4">
      <c r="A1869">
        <v>0.184</v>
      </c>
      <c r="B1869">
        <v>0.85538461538461497</v>
      </c>
      <c r="C1869" s="21">
        <f t="shared" si="59"/>
        <v>9.9999999999988987E-5</v>
      </c>
      <c r="D1869" s="21">
        <f t="shared" si="60"/>
        <v>8.5538461538452076E-5</v>
      </c>
    </row>
    <row r="1870" spans="1:4">
      <c r="A1870">
        <v>0.18410000000000001</v>
      </c>
      <c r="B1870">
        <v>0.85565384615384599</v>
      </c>
      <c r="C1870" s="21">
        <f t="shared" si="59"/>
        <v>1.0000000000001674E-4</v>
      </c>
      <c r="D1870" s="21">
        <f t="shared" si="60"/>
        <v>8.5565384615398922E-5</v>
      </c>
    </row>
    <row r="1871" spans="1:4">
      <c r="A1871">
        <v>0.1842</v>
      </c>
      <c r="B1871">
        <v>0.85592307692307701</v>
      </c>
      <c r="C1871" s="21">
        <f t="shared" si="59"/>
        <v>9.9999999999988987E-5</v>
      </c>
      <c r="D1871" s="21">
        <f t="shared" si="60"/>
        <v>8.5592307692298279E-5</v>
      </c>
    </row>
    <row r="1872" spans="1:4">
      <c r="A1872">
        <v>0.18429999999999999</v>
      </c>
      <c r="B1872">
        <v>0.85619230769230803</v>
      </c>
      <c r="C1872" s="21">
        <f t="shared" si="59"/>
        <v>9.9999999999988987E-5</v>
      </c>
      <c r="D1872" s="21">
        <f t="shared" si="60"/>
        <v>8.5619230769221367E-5</v>
      </c>
    </row>
    <row r="1873" spans="1:4">
      <c r="A1873">
        <v>0.18440000000000001</v>
      </c>
      <c r="B1873">
        <v>0.85646153846153905</v>
      </c>
      <c r="C1873" s="21">
        <f t="shared" si="59"/>
        <v>1.0000000000001674E-4</v>
      </c>
      <c r="D1873" s="21">
        <f t="shared" si="60"/>
        <v>8.564615384616824E-5</v>
      </c>
    </row>
    <row r="1874" spans="1:4">
      <c r="A1874">
        <v>0.1845</v>
      </c>
      <c r="B1874">
        <v>0.85673076923076896</v>
      </c>
      <c r="C1874" s="21">
        <f t="shared" si="59"/>
        <v>9.9999999999988987E-5</v>
      </c>
      <c r="D1874" s="21">
        <f t="shared" si="60"/>
        <v>8.5673076923067462E-5</v>
      </c>
    </row>
    <row r="1875" spans="1:4">
      <c r="A1875">
        <v>0.18459999999999999</v>
      </c>
      <c r="B1875">
        <v>0.85699999999999998</v>
      </c>
      <c r="C1875" s="21">
        <f t="shared" si="59"/>
        <v>9.9999999999988987E-5</v>
      </c>
      <c r="D1875" s="21">
        <f t="shared" si="60"/>
        <v>8.5699999999990563E-5</v>
      </c>
    </row>
    <row r="1876" spans="1:4">
      <c r="A1876">
        <v>0.1847</v>
      </c>
      <c r="B1876">
        <v>0.85726923076923101</v>
      </c>
      <c r="C1876" s="21">
        <f t="shared" si="59"/>
        <v>1.0000000000001674E-4</v>
      </c>
      <c r="D1876" s="21">
        <f t="shared" si="60"/>
        <v>8.572692307693745E-5</v>
      </c>
    </row>
    <row r="1877" spans="1:4">
      <c r="A1877">
        <v>0.18479999999999999</v>
      </c>
      <c r="B1877">
        <v>0.85753846153846203</v>
      </c>
      <c r="C1877" s="21">
        <f t="shared" si="59"/>
        <v>9.9999999999988987E-5</v>
      </c>
      <c r="D1877" s="21">
        <f t="shared" si="60"/>
        <v>8.5753846153836753E-5</v>
      </c>
    </row>
    <row r="1878" spans="1:4">
      <c r="A1878">
        <v>0.18490000000000001</v>
      </c>
      <c r="B1878">
        <v>0.85780769230769205</v>
      </c>
      <c r="C1878" s="21">
        <f t="shared" si="59"/>
        <v>1.0000000000001674E-4</v>
      </c>
      <c r="D1878" s="21">
        <f t="shared" si="60"/>
        <v>8.5780769230783571E-5</v>
      </c>
    </row>
    <row r="1879" spans="1:4">
      <c r="A1879">
        <v>0.185</v>
      </c>
      <c r="B1879">
        <v>0.85807692307692296</v>
      </c>
      <c r="C1879" s="21">
        <f t="shared" si="59"/>
        <v>9.9999999999988987E-5</v>
      </c>
      <c r="D1879" s="21">
        <f t="shared" si="60"/>
        <v>8.5807692307682848E-5</v>
      </c>
    </row>
    <row r="1880" spans="1:4">
      <c r="A1880">
        <v>0.18509999999999999</v>
      </c>
      <c r="B1880">
        <v>0.85834615384615398</v>
      </c>
      <c r="C1880" s="21">
        <f t="shared" si="59"/>
        <v>9.9999999999988987E-5</v>
      </c>
      <c r="D1880" s="21">
        <f t="shared" si="60"/>
        <v>8.5834615384605949E-5</v>
      </c>
    </row>
    <row r="1881" spans="1:4">
      <c r="A1881">
        <v>0.1852</v>
      </c>
      <c r="B1881">
        <v>0.858615384615385</v>
      </c>
      <c r="C1881" s="21">
        <f t="shared" si="59"/>
        <v>1.0000000000001674E-4</v>
      </c>
      <c r="D1881" s="21">
        <f t="shared" si="60"/>
        <v>8.5861538461552876E-5</v>
      </c>
    </row>
    <row r="1882" spans="1:4">
      <c r="A1882">
        <v>0.18529999999999999</v>
      </c>
      <c r="B1882">
        <v>0.85888461538461502</v>
      </c>
      <c r="C1882" s="21">
        <f t="shared" si="59"/>
        <v>9.9999999999988987E-5</v>
      </c>
      <c r="D1882" s="21">
        <f t="shared" si="60"/>
        <v>8.5888461538452044E-5</v>
      </c>
    </row>
    <row r="1883" spans="1:4">
      <c r="A1883">
        <v>0.18540000000000001</v>
      </c>
      <c r="B1883">
        <v>0.85915384615384605</v>
      </c>
      <c r="C1883" s="21">
        <f t="shared" si="59"/>
        <v>1.0000000000001674E-4</v>
      </c>
      <c r="D1883" s="21">
        <f t="shared" si="60"/>
        <v>8.5915384615398984E-5</v>
      </c>
    </row>
    <row r="1884" spans="1:4">
      <c r="A1884">
        <v>0.1855</v>
      </c>
      <c r="B1884">
        <v>0.85942307692307696</v>
      </c>
      <c r="C1884" s="21">
        <f t="shared" si="59"/>
        <v>9.9999999999988987E-5</v>
      </c>
      <c r="D1884" s="21">
        <f t="shared" si="60"/>
        <v>8.5942307692298234E-5</v>
      </c>
    </row>
    <row r="1885" spans="1:4">
      <c r="A1885">
        <v>0.18559999999999999</v>
      </c>
      <c r="B1885">
        <v>0.85969230769230798</v>
      </c>
      <c r="C1885" s="21">
        <f t="shared" si="59"/>
        <v>9.9999999999988987E-5</v>
      </c>
      <c r="D1885" s="21">
        <f t="shared" si="60"/>
        <v>8.5969230769221335E-5</v>
      </c>
    </row>
    <row r="1886" spans="1:4">
      <c r="A1886">
        <v>0.1857</v>
      </c>
      <c r="B1886">
        <v>0.859961538461538</v>
      </c>
      <c r="C1886" s="21">
        <f t="shared" si="59"/>
        <v>1.0000000000001674E-4</v>
      </c>
      <c r="D1886" s="21">
        <f t="shared" si="60"/>
        <v>8.5996153846168194E-5</v>
      </c>
    </row>
    <row r="1887" spans="1:4">
      <c r="A1887">
        <v>0.18579999999999999</v>
      </c>
      <c r="B1887">
        <v>0.86023076923076902</v>
      </c>
      <c r="C1887" s="21">
        <f t="shared" ref="C1887:C1950" si="61">A1887-A1886</f>
        <v>9.9999999999988987E-5</v>
      </c>
      <c r="D1887" s="21">
        <f t="shared" ref="D1887:D1950" si="62">B1887*C1887</f>
        <v>8.602307692306743E-5</v>
      </c>
    </row>
    <row r="1888" spans="1:4">
      <c r="A1888">
        <v>0.18590000000000001</v>
      </c>
      <c r="B1888">
        <v>0.86050000000000004</v>
      </c>
      <c r="C1888" s="21">
        <f t="shared" si="61"/>
        <v>1.0000000000001674E-4</v>
      </c>
      <c r="D1888" s="21">
        <f t="shared" si="62"/>
        <v>8.6050000000014411E-5</v>
      </c>
    </row>
    <row r="1889" spans="1:4">
      <c r="A1889">
        <v>0.186</v>
      </c>
      <c r="B1889">
        <v>0.86076923076923095</v>
      </c>
      <c r="C1889" s="21">
        <f t="shared" si="61"/>
        <v>9.9999999999988987E-5</v>
      </c>
      <c r="D1889" s="21">
        <f t="shared" si="62"/>
        <v>8.6076923076913619E-5</v>
      </c>
    </row>
    <row r="1890" spans="1:4">
      <c r="A1890">
        <v>0.18609999999999999</v>
      </c>
      <c r="B1890">
        <v>0.86103846153846197</v>
      </c>
      <c r="C1890" s="21">
        <f t="shared" si="61"/>
        <v>9.9999999999988987E-5</v>
      </c>
      <c r="D1890" s="21">
        <f t="shared" si="62"/>
        <v>8.6103846153836721E-5</v>
      </c>
    </row>
    <row r="1891" spans="1:4">
      <c r="A1891">
        <v>0.1862</v>
      </c>
      <c r="B1891">
        <v>0.861307692307692</v>
      </c>
      <c r="C1891" s="21">
        <f t="shared" si="61"/>
        <v>1.0000000000001674E-4</v>
      </c>
      <c r="D1891" s="21">
        <f t="shared" si="62"/>
        <v>8.6130769230783621E-5</v>
      </c>
    </row>
    <row r="1892" spans="1:4">
      <c r="A1892">
        <v>0.18629999999999999</v>
      </c>
      <c r="B1892">
        <v>0.86157692307692302</v>
      </c>
      <c r="C1892" s="21">
        <f t="shared" si="61"/>
        <v>9.9999999999988987E-5</v>
      </c>
      <c r="D1892" s="21">
        <f t="shared" si="62"/>
        <v>8.6157692307682816E-5</v>
      </c>
    </row>
    <row r="1893" spans="1:4">
      <c r="A1893">
        <v>0.18640000000000001</v>
      </c>
      <c r="B1893">
        <v>0.86184615384615404</v>
      </c>
      <c r="C1893" s="21">
        <f t="shared" si="61"/>
        <v>1.0000000000001674E-4</v>
      </c>
      <c r="D1893" s="21">
        <f t="shared" si="62"/>
        <v>8.6184615384629837E-5</v>
      </c>
    </row>
    <row r="1894" spans="1:4">
      <c r="A1894">
        <v>0.1865</v>
      </c>
      <c r="B1894">
        <v>0.86211538461538495</v>
      </c>
      <c r="C1894" s="21">
        <f t="shared" si="61"/>
        <v>9.9999999999988987E-5</v>
      </c>
      <c r="D1894" s="21">
        <f t="shared" si="62"/>
        <v>8.6211538461529005E-5</v>
      </c>
    </row>
    <row r="1895" spans="1:4">
      <c r="A1895">
        <v>0.18659999999999999</v>
      </c>
      <c r="B1895">
        <v>0.86238461538461497</v>
      </c>
      <c r="C1895" s="21">
        <f t="shared" si="61"/>
        <v>9.9999999999988987E-5</v>
      </c>
      <c r="D1895" s="21">
        <f t="shared" si="62"/>
        <v>8.6238461538451998E-5</v>
      </c>
    </row>
    <row r="1896" spans="1:4">
      <c r="A1896">
        <v>0.1867</v>
      </c>
      <c r="B1896">
        <v>0.86265384615384599</v>
      </c>
      <c r="C1896" s="21">
        <f t="shared" si="61"/>
        <v>1.0000000000001674E-4</v>
      </c>
      <c r="D1896" s="21">
        <f t="shared" si="62"/>
        <v>8.6265384615399047E-5</v>
      </c>
    </row>
    <row r="1897" spans="1:4">
      <c r="A1897">
        <v>0.18679999999999999</v>
      </c>
      <c r="B1897">
        <v>0.86292307692307701</v>
      </c>
      <c r="C1897" s="21">
        <f t="shared" si="61"/>
        <v>9.9999999999988987E-5</v>
      </c>
      <c r="D1897" s="21">
        <f t="shared" si="62"/>
        <v>8.6292307692298201E-5</v>
      </c>
    </row>
    <row r="1898" spans="1:4">
      <c r="A1898">
        <v>0.18690000000000001</v>
      </c>
      <c r="B1898">
        <v>0.86319230769230804</v>
      </c>
      <c r="C1898" s="21">
        <f t="shared" si="61"/>
        <v>1.0000000000001674E-4</v>
      </c>
      <c r="D1898" s="21">
        <f t="shared" si="62"/>
        <v>8.631923076924525E-5</v>
      </c>
    </row>
    <row r="1899" spans="1:4">
      <c r="A1899">
        <v>0.187</v>
      </c>
      <c r="B1899">
        <v>0.86346153846153895</v>
      </c>
      <c r="C1899" s="21">
        <f t="shared" si="61"/>
        <v>9.9999999999988987E-5</v>
      </c>
      <c r="D1899" s="21">
        <f t="shared" si="62"/>
        <v>8.6346153846144391E-5</v>
      </c>
    </row>
    <row r="1900" spans="1:4">
      <c r="A1900">
        <v>0.18709999999999999</v>
      </c>
      <c r="B1900">
        <v>0.86373076923076897</v>
      </c>
      <c r="C1900" s="21">
        <f t="shared" si="61"/>
        <v>9.9999999999988987E-5</v>
      </c>
      <c r="D1900" s="21">
        <f t="shared" si="62"/>
        <v>8.6373076923067384E-5</v>
      </c>
    </row>
    <row r="1901" spans="1:4">
      <c r="A1901">
        <v>0.18720000000000001</v>
      </c>
      <c r="B1901">
        <v>0.86399999999999999</v>
      </c>
      <c r="C1901" s="21">
        <f t="shared" si="61"/>
        <v>1.0000000000001674E-4</v>
      </c>
      <c r="D1901" s="21">
        <f t="shared" si="62"/>
        <v>8.640000000001446E-5</v>
      </c>
    </row>
    <row r="1902" spans="1:4">
      <c r="A1902">
        <v>0.18729999999999999</v>
      </c>
      <c r="B1902">
        <v>0.86426923076923101</v>
      </c>
      <c r="C1902" s="21">
        <f t="shared" si="61"/>
        <v>9.9999999999988987E-5</v>
      </c>
      <c r="D1902" s="21">
        <f t="shared" si="62"/>
        <v>8.6426923076913587E-5</v>
      </c>
    </row>
    <row r="1903" spans="1:4">
      <c r="A1903">
        <v>0.18740000000000001</v>
      </c>
      <c r="B1903">
        <v>0.86453846153846203</v>
      </c>
      <c r="C1903" s="21">
        <f t="shared" si="61"/>
        <v>1.0000000000001674E-4</v>
      </c>
      <c r="D1903" s="21">
        <f t="shared" si="62"/>
        <v>8.6453846153860677E-5</v>
      </c>
    </row>
    <row r="1904" spans="1:4">
      <c r="A1904">
        <v>0.1875</v>
      </c>
      <c r="B1904">
        <v>0.86480769230769206</v>
      </c>
      <c r="C1904" s="21">
        <f t="shared" si="61"/>
        <v>9.9999999999988987E-5</v>
      </c>
      <c r="D1904" s="21">
        <f t="shared" si="62"/>
        <v>8.6480769230759682E-5</v>
      </c>
    </row>
    <row r="1905" spans="1:4">
      <c r="A1905">
        <v>0.18759999999999999</v>
      </c>
      <c r="B1905">
        <v>0.86507692307692297</v>
      </c>
      <c r="C1905" s="21">
        <f t="shared" si="61"/>
        <v>9.9999999999988987E-5</v>
      </c>
      <c r="D1905" s="21">
        <f t="shared" si="62"/>
        <v>8.650769230768277E-5</v>
      </c>
    </row>
    <row r="1906" spans="1:4">
      <c r="A1906">
        <v>0.18770000000000001</v>
      </c>
      <c r="B1906">
        <v>0.86534615384615399</v>
      </c>
      <c r="C1906" s="21">
        <f t="shared" si="61"/>
        <v>1.0000000000001674E-4</v>
      </c>
      <c r="D1906" s="21">
        <f t="shared" si="62"/>
        <v>8.6534615384629886E-5</v>
      </c>
    </row>
    <row r="1907" spans="1:4">
      <c r="A1907">
        <v>0.18779999999999999</v>
      </c>
      <c r="B1907">
        <v>0.86561538461538501</v>
      </c>
      <c r="C1907" s="21">
        <f t="shared" si="61"/>
        <v>9.9999999999988987E-5</v>
      </c>
      <c r="D1907" s="21">
        <f t="shared" si="62"/>
        <v>8.6561538461528973E-5</v>
      </c>
    </row>
    <row r="1908" spans="1:4">
      <c r="A1908">
        <v>0.18790000000000001</v>
      </c>
      <c r="B1908">
        <v>0.86588461538461503</v>
      </c>
      <c r="C1908" s="21">
        <f t="shared" si="61"/>
        <v>1.0000000000001674E-4</v>
      </c>
      <c r="D1908" s="21">
        <f t="shared" si="62"/>
        <v>8.6588461538475995E-5</v>
      </c>
    </row>
    <row r="1909" spans="1:4">
      <c r="A1909">
        <v>0.188</v>
      </c>
      <c r="B1909">
        <v>0.86615384615384605</v>
      </c>
      <c r="C1909" s="21">
        <f t="shared" si="61"/>
        <v>9.9999999999988987E-5</v>
      </c>
      <c r="D1909" s="21">
        <f t="shared" si="62"/>
        <v>8.6615384615375068E-5</v>
      </c>
    </row>
    <row r="1910" spans="1:4">
      <c r="A1910">
        <v>0.18809999999999999</v>
      </c>
      <c r="B1910">
        <v>0.86642307692307696</v>
      </c>
      <c r="C1910" s="21">
        <f t="shared" si="61"/>
        <v>9.9999999999988987E-5</v>
      </c>
      <c r="D1910" s="21">
        <f t="shared" si="62"/>
        <v>8.6642307692298156E-5</v>
      </c>
    </row>
    <row r="1911" spans="1:4">
      <c r="A1911">
        <v>0.18820000000000001</v>
      </c>
      <c r="B1911">
        <v>0.86669230769230798</v>
      </c>
      <c r="C1911" s="21">
        <f t="shared" si="61"/>
        <v>1.0000000000001674E-4</v>
      </c>
      <c r="D1911" s="21">
        <f t="shared" si="62"/>
        <v>8.6669230769245313E-5</v>
      </c>
    </row>
    <row r="1912" spans="1:4">
      <c r="A1912">
        <v>0.1883</v>
      </c>
      <c r="B1912">
        <v>0.86696153846153801</v>
      </c>
      <c r="C1912" s="21">
        <f t="shared" si="61"/>
        <v>9.9999999999988987E-5</v>
      </c>
      <c r="D1912" s="21">
        <f t="shared" si="62"/>
        <v>8.669615384614425E-5</v>
      </c>
    </row>
    <row r="1913" spans="1:4">
      <c r="A1913">
        <v>0.18840000000000001</v>
      </c>
      <c r="B1913">
        <v>0.86723076923076903</v>
      </c>
      <c r="C1913" s="21">
        <f t="shared" si="61"/>
        <v>1.0000000000001674E-4</v>
      </c>
      <c r="D1913" s="21">
        <f t="shared" si="62"/>
        <v>8.6723076923091421E-5</v>
      </c>
    </row>
    <row r="1914" spans="1:4">
      <c r="A1914">
        <v>0.1885</v>
      </c>
      <c r="B1914">
        <v>0.86750000000000005</v>
      </c>
      <c r="C1914" s="21">
        <f t="shared" si="61"/>
        <v>9.9999999999988987E-5</v>
      </c>
      <c r="D1914" s="21">
        <f t="shared" si="62"/>
        <v>8.6749999999990453E-5</v>
      </c>
    </row>
    <row r="1915" spans="1:4">
      <c r="A1915">
        <v>0.18859999999999999</v>
      </c>
      <c r="B1915">
        <v>0.86776923076923096</v>
      </c>
      <c r="C1915" s="21">
        <f t="shared" si="61"/>
        <v>9.9999999999988987E-5</v>
      </c>
      <c r="D1915" s="21">
        <f t="shared" si="62"/>
        <v>8.6776923076913541E-5</v>
      </c>
    </row>
    <row r="1916" spans="1:4">
      <c r="A1916">
        <v>0.18870000000000001</v>
      </c>
      <c r="B1916">
        <v>0.86803846153846198</v>
      </c>
      <c r="C1916" s="21">
        <f t="shared" si="61"/>
        <v>1.0000000000001674E-4</v>
      </c>
      <c r="D1916" s="21">
        <f t="shared" si="62"/>
        <v>8.6803846153860726E-5</v>
      </c>
    </row>
    <row r="1917" spans="1:4">
      <c r="A1917">
        <v>0.1888</v>
      </c>
      <c r="B1917">
        <v>0.868307692307692</v>
      </c>
      <c r="C1917" s="21">
        <f t="shared" si="61"/>
        <v>9.9999999999988987E-5</v>
      </c>
      <c r="D1917" s="21">
        <f t="shared" si="62"/>
        <v>8.6830769230759636E-5</v>
      </c>
    </row>
    <row r="1918" spans="1:4">
      <c r="A1918">
        <v>0.18890000000000001</v>
      </c>
      <c r="B1918">
        <v>0.86857692307692302</v>
      </c>
      <c r="C1918" s="21">
        <f t="shared" si="61"/>
        <v>1.0000000000001674E-4</v>
      </c>
      <c r="D1918" s="21">
        <f t="shared" si="62"/>
        <v>8.6857692307706848E-5</v>
      </c>
    </row>
    <row r="1919" spans="1:4">
      <c r="A1919">
        <v>0.189</v>
      </c>
      <c r="B1919">
        <v>0.86884615384615405</v>
      </c>
      <c r="C1919" s="21">
        <f t="shared" si="61"/>
        <v>9.9999999999988987E-5</v>
      </c>
      <c r="D1919" s="21">
        <f t="shared" si="62"/>
        <v>8.6884615384605839E-5</v>
      </c>
    </row>
    <row r="1920" spans="1:4">
      <c r="A1920">
        <v>0.18909999999999999</v>
      </c>
      <c r="B1920">
        <v>0.86911538461538496</v>
      </c>
      <c r="C1920" s="21">
        <f t="shared" si="61"/>
        <v>9.9999999999988987E-5</v>
      </c>
      <c r="D1920" s="21">
        <f t="shared" si="62"/>
        <v>8.6911538461528927E-5</v>
      </c>
    </row>
    <row r="1921" spans="1:4">
      <c r="A1921">
        <v>0.18920000000000001</v>
      </c>
      <c r="B1921">
        <v>0.86938461538461598</v>
      </c>
      <c r="C1921" s="21">
        <f t="shared" si="61"/>
        <v>1.0000000000001674E-4</v>
      </c>
      <c r="D1921" s="21">
        <f t="shared" si="62"/>
        <v>8.6938461538476152E-5</v>
      </c>
    </row>
    <row r="1922" spans="1:4">
      <c r="A1922">
        <v>0.1893</v>
      </c>
      <c r="B1922">
        <v>0.869653846153846</v>
      </c>
      <c r="C1922" s="21">
        <f t="shared" si="61"/>
        <v>9.9999999999988987E-5</v>
      </c>
      <c r="D1922" s="21">
        <f t="shared" si="62"/>
        <v>8.6965384615375022E-5</v>
      </c>
    </row>
    <row r="1923" spans="1:4">
      <c r="A1923">
        <v>0.18940000000000001</v>
      </c>
      <c r="B1923">
        <v>0.86992307692307702</v>
      </c>
      <c r="C1923" s="21">
        <f t="shared" si="61"/>
        <v>1.0000000000001674E-4</v>
      </c>
      <c r="D1923" s="21">
        <f t="shared" si="62"/>
        <v>8.6992307692322261E-5</v>
      </c>
    </row>
    <row r="1924" spans="1:4">
      <c r="A1924">
        <v>0.1895</v>
      </c>
      <c r="B1924">
        <v>0.87019230769230804</v>
      </c>
      <c r="C1924" s="21">
        <f t="shared" si="61"/>
        <v>9.9999999999988987E-5</v>
      </c>
      <c r="D1924" s="21">
        <f t="shared" si="62"/>
        <v>8.7019230769221225E-5</v>
      </c>
    </row>
    <row r="1925" spans="1:4">
      <c r="A1925">
        <v>0.18959999999999999</v>
      </c>
      <c r="B1925">
        <v>0.87046153846153795</v>
      </c>
      <c r="C1925" s="21">
        <f t="shared" si="61"/>
        <v>9.9999999999988987E-5</v>
      </c>
      <c r="D1925" s="21">
        <f t="shared" si="62"/>
        <v>8.7046153846144205E-5</v>
      </c>
    </row>
    <row r="1926" spans="1:4">
      <c r="A1926">
        <v>0.18970000000000001</v>
      </c>
      <c r="B1926">
        <v>0.87073076923076898</v>
      </c>
      <c r="C1926" s="21">
        <f t="shared" si="61"/>
        <v>1.0000000000001674E-4</v>
      </c>
      <c r="D1926" s="21">
        <f t="shared" si="62"/>
        <v>8.707307692309147E-5</v>
      </c>
    </row>
    <row r="1927" spans="1:4">
      <c r="A1927">
        <v>0.1898</v>
      </c>
      <c r="B1927">
        <v>0.871</v>
      </c>
      <c r="C1927" s="21">
        <f t="shared" si="61"/>
        <v>9.9999999999988987E-5</v>
      </c>
      <c r="D1927" s="21">
        <f t="shared" si="62"/>
        <v>8.7099999999990408E-5</v>
      </c>
    </row>
    <row r="1928" spans="1:4">
      <c r="A1928">
        <v>0.18990000000000001</v>
      </c>
      <c r="B1928">
        <v>0.87126923076923102</v>
      </c>
      <c r="C1928" s="21">
        <f t="shared" si="61"/>
        <v>1.0000000000001674E-4</v>
      </c>
      <c r="D1928" s="21">
        <f t="shared" si="62"/>
        <v>8.7126923076937687E-5</v>
      </c>
    </row>
    <row r="1929" spans="1:4">
      <c r="A1929">
        <v>0.19</v>
      </c>
      <c r="B1929">
        <v>0.87153846153846204</v>
      </c>
      <c r="C1929" s="21">
        <f t="shared" si="61"/>
        <v>9.9999999999988987E-5</v>
      </c>
      <c r="D1929" s="21">
        <f t="shared" si="62"/>
        <v>8.7153846153836611E-5</v>
      </c>
    </row>
    <row r="1930" spans="1:4">
      <c r="A1930">
        <v>0.19009999999999999</v>
      </c>
      <c r="B1930">
        <v>0.87180769230769195</v>
      </c>
      <c r="C1930" s="21">
        <f t="shared" si="61"/>
        <v>9.9999999999988987E-5</v>
      </c>
      <c r="D1930" s="21">
        <f t="shared" si="62"/>
        <v>8.718076923075959E-5</v>
      </c>
    </row>
    <row r="1931" spans="1:4">
      <c r="A1931">
        <v>0.19020000000000001</v>
      </c>
      <c r="B1931">
        <v>0.87207692307692297</v>
      </c>
      <c r="C1931" s="21">
        <f t="shared" si="61"/>
        <v>1.0000000000001674E-4</v>
      </c>
      <c r="D1931" s="21">
        <f t="shared" si="62"/>
        <v>8.7207692307706897E-5</v>
      </c>
    </row>
    <row r="1932" spans="1:4">
      <c r="A1932">
        <v>0.1903</v>
      </c>
      <c r="B1932">
        <v>0.87234615384615399</v>
      </c>
      <c r="C1932" s="21">
        <f t="shared" si="61"/>
        <v>9.9999999999988987E-5</v>
      </c>
      <c r="D1932" s="21">
        <f t="shared" si="62"/>
        <v>8.7234615384605794E-5</v>
      </c>
    </row>
    <row r="1933" spans="1:4">
      <c r="A1933">
        <v>0.19040000000000001</v>
      </c>
      <c r="B1933">
        <v>0.87261538461538501</v>
      </c>
      <c r="C1933" s="21">
        <f t="shared" si="61"/>
        <v>1.0000000000001674E-4</v>
      </c>
      <c r="D1933" s="21">
        <f t="shared" si="62"/>
        <v>8.7261538461553113E-5</v>
      </c>
    </row>
    <row r="1934" spans="1:4">
      <c r="A1934">
        <v>0.1905</v>
      </c>
      <c r="B1934">
        <v>0.87288461538461504</v>
      </c>
      <c r="C1934" s="21">
        <f t="shared" si="61"/>
        <v>9.9999999999988987E-5</v>
      </c>
      <c r="D1934" s="21">
        <f t="shared" si="62"/>
        <v>8.7288461538451888E-5</v>
      </c>
    </row>
    <row r="1935" spans="1:4">
      <c r="A1935">
        <v>0.19059999999999999</v>
      </c>
      <c r="B1935">
        <v>0.87315384615384595</v>
      </c>
      <c r="C1935" s="21">
        <f t="shared" si="61"/>
        <v>9.9999999999988987E-5</v>
      </c>
      <c r="D1935" s="21">
        <f t="shared" si="62"/>
        <v>8.7315384615374976E-5</v>
      </c>
    </row>
    <row r="1936" spans="1:4">
      <c r="A1936">
        <v>0.19070000000000001</v>
      </c>
      <c r="B1936">
        <v>0.87342307692307697</v>
      </c>
      <c r="C1936" s="21">
        <f t="shared" si="61"/>
        <v>1.0000000000001674E-4</v>
      </c>
      <c r="D1936" s="21">
        <f t="shared" si="62"/>
        <v>8.7342307692322323E-5</v>
      </c>
    </row>
    <row r="1937" spans="1:4">
      <c r="A1937">
        <v>0.1908</v>
      </c>
      <c r="B1937">
        <v>0.87369230769230799</v>
      </c>
      <c r="C1937" s="21">
        <f t="shared" si="61"/>
        <v>9.9999999999988987E-5</v>
      </c>
      <c r="D1937" s="21">
        <f t="shared" si="62"/>
        <v>8.7369230769221179E-5</v>
      </c>
    </row>
    <row r="1938" spans="1:4">
      <c r="A1938">
        <v>0.19089999999999999</v>
      </c>
      <c r="B1938">
        <v>0.87396153846153801</v>
      </c>
      <c r="C1938" s="21">
        <f t="shared" si="61"/>
        <v>9.9999999999988987E-5</v>
      </c>
      <c r="D1938" s="21">
        <f t="shared" si="62"/>
        <v>8.7396153846144172E-5</v>
      </c>
    </row>
    <row r="1939" spans="1:4">
      <c r="A1939">
        <v>0.191</v>
      </c>
      <c r="B1939">
        <v>0.87423076923076903</v>
      </c>
      <c r="C1939" s="21">
        <f t="shared" si="61"/>
        <v>1.0000000000001674E-4</v>
      </c>
      <c r="D1939" s="21">
        <f t="shared" si="62"/>
        <v>8.7423076923091547E-5</v>
      </c>
    </row>
    <row r="1940" spans="1:4">
      <c r="A1940">
        <v>0.19109999999999999</v>
      </c>
      <c r="B1940">
        <v>0.87450000000000006</v>
      </c>
      <c r="C1940" s="21">
        <f t="shared" si="61"/>
        <v>9.9999999999988987E-5</v>
      </c>
      <c r="D1940" s="21">
        <f t="shared" si="62"/>
        <v>8.7449999999990376E-5</v>
      </c>
    </row>
    <row r="1941" spans="1:4">
      <c r="A1941">
        <v>0.19120000000000001</v>
      </c>
      <c r="B1941">
        <v>0.87476923076923097</v>
      </c>
      <c r="C1941" s="21">
        <f t="shared" si="61"/>
        <v>1.0000000000001674E-4</v>
      </c>
      <c r="D1941" s="21">
        <f t="shared" si="62"/>
        <v>8.7476923076937736E-5</v>
      </c>
    </row>
    <row r="1942" spans="1:4">
      <c r="A1942">
        <v>0.1913</v>
      </c>
      <c r="B1942">
        <v>0.87503846153846199</v>
      </c>
      <c r="C1942" s="21">
        <f t="shared" si="61"/>
        <v>9.9999999999988987E-5</v>
      </c>
      <c r="D1942" s="21">
        <f t="shared" si="62"/>
        <v>8.7503846153836565E-5</v>
      </c>
    </row>
    <row r="1943" spans="1:4">
      <c r="A1943">
        <v>0.19139999999999999</v>
      </c>
      <c r="B1943">
        <v>0.87530769230769201</v>
      </c>
      <c r="C1943" s="21">
        <f t="shared" si="61"/>
        <v>9.9999999999988987E-5</v>
      </c>
      <c r="D1943" s="21">
        <f t="shared" si="62"/>
        <v>8.7530769230759558E-5</v>
      </c>
    </row>
    <row r="1944" spans="1:4">
      <c r="A1944">
        <v>0.1915</v>
      </c>
      <c r="B1944">
        <v>0.87557692307692303</v>
      </c>
      <c r="C1944" s="21">
        <f t="shared" si="61"/>
        <v>1.0000000000001674E-4</v>
      </c>
      <c r="D1944" s="21">
        <f t="shared" si="62"/>
        <v>8.755769230770696E-5</v>
      </c>
    </row>
    <row r="1945" spans="1:4">
      <c r="A1945">
        <v>0.19159999999999999</v>
      </c>
      <c r="B1945">
        <v>0.87584615384615405</v>
      </c>
      <c r="C1945" s="21">
        <f t="shared" si="61"/>
        <v>9.9999999999988987E-5</v>
      </c>
      <c r="D1945" s="21">
        <f t="shared" si="62"/>
        <v>8.7584615384605761E-5</v>
      </c>
    </row>
    <row r="1946" spans="1:4">
      <c r="A1946">
        <v>0.19170000000000001</v>
      </c>
      <c r="B1946">
        <v>0.87611538461538496</v>
      </c>
      <c r="C1946" s="21">
        <f t="shared" si="61"/>
        <v>1.0000000000001674E-4</v>
      </c>
      <c r="D1946" s="21">
        <f t="shared" si="62"/>
        <v>8.7611538461553163E-5</v>
      </c>
    </row>
    <row r="1947" spans="1:4">
      <c r="A1947">
        <v>0.1918</v>
      </c>
      <c r="B1947">
        <v>0.87638461538461498</v>
      </c>
      <c r="C1947" s="21">
        <f t="shared" si="61"/>
        <v>9.9999999999988987E-5</v>
      </c>
      <c r="D1947" s="21">
        <f t="shared" si="62"/>
        <v>8.7638461538451843E-5</v>
      </c>
    </row>
    <row r="1948" spans="1:4">
      <c r="A1948">
        <v>0.19189999999999999</v>
      </c>
      <c r="B1948">
        <v>0.87665384615384601</v>
      </c>
      <c r="C1948" s="21">
        <f t="shared" si="61"/>
        <v>9.9999999999988987E-5</v>
      </c>
      <c r="D1948" s="21">
        <f t="shared" si="62"/>
        <v>8.7665384615374944E-5</v>
      </c>
    </row>
    <row r="1949" spans="1:4">
      <c r="A1949">
        <v>0.192</v>
      </c>
      <c r="B1949">
        <v>0.87692307692307703</v>
      </c>
      <c r="C1949" s="21">
        <f t="shared" si="61"/>
        <v>1.0000000000001674E-4</v>
      </c>
      <c r="D1949" s="21">
        <f t="shared" si="62"/>
        <v>8.7692307692322386E-5</v>
      </c>
    </row>
    <row r="1950" spans="1:4">
      <c r="A1950">
        <v>0.19209999999999999</v>
      </c>
      <c r="B1950">
        <v>0.87719230769230805</v>
      </c>
      <c r="C1950" s="21">
        <f t="shared" si="61"/>
        <v>9.9999999999988987E-5</v>
      </c>
      <c r="D1950" s="21">
        <f t="shared" si="62"/>
        <v>8.7719230769221147E-5</v>
      </c>
    </row>
    <row r="1951" spans="1:4">
      <c r="A1951">
        <v>0.19220000000000001</v>
      </c>
      <c r="B1951">
        <v>0.87746153846153896</v>
      </c>
      <c r="C1951" s="21">
        <f t="shared" ref="C1951:C2014" si="63">A1951-A1950</f>
        <v>1.0000000000001674E-4</v>
      </c>
      <c r="D1951" s="21">
        <f t="shared" ref="D1951:D2014" si="64">B1951*C1951</f>
        <v>8.7746153846168589E-5</v>
      </c>
    </row>
    <row r="1952" spans="1:4">
      <c r="A1952">
        <v>0.1923</v>
      </c>
      <c r="B1952">
        <v>0.87773076923076898</v>
      </c>
      <c r="C1952" s="21">
        <f t="shared" si="63"/>
        <v>9.9999999999988987E-5</v>
      </c>
      <c r="D1952" s="21">
        <f t="shared" si="64"/>
        <v>8.7773076923067228E-5</v>
      </c>
    </row>
    <row r="1953" spans="1:4">
      <c r="A1953">
        <v>0.19239999999999999</v>
      </c>
      <c r="B1953">
        <v>0.878</v>
      </c>
      <c r="C1953" s="21">
        <f t="shared" si="63"/>
        <v>9.9999999999988987E-5</v>
      </c>
      <c r="D1953" s="21">
        <f t="shared" si="64"/>
        <v>8.779999999999033E-5</v>
      </c>
    </row>
    <row r="1954" spans="1:4">
      <c r="A1954">
        <v>0.1925</v>
      </c>
      <c r="B1954">
        <v>0.87826923076923102</v>
      </c>
      <c r="C1954" s="21">
        <f t="shared" si="63"/>
        <v>1.0000000000001674E-4</v>
      </c>
      <c r="D1954" s="21">
        <f t="shared" si="64"/>
        <v>8.7826923076937812E-5</v>
      </c>
    </row>
    <row r="1955" spans="1:4">
      <c r="A1955">
        <v>0.19259999999999999</v>
      </c>
      <c r="B1955">
        <v>0.87853846153846205</v>
      </c>
      <c r="C1955" s="21">
        <f t="shared" si="63"/>
        <v>9.9999999999988987E-5</v>
      </c>
      <c r="D1955" s="21">
        <f t="shared" si="64"/>
        <v>8.7853846153836533E-5</v>
      </c>
    </row>
    <row r="1956" spans="1:4">
      <c r="A1956">
        <v>0.19270000000000001</v>
      </c>
      <c r="B1956">
        <v>0.87880769230769196</v>
      </c>
      <c r="C1956" s="21">
        <f t="shared" si="63"/>
        <v>1.0000000000001674E-4</v>
      </c>
      <c r="D1956" s="21">
        <f t="shared" si="64"/>
        <v>8.7880769230783907E-5</v>
      </c>
    </row>
    <row r="1957" spans="1:4">
      <c r="A1957">
        <v>0.1928</v>
      </c>
      <c r="B1957">
        <v>0.87907692307692298</v>
      </c>
      <c r="C1957" s="21">
        <f t="shared" si="63"/>
        <v>9.9999999999988987E-5</v>
      </c>
      <c r="D1957" s="21">
        <f t="shared" si="64"/>
        <v>8.7907692307682614E-5</v>
      </c>
    </row>
    <row r="1958" spans="1:4">
      <c r="A1958">
        <v>0.19289999999999999</v>
      </c>
      <c r="B1958">
        <v>0.879346153846154</v>
      </c>
      <c r="C1958" s="21">
        <f t="shared" si="63"/>
        <v>9.9999999999988987E-5</v>
      </c>
      <c r="D1958" s="21">
        <f t="shared" si="64"/>
        <v>8.7934615384605716E-5</v>
      </c>
    </row>
    <row r="1959" spans="1:4">
      <c r="A1959">
        <v>0.193</v>
      </c>
      <c r="B1959">
        <v>0.87961538461538502</v>
      </c>
      <c r="C1959" s="21">
        <f t="shared" si="63"/>
        <v>1.0000000000001674E-4</v>
      </c>
      <c r="D1959" s="21">
        <f t="shared" si="64"/>
        <v>8.7961538461553225E-5</v>
      </c>
    </row>
    <row r="1960" spans="1:4">
      <c r="A1960">
        <v>0.19309999999999999</v>
      </c>
      <c r="B1960">
        <v>0.87988461538461504</v>
      </c>
      <c r="C1960" s="21">
        <f t="shared" si="63"/>
        <v>9.9999999999988987E-5</v>
      </c>
      <c r="D1960" s="21">
        <f t="shared" si="64"/>
        <v>8.798846153845181E-5</v>
      </c>
    </row>
    <row r="1961" spans="1:4">
      <c r="A1961">
        <v>0.19320000000000001</v>
      </c>
      <c r="B1961">
        <v>0.88015384615384595</v>
      </c>
      <c r="C1961" s="21">
        <f t="shared" si="63"/>
        <v>1.0000000000001674E-4</v>
      </c>
      <c r="D1961" s="21">
        <f t="shared" si="64"/>
        <v>8.8015384615399334E-5</v>
      </c>
    </row>
    <row r="1962" spans="1:4">
      <c r="A1962">
        <v>0.1933</v>
      </c>
      <c r="B1962">
        <v>0.88042307692307697</v>
      </c>
      <c r="C1962" s="21">
        <f t="shared" si="63"/>
        <v>9.9999999999988987E-5</v>
      </c>
      <c r="D1962" s="21">
        <f t="shared" si="64"/>
        <v>8.8042307692298E-5</v>
      </c>
    </row>
    <row r="1963" spans="1:4">
      <c r="A1963">
        <v>0.19339999999999999</v>
      </c>
      <c r="B1963">
        <v>0.880692307692308</v>
      </c>
      <c r="C1963" s="21">
        <f t="shared" si="63"/>
        <v>9.9999999999988987E-5</v>
      </c>
      <c r="D1963" s="21">
        <f t="shared" si="64"/>
        <v>8.8069230769221102E-5</v>
      </c>
    </row>
    <row r="1964" spans="1:4">
      <c r="A1964">
        <v>0.19350000000000001</v>
      </c>
      <c r="B1964">
        <v>0.88096153846153802</v>
      </c>
      <c r="C1964" s="21">
        <f t="shared" si="63"/>
        <v>1.0000000000001674E-4</v>
      </c>
      <c r="D1964" s="21">
        <f t="shared" si="64"/>
        <v>8.8096153846168557E-5</v>
      </c>
    </row>
    <row r="1965" spans="1:4">
      <c r="A1965">
        <v>0.19359999999999999</v>
      </c>
      <c r="B1965">
        <v>0.88123076923076904</v>
      </c>
      <c r="C1965" s="21">
        <f t="shared" si="63"/>
        <v>9.9999999999988987E-5</v>
      </c>
      <c r="D1965" s="21">
        <f t="shared" si="64"/>
        <v>8.8123076923067196E-5</v>
      </c>
    </row>
    <row r="1966" spans="1:4">
      <c r="A1966">
        <v>0.19370000000000001</v>
      </c>
      <c r="B1966">
        <v>0.88149999999999995</v>
      </c>
      <c r="C1966" s="21">
        <f t="shared" si="63"/>
        <v>1.0000000000001674E-4</v>
      </c>
      <c r="D1966" s="21">
        <f t="shared" si="64"/>
        <v>8.8150000000014747E-5</v>
      </c>
    </row>
    <row r="1967" spans="1:4">
      <c r="A1967">
        <v>0.1938</v>
      </c>
      <c r="B1967">
        <v>0.88176923076923097</v>
      </c>
      <c r="C1967" s="21">
        <f t="shared" si="63"/>
        <v>9.9999999999988987E-5</v>
      </c>
      <c r="D1967" s="21">
        <f t="shared" si="64"/>
        <v>8.8176923076913386E-5</v>
      </c>
    </row>
    <row r="1968" spans="1:4">
      <c r="A1968">
        <v>0.19389999999999999</v>
      </c>
      <c r="B1968">
        <v>0.88203846153846199</v>
      </c>
      <c r="C1968" s="21">
        <f t="shared" si="63"/>
        <v>9.9999999999988987E-5</v>
      </c>
      <c r="D1968" s="21">
        <f t="shared" si="64"/>
        <v>8.8203846153836487E-5</v>
      </c>
    </row>
    <row r="1969" spans="1:4">
      <c r="A1969">
        <v>0.19400000000000001</v>
      </c>
      <c r="B1969">
        <v>0.88230769230769202</v>
      </c>
      <c r="C1969" s="21">
        <f t="shared" si="63"/>
        <v>1.0000000000001674E-4</v>
      </c>
      <c r="D1969" s="21">
        <f t="shared" si="64"/>
        <v>8.823076923078397E-5</v>
      </c>
    </row>
    <row r="1970" spans="1:4">
      <c r="A1970">
        <v>0.19409999999999999</v>
      </c>
      <c r="B1970">
        <v>0.88257692307692304</v>
      </c>
      <c r="C1970" s="21">
        <f t="shared" si="63"/>
        <v>9.9999999999988987E-5</v>
      </c>
      <c r="D1970" s="21">
        <f t="shared" si="64"/>
        <v>8.8257692307682582E-5</v>
      </c>
    </row>
    <row r="1971" spans="1:4">
      <c r="A1971">
        <v>0.19420000000000001</v>
      </c>
      <c r="B1971">
        <v>0.88284615384615395</v>
      </c>
      <c r="C1971" s="21">
        <f t="shared" si="63"/>
        <v>1.0000000000001674E-4</v>
      </c>
      <c r="D1971" s="21">
        <f t="shared" si="64"/>
        <v>8.8284615384630173E-5</v>
      </c>
    </row>
    <row r="1972" spans="1:4">
      <c r="A1972">
        <v>0.1943</v>
      </c>
      <c r="B1972">
        <v>0.88311538461538497</v>
      </c>
      <c r="C1972" s="21">
        <f t="shared" si="63"/>
        <v>9.9999999999988987E-5</v>
      </c>
      <c r="D1972" s="21">
        <f t="shared" si="64"/>
        <v>8.8311538461528772E-5</v>
      </c>
    </row>
    <row r="1973" spans="1:4">
      <c r="A1973">
        <v>0.19439999999999999</v>
      </c>
      <c r="B1973">
        <v>0.88338461538461499</v>
      </c>
      <c r="C1973" s="21">
        <f t="shared" si="63"/>
        <v>9.9999999999988987E-5</v>
      </c>
      <c r="D1973" s="21">
        <f t="shared" si="64"/>
        <v>8.8338461538451765E-5</v>
      </c>
    </row>
    <row r="1974" spans="1:4">
      <c r="A1974">
        <v>0.19450000000000001</v>
      </c>
      <c r="B1974">
        <v>0.88365384615384601</v>
      </c>
      <c r="C1974" s="21">
        <f t="shared" si="63"/>
        <v>1.0000000000001674E-4</v>
      </c>
      <c r="D1974" s="21">
        <f t="shared" si="64"/>
        <v>8.8365384615399396E-5</v>
      </c>
    </row>
    <row r="1975" spans="1:4">
      <c r="A1975">
        <v>0.1946</v>
      </c>
      <c r="B1975">
        <v>0.88392307692307703</v>
      </c>
      <c r="C1975" s="21">
        <f t="shared" si="63"/>
        <v>9.9999999999988987E-5</v>
      </c>
      <c r="D1975" s="21">
        <f t="shared" si="64"/>
        <v>8.8392307692297968E-5</v>
      </c>
    </row>
    <row r="1976" spans="1:4">
      <c r="A1976">
        <v>0.19470000000000001</v>
      </c>
      <c r="B1976">
        <v>0.88419230769230805</v>
      </c>
      <c r="C1976" s="21">
        <f t="shared" si="63"/>
        <v>1.0000000000001674E-4</v>
      </c>
      <c r="D1976" s="21">
        <f t="shared" si="64"/>
        <v>8.8419230769245613E-5</v>
      </c>
    </row>
    <row r="1977" spans="1:4">
      <c r="A1977">
        <v>0.1948</v>
      </c>
      <c r="B1977">
        <v>0.88446153846153797</v>
      </c>
      <c r="C1977" s="21">
        <f t="shared" si="63"/>
        <v>9.9999999999988987E-5</v>
      </c>
      <c r="D1977" s="21">
        <f t="shared" si="64"/>
        <v>8.8446153846144049E-5</v>
      </c>
    </row>
    <row r="1978" spans="1:4">
      <c r="A1978">
        <v>0.19489999999999999</v>
      </c>
      <c r="B1978">
        <v>0.88473076923076899</v>
      </c>
      <c r="C1978" s="21">
        <f t="shared" si="63"/>
        <v>9.9999999999988987E-5</v>
      </c>
      <c r="D1978" s="21">
        <f t="shared" si="64"/>
        <v>8.847307692306715E-5</v>
      </c>
    </row>
    <row r="1979" spans="1:4">
      <c r="A1979">
        <v>0.19500000000000001</v>
      </c>
      <c r="B1979">
        <v>0.88500000000000001</v>
      </c>
      <c r="C1979" s="21">
        <f t="shared" si="63"/>
        <v>1.0000000000001674E-4</v>
      </c>
      <c r="D1979" s="21">
        <f t="shared" si="64"/>
        <v>8.8500000000014823E-5</v>
      </c>
    </row>
    <row r="1980" spans="1:4">
      <c r="A1980">
        <v>0.1951</v>
      </c>
      <c r="B1980">
        <v>0.88526923076923103</v>
      </c>
      <c r="C1980" s="21">
        <f t="shared" si="63"/>
        <v>9.9999999999988987E-5</v>
      </c>
      <c r="D1980" s="21">
        <f t="shared" si="64"/>
        <v>8.8526923076913354E-5</v>
      </c>
    </row>
    <row r="1981" spans="1:4">
      <c r="A1981">
        <v>0.19520000000000001</v>
      </c>
      <c r="B1981">
        <v>0.88553846153846205</v>
      </c>
      <c r="C1981" s="21">
        <f t="shared" si="63"/>
        <v>1.0000000000001674E-4</v>
      </c>
      <c r="D1981" s="21">
        <f t="shared" si="64"/>
        <v>8.8553846153861026E-5</v>
      </c>
    </row>
    <row r="1982" spans="1:4">
      <c r="A1982">
        <v>0.1953</v>
      </c>
      <c r="B1982">
        <v>0.88580769230769196</v>
      </c>
      <c r="C1982" s="21">
        <f t="shared" si="63"/>
        <v>9.9999999999988987E-5</v>
      </c>
      <c r="D1982" s="21">
        <f t="shared" si="64"/>
        <v>8.8580769230759435E-5</v>
      </c>
    </row>
    <row r="1983" spans="1:4">
      <c r="A1983">
        <v>0.19539999999999999</v>
      </c>
      <c r="B1983">
        <v>0.88607692307692298</v>
      </c>
      <c r="C1983" s="21">
        <f t="shared" si="63"/>
        <v>9.9999999999988987E-5</v>
      </c>
      <c r="D1983" s="21">
        <f t="shared" si="64"/>
        <v>8.8607692307682536E-5</v>
      </c>
    </row>
    <row r="1984" spans="1:4">
      <c r="A1984">
        <v>0.19550000000000001</v>
      </c>
      <c r="B1984">
        <v>0.88634615384615401</v>
      </c>
      <c r="C1984" s="21">
        <f t="shared" si="63"/>
        <v>1.0000000000001674E-4</v>
      </c>
      <c r="D1984" s="21">
        <f t="shared" si="64"/>
        <v>8.8634615384630236E-5</v>
      </c>
    </row>
    <row r="1985" spans="1:4">
      <c r="A1985">
        <v>0.1956</v>
      </c>
      <c r="B1985">
        <v>0.88661538461538503</v>
      </c>
      <c r="C1985" s="21">
        <f t="shared" si="63"/>
        <v>9.9999999999988987E-5</v>
      </c>
      <c r="D1985" s="21">
        <f t="shared" si="64"/>
        <v>8.8661538461528739E-5</v>
      </c>
    </row>
    <row r="1986" spans="1:4">
      <c r="A1986">
        <v>0.19570000000000001</v>
      </c>
      <c r="B1986">
        <v>0.88688461538461505</v>
      </c>
      <c r="C1986" s="21">
        <f t="shared" si="63"/>
        <v>1.0000000000001674E-4</v>
      </c>
      <c r="D1986" s="21">
        <f t="shared" si="64"/>
        <v>8.8688461538476357E-5</v>
      </c>
    </row>
    <row r="1987" spans="1:4">
      <c r="A1987">
        <v>0.1958</v>
      </c>
      <c r="B1987">
        <v>0.88715384615384596</v>
      </c>
      <c r="C1987" s="21">
        <f t="shared" si="63"/>
        <v>9.9999999999988987E-5</v>
      </c>
      <c r="D1987" s="21">
        <f t="shared" si="64"/>
        <v>8.8715384615374821E-5</v>
      </c>
    </row>
    <row r="1988" spans="1:4">
      <c r="A1988">
        <v>0.19589999999999999</v>
      </c>
      <c r="B1988">
        <v>0.88742307692307698</v>
      </c>
      <c r="C1988" s="21">
        <f t="shared" si="63"/>
        <v>9.9999999999988987E-5</v>
      </c>
      <c r="D1988" s="21">
        <f t="shared" si="64"/>
        <v>8.8742307692297922E-5</v>
      </c>
    </row>
    <row r="1989" spans="1:4">
      <c r="A1989">
        <v>0.19600000000000001</v>
      </c>
      <c r="B1989">
        <v>0.887692307692308</v>
      </c>
      <c r="C1989" s="21">
        <f t="shared" si="63"/>
        <v>1.0000000000001674E-4</v>
      </c>
      <c r="D1989" s="21">
        <f t="shared" si="64"/>
        <v>8.8769230769245662E-5</v>
      </c>
    </row>
    <row r="1990" spans="1:4">
      <c r="A1990">
        <v>0.1961</v>
      </c>
      <c r="B1990">
        <v>0.88796153846153802</v>
      </c>
      <c r="C1990" s="21">
        <f t="shared" si="63"/>
        <v>9.9999999999988987E-5</v>
      </c>
      <c r="D1990" s="21">
        <f t="shared" si="64"/>
        <v>8.8796153846144017E-5</v>
      </c>
    </row>
    <row r="1991" spans="1:4">
      <c r="A1991">
        <v>0.19620000000000001</v>
      </c>
      <c r="B1991">
        <v>0.88823076923076905</v>
      </c>
      <c r="C1991" s="21">
        <f t="shared" si="63"/>
        <v>1.0000000000001674E-4</v>
      </c>
      <c r="D1991" s="21">
        <f t="shared" si="64"/>
        <v>8.882307692309177E-5</v>
      </c>
    </row>
    <row r="1992" spans="1:4">
      <c r="A1992">
        <v>0.1963</v>
      </c>
      <c r="B1992">
        <v>0.88849999999999996</v>
      </c>
      <c r="C1992" s="21">
        <f t="shared" si="63"/>
        <v>9.9999999999988987E-5</v>
      </c>
      <c r="D1992" s="21">
        <f t="shared" si="64"/>
        <v>8.8849999999990206E-5</v>
      </c>
    </row>
    <row r="1993" spans="1:4">
      <c r="A1993">
        <v>0.19639999999999999</v>
      </c>
      <c r="B1993">
        <v>0.88876923076923098</v>
      </c>
      <c r="C1993" s="21">
        <f t="shared" si="63"/>
        <v>9.9999999999988987E-5</v>
      </c>
      <c r="D1993" s="21">
        <f t="shared" si="64"/>
        <v>8.8876923076913308E-5</v>
      </c>
    </row>
    <row r="1994" spans="1:4">
      <c r="A1994">
        <v>0.19650000000000001</v>
      </c>
      <c r="B1994">
        <v>0.889038461538462</v>
      </c>
      <c r="C1994" s="21">
        <f t="shared" si="63"/>
        <v>1.0000000000001674E-4</v>
      </c>
      <c r="D1994" s="21">
        <f t="shared" si="64"/>
        <v>8.8903846153861089E-5</v>
      </c>
    </row>
    <row r="1995" spans="1:4">
      <c r="A1995">
        <v>0.1966</v>
      </c>
      <c r="B1995">
        <v>0.88930769230769202</v>
      </c>
      <c r="C1995" s="21">
        <f t="shared" si="63"/>
        <v>9.9999999999988987E-5</v>
      </c>
      <c r="D1995" s="21">
        <f t="shared" si="64"/>
        <v>8.8930769230759403E-5</v>
      </c>
    </row>
    <row r="1996" spans="1:4">
      <c r="A1996">
        <v>0.19670000000000001</v>
      </c>
      <c r="B1996">
        <v>0.88957692307692304</v>
      </c>
      <c r="C1996" s="21">
        <f t="shared" si="63"/>
        <v>1.0000000000001674E-4</v>
      </c>
      <c r="D1996" s="21">
        <f t="shared" si="64"/>
        <v>8.8957692307707197E-5</v>
      </c>
    </row>
    <row r="1997" spans="1:4">
      <c r="A1997">
        <v>0.1968</v>
      </c>
      <c r="B1997">
        <v>0.88984615384615395</v>
      </c>
      <c r="C1997" s="21">
        <f t="shared" si="63"/>
        <v>9.9999999999988987E-5</v>
      </c>
      <c r="D1997" s="21">
        <f t="shared" si="64"/>
        <v>8.8984615384605592E-5</v>
      </c>
    </row>
    <row r="1998" spans="1:4">
      <c r="A1998">
        <v>0.19689999999999999</v>
      </c>
      <c r="B1998">
        <v>0.89011538461538497</v>
      </c>
      <c r="C1998" s="21">
        <f t="shared" si="63"/>
        <v>9.9999999999988987E-5</v>
      </c>
      <c r="D1998" s="21">
        <f t="shared" si="64"/>
        <v>8.9011538461528694E-5</v>
      </c>
    </row>
    <row r="1999" spans="1:4">
      <c r="A1999">
        <v>0.19700000000000001</v>
      </c>
      <c r="B1999">
        <v>0.890384615384616</v>
      </c>
      <c r="C1999" s="21">
        <f t="shared" si="63"/>
        <v>1.0000000000001674E-4</v>
      </c>
      <c r="D1999" s="21">
        <f t="shared" si="64"/>
        <v>8.9038461538476502E-5</v>
      </c>
    </row>
    <row r="2000" spans="1:4">
      <c r="A2000">
        <v>0.1971</v>
      </c>
      <c r="B2000">
        <v>0.89065384615384602</v>
      </c>
      <c r="C2000" s="21">
        <f t="shared" si="63"/>
        <v>9.9999999999988987E-5</v>
      </c>
      <c r="D2000" s="21">
        <f t="shared" si="64"/>
        <v>8.9065384615374788E-5</v>
      </c>
    </row>
    <row r="2001" spans="1:4">
      <c r="A2001">
        <v>0.19719999999999999</v>
      </c>
      <c r="B2001">
        <v>0.89092307692307704</v>
      </c>
      <c r="C2001" s="21">
        <f t="shared" si="63"/>
        <v>9.9999999999988987E-5</v>
      </c>
      <c r="D2001" s="21">
        <f t="shared" si="64"/>
        <v>8.909230769229789E-5</v>
      </c>
    </row>
    <row r="2002" spans="1:4">
      <c r="A2002">
        <v>0.1973</v>
      </c>
      <c r="B2002">
        <v>0.89119230769230795</v>
      </c>
      <c r="C2002" s="21">
        <f t="shared" si="63"/>
        <v>1.0000000000001674E-4</v>
      </c>
      <c r="D2002" s="21">
        <f t="shared" si="64"/>
        <v>8.9119230769245711E-5</v>
      </c>
    </row>
    <row r="2003" spans="1:4">
      <c r="A2003">
        <v>0.19739999999999999</v>
      </c>
      <c r="B2003">
        <v>0.89146153846153897</v>
      </c>
      <c r="C2003" s="21">
        <f t="shared" si="63"/>
        <v>9.9999999999988987E-5</v>
      </c>
      <c r="D2003" s="21">
        <f t="shared" si="64"/>
        <v>8.914615384614408E-5</v>
      </c>
    </row>
    <row r="2004" spans="1:4">
      <c r="A2004">
        <v>0.19750000000000001</v>
      </c>
      <c r="B2004">
        <v>0.89173076923076899</v>
      </c>
      <c r="C2004" s="21">
        <f t="shared" si="63"/>
        <v>1.0000000000001674E-4</v>
      </c>
      <c r="D2004" s="21">
        <f t="shared" si="64"/>
        <v>8.9173076923091833E-5</v>
      </c>
    </row>
    <row r="2005" spans="1:4">
      <c r="A2005">
        <v>0.1976</v>
      </c>
      <c r="B2005">
        <v>0.89200000000000002</v>
      </c>
      <c r="C2005" s="21">
        <f t="shared" si="63"/>
        <v>9.9999999999988987E-5</v>
      </c>
      <c r="D2005" s="21">
        <f t="shared" si="64"/>
        <v>8.9199999999990174E-5</v>
      </c>
    </row>
    <row r="2006" spans="1:4">
      <c r="A2006">
        <v>0.19769999999999999</v>
      </c>
      <c r="B2006">
        <v>0.89226923076923104</v>
      </c>
      <c r="C2006" s="21">
        <f t="shared" si="63"/>
        <v>9.9999999999988987E-5</v>
      </c>
      <c r="D2006" s="21">
        <f t="shared" si="64"/>
        <v>8.9226923076913276E-5</v>
      </c>
    </row>
    <row r="2007" spans="1:4">
      <c r="A2007">
        <v>0.1978</v>
      </c>
      <c r="B2007">
        <v>0.89253846153846195</v>
      </c>
      <c r="C2007" s="21">
        <f t="shared" si="63"/>
        <v>1.0000000000001674E-4</v>
      </c>
      <c r="D2007" s="21">
        <f t="shared" si="64"/>
        <v>8.9253846153861138E-5</v>
      </c>
    </row>
    <row r="2008" spans="1:4">
      <c r="A2008">
        <v>0.19789999999999999</v>
      </c>
      <c r="B2008">
        <v>0.89280769230769197</v>
      </c>
      <c r="C2008" s="21">
        <f t="shared" si="63"/>
        <v>9.9999999999988987E-5</v>
      </c>
      <c r="D2008" s="21">
        <f t="shared" si="64"/>
        <v>8.928076923075937E-5</v>
      </c>
    </row>
    <row r="2009" spans="1:4">
      <c r="A2009">
        <v>0.19800000000000001</v>
      </c>
      <c r="B2009">
        <v>0.89307692307692299</v>
      </c>
      <c r="C2009" s="21">
        <f t="shared" si="63"/>
        <v>1.0000000000001674E-4</v>
      </c>
      <c r="D2009" s="21">
        <f t="shared" si="64"/>
        <v>8.9307692307707246E-5</v>
      </c>
    </row>
    <row r="2010" spans="1:4">
      <c r="A2010">
        <v>0.1981</v>
      </c>
      <c r="B2010">
        <v>0.89334615384615401</v>
      </c>
      <c r="C2010" s="21">
        <f t="shared" si="63"/>
        <v>9.9999999999988987E-5</v>
      </c>
      <c r="D2010" s="21">
        <f t="shared" si="64"/>
        <v>8.933461538460556E-5</v>
      </c>
    </row>
    <row r="2011" spans="1:4">
      <c r="A2011">
        <v>0.19819999999999999</v>
      </c>
      <c r="B2011">
        <v>0.89361538461538503</v>
      </c>
      <c r="C2011" s="21">
        <f t="shared" si="63"/>
        <v>9.9999999999988987E-5</v>
      </c>
      <c r="D2011" s="21">
        <f t="shared" si="64"/>
        <v>8.9361538461528662E-5</v>
      </c>
    </row>
    <row r="2012" spans="1:4">
      <c r="A2012">
        <v>0.1983</v>
      </c>
      <c r="B2012">
        <v>0.89388461538461494</v>
      </c>
      <c r="C2012" s="21">
        <f t="shared" si="63"/>
        <v>1.0000000000001674E-4</v>
      </c>
      <c r="D2012" s="21">
        <f t="shared" si="64"/>
        <v>8.9388461538476456E-5</v>
      </c>
    </row>
    <row r="2013" spans="1:4">
      <c r="A2013">
        <v>0.19839999999999999</v>
      </c>
      <c r="B2013">
        <v>0.89415384615384597</v>
      </c>
      <c r="C2013" s="21">
        <f t="shared" si="63"/>
        <v>9.9999999999988987E-5</v>
      </c>
      <c r="D2013" s="21">
        <f t="shared" si="64"/>
        <v>8.9415384615374743E-5</v>
      </c>
    </row>
    <row r="2014" spans="1:4">
      <c r="A2014">
        <v>0.19850000000000001</v>
      </c>
      <c r="B2014">
        <v>0.89442307692307699</v>
      </c>
      <c r="C2014" s="21">
        <f t="shared" si="63"/>
        <v>1.0000000000001674E-4</v>
      </c>
      <c r="D2014" s="21">
        <f t="shared" si="64"/>
        <v>8.9442307692322672E-5</v>
      </c>
    </row>
    <row r="2015" spans="1:4">
      <c r="A2015">
        <v>0.1986</v>
      </c>
      <c r="B2015">
        <v>0.89469230769230801</v>
      </c>
      <c r="C2015" s="21">
        <f t="shared" ref="C2015:C2078" si="65">A2015-A2014</f>
        <v>9.9999999999988987E-5</v>
      </c>
      <c r="D2015" s="21">
        <f t="shared" ref="D2015:D2078" si="66">B2015*C2015</f>
        <v>8.9469230769220946E-5</v>
      </c>
    </row>
    <row r="2016" spans="1:4">
      <c r="A2016">
        <v>0.19869999999999999</v>
      </c>
      <c r="B2016">
        <v>0.89496153846153903</v>
      </c>
      <c r="C2016" s="21">
        <f t="shared" si="65"/>
        <v>9.9999999999988987E-5</v>
      </c>
      <c r="D2016" s="21">
        <f t="shared" si="66"/>
        <v>8.9496153846144047E-5</v>
      </c>
    </row>
    <row r="2017" spans="1:4">
      <c r="A2017">
        <v>0.1988</v>
      </c>
      <c r="B2017">
        <v>0.89523076923076905</v>
      </c>
      <c r="C2017" s="21">
        <f t="shared" si="65"/>
        <v>1.0000000000001674E-4</v>
      </c>
      <c r="D2017" s="21">
        <f t="shared" si="66"/>
        <v>8.9523076923091896E-5</v>
      </c>
    </row>
    <row r="2018" spans="1:4">
      <c r="A2018">
        <v>0.19889999999999999</v>
      </c>
      <c r="B2018">
        <v>0.89549999999999996</v>
      </c>
      <c r="C2018" s="21">
        <f t="shared" si="65"/>
        <v>9.9999999999988987E-5</v>
      </c>
      <c r="D2018" s="21">
        <f t="shared" si="66"/>
        <v>8.9549999999990128E-5</v>
      </c>
    </row>
    <row r="2019" spans="1:4">
      <c r="A2019">
        <v>0.19900000000000001</v>
      </c>
      <c r="B2019">
        <v>0.89576923076923098</v>
      </c>
      <c r="C2019" s="21">
        <f t="shared" si="65"/>
        <v>1.0000000000001674E-4</v>
      </c>
      <c r="D2019" s="21">
        <f t="shared" si="66"/>
        <v>8.9576923076938099E-5</v>
      </c>
    </row>
    <row r="2020" spans="1:4">
      <c r="A2020">
        <v>0.1991</v>
      </c>
      <c r="B2020">
        <v>0.89603846153846201</v>
      </c>
      <c r="C2020" s="21">
        <f t="shared" si="65"/>
        <v>9.9999999999988987E-5</v>
      </c>
      <c r="D2020" s="21">
        <f t="shared" si="66"/>
        <v>8.9603846153836332E-5</v>
      </c>
    </row>
    <row r="2021" spans="1:4">
      <c r="A2021">
        <v>0.19919999999999999</v>
      </c>
      <c r="B2021">
        <v>0.89630769230769203</v>
      </c>
      <c r="C2021" s="21">
        <f t="shared" si="65"/>
        <v>9.9999999999988987E-5</v>
      </c>
      <c r="D2021" s="21">
        <f t="shared" si="66"/>
        <v>8.9630769230759325E-5</v>
      </c>
    </row>
    <row r="2022" spans="1:4">
      <c r="A2022">
        <v>0.1993</v>
      </c>
      <c r="B2022">
        <v>0.89657692307692305</v>
      </c>
      <c r="C2022" s="21">
        <f t="shared" si="65"/>
        <v>1.0000000000001674E-4</v>
      </c>
      <c r="D2022" s="21">
        <f t="shared" si="66"/>
        <v>8.9657692307707322E-5</v>
      </c>
    </row>
    <row r="2023" spans="1:4">
      <c r="A2023">
        <v>0.19939999999999999</v>
      </c>
      <c r="B2023">
        <v>0.89684615384615396</v>
      </c>
      <c r="C2023" s="21">
        <f t="shared" si="65"/>
        <v>9.9999999999988987E-5</v>
      </c>
      <c r="D2023" s="21">
        <f t="shared" si="66"/>
        <v>8.9684615384605514E-5</v>
      </c>
    </row>
    <row r="2024" spans="1:4">
      <c r="A2024">
        <v>0.19950000000000001</v>
      </c>
      <c r="B2024">
        <v>0.89711538461538498</v>
      </c>
      <c r="C2024" s="21">
        <f t="shared" si="65"/>
        <v>1.0000000000001674E-4</v>
      </c>
      <c r="D2024" s="21">
        <f t="shared" si="66"/>
        <v>8.9711538461553512E-5</v>
      </c>
    </row>
    <row r="2025" spans="1:4">
      <c r="A2025">
        <v>0.1996</v>
      </c>
      <c r="B2025">
        <v>0.897384615384615</v>
      </c>
      <c r="C2025" s="21">
        <f t="shared" si="65"/>
        <v>9.9999999999988987E-5</v>
      </c>
      <c r="D2025" s="21">
        <f t="shared" si="66"/>
        <v>8.9738461538451623E-5</v>
      </c>
    </row>
    <row r="2026" spans="1:4">
      <c r="A2026">
        <v>0.19969999999999999</v>
      </c>
      <c r="B2026">
        <v>0.89765384615384602</v>
      </c>
      <c r="C2026" s="21">
        <f t="shared" si="65"/>
        <v>9.9999999999988987E-5</v>
      </c>
      <c r="D2026" s="21">
        <f t="shared" si="66"/>
        <v>8.9765384615374711E-5</v>
      </c>
    </row>
    <row r="2027" spans="1:4">
      <c r="A2027">
        <v>0.19980000000000001</v>
      </c>
      <c r="B2027">
        <v>0.89792307692307705</v>
      </c>
      <c r="C2027" s="21">
        <f t="shared" si="65"/>
        <v>1.0000000000001674E-4</v>
      </c>
      <c r="D2027" s="21">
        <f t="shared" si="66"/>
        <v>8.9792307692322735E-5</v>
      </c>
    </row>
    <row r="2028" spans="1:4">
      <c r="A2028">
        <v>0.19989999999999999</v>
      </c>
      <c r="B2028">
        <v>0.89819230769230796</v>
      </c>
      <c r="C2028" s="21">
        <f t="shared" si="65"/>
        <v>9.9999999999988987E-5</v>
      </c>
      <c r="D2028" s="21">
        <f t="shared" si="66"/>
        <v>8.98192307692209E-5</v>
      </c>
    </row>
    <row r="2029" spans="1:4">
      <c r="A2029">
        <v>0.2</v>
      </c>
      <c r="B2029">
        <v>0.89846153846153898</v>
      </c>
      <c r="C2029" s="21">
        <f t="shared" si="65"/>
        <v>1.0000000000001674E-4</v>
      </c>
      <c r="D2029" s="21">
        <f t="shared" si="66"/>
        <v>8.9846153846168938E-5</v>
      </c>
    </row>
    <row r="2030" spans="1:4">
      <c r="A2030">
        <v>0.2001</v>
      </c>
      <c r="B2030">
        <v>0.898730769230769</v>
      </c>
      <c r="C2030" s="21">
        <f t="shared" si="65"/>
        <v>9.9999999999988987E-5</v>
      </c>
      <c r="D2030" s="21">
        <f t="shared" si="66"/>
        <v>8.9873076923067008E-5</v>
      </c>
    </row>
    <row r="2031" spans="1:4">
      <c r="A2031">
        <v>0.20019999999999999</v>
      </c>
      <c r="B2031">
        <v>0.89900000000000002</v>
      </c>
      <c r="C2031" s="21">
        <f t="shared" si="65"/>
        <v>9.9999999999988987E-5</v>
      </c>
      <c r="D2031" s="21">
        <f t="shared" si="66"/>
        <v>8.9899999999990096E-5</v>
      </c>
    </row>
    <row r="2032" spans="1:4">
      <c r="A2032">
        <v>0.20030000000000001</v>
      </c>
      <c r="B2032">
        <v>0.89926923076923104</v>
      </c>
      <c r="C2032" s="21">
        <f t="shared" si="65"/>
        <v>1.0000000000001674E-4</v>
      </c>
      <c r="D2032" s="21">
        <f t="shared" si="66"/>
        <v>8.9926923076938162E-5</v>
      </c>
    </row>
    <row r="2033" spans="1:4">
      <c r="A2033">
        <v>0.20039999999999999</v>
      </c>
      <c r="B2033">
        <v>0.89953846153846195</v>
      </c>
      <c r="C2033" s="21">
        <f t="shared" si="65"/>
        <v>9.9999999999988987E-5</v>
      </c>
      <c r="D2033" s="21">
        <f t="shared" si="66"/>
        <v>8.9953846153836286E-5</v>
      </c>
    </row>
    <row r="2034" spans="1:4">
      <c r="A2034">
        <v>0.20050000000000001</v>
      </c>
      <c r="B2034">
        <v>0.89980769230769198</v>
      </c>
      <c r="C2034" s="21">
        <f t="shared" si="65"/>
        <v>1.0000000000001674E-4</v>
      </c>
      <c r="D2034" s="21">
        <f t="shared" si="66"/>
        <v>8.9980769230784256E-5</v>
      </c>
    </row>
    <row r="2035" spans="1:4">
      <c r="A2035">
        <v>0.2006</v>
      </c>
      <c r="B2035">
        <v>0.900076923076923</v>
      </c>
      <c r="C2035" s="21">
        <f t="shared" si="65"/>
        <v>9.9999999999988987E-5</v>
      </c>
      <c r="D2035" s="21">
        <f t="shared" si="66"/>
        <v>9.0007692307682381E-5</v>
      </c>
    </row>
    <row r="2036" spans="1:4">
      <c r="A2036">
        <v>0.20069999999999999</v>
      </c>
      <c r="B2036">
        <v>0.90034615384615402</v>
      </c>
      <c r="C2036" s="21">
        <f t="shared" si="65"/>
        <v>9.9999999999988987E-5</v>
      </c>
      <c r="D2036" s="21">
        <f t="shared" si="66"/>
        <v>9.0034615384605482E-5</v>
      </c>
    </row>
    <row r="2037" spans="1:4">
      <c r="A2037">
        <v>0.20080000000000001</v>
      </c>
      <c r="B2037">
        <v>0.90061538461538504</v>
      </c>
      <c r="C2037" s="21">
        <f t="shared" si="65"/>
        <v>1.0000000000001674E-4</v>
      </c>
      <c r="D2037" s="21">
        <f t="shared" si="66"/>
        <v>9.0061538461553588E-5</v>
      </c>
    </row>
    <row r="2038" spans="1:4">
      <c r="A2038">
        <v>0.2009</v>
      </c>
      <c r="B2038">
        <v>0.90088461538461495</v>
      </c>
      <c r="C2038" s="21">
        <f t="shared" si="65"/>
        <v>9.9999999999988987E-5</v>
      </c>
      <c r="D2038" s="21">
        <f t="shared" si="66"/>
        <v>9.0088461538451577E-5</v>
      </c>
    </row>
    <row r="2039" spans="1:4">
      <c r="A2039">
        <v>0.20100000000000001</v>
      </c>
      <c r="B2039">
        <v>0.90115384615384597</v>
      </c>
      <c r="C2039" s="21">
        <f t="shared" si="65"/>
        <v>1.0000000000001674E-4</v>
      </c>
      <c r="D2039" s="21">
        <f t="shared" si="66"/>
        <v>9.0115384615399683E-5</v>
      </c>
    </row>
    <row r="2040" spans="1:4">
      <c r="A2040">
        <v>0.2011</v>
      </c>
      <c r="B2040">
        <v>0.90142307692307699</v>
      </c>
      <c r="C2040" s="21">
        <f t="shared" si="65"/>
        <v>9.9999999999988987E-5</v>
      </c>
      <c r="D2040" s="21">
        <f t="shared" si="66"/>
        <v>9.0142307692297766E-5</v>
      </c>
    </row>
    <row r="2041" spans="1:4">
      <c r="A2041">
        <v>0.20119999999999999</v>
      </c>
      <c r="B2041">
        <v>0.90169230769230801</v>
      </c>
      <c r="C2041" s="21">
        <f t="shared" si="65"/>
        <v>9.9999999999988987E-5</v>
      </c>
      <c r="D2041" s="21">
        <f t="shared" si="66"/>
        <v>9.0169230769220868E-5</v>
      </c>
    </row>
    <row r="2042" spans="1:4">
      <c r="A2042">
        <v>0.20130000000000001</v>
      </c>
      <c r="B2042">
        <v>0.90196153846153804</v>
      </c>
      <c r="C2042" s="21">
        <f t="shared" si="65"/>
        <v>1.0000000000001674E-4</v>
      </c>
      <c r="D2042" s="21">
        <f t="shared" si="66"/>
        <v>9.0196153846168906E-5</v>
      </c>
    </row>
    <row r="2043" spans="1:4">
      <c r="A2043">
        <v>0.2014</v>
      </c>
      <c r="B2043">
        <v>0.90223076923076895</v>
      </c>
      <c r="C2043" s="21">
        <f t="shared" si="65"/>
        <v>9.9999999999988987E-5</v>
      </c>
      <c r="D2043" s="21">
        <f t="shared" si="66"/>
        <v>9.0223076923066963E-5</v>
      </c>
    </row>
    <row r="2044" spans="1:4">
      <c r="A2044">
        <v>0.20150000000000001</v>
      </c>
      <c r="B2044">
        <v>0.90249999999999997</v>
      </c>
      <c r="C2044" s="21">
        <f t="shared" si="65"/>
        <v>1.0000000000001674E-4</v>
      </c>
      <c r="D2044" s="21">
        <f t="shared" si="66"/>
        <v>9.0250000000015109E-5</v>
      </c>
    </row>
    <row r="2045" spans="1:4">
      <c r="A2045">
        <v>0.2016</v>
      </c>
      <c r="B2045">
        <v>0.90276923076923099</v>
      </c>
      <c r="C2045" s="21">
        <f t="shared" si="65"/>
        <v>9.9999999999988987E-5</v>
      </c>
      <c r="D2045" s="21">
        <f t="shared" si="66"/>
        <v>9.0276923076913152E-5</v>
      </c>
    </row>
    <row r="2046" spans="1:4">
      <c r="A2046">
        <v>0.20169999999999999</v>
      </c>
      <c r="B2046">
        <v>0.90303846153846201</v>
      </c>
      <c r="C2046" s="21">
        <f t="shared" si="65"/>
        <v>9.9999999999988987E-5</v>
      </c>
      <c r="D2046" s="21">
        <f t="shared" si="66"/>
        <v>9.0303846153836254E-5</v>
      </c>
    </row>
    <row r="2047" spans="1:4">
      <c r="A2047">
        <v>0.20180000000000001</v>
      </c>
      <c r="B2047">
        <v>0.90330769230769203</v>
      </c>
      <c r="C2047" s="21">
        <f t="shared" si="65"/>
        <v>1.0000000000001674E-4</v>
      </c>
      <c r="D2047" s="21">
        <f t="shared" si="66"/>
        <v>9.0330769230784333E-5</v>
      </c>
    </row>
    <row r="2048" spans="1:4">
      <c r="A2048">
        <v>0.2019</v>
      </c>
      <c r="B2048">
        <v>0.90357692307692306</v>
      </c>
      <c r="C2048" s="21">
        <f t="shared" si="65"/>
        <v>9.9999999999988987E-5</v>
      </c>
      <c r="D2048" s="21">
        <f t="shared" si="66"/>
        <v>9.0357692307682348E-5</v>
      </c>
    </row>
    <row r="2049" spans="1:4">
      <c r="A2049">
        <v>0.20200000000000001</v>
      </c>
      <c r="B2049">
        <v>0.90384615384615397</v>
      </c>
      <c r="C2049" s="21">
        <f t="shared" si="65"/>
        <v>1.0000000000001674E-4</v>
      </c>
      <c r="D2049" s="21">
        <f t="shared" si="66"/>
        <v>9.0384615384630522E-5</v>
      </c>
    </row>
    <row r="2050" spans="1:4">
      <c r="A2050">
        <v>0.2021</v>
      </c>
      <c r="B2050">
        <v>0.90411538461538499</v>
      </c>
      <c r="C2050" s="21">
        <f t="shared" si="65"/>
        <v>9.9999999999988987E-5</v>
      </c>
      <c r="D2050" s="21">
        <f t="shared" si="66"/>
        <v>9.0411538461528538E-5</v>
      </c>
    </row>
    <row r="2051" spans="1:4">
      <c r="A2051">
        <v>0.20219999999999999</v>
      </c>
      <c r="B2051">
        <v>0.90438461538461501</v>
      </c>
      <c r="C2051" s="21">
        <f t="shared" si="65"/>
        <v>9.9999999999988987E-5</v>
      </c>
      <c r="D2051" s="21">
        <f t="shared" si="66"/>
        <v>9.0438461538451545E-5</v>
      </c>
    </row>
    <row r="2052" spans="1:4">
      <c r="A2052">
        <v>0.20230000000000001</v>
      </c>
      <c r="B2052">
        <v>0.90465384615384603</v>
      </c>
      <c r="C2052" s="21">
        <f t="shared" si="65"/>
        <v>1.0000000000001674E-4</v>
      </c>
      <c r="D2052" s="21">
        <f t="shared" si="66"/>
        <v>9.0465384615399746E-5</v>
      </c>
    </row>
    <row r="2053" spans="1:4">
      <c r="A2053">
        <v>0.2024</v>
      </c>
      <c r="B2053">
        <v>0.90492307692307705</v>
      </c>
      <c r="C2053" s="21">
        <f t="shared" si="65"/>
        <v>9.9999999999988987E-5</v>
      </c>
      <c r="D2053" s="21">
        <f t="shared" si="66"/>
        <v>9.0492307692297734E-5</v>
      </c>
    </row>
    <row r="2054" spans="1:4">
      <c r="A2054">
        <v>0.20250000000000001</v>
      </c>
      <c r="B2054">
        <v>0.90519230769230796</v>
      </c>
      <c r="C2054" s="21">
        <f t="shared" si="65"/>
        <v>1.0000000000001674E-4</v>
      </c>
      <c r="D2054" s="21">
        <f t="shared" si="66"/>
        <v>9.0519230769245949E-5</v>
      </c>
    </row>
    <row r="2055" spans="1:4">
      <c r="A2055">
        <v>0.2026</v>
      </c>
      <c r="B2055">
        <v>0.90546153846153898</v>
      </c>
      <c r="C2055" s="21">
        <f t="shared" si="65"/>
        <v>9.9999999999988987E-5</v>
      </c>
      <c r="D2055" s="21">
        <f t="shared" si="66"/>
        <v>9.0546153846143924E-5</v>
      </c>
    </row>
    <row r="2056" spans="1:4">
      <c r="A2056">
        <v>0.20269999999999999</v>
      </c>
      <c r="B2056">
        <v>0.90573076923076901</v>
      </c>
      <c r="C2056" s="21">
        <f t="shared" si="65"/>
        <v>9.9999999999988987E-5</v>
      </c>
      <c r="D2056" s="21">
        <f t="shared" si="66"/>
        <v>9.057307692306693E-5</v>
      </c>
    </row>
    <row r="2057" spans="1:4">
      <c r="A2057">
        <v>0.20280000000000001</v>
      </c>
      <c r="B2057">
        <v>0.90600000000000003</v>
      </c>
      <c r="C2057" s="21">
        <f t="shared" si="65"/>
        <v>1.0000000000001674E-4</v>
      </c>
      <c r="D2057" s="21">
        <f t="shared" si="66"/>
        <v>9.0600000000015172E-5</v>
      </c>
    </row>
    <row r="2058" spans="1:4">
      <c r="A2058">
        <v>0.2029</v>
      </c>
      <c r="B2058">
        <v>0.90626923076923105</v>
      </c>
      <c r="C2058" s="21">
        <f t="shared" si="65"/>
        <v>9.9999999999988987E-5</v>
      </c>
      <c r="D2058" s="21">
        <f t="shared" si="66"/>
        <v>9.062692307691312E-5</v>
      </c>
    </row>
    <row r="2059" spans="1:4">
      <c r="A2059">
        <v>0.20300000000000001</v>
      </c>
      <c r="B2059">
        <v>0.90653846153846196</v>
      </c>
      <c r="C2059" s="21">
        <f t="shared" si="65"/>
        <v>1.0000000000001674E-4</v>
      </c>
      <c r="D2059" s="21">
        <f t="shared" si="66"/>
        <v>9.0653846153861375E-5</v>
      </c>
    </row>
    <row r="2060" spans="1:4">
      <c r="A2060">
        <v>0.2031</v>
      </c>
      <c r="B2060">
        <v>0.90680769230769198</v>
      </c>
      <c r="C2060" s="21">
        <f t="shared" si="65"/>
        <v>9.9999999999988987E-5</v>
      </c>
      <c r="D2060" s="21">
        <f t="shared" si="66"/>
        <v>9.0680769230759215E-5</v>
      </c>
    </row>
    <row r="2061" spans="1:4">
      <c r="A2061">
        <v>0.20319999999999999</v>
      </c>
      <c r="B2061">
        <v>0.907076923076923</v>
      </c>
      <c r="C2061" s="21">
        <f t="shared" si="65"/>
        <v>9.9999999999988987E-5</v>
      </c>
      <c r="D2061" s="21">
        <f t="shared" si="66"/>
        <v>9.0707692307682316E-5</v>
      </c>
    </row>
    <row r="2062" spans="1:4">
      <c r="A2062">
        <v>0.20330000000000001</v>
      </c>
      <c r="B2062">
        <v>0.90734615384615402</v>
      </c>
      <c r="C2062" s="21">
        <f t="shared" si="65"/>
        <v>1.0000000000001674E-4</v>
      </c>
      <c r="D2062" s="21">
        <f t="shared" si="66"/>
        <v>9.0734615384630598E-5</v>
      </c>
    </row>
    <row r="2063" spans="1:4">
      <c r="A2063">
        <v>0.2034</v>
      </c>
      <c r="B2063">
        <v>0.90761538461538505</v>
      </c>
      <c r="C2063" s="21">
        <f t="shared" si="65"/>
        <v>9.9999999999988987E-5</v>
      </c>
      <c r="D2063" s="21">
        <f t="shared" si="66"/>
        <v>9.0761538461528506E-5</v>
      </c>
    </row>
    <row r="2064" spans="1:4">
      <c r="A2064">
        <v>0.20349999999999999</v>
      </c>
      <c r="B2064">
        <v>0.90788461538461496</v>
      </c>
      <c r="C2064" s="21">
        <f t="shared" si="65"/>
        <v>9.9999999999988987E-5</v>
      </c>
      <c r="D2064" s="21">
        <f t="shared" si="66"/>
        <v>9.0788461538451499E-5</v>
      </c>
    </row>
    <row r="2065" spans="1:4">
      <c r="A2065">
        <v>0.2036</v>
      </c>
      <c r="B2065">
        <v>0.90815384615384598</v>
      </c>
      <c r="C2065" s="21">
        <f t="shared" si="65"/>
        <v>1.0000000000001674E-4</v>
      </c>
      <c r="D2065" s="21">
        <f t="shared" si="66"/>
        <v>9.0815384615399808E-5</v>
      </c>
    </row>
    <row r="2066" spans="1:4">
      <c r="A2066">
        <v>0.20369999999999999</v>
      </c>
      <c r="B2066">
        <v>0.908423076923077</v>
      </c>
      <c r="C2066" s="21">
        <f t="shared" si="65"/>
        <v>9.9999999999988987E-5</v>
      </c>
      <c r="D2066" s="21">
        <f t="shared" si="66"/>
        <v>9.0842307692297689E-5</v>
      </c>
    </row>
    <row r="2067" spans="1:4">
      <c r="A2067">
        <v>0.20380000000000001</v>
      </c>
      <c r="B2067">
        <v>0.90869230769230802</v>
      </c>
      <c r="C2067" s="21">
        <f t="shared" si="65"/>
        <v>1.0000000000001674E-4</v>
      </c>
      <c r="D2067" s="21">
        <f t="shared" si="66"/>
        <v>9.0869230769246011E-5</v>
      </c>
    </row>
    <row r="2068" spans="1:4">
      <c r="A2068">
        <v>0.2039</v>
      </c>
      <c r="B2068">
        <v>0.90896153846153804</v>
      </c>
      <c r="C2068" s="21">
        <f t="shared" si="65"/>
        <v>9.9999999999988987E-5</v>
      </c>
      <c r="D2068" s="21">
        <f t="shared" si="66"/>
        <v>9.0896153846143797E-5</v>
      </c>
    </row>
    <row r="2069" spans="1:4">
      <c r="A2069">
        <v>0.20399999999999999</v>
      </c>
      <c r="B2069">
        <v>0.90923076923076895</v>
      </c>
      <c r="C2069" s="21">
        <f t="shared" si="65"/>
        <v>9.9999999999988987E-5</v>
      </c>
      <c r="D2069" s="21">
        <f t="shared" si="66"/>
        <v>9.0923076923066885E-5</v>
      </c>
    </row>
    <row r="2070" spans="1:4">
      <c r="A2070">
        <v>0.2041</v>
      </c>
      <c r="B2070">
        <v>0.90949999999999998</v>
      </c>
      <c r="C2070" s="21">
        <f t="shared" si="65"/>
        <v>1.0000000000001674E-4</v>
      </c>
      <c r="D2070" s="21">
        <f t="shared" si="66"/>
        <v>9.0950000000015221E-5</v>
      </c>
    </row>
    <row r="2071" spans="1:4">
      <c r="A2071">
        <v>0.20419999999999999</v>
      </c>
      <c r="B2071">
        <v>0.909769230769231</v>
      </c>
      <c r="C2071" s="21">
        <f t="shared" si="65"/>
        <v>9.9999999999988987E-5</v>
      </c>
      <c r="D2071" s="21">
        <f t="shared" si="66"/>
        <v>9.0976923076913074E-5</v>
      </c>
    </row>
    <row r="2072" spans="1:4">
      <c r="A2072">
        <v>0.20430000000000001</v>
      </c>
      <c r="B2072">
        <v>0.91003846153846202</v>
      </c>
      <c r="C2072" s="21">
        <f t="shared" si="65"/>
        <v>1.0000000000001674E-4</v>
      </c>
      <c r="D2072" s="21">
        <f t="shared" si="66"/>
        <v>9.1003846153861438E-5</v>
      </c>
    </row>
    <row r="2073" spans="1:4">
      <c r="A2073">
        <v>0.2044</v>
      </c>
      <c r="B2073">
        <v>0.91030769230769204</v>
      </c>
      <c r="C2073" s="21">
        <f t="shared" si="65"/>
        <v>9.9999999999988987E-5</v>
      </c>
      <c r="D2073" s="21">
        <f t="shared" si="66"/>
        <v>9.1030769230759183E-5</v>
      </c>
    </row>
    <row r="2074" spans="1:4">
      <c r="A2074">
        <v>0.20449999999999999</v>
      </c>
      <c r="B2074">
        <v>0.91057692307692295</v>
      </c>
      <c r="C2074" s="21">
        <f t="shared" si="65"/>
        <v>9.9999999999988987E-5</v>
      </c>
      <c r="D2074" s="21">
        <f t="shared" si="66"/>
        <v>9.1057692307682271E-5</v>
      </c>
    </row>
    <row r="2075" spans="1:4">
      <c r="A2075">
        <v>0.2046</v>
      </c>
      <c r="B2075">
        <v>0.91084615384615397</v>
      </c>
      <c r="C2075" s="21">
        <f t="shared" si="65"/>
        <v>1.0000000000001674E-4</v>
      </c>
      <c r="D2075" s="21">
        <f t="shared" si="66"/>
        <v>9.1084615384630648E-5</v>
      </c>
    </row>
    <row r="2076" spans="1:4">
      <c r="A2076">
        <v>0.20469999999999999</v>
      </c>
      <c r="B2076">
        <v>0.91111538461538499</v>
      </c>
      <c r="C2076" s="21">
        <f t="shared" si="65"/>
        <v>9.9999999999988987E-5</v>
      </c>
      <c r="D2076" s="21">
        <f t="shared" si="66"/>
        <v>9.111153846152846E-5</v>
      </c>
    </row>
    <row r="2077" spans="1:4">
      <c r="A2077">
        <v>0.20480000000000001</v>
      </c>
      <c r="B2077">
        <v>0.91138461538461502</v>
      </c>
      <c r="C2077" s="21">
        <f t="shared" si="65"/>
        <v>1.0000000000001674E-4</v>
      </c>
      <c r="D2077" s="21">
        <f t="shared" si="66"/>
        <v>9.1138461538476756E-5</v>
      </c>
    </row>
    <row r="2078" spans="1:4">
      <c r="A2078">
        <v>0.2049</v>
      </c>
      <c r="B2078">
        <v>0.91165384615384604</v>
      </c>
      <c r="C2078" s="21">
        <f t="shared" si="65"/>
        <v>9.9999999999988987E-5</v>
      </c>
      <c r="D2078" s="21">
        <f t="shared" si="66"/>
        <v>9.1165384615374568E-5</v>
      </c>
    </row>
    <row r="2079" spans="1:4">
      <c r="A2079">
        <v>0.20499999999999999</v>
      </c>
      <c r="B2079">
        <v>0.91192307692307695</v>
      </c>
      <c r="C2079" s="21">
        <f t="shared" ref="C2079:C2142" si="67">A2079-A2078</f>
        <v>9.9999999999988987E-5</v>
      </c>
      <c r="D2079" s="21">
        <f t="shared" ref="D2079:D2142" si="68">B2079*C2079</f>
        <v>9.1192307692297656E-5</v>
      </c>
    </row>
    <row r="2080" spans="1:4">
      <c r="A2080">
        <v>0.2051</v>
      </c>
      <c r="B2080">
        <v>0.91219230769230797</v>
      </c>
      <c r="C2080" s="21">
        <f t="shared" si="67"/>
        <v>1.0000000000001674E-4</v>
      </c>
      <c r="D2080" s="21">
        <f t="shared" si="68"/>
        <v>9.1219230769246074E-5</v>
      </c>
    </row>
    <row r="2081" spans="1:4">
      <c r="A2081">
        <v>0.20519999999999999</v>
      </c>
      <c r="B2081">
        <v>0.91246153846153899</v>
      </c>
      <c r="C2081" s="21">
        <f t="shared" si="67"/>
        <v>9.9999999999988987E-5</v>
      </c>
      <c r="D2081" s="21">
        <f t="shared" si="68"/>
        <v>9.1246153846143846E-5</v>
      </c>
    </row>
    <row r="2082" spans="1:4">
      <c r="A2082">
        <v>0.20530000000000001</v>
      </c>
      <c r="B2082">
        <v>0.91273076923076901</v>
      </c>
      <c r="C2082" s="21">
        <f t="shared" si="67"/>
        <v>1.0000000000001674E-4</v>
      </c>
      <c r="D2082" s="21">
        <f t="shared" si="68"/>
        <v>9.1273076923092182E-5</v>
      </c>
    </row>
    <row r="2083" spans="1:4">
      <c r="A2083">
        <v>0.2054</v>
      </c>
      <c r="B2083">
        <v>0.91300000000000003</v>
      </c>
      <c r="C2083" s="21">
        <f t="shared" si="67"/>
        <v>9.9999999999988987E-5</v>
      </c>
      <c r="D2083" s="21">
        <f t="shared" si="68"/>
        <v>9.1299999999989954E-5</v>
      </c>
    </row>
    <row r="2084" spans="1:4">
      <c r="A2084">
        <v>0.20549999999999999</v>
      </c>
      <c r="B2084">
        <v>0.91326923076923106</v>
      </c>
      <c r="C2084" s="21">
        <f t="shared" si="67"/>
        <v>9.9999999999988987E-5</v>
      </c>
      <c r="D2084" s="21">
        <f t="shared" si="68"/>
        <v>9.1326923076913042E-5</v>
      </c>
    </row>
    <row r="2085" spans="1:4">
      <c r="A2085">
        <v>0.2056</v>
      </c>
      <c r="B2085">
        <v>0.91353846153846197</v>
      </c>
      <c r="C2085" s="21">
        <f t="shared" si="67"/>
        <v>1.0000000000001674E-4</v>
      </c>
      <c r="D2085" s="21">
        <f t="shared" si="68"/>
        <v>9.1353846153861487E-5</v>
      </c>
    </row>
    <row r="2086" spans="1:4">
      <c r="A2086">
        <v>0.20569999999999999</v>
      </c>
      <c r="B2086">
        <v>0.91380769230769199</v>
      </c>
      <c r="C2086" s="21">
        <f t="shared" si="67"/>
        <v>9.9999999999988987E-5</v>
      </c>
      <c r="D2086" s="21">
        <f t="shared" si="68"/>
        <v>9.1380769230759137E-5</v>
      </c>
    </row>
    <row r="2087" spans="1:4">
      <c r="A2087">
        <v>0.20580000000000001</v>
      </c>
      <c r="B2087">
        <v>0.91407692307692301</v>
      </c>
      <c r="C2087" s="21">
        <f t="shared" si="67"/>
        <v>1.0000000000001674E-4</v>
      </c>
      <c r="D2087" s="21">
        <f t="shared" si="68"/>
        <v>9.1407692307707609E-5</v>
      </c>
    </row>
    <row r="2088" spans="1:4">
      <c r="A2088">
        <v>0.2059</v>
      </c>
      <c r="B2088">
        <v>0.91434615384615403</v>
      </c>
      <c r="C2088" s="21">
        <f t="shared" si="67"/>
        <v>9.9999999999988987E-5</v>
      </c>
      <c r="D2088" s="21">
        <f t="shared" si="68"/>
        <v>9.1434615384605326E-5</v>
      </c>
    </row>
    <row r="2089" spans="1:4">
      <c r="A2089">
        <v>0.20599999999999999</v>
      </c>
      <c r="B2089">
        <v>0.91461538461538505</v>
      </c>
      <c r="C2089" s="21">
        <f t="shared" si="67"/>
        <v>9.9999999999988987E-5</v>
      </c>
      <c r="D2089" s="21">
        <f t="shared" si="68"/>
        <v>9.1461538461528428E-5</v>
      </c>
    </row>
    <row r="2090" spans="1:4">
      <c r="A2090">
        <v>0.20610000000000001</v>
      </c>
      <c r="B2090">
        <v>0.91488461538461596</v>
      </c>
      <c r="C2090" s="21">
        <f t="shared" si="67"/>
        <v>1.0000000000001674E-4</v>
      </c>
      <c r="D2090" s="21">
        <f t="shared" si="68"/>
        <v>9.1488461538476913E-5</v>
      </c>
    </row>
    <row r="2091" spans="1:4">
      <c r="A2091">
        <v>0.20619999999999999</v>
      </c>
      <c r="B2091">
        <v>0.91515384615384598</v>
      </c>
      <c r="C2091" s="21">
        <f t="shared" si="67"/>
        <v>9.9999999999988987E-5</v>
      </c>
      <c r="D2091" s="21">
        <f t="shared" si="68"/>
        <v>9.1515384615374523E-5</v>
      </c>
    </row>
    <row r="2092" spans="1:4">
      <c r="A2092">
        <v>0.20630000000000001</v>
      </c>
      <c r="B2092">
        <v>0.91542307692307701</v>
      </c>
      <c r="C2092" s="21">
        <f t="shared" si="67"/>
        <v>1.0000000000001674E-4</v>
      </c>
      <c r="D2092" s="21">
        <f t="shared" si="68"/>
        <v>9.1542307692323022E-5</v>
      </c>
    </row>
    <row r="2093" spans="1:4">
      <c r="A2093">
        <v>0.2064</v>
      </c>
      <c r="B2093">
        <v>0.91569230769230803</v>
      </c>
      <c r="C2093" s="21">
        <f t="shared" si="67"/>
        <v>9.9999999999988987E-5</v>
      </c>
      <c r="D2093" s="21">
        <f t="shared" si="68"/>
        <v>9.1569230769220712E-5</v>
      </c>
    </row>
    <row r="2094" spans="1:4">
      <c r="A2094">
        <v>0.20649999999999999</v>
      </c>
      <c r="B2094">
        <v>0.91596153846153805</v>
      </c>
      <c r="C2094" s="21">
        <f t="shared" si="67"/>
        <v>9.9999999999988987E-5</v>
      </c>
      <c r="D2094" s="21">
        <f t="shared" si="68"/>
        <v>9.1596153846143719E-5</v>
      </c>
    </row>
    <row r="2095" spans="1:4">
      <c r="A2095">
        <v>0.20660000000000001</v>
      </c>
      <c r="B2095">
        <v>0.91623076923076896</v>
      </c>
      <c r="C2095" s="21">
        <f t="shared" si="67"/>
        <v>1.0000000000001674E-4</v>
      </c>
      <c r="D2095" s="21">
        <f t="shared" si="68"/>
        <v>9.1623076923092231E-5</v>
      </c>
    </row>
    <row r="2096" spans="1:4">
      <c r="A2096">
        <v>0.20669999999999999</v>
      </c>
      <c r="B2096">
        <v>0.91649999999999998</v>
      </c>
      <c r="C2096" s="21">
        <f t="shared" si="67"/>
        <v>9.9999999999988987E-5</v>
      </c>
      <c r="D2096" s="21">
        <f t="shared" si="68"/>
        <v>9.1649999999989908E-5</v>
      </c>
    </row>
    <row r="2097" spans="1:4">
      <c r="A2097">
        <v>0.20680000000000001</v>
      </c>
      <c r="B2097">
        <v>0.916769230769231</v>
      </c>
      <c r="C2097" s="21">
        <f t="shared" si="67"/>
        <v>1.0000000000001674E-4</v>
      </c>
      <c r="D2097" s="21">
        <f t="shared" si="68"/>
        <v>9.1676923076938448E-5</v>
      </c>
    </row>
    <row r="2098" spans="1:4">
      <c r="A2098">
        <v>0.2069</v>
      </c>
      <c r="B2098">
        <v>0.91703846153846202</v>
      </c>
      <c r="C2098" s="21">
        <f t="shared" si="67"/>
        <v>9.9999999999988987E-5</v>
      </c>
      <c r="D2098" s="21">
        <f t="shared" si="68"/>
        <v>9.1703846153836098E-5</v>
      </c>
    </row>
    <row r="2099" spans="1:4">
      <c r="A2099">
        <v>0.20699999999999999</v>
      </c>
      <c r="B2099">
        <v>0.91730769230769205</v>
      </c>
      <c r="C2099" s="21">
        <f t="shared" si="67"/>
        <v>9.9999999999988987E-5</v>
      </c>
      <c r="D2099" s="21">
        <f t="shared" si="68"/>
        <v>9.1730769230759105E-5</v>
      </c>
    </row>
    <row r="2100" spans="1:4">
      <c r="A2100">
        <v>0.20710000000000001</v>
      </c>
      <c r="B2100">
        <v>0.91757692307692296</v>
      </c>
      <c r="C2100" s="21">
        <f t="shared" si="67"/>
        <v>1.0000000000001674E-4</v>
      </c>
      <c r="D2100" s="21">
        <f t="shared" si="68"/>
        <v>9.1757692307707658E-5</v>
      </c>
    </row>
    <row r="2101" spans="1:4">
      <c r="A2101">
        <v>0.2072</v>
      </c>
      <c r="B2101">
        <v>0.91784615384615398</v>
      </c>
      <c r="C2101" s="21">
        <f t="shared" si="67"/>
        <v>9.9999999999988987E-5</v>
      </c>
      <c r="D2101" s="21">
        <f t="shared" si="68"/>
        <v>9.1784615384605294E-5</v>
      </c>
    </row>
    <row r="2102" spans="1:4">
      <c r="A2102">
        <v>0.20730000000000001</v>
      </c>
      <c r="B2102">
        <v>0.918115384615385</v>
      </c>
      <c r="C2102" s="21">
        <f t="shared" si="67"/>
        <v>1.0000000000001674E-4</v>
      </c>
      <c r="D2102" s="21">
        <f t="shared" si="68"/>
        <v>9.1811538461553875E-5</v>
      </c>
    </row>
    <row r="2103" spans="1:4">
      <c r="A2103">
        <v>0.2074</v>
      </c>
      <c r="B2103">
        <v>0.91838461538461502</v>
      </c>
      <c r="C2103" s="21">
        <f t="shared" si="67"/>
        <v>9.9999999999988987E-5</v>
      </c>
      <c r="D2103" s="21">
        <f t="shared" si="68"/>
        <v>9.1838461538451389E-5</v>
      </c>
    </row>
    <row r="2104" spans="1:4">
      <c r="A2104">
        <v>0.20749999999999999</v>
      </c>
      <c r="B2104">
        <v>0.91865384615384604</v>
      </c>
      <c r="C2104" s="21">
        <f t="shared" si="67"/>
        <v>9.9999999999988987E-5</v>
      </c>
      <c r="D2104" s="21">
        <f t="shared" si="68"/>
        <v>9.1865384615374491E-5</v>
      </c>
    </row>
    <row r="2105" spans="1:4">
      <c r="A2105">
        <v>0.20760000000000001</v>
      </c>
      <c r="B2105">
        <v>0.91892307692307695</v>
      </c>
      <c r="C2105" s="21">
        <f t="shared" si="67"/>
        <v>1.0000000000001674E-4</v>
      </c>
      <c r="D2105" s="21">
        <f t="shared" si="68"/>
        <v>9.1892307692323084E-5</v>
      </c>
    </row>
    <row r="2106" spans="1:4">
      <c r="A2106">
        <v>0.2077</v>
      </c>
      <c r="B2106">
        <v>0.91919230769230797</v>
      </c>
      <c r="C2106" s="21">
        <f t="shared" si="67"/>
        <v>9.9999999999988987E-5</v>
      </c>
      <c r="D2106" s="21">
        <f t="shared" si="68"/>
        <v>9.191923076922068E-5</v>
      </c>
    </row>
    <row r="2107" spans="1:4">
      <c r="A2107">
        <v>0.20780000000000001</v>
      </c>
      <c r="B2107">
        <v>0.919461538461539</v>
      </c>
      <c r="C2107" s="21">
        <f t="shared" si="67"/>
        <v>1.0000000000001674E-4</v>
      </c>
      <c r="D2107" s="21">
        <f t="shared" si="68"/>
        <v>9.1946153846169288E-5</v>
      </c>
    </row>
    <row r="2108" spans="1:4">
      <c r="A2108">
        <v>0.2079</v>
      </c>
      <c r="B2108">
        <v>0.91973076923076902</v>
      </c>
      <c r="C2108" s="21">
        <f t="shared" si="67"/>
        <v>9.9999999999988987E-5</v>
      </c>
      <c r="D2108" s="21">
        <f t="shared" si="68"/>
        <v>9.1973076923066775E-5</v>
      </c>
    </row>
    <row r="2109" spans="1:4">
      <c r="A2109">
        <v>0.20799999999999999</v>
      </c>
      <c r="B2109">
        <v>0.92</v>
      </c>
      <c r="C2109" s="21">
        <f t="shared" si="67"/>
        <v>9.9999999999988987E-5</v>
      </c>
      <c r="D2109" s="21">
        <f t="shared" si="68"/>
        <v>9.1999999999989876E-5</v>
      </c>
    </row>
    <row r="2110" spans="1:4">
      <c r="A2110">
        <v>0.20810000000000001</v>
      </c>
      <c r="B2110">
        <v>0.92030769230769205</v>
      </c>
      <c r="C2110" s="21">
        <f t="shared" si="67"/>
        <v>1.0000000000001674E-4</v>
      </c>
      <c r="D2110" s="21">
        <f t="shared" si="68"/>
        <v>9.2030769230784618E-5</v>
      </c>
    </row>
    <row r="2111" spans="1:4">
      <c r="A2111">
        <v>0.2082</v>
      </c>
      <c r="B2111">
        <v>0.92061538461538495</v>
      </c>
      <c r="C2111" s="21">
        <f t="shared" si="67"/>
        <v>9.9999999999988987E-5</v>
      </c>
      <c r="D2111" s="21">
        <f t="shared" si="68"/>
        <v>9.2061538461528361E-5</v>
      </c>
    </row>
    <row r="2112" spans="1:4">
      <c r="A2112">
        <v>0.20830000000000001</v>
      </c>
      <c r="B2112">
        <v>0.92092307692307696</v>
      </c>
      <c r="C2112" s="21">
        <f t="shared" si="67"/>
        <v>1.0000000000001674E-4</v>
      </c>
      <c r="D2112" s="21">
        <f t="shared" si="68"/>
        <v>9.2092307692323116E-5</v>
      </c>
    </row>
    <row r="2113" spans="1:4">
      <c r="A2113">
        <v>0.2084</v>
      </c>
      <c r="B2113">
        <v>0.92123076923076896</v>
      </c>
      <c r="C2113" s="21">
        <f t="shared" si="67"/>
        <v>9.9999999999988987E-5</v>
      </c>
      <c r="D2113" s="21">
        <f t="shared" si="68"/>
        <v>9.2123076923066751E-5</v>
      </c>
    </row>
    <row r="2114" spans="1:4">
      <c r="A2114">
        <v>0.20849999999999999</v>
      </c>
      <c r="B2114">
        <v>0.92153846153846197</v>
      </c>
      <c r="C2114" s="21">
        <f t="shared" si="67"/>
        <v>9.9999999999988987E-5</v>
      </c>
      <c r="D2114" s="21">
        <f t="shared" si="68"/>
        <v>9.2153846153836041E-5</v>
      </c>
    </row>
    <row r="2115" spans="1:4">
      <c r="A2115">
        <v>0.20860000000000001</v>
      </c>
      <c r="B2115">
        <v>0.92184615384615398</v>
      </c>
      <c r="C2115" s="21">
        <f t="shared" si="67"/>
        <v>1.0000000000001674E-4</v>
      </c>
      <c r="D2115" s="21">
        <f t="shared" si="68"/>
        <v>9.2184615384630837E-5</v>
      </c>
    </row>
    <row r="2116" spans="1:4">
      <c r="A2116">
        <v>0.2087</v>
      </c>
      <c r="B2116">
        <v>0.92215384615384599</v>
      </c>
      <c r="C2116" s="21">
        <f t="shared" si="67"/>
        <v>9.9999999999988987E-5</v>
      </c>
      <c r="D2116" s="21">
        <f t="shared" si="68"/>
        <v>9.2215384615374445E-5</v>
      </c>
    </row>
    <row r="2117" spans="1:4">
      <c r="A2117">
        <v>0.20880000000000001</v>
      </c>
      <c r="B2117">
        <v>0.922461538461539</v>
      </c>
      <c r="C2117" s="21">
        <f t="shared" si="67"/>
        <v>1.0000000000001674E-4</v>
      </c>
      <c r="D2117" s="21">
        <f t="shared" si="68"/>
        <v>9.2246153846169349E-5</v>
      </c>
    </row>
    <row r="2118" spans="1:4">
      <c r="A2118">
        <v>0.2089</v>
      </c>
      <c r="B2118">
        <v>0.92276923076923101</v>
      </c>
      <c r="C2118" s="21">
        <f t="shared" si="67"/>
        <v>9.9999999999988987E-5</v>
      </c>
      <c r="D2118" s="21">
        <f t="shared" si="68"/>
        <v>9.2276923076912943E-5</v>
      </c>
    </row>
    <row r="2119" spans="1:4">
      <c r="A2119">
        <v>0.20899999999999999</v>
      </c>
      <c r="B2119">
        <v>0.92307692307692302</v>
      </c>
      <c r="C2119" s="21">
        <f t="shared" si="67"/>
        <v>9.9999999999988987E-5</v>
      </c>
      <c r="D2119" s="21">
        <f t="shared" si="68"/>
        <v>9.2307692307682138E-5</v>
      </c>
    </row>
    <row r="2120" spans="1:4">
      <c r="A2120">
        <v>0.20910000000000001</v>
      </c>
      <c r="B2120">
        <v>0.92338461538461503</v>
      </c>
      <c r="C2120" s="21">
        <f t="shared" si="67"/>
        <v>1.0000000000001674E-4</v>
      </c>
      <c r="D2120" s="21">
        <f t="shared" si="68"/>
        <v>9.2338461538476961E-5</v>
      </c>
    </row>
    <row r="2121" spans="1:4">
      <c r="A2121">
        <v>0.2092</v>
      </c>
      <c r="B2121">
        <v>0.92369230769230803</v>
      </c>
      <c r="C2121" s="21">
        <f t="shared" si="67"/>
        <v>9.9999999999988987E-5</v>
      </c>
      <c r="D2121" s="21">
        <f t="shared" si="68"/>
        <v>9.2369230769220637E-5</v>
      </c>
    </row>
    <row r="2122" spans="1:4">
      <c r="A2122">
        <v>0.20930000000000001</v>
      </c>
      <c r="B2122">
        <v>0.92400000000000004</v>
      </c>
      <c r="C2122" s="21">
        <f t="shared" si="67"/>
        <v>1.0000000000001674E-4</v>
      </c>
      <c r="D2122" s="21">
        <f t="shared" si="68"/>
        <v>9.2400000000015473E-5</v>
      </c>
    </row>
    <row r="2123" spans="1:4">
      <c r="A2123">
        <v>0.2094</v>
      </c>
      <c r="B2123">
        <v>0.92430769230769205</v>
      </c>
      <c r="C2123" s="21">
        <f t="shared" si="67"/>
        <v>9.9999999999988987E-5</v>
      </c>
      <c r="D2123" s="21">
        <f t="shared" si="68"/>
        <v>9.2430769230759027E-5</v>
      </c>
    </row>
    <row r="2124" spans="1:4">
      <c r="A2124">
        <v>0.20949999999999999</v>
      </c>
      <c r="B2124">
        <v>0.92461538461538495</v>
      </c>
      <c r="C2124" s="21">
        <f t="shared" si="67"/>
        <v>9.9999999999988987E-5</v>
      </c>
      <c r="D2124" s="21">
        <f t="shared" si="68"/>
        <v>9.2461538461528317E-5</v>
      </c>
    </row>
    <row r="2125" spans="1:4">
      <c r="A2125">
        <v>0.20960000000000001</v>
      </c>
      <c r="B2125">
        <v>0.92492307692307696</v>
      </c>
      <c r="C2125" s="21">
        <f t="shared" si="67"/>
        <v>1.0000000000001674E-4</v>
      </c>
      <c r="D2125" s="21">
        <f t="shared" si="68"/>
        <v>9.249230769232318E-5</v>
      </c>
    </row>
    <row r="2126" spans="1:4">
      <c r="A2126">
        <v>0.2097</v>
      </c>
      <c r="B2126">
        <v>0.92523076923076897</v>
      </c>
      <c r="C2126" s="21">
        <f t="shared" si="67"/>
        <v>9.9999999999988987E-5</v>
      </c>
      <c r="D2126" s="21">
        <f t="shared" si="68"/>
        <v>9.2523076923066707E-5</v>
      </c>
    </row>
    <row r="2127" spans="1:4">
      <c r="A2127">
        <v>0.20979999999999999</v>
      </c>
      <c r="B2127">
        <v>0.92553846153846198</v>
      </c>
      <c r="C2127" s="21">
        <f t="shared" si="67"/>
        <v>9.9999999999988987E-5</v>
      </c>
      <c r="D2127" s="21">
        <f t="shared" si="68"/>
        <v>9.255384615383601E-5</v>
      </c>
    </row>
    <row r="2128" spans="1:4">
      <c r="A2128">
        <v>0.2099</v>
      </c>
      <c r="B2128">
        <v>0.92584615384615399</v>
      </c>
      <c r="C2128" s="21">
        <f t="shared" si="67"/>
        <v>1.0000000000001674E-4</v>
      </c>
      <c r="D2128" s="21">
        <f t="shared" si="68"/>
        <v>9.2584615384630901E-5</v>
      </c>
    </row>
    <row r="2129" spans="1:4">
      <c r="A2129">
        <v>0.21</v>
      </c>
      <c r="B2129">
        <v>0.92615384615384599</v>
      </c>
      <c r="C2129" s="21">
        <f t="shared" si="67"/>
        <v>9.9999999999988987E-5</v>
      </c>
      <c r="D2129" s="21">
        <f t="shared" si="68"/>
        <v>9.26153846153744E-5</v>
      </c>
    </row>
    <row r="2130" spans="1:4">
      <c r="A2130">
        <v>0.21010000000000001</v>
      </c>
      <c r="B2130">
        <v>0.926461538461539</v>
      </c>
      <c r="C2130" s="21">
        <f t="shared" si="67"/>
        <v>1.0000000000001674E-4</v>
      </c>
      <c r="D2130" s="21">
        <f t="shared" si="68"/>
        <v>9.2646153846169413E-5</v>
      </c>
    </row>
    <row r="2131" spans="1:4">
      <c r="A2131">
        <v>0.2102</v>
      </c>
      <c r="B2131">
        <v>0.92676923076923101</v>
      </c>
      <c r="C2131" s="21">
        <f t="shared" si="67"/>
        <v>9.9999999999988987E-5</v>
      </c>
      <c r="D2131" s="21">
        <f t="shared" si="68"/>
        <v>9.2676923076912899E-5</v>
      </c>
    </row>
    <row r="2132" spans="1:4">
      <c r="A2132">
        <v>0.21029999999999999</v>
      </c>
      <c r="B2132">
        <v>0.92707692307692302</v>
      </c>
      <c r="C2132" s="21">
        <f t="shared" si="67"/>
        <v>9.9999999999988987E-5</v>
      </c>
      <c r="D2132" s="21">
        <f t="shared" si="68"/>
        <v>9.2707692307682094E-5</v>
      </c>
    </row>
    <row r="2133" spans="1:4">
      <c r="A2133">
        <v>0.2104</v>
      </c>
      <c r="B2133">
        <v>0.92738461538461503</v>
      </c>
      <c r="C2133" s="21">
        <f t="shared" si="67"/>
        <v>1.0000000000001674E-4</v>
      </c>
      <c r="D2133" s="21">
        <f t="shared" si="68"/>
        <v>9.2738461538477025E-5</v>
      </c>
    </row>
    <row r="2134" spans="1:4">
      <c r="A2134">
        <v>0.21049999999999999</v>
      </c>
      <c r="B2134">
        <v>0.92769230769230804</v>
      </c>
      <c r="C2134" s="21">
        <f t="shared" si="67"/>
        <v>9.9999999999988987E-5</v>
      </c>
      <c r="D2134" s="21">
        <f t="shared" si="68"/>
        <v>9.2769230769220592E-5</v>
      </c>
    </row>
    <row r="2135" spans="1:4">
      <c r="A2135">
        <v>0.21060000000000001</v>
      </c>
      <c r="B2135">
        <v>0.92800000000000005</v>
      </c>
      <c r="C2135" s="21">
        <f t="shared" si="67"/>
        <v>1.0000000000001674E-4</v>
      </c>
      <c r="D2135" s="21">
        <f t="shared" si="68"/>
        <v>9.2800000000015537E-5</v>
      </c>
    </row>
    <row r="2136" spans="1:4">
      <c r="A2136">
        <v>0.2107</v>
      </c>
      <c r="B2136">
        <v>0.92830769230769195</v>
      </c>
      <c r="C2136" s="21">
        <f t="shared" si="67"/>
        <v>9.9999999999988987E-5</v>
      </c>
      <c r="D2136" s="21">
        <f t="shared" si="68"/>
        <v>9.2830769230758969E-5</v>
      </c>
    </row>
    <row r="2137" spans="1:4">
      <c r="A2137">
        <v>0.21079999999999999</v>
      </c>
      <c r="B2137">
        <v>0.92861538461538495</v>
      </c>
      <c r="C2137" s="21">
        <f t="shared" si="67"/>
        <v>9.9999999999988987E-5</v>
      </c>
      <c r="D2137" s="21">
        <f t="shared" si="68"/>
        <v>9.2861538461528272E-5</v>
      </c>
    </row>
    <row r="2138" spans="1:4">
      <c r="A2138">
        <v>0.2109</v>
      </c>
      <c r="B2138">
        <v>0.92892307692307696</v>
      </c>
      <c r="C2138" s="21">
        <f t="shared" si="67"/>
        <v>1.0000000000001674E-4</v>
      </c>
      <c r="D2138" s="21">
        <f t="shared" si="68"/>
        <v>9.2892307692323244E-5</v>
      </c>
    </row>
    <row r="2139" spans="1:4">
      <c r="A2139">
        <v>0.21099999999999999</v>
      </c>
      <c r="B2139">
        <v>0.92923076923076897</v>
      </c>
      <c r="C2139" s="21">
        <f t="shared" si="67"/>
        <v>9.9999999999988987E-5</v>
      </c>
      <c r="D2139" s="21">
        <f t="shared" si="68"/>
        <v>9.2923076923066662E-5</v>
      </c>
    </row>
    <row r="2140" spans="1:4">
      <c r="A2140">
        <v>0.21110000000000001</v>
      </c>
      <c r="B2140">
        <v>0.92953846153846198</v>
      </c>
      <c r="C2140" s="21">
        <f t="shared" si="67"/>
        <v>1.0000000000001674E-4</v>
      </c>
      <c r="D2140" s="21">
        <f t="shared" si="68"/>
        <v>9.2953846153861756E-5</v>
      </c>
    </row>
    <row r="2141" spans="1:4">
      <c r="A2141">
        <v>0.2112</v>
      </c>
      <c r="B2141">
        <v>0.92984615384615399</v>
      </c>
      <c r="C2141" s="21">
        <f t="shared" si="67"/>
        <v>9.9999999999988987E-5</v>
      </c>
      <c r="D2141" s="21">
        <f t="shared" si="68"/>
        <v>9.2984615384605161E-5</v>
      </c>
    </row>
    <row r="2142" spans="1:4">
      <c r="A2142">
        <v>0.21129999999999999</v>
      </c>
      <c r="B2142">
        <v>0.930153846153846</v>
      </c>
      <c r="C2142" s="21">
        <f t="shared" si="67"/>
        <v>9.9999999999988987E-5</v>
      </c>
      <c r="D2142" s="21">
        <f t="shared" si="68"/>
        <v>9.3015384615374356E-5</v>
      </c>
    </row>
    <row r="2143" spans="1:4">
      <c r="A2143">
        <v>0.2114</v>
      </c>
      <c r="B2143">
        <v>0.93046153846153901</v>
      </c>
      <c r="C2143" s="21">
        <f t="shared" ref="C2143:C2206" si="69">A2143-A2142</f>
        <v>1.0000000000001674E-4</v>
      </c>
      <c r="D2143" s="21">
        <f t="shared" ref="D2143:D2206" si="70">B2143*C2143</f>
        <v>9.3046153846169477E-5</v>
      </c>
    </row>
    <row r="2144" spans="1:4">
      <c r="A2144">
        <v>0.21149999999999999</v>
      </c>
      <c r="B2144">
        <v>0.93076923076923102</v>
      </c>
      <c r="C2144" s="21">
        <f t="shared" si="69"/>
        <v>9.9999999999988987E-5</v>
      </c>
      <c r="D2144" s="21">
        <f t="shared" si="70"/>
        <v>9.3076923076912854E-5</v>
      </c>
    </row>
    <row r="2145" spans="1:4">
      <c r="A2145">
        <v>0.21160000000000001</v>
      </c>
      <c r="B2145">
        <v>0.93107692307692302</v>
      </c>
      <c r="C2145" s="21">
        <f t="shared" si="69"/>
        <v>1.0000000000001674E-4</v>
      </c>
      <c r="D2145" s="21">
        <f t="shared" si="70"/>
        <v>9.3107692307707894E-5</v>
      </c>
    </row>
    <row r="2146" spans="1:4">
      <c r="A2146">
        <v>0.2117</v>
      </c>
      <c r="B2146">
        <v>0.93138461538461503</v>
      </c>
      <c r="C2146" s="21">
        <f t="shared" si="69"/>
        <v>9.9999999999988987E-5</v>
      </c>
      <c r="D2146" s="21">
        <f t="shared" si="70"/>
        <v>9.3138461538451244E-5</v>
      </c>
    </row>
    <row r="2147" spans="1:4">
      <c r="A2147">
        <v>0.21179999999999999</v>
      </c>
      <c r="B2147">
        <v>0.93169230769230804</v>
      </c>
      <c r="C2147" s="21">
        <f t="shared" si="69"/>
        <v>9.9999999999988987E-5</v>
      </c>
      <c r="D2147" s="21">
        <f t="shared" si="70"/>
        <v>9.3169230769220548E-5</v>
      </c>
    </row>
    <row r="2148" spans="1:4">
      <c r="A2148">
        <v>0.21190000000000001</v>
      </c>
      <c r="B2148">
        <v>0.93200000000000005</v>
      </c>
      <c r="C2148" s="21">
        <f t="shared" si="69"/>
        <v>1.0000000000001674E-4</v>
      </c>
      <c r="D2148" s="21">
        <f t="shared" si="70"/>
        <v>9.3200000000015615E-5</v>
      </c>
    </row>
    <row r="2149" spans="1:4">
      <c r="A2149">
        <v>0.21199999999999999</v>
      </c>
      <c r="B2149">
        <v>0.93230769230769195</v>
      </c>
      <c r="C2149" s="21">
        <f t="shared" si="69"/>
        <v>9.9999999999988987E-5</v>
      </c>
      <c r="D2149" s="21">
        <f t="shared" si="70"/>
        <v>9.3230769230758924E-5</v>
      </c>
    </row>
    <row r="2150" spans="1:4">
      <c r="A2150">
        <v>0.21210000000000001</v>
      </c>
      <c r="B2150">
        <v>0.93261538461538496</v>
      </c>
      <c r="C2150" s="21">
        <f t="shared" si="69"/>
        <v>1.0000000000001674E-4</v>
      </c>
      <c r="D2150" s="21">
        <f t="shared" si="70"/>
        <v>9.3261538461554113E-5</v>
      </c>
    </row>
    <row r="2151" spans="1:4">
      <c r="A2151">
        <v>0.2122</v>
      </c>
      <c r="B2151">
        <v>0.93292307692307697</v>
      </c>
      <c r="C2151" s="21">
        <f t="shared" si="69"/>
        <v>9.9999999999988987E-5</v>
      </c>
      <c r="D2151" s="21">
        <f t="shared" si="70"/>
        <v>9.3292307692297423E-5</v>
      </c>
    </row>
    <row r="2152" spans="1:4">
      <c r="A2152">
        <v>0.21229999999999999</v>
      </c>
      <c r="B2152">
        <v>0.93323076923076898</v>
      </c>
      <c r="C2152" s="21">
        <f t="shared" si="69"/>
        <v>9.9999999999988987E-5</v>
      </c>
      <c r="D2152" s="21">
        <f t="shared" si="70"/>
        <v>9.3323076923066618E-5</v>
      </c>
    </row>
    <row r="2153" spans="1:4">
      <c r="A2153">
        <v>0.21240000000000001</v>
      </c>
      <c r="B2153">
        <v>0.93353846153846198</v>
      </c>
      <c r="C2153" s="21">
        <f t="shared" si="69"/>
        <v>1.0000000000001674E-4</v>
      </c>
      <c r="D2153" s="21">
        <f t="shared" si="70"/>
        <v>9.3353846153861834E-5</v>
      </c>
    </row>
    <row r="2154" spans="1:4">
      <c r="A2154">
        <v>0.21249999999999999</v>
      </c>
      <c r="B2154">
        <v>0.93384615384615399</v>
      </c>
      <c r="C2154" s="21">
        <f t="shared" si="69"/>
        <v>9.9999999999988987E-5</v>
      </c>
      <c r="D2154" s="21">
        <f t="shared" si="70"/>
        <v>9.3384615384605116E-5</v>
      </c>
    </row>
    <row r="2155" spans="1:4">
      <c r="A2155">
        <v>0.21260000000000001</v>
      </c>
      <c r="B2155">
        <v>0.934153846153846</v>
      </c>
      <c r="C2155" s="21">
        <f t="shared" si="69"/>
        <v>1.0000000000001674E-4</v>
      </c>
      <c r="D2155" s="21">
        <f t="shared" si="70"/>
        <v>9.3415384615400237E-5</v>
      </c>
    </row>
    <row r="2156" spans="1:4">
      <c r="A2156">
        <v>0.2127</v>
      </c>
      <c r="B2156">
        <v>0.93446153846153901</v>
      </c>
      <c r="C2156" s="21">
        <f t="shared" si="69"/>
        <v>9.9999999999988987E-5</v>
      </c>
      <c r="D2156" s="21">
        <f t="shared" si="70"/>
        <v>9.3446153846143615E-5</v>
      </c>
    </row>
    <row r="2157" spans="1:4">
      <c r="A2157">
        <v>0.21279999999999999</v>
      </c>
      <c r="B2157">
        <v>0.93476923076923102</v>
      </c>
      <c r="C2157" s="21">
        <f t="shared" si="69"/>
        <v>9.9999999999988987E-5</v>
      </c>
      <c r="D2157" s="21">
        <f t="shared" si="70"/>
        <v>9.347692307691281E-5</v>
      </c>
    </row>
    <row r="2158" spans="1:4">
      <c r="A2158">
        <v>0.21290000000000001</v>
      </c>
      <c r="B2158">
        <v>0.93507692307692303</v>
      </c>
      <c r="C2158" s="21">
        <f t="shared" si="69"/>
        <v>1.0000000000001674E-4</v>
      </c>
      <c r="D2158" s="21">
        <f t="shared" si="70"/>
        <v>9.3507692307707958E-5</v>
      </c>
    </row>
    <row r="2159" spans="1:4">
      <c r="A2159">
        <v>0.21299999999999999</v>
      </c>
      <c r="B2159">
        <v>0.93538461538461504</v>
      </c>
      <c r="C2159" s="21">
        <f t="shared" si="69"/>
        <v>9.9999999999988987E-5</v>
      </c>
      <c r="D2159" s="21">
        <f t="shared" si="70"/>
        <v>9.35384615384512E-5</v>
      </c>
    </row>
    <row r="2160" spans="1:4">
      <c r="A2160">
        <v>0.21310000000000001</v>
      </c>
      <c r="B2160">
        <v>0.93569230769230805</v>
      </c>
      <c r="C2160" s="21">
        <f t="shared" si="69"/>
        <v>1.0000000000001674E-4</v>
      </c>
      <c r="D2160" s="21">
        <f t="shared" si="70"/>
        <v>9.356923076924647E-5</v>
      </c>
    </row>
    <row r="2161" spans="1:4">
      <c r="A2161">
        <v>0.2132</v>
      </c>
      <c r="B2161">
        <v>0.93600000000000005</v>
      </c>
      <c r="C2161" s="21">
        <f t="shared" si="69"/>
        <v>9.9999999999988987E-5</v>
      </c>
      <c r="D2161" s="21">
        <f t="shared" si="70"/>
        <v>9.3599999999989698E-5</v>
      </c>
    </row>
    <row r="2162" spans="1:4">
      <c r="A2162">
        <v>0.21329999999999999</v>
      </c>
      <c r="B2162">
        <v>0.93630769230769195</v>
      </c>
      <c r="C2162" s="21">
        <f t="shared" si="69"/>
        <v>9.9999999999988987E-5</v>
      </c>
      <c r="D2162" s="21">
        <f t="shared" si="70"/>
        <v>9.363076923075888E-5</v>
      </c>
    </row>
    <row r="2163" spans="1:4">
      <c r="A2163">
        <v>0.21340000000000001</v>
      </c>
      <c r="B2163">
        <v>0.93661538461538496</v>
      </c>
      <c r="C2163" s="21">
        <f t="shared" si="69"/>
        <v>1.0000000000001674E-4</v>
      </c>
      <c r="D2163" s="21">
        <f t="shared" si="70"/>
        <v>9.3661538461554177E-5</v>
      </c>
    </row>
    <row r="2164" spans="1:4">
      <c r="A2164">
        <v>0.2135</v>
      </c>
      <c r="B2164">
        <v>0.93692307692307697</v>
      </c>
      <c r="C2164" s="21">
        <f t="shared" si="69"/>
        <v>9.9999999999988987E-5</v>
      </c>
      <c r="D2164" s="21">
        <f t="shared" si="70"/>
        <v>9.3692307692297378E-5</v>
      </c>
    </row>
    <row r="2165" spans="1:4">
      <c r="A2165">
        <v>0.21360000000000001</v>
      </c>
      <c r="B2165">
        <v>0.93723076923076898</v>
      </c>
      <c r="C2165" s="21">
        <f t="shared" si="69"/>
        <v>1.0000000000001674E-4</v>
      </c>
      <c r="D2165" s="21">
        <f t="shared" si="70"/>
        <v>9.3723076923092594E-5</v>
      </c>
    </row>
    <row r="2166" spans="1:4">
      <c r="A2166">
        <v>0.2137</v>
      </c>
      <c r="B2166">
        <v>0.93753846153846199</v>
      </c>
      <c r="C2166" s="21">
        <f t="shared" si="69"/>
        <v>9.9999999999988987E-5</v>
      </c>
      <c r="D2166" s="21">
        <f t="shared" si="70"/>
        <v>9.3753846153835877E-5</v>
      </c>
    </row>
    <row r="2167" spans="1:4">
      <c r="A2167">
        <v>0.21379999999999999</v>
      </c>
      <c r="B2167">
        <v>0.937846153846154</v>
      </c>
      <c r="C2167" s="21">
        <f t="shared" si="69"/>
        <v>9.9999999999988987E-5</v>
      </c>
      <c r="D2167" s="21">
        <f t="shared" si="70"/>
        <v>9.3784615384605072E-5</v>
      </c>
    </row>
    <row r="2168" spans="1:4">
      <c r="A2168">
        <v>0.21390000000000001</v>
      </c>
      <c r="B2168">
        <v>0.938153846153846</v>
      </c>
      <c r="C2168" s="21">
        <f t="shared" si="69"/>
        <v>1.0000000000001674E-4</v>
      </c>
      <c r="D2168" s="21">
        <f t="shared" si="70"/>
        <v>9.3815384615400301E-5</v>
      </c>
    </row>
    <row r="2169" spans="1:4">
      <c r="A2169">
        <v>0.214</v>
      </c>
      <c r="B2169">
        <v>0.93846153846153901</v>
      </c>
      <c r="C2169" s="21">
        <f t="shared" si="69"/>
        <v>9.9999999999988987E-5</v>
      </c>
      <c r="D2169" s="21">
        <f t="shared" si="70"/>
        <v>9.384615384614357E-5</v>
      </c>
    </row>
    <row r="2170" spans="1:4">
      <c r="A2170">
        <v>0.21410000000000001</v>
      </c>
      <c r="B2170">
        <v>0.93876923076923102</v>
      </c>
      <c r="C2170" s="21">
        <f t="shared" si="69"/>
        <v>1.0000000000001674E-4</v>
      </c>
      <c r="D2170" s="21">
        <f t="shared" si="70"/>
        <v>9.3876923076938813E-5</v>
      </c>
    </row>
    <row r="2171" spans="1:4">
      <c r="A2171">
        <v>0.2142</v>
      </c>
      <c r="B2171">
        <v>0.93907692307692303</v>
      </c>
      <c r="C2171" s="21">
        <f t="shared" si="69"/>
        <v>9.9999999999988987E-5</v>
      </c>
      <c r="D2171" s="21">
        <f t="shared" si="70"/>
        <v>9.390769230768196E-5</v>
      </c>
    </row>
    <row r="2172" spans="1:4">
      <c r="A2172">
        <v>0.21429999999999999</v>
      </c>
      <c r="B2172">
        <v>0.93938461538461504</v>
      </c>
      <c r="C2172" s="21">
        <f t="shared" si="69"/>
        <v>9.9999999999988987E-5</v>
      </c>
      <c r="D2172" s="21">
        <f t="shared" si="70"/>
        <v>9.3938461538451155E-5</v>
      </c>
    </row>
    <row r="2173" spans="1:4">
      <c r="A2173">
        <v>0.21440000000000001</v>
      </c>
      <c r="B2173">
        <v>0.93969230769230805</v>
      </c>
      <c r="C2173" s="21">
        <f t="shared" si="69"/>
        <v>1.0000000000001674E-4</v>
      </c>
      <c r="D2173" s="21">
        <f t="shared" si="70"/>
        <v>9.3969230769246534E-5</v>
      </c>
    </row>
    <row r="2174" spans="1:4">
      <c r="A2174">
        <v>0.2145</v>
      </c>
      <c r="B2174">
        <v>0.94</v>
      </c>
      <c r="C2174" s="21">
        <f t="shared" si="69"/>
        <v>9.9999999999988987E-5</v>
      </c>
      <c r="D2174" s="21">
        <f t="shared" si="70"/>
        <v>9.399999999998964E-5</v>
      </c>
    </row>
    <row r="2175" spans="1:4">
      <c r="A2175">
        <v>0.21460000000000001</v>
      </c>
      <c r="B2175">
        <v>0.94030769230769196</v>
      </c>
      <c r="C2175" s="21">
        <f t="shared" si="69"/>
        <v>1.0000000000001674E-4</v>
      </c>
      <c r="D2175" s="21">
        <f t="shared" si="70"/>
        <v>9.4030769230784938E-5</v>
      </c>
    </row>
    <row r="2176" spans="1:4">
      <c r="A2176">
        <v>0.2147</v>
      </c>
      <c r="B2176">
        <v>0.94061538461538496</v>
      </c>
      <c r="C2176" s="21">
        <f t="shared" si="69"/>
        <v>9.9999999999988987E-5</v>
      </c>
      <c r="D2176" s="21">
        <f t="shared" si="70"/>
        <v>9.4061538461528139E-5</v>
      </c>
    </row>
    <row r="2177" spans="1:4">
      <c r="A2177">
        <v>0.21479999999999999</v>
      </c>
      <c r="B2177">
        <v>0.94092307692307697</v>
      </c>
      <c r="C2177" s="21">
        <f t="shared" si="69"/>
        <v>9.9999999999988987E-5</v>
      </c>
      <c r="D2177" s="21">
        <f t="shared" si="70"/>
        <v>9.4092307692297334E-5</v>
      </c>
    </row>
    <row r="2178" spans="1:4">
      <c r="A2178">
        <v>0.21490000000000001</v>
      </c>
      <c r="B2178">
        <v>0.94123076923076898</v>
      </c>
      <c r="C2178" s="21">
        <f t="shared" si="69"/>
        <v>1.0000000000001674E-4</v>
      </c>
      <c r="D2178" s="21">
        <f t="shared" si="70"/>
        <v>9.4123076923092658E-5</v>
      </c>
    </row>
    <row r="2179" spans="1:4">
      <c r="A2179">
        <v>0.215</v>
      </c>
      <c r="B2179">
        <v>0.94153846153846199</v>
      </c>
      <c r="C2179" s="21">
        <f t="shared" si="69"/>
        <v>9.9999999999988987E-5</v>
      </c>
      <c r="D2179" s="21">
        <f t="shared" si="70"/>
        <v>9.4153846153835832E-5</v>
      </c>
    </row>
    <row r="2180" spans="1:4">
      <c r="A2180">
        <v>0.21510000000000001</v>
      </c>
      <c r="B2180">
        <v>0.941846153846154</v>
      </c>
      <c r="C2180" s="21">
        <f t="shared" si="69"/>
        <v>1.0000000000001674E-4</v>
      </c>
      <c r="D2180" s="21">
        <f t="shared" si="70"/>
        <v>9.418461538463117E-5</v>
      </c>
    </row>
    <row r="2181" spans="1:4">
      <c r="A2181">
        <v>0.2152</v>
      </c>
      <c r="B2181">
        <v>0.94215384615384601</v>
      </c>
      <c r="C2181" s="21">
        <f t="shared" si="69"/>
        <v>9.9999999999988987E-5</v>
      </c>
      <c r="D2181" s="21">
        <f t="shared" si="70"/>
        <v>9.4215384615374222E-5</v>
      </c>
    </row>
    <row r="2182" spans="1:4">
      <c r="A2182">
        <v>0.21529999999999999</v>
      </c>
      <c r="B2182">
        <v>0.94246153846153902</v>
      </c>
      <c r="C2182" s="21">
        <f t="shared" si="69"/>
        <v>9.9999999999988987E-5</v>
      </c>
      <c r="D2182" s="21">
        <f t="shared" si="70"/>
        <v>9.4246153846143526E-5</v>
      </c>
    </row>
    <row r="2183" spans="1:4">
      <c r="A2183">
        <v>0.21540000000000001</v>
      </c>
      <c r="B2183">
        <v>0.94276923076923103</v>
      </c>
      <c r="C2183" s="21">
        <f t="shared" si="69"/>
        <v>1.0000000000001674E-4</v>
      </c>
      <c r="D2183" s="21">
        <f t="shared" si="70"/>
        <v>9.4276923076938891E-5</v>
      </c>
    </row>
    <row r="2184" spans="1:4">
      <c r="A2184">
        <v>0.2155</v>
      </c>
      <c r="B2184">
        <v>0.94307692307692303</v>
      </c>
      <c r="C2184" s="21">
        <f t="shared" si="69"/>
        <v>9.9999999999988987E-5</v>
      </c>
      <c r="D2184" s="21">
        <f t="shared" si="70"/>
        <v>9.4307692307681916E-5</v>
      </c>
    </row>
    <row r="2185" spans="1:4">
      <c r="A2185">
        <v>0.21560000000000001</v>
      </c>
      <c r="B2185">
        <v>0.94338461538461504</v>
      </c>
      <c r="C2185" s="21">
        <f t="shared" si="69"/>
        <v>1.0000000000001674E-4</v>
      </c>
      <c r="D2185" s="21">
        <f t="shared" si="70"/>
        <v>9.4338461538477294E-5</v>
      </c>
    </row>
    <row r="2186" spans="1:4">
      <c r="A2186">
        <v>0.2157</v>
      </c>
      <c r="B2186">
        <v>0.94369230769230805</v>
      </c>
      <c r="C2186" s="21">
        <f t="shared" si="69"/>
        <v>9.9999999999988987E-5</v>
      </c>
      <c r="D2186" s="21">
        <f t="shared" si="70"/>
        <v>9.4369230769220414E-5</v>
      </c>
    </row>
    <row r="2187" spans="1:4">
      <c r="A2187">
        <v>0.21579999999999999</v>
      </c>
      <c r="B2187">
        <v>0.94399999999999995</v>
      </c>
      <c r="C2187" s="21">
        <f t="shared" si="69"/>
        <v>9.9999999999988987E-5</v>
      </c>
      <c r="D2187" s="21">
        <f t="shared" si="70"/>
        <v>9.4399999999989596E-5</v>
      </c>
    </row>
    <row r="2188" spans="1:4">
      <c r="A2188">
        <v>0.21590000000000001</v>
      </c>
      <c r="B2188">
        <v>0.94430769230769196</v>
      </c>
      <c r="C2188" s="21">
        <f t="shared" si="69"/>
        <v>1.0000000000001674E-4</v>
      </c>
      <c r="D2188" s="21">
        <f t="shared" si="70"/>
        <v>9.4430769230785001E-5</v>
      </c>
    </row>
    <row r="2189" spans="1:4">
      <c r="A2189">
        <v>0.216</v>
      </c>
      <c r="B2189">
        <v>0.94461538461538497</v>
      </c>
      <c r="C2189" s="21">
        <f t="shared" si="69"/>
        <v>9.9999999999988987E-5</v>
      </c>
      <c r="D2189" s="21">
        <f t="shared" si="70"/>
        <v>9.4461538461528094E-5</v>
      </c>
    </row>
    <row r="2190" spans="1:4">
      <c r="A2190">
        <v>0.21609999999999999</v>
      </c>
      <c r="B2190">
        <v>0.94492307692307698</v>
      </c>
      <c r="C2190" s="21">
        <f t="shared" si="69"/>
        <v>9.9999999999988987E-5</v>
      </c>
      <c r="D2190" s="21">
        <f t="shared" si="70"/>
        <v>9.4492307692297289E-5</v>
      </c>
    </row>
    <row r="2191" spans="1:4">
      <c r="A2191">
        <v>0.2162</v>
      </c>
      <c r="B2191">
        <v>0.94523076923076899</v>
      </c>
      <c r="C2191" s="21">
        <f t="shared" si="69"/>
        <v>1.0000000000001674E-4</v>
      </c>
      <c r="D2191" s="21">
        <f t="shared" si="70"/>
        <v>9.4523076923092722E-5</v>
      </c>
    </row>
    <row r="2192" spans="1:4">
      <c r="A2192">
        <v>0.21629999999999999</v>
      </c>
      <c r="B2192">
        <v>0.94553846153846199</v>
      </c>
      <c r="C2192" s="21">
        <f t="shared" si="69"/>
        <v>9.9999999999988987E-5</v>
      </c>
      <c r="D2192" s="21">
        <f t="shared" si="70"/>
        <v>9.4553846153835788E-5</v>
      </c>
    </row>
    <row r="2193" spans="1:4">
      <c r="A2193">
        <v>0.21640000000000001</v>
      </c>
      <c r="B2193">
        <v>0.945846153846154</v>
      </c>
      <c r="C2193" s="21">
        <f t="shared" si="69"/>
        <v>1.0000000000001674E-4</v>
      </c>
      <c r="D2193" s="21">
        <f t="shared" si="70"/>
        <v>9.4584615384631234E-5</v>
      </c>
    </row>
    <row r="2194" spans="1:4">
      <c r="A2194">
        <v>0.2165</v>
      </c>
      <c r="B2194">
        <v>0.94615384615384601</v>
      </c>
      <c r="C2194" s="21">
        <f t="shared" si="69"/>
        <v>9.9999999999988987E-5</v>
      </c>
      <c r="D2194" s="21">
        <f t="shared" si="70"/>
        <v>9.4615384615374178E-5</v>
      </c>
    </row>
    <row r="2195" spans="1:4">
      <c r="A2195">
        <v>0.21659999999999999</v>
      </c>
      <c r="B2195">
        <v>0.94646153846153902</v>
      </c>
      <c r="C2195" s="21">
        <f t="shared" si="69"/>
        <v>9.9999999999988987E-5</v>
      </c>
      <c r="D2195" s="21">
        <f t="shared" si="70"/>
        <v>9.4646153846143481E-5</v>
      </c>
    </row>
    <row r="2196" spans="1:4">
      <c r="A2196">
        <v>0.2167</v>
      </c>
      <c r="B2196">
        <v>0.94676923076923103</v>
      </c>
      <c r="C2196" s="21">
        <f t="shared" si="69"/>
        <v>1.0000000000001674E-4</v>
      </c>
      <c r="D2196" s="21">
        <f t="shared" si="70"/>
        <v>9.4676923076938955E-5</v>
      </c>
    </row>
    <row r="2197" spans="1:4">
      <c r="A2197">
        <v>0.21679999999999999</v>
      </c>
      <c r="B2197">
        <v>0.94707692307692304</v>
      </c>
      <c r="C2197" s="21">
        <f t="shared" si="69"/>
        <v>9.9999999999988987E-5</v>
      </c>
      <c r="D2197" s="21">
        <f t="shared" si="70"/>
        <v>9.4707692307681871E-5</v>
      </c>
    </row>
    <row r="2198" spans="1:4">
      <c r="A2198">
        <v>0.21690000000000001</v>
      </c>
      <c r="B2198">
        <v>0.94738461538461505</v>
      </c>
      <c r="C2198" s="21">
        <f t="shared" si="69"/>
        <v>1.0000000000001674E-4</v>
      </c>
      <c r="D2198" s="21">
        <f t="shared" si="70"/>
        <v>9.4738461538477372E-5</v>
      </c>
    </row>
    <row r="2199" spans="1:4">
      <c r="A2199">
        <v>0.217</v>
      </c>
      <c r="B2199">
        <v>0.94769230769230794</v>
      </c>
      <c r="C2199" s="21">
        <f t="shared" si="69"/>
        <v>9.9999999999988987E-5</v>
      </c>
      <c r="D2199" s="21">
        <f t="shared" si="70"/>
        <v>9.4769230769220356E-5</v>
      </c>
    </row>
    <row r="2200" spans="1:4">
      <c r="A2200">
        <v>0.21709999999999999</v>
      </c>
      <c r="B2200">
        <v>0.94799999999999995</v>
      </c>
      <c r="C2200" s="21">
        <f t="shared" si="69"/>
        <v>9.9999999999988987E-5</v>
      </c>
      <c r="D2200" s="21">
        <f t="shared" si="70"/>
        <v>9.4799999999989551E-5</v>
      </c>
    </row>
    <row r="2201" spans="1:4">
      <c r="A2201">
        <v>0.2172</v>
      </c>
      <c r="B2201">
        <v>0.94830769230769196</v>
      </c>
      <c r="C2201" s="21">
        <f t="shared" si="69"/>
        <v>1.0000000000001674E-4</v>
      </c>
      <c r="D2201" s="21">
        <f t="shared" si="70"/>
        <v>9.4830769230785079E-5</v>
      </c>
    </row>
    <row r="2202" spans="1:4">
      <c r="A2202">
        <v>0.21729999999999999</v>
      </c>
      <c r="B2202">
        <v>0.94861538461538497</v>
      </c>
      <c r="C2202" s="21">
        <f t="shared" si="69"/>
        <v>9.9999999999988987E-5</v>
      </c>
      <c r="D2202" s="21">
        <f t="shared" si="70"/>
        <v>9.486153846152805E-5</v>
      </c>
    </row>
    <row r="2203" spans="1:4">
      <c r="A2203">
        <v>0.21740000000000001</v>
      </c>
      <c r="B2203">
        <v>0.94892307692307698</v>
      </c>
      <c r="C2203" s="21">
        <f t="shared" si="69"/>
        <v>1.0000000000001674E-4</v>
      </c>
      <c r="D2203" s="21">
        <f t="shared" si="70"/>
        <v>9.4892307692323591E-5</v>
      </c>
    </row>
    <row r="2204" spans="1:4">
      <c r="A2204">
        <v>0.2175</v>
      </c>
      <c r="B2204">
        <v>0.94923076923076899</v>
      </c>
      <c r="C2204" s="21">
        <f t="shared" si="69"/>
        <v>9.9999999999988987E-5</v>
      </c>
      <c r="D2204" s="21">
        <f t="shared" si="70"/>
        <v>9.492307692306644E-5</v>
      </c>
    </row>
    <row r="2205" spans="1:4">
      <c r="A2205">
        <v>0.21759999999999999</v>
      </c>
      <c r="B2205">
        <v>0.949538461538462</v>
      </c>
      <c r="C2205" s="21">
        <f t="shared" si="69"/>
        <v>9.9999999999988987E-5</v>
      </c>
      <c r="D2205" s="21">
        <f t="shared" si="70"/>
        <v>9.4953846153835743E-5</v>
      </c>
    </row>
    <row r="2206" spans="1:4">
      <c r="A2206">
        <v>0.2177</v>
      </c>
      <c r="B2206">
        <v>0.94984615384615401</v>
      </c>
      <c r="C2206" s="21">
        <f t="shared" si="69"/>
        <v>1.0000000000001674E-4</v>
      </c>
      <c r="D2206" s="21">
        <f t="shared" si="70"/>
        <v>9.4984615384631298E-5</v>
      </c>
    </row>
    <row r="2207" spans="1:4">
      <c r="A2207">
        <v>0.21779999999999999</v>
      </c>
      <c r="B2207">
        <v>0.95015384615384602</v>
      </c>
      <c r="C2207" s="21">
        <f t="shared" ref="C2207:C2270" si="71">A2207-A2206</f>
        <v>9.9999999999988987E-5</v>
      </c>
      <c r="D2207" s="21">
        <f t="shared" ref="D2207:D2270" si="72">B2207*C2207</f>
        <v>9.5015384615374133E-5</v>
      </c>
    </row>
    <row r="2208" spans="1:4">
      <c r="A2208">
        <v>0.21790000000000001</v>
      </c>
      <c r="B2208">
        <v>0.95046153846153902</v>
      </c>
      <c r="C2208" s="21">
        <f t="shared" si="71"/>
        <v>1.0000000000001674E-4</v>
      </c>
      <c r="D2208" s="21">
        <f t="shared" si="72"/>
        <v>9.504615384616981E-5</v>
      </c>
    </row>
    <row r="2209" spans="1:4">
      <c r="A2209">
        <v>0.218</v>
      </c>
      <c r="B2209">
        <v>0.95076923076923103</v>
      </c>
      <c r="C2209" s="21">
        <f t="shared" si="71"/>
        <v>9.9999999999988987E-5</v>
      </c>
      <c r="D2209" s="21">
        <f t="shared" si="72"/>
        <v>9.5076923076912632E-5</v>
      </c>
    </row>
    <row r="2210" spans="1:4">
      <c r="A2210">
        <v>0.21809999999999999</v>
      </c>
      <c r="B2210">
        <v>0.95107692307692304</v>
      </c>
      <c r="C2210" s="21">
        <f t="shared" si="71"/>
        <v>9.9999999999988987E-5</v>
      </c>
      <c r="D2210" s="21">
        <f t="shared" si="72"/>
        <v>9.5107692307681827E-5</v>
      </c>
    </row>
    <row r="2211" spans="1:4">
      <c r="A2211">
        <v>0.21820000000000001</v>
      </c>
      <c r="B2211">
        <v>0.95138461538461505</v>
      </c>
      <c r="C2211" s="21">
        <f t="shared" si="71"/>
        <v>1.0000000000001674E-4</v>
      </c>
      <c r="D2211" s="21">
        <f t="shared" si="72"/>
        <v>9.5138461538477436E-5</v>
      </c>
    </row>
    <row r="2212" spans="1:4">
      <c r="A2212">
        <v>0.21829999999999999</v>
      </c>
      <c r="B2212">
        <v>0.95169230769230795</v>
      </c>
      <c r="C2212" s="21">
        <f t="shared" si="71"/>
        <v>9.9999999999988987E-5</v>
      </c>
      <c r="D2212" s="21">
        <f t="shared" si="72"/>
        <v>9.5169230769220312E-5</v>
      </c>
    </row>
    <row r="2213" spans="1:4">
      <c r="A2213">
        <v>0.21840000000000001</v>
      </c>
      <c r="B2213">
        <v>0.95199999999999996</v>
      </c>
      <c r="C2213" s="21">
        <f t="shared" si="71"/>
        <v>1.0000000000001674E-4</v>
      </c>
      <c r="D2213" s="21">
        <f t="shared" si="72"/>
        <v>9.5200000000015934E-5</v>
      </c>
    </row>
    <row r="2214" spans="1:4">
      <c r="A2214">
        <v>0.2185</v>
      </c>
      <c r="B2214">
        <v>0.95230769230769197</v>
      </c>
      <c r="C2214" s="21">
        <f t="shared" si="71"/>
        <v>9.9999999999988987E-5</v>
      </c>
      <c r="D2214" s="21">
        <f t="shared" si="72"/>
        <v>9.5230769230758702E-5</v>
      </c>
    </row>
    <row r="2215" spans="1:4">
      <c r="A2215">
        <v>0.21859999999999999</v>
      </c>
      <c r="B2215">
        <v>0.95261538461538497</v>
      </c>
      <c r="C2215" s="21">
        <f t="shared" si="71"/>
        <v>9.9999999999988987E-5</v>
      </c>
      <c r="D2215" s="21">
        <f t="shared" si="72"/>
        <v>9.5261538461528005E-5</v>
      </c>
    </row>
    <row r="2216" spans="1:4">
      <c r="A2216">
        <v>0.21870000000000001</v>
      </c>
      <c r="B2216">
        <v>0.95292307692307698</v>
      </c>
      <c r="C2216" s="21">
        <f t="shared" si="71"/>
        <v>1.0000000000001674E-4</v>
      </c>
      <c r="D2216" s="21">
        <f t="shared" si="72"/>
        <v>9.5292307692323655E-5</v>
      </c>
    </row>
    <row r="2217" spans="1:4">
      <c r="A2217">
        <v>0.21879999999999999</v>
      </c>
      <c r="B2217">
        <v>0.95323076923076899</v>
      </c>
      <c r="C2217" s="21">
        <f t="shared" si="71"/>
        <v>9.9999999999988987E-5</v>
      </c>
      <c r="D2217" s="21">
        <f t="shared" si="72"/>
        <v>9.5323076923066395E-5</v>
      </c>
    </row>
    <row r="2218" spans="1:4">
      <c r="A2218">
        <v>0.21890000000000001</v>
      </c>
      <c r="B2218">
        <v>0.953538461538462</v>
      </c>
      <c r="C2218" s="21">
        <f t="shared" si="71"/>
        <v>1.0000000000001674E-4</v>
      </c>
      <c r="D2218" s="21">
        <f t="shared" si="72"/>
        <v>9.5353846153862167E-5</v>
      </c>
    </row>
    <row r="2219" spans="1:4">
      <c r="A2219">
        <v>0.219</v>
      </c>
      <c r="B2219">
        <v>0.95384615384615401</v>
      </c>
      <c r="C2219" s="21">
        <f t="shared" si="71"/>
        <v>9.9999999999988987E-5</v>
      </c>
      <c r="D2219" s="21">
        <f t="shared" si="72"/>
        <v>9.5384615384604894E-5</v>
      </c>
    </row>
    <row r="2220" spans="1:4">
      <c r="A2220">
        <v>0.21909999999999999</v>
      </c>
      <c r="B2220">
        <v>0.95415384615384602</v>
      </c>
      <c r="C2220" s="21">
        <f t="shared" si="71"/>
        <v>9.9999999999988987E-5</v>
      </c>
      <c r="D2220" s="21">
        <f t="shared" si="72"/>
        <v>9.5415384615374089E-5</v>
      </c>
    </row>
    <row r="2221" spans="1:4">
      <c r="A2221">
        <v>0.21920000000000001</v>
      </c>
      <c r="B2221">
        <v>0.95446153846153903</v>
      </c>
      <c r="C2221" s="21">
        <f t="shared" si="71"/>
        <v>1.0000000000001674E-4</v>
      </c>
      <c r="D2221" s="21">
        <f t="shared" si="72"/>
        <v>9.5446153846169888E-5</v>
      </c>
    </row>
    <row r="2222" spans="1:4">
      <c r="A2222">
        <v>0.21929999999999999</v>
      </c>
      <c r="B2222">
        <v>0.95476923076923104</v>
      </c>
      <c r="C2222" s="21">
        <f t="shared" si="71"/>
        <v>9.9999999999988987E-5</v>
      </c>
      <c r="D2222" s="21">
        <f t="shared" si="72"/>
        <v>9.5476923076912587E-5</v>
      </c>
    </row>
    <row r="2223" spans="1:4">
      <c r="A2223">
        <v>0.21940000000000001</v>
      </c>
      <c r="B2223">
        <v>0.95507692307692305</v>
      </c>
      <c r="C2223" s="21">
        <f t="shared" si="71"/>
        <v>1.0000000000001674E-4</v>
      </c>
      <c r="D2223" s="21">
        <f t="shared" si="72"/>
        <v>9.5507692307708291E-5</v>
      </c>
    </row>
    <row r="2224" spans="1:4">
      <c r="A2224">
        <v>0.2195</v>
      </c>
      <c r="B2224">
        <v>0.95538461538461505</v>
      </c>
      <c r="C2224" s="21">
        <f t="shared" si="71"/>
        <v>9.9999999999988987E-5</v>
      </c>
      <c r="D2224" s="21">
        <f t="shared" si="72"/>
        <v>9.5538461538450977E-5</v>
      </c>
    </row>
    <row r="2225" spans="1:4">
      <c r="A2225">
        <v>0.21959999999999999</v>
      </c>
      <c r="B2225">
        <v>0.95569230769230795</v>
      </c>
      <c r="C2225" s="21">
        <f t="shared" si="71"/>
        <v>9.9999999999988987E-5</v>
      </c>
      <c r="D2225" s="21">
        <f t="shared" si="72"/>
        <v>9.5569230769220267E-5</v>
      </c>
    </row>
    <row r="2226" spans="1:4">
      <c r="A2226">
        <v>0.21970000000000001</v>
      </c>
      <c r="B2226">
        <v>0.95599999999999996</v>
      </c>
      <c r="C2226" s="21">
        <f t="shared" si="71"/>
        <v>1.0000000000001674E-4</v>
      </c>
      <c r="D2226" s="21">
        <f t="shared" si="72"/>
        <v>9.5600000000015998E-5</v>
      </c>
    </row>
    <row r="2227" spans="1:4">
      <c r="A2227">
        <v>0.2198</v>
      </c>
      <c r="B2227">
        <v>0.95630769230769197</v>
      </c>
      <c r="C2227" s="21">
        <f t="shared" si="71"/>
        <v>9.9999999999988987E-5</v>
      </c>
      <c r="D2227" s="21">
        <f t="shared" si="72"/>
        <v>9.5630769230758671E-5</v>
      </c>
    </row>
    <row r="2228" spans="1:4">
      <c r="A2228">
        <v>0.21990000000000001</v>
      </c>
      <c r="B2228">
        <v>0.95661538461538498</v>
      </c>
      <c r="C2228" s="21">
        <f t="shared" si="71"/>
        <v>1.0000000000001674E-4</v>
      </c>
      <c r="D2228" s="21">
        <f t="shared" si="72"/>
        <v>9.566153846155451E-5</v>
      </c>
    </row>
    <row r="2229" spans="1:4">
      <c r="A2229">
        <v>0.22</v>
      </c>
      <c r="B2229">
        <v>0.95692307692307699</v>
      </c>
      <c r="C2229" s="21">
        <f t="shared" si="71"/>
        <v>9.9999999999988987E-5</v>
      </c>
      <c r="D2229" s="21">
        <f t="shared" si="72"/>
        <v>9.5692307692297156E-5</v>
      </c>
    </row>
    <row r="2230" spans="1:4">
      <c r="A2230">
        <v>0.22009999999999999</v>
      </c>
      <c r="B2230">
        <v>0.957230769230769</v>
      </c>
      <c r="C2230" s="21">
        <f t="shared" si="71"/>
        <v>9.9999999999988987E-5</v>
      </c>
      <c r="D2230" s="21">
        <f t="shared" si="72"/>
        <v>9.5723076923066351E-5</v>
      </c>
    </row>
    <row r="2231" spans="1:4">
      <c r="A2231">
        <v>0.22020000000000001</v>
      </c>
      <c r="B2231">
        <v>0.957538461538462</v>
      </c>
      <c r="C2231" s="21">
        <f t="shared" si="71"/>
        <v>1.0000000000001674E-4</v>
      </c>
      <c r="D2231" s="21">
        <f t="shared" si="72"/>
        <v>9.5753846153862231E-5</v>
      </c>
    </row>
    <row r="2232" spans="1:4">
      <c r="A2232">
        <v>0.2203</v>
      </c>
      <c r="B2232">
        <v>0.95784615384615401</v>
      </c>
      <c r="C2232" s="21">
        <f t="shared" si="71"/>
        <v>9.9999999999988987E-5</v>
      </c>
      <c r="D2232" s="21">
        <f t="shared" si="72"/>
        <v>9.5784615384604849E-5</v>
      </c>
    </row>
    <row r="2233" spans="1:4">
      <c r="A2233">
        <v>0.22040000000000001</v>
      </c>
      <c r="B2233">
        <v>0.95815384615384602</v>
      </c>
      <c r="C2233" s="21">
        <f t="shared" si="71"/>
        <v>1.0000000000001674E-4</v>
      </c>
      <c r="D2233" s="21">
        <f t="shared" si="72"/>
        <v>9.5815384615400648E-5</v>
      </c>
    </row>
    <row r="2234" spans="1:4">
      <c r="A2234">
        <v>0.2205</v>
      </c>
      <c r="B2234">
        <v>0.95846153846153803</v>
      </c>
      <c r="C2234" s="21">
        <f t="shared" si="71"/>
        <v>9.9999999999988987E-5</v>
      </c>
      <c r="D2234" s="21">
        <f t="shared" si="72"/>
        <v>9.5846153846143253E-5</v>
      </c>
    </row>
    <row r="2235" spans="1:4">
      <c r="A2235">
        <v>0.22059999999999999</v>
      </c>
      <c r="B2235">
        <v>0.95876923076923104</v>
      </c>
      <c r="C2235" s="21">
        <f t="shared" si="71"/>
        <v>9.9999999999988987E-5</v>
      </c>
      <c r="D2235" s="21">
        <f t="shared" si="72"/>
        <v>9.5876923076912543E-5</v>
      </c>
    </row>
    <row r="2236" spans="1:4">
      <c r="A2236">
        <v>0.22070000000000001</v>
      </c>
      <c r="B2236">
        <v>0.95907692307692305</v>
      </c>
      <c r="C2236" s="21">
        <f t="shared" si="71"/>
        <v>1.0000000000001674E-4</v>
      </c>
      <c r="D2236" s="21">
        <f t="shared" si="72"/>
        <v>9.5907692307708369E-5</v>
      </c>
    </row>
    <row r="2237" spans="1:4">
      <c r="A2237">
        <v>0.2208</v>
      </c>
      <c r="B2237">
        <v>0.95938461538461595</v>
      </c>
      <c r="C2237" s="21">
        <f t="shared" si="71"/>
        <v>9.9999999999988987E-5</v>
      </c>
      <c r="D2237" s="21">
        <f t="shared" si="72"/>
        <v>9.5938461538451028E-5</v>
      </c>
    </row>
    <row r="2238" spans="1:4">
      <c r="A2238">
        <v>0.22090000000000001</v>
      </c>
      <c r="B2238">
        <v>0.95969230769230796</v>
      </c>
      <c r="C2238" s="21">
        <f t="shared" si="71"/>
        <v>1.0000000000001674E-4</v>
      </c>
      <c r="D2238" s="21">
        <f t="shared" si="72"/>
        <v>9.5969230769246867E-5</v>
      </c>
    </row>
    <row r="2239" spans="1:4">
      <c r="A2239">
        <v>0.221</v>
      </c>
      <c r="B2239">
        <v>0.96</v>
      </c>
      <c r="C2239" s="21">
        <f t="shared" si="71"/>
        <v>9.9999999999988987E-5</v>
      </c>
      <c r="D2239" s="21">
        <f t="shared" si="72"/>
        <v>9.5999999999989418E-5</v>
      </c>
    </row>
    <row r="2240" spans="1:4">
      <c r="A2240">
        <v>0.22109999999999999</v>
      </c>
      <c r="B2240">
        <v>0.96030769230769197</v>
      </c>
      <c r="C2240" s="21">
        <f t="shared" si="71"/>
        <v>9.9999999999988987E-5</v>
      </c>
      <c r="D2240" s="21">
        <f t="shared" si="72"/>
        <v>9.6030769230758626E-5</v>
      </c>
    </row>
    <row r="2241" spans="1:4">
      <c r="A2241">
        <v>0.22120000000000001</v>
      </c>
      <c r="B2241">
        <v>0.96061538461538498</v>
      </c>
      <c r="C2241" s="21">
        <f t="shared" si="71"/>
        <v>1.0000000000001674E-4</v>
      </c>
      <c r="D2241" s="21">
        <f t="shared" si="72"/>
        <v>9.6061538461554574E-5</v>
      </c>
    </row>
    <row r="2242" spans="1:4">
      <c r="A2242">
        <v>0.2213</v>
      </c>
      <c r="B2242">
        <v>0.96092307692307699</v>
      </c>
      <c r="C2242" s="21">
        <f t="shared" si="71"/>
        <v>9.9999999999988987E-5</v>
      </c>
      <c r="D2242" s="21">
        <f t="shared" si="72"/>
        <v>9.6092307692297111E-5</v>
      </c>
    </row>
    <row r="2243" spans="1:4">
      <c r="A2243">
        <v>0.22140000000000001</v>
      </c>
      <c r="B2243">
        <v>0.961230769230769</v>
      </c>
      <c r="C2243" s="21">
        <f t="shared" si="71"/>
        <v>1.0000000000001674E-4</v>
      </c>
      <c r="D2243" s="21">
        <f t="shared" si="72"/>
        <v>9.6123076923092991E-5</v>
      </c>
    </row>
    <row r="2244" spans="1:4">
      <c r="A2244">
        <v>0.2215</v>
      </c>
      <c r="B2244">
        <v>0.96153846153846201</v>
      </c>
      <c r="C2244" s="21">
        <f t="shared" si="71"/>
        <v>9.9999999999988987E-5</v>
      </c>
      <c r="D2244" s="21">
        <f t="shared" si="72"/>
        <v>9.615384615383561E-5</v>
      </c>
    </row>
    <row r="2245" spans="1:4">
      <c r="A2245">
        <v>0.22159999999999999</v>
      </c>
      <c r="B2245">
        <v>0.96184615384615402</v>
      </c>
      <c r="C2245" s="21">
        <f t="shared" si="71"/>
        <v>9.9999999999988987E-5</v>
      </c>
      <c r="D2245" s="21">
        <f t="shared" si="72"/>
        <v>9.6184615384604805E-5</v>
      </c>
    </row>
    <row r="2246" spans="1:4">
      <c r="A2246">
        <v>0.22170000000000001</v>
      </c>
      <c r="B2246">
        <v>0.96215384615384603</v>
      </c>
      <c r="C2246" s="21">
        <f t="shared" si="71"/>
        <v>1.0000000000001674E-4</v>
      </c>
      <c r="D2246" s="21">
        <f t="shared" si="72"/>
        <v>9.6215384615400712E-5</v>
      </c>
    </row>
    <row r="2247" spans="1:4">
      <c r="A2247">
        <v>0.2218</v>
      </c>
      <c r="B2247">
        <v>0.96246153846153903</v>
      </c>
      <c r="C2247" s="21">
        <f t="shared" si="71"/>
        <v>9.9999999999988987E-5</v>
      </c>
      <c r="D2247" s="21">
        <f t="shared" si="72"/>
        <v>9.6246153846143303E-5</v>
      </c>
    </row>
    <row r="2248" spans="1:4">
      <c r="A2248">
        <v>0.22189999999999999</v>
      </c>
      <c r="B2248">
        <v>0.96276923076923104</v>
      </c>
      <c r="C2248" s="21">
        <f t="shared" si="71"/>
        <v>9.9999999999988987E-5</v>
      </c>
      <c r="D2248" s="21">
        <f t="shared" si="72"/>
        <v>9.6276923076912498E-5</v>
      </c>
    </row>
    <row r="2249" spans="1:4">
      <c r="A2249">
        <v>0.222</v>
      </c>
      <c r="B2249">
        <v>0.96307692307692305</v>
      </c>
      <c r="C2249" s="21">
        <f t="shared" si="71"/>
        <v>1.0000000000001674E-4</v>
      </c>
      <c r="D2249" s="21">
        <f t="shared" si="72"/>
        <v>9.6307692307708433E-5</v>
      </c>
    </row>
    <row r="2250" spans="1:4">
      <c r="A2250">
        <v>0.22209999999999999</v>
      </c>
      <c r="B2250">
        <v>0.96338461538461595</v>
      </c>
      <c r="C2250" s="21">
        <f t="shared" si="71"/>
        <v>9.9999999999988987E-5</v>
      </c>
      <c r="D2250" s="21">
        <f t="shared" si="72"/>
        <v>9.6338461538450983E-5</v>
      </c>
    </row>
    <row r="2251" spans="1:4">
      <c r="A2251">
        <v>0.22220000000000001</v>
      </c>
      <c r="B2251">
        <v>0.96369230769230796</v>
      </c>
      <c r="C2251" s="21">
        <f t="shared" si="71"/>
        <v>1.0000000000001674E-4</v>
      </c>
      <c r="D2251" s="21">
        <f t="shared" si="72"/>
        <v>9.6369230769246931E-5</v>
      </c>
    </row>
    <row r="2252" spans="1:4">
      <c r="A2252">
        <v>0.2223</v>
      </c>
      <c r="B2252">
        <v>0.96399999999999997</v>
      </c>
      <c r="C2252" s="21">
        <f t="shared" si="71"/>
        <v>9.9999999999988987E-5</v>
      </c>
      <c r="D2252" s="21">
        <f t="shared" si="72"/>
        <v>9.6399999999989373E-5</v>
      </c>
    </row>
    <row r="2253" spans="1:4">
      <c r="A2253">
        <v>0.22239999999999999</v>
      </c>
      <c r="B2253">
        <v>0.96430769230769198</v>
      </c>
      <c r="C2253" s="21">
        <f t="shared" si="71"/>
        <v>9.9999999999988987E-5</v>
      </c>
      <c r="D2253" s="21">
        <f t="shared" si="72"/>
        <v>9.6430769230758582E-5</v>
      </c>
    </row>
    <row r="2254" spans="1:4">
      <c r="A2254">
        <v>0.2225</v>
      </c>
      <c r="B2254">
        <v>0.96461538461538499</v>
      </c>
      <c r="C2254" s="21">
        <f t="shared" si="71"/>
        <v>1.0000000000001674E-4</v>
      </c>
      <c r="D2254" s="21">
        <f t="shared" si="72"/>
        <v>9.6461538461554652E-5</v>
      </c>
    </row>
    <row r="2255" spans="1:4">
      <c r="A2255">
        <v>0.22259999999999999</v>
      </c>
      <c r="B2255">
        <v>0.96492307692307699</v>
      </c>
      <c r="C2255" s="21">
        <f t="shared" si="71"/>
        <v>9.9999999999988987E-5</v>
      </c>
      <c r="D2255" s="21">
        <f t="shared" si="72"/>
        <v>9.6492307692297067E-5</v>
      </c>
    </row>
    <row r="2256" spans="1:4">
      <c r="A2256">
        <v>0.22270000000000001</v>
      </c>
      <c r="B2256">
        <v>0.965230769230769</v>
      </c>
      <c r="C2256" s="21">
        <f t="shared" si="71"/>
        <v>1.0000000000001674E-4</v>
      </c>
      <c r="D2256" s="21">
        <f t="shared" si="72"/>
        <v>9.6523076923093055E-5</v>
      </c>
    </row>
    <row r="2257" spans="1:4">
      <c r="A2257">
        <v>0.2228</v>
      </c>
      <c r="B2257">
        <v>0.96553846153846201</v>
      </c>
      <c r="C2257" s="21">
        <f t="shared" si="71"/>
        <v>9.9999999999988987E-5</v>
      </c>
      <c r="D2257" s="21">
        <f t="shared" si="72"/>
        <v>9.6553846153835565E-5</v>
      </c>
    </row>
    <row r="2258" spans="1:4">
      <c r="A2258">
        <v>0.22289999999999999</v>
      </c>
      <c r="B2258">
        <v>0.96584615384615402</v>
      </c>
      <c r="C2258" s="21">
        <f t="shared" si="71"/>
        <v>9.9999999999988987E-5</v>
      </c>
      <c r="D2258" s="21">
        <f t="shared" si="72"/>
        <v>9.658461538460476E-5</v>
      </c>
    </row>
    <row r="2259" spans="1:4">
      <c r="A2259">
        <v>0.223</v>
      </c>
      <c r="B2259">
        <v>0.96615384615384603</v>
      </c>
      <c r="C2259" s="21">
        <f t="shared" si="71"/>
        <v>1.0000000000001674E-4</v>
      </c>
      <c r="D2259" s="21">
        <f t="shared" si="72"/>
        <v>9.6615384615400776E-5</v>
      </c>
    </row>
    <row r="2260" spans="1:4">
      <c r="A2260">
        <v>0.22309999999999999</v>
      </c>
      <c r="B2260">
        <v>0.96646153846153804</v>
      </c>
      <c r="C2260" s="21">
        <f t="shared" si="71"/>
        <v>9.9999999999988987E-5</v>
      </c>
      <c r="D2260" s="21">
        <f t="shared" si="72"/>
        <v>9.6646153846143164E-5</v>
      </c>
    </row>
    <row r="2261" spans="1:4">
      <c r="A2261">
        <v>0.22320000000000001</v>
      </c>
      <c r="B2261">
        <v>0.96676923076923105</v>
      </c>
      <c r="C2261" s="21">
        <f t="shared" si="71"/>
        <v>1.0000000000001674E-4</v>
      </c>
      <c r="D2261" s="21">
        <f t="shared" si="72"/>
        <v>9.6676923076939288E-5</v>
      </c>
    </row>
    <row r="2262" spans="1:4">
      <c r="A2262">
        <v>0.2233</v>
      </c>
      <c r="B2262">
        <v>0.96707692307692295</v>
      </c>
      <c r="C2262" s="21">
        <f t="shared" si="71"/>
        <v>9.9999999999988987E-5</v>
      </c>
      <c r="D2262" s="21">
        <f t="shared" si="72"/>
        <v>9.6707692307681649E-5</v>
      </c>
    </row>
    <row r="2263" spans="1:4">
      <c r="A2263">
        <v>0.22339999999999999</v>
      </c>
      <c r="B2263">
        <v>0.96738461538461495</v>
      </c>
      <c r="C2263" s="21">
        <f t="shared" si="71"/>
        <v>9.9999999999988987E-5</v>
      </c>
      <c r="D2263" s="21">
        <f t="shared" si="72"/>
        <v>9.6738461538450844E-5</v>
      </c>
    </row>
    <row r="2264" spans="1:4">
      <c r="A2264">
        <v>0.2235</v>
      </c>
      <c r="B2264">
        <v>0.96769230769230796</v>
      </c>
      <c r="C2264" s="21">
        <f t="shared" si="71"/>
        <v>1.0000000000001674E-4</v>
      </c>
      <c r="D2264" s="21">
        <f t="shared" si="72"/>
        <v>9.6769230769246995E-5</v>
      </c>
    </row>
    <row r="2265" spans="1:4">
      <c r="A2265">
        <v>0.22359999999999999</v>
      </c>
      <c r="B2265">
        <v>0.96799999999999997</v>
      </c>
      <c r="C2265" s="21">
        <f t="shared" si="71"/>
        <v>9.9999999999988987E-5</v>
      </c>
      <c r="D2265" s="21">
        <f t="shared" si="72"/>
        <v>9.6799999999989342E-5</v>
      </c>
    </row>
    <row r="2266" spans="1:4">
      <c r="A2266">
        <v>0.22370000000000001</v>
      </c>
      <c r="B2266">
        <v>0.96830769230769198</v>
      </c>
      <c r="C2266" s="21">
        <f t="shared" si="71"/>
        <v>1.0000000000001674E-4</v>
      </c>
      <c r="D2266" s="21">
        <f t="shared" si="72"/>
        <v>9.6830769230785412E-5</v>
      </c>
    </row>
    <row r="2267" spans="1:4">
      <c r="A2267">
        <v>0.2238</v>
      </c>
      <c r="B2267">
        <v>0.96861538461538499</v>
      </c>
      <c r="C2267" s="21">
        <f t="shared" si="71"/>
        <v>9.9999999999988987E-5</v>
      </c>
      <c r="D2267" s="21">
        <f t="shared" si="72"/>
        <v>9.6861538461527827E-5</v>
      </c>
    </row>
    <row r="2268" spans="1:4">
      <c r="A2268">
        <v>0.22389999999999999</v>
      </c>
      <c r="B2268">
        <v>0.968923076923077</v>
      </c>
      <c r="C2268" s="21">
        <f t="shared" si="71"/>
        <v>9.9999999999988987E-5</v>
      </c>
      <c r="D2268" s="21">
        <f t="shared" si="72"/>
        <v>9.6892307692297022E-5</v>
      </c>
    </row>
    <row r="2269" spans="1:4">
      <c r="A2269">
        <v>0.224</v>
      </c>
      <c r="B2269">
        <v>0.96923076923076901</v>
      </c>
      <c r="C2269" s="21">
        <f t="shared" si="71"/>
        <v>1.0000000000001674E-4</v>
      </c>
      <c r="D2269" s="21">
        <f t="shared" si="72"/>
        <v>9.6923076923093133E-5</v>
      </c>
    </row>
    <row r="2270" spans="1:4">
      <c r="A2270">
        <v>0.22409999999999999</v>
      </c>
      <c r="B2270">
        <v>0.96953846153846102</v>
      </c>
      <c r="C2270" s="21">
        <f t="shared" si="71"/>
        <v>9.9999999999988987E-5</v>
      </c>
      <c r="D2270" s="21">
        <f t="shared" si="72"/>
        <v>9.6953846153835426E-5</v>
      </c>
    </row>
    <row r="2271" spans="1:4">
      <c r="A2271">
        <v>0.22420000000000001</v>
      </c>
      <c r="B2271">
        <v>0.96984615384615402</v>
      </c>
      <c r="C2271" s="21">
        <f t="shared" ref="C2271:C2334" si="73">A2271-A2270</f>
        <v>1.0000000000001674E-4</v>
      </c>
      <c r="D2271" s="21">
        <f t="shared" ref="D2271:D2334" si="74">B2271*C2271</f>
        <v>9.6984615384631645E-5</v>
      </c>
    </row>
    <row r="2272" spans="1:4">
      <c r="A2272">
        <v>0.2243</v>
      </c>
      <c r="B2272">
        <v>0.97015384615384603</v>
      </c>
      <c r="C2272" s="21">
        <f t="shared" si="73"/>
        <v>9.9999999999988987E-5</v>
      </c>
      <c r="D2272" s="21">
        <f t="shared" si="74"/>
        <v>9.7015384615373925E-5</v>
      </c>
    </row>
    <row r="2273" spans="1:4">
      <c r="A2273">
        <v>0.22439999999999999</v>
      </c>
      <c r="B2273">
        <v>0.97046153846153804</v>
      </c>
      <c r="C2273" s="21">
        <f t="shared" si="73"/>
        <v>9.9999999999988987E-5</v>
      </c>
      <c r="D2273" s="21">
        <f t="shared" si="74"/>
        <v>9.704615384614312E-5</v>
      </c>
    </row>
    <row r="2274" spans="1:4">
      <c r="A2274">
        <v>0.22450000000000001</v>
      </c>
      <c r="B2274">
        <v>0.97076923076923105</v>
      </c>
      <c r="C2274" s="21">
        <f t="shared" si="73"/>
        <v>1.0000000000001674E-4</v>
      </c>
      <c r="D2274" s="21">
        <f t="shared" si="74"/>
        <v>9.7076923076939352E-5</v>
      </c>
    </row>
    <row r="2275" spans="1:4">
      <c r="A2275">
        <v>0.22459999999999999</v>
      </c>
      <c r="B2275">
        <v>0.97107692307692295</v>
      </c>
      <c r="C2275" s="21">
        <f t="shared" si="73"/>
        <v>9.9999999999988987E-5</v>
      </c>
      <c r="D2275" s="21">
        <f t="shared" si="74"/>
        <v>9.7107692307681604E-5</v>
      </c>
    </row>
    <row r="2276" spans="1:4">
      <c r="A2276">
        <v>0.22470000000000001</v>
      </c>
      <c r="B2276">
        <v>0.97138461538461596</v>
      </c>
      <c r="C2276" s="21">
        <f t="shared" si="73"/>
        <v>1.0000000000001674E-4</v>
      </c>
      <c r="D2276" s="21">
        <f t="shared" si="74"/>
        <v>9.7138461538477864E-5</v>
      </c>
    </row>
    <row r="2277" spans="1:4">
      <c r="A2277">
        <v>0.2248</v>
      </c>
      <c r="B2277">
        <v>0.97169230769230797</v>
      </c>
      <c r="C2277" s="21">
        <f t="shared" si="73"/>
        <v>9.9999999999988987E-5</v>
      </c>
      <c r="D2277" s="21">
        <f t="shared" si="74"/>
        <v>9.7169230769220089E-5</v>
      </c>
    </row>
    <row r="2278" spans="1:4">
      <c r="A2278">
        <v>0.22489999999999999</v>
      </c>
      <c r="B2278">
        <v>0.97199999999999998</v>
      </c>
      <c r="C2278" s="21">
        <f t="shared" si="73"/>
        <v>9.9999999999988987E-5</v>
      </c>
      <c r="D2278" s="21">
        <f t="shared" si="74"/>
        <v>9.7199999999989298E-5</v>
      </c>
    </row>
    <row r="2279" spans="1:4">
      <c r="A2279">
        <v>0.22500000000000001</v>
      </c>
      <c r="B2279">
        <v>0.97230769230769198</v>
      </c>
      <c r="C2279" s="21">
        <f t="shared" si="73"/>
        <v>1.0000000000001674E-4</v>
      </c>
      <c r="D2279" s="21">
        <f t="shared" si="74"/>
        <v>9.7230769230785476E-5</v>
      </c>
    </row>
    <row r="2280" spans="1:4">
      <c r="A2280">
        <v>0.22509999999999999</v>
      </c>
      <c r="B2280">
        <v>0.97261538461538499</v>
      </c>
      <c r="C2280" s="21">
        <f t="shared" si="73"/>
        <v>9.9999999999988987E-5</v>
      </c>
      <c r="D2280" s="21">
        <f t="shared" si="74"/>
        <v>9.7261538461527783E-5</v>
      </c>
    </row>
    <row r="2281" spans="1:4">
      <c r="A2281">
        <v>0.22520000000000001</v>
      </c>
      <c r="B2281">
        <v>0.972923076923077</v>
      </c>
      <c r="C2281" s="21">
        <f t="shared" si="73"/>
        <v>1.0000000000001674E-4</v>
      </c>
      <c r="D2281" s="21">
        <f t="shared" si="74"/>
        <v>9.7292307692323988E-5</v>
      </c>
    </row>
    <row r="2282" spans="1:4">
      <c r="A2282">
        <v>0.2253</v>
      </c>
      <c r="B2282">
        <v>0.97323076923076901</v>
      </c>
      <c r="C2282" s="21">
        <f t="shared" si="73"/>
        <v>9.9999999999988987E-5</v>
      </c>
      <c r="D2282" s="21">
        <f t="shared" si="74"/>
        <v>9.7323076923066187E-5</v>
      </c>
    </row>
    <row r="2283" spans="1:4">
      <c r="A2283">
        <v>0.22539999999999999</v>
      </c>
      <c r="B2283">
        <v>0.97353846153846102</v>
      </c>
      <c r="C2283" s="21">
        <f t="shared" si="73"/>
        <v>9.9999999999988987E-5</v>
      </c>
      <c r="D2283" s="21">
        <f t="shared" si="74"/>
        <v>9.7353846153835382E-5</v>
      </c>
    </row>
    <row r="2284" spans="1:4">
      <c r="A2284">
        <v>0.22550000000000001</v>
      </c>
      <c r="B2284">
        <v>0.97384615384615403</v>
      </c>
      <c r="C2284" s="21">
        <f t="shared" si="73"/>
        <v>1.0000000000001674E-4</v>
      </c>
      <c r="D2284" s="21">
        <f t="shared" si="74"/>
        <v>9.7384615384631709E-5</v>
      </c>
    </row>
    <row r="2285" spans="1:4">
      <c r="A2285">
        <v>0.22559999999999999</v>
      </c>
      <c r="B2285">
        <v>0.97415384615384604</v>
      </c>
      <c r="C2285" s="21">
        <f t="shared" si="73"/>
        <v>9.9999999999988987E-5</v>
      </c>
      <c r="D2285" s="21">
        <f t="shared" si="74"/>
        <v>9.741538461537388E-5</v>
      </c>
    </row>
    <row r="2286" spans="1:4">
      <c r="A2286">
        <v>0.22570000000000001</v>
      </c>
      <c r="B2286">
        <v>0.97446153846153805</v>
      </c>
      <c r="C2286" s="21">
        <f t="shared" si="73"/>
        <v>1.0000000000001674E-4</v>
      </c>
      <c r="D2286" s="21">
        <f t="shared" si="74"/>
        <v>9.7446153846170126E-5</v>
      </c>
    </row>
    <row r="2287" spans="1:4">
      <c r="A2287">
        <v>0.2258</v>
      </c>
      <c r="B2287">
        <v>0.97476923076923105</v>
      </c>
      <c r="C2287" s="21">
        <f t="shared" si="73"/>
        <v>9.9999999999988987E-5</v>
      </c>
      <c r="D2287" s="21">
        <f t="shared" si="74"/>
        <v>9.7476923076912365E-5</v>
      </c>
    </row>
    <row r="2288" spans="1:4">
      <c r="A2288">
        <v>0.22589999999999999</v>
      </c>
      <c r="B2288">
        <v>0.97507692307692295</v>
      </c>
      <c r="C2288" s="21">
        <f t="shared" si="73"/>
        <v>9.9999999999988987E-5</v>
      </c>
      <c r="D2288" s="21">
        <f t="shared" si="74"/>
        <v>9.750769230768156E-5</v>
      </c>
    </row>
    <row r="2289" spans="1:4">
      <c r="A2289">
        <v>0.22600000000000001</v>
      </c>
      <c r="B2289">
        <v>0.97538461538461596</v>
      </c>
      <c r="C2289" s="21">
        <f t="shared" si="73"/>
        <v>1.0000000000001674E-4</v>
      </c>
      <c r="D2289" s="21">
        <f t="shared" si="74"/>
        <v>9.7538461538477928E-5</v>
      </c>
    </row>
    <row r="2290" spans="1:4">
      <c r="A2290">
        <v>0.2261</v>
      </c>
      <c r="B2290">
        <v>0.97569230769230797</v>
      </c>
      <c r="C2290" s="21">
        <f t="shared" si="73"/>
        <v>9.9999999999988987E-5</v>
      </c>
      <c r="D2290" s="21">
        <f t="shared" si="74"/>
        <v>9.7569230769220045E-5</v>
      </c>
    </row>
    <row r="2291" spans="1:4">
      <c r="A2291">
        <v>0.22620000000000001</v>
      </c>
      <c r="B2291">
        <v>0.97599999999999998</v>
      </c>
      <c r="C2291" s="21">
        <f t="shared" si="73"/>
        <v>1.0000000000001674E-4</v>
      </c>
      <c r="D2291" s="21">
        <f t="shared" si="74"/>
        <v>9.7600000000016331E-5</v>
      </c>
    </row>
    <row r="2292" spans="1:4">
      <c r="A2292">
        <v>0.2263</v>
      </c>
      <c r="B2292">
        <v>0.97630769230769199</v>
      </c>
      <c r="C2292" s="21">
        <f t="shared" si="73"/>
        <v>9.9999999999988987E-5</v>
      </c>
      <c r="D2292" s="21">
        <f t="shared" si="74"/>
        <v>9.7630769230758449E-5</v>
      </c>
    </row>
    <row r="2293" spans="1:4">
      <c r="A2293">
        <v>0.22639999999999999</v>
      </c>
      <c r="B2293">
        <v>0.976615384615385</v>
      </c>
      <c r="C2293" s="21">
        <f t="shared" si="73"/>
        <v>9.9999999999988987E-5</v>
      </c>
      <c r="D2293" s="21">
        <f t="shared" si="74"/>
        <v>9.7661538461527738E-5</v>
      </c>
    </row>
    <row r="2294" spans="1:4">
      <c r="A2294">
        <v>0.22650000000000001</v>
      </c>
      <c r="B2294">
        <v>0.97692307692307701</v>
      </c>
      <c r="C2294" s="21">
        <f t="shared" si="73"/>
        <v>1.0000000000001674E-4</v>
      </c>
      <c r="D2294" s="21">
        <f t="shared" si="74"/>
        <v>9.7692307692324052E-5</v>
      </c>
    </row>
    <row r="2295" spans="1:4">
      <c r="A2295">
        <v>0.2266</v>
      </c>
      <c r="B2295">
        <v>0.97723076923076901</v>
      </c>
      <c r="C2295" s="21">
        <f t="shared" si="73"/>
        <v>9.9999999999988987E-5</v>
      </c>
      <c r="D2295" s="21">
        <f t="shared" si="74"/>
        <v>9.7723076923066142E-5</v>
      </c>
    </row>
    <row r="2296" spans="1:4">
      <c r="A2296">
        <v>0.22670000000000001</v>
      </c>
      <c r="B2296">
        <v>0.97753846153846202</v>
      </c>
      <c r="C2296" s="21">
        <f t="shared" si="73"/>
        <v>1.0000000000001674E-4</v>
      </c>
      <c r="D2296" s="21">
        <f t="shared" si="74"/>
        <v>9.7753846153862564E-5</v>
      </c>
    </row>
    <row r="2297" spans="1:4">
      <c r="A2297">
        <v>0.2268</v>
      </c>
      <c r="B2297">
        <v>0.97784615384615403</v>
      </c>
      <c r="C2297" s="21">
        <f t="shared" si="73"/>
        <v>9.9999999999988987E-5</v>
      </c>
      <c r="D2297" s="21">
        <f t="shared" si="74"/>
        <v>9.7784615384604627E-5</v>
      </c>
    </row>
    <row r="2298" spans="1:4">
      <c r="A2298">
        <v>0.22689999999999999</v>
      </c>
      <c r="B2298">
        <v>0.97815384615384604</v>
      </c>
      <c r="C2298" s="21">
        <f t="shared" si="73"/>
        <v>9.9999999999988987E-5</v>
      </c>
      <c r="D2298" s="21">
        <f t="shared" si="74"/>
        <v>9.7815384615373836E-5</v>
      </c>
    </row>
    <row r="2299" spans="1:4">
      <c r="A2299">
        <v>0.22700000000000001</v>
      </c>
      <c r="B2299">
        <v>0.97846153846153805</v>
      </c>
      <c r="C2299" s="21">
        <f t="shared" si="73"/>
        <v>1.0000000000001674E-4</v>
      </c>
      <c r="D2299" s="21">
        <f t="shared" si="74"/>
        <v>9.784615384617019E-5</v>
      </c>
    </row>
    <row r="2300" spans="1:4">
      <c r="A2300">
        <v>0.2271</v>
      </c>
      <c r="B2300">
        <v>0.97876923076923095</v>
      </c>
      <c r="C2300" s="21">
        <f t="shared" si="73"/>
        <v>9.9999999999988987E-5</v>
      </c>
      <c r="D2300" s="21">
        <f t="shared" si="74"/>
        <v>9.787692307691232E-5</v>
      </c>
    </row>
    <row r="2301" spans="1:4">
      <c r="A2301">
        <v>0.22720000000000001</v>
      </c>
      <c r="B2301">
        <v>0.97907692307692296</v>
      </c>
      <c r="C2301" s="21">
        <f t="shared" si="73"/>
        <v>1.0000000000001674E-4</v>
      </c>
      <c r="D2301" s="21">
        <f t="shared" si="74"/>
        <v>9.7907692307708688E-5</v>
      </c>
    </row>
    <row r="2302" spans="1:4">
      <c r="A2302">
        <v>0.2273</v>
      </c>
      <c r="B2302">
        <v>0.97938461538461596</v>
      </c>
      <c r="C2302" s="21">
        <f t="shared" si="73"/>
        <v>9.9999999999988987E-5</v>
      </c>
      <c r="D2302" s="21">
        <f t="shared" si="74"/>
        <v>9.7938461538450805E-5</v>
      </c>
    </row>
    <row r="2303" spans="1:4">
      <c r="A2303">
        <v>0.22739999999999999</v>
      </c>
      <c r="B2303">
        <v>0.97969230769230797</v>
      </c>
      <c r="C2303" s="21">
        <f t="shared" si="73"/>
        <v>9.9999999999988987E-5</v>
      </c>
      <c r="D2303" s="21">
        <f t="shared" si="74"/>
        <v>9.7969230769220014E-5</v>
      </c>
    </row>
    <row r="2304" spans="1:4">
      <c r="A2304">
        <v>0.22750000000000001</v>
      </c>
      <c r="B2304">
        <v>0.98</v>
      </c>
      <c r="C2304" s="21">
        <f t="shared" si="73"/>
        <v>1.0000000000001674E-4</v>
      </c>
      <c r="D2304" s="21">
        <f t="shared" si="74"/>
        <v>9.8000000000016409E-5</v>
      </c>
    </row>
    <row r="2305" spans="1:4">
      <c r="A2305">
        <v>0.2276</v>
      </c>
      <c r="B2305">
        <v>0.98030769230769199</v>
      </c>
      <c r="C2305" s="21">
        <f t="shared" si="73"/>
        <v>9.9999999999988987E-5</v>
      </c>
      <c r="D2305" s="21">
        <f t="shared" si="74"/>
        <v>9.8030769230758404E-5</v>
      </c>
    </row>
    <row r="2306" spans="1:4">
      <c r="A2306">
        <v>0.22770000000000001</v>
      </c>
      <c r="B2306">
        <v>0.980615384615385</v>
      </c>
      <c r="C2306" s="21">
        <f t="shared" si="73"/>
        <v>1.0000000000001674E-4</v>
      </c>
      <c r="D2306" s="21">
        <f t="shared" si="74"/>
        <v>9.8061538461554921E-5</v>
      </c>
    </row>
    <row r="2307" spans="1:4">
      <c r="A2307">
        <v>0.2278</v>
      </c>
      <c r="B2307">
        <v>0.98092307692307701</v>
      </c>
      <c r="C2307" s="21">
        <f t="shared" si="73"/>
        <v>9.9999999999988987E-5</v>
      </c>
      <c r="D2307" s="21">
        <f t="shared" si="74"/>
        <v>9.8092307692296903E-5</v>
      </c>
    </row>
    <row r="2308" spans="1:4">
      <c r="A2308">
        <v>0.22789999999999999</v>
      </c>
      <c r="B2308">
        <v>0.98123076923076902</v>
      </c>
      <c r="C2308" s="21">
        <f t="shared" si="73"/>
        <v>9.9999999999988987E-5</v>
      </c>
      <c r="D2308" s="21">
        <f t="shared" si="74"/>
        <v>9.8123076923066098E-5</v>
      </c>
    </row>
    <row r="2309" spans="1:4">
      <c r="A2309">
        <v>0.22800000000000001</v>
      </c>
      <c r="B2309">
        <v>0.98153846153846203</v>
      </c>
      <c r="C2309" s="21">
        <f t="shared" si="73"/>
        <v>1.0000000000001674E-4</v>
      </c>
      <c r="D2309" s="21">
        <f t="shared" si="74"/>
        <v>9.8153846153862642E-5</v>
      </c>
    </row>
    <row r="2310" spans="1:4">
      <c r="A2310">
        <v>0.2281</v>
      </c>
      <c r="B2310">
        <v>0.98184615384615403</v>
      </c>
      <c r="C2310" s="21">
        <f t="shared" si="73"/>
        <v>9.9999999999988987E-5</v>
      </c>
      <c r="D2310" s="21">
        <f t="shared" si="74"/>
        <v>9.8184615384604596E-5</v>
      </c>
    </row>
    <row r="2311" spans="1:4">
      <c r="A2311">
        <v>0.22819999999999999</v>
      </c>
      <c r="B2311">
        <v>0.98215384615384604</v>
      </c>
      <c r="C2311" s="21">
        <f t="shared" si="73"/>
        <v>9.9999999999988987E-5</v>
      </c>
      <c r="D2311" s="21">
        <f t="shared" si="74"/>
        <v>9.8215384615373791E-5</v>
      </c>
    </row>
    <row r="2312" spans="1:4">
      <c r="A2312">
        <v>0.2283</v>
      </c>
      <c r="B2312">
        <v>0.98246153846153805</v>
      </c>
      <c r="C2312" s="21">
        <f t="shared" si="73"/>
        <v>1.0000000000001674E-4</v>
      </c>
      <c r="D2312" s="21">
        <f t="shared" si="74"/>
        <v>9.8246153846170254E-5</v>
      </c>
    </row>
    <row r="2313" spans="1:4">
      <c r="A2313">
        <v>0.22839999999999999</v>
      </c>
      <c r="B2313">
        <v>0.98276923076923095</v>
      </c>
      <c r="C2313" s="21">
        <f t="shared" si="73"/>
        <v>9.9999999999988987E-5</v>
      </c>
      <c r="D2313" s="21">
        <f t="shared" si="74"/>
        <v>9.8276923076912276E-5</v>
      </c>
    </row>
    <row r="2314" spans="1:4">
      <c r="A2314">
        <v>0.22850000000000001</v>
      </c>
      <c r="B2314">
        <v>0.98307692307692296</v>
      </c>
      <c r="C2314" s="21">
        <f t="shared" si="73"/>
        <v>1.0000000000001674E-4</v>
      </c>
      <c r="D2314" s="21">
        <f t="shared" si="74"/>
        <v>9.8307692307708752E-5</v>
      </c>
    </row>
    <row r="2315" spans="1:4">
      <c r="A2315">
        <v>0.2286</v>
      </c>
      <c r="B2315">
        <v>0.98338461538461597</v>
      </c>
      <c r="C2315" s="21">
        <f t="shared" si="73"/>
        <v>9.9999999999988987E-5</v>
      </c>
      <c r="D2315" s="21">
        <f t="shared" si="74"/>
        <v>9.8338461538450761E-5</v>
      </c>
    </row>
    <row r="2316" spans="1:4">
      <c r="A2316">
        <v>0.22869999999999999</v>
      </c>
      <c r="B2316">
        <v>0.98369230769230798</v>
      </c>
      <c r="C2316" s="21">
        <f t="shared" si="73"/>
        <v>9.9999999999988987E-5</v>
      </c>
      <c r="D2316" s="21">
        <f t="shared" si="74"/>
        <v>9.836923076921997E-5</v>
      </c>
    </row>
    <row r="2317" spans="1:4">
      <c r="A2317">
        <v>0.2288</v>
      </c>
      <c r="B2317">
        <v>0.98399999999999999</v>
      </c>
      <c r="C2317" s="21">
        <f t="shared" si="73"/>
        <v>1.0000000000001674E-4</v>
      </c>
      <c r="D2317" s="21">
        <f t="shared" si="74"/>
        <v>9.8400000000016473E-5</v>
      </c>
    </row>
    <row r="2318" spans="1:4">
      <c r="A2318">
        <v>0.22889999999999999</v>
      </c>
      <c r="B2318">
        <v>0.98430769230769199</v>
      </c>
      <c r="C2318" s="21">
        <f t="shared" si="73"/>
        <v>9.9999999999988987E-5</v>
      </c>
      <c r="D2318" s="21">
        <f t="shared" si="74"/>
        <v>9.843076923075836E-5</v>
      </c>
    </row>
    <row r="2319" spans="1:4">
      <c r="A2319">
        <v>0.22900000000000001</v>
      </c>
      <c r="B2319">
        <v>0.984615384615385</v>
      </c>
      <c r="C2319" s="21">
        <f t="shared" si="73"/>
        <v>1.0000000000001674E-4</v>
      </c>
      <c r="D2319" s="21">
        <f t="shared" si="74"/>
        <v>9.8461538461554985E-5</v>
      </c>
    </row>
    <row r="2320" spans="1:4">
      <c r="A2320">
        <v>0.2291</v>
      </c>
      <c r="B2320">
        <v>0.98492307692307701</v>
      </c>
      <c r="C2320" s="21">
        <f t="shared" si="73"/>
        <v>9.9999999999988987E-5</v>
      </c>
      <c r="D2320" s="21">
        <f t="shared" si="74"/>
        <v>9.8492307692296858E-5</v>
      </c>
    </row>
    <row r="2321" spans="1:4">
      <c r="A2321">
        <v>0.22919999999999999</v>
      </c>
      <c r="B2321">
        <v>0.98523076923076902</v>
      </c>
      <c r="C2321" s="21">
        <f t="shared" si="73"/>
        <v>9.9999999999988987E-5</v>
      </c>
      <c r="D2321" s="21">
        <f t="shared" si="74"/>
        <v>9.8523076923066053E-5</v>
      </c>
    </row>
    <row r="2322" spans="1:4">
      <c r="A2322">
        <v>0.2293</v>
      </c>
      <c r="B2322">
        <v>0.98553846153846203</v>
      </c>
      <c r="C2322" s="21">
        <f t="shared" si="73"/>
        <v>1.0000000000001674E-4</v>
      </c>
      <c r="D2322" s="21">
        <f t="shared" si="74"/>
        <v>9.8553846153862706E-5</v>
      </c>
    </row>
    <row r="2323" spans="1:4">
      <c r="A2323">
        <v>0.22939999999999999</v>
      </c>
      <c r="B2323">
        <v>0.98584615384615404</v>
      </c>
      <c r="C2323" s="21">
        <f t="shared" si="73"/>
        <v>9.9999999999988987E-5</v>
      </c>
      <c r="D2323" s="21">
        <f t="shared" si="74"/>
        <v>9.8584615384604552E-5</v>
      </c>
    </row>
    <row r="2324" spans="1:4">
      <c r="A2324">
        <v>0.22950000000000001</v>
      </c>
      <c r="B2324">
        <v>0.98615384615384605</v>
      </c>
      <c r="C2324" s="21">
        <f t="shared" si="73"/>
        <v>1.0000000000001674E-4</v>
      </c>
      <c r="D2324" s="21">
        <f t="shared" si="74"/>
        <v>9.8615384615401109E-5</v>
      </c>
    </row>
    <row r="2325" spans="1:4">
      <c r="A2325">
        <v>0.2296</v>
      </c>
      <c r="B2325">
        <v>0.98646153846153894</v>
      </c>
      <c r="C2325" s="21">
        <f t="shared" si="73"/>
        <v>9.9999999999988987E-5</v>
      </c>
      <c r="D2325" s="21">
        <f t="shared" si="74"/>
        <v>9.8646153846143036E-5</v>
      </c>
    </row>
    <row r="2326" spans="1:4">
      <c r="A2326">
        <v>0.22969999999999999</v>
      </c>
      <c r="B2326">
        <v>0.98676923076923095</v>
      </c>
      <c r="C2326" s="21">
        <f t="shared" si="73"/>
        <v>9.9999999999988987E-5</v>
      </c>
      <c r="D2326" s="21">
        <f t="shared" si="74"/>
        <v>9.8676923076912232E-5</v>
      </c>
    </row>
    <row r="2327" spans="1:4">
      <c r="A2327">
        <v>0.2298</v>
      </c>
      <c r="B2327">
        <v>0.98707692307692296</v>
      </c>
      <c r="C2327" s="21">
        <f t="shared" si="73"/>
        <v>1.0000000000001674E-4</v>
      </c>
      <c r="D2327" s="21">
        <f t="shared" si="74"/>
        <v>9.8707692307708816E-5</v>
      </c>
    </row>
    <row r="2328" spans="1:4">
      <c r="A2328">
        <v>0.22989999999999999</v>
      </c>
      <c r="B2328">
        <v>0.98738461538461597</v>
      </c>
      <c r="C2328" s="21">
        <f t="shared" si="73"/>
        <v>9.9999999999988987E-5</v>
      </c>
      <c r="D2328" s="21">
        <f t="shared" si="74"/>
        <v>9.8738461538450716E-5</v>
      </c>
    </row>
    <row r="2329" spans="1:4">
      <c r="A2329">
        <v>0.23</v>
      </c>
      <c r="B2329">
        <v>0.98769230769230798</v>
      </c>
      <c r="C2329" s="21">
        <f t="shared" si="73"/>
        <v>1.0000000000001674E-4</v>
      </c>
      <c r="D2329" s="21">
        <f t="shared" si="74"/>
        <v>9.8769230769247328E-5</v>
      </c>
    </row>
    <row r="2330" spans="1:4">
      <c r="A2330">
        <v>0.2301</v>
      </c>
      <c r="B2330">
        <v>0.98799999999999999</v>
      </c>
      <c r="C2330" s="21">
        <f t="shared" si="73"/>
        <v>9.9999999999988987E-5</v>
      </c>
      <c r="D2330" s="21">
        <f t="shared" si="74"/>
        <v>9.879999999998912E-5</v>
      </c>
    </row>
    <row r="2331" spans="1:4">
      <c r="A2331">
        <v>0.23019999999999999</v>
      </c>
      <c r="B2331">
        <v>0.988307692307692</v>
      </c>
      <c r="C2331" s="21">
        <f t="shared" si="73"/>
        <v>9.9999999999988987E-5</v>
      </c>
      <c r="D2331" s="21">
        <f t="shared" si="74"/>
        <v>9.8830769230758315E-5</v>
      </c>
    </row>
    <row r="2332" spans="1:4">
      <c r="A2332">
        <v>0.2303</v>
      </c>
      <c r="B2332">
        <v>0.98861538461538501</v>
      </c>
      <c r="C2332" s="21">
        <f t="shared" si="73"/>
        <v>1.0000000000001674E-4</v>
      </c>
      <c r="D2332" s="21">
        <f t="shared" si="74"/>
        <v>9.8861538461555049E-5</v>
      </c>
    </row>
    <row r="2333" spans="1:4">
      <c r="A2333">
        <v>0.23039999999999999</v>
      </c>
      <c r="B2333">
        <v>0.98892307692307702</v>
      </c>
      <c r="C2333" s="21">
        <f t="shared" si="73"/>
        <v>9.9999999999988987E-5</v>
      </c>
      <c r="D2333" s="21">
        <f t="shared" si="74"/>
        <v>9.8892307692296814E-5</v>
      </c>
    </row>
    <row r="2334" spans="1:4">
      <c r="A2334">
        <v>0.23050000000000001</v>
      </c>
      <c r="B2334">
        <v>0.98923076923076902</v>
      </c>
      <c r="C2334" s="21">
        <f t="shared" si="73"/>
        <v>1.0000000000001674E-4</v>
      </c>
      <c r="D2334" s="21">
        <f t="shared" si="74"/>
        <v>9.8923076923093466E-5</v>
      </c>
    </row>
    <row r="2335" spans="1:4">
      <c r="A2335">
        <v>0.2306</v>
      </c>
      <c r="B2335">
        <v>0.98953846153846203</v>
      </c>
      <c r="C2335" s="21">
        <f t="shared" ref="C2335:C2398" si="75">A2335-A2334</f>
        <v>9.9999999999988987E-5</v>
      </c>
      <c r="D2335" s="21">
        <f t="shared" ref="D2335:D2398" si="76">B2335*C2335</f>
        <v>9.8953846153835298E-5</v>
      </c>
    </row>
    <row r="2336" spans="1:4">
      <c r="A2336">
        <v>0.23069999999999999</v>
      </c>
      <c r="B2336">
        <v>0.98984615384615404</v>
      </c>
      <c r="C2336" s="21">
        <f t="shared" si="75"/>
        <v>9.9999999999988987E-5</v>
      </c>
      <c r="D2336" s="21">
        <f t="shared" si="76"/>
        <v>9.8984615384604507E-5</v>
      </c>
    </row>
    <row r="2337" spans="1:4">
      <c r="A2337">
        <v>0.23080000000000001</v>
      </c>
      <c r="B2337">
        <v>0.99015384615384605</v>
      </c>
      <c r="C2337" s="21">
        <f t="shared" si="75"/>
        <v>1.0000000000001674E-4</v>
      </c>
      <c r="D2337" s="21">
        <f t="shared" si="76"/>
        <v>9.9015384615401187E-5</v>
      </c>
    </row>
    <row r="2338" spans="1:4">
      <c r="A2338">
        <v>0.23089999999999999</v>
      </c>
      <c r="B2338">
        <v>0.99046153846153795</v>
      </c>
      <c r="C2338" s="21">
        <f t="shared" si="75"/>
        <v>9.9999999999988987E-5</v>
      </c>
      <c r="D2338" s="21">
        <f t="shared" si="76"/>
        <v>9.9046153846142884E-5</v>
      </c>
    </row>
    <row r="2339" spans="1:4">
      <c r="A2339">
        <v>0.23100000000000001</v>
      </c>
      <c r="B2339">
        <v>0.99076923076923096</v>
      </c>
      <c r="C2339" s="21">
        <f t="shared" si="75"/>
        <v>1.0000000000001674E-4</v>
      </c>
      <c r="D2339" s="21">
        <f t="shared" si="76"/>
        <v>9.9076923076939685E-5</v>
      </c>
    </row>
    <row r="2340" spans="1:4">
      <c r="A2340">
        <v>0.2311</v>
      </c>
      <c r="B2340">
        <v>0.99107692307692297</v>
      </c>
      <c r="C2340" s="21">
        <f t="shared" si="75"/>
        <v>9.9999999999988987E-5</v>
      </c>
      <c r="D2340" s="21">
        <f t="shared" si="76"/>
        <v>9.9107692307681382E-5</v>
      </c>
    </row>
    <row r="2341" spans="1:4">
      <c r="A2341">
        <v>0.23119999999999999</v>
      </c>
      <c r="B2341">
        <v>0.99138461538461597</v>
      </c>
      <c r="C2341" s="21">
        <f t="shared" si="75"/>
        <v>9.9999999999988987E-5</v>
      </c>
      <c r="D2341" s="21">
        <f t="shared" si="76"/>
        <v>9.9138461538450686E-5</v>
      </c>
    </row>
    <row r="2342" spans="1:4">
      <c r="A2342">
        <v>0.23130000000000001</v>
      </c>
      <c r="B2342">
        <v>0.99169230769230798</v>
      </c>
      <c r="C2342" s="21">
        <f t="shared" si="75"/>
        <v>1.0000000000001674E-4</v>
      </c>
      <c r="D2342" s="21">
        <f t="shared" si="76"/>
        <v>9.9169230769247406E-5</v>
      </c>
    </row>
    <row r="2343" spans="1:4">
      <c r="A2343">
        <v>0.23139999999999999</v>
      </c>
      <c r="B2343">
        <v>0.99199999999999999</v>
      </c>
      <c r="C2343" s="21">
        <f t="shared" si="75"/>
        <v>9.9999999999988987E-5</v>
      </c>
      <c r="D2343" s="21">
        <f t="shared" si="76"/>
        <v>9.9199999999989076E-5</v>
      </c>
    </row>
    <row r="2344" spans="1:4">
      <c r="A2344">
        <v>0.23150000000000001</v>
      </c>
      <c r="B2344">
        <v>0.992307692307693</v>
      </c>
      <c r="C2344" s="21">
        <f t="shared" si="75"/>
        <v>1.0000000000001674E-4</v>
      </c>
      <c r="D2344" s="21">
        <f t="shared" si="76"/>
        <v>9.9230769230785918E-5</v>
      </c>
    </row>
    <row r="2345" spans="1:4">
      <c r="A2345">
        <v>0.2316</v>
      </c>
      <c r="B2345">
        <v>0.99261538461538501</v>
      </c>
      <c r="C2345" s="21">
        <f t="shared" si="75"/>
        <v>9.9999999999988987E-5</v>
      </c>
      <c r="D2345" s="21">
        <f t="shared" si="76"/>
        <v>9.9261538461527574E-5</v>
      </c>
    </row>
    <row r="2346" spans="1:4">
      <c r="A2346">
        <v>0.23169999999999999</v>
      </c>
      <c r="B2346">
        <v>0.99292307692307702</v>
      </c>
      <c r="C2346" s="21">
        <f t="shared" si="75"/>
        <v>9.9999999999988987E-5</v>
      </c>
      <c r="D2346" s="21">
        <f t="shared" si="76"/>
        <v>9.9292307692296769E-5</v>
      </c>
    </row>
    <row r="2347" spans="1:4">
      <c r="A2347">
        <v>0.23180000000000001</v>
      </c>
      <c r="B2347">
        <v>0.99323076923076903</v>
      </c>
      <c r="C2347" s="21">
        <f t="shared" si="75"/>
        <v>1.0000000000001674E-4</v>
      </c>
      <c r="D2347" s="21">
        <f t="shared" si="76"/>
        <v>9.932307692309353E-5</v>
      </c>
    </row>
    <row r="2348" spans="1:4">
      <c r="A2348">
        <v>0.2319</v>
      </c>
      <c r="B2348">
        <v>0.99353846153846104</v>
      </c>
      <c r="C2348" s="21">
        <f t="shared" si="75"/>
        <v>9.9999999999988987E-5</v>
      </c>
      <c r="D2348" s="21">
        <f t="shared" si="76"/>
        <v>9.9353846153835159E-5</v>
      </c>
    </row>
    <row r="2349" spans="1:4">
      <c r="A2349">
        <v>0.23200000000000001</v>
      </c>
      <c r="B2349">
        <v>0.99384615384615405</v>
      </c>
      <c r="C2349" s="21">
        <f t="shared" si="75"/>
        <v>1.0000000000001674E-4</v>
      </c>
      <c r="D2349" s="21">
        <f t="shared" si="76"/>
        <v>9.9384615384632042E-5</v>
      </c>
    </row>
    <row r="2350" spans="1:4">
      <c r="A2350">
        <v>0.2321</v>
      </c>
      <c r="B2350">
        <v>0.99415384615384605</v>
      </c>
      <c r="C2350" s="21">
        <f t="shared" si="75"/>
        <v>9.9999999999988987E-5</v>
      </c>
      <c r="D2350" s="21">
        <f t="shared" si="76"/>
        <v>9.9415384615373658E-5</v>
      </c>
    </row>
    <row r="2351" spans="1:4">
      <c r="A2351">
        <v>0.23219999999999999</v>
      </c>
      <c r="B2351">
        <v>0.99446153846153795</v>
      </c>
      <c r="C2351" s="21">
        <f t="shared" si="75"/>
        <v>9.9999999999988987E-5</v>
      </c>
      <c r="D2351" s="21">
        <f t="shared" si="76"/>
        <v>9.9446153846142839E-5</v>
      </c>
    </row>
    <row r="2352" spans="1:4">
      <c r="A2352">
        <v>0.23230000000000001</v>
      </c>
      <c r="B2352">
        <v>0.99476923076923096</v>
      </c>
      <c r="C2352" s="21">
        <f t="shared" si="75"/>
        <v>1.0000000000001674E-4</v>
      </c>
      <c r="D2352" s="21">
        <f t="shared" si="76"/>
        <v>9.9476923076939749E-5</v>
      </c>
    </row>
    <row r="2353" spans="1:4">
      <c r="A2353">
        <v>0.2324</v>
      </c>
      <c r="B2353">
        <v>0.99507692307692297</v>
      </c>
      <c r="C2353" s="21">
        <f t="shared" si="75"/>
        <v>9.9999999999988987E-5</v>
      </c>
      <c r="D2353" s="21">
        <f t="shared" si="76"/>
        <v>9.9507692307681338E-5</v>
      </c>
    </row>
    <row r="2354" spans="1:4">
      <c r="A2354">
        <v>0.23250000000000001</v>
      </c>
      <c r="B2354">
        <v>0.99538461538461498</v>
      </c>
      <c r="C2354" s="21">
        <f t="shared" si="75"/>
        <v>1.0000000000001674E-4</v>
      </c>
      <c r="D2354" s="21">
        <f t="shared" si="76"/>
        <v>9.9538461538478166E-5</v>
      </c>
    </row>
    <row r="2355" spans="1:4">
      <c r="A2355">
        <v>0.2326</v>
      </c>
      <c r="B2355">
        <v>0.99569230769230799</v>
      </c>
      <c r="C2355" s="21">
        <f t="shared" si="75"/>
        <v>9.9999999999988987E-5</v>
      </c>
      <c r="D2355" s="21">
        <f t="shared" si="76"/>
        <v>9.9569230769219836E-5</v>
      </c>
    </row>
    <row r="2356" spans="1:4">
      <c r="A2356">
        <v>0.23269999999999999</v>
      </c>
      <c r="B2356">
        <v>0.996</v>
      </c>
      <c r="C2356" s="21">
        <f t="shared" si="75"/>
        <v>9.9999999999988987E-5</v>
      </c>
      <c r="D2356" s="21">
        <f t="shared" si="76"/>
        <v>9.9599999999989031E-5</v>
      </c>
    </row>
    <row r="2357" spans="1:4">
      <c r="A2357">
        <v>0.23280000000000001</v>
      </c>
      <c r="B2357">
        <v>0.99630769230769201</v>
      </c>
      <c r="C2357" s="21">
        <f t="shared" si="75"/>
        <v>1.0000000000001674E-4</v>
      </c>
      <c r="D2357" s="21">
        <f t="shared" si="76"/>
        <v>9.9630769230785887E-5</v>
      </c>
    </row>
    <row r="2358" spans="1:4">
      <c r="A2358">
        <v>0.2329</v>
      </c>
      <c r="B2358">
        <v>0.99661538461538501</v>
      </c>
      <c r="C2358" s="21">
        <f t="shared" si="75"/>
        <v>9.9999999999988987E-5</v>
      </c>
      <c r="D2358" s="21">
        <f t="shared" si="76"/>
        <v>9.966153846152753E-5</v>
      </c>
    </row>
    <row r="2359" spans="1:4">
      <c r="A2359">
        <v>0.23300000000000001</v>
      </c>
      <c r="B2359">
        <v>0.99692307692307702</v>
      </c>
      <c r="C2359" s="21">
        <f t="shared" si="75"/>
        <v>1.0000000000001674E-4</v>
      </c>
      <c r="D2359" s="21">
        <f t="shared" si="76"/>
        <v>9.9692307692324399E-5</v>
      </c>
    </row>
    <row r="2360" spans="1:4">
      <c r="A2360">
        <v>0.2331</v>
      </c>
      <c r="B2360">
        <v>0.99723076923076903</v>
      </c>
      <c r="C2360" s="21">
        <f t="shared" si="75"/>
        <v>9.9999999999988987E-5</v>
      </c>
      <c r="D2360" s="21">
        <f t="shared" si="76"/>
        <v>9.972307692306592E-5</v>
      </c>
    </row>
    <row r="2361" spans="1:4">
      <c r="A2361">
        <v>0.23319999999999999</v>
      </c>
      <c r="B2361">
        <v>0.99753846153846104</v>
      </c>
      <c r="C2361" s="21">
        <f t="shared" si="75"/>
        <v>9.9999999999988987E-5</v>
      </c>
      <c r="D2361" s="21">
        <f t="shared" si="76"/>
        <v>9.9753846153835115E-5</v>
      </c>
    </row>
    <row r="2362" spans="1:4">
      <c r="A2362">
        <v>0.23330000000000001</v>
      </c>
      <c r="B2362">
        <v>0.99784615384615405</v>
      </c>
      <c r="C2362" s="21">
        <f t="shared" si="75"/>
        <v>1.0000000000001674E-4</v>
      </c>
      <c r="D2362" s="21">
        <f t="shared" si="76"/>
        <v>9.9784615384632106E-5</v>
      </c>
    </row>
    <row r="2363" spans="1:4">
      <c r="A2363">
        <v>0.2334</v>
      </c>
      <c r="B2363">
        <v>0.99815384615384595</v>
      </c>
      <c r="C2363" s="21">
        <f t="shared" si="75"/>
        <v>9.9999999999988987E-5</v>
      </c>
      <c r="D2363" s="21">
        <f t="shared" si="76"/>
        <v>9.98153846153736E-5</v>
      </c>
    </row>
    <row r="2364" spans="1:4">
      <c r="A2364">
        <v>0.23350000000000001</v>
      </c>
      <c r="B2364">
        <v>0.99846153846153896</v>
      </c>
      <c r="C2364" s="21">
        <f t="shared" si="75"/>
        <v>1.0000000000001674E-4</v>
      </c>
      <c r="D2364" s="21">
        <f t="shared" si="76"/>
        <v>9.9846153846170618E-5</v>
      </c>
    </row>
    <row r="2365" spans="1:4">
      <c r="A2365">
        <v>0.2336</v>
      </c>
      <c r="B2365">
        <v>0.99876923076923096</v>
      </c>
      <c r="C2365" s="21">
        <f t="shared" si="75"/>
        <v>9.9999999999988987E-5</v>
      </c>
      <c r="D2365" s="21">
        <f t="shared" si="76"/>
        <v>9.9876923076912098E-5</v>
      </c>
    </row>
    <row r="2366" spans="1:4">
      <c r="A2366">
        <v>0.23369999999999999</v>
      </c>
      <c r="B2366">
        <v>0.99907692307692297</v>
      </c>
      <c r="C2366" s="21">
        <f t="shared" si="75"/>
        <v>9.9999999999988987E-5</v>
      </c>
      <c r="D2366" s="21">
        <f t="shared" si="76"/>
        <v>9.9907692307681293E-5</v>
      </c>
    </row>
    <row r="2367" spans="1:4">
      <c r="A2367">
        <v>0.23380000000000001</v>
      </c>
      <c r="B2367">
        <v>0.99938461538461498</v>
      </c>
      <c r="C2367" s="21">
        <f t="shared" si="75"/>
        <v>1.0000000000001674E-4</v>
      </c>
      <c r="D2367" s="21">
        <f t="shared" si="76"/>
        <v>9.993846153847823E-5</v>
      </c>
    </row>
    <row r="2368" spans="1:4">
      <c r="A2368">
        <v>0.2339</v>
      </c>
      <c r="B2368">
        <v>0.99969230769230799</v>
      </c>
      <c r="C2368" s="21">
        <f t="shared" si="75"/>
        <v>9.9999999999988987E-5</v>
      </c>
      <c r="D2368" s="21">
        <f t="shared" si="76"/>
        <v>9.9969230769219792E-5</v>
      </c>
    </row>
    <row r="2369" spans="1:4">
      <c r="A2369">
        <v>0.23400000000000001</v>
      </c>
      <c r="B2369">
        <v>1</v>
      </c>
      <c r="C2369" s="21">
        <f t="shared" si="75"/>
        <v>1.0000000000001674E-4</v>
      </c>
      <c r="D2369" s="21">
        <f t="shared" si="76"/>
        <v>1.0000000000001674E-4</v>
      </c>
    </row>
    <row r="2370" spans="1:4">
      <c r="A2370">
        <v>0.2341</v>
      </c>
      <c r="B2370">
        <v>1.0003076923076899</v>
      </c>
      <c r="C2370" s="21">
        <f t="shared" si="75"/>
        <v>9.9999999999988987E-5</v>
      </c>
      <c r="D2370" s="21">
        <f t="shared" si="76"/>
        <v>1.0003076923075798E-4</v>
      </c>
    </row>
    <row r="2371" spans="1:4">
      <c r="A2371">
        <v>0.23419999999999999</v>
      </c>
      <c r="B2371">
        <v>1.00061538461538</v>
      </c>
      <c r="C2371" s="21">
        <f t="shared" si="75"/>
        <v>9.9999999999988987E-5</v>
      </c>
      <c r="D2371" s="21">
        <f t="shared" si="76"/>
        <v>1.0006153846152698E-4</v>
      </c>
    </row>
    <row r="2372" spans="1:4">
      <c r="A2372">
        <v>0.23430000000000001</v>
      </c>
      <c r="B2372">
        <v>1.0009230769230799</v>
      </c>
      <c r="C2372" s="21">
        <f t="shared" si="75"/>
        <v>1.0000000000001674E-4</v>
      </c>
      <c r="D2372" s="21">
        <f t="shared" si="76"/>
        <v>1.0009230769232475E-4</v>
      </c>
    </row>
    <row r="2373" spans="1:4">
      <c r="A2373">
        <v>0.2344</v>
      </c>
      <c r="B2373">
        <v>1.00123076923077</v>
      </c>
      <c r="C2373" s="21">
        <f t="shared" si="75"/>
        <v>9.9999999999988987E-5</v>
      </c>
      <c r="D2373" s="21">
        <f t="shared" si="76"/>
        <v>1.0012307692306597E-4</v>
      </c>
    </row>
    <row r="2374" spans="1:4">
      <c r="A2374">
        <v>0.23449999999999999</v>
      </c>
      <c r="B2374">
        <v>1.0015384615384599</v>
      </c>
      <c r="C2374" s="21">
        <f t="shared" si="75"/>
        <v>9.9999999999988987E-5</v>
      </c>
      <c r="D2374" s="21">
        <f t="shared" si="76"/>
        <v>1.0015384615383496E-4</v>
      </c>
    </row>
    <row r="2375" spans="1:4">
      <c r="A2375">
        <v>0.2346</v>
      </c>
      <c r="B2375">
        <v>1.0018461538461501</v>
      </c>
      <c r="C2375" s="21">
        <f t="shared" si="75"/>
        <v>1.0000000000001674E-4</v>
      </c>
      <c r="D2375" s="21">
        <f t="shared" si="76"/>
        <v>1.0018461538463178E-4</v>
      </c>
    </row>
    <row r="2376" spans="1:4">
      <c r="A2376">
        <v>0.23469999999999999</v>
      </c>
      <c r="B2376">
        <v>1.0021538461538499</v>
      </c>
      <c r="C2376" s="21">
        <f t="shared" si="75"/>
        <v>9.9999999999988987E-5</v>
      </c>
      <c r="D2376" s="21">
        <f t="shared" si="76"/>
        <v>1.0021538461537396E-4</v>
      </c>
    </row>
    <row r="2377" spans="1:4">
      <c r="A2377">
        <v>0.23480000000000001</v>
      </c>
      <c r="B2377">
        <v>1.0024615384615401</v>
      </c>
      <c r="C2377" s="21">
        <f t="shared" si="75"/>
        <v>1.0000000000001674E-4</v>
      </c>
      <c r="D2377" s="21">
        <f t="shared" si="76"/>
        <v>1.0024615384617079E-4</v>
      </c>
    </row>
    <row r="2378" spans="1:4">
      <c r="A2378">
        <v>0.2349</v>
      </c>
      <c r="B2378">
        <v>1.00276923076923</v>
      </c>
      <c r="C2378" s="21">
        <f t="shared" si="75"/>
        <v>9.9999999999988987E-5</v>
      </c>
      <c r="D2378" s="21">
        <f t="shared" si="76"/>
        <v>1.0027692307691196E-4</v>
      </c>
    </row>
    <row r="2379" spans="1:4">
      <c r="A2379">
        <v>0.23499999999999999</v>
      </c>
      <c r="B2379">
        <v>1.0030769230769201</v>
      </c>
      <c r="C2379" s="21">
        <f t="shared" si="75"/>
        <v>9.9999999999988987E-5</v>
      </c>
      <c r="D2379" s="21">
        <f t="shared" si="76"/>
        <v>1.0030769230768096E-4</v>
      </c>
    </row>
    <row r="2380" spans="1:4">
      <c r="A2380">
        <v>0.2351</v>
      </c>
      <c r="B2380">
        <v>1.00338461538462</v>
      </c>
      <c r="C2380" s="21">
        <f t="shared" si="75"/>
        <v>1.0000000000001674E-4</v>
      </c>
      <c r="D2380" s="21">
        <f t="shared" si="76"/>
        <v>1.003384615384788E-4</v>
      </c>
    </row>
    <row r="2381" spans="1:4">
      <c r="A2381">
        <v>0.23519999999999999</v>
      </c>
      <c r="B2381">
        <v>1.0036923076923101</v>
      </c>
      <c r="C2381" s="21">
        <f t="shared" si="75"/>
        <v>9.9999999999988987E-5</v>
      </c>
      <c r="D2381" s="21">
        <f t="shared" si="76"/>
        <v>1.0036923076921995E-4</v>
      </c>
    </row>
    <row r="2382" spans="1:4">
      <c r="A2382">
        <v>0.23530000000000001</v>
      </c>
      <c r="B2382">
        <v>1.004</v>
      </c>
      <c r="C2382" s="21">
        <f t="shared" si="75"/>
        <v>1.0000000000001674E-4</v>
      </c>
      <c r="D2382" s="21">
        <f t="shared" si="76"/>
        <v>1.0040000000001681E-4</v>
      </c>
    </row>
    <row r="2383" spans="1:4">
      <c r="A2383">
        <v>0.2354</v>
      </c>
      <c r="B2383">
        <v>1.0043076923076899</v>
      </c>
      <c r="C2383" s="21">
        <f t="shared" si="75"/>
        <v>9.9999999999988987E-5</v>
      </c>
      <c r="D2383" s="21">
        <f t="shared" si="76"/>
        <v>1.0043076923075793E-4</v>
      </c>
    </row>
    <row r="2384" spans="1:4">
      <c r="A2384">
        <v>0.23549999999999999</v>
      </c>
      <c r="B2384">
        <v>1.00461538461538</v>
      </c>
      <c r="C2384" s="21">
        <f t="shared" si="75"/>
        <v>9.9999999999988987E-5</v>
      </c>
      <c r="D2384" s="21">
        <f t="shared" si="76"/>
        <v>1.0046153846152694E-4</v>
      </c>
    </row>
    <row r="2385" spans="1:4">
      <c r="A2385">
        <v>0.2356</v>
      </c>
      <c r="B2385">
        <v>1.0049230769230799</v>
      </c>
      <c r="C2385" s="21">
        <f t="shared" si="75"/>
        <v>1.0000000000001674E-4</v>
      </c>
      <c r="D2385" s="21">
        <f t="shared" si="76"/>
        <v>1.0049230769232481E-4</v>
      </c>
    </row>
    <row r="2386" spans="1:4">
      <c r="A2386">
        <v>0.23569999999999999</v>
      </c>
      <c r="B2386">
        <v>1.00523076923077</v>
      </c>
      <c r="C2386" s="21">
        <f t="shared" si="75"/>
        <v>9.9999999999988987E-5</v>
      </c>
      <c r="D2386" s="21">
        <f t="shared" si="76"/>
        <v>1.0052307692306594E-4</v>
      </c>
    </row>
    <row r="2387" spans="1:4">
      <c r="A2387">
        <v>0.23580000000000001</v>
      </c>
      <c r="B2387">
        <v>1.0055384615384599</v>
      </c>
      <c r="C2387" s="21">
        <f t="shared" si="75"/>
        <v>1.0000000000001674E-4</v>
      </c>
      <c r="D2387" s="21">
        <f t="shared" si="76"/>
        <v>1.0055384615386282E-4</v>
      </c>
    </row>
    <row r="2388" spans="1:4">
      <c r="A2388">
        <v>0.2359</v>
      </c>
      <c r="B2388">
        <v>1.0058461538461501</v>
      </c>
      <c r="C2388" s="21">
        <f t="shared" si="75"/>
        <v>9.9999999999988987E-5</v>
      </c>
      <c r="D2388" s="21">
        <f t="shared" si="76"/>
        <v>1.0058461538460392E-4</v>
      </c>
    </row>
    <row r="2389" spans="1:4">
      <c r="A2389">
        <v>0.23599999999999999</v>
      </c>
      <c r="B2389">
        <v>1.00615384615385</v>
      </c>
      <c r="C2389" s="21">
        <f t="shared" si="75"/>
        <v>9.9999999999988987E-5</v>
      </c>
      <c r="D2389" s="21">
        <f t="shared" si="76"/>
        <v>1.0061538461537392E-4</v>
      </c>
    </row>
    <row r="2390" spans="1:4">
      <c r="A2390">
        <v>0.2361</v>
      </c>
      <c r="B2390">
        <v>1.0064615384615401</v>
      </c>
      <c r="C2390" s="21">
        <f t="shared" si="75"/>
        <v>1.0000000000001674E-4</v>
      </c>
      <c r="D2390" s="21">
        <f t="shared" si="76"/>
        <v>1.0064615384617085E-4</v>
      </c>
    </row>
    <row r="2391" spans="1:4">
      <c r="A2391">
        <v>0.23619999999999999</v>
      </c>
      <c r="B2391">
        <v>1.00676923076923</v>
      </c>
      <c r="C2391" s="21">
        <f t="shared" si="75"/>
        <v>9.9999999999988987E-5</v>
      </c>
      <c r="D2391" s="21">
        <f t="shared" si="76"/>
        <v>1.0067692307691191E-4</v>
      </c>
    </row>
    <row r="2392" spans="1:4">
      <c r="A2392">
        <v>0.23630000000000001</v>
      </c>
      <c r="B2392">
        <v>1.0070769230769201</v>
      </c>
      <c r="C2392" s="21">
        <f t="shared" si="75"/>
        <v>1.0000000000001674E-4</v>
      </c>
      <c r="D2392" s="21">
        <f t="shared" si="76"/>
        <v>1.0070769230770886E-4</v>
      </c>
    </row>
    <row r="2393" spans="1:4">
      <c r="A2393">
        <v>0.2364</v>
      </c>
      <c r="B2393">
        <v>1.00738461538462</v>
      </c>
      <c r="C2393" s="21">
        <f t="shared" si="75"/>
        <v>9.9999999999988987E-5</v>
      </c>
      <c r="D2393" s="21">
        <f t="shared" si="76"/>
        <v>1.007384615384509E-4</v>
      </c>
    </row>
    <row r="2394" spans="1:4">
      <c r="A2394">
        <v>0.23649999999999999</v>
      </c>
      <c r="B2394">
        <v>1.0076923076923101</v>
      </c>
      <c r="C2394" s="21">
        <f t="shared" si="75"/>
        <v>9.9999999999988987E-5</v>
      </c>
      <c r="D2394" s="21">
        <f t="shared" si="76"/>
        <v>1.0076923076921991E-4</v>
      </c>
    </row>
    <row r="2395" spans="1:4">
      <c r="A2395">
        <v>0.2366</v>
      </c>
      <c r="B2395">
        <v>1.008</v>
      </c>
      <c r="C2395" s="21">
        <f t="shared" si="75"/>
        <v>1.0000000000001674E-4</v>
      </c>
      <c r="D2395" s="21">
        <f t="shared" si="76"/>
        <v>1.0080000000001688E-4</v>
      </c>
    </row>
    <row r="2396" spans="1:4">
      <c r="A2396">
        <v>0.23669999999999999</v>
      </c>
      <c r="B2396">
        <v>1.0083076923076899</v>
      </c>
      <c r="C2396" s="21">
        <f t="shared" si="75"/>
        <v>9.9999999999988987E-5</v>
      </c>
      <c r="D2396" s="21">
        <f t="shared" si="76"/>
        <v>1.0083076923075789E-4</v>
      </c>
    </row>
    <row r="2397" spans="1:4">
      <c r="A2397">
        <v>0.23680000000000001</v>
      </c>
      <c r="B2397">
        <v>1.00861538461538</v>
      </c>
      <c r="C2397" s="21">
        <f t="shared" si="75"/>
        <v>1.0000000000001674E-4</v>
      </c>
      <c r="D2397" s="21">
        <f t="shared" si="76"/>
        <v>1.0086153846155489E-4</v>
      </c>
    </row>
    <row r="2398" spans="1:4">
      <c r="A2398">
        <v>0.2369</v>
      </c>
      <c r="B2398">
        <v>1.0089230769230799</v>
      </c>
      <c r="C2398" s="21">
        <f t="shared" si="75"/>
        <v>9.9999999999988987E-5</v>
      </c>
      <c r="D2398" s="21">
        <f t="shared" si="76"/>
        <v>1.0089230769229688E-4</v>
      </c>
    </row>
    <row r="2399" spans="1:4">
      <c r="A2399">
        <v>0.23699999999999999</v>
      </c>
      <c r="B2399">
        <v>1.00923076923077</v>
      </c>
      <c r="C2399" s="21">
        <f t="shared" ref="C2399:C2462" si="77">A2399-A2398</f>
        <v>9.9999999999988987E-5</v>
      </c>
      <c r="D2399" s="21">
        <f t="shared" ref="D2399:D2462" si="78">B2399*C2399</f>
        <v>1.0092307692306589E-4</v>
      </c>
    </row>
    <row r="2400" spans="1:4">
      <c r="A2400">
        <v>0.23710000000000001</v>
      </c>
      <c r="B2400">
        <v>1.0095384615384599</v>
      </c>
      <c r="C2400" s="21">
        <f t="shared" si="77"/>
        <v>1.0000000000001674E-4</v>
      </c>
      <c r="D2400" s="21">
        <f t="shared" si="78"/>
        <v>1.009538461538629E-4</v>
      </c>
    </row>
    <row r="2401" spans="1:4">
      <c r="A2401">
        <v>0.23719999999999999</v>
      </c>
      <c r="B2401">
        <v>1.0098461538461501</v>
      </c>
      <c r="C2401" s="21">
        <f t="shared" si="77"/>
        <v>9.9999999999988987E-5</v>
      </c>
      <c r="D2401" s="21">
        <f t="shared" si="78"/>
        <v>1.0098461538460388E-4</v>
      </c>
    </row>
    <row r="2402" spans="1:4">
      <c r="A2402">
        <v>0.23730000000000001</v>
      </c>
      <c r="B2402">
        <v>1.01015384615385</v>
      </c>
      <c r="C2402" s="21">
        <f t="shared" si="77"/>
        <v>1.0000000000001674E-4</v>
      </c>
      <c r="D2402" s="21">
        <f t="shared" si="78"/>
        <v>1.0101538461540191E-4</v>
      </c>
    </row>
    <row r="2403" spans="1:4">
      <c r="A2403">
        <v>0.2374</v>
      </c>
      <c r="B2403">
        <v>1.0104615384615401</v>
      </c>
      <c r="C2403" s="21">
        <f t="shared" si="77"/>
        <v>9.9999999999988987E-5</v>
      </c>
      <c r="D2403" s="21">
        <f t="shared" si="78"/>
        <v>1.0104615384614288E-4</v>
      </c>
    </row>
    <row r="2404" spans="1:4">
      <c r="A2404">
        <v>0.23749999999999999</v>
      </c>
      <c r="B2404">
        <v>1.01076923076923</v>
      </c>
      <c r="C2404" s="21">
        <f t="shared" si="77"/>
        <v>9.9999999999988987E-5</v>
      </c>
      <c r="D2404" s="21">
        <f t="shared" si="78"/>
        <v>1.0107692307691187E-4</v>
      </c>
    </row>
    <row r="2405" spans="1:4">
      <c r="A2405">
        <v>0.23760000000000001</v>
      </c>
      <c r="B2405">
        <v>1.0110769230769201</v>
      </c>
      <c r="C2405" s="21">
        <f t="shared" si="77"/>
        <v>1.0000000000001674E-4</v>
      </c>
      <c r="D2405" s="21">
        <f t="shared" si="78"/>
        <v>1.0110769230770894E-4</v>
      </c>
    </row>
    <row r="2406" spans="1:4">
      <c r="A2406">
        <v>0.23769999999999999</v>
      </c>
      <c r="B2406">
        <v>1.01138461538462</v>
      </c>
      <c r="C2406" s="21">
        <f t="shared" si="77"/>
        <v>9.9999999999988987E-5</v>
      </c>
      <c r="D2406" s="21">
        <f t="shared" si="78"/>
        <v>1.0113846153845086E-4</v>
      </c>
    </row>
    <row r="2407" spans="1:4">
      <c r="A2407">
        <v>0.23780000000000001</v>
      </c>
      <c r="B2407">
        <v>1.0116923076923099</v>
      </c>
      <c r="C2407" s="21">
        <f t="shared" si="77"/>
        <v>1.0000000000001674E-4</v>
      </c>
      <c r="D2407" s="21">
        <f t="shared" si="78"/>
        <v>1.0116923076924793E-4</v>
      </c>
    </row>
    <row r="2408" spans="1:4">
      <c r="A2408">
        <v>0.2379</v>
      </c>
      <c r="B2408">
        <v>1.012</v>
      </c>
      <c r="C2408" s="21">
        <f t="shared" si="77"/>
        <v>9.9999999999988987E-5</v>
      </c>
      <c r="D2408" s="21">
        <f t="shared" si="78"/>
        <v>1.0119999999998885E-4</v>
      </c>
    </row>
    <row r="2409" spans="1:4">
      <c r="A2409">
        <v>0.23799999999999999</v>
      </c>
      <c r="B2409">
        <v>1.0123076923076899</v>
      </c>
      <c r="C2409" s="21">
        <f t="shared" si="77"/>
        <v>9.9999999999988987E-5</v>
      </c>
      <c r="D2409" s="21">
        <f t="shared" si="78"/>
        <v>1.0123076923075784E-4</v>
      </c>
    </row>
    <row r="2410" spans="1:4">
      <c r="A2410">
        <v>0.23810000000000001</v>
      </c>
      <c r="B2410">
        <v>1.01261538461538</v>
      </c>
      <c r="C2410" s="21">
        <f t="shared" si="77"/>
        <v>1.0000000000001674E-4</v>
      </c>
      <c r="D2410" s="21">
        <f t="shared" si="78"/>
        <v>1.0126153846155496E-4</v>
      </c>
    </row>
    <row r="2411" spans="1:4">
      <c r="A2411">
        <v>0.2382</v>
      </c>
      <c r="B2411">
        <v>1.0129230769230799</v>
      </c>
      <c r="C2411" s="21">
        <f t="shared" si="77"/>
        <v>9.9999999999988987E-5</v>
      </c>
      <c r="D2411" s="21">
        <f t="shared" si="78"/>
        <v>1.0129230769229683E-4</v>
      </c>
    </row>
    <row r="2412" spans="1:4">
      <c r="A2412">
        <v>0.23830000000000001</v>
      </c>
      <c r="B2412">
        <v>1.01323076923077</v>
      </c>
      <c r="C2412" s="21">
        <f t="shared" si="77"/>
        <v>1.0000000000001674E-4</v>
      </c>
      <c r="D2412" s="21">
        <f t="shared" si="78"/>
        <v>1.0132307692309397E-4</v>
      </c>
    </row>
    <row r="2413" spans="1:4">
      <c r="A2413">
        <v>0.2384</v>
      </c>
      <c r="B2413">
        <v>1.0135384615384599</v>
      </c>
      <c r="C2413" s="21">
        <f t="shared" si="77"/>
        <v>9.9999999999988987E-5</v>
      </c>
      <c r="D2413" s="21">
        <f t="shared" si="78"/>
        <v>1.0135384615383483E-4</v>
      </c>
    </row>
    <row r="2414" spans="1:4">
      <c r="A2414">
        <v>0.23849999999999999</v>
      </c>
      <c r="B2414">
        <v>1.0138461538461501</v>
      </c>
      <c r="C2414" s="21">
        <f t="shared" si="77"/>
        <v>9.9999999999988987E-5</v>
      </c>
      <c r="D2414" s="21">
        <f t="shared" si="78"/>
        <v>1.0138461538460385E-4</v>
      </c>
    </row>
    <row r="2415" spans="1:4">
      <c r="A2415">
        <v>0.23860000000000001</v>
      </c>
      <c r="B2415">
        <v>1.01415384615385</v>
      </c>
      <c r="C2415" s="21">
        <f t="shared" si="77"/>
        <v>1.0000000000001674E-4</v>
      </c>
      <c r="D2415" s="21">
        <f t="shared" si="78"/>
        <v>1.0141538461540198E-4</v>
      </c>
    </row>
    <row r="2416" spans="1:4">
      <c r="A2416">
        <v>0.2387</v>
      </c>
      <c r="B2416">
        <v>1.0144615384615401</v>
      </c>
      <c r="C2416" s="21">
        <f t="shared" si="77"/>
        <v>9.9999999999988987E-5</v>
      </c>
      <c r="D2416" s="21">
        <f t="shared" si="78"/>
        <v>1.0144615384614283E-4</v>
      </c>
    </row>
    <row r="2417" spans="1:4">
      <c r="A2417">
        <v>0.23880000000000001</v>
      </c>
      <c r="B2417">
        <v>1.01476923076923</v>
      </c>
      <c r="C2417" s="21">
        <f t="shared" si="77"/>
        <v>1.0000000000001674E-4</v>
      </c>
      <c r="D2417" s="21">
        <f t="shared" si="78"/>
        <v>1.0147692307693999E-4</v>
      </c>
    </row>
    <row r="2418" spans="1:4">
      <c r="A2418">
        <v>0.2389</v>
      </c>
      <c r="B2418">
        <v>1.0150769230769201</v>
      </c>
      <c r="C2418" s="21">
        <f t="shared" si="77"/>
        <v>9.9999999999988987E-5</v>
      </c>
      <c r="D2418" s="21">
        <f t="shared" si="78"/>
        <v>1.0150769230768083E-4</v>
      </c>
    </row>
    <row r="2419" spans="1:4">
      <c r="A2419">
        <v>0.23899999999999999</v>
      </c>
      <c r="B2419">
        <v>1.01538461538462</v>
      </c>
      <c r="C2419" s="21">
        <f t="shared" si="77"/>
        <v>9.9999999999988987E-5</v>
      </c>
      <c r="D2419" s="21">
        <f t="shared" si="78"/>
        <v>1.0153846153845081E-4</v>
      </c>
    </row>
    <row r="2420" spans="1:4">
      <c r="A2420">
        <v>0.23910000000000001</v>
      </c>
      <c r="B2420">
        <v>1.0156923076923099</v>
      </c>
      <c r="C2420" s="21">
        <f t="shared" si="77"/>
        <v>1.0000000000001674E-4</v>
      </c>
      <c r="D2420" s="21">
        <f t="shared" si="78"/>
        <v>1.0156923076924799E-4</v>
      </c>
    </row>
    <row r="2421" spans="1:4">
      <c r="A2421">
        <v>0.2392</v>
      </c>
      <c r="B2421">
        <v>1.016</v>
      </c>
      <c r="C2421" s="21">
        <f t="shared" si="77"/>
        <v>9.9999999999988987E-5</v>
      </c>
      <c r="D2421" s="21">
        <f t="shared" si="78"/>
        <v>1.0159999999998881E-4</v>
      </c>
    </row>
    <row r="2422" spans="1:4">
      <c r="A2422">
        <v>0.23930000000000001</v>
      </c>
      <c r="B2422">
        <v>1.0163076923076899</v>
      </c>
      <c r="C2422" s="21">
        <f t="shared" si="77"/>
        <v>1.0000000000001674E-4</v>
      </c>
      <c r="D2422" s="21">
        <f t="shared" si="78"/>
        <v>1.01630769230786E-4</v>
      </c>
    </row>
    <row r="2423" spans="1:4">
      <c r="A2423">
        <v>0.2394</v>
      </c>
      <c r="B2423">
        <v>1.01661538461538</v>
      </c>
      <c r="C2423" s="21">
        <f t="shared" si="77"/>
        <v>9.9999999999988987E-5</v>
      </c>
      <c r="D2423" s="21">
        <f t="shared" si="78"/>
        <v>1.0166153846152681E-4</v>
      </c>
    </row>
    <row r="2424" spans="1:4">
      <c r="A2424">
        <v>0.23949999999999999</v>
      </c>
      <c r="B2424">
        <v>1.0169230769230799</v>
      </c>
      <c r="C2424" s="21">
        <f t="shared" si="77"/>
        <v>9.9999999999988987E-5</v>
      </c>
      <c r="D2424" s="21">
        <f t="shared" si="78"/>
        <v>1.0169230769229679E-4</v>
      </c>
    </row>
    <row r="2425" spans="1:4">
      <c r="A2425">
        <v>0.23960000000000001</v>
      </c>
      <c r="B2425">
        <v>1.01723076923077</v>
      </c>
      <c r="C2425" s="21">
        <f t="shared" si="77"/>
        <v>1.0000000000001674E-4</v>
      </c>
      <c r="D2425" s="21">
        <f t="shared" si="78"/>
        <v>1.0172307692309404E-4</v>
      </c>
    </row>
    <row r="2426" spans="1:4">
      <c r="A2426">
        <v>0.2397</v>
      </c>
      <c r="B2426">
        <v>1.0175384615384599</v>
      </c>
      <c r="C2426" s="21">
        <f t="shared" si="77"/>
        <v>9.9999999999988987E-5</v>
      </c>
      <c r="D2426" s="21">
        <f t="shared" si="78"/>
        <v>1.0175384615383478E-4</v>
      </c>
    </row>
    <row r="2427" spans="1:4">
      <c r="A2427">
        <v>0.23980000000000001</v>
      </c>
      <c r="B2427">
        <v>1.0178461538461501</v>
      </c>
      <c r="C2427" s="21">
        <f t="shared" si="77"/>
        <v>1.0000000000001674E-4</v>
      </c>
      <c r="D2427" s="21">
        <f t="shared" si="78"/>
        <v>1.0178461538463205E-4</v>
      </c>
    </row>
    <row r="2428" spans="1:4">
      <c r="A2428">
        <v>0.2399</v>
      </c>
      <c r="B2428">
        <v>1.01815384615385</v>
      </c>
      <c r="C2428" s="21">
        <f t="shared" si="77"/>
        <v>9.9999999999988987E-5</v>
      </c>
      <c r="D2428" s="21">
        <f t="shared" si="78"/>
        <v>1.0181538461537378E-4</v>
      </c>
    </row>
    <row r="2429" spans="1:4">
      <c r="A2429">
        <v>0.24</v>
      </c>
      <c r="B2429">
        <v>1.0184615384615401</v>
      </c>
      <c r="C2429" s="21">
        <f t="shared" si="77"/>
        <v>9.9999999999988987E-5</v>
      </c>
      <c r="D2429" s="21">
        <f t="shared" si="78"/>
        <v>1.0184615384614279E-4</v>
      </c>
    </row>
    <row r="2430" spans="1:4">
      <c r="A2430">
        <v>0.24010000000000001</v>
      </c>
      <c r="B2430">
        <v>1.01876923076923</v>
      </c>
      <c r="C2430" s="21">
        <f t="shared" si="77"/>
        <v>1.0000000000001674E-4</v>
      </c>
      <c r="D2430" s="21">
        <f t="shared" si="78"/>
        <v>1.0187692307694005E-4</v>
      </c>
    </row>
    <row r="2431" spans="1:4">
      <c r="A2431">
        <v>0.2402</v>
      </c>
      <c r="B2431">
        <v>1.0190769230769201</v>
      </c>
      <c r="C2431" s="21">
        <f t="shared" si="77"/>
        <v>9.9999999999988987E-5</v>
      </c>
      <c r="D2431" s="21">
        <f t="shared" si="78"/>
        <v>1.0190769230768079E-4</v>
      </c>
    </row>
    <row r="2432" spans="1:4">
      <c r="A2432">
        <v>0.24030000000000001</v>
      </c>
      <c r="B2432">
        <v>1.01938461538462</v>
      </c>
      <c r="C2432" s="21">
        <f t="shared" si="77"/>
        <v>1.0000000000001674E-4</v>
      </c>
      <c r="D2432" s="21">
        <f t="shared" si="78"/>
        <v>1.0193846153847906E-4</v>
      </c>
    </row>
    <row r="2433" spans="1:4">
      <c r="A2433">
        <v>0.2404</v>
      </c>
      <c r="B2433">
        <v>1.0196923076923099</v>
      </c>
      <c r="C2433" s="21">
        <f t="shared" si="77"/>
        <v>9.9999999999988987E-5</v>
      </c>
      <c r="D2433" s="21">
        <f t="shared" si="78"/>
        <v>1.0196923076921976E-4</v>
      </c>
    </row>
    <row r="2434" spans="1:4">
      <c r="A2434">
        <v>0.24049999999999999</v>
      </c>
      <c r="B2434">
        <v>1.02</v>
      </c>
      <c r="C2434" s="21">
        <f t="shared" si="77"/>
        <v>9.9999999999988987E-5</v>
      </c>
      <c r="D2434" s="21">
        <f t="shared" si="78"/>
        <v>1.0199999999998876E-4</v>
      </c>
    </row>
    <row r="2435" spans="1:4">
      <c r="A2435">
        <v>0.24060000000000001</v>
      </c>
      <c r="B2435">
        <v>1.0203076923076899</v>
      </c>
      <c r="C2435" s="21">
        <f t="shared" si="77"/>
        <v>1.0000000000001674E-4</v>
      </c>
      <c r="D2435" s="21">
        <f t="shared" si="78"/>
        <v>1.0203076923078608E-4</v>
      </c>
    </row>
    <row r="2436" spans="1:4">
      <c r="A2436">
        <v>0.2407</v>
      </c>
      <c r="B2436">
        <v>1.02061538461538</v>
      </c>
      <c r="C2436" s="21">
        <f t="shared" si="77"/>
        <v>9.9999999999988987E-5</v>
      </c>
      <c r="D2436" s="21">
        <f t="shared" si="78"/>
        <v>1.0206153846152676E-4</v>
      </c>
    </row>
    <row r="2437" spans="1:4">
      <c r="A2437">
        <v>0.24079999999999999</v>
      </c>
      <c r="B2437">
        <v>1.0209230769230799</v>
      </c>
      <c r="C2437" s="21">
        <f t="shared" si="77"/>
        <v>9.9999999999988987E-5</v>
      </c>
      <c r="D2437" s="21">
        <f t="shared" si="78"/>
        <v>1.0209230769229676E-4</v>
      </c>
    </row>
    <row r="2438" spans="1:4">
      <c r="A2438">
        <v>0.2409</v>
      </c>
      <c r="B2438">
        <v>1.0212307692307701</v>
      </c>
      <c r="C2438" s="21">
        <f t="shared" si="77"/>
        <v>1.0000000000001674E-4</v>
      </c>
      <c r="D2438" s="21">
        <f t="shared" si="78"/>
        <v>1.021230769230941E-4</v>
      </c>
    </row>
    <row r="2439" spans="1:4">
      <c r="A2439">
        <v>0.24099999999999999</v>
      </c>
      <c r="B2439">
        <v>1.02153846153846</v>
      </c>
      <c r="C2439" s="21">
        <f t="shared" si="77"/>
        <v>9.9999999999988987E-5</v>
      </c>
      <c r="D2439" s="21">
        <f t="shared" si="78"/>
        <v>1.0215384615383474E-4</v>
      </c>
    </row>
    <row r="2440" spans="1:4">
      <c r="A2440">
        <v>0.24110000000000001</v>
      </c>
      <c r="B2440">
        <v>1.0218461538461501</v>
      </c>
      <c r="C2440" s="21">
        <f t="shared" si="77"/>
        <v>1.0000000000001674E-4</v>
      </c>
      <c r="D2440" s="21">
        <f t="shared" si="78"/>
        <v>1.0218461538463211E-4</v>
      </c>
    </row>
    <row r="2441" spans="1:4">
      <c r="A2441">
        <v>0.2412</v>
      </c>
      <c r="B2441">
        <v>1.02215384615385</v>
      </c>
      <c r="C2441" s="21">
        <f t="shared" si="77"/>
        <v>9.9999999999988987E-5</v>
      </c>
      <c r="D2441" s="21">
        <f t="shared" si="78"/>
        <v>1.0221538461537374E-4</v>
      </c>
    </row>
    <row r="2442" spans="1:4">
      <c r="A2442">
        <v>0.24129999999999999</v>
      </c>
      <c r="B2442">
        <v>1.0224615384615401</v>
      </c>
      <c r="C2442" s="21">
        <f t="shared" si="77"/>
        <v>9.9999999999988987E-5</v>
      </c>
      <c r="D2442" s="21">
        <f t="shared" si="78"/>
        <v>1.0224615384614274E-4</v>
      </c>
    </row>
    <row r="2443" spans="1:4">
      <c r="A2443">
        <v>0.2414</v>
      </c>
      <c r="B2443">
        <v>1.02276923076923</v>
      </c>
      <c r="C2443" s="21">
        <f t="shared" si="77"/>
        <v>1.0000000000001674E-4</v>
      </c>
      <c r="D2443" s="21">
        <f t="shared" si="78"/>
        <v>1.0227692307694013E-4</v>
      </c>
    </row>
    <row r="2444" spans="1:4">
      <c r="A2444">
        <v>0.24149999999999999</v>
      </c>
      <c r="B2444">
        <v>1.0230769230769201</v>
      </c>
      <c r="C2444" s="21">
        <f t="shared" si="77"/>
        <v>9.9999999999988987E-5</v>
      </c>
      <c r="D2444" s="21">
        <f t="shared" si="78"/>
        <v>1.0230769230768074E-4</v>
      </c>
    </row>
    <row r="2445" spans="1:4">
      <c r="A2445">
        <v>0.24160000000000001</v>
      </c>
      <c r="B2445">
        <v>1.02338461538462</v>
      </c>
      <c r="C2445" s="21">
        <f t="shared" si="77"/>
        <v>1.0000000000001674E-4</v>
      </c>
      <c r="D2445" s="21">
        <f t="shared" si="78"/>
        <v>1.0233846153847913E-4</v>
      </c>
    </row>
    <row r="2446" spans="1:4">
      <c r="A2446">
        <v>0.2417</v>
      </c>
      <c r="B2446">
        <v>1.0236923076923099</v>
      </c>
      <c r="C2446" s="21">
        <f t="shared" si="77"/>
        <v>9.9999999999988987E-5</v>
      </c>
      <c r="D2446" s="21">
        <f t="shared" si="78"/>
        <v>1.0236923076921971E-4</v>
      </c>
    </row>
    <row r="2447" spans="1:4">
      <c r="A2447">
        <v>0.24179999999999999</v>
      </c>
      <c r="B2447">
        <v>1.024</v>
      </c>
      <c r="C2447" s="21">
        <f t="shared" si="77"/>
        <v>9.9999999999988987E-5</v>
      </c>
      <c r="D2447" s="21">
        <f t="shared" si="78"/>
        <v>1.0239999999998872E-4</v>
      </c>
    </row>
    <row r="2448" spans="1:4">
      <c r="A2448">
        <v>0.2419</v>
      </c>
      <c r="B2448">
        <v>1.0243076923076899</v>
      </c>
      <c r="C2448" s="21">
        <f t="shared" si="77"/>
        <v>1.0000000000001674E-4</v>
      </c>
      <c r="D2448" s="21">
        <f t="shared" si="78"/>
        <v>1.0243076923078614E-4</v>
      </c>
    </row>
    <row r="2449" spans="1:4">
      <c r="A2449">
        <v>0.24199999999999999</v>
      </c>
      <c r="B2449">
        <v>1.02461538461538</v>
      </c>
      <c r="C2449" s="21">
        <f t="shared" si="77"/>
        <v>9.9999999999988987E-5</v>
      </c>
      <c r="D2449" s="21">
        <f t="shared" si="78"/>
        <v>1.0246153846152672E-4</v>
      </c>
    </row>
    <row r="2450" spans="1:4">
      <c r="A2450">
        <v>0.24210000000000001</v>
      </c>
      <c r="B2450">
        <v>1.0249230769230799</v>
      </c>
      <c r="C2450" s="21">
        <f t="shared" si="77"/>
        <v>1.0000000000001674E-4</v>
      </c>
      <c r="D2450" s="21">
        <f t="shared" si="78"/>
        <v>1.0249230769232516E-4</v>
      </c>
    </row>
    <row r="2451" spans="1:4">
      <c r="A2451">
        <v>0.2422</v>
      </c>
      <c r="B2451">
        <v>1.0252307692307701</v>
      </c>
      <c r="C2451" s="21">
        <f t="shared" si="77"/>
        <v>9.9999999999988987E-5</v>
      </c>
      <c r="D2451" s="21">
        <f t="shared" si="78"/>
        <v>1.0252307692306572E-4</v>
      </c>
    </row>
    <row r="2452" spans="1:4">
      <c r="A2452">
        <v>0.24229999999999999</v>
      </c>
      <c r="B2452">
        <v>1.02553846153846</v>
      </c>
      <c r="C2452" s="21">
        <f t="shared" si="77"/>
        <v>9.9999999999988987E-5</v>
      </c>
      <c r="D2452" s="21">
        <f t="shared" si="78"/>
        <v>1.0255384615383469E-4</v>
      </c>
    </row>
    <row r="2453" spans="1:4">
      <c r="A2453">
        <v>0.2424</v>
      </c>
      <c r="B2453">
        <v>1.0258461538461501</v>
      </c>
      <c r="C2453" s="21">
        <f t="shared" si="77"/>
        <v>1.0000000000001674E-4</v>
      </c>
      <c r="D2453" s="21">
        <f t="shared" si="78"/>
        <v>1.0258461538463219E-4</v>
      </c>
    </row>
    <row r="2454" spans="1:4">
      <c r="A2454">
        <v>0.24249999999999999</v>
      </c>
      <c r="B2454">
        <v>1.02615384615385</v>
      </c>
      <c r="C2454" s="21">
        <f t="shared" si="77"/>
        <v>9.9999999999988987E-5</v>
      </c>
      <c r="D2454" s="21">
        <f t="shared" si="78"/>
        <v>1.0261538461537369E-4</v>
      </c>
    </row>
    <row r="2455" spans="1:4">
      <c r="A2455">
        <v>0.24260000000000001</v>
      </c>
      <c r="B2455">
        <v>1.0264615384615401</v>
      </c>
      <c r="C2455" s="21">
        <f t="shared" si="77"/>
        <v>1.0000000000001674E-4</v>
      </c>
      <c r="D2455" s="21">
        <f t="shared" si="78"/>
        <v>1.026461538461712E-4</v>
      </c>
    </row>
    <row r="2456" spans="1:4">
      <c r="A2456">
        <v>0.2427</v>
      </c>
      <c r="B2456">
        <v>1.02676923076923</v>
      </c>
      <c r="C2456" s="21">
        <f t="shared" si="77"/>
        <v>9.9999999999988987E-5</v>
      </c>
      <c r="D2456" s="21">
        <f t="shared" si="78"/>
        <v>1.0267692307691169E-4</v>
      </c>
    </row>
    <row r="2457" spans="1:4">
      <c r="A2457">
        <v>0.24279999999999999</v>
      </c>
      <c r="B2457">
        <v>1.0270769230769199</v>
      </c>
      <c r="C2457" s="21">
        <f t="shared" si="77"/>
        <v>9.9999999999988987E-5</v>
      </c>
      <c r="D2457" s="21">
        <f t="shared" si="78"/>
        <v>1.0270769230768068E-4</v>
      </c>
    </row>
    <row r="2458" spans="1:4">
      <c r="A2458">
        <v>0.2429</v>
      </c>
      <c r="B2458">
        <v>1.02738461538462</v>
      </c>
      <c r="C2458" s="21">
        <f t="shared" si="77"/>
        <v>1.0000000000001674E-4</v>
      </c>
      <c r="D2458" s="21">
        <f t="shared" si="78"/>
        <v>1.0273846153847921E-4</v>
      </c>
    </row>
    <row r="2459" spans="1:4">
      <c r="A2459">
        <v>0.24299999999999999</v>
      </c>
      <c r="B2459">
        <v>1.0276923076923099</v>
      </c>
      <c r="C2459" s="21">
        <f t="shared" si="77"/>
        <v>9.9999999999988987E-5</v>
      </c>
      <c r="D2459" s="21">
        <f t="shared" si="78"/>
        <v>1.0276923076921967E-4</v>
      </c>
    </row>
    <row r="2460" spans="1:4">
      <c r="A2460">
        <v>0.24310000000000001</v>
      </c>
      <c r="B2460">
        <v>1.028</v>
      </c>
      <c r="C2460" s="21">
        <f t="shared" si="77"/>
        <v>1.0000000000001674E-4</v>
      </c>
      <c r="D2460" s="21">
        <f t="shared" si="78"/>
        <v>1.0280000000001722E-4</v>
      </c>
    </row>
    <row r="2461" spans="1:4">
      <c r="A2461">
        <v>0.2432</v>
      </c>
      <c r="B2461">
        <v>1.0283076923076899</v>
      </c>
      <c r="C2461" s="21">
        <f t="shared" si="77"/>
        <v>9.9999999999988987E-5</v>
      </c>
      <c r="D2461" s="21">
        <f t="shared" si="78"/>
        <v>1.0283076923075767E-4</v>
      </c>
    </row>
    <row r="2462" spans="1:4">
      <c r="A2462">
        <v>0.24329999999999999</v>
      </c>
      <c r="B2462">
        <v>1.02861538461538</v>
      </c>
      <c r="C2462" s="21">
        <f t="shared" si="77"/>
        <v>9.9999999999988987E-5</v>
      </c>
      <c r="D2462" s="21">
        <f t="shared" si="78"/>
        <v>1.0286153846152667E-4</v>
      </c>
    </row>
    <row r="2463" spans="1:4">
      <c r="A2463">
        <v>0.24340000000000001</v>
      </c>
      <c r="B2463">
        <v>1.0289230769230799</v>
      </c>
      <c r="C2463" s="21">
        <f t="shared" ref="C2463:C2526" si="79">A2463-A2462</f>
        <v>1.0000000000001674E-4</v>
      </c>
      <c r="D2463" s="21">
        <f t="shared" ref="D2463:D2526" si="80">B2463*C2463</f>
        <v>1.0289230769232522E-4</v>
      </c>
    </row>
    <row r="2464" spans="1:4">
      <c r="A2464">
        <v>0.24349999999999999</v>
      </c>
      <c r="B2464">
        <v>1.0292307692307701</v>
      </c>
      <c r="C2464" s="21">
        <f t="shared" si="79"/>
        <v>9.9999999999988987E-5</v>
      </c>
      <c r="D2464" s="21">
        <f t="shared" si="80"/>
        <v>1.0292307692306567E-4</v>
      </c>
    </row>
    <row r="2465" spans="1:4">
      <c r="A2465">
        <v>0.24360000000000001</v>
      </c>
      <c r="B2465">
        <v>1.02953846153846</v>
      </c>
      <c r="C2465" s="21">
        <f t="shared" si="79"/>
        <v>1.0000000000001674E-4</v>
      </c>
      <c r="D2465" s="21">
        <f t="shared" si="80"/>
        <v>1.0295384615386323E-4</v>
      </c>
    </row>
    <row r="2466" spans="1:4">
      <c r="A2466">
        <v>0.2437</v>
      </c>
      <c r="B2466">
        <v>1.0298461538461501</v>
      </c>
      <c r="C2466" s="21">
        <f t="shared" si="79"/>
        <v>9.9999999999988987E-5</v>
      </c>
      <c r="D2466" s="21">
        <f t="shared" si="80"/>
        <v>1.0298461538460367E-4</v>
      </c>
    </row>
    <row r="2467" spans="1:4">
      <c r="A2467">
        <v>0.24379999999999999</v>
      </c>
      <c r="B2467">
        <v>1.03015384615385</v>
      </c>
      <c r="C2467" s="21">
        <f t="shared" si="79"/>
        <v>9.9999999999988987E-5</v>
      </c>
      <c r="D2467" s="21">
        <f t="shared" si="80"/>
        <v>1.0301538461537365E-4</v>
      </c>
    </row>
    <row r="2468" spans="1:4">
      <c r="A2468">
        <v>0.24390000000000001</v>
      </c>
      <c r="B2468">
        <v>1.0304615384615401</v>
      </c>
      <c r="C2468" s="21">
        <f t="shared" si="79"/>
        <v>1.0000000000001674E-4</v>
      </c>
      <c r="D2468" s="21">
        <f t="shared" si="80"/>
        <v>1.0304615384617126E-4</v>
      </c>
    </row>
    <row r="2469" spans="1:4">
      <c r="A2469">
        <v>0.24399999999999999</v>
      </c>
      <c r="B2469">
        <v>1.03076923076923</v>
      </c>
      <c r="C2469" s="21">
        <f t="shared" si="79"/>
        <v>9.9999999999988987E-5</v>
      </c>
      <c r="D2469" s="21">
        <f t="shared" si="80"/>
        <v>1.0307692307691165E-4</v>
      </c>
    </row>
    <row r="2470" spans="1:4">
      <c r="A2470">
        <v>0.24410000000000001</v>
      </c>
      <c r="B2470">
        <v>1.0310769230769199</v>
      </c>
      <c r="C2470" s="21">
        <f t="shared" si="79"/>
        <v>1.0000000000001674E-4</v>
      </c>
      <c r="D2470" s="21">
        <f t="shared" si="80"/>
        <v>1.0310769230770925E-4</v>
      </c>
    </row>
    <row r="2471" spans="1:4">
      <c r="A2471">
        <v>0.2442</v>
      </c>
      <c r="B2471">
        <v>1.03138461538462</v>
      </c>
      <c r="C2471" s="21">
        <f t="shared" si="79"/>
        <v>9.9999999999988987E-5</v>
      </c>
      <c r="D2471" s="21">
        <f t="shared" si="80"/>
        <v>1.0313846153845065E-4</v>
      </c>
    </row>
    <row r="2472" spans="1:4">
      <c r="A2472">
        <v>0.24429999999999999</v>
      </c>
      <c r="B2472">
        <v>1.0316923076923099</v>
      </c>
      <c r="C2472" s="21">
        <f t="shared" si="79"/>
        <v>9.9999999999988987E-5</v>
      </c>
      <c r="D2472" s="21">
        <f t="shared" si="80"/>
        <v>1.0316923076921963E-4</v>
      </c>
    </row>
    <row r="2473" spans="1:4">
      <c r="A2473">
        <v>0.24440000000000001</v>
      </c>
      <c r="B2473">
        <v>1.032</v>
      </c>
      <c r="C2473" s="21">
        <f t="shared" si="79"/>
        <v>1.0000000000001674E-4</v>
      </c>
      <c r="D2473" s="21">
        <f t="shared" si="80"/>
        <v>1.0320000000001728E-4</v>
      </c>
    </row>
    <row r="2474" spans="1:4">
      <c r="A2474">
        <v>0.2445</v>
      </c>
      <c r="B2474">
        <v>1.0323076923076899</v>
      </c>
      <c r="C2474" s="21">
        <f t="shared" si="79"/>
        <v>9.9999999999988987E-5</v>
      </c>
      <c r="D2474" s="21">
        <f t="shared" si="80"/>
        <v>1.0323076923075762E-4</v>
      </c>
    </row>
    <row r="2475" spans="1:4">
      <c r="A2475">
        <v>0.24460000000000001</v>
      </c>
      <c r="B2475">
        <v>1.03261538461538</v>
      </c>
      <c r="C2475" s="21">
        <f t="shared" si="79"/>
        <v>1.0000000000001674E-4</v>
      </c>
      <c r="D2475" s="21">
        <f t="shared" si="80"/>
        <v>1.0326153846155529E-4</v>
      </c>
    </row>
    <row r="2476" spans="1:4">
      <c r="A2476">
        <v>0.2447</v>
      </c>
      <c r="B2476">
        <v>1.0329230769230799</v>
      </c>
      <c r="C2476" s="21">
        <f t="shared" si="79"/>
        <v>9.9999999999988987E-5</v>
      </c>
      <c r="D2476" s="21">
        <f t="shared" si="80"/>
        <v>1.0329230769229662E-4</v>
      </c>
    </row>
    <row r="2477" spans="1:4">
      <c r="A2477">
        <v>0.24479999999999999</v>
      </c>
      <c r="B2477">
        <v>1.0332307692307701</v>
      </c>
      <c r="C2477" s="21">
        <f t="shared" si="79"/>
        <v>9.9999999999988987E-5</v>
      </c>
      <c r="D2477" s="21">
        <f t="shared" si="80"/>
        <v>1.0332307692306563E-4</v>
      </c>
    </row>
    <row r="2478" spans="1:4">
      <c r="A2478">
        <v>0.24490000000000001</v>
      </c>
      <c r="B2478">
        <v>1.03353846153846</v>
      </c>
      <c r="C2478" s="21">
        <f t="shared" si="79"/>
        <v>1.0000000000001674E-4</v>
      </c>
      <c r="D2478" s="21">
        <f t="shared" si="80"/>
        <v>1.033538461538633E-4</v>
      </c>
    </row>
    <row r="2479" spans="1:4">
      <c r="A2479">
        <v>0.245</v>
      </c>
      <c r="B2479">
        <v>1.0338461538461501</v>
      </c>
      <c r="C2479" s="21">
        <f t="shared" si="79"/>
        <v>9.9999999999988987E-5</v>
      </c>
      <c r="D2479" s="21">
        <f t="shared" si="80"/>
        <v>1.0338461538460362E-4</v>
      </c>
    </row>
    <row r="2480" spans="1:4">
      <c r="A2480">
        <v>0.24510000000000001</v>
      </c>
      <c r="B2480">
        <v>1.03415384615385</v>
      </c>
      <c r="C2480" s="21">
        <f t="shared" si="79"/>
        <v>1.0000000000001674E-4</v>
      </c>
      <c r="D2480" s="21">
        <f t="shared" si="80"/>
        <v>1.0341538461540231E-4</v>
      </c>
    </row>
    <row r="2481" spans="1:4">
      <c r="A2481">
        <v>0.2452</v>
      </c>
      <c r="B2481">
        <v>1.0344615384615401</v>
      </c>
      <c r="C2481" s="21">
        <f t="shared" si="79"/>
        <v>9.9999999999988987E-5</v>
      </c>
      <c r="D2481" s="21">
        <f t="shared" si="80"/>
        <v>1.0344615384614261E-4</v>
      </c>
    </row>
    <row r="2482" spans="1:4">
      <c r="A2482">
        <v>0.24529999999999999</v>
      </c>
      <c r="B2482">
        <v>1.03476923076923</v>
      </c>
      <c r="C2482" s="21">
        <f t="shared" si="79"/>
        <v>9.9999999999988987E-5</v>
      </c>
      <c r="D2482" s="21">
        <f t="shared" si="80"/>
        <v>1.034769230769116E-4</v>
      </c>
    </row>
    <row r="2483" spans="1:4">
      <c r="A2483">
        <v>0.24540000000000001</v>
      </c>
      <c r="B2483">
        <v>1.0350769230769199</v>
      </c>
      <c r="C2483" s="21">
        <f t="shared" si="79"/>
        <v>1.0000000000001674E-4</v>
      </c>
      <c r="D2483" s="21">
        <f t="shared" si="80"/>
        <v>1.0350769230770933E-4</v>
      </c>
    </row>
    <row r="2484" spans="1:4">
      <c r="A2484">
        <v>0.2455</v>
      </c>
      <c r="B2484">
        <v>1.03538461538462</v>
      </c>
      <c r="C2484" s="21">
        <f t="shared" si="79"/>
        <v>9.9999999999988987E-5</v>
      </c>
      <c r="D2484" s="21">
        <f t="shared" si="80"/>
        <v>1.035384615384506E-4</v>
      </c>
    </row>
    <row r="2485" spans="1:4">
      <c r="A2485">
        <v>0.24560000000000001</v>
      </c>
      <c r="B2485">
        <v>1.0356923076923099</v>
      </c>
      <c r="C2485" s="21">
        <f t="shared" si="79"/>
        <v>1.0000000000001674E-4</v>
      </c>
      <c r="D2485" s="21">
        <f t="shared" si="80"/>
        <v>1.0356923076924833E-4</v>
      </c>
    </row>
    <row r="2486" spans="1:4">
      <c r="A2486">
        <v>0.2457</v>
      </c>
      <c r="B2486">
        <v>1.036</v>
      </c>
      <c r="C2486" s="21">
        <f t="shared" si="79"/>
        <v>9.9999999999988987E-5</v>
      </c>
      <c r="D2486" s="21">
        <f t="shared" si="80"/>
        <v>1.035999999999886E-4</v>
      </c>
    </row>
    <row r="2487" spans="1:4">
      <c r="A2487">
        <v>0.24579999999999999</v>
      </c>
      <c r="B2487">
        <v>1.0363076923076899</v>
      </c>
      <c r="C2487" s="21">
        <f t="shared" si="79"/>
        <v>9.9999999999988987E-5</v>
      </c>
      <c r="D2487" s="21">
        <f t="shared" si="80"/>
        <v>1.0363076923075758E-4</v>
      </c>
    </row>
    <row r="2488" spans="1:4">
      <c r="A2488">
        <v>0.24590000000000001</v>
      </c>
      <c r="B2488">
        <v>1.0366153846153801</v>
      </c>
      <c r="C2488" s="21">
        <f t="shared" si="79"/>
        <v>1.0000000000001674E-4</v>
      </c>
      <c r="D2488" s="21">
        <f t="shared" si="80"/>
        <v>1.0366153846155536E-4</v>
      </c>
    </row>
    <row r="2489" spans="1:4">
      <c r="A2489">
        <v>0.246</v>
      </c>
      <c r="B2489">
        <v>1.0369230769230799</v>
      </c>
      <c r="C2489" s="21">
        <f t="shared" si="79"/>
        <v>9.9999999999988987E-5</v>
      </c>
      <c r="D2489" s="21">
        <f t="shared" si="80"/>
        <v>1.0369230769229658E-4</v>
      </c>
    </row>
    <row r="2490" spans="1:4">
      <c r="A2490">
        <v>0.24610000000000001</v>
      </c>
      <c r="B2490">
        <v>1.0372307692307701</v>
      </c>
      <c r="C2490" s="21">
        <f t="shared" si="79"/>
        <v>1.0000000000001674E-4</v>
      </c>
      <c r="D2490" s="21">
        <f t="shared" si="80"/>
        <v>1.0372307692309437E-4</v>
      </c>
    </row>
    <row r="2491" spans="1:4">
      <c r="A2491">
        <v>0.2462</v>
      </c>
      <c r="B2491">
        <v>1.03753846153846</v>
      </c>
      <c r="C2491" s="21">
        <f t="shared" si="79"/>
        <v>9.9999999999988987E-5</v>
      </c>
      <c r="D2491" s="21">
        <f t="shared" si="80"/>
        <v>1.0375384615383457E-4</v>
      </c>
    </row>
    <row r="2492" spans="1:4">
      <c r="A2492">
        <v>0.24629999999999999</v>
      </c>
      <c r="B2492">
        <v>1.0378461538461501</v>
      </c>
      <c r="C2492" s="21">
        <f t="shared" si="79"/>
        <v>9.9999999999988987E-5</v>
      </c>
      <c r="D2492" s="21">
        <f t="shared" si="80"/>
        <v>1.0378461538460358E-4</v>
      </c>
    </row>
    <row r="2493" spans="1:4">
      <c r="A2493">
        <v>0.24640000000000001</v>
      </c>
      <c r="B2493">
        <v>1.03815384615385</v>
      </c>
      <c r="C2493" s="21">
        <f t="shared" si="79"/>
        <v>1.0000000000001674E-4</v>
      </c>
      <c r="D2493" s="21">
        <f t="shared" si="80"/>
        <v>1.0381538461540237E-4</v>
      </c>
    </row>
    <row r="2494" spans="1:4">
      <c r="A2494">
        <v>0.2465</v>
      </c>
      <c r="B2494">
        <v>1.0384615384615401</v>
      </c>
      <c r="C2494" s="21">
        <f t="shared" si="79"/>
        <v>9.9999999999988987E-5</v>
      </c>
      <c r="D2494" s="21">
        <f t="shared" si="80"/>
        <v>1.0384615384614257E-4</v>
      </c>
    </row>
    <row r="2495" spans="1:4">
      <c r="A2495">
        <v>0.24660000000000001</v>
      </c>
      <c r="B2495">
        <v>1.03876923076923</v>
      </c>
      <c r="C2495" s="21">
        <f t="shared" si="79"/>
        <v>1.0000000000001674E-4</v>
      </c>
      <c r="D2495" s="21">
        <f t="shared" si="80"/>
        <v>1.038769230769404E-4</v>
      </c>
    </row>
    <row r="2496" spans="1:4">
      <c r="A2496">
        <v>0.2467</v>
      </c>
      <c r="B2496">
        <v>1.0390769230769199</v>
      </c>
      <c r="C2496" s="21">
        <f t="shared" si="79"/>
        <v>9.9999999999988987E-5</v>
      </c>
      <c r="D2496" s="21">
        <f t="shared" si="80"/>
        <v>1.0390769230768055E-4</v>
      </c>
    </row>
    <row r="2497" spans="1:4">
      <c r="A2497">
        <v>0.24679999999999999</v>
      </c>
      <c r="B2497">
        <v>1.03938461538462</v>
      </c>
      <c r="C2497" s="21">
        <f t="shared" si="79"/>
        <v>9.9999999999988987E-5</v>
      </c>
      <c r="D2497" s="21">
        <f t="shared" si="80"/>
        <v>1.0393846153845056E-4</v>
      </c>
    </row>
    <row r="2498" spans="1:4">
      <c r="A2498">
        <v>0.24690000000000001</v>
      </c>
      <c r="B2498">
        <v>1.0396923076923099</v>
      </c>
      <c r="C2498" s="21">
        <f t="shared" si="79"/>
        <v>1.0000000000001674E-4</v>
      </c>
      <c r="D2498" s="21">
        <f t="shared" si="80"/>
        <v>1.039692307692484E-4</v>
      </c>
    </row>
    <row r="2499" spans="1:4">
      <c r="A2499">
        <v>0.247</v>
      </c>
      <c r="B2499">
        <v>1.04</v>
      </c>
      <c r="C2499" s="21">
        <f t="shared" si="79"/>
        <v>9.9999999999988987E-5</v>
      </c>
      <c r="D2499" s="21">
        <f t="shared" si="80"/>
        <v>1.0399999999998856E-4</v>
      </c>
    </row>
    <row r="2500" spans="1:4">
      <c r="A2500">
        <v>0.24709999999999999</v>
      </c>
      <c r="B2500">
        <v>1.0403076923076899</v>
      </c>
      <c r="C2500" s="21">
        <f t="shared" si="79"/>
        <v>9.9999999999988987E-5</v>
      </c>
      <c r="D2500" s="21">
        <f t="shared" si="80"/>
        <v>1.0403076923075753E-4</v>
      </c>
    </row>
    <row r="2501" spans="1:4">
      <c r="A2501">
        <v>0.2472</v>
      </c>
      <c r="B2501">
        <v>1.0406153846153801</v>
      </c>
      <c r="C2501" s="21">
        <f t="shared" si="79"/>
        <v>1.0000000000001674E-4</v>
      </c>
      <c r="D2501" s="21">
        <f t="shared" si="80"/>
        <v>1.0406153846155543E-4</v>
      </c>
    </row>
    <row r="2502" spans="1:4">
      <c r="A2502">
        <v>0.24729999999999999</v>
      </c>
      <c r="B2502">
        <v>1.0409230769230799</v>
      </c>
      <c r="C2502" s="21">
        <f t="shared" si="79"/>
        <v>9.9999999999988987E-5</v>
      </c>
      <c r="D2502" s="21">
        <f t="shared" si="80"/>
        <v>1.0409230769229653E-4</v>
      </c>
    </row>
    <row r="2503" spans="1:4">
      <c r="A2503">
        <v>0.24740000000000001</v>
      </c>
      <c r="B2503">
        <v>1.0412307692307701</v>
      </c>
      <c r="C2503" s="21">
        <f t="shared" si="79"/>
        <v>1.0000000000001674E-4</v>
      </c>
      <c r="D2503" s="21">
        <f t="shared" si="80"/>
        <v>1.0412307692309445E-4</v>
      </c>
    </row>
    <row r="2504" spans="1:4">
      <c r="A2504">
        <v>0.2475</v>
      </c>
      <c r="B2504">
        <v>1.04153846153846</v>
      </c>
      <c r="C2504" s="21">
        <f t="shared" si="79"/>
        <v>9.9999999999988987E-5</v>
      </c>
      <c r="D2504" s="21">
        <f t="shared" si="80"/>
        <v>1.0415384615383453E-4</v>
      </c>
    </row>
    <row r="2505" spans="1:4">
      <c r="A2505">
        <v>0.24759999999999999</v>
      </c>
      <c r="B2505">
        <v>1.0418461538461501</v>
      </c>
      <c r="C2505" s="21">
        <f t="shared" si="79"/>
        <v>9.9999999999988987E-5</v>
      </c>
      <c r="D2505" s="21">
        <f t="shared" si="80"/>
        <v>1.0418461538460354E-4</v>
      </c>
    </row>
    <row r="2506" spans="1:4">
      <c r="A2506">
        <v>0.2477</v>
      </c>
      <c r="B2506">
        <v>1.04215384615385</v>
      </c>
      <c r="C2506" s="21">
        <f t="shared" si="79"/>
        <v>1.0000000000001674E-4</v>
      </c>
      <c r="D2506" s="21">
        <f t="shared" si="80"/>
        <v>1.0421538461540245E-4</v>
      </c>
    </row>
    <row r="2507" spans="1:4">
      <c r="A2507">
        <v>0.24779999999999999</v>
      </c>
      <c r="B2507">
        <v>1.0424615384615401</v>
      </c>
      <c r="C2507" s="21">
        <f t="shared" si="79"/>
        <v>9.9999999999988987E-5</v>
      </c>
      <c r="D2507" s="21">
        <f t="shared" si="80"/>
        <v>1.0424615384614254E-4</v>
      </c>
    </row>
    <row r="2508" spans="1:4">
      <c r="A2508">
        <v>0.24790000000000001</v>
      </c>
      <c r="B2508">
        <v>1.04276923076923</v>
      </c>
      <c r="C2508" s="21">
        <f t="shared" si="79"/>
        <v>1.0000000000001674E-4</v>
      </c>
      <c r="D2508" s="21">
        <f t="shared" si="80"/>
        <v>1.0427692307694046E-4</v>
      </c>
    </row>
    <row r="2509" spans="1:4">
      <c r="A2509">
        <v>0.248</v>
      </c>
      <c r="B2509">
        <v>1.0430769230769199</v>
      </c>
      <c r="C2509" s="21">
        <f t="shared" si="79"/>
        <v>9.9999999999988987E-5</v>
      </c>
      <c r="D2509" s="21">
        <f t="shared" si="80"/>
        <v>1.0430769230768051E-4</v>
      </c>
    </row>
    <row r="2510" spans="1:4">
      <c r="A2510">
        <v>0.24809999999999999</v>
      </c>
      <c r="B2510">
        <v>1.04338461538462</v>
      </c>
      <c r="C2510" s="21">
        <f t="shared" si="79"/>
        <v>9.9999999999988987E-5</v>
      </c>
      <c r="D2510" s="21">
        <f t="shared" si="80"/>
        <v>1.0433846153845051E-4</v>
      </c>
    </row>
    <row r="2511" spans="1:4">
      <c r="A2511">
        <v>0.2482</v>
      </c>
      <c r="B2511">
        <v>1.0436923076923099</v>
      </c>
      <c r="C2511" s="21">
        <f t="shared" si="79"/>
        <v>1.0000000000001674E-4</v>
      </c>
      <c r="D2511" s="21">
        <f t="shared" si="80"/>
        <v>1.0436923076924847E-4</v>
      </c>
    </row>
    <row r="2512" spans="1:4">
      <c r="A2512">
        <v>0.24829999999999999</v>
      </c>
      <c r="B2512">
        <v>1.044</v>
      </c>
      <c r="C2512" s="21">
        <f t="shared" si="79"/>
        <v>9.9999999999988987E-5</v>
      </c>
      <c r="D2512" s="21">
        <f t="shared" si="80"/>
        <v>1.0439999999998851E-4</v>
      </c>
    </row>
    <row r="2513" spans="1:4">
      <c r="A2513">
        <v>0.24840000000000001</v>
      </c>
      <c r="B2513">
        <v>1.0443076923076899</v>
      </c>
      <c r="C2513" s="21">
        <f t="shared" si="79"/>
        <v>1.0000000000001674E-4</v>
      </c>
      <c r="D2513" s="21">
        <f t="shared" si="80"/>
        <v>1.0443076923078648E-4</v>
      </c>
    </row>
    <row r="2514" spans="1:4">
      <c r="A2514">
        <v>0.2485</v>
      </c>
      <c r="B2514">
        <v>1.0446153846153801</v>
      </c>
      <c r="C2514" s="21">
        <f t="shared" si="79"/>
        <v>9.9999999999988987E-5</v>
      </c>
      <c r="D2514" s="21">
        <f t="shared" si="80"/>
        <v>1.0446153846152651E-4</v>
      </c>
    </row>
    <row r="2515" spans="1:4">
      <c r="A2515">
        <v>0.24859999999999999</v>
      </c>
      <c r="B2515">
        <v>1.04492307692308</v>
      </c>
      <c r="C2515" s="21">
        <f t="shared" si="79"/>
        <v>9.9999999999988987E-5</v>
      </c>
      <c r="D2515" s="21">
        <f t="shared" si="80"/>
        <v>1.0449230769229649E-4</v>
      </c>
    </row>
    <row r="2516" spans="1:4">
      <c r="A2516">
        <v>0.2487</v>
      </c>
      <c r="B2516">
        <v>1.0452307692307701</v>
      </c>
      <c r="C2516" s="21">
        <f t="shared" si="79"/>
        <v>1.0000000000001674E-4</v>
      </c>
      <c r="D2516" s="21">
        <f t="shared" si="80"/>
        <v>1.0452307692309451E-4</v>
      </c>
    </row>
    <row r="2517" spans="1:4">
      <c r="A2517">
        <v>0.24879999999999999</v>
      </c>
      <c r="B2517">
        <v>1.04553846153846</v>
      </c>
      <c r="C2517" s="21">
        <f t="shared" si="79"/>
        <v>9.9999999999988987E-5</v>
      </c>
      <c r="D2517" s="21">
        <f t="shared" si="80"/>
        <v>1.0455384615383449E-4</v>
      </c>
    </row>
    <row r="2518" spans="1:4">
      <c r="A2518">
        <v>0.24890000000000001</v>
      </c>
      <c r="B2518">
        <v>1.0458461538461501</v>
      </c>
      <c r="C2518" s="21">
        <f t="shared" si="79"/>
        <v>1.0000000000001674E-4</v>
      </c>
      <c r="D2518" s="21">
        <f t="shared" si="80"/>
        <v>1.0458461538463252E-4</v>
      </c>
    </row>
    <row r="2519" spans="1:4">
      <c r="A2519">
        <v>0.249</v>
      </c>
      <c r="B2519">
        <v>1.04615384615385</v>
      </c>
      <c r="C2519" s="21">
        <f t="shared" si="79"/>
        <v>9.9999999999988987E-5</v>
      </c>
      <c r="D2519" s="21">
        <f t="shared" si="80"/>
        <v>1.0461538461537347E-4</v>
      </c>
    </row>
    <row r="2520" spans="1:4">
      <c r="A2520">
        <v>0.24909999999999999</v>
      </c>
      <c r="B2520">
        <v>1.0464615384615401</v>
      </c>
      <c r="C2520" s="21">
        <f t="shared" si="79"/>
        <v>9.9999999999988987E-5</v>
      </c>
      <c r="D2520" s="21">
        <f t="shared" si="80"/>
        <v>1.0464615384614249E-4</v>
      </c>
    </row>
    <row r="2521" spans="1:4">
      <c r="A2521">
        <v>0.2492</v>
      </c>
      <c r="B2521">
        <v>1.04676923076923</v>
      </c>
      <c r="C2521" s="21">
        <f t="shared" si="79"/>
        <v>1.0000000000001674E-4</v>
      </c>
      <c r="D2521" s="21">
        <f t="shared" si="80"/>
        <v>1.0467692307694053E-4</v>
      </c>
    </row>
    <row r="2522" spans="1:4">
      <c r="A2522">
        <v>0.24929999999999999</v>
      </c>
      <c r="B2522">
        <v>1.0470769230769199</v>
      </c>
      <c r="C2522" s="21">
        <f t="shared" si="79"/>
        <v>9.9999999999988987E-5</v>
      </c>
      <c r="D2522" s="21">
        <f t="shared" si="80"/>
        <v>1.0470769230768046E-4</v>
      </c>
    </row>
    <row r="2523" spans="1:4">
      <c r="A2523">
        <v>0.24940000000000001</v>
      </c>
      <c r="B2523">
        <v>1.04738461538462</v>
      </c>
      <c r="C2523" s="21">
        <f t="shared" si="79"/>
        <v>1.0000000000001674E-4</v>
      </c>
      <c r="D2523" s="21">
        <f t="shared" si="80"/>
        <v>1.0473846153847954E-4</v>
      </c>
    </row>
    <row r="2524" spans="1:4">
      <c r="A2524">
        <v>0.2495</v>
      </c>
      <c r="B2524">
        <v>1.0476923076923099</v>
      </c>
      <c r="C2524" s="21">
        <f t="shared" si="79"/>
        <v>9.9999999999988987E-5</v>
      </c>
      <c r="D2524" s="21">
        <f t="shared" si="80"/>
        <v>1.0476923076921945E-4</v>
      </c>
    </row>
    <row r="2525" spans="1:4">
      <c r="A2525">
        <v>0.24959999999999999</v>
      </c>
      <c r="B2525">
        <v>1.048</v>
      </c>
      <c r="C2525" s="21">
        <f t="shared" si="79"/>
        <v>9.9999999999988987E-5</v>
      </c>
      <c r="D2525" s="21">
        <f t="shared" si="80"/>
        <v>1.0479999999998847E-4</v>
      </c>
    </row>
    <row r="2526" spans="1:4">
      <c r="A2526">
        <v>0.24970000000000001</v>
      </c>
      <c r="B2526">
        <v>1.0483076923076899</v>
      </c>
      <c r="C2526" s="21">
        <f t="shared" si="79"/>
        <v>1.0000000000001674E-4</v>
      </c>
      <c r="D2526" s="21">
        <f t="shared" si="80"/>
        <v>1.0483076923078654E-4</v>
      </c>
    </row>
    <row r="2527" spans="1:4">
      <c r="A2527">
        <v>0.24979999999999999</v>
      </c>
      <c r="B2527">
        <v>1.0486153846153801</v>
      </c>
      <c r="C2527" s="21">
        <f t="shared" ref="C2527:C2590" si="81">A2527-A2526</f>
        <v>9.9999999999988987E-5</v>
      </c>
      <c r="D2527" s="21">
        <f t="shared" ref="D2527:D2590" si="82">B2527*C2527</f>
        <v>1.0486153846152646E-4</v>
      </c>
    </row>
    <row r="2528" spans="1:4">
      <c r="A2528">
        <v>0.24990000000000001</v>
      </c>
      <c r="B2528">
        <v>1.04892307692308</v>
      </c>
      <c r="C2528" s="21">
        <f t="shared" si="81"/>
        <v>1.0000000000001674E-4</v>
      </c>
      <c r="D2528" s="21">
        <f t="shared" si="82"/>
        <v>1.0489230769232556E-4</v>
      </c>
    </row>
    <row r="2529" spans="1:4">
      <c r="A2529">
        <v>0.25</v>
      </c>
      <c r="B2529">
        <v>1.0492307692307701</v>
      </c>
      <c r="C2529" s="21">
        <f t="shared" si="81"/>
        <v>9.9999999999988987E-5</v>
      </c>
      <c r="D2529" s="21">
        <f t="shared" si="82"/>
        <v>1.0492307692306545E-4</v>
      </c>
    </row>
    <row r="2530" spans="1:4">
      <c r="A2530">
        <v>0.25009999999999999</v>
      </c>
      <c r="B2530">
        <v>1.04953846153846</v>
      </c>
      <c r="C2530" s="21">
        <f t="shared" si="81"/>
        <v>9.9999999999988987E-5</v>
      </c>
      <c r="D2530" s="21">
        <f t="shared" si="82"/>
        <v>1.0495384615383444E-4</v>
      </c>
    </row>
    <row r="2531" spans="1:4">
      <c r="A2531">
        <v>0.25019999999999998</v>
      </c>
      <c r="B2531">
        <v>1.0498461538461501</v>
      </c>
      <c r="C2531" s="21">
        <f t="shared" si="81"/>
        <v>9.9999999999988987E-5</v>
      </c>
      <c r="D2531" s="21">
        <f t="shared" si="82"/>
        <v>1.0498461538460345E-4</v>
      </c>
    </row>
    <row r="2532" spans="1:4">
      <c r="A2532">
        <v>0.25030000000000002</v>
      </c>
      <c r="B2532">
        <v>1.05015384615385</v>
      </c>
      <c r="C2532" s="21">
        <f t="shared" si="81"/>
        <v>1.000000000000445E-4</v>
      </c>
      <c r="D2532" s="21">
        <f t="shared" si="82"/>
        <v>1.0501538461543173E-4</v>
      </c>
    </row>
    <row r="2533" spans="1:4">
      <c r="A2533">
        <v>0.25040000000000001</v>
      </c>
      <c r="B2533">
        <v>1.0504615384615399</v>
      </c>
      <c r="C2533" s="21">
        <f t="shared" si="81"/>
        <v>9.9999999999988987E-5</v>
      </c>
      <c r="D2533" s="21">
        <f t="shared" si="82"/>
        <v>1.0504615384614242E-4</v>
      </c>
    </row>
    <row r="2534" spans="1:4">
      <c r="A2534">
        <v>0.2505</v>
      </c>
      <c r="B2534">
        <v>1.05076923076923</v>
      </c>
      <c r="C2534" s="21">
        <f t="shared" si="81"/>
        <v>9.9999999999988987E-5</v>
      </c>
      <c r="D2534" s="21">
        <f t="shared" si="82"/>
        <v>1.0507692307691142E-4</v>
      </c>
    </row>
    <row r="2535" spans="1:4">
      <c r="A2535">
        <v>0.25059999999999999</v>
      </c>
      <c r="B2535">
        <v>1.0510769230769199</v>
      </c>
      <c r="C2535" s="21">
        <f t="shared" si="81"/>
        <v>9.9999999999988987E-5</v>
      </c>
      <c r="D2535" s="21">
        <f t="shared" si="82"/>
        <v>1.0510769230768042E-4</v>
      </c>
    </row>
    <row r="2536" spans="1:4">
      <c r="A2536">
        <v>0.25069999999999998</v>
      </c>
      <c r="B2536">
        <v>1.05138461538462</v>
      </c>
      <c r="C2536" s="21">
        <f t="shared" si="81"/>
        <v>9.9999999999988987E-5</v>
      </c>
      <c r="D2536" s="21">
        <f t="shared" si="82"/>
        <v>1.0513846153845042E-4</v>
      </c>
    </row>
    <row r="2537" spans="1:4">
      <c r="A2537">
        <v>0.25080000000000002</v>
      </c>
      <c r="B2537">
        <v>1.0516923076923099</v>
      </c>
      <c r="C2537" s="21">
        <f t="shared" si="81"/>
        <v>1.000000000000445E-4</v>
      </c>
      <c r="D2537" s="21">
        <f t="shared" si="82"/>
        <v>1.0516923076927779E-4</v>
      </c>
    </row>
    <row r="2538" spans="1:4">
      <c r="A2538">
        <v>0.25090000000000001</v>
      </c>
      <c r="B2538">
        <v>1.052</v>
      </c>
      <c r="C2538" s="21">
        <f t="shared" si="81"/>
        <v>9.9999999999988987E-5</v>
      </c>
      <c r="D2538" s="21">
        <f t="shared" si="82"/>
        <v>1.0519999999998842E-4</v>
      </c>
    </row>
    <row r="2539" spans="1:4">
      <c r="A2539">
        <v>0.251</v>
      </c>
      <c r="B2539">
        <v>1.0523076923076899</v>
      </c>
      <c r="C2539" s="21">
        <f t="shared" si="81"/>
        <v>9.9999999999988987E-5</v>
      </c>
      <c r="D2539" s="21">
        <f t="shared" si="82"/>
        <v>1.052307692307574E-4</v>
      </c>
    </row>
    <row r="2540" spans="1:4">
      <c r="A2540">
        <v>0.25109999999999999</v>
      </c>
      <c r="B2540">
        <v>1.0526153846153801</v>
      </c>
      <c r="C2540" s="21">
        <f t="shared" si="81"/>
        <v>9.9999999999988987E-5</v>
      </c>
      <c r="D2540" s="21">
        <f t="shared" si="82"/>
        <v>1.0526153846152642E-4</v>
      </c>
    </row>
    <row r="2541" spans="1:4">
      <c r="A2541">
        <v>0.25119999999999998</v>
      </c>
      <c r="B2541">
        <v>1.05292307692308</v>
      </c>
      <c r="C2541" s="21">
        <f t="shared" si="81"/>
        <v>9.9999999999988987E-5</v>
      </c>
      <c r="D2541" s="21">
        <f t="shared" si="82"/>
        <v>1.052923076922964E-4</v>
      </c>
    </row>
    <row r="2542" spans="1:4">
      <c r="A2542">
        <v>0.25130000000000002</v>
      </c>
      <c r="B2542">
        <v>1.0532307692307701</v>
      </c>
      <c r="C2542" s="21">
        <f t="shared" si="81"/>
        <v>1.000000000000445E-4</v>
      </c>
      <c r="D2542" s="21">
        <f t="shared" si="82"/>
        <v>1.0532307692312387E-4</v>
      </c>
    </row>
    <row r="2543" spans="1:4">
      <c r="A2543">
        <v>0.25140000000000001</v>
      </c>
      <c r="B2543">
        <v>1.05353846153846</v>
      </c>
      <c r="C2543" s="21">
        <f t="shared" si="81"/>
        <v>9.9999999999988987E-5</v>
      </c>
      <c r="D2543" s="21">
        <f t="shared" si="82"/>
        <v>1.053538461538344E-4</v>
      </c>
    </row>
    <row r="2544" spans="1:4">
      <c r="A2544">
        <v>0.2515</v>
      </c>
      <c r="B2544">
        <v>1.0538461538461501</v>
      </c>
      <c r="C2544" s="21">
        <f t="shared" si="81"/>
        <v>9.9999999999988987E-5</v>
      </c>
      <c r="D2544" s="21">
        <f t="shared" si="82"/>
        <v>1.053846153846034E-4</v>
      </c>
    </row>
    <row r="2545" spans="1:4">
      <c r="A2545">
        <v>0.25159999999999999</v>
      </c>
      <c r="B2545">
        <v>1.05415384615385</v>
      </c>
      <c r="C2545" s="21">
        <f t="shared" si="81"/>
        <v>9.9999999999988987E-5</v>
      </c>
      <c r="D2545" s="21">
        <f t="shared" si="82"/>
        <v>1.0541538461537338E-4</v>
      </c>
    </row>
    <row r="2546" spans="1:4">
      <c r="A2546">
        <v>0.25169999999999998</v>
      </c>
      <c r="B2546">
        <v>1.0544615384615399</v>
      </c>
      <c r="C2546" s="21">
        <f t="shared" si="81"/>
        <v>9.9999999999988987E-5</v>
      </c>
      <c r="D2546" s="21">
        <f t="shared" si="82"/>
        <v>1.0544615384614238E-4</v>
      </c>
    </row>
    <row r="2547" spans="1:4">
      <c r="A2547">
        <v>0.25180000000000002</v>
      </c>
      <c r="B2547">
        <v>1.05476923076923</v>
      </c>
      <c r="C2547" s="21">
        <f t="shared" si="81"/>
        <v>1.000000000000445E-4</v>
      </c>
      <c r="D2547" s="21">
        <f t="shared" si="82"/>
        <v>1.0547692307696994E-4</v>
      </c>
    </row>
    <row r="2548" spans="1:4">
      <c r="A2548">
        <v>0.25190000000000001</v>
      </c>
      <c r="B2548">
        <v>1.0550769230769199</v>
      </c>
      <c r="C2548" s="21">
        <f t="shared" si="81"/>
        <v>9.9999999999988987E-5</v>
      </c>
      <c r="D2548" s="21">
        <f t="shared" si="82"/>
        <v>1.0550769230768037E-4</v>
      </c>
    </row>
    <row r="2549" spans="1:4">
      <c r="A2549">
        <v>0.252</v>
      </c>
      <c r="B2549">
        <v>1.05538461538462</v>
      </c>
      <c r="C2549" s="21">
        <f t="shared" si="81"/>
        <v>9.9999999999988987E-5</v>
      </c>
      <c r="D2549" s="21">
        <f t="shared" si="82"/>
        <v>1.0553846153845038E-4</v>
      </c>
    </row>
    <row r="2550" spans="1:4">
      <c r="A2550">
        <v>0.25209999999999999</v>
      </c>
      <c r="B2550">
        <v>1.0556923076923099</v>
      </c>
      <c r="C2550" s="21">
        <f t="shared" si="81"/>
        <v>9.9999999999988987E-5</v>
      </c>
      <c r="D2550" s="21">
        <f t="shared" si="82"/>
        <v>1.0556923076921937E-4</v>
      </c>
    </row>
    <row r="2551" spans="1:4">
      <c r="A2551">
        <v>0.25219999999999998</v>
      </c>
      <c r="B2551">
        <v>1.056</v>
      </c>
      <c r="C2551" s="21">
        <f t="shared" si="81"/>
        <v>9.9999999999988987E-5</v>
      </c>
      <c r="D2551" s="21">
        <f t="shared" si="82"/>
        <v>1.0559999999998838E-4</v>
      </c>
    </row>
    <row r="2552" spans="1:4">
      <c r="A2552">
        <v>0.25230000000000002</v>
      </c>
      <c r="B2552">
        <v>1.0563076923076899</v>
      </c>
      <c r="C2552" s="21">
        <f t="shared" si="81"/>
        <v>1.000000000000445E-4</v>
      </c>
      <c r="D2552" s="21">
        <f t="shared" si="82"/>
        <v>1.05630769230816E-4</v>
      </c>
    </row>
    <row r="2553" spans="1:4">
      <c r="A2553">
        <v>0.25240000000000001</v>
      </c>
      <c r="B2553">
        <v>1.0566153846153801</v>
      </c>
      <c r="C2553" s="21">
        <f t="shared" si="81"/>
        <v>9.9999999999988987E-5</v>
      </c>
      <c r="D2553" s="21">
        <f t="shared" si="82"/>
        <v>1.0566153846152637E-4</v>
      </c>
    </row>
    <row r="2554" spans="1:4">
      <c r="A2554">
        <v>0.2525</v>
      </c>
      <c r="B2554">
        <v>1.05692307692308</v>
      </c>
      <c r="C2554" s="21">
        <f t="shared" si="81"/>
        <v>9.9999999999988987E-5</v>
      </c>
      <c r="D2554" s="21">
        <f t="shared" si="82"/>
        <v>1.0569230769229636E-4</v>
      </c>
    </row>
    <row r="2555" spans="1:4">
      <c r="A2555">
        <v>0.25259999999999999</v>
      </c>
      <c r="B2555">
        <v>1.0572307692307701</v>
      </c>
      <c r="C2555" s="21">
        <f t="shared" si="81"/>
        <v>9.9999999999988987E-5</v>
      </c>
      <c r="D2555" s="21">
        <f t="shared" si="82"/>
        <v>1.0572307692306536E-4</v>
      </c>
    </row>
    <row r="2556" spans="1:4">
      <c r="A2556">
        <v>0.25269999999999998</v>
      </c>
      <c r="B2556">
        <v>1.05753846153846</v>
      </c>
      <c r="C2556" s="21">
        <f t="shared" si="81"/>
        <v>9.9999999999988987E-5</v>
      </c>
      <c r="D2556" s="21">
        <f t="shared" si="82"/>
        <v>1.0575384615383435E-4</v>
      </c>
    </row>
    <row r="2557" spans="1:4">
      <c r="A2557">
        <v>0.25280000000000002</v>
      </c>
      <c r="B2557">
        <v>1.0578461538461501</v>
      </c>
      <c r="C2557" s="21">
        <f t="shared" si="81"/>
        <v>1.000000000000445E-4</v>
      </c>
      <c r="D2557" s="21">
        <f t="shared" si="82"/>
        <v>1.0578461538466208E-4</v>
      </c>
    </row>
    <row r="2558" spans="1:4">
      <c r="A2558">
        <v>0.25290000000000001</v>
      </c>
      <c r="B2558">
        <v>1.05815384615385</v>
      </c>
      <c r="C2558" s="21">
        <f t="shared" si="81"/>
        <v>9.9999999999988987E-5</v>
      </c>
      <c r="D2558" s="21">
        <f t="shared" si="82"/>
        <v>1.0581538461537335E-4</v>
      </c>
    </row>
    <row r="2559" spans="1:4">
      <c r="A2559">
        <v>0.253</v>
      </c>
      <c r="B2559">
        <v>1.0584615384615399</v>
      </c>
      <c r="C2559" s="21">
        <f t="shared" si="81"/>
        <v>9.9999999999988987E-5</v>
      </c>
      <c r="D2559" s="21">
        <f t="shared" si="82"/>
        <v>1.0584615384614233E-4</v>
      </c>
    </row>
    <row r="2560" spans="1:4">
      <c r="A2560">
        <v>0.25309999999999999</v>
      </c>
      <c r="B2560">
        <v>1.05876923076923</v>
      </c>
      <c r="C2560" s="21">
        <f t="shared" si="81"/>
        <v>9.9999999999988987E-5</v>
      </c>
      <c r="D2560" s="21">
        <f t="shared" si="82"/>
        <v>1.0587692307691134E-4</v>
      </c>
    </row>
    <row r="2561" spans="1:4">
      <c r="A2561">
        <v>0.25319999999999998</v>
      </c>
      <c r="B2561">
        <v>1.0590769230769199</v>
      </c>
      <c r="C2561" s="21">
        <f t="shared" si="81"/>
        <v>9.9999999999988987E-5</v>
      </c>
      <c r="D2561" s="21">
        <f t="shared" si="82"/>
        <v>1.0590769230768033E-4</v>
      </c>
    </row>
    <row r="2562" spans="1:4">
      <c r="A2562">
        <v>0.25330000000000003</v>
      </c>
      <c r="B2562">
        <v>1.05938461538462</v>
      </c>
      <c r="C2562" s="21">
        <f t="shared" si="81"/>
        <v>1.000000000000445E-4</v>
      </c>
      <c r="D2562" s="21">
        <f t="shared" si="82"/>
        <v>1.0593846153850914E-4</v>
      </c>
    </row>
    <row r="2563" spans="1:4">
      <c r="A2563">
        <v>0.25340000000000001</v>
      </c>
      <c r="B2563">
        <v>1.0596923076923099</v>
      </c>
      <c r="C2563" s="21">
        <f t="shared" si="81"/>
        <v>9.9999999999988987E-5</v>
      </c>
      <c r="D2563" s="21">
        <f t="shared" si="82"/>
        <v>1.0596923076921933E-4</v>
      </c>
    </row>
    <row r="2564" spans="1:4">
      <c r="A2564">
        <v>0.2535</v>
      </c>
      <c r="B2564">
        <v>1.06</v>
      </c>
      <c r="C2564" s="21">
        <f t="shared" si="81"/>
        <v>9.9999999999988987E-5</v>
      </c>
      <c r="D2564" s="21">
        <f t="shared" si="82"/>
        <v>1.0599999999998833E-4</v>
      </c>
    </row>
    <row r="2565" spans="1:4">
      <c r="A2565">
        <v>0.25359999999999999</v>
      </c>
      <c r="B2565">
        <v>1.06030769230769</v>
      </c>
      <c r="C2565" s="21">
        <f t="shared" si="81"/>
        <v>9.9999999999988987E-5</v>
      </c>
      <c r="D2565" s="21">
        <f t="shared" si="82"/>
        <v>1.0603076923075731E-4</v>
      </c>
    </row>
    <row r="2566" spans="1:4">
      <c r="A2566">
        <v>0.25369999999999998</v>
      </c>
      <c r="B2566">
        <v>1.0606153846153801</v>
      </c>
      <c r="C2566" s="21">
        <f t="shared" si="81"/>
        <v>9.9999999999988987E-5</v>
      </c>
      <c r="D2566" s="21">
        <f t="shared" si="82"/>
        <v>1.0606153846152633E-4</v>
      </c>
    </row>
    <row r="2567" spans="1:4">
      <c r="A2567">
        <v>0.25380000000000003</v>
      </c>
      <c r="B2567">
        <v>1.06092307692308</v>
      </c>
      <c r="C2567" s="21">
        <f t="shared" si="81"/>
        <v>1.000000000000445E-4</v>
      </c>
      <c r="D2567" s="21">
        <f t="shared" si="82"/>
        <v>1.0609230769235521E-4</v>
      </c>
    </row>
    <row r="2568" spans="1:4">
      <c r="A2568">
        <v>0.25390000000000001</v>
      </c>
      <c r="B2568">
        <v>1.0612307692307701</v>
      </c>
      <c r="C2568" s="21">
        <f t="shared" si="81"/>
        <v>9.9999999999988987E-5</v>
      </c>
      <c r="D2568" s="21">
        <f t="shared" si="82"/>
        <v>1.0612307692306532E-4</v>
      </c>
    </row>
    <row r="2569" spans="1:4">
      <c r="A2569">
        <v>0.254</v>
      </c>
      <c r="B2569">
        <v>1.06153846153846</v>
      </c>
      <c r="C2569" s="21">
        <f t="shared" si="81"/>
        <v>9.9999999999988987E-5</v>
      </c>
      <c r="D2569" s="21">
        <f t="shared" si="82"/>
        <v>1.0615384615383431E-4</v>
      </c>
    </row>
    <row r="2570" spans="1:4">
      <c r="A2570">
        <v>0.25409999999999999</v>
      </c>
      <c r="B2570">
        <v>1.0618461538461501</v>
      </c>
      <c r="C2570" s="21">
        <f t="shared" si="81"/>
        <v>9.9999999999988987E-5</v>
      </c>
      <c r="D2570" s="21">
        <f t="shared" si="82"/>
        <v>1.0618461538460331E-4</v>
      </c>
    </row>
    <row r="2571" spans="1:4">
      <c r="A2571">
        <v>0.25419999999999998</v>
      </c>
      <c r="B2571">
        <v>1.06215384615385</v>
      </c>
      <c r="C2571" s="21">
        <f t="shared" si="81"/>
        <v>9.9999999999988987E-5</v>
      </c>
      <c r="D2571" s="21">
        <f t="shared" si="82"/>
        <v>1.0621538461537331E-4</v>
      </c>
    </row>
    <row r="2572" spans="1:4">
      <c r="A2572">
        <v>0.25430000000000003</v>
      </c>
      <c r="B2572">
        <v>1.0624615384615399</v>
      </c>
      <c r="C2572" s="21">
        <f t="shared" si="81"/>
        <v>1.000000000000445E-4</v>
      </c>
      <c r="D2572" s="21">
        <f t="shared" si="82"/>
        <v>1.0624615384620127E-4</v>
      </c>
    </row>
    <row r="2573" spans="1:4">
      <c r="A2573">
        <v>0.25440000000000002</v>
      </c>
      <c r="B2573">
        <v>1.06276923076923</v>
      </c>
      <c r="C2573" s="21">
        <f t="shared" si="81"/>
        <v>9.9999999999988987E-5</v>
      </c>
      <c r="D2573" s="21">
        <f t="shared" si="82"/>
        <v>1.0627692307691129E-4</v>
      </c>
    </row>
    <row r="2574" spans="1:4">
      <c r="A2574">
        <v>0.2545</v>
      </c>
      <c r="B2574">
        <v>1.0630769230769199</v>
      </c>
      <c r="C2574" s="21">
        <f t="shared" si="81"/>
        <v>9.9999999999988987E-5</v>
      </c>
      <c r="D2574" s="21">
        <f t="shared" si="82"/>
        <v>1.0630769230768028E-4</v>
      </c>
    </row>
    <row r="2575" spans="1:4">
      <c r="A2575">
        <v>0.25459999999999999</v>
      </c>
      <c r="B2575">
        <v>1.06338461538462</v>
      </c>
      <c r="C2575" s="21">
        <f t="shared" si="81"/>
        <v>9.9999999999988987E-5</v>
      </c>
      <c r="D2575" s="21">
        <f t="shared" si="82"/>
        <v>1.0633846153845029E-4</v>
      </c>
    </row>
    <row r="2576" spans="1:4">
      <c r="A2576">
        <v>0.25469999999999998</v>
      </c>
      <c r="B2576">
        <v>1.0636923076923099</v>
      </c>
      <c r="C2576" s="21">
        <f t="shared" si="81"/>
        <v>9.9999999999988987E-5</v>
      </c>
      <c r="D2576" s="21">
        <f t="shared" si="82"/>
        <v>1.0636923076921928E-4</v>
      </c>
    </row>
    <row r="2577" spans="1:4">
      <c r="A2577">
        <v>0.25480000000000003</v>
      </c>
      <c r="B2577">
        <v>1.0640000000000001</v>
      </c>
      <c r="C2577" s="21">
        <f t="shared" si="81"/>
        <v>1.000000000000445E-4</v>
      </c>
      <c r="D2577" s="21">
        <f t="shared" si="82"/>
        <v>1.0640000000004735E-4</v>
      </c>
    </row>
    <row r="2578" spans="1:4">
      <c r="A2578">
        <v>0.25490000000000002</v>
      </c>
      <c r="B2578">
        <v>1.06430769230769</v>
      </c>
      <c r="C2578" s="21">
        <f t="shared" si="81"/>
        <v>9.9999999999988987E-5</v>
      </c>
      <c r="D2578" s="21">
        <f t="shared" si="82"/>
        <v>1.0643076923075728E-4</v>
      </c>
    </row>
    <row r="2579" spans="1:4">
      <c r="A2579">
        <v>0.255</v>
      </c>
      <c r="B2579">
        <v>1.0646153846153801</v>
      </c>
      <c r="C2579" s="21">
        <f t="shared" si="81"/>
        <v>9.9999999999988987E-5</v>
      </c>
      <c r="D2579" s="21">
        <f t="shared" si="82"/>
        <v>1.0646153846152629E-4</v>
      </c>
    </row>
    <row r="2580" spans="1:4">
      <c r="A2580">
        <v>0.25509999999999999</v>
      </c>
      <c r="B2580">
        <v>1.06492307692308</v>
      </c>
      <c r="C2580" s="21">
        <f t="shared" si="81"/>
        <v>9.9999999999988987E-5</v>
      </c>
      <c r="D2580" s="21">
        <f t="shared" si="82"/>
        <v>1.0649230769229627E-4</v>
      </c>
    </row>
    <row r="2581" spans="1:4">
      <c r="A2581">
        <v>0.25519999999999998</v>
      </c>
      <c r="B2581">
        <v>1.0652307692307701</v>
      </c>
      <c r="C2581" s="21">
        <f t="shared" si="81"/>
        <v>9.9999999999988987E-5</v>
      </c>
      <c r="D2581" s="21">
        <f t="shared" si="82"/>
        <v>1.0652307692306527E-4</v>
      </c>
    </row>
    <row r="2582" spans="1:4">
      <c r="A2582">
        <v>0.25530000000000003</v>
      </c>
      <c r="B2582">
        <v>1.06553846153846</v>
      </c>
      <c r="C2582" s="21">
        <f t="shared" si="81"/>
        <v>1.000000000000445E-4</v>
      </c>
      <c r="D2582" s="21">
        <f t="shared" si="82"/>
        <v>1.0655384615389341E-4</v>
      </c>
    </row>
    <row r="2583" spans="1:4">
      <c r="A2583">
        <v>0.25540000000000002</v>
      </c>
      <c r="B2583">
        <v>1.0658461538461499</v>
      </c>
      <c r="C2583" s="21">
        <f t="shared" si="81"/>
        <v>9.9999999999988987E-5</v>
      </c>
      <c r="D2583" s="21">
        <f t="shared" si="82"/>
        <v>1.0658461538460326E-4</v>
      </c>
    </row>
    <row r="2584" spans="1:4">
      <c r="A2584">
        <v>0.2555</v>
      </c>
      <c r="B2584">
        <v>1.06615384615385</v>
      </c>
      <c r="C2584" s="21">
        <f t="shared" si="81"/>
        <v>9.9999999999988987E-5</v>
      </c>
      <c r="D2584" s="21">
        <f t="shared" si="82"/>
        <v>1.0661538461537326E-4</v>
      </c>
    </row>
    <row r="2585" spans="1:4">
      <c r="A2585">
        <v>0.25559999999999999</v>
      </c>
      <c r="B2585">
        <v>1.0664615384615399</v>
      </c>
      <c r="C2585" s="21">
        <f t="shared" si="81"/>
        <v>9.9999999999988987E-5</v>
      </c>
      <c r="D2585" s="21">
        <f t="shared" si="82"/>
        <v>1.0664615384614224E-4</v>
      </c>
    </row>
    <row r="2586" spans="1:4">
      <c r="A2586">
        <v>0.25569999999999998</v>
      </c>
      <c r="B2586">
        <v>1.06676923076923</v>
      </c>
      <c r="C2586" s="21">
        <f t="shared" si="81"/>
        <v>9.9999999999988987E-5</v>
      </c>
      <c r="D2586" s="21">
        <f t="shared" si="82"/>
        <v>1.0667692307691126E-4</v>
      </c>
    </row>
    <row r="2587" spans="1:4">
      <c r="A2587">
        <v>0.25580000000000003</v>
      </c>
      <c r="B2587">
        <v>1.0670769230769199</v>
      </c>
      <c r="C2587" s="21">
        <f t="shared" si="81"/>
        <v>1.000000000000445E-4</v>
      </c>
      <c r="D2587" s="21">
        <f t="shared" si="82"/>
        <v>1.0670769230773948E-4</v>
      </c>
    </row>
    <row r="2588" spans="1:4">
      <c r="A2588">
        <v>0.25590000000000002</v>
      </c>
      <c r="B2588">
        <v>1.06738461538462</v>
      </c>
      <c r="C2588" s="21">
        <f t="shared" si="81"/>
        <v>9.9999999999988987E-5</v>
      </c>
      <c r="D2588" s="21">
        <f t="shared" si="82"/>
        <v>1.0673846153845025E-4</v>
      </c>
    </row>
    <row r="2589" spans="1:4">
      <c r="A2589">
        <v>0.25600000000000001</v>
      </c>
      <c r="B2589">
        <v>1.0676923076923099</v>
      </c>
      <c r="C2589" s="21">
        <f t="shared" si="81"/>
        <v>9.9999999999988987E-5</v>
      </c>
      <c r="D2589" s="21">
        <f t="shared" si="82"/>
        <v>1.0676923076921924E-4</v>
      </c>
    </row>
    <row r="2590" spans="1:4">
      <c r="A2590">
        <v>0.25609999999999999</v>
      </c>
      <c r="B2590">
        <v>1.0680000000000001</v>
      </c>
      <c r="C2590" s="21">
        <f t="shared" si="81"/>
        <v>9.9999999999988987E-5</v>
      </c>
      <c r="D2590" s="21">
        <f t="shared" si="82"/>
        <v>1.0679999999998824E-4</v>
      </c>
    </row>
    <row r="2591" spans="1:4">
      <c r="A2591">
        <v>0.25619999999999998</v>
      </c>
      <c r="B2591">
        <v>1.06830769230769</v>
      </c>
      <c r="C2591" s="21">
        <f t="shared" ref="C2591:C2654" si="83">A2591-A2590</f>
        <v>9.9999999999988987E-5</v>
      </c>
      <c r="D2591" s="21">
        <f t="shared" ref="D2591:D2654" si="84">B2591*C2591</f>
        <v>1.0683076923075724E-4</v>
      </c>
    </row>
    <row r="2592" spans="1:4">
      <c r="A2592">
        <v>0.25629999999999997</v>
      </c>
      <c r="B2592">
        <v>1.0686153846153801</v>
      </c>
      <c r="C2592" s="21">
        <f t="shared" si="83"/>
        <v>9.9999999999988987E-5</v>
      </c>
      <c r="D2592" s="21">
        <f t="shared" si="84"/>
        <v>1.0686153846152624E-4</v>
      </c>
    </row>
    <row r="2593" spans="1:4">
      <c r="A2593">
        <v>0.25640000000000002</v>
      </c>
      <c r="B2593">
        <v>1.06892307692308</v>
      </c>
      <c r="C2593" s="21">
        <f t="shared" si="83"/>
        <v>1.000000000000445E-4</v>
      </c>
      <c r="D2593" s="21">
        <f t="shared" si="84"/>
        <v>1.0689230769235557E-4</v>
      </c>
    </row>
    <row r="2594" spans="1:4">
      <c r="A2594">
        <v>0.25650000000000001</v>
      </c>
      <c r="B2594">
        <v>1.0692307692307701</v>
      </c>
      <c r="C2594" s="21">
        <f t="shared" si="83"/>
        <v>9.9999999999988987E-5</v>
      </c>
      <c r="D2594" s="21">
        <f t="shared" si="84"/>
        <v>1.0692307692306523E-4</v>
      </c>
    </row>
    <row r="2595" spans="1:4">
      <c r="A2595">
        <v>0.25659999999999999</v>
      </c>
      <c r="B2595">
        <v>1.06953846153846</v>
      </c>
      <c r="C2595" s="21">
        <f t="shared" si="83"/>
        <v>9.9999999999988987E-5</v>
      </c>
      <c r="D2595" s="21">
        <f t="shared" si="84"/>
        <v>1.0695384615383422E-4</v>
      </c>
    </row>
    <row r="2596" spans="1:4">
      <c r="A2596">
        <v>0.25669999999999998</v>
      </c>
      <c r="B2596">
        <v>1.0698461538461499</v>
      </c>
      <c r="C2596" s="21">
        <f t="shared" si="83"/>
        <v>9.9999999999988987E-5</v>
      </c>
      <c r="D2596" s="21">
        <f t="shared" si="84"/>
        <v>1.0698461538460321E-4</v>
      </c>
    </row>
    <row r="2597" spans="1:4">
      <c r="A2597">
        <v>0.25679999999999997</v>
      </c>
      <c r="B2597">
        <v>1.07015384615385</v>
      </c>
      <c r="C2597" s="21">
        <f t="shared" si="83"/>
        <v>9.9999999999988987E-5</v>
      </c>
      <c r="D2597" s="21">
        <f t="shared" si="84"/>
        <v>1.0701538461537322E-4</v>
      </c>
    </row>
    <row r="2598" spans="1:4">
      <c r="A2598">
        <v>0.25690000000000002</v>
      </c>
      <c r="B2598">
        <v>1.0704615384615399</v>
      </c>
      <c r="C2598" s="21">
        <f t="shared" si="83"/>
        <v>1.000000000000445E-4</v>
      </c>
      <c r="D2598" s="21">
        <f t="shared" si="84"/>
        <v>1.0704615384620162E-4</v>
      </c>
    </row>
    <row r="2599" spans="1:4">
      <c r="A2599">
        <v>0.25700000000000001</v>
      </c>
      <c r="B2599">
        <v>1.07076923076923</v>
      </c>
      <c r="C2599" s="21">
        <f t="shared" si="83"/>
        <v>9.9999999999988987E-5</v>
      </c>
      <c r="D2599" s="21">
        <f t="shared" si="84"/>
        <v>1.0707692307691122E-4</v>
      </c>
    </row>
    <row r="2600" spans="1:4">
      <c r="A2600">
        <v>0.2571</v>
      </c>
      <c r="B2600">
        <v>1.0710769230769199</v>
      </c>
      <c r="C2600" s="21">
        <f t="shared" si="83"/>
        <v>9.9999999999988987E-5</v>
      </c>
      <c r="D2600" s="21">
        <f t="shared" si="84"/>
        <v>1.0710769230768019E-4</v>
      </c>
    </row>
    <row r="2601" spans="1:4">
      <c r="A2601">
        <v>0.25719999999999998</v>
      </c>
      <c r="B2601">
        <v>1.07138461538462</v>
      </c>
      <c r="C2601" s="21">
        <f t="shared" si="83"/>
        <v>9.9999999999988987E-5</v>
      </c>
      <c r="D2601" s="21">
        <f t="shared" si="84"/>
        <v>1.071384615384502E-4</v>
      </c>
    </row>
    <row r="2602" spans="1:4">
      <c r="A2602">
        <v>0.25729999999999997</v>
      </c>
      <c r="B2602">
        <v>1.0716923076923099</v>
      </c>
      <c r="C2602" s="21">
        <f t="shared" si="83"/>
        <v>9.9999999999988987E-5</v>
      </c>
      <c r="D2602" s="21">
        <f t="shared" si="84"/>
        <v>1.0716923076921919E-4</v>
      </c>
    </row>
    <row r="2603" spans="1:4">
      <c r="A2603">
        <v>0.25740000000000002</v>
      </c>
      <c r="B2603">
        <v>1.0720000000000001</v>
      </c>
      <c r="C2603" s="21">
        <f t="shared" si="83"/>
        <v>1.000000000000445E-4</v>
      </c>
      <c r="D2603" s="21">
        <f t="shared" si="84"/>
        <v>1.0720000000004771E-4</v>
      </c>
    </row>
    <row r="2604" spans="1:4">
      <c r="A2604">
        <v>0.25750000000000001</v>
      </c>
      <c r="B2604">
        <v>1.07230769230769</v>
      </c>
      <c r="C2604" s="21">
        <f t="shared" si="83"/>
        <v>9.9999999999988987E-5</v>
      </c>
      <c r="D2604" s="21">
        <f t="shared" si="84"/>
        <v>1.0723076923075719E-4</v>
      </c>
    </row>
    <row r="2605" spans="1:4">
      <c r="A2605">
        <v>0.2576</v>
      </c>
      <c r="B2605">
        <v>1.0726153846153801</v>
      </c>
      <c r="C2605" s="21">
        <f t="shared" si="83"/>
        <v>9.9999999999988987E-5</v>
      </c>
      <c r="D2605" s="21">
        <f t="shared" si="84"/>
        <v>1.072615384615262E-4</v>
      </c>
    </row>
    <row r="2606" spans="1:4">
      <c r="A2606">
        <v>0.25769999999999998</v>
      </c>
      <c r="B2606">
        <v>1.07292307692308</v>
      </c>
      <c r="C2606" s="21">
        <f t="shared" si="83"/>
        <v>9.9999999999988987E-5</v>
      </c>
      <c r="D2606" s="21">
        <f t="shared" si="84"/>
        <v>1.0729230769229618E-4</v>
      </c>
    </row>
    <row r="2607" spans="1:4">
      <c r="A2607">
        <v>0.25779999999999997</v>
      </c>
      <c r="B2607">
        <v>1.0732307692307701</v>
      </c>
      <c r="C2607" s="21">
        <f t="shared" si="83"/>
        <v>9.9999999999988987E-5</v>
      </c>
      <c r="D2607" s="21">
        <f t="shared" si="84"/>
        <v>1.073230769230652E-4</v>
      </c>
    </row>
    <row r="2608" spans="1:4">
      <c r="A2608">
        <v>0.25790000000000002</v>
      </c>
      <c r="B2608">
        <v>1.07353846153846</v>
      </c>
      <c r="C2608" s="21">
        <f t="shared" si="83"/>
        <v>1.000000000000445E-4</v>
      </c>
      <c r="D2608" s="21">
        <f t="shared" si="84"/>
        <v>1.0735384615389376E-4</v>
      </c>
    </row>
    <row r="2609" spans="1:4">
      <c r="A2609">
        <v>0.25800000000000001</v>
      </c>
      <c r="B2609">
        <v>1.0738461538461499</v>
      </c>
      <c r="C2609" s="21">
        <f t="shared" si="83"/>
        <v>9.9999999999988987E-5</v>
      </c>
      <c r="D2609" s="21">
        <f t="shared" si="84"/>
        <v>1.0738461538460317E-4</v>
      </c>
    </row>
    <row r="2610" spans="1:4">
      <c r="A2610">
        <v>0.2581</v>
      </c>
      <c r="B2610">
        <v>1.07415384615385</v>
      </c>
      <c r="C2610" s="21">
        <f t="shared" si="83"/>
        <v>9.9999999999988987E-5</v>
      </c>
      <c r="D2610" s="21">
        <f t="shared" si="84"/>
        <v>1.0741538461537317E-4</v>
      </c>
    </row>
    <row r="2611" spans="1:4">
      <c r="A2611">
        <v>0.25819999999999999</v>
      </c>
      <c r="B2611">
        <v>1.0744615384615399</v>
      </c>
      <c r="C2611" s="21">
        <f t="shared" si="83"/>
        <v>9.9999999999988987E-5</v>
      </c>
      <c r="D2611" s="21">
        <f t="shared" si="84"/>
        <v>1.0744615384614215E-4</v>
      </c>
    </row>
    <row r="2612" spans="1:4">
      <c r="A2612">
        <v>0.25829999999999997</v>
      </c>
      <c r="B2612">
        <v>1.07476923076923</v>
      </c>
      <c r="C2612" s="21">
        <f t="shared" si="83"/>
        <v>9.9999999999988987E-5</v>
      </c>
      <c r="D2612" s="21">
        <f t="shared" si="84"/>
        <v>1.0747692307691117E-4</v>
      </c>
    </row>
    <row r="2613" spans="1:4">
      <c r="A2613">
        <v>0.25840000000000002</v>
      </c>
      <c r="B2613">
        <v>1.0750769230769199</v>
      </c>
      <c r="C2613" s="21">
        <f t="shared" si="83"/>
        <v>1.000000000000445E-4</v>
      </c>
      <c r="D2613" s="21">
        <f t="shared" si="84"/>
        <v>1.0750769230773983E-4</v>
      </c>
    </row>
    <row r="2614" spans="1:4">
      <c r="A2614">
        <v>0.25850000000000001</v>
      </c>
      <c r="B2614">
        <v>1.07538461538462</v>
      </c>
      <c r="C2614" s="21">
        <f t="shared" si="83"/>
        <v>9.9999999999988987E-5</v>
      </c>
      <c r="D2614" s="21">
        <f t="shared" si="84"/>
        <v>1.0753846153845016E-4</v>
      </c>
    </row>
    <row r="2615" spans="1:4">
      <c r="A2615">
        <v>0.2586</v>
      </c>
      <c r="B2615">
        <v>1.0756923076923099</v>
      </c>
      <c r="C2615" s="21">
        <f t="shared" si="83"/>
        <v>9.9999999999988987E-5</v>
      </c>
      <c r="D2615" s="21">
        <f t="shared" si="84"/>
        <v>1.0756923076921915E-4</v>
      </c>
    </row>
    <row r="2616" spans="1:4">
      <c r="A2616">
        <v>0.25869999999999999</v>
      </c>
      <c r="B2616">
        <v>1.0760000000000001</v>
      </c>
      <c r="C2616" s="21">
        <f t="shared" si="83"/>
        <v>9.9999999999988987E-5</v>
      </c>
      <c r="D2616" s="21">
        <f t="shared" si="84"/>
        <v>1.0759999999998815E-4</v>
      </c>
    </row>
    <row r="2617" spans="1:4">
      <c r="A2617">
        <v>0.25879999999999997</v>
      </c>
      <c r="B2617">
        <v>1.07630769230769</v>
      </c>
      <c r="C2617" s="21">
        <f t="shared" si="83"/>
        <v>9.9999999999988987E-5</v>
      </c>
      <c r="D2617" s="21">
        <f t="shared" si="84"/>
        <v>1.0763076923075715E-4</v>
      </c>
    </row>
    <row r="2618" spans="1:4">
      <c r="A2618">
        <v>0.25890000000000002</v>
      </c>
      <c r="B2618">
        <v>1.0766153846153801</v>
      </c>
      <c r="C2618" s="21">
        <f t="shared" si="83"/>
        <v>1.000000000000445E-4</v>
      </c>
      <c r="D2618" s="21">
        <f t="shared" si="84"/>
        <v>1.0766153846158592E-4</v>
      </c>
    </row>
    <row r="2619" spans="1:4">
      <c r="A2619">
        <v>0.25900000000000001</v>
      </c>
      <c r="B2619">
        <v>1.07692307692308</v>
      </c>
      <c r="C2619" s="21">
        <f t="shared" si="83"/>
        <v>9.9999999999988987E-5</v>
      </c>
      <c r="D2619" s="21">
        <f t="shared" si="84"/>
        <v>1.0769230769229613E-4</v>
      </c>
    </row>
    <row r="2620" spans="1:4">
      <c r="A2620">
        <v>0.2591</v>
      </c>
      <c r="B2620">
        <v>1.0772307692307701</v>
      </c>
      <c r="C2620" s="21">
        <f t="shared" si="83"/>
        <v>9.9999999999988987E-5</v>
      </c>
      <c r="D2620" s="21">
        <f t="shared" si="84"/>
        <v>1.0772307692306515E-4</v>
      </c>
    </row>
    <row r="2621" spans="1:4">
      <c r="A2621">
        <v>0.25919999999999999</v>
      </c>
      <c r="B2621">
        <v>1.07753846153846</v>
      </c>
      <c r="C2621" s="21">
        <f t="shared" si="83"/>
        <v>9.9999999999988987E-5</v>
      </c>
      <c r="D2621" s="21">
        <f t="shared" si="84"/>
        <v>1.0775384615383413E-4</v>
      </c>
    </row>
    <row r="2622" spans="1:4">
      <c r="A2622">
        <v>0.25929999999999997</v>
      </c>
      <c r="B2622">
        <v>1.0778461538461499</v>
      </c>
      <c r="C2622" s="21">
        <f t="shared" si="83"/>
        <v>9.9999999999988987E-5</v>
      </c>
      <c r="D2622" s="21">
        <f t="shared" si="84"/>
        <v>1.0778461538460312E-4</v>
      </c>
    </row>
    <row r="2623" spans="1:4">
      <c r="A2623">
        <v>0.25940000000000002</v>
      </c>
      <c r="B2623">
        <v>1.07815384615385</v>
      </c>
      <c r="C2623" s="21">
        <f t="shared" si="83"/>
        <v>1.000000000000445E-4</v>
      </c>
      <c r="D2623" s="21">
        <f t="shared" si="84"/>
        <v>1.0781538461543298E-4</v>
      </c>
    </row>
    <row r="2624" spans="1:4">
      <c r="A2624">
        <v>0.25950000000000001</v>
      </c>
      <c r="B2624">
        <v>1.0784615384615399</v>
      </c>
      <c r="C2624" s="21">
        <f t="shared" si="83"/>
        <v>9.9999999999988987E-5</v>
      </c>
      <c r="D2624" s="21">
        <f t="shared" si="84"/>
        <v>1.0784615384614211E-4</v>
      </c>
    </row>
    <row r="2625" spans="1:4">
      <c r="A2625">
        <v>0.2596</v>
      </c>
      <c r="B2625">
        <v>1.07876923076923</v>
      </c>
      <c r="C2625" s="21">
        <f t="shared" si="83"/>
        <v>9.9999999999988987E-5</v>
      </c>
      <c r="D2625" s="21">
        <f t="shared" si="84"/>
        <v>1.0787692307691113E-4</v>
      </c>
    </row>
    <row r="2626" spans="1:4">
      <c r="A2626">
        <v>0.25969999999999999</v>
      </c>
      <c r="B2626">
        <v>1.0790769230769199</v>
      </c>
      <c r="C2626" s="21">
        <f t="shared" si="83"/>
        <v>9.9999999999988987E-5</v>
      </c>
      <c r="D2626" s="21">
        <f t="shared" si="84"/>
        <v>1.0790769230768011E-4</v>
      </c>
    </row>
    <row r="2627" spans="1:4">
      <c r="A2627">
        <v>0.25979999999999998</v>
      </c>
      <c r="B2627">
        <v>1.07938461538462</v>
      </c>
      <c r="C2627" s="21">
        <f t="shared" si="83"/>
        <v>9.9999999999988987E-5</v>
      </c>
      <c r="D2627" s="21">
        <f t="shared" si="84"/>
        <v>1.0793846153845011E-4</v>
      </c>
    </row>
    <row r="2628" spans="1:4">
      <c r="A2628">
        <v>0.25990000000000002</v>
      </c>
      <c r="B2628">
        <v>1.0796923076923099</v>
      </c>
      <c r="C2628" s="21">
        <f t="shared" si="83"/>
        <v>1.000000000000445E-4</v>
      </c>
      <c r="D2628" s="21">
        <f t="shared" si="84"/>
        <v>1.0796923076927903E-4</v>
      </c>
    </row>
    <row r="2629" spans="1:4">
      <c r="A2629">
        <v>0.26</v>
      </c>
      <c r="B2629">
        <v>1.08</v>
      </c>
      <c r="C2629" s="21">
        <f t="shared" si="83"/>
        <v>9.9999999999988987E-5</v>
      </c>
      <c r="D2629" s="21">
        <f t="shared" si="84"/>
        <v>1.0799999999998811E-4</v>
      </c>
    </row>
    <row r="2630" spans="1:4">
      <c r="A2630">
        <v>0.2601</v>
      </c>
      <c r="B2630">
        <v>1.0802264150943399</v>
      </c>
      <c r="C2630" s="21">
        <f t="shared" si="83"/>
        <v>9.9999999999988987E-5</v>
      </c>
      <c r="D2630" s="21">
        <f t="shared" si="84"/>
        <v>1.080226415094221E-4</v>
      </c>
    </row>
    <row r="2631" spans="1:4">
      <c r="A2631">
        <v>0.26019999999999999</v>
      </c>
      <c r="B2631">
        <v>1.08045283018868</v>
      </c>
      <c r="C2631" s="21">
        <f t="shared" si="83"/>
        <v>9.9999999999988987E-5</v>
      </c>
      <c r="D2631" s="21">
        <f t="shared" si="84"/>
        <v>1.080452830188561E-4</v>
      </c>
    </row>
    <row r="2632" spans="1:4">
      <c r="A2632">
        <v>0.26029999999999998</v>
      </c>
      <c r="B2632">
        <v>1.0806792452830201</v>
      </c>
      <c r="C2632" s="21">
        <f t="shared" si="83"/>
        <v>9.9999999999988987E-5</v>
      </c>
      <c r="D2632" s="21">
        <f t="shared" si="84"/>
        <v>1.080679245282901E-4</v>
      </c>
    </row>
    <row r="2633" spans="1:4">
      <c r="A2633">
        <v>0.26040000000000002</v>
      </c>
      <c r="B2633">
        <v>1.0809056603773599</v>
      </c>
      <c r="C2633" s="21">
        <f t="shared" si="83"/>
        <v>1.000000000000445E-4</v>
      </c>
      <c r="D2633" s="21">
        <f t="shared" si="84"/>
        <v>1.0809056603778409E-4</v>
      </c>
    </row>
    <row r="2634" spans="1:4">
      <c r="A2634">
        <v>0.26050000000000001</v>
      </c>
      <c r="B2634">
        <v>1.0811320754717</v>
      </c>
      <c r="C2634" s="21">
        <f t="shared" si="83"/>
        <v>9.9999999999988987E-5</v>
      </c>
      <c r="D2634" s="21">
        <f t="shared" si="84"/>
        <v>1.0811320754715809E-4</v>
      </c>
    </row>
    <row r="2635" spans="1:4">
      <c r="A2635">
        <v>0.2606</v>
      </c>
      <c r="B2635">
        <v>1.0813584905660401</v>
      </c>
      <c r="C2635" s="21">
        <f t="shared" si="83"/>
        <v>9.9999999999988987E-5</v>
      </c>
      <c r="D2635" s="21">
        <f t="shared" si="84"/>
        <v>1.0813584905659209E-4</v>
      </c>
    </row>
    <row r="2636" spans="1:4">
      <c r="A2636">
        <v>0.26069999999999999</v>
      </c>
      <c r="B2636">
        <v>1.0815849056603799</v>
      </c>
      <c r="C2636" s="21">
        <f t="shared" si="83"/>
        <v>9.9999999999988987E-5</v>
      </c>
      <c r="D2636" s="21">
        <f t="shared" si="84"/>
        <v>1.0815849056602608E-4</v>
      </c>
    </row>
    <row r="2637" spans="1:4">
      <c r="A2637">
        <v>0.26079999999999998</v>
      </c>
      <c r="B2637">
        <v>1.08181132075472</v>
      </c>
      <c r="C2637" s="21">
        <f t="shared" si="83"/>
        <v>9.9999999999988987E-5</v>
      </c>
      <c r="D2637" s="21">
        <f t="shared" si="84"/>
        <v>1.0818113207546008E-4</v>
      </c>
    </row>
    <row r="2638" spans="1:4">
      <c r="A2638">
        <v>0.26090000000000002</v>
      </c>
      <c r="B2638">
        <v>1.08203773584906</v>
      </c>
      <c r="C2638" s="21">
        <f t="shared" si="83"/>
        <v>1.000000000000445E-4</v>
      </c>
      <c r="D2638" s="21">
        <f t="shared" si="84"/>
        <v>1.0820377358495416E-4</v>
      </c>
    </row>
    <row r="2639" spans="1:4">
      <c r="A2639">
        <v>0.26100000000000001</v>
      </c>
      <c r="B2639">
        <v>1.0822641509433999</v>
      </c>
      <c r="C2639" s="21">
        <f t="shared" si="83"/>
        <v>9.9999999999988987E-5</v>
      </c>
      <c r="D2639" s="21">
        <f t="shared" si="84"/>
        <v>1.0822641509432807E-4</v>
      </c>
    </row>
    <row r="2640" spans="1:4">
      <c r="A2640">
        <v>0.2611</v>
      </c>
      <c r="B2640">
        <v>1.08249056603774</v>
      </c>
      <c r="C2640" s="21">
        <f t="shared" si="83"/>
        <v>9.9999999999988987E-5</v>
      </c>
      <c r="D2640" s="21">
        <f t="shared" si="84"/>
        <v>1.0824905660376207E-4</v>
      </c>
    </row>
    <row r="2641" spans="1:4">
      <c r="A2641">
        <v>0.26119999999999999</v>
      </c>
      <c r="B2641">
        <v>1.08271698113208</v>
      </c>
      <c r="C2641" s="21">
        <f t="shared" si="83"/>
        <v>9.9999999999988987E-5</v>
      </c>
      <c r="D2641" s="21">
        <f t="shared" si="84"/>
        <v>1.0827169811319608E-4</v>
      </c>
    </row>
    <row r="2642" spans="1:4">
      <c r="A2642">
        <v>0.26129999999999998</v>
      </c>
      <c r="B2642">
        <v>1.0829433962264201</v>
      </c>
      <c r="C2642" s="21">
        <f t="shared" si="83"/>
        <v>9.9999999999988987E-5</v>
      </c>
      <c r="D2642" s="21">
        <f t="shared" si="84"/>
        <v>1.0829433962263008E-4</v>
      </c>
    </row>
    <row r="2643" spans="1:4">
      <c r="A2643">
        <v>0.26140000000000002</v>
      </c>
      <c r="B2643">
        <v>1.08316981132075</v>
      </c>
      <c r="C2643" s="21">
        <f t="shared" si="83"/>
        <v>1.000000000000445E-4</v>
      </c>
      <c r="D2643" s="21">
        <f t="shared" si="84"/>
        <v>1.0831698113212319E-4</v>
      </c>
    </row>
    <row r="2644" spans="1:4">
      <c r="A2644">
        <v>0.26150000000000001</v>
      </c>
      <c r="B2644">
        <v>1.08339622641509</v>
      </c>
      <c r="C2644" s="21">
        <f t="shared" si="83"/>
        <v>9.9999999999988987E-5</v>
      </c>
      <c r="D2644" s="21">
        <f t="shared" si="84"/>
        <v>1.0833962264149707E-4</v>
      </c>
    </row>
    <row r="2645" spans="1:4">
      <c r="A2645">
        <v>0.2616</v>
      </c>
      <c r="B2645">
        <v>1.0836226415094301</v>
      </c>
      <c r="C2645" s="21">
        <f t="shared" si="83"/>
        <v>9.9999999999988987E-5</v>
      </c>
      <c r="D2645" s="21">
        <f t="shared" si="84"/>
        <v>1.0836226415093107E-4</v>
      </c>
    </row>
    <row r="2646" spans="1:4">
      <c r="A2646">
        <v>0.26169999999999999</v>
      </c>
      <c r="B2646">
        <v>1.08384905660377</v>
      </c>
      <c r="C2646" s="21">
        <f t="shared" si="83"/>
        <v>9.9999999999988987E-5</v>
      </c>
      <c r="D2646" s="21">
        <f t="shared" si="84"/>
        <v>1.0838490566036506E-4</v>
      </c>
    </row>
    <row r="2647" spans="1:4">
      <c r="A2647">
        <v>0.26179999999999998</v>
      </c>
      <c r="B2647">
        <v>1.08407547169811</v>
      </c>
      <c r="C2647" s="21">
        <f t="shared" si="83"/>
        <v>9.9999999999988987E-5</v>
      </c>
      <c r="D2647" s="21">
        <f t="shared" si="84"/>
        <v>1.0840754716979906E-4</v>
      </c>
    </row>
    <row r="2648" spans="1:4">
      <c r="A2648">
        <v>0.26190000000000002</v>
      </c>
      <c r="B2648">
        <v>1.0843018867924501</v>
      </c>
      <c r="C2648" s="21">
        <f t="shared" si="83"/>
        <v>1.000000000000445E-4</v>
      </c>
      <c r="D2648" s="21">
        <f t="shared" si="84"/>
        <v>1.0843018867929326E-4</v>
      </c>
    </row>
    <row r="2649" spans="1:4">
      <c r="A2649">
        <v>0.26200000000000001</v>
      </c>
      <c r="B2649">
        <v>1.0845283018867899</v>
      </c>
      <c r="C2649" s="21">
        <f t="shared" si="83"/>
        <v>9.9999999999988987E-5</v>
      </c>
      <c r="D2649" s="21">
        <f t="shared" si="84"/>
        <v>1.0845283018866705E-4</v>
      </c>
    </row>
    <row r="2650" spans="1:4">
      <c r="A2650">
        <v>0.2621</v>
      </c>
      <c r="B2650">
        <v>1.08475471698113</v>
      </c>
      <c r="C2650" s="21">
        <f t="shared" si="83"/>
        <v>9.9999999999988987E-5</v>
      </c>
      <c r="D2650" s="21">
        <f t="shared" si="84"/>
        <v>1.0847547169810105E-4</v>
      </c>
    </row>
    <row r="2651" spans="1:4">
      <c r="A2651">
        <v>0.26219999999999999</v>
      </c>
      <c r="B2651">
        <v>1.0849811320754701</v>
      </c>
      <c r="C2651" s="21">
        <f t="shared" si="83"/>
        <v>9.9999999999988987E-5</v>
      </c>
      <c r="D2651" s="21">
        <f t="shared" si="84"/>
        <v>1.0849811320753507E-4</v>
      </c>
    </row>
    <row r="2652" spans="1:4">
      <c r="A2652">
        <v>0.26229999999999998</v>
      </c>
      <c r="B2652">
        <v>1.0852075471698099</v>
      </c>
      <c r="C2652" s="21">
        <f t="shared" si="83"/>
        <v>9.9999999999988987E-5</v>
      </c>
      <c r="D2652" s="21">
        <f t="shared" si="84"/>
        <v>1.0852075471696904E-4</v>
      </c>
    </row>
    <row r="2653" spans="1:4">
      <c r="A2653">
        <v>0.26240000000000002</v>
      </c>
      <c r="B2653">
        <v>1.08543396226415</v>
      </c>
      <c r="C2653" s="21">
        <f t="shared" si="83"/>
        <v>1.000000000000445E-4</v>
      </c>
      <c r="D2653" s="21">
        <f t="shared" si="84"/>
        <v>1.085433962264633E-4</v>
      </c>
    </row>
    <row r="2654" spans="1:4">
      <c r="A2654">
        <v>0.26250000000000001</v>
      </c>
      <c r="B2654">
        <v>1.0856603773584901</v>
      </c>
      <c r="C2654" s="21">
        <f t="shared" si="83"/>
        <v>9.9999999999988987E-5</v>
      </c>
      <c r="D2654" s="21">
        <f t="shared" si="84"/>
        <v>1.0856603773583706E-4</v>
      </c>
    </row>
    <row r="2655" spans="1:4">
      <c r="A2655">
        <v>0.2626</v>
      </c>
      <c r="B2655">
        <v>1.0858867924528299</v>
      </c>
      <c r="C2655" s="21">
        <f t="shared" ref="C2655:C2718" si="85">A2655-A2654</f>
        <v>9.9999999999988987E-5</v>
      </c>
      <c r="D2655" s="21">
        <f t="shared" ref="D2655:D2718" si="86">B2655*C2655</f>
        <v>1.0858867924527103E-4</v>
      </c>
    </row>
    <row r="2656" spans="1:4">
      <c r="A2656">
        <v>0.26269999999999999</v>
      </c>
      <c r="B2656">
        <v>1.08611320754717</v>
      </c>
      <c r="C2656" s="21">
        <f t="shared" si="85"/>
        <v>9.9999999999988987E-5</v>
      </c>
      <c r="D2656" s="21">
        <f t="shared" si="86"/>
        <v>1.0861132075470504E-4</v>
      </c>
    </row>
    <row r="2657" spans="1:4">
      <c r="A2657">
        <v>0.26279999999999998</v>
      </c>
      <c r="B2657">
        <v>1.0863396226415101</v>
      </c>
      <c r="C2657" s="21">
        <f t="shared" si="85"/>
        <v>9.9999999999988987E-5</v>
      </c>
      <c r="D2657" s="21">
        <f t="shared" si="86"/>
        <v>1.0863396226413905E-4</v>
      </c>
    </row>
    <row r="2658" spans="1:4">
      <c r="A2658">
        <v>0.26290000000000002</v>
      </c>
      <c r="B2658">
        <v>1.0865660377358499</v>
      </c>
      <c r="C2658" s="21">
        <f t="shared" si="85"/>
        <v>1.000000000000445E-4</v>
      </c>
      <c r="D2658" s="21">
        <f t="shared" si="86"/>
        <v>1.0865660377363334E-4</v>
      </c>
    </row>
    <row r="2659" spans="1:4">
      <c r="A2659">
        <v>0.26300000000000001</v>
      </c>
      <c r="B2659">
        <v>1.08679245283019</v>
      </c>
      <c r="C2659" s="21">
        <f t="shared" si="85"/>
        <v>9.9999999999988987E-5</v>
      </c>
      <c r="D2659" s="21">
        <f t="shared" si="86"/>
        <v>1.0867924528300703E-4</v>
      </c>
    </row>
    <row r="2660" spans="1:4">
      <c r="A2660">
        <v>0.2631</v>
      </c>
      <c r="B2660">
        <v>1.0870188679245301</v>
      </c>
      <c r="C2660" s="21">
        <f t="shared" si="85"/>
        <v>9.9999999999988987E-5</v>
      </c>
      <c r="D2660" s="21">
        <f t="shared" si="86"/>
        <v>1.0870188679244104E-4</v>
      </c>
    </row>
    <row r="2661" spans="1:4">
      <c r="A2661">
        <v>0.26319999999999999</v>
      </c>
      <c r="B2661">
        <v>1.0872452830188699</v>
      </c>
      <c r="C2661" s="21">
        <f t="shared" si="85"/>
        <v>9.9999999999988987E-5</v>
      </c>
      <c r="D2661" s="21">
        <f t="shared" si="86"/>
        <v>1.0872452830187502E-4</v>
      </c>
    </row>
    <row r="2662" spans="1:4">
      <c r="A2662">
        <v>0.26329999999999998</v>
      </c>
      <c r="B2662">
        <v>1.08747169811321</v>
      </c>
      <c r="C2662" s="21">
        <f t="shared" si="85"/>
        <v>9.9999999999988987E-5</v>
      </c>
      <c r="D2662" s="21">
        <f t="shared" si="86"/>
        <v>1.0874716981130902E-4</v>
      </c>
    </row>
    <row r="2663" spans="1:4">
      <c r="A2663">
        <v>0.26340000000000002</v>
      </c>
      <c r="B2663">
        <v>1.0876981132075501</v>
      </c>
      <c r="C2663" s="21">
        <f t="shared" si="85"/>
        <v>1.000000000000445E-4</v>
      </c>
      <c r="D2663" s="21">
        <f t="shared" si="86"/>
        <v>1.087698113208034E-4</v>
      </c>
    </row>
    <row r="2664" spans="1:4">
      <c r="A2664">
        <v>0.26350000000000001</v>
      </c>
      <c r="B2664">
        <v>1.0879245283018899</v>
      </c>
      <c r="C2664" s="21">
        <f t="shared" si="85"/>
        <v>9.9999999999988987E-5</v>
      </c>
      <c r="D2664" s="21">
        <f t="shared" si="86"/>
        <v>1.0879245283017701E-4</v>
      </c>
    </row>
    <row r="2665" spans="1:4">
      <c r="A2665">
        <v>0.2636</v>
      </c>
      <c r="B2665">
        <v>1.08815094339623</v>
      </c>
      <c r="C2665" s="21">
        <f t="shared" si="85"/>
        <v>9.9999999999988987E-5</v>
      </c>
      <c r="D2665" s="21">
        <f t="shared" si="86"/>
        <v>1.0881509433961101E-4</v>
      </c>
    </row>
    <row r="2666" spans="1:4">
      <c r="A2666">
        <v>0.26369999999999999</v>
      </c>
      <c r="B2666">
        <v>1.08837735849057</v>
      </c>
      <c r="C2666" s="21">
        <f t="shared" si="85"/>
        <v>9.9999999999988987E-5</v>
      </c>
      <c r="D2666" s="21">
        <f t="shared" si="86"/>
        <v>1.0883773584904502E-4</v>
      </c>
    </row>
    <row r="2667" spans="1:4">
      <c r="A2667">
        <v>0.26379999999999998</v>
      </c>
      <c r="B2667">
        <v>1.0886037735849099</v>
      </c>
      <c r="C2667" s="21">
        <f t="shared" si="85"/>
        <v>9.9999999999988987E-5</v>
      </c>
      <c r="D2667" s="21">
        <f t="shared" si="86"/>
        <v>1.08860377358479E-4</v>
      </c>
    </row>
    <row r="2668" spans="1:4">
      <c r="A2668">
        <v>0.26390000000000002</v>
      </c>
      <c r="B2668">
        <v>1.08883018867925</v>
      </c>
      <c r="C2668" s="21">
        <f t="shared" si="85"/>
        <v>1.000000000000445E-4</v>
      </c>
      <c r="D2668" s="21">
        <f t="shared" si="86"/>
        <v>1.0888301886797345E-4</v>
      </c>
    </row>
    <row r="2669" spans="1:4">
      <c r="A2669">
        <v>0.26400000000000001</v>
      </c>
      <c r="B2669">
        <v>1.08905660377358</v>
      </c>
      <c r="C2669" s="21">
        <f t="shared" si="85"/>
        <v>9.9999999999988987E-5</v>
      </c>
      <c r="D2669" s="21">
        <f t="shared" si="86"/>
        <v>1.0890566037734602E-4</v>
      </c>
    </row>
    <row r="2670" spans="1:4">
      <c r="A2670">
        <v>0.2641</v>
      </c>
      <c r="B2670">
        <v>1.0892830188679199</v>
      </c>
      <c r="C2670" s="21">
        <f t="shared" si="85"/>
        <v>9.9999999999988987E-5</v>
      </c>
      <c r="D2670" s="21">
        <f t="shared" si="86"/>
        <v>1.0892830188677999E-4</v>
      </c>
    </row>
    <row r="2671" spans="1:4">
      <c r="A2671">
        <v>0.26419999999999999</v>
      </c>
      <c r="B2671">
        <v>1.08950943396226</v>
      </c>
      <c r="C2671" s="21">
        <f t="shared" si="85"/>
        <v>9.9999999999988987E-5</v>
      </c>
      <c r="D2671" s="21">
        <f t="shared" si="86"/>
        <v>1.0895094339621399E-4</v>
      </c>
    </row>
    <row r="2672" spans="1:4">
      <c r="A2672">
        <v>0.26429999999999998</v>
      </c>
      <c r="B2672">
        <v>1.0897358490566</v>
      </c>
      <c r="C2672" s="21">
        <f t="shared" si="85"/>
        <v>9.9999999999988987E-5</v>
      </c>
      <c r="D2672" s="21">
        <f t="shared" si="86"/>
        <v>1.0897358490564801E-4</v>
      </c>
    </row>
    <row r="2673" spans="1:4">
      <c r="A2673">
        <v>0.26440000000000002</v>
      </c>
      <c r="B2673">
        <v>1.0899622641509401</v>
      </c>
      <c r="C2673" s="21">
        <f t="shared" si="85"/>
        <v>1.000000000000445E-4</v>
      </c>
      <c r="D2673" s="21">
        <f t="shared" si="86"/>
        <v>1.0899622641514251E-4</v>
      </c>
    </row>
    <row r="2674" spans="1:4">
      <c r="A2674">
        <v>0.26450000000000001</v>
      </c>
      <c r="B2674">
        <v>1.09018867924528</v>
      </c>
      <c r="C2674" s="21">
        <f t="shared" si="85"/>
        <v>9.9999999999988987E-5</v>
      </c>
      <c r="D2674" s="21">
        <f t="shared" si="86"/>
        <v>1.0901886792451599E-4</v>
      </c>
    </row>
    <row r="2675" spans="1:4">
      <c r="A2675">
        <v>0.2646</v>
      </c>
      <c r="B2675">
        <v>1.09041509433962</v>
      </c>
      <c r="C2675" s="21">
        <f t="shared" si="85"/>
        <v>9.9999999999988987E-5</v>
      </c>
      <c r="D2675" s="21">
        <f t="shared" si="86"/>
        <v>1.0904150943395E-4</v>
      </c>
    </row>
    <row r="2676" spans="1:4">
      <c r="A2676">
        <v>0.26469999999999999</v>
      </c>
      <c r="B2676">
        <v>1.0906415094339601</v>
      </c>
      <c r="C2676" s="21">
        <f t="shared" si="85"/>
        <v>9.9999999999988987E-5</v>
      </c>
      <c r="D2676" s="21">
        <f t="shared" si="86"/>
        <v>1.09064150943384E-4</v>
      </c>
    </row>
    <row r="2677" spans="1:4">
      <c r="A2677">
        <v>0.26479999999999998</v>
      </c>
      <c r="B2677">
        <v>1.0908679245282999</v>
      </c>
      <c r="C2677" s="21">
        <f t="shared" si="85"/>
        <v>9.9999999999988987E-5</v>
      </c>
      <c r="D2677" s="21">
        <f t="shared" si="86"/>
        <v>1.0908679245281798E-4</v>
      </c>
    </row>
    <row r="2678" spans="1:4">
      <c r="A2678">
        <v>0.26490000000000002</v>
      </c>
      <c r="B2678">
        <v>1.09109433962264</v>
      </c>
      <c r="C2678" s="21">
        <f t="shared" si="85"/>
        <v>1.000000000000445E-4</v>
      </c>
      <c r="D2678" s="21">
        <f t="shared" si="86"/>
        <v>1.0910943396231255E-4</v>
      </c>
    </row>
    <row r="2679" spans="1:4">
      <c r="A2679">
        <v>0.26500000000000001</v>
      </c>
      <c r="B2679">
        <v>1.0913207547169801</v>
      </c>
      <c r="C2679" s="21">
        <f t="shared" si="85"/>
        <v>9.9999999999988987E-5</v>
      </c>
      <c r="D2679" s="21">
        <f t="shared" si="86"/>
        <v>1.0913207547168599E-4</v>
      </c>
    </row>
    <row r="2680" spans="1:4">
      <c r="A2680">
        <v>0.2651</v>
      </c>
      <c r="B2680">
        <v>1.0915471698113199</v>
      </c>
      <c r="C2680" s="21">
        <f t="shared" si="85"/>
        <v>9.9999999999988987E-5</v>
      </c>
      <c r="D2680" s="21">
        <f t="shared" si="86"/>
        <v>1.0915471698111997E-4</v>
      </c>
    </row>
    <row r="2681" spans="1:4">
      <c r="A2681">
        <v>0.26519999999999999</v>
      </c>
      <c r="B2681">
        <v>1.09177358490566</v>
      </c>
      <c r="C2681" s="21">
        <f t="shared" si="85"/>
        <v>9.9999999999988987E-5</v>
      </c>
      <c r="D2681" s="21">
        <f t="shared" si="86"/>
        <v>1.0917735849055398E-4</v>
      </c>
    </row>
    <row r="2682" spans="1:4">
      <c r="A2682">
        <v>0.26529999999999998</v>
      </c>
      <c r="B2682">
        <v>1.0920000000000001</v>
      </c>
      <c r="C2682" s="21">
        <f t="shared" si="85"/>
        <v>9.9999999999988987E-5</v>
      </c>
      <c r="D2682" s="21">
        <f t="shared" si="86"/>
        <v>1.0919999999998798E-4</v>
      </c>
    </row>
    <row r="2683" spans="1:4">
      <c r="A2683">
        <v>0.26540000000000002</v>
      </c>
      <c r="B2683">
        <v>1.0922264150943399</v>
      </c>
      <c r="C2683" s="21">
        <f t="shared" si="85"/>
        <v>1.000000000000445E-4</v>
      </c>
      <c r="D2683" s="21">
        <f t="shared" si="86"/>
        <v>1.092226415094826E-4</v>
      </c>
    </row>
    <row r="2684" spans="1:4">
      <c r="A2684">
        <v>0.26550000000000001</v>
      </c>
      <c r="B2684">
        <v>1.09245283018868</v>
      </c>
      <c r="C2684" s="21">
        <f t="shared" si="85"/>
        <v>9.9999999999988987E-5</v>
      </c>
      <c r="D2684" s="21">
        <f t="shared" si="86"/>
        <v>1.0924528301885597E-4</v>
      </c>
    </row>
    <row r="2685" spans="1:4">
      <c r="A2685">
        <v>0.2656</v>
      </c>
      <c r="B2685">
        <v>1.0926792452830201</v>
      </c>
      <c r="C2685" s="21">
        <f t="shared" si="85"/>
        <v>9.9999999999988987E-5</v>
      </c>
      <c r="D2685" s="21">
        <f t="shared" si="86"/>
        <v>1.0926792452828997E-4</v>
      </c>
    </row>
    <row r="2686" spans="1:4">
      <c r="A2686">
        <v>0.26569999999999999</v>
      </c>
      <c r="B2686">
        <v>1.0929056603773599</v>
      </c>
      <c r="C2686" s="21">
        <f t="shared" si="85"/>
        <v>9.9999999999988987E-5</v>
      </c>
      <c r="D2686" s="21">
        <f t="shared" si="86"/>
        <v>1.0929056603772395E-4</v>
      </c>
    </row>
    <row r="2687" spans="1:4">
      <c r="A2687">
        <v>0.26579999999999998</v>
      </c>
      <c r="B2687">
        <v>1.0931320754717</v>
      </c>
      <c r="C2687" s="21">
        <f t="shared" si="85"/>
        <v>9.9999999999988987E-5</v>
      </c>
      <c r="D2687" s="21">
        <f t="shared" si="86"/>
        <v>1.0931320754715796E-4</v>
      </c>
    </row>
    <row r="2688" spans="1:4">
      <c r="A2688">
        <v>0.26590000000000003</v>
      </c>
      <c r="B2688">
        <v>1.0933584905660401</v>
      </c>
      <c r="C2688" s="21">
        <f t="shared" si="85"/>
        <v>1.000000000000445E-4</v>
      </c>
      <c r="D2688" s="21">
        <f t="shared" si="86"/>
        <v>1.0933584905665266E-4</v>
      </c>
    </row>
    <row r="2689" spans="1:4">
      <c r="A2689">
        <v>0.26600000000000001</v>
      </c>
      <c r="B2689">
        <v>1.0935849056603799</v>
      </c>
      <c r="C2689" s="21">
        <f t="shared" si="85"/>
        <v>9.9999999999988987E-5</v>
      </c>
      <c r="D2689" s="21">
        <f t="shared" si="86"/>
        <v>1.0935849056602594E-4</v>
      </c>
    </row>
    <row r="2690" spans="1:4">
      <c r="A2690">
        <v>0.2661</v>
      </c>
      <c r="B2690">
        <v>1.09381132075472</v>
      </c>
      <c r="C2690" s="21">
        <f t="shared" si="85"/>
        <v>9.9999999999988987E-5</v>
      </c>
      <c r="D2690" s="21">
        <f t="shared" si="86"/>
        <v>1.0938113207545995E-4</v>
      </c>
    </row>
    <row r="2691" spans="1:4">
      <c r="A2691">
        <v>0.26619999999999999</v>
      </c>
      <c r="B2691">
        <v>1.0940377358490601</v>
      </c>
      <c r="C2691" s="21">
        <f t="shared" si="85"/>
        <v>9.9999999999988987E-5</v>
      </c>
      <c r="D2691" s="21">
        <f t="shared" si="86"/>
        <v>1.0940377358489396E-4</v>
      </c>
    </row>
    <row r="2692" spans="1:4">
      <c r="A2692">
        <v>0.26629999999999998</v>
      </c>
      <c r="B2692">
        <v>1.0942641509433999</v>
      </c>
      <c r="C2692" s="21">
        <f t="shared" si="85"/>
        <v>9.9999999999988987E-5</v>
      </c>
      <c r="D2692" s="21">
        <f t="shared" si="86"/>
        <v>1.0942641509432793E-4</v>
      </c>
    </row>
    <row r="2693" spans="1:4">
      <c r="A2693">
        <v>0.26640000000000003</v>
      </c>
      <c r="B2693">
        <v>1.09449056603774</v>
      </c>
      <c r="C2693" s="21">
        <f t="shared" si="85"/>
        <v>1.000000000000445E-4</v>
      </c>
      <c r="D2693" s="21">
        <f t="shared" si="86"/>
        <v>1.0944905660382271E-4</v>
      </c>
    </row>
    <row r="2694" spans="1:4">
      <c r="A2694">
        <v>0.26650000000000001</v>
      </c>
      <c r="B2694">
        <v>1.09471698113208</v>
      </c>
      <c r="C2694" s="21">
        <f t="shared" si="85"/>
        <v>9.9999999999988987E-5</v>
      </c>
      <c r="D2694" s="21">
        <f t="shared" si="86"/>
        <v>1.0947169811319595E-4</v>
      </c>
    </row>
    <row r="2695" spans="1:4">
      <c r="A2695">
        <v>0.2666</v>
      </c>
      <c r="B2695">
        <v>1.0949433962264199</v>
      </c>
      <c r="C2695" s="21">
        <f t="shared" si="85"/>
        <v>9.9999999999988987E-5</v>
      </c>
      <c r="D2695" s="21">
        <f t="shared" si="86"/>
        <v>1.0949433962262992E-4</v>
      </c>
    </row>
    <row r="2696" spans="1:4">
      <c r="A2696">
        <v>0.26669999999999999</v>
      </c>
      <c r="B2696">
        <v>1.09516981132075</v>
      </c>
      <c r="C2696" s="21">
        <f t="shared" si="85"/>
        <v>9.9999999999988987E-5</v>
      </c>
      <c r="D2696" s="21">
        <f t="shared" si="86"/>
        <v>1.0951698113206294E-4</v>
      </c>
    </row>
    <row r="2697" spans="1:4">
      <c r="A2697">
        <v>0.26679999999999998</v>
      </c>
      <c r="B2697">
        <v>1.09539622641509</v>
      </c>
      <c r="C2697" s="21">
        <f t="shared" si="85"/>
        <v>9.9999999999988987E-5</v>
      </c>
      <c r="D2697" s="21">
        <f t="shared" si="86"/>
        <v>1.0953962264149694E-4</v>
      </c>
    </row>
    <row r="2698" spans="1:4">
      <c r="A2698">
        <v>0.26690000000000003</v>
      </c>
      <c r="B2698">
        <v>1.0956226415094299</v>
      </c>
      <c r="C2698" s="21">
        <f t="shared" si="85"/>
        <v>1.000000000000445E-4</v>
      </c>
      <c r="D2698" s="21">
        <f t="shared" si="86"/>
        <v>1.0956226415099175E-4</v>
      </c>
    </row>
    <row r="2699" spans="1:4">
      <c r="A2699">
        <v>0.26700000000000002</v>
      </c>
      <c r="B2699">
        <v>1.09584905660377</v>
      </c>
      <c r="C2699" s="21">
        <f t="shared" si="85"/>
        <v>9.9999999999988987E-5</v>
      </c>
      <c r="D2699" s="21">
        <f t="shared" si="86"/>
        <v>1.0958490566036493E-4</v>
      </c>
    </row>
    <row r="2700" spans="1:4">
      <c r="A2700">
        <v>0.2671</v>
      </c>
      <c r="B2700">
        <v>1.09607547169811</v>
      </c>
      <c r="C2700" s="21">
        <f t="shared" si="85"/>
        <v>9.9999999999988987E-5</v>
      </c>
      <c r="D2700" s="21">
        <f t="shared" si="86"/>
        <v>1.0960754716979893E-4</v>
      </c>
    </row>
    <row r="2701" spans="1:4">
      <c r="A2701">
        <v>0.26719999999999999</v>
      </c>
      <c r="B2701">
        <v>1.0963018867924501</v>
      </c>
      <c r="C2701" s="21">
        <f t="shared" si="85"/>
        <v>9.9999999999988987E-5</v>
      </c>
      <c r="D2701" s="21">
        <f t="shared" si="86"/>
        <v>1.0963018867923294E-4</v>
      </c>
    </row>
    <row r="2702" spans="1:4">
      <c r="A2702">
        <v>0.26729999999999998</v>
      </c>
      <c r="B2702">
        <v>1.09652830188679</v>
      </c>
      <c r="C2702" s="21">
        <f t="shared" si="85"/>
        <v>9.9999999999988987E-5</v>
      </c>
      <c r="D2702" s="21">
        <f t="shared" si="86"/>
        <v>1.0965283018866692E-4</v>
      </c>
    </row>
    <row r="2703" spans="1:4">
      <c r="A2703">
        <v>0.26740000000000003</v>
      </c>
      <c r="B2703">
        <v>1.09675471698113</v>
      </c>
      <c r="C2703" s="21">
        <f t="shared" si="85"/>
        <v>1.000000000000445E-4</v>
      </c>
      <c r="D2703" s="21">
        <f t="shared" si="86"/>
        <v>1.0967547169816181E-4</v>
      </c>
    </row>
    <row r="2704" spans="1:4">
      <c r="A2704">
        <v>0.26750000000000002</v>
      </c>
      <c r="B2704">
        <v>1.0969811320754701</v>
      </c>
      <c r="C2704" s="21">
        <f t="shared" si="85"/>
        <v>9.9999999999988987E-5</v>
      </c>
      <c r="D2704" s="21">
        <f t="shared" si="86"/>
        <v>1.0969811320753493E-4</v>
      </c>
    </row>
    <row r="2705" spans="1:4">
      <c r="A2705">
        <v>0.2676</v>
      </c>
      <c r="B2705">
        <v>1.0972075471698099</v>
      </c>
      <c r="C2705" s="21">
        <f t="shared" si="85"/>
        <v>9.9999999999988987E-5</v>
      </c>
      <c r="D2705" s="21">
        <f t="shared" si="86"/>
        <v>1.0972075471696891E-4</v>
      </c>
    </row>
    <row r="2706" spans="1:4">
      <c r="A2706">
        <v>0.26769999999999999</v>
      </c>
      <c r="B2706">
        <v>1.09743396226415</v>
      </c>
      <c r="C2706" s="21">
        <f t="shared" si="85"/>
        <v>9.9999999999988987E-5</v>
      </c>
      <c r="D2706" s="21">
        <f t="shared" si="86"/>
        <v>1.0974339622640292E-4</v>
      </c>
    </row>
    <row r="2707" spans="1:4">
      <c r="A2707">
        <v>0.26779999999999998</v>
      </c>
      <c r="B2707">
        <v>1.0976603773584901</v>
      </c>
      <c r="C2707" s="21">
        <f t="shared" si="85"/>
        <v>9.9999999999988987E-5</v>
      </c>
      <c r="D2707" s="21">
        <f t="shared" si="86"/>
        <v>1.0976603773583692E-4</v>
      </c>
    </row>
    <row r="2708" spans="1:4">
      <c r="A2708">
        <v>0.26790000000000003</v>
      </c>
      <c r="B2708">
        <v>1.0978867924528299</v>
      </c>
      <c r="C2708" s="21">
        <f t="shared" si="85"/>
        <v>1.000000000000445E-4</v>
      </c>
      <c r="D2708" s="21">
        <f t="shared" si="86"/>
        <v>1.0978867924533184E-4</v>
      </c>
    </row>
    <row r="2709" spans="1:4">
      <c r="A2709">
        <v>0.26800000000000002</v>
      </c>
      <c r="B2709">
        <v>1.09811320754717</v>
      </c>
      <c r="C2709" s="21">
        <f t="shared" si="85"/>
        <v>9.9999999999988987E-5</v>
      </c>
      <c r="D2709" s="21">
        <f t="shared" si="86"/>
        <v>1.0981132075470491E-4</v>
      </c>
    </row>
    <row r="2710" spans="1:4">
      <c r="A2710">
        <v>0.2681</v>
      </c>
      <c r="B2710">
        <v>1.0983396226415101</v>
      </c>
      <c r="C2710" s="21">
        <f t="shared" si="85"/>
        <v>9.9999999999988987E-5</v>
      </c>
      <c r="D2710" s="21">
        <f t="shared" si="86"/>
        <v>1.0983396226413891E-4</v>
      </c>
    </row>
    <row r="2711" spans="1:4">
      <c r="A2711">
        <v>0.26819999999999999</v>
      </c>
      <c r="B2711">
        <v>1.0985660377358499</v>
      </c>
      <c r="C2711" s="21">
        <f t="shared" si="85"/>
        <v>9.9999999999988987E-5</v>
      </c>
      <c r="D2711" s="21">
        <f t="shared" si="86"/>
        <v>1.098566037735729E-4</v>
      </c>
    </row>
    <row r="2712" spans="1:4">
      <c r="A2712">
        <v>0.26829999999999998</v>
      </c>
      <c r="B2712">
        <v>1.09879245283019</v>
      </c>
      <c r="C2712" s="21">
        <f t="shared" si="85"/>
        <v>9.9999999999988987E-5</v>
      </c>
      <c r="D2712" s="21">
        <f t="shared" si="86"/>
        <v>1.098792452830069E-4</v>
      </c>
    </row>
    <row r="2713" spans="1:4">
      <c r="A2713">
        <v>0.26840000000000003</v>
      </c>
      <c r="B2713">
        <v>1.0990188679245301</v>
      </c>
      <c r="C2713" s="21">
        <f t="shared" si="85"/>
        <v>1.000000000000445E-4</v>
      </c>
      <c r="D2713" s="21">
        <f t="shared" si="86"/>
        <v>1.0990188679250192E-4</v>
      </c>
    </row>
    <row r="2714" spans="1:4">
      <c r="A2714">
        <v>0.26850000000000002</v>
      </c>
      <c r="B2714">
        <v>1.0992452830188699</v>
      </c>
      <c r="C2714" s="21">
        <f t="shared" si="85"/>
        <v>9.9999999999988987E-5</v>
      </c>
      <c r="D2714" s="21">
        <f t="shared" si="86"/>
        <v>1.0992452830187489E-4</v>
      </c>
    </row>
    <row r="2715" spans="1:4">
      <c r="A2715">
        <v>0.26860000000000001</v>
      </c>
      <c r="B2715">
        <v>1.09947169811321</v>
      </c>
      <c r="C2715" s="21">
        <f t="shared" si="85"/>
        <v>9.9999999999988987E-5</v>
      </c>
      <c r="D2715" s="21">
        <f t="shared" si="86"/>
        <v>1.0994716981130889E-4</v>
      </c>
    </row>
    <row r="2716" spans="1:4">
      <c r="A2716">
        <v>0.26869999999999999</v>
      </c>
      <c r="B2716">
        <v>1.0996981132075501</v>
      </c>
      <c r="C2716" s="21">
        <f t="shared" si="85"/>
        <v>9.9999999999988987E-5</v>
      </c>
      <c r="D2716" s="21">
        <f t="shared" si="86"/>
        <v>1.0996981132074289E-4</v>
      </c>
    </row>
    <row r="2717" spans="1:4">
      <c r="A2717">
        <v>0.26879999999999998</v>
      </c>
      <c r="B2717">
        <v>1.0999245283018899</v>
      </c>
      <c r="C2717" s="21">
        <f t="shared" si="85"/>
        <v>9.9999999999988987E-5</v>
      </c>
      <c r="D2717" s="21">
        <f t="shared" si="86"/>
        <v>1.0999245283017688E-4</v>
      </c>
    </row>
    <row r="2718" spans="1:4">
      <c r="A2718">
        <v>0.26889999999999997</v>
      </c>
      <c r="B2718">
        <v>1.10015094339623</v>
      </c>
      <c r="C2718" s="21">
        <f t="shared" si="85"/>
        <v>9.9999999999988987E-5</v>
      </c>
      <c r="D2718" s="21">
        <f t="shared" si="86"/>
        <v>1.1001509433961088E-4</v>
      </c>
    </row>
    <row r="2719" spans="1:4">
      <c r="A2719">
        <v>0.26900000000000002</v>
      </c>
      <c r="B2719">
        <v>1.1003773584905701</v>
      </c>
      <c r="C2719" s="21">
        <f t="shared" ref="C2719:C2782" si="87">A2719-A2718</f>
        <v>1.000000000000445E-4</v>
      </c>
      <c r="D2719" s="21">
        <f t="shared" ref="D2719:D2782" si="88">B2719*C2719</f>
        <v>1.1003773584910598E-4</v>
      </c>
    </row>
    <row r="2720" spans="1:4">
      <c r="A2720">
        <v>0.26910000000000001</v>
      </c>
      <c r="B2720">
        <v>1.1006037735849099</v>
      </c>
      <c r="C2720" s="21">
        <f t="shared" si="87"/>
        <v>9.9999999999988987E-5</v>
      </c>
      <c r="D2720" s="21">
        <f t="shared" si="88"/>
        <v>1.1006037735847887E-4</v>
      </c>
    </row>
    <row r="2721" spans="1:4">
      <c r="A2721">
        <v>0.26919999999999999</v>
      </c>
      <c r="B2721">
        <v>1.10083018867925</v>
      </c>
      <c r="C2721" s="21">
        <f t="shared" si="87"/>
        <v>9.9999999999988987E-5</v>
      </c>
      <c r="D2721" s="21">
        <f t="shared" si="88"/>
        <v>1.1008301886791287E-4</v>
      </c>
    </row>
    <row r="2722" spans="1:4">
      <c r="A2722">
        <v>0.26929999999999998</v>
      </c>
      <c r="B2722">
        <v>1.1010566037735801</v>
      </c>
      <c r="C2722" s="21">
        <f t="shared" si="87"/>
        <v>9.9999999999988987E-5</v>
      </c>
      <c r="D2722" s="21">
        <f t="shared" si="88"/>
        <v>1.1010566037734588E-4</v>
      </c>
    </row>
    <row r="2723" spans="1:4">
      <c r="A2723">
        <v>0.26939999999999997</v>
      </c>
      <c r="B2723">
        <v>1.1012830188679199</v>
      </c>
      <c r="C2723" s="21">
        <f t="shared" si="87"/>
        <v>9.9999999999988987E-5</v>
      </c>
      <c r="D2723" s="21">
        <f t="shared" si="88"/>
        <v>1.1012830188677986E-4</v>
      </c>
    </row>
    <row r="2724" spans="1:4">
      <c r="A2724">
        <v>0.26950000000000002</v>
      </c>
      <c r="B2724">
        <v>1.10150943396226</v>
      </c>
      <c r="C2724" s="21">
        <f t="shared" si="87"/>
        <v>1.000000000000445E-4</v>
      </c>
      <c r="D2724" s="21">
        <f t="shared" si="88"/>
        <v>1.1015094339627501E-4</v>
      </c>
    </row>
    <row r="2725" spans="1:4">
      <c r="A2725">
        <v>0.26960000000000001</v>
      </c>
      <c r="B2725">
        <v>1.1017358490566</v>
      </c>
      <c r="C2725" s="21">
        <f t="shared" si="87"/>
        <v>9.9999999999988987E-5</v>
      </c>
      <c r="D2725" s="21">
        <f t="shared" si="88"/>
        <v>1.1017358490564787E-4</v>
      </c>
    </row>
    <row r="2726" spans="1:4">
      <c r="A2726">
        <v>0.2697</v>
      </c>
      <c r="B2726">
        <v>1.1019622641509399</v>
      </c>
      <c r="C2726" s="21">
        <f t="shared" si="87"/>
        <v>9.9999999999988987E-5</v>
      </c>
      <c r="D2726" s="21">
        <f t="shared" si="88"/>
        <v>1.1019622641508186E-4</v>
      </c>
    </row>
    <row r="2727" spans="1:4">
      <c r="A2727">
        <v>0.26979999999999998</v>
      </c>
      <c r="B2727">
        <v>1.10218867924528</v>
      </c>
      <c r="C2727" s="21">
        <f t="shared" si="87"/>
        <v>9.9999999999988987E-5</v>
      </c>
      <c r="D2727" s="21">
        <f t="shared" si="88"/>
        <v>1.1021886792451586E-4</v>
      </c>
    </row>
    <row r="2728" spans="1:4">
      <c r="A2728">
        <v>0.26989999999999997</v>
      </c>
      <c r="B2728">
        <v>1.10241509433962</v>
      </c>
      <c r="C2728" s="21">
        <f t="shared" si="87"/>
        <v>9.9999999999988987E-5</v>
      </c>
      <c r="D2728" s="21">
        <f t="shared" si="88"/>
        <v>1.1024150943394986E-4</v>
      </c>
    </row>
    <row r="2729" spans="1:4">
      <c r="A2729">
        <v>0.27</v>
      </c>
      <c r="B2729">
        <v>1.1026415094339601</v>
      </c>
      <c r="C2729" s="21">
        <f t="shared" si="87"/>
        <v>1.000000000000445E-4</v>
      </c>
      <c r="D2729" s="21">
        <f t="shared" si="88"/>
        <v>1.1026415094344508E-4</v>
      </c>
    </row>
    <row r="2730" spans="1:4">
      <c r="A2730">
        <v>0.27010000000000001</v>
      </c>
      <c r="B2730">
        <v>1.1028679245283</v>
      </c>
      <c r="C2730" s="21">
        <f t="shared" si="87"/>
        <v>9.9999999999988987E-5</v>
      </c>
      <c r="D2730" s="21">
        <f t="shared" si="88"/>
        <v>1.1028679245281785E-4</v>
      </c>
    </row>
    <row r="2731" spans="1:4">
      <c r="A2731">
        <v>0.2702</v>
      </c>
      <c r="B2731">
        <v>1.10309433962264</v>
      </c>
      <c r="C2731" s="21">
        <f t="shared" si="87"/>
        <v>9.9999999999988987E-5</v>
      </c>
      <c r="D2731" s="21">
        <f t="shared" si="88"/>
        <v>1.1030943396225185E-4</v>
      </c>
    </row>
    <row r="2732" spans="1:4">
      <c r="A2732">
        <v>0.27029999999999998</v>
      </c>
      <c r="B2732">
        <v>1.1033207547169801</v>
      </c>
      <c r="C2732" s="21">
        <f t="shared" si="87"/>
        <v>9.9999999999988987E-5</v>
      </c>
      <c r="D2732" s="21">
        <f t="shared" si="88"/>
        <v>1.1033207547168585E-4</v>
      </c>
    </row>
    <row r="2733" spans="1:4">
      <c r="A2733">
        <v>0.27039999999999997</v>
      </c>
      <c r="B2733">
        <v>1.10354716981132</v>
      </c>
      <c r="C2733" s="21">
        <f t="shared" si="87"/>
        <v>9.9999999999988987E-5</v>
      </c>
      <c r="D2733" s="21">
        <f t="shared" si="88"/>
        <v>1.1035471698111984E-4</v>
      </c>
    </row>
    <row r="2734" spans="1:4">
      <c r="A2734">
        <v>0.27050000000000002</v>
      </c>
      <c r="B2734">
        <v>1.10377358490566</v>
      </c>
      <c r="C2734" s="21">
        <f t="shared" si="87"/>
        <v>1.000000000000445E-4</v>
      </c>
      <c r="D2734" s="21">
        <f t="shared" si="88"/>
        <v>1.1037735849061511E-4</v>
      </c>
    </row>
    <row r="2735" spans="1:4">
      <c r="A2735">
        <v>0.27060000000000001</v>
      </c>
      <c r="B2735">
        <v>1.1040000000000001</v>
      </c>
      <c r="C2735" s="21">
        <f t="shared" si="87"/>
        <v>9.9999999999988987E-5</v>
      </c>
      <c r="D2735" s="21">
        <f t="shared" si="88"/>
        <v>1.1039999999998786E-4</v>
      </c>
    </row>
    <row r="2736" spans="1:4">
      <c r="A2736">
        <v>0.2707</v>
      </c>
      <c r="B2736">
        <v>1.1042264150943399</v>
      </c>
      <c r="C2736" s="21">
        <f t="shared" si="87"/>
        <v>9.9999999999988987E-5</v>
      </c>
      <c r="D2736" s="21">
        <f t="shared" si="88"/>
        <v>1.1042264150942183E-4</v>
      </c>
    </row>
    <row r="2737" spans="1:4">
      <c r="A2737">
        <v>0.27079999999999999</v>
      </c>
      <c r="B2737">
        <v>1.10445283018868</v>
      </c>
      <c r="C2737" s="21">
        <f t="shared" si="87"/>
        <v>9.9999999999988987E-5</v>
      </c>
      <c r="D2737" s="21">
        <f t="shared" si="88"/>
        <v>1.1044528301885583E-4</v>
      </c>
    </row>
    <row r="2738" spans="1:4">
      <c r="A2738">
        <v>0.27089999999999997</v>
      </c>
      <c r="B2738">
        <v>1.1046792452830201</v>
      </c>
      <c r="C2738" s="21">
        <f t="shared" si="87"/>
        <v>9.9999999999988987E-5</v>
      </c>
      <c r="D2738" s="21">
        <f t="shared" si="88"/>
        <v>1.1046792452828985E-4</v>
      </c>
    </row>
    <row r="2739" spans="1:4">
      <c r="A2739">
        <v>0.27100000000000002</v>
      </c>
      <c r="B2739">
        <v>1.1049056603773599</v>
      </c>
      <c r="C2739" s="21">
        <f t="shared" si="87"/>
        <v>1.000000000000445E-4</v>
      </c>
      <c r="D2739" s="21">
        <f t="shared" si="88"/>
        <v>1.1049056603778516E-4</v>
      </c>
    </row>
    <row r="2740" spans="1:4">
      <c r="A2740">
        <v>0.27110000000000001</v>
      </c>
      <c r="B2740">
        <v>1.1051320754717</v>
      </c>
      <c r="C2740" s="21">
        <f t="shared" si="87"/>
        <v>9.9999999999988987E-5</v>
      </c>
      <c r="D2740" s="21">
        <f t="shared" si="88"/>
        <v>1.1051320754715784E-4</v>
      </c>
    </row>
    <row r="2741" spans="1:4">
      <c r="A2741">
        <v>0.2712</v>
      </c>
      <c r="B2741">
        <v>1.1053584905660401</v>
      </c>
      <c r="C2741" s="21">
        <f t="shared" si="87"/>
        <v>9.9999999999988987E-5</v>
      </c>
      <c r="D2741" s="21">
        <f t="shared" si="88"/>
        <v>1.1053584905659184E-4</v>
      </c>
    </row>
    <row r="2742" spans="1:4">
      <c r="A2742">
        <v>0.27129999999999999</v>
      </c>
      <c r="B2742">
        <v>1.1055849056603799</v>
      </c>
      <c r="C2742" s="21">
        <f t="shared" si="87"/>
        <v>9.9999999999988987E-5</v>
      </c>
      <c r="D2742" s="21">
        <f t="shared" si="88"/>
        <v>1.1055849056602581E-4</v>
      </c>
    </row>
    <row r="2743" spans="1:4">
      <c r="A2743">
        <v>0.27139999999999997</v>
      </c>
      <c r="B2743">
        <v>1.10581132075472</v>
      </c>
      <c r="C2743" s="21">
        <f t="shared" si="87"/>
        <v>9.9999999999988987E-5</v>
      </c>
      <c r="D2743" s="21">
        <f t="shared" si="88"/>
        <v>1.1058113207545983E-4</v>
      </c>
    </row>
    <row r="2744" spans="1:4">
      <c r="A2744">
        <v>0.27150000000000002</v>
      </c>
      <c r="B2744">
        <v>1.1060377358490601</v>
      </c>
      <c r="C2744" s="21">
        <f t="shared" si="87"/>
        <v>1.000000000000445E-4</v>
      </c>
      <c r="D2744" s="21">
        <f t="shared" si="88"/>
        <v>1.1060377358495522E-4</v>
      </c>
    </row>
    <row r="2745" spans="1:4">
      <c r="A2745">
        <v>0.27160000000000001</v>
      </c>
      <c r="B2745">
        <v>1.1062641509433999</v>
      </c>
      <c r="C2745" s="21">
        <f t="shared" si="87"/>
        <v>9.9999999999988987E-5</v>
      </c>
      <c r="D2745" s="21">
        <f t="shared" si="88"/>
        <v>1.1062641509432781E-4</v>
      </c>
    </row>
    <row r="2746" spans="1:4">
      <c r="A2746">
        <v>0.2717</v>
      </c>
      <c r="B2746">
        <v>1.10649056603774</v>
      </c>
      <c r="C2746" s="21">
        <f t="shared" si="87"/>
        <v>9.9999999999988987E-5</v>
      </c>
      <c r="D2746" s="21">
        <f t="shared" si="88"/>
        <v>1.1064905660376182E-4</v>
      </c>
    </row>
    <row r="2747" spans="1:4">
      <c r="A2747">
        <v>0.27179999999999999</v>
      </c>
      <c r="B2747">
        <v>1.1067169811320801</v>
      </c>
      <c r="C2747" s="21">
        <f t="shared" si="87"/>
        <v>9.9999999999988987E-5</v>
      </c>
      <c r="D2747" s="21">
        <f t="shared" si="88"/>
        <v>1.1067169811319582E-4</v>
      </c>
    </row>
    <row r="2748" spans="1:4">
      <c r="A2748">
        <v>0.27189999999999998</v>
      </c>
      <c r="B2748">
        <v>1.1069433962264199</v>
      </c>
      <c r="C2748" s="21">
        <f t="shared" si="87"/>
        <v>9.9999999999988987E-5</v>
      </c>
      <c r="D2748" s="21">
        <f t="shared" si="88"/>
        <v>1.106943396226298E-4</v>
      </c>
    </row>
    <row r="2749" spans="1:4">
      <c r="A2749">
        <v>0.27200000000000002</v>
      </c>
      <c r="B2749">
        <v>1.10716981132075</v>
      </c>
      <c r="C2749" s="21">
        <f t="shared" si="87"/>
        <v>1.000000000000445E-4</v>
      </c>
      <c r="D2749" s="21">
        <f t="shared" si="88"/>
        <v>1.1071698113212426E-4</v>
      </c>
    </row>
    <row r="2750" spans="1:4">
      <c r="A2750">
        <v>0.27210000000000001</v>
      </c>
      <c r="B2750">
        <v>1.1073962264150901</v>
      </c>
      <c r="C2750" s="21">
        <f t="shared" si="87"/>
        <v>9.9999999999988987E-5</v>
      </c>
      <c r="D2750" s="21">
        <f t="shared" si="88"/>
        <v>1.107396226414968E-4</v>
      </c>
    </row>
    <row r="2751" spans="1:4">
      <c r="A2751">
        <v>0.2722</v>
      </c>
      <c r="B2751">
        <v>1.1076226415094299</v>
      </c>
      <c r="C2751" s="21">
        <f t="shared" si="87"/>
        <v>9.9999999999988987E-5</v>
      </c>
      <c r="D2751" s="21">
        <f t="shared" si="88"/>
        <v>1.1076226415093079E-4</v>
      </c>
    </row>
    <row r="2752" spans="1:4">
      <c r="A2752">
        <v>0.27229999999999999</v>
      </c>
      <c r="B2752">
        <v>1.10784905660377</v>
      </c>
      <c r="C2752" s="21">
        <f t="shared" si="87"/>
        <v>9.9999999999988987E-5</v>
      </c>
      <c r="D2752" s="21">
        <f t="shared" si="88"/>
        <v>1.1078490566036479E-4</v>
      </c>
    </row>
    <row r="2753" spans="1:4">
      <c r="A2753">
        <v>0.27239999999999998</v>
      </c>
      <c r="B2753">
        <v>1.10807547169811</v>
      </c>
      <c r="C2753" s="21">
        <f t="shared" si="87"/>
        <v>9.9999999999988987E-5</v>
      </c>
      <c r="D2753" s="21">
        <f t="shared" si="88"/>
        <v>1.1080754716979881E-4</v>
      </c>
    </row>
    <row r="2754" spans="1:4">
      <c r="A2754">
        <v>0.27250000000000002</v>
      </c>
      <c r="B2754">
        <v>1.1083018867924499</v>
      </c>
      <c r="C2754" s="21">
        <f t="shared" si="87"/>
        <v>1.000000000000445E-4</v>
      </c>
      <c r="D2754" s="21">
        <f t="shared" si="88"/>
        <v>1.1083018867929431E-4</v>
      </c>
    </row>
    <row r="2755" spans="1:4">
      <c r="A2755">
        <v>0.27260000000000001</v>
      </c>
      <c r="B2755">
        <v>1.10852830188679</v>
      </c>
      <c r="C2755" s="21">
        <f t="shared" si="87"/>
        <v>9.9999999999988987E-5</v>
      </c>
      <c r="D2755" s="21">
        <f t="shared" si="88"/>
        <v>1.1085283018866678E-4</v>
      </c>
    </row>
    <row r="2756" spans="1:4">
      <c r="A2756">
        <v>0.2727</v>
      </c>
      <c r="B2756">
        <v>1.10875471698113</v>
      </c>
      <c r="C2756" s="21">
        <f t="shared" si="87"/>
        <v>9.9999999999988987E-5</v>
      </c>
      <c r="D2756" s="21">
        <f t="shared" si="88"/>
        <v>1.108754716981008E-4</v>
      </c>
    </row>
    <row r="2757" spans="1:4">
      <c r="A2757">
        <v>0.27279999999999999</v>
      </c>
      <c r="B2757">
        <v>1.1089811320754701</v>
      </c>
      <c r="C2757" s="21">
        <f t="shared" si="87"/>
        <v>9.9999999999988987E-5</v>
      </c>
      <c r="D2757" s="21">
        <f t="shared" si="88"/>
        <v>1.108981132075348E-4</v>
      </c>
    </row>
    <row r="2758" spans="1:4">
      <c r="A2758">
        <v>0.27289999999999998</v>
      </c>
      <c r="B2758">
        <v>1.10920754716981</v>
      </c>
      <c r="C2758" s="21">
        <f t="shared" si="87"/>
        <v>9.9999999999988987E-5</v>
      </c>
      <c r="D2758" s="21">
        <f t="shared" si="88"/>
        <v>1.1092075471696879E-4</v>
      </c>
    </row>
    <row r="2759" spans="1:4">
      <c r="A2759">
        <v>0.27300000000000002</v>
      </c>
      <c r="B2759">
        <v>1.10943396226415</v>
      </c>
      <c r="C2759" s="21">
        <f t="shared" si="87"/>
        <v>1.000000000000445E-4</v>
      </c>
      <c r="D2759" s="21">
        <f t="shared" si="88"/>
        <v>1.1094339622646437E-4</v>
      </c>
    </row>
    <row r="2760" spans="1:4">
      <c r="A2760">
        <v>0.27310000000000001</v>
      </c>
      <c r="B2760">
        <v>1.1096603773584901</v>
      </c>
      <c r="C2760" s="21">
        <f t="shared" si="87"/>
        <v>9.9999999999988987E-5</v>
      </c>
      <c r="D2760" s="21">
        <f t="shared" si="88"/>
        <v>1.1096603773583679E-4</v>
      </c>
    </row>
    <row r="2761" spans="1:4">
      <c r="A2761">
        <v>0.2732</v>
      </c>
      <c r="B2761">
        <v>1.10988679245283</v>
      </c>
      <c r="C2761" s="21">
        <f t="shared" si="87"/>
        <v>9.9999999999988987E-5</v>
      </c>
      <c r="D2761" s="21">
        <f t="shared" si="88"/>
        <v>1.1098867924527078E-4</v>
      </c>
    </row>
    <row r="2762" spans="1:4">
      <c r="A2762">
        <v>0.27329999999999999</v>
      </c>
      <c r="B2762">
        <v>1.11011320754717</v>
      </c>
      <c r="C2762" s="21">
        <f t="shared" si="87"/>
        <v>9.9999999999988987E-5</v>
      </c>
      <c r="D2762" s="21">
        <f t="shared" si="88"/>
        <v>1.1101132075470478E-4</v>
      </c>
    </row>
    <row r="2763" spans="1:4">
      <c r="A2763">
        <v>0.27339999999999998</v>
      </c>
      <c r="B2763">
        <v>1.1103396226415101</v>
      </c>
      <c r="C2763" s="21">
        <f t="shared" si="87"/>
        <v>9.9999999999988987E-5</v>
      </c>
      <c r="D2763" s="21">
        <f t="shared" si="88"/>
        <v>1.1103396226413878E-4</v>
      </c>
    </row>
    <row r="2764" spans="1:4">
      <c r="A2764">
        <v>0.27350000000000002</v>
      </c>
      <c r="B2764">
        <v>1.1105660377358499</v>
      </c>
      <c r="C2764" s="21">
        <f t="shared" si="87"/>
        <v>1.000000000000445E-4</v>
      </c>
      <c r="D2764" s="21">
        <f t="shared" si="88"/>
        <v>1.1105660377363442E-4</v>
      </c>
    </row>
    <row r="2765" spans="1:4">
      <c r="A2765">
        <v>0.27360000000000001</v>
      </c>
      <c r="B2765">
        <v>1.11079245283019</v>
      </c>
      <c r="C2765" s="21">
        <f t="shared" si="87"/>
        <v>9.9999999999988987E-5</v>
      </c>
      <c r="D2765" s="21">
        <f t="shared" si="88"/>
        <v>1.1107924528300677E-4</v>
      </c>
    </row>
    <row r="2766" spans="1:4">
      <c r="A2766">
        <v>0.2737</v>
      </c>
      <c r="B2766">
        <v>1.1110188679245301</v>
      </c>
      <c r="C2766" s="21">
        <f t="shared" si="87"/>
        <v>9.9999999999988987E-5</v>
      </c>
      <c r="D2766" s="21">
        <f t="shared" si="88"/>
        <v>1.1110188679244077E-4</v>
      </c>
    </row>
    <row r="2767" spans="1:4">
      <c r="A2767">
        <v>0.27379999999999999</v>
      </c>
      <c r="B2767">
        <v>1.1112452830188699</v>
      </c>
      <c r="C2767" s="21">
        <f t="shared" si="87"/>
        <v>9.9999999999988987E-5</v>
      </c>
      <c r="D2767" s="21">
        <f t="shared" si="88"/>
        <v>1.1112452830187476E-4</v>
      </c>
    </row>
    <row r="2768" spans="1:4">
      <c r="A2768">
        <v>0.27389999999999998</v>
      </c>
      <c r="B2768">
        <v>1.11147169811321</v>
      </c>
      <c r="C2768" s="21">
        <f t="shared" si="87"/>
        <v>9.9999999999988987E-5</v>
      </c>
      <c r="D2768" s="21">
        <f t="shared" si="88"/>
        <v>1.1114716981130876E-4</v>
      </c>
    </row>
    <row r="2769" spans="1:4">
      <c r="A2769">
        <v>0.27400000000000002</v>
      </c>
      <c r="B2769">
        <v>1.1116981132075501</v>
      </c>
      <c r="C2769" s="21">
        <f t="shared" si="87"/>
        <v>1.000000000000445E-4</v>
      </c>
      <c r="D2769" s="21">
        <f t="shared" si="88"/>
        <v>1.1116981132080448E-4</v>
      </c>
    </row>
    <row r="2770" spans="1:4">
      <c r="A2770">
        <v>0.27410000000000001</v>
      </c>
      <c r="B2770">
        <v>1.1119245283018899</v>
      </c>
      <c r="C2770" s="21">
        <f t="shared" si="87"/>
        <v>9.9999999999988987E-5</v>
      </c>
      <c r="D2770" s="21">
        <f t="shared" si="88"/>
        <v>1.1119245283017675E-4</v>
      </c>
    </row>
    <row r="2771" spans="1:4">
      <c r="A2771">
        <v>0.2742</v>
      </c>
      <c r="B2771">
        <v>1.11215094339623</v>
      </c>
      <c r="C2771" s="21">
        <f t="shared" si="87"/>
        <v>9.9999999999988987E-5</v>
      </c>
      <c r="D2771" s="21">
        <f t="shared" si="88"/>
        <v>1.1121509433961075E-4</v>
      </c>
    </row>
    <row r="2772" spans="1:4">
      <c r="A2772">
        <v>0.27429999999999999</v>
      </c>
      <c r="B2772">
        <v>1.1123773584905701</v>
      </c>
      <c r="C2772" s="21">
        <f t="shared" si="87"/>
        <v>9.9999999999988987E-5</v>
      </c>
      <c r="D2772" s="21">
        <f t="shared" si="88"/>
        <v>1.1123773584904476E-4</v>
      </c>
    </row>
    <row r="2773" spans="1:4">
      <c r="A2773">
        <v>0.27439999999999998</v>
      </c>
      <c r="B2773">
        <v>1.1126037735849099</v>
      </c>
      <c r="C2773" s="21">
        <f t="shared" si="87"/>
        <v>9.9999999999988987E-5</v>
      </c>
      <c r="D2773" s="21">
        <f t="shared" si="88"/>
        <v>1.1126037735847874E-4</v>
      </c>
    </row>
    <row r="2774" spans="1:4">
      <c r="A2774">
        <v>0.27450000000000002</v>
      </c>
      <c r="B2774">
        <v>1.11283018867925</v>
      </c>
      <c r="C2774" s="21">
        <f t="shared" si="87"/>
        <v>1.000000000000445E-4</v>
      </c>
      <c r="D2774" s="21">
        <f t="shared" si="88"/>
        <v>1.1128301886797452E-4</v>
      </c>
    </row>
    <row r="2775" spans="1:4">
      <c r="A2775">
        <v>0.27460000000000001</v>
      </c>
      <c r="B2775">
        <v>1.1130566037735801</v>
      </c>
      <c r="C2775" s="21">
        <f t="shared" si="87"/>
        <v>9.9999999999988987E-5</v>
      </c>
      <c r="D2775" s="21">
        <f t="shared" si="88"/>
        <v>1.1130566037734575E-4</v>
      </c>
    </row>
    <row r="2776" spans="1:4">
      <c r="A2776">
        <v>0.2747</v>
      </c>
      <c r="B2776">
        <v>1.1132830188679199</v>
      </c>
      <c r="C2776" s="21">
        <f t="shared" si="87"/>
        <v>9.9999999999988987E-5</v>
      </c>
      <c r="D2776" s="21">
        <f t="shared" si="88"/>
        <v>1.1132830188677974E-4</v>
      </c>
    </row>
    <row r="2777" spans="1:4">
      <c r="A2777">
        <v>0.27479999999999999</v>
      </c>
      <c r="B2777">
        <v>1.11350943396226</v>
      </c>
      <c r="C2777" s="21">
        <f t="shared" si="87"/>
        <v>9.9999999999988987E-5</v>
      </c>
      <c r="D2777" s="21">
        <f t="shared" si="88"/>
        <v>1.1135094339621374E-4</v>
      </c>
    </row>
    <row r="2778" spans="1:4">
      <c r="A2778">
        <v>0.27489999999999998</v>
      </c>
      <c r="B2778">
        <v>1.1137358490566001</v>
      </c>
      <c r="C2778" s="21">
        <f t="shared" si="87"/>
        <v>9.9999999999988987E-5</v>
      </c>
      <c r="D2778" s="21">
        <f t="shared" si="88"/>
        <v>1.1137358490564774E-4</v>
      </c>
    </row>
    <row r="2779" spans="1:4">
      <c r="A2779">
        <v>0.27500000000000002</v>
      </c>
      <c r="B2779">
        <v>1.1139622641509399</v>
      </c>
      <c r="C2779" s="21">
        <f t="shared" si="87"/>
        <v>1.000000000000445E-4</v>
      </c>
      <c r="D2779" s="21">
        <f t="shared" si="88"/>
        <v>1.1139622641514355E-4</v>
      </c>
    </row>
    <row r="2780" spans="1:4">
      <c r="A2780">
        <v>0.27510000000000001</v>
      </c>
      <c r="B2780">
        <v>1.11418867924528</v>
      </c>
      <c r="C2780" s="21">
        <f t="shared" si="87"/>
        <v>9.9999999999988987E-5</v>
      </c>
      <c r="D2780" s="21">
        <f t="shared" si="88"/>
        <v>1.1141886792451573E-4</v>
      </c>
    </row>
    <row r="2781" spans="1:4">
      <c r="A2781">
        <v>0.2752</v>
      </c>
      <c r="B2781">
        <v>1.11441509433962</v>
      </c>
      <c r="C2781" s="21">
        <f t="shared" si="87"/>
        <v>9.9999999999988987E-5</v>
      </c>
      <c r="D2781" s="21">
        <f t="shared" si="88"/>
        <v>1.1144150943394973E-4</v>
      </c>
    </row>
    <row r="2782" spans="1:4">
      <c r="A2782">
        <v>0.27529999999999999</v>
      </c>
      <c r="B2782">
        <v>1.1146415094339599</v>
      </c>
      <c r="C2782" s="21">
        <f t="shared" si="87"/>
        <v>9.9999999999988987E-5</v>
      </c>
      <c r="D2782" s="21">
        <f t="shared" si="88"/>
        <v>1.1146415094338372E-4</v>
      </c>
    </row>
    <row r="2783" spans="1:4">
      <c r="A2783">
        <v>0.27539999999999998</v>
      </c>
      <c r="B2783">
        <v>1.1148679245283</v>
      </c>
      <c r="C2783" s="21">
        <f t="shared" ref="C2783:C2846" si="89">A2783-A2782</f>
        <v>9.9999999999988987E-5</v>
      </c>
      <c r="D2783" s="21">
        <f t="shared" ref="D2783:D2846" si="90">B2783*C2783</f>
        <v>1.1148679245281772E-4</v>
      </c>
    </row>
    <row r="2784" spans="1:4">
      <c r="A2784">
        <v>0.27550000000000002</v>
      </c>
      <c r="B2784">
        <v>1.11509433962264</v>
      </c>
      <c r="C2784" s="21">
        <f t="shared" si="89"/>
        <v>1.000000000000445E-4</v>
      </c>
      <c r="D2784" s="21">
        <f t="shared" si="90"/>
        <v>1.1150943396231363E-4</v>
      </c>
    </row>
    <row r="2785" spans="1:4">
      <c r="A2785">
        <v>0.27560000000000001</v>
      </c>
      <c r="B2785">
        <v>1.1153207547169799</v>
      </c>
      <c r="C2785" s="21">
        <f t="shared" si="89"/>
        <v>9.9999999999988987E-5</v>
      </c>
      <c r="D2785" s="21">
        <f t="shared" si="90"/>
        <v>1.1153207547168571E-4</v>
      </c>
    </row>
    <row r="2786" spans="1:4">
      <c r="A2786">
        <v>0.2757</v>
      </c>
      <c r="B2786">
        <v>1.11554716981132</v>
      </c>
      <c r="C2786" s="21">
        <f t="shared" si="89"/>
        <v>9.9999999999988987E-5</v>
      </c>
      <c r="D2786" s="21">
        <f t="shared" si="90"/>
        <v>1.1155471698111971E-4</v>
      </c>
    </row>
    <row r="2787" spans="1:4">
      <c r="A2787">
        <v>0.27579999999999999</v>
      </c>
      <c r="B2787">
        <v>1.11577358490566</v>
      </c>
      <c r="C2787" s="21">
        <f t="shared" si="89"/>
        <v>9.9999999999988987E-5</v>
      </c>
      <c r="D2787" s="21">
        <f t="shared" si="90"/>
        <v>1.1157735849055371E-4</v>
      </c>
    </row>
    <row r="2788" spans="1:4">
      <c r="A2788">
        <v>0.27589999999999998</v>
      </c>
      <c r="B2788">
        <v>1.1160000000000001</v>
      </c>
      <c r="C2788" s="21">
        <f t="shared" si="89"/>
        <v>9.9999999999988987E-5</v>
      </c>
      <c r="D2788" s="21">
        <f t="shared" si="90"/>
        <v>1.1159999999998772E-4</v>
      </c>
    </row>
    <row r="2789" spans="1:4">
      <c r="A2789">
        <v>0.27600000000000002</v>
      </c>
      <c r="B2789">
        <v>1.11622641509434</v>
      </c>
      <c r="C2789" s="21">
        <f t="shared" si="89"/>
        <v>1.000000000000445E-4</v>
      </c>
      <c r="D2789" s="21">
        <f t="shared" si="90"/>
        <v>1.1162264150948366E-4</v>
      </c>
    </row>
    <row r="2790" spans="1:4">
      <c r="A2790">
        <v>0.27610000000000001</v>
      </c>
      <c r="B2790">
        <v>1.11645283018868</v>
      </c>
      <c r="C2790" s="21">
        <f t="shared" si="89"/>
        <v>9.9999999999988987E-5</v>
      </c>
      <c r="D2790" s="21">
        <f t="shared" si="90"/>
        <v>1.1164528301885571E-4</v>
      </c>
    </row>
    <row r="2791" spans="1:4">
      <c r="A2791">
        <v>0.2762</v>
      </c>
      <c r="B2791">
        <v>1.1166792452830201</v>
      </c>
      <c r="C2791" s="21">
        <f t="shared" si="89"/>
        <v>9.9999999999988987E-5</v>
      </c>
      <c r="D2791" s="21">
        <f t="shared" si="90"/>
        <v>1.1166792452828971E-4</v>
      </c>
    </row>
    <row r="2792" spans="1:4">
      <c r="A2792">
        <v>0.27629999999999999</v>
      </c>
      <c r="B2792">
        <v>1.1169056603773599</v>
      </c>
      <c r="C2792" s="21">
        <f t="shared" si="89"/>
        <v>9.9999999999988987E-5</v>
      </c>
      <c r="D2792" s="21">
        <f t="shared" si="90"/>
        <v>1.1169056603772369E-4</v>
      </c>
    </row>
    <row r="2793" spans="1:4">
      <c r="A2793">
        <v>0.27639999999999998</v>
      </c>
      <c r="B2793">
        <v>1.1171320754717</v>
      </c>
      <c r="C2793" s="21">
        <f t="shared" si="89"/>
        <v>9.9999999999988987E-5</v>
      </c>
      <c r="D2793" s="21">
        <f t="shared" si="90"/>
        <v>1.117132075471577E-4</v>
      </c>
    </row>
    <row r="2794" spans="1:4">
      <c r="A2794">
        <v>0.27650000000000002</v>
      </c>
      <c r="B2794">
        <v>1.1173584905660401</v>
      </c>
      <c r="C2794" s="21">
        <f t="shared" si="89"/>
        <v>1.000000000000445E-4</v>
      </c>
      <c r="D2794" s="21">
        <f t="shared" si="90"/>
        <v>1.1173584905665373E-4</v>
      </c>
    </row>
    <row r="2795" spans="1:4">
      <c r="A2795">
        <v>0.27660000000000001</v>
      </c>
      <c r="B2795">
        <v>1.1175849056603799</v>
      </c>
      <c r="C2795" s="21">
        <f t="shared" si="89"/>
        <v>9.9999999999988987E-5</v>
      </c>
      <c r="D2795" s="21">
        <f t="shared" si="90"/>
        <v>1.1175849056602569E-4</v>
      </c>
    </row>
    <row r="2796" spans="1:4">
      <c r="A2796">
        <v>0.2767</v>
      </c>
      <c r="B2796">
        <v>1.11781132075472</v>
      </c>
      <c r="C2796" s="21">
        <f t="shared" si="89"/>
        <v>9.9999999999988987E-5</v>
      </c>
      <c r="D2796" s="21">
        <f t="shared" si="90"/>
        <v>1.1178113207545969E-4</v>
      </c>
    </row>
    <row r="2797" spans="1:4">
      <c r="A2797">
        <v>0.27679999999999999</v>
      </c>
      <c r="B2797">
        <v>1.1180377358490601</v>
      </c>
      <c r="C2797" s="21">
        <f t="shared" si="89"/>
        <v>9.9999999999988987E-5</v>
      </c>
      <c r="D2797" s="21">
        <f t="shared" si="90"/>
        <v>1.1180377358489369E-4</v>
      </c>
    </row>
    <row r="2798" spans="1:4">
      <c r="A2798">
        <v>0.27689999999999998</v>
      </c>
      <c r="B2798">
        <v>1.1182641509433999</v>
      </c>
      <c r="C2798" s="21">
        <f t="shared" si="89"/>
        <v>9.9999999999988987E-5</v>
      </c>
      <c r="D2798" s="21">
        <f t="shared" si="90"/>
        <v>1.1182641509432768E-4</v>
      </c>
    </row>
    <row r="2799" spans="1:4">
      <c r="A2799">
        <v>0.27700000000000002</v>
      </c>
      <c r="B2799">
        <v>1.11849056603774</v>
      </c>
      <c r="C2799" s="21">
        <f t="shared" si="89"/>
        <v>1.000000000000445E-4</v>
      </c>
      <c r="D2799" s="21">
        <f t="shared" si="90"/>
        <v>1.1184905660382377E-4</v>
      </c>
    </row>
    <row r="2800" spans="1:4">
      <c r="A2800">
        <v>0.27710000000000001</v>
      </c>
      <c r="B2800">
        <v>1.1187169811320801</v>
      </c>
      <c r="C2800" s="21">
        <f t="shared" si="89"/>
        <v>9.9999999999988987E-5</v>
      </c>
      <c r="D2800" s="21">
        <f t="shared" si="90"/>
        <v>1.1187169811319568E-4</v>
      </c>
    </row>
    <row r="2801" spans="1:4">
      <c r="A2801">
        <v>0.2772</v>
      </c>
      <c r="B2801">
        <v>1.1189433962264199</v>
      </c>
      <c r="C2801" s="21">
        <f t="shared" si="89"/>
        <v>9.9999999999988987E-5</v>
      </c>
      <c r="D2801" s="21">
        <f t="shared" si="90"/>
        <v>1.1189433962262967E-4</v>
      </c>
    </row>
    <row r="2802" spans="1:4">
      <c r="A2802">
        <v>0.27729999999999999</v>
      </c>
      <c r="B2802">
        <v>1.11916981132075</v>
      </c>
      <c r="C2802" s="21">
        <f t="shared" si="89"/>
        <v>9.9999999999988987E-5</v>
      </c>
      <c r="D2802" s="21">
        <f t="shared" si="90"/>
        <v>1.1191698113206267E-4</v>
      </c>
    </row>
    <row r="2803" spans="1:4">
      <c r="A2803">
        <v>0.27739999999999998</v>
      </c>
      <c r="B2803">
        <v>1.1193962264150901</v>
      </c>
      <c r="C2803" s="21">
        <f t="shared" si="89"/>
        <v>9.9999999999988987E-5</v>
      </c>
      <c r="D2803" s="21">
        <f t="shared" si="90"/>
        <v>1.1193962264149668E-4</v>
      </c>
    </row>
    <row r="2804" spans="1:4">
      <c r="A2804">
        <v>0.27750000000000002</v>
      </c>
      <c r="B2804">
        <v>1.1196226415094299</v>
      </c>
      <c r="C2804" s="21">
        <f t="shared" si="89"/>
        <v>1.000000000000445E-4</v>
      </c>
      <c r="D2804" s="21">
        <f t="shared" si="90"/>
        <v>1.1196226415099281E-4</v>
      </c>
    </row>
    <row r="2805" spans="1:4">
      <c r="A2805">
        <v>0.27760000000000001</v>
      </c>
      <c r="B2805">
        <v>1.11984905660377</v>
      </c>
      <c r="C2805" s="21">
        <f t="shared" si="89"/>
        <v>9.9999999999988987E-5</v>
      </c>
      <c r="D2805" s="21">
        <f t="shared" si="90"/>
        <v>1.1198490566036466E-4</v>
      </c>
    </row>
    <row r="2806" spans="1:4">
      <c r="A2806">
        <v>0.2777</v>
      </c>
      <c r="B2806">
        <v>1.1200754716981101</v>
      </c>
      <c r="C2806" s="21">
        <f t="shared" si="89"/>
        <v>9.9999999999988987E-5</v>
      </c>
      <c r="D2806" s="21">
        <f t="shared" si="90"/>
        <v>1.1200754716979867E-4</v>
      </c>
    </row>
    <row r="2807" spans="1:4">
      <c r="A2807">
        <v>0.27779999999999999</v>
      </c>
      <c r="B2807">
        <v>1.1203018867924499</v>
      </c>
      <c r="C2807" s="21">
        <f t="shared" si="89"/>
        <v>9.9999999999988987E-5</v>
      </c>
      <c r="D2807" s="21">
        <f t="shared" si="90"/>
        <v>1.1203018867923265E-4</v>
      </c>
    </row>
    <row r="2808" spans="1:4">
      <c r="A2808">
        <v>0.27789999999999998</v>
      </c>
      <c r="B2808">
        <v>1.12052830188679</v>
      </c>
      <c r="C2808" s="21">
        <f t="shared" si="89"/>
        <v>9.9999999999988987E-5</v>
      </c>
      <c r="D2808" s="21">
        <f t="shared" si="90"/>
        <v>1.1205283018866666E-4</v>
      </c>
    </row>
    <row r="2809" spans="1:4">
      <c r="A2809">
        <v>0.27800000000000002</v>
      </c>
      <c r="B2809">
        <v>1.1207547169811301</v>
      </c>
      <c r="C2809" s="21">
        <f t="shared" si="89"/>
        <v>1.000000000000445E-4</v>
      </c>
      <c r="D2809" s="21">
        <f t="shared" si="90"/>
        <v>1.1207547169816287E-4</v>
      </c>
    </row>
    <row r="2810" spans="1:4">
      <c r="A2810">
        <v>0.27810000000000001</v>
      </c>
      <c r="B2810">
        <v>1.1209811320754699</v>
      </c>
      <c r="C2810" s="21">
        <f t="shared" si="89"/>
        <v>9.9999999999988987E-5</v>
      </c>
      <c r="D2810" s="21">
        <f t="shared" si="90"/>
        <v>1.1209811320753464E-4</v>
      </c>
    </row>
    <row r="2811" spans="1:4">
      <c r="A2811">
        <v>0.2782</v>
      </c>
      <c r="B2811">
        <v>1.12120754716981</v>
      </c>
      <c r="C2811" s="21">
        <f t="shared" si="89"/>
        <v>9.9999999999988987E-5</v>
      </c>
      <c r="D2811" s="21">
        <f t="shared" si="90"/>
        <v>1.1212075471696865E-4</v>
      </c>
    </row>
    <row r="2812" spans="1:4">
      <c r="A2812">
        <v>0.27829999999999999</v>
      </c>
      <c r="B2812">
        <v>1.12143396226415</v>
      </c>
      <c r="C2812" s="21">
        <f t="shared" si="89"/>
        <v>9.9999999999988987E-5</v>
      </c>
      <c r="D2812" s="21">
        <f t="shared" si="90"/>
        <v>1.1214339622640265E-4</v>
      </c>
    </row>
    <row r="2813" spans="1:4">
      <c r="A2813">
        <v>0.27839999999999998</v>
      </c>
      <c r="B2813">
        <v>1.1216603773584899</v>
      </c>
      <c r="C2813" s="21">
        <f t="shared" si="89"/>
        <v>9.9999999999988987E-5</v>
      </c>
      <c r="D2813" s="21">
        <f t="shared" si="90"/>
        <v>1.1216603773583664E-4</v>
      </c>
    </row>
    <row r="2814" spans="1:4">
      <c r="A2814">
        <v>0.27850000000000003</v>
      </c>
      <c r="B2814">
        <v>1.12188679245283</v>
      </c>
      <c r="C2814" s="21">
        <f t="shared" si="89"/>
        <v>1.000000000000445E-4</v>
      </c>
      <c r="D2814" s="21">
        <f t="shared" si="90"/>
        <v>1.1218867924533292E-4</v>
      </c>
    </row>
    <row r="2815" spans="1:4">
      <c r="A2815">
        <v>0.27860000000000001</v>
      </c>
      <c r="B2815">
        <v>1.12211320754717</v>
      </c>
      <c r="C2815" s="21">
        <f t="shared" si="89"/>
        <v>9.9999999999988987E-5</v>
      </c>
      <c r="D2815" s="21">
        <f t="shared" si="90"/>
        <v>1.1221132075470464E-4</v>
      </c>
    </row>
    <row r="2816" spans="1:4">
      <c r="A2816">
        <v>0.2787</v>
      </c>
      <c r="B2816">
        <v>1.1223396226415101</v>
      </c>
      <c r="C2816" s="21">
        <f t="shared" si="89"/>
        <v>9.9999999999988987E-5</v>
      </c>
      <c r="D2816" s="21">
        <f t="shared" si="90"/>
        <v>1.1223396226413865E-4</v>
      </c>
    </row>
    <row r="2817" spans="1:4">
      <c r="A2817">
        <v>0.27879999999999999</v>
      </c>
      <c r="B2817">
        <v>1.12256603773585</v>
      </c>
      <c r="C2817" s="21">
        <f t="shared" si="89"/>
        <v>9.9999999999988987E-5</v>
      </c>
      <c r="D2817" s="21">
        <f t="shared" si="90"/>
        <v>1.1225660377357263E-4</v>
      </c>
    </row>
    <row r="2818" spans="1:4">
      <c r="A2818">
        <v>0.27889999999999998</v>
      </c>
      <c r="B2818">
        <v>1.12279245283019</v>
      </c>
      <c r="C2818" s="21">
        <f t="shared" si="89"/>
        <v>9.9999999999988987E-5</v>
      </c>
      <c r="D2818" s="21">
        <f t="shared" si="90"/>
        <v>1.1227924528300663E-4</v>
      </c>
    </row>
    <row r="2819" spans="1:4">
      <c r="A2819">
        <v>0.27900000000000003</v>
      </c>
      <c r="B2819">
        <v>1.1230188679245301</v>
      </c>
      <c r="C2819" s="21">
        <f t="shared" si="89"/>
        <v>1.000000000000445E-4</v>
      </c>
      <c r="D2819" s="21">
        <f t="shared" si="90"/>
        <v>1.1230188679250298E-4</v>
      </c>
    </row>
    <row r="2820" spans="1:4">
      <c r="A2820">
        <v>0.27910000000000001</v>
      </c>
      <c r="B2820">
        <v>1.1232452830188699</v>
      </c>
      <c r="C2820" s="21">
        <f t="shared" si="89"/>
        <v>9.9999999999988987E-5</v>
      </c>
      <c r="D2820" s="21">
        <f t="shared" si="90"/>
        <v>1.1232452830187462E-4</v>
      </c>
    </row>
    <row r="2821" spans="1:4">
      <c r="A2821">
        <v>0.2792</v>
      </c>
      <c r="B2821">
        <v>1.12347169811321</v>
      </c>
      <c r="C2821" s="21">
        <f t="shared" si="89"/>
        <v>9.9999999999988987E-5</v>
      </c>
      <c r="D2821" s="21">
        <f t="shared" si="90"/>
        <v>1.1234716981130862E-4</v>
      </c>
    </row>
    <row r="2822" spans="1:4">
      <c r="A2822">
        <v>0.27929999999999999</v>
      </c>
      <c r="B2822">
        <v>1.1236981132075501</v>
      </c>
      <c r="C2822" s="21">
        <f t="shared" si="89"/>
        <v>9.9999999999988987E-5</v>
      </c>
      <c r="D2822" s="21">
        <f t="shared" si="90"/>
        <v>1.1236981132074264E-4</v>
      </c>
    </row>
    <row r="2823" spans="1:4">
      <c r="A2823">
        <v>0.27939999999999998</v>
      </c>
      <c r="B2823">
        <v>1.1239245283018899</v>
      </c>
      <c r="C2823" s="21">
        <f t="shared" si="89"/>
        <v>9.9999999999988987E-5</v>
      </c>
      <c r="D2823" s="21">
        <f t="shared" si="90"/>
        <v>1.1239245283017661E-4</v>
      </c>
    </row>
    <row r="2824" spans="1:4">
      <c r="A2824">
        <v>0.27950000000000003</v>
      </c>
      <c r="B2824">
        <v>1.12415094339623</v>
      </c>
      <c r="C2824" s="21">
        <f t="shared" si="89"/>
        <v>1.000000000000445E-4</v>
      </c>
      <c r="D2824" s="21">
        <f t="shared" si="90"/>
        <v>1.1241509433967302E-4</v>
      </c>
    </row>
    <row r="2825" spans="1:4">
      <c r="A2825">
        <v>0.27960000000000002</v>
      </c>
      <c r="B2825">
        <v>1.1243773584905701</v>
      </c>
      <c r="C2825" s="21">
        <f t="shared" si="89"/>
        <v>9.9999999999988987E-5</v>
      </c>
      <c r="D2825" s="21">
        <f t="shared" si="90"/>
        <v>1.1243773584904463E-4</v>
      </c>
    </row>
    <row r="2826" spans="1:4">
      <c r="A2826">
        <v>0.2797</v>
      </c>
      <c r="B2826">
        <v>1.1246037735849099</v>
      </c>
      <c r="C2826" s="21">
        <f t="shared" si="89"/>
        <v>9.9999999999988987E-5</v>
      </c>
      <c r="D2826" s="21">
        <f t="shared" si="90"/>
        <v>1.124603773584786E-4</v>
      </c>
    </row>
    <row r="2827" spans="1:4">
      <c r="A2827">
        <v>0.27979999999999999</v>
      </c>
      <c r="B2827">
        <v>1.12483018867925</v>
      </c>
      <c r="C2827" s="21">
        <f t="shared" si="89"/>
        <v>9.9999999999988987E-5</v>
      </c>
      <c r="D2827" s="21">
        <f t="shared" si="90"/>
        <v>1.1248301886791262E-4</v>
      </c>
    </row>
    <row r="2828" spans="1:4">
      <c r="A2828">
        <v>0.27989999999999998</v>
      </c>
      <c r="B2828">
        <v>1.1250566037735801</v>
      </c>
      <c r="C2828" s="21">
        <f t="shared" si="89"/>
        <v>9.9999999999988987E-5</v>
      </c>
      <c r="D2828" s="21">
        <f t="shared" si="90"/>
        <v>1.1250566037734562E-4</v>
      </c>
    </row>
    <row r="2829" spans="1:4">
      <c r="A2829">
        <v>0.28000000000000003</v>
      </c>
      <c r="B2829">
        <v>1.1252830188679199</v>
      </c>
      <c r="C2829" s="21">
        <f t="shared" si="89"/>
        <v>1.000000000000445E-4</v>
      </c>
      <c r="D2829" s="21">
        <f t="shared" si="90"/>
        <v>1.1252830188684207E-4</v>
      </c>
    </row>
    <row r="2830" spans="1:4">
      <c r="A2830">
        <v>0.28010000000000002</v>
      </c>
      <c r="B2830">
        <v>1.12550943396226</v>
      </c>
      <c r="C2830" s="21">
        <f t="shared" si="89"/>
        <v>9.9999999999988987E-5</v>
      </c>
      <c r="D2830" s="21">
        <f t="shared" si="90"/>
        <v>1.125509433962136E-4</v>
      </c>
    </row>
    <row r="2831" spans="1:4">
      <c r="A2831">
        <v>0.2802</v>
      </c>
      <c r="B2831">
        <v>1.1257358490566001</v>
      </c>
      <c r="C2831" s="21">
        <f t="shared" si="89"/>
        <v>9.9999999999988987E-5</v>
      </c>
      <c r="D2831" s="21">
        <f t="shared" si="90"/>
        <v>1.1257358490564761E-4</v>
      </c>
    </row>
    <row r="2832" spans="1:4">
      <c r="A2832">
        <v>0.28029999999999999</v>
      </c>
      <c r="B2832">
        <v>1.1259622641509399</v>
      </c>
      <c r="C2832" s="21">
        <f t="shared" si="89"/>
        <v>9.9999999999988987E-5</v>
      </c>
      <c r="D2832" s="21">
        <f t="shared" si="90"/>
        <v>1.1259622641508159E-4</v>
      </c>
    </row>
    <row r="2833" spans="1:4">
      <c r="A2833">
        <v>0.28039999999999998</v>
      </c>
      <c r="B2833">
        <v>1.12618867924528</v>
      </c>
      <c r="C2833" s="21">
        <f t="shared" si="89"/>
        <v>9.9999999999988987E-5</v>
      </c>
      <c r="D2833" s="21">
        <f t="shared" si="90"/>
        <v>1.1261886792451559E-4</v>
      </c>
    </row>
    <row r="2834" spans="1:4">
      <c r="A2834">
        <v>0.28050000000000003</v>
      </c>
      <c r="B2834">
        <v>1.1264150943396201</v>
      </c>
      <c r="C2834" s="21">
        <f t="shared" si="89"/>
        <v>1.000000000000445E-4</v>
      </c>
      <c r="D2834" s="21">
        <f t="shared" si="90"/>
        <v>1.1264150943401213E-4</v>
      </c>
    </row>
    <row r="2835" spans="1:4">
      <c r="A2835">
        <v>0.28060000000000002</v>
      </c>
      <c r="B2835">
        <v>1.1266415094339599</v>
      </c>
      <c r="C2835" s="21">
        <f t="shared" si="89"/>
        <v>9.9999999999988987E-5</v>
      </c>
      <c r="D2835" s="21">
        <f t="shared" si="90"/>
        <v>1.1266415094338358E-4</v>
      </c>
    </row>
    <row r="2836" spans="1:4">
      <c r="A2836">
        <v>0.28070000000000001</v>
      </c>
      <c r="B2836">
        <v>1.1268679245283</v>
      </c>
      <c r="C2836" s="21">
        <f t="shared" si="89"/>
        <v>9.9999999999988987E-5</v>
      </c>
      <c r="D2836" s="21">
        <f t="shared" si="90"/>
        <v>1.1268679245281758E-4</v>
      </c>
    </row>
    <row r="2837" spans="1:4">
      <c r="A2837">
        <v>0.28079999999999999</v>
      </c>
      <c r="B2837">
        <v>1.1270943396226401</v>
      </c>
      <c r="C2837" s="21">
        <f t="shared" si="89"/>
        <v>9.9999999999988987E-5</v>
      </c>
      <c r="D2837" s="21">
        <f t="shared" si="90"/>
        <v>1.1270943396225159E-4</v>
      </c>
    </row>
    <row r="2838" spans="1:4">
      <c r="A2838">
        <v>0.28089999999999998</v>
      </c>
      <c r="B2838">
        <v>1.1273207547169799</v>
      </c>
      <c r="C2838" s="21">
        <f t="shared" si="89"/>
        <v>9.9999999999988987E-5</v>
      </c>
      <c r="D2838" s="21">
        <f t="shared" si="90"/>
        <v>1.1273207547168557E-4</v>
      </c>
    </row>
    <row r="2839" spans="1:4">
      <c r="A2839">
        <v>0.28100000000000003</v>
      </c>
      <c r="B2839">
        <v>1.12754716981132</v>
      </c>
      <c r="C2839" s="21">
        <f t="shared" si="89"/>
        <v>1.000000000000445E-4</v>
      </c>
      <c r="D2839" s="21">
        <f t="shared" si="90"/>
        <v>1.1275471698118217E-4</v>
      </c>
    </row>
    <row r="2840" spans="1:4">
      <c r="A2840">
        <v>0.28110000000000002</v>
      </c>
      <c r="B2840">
        <v>1.12777358490566</v>
      </c>
      <c r="C2840" s="21">
        <f t="shared" si="89"/>
        <v>9.9999999999988987E-5</v>
      </c>
      <c r="D2840" s="21">
        <f t="shared" si="90"/>
        <v>1.1277735849055359E-4</v>
      </c>
    </row>
    <row r="2841" spans="1:4">
      <c r="A2841">
        <v>0.28120000000000001</v>
      </c>
      <c r="B2841">
        <v>1.1279999999999999</v>
      </c>
      <c r="C2841" s="21">
        <f t="shared" si="89"/>
        <v>9.9999999999988987E-5</v>
      </c>
      <c r="D2841" s="21">
        <f t="shared" si="90"/>
        <v>1.1279999999998756E-4</v>
      </c>
    </row>
    <row r="2842" spans="1:4">
      <c r="A2842">
        <v>0.28129999999999999</v>
      </c>
      <c r="B2842">
        <v>1.12822641509434</v>
      </c>
      <c r="C2842" s="21">
        <f t="shared" si="89"/>
        <v>9.9999999999988987E-5</v>
      </c>
      <c r="D2842" s="21">
        <f t="shared" si="90"/>
        <v>1.1282264150942156E-4</v>
      </c>
    </row>
    <row r="2843" spans="1:4">
      <c r="A2843">
        <v>0.28139999999999998</v>
      </c>
      <c r="B2843">
        <v>1.12845283018868</v>
      </c>
      <c r="C2843" s="21">
        <f t="shared" si="89"/>
        <v>9.9999999999988987E-5</v>
      </c>
      <c r="D2843" s="21">
        <f t="shared" si="90"/>
        <v>1.1284528301885558E-4</v>
      </c>
    </row>
    <row r="2844" spans="1:4">
      <c r="A2844">
        <v>0.28149999999999997</v>
      </c>
      <c r="B2844">
        <v>1.1286792452830201</v>
      </c>
      <c r="C2844" s="21">
        <f t="shared" si="89"/>
        <v>9.9999999999988987E-5</v>
      </c>
      <c r="D2844" s="21">
        <f t="shared" si="90"/>
        <v>1.1286792452828958E-4</v>
      </c>
    </row>
    <row r="2845" spans="1:4">
      <c r="A2845">
        <v>0.28160000000000002</v>
      </c>
      <c r="B2845">
        <v>1.12890566037736</v>
      </c>
      <c r="C2845" s="21">
        <f t="shared" si="89"/>
        <v>1.000000000000445E-4</v>
      </c>
      <c r="D2845" s="21">
        <f t="shared" si="90"/>
        <v>1.1289056603778623E-4</v>
      </c>
    </row>
    <row r="2846" spans="1:4">
      <c r="A2846">
        <v>0.28170000000000001</v>
      </c>
      <c r="B2846">
        <v>1.1291320754717</v>
      </c>
      <c r="C2846" s="21">
        <f t="shared" si="89"/>
        <v>9.9999999999988987E-5</v>
      </c>
      <c r="D2846" s="21">
        <f t="shared" si="90"/>
        <v>1.1291320754715757E-4</v>
      </c>
    </row>
    <row r="2847" spans="1:4">
      <c r="A2847">
        <v>0.28179999999999999</v>
      </c>
      <c r="B2847">
        <v>1.1293584905660401</v>
      </c>
      <c r="C2847" s="21">
        <f t="shared" ref="C2847:C2910" si="91">A2847-A2846</f>
        <v>9.9999999999988987E-5</v>
      </c>
      <c r="D2847" s="21">
        <f t="shared" ref="D2847:D2910" si="92">B2847*C2847</f>
        <v>1.1293584905659157E-4</v>
      </c>
    </row>
    <row r="2848" spans="1:4">
      <c r="A2848">
        <v>0.28189999999999998</v>
      </c>
      <c r="B2848">
        <v>1.1295849056603799</v>
      </c>
      <c r="C2848" s="21">
        <f t="shared" si="91"/>
        <v>9.9999999999988987E-5</v>
      </c>
      <c r="D2848" s="21">
        <f t="shared" si="92"/>
        <v>1.1295849056602556E-4</v>
      </c>
    </row>
    <row r="2849" spans="1:4">
      <c r="A2849">
        <v>0.28199999999999997</v>
      </c>
      <c r="B2849">
        <v>1.12981132075472</v>
      </c>
      <c r="C2849" s="21">
        <f t="shared" si="91"/>
        <v>9.9999999999988987E-5</v>
      </c>
      <c r="D2849" s="21">
        <f t="shared" si="92"/>
        <v>1.1298113207545956E-4</v>
      </c>
    </row>
    <row r="2850" spans="1:4">
      <c r="A2850">
        <v>0.28210000000000002</v>
      </c>
      <c r="B2850">
        <v>1.1300377358490601</v>
      </c>
      <c r="C2850" s="21">
        <f t="shared" si="91"/>
        <v>1.000000000000445E-4</v>
      </c>
      <c r="D2850" s="21">
        <f t="shared" si="92"/>
        <v>1.1300377358495629E-4</v>
      </c>
    </row>
    <row r="2851" spans="1:4">
      <c r="A2851">
        <v>0.28220000000000001</v>
      </c>
      <c r="B2851">
        <v>1.1302641509433999</v>
      </c>
      <c r="C2851" s="21">
        <f t="shared" si="91"/>
        <v>9.9999999999988987E-5</v>
      </c>
      <c r="D2851" s="21">
        <f t="shared" si="92"/>
        <v>1.1302641509432755E-4</v>
      </c>
    </row>
    <row r="2852" spans="1:4">
      <c r="A2852">
        <v>0.2823</v>
      </c>
      <c r="B2852">
        <v>1.13049056603774</v>
      </c>
      <c r="C2852" s="21">
        <f t="shared" si="91"/>
        <v>9.9999999999988987E-5</v>
      </c>
      <c r="D2852" s="21">
        <f t="shared" si="92"/>
        <v>1.1304905660376155E-4</v>
      </c>
    </row>
    <row r="2853" spans="1:4">
      <c r="A2853">
        <v>0.28239999999999998</v>
      </c>
      <c r="B2853">
        <v>1.1307169811320801</v>
      </c>
      <c r="C2853" s="21">
        <f t="shared" si="91"/>
        <v>9.9999999999988987E-5</v>
      </c>
      <c r="D2853" s="21">
        <f t="shared" si="92"/>
        <v>1.1307169811319555E-4</v>
      </c>
    </row>
    <row r="2854" spans="1:4">
      <c r="A2854">
        <v>0.28249999999999997</v>
      </c>
      <c r="B2854">
        <v>1.1309433962264199</v>
      </c>
      <c r="C2854" s="21">
        <f t="shared" si="91"/>
        <v>9.9999999999988987E-5</v>
      </c>
      <c r="D2854" s="21">
        <f t="shared" si="92"/>
        <v>1.1309433962262954E-4</v>
      </c>
    </row>
    <row r="2855" spans="1:4">
      <c r="A2855">
        <v>0.28260000000000002</v>
      </c>
      <c r="B2855">
        <v>1.13116981132075</v>
      </c>
      <c r="C2855" s="21">
        <f t="shared" si="91"/>
        <v>1.000000000000445E-4</v>
      </c>
      <c r="D2855" s="21">
        <f t="shared" si="92"/>
        <v>1.1311698113212534E-4</v>
      </c>
    </row>
    <row r="2856" spans="1:4">
      <c r="A2856">
        <v>0.28270000000000001</v>
      </c>
      <c r="B2856">
        <v>1.1313962264150901</v>
      </c>
      <c r="C2856" s="21">
        <f t="shared" si="91"/>
        <v>9.9999999999988987E-5</v>
      </c>
      <c r="D2856" s="21">
        <f t="shared" si="92"/>
        <v>1.1313962264149655E-4</v>
      </c>
    </row>
    <row r="2857" spans="1:4">
      <c r="A2857">
        <v>0.2828</v>
      </c>
      <c r="B2857">
        <v>1.1316226415094299</v>
      </c>
      <c r="C2857" s="21">
        <f t="shared" si="91"/>
        <v>9.9999999999988987E-5</v>
      </c>
      <c r="D2857" s="21">
        <f t="shared" si="92"/>
        <v>1.1316226415093052E-4</v>
      </c>
    </row>
    <row r="2858" spans="1:4">
      <c r="A2858">
        <v>0.28289999999999998</v>
      </c>
      <c r="B2858">
        <v>1.13184905660377</v>
      </c>
      <c r="C2858" s="21">
        <f t="shared" si="91"/>
        <v>9.9999999999988987E-5</v>
      </c>
      <c r="D2858" s="21">
        <f t="shared" si="92"/>
        <v>1.1318490566036454E-4</v>
      </c>
    </row>
    <row r="2859" spans="1:4">
      <c r="A2859">
        <v>0.28299999999999997</v>
      </c>
      <c r="B2859">
        <v>1.1320754716981101</v>
      </c>
      <c r="C2859" s="21">
        <f t="shared" si="91"/>
        <v>9.9999999999988987E-5</v>
      </c>
      <c r="D2859" s="21">
        <f t="shared" si="92"/>
        <v>1.1320754716979854E-4</v>
      </c>
    </row>
    <row r="2860" spans="1:4">
      <c r="A2860">
        <v>0.28310000000000002</v>
      </c>
      <c r="B2860">
        <v>1.1323018867924499</v>
      </c>
      <c r="C2860" s="21">
        <f t="shared" si="91"/>
        <v>1.000000000000445E-4</v>
      </c>
      <c r="D2860" s="21">
        <f t="shared" si="92"/>
        <v>1.1323018867929537E-4</v>
      </c>
    </row>
    <row r="2861" spans="1:4">
      <c r="A2861">
        <v>0.28320000000000001</v>
      </c>
      <c r="B2861">
        <v>1.13252830188679</v>
      </c>
      <c r="C2861" s="21">
        <f t="shared" si="91"/>
        <v>9.9999999999988987E-5</v>
      </c>
      <c r="D2861" s="21">
        <f t="shared" si="92"/>
        <v>1.1325283018866653E-4</v>
      </c>
    </row>
    <row r="2862" spans="1:4">
      <c r="A2862">
        <v>0.2833</v>
      </c>
      <c r="B2862">
        <v>1.1327547169811301</v>
      </c>
      <c r="C2862" s="21">
        <f t="shared" si="91"/>
        <v>9.9999999999988987E-5</v>
      </c>
      <c r="D2862" s="21">
        <f t="shared" si="92"/>
        <v>1.1327547169810053E-4</v>
      </c>
    </row>
    <row r="2863" spans="1:4">
      <c r="A2863">
        <v>0.28339999999999999</v>
      </c>
      <c r="B2863">
        <v>1.1329811320754699</v>
      </c>
      <c r="C2863" s="21">
        <f t="shared" si="91"/>
        <v>9.9999999999988987E-5</v>
      </c>
      <c r="D2863" s="21">
        <f t="shared" si="92"/>
        <v>1.1329811320753452E-4</v>
      </c>
    </row>
    <row r="2864" spans="1:4">
      <c r="A2864">
        <v>0.28349999999999997</v>
      </c>
      <c r="B2864">
        <v>1.13320754716981</v>
      </c>
      <c r="C2864" s="21">
        <f t="shared" si="91"/>
        <v>9.9999999999988987E-5</v>
      </c>
      <c r="D2864" s="21">
        <f t="shared" si="92"/>
        <v>1.1332075471696852E-4</v>
      </c>
    </row>
    <row r="2865" spans="1:4">
      <c r="A2865">
        <v>0.28360000000000002</v>
      </c>
      <c r="B2865">
        <v>1.1334339622641501</v>
      </c>
      <c r="C2865" s="21">
        <f t="shared" si="91"/>
        <v>1.000000000000445E-4</v>
      </c>
      <c r="D2865" s="21">
        <f t="shared" si="92"/>
        <v>1.1334339622646544E-4</v>
      </c>
    </row>
    <row r="2866" spans="1:4">
      <c r="A2866">
        <v>0.28370000000000001</v>
      </c>
      <c r="B2866">
        <v>1.1336603773584899</v>
      </c>
      <c r="C2866" s="21">
        <f t="shared" si="91"/>
        <v>9.9999999999988987E-5</v>
      </c>
      <c r="D2866" s="21">
        <f t="shared" si="92"/>
        <v>1.1336603773583651E-4</v>
      </c>
    </row>
    <row r="2867" spans="1:4">
      <c r="A2867">
        <v>0.2838</v>
      </c>
      <c r="B2867">
        <v>1.13388679245283</v>
      </c>
      <c r="C2867" s="21">
        <f t="shared" si="91"/>
        <v>9.9999999999988987E-5</v>
      </c>
      <c r="D2867" s="21">
        <f t="shared" si="92"/>
        <v>1.1338867924527051E-4</v>
      </c>
    </row>
    <row r="2868" spans="1:4">
      <c r="A2868">
        <v>0.28389999999999999</v>
      </c>
      <c r="B2868">
        <v>1.13411320754717</v>
      </c>
      <c r="C2868" s="21">
        <f t="shared" si="91"/>
        <v>9.9999999999988987E-5</v>
      </c>
      <c r="D2868" s="21">
        <f t="shared" si="92"/>
        <v>1.1341132075470451E-4</v>
      </c>
    </row>
    <row r="2869" spans="1:4">
      <c r="A2869">
        <v>0.28399999999999997</v>
      </c>
      <c r="B2869">
        <v>1.1343396226415099</v>
      </c>
      <c r="C2869" s="21">
        <f t="shared" si="91"/>
        <v>9.9999999999988987E-5</v>
      </c>
      <c r="D2869" s="21">
        <f t="shared" si="92"/>
        <v>1.134339622641385E-4</v>
      </c>
    </row>
    <row r="2870" spans="1:4">
      <c r="A2870">
        <v>0.28410000000000002</v>
      </c>
      <c r="B2870">
        <v>1.13456603773585</v>
      </c>
      <c r="C2870" s="21">
        <f t="shared" si="91"/>
        <v>1.000000000000445E-4</v>
      </c>
      <c r="D2870" s="21">
        <f t="shared" si="92"/>
        <v>1.1345660377363548E-4</v>
      </c>
    </row>
    <row r="2871" spans="1:4">
      <c r="A2871">
        <v>0.28420000000000001</v>
      </c>
      <c r="B2871">
        <v>1.13479245283019</v>
      </c>
      <c r="C2871" s="21">
        <f t="shared" si="91"/>
        <v>9.9999999999988987E-5</v>
      </c>
      <c r="D2871" s="21">
        <f t="shared" si="92"/>
        <v>1.134792452830065E-4</v>
      </c>
    </row>
    <row r="2872" spans="1:4">
      <c r="A2872">
        <v>0.2843</v>
      </c>
      <c r="B2872">
        <v>1.1350188679245301</v>
      </c>
      <c r="C2872" s="21">
        <f t="shared" si="91"/>
        <v>9.9999999999988987E-5</v>
      </c>
      <c r="D2872" s="21">
        <f t="shared" si="92"/>
        <v>1.1350188679244052E-4</v>
      </c>
    </row>
    <row r="2873" spans="1:4">
      <c r="A2873">
        <v>0.28439999999999999</v>
      </c>
      <c r="B2873">
        <v>1.13524528301887</v>
      </c>
      <c r="C2873" s="21">
        <f t="shared" si="91"/>
        <v>9.9999999999988987E-5</v>
      </c>
      <c r="D2873" s="21">
        <f t="shared" si="92"/>
        <v>1.1352452830187449E-4</v>
      </c>
    </row>
    <row r="2874" spans="1:4">
      <c r="A2874">
        <v>0.28449999999999998</v>
      </c>
      <c r="B2874">
        <v>1.13547169811321</v>
      </c>
      <c r="C2874" s="21">
        <f t="shared" si="91"/>
        <v>9.9999999999988987E-5</v>
      </c>
      <c r="D2874" s="21">
        <f t="shared" si="92"/>
        <v>1.135471698113085E-4</v>
      </c>
    </row>
    <row r="2875" spans="1:4">
      <c r="A2875">
        <v>0.28460000000000002</v>
      </c>
      <c r="B2875">
        <v>1.1356981132075501</v>
      </c>
      <c r="C2875" s="21">
        <f t="shared" si="91"/>
        <v>1.000000000000445E-4</v>
      </c>
      <c r="D2875" s="21">
        <f t="shared" si="92"/>
        <v>1.1356981132080555E-4</v>
      </c>
    </row>
    <row r="2876" spans="1:4">
      <c r="A2876">
        <v>0.28470000000000001</v>
      </c>
      <c r="B2876">
        <v>1.1359245283018899</v>
      </c>
      <c r="C2876" s="21">
        <f t="shared" si="91"/>
        <v>9.9999999999988987E-5</v>
      </c>
      <c r="D2876" s="21">
        <f t="shared" si="92"/>
        <v>1.1359245283017648E-4</v>
      </c>
    </row>
    <row r="2877" spans="1:4">
      <c r="A2877">
        <v>0.2848</v>
      </c>
      <c r="B2877">
        <v>1.13615094339623</v>
      </c>
      <c r="C2877" s="21">
        <f t="shared" si="91"/>
        <v>9.9999999999988987E-5</v>
      </c>
      <c r="D2877" s="21">
        <f t="shared" si="92"/>
        <v>1.1361509433961049E-4</v>
      </c>
    </row>
    <row r="2878" spans="1:4">
      <c r="A2878">
        <v>0.28489999999999999</v>
      </c>
      <c r="B2878">
        <v>1.1363773584905701</v>
      </c>
      <c r="C2878" s="21">
        <f t="shared" si="91"/>
        <v>9.9999999999988987E-5</v>
      </c>
      <c r="D2878" s="21">
        <f t="shared" si="92"/>
        <v>1.136377358490445E-4</v>
      </c>
    </row>
    <row r="2879" spans="1:4">
      <c r="A2879">
        <v>0.28499999999999998</v>
      </c>
      <c r="B2879">
        <v>1.1366037735849099</v>
      </c>
      <c r="C2879" s="21">
        <f t="shared" si="91"/>
        <v>9.9999999999988987E-5</v>
      </c>
      <c r="D2879" s="21">
        <f t="shared" si="92"/>
        <v>1.1366037735847848E-4</v>
      </c>
    </row>
    <row r="2880" spans="1:4">
      <c r="A2880">
        <v>0.28510000000000002</v>
      </c>
      <c r="B2880">
        <v>1.13683018867925</v>
      </c>
      <c r="C2880" s="21">
        <f t="shared" si="91"/>
        <v>1.000000000000445E-4</v>
      </c>
      <c r="D2880" s="21">
        <f t="shared" si="92"/>
        <v>1.1368301886797558E-4</v>
      </c>
    </row>
    <row r="2881" spans="1:4">
      <c r="A2881">
        <v>0.28520000000000001</v>
      </c>
      <c r="B2881">
        <v>1.1370566037735801</v>
      </c>
      <c r="C2881" s="21">
        <f t="shared" si="91"/>
        <v>9.9999999999988987E-5</v>
      </c>
      <c r="D2881" s="21">
        <f t="shared" si="92"/>
        <v>1.1370566037734548E-4</v>
      </c>
    </row>
    <row r="2882" spans="1:4">
      <c r="A2882">
        <v>0.2853</v>
      </c>
      <c r="B2882">
        <v>1.1372830188679199</v>
      </c>
      <c r="C2882" s="21">
        <f t="shared" si="91"/>
        <v>9.9999999999988987E-5</v>
      </c>
      <c r="D2882" s="21">
        <f t="shared" si="92"/>
        <v>1.1372830188677947E-4</v>
      </c>
    </row>
    <row r="2883" spans="1:4">
      <c r="A2883">
        <v>0.28539999999999999</v>
      </c>
      <c r="B2883">
        <v>1.13750943396226</v>
      </c>
      <c r="C2883" s="21">
        <f t="shared" si="91"/>
        <v>9.9999999999988987E-5</v>
      </c>
      <c r="D2883" s="21">
        <f t="shared" si="92"/>
        <v>1.1375094339621347E-4</v>
      </c>
    </row>
    <row r="2884" spans="1:4">
      <c r="A2884">
        <v>0.28549999999999998</v>
      </c>
      <c r="B2884">
        <v>1.1377358490566001</v>
      </c>
      <c r="C2884" s="21">
        <f t="shared" si="91"/>
        <v>9.9999999999988987E-5</v>
      </c>
      <c r="D2884" s="21">
        <f t="shared" si="92"/>
        <v>1.1377358490564747E-4</v>
      </c>
    </row>
    <row r="2885" spans="1:4">
      <c r="A2885">
        <v>0.28560000000000002</v>
      </c>
      <c r="B2885">
        <v>1.1379622641509399</v>
      </c>
      <c r="C2885" s="21">
        <f t="shared" si="91"/>
        <v>1.000000000000445E-4</v>
      </c>
      <c r="D2885" s="21">
        <f t="shared" si="92"/>
        <v>1.1379622641514463E-4</v>
      </c>
    </row>
    <row r="2886" spans="1:4">
      <c r="A2886">
        <v>0.28570000000000001</v>
      </c>
      <c r="B2886">
        <v>1.13818867924528</v>
      </c>
      <c r="C2886" s="21">
        <f t="shared" si="91"/>
        <v>9.9999999999988987E-5</v>
      </c>
      <c r="D2886" s="21">
        <f t="shared" si="92"/>
        <v>1.1381886792451546E-4</v>
      </c>
    </row>
    <row r="2887" spans="1:4">
      <c r="A2887">
        <v>0.2858</v>
      </c>
      <c r="B2887">
        <v>1.1384150943396201</v>
      </c>
      <c r="C2887" s="21">
        <f t="shared" si="91"/>
        <v>9.9999999999988987E-5</v>
      </c>
      <c r="D2887" s="21">
        <f t="shared" si="92"/>
        <v>1.1384150943394948E-4</v>
      </c>
    </row>
    <row r="2888" spans="1:4">
      <c r="A2888">
        <v>0.28589999999999999</v>
      </c>
      <c r="B2888">
        <v>1.1386415094339599</v>
      </c>
      <c r="C2888" s="21">
        <f t="shared" si="91"/>
        <v>9.9999999999988987E-5</v>
      </c>
      <c r="D2888" s="21">
        <f t="shared" si="92"/>
        <v>1.1386415094338345E-4</v>
      </c>
    </row>
    <row r="2889" spans="1:4">
      <c r="A2889">
        <v>0.28599999999999998</v>
      </c>
      <c r="B2889">
        <v>1.1388679245283</v>
      </c>
      <c r="C2889" s="21">
        <f t="shared" si="91"/>
        <v>9.9999999999988987E-5</v>
      </c>
      <c r="D2889" s="21">
        <f t="shared" si="92"/>
        <v>1.1388679245281745E-4</v>
      </c>
    </row>
    <row r="2890" spans="1:4">
      <c r="A2890">
        <v>0.28610000000000002</v>
      </c>
      <c r="B2890">
        <v>1.1390943396226401</v>
      </c>
      <c r="C2890" s="21">
        <f t="shared" si="91"/>
        <v>1.000000000000445E-4</v>
      </c>
      <c r="D2890" s="21">
        <f t="shared" si="92"/>
        <v>1.1390943396231469E-4</v>
      </c>
    </row>
    <row r="2891" spans="1:4">
      <c r="A2891">
        <v>0.28620000000000001</v>
      </c>
      <c r="B2891">
        <v>1.1393207547169799</v>
      </c>
      <c r="C2891" s="21">
        <f t="shared" si="91"/>
        <v>9.9999999999988987E-5</v>
      </c>
      <c r="D2891" s="21">
        <f t="shared" si="92"/>
        <v>1.1393207547168544E-4</v>
      </c>
    </row>
    <row r="2892" spans="1:4">
      <c r="A2892">
        <v>0.2863</v>
      </c>
      <c r="B2892">
        <v>1.13954716981132</v>
      </c>
      <c r="C2892" s="21">
        <f t="shared" si="91"/>
        <v>9.9999999999988987E-5</v>
      </c>
      <c r="D2892" s="21">
        <f t="shared" si="92"/>
        <v>1.1395471698111945E-4</v>
      </c>
    </row>
    <row r="2893" spans="1:4">
      <c r="A2893">
        <v>0.28639999999999999</v>
      </c>
      <c r="B2893">
        <v>1.1397735849056601</v>
      </c>
      <c r="C2893" s="21">
        <f t="shared" si="91"/>
        <v>9.9999999999988987E-5</v>
      </c>
      <c r="D2893" s="21">
        <f t="shared" si="92"/>
        <v>1.1397735849055346E-4</v>
      </c>
    </row>
    <row r="2894" spans="1:4">
      <c r="A2894">
        <v>0.28649999999999998</v>
      </c>
      <c r="B2894">
        <v>1.1399999999999999</v>
      </c>
      <c r="C2894" s="21">
        <f t="shared" si="91"/>
        <v>9.9999999999988987E-5</v>
      </c>
      <c r="D2894" s="21">
        <f t="shared" si="92"/>
        <v>1.1399999999998743E-4</v>
      </c>
    </row>
    <row r="2895" spans="1:4">
      <c r="A2895">
        <v>0.28660000000000002</v>
      </c>
      <c r="B2895">
        <v>1.14022641509434</v>
      </c>
      <c r="C2895" s="21">
        <f t="shared" si="91"/>
        <v>1.000000000000445E-4</v>
      </c>
      <c r="D2895" s="21">
        <f t="shared" si="92"/>
        <v>1.1402264150948473E-4</v>
      </c>
    </row>
    <row r="2896" spans="1:4">
      <c r="A2896">
        <v>0.28670000000000001</v>
      </c>
      <c r="B2896">
        <v>1.14045283018868</v>
      </c>
      <c r="C2896" s="21">
        <f t="shared" si="91"/>
        <v>9.9999999999988987E-5</v>
      </c>
      <c r="D2896" s="21">
        <f t="shared" si="92"/>
        <v>1.1404528301885545E-4</v>
      </c>
    </row>
    <row r="2897" spans="1:4">
      <c r="A2897">
        <v>0.2868</v>
      </c>
      <c r="B2897">
        <v>1.1406792452830199</v>
      </c>
      <c r="C2897" s="21">
        <f t="shared" si="91"/>
        <v>9.9999999999988987E-5</v>
      </c>
      <c r="D2897" s="21">
        <f t="shared" si="92"/>
        <v>1.1406792452828943E-4</v>
      </c>
    </row>
    <row r="2898" spans="1:4">
      <c r="A2898">
        <v>0.28689999999999999</v>
      </c>
      <c r="B2898">
        <v>1.14090566037736</v>
      </c>
      <c r="C2898" s="21">
        <f t="shared" si="91"/>
        <v>9.9999999999988987E-5</v>
      </c>
      <c r="D2898" s="21">
        <f t="shared" si="92"/>
        <v>1.1409056603772343E-4</v>
      </c>
    </row>
    <row r="2899" spans="1:4">
      <c r="A2899">
        <v>0.28699999999999998</v>
      </c>
      <c r="B2899">
        <v>1.1411320754717</v>
      </c>
      <c r="C2899" s="21">
        <f t="shared" si="91"/>
        <v>9.9999999999988987E-5</v>
      </c>
      <c r="D2899" s="21">
        <f t="shared" si="92"/>
        <v>1.1411320754715744E-4</v>
      </c>
    </row>
    <row r="2900" spans="1:4">
      <c r="A2900">
        <v>0.28710000000000002</v>
      </c>
      <c r="B2900">
        <v>1.1413584905660401</v>
      </c>
      <c r="C2900" s="21">
        <f t="shared" si="91"/>
        <v>1.000000000000445E-4</v>
      </c>
      <c r="D2900" s="21">
        <f t="shared" si="92"/>
        <v>1.1413584905665479E-4</v>
      </c>
    </row>
    <row r="2901" spans="1:4">
      <c r="A2901">
        <v>0.28720000000000001</v>
      </c>
      <c r="B2901">
        <v>1.14158490566038</v>
      </c>
      <c r="C2901" s="21">
        <f t="shared" si="91"/>
        <v>9.9999999999988987E-5</v>
      </c>
      <c r="D2901" s="21">
        <f t="shared" si="92"/>
        <v>1.1415849056602542E-4</v>
      </c>
    </row>
    <row r="2902" spans="1:4">
      <c r="A2902">
        <v>0.2873</v>
      </c>
      <c r="B2902">
        <v>1.14181132075472</v>
      </c>
      <c r="C2902" s="21">
        <f t="shared" si="91"/>
        <v>9.9999999999988987E-5</v>
      </c>
      <c r="D2902" s="21">
        <f t="shared" si="92"/>
        <v>1.1418113207545943E-4</v>
      </c>
    </row>
    <row r="2903" spans="1:4">
      <c r="A2903">
        <v>0.28739999999999999</v>
      </c>
      <c r="B2903">
        <v>1.1420377358490601</v>
      </c>
      <c r="C2903" s="21">
        <f t="shared" si="91"/>
        <v>9.9999999999988987E-5</v>
      </c>
      <c r="D2903" s="21">
        <f t="shared" si="92"/>
        <v>1.1420377358489343E-4</v>
      </c>
    </row>
    <row r="2904" spans="1:4">
      <c r="A2904">
        <v>0.28749999999999998</v>
      </c>
      <c r="B2904">
        <v>1.1422641509433999</v>
      </c>
      <c r="C2904" s="21">
        <f t="shared" si="91"/>
        <v>9.9999999999988987E-5</v>
      </c>
      <c r="D2904" s="21">
        <f t="shared" si="92"/>
        <v>1.1422641509432741E-4</v>
      </c>
    </row>
    <row r="2905" spans="1:4">
      <c r="A2905">
        <v>0.28760000000000002</v>
      </c>
      <c r="B2905">
        <v>1.14249056603774</v>
      </c>
      <c r="C2905" s="21">
        <f t="shared" si="91"/>
        <v>1.000000000000445E-4</v>
      </c>
      <c r="D2905" s="21">
        <f t="shared" si="92"/>
        <v>1.1424905660382484E-4</v>
      </c>
    </row>
    <row r="2906" spans="1:4">
      <c r="A2906">
        <v>0.28770000000000001</v>
      </c>
      <c r="B2906">
        <v>1.1427169811320801</v>
      </c>
      <c r="C2906" s="21">
        <f t="shared" si="91"/>
        <v>9.9999999999988987E-5</v>
      </c>
      <c r="D2906" s="21">
        <f t="shared" si="92"/>
        <v>1.1427169811319543E-4</v>
      </c>
    </row>
    <row r="2907" spans="1:4">
      <c r="A2907">
        <v>0.2878</v>
      </c>
      <c r="B2907">
        <v>1.1429433962264199</v>
      </c>
      <c r="C2907" s="21">
        <f t="shared" si="91"/>
        <v>9.9999999999988987E-5</v>
      </c>
      <c r="D2907" s="21">
        <f t="shared" si="92"/>
        <v>1.142943396226294E-4</v>
      </c>
    </row>
    <row r="2908" spans="1:4">
      <c r="A2908">
        <v>0.28789999999999999</v>
      </c>
      <c r="B2908">
        <v>1.14316981132075</v>
      </c>
      <c r="C2908" s="21">
        <f t="shared" si="91"/>
        <v>9.9999999999988987E-5</v>
      </c>
      <c r="D2908" s="21">
        <f t="shared" si="92"/>
        <v>1.1431698113206242E-4</v>
      </c>
    </row>
    <row r="2909" spans="1:4">
      <c r="A2909">
        <v>0.28799999999999998</v>
      </c>
      <c r="B2909">
        <v>1.1433962264150901</v>
      </c>
      <c r="C2909" s="21">
        <f t="shared" si="91"/>
        <v>9.9999999999988987E-5</v>
      </c>
      <c r="D2909" s="21">
        <f t="shared" si="92"/>
        <v>1.1433962264149642E-4</v>
      </c>
    </row>
    <row r="2910" spans="1:4">
      <c r="A2910">
        <v>0.28810000000000002</v>
      </c>
      <c r="B2910">
        <v>1.1436226415094299</v>
      </c>
      <c r="C2910" s="21">
        <f t="shared" si="91"/>
        <v>1.000000000000445E-4</v>
      </c>
      <c r="D2910" s="21">
        <f t="shared" si="92"/>
        <v>1.1436226415099388E-4</v>
      </c>
    </row>
    <row r="2911" spans="1:4">
      <c r="A2911">
        <v>0.28820000000000001</v>
      </c>
      <c r="B2911">
        <v>1.14384905660377</v>
      </c>
      <c r="C2911" s="21">
        <f t="shared" ref="C2911:C2974" si="93">A2911-A2910</f>
        <v>9.9999999999988987E-5</v>
      </c>
      <c r="D2911" s="21">
        <f t="shared" ref="D2911:D2974" si="94">B2911*C2911</f>
        <v>1.1438490566036441E-4</v>
      </c>
    </row>
    <row r="2912" spans="1:4">
      <c r="A2912">
        <v>0.2883</v>
      </c>
      <c r="B2912">
        <v>1.1440754716981101</v>
      </c>
      <c r="C2912" s="21">
        <f t="shared" si="93"/>
        <v>9.9999999999988987E-5</v>
      </c>
      <c r="D2912" s="21">
        <f t="shared" si="94"/>
        <v>1.1440754716979841E-4</v>
      </c>
    </row>
    <row r="2913" spans="1:4">
      <c r="A2913">
        <v>0.28839999999999999</v>
      </c>
      <c r="B2913">
        <v>1.1443018867924499</v>
      </c>
      <c r="C2913" s="21">
        <f t="shared" si="93"/>
        <v>9.9999999999988987E-5</v>
      </c>
      <c r="D2913" s="21">
        <f t="shared" si="94"/>
        <v>1.1443018867923239E-4</v>
      </c>
    </row>
    <row r="2914" spans="1:4">
      <c r="A2914">
        <v>0.28849999999999998</v>
      </c>
      <c r="B2914">
        <v>1.14452830188679</v>
      </c>
      <c r="C2914" s="21">
        <f t="shared" si="93"/>
        <v>9.9999999999988987E-5</v>
      </c>
      <c r="D2914" s="21">
        <f t="shared" si="94"/>
        <v>1.144528301886664E-4</v>
      </c>
    </row>
    <row r="2915" spans="1:4">
      <c r="A2915">
        <v>0.28860000000000002</v>
      </c>
      <c r="B2915">
        <v>1.1447547169811301</v>
      </c>
      <c r="C2915" s="21">
        <f t="shared" si="93"/>
        <v>1.000000000000445E-4</v>
      </c>
      <c r="D2915" s="21">
        <f t="shared" si="94"/>
        <v>1.1447547169816394E-4</v>
      </c>
    </row>
    <row r="2916" spans="1:4">
      <c r="A2916">
        <v>0.28870000000000001</v>
      </c>
      <c r="B2916">
        <v>1.1449811320754699</v>
      </c>
      <c r="C2916" s="21">
        <f t="shared" si="93"/>
        <v>9.9999999999988987E-5</v>
      </c>
      <c r="D2916" s="21">
        <f t="shared" si="94"/>
        <v>1.1449811320753438E-4</v>
      </c>
    </row>
    <row r="2917" spans="1:4">
      <c r="A2917">
        <v>0.2888</v>
      </c>
      <c r="B2917">
        <v>1.14520754716981</v>
      </c>
      <c r="C2917" s="21">
        <f t="shared" si="93"/>
        <v>9.9999999999988987E-5</v>
      </c>
      <c r="D2917" s="21">
        <f t="shared" si="94"/>
        <v>1.1452075471696839E-4</v>
      </c>
    </row>
    <row r="2918" spans="1:4">
      <c r="A2918">
        <v>0.28889999999999999</v>
      </c>
      <c r="B2918">
        <v>1.1454339622641501</v>
      </c>
      <c r="C2918" s="21">
        <f t="shared" si="93"/>
        <v>9.9999999999988987E-5</v>
      </c>
      <c r="D2918" s="21">
        <f t="shared" si="94"/>
        <v>1.1454339622640239E-4</v>
      </c>
    </row>
    <row r="2919" spans="1:4">
      <c r="A2919">
        <v>0.28899999999999998</v>
      </c>
      <c r="B2919">
        <v>1.1456603773584899</v>
      </c>
      <c r="C2919" s="21">
        <f t="shared" si="93"/>
        <v>9.9999999999988987E-5</v>
      </c>
      <c r="D2919" s="21">
        <f t="shared" si="94"/>
        <v>1.1456603773583637E-4</v>
      </c>
    </row>
    <row r="2920" spans="1:4">
      <c r="A2920">
        <v>0.28910000000000002</v>
      </c>
      <c r="B2920">
        <v>1.14588679245283</v>
      </c>
      <c r="C2920" s="21">
        <f t="shared" si="93"/>
        <v>1.000000000000445E-4</v>
      </c>
      <c r="D2920" s="21">
        <f t="shared" si="94"/>
        <v>1.1458867924533399E-4</v>
      </c>
    </row>
    <row r="2921" spans="1:4">
      <c r="A2921">
        <v>0.28920000000000001</v>
      </c>
      <c r="B2921">
        <v>1.1461132075471701</v>
      </c>
      <c r="C2921" s="21">
        <f t="shared" si="93"/>
        <v>9.9999999999988987E-5</v>
      </c>
      <c r="D2921" s="21">
        <f t="shared" si="94"/>
        <v>1.1461132075470438E-4</v>
      </c>
    </row>
    <row r="2922" spans="1:4">
      <c r="A2922">
        <v>0.2893</v>
      </c>
      <c r="B2922">
        <v>1.1463396226415099</v>
      </c>
      <c r="C2922" s="21">
        <f t="shared" si="93"/>
        <v>9.9999999999988987E-5</v>
      </c>
      <c r="D2922" s="21">
        <f t="shared" si="94"/>
        <v>1.1463396226413836E-4</v>
      </c>
    </row>
    <row r="2923" spans="1:4">
      <c r="A2923">
        <v>0.28939999999999999</v>
      </c>
      <c r="B2923">
        <v>1.14656603773585</v>
      </c>
      <c r="C2923" s="21">
        <f t="shared" si="93"/>
        <v>9.9999999999988987E-5</v>
      </c>
      <c r="D2923" s="21">
        <f t="shared" si="94"/>
        <v>1.1465660377357237E-4</v>
      </c>
    </row>
    <row r="2924" spans="1:4">
      <c r="A2924">
        <v>0.28949999999999998</v>
      </c>
      <c r="B2924">
        <v>1.14679245283019</v>
      </c>
      <c r="C2924" s="21">
        <f t="shared" si="93"/>
        <v>9.9999999999988987E-5</v>
      </c>
      <c r="D2924" s="21">
        <f t="shared" si="94"/>
        <v>1.1467924528300638E-4</v>
      </c>
    </row>
    <row r="2925" spans="1:4">
      <c r="A2925">
        <v>0.28960000000000002</v>
      </c>
      <c r="B2925">
        <v>1.1470188679245299</v>
      </c>
      <c r="C2925" s="21">
        <f t="shared" si="93"/>
        <v>1.000000000000445E-4</v>
      </c>
      <c r="D2925" s="21">
        <f t="shared" si="94"/>
        <v>1.1470188679250402E-4</v>
      </c>
    </row>
    <row r="2926" spans="1:4">
      <c r="A2926">
        <v>0.28970000000000001</v>
      </c>
      <c r="B2926">
        <v>1.14724528301887</v>
      </c>
      <c r="C2926" s="21">
        <f t="shared" si="93"/>
        <v>9.9999999999988987E-5</v>
      </c>
      <c r="D2926" s="21">
        <f t="shared" si="94"/>
        <v>1.1472452830187436E-4</v>
      </c>
    </row>
    <row r="2927" spans="1:4">
      <c r="A2927">
        <v>0.2898</v>
      </c>
      <c r="B2927">
        <v>1.14747169811321</v>
      </c>
      <c r="C2927" s="21">
        <f t="shared" si="93"/>
        <v>9.9999999999988987E-5</v>
      </c>
      <c r="D2927" s="21">
        <f t="shared" si="94"/>
        <v>1.1474716981130837E-4</v>
      </c>
    </row>
    <row r="2928" spans="1:4">
      <c r="A2928">
        <v>0.28989999999999999</v>
      </c>
      <c r="B2928">
        <v>1.1476981132075501</v>
      </c>
      <c r="C2928" s="21">
        <f t="shared" si="93"/>
        <v>9.9999999999988987E-5</v>
      </c>
      <c r="D2928" s="21">
        <f t="shared" si="94"/>
        <v>1.1476981132074237E-4</v>
      </c>
    </row>
    <row r="2929" spans="1:4">
      <c r="A2929">
        <v>0.28999999999999998</v>
      </c>
      <c r="B2929">
        <v>1.14792452830189</v>
      </c>
      <c r="C2929" s="21">
        <f t="shared" si="93"/>
        <v>9.9999999999988987E-5</v>
      </c>
      <c r="D2929" s="21">
        <f t="shared" si="94"/>
        <v>1.1479245283017636E-4</v>
      </c>
    </row>
    <row r="2930" spans="1:4">
      <c r="A2930">
        <v>0.29010000000000002</v>
      </c>
      <c r="B2930">
        <v>1.14815094339623</v>
      </c>
      <c r="C2930" s="21">
        <f t="shared" si="93"/>
        <v>1.000000000000445E-4</v>
      </c>
      <c r="D2930" s="21">
        <f t="shared" si="94"/>
        <v>1.148150943396741E-4</v>
      </c>
    </row>
    <row r="2931" spans="1:4">
      <c r="A2931">
        <v>0.29020000000000001</v>
      </c>
      <c r="B2931">
        <v>1.1483773584905701</v>
      </c>
      <c r="C2931" s="21">
        <f t="shared" si="93"/>
        <v>9.9999999999988987E-5</v>
      </c>
      <c r="D2931" s="21">
        <f t="shared" si="94"/>
        <v>1.1483773584904436E-4</v>
      </c>
    </row>
    <row r="2932" spans="1:4">
      <c r="A2932">
        <v>0.2903</v>
      </c>
      <c r="B2932">
        <v>1.1486037735849099</v>
      </c>
      <c r="C2932" s="21">
        <f t="shared" si="93"/>
        <v>9.9999999999988987E-5</v>
      </c>
      <c r="D2932" s="21">
        <f t="shared" si="94"/>
        <v>1.1486037735847835E-4</v>
      </c>
    </row>
    <row r="2933" spans="1:4">
      <c r="A2933">
        <v>0.29039999999999999</v>
      </c>
      <c r="B2933">
        <v>1.14883018867925</v>
      </c>
      <c r="C2933" s="21">
        <f t="shared" si="93"/>
        <v>9.9999999999988987E-5</v>
      </c>
      <c r="D2933" s="21">
        <f t="shared" si="94"/>
        <v>1.1488301886791235E-4</v>
      </c>
    </row>
    <row r="2934" spans="1:4">
      <c r="A2934">
        <v>0.29049999999999998</v>
      </c>
      <c r="B2934">
        <v>1.1490566037735801</v>
      </c>
      <c r="C2934" s="21">
        <f t="shared" si="93"/>
        <v>9.9999999999988987E-5</v>
      </c>
      <c r="D2934" s="21">
        <f t="shared" si="94"/>
        <v>1.1490566037734535E-4</v>
      </c>
    </row>
    <row r="2935" spans="1:4">
      <c r="A2935">
        <v>0.29060000000000002</v>
      </c>
      <c r="B2935">
        <v>1.1492830188679199</v>
      </c>
      <c r="C2935" s="21">
        <f t="shared" si="93"/>
        <v>1.000000000000445E-4</v>
      </c>
      <c r="D2935" s="21">
        <f t="shared" si="94"/>
        <v>1.1492830188684314E-4</v>
      </c>
    </row>
    <row r="2936" spans="1:4">
      <c r="A2936">
        <v>0.29070000000000001</v>
      </c>
      <c r="B2936">
        <v>1.14950943396226</v>
      </c>
      <c r="C2936" s="21">
        <f t="shared" si="93"/>
        <v>9.9999999999988987E-5</v>
      </c>
      <c r="D2936" s="21">
        <f t="shared" si="94"/>
        <v>1.1495094339621334E-4</v>
      </c>
    </row>
    <row r="2937" spans="1:4">
      <c r="A2937">
        <v>0.2908</v>
      </c>
      <c r="B2937">
        <v>1.1497358490566001</v>
      </c>
      <c r="C2937" s="21">
        <f t="shared" si="93"/>
        <v>9.9999999999988987E-5</v>
      </c>
      <c r="D2937" s="21">
        <f t="shared" si="94"/>
        <v>1.1497358490564735E-4</v>
      </c>
    </row>
    <row r="2938" spans="1:4">
      <c r="A2938">
        <v>0.29089999999999999</v>
      </c>
      <c r="B2938">
        <v>1.1499622641509399</v>
      </c>
      <c r="C2938" s="21">
        <f t="shared" si="93"/>
        <v>9.9999999999988987E-5</v>
      </c>
      <c r="D2938" s="21">
        <f t="shared" si="94"/>
        <v>1.1499622641508133E-4</v>
      </c>
    </row>
    <row r="2939" spans="1:4">
      <c r="A2939">
        <v>0.29099999999999998</v>
      </c>
      <c r="B2939">
        <v>1.15018867924528</v>
      </c>
      <c r="C2939" s="21">
        <f t="shared" si="93"/>
        <v>9.9999999999988987E-5</v>
      </c>
      <c r="D2939" s="21">
        <f t="shared" si="94"/>
        <v>1.1501886792451533E-4</v>
      </c>
    </row>
    <row r="2940" spans="1:4">
      <c r="A2940">
        <v>0.29110000000000003</v>
      </c>
      <c r="B2940">
        <v>1.1504150943396201</v>
      </c>
      <c r="C2940" s="21">
        <f t="shared" si="93"/>
        <v>1.000000000000445E-4</v>
      </c>
      <c r="D2940" s="21">
        <f t="shared" si="94"/>
        <v>1.150415094340132E-4</v>
      </c>
    </row>
    <row r="2941" spans="1:4">
      <c r="A2941">
        <v>0.29120000000000001</v>
      </c>
      <c r="B2941">
        <v>1.1506415094339599</v>
      </c>
      <c r="C2941" s="21">
        <f t="shared" si="93"/>
        <v>9.9999999999988987E-5</v>
      </c>
      <c r="D2941" s="21">
        <f t="shared" si="94"/>
        <v>1.1506415094338332E-4</v>
      </c>
    </row>
    <row r="2942" spans="1:4">
      <c r="A2942">
        <v>0.2913</v>
      </c>
      <c r="B2942">
        <v>1.1508679245283</v>
      </c>
      <c r="C2942" s="21">
        <f t="shared" si="93"/>
        <v>9.9999999999988987E-5</v>
      </c>
      <c r="D2942" s="21">
        <f t="shared" si="94"/>
        <v>1.1508679245281733E-4</v>
      </c>
    </row>
    <row r="2943" spans="1:4">
      <c r="A2943">
        <v>0.29139999999999999</v>
      </c>
      <c r="B2943">
        <v>1.1510943396226401</v>
      </c>
      <c r="C2943" s="21">
        <f t="shared" si="93"/>
        <v>9.9999999999988987E-5</v>
      </c>
      <c r="D2943" s="21">
        <f t="shared" si="94"/>
        <v>1.1510943396225133E-4</v>
      </c>
    </row>
    <row r="2944" spans="1:4">
      <c r="A2944">
        <v>0.29149999999999998</v>
      </c>
      <c r="B2944">
        <v>1.1513207547169799</v>
      </c>
      <c r="C2944" s="21">
        <f t="shared" si="93"/>
        <v>9.9999999999988987E-5</v>
      </c>
      <c r="D2944" s="21">
        <f t="shared" si="94"/>
        <v>1.1513207547168531E-4</v>
      </c>
    </row>
    <row r="2945" spans="1:4">
      <c r="A2945">
        <v>0.29160000000000003</v>
      </c>
      <c r="B2945">
        <v>1.15154716981132</v>
      </c>
      <c r="C2945" s="21">
        <f t="shared" si="93"/>
        <v>1.000000000000445E-4</v>
      </c>
      <c r="D2945" s="21">
        <f t="shared" si="94"/>
        <v>1.1515471698118323E-4</v>
      </c>
    </row>
    <row r="2946" spans="1:4">
      <c r="A2946">
        <v>0.29170000000000001</v>
      </c>
      <c r="B2946">
        <v>1.1517735849056601</v>
      </c>
      <c r="C2946" s="21">
        <f t="shared" si="93"/>
        <v>9.9999999999988987E-5</v>
      </c>
      <c r="D2946" s="21">
        <f t="shared" si="94"/>
        <v>1.1517735849055332E-4</v>
      </c>
    </row>
    <row r="2947" spans="1:4">
      <c r="A2947">
        <v>0.2918</v>
      </c>
      <c r="B2947">
        <v>1.1519999999999999</v>
      </c>
      <c r="C2947" s="21">
        <f t="shared" si="93"/>
        <v>9.9999999999988987E-5</v>
      </c>
      <c r="D2947" s="21">
        <f t="shared" si="94"/>
        <v>1.1519999999998731E-4</v>
      </c>
    </row>
    <row r="2948" spans="1:4">
      <c r="A2948">
        <v>0.29189999999999999</v>
      </c>
      <c r="B2948">
        <v>1.15222641509434</v>
      </c>
      <c r="C2948" s="21">
        <f t="shared" si="93"/>
        <v>9.9999999999988987E-5</v>
      </c>
      <c r="D2948" s="21">
        <f t="shared" si="94"/>
        <v>1.1522264150942131E-4</v>
      </c>
    </row>
    <row r="2949" spans="1:4">
      <c r="A2949">
        <v>0.29199999999999998</v>
      </c>
      <c r="B2949">
        <v>1.1524528301886801</v>
      </c>
      <c r="C2949" s="21">
        <f t="shared" si="93"/>
        <v>9.9999999999988987E-5</v>
      </c>
      <c r="D2949" s="21">
        <f t="shared" si="94"/>
        <v>1.1524528301885531E-4</v>
      </c>
    </row>
    <row r="2950" spans="1:4">
      <c r="A2950">
        <v>0.29210000000000003</v>
      </c>
      <c r="B2950">
        <v>1.1526792452830199</v>
      </c>
      <c r="C2950" s="21">
        <f t="shared" si="93"/>
        <v>1.000000000000445E-4</v>
      </c>
      <c r="D2950" s="21">
        <f t="shared" si="94"/>
        <v>1.1526792452835328E-4</v>
      </c>
    </row>
    <row r="2951" spans="1:4">
      <c r="A2951">
        <v>0.29220000000000002</v>
      </c>
      <c r="B2951">
        <v>1.15290566037736</v>
      </c>
      <c r="C2951" s="21">
        <f t="shared" si="93"/>
        <v>9.9999999999988987E-5</v>
      </c>
      <c r="D2951" s="21">
        <f t="shared" si="94"/>
        <v>1.152905660377233E-4</v>
      </c>
    </row>
    <row r="2952" spans="1:4">
      <c r="A2952">
        <v>0.2923</v>
      </c>
      <c r="B2952">
        <v>1.1531320754717</v>
      </c>
      <c r="C2952" s="21">
        <f t="shared" si="93"/>
        <v>9.9999999999988987E-5</v>
      </c>
      <c r="D2952" s="21">
        <f t="shared" si="94"/>
        <v>1.153132075471573E-4</v>
      </c>
    </row>
    <row r="2953" spans="1:4">
      <c r="A2953">
        <v>0.29239999999999999</v>
      </c>
      <c r="B2953">
        <v>1.1533584905660399</v>
      </c>
      <c r="C2953" s="21">
        <f t="shared" si="93"/>
        <v>9.9999999999988987E-5</v>
      </c>
      <c r="D2953" s="21">
        <f t="shared" si="94"/>
        <v>1.1533584905659129E-4</v>
      </c>
    </row>
    <row r="2954" spans="1:4">
      <c r="A2954">
        <v>0.29249999999999998</v>
      </c>
      <c r="B2954">
        <v>1.15358490566038</v>
      </c>
      <c r="C2954" s="21">
        <f t="shared" si="93"/>
        <v>9.9999999999988987E-5</v>
      </c>
      <c r="D2954" s="21">
        <f t="shared" si="94"/>
        <v>1.1535849056602529E-4</v>
      </c>
    </row>
    <row r="2955" spans="1:4">
      <c r="A2955">
        <v>0.29260000000000003</v>
      </c>
      <c r="B2955">
        <v>1.15381132075472</v>
      </c>
      <c r="C2955" s="21">
        <f t="shared" si="93"/>
        <v>1.000000000000445E-4</v>
      </c>
      <c r="D2955" s="21">
        <f t="shared" si="94"/>
        <v>1.1538113207552334E-4</v>
      </c>
    </row>
    <row r="2956" spans="1:4">
      <c r="A2956">
        <v>0.29270000000000002</v>
      </c>
      <c r="B2956">
        <v>1.1540377358490601</v>
      </c>
      <c r="C2956" s="21">
        <f t="shared" si="93"/>
        <v>9.9999999999988987E-5</v>
      </c>
      <c r="D2956" s="21">
        <f t="shared" si="94"/>
        <v>1.1540377358489331E-4</v>
      </c>
    </row>
    <row r="2957" spans="1:4">
      <c r="A2957">
        <v>0.2928</v>
      </c>
      <c r="B2957">
        <v>1.1542641509434</v>
      </c>
      <c r="C2957" s="21">
        <f t="shared" si="93"/>
        <v>9.9999999999988987E-5</v>
      </c>
      <c r="D2957" s="21">
        <f t="shared" si="94"/>
        <v>1.1542641509432728E-4</v>
      </c>
    </row>
    <row r="2958" spans="1:4">
      <c r="A2958">
        <v>0.29289999999999999</v>
      </c>
      <c r="B2958">
        <v>1.15449056603774</v>
      </c>
      <c r="C2958" s="21">
        <f t="shared" si="93"/>
        <v>9.9999999999988987E-5</v>
      </c>
      <c r="D2958" s="21">
        <f t="shared" si="94"/>
        <v>1.1544905660376128E-4</v>
      </c>
    </row>
    <row r="2959" spans="1:4">
      <c r="A2959">
        <v>0.29299999999999998</v>
      </c>
      <c r="B2959">
        <v>1.1547169811320801</v>
      </c>
      <c r="C2959" s="21">
        <f t="shared" si="93"/>
        <v>9.9999999999988987E-5</v>
      </c>
      <c r="D2959" s="21">
        <f t="shared" si="94"/>
        <v>1.154716981131953E-4</v>
      </c>
    </row>
    <row r="2960" spans="1:4">
      <c r="A2960">
        <v>0.29310000000000003</v>
      </c>
      <c r="B2960">
        <v>1.1549433962264199</v>
      </c>
      <c r="C2960" s="21">
        <f t="shared" si="93"/>
        <v>1.000000000000445E-4</v>
      </c>
      <c r="D2960" s="21">
        <f t="shared" si="94"/>
        <v>1.1549433962269339E-4</v>
      </c>
    </row>
    <row r="2961" spans="1:4">
      <c r="A2961">
        <v>0.29320000000000002</v>
      </c>
      <c r="B2961">
        <v>1.15516981132075</v>
      </c>
      <c r="C2961" s="21">
        <f t="shared" si="93"/>
        <v>9.9999999999988987E-5</v>
      </c>
      <c r="D2961" s="21">
        <f t="shared" si="94"/>
        <v>1.1551698113206228E-4</v>
      </c>
    </row>
    <row r="2962" spans="1:4">
      <c r="A2962">
        <v>0.29330000000000001</v>
      </c>
      <c r="B2962">
        <v>1.1553962264150901</v>
      </c>
      <c r="C2962" s="21">
        <f t="shared" si="93"/>
        <v>9.9999999999988987E-5</v>
      </c>
      <c r="D2962" s="21">
        <f t="shared" si="94"/>
        <v>1.1553962264149628E-4</v>
      </c>
    </row>
    <row r="2963" spans="1:4">
      <c r="A2963">
        <v>0.29339999999999999</v>
      </c>
      <c r="B2963">
        <v>1.1556226415094299</v>
      </c>
      <c r="C2963" s="21">
        <f t="shared" si="93"/>
        <v>9.9999999999988987E-5</v>
      </c>
      <c r="D2963" s="21">
        <f t="shared" si="94"/>
        <v>1.1556226415093027E-4</v>
      </c>
    </row>
    <row r="2964" spans="1:4">
      <c r="A2964">
        <v>0.29349999999999998</v>
      </c>
      <c r="B2964">
        <v>1.15584905660377</v>
      </c>
      <c r="C2964" s="21">
        <f t="shared" si="93"/>
        <v>9.9999999999988987E-5</v>
      </c>
      <c r="D2964" s="21">
        <f t="shared" si="94"/>
        <v>1.1558490566036427E-4</v>
      </c>
    </row>
    <row r="2965" spans="1:4">
      <c r="A2965">
        <v>0.29360000000000003</v>
      </c>
      <c r="B2965">
        <v>1.1560754716981101</v>
      </c>
      <c r="C2965" s="21">
        <f t="shared" si="93"/>
        <v>1.000000000000445E-4</v>
      </c>
      <c r="D2965" s="21">
        <f t="shared" si="94"/>
        <v>1.1560754716986246E-4</v>
      </c>
    </row>
    <row r="2966" spans="1:4">
      <c r="A2966">
        <v>0.29370000000000002</v>
      </c>
      <c r="B2966">
        <v>1.1563018867924499</v>
      </c>
      <c r="C2966" s="21">
        <f t="shared" si="93"/>
        <v>9.9999999999988987E-5</v>
      </c>
      <c r="D2966" s="21">
        <f t="shared" si="94"/>
        <v>1.1563018867923226E-4</v>
      </c>
    </row>
    <row r="2967" spans="1:4">
      <c r="A2967">
        <v>0.29380000000000001</v>
      </c>
      <c r="B2967">
        <v>1.15652830188679</v>
      </c>
      <c r="C2967" s="21">
        <f t="shared" si="93"/>
        <v>9.9999999999988987E-5</v>
      </c>
      <c r="D2967" s="21">
        <f t="shared" si="94"/>
        <v>1.1565283018866626E-4</v>
      </c>
    </row>
    <row r="2968" spans="1:4">
      <c r="A2968">
        <v>0.29389999999999999</v>
      </c>
      <c r="B2968">
        <v>1.1567547169811301</v>
      </c>
      <c r="C2968" s="21">
        <f t="shared" si="93"/>
        <v>9.9999999999988987E-5</v>
      </c>
      <c r="D2968" s="21">
        <f t="shared" si="94"/>
        <v>1.1567547169810026E-4</v>
      </c>
    </row>
    <row r="2969" spans="1:4">
      <c r="A2969">
        <v>0.29399999999999998</v>
      </c>
      <c r="B2969">
        <v>1.1569811320754699</v>
      </c>
      <c r="C2969" s="21">
        <f t="shared" si="93"/>
        <v>9.9999999999988987E-5</v>
      </c>
      <c r="D2969" s="21">
        <f t="shared" si="94"/>
        <v>1.1569811320753425E-4</v>
      </c>
    </row>
    <row r="2970" spans="1:4">
      <c r="A2970">
        <v>0.29409999999999997</v>
      </c>
      <c r="B2970">
        <v>1.15720754716981</v>
      </c>
      <c r="C2970" s="21">
        <f t="shared" si="93"/>
        <v>9.9999999999988987E-5</v>
      </c>
      <c r="D2970" s="21">
        <f t="shared" si="94"/>
        <v>1.1572075471696825E-4</v>
      </c>
    </row>
    <row r="2971" spans="1:4">
      <c r="A2971">
        <v>0.29420000000000002</v>
      </c>
      <c r="B2971">
        <v>1.1574339622641501</v>
      </c>
      <c r="C2971" s="21">
        <f t="shared" si="93"/>
        <v>1.000000000000445E-4</v>
      </c>
      <c r="D2971" s="21">
        <f t="shared" si="94"/>
        <v>1.1574339622646651E-4</v>
      </c>
    </row>
    <row r="2972" spans="1:4">
      <c r="A2972">
        <v>0.29430000000000001</v>
      </c>
      <c r="B2972">
        <v>1.1576603773584899</v>
      </c>
      <c r="C2972" s="21">
        <f t="shared" si="93"/>
        <v>9.9999999999988987E-5</v>
      </c>
      <c r="D2972" s="21">
        <f t="shared" si="94"/>
        <v>1.1576603773583624E-4</v>
      </c>
    </row>
    <row r="2973" spans="1:4">
      <c r="A2973">
        <v>0.2944</v>
      </c>
      <c r="B2973">
        <v>1.15788679245283</v>
      </c>
      <c r="C2973" s="21">
        <f t="shared" si="93"/>
        <v>9.9999999999988987E-5</v>
      </c>
      <c r="D2973" s="21">
        <f t="shared" si="94"/>
        <v>1.1578867924527024E-4</v>
      </c>
    </row>
    <row r="2974" spans="1:4">
      <c r="A2974">
        <v>0.29449999999999998</v>
      </c>
      <c r="B2974">
        <v>1.1581132075471701</v>
      </c>
      <c r="C2974" s="21">
        <f t="shared" si="93"/>
        <v>9.9999999999988987E-5</v>
      </c>
      <c r="D2974" s="21">
        <f t="shared" si="94"/>
        <v>1.1581132075470426E-4</v>
      </c>
    </row>
    <row r="2975" spans="1:4">
      <c r="A2975">
        <v>0.29459999999999997</v>
      </c>
      <c r="B2975">
        <v>1.1583396226415099</v>
      </c>
      <c r="C2975" s="21">
        <f t="shared" ref="C2975:C3038" si="95">A2975-A2974</f>
        <v>9.9999999999988987E-5</v>
      </c>
      <c r="D2975" s="21">
        <f t="shared" ref="D2975:D3038" si="96">B2975*C2975</f>
        <v>1.1583396226413823E-4</v>
      </c>
    </row>
    <row r="2976" spans="1:4">
      <c r="A2976">
        <v>0.29470000000000002</v>
      </c>
      <c r="B2976">
        <v>1.15856603773585</v>
      </c>
      <c r="C2976" s="21">
        <f t="shared" si="95"/>
        <v>1.000000000000445E-4</v>
      </c>
      <c r="D2976" s="21">
        <f t="shared" si="96"/>
        <v>1.1585660377363655E-4</v>
      </c>
    </row>
    <row r="2977" spans="1:4">
      <c r="A2977">
        <v>0.29480000000000001</v>
      </c>
      <c r="B2977">
        <v>1.1587924528301901</v>
      </c>
      <c r="C2977" s="21">
        <f t="shared" si="95"/>
        <v>9.9999999999988987E-5</v>
      </c>
      <c r="D2977" s="21">
        <f t="shared" si="96"/>
        <v>1.1587924528300625E-4</v>
      </c>
    </row>
    <row r="2978" spans="1:4">
      <c r="A2978">
        <v>0.2949</v>
      </c>
      <c r="B2978">
        <v>1.1590188679245299</v>
      </c>
      <c r="C2978" s="21">
        <f t="shared" si="95"/>
        <v>9.9999999999988987E-5</v>
      </c>
      <c r="D2978" s="21">
        <f t="shared" si="96"/>
        <v>1.1590188679244022E-4</v>
      </c>
    </row>
    <row r="2979" spans="1:4">
      <c r="A2979">
        <v>0.29499999999999998</v>
      </c>
      <c r="B2979">
        <v>1.15924528301887</v>
      </c>
      <c r="C2979" s="21">
        <f t="shared" si="95"/>
        <v>9.9999999999988987E-5</v>
      </c>
      <c r="D2979" s="21">
        <f t="shared" si="96"/>
        <v>1.1592452830187424E-4</v>
      </c>
    </row>
    <row r="2980" spans="1:4">
      <c r="A2980">
        <v>0.29509999999999997</v>
      </c>
      <c r="B2980">
        <v>1.15947169811321</v>
      </c>
      <c r="C2980" s="21">
        <f t="shared" si="95"/>
        <v>9.9999999999988987E-5</v>
      </c>
      <c r="D2980" s="21">
        <f t="shared" si="96"/>
        <v>1.1594716981130824E-4</v>
      </c>
    </row>
    <row r="2981" spans="1:4">
      <c r="A2981">
        <v>0.29520000000000002</v>
      </c>
      <c r="B2981">
        <v>1.1596981132075499</v>
      </c>
      <c r="C2981" s="21">
        <f t="shared" si="95"/>
        <v>1.000000000000445E-4</v>
      </c>
      <c r="D2981" s="21">
        <f t="shared" si="96"/>
        <v>1.159698113208066E-4</v>
      </c>
    </row>
    <row r="2982" spans="1:4">
      <c r="A2982">
        <v>0.29530000000000001</v>
      </c>
      <c r="B2982">
        <v>1.15992452830189</v>
      </c>
      <c r="C2982" s="21">
        <f t="shared" si="95"/>
        <v>9.9999999999988987E-5</v>
      </c>
      <c r="D2982" s="21">
        <f t="shared" si="96"/>
        <v>1.1599245283017623E-4</v>
      </c>
    </row>
    <row r="2983" spans="1:4">
      <c r="A2983">
        <v>0.2954</v>
      </c>
      <c r="B2983">
        <v>1.16015094339623</v>
      </c>
      <c r="C2983" s="21">
        <f t="shared" si="95"/>
        <v>9.9999999999988987E-5</v>
      </c>
      <c r="D2983" s="21">
        <f t="shared" si="96"/>
        <v>1.1601509433961023E-4</v>
      </c>
    </row>
    <row r="2984" spans="1:4">
      <c r="A2984">
        <v>0.29549999999999998</v>
      </c>
      <c r="B2984">
        <v>1.1603773584905701</v>
      </c>
      <c r="C2984" s="21">
        <f t="shared" si="95"/>
        <v>9.9999999999988987E-5</v>
      </c>
      <c r="D2984" s="21">
        <f t="shared" si="96"/>
        <v>1.1603773584904423E-4</v>
      </c>
    </row>
    <row r="2985" spans="1:4">
      <c r="A2985">
        <v>0.29559999999999997</v>
      </c>
      <c r="B2985">
        <v>1.16060377358491</v>
      </c>
      <c r="C2985" s="21">
        <f t="shared" si="95"/>
        <v>9.9999999999988987E-5</v>
      </c>
      <c r="D2985" s="21">
        <f t="shared" si="96"/>
        <v>1.1606037735847822E-4</v>
      </c>
    </row>
    <row r="2986" spans="1:4">
      <c r="A2986">
        <v>0.29570000000000002</v>
      </c>
      <c r="B2986">
        <v>1.16083018867925</v>
      </c>
      <c r="C2986" s="21">
        <f t="shared" si="95"/>
        <v>1.000000000000445E-4</v>
      </c>
      <c r="D2986" s="21">
        <f t="shared" si="96"/>
        <v>1.1608301886797666E-4</v>
      </c>
    </row>
    <row r="2987" spans="1:4">
      <c r="A2987">
        <v>0.29580000000000001</v>
      </c>
      <c r="B2987">
        <v>1.1610566037735801</v>
      </c>
      <c r="C2987" s="21">
        <f t="shared" si="95"/>
        <v>9.9999999999988987E-5</v>
      </c>
      <c r="D2987" s="21">
        <f t="shared" si="96"/>
        <v>1.1610566037734523E-4</v>
      </c>
    </row>
    <row r="2988" spans="1:4">
      <c r="A2988">
        <v>0.2959</v>
      </c>
      <c r="B2988">
        <v>1.16128301886792</v>
      </c>
      <c r="C2988" s="21">
        <f t="shared" si="95"/>
        <v>9.9999999999988987E-5</v>
      </c>
      <c r="D2988" s="21">
        <f t="shared" si="96"/>
        <v>1.161283018867792E-4</v>
      </c>
    </row>
    <row r="2989" spans="1:4">
      <c r="A2989">
        <v>0.29599999999999999</v>
      </c>
      <c r="B2989">
        <v>1.16150943396226</v>
      </c>
      <c r="C2989" s="21">
        <f t="shared" si="95"/>
        <v>9.9999999999988987E-5</v>
      </c>
      <c r="D2989" s="21">
        <f t="shared" si="96"/>
        <v>1.1615094339621322E-4</v>
      </c>
    </row>
    <row r="2990" spans="1:4">
      <c r="A2990">
        <v>0.29609999999999997</v>
      </c>
      <c r="B2990">
        <v>1.1617358490566001</v>
      </c>
      <c r="C2990" s="21">
        <f t="shared" si="95"/>
        <v>9.9999999999988987E-5</v>
      </c>
      <c r="D2990" s="21">
        <f t="shared" si="96"/>
        <v>1.1617358490564722E-4</v>
      </c>
    </row>
    <row r="2991" spans="1:4">
      <c r="A2991">
        <v>0.29620000000000002</v>
      </c>
      <c r="B2991">
        <v>1.1619622641509399</v>
      </c>
      <c r="C2991" s="21">
        <f t="shared" si="95"/>
        <v>1.000000000000445E-4</v>
      </c>
      <c r="D2991" s="21">
        <f t="shared" si="96"/>
        <v>1.161962264151457E-4</v>
      </c>
    </row>
    <row r="2992" spans="1:4">
      <c r="A2992">
        <v>0.29630000000000001</v>
      </c>
      <c r="B2992">
        <v>1.16218867924528</v>
      </c>
      <c r="C2992" s="21">
        <f t="shared" si="95"/>
        <v>9.9999999999988987E-5</v>
      </c>
      <c r="D2992" s="21">
        <f t="shared" si="96"/>
        <v>1.1621886792451521E-4</v>
      </c>
    </row>
    <row r="2993" spans="1:4">
      <c r="A2993">
        <v>0.2964</v>
      </c>
      <c r="B2993">
        <v>1.1624150943396201</v>
      </c>
      <c r="C2993" s="21">
        <f t="shared" si="95"/>
        <v>9.9999999999988987E-5</v>
      </c>
      <c r="D2993" s="21">
        <f t="shared" si="96"/>
        <v>1.1624150943394921E-4</v>
      </c>
    </row>
    <row r="2994" spans="1:4">
      <c r="A2994">
        <v>0.29649999999999999</v>
      </c>
      <c r="B2994">
        <v>1.1626415094339599</v>
      </c>
      <c r="C2994" s="21">
        <f t="shared" si="95"/>
        <v>9.9999999999988987E-5</v>
      </c>
      <c r="D2994" s="21">
        <f t="shared" si="96"/>
        <v>1.1626415094338318E-4</v>
      </c>
    </row>
    <row r="2995" spans="1:4">
      <c r="A2995">
        <v>0.29659999999999997</v>
      </c>
      <c r="B2995">
        <v>1.1628679245283</v>
      </c>
      <c r="C2995" s="21">
        <f t="shared" si="95"/>
        <v>9.9999999999988987E-5</v>
      </c>
      <c r="D2995" s="21">
        <f t="shared" si="96"/>
        <v>1.162867924528172E-4</v>
      </c>
    </row>
    <row r="2996" spans="1:4">
      <c r="A2996">
        <v>0.29670000000000002</v>
      </c>
      <c r="B2996">
        <v>1.1630943396226401</v>
      </c>
      <c r="C2996" s="21">
        <f t="shared" si="95"/>
        <v>1.000000000000445E-4</v>
      </c>
      <c r="D2996" s="21">
        <f t="shared" si="96"/>
        <v>1.1630943396231576E-4</v>
      </c>
    </row>
    <row r="2997" spans="1:4">
      <c r="A2997">
        <v>0.29680000000000001</v>
      </c>
      <c r="B2997">
        <v>1.1633207547169799</v>
      </c>
      <c r="C2997" s="21">
        <f t="shared" si="95"/>
        <v>9.9999999999988987E-5</v>
      </c>
      <c r="D2997" s="21">
        <f t="shared" si="96"/>
        <v>1.1633207547168519E-4</v>
      </c>
    </row>
    <row r="2998" spans="1:4">
      <c r="A2998">
        <v>0.2969</v>
      </c>
      <c r="B2998">
        <v>1.16354716981132</v>
      </c>
      <c r="C2998" s="21">
        <f t="shared" si="95"/>
        <v>9.9999999999988987E-5</v>
      </c>
      <c r="D2998" s="21">
        <f t="shared" si="96"/>
        <v>1.1635471698111919E-4</v>
      </c>
    </row>
    <row r="2999" spans="1:4">
      <c r="A2999">
        <v>0.29699999999999999</v>
      </c>
      <c r="B2999">
        <v>1.1637735849056601</v>
      </c>
      <c r="C2999" s="21">
        <f t="shared" si="95"/>
        <v>9.9999999999988987E-5</v>
      </c>
      <c r="D2999" s="21">
        <f t="shared" si="96"/>
        <v>1.1637735849055319E-4</v>
      </c>
    </row>
    <row r="3000" spans="1:4">
      <c r="A3000">
        <v>0.29709999999999998</v>
      </c>
      <c r="B3000">
        <v>1.1639999999999999</v>
      </c>
      <c r="C3000" s="21">
        <f t="shared" si="95"/>
        <v>9.9999999999988987E-5</v>
      </c>
      <c r="D3000" s="21">
        <f t="shared" si="96"/>
        <v>1.1639999999998718E-4</v>
      </c>
    </row>
    <row r="3001" spans="1:4">
      <c r="A3001">
        <v>0.29720000000000002</v>
      </c>
      <c r="B3001">
        <v>1.16422641509434</v>
      </c>
      <c r="C3001" s="21">
        <f t="shared" si="95"/>
        <v>1.000000000000445E-4</v>
      </c>
      <c r="D3001" s="21">
        <f t="shared" si="96"/>
        <v>1.1642264150948581E-4</v>
      </c>
    </row>
    <row r="3002" spans="1:4">
      <c r="A3002">
        <v>0.29730000000000001</v>
      </c>
      <c r="B3002">
        <v>1.1644528301886801</v>
      </c>
      <c r="C3002" s="21">
        <f t="shared" si="95"/>
        <v>9.9999999999988987E-5</v>
      </c>
      <c r="D3002" s="21">
        <f t="shared" si="96"/>
        <v>1.1644528301885518E-4</v>
      </c>
    </row>
    <row r="3003" spans="1:4">
      <c r="A3003">
        <v>0.2974</v>
      </c>
      <c r="B3003">
        <v>1.1646792452830199</v>
      </c>
      <c r="C3003" s="21">
        <f t="shared" si="95"/>
        <v>9.9999999999988987E-5</v>
      </c>
      <c r="D3003" s="21">
        <f t="shared" si="96"/>
        <v>1.1646792452828917E-4</v>
      </c>
    </row>
    <row r="3004" spans="1:4">
      <c r="A3004">
        <v>0.29749999999999999</v>
      </c>
      <c r="B3004">
        <v>1.16490566037736</v>
      </c>
      <c r="C3004" s="21">
        <f t="shared" si="95"/>
        <v>9.9999999999988987E-5</v>
      </c>
      <c r="D3004" s="21">
        <f t="shared" si="96"/>
        <v>1.1649056603772317E-4</v>
      </c>
    </row>
    <row r="3005" spans="1:4">
      <c r="A3005">
        <v>0.29759999999999998</v>
      </c>
      <c r="B3005">
        <v>1.1651320754717001</v>
      </c>
      <c r="C3005" s="21">
        <f t="shared" si="95"/>
        <v>9.9999999999988987E-5</v>
      </c>
      <c r="D3005" s="21">
        <f t="shared" si="96"/>
        <v>1.1651320754715717E-4</v>
      </c>
    </row>
    <row r="3006" spans="1:4">
      <c r="A3006">
        <v>0.29770000000000002</v>
      </c>
      <c r="B3006">
        <v>1.1653584905660399</v>
      </c>
      <c r="C3006" s="21">
        <f t="shared" si="95"/>
        <v>1.000000000000445E-4</v>
      </c>
      <c r="D3006" s="21">
        <f t="shared" si="96"/>
        <v>1.1653584905665584E-4</v>
      </c>
    </row>
    <row r="3007" spans="1:4">
      <c r="A3007">
        <v>0.29780000000000001</v>
      </c>
      <c r="B3007">
        <v>1.16558490566038</v>
      </c>
      <c r="C3007" s="21">
        <f t="shared" si="95"/>
        <v>9.9999999999988987E-5</v>
      </c>
      <c r="D3007" s="21">
        <f t="shared" si="96"/>
        <v>1.1655849056602516E-4</v>
      </c>
    </row>
    <row r="3008" spans="1:4">
      <c r="A3008">
        <v>0.2979</v>
      </c>
      <c r="B3008">
        <v>1.16581132075472</v>
      </c>
      <c r="C3008" s="21">
        <f t="shared" si="95"/>
        <v>9.9999999999988987E-5</v>
      </c>
      <c r="D3008" s="21">
        <f t="shared" si="96"/>
        <v>1.1658113207545917E-4</v>
      </c>
    </row>
    <row r="3009" spans="1:4">
      <c r="A3009">
        <v>0.29799999999999999</v>
      </c>
      <c r="B3009">
        <v>1.1660377358490599</v>
      </c>
      <c r="C3009" s="21">
        <f t="shared" si="95"/>
        <v>9.9999999999988987E-5</v>
      </c>
      <c r="D3009" s="21">
        <f t="shared" si="96"/>
        <v>1.1660377358489315E-4</v>
      </c>
    </row>
    <row r="3010" spans="1:4">
      <c r="A3010">
        <v>0.29809999999999998</v>
      </c>
      <c r="B3010">
        <v>1.1662641509434</v>
      </c>
      <c r="C3010" s="21">
        <f t="shared" si="95"/>
        <v>9.9999999999988987E-5</v>
      </c>
      <c r="D3010" s="21">
        <f t="shared" si="96"/>
        <v>1.1662641509432715E-4</v>
      </c>
    </row>
    <row r="3011" spans="1:4">
      <c r="A3011">
        <v>0.29820000000000002</v>
      </c>
      <c r="B3011">
        <v>1.16649056603774</v>
      </c>
      <c r="C3011" s="21">
        <f t="shared" si="95"/>
        <v>1.000000000000445E-4</v>
      </c>
      <c r="D3011" s="21">
        <f t="shared" si="96"/>
        <v>1.1664905660382592E-4</v>
      </c>
    </row>
    <row r="3012" spans="1:4">
      <c r="A3012">
        <v>0.29830000000000001</v>
      </c>
      <c r="B3012">
        <v>1.1667169811320801</v>
      </c>
      <c r="C3012" s="21">
        <f t="shared" si="95"/>
        <v>9.9999999999988987E-5</v>
      </c>
      <c r="D3012" s="21">
        <f t="shared" si="96"/>
        <v>1.1667169811319516E-4</v>
      </c>
    </row>
    <row r="3013" spans="1:4">
      <c r="A3013">
        <v>0.2984</v>
      </c>
      <c r="B3013">
        <v>1.16694339622642</v>
      </c>
      <c r="C3013" s="21">
        <f t="shared" si="95"/>
        <v>9.9999999999988987E-5</v>
      </c>
      <c r="D3013" s="21">
        <f t="shared" si="96"/>
        <v>1.1669433962262915E-4</v>
      </c>
    </row>
    <row r="3014" spans="1:4">
      <c r="A3014">
        <v>0.29849999999999999</v>
      </c>
      <c r="B3014">
        <v>1.16716981132075</v>
      </c>
      <c r="C3014" s="21">
        <f t="shared" si="95"/>
        <v>9.9999999999988987E-5</v>
      </c>
      <c r="D3014" s="21">
        <f t="shared" si="96"/>
        <v>1.1671698113206215E-4</v>
      </c>
    </row>
    <row r="3015" spans="1:4">
      <c r="A3015">
        <v>0.29859999999999998</v>
      </c>
      <c r="B3015">
        <v>1.1673962264150901</v>
      </c>
      <c r="C3015" s="21">
        <f t="shared" si="95"/>
        <v>9.9999999999988987E-5</v>
      </c>
      <c r="D3015" s="21">
        <f t="shared" si="96"/>
        <v>1.1673962264149615E-4</v>
      </c>
    </row>
    <row r="3016" spans="1:4">
      <c r="A3016">
        <v>0.29870000000000002</v>
      </c>
      <c r="B3016">
        <v>1.16762264150943</v>
      </c>
      <c r="C3016" s="21">
        <f t="shared" si="95"/>
        <v>1.000000000000445E-4</v>
      </c>
      <c r="D3016" s="21">
        <f t="shared" si="96"/>
        <v>1.1676226415099495E-4</v>
      </c>
    </row>
    <row r="3017" spans="1:4">
      <c r="A3017">
        <v>0.29880000000000001</v>
      </c>
      <c r="B3017">
        <v>1.16784905660377</v>
      </c>
      <c r="C3017" s="21">
        <f t="shared" si="95"/>
        <v>9.9999999999988987E-5</v>
      </c>
      <c r="D3017" s="21">
        <f t="shared" si="96"/>
        <v>1.1678490566036414E-4</v>
      </c>
    </row>
    <row r="3018" spans="1:4">
      <c r="A3018">
        <v>0.2989</v>
      </c>
      <c r="B3018">
        <v>1.1680754716981101</v>
      </c>
      <c r="C3018" s="21">
        <f t="shared" si="95"/>
        <v>9.9999999999988987E-5</v>
      </c>
      <c r="D3018" s="21">
        <f t="shared" si="96"/>
        <v>1.1680754716979814E-4</v>
      </c>
    </row>
    <row r="3019" spans="1:4">
      <c r="A3019">
        <v>0.29899999999999999</v>
      </c>
      <c r="B3019">
        <v>1.16830188679245</v>
      </c>
      <c r="C3019" s="21">
        <f t="shared" si="95"/>
        <v>9.9999999999988987E-5</v>
      </c>
      <c r="D3019" s="21">
        <f t="shared" si="96"/>
        <v>1.1683018867923213E-4</v>
      </c>
    </row>
    <row r="3020" spans="1:4">
      <c r="A3020">
        <v>0.29909999999999998</v>
      </c>
      <c r="B3020">
        <v>1.16852830188679</v>
      </c>
      <c r="C3020" s="21">
        <f t="shared" si="95"/>
        <v>9.9999999999988987E-5</v>
      </c>
      <c r="D3020" s="21">
        <f t="shared" si="96"/>
        <v>1.1685283018866613E-4</v>
      </c>
    </row>
    <row r="3021" spans="1:4">
      <c r="A3021">
        <v>0.29920000000000002</v>
      </c>
      <c r="B3021">
        <v>1.1687547169811301</v>
      </c>
      <c r="C3021" s="21">
        <f t="shared" si="95"/>
        <v>1.000000000000445E-4</v>
      </c>
      <c r="D3021" s="21">
        <f t="shared" si="96"/>
        <v>1.1687547169816502E-4</v>
      </c>
    </row>
    <row r="3022" spans="1:4">
      <c r="A3022">
        <v>0.29930000000000001</v>
      </c>
      <c r="B3022">
        <v>1.1689811320754699</v>
      </c>
      <c r="C3022" s="21">
        <f t="shared" si="95"/>
        <v>9.9999999999988987E-5</v>
      </c>
      <c r="D3022" s="21">
        <f t="shared" si="96"/>
        <v>1.1689811320753412E-4</v>
      </c>
    </row>
    <row r="3023" spans="1:4">
      <c r="A3023">
        <v>0.2994</v>
      </c>
      <c r="B3023">
        <v>1.16920754716981</v>
      </c>
      <c r="C3023" s="21">
        <f t="shared" si="95"/>
        <v>9.9999999999988987E-5</v>
      </c>
      <c r="D3023" s="21">
        <f t="shared" si="96"/>
        <v>1.1692075471696812E-4</v>
      </c>
    </row>
    <row r="3024" spans="1:4">
      <c r="A3024">
        <v>0.29949999999999999</v>
      </c>
      <c r="B3024">
        <v>1.1694339622641501</v>
      </c>
      <c r="C3024" s="21">
        <f t="shared" si="95"/>
        <v>9.9999999999988987E-5</v>
      </c>
      <c r="D3024" s="21">
        <f t="shared" si="96"/>
        <v>1.1694339622640213E-4</v>
      </c>
    </row>
    <row r="3025" spans="1:4">
      <c r="A3025">
        <v>0.29959999999999998</v>
      </c>
      <c r="B3025">
        <v>1.1696603773584899</v>
      </c>
      <c r="C3025" s="21">
        <f t="shared" si="95"/>
        <v>9.9999999999988987E-5</v>
      </c>
      <c r="D3025" s="21">
        <f t="shared" si="96"/>
        <v>1.1696603773583611E-4</v>
      </c>
    </row>
    <row r="3026" spans="1:4">
      <c r="A3026">
        <v>0.29970000000000002</v>
      </c>
      <c r="B3026">
        <v>1.16988679245283</v>
      </c>
      <c r="C3026" s="21">
        <f t="shared" si="95"/>
        <v>1.000000000000445E-4</v>
      </c>
      <c r="D3026" s="21">
        <f t="shared" si="96"/>
        <v>1.1698867924533505E-4</v>
      </c>
    </row>
    <row r="3027" spans="1:4">
      <c r="A3027">
        <v>0.29980000000000001</v>
      </c>
      <c r="B3027">
        <v>1.1701132075471701</v>
      </c>
      <c r="C3027" s="21">
        <f t="shared" si="95"/>
        <v>9.9999999999988987E-5</v>
      </c>
      <c r="D3027" s="21">
        <f t="shared" si="96"/>
        <v>1.1701132075470412E-4</v>
      </c>
    </row>
    <row r="3028" spans="1:4">
      <c r="A3028">
        <v>0.2999</v>
      </c>
      <c r="B3028">
        <v>1.1703396226415099</v>
      </c>
      <c r="C3028" s="21">
        <f t="shared" si="95"/>
        <v>9.9999999999988987E-5</v>
      </c>
      <c r="D3028" s="21">
        <f t="shared" si="96"/>
        <v>1.170339622641381E-4</v>
      </c>
    </row>
    <row r="3029" spans="1:4">
      <c r="A3029">
        <v>0.3</v>
      </c>
      <c r="B3029">
        <v>1.17056603773585</v>
      </c>
      <c r="C3029" s="21">
        <f t="shared" si="95"/>
        <v>9.9999999999988987E-5</v>
      </c>
      <c r="D3029" s="21">
        <f t="shared" si="96"/>
        <v>1.1705660377357211E-4</v>
      </c>
    </row>
    <row r="3030" spans="1:4">
      <c r="A3030">
        <v>0.30009999999999998</v>
      </c>
      <c r="B3030">
        <v>1.1707924528301901</v>
      </c>
      <c r="C3030" s="21">
        <f t="shared" si="95"/>
        <v>9.9999999999988987E-5</v>
      </c>
      <c r="D3030" s="21">
        <f t="shared" si="96"/>
        <v>1.1707924528300611E-4</v>
      </c>
    </row>
    <row r="3031" spans="1:4">
      <c r="A3031">
        <v>0.30020000000000002</v>
      </c>
      <c r="B3031">
        <v>1.1710188679245299</v>
      </c>
      <c r="C3031" s="21">
        <f t="shared" si="95"/>
        <v>1.000000000000445E-4</v>
      </c>
      <c r="D3031" s="21">
        <f t="shared" si="96"/>
        <v>1.171018867925051E-4</v>
      </c>
    </row>
    <row r="3032" spans="1:4">
      <c r="A3032">
        <v>0.30030000000000001</v>
      </c>
      <c r="B3032">
        <v>1.17124528301887</v>
      </c>
      <c r="C3032" s="21">
        <f t="shared" si="95"/>
        <v>9.9999999999988987E-5</v>
      </c>
      <c r="D3032" s="21">
        <f t="shared" si="96"/>
        <v>1.171245283018741E-4</v>
      </c>
    </row>
    <row r="3033" spans="1:4">
      <c r="A3033">
        <v>0.3004</v>
      </c>
      <c r="B3033">
        <v>1.1714716981132101</v>
      </c>
      <c r="C3033" s="21">
        <f t="shared" si="95"/>
        <v>9.9999999999988987E-5</v>
      </c>
      <c r="D3033" s="21">
        <f t="shared" si="96"/>
        <v>1.171471698113081E-4</v>
      </c>
    </row>
    <row r="3034" spans="1:4">
      <c r="A3034">
        <v>0.30049999999999999</v>
      </c>
      <c r="B3034">
        <v>1.1716981132075499</v>
      </c>
      <c r="C3034" s="21">
        <f t="shared" si="95"/>
        <v>9.9999999999988987E-5</v>
      </c>
      <c r="D3034" s="21">
        <f t="shared" si="96"/>
        <v>1.1716981132074209E-4</v>
      </c>
    </row>
    <row r="3035" spans="1:4">
      <c r="A3035">
        <v>0.30059999999999998</v>
      </c>
      <c r="B3035">
        <v>1.17192452830189</v>
      </c>
      <c r="C3035" s="21">
        <f t="shared" si="95"/>
        <v>9.9999999999988987E-5</v>
      </c>
      <c r="D3035" s="21">
        <f t="shared" si="96"/>
        <v>1.1719245283017609E-4</v>
      </c>
    </row>
    <row r="3036" spans="1:4">
      <c r="A3036">
        <v>0.30070000000000002</v>
      </c>
      <c r="B3036">
        <v>1.17215094339623</v>
      </c>
      <c r="C3036" s="21">
        <f t="shared" si="95"/>
        <v>1.000000000000445E-4</v>
      </c>
      <c r="D3036" s="21">
        <f t="shared" si="96"/>
        <v>1.1721509433967516E-4</v>
      </c>
    </row>
    <row r="3037" spans="1:4">
      <c r="A3037">
        <v>0.30080000000000001</v>
      </c>
      <c r="B3037">
        <v>1.1723773584905699</v>
      </c>
      <c r="C3037" s="21">
        <f t="shared" si="95"/>
        <v>9.9999999999988987E-5</v>
      </c>
      <c r="D3037" s="21">
        <f t="shared" si="96"/>
        <v>1.1723773584904408E-4</v>
      </c>
    </row>
    <row r="3038" spans="1:4">
      <c r="A3038">
        <v>0.3009</v>
      </c>
      <c r="B3038">
        <v>1.17260377358491</v>
      </c>
      <c r="C3038" s="21">
        <f t="shared" si="95"/>
        <v>9.9999999999988987E-5</v>
      </c>
      <c r="D3038" s="21">
        <f t="shared" si="96"/>
        <v>1.1726037735847808E-4</v>
      </c>
    </row>
    <row r="3039" spans="1:4">
      <c r="A3039">
        <v>0.30099999999999999</v>
      </c>
      <c r="B3039">
        <v>1.17283018867925</v>
      </c>
      <c r="C3039" s="21">
        <f t="shared" ref="C3039:C3102" si="97">A3039-A3038</f>
        <v>9.9999999999988987E-5</v>
      </c>
      <c r="D3039" s="21">
        <f t="shared" ref="D3039:D3102" si="98">B3039*C3039</f>
        <v>1.1728301886791208E-4</v>
      </c>
    </row>
    <row r="3040" spans="1:4">
      <c r="A3040">
        <v>0.30109999999999998</v>
      </c>
      <c r="B3040">
        <v>1.1730566037735799</v>
      </c>
      <c r="C3040" s="21">
        <f t="shared" si="97"/>
        <v>9.9999999999988987E-5</v>
      </c>
      <c r="D3040" s="21">
        <f t="shared" si="98"/>
        <v>1.1730566037734507E-4</v>
      </c>
    </row>
    <row r="3041" spans="1:4">
      <c r="A3041">
        <v>0.30120000000000002</v>
      </c>
      <c r="B3041">
        <v>1.17328301886792</v>
      </c>
      <c r="C3041" s="21">
        <f t="shared" si="97"/>
        <v>1.000000000000445E-4</v>
      </c>
      <c r="D3041" s="21">
        <f t="shared" si="98"/>
        <v>1.173283018868442E-4</v>
      </c>
    </row>
    <row r="3042" spans="1:4">
      <c r="A3042">
        <v>0.30130000000000001</v>
      </c>
      <c r="B3042">
        <v>1.17350943396226</v>
      </c>
      <c r="C3042" s="21">
        <f t="shared" si="97"/>
        <v>9.9999999999988987E-5</v>
      </c>
      <c r="D3042" s="21">
        <f t="shared" si="98"/>
        <v>1.1735094339621308E-4</v>
      </c>
    </row>
    <row r="3043" spans="1:4">
      <c r="A3043">
        <v>0.3014</v>
      </c>
      <c r="B3043">
        <v>1.1737358490565999</v>
      </c>
      <c r="C3043" s="21">
        <f t="shared" si="97"/>
        <v>9.9999999999988987E-5</v>
      </c>
      <c r="D3043" s="21">
        <f t="shared" si="98"/>
        <v>1.1737358490564706E-4</v>
      </c>
    </row>
    <row r="3044" spans="1:4">
      <c r="A3044">
        <v>0.30149999999999999</v>
      </c>
      <c r="B3044">
        <v>1.17396226415094</v>
      </c>
      <c r="C3044" s="21">
        <f t="shared" si="97"/>
        <v>9.9999999999988987E-5</v>
      </c>
      <c r="D3044" s="21">
        <f t="shared" si="98"/>
        <v>1.1739622641508107E-4</v>
      </c>
    </row>
    <row r="3045" spans="1:4">
      <c r="A3045">
        <v>0.30159999999999998</v>
      </c>
      <c r="B3045">
        <v>1.17418867924528</v>
      </c>
      <c r="C3045" s="21">
        <f t="shared" si="97"/>
        <v>9.9999999999988987E-5</v>
      </c>
      <c r="D3045" s="21">
        <f t="shared" si="98"/>
        <v>1.1741886792451507E-4</v>
      </c>
    </row>
    <row r="3046" spans="1:4">
      <c r="A3046">
        <v>0.30170000000000002</v>
      </c>
      <c r="B3046">
        <v>1.1744150943396201</v>
      </c>
      <c r="C3046" s="21">
        <f t="shared" si="97"/>
        <v>1.000000000000445E-4</v>
      </c>
      <c r="D3046" s="21">
        <f t="shared" si="98"/>
        <v>1.1744150943401426E-4</v>
      </c>
    </row>
    <row r="3047" spans="1:4">
      <c r="A3047">
        <v>0.30180000000000001</v>
      </c>
      <c r="B3047">
        <v>1.17464150943396</v>
      </c>
      <c r="C3047" s="21">
        <f t="shared" si="97"/>
        <v>9.9999999999988987E-5</v>
      </c>
      <c r="D3047" s="21">
        <f t="shared" si="98"/>
        <v>1.1746415094338306E-4</v>
      </c>
    </row>
    <row r="3048" spans="1:4">
      <c r="A3048">
        <v>0.3019</v>
      </c>
      <c r="B3048">
        <v>1.1748679245283</v>
      </c>
      <c r="C3048" s="21">
        <f t="shared" si="97"/>
        <v>9.9999999999988987E-5</v>
      </c>
      <c r="D3048" s="21">
        <f t="shared" si="98"/>
        <v>1.1748679245281706E-4</v>
      </c>
    </row>
    <row r="3049" spans="1:4">
      <c r="A3049">
        <v>0.30199999999999999</v>
      </c>
      <c r="B3049">
        <v>1.1750943396226401</v>
      </c>
      <c r="C3049" s="21">
        <f t="shared" si="97"/>
        <v>9.9999999999988987E-5</v>
      </c>
      <c r="D3049" s="21">
        <f t="shared" si="98"/>
        <v>1.1750943396225107E-4</v>
      </c>
    </row>
    <row r="3050" spans="1:4">
      <c r="A3050">
        <v>0.30209999999999998</v>
      </c>
      <c r="B3050">
        <v>1.1753207547169799</v>
      </c>
      <c r="C3050" s="21">
        <f t="shared" si="97"/>
        <v>9.9999999999988987E-5</v>
      </c>
      <c r="D3050" s="21">
        <f t="shared" si="98"/>
        <v>1.1753207547168505E-4</v>
      </c>
    </row>
    <row r="3051" spans="1:4">
      <c r="A3051">
        <v>0.30220000000000002</v>
      </c>
      <c r="B3051">
        <v>1.17554716981132</v>
      </c>
      <c r="C3051" s="21">
        <f t="shared" si="97"/>
        <v>1.000000000000445E-4</v>
      </c>
      <c r="D3051" s="21">
        <f t="shared" si="98"/>
        <v>1.1755471698118431E-4</v>
      </c>
    </row>
    <row r="3052" spans="1:4">
      <c r="A3052">
        <v>0.30230000000000001</v>
      </c>
      <c r="B3052">
        <v>1.1757735849056601</v>
      </c>
      <c r="C3052" s="21">
        <f t="shared" si="97"/>
        <v>9.9999999999988987E-5</v>
      </c>
      <c r="D3052" s="21">
        <f t="shared" si="98"/>
        <v>1.1757735849055306E-4</v>
      </c>
    </row>
    <row r="3053" spans="1:4">
      <c r="A3053">
        <v>0.3024</v>
      </c>
      <c r="B3053">
        <v>1.1759999999999999</v>
      </c>
      <c r="C3053" s="21">
        <f t="shared" si="97"/>
        <v>9.9999999999988987E-5</v>
      </c>
      <c r="D3053" s="21">
        <f t="shared" si="98"/>
        <v>1.1759999999998704E-4</v>
      </c>
    </row>
    <row r="3054" spans="1:4">
      <c r="A3054">
        <v>0.30249999999999999</v>
      </c>
      <c r="B3054">
        <v>1.17622641509434</v>
      </c>
      <c r="C3054" s="21">
        <f t="shared" si="97"/>
        <v>9.9999999999988987E-5</v>
      </c>
      <c r="D3054" s="21">
        <f t="shared" si="98"/>
        <v>1.1762264150942104E-4</v>
      </c>
    </row>
    <row r="3055" spans="1:4">
      <c r="A3055">
        <v>0.30259999999999998</v>
      </c>
      <c r="B3055">
        <v>1.1764528301886801</v>
      </c>
      <c r="C3055" s="21">
        <f t="shared" si="97"/>
        <v>9.9999999999988987E-5</v>
      </c>
      <c r="D3055" s="21">
        <f t="shared" si="98"/>
        <v>1.1764528301885505E-4</v>
      </c>
    </row>
    <row r="3056" spans="1:4">
      <c r="A3056">
        <v>0.30270000000000002</v>
      </c>
      <c r="B3056">
        <v>1.1766792452830199</v>
      </c>
      <c r="C3056" s="21">
        <f t="shared" si="97"/>
        <v>1.000000000000445E-4</v>
      </c>
      <c r="D3056" s="21">
        <f t="shared" si="98"/>
        <v>1.1766792452835436E-4</v>
      </c>
    </row>
    <row r="3057" spans="1:4">
      <c r="A3057">
        <v>0.30280000000000001</v>
      </c>
      <c r="B3057">
        <v>1.17690566037736</v>
      </c>
      <c r="C3057" s="21">
        <f t="shared" si="97"/>
        <v>9.9999999999988987E-5</v>
      </c>
      <c r="D3057" s="21">
        <f t="shared" si="98"/>
        <v>1.1769056603772303E-4</v>
      </c>
    </row>
    <row r="3058" spans="1:4">
      <c r="A3058">
        <v>0.3029</v>
      </c>
      <c r="B3058">
        <v>1.1771320754717001</v>
      </c>
      <c r="C3058" s="21">
        <f t="shared" si="97"/>
        <v>9.9999999999988987E-5</v>
      </c>
      <c r="D3058" s="21">
        <f t="shared" si="98"/>
        <v>1.1771320754715705E-4</v>
      </c>
    </row>
    <row r="3059" spans="1:4">
      <c r="A3059">
        <v>0.30299999999999999</v>
      </c>
      <c r="B3059">
        <v>1.1773584905660399</v>
      </c>
      <c r="C3059" s="21">
        <f t="shared" si="97"/>
        <v>9.9999999999988987E-5</v>
      </c>
      <c r="D3059" s="21">
        <f t="shared" si="98"/>
        <v>1.1773584905659102E-4</v>
      </c>
    </row>
    <row r="3060" spans="1:4">
      <c r="A3060">
        <v>0.30309999999999998</v>
      </c>
      <c r="B3060">
        <v>1.17758490566038</v>
      </c>
      <c r="C3060" s="21">
        <f t="shared" si="97"/>
        <v>9.9999999999988987E-5</v>
      </c>
      <c r="D3060" s="21">
        <f t="shared" si="98"/>
        <v>1.1775849056602502E-4</v>
      </c>
    </row>
    <row r="3061" spans="1:4">
      <c r="A3061">
        <v>0.30320000000000003</v>
      </c>
      <c r="B3061">
        <v>1.1778113207547201</v>
      </c>
      <c r="C3061" s="21">
        <f t="shared" si="97"/>
        <v>1.000000000000445E-4</v>
      </c>
      <c r="D3061" s="21">
        <f t="shared" si="98"/>
        <v>1.1778113207552442E-4</v>
      </c>
    </row>
    <row r="3062" spans="1:4">
      <c r="A3062">
        <v>0.30330000000000001</v>
      </c>
      <c r="B3062">
        <v>1.1780377358490599</v>
      </c>
      <c r="C3062" s="21">
        <f t="shared" si="97"/>
        <v>9.9999999999988987E-5</v>
      </c>
      <c r="D3062" s="21">
        <f t="shared" si="98"/>
        <v>1.1780377358489301E-4</v>
      </c>
    </row>
    <row r="3063" spans="1:4">
      <c r="A3063">
        <v>0.3034</v>
      </c>
      <c r="B3063">
        <v>1.1782641509434</v>
      </c>
      <c r="C3063" s="21">
        <f t="shared" si="97"/>
        <v>9.9999999999988987E-5</v>
      </c>
      <c r="D3063" s="21">
        <f t="shared" si="98"/>
        <v>1.1782641509432703E-4</v>
      </c>
    </row>
    <row r="3064" spans="1:4">
      <c r="A3064">
        <v>0.30349999999999999</v>
      </c>
      <c r="B3064">
        <v>1.1784905660377401</v>
      </c>
      <c r="C3064" s="21">
        <f t="shared" si="97"/>
        <v>9.9999999999988987E-5</v>
      </c>
      <c r="D3064" s="21">
        <f t="shared" si="98"/>
        <v>1.1784905660376103E-4</v>
      </c>
    </row>
    <row r="3065" spans="1:4">
      <c r="A3065">
        <v>0.30359999999999998</v>
      </c>
      <c r="B3065">
        <v>1.1787169811320799</v>
      </c>
      <c r="C3065" s="21">
        <f t="shared" si="97"/>
        <v>9.9999999999988987E-5</v>
      </c>
      <c r="D3065" s="21">
        <f t="shared" si="98"/>
        <v>1.17871698113195E-4</v>
      </c>
    </row>
    <row r="3066" spans="1:4">
      <c r="A3066">
        <v>0.30370000000000003</v>
      </c>
      <c r="B3066">
        <v>1.17894339622642</v>
      </c>
      <c r="C3066" s="21">
        <f t="shared" si="97"/>
        <v>1.000000000000445E-4</v>
      </c>
      <c r="D3066" s="21">
        <f t="shared" si="98"/>
        <v>1.1789433962269446E-4</v>
      </c>
    </row>
    <row r="3067" spans="1:4">
      <c r="A3067">
        <v>0.30380000000000001</v>
      </c>
      <c r="B3067">
        <v>1.17916981132075</v>
      </c>
      <c r="C3067" s="21">
        <f t="shared" si="97"/>
        <v>9.9999999999988987E-5</v>
      </c>
      <c r="D3067" s="21">
        <f t="shared" si="98"/>
        <v>1.1791698113206202E-4</v>
      </c>
    </row>
    <row r="3068" spans="1:4">
      <c r="A3068">
        <v>0.3039</v>
      </c>
      <c r="B3068">
        <v>1.1793962264150899</v>
      </c>
      <c r="C3068" s="21">
        <f t="shared" si="97"/>
        <v>9.9999999999988987E-5</v>
      </c>
      <c r="D3068" s="21">
        <f t="shared" si="98"/>
        <v>1.17939622641496E-4</v>
      </c>
    </row>
    <row r="3069" spans="1:4">
      <c r="A3069">
        <v>0.30399999999999999</v>
      </c>
      <c r="B3069">
        <v>1.17962264150943</v>
      </c>
      <c r="C3069" s="21">
        <f t="shared" si="97"/>
        <v>9.9999999999988987E-5</v>
      </c>
      <c r="D3069" s="21">
        <f t="shared" si="98"/>
        <v>1.1796226415093E-4</v>
      </c>
    </row>
    <row r="3070" spans="1:4">
      <c r="A3070">
        <v>0.30409999999999998</v>
      </c>
      <c r="B3070">
        <v>1.17984905660377</v>
      </c>
      <c r="C3070" s="21">
        <f t="shared" si="97"/>
        <v>9.9999999999988987E-5</v>
      </c>
      <c r="D3070" s="21">
        <f t="shared" si="98"/>
        <v>1.1798490566036401E-4</v>
      </c>
    </row>
    <row r="3071" spans="1:4">
      <c r="A3071">
        <v>0.30420000000000003</v>
      </c>
      <c r="B3071">
        <v>1.1800754716981099</v>
      </c>
      <c r="C3071" s="21">
        <f t="shared" si="97"/>
        <v>1.000000000000445E-4</v>
      </c>
      <c r="D3071" s="21">
        <f t="shared" si="98"/>
        <v>1.1800754716986351E-4</v>
      </c>
    </row>
    <row r="3072" spans="1:4">
      <c r="A3072">
        <v>0.30430000000000001</v>
      </c>
      <c r="B3072">
        <v>1.18030188679245</v>
      </c>
      <c r="C3072" s="21">
        <f t="shared" si="97"/>
        <v>9.9999999999988987E-5</v>
      </c>
      <c r="D3072" s="21">
        <f t="shared" si="98"/>
        <v>1.1803018867923199E-4</v>
      </c>
    </row>
    <row r="3073" spans="1:4">
      <c r="A3073">
        <v>0.3044</v>
      </c>
      <c r="B3073">
        <v>1.18052830188679</v>
      </c>
      <c r="C3073" s="21">
        <f t="shared" si="97"/>
        <v>9.9999999999988987E-5</v>
      </c>
      <c r="D3073" s="21">
        <f t="shared" si="98"/>
        <v>1.18052830188666E-4</v>
      </c>
    </row>
    <row r="3074" spans="1:4">
      <c r="A3074">
        <v>0.30449999999999999</v>
      </c>
      <c r="B3074">
        <v>1.1807547169811301</v>
      </c>
      <c r="C3074" s="21">
        <f t="shared" si="97"/>
        <v>9.9999999999988987E-5</v>
      </c>
      <c r="D3074" s="21">
        <f t="shared" si="98"/>
        <v>1.1807547169810001E-4</v>
      </c>
    </row>
    <row r="3075" spans="1:4">
      <c r="A3075">
        <v>0.30459999999999998</v>
      </c>
      <c r="B3075">
        <v>1.18098113207547</v>
      </c>
      <c r="C3075" s="21">
        <f t="shared" si="97"/>
        <v>9.9999999999988987E-5</v>
      </c>
      <c r="D3075" s="21">
        <f t="shared" si="98"/>
        <v>1.1809811320753398E-4</v>
      </c>
    </row>
    <row r="3076" spans="1:4">
      <c r="A3076">
        <v>0.30470000000000003</v>
      </c>
      <c r="B3076">
        <v>1.18120754716981</v>
      </c>
      <c r="C3076" s="21">
        <f t="shared" si="97"/>
        <v>1.000000000000445E-4</v>
      </c>
      <c r="D3076" s="21">
        <f t="shared" si="98"/>
        <v>1.1812075471703357E-4</v>
      </c>
    </row>
    <row r="3077" spans="1:4">
      <c r="A3077">
        <v>0.30480000000000002</v>
      </c>
      <c r="B3077">
        <v>1.1814339622641501</v>
      </c>
      <c r="C3077" s="21">
        <f t="shared" si="97"/>
        <v>9.9999999999988987E-5</v>
      </c>
      <c r="D3077" s="21">
        <f t="shared" si="98"/>
        <v>1.18143396226402E-4</v>
      </c>
    </row>
    <row r="3078" spans="1:4">
      <c r="A3078">
        <v>0.3049</v>
      </c>
      <c r="B3078">
        <v>1.1816603773584899</v>
      </c>
      <c r="C3078" s="21">
        <f t="shared" si="97"/>
        <v>9.9999999999988987E-5</v>
      </c>
      <c r="D3078" s="21">
        <f t="shared" si="98"/>
        <v>1.1816603773583597E-4</v>
      </c>
    </row>
    <row r="3079" spans="1:4">
      <c r="A3079">
        <v>0.30499999999999999</v>
      </c>
      <c r="B3079">
        <v>1.18188679245283</v>
      </c>
      <c r="C3079" s="21">
        <f t="shared" si="97"/>
        <v>9.9999999999988987E-5</v>
      </c>
      <c r="D3079" s="21">
        <f t="shared" si="98"/>
        <v>1.1818867924526999E-4</v>
      </c>
    </row>
    <row r="3080" spans="1:4">
      <c r="A3080">
        <v>0.30509999999999998</v>
      </c>
      <c r="B3080">
        <v>1.1821132075471701</v>
      </c>
      <c r="C3080" s="21">
        <f t="shared" si="97"/>
        <v>9.9999999999988987E-5</v>
      </c>
      <c r="D3080" s="21">
        <f t="shared" si="98"/>
        <v>1.1821132075470399E-4</v>
      </c>
    </row>
    <row r="3081" spans="1:4">
      <c r="A3081">
        <v>0.30520000000000003</v>
      </c>
      <c r="B3081">
        <v>1.1823396226415099</v>
      </c>
      <c r="C3081" s="21">
        <f t="shared" si="97"/>
        <v>1.000000000000445E-4</v>
      </c>
      <c r="D3081" s="21">
        <f t="shared" si="98"/>
        <v>1.182339622642036E-4</v>
      </c>
    </row>
    <row r="3082" spans="1:4">
      <c r="A3082">
        <v>0.30530000000000002</v>
      </c>
      <c r="B3082">
        <v>1.18256603773585</v>
      </c>
      <c r="C3082" s="21">
        <f t="shared" si="97"/>
        <v>9.9999999999988987E-5</v>
      </c>
      <c r="D3082" s="21">
        <f t="shared" si="98"/>
        <v>1.1825660377357198E-4</v>
      </c>
    </row>
    <row r="3083" spans="1:4">
      <c r="A3083">
        <v>0.3054</v>
      </c>
      <c r="B3083">
        <v>1.1827924528301901</v>
      </c>
      <c r="C3083" s="21">
        <f t="shared" si="97"/>
        <v>9.9999999999988987E-5</v>
      </c>
      <c r="D3083" s="21">
        <f t="shared" si="98"/>
        <v>1.1827924528300598E-4</v>
      </c>
    </row>
    <row r="3084" spans="1:4">
      <c r="A3084">
        <v>0.30549999999999999</v>
      </c>
      <c r="B3084">
        <v>1.1830188679245299</v>
      </c>
      <c r="C3084" s="21">
        <f t="shared" si="97"/>
        <v>9.9999999999988987E-5</v>
      </c>
      <c r="D3084" s="21">
        <f t="shared" si="98"/>
        <v>1.1830188679243997E-4</v>
      </c>
    </row>
    <row r="3085" spans="1:4">
      <c r="A3085">
        <v>0.30559999999999998</v>
      </c>
      <c r="B3085">
        <v>1.18324528301887</v>
      </c>
      <c r="C3085" s="21">
        <f t="shared" si="97"/>
        <v>9.9999999999988987E-5</v>
      </c>
      <c r="D3085" s="21">
        <f t="shared" si="98"/>
        <v>1.1832452830187397E-4</v>
      </c>
    </row>
    <row r="3086" spans="1:4">
      <c r="A3086">
        <v>0.30570000000000003</v>
      </c>
      <c r="B3086">
        <v>1.1834716981132101</v>
      </c>
      <c r="C3086" s="21">
        <f t="shared" si="97"/>
        <v>1.000000000000445E-4</v>
      </c>
      <c r="D3086" s="21">
        <f t="shared" si="98"/>
        <v>1.1834716981137367E-4</v>
      </c>
    </row>
    <row r="3087" spans="1:4">
      <c r="A3087">
        <v>0.30580000000000002</v>
      </c>
      <c r="B3087">
        <v>1.1836981132075499</v>
      </c>
      <c r="C3087" s="21">
        <f t="shared" si="97"/>
        <v>9.9999999999988987E-5</v>
      </c>
      <c r="D3087" s="21">
        <f t="shared" si="98"/>
        <v>1.1836981132074196E-4</v>
      </c>
    </row>
    <row r="3088" spans="1:4">
      <c r="A3088">
        <v>0.30590000000000001</v>
      </c>
      <c r="B3088">
        <v>1.18392452830189</v>
      </c>
      <c r="C3088" s="21">
        <f t="shared" si="97"/>
        <v>9.9999999999988987E-5</v>
      </c>
      <c r="D3088" s="21">
        <f t="shared" si="98"/>
        <v>1.1839245283017596E-4</v>
      </c>
    </row>
    <row r="3089" spans="1:4">
      <c r="A3089">
        <v>0.30599999999999999</v>
      </c>
      <c r="B3089">
        <v>1.1841509433962301</v>
      </c>
      <c r="C3089" s="21">
        <f t="shared" si="97"/>
        <v>9.9999999999988987E-5</v>
      </c>
      <c r="D3089" s="21">
        <f t="shared" si="98"/>
        <v>1.1841509433960996E-4</v>
      </c>
    </row>
    <row r="3090" spans="1:4">
      <c r="A3090">
        <v>0.30609999999999998</v>
      </c>
      <c r="B3090">
        <v>1.1843773584905699</v>
      </c>
      <c r="C3090" s="21">
        <f t="shared" si="97"/>
        <v>9.9999999999988987E-5</v>
      </c>
      <c r="D3090" s="21">
        <f t="shared" si="98"/>
        <v>1.1843773584904395E-4</v>
      </c>
    </row>
    <row r="3091" spans="1:4">
      <c r="A3091">
        <v>0.30620000000000003</v>
      </c>
      <c r="B3091">
        <v>1.18460377358491</v>
      </c>
      <c r="C3091" s="21">
        <f t="shared" si="97"/>
        <v>1.000000000000445E-4</v>
      </c>
      <c r="D3091" s="21">
        <f t="shared" si="98"/>
        <v>1.1846037735854371E-4</v>
      </c>
    </row>
    <row r="3092" spans="1:4">
      <c r="A3092">
        <v>0.30630000000000002</v>
      </c>
      <c r="B3092">
        <v>1.1848301886792501</v>
      </c>
      <c r="C3092" s="21">
        <f t="shared" si="97"/>
        <v>9.9999999999988987E-5</v>
      </c>
      <c r="D3092" s="21">
        <f t="shared" si="98"/>
        <v>1.1848301886791195E-4</v>
      </c>
    </row>
    <row r="3093" spans="1:4">
      <c r="A3093">
        <v>0.30640000000000001</v>
      </c>
      <c r="B3093">
        <v>1.1850566037735799</v>
      </c>
      <c r="C3093" s="21">
        <f t="shared" si="97"/>
        <v>9.9999999999988987E-5</v>
      </c>
      <c r="D3093" s="21">
        <f t="shared" si="98"/>
        <v>1.1850566037734493E-4</v>
      </c>
    </row>
    <row r="3094" spans="1:4">
      <c r="A3094">
        <v>0.30649999999999999</v>
      </c>
      <c r="B3094">
        <v>1.18528301886792</v>
      </c>
      <c r="C3094" s="21">
        <f t="shared" si="97"/>
        <v>9.9999999999988987E-5</v>
      </c>
      <c r="D3094" s="21">
        <f t="shared" si="98"/>
        <v>1.1852830188677895E-4</v>
      </c>
    </row>
    <row r="3095" spans="1:4">
      <c r="A3095">
        <v>0.30659999999999998</v>
      </c>
      <c r="B3095">
        <v>1.1855094339622601</v>
      </c>
      <c r="C3095" s="21">
        <f t="shared" si="97"/>
        <v>9.9999999999988987E-5</v>
      </c>
      <c r="D3095" s="21">
        <f t="shared" si="98"/>
        <v>1.1855094339621295E-4</v>
      </c>
    </row>
    <row r="3096" spans="1:4">
      <c r="A3096">
        <v>0.30669999999999997</v>
      </c>
      <c r="B3096">
        <v>1.1857358490565999</v>
      </c>
      <c r="C3096" s="21">
        <f t="shared" si="97"/>
        <v>9.9999999999988987E-5</v>
      </c>
      <c r="D3096" s="21">
        <f t="shared" si="98"/>
        <v>1.1857358490564692E-4</v>
      </c>
    </row>
    <row r="3097" spans="1:4">
      <c r="A3097">
        <v>0.30680000000000002</v>
      </c>
      <c r="B3097">
        <v>1.18596226415094</v>
      </c>
      <c r="C3097" s="21">
        <f t="shared" si="97"/>
        <v>1.000000000000445E-4</v>
      </c>
      <c r="D3097" s="21">
        <f t="shared" si="98"/>
        <v>1.1859622641514676E-4</v>
      </c>
    </row>
    <row r="3098" spans="1:4">
      <c r="A3098">
        <v>0.30690000000000001</v>
      </c>
      <c r="B3098">
        <v>1.18618867924528</v>
      </c>
      <c r="C3098" s="21">
        <f t="shared" si="97"/>
        <v>9.9999999999988987E-5</v>
      </c>
      <c r="D3098" s="21">
        <f t="shared" si="98"/>
        <v>1.1861886792451494E-4</v>
      </c>
    </row>
    <row r="3099" spans="1:4">
      <c r="A3099">
        <v>0.307</v>
      </c>
      <c r="B3099">
        <v>1.1864150943396199</v>
      </c>
      <c r="C3099" s="21">
        <f t="shared" si="97"/>
        <v>9.9999999999988987E-5</v>
      </c>
      <c r="D3099" s="21">
        <f t="shared" si="98"/>
        <v>1.1864150943394893E-4</v>
      </c>
    </row>
    <row r="3100" spans="1:4">
      <c r="A3100">
        <v>0.30709999999999998</v>
      </c>
      <c r="B3100">
        <v>1.18664150943396</v>
      </c>
      <c r="C3100" s="21">
        <f t="shared" si="97"/>
        <v>9.9999999999988987E-5</v>
      </c>
      <c r="D3100" s="21">
        <f t="shared" si="98"/>
        <v>1.1866415094338293E-4</v>
      </c>
    </row>
    <row r="3101" spans="1:4">
      <c r="A3101">
        <v>0.30719999999999997</v>
      </c>
      <c r="B3101">
        <v>1.1868679245283</v>
      </c>
      <c r="C3101" s="21">
        <f t="shared" si="97"/>
        <v>9.9999999999988987E-5</v>
      </c>
      <c r="D3101" s="21">
        <f t="shared" si="98"/>
        <v>1.1868679245281693E-4</v>
      </c>
    </row>
    <row r="3102" spans="1:4">
      <c r="A3102">
        <v>0.30730000000000002</v>
      </c>
      <c r="B3102">
        <v>1.1870943396226401</v>
      </c>
      <c r="C3102" s="21">
        <f t="shared" si="97"/>
        <v>1.000000000000445E-4</v>
      </c>
      <c r="D3102" s="21">
        <f t="shared" si="98"/>
        <v>1.1870943396231684E-4</v>
      </c>
    </row>
    <row r="3103" spans="1:4">
      <c r="A3103">
        <v>0.30740000000000001</v>
      </c>
      <c r="B3103">
        <v>1.18732075471698</v>
      </c>
      <c r="C3103" s="21">
        <f t="shared" ref="C3103:C3166" si="99">A3103-A3102</f>
        <v>9.9999999999988987E-5</v>
      </c>
      <c r="D3103" s="21">
        <f t="shared" ref="D3103:D3166" si="100">B3103*C3103</f>
        <v>1.1873207547168492E-4</v>
      </c>
    </row>
    <row r="3104" spans="1:4">
      <c r="A3104">
        <v>0.3075</v>
      </c>
      <c r="B3104">
        <v>1.18754716981132</v>
      </c>
      <c r="C3104" s="21">
        <f t="shared" si="99"/>
        <v>9.9999999999988987E-5</v>
      </c>
      <c r="D3104" s="21">
        <f t="shared" si="100"/>
        <v>1.1875471698111892E-4</v>
      </c>
    </row>
    <row r="3105" spans="1:4">
      <c r="A3105">
        <v>0.30759999999999998</v>
      </c>
      <c r="B3105">
        <v>1.1877735849056601</v>
      </c>
      <c r="C3105" s="21">
        <f t="shared" si="99"/>
        <v>9.9999999999988987E-5</v>
      </c>
      <c r="D3105" s="21">
        <f t="shared" si="100"/>
        <v>1.1877735849055292E-4</v>
      </c>
    </row>
    <row r="3106" spans="1:4">
      <c r="A3106">
        <v>0.30769999999999997</v>
      </c>
      <c r="B3106">
        <v>1.1879999999999999</v>
      </c>
      <c r="C3106" s="21">
        <f t="shared" si="99"/>
        <v>9.9999999999988987E-5</v>
      </c>
      <c r="D3106" s="21">
        <f t="shared" si="100"/>
        <v>1.1879999999998691E-4</v>
      </c>
    </row>
    <row r="3107" spans="1:4">
      <c r="A3107">
        <v>0.30780000000000002</v>
      </c>
      <c r="B3107">
        <v>1.18822641509434</v>
      </c>
      <c r="C3107" s="21">
        <f t="shared" si="99"/>
        <v>1.000000000000445E-4</v>
      </c>
      <c r="D3107" s="21">
        <f t="shared" si="100"/>
        <v>1.1882264150948687E-4</v>
      </c>
    </row>
    <row r="3108" spans="1:4">
      <c r="A3108">
        <v>0.30790000000000001</v>
      </c>
      <c r="B3108">
        <v>1.1884528301886801</v>
      </c>
      <c r="C3108" s="21">
        <f t="shared" si="99"/>
        <v>9.9999999999988987E-5</v>
      </c>
      <c r="D3108" s="21">
        <f t="shared" si="100"/>
        <v>1.1884528301885493E-4</v>
      </c>
    </row>
    <row r="3109" spans="1:4">
      <c r="A3109">
        <v>0.308</v>
      </c>
      <c r="B3109">
        <v>1.1886792452830199</v>
      </c>
      <c r="C3109" s="21">
        <f t="shared" si="99"/>
        <v>9.9999999999988987E-5</v>
      </c>
      <c r="D3109" s="21">
        <f t="shared" si="100"/>
        <v>1.188679245282889E-4</v>
      </c>
    </row>
    <row r="3110" spans="1:4">
      <c r="A3110">
        <v>0.30809999999999998</v>
      </c>
      <c r="B3110">
        <v>1.18890566037736</v>
      </c>
      <c r="C3110" s="21">
        <f t="shared" si="99"/>
        <v>9.9999999999988987E-5</v>
      </c>
      <c r="D3110" s="21">
        <f t="shared" si="100"/>
        <v>1.188905660377229E-4</v>
      </c>
    </row>
    <row r="3111" spans="1:4">
      <c r="A3111">
        <v>0.30819999999999997</v>
      </c>
      <c r="B3111">
        <v>1.1891320754717001</v>
      </c>
      <c r="C3111" s="21">
        <f t="shared" si="99"/>
        <v>9.9999999999988987E-5</v>
      </c>
      <c r="D3111" s="21">
        <f t="shared" si="100"/>
        <v>1.1891320754715692E-4</v>
      </c>
    </row>
    <row r="3112" spans="1:4">
      <c r="A3112">
        <v>0.30830000000000002</v>
      </c>
      <c r="B3112">
        <v>1.1893584905660399</v>
      </c>
      <c r="C3112" s="21">
        <f t="shared" si="99"/>
        <v>1.000000000000445E-4</v>
      </c>
      <c r="D3112" s="21">
        <f t="shared" si="100"/>
        <v>1.1893584905665692E-4</v>
      </c>
    </row>
    <row r="3113" spans="1:4">
      <c r="A3113">
        <v>0.30840000000000001</v>
      </c>
      <c r="B3113">
        <v>1.18958490566038</v>
      </c>
      <c r="C3113" s="21">
        <f t="shared" si="99"/>
        <v>9.9999999999988987E-5</v>
      </c>
      <c r="D3113" s="21">
        <f t="shared" si="100"/>
        <v>1.189584905660249E-4</v>
      </c>
    </row>
    <row r="3114" spans="1:4">
      <c r="A3114">
        <v>0.3085</v>
      </c>
      <c r="B3114">
        <v>1.1898113207547201</v>
      </c>
      <c r="C3114" s="21">
        <f t="shared" si="99"/>
        <v>9.9999999999988987E-5</v>
      </c>
      <c r="D3114" s="21">
        <f t="shared" si="100"/>
        <v>1.1898113207545891E-4</v>
      </c>
    </row>
    <row r="3115" spans="1:4">
      <c r="A3115">
        <v>0.30859999999999999</v>
      </c>
      <c r="B3115">
        <v>1.1900377358490599</v>
      </c>
      <c r="C3115" s="21">
        <f t="shared" si="99"/>
        <v>9.9999999999988987E-5</v>
      </c>
      <c r="D3115" s="21">
        <f t="shared" si="100"/>
        <v>1.1900377358489288E-4</v>
      </c>
    </row>
    <row r="3116" spans="1:4">
      <c r="A3116">
        <v>0.30869999999999997</v>
      </c>
      <c r="B3116">
        <v>1.1902641509434</v>
      </c>
      <c r="C3116" s="21">
        <f t="shared" si="99"/>
        <v>9.9999999999988987E-5</v>
      </c>
      <c r="D3116" s="21">
        <f t="shared" si="100"/>
        <v>1.1902641509432689E-4</v>
      </c>
    </row>
    <row r="3117" spans="1:4">
      <c r="A3117">
        <v>0.30880000000000002</v>
      </c>
      <c r="B3117">
        <v>1.1904905660377401</v>
      </c>
      <c r="C3117" s="21">
        <f t="shared" si="99"/>
        <v>1.000000000000445E-4</v>
      </c>
      <c r="D3117" s="21">
        <f t="shared" si="100"/>
        <v>1.1904905660382698E-4</v>
      </c>
    </row>
    <row r="3118" spans="1:4">
      <c r="A3118">
        <v>0.30890000000000001</v>
      </c>
      <c r="B3118">
        <v>1.1907169811320799</v>
      </c>
      <c r="C3118" s="21">
        <f t="shared" si="99"/>
        <v>9.9999999999988987E-5</v>
      </c>
      <c r="D3118" s="21">
        <f t="shared" si="100"/>
        <v>1.1907169811319488E-4</v>
      </c>
    </row>
    <row r="3119" spans="1:4">
      <c r="A3119">
        <v>0.309</v>
      </c>
      <c r="B3119">
        <v>1.19094339622641</v>
      </c>
      <c r="C3119" s="21">
        <f t="shared" si="99"/>
        <v>9.9999999999988987E-5</v>
      </c>
      <c r="D3119" s="21">
        <f t="shared" si="100"/>
        <v>1.1909433962262788E-4</v>
      </c>
    </row>
    <row r="3120" spans="1:4">
      <c r="A3120">
        <v>0.30909999999999999</v>
      </c>
      <c r="B3120">
        <v>1.1911698113207501</v>
      </c>
      <c r="C3120" s="21">
        <f t="shared" si="99"/>
        <v>9.9999999999988987E-5</v>
      </c>
      <c r="D3120" s="21">
        <f t="shared" si="100"/>
        <v>1.1911698113206188E-4</v>
      </c>
    </row>
    <row r="3121" spans="1:4">
      <c r="A3121">
        <v>0.30919999999999997</v>
      </c>
      <c r="B3121">
        <v>1.1913962264150899</v>
      </c>
      <c r="C3121" s="21">
        <f t="shared" si="99"/>
        <v>9.9999999999988987E-5</v>
      </c>
      <c r="D3121" s="21">
        <f t="shared" si="100"/>
        <v>1.1913962264149587E-4</v>
      </c>
    </row>
    <row r="3122" spans="1:4">
      <c r="A3122">
        <v>0.30930000000000002</v>
      </c>
      <c r="B3122">
        <v>1.19162264150943</v>
      </c>
      <c r="C3122" s="21">
        <f t="shared" si="99"/>
        <v>1.000000000000445E-4</v>
      </c>
      <c r="D3122" s="21">
        <f t="shared" si="100"/>
        <v>1.1916226415099602E-4</v>
      </c>
    </row>
    <row r="3123" spans="1:4">
      <c r="A3123">
        <v>0.30940000000000001</v>
      </c>
      <c r="B3123">
        <v>1.1918490566037701</v>
      </c>
      <c r="C3123" s="21">
        <f t="shared" si="99"/>
        <v>9.9999999999988987E-5</v>
      </c>
      <c r="D3123" s="21">
        <f t="shared" si="100"/>
        <v>1.1918490566036389E-4</v>
      </c>
    </row>
    <row r="3124" spans="1:4">
      <c r="A3124">
        <v>0.3095</v>
      </c>
      <c r="B3124">
        <v>1.1920754716981099</v>
      </c>
      <c r="C3124" s="21">
        <f t="shared" si="99"/>
        <v>9.9999999999988987E-5</v>
      </c>
      <c r="D3124" s="21">
        <f t="shared" si="100"/>
        <v>1.1920754716979786E-4</v>
      </c>
    </row>
    <row r="3125" spans="1:4">
      <c r="A3125">
        <v>0.30959999999999999</v>
      </c>
      <c r="B3125">
        <v>1.19230188679245</v>
      </c>
      <c r="C3125" s="21">
        <f t="shared" si="99"/>
        <v>9.9999999999988987E-5</v>
      </c>
      <c r="D3125" s="21">
        <f t="shared" si="100"/>
        <v>1.1923018867923186E-4</v>
      </c>
    </row>
    <row r="3126" spans="1:4">
      <c r="A3126">
        <v>0.30969999999999998</v>
      </c>
      <c r="B3126">
        <v>1.19252830188679</v>
      </c>
      <c r="C3126" s="21">
        <f t="shared" si="99"/>
        <v>9.9999999999988987E-5</v>
      </c>
      <c r="D3126" s="21">
        <f t="shared" si="100"/>
        <v>1.1925283018866588E-4</v>
      </c>
    </row>
    <row r="3127" spans="1:4">
      <c r="A3127">
        <v>0.30980000000000002</v>
      </c>
      <c r="B3127">
        <v>1.1927547169811299</v>
      </c>
      <c r="C3127" s="21">
        <f t="shared" si="99"/>
        <v>1.000000000000445E-4</v>
      </c>
      <c r="D3127" s="21">
        <f t="shared" si="100"/>
        <v>1.1927547169816607E-4</v>
      </c>
    </row>
    <row r="3128" spans="1:4">
      <c r="A3128">
        <v>0.30990000000000001</v>
      </c>
      <c r="B3128">
        <v>1.19298113207547</v>
      </c>
      <c r="C3128" s="21">
        <f t="shared" si="99"/>
        <v>9.9999999999988987E-5</v>
      </c>
      <c r="D3128" s="21">
        <f t="shared" si="100"/>
        <v>1.1929811320753385E-4</v>
      </c>
    </row>
    <row r="3129" spans="1:4">
      <c r="A3129">
        <v>0.31</v>
      </c>
      <c r="B3129">
        <v>1.19320754716981</v>
      </c>
      <c r="C3129" s="21">
        <f t="shared" si="99"/>
        <v>9.9999999999988987E-5</v>
      </c>
      <c r="D3129" s="21">
        <f t="shared" si="100"/>
        <v>1.1932075471696787E-4</v>
      </c>
    </row>
    <row r="3130" spans="1:4">
      <c r="A3130">
        <v>0.31009999999999999</v>
      </c>
      <c r="B3130">
        <v>1.1934339622641501</v>
      </c>
      <c r="C3130" s="21">
        <f t="shared" si="99"/>
        <v>9.9999999999988987E-5</v>
      </c>
      <c r="D3130" s="21">
        <f t="shared" si="100"/>
        <v>1.1934339622640187E-4</v>
      </c>
    </row>
    <row r="3131" spans="1:4">
      <c r="A3131">
        <v>0.31019999999999998</v>
      </c>
      <c r="B3131">
        <v>1.19366037735849</v>
      </c>
      <c r="C3131" s="21">
        <f t="shared" si="99"/>
        <v>9.9999999999988987E-5</v>
      </c>
      <c r="D3131" s="21">
        <f t="shared" si="100"/>
        <v>1.1936603773583585E-4</v>
      </c>
    </row>
    <row r="3132" spans="1:4">
      <c r="A3132">
        <v>0.31030000000000002</v>
      </c>
      <c r="B3132">
        <v>1.19388679245283</v>
      </c>
      <c r="C3132" s="21">
        <f t="shared" si="99"/>
        <v>1.000000000000445E-4</v>
      </c>
      <c r="D3132" s="21">
        <f t="shared" si="100"/>
        <v>1.1938867924533613E-4</v>
      </c>
    </row>
    <row r="3133" spans="1:4">
      <c r="A3133">
        <v>0.31040000000000001</v>
      </c>
      <c r="B3133">
        <v>1.1941132075471701</v>
      </c>
      <c r="C3133" s="21">
        <f t="shared" si="99"/>
        <v>9.9999999999988987E-5</v>
      </c>
      <c r="D3133" s="21">
        <f t="shared" si="100"/>
        <v>1.1941132075470386E-4</v>
      </c>
    </row>
    <row r="3134" spans="1:4">
      <c r="A3134">
        <v>0.3105</v>
      </c>
      <c r="B3134">
        <v>1.1943396226415099</v>
      </c>
      <c r="C3134" s="21">
        <f t="shared" si="99"/>
        <v>9.9999999999988987E-5</v>
      </c>
      <c r="D3134" s="21">
        <f t="shared" si="100"/>
        <v>1.1943396226413784E-4</v>
      </c>
    </row>
    <row r="3135" spans="1:4">
      <c r="A3135">
        <v>0.31059999999999999</v>
      </c>
      <c r="B3135">
        <v>1.19456603773585</v>
      </c>
      <c r="C3135" s="21">
        <f t="shared" si="99"/>
        <v>9.9999999999988987E-5</v>
      </c>
      <c r="D3135" s="21">
        <f t="shared" si="100"/>
        <v>1.1945660377357185E-4</v>
      </c>
    </row>
    <row r="3136" spans="1:4">
      <c r="A3136">
        <v>0.31069999999999998</v>
      </c>
      <c r="B3136">
        <v>1.1947924528301901</v>
      </c>
      <c r="C3136" s="21">
        <f t="shared" si="99"/>
        <v>9.9999999999988987E-5</v>
      </c>
      <c r="D3136" s="21">
        <f t="shared" si="100"/>
        <v>1.1947924528300585E-4</v>
      </c>
    </row>
    <row r="3137" spans="1:4">
      <c r="A3137">
        <v>0.31080000000000002</v>
      </c>
      <c r="B3137">
        <v>1.1950188679245299</v>
      </c>
      <c r="C3137" s="21">
        <f t="shared" si="99"/>
        <v>1.000000000000445E-4</v>
      </c>
      <c r="D3137" s="21">
        <f t="shared" si="100"/>
        <v>1.1950188679250617E-4</v>
      </c>
    </row>
    <row r="3138" spans="1:4">
      <c r="A3138">
        <v>0.31090000000000001</v>
      </c>
      <c r="B3138">
        <v>1.19524528301887</v>
      </c>
      <c r="C3138" s="21">
        <f t="shared" si="99"/>
        <v>9.9999999999988987E-5</v>
      </c>
      <c r="D3138" s="21">
        <f t="shared" si="100"/>
        <v>1.1952452830187384E-4</v>
      </c>
    </row>
    <row r="3139" spans="1:4">
      <c r="A3139">
        <v>0.311</v>
      </c>
      <c r="B3139">
        <v>1.1954716981132101</v>
      </c>
      <c r="C3139" s="21">
        <f t="shared" si="99"/>
        <v>9.9999999999988987E-5</v>
      </c>
      <c r="D3139" s="21">
        <f t="shared" si="100"/>
        <v>1.1954716981130784E-4</v>
      </c>
    </row>
    <row r="3140" spans="1:4">
      <c r="A3140">
        <v>0.31109999999999999</v>
      </c>
      <c r="B3140">
        <v>1.1956981132075499</v>
      </c>
      <c r="C3140" s="21">
        <f t="shared" si="99"/>
        <v>9.9999999999988987E-5</v>
      </c>
      <c r="D3140" s="21">
        <f t="shared" si="100"/>
        <v>1.1956981132074182E-4</v>
      </c>
    </row>
    <row r="3141" spans="1:4">
      <c r="A3141">
        <v>0.31119999999999998</v>
      </c>
      <c r="B3141">
        <v>1.19592452830189</v>
      </c>
      <c r="C3141" s="21">
        <f t="shared" si="99"/>
        <v>9.9999999999988987E-5</v>
      </c>
      <c r="D3141" s="21">
        <f t="shared" si="100"/>
        <v>1.1959245283017583E-4</v>
      </c>
    </row>
    <row r="3142" spans="1:4">
      <c r="A3142">
        <v>0.31130000000000002</v>
      </c>
      <c r="B3142">
        <v>1.1961509433962301</v>
      </c>
      <c r="C3142" s="21">
        <f t="shared" si="99"/>
        <v>1.000000000000445E-4</v>
      </c>
      <c r="D3142" s="21">
        <f t="shared" si="100"/>
        <v>1.1961509433967623E-4</v>
      </c>
    </row>
    <row r="3143" spans="1:4">
      <c r="A3143">
        <v>0.31140000000000001</v>
      </c>
      <c r="B3143">
        <v>1.1963773584905699</v>
      </c>
      <c r="C3143" s="21">
        <f t="shared" si="99"/>
        <v>9.9999999999988987E-5</v>
      </c>
      <c r="D3143" s="21">
        <f t="shared" si="100"/>
        <v>1.1963773584904381E-4</v>
      </c>
    </row>
    <row r="3144" spans="1:4">
      <c r="A3144">
        <v>0.3115</v>
      </c>
      <c r="B3144">
        <v>1.19660377358491</v>
      </c>
      <c r="C3144" s="21">
        <f t="shared" si="99"/>
        <v>9.9999999999988987E-5</v>
      </c>
      <c r="D3144" s="21">
        <f t="shared" si="100"/>
        <v>1.1966037735847782E-4</v>
      </c>
    </row>
    <row r="3145" spans="1:4">
      <c r="A3145">
        <v>0.31159999999999999</v>
      </c>
      <c r="B3145">
        <v>1.1968301886792501</v>
      </c>
      <c r="C3145" s="21">
        <f t="shared" si="99"/>
        <v>9.9999999999988987E-5</v>
      </c>
      <c r="D3145" s="21">
        <f t="shared" si="100"/>
        <v>1.1968301886791183E-4</v>
      </c>
    </row>
    <row r="3146" spans="1:4">
      <c r="A3146">
        <v>0.31169999999999998</v>
      </c>
      <c r="B3146">
        <v>1.1970566037735799</v>
      </c>
      <c r="C3146" s="21">
        <f t="shared" si="99"/>
        <v>9.9999999999988987E-5</v>
      </c>
      <c r="D3146" s="21">
        <f t="shared" si="100"/>
        <v>1.1970566037734481E-4</v>
      </c>
    </row>
    <row r="3147" spans="1:4">
      <c r="A3147">
        <v>0.31180000000000002</v>
      </c>
      <c r="B3147">
        <v>1.19728301886792</v>
      </c>
      <c r="C3147" s="21">
        <f t="shared" si="99"/>
        <v>1.000000000000445E-4</v>
      </c>
      <c r="D3147" s="21">
        <f t="shared" si="100"/>
        <v>1.1972830188684528E-4</v>
      </c>
    </row>
    <row r="3148" spans="1:4">
      <c r="A3148">
        <v>0.31190000000000001</v>
      </c>
      <c r="B3148">
        <v>1.1975094339622601</v>
      </c>
      <c r="C3148" s="21">
        <f t="shared" si="99"/>
        <v>9.9999999999988987E-5</v>
      </c>
      <c r="D3148" s="21">
        <f t="shared" si="100"/>
        <v>1.1975094339621282E-4</v>
      </c>
    </row>
    <row r="3149" spans="1:4">
      <c r="A3149">
        <v>0.312</v>
      </c>
      <c r="B3149">
        <v>1.1977358490565999</v>
      </c>
      <c r="C3149" s="21">
        <f t="shared" si="99"/>
        <v>9.9999999999988987E-5</v>
      </c>
      <c r="D3149" s="21">
        <f t="shared" si="100"/>
        <v>1.197735849056468E-4</v>
      </c>
    </row>
    <row r="3150" spans="1:4">
      <c r="A3150">
        <v>0.31209999999999999</v>
      </c>
      <c r="B3150">
        <v>1.19796226415094</v>
      </c>
      <c r="C3150" s="21">
        <f t="shared" si="99"/>
        <v>9.9999999999988987E-5</v>
      </c>
      <c r="D3150" s="21">
        <f t="shared" si="100"/>
        <v>1.1979622641508081E-4</v>
      </c>
    </row>
    <row r="3151" spans="1:4">
      <c r="A3151">
        <v>0.31219999999999998</v>
      </c>
      <c r="B3151">
        <v>1.1981886792452801</v>
      </c>
      <c r="C3151" s="21">
        <f t="shared" si="99"/>
        <v>9.9999999999988987E-5</v>
      </c>
      <c r="D3151" s="21">
        <f t="shared" si="100"/>
        <v>1.1981886792451481E-4</v>
      </c>
    </row>
    <row r="3152" spans="1:4">
      <c r="A3152">
        <v>0.31230000000000002</v>
      </c>
      <c r="B3152">
        <v>1.1984150943396199</v>
      </c>
      <c r="C3152" s="21">
        <f t="shared" si="99"/>
        <v>1.000000000000445E-4</v>
      </c>
      <c r="D3152" s="21">
        <f t="shared" si="100"/>
        <v>1.1984150943401531E-4</v>
      </c>
    </row>
    <row r="3153" spans="1:4">
      <c r="A3153">
        <v>0.31240000000000001</v>
      </c>
      <c r="B3153">
        <v>1.19864150943396</v>
      </c>
      <c r="C3153" s="21">
        <f t="shared" si="99"/>
        <v>9.9999999999988987E-5</v>
      </c>
      <c r="D3153" s="21">
        <f t="shared" si="100"/>
        <v>1.198641509433828E-4</v>
      </c>
    </row>
    <row r="3154" spans="1:4">
      <c r="A3154">
        <v>0.3125</v>
      </c>
      <c r="B3154">
        <v>1.1988679245283</v>
      </c>
      <c r="C3154" s="21">
        <f t="shared" si="99"/>
        <v>9.9999999999988987E-5</v>
      </c>
      <c r="D3154" s="21">
        <f t="shared" si="100"/>
        <v>1.198867924528168E-4</v>
      </c>
    </row>
    <row r="3155" spans="1:4">
      <c r="A3155">
        <v>0.31259999999999999</v>
      </c>
      <c r="B3155">
        <v>1.1990943396226399</v>
      </c>
      <c r="C3155" s="21">
        <f t="shared" si="99"/>
        <v>9.9999999999988987E-5</v>
      </c>
      <c r="D3155" s="21">
        <f t="shared" si="100"/>
        <v>1.1990943396225078E-4</v>
      </c>
    </row>
    <row r="3156" spans="1:4">
      <c r="A3156">
        <v>0.31269999999999998</v>
      </c>
      <c r="B3156">
        <v>1.19932075471698</v>
      </c>
      <c r="C3156" s="21">
        <f t="shared" si="99"/>
        <v>9.9999999999988987E-5</v>
      </c>
      <c r="D3156" s="21">
        <f t="shared" si="100"/>
        <v>1.1993207547168479E-4</v>
      </c>
    </row>
    <row r="3157" spans="1:4">
      <c r="A3157">
        <v>0.31280000000000002</v>
      </c>
      <c r="B3157">
        <v>1.19954716981132</v>
      </c>
      <c r="C3157" s="21">
        <f t="shared" si="99"/>
        <v>1.000000000000445E-4</v>
      </c>
      <c r="D3157" s="21">
        <f t="shared" si="100"/>
        <v>1.1995471698118538E-4</v>
      </c>
    </row>
    <row r="3158" spans="1:4">
      <c r="A3158">
        <v>0.31290000000000001</v>
      </c>
      <c r="B3158">
        <v>1.1997735849056601</v>
      </c>
      <c r="C3158" s="21">
        <f t="shared" si="99"/>
        <v>9.9999999999988987E-5</v>
      </c>
      <c r="D3158" s="21">
        <f t="shared" si="100"/>
        <v>1.199773584905528E-4</v>
      </c>
    </row>
    <row r="3159" spans="1:4">
      <c r="A3159">
        <v>0.313</v>
      </c>
      <c r="B3159">
        <v>1.2</v>
      </c>
      <c r="C3159" s="21">
        <f t="shared" si="99"/>
        <v>9.9999999999988987E-5</v>
      </c>
      <c r="D3159" s="21">
        <f t="shared" si="100"/>
        <v>1.1999999999998678E-4</v>
      </c>
    </row>
    <row r="3160" spans="1:4">
      <c r="A3160">
        <v>0.31309999999999999</v>
      </c>
      <c r="B3160">
        <v>1.2002307692307701</v>
      </c>
      <c r="C3160" s="21">
        <f t="shared" si="99"/>
        <v>9.9999999999988987E-5</v>
      </c>
      <c r="D3160" s="21">
        <f t="shared" si="100"/>
        <v>1.200230769230638E-4</v>
      </c>
    </row>
    <row r="3161" spans="1:4">
      <c r="A3161">
        <v>0.31319999999999998</v>
      </c>
      <c r="B3161">
        <v>1.20046153846154</v>
      </c>
      <c r="C3161" s="21">
        <f t="shared" si="99"/>
        <v>9.9999999999988987E-5</v>
      </c>
      <c r="D3161" s="21">
        <f t="shared" si="100"/>
        <v>1.2004615384614078E-4</v>
      </c>
    </row>
    <row r="3162" spans="1:4">
      <c r="A3162">
        <v>0.31330000000000002</v>
      </c>
      <c r="B3162">
        <v>1.2006923076923099</v>
      </c>
      <c r="C3162" s="21">
        <f t="shared" si="99"/>
        <v>1.000000000000445E-4</v>
      </c>
      <c r="D3162" s="21">
        <f t="shared" si="100"/>
        <v>1.2006923076928442E-4</v>
      </c>
    </row>
    <row r="3163" spans="1:4">
      <c r="A3163">
        <v>0.31340000000000001</v>
      </c>
      <c r="B3163">
        <v>1.2009230769230801</v>
      </c>
      <c r="C3163" s="21">
        <f t="shared" si="99"/>
        <v>9.9999999999988987E-5</v>
      </c>
      <c r="D3163" s="21">
        <f t="shared" si="100"/>
        <v>1.2009230769229478E-4</v>
      </c>
    </row>
    <row r="3164" spans="1:4">
      <c r="A3164">
        <v>0.3135</v>
      </c>
      <c r="B3164">
        <v>1.20115384615385</v>
      </c>
      <c r="C3164" s="21">
        <f t="shared" si="99"/>
        <v>9.9999999999988987E-5</v>
      </c>
      <c r="D3164" s="21">
        <f t="shared" si="100"/>
        <v>1.2011538461537178E-4</v>
      </c>
    </row>
    <row r="3165" spans="1:4">
      <c r="A3165">
        <v>0.31359999999999999</v>
      </c>
      <c r="B3165">
        <v>1.2013846153846199</v>
      </c>
      <c r="C3165" s="21">
        <f t="shared" si="99"/>
        <v>9.9999999999988987E-5</v>
      </c>
      <c r="D3165" s="21">
        <f t="shared" si="100"/>
        <v>1.2013846153844876E-4</v>
      </c>
    </row>
    <row r="3166" spans="1:4">
      <c r="A3166">
        <v>0.31369999999999998</v>
      </c>
      <c r="B3166">
        <v>1.2016153846153801</v>
      </c>
      <c r="C3166" s="21">
        <f t="shared" si="99"/>
        <v>9.9999999999988987E-5</v>
      </c>
      <c r="D3166" s="21">
        <f t="shared" si="100"/>
        <v>1.2016153846152478E-4</v>
      </c>
    </row>
    <row r="3167" spans="1:4">
      <c r="A3167">
        <v>0.31380000000000002</v>
      </c>
      <c r="B3167">
        <v>1.20184615384615</v>
      </c>
      <c r="C3167" s="21">
        <f t="shared" ref="C3167:C3230" si="101">A3167-A3166</f>
        <v>1.000000000000445E-4</v>
      </c>
      <c r="D3167" s="21">
        <f t="shared" ref="D3167:D3230" si="102">B3167*C3167</f>
        <v>1.2018461538466848E-4</v>
      </c>
    </row>
    <row r="3168" spans="1:4">
      <c r="A3168">
        <v>0.31390000000000001</v>
      </c>
      <c r="B3168">
        <v>1.2020769230769199</v>
      </c>
      <c r="C3168" s="21">
        <f t="shared" si="101"/>
        <v>9.9999999999988987E-5</v>
      </c>
      <c r="D3168" s="21">
        <f t="shared" si="102"/>
        <v>1.2020769230767875E-4</v>
      </c>
    </row>
    <row r="3169" spans="1:4">
      <c r="A3169">
        <v>0.314</v>
      </c>
      <c r="B3169">
        <v>1.2023076923076901</v>
      </c>
      <c r="C3169" s="21">
        <f t="shared" si="101"/>
        <v>9.9999999999988987E-5</v>
      </c>
      <c r="D3169" s="21">
        <f t="shared" si="102"/>
        <v>1.2023076923075577E-4</v>
      </c>
    </row>
    <row r="3170" spans="1:4">
      <c r="A3170">
        <v>0.31409999999999999</v>
      </c>
      <c r="B3170">
        <v>1.20253846153846</v>
      </c>
      <c r="C3170" s="21">
        <f t="shared" si="101"/>
        <v>9.9999999999988987E-5</v>
      </c>
      <c r="D3170" s="21">
        <f t="shared" si="102"/>
        <v>1.2025384615383275E-4</v>
      </c>
    </row>
    <row r="3171" spans="1:4">
      <c r="A3171">
        <v>0.31419999999999998</v>
      </c>
      <c r="B3171">
        <v>1.2027692307692299</v>
      </c>
      <c r="C3171" s="21">
        <f t="shared" si="101"/>
        <v>9.9999999999988987E-5</v>
      </c>
      <c r="D3171" s="21">
        <f t="shared" si="102"/>
        <v>1.2027692307690975E-4</v>
      </c>
    </row>
    <row r="3172" spans="1:4">
      <c r="A3172">
        <v>0.31430000000000002</v>
      </c>
      <c r="B3172">
        <v>1.2030000000000001</v>
      </c>
      <c r="C3172" s="21">
        <f t="shared" si="101"/>
        <v>1.000000000000445E-4</v>
      </c>
      <c r="D3172" s="21">
        <f t="shared" si="102"/>
        <v>1.2030000000005354E-4</v>
      </c>
    </row>
    <row r="3173" spans="1:4">
      <c r="A3173">
        <v>0.31440000000000001</v>
      </c>
      <c r="B3173">
        <v>1.20323076923077</v>
      </c>
      <c r="C3173" s="21">
        <f t="shared" si="101"/>
        <v>9.9999999999988987E-5</v>
      </c>
      <c r="D3173" s="21">
        <f t="shared" si="102"/>
        <v>1.2032307692306375E-4</v>
      </c>
    </row>
    <row r="3174" spans="1:4">
      <c r="A3174">
        <v>0.3145</v>
      </c>
      <c r="B3174">
        <v>1.2034615384615399</v>
      </c>
      <c r="C3174" s="21">
        <f t="shared" si="101"/>
        <v>9.9999999999988987E-5</v>
      </c>
      <c r="D3174" s="21">
        <f t="shared" si="102"/>
        <v>1.2034615384614073E-4</v>
      </c>
    </row>
    <row r="3175" spans="1:4">
      <c r="A3175">
        <v>0.31459999999999999</v>
      </c>
      <c r="B3175">
        <v>1.2036923076923101</v>
      </c>
      <c r="C3175" s="21">
        <f t="shared" si="101"/>
        <v>9.9999999999988987E-5</v>
      </c>
      <c r="D3175" s="21">
        <f t="shared" si="102"/>
        <v>1.2036923076921775E-4</v>
      </c>
    </row>
    <row r="3176" spans="1:4">
      <c r="A3176">
        <v>0.31469999999999998</v>
      </c>
      <c r="B3176">
        <v>1.20392307692308</v>
      </c>
      <c r="C3176" s="21">
        <f t="shared" si="101"/>
        <v>9.9999999999988987E-5</v>
      </c>
      <c r="D3176" s="21">
        <f t="shared" si="102"/>
        <v>1.2039230769229473E-4</v>
      </c>
    </row>
    <row r="3177" spans="1:4">
      <c r="A3177">
        <v>0.31480000000000002</v>
      </c>
      <c r="B3177">
        <v>1.2041538461538499</v>
      </c>
      <c r="C3177" s="21">
        <f t="shared" si="101"/>
        <v>1.000000000000445E-4</v>
      </c>
      <c r="D3177" s="21">
        <f t="shared" si="102"/>
        <v>1.2041538461543857E-4</v>
      </c>
    </row>
    <row r="3178" spans="1:4">
      <c r="A3178">
        <v>0.31490000000000001</v>
      </c>
      <c r="B3178">
        <v>1.20438461538462</v>
      </c>
      <c r="C3178" s="21">
        <f t="shared" si="101"/>
        <v>9.9999999999988987E-5</v>
      </c>
      <c r="D3178" s="21">
        <f t="shared" si="102"/>
        <v>1.2043846153844874E-4</v>
      </c>
    </row>
    <row r="3179" spans="1:4">
      <c r="A3179">
        <v>0.315</v>
      </c>
      <c r="B3179">
        <v>1.20461538461538</v>
      </c>
      <c r="C3179" s="21">
        <f t="shared" si="101"/>
        <v>9.9999999999988987E-5</v>
      </c>
      <c r="D3179" s="21">
        <f t="shared" si="102"/>
        <v>1.2046153846152473E-4</v>
      </c>
    </row>
    <row r="3180" spans="1:4">
      <c r="A3180">
        <v>0.31509999999999999</v>
      </c>
      <c r="B3180">
        <v>1.2048461538461499</v>
      </c>
      <c r="C3180" s="21">
        <f t="shared" si="101"/>
        <v>9.9999999999988987E-5</v>
      </c>
      <c r="D3180" s="21">
        <f t="shared" si="102"/>
        <v>1.2048461538460172E-4</v>
      </c>
    </row>
    <row r="3181" spans="1:4">
      <c r="A3181">
        <v>0.31519999999999998</v>
      </c>
      <c r="B3181">
        <v>1.20507692307692</v>
      </c>
      <c r="C3181" s="21">
        <f t="shared" si="101"/>
        <v>9.9999999999988987E-5</v>
      </c>
      <c r="D3181" s="21">
        <f t="shared" si="102"/>
        <v>1.2050769230767873E-4</v>
      </c>
    </row>
    <row r="3182" spans="1:4">
      <c r="A3182">
        <v>0.31530000000000002</v>
      </c>
      <c r="B3182">
        <v>1.20530769230769</v>
      </c>
      <c r="C3182" s="21">
        <f t="shared" si="101"/>
        <v>1.000000000000445E-4</v>
      </c>
      <c r="D3182" s="21">
        <f t="shared" si="102"/>
        <v>1.2053076923082263E-4</v>
      </c>
    </row>
    <row r="3183" spans="1:4">
      <c r="A3183">
        <v>0.31540000000000001</v>
      </c>
      <c r="B3183">
        <v>1.2055384615384599</v>
      </c>
      <c r="C3183" s="21">
        <f t="shared" si="101"/>
        <v>9.9999999999988987E-5</v>
      </c>
      <c r="D3183" s="21">
        <f t="shared" si="102"/>
        <v>1.2055384615383271E-4</v>
      </c>
    </row>
    <row r="3184" spans="1:4">
      <c r="A3184">
        <v>0.3155</v>
      </c>
      <c r="B3184">
        <v>1.20576923076923</v>
      </c>
      <c r="C3184" s="21">
        <f t="shared" si="101"/>
        <v>9.9999999999988987E-5</v>
      </c>
      <c r="D3184" s="21">
        <f t="shared" si="102"/>
        <v>1.2057692307690973E-4</v>
      </c>
    </row>
    <row r="3185" spans="1:4">
      <c r="A3185">
        <v>0.31559999999999999</v>
      </c>
      <c r="B3185">
        <v>1.206</v>
      </c>
      <c r="C3185" s="21">
        <f t="shared" si="101"/>
        <v>9.9999999999988987E-5</v>
      </c>
      <c r="D3185" s="21">
        <f t="shared" si="102"/>
        <v>1.2059999999998671E-4</v>
      </c>
    </row>
    <row r="3186" spans="1:4">
      <c r="A3186">
        <v>0.31569999999999998</v>
      </c>
      <c r="B3186">
        <v>1.2062307692307701</v>
      </c>
      <c r="C3186" s="21">
        <f t="shared" si="101"/>
        <v>9.9999999999988987E-5</v>
      </c>
      <c r="D3186" s="21">
        <f t="shared" si="102"/>
        <v>1.2062307692306373E-4</v>
      </c>
    </row>
    <row r="3187" spans="1:4">
      <c r="A3187">
        <v>0.31580000000000003</v>
      </c>
      <c r="B3187">
        <v>1.20646153846154</v>
      </c>
      <c r="C3187" s="21">
        <f t="shared" si="101"/>
        <v>1.000000000000445E-4</v>
      </c>
      <c r="D3187" s="21">
        <f t="shared" si="102"/>
        <v>1.2064615384620769E-4</v>
      </c>
    </row>
    <row r="3188" spans="1:4">
      <c r="A3188">
        <v>0.31590000000000001</v>
      </c>
      <c r="B3188">
        <v>1.20669230769231</v>
      </c>
      <c r="C3188" s="21">
        <f t="shared" si="101"/>
        <v>9.9999999999988987E-5</v>
      </c>
      <c r="D3188" s="21">
        <f t="shared" si="102"/>
        <v>1.2066923076921771E-4</v>
      </c>
    </row>
    <row r="3189" spans="1:4">
      <c r="A3189">
        <v>0.316</v>
      </c>
      <c r="B3189">
        <v>1.2069230769230801</v>
      </c>
      <c r="C3189" s="21">
        <f t="shared" si="101"/>
        <v>9.9999999999988987E-5</v>
      </c>
      <c r="D3189" s="21">
        <f t="shared" si="102"/>
        <v>1.2069230769229471E-4</v>
      </c>
    </row>
    <row r="3190" spans="1:4">
      <c r="A3190">
        <v>0.31609999999999999</v>
      </c>
      <c r="B3190">
        <v>1.20715384615385</v>
      </c>
      <c r="C3190" s="21">
        <f t="shared" si="101"/>
        <v>9.9999999999988987E-5</v>
      </c>
      <c r="D3190" s="21">
        <f t="shared" si="102"/>
        <v>1.2071538461537171E-4</v>
      </c>
    </row>
    <row r="3191" spans="1:4">
      <c r="A3191">
        <v>0.31619999999999998</v>
      </c>
      <c r="B3191">
        <v>1.2073846153846199</v>
      </c>
      <c r="C3191" s="21">
        <f t="shared" si="101"/>
        <v>9.9999999999988987E-5</v>
      </c>
      <c r="D3191" s="21">
        <f t="shared" si="102"/>
        <v>1.207384615384487E-4</v>
      </c>
    </row>
    <row r="3192" spans="1:4">
      <c r="A3192">
        <v>0.31630000000000003</v>
      </c>
      <c r="B3192">
        <v>1.2076153846153801</v>
      </c>
      <c r="C3192" s="21">
        <f t="shared" si="101"/>
        <v>1.000000000000445E-4</v>
      </c>
      <c r="D3192" s="21">
        <f t="shared" si="102"/>
        <v>1.2076153846159174E-4</v>
      </c>
    </row>
    <row r="3193" spans="1:4">
      <c r="A3193">
        <v>0.31640000000000001</v>
      </c>
      <c r="B3193">
        <v>1.20784615384615</v>
      </c>
      <c r="C3193" s="21">
        <f t="shared" si="101"/>
        <v>9.9999999999988987E-5</v>
      </c>
      <c r="D3193" s="21">
        <f t="shared" si="102"/>
        <v>1.207846153846017E-4</v>
      </c>
    </row>
    <row r="3194" spans="1:4">
      <c r="A3194">
        <v>0.3165</v>
      </c>
      <c r="B3194">
        <v>1.2080769230769199</v>
      </c>
      <c r="C3194" s="21">
        <f t="shared" si="101"/>
        <v>9.9999999999988987E-5</v>
      </c>
      <c r="D3194" s="21">
        <f t="shared" si="102"/>
        <v>1.2080769230767868E-4</v>
      </c>
    </row>
    <row r="3195" spans="1:4">
      <c r="A3195">
        <v>0.31659999999999999</v>
      </c>
      <c r="B3195">
        <v>1.2083076923076901</v>
      </c>
      <c r="C3195" s="21">
        <f t="shared" si="101"/>
        <v>9.9999999999988987E-5</v>
      </c>
      <c r="D3195" s="21">
        <f t="shared" si="102"/>
        <v>1.2083076923075571E-4</v>
      </c>
    </row>
    <row r="3196" spans="1:4">
      <c r="A3196">
        <v>0.31669999999999998</v>
      </c>
      <c r="B3196">
        <v>1.20853846153846</v>
      </c>
      <c r="C3196" s="21">
        <f t="shared" si="101"/>
        <v>9.9999999999988987E-5</v>
      </c>
      <c r="D3196" s="21">
        <f t="shared" si="102"/>
        <v>1.2085384615383269E-4</v>
      </c>
    </row>
    <row r="3197" spans="1:4">
      <c r="A3197">
        <v>0.31680000000000003</v>
      </c>
      <c r="B3197">
        <v>1.2087692307692299</v>
      </c>
      <c r="C3197" s="21">
        <f t="shared" si="101"/>
        <v>1.000000000000445E-4</v>
      </c>
      <c r="D3197" s="21">
        <f t="shared" si="102"/>
        <v>1.2087692307697678E-4</v>
      </c>
    </row>
    <row r="3198" spans="1:4">
      <c r="A3198">
        <v>0.31690000000000002</v>
      </c>
      <c r="B3198">
        <v>1.2090000000000001</v>
      </c>
      <c r="C3198" s="21">
        <f t="shared" si="101"/>
        <v>9.9999999999988987E-5</v>
      </c>
      <c r="D3198" s="21">
        <f t="shared" si="102"/>
        <v>1.2089999999998669E-4</v>
      </c>
    </row>
    <row r="3199" spans="1:4">
      <c r="A3199">
        <v>0.317</v>
      </c>
      <c r="B3199">
        <v>1.20923076923077</v>
      </c>
      <c r="C3199" s="21">
        <f t="shared" si="101"/>
        <v>9.9999999999988987E-5</v>
      </c>
      <c r="D3199" s="21">
        <f t="shared" si="102"/>
        <v>1.2092307692306368E-4</v>
      </c>
    </row>
    <row r="3200" spans="1:4">
      <c r="A3200">
        <v>0.31709999999999999</v>
      </c>
      <c r="B3200">
        <v>1.2094615384615399</v>
      </c>
      <c r="C3200" s="21">
        <f t="shared" si="101"/>
        <v>9.9999999999988987E-5</v>
      </c>
      <c r="D3200" s="21">
        <f t="shared" si="102"/>
        <v>1.2094615384614068E-4</v>
      </c>
    </row>
    <row r="3201" spans="1:4">
      <c r="A3201">
        <v>0.31719999999999998</v>
      </c>
      <c r="B3201">
        <v>1.2096923076923101</v>
      </c>
      <c r="C3201" s="21">
        <f t="shared" si="101"/>
        <v>9.9999999999988987E-5</v>
      </c>
      <c r="D3201" s="21">
        <f t="shared" si="102"/>
        <v>1.2096923076921769E-4</v>
      </c>
    </row>
    <row r="3202" spans="1:4">
      <c r="A3202">
        <v>0.31730000000000003</v>
      </c>
      <c r="B3202">
        <v>1.20992307692308</v>
      </c>
      <c r="C3202" s="21">
        <f t="shared" si="101"/>
        <v>1.000000000000445E-4</v>
      </c>
      <c r="D3202" s="21">
        <f t="shared" si="102"/>
        <v>1.2099230769236183E-4</v>
      </c>
    </row>
    <row r="3203" spans="1:4">
      <c r="A3203">
        <v>0.31740000000000002</v>
      </c>
      <c r="B3203">
        <v>1.2101538461538499</v>
      </c>
      <c r="C3203" s="21">
        <f t="shared" si="101"/>
        <v>9.9999999999988987E-5</v>
      </c>
      <c r="D3203" s="21">
        <f t="shared" si="102"/>
        <v>1.2101538461537166E-4</v>
      </c>
    </row>
    <row r="3204" spans="1:4">
      <c r="A3204">
        <v>0.3175</v>
      </c>
      <c r="B3204">
        <v>1.2103846153846201</v>
      </c>
      <c r="C3204" s="21">
        <f t="shared" si="101"/>
        <v>9.9999999999988987E-5</v>
      </c>
      <c r="D3204" s="21">
        <f t="shared" si="102"/>
        <v>1.2103846153844867E-4</v>
      </c>
    </row>
    <row r="3205" spans="1:4">
      <c r="A3205">
        <v>0.31759999999999999</v>
      </c>
      <c r="B3205">
        <v>1.21061538461538</v>
      </c>
      <c r="C3205" s="21">
        <f t="shared" si="101"/>
        <v>9.9999999999988987E-5</v>
      </c>
      <c r="D3205" s="21">
        <f t="shared" si="102"/>
        <v>1.2106153846152466E-4</v>
      </c>
    </row>
    <row r="3206" spans="1:4">
      <c r="A3206">
        <v>0.31769999999999998</v>
      </c>
      <c r="B3206">
        <v>1.2108461538461499</v>
      </c>
      <c r="C3206" s="21">
        <f t="shared" si="101"/>
        <v>9.9999999999988987E-5</v>
      </c>
      <c r="D3206" s="21">
        <f t="shared" si="102"/>
        <v>1.2108461538460166E-4</v>
      </c>
    </row>
    <row r="3207" spans="1:4">
      <c r="A3207">
        <v>0.31780000000000003</v>
      </c>
      <c r="B3207">
        <v>1.2110769230769201</v>
      </c>
      <c r="C3207" s="21">
        <f t="shared" si="101"/>
        <v>1.000000000000445E-4</v>
      </c>
      <c r="D3207" s="21">
        <f t="shared" si="102"/>
        <v>1.211076923077459E-4</v>
      </c>
    </row>
    <row r="3208" spans="1:4">
      <c r="A3208">
        <v>0.31790000000000002</v>
      </c>
      <c r="B3208">
        <v>1.21130769230769</v>
      </c>
      <c r="C3208" s="21">
        <f t="shared" si="101"/>
        <v>9.9999999999988987E-5</v>
      </c>
      <c r="D3208" s="21">
        <f t="shared" si="102"/>
        <v>1.2113076923075566E-4</v>
      </c>
    </row>
    <row r="3209" spans="1:4">
      <c r="A3209">
        <v>0.318</v>
      </c>
      <c r="B3209">
        <v>1.2115384615384599</v>
      </c>
      <c r="C3209" s="21">
        <f t="shared" si="101"/>
        <v>9.9999999999988987E-5</v>
      </c>
      <c r="D3209" s="21">
        <f t="shared" si="102"/>
        <v>1.2115384615383265E-4</v>
      </c>
    </row>
    <row r="3210" spans="1:4">
      <c r="A3210">
        <v>0.31809999999999999</v>
      </c>
      <c r="B3210">
        <v>1.21176923076923</v>
      </c>
      <c r="C3210" s="21">
        <f t="shared" si="101"/>
        <v>9.9999999999988987E-5</v>
      </c>
      <c r="D3210" s="21">
        <f t="shared" si="102"/>
        <v>1.2117692307690966E-4</v>
      </c>
    </row>
    <row r="3211" spans="1:4">
      <c r="A3211">
        <v>0.31819999999999998</v>
      </c>
      <c r="B3211">
        <v>1.212</v>
      </c>
      <c r="C3211" s="21">
        <f t="shared" si="101"/>
        <v>9.9999999999988987E-5</v>
      </c>
      <c r="D3211" s="21">
        <f t="shared" si="102"/>
        <v>1.2119999999998664E-4</v>
      </c>
    </row>
    <row r="3212" spans="1:4">
      <c r="A3212">
        <v>0.31830000000000003</v>
      </c>
      <c r="B3212">
        <v>1.2122307692307701</v>
      </c>
      <c r="C3212" s="21">
        <f t="shared" si="101"/>
        <v>1.000000000000445E-4</v>
      </c>
      <c r="D3212" s="21">
        <f t="shared" si="102"/>
        <v>1.2122307692313095E-4</v>
      </c>
    </row>
    <row r="3213" spans="1:4">
      <c r="A3213">
        <v>0.31840000000000002</v>
      </c>
      <c r="B3213">
        <v>1.21246153846154</v>
      </c>
      <c r="C3213" s="21">
        <f t="shared" si="101"/>
        <v>9.9999999999988987E-5</v>
      </c>
      <c r="D3213" s="21">
        <f t="shared" si="102"/>
        <v>1.2124615384614064E-4</v>
      </c>
    </row>
    <row r="3214" spans="1:4">
      <c r="A3214">
        <v>0.31850000000000001</v>
      </c>
      <c r="B3214">
        <v>1.21269230769231</v>
      </c>
      <c r="C3214" s="21">
        <f t="shared" si="101"/>
        <v>9.9999999999988987E-5</v>
      </c>
      <c r="D3214" s="21">
        <f t="shared" si="102"/>
        <v>1.2126923076921764E-4</v>
      </c>
    </row>
    <row r="3215" spans="1:4">
      <c r="A3215">
        <v>0.31859999999999999</v>
      </c>
      <c r="B3215">
        <v>1.2129230769230801</v>
      </c>
      <c r="C3215" s="21">
        <f t="shared" si="101"/>
        <v>9.9999999999988987E-5</v>
      </c>
      <c r="D3215" s="21">
        <f t="shared" si="102"/>
        <v>1.2129230769229465E-4</v>
      </c>
    </row>
    <row r="3216" spans="1:4">
      <c r="A3216">
        <v>0.31869999999999998</v>
      </c>
      <c r="B3216">
        <v>1.21315384615385</v>
      </c>
      <c r="C3216" s="21">
        <f t="shared" si="101"/>
        <v>9.9999999999988987E-5</v>
      </c>
      <c r="D3216" s="21">
        <f t="shared" si="102"/>
        <v>1.2131538461537164E-4</v>
      </c>
    </row>
    <row r="3217" spans="1:4">
      <c r="A3217">
        <v>0.31879999999999997</v>
      </c>
      <c r="B3217">
        <v>1.2133846153846199</v>
      </c>
      <c r="C3217" s="21">
        <f t="shared" si="101"/>
        <v>9.9999999999988987E-5</v>
      </c>
      <c r="D3217" s="21">
        <f t="shared" si="102"/>
        <v>1.2133846153844864E-4</v>
      </c>
    </row>
    <row r="3218" spans="1:4">
      <c r="A3218">
        <v>0.31890000000000002</v>
      </c>
      <c r="B3218">
        <v>1.2136153846153801</v>
      </c>
      <c r="C3218" s="21">
        <f t="shared" si="101"/>
        <v>1.000000000000445E-4</v>
      </c>
      <c r="D3218" s="21">
        <f t="shared" si="102"/>
        <v>1.2136153846159201E-4</v>
      </c>
    </row>
    <row r="3219" spans="1:4">
      <c r="A3219">
        <v>0.31900000000000001</v>
      </c>
      <c r="B3219">
        <v>1.21384615384615</v>
      </c>
      <c r="C3219" s="21">
        <f t="shared" si="101"/>
        <v>9.9999999999988987E-5</v>
      </c>
      <c r="D3219" s="21">
        <f t="shared" si="102"/>
        <v>1.2138461538460164E-4</v>
      </c>
    </row>
    <row r="3220" spans="1:4">
      <c r="A3220">
        <v>0.31909999999999999</v>
      </c>
      <c r="B3220">
        <v>1.2140769230769199</v>
      </c>
      <c r="C3220" s="21">
        <f t="shared" si="101"/>
        <v>9.9999999999988987E-5</v>
      </c>
      <c r="D3220" s="21">
        <f t="shared" si="102"/>
        <v>1.2140769230767862E-4</v>
      </c>
    </row>
    <row r="3221" spans="1:4">
      <c r="A3221">
        <v>0.31919999999999998</v>
      </c>
      <c r="B3221">
        <v>1.2143076923076901</v>
      </c>
      <c r="C3221" s="21">
        <f t="shared" si="101"/>
        <v>9.9999999999988987E-5</v>
      </c>
      <c r="D3221" s="21">
        <f t="shared" si="102"/>
        <v>1.2143076923075564E-4</v>
      </c>
    </row>
    <row r="3222" spans="1:4">
      <c r="A3222">
        <v>0.31929999999999997</v>
      </c>
      <c r="B3222">
        <v>1.21453846153846</v>
      </c>
      <c r="C3222" s="21">
        <f t="shared" si="101"/>
        <v>9.9999999999988987E-5</v>
      </c>
      <c r="D3222" s="21">
        <f t="shared" si="102"/>
        <v>1.2145384615383262E-4</v>
      </c>
    </row>
    <row r="3223" spans="1:4">
      <c r="A3223">
        <v>0.31940000000000002</v>
      </c>
      <c r="B3223">
        <v>1.2147692307692299</v>
      </c>
      <c r="C3223" s="21">
        <f t="shared" si="101"/>
        <v>1.000000000000445E-4</v>
      </c>
      <c r="D3223" s="21">
        <f t="shared" si="102"/>
        <v>1.2147692307697705E-4</v>
      </c>
    </row>
    <row r="3224" spans="1:4">
      <c r="A3224">
        <v>0.31950000000000001</v>
      </c>
      <c r="B3224">
        <v>1.2150000000000001</v>
      </c>
      <c r="C3224" s="21">
        <f t="shared" si="101"/>
        <v>9.9999999999988987E-5</v>
      </c>
      <c r="D3224" s="21">
        <f t="shared" si="102"/>
        <v>1.2149999999998662E-4</v>
      </c>
    </row>
    <row r="3225" spans="1:4">
      <c r="A3225">
        <v>0.3196</v>
      </c>
      <c r="B3225">
        <v>1.21523076923077</v>
      </c>
      <c r="C3225" s="21">
        <f t="shared" si="101"/>
        <v>9.9999999999988987E-5</v>
      </c>
      <c r="D3225" s="21">
        <f t="shared" si="102"/>
        <v>1.2152307692306362E-4</v>
      </c>
    </row>
    <row r="3226" spans="1:4">
      <c r="A3226">
        <v>0.31969999999999998</v>
      </c>
      <c r="B3226">
        <v>1.2154615384615399</v>
      </c>
      <c r="C3226" s="21">
        <f t="shared" si="101"/>
        <v>9.9999999999988987E-5</v>
      </c>
      <c r="D3226" s="21">
        <f t="shared" si="102"/>
        <v>1.2154615384614061E-4</v>
      </c>
    </row>
    <row r="3227" spans="1:4">
      <c r="A3227">
        <v>0.31979999999999997</v>
      </c>
      <c r="B3227">
        <v>1.2156923076923101</v>
      </c>
      <c r="C3227" s="21">
        <f t="shared" si="101"/>
        <v>9.9999999999988987E-5</v>
      </c>
      <c r="D3227" s="21">
        <f t="shared" si="102"/>
        <v>1.2156923076921762E-4</v>
      </c>
    </row>
    <row r="3228" spans="1:4">
      <c r="A3228">
        <v>0.31990000000000002</v>
      </c>
      <c r="B3228">
        <v>1.21592307692308</v>
      </c>
      <c r="C3228" s="21">
        <f t="shared" si="101"/>
        <v>1.000000000000445E-4</v>
      </c>
      <c r="D3228" s="21">
        <f t="shared" si="102"/>
        <v>1.2159230769236211E-4</v>
      </c>
    </row>
    <row r="3229" spans="1:4">
      <c r="A3229">
        <v>0.32</v>
      </c>
      <c r="B3229">
        <v>1.2161538461538499</v>
      </c>
      <c r="C3229" s="21">
        <f t="shared" si="101"/>
        <v>9.9999999999988987E-5</v>
      </c>
      <c r="D3229" s="21">
        <f t="shared" si="102"/>
        <v>1.216153846153716E-4</v>
      </c>
    </row>
    <row r="3230" spans="1:4">
      <c r="A3230">
        <v>0.3201</v>
      </c>
      <c r="B3230">
        <v>1.2163846153846201</v>
      </c>
      <c r="C3230" s="21">
        <f t="shared" si="101"/>
        <v>9.9999999999988987E-5</v>
      </c>
      <c r="D3230" s="21">
        <f t="shared" si="102"/>
        <v>1.216384615384486E-4</v>
      </c>
    </row>
    <row r="3231" spans="1:4">
      <c r="A3231">
        <v>0.32019999999999998</v>
      </c>
      <c r="B3231">
        <v>1.21661538461538</v>
      </c>
      <c r="C3231" s="21">
        <f t="shared" ref="C3231:C3294" si="103">A3231-A3230</f>
        <v>9.9999999999988987E-5</v>
      </c>
      <c r="D3231" s="21">
        <f t="shared" ref="D3231:D3294" si="104">B3231*C3231</f>
        <v>1.2166153846152459E-4</v>
      </c>
    </row>
    <row r="3232" spans="1:4">
      <c r="A3232">
        <v>0.32029999999999997</v>
      </c>
      <c r="B3232">
        <v>1.2168461538461499</v>
      </c>
      <c r="C3232" s="21">
        <f t="shared" si="103"/>
        <v>9.9999999999988987E-5</v>
      </c>
      <c r="D3232" s="21">
        <f t="shared" si="104"/>
        <v>1.2168461538460159E-4</v>
      </c>
    </row>
    <row r="3233" spans="1:4">
      <c r="A3233">
        <v>0.32040000000000002</v>
      </c>
      <c r="B3233">
        <v>1.2170769230769201</v>
      </c>
      <c r="C3233" s="21">
        <f t="shared" si="103"/>
        <v>1.000000000000445E-4</v>
      </c>
      <c r="D3233" s="21">
        <f t="shared" si="104"/>
        <v>1.2170769230774616E-4</v>
      </c>
    </row>
    <row r="3234" spans="1:4">
      <c r="A3234">
        <v>0.32050000000000001</v>
      </c>
      <c r="B3234">
        <v>1.21730769230769</v>
      </c>
      <c r="C3234" s="21">
        <f t="shared" si="103"/>
        <v>9.9999999999988987E-5</v>
      </c>
      <c r="D3234" s="21">
        <f t="shared" si="104"/>
        <v>1.2173076923075559E-4</v>
      </c>
    </row>
    <row r="3235" spans="1:4">
      <c r="A3235">
        <v>0.3206</v>
      </c>
      <c r="B3235">
        <v>1.2175384615384599</v>
      </c>
      <c r="C3235" s="21">
        <f t="shared" si="103"/>
        <v>9.9999999999988987E-5</v>
      </c>
      <c r="D3235" s="21">
        <f t="shared" si="104"/>
        <v>1.2175384615383259E-4</v>
      </c>
    </row>
    <row r="3236" spans="1:4">
      <c r="A3236">
        <v>0.32069999999999999</v>
      </c>
      <c r="B3236">
        <v>1.21776923076923</v>
      </c>
      <c r="C3236" s="21">
        <f t="shared" si="103"/>
        <v>9.9999999999988987E-5</v>
      </c>
      <c r="D3236" s="21">
        <f t="shared" si="104"/>
        <v>1.2177692307690959E-4</v>
      </c>
    </row>
    <row r="3237" spans="1:4">
      <c r="A3237">
        <v>0.32079999999999997</v>
      </c>
      <c r="B3237">
        <v>1.218</v>
      </c>
      <c r="C3237" s="21">
        <f t="shared" si="103"/>
        <v>9.9999999999988987E-5</v>
      </c>
      <c r="D3237" s="21">
        <f t="shared" si="104"/>
        <v>1.2179999999998659E-4</v>
      </c>
    </row>
    <row r="3238" spans="1:4">
      <c r="A3238">
        <v>0.32090000000000002</v>
      </c>
      <c r="B3238">
        <v>1.2182307692307699</v>
      </c>
      <c r="C3238" s="21">
        <f t="shared" si="103"/>
        <v>1.000000000000445E-4</v>
      </c>
      <c r="D3238" s="21">
        <f t="shared" si="104"/>
        <v>1.218230769231312E-4</v>
      </c>
    </row>
    <row r="3239" spans="1:4">
      <c r="A3239">
        <v>0.32100000000000001</v>
      </c>
      <c r="B3239">
        <v>1.21846153846154</v>
      </c>
      <c r="C3239" s="21">
        <f t="shared" si="103"/>
        <v>9.9999999999988987E-5</v>
      </c>
      <c r="D3239" s="21">
        <f t="shared" si="104"/>
        <v>1.2184615384614058E-4</v>
      </c>
    </row>
    <row r="3240" spans="1:4">
      <c r="A3240">
        <v>0.3211</v>
      </c>
      <c r="B3240">
        <v>1.21869230769231</v>
      </c>
      <c r="C3240" s="21">
        <f t="shared" si="103"/>
        <v>9.9999999999988987E-5</v>
      </c>
      <c r="D3240" s="21">
        <f t="shared" si="104"/>
        <v>1.2186923076921757E-4</v>
      </c>
    </row>
    <row r="3241" spans="1:4">
      <c r="A3241">
        <v>0.32119999999999999</v>
      </c>
      <c r="B3241">
        <v>1.2189230769230801</v>
      </c>
      <c r="C3241" s="21">
        <f t="shared" si="103"/>
        <v>9.9999999999988987E-5</v>
      </c>
      <c r="D3241" s="21">
        <f t="shared" si="104"/>
        <v>1.2189230769229458E-4</v>
      </c>
    </row>
    <row r="3242" spans="1:4">
      <c r="A3242">
        <v>0.32129999999999997</v>
      </c>
      <c r="B3242">
        <v>1.21915384615385</v>
      </c>
      <c r="C3242" s="21">
        <f t="shared" si="103"/>
        <v>9.9999999999988987E-5</v>
      </c>
      <c r="D3242" s="21">
        <f t="shared" si="104"/>
        <v>1.2191538461537158E-4</v>
      </c>
    </row>
    <row r="3243" spans="1:4">
      <c r="A3243">
        <v>0.32140000000000002</v>
      </c>
      <c r="B3243">
        <v>1.21938461538462</v>
      </c>
      <c r="C3243" s="21">
        <f t="shared" si="103"/>
        <v>1.000000000000445E-4</v>
      </c>
      <c r="D3243" s="21">
        <f t="shared" si="104"/>
        <v>1.2193846153851625E-4</v>
      </c>
    </row>
    <row r="3244" spans="1:4">
      <c r="A3244">
        <v>0.32150000000000001</v>
      </c>
      <c r="B3244">
        <v>1.2196153846153801</v>
      </c>
      <c r="C3244" s="21">
        <f t="shared" si="103"/>
        <v>9.9999999999988987E-5</v>
      </c>
      <c r="D3244" s="21">
        <f t="shared" si="104"/>
        <v>1.2196153846152458E-4</v>
      </c>
    </row>
    <row r="3245" spans="1:4">
      <c r="A3245">
        <v>0.3216</v>
      </c>
      <c r="B3245">
        <v>1.21984615384615</v>
      </c>
      <c r="C3245" s="21">
        <f t="shared" si="103"/>
        <v>9.9999999999988987E-5</v>
      </c>
      <c r="D3245" s="21">
        <f t="shared" si="104"/>
        <v>1.2198461538460157E-4</v>
      </c>
    </row>
    <row r="3246" spans="1:4">
      <c r="A3246">
        <v>0.32169999999999999</v>
      </c>
      <c r="B3246">
        <v>1.22007692307692</v>
      </c>
      <c r="C3246" s="21">
        <f t="shared" si="103"/>
        <v>9.9999999999988987E-5</v>
      </c>
      <c r="D3246" s="21">
        <f t="shared" si="104"/>
        <v>1.2200769230767856E-4</v>
      </c>
    </row>
    <row r="3247" spans="1:4">
      <c r="A3247">
        <v>0.32179999999999997</v>
      </c>
      <c r="B3247">
        <v>1.2203076923076901</v>
      </c>
      <c r="C3247" s="21">
        <f t="shared" si="103"/>
        <v>9.9999999999988987E-5</v>
      </c>
      <c r="D3247" s="21">
        <f t="shared" si="104"/>
        <v>1.2203076923075557E-4</v>
      </c>
    </row>
    <row r="3248" spans="1:4">
      <c r="A3248">
        <v>0.32190000000000002</v>
      </c>
      <c r="B3248">
        <v>1.22053846153846</v>
      </c>
      <c r="C3248" s="21">
        <f t="shared" si="103"/>
        <v>1.000000000000445E-4</v>
      </c>
      <c r="D3248" s="21">
        <f t="shared" si="104"/>
        <v>1.2205384615390032E-4</v>
      </c>
    </row>
    <row r="3249" spans="1:4">
      <c r="A3249">
        <v>0.32200000000000001</v>
      </c>
      <c r="B3249">
        <v>1.2207692307692299</v>
      </c>
      <c r="C3249" s="21">
        <f t="shared" si="103"/>
        <v>9.9999999999988987E-5</v>
      </c>
      <c r="D3249" s="21">
        <f t="shared" si="104"/>
        <v>1.2207692307690955E-4</v>
      </c>
    </row>
    <row r="3250" spans="1:4">
      <c r="A3250">
        <v>0.3221</v>
      </c>
      <c r="B3250">
        <v>1.2210000000000001</v>
      </c>
      <c r="C3250" s="21">
        <f t="shared" si="103"/>
        <v>9.9999999999988987E-5</v>
      </c>
      <c r="D3250" s="21">
        <f t="shared" si="104"/>
        <v>1.2209999999998657E-4</v>
      </c>
    </row>
    <row r="3251" spans="1:4">
      <c r="A3251">
        <v>0.32219999999999999</v>
      </c>
      <c r="B3251">
        <v>1.22123076923077</v>
      </c>
      <c r="C3251" s="21">
        <f t="shared" si="103"/>
        <v>9.9999999999988987E-5</v>
      </c>
      <c r="D3251" s="21">
        <f t="shared" si="104"/>
        <v>1.2212307692306356E-4</v>
      </c>
    </row>
    <row r="3252" spans="1:4">
      <c r="A3252">
        <v>0.32229999999999998</v>
      </c>
      <c r="B3252">
        <v>1.2214615384615399</v>
      </c>
      <c r="C3252" s="21">
        <f t="shared" si="103"/>
        <v>9.9999999999988987E-5</v>
      </c>
      <c r="D3252" s="21">
        <f t="shared" si="104"/>
        <v>1.2214615384614053E-4</v>
      </c>
    </row>
    <row r="3253" spans="1:4">
      <c r="A3253">
        <v>0.32240000000000002</v>
      </c>
      <c r="B3253">
        <v>1.2216923076923101</v>
      </c>
      <c r="C3253" s="21">
        <f t="shared" si="103"/>
        <v>1.000000000000445E-4</v>
      </c>
      <c r="D3253" s="21">
        <f t="shared" si="104"/>
        <v>1.2216923076928537E-4</v>
      </c>
    </row>
    <row r="3254" spans="1:4">
      <c r="A3254">
        <v>0.32250000000000001</v>
      </c>
      <c r="B3254">
        <v>1.22192307692308</v>
      </c>
      <c r="C3254" s="21">
        <f t="shared" si="103"/>
        <v>9.9999999999988987E-5</v>
      </c>
      <c r="D3254" s="21">
        <f t="shared" si="104"/>
        <v>1.2219230769229455E-4</v>
      </c>
    </row>
    <row r="3255" spans="1:4">
      <c r="A3255">
        <v>0.3226</v>
      </c>
      <c r="B3255">
        <v>1.2221538461538499</v>
      </c>
      <c r="C3255" s="21">
        <f t="shared" si="103"/>
        <v>9.9999999999988987E-5</v>
      </c>
      <c r="D3255" s="21">
        <f t="shared" si="104"/>
        <v>1.2221538461537154E-4</v>
      </c>
    </row>
    <row r="3256" spans="1:4">
      <c r="A3256">
        <v>0.32269999999999999</v>
      </c>
      <c r="B3256">
        <v>1.2223846153846201</v>
      </c>
      <c r="C3256" s="21">
        <f t="shared" si="103"/>
        <v>9.9999999999988987E-5</v>
      </c>
      <c r="D3256" s="21">
        <f t="shared" si="104"/>
        <v>1.2223846153844854E-4</v>
      </c>
    </row>
    <row r="3257" spans="1:4">
      <c r="A3257">
        <v>0.32279999999999998</v>
      </c>
      <c r="B3257">
        <v>1.22261538461538</v>
      </c>
      <c r="C3257" s="21">
        <f t="shared" si="103"/>
        <v>9.9999999999988987E-5</v>
      </c>
      <c r="D3257" s="21">
        <f t="shared" si="104"/>
        <v>1.2226153846152453E-4</v>
      </c>
    </row>
    <row r="3258" spans="1:4">
      <c r="A3258">
        <v>0.32290000000000002</v>
      </c>
      <c r="B3258">
        <v>1.2228461538461499</v>
      </c>
      <c r="C3258" s="21">
        <f t="shared" si="103"/>
        <v>1.000000000000445E-4</v>
      </c>
      <c r="D3258" s="21">
        <f t="shared" si="104"/>
        <v>1.2228461538466939E-4</v>
      </c>
    </row>
    <row r="3259" spans="1:4">
      <c r="A3259">
        <v>0.32300000000000001</v>
      </c>
      <c r="B3259">
        <v>1.2230769230769201</v>
      </c>
      <c r="C3259" s="21">
        <f t="shared" si="103"/>
        <v>9.9999999999988987E-5</v>
      </c>
      <c r="D3259" s="21">
        <f t="shared" si="104"/>
        <v>1.2230769230767854E-4</v>
      </c>
    </row>
    <row r="3260" spans="1:4">
      <c r="A3260">
        <v>0.3231</v>
      </c>
      <c r="B3260">
        <v>1.22330769230769</v>
      </c>
      <c r="C3260" s="21">
        <f t="shared" si="103"/>
        <v>9.9999999999988987E-5</v>
      </c>
      <c r="D3260" s="21">
        <f t="shared" si="104"/>
        <v>1.2233076923075554E-4</v>
      </c>
    </row>
    <row r="3261" spans="1:4">
      <c r="A3261">
        <v>0.32319999999999999</v>
      </c>
      <c r="B3261">
        <v>1.2235384615384599</v>
      </c>
      <c r="C3261" s="21">
        <f t="shared" si="103"/>
        <v>9.9999999999988987E-5</v>
      </c>
      <c r="D3261" s="21">
        <f t="shared" si="104"/>
        <v>1.2235384615383251E-4</v>
      </c>
    </row>
    <row r="3262" spans="1:4">
      <c r="A3262">
        <v>0.32329999999999998</v>
      </c>
      <c r="B3262">
        <v>1.2237692307692301</v>
      </c>
      <c r="C3262" s="21">
        <f t="shared" si="103"/>
        <v>9.9999999999988987E-5</v>
      </c>
      <c r="D3262" s="21">
        <f t="shared" si="104"/>
        <v>1.2237692307690953E-4</v>
      </c>
    </row>
    <row r="3263" spans="1:4">
      <c r="A3263">
        <v>0.32340000000000002</v>
      </c>
      <c r="B3263">
        <v>1.224</v>
      </c>
      <c r="C3263" s="21">
        <f t="shared" si="103"/>
        <v>1.000000000000445E-4</v>
      </c>
      <c r="D3263" s="21">
        <f t="shared" si="104"/>
        <v>1.2240000000005447E-4</v>
      </c>
    </row>
    <row r="3264" spans="1:4">
      <c r="A3264">
        <v>0.32350000000000001</v>
      </c>
      <c r="B3264">
        <v>1.2242307692307699</v>
      </c>
      <c r="C3264" s="21">
        <f t="shared" si="103"/>
        <v>9.9999999999988987E-5</v>
      </c>
      <c r="D3264" s="21">
        <f t="shared" si="104"/>
        <v>1.2242307692306352E-4</v>
      </c>
    </row>
    <row r="3265" spans="1:4">
      <c r="A3265">
        <v>0.3236</v>
      </c>
      <c r="B3265">
        <v>1.22446153846154</v>
      </c>
      <c r="C3265" s="21">
        <f t="shared" si="103"/>
        <v>9.9999999999988987E-5</v>
      </c>
      <c r="D3265" s="21">
        <f t="shared" si="104"/>
        <v>1.2244615384614051E-4</v>
      </c>
    </row>
    <row r="3266" spans="1:4">
      <c r="A3266">
        <v>0.32369999999999999</v>
      </c>
      <c r="B3266">
        <v>1.22469230769231</v>
      </c>
      <c r="C3266" s="21">
        <f t="shared" si="103"/>
        <v>9.9999999999988987E-5</v>
      </c>
      <c r="D3266" s="21">
        <f t="shared" si="104"/>
        <v>1.2246923076921751E-4</v>
      </c>
    </row>
    <row r="3267" spans="1:4">
      <c r="A3267">
        <v>0.32379999999999998</v>
      </c>
      <c r="B3267">
        <v>1.2249230769230799</v>
      </c>
      <c r="C3267" s="21">
        <f t="shared" si="103"/>
        <v>9.9999999999988987E-5</v>
      </c>
      <c r="D3267" s="21">
        <f t="shared" si="104"/>
        <v>1.224923076922945E-4</v>
      </c>
    </row>
    <row r="3268" spans="1:4">
      <c r="A3268">
        <v>0.32390000000000002</v>
      </c>
      <c r="B3268">
        <v>1.22515384615385</v>
      </c>
      <c r="C3268" s="21">
        <f t="shared" si="103"/>
        <v>1.000000000000445E-4</v>
      </c>
      <c r="D3268" s="21">
        <f t="shared" si="104"/>
        <v>1.2251538461543953E-4</v>
      </c>
    </row>
    <row r="3269" spans="1:4">
      <c r="A3269">
        <v>0.32400000000000001</v>
      </c>
      <c r="B3269">
        <v>1.22538461538462</v>
      </c>
      <c r="C3269" s="21">
        <f t="shared" si="103"/>
        <v>9.9999999999988987E-5</v>
      </c>
      <c r="D3269" s="21">
        <f t="shared" si="104"/>
        <v>1.2253846153844849E-4</v>
      </c>
    </row>
    <row r="3270" spans="1:4">
      <c r="A3270">
        <v>0.3241</v>
      </c>
      <c r="B3270">
        <v>1.2256153846153801</v>
      </c>
      <c r="C3270" s="21">
        <f t="shared" si="103"/>
        <v>9.9999999999988987E-5</v>
      </c>
      <c r="D3270" s="21">
        <f t="shared" si="104"/>
        <v>1.2256153846152451E-4</v>
      </c>
    </row>
    <row r="3271" spans="1:4">
      <c r="A3271">
        <v>0.32419999999999999</v>
      </c>
      <c r="B3271">
        <v>1.22584615384615</v>
      </c>
      <c r="C3271" s="21">
        <f t="shared" si="103"/>
        <v>9.9999999999988987E-5</v>
      </c>
      <c r="D3271" s="21">
        <f t="shared" si="104"/>
        <v>1.225846153846015E-4</v>
      </c>
    </row>
    <row r="3272" spans="1:4">
      <c r="A3272">
        <v>0.32429999999999998</v>
      </c>
      <c r="B3272">
        <v>1.22607692307692</v>
      </c>
      <c r="C3272" s="21">
        <f t="shared" si="103"/>
        <v>9.9999999999988987E-5</v>
      </c>
      <c r="D3272" s="21">
        <f t="shared" si="104"/>
        <v>1.226076923076785E-4</v>
      </c>
    </row>
    <row r="3273" spans="1:4">
      <c r="A3273">
        <v>0.32440000000000002</v>
      </c>
      <c r="B3273">
        <v>1.2263076923076901</v>
      </c>
      <c r="C3273" s="21">
        <f t="shared" si="103"/>
        <v>1.000000000000445E-4</v>
      </c>
      <c r="D3273" s="21">
        <f t="shared" si="104"/>
        <v>1.2263076923082358E-4</v>
      </c>
    </row>
    <row r="3274" spans="1:4">
      <c r="A3274">
        <v>0.32450000000000001</v>
      </c>
      <c r="B3274">
        <v>1.22653846153846</v>
      </c>
      <c r="C3274" s="21">
        <f t="shared" si="103"/>
        <v>9.9999999999988987E-5</v>
      </c>
      <c r="D3274" s="21">
        <f t="shared" si="104"/>
        <v>1.2265384615383249E-4</v>
      </c>
    </row>
    <row r="3275" spans="1:4">
      <c r="A3275">
        <v>0.3246</v>
      </c>
      <c r="B3275">
        <v>1.2267692307692299</v>
      </c>
      <c r="C3275" s="21">
        <f t="shared" si="103"/>
        <v>9.9999999999988987E-5</v>
      </c>
      <c r="D3275" s="21">
        <f t="shared" si="104"/>
        <v>1.2267692307690948E-4</v>
      </c>
    </row>
    <row r="3276" spans="1:4">
      <c r="A3276">
        <v>0.32469999999999999</v>
      </c>
      <c r="B3276">
        <v>1.2270000000000001</v>
      </c>
      <c r="C3276" s="21">
        <f t="shared" si="103"/>
        <v>9.9999999999988987E-5</v>
      </c>
      <c r="D3276" s="21">
        <f t="shared" si="104"/>
        <v>1.226999999999865E-4</v>
      </c>
    </row>
    <row r="3277" spans="1:4">
      <c r="A3277">
        <v>0.32479999999999998</v>
      </c>
      <c r="B3277">
        <v>1.22723076923077</v>
      </c>
      <c r="C3277" s="21">
        <f t="shared" si="103"/>
        <v>9.9999999999988987E-5</v>
      </c>
      <c r="D3277" s="21">
        <f t="shared" si="104"/>
        <v>1.227230769230635E-4</v>
      </c>
    </row>
    <row r="3278" spans="1:4">
      <c r="A3278">
        <v>0.32490000000000002</v>
      </c>
      <c r="B3278">
        <v>1.2274615384615399</v>
      </c>
      <c r="C3278" s="21">
        <f t="shared" si="103"/>
        <v>1.000000000000445E-4</v>
      </c>
      <c r="D3278" s="21">
        <f t="shared" si="104"/>
        <v>1.2274615384620861E-4</v>
      </c>
    </row>
    <row r="3279" spans="1:4">
      <c r="A3279">
        <v>0.32500000000000001</v>
      </c>
      <c r="B3279">
        <v>1.2276923076923101</v>
      </c>
      <c r="C3279" s="21">
        <f t="shared" si="103"/>
        <v>9.9999999999988987E-5</v>
      </c>
      <c r="D3279" s="21">
        <f t="shared" si="104"/>
        <v>1.2276923076921749E-4</v>
      </c>
    </row>
    <row r="3280" spans="1:4">
      <c r="A3280">
        <v>0.3251</v>
      </c>
      <c r="B3280">
        <v>1.22792307692308</v>
      </c>
      <c r="C3280" s="21">
        <f t="shared" si="103"/>
        <v>9.9999999999988987E-5</v>
      </c>
      <c r="D3280" s="21">
        <f t="shared" si="104"/>
        <v>1.2279230769229448E-4</v>
      </c>
    </row>
    <row r="3281" spans="1:4">
      <c r="A3281">
        <v>0.32519999999999999</v>
      </c>
      <c r="B3281">
        <v>1.2281538461538499</v>
      </c>
      <c r="C3281" s="21">
        <f t="shared" si="103"/>
        <v>9.9999999999988987E-5</v>
      </c>
      <c r="D3281" s="21">
        <f t="shared" si="104"/>
        <v>1.2281538461537148E-4</v>
      </c>
    </row>
    <row r="3282" spans="1:4">
      <c r="A3282">
        <v>0.32529999999999998</v>
      </c>
      <c r="B3282">
        <v>1.2283846153846201</v>
      </c>
      <c r="C3282" s="21">
        <f t="shared" si="103"/>
        <v>9.9999999999988987E-5</v>
      </c>
      <c r="D3282" s="21">
        <f t="shared" si="104"/>
        <v>1.2283846153844847E-4</v>
      </c>
    </row>
    <row r="3283" spans="1:4">
      <c r="A3283">
        <v>0.32540000000000002</v>
      </c>
      <c r="B3283">
        <v>1.22861538461538</v>
      </c>
      <c r="C3283" s="21">
        <f t="shared" si="103"/>
        <v>1.000000000000445E-4</v>
      </c>
      <c r="D3283" s="21">
        <f t="shared" si="104"/>
        <v>1.2286153846159266E-4</v>
      </c>
    </row>
    <row r="3284" spans="1:4">
      <c r="A3284">
        <v>0.32550000000000001</v>
      </c>
      <c r="B3284">
        <v>1.2288461538461499</v>
      </c>
      <c r="C3284" s="21">
        <f t="shared" si="103"/>
        <v>9.9999999999988987E-5</v>
      </c>
      <c r="D3284" s="21">
        <f t="shared" si="104"/>
        <v>1.2288461538460146E-4</v>
      </c>
    </row>
    <row r="3285" spans="1:4">
      <c r="A3285">
        <v>0.3256</v>
      </c>
      <c r="B3285">
        <v>1.2290769230769201</v>
      </c>
      <c r="C3285" s="21">
        <f t="shared" si="103"/>
        <v>9.9999999999988987E-5</v>
      </c>
      <c r="D3285" s="21">
        <f t="shared" si="104"/>
        <v>1.2290769230767848E-4</v>
      </c>
    </row>
    <row r="3286" spans="1:4">
      <c r="A3286">
        <v>0.32569999999999999</v>
      </c>
      <c r="B3286">
        <v>1.22930769230769</v>
      </c>
      <c r="C3286" s="21">
        <f t="shared" si="103"/>
        <v>9.9999999999988987E-5</v>
      </c>
      <c r="D3286" s="21">
        <f t="shared" si="104"/>
        <v>1.2293076923075547E-4</v>
      </c>
    </row>
    <row r="3287" spans="1:4">
      <c r="A3287">
        <v>0.32579999999999998</v>
      </c>
      <c r="B3287">
        <v>1.2295384615384599</v>
      </c>
      <c r="C3287" s="21">
        <f t="shared" si="103"/>
        <v>9.9999999999988987E-5</v>
      </c>
      <c r="D3287" s="21">
        <f t="shared" si="104"/>
        <v>1.2295384615383244E-4</v>
      </c>
    </row>
    <row r="3288" spans="1:4">
      <c r="A3288">
        <v>0.32590000000000002</v>
      </c>
      <c r="B3288">
        <v>1.2297692307692301</v>
      </c>
      <c r="C3288" s="21">
        <f t="shared" si="103"/>
        <v>1.000000000000445E-4</v>
      </c>
      <c r="D3288" s="21">
        <f t="shared" si="104"/>
        <v>1.2297692307697774E-4</v>
      </c>
    </row>
    <row r="3289" spans="1:4">
      <c r="A3289">
        <v>0.32600000000000001</v>
      </c>
      <c r="B3289">
        <v>1.23</v>
      </c>
      <c r="C3289" s="21">
        <f t="shared" si="103"/>
        <v>9.9999999999988987E-5</v>
      </c>
      <c r="D3289" s="21">
        <f t="shared" si="104"/>
        <v>1.2299999999998646E-4</v>
      </c>
    </row>
    <row r="3290" spans="1:4">
      <c r="A3290">
        <v>0.3261</v>
      </c>
      <c r="B3290">
        <v>1.2302307692307699</v>
      </c>
      <c r="C3290" s="21">
        <f t="shared" si="103"/>
        <v>9.9999999999988987E-5</v>
      </c>
      <c r="D3290" s="21">
        <f t="shared" si="104"/>
        <v>1.2302307692306345E-4</v>
      </c>
    </row>
    <row r="3291" spans="1:4">
      <c r="A3291">
        <v>0.32619999999999999</v>
      </c>
      <c r="B3291">
        <v>1.23046153846154</v>
      </c>
      <c r="C3291" s="21">
        <f t="shared" si="103"/>
        <v>9.9999999999988987E-5</v>
      </c>
      <c r="D3291" s="21">
        <f t="shared" si="104"/>
        <v>1.2304615384614044E-4</v>
      </c>
    </row>
    <row r="3292" spans="1:4">
      <c r="A3292">
        <v>0.32629999999999998</v>
      </c>
      <c r="B3292">
        <v>1.23069230769231</v>
      </c>
      <c r="C3292" s="21">
        <f t="shared" si="103"/>
        <v>9.9999999999988987E-5</v>
      </c>
      <c r="D3292" s="21">
        <f t="shared" si="104"/>
        <v>1.2306923076921744E-4</v>
      </c>
    </row>
    <row r="3293" spans="1:4">
      <c r="A3293">
        <v>0.32640000000000002</v>
      </c>
      <c r="B3293">
        <v>1.2309230769230799</v>
      </c>
      <c r="C3293" s="21">
        <f t="shared" si="103"/>
        <v>1.000000000000445E-4</v>
      </c>
      <c r="D3293" s="21">
        <f t="shared" si="104"/>
        <v>1.2309230769236277E-4</v>
      </c>
    </row>
    <row r="3294" spans="1:4">
      <c r="A3294">
        <v>0.32650000000000001</v>
      </c>
      <c r="B3294">
        <v>1.23115384615385</v>
      </c>
      <c r="C3294" s="21">
        <f t="shared" si="103"/>
        <v>9.9999999999988987E-5</v>
      </c>
      <c r="D3294" s="21">
        <f t="shared" si="104"/>
        <v>1.2311538461537146E-4</v>
      </c>
    </row>
    <row r="3295" spans="1:4">
      <c r="A3295">
        <v>0.3266</v>
      </c>
      <c r="B3295">
        <v>1.23138461538462</v>
      </c>
      <c r="C3295" s="21">
        <f t="shared" ref="C3295:C3358" si="105">A3295-A3294</f>
        <v>9.9999999999988987E-5</v>
      </c>
      <c r="D3295" s="21">
        <f t="shared" ref="D3295:D3358" si="106">B3295*C3295</f>
        <v>1.2313846153844842E-4</v>
      </c>
    </row>
    <row r="3296" spans="1:4">
      <c r="A3296">
        <v>0.32669999999999999</v>
      </c>
      <c r="B3296">
        <v>1.2316153846153799</v>
      </c>
      <c r="C3296" s="21">
        <f t="shared" si="105"/>
        <v>9.9999999999988987E-5</v>
      </c>
      <c r="D3296" s="21">
        <f t="shared" si="106"/>
        <v>1.2316153846152441E-4</v>
      </c>
    </row>
    <row r="3297" spans="1:4">
      <c r="A3297">
        <v>0.32679999999999998</v>
      </c>
      <c r="B3297">
        <v>1.23184615384615</v>
      </c>
      <c r="C3297" s="21">
        <f t="shared" si="105"/>
        <v>9.9999999999988987E-5</v>
      </c>
      <c r="D3297" s="21">
        <f t="shared" si="106"/>
        <v>1.2318461538460144E-4</v>
      </c>
    </row>
    <row r="3298" spans="1:4">
      <c r="A3298">
        <v>0.32690000000000002</v>
      </c>
      <c r="B3298">
        <v>1.23207692307692</v>
      </c>
      <c r="C3298" s="21">
        <f t="shared" si="105"/>
        <v>1.000000000000445E-4</v>
      </c>
      <c r="D3298" s="21">
        <f t="shared" si="106"/>
        <v>1.2320769230774682E-4</v>
      </c>
    </row>
    <row r="3299" spans="1:4">
      <c r="A3299">
        <v>0.32700000000000001</v>
      </c>
      <c r="B3299">
        <v>1.2323076923076901</v>
      </c>
      <c r="C3299" s="21">
        <f t="shared" si="105"/>
        <v>9.9999999999988987E-5</v>
      </c>
      <c r="D3299" s="21">
        <f t="shared" si="106"/>
        <v>1.2323076923075543E-4</v>
      </c>
    </row>
    <row r="3300" spans="1:4">
      <c r="A3300">
        <v>0.3271</v>
      </c>
      <c r="B3300">
        <v>1.23253846153846</v>
      </c>
      <c r="C3300" s="21">
        <f t="shared" si="105"/>
        <v>9.9999999999988987E-5</v>
      </c>
      <c r="D3300" s="21">
        <f t="shared" si="106"/>
        <v>1.2325384615383242E-4</v>
      </c>
    </row>
    <row r="3301" spans="1:4">
      <c r="A3301">
        <v>0.32719999999999999</v>
      </c>
      <c r="B3301">
        <v>1.23276923076923</v>
      </c>
      <c r="C3301" s="21">
        <f t="shared" si="105"/>
        <v>9.9999999999988987E-5</v>
      </c>
      <c r="D3301" s="21">
        <f t="shared" si="106"/>
        <v>1.2327692307690941E-4</v>
      </c>
    </row>
    <row r="3302" spans="1:4">
      <c r="A3302">
        <v>0.32729999999999998</v>
      </c>
      <c r="B3302">
        <v>1.2330000000000001</v>
      </c>
      <c r="C3302" s="21">
        <f t="shared" si="105"/>
        <v>9.9999999999988987E-5</v>
      </c>
      <c r="D3302" s="21">
        <f t="shared" si="106"/>
        <v>1.2329999999998644E-4</v>
      </c>
    </row>
    <row r="3303" spans="1:4">
      <c r="A3303">
        <v>0.32740000000000002</v>
      </c>
      <c r="B3303">
        <v>1.23323076923077</v>
      </c>
      <c r="C3303" s="21">
        <f t="shared" si="105"/>
        <v>1.000000000000445E-4</v>
      </c>
      <c r="D3303" s="21">
        <f t="shared" si="106"/>
        <v>1.2332307692313187E-4</v>
      </c>
    </row>
    <row r="3304" spans="1:4">
      <c r="A3304">
        <v>0.32750000000000001</v>
      </c>
      <c r="B3304">
        <v>1.2334615384615399</v>
      </c>
      <c r="C3304" s="21">
        <f t="shared" si="105"/>
        <v>9.9999999999988987E-5</v>
      </c>
      <c r="D3304" s="21">
        <f t="shared" si="106"/>
        <v>1.233461538461404E-4</v>
      </c>
    </row>
    <row r="3305" spans="1:4">
      <c r="A3305">
        <v>0.3276</v>
      </c>
      <c r="B3305">
        <v>1.2336923076923101</v>
      </c>
      <c r="C3305" s="21">
        <f t="shared" si="105"/>
        <v>9.9999999999988987E-5</v>
      </c>
      <c r="D3305" s="21">
        <f t="shared" si="106"/>
        <v>1.2336923076921742E-4</v>
      </c>
    </row>
    <row r="3306" spans="1:4">
      <c r="A3306">
        <v>0.32769999999999999</v>
      </c>
      <c r="B3306">
        <v>1.23392307692308</v>
      </c>
      <c r="C3306" s="21">
        <f t="shared" si="105"/>
        <v>9.9999999999988987E-5</v>
      </c>
      <c r="D3306" s="21">
        <f t="shared" si="106"/>
        <v>1.2339230769229441E-4</v>
      </c>
    </row>
    <row r="3307" spans="1:4">
      <c r="A3307">
        <v>0.32779999999999998</v>
      </c>
      <c r="B3307">
        <v>1.2341538461538499</v>
      </c>
      <c r="C3307" s="21">
        <f t="shared" si="105"/>
        <v>9.9999999999988987E-5</v>
      </c>
      <c r="D3307" s="21">
        <f t="shared" si="106"/>
        <v>1.2341538461537141E-4</v>
      </c>
    </row>
    <row r="3308" spans="1:4">
      <c r="A3308">
        <v>0.32790000000000002</v>
      </c>
      <c r="B3308">
        <v>1.2343846153846201</v>
      </c>
      <c r="C3308" s="21">
        <f t="shared" si="105"/>
        <v>1.000000000000445E-4</v>
      </c>
      <c r="D3308" s="21">
        <f t="shared" si="106"/>
        <v>1.2343846153851692E-4</v>
      </c>
    </row>
    <row r="3309" spans="1:4">
      <c r="A3309">
        <v>0.32800000000000001</v>
      </c>
      <c r="B3309">
        <v>1.23461538461538</v>
      </c>
      <c r="C3309" s="21">
        <f t="shared" si="105"/>
        <v>9.9999999999988987E-5</v>
      </c>
      <c r="D3309" s="21">
        <f t="shared" si="106"/>
        <v>1.2346153846152439E-4</v>
      </c>
    </row>
    <row r="3310" spans="1:4">
      <c r="A3310">
        <v>0.3281</v>
      </c>
      <c r="B3310">
        <v>1.2348461538461499</v>
      </c>
      <c r="C3310" s="21">
        <f t="shared" si="105"/>
        <v>9.9999999999988987E-5</v>
      </c>
      <c r="D3310" s="21">
        <f t="shared" si="106"/>
        <v>1.2348461538460139E-4</v>
      </c>
    </row>
    <row r="3311" spans="1:4">
      <c r="A3311">
        <v>0.32819999999999999</v>
      </c>
      <c r="B3311">
        <v>1.2350769230769201</v>
      </c>
      <c r="C3311" s="21">
        <f t="shared" si="105"/>
        <v>9.9999999999988987E-5</v>
      </c>
      <c r="D3311" s="21">
        <f t="shared" si="106"/>
        <v>1.2350769230767841E-4</v>
      </c>
    </row>
    <row r="3312" spans="1:4">
      <c r="A3312">
        <v>0.32829999999999998</v>
      </c>
      <c r="B3312">
        <v>1.23530769230769</v>
      </c>
      <c r="C3312" s="21">
        <f t="shared" si="105"/>
        <v>9.9999999999988987E-5</v>
      </c>
      <c r="D3312" s="21">
        <f t="shared" si="106"/>
        <v>1.2353076923075541E-4</v>
      </c>
    </row>
    <row r="3313" spans="1:4">
      <c r="A3313">
        <v>0.32840000000000003</v>
      </c>
      <c r="B3313">
        <v>1.2355384615384599</v>
      </c>
      <c r="C3313" s="21">
        <f t="shared" si="105"/>
        <v>1.000000000000445E-4</v>
      </c>
      <c r="D3313" s="21">
        <f t="shared" si="106"/>
        <v>1.2355384615390098E-4</v>
      </c>
    </row>
    <row r="3314" spans="1:4">
      <c r="A3314">
        <v>0.32850000000000001</v>
      </c>
      <c r="B3314">
        <v>1.2357692307692301</v>
      </c>
      <c r="C3314" s="21">
        <f t="shared" si="105"/>
        <v>9.9999999999988987E-5</v>
      </c>
      <c r="D3314" s="21">
        <f t="shared" si="106"/>
        <v>1.2357692307690939E-4</v>
      </c>
    </row>
    <row r="3315" spans="1:4">
      <c r="A3315">
        <v>0.3286</v>
      </c>
      <c r="B3315">
        <v>1.236</v>
      </c>
      <c r="C3315" s="21">
        <f t="shared" si="105"/>
        <v>9.9999999999988987E-5</v>
      </c>
      <c r="D3315" s="21">
        <f t="shared" si="106"/>
        <v>1.2359999999998639E-4</v>
      </c>
    </row>
    <row r="3316" spans="1:4">
      <c r="A3316">
        <v>0.32869999999999999</v>
      </c>
      <c r="B3316">
        <v>1.2362307692307699</v>
      </c>
      <c r="C3316" s="21">
        <f t="shared" si="105"/>
        <v>9.9999999999988987E-5</v>
      </c>
      <c r="D3316" s="21">
        <f t="shared" si="106"/>
        <v>1.2362307692306338E-4</v>
      </c>
    </row>
    <row r="3317" spans="1:4">
      <c r="A3317">
        <v>0.32879999999999998</v>
      </c>
      <c r="B3317">
        <v>1.2364615384615401</v>
      </c>
      <c r="C3317" s="21">
        <f t="shared" si="105"/>
        <v>9.9999999999988987E-5</v>
      </c>
      <c r="D3317" s="21">
        <f t="shared" si="106"/>
        <v>1.2364615384614038E-4</v>
      </c>
    </row>
    <row r="3318" spans="1:4">
      <c r="A3318">
        <v>0.32890000000000003</v>
      </c>
      <c r="B3318">
        <v>1.23669230769231</v>
      </c>
      <c r="C3318" s="21">
        <f t="shared" si="105"/>
        <v>1.000000000000445E-4</v>
      </c>
      <c r="D3318" s="21">
        <f t="shared" si="106"/>
        <v>1.2366923076928603E-4</v>
      </c>
    </row>
    <row r="3319" spans="1:4">
      <c r="A3319">
        <v>0.32900000000000001</v>
      </c>
      <c r="B3319">
        <v>1.2369230769230799</v>
      </c>
      <c r="C3319" s="21">
        <f t="shared" si="105"/>
        <v>9.9999999999988987E-5</v>
      </c>
      <c r="D3319" s="21">
        <f t="shared" si="106"/>
        <v>1.2369230769229437E-4</v>
      </c>
    </row>
    <row r="3320" spans="1:4">
      <c r="A3320">
        <v>0.3291</v>
      </c>
      <c r="B3320">
        <v>1.23715384615385</v>
      </c>
      <c r="C3320" s="21">
        <f t="shared" si="105"/>
        <v>9.9999999999988987E-5</v>
      </c>
      <c r="D3320" s="21">
        <f t="shared" si="106"/>
        <v>1.2371538461537139E-4</v>
      </c>
    </row>
    <row r="3321" spans="1:4">
      <c r="A3321">
        <v>0.32919999999999999</v>
      </c>
      <c r="B3321">
        <v>1.23738461538462</v>
      </c>
      <c r="C3321" s="21">
        <f t="shared" si="105"/>
        <v>9.9999999999988987E-5</v>
      </c>
      <c r="D3321" s="21">
        <f t="shared" si="106"/>
        <v>1.2373846153844836E-4</v>
      </c>
    </row>
    <row r="3322" spans="1:4">
      <c r="A3322">
        <v>0.32929999999999998</v>
      </c>
      <c r="B3322">
        <v>1.2376153846153799</v>
      </c>
      <c r="C3322" s="21">
        <f t="shared" si="105"/>
        <v>9.9999999999988987E-5</v>
      </c>
      <c r="D3322" s="21">
        <f t="shared" si="106"/>
        <v>1.2376153846152435E-4</v>
      </c>
    </row>
    <row r="3323" spans="1:4">
      <c r="A3323">
        <v>0.32940000000000003</v>
      </c>
      <c r="B3323">
        <v>1.23784615384615</v>
      </c>
      <c r="C3323" s="21">
        <f t="shared" si="105"/>
        <v>1.000000000000445E-4</v>
      </c>
      <c r="D3323" s="21">
        <f t="shared" si="106"/>
        <v>1.2378461538467008E-4</v>
      </c>
    </row>
    <row r="3324" spans="1:4">
      <c r="A3324">
        <v>0.32950000000000002</v>
      </c>
      <c r="B3324">
        <v>1.23807692307692</v>
      </c>
      <c r="C3324" s="21">
        <f t="shared" si="105"/>
        <v>9.9999999999988987E-5</v>
      </c>
      <c r="D3324" s="21">
        <f t="shared" si="106"/>
        <v>1.2380769230767836E-4</v>
      </c>
    </row>
    <row r="3325" spans="1:4">
      <c r="A3325">
        <v>0.3296</v>
      </c>
      <c r="B3325">
        <v>1.2383076923076901</v>
      </c>
      <c r="C3325" s="21">
        <f t="shared" si="105"/>
        <v>9.9999999999988987E-5</v>
      </c>
      <c r="D3325" s="21">
        <f t="shared" si="106"/>
        <v>1.2383076923075539E-4</v>
      </c>
    </row>
    <row r="3326" spans="1:4">
      <c r="A3326">
        <v>0.32969999999999999</v>
      </c>
      <c r="B3326">
        <v>1.23853846153846</v>
      </c>
      <c r="C3326" s="21">
        <f t="shared" si="105"/>
        <v>9.9999999999988987E-5</v>
      </c>
      <c r="D3326" s="21">
        <f t="shared" si="106"/>
        <v>1.2385384615383235E-4</v>
      </c>
    </row>
    <row r="3327" spans="1:4">
      <c r="A3327">
        <v>0.32979999999999998</v>
      </c>
      <c r="B3327">
        <v>1.23876923076923</v>
      </c>
      <c r="C3327" s="21">
        <f t="shared" si="105"/>
        <v>9.9999999999988987E-5</v>
      </c>
      <c r="D3327" s="21">
        <f t="shared" si="106"/>
        <v>1.2387692307690935E-4</v>
      </c>
    </row>
    <row r="3328" spans="1:4">
      <c r="A3328">
        <v>0.32990000000000003</v>
      </c>
      <c r="B3328">
        <v>1.2390000000000001</v>
      </c>
      <c r="C3328" s="21">
        <f t="shared" si="105"/>
        <v>1.000000000000445E-4</v>
      </c>
      <c r="D3328" s="21">
        <f t="shared" si="106"/>
        <v>1.2390000000005513E-4</v>
      </c>
    </row>
    <row r="3329" spans="1:4">
      <c r="A3329">
        <v>0.33</v>
      </c>
      <c r="B3329">
        <v>1.23923076923077</v>
      </c>
      <c r="C3329" s="21">
        <f t="shared" si="105"/>
        <v>9.9999999999988987E-5</v>
      </c>
      <c r="D3329" s="21">
        <f t="shared" si="106"/>
        <v>1.2392307692306336E-4</v>
      </c>
    </row>
    <row r="3330" spans="1:4">
      <c r="A3330">
        <v>0.3301</v>
      </c>
      <c r="B3330">
        <v>1.2394615384615399</v>
      </c>
      <c r="C3330" s="21">
        <f t="shared" si="105"/>
        <v>9.9999999999988987E-5</v>
      </c>
      <c r="D3330" s="21">
        <f t="shared" si="106"/>
        <v>1.2394615384614033E-4</v>
      </c>
    </row>
    <row r="3331" spans="1:4">
      <c r="A3331">
        <v>0.33019999999999999</v>
      </c>
      <c r="B3331">
        <v>1.2396923076923101</v>
      </c>
      <c r="C3331" s="21">
        <f t="shared" si="105"/>
        <v>9.9999999999988987E-5</v>
      </c>
      <c r="D3331" s="21">
        <f t="shared" si="106"/>
        <v>1.2396923076921735E-4</v>
      </c>
    </row>
    <row r="3332" spans="1:4">
      <c r="A3332">
        <v>0.33029999999999998</v>
      </c>
      <c r="B3332">
        <v>1.23992307692308</v>
      </c>
      <c r="C3332" s="21">
        <f t="shared" si="105"/>
        <v>9.9999999999988987E-5</v>
      </c>
      <c r="D3332" s="21">
        <f t="shared" si="106"/>
        <v>1.2399230769229435E-4</v>
      </c>
    </row>
    <row r="3333" spans="1:4">
      <c r="A3333">
        <v>0.33040000000000003</v>
      </c>
      <c r="B3333">
        <v>1.2401538461538499</v>
      </c>
      <c r="C3333" s="21">
        <f t="shared" si="105"/>
        <v>1.000000000000445E-4</v>
      </c>
      <c r="D3333" s="21">
        <f t="shared" si="106"/>
        <v>1.2401538461544019E-4</v>
      </c>
    </row>
    <row r="3334" spans="1:4">
      <c r="A3334">
        <v>0.33050000000000002</v>
      </c>
      <c r="B3334">
        <v>1.2403846153846201</v>
      </c>
      <c r="C3334" s="21">
        <f t="shared" si="105"/>
        <v>9.9999999999988987E-5</v>
      </c>
      <c r="D3334" s="21">
        <f t="shared" si="106"/>
        <v>1.2403846153844834E-4</v>
      </c>
    </row>
    <row r="3335" spans="1:4">
      <c r="A3335">
        <v>0.3306</v>
      </c>
      <c r="B3335">
        <v>1.24061538461538</v>
      </c>
      <c r="C3335" s="21">
        <f t="shared" si="105"/>
        <v>9.9999999999988987E-5</v>
      </c>
      <c r="D3335" s="21">
        <f t="shared" si="106"/>
        <v>1.2406153846152433E-4</v>
      </c>
    </row>
    <row r="3336" spans="1:4">
      <c r="A3336">
        <v>0.33069999999999999</v>
      </c>
      <c r="B3336">
        <v>1.2408461538461499</v>
      </c>
      <c r="C3336" s="21">
        <f t="shared" si="105"/>
        <v>9.9999999999988987E-5</v>
      </c>
      <c r="D3336" s="21">
        <f t="shared" si="106"/>
        <v>1.2408461538460132E-4</v>
      </c>
    </row>
    <row r="3337" spans="1:4">
      <c r="A3337">
        <v>0.33079999999999998</v>
      </c>
      <c r="B3337">
        <v>1.2410769230769201</v>
      </c>
      <c r="C3337" s="21">
        <f t="shared" si="105"/>
        <v>9.9999999999988987E-5</v>
      </c>
      <c r="D3337" s="21">
        <f t="shared" si="106"/>
        <v>1.2410769230767834E-4</v>
      </c>
    </row>
    <row r="3338" spans="1:4">
      <c r="A3338">
        <v>0.33090000000000003</v>
      </c>
      <c r="B3338">
        <v>1.24130769230769</v>
      </c>
      <c r="C3338" s="21">
        <f t="shared" si="105"/>
        <v>1.000000000000445E-4</v>
      </c>
      <c r="D3338" s="21">
        <f t="shared" si="106"/>
        <v>1.2413076923082424E-4</v>
      </c>
    </row>
    <row r="3339" spans="1:4">
      <c r="A3339">
        <v>0.33100000000000002</v>
      </c>
      <c r="B3339">
        <v>1.2415384615384599</v>
      </c>
      <c r="C3339" s="21">
        <f t="shared" si="105"/>
        <v>9.9999999999988987E-5</v>
      </c>
      <c r="D3339" s="21">
        <f t="shared" si="106"/>
        <v>1.2415384615383231E-4</v>
      </c>
    </row>
    <row r="3340" spans="1:4">
      <c r="A3340">
        <v>0.33110000000000001</v>
      </c>
      <c r="B3340">
        <v>1.2417692307692301</v>
      </c>
      <c r="C3340" s="21">
        <f t="shared" si="105"/>
        <v>9.9999999999988987E-5</v>
      </c>
      <c r="D3340" s="21">
        <f t="shared" si="106"/>
        <v>1.2417692307690933E-4</v>
      </c>
    </row>
    <row r="3341" spans="1:4">
      <c r="A3341">
        <v>0.33119999999999999</v>
      </c>
      <c r="B3341">
        <v>1.242</v>
      </c>
      <c r="C3341" s="21">
        <f t="shared" si="105"/>
        <v>9.9999999999988987E-5</v>
      </c>
      <c r="D3341" s="21">
        <f t="shared" si="106"/>
        <v>1.2419999999998632E-4</v>
      </c>
    </row>
    <row r="3342" spans="1:4">
      <c r="A3342">
        <v>0.33129999999999998</v>
      </c>
      <c r="B3342">
        <v>1.2422307692307699</v>
      </c>
      <c r="C3342" s="21">
        <f t="shared" si="105"/>
        <v>9.9999999999988987E-5</v>
      </c>
      <c r="D3342" s="21">
        <f t="shared" si="106"/>
        <v>1.2422307692306332E-4</v>
      </c>
    </row>
    <row r="3343" spans="1:4">
      <c r="A3343">
        <v>0.33139999999999997</v>
      </c>
      <c r="B3343">
        <v>1.2424615384615401</v>
      </c>
      <c r="C3343" s="21">
        <f t="shared" si="105"/>
        <v>9.9999999999988987E-5</v>
      </c>
      <c r="D3343" s="21">
        <f t="shared" si="106"/>
        <v>1.2424615384614031E-4</v>
      </c>
    </row>
    <row r="3344" spans="1:4">
      <c r="A3344">
        <v>0.33150000000000002</v>
      </c>
      <c r="B3344">
        <v>1.24269230769231</v>
      </c>
      <c r="C3344" s="21">
        <f t="shared" si="105"/>
        <v>1.000000000000445E-4</v>
      </c>
      <c r="D3344" s="21">
        <f t="shared" si="106"/>
        <v>1.2426923076928629E-4</v>
      </c>
    </row>
    <row r="3345" spans="1:4">
      <c r="A3345">
        <v>0.33160000000000001</v>
      </c>
      <c r="B3345">
        <v>1.2429230769230799</v>
      </c>
      <c r="C3345" s="21">
        <f t="shared" si="105"/>
        <v>9.9999999999988987E-5</v>
      </c>
      <c r="D3345" s="21">
        <f t="shared" si="106"/>
        <v>1.242923076922943E-4</v>
      </c>
    </row>
    <row r="3346" spans="1:4">
      <c r="A3346">
        <v>0.33169999999999999</v>
      </c>
      <c r="B3346">
        <v>1.2431538461538501</v>
      </c>
      <c r="C3346" s="21">
        <f t="shared" si="105"/>
        <v>9.9999999999988987E-5</v>
      </c>
      <c r="D3346" s="21">
        <f t="shared" si="106"/>
        <v>1.2431538461537132E-4</v>
      </c>
    </row>
    <row r="3347" spans="1:4">
      <c r="A3347">
        <v>0.33179999999999998</v>
      </c>
      <c r="B3347">
        <v>1.24338461538462</v>
      </c>
      <c r="C3347" s="21">
        <f t="shared" si="105"/>
        <v>9.9999999999988987E-5</v>
      </c>
      <c r="D3347" s="21">
        <f t="shared" si="106"/>
        <v>1.2433846153844832E-4</v>
      </c>
    </row>
    <row r="3348" spans="1:4">
      <c r="A3348">
        <v>0.33189999999999997</v>
      </c>
      <c r="B3348">
        <v>1.2436153846153799</v>
      </c>
      <c r="C3348" s="21">
        <f t="shared" si="105"/>
        <v>9.9999999999988987E-5</v>
      </c>
      <c r="D3348" s="21">
        <f t="shared" si="106"/>
        <v>1.2436153846152428E-4</v>
      </c>
    </row>
    <row r="3349" spans="1:4">
      <c r="A3349">
        <v>0.33200000000000002</v>
      </c>
      <c r="B3349">
        <v>1.24384615384615</v>
      </c>
      <c r="C3349" s="21">
        <f t="shared" si="105"/>
        <v>1.000000000000445E-4</v>
      </c>
      <c r="D3349" s="21">
        <f t="shared" si="106"/>
        <v>1.2438461538467037E-4</v>
      </c>
    </row>
    <row r="3350" spans="1:4">
      <c r="A3350">
        <v>0.33210000000000001</v>
      </c>
      <c r="B3350">
        <v>1.24407692307692</v>
      </c>
      <c r="C3350" s="21">
        <f t="shared" si="105"/>
        <v>9.9999999999988987E-5</v>
      </c>
      <c r="D3350" s="21">
        <f t="shared" si="106"/>
        <v>1.244076923076783E-4</v>
      </c>
    </row>
    <row r="3351" spans="1:4">
      <c r="A3351">
        <v>0.3322</v>
      </c>
      <c r="B3351">
        <v>1.2443076923076899</v>
      </c>
      <c r="C3351" s="21">
        <f t="shared" si="105"/>
        <v>9.9999999999988987E-5</v>
      </c>
      <c r="D3351" s="21">
        <f t="shared" si="106"/>
        <v>1.2443076923075529E-4</v>
      </c>
    </row>
    <row r="3352" spans="1:4">
      <c r="A3352">
        <v>0.33229999999999998</v>
      </c>
      <c r="B3352">
        <v>1.24453846153846</v>
      </c>
      <c r="C3352" s="21">
        <f t="shared" si="105"/>
        <v>9.9999999999988987E-5</v>
      </c>
      <c r="D3352" s="21">
        <f t="shared" si="106"/>
        <v>1.2445384615383229E-4</v>
      </c>
    </row>
    <row r="3353" spans="1:4">
      <c r="A3353">
        <v>0.33239999999999997</v>
      </c>
      <c r="B3353">
        <v>1.24476923076923</v>
      </c>
      <c r="C3353" s="21">
        <f t="shared" si="105"/>
        <v>9.9999999999988987E-5</v>
      </c>
      <c r="D3353" s="21">
        <f t="shared" si="106"/>
        <v>1.2447692307690928E-4</v>
      </c>
    </row>
    <row r="3354" spans="1:4">
      <c r="A3354">
        <v>0.33250000000000002</v>
      </c>
      <c r="B3354">
        <v>1.2450000000000001</v>
      </c>
      <c r="C3354" s="21">
        <f t="shared" si="105"/>
        <v>1.000000000000445E-4</v>
      </c>
      <c r="D3354" s="21">
        <f t="shared" si="106"/>
        <v>1.2450000000005542E-4</v>
      </c>
    </row>
    <row r="3355" spans="1:4">
      <c r="A3355">
        <v>0.33260000000000001</v>
      </c>
      <c r="B3355">
        <v>1.24523076923077</v>
      </c>
      <c r="C3355" s="21">
        <f t="shared" si="105"/>
        <v>9.9999999999988987E-5</v>
      </c>
      <c r="D3355" s="21">
        <f t="shared" si="106"/>
        <v>1.245230769230633E-4</v>
      </c>
    </row>
    <row r="3356" spans="1:4">
      <c r="A3356">
        <v>0.3327</v>
      </c>
      <c r="B3356">
        <v>1.24546153846154</v>
      </c>
      <c r="C3356" s="21">
        <f t="shared" si="105"/>
        <v>9.9999999999988987E-5</v>
      </c>
      <c r="D3356" s="21">
        <f t="shared" si="106"/>
        <v>1.2454615384614029E-4</v>
      </c>
    </row>
    <row r="3357" spans="1:4">
      <c r="A3357">
        <v>0.33279999999999998</v>
      </c>
      <c r="B3357">
        <v>1.2456923076923101</v>
      </c>
      <c r="C3357" s="21">
        <f t="shared" si="105"/>
        <v>9.9999999999988987E-5</v>
      </c>
      <c r="D3357" s="21">
        <f t="shared" si="106"/>
        <v>1.2456923076921729E-4</v>
      </c>
    </row>
    <row r="3358" spans="1:4">
      <c r="A3358">
        <v>0.33289999999999997</v>
      </c>
      <c r="B3358">
        <v>1.24592307692308</v>
      </c>
      <c r="C3358" s="21">
        <f t="shared" si="105"/>
        <v>9.9999999999988987E-5</v>
      </c>
      <c r="D3358" s="21">
        <f t="shared" si="106"/>
        <v>1.2459230769229428E-4</v>
      </c>
    </row>
    <row r="3359" spans="1:4">
      <c r="A3359">
        <v>0.33300000000000002</v>
      </c>
      <c r="B3359">
        <v>1.2461538461538499</v>
      </c>
      <c r="C3359" s="21">
        <f t="shared" ref="C3359:C3422" si="107">A3359-A3358</f>
        <v>1.000000000000445E-4</v>
      </c>
      <c r="D3359" s="21">
        <f t="shared" ref="D3359:D3422" si="108">B3359*C3359</f>
        <v>1.2461538461544045E-4</v>
      </c>
    </row>
    <row r="3360" spans="1:4">
      <c r="A3360">
        <v>0.33310000000000001</v>
      </c>
      <c r="B3360">
        <v>1.2463846153846201</v>
      </c>
      <c r="C3360" s="21">
        <f t="shared" si="107"/>
        <v>9.9999999999988987E-5</v>
      </c>
      <c r="D3360" s="21">
        <f t="shared" si="108"/>
        <v>1.2463846153844827E-4</v>
      </c>
    </row>
    <row r="3361" spans="1:4">
      <c r="A3361">
        <v>0.3332</v>
      </c>
      <c r="B3361">
        <v>1.24661538461538</v>
      </c>
      <c r="C3361" s="21">
        <f t="shared" si="107"/>
        <v>9.9999999999988987E-5</v>
      </c>
      <c r="D3361" s="21">
        <f t="shared" si="108"/>
        <v>1.2466153846152426E-4</v>
      </c>
    </row>
    <row r="3362" spans="1:4">
      <c r="A3362">
        <v>0.33329999999999999</v>
      </c>
      <c r="B3362">
        <v>1.2468461538461499</v>
      </c>
      <c r="C3362" s="21">
        <f t="shared" si="107"/>
        <v>9.9999999999988987E-5</v>
      </c>
      <c r="D3362" s="21">
        <f t="shared" si="108"/>
        <v>1.2468461538460126E-4</v>
      </c>
    </row>
    <row r="3363" spans="1:4">
      <c r="A3363">
        <v>0.33339999999999997</v>
      </c>
      <c r="B3363">
        <v>1.2470769230769201</v>
      </c>
      <c r="C3363" s="21">
        <f t="shared" si="107"/>
        <v>9.9999999999988987E-5</v>
      </c>
      <c r="D3363" s="21">
        <f t="shared" si="108"/>
        <v>1.2470769230767828E-4</v>
      </c>
    </row>
    <row r="3364" spans="1:4">
      <c r="A3364">
        <v>0.33350000000000002</v>
      </c>
      <c r="B3364">
        <v>1.24730769230769</v>
      </c>
      <c r="C3364" s="21">
        <f t="shared" si="107"/>
        <v>1.000000000000445E-4</v>
      </c>
      <c r="D3364" s="21">
        <f t="shared" si="108"/>
        <v>1.247307692308245E-4</v>
      </c>
    </row>
    <row r="3365" spans="1:4">
      <c r="A3365">
        <v>0.33360000000000001</v>
      </c>
      <c r="B3365">
        <v>1.2475384615384599</v>
      </c>
      <c r="C3365" s="21">
        <f t="shared" si="107"/>
        <v>9.9999999999988987E-5</v>
      </c>
      <c r="D3365" s="21">
        <f t="shared" si="108"/>
        <v>1.2475384615383227E-4</v>
      </c>
    </row>
    <row r="3366" spans="1:4">
      <c r="A3366">
        <v>0.3337</v>
      </c>
      <c r="B3366">
        <v>1.2477692307692301</v>
      </c>
      <c r="C3366" s="21">
        <f t="shared" si="107"/>
        <v>9.9999999999988987E-5</v>
      </c>
      <c r="D3366" s="21">
        <f t="shared" si="108"/>
        <v>1.2477692307690926E-4</v>
      </c>
    </row>
    <row r="3367" spans="1:4">
      <c r="A3367">
        <v>0.33379999999999999</v>
      </c>
      <c r="B3367">
        <v>1.248</v>
      </c>
      <c r="C3367" s="21">
        <f t="shared" si="107"/>
        <v>9.9999999999988987E-5</v>
      </c>
      <c r="D3367" s="21">
        <f t="shared" si="108"/>
        <v>1.2479999999998626E-4</v>
      </c>
    </row>
    <row r="3368" spans="1:4">
      <c r="A3368">
        <v>0.33389999999999997</v>
      </c>
      <c r="B3368">
        <v>1.2482307692307699</v>
      </c>
      <c r="C3368" s="21">
        <f t="shared" si="107"/>
        <v>9.9999999999988987E-5</v>
      </c>
      <c r="D3368" s="21">
        <f t="shared" si="108"/>
        <v>1.2482307692306325E-4</v>
      </c>
    </row>
    <row r="3369" spans="1:4">
      <c r="A3369">
        <v>0.33400000000000002</v>
      </c>
      <c r="B3369">
        <v>1.2484615384615401</v>
      </c>
      <c r="C3369" s="21">
        <f t="shared" si="107"/>
        <v>1.000000000000445E-4</v>
      </c>
      <c r="D3369" s="21">
        <f t="shared" si="108"/>
        <v>1.2484615384620955E-4</v>
      </c>
    </row>
    <row r="3370" spans="1:4">
      <c r="A3370">
        <v>0.33410000000000001</v>
      </c>
      <c r="B3370">
        <v>1.24869230769231</v>
      </c>
      <c r="C3370" s="21">
        <f t="shared" si="107"/>
        <v>9.9999999999988987E-5</v>
      </c>
      <c r="D3370" s="21">
        <f t="shared" si="108"/>
        <v>1.2486923076921724E-4</v>
      </c>
    </row>
    <row r="3371" spans="1:4">
      <c r="A3371">
        <v>0.3342</v>
      </c>
      <c r="B3371">
        <v>1.2489230769230799</v>
      </c>
      <c r="C3371" s="21">
        <f t="shared" si="107"/>
        <v>9.9999999999988987E-5</v>
      </c>
      <c r="D3371" s="21">
        <f t="shared" si="108"/>
        <v>1.2489230769229423E-4</v>
      </c>
    </row>
    <row r="3372" spans="1:4">
      <c r="A3372">
        <v>0.33429999999999999</v>
      </c>
      <c r="B3372">
        <v>1.2491538461538501</v>
      </c>
      <c r="C3372" s="21">
        <f t="shared" si="107"/>
        <v>9.9999999999988987E-5</v>
      </c>
      <c r="D3372" s="21">
        <f t="shared" si="108"/>
        <v>1.2491538461537126E-4</v>
      </c>
    </row>
    <row r="3373" spans="1:4">
      <c r="A3373">
        <v>0.33439999999999998</v>
      </c>
      <c r="B3373">
        <v>1.24938461538462</v>
      </c>
      <c r="C3373" s="21">
        <f t="shared" si="107"/>
        <v>9.9999999999988987E-5</v>
      </c>
      <c r="D3373" s="21">
        <f t="shared" si="108"/>
        <v>1.2493846153844825E-4</v>
      </c>
    </row>
    <row r="3374" spans="1:4">
      <c r="A3374">
        <v>0.33450000000000002</v>
      </c>
      <c r="B3374">
        <v>1.2496153846153799</v>
      </c>
      <c r="C3374" s="21">
        <f t="shared" si="107"/>
        <v>1.000000000000445E-4</v>
      </c>
      <c r="D3374" s="21">
        <f t="shared" si="108"/>
        <v>1.249615384615936E-4</v>
      </c>
    </row>
    <row r="3375" spans="1:4">
      <c r="A3375">
        <v>0.33460000000000001</v>
      </c>
      <c r="B3375">
        <v>1.2498461538461501</v>
      </c>
      <c r="C3375" s="21">
        <f t="shared" si="107"/>
        <v>9.9999999999988987E-5</v>
      </c>
      <c r="D3375" s="21">
        <f t="shared" si="108"/>
        <v>1.2498461538460124E-4</v>
      </c>
    </row>
    <row r="3376" spans="1:4">
      <c r="A3376">
        <v>0.3347</v>
      </c>
      <c r="B3376">
        <v>1.25007692307692</v>
      </c>
      <c r="C3376" s="21">
        <f t="shared" si="107"/>
        <v>9.9999999999988987E-5</v>
      </c>
      <c r="D3376" s="21">
        <f t="shared" si="108"/>
        <v>1.2500769230767823E-4</v>
      </c>
    </row>
    <row r="3377" spans="1:4">
      <c r="A3377">
        <v>0.33479999999999999</v>
      </c>
      <c r="B3377">
        <v>1.2503076923076899</v>
      </c>
      <c r="C3377" s="21">
        <f t="shared" si="107"/>
        <v>9.9999999999988987E-5</v>
      </c>
      <c r="D3377" s="21">
        <f t="shared" si="108"/>
        <v>1.2503076923075522E-4</v>
      </c>
    </row>
    <row r="3378" spans="1:4">
      <c r="A3378">
        <v>0.33489999999999998</v>
      </c>
      <c r="B3378">
        <v>1.25053846153846</v>
      </c>
      <c r="C3378" s="21">
        <f t="shared" si="107"/>
        <v>9.9999999999988987E-5</v>
      </c>
      <c r="D3378" s="21">
        <f t="shared" si="108"/>
        <v>1.2505384615383222E-4</v>
      </c>
    </row>
    <row r="3379" spans="1:4">
      <c r="A3379">
        <v>0.33500000000000002</v>
      </c>
      <c r="B3379">
        <v>1.25076923076923</v>
      </c>
      <c r="C3379" s="21">
        <f t="shared" si="107"/>
        <v>1.000000000000445E-4</v>
      </c>
      <c r="D3379" s="21">
        <f t="shared" si="108"/>
        <v>1.2507692307697866E-4</v>
      </c>
    </row>
    <row r="3380" spans="1:4">
      <c r="A3380">
        <v>0.33510000000000001</v>
      </c>
      <c r="B3380">
        <v>1.2509999999999999</v>
      </c>
      <c r="C3380" s="21">
        <f t="shared" si="107"/>
        <v>9.9999999999988987E-5</v>
      </c>
      <c r="D3380" s="21">
        <f t="shared" si="108"/>
        <v>1.2509999999998621E-4</v>
      </c>
    </row>
    <row r="3381" spans="1:4">
      <c r="A3381">
        <v>0.3352</v>
      </c>
      <c r="B3381">
        <v>1.25123076923077</v>
      </c>
      <c r="C3381" s="21">
        <f t="shared" si="107"/>
        <v>9.9999999999988987E-5</v>
      </c>
      <c r="D3381" s="21">
        <f t="shared" si="108"/>
        <v>1.2512307692306323E-4</v>
      </c>
    </row>
    <row r="3382" spans="1:4">
      <c r="A3382">
        <v>0.33529999999999999</v>
      </c>
      <c r="B3382">
        <v>1.25146153846154</v>
      </c>
      <c r="C3382" s="21">
        <f t="shared" si="107"/>
        <v>9.9999999999988987E-5</v>
      </c>
      <c r="D3382" s="21">
        <f t="shared" si="108"/>
        <v>1.2514615384614022E-4</v>
      </c>
    </row>
    <row r="3383" spans="1:4">
      <c r="A3383">
        <v>0.33539999999999998</v>
      </c>
      <c r="B3383">
        <v>1.2516923076923101</v>
      </c>
      <c r="C3383" s="21">
        <f t="shared" si="107"/>
        <v>9.9999999999988987E-5</v>
      </c>
      <c r="D3383" s="21">
        <f t="shared" si="108"/>
        <v>1.2516923076921722E-4</v>
      </c>
    </row>
    <row r="3384" spans="1:4">
      <c r="A3384">
        <v>0.33550000000000002</v>
      </c>
      <c r="B3384">
        <v>1.25192307692308</v>
      </c>
      <c r="C3384" s="21">
        <f t="shared" si="107"/>
        <v>1.000000000000445E-4</v>
      </c>
      <c r="D3384" s="21">
        <f t="shared" si="108"/>
        <v>1.2519230769236371E-4</v>
      </c>
    </row>
    <row r="3385" spans="1:4">
      <c r="A3385">
        <v>0.33560000000000001</v>
      </c>
      <c r="B3385">
        <v>1.2521538461538499</v>
      </c>
      <c r="C3385" s="21">
        <f t="shared" si="107"/>
        <v>9.9999999999988987E-5</v>
      </c>
      <c r="D3385" s="21">
        <f t="shared" si="108"/>
        <v>1.2521538461537121E-4</v>
      </c>
    </row>
    <row r="3386" spans="1:4">
      <c r="A3386">
        <v>0.3357</v>
      </c>
      <c r="B3386">
        <v>1.2523846153846201</v>
      </c>
      <c r="C3386" s="21">
        <f t="shared" si="107"/>
        <v>9.9999999999988987E-5</v>
      </c>
      <c r="D3386" s="21">
        <f t="shared" si="108"/>
        <v>1.252384615384482E-4</v>
      </c>
    </row>
    <row r="3387" spans="1:4">
      <c r="A3387">
        <v>0.33579999999999999</v>
      </c>
      <c r="B3387">
        <v>1.25261538461538</v>
      </c>
      <c r="C3387" s="21">
        <f t="shared" si="107"/>
        <v>9.9999999999988987E-5</v>
      </c>
      <c r="D3387" s="21">
        <f t="shared" si="108"/>
        <v>1.2526153846152419E-4</v>
      </c>
    </row>
    <row r="3388" spans="1:4">
      <c r="A3388">
        <v>0.33589999999999998</v>
      </c>
      <c r="B3388">
        <v>1.2528461538461499</v>
      </c>
      <c r="C3388" s="21">
        <f t="shared" si="107"/>
        <v>9.9999999999988987E-5</v>
      </c>
      <c r="D3388" s="21">
        <f t="shared" si="108"/>
        <v>1.2528461538460119E-4</v>
      </c>
    </row>
    <row r="3389" spans="1:4">
      <c r="A3389">
        <v>0.33600000000000002</v>
      </c>
      <c r="B3389">
        <v>1.2530769230769201</v>
      </c>
      <c r="C3389" s="21">
        <f t="shared" si="107"/>
        <v>1.000000000000445E-4</v>
      </c>
      <c r="D3389" s="21">
        <f t="shared" si="108"/>
        <v>1.2530769230774776E-4</v>
      </c>
    </row>
    <row r="3390" spans="1:4">
      <c r="A3390">
        <v>0.33610000000000001</v>
      </c>
      <c r="B3390">
        <v>1.25330769230769</v>
      </c>
      <c r="C3390" s="21">
        <f t="shared" si="107"/>
        <v>9.9999999999988987E-5</v>
      </c>
      <c r="D3390" s="21">
        <f t="shared" si="108"/>
        <v>1.2533076923075521E-4</v>
      </c>
    </row>
    <row r="3391" spans="1:4">
      <c r="A3391">
        <v>0.3362</v>
      </c>
      <c r="B3391">
        <v>1.2535384615384599</v>
      </c>
      <c r="C3391" s="21">
        <f t="shared" si="107"/>
        <v>9.9999999999988987E-5</v>
      </c>
      <c r="D3391" s="21">
        <f t="shared" si="108"/>
        <v>1.253538461538322E-4</v>
      </c>
    </row>
    <row r="3392" spans="1:4">
      <c r="A3392">
        <v>0.33629999999999999</v>
      </c>
      <c r="B3392">
        <v>1.2537692307692301</v>
      </c>
      <c r="C3392" s="21">
        <f t="shared" si="107"/>
        <v>9.9999999999988987E-5</v>
      </c>
      <c r="D3392" s="21">
        <f t="shared" si="108"/>
        <v>1.2537692307690919E-4</v>
      </c>
    </row>
    <row r="3393" spans="1:4">
      <c r="A3393">
        <v>0.33639999999999998</v>
      </c>
      <c r="B3393">
        <v>1.254</v>
      </c>
      <c r="C3393" s="21">
        <f t="shared" si="107"/>
        <v>9.9999999999988987E-5</v>
      </c>
      <c r="D3393" s="21">
        <f t="shared" si="108"/>
        <v>1.2539999999998619E-4</v>
      </c>
    </row>
    <row r="3394" spans="1:4">
      <c r="A3394">
        <v>0.33650000000000002</v>
      </c>
      <c r="B3394">
        <v>1.2542307692307699</v>
      </c>
      <c r="C3394" s="21">
        <f t="shared" si="107"/>
        <v>1.000000000000445E-4</v>
      </c>
      <c r="D3394" s="21">
        <f t="shared" si="108"/>
        <v>1.2542307692313282E-4</v>
      </c>
    </row>
    <row r="3395" spans="1:4">
      <c r="A3395">
        <v>0.33660000000000001</v>
      </c>
      <c r="B3395">
        <v>1.2544615384615401</v>
      </c>
      <c r="C3395" s="21">
        <f t="shared" si="107"/>
        <v>9.9999999999988987E-5</v>
      </c>
      <c r="D3395" s="21">
        <f t="shared" si="108"/>
        <v>1.2544615384614018E-4</v>
      </c>
    </row>
    <row r="3396" spans="1:4">
      <c r="A3396">
        <v>0.3367</v>
      </c>
      <c r="B3396">
        <v>1.25469230769231</v>
      </c>
      <c r="C3396" s="21">
        <f t="shared" si="107"/>
        <v>9.9999999999988987E-5</v>
      </c>
      <c r="D3396" s="21">
        <f t="shared" si="108"/>
        <v>1.2546923076921717E-4</v>
      </c>
    </row>
    <row r="3397" spans="1:4">
      <c r="A3397">
        <v>0.33679999999999999</v>
      </c>
      <c r="B3397">
        <v>1.2549230769230799</v>
      </c>
      <c r="C3397" s="21">
        <f t="shared" si="107"/>
        <v>9.9999999999988987E-5</v>
      </c>
      <c r="D3397" s="21">
        <f t="shared" si="108"/>
        <v>1.2549230769229417E-4</v>
      </c>
    </row>
    <row r="3398" spans="1:4">
      <c r="A3398">
        <v>0.33689999999999998</v>
      </c>
      <c r="B3398">
        <v>1.2551538461538501</v>
      </c>
      <c r="C3398" s="21">
        <f t="shared" si="107"/>
        <v>9.9999999999988987E-5</v>
      </c>
      <c r="D3398" s="21">
        <f t="shared" si="108"/>
        <v>1.2551538461537119E-4</v>
      </c>
    </row>
    <row r="3399" spans="1:4">
      <c r="A3399">
        <v>0.33700000000000002</v>
      </c>
      <c r="B3399">
        <v>1.25538461538462</v>
      </c>
      <c r="C3399" s="21">
        <f t="shared" si="107"/>
        <v>1.000000000000445E-4</v>
      </c>
      <c r="D3399" s="21">
        <f t="shared" si="108"/>
        <v>1.2553846153851787E-4</v>
      </c>
    </row>
    <row r="3400" spans="1:4">
      <c r="A3400">
        <v>0.33710000000000001</v>
      </c>
      <c r="B3400">
        <v>1.2556153846153799</v>
      </c>
      <c r="C3400" s="21">
        <f t="shared" si="107"/>
        <v>9.9999999999988987E-5</v>
      </c>
      <c r="D3400" s="21">
        <f t="shared" si="108"/>
        <v>1.2556153846152417E-4</v>
      </c>
    </row>
    <row r="3401" spans="1:4">
      <c r="A3401">
        <v>0.3372</v>
      </c>
      <c r="B3401">
        <v>1.2558461538461501</v>
      </c>
      <c r="C3401" s="21">
        <f t="shared" si="107"/>
        <v>9.9999999999988987E-5</v>
      </c>
      <c r="D3401" s="21">
        <f t="shared" si="108"/>
        <v>1.2558461538460117E-4</v>
      </c>
    </row>
    <row r="3402" spans="1:4">
      <c r="A3402">
        <v>0.33729999999999999</v>
      </c>
      <c r="B3402">
        <v>1.25607692307692</v>
      </c>
      <c r="C3402" s="21">
        <f t="shared" si="107"/>
        <v>9.9999999999988987E-5</v>
      </c>
      <c r="D3402" s="21">
        <f t="shared" si="108"/>
        <v>1.2560769230767816E-4</v>
      </c>
    </row>
    <row r="3403" spans="1:4">
      <c r="A3403">
        <v>0.33739999999999998</v>
      </c>
      <c r="B3403">
        <v>1.2563076923076899</v>
      </c>
      <c r="C3403" s="21">
        <f t="shared" si="107"/>
        <v>9.9999999999988987E-5</v>
      </c>
      <c r="D3403" s="21">
        <f t="shared" si="108"/>
        <v>1.2563076923075516E-4</v>
      </c>
    </row>
    <row r="3404" spans="1:4">
      <c r="A3404">
        <v>0.33750000000000002</v>
      </c>
      <c r="B3404">
        <v>1.25653846153846</v>
      </c>
      <c r="C3404" s="21">
        <f t="shared" si="107"/>
        <v>1.000000000000445E-4</v>
      </c>
      <c r="D3404" s="21">
        <f t="shared" si="108"/>
        <v>1.2565384615390192E-4</v>
      </c>
    </row>
    <row r="3405" spans="1:4">
      <c r="A3405">
        <v>0.33760000000000001</v>
      </c>
      <c r="B3405">
        <v>1.25676923076923</v>
      </c>
      <c r="C3405" s="21">
        <f t="shared" si="107"/>
        <v>9.9999999999988987E-5</v>
      </c>
      <c r="D3405" s="21">
        <f t="shared" si="108"/>
        <v>1.2567692307690915E-4</v>
      </c>
    </row>
    <row r="3406" spans="1:4">
      <c r="A3406">
        <v>0.3377</v>
      </c>
      <c r="B3406">
        <v>1.2569999999999999</v>
      </c>
      <c r="C3406" s="21">
        <f t="shared" si="107"/>
        <v>9.9999999999988987E-5</v>
      </c>
      <c r="D3406" s="21">
        <f t="shared" si="108"/>
        <v>1.2569999999998614E-4</v>
      </c>
    </row>
    <row r="3407" spans="1:4">
      <c r="A3407">
        <v>0.33779999999999999</v>
      </c>
      <c r="B3407">
        <v>1.25723076923077</v>
      </c>
      <c r="C3407" s="21">
        <f t="shared" si="107"/>
        <v>9.9999999999988987E-5</v>
      </c>
      <c r="D3407" s="21">
        <f t="shared" si="108"/>
        <v>1.2572307692306316E-4</v>
      </c>
    </row>
    <row r="3408" spans="1:4">
      <c r="A3408">
        <v>0.33789999999999998</v>
      </c>
      <c r="B3408">
        <v>1.25746153846154</v>
      </c>
      <c r="C3408" s="21">
        <f t="shared" si="107"/>
        <v>9.9999999999988987E-5</v>
      </c>
      <c r="D3408" s="21">
        <f t="shared" si="108"/>
        <v>1.2574615384614016E-4</v>
      </c>
    </row>
    <row r="3409" spans="1:4">
      <c r="A3409">
        <v>0.33800000000000002</v>
      </c>
      <c r="B3409">
        <v>1.2576923076923101</v>
      </c>
      <c r="C3409" s="21">
        <f t="shared" si="107"/>
        <v>1.000000000000445E-4</v>
      </c>
      <c r="D3409" s="21">
        <f t="shared" si="108"/>
        <v>1.2576923076928698E-4</v>
      </c>
    </row>
    <row r="3410" spans="1:4">
      <c r="A3410">
        <v>0.33810000000000001</v>
      </c>
      <c r="B3410">
        <v>1.25792307692308</v>
      </c>
      <c r="C3410" s="21">
        <f t="shared" si="107"/>
        <v>9.9999999999988987E-5</v>
      </c>
      <c r="D3410" s="21">
        <f t="shared" si="108"/>
        <v>1.2579230769229415E-4</v>
      </c>
    </row>
    <row r="3411" spans="1:4">
      <c r="A3411">
        <v>0.3382</v>
      </c>
      <c r="B3411">
        <v>1.25815384615385</v>
      </c>
      <c r="C3411" s="21">
        <f t="shared" si="107"/>
        <v>9.9999999999988987E-5</v>
      </c>
      <c r="D3411" s="21">
        <f t="shared" si="108"/>
        <v>1.2581538461537114E-4</v>
      </c>
    </row>
    <row r="3412" spans="1:4">
      <c r="A3412">
        <v>0.33829999999999999</v>
      </c>
      <c r="B3412">
        <v>1.2583846153846201</v>
      </c>
      <c r="C3412" s="21">
        <f t="shared" si="107"/>
        <v>9.9999999999988987E-5</v>
      </c>
      <c r="D3412" s="21">
        <f t="shared" si="108"/>
        <v>1.2583846153844816E-4</v>
      </c>
    </row>
    <row r="3413" spans="1:4">
      <c r="A3413">
        <v>0.33839999999999998</v>
      </c>
      <c r="B3413">
        <v>1.25861538461538</v>
      </c>
      <c r="C3413" s="21">
        <f t="shared" si="107"/>
        <v>9.9999999999988987E-5</v>
      </c>
      <c r="D3413" s="21">
        <f t="shared" si="108"/>
        <v>1.2586153846152413E-4</v>
      </c>
    </row>
    <row r="3414" spans="1:4">
      <c r="A3414">
        <v>0.33850000000000002</v>
      </c>
      <c r="B3414">
        <v>1.25884615384615</v>
      </c>
      <c r="C3414" s="21">
        <f t="shared" si="107"/>
        <v>1.000000000000445E-4</v>
      </c>
      <c r="D3414" s="21">
        <f t="shared" si="108"/>
        <v>1.25884615384671E-4</v>
      </c>
    </row>
    <row r="3415" spans="1:4">
      <c r="A3415">
        <v>0.33860000000000001</v>
      </c>
      <c r="B3415">
        <v>1.2590769230769201</v>
      </c>
      <c r="C3415" s="21">
        <f t="shared" si="107"/>
        <v>9.9999999999988987E-5</v>
      </c>
      <c r="D3415" s="21">
        <f t="shared" si="108"/>
        <v>1.2590769230767814E-4</v>
      </c>
    </row>
    <row r="3416" spans="1:4">
      <c r="A3416">
        <v>0.3387</v>
      </c>
      <c r="B3416">
        <v>1.25930769230769</v>
      </c>
      <c r="C3416" s="21">
        <f t="shared" si="107"/>
        <v>9.9999999999988987E-5</v>
      </c>
      <c r="D3416" s="21">
        <f t="shared" si="108"/>
        <v>1.2593076923075514E-4</v>
      </c>
    </row>
    <row r="3417" spans="1:4">
      <c r="A3417">
        <v>0.33879999999999999</v>
      </c>
      <c r="B3417">
        <v>1.2595384615384599</v>
      </c>
      <c r="C3417" s="21">
        <f t="shared" si="107"/>
        <v>9.9999999999988987E-5</v>
      </c>
      <c r="D3417" s="21">
        <f t="shared" si="108"/>
        <v>1.2595384615383213E-4</v>
      </c>
    </row>
    <row r="3418" spans="1:4">
      <c r="A3418">
        <v>0.33889999999999998</v>
      </c>
      <c r="B3418">
        <v>1.2597692307692301</v>
      </c>
      <c r="C3418" s="21">
        <f t="shared" si="107"/>
        <v>9.9999999999988987E-5</v>
      </c>
      <c r="D3418" s="21">
        <f t="shared" si="108"/>
        <v>1.2597692307690913E-4</v>
      </c>
    </row>
    <row r="3419" spans="1:4">
      <c r="A3419">
        <v>0.33900000000000002</v>
      </c>
      <c r="B3419">
        <v>1.26</v>
      </c>
      <c r="C3419" s="21">
        <f t="shared" si="107"/>
        <v>1.000000000000445E-4</v>
      </c>
      <c r="D3419" s="21">
        <f t="shared" si="108"/>
        <v>1.2600000000005608E-4</v>
      </c>
    </row>
    <row r="3420" spans="1:4">
      <c r="A3420">
        <v>0.33910000000000001</v>
      </c>
      <c r="B3420">
        <v>1.2602307692307699</v>
      </c>
      <c r="C3420" s="21">
        <f t="shared" si="107"/>
        <v>9.9999999999988987E-5</v>
      </c>
      <c r="D3420" s="21">
        <f t="shared" si="108"/>
        <v>1.2602307692306312E-4</v>
      </c>
    </row>
    <row r="3421" spans="1:4">
      <c r="A3421">
        <v>0.3392</v>
      </c>
      <c r="B3421">
        <v>1.2604615384615401</v>
      </c>
      <c r="C3421" s="21">
        <f t="shared" si="107"/>
        <v>9.9999999999988987E-5</v>
      </c>
      <c r="D3421" s="21">
        <f t="shared" si="108"/>
        <v>1.2604615384614014E-4</v>
      </c>
    </row>
    <row r="3422" spans="1:4">
      <c r="A3422">
        <v>0.33929999999999999</v>
      </c>
      <c r="B3422">
        <v>1.26069230769231</v>
      </c>
      <c r="C3422" s="21">
        <f t="shared" si="107"/>
        <v>9.9999999999988987E-5</v>
      </c>
      <c r="D3422" s="21">
        <f t="shared" si="108"/>
        <v>1.2606923076921711E-4</v>
      </c>
    </row>
    <row r="3423" spans="1:4">
      <c r="A3423">
        <v>0.33939999999999998</v>
      </c>
      <c r="B3423">
        <v>1.2609230769230799</v>
      </c>
      <c r="C3423" s="21">
        <f t="shared" ref="C3423:C3486" si="109">A3423-A3422</f>
        <v>9.9999999999988987E-5</v>
      </c>
      <c r="D3423" s="21">
        <f t="shared" ref="D3423:D3486" si="110">B3423*C3423</f>
        <v>1.260923076922941E-4</v>
      </c>
    </row>
    <row r="3424" spans="1:4">
      <c r="A3424">
        <v>0.33950000000000002</v>
      </c>
      <c r="B3424">
        <v>1.2611538461538501</v>
      </c>
      <c r="C3424" s="21">
        <f t="shared" si="109"/>
        <v>1.000000000000445E-4</v>
      </c>
      <c r="D3424" s="21">
        <f t="shared" si="110"/>
        <v>1.2611538461544113E-4</v>
      </c>
    </row>
    <row r="3425" spans="1:4">
      <c r="A3425">
        <v>0.33960000000000001</v>
      </c>
      <c r="B3425">
        <v>1.26138461538462</v>
      </c>
      <c r="C3425" s="21">
        <f t="shared" si="109"/>
        <v>9.9999999999988987E-5</v>
      </c>
      <c r="D3425" s="21">
        <f t="shared" si="110"/>
        <v>1.2613846153844812E-4</v>
      </c>
    </row>
    <row r="3426" spans="1:4">
      <c r="A3426">
        <v>0.3397</v>
      </c>
      <c r="B3426">
        <v>1.2616153846153799</v>
      </c>
      <c r="C3426" s="21">
        <f t="shared" si="109"/>
        <v>9.9999999999988987E-5</v>
      </c>
      <c r="D3426" s="21">
        <f t="shared" si="110"/>
        <v>1.2616153846152411E-4</v>
      </c>
    </row>
    <row r="3427" spans="1:4">
      <c r="A3427">
        <v>0.33979999999999999</v>
      </c>
      <c r="B3427">
        <v>1.2618461538461501</v>
      </c>
      <c r="C3427" s="21">
        <f t="shared" si="109"/>
        <v>9.9999999999988987E-5</v>
      </c>
      <c r="D3427" s="21">
        <f t="shared" si="110"/>
        <v>1.261846153846011E-4</v>
      </c>
    </row>
    <row r="3428" spans="1:4">
      <c r="A3428">
        <v>0.33989999999999998</v>
      </c>
      <c r="B3428">
        <v>1.26207692307692</v>
      </c>
      <c r="C3428" s="21">
        <f t="shared" si="109"/>
        <v>9.9999999999988987E-5</v>
      </c>
      <c r="D3428" s="21">
        <f t="shared" si="110"/>
        <v>1.262076923076781E-4</v>
      </c>
    </row>
    <row r="3429" spans="1:4">
      <c r="A3429">
        <v>0.34</v>
      </c>
      <c r="B3429">
        <v>1.2623076923076899</v>
      </c>
      <c r="C3429" s="21">
        <f t="shared" si="109"/>
        <v>1.000000000000445E-4</v>
      </c>
      <c r="D3429" s="21">
        <f t="shared" si="110"/>
        <v>1.2623076923082516E-4</v>
      </c>
    </row>
    <row r="3430" spans="1:4">
      <c r="A3430">
        <v>0.34010000000000001</v>
      </c>
      <c r="B3430">
        <v>1.2625384615384601</v>
      </c>
      <c r="C3430" s="21">
        <f t="shared" si="109"/>
        <v>9.9999999999988987E-5</v>
      </c>
      <c r="D3430" s="21">
        <f t="shared" si="110"/>
        <v>1.2625384615383211E-4</v>
      </c>
    </row>
    <row r="3431" spans="1:4">
      <c r="A3431">
        <v>0.3402</v>
      </c>
      <c r="B3431">
        <v>1.26276923076923</v>
      </c>
      <c r="C3431" s="21">
        <f t="shared" si="109"/>
        <v>9.9999999999988987E-5</v>
      </c>
      <c r="D3431" s="21">
        <f t="shared" si="110"/>
        <v>1.2627692307690908E-4</v>
      </c>
    </row>
    <row r="3432" spans="1:4">
      <c r="A3432">
        <v>0.34029999999999999</v>
      </c>
      <c r="B3432">
        <v>1.2629999999999999</v>
      </c>
      <c r="C3432" s="21">
        <f t="shared" si="109"/>
        <v>9.9999999999988987E-5</v>
      </c>
      <c r="D3432" s="21">
        <f t="shared" si="110"/>
        <v>1.2629999999998608E-4</v>
      </c>
    </row>
    <row r="3433" spans="1:4">
      <c r="A3433">
        <v>0.34039999999999998</v>
      </c>
      <c r="B3433">
        <v>1.26323076923077</v>
      </c>
      <c r="C3433" s="21">
        <f t="shared" si="109"/>
        <v>9.9999999999988987E-5</v>
      </c>
      <c r="D3433" s="21">
        <f t="shared" si="110"/>
        <v>1.263230769230631E-4</v>
      </c>
    </row>
    <row r="3434" spans="1:4">
      <c r="A3434">
        <v>0.34050000000000002</v>
      </c>
      <c r="B3434">
        <v>1.26346153846154</v>
      </c>
      <c r="C3434" s="21">
        <f t="shared" si="109"/>
        <v>1.000000000000445E-4</v>
      </c>
      <c r="D3434" s="21">
        <f t="shared" si="110"/>
        <v>1.2634615384621021E-4</v>
      </c>
    </row>
    <row r="3435" spans="1:4">
      <c r="A3435">
        <v>0.34060000000000001</v>
      </c>
      <c r="B3435">
        <v>1.2636923076923099</v>
      </c>
      <c r="C3435" s="21">
        <f t="shared" si="109"/>
        <v>9.9999999999988987E-5</v>
      </c>
      <c r="D3435" s="21">
        <f t="shared" si="110"/>
        <v>1.2636923076921706E-4</v>
      </c>
    </row>
    <row r="3436" spans="1:4">
      <c r="A3436">
        <v>0.3407</v>
      </c>
      <c r="B3436">
        <v>1.26392307692308</v>
      </c>
      <c r="C3436" s="21">
        <f t="shared" si="109"/>
        <v>9.9999999999988987E-5</v>
      </c>
      <c r="D3436" s="21">
        <f t="shared" si="110"/>
        <v>1.2639230769229408E-4</v>
      </c>
    </row>
    <row r="3437" spans="1:4">
      <c r="A3437">
        <v>0.34079999999999999</v>
      </c>
      <c r="B3437">
        <v>1.26415384615385</v>
      </c>
      <c r="C3437" s="21">
        <f t="shared" si="109"/>
        <v>9.9999999999988987E-5</v>
      </c>
      <c r="D3437" s="21">
        <f t="shared" si="110"/>
        <v>1.2641538461537107E-4</v>
      </c>
    </row>
    <row r="3438" spans="1:4">
      <c r="A3438">
        <v>0.34089999999999998</v>
      </c>
      <c r="B3438">
        <v>1.2643846153846201</v>
      </c>
      <c r="C3438" s="21">
        <f t="shared" si="109"/>
        <v>9.9999999999988987E-5</v>
      </c>
      <c r="D3438" s="21">
        <f t="shared" si="110"/>
        <v>1.264384615384481E-4</v>
      </c>
    </row>
    <row r="3439" spans="1:4">
      <c r="A3439">
        <v>0.34100000000000003</v>
      </c>
      <c r="B3439">
        <v>1.26461538461538</v>
      </c>
      <c r="C3439" s="21">
        <f t="shared" si="109"/>
        <v>1.000000000000445E-4</v>
      </c>
      <c r="D3439" s="21">
        <f t="shared" si="110"/>
        <v>1.2646153846159426E-4</v>
      </c>
    </row>
    <row r="3440" spans="1:4">
      <c r="A3440">
        <v>0.34110000000000001</v>
      </c>
      <c r="B3440">
        <v>1.26484615384615</v>
      </c>
      <c r="C3440" s="21">
        <f t="shared" si="109"/>
        <v>9.9999999999988987E-5</v>
      </c>
      <c r="D3440" s="21">
        <f t="shared" si="110"/>
        <v>1.2648461538460106E-4</v>
      </c>
    </row>
    <row r="3441" spans="1:4">
      <c r="A3441">
        <v>0.3412</v>
      </c>
      <c r="B3441">
        <v>1.2650769230769201</v>
      </c>
      <c r="C3441" s="21">
        <f t="shared" si="109"/>
        <v>9.9999999999988987E-5</v>
      </c>
      <c r="D3441" s="21">
        <f t="shared" si="110"/>
        <v>1.2650769230767808E-4</v>
      </c>
    </row>
    <row r="3442" spans="1:4">
      <c r="A3442">
        <v>0.34129999999999999</v>
      </c>
      <c r="B3442">
        <v>1.26530769230769</v>
      </c>
      <c r="C3442" s="21">
        <f t="shared" si="109"/>
        <v>9.9999999999988987E-5</v>
      </c>
      <c r="D3442" s="21">
        <f t="shared" si="110"/>
        <v>1.2653076923075507E-4</v>
      </c>
    </row>
    <row r="3443" spans="1:4">
      <c r="A3443">
        <v>0.34139999999999998</v>
      </c>
      <c r="B3443">
        <v>1.2655384615384599</v>
      </c>
      <c r="C3443" s="21">
        <f t="shared" si="109"/>
        <v>9.9999999999988987E-5</v>
      </c>
      <c r="D3443" s="21">
        <f t="shared" si="110"/>
        <v>1.2655384615383207E-4</v>
      </c>
    </row>
    <row r="3444" spans="1:4">
      <c r="A3444">
        <v>0.34150000000000003</v>
      </c>
      <c r="B3444">
        <v>1.2657692307692301</v>
      </c>
      <c r="C3444" s="21">
        <f t="shared" si="109"/>
        <v>1.000000000000445E-4</v>
      </c>
      <c r="D3444" s="21">
        <f t="shared" si="110"/>
        <v>1.2657692307697934E-4</v>
      </c>
    </row>
    <row r="3445" spans="1:4">
      <c r="A3445">
        <v>0.34160000000000001</v>
      </c>
      <c r="B3445">
        <v>1.266</v>
      </c>
      <c r="C3445" s="21">
        <f t="shared" si="109"/>
        <v>9.9999999999988987E-5</v>
      </c>
      <c r="D3445" s="21">
        <f t="shared" si="110"/>
        <v>1.2659999999998606E-4</v>
      </c>
    </row>
    <row r="3446" spans="1:4">
      <c r="A3446">
        <v>0.3417</v>
      </c>
      <c r="B3446">
        <v>1.2662307692307699</v>
      </c>
      <c r="C3446" s="21">
        <f t="shared" si="109"/>
        <v>9.9999999999988987E-5</v>
      </c>
      <c r="D3446" s="21">
        <f t="shared" si="110"/>
        <v>1.2662307692306305E-4</v>
      </c>
    </row>
    <row r="3447" spans="1:4">
      <c r="A3447">
        <v>0.34179999999999999</v>
      </c>
      <c r="B3447">
        <v>1.2664615384615401</v>
      </c>
      <c r="C3447" s="21">
        <f t="shared" si="109"/>
        <v>9.9999999999988987E-5</v>
      </c>
      <c r="D3447" s="21">
        <f t="shared" si="110"/>
        <v>1.2664615384614007E-4</v>
      </c>
    </row>
    <row r="3448" spans="1:4">
      <c r="A3448">
        <v>0.34189999999999998</v>
      </c>
      <c r="B3448">
        <v>1.26669230769231</v>
      </c>
      <c r="C3448" s="21">
        <f t="shared" si="109"/>
        <v>9.9999999999988987E-5</v>
      </c>
      <c r="D3448" s="21">
        <f t="shared" si="110"/>
        <v>1.2666923076921704E-4</v>
      </c>
    </row>
    <row r="3449" spans="1:4">
      <c r="A3449">
        <v>0.34200000000000003</v>
      </c>
      <c r="B3449">
        <v>1.2669230769230799</v>
      </c>
      <c r="C3449" s="21">
        <f t="shared" si="109"/>
        <v>1.000000000000445E-4</v>
      </c>
      <c r="D3449" s="21">
        <f t="shared" si="110"/>
        <v>1.2669230769236437E-4</v>
      </c>
    </row>
    <row r="3450" spans="1:4">
      <c r="A3450">
        <v>0.34210000000000002</v>
      </c>
      <c r="B3450">
        <v>1.2671538461538501</v>
      </c>
      <c r="C3450" s="21">
        <f t="shared" si="109"/>
        <v>9.9999999999988987E-5</v>
      </c>
      <c r="D3450" s="21">
        <f t="shared" si="110"/>
        <v>1.2671538461537106E-4</v>
      </c>
    </row>
    <row r="3451" spans="1:4">
      <c r="A3451">
        <v>0.3422</v>
      </c>
      <c r="B3451">
        <v>1.26738461538462</v>
      </c>
      <c r="C3451" s="21">
        <f t="shared" si="109"/>
        <v>9.9999999999988987E-5</v>
      </c>
      <c r="D3451" s="21">
        <f t="shared" si="110"/>
        <v>1.2673846153844805E-4</v>
      </c>
    </row>
    <row r="3452" spans="1:4">
      <c r="A3452">
        <v>0.34229999999999999</v>
      </c>
      <c r="B3452">
        <v>1.2676153846153799</v>
      </c>
      <c r="C3452" s="21">
        <f t="shared" si="109"/>
        <v>9.9999999999988987E-5</v>
      </c>
      <c r="D3452" s="21">
        <f t="shared" si="110"/>
        <v>1.2676153846152404E-4</v>
      </c>
    </row>
    <row r="3453" spans="1:4">
      <c r="A3453">
        <v>0.34239999999999998</v>
      </c>
      <c r="B3453">
        <v>1.2678461538461501</v>
      </c>
      <c r="C3453" s="21">
        <f t="shared" si="109"/>
        <v>9.9999999999988987E-5</v>
      </c>
      <c r="D3453" s="21">
        <f t="shared" si="110"/>
        <v>1.2678461538460104E-4</v>
      </c>
    </row>
    <row r="3454" spans="1:4">
      <c r="A3454">
        <v>0.34250000000000003</v>
      </c>
      <c r="B3454">
        <v>1.26807692307692</v>
      </c>
      <c r="C3454" s="21">
        <f t="shared" si="109"/>
        <v>1.000000000000445E-4</v>
      </c>
      <c r="D3454" s="21">
        <f t="shared" si="110"/>
        <v>1.2680769230774842E-4</v>
      </c>
    </row>
    <row r="3455" spans="1:4">
      <c r="A3455">
        <v>0.34260000000000002</v>
      </c>
      <c r="B3455">
        <v>1.2683076923076899</v>
      </c>
      <c r="C3455" s="21">
        <f t="shared" si="109"/>
        <v>9.9999999999988987E-5</v>
      </c>
      <c r="D3455" s="21">
        <f t="shared" si="110"/>
        <v>1.2683076923075502E-4</v>
      </c>
    </row>
    <row r="3456" spans="1:4">
      <c r="A3456">
        <v>0.3427</v>
      </c>
      <c r="B3456">
        <v>1.2685384615384601</v>
      </c>
      <c r="C3456" s="21">
        <f t="shared" si="109"/>
        <v>9.9999999999988987E-5</v>
      </c>
      <c r="D3456" s="21">
        <f t="shared" si="110"/>
        <v>1.2685384615383205E-4</v>
      </c>
    </row>
    <row r="3457" spans="1:4">
      <c r="A3457">
        <v>0.34279999999999999</v>
      </c>
      <c r="B3457">
        <v>1.26876923076923</v>
      </c>
      <c r="C3457" s="21">
        <f t="shared" si="109"/>
        <v>9.9999999999988987E-5</v>
      </c>
      <c r="D3457" s="21">
        <f t="shared" si="110"/>
        <v>1.2687692307690901E-4</v>
      </c>
    </row>
    <row r="3458" spans="1:4">
      <c r="A3458">
        <v>0.34289999999999998</v>
      </c>
      <c r="B3458">
        <v>1.2689999999999999</v>
      </c>
      <c r="C3458" s="21">
        <f t="shared" si="109"/>
        <v>9.9999999999988987E-5</v>
      </c>
      <c r="D3458" s="21">
        <f t="shared" si="110"/>
        <v>1.2689999999998601E-4</v>
      </c>
    </row>
    <row r="3459" spans="1:4">
      <c r="A3459">
        <v>0.34300000000000003</v>
      </c>
      <c r="B3459">
        <v>1.2692307692307701</v>
      </c>
      <c r="C3459" s="21">
        <f t="shared" si="109"/>
        <v>1.000000000000445E-4</v>
      </c>
      <c r="D3459" s="21">
        <f t="shared" si="110"/>
        <v>1.2692307692313348E-4</v>
      </c>
    </row>
    <row r="3460" spans="1:4">
      <c r="A3460">
        <v>0.34310000000000002</v>
      </c>
      <c r="B3460">
        <v>1.26946153846154</v>
      </c>
      <c r="C3460" s="21">
        <f t="shared" si="109"/>
        <v>9.9999999999988987E-5</v>
      </c>
      <c r="D3460" s="21">
        <f t="shared" si="110"/>
        <v>1.2694615384614002E-4</v>
      </c>
    </row>
    <row r="3461" spans="1:4">
      <c r="A3461">
        <v>0.34320000000000001</v>
      </c>
      <c r="B3461">
        <v>1.2696923076923099</v>
      </c>
      <c r="C3461" s="21">
        <f t="shared" si="109"/>
        <v>9.9999999999988987E-5</v>
      </c>
      <c r="D3461" s="21">
        <f t="shared" si="110"/>
        <v>1.2696923076921702E-4</v>
      </c>
    </row>
    <row r="3462" spans="1:4">
      <c r="A3462">
        <v>0.34329999999999999</v>
      </c>
      <c r="B3462">
        <v>1.26992307692308</v>
      </c>
      <c r="C3462" s="21">
        <f t="shared" si="109"/>
        <v>9.9999999999988987E-5</v>
      </c>
      <c r="D3462" s="21">
        <f t="shared" si="110"/>
        <v>1.2699230769229401E-4</v>
      </c>
    </row>
    <row r="3463" spans="1:4">
      <c r="A3463">
        <v>0.34339999999999998</v>
      </c>
      <c r="B3463">
        <v>1.27015384615385</v>
      </c>
      <c r="C3463" s="21">
        <f t="shared" si="109"/>
        <v>9.9999999999988987E-5</v>
      </c>
      <c r="D3463" s="21">
        <f t="shared" si="110"/>
        <v>1.2701538461537101E-4</v>
      </c>
    </row>
    <row r="3464" spans="1:4">
      <c r="A3464">
        <v>0.34350000000000003</v>
      </c>
      <c r="B3464">
        <v>1.2703846153846201</v>
      </c>
      <c r="C3464" s="21">
        <f t="shared" si="109"/>
        <v>1.000000000000445E-4</v>
      </c>
      <c r="D3464" s="21">
        <f t="shared" si="110"/>
        <v>1.2703846153851853E-4</v>
      </c>
    </row>
    <row r="3465" spans="1:4">
      <c r="A3465">
        <v>0.34360000000000002</v>
      </c>
      <c r="B3465">
        <v>1.27061538461538</v>
      </c>
      <c r="C3465" s="21">
        <f t="shared" si="109"/>
        <v>9.9999999999988987E-5</v>
      </c>
      <c r="D3465" s="21">
        <f t="shared" si="110"/>
        <v>1.2706153846152402E-4</v>
      </c>
    </row>
    <row r="3466" spans="1:4">
      <c r="A3466">
        <v>0.34370000000000001</v>
      </c>
      <c r="B3466">
        <v>1.27084615384615</v>
      </c>
      <c r="C3466" s="21">
        <f t="shared" si="109"/>
        <v>9.9999999999988987E-5</v>
      </c>
      <c r="D3466" s="21">
        <f t="shared" si="110"/>
        <v>1.2708461538460099E-4</v>
      </c>
    </row>
    <row r="3467" spans="1:4">
      <c r="A3467">
        <v>0.34379999999999999</v>
      </c>
      <c r="B3467">
        <v>1.2710769230769201</v>
      </c>
      <c r="C3467" s="21">
        <f t="shared" si="109"/>
        <v>9.9999999999988987E-5</v>
      </c>
      <c r="D3467" s="21">
        <f t="shared" si="110"/>
        <v>1.2710769230767801E-4</v>
      </c>
    </row>
    <row r="3468" spans="1:4">
      <c r="A3468">
        <v>0.34389999999999998</v>
      </c>
      <c r="B3468">
        <v>1.27130769230769</v>
      </c>
      <c r="C3468" s="21">
        <f t="shared" si="109"/>
        <v>9.9999999999988987E-5</v>
      </c>
      <c r="D3468" s="21">
        <f t="shared" si="110"/>
        <v>1.27130769230755E-4</v>
      </c>
    </row>
    <row r="3469" spans="1:4">
      <c r="A3469">
        <v>0.34399999999999997</v>
      </c>
      <c r="B3469">
        <v>1.27153846153846</v>
      </c>
      <c r="C3469" s="21">
        <f t="shared" si="109"/>
        <v>9.9999999999988987E-5</v>
      </c>
      <c r="D3469" s="21">
        <f t="shared" si="110"/>
        <v>1.27153846153832E-4</v>
      </c>
    </row>
    <row r="3470" spans="1:4">
      <c r="A3470">
        <v>0.34410000000000002</v>
      </c>
      <c r="B3470">
        <v>1.2717692307692301</v>
      </c>
      <c r="C3470" s="21">
        <f t="shared" si="109"/>
        <v>1.000000000000445E-4</v>
      </c>
      <c r="D3470" s="21">
        <f t="shared" si="110"/>
        <v>1.271769230769796E-4</v>
      </c>
    </row>
    <row r="3471" spans="1:4">
      <c r="A3471">
        <v>0.34420000000000001</v>
      </c>
      <c r="B3471">
        <v>1.272</v>
      </c>
      <c r="C3471" s="21">
        <f t="shared" si="109"/>
        <v>9.9999999999988987E-5</v>
      </c>
      <c r="D3471" s="21">
        <f t="shared" si="110"/>
        <v>1.2719999999998599E-4</v>
      </c>
    </row>
    <row r="3472" spans="1:4">
      <c r="A3472">
        <v>0.34429999999999999</v>
      </c>
      <c r="B3472">
        <v>1.2722307692307699</v>
      </c>
      <c r="C3472" s="21">
        <f t="shared" si="109"/>
        <v>9.9999999999988987E-5</v>
      </c>
      <c r="D3472" s="21">
        <f t="shared" si="110"/>
        <v>1.2722307692306298E-4</v>
      </c>
    </row>
    <row r="3473" spans="1:4">
      <c r="A3473">
        <v>0.34439999999999998</v>
      </c>
      <c r="B3473">
        <v>1.2724615384615401</v>
      </c>
      <c r="C3473" s="21">
        <f t="shared" si="109"/>
        <v>9.9999999999988987E-5</v>
      </c>
      <c r="D3473" s="21">
        <f t="shared" si="110"/>
        <v>1.2724615384614E-4</v>
      </c>
    </row>
    <row r="3474" spans="1:4">
      <c r="A3474">
        <v>0.34449999999999997</v>
      </c>
      <c r="B3474">
        <v>1.27269230769231</v>
      </c>
      <c r="C3474" s="21">
        <f t="shared" si="109"/>
        <v>9.9999999999988987E-5</v>
      </c>
      <c r="D3474" s="21">
        <f t="shared" si="110"/>
        <v>1.2726923076921697E-4</v>
      </c>
    </row>
    <row r="3475" spans="1:4">
      <c r="A3475">
        <v>0.34460000000000002</v>
      </c>
      <c r="B3475">
        <v>1.2729230769230799</v>
      </c>
      <c r="C3475" s="21">
        <f t="shared" si="109"/>
        <v>1.000000000000445E-4</v>
      </c>
      <c r="D3475" s="21">
        <f t="shared" si="110"/>
        <v>1.2729230769236463E-4</v>
      </c>
    </row>
    <row r="3476" spans="1:4">
      <c r="A3476">
        <v>0.34470000000000001</v>
      </c>
      <c r="B3476">
        <v>1.2731538461538501</v>
      </c>
      <c r="C3476" s="21">
        <f t="shared" si="109"/>
        <v>9.9999999999988987E-5</v>
      </c>
      <c r="D3476" s="21">
        <f t="shared" si="110"/>
        <v>1.2731538461537099E-4</v>
      </c>
    </row>
    <row r="3477" spans="1:4">
      <c r="A3477">
        <v>0.3448</v>
      </c>
      <c r="B3477">
        <v>1.27338461538462</v>
      </c>
      <c r="C3477" s="21">
        <f t="shared" si="109"/>
        <v>9.9999999999988987E-5</v>
      </c>
      <c r="D3477" s="21">
        <f t="shared" si="110"/>
        <v>1.2733846153844798E-4</v>
      </c>
    </row>
    <row r="3478" spans="1:4">
      <c r="A3478">
        <v>0.34489999999999998</v>
      </c>
      <c r="B3478">
        <v>1.2736153846153799</v>
      </c>
      <c r="C3478" s="21">
        <f t="shared" si="109"/>
        <v>9.9999999999988987E-5</v>
      </c>
      <c r="D3478" s="21">
        <f t="shared" si="110"/>
        <v>1.2736153846152397E-4</v>
      </c>
    </row>
    <row r="3479" spans="1:4">
      <c r="A3479">
        <v>0.34499999999999997</v>
      </c>
      <c r="B3479">
        <v>1.2738461538461501</v>
      </c>
      <c r="C3479" s="21">
        <f t="shared" si="109"/>
        <v>9.9999999999988987E-5</v>
      </c>
      <c r="D3479" s="21">
        <f t="shared" si="110"/>
        <v>1.2738461538460097E-4</v>
      </c>
    </row>
    <row r="3480" spans="1:4">
      <c r="A3480">
        <v>0.34510000000000002</v>
      </c>
      <c r="B3480">
        <v>1.27407692307692</v>
      </c>
      <c r="C3480" s="21">
        <f t="shared" si="109"/>
        <v>1.000000000000445E-4</v>
      </c>
      <c r="D3480" s="21">
        <f t="shared" si="110"/>
        <v>1.2740769230774868E-4</v>
      </c>
    </row>
    <row r="3481" spans="1:4">
      <c r="A3481">
        <v>0.34520000000000001</v>
      </c>
      <c r="B3481">
        <v>1.2743076923076899</v>
      </c>
      <c r="C3481" s="21">
        <f t="shared" si="109"/>
        <v>9.9999999999988987E-5</v>
      </c>
      <c r="D3481" s="21">
        <f t="shared" si="110"/>
        <v>1.2743076923075496E-4</v>
      </c>
    </row>
    <row r="3482" spans="1:4">
      <c r="A3482">
        <v>0.3453</v>
      </c>
      <c r="B3482">
        <v>1.2745384615384601</v>
      </c>
      <c r="C3482" s="21">
        <f t="shared" si="109"/>
        <v>9.9999999999988987E-5</v>
      </c>
      <c r="D3482" s="21">
        <f t="shared" si="110"/>
        <v>1.2745384615383198E-4</v>
      </c>
    </row>
    <row r="3483" spans="1:4">
      <c r="A3483">
        <v>0.34539999999999998</v>
      </c>
      <c r="B3483">
        <v>1.27476923076923</v>
      </c>
      <c r="C3483" s="21">
        <f t="shared" si="109"/>
        <v>9.9999999999988987E-5</v>
      </c>
      <c r="D3483" s="21">
        <f t="shared" si="110"/>
        <v>1.2747692307690895E-4</v>
      </c>
    </row>
    <row r="3484" spans="1:4">
      <c r="A3484">
        <v>0.34549999999999997</v>
      </c>
      <c r="B3484">
        <v>1.2749999999999999</v>
      </c>
      <c r="C3484" s="21">
        <f t="shared" si="109"/>
        <v>9.9999999999988987E-5</v>
      </c>
      <c r="D3484" s="21">
        <f t="shared" si="110"/>
        <v>1.2749999999998594E-4</v>
      </c>
    </row>
    <row r="3485" spans="1:4">
      <c r="A3485">
        <v>0.34560000000000002</v>
      </c>
      <c r="B3485">
        <v>1.2752307692307701</v>
      </c>
      <c r="C3485" s="21">
        <f t="shared" si="109"/>
        <v>1.000000000000445E-4</v>
      </c>
      <c r="D3485" s="21">
        <f t="shared" si="110"/>
        <v>1.2752307692313376E-4</v>
      </c>
    </row>
    <row r="3486" spans="1:4">
      <c r="A3486">
        <v>0.34570000000000001</v>
      </c>
      <c r="B3486">
        <v>1.27546153846154</v>
      </c>
      <c r="C3486" s="21">
        <f t="shared" si="109"/>
        <v>9.9999999999988987E-5</v>
      </c>
      <c r="D3486" s="21">
        <f t="shared" si="110"/>
        <v>1.2754615384613996E-4</v>
      </c>
    </row>
    <row r="3487" spans="1:4">
      <c r="A3487">
        <v>0.3458</v>
      </c>
      <c r="B3487">
        <v>1.2756923076923099</v>
      </c>
      <c r="C3487" s="21">
        <f t="shared" ref="C3487:C3550" si="111">A3487-A3486</f>
        <v>9.9999999999988987E-5</v>
      </c>
      <c r="D3487" s="21">
        <f t="shared" ref="D3487:D3550" si="112">B3487*C3487</f>
        <v>1.2756923076921695E-4</v>
      </c>
    </row>
    <row r="3488" spans="1:4">
      <c r="A3488">
        <v>0.34589999999999999</v>
      </c>
      <c r="B3488">
        <v>1.27592307692308</v>
      </c>
      <c r="C3488" s="21">
        <f t="shared" si="111"/>
        <v>9.9999999999988987E-5</v>
      </c>
      <c r="D3488" s="21">
        <f t="shared" si="112"/>
        <v>1.2759230769229395E-4</v>
      </c>
    </row>
    <row r="3489" spans="1:4">
      <c r="A3489">
        <v>0.34599999999999997</v>
      </c>
      <c r="B3489">
        <v>1.27615384615385</v>
      </c>
      <c r="C3489" s="21">
        <f t="shared" si="111"/>
        <v>9.9999999999988987E-5</v>
      </c>
      <c r="D3489" s="21">
        <f t="shared" si="112"/>
        <v>1.2761538461537094E-4</v>
      </c>
    </row>
    <row r="3490" spans="1:4">
      <c r="A3490">
        <v>0.34610000000000002</v>
      </c>
      <c r="B3490">
        <v>1.2763846153846199</v>
      </c>
      <c r="C3490" s="21">
        <f t="shared" si="111"/>
        <v>1.000000000000445E-4</v>
      </c>
      <c r="D3490" s="21">
        <f t="shared" si="112"/>
        <v>1.2763846153851879E-4</v>
      </c>
    </row>
    <row r="3491" spans="1:4">
      <c r="A3491">
        <v>0.34620000000000001</v>
      </c>
      <c r="B3491">
        <v>1.27661538461538</v>
      </c>
      <c r="C3491" s="21">
        <f t="shared" si="111"/>
        <v>9.9999999999988987E-5</v>
      </c>
      <c r="D3491" s="21">
        <f t="shared" si="112"/>
        <v>1.2766153846152395E-4</v>
      </c>
    </row>
    <row r="3492" spans="1:4">
      <c r="A3492">
        <v>0.3463</v>
      </c>
      <c r="B3492">
        <v>1.27684615384615</v>
      </c>
      <c r="C3492" s="21">
        <f t="shared" si="111"/>
        <v>9.9999999999988987E-5</v>
      </c>
      <c r="D3492" s="21">
        <f t="shared" si="112"/>
        <v>1.2768461538460092E-4</v>
      </c>
    </row>
    <row r="3493" spans="1:4">
      <c r="A3493">
        <v>0.34639999999999999</v>
      </c>
      <c r="B3493">
        <v>1.2770769230769199</v>
      </c>
      <c r="C3493" s="21">
        <f t="shared" si="111"/>
        <v>9.9999999999988987E-5</v>
      </c>
      <c r="D3493" s="21">
        <f t="shared" si="112"/>
        <v>1.2770769230767792E-4</v>
      </c>
    </row>
    <row r="3494" spans="1:4">
      <c r="A3494">
        <v>0.34649999999999997</v>
      </c>
      <c r="B3494">
        <v>1.27730769230769</v>
      </c>
      <c r="C3494" s="21">
        <f t="shared" si="111"/>
        <v>9.9999999999988987E-5</v>
      </c>
      <c r="D3494" s="21">
        <f t="shared" si="112"/>
        <v>1.2773076923075494E-4</v>
      </c>
    </row>
    <row r="3495" spans="1:4">
      <c r="A3495">
        <v>0.34660000000000002</v>
      </c>
      <c r="B3495">
        <v>1.27753846153846</v>
      </c>
      <c r="C3495" s="21">
        <f t="shared" si="111"/>
        <v>1.000000000000445E-4</v>
      </c>
      <c r="D3495" s="21">
        <f t="shared" si="112"/>
        <v>1.2775384615390284E-4</v>
      </c>
    </row>
    <row r="3496" spans="1:4">
      <c r="A3496">
        <v>0.34670000000000001</v>
      </c>
      <c r="B3496">
        <v>1.2777692307692301</v>
      </c>
      <c r="C3496" s="21">
        <f t="shared" si="111"/>
        <v>9.9999999999988987E-5</v>
      </c>
      <c r="D3496" s="21">
        <f t="shared" si="112"/>
        <v>1.2777692307690893E-4</v>
      </c>
    </row>
    <row r="3497" spans="1:4">
      <c r="A3497">
        <v>0.3468</v>
      </c>
      <c r="B3497">
        <v>1.278</v>
      </c>
      <c r="C3497" s="21">
        <f t="shared" si="111"/>
        <v>9.9999999999988987E-5</v>
      </c>
      <c r="D3497" s="21">
        <f t="shared" si="112"/>
        <v>1.2779999999998592E-4</v>
      </c>
    </row>
    <row r="3498" spans="1:4">
      <c r="A3498">
        <v>0.34689999999999999</v>
      </c>
      <c r="B3498">
        <v>1.2782307692307699</v>
      </c>
      <c r="C3498" s="21">
        <f t="shared" si="111"/>
        <v>9.9999999999988987E-5</v>
      </c>
      <c r="D3498" s="21">
        <f t="shared" si="112"/>
        <v>1.2782307692306292E-4</v>
      </c>
    </row>
    <row r="3499" spans="1:4">
      <c r="A3499">
        <v>0.34699999999999998</v>
      </c>
      <c r="B3499">
        <v>1.2784615384615401</v>
      </c>
      <c r="C3499" s="21">
        <f t="shared" si="111"/>
        <v>9.9999999999988987E-5</v>
      </c>
      <c r="D3499" s="21">
        <f t="shared" si="112"/>
        <v>1.2784615384613994E-4</v>
      </c>
    </row>
    <row r="3500" spans="1:4">
      <c r="A3500">
        <v>0.34710000000000002</v>
      </c>
      <c r="B3500">
        <v>1.27869230769231</v>
      </c>
      <c r="C3500" s="21">
        <f t="shared" si="111"/>
        <v>1.000000000000445E-4</v>
      </c>
      <c r="D3500" s="21">
        <f t="shared" si="112"/>
        <v>1.2786923076928789E-4</v>
      </c>
    </row>
    <row r="3501" spans="1:4">
      <c r="A3501">
        <v>0.34720000000000001</v>
      </c>
      <c r="B3501">
        <v>1.2789230769230799</v>
      </c>
      <c r="C3501" s="21">
        <f t="shared" si="111"/>
        <v>9.9999999999988987E-5</v>
      </c>
      <c r="D3501" s="21">
        <f t="shared" si="112"/>
        <v>1.278923076922939E-4</v>
      </c>
    </row>
    <row r="3502" spans="1:4">
      <c r="A3502">
        <v>0.3473</v>
      </c>
      <c r="B3502">
        <v>1.2791538461538501</v>
      </c>
      <c r="C3502" s="21">
        <f t="shared" si="111"/>
        <v>9.9999999999988987E-5</v>
      </c>
      <c r="D3502" s="21">
        <f t="shared" si="112"/>
        <v>1.2791538461537092E-4</v>
      </c>
    </row>
    <row r="3503" spans="1:4">
      <c r="A3503">
        <v>0.34739999999999999</v>
      </c>
      <c r="B3503">
        <v>1.27938461538462</v>
      </c>
      <c r="C3503" s="21">
        <f t="shared" si="111"/>
        <v>9.9999999999988987E-5</v>
      </c>
      <c r="D3503" s="21">
        <f t="shared" si="112"/>
        <v>1.2793846153844792E-4</v>
      </c>
    </row>
    <row r="3504" spans="1:4">
      <c r="A3504">
        <v>0.34749999999999998</v>
      </c>
      <c r="B3504">
        <v>1.2796153846153799</v>
      </c>
      <c r="C3504" s="21">
        <f t="shared" si="111"/>
        <v>9.9999999999988987E-5</v>
      </c>
      <c r="D3504" s="21">
        <f t="shared" si="112"/>
        <v>1.2796153846152391E-4</v>
      </c>
    </row>
    <row r="3505" spans="1:4">
      <c r="A3505">
        <v>0.34760000000000002</v>
      </c>
      <c r="B3505">
        <v>1.2798461538461501</v>
      </c>
      <c r="C3505" s="21">
        <f t="shared" si="111"/>
        <v>1.000000000000445E-4</v>
      </c>
      <c r="D3505" s="21">
        <f t="shared" si="112"/>
        <v>1.2798461538467197E-4</v>
      </c>
    </row>
    <row r="3506" spans="1:4">
      <c r="A3506">
        <v>0.34770000000000001</v>
      </c>
      <c r="B3506">
        <v>1.28007692307692</v>
      </c>
      <c r="C3506" s="21">
        <f t="shared" si="111"/>
        <v>9.9999999999988987E-5</v>
      </c>
      <c r="D3506" s="21">
        <f t="shared" si="112"/>
        <v>1.280076923076779E-4</v>
      </c>
    </row>
    <row r="3507" spans="1:4">
      <c r="A3507">
        <v>0.3478</v>
      </c>
      <c r="B3507">
        <v>1.2803076923076899</v>
      </c>
      <c r="C3507" s="21">
        <f t="shared" si="111"/>
        <v>9.9999999999988987E-5</v>
      </c>
      <c r="D3507" s="21">
        <f t="shared" si="112"/>
        <v>1.2803076923075489E-4</v>
      </c>
    </row>
    <row r="3508" spans="1:4">
      <c r="A3508">
        <v>0.34789999999999999</v>
      </c>
      <c r="B3508">
        <v>1.2805384615384601</v>
      </c>
      <c r="C3508" s="21">
        <f t="shared" si="111"/>
        <v>9.9999999999988987E-5</v>
      </c>
      <c r="D3508" s="21">
        <f t="shared" si="112"/>
        <v>1.2805384615383191E-4</v>
      </c>
    </row>
    <row r="3509" spans="1:4">
      <c r="A3509">
        <v>0.34799999999999998</v>
      </c>
      <c r="B3509">
        <v>1.28076923076923</v>
      </c>
      <c r="C3509" s="21">
        <f t="shared" si="111"/>
        <v>9.9999999999988987E-5</v>
      </c>
      <c r="D3509" s="21">
        <f t="shared" si="112"/>
        <v>1.2807692307690888E-4</v>
      </c>
    </row>
    <row r="3510" spans="1:4">
      <c r="A3510">
        <v>0.34810000000000002</v>
      </c>
      <c r="B3510">
        <v>1.2809999999999999</v>
      </c>
      <c r="C3510" s="21">
        <f t="shared" si="111"/>
        <v>1.000000000000445E-4</v>
      </c>
      <c r="D3510" s="21">
        <f t="shared" si="112"/>
        <v>1.28100000000057E-4</v>
      </c>
    </row>
    <row r="3511" spans="1:4">
      <c r="A3511">
        <v>0.34820000000000001</v>
      </c>
      <c r="B3511">
        <v>1.2812307692307701</v>
      </c>
      <c r="C3511" s="21">
        <f t="shared" si="111"/>
        <v>9.9999999999988987E-5</v>
      </c>
      <c r="D3511" s="21">
        <f t="shared" si="112"/>
        <v>1.281230769230629E-4</v>
      </c>
    </row>
    <row r="3512" spans="1:4">
      <c r="A3512">
        <v>0.3483</v>
      </c>
      <c r="B3512">
        <v>1.28146153846154</v>
      </c>
      <c r="C3512" s="21">
        <f t="shared" si="111"/>
        <v>9.9999999999988987E-5</v>
      </c>
      <c r="D3512" s="21">
        <f t="shared" si="112"/>
        <v>1.2814615384613989E-4</v>
      </c>
    </row>
    <row r="3513" spans="1:4">
      <c r="A3513">
        <v>0.34839999999999999</v>
      </c>
      <c r="B3513">
        <v>1.2816923076923099</v>
      </c>
      <c r="C3513" s="21">
        <f t="shared" si="111"/>
        <v>9.9999999999988987E-5</v>
      </c>
      <c r="D3513" s="21">
        <f t="shared" si="112"/>
        <v>1.2816923076921689E-4</v>
      </c>
    </row>
    <row r="3514" spans="1:4">
      <c r="A3514">
        <v>0.34849999999999998</v>
      </c>
      <c r="B3514">
        <v>1.2819230769230801</v>
      </c>
      <c r="C3514" s="21">
        <f t="shared" si="111"/>
        <v>9.9999999999988987E-5</v>
      </c>
      <c r="D3514" s="21">
        <f t="shared" si="112"/>
        <v>1.2819230769229388E-4</v>
      </c>
    </row>
    <row r="3515" spans="1:4">
      <c r="A3515">
        <v>0.34860000000000002</v>
      </c>
      <c r="B3515">
        <v>1.28215384615385</v>
      </c>
      <c r="C3515" s="21">
        <f t="shared" si="111"/>
        <v>1.000000000000445E-4</v>
      </c>
      <c r="D3515" s="21">
        <f t="shared" si="112"/>
        <v>1.2821538461544205E-4</v>
      </c>
    </row>
    <row r="3516" spans="1:4">
      <c r="A3516">
        <v>0.34870000000000001</v>
      </c>
      <c r="B3516">
        <v>1.2823846153846199</v>
      </c>
      <c r="C3516" s="21">
        <f t="shared" si="111"/>
        <v>9.9999999999988987E-5</v>
      </c>
      <c r="D3516" s="21">
        <f t="shared" si="112"/>
        <v>1.2823846153844787E-4</v>
      </c>
    </row>
    <row r="3517" spans="1:4">
      <c r="A3517">
        <v>0.3488</v>
      </c>
      <c r="B3517">
        <v>1.28261538461538</v>
      </c>
      <c r="C3517" s="21">
        <f t="shared" si="111"/>
        <v>9.9999999999988987E-5</v>
      </c>
      <c r="D3517" s="21">
        <f t="shared" si="112"/>
        <v>1.2826153846152389E-4</v>
      </c>
    </row>
    <row r="3518" spans="1:4">
      <c r="A3518">
        <v>0.34889999999999999</v>
      </c>
      <c r="B3518">
        <v>1.28284615384615</v>
      </c>
      <c r="C3518" s="21">
        <f t="shared" si="111"/>
        <v>9.9999999999988987E-5</v>
      </c>
      <c r="D3518" s="21">
        <f t="shared" si="112"/>
        <v>1.2828461538460086E-4</v>
      </c>
    </row>
    <row r="3519" spans="1:4">
      <c r="A3519">
        <v>0.34899999999999998</v>
      </c>
      <c r="B3519">
        <v>1.2830769230769199</v>
      </c>
      <c r="C3519" s="21">
        <f t="shared" si="111"/>
        <v>9.9999999999988987E-5</v>
      </c>
      <c r="D3519" s="21">
        <f t="shared" si="112"/>
        <v>1.2830769230767785E-4</v>
      </c>
    </row>
    <row r="3520" spans="1:4">
      <c r="A3520">
        <v>0.34910000000000002</v>
      </c>
      <c r="B3520">
        <v>1.28330769230769</v>
      </c>
      <c r="C3520" s="21">
        <f t="shared" si="111"/>
        <v>1.000000000000445E-4</v>
      </c>
      <c r="D3520" s="21">
        <f t="shared" si="112"/>
        <v>1.283307692308261E-4</v>
      </c>
    </row>
    <row r="3521" spans="1:4">
      <c r="A3521">
        <v>0.34920000000000001</v>
      </c>
      <c r="B3521">
        <v>1.28353846153846</v>
      </c>
      <c r="C3521" s="21">
        <f t="shared" si="111"/>
        <v>9.9999999999988987E-5</v>
      </c>
      <c r="D3521" s="21">
        <f t="shared" si="112"/>
        <v>1.2835384615383187E-4</v>
      </c>
    </row>
    <row r="3522" spans="1:4">
      <c r="A3522">
        <v>0.3493</v>
      </c>
      <c r="B3522">
        <v>1.2837692307692301</v>
      </c>
      <c r="C3522" s="21">
        <f t="shared" si="111"/>
        <v>9.9999999999988987E-5</v>
      </c>
      <c r="D3522" s="21">
        <f t="shared" si="112"/>
        <v>1.2837692307690886E-4</v>
      </c>
    </row>
    <row r="3523" spans="1:4">
      <c r="A3523">
        <v>0.34939999999999999</v>
      </c>
      <c r="B3523">
        <v>1.284</v>
      </c>
      <c r="C3523" s="21">
        <f t="shared" si="111"/>
        <v>9.9999999999988987E-5</v>
      </c>
      <c r="D3523" s="21">
        <f t="shared" si="112"/>
        <v>1.2839999999998586E-4</v>
      </c>
    </row>
    <row r="3524" spans="1:4">
      <c r="A3524">
        <v>0.34949999999999998</v>
      </c>
      <c r="B3524">
        <v>1.28423076923077</v>
      </c>
      <c r="C3524" s="21">
        <f t="shared" si="111"/>
        <v>9.9999999999988987E-5</v>
      </c>
      <c r="D3524" s="21">
        <f t="shared" si="112"/>
        <v>1.2842307692306285E-4</v>
      </c>
    </row>
    <row r="3525" spans="1:4">
      <c r="A3525">
        <v>0.34960000000000002</v>
      </c>
      <c r="B3525">
        <v>1.2844615384615401</v>
      </c>
      <c r="C3525" s="21">
        <f t="shared" si="111"/>
        <v>1.000000000000445E-4</v>
      </c>
      <c r="D3525" s="21">
        <f t="shared" si="112"/>
        <v>1.2844615384621116E-4</v>
      </c>
    </row>
    <row r="3526" spans="1:4">
      <c r="A3526">
        <v>0.34970000000000001</v>
      </c>
      <c r="B3526">
        <v>1.28469230769231</v>
      </c>
      <c r="C3526" s="21">
        <f t="shared" si="111"/>
        <v>9.9999999999988987E-5</v>
      </c>
      <c r="D3526" s="21">
        <f t="shared" si="112"/>
        <v>1.2846923076921687E-4</v>
      </c>
    </row>
    <row r="3527" spans="1:4">
      <c r="A3527">
        <v>0.3498</v>
      </c>
      <c r="B3527">
        <v>1.2849230769230799</v>
      </c>
      <c r="C3527" s="21">
        <f t="shared" si="111"/>
        <v>9.9999999999988987E-5</v>
      </c>
      <c r="D3527" s="21">
        <f t="shared" si="112"/>
        <v>1.2849230769229383E-4</v>
      </c>
    </row>
    <row r="3528" spans="1:4">
      <c r="A3528">
        <v>0.34989999999999999</v>
      </c>
      <c r="B3528">
        <v>1.2851538461538501</v>
      </c>
      <c r="C3528" s="21">
        <f t="shared" si="111"/>
        <v>9.9999999999988987E-5</v>
      </c>
      <c r="D3528" s="21">
        <f t="shared" si="112"/>
        <v>1.2851538461537085E-4</v>
      </c>
    </row>
    <row r="3529" spans="1:4">
      <c r="A3529">
        <v>0.35</v>
      </c>
      <c r="B3529">
        <v>1.28538461538462</v>
      </c>
      <c r="C3529" s="21">
        <f t="shared" si="111"/>
        <v>9.9999999999988987E-5</v>
      </c>
      <c r="D3529" s="21">
        <f t="shared" si="112"/>
        <v>1.2853846153844785E-4</v>
      </c>
    </row>
    <row r="3530" spans="1:4">
      <c r="A3530">
        <v>0.35010000000000002</v>
      </c>
      <c r="B3530">
        <v>1.2856153846153799</v>
      </c>
      <c r="C3530" s="21">
        <f t="shared" si="111"/>
        <v>1.000000000000445E-4</v>
      </c>
      <c r="D3530" s="21">
        <f t="shared" si="112"/>
        <v>1.2856153846159521E-4</v>
      </c>
    </row>
    <row r="3531" spans="1:4">
      <c r="A3531">
        <v>0.35020000000000001</v>
      </c>
      <c r="B3531">
        <v>1.2858461538461501</v>
      </c>
      <c r="C3531" s="21">
        <f t="shared" si="111"/>
        <v>9.9999999999988987E-5</v>
      </c>
      <c r="D3531" s="21">
        <f t="shared" si="112"/>
        <v>1.2858461538460084E-4</v>
      </c>
    </row>
    <row r="3532" spans="1:4">
      <c r="A3532">
        <v>0.3503</v>
      </c>
      <c r="B3532">
        <v>1.28607692307692</v>
      </c>
      <c r="C3532" s="21">
        <f t="shared" si="111"/>
        <v>9.9999999999988987E-5</v>
      </c>
      <c r="D3532" s="21">
        <f t="shared" si="112"/>
        <v>1.2860769230767783E-4</v>
      </c>
    </row>
    <row r="3533" spans="1:4">
      <c r="A3533">
        <v>0.35039999999999999</v>
      </c>
      <c r="B3533">
        <v>1.2863076923076899</v>
      </c>
      <c r="C3533" s="21">
        <f t="shared" si="111"/>
        <v>9.9999999999988987E-5</v>
      </c>
      <c r="D3533" s="21">
        <f t="shared" si="112"/>
        <v>1.2863076923075482E-4</v>
      </c>
    </row>
    <row r="3534" spans="1:4">
      <c r="A3534">
        <v>0.35049999999999998</v>
      </c>
      <c r="B3534">
        <v>1.2865384615384601</v>
      </c>
      <c r="C3534" s="21">
        <f t="shared" si="111"/>
        <v>9.9999999999988987E-5</v>
      </c>
      <c r="D3534" s="21">
        <f t="shared" si="112"/>
        <v>1.2865384615383185E-4</v>
      </c>
    </row>
    <row r="3535" spans="1:4">
      <c r="A3535">
        <v>0.35060000000000002</v>
      </c>
      <c r="B3535">
        <v>1.28676923076923</v>
      </c>
      <c r="C3535" s="21">
        <f t="shared" si="111"/>
        <v>1.000000000000445E-4</v>
      </c>
      <c r="D3535" s="21">
        <f t="shared" si="112"/>
        <v>1.2867692307698026E-4</v>
      </c>
    </row>
    <row r="3536" spans="1:4">
      <c r="A3536">
        <v>0.35070000000000001</v>
      </c>
      <c r="B3536">
        <v>1.2869999999999999</v>
      </c>
      <c r="C3536" s="21">
        <f t="shared" si="111"/>
        <v>9.9999999999988987E-5</v>
      </c>
      <c r="D3536" s="21">
        <f t="shared" si="112"/>
        <v>1.2869999999998581E-4</v>
      </c>
    </row>
    <row r="3537" spans="1:4">
      <c r="A3537">
        <v>0.3508</v>
      </c>
      <c r="B3537">
        <v>1.2872307692307701</v>
      </c>
      <c r="C3537" s="21">
        <f t="shared" si="111"/>
        <v>9.9999999999988987E-5</v>
      </c>
      <c r="D3537" s="21">
        <f t="shared" si="112"/>
        <v>1.2872307692306283E-4</v>
      </c>
    </row>
    <row r="3538" spans="1:4">
      <c r="A3538">
        <v>0.35089999999999999</v>
      </c>
      <c r="B3538">
        <v>1.28746153846154</v>
      </c>
      <c r="C3538" s="21">
        <f t="shared" si="111"/>
        <v>9.9999999999988987E-5</v>
      </c>
      <c r="D3538" s="21">
        <f t="shared" si="112"/>
        <v>1.2874615384613982E-4</v>
      </c>
    </row>
    <row r="3539" spans="1:4">
      <c r="A3539">
        <v>0.35099999999999998</v>
      </c>
      <c r="B3539">
        <v>1.2876923076923099</v>
      </c>
      <c r="C3539" s="21">
        <f t="shared" si="111"/>
        <v>9.9999999999988987E-5</v>
      </c>
      <c r="D3539" s="21">
        <f t="shared" si="112"/>
        <v>1.2876923076921682E-4</v>
      </c>
    </row>
    <row r="3540" spans="1:4">
      <c r="A3540">
        <v>0.35110000000000002</v>
      </c>
      <c r="B3540">
        <v>1.2879230769230801</v>
      </c>
      <c r="C3540" s="21">
        <f t="shared" si="111"/>
        <v>1.000000000000445E-4</v>
      </c>
      <c r="D3540" s="21">
        <f t="shared" si="112"/>
        <v>1.2879230769236532E-4</v>
      </c>
    </row>
    <row r="3541" spans="1:4">
      <c r="A3541">
        <v>0.35120000000000001</v>
      </c>
      <c r="B3541">
        <v>1.28815384615385</v>
      </c>
      <c r="C3541" s="21">
        <f t="shared" si="111"/>
        <v>9.9999999999988987E-5</v>
      </c>
      <c r="D3541" s="21">
        <f t="shared" si="112"/>
        <v>1.2881538461537081E-4</v>
      </c>
    </row>
    <row r="3542" spans="1:4">
      <c r="A3542">
        <v>0.3513</v>
      </c>
      <c r="B3542">
        <v>1.2883846153846199</v>
      </c>
      <c r="C3542" s="21">
        <f t="shared" si="111"/>
        <v>9.9999999999988987E-5</v>
      </c>
      <c r="D3542" s="21">
        <f t="shared" si="112"/>
        <v>1.288384615384478E-4</v>
      </c>
    </row>
    <row r="3543" spans="1:4">
      <c r="A3543">
        <v>0.35139999999999999</v>
      </c>
      <c r="B3543">
        <v>1.2886153846153801</v>
      </c>
      <c r="C3543" s="21">
        <f t="shared" si="111"/>
        <v>9.9999999999988987E-5</v>
      </c>
      <c r="D3543" s="21">
        <f t="shared" si="112"/>
        <v>1.2886153846152382E-4</v>
      </c>
    </row>
    <row r="3544" spans="1:4">
      <c r="A3544">
        <v>0.35149999999999998</v>
      </c>
      <c r="B3544">
        <v>1.28884615384615</v>
      </c>
      <c r="C3544" s="21">
        <f t="shared" si="111"/>
        <v>9.9999999999988987E-5</v>
      </c>
      <c r="D3544" s="21">
        <f t="shared" si="112"/>
        <v>1.2888461538460082E-4</v>
      </c>
    </row>
    <row r="3545" spans="1:4">
      <c r="A3545">
        <v>0.35160000000000002</v>
      </c>
      <c r="B3545">
        <v>1.2890769230769199</v>
      </c>
      <c r="C3545" s="21">
        <f t="shared" si="111"/>
        <v>1.000000000000445E-4</v>
      </c>
      <c r="D3545" s="21">
        <f t="shared" si="112"/>
        <v>1.2890769230774934E-4</v>
      </c>
    </row>
    <row r="3546" spans="1:4">
      <c r="A3546">
        <v>0.35170000000000001</v>
      </c>
      <c r="B3546">
        <v>1.28930769230769</v>
      </c>
      <c r="C3546" s="21">
        <f t="shared" si="111"/>
        <v>9.9999999999988987E-5</v>
      </c>
      <c r="D3546" s="21">
        <f t="shared" si="112"/>
        <v>1.289307692307548E-4</v>
      </c>
    </row>
    <row r="3547" spans="1:4">
      <c r="A3547">
        <v>0.3518</v>
      </c>
      <c r="B3547">
        <v>1.28953846153846</v>
      </c>
      <c r="C3547" s="21">
        <f t="shared" si="111"/>
        <v>9.9999999999988987E-5</v>
      </c>
      <c r="D3547" s="21">
        <f t="shared" si="112"/>
        <v>1.289538461538318E-4</v>
      </c>
    </row>
    <row r="3548" spans="1:4">
      <c r="A3548">
        <v>0.35189999999999999</v>
      </c>
      <c r="B3548">
        <v>1.2897692307692299</v>
      </c>
      <c r="C3548" s="21">
        <f t="shared" si="111"/>
        <v>9.9999999999988987E-5</v>
      </c>
      <c r="D3548" s="21">
        <f t="shared" si="112"/>
        <v>1.2897692307690879E-4</v>
      </c>
    </row>
    <row r="3549" spans="1:4">
      <c r="A3549">
        <v>0.35199999999999998</v>
      </c>
      <c r="B3549">
        <v>1.29</v>
      </c>
      <c r="C3549" s="21">
        <f t="shared" si="111"/>
        <v>9.9999999999988987E-5</v>
      </c>
      <c r="D3549" s="21">
        <f t="shared" si="112"/>
        <v>1.2899999999998579E-4</v>
      </c>
    </row>
    <row r="3550" spans="1:4">
      <c r="A3550">
        <v>0.35210000000000002</v>
      </c>
      <c r="B3550">
        <v>1.29023076923077</v>
      </c>
      <c r="C3550" s="21">
        <f t="shared" si="111"/>
        <v>1.000000000000445E-4</v>
      </c>
      <c r="D3550" s="21">
        <f t="shared" si="112"/>
        <v>1.2902307692313442E-4</v>
      </c>
    </row>
    <row r="3551" spans="1:4">
      <c r="A3551">
        <v>0.35220000000000001</v>
      </c>
      <c r="B3551">
        <v>1.2904615384615401</v>
      </c>
      <c r="C3551" s="21">
        <f t="shared" ref="C3551:C3614" si="113">A3551-A3550</f>
        <v>9.9999999999988987E-5</v>
      </c>
      <c r="D3551" s="21">
        <f t="shared" ref="D3551:D3614" si="114">B3551*C3551</f>
        <v>1.290461538461398E-4</v>
      </c>
    </row>
    <row r="3552" spans="1:4">
      <c r="A3552">
        <v>0.3523</v>
      </c>
      <c r="B3552">
        <v>1.29069230769231</v>
      </c>
      <c r="C3552" s="21">
        <f t="shared" si="113"/>
        <v>9.9999999999988987E-5</v>
      </c>
      <c r="D3552" s="21">
        <f t="shared" si="114"/>
        <v>1.290692307692168E-4</v>
      </c>
    </row>
    <row r="3553" spans="1:4">
      <c r="A3553">
        <v>0.35239999999999999</v>
      </c>
      <c r="B3553">
        <v>1.2909230769230799</v>
      </c>
      <c r="C3553" s="21">
        <f t="shared" si="113"/>
        <v>9.9999999999988987E-5</v>
      </c>
      <c r="D3553" s="21">
        <f t="shared" si="114"/>
        <v>1.2909230769229377E-4</v>
      </c>
    </row>
    <row r="3554" spans="1:4">
      <c r="A3554">
        <v>0.35249999999999998</v>
      </c>
      <c r="B3554">
        <v>1.2911538461538501</v>
      </c>
      <c r="C3554" s="21">
        <f t="shared" si="113"/>
        <v>9.9999999999988987E-5</v>
      </c>
      <c r="D3554" s="21">
        <f t="shared" si="114"/>
        <v>1.2911538461537079E-4</v>
      </c>
    </row>
    <row r="3555" spans="1:4">
      <c r="A3555">
        <v>0.35260000000000002</v>
      </c>
      <c r="B3555">
        <v>1.29138461538462</v>
      </c>
      <c r="C3555" s="21">
        <f t="shared" si="113"/>
        <v>1.000000000000445E-4</v>
      </c>
      <c r="D3555" s="21">
        <f t="shared" si="114"/>
        <v>1.2913846153851948E-4</v>
      </c>
    </row>
    <row r="3556" spans="1:4">
      <c r="A3556">
        <v>0.35270000000000001</v>
      </c>
      <c r="B3556">
        <v>1.2916153846153799</v>
      </c>
      <c r="C3556" s="21">
        <f t="shared" si="113"/>
        <v>9.9999999999988987E-5</v>
      </c>
      <c r="D3556" s="21">
        <f t="shared" si="114"/>
        <v>1.2916153846152377E-4</v>
      </c>
    </row>
    <row r="3557" spans="1:4">
      <c r="A3557">
        <v>0.3528</v>
      </c>
      <c r="B3557">
        <v>1.2918461538461501</v>
      </c>
      <c r="C3557" s="21">
        <f t="shared" si="113"/>
        <v>9.9999999999988987E-5</v>
      </c>
      <c r="D3557" s="21">
        <f t="shared" si="114"/>
        <v>1.2918461538460077E-4</v>
      </c>
    </row>
    <row r="3558" spans="1:4">
      <c r="A3558">
        <v>0.35289999999999999</v>
      </c>
      <c r="B3558">
        <v>1.29207692307692</v>
      </c>
      <c r="C3558" s="21">
        <f t="shared" si="113"/>
        <v>9.9999999999988987E-5</v>
      </c>
      <c r="D3558" s="21">
        <f t="shared" si="114"/>
        <v>1.2920769230767776E-4</v>
      </c>
    </row>
    <row r="3559" spans="1:4">
      <c r="A3559">
        <v>0.35299999999999998</v>
      </c>
      <c r="B3559">
        <v>1.2923076923076899</v>
      </c>
      <c r="C3559" s="21">
        <f t="shared" si="113"/>
        <v>9.9999999999988987E-5</v>
      </c>
      <c r="D3559" s="21">
        <f t="shared" si="114"/>
        <v>1.2923076923075476E-4</v>
      </c>
    </row>
    <row r="3560" spans="1:4">
      <c r="A3560">
        <v>0.35310000000000002</v>
      </c>
      <c r="B3560">
        <v>1.2925384615384601</v>
      </c>
      <c r="C3560" s="21">
        <f t="shared" si="113"/>
        <v>1.000000000000445E-4</v>
      </c>
      <c r="D3560" s="21">
        <f t="shared" si="114"/>
        <v>1.2925384615390353E-4</v>
      </c>
    </row>
    <row r="3561" spans="1:4">
      <c r="A3561">
        <v>0.35320000000000001</v>
      </c>
      <c r="B3561">
        <v>1.29276923076923</v>
      </c>
      <c r="C3561" s="21">
        <f t="shared" si="113"/>
        <v>9.9999999999988987E-5</v>
      </c>
      <c r="D3561" s="21">
        <f t="shared" si="114"/>
        <v>1.2927692307690877E-4</v>
      </c>
    </row>
    <row r="3562" spans="1:4">
      <c r="A3562">
        <v>0.3533</v>
      </c>
      <c r="B3562">
        <v>1.2929999999999999</v>
      </c>
      <c r="C3562" s="21">
        <f t="shared" si="113"/>
        <v>9.9999999999988987E-5</v>
      </c>
      <c r="D3562" s="21">
        <f t="shared" si="114"/>
        <v>1.2929999999998574E-4</v>
      </c>
    </row>
    <row r="3563" spans="1:4">
      <c r="A3563">
        <v>0.35339999999999999</v>
      </c>
      <c r="B3563">
        <v>1.2932307692307701</v>
      </c>
      <c r="C3563" s="21">
        <f t="shared" si="113"/>
        <v>9.9999999999988987E-5</v>
      </c>
      <c r="D3563" s="21">
        <f t="shared" si="114"/>
        <v>1.2932307692306276E-4</v>
      </c>
    </row>
    <row r="3564" spans="1:4">
      <c r="A3564">
        <v>0.35349999999999998</v>
      </c>
      <c r="B3564">
        <v>1.29346153846154</v>
      </c>
      <c r="C3564" s="21">
        <f t="shared" si="113"/>
        <v>9.9999999999988987E-5</v>
      </c>
      <c r="D3564" s="21">
        <f t="shared" si="114"/>
        <v>1.2934615384613976E-4</v>
      </c>
    </row>
    <row r="3565" spans="1:4">
      <c r="A3565">
        <v>0.35360000000000003</v>
      </c>
      <c r="B3565">
        <v>1.2936923076923099</v>
      </c>
      <c r="C3565" s="21">
        <f t="shared" si="113"/>
        <v>1.000000000000445E-4</v>
      </c>
      <c r="D3565" s="21">
        <f t="shared" si="114"/>
        <v>1.2936923076928855E-4</v>
      </c>
    </row>
    <row r="3566" spans="1:4">
      <c r="A3566">
        <v>0.35370000000000001</v>
      </c>
      <c r="B3566">
        <v>1.2939230769230801</v>
      </c>
      <c r="C3566" s="21">
        <f t="shared" si="113"/>
        <v>9.9999999999988987E-5</v>
      </c>
      <c r="D3566" s="21">
        <f t="shared" si="114"/>
        <v>1.2939230769229375E-4</v>
      </c>
    </row>
    <row r="3567" spans="1:4">
      <c r="A3567">
        <v>0.3538</v>
      </c>
      <c r="B3567">
        <v>1.29415384615385</v>
      </c>
      <c r="C3567" s="21">
        <f t="shared" si="113"/>
        <v>9.9999999999988987E-5</v>
      </c>
      <c r="D3567" s="21">
        <f t="shared" si="114"/>
        <v>1.2941538461537074E-4</v>
      </c>
    </row>
    <row r="3568" spans="1:4">
      <c r="A3568">
        <v>0.35389999999999999</v>
      </c>
      <c r="B3568">
        <v>1.2943846153846199</v>
      </c>
      <c r="C3568" s="21">
        <f t="shared" si="113"/>
        <v>9.9999999999988987E-5</v>
      </c>
      <c r="D3568" s="21">
        <f t="shared" si="114"/>
        <v>1.2943846153844774E-4</v>
      </c>
    </row>
    <row r="3569" spans="1:4">
      <c r="A3569">
        <v>0.35399999999999998</v>
      </c>
      <c r="B3569">
        <v>1.2946153846153801</v>
      </c>
      <c r="C3569" s="21">
        <f t="shared" si="113"/>
        <v>9.9999999999988987E-5</v>
      </c>
      <c r="D3569" s="21">
        <f t="shared" si="114"/>
        <v>1.2946153846152375E-4</v>
      </c>
    </row>
    <row r="3570" spans="1:4">
      <c r="A3570">
        <v>0.35410000000000003</v>
      </c>
      <c r="B3570">
        <v>1.29484615384615</v>
      </c>
      <c r="C3570" s="21">
        <f t="shared" si="113"/>
        <v>1.000000000000445E-4</v>
      </c>
      <c r="D3570" s="21">
        <f t="shared" si="114"/>
        <v>1.294846153846726E-4</v>
      </c>
    </row>
    <row r="3571" spans="1:4">
      <c r="A3571">
        <v>0.35420000000000001</v>
      </c>
      <c r="B3571">
        <v>1.2950769230769199</v>
      </c>
      <c r="C3571" s="21">
        <f t="shared" si="113"/>
        <v>9.9999999999988987E-5</v>
      </c>
      <c r="D3571" s="21">
        <f t="shared" si="114"/>
        <v>1.2950769230767772E-4</v>
      </c>
    </row>
    <row r="3572" spans="1:4">
      <c r="A3572">
        <v>0.3543</v>
      </c>
      <c r="B3572">
        <v>1.2953076923076901</v>
      </c>
      <c r="C3572" s="21">
        <f t="shared" si="113"/>
        <v>9.9999999999988987E-5</v>
      </c>
      <c r="D3572" s="21">
        <f t="shared" si="114"/>
        <v>1.2953076923075474E-4</v>
      </c>
    </row>
    <row r="3573" spans="1:4">
      <c r="A3573">
        <v>0.35439999999999999</v>
      </c>
      <c r="B3573">
        <v>1.29553846153846</v>
      </c>
      <c r="C3573" s="21">
        <f t="shared" si="113"/>
        <v>9.9999999999988987E-5</v>
      </c>
      <c r="D3573" s="21">
        <f t="shared" si="114"/>
        <v>1.2955384615383173E-4</v>
      </c>
    </row>
    <row r="3574" spans="1:4">
      <c r="A3574">
        <v>0.35449999999999998</v>
      </c>
      <c r="B3574">
        <v>1.2957692307692299</v>
      </c>
      <c r="C3574" s="21">
        <f t="shared" si="113"/>
        <v>9.9999999999988987E-5</v>
      </c>
      <c r="D3574" s="21">
        <f t="shared" si="114"/>
        <v>1.2957692307690873E-4</v>
      </c>
    </row>
    <row r="3575" spans="1:4">
      <c r="A3575">
        <v>0.35460000000000003</v>
      </c>
      <c r="B3575">
        <v>1.296</v>
      </c>
      <c r="C3575" s="21">
        <f t="shared" si="113"/>
        <v>1.000000000000445E-4</v>
      </c>
      <c r="D3575" s="21">
        <f t="shared" si="114"/>
        <v>1.2960000000005769E-4</v>
      </c>
    </row>
    <row r="3576" spans="1:4">
      <c r="A3576">
        <v>0.35470000000000002</v>
      </c>
      <c r="B3576">
        <v>1.29623076923077</v>
      </c>
      <c r="C3576" s="21">
        <f t="shared" si="113"/>
        <v>9.9999999999988987E-5</v>
      </c>
      <c r="D3576" s="21">
        <f t="shared" si="114"/>
        <v>1.2962307692306272E-4</v>
      </c>
    </row>
    <row r="3577" spans="1:4">
      <c r="A3577">
        <v>0.3548</v>
      </c>
      <c r="B3577">
        <v>1.2964615384615401</v>
      </c>
      <c r="C3577" s="21">
        <f t="shared" si="113"/>
        <v>9.9999999999988987E-5</v>
      </c>
      <c r="D3577" s="21">
        <f t="shared" si="114"/>
        <v>1.2964615384613974E-4</v>
      </c>
    </row>
    <row r="3578" spans="1:4">
      <c r="A3578">
        <v>0.35489999999999999</v>
      </c>
      <c r="B3578">
        <v>1.29669230769231</v>
      </c>
      <c r="C3578" s="21">
        <f t="shared" si="113"/>
        <v>9.9999999999988987E-5</v>
      </c>
      <c r="D3578" s="21">
        <f t="shared" si="114"/>
        <v>1.2966923076921673E-4</v>
      </c>
    </row>
    <row r="3579" spans="1:4">
      <c r="A3579">
        <v>0.35499999999999998</v>
      </c>
      <c r="B3579">
        <v>1.29692307692308</v>
      </c>
      <c r="C3579" s="21">
        <f t="shared" si="113"/>
        <v>9.9999999999988987E-5</v>
      </c>
      <c r="D3579" s="21">
        <f t="shared" si="114"/>
        <v>1.296923076922937E-4</v>
      </c>
    </row>
    <row r="3580" spans="1:4">
      <c r="A3580">
        <v>0.35510000000000003</v>
      </c>
      <c r="B3580">
        <v>1.2971538461538501</v>
      </c>
      <c r="C3580" s="21">
        <f t="shared" si="113"/>
        <v>1.000000000000445E-4</v>
      </c>
      <c r="D3580" s="21">
        <f t="shared" si="114"/>
        <v>1.2971538461544274E-4</v>
      </c>
    </row>
    <row r="3581" spans="1:4">
      <c r="A3581">
        <v>0.35520000000000002</v>
      </c>
      <c r="B3581">
        <v>1.29738461538462</v>
      </c>
      <c r="C3581" s="21">
        <f t="shared" si="113"/>
        <v>9.9999999999988987E-5</v>
      </c>
      <c r="D3581" s="21">
        <f t="shared" si="114"/>
        <v>1.2973846153844772E-4</v>
      </c>
    </row>
    <row r="3582" spans="1:4">
      <c r="A3582">
        <v>0.3553</v>
      </c>
      <c r="B3582">
        <v>1.29761538461538</v>
      </c>
      <c r="C3582" s="21">
        <f t="shared" si="113"/>
        <v>9.9999999999988987E-5</v>
      </c>
      <c r="D3582" s="21">
        <f t="shared" si="114"/>
        <v>1.2976153846152371E-4</v>
      </c>
    </row>
    <row r="3583" spans="1:4">
      <c r="A3583">
        <v>0.35539999999999999</v>
      </c>
      <c r="B3583">
        <v>1.2978461538461501</v>
      </c>
      <c r="C3583" s="21">
        <f t="shared" si="113"/>
        <v>9.9999999999988987E-5</v>
      </c>
      <c r="D3583" s="21">
        <f t="shared" si="114"/>
        <v>1.2978461538460073E-4</v>
      </c>
    </row>
    <row r="3584" spans="1:4">
      <c r="A3584">
        <v>0.35549999999999998</v>
      </c>
      <c r="B3584">
        <v>1.29807692307692</v>
      </c>
      <c r="C3584" s="21">
        <f t="shared" si="113"/>
        <v>9.9999999999988987E-5</v>
      </c>
      <c r="D3584" s="21">
        <f t="shared" si="114"/>
        <v>1.298076923076777E-4</v>
      </c>
    </row>
    <row r="3585" spans="1:4">
      <c r="A3585">
        <v>0.35560000000000003</v>
      </c>
      <c r="B3585">
        <v>1.2983076923076899</v>
      </c>
      <c r="C3585" s="21">
        <f t="shared" si="113"/>
        <v>1.000000000000445E-4</v>
      </c>
      <c r="D3585" s="21">
        <f t="shared" si="114"/>
        <v>1.2983076923082676E-4</v>
      </c>
    </row>
    <row r="3586" spans="1:4">
      <c r="A3586">
        <v>0.35570000000000002</v>
      </c>
      <c r="B3586">
        <v>1.2985384615384601</v>
      </c>
      <c r="C3586" s="21">
        <f t="shared" si="113"/>
        <v>9.9999999999988987E-5</v>
      </c>
      <c r="D3586" s="21">
        <f t="shared" si="114"/>
        <v>1.2985384615383171E-4</v>
      </c>
    </row>
    <row r="3587" spans="1:4">
      <c r="A3587">
        <v>0.35580000000000001</v>
      </c>
      <c r="B3587">
        <v>1.29876923076923</v>
      </c>
      <c r="C3587" s="21">
        <f t="shared" si="113"/>
        <v>9.9999999999988987E-5</v>
      </c>
      <c r="D3587" s="21">
        <f t="shared" si="114"/>
        <v>1.2987692307690871E-4</v>
      </c>
    </row>
    <row r="3588" spans="1:4">
      <c r="A3588">
        <v>0.35589999999999999</v>
      </c>
      <c r="B3588">
        <v>1.2989999999999999</v>
      </c>
      <c r="C3588" s="21">
        <f t="shared" si="113"/>
        <v>9.9999999999988987E-5</v>
      </c>
      <c r="D3588" s="21">
        <f t="shared" si="114"/>
        <v>1.2989999999998567E-4</v>
      </c>
    </row>
    <row r="3589" spans="1:4">
      <c r="A3589">
        <v>0.35599999999999998</v>
      </c>
      <c r="B3589">
        <v>1.2992307692307701</v>
      </c>
      <c r="C3589" s="21">
        <f t="shared" si="113"/>
        <v>9.9999999999988987E-5</v>
      </c>
      <c r="D3589" s="21">
        <f t="shared" si="114"/>
        <v>1.299230769230627E-4</v>
      </c>
    </row>
    <row r="3590" spans="1:4">
      <c r="A3590">
        <v>0.35610000000000003</v>
      </c>
      <c r="B3590">
        <v>1.29946153846154</v>
      </c>
      <c r="C3590" s="21">
        <f t="shared" si="113"/>
        <v>1.000000000000445E-4</v>
      </c>
      <c r="D3590" s="21">
        <f t="shared" si="114"/>
        <v>1.2994615384621182E-4</v>
      </c>
    </row>
    <row r="3591" spans="1:4">
      <c r="A3591">
        <v>0.35620000000000002</v>
      </c>
      <c r="B3591">
        <v>1.2996923076923099</v>
      </c>
      <c r="C3591" s="21">
        <f t="shared" si="113"/>
        <v>9.9999999999988987E-5</v>
      </c>
      <c r="D3591" s="21">
        <f t="shared" si="114"/>
        <v>1.2996923076921669E-4</v>
      </c>
    </row>
    <row r="3592" spans="1:4">
      <c r="A3592">
        <v>0.35630000000000001</v>
      </c>
      <c r="B3592">
        <v>1.2999230769230801</v>
      </c>
      <c r="C3592" s="21">
        <f t="shared" si="113"/>
        <v>9.9999999999988987E-5</v>
      </c>
      <c r="D3592" s="21">
        <f t="shared" si="114"/>
        <v>1.2999230769229368E-4</v>
      </c>
    </row>
    <row r="3593" spans="1:4">
      <c r="A3593">
        <v>0.35639999999999999</v>
      </c>
      <c r="B3593">
        <v>1.30015384615385</v>
      </c>
      <c r="C3593" s="21">
        <f t="shared" si="113"/>
        <v>9.9999999999988987E-5</v>
      </c>
      <c r="D3593" s="21">
        <f t="shared" si="114"/>
        <v>1.3001538461537067E-4</v>
      </c>
    </row>
    <row r="3594" spans="1:4">
      <c r="A3594">
        <v>0.35649999999999998</v>
      </c>
      <c r="B3594">
        <v>1.3003846153846199</v>
      </c>
      <c r="C3594" s="21">
        <f t="shared" si="113"/>
        <v>9.9999999999988987E-5</v>
      </c>
      <c r="D3594" s="21">
        <f t="shared" si="114"/>
        <v>1.3003846153844767E-4</v>
      </c>
    </row>
    <row r="3595" spans="1:4">
      <c r="A3595">
        <v>0.35659999999999997</v>
      </c>
      <c r="B3595">
        <v>1.3006153846153801</v>
      </c>
      <c r="C3595" s="21">
        <f t="shared" si="113"/>
        <v>9.9999999999988987E-5</v>
      </c>
      <c r="D3595" s="21">
        <f t="shared" si="114"/>
        <v>1.3006153846152369E-4</v>
      </c>
    </row>
    <row r="3596" spans="1:4">
      <c r="A3596">
        <v>0.35670000000000002</v>
      </c>
      <c r="B3596">
        <v>1.30084615384615</v>
      </c>
      <c r="C3596" s="21">
        <f t="shared" si="113"/>
        <v>1.000000000000445E-4</v>
      </c>
      <c r="D3596" s="21">
        <f t="shared" si="114"/>
        <v>1.3008461538467289E-4</v>
      </c>
    </row>
    <row r="3597" spans="1:4">
      <c r="A3597">
        <v>0.35680000000000001</v>
      </c>
      <c r="B3597">
        <v>1.3010769230769199</v>
      </c>
      <c r="C3597" s="21">
        <f t="shared" si="113"/>
        <v>9.9999999999988987E-5</v>
      </c>
      <c r="D3597" s="21">
        <f t="shared" si="114"/>
        <v>1.3010769230767765E-4</v>
      </c>
    </row>
    <row r="3598" spans="1:4">
      <c r="A3598">
        <v>0.3569</v>
      </c>
      <c r="B3598">
        <v>1.3013076923076901</v>
      </c>
      <c r="C3598" s="21">
        <f t="shared" si="113"/>
        <v>9.9999999999988987E-5</v>
      </c>
      <c r="D3598" s="21">
        <f t="shared" si="114"/>
        <v>1.3013076923075467E-4</v>
      </c>
    </row>
    <row r="3599" spans="1:4">
      <c r="A3599">
        <v>0.35699999999999998</v>
      </c>
      <c r="B3599">
        <v>1.30153846153846</v>
      </c>
      <c r="C3599" s="21">
        <f t="shared" si="113"/>
        <v>9.9999999999988987E-5</v>
      </c>
      <c r="D3599" s="21">
        <f t="shared" si="114"/>
        <v>1.3015384615383167E-4</v>
      </c>
    </row>
    <row r="3600" spans="1:4">
      <c r="A3600">
        <v>0.35709999999999997</v>
      </c>
      <c r="B3600">
        <v>1.3017692307692299</v>
      </c>
      <c r="C3600" s="21">
        <f t="shared" si="113"/>
        <v>9.9999999999988987E-5</v>
      </c>
      <c r="D3600" s="21">
        <f t="shared" si="114"/>
        <v>1.3017692307690866E-4</v>
      </c>
    </row>
    <row r="3601" spans="1:4">
      <c r="A3601">
        <v>0.35720000000000002</v>
      </c>
      <c r="B3601">
        <v>1.302</v>
      </c>
      <c r="C3601" s="21">
        <f t="shared" si="113"/>
        <v>1.000000000000445E-4</v>
      </c>
      <c r="D3601" s="21">
        <f t="shared" si="114"/>
        <v>1.3020000000005794E-4</v>
      </c>
    </row>
    <row r="3602" spans="1:4">
      <c r="A3602">
        <v>0.35730000000000001</v>
      </c>
      <c r="B3602">
        <v>1.30223076923077</v>
      </c>
      <c r="C3602" s="21">
        <f t="shared" si="113"/>
        <v>9.9999999999988987E-5</v>
      </c>
      <c r="D3602" s="21">
        <f t="shared" si="114"/>
        <v>1.3022307692306265E-4</v>
      </c>
    </row>
    <row r="3603" spans="1:4">
      <c r="A3603">
        <v>0.3574</v>
      </c>
      <c r="B3603">
        <v>1.3024615384615399</v>
      </c>
      <c r="C3603" s="21">
        <f t="shared" si="113"/>
        <v>9.9999999999988987E-5</v>
      </c>
      <c r="D3603" s="21">
        <f t="shared" si="114"/>
        <v>1.3024615384613964E-4</v>
      </c>
    </row>
    <row r="3604" spans="1:4">
      <c r="A3604">
        <v>0.35749999999999998</v>
      </c>
      <c r="B3604">
        <v>1.30269230769231</v>
      </c>
      <c r="C3604" s="21">
        <f t="shared" si="113"/>
        <v>9.9999999999988987E-5</v>
      </c>
      <c r="D3604" s="21">
        <f t="shared" si="114"/>
        <v>1.3026923076921667E-4</v>
      </c>
    </row>
    <row r="3605" spans="1:4">
      <c r="A3605">
        <v>0.35759999999999997</v>
      </c>
      <c r="B3605">
        <v>1.30292307692308</v>
      </c>
      <c r="C3605" s="21">
        <f t="shared" si="113"/>
        <v>9.9999999999988987E-5</v>
      </c>
      <c r="D3605" s="21">
        <f t="shared" si="114"/>
        <v>1.3029230769229363E-4</v>
      </c>
    </row>
    <row r="3606" spans="1:4">
      <c r="A3606">
        <v>0.35770000000000002</v>
      </c>
      <c r="B3606">
        <v>1.3031538461538501</v>
      </c>
      <c r="C3606" s="21">
        <f t="shared" si="113"/>
        <v>1.000000000000445E-4</v>
      </c>
      <c r="D3606" s="21">
        <f t="shared" si="114"/>
        <v>1.30315384615443E-4</v>
      </c>
    </row>
    <row r="3607" spans="1:4">
      <c r="A3607">
        <v>0.35780000000000001</v>
      </c>
      <c r="B3607">
        <v>1.30338461538462</v>
      </c>
      <c r="C3607" s="21">
        <f t="shared" si="113"/>
        <v>9.9999999999988987E-5</v>
      </c>
      <c r="D3607" s="21">
        <f t="shared" si="114"/>
        <v>1.3033846153844765E-4</v>
      </c>
    </row>
    <row r="3608" spans="1:4">
      <c r="A3608">
        <v>0.3579</v>
      </c>
      <c r="B3608">
        <v>1.30361538461538</v>
      </c>
      <c r="C3608" s="21">
        <f t="shared" si="113"/>
        <v>9.9999999999988987E-5</v>
      </c>
      <c r="D3608" s="21">
        <f t="shared" si="114"/>
        <v>1.3036153846152364E-4</v>
      </c>
    </row>
    <row r="3609" spans="1:4">
      <c r="A3609">
        <v>0.35799999999999998</v>
      </c>
      <c r="B3609">
        <v>1.3038461538461501</v>
      </c>
      <c r="C3609" s="21">
        <f t="shared" si="113"/>
        <v>9.9999999999988987E-5</v>
      </c>
      <c r="D3609" s="21">
        <f t="shared" si="114"/>
        <v>1.3038461538460066E-4</v>
      </c>
    </row>
    <row r="3610" spans="1:4">
      <c r="A3610">
        <v>0.35809999999999997</v>
      </c>
      <c r="B3610">
        <v>1.30407692307692</v>
      </c>
      <c r="C3610" s="21">
        <f t="shared" si="113"/>
        <v>9.9999999999988987E-5</v>
      </c>
      <c r="D3610" s="21">
        <f t="shared" si="114"/>
        <v>1.3040769230767763E-4</v>
      </c>
    </row>
    <row r="3611" spans="1:4">
      <c r="A3611">
        <v>0.35820000000000002</v>
      </c>
      <c r="B3611">
        <v>1.3043076923076899</v>
      </c>
      <c r="C3611" s="21">
        <f t="shared" si="113"/>
        <v>1.000000000000445E-4</v>
      </c>
      <c r="D3611" s="21">
        <f t="shared" si="114"/>
        <v>1.3043076923082702E-4</v>
      </c>
    </row>
    <row r="3612" spans="1:4">
      <c r="A3612">
        <v>0.35830000000000001</v>
      </c>
      <c r="B3612">
        <v>1.3045384615384601</v>
      </c>
      <c r="C3612" s="21">
        <f t="shared" si="113"/>
        <v>9.9999999999988987E-5</v>
      </c>
      <c r="D3612" s="21">
        <f t="shared" si="114"/>
        <v>1.3045384615383165E-4</v>
      </c>
    </row>
    <row r="3613" spans="1:4">
      <c r="A3613">
        <v>0.3584</v>
      </c>
      <c r="B3613">
        <v>1.30476923076923</v>
      </c>
      <c r="C3613" s="21">
        <f t="shared" si="113"/>
        <v>9.9999999999988987E-5</v>
      </c>
      <c r="D3613" s="21">
        <f t="shared" si="114"/>
        <v>1.3047692307690864E-4</v>
      </c>
    </row>
    <row r="3614" spans="1:4">
      <c r="A3614">
        <v>0.35849999999999999</v>
      </c>
      <c r="B3614">
        <v>1.3049999999999999</v>
      </c>
      <c r="C3614" s="21">
        <f t="shared" si="113"/>
        <v>9.9999999999988987E-5</v>
      </c>
      <c r="D3614" s="21">
        <f t="shared" si="114"/>
        <v>1.3049999999998561E-4</v>
      </c>
    </row>
    <row r="3615" spans="1:4">
      <c r="A3615">
        <v>0.35859999999999997</v>
      </c>
      <c r="B3615">
        <v>1.3052307692307701</v>
      </c>
      <c r="C3615" s="21">
        <f t="shared" ref="C3615:C3678" si="115">A3615-A3614</f>
        <v>9.9999999999988987E-5</v>
      </c>
      <c r="D3615" s="21">
        <f t="shared" ref="D3615:D3678" si="116">B3615*C3615</f>
        <v>1.3052307692306263E-4</v>
      </c>
    </row>
    <row r="3616" spans="1:4">
      <c r="A3616">
        <v>0.35870000000000002</v>
      </c>
      <c r="B3616">
        <v>1.30546153846154</v>
      </c>
      <c r="C3616" s="21">
        <f t="shared" si="115"/>
        <v>1.000000000000445E-4</v>
      </c>
      <c r="D3616" s="21">
        <f t="shared" si="116"/>
        <v>1.305461538462121E-4</v>
      </c>
    </row>
    <row r="3617" spans="1:4">
      <c r="A3617">
        <v>0.35880000000000001</v>
      </c>
      <c r="B3617">
        <v>1.3056923076923099</v>
      </c>
      <c r="C3617" s="21">
        <f t="shared" si="115"/>
        <v>9.9999999999988987E-5</v>
      </c>
      <c r="D3617" s="21">
        <f t="shared" si="116"/>
        <v>1.3056923076921662E-4</v>
      </c>
    </row>
    <row r="3618" spans="1:4">
      <c r="A3618">
        <v>0.3589</v>
      </c>
      <c r="B3618">
        <v>1.3059230769230801</v>
      </c>
      <c r="C3618" s="21">
        <f t="shared" si="115"/>
        <v>9.9999999999988987E-5</v>
      </c>
      <c r="D3618" s="21">
        <f t="shared" si="116"/>
        <v>1.3059230769229361E-4</v>
      </c>
    </row>
    <row r="3619" spans="1:4">
      <c r="A3619">
        <v>0.35899999999999999</v>
      </c>
      <c r="B3619">
        <v>1.30615384615385</v>
      </c>
      <c r="C3619" s="21">
        <f t="shared" si="115"/>
        <v>9.9999999999988987E-5</v>
      </c>
      <c r="D3619" s="21">
        <f t="shared" si="116"/>
        <v>1.3061538461537061E-4</v>
      </c>
    </row>
    <row r="3620" spans="1:4">
      <c r="A3620">
        <v>0.35909999999999997</v>
      </c>
      <c r="B3620">
        <v>1.3063846153846199</v>
      </c>
      <c r="C3620" s="21">
        <f t="shared" si="115"/>
        <v>9.9999999999988987E-5</v>
      </c>
      <c r="D3620" s="21">
        <f t="shared" si="116"/>
        <v>1.306384615384476E-4</v>
      </c>
    </row>
    <row r="3621" spans="1:4">
      <c r="A3621">
        <v>0.35920000000000002</v>
      </c>
      <c r="B3621">
        <v>1.3066153846153801</v>
      </c>
      <c r="C3621" s="21">
        <f t="shared" si="115"/>
        <v>1.000000000000445E-4</v>
      </c>
      <c r="D3621" s="21">
        <f t="shared" si="116"/>
        <v>1.3066153846159615E-4</v>
      </c>
    </row>
    <row r="3622" spans="1:4">
      <c r="A3622">
        <v>0.35930000000000001</v>
      </c>
      <c r="B3622">
        <v>1.30684615384615</v>
      </c>
      <c r="C3622" s="21">
        <f t="shared" si="115"/>
        <v>9.9999999999988987E-5</v>
      </c>
      <c r="D3622" s="21">
        <f t="shared" si="116"/>
        <v>1.3068461538460062E-4</v>
      </c>
    </row>
    <row r="3623" spans="1:4">
      <c r="A3623">
        <v>0.3594</v>
      </c>
      <c r="B3623">
        <v>1.3070769230769199</v>
      </c>
      <c r="C3623" s="21">
        <f t="shared" si="115"/>
        <v>9.9999999999988987E-5</v>
      </c>
      <c r="D3623" s="21">
        <f t="shared" si="116"/>
        <v>1.3070769230767758E-4</v>
      </c>
    </row>
    <row r="3624" spans="1:4">
      <c r="A3624">
        <v>0.35949999999999999</v>
      </c>
      <c r="B3624">
        <v>1.3073076923076901</v>
      </c>
      <c r="C3624" s="21">
        <f t="shared" si="115"/>
        <v>9.9999999999988987E-5</v>
      </c>
      <c r="D3624" s="21">
        <f t="shared" si="116"/>
        <v>1.307307692307546E-4</v>
      </c>
    </row>
    <row r="3625" spans="1:4">
      <c r="A3625">
        <v>0.35959999999999998</v>
      </c>
      <c r="B3625">
        <v>1.30753846153846</v>
      </c>
      <c r="C3625" s="21">
        <f t="shared" si="115"/>
        <v>9.9999999999988987E-5</v>
      </c>
      <c r="D3625" s="21">
        <f t="shared" si="116"/>
        <v>1.307538461538316E-4</v>
      </c>
    </row>
    <row r="3626" spans="1:4">
      <c r="A3626">
        <v>0.35970000000000002</v>
      </c>
      <c r="B3626">
        <v>1.3077692307692299</v>
      </c>
      <c r="C3626" s="21">
        <f t="shared" si="115"/>
        <v>1.000000000000445E-4</v>
      </c>
      <c r="D3626" s="21">
        <f t="shared" si="116"/>
        <v>1.3077692307698118E-4</v>
      </c>
    </row>
    <row r="3627" spans="1:4">
      <c r="A3627">
        <v>0.35980000000000001</v>
      </c>
      <c r="B3627">
        <v>1.3080000000000001</v>
      </c>
      <c r="C3627" s="21">
        <f t="shared" si="115"/>
        <v>9.9999999999988987E-5</v>
      </c>
      <c r="D3627" s="21">
        <f t="shared" si="116"/>
        <v>1.3079999999998559E-4</v>
      </c>
    </row>
    <row r="3628" spans="1:4">
      <c r="A3628">
        <v>0.3599</v>
      </c>
      <c r="B3628">
        <v>1.30823076923077</v>
      </c>
      <c r="C3628" s="21">
        <f t="shared" si="115"/>
        <v>9.9999999999988987E-5</v>
      </c>
      <c r="D3628" s="21">
        <f t="shared" si="116"/>
        <v>1.3082307692306258E-4</v>
      </c>
    </row>
    <row r="3629" spans="1:4">
      <c r="A3629">
        <v>0.36</v>
      </c>
      <c r="B3629">
        <v>1.3084615384615399</v>
      </c>
      <c r="C3629" s="21">
        <f t="shared" si="115"/>
        <v>9.9999999999988987E-5</v>
      </c>
      <c r="D3629" s="21">
        <f t="shared" si="116"/>
        <v>1.3084615384613958E-4</v>
      </c>
    </row>
    <row r="3630" spans="1:4">
      <c r="A3630">
        <v>0.36009999999999998</v>
      </c>
      <c r="B3630">
        <v>1.30869230769231</v>
      </c>
      <c r="C3630" s="21">
        <f t="shared" si="115"/>
        <v>9.9999999999988987E-5</v>
      </c>
      <c r="D3630" s="21">
        <f t="shared" si="116"/>
        <v>1.308692307692166E-4</v>
      </c>
    </row>
    <row r="3631" spans="1:4">
      <c r="A3631">
        <v>0.36020000000000002</v>
      </c>
      <c r="B3631">
        <v>1.30892307692308</v>
      </c>
      <c r="C3631" s="21">
        <f t="shared" si="115"/>
        <v>1.000000000000445E-4</v>
      </c>
      <c r="D3631" s="21">
        <f t="shared" si="116"/>
        <v>1.3089230769236623E-4</v>
      </c>
    </row>
    <row r="3632" spans="1:4">
      <c r="A3632">
        <v>0.36030000000000001</v>
      </c>
      <c r="B3632">
        <v>1.3091538461538501</v>
      </c>
      <c r="C3632" s="21">
        <f t="shared" si="115"/>
        <v>9.9999999999988987E-5</v>
      </c>
      <c r="D3632" s="21">
        <f t="shared" si="116"/>
        <v>1.3091538461537059E-4</v>
      </c>
    </row>
    <row r="3633" spans="1:4">
      <c r="A3633">
        <v>0.3604</v>
      </c>
      <c r="B3633">
        <v>1.30938461538462</v>
      </c>
      <c r="C3633" s="21">
        <f t="shared" si="115"/>
        <v>9.9999999999988987E-5</v>
      </c>
      <c r="D3633" s="21">
        <f t="shared" si="116"/>
        <v>1.3093846153844758E-4</v>
      </c>
    </row>
    <row r="3634" spans="1:4">
      <c r="A3634">
        <v>0.36049999999999999</v>
      </c>
      <c r="B3634">
        <v>1.30961538461538</v>
      </c>
      <c r="C3634" s="21">
        <f t="shared" si="115"/>
        <v>9.9999999999988987E-5</v>
      </c>
      <c r="D3634" s="21">
        <f t="shared" si="116"/>
        <v>1.3096153846152357E-4</v>
      </c>
    </row>
    <row r="3635" spans="1:4">
      <c r="A3635">
        <v>0.36059999999999998</v>
      </c>
      <c r="B3635">
        <v>1.3098461538461501</v>
      </c>
      <c r="C3635" s="21">
        <f t="shared" si="115"/>
        <v>9.9999999999988987E-5</v>
      </c>
      <c r="D3635" s="21">
        <f t="shared" si="116"/>
        <v>1.309846153846006E-4</v>
      </c>
    </row>
    <row r="3636" spans="1:4">
      <c r="A3636">
        <v>0.36070000000000002</v>
      </c>
      <c r="B3636">
        <v>1.31007692307692</v>
      </c>
      <c r="C3636" s="21">
        <f t="shared" si="115"/>
        <v>1.000000000000445E-4</v>
      </c>
      <c r="D3636" s="21">
        <f t="shared" si="116"/>
        <v>1.3100769230775029E-4</v>
      </c>
    </row>
    <row r="3637" spans="1:4">
      <c r="A3637">
        <v>0.36080000000000001</v>
      </c>
      <c r="B3637">
        <v>1.31030769230769</v>
      </c>
      <c r="C3637" s="21">
        <f t="shared" si="115"/>
        <v>9.9999999999988987E-5</v>
      </c>
      <c r="D3637" s="21">
        <f t="shared" si="116"/>
        <v>1.3103076923075456E-4</v>
      </c>
    </row>
    <row r="3638" spans="1:4">
      <c r="A3638">
        <v>0.3609</v>
      </c>
      <c r="B3638">
        <v>1.3105384615384601</v>
      </c>
      <c r="C3638" s="21">
        <f t="shared" si="115"/>
        <v>9.9999999999988987E-5</v>
      </c>
      <c r="D3638" s="21">
        <f t="shared" si="116"/>
        <v>1.3105384615383158E-4</v>
      </c>
    </row>
    <row r="3639" spans="1:4">
      <c r="A3639">
        <v>0.36099999999999999</v>
      </c>
      <c r="B3639">
        <v>1.31076923076923</v>
      </c>
      <c r="C3639" s="21">
        <f t="shared" si="115"/>
        <v>9.9999999999988987E-5</v>
      </c>
      <c r="D3639" s="21">
        <f t="shared" si="116"/>
        <v>1.3107692307690857E-4</v>
      </c>
    </row>
    <row r="3640" spans="1:4">
      <c r="A3640">
        <v>0.36109999999999998</v>
      </c>
      <c r="B3640">
        <v>1.3109999999999999</v>
      </c>
      <c r="C3640" s="21">
        <f t="shared" si="115"/>
        <v>9.9999999999988987E-5</v>
      </c>
      <c r="D3640" s="21">
        <f t="shared" si="116"/>
        <v>1.3109999999998557E-4</v>
      </c>
    </row>
    <row r="3641" spans="1:4">
      <c r="A3641">
        <v>0.36120000000000002</v>
      </c>
      <c r="B3641">
        <v>1.3112307692307701</v>
      </c>
      <c r="C3641" s="21">
        <f t="shared" si="115"/>
        <v>1.000000000000445E-4</v>
      </c>
      <c r="D3641" s="21">
        <f t="shared" si="116"/>
        <v>1.3112307692313537E-4</v>
      </c>
    </row>
    <row r="3642" spans="1:4">
      <c r="A3642">
        <v>0.36130000000000001</v>
      </c>
      <c r="B3642">
        <v>1.31146153846154</v>
      </c>
      <c r="C3642" s="21">
        <f t="shared" si="115"/>
        <v>9.9999999999988987E-5</v>
      </c>
      <c r="D3642" s="21">
        <f t="shared" si="116"/>
        <v>1.3114615384613956E-4</v>
      </c>
    </row>
    <row r="3643" spans="1:4">
      <c r="A3643">
        <v>0.3614</v>
      </c>
      <c r="B3643">
        <v>1.3116923076923099</v>
      </c>
      <c r="C3643" s="21">
        <f t="shared" si="115"/>
        <v>9.9999999999988987E-5</v>
      </c>
      <c r="D3643" s="21">
        <f t="shared" si="116"/>
        <v>1.3116923076921655E-4</v>
      </c>
    </row>
    <row r="3644" spans="1:4">
      <c r="A3644">
        <v>0.36149999999999999</v>
      </c>
      <c r="B3644">
        <v>1.3119230769230801</v>
      </c>
      <c r="C3644" s="21">
        <f t="shared" si="115"/>
        <v>9.9999999999988987E-5</v>
      </c>
      <c r="D3644" s="21">
        <f t="shared" si="116"/>
        <v>1.3119230769229355E-4</v>
      </c>
    </row>
    <row r="3645" spans="1:4">
      <c r="A3645">
        <v>0.36159999999999998</v>
      </c>
      <c r="B3645">
        <v>1.31215384615385</v>
      </c>
      <c r="C3645" s="21">
        <f t="shared" si="115"/>
        <v>9.9999999999988987E-5</v>
      </c>
      <c r="D3645" s="21">
        <f t="shared" si="116"/>
        <v>1.3121538461537054E-4</v>
      </c>
    </row>
    <row r="3646" spans="1:4">
      <c r="A3646">
        <v>0.36170000000000002</v>
      </c>
      <c r="B3646">
        <v>1.3123846153846199</v>
      </c>
      <c r="C3646" s="21">
        <f t="shared" si="115"/>
        <v>1.000000000000445E-4</v>
      </c>
      <c r="D3646" s="21">
        <f t="shared" si="116"/>
        <v>1.3123846153852039E-4</v>
      </c>
    </row>
    <row r="3647" spans="1:4">
      <c r="A3647">
        <v>0.36180000000000001</v>
      </c>
      <c r="B3647">
        <v>1.3126153846153801</v>
      </c>
      <c r="C3647" s="21">
        <f t="shared" si="115"/>
        <v>9.9999999999988987E-5</v>
      </c>
      <c r="D3647" s="21">
        <f t="shared" si="116"/>
        <v>1.3126153846152355E-4</v>
      </c>
    </row>
    <row r="3648" spans="1:4">
      <c r="A3648">
        <v>0.3619</v>
      </c>
      <c r="B3648">
        <v>1.31284615384615</v>
      </c>
      <c r="C3648" s="21">
        <f t="shared" si="115"/>
        <v>9.9999999999988987E-5</v>
      </c>
      <c r="D3648" s="21">
        <f t="shared" si="116"/>
        <v>1.3128461538460055E-4</v>
      </c>
    </row>
    <row r="3649" spans="1:4">
      <c r="A3649">
        <v>0.36199999999999999</v>
      </c>
      <c r="B3649">
        <v>1.3130769230769199</v>
      </c>
      <c r="C3649" s="21">
        <f t="shared" si="115"/>
        <v>9.9999999999988987E-5</v>
      </c>
      <c r="D3649" s="21">
        <f t="shared" si="116"/>
        <v>1.3130769230767754E-4</v>
      </c>
    </row>
    <row r="3650" spans="1:4">
      <c r="A3650">
        <v>0.36209999999999998</v>
      </c>
      <c r="B3650">
        <v>1.3133076923076901</v>
      </c>
      <c r="C3650" s="21">
        <f t="shared" si="115"/>
        <v>9.9999999999988987E-5</v>
      </c>
      <c r="D3650" s="21">
        <f t="shared" si="116"/>
        <v>1.3133076923075454E-4</v>
      </c>
    </row>
    <row r="3651" spans="1:4">
      <c r="A3651">
        <v>0.36220000000000002</v>
      </c>
      <c r="B3651">
        <v>1.31353846153846</v>
      </c>
      <c r="C3651" s="21">
        <f t="shared" si="115"/>
        <v>1.000000000000445E-4</v>
      </c>
      <c r="D3651" s="21">
        <f t="shared" si="116"/>
        <v>1.3135384615390444E-4</v>
      </c>
    </row>
    <row r="3652" spans="1:4">
      <c r="A3652">
        <v>0.36230000000000001</v>
      </c>
      <c r="B3652">
        <v>1.3137692307692299</v>
      </c>
      <c r="C3652" s="21">
        <f t="shared" si="115"/>
        <v>9.9999999999988987E-5</v>
      </c>
      <c r="D3652" s="21">
        <f t="shared" si="116"/>
        <v>1.3137692307690853E-4</v>
      </c>
    </row>
    <row r="3653" spans="1:4">
      <c r="A3653">
        <v>0.3624</v>
      </c>
      <c r="B3653">
        <v>1.3140000000000001</v>
      </c>
      <c r="C3653" s="21">
        <f t="shared" si="115"/>
        <v>9.9999999999988987E-5</v>
      </c>
      <c r="D3653" s="21">
        <f t="shared" si="116"/>
        <v>1.3139999999998552E-4</v>
      </c>
    </row>
    <row r="3654" spans="1:4">
      <c r="A3654">
        <v>0.36249999999999999</v>
      </c>
      <c r="B3654">
        <v>1.31423076923077</v>
      </c>
      <c r="C3654" s="21">
        <f t="shared" si="115"/>
        <v>9.9999999999988987E-5</v>
      </c>
      <c r="D3654" s="21">
        <f t="shared" si="116"/>
        <v>1.3142307692306252E-4</v>
      </c>
    </row>
    <row r="3655" spans="1:4">
      <c r="A3655">
        <v>0.36259999999999998</v>
      </c>
      <c r="B3655">
        <v>1.3144615384615399</v>
      </c>
      <c r="C3655" s="21">
        <f t="shared" si="115"/>
        <v>9.9999999999988987E-5</v>
      </c>
      <c r="D3655" s="21">
        <f t="shared" si="116"/>
        <v>1.3144615384613951E-4</v>
      </c>
    </row>
    <row r="3656" spans="1:4">
      <c r="A3656">
        <v>0.36270000000000002</v>
      </c>
      <c r="B3656">
        <v>1.31469230769231</v>
      </c>
      <c r="C3656" s="21">
        <f t="shared" si="115"/>
        <v>1.000000000000445E-4</v>
      </c>
      <c r="D3656" s="21">
        <f t="shared" si="116"/>
        <v>1.314692307692895E-4</v>
      </c>
    </row>
    <row r="3657" spans="1:4">
      <c r="A3657">
        <v>0.36280000000000001</v>
      </c>
      <c r="B3657">
        <v>1.31492307692308</v>
      </c>
      <c r="C3657" s="21">
        <f t="shared" si="115"/>
        <v>9.9999999999988987E-5</v>
      </c>
      <c r="D3657" s="21">
        <f t="shared" si="116"/>
        <v>1.3149230769229353E-4</v>
      </c>
    </row>
    <row r="3658" spans="1:4">
      <c r="A3658">
        <v>0.3629</v>
      </c>
      <c r="B3658">
        <v>1.3151538461538499</v>
      </c>
      <c r="C3658" s="21">
        <f t="shared" si="115"/>
        <v>9.9999999999988987E-5</v>
      </c>
      <c r="D3658" s="21">
        <f t="shared" si="116"/>
        <v>1.3151538461537049E-4</v>
      </c>
    </row>
    <row r="3659" spans="1:4">
      <c r="A3659">
        <v>0.36299999999999999</v>
      </c>
      <c r="B3659">
        <v>1.31538461538462</v>
      </c>
      <c r="C3659" s="21">
        <f t="shared" si="115"/>
        <v>9.9999999999988987E-5</v>
      </c>
      <c r="D3659" s="21">
        <f t="shared" si="116"/>
        <v>1.3153846153844752E-4</v>
      </c>
    </row>
    <row r="3660" spans="1:4">
      <c r="A3660">
        <v>0.36309999999999998</v>
      </c>
      <c r="B3660">
        <v>1.31561538461538</v>
      </c>
      <c r="C3660" s="21">
        <f t="shared" si="115"/>
        <v>9.9999999999988987E-5</v>
      </c>
      <c r="D3660" s="21">
        <f t="shared" si="116"/>
        <v>1.3156153846152351E-4</v>
      </c>
    </row>
    <row r="3661" spans="1:4">
      <c r="A3661">
        <v>0.36320000000000002</v>
      </c>
      <c r="B3661">
        <v>1.3158461538461499</v>
      </c>
      <c r="C3661" s="21">
        <f t="shared" si="115"/>
        <v>1.000000000000445E-4</v>
      </c>
      <c r="D3661" s="21">
        <f t="shared" si="116"/>
        <v>1.3158461538467355E-4</v>
      </c>
    </row>
    <row r="3662" spans="1:4">
      <c r="A3662">
        <v>0.36330000000000001</v>
      </c>
      <c r="B3662">
        <v>1.31607692307692</v>
      </c>
      <c r="C3662" s="21">
        <f t="shared" si="115"/>
        <v>9.9999999999988987E-5</v>
      </c>
      <c r="D3662" s="21">
        <f t="shared" si="116"/>
        <v>1.316076923076775E-4</v>
      </c>
    </row>
    <row r="3663" spans="1:4">
      <c r="A3663">
        <v>0.3634</v>
      </c>
      <c r="B3663">
        <v>1.31630769230769</v>
      </c>
      <c r="C3663" s="21">
        <f t="shared" si="115"/>
        <v>9.9999999999988987E-5</v>
      </c>
      <c r="D3663" s="21">
        <f t="shared" si="116"/>
        <v>1.3163076923075449E-4</v>
      </c>
    </row>
    <row r="3664" spans="1:4">
      <c r="A3664">
        <v>0.36349999999999999</v>
      </c>
      <c r="B3664">
        <v>1.3165384615384601</v>
      </c>
      <c r="C3664" s="21">
        <f t="shared" si="115"/>
        <v>9.9999999999988987E-5</v>
      </c>
      <c r="D3664" s="21">
        <f t="shared" si="116"/>
        <v>1.3165384615383151E-4</v>
      </c>
    </row>
    <row r="3665" spans="1:4">
      <c r="A3665">
        <v>0.36359999999999998</v>
      </c>
      <c r="B3665">
        <v>1.31676923076923</v>
      </c>
      <c r="C3665" s="21">
        <f t="shared" si="115"/>
        <v>9.9999999999988987E-5</v>
      </c>
      <c r="D3665" s="21">
        <f t="shared" si="116"/>
        <v>1.3167692307690851E-4</v>
      </c>
    </row>
    <row r="3666" spans="1:4">
      <c r="A3666">
        <v>0.36370000000000002</v>
      </c>
      <c r="B3666">
        <v>1.3169999999999999</v>
      </c>
      <c r="C3666" s="21">
        <f t="shared" si="115"/>
        <v>1.000000000000445E-4</v>
      </c>
      <c r="D3666" s="21">
        <f t="shared" si="116"/>
        <v>1.317000000000586E-4</v>
      </c>
    </row>
    <row r="3667" spans="1:4">
      <c r="A3667">
        <v>0.36380000000000001</v>
      </c>
      <c r="B3667">
        <v>1.3172307692307701</v>
      </c>
      <c r="C3667" s="21">
        <f t="shared" si="115"/>
        <v>9.9999999999988987E-5</v>
      </c>
      <c r="D3667" s="21">
        <f t="shared" si="116"/>
        <v>1.317230769230625E-4</v>
      </c>
    </row>
    <row r="3668" spans="1:4">
      <c r="A3668">
        <v>0.3639</v>
      </c>
      <c r="B3668">
        <v>1.31746153846154</v>
      </c>
      <c r="C3668" s="21">
        <f t="shared" si="115"/>
        <v>9.9999999999988987E-5</v>
      </c>
      <c r="D3668" s="21">
        <f t="shared" si="116"/>
        <v>1.3174615384613949E-4</v>
      </c>
    </row>
    <row r="3669" spans="1:4">
      <c r="A3669">
        <v>0.36399999999999999</v>
      </c>
      <c r="B3669">
        <v>1.3176923076923099</v>
      </c>
      <c r="C3669" s="21">
        <f t="shared" si="115"/>
        <v>9.9999999999988987E-5</v>
      </c>
      <c r="D3669" s="21">
        <f t="shared" si="116"/>
        <v>1.3176923076921649E-4</v>
      </c>
    </row>
    <row r="3670" spans="1:4">
      <c r="A3670">
        <v>0.36409999999999998</v>
      </c>
      <c r="B3670">
        <v>1.3179230769230801</v>
      </c>
      <c r="C3670" s="21">
        <f t="shared" si="115"/>
        <v>9.9999999999988987E-5</v>
      </c>
      <c r="D3670" s="21">
        <f t="shared" si="116"/>
        <v>1.3179230769229351E-4</v>
      </c>
    </row>
    <row r="3671" spans="1:4">
      <c r="A3671">
        <v>0.36420000000000002</v>
      </c>
      <c r="B3671">
        <v>1.31815384615385</v>
      </c>
      <c r="C3671" s="21">
        <f t="shared" si="115"/>
        <v>1.000000000000445E-4</v>
      </c>
      <c r="D3671" s="21">
        <f t="shared" si="116"/>
        <v>1.3181538461544366E-4</v>
      </c>
    </row>
    <row r="3672" spans="1:4">
      <c r="A3672">
        <v>0.36430000000000001</v>
      </c>
      <c r="B3672">
        <v>1.3183846153846199</v>
      </c>
      <c r="C3672" s="21">
        <f t="shared" si="115"/>
        <v>9.9999999999988987E-5</v>
      </c>
      <c r="D3672" s="21">
        <f t="shared" si="116"/>
        <v>1.3183846153844747E-4</v>
      </c>
    </row>
    <row r="3673" spans="1:4">
      <c r="A3673">
        <v>0.3644</v>
      </c>
      <c r="B3673">
        <v>1.3186153846153801</v>
      </c>
      <c r="C3673" s="21">
        <f t="shared" si="115"/>
        <v>9.9999999999988987E-5</v>
      </c>
      <c r="D3673" s="21">
        <f t="shared" si="116"/>
        <v>1.3186153846152349E-4</v>
      </c>
    </row>
    <row r="3674" spans="1:4">
      <c r="A3674">
        <v>0.36449999999999999</v>
      </c>
      <c r="B3674">
        <v>1.31884615384615</v>
      </c>
      <c r="C3674" s="21">
        <f t="shared" si="115"/>
        <v>9.9999999999988987E-5</v>
      </c>
      <c r="D3674" s="21">
        <f t="shared" si="116"/>
        <v>1.3188461538460048E-4</v>
      </c>
    </row>
    <row r="3675" spans="1:4">
      <c r="A3675">
        <v>0.36459999999999998</v>
      </c>
      <c r="B3675">
        <v>1.3190769230769199</v>
      </c>
      <c r="C3675" s="21">
        <f t="shared" si="115"/>
        <v>9.9999999999988987E-5</v>
      </c>
      <c r="D3675" s="21">
        <f t="shared" si="116"/>
        <v>1.3190769230767748E-4</v>
      </c>
    </row>
    <row r="3676" spans="1:4">
      <c r="A3676">
        <v>0.36470000000000002</v>
      </c>
      <c r="B3676">
        <v>1.3193076923076901</v>
      </c>
      <c r="C3676" s="21">
        <f t="shared" si="115"/>
        <v>1.000000000000445E-4</v>
      </c>
      <c r="D3676" s="21">
        <f t="shared" si="116"/>
        <v>1.3193076923082771E-4</v>
      </c>
    </row>
    <row r="3677" spans="1:4">
      <c r="A3677">
        <v>0.36480000000000001</v>
      </c>
      <c r="B3677">
        <v>1.31953846153846</v>
      </c>
      <c r="C3677" s="21">
        <f t="shared" si="115"/>
        <v>9.9999999999988987E-5</v>
      </c>
      <c r="D3677" s="21">
        <f t="shared" si="116"/>
        <v>1.3195384615383147E-4</v>
      </c>
    </row>
    <row r="3678" spans="1:4">
      <c r="A3678">
        <v>0.3649</v>
      </c>
      <c r="B3678">
        <v>1.3197692307692299</v>
      </c>
      <c r="C3678" s="21">
        <f t="shared" si="115"/>
        <v>9.9999999999988987E-5</v>
      </c>
      <c r="D3678" s="21">
        <f t="shared" si="116"/>
        <v>1.3197692307690846E-4</v>
      </c>
    </row>
    <row r="3679" spans="1:4">
      <c r="A3679">
        <v>0.36499999999999999</v>
      </c>
      <c r="B3679">
        <v>1.32</v>
      </c>
      <c r="C3679" s="21">
        <f t="shared" ref="C3679:C3742" si="117">A3679-A3678</f>
        <v>9.9999999999988987E-5</v>
      </c>
      <c r="D3679" s="21">
        <f t="shared" ref="D3679:D3742" si="118">B3679*C3679</f>
        <v>1.3199999999998548E-4</v>
      </c>
    </row>
    <row r="3680" spans="1:4">
      <c r="A3680">
        <v>0.36509999999999998</v>
      </c>
      <c r="B3680">
        <v>1.32015384615385</v>
      </c>
      <c r="C3680" s="21">
        <f t="shared" si="117"/>
        <v>9.9999999999988987E-5</v>
      </c>
      <c r="D3680" s="21">
        <f t="shared" si="118"/>
        <v>1.3201538461537045E-4</v>
      </c>
    </row>
    <row r="3681" spans="1:4">
      <c r="A3681">
        <v>0.36520000000000002</v>
      </c>
      <c r="B3681">
        <v>1.32030769230769</v>
      </c>
      <c r="C3681" s="21">
        <f t="shared" si="117"/>
        <v>1.000000000000445E-4</v>
      </c>
      <c r="D3681" s="21">
        <f t="shared" si="118"/>
        <v>1.3203076923082774E-4</v>
      </c>
    </row>
    <row r="3682" spans="1:4">
      <c r="A3682">
        <v>0.36530000000000001</v>
      </c>
      <c r="B3682">
        <v>1.3204615384615399</v>
      </c>
      <c r="C3682" s="21">
        <f t="shared" si="117"/>
        <v>9.9999999999988987E-5</v>
      </c>
      <c r="D3682" s="21">
        <f t="shared" si="118"/>
        <v>1.3204615384613944E-4</v>
      </c>
    </row>
    <row r="3683" spans="1:4">
      <c r="A3683">
        <v>0.3654</v>
      </c>
      <c r="B3683">
        <v>1.3206153846153801</v>
      </c>
      <c r="C3683" s="21">
        <f t="shared" si="117"/>
        <v>9.9999999999988987E-5</v>
      </c>
      <c r="D3683" s="21">
        <f t="shared" si="118"/>
        <v>1.3206153846152347E-4</v>
      </c>
    </row>
    <row r="3684" spans="1:4">
      <c r="A3684">
        <v>0.36549999999999999</v>
      </c>
      <c r="B3684">
        <v>1.32076923076923</v>
      </c>
      <c r="C3684" s="21">
        <f t="shared" si="117"/>
        <v>9.9999999999988987E-5</v>
      </c>
      <c r="D3684" s="21">
        <f t="shared" si="118"/>
        <v>1.3207692307690846E-4</v>
      </c>
    </row>
    <row r="3685" spans="1:4">
      <c r="A3685">
        <v>0.36559999999999998</v>
      </c>
      <c r="B3685">
        <v>1.32092307692308</v>
      </c>
      <c r="C3685" s="21">
        <f t="shared" si="117"/>
        <v>9.9999999999988987E-5</v>
      </c>
      <c r="D3685" s="21">
        <f t="shared" si="118"/>
        <v>1.3209230769229346E-4</v>
      </c>
    </row>
    <row r="3686" spans="1:4">
      <c r="A3686">
        <v>0.36570000000000003</v>
      </c>
      <c r="B3686">
        <v>1.3210769230769199</v>
      </c>
      <c r="C3686" s="21">
        <f t="shared" si="117"/>
        <v>1.000000000000445E-4</v>
      </c>
      <c r="D3686" s="21">
        <f t="shared" si="118"/>
        <v>1.3210769230775077E-4</v>
      </c>
    </row>
    <row r="3687" spans="1:4">
      <c r="A3687">
        <v>0.36580000000000001</v>
      </c>
      <c r="B3687">
        <v>1.3212307692307701</v>
      </c>
      <c r="C3687" s="21">
        <f t="shared" si="117"/>
        <v>9.9999999999988987E-5</v>
      </c>
      <c r="D3687" s="21">
        <f t="shared" si="118"/>
        <v>1.3212307692306245E-4</v>
      </c>
    </row>
    <row r="3688" spans="1:4">
      <c r="A3688">
        <v>0.3659</v>
      </c>
      <c r="B3688">
        <v>1.32138461538462</v>
      </c>
      <c r="C3688" s="21">
        <f t="shared" si="117"/>
        <v>9.9999999999988987E-5</v>
      </c>
      <c r="D3688" s="21">
        <f t="shared" si="118"/>
        <v>1.3213846153844745E-4</v>
      </c>
    </row>
    <row r="3689" spans="1:4">
      <c r="A3689">
        <v>0.36599999999999999</v>
      </c>
      <c r="B3689">
        <v>1.32153846153846</v>
      </c>
      <c r="C3689" s="21">
        <f t="shared" si="117"/>
        <v>9.9999999999988987E-5</v>
      </c>
      <c r="D3689" s="21">
        <f t="shared" si="118"/>
        <v>1.3215384615383144E-4</v>
      </c>
    </row>
    <row r="3690" spans="1:4">
      <c r="A3690">
        <v>0.36609999999999998</v>
      </c>
      <c r="B3690">
        <v>1.3216923076923099</v>
      </c>
      <c r="C3690" s="21">
        <f t="shared" si="117"/>
        <v>9.9999999999988987E-5</v>
      </c>
      <c r="D3690" s="21">
        <f t="shared" si="118"/>
        <v>1.3216923076921644E-4</v>
      </c>
    </row>
    <row r="3691" spans="1:4">
      <c r="A3691">
        <v>0.36620000000000003</v>
      </c>
      <c r="B3691">
        <v>1.3218461538461499</v>
      </c>
      <c r="C3691" s="21">
        <f t="shared" si="117"/>
        <v>1.000000000000445E-4</v>
      </c>
      <c r="D3691" s="21">
        <f t="shared" si="118"/>
        <v>1.3218461538467381E-4</v>
      </c>
    </row>
    <row r="3692" spans="1:4">
      <c r="A3692">
        <v>0.36630000000000001</v>
      </c>
      <c r="B3692">
        <v>1.3220000000000001</v>
      </c>
      <c r="C3692" s="21">
        <f t="shared" si="117"/>
        <v>9.9999999999988987E-5</v>
      </c>
      <c r="D3692" s="21">
        <f t="shared" si="118"/>
        <v>1.3219999999998546E-4</v>
      </c>
    </row>
    <row r="3693" spans="1:4">
      <c r="A3693">
        <v>0.3664</v>
      </c>
      <c r="B3693">
        <v>1.32215384615385</v>
      </c>
      <c r="C3693" s="21">
        <f t="shared" si="117"/>
        <v>9.9999999999988987E-5</v>
      </c>
      <c r="D3693" s="21">
        <f t="shared" si="118"/>
        <v>1.3221538461537043E-4</v>
      </c>
    </row>
    <row r="3694" spans="1:4">
      <c r="A3694">
        <v>0.36649999999999999</v>
      </c>
      <c r="B3694">
        <v>1.32230769230769</v>
      </c>
      <c r="C3694" s="21">
        <f t="shared" si="117"/>
        <v>9.9999999999988987E-5</v>
      </c>
      <c r="D3694" s="21">
        <f t="shared" si="118"/>
        <v>1.3223076923075442E-4</v>
      </c>
    </row>
    <row r="3695" spans="1:4">
      <c r="A3695">
        <v>0.36659999999999998</v>
      </c>
      <c r="B3695">
        <v>1.3224615384615399</v>
      </c>
      <c r="C3695" s="21">
        <f t="shared" si="117"/>
        <v>9.9999999999988987E-5</v>
      </c>
      <c r="D3695" s="21">
        <f t="shared" si="118"/>
        <v>1.3224615384613942E-4</v>
      </c>
    </row>
    <row r="3696" spans="1:4">
      <c r="A3696">
        <v>0.36670000000000003</v>
      </c>
      <c r="B3696">
        <v>1.3226153846153801</v>
      </c>
      <c r="C3696" s="21">
        <f t="shared" si="117"/>
        <v>1.000000000000445E-4</v>
      </c>
      <c r="D3696" s="21">
        <f t="shared" si="118"/>
        <v>1.3226153846159687E-4</v>
      </c>
    </row>
    <row r="3697" spans="1:4">
      <c r="A3697">
        <v>0.36680000000000001</v>
      </c>
      <c r="B3697">
        <v>1.32276923076923</v>
      </c>
      <c r="C3697" s="21">
        <f t="shared" si="117"/>
        <v>9.9999999999988987E-5</v>
      </c>
      <c r="D3697" s="21">
        <f t="shared" si="118"/>
        <v>1.3227692307690844E-4</v>
      </c>
    </row>
    <row r="3698" spans="1:4">
      <c r="A3698">
        <v>0.3669</v>
      </c>
      <c r="B3698">
        <v>1.32292307692308</v>
      </c>
      <c r="C3698" s="21">
        <f t="shared" si="117"/>
        <v>9.9999999999988987E-5</v>
      </c>
      <c r="D3698" s="21">
        <f t="shared" si="118"/>
        <v>1.3229230769229344E-4</v>
      </c>
    </row>
    <row r="3699" spans="1:4">
      <c r="A3699">
        <v>0.36699999999999999</v>
      </c>
      <c r="B3699">
        <v>1.3230769230769199</v>
      </c>
      <c r="C3699" s="21">
        <f t="shared" si="117"/>
        <v>9.9999999999988987E-5</v>
      </c>
      <c r="D3699" s="21">
        <f t="shared" si="118"/>
        <v>1.3230769230767743E-4</v>
      </c>
    </row>
    <row r="3700" spans="1:4">
      <c r="A3700">
        <v>0.36709999999999998</v>
      </c>
      <c r="B3700">
        <v>1.3232307692307701</v>
      </c>
      <c r="C3700" s="21">
        <f t="shared" si="117"/>
        <v>9.9999999999988987E-5</v>
      </c>
      <c r="D3700" s="21">
        <f t="shared" si="118"/>
        <v>1.3232307692306243E-4</v>
      </c>
    </row>
    <row r="3701" spans="1:4">
      <c r="A3701">
        <v>0.36720000000000003</v>
      </c>
      <c r="B3701">
        <v>1.32338461538462</v>
      </c>
      <c r="C3701" s="21">
        <f t="shared" si="117"/>
        <v>1.000000000000445E-4</v>
      </c>
      <c r="D3701" s="21">
        <f t="shared" si="118"/>
        <v>1.3233846153852088E-4</v>
      </c>
    </row>
    <row r="3702" spans="1:4">
      <c r="A3702">
        <v>0.36730000000000002</v>
      </c>
      <c r="B3702">
        <v>1.32353846153846</v>
      </c>
      <c r="C3702" s="21">
        <f t="shared" si="117"/>
        <v>9.9999999999988987E-5</v>
      </c>
      <c r="D3702" s="21">
        <f t="shared" si="118"/>
        <v>1.3235384615383142E-4</v>
      </c>
    </row>
    <row r="3703" spans="1:4">
      <c r="A3703">
        <v>0.3674</v>
      </c>
      <c r="B3703">
        <v>1.3236923076923099</v>
      </c>
      <c r="C3703" s="21">
        <f t="shared" si="117"/>
        <v>9.9999999999988987E-5</v>
      </c>
      <c r="D3703" s="21">
        <f t="shared" si="118"/>
        <v>1.3236923076921642E-4</v>
      </c>
    </row>
    <row r="3704" spans="1:4">
      <c r="A3704">
        <v>0.36749999999999999</v>
      </c>
      <c r="B3704">
        <v>1.3238461538461499</v>
      </c>
      <c r="C3704" s="21">
        <f t="shared" si="117"/>
        <v>9.9999999999988987E-5</v>
      </c>
      <c r="D3704" s="21">
        <f t="shared" si="118"/>
        <v>1.3238461538460041E-4</v>
      </c>
    </row>
    <row r="3705" spans="1:4">
      <c r="A3705">
        <v>0.36759999999999998</v>
      </c>
      <c r="B3705">
        <v>1.3240000000000001</v>
      </c>
      <c r="C3705" s="21">
        <f t="shared" si="117"/>
        <v>9.9999999999988987E-5</v>
      </c>
      <c r="D3705" s="21">
        <f t="shared" si="118"/>
        <v>1.3239999999998544E-4</v>
      </c>
    </row>
    <row r="3706" spans="1:4">
      <c r="A3706">
        <v>0.36770000000000003</v>
      </c>
      <c r="B3706">
        <v>1.32415384615385</v>
      </c>
      <c r="C3706" s="21">
        <f t="shared" si="117"/>
        <v>1.000000000000445E-4</v>
      </c>
      <c r="D3706" s="21">
        <f t="shared" si="118"/>
        <v>1.3241538461544392E-4</v>
      </c>
    </row>
    <row r="3707" spans="1:4">
      <c r="A3707">
        <v>0.36780000000000002</v>
      </c>
      <c r="B3707">
        <v>1.32430769230769</v>
      </c>
      <c r="C3707" s="21">
        <f t="shared" si="117"/>
        <v>9.9999999999988987E-5</v>
      </c>
      <c r="D3707" s="21">
        <f t="shared" si="118"/>
        <v>1.324307692307544E-4</v>
      </c>
    </row>
    <row r="3708" spans="1:4">
      <c r="A3708">
        <v>0.3679</v>
      </c>
      <c r="B3708">
        <v>1.3244615384615399</v>
      </c>
      <c r="C3708" s="21">
        <f t="shared" si="117"/>
        <v>9.9999999999988987E-5</v>
      </c>
      <c r="D3708" s="21">
        <f t="shared" si="118"/>
        <v>1.324461538461394E-4</v>
      </c>
    </row>
    <row r="3709" spans="1:4">
      <c r="A3709">
        <v>0.36799999999999999</v>
      </c>
      <c r="B3709">
        <v>1.3246153846153801</v>
      </c>
      <c r="C3709" s="21">
        <f t="shared" si="117"/>
        <v>9.9999999999988987E-5</v>
      </c>
      <c r="D3709" s="21">
        <f t="shared" si="118"/>
        <v>1.3246153846152342E-4</v>
      </c>
    </row>
    <row r="3710" spans="1:4">
      <c r="A3710">
        <v>0.36809999999999998</v>
      </c>
      <c r="B3710">
        <v>1.32476923076923</v>
      </c>
      <c r="C3710" s="21">
        <f t="shared" si="117"/>
        <v>9.9999999999988987E-5</v>
      </c>
      <c r="D3710" s="21">
        <f t="shared" si="118"/>
        <v>1.3247692307690842E-4</v>
      </c>
    </row>
    <row r="3711" spans="1:4">
      <c r="A3711">
        <v>0.36820000000000003</v>
      </c>
      <c r="B3711">
        <v>1.32492307692308</v>
      </c>
      <c r="C3711" s="21">
        <f t="shared" si="117"/>
        <v>1.000000000000445E-4</v>
      </c>
      <c r="D3711" s="21">
        <f t="shared" si="118"/>
        <v>1.3249230769236695E-4</v>
      </c>
    </row>
    <row r="3712" spans="1:4">
      <c r="A3712">
        <v>0.36830000000000002</v>
      </c>
      <c r="B3712">
        <v>1.3250769230769199</v>
      </c>
      <c r="C3712" s="21">
        <f t="shared" si="117"/>
        <v>9.9999999999988987E-5</v>
      </c>
      <c r="D3712" s="21">
        <f t="shared" si="118"/>
        <v>1.3250769230767741E-4</v>
      </c>
    </row>
    <row r="3713" spans="1:4">
      <c r="A3713">
        <v>0.36840000000000001</v>
      </c>
      <c r="B3713">
        <v>1.3252307692307701</v>
      </c>
      <c r="C3713" s="21">
        <f t="shared" si="117"/>
        <v>9.9999999999988987E-5</v>
      </c>
      <c r="D3713" s="21">
        <f t="shared" si="118"/>
        <v>1.3252307692306241E-4</v>
      </c>
    </row>
    <row r="3714" spans="1:4">
      <c r="A3714">
        <v>0.36849999999999999</v>
      </c>
      <c r="B3714">
        <v>1.32538461538462</v>
      </c>
      <c r="C3714" s="21">
        <f t="shared" si="117"/>
        <v>9.9999999999988987E-5</v>
      </c>
      <c r="D3714" s="21">
        <f t="shared" si="118"/>
        <v>1.325384615384474E-4</v>
      </c>
    </row>
    <row r="3715" spans="1:4">
      <c r="A3715">
        <v>0.36859999999999998</v>
      </c>
      <c r="B3715">
        <v>1.32553846153846</v>
      </c>
      <c r="C3715" s="21">
        <f t="shared" si="117"/>
        <v>9.9999999999988987E-5</v>
      </c>
      <c r="D3715" s="21">
        <f t="shared" si="118"/>
        <v>1.325538461538314E-4</v>
      </c>
    </row>
    <row r="3716" spans="1:4">
      <c r="A3716">
        <v>0.36870000000000003</v>
      </c>
      <c r="B3716">
        <v>1.3256923076923099</v>
      </c>
      <c r="C3716" s="21">
        <f t="shared" si="117"/>
        <v>1.000000000000445E-4</v>
      </c>
      <c r="D3716" s="21">
        <f t="shared" si="118"/>
        <v>1.3256923076928999E-4</v>
      </c>
    </row>
    <row r="3717" spans="1:4">
      <c r="A3717">
        <v>0.36880000000000002</v>
      </c>
      <c r="B3717">
        <v>1.3258461538461499</v>
      </c>
      <c r="C3717" s="21">
        <f t="shared" si="117"/>
        <v>9.9999999999988987E-5</v>
      </c>
      <c r="D3717" s="21">
        <f t="shared" si="118"/>
        <v>1.3258461538460039E-4</v>
      </c>
    </row>
    <row r="3718" spans="1:4">
      <c r="A3718">
        <v>0.36890000000000001</v>
      </c>
      <c r="B3718">
        <v>1.3260000000000001</v>
      </c>
      <c r="C3718" s="21">
        <f t="shared" si="117"/>
        <v>9.9999999999988987E-5</v>
      </c>
      <c r="D3718" s="21">
        <f t="shared" si="118"/>
        <v>1.3259999999998542E-4</v>
      </c>
    </row>
    <row r="3719" spans="1:4">
      <c r="A3719">
        <v>0.36899999999999999</v>
      </c>
      <c r="B3719">
        <v>1.32615384615385</v>
      </c>
      <c r="C3719" s="21">
        <f t="shared" si="117"/>
        <v>9.9999999999988987E-5</v>
      </c>
      <c r="D3719" s="21">
        <f t="shared" si="118"/>
        <v>1.3261538461537039E-4</v>
      </c>
    </row>
    <row r="3720" spans="1:4">
      <c r="A3720">
        <v>0.36909999999999998</v>
      </c>
      <c r="B3720">
        <v>1.32630769230769</v>
      </c>
      <c r="C3720" s="21">
        <f t="shared" si="117"/>
        <v>9.9999999999988987E-5</v>
      </c>
      <c r="D3720" s="21">
        <f t="shared" si="118"/>
        <v>1.3263076923075438E-4</v>
      </c>
    </row>
    <row r="3721" spans="1:4">
      <c r="A3721">
        <v>0.36919999999999997</v>
      </c>
      <c r="B3721">
        <v>1.3264615384615399</v>
      </c>
      <c r="C3721" s="21">
        <f t="shared" si="117"/>
        <v>9.9999999999988987E-5</v>
      </c>
      <c r="D3721" s="21">
        <f t="shared" si="118"/>
        <v>1.3264615384613938E-4</v>
      </c>
    </row>
    <row r="3722" spans="1:4">
      <c r="A3722">
        <v>0.36930000000000002</v>
      </c>
      <c r="B3722">
        <v>1.3266153846153801</v>
      </c>
      <c r="C3722" s="21">
        <f t="shared" si="117"/>
        <v>1.000000000000445E-4</v>
      </c>
      <c r="D3722" s="21">
        <f t="shared" si="118"/>
        <v>1.3266153846159704E-4</v>
      </c>
    </row>
    <row r="3723" spans="1:4">
      <c r="A3723">
        <v>0.36940000000000001</v>
      </c>
      <c r="B3723">
        <v>1.32676923076923</v>
      </c>
      <c r="C3723" s="21">
        <f t="shared" si="117"/>
        <v>9.9999999999988987E-5</v>
      </c>
      <c r="D3723" s="21">
        <f t="shared" si="118"/>
        <v>1.326769230769084E-4</v>
      </c>
    </row>
    <row r="3724" spans="1:4">
      <c r="A3724">
        <v>0.3695</v>
      </c>
      <c r="B3724">
        <v>1.32692307692308</v>
      </c>
      <c r="C3724" s="21">
        <f t="shared" si="117"/>
        <v>9.9999999999988987E-5</v>
      </c>
      <c r="D3724" s="21">
        <f t="shared" si="118"/>
        <v>1.3269230769229339E-4</v>
      </c>
    </row>
    <row r="3725" spans="1:4">
      <c r="A3725">
        <v>0.36959999999999998</v>
      </c>
      <c r="B3725">
        <v>1.3270769230769199</v>
      </c>
      <c r="C3725" s="21">
        <f t="shared" si="117"/>
        <v>9.9999999999988987E-5</v>
      </c>
      <c r="D3725" s="21">
        <f t="shared" si="118"/>
        <v>1.3270769230767739E-4</v>
      </c>
    </row>
    <row r="3726" spans="1:4">
      <c r="A3726">
        <v>0.36969999999999997</v>
      </c>
      <c r="B3726">
        <v>1.3272307692307701</v>
      </c>
      <c r="C3726" s="21">
        <f t="shared" si="117"/>
        <v>9.9999999999988987E-5</v>
      </c>
      <c r="D3726" s="21">
        <f t="shared" si="118"/>
        <v>1.3272307692306238E-4</v>
      </c>
    </row>
    <row r="3727" spans="1:4">
      <c r="A3727">
        <v>0.36980000000000002</v>
      </c>
      <c r="B3727">
        <v>1.32738461538462</v>
      </c>
      <c r="C3727" s="21">
        <f t="shared" si="117"/>
        <v>1.000000000000445E-4</v>
      </c>
      <c r="D3727" s="21">
        <f t="shared" si="118"/>
        <v>1.3273846153852108E-4</v>
      </c>
    </row>
    <row r="3728" spans="1:4">
      <c r="A3728">
        <v>0.36990000000000001</v>
      </c>
      <c r="B3728">
        <v>1.32753846153846</v>
      </c>
      <c r="C3728" s="21">
        <f t="shared" si="117"/>
        <v>9.9999999999988987E-5</v>
      </c>
      <c r="D3728" s="21">
        <f t="shared" si="118"/>
        <v>1.3275384615383138E-4</v>
      </c>
    </row>
    <row r="3729" spans="1:4">
      <c r="A3729">
        <v>0.37</v>
      </c>
      <c r="B3729">
        <v>1.3276923076923099</v>
      </c>
      <c r="C3729" s="21">
        <f t="shared" si="117"/>
        <v>9.9999999999988987E-5</v>
      </c>
      <c r="D3729" s="21">
        <f t="shared" si="118"/>
        <v>1.3276923076921637E-4</v>
      </c>
    </row>
    <row r="3730" spans="1:4">
      <c r="A3730">
        <v>0.37009999999999998</v>
      </c>
      <c r="B3730">
        <v>1.3278461538461499</v>
      </c>
      <c r="C3730" s="21">
        <f t="shared" si="117"/>
        <v>9.9999999999988987E-5</v>
      </c>
      <c r="D3730" s="21">
        <f t="shared" si="118"/>
        <v>1.3278461538460037E-4</v>
      </c>
    </row>
    <row r="3731" spans="1:4">
      <c r="A3731">
        <v>0.37019999999999997</v>
      </c>
      <c r="B3731">
        <v>1.3280000000000001</v>
      </c>
      <c r="C3731" s="21">
        <f t="shared" si="117"/>
        <v>9.9999999999988987E-5</v>
      </c>
      <c r="D3731" s="21">
        <f t="shared" si="118"/>
        <v>1.3279999999998539E-4</v>
      </c>
    </row>
    <row r="3732" spans="1:4">
      <c r="A3732">
        <v>0.37030000000000002</v>
      </c>
      <c r="B3732">
        <v>1.32815384615385</v>
      </c>
      <c r="C3732" s="21">
        <f t="shared" si="117"/>
        <v>1.000000000000445E-4</v>
      </c>
      <c r="D3732" s="21">
        <f t="shared" si="118"/>
        <v>1.3281538461544409E-4</v>
      </c>
    </row>
    <row r="3733" spans="1:4">
      <c r="A3733">
        <v>0.37040000000000001</v>
      </c>
      <c r="B3733">
        <v>1.32830769230769</v>
      </c>
      <c r="C3733" s="21">
        <f t="shared" si="117"/>
        <v>9.9999999999988987E-5</v>
      </c>
      <c r="D3733" s="21">
        <f t="shared" si="118"/>
        <v>1.3283076923075436E-4</v>
      </c>
    </row>
    <row r="3734" spans="1:4">
      <c r="A3734">
        <v>0.3705</v>
      </c>
      <c r="B3734">
        <v>1.3284615384615399</v>
      </c>
      <c r="C3734" s="21">
        <f t="shared" si="117"/>
        <v>9.9999999999988987E-5</v>
      </c>
      <c r="D3734" s="21">
        <f t="shared" si="118"/>
        <v>1.3284615384613935E-4</v>
      </c>
    </row>
    <row r="3735" spans="1:4">
      <c r="A3735">
        <v>0.37059999999999998</v>
      </c>
      <c r="B3735">
        <v>1.3286153846153801</v>
      </c>
      <c r="C3735" s="21">
        <f t="shared" si="117"/>
        <v>9.9999999999988987E-5</v>
      </c>
      <c r="D3735" s="21">
        <f t="shared" si="118"/>
        <v>1.3286153846152338E-4</v>
      </c>
    </row>
    <row r="3736" spans="1:4">
      <c r="A3736">
        <v>0.37069999999999997</v>
      </c>
      <c r="B3736">
        <v>1.32876923076923</v>
      </c>
      <c r="C3736" s="21">
        <f t="shared" si="117"/>
        <v>9.9999999999988987E-5</v>
      </c>
      <c r="D3736" s="21">
        <f t="shared" si="118"/>
        <v>1.3287692307690837E-4</v>
      </c>
    </row>
    <row r="3737" spans="1:4">
      <c r="A3737">
        <v>0.37080000000000002</v>
      </c>
      <c r="B3737">
        <v>1.32892307692308</v>
      </c>
      <c r="C3737" s="21">
        <f t="shared" si="117"/>
        <v>1.000000000000445E-4</v>
      </c>
      <c r="D3737" s="21">
        <f t="shared" si="118"/>
        <v>1.3289230769236712E-4</v>
      </c>
    </row>
    <row r="3738" spans="1:4">
      <c r="A3738">
        <v>0.37090000000000001</v>
      </c>
      <c r="B3738">
        <v>1.3290769230769199</v>
      </c>
      <c r="C3738" s="21">
        <f t="shared" si="117"/>
        <v>9.9999999999988987E-5</v>
      </c>
      <c r="D3738" s="21">
        <f t="shared" si="118"/>
        <v>1.3290769230767737E-4</v>
      </c>
    </row>
    <row r="3739" spans="1:4">
      <c r="A3739">
        <v>0.371</v>
      </c>
      <c r="B3739">
        <v>1.3292307692307701</v>
      </c>
      <c r="C3739" s="21">
        <f t="shared" si="117"/>
        <v>9.9999999999988987E-5</v>
      </c>
      <c r="D3739" s="21">
        <f t="shared" si="118"/>
        <v>1.3292307692306236E-4</v>
      </c>
    </row>
    <row r="3740" spans="1:4">
      <c r="A3740">
        <v>0.37109999999999999</v>
      </c>
      <c r="B3740">
        <v>1.32938461538462</v>
      </c>
      <c r="C3740" s="21">
        <f t="shared" si="117"/>
        <v>9.9999999999988987E-5</v>
      </c>
      <c r="D3740" s="21">
        <f t="shared" si="118"/>
        <v>1.3293846153844736E-4</v>
      </c>
    </row>
    <row r="3741" spans="1:4">
      <c r="A3741">
        <v>0.37119999999999997</v>
      </c>
      <c r="B3741">
        <v>1.32953846153846</v>
      </c>
      <c r="C3741" s="21">
        <f t="shared" si="117"/>
        <v>9.9999999999988987E-5</v>
      </c>
      <c r="D3741" s="21">
        <f t="shared" si="118"/>
        <v>1.3295384615383135E-4</v>
      </c>
    </row>
    <row r="3742" spans="1:4">
      <c r="A3742">
        <v>0.37130000000000002</v>
      </c>
      <c r="B3742">
        <v>1.3296923076923099</v>
      </c>
      <c r="C3742" s="21">
        <f t="shared" si="117"/>
        <v>1.000000000000445E-4</v>
      </c>
      <c r="D3742" s="21">
        <f t="shared" si="118"/>
        <v>1.3296923076929016E-4</v>
      </c>
    </row>
    <row r="3743" spans="1:4">
      <c r="A3743">
        <v>0.37140000000000001</v>
      </c>
      <c r="B3743">
        <v>1.3298461538461499</v>
      </c>
      <c r="C3743" s="21">
        <f t="shared" ref="C3743:C3806" si="119">A3743-A3742</f>
        <v>9.9999999999988987E-5</v>
      </c>
      <c r="D3743" s="21">
        <f t="shared" ref="D3743:D3806" si="120">B3743*C3743</f>
        <v>1.3298461538460035E-4</v>
      </c>
    </row>
    <row r="3744" spans="1:4">
      <c r="A3744">
        <v>0.3715</v>
      </c>
      <c r="B3744">
        <v>1.33</v>
      </c>
      <c r="C3744" s="21">
        <f t="shared" si="119"/>
        <v>9.9999999999988987E-5</v>
      </c>
      <c r="D3744" s="21">
        <f t="shared" si="120"/>
        <v>1.3299999999998537E-4</v>
      </c>
    </row>
    <row r="3745" spans="1:4">
      <c r="A3745">
        <v>0.37159999999999999</v>
      </c>
      <c r="B3745">
        <v>1.33015384615385</v>
      </c>
      <c r="C3745" s="21">
        <f t="shared" si="119"/>
        <v>9.9999999999988987E-5</v>
      </c>
      <c r="D3745" s="21">
        <f t="shared" si="120"/>
        <v>1.3301538461537034E-4</v>
      </c>
    </row>
    <row r="3746" spans="1:4">
      <c r="A3746">
        <v>0.37169999999999997</v>
      </c>
      <c r="B3746">
        <v>1.33030769230769</v>
      </c>
      <c r="C3746" s="21">
        <f t="shared" si="119"/>
        <v>9.9999999999988987E-5</v>
      </c>
      <c r="D3746" s="21">
        <f t="shared" si="120"/>
        <v>1.3303076923075434E-4</v>
      </c>
    </row>
    <row r="3747" spans="1:4">
      <c r="A3747">
        <v>0.37180000000000002</v>
      </c>
      <c r="B3747">
        <v>1.3304615384615399</v>
      </c>
      <c r="C3747" s="21">
        <f t="shared" si="119"/>
        <v>1.000000000000445E-4</v>
      </c>
      <c r="D3747" s="21">
        <f t="shared" si="120"/>
        <v>1.3304615384621319E-4</v>
      </c>
    </row>
    <row r="3748" spans="1:4">
      <c r="A3748">
        <v>0.37190000000000001</v>
      </c>
      <c r="B3748">
        <v>1.3306153846153801</v>
      </c>
      <c r="C3748" s="21">
        <f t="shared" si="119"/>
        <v>9.9999999999988987E-5</v>
      </c>
      <c r="D3748" s="21">
        <f t="shared" si="120"/>
        <v>1.3306153846152335E-4</v>
      </c>
    </row>
    <row r="3749" spans="1:4">
      <c r="A3749">
        <v>0.372</v>
      </c>
      <c r="B3749">
        <v>1.33076923076923</v>
      </c>
      <c r="C3749" s="21">
        <f t="shared" si="119"/>
        <v>9.9999999999988987E-5</v>
      </c>
      <c r="D3749" s="21">
        <f t="shared" si="120"/>
        <v>1.3307692307690835E-4</v>
      </c>
    </row>
    <row r="3750" spans="1:4">
      <c r="A3750">
        <v>0.37209999999999999</v>
      </c>
      <c r="B3750">
        <v>1.33092307692308</v>
      </c>
      <c r="C3750" s="21">
        <f t="shared" si="119"/>
        <v>9.9999999999988987E-5</v>
      </c>
      <c r="D3750" s="21">
        <f t="shared" si="120"/>
        <v>1.3309230769229335E-4</v>
      </c>
    </row>
    <row r="3751" spans="1:4">
      <c r="A3751">
        <v>0.37219999999999998</v>
      </c>
      <c r="B3751">
        <v>1.3310769230769199</v>
      </c>
      <c r="C3751" s="21">
        <f t="shared" si="119"/>
        <v>9.9999999999988987E-5</v>
      </c>
      <c r="D3751" s="21">
        <f t="shared" si="120"/>
        <v>1.3310769230767734E-4</v>
      </c>
    </row>
    <row r="3752" spans="1:4">
      <c r="A3752">
        <v>0.37230000000000002</v>
      </c>
      <c r="B3752">
        <v>1.3312307692307701</v>
      </c>
      <c r="C3752" s="21">
        <f t="shared" si="119"/>
        <v>1.000000000000445E-4</v>
      </c>
      <c r="D3752" s="21">
        <f t="shared" si="120"/>
        <v>1.3312307692313626E-4</v>
      </c>
    </row>
    <row r="3753" spans="1:4">
      <c r="A3753">
        <v>0.37240000000000001</v>
      </c>
      <c r="B3753">
        <v>1.3313846153846201</v>
      </c>
      <c r="C3753" s="21">
        <f t="shared" si="119"/>
        <v>9.9999999999988987E-5</v>
      </c>
      <c r="D3753" s="21">
        <f t="shared" si="120"/>
        <v>1.3313846153844734E-4</v>
      </c>
    </row>
    <row r="3754" spans="1:4">
      <c r="A3754">
        <v>0.3725</v>
      </c>
      <c r="B3754">
        <v>1.33153846153846</v>
      </c>
      <c r="C3754" s="21">
        <f t="shared" si="119"/>
        <v>9.9999999999988987E-5</v>
      </c>
      <c r="D3754" s="21">
        <f t="shared" si="120"/>
        <v>1.3315384615383133E-4</v>
      </c>
    </row>
    <row r="3755" spans="1:4">
      <c r="A3755">
        <v>0.37259999999999999</v>
      </c>
      <c r="B3755">
        <v>1.33169230769231</v>
      </c>
      <c r="C3755" s="21">
        <f t="shared" si="119"/>
        <v>9.9999999999988987E-5</v>
      </c>
      <c r="D3755" s="21">
        <f t="shared" si="120"/>
        <v>1.3316923076921633E-4</v>
      </c>
    </row>
    <row r="3756" spans="1:4">
      <c r="A3756">
        <v>0.37269999999999998</v>
      </c>
      <c r="B3756">
        <v>1.3318461538461499</v>
      </c>
      <c r="C3756" s="21">
        <f t="shared" si="119"/>
        <v>9.9999999999988987E-5</v>
      </c>
      <c r="D3756" s="21">
        <f t="shared" si="120"/>
        <v>1.3318461538460032E-4</v>
      </c>
    </row>
    <row r="3757" spans="1:4">
      <c r="A3757">
        <v>0.37280000000000002</v>
      </c>
      <c r="B3757">
        <v>1.3320000000000001</v>
      </c>
      <c r="C3757" s="21">
        <f t="shared" si="119"/>
        <v>1.000000000000445E-4</v>
      </c>
      <c r="D3757" s="21">
        <f t="shared" si="120"/>
        <v>1.3320000000005929E-4</v>
      </c>
    </row>
    <row r="3758" spans="1:4">
      <c r="A3758">
        <v>0.37290000000000001</v>
      </c>
      <c r="B3758">
        <v>1.33215384615385</v>
      </c>
      <c r="C3758" s="21">
        <f t="shared" si="119"/>
        <v>9.9999999999988987E-5</v>
      </c>
      <c r="D3758" s="21">
        <f t="shared" si="120"/>
        <v>1.3321538461537032E-4</v>
      </c>
    </row>
    <row r="3759" spans="1:4">
      <c r="A3759">
        <v>0.373</v>
      </c>
      <c r="B3759">
        <v>1.33230769230769</v>
      </c>
      <c r="C3759" s="21">
        <f t="shared" si="119"/>
        <v>9.9999999999988987E-5</v>
      </c>
      <c r="D3759" s="21">
        <f t="shared" si="120"/>
        <v>1.3323076923075431E-4</v>
      </c>
    </row>
    <row r="3760" spans="1:4">
      <c r="A3760">
        <v>0.37309999999999999</v>
      </c>
      <c r="B3760">
        <v>1.3324615384615399</v>
      </c>
      <c r="C3760" s="21">
        <f t="shared" si="119"/>
        <v>9.9999999999988987E-5</v>
      </c>
      <c r="D3760" s="21">
        <f t="shared" si="120"/>
        <v>1.3324615384613931E-4</v>
      </c>
    </row>
    <row r="3761" spans="1:4">
      <c r="A3761">
        <v>0.37319999999999998</v>
      </c>
      <c r="B3761">
        <v>1.3326153846153801</v>
      </c>
      <c r="C3761" s="21">
        <f t="shared" si="119"/>
        <v>9.9999999999988987E-5</v>
      </c>
      <c r="D3761" s="21">
        <f t="shared" si="120"/>
        <v>1.3326153846152333E-4</v>
      </c>
    </row>
    <row r="3762" spans="1:4">
      <c r="A3762">
        <v>0.37330000000000002</v>
      </c>
      <c r="B3762">
        <v>1.33276923076923</v>
      </c>
      <c r="C3762" s="21">
        <f t="shared" si="119"/>
        <v>1.000000000000445E-4</v>
      </c>
      <c r="D3762" s="21">
        <f t="shared" si="120"/>
        <v>1.332769230769823E-4</v>
      </c>
    </row>
    <row r="3763" spans="1:4">
      <c r="A3763">
        <v>0.37340000000000001</v>
      </c>
      <c r="B3763">
        <v>1.33292307692308</v>
      </c>
      <c r="C3763" s="21">
        <f t="shared" si="119"/>
        <v>9.9999999999988987E-5</v>
      </c>
      <c r="D3763" s="21">
        <f t="shared" si="120"/>
        <v>1.3329230769229333E-4</v>
      </c>
    </row>
    <row r="3764" spans="1:4">
      <c r="A3764">
        <v>0.3735</v>
      </c>
      <c r="B3764">
        <v>1.3330769230769199</v>
      </c>
      <c r="C3764" s="21">
        <f t="shared" si="119"/>
        <v>9.9999999999988987E-5</v>
      </c>
      <c r="D3764" s="21">
        <f t="shared" si="120"/>
        <v>1.3330769230767732E-4</v>
      </c>
    </row>
    <row r="3765" spans="1:4">
      <c r="A3765">
        <v>0.37359999999999999</v>
      </c>
      <c r="B3765">
        <v>1.3332307692307701</v>
      </c>
      <c r="C3765" s="21">
        <f t="shared" si="119"/>
        <v>9.9999999999988987E-5</v>
      </c>
      <c r="D3765" s="21">
        <f t="shared" si="120"/>
        <v>1.3332307692306232E-4</v>
      </c>
    </row>
    <row r="3766" spans="1:4">
      <c r="A3766">
        <v>0.37369999999999998</v>
      </c>
      <c r="B3766">
        <v>1.3333846153846201</v>
      </c>
      <c r="C3766" s="21">
        <f t="shared" si="119"/>
        <v>9.9999999999988987E-5</v>
      </c>
      <c r="D3766" s="21">
        <f t="shared" si="120"/>
        <v>1.3333846153844732E-4</v>
      </c>
    </row>
    <row r="3767" spans="1:4">
      <c r="A3767">
        <v>0.37380000000000002</v>
      </c>
      <c r="B3767">
        <v>1.33353846153846</v>
      </c>
      <c r="C3767" s="21">
        <f t="shared" si="119"/>
        <v>1.000000000000445E-4</v>
      </c>
      <c r="D3767" s="21">
        <f t="shared" si="120"/>
        <v>1.3335384615390533E-4</v>
      </c>
    </row>
    <row r="3768" spans="1:4">
      <c r="A3768">
        <v>0.37390000000000001</v>
      </c>
      <c r="B3768">
        <v>1.33369230769231</v>
      </c>
      <c r="C3768" s="21">
        <f t="shared" si="119"/>
        <v>9.9999999999988987E-5</v>
      </c>
      <c r="D3768" s="21">
        <f t="shared" si="120"/>
        <v>1.3336923076921631E-4</v>
      </c>
    </row>
    <row r="3769" spans="1:4">
      <c r="A3769">
        <v>0.374</v>
      </c>
      <c r="B3769">
        <v>1.3338461538461499</v>
      </c>
      <c r="C3769" s="21">
        <f t="shared" si="119"/>
        <v>9.9999999999988987E-5</v>
      </c>
      <c r="D3769" s="21">
        <f t="shared" si="120"/>
        <v>1.333846153846003E-4</v>
      </c>
    </row>
    <row r="3770" spans="1:4">
      <c r="A3770">
        <v>0.37409999999999999</v>
      </c>
      <c r="B3770">
        <v>1.3340000000000001</v>
      </c>
      <c r="C3770" s="21">
        <f t="shared" si="119"/>
        <v>9.9999999999988987E-5</v>
      </c>
      <c r="D3770" s="21">
        <f t="shared" si="120"/>
        <v>1.3339999999998533E-4</v>
      </c>
    </row>
    <row r="3771" spans="1:4">
      <c r="A3771">
        <v>0.37419999999999998</v>
      </c>
      <c r="B3771">
        <v>1.33415384615385</v>
      </c>
      <c r="C3771" s="21">
        <f t="shared" si="119"/>
        <v>9.9999999999988987E-5</v>
      </c>
      <c r="D3771" s="21">
        <f t="shared" si="120"/>
        <v>1.334153846153703E-4</v>
      </c>
    </row>
    <row r="3772" spans="1:4">
      <c r="A3772">
        <v>0.37430000000000002</v>
      </c>
      <c r="B3772">
        <v>1.33430769230769</v>
      </c>
      <c r="C3772" s="21">
        <f t="shared" si="119"/>
        <v>1.000000000000445E-4</v>
      </c>
      <c r="D3772" s="21">
        <f t="shared" si="120"/>
        <v>1.3343076923082837E-4</v>
      </c>
    </row>
    <row r="3773" spans="1:4">
      <c r="A3773">
        <v>0.37440000000000001</v>
      </c>
      <c r="B3773">
        <v>1.3344615384615399</v>
      </c>
      <c r="C3773" s="21">
        <f t="shared" si="119"/>
        <v>9.9999999999988987E-5</v>
      </c>
      <c r="D3773" s="21">
        <f t="shared" si="120"/>
        <v>1.3344615384613929E-4</v>
      </c>
    </row>
    <row r="3774" spans="1:4">
      <c r="A3774">
        <v>0.3745</v>
      </c>
      <c r="B3774">
        <v>1.3346153846153801</v>
      </c>
      <c r="C3774" s="21">
        <f t="shared" si="119"/>
        <v>9.9999999999988987E-5</v>
      </c>
      <c r="D3774" s="21">
        <f t="shared" si="120"/>
        <v>1.3346153846152331E-4</v>
      </c>
    </row>
    <row r="3775" spans="1:4">
      <c r="A3775">
        <v>0.37459999999999999</v>
      </c>
      <c r="B3775">
        <v>1.33476923076923</v>
      </c>
      <c r="C3775" s="21">
        <f t="shared" si="119"/>
        <v>9.9999999999988987E-5</v>
      </c>
      <c r="D3775" s="21">
        <f t="shared" si="120"/>
        <v>1.3347692307690831E-4</v>
      </c>
    </row>
    <row r="3776" spans="1:4">
      <c r="A3776">
        <v>0.37469999999999998</v>
      </c>
      <c r="B3776">
        <v>1.33492307692308</v>
      </c>
      <c r="C3776" s="21">
        <f t="shared" si="119"/>
        <v>9.9999999999988987E-5</v>
      </c>
      <c r="D3776" s="21">
        <f t="shared" si="120"/>
        <v>1.334923076922933E-4</v>
      </c>
    </row>
    <row r="3777" spans="1:4">
      <c r="A3777">
        <v>0.37480000000000002</v>
      </c>
      <c r="B3777">
        <v>1.3350769230769199</v>
      </c>
      <c r="C3777" s="21">
        <f t="shared" si="119"/>
        <v>1.000000000000445E-4</v>
      </c>
      <c r="D3777" s="21">
        <f t="shared" si="120"/>
        <v>1.335076923077514E-4</v>
      </c>
    </row>
    <row r="3778" spans="1:4">
      <c r="A3778">
        <v>0.37490000000000001</v>
      </c>
      <c r="B3778">
        <v>1.3352307692307701</v>
      </c>
      <c r="C3778" s="21">
        <f t="shared" si="119"/>
        <v>9.9999999999988987E-5</v>
      </c>
      <c r="D3778" s="21">
        <f t="shared" si="120"/>
        <v>1.335230769230623E-4</v>
      </c>
    </row>
    <row r="3779" spans="1:4">
      <c r="A3779">
        <v>0.375</v>
      </c>
      <c r="B3779">
        <v>1.3353846153846201</v>
      </c>
      <c r="C3779" s="21">
        <f t="shared" si="119"/>
        <v>9.9999999999988987E-5</v>
      </c>
      <c r="D3779" s="21">
        <f t="shared" si="120"/>
        <v>1.3353846153844729E-4</v>
      </c>
    </row>
    <row r="3780" spans="1:4">
      <c r="A3780">
        <v>0.37509999999999999</v>
      </c>
      <c r="B3780">
        <v>1.33553846153846</v>
      </c>
      <c r="C3780" s="21">
        <f t="shared" si="119"/>
        <v>9.9999999999988987E-5</v>
      </c>
      <c r="D3780" s="21">
        <f t="shared" si="120"/>
        <v>1.3355384615383129E-4</v>
      </c>
    </row>
    <row r="3781" spans="1:4">
      <c r="A3781">
        <v>0.37519999999999998</v>
      </c>
      <c r="B3781">
        <v>1.33569230769231</v>
      </c>
      <c r="C3781" s="21">
        <f t="shared" si="119"/>
        <v>9.9999999999988987E-5</v>
      </c>
      <c r="D3781" s="21">
        <f t="shared" si="120"/>
        <v>1.3356923076921629E-4</v>
      </c>
    </row>
    <row r="3782" spans="1:4">
      <c r="A3782">
        <v>0.37530000000000002</v>
      </c>
      <c r="B3782">
        <v>1.3358461538461499</v>
      </c>
      <c r="C3782" s="21">
        <f t="shared" si="119"/>
        <v>1.000000000000445E-4</v>
      </c>
      <c r="D3782" s="21">
        <f t="shared" si="120"/>
        <v>1.3358461538467444E-4</v>
      </c>
    </row>
    <row r="3783" spans="1:4">
      <c r="A3783">
        <v>0.37540000000000001</v>
      </c>
      <c r="B3783">
        <v>1.3360000000000001</v>
      </c>
      <c r="C3783" s="21">
        <f t="shared" si="119"/>
        <v>9.9999999999988987E-5</v>
      </c>
      <c r="D3783" s="21">
        <f t="shared" si="120"/>
        <v>1.335999999999853E-4</v>
      </c>
    </row>
    <row r="3784" spans="1:4">
      <c r="A3784">
        <v>0.3755</v>
      </c>
      <c r="B3784">
        <v>1.33615384615385</v>
      </c>
      <c r="C3784" s="21">
        <f t="shared" si="119"/>
        <v>9.9999999999988987E-5</v>
      </c>
      <c r="D3784" s="21">
        <f t="shared" si="120"/>
        <v>1.3361538461537027E-4</v>
      </c>
    </row>
    <row r="3785" spans="1:4">
      <c r="A3785">
        <v>0.37559999999999999</v>
      </c>
      <c r="B3785">
        <v>1.33630769230769</v>
      </c>
      <c r="C3785" s="21">
        <f t="shared" si="119"/>
        <v>9.9999999999988987E-5</v>
      </c>
      <c r="D3785" s="21">
        <f t="shared" si="120"/>
        <v>1.3363076923075427E-4</v>
      </c>
    </row>
    <row r="3786" spans="1:4">
      <c r="A3786">
        <v>0.37569999999999998</v>
      </c>
      <c r="B3786">
        <v>1.3364615384615399</v>
      </c>
      <c r="C3786" s="21">
        <f t="shared" si="119"/>
        <v>9.9999999999988987E-5</v>
      </c>
      <c r="D3786" s="21">
        <f t="shared" si="120"/>
        <v>1.3364615384613927E-4</v>
      </c>
    </row>
    <row r="3787" spans="1:4">
      <c r="A3787">
        <v>0.37580000000000002</v>
      </c>
      <c r="B3787">
        <v>1.3366153846153801</v>
      </c>
      <c r="C3787" s="21">
        <f t="shared" si="119"/>
        <v>1.000000000000445E-4</v>
      </c>
      <c r="D3787" s="21">
        <f t="shared" si="120"/>
        <v>1.3366153846159747E-4</v>
      </c>
    </row>
    <row r="3788" spans="1:4">
      <c r="A3788">
        <v>0.37590000000000001</v>
      </c>
      <c r="B3788">
        <v>1.33676923076923</v>
      </c>
      <c r="C3788" s="21">
        <f t="shared" si="119"/>
        <v>9.9999999999988987E-5</v>
      </c>
      <c r="D3788" s="21">
        <f t="shared" si="120"/>
        <v>1.3367692307690828E-4</v>
      </c>
    </row>
    <row r="3789" spans="1:4">
      <c r="A3789">
        <v>0.376</v>
      </c>
      <c r="B3789">
        <v>1.33692307692308</v>
      </c>
      <c r="C3789" s="21">
        <f t="shared" si="119"/>
        <v>9.9999999999988987E-5</v>
      </c>
      <c r="D3789" s="21">
        <f t="shared" si="120"/>
        <v>1.3369230769229328E-4</v>
      </c>
    </row>
    <row r="3790" spans="1:4">
      <c r="A3790">
        <v>0.37609999999999999</v>
      </c>
      <c r="B3790">
        <v>1.3370769230769199</v>
      </c>
      <c r="C3790" s="21">
        <f t="shared" si="119"/>
        <v>9.9999999999988987E-5</v>
      </c>
      <c r="D3790" s="21">
        <f t="shared" si="120"/>
        <v>1.3370769230767728E-4</v>
      </c>
    </row>
    <row r="3791" spans="1:4">
      <c r="A3791">
        <v>0.37619999999999998</v>
      </c>
      <c r="B3791">
        <v>1.3372307692307701</v>
      </c>
      <c r="C3791" s="21">
        <f t="shared" si="119"/>
        <v>9.9999999999988987E-5</v>
      </c>
      <c r="D3791" s="21">
        <f t="shared" si="120"/>
        <v>1.3372307692306227E-4</v>
      </c>
    </row>
    <row r="3792" spans="1:4">
      <c r="A3792">
        <v>0.37630000000000002</v>
      </c>
      <c r="B3792">
        <v>1.3373846153846201</v>
      </c>
      <c r="C3792" s="21">
        <f t="shared" si="119"/>
        <v>1.000000000000445E-4</v>
      </c>
      <c r="D3792" s="21">
        <f t="shared" si="120"/>
        <v>1.3373846153852151E-4</v>
      </c>
    </row>
    <row r="3793" spans="1:4">
      <c r="A3793">
        <v>0.37640000000000001</v>
      </c>
      <c r="B3793">
        <v>1.33753846153846</v>
      </c>
      <c r="C3793" s="21">
        <f t="shared" si="119"/>
        <v>9.9999999999988987E-5</v>
      </c>
      <c r="D3793" s="21">
        <f t="shared" si="120"/>
        <v>1.3375384615383127E-4</v>
      </c>
    </row>
    <row r="3794" spans="1:4">
      <c r="A3794">
        <v>0.3765</v>
      </c>
      <c r="B3794">
        <v>1.33769230769231</v>
      </c>
      <c r="C3794" s="21">
        <f t="shared" si="119"/>
        <v>9.9999999999988987E-5</v>
      </c>
      <c r="D3794" s="21">
        <f t="shared" si="120"/>
        <v>1.3376923076921626E-4</v>
      </c>
    </row>
    <row r="3795" spans="1:4">
      <c r="A3795">
        <v>0.37659999999999999</v>
      </c>
      <c r="B3795">
        <v>1.3378461538461499</v>
      </c>
      <c r="C3795" s="21">
        <f t="shared" si="119"/>
        <v>9.9999999999988987E-5</v>
      </c>
      <c r="D3795" s="21">
        <f t="shared" si="120"/>
        <v>1.3378461538460026E-4</v>
      </c>
    </row>
    <row r="3796" spans="1:4">
      <c r="A3796">
        <v>0.37669999999999998</v>
      </c>
      <c r="B3796">
        <v>1.3380000000000001</v>
      </c>
      <c r="C3796" s="21">
        <f t="shared" si="119"/>
        <v>9.9999999999988987E-5</v>
      </c>
      <c r="D3796" s="21">
        <f t="shared" si="120"/>
        <v>1.3379999999998528E-4</v>
      </c>
    </row>
    <row r="3797" spans="1:4">
      <c r="A3797">
        <v>0.37680000000000002</v>
      </c>
      <c r="B3797">
        <v>1.33815384615385</v>
      </c>
      <c r="C3797" s="21">
        <f t="shared" si="119"/>
        <v>1.000000000000445E-4</v>
      </c>
      <c r="D3797" s="21">
        <f t="shared" si="120"/>
        <v>1.3381538461544455E-4</v>
      </c>
    </row>
    <row r="3798" spans="1:4">
      <c r="A3798">
        <v>0.37690000000000001</v>
      </c>
      <c r="B3798">
        <v>1.33830769230769</v>
      </c>
      <c r="C3798" s="21">
        <f t="shared" si="119"/>
        <v>9.9999999999988987E-5</v>
      </c>
      <c r="D3798" s="21">
        <f t="shared" si="120"/>
        <v>1.3383076923075425E-4</v>
      </c>
    </row>
    <row r="3799" spans="1:4">
      <c r="A3799">
        <v>0.377</v>
      </c>
      <c r="B3799">
        <v>1.3384615384615399</v>
      </c>
      <c r="C3799" s="21">
        <f t="shared" si="119"/>
        <v>9.9999999999988987E-5</v>
      </c>
      <c r="D3799" s="21">
        <f t="shared" si="120"/>
        <v>1.3384615384613924E-4</v>
      </c>
    </row>
    <row r="3800" spans="1:4">
      <c r="A3800">
        <v>0.37709999999999999</v>
      </c>
      <c r="B3800">
        <v>1.3386153846153801</v>
      </c>
      <c r="C3800" s="21">
        <f t="shared" si="119"/>
        <v>9.9999999999988987E-5</v>
      </c>
      <c r="D3800" s="21">
        <f t="shared" si="120"/>
        <v>1.3386153846152327E-4</v>
      </c>
    </row>
    <row r="3801" spans="1:4">
      <c r="A3801">
        <v>0.37719999999999998</v>
      </c>
      <c r="B3801">
        <v>1.33876923076923</v>
      </c>
      <c r="C3801" s="21">
        <f t="shared" si="119"/>
        <v>9.9999999999988987E-5</v>
      </c>
      <c r="D3801" s="21">
        <f t="shared" si="120"/>
        <v>1.3387692307690826E-4</v>
      </c>
    </row>
    <row r="3802" spans="1:4">
      <c r="A3802">
        <v>0.37730000000000002</v>
      </c>
      <c r="B3802">
        <v>1.33892307692308</v>
      </c>
      <c r="C3802" s="21">
        <f t="shared" si="119"/>
        <v>1.000000000000445E-4</v>
      </c>
      <c r="D3802" s="21">
        <f t="shared" si="120"/>
        <v>1.3389230769236758E-4</v>
      </c>
    </row>
    <row r="3803" spans="1:4">
      <c r="A3803">
        <v>0.37740000000000001</v>
      </c>
      <c r="B3803">
        <v>1.3390769230769199</v>
      </c>
      <c r="C3803" s="21">
        <f t="shared" si="119"/>
        <v>9.9999999999988987E-5</v>
      </c>
      <c r="D3803" s="21">
        <f t="shared" si="120"/>
        <v>1.3390769230767725E-4</v>
      </c>
    </row>
    <row r="3804" spans="1:4">
      <c r="A3804">
        <v>0.3775</v>
      </c>
      <c r="B3804">
        <v>1.3392307692307699</v>
      </c>
      <c r="C3804" s="21">
        <f t="shared" si="119"/>
        <v>9.9999999999988987E-5</v>
      </c>
      <c r="D3804" s="21">
        <f t="shared" si="120"/>
        <v>1.3392307692306225E-4</v>
      </c>
    </row>
    <row r="3805" spans="1:4">
      <c r="A3805">
        <v>0.37759999999999999</v>
      </c>
      <c r="B3805">
        <v>1.3393846153846201</v>
      </c>
      <c r="C3805" s="21">
        <f t="shared" si="119"/>
        <v>9.9999999999988987E-5</v>
      </c>
      <c r="D3805" s="21">
        <f t="shared" si="120"/>
        <v>1.3393846153844725E-4</v>
      </c>
    </row>
    <row r="3806" spans="1:4">
      <c r="A3806">
        <v>0.37769999999999998</v>
      </c>
      <c r="B3806">
        <v>1.33953846153846</v>
      </c>
      <c r="C3806" s="21">
        <f t="shared" si="119"/>
        <v>9.9999999999988987E-5</v>
      </c>
      <c r="D3806" s="21">
        <f t="shared" si="120"/>
        <v>1.3395384615383124E-4</v>
      </c>
    </row>
    <row r="3807" spans="1:4">
      <c r="A3807">
        <v>0.37780000000000002</v>
      </c>
      <c r="B3807">
        <v>1.33969230769231</v>
      </c>
      <c r="C3807" s="21">
        <f t="shared" ref="C3807:C3870" si="121">A3807-A3806</f>
        <v>1.000000000000445E-4</v>
      </c>
      <c r="D3807" s="21">
        <f t="shared" ref="D3807:D3870" si="122">B3807*C3807</f>
        <v>1.3396923076929062E-4</v>
      </c>
    </row>
    <row r="3808" spans="1:4">
      <c r="A3808">
        <v>0.37790000000000001</v>
      </c>
      <c r="B3808">
        <v>1.3398461538461499</v>
      </c>
      <c r="C3808" s="21">
        <f t="shared" si="121"/>
        <v>9.9999999999988987E-5</v>
      </c>
      <c r="D3808" s="21">
        <f t="shared" si="122"/>
        <v>1.3398461538460023E-4</v>
      </c>
    </row>
    <row r="3809" spans="1:4">
      <c r="A3809">
        <v>0.378</v>
      </c>
      <c r="B3809">
        <v>1.34</v>
      </c>
      <c r="C3809" s="21">
        <f t="shared" si="121"/>
        <v>9.9999999999988987E-5</v>
      </c>
      <c r="D3809" s="21">
        <f t="shared" si="122"/>
        <v>1.3399999999998526E-4</v>
      </c>
    </row>
    <row r="3810" spans="1:4">
      <c r="A3810">
        <v>0.37809999999999999</v>
      </c>
      <c r="B3810">
        <v>1.34015384615385</v>
      </c>
      <c r="C3810" s="21">
        <f t="shared" si="121"/>
        <v>9.9999999999988987E-5</v>
      </c>
      <c r="D3810" s="21">
        <f t="shared" si="122"/>
        <v>1.3401538461537023E-4</v>
      </c>
    </row>
    <row r="3811" spans="1:4">
      <c r="A3811">
        <v>0.37819999999999998</v>
      </c>
      <c r="B3811">
        <v>1.34030769230769</v>
      </c>
      <c r="C3811" s="21">
        <f t="shared" si="121"/>
        <v>9.9999999999988987E-5</v>
      </c>
      <c r="D3811" s="21">
        <f t="shared" si="122"/>
        <v>1.3403076923075422E-4</v>
      </c>
    </row>
    <row r="3812" spans="1:4">
      <c r="A3812">
        <v>0.37830000000000003</v>
      </c>
      <c r="B3812">
        <v>1.3404615384615399</v>
      </c>
      <c r="C3812" s="21">
        <f t="shared" si="121"/>
        <v>1.000000000000445E-4</v>
      </c>
      <c r="D3812" s="21">
        <f t="shared" si="122"/>
        <v>1.3404615384621365E-4</v>
      </c>
    </row>
    <row r="3813" spans="1:4">
      <c r="A3813">
        <v>0.37840000000000001</v>
      </c>
      <c r="B3813">
        <v>1.3406153846153801</v>
      </c>
      <c r="C3813" s="21">
        <f t="shared" si="121"/>
        <v>9.9999999999988987E-5</v>
      </c>
      <c r="D3813" s="21">
        <f t="shared" si="122"/>
        <v>1.3406153846152324E-4</v>
      </c>
    </row>
    <row r="3814" spans="1:4">
      <c r="A3814">
        <v>0.3785</v>
      </c>
      <c r="B3814">
        <v>1.34076923076923</v>
      </c>
      <c r="C3814" s="21">
        <f t="shared" si="121"/>
        <v>9.9999999999988987E-5</v>
      </c>
      <c r="D3814" s="21">
        <f t="shared" si="122"/>
        <v>1.3407692307690824E-4</v>
      </c>
    </row>
    <row r="3815" spans="1:4">
      <c r="A3815">
        <v>0.37859999999999999</v>
      </c>
      <c r="B3815">
        <v>1.34092307692308</v>
      </c>
      <c r="C3815" s="21">
        <f t="shared" si="121"/>
        <v>9.9999999999988987E-5</v>
      </c>
      <c r="D3815" s="21">
        <f t="shared" si="122"/>
        <v>1.3409230769229324E-4</v>
      </c>
    </row>
    <row r="3816" spans="1:4">
      <c r="A3816">
        <v>0.37869999999999998</v>
      </c>
      <c r="B3816">
        <v>1.3410769230769199</v>
      </c>
      <c r="C3816" s="21">
        <f t="shared" si="121"/>
        <v>9.9999999999988987E-5</v>
      </c>
      <c r="D3816" s="21">
        <f t="shared" si="122"/>
        <v>1.3410769230767723E-4</v>
      </c>
    </row>
    <row r="3817" spans="1:4">
      <c r="A3817">
        <v>0.37880000000000003</v>
      </c>
      <c r="B3817">
        <v>1.3412307692307699</v>
      </c>
      <c r="C3817" s="21">
        <f t="shared" si="121"/>
        <v>1.000000000000445E-4</v>
      </c>
      <c r="D3817" s="21">
        <f t="shared" si="122"/>
        <v>1.3412307692313666E-4</v>
      </c>
    </row>
    <row r="3818" spans="1:4">
      <c r="A3818">
        <v>0.37890000000000001</v>
      </c>
      <c r="B3818">
        <v>1.3413846153846201</v>
      </c>
      <c r="C3818" s="21">
        <f t="shared" si="121"/>
        <v>9.9999999999988987E-5</v>
      </c>
      <c r="D3818" s="21">
        <f t="shared" si="122"/>
        <v>1.3413846153844723E-4</v>
      </c>
    </row>
    <row r="3819" spans="1:4">
      <c r="A3819">
        <v>0.379</v>
      </c>
      <c r="B3819">
        <v>1.34153846153846</v>
      </c>
      <c r="C3819" s="21">
        <f t="shared" si="121"/>
        <v>9.9999999999988987E-5</v>
      </c>
      <c r="D3819" s="21">
        <f t="shared" si="122"/>
        <v>1.3415384615383122E-4</v>
      </c>
    </row>
    <row r="3820" spans="1:4">
      <c r="A3820">
        <v>0.37909999999999999</v>
      </c>
      <c r="B3820">
        <v>1.34169230769231</v>
      </c>
      <c r="C3820" s="21">
        <f t="shared" si="121"/>
        <v>9.9999999999988987E-5</v>
      </c>
      <c r="D3820" s="21">
        <f t="shared" si="122"/>
        <v>1.3416923076921622E-4</v>
      </c>
    </row>
    <row r="3821" spans="1:4">
      <c r="A3821">
        <v>0.37919999999999998</v>
      </c>
      <c r="B3821">
        <v>1.3418461538461499</v>
      </c>
      <c r="C3821" s="21">
        <f t="shared" si="121"/>
        <v>9.9999999999988987E-5</v>
      </c>
      <c r="D3821" s="21">
        <f t="shared" si="122"/>
        <v>1.3418461538460021E-4</v>
      </c>
    </row>
    <row r="3822" spans="1:4">
      <c r="A3822">
        <v>0.37930000000000003</v>
      </c>
      <c r="B3822">
        <v>1.3420000000000001</v>
      </c>
      <c r="C3822" s="21">
        <f t="shared" si="121"/>
        <v>1.000000000000445E-4</v>
      </c>
      <c r="D3822" s="21">
        <f t="shared" si="122"/>
        <v>1.3420000000005972E-4</v>
      </c>
    </row>
    <row r="3823" spans="1:4">
      <c r="A3823">
        <v>0.37940000000000002</v>
      </c>
      <c r="B3823">
        <v>1.34215384615385</v>
      </c>
      <c r="C3823" s="21">
        <f t="shared" si="121"/>
        <v>9.9999999999988987E-5</v>
      </c>
      <c r="D3823" s="21">
        <f t="shared" si="122"/>
        <v>1.3421538461537023E-4</v>
      </c>
    </row>
    <row r="3824" spans="1:4">
      <c r="A3824">
        <v>0.3795</v>
      </c>
      <c r="B3824">
        <v>1.34230769230769</v>
      </c>
      <c r="C3824" s="21">
        <f t="shared" si="121"/>
        <v>9.9999999999988987E-5</v>
      </c>
      <c r="D3824" s="21">
        <f t="shared" si="122"/>
        <v>1.342307692307542E-4</v>
      </c>
    </row>
    <row r="3825" spans="1:4">
      <c r="A3825">
        <v>0.37959999999999999</v>
      </c>
      <c r="B3825">
        <v>1.3424615384615399</v>
      </c>
      <c r="C3825" s="21">
        <f t="shared" si="121"/>
        <v>9.9999999999988987E-5</v>
      </c>
      <c r="D3825" s="21">
        <f t="shared" si="122"/>
        <v>1.342461538461392E-4</v>
      </c>
    </row>
    <row r="3826" spans="1:4">
      <c r="A3826">
        <v>0.37969999999999998</v>
      </c>
      <c r="B3826">
        <v>1.3426153846153801</v>
      </c>
      <c r="C3826" s="21">
        <f t="shared" si="121"/>
        <v>9.9999999999988987E-5</v>
      </c>
      <c r="D3826" s="21">
        <f t="shared" si="122"/>
        <v>1.3426153846152322E-4</v>
      </c>
    </row>
    <row r="3827" spans="1:4">
      <c r="A3827">
        <v>0.37980000000000003</v>
      </c>
      <c r="B3827">
        <v>1.34276923076923</v>
      </c>
      <c r="C3827" s="21">
        <f t="shared" si="121"/>
        <v>1.000000000000445E-4</v>
      </c>
      <c r="D3827" s="21">
        <f t="shared" si="122"/>
        <v>1.3427692307698276E-4</v>
      </c>
    </row>
    <row r="3828" spans="1:4">
      <c r="A3828">
        <v>0.37990000000000002</v>
      </c>
      <c r="B3828">
        <v>1.34292307692308</v>
      </c>
      <c r="C3828" s="21">
        <f t="shared" si="121"/>
        <v>9.9999999999988987E-5</v>
      </c>
      <c r="D3828" s="21">
        <f t="shared" si="122"/>
        <v>1.3429230769229322E-4</v>
      </c>
    </row>
    <row r="3829" spans="1:4">
      <c r="A3829">
        <v>0.38</v>
      </c>
      <c r="B3829">
        <v>1.3430769230769199</v>
      </c>
      <c r="C3829" s="21">
        <f t="shared" si="121"/>
        <v>9.9999999999988987E-5</v>
      </c>
      <c r="D3829" s="21">
        <f t="shared" si="122"/>
        <v>1.3430769230767721E-4</v>
      </c>
    </row>
    <row r="3830" spans="1:4">
      <c r="A3830">
        <v>0.38009999999999999</v>
      </c>
      <c r="B3830">
        <v>1.3432307692307699</v>
      </c>
      <c r="C3830" s="21">
        <f t="shared" si="121"/>
        <v>9.9999999999988987E-5</v>
      </c>
      <c r="D3830" s="21">
        <f t="shared" si="122"/>
        <v>1.3432307692306221E-4</v>
      </c>
    </row>
    <row r="3831" spans="1:4">
      <c r="A3831">
        <v>0.38019999999999998</v>
      </c>
      <c r="B3831">
        <v>1.3433846153846201</v>
      </c>
      <c r="C3831" s="21">
        <f t="shared" si="121"/>
        <v>9.9999999999988987E-5</v>
      </c>
      <c r="D3831" s="21">
        <f t="shared" si="122"/>
        <v>1.343384615384472E-4</v>
      </c>
    </row>
    <row r="3832" spans="1:4">
      <c r="A3832">
        <v>0.38030000000000003</v>
      </c>
      <c r="B3832">
        <v>1.34353846153846</v>
      </c>
      <c r="C3832" s="21">
        <f t="shared" si="121"/>
        <v>1.000000000000445E-4</v>
      </c>
      <c r="D3832" s="21">
        <f t="shared" si="122"/>
        <v>1.3435384615390579E-4</v>
      </c>
    </row>
    <row r="3833" spans="1:4">
      <c r="A3833">
        <v>0.38040000000000002</v>
      </c>
      <c r="B3833">
        <v>1.34369230769231</v>
      </c>
      <c r="C3833" s="21">
        <f t="shared" si="121"/>
        <v>9.9999999999988987E-5</v>
      </c>
      <c r="D3833" s="21">
        <f t="shared" si="122"/>
        <v>1.343692307692162E-4</v>
      </c>
    </row>
    <row r="3834" spans="1:4">
      <c r="A3834">
        <v>0.3805</v>
      </c>
      <c r="B3834">
        <v>1.3438461538461499</v>
      </c>
      <c r="C3834" s="21">
        <f t="shared" si="121"/>
        <v>9.9999999999988987E-5</v>
      </c>
      <c r="D3834" s="21">
        <f t="shared" si="122"/>
        <v>1.3438461538460019E-4</v>
      </c>
    </row>
    <row r="3835" spans="1:4">
      <c r="A3835">
        <v>0.38059999999999999</v>
      </c>
      <c r="B3835">
        <v>1.3440000000000001</v>
      </c>
      <c r="C3835" s="21">
        <f t="shared" si="121"/>
        <v>9.9999999999988987E-5</v>
      </c>
      <c r="D3835" s="21">
        <f t="shared" si="122"/>
        <v>1.3439999999998521E-4</v>
      </c>
    </row>
    <row r="3836" spans="1:4">
      <c r="A3836">
        <v>0.38069999999999998</v>
      </c>
      <c r="B3836">
        <v>1.34415384615385</v>
      </c>
      <c r="C3836" s="21">
        <f t="shared" si="121"/>
        <v>9.9999999999988987E-5</v>
      </c>
      <c r="D3836" s="21">
        <f t="shared" si="122"/>
        <v>1.3441538461537021E-4</v>
      </c>
    </row>
    <row r="3837" spans="1:4">
      <c r="A3837">
        <v>0.38080000000000003</v>
      </c>
      <c r="B3837">
        <v>1.34430769230769</v>
      </c>
      <c r="C3837" s="21">
        <f t="shared" si="121"/>
        <v>1.000000000000445E-4</v>
      </c>
      <c r="D3837" s="21">
        <f t="shared" si="122"/>
        <v>1.3443076923082883E-4</v>
      </c>
    </row>
    <row r="3838" spans="1:4">
      <c r="A3838">
        <v>0.38090000000000002</v>
      </c>
      <c r="B3838">
        <v>1.3444615384615399</v>
      </c>
      <c r="C3838" s="21">
        <f t="shared" si="121"/>
        <v>9.9999999999988987E-5</v>
      </c>
      <c r="D3838" s="21">
        <f t="shared" si="122"/>
        <v>1.3444615384613918E-4</v>
      </c>
    </row>
    <row r="3839" spans="1:4">
      <c r="A3839">
        <v>0.38100000000000001</v>
      </c>
      <c r="B3839">
        <v>1.3446153846153801</v>
      </c>
      <c r="C3839" s="21">
        <f t="shared" si="121"/>
        <v>9.9999999999988987E-5</v>
      </c>
      <c r="D3839" s="21">
        <f t="shared" si="122"/>
        <v>1.344615384615232E-4</v>
      </c>
    </row>
    <row r="3840" spans="1:4">
      <c r="A3840">
        <v>0.38109999999999999</v>
      </c>
      <c r="B3840">
        <v>1.3447692307692301</v>
      </c>
      <c r="C3840" s="21">
        <f t="shared" si="121"/>
        <v>9.9999999999988987E-5</v>
      </c>
      <c r="D3840" s="21">
        <f t="shared" si="122"/>
        <v>1.344769230769082E-4</v>
      </c>
    </row>
    <row r="3841" spans="1:4">
      <c r="A3841">
        <v>0.38119999999999998</v>
      </c>
      <c r="B3841">
        <v>1.34492307692308</v>
      </c>
      <c r="C3841" s="21">
        <f t="shared" si="121"/>
        <v>9.9999999999988987E-5</v>
      </c>
      <c r="D3841" s="21">
        <f t="shared" si="122"/>
        <v>1.3449230769229319E-4</v>
      </c>
    </row>
    <row r="3842" spans="1:4">
      <c r="A3842">
        <v>0.38129999999999997</v>
      </c>
      <c r="B3842">
        <v>1.34507692307692</v>
      </c>
      <c r="C3842" s="21">
        <f t="shared" si="121"/>
        <v>9.9999999999988987E-5</v>
      </c>
      <c r="D3842" s="21">
        <f t="shared" si="122"/>
        <v>1.3450769230767719E-4</v>
      </c>
    </row>
    <row r="3843" spans="1:4">
      <c r="A3843">
        <v>0.38140000000000002</v>
      </c>
      <c r="B3843">
        <v>1.3452307692307699</v>
      </c>
      <c r="C3843" s="21">
        <f t="shared" si="121"/>
        <v>1.000000000000445E-4</v>
      </c>
      <c r="D3843" s="21">
        <f t="shared" si="122"/>
        <v>1.3452307692313686E-4</v>
      </c>
    </row>
    <row r="3844" spans="1:4">
      <c r="A3844">
        <v>0.38150000000000001</v>
      </c>
      <c r="B3844">
        <v>1.3453846153846201</v>
      </c>
      <c r="C3844" s="21">
        <f t="shared" si="121"/>
        <v>9.9999999999988987E-5</v>
      </c>
      <c r="D3844" s="21">
        <f t="shared" si="122"/>
        <v>1.3453846153844718E-4</v>
      </c>
    </row>
    <row r="3845" spans="1:4">
      <c r="A3845">
        <v>0.38159999999999999</v>
      </c>
      <c r="B3845">
        <v>1.34553846153846</v>
      </c>
      <c r="C3845" s="21">
        <f t="shared" si="121"/>
        <v>9.9999999999988987E-5</v>
      </c>
      <c r="D3845" s="21">
        <f t="shared" si="122"/>
        <v>1.3455384615383118E-4</v>
      </c>
    </row>
    <row r="3846" spans="1:4">
      <c r="A3846">
        <v>0.38169999999999998</v>
      </c>
      <c r="B3846">
        <v>1.34569230769231</v>
      </c>
      <c r="C3846" s="21">
        <f t="shared" si="121"/>
        <v>9.9999999999988987E-5</v>
      </c>
      <c r="D3846" s="21">
        <f t="shared" si="122"/>
        <v>1.3456923076921617E-4</v>
      </c>
    </row>
    <row r="3847" spans="1:4">
      <c r="A3847">
        <v>0.38179999999999997</v>
      </c>
      <c r="B3847">
        <v>1.3458461538461499</v>
      </c>
      <c r="C3847" s="21">
        <f t="shared" si="121"/>
        <v>9.9999999999988987E-5</v>
      </c>
      <c r="D3847" s="21">
        <f t="shared" si="122"/>
        <v>1.3458461538460017E-4</v>
      </c>
    </row>
    <row r="3848" spans="1:4">
      <c r="A3848">
        <v>0.38190000000000002</v>
      </c>
      <c r="B3848">
        <v>1.3460000000000001</v>
      </c>
      <c r="C3848" s="21">
        <f t="shared" si="121"/>
        <v>1.000000000000445E-4</v>
      </c>
      <c r="D3848" s="21">
        <f t="shared" si="122"/>
        <v>1.3460000000005989E-4</v>
      </c>
    </row>
    <row r="3849" spans="1:4">
      <c r="A3849">
        <v>0.38200000000000001</v>
      </c>
      <c r="B3849">
        <v>1.34615384615385</v>
      </c>
      <c r="C3849" s="21">
        <f t="shared" si="121"/>
        <v>9.9999999999988987E-5</v>
      </c>
      <c r="D3849" s="21">
        <f t="shared" si="122"/>
        <v>1.3461538461537019E-4</v>
      </c>
    </row>
    <row r="3850" spans="1:4">
      <c r="A3850">
        <v>0.3821</v>
      </c>
      <c r="B3850">
        <v>1.34630769230769</v>
      </c>
      <c r="C3850" s="21">
        <f t="shared" si="121"/>
        <v>9.9999999999988987E-5</v>
      </c>
      <c r="D3850" s="21">
        <f t="shared" si="122"/>
        <v>1.3463076923075418E-4</v>
      </c>
    </row>
    <row r="3851" spans="1:4">
      <c r="A3851">
        <v>0.38219999999999998</v>
      </c>
      <c r="B3851">
        <v>1.3464615384615399</v>
      </c>
      <c r="C3851" s="21">
        <f t="shared" si="121"/>
        <v>9.9999999999988987E-5</v>
      </c>
      <c r="D3851" s="21">
        <f t="shared" si="122"/>
        <v>1.3464615384613915E-4</v>
      </c>
    </row>
    <row r="3852" spans="1:4">
      <c r="A3852">
        <v>0.38229999999999997</v>
      </c>
      <c r="B3852">
        <v>1.3466153846153801</v>
      </c>
      <c r="C3852" s="21">
        <f t="shared" si="121"/>
        <v>9.9999999999988987E-5</v>
      </c>
      <c r="D3852" s="21">
        <f t="shared" si="122"/>
        <v>1.3466153846152318E-4</v>
      </c>
    </row>
    <row r="3853" spans="1:4">
      <c r="A3853">
        <v>0.38240000000000002</v>
      </c>
      <c r="B3853">
        <v>1.3467692307692301</v>
      </c>
      <c r="C3853" s="21">
        <f t="shared" si="121"/>
        <v>1.000000000000445E-4</v>
      </c>
      <c r="D3853" s="21">
        <f t="shared" si="122"/>
        <v>1.3467692307698293E-4</v>
      </c>
    </row>
    <row r="3854" spans="1:4">
      <c r="A3854">
        <v>0.38250000000000001</v>
      </c>
      <c r="B3854">
        <v>1.34692307692308</v>
      </c>
      <c r="C3854" s="21">
        <f t="shared" si="121"/>
        <v>9.9999999999988987E-5</v>
      </c>
      <c r="D3854" s="21">
        <f t="shared" si="122"/>
        <v>1.3469230769229317E-4</v>
      </c>
    </row>
    <row r="3855" spans="1:4">
      <c r="A3855">
        <v>0.3826</v>
      </c>
      <c r="B3855">
        <v>1.34707692307692</v>
      </c>
      <c r="C3855" s="21">
        <f t="shared" si="121"/>
        <v>9.9999999999988987E-5</v>
      </c>
      <c r="D3855" s="21">
        <f t="shared" si="122"/>
        <v>1.3470769230767717E-4</v>
      </c>
    </row>
    <row r="3856" spans="1:4">
      <c r="A3856">
        <v>0.38269999999999998</v>
      </c>
      <c r="B3856">
        <v>1.3472307692307699</v>
      </c>
      <c r="C3856" s="21">
        <f t="shared" si="121"/>
        <v>9.9999999999988987E-5</v>
      </c>
      <c r="D3856" s="21">
        <f t="shared" si="122"/>
        <v>1.3472307692306216E-4</v>
      </c>
    </row>
    <row r="3857" spans="1:4">
      <c r="A3857">
        <v>0.38279999999999997</v>
      </c>
      <c r="B3857">
        <v>1.3473846153846201</v>
      </c>
      <c r="C3857" s="21">
        <f t="shared" si="121"/>
        <v>9.9999999999988987E-5</v>
      </c>
      <c r="D3857" s="21">
        <f t="shared" si="122"/>
        <v>1.3473846153844716E-4</v>
      </c>
    </row>
    <row r="3858" spans="1:4">
      <c r="A3858">
        <v>0.38290000000000002</v>
      </c>
      <c r="B3858">
        <v>1.34753846153846</v>
      </c>
      <c r="C3858" s="21">
        <f t="shared" si="121"/>
        <v>1.000000000000445E-4</v>
      </c>
      <c r="D3858" s="21">
        <f t="shared" si="122"/>
        <v>1.3475384615390596E-4</v>
      </c>
    </row>
    <row r="3859" spans="1:4">
      <c r="A3859">
        <v>0.38300000000000001</v>
      </c>
      <c r="B3859">
        <v>1.34769230769231</v>
      </c>
      <c r="C3859" s="21">
        <f t="shared" si="121"/>
        <v>9.9999999999988987E-5</v>
      </c>
      <c r="D3859" s="21">
        <f t="shared" si="122"/>
        <v>1.3476923076921615E-4</v>
      </c>
    </row>
    <row r="3860" spans="1:4">
      <c r="A3860">
        <v>0.3831</v>
      </c>
      <c r="B3860">
        <v>1.3478461538461499</v>
      </c>
      <c r="C3860" s="21">
        <f t="shared" si="121"/>
        <v>9.9999999999988987E-5</v>
      </c>
      <c r="D3860" s="21">
        <f t="shared" si="122"/>
        <v>1.3478461538460015E-4</v>
      </c>
    </row>
    <row r="3861" spans="1:4">
      <c r="A3861">
        <v>0.38319999999999999</v>
      </c>
      <c r="B3861">
        <v>1.3480000000000001</v>
      </c>
      <c r="C3861" s="21">
        <f t="shared" si="121"/>
        <v>9.9999999999988987E-5</v>
      </c>
      <c r="D3861" s="21">
        <f t="shared" si="122"/>
        <v>1.3479999999998517E-4</v>
      </c>
    </row>
    <row r="3862" spans="1:4">
      <c r="A3862">
        <v>0.38329999999999997</v>
      </c>
      <c r="B3862">
        <v>1.34815384615385</v>
      </c>
      <c r="C3862" s="21">
        <f t="shared" si="121"/>
        <v>9.9999999999988987E-5</v>
      </c>
      <c r="D3862" s="21">
        <f t="shared" si="122"/>
        <v>1.3481538461537017E-4</v>
      </c>
    </row>
    <row r="3863" spans="1:4">
      <c r="A3863">
        <v>0.38340000000000002</v>
      </c>
      <c r="B3863">
        <v>1.34830769230769</v>
      </c>
      <c r="C3863" s="21">
        <f t="shared" si="121"/>
        <v>1.000000000000445E-4</v>
      </c>
      <c r="D3863" s="21">
        <f t="shared" si="122"/>
        <v>1.34830769230829E-4</v>
      </c>
    </row>
    <row r="3864" spans="1:4">
      <c r="A3864">
        <v>0.38350000000000001</v>
      </c>
      <c r="B3864">
        <v>1.3484615384615399</v>
      </c>
      <c r="C3864" s="21">
        <f t="shared" si="121"/>
        <v>9.9999999999988987E-5</v>
      </c>
      <c r="D3864" s="21">
        <f t="shared" si="122"/>
        <v>1.3484615384613913E-4</v>
      </c>
    </row>
    <row r="3865" spans="1:4">
      <c r="A3865">
        <v>0.3836</v>
      </c>
      <c r="B3865">
        <v>1.3486153846153801</v>
      </c>
      <c r="C3865" s="21">
        <f t="shared" si="121"/>
        <v>9.9999999999988987E-5</v>
      </c>
      <c r="D3865" s="21">
        <f t="shared" si="122"/>
        <v>1.3486153846152315E-4</v>
      </c>
    </row>
    <row r="3866" spans="1:4">
      <c r="A3866">
        <v>0.38369999999999999</v>
      </c>
      <c r="B3866">
        <v>1.3487692307692301</v>
      </c>
      <c r="C3866" s="21">
        <f t="shared" si="121"/>
        <v>9.9999999999988987E-5</v>
      </c>
      <c r="D3866" s="21">
        <f t="shared" si="122"/>
        <v>1.3487692307690815E-4</v>
      </c>
    </row>
    <row r="3867" spans="1:4">
      <c r="A3867">
        <v>0.38379999999999997</v>
      </c>
      <c r="B3867">
        <v>1.34892307692308</v>
      </c>
      <c r="C3867" s="21">
        <f t="shared" si="121"/>
        <v>9.9999999999988987E-5</v>
      </c>
      <c r="D3867" s="21">
        <f t="shared" si="122"/>
        <v>1.3489230769229315E-4</v>
      </c>
    </row>
    <row r="3868" spans="1:4">
      <c r="A3868">
        <v>0.38390000000000002</v>
      </c>
      <c r="B3868">
        <v>1.34907692307692</v>
      </c>
      <c r="C3868" s="21">
        <f t="shared" si="121"/>
        <v>1.000000000000445E-4</v>
      </c>
      <c r="D3868" s="21">
        <f t="shared" si="122"/>
        <v>1.3490769230775203E-4</v>
      </c>
    </row>
    <row r="3869" spans="1:4">
      <c r="A3869">
        <v>0.38400000000000001</v>
      </c>
      <c r="B3869">
        <v>1.3492307692307699</v>
      </c>
      <c r="C3869" s="21">
        <f t="shared" si="121"/>
        <v>9.9999999999988987E-5</v>
      </c>
      <c r="D3869" s="21">
        <f t="shared" si="122"/>
        <v>1.3492307692306214E-4</v>
      </c>
    </row>
    <row r="3870" spans="1:4">
      <c r="A3870">
        <v>0.3841</v>
      </c>
      <c r="B3870">
        <v>1.3493846153846201</v>
      </c>
      <c r="C3870" s="21">
        <f t="shared" si="121"/>
        <v>9.9999999999988987E-5</v>
      </c>
      <c r="D3870" s="21">
        <f t="shared" si="122"/>
        <v>1.3493846153844714E-4</v>
      </c>
    </row>
    <row r="3871" spans="1:4">
      <c r="A3871">
        <v>0.38419999999999999</v>
      </c>
      <c r="B3871">
        <v>1.34953846153846</v>
      </c>
      <c r="C3871" s="21">
        <f t="shared" ref="C3871:C3934" si="123">A3871-A3870</f>
        <v>9.9999999999988987E-5</v>
      </c>
      <c r="D3871" s="21">
        <f t="shared" ref="D3871:D3934" si="124">B3871*C3871</f>
        <v>1.3495384615383113E-4</v>
      </c>
    </row>
    <row r="3872" spans="1:4">
      <c r="A3872">
        <v>0.38429999999999997</v>
      </c>
      <c r="B3872">
        <v>1.34969230769231</v>
      </c>
      <c r="C3872" s="21">
        <f t="shared" si="123"/>
        <v>9.9999999999988987E-5</v>
      </c>
      <c r="D3872" s="21">
        <f t="shared" si="124"/>
        <v>1.3496923076921613E-4</v>
      </c>
    </row>
    <row r="3873" spans="1:4">
      <c r="A3873">
        <v>0.38440000000000002</v>
      </c>
      <c r="B3873">
        <v>1.3498461538461499</v>
      </c>
      <c r="C3873" s="21">
        <f t="shared" si="123"/>
        <v>1.000000000000445E-4</v>
      </c>
      <c r="D3873" s="21">
        <f t="shared" si="124"/>
        <v>1.3498461538467507E-4</v>
      </c>
    </row>
    <row r="3874" spans="1:4">
      <c r="A3874">
        <v>0.38450000000000001</v>
      </c>
      <c r="B3874">
        <v>1.35</v>
      </c>
      <c r="C3874" s="21">
        <f t="shared" si="123"/>
        <v>9.9999999999988987E-5</v>
      </c>
      <c r="D3874" s="21">
        <f t="shared" si="124"/>
        <v>1.3499999999998515E-4</v>
      </c>
    </row>
    <row r="3875" spans="1:4">
      <c r="A3875">
        <v>0.3846</v>
      </c>
      <c r="B3875">
        <v>1.35015384615385</v>
      </c>
      <c r="C3875" s="21">
        <f t="shared" si="123"/>
        <v>9.9999999999988987E-5</v>
      </c>
      <c r="D3875" s="21">
        <f t="shared" si="124"/>
        <v>1.3501538461537015E-4</v>
      </c>
    </row>
    <row r="3876" spans="1:4">
      <c r="A3876">
        <v>0.38469999999999999</v>
      </c>
      <c r="B3876">
        <v>1.35030769230769</v>
      </c>
      <c r="C3876" s="21">
        <f t="shared" si="123"/>
        <v>9.9999999999988987E-5</v>
      </c>
      <c r="D3876" s="21">
        <f t="shared" si="124"/>
        <v>1.3503076923075414E-4</v>
      </c>
    </row>
    <row r="3877" spans="1:4">
      <c r="A3877">
        <v>0.38479999999999998</v>
      </c>
      <c r="B3877">
        <v>1.3504615384615399</v>
      </c>
      <c r="C3877" s="21">
        <f t="shared" si="123"/>
        <v>9.9999999999988987E-5</v>
      </c>
      <c r="D3877" s="21">
        <f t="shared" si="124"/>
        <v>1.3504615384613911E-4</v>
      </c>
    </row>
    <row r="3878" spans="1:4">
      <c r="A3878">
        <v>0.38490000000000002</v>
      </c>
      <c r="B3878">
        <v>1.3506153846153801</v>
      </c>
      <c r="C3878" s="21">
        <f t="shared" si="123"/>
        <v>1.000000000000445E-4</v>
      </c>
      <c r="D3878" s="21">
        <f t="shared" si="124"/>
        <v>1.350615384615981E-4</v>
      </c>
    </row>
    <row r="3879" spans="1:4">
      <c r="A3879">
        <v>0.38500000000000001</v>
      </c>
      <c r="B3879">
        <v>1.3507692307692301</v>
      </c>
      <c r="C3879" s="21">
        <f t="shared" si="123"/>
        <v>9.9999999999988987E-5</v>
      </c>
      <c r="D3879" s="21">
        <f t="shared" si="124"/>
        <v>1.3507692307690813E-4</v>
      </c>
    </row>
    <row r="3880" spans="1:4">
      <c r="A3880">
        <v>0.3851</v>
      </c>
      <c r="B3880">
        <v>1.35092307692308</v>
      </c>
      <c r="C3880" s="21">
        <f t="shared" si="123"/>
        <v>9.9999999999988987E-5</v>
      </c>
      <c r="D3880" s="21">
        <f t="shared" si="124"/>
        <v>1.3509230769229313E-4</v>
      </c>
    </row>
    <row r="3881" spans="1:4">
      <c r="A3881">
        <v>0.38519999999999999</v>
      </c>
      <c r="B3881">
        <v>1.35107692307692</v>
      </c>
      <c r="C3881" s="21">
        <f t="shared" si="123"/>
        <v>9.9999999999988987E-5</v>
      </c>
      <c r="D3881" s="21">
        <f t="shared" si="124"/>
        <v>1.3510769230767712E-4</v>
      </c>
    </row>
    <row r="3882" spans="1:4">
      <c r="A3882">
        <v>0.38529999999999998</v>
      </c>
      <c r="B3882">
        <v>1.3512307692307699</v>
      </c>
      <c r="C3882" s="21">
        <f t="shared" si="123"/>
        <v>9.9999999999988987E-5</v>
      </c>
      <c r="D3882" s="21">
        <f t="shared" si="124"/>
        <v>1.3512307692306212E-4</v>
      </c>
    </row>
    <row r="3883" spans="1:4">
      <c r="A3883">
        <v>0.38540000000000002</v>
      </c>
      <c r="B3883">
        <v>1.3513846153846201</v>
      </c>
      <c r="C3883" s="21">
        <f t="shared" si="123"/>
        <v>1.000000000000445E-4</v>
      </c>
      <c r="D3883" s="21">
        <f t="shared" si="124"/>
        <v>1.3513846153852214E-4</v>
      </c>
    </row>
    <row r="3884" spans="1:4">
      <c r="A3884">
        <v>0.38550000000000001</v>
      </c>
      <c r="B3884">
        <v>1.35153846153846</v>
      </c>
      <c r="C3884" s="21">
        <f t="shared" si="123"/>
        <v>9.9999999999988987E-5</v>
      </c>
      <c r="D3884" s="21">
        <f t="shared" si="124"/>
        <v>1.3515384615383111E-4</v>
      </c>
    </row>
    <row r="3885" spans="1:4">
      <c r="A3885">
        <v>0.3856</v>
      </c>
      <c r="B3885">
        <v>1.35169230769231</v>
      </c>
      <c r="C3885" s="21">
        <f t="shared" si="123"/>
        <v>9.9999999999988987E-5</v>
      </c>
      <c r="D3885" s="21">
        <f t="shared" si="124"/>
        <v>1.3516923076921611E-4</v>
      </c>
    </row>
    <row r="3886" spans="1:4">
      <c r="A3886">
        <v>0.38569999999999999</v>
      </c>
      <c r="B3886">
        <v>1.3518461538461499</v>
      </c>
      <c r="C3886" s="21">
        <f t="shared" si="123"/>
        <v>9.9999999999988987E-5</v>
      </c>
      <c r="D3886" s="21">
        <f t="shared" si="124"/>
        <v>1.351846153846001E-4</v>
      </c>
    </row>
    <row r="3887" spans="1:4">
      <c r="A3887">
        <v>0.38579999999999998</v>
      </c>
      <c r="B3887">
        <v>1.3520000000000001</v>
      </c>
      <c r="C3887" s="21">
        <f t="shared" si="123"/>
        <v>9.9999999999988987E-5</v>
      </c>
      <c r="D3887" s="21">
        <f t="shared" si="124"/>
        <v>1.3519999999998513E-4</v>
      </c>
    </row>
    <row r="3888" spans="1:4">
      <c r="A3888">
        <v>0.38590000000000002</v>
      </c>
      <c r="B3888">
        <v>1.35215384615385</v>
      </c>
      <c r="C3888" s="21">
        <f t="shared" si="123"/>
        <v>1.000000000000445E-4</v>
      </c>
      <c r="D3888" s="21">
        <f t="shared" si="124"/>
        <v>1.3521538461544518E-4</v>
      </c>
    </row>
    <row r="3889" spans="1:4">
      <c r="A3889">
        <v>0.38600000000000001</v>
      </c>
      <c r="B3889">
        <v>1.35230769230769</v>
      </c>
      <c r="C3889" s="21">
        <f t="shared" si="123"/>
        <v>9.9999999999988987E-5</v>
      </c>
      <c r="D3889" s="21">
        <f t="shared" si="124"/>
        <v>1.3523076923075412E-4</v>
      </c>
    </row>
    <row r="3890" spans="1:4">
      <c r="A3890">
        <v>0.3861</v>
      </c>
      <c r="B3890">
        <v>1.3524615384615399</v>
      </c>
      <c r="C3890" s="21">
        <f t="shared" si="123"/>
        <v>9.9999999999988987E-5</v>
      </c>
      <c r="D3890" s="21">
        <f t="shared" si="124"/>
        <v>1.3524615384613909E-4</v>
      </c>
    </row>
    <row r="3891" spans="1:4">
      <c r="A3891">
        <v>0.38619999999999999</v>
      </c>
      <c r="B3891">
        <v>1.3526153846153799</v>
      </c>
      <c r="C3891" s="21">
        <f t="shared" si="123"/>
        <v>9.9999999999988987E-5</v>
      </c>
      <c r="D3891" s="21">
        <f t="shared" si="124"/>
        <v>1.3526153846152308E-4</v>
      </c>
    </row>
    <row r="3892" spans="1:4">
      <c r="A3892">
        <v>0.38629999999999998</v>
      </c>
      <c r="B3892">
        <v>1.3527692307692301</v>
      </c>
      <c r="C3892" s="21">
        <f t="shared" si="123"/>
        <v>9.9999999999988987E-5</v>
      </c>
      <c r="D3892" s="21">
        <f t="shared" si="124"/>
        <v>1.3527692307690811E-4</v>
      </c>
    </row>
    <row r="3893" spans="1:4">
      <c r="A3893">
        <v>0.38640000000000002</v>
      </c>
      <c r="B3893">
        <v>1.35292307692308</v>
      </c>
      <c r="C3893" s="21">
        <f t="shared" si="123"/>
        <v>1.000000000000445E-4</v>
      </c>
      <c r="D3893" s="21">
        <f t="shared" si="124"/>
        <v>1.3529230769236821E-4</v>
      </c>
    </row>
    <row r="3894" spans="1:4">
      <c r="A3894">
        <v>0.38650000000000001</v>
      </c>
      <c r="B3894">
        <v>1.35307692307692</v>
      </c>
      <c r="C3894" s="21">
        <f t="shared" si="123"/>
        <v>9.9999999999988987E-5</v>
      </c>
      <c r="D3894" s="21">
        <f t="shared" si="124"/>
        <v>1.353076923076771E-4</v>
      </c>
    </row>
    <row r="3895" spans="1:4">
      <c r="A3895">
        <v>0.3866</v>
      </c>
      <c r="B3895">
        <v>1.3532307692307699</v>
      </c>
      <c r="C3895" s="21">
        <f t="shared" si="123"/>
        <v>9.9999999999988987E-5</v>
      </c>
      <c r="D3895" s="21">
        <f t="shared" si="124"/>
        <v>1.353230769230621E-4</v>
      </c>
    </row>
    <row r="3896" spans="1:4">
      <c r="A3896">
        <v>0.38669999999999999</v>
      </c>
      <c r="B3896">
        <v>1.3533846153846201</v>
      </c>
      <c r="C3896" s="21">
        <f t="shared" si="123"/>
        <v>9.9999999999988987E-5</v>
      </c>
      <c r="D3896" s="21">
        <f t="shared" si="124"/>
        <v>1.3533846153844709E-4</v>
      </c>
    </row>
    <row r="3897" spans="1:4">
      <c r="A3897">
        <v>0.38679999999999998</v>
      </c>
      <c r="B3897">
        <v>1.35353846153846</v>
      </c>
      <c r="C3897" s="21">
        <f t="shared" si="123"/>
        <v>9.9999999999988987E-5</v>
      </c>
      <c r="D3897" s="21">
        <f t="shared" si="124"/>
        <v>1.3535384615383109E-4</v>
      </c>
    </row>
    <row r="3898" spans="1:4">
      <c r="A3898">
        <v>0.38690000000000002</v>
      </c>
      <c r="B3898">
        <v>1.35369230769231</v>
      </c>
      <c r="C3898" s="21">
        <f t="shared" si="123"/>
        <v>1.000000000000445E-4</v>
      </c>
      <c r="D3898" s="21">
        <f t="shared" si="124"/>
        <v>1.3536923076929122E-4</v>
      </c>
    </row>
    <row r="3899" spans="1:4">
      <c r="A3899">
        <v>0.38700000000000001</v>
      </c>
      <c r="B3899">
        <v>1.3538461538461499</v>
      </c>
      <c r="C3899" s="21">
        <f t="shared" si="123"/>
        <v>9.9999999999988987E-5</v>
      </c>
      <c r="D3899" s="21">
        <f t="shared" si="124"/>
        <v>1.3538461538460008E-4</v>
      </c>
    </row>
    <row r="3900" spans="1:4">
      <c r="A3900">
        <v>0.3871</v>
      </c>
      <c r="B3900">
        <v>1.3540000000000001</v>
      </c>
      <c r="C3900" s="21">
        <f t="shared" si="123"/>
        <v>9.9999999999988987E-5</v>
      </c>
      <c r="D3900" s="21">
        <f t="shared" si="124"/>
        <v>1.353999999999851E-4</v>
      </c>
    </row>
    <row r="3901" spans="1:4">
      <c r="A3901">
        <v>0.38719999999999999</v>
      </c>
      <c r="B3901">
        <v>1.35415384615385</v>
      </c>
      <c r="C3901" s="21">
        <f t="shared" si="123"/>
        <v>9.9999999999988987E-5</v>
      </c>
      <c r="D3901" s="21">
        <f t="shared" si="124"/>
        <v>1.354153846153701E-4</v>
      </c>
    </row>
    <row r="3902" spans="1:4">
      <c r="A3902">
        <v>0.38729999999999998</v>
      </c>
      <c r="B3902">
        <v>1.35430769230769</v>
      </c>
      <c r="C3902" s="21">
        <f t="shared" si="123"/>
        <v>9.9999999999988987E-5</v>
      </c>
      <c r="D3902" s="21">
        <f t="shared" si="124"/>
        <v>1.354307692307541E-4</v>
      </c>
    </row>
    <row r="3903" spans="1:4">
      <c r="A3903">
        <v>0.38740000000000002</v>
      </c>
      <c r="B3903">
        <v>1.3544615384615399</v>
      </c>
      <c r="C3903" s="21">
        <f t="shared" si="123"/>
        <v>1.000000000000445E-4</v>
      </c>
      <c r="D3903" s="21">
        <f t="shared" si="124"/>
        <v>1.3544615384621426E-4</v>
      </c>
    </row>
    <row r="3904" spans="1:4">
      <c r="A3904">
        <v>0.38750000000000001</v>
      </c>
      <c r="B3904">
        <v>1.3546153846153799</v>
      </c>
      <c r="C3904" s="21">
        <f t="shared" si="123"/>
        <v>9.9999999999988987E-5</v>
      </c>
      <c r="D3904" s="21">
        <f t="shared" si="124"/>
        <v>1.3546153846152306E-4</v>
      </c>
    </row>
    <row r="3905" spans="1:4">
      <c r="A3905">
        <v>0.3876</v>
      </c>
      <c r="B3905">
        <v>1.3547692307692301</v>
      </c>
      <c r="C3905" s="21">
        <f t="shared" si="123"/>
        <v>9.9999999999988987E-5</v>
      </c>
      <c r="D3905" s="21">
        <f t="shared" si="124"/>
        <v>1.3547692307690808E-4</v>
      </c>
    </row>
    <row r="3906" spans="1:4">
      <c r="A3906">
        <v>0.38769999999999999</v>
      </c>
      <c r="B3906">
        <v>1.35492307692308</v>
      </c>
      <c r="C3906" s="21">
        <f t="shared" si="123"/>
        <v>9.9999999999988987E-5</v>
      </c>
      <c r="D3906" s="21">
        <f t="shared" si="124"/>
        <v>1.3549230769229308E-4</v>
      </c>
    </row>
    <row r="3907" spans="1:4">
      <c r="A3907">
        <v>0.38779999999999998</v>
      </c>
      <c r="B3907">
        <v>1.35507692307692</v>
      </c>
      <c r="C3907" s="21">
        <f t="shared" si="123"/>
        <v>9.9999999999988987E-5</v>
      </c>
      <c r="D3907" s="21">
        <f t="shared" si="124"/>
        <v>1.3550769230767708E-4</v>
      </c>
    </row>
    <row r="3908" spans="1:4">
      <c r="A3908">
        <v>0.38790000000000002</v>
      </c>
      <c r="B3908">
        <v>1.3552307692307699</v>
      </c>
      <c r="C3908" s="21">
        <f t="shared" si="123"/>
        <v>1.000000000000445E-4</v>
      </c>
      <c r="D3908" s="21">
        <f t="shared" si="124"/>
        <v>1.3552307692313729E-4</v>
      </c>
    </row>
    <row r="3909" spans="1:4">
      <c r="A3909">
        <v>0.38800000000000001</v>
      </c>
      <c r="B3909">
        <v>1.3553846153846201</v>
      </c>
      <c r="C3909" s="21">
        <f t="shared" si="123"/>
        <v>9.9999999999988987E-5</v>
      </c>
      <c r="D3909" s="21">
        <f t="shared" si="124"/>
        <v>1.3553846153844707E-4</v>
      </c>
    </row>
    <row r="3910" spans="1:4">
      <c r="A3910">
        <v>0.3881</v>
      </c>
      <c r="B3910">
        <v>1.35553846153846</v>
      </c>
      <c r="C3910" s="21">
        <f t="shared" si="123"/>
        <v>9.9999999999988987E-5</v>
      </c>
      <c r="D3910" s="21">
        <f t="shared" si="124"/>
        <v>1.3555384615383107E-4</v>
      </c>
    </row>
    <row r="3911" spans="1:4">
      <c r="A3911">
        <v>0.38819999999999999</v>
      </c>
      <c r="B3911">
        <v>1.35569230769231</v>
      </c>
      <c r="C3911" s="21">
        <f t="shared" si="123"/>
        <v>9.9999999999988987E-5</v>
      </c>
      <c r="D3911" s="21">
        <f t="shared" si="124"/>
        <v>1.3556923076921606E-4</v>
      </c>
    </row>
    <row r="3912" spans="1:4">
      <c r="A3912">
        <v>0.38829999999999998</v>
      </c>
      <c r="B3912">
        <v>1.3558461538461499</v>
      </c>
      <c r="C3912" s="21">
        <f t="shared" si="123"/>
        <v>9.9999999999988987E-5</v>
      </c>
      <c r="D3912" s="21">
        <f t="shared" si="124"/>
        <v>1.3558461538460006E-4</v>
      </c>
    </row>
    <row r="3913" spans="1:4">
      <c r="A3913">
        <v>0.38840000000000002</v>
      </c>
      <c r="B3913">
        <v>1.3560000000000001</v>
      </c>
      <c r="C3913" s="21">
        <f t="shared" si="123"/>
        <v>1.000000000000445E-4</v>
      </c>
      <c r="D3913" s="21">
        <f t="shared" si="124"/>
        <v>1.3560000000006035E-4</v>
      </c>
    </row>
    <row r="3914" spans="1:4">
      <c r="A3914">
        <v>0.38850000000000001</v>
      </c>
      <c r="B3914">
        <v>1.35615384615385</v>
      </c>
      <c r="C3914" s="21">
        <f t="shared" si="123"/>
        <v>9.9999999999988987E-5</v>
      </c>
      <c r="D3914" s="21">
        <f t="shared" si="124"/>
        <v>1.3561538461537008E-4</v>
      </c>
    </row>
    <row r="3915" spans="1:4">
      <c r="A3915">
        <v>0.3886</v>
      </c>
      <c r="B3915">
        <v>1.35630769230769</v>
      </c>
      <c r="C3915" s="21">
        <f t="shared" si="123"/>
        <v>9.9999999999988987E-5</v>
      </c>
      <c r="D3915" s="21">
        <f t="shared" si="124"/>
        <v>1.3563076923075407E-4</v>
      </c>
    </row>
    <row r="3916" spans="1:4">
      <c r="A3916">
        <v>0.38869999999999999</v>
      </c>
      <c r="B3916">
        <v>1.3564615384615399</v>
      </c>
      <c r="C3916" s="21">
        <f t="shared" si="123"/>
        <v>9.9999999999988987E-5</v>
      </c>
      <c r="D3916" s="21">
        <f t="shared" si="124"/>
        <v>1.3564615384613904E-4</v>
      </c>
    </row>
    <row r="3917" spans="1:4">
      <c r="A3917">
        <v>0.38879999999999998</v>
      </c>
      <c r="B3917">
        <v>1.3566153846153799</v>
      </c>
      <c r="C3917" s="21">
        <f t="shared" si="123"/>
        <v>9.9999999999988987E-5</v>
      </c>
      <c r="D3917" s="21">
        <f t="shared" si="124"/>
        <v>1.3566153846152304E-4</v>
      </c>
    </row>
    <row r="3918" spans="1:4">
      <c r="A3918">
        <v>0.38890000000000002</v>
      </c>
      <c r="B3918">
        <v>1.3567692307692301</v>
      </c>
      <c r="C3918" s="21">
        <f t="shared" si="123"/>
        <v>1.000000000000445E-4</v>
      </c>
      <c r="D3918" s="21">
        <f t="shared" si="124"/>
        <v>1.3567692307698339E-4</v>
      </c>
    </row>
    <row r="3919" spans="1:4">
      <c r="A3919">
        <v>0.38900000000000001</v>
      </c>
      <c r="B3919">
        <v>1.35692307692308</v>
      </c>
      <c r="C3919" s="21">
        <f t="shared" si="123"/>
        <v>9.9999999999988987E-5</v>
      </c>
      <c r="D3919" s="21">
        <f t="shared" si="124"/>
        <v>1.3569230769229306E-4</v>
      </c>
    </row>
    <row r="3920" spans="1:4">
      <c r="A3920">
        <v>0.3891</v>
      </c>
      <c r="B3920">
        <v>1.35707692307692</v>
      </c>
      <c r="C3920" s="21">
        <f t="shared" si="123"/>
        <v>9.9999999999988987E-5</v>
      </c>
      <c r="D3920" s="21">
        <f t="shared" si="124"/>
        <v>1.3570769230767705E-4</v>
      </c>
    </row>
    <row r="3921" spans="1:4">
      <c r="A3921">
        <v>0.38919999999999999</v>
      </c>
      <c r="B3921">
        <v>1.3572307692307699</v>
      </c>
      <c r="C3921" s="21">
        <f t="shared" si="123"/>
        <v>9.9999999999988987E-5</v>
      </c>
      <c r="D3921" s="21">
        <f t="shared" si="124"/>
        <v>1.3572307692306205E-4</v>
      </c>
    </row>
    <row r="3922" spans="1:4">
      <c r="A3922">
        <v>0.38929999999999998</v>
      </c>
      <c r="B3922">
        <v>1.3573846153846201</v>
      </c>
      <c r="C3922" s="21">
        <f t="shared" si="123"/>
        <v>9.9999999999988987E-5</v>
      </c>
      <c r="D3922" s="21">
        <f t="shared" si="124"/>
        <v>1.3573846153844705E-4</v>
      </c>
    </row>
    <row r="3923" spans="1:4">
      <c r="A3923">
        <v>0.38940000000000002</v>
      </c>
      <c r="B3923">
        <v>1.35753846153846</v>
      </c>
      <c r="C3923" s="21">
        <f t="shared" si="123"/>
        <v>1.000000000000445E-4</v>
      </c>
      <c r="D3923" s="21">
        <f t="shared" si="124"/>
        <v>1.3575384615390642E-4</v>
      </c>
    </row>
    <row r="3924" spans="1:4">
      <c r="A3924">
        <v>0.38950000000000001</v>
      </c>
      <c r="B3924">
        <v>1.35769230769231</v>
      </c>
      <c r="C3924" s="21">
        <f t="shared" si="123"/>
        <v>9.9999999999988987E-5</v>
      </c>
      <c r="D3924" s="21">
        <f t="shared" si="124"/>
        <v>1.3576923076921604E-4</v>
      </c>
    </row>
    <row r="3925" spans="1:4">
      <c r="A3925">
        <v>0.3896</v>
      </c>
      <c r="B3925">
        <v>1.3578461538461499</v>
      </c>
      <c r="C3925" s="21">
        <f t="shared" si="123"/>
        <v>9.9999999999988987E-5</v>
      </c>
      <c r="D3925" s="21">
        <f t="shared" si="124"/>
        <v>1.3578461538460003E-4</v>
      </c>
    </row>
    <row r="3926" spans="1:4">
      <c r="A3926">
        <v>0.38969999999999999</v>
      </c>
      <c r="B3926">
        <v>1.3580000000000001</v>
      </c>
      <c r="C3926" s="21">
        <f t="shared" si="123"/>
        <v>9.9999999999988987E-5</v>
      </c>
      <c r="D3926" s="21">
        <f t="shared" si="124"/>
        <v>1.3579999999998506E-4</v>
      </c>
    </row>
    <row r="3927" spans="1:4">
      <c r="A3927">
        <v>0.38979999999999998</v>
      </c>
      <c r="B3927">
        <v>1.35815384615385</v>
      </c>
      <c r="C3927" s="21">
        <f t="shared" si="123"/>
        <v>9.9999999999988987E-5</v>
      </c>
      <c r="D3927" s="21">
        <f t="shared" si="124"/>
        <v>1.3581538461537006E-4</v>
      </c>
    </row>
    <row r="3928" spans="1:4">
      <c r="A3928">
        <v>0.38990000000000002</v>
      </c>
      <c r="B3928">
        <v>1.35830769230769</v>
      </c>
      <c r="C3928" s="21">
        <f t="shared" si="123"/>
        <v>1.000000000000445E-4</v>
      </c>
      <c r="D3928" s="21">
        <f t="shared" si="124"/>
        <v>1.3583076923082943E-4</v>
      </c>
    </row>
    <row r="3929" spans="1:4">
      <c r="A3929">
        <v>0.39</v>
      </c>
      <c r="B3929">
        <v>1.3584615384615399</v>
      </c>
      <c r="C3929" s="21">
        <f t="shared" si="123"/>
        <v>9.9999999999988987E-5</v>
      </c>
      <c r="D3929" s="21">
        <f t="shared" si="124"/>
        <v>1.3584615384613902E-4</v>
      </c>
    </row>
    <row r="3930" spans="1:4">
      <c r="A3930">
        <v>0.3901</v>
      </c>
      <c r="B3930">
        <v>1.3586153846153799</v>
      </c>
      <c r="C3930" s="21">
        <f t="shared" si="123"/>
        <v>9.9999999999988987E-5</v>
      </c>
      <c r="D3930" s="21">
        <f t="shared" si="124"/>
        <v>1.3586153846152302E-4</v>
      </c>
    </row>
    <row r="3931" spans="1:4">
      <c r="A3931">
        <v>0.39019999999999999</v>
      </c>
      <c r="B3931">
        <v>1.3587692307692301</v>
      </c>
      <c r="C3931" s="21">
        <f t="shared" si="123"/>
        <v>9.9999999999988987E-5</v>
      </c>
      <c r="D3931" s="21">
        <f t="shared" si="124"/>
        <v>1.3587692307690804E-4</v>
      </c>
    </row>
    <row r="3932" spans="1:4">
      <c r="A3932">
        <v>0.39029999999999998</v>
      </c>
      <c r="B3932">
        <v>1.35892307692308</v>
      </c>
      <c r="C3932" s="21">
        <f t="shared" si="123"/>
        <v>9.9999999999988987E-5</v>
      </c>
      <c r="D3932" s="21">
        <f t="shared" si="124"/>
        <v>1.3589230769229304E-4</v>
      </c>
    </row>
    <row r="3933" spans="1:4">
      <c r="A3933">
        <v>0.39040000000000002</v>
      </c>
      <c r="B3933">
        <v>1.35907692307692</v>
      </c>
      <c r="C3933" s="21">
        <f t="shared" si="123"/>
        <v>1.000000000000445E-4</v>
      </c>
      <c r="D3933" s="21">
        <f t="shared" si="124"/>
        <v>1.3590769230775247E-4</v>
      </c>
    </row>
    <row r="3934" spans="1:4">
      <c r="A3934">
        <v>0.39050000000000001</v>
      </c>
      <c r="B3934">
        <v>1.3592307692307699</v>
      </c>
      <c r="C3934" s="21">
        <f t="shared" si="123"/>
        <v>9.9999999999988987E-5</v>
      </c>
      <c r="D3934" s="21">
        <f t="shared" si="124"/>
        <v>1.3592307692306203E-4</v>
      </c>
    </row>
    <row r="3935" spans="1:4">
      <c r="A3935">
        <v>0.3906</v>
      </c>
      <c r="B3935">
        <v>1.3593846153846201</v>
      </c>
      <c r="C3935" s="21">
        <f t="shared" ref="C3935:C3998" si="125">A3935-A3934</f>
        <v>9.9999999999988987E-5</v>
      </c>
      <c r="D3935" s="21">
        <f t="shared" ref="D3935:D3998" si="126">B3935*C3935</f>
        <v>1.3593846153844703E-4</v>
      </c>
    </row>
    <row r="3936" spans="1:4">
      <c r="A3936">
        <v>0.39069999999999999</v>
      </c>
      <c r="B3936">
        <v>1.35953846153846</v>
      </c>
      <c r="C3936" s="21">
        <f t="shared" si="125"/>
        <v>9.9999999999988987E-5</v>
      </c>
      <c r="D3936" s="21">
        <f t="shared" si="126"/>
        <v>1.3595384615383102E-4</v>
      </c>
    </row>
    <row r="3937" spans="1:4">
      <c r="A3937">
        <v>0.39079999999999998</v>
      </c>
      <c r="B3937">
        <v>1.35969230769231</v>
      </c>
      <c r="C3937" s="21">
        <f t="shared" si="125"/>
        <v>9.9999999999988987E-5</v>
      </c>
      <c r="D3937" s="21">
        <f t="shared" si="126"/>
        <v>1.3596923076921602E-4</v>
      </c>
    </row>
    <row r="3938" spans="1:4">
      <c r="A3938">
        <v>0.39090000000000003</v>
      </c>
      <c r="B3938">
        <v>1.3598461538461499</v>
      </c>
      <c r="C3938" s="21">
        <f t="shared" si="125"/>
        <v>1.000000000000445E-4</v>
      </c>
      <c r="D3938" s="21">
        <f t="shared" si="126"/>
        <v>1.359846153846755E-4</v>
      </c>
    </row>
    <row r="3939" spans="1:4">
      <c r="A3939">
        <v>0.39100000000000001</v>
      </c>
      <c r="B3939">
        <v>1.36</v>
      </c>
      <c r="C3939" s="21">
        <f t="shared" si="125"/>
        <v>9.9999999999988987E-5</v>
      </c>
      <c r="D3939" s="21">
        <f t="shared" si="126"/>
        <v>1.3599999999998504E-4</v>
      </c>
    </row>
    <row r="3940" spans="1:4">
      <c r="A3940">
        <v>0.3911</v>
      </c>
      <c r="B3940">
        <v>1.36015384615385</v>
      </c>
      <c r="C3940" s="21">
        <f t="shared" si="125"/>
        <v>9.9999999999988987E-5</v>
      </c>
      <c r="D3940" s="21">
        <f t="shared" si="126"/>
        <v>1.3601538461537003E-4</v>
      </c>
    </row>
    <row r="3941" spans="1:4">
      <c r="A3941">
        <v>0.39119999999999999</v>
      </c>
      <c r="B3941">
        <v>1.36030769230769</v>
      </c>
      <c r="C3941" s="21">
        <f t="shared" si="125"/>
        <v>9.9999999999988987E-5</v>
      </c>
      <c r="D3941" s="21">
        <f t="shared" si="126"/>
        <v>1.3603076923075403E-4</v>
      </c>
    </row>
    <row r="3942" spans="1:4">
      <c r="A3942">
        <v>0.39129999999999998</v>
      </c>
      <c r="B3942">
        <v>1.3604615384615399</v>
      </c>
      <c r="C3942" s="21">
        <f t="shared" si="125"/>
        <v>9.9999999999988987E-5</v>
      </c>
      <c r="D3942" s="21">
        <f t="shared" si="126"/>
        <v>1.36046153846139E-4</v>
      </c>
    </row>
    <row r="3943" spans="1:4">
      <c r="A3943">
        <v>0.39140000000000003</v>
      </c>
      <c r="B3943">
        <v>1.3606153846153799</v>
      </c>
      <c r="C3943" s="21">
        <f t="shared" si="125"/>
        <v>1.000000000000445E-4</v>
      </c>
      <c r="D3943" s="21">
        <f t="shared" si="126"/>
        <v>1.3606153846159854E-4</v>
      </c>
    </row>
    <row r="3944" spans="1:4">
      <c r="A3944">
        <v>0.39150000000000001</v>
      </c>
      <c r="B3944">
        <v>1.3607692307692301</v>
      </c>
      <c r="C3944" s="21">
        <f t="shared" si="125"/>
        <v>9.9999999999988987E-5</v>
      </c>
      <c r="D3944" s="21">
        <f t="shared" si="126"/>
        <v>1.3607692307690802E-4</v>
      </c>
    </row>
    <row r="3945" spans="1:4">
      <c r="A3945">
        <v>0.3916</v>
      </c>
      <c r="B3945">
        <v>1.36092307692308</v>
      </c>
      <c r="C3945" s="21">
        <f t="shared" si="125"/>
        <v>9.9999999999988987E-5</v>
      </c>
      <c r="D3945" s="21">
        <f t="shared" si="126"/>
        <v>1.3609230769229302E-4</v>
      </c>
    </row>
    <row r="3946" spans="1:4">
      <c r="A3946">
        <v>0.39169999999999999</v>
      </c>
      <c r="B3946">
        <v>1.36107692307692</v>
      </c>
      <c r="C3946" s="21">
        <f t="shared" si="125"/>
        <v>9.9999999999988987E-5</v>
      </c>
      <c r="D3946" s="21">
        <f t="shared" si="126"/>
        <v>1.3610769230767701E-4</v>
      </c>
    </row>
    <row r="3947" spans="1:4">
      <c r="A3947">
        <v>0.39179999999999998</v>
      </c>
      <c r="B3947">
        <v>1.3612307692307699</v>
      </c>
      <c r="C3947" s="21">
        <f t="shared" si="125"/>
        <v>9.9999999999988987E-5</v>
      </c>
      <c r="D3947" s="21">
        <f t="shared" si="126"/>
        <v>1.3612307692306201E-4</v>
      </c>
    </row>
    <row r="3948" spans="1:4">
      <c r="A3948">
        <v>0.39190000000000003</v>
      </c>
      <c r="B3948">
        <v>1.3613846153846201</v>
      </c>
      <c r="C3948" s="21">
        <f t="shared" si="125"/>
        <v>1.000000000000445E-4</v>
      </c>
      <c r="D3948" s="21">
        <f t="shared" si="126"/>
        <v>1.3613846153852257E-4</v>
      </c>
    </row>
    <row r="3949" spans="1:4">
      <c r="A3949">
        <v>0.39200000000000002</v>
      </c>
      <c r="B3949">
        <v>1.36153846153846</v>
      </c>
      <c r="C3949" s="21">
        <f t="shared" si="125"/>
        <v>9.9999999999988987E-5</v>
      </c>
      <c r="D3949" s="21">
        <f t="shared" si="126"/>
        <v>1.36153846153831E-4</v>
      </c>
    </row>
    <row r="3950" spans="1:4">
      <c r="A3950">
        <v>0.3921</v>
      </c>
      <c r="B3950">
        <v>1.36169230769231</v>
      </c>
      <c r="C3950" s="21">
        <f t="shared" si="125"/>
        <v>9.9999999999988987E-5</v>
      </c>
      <c r="D3950" s="21">
        <f t="shared" si="126"/>
        <v>1.36169230769216E-4</v>
      </c>
    </row>
    <row r="3951" spans="1:4">
      <c r="A3951">
        <v>0.39219999999999999</v>
      </c>
      <c r="B3951">
        <v>1.3618461538461499</v>
      </c>
      <c r="C3951" s="21">
        <f t="shared" si="125"/>
        <v>9.9999999999988987E-5</v>
      </c>
      <c r="D3951" s="21">
        <f t="shared" si="126"/>
        <v>1.3618461538459999E-4</v>
      </c>
    </row>
    <row r="3952" spans="1:4">
      <c r="A3952">
        <v>0.39229999999999998</v>
      </c>
      <c r="B3952">
        <v>1.3620000000000001</v>
      </c>
      <c r="C3952" s="21">
        <f t="shared" si="125"/>
        <v>9.9999999999988987E-5</v>
      </c>
      <c r="D3952" s="21">
        <f t="shared" si="126"/>
        <v>1.3619999999998501E-4</v>
      </c>
    </row>
    <row r="3953" spans="1:4">
      <c r="A3953">
        <v>0.39240000000000003</v>
      </c>
      <c r="B3953">
        <v>1.36215384615385</v>
      </c>
      <c r="C3953" s="21">
        <f t="shared" si="125"/>
        <v>1.000000000000445E-4</v>
      </c>
      <c r="D3953" s="21">
        <f t="shared" si="126"/>
        <v>1.3621538461544561E-4</v>
      </c>
    </row>
    <row r="3954" spans="1:4">
      <c r="A3954">
        <v>0.39250000000000002</v>
      </c>
      <c r="B3954">
        <v>1.36230769230769</v>
      </c>
      <c r="C3954" s="21">
        <f t="shared" si="125"/>
        <v>9.9999999999988987E-5</v>
      </c>
      <c r="D3954" s="21">
        <f t="shared" si="126"/>
        <v>1.3623076923075401E-4</v>
      </c>
    </row>
    <row r="3955" spans="1:4">
      <c r="A3955">
        <v>0.3926</v>
      </c>
      <c r="B3955">
        <v>1.3624615384615399</v>
      </c>
      <c r="C3955" s="21">
        <f t="shared" si="125"/>
        <v>9.9999999999988987E-5</v>
      </c>
      <c r="D3955" s="21">
        <f t="shared" si="126"/>
        <v>1.3624615384613898E-4</v>
      </c>
    </row>
    <row r="3956" spans="1:4">
      <c r="A3956">
        <v>0.39269999999999999</v>
      </c>
      <c r="B3956">
        <v>1.3626153846153799</v>
      </c>
      <c r="C3956" s="21">
        <f t="shared" si="125"/>
        <v>9.9999999999988987E-5</v>
      </c>
      <c r="D3956" s="21">
        <f t="shared" si="126"/>
        <v>1.3626153846152297E-4</v>
      </c>
    </row>
    <row r="3957" spans="1:4">
      <c r="A3957">
        <v>0.39279999999999998</v>
      </c>
      <c r="B3957">
        <v>1.3627692307692301</v>
      </c>
      <c r="C3957" s="21">
        <f t="shared" si="125"/>
        <v>9.9999999999988987E-5</v>
      </c>
      <c r="D3957" s="21">
        <f t="shared" si="126"/>
        <v>1.36276923076908E-4</v>
      </c>
    </row>
    <row r="3958" spans="1:4">
      <c r="A3958">
        <v>0.39290000000000003</v>
      </c>
      <c r="B3958">
        <v>1.36292307692308</v>
      </c>
      <c r="C3958" s="21">
        <f t="shared" si="125"/>
        <v>1.000000000000445E-4</v>
      </c>
      <c r="D3958" s="21">
        <f t="shared" si="126"/>
        <v>1.3629230769236864E-4</v>
      </c>
    </row>
    <row r="3959" spans="1:4">
      <c r="A3959">
        <v>0.39300000000000002</v>
      </c>
      <c r="B3959">
        <v>1.36307692307692</v>
      </c>
      <c r="C3959" s="21">
        <f t="shared" si="125"/>
        <v>9.9999999999988987E-5</v>
      </c>
      <c r="D3959" s="21">
        <f t="shared" si="126"/>
        <v>1.3630769230767699E-4</v>
      </c>
    </row>
    <row r="3960" spans="1:4">
      <c r="A3960">
        <v>0.3931</v>
      </c>
      <c r="B3960">
        <v>1.3632307692307699</v>
      </c>
      <c r="C3960" s="21">
        <f t="shared" si="125"/>
        <v>9.9999999999988987E-5</v>
      </c>
      <c r="D3960" s="21">
        <f t="shared" si="126"/>
        <v>1.3632307692306198E-4</v>
      </c>
    </row>
    <row r="3961" spans="1:4">
      <c r="A3961">
        <v>0.39319999999999999</v>
      </c>
      <c r="B3961">
        <v>1.3633846153846201</v>
      </c>
      <c r="C3961" s="21">
        <f t="shared" si="125"/>
        <v>9.9999999999988987E-5</v>
      </c>
      <c r="D3961" s="21">
        <f t="shared" si="126"/>
        <v>1.3633846153844698E-4</v>
      </c>
    </row>
    <row r="3962" spans="1:4">
      <c r="A3962">
        <v>0.39329999999999998</v>
      </c>
      <c r="B3962">
        <v>1.36353846153846</v>
      </c>
      <c r="C3962" s="21">
        <f t="shared" si="125"/>
        <v>9.9999999999988987E-5</v>
      </c>
      <c r="D3962" s="21">
        <f t="shared" si="126"/>
        <v>1.3635384615383098E-4</v>
      </c>
    </row>
    <row r="3963" spans="1:4">
      <c r="A3963">
        <v>0.39340000000000003</v>
      </c>
      <c r="B3963">
        <v>1.36369230769231</v>
      </c>
      <c r="C3963" s="21">
        <f t="shared" si="125"/>
        <v>1.000000000000445E-4</v>
      </c>
      <c r="D3963" s="21">
        <f t="shared" si="126"/>
        <v>1.3636923076929168E-4</v>
      </c>
    </row>
    <row r="3964" spans="1:4">
      <c r="A3964">
        <v>0.39350000000000002</v>
      </c>
      <c r="B3964">
        <v>1.3638461538461499</v>
      </c>
      <c r="C3964" s="21">
        <f t="shared" si="125"/>
        <v>9.9999999999988987E-5</v>
      </c>
      <c r="D3964" s="21">
        <f t="shared" si="126"/>
        <v>1.3638461538459997E-4</v>
      </c>
    </row>
    <row r="3965" spans="1:4">
      <c r="A3965">
        <v>0.39360000000000001</v>
      </c>
      <c r="B3965">
        <v>1.3640000000000001</v>
      </c>
      <c r="C3965" s="21">
        <f t="shared" si="125"/>
        <v>9.9999999999988987E-5</v>
      </c>
      <c r="D3965" s="21">
        <f t="shared" si="126"/>
        <v>1.3639999999998499E-4</v>
      </c>
    </row>
    <row r="3966" spans="1:4">
      <c r="A3966">
        <v>0.39369999999999999</v>
      </c>
      <c r="B3966">
        <v>1.36415384615385</v>
      </c>
      <c r="C3966" s="21">
        <f t="shared" si="125"/>
        <v>9.9999999999988987E-5</v>
      </c>
      <c r="D3966" s="21">
        <f t="shared" si="126"/>
        <v>1.3641538461536999E-4</v>
      </c>
    </row>
    <row r="3967" spans="1:4">
      <c r="A3967">
        <v>0.39379999999999998</v>
      </c>
      <c r="B3967">
        <v>1.36430769230769</v>
      </c>
      <c r="C3967" s="21">
        <f t="shared" si="125"/>
        <v>9.9999999999988987E-5</v>
      </c>
      <c r="D3967" s="21">
        <f t="shared" si="126"/>
        <v>1.3643076923075398E-4</v>
      </c>
    </row>
    <row r="3968" spans="1:4">
      <c r="A3968">
        <v>0.39389999999999997</v>
      </c>
      <c r="B3968">
        <v>1.3644615384615399</v>
      </c>
      <c r="C3968" s="21">
        <f t="shared" si="125"/>
        <v>9.9999999999988987E-5</v>
      </c>
      <c r="D3968" s="21">
        <f t="shared" si="126"/>
        <v>1.3644615384613895E-4</v>
      </c>
    </row>
    <row r="3969" spans="1:4">
      <c r="A3969">
        <v>0.39400000000000002</v>
      </c>
      <c r="B3969">
        <v>1.3646153846153799</v>
      </c>
      <c r="C3969" s="21">
        <f t="shared" si="125"/>
        <v>1.000000000000445E-4</v>
      </c>
      <c r="D3969" s="21">
        <f t="shared" si="126"/>
        <v>1.3646153846159871E-4</v>
      </c>
    </row>
    <row r="3970" spans="1:4">
      <c r="A3970">
        <v>0.39410000000000001</v>
      </c>
      <c r="B3970">
        <v>1.3647692307692301</v>
      </c>
      <c r="C3970" s="21">
        <f t="shared" si="125"/>
        <v>9.9999999999988987E-5</v>
      </c>
      <c r="D3970" s="21">
        <f t="shared" si="126"/>
        <v>1.3647692307690797E-4</v>
      </c>
    </row>
    <row r="3971" spans="1:4">
      <c r="A3971">
        <v>0.39419999999999999</v>
      </c>
      <c r="B3971">
        <v>1.36492307692308</v>
      </c>
      <c r="C3971" s="21">
        <f t="shared" si="125"/>
        <v>9.9999999999988987E-5</v>
      </c>
      <c r="D3971" s="21">
        <f t="shared" si="126"/>
        <v>1.3649230769229297E-4</v>
      </c>
    </row>
    <row r="3972" spans="1:4">
      <c r="A3972">
        <v>0.39429999999999998</v>
      </c>
      <c r="B3972">
        <v>1.36507692307692</v>
      </c>
      <c r="C3972" s="21">
        <f t="shared" si="125"/>
        <v>9.9999999999988987E-5</v>
      </c>
      <c r="D3972" s="21">
        <f t="shared" si="126"/>
        <v>1.3650769230767696E-4</v>
      </c>
    </row>
    <row r="3973" spans="1:4">
      <c r="A3973">
        <v>0.39439999999999997</v>
      </c>
      <c r="B3973">
        <v>1.3652307692307699</v>
      </c>
      <c r="C3973" s="21">
        <f t="shared" si="125"/>
        <v>9.9999999999988987E-5</v>
      </c>
      <c r="D3973" s="21">
        <f t="shared" si="126"/>
        <v>1.3652307692306196E-4</v>
      </c>
    </row>
    <row r="3974" spans="1:4">
      <c r="A3974">
        <v>0.39450000000000002</v>
      </c>
      <c r="B3974">
        <v>1.3653846153846201</v>
      </c>
      <c r="C3974" s="21">
        <f t="shared" si="125"/>
        <v>1.000000000000445E-4</v>
      </c>
      <c r="D3974" s="21">
        <f t="shared" si="126"/>
        <v>1.3653846153852277E-4</v>
      </c>
    </row>
    <row r="3975" spans="1:4">
      <c r="A3975">
        <v>0.39460000000000001</v>
      </c>
      <c r="B3975">
        <v>1.36553846153846</v>
      </c>
      <c r="C3975" s="21">
        <f t="shared" si="125"/>
        <v>9.9999999999988987E-5</v>
      </c>
      <c r="D3975" s="21">
        <f t="shared" si="126"/>
        <v>1.3655384615383095E-4</v>
      </c>
    </row>
    <row r="3976" spans="1:4">
      <c r="A3976">
        <v>0.3947</v>
      </c>
      <c r="B3976">
        <v>1.36569230769231</v>
      </c>
      <c r="C3976" s="21">
        <f t="shared" si="125"/>
        <v>9.9999999999988987E-5</v>
      </c>
      <c r="D3976" s="21">
        <f t="shared" si="126"/>
        <v>1.3656923076921595E-4</v>
      </c>
    </row>
    <row r="3977" spans="1:4">
      <c r="A3977">
        <v>0.39479999999999998</v>
      </c>
      <c r="B3977">
        <v>1.3658461538461499</v>
      </c>
      <c r="C3977" s="21">
        <f t="shared" si="125"/>
        <v>9.9999999999988987E-5</v>
      </c>
      <c r="D3977" s="21">
        <f t="shared" si="126"/>
        <v>1.3658461538459995E-4</v>
      </c>
    </row>
    <row r="3978" spans="1:4">
      <c r="A3978">
        <v>0.39489999999999997</v>
      </c>
      <c r="B3978">
        <v>1.3660000000000001</v>
      </c>
      <c r="C3978" s="21">
        <f t="shared" si="125"/>
        <v>9.9999999999988987E-5</v>
      </c>
      <c r="D3978" s="21">
        <f t="shared" si="126"/>
        <v>1.3659999999998497E-4</v>
      </c>
    </row>
    <row r="3979" spans="1:4">
      <c r="A3979">
        <v>0.39500000000000002</v>
      </c>
      <c r="B3979">
        <v>1.36615384615385</v>
      </c>
      <c r="C3979" s="21">
        <f t="shared" si="125"/>
        <v>1.000000000000445E-4</v>
      </c>
      <c r="D3979" s="21">
        <f t="shared" si="126"/>
        <v>1.3661538461544581E-4</v>
      </c>
    </row>
    <row r="3980" spans="1:4">
      <c r="A3980">
        <v>0.39510000000000001</v>
      </c>
      <c r="B3980">
        <v>1.36630769230769</v>
      </c>
      <c r="C3980" s="21">
        <f t="shared" si="125"/>
        <v>9.9999999999988987E-5</v>
      </c>
      <c r="D3980" s="21">
        <f t="shared" si="126"/>
        <v>1.3663076923075396E-4</v>
      </c>
    </row>
    <row r="3981" spans="1:4">
      <c r="A3981">
        <v>0.3952</v>
      </c>
      <c r="B3981">
        <v>1.3664615384615399</v>
      </c>
      <c r="C3981" s="21">
        <f t="shared" si="125"/>
        <v>9.9999999999988987E-5</v>
      </c>
      <c r="D3981" s="21">
        <f t="shared" si="126"/>
        <v>1.3664615384613893E-4</v>
      </c>
    </row>
    <row r="3982" spans="1:4">
      <c r="A3982">
        <v>0.39529999999999998</v>
      </c>
      <c r="B3982">
        <v>1.3666153846153799</v>
      </c>
      <c r="C3982" s="21">
        <f t="shared" si="125"/>
        <v>9.9999999999988987E-5</v>
      </c>
      <c r="D3982" s="21">
        <f t="shared" si="126"/>
        <v>1.3666153846152293E-4</v>
      </c>
    </row>
    <row r="3983" spans="1:4">
      <c r="A3983">
        <v>0.39539999999999997</v>
      </c>
      <c r="B3983">
        <v>1.3667692307692301</v>
      </c>
      <c r="C3983" s="21">
        <f t="shared" si="125"/>
        <v>9.9999999999988987E-5</v>
      </c>
      <c r="D3983" s="21">
        <f t="shared" si="126"/>
        <v>1.3667692307690795E-4</v>
      </c>
    </row>
    <row r="3984" spans="1:4">
      <c r="A3984">
        <v>0.39550000000000002</v>
      </c>
      <c r="B3984">
        <v>1.36692307692308</v>
      </c>
      <c r="C3984" s="21">
        <f t="shared" si="125"/>
        <v>1.000000000000445E-4</v>
      </c>
      <c r="D3984" s="21">
        <f t="shared" si="126"/>
        <v>1.3669230769236882E-4</v>
      </c>
    </row>
    <row r="3985" spans="1:4">
      <c r="A3985">
        <v>0.39560000000000001</v>
      </c>
      <c r="B3985">
        <v>1.36707692307692</v>
      </c>
      <c r="C3985" s="21">
        <f t="shared" si="125"/>
        <v>9.9999999999988987E-5</v>
      </c>
      <c r="D3985" s="21">
        <f t="shared" si="126"/>
        <v>1.3670769230767694E-4</v>
      </c>
    </row>
    <row r="3986" spans="1:4">
      <c r="A3986">
        <v>0.3957</v>
      </c>
      <c r="B3986">
        <v>1.3672307692307699</v>
      </c>
      <c r="C3986" s="21">
        <f t="shared" si="125"/>
        <v>9.9999999999988987E-5</v>
      </c>
      <c r="D3986" s="21">
        <f t="shared" si="126"/>
        <v>1.3672307692306194E-4</v>
      </c>
    </row>
    <row r="3987" spans="1:4">
      <c r="A3987">
        <v>0.39579999999999999</v>
      </c>
      <c r="B3987">
        <v>1.3673846153846201</v>
      </c>
      <c r="C3987" s="21">
        <f t="shared" si="125"/>
        <v>9.9999999999988987E-5</v>
      </c>
      <c r="D3987" s="21">
        <f t="shared" si="126"/>
        <v>1.3673846153844694E-4</v>
      </c>
    </row>
    <row r="3988" spans="1:4">
      <c r="A3988">
        <v>0.39589999999999997</v>
      </c>
      <c r="B3988">
        <v>1.36753846153846</v>
      </c>
      <c r="C3988" s="21">
        <f t="shared" si="125"/>
        <v>9.9999999999988987E-5</v>
      </c>
      <c r="D3988" s="21">
        <f t="shared" si="126"/>
        <v>1.3675384615383093E-4</v>
      </c>
    </row>
    <row r="3989" spans="1:4">
      <c r="A3989">
        <v>0.39600000000000002</v>
      </c>
      <c r="B3989">
        <v>1.36769230769231</v>
      </c>
      <c r="C3989" s="21">
        <f t="shared" si="125"/>
        <v>1.000000000000445E-4</v>
      </c>
      <c r="D3989" s="21">
        <f t="shared" si="126"/>
        <v>1.3676923076929185E-4</v>
      </c>
    </row>
    <row r="3990" spans="1:4">
      <c r="A3990">
        <v>0.39610000000000001</v>
      </c>
      <c r="B3990">
        <v>1.3678461538461499</v>
      </c>
      <c r="C3990" s="21">
        <f t="shared" si="125"/>
        <v>9.9999999999988987E-5</v>
      </c>
      <c r="D3990" s="21">
        <f t="shared" si="126"/>
        <v>1.3678461538459992E-4</v>
      </c>
    </row>
    <row r="3991" spans="1:4">
      <c r="A3991">
        <v>0.3962</v>
      </c>
      <c r="B3991">
        <v>1.3680000000000001</v>
      </c>
      <c r="C3991" s="21">
        <f t="shared" si="125"/>
        <v>9.9999999999988987E-5</v>
      </c>
      <c r="D3991" s="21">
        <f t="shared" si="126"/>
        <v>1.3679999999998495E-4</v>
      </c>
    </row>
    <row r="3992" spans="1:4">
      <c r="A3992">
        <v>0.39629999999999999</v>
      </c>
      <c r="B3992">
        <v>1.3681538461538501</v>
      </c>
      <c r="C3992" s="21">
        <f t="shared" si="125"/>
        <v>9.9999999999988987E-5</v>
      </c>
      <c r="D3992" s="21">
        <f t="shared" si="126"/>
        <v>1.3681538461536995E-4</v>
      </c>
    </row>
    <row r="3993" spans="1:4">
      <c r="A3993">
        <v>0.39639999999999997</v>
      </c>
      <c r="B3993">
        <v>1.36830769230769</v>
      </c>
      <c r="C3993" s="21">
        <f t="shared" si="125"/>
        <v>9.9999999999988987E-5</v>
      </c>
      <c r="D3993" s="21">
        <f t="shared" si="126"/>
        <v>1.3683076923075394E-4</v>
      </c>
    </row>
    <row r="3994" spans="1:4">
      <c r="A3994">
        <v>0.39650000000000002</v>
      </c>
      <c r="B3994">
        <v>1.36846153846154</v>
      </c>
      <c r="C3994" s="21">
        <f t="shared" si="125"/>
        <v>1.000000000000445E-4</v>
      </c>
      <c r="D3994" s="21">
        <f t="shared" si="126"/>
        <v>1.3684615384621489E-4</v>
      </c>
    </row>
    <row r="3995" spans="1:4">
      <c r="A3995">
        <v>0.39660000000000001</v>
      </c>
      <c r="B3995">
        <v>1.3686153846153799</v>
      </c>
      <c r="C3995" s="21">
        <f t="shared" si="125"/>
        <v>9.9999999999988987E-5</v>
      </c>
      <c r="D3995" s="21">
        <f t="shared" si="126"/>
        <v>1.368615384615229E-4</v>
      </c>
    </row>
    <row r="3996" spans="1:4">
      <c r="A3996">
        <v>0.3967</v>
      </c>
      <c r="B3996">
        <v>1.3687692307692301</v>
      </c>
      <c r="C3996" s="21">
        <f t="shared" si="125"/>
        <v>9.9999999999988987E-5</v>
      </c>
      <c r="D3996" s="21">
        <f t="shared" si="126"/>
        <v>1.3687692307690793E-4</v>
      </c>
    </row>
    <row r="3997" spans="1:4">
      <c r="A3997">
        <v>0.39679999999999999</v>
      </c>
      <c r="B3997">
        <v>1.36892307692308</v>
      </c>
      <c r="C3997" s="21">
        <f t="shared" si="125"/>
        <v>9.9999999999988987E-5</v>
      </c>
      <c r="D3997" s="21">
        <f t="shared" si="126"/>
        <v>1.3689230769229293E-4</v>
      </c>
    </row>
    <row r="3998" spans="1:4">
      <c r="A3998">
        <v>0.39689999999999998</v>
      </c>
      <c r="B3998">
        <v>1.36907692307692</v>
      </c>
      <c r="C3998" s="21">
        <f t="shared" si="125"/>
        <v>9.9999999999988987E-5</v>
      </c>
      <c r="D3998" s="21">
        <f t="shared" si="126"/>
        <v>1.3690769230767692E-4</v>
      </c>
    </row>
    <row r="3999" spans="1:4">
      <c r="A3999">
        <v>0.39700000000000002</v>
      </c>
      <c r="B3999">
        <v>1.3692307692307699</v>
      </c>
      <c r="C3999" s="21">
        <f t="shared" ref="C3999:C4062" si="127">A3999-A3998</f>
        <v>1.000000000000445E-4</v>
      </c>
      <c r="D3999" s="21">
        <f t="shared" ref="D3999:D4062" si="128">B3999*C3999</f>
        <v>1.3692307692313792E-4</v>
      </c>
    </row>
    <row r="4000" spans="1:4">
      <c r="A4000">
        <v>0.39710000000000001</v>
      </c>
      <c r="B4000">
        <v>1.3693846153846201</v>
      </c>
      <c r="C4000" s="21">
        <f t="shared" si="127"/>
        <v>9.9999999999988987E-5</v>
      </c>
      <c r="D4000" s="21">
        <f t="shared" si="128"/>
        <v>1.3693846153844692E-4</v>
      </c>
    </row>
    <row r="4001" spans="1:4">
      <c r="A4001">
        <v>0.3972</v>
      </c>
      <c r="B4001">
        <v>1.36953846153846</v>
      </c>
      <c r="C4001" s="21">
        <f t="shared" si="127"/>
        <v>9.9999999999988987E-5</v>
      </c>
      <c r="D4001" s="21">
        <f t="shared" si="128"/>
        <v>1.3695384615383091E-4</v>
      </c>
    </row>
    <row r="4002" spans="1:4">
      <c r="A4002">
        <v>0.39729999999999999</v>
      </c>
      <c r="B4002">
        <v>1.36969230769231</v>
      </c>
      <c r="C4002" s="21">
        <f t="shared" si="127"/>
        <v>9.9999999999988987E-5</v>
      </c>
      <c r="D4002" s="21">
        <f t="shared" si="128"/>
        <v>1.3696923076921591E-4</v>
      </c>
    </row>
    <row r="4003" spans="1:4">
      <c r="A4003">
        <v>0.39739999999999998</v>
      </c>
      <c r="B4003">
        <v>1.3698461538461499</v>
      </c>
      <c r="C4003" s="21">
        <f t="shared" si="127"/>
        <v>9.9999999999988987E-5</v>
      </c>
      <c r="D4003" s="21">
        <f t="shared" si="128"/>
        <v>1.369846153845999E-4</v>
      </c>
    </row>
    <row r="4004" spans="1:4">
      <c r="A4004">
        <v>0.39750000000000002</v>
      </c>
      <c r="B4004">
        <v>1.37</v>
      </c>
      <c r="C4004" s="21">
        <f t="shared" si="127"/>
        <v>1.000000000000445E-4</v>
      </c>
      <c r="D4004" s="21">
        <f t="shared" si="128"/>
        <v>1.3700000000006098E-4</v>
      </c>
    </row>
    <row r="4005" spans="1:4">
      <c r="A4005">
        <v>0.39760000000000001</v>
      </c>
      <c r="B4005">
        <v>1.3701538461538501</v>
      </c>
      <c r="C4005" s="21">
        <f t="shared" si="127"/>
        <v>9.9999999999988987E-5</v>
      </c>
      <c r="D4005" s="21">
        <f t="shared" si="128"/>
        <v>1.3701538461536992E-4</v>
      </c>
    </row>
    <row r="4006" spans="1:4">
      <c r="A4006">
        <v>0.3977</v>
      </c>
      <c r="B4006">
        <v>1.37030769230769</v>
      </c>
      <c r="C4006" s="21">
        <f t="shared" si="127"/>
        <v>9.9999999999988987E-5</v>
      </c>
      <c r="D4006" s="21">
        <f t="shared" si="128"/>
        <v>1.3703076923075392E-4</v>
      </c>
    </row>
    <row r="4007" spans="1:4">
      <c r="A4007">
        <v>0.39779999999999999</v>
      </c>
      <c r="B4007">
        <v>1.37046153846154</v>
      </c>
      <c r="C4007" s="21">
        <f t="shared" si="127"/>
        <v>9.9999999999988987E-5</v>
      </c>
      <c r="D4007" s="21">
        <f t="shared" si="128"/>
        <v>1.3704615384613891E-4</v>
      </c>
    </row>
    <row r="4008" spans="1:4">
      <c r="A4008">
        <v>0.39789999999999998</v>
      </c>
      <c r="B4008">
        <v>1.3706153846153799</v>
      </c>
      <c r="C4008" s="21">
        <f t="shared" si="127"/>
        <v>9.9999999999988987E-5</v>
      </c>
      <c r="D4008" s="21">
        <f t="shared" si="128"/>
        <v>1.3706153846152288E-4</v>
      </c>
    </row>
    <row r="4009" spans="1:4">
      <c r="A4009">
        <v>0.39800000000000002</v>
      </c>
      <c r="B4009">
        <v>1.3707692307692301</v>
      </c>
      <c r="C4009" s="21">
        <f t="shared" si="127"/>
        <v>1.000000000000445E-4</v>
      </c>
      <c r="D4009" s="21">
        <f t="shared" si="128"/>
        <v>1.3707692307698399E-4</v>
      </c>
    </row>
    <row r="4010" spans="1:4">
      <c r="A4010">
        <v>0.39810000000000001</v>
      </c>
      <c r="B4010">
        <v>1.37092307692308</v>
      </c>
      <c r="C4010" s="21">
        <f t="shared" si="127"/>
        <v>9.9999999999988987E-5</v>
      </c>
      <c r="D4010" s="21">
        <f t="shared" si="128"/>
        <v>1.370923076922929E-4</v>
      </c>
    </row>
    <row r="4011" spans="1:4">
      <c r="A4011">
        <v>0.3982</v>
      </c>
      <c r="B4011">
        <v>1.37107692307692</v>
      </c>
      <c r="C4011" s="21">
        <f t="shared" si="127"/>
        <v>9.9999999999988987E-5</v>
      </c>
      <c r="D4011" s="21">
        <f t="shared" si="128"/>
        <v>1.371076923076769E-4</v>
      </c>
    </row>
    <row r="4012" spans="1:4">
      <c r="A4012">
        <v>0.39829999999999999</v>
      </c>
      <c r="B4012">
        <v>1.3712307692307699</v>
      </c>
      <c r="C4012" s="21">
        <f t="shared" si="127"/>
        <v>9.9999999999988987E-5</v>
      </c>
      <c r="D4012" s="21">
        <f t="shared" si="128"/>
        <v>1.371230769230619E-4</v>
      </c>
    </row>
    <row r="4013" spans="1:4">
      <c r="A4013">
        <v>0.39839999999999998</v>
      </c>
      <c r="B4013">
        <v>1.3713846153846201</v>
      </c>
      <c r="C4013" s="21">
        <f t="shared" si="127"/>
        <v>9.9999999999988987E-5</v>
      </c>
      <c r="D4013" s="21">
        <f t="shared" si="128"/>
        <v>1.3713846153844689E-4</v>
      </c>
    </row>
    <row r="4014" spans="1:4">
      <c r="A4014">
        <v>0.39850000000000002</v>
      </c>
      <c r="B4014">
        <v>1.37153846153846</v>
      </c>
      <c r="C4014" s="21">
        <f t="shared" si="127"/>
        <v>1.000000000000445E-4</v>
      </c>
      <c r="D4014" s="21">
        <f t="shared" si="128"/>
        <v>1.3715384615390703E-4</v>
      </c>
    </row>
    <row r="4015" spans="1:4">
      <c r="A4015">
        <v>0.39860000000000001</v>
      </c>
      <c r="B4015">
        <v>1.37169230769231</v>
      </c>
      <c r="C4015" s="21">
        <f t="shared" si="127"/>
        <v>9.9999999999988987E-5</v>
      </c>
      <c r="D4015" s="21">
        <f t="shared" si="128"/>
        <v>1.3716923076921588E-4</v>
      </c>
    </row>
    <row r="4016" spans="1:4">
      <c r="A4016">
        <v>0.3987</v>
      </c>
      <c r="B4016">
        <v>1.3718461538461499</v>
      </c>
      <c r="C4016" s="21">
        <f t="shared" si="127"/>
        <v>9.9999999999988987E-5</v>
      </c>
      <c r="D4016" s="21">
        <f t="shared" si="128"/>
        <v>1.3718461538459988E-4</v>
      </c>
    </row>
    <row r="4017" spans="1:4">
      <c r="A4017">
        <v>0.39879999999999999</v>
      </c>
      <c r="B4017">
        <v>1.3720000000000001</v>
      </c>
      <c r="C4017" s="21">
        <f t="shared" si="127"/>
        <v>9.9999999999988987E-5</v>
      </c>
      <c r="D4017" s="21">
        <f t="shared" si="128"/>
        <v>1.371999999999849E-4</v>
      </c>
    </row>
    <row r="4018" spans="1:4">
      <c r="A4018">
        <v>0.39889999999999998</v>
      </c>
      <c r="B4018">
        <v>1.3721538461538501</v>
      </c>
      <c r="C4018" s="21">
        <f t="shared" si="127"/>
        <v>9.9999999999988987E-5</v>
      </c>
      <c r="D4018" s="21">
        <f t="shared" si="128"/>
        <v>1.372153846153699E-4</v>
      </c>
    </row>
    <row r="4019" spans="1:4">
      <c r="A4019">
        <v>0.39900000000000002</v>
      </c>
      <c r="B4019">
        <v>1.37230769230769</v>
      </c>
      <c r="C4019" s="21">
        <f t="shared" si="127"/>
        <v>1.000000000000445E-4</v>
      </c>
      <c r="D4019" s="21">
        <f t="shared" si="128"/>
        <v>1.3723076923083006E-4</v>
      </c>
    </row>
    <row r="4020" spans="1:4">
      <c r="A4020">
        <v>0.39910000000000001</v>
      </c>
      <c r="B4020">
        <v>1.37246153846154</v>
      </c>
      <c r="C4020" s="21">
        <f t="shared" si="127"/>
        <v>9.9999999999988987E-5</v>
      </c>
      <c r="D4020" s="21">
        <f t="shared" si="128"/>
        <v>1.3724615384613889E-4</v>
      </c>
    </row>
    <row r="4021" spans="1:4">
      <c r="A4021">
        <v>0.3992</v>
      </c>
      <c r="B4021">
        <v>1.3726153846153799</v>
      </c>
      <c r="C4021" s="21">
        <f t="shared" si="127"/>
        <v>9.9999999999988987E-5</v>
      </c>
      <c r="D4021" s="21">
        <f t="shared" si="128"/>
        <v>1.3726153846152289E-4</v>
      </c>
    </row>
    <row r="4022" spans="1:4">
      <c r="A4022">
        <v>0.39929999999999999</v>
      </c>
      <c r="B4022">
        <v>1.3727692307692301</v>
      </c>
      <c r="C4022" s="21">
        <f t="shared" si="127"/>
        <v>9.9999999999988987E-5</v>
      </c>
      <c r="D4022" s="21">
        <f t="shared" si="128"/>
        <v>1.3727692307690788E-4</v>
      </c>
    </row>
    <row r="4023" spans="1:4">
      <c r="A4023">
        <v>0.39939999999999998</v>
      </c>
      <c r="B4023">
        <v>1.37292307692308</v>
      </c>
      <c r="C4023" s="21">
        <f t="shared" si="127"/>
        <v>9.9999999999988987E-5</v>
      </c>
      <c r="D4023" s="21">
        <f t="shared" si="128"/>
        <v>1.3729230769229288E-4</v>
      </c>
    </row>
    <row r="4024" spans="1:4">
      <c r="A4024">
        <v>0.39950000000000002</v>
      </c>
      <c r="B4024">
        <v>1.37307692307692</v>
      </c>
      <c r="C4024" s="21">
        <f t="shared" si="127"/>
        <v>1.000000000000445E-4</v>
      </c>
      <c r="D4024" s="21">
        <f t="shared" si="128"/>
        <v>1.373076923077531E-4</v>
      </c>
    </row>
    <row r="4025" spans="1:4">
      <c r="A4025">
        <v>0.39960000000000001</v>
      </c>
      <c r="B4025">
        <v>1.3732307692307699</v>
      </c>
      <c r="C4025" s="21">
        <f t="shared" si="127"/>
        <v>9.9999999999988987E-5</v>
      </c>
      <c r="D4025" s="21">
        <f t="shared" si="128"/>
        <v>1.3732307692306187E-4</v>
      </c>
    </row>
    <row r="4026" spans="1:4">
      <c r="A4026">
        <v>0.3997</v>
      </c>
      <c r="B4026">
        <v>1.3733846153846201</v>
      </c>
      <c r="C4026" s="21">
        <f t="shared" si="127"/>
        <v>9.9999999999988987E-5</v>
      </c>
      <c r="D4026" s="21">
        <f t="shared" si="128"/>
        <v>1.3733846153844687E-4</v>
      </c>
    </row>
    <row r="4027" spans="1:4">
      <c r="A4027">
        <v>0.39979999999999999</v>
      </c>
      <c r="B4027">
        <v>1.37353846153846</v>
      </c>
      <c r="C4027" s="21">
        <f t="shared" si="127"/>
        <v>9.9999999999988987E-5</v>
      </c>
      <c r="D4027" s="21">
        <f t="shared" si="128"/>
        <v>1.3735384615383087E-4</v>
      </c>
    </row>
    <row r="4028" spans="1:4">
      <c r="A4028">
        <v>0.39989999999999998</v>
      </c>
      <c r="B4028">
        <v>1.37369230769231</v>
      </c>
      <c r="C4028" s="21">
        <f t="shared" si="127"/>
        <v>9.9999999999988987E-5</v>
      </c>
      <c r="D4028" s="21">
        <f t="shared" si="128"/>
        <v>1.3736923076921586E-4</v>
      </c>
    </row>
    <row r="4029" spans="1:4">
      <c r="A4029">
        <v>0.4</v>
      </c>
      <c r="B4029">
        <v>1.3738461538461499</v>
      </c>
      <c r="C4029" s="21">
        <f t="shared" si="127"/>
        <v>1.000000000000445E-4</v>
      </c>
      <c r="D4029" s="21">
        <f t="shared" si="128"/>
        <v>1.3738461538467613E-4</v>
      </c>
    </row>
    <row r="4030" spans="1:4">
      <c r="A4030">
        <v>0.40010000000000001</v>
      </c>
      <c r="B4030">
        <v>1.3740000000000001</v>
      </c>
      <c r="C4030" s="21">
        <f t="shared" si="127"/>
        <v>9.9999999999988987E-5</v>
      </c>
      <c r="D4030" s="21">
        <f t="shared" si="128"/>
        <v>1.3739999999998488E-4</v>
      </c>
    </row>
    <row r="4031" spans="1:4">
      <c r="A4031">
        <v>0.4002</v>
      </c>
      <c r="B4031">
        <v>1.3741538461538501</v>
      </c>
      <c r="C4031" s="21">
        <f t="shared" si="127"/>
        <v>9.9999999999988987E-5</v>
      </c>
      <c r="D4031" s="21">
        <f t="shared" si="128"/>
        <v>1.3741538461536988E-4</v>
      </c>
    </row>
    <row r="4032" spans="1:4">
      <c r="A4032">
        <v>0.40029999999999999</v>
      </c>
      <c r="B4032">
        <v>1.37430769230769</v>
      </c>
      <c r="C4032" s="21">
        <f t="shared" si="127"/>
        <v>9.9999999999988987E-5</v>
      </c>
      <c r="D4032" s="21">
        <f t="shared" si="128"/>
        <v>1.3743076923075387E-4</v>
      </c>
    </row>
    <row r="4033" spans="1:4">
      <c r="A4033">
        <v>0.40039999999999998</v>
      </c>
      <c r="B4033">
        <v>1.37446153846154</v>
      </c>
      <c r="C4033" s="21">
        <f t="shared" si="127"/>
        <v>9.9999999999988987E-5</v>
      </c>
      <c r="D4033" s="21">
        <f t="shared" si="128"/>
        <v>1.3744615384613887E-4</v>
      </c>
    </row>
    <row r="4034" spans="1:4">
      <c r="A4034">
        <v>0.40050000000000002</v>
      </c>
      <c r="B4034">
        <v>1.3746153846153799</v>
      </c>
      <c r="C4034" s="21">
        <f t="shared" si="127"/>
        <v>1.000000000000445E-4</v>
      </c>
      <c r="D4034" s="21">
        <f t="shared" si="128"/>
        <v>1.3746153846159917E-4</v>
      </c>
    </row>
    <row r="4035" spans="1:4">
      <c r="A4035">
        <v>0.40060000000000001</v>
      </c>
      <c r="B4035">
        <v>1.3747692307692301</v>
      </c>
      <c r="C4035" s="21">
        <f t="shared" si="127"/>
        <v>9.9999999999988987E-5</v>
      </c>
      <c r="D4035" s="21">
        <f t="shared" si="128"/>
        <v>1.3747692307690786E-4</v>
      </c>
    </row>
    <row r="4036" spans="1:4">
      <c r="A4036">
        <v>0.4007</v>
      </c>
      <c r="B4036">
        <v>1.37492307692308</v>
      </c>
      <c r="C4036" s="21">
        <f t="shared" si="127"/>
        <v>9.9999999999988987E-5</v>
      </c>
      <c r="D4036" s="21">
        <f t="shared" si="128"/>
        <v>1.3749230769229286E-4</v>
      </c>
    </row>
    <row r="4037" spans="1:4">
      <c r="A4037">
        <v>0.40079999999999999</v>
      </c>
      <c r="B4037">
        <v>1.37507692307692</v>
      </c>
      <c r="C4037" s="21">
        <f t="shared" si="127"/>
        <v>9.9999999999988987E-5</v>
      </c>
      <c r="D4037" s="21">
        <f t="shared" si="128"/>
        <v>1.3750769230767685E-4</v>
      </c>
    </row>
    <row r="4038" spans="1:4">
      <c r="A4038">
        <v>0.40089999999999998</v>
      </c>
      <c r="B4038">
        <v>1.3752307692307699</v>
      </c>
      <c r="C4038" s="21">
        <f t="shared" si="127"/>
        <v>9.9999999999988987E-5</v>
      </c>
      <c r="D4038" s="21">
        <f t="shared" si="128"/>
        <v>1.3752307692306185E-4</v>
      </c>
    </row>
    <row r="4039" spans="1:4">
      <c r="A4039">
        <v>0.40100000000000002</v>
      </c>
      <c r="B4039">
        <v>1.3753846153846201</v>
      </c>
      <c r="C4039" s="21">
        <f t="shared" si="127"/>
        <v>1.000000000000445E-4</v>
      </c>
      <c r="D4039" s="21">
        <f t="shared" si="128"/>
        <v>1.375384615385232E-4</v>
      </c>
    </row>
    <row r="4040" spans="1:4">
      <c r="A4040">
        <v>0.40110000000000001</v>
      </c>
      <c r="B4040">
        <v>1.37553846153846</v>
      </c>
      <c r="C4040" s="21">
        <f t="shared" si="127"/>
        <v>9.9999999999988987E-5</v>
      </c>
      <c r="D4040" s="21">
        <f t="shared" si="128"/>
        <v>1.3755384615383084E-4</v>
      </c>
    </row>
    <row r="4041" spans="1:4">
      <c r="A4041">
        <v>0.4012</v>
      </c>
      <c r="B4041">
        <v>1.37569230769231</v>
      </c>
      <c r="C4041" s="21">
        <f t="shared" si="127"/>
        <v>9.9999999999988987E-5</v>
      </c>
      <c r="D4041" s="21">
        <f t="shared" si="128"/>
        <v>1.3756923076921584E-4</v>
      </c>
    </row>
    <row r="4042" spans="1:4">
      <c r="A4042">
        <v>0.40129999999999999</v>
      </c>
      <c r="B4042">
        <v>1.3758461538461499</v>
      </c>
      <c r="C4042" s="21">
        <f t="shared" si="127"/>
        <v>9.9999999999988987E-5</v>
      </c>
      <c r="D4042" s="21">
        <f t="shared" si="128"/>
        <v>1.3758461538459983E-4</v>
      </c>
    </row>
    <row r="4043" spans="1:4">
      <c r="A4043">
        <v>0.40139999999999998</v>
      </c>
      <c r="B4043">
        <v>1.3759999999999999</v>
      </c>
      <c r="C4043" s="21">
        <f t="shared" si="127"/>
        <v>9.9999999999988987E-5</v>
      </c>
      <c r="D4043" s="21">
        <f t="shared" si="128"/>
        <v>1.3759999999998483E-4</v>
      </c>
    </row>
    <row r="4044" spans="1:4">
      <c r="A4044">
        <v>0.40150000000000002</v>
      </c>
      <c r="B4044">
        <v>1.3761538461538501</v>
      </c>
      <c r="C4044" s="21">
        <f t="shared" si="127"/>
        <v>1.000000000000445E-4</v>
      </c>
      <c r="D4044" s="21">
        <f t="shared" si="128"/>
        <v>1.3761538461544624E-4</v>
      </c>
    </row>
    <row r="4045" spans="1:4">
      <c r="A4045">
        <v>0.40160000000000001</v>
      </c>
      <c r="B4045">
        <v>1.37630769230769</v>
      </c>
      <c r="C4045" s="21">
        <f t="shared" si="127"/>
        <v>9.9999999999988987E-5</v>
      </c>
      <c r="D4045" s="21">
        <f t="shared" si="128"/>
        <v>1.3763076923075385E-4</v>
      </c>
    </row>
    <row r="4046" spans="1:4">
      <c r="A4046">
        <v>0.4017</v>
      </c>
      <c r="B4046">
        <v>1.37646153846154</v>
      </c>
      <c r="C4046" s="21">
        <f t="shared" si="127"/>
        <v>9.9999999999988987E-5</v>
      </c>
      <c r="D4046" s="21">
        <f t="shared" si="128"/>
        <v>1.3764615384613885E-4</v>
      </c>
    </row>
    <row r="4047" spans="1:4">
      <c r="A4047">
        <v>0.40179999999999999</v>
      </c>
      <c r="B4047">
        <v>1.3766153846153799</v>
      </c>
      <c r="C4047" s="21">
        <f t="shared" si="127"/>
        <v>9.9999999999988987E-5</v>
      </c>
      <c r="D4047" s="21">
        <f t="shared" si="128"/>
        <v>1.3766153846152284E-4</v>
      </c>
    </row>
    <row r="4048" spans="1:4">
      <c r="A4048">
        <v>0.40189999999999998</v>
      </c>
      <c r="B4048">
        <v>1.3767692307692301</v>
      </c>
      <c r="C4048" s="21">
        <f t="shared" si="127"/>
        <v>9.9999999999988987E-5</v>
      </c>
      <c r="D4048" s="21">
        <f t="shared" si="128"/>
        <v>1.3767692307690784E-4</v>
      </c>
    </row>
    <row r="4049" spans="1:4">
      <c r="A4049">
        <v>0.40200000000000002</v>
      </c>
      <c r="B4049">
        <v>1.37692307692308</v>
      </c>
      <c r="C4049" s="21">
        <f t="shared" si="127"/>
        <v>1.000000000000445E-4</v>
      </c>
      <c r="D4049" s="21">
        <f t="shared" si="128"/>
        <v>1.3769230769236927E-4</v>
      </c>
    </row>
    <row r="4050" spans="1:4">
      <c r="A4050">
        <v>0.40210000000000001</v>
      </c>
      <c r="B4050">
        <v>1.37707692307692</v>
      </c>
      <c r="C4050" s="21">
        <f t="shared" si="127"/>
        <v>9.9999999999988987E-5</v>
      </c>
      <c r="D4050" s="21">
        <f t="shared" si="128"/>
        <v>1.3770769230767683E-4</v>
      </c>
    </row>
    <row r="4051" spans="1:4">
      <c r="A4051">
        <v>0.4022</v>
      </c>
      <c r="B4051">
        <v>1.3772307692307699</v>
      </c>
      <c r="C4051" s="21">
        <f t="shared" si="127"/>
        <v>9.9999999999988987E-5</v>
      </c>
      <c r="D4051" s="21">
        <f t="shared" si="128"/>
        <v>1.3772307692306183E-4</v>
      </c>
    </row>
    <row r="4052" spans="1:4">
      <c r="A4052">
        <v>0.40229999999999999</v>
      </c>
      <c r="B4052">
        <v>1.3773846153846201</v>
      </c>
      <c r="C4052" s="21">
        <f t="shared" si="127"/>
        <v>9.9999999999988987E-5</v>
      </c>
      <c r="D4052" s="21">
        <f t="shared" si="128"/>
        <v>1.3773846153844683E-4</v>
      </c>
    </row>
    <row r="4053" spans="1:4">
      <c r="A4053">
        <v>0.40239999999999998</v>
      </c>
      <c r="B4053">
        <v>1.37753846153846</v>
      </c>
      <c r="C4053" s="21">
        <f t="shared" si="127"/>
        <v>9.9999999999988987E-5</v>
      </c>
      <c r="D4053" s="21">
        <f t="shared" si="128"/>
        <v>1.3775384615383082E-4</v>
      </c>
    </row>
    <row r="4054" spans="1:4">
      <c r="A4054">
        <v>0.40250000000000002</v>
      </c>
      <c r="B4054">
        <v>1.37769230769231</v>
      </c>
      <c r="C4054" s="21">
        <f t="shared" si="127"/>
        <v>1.000000000000445E-4</v>
      </c>
      <c r="D4054" s="21">
        <f t="shared" si="128"/>
        <v>1.3776923076929231E-4</v>
      </c>
    </row>
    <row r="4055" spans="1:4">
      <c r="A4055">
        <v>0.40260000000000001</v>
      </c>
      <c r="B4055">
        <v>1.3778461538461499</v>
      </c>
      <c r="C4055" s="21">
        <f t="shared" si="127"/>
        <v>9.9999999999988987E-5</v>
      </c>
      <c r="D4055" s="21">
        <f t="shared" si="128"/>
        <v>1.3778461538459981E-4</v>
      </c>
    </row>
    <row r="4056" spans="1:4">
      <c r="A4056">
        <v>0.4027</v>
      </c>
      <c r="B4056">
        <v>1.3779999999999999</v>
      </c>
      <c r="C4056" s="21">
        <f t="shared" si="127"/>
        <v>9.9999999999988987E-5</v>
      </c>
      <c r="D4056" s="21">
        <f t="shared" si="128"/>
        <v>1.3779999999998481E-4</v>
      </c>
    </row>
    <row r="4057" spans="1:4">
      <c r="A4057">
        <v>0.40279999999999999</v>
      </c>
      <c r="B4057">
        <v>1.3781538461538501</v>
      </c>
      <c r="C4057" s="21">
        <f t="shared" si="127"/>
        <v>9.9999999999988987E-5</v>
      </c>
      <c r="D4057" s="21">
        <f t="shared" si="128"/>
        <v>1.3781538461536983E-4</v>
      </c>
    </row>
    <row r="4058" spans="1:4">
      <c r="A4058">
        <v>0.40289999999999998</v>
      </c>
      <c r="B4058">
        <v>1.37830769230769</v>
      </c>
      <c r="C4058" s="21">
        <f t="shared" si="127"/>
        <v>9.9999999999988987E-5</v>
      </c>
      <c r="D4058" s="21">
        <f t="shared" si="128"/>
        <v>1.3783076923075383E-4</v>
      </c>
    </row>
    <row r="4059" spans="1:4">
      <c r="A4059">
        <v>0.40300000000000002</v>
      </c>
      <c r="B4059">
        <v>1.37846153846154</v>
      </c>
      <c r="C4059" s="21">
        <f t="shared" si="127"/>
        <v>1.000000000000445E-4</v>
      </c>
      <c r="D4059" s="21">
        <f t="shared" si="128"/>
        <v>1.3784615384621534E-4</v>
      </c>
    </row>
    <row r="4060" spans="1:4">
      <c r="A4060">
        <v>0.40310000000000001</v>
      </c>
      <c r="B4060">
        <v>1.3786153846153799</v>
      </c>
      <c r="C4060" s="21">
        <f t="shared" si="127"/>
        <v>9.9999999999988987E-5</v>
      </c>
      <c r="D4060" s="21">
        <f t="shared" si="128"/>
        <v>1.3786153846152282E-4</v>
      </c>
    </row>
    <row r="4061" spans="1:4">
      <c r="A4061">
        <v>0.4032</v>
      </c>
      <c r="B4061">
        <v>1.3787692307692301</v>
      </c>
      <c r="C4061" s="21">
        <f t="shared" si="127"/>
        <v>9.9999999999988987E-5</v>
      </c>
      <c r="D4061" s="21">
        <f t="shared" si="128"/>
        <v>1.3787692307690782E-4</v>
      </c>
    </row>
    <row r="4062" spans="1:4">
      <c r="A4062">
        <v>0.40329999999999999</v>
      </c>
      <c r="B4062">
        <v>1.37892307692308</v>
      </c>
      <c r="C4062" s="21">
        <f t="shared" si="127"/>
        <v>9.9999999999988987E-5</v>
      </c>
      <c r="D4062" s="21">
        <f t="shared" si="128"/>
        <v>1.3789230769229281E-4</v>
      </c>
    </row>
    <row r="4063" spans="1:4">
      <c r="A4063">
        <v>0.40339999999999998</v>
      </c>
      <c r="B4063">
        <v>1.37907692307692</v>
      </c>
      <c r="C4063" s="21">
        <f t="shared" ref="C4063:C4126" si="129">A4063-A4062</f>
        <v>9.9999999999988987E-5</v>
      </c>
      <c r="D4063" s="21">
        <f t="shared" ref="D4063:D4126" si="130">B4063*C4063</f>
        <v>1.3790769230767681E-4</v>
      </c>
    </row>
    <row r="4064" spans="1:4">
      <c r="A4064">
        <v>0.40350000000000003</v>
      </c>
      <c r="B4064">
        <v>1.3792307692307699</v>
      </c>
      <c r="C4064" s="21">
        <f t="shared" si="129"/>
        <v>1.000000000000445E-4</v>
      </c>
      <c r="D4064" s="21">
        <f t="shared" si="130"/>
        <v>1.3792307692313838E-4</v>
      </c>
    </row>
    <row r="4065" spans="1:4">
      <c r="A4065">
        <v>0.40360000000000001</v>
      </c>
      <c r="B4065">
        <v>1.3793846153846201</v>
      </c>
      <c r="C4065" s="21">
        <f t="shared" si="129"/>
        <v>9.9999999999988987E-5</v>
      </c>
      <c r="D4065" s="21">
        <f t="shared" si="130"/>
        <v>1.3793846153844683E-4</v>
      </c>
    </row>
    <row r="4066" spans="1:4">
      <c r="A4066">
        <v>0.4037</v>
      </c>
      <c r="B4066">
        <v>1.37953846153846</v>
      </c>
      <c r="C4066" s="21">
        <f t="shared" si="129"/>
        <v>9.9999999999988987E-5</v>
      </c>
      <c r="D4066" s="21">
        <f t="shared" si="130"/>
        <v>1.379538461538308E-4</v>
      </c>
    </row>
    <row r="4067" spans="1:4">
      <c r="A4067">
        <v>0.40379999999999999</v>
      </c>
      <c r="B4067">
        <v>1.37969230769231</v>
      </c>
      <c r="C4067" s="21">
        <f t="shared" si="129"/>
        <v>9.9999999999988987E-5</v>
      </c>
      <c r="D4067" s="21">
        <f t="shared" si="130"/>
        <v>1.379692307692158E-4</v>
      </c>
    </row>
    <row r="4068" spans="1:4">
      <c r="A4068">
        <v>0.40389999999999998</v>
      </c>
      <c r="B4068">
        <v>1.3798461538461499</v>
      </c>
      <c r="C4068" s="21">
        <f t="shared" si="129"/>
        <v>9.9999999999988987E-5</v>
      </c>
      <c r="D4068" s="21">
        <f t="shared" si="130"/>
        <v>1.3798461538459979E-4</v>
      </c>
    </row>
    <row r="4069" spans="1:4">
      <c r="A4069">
        <v>0.40400000000000003</v>
      </c>
      <c r="B4069">
        <v>1.38</v>
      </c>
      <c r="C4069" s="21">
        <f t="shared" si="129"/>
        <v>1.000000000000445E-4</v>
      </c>
      <c r="D4069" s="21">
        <f t="shared" si="130"/>
        <v>1.3800000000006139E-4</v>
      </c>
    </row>
    <row r="4070" spans="1:4">
      <c r="A4070">
        <v>0.40410000000000001</v>
      </c>
      <c r="B4070">
        <v>1.3801538461538501</v>
      </c>
      <c r="C4070" s="21">
        <f t="shared" si="129"/>
        <v>9.9999999999988987E-5</v>
      </c>
      <c r="D4070" s="21">
        <f t="shared" si="130"/>
        <v>1.3801538461536981E-4</v>
      </c>
    </row>
    <row r="4071" spans="1:4">
      <c r="A4071">
        <v>0.4042</v>
      </c>
      <c r="B4071">
        <v>1.38030769230769</v>
      </c>
      <c r="C4071" s="21">
        <f t="shared" si="129"/>
        <v>9.9999999999988987E-5</v>
      </c>
      <c r="D4071" s="21">
        <f t="shared" si="130"/>
        <v>1.3803076923075381E-4</v>
      </c>
    </row>
    <row r="4072" spans="1:4">
      <c r="A4072">
        <v>0.40429999999999999</v>
      </c>
      <c r="B4072">
        <v>1.38046153846154</v>
      </c>
      <c r="C4072" s="21">
        <f t="shared" si="129"/>
        <v>9.9999999999988987E-5</v>
      </c>
      <c r="D4072" s="21">
        <f t="shared" si="130"/>
        <v>1.380461538461388E-4</v>
      </c>
    </row>
    <row r="4073" spans="1:4">
      <c r="A4073">
        <v>0.40439999999999998</v>
      </c>
      <c r="B4073">
        <v>1.3806153846153799</v>
      </c>
      <c r="C4073" s="21">
        <f t="shared" si="129"/>
        <v>9.9999999999988987E-5</v>
      </c>
      <c r="D4073" s="21">
        <f t="shared" si="130"/>
        <v>1.380615384615228E-4</v>
      </c>
    </row>
    <row r="4074" spans="1:4">
      <c r="A4074">
        <v>0.40450000000000003</v>
      </c>
      <c r="B4074">
        <v>1.3807692307692301</v>
      </c>
      <c r="C4074" s="21">
        <f t="shared" si="129"/>
        <v>1.000000000000445E-4</v>
      </c>
      <c r="D4074" s="21">
        <f t="shared" si="130"/>
        <v>1.3807692307698445E-4</v>
      </c>
    </row>
    <row r="4075" spans="1:4">
      <c r="A4075">
        <v>0.40460000000000002</v>
      </c>
      <c r="B4075">
        <v>1.38092307692308</v>
      </c>
      <c r="C4075" s="21">
        <f t="shared" si="129"/>
        <v>9.9999999999988987E-5</v>
      </c>
      <c r="D4075" s="21">
        <f t="shared" si="130"/>
        <v>1.3809230769229279E-4</v>
      </c>
    </row>
    <row r="4076" spans="1:4">
      <c r="A4076">
        <v>0.4047</v>
      </c>
      <c r="B4076">
        <v>1.38107692307692</v>
      </c>
      <c r="C4076" s="21">
        <f t="shared" si="129"/>
        <v>9.9999999999988987E-5</v>
      </c>
      <c r="D4076" s="21">
        <f t="shared" si="130"/>
        <v>1.3810769230767679E-4</v>
      </c>
    </row>
    <row r="4077" spans="1:4">
      <c r="A4077">
        <v>0.40479999999999999</v>
      </c>
      <c r="B4077">
        <v>1.3812307692307699</v>
      </c>
      <c r="C4077" s="21">
        <f t="shared" si="129"/>
        <v>9.9999999999988987E-5</v>
      </c>
      <c r="D4077" s="21">
        <f t="shared" si="130"/>
        <v>1.3812307692306178E-4</v>
      </c>
    </row>
    <row r="4078" spans="1:4">
      <c r="A4078">
        <v>0.40489999999999998</v>
      </c>
      <c r="B4078">
        <v>1.3813846153846201</v>
      </c>
      <c r="C4078" s="21">
        <f t="shared" si="129"/>
        <v>9.9999999999988987E-5</v>
      </c>
      <c r="D4078" s="21">
        <f t="shared" si="130"/>
        <v>1.3813846153844681E-4</v>
      </c>
    </row>
    <row r="4079" spans="1:4">
      <c r="A4079">
        <v>0.40500000000000003</v>
      </c>
      <c r="B4079">
        <v>1.38153846153846</v>
      </c>
      <c r="C4079" s="21">
        <f t="shared" si="129"/>
        <v>1.000000000000445E-4</v>
      </c>
      <c r="D4079" s="21">
        <f t="shared" si="130"/>
        <v>1.3815384615390748E-4</v>
      </c>
    </row>
    <row r="4080" spans="1:4">
      <c r="A4080">
        <v>0.40510000000000002</v>
      </c>
      <c r="B4080">
        <v>1.38169230769231</v>
      </c>
      <c r="C4080" s="21">
        <f t="shared" si="129"/>
        <v>9.9999999999988987E-5</v>
      </c>
      <c r="D4080" s="21">
        <f t="shared" si="130"/>
        <v>1.3816923076921577E-4</v>
      </c>
    </row>
    <row r="4081" spans="1:4">
      <c r="A4081">
        <v>0.4052</v>
      </c>
      <c r="B4081">
        <v>1.3818461538461499</v>
      </c>
      <c r="C4081" s="21">
        <f t="shared" si="129"/>
        <v>9.9999999999988987E-5</v>
      </c>
      <c r="D4081" s="21">
        <f t="shared" si="130"/>
        <v>1.3818461538459977E-4</v>
      </c>
    </row>
    <row r="4082" spans="1:4">
      <c r="A4082">
        <v>0.40529999999999999</v>
      </c>
      <c r="B4082">
        <v>1.3819999999999999</v>
      </c>
      <c r="C4082" s="21">
        <f t="shared" si="129"/>
        <v>9.9999999999988987E-5</v>
      </c>
      <c r="D4082" s="21">
        <f t="shared" si="130"/>
        <v>1.3819999999998477E-4</v>
      </c>
    </row>
    <row r="4083" spans="1:4">
      <c r="A4083">
        <v>0.40539999999999998</v>
      </c>
      <c r="B4083">
        <v>1.3821538461538501</v>
      </c>
      <c r="C4083" s="21">
        <f t="shared" si="129"/>
        <v>9.9999999999988987E-5</v>
      </c>
      <c r="D4083" s="21">
        <f t="shared" si="130"/>
        <v>1.3821538461536979E-4</v>
      </c>
    </row>
    <row r="4084" spans="1:4">
      <c r="A4084">
        <v>0.40550000000000003</v>
      </c>
      <c r="B4084">
        <v>1.38230769230769</v>
      </c>
      <c r="C4084" s="21">
        <f t="shared" si="129"/>
        <v>1.000000000000445E-4</v>
      </c>
      <c r="D4084" s="21">
        <f t="shared" si="130"/>
        <v>1.3823076923083052E-4</v>
      </c>
    </row>
    <row r="4085" spans="1:4">
      <c r="A4085">
        <v>0.40560000000000002</v>
      </c>
      <c r="B4085">
        <v>1.38246153846154</v>
      </c>
      <c r="C4085" s="21">
        <f t="shared" si="129"/>
        <v>9.9999999999988987E-5</v>
      </c>
      <c r="D4085" s="21">
        <f t="shared" si="130"/>
        <v>1.3824615384613878E-4</v>
      </c>
    </row>
    <row r="4086" spans="1:4">
      <c r="A4086">
        <v>0.40570000000000001</v>
      </c>
      <c r="B4086">
        <v>1.3826153846153799</v>
      </c>
      <c r="C4086" s="21">
        <f t="shared" si="129"/>
        <v>9.9999999999988987E-5</v>
      </c>
      <c r="D4086" s="21">
        <f t="shared" si="130"/>
        <v>1.3826153846152278E-4</v>
      </c>
    </row>
    <row r="4087" spans="1:4">
      <c r="A4087">
        <v>0.40579999999999999</v>
      </c>
      <c r="B4087">
        <v>1.3827692307692301</v>
      </c>
      <c r="C4087" s="21">
        <f t="shared" si="129"/>
        <v>9.9999999999988987E-5</v>
      </c>
      <c r="D4087" s="21">
        <f t="shared" si="130"/>
        <v>1.3827692307690777E-4</v>
      </c>
    </row>
    <row r="4088" spans="1:4">
      <c r="A4088">
        <v>0.40589999999999998</v>
      </c>
      <c r="B4088">
        <v>1.38292307692308</v>
      </c>
      <c r="C4088" s="21">
        <f t="shared" si="129"/>
        <v>9.9999999999988987E-5</v>
      </c>
      <c r="D4088" s="21">
        <f t="shared" si="130"/>
        <v>1.3829230769229277E-4</v>
      </c>
    </row>
    <row r="4089" spans="1:4">
      <c r="A4089">
        <v>0.40600000000000003</v>
      </c>
      <c r="B4089">
        <v>1.38307692307692</v>
      </c>
      <c r="C4089" s="21">
        <f t="shared" si="129"/>
        <v>1.000000000000445E-4</v>
      </c>
      <c r="D4089" s="21">
        <f t="shared" si="130"/>
        <v>1.3830769230775355E-4</v>
      </c>
    </row>
    <row r="4090" spans="1:4">
      <c r="A4090">
        <v>0.40610000000000002</v>
      </c>
      <c r="B4090">
        <v>1.3832307692307699</v>
      </c>
      <c r="C4090" s="21">
        <f t="shared" si="129"/>
        <v>9.9999999999988987E-5</v>
      </c>
      <c r="D4090" s="21">
        <f t="shared" si="130"/>
        <v>1.3832307692306176E-4</v>
      </c>
    </row>
    <row r="4091" spans="1:4">
      <c r="A4091">
        <v>0.40620000000000001</v>
      </c>
      <c r="B4091">
        <v>1.3833846153846201</v>
      </c>
      <c r="C4091" s="21">
        <f t="shared" si="129"/>
        <v>9.9999999999988987E-5</v>
      </c>
      <c r="D4091" s="21">
        <f t="shared" si="130"/>
        <v>1.3833846153844679E-4</v>
      </c>
    </row>
    <row r="4092" spans="1:4">
      <c r="A4092">
        <v>0.40629999999999999</v>
      </c>
      <c r="B4092">
        <v>1.3835384615384601</v>
      </c>
      <c r="C4092" s="21">
        <f t="shared" si="129"/>
        <v>9.9999999999988987E-5</v>
      </c>
      <c r="D4092" s="21">
        <f t="shared" si="130"/>
        <v>1.3835384615383078E-4</v>
      </c>
    </row>
    <row r="4093" spans="1:4">
      <c r="A4093">
        <v>0.40639999999999998</v>
      </c>
      <c r="B4093">
        <v>1.38369230769231</v>
      </c>
      <c r="C4093" s="21">
        <f t="shared" si="129"/>
        <v>9.9999999999988987E-5</v>
      </c>
      <c r="D4093" s="21">
        <f t="shared" si="130"/>
        <v>1.3836923076921575E-4</v>
      </c>
    </row>
    <row r="4094" spans="1:4">
      <c r="A4094">
        <v>0.40649999999999997</v>
      </c>
      <c r="B4094">
        <v>1.38384615384615</v>
      </c>
      <c r="C4094" s="21">
        <f t="shared" si="129"/>
        <v>9.9999999999988987E-5</v>
      </c>
      <c r="D4094" s="21">
        <f t="shared" si="130"/>
        <v>1.3838461538459975E-4</v>
      </c>
    </row>
    <row r="4095" spans="1:4">
      <c r="A4095">
        <v>0.40660000000000002</v>
      </c>
      <c r="B4095">
        <v>1.3839999999999999</v>
      </c>
      <c r="C4095" s="21">
        <f t="shared" si="129"/>
        <v>1.000000000000445E-4</v>
      </c>
      <c r="D4095" s="21">
        <f t="shared" si="130"/>
        <v>1.3840000000006159E-4</v>
      </c>
    </row>
    <row r="4096" spans="1:4">
      <c r="A4096">
        <v>0.40670000000000001</v>
      </c>
      <c r="B4096">
        <v>1.3841538461538501</v>
      </c>
      <c r="C4096" s="21">
        <f t="shared" si="129"/>
        <v>9.9999999999988987E-5</v>
      </c>
      <c r="D4096" s="21">
        <f t="shared" si="130"/>
        <v>1.3841538461536977E-4</v>
      </c>
    </row>
    <row r="4097" spans="1:4">
      <c r="A4097">
        <v>0.40679999999999999</v>
      </c>
      <c r="B4097">
        <v>1.38430769230769</v>
      </c>
      <c r="C4097" s="21">
        <f t="shared" si="129"/>
        <v>9.9999999999988987E-5</v>
      </c>
      <c r="D4097" s="21">
        <f t="shared" si="130"/>
        <v>1.3843076923075376E-4</v>
      </c>
    </row>
    <row r="4098" spans="1:4">
      <c r="A4098">
        <v>0.40689999999999998</v>
      </c>
      <c r="B4098">
        <v>1.38446153846154</v>
      </c>
      <c r="C4098" s="21">
        <f t="shared" si="129"/>
        <v>9.9999999999988987E-5</v>
      </c>
      <c r="D4098" s="21">
        <f t="shared" si="130"/>
        <v>1.3844615384613876E-4</v>
      </c>
    </row>
    <row r="4099" spans="1:4">
      <c r="A4099">
        <v>0.40699999999999997</v>
      </c>
      <c r="B4099">
        <v>1.3846153846153799</v>
      </c>
      <c r="C4099" s="21">
        <f t="shared" si="129"/>
        <v>9.9999999999988987E-5</v>
      </c>
      <c r="D4099" s="21">
        <f t="shared" si="130"/>
        <v>1.3846153846152275E-4</v>
      </c>
    </row>
    <row r="4100" spans="1:4">
      <c r="A4100">
        <v>0.40710000000000002</v>
      </c>
      <c r="B4100">
        <v>1.3847692307692301</v>
      </c>
      <c r="C4100" s="21">
        <f t="shared" si="129"/>
        <v>1.000000000000445E-4</v>
      </c>
      <c r="D4100" s="21">
        <f t="shared" si="130"/>
        <v>1.3847692307698462E-4</v>
      </c>
    </row>
    <row r="4101" spans="1:4">
      <c r="A4101">
        <v>0.40720000000000001</v>
      </c>
      <c r="B4101">
        <v>1.38492307692308</v>
      </c>
      <c r="C4101" s="21">
        <f t="shared" si="129"/>
        <v>9.9999999999988987E-5</v>
      </c>
      <c r="D4101" s="21">
        <f t="shared" si="130"/>
        <v>1.3849230769229275E-4</v>
      </c>
    </row>
    <row r="4102" spans="1:4">
      <c r="A4102">
        <v>0.4073</v>
      </c>
      <c r="B4102">
        <v>1.38507692307692</v>
      </c>
      <c r="C4102" s="21">
        <f t="shared" si="129"/>
        <v>9.9999999999988987E-5</v>
      </c>
      <c r="D4102" s="21">
        <f t="shared" si="130"/>
        <v>1.3850769230767674E-4</v>
      </c>
    </row>
    <row r="4103" spans="1:4">
      <c r="A4103">
        <v>0.40739999999999998</v>
      </c>
      <c r="B4103">
        <v>1.3852307692307699</v>
      </c>
      <c r="C4103" s="21">
        <f t="shared" si="129"/>
        <v>9.9999999999988987E-5</v>
      </c>
      <c r="D4103" s="21">
        <f t="shared" si="130"/>
        <v>1.3852307692306174E-4</v>
      </c>
    </row>
    <row r="4104" spans="1:4">
      <c r="A4104">
        <v>0.40749999999999997</v>
      </c>
      <c r="B4104">
        <v>1.3853846153846201</v>
      </c>
      <c r="C4104" s="21">
        <f t="shared" si="129"/>
        <v>9.9999999999988987E-5</v>
      </c>
      <c r="D4104" s="21">
        <f t="shared" si="130"/>
        <v>1.3853846153844676E-4</v>
      </c>
    </row>
    <row r="4105" spans="1:4">
      <c r="A4105">
        <v>0.40760000000000002</v>
      </c>
      <c r="B4105">
        <v>1.3855384615384601</v>
      </c>
      <c r="C4105" s="21">
        <f t="shared" si="129"/>
        <v>1.000000000000445E-4</v>
      </c>
      <c r="D4105" s="21">
        <f t="shared" si="130"/>
        <v>1.3855384615390766E-4</v>
      </c>
    </row>
    <row r="4106" spans="1:4">
      <c r="A4106">
        <v>0.40770000000000001</v>
      </c>
      <c r="B4106">
        <v>1.38569230769231</v>
      </c>
      <c r="C4106" s="21">
        <f t="shared" si="129"/>
        <v>9.9999999999988987E-5</v>
      </c>
      <c r="D4106" s="21">
        <f t="shared" si="130"/>
        <v>1.3856923076921573E-4</v>
      </c>
    </row>
    <row r="4107" spans="1:4">
      <c r="A4107">
        <v>0.4078</v>
      </c>
      <c r="B4107">
        <v>1.38584615384615</v>
      </c>
      <c r="C4107" s="21">
        <f t="shared" si="129"/>
        <v>9.9999999999988987E-5</v>
      </c>
      <c r="D4107" s="21">
        <f t="shared" si="130"/>
        <v>1.3858461538459972E-4</v>
      </c>
    </row>
    <row r="4108" spans="1:4">
      <c r="A4108">
        <v>0.40789999999999998</v>
      </c>
      <c r="B4108">
        <v>1.3859999999999999</v>
      </c>
      <c r="C4108" s="21">
        <f t="shared" si="129"/>
        <v>9.9999999999988987E-5</v>
      </c>
      <c r="D4108" s="21">
        <f t="shared" si="130"/>
        <v>1.3859999999998472E-4</v>
      </c>
    </row>
    <row r="4109" spans="1:4">
      <c r="A4109">
        <v>0.40799999999999997</v>
      </c>
      <c r="B4109">
        <v>1.3861538461538501</v>
      </c>
      <c r="C4109" s="21">
        <f t="shared" si="129"/>
        <v>9.9999999999988987E-5</v>
      </c>
      <c r="D4109" s="21">
        <f t="shared" si="130"/>
        <v>1.3861538461536975E-4</v>
      </c>
    </row>
    <row r="4110" spans="1:4">
      <c r="A4110">
        <v>0.40810000000000002</v>
      </c>
      <c r="B4110">
        <v>1.38630769230769</v>
      </c>
      <c r="C4110" s="21">
        <f t="shared" si="129"/>
        <v>1.000000000000445E-4</v>
      </c>
      <c r="D4110" s="21">
        <f t="shared" si="130"/>
        <v>1.3863076923083069E-4</v>
      </c>
    </row>
    <row r="4111" spans="1:4">
      <c r="A4111">
        <v>0.40820000000000001</v>
      </c>
      <c r="B4111">
        <v>1.38646153846154</v>
      </c>
      <c r="C4111" s="21">
        <f t="shared" si="129"/>
        <v>9.9999999999988987E-5</v>
      </c>
      <c r="D4111" s="21">
        <f t="shared" si="130"/>
        <v>1.3864615384613874E-4</v>
      </c>
    </row>
    <row r="4112" spans="1:4">
      <c r="A4112">
        <v>0.4083</v>
      </c>
      <c r="B4112">
        <v>1.3866153846153799</v>
      </c>
      <c r="C4112" s="21">
        <f t="shared" si="129"/>
        <v>9.9999999999988987E-5</v>
      </c>
      <c r="D4112" s="21">
        <f t="shared" si="130"/>
        <v>1.3866153846152273E-4</v>
      </c>
    </row>
    <row r="4113" spans="1:4">
      <c r="A4113">
        <v>0.40839999999999999</v>
      </c>
      <c r="B4113">
        <v>1.3867692307692301</v>
      </c>
      <c r="C4113" s="21">
        <f t="shared" si="129"/>
        <v>9.9999999999988987E-5</v>
      </c>
      <c r="D4113" s="21">
        <f t="shared" si="130"/>
        <v>1.3867692307690773E-4</v>
      </c>
    </row>
    <row r="4114" spans="1:4">
      <c r="A4114">
        <v>0.40849999999999997</v>
      </c>
      <c r="B4114">
        <v>1.38692307692308</v>
      </c>
      <c r="C4114" s="21">
        <f t="shared" si="129"/>
        <v>9.9999999999988987E-5</v>
      </c>
      <c r="D4114" s="21">
        <f t="shared" si="130"/>
        <v>1.3869230769229273E-4</v>
      </c>
    </row>
    <row r="4115" spans="1:4">
      <c r="A4115">
        <v>0.40860000000000002</v>
      </c>
      <c r="B4115">
        <v>1.38707692307692</v>
      </c>
      <c r="C4115" s="21">
        <f t="shared" si="129"/>
        <v>1.000000000000445E-4</v>
      </c>
      <c r="D4115" s="21">
        <f t="shared" si="130"/>
        <v>1.3870769230775373E-4</v>
      </c>
    </row>
    <row r="4116" spans="1:4">
      <c r="A4116">
        <v>0.40870000000000001</v>
      </c>
      <c r="B4116">
        <v>1.3872307692307699</v>
      </c>
      <c r="C4116" s="21">
        <f t="shared" si="129"/>
        <v>9.9999999999988987E-5</v>
      </c>
      <c r="D4116" s="21">
        <f t="shared" si="130"/>
        <v>1.3872307692306172E-4</v>
      </c>
    </row>
    <row r="4117" spans="1:4">
      <c r="A4117">
        <v>0.4088</v>
      </c>
      <c r="B4117">
        <v>1.3873846153846201</v>
      </c>
      <c r="C4117" s="21">
        <f t="shared" si="129"/>
        <v>9.9999999999988987E-5</v>
      </c>
      <c r="D4117" s="21">
        <f t="shared" si="130"/>
        <v>1.3873846153844674E-4</v>
      </c>
    </row>
    <row r="4118" spans="1:4">
      <c r="A4118">
        <v>0.40889999999999999</v>
      </c>
      <c r="B4118">
        <v>1.3875384615384601</v>
      </c>
      <c r="C4118" s="21">
        <f t="shared" si="129"/>
        <v>9.9999999999988987E-5</v>
      </c>
      <c r="D4118" s="21">
        <f t="shared" si="130"/>
        <v>1.3875384615383074E-4</v>
      </c>
    </row>
    <row r="4119" spans="1:4">
      <c r="A4119">
        <v>0.40899999999999997</v>
      </c>
      <c r="B4119">
        <v>1.38769230769231</v>
      </c>
      <c r="C4119" s="21">
        <f t="shared" si="129"/>
        <v>9.9999999999988987E-5</v>
      </c>
      <c r="D4119" s="21">
        <f t="shared" si="130"/>
        <v>1.3876923076921571E-4</v>
      </c>
    </row>
    <row r="4120" spans="1:4">
      <c r="A4120">
        <v>0.40910000000000002</v>
      </c>
      <c r="B4120">
        <v>1.38784615384615</v>
      </c>
      <c r="C4120" s="21">
        <f t="shared" si="129"/>
        <v>1.000000000000445E-4</v>
      </c>
      <c r="D4120" s="21">
        <f t="shared" si="130"/>
        <v>1.3878461538467676E-4</v>
      </c>
    </row>
    <row r="4121" spans="1:4">
      <c r="A4121">
        <v>0.40920000000000001</v>
      </c>
      <c r="B4121">
        <v>1.3879999999999999</v>
      </c>
      <c r="C4121" s="21">
        <f t="shared" si="129"/>
        <v>9.9999999999988987E-5</v>
      </c>
      <c r="D4121" s="21">
        <f t="shared" si="130"/>
        <v>1.387999999999847E-4</v>
      </c>
    </row>
    <row r="4122" spans="1:4">
      <c r="A4122">
        <v>0.4093</v>
      </c>
      <c r="B4122">
        <v>1.3881538461538501</v>
      </c>
      <c r="C4122" s="21">
        <f t="shared" si="129"/>
        <v>9.9999999999988987E-5</v>
      </c>
      <c r="D4122" s="21">
        <f t="shared" si="130"/>
        <v>1.3881538461536972E-4</v>
      </c>
    </row>
    <row r="4123" spans="1:4">
      <c r="A4123">
        <v>0.40939999999999999</v>
      </c>
      <c r="B4123">
        <v>1.38830769230769</v>
      </c>
      <c r="C4123" s="21">
        <f t="shared" si="129"/>
        <v>9.9999999999988987E-5</v>
      </c>
      <c r="D4123" s="21">
        <f t="shared" si="130"/>
        <v>1.3883076923075372E-4</v>
      </c>
    </row>
    <row r="4124" spans="1:4">
      <c r="A4124">
        <v>0.40949999999999998</v>
      </c>
      <c r="B4124">
        <v>1.38846153846154</v>
      </c>
      <c r="C4124" s="21">
        <f t="shared" si="129"/>
        <v>9.9999999999988987E-5</v>
      </c>
      <c r="D4124" s="21">
        <f t="shared" si="130"/>
        <v>1.3884615384613871E-4</v>
      </c>
    </row>
    <row r="4125" spans="1:4">
      <c r="A4125">
        <v>0.40960000000000002</v>
      </c>
      <c r="B4125">
        <v>1.3886153846153799</v>
      </c>
      <c r="C4125" s="21">
        <f t="shared" si="129"/>
        <v>1.000000000000445E-4</v>
      </c>
      <c r="D4125" s="21">
        <f t="shared" si="130"/>
        <v>1.388615384615998E-4</v>
      </c>
    </row>
    <row r="4126" spans="1:4">
      <c r="A4126">
        <v>0.40970000000000001</v>
      </c>
      <c r="B4126">
        <v>1.3887692307692301</v>
      </c>
      <c r="C4126" s="21">
        <f t="shared" si="129"/>
        <v>9.9999999999988987E-5</v>
      </c>
      <c r="D4126" s="21">
        <f t="shared" si="130"/>
        <v>1.3887692307690771E-4</v>
      </c>
    </row>
    <row r="4127" spans="1:4">
      <c r="A4127">
        <v>0.4098</v>
      </c>
      <c r="B4127">
        <v>1.38892307692308</v>
      </c>
      <c r="C4127" s="21">
        <f t="shared" ref="C4127:C4190" si="131">A4127-A4126</f>
        <v>9.9999999999988987E-5</v>
      </c>
      <c r="D4127" s="21">
        <f t="shared" ref="D4127:D4190" si="132">B4127*C4127</f>
        <v>1.388923076922927E-4</v>
      </c>
    </row>
    <row r="4128" spans="1:4">
      <c r="A4128">
        <v>0.40989999999999999</v>
      </c>
      <c r="B4128">
        <v>1.38907692307692</v>
      </c>
      <c r="C4128" s="21">
        <f t="shared" si="131"/>
        <v>9.9999999999988987E-5</v>
      </c>
      <c r="D4128" s="21">
        <f t="shared" si="132"/>
        <v>1.389076923076767E-4</v>
      </c>
    </row>
    <row r="4129" spans="1:4">
      <c r="A4129">
        <v>0.41</v>
      </c>
      <c r="B4129">
        <v>1.3892307692307699</v>
      </c>
      <c r="C4129" s="21">
        <f t="shared" si="131"/>
        <v>9.9999999999988987E-5</v>
      </c>
      <c r="D4129" s="21">
        <f t="shared" si="132"/>
        <v>1.389230769230617E-4</v>
      </c>
    </row>
    <row r="4130" spans="1:4">
      <c r="A4130">
        <v>0.41010000000000002</v>
      </c>
      <c r="B4130">
        <v>1.3893846153846201</v>
      </c>
      <c r="C4130" s="21">
        <f t="shared" si="131"/>
        <v>1.000000000000445E-4</v>
      </c>
      <c r="D4130" s="21">
        <f t="shared" si="132"/>
        <v>1.3893846153852383E-4</v>
      </c>
    </row>
    <row r="4131" spans="1:4">
      <c r="A4131">
        <v>0.41020000000000001</v>
      </c>
      <c r="B4131">
        <v>1.3895384615384601</v>
      </c>
      <c r="C4131" s="21">
        <f t="shared" si="131"/>
        <v>9.9999999999988987E-5</v>
      </c>
      <c r="D4131" s="21">
        <f t="shared" si="132"/>
        <v>1.3895384615383071E-4</v>
      </c>
    </row>
    <row r="4132" spans="1:4">
      <c r="A4132">
        <v>0.4103</v>
      </c>
      <c r="B4132">
        <v>1.38969230769231</v>
      </c>
      <c r="C4132" s="21">
        <f t="shared" si="131"/>
        <v>9.9999999999988987E-5</v>
      </c>
      <c r="D4132" s="21">
        <f t="shared" si="132"/>
        <v>1.3896923076921568E-4</v>
      </c>
    </row>
    <row r="4133" spans="1:4">
      <c r="A4133">
        <v>0.41039999999999999</v>
      </c>
      <c r="B4133">
        <v>1.38984615384615</v>
      </c>
      <c r="C4133" s="21">
        <f t="shared" si="131"/>
        <v>9.9999999999988987E-5</v>
      </c>
      <c r="D4133" s="21">
        <f t="shared" si="132"/>
        <v>1.3898461538459968E-4</v>
      </c>
    </row>
    <row r="4134" spans="1:4">
      <c r="A4134">
        <v>0.41049999999999998</v>
      </c>
      <c r="B4134">
        <v>1.39</v>
      </c>
      <c r="C4134" s="21">
        <f t="shared" si="131"/>
        <v>9.9999999999988987E-5</v>
      </c>
      <c r="D4134" s="21">
        <f t="shared" si="132"/>
        <v>1.3899999999998468E-4</v>
      </c>
    </row>
    <row r="4135" spans="1:4">
      <c r="A4135">
        <v>0.41060000000000002</v>
      </c>
      <c r="B4135">
        <v>1.3901538461538501</v>
      </c>
      <c r="C4135" s="21">
        <f t="shared" si="131"/>
        <v>1.000000000000445E-4</v>
      </c>
      <c r="D4135" s="21">
        <f t="shared" si="132"/>
        <v>1.3901538461544687E-4</v>
      </c>
    </row>
    <row r="4136" spans="1:4">
      <c r="A4136">
        <v>0.41070000000000001</v>
      </c>
      <c r="B4136">
        <v>1.39030769230769</v>
      </c>
      <c r="C4136" s="21">
        <f t="shared" si="131"/>
        <v>9.9999999999988987E-5</v>
      </c>
      <c r="D4136" s="21">
        <f t="shared" si="132"/>
        <v>1.390307692307537E-4</v>
      </c>
    </row>
    <row r="4137" spans="1:4">
      <c r="A4137">
        <v>0.4108</v>
      </c>
      <c r="B4137">
        <v>1.39046153846154</v>
      </c>
      <c r="C4137" s="21">
        <f t="shared" si="131"/>
        <v>9.9999999999988987E-5</v>
      </c>
      <c r="D4137" s="21">
        <f t="shared" si="132"/>
        <v>1.3904615384613869E-4</v>
      </c>
    </row>
    <row r="4138" spans="1:4">
      <c r="A4138">
        <v>0.41089999999999999</v>
      </c>
      <c r="B4138">
        <v>1.3906153846153799</v>
      </c>
      <c r="C4138" s="21">
        <f t="shared" si="131"/>
        <v>9.9999999999988987E-5</v>
      </c>
      <c r="D4138" s="21">
        <f t="shared" si="132"/>
        <v>1.3906153846152269E-4</v>
      </c>
    </row>
    <row r="4139" spans="1:4">
      <c r="A4139">
        <v>0.41099999999999998</v>
      </c>
      <c r="B4139">
        <v>1.3907692307692301</v>
      </c>
      <c r="C4139" s="21">
        <f t="shared" si="131"/>
        <v>9.9999999999988987E-5</v>
      </c>
      <c r="D4139" s="21">
        <f t="shared" si="132"/>
        <v>1.3907692307690768E-4</v>
      </c>
    </row>
    <row r="4140" spans="1:4">
      <c r="A4140">
        <v>0.41110000000000002</v>
      </c>
      <c r="B4140">
        <v>1.39092307692308</v>
      </c>
      <c r="C4140" s="21">
        <f t="shared" si="131"/>
        <v>1.000000000000445E-4</v>
      </c>
      <c r="D4140" s="21">
        <f t="shared" si="132"/>
        <v>1.390923076923699E-4</v>
      </c>
    </row>
    <row r="4141" spans="1:4">
      <c r="A4141">
        <v>0.41120000000000001</v>
      </c>
      <c r="B4141">
        <v>1.39107692307692</v>
      </c>
      <c r="C4141" s="21">
        <f t="shared" si="131"/>
        <v>9.9999999999988987E-5</v>
      </c>
      <c r="D4141" s="21">
        <f t="shared" si="132"/>
        <v>1.3910769230767668E-4</v>
      </c>
    </row>
    <row r="4142" spans="1:4">
      <c r="A4142">
        <v>0.4113</v>
      </c>
      <c r="B4142">
        <v>1.3912307692307699</v>
      </c>
      <c r="C4142" s="21">
        <f t="shared" si="131"/>
        <v>9.9999999999988987E-5</v>
      </c>
      <c r="D4142" s="21">
        <f t="shared" si="132"/>
        <v>1.3912307692306167E-4</v>
      </c>
    </row>
    <row r="4143" spans="1:4">
      <c r="A4143">
        <v>0.41139999999999999</v>
      </c>
      <c r="B4143">
        <v>1.3913846153846201</v>
      </c>
      <c r="C4143" s="21">
        <f t="shared" si="131"/>
        <v>9.9999999999988987E-5</v>
      </c>
      <c r="D4143" s="21">
        <f t="shared" si="132"/>
        <v>1.391384615384467E-4</v>
      </c>
    </row>
    <row r="4144" spans="1:4">
      <c r="A4144">
        <v>0.41149999999999998</v>
      </c>
      <c r="B4144">
        <v>1.3915384615384601</v>
      </c>
      <c r="C4144" s="21">
        <f t="shared" si="131"/>
        <v>9.9999999999988987E-5</v>
      </c>
      <c r="D4144" s="21">
        <f t="shared" si="132"/>
        <v>1.3915384615383069E-4</v>
      </c>
    </row>
    <row r="4145" spans="1:4">
      <c r="A4145">
        <v>0.41160000000000002</v>
      </c>
      <c r="B4145">
        <v>1.39169230769231</v>
      </c>
      <c r="C4145" s="21">
        <f t="shared" si="131"/>
        <v>1.000000000000445E-4</v>
      </c>
      <c r="D4145" s="21">
        <f t="shared" si="132"/>
        <v>1.3916923076929294E-4</v>
      </c>
    </row>
    <row r="4146" spans="1:4">
      <c r="A4146">
        <v>0.41170000000000001</v>
      </c>
      <c r="B4146">
        <v>1.39184615384615</v>
      </c>
      <c r="C4146" s="21">
        <f t="shared" si="131"/>
        <v>9.9999999999988987E-5</v>
      </c>
      <c r="D4146" s="21">
        <f t="shared" si="132"/>
        <v>1.3918461538459966E-4</v>
      </c>
    </row>
    <row r="4147" spans="1:4">
      <c r="A4147">
        <v>0.4118</v>
      </c>
      <c r="B4147">
        <v>1.3919999999999999</v>
      </c>
      <c r="C4147" s="21">
        <f t="shared" si="131"/>
        <v>9.9999999999988987E-5</v>
      </c>
      <c r="D4147" s="21">
        <f t="shared" si="132"/>
        <v>1.3919999999998465E-4</v>
      </c>
    </row>
    <row r="4148" spans="1:4">
      <c r="A4148">
        <v>0.41189999999999999</v>
      </c>
      <c r="B4148">
        <v>1.3921538461538501</v>
      </c>
      <c r="C4148" s="21">
        <f t="shared" si="131"/>
        <v>9.9999999999988987E-5</v>
      </c>
      <c r="D4148" s="21">
        <f t="shared" si="132"/>
        <v>1.3921538461536968E-4</v>
      </c>
    </row>
    <row r="4149" spans="1:4">
      <c r="A4149">
        <v>0.41199999999999998</v>
      </c>
      <c r="B4149">
        <v>1.39230769230769</v>
      </c>
      <c r="C4149" s="21">
        <f t="shared" si="131"/>
        <v>9.9999999999988987E-5</v>
      </c>
      <c r="D4149" s="21">
        <f t="shared" si="132"/>
        <v>1.3923076923075367E-4</v>
      </c>
    </row>
    <row r="4150" spans="1:4">
      <c r="A4150">
        <v>0.41210000000000002</v>
      </c>
      <c r="B4150">
        <v>1.39246153846154</v>
      </c>
      <c r="C4150" s="21">
        <f t="shared" si="131"/>
        <v>1.000000000000445E-4</v>
      </c>
      <c r="D4150" s="21">
        <f t="shared" si="132"/>
        <v>1.3924615384621595E-4</v>
      </c>
    </row>
    <row r="4151" spans="1:4">
      <c r="A4151">
        <v>0.41220000000000001</v>
      </c>
      <c r="B4151">
        <v>1.3926153846153799</v>
      </c>
      <c r="C4151" s="21">
        <f t="shared" si="131"/>
        <v>9.9999999999988987E-5</v>
      </c>
      <c r="D4151" s="21">
        <f t="shared" si="132"/>
        <v>1.3926153846152266E-4</v>
      </c>
    </row>
    <row r="4152" spans="1:4">
      <c r="A4152">
        <v>0.4123</v>
      </c>
      <c r="B4152">
        <v>1.3927692307692301</v>
      </c>
      <c r="C4152" s="21">
        <f t="shared" si="131"/>
        <v>9.9999999999988987E-5</v>
      </c>
      <c r="D4152" s="21">
        <f t="shared" si="132"/>
        <v>1.3927692307690766E-4</v>
      </c>
    </row>
    <row r="4153" spans="1:4">
      <c r="A4153">
        <v>0.41239999999999999</v>
      </c>
      <c r="B4153">
        <v>1.39292307692308</v>
      </c>
      <c r="C4153" s="21">
        <f t="shared" si="131"/>
        <v>9.9999999999988987E-5</v>
      </c>
      <c r="D4153" s="21">
        <f t="shared" si="132"/>
        <v>1.3929230769229266E-4</v>
      </c>
    </row>
    <row r="4154" spans="1:4">
      <c r="A4154">
        <v>0.41249999999999998</v>
      </c>
      <c r="B4154">
        <v>1.39307692307692</v>
      </c>
      <c r="C4154" s="21">
        <f t="shared" si="131"/>
        <v>9.9999999999988987E-5</v>
      </c>
      <c r="D4154" s="21">
        <f t="shared" si="132"/>
        <v>1.3930769230767665E-4</v>
      </c>
    </row>
    <row r="4155" spans="1:4">
      <c r="A4155">
        <v>0.41260000000000002</v>
      </c>
      <c r="B4155">
        <v>1.3932307692307699</v>
      </c>
      <c r="C4155" s="21">
        <f t="shared" si="131"/>
        <v>1.000000000000445E-4</v>
      </c>
      <c r="D4155" s="21">
        <f t="shared" si="132"/>
        <v>1.3932307692313898E-4</v>
      </c>
    </row>
    <row r="4156" spans="1:4">
      <c r="A4156">
        <v>0.41270000000000001</v>
      </c>
      <c r="B4156">
        <v>1.3933846153846201</v>
      </c>
      <c r="C4156" s="21">
        <f t="shared" si="131"/>
        <v>9.9999999999988987E-5</v>
      </c>
      <c r="D4156" s="21">
        <f t="shared" si="132"/>
        <v>1.3933846153844668E-4</v>
      </c>
    </row>
    <row r="4157" spans="1:4">
      <c r="A4157">
        <v>0.4128</v>
      </c>
      <c r="B4157">
        <v>1.3935384615384601</v>
      </c>
      <c r="C4157" s="21">
        <f t="shared" si="131"/>
        <v>9.9999999999988987E-5</v>
      </c>
      <c r="D4157" s="21">
        <f t="shared" si="132"/>
        <v>1.3935384615383067E-4</v>
      </c>
    </row>
    <row r="4158" spans="1:4">
      <c r="A4158">
        <v>0.41289999999999999</v>
      </c>
      <c r="B4158">
        <v>1.39369230769231</v>
      </c>
      <c r="C4158" s="21">
        <f t="shared" si="131"/>
        <v>9.9999999999988987E-5</v>
      </c>
      <c r="D4158" s="21">
        <f t="shared" si="132"/>
        <v>1.3936923076921564E-4</v>
      </c>
    </row>
    <row r="4159" spans="1:4">
      <c r="A4159">
        <v>0.41299999999999998</v>
      </c>
      <c r="B4159">
        <v>1.39384615384615</v>
      </c>
      <c r="C4159" s="21">
        <f t="shared" si="131"/>
        <v>9.9999999999988987E-5</v>
      </c>
      <c r="D4159" s="21">
        <f t="shared" si="132"/>
        <v>1.3938461538459963E-4</v>
      </c>
    </row>
    <row r="4160" spans="1:4">
      <c r="A4160">
        <v>0.41310000000000002</v>
      </c>
      <c r="B4160">
        <v>1.3939999999999999</v>
      </c>
      <c r="C4160" s="21">
        <f t="shared" si="131"/>
        <v>1.000000000000445E-4</v>
      </c>
      <c r="D4160" s="21">
        <f t="shared" si="132"/>
        <v>1.3940000000006202E-4</v>
      </c>
    </row>
    <row r="4161" spans="1:4">
      <c r="A4161">
        <v>0.41320000000000001</v>
      </c>
      <c r="B4161">
        <v>1.3941538461538501</v>
      </c>
      <c r="C4161" s="21">
        <f t="shared" si="131"/>
        <v>9.9999999999988987E-5</v>
      </c>
      <c r="D4161" s="21">
        <f t="shared" si="132"/>
        <v>1.3941538461536966E-4</v>
      </c>
    </row>
    <row r="4162" spans="1:4">
      <c r="A4162">
        <v>0.4133</v>
      </c>
      <c r="B4162">
        <v>1.39430769230769</v>
      </c>
      <c r="C4162" s="21">
        <f t="shared" si="131"/>
        <v>9.9999999999988987E-5</v>
      </c>
      <c r="D4162" s="21">
        <f t="shared" si="132"/>
        <v>1.3943076923075365E-4</v>
      </c>
    </row>
    <row r="4163" spans="1:4">
      <c r="A4163">
        <v>0.41339999999999999</v>
      </c>
      <c r="B4163">
        <v>1.39446153846154</v>
      </c>
      <c r="C4163" s="21">
        <f t="shared" si="131"/>
        <v>9.9999999999988987E-5</v>
      </c>
      <c r="D4163" s="21">
        <f t="shared" si="132"/>
        <v>1.3944615384613865E-4</v>
      </c>
    </row>
    <row r="4164" spans="1:4">
      <c r="A4164">
        <v>0.41349999999999998</v>
      </c>
      <c r="B4164">
        <v>1.3946153846153799</v>
      </c>
      <c r="C4164" s="21">
        <f t="shared" si="131"/>
        <v>9.9999999999988987E-5</v>
      </c>
      <c r="D4164" s="21">
        <f t="shared" si="132"/>
        <v>1.3946153846152264E-4</v>
      </c>
    </row>
    <row r="4165" spans="1:4">
      <c r="A4165">
        <v>0.41360000000000002</v>
      </c>
      <c r="B4165">
        <v>1.3947692307692301</v>
      </c>
      <c r="C4165" s="21">
        <f t="shared" si="131"/>
        <v>1.000000000000445E-4</v>
      </c>
      <c r="D4165" s="21">
        <f t="shared" si="132"/>
        <v>1.3947692307698508E-4</v>
      </c>
    </row>
    <row r="4166" spans="1:4">
      <c r="A4166">
        <v>0.41370000000000001</v>
      </c>
      <c r="B4166">
        <v>1.39492307692308</v>
      </c>
      <c r="C4166" s="21">
        <f t="shared" si="131"/>
        <v>9.9999999999988987E-5</v>
      </c>
      <c r="D4166" s="21">
        <f t="shared" si="132"/>
        <v>1.3949230769229264E-4</v>
      </c>
    </row>
    <row r="4167" spans="1:4">
      <c r="A4167">
        <v>0.4138</v>
      </c>
      <c r="B4167">
        <v>1.39507692307692</v>
      </c>
      <c r="C4167" s="21">
        <f t="shared" si="131"/>
        <v>9.9999999999988987E-5</v>
      </c>
      <c r="D4167" s="21">
        <f t="shared" si="132"/>
        <v>1.3950769230767663E-4</v>
      </c>
    </row>
    <row r="4168" spans="1:4">
      <c r="A4168">
        <v>0.41389999999999999</v>
      </c>
      <c r="B4168">
        <v>1.3952307692307699</v>
      </c>
      <c r="C4168" s="21">
        <f t="shared" si="131"/>
        <v>9.9999999999988987E-5</v>
      </c>
      <c r="D4168" s="21">
        <f t="shared" si="132"/>
        <v>1.3952307692306163E-4</v>
      </c>
    </row>
    <row r="4169" spans="1:4">
      <c r="A4169">
        <v>0.41399999999999998</v>
      </c>
      <c r="B4169">
        <v>1.3953846153846201</v>
      </c>
      <c r="C4169" s="21">
        <f t="shared" si="131"/>
        <v>9.9999999999988987E-5</v>
      </c>
      <c r="D4169" s="21">
        <f t="shared" si="132"/>
        <v>1.3953846153844665E-4</v>
      </c>
    </row>
    <row r="4170" spans="1:4">
      <c r="A4170">
        <v>0.41410000000000002</v>
      </c>
      <c r="B4170">
        <v>1.3955384615384601</v>
      </c>
      <c r="C4170" s="21">
        <f t="shared" si="131"/>
        <v>1.000000000000445E-4</v>
      </c>
      <c r="D4170" s="21">
        <f t="shared" si="132"/>
        <v>1.3955384615390811E-4</v>
      </c>
    </row>
    <row r="4171" spans="1:4">
      <c r="A4171">
        <v>0.41420000000000001</v>
      </c>
      <c r="B4171">
        <v>1.39569230769231</v>
      </c>
      <c r="C4171" s="21">
        <f t="shared" si="131"/>
        <v>9.9999999999988987E-5</v>
      </c>
      <c r="D4171" s="21">
        <f t="shared" si="132"/>
        <v>1.3956923076921562E-4</v>
      </c>
    </row>
    <row r="4172" spans="1:4">
      <c r="A4172">
        <v>0.4143</v>
      </c>
      <c r="B4172">
        <v>1.39584615384615</v>
      </c>
      <c r="C4172" s="21">
        <f t="shared" si="131"/>
        <v>9.9999999999988987E-5</v>
      </c>
      <c r="D4172" s="21">
        <f t="shared" si="132"/>
        <v>1.3958461538459961E-4</v>
      </c>
    </row>
    <row r="4173" spans="1:4">
      <c r="A4173">
        <v>0.41439999999999999</v>
      </c>
      <c r="B4173">
        <v>1.3959999999999999</v>
      </c>
      <c r="C4173" s="21">
        <f t="shared" si="131"/>
        <v>9.9999999999988987E-5</v>
      </c>
      <c r="D4173" s="21">
        <f t="shared" si="132"/>
        <v>1.3959999999998461E-4</v>
      </c>
    </row>
    <row r="4174" spans="1:4">
      <c r="A4174">
        <v>0.41449999999999998</v>
      </c>
      <c r="B4174">
        <v>1.3961538461538501</v>
      </c>
      <c r="C4174" s="21">
        <f t="shared" si="131"/>
        <v>9.9999999999988987E-5</v>
      </c>
      <c r="D4174" s="21">
        <f t="shared" si="132"/>
        <v>1.3961538461536963E-4</v>
      </c>
    </row>
    <row r="4175" spans="1:4">
      <c r="A4175">
        <v>0.41460000000000002</v>
      </c>
      <c r="B4175">
        <v>1.39630769230769</v>
      </c>
      <c r="C4175" s="21">
        <f t="shared" si="131"/>
        <v>1.000000000000445E-4</v>
      </c>
      <c r="D4175" s="21">
        <f t="shared" si="132"/>
        <v>1.3963076923083115E-4</v>
      </c>
    </row>
    <row r="4176" spans="1:4">
      <c r="A4176">
        <v>0.41470000000000001</v>
      </c>
      <c r="B4176">
        <v>1.39646153846154</v>
      </c>
      <c r="C4176" s="21">
        <f t="shared" si="131"/>
        <v>9.9999999999988987E-5</v>
      </c>
      <c r="D4176" s="21">
        <f t="shared" si="132"/>
        <v>1.3964615384613863E-4</v>
      </c>
    </row>
    <row r="4177" spans="1:4">
      <c r="A4177">
        <v>0.4148</v>
      </c>
      <c r="B4177">
        <v>1.3966153846153799</v>
      </c>
      <c r="C4177" s="21">
        <f t="shared" si="131"/>
        <v>9.9999999999988987E-5</v>
      </c>
      <c r="D4177" s="21">
        <f t="shared" si="132"/>
        <v>1.3966153846152262E-4</v>
      </c>
    </row>
    <row r="4178" spans="1:4">
      <c r="A4178">
        <v>0.41489999999999999</v>
      </c>
      <c r="B4178">
        <v>1.3967692307692301</v>
      </c>
      <c r="C4178" s="21">
        <f t="shared" si="131"/>
        <v>9.9999999999988987E-5</v>
      </c>
      <c r="D4178" s="21">
        <f t="shared" si="132"/>
        <v>1.3967692307690762E-4</v>
      </c>
    </row>
    <row r="4179" spans="1:4">
      <c r="A4179">
        <v>0.41499999999999998</v>
      </c>
      <c r="B4179">
        <v>1.39692307692308</v>
      </c>
      <c r="C4179" s="21">
        <f t="shared" si="131"/>
        <v>9.9999999999988987E-5</v>
      </c>
      <c r="D4179" s="21">
        <f t="shared" si="132"/>
        <v>1.3969230769229261E-4</v>
      </c>
    </row>
    <row r="4180" spans="1:4">
      <c r="A4180">
        <v>0.41510000000000002</v>
      </c>
      <c r="B4180">
        <v>1.39707692307692</v>
      </c>
      <c r="C4180" s="21">
        <f t="shared" si="131"/>
        <v>1.000000000000445E-4</v>
      </c>
      <c r="D4180" s="21">
        <f t="shared" si="132"/>
        <v>1.3970769230775416E-4</v>
      </c>
    </row>
    <row r="4181" spans="1:4">
      <c r="A4181">
        <v>0.41520000000000001</v>
      </c>
      <c r="B4181">
        <v>1.3972307692307699</v>
      </c>
      <c r="C4181" s="21">
        <f t="shared" si="131"/>
        <v>9.9999999999988987E-5</v>
      </c>
      <c r="D4181" s="21">
        <f t="shared" si="132"/>
        <v>1.3972307692306161E-4</v>
      </c>
    </row>
    <row r="4182" spans="1:4">
      <c r="A4182">
        <v>0.4153</v>
      </c>
      <c r="B4182">
        <v>1.3973846153846201</v>
      </c>
      <c r="C4182" s="21">
        <f t="shared" si="131"/>
        <v>9.9999999999988987E-5</v>
      </c>
      <c r="D4182" s="21">
        <f t="shared" si="132"/>
        <v>1.3973846153844663E-4</v>
      </c>
    </row>
    <row r="4183" spans="1:4">
      <c r="A4183">
        <v>0.41539999999999999</v>
      </c>
      <c r="B4183">
        <v>1.3975384615384601</v>
      </c>
      <c r="C4183" s="21">
        <f t="shared" si="131"/>
        <v>9.9999999999988987E-5</v>
      </c>
      <c r="D4183" s="21">
        <f t="shared" si="132"/>
        <v>1.3975384615383063E-4</v>
      </c>
    </row>
    <row r="4184" spans="1:4">
      <c r="A4184">
        <v>0.41549999999999998</v>
      </c>
      <c r="B4184">
        <v>1.39769230769231</v>
      </c>
      <c r="C4184" s="21">
        <f t="shared" si="131"/>
        <v>9.9999999999988987E-5</v>
      </c>
      <c r="D4184" s="21">
        <f t="shared" si="132"/>
        <v>1.397692307692156E-4</v>
      </c>
    </row>
    <row r="4185" spans="1:4">
      <c r="A4185">
        <v>0.41560000000000002</v>
      </c>
      <c r="B4185">
        <v>1.39784615384615</v>
      </c>
      <c r="C4185" s="21">
        <f t="shared" si="131"/>
        <v>1.000000000000445E-4</v>
      </c>
      <c r="D4185" s="21">
        <f t="shared" si="132"/>
        <v>1.3978461538467719E-4</v>
      </c>
    </row>
    <row r="4186" spans="1:4">
      <c r="A4186">
        <v>0.41570000000000001</v>
      </c>
      <c r="B4186">
        <v>1.3979999999999999</v>
      </c>
      <c r="C4186" s="21">
        <f t="shared" si="131"/>
        <v>9.9999999999988987E-5</v>
      </c>
      <c r="D4186" s="21">
        <f t="shared" si="132"/>
        <v>1.3979999999998459E-4</v>
      </c>
    </row>
    <row r="4187" spans="1:4">
      <c r="A4187">
        <v>0.4158</v>
      </c>
      <c r="B4187">
        <v>1.3981538461538501</v>
      </c>
      <c r="C4187" s="21">
        <f t="shared" si="131"/>
        <v>9.9999999999988987E-5</v>
      </c>
      <c r="D4187" s="21">
        <f t="shared" si="132"/>
        <v>1.3981538461536961E-4</v>
      </c>
    </row>
    <row r="4188" spans="1:4">
      <c r="A4188">
        <v>0.41589999999999999</v>
      </c>
      <c r="B4188">
        <v>1.39830769230769</v>
      </c>
      <c r="C4188" s="21">
        <f t="shared" si="131"/>
        <v>9.9999999999988987E-5</v>
      </c>
      <c r="D4188" s="21">
        <f t="shared" si="132"/>
        <v>1.3983076923075361E-4</v>
      </c>
    </row>
    <row r="4189" spans="1:4">
      <c r="A4189">
        <v>0.41599999999999998</v>
      </c>
      <c r="B4189">
        <v>1.39846153846154</v>
      </c>
      <c r="C4189" s="21">
        <f t="shared" si="131"/>
        <v>9.9999999999988987E-5</v>
      </c>
      <c r="D4189" s="21">
        <f t="shared" si="132"/>
        <v>1.398461538461386E-4</v>
      </c>
    </row>
    <row r="4190" spans="1:4">
      <c r="A4190">
        <v>0.41610000000000003</v>
      </c>
      <c r="B4190">
        <v>1.3986153846153799</v>
      </c>
      <c r="C4190" s="21">
        <f t="shared" si="131"/>
        <v>1.000000000000445E-4</v>
      </c>
      <c r="D4190" s="21">
        <f t="shared" si="132"/>
        <v>1.3986153846160023E-4</v>
      </c>
    </row>
    <row r="4191" spans="1:4">
      <c r="A4191">
        <v>0.41620000000000001</v>
      </c>
      <c r="B4191">
        <v>1.3987692307692301</v>
      </c>
      <c r="C4191" s="21">
        <f t="shared" ref="C4191:C4254" si="133">A4191-A4190</f>
        <v>9.9999999999988987E-5</v>
      </c>
      <c r="D4191" s="21">
        <f t="shared" ref="D4191:D4254" si="134">B4191*C4191</f>
        <v>1.398769230769076E-4</v>
      </c>
    </row>
    <row r="4192" spans="1:4">
      <c r="A4192">
        <v>0.4163</v>
      </c>
      <c r="B4192">
        <v>1.39892307692308</v>
      </c>
      <c r="C4192" s="21">
        <f t="shared" si="133"/>
        <v>9.9999999999988987E-5</v>
      </c>
      <c r="D4192" s="21">
        <f t="shared" si="134"/>
        <v>1.3989230769229259E-4</v>
      </c>
    </row>
    <row r="4193" spans="1:4">
      <c r="A4193">
        <v>0.41639999999999999</v>
      </c>
      <c r="B4193">
        <v>1.39907692307692</v>
      </c>
      <c r="C4193" s="21">
        <f t="shared" si="133"/>
        <v>9.9999999999988987E-5</v>
      </c>
      <c r="D4193" s="21">
        <f t="shared" si="134"/>
        <v>1.3990769230767659E-4</v>
      </c>
    </row>
    <row r="4194" spans="1:4">
      <c r="A4194">
        <v>0.41649999999999998</v>
      </c>
      <c r="B4194">
        <v>1.3992307692307699</v>
      </c>
      <c r="C4194" s="21">
        <f t="shared" si="133"/>
        <v>9.9999999999988987E-5</v>
      </c>
      <c r="D4194" s="21">
        <f t="shared" si="134"/>
        <v>1.3992307692306158E-4</v>
      </c>
    </row>
    <row r="4195" spans="1:4">
      <c r="A4195">
        <v>0.41660000000000003</v>
      </c>
      <c r="B4195">
        <v>1.3993846153846199</v>
      </c>
      <c r="C4195" s="21">
        <f t="shared" si="133"/>
        <v>1.000000000000445E-4</v>
      </c>
      <c r="D4195" s="21">
        <f t="shared" si="134"/>
        <v>1.3993846153852426E-4</v>
      </c>
    </row>
    <row r="4196" spans="1:4">
      <c r="A4196">
        <v>0.41670000000000001</v>
      </c>
      <c r="B4196">
        <v>1.3995384615384601</v>
      </c>
      <c r="C4196" s="21">
        <f t="shared" si="133"/>
        <v>9.9999999999988987E-5</v>
      </c>
      <c r="D4196" s="21">
        <f t="shared" si="134"/>
        <v>1.399538461538306E-4</v>
      </c>
    </row>
    <row r="4197" spans="1:4">
      <c r="A4197">
        <v>0.4168</v>
      </c>
      <c r="B4197">
        <v>1.39969230769231</v>
      </c>
      <c r="C4197" s="21">
        <f t="shared" si="133"/>
        <v>9.9999999999988987E-5</v>
      </c>
      <c r="D4197" s="21">
        <f t="shared" si="134"/>
        <v>1.3996923076921557E-4</v>
      </c>
    </row>
    <row r="4198" spans="1:4">
      <c r="A4198">
        <v>0.41689999999999999</v>
      </c>
      <c r="B4198">
        <v>1.39984615384615</v>
      </c>
      <c r="C4198" s="21">
        <f t="shared" si="133"/>
        <v>9.9999999999988987E-5</v>
      </c>
      <c r="D4198" s="21">
        <f t="shared" si="134"/>
        <v>1.3998461538459957E-4</v>
      </c>
    </row>
    <row r="4199" spans="1:4">
      <c r="A4199">
        <v>0.41699999999999998</v>
      </c>
      <c r="B4199">
        <v>1.4</v>
      </c>
      <c r="C4199" s="21">
        <f t="shared" si="133"/>
        <v>9.9999999999988987E-5</v>
      </c>
      <c r="D4199" s="21">
        <f t="shared" si="134"/>
        <v>1.3999999999998456E-4</v>
      </c>
    </row>
    <row r="4200" spans="1:4">
      <c r="A4200">
        <v>0.41710000000000003</v>
      </c>
      <c r="B4200">
        <v>1.40011538461538</v>
      </c>
      <c r="C4200" s="21">
        <f t="shared" si="133"/>
        <v>1.000000000000445E-4</v>
      </c>
      <c r="D4200" s="21">
        <f t="shared" si="134"/>
        <v>1.4001153846160031E-4</v>
      </c>
    </row>
    <row r="4201" spans="1:4">
      <c r="A4201">
        <v>0.41720000000000002</v>
      </c>
      <c r="B4201">
        <v>1.4002307692307701</v>
      </c>
      <c r="C4201" s="21">
        <f t="shared" si="133"/>
        <v>9.9999999999988987E-5</v>
      </c>
      <c r="D4201" s="21">
        <f t="shared" si="134"/>
        <v>1.4002307692306159E-4</v>
      </c>
    </row>
    <row r="4202" spans="1:4">
      <c r="A4202">
        <v>0.4173</v>
      </c>
      <c r="B4202">
        <v>1.4003461538461499</v>
      </c>
      <c r="C4202" s="21">
        <f t="shared" si="133"/>
        <v>9.9999999999988987E-5</v>
      </c>
      <c r="D4202" s="21">
        <f t="shared" si="134"/>
        <v>1.4003461538459957E-4</v>
      </c>
    </row>
    <row r="4203" spans="1:4">
      <c r="A4203">
        <v>0.41739999999999999</v>
      </c>
      <c r="B4203">
        <v>1.40046153846154</v>
      </c>
      <c r="C4203" s="21">
        <f t="shared" si="133"/>
        <v>9.9999999999988987E-5</v>
      </c>
      <c r="D4203" s="21">
        <f t="shared" si="134"/>
        <v>1.4004615384613858E-4</v>
      </c>
    </row>
    <row r="4204" spans="1:4">
      <c r="A4204">
        <v>0.41749999999999998</v>
      </c>
      <c r="B4204">
        <v>1.4005769230769201</v>
      </c>
      <c r="C4204" s="21">
        <f t="shared" si="133"/>
        <v>9.9999999999988987E-5</v>
      </c>
      <c r="D4204" s="21">
        <f t="shared" si="134"/>
        <v>1.4005769230767659E-4</v>
      </c>
    </row>
    <row r="4205" spans="1:4">
      <c r="A4205">
        <v>0.41760000000000003</v>
      </c>
      <c r="B4205">
        <v>1.4006923076923099</v>
      </c>
      <c r="C4205" s="21">
        <f t="shared" si="133"/>
        <v>1.000000000000445E-4</v>
      </c>
      <c r="D4205" s="21">
        <f t="shared" si="134"/>
        <v>1.4006923076929331E-4</v>
      </c>
    </row>
    <row r="4206" spans="1:4">
      <c r="A4206">
        <v>0.41770000000000002</v>
      </c>
      <c r="B4206">
        <v>1.40080769230769</v>
      </c>
      <c r="C4206" s="21">
        <f t="shared" si="133"/>
        <v>9.9999999999988987E-5</v>
      </c>
      <c r="D4206" s="21">
        <f t="shared" si="134"/>
        <v>1.4008076923075356E-4</v>
      </c>
    </row>
    <row r="4207" spans="1:4">
      <c r="A4207">
        <v>0.4178</v>
      </c>
      <c r="B4207">
        <v>1.40092307692308</v>
      </c>
      <c r="C4207" s="21">
        <f t="shared" si="133"/>
        <v>9.9999999999988987E-5</v>
      </c>
      <c r="D4207" s="21">
        <f t="shared" si="134"/>
        <v>1.4009230769229257E-4</v>
      </c>
    </row>
    <row r="4208" spans="1:4">
      <c r="A4208">
        <v>0.41789999999999999</v>
      </c>
      <c r="B4208">
        <v>1.4010384615384599</v>
      </c>
      <c r="C4208" s="21">
        <f t="shared" si="133"/>
        <v>9.9999999999988987E-5</v>
      </c>
      <c r="D4208" s="21">
        <f t="shared" si="134"/>
        <v>1.4010384615383055E-4</v>
      </c>
    </row>
    <row r="4209" spans="1:4">
      <c r="A4209">
        <v>0.41799999999999998</v>
      </c>
      <c r="B4209">
        <v>1.40115384615385</v>
      </c>
      <c r="C4209" s="21">
        <f t="shared" si="133"/>
        <v>9.9999999999988987E-5</v>
      </c>
      <c r="D4209" s="21">
        <f t="shared" si="134"/>
        <v>1.4011538461536956E-4</v>
      </c>
    </row>
    <row r="4210" spans="1:4">
      <c r="A4210">
        <v>0.41810000000000003</v>
      </c>
      <c r="B4210">
        <v>1.40126923076923</v>
      </c>
      <c r="C4210" s="21">
        <f t="shared" si="133"/>
        <v>1.000000000000445E-4</v>
      </c>
      <c r="D4210" s="21">
        <f t="shared" si="134"/>
        <v>1.4012692307698537E-4</v>
      </c>
    </row>
    <row r="4211" spans="1:4">
      <c r="A4211">
        <v>0.41820000000000002</v>
      </c>
      <c r="B4211">
        <v>1.4013846153846199</v>
      </c>
      <c r="C4211" s="21">
        <f t="shared" si="133"/>
        <v>9.9999999999988987E-5</v>
      </c>
      <c r="D4211" s="21">
        <f t="shared" si="134"/>
        <v>1.4013846153844656E-4</v>
      </c>
    </row>
    <row r="4212" spans="1:4">
      <c r="A4212">
        <v>0.41830000000000001</v>
      </c>
      <c r="B4212">
        <v>1.4015</v>
      </c>
      <c r="C4212" s="21">
        <f t="shared" si="133"/>
        <v>9.9999999999988987E-5</v>
      </c>
      <c r="D4212" s="21">
        <f t="shared" si="134"/>
        <v>1.4014999999998457E-4</v>
      </c>
    </row>
    <row r="4213" spans="1:4">
      <c r="A4213">
        <v>0.41839999999999999</v>
      </c>
      <c r="B4213">
        <v>1.40161538461538</v>
      </c>
      <c r="C4213" s="21">
        <f t="shared" si="133"/>
        <v>9.9999999999988987E-5</v>
      </c>
      <c r="D4213" s="21">
        <f t="shared" si="134"/>
        <v>1.4016153846152258E-4</v>
      </c>
    </row>
    <row r="4214" spans="1:4">
      <c r="A4214">
        <v>0.41849999999999998</v>
      </c>
      <c r="B4214">
        <v>1.4017307692307699</v>
      </c>
      <c r="C4214" s="21">
        <f t="shared" si="133"/>
        <v>9.9999999999988987E-5</v>
      </c>
      <c r="D4214" s="21">
        <f t="shared" si="134"/>
        <v>1.4017307692306156E-4</v>
      </c>
    </row>
    <row r="4215" spans="1:4">
      <c r="A4215">
        <v>0.41860000000000003</v>
      </c>
      <c r="B4215">
        <v>1.40184615384615</v>
      </c>
      <c r="C4215" s="21">
        <f t="shared" si="133"/>
        <v>1.000000000000445E-4</v>
      </c>
      <c r="D4215" s="21">
        <f t="shared" si="134"/>
        <v>1.4018461538467736E-4</v>
      </c>
    </row>
    <row r="4216" spans="1:4">
      <c r="A4216">
        <v>0.41870000000000002</v>
      </c>
      <c r="B4216">
        <v>1.40196153846154</v>
      </c>
      <c r="C4216" s="21">
        <f t="shared" si="133"/>
        <v>9.9999999999988987E-5</v>
      </c>
      <c r="D4216" s="21">
        <f t="shared" si="134"/>
        <v>1.4019615384613856E-4</v>
      </c>
    </row>
    <row r="4217" spans="1:4">
      <c r="A4217">
        <v>0.41880000000000001</v>
      </c>
      <c r="B4217">
        <v>1.4020769230769199</v>
      </c>
      <c r="C4217" s="21">
        <f t="shared" si="133"/>
        <v>9.9999999999988987E-5</v>
      </c>
      <c r="D4217" s="21">
        <f t="shared" si="134"/>
        <v>1.4020769230767654E-4</v>
      </c>
    </row>
    <row r="4218" spans="1:4">
      <c r="A4218">
        <v>0.41889999999999999</v>
      </c>
      <c r="B4218">
        <v>1.40219230769231</v>
      </c>
      <c r="C4218" s="21">
        <f t="shared" si="133"/>
        <v>9.9999999999988987E-5</v>
      </c>
      <c r="D4218" s="21">
        <f t="shared" si="134"/>
        <v>1.4021923076921555E-4</v>
      </c>
    </row>
    <row r="4219" spans="1:4">
      <c r="A4219">
        <v>0.41899999999999998</v>
      </c>
      <c r="B4219">
        <v>1.40230769230769</v>
      </c>
      <c r="C4219" s="21">
        <f t="shared" si="133"/>
        <v>9.9999999999988987E-5</v>
      </c>
      <c r="D4219" s="21">
        <f t="shared" si="134"/>
        <v>1.4023076923075356E-4</v>
      </c>
    </row>
    <row r="4220" spans="1:4">
      <c r="A4220">
        <v>0.41909999999999997</v>
      </c>
      <c r="B4220">
        <v>1.4024230769230801</v>
      </c>
      <c r="C4220" s="21">
        <f t="shared" si="133"/>
        <v>9.9999999999988987E-5</v>
      </c>
      <c r="D4220" s="21">
        <f t="shared" si="134"/>
        <v>1.4024230769229257E-4</v>
      </c>
    </row>
    <row r="4221" spans="1:4">
      <c r="A4221">
        <v>0.41920000000000002</v>
      </c>
      <c r="B4221">
        <v>1.40253846153846</v>
      </c>
      <c r="C4221" s="21">
        <f t="shared" si="133"/>
        <v>1.000000000000445E-4</v>
      </c>
      <c r="D4221" s="21">
        <f t="shared" si="134"/>
        <v>1.402538461539084E-4</v>
      </c>
    </row>
    <row r="4222" spans="1:4">
      <c r="A4222">
        <v>0.41930000000000001</v>
      </c>
      <c r="B4222">
        <v>1.40265384615385</v>
      </c>
      <c r="C4222" s="21">
        <f t="shared" si="133"/>
        <v>9.9999999999988987E-5</v>
      </c>
      <c r="D4222" s="21">
        <f t="shared" si="134"/>
        <v>1.4026538461536954E-4</v>
      </c>
    </row>
    <row r="4223" spans="1:4">
      <c r="A4223">
        <v>0.4194</v>
      </c>
      <c r="B4223">
        <v>1.4027692307692301</v>
      </c>
      <c r="C4223" s="21">
        <f t="shared" si="133"/>
        <v>9.9999999999988987E-5</v>
      </c>
      <c r="D4223" s="21">
        <f t="shared" si="134"/>
        <v>1.4027692307690755E-4</v>
      </c>
    </row>
    <row r="4224" spans="1:4">
      <c r="A4224">
        <v>0.41949999999999998</v>
      </c>
      <c r="B4224">
        <v>1.4028846153846199</v>
      </c>
      <c r="C4224" s="21">
        <f t="shared" si="133"/>
        <v>9.9999999999988987E-5</v>
      </c>
      <c r="D4224" s="21">
        <f t="shared" si="134"/>
        <v>1.4028846153844654E-4</v>
      </c>
    </row>
    <row r="4225" spans="1:4">
      <c r="A4225">
        <v>0.41959999999999997</v>
      </c>
      <c r="B4225">
        <v>1.403</v>
      </c>
      <c r="C4225" s="21">
        <f t="shared" si="133"/>
        <v>9.9999999999988987E-5</v>
      </c>
      <c r="D4225" s="21">
        <f t="shared" si="134"/>
        <v>1.4029999999998455E-4</v>
      </c>
    </row>
    <row r="4226" spans="1:4">
      <c r="A4226">
        <v>0.41970000000000002</v>
      </c>
      <c r="B4226">
        <v>1.4031153846153801</v>
      </c>
      <c r="C4226" s="21">
        <f t="shared" si="133"/>
        <v>1.000000000000445E-4</v>
      </c>
      <c r="D4226" s="21">
        <f t="shared" si="134"/>
        <v>1.4031153846160045E-4</v>
      </c>
    </row>
    <row r="4227" spans="1:4">
      <c r="A4227">
        <v>0.41980000000000001</v>
      </c>
      <c r="B4227">
        <v>1.4032307692307699</v>
      </c>
      <c r="C4227" s="21">
        <f t="shared" si="133"/>
        <v>9.9999999999988987E-5</v>
      </c>
      <c r="D4227" s="21">
        <f t="shared" si="134"/>
        <v>1.4032307692306154E-4</v>
      </c>
    </row>
    <row r="4228" spans="1:4">
      <c r="A4228">
        <v>0.4199</v>
      </c>
      <c r="B4228">
        <v>1.40334615384615</v>
      </c>
      <c r="C4228" s="21">
        <f t="shared" si="133"/>
        <v>9.9999999999988987E-5</v>
      </c>
      <c r="D4228" s="21">
        <f t="shared" si="134"/>
        <v>1.4033461538459955E-4</v>
      </c>
    </row>
    <row r="4229" spans="1:4">
      <c r="A4229">
        <v>0.42</v>
      </c>
      <c r="B4229">
        <v>1.4034615384615401</v>
      </c>
      <c r="C4229" s="21">
        <f t="shared" si="133"/>
        <v>9.9999999999988987E-5</v>
      </c>
      <c r="D4229" s="21">
        <f t="shared" si="134"/>
        <v>1.4034615384613856E-4</v>
      </c>
    </row>
    <row r="4230" spans="1:4">
      <c r="A4230">
        <v>0.42009999999999997</v>
      </c>
      <c r="B4230">
        <v>1.4035769230769199</v>
      </c>
      <c r="C4230" s="21">
        <f t="shared" si="133"/>
        <v>9.9999999999988987E-5</v>
      </c>
      <c r="D4230" s="21">
        <f t="shared" si="134"/>
        <v>1.4035769230767654E-4</v>
      </c>
    </row>
    <row r="4231" spans="1:4">
      <c r="A4231">
        <v>0.42020000000000002</v>
      </c>
      <c r="B4231">
        <v>1.40369230769231</v>
      </c>
      <c r="C4231" s="21">
        <f t="shared" si="133"/>
        <v>1.000000000000445E-4</v>
      </c>
      <c r="D4231" s="21">
        <f t="shared" si="134"/>
        <v>1.4036923076929346E-4</v>
      </c>
    </row>
    <row r="4232" spans="1:4">
      <c r="A4232">
        <v>0.42030000000000001</v>
      </c>
      <c r="B4232">
        <v>1.4038076923076901</v>
      </c>
      <c r="C4232" s="21">
        <f t="shared" si="133"/>
        <v>9.9999999999988987E-5</v>
      </c>
      <c r="D4232" s="21">
        <f t="shared" si="134"/>
        <v>1.4038076923075354E-4</v>
      </c>
    </row>
    <row r="4233" spans="1:4">
      <c r="A4233">
        <v>0.4204</v>
      </c>
      <c r="B4233">
        <v>1.4039230769230799</v>
      </c>
      <c r="C4233" s="21">
        <f t="shared" si="133"/>
        <v>9.9999999999988987E-5</v>
      </c>
      <c r="D4233" s="21">
        <f t="shared" si="134"/>
        <v>1.4039230769229252E-4</v>
      </c>
    </row>
    <row r="4234" spans="1:4">
      <c r="A4234">
        <v>0.42049999999999998</v>
      </c>
      <c r="B4234">
        <v>1.40403846153846</v>
      </c>
      <c r="C4234" s="21">
        <f t="shared" si="133"/>
        <v>9.9999999999988987E-5</v>
      </c>
      <c r="D4234" s="21">
        <f t="shared" si="134"/>
        <v>1.4040384615383053E-4</v>
      </c>
    </row>
    <row r="4235" spans="1:4">
      <c r="A4235">
        <v>0.42059999999999997</v>
      </c>
      <c r="B4235">
        <v>1.4041538461538501</v>
      </c>
      <c r="C4235" s="21">
        <f t="shared" si="133"/>
        <v>9.9999999999988987E-5</v>
      </c>
      <c r="D4235" s="21">
        <f t="shared" si="134"/>
        <v>1.4041538461536954E-4</v>
      </c>
    </row>
    <row r="4236" spans="1:4">
      <c r="A4236">
        <v>0.42070000000000002</v>
      </c>
      <c r="B4236">
        <v>1.4042692307692299</v>
      </c>
      <c r="C4236" s="21">
        <f t="shared" si="133"/>
        <v>1.000000000000445E-4</v>
      </c>
      <c r="D4236" s="21">
        <f t="shared" si="134"/>
        <v>1.4042692307698548E-4</v>
      </c>
    </row>
    <row r="4237" spans="1:4">
      <c r="A4237">
        <v>0.42080000000000001</v>
      </c>
      <c r="B4237">
        <v>1.40438461538462</v>
      </c>
      <c r="C4237" s="21">
        <f t="shared" si="133"/>
        <v>9.9999999999988987E-5</v>
      </c>
      <c r="D4237" s="21">
        <f t="shared" si="134"/>
        <v>1.4043846153844654E-4</v>
      </c>
    </row>
    <row r="4238" spans="1:4">
      <c r="A4238">
        <v>0.4209</v>
      </c>
      <c r="B4238">
        <v>1.4045000000000001</v>
      </c>
      <c r="C4238" s="21">
        <f t="shared" si="133"/>
        <v>9.9999999999988987E-5</v>
      </c>
      <c r="D4238" s="21">
        <f t="shared" si="134"/>
        <v>1.4044999999998455E-4</v>
      </c>
    </row>
    <row r="4239" spans="1:4">
      <c r="A4239">
        <v>0.42099999999999999</v>
      </c>
      <c r="B4239">
        <v>1.4046153846153799</v>
      </c>
      <c r="C4239" s="21">
        <f t="shared" si="133"/>
        <v>9.9999999999988987E-5</v>
      </c>
      <c r="D4239" s="21">
        <f t="shared" si="134"/>
        <v>1.4046153846152253E-4</v>
      </c>
    </row>
    <row r="4240" spans="1:4">
      <c r="A4240">
        <v>0.42109999999999997</v>
      </c>
      <c r="B4240">
        <v>1.40473076923077</v>
      </c>
      <c r="C4240" s="21">
        <f t="shared" si="133"/>
        <v>9.9999999999988987E-5</v>
      </c>
      <c r="D4240" s="21">
        <f t="shared" si="134"/>
        <v>1.4047307692306152E-4</v>
      </c>
    </row>
    <row r="4241" spans="1:4">
      <c r="A4241">
        <v>0.42120000000000002</v>
      </c>
      <c r="B4241">
        <v>1.4048461538461501</v>
      </c>
      <c r="C4241" s="21">
        <f t="shared" si="133"/>
        <v>1.000000000000445E-4</v>
      </c>
      <c r="D4241" s="21">
        <f t="shared" si="134"/>
        <v>1.4048461538467753E-4</v>
      </c>
    </row>
    <row r="4242" spans="1:4">
      <c r="A4242">
        <v>0.42130000000000001</v>
      </c>
      <c r="B4242">
        <v>1.4049615384615399</v>
      </c>
      <c r="C4242" s="21">
        <f t="shared" si="133"/>
        <v>9.9999999999988987E-5</v>
      </c>
      <c r="D4242" s="21">
        <f t="shared" si="134"/>
        <v>1.4049615384613851E-4</v>
      </c>
    </row>
    <row r="4243" spans="1:4">
      <c r="A4243">
        <v>0.4214</v>
      </c>
      <c r="B4243">
        <v>1.40507692307692</v>
      </c>
      <c r="C4243" s="21">
        <f t="shared" si="133"/>
        <v>9.9999999999988987E-5</v>
      </c>
      <c r="D4243" s="21">
        <f t="shared" si="134"/>
        <v>1.4050769230767652E-4</v>
      </c>
    </row>
    <row r="4244" spans="1:4">
      <c r="A4244">
        <v>0.42149999999999999</v>
      </c>
      <c r="B4244">
        <v>1.4051923076923101</v>
      </c>
      <c r="C4244" s="21">
        <f t="shared" si="133"/>
        <v>9.9999999999988987E-5</v>
      </c>
      <c r="D4244" s="21">
        <f t="shared" si="134"/>
        <v>1.4051923076921553E-4</v>
      </c>
    </row>
    <row r="4245" spans="1:4">
      <c r="A4245">
        <v>0.42159999999999997</v>
      </c>
      <c r="B4245">
        <v>1.4053076923076899</v>
      </c>
      <c r="C4245" s="21">
        <f t="shared" si="133"/>
        <v>9.9999999999988987E-5</v>
      </c>
      <c r="D4245" s="21">
        <f t="shared" si="134"/>
        <v>1.4053076923075351E-4</v>
      </c>
    </row>
    <row r="4246" spans="1:4">
      <c r="A4246">
        <v>0.42170000000000002</v>
      </c>
      <c r="B4246">
        <v>1.40542307692308</v>
      </c>
      <c r="C4246" s="21">
        <f t="shared" si="133"/>
        <v>1.000000000000445E-4</v>
      </c>
      <c r="D4246" s="21">
        <f t="shared" si="134"/>
        <v>1.4054230769237054E-4</v>
      </c>
    </row>
    <row r="4247" spans="1:4">
      <c r="A4247">
        <v>0.42180000000000001</v>
      </c>
      <c r="B4247">
        <v>1.4055384615384601</v>
      </c>
      <c r="C4247" s="21">
        <f t="shared" si="133"/>
        <v>9.9999999999988987E-5</v>
      </c>
      <c r="D4247" s="21">
        <f t="shared" si="134"/>
        <v>1.4055384615383054E-4</v>
      </c>
    </row>
    <row r="4248" spans="1:4">
      <c r="A4248">
        <v>0.4219</v>
      </c>
      <c r="B4248">
        <v>1.4056538461538499</v>
      </c>
      <c r="C4248" s="21">
        <f t="shared" si="133"/>
        <v>9.9999999999988987E-5</v>
      </c>
      <c r="D4248" s="21">
        <f t="shared" si="134"/>
        <v>1.4056538461536952E-4</v>
      </c>
    </row>
    <row r="4249" spans="1:4">
      <c r="A4249">
        <v>0.42199999999999999</v>
      </c>
      <c r="B4249">
        <v>1.40576923076923</v>
      </c>
      <c r="C4249" s="21">
        <f t="shared" si="133"/>
        <v>9.9999999999988987E-5</v>
      </c>
      <c r="D4249" s="21">
        <f t="shared" si="134"/>
        <v>1.405769230769075E-4</v>
      </c>
    </row>
    <row r="4250" spans="1:4">
      <c r="A4250">
        <v>0.42209999999999998</v>
      </c>
      <c r="B4250">
        <v>1.4058846153846201</v>
      </c>
      <c r="C4250" s="21">
        <f t="shared" si="133"/>
        <v>9.9999999999988987E-5</v>
      </c>
      <c r="D4250" s="21">
        <f t="shared" si="134"/>
        <v>1.4058846153844652E-4</v>
      </c>
    </row>
    <row r="4251" spans="1:4">
      <c r="A4251">
        <v>0.42220000000000002</v>
      </c>
      <c r="B4251">
        <v>1.4059999999999999</v>
      </c>
      <c r="C4251" s="21">
        <f t="shared" si="133"/>
        <v>1.000000000000445E-4</v>
      </c>
      <c r="D4251" s="21">
        <f t="shared" si="134"/>
        <v>1.4060000000006256E-4</v>
      </c>
    </row>
    <row r="4252" spans="1:4">
      <c r="A4252">
        <v>0.42230000000000001</v>
      </c>
      <c r="B4252">
        <v>1.40611538461538</v>
      </c>
      <c r="C4252" s="21">
        <f t="shared" si="133"/>
        <v>9.9999999999988987E-5</v>
      </c>
      <c r="D4252" s="21">
        <f t="shared" si="134"/>
        <v>1.4061153846152251E-4</v>
      </c>
    </row>
    <row r="4253" spans="1:4">
      <c r="A4253">
        <v>0.4224</v>
      </c>
      <c r="B4253">
        <v>1.4062307692307701</v>
      </c>
      <c r="C4253" s="21">
        <f t="shared" si="133"/>
        <v>9.9999999999988987E-5</v>
      </c>
      <c r="D4253" s="21">
        <f t="shared" si="134"/>
        <v>1.4062307692306152E-4</v>
      </c>
    </row>
    <row r="4254" spans="1:4">
      <c r="A4254">
        <v>0.42249999999999999</v>
      </c>
      <c r="B4254">
        <v>1.4063461538461499</v>
      </c>
      <c r="C4254" s="21">
        <f t="shared" si="133"/>
        <v>9.9999999999988987E-5</v>
      </c>
      <c r="D4254" s="21">
        <f t="shared" si="134"/>
        <v>1.406346153845995E-4</v>
      </c>
    </row>
    <row r="4255" spans="1:4">
      <c r="A4255">
        <v>0.42259999999999998</v>
      </c>
      <c r="B4255">
        <v>1.40646153846154</v>
      </c>
      <c r="C4255" s="21">
        <f t="shared" ref="C4255:C4318" si="135">A4255-A4254</f>
        <v>9.9999999999988987E-5</v>
      </c>
      <c r="D4255" s="21">
        <f t="shared" ref="D4255:D4318" si="136">B4255*C4255</f>
        <v>1.4064615384613851E-4</v>
      </c>
    </row>
    <row r="4256" spans="1:4">
      <c r="A4256">
        <v>0.42270000000000002</v>
      </c>
      <c r="B4256">
        <v>1.4065769230769201</v>
      </c>
      <c r="C4256" s="21">
        <f t="shared" si="135"/>
        <v>1.000000000000445E-4</v>
      </c>
      <c r="D4256" s="21">
        <f t="shared" si="136"/>
        <v>1.4065769230775459E-4</v>
      </c>
    </row>
    <row r="4257" spans="1:4">
      <c r="A4257">
        <v>0.42280000000000001</v>
      </c>
      <c r="B4257">
        <v>1.4066923076923099</v>
      </c>
      <c r="C4257" s="21">
        <f t="shared" si="135"/>
        <v>9.9999999999988987E-5</v>
      </c>
      <c r="D4257" s="21">
        <f t="shared" si="136"/>
        <v>1.4066923076921551E-4</v>
      </c>
    </row>
    <row r="4258" spans="1:4">
      <c r="A4258">
        <v>0.4229</v>
      </c>
      <c r="B4258">
        <v>1.40680769230769</v>
      </c>
      <c r="C4258" s="21">
        <f t="shared" si="135"/>
        <v>9.9999999999988987E-5</v>
      </c>
      <c r="D4258" s="21">
        <f t="shared" si="136"/>
        <v>1.4068076923075349E-4</v>
      </c>
    </row>
    <row r="4259" spans="1:4">
      <c r="A4259">
        <v>0.42299999999999999</v>
      </c>
      <c r="B4259">
        <v>1.4069230769230801</v>
      </c>
      <c r="C4259" s="21">
        <f t="shared" si="135"/>
        <v>9.9999999999988987E-5</v>
      </c>
      <c r="D4259" s="21">
        <f t="shared" si="136"/>
        <v>1.406923076922925E-4</v>
      </c>
    </row>
    <row r="4260" spans="1:4">
      <c r="A4260">
        <v>0.42309999999999998</v>
      </c>
      <c r="B4260">
        <v>1.4070384615384599</v>
      </c>
      <c r="C4260" s="21">
        <f t="shared" si="135"/>
        <v>9.9999999999988987E-5</v>
      </c>
      <c r="D4260" s="21">
        <f t="shared" si="136"/>
        <v>1.4070384615383049E-4</v>
      </c>
    </row>
    <row r="4261" spans="1:4">
      <c r="A4261">
        <v>0.42320000000000002</v>
      </c>
      <c r="B4261">
        <v>1.40715384615385</v>
      </c>
      <c r="C4261" s="21">
        <f t="shared" si="135"/>
        <v>1.000000000000445E-4</v>
      </c>
      <c r="D4261" s="21">
        <f t="shared" si="136"/>
        <v>1.4071538461544761E-4</v>
      </c>
    </row>
    <row r="4262" spans="1:4">
      <c r="A4262">
        <v>0.42330000000000001</v>
      </c>
      <c r="B4262">
        <v>1.4072692307692301</v>
      </c>
      <c r="C4262" s="21">
        <f t="shared" si="135"/>
        <v>9.9999999999988987E-5</v>
      </c>
      <c r="D4262" s="21">
        <f t="shared" si="136"/>
        <v>1.4072692307690751E-4</v>
      </c>
    </row>
    <row r="4263" spans="1:4">
      <c r="A4263">
        <v>0.4234</v>
      </c>
      <c r="B4263">
        <v>1.4073846153846199</v>
      </c>
      <c r="C4263" s="21">
        <f t="shared" si="135"/>
        <v>9.9999999999988987E-5</v>
      </c>
      <c r="D4263" s="21">
        <f t="shared" si="136"/>
        <v>1.4073846153844649E-4</v>
      </c>
    </row>
    <row r="4264" spans="1:4">
      <c r="A4264">
        <v>0.42349999999999999</v>
      </c>
      <c r="B4264">
        <v>1.4075</v>
      </c>
      <c r="C4264" s="21">
        <f t="shared" si="135"/>
        <v>9.9999999999988987E-5</v>
      </c>
      <c r="D4264" s="21">
        <f t="shared" si="136"/>
        <v>1.407499999999845E-4</v>
      </c>
    </row>
    <row r="4265" spans="1:4">
      <c r="A4265">
        <v>0.42359999999999998</v>
      </c>
      <c r="B4265">
        <v>1.40761538461538</v>
      </c>
      <c r="C4265" s="21">
        <f t="shared" si="135"/>
        <v>9.9999999999988987E-5</v>
      </c>
      <c r="D4265" s="21">
        <f t="shared" si="136"/>
        <v>1.4076153846152251E-4</v>
      </c>
    </row>
    <row r="4266" spans="1:4">
      <c r="A4266">
        <v>0.42370000000000002</v>
      </c>
      <c r="B4266">
        <v>1.4077307692307699</v>
      </c>
      <c r="C4266" s="21">
        <f t="shared" si="135"/>
        <v>1.000000000000445E-4</v>
      </c>
      <c r="D4266" s="21">
        <f t="shared" si="136"/>
        <v>1.4077307692313964E-4</v>
      </c>
    </row>
    <row r="4267" spans="1:4">
      <c r="A4267">
        <v>0.42380000000000001</v>
      </c>
      <c r="B4267">
        <v>1.40784615384615</v>
      </c>
      <c r="C4267" s="21">
        <f t="shared" si="135"/>
        <v>9.9999999999988987E-5</v>
      </c>
      <c r="D4267" s="21">
        <f t="shared" si="136"/>
        <v>1.4078461538459948E-4</v>
      </c>
    </row>
    <row r="4268" spans="1:4">
      <c r="A4268">
        <v>0.4239</v>
      </c>
      <c r="B4268">
        <v>1.40796153846154</v>
      </c>
      <c r="C4268" s="21">
        <f t="shared" si="135"/>
        <v>9.9999999999988987E-5</v>
      </c>
      <c r="D4268" s="21">
        <f t="shared" si="136"/>
        <v>1.4079615384613849E-4</v>
      </c>
    </row>
    <row r="4269" spans="1:4">
      <c r="A4269">
        <v>0.42399999999999999</v>
      </c>
      <c r="B4269">
        <v>1.4080769230769199</v>
      </c>
      <c r="C4269" s="21">
        <f t="shared" si="135"/>
        <v>9.9999999999988987E-5</v>
      </c>
      <c r="D4269" s="21">
        <f t="shared" si="136"/>
        <v>1.4080769230767647E-4</v>
      </c>
    </row>
    <row r="4270" spans="1:4">
      <c r="A4270">
        <v>0.42409999999999998</v>
      </c>
      <c r="B4270">
        <v>1.40819230769231</v>
      </c>
      <c r="C4270" s="21">
        <f t="shared" si="135"/>
        <v>9.9999999999988987E-5</v>
      </c>
      <c r="D4270" s="21">
        <f t="shared" si="136"/>
        <v>1.4081923076921549E-4</v>
      </c>
    </row>
    <row r="4271" spans="1:4">
      <c r="A4271">
        <v>0.42420000000000002</v>
      </c>
      <c r="B4271">
        <v>1.40830769230769</v>
      </c>
      <c r="C4271" s="21">
        <f t="shared" si="135"/>
        <v>1.000000000000445E-4</v>
      </c>
      <c r="D4271" s="21">
        <f t="shared" si="136"/>
        <v>1.4083076923083167E-4</v>
      </c>
    </row>
    <row r="4272" spans="1:4">
      <c r="A4272">
        <v>0.42430000000000001</v>
      </c>
      <c r="B4272">
        <v>1.4084230769230801</v>
      </c>
      <c r="C4272" s="21">
        <f t="shared" si="135"/>
        <v>9.9999999999988987E-5</v>
      </c>
      <c r="D4272" s="21">
        <f t="shared" si="136"/>
        <v>1.4084230769229251E-4</v>
      </c>
    </row>
    <row r="4273" spans="1:4">
      <c r="A4273">
        <v>0.4244</v>
      </c>
      <c r="B4273">
        <v>1.40853846153846</v>
      </c>
      <c r="C4273" s="21">
        <f t="shared" si="135"/>
        <v>9.9999999999988987E-5</v>
      </c>
      <c r="D4273" s="21">
        <f t="shared" si="136"/>
        <v>1.4085384615383049E-4</v>
      </c>
    </row>
    <row r="4274" spans="1:4">
      <c r="A4274">
        <v>0.42449999999999999</v>
      </c>
      <c r="B4274">
        <v>1.40865384615385</v>
      </c>
      <c r="C4274" s="21">
        <f t="shared" si="135"/>
        <v>9.9999999999988987E-5</v>
      </c>
      <c r="D4274" s="21">
        <f t="shared" si="136"/>
        <v>1.408653846153695E-4</v>
      </c>
    </row>
    <row r="4275" spans="1:4">
      <c r="A4275">
        <v>0.42459999999999998</v>
      </c>
      <c r="B4275">
        <v>1.4087692307692301</v>
      </c>
      <c r="C4275" s="21">
        <f t="shared" si="135"/>
        <v>9.9999999999988987E-5</v>
      </c>
      <c r="D4275" s="21">
        <f t="shared" si="136"/>
        <v>1.4087692307690748E-4</v>
      </c>
    </row>
    <row r="4276" spans="1:4">
      <c r="A4276">
        <v>0.42470000000000002</v>
      </c>
      <c r="B4276">
        <v>1.40888461538462</v>
      </c>
      <c r="C4276" s="21">
        <f t="shared" si="135"/>
        <v>1.000000000000445E-4</v>
      </c>
      <c r="D4276" s="21">
        <f t="shared" si="136"/>
        <v>1.4088846153852469E-4</v>
      </c>
    </row>
    <row r="4277" spans="1:4">
      <c r="A4277">
        <v>0.42480000000000001</v>
      </c>
      <c r="B4277">
        <v>1.409</v>
      </c>
      <c r="C4277" s="21">
        <f t="shared" si="135"/>
        <v>9.9999999999988987E-5</v>
      </c>
      <c r="D4277" s="21">
        <f t="shared" si="136"/>
        <v>1.4089999999998448E-4</v>
      </c>
    </row>
    <row r="4278" spans="1:4">
      <c r="A4278">
        <v>0.4249</v>
      </c>
      <c r="B4278">
        <v>1.4091153846153801</v>
      </c>
      <c r="C4278" s="21">
        <f t="shared" si="135"/>
        <v>9.9999999999988987E-5</v>
      </c>
      <c r="D4278" s="21">
        <f t="shared" si="136"/>
        <v>1.4091153846152249E-4</v>
      </c>
    </row>
    <row r="4279" spans="1:4">
      <c r="A4279">
        <v>0.42499999999999999</v>
      </c>
      <c r="B4279">
        <v>1.40923076923077</v>
      </c>
      <c r="C4279" s="21">
        <f t="shared" si="135"/>
        <v>9.9999999999988987E-5</v>
      </c>
      <c r="D4279" s="21">
        <f t="shared" si="136"/>
        <v>1.4092307692306147E-4</v>
      </c>
    </row>
    <row r="4280" spans="1:4">
      <c r="A4280">
        <v>0.42509999999999998</v>
      </c>
      <c r="B4280">
        <v>1.40934615384615</v>
      </c>
      <c r="C4280" s="21">
        <f t="shared" si="135"/>
        <v>9.9999999999988987E-5</v>
      </c>
      <c r="D4280" s="21">
        <f t="shared" si="136"/>
        <v>1.4093461538459948E-4</v>
      </c>
    </row>
    <row r="4281" spans="1:4">
      <c r="A4281">
        <v>0.42520000000000002</v>
      </c>
      <c r="B4281">
        <v>1.4094615384615401</v>
      </c>
      <c r="C4281" s="21">
        <f t="shared" si="135"/>
        <v>1.000000000000445E-4</v>
      </c>
      <c r="D4281" s="21">
        <f t="shared" si="136"/>
        <v>1.4094615384621672E-4</v>
      </c>
    </row>
    <row r="4282" spans="1:4">
      <c r="A4282">
        <v>0.42530000000000001</v>
      </c>
      <c r="B4282">
        <v>1.40957692307692</v>
      </c>
      <c r="C4282" s="21">
        <f t="shared" si="135"/>
        <v>9.9999999999988987E-5</v>
      </c>
      <c r="D4282" s="21">
        <f t="shared" si="136"/>
        <v>1.4095769230767648E-4</v>
      </c>
    </row>
    <row r="4283" spans="1:4">
      <c r="A4283">
        <v>0.4254</v>
      </c>
      <c r="B4283">
        <v>1.40969230769231</v>
      </c>
      <c r="C4283" s="21">
        <f t="shared" si="135"/>
        <v>9.9999999999988987E-5</v>
      </c>
      <c r="D4283" s="21">
        <f t="shared" si="136"/>
        <v>1.4096923076921549E-4</v>
      </c>
    </row>
    <row r="4284" spans="1:4">
      <c r="A4284">
        <v>0.42549999999999999</v>
      </c>
      <c r="B4284">
        <v>1.4098076923076901</v>
      </c>
      <c r="C4284" s="21">
        <f t="shared" si="135"/>
        <v>9.9999999999988987E-5</v>
      </c>
      <c r="D4284" s="21">
        <f t="shared" si="136"/>
        <v>1.4098076923075347E-4</v>
      </c>
    </row>
    <row r="4285" spans="1:4">
      <c r="A4285">
        <v>0.42559999999999998</v>
      </c>
      <c r="B4285">
        <v>1.4099230769230799</v>
      </c>
      <c r="C4285" s="21">
        <f t="shared" si="135"/>
        <v>9.9999999999988987E-5</v>
      </c>
      <c r="D4285" s="21">
        <f t="shared" si="136"/>
        <v>1.4099230769229246E-4</v>
      </c>
    </row>
    <row r="4286" spans="1:4">
      <c r="A4286">
        <v>0.42570000000000002</v>
      </c>
      <c r="B4286">
        <v>1.41003846153846</v>
      </c>
      <c r="C4286" s="21">
        <f t="shared" si="135"/>
        <v>1.000000000000445E-4</v>
      </c>
      <c r="D4286" s="21">
        <f t="shared" si="136"/>
        <v>1.4100384615390875E-4</v>
      </c>
    </row>
    <row r="4287" spans="1:4">
      <c r="A4287">
        <v>0.42580000000000001</v>
      </c>
      <c r="B4287">
        <v>1.4101538461538501</v>
      </c>
      <c r="C4287" s="21">
        <f t="shared" si="135"/>
        <v>9.9999999999988987E-5</v>
      </c>
      <c r="D4287" s="21">
        <f t="shared" si="136"/>
        <v>1.4101538461536948E-4</v>
      </c>
    </row>
    <row r="4288" spans="1:4">
      <c r="A4288">
        <v>0.4259</v>
      </c>
      <c r="B4288">
        <v>1.4102692307692299</v>
      </c>
      <c r="C4288" s="21">
        <f t="shared" si="135"/>
        <v>9.9999999999988987E-5</v>
      </c>
      <c r="D4288" s="21">
        <f t="shared" si="136"/>
        <v>1.4102692307690746E-4</v>
      </c>
    </row>
    <row r="4289" spans="1:4">
      <c r="A4289">
        <v>0.42599999999999999</v>
      </c>
      <c r="B4289">
        <v>1.41038461538462</v>
      </c>
      <c r="C4289" s="21">
        <f t="shared" si="135"/>
        <v>9.9999999999988987E-5</v>
      </c>
      <c r="D4289" s="21">
        <f t="shared" si="136"/>
        <v>1.4103846153844647E-4</v>
      </c>
    </row>
    <row r="4290" spans="1:4">
      <c r="A4290">
        <v>0.42609999999999998</v>
      </c>
      <c r="B4290">
        <v>1.4105000000000001</v>
      </c>
      <c r="C4290" s="21">
        <f t="shared" si="135"/>
        <v>9.9999999999988987E-5</v>
      </c>
      <c r="D4290" s="21">
        <f t="shared" si="136"/>
        <v>1.4104999999998448E-4</v>
      </c>
    </row>
    <row r="4291" spans="1:4">
      <c r="A4291">
        <v>0.42620000000000002</v>
      </c>
      <c r="B4291">
        <v>1.4106153846153799</v>
      </c>
      <c r="C4291" s="21">
        <f t="shared" si="135"/>
        <v>1.000000000000445E-4</v>
      </c>
      <c r="D4291" s="21">
        <f t="shared" si="136"/>
        <v>1.4106153846160077E-4</v>
      </c>
    </row>
    <row r="4292" spans="1:4">
      <c r="A4292">
        <v>0.42630000000000001</v>
      </c>
      <c r="B4292">
        <v>1.41073076923077</v>
      </c>
      <c r="C4292" s="21">
        <f t="shared" si="135"/>
        <v>9.9999999999988987E-5</v>
      </c>
      <c r="D4292" s="21">
        <f t="shared" si="136"/>
        <v>1.4107307692306148E-4</v>
      </c>
    </row>
    <row r="4293" spans="1:4">
      <c r="A4293">
        <v>0.4264</v>
      </c>
      <c r="B4293">
        <v>1.4108461538461501</v>
      </c>
      <c r="C4293" s="21">
        <f t="shared" si="135"/>
        <v>9.9999999999988987E-5</v>
      </c>
      <c r="D4293" s="21">
        <f t="shared" si="136"/>
        <v>1.4108461538459946E-4</v>
      </c>
    </row>
    <row r="4294" spans="1:4">
      <c r="A4294">
        <v>0.42649999999999999</v>
      </c>
      <c r="B4294">
        <v>1.4109615384615399</v>
      </c>
      <c r="C4294" s="21">
        <f t="shared" si="135"/>
        <v>9.9999999999988987E-5</v>
      </c>
      <c r="D4294" s="21">
        <f t="shared" si="136"/>
        <v>1.4109615384613844E-4</v>
      </c>
    </row>
    <row r="4295" spans="1:4">
      <c r="A4295">
        <v>0.42659999999999998</v>
      </c>
      <c r="B4295">
        <v>1.41107692307692</v>
      </c>
      <c r="C4295" s="21">
        <f t="shared" si="135"/>
        <v>9.9999999999988987E-5</v>
      </c>
      <c r="D4295" s="21">
        <f t="shared" si="136"/>
        <v>1.4110769230767645E-4</v>
      </c>
    </row>
    <row r="4296" spans="1:4">
      <c r="A4296">
        <v>0.42670000000000002</v>
      </c>
      <c r="B4296">
        <v>1.4111923076923101</v>
      </c>
      <c r="C4296" s="21">
        <f t="shared" si="135"/>
        <v>1.000000000000445E-4</v>
      </c>
      <c r="D4296" s="21">
        <f t="shared" si="136"/>
        <v>1.411192307692938E-4</v>
      </c>
    </row>
    <row r="4297" spans="1:4">
      <c r="A4297">
        <v>0.42680000000000001</v>
      </c>
      <c r="B4297">
        <v>1.4113076923076899</v>
      </c>
      <c r="C4297" s="21">
        <f t="shared" si="135"/>
        <v>9.9999999999988987E-5</v>
      </c>
      <c r="D4297" s="21">
        <f t="shared" si="136"/>
        <v>1.4113076923075345E-4</v>
      </c>
    </row>
    <row r="4298" spans="1:4">
      <c r="A4298">
        <v>0.4269</v>
      </c>
      <c r="B4298">
        <v>1.41142307692308</v>
      </c>
      <c r="C4298" s="21">
        <f t="shared" si="135"/>
        <v>9.9999999999988987E-5</v>
      </c>
      <c r="D4298" s="21">
        <f t="shared" si="136"/>
        <v>1.4114230769229246E-4</v>
      </c>
    </row>
    <row r="4299" spans="1:4">
      <c r="A4299">
        <v>0.42699999999999999</v>
      </c>
      <c r="B4299">
        <v>1.4115384615384601</v>
      </c>
      <c r="C4299" s="21">
        <f t="shared" si="135"/>
        <v>9.9999999999988987E-5</v>
      </c>
      <c r="D4299" s="21">
        <f t="shared" si="136"/>
        <v>1.4115384615383047E-4</v>
      </c>
    </row>
    <row r="4300" spans="1:4">
      <c r="A4300">
        <v>0.42709999999999998</v>
      </c>
      <c r="B4300">
        <v>1.4116538461538499</v>
      </c>
      <c r="C4300" s="21">
        <f t="shared" si="135"/>
        <v>9.9999999999988987E-5</v>
      </c>
      <c r="D4300" s="21">
        <f t="shared" si="136"/>
        <v>1.4116538461536945E-4</v>
      </c>
    </row>
    <row r="4301" spans="1:4">
      <c r="A4301">
        <v>0.42720000000000002</v>
      </c>
      <c r="B4301">
        <v>1.41176923076923</v>
      </c>
      <c r="C4301" s="21">
        <f t="shared" si="135"/>
        <v>1.000000000000445E-4</v>
      </c>
      <c r="D4301" s="21">
        <f t="shared" si="136"/>
        <v>1.4117692307698582E-4</v>
      </c>
    </row>
    <row r="4302" spans="1:4">
      <c r="A4302">
        <v>0.42730000000000001</v>
      </c>
      <c r="B4302">
        <v>1.4118846153846201</v>
      </c>
      <c r="C4302" s="21">
        <f t="shared" si="135"/>
        <v>9.9999999999988987E-5</v>
      </c>
      <c r="D4302" s="21">
        <f t="shared" si="136"/>
        <v>1.4118846153844645E-4</v>
      </c>
    </row>
    <row r="4303" spans="1:4">
      <c r="A4303">
        <v>0.4274</v>
      </c>
      <c r="B4303">
        <v>1.4119999999999999</v>
      </c>
      <c r="C4303" s="21">
        <f t="shared" si="135"/>
        <v>9.9999999999988987E-5</v>
      </c>
      <c r="D4303" s="21">
        <f t="shared" si="136"/>
        <v>1.4119999999998443E-4</v>
      </c>
    </row>
    <row r="4304" spans="1:4">
      <c r="A4304">
        <v>0.42749999999999999</v>
      </c>
      <c r="B4304">
        <v>1.41211538461538</v>
      </c>
      <c r="C4304" s="21">
        <f t="shared" si="135"/>
        <v>9.9999999999988987E-5</v>
      </c>
      <c r="D4304" s="21">
        <f t="shared" si="136"/>
        <v>1.4121153846152244E-4</v>
      </c>
    </row>
    <row r="4305" spans="1:4">
      <c r="A4305">
        <v>0.42759999999999998</v>
      </c>
      <c r="B4305">
        <v>1.4122307692307701</v>
      </c>
      <c r="C4305" s="21">
        <f t="shared" si="135"/>
        <v>9.9999999999988987E-5</v>
      </c>
      <c r="D4305" s="21">
        <f t="shared" si="136"/>
        <v>1.4122307692306145E-4</v>
      </c>
    </row>
    <row r="4306" spans="1:4">
      <c r="A4306">
        <v>0.42770000000000002</v>
      </c>
      <c r="B4306">
        <v>1.4123461538461499</v>
      </c>
      <c r="C4306" s="21">
        <f t="shared" si="135"/>
        <v>1.000000000000445E-4</v>
      </c>
      <c r="D4306" s="21">
        <f t="shared" si="136"/>
        <v>1.4123461538467785E-4</v>
      </c>
    </row>
    <row r="4307" spans="1:4">
      <c r="A4307">
        <v>0.42780000000000001</v>
      </c>
      <c r="B4307">
        <v>1.41246153846154</v>
      </c>
      <c r="C4307" s="21">
        <f t="shared" si="135"/>
        <v>9.9999999999988987E-5</v>
      </c>
      <c r="D4307" s="21">
        <f t="shared" si="136"/>
        <v>1.4124615384613845E-4</v>
      </c>
    </row>
    <row r="4308" spans="1:4">
      <c r="A4308">
        <v>0.4279</v>
      </c>
      <c r="B4308">
        <v>1.4125769230769201</v>
      </c>
      <c r="C4308" s="21">
        <f t="shared" si="135"/>
        <v>9.9999999999988987E-5</v>
      </c>
      <c r="D4308" s="21">
        <f t="shared" si="136"/>
        <v>1.4125769230767646E-4</v>
      </c>
    </row>
    <row r="4309" spans="1:4">
      <c r="A4309">
        <v>0.42799999999999999</v>
      </c>
      <c r="B4309">
        <v>1.4126923076923099</v>
      </c>
      <c r="C4309" s="21">
        <f t="shared" si="135"/>
        <v>9.9999999999988987E-5</v>
      </c>
      <c r="D4309" s="21">
        <f t="shared" si="136"/>
        <v>1.4126923076921544E-4</v>
      </c>
    </row>
    <row r="4310" spans="1:4">
      <c r="A4310">
        <v>0.42809999999999998</v>
      </c>
      <c r="B4310">
        <v>1.41280769230769</v>
      </c>
      <c r="C4310" s="21">
        <f t="shared" si="135"/>
        <v>9.9999999999988987E-5</v>
      </c>
      <c r="D4310" s="21">
        <f t="shared" si="136"/>
        <v>1.4128076923075345E-4</v>
      </c>
    </row>
    <row r="4311" spans="1:4">
      <c r="A4311">
        <v>0.42820000000000003</v>
      </c>
      <c r="B4311">
        <v>1.4129230769230801</v>
      </c>
      <c r="C4311" s="21">
        <f t="shared" si="135"/>
        <v>1.000000000000445E-4</v>
      </c>
      <c r="D4311" s="21">
        <f t="shared" si="136"/>
        <v>1.4129230769237088E-4</v>
      </c>
    </row>
    <row r="4312" spans="1:4">
      <c r="A4312">
        <v>0.42830000000000001</v>
      </c>
      <c r="B4312">
        <v>1.4130384615384599</v>
      </c>
      <c r="C4312" s="21">
        <f t="shared" si="135"/>
        <v>9.9999999999988987E-5</v>
      </c>
      <c r="D4312" s="21">
        <f t="shared" si="136"/>
        <v>1.4130384615383042E-4</v>
      </c>
    </row>
    <row r="4313" spans="1:4">
      <c r="A4313">
        <v>0.4284</v>
      </c>
      <c r="B4313">
        <v>1.41315384615385</v>
      </c>
      <c r="C4313" s="21">
        <f t="shared" si="135"/>
        <v>9.9999999999988987E-5</v>
      </c>
      <c r="D4313" s="21">
        <f t="shared" si="136"/>
        <v>1.4131538461536943E-4</v>
      </c>
    </row>
    <row r="4314" spans="1:4">
      <c r="A4314">
        <v>0.42849999999999999</v>
      </c>
      <c r="B4314">
        <v>1.4132692307692301</v>
      </c>
      <c r="C4314" s="21">
        <f t="shared" si="135"/>
        <v>9.9999999999988987E-5</v>
      </c>
      <c r="D4314" s="21">
        <f t="shared" si="136"/>
        <v>1.4132692307690744E-4</v>
      </c>
    </row>
    <row r="4315" spans="1:4">
      <c r="A4315">
        <v>0.42859999999999998</v>
      </c>
      <c r="B4315">
        <v>1.4133846153846199</v>
      </c>
      <c r="C4315" s="21">
        <f t="shared" si="135"/>
        <v>9.9999999999988987E-5</v>
      </c>
      <c r="D4315" s="21">
        <f t="shared" si="136"/>
        <v>1.4133846153844643E-4</v>
      </c>
    </row>
    <row r="4316" spans="1:4">
      <c r="A4316">
        <v>0.42870000000000003</v>
      </c>
      <c r="B4316">
        <v>1.4135</v>
      </c>
      <c r="C4316" s="21">
        <f t="shared" si="135"/>
        <v>1.000000000000445E-4</v>
      </c>
      <c r="D4316" s="21">
        <f t="shared" si="136"/>
        <v>1.413500000000629E-4</v>
      </c>
    </row>
    <row r="4317" spans="1:4">
      <c r="A4317">
        <v>0.42880000000000001</v>
      </c>
      <c r="B4317">
        <v>1.4136153846153801</v>
      </c>
      <c r="C4317" s="21">
        <f t="shared" si="135"/>
        <v>9.9999999999988987E-5</v>
      </c>
      <c r="D4317" s="21">
        <f t="shared" si="136"/>
        <v>1.4136153846152244E-4</v>
      </c>
    </row>
    <row r="4318" spans="1:4">
      <c r="A4318">
        <v>0.4289</v>
      </c>
      <c r="B4318">
        <v>1.4137307692307699</v>
      </c>
      <c r="C4318" s="21">
        <f t="shared" si="135"/>
        <v>9.9999999999988987E-5</v>
      </c>
      <c r="D4318" s="21">
        <f t="shared" si="136"/>
        <v>1.4137307692306143E-4</v>
      </c>
    </row>
    <row r="4319" spans="1:4">
      <c r="A4319">
        <v>0.42899999999999999</v>
      </c>
      <c r="B4319">
        <v>1.41384615384615</v>
      </c>
      <c r="C4319" s="21">
        <f t="shared" ref="C4319:C4382" si="137">A4319-A4318</f>
        <v>9.9999999999988987E-5</v>
      </c>
      <c r="D4319" s="21">
        <f t="shared" ref="D4319:D4382" si="138">B4319*C4319</f>
        <v>1.4138461538459944E-4</v>
      </c>
    </row>
    <row r="4320" spans="1:4">
      <c r="A4320">
        <v>0.42909999999999998</v>
      </c>
      <c r="B4320">
        <v>1.41396153846154</v>
      </c>
      <c r="C4320" s="21">
        <f t="shared" si="137"/>
        <v>9.9999999999988987E-5</v>
      </c>
      <c r="D4320" s="21">
        <f t="shared" si="138"/>
        <v>1.4139615384613842E-4</v>
      </c>
    </row>
    <row r="4321" spans="1:4">
      <c r="A4321">
        <v>0.42920000000000003</v>
      </c>
      <c r="B4321">
        <v>1.4140769230769199</v>
      </c>
      <c r="C4321" s="21">
        <f t="shared" si="137"/>
        <v>1.000000000000445E-4</v>
      </c>
      <c r="D4321" s="21">
        <f t="shared" si="138"/>
        <v>1.414076923077549E-4</v>
      </c>
    </row>
    <row r="4322" spans="1:4">
      <c r="A4322">
        <v>0.42930000000000001</v>
      </c>
      <c r="B4322">
        <v>1.41419230769231</v>
      </c>
      <c r="C4322" s="21">
        <f t="shared" si="137"/>
        <v>9.9999999999988987E-5</v>
      </c>
      <c r="D4322" s="21">
        <f t="shared" si="138"/>
        <v>1.4141923076921542E-4</v>
      </c>
    </row>
    <row r="4323" spans="1:4">
      <c r="A4323">
        <v>0.4294</v>
      </c>
      <c r="B4323">
        <v>1.41430769230769</v>
      </c>
      <c r="C4323" s="21">
        <f t="shared" si="137"/>
        <v>9.9999999999988987E-5</v>
      </c>
      <c r="D4323" s="21">
        <f t="shared" si="138"/>
        <v>1.4143076923075343E-4</v>
      </c>
    </row>
    <row r="4324" spans="1:4">
      <c r="A4324">
        <v>0.42949999999999999</v>
      </c>
      <c r="B4324">
        <v>1.4144230769230799</v>
      </c>
      <c r="C4324" s="21">
        <f t="shared" si="137"/>
        <v>9.9999999999988987E-5</v>
      </c>
      <c r="D4324" s="21">
        <f t="shared" si="138"/>
        <v>1.4144230769229241E-4</v>
      </c>
    </row>
    <row r="4325" spans="1:4">
      <c r="A4325">
        <v>0.42959999999999998</v>
      </c>
      <c r="B4325">
        <v>1.41453846153846</v>
      </c>
      <c r="C4325" s="21">
        <f t="shared" si="137"/>
        <v>9.9999999999988987E-5</v>
      </c>
      <c r="D4325" s="21">
        <f t="shared" si="138"/>
        <v>1.4145384615383042E-4</v>
      </c>
    </row>
    <row r="4326" spans="1:4">
      <c r="A4326">
        <v>0.42970000000000003</v>
      </c>
      <c r="B4326">
        <v>1.41465384615385</v>
      </c>
      <c r="C4326" s="21">
        <f t="shared" si="137"/>
        <v>1.000000000000445E-4</v>
      </c>
      <c r="D4326" s="21">
        <f t="shared" si="138"/>
        <v>1.4146538461544796E-4</v>
      </c>
    </row>
    <row r="4327" spans="1:4">
      <c r="A4327">
        <v>0.42980000000000002</v>
      </c>
      <c r="B4327">
        <v>1.4147692307692299</v>
      </c>
      <c r="C4327" s="21">
        <f t="shared" si="137"/>
        <v>9.9999999999988987E-5</v>
      </c>
      <c r="D4327" s="21">
        <f t="shared" si="138"/>
        <v>1.4147692307690742E-4</v>
      </c>
    </row>
    <row r="4328" spans="1:4">
      <c r="A4328">
        <v>0.4299</v>
      </c>
      <c r="B4328">
        <v>1.41488461538462</v>
      </c>
      <c r="C4328" s="21">
        <f t="shared" si="137"/>
        <v>9.9999999999988987E-5</v>
      </c>
      <c r="D4328" s="21">
        <f t="shared" si="138"/>
        <v>1.414884615384464E-4</v>
      </c>
    </row>
    <row r="4329" spans="1:4">
      <c r="A4329">
        <v>0.43</v>
      </c>
      <c r="B4329">
        <v>1.415</v>
      </c>
      <c r="C4329" s="21">
        <f t="shared" si="137"/>
        <v>9.9999999999988987E-5</v>
      </c>
      <c r="D4329" s="21">
        <f t="shared" si="138"/>
        <v>1.4149999999998441E-4</v>
      </c>
    </row>
    <row r="4330" spans="1:4">
      <c r="A4330">
        <v>0.43009999999999998</v>
      </c>
      <c r="B4330">
        <v>1.4151153846153799</v>
      </c>
      <c r="C4330" s="21">
        <f t="shared" si="137"/>
        <v>9.9999999999988987E-5</v>
      </c>
      <c r="D4330" s="21">
        <f t="shared" si="138"/>
        <v>1.4151153846152239E-4</v>
      </c>
    </row>
    <row r="4331" spans="1:4">
      <c r="A4331">
        <v>0.43020000000000003</v>
      </c>
      <c r="B4331">
        <v>1.41523076923077</v>
      </c>
      <c r="C4331" s="21">
        <f t="shared" si="137"/>
        <v>1.000000000000445E-4</v>
      </c>
      <c r="D4331" s="21">
        <f t="shared" si="138"/>
        <v>1.4152307692313998E-4</v>
      </c>
    </row>
    <row r="4332" spans="1:4">
      <c r="A4332">
        <v>0.43030000000000002</v>
      </c>
      <c r="B4332">
        <v>1.41534615384615</v>
      </c>
      <c r="C4332" s="21">
        <f t="shared" si="137"/>
        <v>9.9999999999988987E-5</v>
      </c>
      <c r="D4332" s="21">
        <f t="shared" si="138"/>
        <v>1.4153461538459942E-4</v>
      </c>
    </row>
    <row r="4333" spans="1:4">
      <c r="A4333">
        <v>0.4304</v>
      </c>
      <c r="B4333">
        <v>1.4154615384615401</v>
      </c>
      <c r="C4333" s="21">
        <f t="shared" si="137"/>
        <v>9.9999999999988987E-5</v>
      </c>
      <c r="D4333" s="21">
        <f t="shared" si="138"/>
        <v>1.4154615384613843E-4</v>
      </c>
    </row>
    <row r="4334" spans="1:4">
      <c r="A4334">
        <v>0.43049999999999999</v>
      </c>
      <c r="B4334">
        <v>1.41557692307692</v>
      </c>
      <c r="C4334" s="21">
        <f t="shared" si="137"/>
        <v>9.9999999999988987E-5</v>
      </c>
      <c r="D4334" s="21">
        <f t="shared" si="138"/>
        <v>1.4155769230767641E-4</v>
      </c>
    </row>
    <row r="4335" spans="1:4">
      <c r="A4335">
        <v>0.43059999999999998</v>
      </c>
      <c r="B4335">
        <v>1.41569230769231</v>
      </c>
      <c r="C4335" s="21">
        <f t="shared" si="137"/>
        <v>9.9999999999988987E-5</v>
      </c>
      <c r="D4335" s="21">
        <f t="shared" si="138"/>
        <v>1.4156923076921542E-4</v>
      </c>
    </row>
    <row r="4336" spans="1:4">
      <c r="A4336">
        <v>0.43070000000000003</v>
      </c>
      <c r="B4336">
        <v>1.4158076923076901</v>
      </c>
      <c r="C4336" s="21">
        <f t="shared" si="137"/>
        <v>1.000000000000445E-4</v>
      </c>
      <c r="D4336" s="21">
        <f t="shared" si="138"/>
        <v>1.4158076923083201E-4</v>
      </c>
    </row>
    <row r="4337" spans="1:4">
      <c r="A4337">
        <v>0.43080000000000002</v>
      </c>
      <c r="B4337">
        <v>1.4159230769230799</v>
      </c>
      <c r="C4337" s="21">
        <f t="shared" si="137"/>
        <v>9.9999999999988987E-5</v>
      </c>
      <c r="D4337" s="21">
        <f t="shared" si="138"/>
        <v>1.4159230769229239E-4</v>
      </c>
    </row>
    <row r="4338" spans="1:4">
      <c r="A4338">
        <v>0.43090000000000001</v>
      </c>
      <c r="B4338">
        <v>1.41603846153846</v>
      </c>
      <c r="C4338" s="21">
        <f t="shared" si="137"/>
        <v>9.9999999999988987E-5</v>
      </c>
      <c r="D4338" s="21">
        <f t="shared" si="138"/>
        <v>1.416038461538304E-4</v>
      </c>
    </row>
    <row r="4339" spans="1:4">
      <c r="A4339">
        <v>0.43099999999999999</v>
      </c>
      <c r="B4339">
        <v>1.4161538461538501</v>
      </c>
      <c r="C4339" s="21">
        <f t="shared" si="137"/>
        <v>9.9999999999988987E-5</v>
      </c>
      <c r="D4339" s="21">
        <f t="shared" si="138"/>
        <v>1.4161538461536941E-4</v>
      </c>
    </row>
    <row r="4340" spans="1:4">
      <c r="A4340">
        <v>0.43109999999999998</v>
      </c>
      <c r="B4340">
        <v>1.4162692307692299</v>
      </c>
      <c r="C4340" s="21">
        <f t="shared" si="137"/>
        <v>9.9999999999988987E-5</v>
      </c>
      <c r="D4340" s="21">
        <f t="shared" si="138"/>
        <v>1.4162692307690739E-4</v>
      </c>
    </row>
    <row r="4341" spans="1:4">
      <c r="A4341">
        <v>0.43120000000000003</v>
      </c>
      <c r="B4341">
        <v>1.41638461538462</v>
      </c>
      <c r="C4341" s="21">
        <f t="shared" si="137"/>
        <v>1.000000000000445E-4</v>
      </c>
      <c r="D4341" s="21">
        <f t="shared" si="138"/>
        <v>1.4163846153852504E-4</v>
      </c>
    </row>
    <row r="4342" spans="1:4">
      <c r="A4342">
        <v>0.43130000000000002</v>
      </c>
      <c r="B4342">
        <v>1.4165000000000001</v>
      </c>
      <c r="C4342" s="21">
        <f t="shared" si="137"/>
        <v>9.9999999999988987E-5</v>
      </c>
      <c r="D4342" s="21">
        <f t="shared" si="138"/>
        <v>1.4164999999998442E-4</v>
      </c>
    </row>
    <row r="4343" spans="1:4">
      <c r="A4343">
        <v>0.43140000000000001</v>
      </c>
      <c r="B4343">
        <v>1.4166153846153799</v>
      </c>
      <c r="C4343" s="21">
        <f t="shared" si="137"/>
        <v>9.9999999999988987E-5</v>
      </c>
      <c r="D4343" s="21">
        <f t="shared" si="138"/>
        <v>1.416615384615224E-4</v>
      </c>
    </row>
    <row r="4344" spans="1:4">
      <c r="A4344">
        <v>0.43149999999999999</v>
      </c>
      <c r="B4344">
        <v>1.41673076923077</v>
      </c>
      <c r="C4344" s="21">
        <f t="shared" si="137"/>
        <v>9.9999999999988987E-5</v>
      </c>
      <c r="D4344" s="21">
        <f t="shared" si="138"/>
        <v>1.4167307692306141E-4</v>
      </c>
    </row>
    <row r="4345" spans="1:4">
      <c r="A4345">
        <v>0.43159999999999998</v>
      </c>
      <c r="B4345">
        <v>1.4168461538461501</v>
      </c>
      <c r="C4345" s="21">
        <f t="shared" si="137"/>
        <v>9.9999999999988987E-5</v>
      </c>
      <c r="D4345" s="21">
        <f t="shared" si="138"/>
        <v>1.4168461538459939E-4</v>
      </c>
    </row>
    <row r="4346" spans="1:4">
      <c r="A4346">
        <v>0.43169999999999997</v>
      </c>
      <c r="B4346">
        <v>1.4169615384615399</v>
      </c>
      <c r="C4346" s="21">
        <f t="shared" si="137"/>
        <v>9.9999999999988987E-5</v>
      </c>
      <c r="D4346" s="21">
        <f t="shared" si="138"/>
        <v>1.4169615384613838E-4</v>
      </c>
    </row>
    <row r="4347" spans="1:4">
      <c r="A4347">
        <v>0.43180000000000002</v>
      </c>
      <c r="B4347">
        <v>1.41707692307692</v>
      </c>
      <c r="C4347" s="21">
        <f t="shared" si="137"/>
        <v>1.000000000000445E-4</v>
      </c>
      <c r="D4347" s="21">
        <f t="shared" si="138"/>
        <v>1.4170769230775505E-4</v>
      </c>
    </row>
    <row r="4348" spans="1:4">
      <c r="A4348">
        <v>0.43190000000000001</v>
      </c>
      <c r="B4348">
        <v>1.4171923076923101</v>
      </c>
      <c r="C4348" s="21">
        <f t="shared" si="137"/>
        <v>9.9999999999988987E-5</v>
      </c>
      <c r="D4348" s="21">
        <f t="shared" si="138"/>
        <v>1.417192307692154E-4</v>
      </c>
    </row>
    <row r="4349" spans="1:4">
      <c r="A4349">
        <v>0.432</v>
      </c>
      <c r="B4349">
        <v>1.4173076923076899</v>
      </c>
      <c r="C4349" s="21">
        <f t="shared" si="137"/>
        <v>9.9999999999988987E-5</v>
      </c>
      <c r="D4349" s="21">
        <f t="shared" si="138"/>
        <v>1.4173076923075338E-4</v>
      </c>
    </row>
    <row r="4350" spans="1:4">
      <c r="A4350">
        <v>0.43209999999999998</v>
      </c>
      <c r="B4350">
        <v>1.41742307692308</v>
      </c>
      <c r="C4350" s="21">
        <f t="shared" si="137"/>
        <v>9.9999999999988987E-5</v>
      </c>
      <c r="D4350" s="21">
        <f t="shared" si="138"/>
        <v>1.4174230769229239E-4</v>
      </c>
    </row>
    <row r="4351" spans="1:4">
      <c r="A4351">
        <v>0.43219999999999997</v>
      </c>
      <c r="B4351">
        <v>1.4175384615384601</v>
      </c>
      <c r="C4351" s="21">
        <f t="shared" si="137"/>
        <v>9.9999999999988987E-5</v>
      </c>
      <c r="D4351" s="21">
        <f t="shared" si="138"/>
        <v>1.417538461538304E-4</v>
      </c>
    </row>
    <row r="4352" spans="1:4">
      <c r="A4352">
        <v>0.43230000000000002</v>
      </c>
      <c r="B4352">
        <v>1.4176538461538499</v>
      </c>
      <c r="C4352" s="21">
        <f t="shared" si="137"/>
        <v>1.000000000000445E-4</v>
      </c>
      <c r="D4352" s="21">
        <f t="shared" si="138"/>
        <v>1.4176538461544807E-4</v>
      </c>
    </row>
    <row r="4353" spans="1:4">
      <c r="A4353">
        <v>0.43240000000000001</v>
      </c>
      <c r="B4353">
        <v>1.41776923076923</v>
      </c>
      <c r="C4353" s="21">
        <f t="shared" si="137"/>
        <v>9.9999999999988987E-5</v>
      </c>
      <c r="D4353" s="21">
        <f t="shared" si="138"/>
        <v>1.417769230769074E-4</v>
      </c>
    </row>
    <row r="4354" spans="1:4">
      <c r="A4354">
        <v>0.4325</v>
      </c>
      <c r="B4354">
        <v>1.4178846153846201</v>
      </c>
      <c r="C4354" s="21">
        <f t="shared" si="137"/>
        <v>9.9999999999988987E-5</v>
      </c>
      <c r="D4354" s="21">
        <f t="shared" si="138"/>
        <v>1.4178846153844638E-4</v>
      </c>
    </row>
    <row r="4355" spans="1:4">
      <c r="A4355">
        <v>0.43259999999999998</v>
      </c>
      <c r="B4355">
        <v>1.4179999999999999</v>
      </c>
      <c r="C4355" s="21">
        <f t="shared" si="137"/>
        <v>9.9999999999988987E-5</v>
      </c>
      <c r="D4355" s="21">
        <f t="shared" si="138"/>
        <v>1.4179999999998436E-4</v>
      </c>
    </row>
    <row r="4356" spans="1:4">
      <c r="A4356">
        <v>0.43269999999999997</v>
      </c>
      <c r="B4356">
        <v>1.41811538461538</v>
      </c>
      <c r="C4356" s="21">
        <f t="shared" si="137"/>
        <v>9.9999999999988987E-5</v>
      </c>
      <c r="D4356" s="21">
        <f t="shared" si="138"/>
        <v>1.4181153846152237E-4</v>
      </c>
    </row>
    <row r="4357" spans="1:4">
      <c r="A4357">
        <v>0.43280000000000002</v>
      </c>
      <c r="B4357">
        <v>1.4182307692307701</v>
      </c>
      <c r="C4357" s="21">
        <f t="shared" si="137"/>
        <v>1.000000000000445E-4</v>
      </c>
      <c r="D4357" s="21">
        <f t="shared" si="138"/>
        <v>1.4182307692314013E-4</v>
      </c>
    </row>
    <row r="4358" spans="1:4">
      <c r="A4358">
        <v>0.43290000000000001</v>
      </c>
      <c r="B4358">
        <v>1.4183461538461499</v>
      </c>
      <c r="C4358" s="21">
        <f t="shared" si="137"/>
        <v>9.9999999999988987E-5</v>
      </c>
      <c r="D4358" s="21">
        <f t="shared" si="138"/>
        <v>1.4183461538459937E-4</v>
      </c>
    </row>
    <row r="4359" spans="1:4">
      <c r="A4359">
        <v>0.433</v>
      </c>
      <c r="B4359">
        <v>1.41846153846154</v>
      </c>
      <c r="C4359" s="21">
        <f t="shared" si="137"/>
        <v>9.9999999999988987E-5</v>
      </c>
      <c r="D4359" s="21">
        <f t="shared" si="138"/>
        <v>1.4184615384613838E-4</v>
      </c>
    </row>
    <row r="4360" spans="1:4">
      <c r="A4360">
        <v>0.43309999999999998</v>
      </c>
      <c r="B4360">
        <v>1.4185769230769201</v>
      </c>
      <c r="C4360" s="21">
        <f t="shared" si="137"/>
        <v>9.9999999999988987E-5</v>
      </c>
      <c r="D4360" s="21">
        <f t="shared" si="138"/>
        <v>1.4185769230767639E-4</v>
      </c>
    </row>
    <row r="4361" spans="1:4">
      <c r="A4361">
        <v>0.43319999999999997</v>
      </c>
      <c r="B4361">
        <v>1.4186923076923099</v>
      </c>
      <c r="C4361" s="21">
        <f t="shared" si="137"/>
        <v>9.9999999999988987E-5</v>
      </c>
      <c r="D4361" s="21">
        <f t="shared" si="138"/>
        <v>1.4186923076921538E-4</v>
      </c>
    </row>
    <row r="4362" spans="1:4">
      <c r="A4362">
        <v>0.43330000000000002</v>
      </c>
      <c r="B4362">
        <v>1.41880769230769</v>
      </c>
      <c r="C4362" s="21">
        <f t="shared" si="137"/>
        <v>1.000000000000445E-4</v>
      </c>
      <c r="D4362" s="21">
        <f t="shared" si="138"/>
        <v>1.4188076923083213E-4</v>
      </c>
    </row>
    <row r="4363" spans="1:4">
      <c r="A4363">
        <v>0.43340000000000001</v>
      </c>
      <c r="B4363">
        <v>1.4189230769230801</v>
      </c>
      <c r="C4363" s="21">
        <f t="shared" si="137"/>
        <v>9.9999999999988987E-5</v>
      </c>
      <c r="D4363" s="21">
        <f t="shared" si="138"/>
        <v>1.4189230769229237E-4</v>
      </c>
    </row>
    <row r="4364" spans="1:4">
      <c r="A4364">
        <v>0.4335</v>
      </c>
      <c r="B4364">
        <v>1.4190384615384599</v>
      </c>
      <c r="C4364" s="21">
        <f t="shared" si="137"/>
        <v>9.9999999999988987E-5</v>
      </c>
      <c r="D4364" s="21">
        <f t="shared" si="138"/>
        <v>1.4190384615383035E-4</v>
      </c>
    </row>
    <row r="4365" spans="1:4">
      <c r="A4365">
        <v>0.43359999999999999</v>
      </c>
      <c r="B4365">
        <v>1.41915384615385</v>
      </c>
      <c r="C4365" s="21">
        <f t="shared" si="137"/>
        <v>9.9999999999988987E-5</v>
      </c>
      <c r="D4365" s="21">
        <f t="shared" si="138"/>
        <v>1.4191538461536936E-4</v>
      </c>
    </row>
    <row r="4366" spans="1:4">
      <c r="A4366">
        <v>0.43369999999999997</v>
      </c>
      <c r="B4366">
        <v>1.4192692307692301</v>
      </c>
      <c r="C4366" s="21">
        <f t="shared" si="137"/>
        <v>9.9999999999988987E-5</v>
      </c>
      <c r="D4366" s="21">
        <f t="shared" si="138"/>
        <v>1.4192692307690737E-4</v>
      </c>
    </row>
    <row r="4367" spans="1:4">
      <c r="A4367">
        <v>0.43380000000000002</v>
      </c>
      <c r="B4367">
        <v>1.4193846153846199</v>
      </c>
      <c r="C4367" s="21">
        <f t="shared" si="137"/>
        <v>1.000000000000445E-4</v>
      </c>
      <c r="D4367" s="21">
        <f t="shared" si="138"/>
        <v>1.4193846153852515E-4</v>
      </c>
    </row>
    <row r="4368" spans="1:4">
      <c r="A4368">
        <v>0.43390000000000001</v>
      </c>
      <c r="B4368">
        <v>1.4195</v>
      </c>
      <c r="C4368" s="21">
        <f t="shared" si="137"/>
        <v>9.9999999999988987E-5</v>
      </c>
      <c r="D4368" s="21">
        <f t="shared" si="138"/>
        <v>1.4194999999998437E-4</v>
      </c>
    </row>
    <row r="4369" spans="1:4">
      <c r="A4369">
        <v>0.434</v>
      </c>
      <c r="B4369">
        <v>1.4196153846153801</v>
      </c>
      <c r="C4369" s="21">
        <f t="shared" si="137"/>
        <v>9.9999999999988987E-5</v>
      </c>
      <c r="D4369" s="21">
        <f t="shared" si="138"/>
        <v>1.4196153846152238E-4</v>
      </c>
    </row>
    <row r="4370" spans="1:4">
      <c r="A4370">
        <v>0.43409999999999999</v>
      </c>
      <c r="B4370">
        <v>1.4197307692307699</v>
      </c>
      <c r="C4370" s="21">
        <f t="shared" si="137"/>
        <v>9.9999999999988987E-5</v>
      </c>
      <c r="D4370" s="21">
        <f t="shared" si="138"/>
        <v>1.4197307692306136E-4</v>
      </c>
    </row>
    <row r="4371" spans="1:4">
      <c r="A4371">
        <v>0.43419999999999997</v>
      </c>
      <c r="B4371">
        <v>1.41984615384615</v>
      </c>
      <c r="C4371" s="21">
        <f t="shared" si="137"/>
        <v>9.9999999999988987E-5</v>
      </c>
      <c r="D4371" s="21">
        <f t="shared" si="138"/>
        <v>1.4198461538459937E-4</v>
      </c>
    </row>
    <row r="4372" spans="1:4">
      <c r="A4372">
        <v>0.43430000000000002</v>
      </c>
      <c r="B4372">
        <v>1.4199615384615401</v>
      </c>
      <c r="C4372" s="21">
        <f t="shared" si="137"/>
        <v>1.000000000000445E-4</v>
      </c>
      <c r="D4372" s="21">
        <f t="shared" si="138"/>
        <v>1.4199615384621718E-4</v>
      </c>
    </row>
    <row r="4373" spans="1:4">
      <c r="A4373">
        <v>0.43440000000000001</v>
      </c>
      <c r="B4373">
        <v>1.4200769230769199</v>
      </c>
      <c r="C4373" s="21">
        <f t="shared" si="137"/>
        <v>9.9999999999988987E-5</v>
      </c>
      <c r="D4373" s="21">
        <f t="shared" si="138"/>
        <v>1.4200769230767634E-4</v>
      </c>
    </row>
    <row r="4374" spans="1:4">
      <c r="A4374">
        <v>0.4345</v>
      </c>
      <c r="B4374">
        <v>1.42019230769231</v>
      </c>
      <c r="C4374" s="21">
        <f t="shared" si="137"/>
        <v>9.9999999999988987E-5</v>
      </c>
      <c r="D4374" s="21">
        <f t="shared" si="138"/>
        <v>1.4201923076921535E-4</v>
      </c>
    </row>
    <row r="4375" spans="1:4">
      <c r="A4375">
        <v>0.43459999999999999</v>
      </c>
      <c r="B4375">
        <v>1.4203076923076901</v>
      </c>
      <c r="C4375" s="21">
        <f t="shared" si="137"/>
        <v>9.9999999999988987E-5</v>
      </c>
      <c r="D4375" s="21">
        <f t="shared" si="138"/>
        <v>1.4203076923075336E-4</v>
      </c>
    </row>
    <row r="4376" spans="1:4">
      <c r="A4376">
        <v>0.43469999999999998</v>
      </c>
      <c r="B4376">
        <v>1.4204230769230799</v>
      </c>
      <c r="C4376" s="21">
        <f t="shared" si="137"/>
        <v>9.9999999999988987E-5</v>
      </c>
      <c r="D4376" s="21">
        <f t="shared" si="138"/>
        <v>1.4204230769229235E-4</v>
      </c>
    </row>
    <row r="4377" spans="1:4">
      <c r="A4377">
        <v>0.43480000000000002</v>
      </c>
      <c r="B4377">
        <v>1.42053846153846</v>
      </c>
      <c r="C4377" s="21">
        <f t="shared" si="137"/>
        <v>1.000000000000445E-4</v>
      </c>
      <c r="D4377" s="21">
        <f t="shared" si="138"/>
        <v>1.420538461539092E-4</v>
      </c>
    </row>
    <row r="4378" spans="1:4">
      <c r="A4378">
        <v>0.43490000000000001</v>
      </c>
      <c r="B4378">
        <v>1.42065384615385</v>
      </c>
      <c r="C4378" s="21">
        <f t="shared" si="137"/>
        <v>9.9999999999988987E-5</v>
      </c>
      <c r="D4378" s="21">
        <f t="shared" si="138"/>
        <v>1.4206538461536937E-4</v>
      </c>
    </row>
    <row r="4379" spans="1:4">
      <c r="A4379">
        <v>0.435</v>
      </c>
      <c r="B4379">
        <v>1.4207692307692299</v>
      </c>
      <c r="C4379" s="21">
        <f t="shared" si="137"/>
        <v>9.9999999999988987E-5</v>
      </c>
      <c r="D4379" s="21">
        <f t="shared" si="138"/>
        <v>1.4207692307690735E-4</v>
      </c>
    </row>
    <row r="4380" spans="1:4">
      <c r="A4380">
        <v>0.43509999999999999</v>
      </c>
      <c r="B4380">
        <v>1.42088461538462</v>
      </c>
      <c r="C4380" s="21">
        <f t="shared" si="137"/>
        <v>9.9999999999988987E-5</v>
      </c>
      <c r="D4380" s="21">
        <f t="shared" si="138"/>
        <v>1.4208846153844634E-4</v>
      </c>
    </row>
    <row r="4381" spans="1:4">
      <c r="A4381">
        <v>0.43519999999999998</v>
      </c>
      <c r="B4381">
        <v>1.421</v>
      </c>
      <c r="C4381" s="21">
        <f t="shared" si="137"/>
        <v>9.9999999999988987E-5</v>
      </c>
      <c r="D4381" s="21">
        <f t="shared" si="138"/>
        <v>1.4209999999998434E-4</v>
      </c>
    </row>
    <row r="4382" spans="1:4">
      <c r="A4382">
        <v>0.43530000000000002</v>
      </c>
      <c r="B4382">
        <v>1.4211153846153799</v>
      </c>
      <c r="C4382" s="21">
        <f t="shared" si="137"/>
        <v>1.000000000000445E-4</v>
      </c>
      <c r="D4382" s="21">
        <f t="shared" si="138"/>
        <v>1.4211153846160123E-4</v>
      </c>
    </row>
    <row r="4383" spans="1:4">
      <c r="A4383">
        <v>0.43540000000000001</v>
      </c>
      <c r="B4383">
        <v>1.42123076923077</v>
      </c>
      <c r="C4383" s="21">
        <f t="shared" ref="C4383:C4446" si="139">A4383-A4382</f>
        <v>9.9999999999988987E-5</v>
      </c>
      <c r="D4383" s="21">
        <f t="shared" ref="D4383:D4446" si="140">B4383*C4383</f>
        <v>1.4212307692306134E-4</v>
      </c>
    </row>
    <row r="4384" spans="1:4">
      <c r="A4384">
        <v>0.4355</v>
      </c>
      <c r="B4384">
        <v>1.42134615384615</v>
      </c>
      <c r="C4384" s="21">
        <f t="shared" si="139"/>
        <v>9.9999999999988987E-5</v>
      </c>
      <c r="D4384" s="21">
        <f t="shared" si="140"/>
        <v>1.4213461538459935E-4</v>
      </c>
    </row>
    <row r="4385" spans="1:4">
      <c r="A4385">
        <v>0.43559999999999999</v>
      </c>
      <c r="B4385">
        <v>1.4214615384615401</v>
      </c>
      <c r="C4385" s="21">
        <f t="shared" si="139"/>
        <v>9.9999999999988987E-5</v>
      </c>
      <c r="D4385" s="21">
        <f t="shared" si="140"/>
        <v>1.4214615384613836E-4</v>
      </c>
    </row>
    <row r="4386" spans="1:4">
      <c r="A4386">
        <v>0.43569999999999998</v>
      </c>
      <c r="B4386">
        <v>1.42157692307692</v>
      </c>
      <c r="C4386" s="21">
        <f t="shared" si="139"/>
        <v>9.9999999999988987E-5</v>
      </c>
      <c r="D4386" s="21">
        <f t="shared" si="140"/>
        <v>1.4215769230767634E-4</v>
      </c>
    </row>
    <row r="4387" spans="1:4">
      <c r="A4387">
        <v>0.43580000000000002</v>
      </c>
      <c r="B4387">
        <v>1.42169230769231</v>
      </c>
      <c r="C4387" s="21">
        <f t="shared" si="139"/>
        <v>1.000000000000445E-4</v>
      </c>
      <c r="D4387" s="21">
        <f t="shared" si="140"/>
        <v>1.4216923076929426E-4</v>
      </c>
    </row>
    <row r="4388" spans="1:4">
      <c r="A4388">
        <v>0.43590000000000001</v>
      </c>
      <c r="B4388">
        <v>1.4218076923076901</v>
      </c>
      <c r="C4388" s="21">
        <f t="shared" si="139"/>
        <v>9.9999999999988987E-5</v>
      </c>
      <c r="D4388" s="21">
        <f t="shared" si="140"/>
        <v>1.4218076923075337E-4</v>
      </c>
    </row>
    <row r="4389" spans="1:4">
      <c r="A4389">
        <v>0.436</v>
      </c>
      <c r="B4389">
        <v>1.42192307692308</v>
      </c>
      <c r="C4389" s="21">
        <f t="shared" si="139"/>
        <v>9.9999999999988987E-5</v>
      </c>
      <c r="D4389" s="21">
        <f t="shared" si="140"/>
        <v>1.4219230769229232E-4</v>
      </c>
    </row>
    <row r="4390" spans="1:4">
      <c r="A4390">
        <v>0.43609999999999999</v>
      </c>
      <c r="B4390">
        <v>1.42203846153846</v>
      </c>
      <c r="C4390" s="21">
        <f t="shared" si="139"/>
        <v>9.9999999999988987E-5</v>
      </c>
      <c r="D4390" s="21">
        <f t="shared" si="140"/>
        <v>1.4220384615383033E-4</v>
      </c>
    </row>
    <row r="4391" spans="1:4">
      <c r="A4391">
        <v>0.43619999999999998</v>
      </c>
      <c r="B4391">
        <v>1.4221538461538501</v>
      </c>
      <c r="C4391" s="21">
        <f t="shared" si="139"/>
        <v>9.9999999999988987E-5</v>
      </c>
      <c r="D4391" s="21">
        <f t="shared" si="140"/>
        <v>1.4221538461536934E-4</v>
      </c>
    </row>
    <row r="4392" spans="1:4">
      <c r="A4392">
        <v>0.43630000000000002</v>
      </c>
      <c r="B4392">
        <v>1.42226923076923</v>
      </c>
      <c r="C4392" s="21">
        <f t="shared" si="139"/>
        <v>1.000000000000445E-4</v>
      </c>
      <c r="D4392" s="21">
        <f t="shared" si="140"/>
        <v>1.4222692307698628E-4</v>
      </c>
    </row>
    <row r="4393" spans="1:4">
      <c r="A4393">
        <v>0.43640000000000001</v>
      </c>
      <c r="B4393">
        <v>1.42238461538462</v>
      </c>
      <c r="C4393" s="21">
        <f t="shared" si="139"/>
        <v>9.9999999999988987E-5</v>
      </c>
      <c r="D4393" s="21">
        <f t="shared" si="140"/>
        <v>1.4223846153844634E-4</v>
      </c>
    </row>
    <row r="4394" spans="1:4">
      <c r="A4394">
        <v>0.4365</v>
      </c>
      <c r="B4394">
        <v>1.4225000000000001</v>
      </c>
      <c r="C4394" s="21">
        <f t="shared" si="139"/>
        <v>9.9999999999988987E-5</v>
      </c>
      <c r="D4394" s="21">
        <f t="shared" si="140"/>
        <v>1.4224999999998435E-4</v>
      </c>
    </row>
    <row r="4395" spans="1:4">
      <c r="A4395">
        <v>0.43659999999999999</v>
      </c>
      <c r="B4395">
        <v>1.42261538461538</v>
      </c>
      <c r="C4395" s="21">
        <f t="shared" si="139"/>
        <v>9.9999999999988987E-5</v>
      </c>
      <c r="D4395" s="21">
        <f t="shared" si="140"/>
        <v>1.4226153846152233E-4</v>
      </c>
    </row>
    <row r="4396" spans="1:4">
      <c r="A4396">
        <v>0.43669999999999998</v>
      </c>
      <c r="B4396">
        <v>1.42273076923077</v>
      </c>
      <c r="C4396" s="21">
        <f t="shared" si="139"/>
        <v>9.9999999999988987E-5</v>
      </c>
      <c r="D4396" s="21">
        <f t="shared" si="140"/>
        <v>1.4227307692306134E-4</v>
      </c>
    </row>
    <row r="4397" spans="1:4">
      <c r="A4397">
        <v>0.43680000000000002</v>
      </c>
      <c r="B4397">
        <v>1.4228461538461501</v>
      </c>
      <c r="C4397" s="21">
        <f t="shared" si="139"/>
        <v>1.000000000000445E-4</v>
      </c>
      <c r="D4397" s="21">
        <f t="shared" si="140"/>
        <v>1.4228461538467834E-4</v>
      </c>
    </row>
    <row r="4398" spans="1:4">
      <c r="A4398">
        <v>0.43690000000000001</v>
      </c>
      <c r="B4398">
        <v>1.4229615384615399</v>
      </c>
      <c r="C4398" s="21">
        <f t="shared" si="139"/>
        <v>9.9999999999988987E-5</v>
      </c>
      <c r="D4398" s="21">
        <f t="shared" si="140"/>
        <v>1.4229615384613831E-4</v>
      </c>
    </row>
    <row r="4399" spans="1:4">
      <c r="A4399">
        <v>0.437</v>
      </c>
      <c r="B4399">
        <v>1.42307692307692</v>
      </c>
      <c r="C4399" s="21">
        <f t="shared" si="139"/>
        <v>9.9999999999988987E-5</v>
      </c>
      <c r="D4399" s="21">
        <f t="shared" si="140"/>
        <v>1.4230769230767632E-4</v>
      </c>
    </row>
    <row r="4400" spans="1:4">
      <c r="A4400">
        <v>0.43709999999999999</v>
      </c>
      <c r="B4400">
        <v>1.4231923076923101</v>
      </c>
      <c r="C4400" s="21">
        <f t="shared" si="139"/>
        <v>9.9999999999988987E-5</v>
      </c>
      <c r="D4400" s="21">
        <f t="shared" si="140"/>
        <v>1.4231923076921533E-4</v>
      </c>
    </row>
    <row r="4401" spans="1:4">
      <c r="A4401">
        <v>0.43719999999999998</v>
      </c>
      <c r="B4401">
        <v>1.4233076923076899</v>
      </c>
      <c r="C4401" s="21">
        <f t="shared" si="139"/>
        <v>9.9999999999988987E-5</v>
      </c>
      <c r="D4401" s="21">
        <f t="shared" si="140"/>
        <v>1.4233076923075331E-4</v>
      </c>
    </row>
    <row r="4402" spans="1:4">
      <c r="A4402">
        <v>0.43730000000000002</v>
      </c>
      <c r="B4402">
        <v>1.42342307692308</v>
      </c>
      <c r="C4402" s="21">
        <f t="shared" si="139"/>
        <v>1.000000000000445E-4</v>
      </c>
      <c r="D4402" s="21">
        <f t="shared" si="140"/>
        <v>1.4234230769237134E-4</v>
      </c>
    </row>
    <row r="4403" spans="1:4">
      <c r="A4403">
        <v>0.43740000000000001</v>
      </c>
      <c r="B4403">
        <v>1.4235384615384601</v>
      </c>
      <c r="C4403" s="21">
        <f t="shared" si="139"/>
        <v>9.9999999999988987E-5</v>
      </c>
      <c r="D4403" s="21">
        <f t="shared" si="140"/>
        <v>1.4235384615383034E-4</v>
      </c>
    </row>
    <row r="4404" spans="1:4">
      <c r="A4404">
        <v>0.4375</v>
      </c>
      <c r="B4404">
        <v>1.4236538461538499</v>
      </c>
      <c r="C4404" s="21">
        <f t="shared" si="139"/>
        <v>9.9999999999988987E-5</v>
      </c>
      <c r="D4404" s="21">
        <f t="shared" si="140"/>
        <v>1.4236538461536932E-4</v>
      </c>
    </row>
    <row r="4405" spans="1:4">
      <c r="A4405">
        <v>0.43759999999999999</v>
      </c>
      <c r="B4405">
        <v>1.42376923076923</v>
      </c>
      <c r="C4405" s="21">
        <f t="shared" si="139"/>
        <v>9.9999999999988987E-5</v>
      </c>
      <c r="D4405" s="21">
        <f t="shared" si="140"/>
        <v>1.4237692307690733E-4</v>
      </c>
    </row>
    <row r="4406" spans="1:4">
      <c r="A4406">
        <v>0.43769999999999998</v>
      </c>
      <c r="B4406">
        <v>1.4238846153846201</v>
      </c>
      <c r="C4406" s="21">
        <f t="shared" si="139"/>
        <v>9.9999999999988987E-5</v>
      </c>
      <c r="D4406" s="21">
        <f t="shared" si="140"/>
        <v>1.4238846153844632E-4</v>
      </c>
    </row>
    <row r="4407" spans="1:4">
      <c r="A4407">
        <v>0.43780000000000002</v>
      </c>
      <c r="B4407">
        <v>1.4239999999999999</v>
      </c>
      <c r="C4407" s="21">
        <f t="shared" si="139"/>
        <v>1.000000000000445E-4</v>
      </c>
      <c r="D4407" s="21">
        <f t="shared" si="140"/>
        <v>1.4240000000006336E-4</v>
      </c>
    </row>
    <row r="4408" spans="1:4">
      <c r="A4408">
        <v>0.43790000000000001</v>
      </c>
      <c r="B4408">
        <v>1.42411538461538</v>
      </c>
      <c r="C4408" s="21">
        <f t="shared" si="139"/>
        <v>9.9999999999988987E-5</v>
      </c>
      <c r="D4408" s="21">
        <f t="shared" si="140"/>
        <v>1.4241153846152231E-4</v>
      </c>
    </row>
    <row r="4409" spans="1:4">
      <c r="A4409">
        <v>0.438</v>
      </c>
      <c r="B4409">
        <v>1.4242307692307701</v>
      </c>
      <c r="C4409" s="21">
        <f t="shared" si="139"/>
        <v>9.9999999999988987E-5</v>
      </c>
      <c r="D4409" s="21">
        <f t="shared" si="140"/>
        <v>1.4242307692306132E-4</v>
      </c>
    </row>
    <row r="4410" spans="1:4">
      <c r="A4410">
        <v>0.43809999999999999</v>
      </c>
      <c r="B4410">
        <v>1.4243461538461499</v>
      </c>
      <c r="C4410" s="21">
        <f t="shared" si="139"/>
        <v>9.9999999999988987E-5</v>
      </c>
      <c r="D4410" s="21">
        <f t="shared" si="140"/>
        <v>1.424346153845993E-4</v>
      </c>
    </row>
    <row r="4411" spans="1:4">
      <c r="A4411">
        <v>0.43819999999999998</v>
      </c>
      <c r="B4411">
        <v>1.42446153846154</v>
      </c>
      <c r="C4411" s="21">
        <f t="shared" si="139"/>
        <v>9.9999999999988987E-5</v>
      </c>
      <c r="D4411" s="21">
        <f t="shared" si="140"/>
        <v>1.4244615384613831E-4</v>
      </c>
    </row>
    <row r="4412" spans="1:4">
      <c r="A4412">
        <v>0.43830000000000002</v>
      </c>
      <c r="B4412">
        <v>1.4245769230769201</v>
      </c>
      <c r="C4412" s="21">
        <f t="shared" si="139"/>
        <v>1.000000000000445E-4</v>
      </c>
      <c r="D4412" s="21">
        <f t="shared" si="140"/>
        <v>1.4245769230775539E-4</v>
      </c>
    </row>
    <row r="4413" spans="1:4">
      <c r="A4413">
        <v>0.43840000000000001</v>
      </c>
      <c r="B4413">
        <v>1.4246923076923099</v>
      </c>
      <c r="C4413" s="21">
        <f t="shared" si="139"/>
        <v>9.9999999999988987E-5</v>
      </c>
      <c r="D4413" s="21">
        <f t="shared" si="140"/>
        <v>1.4246923076921531E-4</v>
      </c>
    </row>
    <row r="4414" spans="1:4">
      <c r="A4414">
        <v>0.4385</v>
      </c>
      <c r="B4414">
        <v>1.42480769230769</v>
      </c>
      <c r="C4414" s="21">
        <f t="shared" si="139"/>
        <v>9.9999999999988987E-5</v>
      </c>
      <c r="D4414" s="21">
        <f t="shared" si="140"/>
        <v>1.4248076923075332E-4</v>
      </c>
    </row>
    <row r="4415" spans="1:4">
      <c r="A4415">
        <v>0.43859999999999999</v>
      </c>
      <c r="B4415">
        <v>1.4249230769230801</v>
      </c>
      <c r="C4415" s="21">
        <f t="shared" si="139"/>
        <v>9.9999999999988987E-5</v>
      </c>
      <c r="D4415" s="21">
        <f t="shared" si="140"/>
        <v>1.424923076922923E-4</v>
      </c>
    </row>
    <row r="4416" spans="1:4">
      <c r="A4416">
        <v>0.43869999999999998</v>
      </c>
      <c r="B4416">
        <v>1.4250384615384599</v>
      </c>
      <c r="C4416" s="21">
        <f t="shared" si="139"/>
        <v>9.9999999999988987E-5</v>
      </c>
      <c r="D4416" s="21">
        <f t="shared" si="140"/>
        <v>1.4250384615383029E-4</v>
      </c>
    </row>
    <row r="4417" spans="1:4">
      <c r="A4417">
        <v>0.43880000000000002</v>
      </c>
      <c r="B4417">
        <v>1.42515384615385</v>
      </c>
      <c r="C4417" s="21">
        <f t="shared" si="139"/>
        <v>1.000000000000445E-4</v>
      </c>
      <c r="D4417" s="21">
        <f t="shared" si="140"/>
        <v>1.4251538461544842E-4</v>
      </c>
    </row>
    <row r="4418" spans="1:4">
      <c r="A4418">
        <v>0.43890000000000001</v>
      </c>
      <c r="B4418">
        <v>1.4252692307692301</v>
      </c>
      <c r="C4418" s="21">
        <f t="shared" si="139"/>
        <v>9.9999999999988987E-5</v>
      </c>
      <c r="D4418" s="21">
        <f t="shared" si="140"/>
        <v>1.4252692307690731E-4</v>
      </c>
    </row>
    <row r="4419" spans="1:4">
      <c r="A4419">
        <v>0.439</v>
      </c>
      <c r="B4419">
        <v>1.4253846153846199</v>
      </c>
      <c r="C4419" s="21">
        <f t="shared" si="139"/>
        <v>9.9999999999988987E-5</v>
      </c>
      <c r="D4419" s="21">
        <f t="shared" si="140"/>
        <v>1.4253846153844629E-4</v>
      </c>
    </row>
    <row r="4420" spans="1:4">
      <c r="A4420">
        <v>0.43909999999999999</v>
      </c>
      <c r="B4420">
        <v>1.4255</v>
      </c>
      <c r="C4420" s="21">
        <f t="shared" si="139"/>
        <v>9.9999999999988987E-5</v>
      </c>
      <c r="D4420" s="21">
        <f t="shared" si="140"/>
        <v>1.425499999999843E-4</v>
      </c>
    </row>
    <row r="4421" spans="1:4">
      <c r="A4421">
        <v>0.43919999999999998</v>
      </c>
      <c r="B4421">
        <v>1.4256153846153801</v>
      </c>
      <c r="C4421" s="21">
        <f t="shared" si="139"/>
        <v>9.9999999999988987E-5</v>
      </c>
      <c r="D4421" s="21">
        <f t="shared" si="140"/>
        <v>1.4256153846152231E-4</v>
      </c>
    </row>
    <row r="4422" spans="1:4">
      <c r="A4422">
        <v>0.43930000000000002</v>
      </c>
      <c r="B4422">
        <v>1.4257307692307699</v>
      </c>
      <c r="C4422" s="21">
        <f t="shared" si="139"/>
        <v>1.000000000000445E-4</v>
      </c>
      <c r="D4422" s="21">
        <f t="shared" si="140"/>
        <v>1.4257307692314044E-4</v>
      </c>
    </row>
    <row r="4423" spans="1:4">
      <c r="A4423">
        <v>0.43940000000000001</v>
      </c>
      <c r="B4423">
        <v>1.42584615384615</v>
      </c>
      <c r="C4423" s="21">
        <f t="shared" si="139"/>
        <v>9.9999999999988987E-5</v>
      </c>
      <c r="D4423" s="21">
        <f t="shared" si="140"/>
        <v>1.4258461538459931E-4</v>
      </c>
    </row>
    <row r="4424" spans="1:4">
      <c r="A4424">
        <v>0.4395</v>
      </c>
      <c r="B4424">
        <v>1.4259615384615401</v>
      </c>
      <c r="C4424" s="21">
        <f t="shared" si="139"/>
        <v>9.9999999999988987E-5</v>
      </c>
      <c r="D4424" s="21">
        <f t="shared" si="140"/>
        <v>1.4259615384613829E-4</v>
      </c>
    </row>
    <row r="4425" spans="1:4">
      <c r="A4425">
        <v>0.43959999999999999</v>
      </c>
      <c r="B4425">
        <v>1.4260769230769199</v>
      </c>
      <c r="C4425" s="21">
        <f t="shared" si="139"/>
        <v>9.9999999999988987E-5</v>
      </c>
      <c r="D4425" s="21">
        <f t="shared" si="140"/>
        <v>1.4260769230767627E-4</v>
      </c>
    </row>
    <row r="4426" spans="1:4">
      <c r="A4426">
        <v>0.43969999999999998</v>
      </c>
      <c r="B4426">
        <v>1.42619230769231</v>
      </c>
      <c r="C4426" s="21">
        <f t="shared" si="139"/>
        <v>9.9999999999988987E-5</v>
      </c>
      <c r="D4426" s="21">
        <f t="shared" si="140"/>
        <v>1.4261923076921529E-4</v>
      </c>
    </row>
    <row r="4427" spans="1:4">
      <c r="A4427">
        <v>0.43980000000000002</v>
      </c>
      <c r="B4427">
        <v>1.4263076923076901</v>
      </c>
      <c r="C4427" s="21">
        <f t="shared" si="139"/>
        <v>1.000000000000445E-4</v>
      </c>
      <c r="D4427" s="21">
        <f t="shared" si="140"/>
        <v>1.4263076923083247E-4</v>
      </c>
    </row>
    <row r="4428" spans="1:4">
      <c r="A4428">
        <v>0.43990000000000001</v>
      </c>
      <c r="B4428">
        <v>1.4264230769230799</v>
      </c>
      <c r="C4428" s="21">
        <f t="shared" si="139"/>
        <v>9.9999999999988987E-5</v>
      </c>
      <c r="D4428" s="21">
        <f t="shared" si="140"/>
        <v>1.4264230769229228E-4</v>
      </c>
    </row>
    <row r="4429" spans="1:4">
      <c r="A4429">
        <v>0.44</v>
      </c>
      <c r="B4429">
        <v>1.42653846153846</v>
      </c>
      <c r="C4429" s="21">
        <f t="shared" si="139"/>
        <v>9.9999999999988987E-5</v>
      </c>
      <c r="D4429" s="21">
        <f t="shared" si="140"/>
        <v>1.4265384615383029E-4</v>
      </c>
    </row>
    <row r="4430" spans="1:4">
      <c r="A4430">
        <v>0.44009999999999999</v>
      </c>
      <c r="B4430">
        <v>1.42665384615385</v>
      </c>
      <c r="C4430" s="21">
        <f t="shared" si="139"/>
        <v>9.9999999999988987E-5</v>
      </c>
      <c r="D4430" s="21">
        <f t="shared" si="140"/>
        <v>1.426653846153693E-4</v>
      </c>
    </row>
    <row r="4431" spans="1:4">
      <c r="A4431">
        <v>0.44019999999999998</v>
      </c>
      <c r="B4431">
        <v>1.4267692307692299</v>
      </c>
      <c r="C4431" s="21">
        <f t="shared" si="139"/>
        <v>9.9999999999988987E-5</v>
      </c>
      <c r="D4431" s="21">
        <f t="shared" si="140"/>
        <v>1.4267692307690728E-4</v>
      </c>
    </row>
    <row r="4432" spans="1:4">
      <c r="A4432">
        <v>0.44030000000000002</v>
      </c>
      <c r="B4432">
        <v>1.42688461538462</v>
      </c>
      <c r="C4432" s="21">
        <f t="shared" si="139"/>
        <v>1.000000000000445E-4</v>
      </c>
      <c r="D4432" s="21">
        <f t="shared" si="140"/>
        <v>1.426884615385255E-4</v>
      </c>
    </row>
    <row r="4433" spans="1:4">
      <c r="A4433">
        <v>0.44040000000000001</v>
      </c>
      <c r="B4433">
        <v>1.427</v>
      </c>
      <c r="C4433" s="21">
        <f t="shared" si="139"/>
        <v>9.9999999999988987E-5</v>
      </c>
      <c r="D4433" s="21">
        <f t="shared" si="140"/>
        <v>1.4269999999998428E-4</v>
      </c>
    </row>
    <row r="4434" spans="1:4">
      <c r="A4434">
        <v>0.4405</v>
      </c>
      <c r="B4434">
        <v>1.4271153846153799</v>
      </c>
      <c r="C4434" s="21">
        <f t="shared" si="139"/>
        <v>9.9999999999988987E-5</v>
      </c>
      <c r="D4434" s="21">
        <f t="shared" si="140"/>
        <v>1.4271153846152226E-4</v>
      </c>
    </row>
    <row r="4435" spans="1:4">
      <c r="A4435">
        <v>0.44059999999999999</v>
      </c>
      <c r="B4435">
        <v>1.42723076923077</v>
      </c>
      <c r="C4435" s="21">
        <f t="shared" si="139"/>
        <v>9.9999999999988987E-5</v>
      </c>
      <c r="D4435" s="21">
        <f t="shared" si="140"/>
        <v>1.4272307692306127E-4</v>
      </c>
    </row>
    <row r="4436" spans="1:4">
      <c r="A4436">
        <v>0.44069999999999998</v>
      </c>
      <c r="B4436">
        <v>1.42734615384615</v>
      </c>
      <c r="C4436" s="21">
        <f t="shared" si="139"/>
        <v>9.9999999999988987E-5</v>
      </c>
      <c r="D4436" s="21">
        <f t="shared" si="140"/>
        <v>1.4273461538459928E-4</v>
      </c>
    </row>
    <row r="4437" spans="1:4">
      <c r="A4437">
        <v>0.44080000000000003</v>
      </c>
      <c r="B4437">
        <v>1.4274615384615399</v>
      </c>
      <c r="C4437" s="21">
        <f t="shared" si="139"/>
        <v>1.000000000000445E-4</v>
      </c>
      <c r="D4437" s="21">
        <f t="shared" si="140"/>
        <v>1.427461538462175E-4</v>
      </c>
    </row>
    <row r="4438" spans="1:4">
      <c r="A4438">
        <v>0.44090000000000001</v>
      </c>
      <c r="B4438">
        <v>1.42757692307692</v>
      </c>
      <c r="C4438" s="21">
        <f t="shared" si="139"/>
        <v>9.9999999999988987E-5</v>
      </c>
      <c r="D4438" s="21">
        <f t="shared" si="140"/>
        <v>1.4275769230767628E-4</v>
      </c>
    </row>
    <row r="4439" spans="1:4">
      <c r="A4439">
        <v>0.441</v>
      </c>
      <c r="B4439">
        <v>1.42769230769231</v>
      </c>
      <c r="C4439" s="21">
        <f t="shared" si="139"/>
        <v>9.9999999999988987E-5</v>
      </c>
      <c r="D4439" s="21">
        <f t="shared" si="140"/>
        <v>1.4276923076921529E-4</v>
      </c>
    </row>
    <row r="4440" spans="1:4">
      <c r="A4440">
        <v>0.44109999999999999</v>
      </c>
      <c r="B4440">
        <v>1.4278076923076899</v>
      </c>
      <c r="C4440" s="21">
        <f t="shared" si="139"/>
        <v>9.9999999999988987E-5</v>
      </c>
      <c r="D4440" s="21">
        <f t="shared" si="140"/>
        <v>1.4278076923075327E-4</v>
      </c>
    </row>
    <row r="4441" spans="1:4">
      <c r="A4441">
        <v>0.44119999999999998</v>
      </c>
      <c r="B4441">
        <v>1.42792307692308</v>
      </c>
      <c r="C4441" s="21">
        <f t="shared" si="139"/>
        <v>9.9999999999988987E-5</v>
      </c>
      <c r="D4441" s="21">
        <f t="shared" si="140"/>
        <v>1.4279230769229226E-4</v>
      </c>
    </row>
    <row r="4442" spans="1:4">
      <c r="A4442">
        <v>0.44130000000000003</v>
      </c>
      <c r="B4442">
        <v>1.42803846153846</v>
      </c>
      <c r="C4442" s="21">
        <f t="shared" si="139"/>
        <v>1.000000000000445E-4</v>
      </c>
      <c r="D4442" s="21">
        <f t="shared" si="140"/>
        <v>1.4280384615390955E-4</v>
      </c>
    </row>
    <row r="4443" spans="1:4">
      <c r="A4443">
        <v>0.44140000000000001</v>
      </c>
      <c r="B4443">
        <v>1.4281538461538501</v>
      </c>
      <c r="C4443" s="21">
        <f t="shared" si="139"/>
        <v>9.9999999999988987E-5</v>
      </c>
      <c r="D4443" s="21">
        <f t="shared" si="140"/>
        <v>1.4281538461536928E-4</v>
      </c>
    </row>
    <row r="4444" spans="1:4">
      <c r="A4444">
        <v>0.4415</v>
      </c>
      <c r="B4444">
        <v>1.42826923076923</v>
      </c>
      <c r="C4444" s="21">
        <f t="shared" si="139"/>
        <v>9.9999999999988987E-5</v>
      </c>
      <c r="D4444" s="21">
        <f t="shared" si="140"/>
        <v>1.4282692307690726E-4</v>
      </c>
    </row>
    <row r="4445" spans="1:4">
      <c r="A4445">
        <v>0.44159999999999999</v>
      </c>
      <c r="B4445">
        <v>1.42838461538462</v>
      </c>
      <c r="C4445" s="21">
        <f t="shared" si="139"/>
        <v>9.9999999999988987E-5</v>
      </c>
      <c r="D4445" s="21">
        <f t="shared" si="140"/>
        <v>1.4283846153844627E-4</v>
      </c>
    </row>
    <row r="4446" spans="1:4">
      <c r="A4446">
        <v>0.44169999999999998</v>
      </c>
      <c r="B4446">
        <v>1.4285000000000001</v>
      </c>
      <c r="C4446" s="21">
        <f t="shared" si="139"/>
        <v>9.9999999999988987E-5</v>
      </c>
      <c r="D4446" s="21">
        <f t="shared" si="140"/>
        <v>1.4284999999998428E-4</v>
      </c>
    </row>
    <row r="4447" spans="1:4">
      <c r="A4447">
        <v>0.44180000000000003</v>
      </c>
      <c r="B4447">
        <v>1.42861538461538</v>
      </c>
      <c r="C4447" s="21">
        <f t="shared" ref="C4447:C4510" si="141">A4447-A4446</f>
        <v>1.000000000000445E-4</v>
      </c>
      <c r="D4447" s="21">
        <f t="shared" ref="D4447:D4510" si="142">B4447*C4447</f>
        <v>1.4286153846160157E-4</v>
      </c>
    </row>
    <row r="4448" spans="1:4">
      <c r="A4448">
        <v>0.44190000000000002</v>
      </c>
      <c r="B4448">
        <v>1.42873076923077</v>
      </c>
      <c r="C4448" s="21">
        <f t="shared" si="141"/>
        <v>9.9999999999988987E-5</v>
      </c>
      <c r="D4448" s="21">
        <f t="shared" si="142"/>
        <v>1.4287307692306128E-4</v>
      </c>
    </row>
    <row r="4449" spans="1:4">
      <c r="A4449">
        <v>0.442</v>
      </c>
      <c r="B4449">
        <v>1.4288461538461501</v>
      </c>
      <c r="C4449" s="21">
        <f t="shared" si="141"/>
        <v>9.9999999999988987E-5</v>
      </c>
      <c r="D4449" s="21">
        <f t="shared" si="142"/>
        <v>1.4288461538459929E-4</v>
      </c>
    </row>
    <row r="4450" spans="1:4">
      <c r="A4450">
        <v>0.44209999999999999</v>
      </c>
      <c r="B4450">
        <v>1.4289615384615399</v>
      </c>
      <c r="C4450" s="21">
        <f t="shared" si="141"/>
        <v>9.9999999999988987E-5</v>
      </c>
      <c r="D4450" s="21">
        <f t="shared" si="142"/>
        <v>1.4289615384613824E-4</v>
      </c>
    </row>
    <row r="4451" spans="1:4">
      <c r="A4451">
        <v>0.44219999999999998</v>
      </c>
      <c r="B4451">
        <v>1.42907692307692</v>
      </c>
      <c r="C4451" s="21">
        <f t="shared" si="141"/>
        <v>9.9999999999988987E-5</v>
      </c>
      <c r="D4451" s="21">
        <f t="shared" si="142"/>
        <v>1.4290769230767625E-4</v>
      </c>
    </row>
    <row r="4452" spans="1:4">
      <c r="A4452">
        <v>0.44230000000000003</v>
      </c>
      <c r="B4452">
        <v>1.4291923076923101</v>
      </c>
      <c r="C4452" s="21">
        <f t="shared" si="141"/>
        <v>1.000000000000445E-4</v>
      </c>
      <c r="D4452" s="21">
        <f t="shared" si="142"/>
        <v>1.429192307692946E-4</v>
      </c>
    </row>
    <row r="4453" spans="1:4">
      <c r="A4453">
        <v>0.44240000000000002</v>
      </c>
      <c r="B4453">
        <v>1.4293076923076899</v>
      </c>
      <c r="C4453" s="21">
        <f t="shared" si="141"/>
        <v>9.9999999999988987E-5</v>
      </c>
      <c r="D4453" s="21">
        <f t="shared" si="142"/>
        <v>1.4293076923075325E-4</v>
      </c>
    </row>
    <row r="4454" spans="1:4">
      <c r="A4454">
        <v>0.4425</v>
      </c>
      <c r="B4454">
        <v>1.42942307692308</v>
      </c>
      <c r="C4454" s="21">
        <f t="shared" si="141"/>
        <v>9.9999999999988987E-5</v>
      </c>
      <c r="D4454" s="21">
        <f t="shared" si="142"/>
        <v>1.4294230769229226E-4</v>
      </c>
    </row>
    <row r="4455" spans="1:4">
      <c r="A4455">
        <v>0.44259999999999999</v>
      </c>
      <c r="B4455">
        <v>1.4295384615384601</v>
      </c>
      <c r="C4455" s="21">
        <f t="shared" si="141"/>
        <v>9.9999999999988987E-5</v>
      </c>
      <c r="D4455" s="21">
        <f t="shared" si="142"/>
        <v>1.4295384615383027E-4</v>
      </c>
    </row>
    <row r="4456" spans="1:4">
      <c r="A4456">
        <v>0.44269999999999998</v>
      </c>
      <c r="B4456">
        <v>1.4296538461538499</v>
      </c>
      <c r="C4456" s="21">
        <f t="shared" si="141"/>
        <v>9.9999999999988987E-5</v>
      </c>
      <c r="D4456" s="21">
        <f t="shared" si="142"/>
        <v>1.4296538461536925E-4</v>
      </c>
    </row>
    <row r="4457" spans="1:4">
      <c r="A4457">
        <v>0.44280000000000003</v>
      </c>
      <c r="B4457">
        <v>1.42976923076923</v>
      </c>
      <c r="C4457" s="21">
        <f t="shared" si="141"/>
        <v>1.000000000000445E-4</v>
      </c>
      <c r="D4457" s="21">
        <f t="shared" si="142"/>
        <v>1.4297692307698663E-4</v>
      </c>
    </row>
    <row r="4458" spans="1:4">
      <c r="A4458">
        <v>0.44290000000000002</v>
      </c>
      <c r="B4458">
        <v>1.4298846153846201</v>
      </c>
      <c r="C4458" s="21">
        <f t="shared" si="141"/>
        <v>9.9999999999988987E-5</v>
      </c>
      <c r="D4458" s="21">
        <f t="shared" si="142"/>
        <v>1.4298846153844625E-4</v>
      </c>
    </row>
    <row r="4459" spans="1:4">
      <c r="A4459">
        <v>0.443</v>
      </c>
      <c r="B4459">
        <v>1.43</v>
      </c>
      <c r="C4459" s="21">
        <f t="shared" si="141"/>
        <v>9.9999999999988987E-5</v>
      </c>
      <c r="D4459" s="21">
        <f t="shared" si="142"/>
        <v>1.4299999999998423E-4</v>
      </c>
    </row>
    <row r="4460" spans="1:4">
      <c r="A4460">
        <v>0.44309999999999999</v>
      </c>
      <c r="B4460">
        <v>1.43011538461538</v>
      </c>
      <c r="C4460" s="21">
        <f t="shared" si="141"/>
        <v>9.9999999999988987E-5</v>
      </c>
      <c r="D4460" s="21">
        <f t="shared" si="142"/>
        <v>1.4301153846152224E-4</v>
      </c>
    </row>
    <row r="4461" spans="1:4">
      <c r="A4461">
        <v>0.44319999999999998</v>
      </c>
      <c r="B4461">
        <v>1.4302307692307701</v>
      </c>
      <c r="C4461" s="21">
        <f t="shared" si="141"/>
        <v>9.9999999999988987E-5</v>
      </c>
      <c r="D4461" s="21">
        <f t="shared" si="142"/>
        <v>1.4302307692306125E-4</v>
      </c>
    </row>
    <row r="4462" spans="1:4">
      <c r="A4462">
        <v>0.44330000000000003</v>
      </c>
      <c r="B4462">
        <v>1.4303461538461499</v>
      </c>
      <c r="C4462" s="21">
        <f t="shared" si="141"/>
        <v>1.000000000000445E-4</v>
      </c>
      <c r="D4462" s="21">
        <f t="shared" si="142"/>
        <v>1.4303461538467865E-4</v>
      </c>
    </row>
    <row r="4463" spans="1:4">
      <c r="A4463">
        <v>0.44340000000000002</v>
      </c>
      <c r="B4463">
        <v>1.43046153846154</v>
      </c>
      <c r="C4463" s="21">
        <f t="shared" si="141"/>
        <v>9.9999999999988987E-5</v>
      </c>
      <c r="D4463" s="21">
        <f t="shared" si="142"/>
        <v>1.4304615384613825E-4</v>
      </c>
    </row>
    <row r="4464" spans="1:4">
      <c r="A4464">
        <v>0.44350000000000001</v>
      </c>
      <c r="B4464">
        <v>1.4305769230769201</v>
      </c>
      <c r="C4464" s="21">
        <f t="shared" si="141"/>
        <v>9.9999999999988987E-5</v>
      </c>
      <c r="D4464" s="21">
        <f t="shared" si="142"/>
        <v>1.4305769230767626E-4</v>
      </c>
    </row>
    <row r="4465" spans="1:4">
      <c r="A4465">
        <v>0.44359999999999999</v>
      </c>
      <c r="B4465">
        <v>1.4306923076923099</v>
      </c>
      <c r="C4465" s="21">
        <f t="shared" si="141"/>
        <v>9.9999999999988987E-5</v>
      </c>
      <c r="D4465" s="21">
        <f t="shared" si="142"/>
        <v>1.4306923076921524E-4</v>
      </c>
    </row>
    <row r="4466" spans="1:4">
      <c r="A4466">
        <v>0.44369999999999998</v>
      </c>
      <c r="B4466">
        <v>1.43080769230769</v>
      </c>
      <c r="C4466" s="21">
        <f t="shared" si="141"/>
        <v>9.9999999999988987E-5</v>
      </c>
      <c r="D4466" s="21">
        <f t="shared" si="142"/>
        <v>1.4308076923075325E-4</v>
      </c>
    </row>
    <row r="4467" spans="1:4">
      <c r="A4467">
        <v>0.44379999999999997</v>
      </c>
      <c r="B4467">
        <v>1.4309230769230801</v>
      </c>
      <c r="C4467" s="21">
        <f t="shared" si="141"/>
        <v>9.9999999999988987E-5</v>
      </c>
      <c r="D4467" s="21">
        <f t="shared" si="142"/>
        <v>1.4309230769229224E-4</v>
      </c>
    </row>
    <row r="4468" spans="1:4">
      <c r="A4468">
        <v>0.44390000000000002</v>
      </c>
      <c r="B4468">
        <v>1.4310384615384599</v>
      </c>
      <c r="C4468" s="21">
        <f t="shared" si="141"/>
        <v>1.000000000000445E-4</v>
      </c>
      <c r="D4468" s="21">
        <f t="shared" si="142"/>
        <v>1.4310384615390966E-4</v>
      </c>
    </row>
    <row r="4469" spans="1:4">
      <c r="A4469">
        <v>0.44400000000000001</v>
      </c>
      <c r="B4469">
        <v>1.43115384615385</v>
      </c>
      <c r="C4469" s="21">
        <f t="shared" si="141"/>
        <v>9.9999999999988987E-5</v>
      </c>
      <c r="D4469" s="21">
        <f t="shared" si="142"/>
        <v>1.4311538461536923E-4</v>
      </c>
    </row>
    <row r="4470" spans="1:4">
      <c r="A4470">
        <v>0.44409999999999999</v>
      </c>
      <c r="B4470">
        <v>1.4312692307692301</v>
      </c>
      <c r="C4470" s="21">
        <f t="shared" si="141"/>
        <v>9.9999999999988987E-5</v>
      </c>
      <c r="D4470" s="21">
        <f t="shared" si="142"/>
        <v>1.4312692307690724E-4</v>
      </c>
    </row>
    <row r="4471" spans="1:4">
      <c r="A4471">
        <v>0.44419999999999998</v>
      </c>
      <c r="B4471">
        <v>1.4313846153846199</v>
      </c>
      <c r="C4471" s="21">
        <f t="shared" si="141"/>
        <v>9.9999999999988987E-5</v>
      </c>
      <c r="D4471" s="21">
        <f t="shared" si="142"/>
        <v>1.4313846153844623E-4</v>
      </c>
    </row>
    <row r="4472" spans="1:4">
      <c r="A4472">
        <v>0.44429999999999997</v>
      </c>
      <c r="B4472">
        <v>1.4315</v>
      </c>
      <c r="C4472" s="21">
        <f t="shared" si="141"/>
        <v>9.9999999999988987E-5</v>
      </c>
      <c r="D4472" s="21">
        <f t="shared" si="142"/>
        <v>1.4314999999998423E-4</v>
      </c>
    </row>
    <row r="4473" spans="1:4">
      <c r="A4473">
        <v>0.44440000000000002</v>
      </c>
      <c r="B4473">
        <v>1.4316153846153801</v>
      </c>
      <c r="C4473" s="21">
        <f t="shared" si="141"/>
        <v>1.000000000000445E-4</v>
      </c>
      <c r="D4473" s="21">
        <f t="shared" si="142"/>
        <v>1.4316153846160172E-4</v>
      </c>
    </row>
    <row r="4474" spans="1:4">
      <c r="A4474">
        <v>0.44450000000000001</v>
      </c>
      <c r="B4474">
        <v>1.4317307692307699</v>
      </c>
      <c r="C4474" s="21">
        <f t="shared" si="141"/>
        <v>9.9999999999988987E-5</v>
      </c>
      <c r="D4474" s="21">
        <f t="shared" si="142"/>
        <v>1.4317307692306123E-4</v>
      </c>
    </row>
    <row r="4475" spans="1:4">
      <c r="A4475">
        <v>0.4446</v>
      </c>
      <c r="B4475">
        <v>1.43184615384615</v>
      </c>
      <c r="C4475" s="21">
        <f t="shared" si="141"/>
        <v>9.9999999999988987E-5</v>
      </c>
      <c r="D4475" s="21">
        <f t="shared" si="142"/>
        <v>1.4318461538459924E-4</v>
      </c>
    </row>
    <row r="4476" spans="1:4">
      <c r="A4476">
        <v>0.44469999999999998</v>
      </c>
      <c r="B4476">
        <v>1.4319615384615401</v>
      </c>
      <c r="C4476" s="21">
        <f t="shared" si="141"/>
        <v>9.9999999999988987E-5</v>
      </c>
      <c r="D4476" s="21">
        <f t="shared" si="142"/>
        <v>1.4319615384613822E-4</v>
      </c>
    </row>
    <row r="4477" spans="1:4">
      <c r="A4477">
        <v>0.44479999999999997</v>
      </c>
      <c r="B4477">
        <v>1.4320769230769199</v>
      </c>
      <c r="C4477" s="21">
        <f t="shared" si="141"/>
        <v>9.9999999999988987E-5</v>
      </c>
      <c r="D4477" s="21">
        <f t="shared" si="142"/>
        <v>1.4320769230767621E-4</v>
      </c>
    </row>
    <row r="4478" spans="1:4">
      <c r="A4478">
        <v>0.44490000000000002</v>
      </c>
      <c r="B4478">
        <v>1.43219230769231</v>
      </c>
      <c r="C4478" s="21">
        <f t="shared" si="141"/>
        <v>1.000000000000445E-4</v>
      </c>
      <c r="D4478" s="21">
        <f t="shared" si="142"/>
        <v>1.4321923076929472E-4</v>
      </c>
    </row>
    <row r="4479" spans="1:4">
      <c r="A4479">
        <v>0.44500000000000001</v>
      </c>
      <c r="B4479">
        <v>1.4323076923076901</v>
      </c>
      <c r="C4479" s="21">
        <f t="shared" si="141"/>
        <v>9.9999999999988987E-5</v>
      </c>
      <c r="D4479" s="21">
        <f t="shared" si="142"/>
        <v>1.4323076923075323E-4</v>
      </c>
    </row>
    <row r="4480" spans="1:4">
      <c r="A4480">
        <v>0.4451</v>
      </c>
      <c r="B4480">
        <v>1.4324230769230799</v>
      </c>
      <c r="C4480" s="21">
        <f t="shared" si="141"/>
        <v>9.9999999999988987E-5</v>
      </c>
      <c r="D4480" s="21">
        <f t="shared" si="142"/>
        <v>1.4324230769229221E-4</v>
      </c>
    </row>
    <row r="4481" spans="1:4">
      <c r="A4481">
        <v>0.44519999999999998</v>
      </c>
      <c r="B4481">
        <v>1.43253846153846</v>
      </c>
      <c r="C4481" s="21">
        <f t="shared" si="141"/>
        <v>9.9999999999988987E-5</v>
      </c>
      <c r="D4481" s="21">
        <f t="shared" si="142"/>
        <v>1.4325384615383022E-4</v>
      </c>
    </row>
    <row r="4482" spans="1:4">
      <c r="A4482">
        <v>0.44529999999999997</v>
      </c>
      <c r="B4482">
        <v>1.4326538461538501</v>
      </c>
      <c r="C4482" s="21">
        <f t="shared" si="141"/>
        <v>9.9999999999988987E-5</v>
      </c>
      <c r="D4482" s="21">
        <f t="shared" si="142"/>
        <v>1.4326538461536923E-4</v>
      </c>
    </row>
    <row r="4483" spans="1:4">
      <c r="A4483">
        <v>0.44540000000000002</v>
      </c>
      <c r="B4483">
        <v>1.4327692307692299</v>
      </c>
      <c r="C4483" s="21">
        <f t="shared" si="141"/>
        <v>1.000000000000445E-4</v>
      </c>
      <c r="D4483" s="21">
        <f t="shared" si="142"/>
        <v>1.4327692307698674E-4</v>
      </c>
    </row>
    <row r="4484" spans="1:4">
      <c r="A4484">
        <v>0.44550000000000001</v>
      </c>
      <c r="B4484">
        <v>1.43288461538462</v>
      </c>
      <c r="C4484" s="21">
        <f t="shared" si="141"/>
        <v>9.9999999999988987E-5</v>
      </c>
      <c r="D4484" s="21">
        <f t="shared" si="142"/>
        <v>1.4328846153844623E-4</v>
      </c>
    </row>
    <row r="4485" spans="1:4">
      <c r="A4485">
        <v>0.4456</v>
      </c>
      <c r="B4485">
        <v>1.4330000000000001</v>
      </c>
      <c r="C4485" s="21">
        <f t="shared" si="141"/>
        <v>9.9999999999988987E-5</v>
      </c>
      <c r="D4485" s="21">
        <f t="shared" si="142"/>
        <v>1.4329999999998421E-4</v>
      </c>
    </row>
    <row r="4486" spans="1:4">
      <c r="A4486">
        <v>0.44569999999999999</v>
      </c>
      <c r="B4486">
        <v>1.4331153846153799</v>
      </c>
      <c r="C4486" s="21">
        <f t="shared" si="141"/>
        <v>9.9999999999988987E-5</v>
      </c>
      <c r="D4486" s="21">
        <f t="shared" si="142"/>
        <v>1.4331153846152219E-4</v>
      </c>
    </row>
    <row r="4487" spans="1:4">
      <c r="A4487">
        <v>0.44579999999999997</v>
      </c>
      <c r="B4487">
        <v>1.43323076923077</v>
      </c>
      <c r="C4487" s="21">
        <f t="shared" si="141"/>
        <v>9.9999999999988987E-5</v>
      </c>
      <c r="D4487" s="21">
        <f t="shared" si="142"/>
        <v>1.4332307692306121E-4</v>
      </c>
    </row>
    <row r="4488" spans="1:4">
      <c r="A4488">
        <v>0.44590000000000002</v>
      </c>
      <c r="B4488">
        <v>1.4333461538461501</v>
      </c>
      <c r="C4488" s="21">
        <f t="shared" si="141"/>
        <v>1.000000000000445E-4</v>
      </c>
      <c r="D4488" s="21">
        <f t="shared" si="142"/>
        <v>1.433346153846788E-4</v>
      </c>
    </row>
    <row r="4489" spans="1:4">
      <c r="A4489">
        <v>0.44600000000000001</v>
      </c>
      <c r="B4489">
        <v>1.4334615384615399</v>
      </c>
      <c r="C4489" s="21">
        <f t="shared" si="141"/>
        <v>9.9999999999988987E-5</v>
      </c>
      <c r="D4489" s="21">
        <f t="shared" si="142"/>
        <v>1.433461538461382E-4</v>
      </c>
    </row>
    <row r="4490" spans="1:4">
      <c r="A4490">
        <v>0.4461</v>
      </c>
      <c r="B4490">
        <v>1.43357692307692</v>
      </c>
      <c r="C4490" s="21">
        <f t="shared" si="141"/>
        <v>9.9999999999988987E-5</v>
      </c>
      <c r="D4490" s="21">
        <f t="shared" si="142"/>
        <v>1.4335769230767621E-4</v>
      </c>
    </row>
    <row r="4491" spans="1:4">
      <c r="A4491">
        <v>0.44619999999999999</v>
      </c>
      <c r="B4491">
        <v>1.43369230769231</v>
      </c>
      <c r="C4491" s="21">
        <f t="shared" si="141"/>
        <v>9.9999999999988987E-5</v>
      </c>
      <c r="D4491" s="21">
        <f t="shared" si="142"/>
        <v>1.4336923076921522E-4</v>
      </c>
    </row>
    <row r="4492" spans="1:4">
      <c r="A4492">
        <v>0.44629999999999997</v>
      </c>
      <c r="B4492">
        <v>1.4338076923076899</v>
      </c>
      <c r="C4492" s="21">
        <f t="shared" si="141"/>
        <v>9.9999999999988987E-5</v>
      </c>
      <c r="D4492" s="21">
        <f t="shared" si="142"/>
        <v>1.433807692307532E-4</v>
      </c>
    </row>
    <row r="4493" spans="1:4">
      <c r="A4493">
        <v>0.44640000000000002</v>
      </c>
      <c r="B4493">
        <v>1.43392307692308</v>
      </c>
      <c r="C4493" s="21">
        <f t="shared" si="141"/>
        <v>1.000000000000445E-4</v>
      </c>
      <c r="D4493" s="21">
        <f t="shared" si="142"/>
        <v>1.433923076923718E-4</v>
      </c>
    </row>
    <row r="4494" spans="1:4">
      <c r="A4494">
        <v>0.44650000000000001</v>
      </c>
      <c r="B4494">
        <v>1.43403846153846</v>
      </c>
      <c r="C4494" s="21">
        <f t="shared" si="141"/>
        <v>9.9999999999988987E-5</v>
      </c>
      <c r="D4494" s="21">
        <f t="shared" si="142"/>
        <v>1.434038461538302E-4</v>
      </c>
    </row>
    <row r="4495" spans="1:4">
      <c r="A4495">
        <v>0.4466</v>
      </c>
      <c r="B4495">
        <v>1.4341538461538501</v>
      </c>
      <c r="C4495" s="21">
        <f t="shared" si="141"/>
        <v>9.9999999999988987E-5</v>
      </c>
      <c r="D4495" s="21">
        <f t="shared" si="142"/>
        <v>1.4341538461536921E-4</v>
      </c>
    </row>
    <row r="4496" spans="1:4">
      <c r="A4496">
        <v>0.44669999999999999</v>
      </c>
      <c r="B4496">
        <v>1.43426923076923</v>
      </c>
      <c r="C4496" s="21">
        <f t="shared" si="141"/>
        <v>9.9999999999988987E-5</v>
      </c>
      <c r="D4496" s="21">
        <f t="shared" si="142"/>
        <v>1.4342692307690719E-4</v>
      </c>
    </row>
    <row r="4497" spans="1:4">
      <c r="A4497">
        <v>0.44679999999999997</v>
      </c>
      <c r="B4497">
        <v>1.43438461538462</v>
      </c>
      <c r="C4497" s="21">
        <f t="shared" si="141"/>
        <v>9.9999999999988987E-5</v>
      </c>
      <c r="D4497" s="21">
        <f t="shared" si="142"/>
        <v>1.4343846153844621E-4</v>
      </c>
    </row>
    <row r="4498" spans="1:4">
      <c r="A4498">
        <v>0.44690000000000002</v>
      </c>
      <c r="B4498">
        <v>1.4345000000000001</v>
      </c>
      <c r="C4498" s="21">
        <f t="shared" si="141"/>
        <v>1.000000000000445E-4</v>
      </c>
      <c r="D4498" s="21">
        <f t="shared" si="142"/>
        <v>1.4345000000006385E-4</v>
      </c>
    </row>
    <row r="4499" spans="1:4">
      <c r="A4499">
        <v>0.44700000000000001</v>
      </c>
      <c r="B4499">
        <v>1.43461538461538</v>
      </c>
      <c r="C4499" s="21">
        <f t="shared" si="141"/>
        <v>9.9999999999988987E-5</v>
      </c>
      <c r="D4499" s="21">
        <f t="shared" si="142"/>
        <v>1.434615384615222E-4</v>
      </c>
    </row>
    <row r="4500" spans="1:4">
      <c r="A4500">
        <v>0.4471</v>
      </c>
      <c r="B4500">
        <v>1.43473076923077</v>
      </c>
      <c r="C4500" s="21">
        <f t="shared" si="141"/>
        <v>9.9999999999988987E-5</v>
      </c>
      <c r="D4500" s="21">
        <f t="shared" si="142"/>
        <v>1.4347307692306121E-4</v>
      </c>
    </row>
    <row r="4501" spans="1:4">
      <c r="A4501">
        <v>0.44719999999999999</v>
      </c>
      <c r="B4501">
        <v>1.4348461538461501</v>
      </c>
      <c r="C4501" s="21">
        <f t="shared" si="141"/>
        <v>9.9999999999988987E-5</v>
      </c>
      <c r="D4501" s="21">
        <f t="shared" si="142"/>
        <v>1.4348461538459922E-4</v>
      </c>
    </row>
    <row r="4502" spans="1:4">
      <c r="A4502">
        <v>0.44729999999999998</v>
      </c>
      <c r="B4502">
        <v>1.43496153846154</v>
      </c>
      <c r="C4502" s="21">
        <f t="shared" si="141"/>
        <v>9.9999999999988987E-5</v>
      </c>
      <c r="D4502" s="21">
        <f t="shared" si="142"/>
        <v>1.434961538461382E-4</v>
      </c>
    </row>
    <row r="4503" spans="1:4">
      <c r="A4503">
        <v>0.44740000000000002</v>
      </c>
      <c r="B4503">
        <v>1.43507692307692</v>
      </c>
      <c r="C4503" s="21">
        <f t="shared" si="141"/>
        <v>1.000000000000445E-4</v>
      </c>
      <c r="D4503" s="21">
        <f t="shared" si="142"/>
        <v>1.4350769230775585E-4</v>
      </c>
    </row>
    <row r="4504" spans="1:4">
      <c r="A4504">
        <v>0.44750000000000001</v>
      </c>
      <c r="B4504">
        <v>1.4351923076923101</v>
      </c>
      <c r="C4504" s="21">
        <f t="shared" si="141"/>
        <v>9.9999999999988987E-5</v>
      </c>
      <c r="D4504" s="21">
        <f t="shared" si="142"/>
        <v>1.435192307692152E-4</v>
      </c>
    </row>
    <row r="4505" spans="1:4">
      <c r="A4505">
        <v>0.4476</v>
      </c>
      <c r="B4505">
        <v>1.43530769230769</v>
      </c>
      <c r="C4505" s="21">
        <f t="shared" si="141"/>
        <v>9.9999999999988987E-5</v>
      </c>
      <c r="D4505" s="21">
        <f t="shared" si="142"/>
        <v>1.4353076923075318E-4</v>
      </c>
    </row>
    <row r="4506" spans="1:4">
      <c r="A4506">
        <v>0.44769999999999999</v>
      </c>
      <c r="B4506">
        <v>1.43542307692308</v>
      </c>
      <c r="C4506" s="21">
        <f t="shared" si="141"/>
        <v>9.9999999999988987E-5</v>
      </c>
      <c r="D4506" s="21">
        <f t="shared" si="142"/>
        <v>1.4354230769229219E-4</v>
      </c>
    </row>
    <row r="4507" spans="1:4">
      <c r="A4507">
        <v>0.44779999999999998</v>
      </c>
      <c r="B4507">
        <v>1.4355384615384601</v>
      </c>
      <c r="C4507" s="21">
        <f t="shared" si="141"/>
        <v>9.9999999999988987E-5</v>
      </c>
      <c r="D4507" s="21">
        <f t="shared" si="142"/>
        <v>1.435538461538302E-4</v>
      </c>
    </row>
    <row r="4508" spans="1:4">
      <c r="A4508">
        <v>0.44790000000000002</v>
      </c>
      <c r="B4508">
        <v>1.4356538461538499</v>
      </c>
      <c r="C4508" s="21">
        <f t="shared" si="141"/>
        <v>1.000000000000445E-4</v>
      </c>
      <c r="D4508" s="21">
        <f t="shared" si="142"/>
        <v>1.4356538461544888E-4</v>
      </c>
    </row>
    <row r="4509" spans="1:4">
      <c r="A4509">
        <v>0.44800000000000001</v>
      </c>
      <c r="B4509">
        <v>1.43576923076923</v>
      </c>
      <c r="C4509" s="21">
        <f t="shared" si="141"/>
        <v>9.9999999999988987E-5</v>
      </c>
      <c r="D4509" s="21">
        <f t="shared" si="142"/>
        <v>1.435769230769072E-4</v>
      </c>
    </row>
    <row r="4510" spans="1:4">
      <c r="A4510">
        <v>0.4481</v>
      </c>
      <c r="B4510">
        <v>1.4358846153846201</v>
      </c>
      <c r="C4510" s="21">
        <f t="shared" si="141"/>
        <v>9.9999999999988987E-5</v>
      </c>
      <c r="D4510" s="21">
        <f t="shared" si="142"/>
        <v>1.4358846153844618E-4</v>
      </c>
    </row>
    <row r="4511" spans="1:4">
      <c r="A4511">
        <v>0.44819999999999999</v>
      </c>
      <c r="B4511">
        <v>1.4359999999999999</v>
      </c>
      <c r="C4511" s="21">
        <f t="shared" ref="C4511:C4574" si="143">A4511-A4510</f>
        <v>9.9999999999988987E-5</v>
      </c>
      <c r="D4511" s="21">
        <f t="shared" ref="D4511:D4574" si="144">B4511*C4511</f>
        <v>1.4359999999998419E-4</v>
      </c>
    </row>
    <row r="4512" spans="1:4">
      <c r="A4512">
        <v>0.44829999999999998</v>
      </c>
      <c r="B4512">
        <v>1.43611538461538</v>
      </c>
      <c r="C4512" s="21">
        <f t="shared" si="143"/>
        <v>9.9999999999988987E-5</v>
      </c>
      <c r="D4512" s="21">
        <f t="shared" si="144"/>
        <v>1.4361153846152217E-4</v>
      </c>
    </row>
    <row r="4513" spans="1:4">
      <c r="A4513">
        <v>0.44840000000000002</v>
      </c>
      <c r="B4513">
        <v>1.4362307692307701</v>
      </c>
      <c r="C4513" s="21">
        <f t="shared" si="143"/>
        <v>1.000000000000445E-4</v>
      </c>
      <c r="D4513" s="21">
        <f t="shared" si="144"/>
        <v>1.4362307692314093E-4</v>
      </c>
    </row>
    <row r="4514" spans="1:4">
      <c r="A4514">
        <v>0.44850000000000001</v>
      </c>
      <c r="B4514">
        <v>1.4363461538461499</v>
      </c>
      <c r="C4514" s="21">
        <f t="shared" si="143"/>
        <v>9.9999999999988987E-5</v>
      </c>
      <c r="D4514" s="21">
        <f t="shared" si="144"/>
        <v>1.4363461538459917E-4</v>
      </c>
    </row>
    <row r="4515" spans="1:4">
      <c r="A4515">
        <v>0.4486</v>
      </c>
      <c r="B4515">
        <v>1.43646153846154</v>
      </c>
      <c r="C4515" s="21">
        <f t="shared" si="143"/>
        <v>9.9999999999988987E-5</v>
      </c>
      <c r="D4515" s="21">
        <f t="shared" si="144"/>
        <v>1.4364615384613818E-4</v>
      </c>
    </row>
    <row r="4516" spans="1:4">
      <c r="A4516">
        <v>0.44869999999999999</v>
      </c>
      <c r="B4516">
        <v>1.4365769230769201</v>
      </c>
      <c r="C4516" s="21">
        <f t="shared" si="143"/>
        <v>9.9999999999988987E-5</v>
      </c>
      <c r="D4516" s="21">
        <f t="shared" si="144"/>
        <v>1.4365769230767619E-4</v>
      </c>
    </row>
    <row r="4517" spans="1:4">
      <c r="A4517">
        <v>0.44879999999999998</v>
      </c>
      <c r="B4517">
        <v>1.4366923076923099</v>
      </c>
      <c r="C4517" s="21">
        <f t="shared" si="143"/>
        <v>9.9999999999988987E-5</v>
      </c>
      <c r="D4517" s="21">
        <f t="shared" si="144"/>
        <v>1.4366923076921518E-4</v>
      </c>
    </row>
    <row r="4518" spans="1:4">
      <c r="A4518">
        <v>0.44890000000000002</v>
      </c>
      <c r="B4518">
        <v>1.43680769230769</v>
      </c>
      <c r="C4518" s="21">
        <f t="shared" si="143"/>
        <v>1.000000000000445E-4</v>
      </c>
      <c r="D4518" s="21">
        <f t="shared" si="144"/>
        <v>1.4368076923083293E-4</v>
      </c>
    </row>
    <row r="4519" spans="1:4">
      <c r="A4519">
        <v>0.44900000000000001</v>
      </c>
      <c r="B4519">
        <v>1.4369230769230801</v>
      </c>
      <c r="C4519" s="21">
        <f t="shared" si="143"/>
        <v>9.9999999999988987E-5</v>
      </c>
      <c r="D4519" s="21">
        <f t="shared" si="144"/>
        <v>1.4369230769229217E-4</v>
      </c>
    </row>
    <row r="4520" spans="1:4">
      <c r="A4520">
        <v>0.4491</v>
      </c>
      <c r="B4520">
        <v>1.4370384615384599</v>
      </c>
      <c r="C4520" s="21">
        <f t="shared" si="143"/>
        <v>9.9999999999988987E-5</v>
      </c>
      <c r="D4520" s="21">
        <f t="shared" si="144"/>
        <v>1.4370384615383018E-4</v>
      </c>
    </row>
    <row r="4521" spans="1:4">
      <c r="A4521">
        <v>0.44919999999999999</v>
      </c>
      <c r="B4521">
        <v>1.43715384615385</v>
      </c>
      <c r="C4521" s="21">
        <f t="shared" si="143"/>
        <v>9.9999999999988987E-5</v>
      </c>
      <c r="D4521" s="21">
        <f t="shared" si="144"/>
        <v>1.4371538461536916E-4</v>
      </c>
    </row>
    <row r="4522" spans="1:4">
      <c r="A4522">
        <v>0.44929999999999998</v>
      </c>
      <c r="B4522">
        <v>1.4372692307692301</v>
      </c>
      <c r="C4522" s="21">
        <f t="shared" si="143"/>
        <v>9.9999999999988987E-5</v>
      </c>
      <c r="D4522" s="21">
        <f t="shared" si="144"/>
        <v>1.4372692307690717E-4</v>
      </c>
    </row>
    <row r="4523" spans="1:4">
      <c r="A4523">
        <v>0.44940000000000002</v>
      </c>
      <c r="B4523">
        <v>1.4373846153846199</v>
      </c>
      <c r="C4523" s="21">
        <f t="shared" si="143"/>
        <v>1.000000000000445E-4</v>
      </c>
      <c r="D4523" s="21">
        <f t="shared" si="144"/>
        <v>1.4373846153852596E-4</v>
      </c>
    </row>
    <row r="4524" spans="1:4">
      <c r="A4524">
        <v>0.44950000000000001</v>
      </c>
      <c r="B4524">
        <v>1.4375</v>
      </c>
      <c r="C4524" s="21">
        <f t="shared" si="143"/>
        <v>9.9999999999988987E-5</v>
      </c>
      <c r="D4524" s="21">
        <f t="shared" si="144"/>
        <v>1.4374999999998417E-4</v>
      </c>
    </row>
    <row r="4525" spans="1:4">
      <c r="A4525">
        <v>0.4496</v>
      </c>
      <c r="B4525">
        <v>1.4376153846153801</v>
      </c>
      <c r="C4525" s="21">
        <f t="shared" si="143"/>
        <v>9.9999999999988987E-5</v>
      </c>
      <c r="D4525" s="21">
        <f t="shared" si="144"/>
        <v>1.4376153846152218E-4</v>
      </c>
    </row>
    <row r="4526" spans="1:4">
      <c r="A4526">
        <v>0.44969999999999999</v>
      </c>
      <c r="B4526">
        <v>1.4377307692307699</v>
      </c>
      <c r="C4526" s="21">
        <f t="shared" si="143"/>
        <v>9.9999999999988987E-5</v>
      </c>
      <c r="D4526" s="21">
        <f t="shared" si="144"/>
        <v>1.4377307692306116E-4</v>
      </c>
    </row>
    <row r="4527" spans="1:4">
      <c r="A4527">
        <v>0.44979999999999998</v>
      </c>
      <c r="B4527">
        <v>1.43784615384615</v>
      </c>
      <c r="C4527" s="21">
        <f t="shared" si="143"/>
        <v>9.9999999999988987E-5</v>
      </c>
      <c r="D4527" s="21">
        <f t="shared" si="144"/>
        <v>1.4378461538459917E-4</v>
      </c>
    </row>
    <row r="4528" spans="1:4">
      <c r="A4528">
        <v>0.44990000000000002</v>
      </c>
      <c r="B4528">
        <v>1.4379615384615401</v>
      </c>
      <c r="C4528" s="21">
        <f t="shared" si="143"/>
        <v>1.000000000000445E-4</v>
      </c>
      <c r="D4528" s="21">
        <f t="shared" si="144"/>
        <v>1.4379615384621798E-4</v>
      </c>
    </row>
    <row r="4529" spans="1:4">
      <c r="A4529">
        <v>0.45</v>
      </c>
      <c r="B4529">
        <v>1.4380769230769199</v>
      </c>
      <c r="C4529" s="21">
        <f t="shared" si="143"/>
        <v>9.9999999999988987E-5</v>
      </c>
      <c r="D4529" s="21">
        <f t="shared" si="144"/>
        <v>1.4380769230767617E-4</v>
      </c>
    </row>
    <row r="4530" spans="1:4">
      <c r="A4530">
        <v>0.4501</v>
      </c>
      <c r="B4530">
        <v>1.43819230769231</v>
      </c>
      <c r="C4530" s="21">
        <f t="shared" si="143"/>
        <v>9.9999999999988987E-5</v>
      </c>
      <c r="D4530" s="21">
        <f t="shared" si="144"/>
        <v>1.4381923076921515E-4</v>
      </c>
    </row>
    <row r="4531" spans="1:4">
      <c r="A4531">
        <v>0.45019999999999999</v>
      </c>
      <c r="B4531">
        <v>1.4383076923076901</v>
      </c>
      <c r="C4531" s="21">
        <f t="shared" si="143"/>
        <v>9.9999999999988987E-5</v>
      </c>
      <c r="D4531" s="21">
        <f t="shared" si="144"/>
        <v>1.4383076923075316E-4</v>
      </c>
    </row>
    <row r="4532" spans="1:4">
      <c r="A4532">
        <v>0.45029999999999998</v>
      </c>
      <c r="B4532">
        <v>1.4384230769230799</v>
      </c>
      <c r="C4532" s="21">
        <f t="shared" si="143"/>
        <v>9.9999999999988987E-5</v>
      </c>
      <c r="D4532" s="21">
        <f t="shared" si="144"/>
        <v>1.4384230769229215E-4</v>
      </c>
    </row>
    <row r="4533" spans="1:4">
      <c r="A4533">
        <v>0.45040000000000002</v>
      </c>
      <c r="B4533">
        <v>1.43853846153846</v>
      </c>
      <c r="C4533" s="21">
        <f t="shared" si="143"/>
        <v>1.000000000000445E-4</v>
      </c>
      <c r="D4533" s="21">
        <f t="shared" si="144"/>
        <v>1.4385384615391001E-4</v>
      </c>
    </row>
    <row r="4534" spans="1:4">
      <c r="A4534">
        <v>0.45050000000000001</v>
      </c>
      <c r="B4534">
        <v>1.4386538461538501</v>
      </c>
      <c r="C4534" s="21">
        <f t="shared" si="143"/>
        <v>9.9999999999988987E-5</v>
      </c>
      <c r="D4534" s="21">
        <f t="shared" si="144"/>
        <v>1.4386538461536917E-4</v>
      </c>
    </row>
    <row r="4535" spans="1:4">
      <c r="A4535">
        <v>0.4506</v>
      </c>
      <c r="B4535">
        <v>1.4387692307692299</v>
      </c>
      <c r="C4535" s="21">
        <f t="shared" si="143"/>
        <v>9.9999999999988987E-5</v>
      </c>
      <c r="D4535" s="21">
        <f t="shared" si="144"/>
        <v>1.4387692307690715E-4</v>
      </c>
    </row>
    <row r="4536" spans="1:4">
      <c r="A4536">
        <v>0.45069999999999999</v>
      </c>
      <c r="B4536">
        <v>1.43888461538462</v>
      </c>
      <c r="C4536" s="21">
        <f t="shared" si="143"/>
        <v>9.9999999999988987E-5</v>
      </c>
      <c r="D4536" s="21">
        <f t="shared" si="144"/>
        <v>1.4388846153844616E-4</v>
      </c>
    </row>
    <row r="4537" spans="1:4">
      <c r="A4537">
        <v>0.45079999999999998</v>
      </c>
      <c r="B4537">
        <v>1.4390000000000001</v>
      </c>
      <c r="C4537" s="21">
        <f t="shared" si="143"/>
        <v>9.9999999999988987E-5</v>
      </c>
      <c r="D4537" s="21">
        <f t="shared" si="144"/>
        <v>1.4389999999998414E-4</v>
      </c>
    </row>
    <row r="4538" spans="1:4">
      <c r="A4538">
        <v>0.45090000000000002</v>
      </c>
      <c r="B4538">
        <v>1.4391153846153799</v>
      </c>
      <c r="C4538" s="21">
        <f t="shared" si="143"/>
        <v>1.000000000000445E-4</v>
      </c>
      <c r="D4538" s="21">
        <f t="shared" si="144"/>
        <v>1.4391153846160203E-4</v>
      </c>
    </row>
    <row r="4539" spans="1:4">
      <c r="A4539">
        <v>0.45100000000000001</v>
      </c>
      <c r="B4539">
        <v>1.43923076923077</v>
      </c>
      <c r="C4539" s="21">
        <f t="shared" si="143"/>
        <v>9.9999999999988987E-5</v>
      </c>
      <c r="D4539" s="21">
        <f t="shared" si="144"/>
        <v>1.4392307692306114E-4</v>
      </c>
    </row>
    <row r="4540" spans="1:4">
      <c r="A4540">
        <v>0.4511</v>
      </c>
      <c r="B4540">
        <v>1.4393461538461501</v>
      </c>
      <c r="C4540" s="21">
        <f t="shared" si="143"/>
        <v>9.9999999999988987E-5</v>
      </c>
      <c r="D4540" s="21">
        <f t="shared" si="144"/>
        <v>1.4393461538459915E-4</v>
      </c>
    </row>
    <row r="4541" spans="1:4">
      <c r="A4541">
        <v>0.45119999999999999</v>
      </c>
      <c r="B4541">
        <v>1.4394615384615399</v>
      </c>
      <c r="C4541" s="21">
        <f t="shared" si="143"/>
        <v>9.9999999999988987E-5</v>
      </c>
      <c r="D4541" s="21">
        <f t="shared" si="144"/>
        <v>1.4394615384613813E-4</v>
      </c>
    </row>
    <row r="4542" spans="1:4">
      <c r="A4542">
        <v>0.45129999999999998</v>
      </c>
      <c r="B4542">
        <v>1.43957692307692</v>
      </c>
      <c r="C4542" s="21">
        <f t="shared" si="143"/>
        <v>9.9999999999988987E-5</v>
      </c>
      <c r="D4542" s="21">
        <f t="shared" si="144"/>
        <v>1.4395769230767614E-4</v>
      </c>
    </row>
    <row r="4543" spans="1:4">
      <c r="A4543">
        <v>0.45140000000000002</v>
      </c>
      <c r="B4543">
        <v>1.43969230769231</v>
      </c>
      <c r="C4543" s="21">
        <f t="shared" si="143"/>
        <v>1.000000000000445E-4</v>
      </c>
      <c r="D4543" s="21">
        <f t="shared" si="144"/>
        <v>1.4396923076929506E-4</v>
      </c>
    </row>
    <row r="4544" spans="1:4">
      <c r="A4544">
        <v>0.45150000000000001</v>
      </c>
      <c r="B4544">
        <v>1.4398076923076899</v>
      </c>
      <c r="C4544" s="21">
        <f t="shared" si="143"/>
        <v>9.9999999999988987E-5</v>
      </c>
      <c r="D4544" s="21">
        <f t="shared" si="144"/>
        <v>1.4398076923075314E-4</v>
      </c>
    </row>
    <row r="4545" spans="1:4">
      <c r="A4545">
        <v>0.4516</v>
      </c>
      <c r="B4545">
        <v>1.43992307692308</v>
      </c>
      <c r="C4545" s="21">
        <f t="shared" si="143"/>
        <v>9.9999999999988987E-5</v>
      </c>
      <c r="D4545" s="21">
        <f t="shared" si="144"/>
        <v>1.4399230769229215E-4</v>
      </c>
    </row>
    <row r="4546" spans="1:4">
      <c r="A4546">
        <v>0.45169999999999999</v>
      </c>
      <c r="B4546">
        <v>1.44003846153846</v>
      </c>
      <c r="C4546" s="21">
        <f t="shared" si="143"/>
        <v>9.9999999999988987E-5</v>
      </c>
      <c r="D4546" s="21">
        <f t="shared" si="144"/>
        <v>1.4400384615383013E-4</v>
      </c>
    </row>
    <row r="4547" spans="1:4">
      <c r="A4547">
        <v>0.45179999999999998</v>
      </c>
      <c r="B4547">
        <v>1.4401538461538499</v>
      </c>
      <c r="C4547" s="21">
        <f t="shared" si="143"/>
        <v>9.9999999999988987E-5</v>
      </c>
      <c r="D4547" s="21">
        <f t="shared" si="144"/>
        <v>1.4401538461536912E-4</v>
      </c>
    </row>
    <row r="4548" spans="1:4">
      <c r="A4548">
        <v>0.45190000000000002</v>
      </c>
      <c r="B4548">
        <v>1.44026923076923</v>
      </c>
      <c r="C4548" s="21">
        <f t="shared" si="143"/>
        <v>1.000000000000445E-4</v>
      </c>
      <c r="D4548" s="21">
        <f t="shared" si="144"/>
        <v>1.4402692307698709E-4</v>
      </c>
    </row>
    <row r="4549" spans="1:4">
      <c r="A4549">
        <v>0.45200000000000001</v>
      </c>
      <c r="B4549">
        <v>1.44038461538462</v>
      </c>
      <c r="C4549" s="21">
        <f t="shared" si="143"/>
        <v>9.9999999999988987E-5</v>
      </c>
      <c r="D4549" s="21">
        <f t="shared" si="144"/>
        <v>1.4403846153844614E-4</v>
      </c>
    </row>
    <row r="4550" spans="1:4">
      <c r="A4550">
        <v>0.4521</v>
      </c>
      <c r="B4550">
        <v>1.4404999999999999</v>
      </c>
      <c r="C4550" s="21">
        <f t="shared" si="143"/>
        <v>9.9999999999988987E-5</v>
      </c>
      <c r="D4550" s="21">
        <f t="shared" si="144"/>
        <v>1.4404999999998412E-4</v>
      </c>
    </row>
    <row r="4551" spans="1:4">
      <c r="A4551">
        <v>0.45219999999999999</v>
      </c>
      <c r="B4551">
        <v>1.44061538461538</v>
      </c>
      <c r="C4551" s="21">
        <f t="shared" si="143"/>
        <v>9.9999999999988987E-5</v>
      </c>
      <c r="D4551" s="21">
        <f t="shared" si="144"/>
        <v>1.4406153846152213E-4</v>
      </c>
    </row>
    <row r="4552" spans="1:4">
      <c r="A4552">
        <v>0.45229999999999998</v>
      </c>
      <c r="B4552">
        <v>1.44073076923077</v>
      </c>
      <c r="C4552" s="21">
        <f t="shared" si="143"/>
        <v>9.9999999999988987E-5</v>
      </c>
      <c r="D4552" s="21">
        <f t="shared" si="144"/>
        <v>1.4407307692306114E-4</v>
      </c>
    </row>
    <row r="4553" spans="1:4">
      <c r="A4553">
        <v>0.45240000000000002</v>
      </c>
      <c r="B4553">
        <v>1.4408461538461499</v>
      </c>
      <c r="C4553" s="21">
        <f t="shared" si="143"/>
        <v>1.000000000000445E-4</v>
      </c>
      <c r="D4553" s="21">
        <f t="shared" si="144"/>
        <v>1.4408461538467911E-4</v>
      </c>
    </row>
    <row r="4554" spans="1:4">
      <c r="A4554">
        <v>0.45250000000000001</v>
      </c>
      <c r="B4554">
        <v>1.44096153846154</v>
      </c>
      <c r="C4554" s="21">
        <f t="shared" si="143"/>
        <v>9.9999999999988987E-5</v>
      </c>
      <c r="D4554" s="21">
        <f t="shared" si="144"/>
        <v>1.4409615384613814E-4</v>
      </c>
    </row>
    <row r="4555" spans="1:4">
      <c r="A4555">
        <v>0.4526</v>
      </c>
      <c r="B4555">
        <v>1.44107692307692</v>
      </c>
      <c r="C4555" s="21">
        <f t="shared" si="143"/>
        <v>9.9999999999988987E-5</v>
      </c>
      <c r="D4555" s="21">
        <f t="shared" si="144"/>
        <v>1.4410769230767612E-4</v>
      </c>
    </row>
    <row r="4556" spans="1:4">
      <c r="A4556">
        <v>0.45269999999999999</v>
      </c>
      <c r="B4556">
        <v>1.4411923076923101</v>
      </c>
      <c r="C4556" s="21">
        <f t="shared" si="143"/>
        <v>9.9999999999988987E-5</v>
      </c>
      <c r="D4556" s="21">
        <f t="shared" si="144"/>
        <v>1.4411923076921513E-4</v>
      </c>
    </row>
    <row r="4557" spans="1:4">
      <c r="A4557">
        <v>0.45279999999999998</v>
      </c>
      <c r="B4557">
        <v>1.44130769230769</v>
      </c>
      <c r="C4557" s="21">
        <f t="shared" si="143"/>
        <v>9.9999999999988987E-5</v>
      </c>
      <c r="D4557" s="21">
        <f t="shared" si="144"/>
        <v>1.4413076923075311E-4</v>
      </c>
    </row>
    <row r="4558" spans="1:4">
      <c r="A4558">
        <v>0.45290000000000002</v>
      </c>
      <c r="B4558">
        <v>1.44142307692308</v>
      </c>
      <c r="C4558" s="21">
        <f t="shared" si="143"/>
        <v>1.000000000000445E-4</v>
      </c>
      <c r="D4558" s="21">
        <f t="shared" si="144"/>
        <v>1.4414230769237214E-4</v>
      </c>
    </row>
    <row r="4559" spans="1:4">
      <c r="A4559">
        <v>0.45300000000000001</v>
      </c>
      <c r="B4559">
        <v>1.4415384615384601</v>
      </c>
      <c r="C4559" s="21">
        <f t="shared" si="143"/>
        <v>9.9999999999988987E-5</v>
      </c>
      <c r="D4559" s="21">
        <f t="shared" si="144"/>
        <v>1.4415384615383014E-4</v>
      </c>
    </row>
    <row r="4560" spans="1:4">
      <c r="A4560">
        <v>0.4531</v>
      </c>
      <c r="B4560">
        <v>1.4416538461538499</v>
      </c>
      <c r="C4560" s="21">
        <f t="shared" si="143"/>
        <v>9.9999999999988987E-5</v>
      </c>
      <c r="D4560" s="21">
        <f t="shared" si="144"/>
        <v>1.4416538461536912E-4</v>
      </c>
    </row>
    <row r="4561" spans="1:4">
      <c r="A4561">
        <v>0.45319999999999999</v>
      </c>
      <c r="B4561">
        <v>1.44176923076923</v>
      </c>
      <c r="C4561" s="21">
        <f t="shared" si="143"/>
        <v>9.9999999999988987E-5</v>
      </c>
      <c r="D4561" s="21">
        <f t="shared" si="144"/>
        <v>1.4417692307690713E-4</v>
      </c>
    </row>
    <row r="4562" spans="1:4">
      <c r="A4562">
        <v>0.45329999999999998</v>
      </c>
      <c r="B4562">
        <v>1.4418846153846201</v>
      </c>
      <c r="C4562" s="21">
        <f t="shared" si="143"/>
        <v>9.9999999999988987E-5</v>
      </c>
      <c r="D4562" s="21">
        <f t="shared" si="144"/>
        <v>1.4418846153844614E-4</v>
      </c>
    </row>
    <row r="4563" spans="1:4">
      <c r="A4563">
        <v>0.45340000000000003</v>
      </c>
      <c r="B4563">
        <v>1.4419999999999999</v>
      </c>
      <c r="C4563" s="21">
        <f t="shared" si="143"/>
        <v>1.000000000000445E-4</v>
      </c>
      <c r="D4563" s="21">
        <f t="shared" si="144"/>
        <v>1.4420000000006417E-4</v>
      </c>
    </row>
    <row r="4564" spans="1:4">
      <c r="A4564">
        <v>0.45350000000000001</v>
      </c>
      <c r="B4564">
        <v>1.44211538461538</v>
      </c>
      <c r="C4564" s="21">
        <f t="shared" si="143"/>
        <v>9.9999999999988987E-5</v>
      </c>
      <c r="D4564" s="21">
        <f t="shared" si="144"/>
        <v>1.4421153846152211E-4</v>
      </c>
    </row>
    <row r="4565" spans="1:4">
      <c r="A4565">
        <v>0.4536</v>
      </c>
      <c r="B4565">
        <v>1.4422307692307701</v>
      </c>
      <c r="C4565" s="21">
        <f t="shared" si="143"/>
        <v>9.9999999999988987E-5</v>
      </c>
      <c r="D4565" s="21">
        <f t="shared" si="144"/>
        <v>1.4422307692306112E-4</v>
      </c>
    </row>
    <row r="4566" spans="1:4">
      <c r="A4566">
        <v>0.45369999999999999</v>
      </c>
      <c r="B4566">
        <v>1.4423461538461499</v>
      </c>
      <c r="C4566" s="21">
        <f t="shared" si="143"/>
        <v>9.9999999999988987E-5</v>
      </c>
      <c r="D4566" s="21">
        <f t="shared" si="144"/>
        <v>1.442346153845991E-4</v>
      </c>
    </row>
    <row r="4567" spans="1:4">
      <c r="A4567">
        <v>0.45379999999999998</v>
      </c>
      <c r="B4567">
        <v>1.44246153846154</v>
      </c>
      <c r="C4567" s="21">
        <f t="shared" si="143"/>
        <v>9.9999999999988987E-5</v>
      </c>
      <c r="D4567" s="21">
        <f t="shared" si="144"/>
        <v>1.4424615384613811E-4</v>
      </c>
    </row>
    <row r="4568" spans="1:4">
      <c r="A4568">
        <v>0.45390000000000003</v>
      </c>
      <c r="B4568">
        <v>1.4425769230769201</v>
      </c>
      <c r="C4568" s="21">
        <f t="shared" si="143"/>
        <v>1.000000000000445E-4</v>
      </c>
      <c r="D4568" s="21">
        <f t="shared" si="144"/>
        <v>1.4425769230775619E-4</v>
      </c>
    </row>
    <row r="4569" spans="1:4">
      <c r="A4569">
        <v>0.45400000000000001</v>
      </c>
      <c r="B4569">
        <v>1.4426923076923099</v>
      </c>
      <c r="C4569" s="21">
        <f t="shared" si="143"/>
        <v>9.9999999999988987E-5</v>
      </c>
      <c r="D4569" s="21">
        <f t="shared" si="144"/>
        <v>1.4426923076921511E-4</v>
      </c>
    </row>
    <row r="4570" spans="1:4">
      <c r="A4570">
        <v>0.4541</v>
      </c>
      <c r="B4570">
        <v>1.44280769230769</v>
      </c>
      <c r="C4570" s="21">
        <f t="shared" si="143"/>
        <v>9.9999999999988987E-5</v>
      </c>
      <c r="D4570" s="21">
        <f t="shared" si="144"/>
        <v>1.4428076923075312E-4</v>
      </c>
    </row>
    <row r="4571" spans="1:4">
      <c r="A4571">
        <v>0.45419999999999999</v>
      </c>
      <c r="B4571">
        <v>1.4429230769230801</v>
      </c>
      <c r="C4571" s="21">
        <f t="shared" si="143"/>
        <v>9.9999999999988987E-5</v>
      </c>
      <c r="D4571" s="21">
        <f t="shared" si="144"/>
        <v>1.4429230769229213E-4</v>
      </c>
    </row>
    <row r="4572" spans="1:4">
      <c r="A4572">
        <v>0.45429999999999998</v>
      </c>
      <c r="B4572">
        <v>1.4430384615384599</v>
      </c>
      <c r="C4572" s="21">
        <f t="shared" si="143"/>
        <v>9.9999999999988987E-5</v>
      </c>
      <c r="D4572" s="21">
        <f t="shared" si="144"/>
        <v>1.4430384615383011E-4</v>
      </c>
    </row>
    <row r="4573" spans="1:4">
      <c r="A4573">
        <v>0.45440000000000003</v>
      </c>
      <c r="B4573">
        <v>1.44315384615385</v>
      </c>
      <c r="C4573" s="21">
        <f t="shared" si="143"/>
        <v>1.000000000000445E-4</v>
      </c>
      <c r="D4573" s="21">
        <f t="shared" si="144"/>
        <v>1.4431538461544922E-4</v>
      </c>
    </row>
    <row r="4574" spans="1:4">
      <c r="A4574">
        <v>0.45450000000000002</v>
      </c>
      <c r="B4574">
        <v>1.4432692307692301</v>
      </c>
      <c r="C4574" s="21">
        <f t="shared" si="143"/>
        <v>9.9999999999988987E-5</v>
      </c>
      <c r="D4574" s="21">
        <f t="shared" si="144"/>
        <v>1.4432692307690711E-4</v>
      </c>
    </row>
    <row r="4575" spans="1:4">
      <c r="A4575">
        <v>0.4546</v>
      </c>
      <c r="B4575">
        <v>1.4433846153846199</v>
      </c>
      <c r="C4575" s="21">
        <f t="shared" ref="C4575:C4638" si="145">A4575-A4574</f>
        <v>9.9999999999988987E-5</v>
      </c>
      <c r="D4575" s="21">
        <f t="shared" ref="D4575:D4638" si="146">B4575*C4575</f>
        <v>1.4433846153844609E-4</v>
      </c>
    </row>
    <row r="4576" spans="1:4">
      <c r="A4576">
        <v>0.45469999999999999</v>
      </c>
      <c r="B4576">
        <v>1.4435</v>
      </c>
      <c r="C4576" s="21">
        <f t="shared" si="145"/>
        <v>9.9999999999988987E-5</v>
      </c>
      <c r="D4576" s="21">
        <f t="shared" si="146"/>
        <v>1.443499999999841E-4</v>
      </c>
    </row>
    <row r="4577" spans="1:4">
      <c r="A4577">
        <v>0.45479999999999998</v>
      </c>
      <c r="B4577">
        <v>1.4436153846153801</v>
      </c>
      <c r="C4577" s="21">
        <f t="shared" si="145"/>
        <v>9.9999999999988987E-5</v>
      </c>
      <c r="D4577" s="21">
        <f t="shared" si="146"/>
        <v>1.4436153846152211E-4</v>
      </c>
    </row>
    <row r="4578" spans="1:4">
      <c r="A4578">
        <v>0.45490000000000003</v>
      </c>
      <c r="B4578">
        <v>1.4437307692307699</v>
      </c>
      <c r="C4578" s="21">
        <f t="shared" si="145"/>
        <v>1.000000000000445E-4</v>
      </c>
      <c r="D4578" s="21">
        <f t="shared" si="146"/>
        <v>1.4437307692314125E-4</v>
      </c>
    </row>
    <row r="4579" spans="1:4">
      <c r="A4579">
        <v>0.45500000000000002</v>
      </c>
      <c r="B4579">
        <v>1.44384615384615</v>
      </c>
      <c r="C4579" s="21">
        <f t="shared" si="145"/>
        <v>9.9999999999988987E-5</v>
      </c>
      <c r="D4579" s="21">
        <f t="shared" si="146"/>
        <v>1.4438461538459911E-4</v>
      </c>
    </row>
    <row r="4580" spans="1:4">
      <c r="A4580">
        <v>0.4551</v>
      </c>
      <c r="B4580">
        <v>1.4439615384615401</v>
      </c>
      <c r="C4580" s="21">
        <f t="shared" si="145"/>
        <v>9.9999999999988987E-5</v>
      </c>
      <c r="D4580" s="21">
        <f t="shared" si="146"/>
        <v>1.4439615384613812E-4</v>
      </c>
    </row>
    <row r="4581" spans="1:4">
      <c r="A4581">
        <v>0.45519999999999999</v>
      </c>
      <c r="B4581">
        <v>1.4440769230769199</v>
      </c>
      <c r="C4581" s="21">
        <f t="shared" si="145"/>
        <v>9.9999999999988987E-5</v>
      </c>
      <c r="D4581" s="21">
        <f t="shared" si="146"/>
        <v>1.444076923076761E-4</v>
      </c>
    </row>
    <row r="4582" spans="1:4">
      <c r="A4582">
        <v>0.45529999999999998</v>
      </c>
      <c r="B4582">
        <v>1.44419230769231</v>
      </c>
      <c r="C4582" s="21">
        <f t="shared" si="145"/>
        <v>9.9999999999988987E-5</v>
      </c>
      <c r="D4582" s="21">
        <f t="shared" si="146"/>
        <v>1.4441923076921509E-4</v>
      </c>
    </row>
    <row r="4583" spans="1:4">
      <c r="A4583">
        <v>0.45540000000000003</v>
      </c>
      <c r="B4583">
        <v>1.4443076923076901</v>
      </c>
      <c r="C4583" s="21">
        <f t="shared" si="145"/>
        <v>1.000000000000445E-4</v>
      </c>
      <c r="D4583" s="21">
        <f t="shared" si="146"/>
        <v>1.4443076923083327E-4</v>
      </c>
    </row>
    <row r="4584" spans="1:4">
      <c r="A4584">
        <v>0.45550000000000002</v>
      </c>
      <c r="B4584">
        <v>1.4444230769230799</v>
      </c>
      <c r="C4584" s="21">
        <f t="shared" si="145"/>
        <v>9.9999999999988987E-5</v>
      </c>
      <c r="D4584" s="21">
        <f t="shared" si="146"/>
        <v>1.4444230769229208E-4</v>
      </c>
    </row>
    <row r="4585" spans="1:4">
      <c r="A4585">
        <v>0.4556</v>
      </c>
      <c r="B4585">
        <v>1.44453846153846</v>
      </c>
      <c r="C4585" s="21">
        <f t="shared" si="145"/>
        <v>9.9999999999988987E-5</v>
      </c>
      <c r="D4585" s="21">
        <f t="shared" si="146"/>
        <v>1.4445384615383009E-4</v>
      </c>
    </row>
    <row r="4586" spans="1:4">
      <c r="A4586">
        <v>0.45569999999999999</v>
      </c>
      <c r="B4586">
        <v>1.4446538461538501</v>
      </c>
      <c r="C4586" s="21">
        <f t="shared" si="145"/>
        <v>9.9999999999988987E-5</v>
      </c>
      <c r="D4586" s="21">
        <f t="shared" si="146"/>
        <v>1.444653846153691E-4</v>
      </c>
    </row>
    <row r="4587" spans="1:4">
      <c r="A4587">
        <v>0.45579999999999998</v>
      </c>
      <c r="B4587">
        <v>1.4447692307692299</v>
      </c>
      <c r="C4587" s="21">
        <f t="shared" si="145"/>
        <v>9.9999999999988987E-5</v>
      </c>
      <c r="D4587" s="21">
        <f t="shared" si="146"/>
        <v>1.4447692307690708E-4</v>
      </c>
    </row>
    <row r="4588" spans="1:4">
      <c r="A4588">
        <v>0.45590000000000003</v>
      </c>
      <c r="B4588">
        <v>1.44488461538462</v>
      </c>
      <c r="C4588" s="21">
        <f t="shared" si="145"/>
        <v>1.000000000000445E-4</v>
      </c>
      <c r="D4588" s="21">
        <f t="shared" si="146"/>
        <v>1.444884615385263E-4</v>
      </c>
    </row>
    <row r="4589" spans="1:4">
      <c r="A4589">
        <v>0.45600000000000002</v>
      </c>
      <c r="B4589">
        <v>1.4450000000000001</v>
      </c>
      <c r="C4589" s="21">
        <f t="shared" si="145"/>
        <v>9.9999999999988987E-5</v>
      </c>
      <c r="D4589" s="21">
        <f t="shared" si="146"/>
        <v>1.4449999999998411E-4</v>
      </c>
    </row>
    <row r="4590" spans="1:4">
      <c r="A4590">
        <v>0.45610000000000001</v>
      </c>
      <c r="B4590">
        <v>1.4451153846153799</v>
      </c>
      <c r="C4590" s="21">
        <f t="shared" si="145"/>
        <v>9.9999999999988987E-5</v>
      </c>
      <c r="D4590" s="21">
        <f t="shared" si="146"/>
        <v>1.4451153846152209E-4</v>
      </c>
    </row>
    <row r="4591" spans="1:4">
      <c r="A4591">
        <v>0.45619999999999999</v>
      </c>
      <c r="B4591">
        <v>1.44523076923077</v>
      </c>
      <c r="C4591" s="21">
        <f t="shared" si="145"/>
        <v>9.9999999999988987E-5</v>
      </c>
      <c r="D4591" s="21">
        <f t="shared" si="146"/>
        <v>1.4452307692306107E-4</v>
      </c>
    </row>
    <row r="4592" spans="1:4">
      <c r="A4592">
        <v>0.45629999999999998</v>
      </c>
      <c r="B4592">
        <v>1.4453461538461501</v>
      </c>
      <c r="C4592" s="21">
        <f t="shared" si="145"/>
        <v>9.9999999999988987E-5</v>
      </c>
      <c r="D4592" s="21">
        <f t="shared" si="146"/>
        <v>1.4453461538459908E-4</v>
      </c>
    </row>
    <row r="4593" spans="1:4">
      <c r="A4593">
        <v>0.45639999999999997</v>
      </c>
      <c r="B4593">
        <v>1.4454615384615399</v>
      </c>
      <c r="C4593" s="21">
        <f t="shared" si="145"/>
        <v>9.9999999999988987E-5</v>
      </c>
      <c r="D4593" s="21">
        <f t="shared" si="146"/>
        <v>1.4454615384613807E-4</v>
      </c>
    </row>
    <row r="4594" spans="1:4">
      <c r="A4594">
        <v>0.45650000000000002</v>
      </c>
      <c r="B4594">
        <v>1.44557692307692</v>
      </c>
      <c r="C4594" s="21">
        <f t="shared" si="145"/>
        <v>1.000000000000445E-4</v>
      </c>
      <c r="D4594" s="21">
        <f t="shared" si="146"/>
        <v>1.4455769230775633E-4</v>
      </c>
    </row>
    <row r="4595" spans="1:4">
      <c r="A4595">
        <v>0.45660000000000001</v>
      </c>
      <c r="B4595">
        <v>1.4456923076923101</v>
      </c>
      <c r="C4595" s="21">
        <f t="shared" si="145"/>
        <v>9.9999999999988987E-5</v>
      </c>
      <c r="D4595" s="21">
        <f t="shared" si="146"/>
        <v>1.4456923076921509E-4</v>
      </c>
    </row>
    <row r="4596" spans="1:4">
      <c r="A4596">
        <v>0.45669999999999999</v>
      </c>
      <c r="B4596">
        <v>1.4458076923076899</v>
      </c>
      <c r="C4596" s="21">
        <f t="shared" si="145"/>
        <v>9.9999999999988987E-5</v>
      </c>
      <c r="D4596" s="21">
        <f t="shared" si="146"/>
        <v>1.4458076923075307E-4</v>
      </c>
    </row>
    <row r="4597" spans="1:4">
      <c r="A4597">
        <v>0.45679999999999998</v>
      </c>
      <c r="B4597">
        <v>1.44592307692308</v>
      </c>
      <c r="C4597" s="21">
        <f t="shared" si="145"/>
        <v>9.9999999999988987E-5</v>
      </c>
      <c r="D4597" s="21">
        <f t="shared" si="146"/>
        <v>1.4459230769229208E-4</v>
      </c>
    </row>
    <row r="4598" spans="1:4">
      <c r="A4598">
        <v>0.45689999999999997</v>
      </c>
      <c r="B4598">
        <v>1.4460384615384601</v>
      </c>
      <c r="C4598" s="21">
        <f t="shared" si="145"/>
        <v>9.9999999999988987E-5</v>
      </c>
      <c r="D4598" s="21">
        <f t="shared" si="146"/>
        <v>1.4460384615383009E-4</v>
      </c>
    </row>
    <row r="4599" spans="1:4">
      <c r="A4599">
        <v>0.45700000000000002</v>
      </c>
      <c r="B4599">
        <v>1.4461538461538499</v>
      </c>
      <c r="C4599" s="21">
        <f t="shared" si="145"/>
        <v>1.000000000000445E-4</v>
      </c>
      <c r="D4599" s="21">
        <f t="shared" si="146"/>
        <v>1.4461538461544934E-4</v>
      </c>
    </row>
    <row r="4600" spans="1:4">
      <c r="A4600">
        <v>0.45710000000000001</v>
      </c>
      <c r="B4600">
        <v>1.44626923076923</v>
      </c>
      <c r="C4600" s="21">
        <f t="shared" si="145"/>
        <v>9.9999999999988987E-5</v>
      </c>
      <c r="D4600" s="21">
        <f t="shared" si="146"/>
        <v>1.4462692307690706E-4</v>
      </c>
    </row>
    <row r="4601" spans="1:4">
      <c r="A4601">
        <v>0.4572</v>
      </c>
      <c r="B4601">
        <v>1.44638461538462</v>
      </c>
      <c r="C4601" s="21">
        <f t="shared" si="145"/>
        <v>9.9999999999988987E-5</v>
      </c>
      <c r="D4601" s="21">
        <f t="shared" si="146"/>
        <v>1.4463846153844607E-4</v>
      </c>
    </row>
    <row r="4602" spans="1:4">
      <c r="A4602">
        <v>0.45729999999999998</v>
      </c>
      <c r="B4602">
        <v>1.4464999999999999</v>
      </c>
      <c r="C4602" s="21">
        <f t="shared" si="145"/>
        <v>9.9999999999988987E-5</v>
      </c>
      <c r="D4602" s="21">
        <f t="shared" si="146"/>
        <v>1.4464999999998405E-4</v>
      </c>
    </row>
    <row r="4603" spans="1:4">
      <c r="A4603">
        <v>0.45739999999999997</v>
      </c>
      <c r="B4603">
        <v>1.44661538461538</v>
      </c>
      <c r="C4603" s="21">
        <f t="shared" si="145"/>
        <v>9.9999999999988987E-5</v>
      </c>
      <c r="D4603" s="21">
        <f t="shared" si="146"/>
        <v>1.4466153846152206E-4</v>
      </c>
    </row>
    <row r="4604" spans="1:4">
      <c r="A4604">
        <v>0.45750000000000002</v>
      </c>
      <c r="B4604">
        <v>1.44673076923077</v>
      </c>
      <c r="C4604" s="21">
        <f t="shared" si="145"/>
        <v>1.000000000000445E-4</v>
      </c>
      <c r="D4604" s="21">
        <f t="shared" si="146"/>
        <v>1.4467307692314139E-4</v>
      </c>
    </row>
    <row r="4605" spans="1:4">
      <c r="A4605">
        <v>0.45760000000000001</v>
      </c>
      <c r="B4605">
        <v>1.4468461538461499</v>
      </c>
      <c r="C4605" s="21">
        <f t="shared" si="145"/>
        <v>9.9999999999988987E-5</v>
      </c>
      <c r="D4605" s="21">
        <f t="shared" si="146"/>
        <v>1.4468461538459906E-4</v>
      </c>
    </row>
    <row r="4606" spans="1:4">
      <c r="A4606">
        <v>0.4577</v>
      </c>
      <c r="B4606">
        <v>1.44696153846154</v>
      </c>
      <c r="C4606" s="21">
        <f t="shared" si="145"/>
        <v>9.9999999999988987E-5</v>
      </c>
      <c r="D4606" s="21">
        <f t="shared" si="146"/>
        <v>1.4469615384613807E-4</v>
      </c>
    </row>
    <row r="4607" spans="1:4">
      <c r="A4607">
        <v>0.45779999999999998</v>
      </c>
      <c r="B4607">
        <v>1.44707692307692</v>
      </c>
      <c r="C4607" s="21">
        <f t="shared" si="145"/>
        <v>9.9999999999988987E-5</v>
      </c>
      <c r="D4607" s="21">
        <f t="shared" si="146"/>
        <v>1.4470769230767608E-4</v>
      </c>
    </row>
    <row r="4608" spans="1:4">
      <c r="A4608">
        <v>0.45789999999999997</v>
      </c>
      <c r="B4608">
        <v>1.4471923076923101</v>
      </c>
      <c r="C4608" s="21">
        <f t="shared" si="145"/>
        <v>9.9999999999988987E-5</v>
      </c>
      <c r="D4608" s="21">
        <f t="shared" si="146"/>
        <v>1.4471923076921507E-4</v>
      </c>
    </row>
    <row r="4609" spans="1:4">
      <c r="A4609">
        <v>0.45800000000000002</v>
      </c>
      <c r="B4609">
        <v>1.44730769230769</v>
      </c>
      <c r="C4609" s="21">
        <f t="shared" si="145"/>
        <v>1.000000000000445E-4</v>
      </c>
      <c r="D4609" s="21">
        <f t="shared" si="146"/>
        <v>1.4473076923083339E-4</v>
      </c>
    </row>
    <row r="4610" spans="1:4">
      <c r="A4610">
        <v>0.45810000000000001</v>
      </c>
      <c r="B4610">
        <v>1.44742307692308</v>
      </c>
      <c r="C4610" s="21">
        <f t="shared" si="145"/>
        <v>9.9999999999988987E-5</v>
      </c>
      <c r="D4610" s="21">
        <f t="shared" si="146"/>
        <v>1.4474230769229206E-4</v>
      </c>
    </row>
    <row r="4611" spans="1:4">
      <c r="A4611">
        <v>0.4582</v>
      </c>
      <c r="B4611">
        <v>1.4475384615384601</v>
      </c>
      <c r="C4611" s="21">
        <f t="shared" si="145"/>
        <v>9.9999999999988987E-5</v>
      </c>
      <c r="D4611" s="21">
        <f t="shared" si="146"/>
        <v>1.4475384615383007E-4</v>
      </c>
    </row>
    <row r="4612" spans="1:4">
      <c r="A4612">
        <v>0.45829999999999999</v>
      </c>
      <c r="B4612">
        <v>1.44765384615385</v>
      </c>
      <c r="C4612" s="21">
        <f t="shared" si="145"/>
        <v>9.9999999999988987E-5</v>
      </c>
      <c r="D4612" s="21">
        <f t="shared" si="146"/>
        <v>1.4476538461536905E-4</v>
      </c>
    </row>
    <row r="4613" spans="1:4">
      <c r="A4613">
        <v>0.45839999999999997</v>
      </c>
      <c r="B4613">
        <v>1.44776923076923</v>
      </c>
      <c r="C4613" s="21">
        <f t="shared" si="145"/>
        <v>9.9999999999988987E-5</v>
      </c>
      <c r="D4613" s="21">
        <f t="shared" si="146"/>
        <v>1.4477692307690706E-4</v>
      </c>
    </row>
    <row r="4614" spans="1:4">
      <c r="A4614">
        <v>0.45850000000000002</v>
      </c>
      <c r="B4614">
        <v>1.4478846153846201</v>
      </c>
      <c r="C4614" s="21">
        <f t="shared" si="145"/>
        <v>1.000000000000445E-4</v>
      </c>
      <c r="D4614" s="21">
        <f t="shared" si="146"/>
        <v>1.4478846153852644E-4</v>
      </c>
    </row>
    <row r="4615" spans="1:4">
      <c r="A4615">
        <v>0.45860000000000001</v>
      </c>
      <c r="B4615">
        <v>1.448</v>
      </c>
      <c r="C4615" s="21">
        <f t="shared" si="145"/>
        <v>9.9999999999988987E-5</v>
      </c>
      <c r="D4615" s="21">
        <f t="shared" si="146"/>
        <v>1.4479999999998406E-4</v>
      </c>
    </row>
    <row r="4616" spans="1:4">
      <c r="A4616">
        <v>0.4587</v>
      </c>
      <c r="B4616">
        <v>1.44811538461538</v>
      </c>
      <c r="C4616" s="21">
        <f t="shared" si="145"/>
        <v>9.9999999999988987E-5</v>
      </c>
      <c r="D4616" s="21">
        <f t="shared" si="146"/>
        <v>1.4481153846152207E-4</v>
      </c>
    </row>
    <row r="4617" spans="1:4">
      <c r="A4617">
        <v>0.45879999999999999</v>
      </c>
      <c r="B4617">
        <v>1.4482307692307701</v>
      </c>
      <c r="C4617" s="21">
        <f t="shared" si="145"/>
        <v>9.9999999999988987E-5</v>
      </c>
      <c r="D4617" s="21">
        <f t="shared" si="146"/>
        <v>1.4482307692306105E-4</v>
      </c>
    </row>
    <row r="4618" spans="1:4">
      <c r="A4618">
        <v>0.45889999999999997</v>
      </c>
      <c r="B4618">
        <v>1.44834615384615</v>
      </c>
      <c r="C4618" s="21">
        <f t="shared" si="145"/>
        <v>9.9999999999988987E-5</v>
      </c>
      <c r="D4618" s="21">
        <f t="shared" si="146"/>
        <v>1.4483461538459904E-4</v>
      </c>
    </row>
    <row r="4619" spans="1:4">
      <c r="A4619">
        <v>0.45900000000000002</v>
      </c>
      <c r="B4619">
        <v>1.44846153846154</v>
      </c>
      <c r="C4619" s="21">
        <f t="shared" si="145"/>
        <v>1.000000000000445E-4</v>
      </c>
      <c r="D4619" s="21">
        <f t="shared" si="146"/>
        <v>1.4484615384621847E-4</v>
      </c>
    </row>
    <row r="4620" spans="1:4">
      <c r="A4620">
        <v>0.45910000000000001</v>
      </c>
      <c r="B4620">
        <v>1.4485769230769201</v>
      </c>
      <c r="C4620" s="21">
        <f t="shared" si="145"/>
        <v>9.9999999999988987E-5</v>
      </c>
      <c r="D4620" s="21">
        <f t="shared" si="146"/>
        <v>1.4485769230767606E-4</v>
      </c>
    </row>
    <row r="4621" spans="1:4">
      <c r="A4621">
        <v>0.4592</v>
      </c>
      <c r="B4621">
        <v>1.4486923076923099</v>
      </c>
      <c r="C4621" s="21">
        <f t="shared" si="145"/>
        <v>9.9999999999988987E-5</v>
      </c>
      <c r="D4621" s="21">
        <f t="shared" si="146"/>
        <v>1.4486923076921504E-4</v>
      </c>
    </row>
    <row r="4622" spans="1:4">
      <c r="A4622">
        <v>0.45929999999999999</v>
      </c>
      <c r="B4622">
        <v>1.44880769230769</v>
      </c>
      <c r="C4622" s="21">
        <f t="shared" si="145"/>
        <v>9.9999999999988987E-5</v>
      </c>
      <c r="D4622" s="21">
        <f t="shared" si="146"/>
        <v>1.4488076923075305E-4</v>
      </c>
    </row>
    <row r="4623" spans="1:4">
      <c r="A4623">
        <v>0.45939999999999998</v>
      </c>
      <c r="B4623">
        <v>1.4489230769230801</v>
      </c>
      <c r="C4623" s="21">
        <f t="shared" si="145"/>
        <v>9.9999999999988987E-5</v>
      </c>
      <c r="D4623" s="21">
        <f t="shared" si="146"/>
        <v>1.4489230769229206E-4</v>
      </c>
    </row>
    <row r="4624" spans="1:4">
      <c r="A4624">
        <v>0.45950000000000002</v>
      </c>
      <c r="B4624">
        <v>1.4490384615384599</v>
      </c>
      <c r="C4624" s="21">
        <f t="shared" si="145"/>
        <v>1.000000000000445E-4</v>
      </c>
      <c r="D4624" s="21">
        <f t="shared" si="146"/>
        <v>1.4490384615391047E-4</v>
      </c>
    </row>
    <row r="4625" spans="1:4">
      <c r="A4625">
        <v>0.45960000000000001</v>
      </c>
      <c r="B4625">
        <v>1.44915384615385</v>
      </c>
      <c r="C4625" s="21">
        <f t="shared" si="145"/>
        <v>9.9999999999988987E-5</v>
      </c>
      <c r="D4625" s="21">
        <f t="shared" si="146"/>
        <v>1.4491538461536903E-4</v>
      </c>
    </row>
    <row r="4626" spans="1:4">
      <c r="A4626">
        <v>0.4597</v>
      </c>
      <c r="B4626">
        <v>1.4492692307692301</v>
      </c>
      <c r="C4626" s="21">
        <f t="shared" si="145"/>
        <v>9.9999999999988987E-5</v>
      </c>
      <c r="D4626" s="21">
        <f t="shared" si="146"/>
        <v>1.4492692307690704E-4</v>
      </c>
    </row>
    <row r="4627" spans="1:4">
      <c r="A4627">
        <v>0.45979999999999999</v>
      </c>
      <c r="B4627">
        <v>1.4493846153846199</v>
      </c>
      <c r="C4627" s="21">
        <f t="shared" si="145"/>
        <v>9.9999999999988987E-5</v>
      </c>
      <c r="D4627" s="21">
        <f t="shared" si="146"/>
        <v>1.4493846153844603E-4</v>
      </c>
    </row>
    <row r="4628" spans="1:4">
      <c r="A4628">
        <v>0.45989999999999998</v>
      </c>
      <c r="B4628">
        <v>1.4495</v>
      </c>
      <c r="C4628" s="21">
        <f t="shared" si="145"/>
        <v>9.9999999999988987E-5</v>
      </c>
      <c r="D4628" s="21">
        <f t="shared" si="146"/>
        <v>1.4494999999998403E-4</v>
      </c>
    </row>
    <row r="4629" spans="1:4">
      <c r="A4629">
        <v>0.46</v>
      </c>
      <c r="B4629">
        <v>1.4496153846153801</v>
      </c>
      <c r="C4629" s="21">
        <f t="shared" si="145"/>
        <v>1.000000000000445E-4</v>
      </c>
      <c r="D4629" s="21">
        <f t="shared" si="146"/>
        <v>1.4496153846160252E-4</v>
      </c>
    </row>
    <row r="4630" spans="1:4">
      <c r="A4630">
        <v>0.46010000000000001</v>
      </c>
      <c r="B4630">
        <v>1.4497307692307699</v>
      </c>
      <c r="C4630" s="21">
        <f t="shared" si="145"/>
        <v>9.9999999999988987E-5</v>
      </c>
      <c r="D4630" s="21">
        <f t="shared" si="146"/>
        <v>1.4497307692306103E-4</v>
      </c>
    </row>
    <row r="4631" spans="1:4">
      <c r="A4631">
        <v>0.4602</v>
      </c>
      <c r="B4631">
        <v>1.44984615384615</v>
      </c>
      <c r="C4631" s="21">
        <f t="shared" si="145"/>
        <v>9.9999999999988987E-5</v>
      </c>
      <c r="D4631" s="21">
        <f t="shared" si="146"/>
        <v>1.4498461538459904E-4</v>
      </c>
    </row>
    <row r="4632" spans="1:4">
      <c r="A4632">
        <v>0.46029999999999999</v>
      </c>
      <c r="B4632">
        <v>1.4499615384615401</v>
      </c>
      <c r="C4632" s="21">
        <f t="shared" si="145"/>
        <v>9.9999999999988987E-5</v>
      </c>
      <c r="D4632" s="21">
        <f t="shared" si="146"/>
        <v>1.4499615384613805E-4</v>
      </c>
    </row>
    <row r="4633" spans="1:4">
      <c r="A4633">
        <v>0.46039999999999998</v>
      </c>
      <c r="B4633">
        <v>1.4500769230769199</v>
      </c>
      <c r="C4633" s="21">
        <f t="shared" si="145"/>
        <v>9.9999999999988987E-5</v>
      </c>
      <c r="D4633" s="21">
        <f t="shared" si="146"/>
        <v>1.4500769230767603E-4</v>
      </c>
    </row>
    <row r="4634" spans="1:4">
      <c r="A4634">
        <v>0.46050000000000002</v>
      </c>
      <c r="B4634">
        <v>1.45019230769231</v>
      </c>
      <c r="C4634" s="21">
        <f t="shared" si="145"/>
        <v>1.000000000000445E-4</v>
      </c>
      <c r="D4634" s="21">
        <f t="shared" si="146"/>
        <v>1.4501923076929552E-4</v>
      </c>
    </row>
    <row r="4635" spans="1:4">
      <c r="A4635">
        <v>0.46060000000000001</v>
      </c>
      <c r="B4635">
        <v>1.4503076923076901</v>
      </c>
      <c r="C4635" s="21">
        <f t="shared" si="145"/>
        <v>9.9999999999988987E-5</v>
      </c>
      <c r="D4635" s="21">
        <f t="shared" si="146"/>
        <v>1.4503076923075303E-4</v>
      </c>
    </row>
    <row r="4636" spans="1:4">
      <c r="A4636">
        <v>0.4607</v>
      </c>
      <c r="B4636">
        <v>1.4504230769230799</v>
      </c>
      <c r="C4636" s="21">
        <f t="shared" si="145"/>
        <v>9.9999999999988987E-5</v>
      </c>
      <c r="D4636" s="21">
        <f t="shared" si="146"/>
        <v>1.4504230769229201E-4</v>
      </c>
    </row>
    <row r="4637" spans="1:4">
      <c r="A4637">
        <v>0.46079999999999999</v>
      </c>
      <c r="B4637">
        <v>1.45053846153846</v>
      </c>
      <c r="C4637" s="21">
        <f t="shared" si="145"/>
        <v>9.9999999999988987E-5</v>
      </c>
      <c r="D4637" s="21">
        <f t="shared" si="146"/>
        <v>1.4505384615383002E-4</v>
      </c>
    </row>
    <row r="4638" spans="1:4">
      <c r="A4638">
        <v>0.46089999999999998</v>
      </c>
      <c r="B4638">
        <v>1.4506538461538501</v>
      </c>
      <c r="C4638" s="21">
        <f t="shared" si="145"/>
        <v>9.9999999999988987E-5</v>
      </c>
      <c r="D4638" s="21">
        <f t="shared" si="146"/>
        <v>1.4506538461536903E-4</v>
      </c>
    </row>
    <row r="4639" spans="1:4">
      <c r="A4639">
        <v>0.46100000000000002</v>
      </c>
      <c r="B4639">
        <v>1.4507692307692299</v>
      </c>
      <c r="C4639" s="21">
        <f t="shared" ref="C4639:C4702" si="147">A4639-A4638</f>
        <v>1.000000000000445E-4</v>
      </c>
      <c r="D4639" s="21">
        <f t="shared" ref="D4639:D4702" si="148">B4639*C4639</f>
        <v>1.4507692307698755E-4</v>
      </c>
    </row>
    <row r="4640" spans="1:4">
      <c r="A4640">
        <v>0.46110000000000001</v>
      </c>
      <c r="B4640">
        <v>1.45088461538462</v>
      </c>
      <c r="C4640" s="21">
        <f t="shared" si="147"/>
        <v>9.9999999999988987E-5</v>
      </c>
      <c r="D4640" s="21">
        <f t="shared" si="148"/>
        <v>1.4508846153844603E-4</v>
      </c>
    </row>
    <row r="4641" spans="1:4">
      <c r="A4641">
        <v>0.4612</v>
      </c>
      <c r="B4641">
        <v>1.4510000000000001</v>
      </c>
      <c r="C4641" s="21">
        <f t="shared" si="147"/>
        <v>9.9999999999988987E-5</v>
      </c>
      <c r="D4641" s="21">
        <f t="shared" si="148"/>
        <v>1.4509999999998404E-4</v>
      </c>
    </row>
    <row r="4642" spans="1:4">
      <c r="A4642">
        <v>0.46129999999999999</v>
      </c>
      <c r="B4642">
        <v>1.4511153846153799</v>
      </c>
      <c r="C4642" s="21">
        <f t="shared" si="147"/>
        <v>9.9999999999988987E-5</v>
      </c>
      <c r="D4642" s="21">
        <f t="shared" si="148"/>
        <v>1.4511153846152202E-4</v>
      </c>
    </row>
    <row r="4643" spans="1:4">
      <c r="A4643">
        <v>0.46139999999999998</v>
      </c>
      <c r="B4643">
        <v>1.45123076923077</v>
      </c>
      <c r="C4643" s="21">
        <f t="shared" si="147"/>
        <v>9.9999999999988987E-5</v>
      </c>
      <c r="D4643" s="21">
        <f t="shared" si="148"/>
        <v>1.4512307692306101E-4</v>
      </c>
    </row>
    <row r="4644" spans="1:4">
      <c r="A4644">
        <v>0.46150000000000002</v>
      </c>
      <c r="B4644">
        <v>1.4513461538461501</v>
      </c>
      <c r="C4644" s="21">
        <f t="shared" si="147"/>
        <v>1.000000000000445E-4</v>
      </c>
      <c r="D4644" s="21">
        <f t="shared" si="148"/>
        <v>1.451346153846796E-4</v>
      </c>
    </row>
    <row r="4645" spans="1:4">
      <c r="A4645">
        <v>0.46160000000000001</v>
      </c>
      <c r="B4645">
        <v>1.4514615384615399</v>
      </c>
      <c r="C4645" s="21">
        <f t="shared" si="147"/>
        <v>9.9999999999988987E-5</v>
      </c>
      <c r="D4645" s="21">
        <f t="shared" si="148"/>
        <v>1.45146153846138E-4</v>
      </c>
    </row>
    <row r="4646" spans="1:4">
      <c r="A4646">
        <v>0.4617</v>
      </c>
      <c r="B4646">
        <v>1.45157692307692</v>
      </c>
      <c r="C4646" s="21">
        <f t="shared" si="147"/>
        <v>9.9999999999988987E-5</v>
      </c>
      <c r="D4646" s="21">
        <f t="shared" si="148"/>
        <v>1.4515769230767601E-4</v>
      </c>
    </row>
    <row r="4647" spans="1:4">
      <c r="A4647">
        <v>0.46179999999999999</v>
      </c>
      <c r="B4647">
        <v>1.4516923076923101</v>
      </c>
      <c r="C4647" s="21">
        <f t="shared" si="147"/>
        <v>9.9999999999988987E-5</v>
      </c>
      <c r="D4647" s="21">
        <f t="shared" si="148"/>
        <v>1.4516923076921502E-4</v>
      </c>
    </row>
    <row r="4648" spans="1:4">
      <c r="A4648">
        <v>0.46189999999999998</v>
      </c>
      <c r="B4648">
        <v>1.4518076923076899</v>
      </c>
      <c r="C4648" s="21">
        <f t="shared" si="147"/>
        <v>9.9999999999988987E-5</v>
      </c>
      <c r="D4648" s="21">
        <f t="shared" si="148"/>
        <v>1.45180769230753E-4</v>
      </c>
    </row>
    <row r="4649" spans="1:4">
      <c r="A4649">
        <v>0.46200000000000002</v>
      </c>
      <c r="B4649">
        <v>1.45192307692308</v>
      </c>
      <c r="C4649" s="21">
        <f t="shared" si="147"/>
        <v>1.000000000000445E-4</v>
      </c>
      <c r="D4649" s="21">
        <f t="shared" si="148"/>
        <v>1.451923076923726E-4</v>
      </c>
    </row>
    <row r="4650" spans="1:4">
      <c r="A4650">
        <v>0.46210000000000001</v>
      </c>
      <c r="B4650">
        <v>1.4520384615384601</v>
      </c>
      <c r="C4650" s="21">
        <f t="shared" si="147"/>
        <v>9.9999999999988987E-5</v>
      </c>
      <c r="D4650" s="21">
        <f t="shared" si="148"/>
        <v>1.4520384615383003E-4</v>
      </c>
    </row>
    <row r="4651" spans="1:4">
      <c r="A4651">
        <v>0.4622</v>
      </c>
      <c r="B4651">
        <v>1.4521538461538499</v>
      </c>
      <c r="C4651" s="21">
        <f t="shared" si="147"/>
        <v>9.9999999999988987E-5</v>
      </c>
      <c r="D4651" s="21">
        <f t="shared" si="148"/>
        <v>1.4521538461536898E-4</v>
      </c>
    </row>
    <row r="4652" spans="1:4">
      <c r="A4652">
        <v>0.46229999999999999</v>
      </c>
      <c r="B4652">
        <v>1.45226923076923</v>
      </c>
      <c r="C4652" s="21">
        <f t="shared" si="147"/>
        <v>9.9999999999988987E-5</v>
      </c>
      <c r="D4652" s="21">
        <f t="shared" si="148"/>
        <v>1.4522692307690699E-4</v>
      </c>
    </row>
    <row r="4653" spans="1:4">
      <c r="A4653">
        <v>0.46239999999999998</v>
      </c>
      <c r="B4653">
        <v>1.45238461538462</v>
      </c>
      <c r="C4653" s="21">
        <f t="shared" si="147"/>
        <v>9.9999999999988987E-5</v>
      </c>
      <c r="D4653" s="21">
        <f t="shared" si="148"/>
        <v>1.4523846153844601E-4</v>
      </c>
    </row>
    <row r="4654" spans="1:4">
      <c r="A4654">
        <v>0.46250000000000002</v>
      </c>
      <c r="B4654">
        <v>1.4524999999999999</v>
      </c>
      <c r="C4654" s="21">
        <f t="shared" si="147"/>
        <v>1.000000000000445E-4</v>
      </c>
      <c r="D4654" s="21">
        <f t="shared" si="148"/>
        <v>1.4525000000006463E-4</v>
      </c>
    </row>
    <row r="4655" spans="1:4">
      <c r="A4655">
        <v>0.46260000000000001</v>
      </c>
      <c r="B4655">
        <v>1.45261538461538</v>
      </c>
      <c r="C4655" s="21">
        <f t="shared" si="147"/>
        <v>9.9999999999988987E-5</v>
      </c>
      <c r="D4655" s="21">
        <f t="shared" si="148"/>
        <v>1.45261538461522E-4</v>
      </c>
    </row>
    <row r="4656" spans="1:4">
      <c r="A4656">
        <v>0.4627</v>
      </c>
      <c r="B4656">
        <v>1.45273076923077</v>
      </c>
      <c r="C4656" s="21">
        <f t="shared" si="147"/>
        <v>9.9999999999988987E-5</v>
      </c>
      <c r="D4656" s="21">
        <f t="shared" si="148"/>
        <v>1.4527307692306101E-4</v>
      </c>
    </row>
    <row r="4657" spans="1:4">
      <c r="A4657">
        <v>0.46279999999999999</v>
      </c>
      <c r="B4657">
        <v>1.4528461538461499</v>
      </c>
      <c r="C4657" s="21">
        <f t="shared" si="147"/>
        <v>9.9999999999988987E-5</v>
      </c>
      <c r="D4657" s="21">
        <f t="shared" si="148"/>
        <v>1.4528461538459899E-4</v>
      </c>
    </row>
    <row r="4658" spans="1:4">
      <c r="A4658">
        <v>0.46289999999999998</v>
      </c>
      <c r="B4658">
        <v>1.45296153846154</v>
      </c>
      <c r="C4658" s="21">
        <f t="shared" si="147"/>
        <v>9.9999999999988987E-5</v>
      </c>
      <c r="D4658" s="21">
        <f t="shared" si="148"/>
        <v>1.45296153846138E-4</v>
      </c>
    </row>
    <row r="4659" spans="1:4">
      <c r="A4659">
        <v>0.46300000000000002</v>
      </c>
      <c r="B4659">
        <v>1.45307692307692</v>
      </c>
      <c r="C4659" s="21">
        <f t="shared" si="147"/>
        <v>1.000000000000445E-4</v>
      </c>
      <c r="D4659" s="21">
        <f t="shared" si="148"/>
        <v>1.4530769230775665E-4</v>
      </c>
    </row>
    <row r="4660" spans="1:4">
      <c r="A4660">
        <v>0.46310000000000001</v>
      </c>
      <c r="B4660">
        <v>1.4531923076923099</v>
      </c>
      <c r="C4660" s="21">
        <f t="shared" si="147"/>
        <v>9.9999999999988987E-5</v>
      </c>
      <c r="D4660" s="21">
        <f t="shared" si="148"/>
        <v>1.4531923076921497E-4</v>
      </c>
    </row>
    <row r="4661" spans="1:4">
      <c r="A4661">
        <v>0.4632</v>
      </c>
      <c r="B4661">
        <v>1.45330769230769</v>
      </c>
      <c r="C4661" s="21">
        <f t="shared" si="147"/>
        <v>9.9999999999988987E-5</v>
      </c>
      <c r="D4661" s="21">
        <f t="shared" si="148"/>
        <v>1.4533076923075298E-4</v>
      </c>
    </row>
    <row r="4662" spans="1:4">
      <c r="A4662">
        <v>0.46329999999999999</v>
      </c>
      <c r="B4662">
        <v>1.45342307692308</v>
      </c>
      <c r="C4662" s="21">
        <f t="shared" si="147"/>
        <v>9.9999999999988987E-5</v>
      </c>
      <c r="D4662" s="21">
        <f t="shared" si="148"/>
        <v>1.4534230769229199E-4</v>
      </c>
    </row>
    <row r="4663" spans="1:4">
      <c r="A4663">
        <v>0.46339999999999998</v>
      </c>
      <c r="B4663">
        <v>1.4535384615384599</v>
      </c>
      <c r="C4663" s="21">
        <f t="shared" si="147"/>
        <v>9.9999999999988987E-5</v>
      </c>
      <c r="D4663" s="21">
        <f t="shared" si="148"/>
        <v>1.4535384615382998E-4</v>
      </c>
    </row>
    <row r="4664" spans="1:4">
      <c r="A4664">
        <v>0.46350000000000002</v>
      </c>
      <c r="B4664">
        <v>1.45365384615385</v>
      </c>
      <c r="C4664" s="21">
        <f t="shared" si="147"/>
        <v>1.000000000000445E-4</v>
      </c>
      <c r="D4664" s="21">
        <f t="shared" si="148"/>
        <v>1.4536538461544968E-4</v>
      </c>
    </row>
    <row r="4665" spans="1:4">
      <c r="A4665">
        <v>0.46360000000000001</v>
      </c>
      <c r="B4665">
        <v>1.45376923076923</v>
      </c>
      <c r="C4665" s="21">
        <f t="shared" si="147"/>
        <v>9.9999999999988987E-5</v>
      </c>
      <c r="D4665" s="21">
        <f t="shared" si="148"/>
        <v>1.45376923076907E-4</v>
      </c>
    </row>
    <row r="4666" spans="1:4">
      <c r="A4666">
        <v>0.4637</v>
      </c>
      <c r="B4666">
        <v>1.4538846153846201</v>
      </c>
      <c r="C4666" s="21">
        <f t="shared" si="147"/>
        <v>9.9999999999988987E-5</v>
      </c>
      <c r="D4666" s="21">
        <f t="shared" si="148"/>
        <v>1.4538846153844601E-4</v>
      </c>
    </row>
    <row r="4667" spans="1:4">
      <c r="A4667">
        <v>0.46379999999999999</v>
      </c>
      <c r="B4667">
        <v>1.454</v>
      </c>
      <c r="C4667" s="21">
        <f t="shared" si="147"/>
        <v>9.9999999999988987E-5</v>
      </c>
      <c r="D4667" s="21">
        <f t="shared" si="148"/>
        <v>1.4539999999998399E-4</v>
      </c>
    </row>
    <row r="4668" spans="1:4">
      <c r="A4668">
        <v>0.46389999999999998</v>
      </c>
      <c r="B4668">
        <v>1.45411538461538</v>
      </c>
      <c r="C4668" s="21">
        <f t="shared" si="147"/>
        <v>9.9999999999988987E-5</v>
      </c>
      <c r="D4668" s="21">
        <f t="shared" si="148"/>
        <v>1.45411538461522E-4</v>
      </c>
    </row>
    <row r="4669" spans="1:4">
      <c r="A4669">
        <v>0.46400000000000002</v>
      </c>
      <c r="B4669">
        <v>1.4542307692307701</v>
      </c>
      <c r="C4669" s="21">
        <f t="shared" si="147"/>
        <v>1.000000000000445E-4</v>
      </c>
      <c r="D4669" s="21">
        <f t="shared" si="148"/>
        <v>1.4542307692314173E-4</v>
      </c>
    </row>
    <row r="4670" spans="1:4">
      <c r="A4670">
        <v>0.46410000000000001</v>
      </c>
      <c r="B4670">
        <v>1.45434615384615</v>
      </c>
      <c r="C4670" s="21">
        <f t="shared" si="147"/>
        <v>9.9999999999988987E-5</v>
      </c>
      <c r="D4670" s="21">
        <f t="shared" si="148"/>
        <v>1.4543461538459897E-4</v>
      </c>
    </row>
    <row r="4671" spans="1:4">
      <c r="A4671">
        <v>0.4642</v>
      </c>
      <c r="B4671">
        <v>1.45446153846154</v>
      </c>
      <c r="C4671" s="21">
        <f t="shared" si="147"/>
        <v>9.9999999999988987E-5</v>
      </c>
      <c r="D4671" s="21">
        <f t="shared" si="148"/>
        <v>1.4544615384613798E-4</v>
      </c>
    </row>
    <row r="4672" spans="1:4">
      <c r="A4672">
        <v>0.46429999999999999</v>
      </c>
      <c r="B4672">
        <v>1.4545769230769201</v>
      </c>
      <c r="C4672" s="21">
        <f t="shared" si="147"/>
        <v>9.9999999999988987E-5</v>
      </c>
      <c r="D4672" s="21">
        <f t="shared" si="148"/>
        <v>1.4545769230767599E-4</v>
      </c>
    </row>
    <row r="4673" spans="1:4">
      <c r="A4673">
        <v>0.46439999999999998</v>
      </c>
      <c r="B4673">
        <v>1.4546923076923099</v>
      </c>
      <c r="C4673" s="21">
        <f t="shared" si="147"/>
        <v>9.9999999999988987E-5</v>
      </c>
      <c r="D4673" s="21">
        <f t="shared" si="148"/>
        <v>1.4546923076921498E-4</v>
      </c>
    </row>
    <row r="4674" spans="1:4">
      <c r="A4674">
        <v>0.46450000000000002</v>
      </c>
      <c r="B4674">
        <v>1.45480769230769</v>
      </c>
      <c r="C4674" s="21">
        <f t="shared" si="147"/>
        <v>1.000000000000445E-4</v>
      </c>
      <c r="D4674" s="21">
        <f t="shared" si="148"/>
        <v>1.4548076923083373E-4</v>
      </c>
    </row>
    <row r="4675" spans="1:4">
      <c r="A4675">
        <v>0.46460000000000001</v>
      </c>
      <c r="B4675">
        <v>1.4549230769230801</v>
      </c>
      <c r="C4675" s="21">
        <f t="shared" si="147"/>
        <v>9.9999999999988987E-5</v>
      </c>
      <c r="D4675" s="21">
        <f t="shared" si="148"/>
        <v>1.45492307692292E-4</v>
      </c>
    </row>
    <row r="4676" spans="1:4">
      <c r="A4676">
        <v>0.4647</v>
      </c>
      <c r="B4676">
        <v>1.4550384615384599</v>
      </c>
      <c r="C4676" s="21">
        <f t="shared" si="147"/>
        <v>9.9999999999988987E-5</v>
      </c>
      <c r="D4676" s="21">
        <f t="shared" si="148"/>
        <v>1.4550384615382998E-4</v>
      </c>
    </row>
    <row r="4677" spans="1:4">
      <c r="A4677">
        <v>0.46479999999999999</v>
      </c>
      <c r="B4677">
        <v>1.45515384615385</v>
      </c>
      <c r="C4677" s="21">
        <f t="shared" si="147"/>
        <v>9.9999999999988987E-5</v>
      </c>
      <c r="D4677" s="21">
        <f t="shared" si="148"/>
        <v>1.4551538461536896E-4</v>
      </c>
    </row>
    <row r="4678" spans="1:4">
      <c r="A4678">
        <v>0.46489999999999998</v>
      </c>
      <c r="B4678">
        <v>1.4552692307692301</v>
      </c>
      <c r="C4678" s="21">
        <f t="shared" si="147"/>
        <v>9.9999999999988987E-5</v>
      </c>
      <c r="D4678" s="21">
        <f t="shared" si="148"/>
        <v>1.4552692307690697E-4</v>
      </c>
    </row>
    <row r="4679" spans="1:4">
      <c r="A4679">
        <v>0.46500000000000002</v>
      </c>
      <c r="B4679">
        <v>1.4553846153846199</v>
      </c>
      <c r="C4679" s="21">
        <f t="shared" si="147"/>
        <v>1.000000000000445E-4</v>
      </c>
      <c r="D4679" s="21">
        <f t="shared" si="148"/>
        <v>1.4553846153852676E-4</v>
      </c>
    </row>
    <row r="4680" spans="1:4">
      <c r="A4680">
        <v>0.46510000000000001</v>
      </c>
      <c r="B4680">
        <v>1.4555</v>
      </c>
      <c r="C4680" s="21">
        <f t="shared" si="147"/>
        <v>9.9999999999988987E-5</v>
      </c>
      <c r="D4680" s="21">
        <f t="shared" si="148"/>
        <v>1.4554999999998397E-4</v>
      </c>
    </row>
    <row r="4681" spans="1:4">
      <c r="A4681">
        <v>0.4652</v>
      </c>
      <c r="B4681">
        <v>1.4556153846153801</v>
      </c>
      <c r="C4681" s="21">
        <f t="shared" si="147"/>
        <v>9.9999999999988987E-5</v>
      </c>
      <c r="D4681" s="21">
        <f t="shared" si="148"/>
        <v>1.4556153846152198E-4</v>
      </c>
    </row>
    <row r="4682" spans="1:4">
      <c r="A4682">
        <v>0.46529999999999999</v>
      </c>
      <c r="B4682">
        <v>1.4557307692307699</v>
      </c>
      <c r="C4682" s="21">
        <f t="shared" si="147"/>
        <v>9.9999999999988987E-5</v>
      </c>
      <c r="D4682" s="21">
        <f t="shared" si="148"/>
        <v>1.4557307692306096E-4</v>
      </c>
    </row>
    <row r="4683" spans="1:4">
      <c r="A4683">
        <v>0.46539999999999998</v>
      </c>
      <c r="B4683">
        <v>1.45584615384615</v>
      </c>
      <c r="C4683" s="21">
        <f t="shared" si="147"/>
        <v>9.9999999999988987E-5</v>
      </c>
      <c r="D4683" s="21">
        <f t="shared" si="148"/>
        <v>1.4558461538459897E-4</v>
      </c>
    </row>
    <row r="4684" spans="1:4">
      <c r="A4684">
        <v>0.46550000000000002</v>
      </c>
      <c r="B4684">
        <v>1.4559615384615401</v>
      </c>
      <c r="C4684" s="21">
        <f t="shared" si="147"/>
        <v>1.000000000000445E-4</v>
      </c>
      <c r="D4684" s="21">
        <f t="shared" si="148"/>
        <v>1.4559615384621878E-4</v>
      </c>
    </row>
    <row r="4685" spans="1:4">
      <c r="A4685">
        <v>0.46560000000000001</v>
      </c>
      <c r="B4685">
        <v>1.4560769230769199</v>
      </c>
      <c r="C4685" s="21">
        <f t="shared" si="147"/>
        <v>9.9999999999988987E-5</v>
      </c>
      <c r="D4685" s="21">
        <f t="shared" si="148"/>
        <v>1.4560769230767597E-4</v>
      </c>
    </row>
    <row r="4686" spans="1:4">
      <c r="A4686">
        <v>0.4657</v>
      </c>
      <c r="B4686">
        <v>1.45619230769231</v>
      </c>
      <c r="C4686" s="21">
        <f t="shared" si="147"/>
        <v>9.9999999999988987E-5</v>
      </c>
      <c r="D4686" s="21">
        <f t="shared" si="148"/>
        <v>1.4561923076921495E-4</v>
      </c>
    </row>
    <row r="4687" spans="1:4">
      <c r="A4687">
        <v>0.46579999999999999</v>
      </c>
      <c r="B4687">
        <v>1.4563076923076901</v>
      </c>
      <c r="C4687" s="21">
        <f t="shared" si="147"/>
        <v>9.9999999999988987E-5</v>
      </c>
      <c r="D4687" s="21">
        <f t="shared" si="148"/>
        <v>1.4563076923075296E-4</v>
      </c>
    </row>
    <row r="4688" spans="1:4">
      <c r="A4688">
        <v>0.46589999999999998</v>
      </c>
      <c r="B4688">
        <v>1.4564230769230799</v>
      </c>
      <c r="C4688" s="21">
        <f t="shared" si="147"/>
        <v>9.9999999999988987E-5</v>
      </c>
      <c r="D4688" s="21">
        <f t="shared" si="148"/>
        <v>1.4564230769229195E-4</v>
      </c>
    </row>
    <row r="4689" spans="1:4">
      <c r="A4689">
        <v>0.46600000000000003</v>
      </c>
      <c r="B4689">
        <v>1.45653846153846</v>
      </c>
      <c r="C4689" s="21">
        <f t="shared" si="147"/>
        <v>1.000000000000445E-4</v>
      </c>
      <c r="D4689" s="21">
        <f t="shared" si="148"/>
        <v>1.4565384615391081E-4</v>
      </c>
    </row>
    <row r="4690" spans="1:4">
      <c r="A4690">
        <v>0.46610000000000001</v>
      </c>
      <c r="B4690">
        <v>1.4566538461538501</v>
      </c>
      <c r="C4690" s="21">
        <f t="shared" si="147"/>
        <v>9.9999999999988987E-5</v>
      </c>
      <c r="D4690" s="21">
        <f t="shared" si="148"/>
        <v>1.4566538461536897E-4</v>
      </c>
    </row>
    <row r="4691" spans="1:4">
      <c r="A4691">
        <v>0.4662</v>
      </c>
      <c r="B4691">
        <v>1.4567692307692299</v>
      </c>
      <c r="C4691" s="21">
        <f t="shared" si="147"/>
        <v>9.9999999999988987E-5</v>
      </c>
      <c r="D4691" s="21">
        <f t="shared" si="148"/>
        <v>1.4567692307690695E-4</v>
      </c>
    </row>
    <row r="4692" spans="1:4">
      <c r="A4692">
        <v>0.46629999999999999</v>
      </c>
      <c r="B4692">
        <v>1.45688461538462</v>
      </c>
      <c r="C4692" s="21">
        <f t="shared" si="147"/>
        <v>9.9999999999988987E-5</v>
      </c>
      <c r="D4692" s="21">
        <f t="shared" si="148"/>
        <v>1.4568846153844596E-4</v>
      </c>
    </row>
    <row r="4693" spans="1:4">
      <c r="A4693">
        <v>0.46639999999999998</v>
      </c>
      <c r="B4693">
        <v>1.4570000000000001</v>
      </c>
      <c r="C4693" s="21">
        <f t="shared" si="147"/>
        <v>9.9999999999988987E-5</v>
      </c>
      <c r="D4693" s="21">
        <f t="shared" si="148"/>
        <v>1.4569999999998397E-4</v>
      </c>
    </row>
    <row r="4694" spans="1:4">
      <c r="A4694">
        <v>0.46650000000000003</v>
      </c>
      <c r="B4694">
        <v>1.4571153846153799</v>
      </c>
      <c r="C4694" s="21">
        <f t="shared" si="147"/>
        <v>1.000000000000445E-4</v>
      </c>
      <c r="D4694" s="21">
        <f t="shared" si="148"/>
        <v>1.4571153846160284E-4</v>
      </c>
    </row>
    <row r="4695" spans="1:4">
      <c r="A4695">
        <v>0.46660000000000001</v>
      </c>
      <c r="B4695">
        <v>1.45723076923077</v>
      </c>
      <c r="C4695" s="21">
        <f t="shared" si="147"/>
        <v>9.9999999999988987E-5</v>
      </c>
      <c r="D4695" s="21">
        <f t="shared" si="148"/>
        <v>1.4572307692306094E-4</v>
      </c>
    </row>
    <row r="4696" spans="1:4">
      <c r="A4696">
        <v>0.4667</v>
      </c>
      <c r="B4696">
        <v>1.4573461538461501</v>
      </c>
      <c r="C4696" s="21">
        <f t="shared" si="147"/>
        <v>9.9999999999988987E-5</v>
      </c>
      <c r="D4696" s="21">
        <f t="shared" si="148"/>
        <v>1.4573461538459895E-4</v>
      </c>
    </row>
    <row r="4697" spans="1:4">
      <c r="A4697">
        <v>0.46679999999999999</v>
      </c>
      <c r="B4697">
        <v>1.4574615384615399</v>
      </c>
      <c r="C4697" s="21">
        <f t="shared" si="147"/>
        <v>9.9999999999988987E-5</v>
      </c>
      <c r="D4697" s="21">
        <f t="shared" si="148"/>
        <v>1.4574615384613793E-4</v>
      </c>
    </row>
    <row r="4698" spans="1:4">
      <c r="A4698">
        <v>0.46689999999999998</v>
      </c>
      <c r="B4698">
        <v>1.45757692307692</v>
      </c>
      <c r="C4698" s="21">
        <f t="shared" si="147"/>
        <v>9.9999999999988987E-5</v>
      </c>
      <c r="D4698" s="21">
        <f t="shared" si="148"/>
        <v>1.4575769230767594E-4</v>
      </c>
    </row>
    <row r="4699" spans="1:4">
      <c r="A4699">
        <v>0.46700000000000003</v>
      </c>
      <c r="B4699">
        <v>1.4576923076923101</v>
      </c>
      <c r="C4699" s="21">
        <f t="shared" si="147"/>
        <v>1.000000000000445E-4</v>
      </c>
      <c r="D4699" s="21">
        <f t="shared" si="148"/>
        <v>1.4576923076929586E-4</v>
      </c>
    </row>
    <row r="4700" spans="1:4">
      <c r="A4700">
        <v>0.46710000000000002</v>
      </c>
      <c r="B4700">
        <v>1.4578076923076899</v>
      </c>
      <c r="C4700" s="21">
        <f t="shared" si="147"/>
        <v>9.9999999999988987E-5</v>
      </c>
      <c r="D4700" s="21">
        <f t="shared" si="148"/>
        <v>1.4578076923075294E-4</v>
      </c>
    </row>
    <row r="4701" spans="1:4">
      <c r="A4701">
        <v>0.4672</v>
      </c>
      <c r="B4701">
        <v>1.45792307692308</v>
      </c>
      <c r="C4701" s="21">
        <f t="shared" si="147"/>
        <v>9.9999999999988987E-5</v>
      </c>
      <c r="D4701" s="21">
        <f t="shared" si="148"/>
        <v>1.4579230769229195E-4</v>
      </c>
    </row>
    <row r="4702" spans="1:4">
      <c r="A4702">
        <v>0.46729999999999999</v>
      </c>
      <c r="B4702">
        <v>1.4580384615384601</v>
      </c>
      <c r="C4702" s="21">
        <f t="shared" si="147"/>
        <v>9.9999999999988987E-5</v>
      </c>
      <c r="D4702" s="21">
        <f t="shared" si="148"/>
        <v>1.4580384615382996E-4</v>
      </c>
    </row>
    <row r="4703" spans="1:4">
      <c r="A4703">
        <v>0.46739999999999998</v>
      </c>
      <c r="B4703">
        <v>1.4581538461538499</v>
      </c>
      <c r="C4703" s="21">
        <f t="shared" ref="C4703:C4766" si="149">A4703-A4702</f>
        <v>9.9999999999988987E-5</v>
      </c>
      <c r="D4703" s="21">
        <f t="shared" ref="D4703:D4766" si="150">B4703*C4703</f>
        <v>1.4581538461536894E-4</v>
      </c>
    </row>
    <row r="4704" spans="1:4">
      <c r="A4704">
        <v>0.46750000000000003</v>
      </c>
      <c r="B4704">
        <v>1.45826923076923</v>
      </c>
      <c r="C4704" s="21">
        <f t="shared" si="149"/>
        <v>1.000000000000445E-4</v>
      </c>
      <c r="D4704" s="21">
        <f t="shared" si="150"/>
        <v>1.4582692307698789E-4</v>
      </c>
    </row>
    <row r="4705" spans="1:4">
      <c r="A4705">
        <v>0.46760000000000002</v>
      </c>
      <c r="B4705">
        <v>1.4583846153846201</v>
      </c>
      <c r="C4705" s="21">
        <f t="shared" si="149"/>
        <v>9.9999999999988987E-5</v>
      </c>
      <c r="D4705" s="21">
        <f t="shared" si="150"/>
        <v>1.4583846153844594E-4</v>
      </c>
    </row>
    <row r="4706" spans="1:4">
      <c r="A4706">
        <v>0.4677</v>
      </c>
      <c r="B4706">
        <v>1.4584999999999999</v>
      </c>
      <c r="C4706" s="21">
        <f t="shared" si="149"/>
        <v>9.9999999999988987E-5</v>
      </c>
      <c r="D4706" s="21">
        <f t="shared" si="150"/>
        <v>1.4584999999998392E-4</v>
      </c>
    </row>
    <row r="4707" spans="1:4">
      <c r="A4707">
        <v>0.46779999999999999</v>
      </c>
      <c r="B4707">
        <v>1.45861538461538</v>
      </c>
      <c r="C4707" s="21">
        <f t="shared" si="149"/>
        <v>9.9999999999988987E-5</v>
      </c>
      <c r="D4707" s="21">
        <f t="shared" si="150"/>
        <v>1.4586153846152193E-4</v>
      </c>
    </row>
    <row r="4708" spans="1:4">
      <c r="A4708">
        <v>0.46789999999999998</v>
      </c>
      <c r="B4708">
        <v>1.4587307692307701</v>
      </c>
      <c r="C4708" s="21">
        <f t="shared" si="149"/>
        <v>9.9999999999988987E-5</v>
      </c>
      <c r="D4708" s="21">
        <f t="shared" si="150"/>
        <v>1.4587307692306094E-4</v>
      </c>
    </row>
    <row r="4709" spans="1:4">
      <c r="A4709">
        <v>0.46800000000000003</v>
      </c>
      <c r="B4709">
        <v>1.4588461538461499</v>
      </c>
      <c r="C4709" s="21">
        <f t="shared" si="149"/>
        <v>1.000000000000445E-4</v>
      </c>
      <c r="D4709" s="21">
        <f t="shared" si="150"/>
        <v>1.4588461538467991E-4</v>
      </c>
    </row>
    <row r="4710" spans="1:4">
      <c r="A4710">
        <v>0.46810000000000002</v>
      </c>
      <c r="B4710">
        <v>1.45896153846154</v>
      </c>
      <c r="C4710" s="21">
        <f t="shared" si="149"/>
        <v>9.9999999999988987E-5</v>
      </c>
      <c r="D4710" s="21">
        <f t="shared" si="150"/>
        <v>1.4589615384613794E-4</v>
      </c>
    </row>
    <row r="4711" spans="1:4">
      <c r="A4711">
        <v>0.46820000000000001</v>
      </c>
      <c r="B4711">
        <v>1.4590769230769201</v>
      </c>
      <c r="C4711" s="21">
        <f t="shared" si="149"/>
        <v>9.9999999999988987E-5</v>
      </c>
      <c r="D4711" s="21">
        <f t="shared" si="150"/>
        <v>1.4590769230767595E-4</v>
      </c>
    </row>
    <row r="4712" spans="1:4">
      <c r="A4712">
        <v>0.46829999999999999</v>
      </c>
      <c r="B4712">
        <v>1.4591923076923099</v>
      </c>
      <c r="C4712" s="21">
        <f t="shared" si="149"/>
        <v>9.9999999999988987E-5</v>
      </c>
      <c r="D4712" s="21">
        <f t="shared" si="150"/>
        <v>1.4591923076921493E-4</v>
      </c>
    </row>
    <row r="4713" spans="1:4">
      <c r="A4713">
        <v>0.46839999999999998</v>
      </c>
      <c r="B4713">
        <v>1.45930769230769</v>
      </c>
      <c r="C4713" s="21">
        <f t="shared" si="149"/>
        <v>9.9999999999988987E-5</v>
      </c>
      <c r="D4713" s="21">
        <f t="shared" si="150"/>
        <v>1.4593076923075291E-4</v>
      </c>
    </row>
    <row r="4714" spans="1:4">
      <c r="A4714">
        <v>0.46850000000000003</v>
      </c>
      <c r="B4714">
        <v>1.45942307692308</v>
      </c>
      <c r="C4714" s="21">
        <f t="shared" si="149"/>
        <v>1.000000000000445E-4</v>
      </c>
      <c r="D4714" s="21">
        <f t="shared" si="150"/>
        <v>1.4594230769237294E-4</v>
      </c>
    </row>
    <row r="4715" spans="1:4">
      <c r="A4715">
        <v>0.46860000000000002</v>
      </c>
      <c r="B4715">
        <v>1.4595384615384599</v>
      </c>
      <c r="C4715" s="21">
        <f t="shared" si="149"/>
        <v>9.9999999999988987E-5</v>
      </c>
      <c r="D4715" s="21">
        <f t="shared" si="150"/>
        <v>1.4595384615382991E-4</v>
      </c>
    </row>
    <row r="4716" spans="1:4">
      <c r="A4716">
        <v>0.46870000000000001</v>
      </c>
      <c r="B4716">
        <v>1.45965384615385</v>
      </c>
      <c r="C4716" s="21">
        <f t="shared" si="149"/>
        <v>9.9999999999988987E-5</v>
      </c>
      <c r="D4716" s="21">
        <f t="shared" si="150"/>
        <v>1.4596538461536892E-4</v>
      </c>
    </row>
    <row r="4717" spans="1:4">
      <c r="A4717">
        <v>0.46879999999999999</v>
      </c>
      <c r="B4717">
        <v>1.45976923076923</v>
      </c>
      <c r="C4717" s="21">
        <f t="shared" si="149"/>
        <v>9.9999999999988987E-5</v>
      </c>
      <c r="D4717" s="21">
        <f t="shared" si="150"/>
        <v>1.4597692307690693E-4</v>
      </c>
    </row>
    <row r="4718" spans="1:4">
      <c r="A4718">
        <v>0.46889999999999998</v>
      </c>
      <c r="B4718">
        <v>1.4598846153846201</v>
      </c>
      <c r="C4718" s="21">
        <f t="shared" si="149"/>
        <v>9.9999999999988987E-5</v>
      </c>
      <c r="D4718" s="21">
        <f t="shared" si="150"/>
        <v>1.4598846153844594E-4</v>
      </c>
    </row>
    <row r="4719" spans="1:4">
      <c r="A4719">
        <v>0.46899999999999997</v>
      </c>
      <c r="B4719">
        <v>1.46</v>
      </c>
      <c r="C4719" s="21">
        <f t="shared" si="149"/>
        <v>9.9999999999988987E-5</v>
      </c>
      <c r="D4719" s="21">
        <f t="shared" si="150"/>
        <v>1.4599999999998392E-4</v>
      </c>
    </row>
    <row r="4720" spans="1:4">
      <c r="A4720">
        <v>0.46910000000000002</v>
      </c>
      <c r="B4720">
        <v>1.4600487804878</v>
      </c>
      <c r="C4720" s="21">
        <f t="shared" si="149"/>
        <v>1.000000000000445E-4</v>
      </c>
      <c r="D4720" s="21">
        <f t="shared" si="150"/>
        <v>1.4600487804884496E-4</v>
      </c>
    </row>
    <row r="4721" spans="1:4">
      <c r="A4721">
        <v>0.46920000000000001</v>
      </c>
      <c r="B4721">
        <v>1.4600975609756099</v>
      </c>
      <c r="C4721" s="21">
        <f t="shared" si="149"/>
        <v>9.9999999999988987E-5</v>
      </c>
      <c r="D4721" s="21">
        <f t="shared" si="150"/>
        <v>1.460097560975449E-4</v>
      </c>
    </row>
    <row r="4722" spans="1:4">
      <c r="A4722">
        <v>0.46929999999999999</v>
      </c>
      <c r="B4722">
        <v>1.4601463414634099</v>
      </c>
      <c r="C4722" s="21">
        <f t="shared" si="149"/>
        <v>9.9999999999988987E-5</v>
      </c>
      <c r="D4722" s="21">
        <f t="shared" si="150"/>
        <v>1.4601463414632492E-4</v>
      </c>
    </row>
    <row r="4723" spans="1:4">
      <c r="A4723">
        <v>0.46939999999999998</v>
      </c>
      <c r="B4723">
        <v>1.4601951219512199</v>
      </c>
      <c r="C4723" s="21">
        <f t="shared" si="149"/>
        <v>9.9999999999988987E-5</v>
      </c>
      <c r="D4723" s="21">
        <f t="shared" si="150"/>
        <v>1.4601951219510591E-4</v>
      </c>
    </row>
    <row r="4724" spans="1:4">
      <c r="A4724">
        <v>0.46949999999999997</v>
      </c>
      <c r="B4724">
        <v>1.4602439024390199</v>
      </c>
      <c r="C4724" s="21">
        <f t="shared" si="149"/>
        <v>9.9999999999988987E-5</v>
      </c>
      <c r="D4724" s="21">
        <f t="shared" si="150"/>
        <v>1.4602439024388592E-4</v>
      </c>
    </row>
    <row r="4725" spans="1:4">
      <c r="A4725">
        <v>0.46960000000000002</v>
      </c>
      <c r="B4725">
        <v>1.4602926829268299</v>
      </c>
      <c r="C4725" s="21">
        <f t="shared" si="149"/>
        <v>1.000000000000445E-4</v>
      </c>
      <c r="D4725" s="21">
        <f t="shared" si="150"/>
        <v>1.4602926829274796E-4</v>
      </c>
    </row>
    <row r="4726" spans="1:4">
      <c r="A4726">
        <v>0.46970000000000001</v>
      </c>
      <c r="B4726">
        <v>1.4603414634146299</v>
      </c>
      <c r="C4726" s="21">
        <f t="shared" si="149"/>
        <v>9.9999999999988987E-5</v>
      </c>
      <c r="D4726" s="21">
        <f t="shared" si="150"/>
        <v>1.460341463414469E-4</v>
      </c>
    </row>
    <row r="4727" spans="1:4">
      <c r="A4727">
        <v>0.4698</v>
      </c>
      <c r="B4727">
        <v>1.4603902439024401</v>
      </c>
      <c r="C4727" s="21">
        <f t="shared" si="149"/>
        <v>9.9999999999988987E-5</v>
      </c>
      <c r="D4727" s="21">
        <f t="shared" si="150"/>
        <v>1.4603902439022792E-4</v>
      </c>
    </row>
    <row r="4728" spans="1:4">
      <c r="A4728">
        <v>0.46989999999999998</v>
      </c>
      <c r="B4728">
        <v>1.4604390243902401</v>
      </c>
      <c r="C4728" s="21">
        <f t="shared" si="149"/>
        <v>9.9999999999988987E-5</v>
      </c>
      <c r="D4728" s="21">
        <f t="shared" si="150"/>
        <v>1.4604390243900793E-4</v>
      </c>
    </row>
    <row r="4729" spans="1:4">
      <c r="A4729">
        <v>0.47</v>
      </c>
      <c r="B4729">
        <v>1.4604878048780501</v>
      </c>
      <c r="C4729" s="21">
        <f t="shared" si="149"/>
        <v>9.9999999999988987E-5</v>
      </c>
      <c r="D4729" s="21">
        <f t="shared" si="150"/>
        <v>1.4604878048778892E-4</v>
      </c>
    </row>
    <row r="4730" spans="1:4">
      <c r="A4730">
        <v>0.47010000000000002</v>
      </c>
      <c r="B4730">
        <v>1.4605365853658501</v>
      </c>
      <c r="C4730" s="21">
        <f t="shared" si="149"/>
        <v>1.000000000000445E-4</v>
      </c>
      <c r="D4730" s="21">
        <f t="shared" si="150"/>
        <v>1.4605365853665001E-4</v>
      </c>
    </row>
    <row r="4731" spans="1:4">
      <c r="A4731">
        <v>0.47020000000000001</v>
      </c>
      <c r="B4731">
        <v>1.4605853658536601</v>
      </c>
      <c r="C4731" s="21">
        <f t="shared" si="149"/>
        <v>9.9999999999988987E-5</v>
      </c>
      <c r="D4731" s="21">
        <f t="shared" si="150"/>
        <v>1.4605853658534993E-4</v>
      </c>
    </row>
    <row r="4732" spans="1:4">
      <c r="A4732">
        <v>0.4703</v>
      </c>
      <c r="B4732">
        <v>1.46063414634146</v>
      </c>
      <c r="C4732" s="21">
        <f t="shared" si="149"/>
        <v>9.9999999999988987E-5</v>
      </c>
      <c r="D4732" s="21">
        <f t="shared" si="150"/>
        <v>1.4606341463412991E-4</v>
      </c>
    </row>
    <row r="4733" spans="1:4">
      <c r="A4733">
        <v>0.47039999999999998</v>
      </c>
      <c r="B4733">
        <v>1.46068292682927</v>
      </c>
      <c r="C4733" s="21">
        <f t="shared" si="149"/>
        <v>9.9999999999988987E-5</v>
      </c>
      <c r="D4733" s="21">
        <f t="shared" si="150"/>
        <v>1.4606829268291091E-4</v>
      </c>
    </row>
    <row r="4734" spans="1:4">
      <c r="A4734">
        <v>0.47049999999999997</v>
      </c>
      <c r="B4734">
        <v>1.46073170731707</v>
      </c>
      <c r="C4734" s="21">
        <f t="shared" si="149"/>
        <v>9.9999999999988987E-5</v>
      </c>
      <c r="D4734" s="21">
        <f t="shared" si="150"/>
        <v>1.4607317073169092E-4</v>
      </c>
    </row>
    <row r="4735" spans="1:4">
      <c r="A4735">
        <v>0.47060000000000002</v>
      </c>
      <c r="B4735">
        <v>1.46078048780488</v>
      </c>
      <c r="C4735" s="21">
        <f t="shared" si="149"/>
        <v>1.000000000000445E-4</v>
      </c>
      <c r="D4735" s="21">
        <f t="shared" si="150"/>
        <v>1.4607804878055301E-4</v>
      </c>
    </row>
    <row r="4736" spans="1:4">
      <c r="A4736">
        <v>0.47070000000000001</v>
      </c>
      <c r="B4736">
        <v>1.46082926829268</v>
      </c>
      <c r="C4736" s="21">
        <f t="shared" si="149"/>
        <v>9.9999999999988987E-5</v>
      </c>
      <c r="D4736" s="21">
        <f t="shared" si="150"/>
        <v>1.4608292682925192E-4</v>
      </c>
    </row>
    <row r="4737" spans="1:4">
      <c r="A4737">
        <v>0.4708</v>
      </c>
      <c r="B4737">
        <v>1.46087804878049</v>
      </c>
      <c r="C4737" s="21">
        <f t="shared" si="149"/>
        <v>9.9999999999988987E-5</v>
      </c>
      <c r="D4737" s="21">
        <f t="shared" si="150"/>
        <v>1.4608780487803291E-4</v>
      </c>
    </row>
    <row r="4738" spans="1:4">
      <c r="A4738">
        <v>0.47089999999999999</v>
      </c>
      <c r="B4738">
        <v>1.46092682926829</v>
      </c>
      <c r="C4738" s="21">
        <f t="shared" si="149"/>
        <v>9.9999999999988987E-5</v>
      </c>
      <c r="D4738" s="21">
        <f t="shared" si="150"/>
        <v>1.460926829268129E-4</v>
      </c>
    </row>
    <row r="4739" spans="1:4">
      <c r="A4739">
        <v>0.47099999999999997</v>
      </c>
      <c r="B4739">
        <v>1.4609756097561</v>
      </c>
      <c r="C4739" s="21">
        <f t="shared" si="149"/>
        <v>9.9999999999988987E-5</v>
      </c>
      <c r="D4739" s="21">
        <f t="shared" si="150"/>
        <v>1.4609756097559392E-4</v>
      </c>
    </row>
    <row r="4740" spans="1:4">
      <c r="A4740">
        <v>0.47110000000000002</v>
      </c>
      <c r="B4740">
        <v>1.4610243902439</v>
      </c>
      <c r="C4740" s="21">
        <f t="shared" si="149"/>
        <v>1.000000000000445E-4</v>
      </c>
      <c r="D4740" s="21">
        <f t="shared" si="150"/>
        <v>1.4610243902445501E-4</v>
      </c>
    </row>
    <row r="4741" spans="1:4">
      <c r="A4741">
        <v>0.47120000000000001</v>
      </c>
      <c r="B4741">
        <v>1.4610731707317099</v>
      </c>
      <c r="C4741" s="21">
        <f t="shared" si="149"/>
        <v>9.9999999999988987E-5</v>
      </c>
      <c r="D4741" s="21">
        <f t="shared" si="150"/>
        <v>1.461073170731549E-4</v>
      </c>
    </row>
    <row r="4742" spans="1:4">
      <c r="A4742">
        <v>0.4713</v>
      </c>
      <c r="B4742">
        <v>1.4611219512195099</v>
      </c>
      <c r="C4742" s="21">
        <f t="shared" si="149"/>
        <v>9.9999999999988987E-5</v>
      </c>
      <c r="D4742" s="21">
        <f t="shared" si="150"/>
        <v>1.4611219512193491E-4</v>
      </c>
    </row>
    <row r="4743" spans="1:4">
      <c r="A4743">
        <v>0.47139999999999999</v>
      </c>
      <c r="B4743">
        <v>1.4611707317073199</v>
      </c>
      <c r="C4743" s="21">
        <f t="shared" si="149"/>
        <v>9.9999999999988987E-5</v>
      </c>
      <c r="D4743" s="21">
        <f t="shared" si="150"/>
        <v>1.461170731707159E-4</v>
      </c>
    </row>
    <row r="4744" spans="1:4">
      <c r="A4744">
        <v>0.47149999999999997</v>
      </c>
      <c r="B4744">
        <v>1.4612195121951199</v>
      </c>
      <c r="C4744" s="21">
        <f t="shared" si="149"/>
        <v>9.9999999999988987E-5</v>
      </c>
      <c r="D4744" s="21">
        <f t="shared" si="150"/>
        <v>1.4612195121949589E-4</v>
      </c>
    </row>
    <row r="4745" spans="1:4">
      <c r="A4745">
        <v>0.47160000000000002</v>
      </c>
      <c r="B4745">
        <v>1.4612682926829299</v>
      </c>
      <c r="C4745" s="21">
        <f t="shared" si="149"/>
        <v>1.000000000000445E-4</v>
      </c>
      <c r="D4745" s="21">
        <f t="shared" si="150"/>
        <v>1.4612682926835801E-4</v>
      </c>
    </row>
    <row r="4746" spans="1:4">
      <c r="A4746">
        <v>0.47170000000000001</v>
      </c>
      <c r="B4746">
        <v>1.4613170731707299</v>
      </c>
      <c r="C4746" s="21">
        <f t="shared" si="149"/>
        <v>9.9999999999988987E-5</v>
      </c>
      <c r="D4746" s="21">
        <f t="shared" si="150"/>
        <v>1.461317073170569E-4</v>
      </c>
    </row>
    <row r="4747" spans="1:4">
      <c r="A4747">
        <v>0.4718</v>
      </c>
      <c r="B4747">
        <v>1.4613658536585401</v>
      </c>
      <c r="C4747" s="21">
        <f t="shared" si="149"/>
        <v>9.9999999999988987E-5</v>
      </c>
      <c r="D4747" s="21">
        <f t="shared" si="150"/>
        <v>1.4613658536583791E-4</v>
      </c>
    </row>
    <row r="4748" spans="1:4">
      <c r="A4748">
        <v>0.47189999999999999</v>
      </c>
      <c r="B4748">
        <v>1.4614146341463401</v>
      </c>
      <c r="C4748" s="21">
        <f t="shared" si="149"/>
        <v>9.9999999999988987E-5</v>
      </c>
      <c r="D4748" s="21">
        <f t="shared" si="150"/>
        <v>1.4614146341461793E-4</v>
      </c>
    </row>
    <row r="4749" spans="1:4">
      <c r="A4749">
        <v>0.47199999999999998</v>
      </c>
      <c r="B4749">
        <v>1.4614634146341501</v>
      </c>
      <c r="C4749" s="21">
        <f t="shared" si="149"/>
        <v>9.9999999999988987E-5</v>
      </c>
      <c r="D4749" s="21">
        <f t="shared" si="150"/>
        <v>1.4614634146339892E-4</v>
      </c>
    </row>
    <row r="4750" spans="1:4">
      <c r="A4750">
        <v>0.47210000000000002</v>
      </c>
      <c r="B4750">
        <v>1.4615121951219501</v>
      </c>
      <c r="C4750" s="21">
        <f t="shared" si="149"/>
        <v>1.000000000000445E-4</v>
      </c>
      <c r="D4750" s="21">
        <f t="shared" si="150"/>
        <v>1.4615121951226003E-4</v>
      </c>
    </row>
    <row r="4751" spans="1:4">
      <c r="A4751">
        <v>0.47220000000000001</v>
      </c>
      <c r="B4751">
        <v>1.4615609756097601</v>
      </c>
      <c r="C4751" s="21">
        <f t="shared" si="149"/>
        <v>9.9999999999988987E-5</v>
      </c>
      <c r="D4751" s="21">
        <f t="shared" si="150"/>
        <v>1.4615609756095992E-4</v>
      </c>
    </row>
    <row r="4752" spans="1:4">
      <c r="A4752">
        <v>0.4723</v>
      </c>
      <c r="B4752">
        <v>1.4616097560975601</v>
      </c>
      <c r="C4752" s="21">
        <f t="shared" si="149"/>
        <v>9.9999999999988987E-5</v>
      </c>
      <c r="D4752" s="21">
        <f t="shared" si="150"/>
        <v>1.4616097560973991E-4</v>
      </c>
    </row>
    <row r="4753" spans="1:4">
      <c r="A4753">
        <v>0.47239999999999999</v>
      </c>
      <c r="B4753">
        <v>1.46165853658537</v>
      </c>
      <c r="C4753" s="21">
        <f t="shared" si="149"/>
        <v>9.9999999999988987E-5</v>
      </c>
      <c r="D4753" s="21">
        <f t="shared" si="150"/>
        <v>1.461658536585209E-4</v>
      </c>
    </row>
    <row r="4754" spans="1:4">
      <c r="A4754">
        <v>0.47249999999999998</v>
      </c>
      <c r="B4754">
        <v>1.46170731707317</v>
      </c>
      <c r="C4754" s="21">
        <f t="shared" si="149"/>
        <v>9.9999999999988987E-5</v>
      </c>
      <c r="D4754" s="21">
        <f t="shared" si="150"/>
        <v>1.4617073170730091E-4</v>
      </c>
    </row>
    <row r="4755" spans="1:4">
      <c r="A4755">
        <v>0.47260000000000002</v>
      </c>
      <c r="B4755">
        <v>1.46175609756098</v>
      </c>
      <c r="C4755" s="21">
        <f t="shared" si="149"/>
        <v>1.000000000000445E-4</v>
      </c>
      <c r="D4755" s="21">
        <f t="shared" si="150"/>
        <v>1.4617560975616306E-4</v>
      </c>
    </row>
    <row r="4756" spans="1:4">
      <c r="A4756">
        <v>0.47270000000000001</v>
      </c>
      <c r="B4756">
        <v>1.46180487804878</v>
      </c>
      <c r="C4756" s="21">
        <f t="shared" si="149"/>
        <v>9.9999999999988987E-5</v>
      </c>
      <c r="D4756" s="21">
        <f t="shared" si="150"/>
        <v>1.4618048780486189E-4</v>
      </c>
    </row>
    <row r="4757" spans="1:4">
      <c r="A4757">
        <v>0.4728</v>
      </c>
      <c r="B4757">
        <v>1.46185365853659</v>
      </c>
      <c r="C4757" s="21">
        <f t="shared" si="149"/>
        <v>9.9999999999988987E-5</v>
      </c>
      <c r="D4757" s="21">
        <f t="shared" si="150"/>
        <v>1.4618536585364291E-4</v>
      </c>
    </row>
    <row r="4758" spans="1:4">
      <c r="A4758">
        <v>0.47289999999999999</v>
      </c>
      <c r="B4758">
        <v>1.46190243902439</v>
      </c>
      <c r="C4758" s="21">
        <f t="shared" si="149"/>
        <v>9.9999999999988987E-5</v>
      </c>
      <c r="D4758" s="21">
        <f t="shared" si="150"/>
        <v>1.461902439024229E-4</v>
      </c>
    </row>
    <row r="4759" spans="1:4">
      <c r="A4759">
        <v>0.47299999999999998</v>
      </c>
      <c r="B4759">
        <v>1.4619512195122</v>
      </c>
      <c r="C4759" s="21">
        <f t="shared" si="149"/>
        <v>9.9999999999988987E-5</v>
      </c>
      <c r="D4759" s="21">
        <f t="shared" si="150"/>
        <v>1.4619512195120389E-4</v>
      </c>
    </row>
    <row r="4760" spans="1:4">
      <c r="A4760">
        <v>0.47310000000000002</v>
      </c>
      <c r="B4760">
        <v>1.462</v>
      </c>
      <c r="C4760" s="21">
        <f t="shared" si="149"/>
        <v>1.000000000000445E-4</v>
      </c>
      <c r="D4760" s="21">
        <f t="shared" si="150"/>
        <v>1.4620000000006506E-4</v>
      </c>
    </row>
    <row r="4761" spans="1:4">
      <c r="A4761">
        <v>0.47320000000000001</v>
      </c>
      <c r="B4761">
        <v>1.46204878048781</v>
      </c>
      <c r="C4761" s="21">
        <f t="shared" si="149"/>
        <v>9.9999999999988987E-5</v>
      </c>
      <c r="D4761" s="21">
        <f t="shared" si="150"/>
        <v>1.4620487804876489E-4</v>
      </c>
    </row>
    <row r="4762" spans="1:4">
      <c r="A4762">
        <v>0.4733</v>
      </c>
      <c r="B4762">
        <v>1.4620975609756099</v>
      </c>
      <c r="C4762" s="21">
        <f t="shared" si="149"/>
        <v>9.9999999999988987E-5</v>
      </c>
      <c r="D4762" s="21">
        <f t="shared" si="150"/>
        <v>1.4620975609754488E-4</v>
      </c>
    </row>
    <row r="4763" spans="1:4">
      <c r="A4763">
        <v>0.47339999999999999</v>
      </c>
      <c r="B4763">
        <v>1.4621463414634099</v>
      </c>
      <c r="C4763" s="21">
        <f t="shared" si="149"/>
        <v>9.9999999999988987E-5</v>
      </c>
      <c r="D4763" s="21">
        <f t="shared" si="150"/>
        <v>1.4621463414632489E-4</v>
      </c>
    </row>
    <row r="4764" spans="1:4">
      <c r="A4764">
        <v>0.47349999999999998</v>
      </c>
      <c r="B4764">
        <v>1.4621951219512199</v>
      </c>
      <c r="C4764" s="21">
        <f t="shared" si="149"/>
        <v>9.9999999999988987E-5</v>
      </c>
      <c r="D4764" s="21">
        <f t="shared" si="150"/>
        <v>1.4621951219510589E-4</v>
      </c>
    </row>
    <row r="4765" spans="1:4">
      <c r="A4765">
        <v>0.47360000000000002</v>
      </c>
      <c r="B4765">
        <v>1.4622439024390199</v>
      </c>
      <c r="C4765" s="21">
        <f t="shared" si="149"/>
        <v>1.000000000000445E-4</v>
      </c>
      <c r="D4765" s="21">
        <f t="shared" si="150"/>
        <v>1.4622439024396705E-4</v>
      </c>
    </row>
    <row r="4766" spans="1:4">
      <c r="A4766">
        <v>0.47370000000000001</v>
      </c>
      <c r="B4766">
        <v>1.4622926829268299</v>
      </c>
      <c r="C4766" s="21">
        <f t="shared" si="149"/>
        <v>9.9999999999988987E-5</v>
      </c>
      <c r="D4766" s="21">
        <f t="shared" si="150"/>
        <v>1.4622926829266689E-4</v>
      </c>
    </row>
    <row r="4767" spans="1:4">
      <c r="A4767">
        <v>0.4738</v>
      </c>
      <c r="B4767">
        <v>1.4623414634146299</v>
      </c>
      <c r="C4767" s="21">
        <f t="shared" ref="C4767:C4830" si="151">A4767-A4766</f>
        <v>9.9999999999988987E-5</v>
      </c>
      <c r="D4767" s="21">
        <f t="shared" ref="D4767:D4830" si="152">B4767*C4767</f>
        <v>1.4623414634144688E-4</v>
      </c>
    </row>
    <row r="4768" spans="1:4">
      <c r="A4768">
        <v>0.47389999999999999</v>
      </c>
      <c r="B4768">
        <v>1.4623902439024401</v>
      </c>
      <c r="C4768" s="21">
        <f t="shared" si="151"/>
        <v>9.9999999999988987E-5</v>
      </c>
      <c r="D4768" s="21">
        <f t="shared" si="152"/>
        <v>1.462390243902279E-4</v>
      </c>
    </row>
    <row r="4769" spans="1:4">
      <c r="A4769">
        <v>0.47399999999999998</v>
      </c>
      <c r="B4769">
        <v>1.4624390243902401</v>
      </c>
      <c r="C4769" s="21">
        <f t="shared" si="151"/>
        <v>9.9999999999988987E-5</v>
      </c>
      <c r="D4769" s="21">
        <f t="shared" si="152"/>
        <v>1.4624390243900791E-4</v>
      </c>
    </row>
    <row r="4770" spans="1:4">
      <c r="A4770">
        <v>0.47410000000000002</v>
      </c>
      <c r="B4770">
        <v>1.4624878048780501</v>
      </c>
      <c r="C4770" s="21">
        <f t="shared" si="151"/>
        <v>1.000000000000445E-4</v>
      </c>
      <c r="D4770" s="21">
        <f t="shared" si="152"/>
        <v>1.4624878048787008E-4</v>
      </c>
    </row>
    <row r="4771" spans="1:4">
      <c r="A4771">
        <v>0.47420000000000001</v>
      </c>
      <c r="B4771">
        <v>1.4625365853658501</v>
      </c>
      <c r="C4771" s="21">
        <f t="shared" si="151"/>
        <v>9.9999999999988987E-5</v>
      </c>
      <c r="D4771" s="21">
        <f t="shared" si="152"/>
        <v>1.4625365853656889E-4</v>
      </c>
    </row>
    <row r="4772" spans="1:4">
      <c r="A4772">
        <v>0.4743</v>
      </c>
      <c r="B4772">
        <v>1.4625853658536601</v>
      </c>
      <c r="C4772" s="21">
        <f t="shared" si="151"/>
        <v>9.9999999999988987E-5</v>
      </c>
      <c r="D4772" s="21">
        <f t="shared" si="152"/>
        <v>1.4625853658534991E-4</v>
      </c>
    </row>
    <row r="4773" spans="1:4">
      <c r="A4773">
        <v>0.47439999999999999</v>
      </c>
      <c r="B4773">
        <v>1.4626341463414601</v>
      </c>
      <c r="C4773" s="21">
        <f t="shared" si="151"/>
        <v>9.9999999999988987E-5</v>
      </c>
      <c r="D4773" s="21">
        <f t="shared" si="152"/>
        <v>1.4626341463412989E-4</v>
      </c>
    </row>
    <row r="4774" spans="1:4">
      <c r="A4774">
        <v>0.47449999999999998</v>
      </c>
      <c r="B4774">
        <v>1.46268292682927</v>
      </c>
      <c r="C4774" s="21">
        <f t="shared" si="151"/>
        <v>9.9999999999988987E-5</v>
      </c>
      <c r="D4774" s="21">
        <f t="shared" si="152"/>
        <v>1.4626829268291088E-4</v>
      </c>
    </row>
    <row r="4775" spans="1:4">
      <c r="A4775">
        <v>0.47460000000000002</v>
      </c>
      <c r="B4775">
        <v>1.46273170731707</v>
      </c>
      <c r="C4775" s="21">
        <f t="shared" si="151"/>
        <v>1.000000000000445E-4</v>
      </c>
      <c r="D4775" s="21">
        <f t="shared" si="152"/>
        <v>1.462731707317721E-4</v>
      </c>
    </row>
    <row r="4776" spans="1:4">
      <c r="A4776">
        <v>0.47470000000000001</v>
      </c>
      <c r="B4776">
        <v>1.46278048780488</v>
      </c>
      <c r="C4776" s="21">
        <f t="shared" si="151"/>
        <v>9.9999999999988987E-5</v>
      </c>
      <c r="D4776" s="21">
        <f t="shared" si="152"/>
        <v>1.4627804878047189E-4</v>
      </c>
    </row>
    <row r="4777" spans="1:4">
      <c r="A4777">
        <v>0.4748</v>
      </c>
      <c r="B4777">
        <v>1.46282926829268</v>
      </c>
      <c r="C4777" s="21">
        <f t="shared" si="151"/>
        <v>9.9999999999988987E-5</v>
      </c>
      <c r="D4777" s="21">
        <f t="shared" si="152"/>
        <v>1.462829268292519E-4</v>
      </c>
    </row>
    <row r="4778" spans="1:4">
      <c r="A4778">
        <v>0.47489999999999999</v>
      </c>
      <c r="B4778">
        <v>1.46287804878049</v>
      </c>
      <c r="C4778" s="21">
        <f t="shared" si="151"/>
        <v>9.9999999999988987E-5</v>
      </c>
      <c r="D4778" s="21">
        <f t="shared" si="152"/>
        <v>1.4628780487803289E-4</v>
      </c>
    </row>
    <row r="4779" spans="1:4">
      <c r="A4779">
        <v>0.47499999999999998</v>
      </c>
      <c r="B4779">
        <v>1.46292682926829</v>
      </c>
      <c r="C4779" s="21">
        <f t="shared" si="151"/>
        <v>9.9999999999988987E-5</v>
      </c>
      <c r="D4779" s="21">
        <f t="shared" si="152"/>
        <v>1.4629268292681288E-4</v>
      </c>
    </row>
    <row r="4780" spans="1:4">
      <c r="A4780">
        <v>0.47510000000000002</v>
      </c>
      <c r="B4780">
        <v>1.4629756097561</v>
      </c>
      <c r="C4780" s="21">
        <f t="shared" si="151"/>
        <v>1.000000000000445E-4</v>
      </c>
      <c r="D4780" s="21">
        <f t="shared" si="152"/>
        <v>1.462975609756751E-4</v>
      </c>
    </row>
    <row r="4781" spans="1:4">
      <c r="A4781">
        <v>0.47520000000000001</v>
      </c>
      <c r="B4781">
        <v>1.4630243902439</v>
      </c>
      <c r="C4781" s="21">
        <f t="shared" si="151"/>
        <v>9.9999999999988987E-5</v>
      </c>
      <c r="D4781" s="21">
        <f t="shared" si="152"/>
        <v>1.4630243902437389E-4</v>
      </c>
    </row>
    <row r="4782" spans="1:4">
      <c r="A4782">
        <v>0.4753</v>
      </c>
      <c r="B4782">
        <v>1.4630731707317099</v>
      </c>
      <c r="C4782" s="21">
        <f t="shared" si="151"/>
        <v>9.9999999999988987E-5</v>
      </c>
      <c r="D4782" s="21">
        <f t="shared" si="152"/>
        <v>1.4630731707315488E-4</v>
      </c>
    </row>
    <row r="4783" spans="1:4">
      <c r="A4783">
        <v>0.47539999999999999</v>
      </c>
      <c r="B4783">
        <v>1.4631219512195099</v>
      </c>
      <c r="C4783" s="21">
        <f t="shared" si="151"/>
        <v>9.9999999999988987E-5</v>
      </c>
      <c r="D4783" s="21">
        <f t="shared" si="152"/>
        <v>1.4631219512193489E-4</v>
      </c>
    </row>
    <row r="4784" spans="1:4">
      <c r="A4784">
        <v>0.47549999999999998</v>
      </c>
      <c r="B4784">
        <v>1.4631707317073199</v>
      </c>
      <c r="C4784" s="21">
        <f t="shared" si="151"/>
        <v>9.9999999999988987E-5</v>
      </c>
      <c r="D4784" s="21">
        <f t="shared" si="152"/>
        <v>1.4631707317071588E-4</v>
      </c>
    </row>
    <row r="4785" spans="1:4">
      <c r="A4785">
        <v>0.47560000000000002</v>
      </c>
      <c r="B4785">
        <v>1.4632195121951199</v>
      </c>
      <c r="C4785" s="21">
        <f t="shared" si="151"/>
        <v>1.000000000000445E-4</v>
      </c>
      <c r="D4785" s="21">
        <f t="shared" si="152"/>
        <v>1.463219512195771E-4</v>
      </c>
    </row>
    <row r="4786" spans="1:4">
      <c r="A4786">
        <v>0.47570000000000001</v>
      </c>
      <c r="B4786">
        <v>1.4632682926829299</v>
      </c>
      <c r="C4786" s="21">
        <f t="shared" si="151"/>
        <v>9.9999999999988987E-5</v>
      </c>
      <c r="D4786" s="21">
        <f t="shared" si="152"/>
        <v>1.4632682926827689E-4</v>
      </c>
    </row>
    <row r="4787" spans="1:4">
      <c r="A4787">
        <v>0.4758</v>
      </c>
      <c r="B4787">
        <v>1.4633170731707299</v>
      </c>
      <c r="C4787" s="21">
        <f t="shared" si="151"/>
        <v>9.9999999999988987E-5</v>
      </c>
      <c r="D4787" s="21">
        <f t="shared" si="152"/>
        <v>1.4633170731705687E-4</v>
      </c>
    </row>
    <row r="4788" spans="1:4">
      <c r="A4788">
        <v>0.47589999999999999</v>
      </c>
      <c r="B4788">
        <v>1.4633658536585401</v>
      </c>
      <c r="C4788" s="21">
        <f t="shared" si="151"/>
        <v>9.9999999999988987E-5</v>
      </c>
      <c r="D4788" s="21">
        <f t="shared" si="152"/>
        <v>1.4633658536583789E-4</v>
      </c>
    </row>
    <row r="4789" spans="1:4">
      <c r="A4789">
        <v>0.47599999999999998</v>
      </c>
      <c r="B4789">
        <v>1.4634146341463401</v>
      </c>
      <c r="C4789" s="21">
        <f t="shared" si="151"/>
        <v>9.9999999999988987E-5</v>
      </c>
      <c r="D4789" s="21">
        <f t="shared" si="152"/>
        <v>1.463414634146179E-4</v>
      </c>
    </row>
    <row r="4790" spans="1:4">
      <c r="A4790">
        <v>0.47610000000000002</v>
      </c>
      <c r="B4790">
        <v>1.4634634146341501</v>
      </c>
      <c r="C4790" s="21">
        <f t="shared" si="151"/>
        <v>1.000000000000445E-4</v>
      </c>
      <c r="D4790" s="21">
        <f t="shared" si="152"/>
        <v>1.4634634146348013E-4</v>
      </c>
    </row>
    <row r="4791" spans="1:4">
      <c r="A4791">
        <v>0.47620000000000001</v>
      </c>
      <c r="B4791">
        <v>1.4635121951219501</v>
      </c>
      <c r="C4791" s="21">
        <f t="shared" si="151"/>
        <v>9.9999999999988987E-5</v>
      </c>
      <c r="D4791" s="21">
        <f t="shared" si="152"/>
        <v>1.4635121951217888E-4</v>
      </c>
    </row>
    <row r="4792" spans="1:4">
      <c r="A4792">
        <v>0.4763</v>
      </c>
      <c r="B4792">
        <v>1.4635609756097601</v>
      </c>
      <c r="C4792" s="21">
        <f t="shared" si="151"/>
        <v>9.9999999999988987E-5</v>
      </c>
      <c r="D4792" s="21">
        <f t="shared" si="152"/>
        <v>1.463560975609599E-4</v>
      </c>
    </row>
    <row r="4793" spans="1:4">
      <c r="A4793">
        <v>0.47639999999999999</v>
      </c>
      <c r="B4793">
        <v>1.4636097560975601</v>
      </c>
      <c r="C4793" s="21">
        <f t="shared" si="151"/>
        <v>9.9999999999988987E-5</v>
      </c>
      <c r="D4793" s="21">
        <f t="shared" si="152"/>
        <v>1.4636097560973989E-4</v>
      </c>
    </row>
    <row r="4794" spans="1:4">
      <c r="A4794">
        <v>0.47649999999999998</v>
      </c>
      <c r="B4794">
        <v>1.46365853658537</v>
      </c>
      <c r="C4794" s="21">
        <f t="shared" si="151"/>
        <v>9.9999999999988987E-5</v>
      </c>
      <c r="D4794" s="21">
        <f t="shared" si="152"/>
        <v>1.4636585365852088E-4</v>
      </c>
    </row>
    <row r="4795" spans="1:4">
      <c r="A4795">
        <v>0.47660000000000002</v>
      </c>
      <c r="B4795">
        <v>1.46370731707317</v>
      </c>
      <c r="C4795" s="21">
        <f t="shared" si="151"/>
        <v>1.000000000000445E-4</v>
      </c>
      <c r="D4795" s="21">
        <f t="shared" si="152"/>
        <v>1.4637073170738213E-4</v>
      </c>
    </row>
    <row r="4796" spans="1:4">
      <c r="A4796">
        <v>0.47670000000000001</v>
      </c>
      <c r="B4796">
        <v>1.46375609756098</v>
      </c>
      <c r="C4796" s="21">
        <f t="shared" si="151"/>
        <v>9.9999999999988987E-5</v>
      </c>
      <c r="D4796" s="21">
        <f t="shared" si="152"/>
        <v>1.4637560975608188E-4</v>
      </c>
    </row>
    <row r="4797" spans="1:4">
      <c r="A4797">
        <v>0.4768</v>
      </c>
      <c r="B4797">
        <v>1.46380487804878</v>
      </c>
      <c r="C4797" s="21">
        <f t="shared" si="151"/>
        <v>9.9999999999988987E-5</v>
      </c>
      <c r="D4797" s="21">
        <f t="shared" si="152"/>
        <v>1.4638048780486187E-4</v>
      </c>
    </row>
    <row r="4798" spans="1:4">
      <c r="A4798">
        <v>0.47689999999999999</v>
      </c>
      <c r="B4798">
        <v>1.46385365853659</v>
      </c>
      <c r="C4798" s="21">
        <f t="shared" si="151"/>
        <v>9.9999999999988987E-5</v>
      </c>
      <c r="D4798" s="21">
        <f t="shared" si="152"/>
        <v>1.4638536585364289E-4</v>
      </c>
    </row>
    <row r="4799" spans="1:4">
      <c r="A4799">
        <v>0.47699999999999998</v>
      </c>
      <c r="B4799">
        <v>1.46390243902439</v>
      </c>
      <c r="C4799" s="21">
        <f t="shared" si="151"/>
        <v>9.9999999999988987E-5</v>
      </c>
      <c r="D4799" s="21">
        <f t="shared" si="152"/>
        <v>1.4639024390242288E-4</v>
      </c>
    </row>
    <row r="4800" spans="1:4">
      <c r="A4800">
        <v>0.47710000000000002</v>
      </c>
      <c r="B4800">
        <v>1.4639512195122</v>
      </c>
      <c r="C4800" s="21">
        <f t="shared" si="151"/>
        <v>1.000000000000445E-4</v>
      </c>
      <c r="D4800" s="21">
        <f t="shared" si="152"/>
        <v>1.4639512195128513E-4</v>
      </c>
    </row>
    <row r="4801" spans="1:4">
      <c r="A4801">
        <v>0.47720000000000001</v>
      </c>
      <c r="B4801">
        <v>1.464</v>
      </c>
      <c r="C4801" s="21">
        <f t="shared" si="151"/>
        <v>9.9999999999988987E-5</v>
      </c>
      <c r="D4801" s="21">
        <f t="shared" si="152"/>
        <v>1.4639999999998388E-4</v>
      </c>
    </row>
    <row r="4802" spans="1:4">
      <c r="A4802">
        <v>0.4773</v>
      </c>
      <c r="B4802">
        <v>1.46404878048781</v>
      </c>
      <c r="C4802" s="21">
        <f t="shared" si="151"/>
        <v>9.9999999999988987E-5</v>
      </c>
      <c r="D4802" s="21">
        <f t="shared" si="152"/>
        <v>1.4640487804876487E-4</v>
      </c>
    </row>
    <row r="4803" spans="1:4">
      <c r="A4803">
        <v>0.47739999999999999</v>
      </c>
      <c r="B4803">
        <v>1.4640975609756099</v>
      </c>
      <c r="C4803" s="21">
        <f t="shared" si="151"/>
        <v>9.9999999999988987E-5</v>
      </c>
      <c r="D4803" s="21">
        <f t="shared" si="152"/>
        <v>1.4640975609754486E-4</v>
      </c>
    </row>
    <row r="4804" spans="1:4">
      <c r="A4804">
        <v>0.47749999999999998</v>
      </c>
      <c r="B4804">
        <v>1.4641463414634099</v>
      </c>
      <c r="C4804" s="21">
        <f t="shared" si="151"/>
        <v>9.9999999999988987E-5</v>
      </c>
      <c r="D4804" s="21">
        <f t="shared" si="152"/>
        <v>1.4641463414632487E-4</v>
      </c>
    </row>
    <row r="4805" spans="1:4">
      <c r="A4805">
        <v>0.47760000000000002</v>
      </c>
      <c r="B4805">
        <v>1.4641951219512199</v>
      </c>
      <c r="C4805" s="21">
        <f t="shared" si="151"/>
        <v>1.000000000000445E-4</v>
      </c>
      <c r="D4805" s="21">
        <f t="shared" si="152"/>
        <v>1.4641951219518715E-4</v>
      </c>
    </row>
    <row r="4806" spans="1:4">
      <c r="A4806">
        <v>0.47770000000000001</v>
      </c>
      <c r="B4806">
        <v>1.4642439024390199</v>
      </c>
      <c r="C4806" s="21">
        <f t="shared" si="151"/>
        <v>9.9999999999988987E-5</v>
      </c>
      <c r="D4806" s="21">
        <f t="shared" si="152"/>
        <v>1.4642439024388588E-4</v>
      </c>
    </row>
    <row r="4807" spans="1:4">
      <c r="A4807">
        <v>0.4778</v>
      </c>
      <c r="B4807">
        <v>1.4642926829268299</v>
      </c>
      <c r="C4807" s="21">
        <f t="shared" si="151"/>
        <v>9.9999999999988987E-5</v>
      </c>
      <c r="D4807" s="21">
        <f t="shared" si="152"/>
        <v>1.4642926829266687E-4</v>
      </c>
    </row>
    <row r="4808" spans="1:4">
      <c r="A4808">
        <v>0.47789999999999999</v>
      </c>
      <c r="B4808">
        <v>1.4643414634146299</v>
      </c>
      <c r="C4808" s="21">
        <f t="shared" si="151"/>
        <v>9.9999999999988987E-5</v>
      </c>
      <c r="D4808" s="21">
        <f t="shared" si="152"/>
        <v>1.4643414634144686E-4</v>
      </c>
    </row>
    <row r="4809" spans="1:4">
      <c r="A4809">
        <v>0.47799999999999998</v>
      </c>
      <c r="B4809">
        <v>1.4643902439024401</v>
      </c>
      <c r="C4809" s="21">
        <f t="shared" si="151"/>
        <v>9.9999999999988987E-5</v>
      </c>
      <c r="D4809" s="21">
        <f t="shared" si="152"/>
        <v>1.4643902439022787E-4</v>
      </c>
    </row>
    <row r="4810" spans="1:4">
      <c r="A4810">
        <v>0.47810000000000002</v>
      </c>
      <c r="B4810">
        <v>1.4644390243902401</v>
      </c>
      <c r="C4810" s="21">
        <f t="shared" si="151"/>
        <v>1.000000000000445E-4</v>
      </c>
      <c r="D4810" s="21">
        <f t="shared" si="152"/>
        <v>1.4644390243908918E-4</v>
      </c>
    </row>
    <row r="4811" spans="1:4">
      <c r="A4811">
        <v>0.47820000000000001</v>
      </c>
      <c r="B4811">
        <v>1.4644878048780501</v>
      </c>
      <c r="C4811" s="21">
        <f t="shared" si="151"/>
        <v>9.9999999999988987E-5</v>
      </c>
      <c r="D4811" s="21">
        <f t="shared" si="152"/>
        <v>1.4644878048778888E-4</v>
      </c>
    </row>
    <row r="4812" spans="1:4">
      <c r="A4812">
        <v>0.4783</v>
      </c>
      <c r="B4812">
        <v>1.4645365853658501</v>
      </c>
      <c r="C4812" s="21">
        <f t="shared" si="151"/>
        <v>9.9999999999988987E-5</v>
      </c>
      <c r="D4812" s="21">
        <f t="shared" si="152"/>
        <v>1.4645365853656887E-4</v>
      </c>
    </row>
    <row r="4813" spans="1:4">
      <c r="A4813">
        <v>0.47839999999999999</v>
      </c>
      <c r="B4813">
        <v>1.4645853658536601</v>
      </c>
      <c r="C4813" s="21">
        <f t="shared" si="151"/>
        <v>9.9999999999988987E-5</v>
      </c>
      <c r="D4813" s="21">
        <f t="shared" si="152"/>
        <v>1.4645853658534988E-4</v>
      </c>
    </row>
    <row r="4814" spans="1:4">
      <c r="A4814">
        <v>0.47849999999999998</v>
      </c>
      <c r="B4814">
        <v>1.4646341463414601</v>
      </c>
      <c r="C4814" s="21">
        <f t="shared" si="151"/>
        <v>9.9999999999988987E-5</v>
      </c>
      <c r="D4814" s="21">
        <f t="shared" si="152"/>
        <v>1.4646341463412987E-4</v>
      </c>
    </row>
    <row r="4815" spans="1:4">
      <c r="A4815">
        <v>0.47860000000000003</v>
      </c>
      <c r="B4815">
        <v>1.46468292682927</v>
      </c>
      <c r="C4815" s="21">
        <f t="shared" si="151"/>
        <v>1.000000000000445E-4</v>
      </c>
      <c r="D4815" s="21">
        <f t="shared" si="152"/>
        <v>1.4646829268299218E-4</v>
      </c>
    </row>
    <row r="4816" spans="1:4">
      <c r="A4816">
        <v>0.47870000000000001</v>
      </c>
      <c r="B4816">
        <v>1.46473170731707</v>
      </c>
      <c r="C4816" s="21">
        <f t="shared" si="151"/>
        <v>9.9999999999988987E-5</v>
      </c>
      <c r="D4816" s="21">
        <f t="shared" si="152"/>
        <v>1.4647317073169088E-4</v>
      </c>
    </row>
    <row r="4817" spans="1:4">
      <c r="A4817">
        <v>0.4788</v>
      </c>
      <c r="B4817">
        <v>1.46478048780488</v>
      </c>
      <c r="C4817" s="21">
        <f t="shared" si="151"/>
        <v>9.9999999999988987E-5</v>
      </c>
      <c r="D4817" s="21">
        <f t="shared" si="152"/>
        <v>1.4647804878047187E-4</v>
      </c>
    </row>
    <row r="4818" spans="1:4">
      <c r="A4818">
        <v>0.47889999999999999</v>
      </c>
      <c r="B4818">
        <v>1.46482926829268</v>
      </c>
      <c r="C4818" s="21">
        <f t="shared" si="151"/>
        <v>9.9999999999988987E-5</v>
      </c>
      <c r="D4818" s="21">
        <f t="shared" si="152"/>
        <v>1.4648292682925188E-4</v>
      </c>
    </row>
    <row r="4819" spans="1:4">
      <c r="A4819">
        <v>0.47899999999999998</v>
      </c>
      <c r="B4819">
        <v>1.46487804878049</v>
      </c>
      <c r="C4819" s="21">
        <f t="shared" si="151"/>
        <v>9.9999999999988987E-5</v>
      </c>
      <c r="D4819" s="21">
        <f t="shared" si="152"/>
        <v>1.4648780487803287E-4</v>
      </c>
    </row>
    <row r="4820" spans="1:4">
      <c r="A4820">
        <v>0.47910000000000003</v>
      </c>
      <c r="B4820">
        <v>1.46492682926829</v>
      </c>
      <c r="C4820" s="21">
        <f t="shared" si="151"/>
        <v>1.000000000000445E-4</v>
      </c>
      <c r="D4820" s="21">
        <f t="shared" si="152"/>
        <v>1.4649268292689417E-4</v>
      </c>
    </row>
    <row r="4821" spans="1:4">
      <c r="A4821">
        <v>0.47920000000000001</v>
      </c>
      <c r="B4821">
        <v>1.4649756097561</v>
      </c>
      <c r="C4821" s="21">
        <f t="shared" si="151"/>
        <v>9.9999999999988987E-5</v>
      </c>
      <c r="D4821" s="21">
        <f t="shared" si="152"/>
        <v>1.4649756097559388E-4</v>
      </c>
    </row>
    <row r="4822" spans="1:4">
      <c r="A4822">
        <v>0.4793</v>
      </c>
      <c r="B4822">
        <v>1.4650243902439</v>
      </c>
      <c r="C4822" s="21">
        <f t="shared" si="151"/>
        <v>9.9999999999988987E-5</v>
      </c>
      <c r="D4822" s="21">
        <f t="shared" si="152"/>
        <v>1.4650243902437386E-4</v>
      </c>
    </row>
    <row r="4823" spans="1:4">
      <c r="A4823">
        <v>0.47939999999999999</v>
      </c>
      <c r="B4823">
        <v>1.46507317073171</v>
      </c>
      <c r="C4823" s="21">
        <f t="shared" si="151"/>
        <v>9.9999999999988987E-5</v>
      </c>
      <c r="D4823" s="21">
        <f t="shared" si="152"/>
        <v>1.4650731707315485E-4</v>
      </c>
    </row>
    <row r="4824" spans="1:4">
      <c r="A4824">
        <v>0.47949999999999998</v>
      </c>
      <c r="B4824">
        <v>1.4651219512195099</v>
      </c>
      <c r="C4824" s="21">
        <f t="shared" si="151"/>
        <v>9.9999999999988987E-5</v>
      </c>
      <c r="D4824" s="21">
        <f t="shared" si="152"/>
        <v>1.4651219512193487E-4</v>
      </c>
    </row>
    <row r="4825" spans="1:4">
      <c r="A4825">
        <v>0.47960000000000003</v>
      </c>
      <c r="B4825">
        <v>1.4651707317073199</v>
      </c>
      <c r="C4825" s="21">
        <f t="shared" si="151"/>
        <v>1.000000000000445E-4</v>
      </c>
      <c r="D4825" s="21">
        <f t="shared" si="152"/>
        <v>1.465170731707972E-4</v>
      </c>
    </row>
    <row r="4826" spans="1:4">
      <c r="A4826">
        <v>0.47970000000000002</v>
      </c>
      <c r="B4826">
        <v>1.4652195121951199</v>
      </c>
      <c r="C4826" s="21">
        <f t="shared" si="151"/>
        <v>9.9999999999988987E-5</v>
      </c>
      <c r="D4826" s="21">
        <f t="shared" si="152"/>
        <v>1.4652195121949585E-4</v>
      </c>
    </row>
    <row r="4827" spans="1:4">
      <c r="A4827">
        <v>0.4798</v>
      </c>
      <c r="B4827">
        <v>1.4652682926829299</v>
      </c>
      <c r="C4827" s="21">
        <f t="shared" si="151"/>
        <v>9.9999999999988987E-5</v>
      </c>
      <c r="D4827" s="21">
        <f t="shared" si="152"/>
        <v>1.4652682926827686E-4</v>
      </c>
    </row>
    <row r="4828" spans="1:4">
      <c r="A4828">
        <v>0.47989999999999999</v>
      </c>
      <c r="B4828">
        <v>1.4653170731707299</v>
      </c>
      <c r="C4828" s="21">
        <f t="shared" si="151"/>
        <v>9.9999999999988987E-5</v>
      </c>
      <c r="D4828" s="21">
        <f t="shared" si="152"/>
        <v>1.4653170731705685E-4</v>
      </c>
    </row>
    <row r="4829" spans="1:4">
      <c r="A4829">
        <v>0.48</v>
      </c>
      <c r="B4829">
        <v>1.4653658536585401</v>
      </c>
      <c r="C4829" s="21">
        <f t="shared" si="151"/>
        <v>9.9999999999988987E-5</v>
      </c>
      <c r="D4829" s="21">
        <f t="shared" si="152"/>
        <v>1.4653658536583787E-4</v>
      </c>
    </row>
    <row r="4830" spans="1:4">
      <c r="A4830">
        <v>0.48010000000000003</v>
      </c>
      <c r="B4830">
        <v>1.4654146341463401</v>
      </c>
      <c r="C4830" s="21">
        <f t="shared" si="151"/>
        <v>1.000000000000445E-4</v>
      </c>
      <c r="D4830" s="21">
        <f t="shared" si="152"/>
        <v>1.4654146341469922E-4</v>
      </c>
    </row>
    <row r="4831" spans="1:4">
      <c r="A4831">
        <v>0.48020000000000002</v>
      </c>
      <c r="B4831">
        <v>1.4654634146341501</v>
      </c>
      <c r="C4831" s="21">
        <f t="shared" ref="C4831:C4894" si="153">A4831-A4830</f>
        <v>9.9999999999988987E-5</v>
      </c>
      <c r="D4831" s="21">
        <f t="shared" ref="D4831:D4894" si="154">B4831*C4831</f>
        <v>1.4654634146339887E-4</v>
      </c>
    </row>
    <row r="4832" spans="1:4">
      <c r="A4832">
        <v>0.4803</v>
      </c>
      <c r="B4832">
        <v>1.4655121951219501</v>
      </c>
      <c r="C4832" s="21">
        <f t="shared" si="153"/>
        <v>9.9999999999988987E-5</v>
      </c>
      <c r="D4832" s="21">
        <f t="shared" si="154"/>
        <v>1.4655121951217886E-4</v>
      </c>
    </row>
    <row r="4833" spans="1:4">
      <c r="A4833">
        <v>0.48039999999999999</v>
      </c>
      <c r="B4833">
        <v>1.4655609756097601</v>
      </c>
      <c r="C4833" s="21">
        <f t="shared" si="153"/>
        <v>9.9999999999988987E-5</v>
      </c>
      <c r="D4833" s="21">
        <f t="shared" si="154"/>
        <v>1.4655609756095988E-4</v>
      </c>
    </row>
    <row r="4834" spans="1:4">
      <c r="A4834">
        <v>0.48049999999999998</v>
      </c>
      <c r="B4834">
        <v>1.4656097560975601</v>
      </c>
      <c r="C4834" s="21">
        <f t="shared" si="153"/>
        <v>9.9999999999988987E-5</v>
      </c>
      <c r="D4834" s="21">
        <f t="shared" si="154"/>
        <v>1.4656097560973987E-4</v>
      </c>
    </row>
    <row r="4835" spans="1:4">
      <c r="A4835">
        <v>0.48060000000000003</v>
      </c>
      <c r="B4835">
        <v>1.46565853658537</v>
      </c>
      <c r="C4835" s="21">
        <f t="shared" si="153"/>
        <v>1.000000000000445E-4</v>
      </c>
      <c r="D4835" s="21">
        <f t="shared" si="154"/>
        <v>1.4656585365860223E-4</v>
      </c>
    </row>
    <row r="4836" spans="1:4">
      <c r="A4836">
        <v>0.48070000000000002</v>
      </c>
      <c r="B4836">
        <v>1.46570731707317</v>
      </c>
      <c r="C4836" s="21">
        <f t="shared" si="153"/>
        <v>9.9999999999988987E-5</v>
      </c>
      <c r="D4836" s="21">
        <f t="shared" si="154"/>
        <v>1.4657073170730087E-4</v>
      </c>
    </row>
    <row r="4837" spans="1:4">
      <c r="A4837">
        <v>0.48080000000000001</v>
      </c>
      <c r="B4837">
        <v>1.46575609756098</v>
      </c>
      <c r="C4837" s="21">
        <f t="shared" si="153"/>
        <v>9.9999999999988987E-5</v>
      </c>
      <c r="D4837" s="21">
        <f t="shared" si="154"/>
        <v>1.4657560975608186E-4</v>
      </c>
    </row>
    <row r="4838" spans="1:4">
      <c r="A4838">
        <v>0.48089999999999999</v>
      </c>
      <c r="B4838">
        <v>1.46580487804878</v>
      </c>
      <c r="C4838" s="21">
        <f t="shared" si="153"/>
        <v>9.9999999999988987E-5</v>
      </c>
      <c r="D4838" s="21">
        <f t="shared" si="154"/>
        <v>1.4658048780486185E-4</v>
      </c>
    </row>
    <row r="4839" spans="1:4">
      <c r="A4839">
        <v>0.48099999999999998</v>
      </c>
      <c r="B4839">
        <v>1.46585365853659</v>
      </c>
      <c r="C4839" s="21">
        <f t="shared" si="153"/>
        <v>9.9999999999988987E-5</v>
      </c>
      <c r="D4839" s="21">
        <f t="shared" si="154"/>
        <v>1.4658536585364287E-4</v>
      </c>
    </row>
    <row r="4840" spans="1:4">
      <c r="A4840">
        <v>0.48110000000000003</v>
      </c>
      <c r="B4840">
        <v>1.46590243902439</v>
      </c>
      <c r="C4840" s="21">
        <f t="shared" si="153"/>
        <v>1.000000000000445E-4</v>
      </c>
      <c r="D4840" s="21">
        <f t="shared" si="154"/>
        <v>1.4659024390250422E-4</v>
      </c>
    </row>
    <row r="4841" spans="1:4">
      <c r="A4841">
        <v>0.48120000000000002</v>
      </c>
      <c r="B4841">
        <v>1.4659512195122</v>
      </c>
      <c r="C4841" s="21">
        <f t="shared" si="153"/>
        <v>9.9999999999988987E-5</v>
      </c>
      <c r="D4841" s="21">
        <f t="shared" si="154"/>
        <v>1.4659512195120384E-4</v>
      </c>
    </row>
    <row r="4842" spans="1:4">
      <c r="A4842">
        <v>0.48130000000000001</v>
      </c>
      <c r="B4842">
        <v>1.466</v>
      </c>
      <c r="C4842" s="21">
        <f t="shared" si="153"/>
        <v>9.9999999999988987E-5</v>
      </c>
      <c r="D4842" s="21">
        <f t="shared" si="154"/>
        <v>1.4659999999998386E-4</v>
      </c>
    </row>
    <row r="4843" spans="1:4">
      <c r="A4843">
        <v>0.48139999999999999</v>
      </c>
      <c r="B4843">
        <v>1.4660487804878</v>
      </c>
      <c r="C4843" s="21">
        <f t="shared" si="153"/>
        <v>9.9999999999988987E-5</v>
      </c>
      <c r="D4843" s="21">
        <f t="shared" si="154"/>
        <v>1.4660487804876385E-4</v>
      </c>
    </row>
    <row r="4844" spans="1:4">
      <c r="A4844">
        <v>0.48149999999999998</v>
      </c>
      <c r="B4844">
        <v>1.4660975609756099</v>
      </c>
      <c r="C4844" s="21">
        <f t="shared" si="153"/>
        <v>9.9999999999988987E-5</v>
      </c>
      <c r="D4844" s="21">
        <f t="shared" si="154"/>
        <v>1.4660975609754484E-4</v>
      </c>
    </row>
    <row r="4845" spans="1:4">
      <c r="A4845">
        <v>0.48159999999999997</v>
      </c>
      <c r="B4845">
        <v>1.4661463414634099</v>
      </c>
      <c r="C4845" s="21">
        <f t="shared" si="153"/>
        <v>9.9999999999988987E-5</v>
      </c>
      <c r="D4845" s="21">
        <f t="shared" si="154"/>
        <v>1.4661463414632485E-4</v>
      </c>
    </row>
    <row r="4846" spans="1:4">
      <c r="A4846">
        <v>0.48170000000000002</v>
      </c>
      <c r="B4846">
        <v>1.4661951219512199</v>
      </c>
      <c r="C4846" s="21">
        <f t="shared" si="153"/>
        <v>1.000000000000445E-4</v>
      </c>
      <c r="D4846" s="21">
        <f t="shared" si="154"/>
        <v>1.4661951219518724E-4</v>
      </c>
    </row>
    <row r="4847" spans="1:4">
      <c r="A4847">
        <v>0.48180000000000001</v>
      </c>
      <c r="B4847">
        <v>1.4662439024390199</v>
      </c>
      <c r="C4847" s="21">
        <f t="shared" si="153"/>
        <v>9.9999999999988987E-5</v>
      </c>
      <c r="D4847" s="21">
        <f t="shared" si="154"/>
        <v>1.4662439024388586E-4</v>
      </c>
    </row>
    <row r="4848" spans="1:4">
      <c r="A4848">
        <v>0.4819</v>
      </c>
      <c r="B4848">
        <v>1.4662926829268299</v>
      </c>
      <c r="C4848" s="21">
        <f t="shared" si="153"/>
        <v>9.9999999999988987E-5</v>
      </c>
      <c r="D4848" s="21">
        <f t="shared" si="154"/>
        <v>1.4662926829266685E-4</v>
      </c>
    </row>
    <row r="4849" spans="1:4">
      <c r="A4849">
        <v>0.48199999999999998</v>
      </c>
      <c r="B4849">
        <v>1.4663414634146299</v>
      </c>
      <c r="C4849" s="21">
        <f t="shared" si="153"/>
        <v>9.9999999999988987E-5</v>
      </c>
      <c r="D4849" s="21">
        <f t="shared" si="154"/>
        <v>1.4663414634144683E-4</v>
      </c>
    </row>
    <row r="4850" spans="1:4">
      <c r="A4850">
        <v>0.48209999999999997</v>
      </c>
      <c r="B4850">
        <v>1.4663902439024401</v>
      </c>
      <c r="C4850" s="21">
        <f t="shared" si="153"/>
        <v>9.9999999999988987E-5</v>
      </c>
      <c r="D4850" s="21">
        <f t="shared" si="154"/>
        <v>1.4663902439022785E-4</v>
      </c>
    </row>
    <row r="4851" spans="1:4">
      <c r="A4851">
        <v>0.48220000000000002</v>
      </c>
      <c r="B4851">
        <v>1.4664390243902401</v>
      </c>
      <c r="C4851" s="21">
        <f t="shared" si="153"/>
        <v>1.000000000000445E-4</v>
      </c>
      <c r="D4851" s="21">
        <f t="shared" si="154"/>
        <v>1.4664390243908926E-4</v>
      </c>
    </row>
    <row r="4852" spans="1:4">
      <c r="A4852">
        <v>0.48230000000000001</v>
      </c>
      <c r="B4852">
        <v>1.4664878048780501</v>
      </c>
      <c r="C4852" s="21">
        <f t="shared" si="153"/>
        <v>9.9999999999988987E-5</v>
      </c>
      <c r="D4852" s="21">
        <f t="shared" si="154"/>
        <v>1.4664878048778886E-4</v>
      </c>
    </row>
    <row r="4853" spans="1:4">
      <c r="A4853">
        <v>0.4824</v>
      </c>
      <c r="B4853">
        <v>1.4665365853658501</v>
      </c>
      <c r="C4853" s="21">
        <f t="shared" si="153"/>
        <v>9.9999999999988987E-5</v>
      </c>
      <c r="D4853" s="21">
        <f t="shared" si="154"/>
        <v>1.4665365853656884E-4</v>
      </c>
    </row>
    <row r="4854" spans="1:4">
      <c r="A4854">
        <v>0.48249999999999998</v>
      </c>
      <c r="B4854">
        <v>1.4665853658536601</v>
      </c>
      <c r="C4854" s="21">
        <f t="shared" si="153"/>
        <v>9.9999999999988987E-5</v>
      </c>
      <c r="D4854" s="21">
        <f t="shared" si="154"/>
        <v>1.4665853658534986E-4</v>
      </c>
    </row>
    <row r="4855" spans="1:4">
      <c r="A4855">
        <v>0.48259999999999997</v>
      </c>
      <c r="B4855">
        <v>1.4666341463414601</v>
      </c>
      <c r="C4855" s="21">
        <f t="shared" si="153"/>
        <v>9.9999999999988987E-5</v>
      </c>
      <c r="D4855" s="21">
        <f t="shared" si="154"/>
        <v>1.4666341463412985E-4</v>
      </c>
    </row>
    <row r="4856" spans="1:4">
      <c r="A4856">
        <v>0.48270000000000002</v>
      </c>
      <c r="B4856">
        <v>1.46668292682927</v>
      </c>
      <c r="C4856" s="21">
        <f t="shared" si="153"/>
        <v>1.000000000000445E-4</v>
      </c>
      <c r="D4856" s="21">
        <f t="shared" si="154"/>
        <v>1.4666829268299226E-4</v>
      </c>
    </row>
    <row r="4857" spans="1:4">
      <c r="A4857">
        <v>0.48280000000000001</v>
      </c>
      <c r="B4857">
        <v>1.46673170731707</v>
      </c>
      <c r="C4857" s="21">
        <f t="shared" si="153"/>
        <v>9.9999999999988987E-5</v>
      </c>
      <c r="D4857" s="21">
        <f t="shared" si="154"/>
        <v>1.4667317073169085E-4</v>
      </c>
    </row>
    <row r="4858" spans="1:4">
      <c r="A4858">
        <v>0.4829</v>
      </c>
      <c r="B4858">
        <v>1.46678048780488</v>
      </c>
      <c r="C4858" s="21">
        <f t="shared" si="153"/>
        <v>9.9999999999988987E-5</v>
      </c>
      <c r="D4858" s="21">
        <f t="shared" si="154"/>
        <v>1.4667804878047184E-4</v>
      </c>
    </row>
    <row r="4859" spans="1:4">
      <c r="A4859">
        <v>0.48299999999999998</v>
      </c>
      <c r="B4859">
        <v>1.46682926829268</v>
      </c>
      <c r="C4859" s="21">
        <f t="shared" si="153"/>
        <v>9.9999999999988987E-5</v>
      </c>
      <c r="D4859" s="21">
        <f t="shared" si="154"/>
        <v>1.4668292682925186E-4</v>
      </c>
    </row>
    <row r="4860" spans="1:4">
      <c r="A4860">
        <v>0.48309999999999997</v>
      </c>
      <c r="B4860">
        <v>1.46687804878049</v>
      </c>
      <c r="C4860" s="21">
        <f t="shared" si="153"/>
        <v>9.9999999999988987E-5</v>
      </c>
      <c r="D4860" s="21">
        <f t="shared" si="154"/>
        <v>1.4668780487803285E-4</v>
      </c>
    </row>
    <row r="4861" spans="1:4">
      <c r="A4861">
        <v>0.48320000000000002</v>
      </c>
      <c r="B4861">
        <v>1.46692682926829</v>
      </c>
      <c r="C4861" s="21">
        <f t="shared" si="153"/>
        <v>1.000000000000445E-4</v>
      </c>
      <c r="D4861" s="21">
        <f t="shared" si="154"/>
        <v>1.4669268292689429E-4</v>
      </c>
    </row>
    <row r="4862" spans="1:4">
      <c r="A4862">
        <v>0.48330000000000001</v>
      </c>
      <c r="B4862">
        <v>1.4669756097561</v>
      </c>
      <c r="C4862" s="21">
        <f t="shared" si="153"/>
        <v>9.9999999999988987E-5</v>
      </c>
      <c r="D4862" s="21">
        <f t="shared" si="154"/>
        <v>1.4669756097559385E-4</v>
      </c>
    </row>
    <row r="4863" spans="1:4">
      <c r="A4863">
        <v>0.4834</v>
      </c>
      <c r="B4863">
        <v>1.4670243902439</v>
      </c>
      <c r="C4863" s="21">
        <f t="shared" si="153"/>
        <v>9.9999999999988987E-5</v>
      </c>
      <c r="D4863" s="21">
        <f t="shared" si="154"/>
        <v>1.4670243902437384E-4</v>
      </c>
    </row>
    <row r="4864" spans="1:4">
      <c r="A4864">
        <v>0.48349999999999999</v>
      </c>
      <c r="B4864">
        <v>1.46707317073171</v>
      </c>
      <c r="C4864" s="21">
        <f t="shared" si="153"/>
        <v>9.9999999999988987E-5</v>
      </c>
      <c r="D4864" s="21">
        <f t="shared" si="154"/>
        <v>1.4670731707315483E-4</v>
      </c>
    </row>
    <row r="4865" spans="1:4">
      <c r="A4865">
        <v>0.48359999999999997</v>
      </c>
      <c r="B4865">
        <v>1.4671219512195099</v>
      </c>
      <c r="C4865" s="21">
        <f t="shared" si="153"/>
        <v>9.9999999999988987E-5</v>
      </c>
      <c r="D4865" s="21">
        <f t="shared" si="154"/>
        <v>1.4671219512193485E-4</v>
      </c>
    </row>
    <row r="4866" spans="1:4">
      <c r="A4866">
        <v>0.48370000000000002</v>
      </c>
      <c r="B4866">
        <v>1.4671707317073199</v>
      </c>
      <c r="C4866" s="21">
        <f t="shared" si="153"/>
        <v>1.000000000000445E-4</v>
      </c>
      <c r="D4866" s="21">
        <f t="shared" si="154"/>
        <v>1.4671707317079729E-4</v>
      </c>
    </row>
    <row r="4867" spans="1:4">
      <c r="A4867">
        <v>0.48380000000000001</v>
      </c>
      <c r="B4867">
        <v>1.4672195121951199</v>
      </c>
      <c r="C4867" s="21">
        <f t="shared" si="153"/>
        <v>9.9999999999988987E-5</v>
      </c>
      <c r="D4867" s="21">
        <f t="shared" si="154"/>
        <v>1.4672195121949582E-4</v>
      </c>
    </row>
    <row r="4868" spans="1:4">
      <c r="A4868">
        <v>0.4839</v>
      </c>
      <c r="B4868">
        <v>1.4672682926829299</v>
      </c>
      <c r="C4868" s="21">
        <f t="shared" si="153"/>
        <v>9.9999999999988987E-5</v>
      </c>
      <c r="D4868" s="21">
        <f t="shared" si="154"/>
        <v>1.4672682926827684E-4</v>
      </c>
    </row>
    <row r="4869" spans="1:4">
      <c r="A4869">
        <v>0.48399999999999999</v>
      </c>
      <c r="B4869">
        <v>1.4673170731707299</v>
      </c>
      <c r="C4869" s="21">
        <f t="shared" si="153"/>
        <v>9.9999999999988987E-5</v>
      </c>
      <c r="D4869" s="21">
        <f t="shared" si="154"/>
        <v>1.4673170731705683E-4</v>
      </c>
    </row>
    <row r="4870" spans="1:4">
      <c r="A4870">
        <v>0.48409999999999997</v>
      </c>
      <c r="B4870">
        <v>1.4673658536585401</v>
      </c>
      <c r="C4870" s="21">
        <f t="shared" si="153"/>
        <v>9.9999999999988987E-5</v>
      </c>
      <c r="D4870" s="21">
        <f t="shared" si="154"/>
        <v>1.4673658536583785E-4</v>
      </c>
    </row>
    <row r="4871" spans="1:4">
      <c r="A4871">
        <v>0.48420000000000002</v>
      </c>
      <c r="B4871">
        <v>1.4674146341463401</v>
      </c>
      <c r="C4871" s="21">
        <f t="shared" si="153"/>
        <v>1.000000000000445E-4</v>
      </c>
      <c r="D4871" s="21">
        <f t="shared" si="154"/>
        <v>1.4674146341469931E-4</v>
      </c>
    </row>
    <row r="4872" spans="1:4">
      <c r="A4872">
        <v>0.48430000000000001</v>
      </c>
      <c r="B4872">
        <v>1.4674634146341501</v>
      </c>
      <c r="C4872" s="21">
        <f t="shared" si="153"/>
        <v>9.9999999999988987E-5</v>
      </c>
      <c r="D4872" s="21">
        <f t="shared" si="154"/>
        <v>1.4674634146339885E-4</v>
      </c>
    </row>
    <row r="4873" spans="1:4">
      <c r="A4873">
        <v>0.4844</v>
      </c>
      <c r="B4873">
        <v>1.4675121951219501</v>
      </c>
      <c r="C4873" s="21">
        <f t="shared" si="153"/>
        <v>9.9999999999988987E-5</v>
      </c>
      <c r="D4873" s="21">
        <f t="shared" si="154"/>
        <v>1.4675121951217884E-4</v>
      </c>
    </row>
    <row r="4874" spans="1:4">
      <c r="A4874">
        <v>0.48449999999999999</v>
      </c>
      <c r="B4874">
        <v>1.4675609756097601</v>
      </c>
      <c r="C4874" s="21">
        <f t="shared" si="153"/>
        <v>9.9999999999988987E-5</v>
      </c>
      <c r="D4874" s="21">
        <f t="shared" si="154"/>
        <v>1.4675609756095986E-4</v>
      </c>
    </row>
    <row r="4875" spans="1:4">
      <c r="A4875">
        <v>0.48459999999999998</v>
      </c>
      <c r="B4875">
        <v>1.4676097560975601</v>
      </c>
      <c r="C4875" s="21">
        <f t="shared" si="153"/>
        <v>9.9999999999988987E-5</v>
      </c>
      <c r="D4875" s="21">
        <f t="shared" si="154"/>
        <v>1.4676097560973984E-4</v>
      </c>
    </row>
    <row r="4876" spans="1:4">
      <c r="A4876">
        <v>0.48470000000000002</v>
      </c>
      <c r="B4876">
        <v>1.46765853658537</v>
      </c>
      <c r="C4876" s="21">
        <f t="shared" si="153"/>
        <v>1.000000000000445E-4</v>
      </c>
      <c r="D4876" s="21">
        <f t="shared" si="154"/>
        <v>1.4676585365860231E-4</v>
      </c>
    </row>
    <row r="4877" spans="1:4">
      <c r="A4877">
        <v>0.48480000000000001</v>
      </c>
      <c r="B4877">
        <v>1.46770731707317</v>
      </c>
      <c r="C4877" s="21">
        <f t="shared" si="153"/>
        <v>9.9999999999988987E-5</v>
      </c>
      <c r="D4877" s="21">
        <f t="shared" si="154"/>
        <v>1.4677073170730085E-4</v>
      </c>
    </row>
    <row r="4878" spans="1:4">
      <c r="A4878">
        <v>0.4849</v>
      </c>
      <c r="B4878">
        <v>1.46775609756098</v>
      </c>
      <c r="C4878" s="21">
        <f t="shared" si="153"/>
        <v>9.9999999999988987E-5</v>
      </c>
      <c r="D4878" s="21">
        <f t="shared" si="154"/>
        <v>1.4677560975608184E-4</v>
      </c>
    </row>
    <row r="4879" spans="1:4">
      <c r="A4879">
        <v>0.48499999999999999</v>
      </c>
      <c r="B4879">
        <v>1.46780487804878</v>
      </c>
      <c r="C4879" s="21">
        <f t="shared" si="153"/>
        <v>9.9999999999988987E-5</v>
      </c>
      <c r="D4879" s="21">
        <f t="shared" si="154"/>
        <v>1.4678048780486183E-4</v>
      </c>
    </row>
    <row r="4880" spans="1:4">
      <c r="A4880">
        <v>0.48509999999999998</v>
      </c>
      <c r="B4880">
        <v>1.46785365853659</v>
      </c>
      <c r="C4880" s="21">
        <f t="shared" si="153"/>
        <v>9.9999999999988987E-5</v>
      </c>
      <c r="D4880" s="21">
        <f t="shared" si="154"/>
        <v>1.4678536585364284E-4</v>
      </c>
    </row>
    <row r="4881" spans="1:4">
      <c r="A4881">
        <v>0.48520000000000002</v>
      </c>
      <c r="B4881">
        <v>1.46790243902439</v>
      </c>
      <c r="C4881" s="21">
        <f t="shared" si="153"/>
        <v>1.000000000000445E-4</v>
      </c>
      <c r="D4881" s="21">
        <f t="shared" si="154"/>
        <v>1.4679024390250431E-4</v>
      </c>
    </row>
    <row r="4882" spans="1:4">
      <c r="A4882">
        <v>0.48530000000000001</v>
      </c>
      <c r="B4882">
        <v>1.46795121951219</v>
      </c>
      <c r="C4882" s="21">
        <f t="shared" si="153"/>
        <v>9.9999999999988987E-5</v>
      </c>
      <c r="D4882" s="21">
        <f t="shared" si="154"/>
        <v>1.4679512195120282E-4</v>
      </c>
    </row>
    <row r="4883" spans="1:4">
      <c r="A4883">
        <v>0.4854</v>
      </c>
      <c r="B4883">
        <v>1.468</v>
      </c>
      <c r="C4883" s="21">
        <f t="shared" si="153"/>
        <v>9.9999999999988987E-5</v>
      </c>
      <c r="D4883" s="21">
        <f t="shared" si="154"/>
        <v>1.4679999999998384E-4</v>
      </c>
    </row>
    <row r="4884" spans="1:4">
      <c r="A4884">
        <v>0.48549999999999999</v>
      </c>
      <c r="B4884">
        <v>1.4680487804878</v>
      </c>
      <c r="C4884" s="21">
        <f t="shared" si="153"/>
        <v>9.9999999999988987E-5</v>
      </c>
      <c r="D4884" s="21">
        <f t="shared" si="154"/>
        <v>1.4680487804876382E-4</v>
      </c>
    </row>
    <row r="4885" spans="1:4">
      <c r="A4885">
        <v>0.48559999999999998</v>
      </c>
      <c r="B4885">
        <v>1.4680975609756099</v>
      </c>
      <c r="C4885" s="21">
        <f t="shared" si="153"/>
        <v>9.9999999999988987E-5</v>
      </c>
      <c r="D4885" s="21">
        <f t="shared" si="154"/>
        <v>1.4680975609754481E-4</v>
      </c>
    </row>
    <row r="4886" spans="1:4">
      <c r="A4886">
        <v>0.48570000000000002</v>
      </c>
      <c r="B4886">
        <v>1.4681463414634099</v>
      </c>
      <c r="C4886" s="21">
        <f t="shared" si="153"/>
        <v>1.000000000000445E-4</v>
      </c>
      <c r="D4886" s="21">
        <f t="shared" si="154"/>
        <v>1.4681463414640633E-4</v>
      </c>
    </row>
    <row r="4887" spans="1:4">
      <c r="A4887">
        <v>0.48580000000000001</v>
      </c>
      <c r="B4887">
        <v>1.4681951219512199</v>
      </c>
      <c r="C4887" s="21">
        <f t="shared" si="153"/>
        <v>9.9999999999988987E-5</v>
      </c>
      <c r="D4887" s="21">
        <f t="shared" si="154"/>
        <v>1.4681951219510582E-4</v>
      </c>
    </row>
    <row r="4888" spans="1:4">
      <c r="A4888">
        <v>0.4859</v>
      </c>
      <c r="B4888">
        <v>1.4682439024390199</v>
      </c>
      <c r="C4888" s="21">
        <f t="shared" si="153"/>
        <v>9.9999999999988987E-5</v>
      </c>
      <c r="D4888" s="21">
        <f t="shared" si="154"/>
        <v>1.4682439024388583E-4</v>
      </c>
    </row>
    <row r="4889" spans="1:4">
      <c r="A4889">
        <v>0.48599999999999999</v>
      </c>
      <c r="B4889">
        <v>1.4682926829268299</v>
      </c>
      <c r="C4889" s="21">
        <f t="shared" si="153"/>
        <v>9.9999999999988987E-5</v>
      </c>
      <c r="D4889" s="21">
        <f t="shared" si="154"/>
        <v>1.4682926829266682E-4</v>
      </c>
    </row>
    <row r="4890" spans="1:4">
      <c r="A4890">
        <v>0.48609999999999998</v>
      </c>
      <c r="B4890">
        <v>1.4683414634146299</v>
      </c>
      <c r="C4890" s="21">
        <f t="shared" si="153"/>
        <v>9.9999999999988987E-5</v>
      </c>
      <c r="D4890" s="21">
        <f t="shared" si="154"/>
        <v>1.4683414634144681E-4</v>
      </c>
    </row>
    <row r="4891" spans="1:4">
      <c r="A4891">
        <v>0.48620000000000002</v>
      </c>
      <c r="B4891">
        <v>1.4683902439024401</v>
      </c>
      <c r="C4891" s="21">
        <f t="shared" si="153"/>
        <v>1.000000000000445E-4</v>
      </c>
      <c r="D4891" s="21">
        <f t="shared" si="154"/>
        <v>1.4683902439030936E-4</v>
      </c>
    </row>
    <row r="4892" spans="1:4">
      <c r="A4892">
        <v>0.48630000000000001</v>
      </c>
      <c r="B4892">
        <v>1.4684390243902401</v>
      </c>
      <c r="C4892" s="21">
        <f t="shared" si="153"/>
        <v>9.9999999999988987E-5</v>
      </c>
      <c r="D4892" s="21">
        <f t="shared" si="154"/>
        <v>1.4684390243900784E-4</v>
      </c>
    </row>
    <row r="4893" spans="1:4">
      <c r="A4893">
        <v>0.4864</v>
      </c>
      <c r="B4893">
        <v>1.4684878048780501</v>
      </c>
      <c r="C4893" s="21">
        <f t="shared" si="153"/>
        <v>9.9999999999988987E-5</v>
      </c>
      <c r="D4893" s="21">
        <f t="shared" si="154"/>
        <v>1.4684878048778883E-4</v>
      </c>
    </row>
    <row r="4894" spans="1:4">
      <c r="A4894">
        <v>0.48649999999999999</v>
      </c>
      <c r="B4894">
        <v>1.4685365853658501</v>
      </c>
      <c r="C4894" s="21">
        <f t="shared" si="153"/>
        <v>9.9999999999988987E-5</v>
      </c>
      <c r="D4894" s="21">
        <f t="shared" si="154"/>
        <v>1.4685365853656882E-4</v>
      </c>
    </row>
    <row r="4895" spans="1:4">
      <c r="A4895">
        <v>0.48659999999999998</v>
      </c>
      <c r="B4895">
        <v>1.4685853658536601</v>
      </c>
      <c r="C4895" s="21">
        <f t="shared" ref="C4895:C4958" si="155">A4895-A4894</f>
        <v>9.9999999999988987E-5</v>
      </c>
      <c r="D4895" s="21">
        <f t="shared" ref="D4895:D4958" si="156">B4895*C4895</f>
        <v>1.4685853658534984E-4</v>
      </c>
    </row>
    <row r="4896" spans="1:4">
      <c r="A4896">
        <v>0.48670000000000002</v>
      </c>
      <c r="B4896">
        <v>1.4686341463414601</v>
      </c>
      <c r="C4896" s="21">
        <f t="shared" si="155"/>
        <v>1.000000000000445E-4</v>
      </c>
      <c r="D4896" s="21">
        <f t="shared" si="156"/>
        <v>1.4686341463421136E-4</v>
      </c>
    </row>
    <row r="4897" spans="1:4">
      <c r="A4897">
        <v>0.48680000000000001</v>
      </c>
      <c r="B4897">
        <v>1.46868292682927</v>
      </c>
      <c r="C4897" s="21">
        <f t="shared" si="155"/>
        <v>9.9999999999988987E-5</v>
      </c>
      <c r="D4897" s="21">
        <f t="shared" si="156"/>
        <v>1.4686829268291082E-4</v>
      </c>
    </row>
    <row r="4898" spans="1:4">
      <c r="A4898">
        <v>0.4869</v>
      </c>
      <c r="B4898">
        <v>1.46873170731707</v>
      </c>
      <c r="C4898" s="21">
        <f t="shared" si="155"/>
        <v>9.9999999999988987E-5</v>
      </c>
      <c r="D4898" s="21">
        <f t="shared" si="156"/>
        <v>1.4687317073169083E-4</v>
      </c>
    </row>
    <row r="4899" spans="1:4">
      <c r="A4899">
        <v>0.48699999999999999</v>
      </c>
      <c r="B4899">
        <v>1.46878048780488</v>
      </c>
      <c r="C4899" s="21">
        <f t="shared" si="155"/>
        <v>9.9999999999988987E-5</v>
      </c>
      <c r="D4899" s="21">
        <f t="shared" si="156"/>
        <v>1.4687804878047182E-4</v>
      </c>
    </row>
    <row r="4900" spans="1:4">
      <c r="A4900">
        <v>0.48709999999999998</v>
      </c>
      <c r="B4900">
        <v>1.46882926829268</v>
      </c>
      <c r="C4900" s="21">
        <f t="shared" si="155"/>
        <v>9.9999999999988987E-5</v>
      </c>
      <c r="D4900" s="21">
        <f t="shared" si="156"/>
        <v>1.4688292682925184E-4</v>
      </c>
    </row>
    <row r="4901" spans="1:4">
      <c r="A4901">
        <v>0.48720000000000002</v>
      </c>
      <c r="B4901">
        <v>1.46887804878049</v>
      </c>
      <c r="C4901" s="21">
        <f t="shared" si="155"/>
        <v>1.000000000000445E-4</v>
      </c>
      <c r="D4901" s="21">
        <f t="shared" si="156"/>
        <v>1.4688780487811436E-4</v>
      </c>
    </row>
    <row r="4902" spans="1:4">
      <c r="A4902">
        <v>0.48730000000000001</v>
      </c>
      <c r="B4902">
        <v>1.46892682926829</v>
      </c>
      <c r="C4902" s="21">
        <f t="shared" si="155"/>
        <v>9.9999999999988987E-5</v>
      </c>
      <c r="D4902" s="21">
        <f t="shared" si="156"/>
        <v>1.4689268292681281E-4</v>
      </c>
    </row>
    <row r="4903" spans="1:4">
      <c r="A4903">
        <v>0.4874</v>
      </c>
      <c r="B4903">
        <v>1.4689756097561</v>
      </c>
      <c r="C4903" s="21">
        <f t="shared" si="155"/>
        <v>9.9999999999988987E-5</v>
      </c>
      <c r="D4903" s="21">
        <f t="shared" si="156"/>
        <v>1.4689756097559383E-4</v>
      </c>
    </row>
    <row r="4904" spans="1:4">
      <c r="A4904">
        <v>0.48749999999999999</v>
      </c>
      <c r="B4904">
        <v>1.4690243902439</v>
      </c>
      <c r="C4904" s="21">
        <f t="shared" si="155"/>
        <v>9.9999999999988987E-5</v>
      </c>
      <c r="D4904" s="21">
        <f t="shared" si="156"/>
        <v>1.4690243902437382E-4</v>
      </c>
    </row>
    <row r="4905" spans="1:4">
      <c r="A4905">
        <v>0.48759999999999998</v>
      </c>
      <c r="B4905">
        <v>1.46907317073171</v>
      </c>
      <c r="C4905" s="21">
        <f t="shared" si="155"/>
        <v>9.9999999999988987E-5</v>
      </c>
      <c r="D4905" s="21">
        <f t="shared" si="156"/>
        <v>1.4690731707315481E-4</v>
      </c>
    </row>
    <row r="4906" spans="1:4">
      <c r="A4906">
        <v>0.48770000000000002</v>
      </c>
      <c r="B4906">
        <v>1.4691219512195099</v>
      </c>
      <c r="C4906" s="21">
        <f t="shared" si="155"/>
        <v>1.000000000000445E-4</v>
      </c>
      <c r="D4906" s="21">
        <f t="shared" si="156"/>
        <v>1.4691219512201636E-4</v>
      </c>
    </row>
    <row r="4907" spans="1:4">
      <c r="A4907">
        <v>0.48780000000000001</v>
      </c>
      <c r="B4907">
        <v>1.4691707317073199</v>
      </c>
      <c r="C4907" s="21">
        <f t="shared" si="155"/>
        <v>9.9999999999988987E-5</v>
      </c>
      <c r="D4907" s="21">
        <f t="shared" si="156"/>
        <v>1.4691707317071581E-4</v>
      </c>
    </row>
    <row r="4908" spans="1:4">
      <c r="A4908">
        <v>0.4879</v>
      </c>
      <c r="B4908">
        <v>1.4692195121951199</v>
      </c>
      <c r="C4908" s="21">
        <f t="shared" si="155"/>
        <v>9.9999999999988987E-5</v>
      </c>
      <c r="D4908" s="21">
        <f t="shared" si="156"/>
        <v>1.469219512194958E-4</v>
      </c>
    </row>
    <row r="4909" spans="1:4">
      <c r="A4909">
        <v>0.48799999999999999</v>
      </c>
      <c r="B4909">
        <v>1.4692682926829299</v>
      </c>
      <c r="C4909" s="21">
        <f t="shared" si="155"/>
        <v>9.9999999999988987E-5</v>
      </c>
      <c r="D4909" s="21">
        <f t="shared" si="156"/>
        <v>1.4692682926827682E-4</v>
      </c>
    </row>
    <row r="4910" spans="1:4">
      <c r="A4910">
        <v>0.48809999999999998</v>
      </c>
      <c r="B4910">
        <v>1.4693170731707299</v>
      </c>
      <c r="C4910" s="21">
        <f t="shared" si="155"/>
        <v>9.9999999999988987E-5</v>
      </c>
      <c r="D4910" s="21">
        <f t="shared" si="156"/>
        <v>1.4693170731705681E-4</v>
      </c>
    </row>
    <row r="4911" spans="1:4">
      <c r="A4911">
        <v>0.48820000000000002</v>
      </c>
      <c r="B4911">
        <v>1.4693658536585401</v>
      </c>
      <c r="C4911" s="21">
        <f t="shared" si="155"/>
        <v>1.000000000000445E-4</v>
      </c>
      <c r="D4911" s="21">
        <f t="shared" si="156"/>
        <v>1.4693658536591938E-4</v>
      </c>
    </row>
    <row r="4912" spans="1:4">
      <c r="A4912">
        <v>0.48830000000000001</v>
      </c>
      <c r="B4912">
        <v>1.4694146341463401</v>
      </c>
      <c r="C4912" s="21">
        <f t="shared" si="155"/>
        <v>9.9999999999988987E-5</v>
      </c>
      <c r="D4912" s="21">
        <f t="shared" si="156"/>
        <v>1.4694146341461784E-4</v>
      </c>
    </row>
    <row r="4913" spans="1:4">
      <c r="A4913">
        <v>0.4884</v>
      </c>
      <c r="B4913">
        <v>1.4694634146341501</v>
      </c>
      <c r="C4913" s="21">
        <f t="shared" si="155"/>
        <v>9.9999999999988987E-5</v>
      </c>
      <c r="D4913" s="21">
        <f t="shared" si="156"/>
        <v>1.4694634146339883E-4</v>
      </c>
    </row>
    <row r="4914" spans="1:4">
      <c r="A4914">
        <v>0.48849999999999999</v>
      </c>
      <c r="B4914">
        <v>1.4695121951219501</v>
      </c>
      <c r="C4914" s="21">
        <f t="shared" si="155"/>
        <v>9.9999999999988987E-5</v>
      </c>
      <c r="D4914" s="21">
        <f t="shared" si="156"/>
        <v>1.4695121951217882E-4</v>
      </c>
    </row>
    <row r="4915" spans="1:4">
      <c r="A4915">
        <v>0.48859999999999998</v>
      </c>
      <c r="B4915">
        <v>1.4695609756097601</v>
      </c>
      <c r="C4915" s="21">
        <f t="shared" si="155"/>
        <v>9.9999999999988987E-5</v>
      </c>
      <c r="D4915" s="21">
        <f t="shared" si="156"/>
        <v>1.4695609756095983E-4</v>
      </c>
    </row>
    <row r="4916" spans="1:4">
      <c r="A4916">
        <v>0.48870000000000002</v>
      </c>
      <c r="B4916">
        <v>1.4696097560975601</v>
      </c>
      <c r="C4916" s="21">
        <f t="shared" si="155"/>
        <v>1.000000000000445E-4</v>
      </c>
      <c r="D4916" s="21">
        <f t="shared" si="156"/>
        <v>1.4696097560982141E-4</v>
      </c>
    </row>
    <row r="4917" spans="1:4">
      <c r="A4917">
        <v>0.48880000000000001</v>
      </c>
      <c r="B4917">
        <v>1.46965853658537</v>
      </c>
      <c r="C4917" s="21">
        <f t="shared" si="155"/>
        <v>9.9999999999988987E-5</v>
      </c>
      <c r="D4917" s="21">
        <f t="shared" si="156"/>
        <v>1.4696585365852081E-4</v>
      </c>
    </row>
    <row r="4918" spans="1:4">
      <c r="A4918">
        <v>0.4889</v>
      </c>
      <c r="B4918">
        <v>1.46970731707317</v>
      </c>
      <c r="C4918" s="21">
        <f t="shared" si="155"/>
        <v>9.9999999999988987E-5</v>
      </c>
      <c r="D4918" s="21">
        <f t="shared" si="156"/>
        <v>1.4697073170730083E-4</v>
      </c>
    </row>
    <row r="4919" spans="1:4">
      <c r="A4919">
        <v>0.48899999999999999</v>
      </c>
      <c r="B4919">
        <v>1.46975609756098</v>
      </c>
      <c r="C4919" s="21">
        <f t="shared" si="155"/>
        <v>9.9999999999988987E-5</v>
      </c>
      <c r="D4919" s="21">
        <f t="shared" si="156"/>
        <v>1.4697560975608182E-4</v>
      </c>
    </row>
    <row r="4920" spans="1:4">
      <c r="A4920">
        <v>0.48909999999999998</v>
      </c>
      <c r="B4920">
        <v>1.46980487804878</v>
      </c>
      <c r="C4920" s="21">
        <f t="shared" si="155"/>
        <v>9.9999999999988987E-5</v>
      </c>
      <c r="D4920" s="21">
        <f t="shared" si="156"/>
        <v>1.469804878048618E-4</v>
      </c>
    </row>
    <row r="4921" spans="1:4">
      <c r="A4921">
        <v>0.48920000000000002</v>
      </c>
      <c r="B4921">
        <v>1.46985365853659</v>
      </c>
      <c r="C4921" s="21">
        <f t="shared" si="155"/>
        <v>1.000000000000445E-4</v>
      </c>
      <c r="D4921" s="21">
        <f t="shared" si="156"/>
        <v>1.4698536585372441E-4</v>
      </c>
    </row>
    <row r="4922" spans="1:4">
      <c r="A4922">
        <v>0.48930000000000001</v>
      </c>
      <c r="B4922">
        <v>1.46990243902439</v>
      </c>
      <c r="C4922" s="21">
        <f t="shared" si="155"/>
        <v>9.9999999999988987E-5</v>
      </c>
      <c r="D4922" s="21">
        <f t="shared" si="156"/>
        <v>1.4699024390242281E-4</v>
      </c>
    </row>
    <row r="4923" spans="1:4">
      <c r="A4923">
        <v>0.4894</v>
      </c>
      <c r="B4923">
        <v>1.4699512195122</v>
      </c>
      <c r="C4923" s="21">
        <f t="shared" si="155"/>
        <v>9.9999999999988987E-5</v>
      </c>
      <c r="D4923" s="21">
        <f t="shared" si="156"/>
        <v>1.469951219512038E-4</v>
      </c>
    </row>
    <row r="4924" spans="1:4">
      <c r="A4924">
        <v>0.48949999999999999</v>
      </c>
      <c r="B4924">
        <v>1.47</v>
      </c>
      <c r="C4924" s="21">
        <f t="shared" si="155"/>
        <v>9.9999999999988987E-5</v>
      </c>
      <c r="D4924" s="21">
        <f t="shared" si="156"/>
        <v>1.4699999999998381E-4</v>
      </c>
    </row>
    <row r="4925" spans="1:4">
      <c r="A4925">
        <v>0.48959999999999998</v>
      </c>
      <c r="B4925">
        <v>1.4700487804878</v>
      </c>
      <c r="C4925" s="21">
        <f t="shared" si="155"/>
        <v>9.9999999999988987E-5</v>
      </c>
      <c r="D4925" s="21">
        <f t="shared" si="156"/>
        <v>1.470048780487638E-4</v>
      </c>
    </row>
    <row r="4926" spans="1:4">
      <c r="A4926">
        <v>0.48970000000000002</v>
      </c>
      <c r="B4926">
        <v>1.47009756097561</v>
      </c>
      <c r="C4926" s="21">
        <f t="shared" si="155"/>
        <v>1.000000000000445E-4</v>
      </c>
      <c r="D4926" s="21">
        <f t="shared" si="156"/>
        <v>1.470097560976264E-4</v>
      </c>
    </row>
    <row r="4927" spans="1:4">
      <c r="A4927">
        <v>0.48980000000000001</v>
      </c>
      <c r="B4927">
        <v>1.4701463414634099</v>
      </c>
      <c r="C4927" s="21">
        <f t="shared" si="155"/>
        <v>9.9999999999988987E-5</v>
      </c>
      <c r="D4927" s="21">
        <f t="shared" si="156"/>
        <v>1.4701463414632481E-4</v>
      </c>
    </row>
    <row r="4928" spans="1:4">
      <c r="A4928">
        <v>0.4899</v>
      </c>
      <c r="B4928">
        <v>1.4701951219512199</v>
      </c>
      <c r="C4928" s="21">
        <f t="shared" si="155"/>
        <v>9.9999999999988987E-5</v>
      </c>
      <c r="D4928" s="21">
        <f t="shared" si="156"/>
        <v>1.470195121951058E-4</v>
      </c>
    </row>
    <row r="4929" spans="1:4">
      <c r="A4929">
        <v>0.49</v>
      </c>
      <c r="B4929">
        <v>1.4702439024390199</v>
      </c>
      <c r="C4929" s="21">
        <f t="shared" si="155"/>
        <v>9.9999999999988987E-5</v>
      </c>
      <c r="D4929" s="21">
        <f t="shared" si="156"/>
        <v>1.4702439024388581E-4</v>
      </c>
    </row>
    <row r="4930" spans="1:4">
      <c r="A4930">
        <v>0.49009999999999998</v>
      </c>
      <c r="B4930">
        <v>1.4702926829268299</v>
      </c>
      <c r="C4930" s="21">
        <f t="shared" si="155"/>
        <v>9.9999999999988987E-5</v>
      </c>
      <c r="D4930" s="21">
        <f t="shared" si="156"/>
        <v>1.470292682926668E-4</v>
      </c>
    </row>
    <row r="4931" spans="1:4">
      <c r="A4931">
        <v>0.49020000000000002</v>
      </c>
      <c r="B4931">
        <v>1.4703414634146299</v>
      </c>
      <c r="C4931" s="21">
        <f t="shared" si="155"/>
        <v>1.000000000000445E-4</v>
      </c>
      <c r="D4931" s="21">
        <f t="shared" si="156"/>
        <v>1.4703414634152843E-4</v>
      </c>
    </row>
    <row r="4932" spans="1:4">
      <c r="A4932">
        <v>0.49030000000000001</v>
      </c>
      <c r="B4932">
        <v>1.4703902439024401</v>
      </c>
      <c r="C4932" s="21">
        <f t="shared" si="155"/>
        <v>9.9999999999988987E-5</v>
      </c>
      <c r="D4932" s="21">
        <f t="shared" si="156"/>
        <v>1.4703902439022781E-4</v>
      </c>
    </row>
    <row r="4933" spans="1:4">
      <c r="A4933">
        <v>0.4904</v>
      </c>
      <c r="B4933">
        <v>1.4704390243902401</v>
      </c>
      <c r="C4933" s="21">
        <f t="shared" si="155"/>
        <v>9.9999999999988987E-5</v>
      </c>
      <c r="D4933" s="21">
        <f t="shared" si="156"/>
        <v>1.4704390243900782E-4</v>
      </c>
    </row>
    <row r="4934" spans="1:4">
      <c r="A4934">
        <v>0.49049999999999999</v>
      </c>
      <c r="B4934">
        <v>1.4704878048780501</v>
      </c>
      <c r="C4934" s="21">
        <f t="shared" si="155"/>
        <v>9.9999999999988987E-5</v>
      </c>
      <c r="D4934" s="21">
        <f t="shared" si="156"/>
        <v>1.4704878048778881E-4</v>
      </c>
    </row>
    <row r="4935" spans="1:4">
      <c r="A4935">
        <v>0.49059999999999998</v>
      </c>
      <c r="B4935">
        <v>1.4705365853658501</v>
      </c>
      <c r="C4935" s="21">
        <f t="shared" si="155"/>
        <v>9.9999999999988987E-5</v>
      </c>
      <c r="D4935" s="21">
        <f t="shared" si="156"/>
        <v>1.4705365853656883E-4</v>
      </c>
    </row>
    <row r="4936" spans="1:4">
      <c r="A4936">
        <v>0.49070000000000003</v>
      </c>
      <c r="B4936">
        <v>1.4705853658536601</v>
      </c>
      <c r="C4936" s="21">
        <f t="shared" si="155"/>
        <v>1.000000000000445E-4</v>
      </c>
      <c r="D4936" s="21">
        <f t="shared" si="156"/>
        <v>1.4705853658543146E-4</v>
      </c>
    </row>
    <row r="4937" spans="1:4">
      <c r="A4937">
        <v>0.49080000000000001</v>
      </c>
      <c r="B4937">
        <v>1.4706341463414601</v>
      </c>
      <c r="C4937" s="21">
        <f t="shared" si="155"/>
        <v>9.9999999999988987E-5</v>
      </c>
      <c r="D4937" s="21">
        <f t="shared" si="156"/>
        <v>1.470634146341298E-4</v>
      </c>
    </row>
    <row r="4938" spans="1:4">
      <c r="A4938">
        <v>0.4909</v>
      </c>
      <c r="B4938">
        <v>1.47068292682927</v>
      </c>
      <c r="C4938" s="21">
        <f t="shared" si="155"/>
        <v>9.9999999999988987E-5</v>
      </c>
      <c r="D4938" s="21">
        <f t="shared" si="156"/>
        <v>1.4706829268291079E-4</v>
      </c>
    </row>
    <row r="4939" spans="1:4">
      <c r="A4939">
        <v>0.49099999999999999</v>
      </c>
      <c r="B4939">
        <v>1.47073170731707</v>
      </c>
      <c r="C4939" s="21">
        <f t="shared" si="155"/>
        <v>9.9999999999988987E-5</v>
      </c>
      <c r="D4939" s="21">
        <f t="shared" si="156"/>
        <v>1.4707317073169081E-4</v>
      </c>
    </row>
    <row r="4940" spans="1:4">
      <c r="A4940">
        <v>0.49109999999999998</v>
      </c>
      <c r="B4940">
        <v>1.47078048780488</v>
      </c>
      <c r="C4940" s="21">
        <f t="shared" si="155"/>
        <v>9.9999999999988987E-5</v>
      </c>
      <c r="D4940" s="21">
        <f t="shared" si="156"/>
        <v>1.470780487804718E-4</v>
      </c>
    </row>
    <row r="4941" spans="1:4">
      <c r="A4941">
        <v>0.49120000000000003</v>
      </c>
      <c r="B4941">
        <v>1.47082926829268</v>
      </c>
      <c r="C4941" s="21">
        <f t="shared" si="155"/>
        <v>1.000000000000445E-4</v>
      </c>
      <c r="D4941" s="21">
        <f t="shared" si="156"/>
        <v>1.4708292682933345E-4</v>
      </c>
    </row>
    <row r="4942" spans="1:4">
      <c r="A4942">
        <v>0.49130000000000001</v>
      </c>
      <c r="B4942">
        <v>1.47087804878049</v>
      </c>
      <c r="C4942" s="21">
        <f t="shared" si="155"/>
        <v>9.9999999999988987E-5</v>
      </c>
      <c r="D4942" s="21">
        <f t="shared" si="156"/>
        <v>1.470878048780328E-4</v>
      </c>
    </row>
    <row r="4943" spans="1:4">
      <c r="A4943">
        <v>0.4914</v>
      </c>
      <c r="B4943">
        <v>1.47092682926829</v>
      </c>
      <c r="C4943" s="21">
        <f t="shared" si="155"/>
        <v>9.9999999999988987E-5</v>
      </c>
      <c r="D4943" s="21">
        <f t="shared" si="156"/>
        <v>1.4709268292681279E-4</v>
      </c>
    </row>
    <row r="4944" spans="1:4">
      <c r="A4944">
        <v>0.49149999999999999</v>
      </c>
      <c r="B4944">
        <v>1.4709756097561</v>
      </c>
      <c r="C4944" s="21">
        <f t="shared" si="155"/>
        <v>9.9999999999988987E-5</v>
      </c>
      <c r="D4944" s="21">
        <f t="shared" si="156"/>
        <v>1.4709756097559381E-4</v>
      </c>
    </row>
    <row r="4945" spans="1:4">
      <c r="A4945">
        <v>0.49159999999999998</v>
      </c>
      <c r="B4945">
        <v>1.4710243902439</v>
      </c>
      <c r="C4945" s="21">
        <f t="shared" si="155"/>
        <v>9.9999999999988987E-5</v>
      </c>
      <c r="D4945" s="21">
        <f t="shared" si="156"/>
        <v>1.471024390243738E-4</v>
      </c>
    </row>
    <row r="4946" spans="1:4">
      <c r="A4946">
        <v>0.49170000000000003</v>
      </c>
      <c r="B4946">
        <v>1.47107317073171</v>
      </c>
      <c r="C4946" s="21">
        <f t="shared" si="155"/>
        <v>1.000000000000445E-4</v>
      </c>
      <c r="D4946" s="21">
        <f t="shared" si="156"/>
        <v>1.4710731707323645E-4</v>
      </c>
    </row>
    <row r="4947" spans="1:4">
      <c r="A4947">
        <v>0.49180000000000001</v>
      </c>
      <c r="B4947">
        <v>1.4711219512195099</v>
      </c>
      <c r="C4947" s="21">
        <f t="shared" si="155"/>
        <v>9.9999999999988987E-5</v>
      </c>
      <c r="D4947" s="21">
        <f t="shared" si="156"/>
        <v>1.471121951219348E-4</v>
      </c>
    </row>
    <row r="4948" spans="1:4">
      <c r="A4948">
        <v>0.4919</v>
      </c>
      <c r="B4948">
        <v>1.4711707317073199</v>
      </c>
      <c r="C4948" s="21">
        <f t="shared" si="155"/>
        <v>9.9999999999988987E-5</v>
      </c>
      <c r="D4948" s="21">
        <f t="shared" si="156"/>
        <v>1.4711707317071579E-4</v>
      </c>
    </row>
    <row r="4949" spans="1:4">
      <c r="A4949">
        <v>0.49199999999999999</v>
      </c>
      <c r="B4949">
        <v>1.4712195121951199</v>
      </c>
      <c r="C4949" s="21">
        <f t="shared" si="155"/>
        <v>9.9999999999988987E-5</v>
      </c>
      <c r="D4949" s="21">
        <f t="shared" si="156"/>
        <v>1.4712195121949578E-4</v>
      </c>
    </row>
    <row r="4950" spans="1:4">
      <c r="A4950">
        <v>0.49209999999999998</v>
      </c>
      <c r="B4950">
        <v>1.4712682926829299</v>
      </c>
      <c r="C4950" s="21">
        <f t="shared" si="155"/>
        <v>9.9999999999988987E-5</v>
      </c>
      <c r="D4950" s="21">
        <f t="shared" si="156"/>
        <v>1.471268292682768E-4</v>
      </c>
    </row>
    <row r="4951" spans="1:4">
      <c r="A4951">
        <v>0.49220000000000003</v>
      </c>
      <c r="B4951">
        <v>1.4713170731707299</v>
      </c>
      <c r="C4951" s="21">
        <f t="shared" si="155"/>
        <v>1.000000000000445E-4</v>
      </c>
      <c r="D4951" s="21">
        <f t="shared" si="156"/>
        <v>1.4713170731713845E-4</v>
      </c>
    </row>
    <row r="4952" spans="1:4">
      <c r="A4952">
        <v>0.49230000000000002</v>
      </c>
      <c r="B4952">
        <v>1.4713658536585399</v>
      </c>
      <c r="C4952" s="21">
        <f t="shared" si="155"/>
        <v>9.9999999999988987E-5</v>
      </c>
      <c r="D4952" s="21">
        <f t="shared" si="156"/>
        <v>1.4713658536583777E-4</v>
      </c>
    </row>
    <row r="4953" spans="1:4">
      <c r="A4953">
        <v>0.4924</v>
      </c>
      <c r="B4953">
        <v>1.4714146341463401</v>
      </c>
      <c r="C4953" s="21">
        <f t="shared" si="155"/>
        <v>9.9999999999988987E-5</v>
      </c>
      <c r="D4953" s="21">
        <f t="shared" si="156"/>
        <v>1.4714146341461782E-4</v>
      </c>
    </row>
    <row r="4954" spans="1:4">
      <c r="A4954">
        <v>0.49249999999999999</v>
      </c>
      <c r="B4954">
        <v>1.4714634146341501</v>
      </c>
      <c r="C4954" s="21">
        <f t="shared" si="155"/>
        <v>9.9999999999988987E-5</v>
      </c>
      <c r="D4954" s="21">
        <f t="shared" si="156"/>
        <v>1.4714634146339881E-4</v>
      </c>
    </row>
    <row r="4955" spans="1:4">
      <c r="A4955">
        <v>0.49259999999999998</v>
      </c>
      <c r="B4955">
        <v>1.4715121951219501</v>
      </c>
      <c r="C4955" s="21">
        <f t="shared" si="155"/>
        <v>9.9999999999988987E-5</v>
      </c>
      <c r="D4955" s="21">
        <f t="shared" si="156"/>
        <v>1.4715121951217879E-4</v>
      </c>
    </row>
    <row r="4956" spans="1:4">
      <c r="A4956">
        <v>0.49270000000000003</v>
      </c>
      <c r="B4956">
        <v>1.4715609756097601</v>
      </c>
      <c r="C4956" s="21">
        <f t="shared" si="155"/>
        <v>1.000000000000445E-4</v>
      </c>
      <c r="D4956" s="21">
        <f t="shared" si="156"/>
        <v>1.4715609756104148E-4</v>
      </c>
    </row>
    <row r="4957" spans="1:4">
      <c r="A4957">
        <v>0.49280000000000002</v>
      </c>
      <c r="B4957">
        <v>1.4716097560975601</v>
      </c>
      <c r="C4957" s="21">
        <f t="shared" si="155"/>
        <v>9.9999999999988987E-5</v>
      </c>
      <c r="D4957" s="21">
        <f t="shared" si="156"/>
        <v>1.471609756097398E-4</v>
      </c>
    </row>
    <row r="4958" spans="1:4">
      <c r="A4958">
        <v>0.4929</v>
      </c>
      <c r="B4958">
        <v>1.47165853658537</v>
      </c>
      <c r="C4958" s="21">
        <f t="shared" si="155"/>
        <v>9.9999999999988987E-5</v>
      </c>
      <c r="D4958" s="21">
        <f t="shared" si="156"/>
        <v>1.4716585365852079E-4</v>
      </c>
    </row>
    <row r="4959" spans="1:4">
      <c r="A4959">
        <v>0.49299999999999999</v>
      </c>
      <c r="B4959">
        <v>1.47170731707317</v>
      </c>
      <c r="C4959" s="21">
        <f t="shared" ref="C4959:C5022" si="157">A4959-A4958</f>
        <v>9.9999999999988987E-5</v>
      </c>
      <c r="D4959" s="21">
        <f t="shared" ref="D4959:D5022" si="158">B4959*C4959</f>
        <v>1.471707317073008E-4</v>
      </c>
    </row>
    <row r="4960" spans="1:4">
      <c r="A4960">
        <v>0.49309999999999998</v>
      </c>
      <c r="B4960">
        <v>1.47175609756098</v>
      </c>
      <c r="C4960" s="21">
        <f t="shared" si="157"/>
        <v>9.9999999999988987E-5</v>
      </c>
      <c r="D4960" s="21">
        <f t="shared" si="158"/>
        <v>1.4717560975608179E-4</v>
      </c>
    </row>
    <row r="4961" spans="1:4">
      <c r="A4961">
        <v>0.49320000000000003</v>
      </c>
      <c r="B4961">
        <v>1.47180487804878</v>
      </c>
      <c r="C4961" s="21">
        <f t="shared" si="157"/>
        <v>1.000000000000445E-4</v>
      </c>
      <c r="D4961" s="21">
        <f t="shared" si="158"/>
        <v>1.471804878049435E-4</v>
      </c>
    </row>
    <row r="4962" spans="1:4">
      <c r="A4962">
        <v>0.49330000000000002</v>
      </c>
      <c r="B4962">
        <v>1.47185365853659</v>
      </c>
      <c r="C4962" s="21">
        <f t="shared" si="157"/>
        <v>9.9999999999988987E-5</v>
      </c>
      <c r="D4962" s="21">
        <f t="shared" si="158"/>
        <v>1.471853658536428E-4</v>
      </c>
    </row>
    <row r="4963" spans="1:4">
      <c r="A4963">
        <v>0.49340000000000001</v>
      </c>
      <c r="B4963">
        <v>1.47190243902439</v>
      </c>
      <c r="C4963" s="21">
        <f t="shared" si="157"/>
        <v>9.9999999999988987E-5</v>
      </c>
      <c r="D4963" s="21">
        <f t="shared" si="158"/>
        <v>1.4719024390242279E-4</v>
      </c>
    </row>
    <row r="4964" spans="1:4">
      <c r="A4964">
        <v>0.49349999999999999</v>
      </c>
      <c r="B4964">
        <v>1.4719512195122</v>
      </c>
      <c r="C4964" s="21">
        <f t="shared" si="157"/>
        <v>9.9999999999988987E-5</v>
      </c>
      <c r="D4964" s="21">
        <f t="shared" si="158"/>
        <v>1.4719512195120378E-4</v>
      </c>
    </row>
    <row r="4965" spans="1:4">
      <c r="A4965">
        <v>0.49359999999999998</v>
      </c>
      <c r="B4965">
        <v>1.472</v>
      </c>
      <c r="C4965" s="21">
        <f t="shared" si="157"/>
        <v>9.9999999999988987E-5</v>
      </c>
      <c r="D4965" s="21">
        <f t="shared" si="158"/>
        <v>1.4719999999998379E-4</v>
      </c>
    </row>
    <row r="4966" spans="1:4">
      <c r="A4966">
        <v>0.49370000000000003</v>
      </c>
      <c r="B4966">
        <v>1.4720487804878</v>
      </c>
      <c r="C4966" s="21">
        <f t="shared" si="157"/>
        <v>1.000000000000445E-4</v>
      </c>
      <c r="D4966" s="21">
        <f t="shared" si="158"/>
        <v>1.472048780488455E-4</v>
      </c>
    </row>
    <row r="4967" spans="1:4">
      <c r="A4967">
        <v>0.49380000000000002</v>
      </c>
      <c r="B4967">
        <v>1.47209756097561</v>
      </c>
      <c r="C4967" s="21">
        <f t="shared" si="157"/>
        <v>9.9999999999988987E-5</v>
      </c>
      <c r="D4967" s="21">
        <f t="shared" si="158"/>
        <v>1.4720975609754477E-4</v>
      </c>
    </row>
    <row r="4968" spans="1:4">
      <c r="A4968">
        <v>0.49390000000000001</v>
      </c>
      <c r="B4968">
        <v>1.4721463414634099</v>
      </c>
      <c r="C4968" s="21">
        <f t="shared" si="157"/>
        <v>9.9999999999988987E-5</v>
      </c>
      <c r="D4968" s="21">
        <f t="shared" si="158"/>
        <v>1.4721463414632478E-4</v>
      </c>
    </row>
    <row r="4969" spans="1:4">
      <c r="A4969">
        <v>0.49399999999999999</v>
      </c>
      <c r="B4969">
        <v>1.4721951219512199</v>
      </c>
      <c r="C4969" s="21">
        <f t="shared" si="157"/>
        <v>9.9999999999988987E-5</v>
      </c>
      <c r="D4969" s="21">
        <f t="shared" si="158"/>
        <v>1.4721951219510577E-4</v>
      </c>
    </row>
    <row r="4970" spans="1:4">
      <c r="A4970">
        <v>0.49409999999999998</v>
      </c>
      <c r="B4970">
        <v>1.4722439024390199</v>
      </c>
      <c r="C4970" s="21">
        <f t="shared" si="157"/>
        <v>9.9999999999988987E-5</v>
      </c>
      <c r="D4970" s="21">
        <f t="shared" si="158"/>
        <v>1.4722439024388579E-4</v>
      </c>
    </row>
    <row r="4971" spans="1:4">
      <c r="A4971">
        <v>0.49419999999999997</v>
      </c>
      <c r="B4971">
        <v>1.4722926829268299</v>
      </c>
      <c r="C4971" s="21">
        <f t="shared" si="157"/>
        <v>9.9999999999988987E-5</v>
      </c>
      <c r="D4971" s="21">
        <f t="shared" si="158"/>
        <v>1.4722926829266678E-4</v>
      </c>
    </row>
    <row r="4972" spans="1:4">
      <c r="A4972">
        <v>0.49430000000000002</v>
      </c>
      <c r="B4972">
        <v>1.4723414634146299</v>
      </c>
      <c r="C4972" s="21">
        <f t="shared" si="157"/>
        <v>1.000000000000445E-4</v>
      </c>
      <c r="D4972" s="21">
        <f t="shared" si="158"/>
        <v>1.4723414634152852E-4</v>
      </c>
    </row>
    <row r="4973" spans="1:4">
      <c r="A4973">
        <v>0.49440000000000001</v>
      </c>
      <c r="B4973">
        <v>1.4723902439024401</v>
      </c>
      <c r="C4973" s="21">
        <f t="shared" si="157"/>
        <v>9.9999999999988987E-5</v>
      </c>
      <c r="D4973" s="21">
        <f t="shared" si="158"/>
        <v>1.4723902439022778E-4</v>
      </c>
    </row>
    <row r="4974" spans="1:4">
      <c r="A4974">
        <v>0.4945</v>
      </c>
      <c r="B4974">
        <v>1.4724390243902401</v>
      </c>
      <c r="C4974" s="21">
        <f t="shared" si="157"/>
        <v>9.9999999999988987E-5</v>
      </c>
      <c r="D4974" s="21">
        <f t="shared" si="158"/>
        <v>1.472439024390078E-4</v>
      </c>
    </row>
    <row r="4975" spans="1:4">
      <c r="A4975">
        <v>0.49459999999999998</v>
      </c>
      <c r="B4975">
        <v>1.4724878048780501</v>
      </c>
      <c r="C4975" s="21">
        <f t="shared" si="157"/>
        <v>9.9999999999988987E-5</v>
      </c>
      <c r="D4975" s="21">
        <f t="shared" si="158"/>
        <v>1.4724878048778879E-4</v>
      </c>
    </row>
    <row r="4976" spans="1:4">
      <c r="A4976">
        <v>0.49469999999999997</v>
      </c>
      <c r="B4976">
        <v>1.4725365853658501</v>
      </c>
      <c r="C4976" s="21">
        <f t="shared" si="157"/>
        <v>9.9999999999988987E-5</v>
      </c>
      <c r="D4976" s="21">
        <f t="shared" si="158"/>
        <v>1.472536585365688E-4</v>
      </c>
    </row>
    <row r="4977" spans="1:4">
      <c r="A4977">
        <v>0.49480000000000002</v>
      </c>
      <c r="B4977">
        <v>1.4725853658536601</v>
      </c>
      <c r="C4977" s="21">
        <f t="shared" si="157"/>
        <v>1.000000000000445E-4</v>
      </c>
      <c r="D4977" s="21">
        <f t="shared" si="158"/>
        <v>1.4725853658543154E-4</v>
      </c>
    </row>
    <row r="4978" spans="1:4">
      <c r="A4978">
        <v>0.49490000000000001</v>
      </c>
      <c r="B4978">
        <v>1.4726341463414601</v>
      </c>
      <c r="C4978" s="21">
        <f t="shared" si="157"/>
        <v>9.9999999999988987E-5</v>
      </c>
      <c r="D4978" s="21">
        <f t="shared" si="158"/>
        <v>1.4726341463412978E-4</v>
      </c>
    </row>
    <row r="4979" spans="1:4">
      <c r="A4979">
        <v>0.495</v>
      </c>
      <c r="B4979">
        <v>1.47268292682927</v>
      </c>
      <c r="C4979" s="21">
        <f t="shared" si="157"/>
        <v>9.9999999999988987E-5</v>
      </c>
      <c r="D4979" s="21">
        <f t="shared" si="158"/>
        <v>1.472682926829108E-4</v>
      </c>
    </row>
    <row r="4980" spans="1:4">
      <c r="A4980">
        <v>0.49509999999999998</v>
      </c>
      <c r="B4980">
        <v>1.47273170731707</v>
      </c>
      <c r="C4980" s="21">
        <f t="shared" si="157"/>
        <v>9.9999999999988987E-5</v>
      </c>
      <c r="D4980" s="21">
        <f t="shared" si="158"/>
        <v>1.4727317073169079E-4</v>
      </c>
    </row>
    <row r="4981" spans="1:4">
      <c r="A4981">
        <v>0.49519999999999997</v>
      </c>
      <c r="B4981">
        <v>1.47278048780488</v>
      </c>
      <c r="C4981" s="21">
        <f t="shared" si="157"/>
        <v>9.9999999999988987E-5</v>
      </c>
      <c r="D4981" s="21">
        <f t="shared" si="158"/>
        <v>1.4727804878047178E-4</v>
      </c>
    </row>
    <row r="4982" spans="1:4">
      <c r="A4982">
        <v>0.49530000000000002</v>
      </c>
      <c r="B4982">
        <v>1.47282926829268</v>
      </c>
      <c r="C4982" s="21">
        <f t="shared" si="157"/>
        <v>1.000000000000445E-4</v>
      </c>
      <c r="D4982" s="21">
        <f t="shared" si="158"/>
        <v>1.4728292682933354E-4</v>
      </c>
    </row>
    <row r="4983" spans="1:4">
      <c r="A4983">
        <v>0.49540000000000001</v>
      </c>
      <c r="B4983">
        <v>1.47287804878049</v>
      </c>
      <c r="C4983" s="21">
        <f t="shared" si="157"/>
        <v>9.9999999999988987E-5</v>
      </c>
      <c r="D4983" s="21">
        <f t="shared" si="158"/>
        <v>1.4728780487803278E-4</v>
      </c>
    </row>
    <row r="4984" spans="1:4">
      <c r="A4984">
        <v>0.4955</v>
      </c>
      <c r="B4984">
        <v>1.47292682926829</v>
      </c>
      <c r="C4984" s="21">
        <f t="shared" si="157"/>
        <v>9.9999999999988987E-5</v>
      </c>
      <c r="D4984" s="21">
        <f t="shared" si="158"/>
        <v>1.4729268292681277E-4</v>
      </c>
    </row>
    <row r="4985" spans="1:4">
      <c r="A4985">
        <v>0.49559999999999998</v>
      </c>
      <c r="B4985">
        <v>1.4729756097561</v>
      </c>
      <c r="C4985" s="21">
        <f t="shared" si="157"/>
        <v>9.9999999999988987E-5</v>
      </c>
      <c r="D4985" s="21">
        <f t="shared" si="158"/>
        <v>1.4729756097559379E-4</v>
      </c>
    </row>
    <row r="4986" spans="1:4">
      <c r="A4986">
        <v>0.49569999999999997</v>
      </c>
      <c r="B4986">
        <v>1.4730243902439</v>
      </c>
      <c r="C4986" s="21">
        <f t="shared" si="157"/>
        <v>9.9999999999988987E-5</v>
      </c>
      <c r="D4986" s="21">
        <f t="shared" si="158"/>
        <v>1.4730243902437377E-4</v>
      </c>
    </row>
    <row r="4987" spans="1:4">
      <c r="A4987">
        <v>0.49580000000000002</v>
      </c>
      <c r="B4987">
        <v>1.47307317073171</v>
      </c>
      <c r="C4987" s="21">
        <f t="shared" si="157"/>
        <v>1.000000000000445E-4</v>
      </c>
      <c r="D4987" s="21">
        <f t="shared" si="158"/>
        <v>1.4730731707323654E-4</v>
      </c>
    </row>
    <row r="4988" spans="1:4">
      <c r="A4988">
        <v>0.49590000000000001</v>
      </c>
      <c r="B4988">
        <v>1.47312195121951</v>
      </c>
      <c r="C4988" s="21">
        <f t="shared" si="157"/>
        <v>9.9999999999988987E-5</v>
      </c>
      <c r="D4988" s="21">
        <f t="shared" si="158"/>
        <v>1.4731219512193478E-4</v>
      </c>
    </row>
    <row r="4989" spans="1:4">
      <c r="A4989">
        <v>0.496</v>
      </c>
      <c r="B4989">
        <v>1.4731707317073199</v>
      </c>
      <c r="C4989" s="21">
        <f t="shared" si="157"/>
        <v>9.9999999999988987E-5</v>
      </c>
      <c r="D4989" s="21">
        <f t="shared" si="158"/>
        <v>1.4731707317071577E-4</v>
      </c>
    </row>
    <row r="4990" spans="1:4">
      <c r="A4990">
        <v>0.49609999999999999</v>
      </c>
      <c r="B4990">
        <v>1.4732195121951199</v>
      </c>
      <c r="C4990" s="21">
        <f t="shared" si="157"/>
        <v>9.9999999999988987E-5</v>
      </c>
      <c r="D4990" s="21">
        <f t="shared" si="158"/>
        <v>1.4732195121949576E-4</v>
      </c>
    </row>
    <row r="4991" spans="1:4">
      <c r="A4991">
        <v>0.49619999999999997</v>
      </c>
      <c r="B4991">
        <v>1.4732682926829299</v>
      </c>
      <c r="C4991" s="21">
        <f t="shared" si="157"/>
        <v>9.9999999999988987E-5</v>
      </c>
      <c r="D4991" s="21">
        <f t="shared" si="158"/>
        <v>1.4732682926827677E-4</v>
      </c>
    </row>
    <row r="4992" spans="1:4">
      <c r="A4992">
        <v>0.49630000000000002</v>
      </c>
      <c r="B4992">
        <v>1.4733170731707299</v>
      </c>
      <c r="C4992" s="21">
        <f t="shared" si="157"/>
        <v>1.000000000000445E-4</v>
      </c>
      <c r="D4992" s="21">
        <f t="shared" si="158"/>
        <v>1.4733170731713854E-4</v>
      </c>
    </row>
    <row r="4993" spans="1:4">
      <c r="A4993">
        <v>0.49640000000000001</v>
      </c>
      <c r="B4993">
        <v>1.4733658536585399</v>
      </c>
      <c r="C4993" s="21">
        <f t="shared" si="157"/>
        <v>9.9999999999988987E-5</v>
      </c>
      <c r="D4993" s="21">
        <f t="shared" si="158"/>
        <v>1.4733658536583775E-4</v>
      </c>
    </row>
    <row r="4994" spans="1:4">
      <c r="A4994">
        <v>0.4965</v>
      </c>
      <c r="B4994">
        <v>1.4734146341463401</v>
      </c>
      <c r="C4994" s="21">
        <f t="shared" si="157"/>
        <v>9.9999999999988987E-5</v>
      </c>
      <c r="D4994" s="21">
        <f t="shared" si="158"/>
        <v>1.4734146341461779E-4</v>
      </c>
    </row>
    <row r="4995" spans="1:4">
      <c r="A4995">
        <v>0.49659999999999999</v>
      </c>
      <c r="B4995">
        <v>1.4734634146341501</v>
      </c>
      <c r="C4995" s="21">
        <f t="shared" si="157"/>
        <v>9.9999999999988987E-5</v>
      </c>
      <c r="D4995" s="21">
        <f t="shared" si="158"/>
        <v>1.4734634146339878E-4</v>
      </c>
    </row>
    <row r="4996" spans="1:4">
      <c r="A4996">
        <v>0.49669999999999997</v>
      </c>
      <c r="B4996">
        <v>1.4735121951219501</v>
      </c>
      <c r="C4996" s="21">
        <f t="shared" si="157"/>
        <v>9.9999999999988987E-5</v>
      </c>
      <c r="D4996" s="21">
        <f t="shared" si="158"/>
        <v>1.4735121951217877E-4</v>
      </c>
    </row>
    <row r="4997" spans="1:4">
      <c r="A4997">
        <v>0.49680000000000002</v>
      </c>
      <c r="B4997">
        <v>1.4735609756097601</v>
      </c>
      <c r="C4997" s="21">
        <f t="shared" si="157"/>
        <v>1.000000000000445E-4</v>
      </c>
      <c r="D4997" s="21">
        <f t="shared" si="158"/>
        <v>1.4735609756104156E-4</v>
      </c>
    </row>
    <row r="4998" spans="1:4">
      <c r="A4998">
        <v>0.49690000000000001</v>
      </c>
      <c r="B4998">
        <v>1.4736097560975601</v>
      </c>
      <c r="C4998" s="21">
        <f t="shared" si="157"/>
        <v>9.9999999999988987E-5</v>
      </c>
      <c r="D4998" s="21">
        <f t="shared" si="158"/>
        <v>1.4736097560973978E-4</v>
      </c>
    </row>
    <row r="4999" spans="1:4">
      <c r="A4999">
        <v>0.497</v>
      </c>
      <c r="B4999">
        <v>1.47365853658537</v>
      </c>
      <c r="C4999" s="21">
        <f t="shared" si="157"/>
        <v>9.9999999999988987E-5</v>
      </c>
      <c r="D4999" s="21">
        <f t="shared" si="158"/>
        <v>1.4736585365852077E-4</v>
      </c>
    </row>
    <row r="5000" spans="1:4">
      <c r="A5000">
        <v>0.49709999999999999</v>
      </c>
      <c r="B5000">
        <v>1.47370731707317</v>
      </c>
      <c r="C5000" s="21">
        <f t="shared" si="157"/>
        <v>9.9999999999988987E-5</v>
      </c>
      <c r="D5000" s="21">
        <f t="shared" si="158"/>
        <v>1.4737073170730078E-4</v>
      </c>
    </row>
    <row r="5001" spans="1:4">
      <c r="A5001">
        <v>0.49719999999999998</v>
      </c>
      <c r="B5001">
        <v>1.47375609756098</v>
      </c>
      <c r="C5001" s="21">
        <f t="shared" si="157"/>
        <v>9.9999999999988987E-5</v>
      </c>
      <c r="D5001" s="21">
        <f t="shared" si="158"/>
        <v>1.4737560975608177E-4</v>
      </c>
    </row>
    <row r="5002" spans="1:4">
      <c r="A5002">
        <v>0.49730000000000002</v>
      </c>
      <c r="B5002">
        <v>1.47380487804878</v>
      </c>
      <c r="C5002" s="21">
        <f t="shared" si="157"/>
        <v>1.000000000000445E-4</v>
      </c>
      <c r="D5002" s="21">
        <f t="shared" si="158"/>
        <v>1.4738048780494359E-4</v>
      </c>
    </row>
    <row r="5003" spans="1:4">
      <c r="A5003">
        <v>0.49740000000000001</v>
      </c>
      <c r="B5003">
        <v>1.47385365853659</v>
      </c>
      <c r="C5003" s="21">
        <f t="shared" si="157"/>
        <v>9.9999999999988987E-5</v>
      </c>
      <c r="D5003" s="21">
        <f t="shared" si="158"/>
        <v>1.4738536585364278E-4</v>
      </c>
    </row>
    <row r="5004" spans="1:4">
      <c r="A5004">
        <v>0.4975</v>
      </c>
      <c r="B5004">
        <v>1.47390243902439</v>
      </c>
      <c r="C5004" s="21">
        <f t="shared" si="157"/>
        <v>9.9999999999988987E-5</v>
      </c>
      <c r="D5004" s="21">
        <f t="shared" si="158"/>
        <v>1.4739024390242276E-4</v>
      </c>
    </row>
    <row r="5005" spans="1:4">
      <c r="A5005">
        <v>0.49759999999999999</v>
      </c>
      <c r="B5005">
        <v>1.4739512195122</v>
      </c>
      <c r="C5005" s="21">
        <f t="shared" si="157"/>
        <v>9.9999999999988987E-5</v>
      </c>
      <c r="D5005" s="21">
        <f t="shared" si="158"/>
        <v>1.4739512195120375E-4</v>
      </c>
    </row>
    <row r="5006" spans="1:4">
      <c r="A5006">
        <v>0.49769999999999998</v>
      </c>
      <c r="B5006">
        <v>1.474</v>
      </c>
      <c r="C5006" s="21">
        <f t="shared" si="157"/>
        <v>9.9999999999988987E-5</v>
      </c>
      <c r="D5006" s="21">
        <f t="shared" si="158"/>
        <v>1.4739999999998377E-4</v>
      </c>
    </row>
    <row r="5007" spans="1:4">
      <c r="A5007">
        <v>0.49780000000000002</v>
      </c>
      <c r="B5007">
        <v>1.4740487804878</v>
      </c>
      <c r="C5007" s="21">
        <f t="shared" si="157"/>
        <v>1.000000000000445E-4</v>
      </c>
      <c r="D5007" s="21">
        <f t="shared" si="158"/>
        <v>1.4740487804884559E-4</v>
      </c>
    </row>
    <row r="5008" spans="1:4">
      <c r="A5008">
        <v>0.49790000000000001</v>
      </c>
      <c r="B5008">
        <v>1.47409756097561</v>
      </c>
      <c r="C5008" s="21">
        <f t="shared" si="157"/>
        <v>9.9999999999988987E-5</v>
      </c>
      <c r="D5008" s="21">
        <f t="shared" si="158"/>
        <v>1.4740975609754477E-4</v>
      </c>
    </row>
    <row r="5009" spans="1:4">
      <c r="A5009">
        <v>0.498</v>
      </c>
      <c r="B5009">
        <v>1.4741463414634099</v>
      </c>
      <c r="C5009" s="21">
        <f t="shared" si="157"/>
        <v>9.9999999999988987E-5</v>
      </c>
      <c r="D5009" s="21">
        <f t="shared" si="158"/>
        <v>1.4741463414632476E-4</v>
      </c>
    </row>
    <row r="5010" spans="1:4">
      <c r="A5010">
        <v>0.49809999999999999</v>
      </c>
      <c r="B5010">
        <v>1.4741951219512199</v>
      </c>
      <c r="C5010" s="21">
        <f t="shared" si="157"/>
        <v>9.9999999999988987E-5</v>
      </c>
      <c r="D5010" s="21">
        <f t="shared" si="158"/>
        <v>1.4741951219510575E-4</v>
      </c>
    </row>
    <row r="5011" spans="1:4">
      <c r="A5011">
        <v>0.49819999999999998</v>
      </c>
      <c r="B5011">
        <v>1.4742439024390199</v>
      </c>
      <c r="C5011" s="21">
        <f t="shared" si="157"/>
        <v>9.9999999999988987E-5</v>
      </c>
      <c r="D5011" s="21">
        <f t="shared" si="158"/>
        <v>1.4742439024388577E-4</v>
      </c>
    </row>
    <row r="5012" spans="1:4">
      <c r="A5012">
        <v>0.49830000000000002</v>
      </c>
      <c r="B5012">
        <v>1.4742926829268299</v>
      </c>
      <c r="C5012" s="21">
        <f t="shared" si="157"/>
        <v>1.000000000000445E-4</v>
      </c>
      <c r="D5012" s="21">
        <f t="shared" si="158"/>
        <v>1.4742926829274859E-4</v>
      </c>
    </row>
    <row r="5013" spans="1:4">
      <c r="A5013">
        <v>0.49840000000000001</v>
      </c>
      <c r="B5013">
        <v>1.4743414634146299</v>
      </c>
      <c r="C5013" s="21">
        <f t="shared" si="157"/>
        <v>9.9999999999988987E-5</v>
      </c>
      <c r="D5013" s="21">
        <f t="shared" si="158"/>
        <v>1.4743414634144674E-4</v>
      </c>
    </row>
    <row r="5014" spans="1:4">
      <c r="A5014">
        <v>0.4985</v>
      </c>
      <c r="B5014">
        <v>1.4743902439024399</v>
      </c>
      <c r="C5014" s="21">
        <f t="shared" si="157"/>
        <v>9.9999999999988987E-5</v>
      </c>
      <c r="D5014" s="21">
        <f t="shared" si="158"/>
        <v>1.4743902439022776E-4</v>
      </c>
    </row>
    <row r="5015" spans="1:4">
      <c r="A5015">
        <v>0.49859999999999999</v>
      </c>
      <c r="B5015">
        <v>1.4744390243902401</v>
      </c>
      <c r="C5015" s="21">
        <f t="shared" si="157"/>
        <v>9.9999999999988987E-5</v>
      </c>
      <c r="D5015" s="21">
        <f t="shared" si="158"/>
        <v>1.4744390243900778E-4</v>
      </c>
    </row>
    <row r="5016" spans="1:4">
      <c r="A5016">
        <v>0.49869999999999998</v>
      </c>
      <c r="B5016">
        <v>1.4744878048780501</v>
      </c>
      <c r="C5016" s="21">
        <f t="shared" si="157"/>
        <v>9.9999999999988987E-5</v>
      </c>
      <c r="D5016" s="21">
        <f t="shared" si="158"/>
        <v>1.4744878048778877E-4</v>
      </c>
    </row>
    <row r="5017" spans="1:4">
      <c r="A5017">
        <v>0.49880000000000002</v>
      </c>
      <c r="B5017">
        <v>1.4745365853658501</v>
      </c>
      <c r="C5017" s="21">
        <f t="shared" si="157"/>
        <v>1.000000000000445E-4</v>
      </c>
      <c r="D5017" s="21">
        <f t="shared" si="158"/>
        <v>1.4745365853665061E-4</v>
      </c>
    </row>
    <row r="5018" spans="1:4">
      <c r="A5018">
        <v>0.49890000000000001</v>
      </c>
      <c r="B5018">
        <v>1.4745853658536601</v>
      </c>
      <c r="C5018" s="21">
        <f t="shared" si="157"/>
        <v>9.9999999999988987E-5</v>
      </c>
      <c r="D5018" s="21">
        <f t="shared" si="158"/>
        <v>1.4745853658534977E-4</v>
      </c>
    </row>
    <row r="5019" spans="1:4">
      <c r="A5019">
        <v>0.499</v>
      </c>
      <c r="B5019">
        <v>1.4746341463414601</v>
      </c>
      <c r="C5019" s="21">
        <f t="shared" si="157"/>
        <v>9.9999999999988987E-5</v>
      </c>
      <c r="D5019" s="21">
        <f t="shared" si="158"/>
        <v>1.4746341463412976E-4</v>
      </c>
    </row>
    <row r="5020" spans="1:4">
      <c r="A5020">
        <v>0.49909999999999999</v>
      </c>
      <c r="B5020">
        <v>1.47468292682927</v>
      </c>
      <c r="C5020" s="21">
        <f t="shared" si="157"/>
        <v>9.9999999999988987E-5</v>
      </c>
      <c r="D5020" s="21">
        <f t="shared" si="158"/>
        <v>1.4746829268291078E-4</v>
      </c>
    </row>
    <row r="5021" spans="1:4">
      <c r="A5021">
        <v>0.49919999999999998</v>
      </c>
      <c r="B5021">
        <v>1.47473170731707</v>
      </c>
      <c r="C5021" s="21">
        <f t="shared" si="157"/>
        <v>9.9999999999988987E-5</v>
      </c>
      <c r="D5021" s="21">
        <f t="shared" si="158"/>
        <v>1.4747317073169076E-4</v>
      </c>
    </row>
    <row r="5022" spans="1:4">
      <c r="A5022">
        <v>0.49930000000000002</v>
      </c>
      <c r="B5022">
        <v>1.47478048780488</v>
      </c>
      <c r="C5022" s="21">
        <f t="shared" si="157"/>
        <v>1.000000000000445E-4</v>
      </c>
      <c r="D5022" s="21">
        <f t="shared" si="158"/>
        <v>1.4747804878055364E-4</v>
      </c>
    </row>
    <row r="5023" spans="1:4">
      <c r="A5023">
        <v>0.49940000000000001</v>
      </c>
      <c r="B5023">
        <v>1.47482926829268</v>
      </c>
      <c r="C5023" s="21">
        <f t="shared" ref="C5023:C5086" si="159">A5023-A5022</f>
        <v>9.9999999999988987E-5</v>
      </c>
      <c r="D5023" s="21">
        <f t="shared" ref="D5023:D5086" si="160">B5023*C5023</f>
        <v>1.4748292682925177E-4</v>
      </c>
    </row>
    <row r="5024" spans="1:4">
      <c r="A5024">
        <v>0.4995</v>
      </c>
      <c r="B5024">
        <v>1.47487804878049</v>
      </c>
      <c r="C5024" s="21">
        <f t="shared" si="159"/>
        <v>9.9999999999988987E-5</v>
      </c>
      <c r="D5024" s="21">
        <f t="shared" si="160"/>
        <v>1.4748780487803276E-4</v>
      </c>
    </row>
    <row r="5025" spans="1:4">
      <c r="A5025">
        <v>0.49959999999999999</v>
      </c>
      <c r="B5025">
        <v>1.47492682926829</v>
      </c>
      <c r="C5025" s="21">
        <f t="shared" si="159"/>
        <v>9.9999999999988987E-5</v>
      </c>
      <c r="D5025" s="21">
        <f t="shared" si="160"/>
        <v>1.4749268292681275E-4</v>
      </c>
    </row>
    <row r="5026" spans="1:4">
      <c r="A5026">
        <v>0.49969999999999998</v>
      </c>
      <c r="B5026">
        <v>1.4749756097561</v>
      </c>
      <c r="C5026" s="21">
        <f t="shared" si="159"/>
        <v>9.9999999999988987E-5</v>
      </c>
      <c r="D5026" s="21">
        <f t="shared" si="160"/>
        <v>1.4749756097559376E-4</v>
      </c>
    </row>
    <row r="5027" spans="1:4">
      <c r="A5027">
        <v>0.49980000000000002</v>
      </c>
      <c r="B5027">
        <v>1.4750243902439</v>
      </c>
      <c r="C5027" s="21">
        <f t="shared" si="159"/>
        <v>1.000000000000445E-4</v>
      </c>
      <c r="D5027" s="21">
        <f t="shared" si="160"/>
        <v>1.4750243902445564E-4</v>
      </c>
    </row>
    <row r="5028" spans="1:4">
      <c r="A5028">
        <v>0.49990000000000001</v>
      </c>
      <c r="B5028">
        <v>1.47507317073171</v>
      </c>
      <c r="C5028" s="21">
        <f t="shared" si="159"/>
        <v>9.9999999999988987E-5</v>
      </c>
      <c r="D5028" s="21">
        <f t="shared" si="160"/>
        <v>1.4750731707315474E-4</v>
      </c>
    </row>
    <row r="5029" spans="1:4">
      <c r="A5029">
        <v>0.5</v>
      </c>
      <c r="B5029">
        <v>1.47512195121951</v>
      </c>
      <c r="C5029" s="21">
        <f t="shared" si="159"/>
        <v>9.9999999999988987E-5</v>
      </c>
      <c r="D5029" s="21">
        <f t="shared" si="160"/>
        <v>1.4751219512193476E-4</v>
      </c>
    </row>
    <row r="5030" spans="1:4">
      <c r="A5030">
        <v>0.50009999999999999</v>
      </c>
      <c r="B5030">
        <v>1.4751707317073199</v>
      </c>
      <c r="C5030" s="21">
        <f t="shared" si="159"/>
        <v>9.9999999999988987E-5</v>
      </c>
      <c r="D5030" s="21">
        <f t="shared" si="160"/>
        <v>1.4751707317071575E-4</v>
      </c>
    </row>
    <row r="5031" spans="1:4">
      <c r="A5031">
        <v>0.50019999999999998</v>
      </c>
      <c r="B5031">
        <v>1.4752195121951199</v>
      </c>
      <c r="C5031" s="21">
        <f t="shared" si="159"/>
        <v>9.9999999999988987E-5</v>
      </c>
      <c r="D5031" s="21">
        <f t="shared" si="160"/>
        <v>1.4752195121949573E-4</v>
      </c>
    </row>
    <row r="5032" spans="1:4">
      <c r="A5032">
        <v>0.50029999999999997</v>
      </c>
      <c r="B5032">
        <v>1.4752682926829299</v>
      </c>
      <c r="C5032" s="21">
        <f t="shared" si="159"/>
        <v>9.9999999999988987E-5</v>
      </c>
      <c r="D5032" s="21">
        <f t="shared" si="160"/>
        <v>1.4752682926827675E-4</v>
      </c>
    </row>
    <row r="5033" spans="1:4">
      <c r="A5033">
        <v>0.50039999999999996</v>
      </c>
      <c r="B5033">
        <v>1.4753170731707299</v>
      </c>
      <c r="C5033" s="21">
        <f t="shared" si="159"/>
        <v>9.9999999999988987E-5</v>
      </c>
      <c r="D5033" s="21">
        <f t="shared" si="160"/>
        <v>1.4753170731705674E-4</v>
      </c>
    </row>
    <row r="5034" spans="1:4">
      <c r="A5034">
        <v>0.50049999999999994</v>
      </c>
      <c r="B5034">
        <v>1.4753658536585399</v>
      </c>
      <c r="C5034" s="21">
        <f t="shared" si="159"/>
        <v>9.9999999999988987E-5</v>
      </c>
      <c r="D5034" s="21">
        <f t="shared" si="160"/>
        <v>1.4753658536583773E-4</v>
      </c>
    </row>
    <row r="5035" spans="1:4">
      <c r="A5035">
        <v>0.50060000000000004</v>
      </c>
      <c r="B5035">
        <v>1.4754146341463401</v>
      </c>
      <c r="C5035" s="21">
        <f t="shared" si="159"/>
        <v>1.0000000000010001E-4</v>
      </c>
      <c r="D5035" s="21">
        <f t="shared" si="160"/>
        <v>1.4754146341478157E-4</v>
      </c>
    </row>
    <row r="5036" spans="1:4">
      <c r="A5036">
        <v>0.50070000000000003</v>
      </c>
      <c r="B5036">
        <v>1.4754634146341501</v>
      </c>
      <c r="C5036" s="21">
        <f t="shared" si="159"/>
        <v>9.9999999999988987E-5</v>
      </c>
      <c r="D5036" s="21">
        <f t="shared" si="160"/>
        <v>1.4754634146339876E-4</v>
      </c>
    </row>
    <row r="5037" spans="1:4">
      <c r="A5037">
        <v>0.50080000000000002</v>
      </c>
      <c r="B5037">
        <v>1.4755121951219501</v>
      </c>
      <c r="C5037" s="21">
        <f t="shared" si="159"/>
        <v>9.9999999999988987E-5</v>
      </c>
      <c r="D5037" s="21">
        <f t="shared" si="160"/>
        <v>1.4755121951217875E-4</v>
      </c>
    </row>
    <row r="5038" spans="1:4">
      <c r="A5038">
        <v>0.50090000000000001</v>
      </c>
      <c r="B5038">
        <v>1.4755609756097601</v>
      </c>
      <c r="C5038" s="21">
        <f t="shared" si="159"/>
        <v>9.9999999999988987E-5</v>
      </c>
      <c r="D5038" s="21">
        <f t="shared" si="160"/>
        <v>1.4755609756095977E-4</v>
      </c>
    </row>
    <row r="5039" spans="1:4">
      <c r="A5039">
        <v>0.501</v>
      </c>
      <c r="B5039">
        <v>1.4756097560975601</v>
      </c>
      <c r="C5039" s="21">
        <f t="shared" si="159"/>
        <v>9.9999999999988987E-5</v>
      </c>
      <c r="D5039" s="21">
        <f t="shared" si="160"/>
        <v>1.4756097560973975E-4</v>
      </c>
    </row>
    <row r="5040" spans="1:4">
      <c r="A5040">
        <v>0.50109999999999999</v>
      </c>
      <c r="B5040">
        <v>1.4756585365853701</v>
      </c>
      <c r="C5040" s="21">
        <f t="shared" si="159"/>
        <v>9.9999999999988987E-5</v>
      </c>
      <c r="D5040" s="21">
        <f t="shared" si="160"/>
        <v>1.4756585365852074E-4</v>
      </c>
    </row>
    <row r="5041" spans="1:4">
      <c r="A5041">
        <v>0.50119999999999998</v>
      </c>
      <c r="B5041">
        <v>1.47570731707317</v>
      </c>
      <c r="C5041" s="21">
        <f t="shared" si="159"/>
        <v>9.9999999999988987E-5</v>
      </c>
      <c r="D5041" s="21">
        <f t="shared" si="160"/>
        <v>1.4757073170730076E-4</v>
      </c>
    </row>
    <row r="5042" spans="1:4">
      <c r="A5042">
        <v>0.50129999999999997</v>
      </c>
      <c r="B5042">
        <v>1.47575609756098</v>
      </c>
      <c r="C5042" s="21">
        <f t="shared" si="159"/>
        <v>9.9999999999988987E-5</v>
      </c>
      <c r="D5042" s="21">
        <f t="shared" si="160"/>
        <v>1.4757560975608175E-4</v>
      </c>
    </row>
    <row r="5043" spans="1:4">
      <c r="A5043">
        <v>0.50139999999999996</v>
      </c>
      <c r="B5043">
        <v>1.47580487804878</v>
      </c>
      <c r="C5043" s="21">
        <f t="shared" si="159"/>
        <v>9.9999999999988987E-5</v>
      </c>
      <c r="D5043" s="21">
        <f t="shared" si="160"/>
        <v>1.4758048780486174E-4</v>
      </c>
    </row>
    <row r="5044" spans="1:4">
      <c r="A5044">
        <v>0.50149999999999995</v>
      </c>
      <c r="B5044">
        <v>1.47585365853659</v>
      </c>
      <c r="C5044" s="21">
        <f t="shared" si="159"/>
        <v>9.9999999999988987E-5</v>
      </c>
      <c r="D5044" s="21">
        <f t="shared" si="160"/>
        <v>1.4758536585364275E-4</v>
      </c>
    </row>
    <row r="5045" spans="1:4">
      <c r="A5045">
        <v>0.50160000000000005</v>
      </c>
      <c r="B5045">
        <v>1.47590243902439</v>
      </c>
      <c r="C5045" s="21">
        <f t="shared" si="159"/>
        <v>1.0000000000010001E-4</v>
      </c>
      <c r="D5045" s="21">
        <f t="shared" si="160"/>
        <v>1.4759024390258659E-4</v>
      </c>
    </row>
    <row r="5046" spans="1:4">
      <c r="A5046">
        <v>0.50170000000000003</v>
      </c>
      <c r="B5046">
        <v>1.4759512195122</v>
      </c>
      <c r="C5046" s="21">
        <f t="shared" si="159"/>
        <v>9.9999999999988987E-5</v>
      </c>
      <c r="D5046" s="21">
        <f t="shared" si="160"/>
        <v>1.4759512195120373E-4</v>
      </c>
    </row>
    <row r="5047" spans="1:4">
      <c r="A5047">
        <v>0.50180000000000002</v>
      </c>
      <c r="B5047">
        <v>1.476</v>
      </c>
      <c r="C5047" s="21">
        <f t="shared" si="159"/>
        <v>9.9999999999988987E-5</v>
      </c>
      <c r="D5047" s="21">
        <f t="shared" si="160"/>
        <v>1.4759999999998375E-4</v>
      </c>
    </row>
    <row r="5048" spans="1:4">
      <c r="A5048">
        <v>0.50190000000000001</v>
      </c>
      <c r="B5048">
        <v>1.4760487804878</v>
      </c>
      <c r="C5048" s="21">
        <f t="shared" si="159"/>
        <v>9.9999999999988987E-5</v>
      </c>
      <c r="D5048" s="21">
        <f t="shared" si="160"/>
        <v>1.4760487804876373E-4</v>
      </c>
    </row>
    <row r="5049" spans="1:4">
      <c r="A5049">
        <v>0.502</v>
      </c>
      <c r="B5049">
        <v>1.47609756097561</v>
      </c>
      <c r="C5049" s="21">
        <f t="shared" si="159"/>
        <v>9.9999999999988987E-5</v>
      </c>
      <c r="D5049" s="21">
        <f t="shared" si="160"/>
        <v>1.4760975609754475E-4</v>
      </c>
    </row>
    <row r="5050" spans="1:4">
      <c r="A5050">
        <v>0.50209999999999999</v>
      </c>
      <c r="B5050">
        <v>1.47614634146341</v>
      </c>
      <c r="C5050" s="21">
        <f t="shared" si="159"/>
        <v>9.9999999999988987E-5</v>
      </c>
      <c r="D5050" s="21">
        <f t="shared" si="160"/>
        <v>1.4761463414632474E-4</v>
      </c>
    </row>
    <row r="5051" spans="1:4">
      <c r="A5051">
        <v>0.50219999999999998</v>
      </c>
      <c r="B5051">
        <v>1.4761951219512199</v>
      </c>
      <c r="C5051" s="21">
        <f t="shared" si="159"/>
        <v>9.9999999999988987E-5</v>
      </c>
      <c r="D5051" s="21">
        <f t="shared" si="160"/>
        <v>1.4761951219510573E-4</v>
      </c>
    </row>
    <row r="5052" spans="1:4">
      <c r="A5052">
        <v>0.50229999999999997</v>
      </c>
      <c r="B5052">
        <v>1.4762439024390199</v>
      </c>
      <c r="C5052" s="21">
        <f t="shared" si="159"/>
        <v>9.9999999999988987E-5</v>
      </c>
      <c r="D5052" s="21">
        <f t="shared" si="160"/>
        <v>1.4762439024388574E-4</v>
      </c>
    </row>
    <row r="5053" spans="1:4">
      <c r="A5053">
        <v>0.50239999999999996</v>
      </c>
      <c r="B5053">
        <v>1.4762926829268299</v>
      </c>
      <c r="C5053" s="21">
        <f t="shared" si="159"/>
        <v>9.9999999999988987E-5</v>
      </c>
      <c r="D5053" s="21">
        <f t="shared" si="160"/>
        <v>1.4762926829266673E-4</v>
      </c>
    </row>
    <row r="5054" spans="1:4">
      <c r="A5054">
        <v>0.50249999999999995</v>
      </c>
      <c r="B5054">
        <v>1.4763414634146299</v>
      </c>
      <c r="C5054" s="21">
        <f t="shared" si="159"/>
        <v>9.9999999999988987E-5</v>
      </c>
      <c r="D5054" s="21">
        <f t="shared" si="160"/>
        <v>1.4763414634144672E-4</v>
      </c>
    </row>
    <row r="5055" spans="1:4">
      <c r="A5055">
        <v>0.50260000000000005</v>
      </c>
      <c r="B5055">
        <v>1.4763902439024399</v>
      </c>
      <c r="C5055" s="21">
        <f t="shared" si="159"/>
        <v>1.0000000000010001E-4</v>
      </c>
      <c r="D5055" s="21">
        <f t="shared" si="160"/>
        <v>1.4763902439039164E-4</v>
      </c>
    </row>
    <row r="5056" spans="1:4">
      <c r="A5056">
        <v>0.50270000000000004</v>
      </c>
      <c r="B5056">
        <v>1.4764390243902401</v>
      </c>
      <c r="C5056" s="21">
        <f t="shared" si="159"/>
        <v>9.9999999999988987E-5</v>
      </c>
      <c r="D5056" s="21">
        <f t="shared" si="160"/>
        <v>1.4764390243900775E-4</v>
      </c>
    </row>
    <row r="5057" spans="1:4">
      <c r="A5057">
        <v>0.50280000000000002</v>
      </c>
      <c r="B5057">
        <v>1.4764878048780501</v>
      </c>
      <c r="C5057" s="21">
        <f t="shared" si="159"/>
        <v>9.9999999999988987E-5</v>
      </c>
      <c r="D5057" s="21">
        <f t="shared" si="160"/>
        <v>1.4764878048778874E-4</v>
      </c>
    </row>
    <row r="5058" spans="1:4">
      <c r="A5058">
        <v>0.50290000000000001</v>
      </c>
      <c r="B5058">
        <v>1.4765365853658501</v>
      </c>
      <c r="C5058" s="21">
        <f t="shared" si="159"/>
        <v>9.9999999999988987E-5</v>
      </c>
      <c r="D5058" s="21">
        <f t="shared" si="160"/>
        <v>1.4765365853656876E-4</v>
      </c>
    </row>
    <row r="5059" spans="1:4">
      <c r="A5059">
        <v>0.503</v>
      </c>
      <c r="B5059">
        <v>1.4765853658536601</v>
      </c>
      <c r="C5059" s="21">
        <f t="shared" si="159"/>
        <v>9.9999999999988987E-5</v>
      </c>
      <c r="D5059" s="21">
        <f t="shared" si="160"/>
        <v>1.4765853658534975E-4</v>
      </c>
    </row>
    <row r="5060" spans="1:4">
      <c r="A5060">
        <v>0.50309999999999999</v>
      </c>
      <c r="B5060">
        <v>1.4766341463414601</v>
      </c>
      <c r="C5060" s="21">
        <f t="shared" si="159"/>
        <v>9.9999999999988987E-5</v>
      </c>
      <c r="D5060" s="21">
        <f t="shared" si="160"/>
        <v>1.4766341463412974E-4</v>
      </c>
    </row>
    <row r="5061" spans="1:4">
      <c r="A5061">
        <v>0.50319999999999998</v>
      </c>
      <c r="B5061">
        <v>1.47668292682927</v>
      </c>
      <c r="C5061" s="21">
        <f t="shared" si="159"/>
        <v>9.9999999999988987E-5</v>
      </c>
      <c r="D5061" s="21">
        <f t="shared" si="160"/>
        <v>1.4766829268291075E-4</v>
      </c>
    </row>
    <row r="5062" spans="1:4">
      <c r="A5062">
        <v>0.50329999999999997</v>
      </c>
      <c r="B5062">
        <v>1.47673170731707</v>
      </c>
      <c r="C5062" s="21">
        <f t="shared" si="159"/>
        <v>9.9999999999988987E-5</v>
      </c>
      <c r="D5062" s="21">
        <f t="shared" si="160"/>
        <v>1.4767317073169074E-4</v>
      </c>
    </row>
    <row r="5063" spans="1:4">
      <c r="A5063">
        <v>0.50339999999999996</v>
      </c>
      <c r="B5063">
        <v>1.47678048780488</v>
      </c>
      <c r="C5063" s="21">
        <f t="shared" si="159"/>
        <v>9.9999999999988987E-5</v>
      </c>
      <c r="D5063" s="21">
        <f t="shared" si="160"/>
        <v>1.4767804878047173E-4</v>
      </c>
    </row>
    <row r="5064" spans="1:4">
      <c r="A5064">
        <v>0.50349999999999995</v>
      </c>
      <c r="B5064">
        <v>1.47682926829268</v>
      </c>
      <c r="C5064" s="21">
        <f t="shared" si="159"/>
        <v>9.9999999999988987E-5</v>
      </c>
      <c r="D5064" s="21">
        <f t="shared" si="160"/>
        <v>1.4768292682925175E-4</v>
      </c>
    </row>
    <row r="5065" spans="1:4">
      <c r="A5065">
        <v>0.50360000000000005</v>
      </c>
      <c r="B5065">
        <v>1.47687804878049</v>
      </c>
      <c r="C5065" s="21">
        <f t="shared" si="159"/>
        <v>1.0000000000010001E-4</v>
      </c>
      <c r="D5065" s="21">
        <f t="shared" si="160"/>
        <v>1.476878048781967E-4</v>
      </c>
    </row>
    <row r="5066" spans="1:4">
      <c r="A5066">
        <v>0.50370000000000004</v>
      </c>
      <c r="B5066">
        <v>1.47692682926829</v>
      </c>
      <c r="C5066" s="21">
        <f t="shared" si="159"/>
        <v>9.9999999999988987E-5</v>
      </c>
      <c r="D5066" s="21">
        <f t="shared" si="160"/>
        <v>1.4769268292681272E-4</v>
      </c>
    </row>
    <row r="5067" spans="1:4">
      <c r="A5067">
        <v>0.50380000000000003</v>
      </c>
      <c r="B5067">
        <v>1.4769756097561</v>
      </c>
      <c r="C5067" s="21">
        <f t="shared" si="159"/>
        <v>9.9999999999988987E-5</v>
      </c>
      <c r="D5067" s="21">
        <f t="shared" si="160"/>
        <v>1.4769756097559374E-4</v>
      </c>
    </row>
    <row r="5068" spans="1:4">
      <c r="A5068">
        <v>0.50390000000000001</v>
      </c>
      <c r="B5068">
        <v>1.4770243902439</v>
      </c>
      <c r="C5068" s="21">
        <f t="shared" si="159"/>
        <v>9.9999999999988987E-5</v>
      </c>
      <c r="D5068" s="21">
        <f t="shared" si="160"/>
        <v>1.4770243902437373E-4</v>
      </c>
    </row>
    <row r="5069" spans="1:4">
      <c r="A5069">
        <v>0.504</v>
      </c>
      <c r="B5069">
        <v>1.47707317073171</v>
      </c>
      <c r="C5069" s="21">
        <f t="shared" si="159"/>
        <v>9.9999999999988987E-5</v>
      </c>
      <c r="D5069" s="21">
        <f t="shared" si="160"/>
        <v>1.4770731707315472E-4</v>
      </c>
    </row>
    <row r="5070" spans="1:4">
      <c r="A5070">
        <v>0.50409999999999999</v>
      </c>
      <c r="B5070">
        <v>1.47712195121951</v>
      </c>
      <c r="C5070" s="21">
        <f t="shared" si="159"/>
        <v>9.9999999999988987E-5</v>
      </c>
      <c r="D5070" s="21">
        <f t="shared" si="160"/>
        <v>1.4771219512193473E-4</v>
      </c>
    </row>
    <row r="5071" spans="1:4">
      <c r="A5071">
        <v>0.50419999999999998</v>
      </c>
      <c r="B5071">
        <v>1.4771707317073199</v>
      </c>
      <c r="C5071" s="21">
        <f t="shared" si="159"/>
        <v>9.9999999999988987E-5</v>
      </c>
      <c r="D5071" s="21">
        <f t="shared" si="160"/>
        <v>1.4771707317071572E-4</v>
      </c>
    </row>
    <row r="5072" spans="1:4">
      <c r="A5072">
        <v>0.50429999999999997</v>
      </c>
      <c r="B5072">
        <v>1.4772195121951199</v>
      </c>
      <c r="C5072" s="21">
        <f t="shared" si="159"/>
        <v>9.9999999999988987E-5</v>
      </c>
      <c r="D5072" s="21">
        <f t="shared" si="160"/>
        <v>1.4772195121949571E-4</v>
      </c>
    </row>
    <row r="5073" spans="1:4">
      <c r="A5073">
        <v>0.50439999999999996</v>
      </c>
      <c r="B5073">
        <v>1.4772682926829299</v>
      </c>
      <c r="C5073" s="21">
        <f t="shared" si="159"/>
        <v>9.9999999999988987E-5</v>
      </c>
      <c r="D5073" s="21">
        <f t="shared" si="160"/>
        <v>1.4772682926827673E-4</v>
      </c>
    </row>
    <row r="5074" spans="1:4">
      <c r="A5074">
        <v>0.50449999999999995</v>
      </c>
      <c r="B5074">
        <v>1.4773170731707299</v>
      </c>
      <c r="C5074" s="21">
        <f t="shared" si="159"/>
        <v>9.9999999999988987E-5</v>
      </c>
      <c r="D5074" s="21">
        <f t="shared" si="160"/>
        <v>1.4773170731705672E-4</v>
      </c>
    </row>
    <row r="5075" spans="1:4">
      <c r="A5075">
        <v>0.50460000000000005</v>
      </c>
      <c r="B5075">
        <v>1.4773658536585399</v>
      </c>
      <c r="C5075" s="21">
        <f t="shared" si="159"/>
        <v>1.0000000000010001E-4</v>
      </c>
      <c r="D5075" s="21">
        <f t="shared" si="160"/>
        <v>1.4773658536600175E-4</v>
      </c>
    </row>
    <row r="5076" spans="1:4">
      <c r="A5076">
        <v>0.50470000000000004</v>
      </c>
      <c r="B5076">
        <v>1.4774146341463399</v>
      </c>
      <c r="C5076" s="21">
        <f t="shared" si="159"/>
        <v>9.9999999999988987E-5</v>
      </c>
      <c r="D5076" s="21">
        <f t="shared" si="160"/>
        <v>1.4774146341461772E-4</v>
      </c>
    </row>
    <row r="5077" spans="1:4">
      <c r="A5077">
        <v>0.50480000000000003</v>
      </c>
      <c r="B5077">
        <v>1.4774634146341501</v>
      </c>
      <c r="C5077" s="21">
        <f t="shared" si="159"/>
        <v>9.9999999999988987E-5</v>
      </c>
      <c r="D5077" s="21">
        <f t="shared" si="160"/>
        <v>1.4774634146339874E-4</v>
      </c>
    </row>
    <row r="5078" spans="1:4">
      <c r="A5078">
        <v>0.50490000000000002</v>
      </c>
      <c r="B5078">
        <v>1.4775121951219501</v>
      </c>
      <c r="C5078" s="21">
        <f t="shared" si="159"/>
        <v>9.9999999999988987E-5</v>
      </c>
      <c r="D5078" s="21">
        <f t="shared" si="160"/>
        <v>1.4775121951217873E-4</v>
      </c>
    </row>
    <row r="5079" spans="1:4">
      <c r="A5079">
        <v>0.505</v>
      </c>
      <c r="B5079">
        <v>1.4775609756097601</v>
      </c>
      <c r="C5079" s="21">
        <f t="shared" si="159"/>
        <v>9.9999999999988987E-5</v>
      </c>
      <c r="D5079" s="21">
        <f t="shared" si="160"/>
        <v>1.4775609756095974E-4</v>
      </c>
    </row>
    <row r="5080" spans="1:4">
      <c r="A5080">
        <v>0.50509999999999999</v>
      </c>
      <c r="B5080">
        <v>1.4776097560975601</v>
      </c>
      <c r="C5080" s="21">
        <f t="shared" si="159"/>
        <v>9.9999999999988987E-5</v>
      </c>
      <c r="D5080" s="21">
        <f t="shared" si="160"/>
        <v>1.4776097560973973E-4</v>
      </c>
    </row>
    <row r="5081" spans="1:4">
      <c r="A5081">
        <v>0.50519999999999998</v>
      </c>
      <c r="B5081">
        <v>1.4776585365853701</v>
      </c>
      <c r="C5081" s="21">
        <f t="shared" si="159"/>
        <v>9.9999999999988987E-5</v>
      </c>
      <c r="D5081" s="21">
        <f t="shared" si="160"/>
        <v>1.4776585365852072E-4</v>
      </c>
    </row>
    <row r="5082" spans="1:4">
      <c r="A5082">
        <v>0.50529999999999997</v>
      </c>
      <c r="B5082">
        <v>1.47770731707317</v>
      </c>
      <c r="C5082" s="21">
        <f t="shared" si="159"/>
        <v>9.9999999999988987E-5</v>
      </c>
      <c r="D5082" s="21">
        <f t="shared" si="160"/>
        <v>1.4777073170730074E-4</v>
      </c>
    </row>
    <row r="5083" spans="1:4">
      <c r="A5083">
        <v>0.50539999999999996</v>
      </c>
      <c r="B5083">
        <v>1.47775609756098</v>
      </c>
      <c r="C5083" s="21">
        <f t="shared" si="159"/>
        <v>9.9999999999988987E-5</v>
      </c>
      <c r="D5083" s="21">
        <f t="shared" si="160"/>
        <v>1.4777560975608173E-4</v>
      </c>
    </row>
    <row r="5084" spans="1:4">
      <c r="A5084">
        <v>0.50549999999999995</v>
      </c>
      <c r="B5084">
        <v>1.47780487804878</v>
      </c>
      <c r="C5084" s="21">
        <f t="shared" si="159"/>
        <v>9.9999999999988987E-5</v>
      </c>
      <c r="D5084" s="21">
        <f t="shared" si="160"/>
        <v>1.4778048780486171E-4</v>
      </c>
    </row>
    <row r="5085" spans="1:4">
      <c r="A5085">
        <v>0.50560000000000005</v>
      </c>
      <c r="B5085">
        <v>1.47785365853659</v>
      </c>
      <c r="C5085" s="21">
        <f t="shared" si="159"/>
        <v>1.0000000000010001E-4</v>
      </c>
      <c r="D5085" s="21">
        <f t="shared" si="160"/>
        <v>1.477853658538068E-4</v>
      </c>
    </row>
    <row r="5086" spans="1:4">
      <c r="A5086">
        <v>0.50570000000000004</v>
      </c>
      <c r="B5086">
        <v>1.47790243902439</v>
      </c>
      <c r="C5086" s="21">
        <f t="shared" si="159"/>
        <v>9.9999999999988987E-5</v>
      </c>
      <c r="D5086" s="21">
        <f t="shared" si="160"/>
        <v>1.4779024390242272E-4</v>
      </c>
    </row>
    <row r="5087" spans="1:4">
      <c r="A5087">
        <v>0.50580000000000003</v>
      </c>
      <c r="B5087">
        <v>1.4779512195122</v>
      </c>
      <c r="C5087" s="21">
        <f t="shared" ref="C5087:C5150" si="161">A5087-A5086</f>
        <v>9.9999999999988987E-5</v>
      </c>
      <c r="D5087" s="21">
        <f t="shared" ref="D5087:D5150" si="162">B5087*C5087</f>
        <v>1.4779512195120371E-4</v>
      </c>
    </row>
    <row r="5088" spans="1:4">
      <c r="A5088">
        <v>0.50590000000000002</v>
      </c>
      <c r="B5088">
        <v>1.478</v>
      </c>
      <c r="C5088" s="21">
        <f t="shared" si="161"/>
        <v>9.9999999999988987E-5</v>
      </c>
      <c r="D5088" s="21">
        <f t="shared" si="162"/>
        <v>1.4779999999998372E-4</v>
      </c>
    </row>
    <row r="5089" spans="1:4">
      <c r="A5089">
        <v>0.50600000000000001</v>
      </c>
      <c r="B5089">
        <v>1.4780487804878</v>
      </c>
      <c r="C5089" s="21">
        <f t="shared" si="161"/>
        <v>9.9999999999988987E-5</v>
      </c>
      <c r="D5089" s="21">
        <f t="shared" si="162"/>
        <v>1.4780487804876371E-4</v>
      </c>
    </row>
    <row r="5090" spans="1:4">
      <c r="A5090">
        <v>0.50609999999999999</v>
      </c>
      <c r="B5090">
        <v>1.47809756097561</v>
      </c>
      <c r="C5090" s="21">
        <f t="shared" si="161"/>
        <v>9.9999999999988987E-5</v>
      </c>
      <c r="D5090" s="21">
        <f t="shared" si="162"/>
        <v>1.4780975609754473E-4</v>
      </c>
    </row>
    <row r="5091" spans="1:4">
      <c r="A5091">
        <v>0.50619999999999998</v>
      </c>
      <c r="B5091">
        <v>1.47814634146341</v>
      </c>
      <c r="C5091" s="21">
        <f t="shared" si="161"/>
        <v>9.9999999999988987E-5</v>
      </c>
      <c r="D5091" s="21">
        <f t="shared" si="162"/>
        <v>1.4781463414632472E-4</v>
      </c>
    </row>
    <row r="5092" spans="1:4">
      <c r="A5092">
        <v>0.50629999999999997</v>
      </c>
      <c r="B5092">
        <v>1.4781951219512199</v>
      </c>
      <c r="C5092" s="21">
        <f t="shared" si="161"/>
        <v>9.9999999999988987E-5</v>
      </c>
      <c r="D5092" s="21">
        <f t="shared" si="162"/>
        <v>1.4781951219510571E-4</v>
      </c>
    </row>
    <row r="5093" spans="1:4">
      <c r="A5093">
        <v>0.50639999999999996</v>
      </c>
      <c r="B5093">
        <v>1.4782439024390199</v>
      </c>
      <c r="C5093" s="21">
        <f t="shared" si="161"/>
        <v>9.9999999999988987E-5</v>
      </c>
      <c r="D5093" s="21">
        <f t="shared" si="162"/>
        <v>1.4782439024388572E-4</v>
      </c>
    </row>
    <row r="5094" spans="1:4">
      <c r="A5094">
        <v>0.50649999999999995</v>
      </c>
      <c r="B5094">
        <v>1.4782926829268299</v>
      </c>
      <c r="C5094" s="21">
        <f t="shared" si="161"/>
        <v>9.9999999999988987E-5</v>
      </c>
      <c r="D5094" s="21">
        <f t="shared" si="162"/>
        <v>1.4782926829266671E-4</v>
      </c>
    </row>
    <row r="5095" spans="1:4">
      <c r="A5095">
        <v>0.50660000000000005</v>
      </c>
      <c r="B5095">
        <v>1.4783414634146299</v>
      </c>
      <c r="C5095" s="21">
        <f t="shared" si="161"/>
        <v>1.0000000000010001E-4</v>
      </c>
      <c r="D5095" s="21">
        <f t="shared" si="162"/>
        <v>1.4783414634161085E-4</v>
      </c>
    </row>
    <row r="5096" spans="1:4">
      <c r="A5096">
        <v>0.50670000000000004</v>
      </c>
      <c r="B5096">
        <v>1.4783902439024399</v>
      </c>
      <c r="C5096" s="21">
        <f t="shared" si="161"/>
        <v>9.9999999999988987E-5</v>
      </c>
      <c r="D5096" s="21">
        <f t="shared" si="162"/>
        <v>1.4783902439022772E-4</v>
      </c>
    </row>
    <row r="5097" spans="1:4">
      <c r="A5097">
        <v>0.50680000000000003</v>
      </c>
      <c r="B5097">
        <v>1.4784390243902401</v>
      </c>
      <c r="C5097" s="21">
        <f t="shared" si="161"/>
        <v>9.9999999999988987E-5</v>
      </c>
      <c r="D5097" s="21">
        <f t="shared" si="162"/>
        <v>1.4784390243900773E-4</v>
      </c>
    </row>
    <row r="5098" spans="1:4">
      <c r="A5098">
        <v>0.50690000000000002</v>
      </c>
      <c r="B5098">
        <v>1.4784878048780501</v>
      </c>
      <c r="C5098" s="21">
        <f t="shared" si="161"/>
        <v>9.9999999999988987E-5</v>
      </c>
      <c r="D5098" s="21">
        <f t="shared" si="162"/>
        <v>1.4784878048778872E-4</v>
      </c>
    </row>
    <row r="5099" spans="1:4">
      <c r="A5099">
        <v>0.50700000000000001</v>
      </c>
      <c r="B5099">
        <v>1.4785365853658501</v>
      </c>
      <c r="C5099" s="21">
        <f t="shared" si="161"/>
        <v>9.9999999999988987E-5</v>
      </c>
      <c r="D5099" s="21">
        <f t="shared" si="162"/>
        <v>1.4785365853656874E-4</v>
      </c>
    </row>
    <row r="5100" spans="1:4">
      <c r="A5100">
        <v>0.5071</v>
      </c>
      <c r="B5100">
        <v>1.4785853658536601</v>
      </c>
      <c r="C5100" s="21">
        <f t="shared" si="161"/>
        <v>9.9999999999988987E-5</v>
      </c>
      <c r="D5100" s="21">
        <f t="shared" si="162"/>
        <v>1.4785853658534973E-4</v>
      </c>
    </row>
    <row r="5101" spans="1:4">
      <c r="A5101">
        <v>0.50719999999999998</v>
      </c>
      <c r="B5101">
        <v>1.4786341463414601</v>
      </c>
      <c r="C5101" s="21">
        <f t="shared" si="161"/>
        <v>9.9999999999988987E-5</v>
      </c>
      <c r="D5101" s="21">
        <f t="shared" si="162"/>
        <v>1.4786341463412971E-4</v>
      </c>
    </row>
    <row r="5102" spans="1:4">
      <c r="A5102">
        <v>0.50729999999999997</v>
      </c>
      <c r="B5102">
        <v>1.4786829268292701</v>
      </c>
      <c r="C5102" s="21">
        <f t="shared" si="161"/>
        <v>9.9999999999988987E-5</v>
      </c>
      <c r="D5102" s="21">
        <f t="shared" si="162"/>
        <v>1.4786829268291073E-4</v>
      </c>
    </row>
    <row r="5103" spans="1:4">
      <c r="A5103">
        <v>0.50739999999999996</v>
      </c>
      <c r="B5103">
        <v>1.47873170731707</v>
      </c>
      <c r="C5103" s="21">
        <f t="shared" si="161"/>
        <v>9.9999999999988987E-5</v>
      </c>
      <c r="D5103" s="21">
        <f t="shared" si="162"/>
        <v>1.4787317073169072E-4</v>
      </c>
    </row>
    <row r="5104" spans="1:4">
      <c r="A5104">
        <v>0.50749999999999995</v>
      </c>
      <c r="B5104">
        <v>1.47878048780488</v>
      </c>
      <c r="C5104" s="21">
        <f t="shared" si="161"/>
        <v>9.9999999999988987E-5</v>
      </c>
      <c r="D5104" s="21">
        <f t="shared" si="162"/>
        <v>1.4787804878047171E-4</v>
      </c>
    </row>
    <row r="5105" spans="1:4">
      <c r="A5105">
        <v>0.50760000000000005</v>
      </c>
      <c r="B5105">
        <v>1.47882926829268</v>
      </c>
      <c r="C5105" s="21">
        <f t="shared" si="161"/>
        <v>1.0000000000010001E-4</v>
      </c>
      <c r="D5105" s="21">
        <f t="shared" si="162"/>
        <v>1.478829268294159E-4</v>
      </c>
    </row>
    <row r="5106" spans="1:4">
      <c r="A5106">
        <v>0.50770000000000004</v>
      </c>
      <c r="B5106">
        <v>1.47887804878049</v>
      </c>
      <c r="C5106" s="21">
        <f t="shared" si="161"/>
        <v>9.9999999999988987E-5</v>
      </c>
      <c r="D5106" s="21">
        <f t="shared" si="162"/>
        <v>1.4788780487803271E-4</v>
      </c>
    </row>
    <row r="5107" spans="1:4">
      <c r="A5107">
        <v>0.50780000000000003</v>
      </c>
      <c r="B5107">
        <v>1.47892682926829</v>
      </c>
      <c r="C5107" s="21">
        <f t="shared" si="161"/>
        <v>9.9999999999988987E-5</v>
      </c>
      <c r="D5107" s="21">
        <f t="shared" si="162"/>
        <v>1.478926829268127E-4</v>
      </c>
    </row>
    <row r="5108" spans="1:4">
      <c r="A5108">
        <v>0.50790000000000002</v>
      </c>
      <c r="B5108">
        <v>1.4789756097561</v>
      </c>
      <c r="C5108" s="21">
        <f t="shared" si="161"/>
        <v>9.9999999999988987E-5</v>
      </c>
      <c r="D5108" s="21">
        <f t="shared" si="162"/>
        <v>1.4789756097559372E-4</v>
      </c>
    </row>
    <row r="5109" spans="1:4">
      <c r="A5109">
        <v>0.50800000000000001</v>
      </c>
      <c r="B5109">
        <v>1.4790243902439</v>
      </c>
      <c r="C5109" s="21">
        <f t="shared" si="161"/>
        <v>9.9999999999988987E-5</v>
      </c>
      <c r="D5109" s="21">
        <f t="shared" si="162"/>
        <v>1.4790243902437371E-4</v>
      </c>
    </row>
    <row r="5110" spans="1:4">
      <c r="A5110">
        <v>0.5081</v>
      </c>
      <c r="B5110">
        <v>1.47907317073171</v>
      </c>
      <c r="C5110" s="21">
        <f t="shared" si="161"/>
        <v>9.9999999999988987E-5</v>
      </c>
      <c r="D5110" s="21">
        <f t="shared" si="162"/>
        <v>1.479073170731547E-4</v>
      </c>
    </row>
    <row r="5111" spans="1:4">
      <c r="A5111">
        <v>0.50819999999999999</v>
      </c>
      <c r="B5111">
        <v>1.47912195121951</v>
      </c>
      <c r="C5111" s="21">
        <f t="shared" si="161"/>
        <v>9.9999999999988987E-5</v>
      </c>
      <c r="D5111" s="21">
        <f t="shared" si="162"/>
        <v>1.4791219512193471E-4</v>
      </c>
    </row>
    <row r="5112" spans="1:4">
      <c r="A5112">
        <v>0.50829999999999997</v>
      </c>
      <c r="B5112">
        <v>1.4791707317073199</v>
      </c>
      <c r="C5112" s="21">
        <f t="shared" si="161"/>
        <v>9.9999999999988987E-5</v>
      </c>
      <c r="D5112" s="21">
        <f t="shared" si="162"/>
        <v>1.479170731707157E-4</v>
      </c>
    </row>
    <row r="5113" spans="1:4">
      <c r="A5113">
        <v>0.50839999999999996</v>
      </c>
      <c r="B5113">
        <v>1.4792195121951199</v>
      </c>
      <c r="C5113" s="21">
        <f t="shared" si="161"/>
        <v>9.9999999999988987E-5</v>
      </c>
      <c r="D5113" s="21">
        <f t="shared" si="162"/>
        <v>1.4792195121949569E-4</v>
      </c>
    </row>
    <row r="5114" spans="1:4">
      <c r="A5114">
        <v>0.50849999999999995</v>
      </c>
      <c r="B5114">
        <v>1.4792682926829299</v>
      </c>
      <c r="C5114" s="21">
        <f t="shared" si="161"/>
        <v>9.9999999999988987E-5</v>
      </c>
      <c r="D5114" s="21">
        <f t="shared" si="162"/>
        <v>1.4792682926827671E-4</v>
      </c>
    </row>
    <row r="5115" spans="1:4">
      <c r="A5115">
        <v>0.50860000000000005</v>
      </c>
      <c r="B5115">
        <v>1.4793170731707299</v>
      </c>
      <c r="C5115" s="21">
        <f t="shared" si="161"/>
        <v>1.0000000000010001E-4</v>
      </c>
      <c r="D5115" s="21">
        <f t="shared" si="162"/>
        <v>1.4793170731722092E-4</v>
      </c>
    </row>
    <row r="5116" spans="1:4">
      <c r="A5116">
        <v>0.50870000000000004</v>
      </c>
      <c r="B5116">
        <v>1.4793658536585399</v>
      </c>
      <c r="C5116" s="21">
        <f t="shared" si="161"/>
        <v>9.9999999999988987E-5</v>
      </c>
      <c r="D5116" s="21">
        <f t="shared" si="162"/>
        <v>1.4793658536583769E-4</v>
      </c>
    </row>
    <row r="5117" spans="1:4">
      <c r="A5117">
        <v>0.50880000000000003</v>
      </c>
      <c r="B5117">
        <v>1.4794146341463399</v>
      </c>
      <c r="C5117" s="21">
        <f t="shared" si="161"/>
        <v>9.9999999999988987E-5</v>
      </c>
      <c r="D5117" s="21">
        <f t="shared" si="162"/>
        <v>1.479414634146177E-4</v>
      </c>
    </row>
    <row r="5118" spans="1:4">
      <c r="A5118">
        <v>0.50890000000000002</v>
      </c>
      <c r="B5118">
        <v>1.4794634146341501</v>
      </c>
      <c r="C5118" s="21">
        <f t="shared" si="161"/>
        <v>9.9999999999988987E-5</v>
      </c>
      <c r="D5118" s="21">
        <f t="shared" si="162"/>
        <v>1.4794634146339872E-4</v>
      </c>
    </row>
    <row r="5119" spans="1:4">
      <c r="A5119">
        <v>0.50900000000000001</v>
      </c>
      <c r="B5119">
        <v>1.4795121951219501</v>
      </c>
      <c r="C5119" s="21">
        <f t="shared" si="161"/>
        <v>9.9999999999988987E-5</v>
      </c>
      <c r="D5119" s="21">
        <f t="shared" si="162"/>
        <v>1.479512195121787E-4</v>
      </c>
    </row>
    <row r="5120" spans="1:4">
      <c r="A5120">
        <v>0.5091</v>
      </c>
      <c r="B5120">
        <v>1.4795609756097601</v>
      </c>
      <c r="C5120" s="21">
        <f t="shared" si="161"/>
        <v>9.9999999999988987E-5</v>
      </c>
      <c r="D5120" s="21">
        <f t="shared" si="162"/>
        <v>1.4795609756095972E-4</v>
      </c>
    </row>
    <row r="5121" spans="1:4">
      <c r="A5121">
        <v>0.50919999999999999</v>
      </c>
      <c r="B5121">
        <v>1.4796097560975601</v>
      </c>
      <c r="C5121" s="21">
        <f t="shared" si="161"/>
        <v>9.9999999999988987E-5</v>
      </c>
      <c r="D5121" s="21">
        <f t="shared" si="162"/>
        <v>1.4796097560973971E-4</v>
      </c>
    </row>
    <row r="5122" spans="1:4">
      <c r="A5122">
        <v>0.50929999999999997</v>
      </c>
      <c r="B5122">
        <v>1.4796585365853701</v>
      </c>
      <c r="C5122" s="21">
        <f t="shared" si="161"/>
        <v>9.9999999999988987E-5</v>
      </c>
      <c r="D5122" s="21">
        <f t="shared" si="162"/>
        <v>1.479658536585207E-4</v>
      </c>
    </row>
    <row r="5123" spans="1:4">
      <c r="A5123">
        <v>0.50939999999999996</v>
      </c>
      <c r="B5123">
        <v>1.47970731707317</v>
      </c>
      <c r="C5123" s="21">
        <f t="shared" si="161"/>
        <v>9.9999999999988987E-5</v>
      </c>
      <c r="D5123" s="21">
        <f t="shared" si="162"/>
        <v>1.4797073170730071E-4</v>
      </c>
    </row>
    <row r="5124" spans="1:4">
      <c r="A5124">
        <v>0.50949999999999995</v>
      </c>
      <c r="B5124">
        <v>1.47975609756098</v>
      </c>
      <c r="C5124" s="21">
        <f t="shared" si="161"/>
        <v>9.9999999999988987E-5</v>
      </c>
      <c r="D5124" s="21">
        <f t="shared" si="162"/>
        <v>1.479756097560817E-4</v>
      </c>
    </row>
    <row r="5125" spans="1:4">
      <c r="A5125">
        <v>0.50960000000000005</v>
      </c>
      <c r="B5125">
        <v>1.47980487804878</v>
      </c>
      <c r="C5125" s="21">
        <f t="shared" si="161"/>
        <v>1.0000000000010001E-4</v>
      </c>
      <c r="D5125" s="21">
        <f t="shared" si="162"/>
        <v>1.47980487805026E-4</v>
      </c>
    </row>
    <row r="5126" spans="1:4">
      <c r="A5126">
        <v>0.50970000000000004</v>
      </c>
      <c r="B5126">
        <v>1.47985365853659</v>
      </c>
      <c r="C5126" s="21">
        <f t="shared" si="161"/>
        <v>9.9999999999988987E-5</v>
      </c>
      <c r="D5126" s="21">
        <f t="shared" si="162"/>
        <v>1.4798536585364271E-4</v>
      </c>
    </row>
    <row r="5127" spans="1:4">
      <c r="A5127">
        <v>0.50980000000000003</v>
      </c>
      <c r="B5127">
        <v>1.47990243902439</v>
      </c>
      <c r="C5127" s="21">
        <f t="shared" si="161"/>
        <v>9.9999999999988987E-5</v>
      </c>
      <c r="D5127" s="21">
        <f t="shared" si="162"/>
        <v>1.479902439024227E-4</v>
      </c>
    </row>
    <row r="5128" spans="1:4">
      <c r="A5128">
        <v>0.50990000000000002</v>
      </c>
      <c r="B5128">
        <v>1.4799512195122</v>
      </c>
      <c r="C5128" s="21">
        <f t="shared" si="161"/>
        <v>9.9999999999988987E-5</v>
      </c>
      <c r="D5128" s="21">
        <f t="shared" si="162"/>
        <v>1.4799512195120369E-4</v>
      </c>
    </row>
    <row r="5129" spans="1:4">
      <c r="A5129">
        <v>0.51</v>
      </c>
      <c r="B5129">
        <v>1.48</v>
      </c>
      <c r="C5129" s="21">
        <f t="shared" si="161"/>
        <v>9.9999999999988987E-5</v>
      </c>
      <c r="D5129" s="21">
        <f t="shared" si="162"/>
        <v>1.479999999999837E-4</v>
      </c>
    </row>
    <row r="5130" spans="1:4">
      <c r="A5130">
        <v>0.5101</v>
      </c>
      <c r="B5130">
        <v>1.48</v>
      </c>
      <c r="C5130" s="21">
        <f t="shared" si="161"/>
        <v>9.9999999999988987E-5</v>
      </c>
      <c r="D5130" s="21">
        <f t="shared" si="162"/>
        <v>1.479999999999837E-4</v>
      </c>
    </row>
    <row r="5131" spans="1:4">
      <c r="A5131">
        <v>0.51019999999999999</v>
      </c>
      <c r="B5131">
        <v>1.48</v>
      </c>
      <c r="C5131" s="21">
        <f t="shared" si="161"/>
        <v>9.9999999999988987E-5</v>
      </c>
      <c r="D5131" s="21">
        <f t="shared" si="162"/>
        <v>1.479999999999837E-4</v>
      </c>
    </row>
    <row r="5132" spans="1:4">
      <c r="A5132">
        <v>0.51029999999999998</v>
      </c>
      <c r="B5132">
        <v>1.48</v>
      </c>
      <c r="C5132" s="21">
        <f t="shared" si="161"/>
        <v>9.9999999999988987E-5</v>
      </c>
      <c r="D5132" s="21">
        <f t="shared" si="162"/>
        <v>1.479999999999837E-4</v>
      </c>
    </row>
    <row r="5133" spans="1:4">
      <c r="A5133">
        <v>0.51039999999999996</v>
      </c>
      <c r="B5133">
        <v>1.48</v>
      </c>
      <c r="C5133" s="21">
        <f t="shared" si="161"/>
        <v>9.9999999999988987E-5</v>
      </c>
      <c r="D5133" s="21">
        <f t="shared" si="162"/>
        <v>1.479999999999837E-4</v>
      </c>
    </row>
    <row r="5134" spans="1:4">
      <c r="A5134">
        <v>0.51049999999999995</v>
      </c>
      <c r="B5134">
        <v>1.48</v>
      </c>
      <c r="C5134" s="21">
        <f t="shared" si="161"/>
        <v>9.9999999999988987E-5</v>
      </c>
      <c r="D5134" s="21">
        <f t="shared" si="162"/>
        <v>1.479999999999837E-4</v>
      </c>
    </row>
    <row r="5135" spans="1:4">
      <c r="A5135">
        <v>0.51060000000000005</v>
      </c>
      <c r="B5135">
        <v>1.48</v>
      </c>
      <c r="C5135" s="21">
        <f t="shared" si="161"/>
        <v>1.0000000000010001E-4</v>
      </c>
      <c r="D5135" s="21">
        <f t="shared" si="162"/>
        <v>1.4800000000014801E-4</v>
      </c>
    </row>
    <row r="5136" spans="1:4">
      <c r="A5136">
        <v>0.51070000000000004</v>
      </c>
      <c r="B5136">
        <v>1.48</v>
      </c>
      <c r="C5136" s="21">
        <f t="shared" si="161"/>
        <v>9.9999999999988987E-5</v>
      </c>
      <c r="D5136" s="21">
        <f t="shared" si="162"/>
        <v>1.479999999999837E-4</v>
      </c>
    </row>
    <row r="5137" spans="1:4">
      <c r="A5137">
        <v>0.51080000000000003</v>
      </c>
      <c r="B5137">
        <v>1.48</v>
      </c>
      <c r="C5137" s="21">
        <f t="shared" si="161"/>
        <v>9.9999999999988987E-5</v>
      </c>
      <c r="D5137" s="21">
        <f t="shared" si="162"/>
        <v>1.479999999999837E-4</v>
      </c>
    </row>
    <row r="5138" spans="1:4">
      <c r="A5138">
        <v>0.51090000000000002</v>
      </c>
      <c r="B5138">
        <v>1.48</v>
      </c>
      <c r="C5138" s="21">
        <f t="shared" si="161"/>
        <v>9.9999999999988987E-5</v>
      </c>
      <c r="D5138" s="21">
        <f t="shared" si="162"/>
        <v>1.479999999999837E-4</v>
      </c>
    </row>
    <row r="5139" spans="1:4">
      <c r="A5139">
        <v>0.51100000000000001</v>
      </c>
      <c r="B5139">
        <v>1.48</v>
      </c>
      <c r="C5139" s="21">
        <f t="shared" si="161"/>
        <v>9.9999999999988987E-5</v>
      </c>
      <c r="D5139" s="21">
        <f t="shared" si="162"/>
        <v>1.479999999999837E-4</v>
      </c>
    </row>
    <row r="5140" spans="1:4">
      <c r="A5140">
        <v>0.5111</v>
      </c>
      <c r="B5140">
        <v>1.48</v>
      </c>
      <c r="C5140" s="21">
        <f t="shared" si="161"/>
        <v>9.9999999999988987E-5</v>
      </c>
      <c r="D5140" s="21">
        <f t="shared" si="162"/>
        <v>1.479999999999837E-4</v>
      </c>
    </row>
    <row r="5141" spans="1:4">
      <c r="A5141">
        <v>0.51119999999999999</v>
      </c>
      <c r="B5141">
        <v>1.48</v>
      </c>
      <c r="C5141" s="21">
        <f t="shared" si="161"/>
        <v>9.9999999999988987E-5</v>
      </c>
      <c r="D5141" s="21">
        <f t="shared" si="162"/>
        <v>1.479999999999837E-4</v>
      </c>
    </row>
    <row r="5142" spans="1:4">
      <c r="A5142">
        <v>0.51129999999999998</v>
      </c>
      <c r="B5142">
        <v>1.48</v>
      </c>
      <c r="C5142" s="21">
        <f t="shared" si="161"/>
        <v>9.9999999999988987E-5</v>
      </c>
      <c r="D5142" s="21">
        <f t="shared" si="162"/>
        <v>1.479999999999837E-4</v>
      </c>
    </row>
    <row r="5143" spans="1:4">
      <c r="A5143">
        <v>0.51139999999999997</v>
      </c>
      <c r="B5143">
        <v>1.48</v>
      </c>
      <c r="C5143" s="21">
        <f t="shared" si="161"/>
        <v>9.9999999999988987E-5</v>
      </c>
      <c r="D5143" s="21">
        <f t="shared" si="162"/>
        <v>1.479999999999837E-4</v>
      </c>
    </row>
    <row r="5144" spans="1:4">
      <c r="A5144">
        <v>0.51149999999999995</v>
      </c>
      <c r="B5144">
        <v>1.48</v>
      </c>
      <c r="C5144" s="21">
        <f t="shared" si="161"/>
        <v>9.9999999999988987E-5</v>
      </c>
      <c r="D5144" s="21">
        <f t="shared" si="162"/>
        <v>1.479999999999837E-4</v>
      </c>
    </row>
    <row r="5145" spans="1:4">
      <c r="A5145">
        <v>0.51160000000000005</v>
      </c>
      <c r="B5145">
        <v>1.48</v>
      </c>
      <c r="C5145" s="21">
        <f t="shared" si="161"/>
        <v>1.0000000000010001E-4</v>
      </c>
      <c r="D5145" s="21">
        <f t="shared" si="162"/>
        <v>1.4800000000014801E-4</v>
      </c>
    </row>
    <row r="5146" spans="1:4">
      <c r="A5146">
        <v>0.51170000000000004</v>
      </c>
      <c r="B5146">
        <v>1.48</v>
      </c>
      <c r="C5146" s="21">
        <f t="shared" si="161"/>
        <v>9.9999999999988987E-5</v>
      </c>
      <c r="D5146" s="21">
        <f t="shared" si="162"/>
        <v>1.479999999999837E-4</v>
      </c>
    </row>
    <row r="5147" spans="1:4">
      <c r="A5147">
        <v>0.51180000000000003</v>
      </c>
      <c r="B5147">
        <v>1.48</v>
      </c>
      <c r="C5147" s="21">
        <f t="shared" si="161"/>
        <v>9.9999999999988987E-5</v>
      </c>
      <c r="D5147" s="21">
        <f t="shared" si="162"/>
        <v>1.479999999999837E-4</v>
      </c>
    </row>
    <row r="5148" spans="1:4">
      <c r="A5148">
        <v>0.51190000000000002</v>
      </c>
      <c r="B5148">
        <v>1.48</v>
      </c>
      <c r="C5148" s="21">
        <f t="shared" si="161"/>
        <v>9.9999999999988987E-5</v>
      </c>
      <c r="D5148" s="21">
        <f t="shared" si="162"/>
        <v>1.479999999999837E-4</v>
      </c>
    </row>
    <row r="5149" spans="1:4">
      <c r="A5149">
        <v>0.51200000000000001</v>
      </c>
      <c r="B5149">
        <v>1.48</v>
      </c>
      <c r="C5149" s="21">
        <f t="shared" si="161"/>
        <v>9.9999999999988987E-5</v>
      </c>
      <c r="D5149" s="21">
        <f t="shared" si="162"/>
        <v>1.479999999999837E-4</v>
      </c>
    </row>
    <row r="5150" spans="1:4">
      <c r="A5150">
        <v>0.5121</v>
      </c>
      <c r="B5150">
        <v>1.48</v>
      </c>
      <c r="C5150" s="21">
        <f t="shared" si="161"/>
        <v>9.9999999999988987E-5</v>
      </c>
      <c r="D5150" s="21">
        <f t="shared" si="162"/>
        <v>1.479999999999837E-4</v>
      </c>
    </row>
    <row r="5151" spans="1:4">
      <c r="A5151">
        <v>0.51219999999999999</v>
      </c>
      <c r="B5151">
        <v>1.48</v>
      </c>
      <c r="C5151" s="21">
        <f t="shared" ref="C5151:C5214" si="163">A5151-A5150</f>
        <v>9.9999999999988987E-5</v>
      </c>
      <c r="D5151" s="21">
        <f t="shared" ref="D5151:D5214" si="164">B5151*C5151</f>
        <v>1.479999999999837E-4</v>
      </c>
    </row>
    <row r="5152" spans="1:4">
      <c r="A5152">
        <v>0.51229999999999998</v>
      </c>
      <c r="B5152">
        <v>1.48</v>
      </c>
      <c r="C5152" s="21">
        <f t="shared" si="163"/>
        <v>9.9999999999988987E-5</v>
      </c>
      <c r="D5152" s="21">
        <f t="shared" si="164"/>
        <v>1.479999999999837E-4</v>
      </c>
    </row>
    <row r="5153" spans="1:4">
      <c r="A5153">
        <v>0.51239999999999997</v>
      </c>
      <c r="B5153">
        <v>1.48</v>
      </c>
      <c r="C5153" s="21">
        <f t="shared" si="163"/>
        <v>9.9999999999988987E-5</v>
      </c>
      <c r="D5153" s="21">
        <f t="shared" si="164"/>
        <v>1.479999999999837E-4</v>
      </c>
    </row>
    <row r="5154" spans="1:4">
      <c r="A5154">
        <v>0.51249999999999996</v>
      </c>
      <c r="B5154">
        <v>1.48</v>
      </c>
      <c r="C5154" s="21">
        <f t="shared" si="163"/>
        <v>9.9999999999988987E-5</v>
      </c>
      <c r="D5154" s="21">
        <f t="shared" si="164"/>
        <v>1.479999999999837E-4</v>
      </c>
    </row>
    <row r="5155" spans="1:4">
      <c r="A5155">
        <v>0.51259999999999994</v>
      </c>
      <c r="B5155">
        <v>1.48</v>
      </c>
      <c r="C5155" s="21">
        <f t="shared" si="163"/>
        <v>9.9999999999988987E-5</v>
      </c>
      <c r="D5155" s="21">
        <f t="shared" si="164"/>
        <v>1.479999999999837E-4</v>
      </c>
    </row>
    <row r="5156" spans="1:4">
      <c r="A5156">
        <v>0.51270000000000004</v>
      </c>
      <c r="B5156">
        <v>1.48</v>
      </c>
      <c r="C5156" s="21">
        <f t="shared" si="163"/>
        <v>1.0000000000010001E-4</v>
      </c>
      <c r="D5156" s="21">
        <f t="shared" si="164"/>
        <v>1.4800000000014801E-4</v>
      </c>
    </row>
    <row r="5157" spans="1:4">
      <c r="A5157">
        <v>0.51280000000000003</v>
      </c>
      <c r="B5157">
        <v>1.48</v>
      </c>
      <c r="C5157" s="21">
        <f t="shared" si="163"/>
        <v>9.9999999999988987E-5</v>
      </c>
      <c r="D5157" s="21">
        <f t="shared" si="164"/>
        <v>1.479999999999837E-4</v>
      </c>
    </row>
    <row r="5158" spans="1:4">
      <c r="A5158">
        <v>0.51290000000000002</v>
      </c>
      <c r="B5158">
        <v>1.48</v>
      </c>
      <c r="C5158" s="21">
        <f t="shared" si="163"/>
        <v>9.9999999999988987E-5</v>
      </c>
      <c r="D5158" s="21">
        <f t="shared" si="164"/>
        <v>1.479999999999837E-4</v>
      </c>
    </row>
    <row r="5159" spans="1:4">
      <c r="A5159">
        <v>0.51300000000000001</v>
      </c>
      <c r="B5159">
        <v>1.48</v>
      </c>
      <c r="C5159" s="21">
        <f t="shared" si="163"/>
        <v>9.9999999999988987E-5</v>
      </c>
      <c r="D5159" s="21">
        <f t="shared" si="164"/>
        <v>1.479999999999837E-4</v>
      </c>
    </row>
    <row r="5160" spans="1:4">
      <c r="A5160">
        <v>0.5131</v>
      </c>
      <c r="B5160">
        <v>1.48</v>
      </c>
      <c r="C5160" s="21">
        <f t="shared" si="163"/>
        <v>9.9999999999988987E-5</v>
      </c>
      <c r="D5160" s="21">
        <f t="shared" si="164"/>
        <v>1.479999999999837E-4</v>
      </c>
    </row>
    <row r="5161" spans="1:4">
      <c r="A5161">
        <v>0.51319999999999999</v>
      </c>
      <c r="B5161">
        <v>1.48</v>
      </c>
      <c r="C5161" s="21">
        <f t="shared" si="163"/>
        <v>9.9999999999988987E-5</v>
      </c>
      <c r="D5161" s="21">
        <f t="shared" si="164"/>
        <v>1.479999999999837E-4</v>
      </c>
    </row>
    <row r="5162" spans="1:4">
      <c r="A5162">
        <v>0.51329999999999998</v>
      </c>
      <c r="B5162">
        <v>1.48</v>
      </c>
      <c r="C5162" s="21">
        <f t="shared" si="163"/>
        <v>9.9999999999988987E-5</v>
      </c>
      <c r="D5162" s="21">
        <f t="shared" si="164"/>
        <v>1.479999999999837E-4</v>
      </c>
    </row>
    <row r="5163" spans="1:4">
      <c r="A5163">
        <v>0.51339999999999997</v>
      </c>
      <c r="B5163">
        <v>1.48</v>
      </c>
      <c r="C5163" s="21">
        <f t="shared" si="163"/>
        <v>9.9999999999988987E-5</v>
      </c>
      <c r="D5163" s="21">
        <f t="shared" si="164"/>
        <v>1.479999999999837E-4</v>
      </c>
    </row>
    <row r="5164" spans="1:4">
      <c r="A5164">
        <v>0.51349999999999996</v>
      </c>
      <c r="B5164">
        <v>1.48</v>
      </c>
      <c r="C5164" s="21">
        <f t="shared" si="163"/>
        <v>9.9999999999988987E-5</v>
      </c>
      <c r="D5164" s="21">
        <f t="shared" si="164"/>
        <v>1.479999999999837E-4</v>
      </c>
    </row>
    <row r="5165" spans="1:4">
      <c r="A5165">
        <v>0.51359999999999995</v>
      </c>
      <c r="B5165">
        <v>1.48</v>
      </c>
      <c r="C5165" s="21">
        <f t="shared" si="163"/>
        <v>9.9999999999988987E-5</v>
      </c>
      <c r="D5165" s="21">
        <f t="shared" si="164"/>
        <v>1.479999999999837E-4</v>
      </c>
    </row>
    <row r="5166" spans="1:4">
      <c r="A5166">
        <v>0.51370000000000005</v>
      </c>
      <c r="B5166">
        <v>1.48</v>
      </c>
      <c r="C5166" s="21">
        <f t="shared" si="163"/>
        <v>1.0000000000010001E-4</v>
      </c>
      <c r="D5166" s="21">
        <f t="shared" si="164"/>
        <v>1.4800000000014801E-4</v>
      </c>
    </row>
    <row r="5167" spans="1:4">
      <c r="A5167">
        <v>0.51380000000000003</v>
      </c>
      <c r="B5167">
        <v>1.48</v>
      </c>
      <c r="C5167" s="21">
        <f t="shared" si="163"/>
        <v>9.9999999999988987E-5</v>
      </c>
      <c r="D5167" s="21">
        <f t="shared" si="164"/>
        <v>1.479999999999837E-4</v>
      </c>
    </row>
    <row r="5168" spans="1:4">
      <c r="A5168">
        <v>0.51390000000000002</v>
      </c>
      <c r="B5168">
        <v>1.48</v>
      </c>
      <c r="C5168" s="21">
        <f t="shared" si="163"/>
        <v>9.9999999999988987E-5</v>
      </c>
      <c r="D5168" s="21">
        <f t="shared" si="164"/>
        <v>1.479999999999837E-4</v>
      </c>
    </row>
    <row r="5169" spans="1:4">
      <c r="A5169">
        <v>0.51400000000000001</v>
      </c>
      <c r="B5169">
        <v>1.48</v>
      </c>
      <c r="C5169" s="21">
        <f t="shared" si="163"/>
        <v>9.9999999999988987E-5</v>
      </c>
      <c r="D5169" s="21">
        <f t="shared" si="164"/>
        <v>1.479999999999837E-4</v>
      </c>
    </row>
    <row r="5170" spans="1:4">
      <c r="A5170">
        <v>0.5141</v>
      </c>
      <c r="B5170">
        <v>1.48</v>
      </c>
      <c r="C5170" s="21">
        <f t="shared" si="163"/>
        <v>9.9999999999988987E-5</v>
      </c>
      <c r="D5170" s="21">
        <f t="shared" si="164"/>
        <v>1.479999999999837E-4</v>
      </c>
    </row>
    <row r="5171" spans="1:4">
      <c r="A5171">
        <v>0.51419999999999999</v>
      </c>
      <c r="B5171">
        <v>1.48</v>
      </c>
      <c r="C5171" s="21">
        <f t="shared" si="163"/>
        <v>9.9999999999988987E-5</v>
      </c>
      <c r="D5171" s="21">
        <f t="shared" si="164"/>
        <v>1.479999999999837E-4</v>
      </c>
    </row>
    <row r="5172" spans="1:4">
      <c r="A5172">
        <v>0.51429999999999998</v>
      </c>
      <c r="B5172">
        <v>1.48</v>
      </c>
      <c r="C5172" s="21">
        <f t="shared" si="163"/>
        <v>9.9999999999988987E-5</v>
      </c>
      <c r="D5172" s="21">
        <f t="shared" si="164"/>
        <v>1.479999999999837E-4</v>
      </c>
    </row>
    <row r="5173" spans="1:4">
      <c r="A5173">
        <v>0.51439999999999997</v>
      </c>
      <c r="B5173">
        <v>1.48</v>
      </c>
      <c r="C5173" s="21">
        <f t="shared" si="163"/>
        <v>9.9999999999988987E-5</v>
      </c>
      <c r="D5173" s="21">
        <f t="shared" si="164"/>
        <v>1.479999999999837E-4</v>
      </c>
    </row>
    <row r="5174" spans="1:4">
      <c r="A5174">
        <v>0.51449999999999996</v>
      </c>
      <c r="B5174">
        <v>1.48</v>
      </c>
      <c r="C5174" s="21">
        <f t="shared" si="163"/>
        <v>9.9999999999988987E-5</v>
      </c>
      <c r="D5174" s="21">
        <f t="shared" si="164"/>
        <v>1.479999999999837E-4</v>
      </c>
    </row>
    <row r="5175" spans="1:4">
      <c r="A5175">
        <v>0.51459999999999995</v>
      </c>
      <c r="B5175">
        <v>1.48</v>
      </c>
      <c r="C5175" s="21">
        <f t="shared" si="163"/>
        <v>9.9999999999988987E-5</v>
      </c>
      <c r="D5175" s="21">
        <f t="shared" si="164"/>
        <v>1.479999999999837E-4</v>
      </c>
    </row>
    <row r="5176" spans="1:4">
      <c r="A5176">
        <v>0.51470000000000005</v>
      </c>
      <c r="B5176">
        <v>1.48</v>
      </c>
      <c r="C5176" s="21">
        <f t="shared" si="163"/>
        <v>1.0000000000010001E-4</v>
      </c>
      <c r="D5176" s="21">
        <f t="shared" si="164"/>
        <v>1.4800000000014801E-4</v>
      </c>
    </row>
    <row r="5177" spans="1:4">
      <c r="A5177">
        <v>0.51480000000000004</v>
      </c>
      <c r="B5177">
        <v>1.48</v>
      </c>
      <c r="C5177" s="21">
        <f t="shared" si="163"/>
        <v>9.9999999999988987E-5</v>
      </c>
      <c r="D5177" s="21">
        <f t="shared" si="164"/>
        <v>1.479999999999837E-4</v>
      </c>
    </row>
    <row r="5178" spans="1:4">
      <c r="A5178">
        <v>0.51490000000000002</v>
      </c>
      <c r="B5178">
        <v>1.48</v>
      </c>
      <c r="C5178" s="21">
        <f t="shared" si="163"/>
        <v>9.9999999999988987E-5</v>
      </c>
      <c r="D5178" s="21">
        <f t="shared" si="164"/>
        <v>1.479999999999837E-4</v>
      </c>
    </row>
    <row r="5179" spans="1:4">
      <c r="A5179">
        <v>0.51500000000000001</v>
      </c>
      <c r="B5179">
        <v>1.48</v>
      </c>
      <c r="C5179" s="21">
        <f t="shared" si="163"/>
        <v>9.9999999999988987E-5</v>
      </c>
      <c r="D5179" s="21">
        <f t="shared" si="164"/>
        <v>1.479999999999837E-4</v>
      </c>
    </row>
    <row r="5180" spans="1:4">
      <c r="A5180">
        <v>0.5151</v>
      </c>
      <c r="B5180">
        <v>1.48</v>
      </c>
      <c r="C5180" s="21">
        <f t="shared" si="163"/>
        <v>9.9999999999988987E-5</v>
      </c>
      <c r="D5180" s="21">
        <f t="shared" si="164"/>
        <v>1.479999999999837E-4</v>
      </c>
    </row>
    <row r="5181" spans="1:4">
      <c r="A5181">
        <v>0.51519999999999999</v>
      </c>
      <c r="B5181">
        <v>1.48</v>
      </c>
      <c r="C5181" s="21">
        <f t="shared" si="163"/>
        <v>9.9999999999988987E-5</v>
      </c>
      <c r="D5181" s="21">
        <f t="shared" si="164"/>
        <v>1.479999999999837E-4</v>
      </c>
    </row>
    <row r="5182" spans="1:4">
      <c r="A5182">
        <v>0.51529999999999998</v>
      </c>
      <c r="B5182">
        <v>1.48</v>
      </c>
      <c r="C5182" s="21">
        <f t="shared" si="163"/>
        <v>9.9999999999988987E-5</v>
      </c>
      <c r="D5182" s="21">
        <f t="shared" si="164"/>
        <v>1.479999999999837E-4</v>
      </c>
    </row>
    <row r="5183" spans="1:4">
      <c r="A5183">
        <v>0.51539999999999997</v>
      </c>
      <c r="B5183">
        <v>1.48</v>
      </c>
      <c r="C5183" s="21">
        <f t="shared" si="163"/>
        <v>9.9999999999988987E-5</v>
      </c>
      <c r="D5183" s="21">
        <f t="shared" si="164"/>
        <v>1.479999999999837E-4</v>
      </c>
    </row>
    <row r="5184" spans="1:4">
      <c r="A5184">
        <v>0.51549999999999996</v>
      </c>
      <c r="B5184">
        <v>1.48</v>
      </c>
      <c r="C5184" s="21">
        <f t="shared" si="163"/>
        <v>9.9999999999988987E-5</v>
      </c>
      <c r="D5184" s="21">
        <f t="shared" si="164"/>
        <v>1.479999999999837E-4</v>
      </c>
    </row>
    <row r="5185" spans="1:4">
      <c r="A5185">
        <v>0.51559999999999995</v>
      </c>
      <c r="B5185">
        <v>1.48</v>
      </c>
      <c r="C5185" s="21">
        <f t="shared" si="163"/>
        <v>9.9999999999988987E-5</v>
      </c>
      <c r="D5185" s="21">
        <f t="shared" si="164"/>
        <v>1.479999999999837E-4</v>
      </c>
    </row>
    <row r="5186" spans="1:4">
      <c r="A5186">
        <v>0.51570000000000005</v>
      </c>
      <c r="B5186">
        <v>1.48</v>
      </c>
      <c r="C5186" s="21">
        <f t="shared" si="163"/>
        <v>1.0000000000010001E-4</v>
      </c>
      <c r="D5186" s="21">
        <f t="shared" si="164"/>
        <v>1.4800000000014801E-4</v>
      </c>
    </row>
    <row r="5187" spans="1:4">
      <c r="A5187">
        <v>0.51580000000000004</v>
      </c>
      <c r="B5187">
        <v>1.48</v>
      </c>
      <c r="C5187" s="21">
        <f t="shared" si="163"/>
        <v>9.9999999999988987E-5</v>
      </c>
      <c r="D5187" s="21">
        <f t="shared" si="164"/>
        <v>1.479999999999837E-4</v>
      </c>
    </row>
    <row r="5188" spans="1:4">
      <c r="A5188">
        <v>0.51590000000000003</v>
      </c>
      <c r="B5188">
        <v>1.48</v>
      </c>
      <c r="C5188" s="21">
        <f t="shared" si="163"/>
        <v>9.9999999999988987E-5</v>
      </c>
      <c r="D5188" s="21">
        <f t="shared" si="164"/>
        <v>1.479999999999837E-4</v>
      </c>
    </row>
    <row r="5189" spans="1:4">
      <c r="A5189">
        <v>0.51600000000000001</v>
      </c>
      <c r="B5189">
        <v>1.48</v>
      </c>
      <c r="C5189" s="21">
        <f t="shared" si="163"/>
        <v>9.9999999999988987E-5</v>
      </c>
      <c r="D5189" s="21">
        <f t="shared" si="164"/>
        <v>1.479999999999837E-4</v>
      </c>
    </row>
    <row r="5190" spans="1:4">
      <c r="A5190">
        <v>0.5161</v>
      </c>
      <c r="B5190">
        <v>1.48</v>
      </c>
      <c r="C5190" s="21">
        <f t="shared" si="163"/>
        <v>9.9999999999988987E-5</v>
      </c>
      <c r="D5190" s="21">
        <f t="shared" si="164"/>
        <v>1.479999999999837E-4</v>
      </c>
    </row>
    <row r="5191" spans="1:4">
      <c r="A5191">
        <v>0.51619999999999999</v>
      </c>
      <c r="B5191">
        <v>1.48</v>
      </c>
      <c r="C5191" s="21">
        <f t="shared" si="163"/>
        <v>9.9999999999988987E-5</v>
      </c>
      <c r="D5191" s="21">
        <f t="shared" si="164"/>
        <v>1.479999999999837E-4</v>
      </c>
    </row>
    <row r="5192" spans="1:4">
      <c r="A5192">
        <v>0.51629999999999998</v>
      </c>
      <c r="B5192">
        <v>1.48</v>
      </c>
      <c r="C5192" s="21">
        <f t="shared" si="163"/>
        <v>9.9999999999988987E-5</v>
      </c>
      <c r="D5192" s="21">
        <f t="shared" si="164"/>
        <v>1.479999999999837E-4</v>
      </c>
    </row>
    <row r="5193" spans="1:4">
      <c r="A5193">
        <v>0.51639999999999997</v>
      </c>
      <c r="B5193">
        <v>1.48</v>
      </c>
      <c r="C5193" s="21">
        <f t="shared" si="163"/>
        <v>9.9999999999988987E-5</v>
      </c>
      <c r="D5193" s="21">
        <f t="shared" si="164"/>
        <v>1.479999999999837E-4</v>
      </c>
    </row>
    <row r="5194" spans="1:4">
      <c r="A5194">
        <v>0.51649999999999996</v>
      </c>
      <c r="B5194">
        <v>1.48</v>
      </c>
      <c r="C5194" s="21">
        <f t="shared" si="163"/>
        <v>9.9999999999988987E-5</v>
      </c>
      <c r="D5194" s="21">
        <f t="shared" si="164"/>
        <v>1.479999999999837E-4</v>
      </c>
    </row>
    <row r="5195" spans="1:4">
      <c r="A5195">
        <v>0.51659999999999995</v>
      </c>
      <c r="B5195">
        <v>1.48</v>
      </c>
      <c r="C5195" s="21">
        <f t="shared" si="163"/>
        <v>9.9999999999988987E-5</v>
      </c>
      <c r="D5195" s="21">
        <f t="shared" si="164"/>
        <v>1.479999999999837E-4</v>
      </c>
    </row>
    <row r="5196" spans="1:4">
      <c r="A5196">
        <v>0.51670000000000005</v>
      </c>
      <c r="B5196">
        <v>1.48</v>
      </c>
      <c r="C5196" s="21">
        <f t="shared" si="163"/>
        <v>1.0000000000010001E-4</v>
      </c>
      <c r="D5196" s="21">
        <f t="shared" si="164"/>
        <v>1.4800000000014801E-4</v>
      </c>
    </row>
    <row r="5197" spans="1:4">
      <c r="A5197">
        <v>0.51680000000000004</v>
      </c>
      <c r="B5197">
        <v>1.48</v>
      </c>
      <c r="C5197" s="21">
        <f t="shared" si="163"/>
        <v>9.9999999999988987E-5</v>
      </c>
      <c r="D5197" s="21">
        <f t="shared" si="164"/>
        <v>1.479999999999837E-4</v>
      </c>
    </row>
    <row r="5198" spans="1:4">
      <c r="A5198">
        <v>0.51690000000000003</v>
      </c>
      <c r="B5198">
        <v>1.48</v>
      </c>
      <c r="C5198" s="21">
        <f t="shared" si="163"/>
        <v>9.9999999999988987E-5</v>
      </c>
      <c r="D5198" s="21">
        <f t="shared" si="164"/>
        <v>1.479999999999837E-4</v>
      </c>
    </row>
    <row r="5199" spans="1:4">
      <c r="A5199">
        <v>0.51700000000000002</v>
      </c>
      <c r="B5199">
        <v>1.48</v>
      </c>
      <c r="C5199" s="21">
        <f t="shared" si="163"/>
        <v>9.9999999999988987E-5</v>
      </c>
      <c r="D5199" s="21">
        <f t="shared" si="164"/>
        <v>1.479999999999837E-4</v>
      </c>
    </row>
    <row r="5200" spans="1:4">
      <c r="A5200">
        <v>0.5171</v>
      </c>
      <c r="B5200">
        <v>1.48</v>
      </c>
      <c r="C5200" s="21">
        <f t="shared" si="163"/>
        <v>9.9999999999988987E-5</v>
      </c>
      <c r="D5200" s="21">
        <f t="shared" si="164"/>
        <v>1.479999999999837E-4</v>
      </c>
    </row>
    <row r="5201" spans="1:4">
      <c r="A5201">
        <v>0.51719999999999999</v>
      </c>
      <c r="B5201">
        <v>1.48</v>
      </c>
      <c r="C5201" s="21">
        <f t="shared" si="163"/>
        <v>9.9999999999988987E-5</v>
      </c>
      <c r="D5201" s="21">
        <f t="shared" si="164"/>
        <v>1.479999999999837E-4</v>
      </c>
    </row>
    <row r="5202" spans="1:4">
      <c r="A5202">
        <v>0.51729999999999998</v>
      </c>
      <c r="B5202">
        <v>1.48</v>
      </c>
      <c r="C5202" s="21">
        <f t="shared" si="163"/>
        <v>9.9999999999988987E-5</v>
      </c>
      <c r="D5202" s="21">
        <f t="shared" si="164"/>
        <v>1.479999999999837E-4</v>
      </c>
    </row>
    <row r="5203" spans="1:4">
      <c r="A5203">
        <v>0.51739999999999997</v>
      </c>
      <c r="B5203">
        <v>1.48</v>
      </c>
      <c r="C5203" s="21">
        <f t="shared" si="163"/>
        <v>9.9999999999988987E-5</v>
      </c>
      <c r="D5203" s="21">
        <f t="shared" si="164"/>
        <v>1.479999999999837E-4</v>
      </c>
    </row>
    <row r="5204" spans="1:4">
      <c r="A5204">
        <v>0.51749999999999996</v>
      </c>
      <c r="B5204">
        <v>1.48</v>
      </c>
      <c r="C5204" s="21">
        <f t="shared" si="163"/>
        <v>9.9999999999988987E-5</v>
      </c>
      <c r="D5204" s="21">
        <f t="shared" si="164"/>
        <v>1.479999999999837E-4</v>
      </c>
    </row>
    <row r="5205" spans="1:4">
      <c r="A5205">
        <v>0.51759999999999995</v>
      </c>
      <c r="B5205">
        <v>1.48</v>
      </c>
      <c r="C5205" s="21">
        <f t="shared" si="163"/>
        <v>9.9999999999988987E-5</v>
      </c>
      <c r="D5205" s="21">
        <f t="shared" si="164"/>
        <v>1.479999999999837E-4</v>
      </c>
    </row>
    <row r="5206" spans="1:4">
      <c r="A5206">
        <v>0.51770000000000005</v>
      </c>
      <c r="B5206">
        <v>1.48</v>
      </c>
      <c r="C5206" s="21">
        <f t="shared" si="163"/>
        <v>1.0000000000010001E-4</v>
      </c>
      <c r="D5206" s="21">
        <f t="shared" si="164"/>
        <v>1.4800000000014801E-4</v>
      </c>
    </row>
    <row r="5207" spans="1:4">
      <c r="A5207">
        <v>0.51780000000000004</v>
      </c>
      <c r="B5207">
        <v>1.48</v>
      </c>
      <c r="C5207" s="21">
        <f t="shared" si="163"/>
        <v>9.9999999999988987E-5</v>
      </c>
      <c r="D5207" s="21">
        <f t="shared" si="164"/>
        <v>1.479999999999837E-4</v>
      </c>
    </row>
    <row r="5208" spans="1:4">
      <c r="A5208">
        <v>0.51790000000000003</v>
      </c>
      <c r="B5208">
        <v>1.48</v>
      </c>
      <c r="C5208" s="21">
        <f t="shared" si="163"/>
        <v>9.9999999999988987E-5</v>
      </c>
      <c r="D5208" s="21">
        <f t="shared" si="164"/>
        <v>1.479999999999837E-4</v>
      </c>
    </row>
    <row r="5209" spans="1:4">
      <c r="A5209">
        <v>0.51800000000000002</v>
      </c>
      <c r="B5209">
        <v>1.48</v>
      </c>
      <c r="C5209" s="21">
        <f t="shared" si="163"/>
        <v>9.9999999999988987E-5</v>
      </c>
      <c r="D5209" s="21">
        <f t="shared" si="164"/>
        <v>1.479999999999837E-4</v>
      </c>
    </row>
    <row r="5210" spans="1:4">
      <c r="A5210">
        <v>0.5181</v>
      </c>
      <c r="B5210">
        <v>1.48</v>
      </c>
      <c r="C5210" s="21">
        <f t="shared" si="163"/>
        <v>9.9999999999988987E-5</v>
      </c>
      <c r="D5210" s="21">
        <f t="shared" si="164"/>
        <v>1.479999999999837E-4</v>
      </c>
    </row>
    <row r="5211" spans="1:4">
      <c r="A5211">
        <v>0.51819999999999999</v>
      </c>
      <c r="B5211">
        <v>1.48</v>
      </c>
      <c r="C5211" s="21">
        <f t="shared" si="163"/>
        <v>9.9999999999988987E-5</v>
      </c>
      <c r="D5211" s="21">
        <f t="shared" si="164"/>
        <v>1.479999999999837E-4</v>
      </c>
    </row>
    <row r="5212" spans="1:4">
      <c r="A5212">
        <v>0.51829999999999998</v>
      </c>
      <c r="B5212">
        <v>1.48</v>
      </c>
      <c r="C5212" s="21">
        <f t="shared" si="163"/>
        <v>9.9999999999988987E-5</v>
      </c>
      <c r="D5212" s="21">
        <f t="shared" si="164"/>
        <v>1.479999999999837E-4</v>
      </c>
    </row>
    <row r="5213" spans="1:4">
      <c r="A5213">
        <v>0.51839999999999997</v>
      </c>
      <c r="B5213">
        <v>1.48</v>
      </c>
      <c r="C5213" s="21">
        <f t="shared" si="163"/>
        <v>9.9999999999988987E-5</v>
      </c>
      <c r="D5213" s="21">
        <f t="shared" si="164"/>
        <v>1.479999999999837E-4</v>
      </c>
    </row>
    <row r="5214" spans="1:4">
      <c r="A5214">
        <v>0.51849999999999996</v>
      </c>
      <c r="B5214">
        <v>1.48</v>
      </c>
      <c r="C5214" s="21">
        <f t="shared" si="163"/>
        <v>9.9999999999988987E-5</v>
      </c>
      <c r="D5214" s="21">
        <f t="shared" si="164"/>
        <v>1.479999999999837E-4</v>
      </c>
    </row>
    <row r="5215" spans="1:4">
      <c r="A5215">
        <v>0.51859999999999995</v>
      </c>
      <c r="B5215">
        <v>1.48</v>
      </c>
      <c r="C5215" s="21">
        <f t="shared" ref="C5215:C5278" si="165">A5215-A5214</f>
        <v>9.9999999999988987E-5</v>
      </c>
      <c r="D5215" s="21">
        <f t="shared" ref="D5215:D5278" si="166">B5215*C5215</f>
        <v>1.479999999999837E-4</v>
      </c>
    </row>
    <row r="5216" spans="1:4">
      <c r="A5216">
        <v>0.51870000000000005</v>
      </c>
      <c r="B5216">
        <v>1.48</v>
      </c>
      <c r="C5216" s="21">
        <f t="shared" si="165"/>
        <v>1.0000000000010001E-4</v>
      </c>
      <c r="D5216" s="21">
        <f t="shared" si="166"/>
        <v>1.4800000000014801E-4</v>
      </c>
    </row>
    <row r="5217" spans="1:4">
      <c r="A5217">
        <v>0.51880000000000004</v>
      </c>
      <c r="B5217">
        <v>1.48</v>
      </c>
      <c r="C5217" s="21">
        <f t="shared" si="165"/>
        <v>9.9999999999988987E-5</v>
      </c>
      <c r="D5217" s="21">
        <f t="shared" si="166"/>
        <v>1.479999999999837E-4</v>
      </c>
    </row>
    <row r="5218" spans="1:4">
      <c r="A5218">
        <v>0.51890000000000003</v>
      </c>
      <c r="B5218">
        <v>1.48</v>
      </c>
      <c r="C5218" s="21">
        <f t="shared" si="165"/>
        <v>9.9999999999988987E-5</v>
      </c>
      <c r="D5218" s="21">
        <f t="shared" si="166"/>
        <v>1.479999999999837E-4</v>
      </c>
    </row>
    <row r="5219" spans="1:4">
      <c r="A5219">
        <v>0.51900000000000002</v>
      </c>
      <c r="B5219">
        <v>1.48</v>
      </c>
      <c r="C5219" s="21">
        <f t="shared" si="165"/>
        <v>9.9999999999988987E-5</v>
      </c>
      <c r="D5219" s="21">
        <f t="shared" si="166"/>
        <v>1.479999999999837E-4</v>
      </c>
    </row>
    <row r="5220" spans="1:4">
      <c r="A5220">
        <v>0.51910000000000001</v>
      </c>
      <c r="B5220">
        <v>1.48</v>
      </c>
      <c r="C5220" s="21">
        <f t="shared" si="165"/>
        <v>9.9999999999988987E-5</v>
      </c>
      <c r="D5220" s="21">
        <f t="shared" si="166"/>
        <v>1.479999999999837E-4</v>
      </c>
    </row>
    <row r="5221" spans="1:4">
      <c r="A5221">
        <v>0.51919999999999999</v>
      </c>
      <c r="B5221">
        <v>1.48</v>
      </c>
      <c r="C5221" s="21">
        <f t="shared" si="165"/>
        <v>9.9999999999988987E-5</v>
      </c>
      <c r="D5221" s="21">
        <f t="shared" si="166"/>
        <v>1.479999999999837E-4</v>
      </c>
    </row>
    <row r="5222" spans="1:4">
      <c r="A5222">
        <v>0.51929999999999998</v>
      </c>
      <c r="B5222">
        <v>1.48</v>
      </c>
      <c r="C5222" s="21">
        <f t="shared" si="165"/>
        <v>9.9999999999988987E-5</v>
      </c>
      <c r="D5222" s="21">
        <f t="shared" si="166"/>
        <v>1.479999999999837E-4</v>
      </c>
    </row>
    <row r="5223" spans="1:4">
      <c r="A5223">
        <v>0.51939999999999997</v>
      </c>
      <c r="B5223">
        <v>1.48</v>
      </c>
      <c r="C5223" s="21">
        <f t="shared" si="165"/>
        <v>9.9999999999988987E-5</v>
      </c>
      <c r="D5223" s="21">
        <f t="shared" si="166"/>
        <v>1.479999999999837E-4</v>
      </c>
    </row>
    <row r="5224" spans="1:4">
      <c r="A5224">
        <v>0.51949999999999996</v>
      </c>
      <c r="B5224">
        <v>1.48</v>
      </c>
      <c r="C5224" s="21">
        <f t="shared" si="165"/>
        <v>9.9999999999988987E-5</v>
      </c>
      <c r="D5224" s="21">
        <f t="shared" si="166"/>
        <v>1.479999999999837E-4</v>
      </c>
    </row>
    <row r="5225" spans="1:4">
      <c r="A5225">
        <v>0.51959999999999995</v>
      </c>
      <c r="B5225">
        <v>1.48</v>
      </c>
      <c r="C5225" s="21">
        <f t="shared" si="165"/>
        <v>9.9999999999988987E-5</v>
      </c>
      <c r="D5225" s="21">
        <f t="shared" si="166"/>
        <v>1.479999999999837E-4</v>
      </c>
    </row>
    <row r="5226" spans="1:4">
      <c r="A5226">
        <v>0.51970000000000005</v>
      </c>
      <c r="B5226">
        <v>1.48</v>
      </c>
      <c r="C5226" s="21">
        <f t="shared" si="165"/>
        <v>1.0000000000010001E-4</v>
      </c>
      <c r="D5226" s="21">
        <f t="shared" si="166"/>
        <v>1.4800000000014801E-4</v>
      </c>
    </row>
    <row r="5227" spans="1:4">
      <c r="A5227">
        <v>0.51980000000000004</v>
      </c>
      <c r="B5227">
        <v>1.48</v>
      </c>
      <c r="C5227" s="21">
        <f t="shared" si="165"/>
        <v>9.9999999999988987E-5</v>
      </c>
      <c r="D5227" s="21">
        <f t="shared" si="166"/>
        <v>1.479999999999837E-4</v>
      </c>
    </row>
    <row r="5228" spans="1:4">
      <c r="A5228">
        <v>0.51990000000000003</v>
      </c>
      <c r="B5228">
        <v>1.48</v>
      </c>
      <c r="C5228" s="21">
        <f t="shared" si="165"/>
        <v>9.9999999999988987E-5</v>
      </c>
      <c r="D5228" s="21">
        <f t="shared" si="166"/>
        <v>1.479999999999837E-4</v>
      </c>
    </row>
    <row r="5229" spans="1:4">
      <c r="A5229">
        <v>0.52</v>
      </c>
      <c r="B5229">
        <v>1.48</v>
      </c>
      <c r="C5229" s="21">
        <f t="shared" si="165"/>
        <v>9.9999999999988987E-5</v>
      </c>
      <c r="D5229" s="21">
        <f t="shared" si="166"/>
        <v>1.479999999999837E-4</v>
      </c>
    </row>
    <row r="5230" spans="1:4">
      <c r="A5230">
        <v>0.52010000000000001</v>
      </c>
      <c r="B5230">
        <v>1.48</v>
      </c>
      <c r="C5230" s="21">
        <f t="shared" si="165"/>
        <v>9.9999999999988987E-5</v>
      </c>
      <c r="D5230" s="21">
        <f t="shared" si="166"/>
        <v>1.479999999999837E-4</v>
      </c>
    </row>
    <row r="5231" spans="1:4">
      <c r="A5231">
        <v>0.5202</v>
      </c>
      <c r="B5231">
        <v>1.48</v>
      </c>
      <c r="C5231" s="21">
        <f t="shared" si="165"/>
        <v>9.9999999999988987E-5</v>
      </c>
      <c r="D5231" s="21">
        <f t="shared" si="166"/>
        <v>1.479999999999837E-4</v>
      </c>
    </row>
    <row r="5232" spans="1:4">
      <c r="A5232">
        <v>0.52029999999999998</v>
      </c>
      <c r="B5232">
        <v>1.48</v>
      </c>
      <c r="C5232" s="21">
        <f t="shared" si="165"/>
        <v>9.9999999999988987E-5</v>
      </c>
      <c r="D5232" s="21">
        <f t="shared" si="166"/>
        <v>1.479999999999837E-4</v>
      </c>
    </row>
    <row r="5233" spans="1:4">
      <c r="A5233">
        <v>0.52039999999999997</v>
      </c>
      <c r="B5233">
        <v>1.48</v>
      </c>
      <c r="C5233" s="21">
        <f t="shared" si="165"/>
        <v>9.9999999999988987E-5</v>
      </c>
      <c r="D5233" s="21">
        <f t="shared" si="166"/>
        <v>1.479999999999837E-4</v>
      </c>
    </row>
    <row r="5234" spans="1:4">
      <c r="A5234">
        <v>0.52049999999999996</v>
      </c>
      <c r="B5234">
        <v>1.48</v>
      </c>
      <c r="C5234" s="21">
        <f t="shared" si="165"/>
        <v>9.9999999999988987E-5</v>
      </c>
      <c r="D5234" s="21">
        <f t="shared" si="166"/>
        <v>1.479999999999837E-4</v>
      </c>
    </row>
    <row r="5235" spans="1:4">
      <c r="A5235">
        <v>0.52059999999999995</v>
      </c>
      <c r="B5235">
        <v>1.48</v>
      </c>
      <c r="C5235" s="21">
        <f t="shared" si="165"/>
        <v>9.9999999999988987E-5</v>
      </c>
      <c r="D5235" s="21">
        <f t="shared" si="166"/>
        <v>1.479999999999837E-4</v>
      </c>
    </row>
    <row r="5236" spans="1:4">
      <c r="A5236">
        <v>0.52070000000000005</v>
      </c>
      <c r="B5236">
        <v>1.48</v>
      </c>
      <c r="C5236" s="21">
        <f t="shared" si="165"/>
        <v>1.0000000000010001E-4</v>
      </c>
      <c r="D5236" s="21">
        <f t="shared" si="166"/>
        <v>1.4800000000014801E-4</v>
      </c>
    </row>
    <row r="5237" spans="1:4">
      <c r="A5237">
        <v>0.52080000000000004</v>
      </c>
      <c r="B5237">
        <v>1.48</v>
      </c>
      <c r="C5237" s="21">
        <f t="shared" si="165"/>
        <v>9.9999999999988987E-5</v>
      </c>
      <c r="D5237" s="21">
        <f t="shared" si="166"/>
        <v>1.479999999999837E-4</v>
      </c>
    </row>
    <row r="5238" spans="1:4">
      <c r="A5238">
        <v>0.52090000000000003</v>
      </c>
      <c r="B5238">
        <v>1.48</v>
      </c>
      <c r="C5238" s="21">
        <f t="shared" si="165"/>
        <v>9.9999999999988987E-5</v>
      </c>
      <c r="D5238" s="21">
        <f t="shared" si="166"/>
        <v>1.479999999999837E-4</v>
      </c>
    </row>
    <row r="5239" spans="1:4">
      <c r="A5239">
        <v>0.52100000000000002</v>
      </c>
      <c r="B5239">
        <v>1.48</v>
      </c>
      <c r="C5239" s="21">
        <f t="shared" si="165"/>
        <v>9.9999999999988987E-5</v>
      </c>
      <c r="D5239" s="21">
        <f t="shared" si="166"/>
        <v>1.479999999999837E-4</v>
      </c>
    </row>
    <row r="5240" spans="1:4">
      <c r="A5240">
        <v>0.52110000000000001</v>
      </c>
      <c r="B5240">
        <v>1.4799423076923099</v>
      </c>
      <c r="C5240" s="21">
        <f t="shared" si="165"/>
        <v>9.9999999999988987E-5</v>
      </c>
      <c r="D5240" s="21">
        <f t="shared" si="166"/>
        <v>1.479942307692147E-4</v>
      </c>
    </row>
    <row r="5241" spans="1:4">
      <c r="A5241">
        <v>0.5212</v>
      </c>
      <c r="B5241">
        <v>1.4798846153846199</v>
      </c>
      <c r="C5241" s="21">
        <f t="shared" si="165"/>
        <v>9.9999999999988987E-5</v>
      </c>
      <c r="D5241" s="21">
        <f t="shared" si="166"/>
        <v>1.4798846153844569E-4</v>
      </c>
    </row>
    <row r="5242" spans="1:4">
      <c r="A5242">
        <v>0.52129999999999999</v>
      </c>
      <c r="B5242">
        <v>1.4798269230769201</v>
      </c>
      <c r="C5242" s="21">
        <f t="shared" si="165"/>
        <v>9.9999999999988987E-5</v>
      </c>
      <c r="D5242" s="21">
        <f t="shared" si="166"/>
        <v>1.4798269230767571E-4</v>
      </c>
    </row>
    <row r="5243" spans="1:4">
      <c r="A5243">
        <v>0.52139999999999997</v>
      </c>
      <c r="B5243">
        <v>1.4797692307692301</v>
      </c>
      <c r="C5243" s="21">
        <f t="shared" si="165"/>
        <v>9.9999999999988987E-5</v>
      </c>
      <c r="D5243" s="21">
        <f t="shared" si="166"/>
        <v>1.4797692307690671E-4</v>
      </c>
    </row>
    <row r="5244" spans="1:4">
      <c r="A5244">
        <v>0.52149999999999996</v>
      </c>
      <c r="B5244">
        <v>1.47971153846154</v>
      </c>
      <c r="C5244" s="21">
        <f t="shared" si="165"/>
        <v>9.9999999999988987E-5</v>
      </c>
      <c r="D5244" s="21">
        <f t="shared" si="166"/>
        <v>1.479711538461377E-4</v>
      </c>
    </row>
    <row r="5245" spans="1:4">
      <c r="A5245">
        <v>0.52159999999999995</v>
      </c>
      <c r="B5245">
        <v>1.47965384615385</v>
      </c>
      <c r="C5245" s="21">
        <f t="shared" si="165"/>
        <v>9.9999999999988987E-5</v>
      </c>
      <c r="D5245" s="21">
        <f t="shared" si="166"/>
        <v>1.479653846153687E-4</v>
      </c>
    </row>
    <row r="5246" spans="1:4">
      <c r="A5246">
        <v>0.52170000000000005</v>
      </c>
      <c r="B5246">
        <v>1.47959615384615</v>
      </c>
      <c r="C5246" s="21">
        <f t="shared" si="165"/>
        <v>1.0000000000010001E-4</v>
      </c>
      <c r="D5246" s="21">
        <f t="shared" si="166"/>
        <v>1.4795961538476297E-4</v>
      </c>
    </row>
    <row r="5247" spans="1:4">
      <c r="A5247">
        <v>0.52180000000000004</v>
      </c>
      <c r="B5247">
        <v>1.4795384615384599</v>
      </c>
      <c r="C5247" s="21">
        <f t="shared" si="165"/>
        <v>9.9999999999988987E-5</v>
      </c>
      <c r="D5247" s="21">
        <f t="shared" si="166"/>
        <v>1.4795384615382969E-4</v>
      </c>
    </row>
    <row r="5248" spans="1:4">
      <c r="A5248">
        <v>0.52190000000000003</v>
      </c>
      <c r="B5248">
        <v>1.4794807692307701</v>
      </c>
      <c r="C5248" s="21">
        <f t="shared" si="165"/>
        <v>9.9999999999988987E-5</v>
      </c>
      <c r="D5248" s="21">
        <f t="shared" si="166"/>
        <v>1.4794807692306071E-4</v>
      </c>
    </row>
    <row r="5249" spans="1:4">
      <c r="A5249">
        <v>0.52200000000000002</v>
      </c>
      <c r="B5249">
        <v>1.4794230769230801</v>
      </c>
      <c r="C5249" s="21">
        <f t="shared" si="165"/>
        <v>9.9999999999988987E-5</v>
      </c>
      <c r="D5249" s="21">
        <f t="shared" si="166"/>
        <v>1.479423076922917E-4</v>
      </c>
    </row>
    <row r="5250" spans="1:4">
      <c r="A5250">
        <v>0.52210000000000001</v>
      </c>
      <c r="B5250">
        <v>1.47936538461538</v>
      </c>
      <c r="C5250" s="21">
        <f t="shared" si="165"/>
        <v>9.9999999999988987E-5</v>
      </c>
      <c r="D5250" s="21">
        <f t="shared" si="166"/>
        <v>1.4793653846152172E-4</v>
      </c>
    </row>
    <row r="5251" spans="1:4">
      <c r="A5251">
        <v>0.5222</v>
      </c>
      <c r="B5251">
        <v>1.47930769230769</v>
      </c>
      <c r="C5251" s="21">
        <f t="shared" si="165"/>
        <v>9.9999999999988987E-5</v>
      </c>
      <c r="D5251" s="21">
        <f t="shared" si="166"/>
        <v>1.4793076923075272E-4</v>
      </c>
    </row>
    <row r="5252" spans="1:4">
      <c r="A5252">
        <v>0.52229999999999999</v>
      </c>
      <c r="B5252">
        <v>1.47925</v>
      </c>
      <c r="C5252" s="21">
        <f t="shared" si="165"/>
        <v>9.9999999999988987E-5</v>
      </c>
      <c r="D5252" s="21">
        <f t="shared" si="166"/>
        <v>1.4792499999998371E-4</v>
      </c>
    </row>
    <row r="5253" spans="1:4">
      <c r="A5253">
        <v>0.52239999999999998</v>
      </c>
      <c r="B5253">
        <v>1.4791923076923099</v>
      </c>
      <c r="C5253" s="21">
        <f t="shared" si="165"/>
        <v>9.9999999999988987E-5</v>
      </c>
      <c r="D5253" s="21">
        <f t="shared" si="166"/>
        <v>1.4791923076921471E-4</v>
      </c>
    </row>
    <row r="5254" spans="1:4">
      <c r="A5254">
        <v>0.52249999999999996</v>
      </c>
      <c r="B5254">
        <v>1.4791346153846201</v>
      </c>
      <c r="C5254" s="21">
        <f t="shared" si="165"/>
        <v>9.9999999999988987E-5</v>
      </c>
      <c r="D5254" s="21">
        <f t="shared" si="166"/>
        <v>1.4791346153844573E-4</v>
      </c>
    </row>
    <row r="5255" spans="1:4">
      <c r="A5255">
        <v>0.52259999999999995</v>
      </c>
      <c r="B5255">
        <v>1.4790769230769201</v>
      </c>
      <c r="C5255" s="21">
        <f t="shared" si="165"/>
        <v>9.9999999999988987E-5</v>
      </c>
      <c r="D5255" s="21">
        <f t="shared" si="166"/>
        <v>1.4790769230767572E-4</v>
      </c>
    </row>
    <row r="5256" spans="1:4">
      <c r="A5256">
        <v>0.52270000000000005</v>
      </c>
      <c r="B5256">
        <v>1.47901923076923</v>
      </c>
      <c r="C5256" s="21">
        <f t="shared" si="165"/>
        <v>1.0000000000010001E-4</v>
      </c>
      <c r="D5256" s="21">
        <f t="shared" si="166"/>
        <v>1.4790192307707092E-4</v>
      </c>
    </row>
    <row r="5257" spans="1:4">
      <c r="A5257">
        <v>0.52280000000000004</v>
      </c>
      <c r="B5257">
        <v>1.47896153846154</v>
      </c>
      <c r="C5257" s="21">
        <f t="shared" si="165"/>
        <v>9.9999999999988987E-5</v>
      </c>
      <c r="D5257" s="21">
        <f t="shared" si="166"/>
        <v>1.4789615384613771E-4</v>
      </c>
    </row>
    <row r="5258" spans="1:4">
      <c r="A5258">
        <v>0.52290000000000003</v>
      </c>
      <c r="B5258">
        <v>1.47890384615385</v>
      </c>
      <c r="C5258" s="21">
        <f t="shared" si="165"/>
        <v>9.9999999999988987E-5</v>
      </c>
      <c r="D5258" s="21">
        <f t="shared" si="166"/>
        <v>1.4789038461536871E-4</v>
      </c>
    </row>
    <row r="5259" spans="1:4">
      <c r="A5259">
        <v>0.52300000000000002</v>
      </c>
      <c r="B5259">
        <v>1.4788461538461499</v>
      </c>
      <c r="C5259" s="21">
        <f t="shared" si="165"/>
        <v>9.9999999999988987E-5</v>
      </c>
      <c r="D5259" s="21">
        <f t="shared" si="166"/>
        <v>1.478846153845987E-4</v>
      </c>
    </row>
    <row r="5260" spans="1:4">
      <c r="A5260">
        <v>0.52310000000000001</v>
      </c>
      <c r="B5260">
        <v>1.4787884615384601</v>
      </c>
      <c r="C5260" s="21">
        <f t="shared" si="165"/>
        <v>9.9999999999988987E-5</v>
      </c>
      <c r="D5260" s="21">
        <f t="shared" si="166"/>
        <v>1.4787884615382972E-4</v>
      </c>
    </row>
    <row r="5261" spans="1:4">
      <c r="A5261">
        <v>0.5232</v>
      </c>
      <c r="B5261">
        <v>1.4787307692307701</v>
      </c>
      <c r="C5261" s="21">
        <f t="shared" si="165"/>
        <v>9.9999999999988987E-5</v>
      </c>
      <c r="D5261" s="21">
        <f t="shared" si="166"/>
        <v>1.4787307692306072E-4</v>
      </c>
    </row>
    <row r="5262" spans="1:4">
      <c r="A5262">
        <v>0.52329999999999999</v>
      </c>
      <c r="B5262">
        <v>1.47867307692308</v>
      </c>
      <c r="C5262" s="21">
        <f t="shared" si="165"/>
        <v>9.9999999999988987E-5</v>
      </c>
      <c r="D5262" s="21">
        <f t="shared" si="166"/>
        <v>1.4786730769229172E-4</v>
      </c>
    </row>
    <row r="5263" spans="1:4">
      <c r="A5263">
        <v>0.52339999999999998</v>
      </c>
      <c r="B5263">
        <v>1.47861538461538</v>
      </c>
      <c r="C5263" s="21">
        <f t="shared" si="165"/>
        <v>9.9999999999988987E-5</v>
      </c>
      <c r="D5263" s="21">
        <f t="shared" si="166"/>
        <v>1.4786153846152171E-4</v>
      </c>
    </row>
    <row r="5264" spans="1:4">
      <c r="A5264">
        <v>0.52349999999999997</v>
      </c>
      <c r="B5264">
        <v>1.47855769230769</v>
      </c>
      <c r="C5264" s="21">
        <f t="shared" si="165"/>
        <v>9.9999999999988987E-5</v>
      </c>
      <c r="D5264" s="21">
        <f t="shared" si="166"/>
        <v>1.478557692307527E-4</v>
      </c>
    </row>
    <row r="5265" spans="1:4">
      <c r="A5265">
        <v>0.52359999999999995</v>
      </c>
      <c r="B5265">
        <v>1.4784999999999999</v>
      </c>
      <c r="C5265" s="21">
        <f t="shared" si="165"/>
        <v>9.9999999999988987E-5</v>
      </c>
      <c r="D5265" s="21">
        <f t="shared" si="166"/>
        <v>1.478499999999837E-4</v>
      </c>
    </row>
    <row r="5266" spans="1:4">
      <c r="A5266">
        <v>0.52370000000000005</v>
      </c>
      <c r="B5266">
        <v>1.4784423076923101</v>
      </c>
      <c r="C5266" s="21">
        <f t="shared" si="165"/>
        <v>1.0000000000010001E-4</v>
      </c>
      <c r="D5266" s="21">
        <f t="shared" si="166"/>
        <v>1.4784423076937887E-4</v>
      </c>
    </row>
    <row r="5267" spans="1:4">
      <c r="A5267">
        <v>0.52380000000000004</v>
      </c>
      <c r="B5267">
        <v>1.4783846153846201</v>
      </c>
      <c r="C5267" s="21">
        <f t="shared" si="165"/>
        <v>9.9999999999988987E-5</v>
      </c>
      <c r="D5267" s="21">
        <f t="shared" si="166"/>
        <v>1.4783846153844572E-4</v>
      </c>
    </row>
    <row r="5268" spans="1:4">
      <c r="A5268">
        <v>0.52390000000000003</v>
      </c>
      <c r="B5268">
        <v>1.47832692307692</v>
      </c>
      <c r="C5268" s="21">
        <f t="shared" si="165"/>
        <v>9.9999999999988987E-5</v>
      </c>
      <c r="D5268" s="21">
        <f t="shared" si="166"/>
        <v>1.4783269230767574E-4</v>
      </c>
    </row>
    <row r="5269" spans="1:4">
      <c r="A5269">
        <v>0.52400000000000002</v>
      </c>
      <c r="B5269">
        <v>1.47826923076923</v>
      </c>
      <c r="C5269" s="21">
        <f t="shared" si="165"/>
        <v>9.9999999999988987E-5</v>
      </c>
      <c r="D5269" s="21">
        <f t="shared" si="166"/>
        <v>1.4782692307690673E-4</v>
      </c>
    </row>
    <row r="5270" spans="1:4">
      <c r="A5270">
        <v>0.52410000000000001</v>
      </c>
      <c r="B5270">
        <v>1.47821153846154</v>
      </c>
      <c r="C5270" s="21">
        <f t="shared" si="165"/>
        <v>9.9999999999988987E-5</v>
      </c>
      <c r="D5270" s="21">
        <f t="shared" si="166"/>
        <v>1.4782115384613773E-4</v>
      </c>
    </row>
    <row r="5271" spans="1:4">
      <c r="A5271">
        <v>0.5242</v>
      </c>
      <c r="B5271">
        <v>1.4781538461538499</v>
      </c>
      <c r="C5271" s="21">
        <f t="shared" si="165"/>
        <v>9.9999999999988987E-5</v>
      </c>
      <c r="D5271" s="21">
        <f t="shared" si="166"/>
        <v>1.4781538461536872E-4</v>
      </c>
    </row>
    <row r="5272" spans="1:4">
      <c r="A5272">
        <v>0.52429999999999999</v>
      </c>
      <c r="B5272">
        <v>1.4780961538461499</v>
      </c>
      <c r="C5272" s="21">
        <f t="shared" si="165"/>
        <v>9.9999999999988987E-5</v>
      </c>
      <c r="D5272" s="21">
        <f t="shared" si="166"/>
        <v>1.4780961538459871E-4</v>
      </c>
    </row>
    <row r="5273" spans="1:4">
      <c r="A5273">
        <v>0.52439999999999998</v>
      </c>
      <c r="B5273">
        <v>1.4780384615384601</v>
      </c>
      <c r="C5273" s="21">
        <f t="shared" si="165"/>
        <v>9.9999999999988987E-5</v>
      </c>
      <c r="D5273" s="21">
        <f t="shared" si="166"/>
        <v>1.4780384615382974E-4</v>
      </c>
    </row>
    <row r="5274" spans="1:4">
      <c r="A5274">
        <v>0.52449999999999997</v>
      </c>
      <c r="B5274">
        <v>1.47798076923077</v>
      </c>
      <c r="C5274" s="21">
        <f t="shared" si="165"/>
        <v>9.9999999999988987E-5</v>
      </c>
      <c r="D5274" s="21">
        <f t="shared" si="166"/>
        <v>1.4779807692306073E-4</v>
      </c>
    </row>
    <row r="5275" spans="1:4">
      <c r="A5275">
        <v>0.52459999999999996</v>
      </c>
      <c r="B5275">
        <v>1.47792307692308</v>
      </c>
      <c r="C5275" s="21">
        <f t="shared" si="165"/>
        <v>9.9999999999988987E-5</v>
      </c>
      <c r="D5275" s="21">
        <f t="shared" si="166"/>
        <v>1.4779230769229173E-4</v>
      </c>
    </row>
    <row r="5276" spans="1:4">
      <c r="A5276">
        <v>0.52470000000000006</v>
      </c>
      <c r="B5276">
        <v>1.47786538461538</v>
      </c>
      <c r="C5276" s="21">
        <f t="shared" si="165"/>
        <v>1.0000000000010001E-4</v>
      </c>
      <c r="D5276" s="21">
        <f t="shared" si="166"/>
        <v>1.4778653846168579E-4</v>
      </c>
    </row>
    <row r="5277" spans="1:4">
      <c r="A5277">
        <v>0.52480000000000004</v>
      </c>
      <c r="B5277">
        <v>1.4778076923076899</v>
      </c>
      <c r="C5277" s="21">
        <f t="shared" si="165"/>
        <v>9.9999999999988987E-5</v>
      </c>
      <c r="D5277" s="21">
        <f t="shared" si="166"/>
        <v>1.4778076923075272E-4</v>
      </c>
    </row>
    <row r="5278" spans="1:4">
      <c r="A5278">
        <v>0.52490000000000003</v>
      </c>
      <c r="B5278">
        <v>1.4777499999999999</v>
      </c>
      <c r="C5278" s="21">
        <f t="shared" si="165"/>
        <v>9.9999999999988987E-5</v>
      </c>
      <c r="D5278" s="21">
        <f t="shared" si="166"/>
        <v>1.4777499999998371E-4</v>
      </c>
    </row>
    <row r="5279" spans="1:4">
      <c r="A5279">
        <v>0.52500000000000002</v>
      </c>
      <c r="B5279">
        <v>1.4776923076923101</v>
      </c>
      <c r="C5279" s="21">
        <f t="shared" ref="C5279:C5342" si="167">A5279-A5278</f>
        <v>9.9999999999988987E-5</v>
      </c>
      <c r="D5279" s="21">
        <f t="shared" ref="D5279:D5342" si="168">B5279*C5279</f>
        <v>1.4776923076921473E-4</v>
      </c>
    </row>
    <row r="5280" spans="1:4">
      <c r="A5280">
        <v>0.52510000000000001</v>
      </c>
      <c r="B5280">
        <v>1.47763461538462</v>
      </c>
      <c r="C5280" s="21">
        <f t="shared" si="167"/>
        <v>9.9999999999988987E-5</v>
      </c>
      <c r="D5280" s="21">
        <f t="shared" si="168"/>
        <v>1.4776346153844573E-4</v>
      </c>
    </row>
    <row r="5281" spans="1:4">
      <c r="A5281">
        <v>0.5252</v>
      </c>
      <c r="B5281">
        <v>1.47757692307692</v>
      </c>
      <c r="C5281" s="21">
        <f t="shared" si="167"/>
        <v>9.9999999999988987E-5</v>
      </c>
      <c r="D5281" s="21">
        <f t="shared" si="168"/>
        <v>1.4775769230767572E-4</v>
      </c>
    </row>
    <row r="5282" spans="1:4">
      <c r="A5282">
        <v>0.52529999999999999</v>
      </c>
      <c r="B5282">
        <v>1.47751923076923</v>
      </c>
      <c r="C5282" s="21">
        <f t="shared" si="167"/>
        <v>9.9999999999988987E-5</v>
      </c>
      <c r="D5282" s="21">
        <f t="shared" si="168"/>
        <v>1.4775192307690672E-4</v>
      </c>
    </row>
    <row r="5283" spans="1:4">
      <c r="A5283">
        <v>0.52539999999999998</v>
      </c>
      <c r="B5283">
        <v>1.4774615384615399</v>
      </c>
      <c r="C5283" s="21">
        <f t="shared" si="167"/>
        <v>9.9999999999988987E-5</v>
      </c>
      <c r="D5283" s="21">
        <f t="shared" si="168"/>
        <v>1.4774615384613771E-4</v>
      </c>
    </row>
    <row r="5284" spans="1:4">
      <c r="A5284">
        <v>0.52549999999999997</v>
      </c>
      <c r="B5284">
        <v>1.4774038461538499</v>
      </c>
      <c r="C5284" s="21">
        <f t="shared" si="167"/>
        <v>9.9999999999988987E-5</v>
      </c>
      <c r="D5284" s="21">
        <f t="shared" si="168"/>
        <v>1.4774038461536871E-4</v>
      </c>
    </row>
    <row r="5285" spans="1:4">
      <c r="A5285">
        <v>0.52559999999999996</v>
      </c>
      <c r="B5285">
        <v>1.4773461538461501</v>
      </c>
      <c r="C5285" s="21">
        <f t="shared" si="167"/>
        <v>9.9999999999988987E-5</v>
      </c>
      <c r="D5285" s="21">
        <f t="shared" si="168"/>
        <v>1.4773461538459873E-4</v>
      </c>
    </row>
    <row r="5286" spans="1:4">
      <c r="A5286">
        <v>0.52569999999999995</v>
      </c>
      <c r="B5286">
        <v>1.4772884615384601</v>
      </c>
      <c r="C5286" s="21">
        <f t="shared" si="167"/>
        <v>9.9999999999988987E-5</v>
      </c>
      <c r="D5286" s="21">
        <f t="shared" si="168"/>
        <v>1.4772884615382975E-4</v>
      </c>
    </row>
    <row r="5287" spans="1:4">
      <c r="A5287">
        <v>0.52580000000000005</v>
      </c>
      <c r="B5287">
        <v>1.47723076923077</v>
      </c>
      <c r="C5287" s="21">
        <f t="shared" si="167"/>
        <v>1.0000000000010001E-4</v>
      </c>
      <c r="D5287" s="21">
        <f t="shared" si="168"/>
        <v>1.4772307692322473E-4</v>
      </c>
    </row>
    <row r="5288" spans="1:4">
      <c r="A5288">
        <v>0.52590000000000003</v>
      </c>
      <c r="B5288">
        <v>1.47717307692308</v>
      </c>
      <c r="C5288" s="21">
        <f t="shared" si="167"/>
        <v>9.9999999999988987E-5</v>
      </c>
      <c r="D5288" s="21">
        <f t="shared" si="168"/>
        <v>1.4771730769229174E-4</v>
      </c>
    </row>
    <row r="5289" spans="1:4">
      <c r="A5289">
        <v>0.52600000000000002</v>
      </c>
      <c r="B5289">
        <v>1.4771153846153799</v>
      </c>
      <c r="C5289" s="21">
        <f t="shared" si="167"/>
        <v>9.9999999999988987E-5</v>
      </c>
      <c r="D5289" s="21">
        <f t="shared" si="168"/>
        <v>1.4771153846152173E-4</v>
      </c>
    </row>
    <row r="5290" spans="1:4">
      <c r="A5290">
        <v>0.52610000000000001</v>
      </c>
      <c r="B5290">
        <v>1.4770576923076899</v>
      </c>
      <c r="C5290" s="21">
        <f t="shared" si="167"/>
        <v>9.9999999999988987E-5</v>
      </c>
      <c r="D5290" s="21">
        <f t="shared" si="168"/>
        <v>1.4770576923075273E-4</v>
      </c>
    </row>
    <row r="5291" spans="1:4">
      <c r="A5291">
        <v>0.5262</v>
      </c>
      <c r="B5291">
        <v>1.4770000000000001</v>
      </c>
      <c r="C5291" s="21">
        <f t="shared" si="167"/>
        <v>9.9999999999988987E-5</v>
      </c>
      <c r="D5291" s="21">
        <f t="shared" si="168"/>
        <v>1.4769999999998375E-4</v>
      </c>
    </row>
    <row r="5292" spans="1:4">
      <c r="A5292">
        <v>0.52629999999999999</v>
      </c>
      <c r="B5292">
        <v>1.4769423076923101</v>
      </c>
      <c r="C5292" s="21">
        <f t="shared" si="167"/>
        <v>9.9999999999988987E-5</v>
      </c>
      <c r="D5292" s="21">
        <f t="shared" si="168"/>
        <v>1.4769423076921474E-4</v>
      </c>
    </row>
    <row r="5293" spans="1:4">
      <c r="A5293">
        <v>0.52639999999999998</v>
      </c>
      <c r="B5293">
        <v>1.47688461538462</v>
      </c>
      <c r="C5293" s="21">
        <f t="shared" si="167"/>
        <v>9.9999999999988987E-5</v>
      </c>
      <c r="D5293" s="21">
        <f t="shared" si="168"/>
        <v>1.4768846153844574E-4</v>
      </c>
    </row>
    <row r="5294" spans="1:4">
      <c r="A5294">
        <v>0.52649999999999997</v>
      </c>
      <c r="B5294">
        <v>1.47682692307692</v>
      </c>
      <c r="C5294" s="21">
        <f t="shared" si="167"/>
        <v>9.9999999999988987E-5</v>
      </c>
      <c r="D5294" s="21">
        <f t="shared" si="168"/>
        <v>1.4768269230767573E-4</v>
      </c>
    </row>
    <row r="5295" spans="1:4">
      <c r="A5295">
        <v>0.52659999999999996</v>
      </c>
      <c r="B5295">
        <v>1.4767692307692299</v>
      </c>
      <c r="C5295" s="21">
        <f t="shared" si="167"/>
        <v>9.9999999999988987E-5</v>
      </c>
      <c r="D5295" s="21">
        <f t="shared" si="168"/>
        <v>1.4767692307690673E-4</v>
      </c>
    </row>
    <row r="5296" spans="1:4">
      <c r="A5296">
        <v>0.52669999999999995</v>
      </c>
      <c r="B5296">
        <v>1.4767115384615399</v>
      </c>
      <c r="C5296" s="21">
        <f t="shared" si="167"/>
        <v>9.9999999999988987E-5</v>
      </c>
      <c r="D5296" s="21">
        <f t="shared" si="168"/>
        <v>1.4767115384613772E-4</v>
      </c>
    </row>
    <row r="5297" spans="1:4">
      <c r="A5297">
        <v>0.52680000000000005</v>
      </c>
      <c r="B5297">
        <v>1.4766538461538501</v>
      </c>
      <c r="C5297" s="21">
        <f t="shared" si="167"/>
        <v>1.0000000000010001E-4</v>
      </c>
      <c r="D5297" s="21">
        <f t="shared" si="168"/>
        <v>1.4766538461553268E-4</v>
      </c>
    </row>
    <row r="5298" spans="1:4">
      <c r="A5298">
        <v>0.52690000000000003</v>
      </c>
      <c r="B5298">
        <v>1.4765961538461501</v>
      </c>
      <c r="C5298" s="21">
        <f t="shared" si="167"/>
        <v>9.9999999999988987E-5</v>
      </c>
      <c r="D5298" s="21">
        <f t="shared" si="168"/>
        <v>1.4765961538459874E-4</v>
      </c>
    </row>
    <row r="5299" spans="1:4">
      <c r="A5299">
        <v>0.52700000000000002</v>
      </c>
      <c r="B5299">
        <v>1.47653846153846</v>
      </c>
      <c r="C5299" s="21">
        <f t="shared" si="167"/>
        <v>9.9999999999988987E-5</v>
      </c>
      <c r="D5299" s="21">
        <f t="shared" si="168"/>
        <v>1.4765384615382973E-4</v>
      </c>
    </row>
    <row r="5300" spans="1:4">
      <c r="A5300">
        <v>0.52710000000000001</v>
      </c>
      <c r="B5300">
        <v>1.47648076923077</v>
      </c>
      <c r="C5300" s="21">
        <f t="shared" si="167"/>
        <v>9.9999999999988987E-5</v>
      </c>
      <c r="D5300" s="21">
        <f t="shared" si="168"/>
        <v>1.4764807692306073E-4</v>
      </c>
    </row>
    <row r="5301" spans="1:4">
      <c r="A5301">
        <v>0.5272</v>
      </c>
      <c r="B5301">
        <v>1.4764230769230799</v>
      </c>
      <c r="C5301" s="21">
        <f t="shared" si="167"/>
        <v>9.9999999999988987E-5</v>
      </c>
      <c r="D5301" s="21">
        <f t="shared" si="168"/>
        <v>1.4764230769229172E-4</v>
      </c>
    </row>
    <row r="5302" spans="1:4">
      <c r="A5302">
        <v>0.52729999999999999</v>
      </c>
      <c r="B5302">
        <v>1.4763653846153799</v>
      </c>
      <c r="C5302" s="21">
        <f t="shared" si="167"/>
        <v>9.9999999999988987E-5</v>
      </c>
      <c r="D5302" s="21">
        <f t="shared" si="168"/>
        <v>1.4763653846152174E-4</v>
      </c>
    </row>
    <row r="5303" spans="1:4">
      <c r="A5303">
        <v>0.52739999999999998</v>
      </c>
      <c r="B5303">
        <v>1.4763076923076901</v>
      </c>
      <c r="C5303" s="21">
        <f t="shared" si="167"/>
        <v>9.9999999999988987E-5</v>
      </c>
      <c r="D5303" s="21">
        <f t="shared" si="168"/>
        <v>1.4763076923075274E-4</v>
      </c>
    </row>
    <row r="5304" spans="1:4">
      <c r="A5304">
        <v>0.52749999999999997</v>
      </c>
      <c r="B5304">
        <v>1.4762500000000001</v>
      </c>
      <c r="C5304" s="21">
        <f t="shared" si="167"/>
        <v>9.9999999999988987E-5</v>
      </c>
      <c r="D5304" s="21">
        <f t="shared" si="168"/>
        <v>1.4762499999998376E-4</v>
      </c>
    </row>
    <row r="5305" spans="1:4">
      <c r="A5305">
        <v>0.52759999999999996</v>
      </c>
      <c r="B5305">
        <v>1.47619230769231</v>
      </c>
      <c r="C5305" s="21">
        <f t="shared" si="167"/>
        <v>9.9999999999988987E-5</v>
      </c>
      <c r="D5305" s="21">
        <f t="shared" si="168"/>
        <v>1.4761923076921476E-4</v>
      </c>
    </row>
    <row r="5306" spans="1:4">
      <c r="A5306">
        <v>0.52769999999999995</v>
      </c>
      <c r="B5306">
        <v>1.47613461538462</v>
      </c>
      <c r="C5306" s="21">
        <f t="shared" si="167"/>
        <v>9.9999999999988987E-5</v>
      </c>
      <c r="D5306" s="21">
        <f t="shared" si="168"/>
        <v>1.4761346153844575E-4</v>
      </c>
    </row>
    <row r="5307" spans="1:4">
      <c r="A5307">
        <v>0.52780000000000005</v>
      </c>
      <c r="B5307">
        <v>1.47607692307692</v>
      </c>
      <c r="C5307" s="21">
        <f t="shared" si="167"/>
        <v>1.0000000000010001E-4</v>
      </c>
      <c r="D5307" s="21">
        <f t="shared" si="168"/>
        <v>1.4760769230783962E-4</v>
      </c>
    </row>
    <row r="5308" spans="1:4">
      <c r="A5308">
        <v>0.52790000000000004</v>
      </c>
      <c r="B5308">
        <v>1.4760192307692299</v>
      </c>
      <c r="C5308" s="21">
        <f t="shared" si="167"/>
        <v>9.9999999999988987E-5</v>
      </c>
      <c r="D5308" s="21">
        <f t="shared" si="168"/>
        <v>1.4760192307690674E-4</v>
      </c>
    </row>
    <row r="5309" spans="1:4">
      <c r="A5309">
        <v>0.52800000000000002</v>
      </c>
      <c r="B5309">
        <v>1.4759615384615401</v>
      </c>
      <c r="C5309" s="21">
        <f t="shared" si="167"/>
        <v>9.9999999999988987E-5</v>
      </c>
      <c r="D5309" s="21">
        <f t="shared" si="168"/>
        <v>1.4759615384613776E-4</v>
      </c>
    </row>
    <row r="5310" spans="1:4">
      <c r="A5310">
        <v>0.52810000000000001</v>
      </c>
      <c r="B5310">
        <v>1.4759038461538501</v>
      </c>
      <c r="C5310" s="21">
        <f t="shared" si="167"/>
        <v>9.9999999999988987E-5</v>
      </c>
      <c r="D5310" s="21">
        <f t="shared" si="168"/>
        <v>1.4759038461536876E-4</v>
      </c>
    </row>
    <row r="5311" spans="1:4">
      <c r="A5311">
        <v>0.5282</v>
      </c>
      <c r="B5311">
        <v>1.47584615384615</v>
      </c>
      <c r="C5311" s="21">
        <f t="shared" si="167"/>
        <v>9.9999999999988987E-5</v>
      </c>
      <c r="D5311" s="21">
        <f t="shared" si="168"/>
        <v>1.4758461538459875E-4</v>
      </c>
    </row>
    <row r="5312" spans="1:4">
      <c r="A5312">
        <v>0.52829999999999999</v>
      </c>
      <c r="B5312">
        <v>1.47578846153846</v>
      </c>
      <c r="C5312" s="21">
        <f t="shared" si="167"/>
        <v>9.9999999999988987E-5</v>
      </c>
      <c r="D5312" s="21">
        <f t="shared" si="168"/>
        <v>1.4757884615382974E-4</v>
      </c>
    </row>
    <row r="5313" spans="1:4">
      <c r="A5313">
        <v>0.52839999999999998</v>
      </c>
      <c r="B5313">
        <v>1.47573076923077</v>
      </c>
      <c r="C5313" s="21">
        <f t="shared" si="167"/>
        <v>9.9999999999988987E-5</v>
      </c>
      <c r="D5313" s="21">
        <f t="shared" si="168"/>
        <v>1.4757307692306074E-4</v>
      </c>
    </row>
    <row r="5314" spans="1:4">
      <c r="A5314">
        <v>0.52849999999999997</v>
      </c>
      <c r="B5314">
        <v>1.4756730769230799</v>
      </c>
      <c r="C5314" s="21">
        <f t="shared" si="167"/>
        <v>9.9999999999988987E-5</v>
      </c>
      <c r="D5314" s="21">
        <f t="shared" si="168"/>
        <v>1.4756730769229174E-4</v>
      </c>
    </row>
    <row r="5315" spans="1:4">
      <c r="A5315">
        <v>0.52859999999999996</v>
      </c>
      <c r="B5315">
        <v>1.4756153846153801</v>
      </c>
      <c r="C5315" s="21">
        <f t="shared" si="167"/>
        <v>9.9999999999988987E-5</v>
      </c>
      <c r="D5315" s="21">
        <f t="shared" si="168"/>
        <v>1.4756153846152175E-4</v>
      </c>
    </row>
    <row r="5316" spans="1:4">
      <c r="A5316">
        <v>0.52869999999999995</v>
      </c>
      <c r="B5316">
        <v>1.4755576923076901</v>
      </c>
      <c r="C5316" s="21">
        <f t="shared" si="167"/>
        <v>9.9999999999988987E-5</v>
      </c>
      <c r="D5316" s="21">
        <f t="shared" si="168"/>
        <v>1.4755576923075275E-4</v>
      </c>
    </row>
    <row r="5317" spans="1:4">
      <c r="A5317">
        <v>0.52880000000000005</v>
      </c>
      <c r="B5317">
        <v>1.4755</v>
      </c>
      <c r="C5317" s="21">
        <f t="shared" si="167"/>
        <v>1.0000000000010001E-4</v>
      </c>
      <c r="D5317" s="21">
        <f t="shared" si="168"/>
        <v>1.4755000000014757E-4</v>
      </c>
    </row>
    <row r="5318" spans="1:4">
      <c r="A5318">
        <v>0.52890000000000004</v>
      </c>
      <c r="B5318">
        <v>1.47544230769231</v>
      </c>
      <c r="C5318" s="21">
        <f t="shared" si="167"/>
        <v>9.9999999999988987E-5</v>
      </c>
      <c r="D5318" s="21">
        <f t="shared" si="168"/>
        <v>1.4754423076921474E-4</v>
      </c>
    </row>
    <row r="5319" spans="1:4">
      <c r="A5319">
        <v>0.52900000000000003</v>
      </c>
      <c r="B5319">
        <v>1.47538461538462</v>
      </c>
      <c r="C5319" s="21">
        <f t="shared" si="167"/>
        <v>9.9999999999988987E-5</v>
      </c>
      <c r="D5319" s="21">
        <f t="shared" si="168"/>
        <v>1.4753846153844574E-4</v>
      </c>
    </row>
    <row r="5320" spans="1:4">
      <c r="A5320">
        <v>0.52910000000000001</v>
      </c>
      <c r="B5320">
        <v>1.4753269230769199</v>
      </c>
      <c r="C5320" s="21">
        <f t="shared" si="167"/>
        <v>9.9999999999988987E-5</v>
      </c>
      <c r="D5320" s="21">
        <f t="shared" si="168"/>
        <v>1.4753269230767576E-4</v>
      </c>
    </row>
    <row r="5321" spans="1:4">
      <c r="A5321">
        <v>0.5292</v>
      </c>
      <c r="B5321">
        <v>1.4752692307692299</v>
      </c>
      <c r="C5321" s="21">
        <f t="shared" si="167"/>
        <v>9.9999999999988987E-5</v>
      </c>
      <c r="D5321" s="21">
        <f t="shared" si="168"/>
        <v>1.4752692307690675E-4</v>
      </c>
    </row>
    <row r="5322" spans="1:4">
      <c r="A5322">
        <v>0.52929999999999999</v>
      </c>
      <c r="B5322">
        <v>1.4752115384615401</v>
      </c>
      <c r="C5322" s="21">
        <f t="shared" si="167"/>
        <v>9.9999999999988987E-5</v>
      </c>
      <c r="D5322" s="21">
        <f t="shared" si="168"/>
        <v>1.4752115384613777E-4</v>
      </c>
    </row>
    <row r="5323" spans="1:4">
      <c r="A5323">
        <v>0.52939999999999998</v>
      </c>
      <c r="B5323">
        <v>1.47515384615385</v>
      </c>
      <c r="C5323" s="21">
        <f t="shared" si="167"/>
        <v>9.9999999999988987E-5</v>
      </c>
      <c r="D5323" s="21">
        <f t="shared" si="168"/>
        <v>1.4751538461536877E-4</v>
      </c>
    </row>
    <row r="5324" spans="1:4">
      <c r="A5324">
        <v>0.52949999999999997</v>
      </c>
      <c r="B5324">
        <v>1.47509615384615</v>
      </c>
      <c r="C5324" s="21">
        <f t="shared" si="167"/>
        <v>9.9999999999988987E-5</v>
      </c>
      <c r="D5324" s="21">
        <f t="shared" si="168"/>
        <v>1.4750961538459876E-4</v>
      </c>
    </row>
    <row r="5325" spans="1:4">
      <c r="A5325">
        <v>0.52959999999999996</v>
      </c>
      <c r="B5325">
        <v>1.47503846153846</v>
      </c>
      <c r="C5325" s="21">
        <f t="shared" si="167"/>
        <v>9.9999999999988987E-5</v>
      </c>
      <c r="D5325" s="21">
        <f t="shared" si="168"/>
        <v>1.4750384615382976E-4</v>
      </c>
    </row>
    <row r="5326" spans="1:4">
      <c r="A5326">
        <v>0.52969999999999995</v>
      </c>
      <c r="B5326">
        <v>1.4749807692307699</v>
      </c>
      <c r="C5326" s="21">
        <f t="shared" si="167"/>
        <v>9.9999999999988987E-5</v>
      </c>
      <c r="D5326" s="21">
        <f t="shared" si="168"/>
        <v>1.4749807692306075E-4</v>
      </c>
    </row>
    <row r="5327" spans="1:4">
      <c r="A5327">
        <v>0.52980000000000005</v>
      </c>
      <c r="B5327">
        <v>1.4749230769230799</v>
      </c>
      <c r="C5327" s="21">
        <f t="shared" si="167"/>
        <v>1.0000000000010001E-4</v>
      </c>
      <c r="D5327" s="21">
        <f t="shared" si="168"/>
        <v>1.4749230769245549E-4</v>
      </c>
    </row>
    <row r="5328" spans="1:4">
      <c r="A5328">
        <v>0.52990000000000004</v>
      </c>
      <c r="B5328">
        <v>1.4748653846153801</v>
      </c>
      <c r="C5328" s="21">
        <f t="shared" si="167"/>
        <v>9.9999999999988987E-5</v>
      </c>
      <c r="D5328" s="21">
        <f t="shared" si="168"/>
        <v>1.4748653846152177E-4</v>
      </c>
    </row>
    <row r="5329" spans="1:4">
      <c r="A5329">
        <v>0.53</v>
      </c>
      <c r="B5329">
        <v>1.47480769230769</v>
      </c>
      <c r="C5329" s="21">
        <f t="shared" si="167"/>
        <v>9.9999999999988987E-5</v>
      </c>
      <c r="D5329" s="21">
        <f t="shared" si="168"/>
        <v>1.4748076923075276E-4</v>
      </c>
    </row>
    <row r="5330" spans="1:4">
      <c r="A5330">
        <v>0.53010000000000002</v>
      </c>
      <c r="B5330">
        <v>1.47475</v>
      </c>
      <c r="C5330" s="21">
        <f t="shared" si="167"/>
        <v>9.9999999999988987E-5</v>
      </c>
      <c r="D5330" s="21">
        <f t="shared" si="168"/>
        <v>1.4747499999998376E-4</v>
      </c>
    </row>
    <row r="5331" spans="1:4">
      <c r="A5331">
        <v>0.5302</v>
      </c>
      <c r="B5331">
        <v>1.47469230769231</v>
      </c>
      <c r="C5331" s="21">
        <f t="shared" si="167"/>
        <v>9.9999999999988987E-5</v>
      </c>
      <c r="D5331" s="21">
        <f t="shared" si="168"/>
        <v>1.4746923076921475E-4</v>
      </c>
    </row>
    <row r="5332" spans="1:4">
      <c r="A5332">
        <v>0.53029999999999999</v>
      </c>
      <c r="B5332">
        <v>1.4746346153846199</v>
      </c>
      <c r="C5332" s="21">
        <f t="shared" si="167"/>
        <v>9.9999999999988987E-5</v>
      </c>
      <c r="D5332" s="21">
        <f t="shared" si="168"/>
        <v>1.4746346153844575E-4</v>
      </c>
    </row>
    <row r="5333" spans="1:4">
      <c r="A5333">
        <v>0.53039999999999998</v>
      </c>
      <c r="B5333">
        <v>1.4745769230769199</v>
      </c>
      <c r="C5333" s="21">
        <f t="shared" si="167"/>
        <v>9.9999999999988987E-5</v>
      </c>
      <c r="D5333" s="21">
        <f t="shared" si="168"/>
        <v>1.4745769230767574E-4</v>
      </c>
    </row>
    <row r="5334" spans="1:4">
      <c r="A5334">
        <v>0.53049999999999997</v>
      </c>
      <c r="B5334">
        <v>1.4745192307692301</v>
      </c>
      <c r="C5334" s="21">
        <f t="shared" si="167"/>
        <v>9.9999999999988987E-5</v>
      </c>
      <c r="D5334" s="21">
        <f t="shared" si="168"/>
        <v>1.4745192307690676E-4</v>
      </c>
    </row>
    <row r="5335" spans="1:4">
      <c r="A5335">
        <v>0.53059999999999996</v>
      </c>
      <c r="B5335">
        <v>1.47446153846154</v>
      </c>
      <c r="C5335" s="21">
        <f t="shared" si="167"/>
        <v>9.9999999999988987E-5</v>
      </c>
      <c r="D5335" s="21">
        <f t="shared" si="168"/>
        <v>1.4744615384613776E-4</v>
      </c>
    </row>
    <row r="5336" spans="1:4">
      <c r="A5336">
        <v>0.53069999999999995</v>
      </c>
      <c r="B5336">
        <v>1.47440384615385</v>
      </c>
      <c r="C5336" s="21">
        <f t="shared" si="167"/>
        <v>9.9999999999988987E-5</v>
      </c>
      <c r="D5336" s="21">
        <f t="shared" si="168"/>
        <v>1.4744038461536875E-4</v>
      </c>
    </row>
    <row r="5337" spans="1:4">
      <c r="A5337">
        <v>0.53080000000000005</v>
      </c>
      <c r="B5337">
        <v>1.47434615384615</v>
      </c>
      <c r="C5337" s="21">
        <f t="shared" si="167"/>
        <v>1.0000000000010001E-4</v>
      </c>
      <c r="D5337" s="21">
        <f t="shared" si="168"/>
        <v>1.4743461538476243E-4</v>
      </c>
    </row>
    <row r="5338" spans="1:4">
      <c r="A5338">
        <v>0.53090000000000004</v>
      </c>
      <c r="B5338">
        <v>1.4742884615384599</v>
      </c>
      <c r="C5338" s="21">
        <f t="shared" si="167"/>
        <v>9.9999999999988987E-5</v>
      </c>
      <c r="D5338" s="21">
        <f t="shared" si="168"/>
        <v>1.4742884615382977E-4</v>
      </c>
    </row>
    <row r="5339" spans="1:4">
      <c r="A5339">
        <v>0.53100000000000003</v>
      </c>
      <c r="B5339">
        <v>1.4742307692307699</v>
      </c>
      <c r="C5339" s="21">
        <f t="shared" si="167"/>
        <v>9.9999999999988987E-5</v>
      </c>
      <c r="D5339" s="21">
        <f t="shared" si="168"/>
        <v>1.4742307692306076E-4</v>
      </c>
    </row>
    <row r="5340" spans="1:4">
      <c r="A5340">
        <v>0.53110000000000002</v>
      </c>
      <c r="B5340">
        <v>1.4741730769230801</v>
      </c>
      <c r="C5340" s="21">
        <f t="shared" si="167"/>
        <v>9.9999999999988987E-5</v>
      </c>
      <c r="D5340" s="21">
        <f t="shared" si="168"/>
        <v>1.4741730769229179E-4</v>
      </c>
    </row>
    <row r="5341" spans="1:4">
      <c r="A5341">
        <v>0.53120000000000001</v>
      </c>
      <c r="B5341">
        <v>1.4741153846153801</v>
      </c>
      <c r="C5341" s="21">
        <f t="shared" si="167"/>
        <v>9.9999999999988987E-5</v>
      </c>
      <c r="D5341" s="21">
        <f t="shared" si="168"/>
        <v>1.4741153846152178E-4</v>
      </c>
    </row>
    <row r="5342" spans="1:4">
      <c r="A5342">
        <v>0.53129999999999999</v>
      </c>
      <c r="B5342">
        <v>1.47405769230769</v>
      </c>
      <c r="C5342" s="21">
        <f t="shared" si="167"/>
        <v>9.9999999999988987E-5</v>
      </c>
      <c r="D5342" s="21">
        <f t="shared" si="168"/>
        <v>1.4740576923075277E-4</v>
      </c>
    </row>
    <row r="5343" spans="1:4">
      <c r="A5343">
        <v>0.53139999999999998</v>
      </c>
      <c r="B5343">
        <v>1.474</v>
      </c>
      <c r="C5343" s="21">
        <f t="shared" ref="C5343:C5406" si="169">A5343-A5342</f>
        <v>9.9999999999988987E-5</v>
      </c>
      <c r="D5343" s="21">
        <f t="shared" ref="D5343:D5406" si="170">B5343*C5343</f>
        <v>1.4739999999998377E-4</v>
      </c>
    </row>
    <row r="5344" spans="1:4">
      <c r="A5344">
        <v>0.53149999999999997</v>
      </c>
      <c r="B5344">
        <v>1.4739423076923099</v>
      </c>
      <c r="C5344" s="21">
        <f t="shared" si="169"/>
        <v>9.9999999999988987E-5</v>
      </c>
      <c r="D5344" s="21">
        <f t="shared" si="170"/>
        <v>1.4739423076921476E-4</v>
      </c>
    </row>
    <row r="5345" spans="1:4">
      <c r="A5345">
        <v>0.53159999999999996</v>
      </c>
      <c r="B5345">
        <v>1.4738846153846199</v>
      </c>
      <c r="C5345" s="21">
        <f t="shared" si="169"/>
        <v>9.9999999999988987E-5</v>
      </c>
      <c r="D5345" s="21">
        <f t="shared" si="170"/>
        <v>1.4738846153844576E-4</v>
      </c>
    </row>
    <row r="5346" spans="1:4">
      <c r="A5346">
        <v>0.53169999999999995</v>
      </c>
      <c r="B5346">
        <v>1.4738269230769201</v>
      </c>
      <c r="C5346" s="21">
        <f t="shared" si="169"/>
        <v>9.9999999999988987E-5</v>
      </c>
      <c r="D5346" s="21">
        <f t="shared" si="170"/>
        <v>1.4738269230767578E-4</v>
      </c>
    </row>
    <row r="5347" spans="1:4">
      <c r="A5347">
        <v>0.53180000000000005</v>
      </c>
      <c r="B5347">
        <v>1.4737692307692301</v>
      </c>
      <c r="C5347" s="21">
        <f t="shared" si="169"/>
        <v>1.0000000000010001E-4</v>
      </c>
      <c r="D5347" s="21">
        <f t="shared" si="170"/>
        <v>1.4737692307707041E-4</v>
      </c>
    </row>
    <row r="5348" spans="1:4">
      <c r="A5348">
        <v>0.53190000000000004</v>
      </c>
      <c r="B5348">
        <v>1.47371153846154</v>
      </c>
      <c r="C5348" s="21">
        <f t="shared" si="169"/>
        <v>9.9999999999988987E-5</v>
      </c>
      <c r="D5348" s="21">
        <f t="shared" si="170"/>
        <v>1.4737115384613777E-4</v>
      </c>
    </row>
    <row r="5349" spans="1:4">
      <c r="A5349">
        <v>0.53200000000000003</v>
      </c>
      <c r="B5349">
        <v>1.47365384615385</v>
      </c>
      <c r="C5349" s="21">
        <f t="shared" si="169"/>
        <v>9.9999999999988987E-5</v>
      </c>
      <c r="D5349" s="21">
        <f t="shared" si="170"/>
        <v>1.4736538461536877E-4</v>
      </c>
    </row>
    <row r="5350" spans="1:4">
      <c r="A5350">
        <v>0.53210000000000002</v>
      </c>
      <c r="B5350">
        <v>1.4735961538461499</v>
      </c>
      <c r="C5350" s="21">
        <f t="shared" si="169"/>
        <v>9.9999999999988987E-5</v>
      </c>
      <c r="D5350" s="21">
        <f t="shared" si="170"/>
        <v>1.4735961538459876E-4</v>
      </c>
    </row>
    <row r="5351" spans="1:4">
      <c r="A5351">
        <v>0.53220000000000001</v>
      </c>
      <c r="B5351">
        <v>1.4735384615384599</v>
      </c>
      <c r="C5351" s="21">
        <f t="shared" si="169"/>
        <v>9.9999999999988987E-5</v>
      </c>
      <c r="D5351" s="21">
        <f t="shared" si="170"/>
        <v>1.4735384615382975E-4</v>
      </c>
    </row>
    <row r="5352" spans="1:4">
      <c r="A5352">
        <v>0.5323</v>
      </c>
      <c r="B5352">
        <v>1.4734807692307701</v>
      </c>
      <c r="C5352" s="21">
        <f t="shared" si="169"/>
        <v>9.9999999999988987E-5</v>
      </c>
      <c r="D5352" s="21">
        <f t="shared" si="170"/>
        <v>1.4734807692306078E-4</v>
      </c>
    </row>
    <row r="5353" spans="1:4">
      <c r="A5353">
        <v>0.53239999999999998</v>
      </c>
      <c r="B5353">
        <v>1.4734230769230801</v>
      </c>
      <c r="C5353" s="21">
        <f t="shared" si="169"/>
        <v>9.9999999999988987E-5</v>
      </c>
      <c r="D5353" s="21">
        <f t="shared" si="170"/>
        <v>1.4734230769229177E-4</v>
      </c>
    </row>
    <row r="5354" spans="1:4">
      <c r="A5354">
        <v>0.53249999999999997</v>
      </c>
      <c r="B5354">
        <v>1.47336538461538</v>
      </c>
      <c r="C5354" s="21">
        <f t="shared" si="169"/>
        <v>9.9999999999988987E-5</v>
      </c>
      <c r="D5354" s="21">
        <f t="shared" si="170"/>
        <v>1.4733653846152176E-4</v>
      </c>
    </row>
    <row r="5355" spans="1:4">
      <c r="A5355">
        <v>0.53259999999999996</v>
      </c>
      <c r="B5355">
        <v>1.47330769230769</v>
      </c>
      <c r="C5355" s="21">
        <f t="shared" si="169"/>
        <v>9.9999999999988987E-5</v>
      </c>
      <c r="D5355" s="21">
        <f t="shared" si="170"/>
        <v>1.4733076923075279E-4</v>
      </c>
    </row>
    <row r="5356" spans="1:4">
      <c r="A5356">
        <v>0.53269999999999995</v>
      </c>
      <c r="B5356">
        <v>1.4732499999999999</v>
      </c>
      <c r="C5356" s="21">
        <f t="shared" si="169"/>
        <v>9.9999999999988987E-5</v>
      </c>
      <c r="D5356" s="21">
        <f t="shared" si="170"/>
        <v>1.4732499999998378E-4</v>
      </c>
    </row>
    <row r="5357" spans="1:4">
      <c r="A5357">
        <v>0.53280000000000005</v>
      </c>
      <c r="B5357">
        <v>1.4731923076923099</v>
      </c>
      <c r="C5357" s="21">
        <f t="shared" si="169"/>
        <v>1.0000000000010001E-4</v>
      </c>
      <c r="D5357" s="21">
        <f t="shared" si="170"/>
        <v>1.4731923076937833E-4</v>
      </c>
    </row>
    <row r="5358" spans="1:4">
      <c r="A5358">
        <v>0.53290000000000004</v>
      </c>
      <c r="B5358">
        <v>1.4731346153846201</v>
      </c>
      <c r="C5358" s="21">
        <f t="shared" si="169"/>
        <v>9.9999999999988987E-5</v>
      </c>
      <c r="D5358" s="21">
        <f t="shared" si="170"/>
        <v>1.473134615384458E-4</v>
      </c>
    </row>
    <row r="5359" spans="1:4">
      <c r="A5359">
        <v>0.53300000000000003</v>
      </c>
      <c r="B5359">
        <v>1.4730769230769201</v>
      </c>
      <c r="C5359" s="21">
        <f t="shared" si="169"/>
        <v>9.9999999999988987E-5</v>
      </c>
      <c r="D5359" s="21">
        <f t="shared" si="170"/>
        <v>1.4730769230767579E-4</v>
      </c>
    </row>
    <row r="5360" spans="1:4">
      <c r="A5360">
        <v>0.53310000000000002</v>
      </c>
      <c r="B5360">
        <v>1.47301923076923</v>
      </c>
      <c r="C5360" s="21">
        <f t="shared" si="169"/>
        <v>9.9999999999988987E-5</v>
      </c>
      <c r="D5360" s="21">
        <f t="shared" si="170"/>
        <v>1.4730192307690679E-4</v>
      </c>
    </row>
    <row r="5361" spans="1:4">
      <c r="A5361">
        <v>0.53320000000000001</v>
      </c>
      <c r="B5361">
        <v>1.47296153846154</v>
      </c>
      <c r="C5361" s="21">
        <f t="shared" si="169"/>
        <v>9.9999999999988987E-5</v>
      </c>
      <c r="D5361" s="21">
        <f t="shared" si="170"/>
        <v>1.4729615384613778E-4</v>
      </c>
    </row>
    <row r="5362" spans="1:4">
      <c r="A5362">
        <v>0.5333</v>
      </c>
      <c r="B5362">
        <v>1.4729038461538499</v>
      </c>
      <c r="C5362" s="21">
        <f t="shared" si="169"/>
        <v>9.9999999999988987E-5</v>
      </c>
      <c r="D5362" s="21">
        <f t="shared" si="170"/>
        <v>1.4729038461536878E-4</v>
      </c>
    </row>
    <row r="5363" spans="1:4">
      <c r="A5363">
        <v>0.53339999999999999</v>
      </c>
      <c r="B5363">
        <v>1.4728461538461499</v>
      </c>
      <c r="C5363" s="21">
        <f t="shared" si="169"/>
        <v>9.9999999999988987E-5</v>
      </c>
      <c r="D5363" s="21">
        <f t="shared" si="170"/>
        <v>1.4728461538459877E-4</v>
      </c>
    </row>
    <row r="5364" spans="1:4">
      <c r="A5364">
        <v>0.53349999999999997</v>
      </c>
      <c r="B5364">
        <v>1.4727884615384601</v>
      </c>
      <c r="C5364" s="21">
        <f t="shared" si="169"/>
        <v>9.9999999999988987E-5</v>
      </c>
      <c r="D5364" s="21">
        <f t="shared" si="170"/>
        <v>1.4727884615382979E-4</v>
      </c>
    </row>
    <row r="5365" spans="1:4">
      <c r="A5365">
        <v>0.53359999999999996</v>
      </c>
      <c r="B5365">
        <v>1.4727307692307701</v>
      </c>
      <c r="C5365" s="21">
        <f t="shared" si="169"/>
        <v>9.9999999999988987E-5</v>
      </c>
      <c r="D5365" s="21">
        <f t="shared" si="170"/>
        <v>1.4727307692306079E-4</v>
      </c>
    </row>
    <row r="5366" spans="1:4">
      <c r="A5366">
        <v>0.53369999999999995</v>
      </c>
      <c r="B5366">
        <v>1.47267307692308</v>
      </c>
      <c r="C5366" s="21">
        <f t="shared" si="169"/>
        <v>9.9999999999988987E-5</v>
      </c>
      <c r="D5366" s="21">
        <f t="shared" si="170"/>
        <v>1.4726730769229178E-4</v>
      </c>
    </row>
    <row r="5367" spans="1:4">
      <c r="A5367">
        <v>0.53380000000000005</v>
      </c>
      <c r="B5367">
        <v>1.47261538461538</v>
      </c>
      <c r="C5367" s="21">
        <f t="shared" si="169"/>
        <v>1.0000000000010001E-4</v>
      </c>
      <c r="D5367" s="21">
        <f t="shared" si="170"/>
        <v>1.4726153846168527E-4</v>
      </c>
    </row>
    <row r="5368" spans="1:4">
      <c r="A5368">
        <v>0.53390000000000004</v>
      </c>
      <c r="B5368">
        <v>1.47255769230769</v>
      </c>
      <c r="C5368" s="21">
        <f t="shared" si="169"/>
        <v>9.9999999999988987E-5</v>
      </c>
      <c r="D5368" s="21">
        <f t="shared" si="170"/>
        <v>1.4725576923075277E-4</v>
      </c>
    </row>
    <row r="5369" spans="1:4">
      <c r="A5369">
        <v>0.53400000000000003</v>
      </c>
      <c r="B5369">
        <v>1.4724999999999999</v>
      </c>
      <c r="C5369" s="21">
        <f t="shared" si="169"/>
        <v>9.9999999999988987E-5</v>
      </c>
      <c r="D5369" s="21">
        <f t="shared" si="170"/>
        <v>1.4724999999998377E-4</v>
      </c>
    </row>
    <row r="5370" spans="1:4">
      <c r="A5370">
        <v>0.53410000000000002</v>
      </c>
      <c r="B5370">
        <v>1.4724423076923101</v>
      </c>
      <c r="C5370" s="21">
        <f t="shared" si="169"/>
        <v>9.9999999999988987E-5</v>
      </c>
      <c r="D5370" s="21">
        <f t="shared" si="170"/>
        <v>1.4724423076921479E-4</v>
      </c>
    </row>
    <row r="5371" spans="1:4">
      <c r="A5371">
        <v>0.53420000000000001</v>
      </c>
      <c r="B5371">
        <v>1.4723846153846201</v>
      </c>
      <c r="C5371" s="21">
        <f t="shared" si="169"/>
        <v>9.9999999999988987E-5</v>
      </c>
      <c r="D5371" s="21">
        <f t="shared" si="170"/>
        <v>1.4723846153844578E-4</v>
      </c>
    </row>
    <row r="5372" spans="1:4">
      <c r="A5372">
        <v>0.5343</v>
      </c>
      <c r="B5372">
        <v>1.47232692307692</v>
      </c>
      <c r="C5372" s="21">
        <f t="shared" si="169"/>
        <v>9.9999999999988987E-5</v>
      </c>
      <c r="D5372" s="21">
        <f t="shared" si="170"/>
        <v>1.4723269230767578E-4</v>
      </c>
    </row>
    <row r="5373" spans="1:4">
      <c r="A5373">
        <v>0.53439999999999999</v>
      </c>
      <c r="B5373">
        <v>1.47226923076923</v>
      </c>
      <c r="C5373" s="21">
        <f t="shared" si="169"/>
        <v>9.9999999999988987E-5</v>
      </c>
      <c r="D5373" s="21">
        <f t="shared" si="170"/>
        <v>1.472269230769068E-4</v>
      </c>
    </row>
    <row r="5374" spans="1:4">
      <c r="A5374">
        <v>0.53449999999999998</v>
      </c>
      <c r="B5374">
        <v>1.47221153846154</v>
      </c>
      <c r="C5374" s="21">
        <f t="shared" si="169"/>
        <v>9.9999999999988987E-5</v>
      </c>
      <c r="D5374" s="21">
        <f t="shared" si="170"/>
        <v>1.4722115384613779E-4</v>
      </c>
    </row>
    <row r="5375" spans="1:4">
      <c r="A5375">
        <v>0.53459999999999996</v>
      </c>
      <c r="B5375">
        <v>1.4721538461538499</v>
      </c>
      <c r="C5375" s="21">
        <f t="shared" si="169"/>
        <v>9.9999999999988987E-5</v>
      </c>
      <c r="D5375" s="21">
        <f t="shared" si="170"/>
        <v>1.4721538461536879E-4</v>
      </c>
    </row>
    <row r="5376" spans="1:4">
      <c r="A5376">
        <v>0.53469999999999995</v>
      </c>
      <c r="B5376">
        <v>1.4720961538461499</v>
      </c>
      <c r="C5376" s="21">
        <f t="shared" si="169"/>
        <v>9.9999999999988987E-5</v>
      </c>
      <c r="D5376" s="21">
        <f t="shared" si="170"/>
        <v>1.4720961538459878E-4</v>
      </c>
    </row>
    <row r="5377" spans="1:4">
      <c r="A5377">
        <v>0.53480000000000005</v>
      </c>
      <c r="B5377">
        <v>1.4720384615384601</v>
      </c>
      <c r="C5377" s="21">
        <f t="shared" si="169"/>
        <v>1.0000000000010001E-4</v>
      </c>
      <c r="D5377" s="21">
        <f t="shared" si="170"/>
        <v>1.4720384615399322E-4</v>
      </c>
    </row>
    <row r="5378" spans="1:4">
      <c r="A5378">
        <v>0.53490000000000004</v>
      </c>
      <c r="B5378">
        <v>1.47198076923077</v>
      </c>
      <c r="C5378" s="21">
        <f t="shared" si="169"/>
        <v>9.9999999999988987E-5</v>
      </c>
      <c r="D5378" s="21">
        <f t="shared" si="170"/>
        <v>1.471980769230608E-4</v>
      </c>
    </row>
    <row r="5379" spans="1:4">
      <c r="A5379">
        <v>0.53500000000000003</v>
      </c>
      <c r="B5379">
        <v>1.47192307692308</v>
      </c>
      <c r="C5379" s="21">
        <f t="shared" si="169"/>
        <v>9.9999999999988987E-5</v>
      </c>
      <c r="D5379" s="21">
        <f t="shared" si="170"/>
        <v>1.4719230769229179E-4</v>
      </c>
    </row>
    <row r="5380" spans="1:4">
      <c r="A5380">
        <v>0.53510000000000002</v>
      </c>
      <c r="B5380">
        <v>1.47186538461538</v>
      </c>
      <c r="C5380" s="21">
        <f t="shared" si="169"/>
        <v>9.9999999999988987E-5</v>
      </c>
      <c r="D5380" s="21">
        <f t="shared" si="170"/>
        <v>1.4718653846152179E-4</v>
      </c>
    </row>
    <row r="5381" spans="1:4">
      <c r="A5381">
        <v>0.53520000000000001</v>
      </c>
      <c r="B5381">
        <v>1.4718076923076899</v>
      </c>
      <c r="C5381" s="21">
        <f t="shared" si="169"/>
        <v>9.9999999999988987E-5</v>
      </c>
      <c r="D5381" s="21">
        <f t="shared" si="170"/>
        <v>1.4718076923075278E-4</v>
      </c>
    </row>
    <row r="5382" spans="1:4">
      <c r="A5382">
        <v>0.5353</v>
      </c>
      <c r="B5382">
        <v>1.4717499999999999</v>
      </c>
      <c r="C5382" s="21">
        <f t="shared" si="169"/>
        <v>9.9999999999988987E-5</v>
      </c>
      <c r="D5382" s="21">
        <f t="shared" si="170"/>
        <v>1.4717499999998378E-4</v>
      </c>
    </row>
    <row r="5383" spans="1:4">
      <c r="A5383">
        <v>0.53539999999999999</v>
      </c>
      <c r="B5383">
        <v>1.4716923076923101</v>
      </c>
      <c r="C5383" s="21">
        <f t="shared" si="169"/>
        <v>9.9999999999988987E-5</v>
      </c>
      <c r="D5383" s="21">
        <f t="shared" si="170"/>
        <v>1.471692307692148E-4</v>
      </c>
    </row>
    <row r="5384" spans="1:4">
      <c r="A5384">
        <v>0.53549999999999998</v>
      </c>
      <c r="B5384">
        <v>1.47163461538462</v>
      </c>
      <c r="C5384" s="21">
        <f t="shared" si="169"/>
        <v>9.9999999999988987E-5</v>
      </c>
      <c r="D5384" s="21">
        <f t="shared" si="170"/>
        <v>1.4716346153844579E-4</v>
      </c>
    </row>
    <row r="5385" spans="1:4">
      <c r="A5385">
        <v>0.53559999999999997</v>
      </c>
      <c r="B5385">
        <v>1.47157692307692</v>
      </c>
      <c r="C5385" s="21">
        <f t="shared" si="169"/>
        <v>9.9999999999988987E-5</v>
      </c>
      <c r="D5385" s="21">
        <f t="shared" si="170"/>
        <v>1.4715769230767579E-4</v>
      </c>
    </row>
    <row r="5386" spans="1:4">
      <c r="A5386">
        <v>0.53569999999999995</v>
      </c>
      <c r="B5386">
        <v>1.47151923076923</v>
      </c>
      <c r="C5386" s="21">
        <f t="shared" si="169"/>
        <v>9.9999999999988987E-5</v>
      </c>
      <c r="D5386" s="21">
        <f t="shared" si="170"/>
        <v>1.4715192307690678E-4</v>
      </c>
    </row>
    <row r="5387" spans="1:4">
      <c r="A5387">
        <v>0.53580000000000005</v>
      </c>
      <c r="B5387">
        <v>1.4714615384615399</v>
      </c>
      <c r="C5387" s="21">
        <f t="shared" si="169"/>
        <v>1.0000000000010001E-4</v>
      </c>
      <c r="D5387" s="21">
        <f t="shared" si="170"/>
        <v>1.4714615384630114E-4</v>
      </c>
    </row>
    <row r="5388" spans="1:4">
      <c r="A5388">
        <v>0.53590000000000004</v>
      </c>
      <c r="B5388">
        <v>1.4714038461538499</v>
      </c>
      <c r="C5388" s="21">
        <f t="shared" si="169"/>
        <v>9.9999999999988987E-5</v>
      </c>
      <c r="D5388" s="21">
        <f t="shared" si="170"/>
        <v>1.4714038461536877E-4</v>
      </c>
    </row>
    <row r="5389" spans="1:4">
      <c r="A5389">
        <v>0.53600000000000003</v>
      </c>
      <c r="B5389">
        <v>1.4713461538461501</v>
      </c>
      <c r="C5389" s="21">
        <f t="shared" si="169"/>
        <v>9.9999999999988987E-5</v>
      </c>
      <c r="D5389" s="21">
        <f t="shared" si="170"/>
        <v>1.4713461538459879E-4</v>
      </c>
    </row>
    <row r="5390" spans="1:4">
      <c r="A5390">
        <v>0.53610000000000002</v>
      </c>
      <c r="B5390">
        <v>1.47128846153846</v>
      </c>
      <c r="C5390" s="21">
        <f t="shared" si="169"/>
        <v>9.9999999999988987E-5</v>
      </c>
      <c r="D5390" s="21">
        <f t="shared" si="170"/>
        <v>1.4712884615382979E-4</v>
      </c>
    </row>
    <row r="5391" spans="1:4">
      <c r="A5391">
        <v>0.53620000000000001</v>
      </c>
      <c r="B5391">
        <v>1.47123076923077</v>
      </c>
      <c r="C5391" s="21">
        <f t="shared" si="169"/>
        <v>9.9999999999988987E-5</v>
      </c>
      <c r="D5391" s="21">
        <f t="shared" si="170"/>
        <v>1.4712307692306081E-4</v>
      </c>
    </row>
    <row r="5392" spans="1:4">
      <c r="A5392">
        <v>0.5363</v>
      </c>
      <c r="B5392">
        <v>1.47117307692308</v>
      </c>
      <c r="C5392" s="21">
        <f t="shared" si="169"/>
        <v>9.9999999999988987E-5</v>
      </c>
      <c r="D5392" s="21">
        <f t="shared" si="170"/>
        <v>1.4711730769229181E-4</v>
      </c>
    </row>
    <row r="5393" spans="1:4">
      <c r="A5393">
        <v>0.53639999999999999</v>
      </c>
      <c r="B5393">
        <v>1.4711153846153799</v>
      </c>
      <c r="C5393" s="21">
        <f t="shared" si="169"/>
        <v>9.9999999999988987E-5</v>
      </c>
      <c r="D5393" s="21">
        <f t="shared" si="170"/>
        <v>1.471115384615218E-4</v>
      </c>
    </row>
    <row r="5394" spans="1:4">
      <c r="A5394">
        <v>0.53649999999999998</v>
      </c>
      <c r="B5394">
        <v>1.4710576923076899</v>
      </c>
      <c r="C5394" s="21">
        <f t="shared" si="169"/>
        <v>9.9999999999988987E-5</v>
      </c>
      <c r="D5394" s="21">
        <f t="shared" si="170"/>
        <v>1.4710576923075279E-4</v>
      </c>
    </row>
    <row r="5395" spans="1:4">
      <c r="A5395">
        <v>0.53659999999999997</v>
      </c>
      <c r="B5395">
        <v>1.4710000000000001</v>
      </c>
      <c r="C5395" s="21">
        <f t="shared" si="169"/>
        <v>9.9999999999988987E-5</v>
      </c>
      <c r="D5395" s="21">
        <f t="shared" si="170"/>
        <v>1.4709999999998382E-4</v>
      </c>
    </row>
    <row r="5396" spans="1:4">
      <c r="A5396">
        <v>0.53669999999999995</v>
      </c>
      <c r="B5396">
        <v>1.47094230769231</v>
      </c>
      <c r="C5396" s="21">
        <f t="shared" si="169"/>
        <v>9.9999999999988987E-5</v>
      </c>
      <c r="D5396" s="21">
        <f t="shared" si="170"/>
        <v>1.4709423076921481E-4</v>
      </c>
    </row>
    <row r="5397" spans="1:4">
      <c r="A5397">
        <v>0.53680000000000005</v>
      </c>
      <c r="B5397">
        <v>1.47088461538462</v>
      </c>
      <c r="C5397" s="21">
        <f t="shared" si="169"/>
        <v>1.0000000000010001E-4</v>
      </c>
      <c r="D5397" s="21">
        <f t="shared" si="170"/>
        <v>1.4708846153860911E-4</v>
      </c>
    </row>
    <row r="5398" spans="1:4">
      <c r="A5398">
        <v>0.53690000000000004</v>
      </c>
      <c r="B5398">
        <v>1.47082692307692</v>
      </c>
      <c r="C5398" s="21">
        <f t="shared" si="169"/>
        <v>9.9999999999988987E-5</v>
      </c>
      <c r="D5398" s="21">
        <f t="shared" si="170"/>
        <v>1.470826923076758E-4</v>
      </c>
    </row>
    <row r="5399" spans="1:4">
      <c r="A5399">
        <v>0.53700000000000003</v>
      </c>
      <c r="B5399">
        <v>1.4707692307692299</v>
      </c>
      <c r="C5399" s="21">
        <f t="shared" si="169"/>
        <v>9.9999999999988987E-5</v>
      </c>
      <c r="D5399" s="21">
        <f t="shared" si="170"/>
        <v>1.4707692307690679E-4</v>
      </c>
    </row>
    <row r="5400" spans="1:4">
      <c r="A5400">
        <v>0.53710000000000002</v>
      </c>
      <c r="B5400">
        <v>1.4707115384615399</v>
      </c>
      <c r="C5400" s="21">
        <f t="shared" si="169"/>
        <v>9.9999999999988987E-5</v>
      </c>
      <c r="D5400" s="21">
        <f t="shared" si="170"/>
        <v>1.4707115384613779E-4</v>
      </c>
    </row>
    <row r="5401" spans="1:4">
      <c r="A5401">
        <v>0.53720000000000001</v>
      </c>
      <c r="B5401">
        <v>1.4706538461538501</v>
      </c>
      <c r="C5401" s="21">
        <f t="shared" si="169"/>
        <v>9.9999999999988987E-5</v>
      </c>
      <c r="D5401" s="21">
        <f t="shared" si="170"/>
        <v>1.4706538461536881E-4</v>
      </c>
    </row>
    <row r="5402" spans="1:4">
      <c r="A5402">
        <v>0.5373</v>
      </c>
      <c r="B5402">
        <v>1.4705961538461501</v>
      </c>
      <c r="C5402" s="21">
        <f t="shared" si="169"/>
        <v>9.9999999999988987E-5</v>
      </c>
      <c r="D5402" s="21">
        <f t="shared" si="170"/>
        <v>1.470596153845988E-4</v>
      </c>
    </row>
    <row r="5403" spans="1:4">
      <c r="A5403">
        <v>0.53739999999999999</v>
      </c>
      <c r="B5403">
        <v>1.47053846153846</v>
      </c>
      <c r="C5403" s="21">
        <f t="shared" si="169"/>
        <v>9.9999999999988987E-5</v>
      </c>
      <c r="D5403" s="21">
        <f t="shared" si="170"/>
        <v>1.470538461538298E-4</v>
      </c>
    </row>
    <row r="5404" spans="1:4">
      <c r="A5404">
        <v>0.53749999999999998</v>
      </c>
      <c r="B5404">
        <v>1.47048076923077</v>
      </c>
      <c r="C5404" s="21">
        <f t="shared" si="169"/>
        <v>9.9999999999988987E-5</v>
      </c>
      <c r="D5404" s="21">
        <f t="shared" si="170"/>
        <v>1.470480769230608E-4</v>
      </c>
    </row>
    <row r="5405" spans="1:4">
      <c r="A5405">
        <v>0.53759999999999997</v>
      </c>
      <c r="B5405">
        <v>1.4704230769230799</v>
      </c>
      <c r="C5405" s="21">
        <f t="shared" si="169"/>
        <v>9.9999999999988987E-5</v>
      </c>
      <c r="D5405" s="21">
        <f t="shared" si="170"/>
        <v>1.4704230769229179E-4</v>
      </c>
    </row>
    <row r="5406" spans="1:4">
      <c r="A5406">
        <v>0.53769999999999996</v>
      </c>
      <c r="B5406">
        <v>1.4703653846153799</v>
      </c>
      <c r="C5406" s="21">
        <f t="shared" si="169"/>
        <v>9.9999999999988987E-5</v>
      </c>
      <c r="D5406" s="21">
        <f t="shared" si="170"/>
        <v>1.4703653846152181E-4</v>
      </c>
    </row>
    <row r="5407" spans="1:4">
      <c r="A5407">
        <v>0.53779999999999994</v>
      </c>
      <c r="B5407">
        <v>1.4703076923076901</v>
      </c>
      <c r="C5407" s="21">
        <f t="shared" ref="C5407:C5470" si="171">A5407-A5406</f>
        <v>9.9999999999988987E-5</v>
      </c>
      <c r="D5407" s="21">
        <f t="shared" ref="D5407:D5470" si="172">B5407*C5407</f>
        <v>1.4703076923075281E-4</v>
      </c>
    </row>
    <row r="5408" spans="1:4">
      <c r="A5408">
        <v>0.53790000000000004</v>
      </c>
      <c r="B5408">
        <v>1.4702500000000001</v>
      </c>
      <c r="C5408" s="21">
        <f t="shared" si="171"/>
        <v>1.0000000000010001E-4</v>
      </c>
      <c r="D5408" s="21">
        <f t="shared" si="172"/>
        <v>1.4702500000014705E-4</v>
      </c>
    </row>
    <row r="5409" spans="1:4">
      <c r="A5409">
        <v>0.53800000000000003</v>
      </c>
      <c r="B5409">
        <v>1.47019230769231</v>
      </c>
      <c r="C5409" s="21">
        <f t="shared" si="171"/>
        <v>9.9999999999988987E-5</v>
      </c>
      <c r="D5409" s="21">
        <f t="shared" si="172"/>
        <v>1.4701923076921482E-4</v>
      </c>
    </row>
    <row r="5410" spans="1:4">
      <c r="A5410">
        <v>0.53810000000000002</v>
      </c>
      <c r="B5410">
        <v>1.47013461538462</v>
      </c>
      <c r="C5410" s="21">
        <f t="shared" si="171"/>
        <v>9.9999999999988987E-5</v>
      </c>
      <c r="D5410" s="21">
        <f t="shared" si="172"/>
        <v>1.4701346153844582E-4</v>
      </c>
    </row>
    <row r="5411" spans="1:4">
      <c r="A5411">
        <v>0.53820000000000001</v>
      </c>
      <c r="B5411">
        <v>1.47007692307692</v>
      </c>
      <c r="C5411" s="21">
        <f t="shared" si="171"/>
        <v>9.9999999999988987E-5</v>
      </c>
      <c r="D5411" s="21">
        <f t="shared" si="172"/>
        <v>1.4700769230767581E-4</v>
      </c>
    </row>
    <row r="5412" spans="1:4">
      <c r="A5412">
        <v>0.5383</v>
      </c>
      <c r="B5412">
        <v>1.4700192307692299</v>
      </c>
      <c r="C5412" s="21">
        <f t="shared" si="171"/>
        <v>9.9999999999988987E-5</v>
      </c>
      <c r="D5412" s="21">
        <f t="shared" si="172"/>
        <v>1.4700192307690681E-4</v>
      </c>
    </row>
    <row r="5413" spans="1:4">
      <c r="A5413">
        <v>0.53839999999999999</v>
      </c>
      <c r="B5413">
        <v>1.4699615384615401</v>
      </c>
      <c r="C5413" s="21">
        <f t="shared" si="171"/>
        <v>9.9999999999988987E-5</v>
      </c>
      <c r="D5413" s="21">
        <f t="shared" si="172"/>
        <v>1.4699615384613783E-4</v>
      </c>
    </row>
    <row r="5414" spans="1:4">
      <c r="A5414">
        <v>0.53849999999999998</v>
      </c>
      <c r="B5414">
        <v>1.4699038461538501</v>
      </c>
      <c r="C5414" s="21">
        <f t="shared" si="171"/>
        <v>9.9999999999988987E-5</v>
      </c>
      <c r="D5414" s="21">
        <f t="shared" si="172"/>
        <v>1.4699038461536882E-4</v>
      </c>
    </row>
    <row r="5415" spans="1:4">
      <c r="A5415">
        <v>0.53859999999999997</v>
      </c>
      <c r="B5415">
        <v>1.46984615384615</v>
      </c>
      <c r="C5415" s="21">
        <f t="shared" si="171"/>
        <v>9.9999999999988987E-5</v>
      </c>
      <c r="D5415" s="21">
        <f t="shared" si="172"/>
        <v>1.4698461538459882E-4</v>
      </c>
    </row>
    <row r="5416" spans="1:4">
      <c r="A5416">
        <v>0.53869999999999996</v>
      </c>
      <c r="B5416">
        <v>1.46978846153846</v>
      </c>
      <c r="C5416" s="21">
        <f t="shared" si="171"/>
        <v>9.9999999999988987E-5</v>
      </c>
      <c r="D5416" s="21">
        <f t="shared" si="172"/>
        <v>1.4697884615382981E-4</v>
      </c>
    </row>
    <row r="5417" spans="1:4">
      <c r="A5417">
        <v>0.53879999999999995</v>
      </c>
      <c r="B5417">
        <v>1.46973076923077</v>
      </c>
      <c r="C5417" s="21">
        <f t="shared" si="171"/>
        <v>9.9999999999988987E-5</v>
      </c>
      <c r="D5417" s="21">
        <f t="shared" si="172"/>
        <v>1.4697307692306081E-4</v>
      </c>
    </row>
    <row r="5418" spans="1:4">
      <c r="A5418">
        <v>0.53890000000000005</v>
      </c>
      <c r="B5418">
        <v>1.4696730769230799</v>
      </c>
      <c r="C5418" s="21">
        <f t="shared" si="171"/>
        <v>1.0000000000010001E-4</v>
      </c>
      <c r="D5418" s="21">
        <f t="shared" si="172"/>
        <v>1.4696730769245497E-4</v>
      </c>
    </row>
    <row r="5419" spans="1:4">
      <c r="A5419">
        <v>0.53900000000000003</v>
      </c>
      <c r="B5419">
        <v>1.4696153846153801</v>
      </c>
      <c r="C5419" s="21">
        <f t="shared" si="171"/>
        <v>9.9999999999988987E-5</v>
      </c>
      <c r="D5419" s="21">
        <f t="shared" si="172"/>
        <v>1.4696153846152182E-4</v>
      </c>
    </row>
    <row r="5420" spans="1:4">
      <c r="A5420">
        <v>0.53910000000000002</v>
      </c>
      <c r="B5420">
        <v>1.4695576923076901</v>
      </c>
      <c r="C5420" s="21">
        <f t="shared" si="171"/>
        <v>9.9999999999988987E-5</v>
      </c>
      <c r="D5420" s="21">
        <f t="shared" si="172"/>
        <v>1.4695576923075282E-4</v>
      </c>
    </row>
    <row r="5421" spans="1:4">
      <c r="A5421">
        <v>0.53920000000000001</v>
      </c>
      <c r="B5421">
        <v>1.4695</v>
      </c>
      <c r="C5421" s="21">
        <f t="shared" si="171"/>
        <v>9.9999999999988987E-5</v>
      </c>
      <c r="D5421" s="21">
        <f t="shared" si="172"/>
        <v>1.4694999999998381E-4</v>
      </c>
    </row>
    <row r="5422" spans="1:4">
      <c r="A5422">
        <v>0.5393</v>
      </c>
      <c r="B5422">
        <v>1.46944230769231</v>
      </c>
      <c r="C5422" s="21">
        <f t="shared" si="171"/>
        <v>9.9999999999988987E-5</v>
      </c>
      <c r="D5422" s="21">
        <f t="shared" si="172"/>
        <v>1.4694423076921481E-4</v>
      </c>
    </row>
    <row r="5423" spans="1:4">
      <c r="A5423">
        <v>0.53939999999999999</v>
      </c>
      <c r="B5423">
        <v>1.46938461538462</v>
      </c>
      <c r="C5423" s="21">
        <f t="shared" si="171"/>
        <v>9.9999999999988987E-5</v>
      </c>
      <c r="D5423" s="21">
        <f t="shared" si="172"/>
        <v>1.469384615384458E-4</v>
      </c>
    </row>
    <row r="5424" spans="1:4">
      <c r="A5424">
        <v>0.53949999999999998</v>
      </c>
      <c r="B5424">
        <v>1.4693269230769199</v>
      </c>
      <c r="C5424" s="21">
        <f t="shared" si="171"/>
        <v>9.9999999999988987E-5</v>
      </c>
      <c r="D5424" s="21">
        <f t="shared" si="172"/>
        <v>1.4693269230767582E-4</v>
      </c>
    </row>
    <row r="5425" spans="1:4">
      <c r="A5425">
        <v>0.53959999999999997</v>
      </c>
      <c r="B5425">
        <v>1.4692692307692301</v>
      </c>
      <c r="C5425" s="21">
        <f t="shared" si="171"/>
        <v>9.9999999999988987E-5</v>
      </c>
      <c r="D5425" s="21">
        <f t="shared" si="172"/>
        <v>1.4692692307690682E-4</v>
      </c>
    </row>
    <row r="5426" spans="1:4">
      <c r="A5426">
        <v>0.53969999999999996</v>
      </c>
      <c r="B5426">
        <v>1.4692115384615401</v>
      </c>
      <c r="C5426" s="21">
        <f t="shared" si="171"/>
        <v>9.9999999999988987E-5</v>
      </c>
      <c r="D5426" s="21">
        <f t="shared" si="172"/>
        <v>1.4692115384613781E-4</v>
      </c>
    </row>
    <row r="5427" spans="1:4">
      <c r="A5427">
        <v>0.53979999999999995</v>
      </c>
      <c r="B5427">
        <v>1.46915384615385</v>
      </c>
      <c r="C5427" s="21">
        <f t="shared" si="171"/>
        <v>9.9999999999988987E-5</v>
      </c>
      <c r="D5427" s="21">
        <f t="shared" si="172"/>
        <v>1.4691538461536884E-4</v>
      </c>
    </row>
    <row r="5428" spans="1:4">
      <c r="A5428">
        <v>0.53990000000000005</v>
      </c>
      <c r="B5428">
        <v>1.46909615384615</v>
      </c>
      <c r="C5428" s="21">
        <f t="shared" si="171"/>
        <v>1.0000000000010001E-4</v>
      </c>
      <c r="D5428" s="21">
        <f t="shared" si="172"/>
        <v>1.4690961538476192E-4</v>
      </c>
    </row>
    <row r="5429" spans="1:4">
      <c r="A5429">
        <v>0.54</v>
      </c>
      <c r="B5429">
        <v>1.46903846153846</v>
      </c>
      <c r="C5429" s="21">
        <f t="shared" si="171"/>
        <v>9.9999999999988987E-5</v>
      </c>
      <c r="D5429" s="21">
        <f t="shared" si="172"/>
        <v>1.4690384615382982E-4</v>
      </c>
    </row>
    <row r="5430" spans="1:4">
      <c r="A5430">
        <v>0.54010000000000002</v>
      </c>
      <c r="B5430">
        <v>1.4689807692307699</v>
      </c>
      <c r="C5430" s="21">
        <f t="shared" si="171"/>
        <v>9.9999999999988987E-5</v>
      </c>
      <c r="D5430" s="21">
        <f t="shared" si="172"/>
        <v>1.4689807692306082E-4</v>
      </c>
    </row>
    <row r="5431" spans="1:4">
      <c r="A5431">
        <v>0.54020000000000001</v>
      </c>
      <c r="B5431">
        <v>1.4689230769230801</v>
      </c>
      <c r="C5431" s="21">
        <f t="shared" si="171"/>
        <v>9.9999999999988987E-5</v>
      </c>
      <c r="D5431" s="21">
        <f t="shared" si="172"/>
        <v>1.4689230769229184E-4</v>
      </c>
    </row>
    <row r="5432" spans="1:4">
      <c r="A5432">
        <v>0.5403</v>
      </c>
      <c r="B5432">
        <v>1.4688653846153801</v>
      </c>
      <c r="C5432" s="21">
        <f t="shared" si="171"/>
        <v>9.9999999999988987E-5</v>
      </c>
      <c r="D5432" s="21">
        <f t="shared" si="172"/>
        <v>1.4688653846152183E-4</v>
      </c>
    </row>
    <row r="5433" spans="1:4">
      <c r="A5433">
        <v>0.54039999999999999</v>
      </c>
      <c r="B5433">
        <v>1.46880769230769</v>
      </c>
      <c r="C5433" s="21">
        <f t="shared" si="171"/>
        <v>9.9999999999988987E-5</v>
      </c>
      <c r="D5433" s="21">
        <f t="shared" si="172"/>
        <v>1.4688076923075283E-4</v>
      </c>
    </row>
    <row r="5434" spans="1:4">
      <c r="A5434">
        <v>0.54049999999999998</v>
      </c>
      <c r="B5434">
        <v>1.46875</v>
      </c>
      <c r="C5434" s="21">
        <f t="shared" si="171"/>
        <v>9.9999999999988987E-5</v>
      </c>
      <c r="D5434" s="21">
        <f t="shared" si="172"/>
        <v>1.4687499999998382E-4</v>
      </c>
    </row>
    <row r="5435" spans="1:4">
      <c r="A5435">
        <v>0.54059999999999997</v>
      </c>
      <c r="B5435">
        <v>1.46869230769231</v>
      </c>
      <c r="C5435" s="21">
        <f t="shared" si="171"/>
        <v>9.9999999999988987E-5</v>
      </c>
      <c r="D5435" s="21">
        <f t="shared" si="172"/>
        <v>1.4686923076921482E-4</v>
      </c>
    </row>
    <row r="5436" spans="1:4">
      <c r="A5436">
        <v>0.54069999999999996</v>
      </c>
      <c r="B5436">
        <v>1.4686346153846199</v>
      </c>
      <c r="C5436" s="21">
        <f t="shared" si="171"/>
        <v>9.9999999999988987E-5</v>
      </c>
      <c r="D5436" s="21">
        <f t="shared" si="172"/>
        <v>1.4686346153844581E-4</v>
      </c>
    </row>
    <row r="5437" spans="1:4">
      <c r="A5437">
        <v>0.54079999999999995</v>
      </c>
      <c r="B5437">
        <v>1.4685769230769199</v>
      </c>
      <c r="C5437" s="21">
        <f t="shared" si="171"/>
        <v>9.9999999999988987E-5</v>
      </c>
      <c r="D5437" s="21">
        <f t="shared" si="172"/>
        <v>1.4685769230767581E-4</v>
      </c>
    </row>
    <row r="5438" spans="1:4">
      <c r="A5438">
        <v>0.54090000000000005</v>
      </c>
      <c r="B5438">
        <v>1.4685192307692301</v>
      </c>
      <c r="C5438" s="21">
        <f t="shared" si="171"/>
        <v>1.0000000000010001E-4</v>
      </c>
      <c r="D5438" s="21">
        <f t="shared" si="172"/>
        <v>1.4685192307706987E-4</v>
      </c>
    </row>
    <row r="5439" spans="1:4">
      <c r="A5439">
        <v>0.54100000000000004</v>
      </c>
      <c r="B5439">
        <v>1.46846153846154</v>
      </c>
      <c r="C5439" s="21">
        <f t="shared" si="171"/>
        <v>9.9999999999988987E-5</v>
      </c>
      <c r="D5439" s="21">
        <f t="shared" si="172"/>
        <v>1.4684615384613782E-4</v>
      </c>
    </row>
    <row r="5440" spans="1:4">
      <c r="A5440">
        <v>0.54110000000000003</v>
      </c>
      <c r="B5440">
        <v>1.46840384615385</v>
      </c>
      <c r="C5440" s="21">
        <f t="shared" si="171"/>
        <v>9.9999999999988987E-5</v>
      </c>
      <c r="D5440" s="21">
        <f t="shared" si="172"/>
        <v>1.4684038461536882E-4</v>
      </c>
    </row>
    <row r="5441" spans="1:4">
      <c r="A5441">
        <v>0.54120000000000001</v>
      </c>
      <c r="B5441">
        <v>1.46834615384615</v>
      </c>
      <c r="C5441" s="21">
        <f t="shared" si="171"/>
        <v>9.9999999999988987E-5</v>
      </c>
      <c r="D5441" s="21">
        <f t="shared" si="172"/>
        <v>1.4683461538459881E-4</v>
      </c>
    </row>
    <row r="5442" spans="1:4">
      <c r="A5442">
        <v>0.5413</v>
      </c>
      <c r="B5442">
        <v>1.4682884615384599</v>
      </c>
      <c r="C5442" s="21">
        <f t="shared" si="171"/>
        <v>9.9999999999988987E-5</v>
      </c>
      <c r="D5442" s="21">
        <f t="shared" si="172"/>
        <v>1.4682884615382983E-4</v>
      </c>
    </row>
    <row r="5443" spans="1:4">
      <c r="A5443">
        <v>0.54139999999999999</v>
      </c>
      <c r="B5443">
        <v>1.4682307692307699</v>
      </c>
      <c r="C5443" s="21">
        <f t="shared" si="171"/>
        <v>9.9999999999988987E-5</v>
      </c>
      <c r="D5443" s="21">
        <f t="shared" si="172"/>
        <v>1.4682307692306083E-4</v>
      </c>
    </row>
    <row r="5444" spans="1:4">
      <c r="A5444">
        <v>0.54149999999999998</v>
      </c>
      <c r="B5444">
        <v>1.4681730769230801</v>
      </c>
      <c r="C5444" s="21">
        <f t="shared" si="171"/>
        <v>9.9999999999988987E-5</v>
      </c>
      <c r="D5444" s="21">
        <f t="shared" si="172"/>
        <v>1.4681730769229183E-4</v>
      </c>
    </row>
    <row r="5445" spans="1:4">
      <c r="A5445">
        <v>0.54159999999999997</v>
      </c>
      <c r="B5445">
        <v>1.46811538461538</v>
      </c>
      <c r="C5445" s="21">
        <f t="shared" si="171"/>
        <v>9.9999999999988987E-5</v>
      </c>
      <c r="D5445" s="21">
        <f t="shared" si="172"/>
        <v>1.4681153846152185E-4</v>
      </c>
    </row>
    <row r="5446" spans="1:4">
      <c r="A5446">
        <v>0.54169999999999996</v>
      </c>
      <c r="B5446">
        <v>1.46805769230769</v>
      </c>
      <c r="C5446" s="21">
        <f t="shared" si="171"/>
        <v>9.9999999999988987E-5</v>
      </c>
      <c r="D5446" s="21">
        <f t="shared" si="172"/>
        <v>1.4680576923075284E-4</v>
      </c>
    </row>
    <row r="5447" spans="1:4">
      <c r="A5447">
        <v>0.54179999999999995</v>
      </c>
      <c r="B5447">
        <v>1.468</v>
      </c>
      <c r="C5447" s="21">
        <f t="shared" si="171"/>
        <v>9.9999999999988987E-5</v>
      </c>
      <c r="D5447" s="21">
        <f t="shared" si="172"/>
        <v>1.4679999999998384E-4</v>
      </c>
    </row>
    <row r="5448" spans="1:4">
      <c r="A5448">
        <v>0.54190000000000005</v>
      </c>
      <c r="B5448">
        <v>1.4679423076923099</v>
      </c>
      <c r="C5448" s="21">
        <f t="shared" si="171"/>
        <v>1.0000000000010001E-4</v>
      </c>
      <c r="D5448" s="21">
        <f t="shared" si="172"/>
        <v>1.4679423076937781E-4</v>
      </c>
    </row>
    <row r="5449" spans="1:4">
      <c r="A5449">
        <v>0.54200000000000004</v>
      </c>
      <c r="B5449">
        <v>1.4678846153846199</v>
      </c>
      <c r="C5449" s="21">
        <f t="shared" si="171"/>
        <v>9.9999999999988987E-5</v>
      </c>
      <c r="D5449" s="21">
        <f t="shared" si="172"/>
        <v>1.4678846153844583E-4</v>
      </c>
    </row>
    <row r="5450" spans="1:4">
      <c r="A5450">
        <v>0.54210000000000003</v>
      </c>
      <c r="B5450">
        <v>1.4678269230769201</v>
      </c>
      <c r="C5450" s="21">
        <f t="shared" si="171"/>
        <v>9.9999999999988987E-5</v>
      </c>
      <c r="D5450" s="21">
        <f t="shared" si="172"/>
        <v>1.4678269230767585E-4</v>
      </c>
    </row>
    <row r="5451" spans="1:4">
      <c r="A5451">
        <v>0.54220000000000002</v>
      </c>
      <c r="B5451">
        <v>1.46776923076923</v>
      </c>
      <c r="C5451" s="21">
        <f t="shared" si="171"/>
        <v>9.9999999999988987E-5</v>
      </c>
      <c r="D5451" s="21">
        <f t="shared" si="172"/>
        <v>1.4677692307690684E-4</v>
      </c>
    </row>
    <row r="5452" spans="1:4">
      <c r="A5452">
        <v>0.5423</v>
      </c>
      <c r="B5452">
        <v>1.46771153846154</v>
      </c>
      <c r="C5452" s="21">
        <f t="shared" si="171"/>
        <v>9.9999999999988987E-5</v>
      </c>
      <c r="D5452" s="21">
        <f t="shared" si="172"/>
        <v>1.4677115384613784E-4</v>
      </c>
    </row>
    <row r="5453" spans="1:4">
      <c r="A5453">
        <v>0.54239999999999999</v>
      </c>
      <c r="B5453">
        <v>1.46765384615385</v>
      </c>
      <c r="C5453" s="21">
        <f t="shared" si="171"/>
        <v>9.9999999999988987E-5</v>
      </c>
      <c r="D5453" s="21">
        <f t="shared" si="172"/>
        <v>1.4676538461536883E-4</v>
      </c>
    </row>
    <row r="5454" spans="1:4">
      <c r="A5454">
        <v>0.54249999999999998</v>
      </c>
      <c r="B5454">
        <v>1.4675961538461499</v>
      </c>
      <c r="C5454" s="21">
        <f t="shared" si="171"/>
        <v>9.9999999999988987E-5</v>
      </c>
      <c r="D5454" s="21">
        <f t="shared" si="172"/>
        <v>1.4675961538459882E-4</v>
      </c>
    </row>
    <row r="5455" spans="1:4">
      <c r="A5455">
        <v>0.54259999999999997</v>
      </c>
      <c r="B5455">
        <v>1.4675384615384599</v>
      </c>
      <c r="C5455" s="21">
        <f t="shared" si="171"/>
        <v>9.9999999999988987E-5</v>
      </c>
      <c r="D5455" s="21">
        <f t="shared" si="172"/>
        <v>1.4675384615382982E-4</v>
      </c>
    </row>
    <row r="5456" spans="1:4">
      <c r="A5456">
        <v>0.54269999999999996</v>
      </c>
      <c r="B5456">
        <v>1.4674807692307701</v>
      </c>
      <c r="C5456" s="21">
        <f t="shared" si="171"/>
        <v>9.9999999999988987E-5</v>
      </c>
      <c r="D5456" s="21">
        <f t="shared" si="172"/>
        <v>1.4674807692306084E-4</v>
      </c>
    </row>
    <row r="5457" spans="1:4">
      <c r="A5457">
        <v>0.54279999999999995</v>
      </c>
      <c r="B5457">
        <v>1.46742307692308</v>
      </c>
      <c r="C5457" s="21">
        <f t="shared" si="171"/>
        <v>9.9999999999988987E-5</v>
      </c>
      <c r="D5457" s="21">
        <f t="shared" si="172"/>
        <v>1.4674230769229184E-4</v>
      </c>
    </row>
    <row r="5458" spans="1:4">
      <c r="A5458">
        <v>0.54290000000000005</v>
      </c>
      <c r="B5458">
        <v>1.46736538461538</v>
      </c>
      <c r="C5458" s="21">
        <f t="shared" si="171"/>
        <v>1.0000000000010001E-4</v>
      </c>
      <c r="D5458" s="21">
        <f t="shared" si="172"/>
        <v>1.4673653846168476E-4</v>
      </c>
    </row>
    <row r="5459" spans="1:4">
      <c r="A5459">
        <v>0.54300000000000004</v>
      </c>
      <c r="B5459">
        <v>1.46730769230769</v>
      </c>
      <c r="C5459" s="21">
        <f t="shared" si="171"/>
        <v>9.9999999999988987E-5</v>
      </c>
      <c r="D5459" s="21">
        <f t="shared" si="172"/>
        <v>1.4673076923075283E-4</v>
      </c>
    </row>
    <row r="5460" spans="1:4">
      <c r="A5460">
        <v>0.54310000000000003</v>
      </c>
      <c r="B5460">
        <v>1.4672499999999999</v>
      </c>
      <c r="C5460" s="21">
        <f t="shared" si="171"/>
        <v>9.9999999999988987E-5</v>
      </c>
      <c r="D5460" s="21">
        <f t="shared" si="172"/>
        <v>1.4672499999998385E-4</v>
      </c>
    </row>
    <row r="5461" spans="1:4">
      <c r="A5461">
        <v>0.54320000000000002</v>
      </c>
      <c r="B5461">
        <v>1.4671923076923099</v>
      </c>
      <c r="C5461" s="21">
        <f t="shared" si="171"/>
        <v>9.9999999999988987E-5</v>
      </c>
      <c r="D5461" s="21">
        <f t="shared" si="172"/>
        <v>1.4671923076921484E-4</v>
      </c>
    </row>
    <row r="5462" spans="1:4">
      <c r="A5462">
        <v>0.54330000000000001</v>
      </c>
      <c r="B5462">
        <v>1.4671346153846201</v>
      </c>
      <c r="C5462" s="21">
        <f t="shared" si="171"/>
        <v>9.9999999999988987E-5</v>
      </c>
      <c r="D5462" s="21">
        <f t="shared" si="172"/>
        <v>1.4671346153844584E-4</v>
      </c>
    </row>
    <row r="5463" spans="1:4">
      <c r="A5463">
        <v>0.54339999999999999</v>
      </c>
      <c r="B5463">
        <v>1.4670769230769201</v>
      </c>
      <c r="C5463" s="21">
        <f t="shared" si="171"/>
        <v>9.9999999999988987E-5</v>
      </c>
      <c r="D5463" s="21">
        <f t="shared" si="172"/>
        <v>1.4670769230767586E-4</v>
      </c>
    </row>
    <row r="5464" spans="1:4">
      <c r="A5464">
        <v>0.54349999999999998</v>
      </c>
      <c r="B5464">
        <v>1.46701923076923</v>
      </c>
      <c r="C5464" s="21">
        <f t="shared" si="171"/>
        <v>9.9999999999988987E-5</v>
      </c>
      <c r="D5464" s="21">
        <f t="shared" si="172"/>
        <v>1.4670192307690685E-4</v>
      </c>
    </row>
    <row r="5465" spans="1:4">
      <c r="A5465">
        <v>0.54359999999999997</v>
      </c>
      <c r="B5465">
        <v>1.46696153846154</v>
      </c>
      <c r="C5465" s="21">
        <f t="shared" si="171"/>
        <v>9.9999999999988987E-5</v>
      </c>
      <c r="D5465" s="21">
        <f t="shared" si="172"/>
        <v>1.4669615384613785E-4</v>
      </c>
    </row>
    <row r="5466" spans="1:4">
      <c r="A5466">
        <v>0.54369999999999996</v>
      </c>
      <c r="B5466">
        <v>1.4669038461538499</v>
      </c>
      <c r="C5466" s="21">
        <f t="shared" si="171"/>
        <v>9.9999999999988987E-5</v>
      </c>
      <c r="D5466" s="21">
        <f t="shared" si="172"/>
        <v>1.4669038461536884E-4</v>
      </c>
    </row>
    <row r="5467" spans="1:4">
      <c r="A5467">
        <v>0.54379999999999995</v>
      </c>
      <c r="B5467">
        <v>1.4668461538461499</v>
      </c>
      <c r="C5467" s="21">
        <f t="shared" si="171"/>
        <v>9.9999999999988987E-5</v>
      </c>
      <c r="D5467" s="21">
        <f t="shared" si="172"/>
        <v>1.4668461538459884E-4</v>
      </c>
    </row>
    <row r="5468" spans="1:4">
      <c r="A5468">
        <v>0.54390000000000005</v>
      </c>
      <c r="B5468">
        <v>1.4667884615384601</v>
      </c>
      <c r="C5468" s="21">
        <f t="shared" si="171"/>
        <v>1.0000000000010001E-4</v>
      </c>
      <c r="D5468" s="21">
        <f t="shared" si="172"/>
        <v>1.4667884615399271E-4</v>
      </c>
    </row>
    <row r="5469" spans="1:4">
      <c r="A5469">
        <v>0.54400000000000004</v>
      </c>
      <c r="B5469">
        <v>1.4667307692307701</v>
      </c>
      <c r="C5469" s="21">
        <f t="shared" si="171"/>
        <v>9.9999999999988987E-5</v>
      </c>
      <c r="D5469" s="21">
        <f t="shared" si="172"/>
        <v>1.4667307692306085E-4</v>
      </c>
    </row>
    <row r="5470" spans="1:4">
      <c r="A5470">
        <v>0.54410000000000003</v>
      </c>
      <c r="B5470">
        <v>1.46667307692308</v>
      </c>
      <c r="C5470" s="21">
        <f t="shared" si="171"/>
        <v>9.9999999999988987E-5</v>
      </c>
      <c r="D5470" s="21">
        <f t="shared" si="172"/>
        <v>1.4666730769229185E-4</v>
      </c>
    </row>
    <row r="5471" spans="1:4">
      <c r="A5471">
        <v>0.54420000000000002</v>
      </c>
      <c r="B5471">
        <v>1.46661538461538</v>
      </c>
      <c r="C5471" s="21">
        <f t="shared" ref="C5471:C5534" si="173">A5471-A5470</f>
        <v>9.9999999999988987E-5</v>
      </c>
      <c r="D5471" s="21">
        <f t="shared" ref="D5471:D5534" si="174">B5471*C5471</f>
        <v>1.4666153846152184E-4</v>
      </c>
    </row>
    <row r="5472" spans="1:4">
      <c r="A5472">
        <v>0.54430000000000001</v>
      </c>
      <c r="B5472">
        <v>1.46655769230769</v>
      </c>
      <c r="C5472" s="21">
        <f t="shared" si="173"/>
        <v>9.9999999999988987E-5</v>
      </c>
      <c r="D5472" s="21">
        <f t="shared" si="174"/>
        <v>1.4665576923075284E-4</v>
      </c>
    </row>
    <row r="5473" spans="1:4">
      <c r="A5473">
        <v>0.5444</v>
      </c>
      <c r="B5473">
        <v>1.4664999999999999</v>
      </c>
      <c r="C5473" s="21">
        <f t="shared" si="173"/>
        <v>9.9999999999988987E-5</v>
      </c>
      <c r="D5473" s="21">
        <f t="shared" si="174"/>
        <v>1.4664999999998383E-4</v>
      </c>
    </row>
    <row r="5474" spans="1:4">
      <c r="A5474">
        <v>0.54449999999999998</v>
      </c>
      <c r="B5474">
        <v>1.4664423076923101</v>
      </c>
      <c r="C5474" s="21">
        <f t="shared" si="173"/>
        <v>9.9999999999988987E-5</v>
      </c>
      <c r="D5474" s="21">
        <f t="shared" si="174"/>
        <v>1.4664423076921485E-4</v>
      </c>
    </row>
    <row r="5475" spans="1:4">
      <c r="A5475">
        <v>0.54459999999999997</v>
      </c>
      <c r="B5475">
        <v>1.4663846153846201</v>
      </c>
      <c r="C5475" s="21">
        <f t="shared" si="173"/>
        <v>9.9999999999988987E-5</v>
      </c>
      <c r="D5475" s="21">
        <f t="shared" si="174"/>
        <v>1.4663846153844585E-4</v>
      </c>
    </row>
    <row r="5476" spans="1:4">
      <c r="A5476">
        <v>0.54469999999999996</v>
      </c>
      <c r="B5476">
        <v>1.46632692307692</v>
      </c>
      <c r="C5476" s="21">
        <f t="shared" si="173"/>
        <v>9.9999999999988987E-5</v>
      </c>
      <c r="D5476" s="21">
        <f t="shared" si="174"/>
        <v>1.4663269230767584E-4</v>
      </c>
    </row>
    <row r="5477" spans="1:4">
      <c r="A5477">
        <v>0.54479999999999995</v>
      </c>
      <c r="B5477">
        <v>1.46626923076923</v>
      </c>
      <c r="C5477" s="21">
        <f t="shared" si="173"/>
        <v>9.9999999999988987E-5</v>
      </c>
      <c r="D5477" s="21">
        <f t="shared" si="174"/>
        <v>1.4662692307690684E-4</v>
      </c>
    </row>
    <row r="5478" spans="1:4">
      <c r="A5478">
        <v>0.54490000000000005</v>
      </c>
      <c r="B5478">
        <v>1.46621153846154</v>
      </c>
      <c r="C5478" s="21">
        <f t="shared" si="173"/>
        <v>1.0000000000010001E-4</v>
      </c>
      <c r="D5478" s="21">
        <f t="shared" si="174"/>
        <v>1.4662115384630063E-4</v>
      </c>
    </row>
    <row r="5479" spans="1:4">
      <c r="A5479">
        <v>0.54500000000000004</v>
      </c>
      <c r="B5479">
        <v>1.4661538461538499</v>
      </c>
      <c r="C5479" s="21">
        <f t="shared" si="173"/>
        <v>9.9999999999988987E-5</v>
      </c>
      <c r="D5479" s="21">
        <f t="shared" si="174"/>
        <v>1.4661538461536886E-4</v>
      </c>
    </row>
    <row r="5480" spans="1:4">
      <c r="A5480">
        <v>0.54510000000000003</v>
      </c>
      <c r="B5480">
        <v>1.4660961538461501</v>
      </c>
      <c r="C5480" s="21">
        <f t="shared" si="173"/>
        <v>9.9999999999988987E-5</v>
      </c>
      <c r="D5480" s="21">
        <f t="shared" si="174"/>
        <v>1.4660961538459887E-4</v>
      </c>
    </row>
    <row r="5481" spans="1:4">
      <c r="A5481">
        <v>0.54520000000000002</v>
      </c>
      <c r="B5481">
        <v>1.4660384615384601</v>
      </c>
      <c r="C5481" s="21">
        <f t="shared" si="173"/>
        <v>9.9999999999988987E-5</v>
      </c>
      <c r="D5481" s="21">
        <f t="shared" si="174"/>
        <v>1.4660384615382987E-4</v>
      </c>
    </row>
    <row r="5482" spans="1:4">
      <c r="A5482">
        <v>0.54530000000000001</v>
      </c>
      <c r="B5482">
        <v>1.46598076923077</v>
      </c>
      <c r="C5482" s="21">
        <f t="shared" si="173"/>
        <v>9.9999999999988987E-5</v>
      </c>
      <c r="D5482" s="21">
        <f t="shared" si="174"/>
        <v>1.4659807692306087E-4</v>
      </c>
    </row>
    <row r="5483" spans="1:4">
      <c r="A5483">
        <v>0.5454</v>
      </c>
      <c r="B5483">
        <v>1.46592307692308</v>
      </c>
      <c r="C5483" s="21">
        <f t="shared" si="173"/>
        <v>9.9999999999988987E-5</v>
      </c>
      <c r="D5483" s="21">
        <f t="shared" si="174"/>
        <v>1.4659230769229186E-4</v>
      </c>
    </row>
    <row r="5484" spans="1:4">
      <c r="A5484">
        <v>0.54549999999999998</v>
      </c>
      <c r="B5484">
        <v>1.46586538461538</v>
      </c>
      <c r="C5484" s="21">
        <f t="shared" si="173"/>
        <v>9.9999999999988987E-5</v>
      </c>
      <c r="D5484" s="21">
        <f t="shared" si="174"/>
        <v>1.4658653846152185E-4</v>
      </c>
    </row>
    <row r="5485" spans="1:4">
      <c r="A5485">
        <v>0.54559999999999997</v>
      </c>
      <c r="B5485">
        <v>1.4658076923076899</v>
      </c>
      <c r="C5485" s="21">
        <f t="shared" si="173"/>
        <v>9.9999999999988987E-5</v>
      </c>
      <c r="D5485" s="21">
        <f t="shared" si="174"/>
        <v>1.4658076923075285E-4</v>
      </c>
    </row>
    <row r="5486" spans="1:4">
      <c r="A5486">
        <v>0.54569999999999996</v>
      </c>
      <c r="B5486">
        <v>1.4657500000000001</v>
      </c>
      <c r="C5486" s="21">
        <f t="shared" si="173"/>
        <v>9.9999999999988987E-5</v>
      </c>
      <c r="D5486" s="21">
        <f t="shared" si="174"/>
        <v>1.4657499999998387E-4</v>
      </c>
    </row>
    <row r="5487" spans="1:4">
      <c r="A5487">
        <v>0.54579999999999995</v>
      </c>
      <c r="B5487">
        <v>1.4656923076923101</v>
      </c>
      <c r="C5487" s="21">
        <f t="shared" si="173"/>
        <v>9.9999999999988987E-5</v>
      </c>
      <c r="D5487" s="21">
        <f t="shared" si="174"/>
        <v>1.4656923076921487E-4</v>
      </c>
    </row>
    <row r="5488" spans="1:4">
      <c r="A5488">
        <v>0.54590000000000005</v>
      </c>
      <c r="B5488">
        <v>1.46563461538462</v>
      </c>
      <c r="C5488" s="21">
        <f t="shared" si="173"/>
        <v>1.0000000000010001E-4</v>
      </c>
      <c r="D5488" s="21">
        <f t="shared" si="174"/>
        <v>1.4656346153860857E-4</v>
      </c>
    </row>
    <row r="5489" spans="1:4">
      <c r="A5489">
        <v>0.54600000000000004</v>
      </c>
      <c r="B5489">
        <v>1.46557692307692</v>
      </c>
      <c r="C5489" s="21">
        <f t="shared" si="173"/>
        <v>9.9999999999988987E-5</v>
      </c>
      <c r="D5489" s="21">
        <f t="shared" si="174"/>
        <v>1.4655769230767585E-4</v>
      </c>
    </row>
    <row r="5490" spans="1:4">
      <c r="A5490">
        <v>0.54610000000000003</v>
      </c>
      <c r="B5490">
        <v>1.46551923076923</v>
      </c>
      <c r="C5490" s="21">
        <f t="shared" si="173"/>
        <v>9.9999999999988987E-5</v>
      </c>
      <c r="D5490" s="21">
        <f t="shared" si="174"/>
        <v>1.4655192307690685E-4</v>
      </c>
    </row>
    <row r="5491" spans="1:4">
      <c r="A5491">
        <v>0.54620000000000002</v>
      </c>
      <c r="B5491">
        <v>1.4654615384615399</v>
      </c>
      <c r="C5491" s="21">
        <f t="shared" si="173"/>
        <v>9.9999999999988987E-5</v>
      </c>
      <c r="D5491" s="21">
        <f t="shared" si="174"/>
        <v>1.4654615384613784E-4</v>
      </c>
    </row>
    <row r="5492" spans="1:4">
      <c r="A5492">
        <v>0.54630000000000001</v>
      </c>
      <c r="B5492">
        <v>1.4654038461538501</v>
      </c>
      <c r="C5492" s="21">
        <f t="shared" si="173"/>
        <v>9.9999999999988987E-5</v>
      </c>
      <c r="D5492" s="21">
        <f t="shared" si="174"/>
        <v>1.4654038461536887E-4</v>
      </c>
    </row>
    <row r="5493" spans="1:4">
      <c r="A5493">
        <v>0.5464</v>
      </c>
      <c r="B5493">
        <v>1.4653461538461501</v>
      </c>
      <c r="C5493" s="21">
        <f t="shared" si="173"/>
        <v>9.9999999999988987E-5</v>
      </c>
      <c r="D5493" s="21">
        <f t="shared" si="174"/>
        <v>1.4653461538459886E-4</v>
      </c>
    </row>
    <row r="5494" spans="1:4">
      <c r="A5494">
        <v>0.54649999999999999</v>
      </c>
      <c r="B5494">
        <v>1.46528846153846</v>
      </c>
      <c r="C5494" s="21">
        <f t="shared" si="173"/>
        <v>9.9999999999988987E-5</v>
      </c>
      <c r="D5494" s="21">
        <f t="shared" si="174"/>
        <v>1.4652884615382985E-4</v>
      </c>
    </row>
    <row r="5495" spans="1:4">
      <c r="A5495">
        <v>0.54659999999999997</v>
      </c>
      <c r="B5495">
        <v>1.46523076923077</v>
      </c>
      <c r="C5495" s="21">
        <f t="shared" si="173"/>
        <v>9.9999999999988987E-5</v>
      </c>
      <c r="D5495" s="21">
        <f t="shared" si="174"/>
        <v>1.4652307692306085E-4</v>
      </c>
    </row>
    <row r="5496" spans="1:4">
      <c r="A5496">
        <v>0.54669999999999996</v>
      </c>
      <c r="B5496">
        <v>1.46517307692308</v>
      </c>
      <c r="C5496" s="21">
        <f t="shared" si="173"/>
        <v>9.9999999999988987E-5</v>
      </c>
      <c r="D5496" s="21">
        <f t="shared" si="174"/>
        <v>1.4651730769229187E-4</v>
      </c>
    </row>
    <row r="5497" spans="1:4">
      <c r="A5497">
        <v>0.54679999999999995</v>
      </c>
      <c r="B5497">
        <v>1.4651153846153799</v>
      </c>
      <c r="C5497" s="21">
        <f t="shared" si="173"/>
        <v>9.9999999999988987E-5</v>
      </c>
      <c r="D5497" s="21">
        <f t="shared" si="174"/>
        <v>1.4651153846152186E-4</v>
      </c>
    </row>
    <row r="5498" spans="1:4">
      <c r="A5498">
        <v>0.54690000000000005</v>
      </c>
      <c r="B5498">
        <v>1.4650576923076899</v>
      </c>
      <c r="C5498" s="21">
        <f t="shared" si="173"/>
        <v>1.0000000000010001E-4</v>
      </c>
      <c r="D5498" s="21">
        <f t="shared" si="174"/>
        <v>1.4650576923091552E-4</v>
      </c>
    </row>
    <row r="5499" spans="1:4">
      <c r="A5499">
        <v>0.54700000000000004</v>
      </c>
      <c r="B5499">
        <v>1.4650000000000001</v>
      </c>
      <c r="C5499" s="21">
        <f t="shared" si="173"/>
        <v>9.9999999999988987E-5</v>
      </c>
      <c r="D5499" s="21">
        <f t="shared" si="174"/>
        <v>1.4649999999998388E-4</v>
      </c>
    </row>
    <row r="5500" spans="1:4">
      <c r="A5500">
        <v>0.54710000000000003</v>
      </c>
      <c r="B5500">
        <v>1.46494230769231</v>
      </c>
      <c r="C5500" s="21">
        <f t="shared" si="173"/>
        <v>9.9999999999988987E-5</v>
      </c>
      <c r="D5500" s="21">
        <f t="shared" si="174"/>
        <v>1.4649423076921488E-4</v>
      </c>
    </row>
    <row r="5501" spans="1:4">
      <c r="A5501">
        <v>0.54720000000000002</v>
      </c>
      <c r="B5501">
        <v>1.46488461538462</v>
      </c>
      <c r="C5501" s="21">
        <f t="shared" si="173"/>
        <v>9.9999999999988987E-5</v>
      </c>
      <c r="D5501" s="21">
        <f t="shared" si="174"/>
        <v>1.4648846153844587E-4</v>
      </c>
    </row>
    <row r="5502" spans="1:4">
      <c r="A5502">
        <v>0.54730000000000001</v>
      </c>
      <c r="B5502">
        <v>1.46482692307692</v>
      </c>
      <c r="C5502" s="21">
        <f t="shared" si="173"/>
        <v>9.9999999999988987E-5</v>
      </c>
      <c r="D5502" s="21">
        <f t="shared" si="174"/>
        <v>1.4648269230767587E-4</v>
      </c>
    </row>
    <row r="5503" spans="1:4">
      <c r="A5503">
        <v>0.5474</v>
      </c>
      <c r="B5503">
        <v>1.4647692307692299</v>
      </c>
      <c r="C5503" s="21">
        <f t="shared" si="173"/>
        <v>9.9999999999988987E-5</v>
      </c>
      <c r="D5503" s="21">
        <f t="shared" si="174"/>
        <v>1.4647692307690686E-4</v>
      </c>
    </row>
    <row r="5504" spans="1:4">
      <c r="A5504">
        <v>0.54749999999999999</v>
      </c>
      <c r="B5504">
        <v>1.4647115384615399</v>
      </c>
      <c r="C5504" s="21">
        <f t="shared" si="173"/>
        <v>9.9999999999988987E-5</v>
      </c>
      <c r="D5504" s="21">
        <f t="shared" si="174"/>
        <v>1.4647115384613786E-4</v>
      </c>
    </row>
    <row r="5505" spans="1:4">
      <c r="A5505">
        <v>0.54759999999999998</v>
      </c>
      <c r="B5505">
        <v>1.4646538461538501</v>
      </c>
      <c r="C5505" s="21">
        <f t="shared" si="173"/>
        <v>9.9999999999988987E-5</v>
      </c>
      <c r="D5505" s="21">
        <f t="shared" si="174"/>
        <v>1.4646538461536888E-4</v>
      </c>
    </row>
    <row r="5506" spans="1:4">
      <c r="A5506">
        <v>0.54769999999999996</v>
      </c>
      <c r="B5506">
        <v>1.4645961538461501</v>
      </c>
      <c r="C5506" s="21">
        <f t="shared" si="173"/>
        <v>9.9999999999988987E-5</v>
      </c>
      <c r="D5506" s="21">
        <f t="shared" si="174"/>
        <v>1.4645961538459887E-4</v>
      </c>
    </row>
    <row r="5507" spans="1:4">
      <c r="A5507">
        <v>0.54779999999999995</v>
      </c>
      <c r="B5507">
        <v>1.46453846153846</v>
      </c>
      <c r="C5507" s="21">
        <f t="shared" si="173"/>
        <v>9.9999999999988987E-5</v>
      </c>
      <c r="D5507" s="21">
        <f t="shared" si="174"/>
        <v>1.4645384615382987E-4</v>
      </c>
    </row>
    <row r="5508" spans="1:4">
      <c r="A5508">
        <v>0.54790000000000005</v>
      </c>
      <c r="B5508">
        <v>1.46448076923077</v>
      </c>
      <c r="C5508" s="21">
        <f t="shared" si="173"/>
        <v>1.0000000000010001E-4</v>
      </c>
      <c r="D5508" s="21">
        <f t="shared" si="174"/>
        <v>1.4644807692322347E-4</v>
      </c>
    </row>
    <row r="5509" spans="1:4">
      <c r="A5509">
        <v>0.54800000000000004</v>
      </c>
      <c r="B5509">
        <v>1.4644230769230799</v>
      </c>
      <c r="C5509" s="21">
        <f t="shared" si="173"/>
        <v>9.9999999999988987E-5</v>
      </c>
      <c r="D5509" s="21">
        <f t="shared" si="174"/>
        <v>1.4644230769229186E-4</v>
      </c>
    </row>
    <row r="5510" spans="1:4">
      <c r="A5510">
        <v>0.54810000000000003</v>
      </c>
      <c r="B5510">
        <v>1.4643653846153799</v>
      </c>
      <c r="C5510" s="21">
        <f t="shared" si="173"/>
        <v>9.9999999999988987E-5</v>
      </c>
      <c r="D5510" s="21">
        <f t="shared" si="174"/>
        <v>1.4643653846152185E-4</v>
      </c>
    </row>
    <row r="5511" spans="1:4">
      <c r="A5511">
        <v>0.54820000000000002</v>
      </c>
      <c r="B5511">
        <v>1.4643076923076901</v>
      </c>
      <c r="C5511" s="21">
        <f t="shared" si="173"/>
        <v>9.9999999999988987E-5</v>
      </c>
      <c r="D5511" s="21">
        <f t="shared" si="174"/>
        <v>1.4643076923075287E-4</v>
      </c>
    </row>
    <row r="5512" spans="1:4">
      <c r="A5512">
        <v>0.54830000000000001</v>
      </c>
      <c r="B5512">
        <v>1.4642500000000001</v>
      </c>
      <c r="C5512" s="21">
        <f t="shared" si="173"/>
        <v>9.9999999999988987E-5</v>
      </c>
      <c r="D5512" s="21">
        <f t="shared" si="174"/>
        <v>1.4642499999998387E-4</v>
      </c>
    </row>
    <row r="5513" spans="1:4">
      <c r="A5513">
        <v>0.5484</v>
      </c>
      <c r="B5513">
        <v>1.46419230769231</v>
      </c>
      <c r="C5513" s="21">
        <f t="shared" si="173"/>
        <v>9.9999999999988987E-5</v>
      </c>
      <c r="D5513" s="21">
        <f t="shared" si="174"/>
        <v>1.4641923076921486E-4</v>
      </c>
    </row>
    <row r="5514" spans="1:4">
      <c r="A5514">
        <v>0.54849999999999999</v>
      </c>
      <c r="B5514">
        <v>1.46413461538462</v>
      </c>
      <c r="C5514" s="21">
        <f t="shared" si="173"/>
        <v>9.9999999999988987E-5</v>
      </c>
      <c r="D5514" s="21">
        <f t="shared" si="174"/>
        <v>1.4641346153844589E-4</v>
      </c>
    </row>
    <row r="5515" spans="1:4">
      <c r="A5515">
        <v>0.54859999999999998</v>
      </c>
      <c r="B5515">
        <v>1.4640769230769199</v>
      </c>
      <c r="C5515" s="21">
        <f t="shared" si="173"/>
        <v>9.9999999999988987E-5</v>
      </c>
      <c r="D5515" s="21">
        <f t="shared" si="174"/>
        <v>1.4640769230767588E-4</v>
      </c>
    </row>
    <row r="5516" spans="1:4">
      <c r="A5516">
        <v>0.54869999999999997</v>
      </c>
      <c r="B5516">
        <v>1.4640192307692299</v>
      </c>
      <c r="C5516" s="21">
        <f t="shared" si="173"/>
        <v>9.9999999999988987E-5</v>
      </c>
      <c r="D5516" s="21">
        <f t="shared" si="174"/>
        <v>1.4640192307690687E-4</v>
      </c>
    </row>
    <row r="5517" spans="1:4">
      <c r="A5517">
        <v>0.54879999999999995</v>
      </c>
      <c r="B5517">
        <v>1.4639615384615401</v>
      </c>
      <c r="C5517" s="21">
        <f t="shared" si="173"/>
        <v>9.9999999999988987E-5</v>
      </c>
      <c r="D5517" s="21">
        <f t="shared" si="174"/>
        <v>1.463961538461379E-4</v>
      </c>
    </row>
    <row r="5518" spans="1:4">
      <c r="A5518">
        <v>0.54890000000000005</v>
      </c>
      <c r="B5518">
        <v>1.4639038461538501</v>
      </c>
      <c r="C5518" s="21">
        <f t="shared" si="173"/>
        <v>1.0000000000010001E-4</v>
      </c>
      <c r="D5518" s="21">
        <f t="shared" si="174"/>
        <v>1.4639038461553141E-4</v>
      </c>
    </row>
    <row r="5519" spans="1:4">
      <c r="A5519">
        <v>0.54900000000000004</v>
      </c>
      <c r="B5519">
        <v>1.46384615384615</v>
      </c>
      <c r="C5519" s="21">
        <f t="shared" si="173"/>
        <v>9.9999999999988987E-5</v>
      </c>
      <c r="D5519" s="21">
        <f t="shared" si="174"/>
        <v>1.4638461538459888E-4</v>
      </c>
    </row>
    <row r="5520" spans="1:4">
      <c r="A5520">
        <v>0.54910000000000003</v>
      </c>
      <c r="B5520">
        <v>1.46378846153846</v>
      </c>
      <c r="C5520" s="21">
        <f t="shared" si="173"/>
        <v>9.9999999999988987E-5</v>
      </c>
      <c r="D5520" s="21">
        <f t="shared" si="174"/>
        <v>1.4637884615382988E-4</v>
      </c>
    </row>
    <row r="5521" spans="1:4">
      <c r="A5521">
        <v>0.54920000000000002</v>
      </c>
      <c r="B5521">
        <v>1.4637307692307699</v>
      </c>
      <c r="C5521" s="21">
        <f t="shared" si="173"/>
        <v>9.9999999999988987E-5</v>
      </c>
      <c r="D5521" s="21">
        <f t="shared" si="174"/>
        <v>1.4637307692306087E-4</v>
      </c>
    </row>
    <row r="5522" spans="1:4">
      <c r="A5522">
        <v>0.54930000000000001</v>
      </c>
      <c r="B5522">
        <v>1.4636730769230799</v>
      </c>
      <c r="C5522" s="21">
        <f t="shared" si="173"/>
        <v>9.9999999999988987E-5</v>
      </c>
      <c r="D5522" s="21">
        <f t="shared" si="174"/>
        <v>1.4636730769229187E-4</v>
      </c>
    </row>
    <row r="5523" spans="1:4">
      <c r="A5523">
        <v>0.5494</v>
      </c>
      <c r="B5523">
        <v>1.4636153846153801</v>
      </c>
      <c r="C5523" s="21">
        <f t="shared" si="173"/>
        <v>9.9999999999988987E-5</v>
      </c>
      <c r="D5523" s="21">
        <f t="shared" si="174"/>
        <v>1.4636153846152189E-4</v>
      </c>
    </row>
    <row r="5524" spans="1:4">
      <c r="A5524">
        <v>0.54949999999999999</v>
      </c>
      <c r="B5524">
        <v>1.4635576923076901</v>
      </c>
      <c r="C5524" s="21">
        <f t="shared" si="173"/>
        <v>9.9999999999988987E-5</v>
      </c>
      <c r="D5524" s="21">
        <f t="shared" si="174"/>
        <v>1.4635576923075288E-4</v>
      </c>
    </row>
    <row r="5525" spans="1:4">
      <c r="A5525">
        <v>0.54959999999999998</v>
      </c>
      <c r="B5525">
        <v>1.4635</v>
      </c>
      <c r="C5525" s="21">
        <f t="shared" si="173"/>
        <v>9.9999999999988987E-5</v>
      </c>
      <c r="D5525" s="21">
        <f t="shared" si="174"/>
        <v>1.4634999999998388E-4</v>
      </c>
    </row>
    <row r="5526" spans="1:4">
      <c r="A5526">
        <v>0.54969999999999997</v>
      </c>
      <c r="B5526">
        <v>1.46344230769231</v>
      </c>
      <c r="C5526" s="21">
        <f t="shared" si="173"/>
        <v>9.9999999999988987E-5</v>
      </c>
      <c r="D5526" s="21">
        <f t="shared" si="174"/>
        <v>1.4634423076921487E-4</v>
      </c>
    </row>
    <row r="5527" spans="1:4">
      <c r="A5527">
        <v>0.54979999999999996</v>
      </c>
      <c r="B5527">
        <v>1.4633846153846199</v>
      </c>
      <c r="C5527" s="21">
        <f t="shared" si="173"/>
        <v>9.9999999999988987E-5</v>
      </c>
      <c r="D5527" s="21">
        <f t="shared" si="174"/>
        <v>1.4633846153844587E-4</v>
      </c>
    </row>
    <row r="5528" spans="1:4">
      <c r="A5528">
        <v>0.54990000000000006</v>
      </c>
      <c r="B5528">
        <v>1.4633269230769199</v>
      </c>
      <c r="C5528" s="21">
        <f t="shared" si="173"/>
        <v>1.0000000000010001E-4</v>
      </c>
      <c r="D5528" s="21">
        <f t="shared" si="174"/>
        <v>1.4633269230783833E-4</v>
      </c>
    </row>
    <row r="5529" spans="1:4">
      <c r="A5529">
        <v>0.55000000000000004</v>
      </c>
      <c r="B5529">
        <v>1.4632692307692301</v>
      </c>
      <c r="C5529" s="21">
        <f t="shared" si="173"/>
        <v>9.9999999999988987E-5</v>
      </c>
      <c r="D5529" s="21">
        <f t="shared" si="174"/>
        <v>1.4632692307690688E-4</v>
      </c>
    </row>
    <row r="5530" spans="1:4">
      <c r="A5530">
        <v>0.55010000000000003</v>
      </c>
      <c r="B5530">
        <v>1.4632115384615401</v>
      </c>
      <c r="C5530" s="21">
        <f t="shared" si="173"/>
        <v>9.9999999999988987E-5</v>
      </c>
      <c r="D5530" s="21">
        <f t="shared" si="174"/>
        <v>1.4632115384613788E-4</v>
      </c>
    </row>
    <row r="5531" spans="1:4">
      <c r="A5531">
        <v>0.55020000000000002</v>
      </c>
      <c r="B5531">
        <v>1.46315384615385</v>
      </c>
      <c r="C5531" s="21">
        <f t="shared" si="173"/>
        <v>9.9999999999988987E-5</v>
      </c>
      <c r="D5531" s="21">
        <f t="shared" si="174"/>
        <v>1.4631538461536888E-4</v>
      </c>
    </row>
    <row r="5532" spans="1:4">
      <c r="A5532">
        <v>0.55030000000000001</v>
      </c>
      <c r="B5532">
        <v>1.46309615384615</v>
      </c>
      <c r="C5532" s="21">
        <f t="shared" si="173"/>
        <v>9.9999999999988987E-5</v>
      </c>
      <c r="D5532" s="21">
        <f t="shared" si="174"/>
        <v>1.4630961538459889E-4</v>
      </c>
    </row>
    <row r="5533" spans="1:4">
      <c r="A5533">
        <v>0.5504</v>
      </c>
      <c r="B5533">
        <v>1.46303846153846</v>
      </c>
      <c r="C5533" s="21">
        <f t="shared" si="173"/>
        <v>9.9999999999988987E-5</v>
      </c>
      <c r="D5533" s="21">
        <f t="shared" si="174"/>
        <v>1.4630384615382989E-4</v>
      </c>
    </row>
    <row r="5534" spans="1:4">
      <c r="A5534">
        <v>0.55049999999999999</v>
      </c>
      <c r="B5534">
        <v>1.4629807692307699</v>
      </c>
      <c r="C5534" s="21">
        <f t="shared" si="173"/>
        <v>9.9999999999988987E-5</v>
      </c>
      <c r="D5534" s="21">
        <f t="shared" si="174"/>
        <v>1.4629807692306089E-4</v>
      </c>
    </row>
    <row r="5535" spans="1:4">
      <c r="A5535">
        <v>0.55059999999999998</v>
      </c>
      <c r="B5535">
        <v>1.4629230769230801</v>
      </c>
      <c r="C5535" s="21">
        <f t="shared" ref="C5535:C5598" si="175">A5535-A5534</f>
        <v>9.9999999999988987E-5</v>
      </c>
      <c r="D5535" s="21">
        <f t="shared" ref="D5535:D5598" si="176">B5535*C5535</f>
        <v>1.4629230769229191E-4</v>
      </c>
    </row>
    <row r="5536" spans="1:4">
      <c r="A5536">
        <v>0.55069999999999997</v>
      </c>
      <c r="B5536">
        <v>1.4628653846153801</v>
      </c>
      <c r="C5536" s="21">
        <f t="shared" si="175"/>
        <v>9.9999999999988987E-5</v>
      </c>
      <c r="D5536" s="21">
        <f t="shared" si="176"/>
        <v>1.462865384615219E-4</v>
      </c>
    </row>
    <row r="5537" spans="1:4">
      <c r="A5537">
        <v>0.55079999999999996</v>
      </c>
      <c r="B5537">
        <v>1.46280769230769</v>
      </c>
      <c r="C5537" s="21">
        <f t="shared" si="175"/>
        <v>9.9999999999988987E-5</v>
      </c>
      <c r="D5537" s="21">
        <f t="shared" si="176"/>
        <v>1.462807692307529E-4</v>
      </c>
    </row>
    <row r="5538" spans="1:4">
      <c r="A5538">
        <v>0.55089999999999995</v>
      </c>
      <c r="B5538">
        <v>1.46275</v>
      </c>
      <c r="C5538" s="21">
        <f t="shared" si="175"/>
        <v>9.9999999999988987E-5</v>
      </c>
      <c r="D5538" s="21">
        <f t="shared" si="176"/>
        <v>1.4627499999998389E-4</v>
      </c>
    </row>
    <row r="5539" spans="1:4">
      <c r="A5539">
        <v>0.55100000000000005</v>
      </c>
      <c r="B5539">
        <v>1.46269230769231</v>
      </c>
      <c r="C5539" s="21">
        <f t="shared" si="175"/>
        <v>1.0000000000010001E-4</v>
      </c>
      <c r="D5539" s="21">
        <f t="shared" si="176"/>
        <v>1.4626923076937727E-4</v>
      </c>
    </row>
    <row r="5540" spans="1:4">
      <c r="A5540">
        <v>0.55110000000000003</v>
      </c>
      <c r="B5540">
        <v>1.4626346153846199</v>
      </c>
      <c r="C5540" s="21">
        <f t="shared" si="175"/>
        <v>9.9999999999988987E-5</v>
      </c>
      <c r="D5540" s="21">
        <f t="shared" si="176"/>
        <v>1.4626346153844588E-4</v>
      </c>
    </row>
    <row r="5541" spans="1:4">
      <c r="A5541">
        <v>0.55120000000000002</v>
      </c>
      <c r="B5541">
        <v>1.4625769230769201</v>
      </c>
      <c r="C5541" s="21">
        <f t="shared" si="175"/>
        <v>9.9999999999988987E-5</v>
      </c>
      <c r="D5541" s="21">
        <f t="shared" si="176"/>
        <v>1.462576923076759E-4</v>
      </c>
    </row>
    <row r="5542" spans="1:4">
      <c r="A5542">
        <v>0.55130000000000001</v>
      </c>
      <c r="B5542">
        <v>1.4625192307692301</v>
      </c>
      <c r="C5542" s="21">
        <f t="shared" si="175"/>
        <v>9.9999999999988987E-5</v>
      </c>
      <c r="D5542" s="21">
        <f t="shared" si="176"/>
        <v>1.462519230769069E-4</v>
      </c>
    </row>
    <row r="5543" spans="1:4">
      <c r="A5543">
        <v>0.5514</v>
      </c>
      <c r="B5543">
        <v>1.46246153846154</v>
      </c>
      <c r="C5543" s="21">
        <f t="shared" si="175"/>
        <v>9.9999999999988987E-5</v>
      </c>
      <c r="D5543" s="21">
        <f t="shared" si="176"/>
        <v>1.4624615384613789E-4</v>
      </c>
    </row>
    <row r="5544" spans="1:4">
      <c r="A5544">
        <v>0.55149999999999999</v>
      </c>
      <c r="B5544">
        <v>1.46240384615385</v>
      </c>
      <c r="C5544" s="21">
        <f t="shared" si="175"/>
        <v>9.9999999999988987E-5</v>
      </c>
      <c r="D5544" s="21">
        <f t="shared" si="176"/>
        <v>1.4624038461536889E-4</v>
      </c>
    </row>
    <row r="5545" spans="1:4">
      <c r="A5545">
        <v>0.55159999999999998</v>
      </c>
      <c r="B5545">
        <v>1.46234615384615</v>
      </c>
      <c r="C5545" s="21">
        <f t="shared" si="175"/>
        <v>9.9999999999988987E-5</v>
      </c>
      <c r="D5545" s="21">
        <f t="shared" si="176"/>
        <v>1.4623461538459888E-4</v>
      </c>
    </row>
    <row r="5546" spans="1:4">
      <c r="A5546">
        <v>0.55169999999999997</v>
      </c>
      <c r="B5546">
        <v>1.4622884615384599</v>
      </c>
      <c r="C5546" s="21">
        <f t="shared" si="175"/>
        <v>9.9999999999988987E-5</v>
      </c>
      <c r="D5546" s="21">
        <f t="shared" si="176"/>
        <v>1.4622884615382987E-4</v>
      </c>
    </row>
    <row r="5547" spans="1:4">
      <c r="A5547">
        <v>0.55179999999999996</v>
      </c>
      <c r="B5547">
        <v>1.4622307692307701</v>
      </c>
      <c r="C5547" s="21">
        <f t="shared" si="175"/>
        <v>9.9999999999988987E-5</v>
      </c>
      <c r="D5547" s="21">
        <f t="shared" si="176"/>
        <v>1.462230769230609E-4</v>
      </c>
    </row>
    <row r="5548" spans="1:4">
      <c r="A5548">
        <v>0.55189999999999995</v>
      </c>
      <c r="B5548">
        <v>1.4621730769230801</v>
      </c>
      <c r="C5548" s="21">
        <f t="shared" si="175"/>
        <v>9.9999999999988987E-5</v>
      </c>
      <c r="D5548" s="21">
        <f t="shared" si="176"/>
        <v>1.4621730769229189E-4</v>
      </c>
    </row>
    <row r="5549" spans="1:4">
      <c r="A5549">
        <v>0.55200000000000005</v>
      </c>
      <c r="B5549">
        <v>1.46211538461538</v>
      </c>
      <c r="C5549" s="21">
        <f t="shared" si="175"/>
        <v>1.0000000000010001E-4</v>
      </c>
      <c r="D5549" s="21">
        <f t="shared" si="176"/>
        <v>1.4621153846168422E-4</v>
      </c>
    </row>
    <row r="5550" spans="1:4">
      <c r="A5550">
        <v>0.55210000000000004</v>
      </c>
      <c r="B5550">
        <v>1.46205769230769</v>
      </c>
      <c r="C5550" s="21">
        <f t="shared" si="175"/>
        <v>9.9999999999988987E-5</v>
      </c>
      <c r="D5550" s="21">
        <f t="shared" si="176"/>
        <v>1.4620576923075291E-4</v>
      </c>
    </row>
    <row r="5551" spans="1:4">
      <c r="A5551">
        <v>0.55220000000000002</v>
      </c>
      <c r="B5551">
        <v>1.462</v>
      </c>
      <c r="C5551" s="21">
        <f t="shared" si="175"/>
        <v>9.9999999999988987E-5</v>
      </c>
      <c r="D5551" s="21">
        <f t="shared" si="176"/>
        <v>1.461999999999839E-4</v>
      </c>
    </row>
    <row r="5552" spans="1:4">
      <c r="A5552">
        <v>0.55230000000000001</v>
      </c>
      <c r="B5552">
        <v>1.4619423076923099</v>
      </c>
      <c r="C5552" s="21">
        <f t="shared" si="175"/>
        <v>9.9999999999988987E-5</v>
      </c>
      <c r="D5552" s="21">
        <f t="shared" si="176"/>
        <v>1.461942307692149E-4</v>
      </c>
    </row>
    <row r="5553" spans="1:4">
      <c r="A5553">
        <v>0.5524</v>
      </c>
      <c r="B5553">
        <v>1.4618846153846199</v>
      </c>
      <c r="C5553" s="21">
        <f t="shared" si="175"/>
        <v>9.9999999999988987E-5</v>
      </c>
      <c r="D5553" s="21">
        <f t="shared" si="176"/>
        <v>1.4618846153844589E-4</v>
      </c>
    </row>
    <row r="5554" spans="1:4">
      <c r="A5554">
        <v>0.55249999999999999</v>
      </c>
      <c r="B5554">
        <v>1.4618269230769201</v>
      </c>
      <c r="C5554" s="21">
        <f t="shared" si="175"/>
        <v>9.9999999999988987E-5</v>
      </c>
      <c r="D5554" s="21">
        <f t="shared" si="176"/>
        <v>1.4618269230767591E-4</v>
      </c>
    </row>
    <row r="5555" spans="1:4">
      <c r="A5555">
        <v>0.55259999999999998</v>
      </c>
      <c r="B5555">
        <v>1.46176923076923</v>
      </c>
      <c r="C5555" s="21">
        <f t="shared" si="175"/>
        <v>9.9999999999988987E-5</v>
      </c>
      <c r="D5555" s="21">
        <f t="shared" si="176"/>
        <v>1.4617692307690691E-4</v>
      </c>
    </row>
    <row r="5556" spans="1:4">
      <c r="A5556">
        <v>0.55269999999999997</v>
      </c>
      <c r="B5556">
        <v>1.46171153846154</v>
      </c>
      <c r="C5556" s="21">
        <f t="shared" si="175"/>
        <v>9.9999999999988987E-5</v>
      </c>
      <c r="D5556" s="21">
        <f t="shared" si="176"/>
        <v>1.461711538461379E-4</v>
      </c>
    </row>
    <row r="5557" spans="1:4">
      <c r="A5557">
        <v>0.55279999999999996</v>
      </c>
      <c r="B5557">
        <v>1.46165384615385</v>
      </c>
      <c r="C5557" s="21">
        <f t="shared" si="175"/>
        <v>9.9999999999988987E-5</v>
      </c>
      <c r="D5557" s="21">
        <f t="shared" si="176"/>
        <v>1.461653846153689E-4</v>
      </c>
    </row>
    <row r="5558" spans="1:4">
      <c r="A5558">
        <v>0.55289999999999995</v>
      </c>
      <c r="B5558">
        <v>1.4615961538461499</v>
      </c>
      <c r="C5558" s="21">
        <f t="shared" si="175"/>
        <v>9.9999999999988987E-5</v>
      </c>
      <c r="D5558" s="21">
        <f t="shared" si="176"/>
        <v>1.4615961538459889E-4</v>
      </c>
    </row>
    <row r="5559" spans="1:4">
      <c r="A5559">
        <v>0.55300000000000005</v>
      </c>
      <c r="B5559">
        <v>1.4615384615384599</v>
      </c>
      <c r="C5559" s="21">
        <f t="shared" si="175"/>
        <v>1.0000000000010001E-4</v>
      </c>
      <c r="D5559" s="21">
        <f t="shared" si="176"/>
        <v>1.4615384615399216E-4</v>
      </c>
    </row>
    <row r="5560" spans="1:4">
      <c r="A5560">
        <v>0.55310000000000004</v>
      </c>
      <c r="B5560">
        <v>1.4614807692307701</v>
      </c>
      <c r="C5560" s="21">
        <f t="shared" si="175"/>
        <v>9.9999999999988987E-5</v>
      </c>
      <c r="D5560" s="21">
        <f t="shared" si="176"/>
        <v>1.4614807692306091E-4</v>
      </c>
    </row>
    <row r="5561" spans="1:4">
      <c r="A5561">
        <v>0.55320000000000003</v>
      </c>
      <c r="B5561">
        <v>1.46142307692308</v>
      </c>
      <c r="C5561" s="21">
        <f t="shared" si="175"/>
        <v>9.9999999999988987E-5</v>
      </c>
      <c r="D5561" s="21">
        <f t="shared" si="176"/>
        <v>1.461423076922919E-4</v>
      </c>
    </row>
    <row r="5562" spans="1:4">
      <c r="A5562">
        <v>0.55330000000000001</v>
      </c>
      <c r="B5562">
        <v>1.46136538461538</v>
      </c>
      <c r="C5562" s="21">
        <f t="shared" si="175"/>
        <v>9.9999999999988987E-5</v>
      </c>
      <c r="D5562" s="21">
        <f t="shared" si="176"/>
        <v>1.461365384615219E-4</v>
      </c>
    </row>
    <row r="5563" spans="1:4">
      <c r="A5563">
        <v>0.5534</v>
      </c>
      <c r="B5563">
        <v>1.46130769230769</v>
      </c>
      <c r="C5563" s="21">
        <f t="shared" si="175"/>
        <v>9.9999999999988987E-5</v>
      </c>
      <c r="D5563" s="21">
        <f t="shared" si="176"/>
        <v>1.4613076923075289E-4</v>
      </c>
    </row>
    <row r="5564" spans="1:4">
      <c r="A5564">
        <v>0.55349999999999999</v>
      </c>
      <c r="B5564">
        <v>1.4612499999999999</v>
      </c>
      <c r="C5564" s="21">
        <f t="shared" si="175"/>
        <v>9.9999999999988987E-5</v>
      </c>
      <c r="D5564" s="21">
        <f t="shared" si="176"/>
        <v>1.4612499999998389E-4</v>
      </c>
    </row>
    <row r="5565" spans="1:4">
      <c r="A5565">
        <v>0.55359999999999998</v>
      </c>
      <c r="B5565">
        <v>1.4611923076923099</v>
      </c>
      <c r="C5565" s="21">
        <f t="shared" si="175"/>
        <v>9.9999999999988987E-5</v>
      </c>
      <c r="D5565" s="21">
        <f t="shared" si="176"/>
        <v>1.4611923076921491E-4</v>
      </c>
    </row>
    <row r="5566" spans="1:4">
      <c r="A5566">
        <v>0.55369999999999997</v>
      </c>
      <c r="B5566">
        <v>1.4611346153846201</v>
      </c>
      <c r="C5566" s="21">
        <f t="shared" si="175"/>
        <v>9.9999999999988987E-5</v>
      </c>
      <c r="D5566" s="21">
        <f t="shared" si="176"/>
        <v>1.461134615384459E-4</v>
      </c>
    </row>
    <row r="5567" spans="1:4">
      <c r="A5567">
        <v>0.55379999999999996</v>
      </c>
      <c r="B5567">
        <v>1.4610769230769201</v>
      </c>
      <c r="C5567" s="21">
        <f t="shared" si="175"/>
        <v>9.9999999999988987E-5</v>
      </c>
      <c r="D5567" s="21">
        <f t="shared" si="176"/>
        <v>1.4610769230767592E-4</v>
      </c>
    </row>
    <row r="5568" spans="1:4">
      <c r="A5568">
        <v>0.55389999999999995</v>
      </c>
      <c r="B5568">
        <v>1.46101923076923</v>
      </c>
      <c r="C5568" s="21">
        <f t="shared" si="175"/>
        <v>9.9999999999988987E-5</v>
      </c>
      <c r="D5568" s="21">
        <f t="shared" si="176"/>
        <v>1.4610192307690692E-4</v>
      </c>
    </row>
    <row r="5569" spans="1:4">
      <c r="A5569">
        <v>0.55400000000000005</v>
      </c>
      <c r="B5569">
        <v>1.46096153846154</v>
      </c>
      <c r="C5569" s="21">
        <f t="shared" si="175"/>
        <v>1.0000000000010001E-4</v>
      </c>
      <c r="D5569" s="21">
        <f t="shared" si="176"/>
        <v>1.4609615384630011E-4</v>
      </c>
    </row>
    <row r="5570" spans="1:4">
      <c r="A5570">
        <v>0.55410000000000004</v>
      </c>
      <c r="B5570">
        <v>1.4609038461538499</v>
      </c>
      <c r="C5570" s="21">
        <f t="shared" si="175"/>
        <v>9.9999999999988987E-5</v>
      </c>
      <c r="D5570" s="21">
        <f t="shared" si="176"/>
        <v>1.4609038461536891E-4</v>
      </c>
    </row>
    <row r="5571" spans="1:4">
      <c r="A5571">
        <v>0.55420000000000003</v>
      </c>
      <c r="B5571">
        <v>1.4608461538461499</v>
      </c>
      <c r="C5571" s="21">
        <f t="shared" si="175"/>
        <v>9.9999999999988987E-5</v>
      </c>
      <c r="D5571" s="21">
        <f t="shared" si="176"/>
        <v>1.460846153845989E-4</v>
      </c>
    </row>
    <row r="5572" spans="1:4">
      <c r="A5572">
        <v>0.55430000000000001</v>
      </c>
      <c r="B5572">
        <v>1.4607884615384601</v>
      </c>
      <c r="C5572" s="21">
        <f t="shared" si="175"/>
        <v>9.9999999999988987E-5</v>
      </c>
      <c r="D5572" s="21">
        <f t="shared" si="176"/>
        <v>1.4607884615382993E-4</v>
      </c>
    </row>
    <row r="5573" spans="1:4">
      <c r="A5573">
        <v>0.5544</v>
      </c>
      <c r="B5573">
        <v>1.4607307692307701</v>
      </c>
      <c r="C5573" s="21">
        <f t="shared" si="175"/>
        <v>9.9999999999988987E-5</v>
      </c>
      <c r="D5573" s="21">
        <f t="shared" si="176"/>
        <v>1.4607307692306092E-4</v>
      </c>
    </row>
    <row r="5574" spans="1:4">
      <c r="A5574">
        <v>0.55449999999999999</v>
      </c>
      <c r="B5574">
        <v>1.46067307692308</v>
      </c>
      <c r="C5574" s="21">
        <f t="shared" si="175"/>
        <v>9.9999999999988987E-5</v>
      </c>
      <c r="D5574" s="21">
        <f t="shared" si="176"/>
        <v>1.4606730769229192E-4</v>
      </c>
    </row>
    <row r="5575" spans="1:4">
      <c r="A5575">
        <v>0.55459999999999998</v>
      </c>
      <c r="B5575">
        <v>1.46061538461538</v>
      </c>
      <c r="C5575" s="21">
        <f t="shared" si="175"/>
        <v>9.9999999999988987E-5</v>
      </c>
      <c r="D5575" s="21">
        <f t="shared" si="176"/>
        <v>1.4606153846152191E-4</v>
      </c>
    </row>
    <row r="5576" spans="1:4">
      <c r="A5576">
        <v>0.55469999999999997</v>
      </c>
      <c r="B5576">
        <v>1.4605576923076899</v>
      </c>
      <c r="C5576" s="21">
        <f t="shared" si="175"/>
        <v>9.9999999999988987E-5</v>
      </c>
      <c r="D5576" s="21">
        <f t="shared" si="176"/>
        <v>1.460557692307529E-4</v>
      </c>
    </row>
    <row r="5577" spans="1:4">
      <c r="A5577">
        <v>0.55479999999999996</v>
      </c>
      <c r="B5577">
        <v>1.4604999999999999</v>
      </c>
      <c r="C5577" s="21">
        <f t="shared" si="175"/>
        <v>9.9999999999988987E-5</v>
      </c>
      <c r="D5577" s="21">
        <f t="shared" si="176"/>
        <v>1.460499999999839E-4</v>
      </c>
    </row>
    <row r="5578" spans="1:4">
      <c r="A5578">
        <v>0.55489999999999995</v>
      </c>
      <c r="B5578">
        <v>1.4604423076923101</v>
      </c>
      <c r="C5578" s="21">
        <f t="shared" si="175"/>
        <v>9.9999999999988987E-5</v>
      </c>
      <c r="D5578" s="21">
        <f t="shared" si="176"/>
        <v>1.4604423076921492E-4</v>
      </c>
    </row>
    <row r="5579" spans="1:4">
      <c r="A5579">
        <v>0.55500000000000005</v>
      </c>
      <c r="B5579">
        <v>1.4603846153846201</v>
      </c>
      <c r="C5579" s="21">
        <f t="shared" si="175"/>
        <v>1.0000000000010001E-4</v>
      </c>
      <c r="D5579" s="21">
        <f t="shared" si="176"/>
        <v>1.4603846153860806E-4</v>
      </c>
    </row>
    <row r="5580" spans="1:4">
      <c r="A5580">
        <v>0.55510000000000004</v>
      </c>
      <c r="B5580">
        <v>1.46032692307692</v>
      </c>
      <c r="C5580" s="21">
        <f t="shared" si="175"/>
        <v>9.9999999999988987E-5</v>
      </c>
      <c r="D5580" s="21">
        <f t="shared" si="176"/>
        <v>1.4603269230767591E-4</v>
      </c>
    </row>
    <row r="5581" spans="1:4">
      <c r="A5581">
        <v>0.55520000000000003</v>
      </c>
      <c r="B5581">
        <v>1.46026923076923</v>
      </c>
      <c r="C5581" s="21">
        <f t="shared" si="175"/>
        <v>9.9999999999988987E-5</v>
      </c>
      <c r="D5581" s="21">
        <f t="shared" si="176"/>
        <v>1.460269230769069E-4</v>
      </c>
    </row>
    <row r="5582" spans="1:4">
      <c r="A5582">
        <v>0.55530000000000002</v>
      </c>
      <c r="B5582">
        <v>1.4602115384615399</v>
      </c>
      <c r="C5582" s="21">
        <f t="shared" si="175"/>
        <v>9.9999999999988987E-5</v>
      </c>
      <c r="D5582" s="21">
        <f t="shared" si="176"/>
        <v>1.460211538461379E-4</v>
      </c>
    </row>
    <row r="5583" spans="1:4">
      <c r="A5583">
        <v>0.5554</v>
      </c>
      <c r="B5583">
        <v>1.4601538461538499</v>
      </c>
      <c r="C5583" s="21">
        <f t="shared" si="175"/>
        <v>9.9999999999988987E-5</v>
      </c>
      <c r="D5583" s="21">
        <f t="shared" si="176"/>
        <v>1.4601538461536892E-4</v>
      </c>
    </row>
    <row r="5584" spans="1:4">
      <c r="A5584">
        <v>0.55549999999999999</v>
      </c>
      <c r="B5584">
        <v>1.4600961538461501</v>
      </c>
      <c r="C5584" s="21">
        <f t="shared" si="175"/>
        <v>9.9999999999988987E-5</v>
      </c>
      <c r="D5584" s="21">
        <f t="shared" si="176"/>
        <v>1.4600961538459894E-4</v>
      </c>
    </row>
    <row r="5585" spans="1:4">
      <c r="A5585">
        <v>0.55559999999999998</v>
      </c>
      <c r="B5585">
        <v>1.4600384615384601</v>
      </c>
      <c r="C5585" s="21">
        <f t="shared" si="175"/>
        <v>9.9999999999988987E-5</v>
      </c>
      <c r="D5585" s="21">
        <f t="shared" si="176"/>
        <v>1.4600384615382994E-4</v>
      </c>
    </row>
    <row r="5586" spans="1:4">
      <c r="A5586">
        <v>0.55569999999999997</v>
      </c>
      <c r="B5586">
        <v>1.45998076923077</v>
      </c>
      <c r="C5586" s="21">
        <f t="shared" si="175"/>
        <v>9.9999999999988987E-5</v>
      </c>
      <c r="D5586" s="21">
        <f t="shared" si="176"/>
        <v>1.4599807692306093E-4</v>
      </c>
    </row>
    <row r="5587" spans="1:4">
      <c r="A5587">
        <v>0.55579999999999996</v>
      </c>
      <c r="B5587">
        <v>1.45992307692308</v>
      </c>
      <c r="C5587" s="21">
        <f t="shared" si="175"/>
        <v>9.9999999999988987E-5</v>
      </c>
      <c r="D5587" s="21">
        <f t="shared" si="176"/>
        <v>1.4599230769229193E-4</v>
      </c>
    </row>
    <row r="5588" spans="1:4">
      <c r="A5588">
        <v>0.55589999999999995</v>
      </c>
      <c r="B5588">
        <v>1.45986538461538</v>
      </c>
      <c r="C5588" s="21">
        <f t="shared" si="175"/>
        <v>9.9999999999988987E-5</v>
      </c>
      <c r="D5588" s="21">
        <f t="shared" si="176"/>
        <v>1.4598653846152192E-4</v>
      </c>
    </row>
    <row r="5589" spans="1:4">
      <c r="A5589">
        <v>0.55600000000000005</v>
      </c>
      <c r="B5589">
        <v>1.4598076923076899</v>
      </c>
      <c r="C5589" s="21">
        <f t="shared" si="175"/>
        <v>1.0000000000010001E-4</v>
      </c>
      <c r="D5589" s="21">
        <f t="shared" si="176"/>
        <v>1.4598076923091498E-4</v>
      </c>
    </row>
    <row r="5590" spans="1:4">
      <c r="A5590">
        <v>0.55610000000000004</v>
      </c>
      <c r="B5590">
        <v>1.4597500000000001</v>
      </c>
      <c r="C5590" s="21">
        <f t="shared" si="175"/>
        <v>9.9999999999988987E-5</v>
      </c>
      <c r="D5590" s="21">
        <f t="shared" si="176"/>
        <v>1.4597499999998394E-4</v>
      </c>
    </row>
    <row r="5591" spans="1:4">
      <c r="A5591">
        <v>0.55620000000000003</v>
      </c>
      <c r="B5591">
        <v>1.4596923076923101</v>
      </c>
      <c r="C5591" s="21">
        <f t="shared" si="175"/>
        <v>9.9999999999988987E-5</v>
      </c>
      <c r="D5591" s="21">
        <f t="shared" si="176"/>
        <v>1.4596923076921493E-4</v>
      </c>
    </row>
    <row r="5592" spans="1:4">
      <c r="A5592">
        <v>0.55630000000000002</v>
      </c>
      <c r="B5592">
        <v>1.45963461538462</v>
      </c>
      <c r="C5592" s="21">
        <f t="shared" si="175"/>
        <v>9.9999999999988987E-5</v>
      </c>
      <c r="D5592" s="21">
        <f t="shared" si="176"/>
        <v>1.4596346153844593E-4</v>
      </c>
    </row>
    <row r="5593" spans="1:4">
      <c r="A5593">
        <v>0.55640000000000001</v>
      </c>
      <c r="B5593">
        <v>1.45957692307692</v>
      </c>
      <c r="C5593" s="21">
        <f t="shared" si="175"/>
        <v>9.9999999999988987E-5</v>
      </c>
      <c r="D5593" s="21">
        <f t="shared" si="176"/>
        <v>1.4595769230767592E-4</v>
      </c>
    </row>
    <row r="5594" spans="1:4">
      <c r="A5594">
        <v>0.55649999999999999</v>
      </c>
      <c r="B5594">
        <v>1.45951923076923</v>
      </c>
      <c r="C5594" s="21">
        <f t="shared" si="175"/>
        <v>9.9999999999988987E-5</v>
      </c>
      <c r="D5594" s="21">
        <f t="shared" si="176"/>
        <v>1.4595192307690692E-4</v>
      </c>
    </row>
    <row r="5595" spans="1:4">
      <c r="A5595">
        <v>0.55659999999999998</v>
      </c>
      <c r="B5595">
        <v>1.4594615384615399</v>
      </c>
      <c r="C5595" s="21">
        <f t="shared" si="175"/>
        <v>9.9999999999988987E-5</v>
      </c>
      <c r="D5595" s="21">
        <f t="shared" si="176"/>
        <v>1.4594615384613791E-4</v>
      </c>
    </row>
    <row r="5596" spans="1:4">
      <c r="A5596">
        <v>0.55669999999999997</v>
      </c>
      <c r="B5596">
        <v>1.4594038461538501</v>
      </c>
      <c r="C5596" s="21">
        <f t="shared" si="175"/>
        <v>9.9999999999988987E-5</v>
      </c>
      <c r="D5596" s="21">
        <f t="shared" si="176"/>
        <v>1.4594038461536893E-4</v>
      </c>
    </row>
    <row r="5597" spans="1:4">
      <c r="A5597">
        <v>0.55679999999999996</v>
      </c>
      <c r="B5597">
        <v>1.4593461538461501</v>
      </c>
      <c r="C5597" s="21">
        <f t="shared" si="175"/>
        <v>9.9999999999988987E-5</v>
      </c>
      <c r="D5597" s="21">
        <f t="shared" si="176"/>
        <v>1.4593461538459893E-4</v>
      </c>
    </row>
    <row r="5598" spans="1:4">
      <c r="A5598">
        <v>0.55689999999999995</v>
      </c>
      <c r="B5598">
        <v>1.45928846153846</v>
      </c>
      <c r="C5598" s="21">
        <f t="shared" si="175"/>
        <v>9.9999999999988987E-5</v>
      </c>
      <c r="D5598" s="21">
        <f t="shared" si="176"/>
        <v>1.4592884615382992E-4</v>
      </c>
    </row>
    <row r="5599" spans="1:4">
      <c r="A5599">
        <v>0.55700000000000005</v>
      </c>
      <c r="B5599">
        <v>1.45923076923077</v>
      </c>
      <c r="C5599" s="21">
        <f t="shared" ref="C5599:C5662" si="177">A5599-A5598</f>
        <v>1.0000000000010001E-4</v>
      </c>
      <c r="D5599" s="21">
        <f t="shared" ref="D5599:D5662" si="178">B5599*C5599</f>
        <v>1.4592307692322292E-4</v>
      </c>
    </row>
    <row r="5600" spans="1:4">
      <c r="A5600">
        <v>0.55710000000000004</v>
      </c>
      <c r="B5600">
        <v>1.45917307692308</v>
      </c>
      <c r="C5600" s="21">
        <f t="shared" si="177"/>
        <v>9.9999999999988987E-5</v>
      </c>
      <c r="D5600" s="21">
        <f t="shared" si="178"/>
        <v>1.4591730769229191E-4</v>
      </c>
    </row>
    <row r="5601" spans="1:4">
      <c r="A5601">
        <v>0.55720000000000003</v>
      </c>
      <c r="B5601">
        <v>1.4591153846153799</v>
      </c>
      <c r="C5601" s="21">
        <f t="shared" si="177"/>
        <v>9.9999999999988987E-5</v>
      </c>
      <c r="D5601" s="21">
        <f t="shared" si="178"/>
        <v>1.4591153846152193E-4</v>
      </c>
    </row>
    <row r="5602" spans="1:4">
      <c r="A5602">
        <v>0.55730000000000002</v>
      </c>
      <c r="B5602">
        <v>1.4590576923076899</v>
      </c>
      <c r="C5602" s="21">
        <f t="shared" si="177"/>
        <v>9.9999999999988987E-5</v>
      </c>
      <c r="D5602" s="21">
        <f t="shared" si="178"/>
        <v>1.4590576923075293E-4</v>
      </c>
    </row>
    <row r="5603" spans="1:4">
      <c r="A5603">
        <v>0.55740000000000001</v>
      </c>
      <c r="B5603">
        <v>1.4590000000000001</v>
      </c>
      <c r="C5603" s="21">
        <f t="shared" si="177"/>
        <v>9.9999999999988987E-5</v>
      </c>
      <c r="D5603" s="21">
        <f t="shared" si="178"/>
        <v>1.4589999999998395E-4</v>
      </c>
    </row>
    <row r="5604" spans="1:4">
      <c r="A5604">
        <v>0.5575</v>
      </c>
      <c r="B5604">
        <v>1.45894230769231</v>
      </c>
      <c r="C5604" s="21">
        <f t="shared" si="177"/>
        <v>9.9999999999988987E-5</v>
      </c>
      <c r="D5604" s="21">
        <f t="shared" si="178"/>
        <v>1.4589423076921494E-4</v>
      </c>
    </row>
    <row r="5605" spans="1:4">
      <c r="A5605">
        <v>0.55759999999999998</v>
      </c>
      <c r="B5605">
        <v>1.45888461538462</v>
      </c>
      <c r="C5605" s="21">
        <f t="shared" si="177"/>
        <v>9.9999999999988987E-5</v>
      </c>
      <c r="D5605" s="21">
        <f t="shared" si="178"/>
        <v>1.4588846153844594E-4</v>
      </c>
    </row>
    <row r="5606" spans="1:4">
      <c r="A5606">
        <v>0.55769999999999997</v>
      </c>
      <c r="B5606">
        <v>1.45882692307692</v>
      </c>
      <c r="C5606" s="21">
        <f t="shared" si="177"/>
        <v>9.9999999999988987E-5</v>
      </c>
      <c r="D5606" s="21">
        <f t="shared" si="178"/>
        <v>1.4588269230767593E-4</v>
      </c>
    </row>
    <row r="5607" spans="1:4">
      <c r="A5607">
        <v>0.55779999999999996</v>
      </c>
      <c r="B5607">
        <v>1.4587692307692299</v>
      </c>
      <c r="C5607" s="21">
        <f t="shared" si="177"/>
        <v>9.9999999999988987E-5</v>
      </c>
      <c r="D5607" s="21">
        <f t="shared" si="178"/>
        <v>1.4587692307690693E-4</v>
      </c>
    </row>
    <row r="5608" spans="1:4">
      <c r="A5608">
        <v>0.55789999999999995</v>
      </c>
      <c r="B5608">
        <v>1.4587115384615399</v>
      </c>
      <c r="C5608" s="21">
        <f t="shared" si="177"/>
        <v>9.9999999999988987E-5</v>
      </c>
      <c r="D5608" s="21">
        <f t="shared" si="178"/>
        <v>1.4587115384613792E-4</v>
      </c>
    </row>
    <row r="5609" spans="1:4">
      <c r="A5609">
        <v>0.55800000000000005</v>
      </c>
      <c r="B5609">
        <v>1.4586538461538501</v>
      </c>
      <c r="C5609" s="21">
        <f t="shared" si="177"/>
        <v>1.0000000000010001E-4</v>
      </c>
      <c r="D5609" s="21">
        <f t="shared" si="178"/>
        <v>1.458653846155309E-4</v>
      </c>
    </row>
    <row r="5610" spans="1:4">
      <c r="A5610">
        <v>0.55810000000000004</v>
      </c>
      <c r="B5610">
        <v>1.45859615384615</v>
      </c>
      <c r="C5610" s="21">
        <f t="shared" si="177"/>
        <v>9.9999999999988987E-5</v>
      </c>
      <c r="D5610" s="21">
        <f t="shared" si="178"/>
        <v>1.4585961538459894E-4</v>
      </c>
    </row>
    <row r="5611" spans="1:4">
      <c r="A5611">
        <v>0.55820000000000003</v>
      </c>
      <c r="B5611">
        <v>1.45853846153846</v>
      </c>
      <c r="C5611" s="21">
        <f t="shared" si="177"/>
        <v>9.9999999999988987E-5</v>
      </c>
      <c r="D5611" s="21">
        <f t="shared" si="178"/>
        <v>1.4585384615382993E-4</v>
      </c>
    </row>
    <row r="5612" spans="1:4">
      <c r="A5612">
        <v>0.55830000000000002</v>
      </c>
      <c r="B5612">
        <v>1.45848076923077</v>
      </c>
      <c r="C5612" s="21">
        <f t="shared" si="177"/>
        <v>9.9999999999988987E-5</v>
      </c>
      <c r="D5612" s="21">
        <f t="shared" si="178"/>
        <v>1.4584807692306093E-4</v>
      </c>
    </row>
    <row r="5613" spans="1:4">
      <c r="A5613">
        <v>0.55840000000000001</v>
      </c>
      <c r="B5613">
        <v>1.4584230769230799</v>
      </c>
      <c r="C5613" s="21">
        <f t="shared" si="177"/>
        <v>9.9999999999988987E-5</v>
      </c>
      <c r="D5613" s="21">
        <f t="shared" si="178"/>
        <v>1.4584230769229192E-4</v>
      </c>
    </row>
    <row r="5614" spans="1:4">
      <c r="A5614">
        <v>0.5585</v>
      </c>
      <c r="B5614">
        <v>1.4583653846153799</v>
      </c>
      <c r="C5614" s="21">
        <f t="shared" si="177"/>
        <v>9.9999999999988987E-5</v>
      </c>
      <c r="D5614" s="21">
        <f t="shared" si="178"/>
        <v>1.4583653846152192E-4</v>
      </c>
    </row>
    <row r="5615" spans="1:4">
      <c r="A5615">
        <v>0.55859999999999999</v>
      </c>
      <c r="B5615">
        <v>1.4583076923076901</v>
      </c>
      <c r="C5615" s="21">
        <f t="shared" si="177"/>
        <v>9.9999999999988987E-5</v>
      </c>
      <c r="D5615" s="21">
        <f t="shared" si="178"/>
        <v>1.4583076923075294E-4</v>
      </c>
    </row>
    <row r="5616" spans="1:4">
      <c r="A5616">
        <v>0.55869999999999997</v>
      </c>
      <c r="B5616">
        <v>1.45825</v>
      </c>
      <c r="C5616" s="21">
        <f t="shared" si="177"/>
        <v>9.9999999999988987E-5</v>
      </c>
      <c r="D5616" s="21">
        <f t="shared" si="178"/>
        <v>1.4582499999998393E-4</v>
      </c>
    </row>
    <row r="5617" spans="1:4">
      <c r="A5617">
        <v>0.55879999999999996</v>
      </c>
      <c r="B5617">
        <v>1.45819230769231</v>
      </c>
      <c r="C5617" s="21">
        <f t="shared" si="177"/>
        <v>9.9999999999988987E-5</v>
      </c>
      <c r="D5617" s="21">
        <f t="shared" si="178"/>
        <v>1.4581923076921493E-4</v>
      </c>
    </row>
    <row r="5618" spans="1:4">
      <c r="A5618">
        <v>0.55889999999999995</v>
      </c>
      <c r="B5618">
        <v>1.45813461538462</v>
      </c>
      <c r="C5618" s="21">
        <f t="shared" si="177"/>
        <v>9.9999999999988987E-5</v>
      </c>
      <c r="D5618" s="21">
        <f t="shared" si="178"/>
        <v>1.4581346153844592E-4</v>
      </c>
    </row>
    <row r="5619" spans="1:4">
      <c r="A5619">
        <v>0.55900000000000005</v>
      </c>
      <c r="B5619">
        <v>1.4580769230769199</v>
      </c>
      <c r="C5619" s="21">
        <f t="shared" si="177"/>
        <v>1.0000000000010001E-4</v>
      </c>
      <c r="D5619" s="21">
        <f t="shared" si="178"/>
        <v>1.4580769230783782E-4</v>
      </c>
    </row>
    <row r="5620" spans="1:4">
      <c r="A5620">
        <v>0.55910000000000004</v>
      </c>
      <c r="B5620">
        <v>1.4580192307692299</v>
      </c>
      <c r="C5620" s="21">
        <f t="shared" si="177"/>
        <v>9.9999999999988987E-5</v>
      </c>
      <c r="D5620" s="21">
        <f t="shared" si="178"/>
        <v>1.4580192307690694E-4</v>
      </c>
    </row>
    <row r="5621" spans="1:4">
      <c r="A5621">
        <v>0.55920000000000003</v>
      </c>
      <c r="B5621">
        <v>1.4579615384615401</v>
      </c>
      <c r="C5621" s="21">
        <f t="shared" si="177"/>
        <v>9.9999999999988987E-5</v>
      </c>
      <c r="D5621" s="21">
        <f t="shared" si="178"/>
        <v>1.4579615384613796E-4</v>
      </c>
    </row>
    <row r="5622" spans="1:4">
      <c r="A5622">
        <v>0.55930000000000002</v>
      </c>
      <c r="B5622">
        <v>1.45790384615385</v>
      </c>
      <c r="C5622" s="21">
        <f t="shared" si="177"/>
        <v>9.9999999999988987E-5</v>
      </c>
      <c r="D5622" s="21">
        <f t="shared" si="178"/>
        <v>1.4579038461536896E-4</v>
      </c>
    </row>
    <row r="5623" spans="1:4">
      <c r="A5623">
        <v>0.55940000000000001</v>
      </c>
      <c r="B5623">
        <v>1.45784615384615</v>
      </c>
      <c r="C5623" s="21">
        <f t="shared" si="177"/>
        <v>9.9999999999988987E-5</v>
      </c>
      <c r="D5623" s="21">
        <f t="shared" si="178"/>
        <v>1.4578461538459895E-4</v>
      </c>
    </row>
    <row r="5624" spans="1:4">
      <c r="A5624">
        <v>0.5595</v>
      </c>
      <c r="B5624">
        <v>1.45778846153846</v>
      </c>
      <c r="C5624" s="21">
        <f t="shared" si="177"/>
        <v>9.9999999999988987E-5</v>
      </c>
      <c r="D5624" s="21">
        <f t="shared" si="178"/>
        <v>1.4577884615382994E-4</v>
      </c>
    </row>
    <row r="5625" spans="1:4">
      <c r="A5625">
        <v>0.55959999999999999</v>
      </c>
      <c r="B5625">
        <v>1.4577307692307699</v>
      </c>
      <c r="C5625" s="21">
        <f t="shared" si="177"/>
        <v>9.9999999999988987E-5</v>
      </c>
      <c r="D5625" s="21">
        <f t="shared" si="178"/>
        <v>1.4577307692306094E-4</v>
      </c>
    </row>
    <row r="5626" spans="1:4">
      <c r="A5626">
        <v>0.55969999999999998</v>
      </c>
      <c r="B5626">
        <v>1.4576730769230799</v>
      </c>
      <c r="C5626" s="21">
        <f t="shared" si="177"/>
        <v>9.9999999999988987E-5</v>
      </c>
      <c r="D5626" s="21">
        <f t="shared" si="178"/>
        <v>1.4576730769229194E-4</v>
      </c>
    </row>
    <row r="5627" spans="1:4">
      <c r="A5627">
        <v>0.55979999999999996</v>
      </c>
      <c r="B5627">
        <v>1.4576153846153801</v>
      </c>
      <c r="C5627" s="21">
        <f t="shared" si="177"/>
        <v>9.9999999999988987E-5</v>
      </c>
      <c r="D5627" s="21">
        <f t="shared" si="178"/>
        <v>1.4576153846152196E-4</v>
      </c>
    </row>
    <row r="5628" spans="1:4">
      <c r="A5628">
        <v>0.55989999999999995</v>
      </c>
      <c r="B5628">
        <v>1.4575576923076901</v>
      </c>
      <c r="C5628" s="21">
        <f t="shared" si="177"/>
        <v>9.9999999999988987E-5</v>
      </c>
      <c r="D5628" s="21">
        <f t="shared" si="178"/>
        <v>1.4575576923075295E-4</v>
      </c>
    </row>
    <row r="5629" spans="1:4">
      <c r="A5629">
        <v>0.56000000000000005</v>
      </c>
      <c r="B5629">
        <v>1.4575</v>
      </c>
      <c r="C5629" s="21">
        <f t="shared" si="177"/>
        <v>1.0000000000010001E-4</v>
      </c>
      <c r="D5629" s="21">
        <f t="shared" si="178"/>
        <v>1.4575000000014576E-4</v>
      </c>
    </row>
    <row r="5630" spans="1:4">
      <c r="A5630">
        <v>0.56010000000000004</v>
      </c>
      <c r="B5630">
        <v>1.45744230769231</v>
      </c>
      <c r="C5630" s="21">
        <f t="shared" si="177"/>
        <v>9.9999999999988987E-5</v>
      </c>
      <c r="D5630" s="21">
        <f t="shared" si="178"/>
        <v>1.4574423076921494E-4</v>
      </c>
    </row>
    <row r="5631" spans="1:4">
      <c r="A5631">
        <v>0.56020000000000003</v>
      </c>
      <c r="B5631">
        <v>1.4573846153846199</v>
      </c>
      <c r="C5631" s="21">
        <f t="shared" si="177"/>
        <v>9.9999999999988987E-5</v>
      </c>
      <c r="D5631" s="21">
        <f t="shared" si="178"/>
        <v>1.4573846153844594E-4</v>
      </c>
    </row>
    <row r="5632" spans="1:4">
      <c r="A5632">
        <v>0.56030000000000002</v>
      </c>
      <c r="B5632">
        <v>1.4573269230769199</v>
      </c>
      <c r="C5632" s="21">
        <f t="shared" si="177"/>
        <v>9.9999999999988987E-5</v>
      </c>
      <c r="D5632" s="21">
        <f t="shared" si="178"/>
        <v>1.4573269230767593E-4</v>
      </c>
    </row>
    <row r="5633" spans="1:4">
      <c r="A5633">
        <v>0.56040000000000001</v>
      </c>
      <c r="B5633">
        <v>1.4572692307692301</v>
      </c>
      <c r="C5633" s="21">
        <f t="shared" si="177"/>
        <v>9.9999999999988987E-5</v>
      </c>
      <c r="D5633" s="21">
        <f t="shared" si="178"/>
        <v>1.4572692307690695E-4</v>
      </c>
    </row>
    <row r="5634" spans="1:4">
      <c r="A5634">
        <v>0.5605</v>
      </c>
      <c r="B5634">
        <v>1.4572115384615401</v>
      </c>
      <c r="C5634" s="21">
        <f t="shared" si="177"/>
        <v>9.9999999999988987E-5</v>
      </c>
      <c r="D5634" s="21">
        <f t="shared" si="178"/>
        <v>1.4572115384613795E-4</v>
      </c>
    </row>
    <row r="5635" spans="1:4">
      <c r="A5635">
        <v>0.56059999999999999</v>
      </c>
      <c r="B5635">
        <v>1.45715384615385</v>
      </c>
      <c r="C5635" s="21">
        <f t="shared" si="177"/>
        <v>9.9999999999988987E-5</v>
      </c>
      <c r="D5635" s="21">
        <f t="shared" si="178"/>
        <v>1.4571538461536894E-4</v>
      </c>
    </row>
    <row r="5636" spans="1:4">
      <c r="A5636">
        <v>0.56069999999999998</v>
      </c>
      <c r="B5636">
        <v>1.45709615384615</v>
      </c>
      <c r="C5636" s="21">
        <f t="shared" si="177"/>
        <v>9.9999999999988987E-5</v>
      </c>
      <c r="D5636" s="21">
        <f t="shared" si="178"/>
        <v>1.4570961538459896E-4</v>
      </c>
    </row>
    <row r="5637" spans="1:4">
      <c r="A5637">
        <v>0.56079999999999997</v>
      </c>
      <c r="B5637">
        <v>1.45703846153846</v>
      </c>
      <c r="C5637" s="21">
        <f t="shared" si="177"/>
        <v>9.9999999999988987E-5</v>
      </c>
      <c r="D5637" s="21">
        <f t="shared" si="178"/>
        <v>1.4570384615382996E-4</v>
      </c>
    </row>
    <row r="5638" spans="1:4">
      <c r="A5638">
        <v>0.56089999999999995</v>
      </c>
      <c r="B5638">
        <v>1.4569807692307699</v>
      </c>
      <c r="C5638" s="21">
        <f t="shared" si="177"/>
        <v>9.9999999999988987E-5</v>
      </c>
      <c r="D5638" s="21">
        <f t="shared" si="178"/>
        <v>1.4569807692306095E-4</v>
      </c>
    </row>
    <row r="5639" spans="1:4">
      <c r="A5639">
        <v>0.56100000000000005</v>
      </c>
      <c r="B5639">
        <v>1.4569230769230801</v>
      </c>
      <c r="C5639" s="21">
        <f t="shared" si="177"/>
        <v>1.0000000000010001E-4</v>
      </c>
      <c r="D5639" s="21">
        <f t="shared" si="178"/>
        <v>1.4569230769245371E-4</v>
      </c>
    </row>
    <row r="5640" spans="1:4">
      <c r="A5640">
        <v>0.56110000000000004</v>
      </c>
      <c r="B5640">
        <v>1.4568653846153801</v>
      </c>
      <c r="C5640" s="21">
        <f t="shared" si="177"/>
        <v>9.9999999999988987E-5</v>
      </c>
      <c r="D5640" s="21">
        <f t="shared" si="178"/>
        <v>1.4568653846152197E-4</v>
      </c>
    </row>
    <row r="5641" spans="1:4">
      <c r="A5641">
        <v>0.56120000000000003</v>
      </c>
      <c r="B5641">
        <v>1.45680769230769</v>
      </c>
      <c r="C5641" s="21">
        <f t="shared" si="177"/>
        <v>9.9999999999988987E-5</v>
      </c>
      <c r="D5641" s="21">
        <f t="shared" si="178"/>
        <v>1.4568076923075296E-4</v>
      </c>
    </row>
    <row r="5642" spans="1:4">
      <c r="A5642">
        <v>0.56130000000000002</v>
      </c>
      <c r="B5642">
        <v>1.45675</v>
      </c>
      <c r="C5642" s="21">
        <f t="shared" si="177"/>
        <v>9.9999999999988987E-5</v>
      </c>
      <c r="D5642" s="21">
        <f t="shared" si="178"/>
        <v>1.4567499999998396E-4</v>
      </c>
    </row>
    <row r="5643" spans="1:4">
      <c r="A5643">
        <v>0.56140000000000001</v>
      </c>
      <c r="B5643">
        <v>1.45669230769231</v>
      </c>
      <c r="C5643" s="21">
        <f t="shared" si="177"/>
        <v>9.9999999999988987E-5</v>
      </c>
      <c r="D5643" s="21">
        <f t="shared" si="178"/>
        <v>1.4566923076921495E-4</v>
      </c>
    </row>
    <row r="5644" spans="1:4">
      <c r="A5644">
        <v>0.5615</v>
      </c>
      <c r="B5644">
        <v>1.4566346153846199</v>
      </c>
      <c r="C5644" s="21">
        <f t="shared" si="177"/>
        <v>9.9999999999988987E-5</v>
      </c>
      <c r="D5644" s="21">
        <f t="shared" si="178"/>
        <v>1.4566346153844595E-4</v>
      </c>
    </row>
    <row r="5645" spans="1:4">
      <c r="A5645">
        <v>0.56159999999999999</v>
      </c>
      <c r="B5645">
        <v>1.4565769230769201</v>
      </c>
      <c r="C5645" s="21">
        <f t="shared" si="177"/>
        <v>9.9999999999988987E-5</v>
      </c>
      <c r="D5645" s="21">
        <f t="shared" si="178"/>
        <v>1.4565769230767597E-4</v>
      </c>
    </row>
    <row r="5646" spans="1:4">
      <c r="A5646">
        <v>0.56169999999999998</v>
      </c>
      <c r="B5646">
        <v>1.4565192307692301</v>
      </c>
      <c r="C5646" s="21">
        <f t="shared" si="177"/>
        <v>9.9999999999988987E-5</v>
      </c>
      <c r="D5646" s="21">
        <f t="shared" si="178"/>
        <v>1.4565192307690696E-4</v>
      </c>
    </row>
    <row r="5647" spans="1:4">
      <c r="A5647">
        <v>0.56179999999999997</v>
      </c>
      <c r="B5647">
        <v>1.45646153846154</v>
      </c>
      <c r="C5647" s="21">
        <f t="shared" si="177"/>
        <v>9.9999999999988987E-5</v>
      </c>
      <c r="D5647" s="21">
        <f t="shared" si="178"/>
        <v>1.4564615384613796E-4</v>
      </c>
    </row>
    <row r="5648" spans="1:4">
      <c r="A5648">
        <v>0.56189999999999996</v>
      </c>
      <c r="B5648">
        <v>1.45640384615385</v>
      </c>
      <c r="C5648" s="21">
        <f t="shared" si="177"/>
        <v>9.9999999999988987E-5</v>
      </c>
      <c r="D5648" s="21">
        <f t="shared" si="178"/>
        <v>1.4564038461536895E-4</v>
      </c>
    </row>
    <row r="5649" spans="1:4">
      <c r="A5649">
        <v>0.56200000000000006</v>
      </c>
      <c r="B5649">
        <v>1.45634615384615</v>
      </c>
      <c r="C5649" s="21">
        <f t="shared" si="177"/>
        <v>1.0000000000010001E-4</v>
      </c>
      <c r="D5649" s="21">
        <f t="shared" si="178"/>
        <v>1.4563461538476065E-4</v>
      </c>
    </row>
    <row r="5650" spans="1:4">
      <c r="A5650">
        <v>0.56210000000000004</v>
      </c>
      <c r="B5650">
        <v>1.4562884615384599</v>
      </c>
      <c r="C5650" s="21">
        <f t="shared" si="177"/>
        <v>9.9999999999988987E-5</v>
      </c>
      <c r="D5650" s="21">
        <f t="shared" si="178"/>
        <v>1.4562884615382994E-4</v>
      </c>
    </row>
    <row r="5651" spans="1:4">
      <c r="A5651">
        <v>0.56220000000000003</v>
      </c>
      <c r="B5651">
        <v>1.4562307692307701</v>
      </c>
      <c r="C5651" s="21">
        <f t="shared" si="177"/>
        <v>9.9999999999988987E-5</v>
      </c>
      <c r="D5651" s="21">
        <f t="shared" si="178"/>
        <v>1.4562307692306096E-4</v>
      </c>
    </row>
    <row r="5652" spans="1:4">
      <c r="A5652">
        <v>0.56230000000000002</v>
      </c>
      <c r="B5652">
        <v>1.4561730769230801</v>
      </c>
      <c r="C5652" s="21">
        <f t="shared" si="177"/>
        <v>9.9999999999988987E-5</v>
      </c>
      <c r="D5652" s="21">
        <f t="shared" si="178"/>
        <v>1.4561730769229196E-4</v>
      </c>
    </row>
    <row r="5653" spans="1:4">
      <c r="A5653">
        <v>0.56240000000000001</v>
      </c>
      <c r="B5653">
        <v>1.45611538461538</v>
      </c>
      <c r="C5653" s="21">
        <f t="shared" si="177"/>
        <v>9.9999999999988987E-5</v>
      </c>
      <c r="D5653" s="21">
        <f t="shared" si="178"/>
        <v>1.4561153846152198E-4</v>
      </c>
    </row>
    <row r="5654" spans="1:4">
      <c r="A5654">
        <v>0.5625</v>
      </c>
      <c r="B5654">
        <v>1.45605769230769</v>
      </c>
      <c r="C5654" s="21">
        <f t="shared" si="177"/>
        <v>9.9999999999988987E-5</v>
      </c>
      <c r="D5654" s="21">
        <f t="shared" si="178"/>
        <v>1.4560576923075297E-4</v>
      </c>
    </row>
    <row r="5655" spans="1:4">
      <c r="A5655">
        <v>0.56259999999999999</v>
      </c>
      <c r="B5655">
        <v>1.456</v>
      </c>
      <c r="C5655" s="21">
        <f t="shared" si="177"/>
        <v>9.9999999999988987E-5</v>
      </c>
      <c r="D5655" s="21">
        <f t="shared" si="178"/>
        <v>1.4559999999998397E-4</v>
      </c>
    </row>
    <row r="5656" spans="1:4">
      <c r="A5656">
        <v>0.56269999999999998</v>
      </c>
      <c r="B5656">
        <v>1.4559423076923099</v>
      </c>
      <c r="C5656" s="21">
        <f t="shared" si="177"/>
        <v>9.9999999999988987E-5</v>
      </c>
      <c r="D5656" s="21">
        <f t="shared" si="178"/>
        <v>1.4559423076921496E-4</v>
      </c>
    </row>
    <row r="5657" spans="1:4">
      <c r="A5657">
        <v>0.56279999999999997</v>
      </c>
      <c r="B5657">
        <v>1.4558846153846201</v>
      </c>
      <c r="C5657" s="21">
        <f t="shared" si="177"/>
        <v>9.9999999999988987E-5</v>
      </c>
      <c r="D5657" s="21">
        <f t="shared" si="178"/>
        <v>1.4558846153844599E-4</v>
      </c>
    </row>
    <row r="5658" spans="1:4">
      <c r="A5658">
        <v>0.56289999999999996</v>
      </c>
      <c r="B5658">
        <v>1.4558269230769201</v>
      </c>
      <c r="C5658" s="21">
        <f t="shared" si="177"/>
        <v>9.9999999999988987E-5</v>
      </c>
      <c r="D5658" s="21">
        <f t="shared" si="178"/>
        <v>1.4558269230767598E-4</v>
      </c>
    </row>
    <row r="5659" spans="1:4">
      <c r="A5659">
        <v>0.56299999999999994</v>
      </c>
      <c r="B5659">
        <v>1.45576923076923</v>
      </c>
      <c r="C5659" s="21">
        <f t="shared" si="177"/>
        <v>9.9999999999988987E-5</v>
      </c>
      <c r="D5659" s="21">
        <f t="shared" si="178"/>
        <v>1.4557692307690697E-4</v>
      </c>
    </row>
    <row r="5660" spans="1:4">
      <c r="A5660">
        <v>0.56310000000000004</v>
      </c>
      <c r="B5660">
        <v>1.45571153846154</v>
      </c>
      <c r="C5660" s="21">
        <f t="shared" si="177"/>
        <v>1.0000000000010001E-4</v>
      </c>
      <c r="D5660" s="21">
        <f t="shared" si="178"/>
        <v>1.455711538462996E-4</v>
      </c>
    </row>
    <row r="5661" spans="1:4">
      <c r="A5661">
        <v>0.56320000000000003</v>
      </c>
      <c r="B5661">
        <v>1.45565384615385</v>
      </c>
      <c r="C5661" s="21">
        <f t="shared" si="177"/>
        <v>9.9999999999988987E-5</v>
      </c>
      <c r="D5661" s="21">
        <f t="shared" si="178"/>
        <v>1.4556538461536897E-4</v>
      </c>
    </row>
    <row r="5662" spans="1:4">
      <c r="A5662">
        <v>0.56330000000000002</v>
      </c>
      <c r="B5662">
        <v>1.4555961538461499</v>
      </c>
      <c r="C5662" s="21">
        <f t="shared" si="177"/>
        <v>9.9999999999988987E-5</v>
      </c>
      <c r="D5662" s="21">
        <f t="shared" si="178"/>
        <v>1.4555961538459896E-4</v>
      </c>
    </row>
    <row r="5663" spans="1:4">
      <c r="A5663">
        <v>0.56340000000000001</v>
      </c>
      <c r="B5663">
        <v>1.4555384615384599</v>
      </c>
      <c r="C5663" s="21">
        <f t="shared" ref="C5663:C5726" si="179">A5663-A5662</f>
        <v>9.9999999999988987E-5</v>
      </c>
      <c r="D5663" s="21">
        <f t="shared" ref="D5663:D5726" si="180">B5663*C5663</f>
        <v>1.4555384615382995E-4</v>
      </c>
    </row>
    <row r="5664" spans="1:4">
      <c r="A5664">
        <v>0.5635</v>
      </c>
      <c r="B5664">
        <v>1.4554807692307701</v>
      </c>
      <c r="C5664" s="21">
        <f t="shared" si="179"/>
        <v>9.9999999999988987E-5</v>
      </c>
      <c r="D5664" s="21">
        <f t="shared" si="180"/>
        <v>1.4554807692306098E-4</v>
      </c>
    </row>
    <row r="5665" spans="1:4">
      <c r="A5665">
        <v>0.56359999999999999</v>
      </c>
      <c r="B5665">
        <v>1.45542307692308</v>
      </c>
      <c r="C5665" s="21">
        <f t="shared" si="179"/>
        <v>9.9999999999988987E-5</v>
      </c>
      <c r="D5665" s="21">
        <f t="shared" si="180"/>
        <v>1.4554230769229197E-4</v>
      </c>
    </row>
    <row r="5666" spans="1:4">
      <c r="A5666">
        <v>0.56369999999999998</v>
      </c>
      <c r="B5666">
        <v>1.45536538461538</v>
      </c>
      <c r="C5666" s="21">
        <f t="shared" si="179"/>
        <v>9.9999999999988987E-5</v>
      </c>
      <c r="D5666" s="21">
        <f t="shared" si="180"/>
        <v>1.4553653846152196E-4</v>
      </c>
    </row>
    <row r="5667" spans="1:4">
      <c r="A5667">
        <v>0.56379999999999997</v>
      </c>
      <c r="B5667">
        <v>1.45530769230769</v>
      </c>
      <c r="C5667" s="21">
        <f t="shared" si="179"/>
        <v>9.9999999999988987E-5</v>
      </c>
      <c r="D5667" s="21">
        <f t="shared" si="180"/>
        <v>1.4553076923075296E-4</v>
      </c>
    </row>
    <row r="5668" spans="1:4">
      <c r="A5668">
        <v>0.56389999999999996</v>
      </c>
      <c r="B5668">
        <v>1.4552499999999999</v>
      </c>
      <c r="C5668" s="21">
        <f t="shared" si="179"/>
        <v>9.9999999999988987E-5</v>
      </c>
      <c r="D5668" s="21">
        <f t="shared" si="180"/>
        <v>1.4552499999998395E-4</v>
      </c>
    </row>
    <row r="5669" spans="1:4">
      <c r="A5669">
        <v>0.56399999999999995</v>
      </c>
      <c r="B5669">
        <v>1.4551923076923099</v>
      </c>
      <c r="C5669" s="21">
        <f t="shared" si="179"/>
        <v>9.9999999999988987E-5</v>
      </c>
      <c r="D5669" s="21">
        <f t="shared" si="180"/>
        <v>1.4551923076921498E-4</v>
      </c>
    </row>
    <row r="5670" spans="1:4">
      <c r="A5670">
        <v>0.56410000000000005</v>
      </c>
      <c r="B5670">
        <v>1.4551346153846201</v>
      </c>
      <c r="C5670" s="21">
        <f t="shared" si="179"/>
        <v>1.0000000000010001E-4</v>
      </c>
      <c r="D5670" s="21">
        <f t="shared" si="180"/>
        <v>1.4551346153860754E-4</v>
      </c>
    </row>
    <row r="5671" spans="1:4">
      <c r="A5671">
        <v>0.56420000000000003</v>
      </c>
      <c r="B5671">
        <v>1.45507692307692</v>
      </c>
      <c r="C5671" s="21">
        <f t="shared" si="179"/>
        <v>9.9999999999988987E-5</v>
      </c>
      <c r="D5671" s="21">
        <f t="shared" si="180"/>
        <v>1.4550769230767599E-4</v>
      </c>
    </row>
    <row r="5672" spans="1:4">
      <c r="A5672">
        <v>0.56430000000000002</v>
      </c>
      <c r="B5672">
        <v>1.45501923076923</v>
      </c>
      <c r="C5672" s="21">
        <f t="shared" si="179"/>
        <v>9.9999999999988987E-5</v>
      </c>
      <c r="D5672" s="21">
        <f t="shared" si="180"/>
        <v>1.4550192307690699E-4</v>
      </c>
    </row>
    <row r="5673" spans="1:4">
      <c r="A5673">
        <v>0.56440000000000001</v>
      </c>
      <c r="B5673">
        <v>1.45496153846154</v>
      </c>
      <c r="C5673" s="21">
        <f t="shared" si="179"/>
        <v>9.9999999999988987E-5</v>
      </c>
      <c r="D5673" s="21">
        <f t="shared" si="180"/>
        <v>1.4549615384613798E-4</v>
      </c>
    </row>
    <row r="5674" spans="1:4">
      <c r="A5674">
        <v>0.5645</v>
      </c>
      <c r="B5674">
        <v>1.4549038461538499</v>
      </c>
      <c r="C5674" s="21">
        <f t="shared" si="179"/>
        <v>9.9999999999988987E-5</v>
      </c>
      <c r="D5674" s="21">
        <f t="shared" si="180"/>
        <v>1.4549038461536898E-4</v>
      </c>
    </row>
    <row r="5675" spans="1:4">
      <c r="A5675">
        <v>0.56459999999999999</v>
      </c>
      <c r="B5675">
        <v>1.4548461538461499</v>
      </c>
      <c r="C5675" s="21">
        <f t="shared" si="179"/>
        <v>9.9999999999988987E-5</v>
      </c>
      <c r="D5675" s="21">
        <f t="shared" si="180"/>
        <v>1.4548461538459897E-4</v>
      </c>
    </row>
    <row r="5676" spans="1:4">
      <c r="A5676">
        <v>0.56469999999999998</v>
      </c>
      <c r="B5676">
        <v>1.4547884615384601</v>
      </c>
      <c r="C5676" s="21">
        <f t="shared" si="179"/>
        <v>9.9999999999988987E-5</v>
      </c>
      <c r="D5676" s="21">
        <f t="shared" si="180"/>
        <v>1.4547884615382999E-4</v>
      </c>
    </row>
    <row r="5677" spans="1:4">
      <c r="A5677">
        <v>0.56479999999999997</v>
      </c>
      <c r="B5677">
        <v>1.45473076923077</v>
      </c>
      <c r="C5677" s="21">
        <f t="shared" si="179"/>
        <v>9.9999999999988987E-5</v>
      </c>
      <c r="D5677" s="21">
        <f t="shared" si="180"/>
        <v>1.4547307692306099E-4</v>
      </c>
    </row>
    <row r="5678" spans="1:4">
      <c r="A5678">
        <v>0.56489999999999996</v>
      </c>
      <c r="B5678">
        <v>1.45467307692308</v>
      </c>
      <c r="C5678" s="21">
        <f t="shared" si="179"/>
        <v>9.9999999999988987E-5</v>
      </c>
      <c r="D5678" s="21">
        <f t="shared" si="180"/>
        <v>1.4546730769229198E-4</v>
      </c>
    </row>
    <row r="5679" spans="1:4">
      <c r="A5679">
        <v>0.56499999999999995</v>
      </c>
      <c r="B5679">
        <v>1.45461538461538</v>
      </c>
      <c r="C5679" s="21">
        <f t="shared" si="179"/>
        <v>9.9999999999988987E-5</v>
      </c>
      <c r="D5679" s="21">
        <f t="shared" si="180"/>
        <v>1.4546153846152197E-4</v>
      </c>
    </row>
    <row r="5680" spans="1:4">
      <c r="A5680">
        <v>0.56510000000000005</v>
      </c>
      <c r="B5680">
        <v>1.4545576923076899</v>
      </c>
      <c r="C5680" s="21">
        <f t="shared" si="179"/>
        <v>1.0000000000010001E-4</v>
      </c>
      <c r="D5680" s="21">
        <f t="shared" si="180"/>
        <v>1.4545576923091446E-4</v>
      </c>
    </row>
    <row r="5681" spans="1:4">
      <c r="A5681">
        <v>0.56520000000000004</v>
      </c>
      <c r="B5681">
        <v>1.4544999999999999</v>
      </c>
      <c r="C5681" s="21">
        <f t="shared" si="179"/>
        <v>9.9999999999988987E-5</v>
      </c>
      <c r="D5681" s="21">
        <f t="shared" si="180"/>
        <v>1.4544999999998397E-4</v>
      </c>
    </row>
    <row r="5682" spans="1:4">
      <c r="A5682">
        <v>0.56530000000000002</v>
      </c>
      <c r="B5682">
        <v>1.4544423076923101</v>
      </c>
      <c r="C5682" s="21">
        <f t="shared" si="179"/>
        <v>9.9999999999988987E-5</v>
      </c>
      <c r="D5682" s="21">
        <f t="shared" si="180"/>
        <v>1.4544423076921499E-4</v>
      </c>
    </row>
    <row r="5683" spans="1:4">
      <c r="A5683">
        <v>0.56540000000000001</v>
      </c>
      <c r="B5683">
        <v>1.45438461538462</v>
      </c>
      <c r="C5683" s="21">
        <f t="shared" si="179"/>
        <v>9.9999999999988987E-5</v>
      </c>
      <c r="D5683" s="21">
        <f t="shared" si="180"/>
        <v>1.4543846153844598E-4</v>
      </c>
    </row>
    <row r="5684" spans="1:4">
      <c r="A5684">
        <v>0.5655</v>
      </c>
      <c r="B5684">
        <v>1.45432692307692</v>
      </c>
      <c r="C5684" s="21">
        <f t="shared" si="179"/>
        <v>9.9999999999988987E-5</v>
      </c>
      <c r="D5684" s="21">
        <f t="shared" si="180"/>
        <v>1.4543269230767598E-4</v>
      </c>
    </row>
    <row r="5685" spans="1:4">
      <c r="A5685">
        <v>0.56559999999999999</v>
      </c>
      <c r="B5685">
        <v>1.45426923076923</v>
      </c>
      <c r="C5685" s="21">
        <f t="shared" si="179"/>
        <v>9.9999999999988987E-5</v>
      </c>
      <c r="D5685" s="21">
        <f t="shared" si="180"/>
        <v>1.4542692307690697E-4</v>
      </c>
    </row>
    <row r="5686" spans="1:4">
      <c r="A5686">
        <v>0.56569999999999998</v>
      </c>
      <c r="B5686">
        <v>1.4542115384615399</v>
      </c>
      <c r="C5686" s="21">
        <f t="shared" si="179"/>
        <v>9.9999999999988987E-5</v>
      </c>
      <c r="D5686" s="21">
        <f t="shared" si="180"/>
        <v>1.4542115384613797E-4</v>
      </c>
    </row>
    <row r="5687" spans="1:4">
      <c r="A5687">
        <v>0.56579999999999997</v>
      </c>
      <c r="B5687">
        <v>1.4541538461538499</v>
      </c>
      <c r="C5687" s="21">
        <f t="shared" si="179"/>
        <v>9.9999999999988987E-5</v>
      </c>
      <c r="D5687" s="21">
        <f t="shared" si="180"/>
        <v>1.4541538461536899E-4</v>
      </c>
    </row>
    <row r="5688" spans="1:4">
      <c r="A5688">
        <v>0.56589999999999996</v>
      </c>
      <c r="B5688">
        <v>1.4540961538461501</v>
      </c>
      <c r="C5688" s="21">
        <f t="shared" si="179"/>
        <v>9.9999999999988987E-5</v>
      </c>
      <c r="D5688" s="21">
        <f t="shared" si="180"/>
        <v>1.4540961538459901E-4</v>
      </c>
    </row>
    <row r="5689" spans="1:4">
      <c r="A5689">
        <v>0.56599999999999995</v>
      </c>
      <c r="B5689">
        <v>1.4540384615384601</v>
      </c>
      <c r="C5689" s="21">
        <f t="shared" si="179"/>
        <v>9.9999999999988987E-5</v>
      </c>
      <c r="D5689" s="21">
        <f t="shared" si="180"/>
        <v>1.4540384615383E-4</v>
      </c>
    </row>
    <row r="5690" spans="1:4">
      <c r="A5690">
        <v>0.56610000000000005</v>
      </c>
      <c r="B5690">
        <v>1.45398076923077</v>
      </c>
      <c r="C5690" s="21">
        <f t="shared" si="179"/>
        <v>1.0000000000010001E-4</v>
      </c>
      <c r="D5690" s="21">
        <f t="shared" si="180"/>
        <v>1.4539807692322241E-4</v>
      </c>
    </row>
    <row r="5691" spans="1:4">
      <c r="A5691">
        <v>0.56620000000000004</v>
      </c>
      <c r="B5691">
        <v>1.45392307692308</v>
      </c>
      <c r="C5691" s="21">
        <f t="shared" si="179"/>
        <v>9.9999999999988987E-5</v>
      </c>
      <c r="D5691" s="21">
        <f t="shared" si="180"/>
        <v>1.4539230769229199E-4</v>
      </c>
    </row>
    <row r="5692" spans="1:4">
      <c r="A5692">
        <v>0.56630000000000003</v>
      </c>
      <c r="B5692">
        <v>1.45386538461538</v>
      </c>
      <c r="C5692" s="21">
        <f t="shared" si="179"/>
        <v>9.9999999999988987E-5</v>
      </c>
      <c r="D5692" s="21">
        <f t="shared" si="180"/>
        <v>1.4538653846152199E-4</v>
      </c>
    </row>
    <row r="5693" spans="1:4">
      <c r="A5693">
        <v>0.56640000000000001</v>
      </c>
      <c r="B5693">
        <v>1.4538076923076899</v>
      </c>
      <c r="C5693" s="21">
        <f t="shared" si="179"/>
        <v>9.9999999999988987E-5</v>
      </c>
      <c r="D5693" s="21">
        <f t="shared" si="180"/>
        <v>1.4538076923075298E-4</v>
      </c>
    </row>
    <row r="5694" spans="1:4">
      <c r="A5694">
        <v>0.5665</v>
      </c>
      <c r="B5694">
        <v>1.4537500000000001</v>
      </c>
      <c r="C5694" s="21">
        <f t="shared" si="179"/>
        <v>9.9999999999988987E-5</v>
      </c>
      <c r="D5694" s="21">
        <f t="shared" si="180"/>
        <v>1.45374999999984E-4</v>
      </c>
    </row>
    <row r="5695" spans="1:4">
      <c r="A5695">
        <v>0.56659999999999999</v>
      </c>
      <c r="B5695">
        <v>1.4536923076923101</v>
      </c>
      <c r="C5695" s="21">
        <f t="shared" si="179"/>
        <v>9.9999999999988987E-5</v>
      </c>
      <c r="D5695" s="21">
        <f t="shared" si="180"/>
        <v>1.45369230769215E-4</v>
      </c>
    </row>
    <row r="5696" spans="1:4">
      <c r="A5696">
        <v>0.56669999999999998</v>
      </c>
      <c r="B5696">
        <v>1.45363461538462</v>
      </c>
      <c r="C5696" s="21">
        <f t="shared" si="179"/>
        <v>9.9999999999988987E-5</v>
      </c>
      <c r="D5696" s="21">
        <f t="shared" si="180"/>
        <v>1.45363461538446E-4</v>
      </c>
    </row>
    <row r="5697" spans="1:4">
      <c r="A5697">
        <v>0.56679999999999997</v>
      </c>
      <c r="B5697">
        <v>1.45357692307692</v>
      </c>
      <c r="C5697" s="21">
        <f t="shared" si="179"/>
        <v>9.9999999999988987E-5</v>
      </c>
      <c r="D5697" s="21">
        <f t="shared" si="180"/>
        <v>1.4535769230767599E-4</v>
      </c>
    </row>
    <row r="5698" spans="1:4">
      <c r="A5698">
        <v>0.56689999999999996</v>
      </c>
      <c r="B5698">
        <v>1.45351923076923</v>
      </c>
      <c r="C5698" s="21">
        <f t="shared" si="179"/>
        <v>9.9999999999988987E-5</v>
      </c>
      <c r="D5698" s="21">
        <f t="shared" si="180"/>
        <v>1.4535192307690698E-4</v>
      </c>
    </row>
    <row r="5699" spans="1:4">
      <c r="A5699">
        <v>0.56699999999999995</v>
      </c>
      <c r="B5699">
        <v>1.4534615384615399</v>
      </c>
      <c r="C5699" s="21">
        <f t="shared" si="179"/>
        <v>9.9999999999988987E-5</v>
      </c>
      <c r="D5699" s="21">
        <f t="shared" si="180"/>
        <v>1.4534615384613798E-4</v>
      </c>
    </row>
    <row r="5700" spans="1:4">
      <c r="A5700">
        <v>0.56710000000000005</v>
      </c>
      <c r="B5700">
        <v>1.4534038461538501</v>
      </c>
      <c r="C5700" s="21">
        <f t="shared" si="179"/>
        <v>1.0000000000010001E-4</v>
      </c>
      <c r="D5700" s="21">
        <f t="shared" si="180"/>
        <v>1.4534038461553036E-4</v>
      </c>
    </row>
    <row r="5701" spans="1:4">
      <c r="A5701">
        <v>0.56720000000000004</v>
      </c>
      <c r="B5701">
        <v>1.4533461538461501</v>
      </c>
      <c r="C5701" s="21">
        <f t="shared" si="179"/>
        <v>9.9999999999988987E-5</v>
      </c>
      <c r="D5701" s="21">
        <f t="shared" si="180"/>
        <v>1.4533461538459899E-4</v>
      </c>
    </row>
    <row r="5702" spans="1:4">
      <c r="A5702">
        <v>0.56730000000000003</v>
      </c>
      <c r="B5702">
        <v>1.45328846153846</v>
      </c>
      <c r="C5702" s="21">
        <f t="shared" si="179"/>
        <v>9.9999999999988987E-5</v>
      </c>
      <c r="D5702" s="21">
        <f t="shared" si="180"/>
        <v>1.4532884615382999E-4</v>
      </c>
    </row>
    <row r="5703" spans="1:4">
      <c r="A5703">
        <v>0.56740000000000002</v>
      </c>
      <c r="B5703">
        <v>1.45323076923077</v>
      </c>
      <c r="C5703" s="21">
        <f t="shared" si="179"/>
        <v>9.9999999999988987E-5</v>
      </c>
      <c r="D5703" s="21">
        <f t="shared" si="180"/>
        <v>1.4532307692306098E-4</v>
      </c>
    </row>
    <row r="5704" spans="1:4">
      <c r="A5704">
        <v>0.5675</v>
      </c>
      <c r="B5704">
        <v>1.45317307692308</v>
      </c>
      <c r="C5704" s="21">
        <f t="shared" si="179"/>
        <v>9.9999999999988987E-5</v>
      </c>
      <c r="D5704" s="21">
        <f t="shared" si="180"/>
        <v>1.4531730769229198E-4</v>
      </c>
    </row>
    <row r="5705" spans="1:4">
      <c r="A5705">
        <v>0.56759999999999999</v>
      </c>
      <c r="B5705">
        <v>1.4531153846153799</v>
      </c>
      <c r="C5705" s="21">
        <f t="shared" si="179"/>
        <v>9.9999999999988987E-5</v>
      </c>
      <c r="D5705" s="21">
        <f t="shared" si="180"/>
        <v>1.45311538461522E-4</v>
      </c>
    </row>
    <row r="5706" spans="1:4">
      <c r="A5706">
        <v>0.56769999999999998</v>
      </c>
      <c r="B5706">
        <v>1.4530576923076901</v>
      </c>
      <c r="C5706" s="21">
        <f t="shared" si="179"/>
        <v>9.9999999999988987E-5</v>
      </c>
      <c r="D5706" s="21">
        <f t="shared" si="180"/>
        <v>1.4530576923075302E-4</v>
      </c>
    </row>
    <row r="5707" spans="1:4">
      <c r="A5707">
        <v>0.56779999999999997</v>
      </c>
      <c r="B5707">
        <v>1.4530000000000001</v>
      </c>
      <c r="C5707" s="21">
        <f t="shared" si="179"/>
        <v>9.9999999999988987E-5</v>
      </c>
      <c r="D5707" s="21">
        <f t="shared" si="180"/>
        <v>1.4529999999998402E-4</v>
      </c>
    </row>
    <row r="5708" spans="1:4">
      <c r="A5708">
        <v>0.56789999999999996</v>
      </c>
      <c r="B5708">
        <v>1.45294230769231</v>
      </c>
      <c r="C5708" s="21">
        <f t="shared" si="179"/>
        <v>9.9999999999988987E-5</v>
      </c>
      <c r="D5708" s="21">
        <f t="shared" si="180"/>
        <v>1.4529423076921501E-4</v>
      </c>
    </row>
    <row r="5709" spans="1:4">
      <c r="A5709">
        <v>0.56799999999999995</v>
      </c>
      <c r="B5709">
        <v>1.45288461538462</v>
      </c>
      <c r="C5709" s="21">
        <f t="shared" si="179"/>
        <v>9.9999999999988987E-5</v>
      </c>
      <c r="D5709" s="21">
        <f t="shared" si="180"/>
        <v>1.4528846153844601E-4</v>
      </c>
    </row>
    <row r="5710" spans="1:4">
      <c r="A5710">
        <v>0.56810000000000005</v>
      </c>
      <c r="B5710">
        <v>1.45282692307692</v>
      </c>
      <c r="C5710" s="21">
        <f t="shared" si="179"/>
        <v>1.0000000000010001E-4</v>
      </c>
      <c r="D5710" s="21">
        <f t="shared" si="180"/>
        <v>1.452826923078373E-4</v>
      </c>
    </row>
    <row r="5711" spans="1:4">
      <c r="A5711">
        <v>0.56820000000000004</v>
      </c>
      <c r="B5711">
        <v>1.4527692307692299</v>
      </c>
      <c r="C5711" s="21">
        <f t="shared" si="179"/>
        <v>9.9999999999988987E-5</v>
      </c>
      <c r="D5711" s="21">
        <f t="shared" si="180"/>
        <v>1.4527692307690699E-4</v>
      </c>
    </row>
    <row r="5712" spans="1:4">
      <c r="A5712">
        <v>0.56830000000000003</v>
      </c>
      <c r="B5712">
        <v>1.4527115384615401</v>
      </c>
      <c r="C5712" s="21">
        <f t="shared" si="179"/>
        <v>9.9999999999988987E-5</v>
      </c>
      <c r="D5712" s="21">
        <f t="shared" si="180"/>
        <v>1.4527115384613802E-4</v>
      </c>
    </row>
    <row r="5713" spans="1:4">
      <c r="A5713">
        <v>0.56840000000000002</v>
      </c>
      <c r="B5713">
        <v>1.4526538461538501</v>
      </c>
      <c r="C5713" s="21">
        <f t="shared" si="179"/>
        <v>9.9999999999988987E-5</v>
      </c>
      <c r="D5713" s="21">
        <f t="shared" si="180"/>
        <v>1.4526538461536901E-4</v>
      </c>
    </row>
    <row r="5714" spans="1:4">
      <c r="A5714">
        <v>0.56850000000000001</v>
      </c>
      <c r="B5714">
        <v>1.45259615384615</v>
      </c>
      <c r="C5714" s="21">
        <f t="shared" si="179"/>
        <v>9.9999999999988987E-5</v>
      </c>
      <c r="D5714" s="21">
        <f t="shared" si="180"/>
        <v>1.45259615384599E-4</v>
      </c>
    </row>
    <row r="5715" spans="1:4">
      <c r="A5715">
        <v>0.56859999999999999</v>
      </c>
      <c r="B5715">
        <v>1.45253846153846</v>
      </c>
      <c r="C5715" s="21">
        <f t="shared" si="179"/>
        <v>9.9999999999988987E-5</v>
      </c>
      <c r="D5715" s="21">
        <f t="shared" si="180"/>
        <v>1.4525384615383E-4</v>
      </c>
    </row>
    <row r="5716" spans="1:4">
      <c r="A5716">
        <v>0.56869999999999998</v>
      </c>
      <c r="B5716">
        <v>1.45248076923077</v>
      </c>
      <c r="C5716" s="21">
        <f t="shared" si="179"/>
        <v>9.9999999999988987E-5</v>
      </c>
      <c r="D5716" s="21">
        <f t="shared" si="180"/>
        <v>1.45248076923061E-4</v>
      </c>
    </row>
    <row r="5717" spans="1:4">
      <c r="A5717">
        <v>0.56879999999999997</v>
      </c>
      <c r="B5717">
        <v>1.4524230769230799</v>
      </c>
      <c r="C5717" s="21">
        <f t="shared" si="179"/>
        <v>9.9999999999988987E-5</v>
      </c>
      <c r="D5717" s="21">
        <f t="shared" si="180"/>
        <v>1.4524230769229199E-4</v>
      </c>
    </row>
    <row r="5718" spans="1:4">
      <c r="A5718">
        <v>0.56889999999999996</v>
      </c>
      <c r="B5718">
        <v>1.4523653846153799</v>
      </c>
      <c r="C5718" s="21">
        <f t="shared" si="179"/>
        <v>9.9999999999988987E-5</v>
      </c>
      <c r="D5718" s="21">
        <f t="shared" si="180"/>
        <v>1.4523653846152198E-4</v>
      </c>
    </row>
    <row r="5719" spans="1:4">
      <c r="A5719">
        <v>0.56899999999999995</v>
      </c>
      <c r="B5719">
        <v>1.4523076923076901</v>
      </c>
      <c r="C5719" s="21">
        <f t="shared" si="179"/>
        <v>9.9999999999988987E-5</v>
      </c>
      <c r="D5719" s="21">
        <f t="shared" si="180"/>
        <v>1.4523076923075301E-4</v>
      </c>
    </row>
    <row r="5720" spans="1:4">
      <c r="A5720">
        <v>0.56910000000000005</v>
      </c>
      <c r="B5720">
        <v>1.45225</v>
      </c>
      <c r="C5720" s="21">
        <f t="shared" si="179"/>
        <v>1.0000000000010001E-4</v>
      </c>
      <c r="D5720" s="21">
        <f t="shared" si="180"/>
        <v>1.4522500000014525E-4</v>
      </c>
    </row>
    <row r="5721" spans="1:4">
      <c r="A5721">
        <v>0.56920000000000004</v>
      </c>
      <c r="B5721">
        <v>1.45219230769231</v>
      </c>
      <c r="C5721" s="21">
        <f t="shared" si="179"/>
        <v>9.9999999999988987E-5</v>
      </c>
      <c r="D5721" s="21">
        <f t="shared" si="180"/>
        <v>1.45219230769215E-4</v>
      </c>
    </row>
    <row r="5722" spans="1:4">
      <c r="A5722">
        <v>0.56930000000000003</v>
      </c>
      <c r="B5722">
        <v>1.45213461538462</v>
      </c>
      <c r="C5722" s="21">
        <f t="shared" si="179"/>
        <v>9.9999999999988987E-5</v>
      </c>
      <c r="D5722" s="21">
        <f t="shared" si="180"/>
        <v>1.4521346153844599E-4</v>
      </c>
    </row>
    <row r="5723" spans="1:4">
      <c r="A5723">
        <v>0.56940000000000002</v>
      </c>
      <c r="B5723">
        <v>1.4520769230769199</v>
      </c>
      <c r="C5723" s="21">
        <f t="shared" si="179"/>
        <v>9.9999999999988987E-5</v>
      </c>
      <c r="D5723" s="21">
        <f t="shared" si="180"/>
        <v>1.4520769230767601E-4</v>
      </c>
    </row>
    <row r="5724" spans="1:4">
      <c r="A5724">
        <v>0.56950000000000001</v>
      </c>
      <c r="B5724">
        <v>1.4520192307692299</v>
      </c>
      <c r="C5724" s="21">
        <f t="shared" si="179"/>
        <v>9.9999999999988987E-5</v>
      </c>
      <c r="D5724" s="21">
        <f t="shared" si="180"/>
        <v>1.4520192307690701E-4</v>
      </c>
    </row>
    <row r="5725" spans="1:4">
      <c r="A5725">
        <v>0.5696</v>
      </c>
      <c r="B5725">
        <v>1.4519615384615401</v>
      </c>
      <c r="C5725" s="21">
        <f t="shared" si="179"/>
        <v>9.9999999999988987E-5</v>
      </c>
      <c r="D5725" s="21">
        <f t="shared" si="180"/>
        <v>1.4519615384613803E-4</v>
      </c>
    </row>
    <row r="5726" spans="1:4">
      <c r="A5726">
        <v>0.56969999999999998</v>
      </c>
      <c r="B5726">
        <v>1.45190384615385</v>
      </c>
      <c r="C5726" s="21">
        <f t="shared" si="179"/>
        <v>9.9999999999988987E-5</v>
      </c>
      <c r="D5726" s="21">
        <f t="shared" si="180"/>
        <v>1.4519038461536902E-4</v>
      </c>
    </row>
    <row r="5727" spans="1:4">
      <c r="A5727">
        <v>0.56979999999999997</v>
      </c>
      <c r="B5727">
        <v>1.45184615384615</v>
      </c>
      <c r="C5727" s="21">
        <f t="shared" ref="C5727:C5790" si="181">A5727-A5726</f>
        <v>9.9999999999988987E-5</v>
      </c>
      <c r="D5727" s="21">
        <f t="shared" ref="D5727:D5790" si="182">B5727*C5727</f>
        <v>1.4518461538459902E-4</v>
      </c>
    </row>
    <row r="5728" spans="1:4">
      <c r="A5728">
        <v>0.56989999999999996</v>
      </c>
      <c r="B5728">
        <v>1.45178846153846</v>
      </c>
      <c r="C5728" s="21">
        <f t="shared" si="181"/>
        <v>9.9999999999988987E-5</v>
      </c>
      <c r="D5728" s="21">
        <f t="shared" si="182"/>
        <v>1.4517884615383001E-4</v>
      </c>
    </row>
    <row r="5729" spans="1:4">
      <c r="A5729">
        <v>0.56999999999999995</v>
      </c>
      <c r="B5729">
        <v>1.4517307692307699</v>
      </c>
      <c r="C5729" s="21">
        <f t="shared" si="181"/>
        <v>9.9999999999988987E-5</v>
      </c>
      <c r="D5729" s="21">
        <f t="shared" si="182"/>
        <v>1.4517307692306101E-4</v>
      </c>
    </row>
    <row r="5730" spans="1:4">
      <c r="A5730">
        <v>0.57010000000000005</v>
      </c>
      <c r="B5730">
        <v>1.4516730769230799</v>
      </c>
      <c r="C5730" s="21">
        <f t="shared" si="181"/>
        <v>1.0000000000010001E-4</v>
      </c>
      <c r="D5730" s="21">
        <f t="shared" si="182"/>
        <v>1.4516730769245317E-4</v>
      </c>
    </row>
    <row r="5731" spans="1:4">
      <c r="A5731">
        <v>0.57020000000000004</v>
      </c>
      <c r="B5731">
        <v>1.4516153846153801</v>
      </c>
      <c r="C5731" s="21">
        <f t="shared" si="181"/>
        <v>9.9999999999988987E-5</v>
      </c>
      <c r="D5731" s="21">
        <f t="shared" si="182"/>
        <v>1.4516153846152202E-4</v>
      </c>
    </row>
    <row r="5732" spans="1:4">
      <c r="A5732">
        <v>0.57030000000000003</v>
      </c>
      <c r="B5732">
        <v>1.4515576923076901</v>
      </c>
      <c r="C5732" s="21">
        <f t="shared" si="181"/>
        <v>9.9999999999988987E-5</v>
      </c>
      <c r="D5732" s="21">
        <f t="shared" si="182"/>
        <v>1.4515576923075302E-4</v>
      </c>
    </row>
    <row r="5733" spans="1:4">
      <c r="A5733">
        <v>0.57040000000000002</v>
      </c>
      <c r="B5733">
        <v>1.4515</v>
      </c>
      <c r="C5733" s="21">
        <f t="shared" si="181"/>
        <v>9.9999999999988987E-5</v>
      </c>
      <c r="D5733" s="21">
        <f t="shared" si="182"/>
        <v>1.4514999999998401E-4</v>
      </c>
    </row>
    <row r="5734" spans="1:4">
      <c r="A5734">
        <v>0.57050000000000001</v>
      </c>
      <c r="B5734">
        <v>1.45144230769231</v>
      </c>
      <c r="C5734" s="21">
        <f t="shared" si="181"/>
        <v>9.9999999999988987E-5</v>
      </c>
      <c r="D5734" s="21">
        <f t="shared" si="182"/>
        <v>1.4514423076921501E-4</v>
      </c>
    </row>
    <row r="5735" spans="1:4">
      <c r="A5735">
        <v>0.5706</v>
      </c>
      <c r="B5735">
        <v>1.4513846153846199</v>
      </c>
      <c r="C5735" s="21">
        <f t="shared" si="181"/>
        <v>9.9999999999988987E-5</v>
      </c>
      <c r="D5735" s="21">
        <f t="shared" si="182"/>
        <v>1.45138461538446E-4</v>
      </c>
    </row>
    <row r="5736" spans="1:4">
      <c r="A5736">
        <v>0.57069999999999999</v>
      </c>
      <c r="B5736">
        <v>1.4513269230769199</v>
      </c>
      <c r="C5736" s="21">
        <f t="shared" si="181"/>
        <v>9.9999999999988987E-5</v>
      </c>
      <c r="D5736" s="21">
        <f t="shared" si="182"/>
        <v>1.45132692307676E-4</v>
      </c>
    </row>
    <row r="5737" spans="1:4">
      <c r="A5737">
        <v>0.57079999999999997</v>
      </c>
      <c r="B5737">
        <v>1.4512692307692301</v>
      </c>
      <c r="C5737" s="21">
        <f t="shared" si="181"/>
        <v>9.9999999999988987E-5</v>
      </c>
      <c r="D5737" s="21">
        <f t="shared" si="182"/>
        <v>1.4512692307690702E-4</v>
      </c>
    </row>
    <row r="5738" spans="1:4">
      <c r="A5738">
        <v>0.57089999999999996</v>
      </c>
      <c r="B5738">
        <v>1.4512115384615401</v>
      </c>
      <c r="C5738" s="21">
        <f t="shared" si="181"/>
        <v>9.9999999999988987E-5</v>
      </c>
      <c r="D5738" s="21">
        <f t="shared" si="182"/>
        <v>1.4512115384613801E-4</v>
      </c>
    </row>
    <row r="5739" spans="1:4">
      <c r="A5739">
        <v>0.57099999999999995</v>
      </c>
      <c r="B5739">
        <v>1.45115384615385</v>
      </c>
      <c r="C5739" s="21">
        <f t="shared" si="181"/>
        <v>9.9999999999988987E-5</v>
      </c>
      <c r="D5739" s="21">
        <f t="shared" si="182"/>
        <v>1.4511538461536901E-4</v>
      </c>
    </row>
    <row r="5740" spans="1:4">
      <c r="A5740">
        <v>0.57110000000000005</v>
      </c>
      <c r="B5740">
        <v>1.45109615384615</v>
      </c>
      <c r="C5740" s="21">
        <f t="shared" si="181"/>
        <v>1.0000000000010001E-4</v>
      </c>
      <c r="D5740" s="21">
        <f t="shared" si="182"/>
        <v>1.4510961538476011E-4</v>
      </c>
    </row>
    <row r="5741" spans="1:4">
      <c r="A5741">
        <v>0.57120000000000004</v>
      </c>
      <c r="B5741">
        <v>1.4510384615384599</v>
      </c>
      <c r="C5741" s="21">
        <f t="shared" si="181"/>
        <v>9.9999999999988987E-5</v>
      </c>
      <c r="D5741" s="21">
        <f t="shared" si="182"/>
        <v>1.4510384615383002E-4</v>
      </c>
    </row>
    <row r="5742" spans="1:4">
      <c r="A5742">
        <v>0.57130000000000003</v>
      </c>
      <c r="B5742">
        <v>1.4509807692307699</v>
      </c>
      <c r="C5742" s="21">
        <f t="shared" si="181"/>
        <v>9.9999999999988987E-5</v>
      </c>
      <c r="D5742" s="21">
        <f t="shared" si="182"/>
        <v>1.4509807692306102E-4</v>
      </c>
    </row>
    <row r="5743" spans="1:4">
      <c r="A5743">
        <v>0.57140000000000002</v>
      </c>
      <c r="B5743">
        <v>1.4509230769230801</v>
      </c>
      <c r="C5743" s="21">
        <f t="shared" si="181"/>
        <v>9.9999999999988987E-5</v>
      </c>
      <c r="D5743" s="21">
        <f t="shared" si="182"/>
        <v>1.4509230769229204E-4</v>
      </c>
    </row>
    <row r="5744" spans="1:4">
      <c r="A5744">
        <v>0.57150000000000001</v>
      </c>
      <c r="B5744">
        <v>1.4508653846153801</v>
      </c>
      <c r="C5744" s="21">
        <f t="shared" si="181"/>
        <v>9.9999999999988987E-5</v>
      </c>
      <c r="D5744" s="21">
        <f t="shared" si="182"/>
        <v>1.4508653846152203E-4</v>
      </c>
    </row>
    <row r="5745" spans="1:4">
      <c r="A5745">
        <v>0.5716</v>
      </c>
      <c r="B5745">
        <v>1.45080769230769</v>
      </c>
      <c r="C5745" s="21">
        <f t="shared" si="181"/>
        <v>9.9999999999988987E-5</v>
      </c>
      <c r="D5745" s="21">
        <f t="shared" si="182"/>
        <v>1.4508076923075303E-4</v>
      </c>
    </row>
    <row r="5746" spans="1:4">
      <c r="A5746">
        <v>0.57169999999999999</v>
      </c>
      <c r="B5746">
        <v>1.45075</v>
      </c>
      <c r="C5746" s="21">
        <f t="shared" si="181"/>
        <v>9.9999999999988987E-5</v>
      </c>
      <c r="D5746" s="21">
        <f t="shared" si="182"/>
        <v>1.4507499999998402E-4</v>
      </c>
    </row>
    <row r="5747" spans="1:4">
      <c r="A5747">
        <v>0.57179999999999997</v>
      </c>
      <c r="B5747">
        <v>1.4506923076923099</v>
      </c>
      <c r="C5747" s="21">
        <f t="shared" si="181"/>
        <v>9.9999999999988987E-5</v>
      </c>
      <c r="D5747" s="21">
        <f t="shared" si="182"/>
        <v>1.4506923076921502E-4</v>
      </c>
    </row>
    <row r="5748" spans="1:4">
      <c r="A5748">
        <v>0.57189999999999996</v>
      </c>
      <c r="B5748">
        <v>1.4506346153846199</v>
      </c>
      <c r="C5748" s="21">
        <f t="shared" si="181"/>
        <v>9.9999999999988987E-5</v>
      </c>
      <c r="D5748" s="21">
        <f t="shared" si="182"/>
        <v>1.4506346153844601E-4</v>
      </c>
    </row>
    <row r="5749" spans="1:4">
      <c r="A5749">
        <v>0.57199999999999995</v>
      </c>
      <c r="B5749">
        <v>1.4505769230769201</v>
      </c>
      <c r="C5749" s="21">
        <f t="shared" si="181"/>
        <v>9.9999999999988987E-5</v>
      </c>
      <c r="D5749" s="21">
        <f t="shared" si="182"/>
        <v>1.4505769230767603E-4</v>
      </c>
    </row>
    <row r="5750" spans="1:4">
      <c r="A5750">
        <v>0.57210000000000005</v>
      </c>
      <c r="B5750">
        <v>1.4505192307692301</v>
      </c>
      <c r="C5750" s="21">
        <f t="shared" si="181"/>
        <v>1.0000000000010001E-4</v>
      </c>
      <c r="D5750" s="21">
        <f t="shared" si="182"/>
        <v>1.4505192307706806E-4</v>
      </c>
    </row>
    <row r="5751" spans="1:4">
      <c r="A5751">
        <v>0.57220000000000004</v>
      </c>
      <c r="B5751">
        <v>1.45046153846154</v>
      </c>
      <c r="C5751" s="21">
        <f t="shared" si="181"/>
        <v>9.9999999999988987E-5</v>
      </c>
      <c r="D5751" s="21">
        <f t="shared" si="182"/>
        <v>1.4504615384613803E-4</v>
      </c>
    </row>
    <row r="5752" spans="1:4">
      <c r="A5752">
        <v>0.57230000000000003</v>
      </c>
      <c r="B5752">
        <v>1.45040384615385</v>
      </c>
      <c r="C5752" s="21">
        <f t="shared" si="181"/>
        <v>9.9999999999988987E-5</v>
      </c>
      <c r="D5752" s="21">
        <f t="shared" si="182"/>
        <v>1.4504038461536902E-4</v>
      </c>
    </row>
    <row r="5753" spans="1:4">
      <c r="A5753">
        <v>0.57240000000000002</v>
      </c>
      <c r="B5753">
        <v>1.45034615384615</v>
      </c>
      <c r="C5753" s="21">
        <f t="shared" si="181"/>
        <v>9.9999999999988987E-5</v>
      </c>
      <c r="D5753" s="21">
        <f t="shared" si="182"/>
        <v>1.4503461538459901E-4</v>
      </c>
    </row>
    <row r="5754" spans="1:4">
      <c r="A5754">
        <v>0.57250000000000001</v>
      </c>
      <c r="B5754">
        <v>1.4502884615384599</v>
      </c>
      <c r="C5754" s="21">
        <f t="shared" si="181"/>
        <v>9.9999999999988987E-5</v>
      </c>
      <c r="D5754" s="21">
        <f t="shared" si="182"/>
        <v>1.4502884615383001E-4</v>
      </c>
    </row>
    <row r="5755" spans="1:4">
      <c r="A5755">
        <v>0.5726</v>
      </c>
      <c r="B5755">
        <v>1.4502307692307701</v>
      </c>
      <c r="C5755" s="21">
        <f t="shared" si="181"/>
        <v>9.9999999999988987E-5</v>
      </c>
      <c r="D5755" s="21">
        <f t="shared" si="182"/>
        <v>1.4502307692306103E-4</v>
      </c>
    </row>
    <row r="5756" spans="1:4">
      <c r="A5756">
        <v>0.57269999999999999</v>
      </c>
      <c r="B5756">
        <v>1.4501730769230801</v>
      </c>
      <c r="C5756" s="21">
        <f t="shared" si="181"/>
        <v>9.9999999999988987E-5</v>
      </c>
      <c r="D5756" s="21">
        <f t="shared" si="182"/>
        <v>1.4501730769229203E-4</v>
      </c>
    </row>
    <row r="5757" spans="1:4">
      <c r="A5757">
        <v>0.57279999999999998</v>
      </c>
      <c r="B5757">
        <v>1.45011538461538</v>
      </c>
      <c r="C5757" s="21">
        <f t="shared" si="181"/>
        <v>9.9999999999988987E-5</v>
      </c>
      <c r="D5757" s="21">
        <f t="shared" si="182"/>
        <v>1.4501153846152205E-4</v>
      </c>
    </row>
    <row r="5758" spans="1:4">
      <c r="A5758">
        <v>0.57289999999999996</v>
      </c>
      <c r="B5758">
        <v>1.45005769230769</v>
      </c>
      <c r="C5758" s="21">
        <f t="shared" si="181"/>
        <v>9.9999999999988987E-5</v>
      </c>
      <c r="D5758" s="21">
        <f t="shared" si="182"/>
        <v>1.4500576923075304E-4</v>
      </c>
    </row>
    <row r="5759" spans="1:4">
      <c r="A5759">
        <v>0.57299999999999995</v>
      </c>
      <c r="B5759">
        <v>1.45</v>
      </c>
      <c r="C5759" s="21">
        <f t="shared" si="181"/>
        <v>9.9999999999988987E-5</v>
      </c>
      <c r="D5759" s="21">
        <f t="shared" si="182"/>
        <v>1.4499999999998404E-4</v>
      </c>
    </row>
    <row r="5760" spans="1:4">
      <c r="A5760">
        <v>0.57310000000000005</v>
      </c>
      <c r="B5760">
        <v>1.4498709677419399</v>
      </c>
      <c r="C5760" s="21">
        <f t="shared" si="181"/>
        <v>1.0000000000010001E-4</v>
      </c>
      <c r="D5760" s="21">
        <f t="shared" si="182"/>
        <v>1.4498709677433899E-4</v>
      </c>
    </row>
    <row r="5761" spans="1:4">
      <c r="A5761">
        <v>0.57320000000000004</v>
      </c>
      <c r="B5761">
        <v>1.4497419354838701</v>
      </c>
      <c r="C5761" s="21">
        <f t="shared" si="181"/>
        <v>9.9999999999988987E-5</v>
      </c>
      <c r="D5761" s="21">
        <f t="shared" si="182"/>
        <v>1.4497419354837104E-4</v>
      </c>
    </row>
    <row r="5762" spans="1:4">
      <c r="A5762">
        <v>0.57330000000000003</v>
      </c>
      <c r="B5762">
        <v>1.44961290322581</v>
      </c>
      <c r="C5762" s="21">
        <f t="shared" si="181"/>
        <v>9.9999999999988987E-5</v>
      </c>
      <c r="D5762" s="21">
        <f t="shared" si="182"/>
        <v>1.4496129032256504E-4</v>
      </c>
    </row>
    <row r="5763" spans="1:4">
      <c r="A5763">
        <v>0.57340000000000002</v>
      </c>
      <c r="B5763">
        <v>1.44948387096774</v>
      </c>
      <c r="C5763" s="21">
        <f t="shared" si="181"/>
        <v>9.9999999999988987E-5</v>
      </c>
      <c r="D5763" s="21">
        <f t="shared" si="182"/>
        <v>1.4494838709675804E-4</v>
      </c>
    </row>
    <row r="5764" spans="1:4">
      <c r="A5764">
        <v>0.57350000000000001</v>
      </c>
      <c r="B5764">
        <v>1.44935483870968</v>
      </c>
      <c r="C5764" s="21">
        <f t="shared" si="181"/>
        <v>9.9999999999988987E-5</v>
      </c>
      <c r="D5764" s="21">
        <f t="shared" si="182"/>
        <v>1.4493548387095202E-4</v>
      </c>
    </row>
    <row r="5765" spans="1:4">
      <c r="A5765">
        <v>0.5736</v>
      </c>
      <c r="B5765">
        <v>1.4492258064516099</v>
      </c>
      <c r="C5765" s="21">
        <f t="shared" si="181"/>
        <v>9.9999999999988987E-5</v>
      </c>
      <c r="D5765" s="21">
        <f t="shared" si="182"/>
        <v>1.4492258064514502E-4</v>
      </c>
    </row>
    <row r="5766" spans="1:4">
      <c r="A5766">
        <v>0.57369999999999999</v>
      </c>
      <c r="B5766">
        <v>1.4490967741935501</v>
      </c>
      <c r="C5766" s="21">
        <f t="shared" si="181"/>
        <v>9.9999999999988987E-5</v>
      </c>
      <c r="D5766" s="21">
        <f t="shared" si="182"/>
        <v>1.4490967741933905E-4</v>
      </c>
    </row>
    <row r="5767" spans="1:4">
      <c r="A5767">
        <v>0.57379999999999998</v>
      </c>
      <c r="B5767">
        <v>1.4489677419354801</v>
      </c>
      <c r="C5767" s="21">
        <f t="shared" si="181"/>
        <v>9.9999999999988987E-5</v>
      </c>
      <c r="D5767" s="21">
        <f t="shared" si="182"/>
        <v>1.4489677419353205E-4</v>
      </c>
    </row>
    <row r="5768" spans="1:4">
      <c r="A5768">
        <v>0.57389999999999997</v>
      </c>
      <c r="B5768">
        <v>1.44883870967742</v>
      </c>
      <c r="C5768" s="21">
        <f t="shared" si="181"/>
        <v>9.9999999999988987E-5</v>
      </c>
      <c r="D5768" s="21">
        <f t="shared" si="182"/>
        <v>1.4488387096772606E-4</v>
      </c>
    </row>
    <row r="5769" spans="1:4">
      <c r="A5769">
        <v>0.57399999999999995</v>
      </c>
      <c r="B5769">
        <v>1.44870967741935</v>
      </c>
      <c r="C5769" s="21">
        <f t="shared" si="181"/>
        <v>9.9999999999988987E-5</v>
      </c>
      <c r="D5769" s="21">
        <f t="shared" si="182"/>
        <v>1.4487096774191903E-4</v>
      </c>
    </row>
    <row r="5770" spans="1:4">
      <c r="A5770">
        <v>0.57410000000000005</v>
      </c>
      <c r="B5770">
        <v>1.4485806451612899</v>
      </c>
      <c r="C5770" s="21">
        <f t="shared" si="181"/>
        <v>1.0000000000010001E-4</v>
      </c>
      <c r="D5770" s="21">
        <f t="shared" si="182"/>
        <v>1.4485806451627388E-4</v>
      </c>
    </row>
    <row r="5771" spans="1:4">
      <c r="A5771">
        <v>0.57420000000000004</v>
      </c>
      <c r="B5771">
        <v>1.4484516129032301</v>
      </c>
      <c r="C5771" s="21">
        <f t="shared" si="181"/>
        <v>9.9999999999988987E-5</v>
      </c>
      <c r="D5771" s="21">
        <f t="shared" si="182"/>
        <v>1.4484516129030706E-4</v>
      </c>
    </row>
    <row r="5772" spans="1:4">
      <c r="A5772">
        <v>0.57430000000000003</v>
      </c>
      <c r="B5772">
        <v>1.4483225806451601</v>
      </c>
      <c r="C5772" s="21">
        <f t="shared" si="181"/>
        <v>9.9999999999988987E-5</v>
      </c>
      <c r="D5772" s="21">
        <f t="shared" si="182"/>
        <v>1.4483225806450007E-4</v>
      </c>
    </row>
    <row r="5773" spans="1:4">
      <c r="A5773">
        <v>0.57440000000000002</v>
      </c>
      <c r="B5773">
        <v>1.4481935483871</v>
      </c>
      <c r="C5773" s="21">
        <f t="shared" si="181"/>
        <v>9.9999999999988987E-5</v>
      </c>
      <c r="D5773" s="21">
        <f t="shared" si="182"/>
        <v>1.4481935483869404E-4</v>
      </c>
    </row>
    <row r="5774" spans="1:4">
      <c r="A5774">
        <v>0.57450000000000001</v>
      </c>
      <c r="B5774">
        <v>1.44806451612903</v>
      </c>
      <c r="C5774" s="21">
        <f t="shared" si="181"/>
        <v>9.9999999999988987E-5</v>
      </c>
      <c r="D5774" s="21">
        <f t="shared" si="182"/>
        <v>1.4480645161288704E-4</v>
      </c>
    </row>
    <row r="5775" spans="1:4">
      <c r="A5775">
        <v>0.5746</v>
      </c>
      <c r="B5775">
        <v>1.4479354838709699</v>
      </c>
      <c r="C5775" s="21">
        <f t="shared" si="181"/>
        <v>9.9999999999988987E-5</v>
      </c>
      <c r="D5775" s="21">
        <f t="shared" si="182"/>
        <v>1.4479354838708105E-4</v>
      </c>
    </row>
    <row r="5776" spans="1:4">
      <c r="A5776">
        <v>0.57469999999999999</v>
      </c>
      <c r="B5776">
        <v>1.4478064516128999</v>
      </c>
      <c r="C5776" s="21">
        <f t="shared" si="181"/>
        <v>9.9999999999988987E-5</v>
      </c>
      <c r="D5776" s="21">
        <f t="shared" si="182"/>
        <v>1.4478064516127405E-4</v>
      </c>
    </row>
    <row r="5777" spans="1:4">
      <c r="A5777">
        <v>0.57479999999999998</v>
      </c>
      <c r="B5777">
        <v>1.4476774193548401</v>
      </c>
      <c r="C5777" s="21">
        <f t="shared" si="181"/>
        <v>9.9999999999988987E-5</v>
      </c>
      <c r="D5777" s="21">
        <f t="shared" si="182"/>
        <v>1.4476774193546805E-4</v>
      </c>
    </row>
    <row r="5778" spans="1:4">
      <c r="A5778">
        <v>0.57489999999999997</v>
      </c>
      <c r="B5778">
        <v>1.44754838709677</v>
      </c>
      <c r="C5778" s="21">
        <f t="shared" si="181"/>
        <v>9.9999999999988987E-5</v>
      </c>
      <c r="D5778" s="21">
        <f t="shared" si="182"/>
        <v>1.4475483870966105E-4</v>
      </c>
    </row>
    <row r="5779" spans="1:4">
      <c r="A5779">
        <v>0.57499999999999996</v>
      </c>
      <c r="B5779">
        <v>1.44741935483871</v>
      </c>
      <c r="C5779" s="21">
        <f t="shared" si="181"/>
        <v>9.9999999999988987E-5</v>
      </c>
      <c r="D5779" s="21">
        <f t="shared" si="182"/>
        <v>1.4474193548385506E-4</v>
      </c>
    </row>
    <row r="5780" spans="1:4">
      <c r="A5780">
        <v>0.57509999999999994</v>
      </c>
      <c r="B5780">
        <v>1.4472903225806499</v>
      </c>
      <c r="C5780" s="21">
        <f t="shared" si="181"/>
        <v>9.9999999999988987E-5</v>
      </c>
      <c r="D5780" s="21">
        <f t="shared" si="182"/>
        <v>1.4472903225804906E-4</v>
      </c>
    </row>
    <row r="5781" spans="1:4">
      <c r="A5781">
        <v>0.57520000000000004</v>
      </c>
      <c r="B5781">
        <v>1.4471612903225799</v>
      </c>
      <c r="C5781" s="21">
        <f t="shared" si="181"/>
        <v>1.0000000000010001E-4</v>
      </c>
      <c r="D5781" s="21">
        <f t="shared" si="182"/>
        <v>1.4471612903240271E-4</v>
      </c>
    </row>
    <row r="5782" spans="1:4">
      <c r="A5782">
        <v>0.57530000000000003</v>
      </c>
      <c r="B5782">
        <v>1.4470322580645201</v>
      </c>
      <c r="C5782" s="21">
        <f t="shared" si="181"/>
        <v>9.9999999999988987E-5</v>
      </c>
      <c r="D5782" s="21">
        <f t="shared" si="182"/>
        <v>1.4470322580643606E-4</v>
      </c>
    </row>
    <row r="5783" spans="1:4">
      <c r="A5783">
        <v>0.57540000000000002</v>
      </c>
      <c r="B5783">
        <v>1.44690322580645</v>
      </c>
      <c r="C5783" s="21">
        <f t="shared" si="181"/>
        <v>9.9999999999988987E-5</v>
      </c>
      <c r="D5783" s="21">
        <f t="shared" si="182"/>
        <v>1.4469032258062906E-4</v>
      </c>
    </row>
    <row r="5784" spans="1:4">
      <c r="A5784">
        <v>0.57550000000000001</v>
      </c>
      <c r="B5784">
        <v>1.44677419354839</v>
      </c>
      <c r="C5784" s="21">
        <f t="shared" si="181"/>
        <v>9.9999999999988987E-5</v>
      </c>
      <c r="D5784" s="21">
        <f t="shared" si="182"/>
        <v>1.4467741935482307E-4</v>
      </c>
    </row>
    <row r="5785" spans="1:4">
      <c r="A5785">
        <v>0.5756</v>
      </c>
      <c r="B5785">
        <v>1.4466451612903199</v>
      </c>
      <c r="C5785" s="21">
        <f t="shared" si="181"/>
        <v>9.9999999999988987E-5</v>
      </c>
      <c r="D5785" s="21">
        <f t="shared" si="182"/>
        <v>1.4466451612901607E-4</v>
      </c>
    </row>
    <row r="5786" spans="1:4">
      <c r="A5786">
        <v>0.57569999999999999</v>
      </c>
      <c r="B5786">
        <v>1.4465161290322599</v>
      </c>
      <c r="C5786" s="21">
        <f t="shared" si="181"/>
        <v>9.9999999999988987E-5</v>
      </c>
      <c r="D5786" s="21">
        <f t="shared" si="182"/>
        <v>1.4465161290321007E-4</v>
      </c>
    </row>
    <row r="5787" spans="1:4">
      <c r="A5787">
        <v>0.57579999999999998</v>
      </c>
      <c r="B5787">
        <v>1.4463870967741901</v>
      </c>
      <c r="C5787" s="21">
        <f t="shared" si="181"/>
        <v>9.9999999999988987E-5</v>
      </c>
      <c r="D5787" s="21">
        <f t="shared" si="182"/>
        <v>1.4463870967740307E-4</v>
      </c>
    </row>
    <row r="5788" spans="1:4">
      <c r="A5788">
        <v>0.57589999999999997</v>
      </c>
      <c r="B5788">
        <v>1.44625806451613</v>
      </c>
      <c r="C5788" s="21">
        <f t="shared" si="181"/>
        <v>9.9999999999988987E-5</v>
      </c>
      <c r="D5788" s="21">
        <f t="shared" si="182"/>
        <v>1.4462580645159708E-4</v>
      </c>
    </row>
    <row r="5789" spans="1:4">
      <c r="A5789">
        <v>0.57599999999999996</v>
      </c>
      <c r="B5789">
        <v>1.44612903225806</v>
      </c>
      <c r="C5789" s="21">
        <f t="shared" si="181"/>
        <v>9.9999999999988987E-5</v>
      </c>
      <c r="D5789" s="21">
        <f t="shared" si="182"/>
        <v>1.4461290322579008E-4</v>
      </c>
    </row>
    <row r="5790" spans="1:4">
      <c r="A5790">
        <v>0.57609999999999995</v>
      </c>
      <c r="B5790">
        <v>1.446</v>
      </c>
      <c r="C5790" s="21">
        <f t="shared" si="181"/>
        <v>9.9999999999988987E-5</v>
      </c>
      <c r="D5790" s="21">
        <f t="shared" si="182"/>
        <v>1.4459999999998408E-4</v>
      </c>
    </row>
    <row r="5791" spans="1:4">
      <c r="A5791">
        <v>0.57620000000000005</v>
      </c>
      <c r="B5791">
        <v>1.4458709677419399</v>
      </c>
      <c r="C5791" s="21">
        <f t="shared" ref="C5791:C5854" si="183">A5791-A5790</f>
        <v>1.0000000000010001E-4</v>
      </c>
      <c r="D5791" s="21">
        <f t="shared" ref="D5791:D5854" si="184">B5791*C5791</f>
        <v>1.445870967743386E-4</v>
      </c>
    </row>
    <row r="5792" spans="1:4">
      <c r="A5792">
        <v>0.57630000000000003</v>
      </c>
      <c r="B5792">
        <v>1.4457419354838701</v>
      </c>
      <c r="C5792" s="21">
        <f t="shared" si="183"/>
        <v>9.9999999999988987E-5</v>
      </c>
      <c r="D5792" s="21">
        <f t="shared" si="184"/>
        <v>1.4457419354837108E-4</v>
      </c>
    </row>
    <row r="5793" spans="1:4">
      <c r="A5793">
        <v>0.57640000000000002</v>
      </c>
      <c r="B5793">
        <v>1.44561290322581</v>
      </c>
      <c r="C5793" s="21">
        <f t="shared" si="183"/>
        <v>9.9999999999988987E-5</v>
      </c>
      <c r="D5793" s="21">
        <f t="shared" si="184"/>
        <v>1.4456129032256509E-4</v>
      </c>
    </row>
    <row r="5794" spans="1:4">
      <c r="A5794">
        <v>0.57650000000000001</v>
      </c>
      <c r="B5794">
        <v>1.44548387096774</v>
      </c>
      <c r="C5794" s="21">
        <f t="shared" si="183"/>
        <v>9.9999999999988987E-5</v>
      </c>
      <c r="D5794" s="21">
        <f t="shared" si="184"/>
        <v>1.4454838709675809E-4</v>
      </c>
    </row>
    <row r="5795" spans="1:4">
      <c r="A5795">
        <v>0.5766</v>
      </c>
      <c r="B5795">
        <v>1.44535483870968</v>
      </c>
      <c r="C5795" s="21">
        <f t="shared" si="183"/>
        <v>9.9999999999988987E-5</v>
      </c>
      <c r="D5795" s="21">
        <f t="shared" si="184"/>
        <v>1.4453548387095207E-4</v>
      </c>
    </row>
    <row r="5796" spans="1:4">
      <c r="A5796">
        <v>0.57669999999999999</v>
      </c>
      <c r="B5796">
        <v>1.4452258064516099</v>
      </c>
      <c r="C5796" s="21">
        <f t="shared" si="183"/>
        <v>9.9999999999988987E-5</v>
      </c>
      <c r="D5796" s="21">
        <f t="shared" si="184"/>
        <v>1.4452258064514507E-4</v>
      </c>
    </row>
    <row r="5797" spans="1:4">
      <c r="A5797">
        <v>0.57679999999999998</v>
      </c>
      <c r="B5797">
        <v>1.4450967741935501</v>
      </c>
      <c r="C5797" s="21">
        <f t="shared" si="183"/>
        <v>9.9999999999988987E-5</v>
      </c>
      <c r="D5797" s="21">
        <f t="shared" si="184"/>
        <v>1.445096774193391E-4</v>
      </c>
    </row>
    <row r="5798" spans="1:4">
      <c r="A5798">
        <v>0.57689999999999997</v>
      </c>
      <c r="B5798">
        <v>1.4449677419354801</v>
      </c>
      <c r="C5798" s="21">
        <f t="shared" si="183"/>
        <v>9.9999999999988987E-5</v>
      </c>
      <c r="D5798" s="21">
        <f t="shared" si="184"/>
        <v>1.444967741935321E-4</v>
      </c>
    </row>
    <row r="5799" spans="1:4">
      <c r="A5799">
        <v>0.57699999999999996</v>
      </c>
      <c r="B5799">
        <v>1.44483870967742</v>
      </c>
      <c r="C5799" s="21">
        <f t="shared" si="183"/>
        <v>9.9999999999988987E-5</v>
      </c>
      <c r="D5799" s="21">
        <f t="shared" si="184"/>
        <v>1.444838709677261E-4</v>
      </c>
    </row>
    <row r="5800" spans="1:4">
      <c r="A5800">
        <v>0.57709999999999995</v>
      </c>
      <c r="B5800">
        <v>1.44470967741935</v>
      </c>
      <c r="C5800" s="21">
        <f t="shared" si="183"/>
        <v>9.9999999999988987E-5</v>
      </c>
      <c r="D5800" s="21">
        <f t="shared" si="184"/>
        <v>1.4447096774191908E-4</v>
      </c>
    </row>
    <row r="5801" spans="1:4">
      <c r="A5801">
        <v>0.57720000000000005</v>
      </c>
      <c r="B5801">
        <v>1.4445806451612899</v>
      </c>
      <c r="C5801" s="21">
        <f t="shared" si="183"/>
        <v>1.0000000000010001E-4</v>
      </c>
      <c r="D5801" s="21">
        <f t="shared" si="184"/>
        <v>1.4445806451627346E-4</v>
      </c>
    </row>
    <row r="5802" spans="1:4">
      <c r="A5802">
        <v>0.57730000000000004</v>
      </c>
      <c r="B5802">
        <v>1.4444516129032301</v>
      </c>
      <c r="C5802" s="21">
        <f t="shared" si="183"/>
        <v>9.9999999999988987E-5</v>
      </c>
      <c r="D5802" s="21">
        <f t="shared" si="184"/>
        <v>1.4444516129030711E-4</v>
      </c>
    </row>
    <row r="5803" spans="1:4">
      <c r="A5803">
        <v>0.57740000000000002</v>
      </c>
      <c r="B5803">
        <v>1.4443225806451601</v>
      </c>
      <c r="C5803" s="21">
        <f t="shared" si="183"/>
        <v>9.9999999999988987E-5</v>
      </c>
      <c r="D5803" s="21">
        <f t="shared" si="184"/>
        <v>1.4443225806450011E-4</v>
      </c>
    </row>
    <row r="5804" spans="1:4">
      <c r="A5804">
        <v>0.57750000000000001</v>
      </c>
      <c r="B5804">
        <v>1.4441935483871</v>
      </c>
      <c r="C5804" s="21">
        <f t="shared" si="183"/>
        <v>9.9999999999988987E-5</v>
      </c>
      <c r="D5804" s="21">
        <f t="shared" si="184"/>
        <v>1.4441935483869409E-4</v>
      </c>
    </row>
    <row r="5805" spans="1:4">
      <c r="A5805">
        <v>0.5776</v>
      </c>
      <c r="B5805">
        <v>1.44406451612903</v>
      </c>
      <c r="C5805" s="21">
        <f t="shared" si="183"/>
        <v>9.9999999999988987E-5</v>
      </c>
      <c r="D5805" s="21">
        <f t="shared" si="184"/>
        <v>1.4440645161288709E-4</v>
      </c>
    </row>
    <row r="5806" spans="1:4">
      <c r="A5806">
        <v>0.57769999999999999</v>
      </c>
      <c r="B5806">
        <v>1.4439354838709699</v>
      </c>
      <c r="C5806" s="21">
        <f t="shared" si="183"/>
        <v>9.9999999999988987E-5</v>
      </c>
      <c r="D5806" s="21">
        <f t="shared" si="184"/>
        <v>1.4439354838708109E-4</v>
      </c>
    </row>
    <row r="5807" spans="1:4">
      <c r="A5807">
        <v>0.57779999999999998</v>
      </c>
      <c r="B5807">
        <v>1.4438064516129001</v>
      </c>
      <c r="C5807" s="21">
        <f t="shared" si="183"/>
        <v>9.9999999999988987E-5</v>
      </c>
      <c r="D5807" s="21">
        <f t="shared" si="184"/>
        <v>1.4438064516127412E-4</v>
      </c>
    </row>
    <row r="5808" spans="1:4">
      <c r="A5808">
        <v>0.57789999999999997</v>
      </c>
      <c r="B5808">
        <v>1.4436774193548401</v>
      </c>
      <c r="C5808" s="21">
        <f t="shared" si="183"/>
        <v>9.9999999999988987E-5</v>
      </c>
      <c r="D5808" s="21">
        <f t="shared" si="184"/>
        <v>1.443677419354681E-4</v>
      </c>
    </row>
    <row r="5809" spans="1:4">
      <c r="A5809">
        <v>0.57799999999999996</v>
      </c>
      <c r="B5809">
        <v>1.44354838709677</v>
      </c>
      <c r="C5809" s="21">
        <f t="shared" si="183"/>
        <v>9.9999999999988987E-5</v>
      </c>
      <c r="D5809" s="21">
        <f t="shared" si="184"/>
        <v>1.443548387096611E-4</v>
      </c>
    </row>
    <row r="5810" spans="1:4">
      <c r="A5810">
        <v>0.57809999999999995</v>
      </c>
      <c r="B5810">
        <v>1.44341935483871</v>
      </c>
      <c r="C5810" s="21">
        <f t="shared" si="183"/>
        <v>9.9999999999988987E-5</v>
      </c>
      <c r="D5810" s="21">
        <f t="shared" si="184"/>
        <v>1.443419354838551E-4</v>
      </c>
    </row>
    <row r="5811" spans="1:4">
      <c r="A5811">
        <v>0.57820000000000005</v>
      </c>
      <c r="B5811">
        <v>1.4432903225806499</v>
      </c>
      <c r="C5811" s="21">
        <f t="shared" si="183"/>
        <v>1.0000000000010001E-4</v>
      </c>
      <c r="D5811" s="21">
        <f t="shared" si="184"/>
        <v>1.4432903225820935E-4</v>
      </c>
    </row>
    <row r="5812" spans="1:4">
      <c r="A5812">
        <v>0.57830000000000004</v>
      </c>
      <c r="B5812">
        <v>1.4431612903225799</v>
      </c>
      <c r="C5812" s="21">
        <f t="shared" si="183"/>
        <v>9.9999999999988987E-5</v>
      </c>
      <c r="D5812" s="21">
        <f t="shared" si="184"/>
        <v>1.443161290322421E-4</v>
      </c>
    </row>
    <row r="5813" spans="1:4">
      <c r="A5813">
        <v>0.57840000000000003</v>
      </c>
      <c r="B5813">
        <v>1.4430322580645201</v>
      </c>
      <c r="C5813" s="21">
        <f t="shared" si="183"/>
        <v>9.9999999999988987E-5</v>
      </c>
      <c r="D5813" s="21">
        <f t="shared" si="184"/>
        <v>1.4430322580643611E-4</v>
      </c>
    </row>
    <row r="5814" spans="1:4">
      <c r="A5814">
        <v>0.57850000000000001</v>
      </c>
      <c r="B5814">
        <v>1.44290322580645</v>
      </c>
      <c r="C5814" s="21">
        <f t="shared" si="183"/>
        <v>9.9999999999988987E-5</v>
      </c>
      <c r="D5814" s="21">
        <f t="shared" si="184"/>
        <v>1.4429032258062911E-4</v>
      </c>
    </row>
    <row r="5815" spans="1:4">
      <c r="A5815">
        <v>0.5786</v>
      </c>
      <c r="B5815">
        <v>1.44277419354839</v>
      </c>
      <c r="C5815" s="21">
        <f t="shared" si="183"/>
        <v>9.9999999999988987E-5</v>
      </c>
      <c r="D5815" s="21">
        <f t="shared" si="184"/>
        <v>1.4427741935482311E-4</v>
      </c>
    </row>
    <row r="5816" spans="1:4">
      <c r="A5816">
        <v>0.57869999999999999</v>
      </c>
      <c r="B5816">
        <v>1.4426451612903199</v>
      </c>
      <c r="C5816" s="21">
        <f t="shared" si="183"/>
        <v>9.9999999999988987E-5</v>
      </c>
      <c r="D5816" s="21">
        <f t="shared" si="184"/>
        <v>1.4426451612901611E-4</v>
      </c>
    </row>
    <row r="5817" spans="1:4">
      <c r="A5817">
        <v>0.57879999999999998</v>
      </c>
      <c r="B5817">
        <v>1.4425161290322599</v>
      </c>
      <c r="C5817" s="21">
        <f t="shared" si="183"/>
        <v>9.9999999999988987E-5</v>
      </c>
      <c r="D5817" s="21">
        <f t="shared" si="184"/>
        <v>1.4425161290321009E-4</v>
      </c>
    </row>
    <row r="5818" spans="1:4">
      <c r="A5818">
        <v>0.57889999999999997</v>
      </c>
      <c r="B5818">
        <v>1.4423870967741901</v>
      </c>
      <c r="C5818" s="21">
        <f t="shared" si="183"/>
        <v>9.9999999999988987E-5</v>
      </c>
      <c r="D5818" s="21">
        <f t="shared" si="184"/>
        <v>1.4423870967740312E-4</v>
      </c>
    </row>
    <row r="5819" spans="1:4">
      <c r="A5819">
        <v>0.57899999999999996</v>
      </c>
      <c r="B5819">
        <v>1.44225806451613</v>
      </c>
      <c r="C5819" s="21">
        <f t="shared" si="183"/>
        <v>9.9999999999988987E-5</v>
      </c>
      <c r="D5819" s="21">
        <f t="shared" si="184"/>
        <v>1.4422580645159712E-4</v>
      </c>
    </row>
    <row r="5820" spans="1:4">
      <c r="A5820">
        <v>0.57909999999999995</v>
      </c>
      <c r="B5820">
        <v>1.44212903225806</v>
      </c>
      <c r="C5820" s="21">
        <f t="shared" si="183"/>
        <v>9.9999999999988987E-5</v>
      </c>
      <c r="D5820" s="21">
        <f t="shared" si="184"/>
        <v>1.4421290322579012E-4</v>
      </c>
    </row>
    <row r="5821" spans="1:4">
      <c r="A5821">
        <v>0.57920000000000005</v>
      </c>
      <c r="B5821">
        <v>1.4419999999999999</v>
      </c>
      <c r="C5821" s="21">
        <f t="shared" si="183"/>
        <v>1.0000000000010001E-4</v>
      </c>
      <c r="D5821" s="21">
        <f t="shared" si="184"/>
        <v>1.4420000000014421E-4</v>
      </c>
    </row>
    <row r="5822" spans="1:4">
      <c r="A5822">
        <v>0.57930000000000004</v>
      </c>
      <c r="B5822">
        <v>1.4418709677419399</v>
      </c>
      <c r="C5822" s="21">
        <f t="shared" si="183"/>
        <v>9.9999999999988987E-5</v>
      </c>
      <c r="D5822" s="21">
        <f t="shared" si="184"/>
        <v>1.441870967741781E-4</v>
      </c>
    </row>
    <row r="5823" spans="1:4">
      <c r="A5823">
        <v>0.57940000000000003</v>
      </c>
      <c r="B5823">
        <v>1.4417419354838701</v>
      </c>
      <c r="C5823" s="21">
        <f t="shared" si="183"/>
        <v>9.9999999999988987E-5</v>
      </c>
      <c r="D5823" s="21">
        <f t="shared" si="184"/>
        <v>1.4417419354837113E-4</v>
      </c>
    </row>
    <row r="5824" spans="1:4">
      <c r="A5824">
        <v>0.57950000000000002</v>
      </c>
      <c r="B5824">
        <v>1.44161290322581</v>
      </c>
      <c r="C5824" s="21">
        <f t="shared" si="183"/>
        <v>9.9999999999988987E-5</v>
      </c>
      <c r="D5824" s="21">
        <f t="shared" si="184"/>
        <v>1.4416129032256513E-4</v>
      </c>
    </row>
    <row r="5825" spans="1:4">
      <c r="A5825">
        <v>0.5796</v>
      </c>
      <c r="B5825">
        <v>1.44148387096774</v>
      </c>
      <c r="C5825" s="21">
        <f t="shared" si="183"/>
        <v>9.9999999999988987E-5</v>
      </c>
      <c r="D5825" s="21">
        <f t="shared" si="184"/>
        <v>1.4414838709675813E-4</v>
      </c>
    </row>
    <row r="5826" spans="1:4">
      <c r="A5826">
        <v>0.57969999999999999</v>
      </c>
      <c r="B5826">
        <v>1.44135483870968</v>
      </c>
      <c r="C5826" s="21">
        <f t="shared" si="183"/>
        <v>9.9999999999988987E-5</v>
      </c>
      <c r="D5826" s="21">
        <f t="shared" si="184"/>
        <v>1.4413548387095211E-4</v>
      </c>
    </row>
    <row r="5827" spans="1:4">
      <c r="A5827">
        <v>0.57979999999999998</v>
      </c>
      <c r="B5827">
        <v>1.4412258064516099</v>
      </c>
      <c r="C5827" s="21">
        <f t="shared" si="183"/>
        <v>9.9999999999988987E-5</v>
      </c>
      <c r="D5827" s="21">
        <f t="shared" si="184"/>
        <v>1.4412258064514511E-4</v>
      </c>
    </row>
    <row r="5828" spans="1:4">
      <c r="A5828">
        <v>0.57989999999999997</v>
      </c>
      <c r="B5828">
        <v>1.4410967741935501</v>
      </c>
      <c r="C5828" s="21">
        <f t="shared" si="183"/>
        <v>9.9999999999988987E-5</v>
      </c>
      <c r="D5828" s="21">
        <f t="shared" si="184"/>
        <v>1.4410967741933914E-4</v>
      </c>
    </row>
    <row r="5829" spans="1:4">
      <c r="A5829">
        <v>0.57999999999999996</v>
      </c>
      <c r="B5829">
        <v>1.4409677419354801</v>
      </c>
      <c r="C5829" s="21">
        <f t="shared" si="183"/>
        <v>9.9999999999988987E-5</v>
      </c>
      <c r="D5829" s="21">
        <f t="shared" si="184"/>
        <v>1.4409677419353214E-4</v>
      </c>
    </row>
    <row r="5830" spans="1:4">
      <c r="A5830">
        <v>0.58009999999999995</v>
      </c>
      <c r="B5830">
        <v>1.44083870967742</v>
      </c>
      <c r="C5830" s="21">
        <f t="shared" si="183"/>
        <v>9.9999999999988987E-5</v>
      </c>
      <c r="D5830" s="21">
        <f t="shared" si="184"/>
        <v>1.4408387096772612E-4</v>
      </c>
    </row>
    <row r="5831" spans="1:4">
      <c r="A5831">
        <v>0.58020000000000005</v>
      </c>
      <c r="B5831">
        <v>1.44070967741935</v>
      </c>
      <c r="C5831" s="21">
        <f t="shared" si="183"/>
        <v>1.0000000000010001E-4</v>
      </c>
      <c r="D5831" s="21">
        <f t="shared" si="184"/>
        <v>1.4407096774207909E-4</v>
      </c>
    </row>
    <row r="5832" spans="1:4">
      <c r="A5832">
        <v>0.58030000000000004</v>
      </c>
      <c r="B5832">
        <v>1.4405806451612899</v>
      </c>
      <c r="C5832" s="21">
        <f t="shared" si="183"/>
        <v>9.9999999999988987E-5</v>
      </c>
      <c r="D5832" s="21">
        <f t="shared" si="184"/>
        <v>1.4405806451611312E-4</v>
      </c>
    </row>
    <row r="5833" spans="1:4">
      <c r="A5833">
        <v>0.58040000000000003</v>
      </c>
      <c r="B5833">
        <v>1.4404516129032301</v>
      </c>
      <c r="C5833" s="21">
        <f t="shared" si="183"/>
        <v>9.9999999999988987E-5</v>
      </c>
      <c r="D5833" s="21">
        <f t="shared" si="184"/>
        <v>1.4404516129030715E-4</v>
      </c>
    </row>
    <row r="5834" spans="1:4">
      <c r="A5834">
        <v>0.58050000000000002</v>
      </c>
      <c r="B5834">
        <v>1.4403225806451601</v>
      </c>
      <c r="C5834" s="21">
        <f t="shared" si="183"/>
        <v>9.9999999999988987E-5</v>
      </c>
      <c r="D5834" s="21">
        <f t="shared" si="184"/>
        <v>1.4403225806450015E-4</v>
      </c>
    </row>
    <row r="5835" spans="1:4">
      <c r="A5835">
        <v>0.5806</v>
      </c>
      <c r="B5835">
        <v>1.4401935483871</v>
      </c>
      <c r="C5835" s="21">
        <f t="shared" si="183"/>
        <v>9.9999999999988987E-5</v>
      </c>
      <c r="D5835" s="21">
        <f t="shared" si="184"/>
        <v>1.4401935483869413E-4</v>
      </c>
    </row>
    <row r="5836" spans="1:4">
      <c r="A5836">
        <v>0.58069999999999999</v>
      </c>
      <c r="B5836">
        <v>1.44006451612903</v>
      </c>
      <c r="C5836" s="21">
        <f t="shared" si="183"/>
        <v>9.9999999999988987E-5</v>
      </c>
      <c r="D5836" s="21">
        <f t="shared" si="184"/>
        <v>1.4400645161288713E-4</v>
      </c>
    </row>
    <row r="5837" spans="1:4">
      <c r="A5837">
        <v>0.58079999999999998</v>
      </c>
      <c r="B5837">
        <v>1.4399354838709699</v>
      </c>
      <c r="C5837" s="21">
        <f t="shared" si="183"/>
        <v>9.9999999999988987E-5</v>
      </c>
      <c r="D5837" s="21">
        <f t="shared" si="184"/>
        <v>1.4399354838708114E-4</v>
      </c>
    </row>
    <row r="5838" spans="1:4">
      <c r="A5838">
        <v>0.58089999999999997</v>
      </c>
      <c r="B5838">
        <v>1.4398064516129001</v>
      </c>
      <c r="C5838" s="21">
        <f t="shared" si="183"/>
        <v>9.9999999999988987E-5</v>
      </c>
      <c r="D5838" s="21">
        <f t="shared" si="184"/>
        <v>1.4398064516127416E-4</v>
      </c>
    </row>
    <row r="5839" spans="1:4">
      <c r="A5839">
        <v>0.58099999999999996</v>
      </c>
      <c r="B5839">
        <v>1.4396774193548401</v>
      </c>
      <c r="C5839" s="21">
        <f t="shared" si="183"/>
        <v>9.9999999999988987E-5</v>
      </c>
      <c r="D5839" s="21">
        <f t="shared" si="184"/>
        <v>1.4396774193546814E-4</v>
      </c>
    </row>
    <row r="5840" spans="1:4">
      <c r="A5840">
        <v>0.58109999999999995</v>
      </c>
      <c r="B5840">
        <v>1.43954838709677</v>
      </c>
      <c r="C5840" s="21">
        <f t="shared" si="183"/>
        <v>9.9999999999988987E-5</v>
      </c>
      <c r="D5840" s="21">
        <f t="shared" si="184"/>
        <v>1.4395483870966114E-4</v>
      </c>
    </row>
    <row r="5841" spans="1:4">
      <c r="A5841">
        <v>0.58120000000000005</v>
      </c>
      <c r="B5841">
        <v>1.43941935483871</v>
      </c>
      <c r="C5841" s="21">
        <f t="shared" si="183"/>
        <v>1.0000000000010001E-4</v>
      </c>
      <c r="D5841" s="21">
        <f t="shared" si="184"/>
        <v>1.4394193548401496E-4</v>
      </c>
    </row>
    <row r="5842" spans="1:4">
      <c r="A5842">
        <v>0.58130000000000004</v>
      </c>
      <c r="B5842">
        <v>1.4392903225806499</v>
      </c>
      <c r="C5842" s="21">
        <f t="shared" si="183"/>
        <v>9.9999999999988987E-5</v>
      </c>
      <c r="D5842" s="21">
        <f t="shared" si="184"/>
        <v>1.4392903225804915E-4</v>
      </c>
    </row>
    <row r="5843" spans="1:4">
      <c r="A5843">
        <v>0.58140000000000003</v>
      </c>
      <c r="B5843">
        <v>1.4391612903225799</v>
      </c>
      <c r="C5843" s="21">
        <f t="shared" si="183"/>
        <v>9.9999999999988987E-5</v>
      </c>
      <c r="D5843" s="21">
        <f t="shared" si="184"/>
        <v>1.4391612903224215E-4</v>
      </c>
    </row>
    <row r="5844" spans="1:4">
      <c r="A5844">
        <v>0.58150000000000002</v>
      </c>
      <c r="B5844">
        <v>1.4390322580645201</v>
      </c>
      <c r="C5844" s="21">
        <f t="shared" si="183"/>
        <v>9.9999999999988987E-5</v>
      </c>
      <c r="D5844" s="21">
        <f t="shared" si="184"/>
        <v>1.4390322580643615E-4</v>
      </c>
    </row>
    <row r="5845" spans="1:4">
      <c r="A5845">
        <v>0.58160000000000001</v>
      </c>
      <c r="B5845">
        <v>1.43890322580645</v>
      </c>
      <c r="C5845" s="21">
        <f t="shared" si="183"/>
        <v>9.9999999999988987E-5</v>
      </c>
      <c r="D5845" s="21">
        <f t="shared" si="184"/>
        <v>1.4389032258062915E-4</v>
      </c>
    </row>
    <row r="5846" spans="1:4">
      <c r="A5846">
        <v>0.58169999999999999</v>
      </c>
      <c r="B5846">
        <v>1.43877419354839</v>
      </c>
      <c r="C5846" s="21">
        <f t="shared" si="183"/>
        <v>9.9999999999988987E-5</v>
      </c>
      <c r="D5846" s="21">
        <f t="shared" si="184"/>
        <v>1.4387741935482316E-4</v>
      </c>
    </row>
    <row r="5847" spans="1:4">
      <c r="A5847">
        <v>0.58179999999999998</v>
      </c>
      <c r="B5847">
        <v>1.4386451612903199</v>
      </c>
      <c r="C5847" s="21">
        <f t="shared" si="183"/>
        <v>9.9999999999988987E-5</v>
      </c>
      <c r="D5847" s="21">
        <f t="shared" si="184"/>
        <v>1.4386451612901616E-4</v>
      </c>
    </row>
    <row r="5848" spans="1:4">
      <c r="A5848">
        <v>0.58189999999999997</v>
      </c>
      <c r="B5848">
        <v>1.4385161290322599</v>
      </c>
      <c r="C5848" s="21">
        <f t="shared" si="183"/>
        <v>9.9999999999988987E-5</v>
      </c>
      <c r="D5848" s="21">
        <f t="shared" si="184"/>
        <v>1.4385161290321013E-4</v>
      </c>
    </row>
    <row r="5849" spans="1:4">
      <c r="A5849">
        <v>0.58199999999999996</v>
      </c>
      <c r="B5849">
        <v>1.4383870967741901</v>
      </c>
      <c r="C5849" s="21">
        <f t="shared" si="183"/>
        <v>9.9999999999988987E-5</v>
      </c>
      <c r="D5849" s="21">
        <f t="shared" si="184"/>
        <v>1.4383870967740316E-4</v>
      </c>
    </row>
    <row r="5850" spans="1:4">
      <c r="A5850">
        <v>0.58209999999999995</v>
      </c>
      <c r="B5850">
        <v>1.43825806451613</v>
      </c>
      <c r="C5850" s="21">
        <f t="shared" si="183"/>
        <v>9.9999999999988987E-5</v>
      </c>
      <c r="D5850" s="21">
        <f t="shared" si="184"/>
        <v>1.4382580645159717E-4</v>
      </c>
    </row>
    <row r="5851" spans="1:4">
      <c r="A5851">
        <v>0.58220000000000005</v>
      </c>
      <c r="B5851">
        <v>1.43812903225806</v>
      </c>
      <c r="C5851" s="21">
        <f t="shared" si="183"/>
        <v>1.0000000000010001E-4</v>
      </c>
      <c r="D5851" s="21">
        <f t="shared" si="184"/>
        <v>1.4381290322594981E-4</v>
      </c>
    </row>
    <row r="5852" spans="1:4">
      <c r="A5852">
        <v>0.58230000000000004</v>
      </c>
      <c r="B5852">
        <v>1.4379999999999999</v>
      </c>
      <c r="C5852" s="21">
        <f t="shared" si="183"/>
        <v>9.9999999999988987E-5</v>
      </c>
      <c r="D5852" s="21">
        <f t="shared" si="184"/>
        <v>1.4379999999998417E-4</v>
      </c>
    </row>
    <row r="5853" spans="1:4">
      <c r="A5853">
        <v>0.58240000000000003</v>
      </c>
      <c r="B5853">
        <v>1.4378709677419399</v>
      </c>
      <c r="C5853" s="21">
        <f t="shared" si="183"/>
        <v>9.9999999999988987E-5</v>
      </c>
      <c r="D5853" s="21">
        <f t="shared" si="184"/>
        <v>1.4378709677417815E-4</v>
      </c>
    </row>
    <row r="5854" spans="1:4">
      <c r="A5854">
        <v>0.58250000000000002</v>
      </c>
      <c r="B5854">
        <v>1.4377419354838701</v>
      </c>
      <c r="C5854" s="21">
        <f t="shared" si="183"/>
        <v>9.9999999999988987E-5</v>
      </c>
      <c r="D5854" s="21">
        <f t="shared" si="184"/>
        <v>1.4377419354837117E-4</v>
      </c>
    </row>
    <row r="5855" spans="1:4">
      <c r="A5855">
        <v>0.58260000000000001</v>
      </c>
      <c r="B5855">
        <v>1.43761290322581</v>
      </c>
      <c r="C5855" s="21">
        <f t="shared" ref="C5855:C5918" si="185">A5855-A5854</f>
        <v>9.9999999999988987E-5</v>
      </c>
      <c r="D5855" s="21">
        <f t="shared" ref="D5855:D5918" si="186">B5855*C5855</f>
        <v>1.4376129032256518E-4</v>
      </c>
    </row>
    <row r="5856" spans="1:4">
      <c r="A5856">
        <v>0.5827</v>
      </c>
      <c r="B5856">
        <v>1.43748387096774</v>
      </c>
      <c r="C5856" s="21">
        <f t="shared" si="185"/>
        <v>9.9999999999988987E-5</v>
      </c>
      <c r="D5856" s="21">
        <f t="shared" si="186"/>
        <v>1.4374838709675818E-4</v>
      </c>
    </row>
    <row r="5857" spans="1:4">
      <c r="A5857">
        <v>0.58279999999999998</v>
      </c>
      <c r="B5857">
        <v>1.4373548387096799</v>
      </c>
      <c r="C5857" s="21">
        <f t="shared" si="185"/>
        <v>9.9999999999988987E-5</v>
      </c>
      <c r="D5857" s="21">
        <f t="shared" si="186"/>
        <v>1.4373548387095215E-4</v>
      </c>
    </row>
    <row r="5858" spans="1:4">
      <c r="A5858">
        <v>0.58289999999999997</v>
      </c>
      <c r="B5858">
        <v>1.4372258064516099</v>
      </c>
      <c r="C5858" s="21">
        <f t="shared" si="185"/>
        <v>9.9999999999988987E-5</v>
      </c>
      <c r="D5858" s="21">
        <f t="shared" si="186"/>
        <v>1.4372258064514516E-4</v>
      </c>
    </row>
    <row r="5859" spans="1:4">
      <c r="A5859">
        <v>0.58299999999999996</v>
      </c>
      <c r="B5859">
        <v>1.4370967741935501</v>
      </c>
      <c r="C5859" s="21">
        <f t="shared" si="185"/>
        <v>9.9999999999988987E-5</v>
      </c>
      <c r="D5859" s="21">
        <f t="shared" si="186"/>
        <v>1.4370967741933919E-4</v>
      </c>
    </row>
    <row r="5860" spans="1:4">
      <c r="A5860">
        <v>0.58309999999999995</v>
      </c>
      <c r="B5860">
        <v>1.43696774193548</v>
      </c>
      <c r="C5860" s="21">
        <f t="shared" si="185"/>
        <v>9.9999999999988987E-5</v>
      </c>
      <c r="D5860" s="21">
        <f t="shared" si="186"/>
        <v>1.4369677419353219E-4</v>
      </c>
    </row>
    <row r="5861" spans="1:4">
      <c r="A5861">
        <v>0.58320000000000005</v>
      </c>
      <c r="B5861">
        <v>1.43683870967742</v>
      </c>
      <c r="C5861" s="21">
        <f t="shared" si="185"/>
        <v>1.0000000000010001E-4</v>
      </c>
      <c r="D5861" s="21">
        <f t="shared" si="186"/>
        <v>1.436838709678857E-4</v>
      </c>
    </row>
    <row r="5862" spans="1:4">
      <c r="A5862">
        <v>0.58330000000000004</v>
      </c>
      <c r="B5862">
        <v>1.43670967741935</v>
      </c>
      <c r="C5862" s="21">
        <f t="shared" si="185"/>
        <v>9.9999999999988987E-5</v>
      </c>
      <c r="D5862" s="21">
        <f t="shared" si="186"/>
        <v>1.4367096774191916E-4</v>
      </c>
    </row>
    <row r="5863" spans="1:4">
      <c r="A5863">
        <v>0.58340000000000003</v>
      </c>
      <c r="B5863">
        <v>1.4365806451612899</v>
      </c>
      <c r="C5863" s="21">
        <f t="shared" si="185"/>
        <v>9.9999999999988987E-5</v>
      </c>
      <c r="D5863" s="21">
        <f t="shared" si="186"/>
        <v>1.4365806451611317E-4</v>
      </c>
    </row>
    <row r="5864" spans="1:4">
      <c r="A5864">
        <v>0.58350000000000002</v>
      </c>
      <c r="B5864">
        <v>1.4364516129032301</v>
      </c>
      <c r="C5864" s="21">
        <f t="shared" si="185"/>
        <v>9.9999999999988987E-5</v>
      </c>
      <c r="D5864" s="21">
        <f t="shared" si="186"/>
        <v>1.436451612903072E-4</v>
      </c>
    </row>
    <row r="5865" spans="1:4">
      <c r="A5865">
        <v>0.58360000000000001</v>
      </c>
      <c r="B5865">
        <v>1.4363225806451601</v>
      </c>
      <c r="C5865" s="21">
        <f t="shared" si="185"/>
        <v>9.9999999999988987E-5</v>
      </c>
      <c r="D5865" s="21">
        <f t="shared" si="186"/>
        <v>1.436322580645002E-4</v>
      </c>
    </row>
    <row r="5866" spans="1:4">
      <c r="A5866">
        <v>0.5837</v>
      </c>
      <c r="B5866">
        <v>1.4361935483871</v>
      </c>
      <c r="C5866" s="21">
        <f t="shared" si="185"/>
        <v>9.9999999999988987E-5</v>
      </c>
      <c r="D5866" s="21">
        <f t="shared" si="186"/>
        <v>1.4361935483869418E-4</v>
      </c>
    </row>
    <row r="5867" spans="1:4">
      <c r="A5867">
        <v>0.58379999999999999</v>
      </c>
      <c r="B5867">
        <v>1.43606451612903</v>
      </c>
      <c r="C5867" s="21">
        <f t="shared" si="185"/>
        <v>9.9999999999988987E-5</v>
      </c>
      <c r="D5867" s="21">
        <f t="shared" si="186"/>
        <v>1.4360645161288718E-4</v>
      </c>
    </row>
    <row r="5868" spans="1:4">
      <c r="A5868">
        <v>0.58389999999999997</v>
      </c>
      <c r="B5868">
        <v>1.4359354838709699</v>
      </c>
      <c r="C5868" s="21">
        <f t="shared" si="185"/>
        <v>9.9999999999988987E-5</v>
      </c>
      <c r="D5868" s="21">
        <f t="shared" si="186"/>
        <v>1.4359354838708118E-4</v>
      </c>
    </row>
    <row r="5869" spans="1:4">
      <c r="A5869">
        <v>0.58399999999999996</v>
      </c>
      <c r="B5869">
        <v>1.4358064516129001</v>
      </c>
      <c r="C5869" s="21">
        <f t="shared" si="185"/>
        <v>9.9999999999988987E-5</v>
      </c>
      <c r="D5869" s="21">
        <f t="shared" si="186"/>
        <v>1.4358064516127421E-4</v>
      </c>
    </row>
    <row r="5870" spans="1:4">
      <c r="A5870">
        <v>0.58409999999999995</v>
      </c>
      <c r="B5870">
        <v>1.4356774193548401</v>
      </c>
      <c r="C5870" s="21">
        <f t="shared" si="185"/>
        <v>9.9999999999988987E-5</v>
      </c>
      <c r="D5870" s="21">
        <f t="shared" si="186"/>
        <v>1.4356774193546818E-4</v>
      </c>
    </row>
    <row r="5871" spans="1:4">
      <c r="A5871">
        <v>0.58420000000000005</v>
      </c>
      <c r="B5871">
        <v>1.43554838709677</v>
      </c>
      <c r="C5871" s="21">
        <f t="shared" si="185"/>
        <v>1.0000000000010001E-4</v>
      </c>
      <c r="D5871" s="21">
        <f t="shared" si="186"/>
        <v>1.4355483870982056E-4</v>
      </c>
    </row>
    <row r="5872" spans="1:4">
      <c r="A5872">
        <v>0.58430000000000004</v>
      </c>
      <c r="B5872">
        <v>1.43541935483871</v>
      </c>
      <c r="C5872" s="21">
        <f t="shared" si="185"/>
        <v>9.9999999999988987E-5</v>
      </c>
      <c r="D5872" s="21">
        <f t="shared" si="186"/>
        <v>1.4354193548385519E-4</v>
      </c>
    </row>
    <row r="5873" spans="1:4">
      <c r="A5873">
        <v>0.58440000000000003</v>
      </c>
      <c r="B5873">
        <v>1.4352903225806499</v>
      </c>
      <c r="C5873" s="21">
        <f t="shared" si="185"/>
        <v>9.9999999999988987E-5</v>
      </c>
      <c r="D5873" s="21">
        <f t="shared" si="186"/>
        <v>1.4352903225804919E-4</v>
      </c>
    </row>
    <row r="5874" spans="1:4">
      <c r="A5874">
        <v>0.58450000000000002</v>
      </c>
      <c r="B5874">
        <v>1.4351612903225801</v>
      </c>
      <c r="C5874" s="21">
        <f t="shared" si="185"/>
        <v>9.9999999999988987E-5</v>
      </c>
      <c r="D5874" s="21">
        <f t="shared" si="186"/>
        <v>1.4351612903224219E-4</v>
      </c>
    </row>
    <row r="5875" spans="1:4">
      <c r="A5875">
        <v>0.58460000000000001</v>
      </c>
      <c r="B5875">
        <v>1.4350322580645201</v>
      </c>
      <c r="C5875" s="21">
        <f t="shared" si="185"/>
        <v>9.9999999999988987E-5</v>
      </c>
      <c r="D5875" s="21">
        <f t="shared" si="186"/>
        <v>1.435032258064362E-4</v>
      </c>
    </row>
    <row r="5876" spans="1:4">
      <c r="A5876">
        <v>0.5847</v>
      </c>
      <c r="B5876">
        <v>1.43490322580645</v>
      </c>
      <c r="C5876" s="21">
        <f t="shared" si="185"/>
        <v>9.9999999999988987E-5</v>
      </c>
      <c r="D5876" s="21">
        <f t="shared" si="186"/>
        <v>1.434903225806292E-4</v>
      </c>
    </row>
    <row r="5877" spans="1:4">
      <c r="A5877">
        <v>0.58479999999999999</v>
      </c>
      <c r="B5877">
        <v>1.43477419354839</v>
      </c>
      <c r="C5877" s="21">
        <f t="shared" si="185"/>
        <v>9.9999999999988987E-5</v>
      </c>
      <c r="D5877" s="21">
        <f t="shared" si="186"/>
        <v>1.434774193548232E-4</v>
      </c>
    </row>
    <row r="5878" spans="1:4">
      <c r="A5878">
        <v>0.58489999999999998</v>
      </c>
      <c r="B5878">
        <v>1.4346451612903199</v>
      </c>
      <c r="C5878" s="21">
        <f t="shared" si="185"/>
        <v>9.9999999999988987E-5</v>
      </c>
      <c r="D5878" s="21">
        <f t="shared" si="186"/>
        <v>1.434645161290162E-4</v>
      </c>
    </row>
    <row r="5879" spans="1:4">
      <c r="A5879">
        <v>0.58499999999999996</v>
      </c>
      <c r="B5879">
        <v>1.4345161290322599</v>
      </c>
      <c r="C5879" s="21">
        <f t="shared" si="185"/>
        <v>9.9999999999988987E-5</v>
      </c>
      <c r="D5879" s="21">
        <f t="shared" si="186"/>
        <v>1.4345161290321018E-4</v>
      </c>
    </row>
    <row r="5880" spans="1:4">
      <c r="A5880">
        <v>0.58509999999999995</v>
      </c>
      <c r="B5880">
        <v>1.4343870967741901</v>
      </c>
      <c r="C5880" s="21">
        <f t="shared" si="185"/>
        <v>9.9999999999988987E-5</v>
      </c>
      <c r="D5880" s="21">
        <f t="shared" si="186"/>
        <v>1.4343870967740321E-4</v>
      </c>
    </row>
    <row r="5881" spans="1:4">
      <c r="A5881">
        <v>0.58520000000000005</v>
      </c>
      <c r="B5881">
        <v>1.43425806451613</v>
      </c>
      <c r="C5881" s="21">
        <f t="shared" si="185"/>
        <v>1.0000000000010001E-4</v>
      </c>
      <c r="D5881" s="21">
        <f t="shared" si="186"/>
        <v>1.4342580645175645E-4</v>
      </c>
    </row>
    <row r="5882" spans="1:4">
      <c r="A5882">
        <v>0.58530000000000004</v>
      </c>
      <c r="B5882">
        <v>1.43412903225806</v>
      </c>
      <c r="C5882" s="21">
        <f t="shared" si="185"/>
        <v>9.9999999999988987E-5</v>
      </c>
      <c r="D5882" s="21">
        <f t="shared" si="186"/>
        <v>1.4341290322579021E-4</v>
      </c>
    </row>
    <row r="5883" spans="1:4">
      <c r="A5883">
        <v>0.58540000000000003</v>
      </c>
      <c r="B5883">
        <v>1.4339999999999999</v>
      </c>
      <c r="C5883" s="21">
        <f t="shared" si="185"/>
        <v>9.9999999999988987E-5</v>
      </c>
      <c r="D5883" s="21">
        <f t="shared" si="186"/>
        <v>1.4339999999998421E-4</v>
      </c>
    </row>
    <row r="5884" spans="1:4">
      <c r="A5884">
        <v>0.58550000000000002</v>
      </c>
      <c r="B5884">
        <v>1.4338709677419399</v>
      </c>
      <c r="C5884" s="21">
        <f t="shared" si="185"/>
        <v>9.9999999999988987E-5</v>
      </c>
      <c r="D5884" s="21">
        <f t="shared" si="186"/>
        <v>1.4338709677417819E-4</v>
      </c>
    </row>
    <row r="5885" spans="1:4">
      <c r="A5885">
        <v>0.58560000000000001</v>
      </c>
      <c r="B5885">
        <v>1.4337419354838701</v>
      </c>
      <c r="C5885" s="21">
        <f t="shared" si="185"/>
        <v>9.9999999999988987E-5</v>
      </c>
      <c r="D5885" s="21">
        <f t="shared" si="186"/>
        <v>1.4337419354837122E-4</v>
      </c>
    </row>
    <row r="5886" spans="1:4">
      <c r="A5886">
        <v>0.5857</v>
      </c>
      <c r="B5886">
        <v>1.43361290322581</v>
      </c>
      <c r="C5886" s="21">
        <f t="shared" si="185"/>
        <v>9.9999999999988987E-5</v>
      </c>
      <c r="D5886" s="21">
        <f t="shared" si="186"/>
        <v>1.4336129032256522E-4</v>
      </c>
    </row>
    <row r="5887" spans="1:4">
      <c r="A5887">
        <v>0.58579999999999999</v>
      </c>
      <c r="B5887">
        <v>1.43348387096774</v>
      </c>
      <c r="C5887" s="21">
        <f t="shared" si="185"/>
        <v>9.9999999999988987E-5</v>
      </c>
      <c r="D5887" s="21">
        <f t="shared" si="186"/>
        <v>1.4334838709675822E-4</v>
      </c>
    </row>
    <row r="5888" spans="1:4">
      <c r="A5888">
        <v>0.58589999999999998</v>
      </c>
      <c r="B5888">
        <v>1.4333548387096799</v>
      </c>
      <c r="C5888" s="21">
        <f t="shared" si="185"/>
        <v>9.9999999999988987E-5</v>
      </c>
      <c r="D5888" s="21">
        <f t="shared" si="186"/>
        <v>1.433354838709522E-4</v>
      </c>
    </row>
    <row r="5889" spans="1:4">
      <c r="A5889">
        <v>0.58599999999999997</v>
      </c>
      <c r="B5889">
        <v>1.4332258064516099</v>
      </c>
      <c r="C5889" s="21">
        <f t="shared" si="185"/>
        <v>9.9999999999988987E-5</v>
      </c>
      <c r="D5889" s="21">
        <f t="shared" si="186"/>
        <v>1.433225806451452E-4</v>
      </c>
    </row>
    <row r="5890" spans="1:4">
      <c r="A5890">
        <v>0.58609999999999995</v>
      </c>
      <c r="B5890">
        <v>1.4330967741935501</v>
      </c>
      <c r="C5890" s="21">
        <f t="shared" si="185"/>
        <v>9.9999999999988987E-5</v>
      </c>
      <c r="D5890" s="21">
        <f t="shared" si="186"/>
        <v>1.4330967741933923E-4</v>
      </c>
    </row>
    <row r="5891" spans="1:4">
      <c r="A5891">
        <v>0.58620000000000005</v>
      </c>
      <c r="B5891">
        <v>1.43296774193548</v>
      </c>
      <c r="C5891" s="21">
        <f t="shared" si="185"/>
        <v>1.0000000000010001E-4</v>
      </c>
      <c r="D5891" s="21">
        <f t="shared" si="186"/>
        <v>1.4329677419369131E-4</v>
      </c>
    </row>
    <row r="5892" spans="1:4">
      <c r="A5892">
        <v>0.58630000000000004</v>
      </c>
      <c r="B5892">
        <v>1.43283870967742</v>
      </c>
      <c r="C5892" s="21">
        <f t="shared" si="185"/>
        <v>9.9999999999988987E-5</v>
      </c>
      <c r="D5892" s="21">
        <f t="shared" si="186"/>
        <v>1.4328387096772621E-4</v>
      </c>
    </row>
    <row r="5893" spans="1:4">
      <c r="A5893">
        <v>0.58640000000000003</v>
      </c>
      <c r="B5893">
        <v>1.43270967741935</v>
      </c>
      <c r="C5893" s="21">
        <f t="shared" si="185"/>
        <v>9.9999999999988987E-5</v>
      </c>
      <c r="D5893" s="21">
        <f t="shared" si="186"/>
        <v>1.4327096774191921E-4</v>
      </c>
    </row>
    <row r="5894" spans="1:4">
      <c r="A5894">
        <v>0.58650000000000002</v>
      </c>
      <c r="B5894">
        <v>1.4325806451612899</v>
      </c>
      <c r="C5894" s="21">
        <f t="shared" si="185"/>
        <v>9.9999999999988987E-5</v>
      </c>
      <c r="D5894" s="21">
        <f t="shared" si="186"/>
        <v>1.4325806451611321E-4</v>
      </c>
    </row>
    <row r="5895" spans="1:4">
      <c r="A5895">
        <v>0.58660000000000001</v>
      </c>
      <c r="B5895">
        <v>1.4324516129032301</v>
      </c>
      <c r="C5895" s="21">
        <f t="shared" si="185"/>
        <v>9.9999999999988987E-5</v>
      </c>
      <c r="D5895" s="21">
        <f t="shared" si="186"/>
        <v>1.4324516129030724E-4</v>
      </c>
    </row>
    <row r="5896" spans="1:4">
      <c r="A5896">
        <v>0.5867</v>
      </c>
      <c r="B5896">
        <v>1.43232258064516</v>
      </c>
      <c r="C5896" s="21">
        <f t="shared" si="185"/>
        <v>9.9999999999988987E-5</v>
      </c>
      <c r="D5896" s="21">
        <f t="shared" si="186"/>
        <v>1.4323225806450024E-4</v>
      </c>
    </row>
    <row r="5897" spans="1:4">
      <c r="A5897">
        <v>0.58679999999999999</v>
      </c>
      <c r="B5897">
        <v>1.4321935483871</v>
      </c>
      <c r="C5897" s="21">
        <f t="shared" si="185"/>
        <v>9.9999999999988987E-5</v>
      </c>
      <c r="D5897" s="21">
        <f t="shared" si="186"/>
        <v>1.4321935483869422E-4</v>
      </c>
    </row>
    <row r="5898" spans="1:4">
      <c r="A5898">
        <v>0.58689999999999998</v>
      </c>
      <c r="B5898">
        <v>1.43206451612903</v>
      </c>
      <c r="C5898" s="21">
        <f t="shared" si="185"/>
        <v>9.9999999999988987E-5</v>
      </c>
      <c r="D5898" s="21">
        <f t="shared" si="186"/>
        <v>1.4320645161288722E-4</v>
      </c>
    </row>
    <row r="5899" spans="1:4">
      <c r="A5899">
        <v>0.58699999999999997</v>
      </c>
      <c r="B5899">
        <v>1.4319354838709699</v>
      </c>
      <c r="C5899" s="21">
        <f t="shared" si="185"/>
        <v>9.9999999999988987E-5</v>
      </c>
      <c r="D5899" s="21">
        <f t="shared" si="186"/>
        <v>1.4319354838708122E-4</v>
      </c>
    </row>
    <row r="5900" spans="1:4">
      <c r="A5900">
        <v>0.58709999999999996</v>
      </c>
      <c r="B5900">
        <v>1.4318064516129001</v>
      </c>
      <c r="C5900" s="21">
        <f t="shared" si="185"/>
        <v>9.9999999999988987E-5</v>
      </c>
      <c r="D5900" s="21">
        <f t="shared" si="186"/>
        <v>1.4318064516127425E-4</v>
      </c>
    </row>
    <row r="5901" spans="1:4">
      <c r="A5901">
        <v>0.58720000000000006</v>
      </c>
      <c r="B5901">
        <v>1.4316774193548401</v>
      </c>
      <c r="C5901" s="21">
        <f t="shared" si="185"/>
        <v>1.0000000000010001E-4</v>
      </c>
      <c r="D5901" s="21">
        <f t="shared" si="186"/>
        <v>1.4316774193562717E-4</v>
      </c>
    </row>
    <row r="5902" spans="1:4">
      <c r="A5902">
        <v>0.58730000000000004</v>
      </c>
      <c r="B5902">
        <v>1.43154838709677</v>
      </c>
      <c r="C5902" s="21">
        <f t="shared" si="185"/>
        <v>9.9999999999988987E-5</v>
      </c>
      <c r="D5902" s="21">
        <f t="shared" si="186"/>
        <v>1.4315483870966123E-4</v>
      </c>
    </row>
    <row r="5903" spans="1:4">
      <c r="A5903">
        <v>0.58740000000000003</v>
      </c>
      <c r="B5903">
        <v>1.43141935483871</v>
      </c>
      <c r="C5903" s="21">
        <f t="shared" si="185"/>
        <v>9.9999999999988987E-5</v>
      </c>
      <c r="D5903" s="21">
        <f t="shared" si="186"/>
        <v>1.4314193548385523E-4</v>
      </c>
    </row>
    <row r="5904" spans="1:4">
      <c r="A5904">
        <v>0.58750000000000002</v>
      </c>
      <c r="B5904">
        <v>1.4312903225806499</v>
      </c>
      <c r="C5904" s="21">
        <f t="shared" si="185"/>
        <v>9.9999999999988987E-5</v>
      </c>
      <c r="D5904" s="21">
        <f t="shared" si="186"/>
        <v>1.4312903225804924E-4</v>
      </c>
    </row>
    <row r="5905" spans="1:4">
      <c r="A5905">
        <v>0.58760000000000001</v>
      </c>
      <c r="B5905">
        <v>1.4311612903225801</v>
      </c>
      <c r="C5905" s="21">
        <f t="shared" si="185"/>
        <v>9.9999999999988987E-5</v>
      </c>
      <c r="D5905" s="21">
        <f t="shared" si="186"/>
        <v>1.4311612903224224E-4</v>
      </c>
    </row>
    <row r="5906" spans="1:4">
      <c r="A5906">
        <v>0.5877</v>
      </c>
      <c r="B5906">
        <v>1.4310322580645201</v>
      </c>
      <c r="C5906" s="21">
        <f t="shared" si="185"/>
        <v>9.9999999999988987E-5</v>
      </c>
      <c r="D5906" s="21">
        <f t="shared" si="186"/>
        <v>1.4310322580643624E-4</v>
      </c>
    </row>
    <row r="5907" spans="1:4">
      <c r="A5907">
        <v>0.58779999999999999</v>
      </c>
      <c r="B5907">
        <v>1.43090322580645</v>
      </c>
      <c r="C5907" s="21">
        <f t="shared" si="185"/>
        <v>9.9999999999988987E-5</v>
      </c>
      <c r="D5907" s="21">
        <f t="shared" si="186"/>
        <v>1.4309032258062924E-4</v>
      </c>
    </row>
    <row r="5908" spans="1:4">
      <c r="A5908">
        <v>0.58789999999999998</v>
      </c>
      <c r="B5908">
        <v>1.43077419354839</v>
      </c>
      <c r="C5908" s="21">
        <f t="shared" si="185"/>
        <v>9.9999999999988987E-5</v>
      </c>
      <c r="D5908" s="21">
        <f t="shared" si="186"/>
        <v>1.4307741935482325E-4</v>
      </c>
    </row>
    <row r="5909" spans="1:4">
      <c r="A5909">
        <v>0.58799999999999997</v>
      </c>
      <c r="B5909">
        <v>1.4306451612903199</v>
      </c>
      <c r="C5909" s="21">
        <f t="shared" si="185"/>
        <v>9.9999999999988987E-5</v>
      </c>
      <c r="D5909" s="21">
        <f t="shared" si="186"/>
        <v>1.4306451612901625E-4</v>
      </c>
    </row>
    <row r="5910" spans="1:4">
      <c r="A5910">
        <v>0.58809999999999996</v>
      </c>
      <c r="B5910">
        <v>1.4305161290322601</v>
      </c>
      <c r="C5910" s="21">
        <f t="shared" si="185"/>
        <v>9.9999999999988987E-5</v>
      </c>
      <c r="D5910" s="21">
        <f t="shared" si="186"/>
        <v>1.4305161290321025E-4</v>
      </c>
    </row>
    <row r="5911" spans="1:4">
      <c r="A5911">
        <v>0.58819999999999995</v>
      </c>
      <c r="B5911">
        <v>1.4303870967741901</v>
      </c>
      <c r="C5911" s="21">
        <f t="shared" si="185"/>
        <v>9.9999999999988987E-5</v>
      </c>
      <c r="D5911" s="21">
        <f t="shared" si="186"/>
        <v>1.4303870967740325E-4</v>
      </c>
    </row>
    <row r="5912" spans="1:4">
      <c r="A5912">
        <v>0.58830000000000005</v>
      </c>
      <c r="B5912">
        <v>1.43025806451613</v>
      </c>
      <c r="C5912" s="21">
        <f t="shared" si="185"/>
        <v>1.0000000000010001E-4</v>
      </c>
      <c r="D5912" s="21">
        <f t="shared" si="186"/>
        <v>1.4302580645175604E-4</v>
      </c>
    </row>
    <row r="5913" spans="1:4">
      <c r="A5913">
        <v>0.58840000000000003</v>
      </c>
      <c r="B5913">
        <v>1.43012903225806</v>
      </c>
      <c r="C5913" s="21">
        <f t="shared" si="185"/>
        <v>9.9999999999988987E-5</v>
      </c>
      <c r="D5913" s="21">
        <f t="shared" si="186"/>
        <v>1.4301290322579025E-4</v>
      </c>
    </row>
    <row r="5914" spans="1:4">
      <c r="A5914">
        <v>0.58850000000000002</v>
      </c>
      <c r="B5914">
        <v>1.43</v>
      </c>
      <c r="C5914" s="21">
        <f t="shared" si="185"/>
        <v>9.9999999999988987E-5</v>
      </c>
      <c r="D5914" s="21">
        <f t="shared" si="186"/>
        <v>1.4299999999998423E-4</v>
      </c>
    </row>
    <row r="5915" spans="1:4">
      <c r="A5915">
        <v>0.58860000000000001</v>
      </c>
      <c r="B5915">
        <v>1.4298709677419399</v>
      </c>
      <c r="C5915" s="21">
        <f t="shared" si="185"/>
        <v>9.9999999999988987E-5</v>
      </c>
      <c r="D5915" s="21">
        <f t="shared" si="186"/>
        <v>1.4298709677417823E-4</v>
      </c>
    </row>
    <row r="5916" spans="1:4">
      <c r="A5916">
        <v>0.5887</v>
      </c>
      <c r="B5916">
        <v>1.4297419354838701</v>
      </c>
      <c r="C5916" s="21">
        <f t="shared" si="185"/>
        <v>9.9999999999988987E-5</v>
      </c>
      <c r="D5916" s="21">
        <f t="shared" si="186"/>
        <v>1.4297419354837126E-4</v>
      </c>
    </row>
    <row r="5917" spans="1:4">
      <c r="A5917">
        <v>0.58879999999999999</v>
      </c>
      <c r="B5917">
        <v>1.42961290322581</v>
      </c>
      <c r="C5917" s="21">
        <f t="shared" si="185"/>
        <v>9.9999999999988987E-5</v>
      </c>
      <c r="D5917" s="21">
        <f t="shared" si="186"/>
        <v>1.4296129032256527E-4</v>
      </c>
    </row>
    <row r="5918" spans="1:4">
      <c r="A5918">
        <v>0.58889999999999998</v>
      </c>
      <c r="B5918">
        <v>1.42948387096774</v>
      </c>
      <c r="C5918" s="21">
        <f t="shared" si="185"/>
        <v>9.9999999999988987E-5</v>
      </c>
      <c r="D5918" s="21">
        <f t="shared" si="186"/>
        <v>1.4294838709675827E-4</v>
      </c>
    </row>
    <row r="5919" spans="1:4">
      <c r="A5919">
        <v>0.58899999999999997</v>
      </c>
      <c r="B5919">
        <v>1.4293548387096799</v>
      </c>
      <c r="C5919" s="21">
        <f t="shared" ref="C5919:C5982" si="187">A5919-A5918</f>
        <v>9.9999999999988987E-5</v>
      </c>
      <c r="D5919" s="21">
        <f t="shared" ref="D5919:D5982" si="188">B5919*C5919</f>
        <v>1.4293548387095224E-4</v>
      </c>
    </row>
    <row r="5920" spans="1:4">
      <c r="A5920">
        <v>0.58909999999999996</v>
      </c>
      <c r="B5920">
        <v>1.4292258064516099</v>
      </c>
      <c r="C5920" s="21">
        <f t="shared" si="187"/>
        <v>9.9999999999988987E-5</v>
      </c>
      <c r="D5920" s="21">
        <f t="shared" si="188"/>
        <v>1.4292258064514524E-4</v>
      </c>
    </row>
    <row r="5921" spans="1:4">
      <c r="A5921">
        <v>0.58919999999999995</v>
      </c>
      <c r="B5921">
        <v>1.4290967741935501</v>
      </c>
      <c r="C5921" s="21">
        <f t="shared" si="187"/>
        <v>9.9999999999988987E-5</v>
      </c>
      <c r="D5921" s="21">
        <f t="shared" si="188"/>
        <v>1.4290967741933928E-4</v>
      </c>
    </row>
    <row r="5922" spans="1:4">
      <c r="A5922">
        <v>0.58930000000000005</v>
      </c>
      <c r="B5922">
        <v>1.42896774193548</v>
      </c>
      <c r="C5922" s="21">
        <f t="shared" si="187"/>
        <v>1.0000000000010001E-4</v>
      </c>
      <c r="D5922" s="21">
        <f t="shared" si="188"/>
        <v>1.4289677419369092E-4</v>
      </c>
    </row>
    <row r="5923" spans="1:4">
      <c r="A5923">
        <v>0.58940000000000003</v>
      </c>
      <c r="B5923">
        <v>1.42883870967742</v>
      </c>
      <c r="C5923" s="21">
        <f t="shared" si="187"/>
        <v>9.9999999999988987E-5</v>
      </c>
      <c r="D5923" s="21">
        <f t="shared" si="188"/>
        <v>1.4288387096772625E-4</v>
      </c>
    </row>
    <row r="5924" spans="1:4">
      <c r="A5924">
        <v>0.58950000000000002</v>
      </c>
      <c r="B5924">
        <v>1.42870967741935</v>
      </c>
      <c r="C5924" s="21">
        <f t="shared" si="187"/>
        <v>9.9999999999988987E-5</v>
      </c>
      <c r="D5924" s="21">
        <f t="shared" si="188"/>
        <v>1.4287096774191925E-4</v>
      </c>
    </row>
    <row r="5925" spans="1:4">
      <c r="A5925">
        <v>0.58960000000000001</v>
      </c>
      <c r="B5925">
        <v>1.4285806451612899</v>
      </c>
      <c r="C5925" s="21">
        <f t="shared" si="187"/>
        <v>9.9999999999988987E-5</v>
      </c>
      <c r="D5925" s="21">
        <f t="shared" si="188"/>
        <v>1.4285806451611326E-4</v>
      </c>
    </row>
    <row r="5926" spans="1:4">
      <c r="A5926">
        <v>0.5897</v>
      </c>
      <c r="B5926">
        <v>1.4284516129032301</v>
      </c>
      <c r="C5926" s="21">
        <f t="shared" si="187"/>
        <v>9.9999999999988987E-5</v>
      </c>
      <c r="D5926" s="21">
        <f t="shared" si="188"/>
        <v>1.4284516129030729E-4</v>
      </c>
    </row>
    <row r="5927" spans="1:4">
      <c r="A5927">
        <v>0.58979999999999999</v>
      </c>
      <c r="B5927">
        <v>1.42832258064516</v>
      </c>
      <c r="C5927" s="21">
        <f t="shared" si="187"/>
        <v>9.9999999999988987E-5</v>
      </c>
      <c r="D5927" s="21">
        <f t="shared" si="188"/>
        <v>1.4283225806450026E-4</v>
      </c>
    </row>
    <row r="5928" spans="1:4">
      <c r="A5928">
        <v>0.58989999999999998</v>
      </c>
      <c r="B5928">
        <v>1.4281935483871</v>
      </c>
      <c r="C5928" s="21">
        <f t="shared" si="187"/>
        <v>9.9999999999988987E-5</v>
      </c>
      <c r="D5928" s="21">
        <f t="shared" si="188"/>
        <v>1.4281935483869426E-4</v>
      </c>
    </row>
    <row r="5929" spans="1:4">
      <c r="A5929">
        <v>0.59</v>
      </c>
      <c r="B5929">
        <v>1.42806451612903</v>
      </c>
      <c r="C5929" s="21">
        <f t="shared" si="187"/>
        <v>9.9999999999988987E-5</v>
      </c>
      <c r="D5929" s="21">
        <f t="shared" si="188"/>
        <v>1.4280645161288727E-4</v>
      </c>
    </row>
    <row r="5930" spans="1:4">
      <c r="A5930">
        <v>0.59009999999999996</v>
      </c>
      <c r="B5930">
        <v>1.4279354838709699</v>
      </c>
      <c r="C5930" s="21">
        <f t="shared" si="187"/>
        <v>9.9999999999988987E-5</v>
      </c>
      <c r="D5930" s="21">
        <f t="shared" si="188"/>
        <v>1.4279354838708127E-4</v>
      </c>
    </row>
    <row r="5931" spans="1:4">
      <c r="A5931">
        <v>0.59019999999999995</v>
      </c>
      <c r="B5931">
        <v>1.4278064516129001</v>
      </c>
      <c r="C5931" s="21">
        <f t="shared" si="187"/>
        <v>9.9999999999988987E-5</v>
      </c>
      <c r="D5931" s="21">
        <f t="shared" si="188"/>
        <v>1.427806451612743E-4</v>
      </c>
    </row>
    <row r="5932" spans="1:4">
      <c r="A5932">
        <v>0.59030000000000005</v>
      </c>
      <c r="B5932">
        <v>1.42767741935484</v>
      </c>
      <c r="C5932" s="21">
        <f t="shared" si="187"/>
        <v>1.0000000000010001E-4</v>
      </c>
      <c r="D5932" s="21">
        <f t="shared" si="188"/>
        <v>1.4276774193562678E-4</v>
      </c>
    </row>
    <row r="5933" spans="1:4">
      <c r="A5933">
        <v>0.59040000000000004</v>
      </c>
      <c r="B5933">
        <v>1.42754838709677</v>
      </c>
      <c r="C5933" s="21">
        <f t="shared" si="187"/>
        <v>9.9999999999988987E-5</v>
      </c>
      <c r="D5933" s="21">
        <f t="shared" si="188"/>
        <v>1.4275483870966127E-4</v>
      </c>
    </row>
    <row r="5934" spans="1:4">
      <c r="A5934">
        <v>0.59050000000000002</v>
      </c>
      <c r="B5934">
        <v>1.42741935483871</v>
      </c>
      <c r="C5934" s="21">
        <f t="shared" si="187"/>
        <v>9.9999999999988987E-5</v>
      </c>
      <c r="D5934" s="21">
        <f t="shared" si="188"/>
        <v>1.4274193548385528E-4</v>
      </c>
    </row>
    <row r="5935" spans="1:4">
      <c r="A5935">
        <v>0.59060000000000001</v>
      </c>
      <c r="B5935">
        <v>1.4272903225806499</v>
      </c>
      <c r="C5935" s="21">
        <f t="shared" si="187"/>
        <v>9.9999999999988987E-5</v>
      </c>
      <c r="D5935" s="21">
        <f t="shared" si="188"/>
        <v>1.4272903225804928E-4</v>
      </c>
    </row>
    <row r="5936" spans="1:4">
      <c r="A5936">
        <v>0.5907</v>
      </c>
      <c r="B5936">
        <v>1.4271612903225801</v>
      </c>
      <c r="C5936" s="21">
        <f t="shared" si="187"/>
        <v>9.9999999999988987E-5</v>
      </c>
      <c r="D5936" s="21">
        <f t="shared" si="188"/>
        <v>1.4271612903224228E-4</v>
      </c>
    </row>
    <row r="5937" spans="1:4">
      <c r="A5937">
        <v>0.59079999999999999</v>
      </c>
      <c r="B5937">
        <v>1.4270322580645201</v>
      </c>
      <c r="C5937" s="21">
        <f t="shared" si="187"/>
        <v>9.9999999999988987E-5</v>
      </c>
      <c r="D5937" s="21">
        <f t="shared" si="188"/>
        <v>1.4270322580643629E-4</v>
      </c>
    </row>
    <row r="5938" spans="1:4">
      <c r="A5938">
        <v>0.59089999999999998</v>
      </c>
      <c r="B5938">
        <v>1.42690322580645</v>
      </c>
      <c r="C5938" s="21">
        <f t="shared" si="187"/>
        <v>9.9999999999988987E-5</v>
      </c>
      <c r="D5938" s="21">
        <f t="shared" si="188"/>
        <v>1.4269032258062929E-4</v>
      </c>
    </row>
    <row r="5939" spans="1:4">
      <c r="A5939">
        <v>0.59099999999999997</v>
      </c>
      <c r="B5939">
        <v>1.42677419354839</v>
      </c>
      <c r="C5939" s="21">
        <f t="shared" si="187"/>
        <v>9.9999999999988987E-5</v>
      </c>
      <c r="D5939" s="21">
        <f t="shared" si="188"/>
        <v>1.4267741935482329E-4</v>
      </c>
    </row>
    <row r="5940" spans="1:4">
      <c r="A5940">
        <v>0.59109999999999996</v>
      </c>
      <c r="B5940">
        <v>1.4266451612903199</v>
      </c>
      <c r="C5940" s="21">
        <f t="shared" si="187"/>
        <v>9.9999999999988987E-5</v>
      </c>
      <c r="D5940" s="21">
        <f t="shared" si="188"/>
        <v>1.4266451612901629E-4</v>
      </c>
    </row>
    <row r="5941" spans="1:4">
      <c r="A5941">
        <v>0.59119999999999995</v>
      </c>
      <c r="B5941">
        <v>1.4265161290322601</v>
      </c>
      <c r="C5941" s="21">
        <f t="shared" si="187"/>
        <v>9.9999999999988987E-5</v>
      </c>
      <c r="D5941" s="21">
        <f t="shared" si="188"/>
        <v>1.4265161290321029E-4</v>
      </c>
    </row>
    <row r="5942" spans="1:4">
      <c r="A5942">
        <v>0.59130000000000005</v>
      </c>
      <c r="B5942">
        <v>1.4263870967741901</v>
      </c>
      <c r="C5942" s="21">
        <f t="shared" si="187"/>
        <v>1.0000000000010001E-4</v>
      </c>
      <c r="D5942" s="21">
        <f t="shared" si="188"/>
        <v>1.4263870967756167E-4</v>
      </c>
    </row>
    <row r="5943" spans="1:4">
      <c r="A5943">
        <v>0.59140000000000004</v>
      </c>
      <c r="B5943">
        <v>1.42625806451613</v>
      </c>
      <c r="C5943" s="21">
        <f t="shared" si="187"/>
        <v>9.9999999999988987E-5</v>
      </c>
      <c r="D5943" s="21">
        <f t="shared" si="188"/>
        <v>1.426258064515973E-4</v>
      </c>
    </row>
    <row r="5944" spans="1:4">
      <c r="A5944">
        <v>0.59150000000000003</v>
      </c>
      <c r="B5944">
        <v>1.42612903225806</v>
      </c>
      <c r="C5944" s="21">
        <f t="shared" si="187"/>
        <v>9.9999999999988987E-5</v>
      </c>
      <c r="D5944" s="21">
        <f t="shared" si="188"/>
        <v>1.426129032257903E-4</v>
      </c>
    </row>
    <row r="5945" spans="1:4">
      <c r="A5945">
        <v>0.59160000000000001</v>
      </c>
      <c r="B5945">
        <v>1.4259999999999999</v>
      </c>
      <c r="C5945" s="21">
        <f t="shared" si="187"/>
        <v>9.9999999999988987E-5</v>
      </c>
      <c r="D5945" s="21">
        <f t="shared" si="188"/>
        <v>1.4259999999998428E-4</v>
      </c>
    </row>
    <row r="5946" spans="1:4">
      <c r="A5946">
        <v>0.5917</v>
      </c>
      <c r="B5946">
        <v>1.4258709677419401</v>
      </c>
      <c r="C5946" s="21">
        <f t="shared" si="187"/>
        <v>9.9999999999988987E-5</v>
      </c>
      <c r="D5946" s="21">
        <f t="shared" si="188"/>
        <v>1.4258709677417831E-4</v>
      </c>
    </row>
    <row r="5947" spans="1:4">
      <c r="A5947">
        <v>0.59179999999999999</v>
      </c>
      <c r="B5947">
        <v>1.4257419354838701</v>
      </c>
      <c r="C5947" s="21">
        <f t="shared" si="187"/>
        <v>9.9999999999988987E-5</v>
      </c>
      <c r="D5947" s="21">
        <f t="shared" si="188"/>
        <v>1.4257419354837131E-4</v>
      </c>
    </row>
    <row r="5948" spans="1:4">
      <c r="A5948">
        <v>0.59189999999999998</v>
      </c>
      <c r="B5948">
        <v>1.42561290322581</v>
      </c>
      <c r="C5948" s="21">
        <f t="shared" si="187"/>
        <v>9.9999999999988987E-5</v>
      </c>
      <c r="D5948" s="21">
        <f t="shared" si="188"/>
        <v>1.4256129032256531E-4</v>
      </c>
    </row>
    <row r="5949" spans="1:4">
      <c r="A5949">
        <v>0.59199999999999997</v>
      </c>
      <c r="B5949">
        <v>1.42548387096774</v>
      </c>
      <c r="C5949" s="21">
        <f t="shared" si="187"/>
        <v>9.9999999999988987E-5</v>
      </c>
      <c r="D5949" s="21">
        <f t="shared" si="188"/>
        <v>1.4254838709675831E-4</v>
      </c>
    </row>
    <row r="5950" spans="1:4">
      <c r="A5950">
        <v>0.59209999999999996</v>
      </c>
      <c r="B5950">
        <v>1.4253548387096799</v>
      </c>
      <c r="C5950" s="21">
        <f t="shared" si="187"/>
        <v>9.9999999999988987E-5</v>
      </c>
      <c r="D5950" s="21">
        <f t="shared" si="188"/>
        <v>1.4253548387095229E-4</v>
      </c>
    </row>
    <row r="5951" spans="1:4">
      <c r="A5951">
        <v>0.59219999999999995</v>
      </c>
      <c r="B5951">
        <v>1.4252258064516099</v>
      </c>
      <c r="C5951" s="21">
        <f t="shared" si="187"/>
        <v>9.9999999999988987E-5</v>
      </c>
      <c r="D5951" s="21">
        <f t="shared" si="188"/>
        <v>1.4252258064514529E-4</v>
      </c>
    </row>
    <row r="5952" spans="1:4">
      <c r="A5952">
        <v>0.59230000000000005</v>
      </c>
      <c r="B5952">
        <v>1.4250967741935501</v>
      </c>
      <c r="C5952" s="21">
        <f t="shared" si="187"/>
        <v>1.0000000000010001E-4</v>
      </c>
      <c r="D5952" s="21">
        <f t="shared" si="188"/>
        <v>1.4250967741949753E-4</v>
      </c>
    </row>
    <row r="5953" spans="1:4">
      <c r="A5953">
        <v>0.59240000000000004</v>
      </c>
      <c r="B5953">
        <v>1.42496774193548</v>
      </c>
      <c r="C5953" s="21">
        <f t="shared" si="187"/>
        <v>9.9999999999988987E-5</v>
      </c>
      <c r="D5953" s="21">
        <f t="shared" si="188"/>
        <v>1.4249677419353232E-4</v>
      </c>
    </row>
    <row r="5954" spans="1:4">
      <c r="A5954">
        <v>0.59250000000000003</v>
      </c>
      <c r="B5954">
        <v>1.42483870967742</v>
      </c>
      <c r="C5954" s="21">
        <f t="shared" si="187"/>
        <v>9.9999999999988987E-5</v>
      </c>
      <c r="D5954" s="21">
        <f t="shared" si="188"/>
        <v>1.424838709677263E-4</v>
      </c>
    </row>
    <row r="5955" spans="1:4">
      <c r="A5955">
        <v>0.59260000000000002</v>
      </c>
      <c r="B5955">
        <v>1.42470967741935</v>
      </c>
      <c r="C5955" s="21">
        <f t="shared" si="187"/>
        <v>9.9999999999988987E-5</v>
      </c>
      <c r="D5955" s="21">
        <f t="shared" si="188"/>
        <v>1.424709677419193E-4</v>
      </c>
    </row>
    <row r="5956" spans="1:4">
      <c r="A5956">
        <v>0.5927</v>
      </c>
      <c r="B5956">
        <v>1.4245806451612899</v>
      </c>
      <c r="C5956" s="21">
        <f t="shared" si="187"/>
        <v>9.9999999999988987E-5</v>
      </c>
      <c r="D5956" s="21">
        <f t="shared" si="188"/>
        <v>1.424580645161133E-4</v>
      </c>
    </row>
    <row r="5957" spans="1:4">
      <c r="A5957">
        <v>0.59279999999999999</v>
      </c>
      <c r="B5957">
        <v>1.4244516129032301</v>
      </c>
      <c r="C5957" s="21">
        <f t="shared" si="187"/>
        <v>9.9999999999988987E-5</v>
      </c>
      <c r="D5957" s="21">
        <f t="shared" si="188"/>
        <v>1.4244516129030733E-4</v>
      </c>
    </row>
    <row r="5958" spans="1:4">
      <c r="A5958">
        <v>0.59289999999999998</v>
      </c>
      <c r="B5958">
        <v>1.42432258064516</v>
      </c>
      <c r="C5958" s="21">
        <f t="shared" si="187"/>
        <v>9.9999999999988987E-5</v>
      </c>
      <c r="D5958" s="21">
        <f t="shared" si="188"/>
        <v>1.4243225806450031E-4</v>
      </c>
    </row>
    <row r="5959" spans="1:4">
      <c r="A5959">
        <v>0.59299999999999997</v>
      </c>
      <c r="B5959">
        <v>1.4241935483871</v>
      </c>
      <c r="C5959" s="21">
        <f t="shared" si="187"/>
        <v>9.9999999999988987E-5</v>
      </c>
      <c r="D5959" s="21">
        <f t="shared" si="188"/>
        <v>1.4241935483869431E-4</v>
      </c>
    </row>
    <row r="5960" spans="1:4">
      <c r="A5960">
        <v>0.59309999999999996</v>
      </c>
      <c r="B5960">
        <v>1.42406451612903</v>
      </c>
      <c r="C5960" s="21">
        <f t="shared" si="187"/>
        <v>9.9999999999988987E-5</v>
      </c>
      <c r="D5960" s="21">
        <f t="shared" si="188"/>
        <v>1.4240645161288731E-4</v>
      </c>
    </row>
    <row r="5961" spans="1:4">
      <c r="A5961">
        <v>0.59319999999999995</v>
      </c>
      <c r="B5961">
        <v>1.4239354838709699</v>
      </c>
      <c r="C5961" s="21">
        <f t="shared" si="187"/>
        <v>9.9999999999988987E-5</v>
      </c>
      <c r="D5961" s="21">
        <f t="shared" si="188"/>
        <v>1.4239354838708131E-4</v>
      </c>
    </row>
    <row r="5962" spans="1:4">
      <c r="A5962">
        <v>0.59330000000000005</v>
      </c>
      <c r="B5962">
        <v>1.4238064516129001</v>
      </c>
      <c r="C5962" s="21">
        <f t="shared" si="187"/>
        <v>1.0000000000010001E-4</v>
      </c>
      <c r="D5962" s="21">
        <f t="shared" si="188"/>
        <v>1.4238064516143239E-4</v>
      </c>
    </row>
    <row r="5963" spans="1:4">
      <c r="A5963">
        <v>0.59340000000000004</v>
      </c>
      <c r="B5963">
        <v>1.42367741935484</v>
      </c>
      <c r="C5963" s="21">
        <f t="shared" si="187"/>
        <v>9.9999999999988987E-5</v>
      </c>
      <c r="D5963" s="21">
        <f t="shared" si="188"/>
        <v>1.4236774193546832E-4</v>
      </c>
    </row>
    <row r="5964" spans="1:4">
      <c r="A5964">
        <v>0.59350000000000003</v>
      </c>
      <c r="B5964">
        <v>1.42354838709677</v>
      </c>
      <c r="C5964" s="21">
        <f t="shared" si="187"/>
        <v>9.9999999999988987E-5</v>
      </c>
      <c r="D5964" s="21">
        <f t="shared" si="188"/>
        <v>1.4235483870966132E-4</v>
      </c>
    </row>
    <row r="5965" spans="1:4">
      <c r="A5965">
        <v>0.59360000000000002</v>
      </c>
      <c r="B5965">
        <v>1.42341935483871</v>
      </c>
      <c r="C5965" s="21">
        <f t="shared" si="187"/>
        <v>9.9999999999988987E-5</v>
      </c>
      <c r="D5965" s="21">
        <f t="shared" si="188"/>
        <v>1.4234193548385532E-4</v>
      </c>
    </row>
    <row r="5966" spans="1:4">
      <c r="A5966">
        <v>0.59370000000000001</v>
      </c>
      <c r="B5966">
        <v>1.4232903225806499</v>
      </c>
      <c r="C5966" s="21">
        <f t="shared" si="187"/>
        <v>9.9999999999988987E-5</v>
      </c>
      <c r="D5966" s="21">
        <f t="shared" si="188"/>
        <v>1.4232903225804933E-4</v>
      </c>
    </row>
    <row r="5967" spans="1:4">
      <c r="A5967">
        <v>0.59379999999999999</v>
      </c>
      <c r="B5967">
        <v>1.4231612903225801</v>
      </c>
      <c r="C5967" s="21">
        <f t="shared" si="187"/>
        <v>9.9999999999988987E-5</v>
      </c>
      <c r="D5967" s="21">
        <f t="shared" si="188"/>
        <v>1.4231612903224233E-4</v>
      </c>
    </row>
    <row r="5968" spans="1:4">
      <c r="A5968">
        <v>0.59389999999999998</v>
      </c>
      <c r="B5968">
        <v>1.4230322580645201</v>
      </c>
      <c r="C5968" s="21">
        <f t="shared" si="187"/>
        <v>9.9999999999988987E-5</v>
      </c>
      <c r="D5968" s="21">
        <f t="shared" si="188"/>
        <v>1.4230322580643633E-4</v>
      </c>
    </row>
    <row r="5969" spans="1:4">
      <c r="A5969">
        <v>0.59399999999999997</v>
      </c>
      <c r="B5969">
        <v>1.42290322580645</v>
      </c>
      <c r="C5969" s="21">
        <f t="shared" si="187"/>
        <v>9.9999999999988987E-5</v>
      </c>
      <c r="D5969" s="21">
        <f t="shared" si="188"/>
        <v>1.4229032258062933E-4</v>
      </c>
    </row>
    <row r="5970" spans="1:4">
      <c r="A5970">
        <v>0.59409999999999996</v>
      </c>
      <c r="B5970">
        <v>1.42277419354839</v>
      </c>
      <c r="C5970" s="21">
        <f t="shared" si="187"/>
        <v>9.9999999999988987E-5</v>
      </c>
      <c r="D5970" s="21">
        <f t="shared" si="188"/>
        <v>1.4227741935482333E-4</v>
      </c>
    </row>
    <row r="5971" spans="1:4">
      <c r="A5971">
        <v>0.59419999999999995</v>
      </c>
      <c r="B5971">
        <v>1.4226451612903199</v>
      </c>
      <c r="C5971" s="21">
        <f t="shared" si="187"/>
        <v>9.9999999999988987E-5</v>
      </c>
      <c r="D5971" s="21">
        <f t="shared" si="188"/>
        <v>1.4226451612901634E-4</v>
      </c>
    </row>
    <row r="5972" spans="1:4">
      <c r="A5972">
        <v>0.59430000000000005</v>
      </c>
      <c r="B5972">
        <v>1.4225161290322601</v>
      </c>
      <c r="C5972" s="21">
        <f t="shared" si="187"/>
        <v>1.0000000000010001E-4</v>
      </c>
      <c r="D5972" s="21">
        <f t="shared" si="188"/>
        <v>1.4225161290336828E-4</v>
      </c>
    </row>
    <row r="5973" spans="1:4">
      <c r="A5973">
        <v>0.59440000000000004</v>
      </c>
      <c r="B5973">
        <v>1.4223870967741901</v>
      </c>
      <c r="C5973" s="21">
        <f t="shared" si="187"/>
        <v>9.9999999999988987E-5</v>
      </c>
      <c r="D5973" s="21">
        <f t="shared" si="188"/>
        <v>1.4223870967740334E-4</v>
      </c>
    </row>
    <row r="5974" spans="1:4">
      <c r="A5974">
        <v>0.59450000000000003</v>
      </c>
      <c r="B5974">
        <v>1.42225806451613</v>
      </c>
      <c r="C5974" s="21">
        <f t="shared" si="187"/>
        <v>9.9999999999988987E-5</v>
      </c>
      <c r="D5974" s="21">
        <f t="shared" si="188"/>
        <v>1.4222580645159734E-4</v>
      </c>
    </row>
    <row r="5975" spans="1:4">
      <c r="A5975">
        <v>0.59460000000000002</v>
      </c>
      <c r="B5975">
        <v>1.42212903225806</v>
      </c>
      <c r="C5975" s="21">
        <f t="shared" si="187"/>
        <v>9.9999999999988987E-5</v>
      </c>
      <c r="D5975" s="21">
        <f t="shared" si="188"/>
        <v>1.4221290322579034E-4</v>
      </c>
    </row>
    <row r="5976" spans="1:4">
      <c r="A5976">
        <v>0.59470000000000001</v>
      </c>
      <c r="B5976">
        <v>1.4219999999999999</v>
      </c>
      <c r="C5976" s="21">
        <f t="shared" si="187"/>
        <v>9.9999999999988987E-5</v>
      </c>
      <c r="D5976" s="21">
        <f t="shared" si="188"/>
        <v>1.4219999999998432E-4</v>
      </c>
    </row>
    <row r="5977" spans="1:4">
      <c r="A5977">
        <v>0.5948</v>
      </c>
      <c r="B5977">
        <v>1.4218709677419401</v>
      </c>
      <c r="C5977" s="21">
        <f t="shared" si="187"/>
        <v>9.9999999999988987E-5</v>
      </c>
      <c r="D5977" s="21">
        <f t="shared" si="188"/>
        <v>1.4218709677417835E-4</v>
      </c>
    </row>
    <row r="5978" spans="1:4">
      <c r="A5978">
        <v>0.59489999999999998</v>
      </c>
      <c r="B5978">
        <v>1.4217419354838701</v>
      </c>
      <c r="C5978" s="21">
        <f t="shared" si="187"/>
        <v>9.9999999999988987E-5</v>
      </c>
      <c r="D5978" s="21">
        <f t="shared" si="188"/>
        <v>1.4217419354837135E-4</v>
      </c>
    </row>
    <row r="5979" spans="1:4">
      <c r="A5979">
        <v>0.59499999999999997</v>
      </c>
      <c r="B5979">
        <v>1.42161290322581</v>
      </c>
      <c r="C5979" s="21">
        <f t="shared" si="187"/>
        <v>9.9999999999988987E-5</v>
      </c>
      <c r="D5979" s="21">
        <f t="shared" si="188"/>
        <v>1.4216129032256536E-4</v>
      </c>
    </row>
    <row r="5980" spans="1:4">
      <c r="A5980">
        <v>0.59509999999999996</v>
      </c>
      <c r="B5980">
        <v>1.42148387096774</v>
      </c>
      <c r="C5980" s="21">
        <f t="shared" si="187"/>
        <v>9.9999999999988987E-5</v>
      </c>
      <c r="D5980" s="21">
        <f t="shared" si="188"/>
        <v>1.4214838709675836E-4</v>
      </c>
    </row>
    <row r="5981" spans="1:4">
      <c r="A5981">
        <v>0.59519999999999995</v>
      </c>
      <c r="B5981">
        <v>1.4213548387096799</v>
      </c>
      <c r="C5981" s="21">
        <f t="shared" si="187"/>
        <v>9.9999999999988987E-5</v>
      </c>
      <c r="D5981" s="21">
        <f t="shared" si="188"/>
        <v>1.4213548387095233E-4</v>
      </c>
    </row>
    <row r="5982" spans="1:4">
      <c r="A5982">
        <v>0.59530000000000005</v>
      </c>
      <c r="B5982">
        <v>1.4212258064516099</v>
      </c>
      <c r="C5982" s="21">
        <f t="shared" si="187"/>
        <v>1.0000000000010001E-4</v>
      </c>
      <c r="D5982" s="21">
        <f t="shared" si="188"/>
        <v>1.4212258064530311E-4</v>
      </c>
    </row>
    <row r="5983" spans="1:4">
      <c r="A5983">
        <v>0.59540000000000004</v>
      </c>
      <c r="B5983">
        <v>1.4210967741935501</v>
      </c>
      <c r="C5983" s="21">
        <f t="shared" ref="C5983:C6046" si="189">A5983-A5982</f>
        <v>9.9999999999988987E-5</v>
      </c>
      <c r="D5983" s="21">
        <f t="shared" ref="D5983:D6046" si="190">B5983*C5983</f>
        <v>1.4210967741933936E-4</v>
      </c>
    </row>
    <row r="5984" spans="1:4">
      <c r="A5984">
        <v>0.59550000000000003</v>
      </c>
      <c r="B5984">
        <v>1.42096774193548</v>
      </c>
      <c r="C5984" s="21">
        <f t="shared" si="189"/>
        <v>9.9999999999988987E-5</v>
      </c>
      <c r="D5984" s="21">
        <f t="shared" si="190"/>
        <v>1.4209677419353236E-4</v>
      </c>
    </row>
    <row r="5985" spans="1:4">
      <c r="A5985">
        <v>0.59560000000000002</v>
      </c>
      <c r="B5985">
        <v>1.42083870967742</v>
      </c>
      <c r="C5985" s="21">
        <f t="shared" si="189"/>
        <v>9.9999999999988987E-5</v>
      </c>
      <c r="D5985" s="21">
        <f t="shared" si="190"/>
        <v>1.4208387096772634E-4</v>
      </c>
    </row>
    <row r="5986" spans="1:4">
      <c r="A5986">
        <v>0.59570000000000001</v>
      </c>
      <c r="B5986">
        <v>1.4207096774193499</v>
      </c>
      <c r="C5986" s="21">
        <f t="shared" si="189"/>
        <v>9.9999999999988987E-5</v>
      </c>
      <c r="D5986" s="21">
        <f t="shared" si="190"/>
        <v>1.4207096774191934E-4</v>
      </c>
    </row>
    <row r="5987" spans="1:4">
      <c r="A5987">
        <v>0.5958</v>
      </c>
      <c r="B5987">
        <v>1.4205806451612899</v>
      </c>
      <c r="C5987" s="21">
        <f t="shared" si="189"/>
        <v>9.9999999999988987E-5</v>
      </c>
      <c r="D5987" s="21">
        <f t="shared" si="190"/>
        <v>1.4205806451611335E-4</v>
      </c>
    </row>
    <row r="5988" spans="1:4">
      <c r="A5988">
        <v>0.59589999999999999</v>
      </c>
      <c r="B5988">
        <v>1.4204516129032301</v>
      </c>
      <c r="C5988" s="21">
        <f t="shared" si="189"/>
        <v>9.9999999999988987E-5</v>
      </c>
      <c r="D5988" s="21">
        <f t="shared" si="190"/>
        <v>1.4204516129030738E-4</v>
      </c>
    </row>
    <row r="5989" spans="1:4">
      <c r="A5989">
        <v>0.59599999999999997</v>
      </c>
      <c r="B5989">
        <v>1.42032258064516</v>
      </c>
      <c r="C5989" s="21">
        <f t="shared" si="189"/>
        <v>9.9999999999988987E-5</v>
      </c>
      <c r="D5989" s="21">
        <f t="shared" si="190"/>
        <v>1.4203225806450035E-4</v>
      </c>
    </row>
    <row r="5990" spans="1:4">
      <c r="A5990">
        <v>0.59609999999999996</v>
      </c>
      <c r="B5990">
        <v>1.4201935483871</v>
      </c>
      <c r="C5990" s="21">
        <f t="shared" si="189"/>
        <v>9.9999999999988987E-5</v>
      </c>
      <c r="D5990" s="21">
        <f t="shared" si="190"/>
        <v>1.4201935483869435E-4</v>
      </c>
    </row>
    <row r="5991" spans="1:4">
      <c r="A5991">
        <v>0.59619999999999995</v>
      </c>
      <c r="B5991">
        <v>1.42006451612903</v>
      </c>
      <c r="C5991" s="21">
        <f t="shared" si="189"/>
        <v>9.9999999999988987E-5</v>
      </c>
      <c r="D5991" s="21">
        <f t="shared" si="190"/>
        <v>1.4200645161288735E-4</v>
      </c>
    </row>
    <row r="5992" spans="1:4">
      <c r="A5992">
        <v>0.59630000000000005</v>
      </c>
      <c r="B5992">
        <v>1.4199354838709699</v>
      </c>
      <c r="C5992" s="21">
        <f t="shared" si="189"/>
        <v>1.0000000000010001E-4</v>
      </c>
      <c r="D5992" s="21">
        <f t="shared" si="190"/>
        <v>1.41993548387239E-4</v>
      </c>
    </row>
    <row r="5993" spans="1:4">
      <c r="A5993">
        <v>0.59640000000000004</v>
      </c>
      <c r="B5993">
        <v>1.4198064516129001</v>
      </c>
      <c r="C5993" s="21">
        <f t="shared" si="189"/>
        <v>9.9999999999988987E-5</v>
      </c>
      <c r="D5993" s="21">
        <f t="shared" si="190"/>
        <v>1.4198064516127436E-4</v>
      </c>
    </row>
    <row r="5994" spans="1:4">
      <c r="A5994">
        <v>0.59650000000000003</v>
      </c>
      <c r="B5994">
        <v>1.41967741935484</v>
      </c>
      <c r="C5994" s="21">
        <f t="shared" si="189"/>
        <v>9.9999999999988987E-5</v>
      </c>
      <c r="D5994" s="21">
        <f t="shared" si="190"/>
        <v>1.4196774193546836E-4</v>
      </c>
    </row>
    <row r="5995" spans="1:4">
      <c r="A5995">
        <v>0.59660000000000002</v>
      </c>
      <c r="B5995">
        <v>1.41954838709677</v>
      </c>
      <c r="C5995" s="21">
        <f t="shared" si="189"/>
        <v>9.9999999999988987E-5</v>
      </c>
      <c r="D5995" s="21">
        <f t="shared" si="190"/>
        <v>1.4195483870966136E-4</v>
      </c>
    </row>
    <row r="5996" spans="1:4">
      <c r="A5996">
        <v>0.59670000000000001</v>
      </c>
      <c r="B5996">
        <v>1.41941935483871</v>
      </c>
      <c r="C5996" s="21">
        <f t="shared" si="189"/>
        <v>9.9999999999988987E-5</v>
      </c>
      <c r="D5996" s="21">
        <f t="shared" si="190"/>
        <v>1.4194193548385537E-4</v>
      </c>
    </row>
    <row r="5997" spans="1:4">
      <c r="A5997">
        <v>0.5968</v>
      </c>
      <c r="B5997">
        <v>1.4192903225806499</v>
      </c>
      <c r="C5997" s="21">
        <f t="shared" si="189"/>
        <v>9.9999999999988987E-5</v>
      </c>
      <c r="D5997" s="21">
        <f t="shared" si="190"/>
        <v>1.4192903225804937E-4</v>
      </c>
    </row>
    <row r="5998" spans="1:4">
      <c r="A5998">
        <v>0.59689999999999999</v>
      </c>
      <c r="B5998">
        <v>1.4191612903225801</v>
      </c>
      <c r="C5998" s="21">
        <f t="shared" si="189"/>
        <v>9.9999999999988987E-5</v>
      </c>
      <c r="D5998" s="21">
        <f t="shared" si="190"/>
        <v>1.4191612903224237E-4</v>
      </c>
    </row>
    <row r="5999" spans="1:4">
      <c r="A5999">
        <v>0.59699999999999998</v>
      </c>
      <c r="B5999">
        <v>1.41903225806452</v>
      </c>
      <c r="C5999" s="21">
        <f t="shared" si="189"/>
        <v>9.9999999999988987E-5</v>
      </c>
      <c r="D5999" s="21">
        <f t="shared" si="190"/>
        <v>1.4190322580643637E-4</v>
      </c>
    </row>
    <row r="6000" spans="1:4">
      <c r="A6000">
        <v>0.59709999999999996</v>
      </c>
      <c r="B6000">
        <v>1.41890322580645</v>
      </c>
      <c r="C6000" s="21">
        <f t="shared" si="189"/>
        <v>9.9999999999988987E-5</v>
      </c>
      <c r="D6000" s="21">
        <f t="shared" si="190"/>
        <v>1.4189032258062938E-4</v>
      </c>
    </row>
    <row r="6001" spans="1:4">
      <c r="A6001">
        <v>0.59719999999999995</v>
      </c>
      <c r="B6001">
        <v>1.41877419354839</v>
      </c>
      <c r="C6001" s="21">
        <f t="shared" si="189"/>
        <v>9.9999999999988987E-5</v>
      </c>
      <c r="D6001" s="21">
        <f t="shared" si="190"/>
        <v>1.4187741935482338E-4</v>
      </c>
    </row>
    <row r="6002" spans="1:4">
      <c r="A6002">
        <v>0.59730000000000005</v>
      </c>
      <c r="B6002">
        <v>1.4186451612903199</v>
      </c>
      <c r="C6002" s="21">
        <f t="shared" si="189"/>
        <v>1.0000000000010001E-4</v>
      </c>
      <c r="D6002" s="21">
        <f t="shared" si="190"/>
        <v>1.4186451612917386E-4</v>
      </c>
    </row>
    <row r="6003" spans="1:4">
      <c r="A6003">
        <v>0.59740000000000004</v>
      </c>
      <c r="B6003">
        <v>1.4185161290322601</v>
      </c>
      <c r="C6003" s="21">
        <f t="shared" si="189"/>
        <v>9.9999999999988987E-5</v>
      </c>
      <c r="D6003" s="21">
        <f t="shared" si="190"/>
        <v>1.4185161290321038E-4</v>
      </c>
    </row>
    <row r="6004" spans="1:4">
      <c r="A6004">
        <v>0.59750000000000003</v>
      </c>
      <c r="B6004">
        <v>1.4183870967741901</v>
      </c>
      <c r="C6004" s="21">
        <f t="shared" si="189"/>
        <v>9.9999999999988987E-5</v>
      </c>
      <c r="D6004" s="21">
        <f t="shared" si="190"/>
        <v>1.4183870967740338E-4</v>
      </c>
    </row>
    <row r="6005" spans="1:4">
      <c r="A6005">
        <v>0.59760000000000002</v>
      </c>
      <c r="B6005">
        <v>1.41825806451613</v>
      </c>
      <c r="C6005" s="21">
        <f t="shared" si="189"/>
        <v>9.9999999999988987E-5</v>
      </c>
      <c r="D6005" s="21">
        <f t="shared" si="190"/>
        <v>1.4182580645159739E-4</v>
      </c>
    </row>
    <row r="6006" spans="1:4">
      <c r="A6006">
        <v>0.59770000000000001</v>
      </c>
      <c r="B6006">
        <v>1.41812903225806</v>
      </c>
      <c r="C6006" s="21">
        <f t="shared" si="189"/>
        <v>9.9999999999988987E-5</v>
      </c>
      <c r="D6006" s="21">
        <f t="shared" si="190"/>
        <v>1.4181290322579039E-4</v>
      </c>
    </row>
    <row r="6007" spans="1:4">
      <c r="A6007">
        <v>0.5978</v>
      </c>
      <c r="B6007">
        <v>1.4179999999999999</v>
      </c>
      <c r="C6007" s="21">
        <f t="shared" si="189"/>
        <v>9.9999999999988987E-5</v>
      </c>
      <c r="D6007" s="21">
        <f t="shared" si="190"/>
        <v>1.4179999999998436E-4</v>
      </c>
    </row>
    <row r="6008" spans="1:4">
      <c r="A6008">
        <v>0.59789999999999999</v>
      </c>
      <c r="B6008">
        <v>1.4178709677419401</v>
      </c>
      <c r="C6008" s="21">
        <f t="shared" si="189"/>
        <v>9.9999999999988987E-5</v>
      </c>
      <c r="D6008" s="21">
        <f t="shared" si="190"/>
        <v>1.417870967741784E-4</v>
      </c>
    </row>
    <row r="6009" spans="1:4">
      <c r="A6009">
        <v>0.59799999999999998</v>
      </c>
      <c r="B6009">
        <v>1.4177419354838701</v>
      </c>
      <c r="C6009" s="21">
        <f t="shared" si="189"/>
        <v>9.9999999999988987E-5</v>
      </c>
      <c r="D6009" s="21">
        <f t="shared" si="190"/>
        <v>1.417741935483714E-4</v>
      </c>
    </row>
    <row r="6010" spans="1:4">
      <c r="A6010">
        <v>0.59809999999999997</v>
      </c>
      <c r="B6010">
        <v>1.41761290322581</v>
      </c>
      <c r="C6010" s="21">
        <f t="shared" si="189"/>
        <v>9.9999999999988987E-5</v>
      </c>
      <c r="D6010" s="21">
        <f t="shared" si="190"/>
        <v>1.417612903225654E-4</v>
      </c>
    </row>
    <row r="6011" spans="1:4">
      <c r="A6011">
        <v>0.59819999999999995</v>
      </c>
      <c r="B6011">
        <v>1.41748387096774</v>
      </c>
      <c r="C6011" s="21">
        <f t="shared" si="189"/>
        <v>9.9999999999988987E-5</v>
      </c>
      <c r="D6011" s="21">
        <f t="shared" si="190"/>
        <v>1.4174838709675837E-4</v>
      </c>
    </row>
    <row r="6012" spans="1:4">
      <c r="A6012">
        <v>0.59830000000000005</v>
      </c>
      <c r="B6012">
        <v>1.4173548387096799</v>
      </c>
      <c r="C6012" s="21">
        <f t="shared" si="189"/>
        <v>1.0000000000010001E-4</v>
      </c>
      <c r="D6012" s="21">
        <f t="shared" si="190"/>
        <v>1.4173548387110975E-4</v>
      </c>
    </row>
    <row r="6013" spans="1:4">
      <c r="A6013">
        <v>0.59840000000000004</v>
      </c>
      <c r="B6013">
        <v>1.4172258064516099</v>
      </c>
      <c r="C6013" s="21">
        <f t="shared" si="189"/>
        <v>9.9999999999988987E-5</v>
      </c>
      <c r="D6013" s="21">
        <f t="shared" si="190"/>
        <v>1.4172258064514538E-4</v>
      </c>
    </row>
    <row r="6014" spans="1:4">
      <c r="A6014">
        <v>0.59850000000000003</v>
      </c>
      <c r="B6014">
        <v>1.4170967741935501</v>
      </c>
      <c r="C6014" s="21">
        <f t="shared" si="189"/>
        <v>9.9999999999988987E-5</v>
      </c>
      <c r="D6014" s="21">
        <f t="shared" si="190"/>
        <v>1.4170967741933941E-4</v>
      </c>
    </row>
    <row r="6015" spans="1:4">
      <c r="A6015">
        <v>0.59860000000000002</v>
      </c>
      <c r="B6015">
        <v>1.41696774193548</v>
      </c>
      <c r="C6015" s="21">
        <f t="shared" si="189"/>
        <v>9.9999999999988987E-5</v>
      </c>
      <c r="D6015" s="21">
        <f t="shared" si="190"/>
        <v>1.4169677419353241E-4</v>
      </c>
    </row>
    <row r="6016" spans="1:4">
      <c r="A6016">
        <v>0.59870000000000001</v>
      </c>
      <c r="B6016">
        <v>1.41683870967742</v>
      </c>
      <c r="C6016" s="21">
        <f t="shared" si="189"/>
        <v>9.9999999999988987E-5</v>
      </c>
      <c r="D6016" s="21">
        <f t="shared" si="190"/>
        <v>1.4168387096772639E-4</v>
      </c>
    </row>
    <row r="6017" spans="1:4">
      <c r="A6017">
        <v>0.5988</v>
      </c>
      <c r="B6017">
        <v>1.4167096774193499</v>
      </c>
      <c r="C6017" s="21">
        <f t="shared" si="189"/>
        <v>9.9999999999988987E-5</v>
      </c>
      <c r="D6017" s="21">
        <f t="shared" si="190"/>
        <v>1.4167096774191939E-4</v>
      </c>
    </row>
    <row r="6018" spans="1:4">
      <c r="A6018">
        <v>0.59889999999999999</v>
      </c>
      <c r="B6018">
        <v>1.4165806451612899</v>
      </c>
      <c r="C6018" s="21">
        <f t="shared" si="189"/>
        <v>9.9999999999988987E-5</v>
      </c>
      <c r="D6018" s="21">
        <f t="shared" si="190"/>
        <v>1.4165806451611339E-4</v>
      </c>
    </row>
    <row r="6019" spans="1:4">
      <c r="A6019">
        <v>0.59899999999999998</v>
      </c>
      <c r="B6019">
        <v>1.4164516129032301</v>
      </c>
      <c r="C6019" s="21">
        <f t="shared" si="189"/>
        <v>9.9999999999988987E-5</v>
      </c>
      <c r="D6019" s="21">
        <f t="shared" si="190"/>
        <v>1.4164516129030742E-4</v>
      </c>
    </row>
    <row r="6020" spans="1:4">
      <c r="A6020">
        <v>0.59909999999999997</v>
      </c>
      <c r="B6020">
        <v>1.41632258064516</v>
      </c>
      <c r="C6020" s="21">
        <f t="shared" si="189"/>
        <v>9.9999999999988987E-5</v>
      </c>
      <c r="D6020" s="21">
        <f t="shared" si="190"/>
        <v>1.4163225806450039E-4</v>
      </c>
    </row>
    <row r="6021" spans="1:4">
      <c r="A6021">
        <v>0.59919999999999995</v>
      </c>
      <c r="B6021">
        <v>1.4161935483871</v>
      </c>
      <c r="C6021" s="21">
        <f t="shared" si="189"/>
        <v>9.9999999999988987E-5</v>
      </c>
      <c r="D6021" s="21">
        <f t="shared" si="190"/>
        <v>1.416193548386944E-4</v>
      </c>
    </row>
    <row r="6022" spans="1:4">
      <c r="A6022">
        <v>0.59930000000000005</v>
      </c>
      <c r="B6022">
        <v>1.4160645161290299</v>
      </c>
      <c r="C6022" s="21">
        <f t="shared" si="189"/>
        <v>1.0000000000010001E-4</v>
      </c>
      <c r="D6022" s="21">
        <f t="shared" si="190"/>
        <v>1.4160645161304461E-4</v>
      </c>
    </row>
    <row r="6023" spans="1:4">
      <c r="A6023">
        <v>0.59940000000000004</v>
      </c>
      <c r="B6023">
        <v>1.4159354838709699</v>
      </c>
      <c r="C6023" s="21">
        <f t="shared" si="189"/>
        <v>9.9999999999988987E-5</v>
      </c>
      <c r="D6023" s="21">
        <f t="shared" si="190"/>
        <v>1.415935483870814E-4</v>
      </c>
    </row>
    <row r="6024" spans="1:4">
      <c r="A6024">
        <v>0.59950000000000003</v>
      </c>
      <c r="B6024">
        <v>1.4158064516129001</v>
      </c>
      <c r="C6024" s="21">
        <f t="shared" si="189"/>
        <v>9.9999999999988987E-5</v>
      </c>
      <c r="D6024" s="21">
        <f t="shared" si="190"/>
        <v>1.415806451612744E-4</v>
      </c>
    </row>
    <row r="6025" spans="1:4">
      <c r="A6025">
        <v>0.59960000000000002</v>
      </c>
      <c r="B6025">
        <v>1.41567741935484</v>
      </c>
      <c r="C6025" s="21">
        <f t="shared" si="189"/>
        <v>9.9999999999988987E-5</v>
      </c>
      <c r="D6025" s="21">
        <f t="shared" si="190"/>
        <v>1.4156774193546841E-4</v>
      </c>
    </row>
    <row r="6026" spans="1:4">
      <c r="A6026">
        <v>0.59970000000000001</v>
      </c>
      <c r="B6026">
        <v>1.41554838709677</v>
      </c>
      <c r="C6026" s="21">
        <f t="shared" si="189"/>
        <v>9.9999999999988987E-5</v>
      </c>
      <c r="D6026" s="21">
        <f t="shared" si="190"/>
        <v>1.4155483870966141E-4</v>
      </c>
    </row>
    <row r="6027" spans="1:4">
      <c r="A6027">
        <v>0.5998</v>
      </c>
      <c r="B6027">
        <v>1.41541935483871</v>
      </c>
      <c r="C6027" s="21">
        <f t="shared" si="189"/>
        <v>9.9999999999988987E-5</v>
      </c>
      <c r="D6027" s="21">
        <f t="shared" si="190"/>
        <v>1.4154193548385541E-4</v>
      </c>
    </row>
    <row r="6028" spans="1:4">
      <c r="A6028">
        <v>0.59989999999999999</v>
      </c>
      <c r="B6028">
        <v>1.4152903225806499</v>
      </c>
      <c r="C6028" s="21">
        <f t="shared" si="189"/>
        <v>9.9999999999988987E-5</v>
      </c>
      <c r="D6028" s="21">
        <f t="shared" si="190"/>
        <v>1.4152903225804941E-4</v>
      </c>
    </row>
    <row r="6029" spans="1:4">
      <c r="A6029">
        <v>0.6</v>
      </c>
      <c r="B6029">
        <v>1.4151612903225801</v>
      </c>
      <c r="C6029" s="21">
        <f t="shared" si="189"/>
        <v>9.9999999999988987E-5</v>
      </c>
      <c r="D6029" s="21">
        <f t="shared" si="190"/>
        <v>1.4151612903224242E-4</v>
      </c>
    </row>
    <row r="6030" spans="1:4">
      <c r="A6030">
        <v>0.60009999999999997</v>
      </c>
      <c r="B6030">
        <v>1.41503225806452</v>
      </c>
      <c r="C6030" s="21">
        <f t="shared" si="189"/>
        <v>9.9999999999988987E-5</v>
      </c>
      <c r="D6030" s="21">
        <f t="shared" si="190"/>
        <v>1.4150322580643642E-4</v>
      </c>
    </row>
    <row r="6031" spans="1:4">
      <c r="A6031">
        <v>0.60019999999999996</v>
      </c>
      <c r="B6031">
        <v>1.41490322580645</v>
      </c>
      <c r="C6031" s="21">
        <f t="shared" si="189"/>
        <v>9.9999999999988987E-5</v>
      </c>
      <c r="D6031" s="21">
        <f t="shared" si="190"/>
        <v>1.4149032258062942E-4</v>
      </c>
    </row>
    <row r="6032" spans="1:4">
      <c r="A6032">
        <v>0.60029999999999994</v>
      </c>
      <c r="B6032">
        <v>1.41477419354839</v>
      </c>
      <c r="C6032" s="21">
        <f t="shared" si="189"/>
        <v>9.9999999999988987E-5</v>
      </c>
      <c r="D6032" s="21">
        <f t="shared" si="190"/>
        <v>1.4147741935482342E-4</v>
      </c>
    </row>
    <row r="6033" spans="1:4">
      <c r="A6033">
        <v>0.60040000000000004</v>
      </c>
      <c r="B6033">
        <v>1.4146451612903199</v>
      </c>
      <c r="C6033" s="21">
        <f t="shared" si="189"/>
        <v>1.0000000000010001E-4</v>
      </c>
      <c r="D6033" s="21">
        <f t="shared" si="190"/>
        <v>1.4146451612917347E-4</v>
      </c>
    </row>
    <row r="6034" spans="1:4">
      <c r="A6034">
        <v>0.60050000000000003</v>
      </c>
      <c r="B6034">
        <v>1.4145161290322601</v>
      </c>
      <c r="C6034" s="21">
        <f t="shared" si="189"/>
        <v>9.9999999999988987E-5</v>
      </c>
      <c r="D6034" s="21">
        <f t="shared" si="190"/>
        <v>1.4145161290321043E-4</v>
      </c>
    </row>
    <row r="6035" spans="1:4">
      <c r="A6035">
        <v>0.60060000000000002</v>
      </c>
      <c r="B6035">
        <v>1.4143870967741901</v>
      </c>
      <c r="C6035" s="21">
        <f t="shared" si="189"/>
        <v>9.9999999999988987E-5</v>
      </c>
      <c r="D6035" s="21">
        <f t="shared" si="190"/>
        <v>1.4143870967740343E-4</v>
      </c>
    </row>
    <row r="6036" spans="1:4">
      <c r="A6036">
        <v>0.60070000000000001</v>
      </c>
      <c r="B6036">
        <v>1.41425806451613</v>
      </c>
      <c r="C6036" s="21">
        <f t="shared" si="189"/>
        <v>9.9999999999988987E-5</v>
      </c>
      <c r="D6036" s="21">
        <f t="shared" si="190"/>
        <v>1.4142580645159743E-4</v>
      </c>
    </row>
    <row r="6037" spans="1:4">
      <c r="A6037">
        <v>0.6008</v>
      </c>
      <c r="B6037">
        <v>1.41412903225806</v>
      </c>
      <c r="C6037" s="21">
        <f t="shared" si="189"/>
        <v>9.9999999999988987E-5</v>
      </c>
      <c r="D6037" s="21">
        <f t="shared" si="190"/>
        <v>1.4141290322579043E-4</v>
      </c>
    </row>
    <row r="6038" spans="1:4">
      <c r="A6038">
        <v>0.60089999999999999</v>
      </c>
      <c r="B6038">
        <v>1.4139999999999999</v>
      </c>
      <c r="C6038" s="21">
        <f t="shared" si="189"/>
        <v>9.9999999999988987E-5</v>
      </c>
      <c r="D6038" s="21">
        <f t="shared" si="190"/>
        <v>1.4139999999998441E-4</v>
      </c>
    </row>
    <row r="6039" spans="1:4">
      <c r="A6039">
        <v>0.60099999999999998</v>
      </c>
      <c r="B6039">
        <v>1.4138709677419401</v>
      </c>
      <c r="C6039" s="21">
        <f t="shared" si="189"/>
        <v>9.9999999999988987E-5</v>
      </c>
      <c r="D6039" s="21">
        <f t="shared" si="190"/>
        <v>1.4138709677417844E-4</v>
      </c>
    </row>
    <row r="6040" spans="1:4">
      <c r="A6040">
        <v>0.60109999999999997</v>
      </c>
      <c r="B6040">
        <v>1.4137419354838701</v>
      </c>
      <c r="C6040" s="21">
        <f t="shared" si="189"/>
        <v>9.9999999999988987E-5</v>
      </c>
      <c r="D6040" s="21">
        <f t="shared" si="190"/>
        <v>1.4137419354837144E-4</v>
      </c>
    </row>
    <row r="6041" spans="1:4">
      <c r="A6041">
        <v>0.60119999999999996</v>
      </c>
      <c r="B6041">
        <v>1.41361290322581</v>
      </c>
      <c r="C6041" s="21">
        <f t="shared" si="189"/>
        <v>9.9999999999988987E-5</v>
      </c>
      <c r="D6041" s="21">
        <f t="shared" si="190"/>
        <v>1.4136129032256544E-4</v>
      </c>
    </row>
    <row r="6042" spans="1:4">
      <c r="A6042">
        <v>0.60129999999999995</v>
      </c>
      <c r="B6042">
        <v>1.41348387096774</v>
      </c>
      <c r="C6042" s="21">
        <f t="shared" si="189"/>
        <v>9.9999999999988987E-5</v>
      </c>
      <c r="D6042" s="21">
        <f t="shared" si="190"/>
        <v>1.4134838709675842E-4</v>
      </c>
    </row>
    <row r="6043" spans="1:4">
      <c r="A6043">
        <v>0.60140000000000005</v>
      </c>
      <c r="B6043">
        <v>1.4133548387096799</v>
      </c>
      <c r="C6043" s="21">
        <f t="shared" si="189"/>
        <v>1.0000000000010001E-4</v>
      </c>
      <c r="D6043" s="21">
        <f t="shared" si="190"/>
        <v>1.4133548387110933E-4</v>
      </c>
    </row>
    <row r="6044" spans="1:4">
      <c r="A6044">
        <v>0.60150000000000003</v>
      </c>
      <c r="B6044">
        <v>1.4132258064516099</v>
      </c>
      <c r="C6044" s="21">
        <f t="shared" si="189"/>
        <v>9.9999999999988987E-5</v>
      </c>
      <c r="D6044" s="21">
        <f t="shared" si="190"/>
        <v>1.4132258064514542E-4</v>
      </c>
    </row>
    <row r="6045" spans="1:4">
      <c r="A6045">
        <v>0.60160000000000002</v>
      </c>
      <c r="B6045">
        <v>1.4130967741935501</v>
      </c>
      <c r="C6045" s="21">
        <f t="shared" si="189"/>
        <v>9.9999999999988987E-5</v>
      </c>
      <c r="D6045" s="21">
        <f t="shared" si="190"/>
        <v>1.4130967741933945E-4</v>
      </c>
    </row>
    <row r="6046" spans="1:4">
      <c r="A6046">
        <v>0.60170000000000001</v>
      </c>
      <c r="B6046">
        <v>1.41296774193548</v>
      </c>
      <c r="C6046" s="21">
        <f t="shared" si="189"/>
        <v>9.9999999999988987E-5</v>
      </c>
      <c r="D6046" s="21">
        <f t="shared" si="190"/>
        <v>1.4129677419353245E-4</v>
      </c>
    </row>
    <row r="6047" spans="1:4">
      <c r="A6047">
        <v>0.6018</v>
      </c>
      <c r="B6047">
        <v>1.41283870967742</v>
      </c>
      <c r="C6047" s="21">
        <f t="shared" ref="C6047:C6110" si="191">A6047-A6046</f>
        <v>9.9999999999988987E-5</v>
      </c>
      <c r="D6047" s="21">
        <f t="shared" ref="D6047:D6110" si="192">B6047*C6047</f>
        <v>1.4128387096772643E-4</v>
      </c>
    </row>
    <row r="6048" spans="1:4">
      <c r="A6048">
        <v>0.60189999999999999</v>
      </c>
      <c r="B6048">
        <v>1.4127096774193499</v>
      </c>
      <c r="C6048" s="21">
        <f t="shared" si="191"/>
        <v>9.9999999999988987E-5</v>
      </c>
      <c r="D6048" s="21">
        <f t="shared" si="192"/>
        <v>1.4127096774191943E-4</v>
      </c>
    </row>
    <row r="6049" spans="1:4">
      <c r="A6049">
        <v>0.60199999999999998</v>
      </c>
      <c r="B6049">
        <v>1.4125806451612899</v>
      </c>
      <c r="C6049" s="21">
        <f t="shared" si="191"/>
        <v>9.9999999999988987E-5</v>
      </c>
      <c r="D6049" s="21">
        <f t="shared" si="192"/>
        <v>1.4125806451611343E-4</v>
      </c>
    </row>
    <row r="6050" spans="1:4">
      <c r="A6050">
        <v>0.60209999999999997</v>
      </c>
      <c r="B6050">
        <v>1.4124516129032301</v>
      </c>
      <c r="C6050" s="21">
        <f t="shared" si="191"/>
        <v>9.9999999999988987E-5</v>
      </c>
      <c r="D6050" s="21">
        <f t="shared" si="192"/>
        <v>1.4124516129030744E-4</v>
      </c>
    </row>
    <row r="6051" spans="1:4">
      <c r="A6051">
        <v>0.60219999999999996</v>
      </c>
      <c r="B6051">
        <v>1.41232258064516</v>
      </c>
      <c r="C6051" s="21">
        <f t="shared" si="191"/>
        <v>9.9999999999988987E-5</v>
      </c>
      <c r="D6051" s="21">
        <f t="shared" si="192"/>
        <v>1.4123225806450044E-4</v>
      </c>
    </row>
    <row r="6052" spans="1:4">
      <c r="A6052">
        <v>0.60229999999999995</v>
      </c>
      <c r="B6052">
        <v>1.4121935483871</v>
      </c>
      <c r="C6052" s="21">
        <f t="shared" si="191"/>
        <v>9.9999999999988987E-5</v>
      </c>
      <c r="D6052" s="21">
        <f t="shared" si="192"/>
        <v>1.4121935483869444E-4</v>
      </c>
    </row>
    <row r="6053" spans="1:4">
      <c r="A6053">
        <v>0.60240000000000005</v>
      </c>
      <c r="B6053">
        <v>1.4120645161290299</v>
      </c>
      <c r="C6053" s="21">
        <f t="shared" si="191"/>
        <v>1.0000000000010001E-4</v>
      </c>
      <c r="D6053" s="21">
        <f t="shared" si="192"/>
        <v>1.4120645161304422E-4</v>
      </c>
    </row>
    <row r="6054" spans="1:4">
      <c r="A6054">
        <v>0.60250000000000004</v>
      </c>
      <c r="B6054">
        <v>1.4119354838709699</v>
      </c>
      <c r="C6054" s="21">
        <f t="shared" si="191"/>
        <v>9.9999999999988987E-5</v>
      </c>
      <c r="D6054" s="21">
        <f t="shared" si="192"/>
        <v>1.4119354838708145E-4</v>
      </c>
    </row>
    <row r="6055" spans="1:4">
      <c r="A6055">
        <v>0.60260000000000002</v>
      </c>
      <c r="B6055">
        <v>1.4118064516129001</v>
      </c>
      <c r="C6055" s="21">
        <f t="shared" si="191"/>
        <v>9.9999999999988987E-5</v>
      </c>
      <c r="D6055" s="21">
        <f t="shared" si="192"/>
        <v>1.4118064516127445E-4</v>
      </c>
    </row>
    <row r="6056" spans="1:4">
      <c r="A6056">
        <v>0.60270000000000001</v>
      </c>
      <c r="B6056">
        <v>1.41167741935484</v>
      </c>
      <c r="C6056" s="21">
        <f t="shared" si="191"/>
        <v>9.9999999999988987E-5</v>
      </c>
      <c r="D6056" s="21">
        <f t="shared" si="192"/>
        <v>1.4116774193546845E-4</v>
      </c>
    </row>
    <row r="6057" spans="1:4">
      <c r="A6057">
        <v>0.6028</v>
      </c>
      <c r="B6057">
        <v>1.41154838709677</v>
      </c>
      <c r="C6057" s="21">
        <f t="shared" si="191"/>
        <v>9.9999999999988987E-5</v>
      </c>
      <c r="D6057" s="21">
        <f t="shared" si="192"/>
        <v>1.4115483870966145E-4</v>
      </c>
    </row>
    <row r="6058" spans="1:4">
      <c r="A6058">
        <v>0.60289999999999999</v>
      </c>
      <c r="B6058">
        <v>1.4114193548387099</v>
      </c>
      <c r="C6058" s="21">
        <f t="shared" si="191"/>
        <v>9.9999999999988987E-5</v>
      </c>
      <c r="D6058" s="21">
        <f t="shared" si="192"/>
        <v>1.4114193548385546E-4</v>
      </c>
    </row>
    <row r="6059" spans="1:4">
      <c r="A6059">
        <v>0.60299999999999998</v>
      </c>
      <c r="B6059">
        <v>1.4112903225806499</v>
      </c>
      <c r="C6059" s="21">
        <f t="shared" si="191"/>
        <v>9.9999999999988987E-5</v>
      </c>
      <c r="D6059" s="21">
        <f t="shared" si="192"/>
        <v>1.4112903225804946E-4</v>
      </c>
    </row>
    <row r="6060" spans="1:4">
      <c r="A6060">
        <v>0.60309999999999997</v>
      </c>
      <c r="B6060">
        <v>1.4111612903225801</v>
      </c>
      <c r="C6060" s="21">
        <f t="shared" si="191"/>
        <v>9.9999999999988987E-5</v>
      </c>
      <c r="D6060" s="21">
        <f t="shared" si="192"/>
        <v>1.4111612903224246E-4</v>
      </c>
    </row>
    <row r="6061" spans="1:4">
      <c r="A6061">
        <v>0.60319999999999996</v>
      </c>
      <c r="B6061">
        <v>1.41103225806452</v>
      </c>
      <c r="C6061" s="21">
        <f t="shared" si="191"/>
        <v>9.9999999999988987E-5</v>
      </c>
      <c r="D6061" s="21">
        <f t="shared" si="192"/>
        <v>1.4110322580643646E-4</v>
      </c>
    </row>
    <row r="6062" spans="1:4">
      <c r="A6062">
        <v>0.60329999999999995</v>
      </c>
      <c r="B6062">
        <v>1.41090322580645</v>
      </c>
      <c r="C6062" s="21">
        <f t="shared" si="191"/>
        <v>9.9999999999988987E-5</v>
      </c>
      <c r="D6062" s="21">
        <f t="shared" si="192"/>
        <v>1.4109032258062946E-4</v>
      </c>
    </row>
    <row r="6063" spans="1:4">
      <c r="A6063">
        <v>0.60340000000000005</v>
      </c>
      <c r="B6063">
        <v>1.41077419354839</v>
      </c>
      <c r="C6063" s="21">
        <f t="shared" si="191"/>
        <v>1.0000000000010001E-4</v>
      </c>
      <c r="D6063" s="21">
        <f t="shared" si="192"/>
        <v>1.4107741935498008E-4</v>
      </c>
    </row>
    <row r="6064" spans="1:4">
      <c r="A6064">
        <v>0.60350000000000004</v>
      </c>
      <c r="B6064">
        <v>1.4106451612903199</v>
      </c>
      <c r="C6064" s="21">
        <f t="shared" si="191"/>
        <v>9.9999999999988987E-5</v>
      </c>
      <c r="D6064" s="21">
        <f t="shared" si="192"/>
        <v>1.4106451612901647E-4</v>
      </c>
    </row>
    <row r="6065" spans="1:4">
      <c r="A6065">
        <v>0.60360000000000003</v>
      </c>
      <c r="B6065">
        <v>1.4105161290322601</v>
      </c>
      <c r="C6065" s="21">
        <f t="shared" si="191"/>
        <v>9.9999999999988987E-5</v>
      </c>
      <c r="D6065" s="21">
        <f t="shared" si="192"/>
        <v>1.4105161290321047E-4</v>
      </c>
    </row>
    <row r="6066" spans="1:4">
      <c r="A6066">
        <v>0.60370000000000001</v>
      </c>
      <c r="B6066">
        <v>1.4103870967741901</v>
      </c>
      <c r="C6066" s="21">
        <f t="shared" si="191"/>
        <v>9.9999999999988987E-5</v>
      </c>
      <c r="D6066" s="21">
        <f t="shared" si="192"/>
        <v>1.4103870967740347E-4</v>
      </c>
    </row>
    <row r="6067" spans="1:4">
      <c r="A6067">
        <v>0.6038</v>
      </c>
      <c r="B6067">
        <v>1.41025806451613</v>
      </c>
      <c r="C6067" s="21">
        <f t="shared" si="191"/>
        <v>9.9999999999988987E-5</v>
      </c>
      <c r="D6067" s="21">
        <f t="shared" si="192"/>
        <v>1.4102580645159748E-4</v>
      </c>
    </row>
    <row r="6068" spans="1:4">
      <c r="A6068">
        <v>0.60389999999999999</v>
      </c>
      <c r="B6068">
        <v>1.41012903225806</v>
      </c>
      <c r="C6068" s="21">
        <f t="shared" si="191"/>
        <v>9.9999999999988987E-5</v>
      </c>
      <c r="D6068" s="21">
        <f t="shared" si="192"/>
        <v>1.4101290322579048E-4</v>
      </c>
    </row>
    <row r="6069" spans="1:4">
      <c r="A6069">
        <v>0.60399999999999998</v>
      </c>
      <c r="B6069">
        <v>1.41</v>
      </c>
      <c r="C6069" s="21">
        <f t="shared" si="191"/>
        <v>9.9999999999988987E-5</v>
      </c>
      <c r="D6069" s="21">
        <f t="shared" si="192"/>
        <v>1.4099999999998445E-4</v>
      </c>
    </row>
    <row r="6070" spans="1:4">
      <c r="A6070">
        <v>0.60409999999999997</v>
      </c>
      <c r="B6070">
        <v>1.40985714285714</v>
      </c>
      <c r="C6070" s="21">
        <f t="shared" si="191"/>
        <v>9.9999999999988987E-5</v>
      </c>
      <c r="D6070" s="21">
        <f t="shared" si="192"/>
        <v>1.4098571428569848E-4</v>
      </c>
    </row>
    <row r="6071" spans="1:4">
      <c r="A6071">
        <v>0.60419999999999996</v>
      </c>
      <c r="B6071">
        <v>1.4097142857142899</v>
      </c>
      <c r="C6071" s="21">
        <f t="shared" si="191"/>
        <v>9.9999999999988987E-5</v>
      </c>
      <c r="D6071" s="21">
        <f t="shared" si="192"/>
        <v>1.4097142857141345E-4</v>
      </c>
    </row>
    <row r="6072" spans="1:4">
      <c r="A6072">
        <v>0.60429999999999995</v>
      </c>
      <c r="B6072">
        <v>1.40957142857143</v>
      </c>
      <c r="C6072" s="21">
        <f t="shared" si="191"/>
        <v>9.9999999999988987E-5</v>
      </c>
      <c r="D6072" s="21">
        <f t="shared" si="192"/>
        <v>1.4095714285712748E-4</v>
      </c>
    </row>
    <row r="6073" spans="1:4">
      <c r="A6073">
        <v>0.60440000000000005</v>
      </c>
      <c r="B6073">
        <v>1.4094285714285699</v>
      </c>
      <c r="C6073" s="21">
        <f t="shared" si="191"/>
        <v>1.0000000000010001E-4</v>
      </c>
      <c r="D6073" s="21">
        <f t="shared" si="192"/>
        <v>1.4094285714299796E-4</v>
      </c>
    </row>
    <row r="6074" spans="1:4">
      <c r="A6074">
        <v>0.60450000000000004</v>
      </c>
      <c r="B6074">
        <v>1.40928571428571</v>
      </c>
      <c r="C6074" s="21">
        <f t="shared" si="191"/>
        <v>9.9999999999988987E-5</v>
      </c>
      <c r="D6074" s="21">
        <f t="shared" si="192"/>
        <v>1.4092857142855548E-4</v>
      </c>
    </row>
    <row r="6075" spans="1:4">
      <c r="A6075">
        <v>0.60460000000000003</v>
      </c>
      <c r="B6075">
        <v>1.4091428571428599</v>
      </c>
      <c r="C6075" s="21">
        <f t="shared" si="191"/>
        <v>9.9999999999988987E-5</v>
      </c>
      <c r="D6075" s="21">
        <f t="shared" si="192"/>
        <v>1.4091428571427048E-4</v>
      </c>
    </row>
    <row r="6076" spans="1:4">
      <c r="A6076">
        <v>0.60470000000000002</v>
      </c>
      <c r="B6076">
        <v>1.409</v>
      </c>
      <c r="C6076" s="21">
        <f t="shared" si="191"/>
        <v>9.9999999999988987E-5</v>
      </c>
      <c r="D6076" s="21">
        <f t="shared" si="192"/>
        <v>1.4089999999998448E-4</v>
      </c>
    </row>
    <row r="6077" spans="1:4">
      <c r="A6077">
        <v>0.6048</v>
      </c>
      <c r="B6077">
        <v>1.4088571428571399</v>
      </c>
      <c r="C6077" s="21">
        <f t="shared" si="191"/>
        <v>9.9999999999988987E-5</v>
      </c>
      <c r="D6077" s="21">
        <f t="shared" si="192"/>
        <v>1.4088571428569848E-4</v>
      </c>
    </row>
    <row r="6078" spans="1:4">
      <c r="A6078">
        <v>0.60489999999999999</v>
      </c>
      <c r="B6078">
        <v>1.40871428571429</v>
      </c>
      <c r="C6078" s="21">
        <f t="shared" si="191"/>
        <v>9.9999999999988987E-5</v>
      </c>
      <c r="D6078" s="21">
        <f t="shared" si="192"/>
        <v>1.4087142857141348E-4</v>
      </c>
    </row>
    <row r="6079" spans="1:4">
      <c r="A6079">
        <v>0.60499999999999998</v>
      </c>
      <c r="B6079">
        <v>1.4085714285714299</v>
      </c>
      <c r="C6079" s="21">
        <f t="shared" si="191"/>
        <v>9.9999999999988987E-5</v>
      </c>
      <c r="D6079" s="21">
        <f t="shared" si="192"/>
        <v>1.4085714285712748E-4</v>
      </c>
    </row>
    <row r="6080" spans="1:4">
      <c r="A6080">
        <v>0.60509999999999997</v>
      </c>
      <c r="B6080">
        <v>1.40842857142857</v>
      </c>
      <c r="C6080" s="21">
        <f t="shared" si="191"/>
        <v>9.9999999999988987E-5</v>
      </c>
      <c r="D6080" s="21">
        <f t="shared" si="192"/>
        <v>1.408428571428415E-4</v>
      </c>
    </row>
    <row r="6081" spans="1:4">
      <c r="A6081">
        <v>0.60519999999999996</v>
      </c>
      <c r="B6081">
        <v>1.4082857142857099</v>
      </c>
      <c r="C6081" s="21">
        <f t="shared" si="191"/>
        <v>9.9999999999988987E-5</v>
      </c>
      <c r="D6081" s="21">
        <f t="shared" si="192"/>
        <v>1.4082857142855548E-4</v>
      </c>
    </row>
    <row r="6082" spans="1:4">
      <c r="A6082">
        <v>0.60529999999999995</v>
      </c>
      <c r="B6082">
        <v>1.40814285714286</v>
      </c>
      <c r="C6082" s="21">
        <f t="shared" si="191"/>
        <v>9.9999999999988987E-5</v>
      </c>
      <c r="D6082" s="21">
        <f t="shared" si="192"/>
        <v>1.408142857142705E-4</v>
      </c>
    </row>
    <row r="6083" spans="1:4">
      <c r="A6083">
        <v>0.60540000000000005</v>
      </c>
      <c r="B6083">
        <v>1.4079999999999999</v>
      </c>
      <c r="C6083" s="21">
        <f t="shared" si="191"/>
        <v>1.0000000000010001E-4</v>
      </c>
      <c r="D6083" s="21">
        <f t="shared" si="192"/>
        <v>1.4080000000014079E-4</v>
      </c>
    </row>
    <row r="6084" spans="1:4">
      <c r="A6084">
        <v>0.60550000000000004</v>
      </c>
      <c r="B6084">
        <v>1.40785714285714</v>
      </c>
      <c r="C6084" s="21">
        <f t="shared" si="191"/>
        <v>9.9999999999988987E-5</v>
      </c>
      <c r="D6084" s="21">
        <f t="shared" si="192"/>
        <v>1.407857142856985E-4</v>
      </c>
    </row>
    <row r="6085" spans="1:4">
      <c r="A6085">
        <v>0.60560000000000003</v>
      </c>
      <c r="B6085">
        <v>1.4077142857142899</v>
      </c>
      <c r="C6085" s="21">
        <f t="shared" si="191"/>
        <v>9.9999999999988987E-5</v>
      </c>
      <c r="D6085" s="21">
        <f t="shared" si="192"/>
        <v>1.4077142857141348E-4</v>
      </c>
    </row>
    <row r="6086" spans="1:4">
      <c r="A6086">
        <v>0.60570000000000002</v>
      </c>
      <c r="B6086">
        <v>1.40757142857143</v>
      </c>
      <c r="C6086" s="21">
        <f t="shared" si="191"/>
        <v>9.9999999999988987E-5</v>
      </c>
      <c r="D6086" s="21">
        <f t="shared" si="192"/>
        <v>1.407571428571275E-4</v>
      </c>
    </row>
    <row r="6087" spans="1:4">
      <c r="A6087">
        <v>0.60580000000000001</v>
      </c>
      <c r="B6087">
        <v>1.4074285714285699</v>
      </c>
      <c r="C6087" s="21">
        <f t="shared" si="191"/>
        <v>9.9999999999988987E-5</v>
      </c>
      <c r="D6087" s="21">
        <f t="shared" si="192"/>
        <v>1.407428571428415E-4</v>
      </c>
    </row>
    <row r="6088" spans="1:4">
      <c r="A6088">
        <v>0.60589999999999999</v>
      </c>
      <c r="B6088">
        <v>1.40728571428571</v>
      </c>
      <c r="C6088" s="21">
        <f t="shared" si="191"/>
        <v>9.9999999999988987E-5</v>
      </c>
      <c r="D6088" s="21">
        <f t="shared" si="192"/>
        <v>1.407285714285555E-4</v>
      </c>
    </row>
    <row r="6089" spans="1:4">
      <c r="A6089">
        <v>0.60599999999999998</v>
      </c>
      <c r="B6089">
        <v>1.4071428571428599</v>
      </c>
      <c r="C6089" s="21">
        <f t="shared" si="191"/>
        <v>9.9999999999988987E-5</v>
      </c>
      <c r="D6089" s="21">
        <f t="shared" si="192"/>
        <v>1.407142857142705E-4</v>
      </c>
    </row>
    <row r="6090" spans="1:4">
      <c r="A6090">
        <v>0.60609999999999997</v>
      </c>
      <c r="B6090">
        <v>1.407</v>
      </c>
      <c r="C6090" s="21">
        <f t="shared" si="191"/>
        <v>9.9999999999988987E-5</v>
      </c>
      <c r="D6090" s="21">
        <f t="shared" si="192"/>
        <v>1.406999999999845E-4</v>
      </c>
    </row>
    <row r="6091" spans="1:4">
      <c r="A6091">
        <v>0.60619999999999996</v>
      </c>
      <c r="B6091">
        <v>1.4068571428571399</v>
      </c>
      <c r="C6091" s="21">
        <f t="shared" si="191"/>
        <v>9.9999999999988987E-5</v>
      </c>
      <c r="D6091" s="21">
        <f t="shared" si="192"/>
        <v>1.406857142856985E-4</v>
      </c>
    </row>
    <row r="6092" spans="1:4">
      <c r="A6092">
        <v>0.60629999999999995</v>
      </c>
      <c r="B6092">
        <v>1.40671428571429</v>
      </c>
      <c r="C6092" s="21">
        <f t="shared" si="191"/>
        <v>9.9999999999988987E-5</v>
      </c>
      <c r="D6092" s="21">
        <f t="shared" si="192"/>
        <v>1.406714285714135E-4</v>
      </c>
    </row>
    <row r="6093" spans="1:4">
      <c r="A6093">
        <v>0.60640000000000005</v>
      </c>
      <c r="B6093">
        <v>1.4065714285714299</v>
      </c>
      <c r="C6093" s="21">
        <f t="shared" si="191"/>
        <v>1.0000000000010001E-4</v>
      </c>
      <c r="D6093" s="21">
        <f t="shared" si="192"/>
        <v>1.4065714285728365E-4</v>
      </c>
    </row>
    <row r="6094" spans="1:4">
      <c r="A6094">
        <v>0.60650000000000004</v>
      </c>
      <c r="B6094">
        <v>1.40642857142857</v>
      </c>
      <c r="C6094" s="21">
        <f t="shared" si="191"/>
        <v>9.9999999999988987E-5</v>
      </c>
      <c r="D6094" s="21">
        <f t="shared" si="192"/>
        <v>1.4064285714284153E-4</v>
      </c>
    </row>
    <row r="6095" spans="1:4">
      <c r="A6095">
        <v>0.60660000000000003</v>
      </c>
      <c r="B6095">
        <v>1.4062857142857099</v>
      </c>
      <c r="C6095" s="21">
        <f t="shared" si="191"/>
        <v>9.9999999999988987E-5</v>
      </c>
      <c r="D6095" s="21">
        <f t="shared" si="192"/>
        <v>1.406285714285555E-4</v>
      </c>
    </row>
    <row r="6096" spans="1:4">
      <c r="A6096">
        <v>0.60670000000000002</v>
      </c>
      <c r="B6096">
        <v>1.40614285714286</v>
      </c>
      <c r="C6096" s="21">
        <f t="shared" si="191"/>
        <v>9.9999999999988987E-5</v>
      </c>
      <c r="D6096" s="21">
        <f t="shared" si="192"/>
        <v>1.4061428571427053E-4</v>
      </c>
    </row>
    <row r="6097" spans="1:4">
      <c r="A6097">
        <v>0.60680000000000001</v>
      </c>
      <c r="B6097">
        <v>1.4059999999999999</v>
      </c>
      <c r="C6097" s="21">
        <f t="shared" si="191"/>
        <v>9.9999999999988987E-5</v>
      </c>
      <c r="D6097" s="21">
        <f t="shared" si="192"/>
        <v>1.405999999999845E-4</v>
      </c>
    </row>
    <row r="6098" spans="1:4">
      <c r="A6098">
        <v>0.6069</v>
      </c>
      <c r="B6098">
        <v>1.40585714285714</v>
      </c>
      <c r="C6098" s="21">
        <f t="shared" si="191"/>
        <v>9.9999999999988987E-5</v>
      </c>
      <c r="D6098" s="21">
        <f t="shared" si="192"/>
        <v>1.4058571428569852E-4</v>
      </c>
    </row>
    <row r="6099" spans="1:4">
      <c r="A6099">
        <v>0.60699999999999998</v>
      </c>
      <c r="B6099">
        <v>1.4057142857142899</v>
      </c>
      <c r="C6099" s="21">
        <f t="shared" si="191"/>
        <v>9.9999999999988987E-5</v>
      </c>
      <c r="D6099" s="21">
        <f t="shared" si="192"/>
        <v>1.405714285714135E-4</v>
      </c>
    </row>
    <row r="6100" spans="1:4">
      <c r="A6100">
        <v>0.60709999999999997</v>
      </c>
      <c r="B6100">
        <v>1.40557142857143</v>
      </c>
      <c r="C6100" s="21">
        <f t="shared" si="191"/>
        <v>9.9999999999988987E-5</v>
      </c>
      <c r="D6100" s="21">
        <f t="shared" si="192"/>
        <v>1.4055714285712752E-4</v>
      </c>
    </row>
    <row r="6101" spans="1:4">
      <c r="A6101">
        <v>0.60719999999999996</v>
      </c>
      <c r="B6101">
        <v>1.4054285714285699</v>
      </c>
      <c r="C6101" s="21">
        <f t="shared" si="191"/>
        <v>9.9999999999988987E-5</v>
      </c>
      <c r="D6101" s="21">
        <f t="shared" si="192"/>
        <v>1.4054285714284152E-4</v>
      </c>
    </row>
    <row r="6102" spans="1:4">
      <c r="A6102">
        <v>0.60729999999999995</v>
      </c>
      <c r="B6102">
        <v>1.40528571428571</v>
      </c>
      <c r="C6102" s="21">
        <f t="shared" si="191"/>
        <v>9.9999999999988987E-5</v>
      </c>
      <c r="D6102" s="21">
        <f t="shared" si="192"/>
        <v>1.4052857142855552E-4</v>
      </c>
    </row>
    <row r="6103" spans="1:4">
      <c r="A6103">
        <v>0.60740000000000005</v>
      </c>
      <c r="B6103">
        <v>1.4051428571428599</v>
      </c>
      <c r="C6103" s="21">
        <f t="shared" si="191"/>
        <v>1.0000000000010001E-4</v>
      </c>
      <c r="D6103" s="21">
        <f t="shared" si="192"/>
        <v>1.4051428571442651E-4</v>
      </c>
    </row>
    <row r="6104" spans="1:4">
      <c r="A6104">
        <v>0.60750000000000004</v>
      </c>
      <c r="B6104">
        <v>1.405</v>
      </c>
      <c r="C6104" s="21">
        <f t="shared" si="191"/>
        <v>9.9999999999988987E-5</v>
      </c>
      <c r="D6104" s="21">
        <f t="shared" si="192"/>
        <v>1.4049999999998452E-4</v>
      </c>
    </row>
    <row r="6105" spans="1:4">
      <c r="A6105">
        <v>0.60760000000000003</v>
      </c>
      <c r="B6105">
        <v>1.4048571428571399</v>
      </c>
      <c r="C6105" s="21">
        <f t="shared" si="191"/>
        <v>9.9999999999988987E-5</v>
      </c>
      <c r="D6105" s="21">
        <f t="shared" si="192"/>
        <v>1.4048571428569852E-4</v>
      </c>
    </row>
    <row r="6106" spans="1:4">
      <c r="A6106">
        <v>0.60770000000000002</v>
      </c>
      <c r="B6106">
        <v>1.40471428571429</v>
      </c>
      <c r="C6106" s="21">
        <f t="shared" si="191"/>
        <v>9.9999999999988987E-5</v>
      </c>
      <c r="D6106" s="21">
        <f t="shared" si="192"/>
        <v>1.4047142857141352E-4</v>
      </c>
    </row>
    <row r="6107" spans="1:4">
      <c r="A6107">
        <v>0.60780000000000001</v>
      </c>
      <c r="B6107">
        <v>1.4045714285714299</v>
      </c>
      <c r="C6107" s="21">
        <f t="shared" si="191"/>
        <v>9.9999999999988987E-5</v>
      </c>
      <c r="D6107" s="21">
        <f t="shared" si="192"/>
        <v>1.4045714285712752E-4</v>
      </c>
    </row>
    <row r="6108" spans="1:4">
      <c r="A6108">
        <v>0.6079</v>
      </c>
      <c r="B6108">
        <v>1.40442857142857</v>
      </c>
      <c r="C6108" s="21">
        <f t="shared" si="191"/>
        <v>9.9999999999988987E-5</v>
      </c>
      <c r="D6108" s="21">
        <f t="shared" si="192"/>
        <v>1.4044285714284155E-4</v>
      </c>
    </row>
    <row r="6109" spans="1:4">
      <c r="A6109">
        <v>0.60799999999999998</v>
      </c>
      <c r="B6109">
        <v>1.4042857142857099</v>
      </c>
      <c r="C6109" s="21">
        <f t="shared" si="191"/>
        <v>9.9999999999988987E-5</v>
      </c>
      <c r="D6109" s="21">
        <f t="shared" si="192"/>
        <v>1.4042857142855552E-4</v>
      </c>
    </row>
    <row r="6110" spans="1:4">
      <c r="A6110">
        <v>0.60809999999999997</v>
      </c>
      <c r="B6110">
        <v>1.40414285714286</v>
      </c>
      <c r="C6110" s="21">
        <f t="shared" si="191"/>
        <v>9.9999999999988987E-5</v>
      </c>
      <c r="D6110" s="21">
        <f t="shared" si="192"/>
        <v>1.4041428571427055E-4</v>
      </c>
    </row>
    <row r="6111" spans="1:4">
      <c r="A6111">
        <v>0.60819999999999996</v>
      </c>
      <c r="B6111">
        <v>1.4039999999999999</v>
      </c>
      <c r="C6111" s="21">
        <f t="shared" ref="C6111:C6174" si="193">A6111-A6110</f>
        <v>9.9999999999988987E-5</v>
      </c>
      <c r="D6111" s="21">
        <f t="shared" ref="D6111:D6174" si="194">B6111*C6111</f>
        <v>1.4039999999998452E-4</v>
      </c>
    </row>
    <row r="6112" spans="1:4">
      <c r="A6112">
        <v>0.60829999999999995</v>
      </c>
      <c r="B6112">
        <v>1.40385714285714</v>
      </c>
      <c r="C6112" s="21">
        <f t="shared" si="193"/>
        <v>9.9999999999988987E-5</v>
      </c>
      <c r="D6112" s="21">
        <f t="shared" si="194"/>
        <v>1.4038571428569855E-4</v>
      </c>
    </row>
    <row r="6113" spans="1:4">
      <c r="A6113">
        <v>0.60840000000000005</v>
      </c>
      <c r="B6113">
        <v>1.4037142857142899</v>
      </c>
      <c r="C6113" s="21">
        <f t="shared" si="193"/>
        <v>1.0000000000010001E-4</v>
      </c>
      <c r="D6113" s="21">
        <f t="shared" si="194"/>
        <v>1.4037142857156938E-4</v>
      </c>
    </row>
    <row r="6114" spans="1:4">
      <c r="A6114">
        <v>0.60850000000000004</v>
      </c>
      <c r="B6114">
        <v>1.40357142857143</v>
      </c>
      <c r="C6114" s="21">
        <f t="shared" si="193"/>
        <v>9.9999999999988987E-5</v>
      </c>
      <c r="D6114" s="21">
        <f t="shared" si="194"/>
        <v>1.4035714285712755E-4</v>
      </c>
    </row>
    <row r="6115" spans="1:4">
      <c r="A6115">
        <v>0.60860000000000003</v>
      </c>
      <c r="B6115">
        <v>1.4034285714285699</v>
      </c>
      <c r="C6115" s="21">
        <f t="shared" si="193"/>
        <v>9.9999999999988987E-5</v>
      </c>
      <c r="D6115" s="21">
        <f t="shared" si="194"/>
        <v>1.4034285714284155E-4</v>
      </c>
    </row>
    <row r="6116" spans="1:4">
      <c r="A6116">
        <v>0.60870000000000002</v>
      </c>
      <c r="B6116">
        <v>1.40328571428571</v>
      </c>
      <c r="C6116" s="21">
        <f t="shared" si="193"/>
        <v>9.9999999999988987E-5</v>
      </c>
      <c r="D6116" s="21">
        <f t="shared" si="194"/>
        <v>1.4032857142855554E-4</v>
      </c>
    </row>
    <row r="6117" spans="1:4">
      <c r="A6117">
        <v>0.60880000000000001</v>
      </c>
      <c r="B6117">
        <v>1.4031428571428599</v>
      </c>
      <c r="C6117" s="21">
        <f t="shared" si="193"/>
        <v>9.9999999999988987E-5</v>
      </c>
      <c r="D6117" s="21">
        <f t="shared" si="194"/>
        <v>1.4031428571427055E-4</v>
      </c>
    </row>
    <row r="6118" spans="1:4">
      <c r="A6118">
        <v>0.6089</v>
      </c>
      <c r="B6118">
        <v>1.403</v>
      </c>
      <c r="C6118" s="21">
        <f t="shared" si="193"/>
        <v>9.9999999999988987E-5</v>
      </c>
      <c r="D6118" s="21">
        <f t="shared" si="194"/>
        <v>1.4029999999998455E-4</v>
      </c>
    </row>
    <row r="6119" spans="1:4">
      <c r="A6119">
        <v>0.60899999999999999</v>
      </c>
      <c r="B6119">
        <v>1.4028571428571399</v>
      </c>
      <c r="C6119" s="21">
        <f t="shared" si="193"/>
        <v>9.9999999999988987E-5</v>
      </c>
      <c r="D6119" s="21">
        <f t="shared" si="194"/>
        <v>1.4028571428569854E-4</v>
      </c>
    </row>
    <row r="6120" spans="1:4">
      <c r="A6120">
        <v>0.60909999999999997</v>
      </c>
      <c r="B6120">
        <v>1.40271428571429</v>
      </c>
      <c r="C6120" s="21">
        <f t="shared" si="193"/>
        <v>9.9999999999988987E-5</v>
      </c>
      <c r="D6120" s="21">
        <f t="shared" si="194"/>
        <v>1.4027142857141355E-4</v>
      </c>
    </row>
    <row r="6121" spans="1:4">
      <c r="A6121">
        <v>0.60919999999999996</v>
      </c>
      <c r="B6121">
        <v>1.4025714285714299</v>
      </c>
      <c r="C6121" s="21">
        <f t="shared" si="193"/>
        <v>9.9999999999988987E-5</v>
      </c>
      <c r="D6121" s="21">
        <f t="shared" si="194"/>
        <v>1.4025714285712754E-4</v>
      </c>
    </row>
    <row r="6122" spans="1:4">
      <c r="A6122">
        <v>0.60929999999999995</v>
      </c>
      <c r="B6122">
        <v>1.40242857142857</v>
      </c>
      <c r="C6122" s="21">
        <f t="shared" si="193"/>
        <v>9.9999999999988987E-5</v>
      </c>
      <c r="D6122" s="21">
        <f t="shared" si="194"/>
        <v>1.4024285714284157E-4</v>
      </c>
    </row>
    <row r="6123" spans="1:4">
      <c r="A6123">
        <v>0.60940000000000005</v>
      </c>
      <c r="B6123">
        <v>1.4022857142857099</v>
      </c>
      <c r="C6123" s="21">
        <f t="shared" si="193"/>
        <v>1.0000000000010001E-4</v>
      </c>
      <c r="D6123" s="21">
        <f t="shared" si="194"/>
        <v>1.4022857142871123E-4</v>
      </c>
    </row>
    <row r="6124" spans="1:4">
      <c r="A6124">
        <v>0.60950000000000004</v>
      </c>
      <c r="B6124">
        <v>1.40214285714286</v>
      </c>
      <c r="C6124" s="21">
        <f t="shared" si="193"/>
        <v>9.9999999999988987E-5</v>
      </c>
      <c r="D6124" s="21">
        <f t="shared" si="194"/>
        <v>1.4021428571427057E-4</v>
      </c>
    </row>
    <row r="6125" spans="1:4">
      <c r="A6125">
        <v>0.60960000000000003</v>
      </c>
      <c r="B6125">
        <v>1.4019999999999999</v>
      </c>
      <c r="C6125" s="21">
        <f t="shared" si="193"/>
        <v>9.9999999999988987E-5</v>
      </c>
      <c r="D6125" s="21">
        <f t="shared" si="194"/>
        <v>1.4019999999998454E-4</v>
      </c>
    </row>
    <row r="6126" spans="1:4">
      <c r="A6126">
        <v>0.60970000000000002</v>
      </c>
      <c r="B6126">
        <v>1.40185714285714</v>
      </c>
      <c r="C6126" s="21">
        <f t="shared" si="193"/>
        <v>9.9999999999988987E-5</v>
      </c>
      <c r="D6126" s="21">
        <f t="shared" si="194"/>
        <v>1.4018571428569857E-4</v>
      </c>
    </row>
    <row r="6127" spans="1:4">
      <c r="A6127">
        <v>0.60980000000000001</v>
      </c>
      <c r="B6127">
        <v>1.4017142857142899</v>
      </c>
      <c r="C6127" s="21">
        <f t="shared" si="193"/>
        <v>9.9999999999988987E-5</v>
      </c>
      <c r="D6127" s="21">
        <f t="shared" si="194"/>
        <v>1.4017142857141354E-4</v>
      </c>
    </row>
    <row r="6128" spans="1:4">
      <c r="A6128">
        <v>0.6099</v>
      </c>
      <c r="B6128">
        <v>1.40157142857143</v>
      </c>
      <c r="C6128" s="21">
        <f t="shared" si="193"/>
        <v>9.9999999999988987E-5</v>
      </c>
      <c r="D6128" s="21">
        <f t="shared" si="194"/>
        <v>1.4015714285712757E-4</v>
      </c>
    </row>
    <row r="6129" spans="1:4">
      <c r="A6129">
        <v>0.61</v>
      </c>
      <c r="B6129">
        <v>1.4014285714285699</v>
      </c>
      <c r="C6129" s="21">
        <f t="shared" si="193"/>
        <v>9.9999999999988987E-5</v>
      </c>
      <c r="D6129" s="21">
        <f t="shared" si="194"/>
        <v>1.4014285714284157E-4</v>
      </c>
    </row>
    <row r="6130" spans="1:4">
      <c r="A6130">
        <v>0.61009999999999998</v>
      </c>
      <c r="B6130">
        <v>1.40128571428571</v>
      </c>
      <c r="C6130" s="21">
        <f t="shared" si="193"/>
        <v>9.9999999999988987E-5</v>
      </c>
      <c r="D6130" s="21">
        <f t="shared" si="194"/>
        <v>1.4012857142855557E-4</v>
      </c>
    </row>
    <row r="6131" spans="1:4">
      <c r="A6131">
        <v>0.61019999999999996</v>
      </c>
      <c r="B6131">
        <v>1.4011428571428599</v>
      </c>
      <c r="C6131" s="21">
        <f t="shared" si="193"/>
        <v>9.9999999999988987E-5</v>
      </c>
      <c r="D6131" s="21">
        <f t="shared" si="194"/>
        <v>1.4011428571427057E-4</v>
      </c>
    </row>
    <row r="6132" spans="1:4">
      <c r="A6132">
        <v>0.61029999999999995</v>
      </c>
      <c r="B6132">
        <v>1.401</v>
      </c>
      <c r="C6132" s="21">
        <f t="shared" si="193"/>
        <v>9.9999999999988987E-5</v>
      </c>
      <c r="D6132" s="21">
        <f t="shared" si="194"/>
        <v>1.4009999999998457E-4</v>
      </c>
    </row>
    <row r="6133" spans="1:4">
      <c r="A6133">
        <v>0.61040000000000005</v>
      </c>
      <c r="B6133">
        <v>1.4008571428571399</v>
      </c>
      <c r="C6133" s="21">
        <f t="shared" si="193"/>
        <v>1.0000000000010001E-4</v>
      </c>
      <c r="D6133" s="21">
        <f t="shared" si="194"/>
        <v>1.400857142858541E-4</v>
      </c>
    </row>
    <row r="6134" spans="1:4">
      <c r="A6134">
        <v>0.61050000000000004</v>
      </c>
      <c r="B6134">
        <v>1.40071428571429</v>
      </c>
      <c r="C6134" s="21">
        <f t="shared" si="193"/>
        <v>9.9999999999988987E-5</v>
      </c>
      <c r="D6134" s="21">
        <f t="shared" si="194"/>
        <v>1.4007142857141357E-4</v>
      </c>
    </row>
    <row r="6135" spans="1:4">
      <c r="A6135">
        <v>0.61060000000000003</v>
      </c>
      <c r="B6135">
        <v>1.4005714285714299</v>
      </c>
      <c r="C6135" s="21">
        <f t="shared" si="193"/>
        <v>9.9999999999988987E-5</v>
      </c>
      <c r="D6135" s="21">
        <f t="shared" si="194"/>
        <v>1.4005714285712757E-4</v>
      </c>
    </row>
    <row r="6136" spans="1:4">
      <c r="A6136">
        <v>0.61070000000000002</v>
      </c>
      <c r="B6136">
        <v>1.40042857142857</v>
      </c>
      <c r="C6136" s="21">
        <f t="shared" si="193"/>
        <v>9.9999999999988987E-5</v>
      </c>
      <c r="D6136" s="21">
        <f t="shared" si="194"/>
        <v>1.4004285714284157E-4</v>
      </c>
    </row>
    <row r="6137" spans="1:4">
      <c r="A6137">
        <v>0.61080000000000001</v>
      </c>
      <c r="B6137">
        <v>1.4002857142857099</v>
      </c>
      <c r="C6137" s="21">
        <f t="shared" si="193"/>
        <v>9.9999999999988987E-5</v>
      </c>
      <c r="D6137" s="21">
        <f t="shared" si="194"/>
        <v>1.4002857142855556E-4</v>
      </c>
    </row>
    <row r="6138" spans="1:4">
      <c r="A6138">
        <v>0.6109</v>
      </c>
      <c r="B6138">
        <v>1.40014285714286</v>
      </c>
      <c r="C6138" s="21">
        <f t="shared" si="193"/>
        <v>9.9999999999988987E-5</v>
      </c>
      <c r="D6138" s="21">
        <f t="shared" si="194"/>
        <v>1.4001428571427059E-4</v>
      </c>
    </row>
    <row r="6139" spans="1:4">
      <c r="A6139">
        <v>0.61099999999999999</v>
      </c>
      <c r="B6139">
        <v>1.4</v>
      </c>
      <c r="C6139" s="21">
        <f t="shared" si="193"/>
        <v>9.9999999999988987E-5</v>
      </c>
      <c r="D6139" s="21">
        <f t="shared" si="194"/>
        <v>1.3999999999998456E-4</v>
      </c>
    </row>
    <row r="6140" spans="1:4">
      <c r="A6140">
        <v>0.61109999999999998</v>
      </c>
      <c r="B6140">
        <v>1.39985714285714</v>
      </c>
      <c r="C6140" s="21">
        <f t="shared" si="193"/>
        <v>9.9999999999988987E-5</v>
      </c>
      <c r="D6140" s="21">
        <f t="shared" si="194"/>
        <v>1.3998571428569859E-4</v>
      </c>
    </row>
    <row r="6141" spans="1:4">
      <c r="A6141">
        <v>0.61119999999999997</v>
      </c>
      <c r="B6141">
        <v>1.3997142857142899</v>
      </c>
      <c r="C6141" s="21">
        <f t="shared" si="193"/>
        <v>9.9999999999988987E-5</v>
      </c>
      <c r="D6141" s="21">
        <f t="shared" si="194"/>
        <v>1.3997142857141357E-4</v>
      </c>
    </row>
    <row r="6142" spans="1:4">
      <c r="A6142">
        <v>0.61129999999999995</v>
      </c>
      <c r="B6142">
        <v>1.39957142857143</v>
      </c>
      <c r="C6142" s="21">
        <f t="shared" si="193"/>
        <v>9.9999999999988987E-5</v>
      </c>
      <c r="D6142" s="21">
        <f t="shared" si="194"/>
        <v>1.3995714285712759E-4</v>
      </c>
    </row>
    <row r="6143" spans="1:4">
      <c r="A6143">
        <v>0.61140000000000005</v>
      </c>
      <c r="B6143">
        <v>1.3994285714285699</v>
      </c>
      <c r="C6143" s="21">
        <f t="shared" si="193"/>
        <v>1.0000000000010001E-4</v>
      </c>
      <c r="D6143" s="21">
        <f t="shared" si="194"/>
        <v>1.3994285714299696E-4</v>
      </c>
    </row>
    <row r="6144" spans="1:4">
      <c r="A6144">
        <v>0.61150000000000004</v>
      </c>
      <c r="B6144">
        <v>1.39928571428571</v>
      </c>
      <c r="C6144" s="21">
        <f t="shared" si="193"/>
        <v>9.9999999999988987E-5</v>
      </c>
      <c r="D6144" s="21">
        <f t="shared" si="194"/>
        <v>1.3992857142855559E-4</v>
      </c>
    </row>
    <row r="6145" spans="1:4">
      <c r="A6145">
        <v>0.61160000000000003</v>
      </c>
      <c r="B6145">
        <v>1.3991428571428599</v>
      </c>
      <c r="C6145" s="21">
        <f t="shared" si="193"/>
        <v>9.9999999999988987E-5</v>
      </c>
      <c r="D6145" s="21">
        <f t="shared" si="194"/>
        <v>1.3991428571427059E-4</v>
      </c>
    </row>
    <row r="6146" spans="1:4">
      <c r="A6146">
        <v>0.61170000000000002</v>
      </c>
      <c r="B6146">
        <v>1.399</v>
      </c>
      <c r="C6146" s="21">
        <f t="shared" si="193"/>
        <v>9.9999999999988987E-5</v>
      </c>
      <c r="D6146" s="21">
        <f t="shared" si="194"/>
        <v>1.3989999999998459E-4</v>
      </c>
    </row>
    <row r="6147" spans="1:4">
      <c r="A6147">
        <v>0.61180000000000001</v>
      </c>
      <c r="B6147">
        <v>1.3988571428571399</v>
      </c>
      <c r="C6147" s="21">
        <f t="shared" si="193"/>
        <v>9.9999999999988987E-5</v>
      </c>
      <c r="D6147" s="21">
        <f t="shared" si="194"/>
        <v>1.3988571428569859E-4</v>
      </c>
    </row>
    <row r="6148" spans="1:4">
      <c r="A6148">
        <v>0.6119</v>
      </c>
      <c r="B6148">
        <v>1.39871428571429</v>
      </c>
      <c r="C6148" s="21">
        <f t="shared" si="193"/>
        <v>9.9999999999988987E-5</v>
      </c>
      <c r="D6148" s="21">
        <f t="shared" si="194"/>
        <v>1.3987142857141359E-4</v>
      </c>
    </row>
    <row r="6149" spans="1:4">
      <c r="A6149">
        <v>0.61199999999999999</v>
      </c>
      <c r="B6149">
        <v>1.3985714285714299</v>
      </c>
      <c r="C6149" s="21">
        <f t="shared" si="193"/>
        <v>9.9999999999988987E-5</v>
      </c>
      <c r="D6149" s="21">
        <f t="shared" si="194"/>
        <v>1.3985714285712759E-4</v>
      </c>
    </row>
    <row r="6150" spans="1:4">
      <c r="A6150">
        <v>0.61209999999999998</v>
      </c>
      <c r="B6150">
        <v>1.39842857142857</v>
      </c>
      <c r="C6150" s="21">
        <f t="shared" si="193"/>
        <v>9.9999999999988987E-5</v>
      </c>
      <c r="D6150" s="21">
        <f t="shared" si="194"/>
        <v>1.3984285714284159E-4</v>
      </c>
    </row>
    <row r="6151" spans="1:4">
      <c r="A6151">
        <v>0.61219999999999997</v>
      </c>
      <c r="B6151">
        <v>1.3982857142857099</v>
      </c>
      <c r="C6151" s="21">
        <f t="shared" si="193"/>
        <v>9.9999999999988987E-5</v>
      </c>
      <c r="D6151" s="21">
        <f t="shared" si="194"/>
        <v>1.3982857142855559E-4</v>
      </c>
    </row>
    <row r="6152" spans="1:4">
      <c r="A6152">
        <v>0.61229999999999996</v>
      </c>
      <c r="B6152">
        <v>1.39814285714286</v>
      </c>
      <c r="C6152" s="21">
        <f t="shared" si="193"/>
        <v>9.9999999999988987E-5</v>
      </c>
      <c r="D6152" s="21">
        <f t="shared" si="194"/>
        <v>1.3981428571427062E-4</v>
      </c>
    </row>
    <row r="6153" spans="1:4">
      <c r="A6153">
        <v>0.61240000000000006</v>
      </c>
      <c r="B6153">
        <v>1.3979999999999999</v>
      </c>
      <c r="C6153" s="21">
        <f t="shared" si="193"/>
        <v>1.0000000000010001E-4</v>
      </c>
      <c r="D6153" s="21">
        <f t="shared" si="194"/>
        <v>1.3980000000013979E-4</v>
      </c>
    </row>
    <row r="6154" spans="1:4">
      <c r="A6154">
        <v>0.61250000000000004</v>
      </c>
      <c r="B6154">
        <v>1.39785714285714</v>
      </c>
      <c r="C6154" s="21">
        <f t="shared" si="193"/>
        <v>9.9999999999988987E-5</v>
      </c>
      <c r="D6154" s="21">
        <f t="shared" si="194"/>
        <v>1.3978571428569861E-4</v>
      </c>
    </row>
    <row r="6155" spans="1:4">
      <c r="A6155">
        <v>0.61260000000000003</v>
      </c>
      <c r="B6155">
        <v>1.3977142857142899</v>
      </c>
      <c r="C6155" s="21">
        <f t="shared" si="193"/>
        <v>9.9999999999988987E-5</v>
      </c>
      <c r="D6155" s="21">
        <f t="shared" si="194"/>
        <v>1.3977142857141359E-4</v>
      </c>
    </row>
    <row r="6156" spans="1:4">
      <c r="A6156">
        <v>0.61270000000000002</v>
      </c>
      <c r="B6156">
        <v>1.39757142857143</v>
      </c>
      <c r="C6156" s="21">
        <f t="shared" si="193"/>
        <v>9.9999999999988987E-5</v>
      </c>
      <c r="D6156" s="21">
        <f t="shared" si="194"/>
        <v>1.3975714285712761E-4</v>
      </c>
    </row>
    <row r="6157" spans="1:4">
      <c r="A6157">
        <v>0.61280000000000001</v>
      </c>
      <c r="B6157">
        <v>1.3974285714285699</v>
      </c>
      <c r="C6157" s="21">
        <f t="shared" si="193"/>
        <v>9.9999999999988987E-5</v>
      </c>
      <c r="D6157" s="21">
        <f t="shared" si="194"/>
        <v>1.3974285714284161E-4</v>
      </c>
    </row>
    <row r="6158" spans="1:4">
      <c r="A6158">
        <v>0.6129</v>
      </c>
      <c r="B6158">
        <v>1.39728571428571</v>
      </c>
      <c r="C6158" s="21">
        <f t="shared" si="193"/>
        <v>9.9999999999988987E-5</v>
      </c>
      <c r="D6158" s="21">
        <f t="shared" si="194"/>
        <v>1.3972857142855561E-4</v>
      </c>
    </row>
    <row r="6159" spans="1:4">
      <c r="A6159">
        <v>0.61299999999999999</v>
      </c>
      <c r="B6159">
        <v>1.3971428571428599</v>
      </c>
      <c r="C6159" s="21">
        <f t="shared" si="193"/>
        <v>9.9999999999988987E-5</v>
      </c>
      <c r="D6159" s="21">
        <f t="shared" si="194"/>
        <v>1.3971428571427061E-4</v>
      </c>
    </row>
    <row r="6160" spans="1:4">
      <c r="A6160">
        <v>0.61309999999999998</v>
      </c>
      <c r="B6160">
        <v>1.397</v>
      </c>
      <c r="C6160" s="21">
        <f t="shared" si="193"/>
        <v>9.9999999999988987E-5</v>
      </c>
      <c r="D6160" s="21">
        <f t="shared" si="194"/>
        <v>1.3969999999998461E-4</v>
      </c>
    </row>
    <row r="6161" spans="1:4">
      <c r="A6161">
        <v>0.61319999999999997</v>
      </c>
      <c r="B6161">
        <v>1.3968571428571399</v>
      </c>
      <c r="C6161" s="21">
        <f t="shared" si="193"/>
        <v>9.9999999999988987E-5</v>
      </c>
      <c r="D6161" s="21">
        <f t="shared" si="194"/>
        <v>1.3968571428569861E-4</v>
      </c>
    </row>
    <row r="6162" spans="1:4">
      <c r="A6162">
        <v>0.61329999999999996</v>
      </c>
      <c r="B6162">
        <v>1.39671428571429</v>
      </c>
      <c r="C6162" s="21">
        <f t="shared" si="193"/>
        <v>9.9999999999988987E-5</v>
      </c>
      <c r="D6162" s="21">
        <f t="shared" si="194"/>
        <v>1.3967142857141361E-4</v>
      </c>
    </row>
    <row r="6163" spans="1:4">
      <c r="A6163">
        <v>0.61339999999999995</v>
      </c>
      <c r="B6163">
        <v>1.3965714285714299</v>
      </c>
      <c r="C6163" s="21">
        <f t="shared" si="193"/>
        <v>9.9999999999988987E-5</v>
      </c>
      <c r="D6163" s="21">
        <f t="shared" si="194"/>
        <v>1.3965714285712761E-4</v>
      </c>
    </row>
    <row r="6164" spans="1:4">
      <c r="A6164">
        <v>0.61350000000000005</v>
      </c>
      <c r="B6164">
        <v>1.39642857142857</v>
      </c>
      <c r="C6164" s="21">
        <f t="shared" si="193"/>
        <v>1.0000000000010001E-4</v>
      </c>
      <c r="D6164" s="21">
        <f t="shared" si="194"/>
        <v>1.3964285714299665E-4</v>
      </c>
    </row>
    <row r="6165" spans="1:4">
      <c r="A6165">
        <v>0.61360000000000003</v>
      </c>
      <c r="B6165">
        <v>1.3962857142857099</v>
      </c>
      <c r="C6165" s="21">
        <f t="shared" si="193"/>
        <v>9.9999999999988987E-5</v>
      </c>
      <c r="D6165" s="21">
        <f t="shared" si="194"/>
        <v>1.3962857142855561E-4</v>
      </c>
    </row>
    <row r="6166" spans="1:4">
      <c r="A6166">
        <v>0.61370000000000002</v>
      </c>
      <c r="B6166">
        <v>1.39614285714286</v>
      </c>
      <c r="C6166" s="21">
        <f t="shared" si="193"/>
        <v>9.9999999999988987E-5</v>
      </c>
      <c r="D6166" s="21">
        <f t="shared" si="194"/>
        <v>1.3961428571427064E-4</v>
      </c>
    </row>
    <row r="6167" spans="1:4">
      <c r="A6167">
        <v>0.61380000000000001</v>
      </c>
      <c r="B6167">
        <v>1.3959999999999999</v>
      </c>
      <c r="C6167" s="21">
        <f t="shared" si="193"/>
        <v>9.9999999999988987E-5</v>
      </c>
      <c r="D6167" s="21">
        <f t="shared" si="194"/>
        <v>1.3959999999998461E-4</v>
      </c>
    </row>
    <row r="6168" spans="1:4">
      <c r="A6168">
        <v>0.6139</v>
      </c>
      <c r="B6168">
        <v>1.39585714285714</v>
      </c>
      <c r="C6168" s="21">
        <f t="shared" si="193"/>
        <v>9.9999999999988987E-5</v>
      </c>
      <c r="D6168" s="21">
        <f t="shared" si="194"/>
        <v>1.3958571428569864E-4</v>
      </c>
    </row>
    <row r="6169" spans="1:4">
      <c r="A6169">
        <v>0.61399999999999999</v>
      </c>
      <c r="B6169">
        <v>1.3957142857142899</v>
      </c>
      <c r="C6169" s="21">
        <f t="shared" si="193"/>
        <v>9.9999999999988987E-5</v>
      </c>
      <c r="D6169" s="21">
        <f t="shared" si="194"/>
        <v>1.3957142857141361E-4</v>
      </c>
    </row>
    <row r="6170" spans="1:4">
      <c r="A6170">
        <v>0.61409999999999998</v>
      </c>
      <c r="B6170">
        <v>1.39557142857143</v>
      </c>
      <c r="C6170" s="21">
        <f t="shared" si="193"/>
        <v>9.9999999999988987E-5</v>
      </c>
      <c r="D6170" s="21">
        <f t="shared" si="194"/>
        <v>1.3955714285712764E-4</v>
      </c>
    </row>
    <row r="6171" spans="1:4">
      <c r="A6171">
        <v>0.61419999999999997</v>
      </c>
      <c r="B6171">
        <v>1.3954285714285699</v>
      </c>
      <c r="C6171" s="21">
        <f t="shared" si="193"/>
        <v>9.9999999999988987E-5</v>
      </c>
      <c r="D6171" s="21">
        <f t="shared" si="194"/>
        <v>1.3954285714284163E-4</v>
      </c>
    </row>
    <row r="6172" spans="1:4">
      <c r="A6172">
        <v>0.61429999999999996</v>
      </c>
      <c r="B6172">
        <v>1.39528571428571</v>
      </c>
      <c r="C6172" s="21">
        <f t="shared" si="193"/>
        <v>9.9999999999988987E-5</v>
      </c>
      <c r="D6172" s="21">
        <f t="shared" si="194"/>
        <v>1.3952857142855563E-4</v>
      </c>
    </row>
    <row r="6173" spans="1:4">
      <c r="A6173">
        <v>0.61439999999999995</v>
      </c>
      <c r="B6173">
        <v>1.3951428571428599</v>
      </c>
      <c r="C6173" s="21">
        <f t="shared" si="193"/>
        <v>9.9999999999988987E-5</v>
      </c>
      <c r="D6173" s="21">
        <f t="shared" si="194"/>
        <v>1.3951428571427064E-4</v>
      </c>
    </row>
    <row r="6174" spans="1:4">
      <c r="A6174">
        <v>0.61450000000000005</v>
      </c>
      <c r="B6174">
        <v>1.395</v>
      </c>
      <c r="C6174" s="21">
        <f t="shared" si="193"/>
        <v>1.0000000000010001E-4</v>
      </c>
      <c r="D6174" s="21">
        <f t="shared" si="194"/>
        <v>1.3950000000013951E-4</v>
      </c>
    </row>
    <row r="6175" spans="1:4">
      <c r="A6175">
        <v>0.61460000000000004</v>
      </c>
      <c r="B6175">
        <v>1.3948571428571399</v>
      </c>
      <c r="C6175" s="21">
        <f t="shared" ref="C6175:C6238" si="195">A6175-A6174</f>
        <v>9.9999999999988987E-5</v>
      </c>
      <c r="D6175" s="21">
        <f t="shared" ref="D6175:D6238" si="196">B6175*C6175</f>
        <v>1.3948571428569863E-4</v>
      </c>
    </row>
    <row r="6176" spans="1:4">
      <c r="A6176">
        <v>0.61470000000000002</v>
      </c>
      <c r="B6176">
        <v>1.39471428571429</v>
      </c>
      <c r="C6176" s="21">
        <f t="shared" si="195"/>
        <v>9.9999999999988987E-5</v>
      </c>
      <c r="D6176" s="21">
        <f t="shared" si="196"/>
        <v>1.3947142857141363E-4</v>
      </c>
    </row>
    <row r="6177" spans="1:4">
      <c r="A6177">
        <v>0.61480000000000001</v>
      </c>
      <c r="B6177">
        <v>1.3945714285714299</v>
      </c>
      <c r="C6177" s="21">
        <f t="shared" si="195"/>
        <v>9.9999999999988987E-5</v>
      </c>
      <c r="D6177" s="21">
        <f t="shared" si="196"/>
        <v>1.3945714285712763E-4</v>
      </c>
    </row>
    <row r="6178" spans="1:4">
      <c r="A6178">
        <v>0.6149</v>
      </c>
      <c r="B6178">
        <v>1.39442857142857</v>
      </c>
      <c r="C6178" s="21">
        <f t="shared" si="195"/>
        <v>9.9999999999988987E-5</v>
      </c>
      <c r="D6178" s="21">
        <f t="shared" si="196"/>
        <v>1.3944285714284163E-4</v>
      </c>
    </row>
    <row r="6179" spans="1:4">
      <c r="A6179">
        <v>0.61499999999999999</v>
      </c>
      <c r="B6179">
        <v>1.3942857142857099</v>
      </c>
      <c r="C6179" s="21">
        <f t="shared" si="195"/>
        <v>9.9999999999988987E-5</v>
      </c>
      <c r="D6179" s="21">
        <f t="shared" si="196"/>
        <v>1.3942857142855563E-4</v>
      </c>
    </row>
    <row r="6180" spans="1:4">
      <c r="A6180">
        <v>0.61509999999999998</v>
      </c>
      <c r="B6180">
        <v>1.39414285714286</v>
      </c>
      <c r="C6180" s="21">
        <f t="shared" si="195"/>
        <v>9.9999999999988987E-5</v>
      </c>
      <c r="D6180" s="21">
        <f t="shared" si="196"/>
        <v>1.3941428571427066E-4</v>
      </c>
    </row>
    <row r="6181" spans="1:4">
      <c r="A6181">
        <v>0.61519999999999997</v>
      </c>
      <c r="B6181">
        <v>1.3939999999999999</v>
      </c>
      <c r="C6181" s="21">
        <f t="shared" si="195"/>
        <v>9.9999999999988987E-5</v>
      </c>
      <c r="D6181" s="21">
        <f t="shared" si="196"/>
        <v>1.3939999999998463E-4</v>
      </c>
    </row>
    <row r="6182" spans="1:4">
      <c r="A6182">
        <v>0.61529999999999996</v>
      </c>
      <c r="B6182">
        <v>1.39385714285714</v>
      </c>
      <c r="C6182" s="21">
        <f t="shared" si="195"/>
        <v>9.9999999999988987E-5</v>
      </c>
      <c r="D6182" s="21">
        <f t="shared" si="196"/>
        <v>1.3938571428569866E-4</v>
      </c>
    </row>
    <row r="6183" spans="1:4">
      <c r="A6183">
        <v>0.61539999999999995</v>
      </c>
      <c r="B6183">
        <v>1.3937142857142899</v>
      </c>
      <c r="C6183" s="21">
        <f t="shared" si="195"/>
        <v>9.9999999999988987E-5</v>
      </c>
      <c r="D6183" s="21">
        <f t="shared" si="196"/>
        <v>1.3937142857141363E-4</v>
      </c>
    </row>
    <row r="6184" spans="1:4">
      <c r="A6184">
        <v>0.61550000000000005</v>
      </c>
      <c r="B6184">
        <v>1.39357142857143</v>
      </c>
      <c r="C6184" s="21">
        <f t="shared" si="195"/>
        <v>1.0000000000010001E-4</v>
      </c>
      <c r="D6184" s="21">
        <f t="shared" si="196"/>
        <v>1.3935714285728237E-4</v>
      </c>
    </row>
    <row r="6185" spans="1:4">
      <c r="A6185">
        <v>0.61560000000000004</v>
      </c>
      <c r="B6185">
        <v>1.3934285714285699</v>
      </c>
      <c r="C6185" s="21">
        <f t="shared" si="195"/>
        <v>9.9999999999988987E-5</v>
      </c>
      <c r="D6185" s="21">
        <f t="shared" si="196"/>
        <v>1.3934285714284166E-4</v>
      </c>
    </row>
    <row r="6186" spans="1:4">
      <c r="A6186">
        <v>0.61570000000000003</v>
      </c>
      <c r="B6186">
        <v>1.39328571428571</v>
      </c>
      <c r="C6186" s="21">
        <f t="shared" si="195"/>
        <v>9.9999999999988987E-5</v>
      </c>
      <c r="D6186" s="21">
        <f t="shared" si="196"/>
        <v>1.3932857142855566E-4</v>
      </c>
    </row>
    <row r="6187" spans="1:4">
      <c r="A6187">
        <v>0.61580000000000001</v>
      </c>
      <c r="B6187">
        <v>1.3931428571428599</v>
      </c>
      <c r="C6187" s="21">
        <f t="shared" si="195"/>
        <v>9.9999999999988987E-5</v>
      </c>
      <c r="D6187" s="21">
        <f t="shared" si="196"/>
        <v>1.3931428571427066E-4</v>
      </c>
    </row>
    <row r="6188" spans="1:4">
      <c r="A6188">
        <v>0.6159</v>
      </c>
      <c r="B6188">
        <v>1.393</v>
      </c>
      <c r="C6188" s="21">
        <f t="shared" si="195"/>
        <v>9.9999999999988987E-5</v>
      </c>
      <c r="D6188" s="21">
        <f t="shared" si="196"/>
        <v>1.3929999999998466E-4</v>
      </c>
    </row>
    <row r="6189" spans="1:4">
      <c r="A6189">
        <v>0.61599999999999999</v>
      </c>
      <c r="B6189">
        <v>1.3928571428571399</v>
      </c>
      <c r="C6189" s="21">
        <f t="shared" si="195"/>
        <v>9.9999999999988987E-5</v>
      </c>
      <c r="D6189" s="21">
        <f t="shared" si="196"/>
        <v>1.3928571428569866E-4</v>
      </c>
    </row>
    <row r="6190" spans="1:4">
      <c r="A6190">
        <v>0.61609999999999998</v>
      </c>
      <c r="B6190">
        <v>1.39271428571429</v>
      </c>
      <c r="C6190" s="21">
        <f t="shared" si="195"/>
        <v>9.9999999999988987E-5</v>
      </c>
      <c r="D6190" s="21">
        <f t="shared" si="196"/>
        <v>1.3927142857141366E-4</v>
      </c>
    </row>
    <row r="6191" spans="1:4">
      <c r="A6191">
        <v>0.61619999999999997</v>
      </c>
      <c r="B6191">
        <v>1.3925714285714299</v>
      </c>
      <c r="C6191" s="21">
        <f t="shared" si="195"/>
        <v>9.9999999999988987E-5</v>
      </c>
      <c r="D6191" s="21">
        <f t="shared" si="196"/>
        <v>1.3925714285712766E-4</v>
      </c>
    </row>
    <row r="6192" spans="1:4">
      <c r="A6192">
        <v>0.61629999999999996</v>
      </c>
      <c r="B6192">
        <v>1.39242857142857</v>
      </c>
      <c r="C6192" s="21">
        <f t="shared" si="195"/>
        <v>9.9999999999988987E-5</v>
      </c>
      <c r="D6192" s="21">
        <f t="shared" si="196"/>
        <v>1.3924285714284165E-4</v>
      </c>
    </row>
    <row r="6193" spans="1:4">
      <c r="A6193">
        <v>0.61639999999999995</v>
      </c>
      <c r="B6193">
        <v>1.3922857142857099</v>
      </c>
      <c r="C6193" s="21">
        <f t="shared" si="195"/>
        <v>9.9999999999988987E-5</v>
      </c>
      <c r="D6193" s="21">
        <f t="shared" si="196"/>
        <v>1.3922857142855565E-4</v>
      </c>
    </row>
    <row r="6194" spans="1:4">
      <c r="A6194">
        <v>0.61650000000000005</v>
      </c>
      <c r="B6194">
        <v>1.39214285714286</v>
      </c>
      <c r="C6194" s="21">
        <f t="shared" si="195"/>
        <v>1.0000000000010001E-4</v>
      </c>
      <c r="D6194" s="21">
        <f t="shared" si="196"/>
        <v>1.3921428571442524E-4</v>
      </c>
    </row>
    <row r="6195" spans="1:4">
      <c r="A6195">
        <v>0.61660000000000004</v>
      </c>
      <c r="B6195">
        <v>1.3919999999999999</v>
      </c>
      <c r="C6195" s="21">
        <f t="shared" si="195"/>
        <v>9.9999999999988987E-5</v>
      </c>
      <c r="D6195" s="21">
        <f t="shared" si="196"/>
        <v>1.3919999999998465E-4</v>
      </c>
    </row>
    <row r="6196" spans="1:4">
      <c r="A6196">
        <v>0.61670000000000003</v>
      </c>
      <c r="B6196">
        <v>1.39185714285714</v>
      </c>
      <c r="C6196" s="21">
        <f t="shared" si="195"/>
        <v>9.9999999999988987E-5</v>
      </c>
      <c r="D6196" s="21">
        <f t="shared" si="196"/>
        <v>1.3918571428569868E-4</v>
      </c>
    </row>
    <row r="6197" spans="1:4">
      <c r="A6197">
        <v>0.61680000000000001</v>
      </c>
      <c r="B6197">
        <v>1.3917142857142899</v>
      </c>
      <c r="C6197" s="21">
        <f t="shared" si="195"/>
        <v>9.9999999999988987E-5</v>
      </c>
      <c r="D6197" s="21">
        <f t="shared" si="196"/>
        <v>1.3917142857141365E-4</v>
      </c>
    </row>
    <row r="6198" spans="1:4">
      <c r="A6198">
        <v>0.6169</v>
      </c>
      <c r="B6198">
        <v>1.39157142857143</v>
      </c>
      <c r="C6198" s="21">
        <f t="shared" si="195"/>
        <v>9.9999999999988987E-5</v>
      </c>
      <c r="D6198" s="21">
        <f t="shared" si="196"/>
        <v>1.3915714285712768E-4</v>
      </c>
    </row>
    <row r="6199" spans="1:4">
      <c r="A6199">
        <v>0.61699999999999999</v>
      </c>
      <c r="B6199">
        <v>1.3914285714285699</v>
      </c>
      <c r="C6199" s="21">
        <f t="shared" si="195"/>
        <v>9.9999999999988987E-5</v>
      </c>
      <c r="D6199" s="21">
        <f t="shared" si="196"/>
        <v>1.3914285714284168E-4</v>
      </c>
    </row>
    <row r="6200" spans="1:4">
      <c r="A6200">
        <v>0.61709999999999998</v>
      </c>
      <c r="B6200">
        <v>1.39128571428571</v>
      </c>
      <c r="C6200" s="21">
        <f t="shared" si="195"/>
        <v>9.9999999999988987E-5</v>
      </c>
      <c r="D6200" s="21">
        <f t="shared" si="196"/>
        <v>1.3912857142855568E-4</v>
      </c>
    </row>
    <row r="6201" spans="1:4">
      <c r="A6201">
        <v>0.61719999999999997</v>
      </c>
      <c r="B6201">
        <v>1.3911428571428599</v>
      </c>
      <c r="C6201" s="21">
        <f t="shared" si="195"/>
        <v>9.9999999999988987E-5</v>
      </c>
      <c r="D6201" s="21">
        <f t="shared" si="196"/>
        <v>1.3911428571427068E-4</v>
      </c>
    </row>
    <row r="6202" spans="1:4">
      <c r="A6202">
        <v>0.61729999999999996</v>
      </c>
      <c r="B6202">
        <v>1.391</v>
      </c>
      <c r="C6202" s="21">
        <f t="shared" si="195"/>
        <v>9.9999999999988987E-5</v>
      </c>
      <c r="D6202" s="21">
        <f t="shared" si="196"/>
        <v>1.3909999999998468E-4</v>
      </c>
    </row>
    <row r="6203" spans="1:4">
      <c r="A6203">
        <v>0.61739999999999995</v>
      </c>
      <c r="B6203">
        <v>1.3908571428571399</v>
      </c>
      <c r="C6203" s="21">
        <f t="shared" si="195"/>
        <v>9.9999999999988987E-5</v>
      </c>
      <c r="D6203" s="21">
        <f t="shared" si="196"/>
        <v>1.3908571428569868E-4</v>
      </c>
    </row>
    <row r="6204" spans="1:4">
      <c r="A6204">
        <v>0.61750000000000005</v>
      </c>
      <c r="B6204">
        <v>1.39071428571429</v>
      </c>
      <c r="C6204" s="21">
        <f t="shared" si="195"/>
        <v>1.0000000000010001E-4</v>
      </c>
      <c r="D6204" s="21">
        <f t="shared" si="196"/>
        <v>1.390714285715681E-4</v>
      </c>
    </row>
    <row r="6205" spans="1:4">
      <c r="A6205">
        <v>0.61760000000000004</v>
      </c>
      <c r="B6205">
        <v>1.3905714285714299</v>
      </c>
      <c r="C6205" s="21">
        <f t="shared" si="195"/>
        <v>9.9999999999988987E-5</v>
      </c>
      <c r="D6205" s="21">
        <f t="shared" si="196"/>
        <v>1.3905714285712768E-4</v>
      </c>
    </row>
    <row r="6206" spans="1:4">
      <c r="A6206">
        <v>0.61770000000000003</v>
      </c>
      <c r="B6206">
        <v>1.39042857142857</v>
      </c>
      <c r="C6206" s="21">
        <f t="shared" si="195"/>
        <v>9.9999999999988987E-5</v>
      </c>
      <c r="D6206" s="21">
        <f t="shared" si="196"/>
        <v>1.3904285714284168E-4</v>
      </c>
    </row>
    <row r="6207" spans="1:4">
      <c r="A6207">
        <v>0.61780000000000002</v>
      </c>
      <c r="B6207">
        <v>1.3902857142857099</v>
      </c>
      <c r="C6207" s="21">
        <f t="shared" si="195"/>
        <v>9.9999999999988987E-5</v>
      </c>
      <c r="D6207" s="21">
        <f t="shared" si="196"/>
        <v>1.3902857142855568E-4</v>
      </c>
    </row>
    <row r="6208" spans="1:4">
      <c r="A6208">
        <v>0.6179</v>
      </c>
      <c r="B6208">
        <v>1.39014285714286</v>
      </c>
      <c r="C6208" s="21">
        <f t="shared" si="195"/>
        <v>9.9999999999988987E-5</v>
      </c>
      <c r="D6208" s="21">
        <f t="shared" si="196"/>
        <v>1.3901428571427068E-4</v>
      </c>
    </row>
    <row r="6209" spans="1:4">
      <c r="A6209">
        <v>0.61799999999999999</v>
      </c>
      <c r="B6209">
        <v>1.39</v>
      </c>
      <c r="C6209" s="21">
        <f t="shared" si="195"/>
        <v>9.9999999999988987E-5</v>
      </c>
      <c r="D6209" s="21">
        <f t="shared" si="196"/>
        <v>1.3899999999998468E-4</v>
      </c>
    </row>
    <row r="6210" spans="1:4">
      <c r="A6210">
        <v>0.61809999999999998</v>
      </c>
      <c r="B6210">
        <v>1.38985714285714</v>
      </c>
      <c r="C6210" s="21">
        <f t="shared" si="195"/>
        <v>9.9999999999988987E-5</v>
      </c>
      <c r="D6210" s="21">
        <f t="shared" si="196"/>
        <v>1.389857142856987E-4</v>
      </c>
    </row>
    <row r="6211" spans="1:4">
      <c r="A6211">
        <v>0.61819999999999997</v>
      </c>
      <c r="B6211">
        <v>1.3897142857142899</v>
      </c>
      <c r="C6211" s="21">
        <f t="shared" si="195"/>
        <v>9.9999999999988987E-5</v>
      </c>
      <c r="D6211" s="21">
        <f t="shared" si="196"/>
        <v>1.3897142857141368E-4</v>
      </c>
    </row>
    <row r="6212" spans="1:4">
      <c r="A6212">
        <v>0.61829999999999996</v>
      </c>
      <c r="B6212">
        <v>1.38957142857143</v>
      </c>
      <c r="C6212" s="21">
        <f t="shared" si="195"/>
        <v>9.9999999999988987E-5</v>
      </c>
      <c r="D6212" s="21">
        <f t="shared" si="196"/>
        <v>1.389571428571277E-4</v>
      </c>
    </row>
    <row r="6213" spans="1:4">
      <c r="A6213">
        <v>0.61839999999999995</v>
      </c>
      <c r="B6213">
        <v>1.3894285714285699</v>
      </c>
      <c r="C6213" s="21">
        <f t="shared" si="195"/>
        <v>9.9999999999988987E-5</v>
      </c>
      <c r="D6213" s="21">
        <f t="shared" si="196"/>
        <v>1.389428571428417E-4</v>
      </c>
    </row>
    <row r="6214" spans="1:4">
      <c r="A6214">
        <v>0.61850000000000005</v>
      </c>
      <c r="B6214">
        <v>1.38928571428571</v>
      </c>
      <c r="C6214" s="21">
        <f t="shared" si="195"/>
        <v>1.0000000000010001E-4</v>
      </c>
      <c r="D6214" s="21">
        <f t="shared" si="196"/>
        <v>1.3892857142870996E-4</v>
      </c>
    </row>
    <row r="6215" spans="1:4">
      <c r="A6215">
        <v>0.61860000000000004</v>
      </c>
      <c r="B6215">
        <v>1.3891428571428599</v>
      </c>
      <c r="C6215" s="21">
        <f t="shared" si="195"/>
        <v>9.9999999999988987E-5</v>
      </c>
      <c r="D6215" s="21">
        <f t="shared" si="196"/>
        <v>1.389142857142707E-4</v>
      </c>
    </row>
    <row r="6216" spans="1:4">
      <c r="A6216">
        <v>0.61870000000000003</v>
      </c>
      <c r="B6216">
        <v>1.389</v>
      </c>
      <c r="C6216" s="21">
        <f t="shared" si="195"/>
        <v>9.9999999999988987E-5</v>
      </c>
      <c r="D6216" s="21">
        <f t="shared" si="196"/>
        <v>1.388999999999847E-4</v>
      </c>
    </row>
    <row r="6217" spans="1:4">
      <c r="A6217">
        <v>0.61880000000000002</v>
      </c>
      <c r="B6217">
        <v>1.3888571428571399</v>
      </c>
      <c r="C6217" s="21">
        <f t="shared" si="195"/>
        <v>9.9999999999988987E-5</v>
      </c>
      <c r="D6217" s="21">
        <f t="shared" si="196"/>
        <v>1.388857142856987E-4</v>
      </c>
    </row>
    <row r="6218" spans="1:4">
      <c r="A6218">
        <v>0.61890000000000001</v>
      </c>
      <c r="B6218">
        <v>1.38871428571429</v>
      </c>
      <c r="C6218" s="21">
        <f t="shared" si="195"/>
        <v>9.9999999999988987E-5</v>
      </c>
      <c r="D6218" s="21">
        <f t="shared" si="196"/>
        <v>1.388714285714137E-4</v>
      </c>
    </row>
    <row r="6219" spans="1:4">
      <c r="A6219">
        <v>0.61899999999999999</v>
      </c>
      <c r="B6219">
        <v>1.3885714285714299</v>
      </c>
      <c r="C6219" s="21">
        <f t="shared" si="195"/>
        <v>9.9999999999988987E-5</v>
      </c>
      <c r="D6219" s="21">
        <f t="shared" si="196"/>
        <v>1.388571428571277E-4</v>
      </c>
    </row>
    <row r="6220" spans="1:4">
      <c r="A6220">
        <v>0.61909999999999998</v>
      </c>
      <c r="B6220">
        <v>1.38842857142857</v>
      </c>
      <c r="C6220" s="21">
        <f t="shared" si="195"/>
        <v>9.9999999999988987E-5</v>
      </c>
      <c r="D6220" s="21">
        <f t="shared" si="196"/>
        <v>1.388428571428417E-4</v>
      </c>
    </row>
    <row r="6221" spans="1:4">
      <c r="A6221">
        <v>0.61919999999999997</v>
      </c>
      <c r="B6221">
        <v>1.3882857142857099</v>
      </c>
      <c r="C6221" s="21">
        <f t="shared" si="195"/>
        <v>9.9999999999988987E-5</v>
      </c>
      <c r="D6221" s="21">
        <f t="shared" si="196"/>
        <v>1.388285714285557E-4</v>
      </c>
    </row>
    <row r="6222" spans="1:4">
      <c r="A6222">
        <v>0.61929999999999996</v>
      </c>
      <c r="B6222">
        <v>1.38814285714286</v>
      </c>
      <c r="C6222" s="21">
        <f t="shared" si="195"/>
        <v>9.9999999999988987E-5</v>
      </c>
      <c r="D6222" s="21">
        <f t="shared" si="196"/>
        <v>1.388142857142707E-4</v>
      </c>
    </row>
    <row r="6223" spans="1:4">
      <c r="A6223">
        <v>0.61939999999999995</v>
      </c>
      <c r="B6223">
        <v>1.3879999999999999</v>
      </c>
      <c r="C6223" s="21">
        <f t="shared" si="195"/>
        <v>9.9999999999988987E-5</v>
      </c>
      <c r="D6223" s="21">
        <f t="shared" si="196"/>
        <v>1.387999999999847E-4</v>
      </c>
    </row>
    <row r="6224" spans="1:4">
      <c r="A6224">
        <v>0.61950000000000005</v>
      </c>
      <c r="B6224">
        <v>1.38785714285714</v>
      </c>
      <c r="C6224" s="21">
        <f t="shared" si="195"/>
        <v>1.0000000000010001E-4</v>
      </c>
      <c r="D6224" s="21">
        <f t="shared" si="196"/>
        <v>1.3878571428585279E-4</v>
      </c>
    </row>
    <row r="6225" spans="1:4">
      <c r="A6225">
        <v>0.61960000000000004</v>
      </c>
      <c r="B6225">
        <v>1.3877142857142899</v>
      </c>
      <c r="C6225" s="21">
        <f t="shared" si="195"/>
        <v>9.9999999999988987E-5</v>
      </c>
      <c r="D6225" s="21">
        <f t="shared" si="196"/>
        <v>1.387714285714137E-4</v>
      </c>
    </row>
    <row r="6226" spans="1:4">
      <c r="A6226">
        <v>0.61970000000000003</v>
      </c>
      <c r="B6226">
        <v>1.38757142857143</v>
      </c>
      <c r="C6226" s="21">
        <f t="shared" si="195"/>
        <v>9.9999999999988987E-5</v>
      </c>
      <c r="D6226" s="21">
        <f t="shared" si="196"/>
        <v>1.3875714285712772E-4</v>
      </c>
    </row>
    <row r="6227" spans="1:4">
      <c r="A6227">
        <v>0.61980000000000002</v>
      </c>
      <c r="B6227">
        <v>1.3874285714285699</v>
      </c>
      <c r="C6227" s="21">
        <f t="shared" si="195"/>
        <v>9.9999999999988987E-5</v>
      </c>
      <c r="D6227" s="21">
        <f t="shared" si="196"/>
        <v>1.387428571428417E-4</v>
      </c>
    </row>
    <row r="6228" spans="1:4">
      <c r="A6228">
        <v>0.61990000000000001</v>
      </c>
      <c r="B6228">
        <v>1.38728571428571</v>
      </c>
      <c r="C6228" s="21">
        <f t="shared" si="195"/>
        <v>9.9999999999988987E-5</v>
      </c>
      <c r="D6228" s="21">
        <f t="shared" si="196"/>
        <v>1.3872857142855572E-4</v>
      </c>
    </row>
    <row r="6229" spans="1:4">
      <c r="A6229">
        <v>0.62</v>
      </c>
      <c r="B6229">
        <v>1.3871428571428599</v>
      </c>
      <c r="C6229" s="21">
        <f t="shared" si="195"/>
        <v>9.9999999999988987E-5</v>
      </c>
      <c r="D6229" s="21">
        <f t="shared" si="196"/>
        <v>1.3871428571427072E-4</v>
      </c>
    </row>
    <row r="6230" spans="1:4">
      <c r="A6230">
        <v>0.62009999999999998</v>
      </c>
      <c r="B6230">
        <v>1.387</v>
      </c>
      <c r="C6230" s="21">
        <f t="shared" si="195"/>
        <v>9.9999999999988987E-5</v>
      </c>
      <c r="D6230" s="21">
        <f t="shared" si="196"/>
        <v>1.3869999999998472E-4</v>
      </c>
    </row>
    <row r="6231" spans="1:4">
      <c r="A6231">
        <v>0.62019999999999997</v>
      </c>
      <c r="B6231">
        <v>1.3868571428571399</v>
      </c>
      <c r="C6231" s="21">
        <f t="shared" si="195"/>
        <v>9.9999999999988987E-5</v>
      </c>
      <c r="D6231" s="21">
        <f t="shared" si="196"/>
        <v>1.3868571428569872E-4</v>
      </c>
    </row>
    <row r="6232" spans="1:4">
      <c r="A6232">
        <v>0.62029999999999996</v>
      </c>
      <c r="B6232">
        <v>1.38671428571429</v>
      </c>
      <c r="C6232" s="21">
        <f t="shared" si="195"/>
        <v>9.9999999999988987E-5</v>
      </c>
      <c r="D6232" s="21">
        <f t="shared" si="196"/>
        <v>1.3867142857141372E-4</v>
      </c>
    </row>
    <row r="6233" spans="1:4">
      <c r="A6233">
        <v>0.62039999999999995</v>
      </c>
      <c r="B6233">
        <v>1.3865714285714299</v>
      </c>
      <c r="C6233" s="21">
        <f t="shared" si="195"/>
        <v>9.9999999999988987E-5</v>
      </c>
      <c r="D6233" s="21">
        <f t="shared" si="196"/>
        <v>1.3865714285712772E-4</v>
      </c>
    </row>
    <row r="6234" spans="1:4">
      <c r="A6234">
        <v>0.62050000000000005</v>
      </c>
      <c r="B6234">
        <v>1.38642857142857</v>
      </c>
      <c r="C6234" s="21">
        <f t="shared" si="195"/>
        <v>1.0000000000010001E-4</v>
      </c>
      <c r="D6234" s="21">
        <f t="shared" si="196"/>
        <v>1.3864285714299565E-4</v>
      </c>
    </row>
    <row r="6235" spans="1:4">
      <c r="A6235">
        <v>0.62060000000000004</v>
      </c>
      <c r="B6235">
        <v>1.3862857142857099</v>
      </c>
      <c r="C6235" s="21">
        <f t="shared" si="195"/>
        <v>9.9999999999988987E-5</v>
      </c>
      <c r="D6235" s="21">
        <f t="shared" si="196"/>
        <v>1.3862857142855572E-4</v>
      </c>
    </row>
    <row r="6236" spans="1:4">
      <c r="A6236">
        <v>0.62070000000000003</v>
      </c>
      <c r="B6236">
        <v>1.38614285714286</v>
      </c>
      <c r="C6236" s="21">
        <f t="shared" si="195"/>
        <v>9.9999999999988987E-5</v>
      </c>
      <c r="D6236" s="21">
        <f t="shared" si="196"/>
        <v>1.3861428571427072E-4</v>
      </c>
    </row>
    <row r="6237" spans="1:4">
      <c r="A6237">
        <v>0.62080000000000002</v>
      </c>
      <c r="B6237">
        <v>1.3859999999999999</v>
      </c>
      <c r="C6237" s="21">
        <f t="shared" si="195"/>
        <v>9.9999999999988987E-5</v>
      </c>
      <c r="D6237" s="21">
        <f t="shared" si="196"/>
        <v>1.3859999999998472E-4</v>
      </c>
    </row>
    <row r="6238" spans="1:4">
      <c r="A6238">
        <v>0.62090000000000001</v>
      </c>
      <c r="B6238">
        <v>1.38585714285714</v>
      </c>
      <c r="C6238" s="21">
        <f t="shared" si="195"/>
        <v>9.9999999999988987E-5</v>
      </c>
      <c r="D6238" s="21">
        <f t="shared" si="196"/>
        <v>1.3858571428569875E-4</v>
      </c>
    </row>
    <row r="6239" spans="1:4">
      <c r="A6239">
        <v>0.621</v>
      </c>
      <c r="B6239">
        <v>1.3857142857142899</v>
      </c>
      <c r="C6239" s="21">
        <f t="shared" ref="C6239:C6302" si="197">A6239-A6238</f>
        <v>9.9999999999988987E-5</v>
      </c>
      <c r="D6239" s="21">
        <f t="shared" ref="D6239:D6302" si="198">B6239*C6239</f>
        <v>1.3857142857141372E-4</v>
      </c>
    </row>
    <row r="6240" spans="1:4">
      <c r="A6240">
        <v>0.62109999999999999</v>
      </c>
      <c r="B6240">
        <v>1.38557142857143</v>
      </c>
      <c r="C6240" s="21">
        <f t="shared" si="197"/>
        <v>9.9999999999988987E-5</v>
      </c>
      <c r="D6240" s="21">
        <f t="shared" si="198"/>
        <v>1.3855714285712775E-4</v>
      </c>
    </row>
    <row r="6241" spans="1:4">
      <c r="A6241">
        <v>0.62119999999999997</v>
      </c>
      <c r="B6241">
        <v>1.3854285714285699</v>
      </c>
      <c r="C6241" s="21">
        <f t="shared" si="197"/>
        <v>9.9999999999988987E-5</v>
      </c>
      <c r="D6241" s="21">
        <f t="shared" si="198"/>
        <v>1.3854285714284172E-4</v>
      </c>
    </row>
    <row r="6242" spans="1:4">
      <c r="A6242">
        <v>0.62129999999999996</v>
      </c>
      <c r="B6242">
        <v>1.38528571428571</v>
      </c>
      <c r="C6242" s="21">
        <f t="shared" si="197"/>
        <v>9.9999999999988987E-5</v>
      </c>
      <c r="D6242" s="21">
        <f t="shared" si="198"/>
        <v>1.3852857142855574E-4</v>
      </c>
    </row>
    <row r="6243" spans="1:4">
      <c r="A6243">
        <v>0.62139999999999995</v>
      </c>
      <c r="B6243">
        <v>1.3851428571428599</v>
      </c>
      <c r="C6243" s="21">
        <f t="shared" si="197"/>
        <v>9.9999999999988987E-5</v>
      </c>
      <c r="D6243" s="21">
        <f t="shared" si="198"/>
        <v>1.3851428571427075E-4</v>
      </c>
    </row>
    <row r="6244" spans="1:4">
      <c r="A6244">
        <v>0.62150000000000005</v>
      </c>
      <c r="B6244">
        <v>1.385</v>
      </c>
      <c r="C6244" s="21">
        <f t="shared" si="197"/>
        <v>1.0000000000010001E-4</v>
      </c>
      <c r="D6244" s="21">
        <f t="shared" si="198"/>
        <v>1.3850000000013851E-4</v>
      </c>
    </row>
    <row r="6245" spans="1:4">
      <c r="A6245">
        <v>0.62160000000000004</v>
      </c>
      <c r="B6245">
        <v>1.3848571428571399</v>
      </c>
      <c r="C6245" s="21">
        <f t="shared" si="197"/>
        <v>9.9999999999988987E-5</v>
      </c>
      <c r="D6245" s="21">
        <f t="shared" si="198"/>
        <v>1.3848571428569874E-4</v>
      </c>
    </row>
    <row r="6246" spans="1:4">
      <c r="A6246">
        <v>0.62170000000000003</v>
      </c>
      <c r="B6246">
        <v>1.38471428571429</v>
      </c>
      <c r="C6246" s="21">
        <f t="shared" si="197"/>
        <v>9.9999999999988987E-5</v>
      </c>
      <c r="D6246" s="21">
        <f t="shared" si="198"/>
        <v>1.3847142857141375E-4</v>
      </c>
    </row>
    <row r="6247" spans="1:4">
      <c r="A6247">
        <v>0.62180000000000002</v>
      </c>
      <c r="B6247">
        <v>1.3845714285714299</v>
      </c>
      <c r="C6247" s="21">
        <f t="shared" si="197"/>
        <v>9.9999999999988987E-5</v>
      </c>
      <c r="D6247" s="21">
        <f t="shared" si="198"/>
        <v>1.3845714285712774E-4</v>
      </c>
    </row>
    <row r="6248" spans="1:4">
      <c r="A6248">
        <v>0.62190000000000001</v>
      </c>
      <c r="B6248">
        <v>1.38442857142857</v>
      </c>
      <c r="C6248" s="21">
        <f t="shared" si="197"/>
        <v>9.9999999999988987E-5</v>
      </c>
      <c r="D6248" s="21">
        <f t="shared" si="198"/>
        <v>1.3844285714284174E-4</v>
      </c>
    </row>
    <row r="6249" spans="1:4">
      <c r="A6249">
        <v>0.622</v>
      </c>
      <c r="B6249">
        <v>1.3842857142857099</v>
      </c>
      <c r="C6249" s="21">
        <f t="shared" si="197"/>
        <v>9.9999999999988987E-5</v>
      </c>
      <c r="D6249" s="21">
        <f t="shared" si="198"/>
        <v>1.3842857142855574E-4</v>
      </c>
    </row>
    <row r="6250" spans="1:4">
      <c r="A6250">
        <v>0.62209999999999999</v>
      </c>
      <c r="B6250">
        <v>1.38414285714286</v>
      </c>
      <c r="C6250" s="21">
        <f t="shared" si="197"/>
        <v>9.9999999999988987E-5</v>
      </c>
      <c r="D6250" s="21">
        <f t="shared" si="198"/>
        <v>1.3841428571427074E-4</v>
      </c>
    </row>
    <row r="6251" spans="1:4">
      <c r="A6251">
        <v>0.62219999999999998</v>
      </c>
      <c r="B6251">
        <v>1.3839999999999999</v>
      </c>
      <c r="C6251" s="21">
        <f t="shared" si="197"/>
        <v>9.9999999999988987E-5</v>
      </c>
      <c r="D6251" s="21">
        <f t="shared" si="198"/>
        <v>1.3839999999998474E-4</v>
      </c>
    </row>
    <row r="6252" spans="1:4">
      <c r="A6252">
        <v>0.62229999999999996</v>
      </c>
      <c r="B6252">
        <v>1.38385714285714</v>
      </c>
      <c r="C6252" s="21">
        <f t="shared" si="197"/>
        <v>9.9999999999988987E-5</v>
      </c>
      <c r="D6252" s="21">
        <f t="shared" si="198"/>
        <v>1.3838571428569877E-4</v>
      </c>
    </row>
    <row r="6253" spans="1:4">
      <c r="A6253">
        <v>0.62239999999999995</v>
      </c>
      <c r="B6253">
        <v>1.3837142857142899</v>
      </c>
      <c r="C6253" s="21">
        <f t="shared" si="197"/>
        <v>9.9999999999988987E-5</v>
      </c>
      <c r="D6253" s="21">
        <f t="shared" si="198"/>
        <v>1.3837142857141374E-4</v>
      </c>
    </row>
    <row r="6254" spans="1:4">
      <c r="A6254">
        <v>0.62250000000000005</v>
      </c>
      <c r="B6254">
        <v>1.38357142857143</v>
      </c>
      <c r="C6254" s="21">
        <f t="shared" si="197"/>
        <v>1.0000000000010001E-4</v>
      </c>
      <c r="D6254" s="21">
        <f t="shared" si="198"/>
        <v>1.3835714285728137E-4</v>
      </c>
    </row>
    <row r="6255" spans="1:4">
      <c r="A6255">
        <v>0.62260000000000004</v>
      </c>
      <c r="B6255">
        <v>1.3834285714285699</v>
      </c>
      <c r="C6255" s="21">
        <f t="shared" si="197"/>
        <v>9.9999999999988987E-5</v>
      </c>
      <c r="D6255" s="21">
        <f t="shared" si="198"/>
        <v>1.3834285714284174E-4</v>
      </c>
    </row>
    <row r="6256" spans="1:4">
      <c r="A6256">
        <v>0.62270000000000003</v>
      </c>
      <c r="B6256">
        <v>1.38328571428571</v>
      </c>
      <c r="C6256" s="21">
        <f t="shared" si="197"/>
        <v>9.9999999999988987E-5</v>
      </c>
      <c r="D6256" s="21">
        <f t="shared" si="198"/>
        <v>1.3832857142855577E-4</v>
      </c>
    </row>
    <row r="6257" spans="1:4">
      <c r="A6257">
        <v>0.62280000000000002</v>
      </c>
      <c r="B6257">
        <v>1.3831428571428599</v>
      </c>
      <c r="C6257" s="21">
        <f t="shared" si="197"/>
        <v>9.9999999999988987E-5</v>
      </c>
      <c r="D6257" s="21">
        <f t="shared" si="198"/>
        <v>1.3831428571427077E-4</v>
      </c>
    </row>
    <row r="6258" spans="1:4">
      <c r="A6258">
        <v>0.62290000000000001</v>
      </c>
      <c r="B6258">
        <v>1.383</v>
      </c>
      <c r="C6258" s="21">
        <f t="shared" si="197"/>
        <v>9.9999999999988987E-5</v>
      </c>
      <c r="D6258" s="21">
        <f t="shared" si="198"/>
        <v>1.3829999999998477E-4</v>
      </c>
    </row>
    <row r="6259" spans="1:4">
      <c r="A6259">
        <v>0.623</v>
      </c>
      <c r="B6259">
        <v>1.3828571428571399</v>
      </c>
      <c r="C6259" s="21">
        <f t="shared" si="197"/>
        <v>9.9999999999988987E-5</v>
      </c>
      <c r="D6259" s="21">
        <f t="shared" si="198"/>
        <v>1.3828571428569877E-4</v>
      </c>
    </row>
    <row r="6260" spans="1:4">
      <c r="A6260">
        <v>0.62309999999999999</v>
      </c>
      <c r="B6260">
        <v>1.38271428571429</v>
      </c>
      <c r="C6260" s="21">
        <f t="shared" si="197"/>
        <v>9.9999999999988987E-5</v>
      </c>
      <c r="D6260" s="21">
        <f t="shared" si="198"/>
        <v>1.3827142857141377E-4</v>
      </c>
    </row>
    <row r="6261" spans="1:4">
      <c r="A6261">
        <v>0.62319999999999998</v>
      </c>
      <c r="B6261">
        <v>1.3825714285714299</v>
      </c>
      <c r="C6261" s="21">
        <f t="shared" si="197"/>
        <v>9.9999999999988987E-5</v>
      </c>
      <c r="D6261" s="21">
        <f t="shared" si="198"/>
        <v>1.3825714285712777E-4</v>
      </c>
    </row>
    <row r="6262" spans="1:4">
      <c r="A6262">
        <v>0.62329999999999997</v>
      </c>
      <c r="B6262">
        <v>1.38242857142857</v>
      </c>
      <c r="C6262" s="21">
        <f t="shared" si="197"/>
        <v>9.9999999999988987E-5</v>
      </c>
      <c r="D6262" s="21">
        <f t="shared" si="198"/>
        <v>1.3824285714284177E-4</v>
      </c>
    </row>
    <row r="6263" spans="1:4">
      <c r="A6263">
        <v>0.62339999999999995</v>
      </c>
      <c r="B6263">
        <v>1.3822857142857099</v>
      </c>
      <c r="C6263" s="21">
        <f t="shared" si="197"/>
        <v>9.9999999999988987E-5</v>
      </c>
      <c r="D6263" s="21">
        <f t="shared" si="198"/>
        <v>1.3822857142855576E-4</v>
      </c>
    </row>
    <row r="6264" spans="1:4">
      <c r="A6264">
        <v>0.62350000000000005</v>
      </c>
      <c r="B6264">
        <v>1.38214285714286</v>
      </c>
      <c r="C6264" s="21">
        <f t="shared" si="197"/>
        <v>1.0000000000010001E-4</v>
      </c>
      <c r="D6264" s="21">
        <f t="shared" si="198"/>
        <v>1.3821428571442424E-4</v>
      </c>
    </row>
    <row r="6265" spans="1:4">
      <c r="A6265">
        <v>0.62360000000000004</v>
      </c>
      <c r="B6265">
        <v>1.3819999999999999</v>
      </c>
      <c r="C6265" s="21">
        <f t="shared" si="197"/>
        <v>9.9999999999988987E-5</v>
      </c>
      <c r="D6265" s="21">
        <f t="shared" si="198"/>
        <v>1.3819999999998477E-4</v>
      </c>
    </row>
    <row r="6266" spans="1:4">
      <c r="A6266">
        <v>0.62370000000000003</v>
      </c>
      <c r="B6266">
        <v>1.38185714285714</v>
      </c>
      <c r="C6266" s="21">
        <f t="shared" si="197"/>
        <v>9.9999999999988987E-5</v>
      </c>
      <c r="D6266" s="21">
        <f t="shared" si="198"/>
        <v>1.3818571428569879E-4</v>
      </c>
    </row>
    <row r="6267" spans="1:4">
      <c r="A6267">
        <v>0.62380000000000002</v>
      </c>
      <c r="B6267">
        <v>1.3817142857142899</v>
      </c>
      <c r="C6267" s="21">
        <f t="shared" si="197"/>
        <v>9.9999999999988987E-5</v>
      </c>
      <c r="D6267" s="21">
        <f t="shared" si="198"/>
        <v>1.3817142857141377E-4</v>
      </c>
    </row>
    <row r="6268" spans="1:4">
      <c r="A6268">
        <v>0.62390000000000001</v>
      </c>
      <c r="B6268">
        <v>1.38157142857143</v>
      </c>
      <c r="C6268" s="21">
        <f t="shared" si="197"/>
        <v>9.9999999999988987E-5</v>
      </c>
      <c r="D6268" s="21">
        <f t="shared" si="198"/>
        <v>1.3815714285712779E-4</v>
      </c>
    </row>
    <row r="6269" spans="1:4">
      <c r="A6269">
        <v>0.624</v>
      </c>
      <c r="B6269">
        <v>1.3814285714285699</v>
      </c>
      <c r="C6269" s="21">
        <f t="shared" si="197"/>
        <v>9.9999999999988987E-5</v>
      </c>
      <c r="D6269" s="21">
        <f t="shared" si="198"/>
        <v>1.3814285714284176E-4</v>
      </c>
    </row>
    <row r="6270" spans="1:4">
      <c r="A6270">
        <v>0.62409999999999999</v>
      </c>
      <c r="B6270">
        <v>1.38128571428571</v>
      </c>
      <c r="C6270" s="21">
        <f t="shared" si="197"/>
        <v>9.9999999999988987E-5</v>
      </c>
      <c r="D6270" s="21">
        <f t="shared" si="198"/>
        <v>1.3812857142855579E-4</v>
      </c>
    </row>
    <row r="6271" spans="1:4">
      <c r="A6271">
        <v>0.62419999999999998</v>
      </c>
      <c r="B6271">
        <v>1.3811428571428599</v>
      </c>
      <c r="C6271" s="21">
        <f t="shared" si="197"/>
        <v>9.9999999999988987E-5</v>
      </c>
      <c r="D6271" s="21">
        <f t="shared" si="198"/>
        <v>1.3811428571427079E-4</v>
      </c>
    </row>
    <row r="6272" spans="1:4">
      <c r="A6272">
        <v>0.62429999999999997</v>
      </c>
      <c r="B6272">
        <v>1.381</v>
      </c>
      <c r="C6272" s="21">
        <f t="shared" si="197"/>
        <v>9.9999999999988987E-5</v>
      </c>
      <c r="D6272" s="21">
        <f t="shared" si="198"/>
        <v>1.3809999999998479E-4</v>
      </c>
    </row>
    <row r="6273" spans="1:4">
      <c r="A6273">
        <v>0.62439999999999996</v>
      </c>
      <c r="B6273">
        <v>1.3808571428571399</v>
      </c>
      <c r="C6273" s="21">
        <f t="shared" si="197"/>
        <v>9.9999999999988987E-5</v>
      </c>
      <c r="D6273" s="21">
        <f t="shared" si="198"/>
        <v>1.3808571428569879E-4</v>
      </c>
    </row>
    <row r="6274" spans="1:4">
      <c r="A6274">
        <v>0.62450000000000006</v>
      </c>
      <c r="B6274">
        <v>1.38071428571429</v>
      </c>
      <c r="C6274" s="21">
        <f t="shared" si="197"/>
        <v>1.0000000000010001E-4</v>
      </c>
      <c r="D6274" s="21">
        <f t="shared" si="198"/>
        <v>1.380714285715671E-4</v>
      </c>
    </row>
    <row r="6275" spans="1:4">
      <c r="A6275">
        <v>0.62460000000000004</v>
      </c>
      <c r="B6275">
        <v>1.3805714285714299</v>
      </c>
      <c r="C6275" s="21">
        <f t="shared" si="197"/>
        <v>9.9999999999988987E-5</v>
      </c>
      <c r="D6275" s="21">
        <f t="shared" si="198"/>
        <v>1.3805714285712779E-4</v>
      </c>
    </row>
    <row r="6276" spans="1:4">
      <c r="A6276">
        <v>0.62470000000000003</v>
      </c>
      <c r="B6276">
        <v>1.38042857142857</v>
      </c>
      <c r="C6276" s="21">
        <f t="shared" si="197"/>
        <v>9.9999999999988987E-5</v>
      </c>
      <c r="D6276" s="21">
        <f t="shared" si="198"/>
        <v>1.3804285714284179E-4</v>
      </c>
    </row>
    <row r="6277" spans="1:4">
      <c r="A6277">
        <v>0.62480000000000002</v>
      </c>
      <c r="B6277">
        <v>1.3802857142857099</v>
      </c>
      <c r="C6277" s="21">
        <f t="shared" si="197"/>
        <v>9.9999999999988987E-5</v>
      </c>
      <c r="D6277" s="21">
        <f t="shared" si="198"/>
        <v>1.3802857142855579E-4</v>
      </c>
    </row>
    <row r="6278" spans="1:4">
      <c r="A6278">
        <v>0.62490000000000001</v>
      </c>
      <c r="B6278">
        <v>1.38014285714286</v>
      </c>
      <c r="C6278" s="21">
        <f t="shared" si="197"/>
        <v>9.9999999999988987E-5</v>
      </c>
      <c r="D6278" s="21">
        <f t="shared" si="198"/>
        <v>1.3801428571427079E-4</v>
      </c>
    </row>
    <row r="6279" spans="1:4">
      <c r="A6279">
        <v>0.625</v>
      </c>
      <c r="B6279">
        <v>1.38</v>
      </c>
      <c r="C6279" s="21">
        <f t="shared" si="197"/>
        <v>9.9999999999988987E-5</v>
      </c>
      <c r="D6279" s="21">
        <f t="shared" si="198"/>
        <v>1.3799999999998479E-4</v>
      </c>
    </row>
    <row r="6280" spans="1:4">
      <c r="A6280">
        <v>0.62509999999999999</v>
      </c>
      <c r="B6280">
        <v>1.37980952380952</v>
      </c>
      <c r="C6280" s="21">
        <f t="shared" si="197"/>
        <v>9.9999999999988987E-5</v>
      </c>
      <c r="D6280" s="21">
        <f t="shared" si="198"/>
        <v>1.3798095238093681E-4</v>
      </c>
    </row>
    <row r="6281" spans="1:4">
      <c r="A6281">
        <v>0.62519999999999998</v>
      </c>
      <c r="B6281">
        <v>1.37961904761905</v>
      </c>
      <c r="C6281" s="21">
        <f t="shared" si="197"/>
        <v>9.9999999999988987E-5</v>
      </c>
      <c r="D6281" s="21">
        <f t="shared" si="198"/>
        <v>1.3796190476188981E-4</v>
      </c>
    </row>
    <row r="6282" spans="1:4">
      <c r="A6282">
        <v>0.62529999999999997</v>
      </c>
      <c r="B6282">
        <v>1.3794285714285699</v>
      </c>
      <c r="C6282" s="21">
        <f t="shared" si="197"/>
        <v>9.9999999999988987E-5</v>
      </c>
      <c r="D6282" s="21">
        <f t="shared" si="198"/>
        <v>1.3794285714284179E-4</v>
      </c>
    </row>
    <row r="6283" spans="1:4">
      <c r="A6283">
        <v>0.62539999999999996</v>
      </c>
      <c r="B6283">
        <v>1.3792380952381</v>
      </c>
      <c r="C6283" s="21">
        <f t="shared" si="197"/>
        <v>9.9999999999988987E-5</v>
      </c>
      <c r="D6283" s="21">
        <f t="shared" si="198"/>
        <v>1.3792380952379481E-4</v>
      </c>
    </row>
    <row r="6284" spans="1:4">
      <c r="A6284">
        <v>0.62549999999999994</v>
      </c>
      <c r="B6284">
        <v>1.37904761904762</v>
      </c>
      <c r="C6284" s="21">
        <f t="shared" si="197"/>
        <v>9.9999999999988987E-5</v>
      </c>
      <c r="D6284" s="21">
        <f t="shared" si="198"/>
        <v>1.3790476190474681E-4</v>
      </c>
    </row>
    <row r="6285" spans="1:4">
      <c r="A6285">
        <v>0.62560000000000004</v>
      </c>
      <c r="B6285">
        <v>1.3788571428571399</v>
      </c>
      <c r="C6285" s="21">
        <f t="shared" si="197"/>
        <v>1.0000000000010001E-4</v>
      </c>
      <c r="D6285" s="21">
        <f t="shared" si="198"/>
        <v>1.378857142858519E-4</v>
      </c>
    </row>
    <row r="6286" spans="1:4">
      <c r="A6286">
        <v>0.62570000000000003</v>
      </c>
      <c r="B6286">
        <v>1.37866666666667</v>
      </c>
      <c r="C6286" s="21">
        <f t="shared" si="197"/>
        <v>9.9999999999988987E-5</v>
      </c>
      <c r="D6286" s="21">
        <f t="shared" si="198"/>
        <v>1.3786666666665181E-4</v>
      </c>
    </row>
    <row r="6287" spans="1:4">
      <c r="A6287">
        <v>0.62580000000000002</v>
      </c>
      <c r="B6287">
        <v>1.37847619047619</v>
      </c>
      <c r="C6287" s="21">
        <f t="shared" si="197"/>
        <v>9.9999999999988987E-5</v>
      </c>
      <c r="D6287" s="21">
        <f t="shared" si="198"/>
        <v>1.3784761904760381E-4</v>
      </c>
    </row>
    <row r="6288" spans="1:4">
      <c r="A6288">
        <v>0.62590000000000001</v>
      </c>
      <c r="B6288">
        <v>1.3782857142857099</v>
      </c>
      <c r="C6288" s="21">
        <f t="shared" si="197"/>
        <v>9.9999999999988987E-5</v>
      </c>
      <c r="D6288" s="21">
        <f t="shared" si="198"/>
        <v>1.3782857142855581E-4</v>
      </c>
    </row>
    <row r="6289" spans="1:4">
      <c r="A6289">
        <v>0.626</v>
      </c>
      <c r="B6289">
        <v>1.37809523809524</v>
      </c>
      <c r="C6289" s="21">
        <f t="shared" si="197"/>
        <v>9.9999999999988987E-5</v>
      </c>
      <c r="D6289" s="21">
        <f t="shared" si="198"/>
        <v>1.3780952380950884E-4</v>
      </c>
    </row>
    <row r="6290" spans="1:4">
      <c r="A6290">
        <v>0.62609999999999999</v>
      </c>
      <c r="B6290">
        <v>1.37790476190476</v>
      </c>
      <c r="C6290" s="21">
        <f t="shared" si="197"/>
        <v>9.9999999999988987E-5</v>
      </c>
      <c r="D6290" s="21">
        <f t="shared" si="198"/>
        <v>1.3779047619046081E-4</v>
      </c>
    </row>
    <row r="6291" spans="1:4">
      <c r="A6291">
        <v>0.62619999999999998</v>
      </c>
      <c r="B6291">
        <v>1.3777142857142901</v>
      </c>
      <c r="C6291" s="21">
        <f t="shared" si="197"/>
        <v>9.9999999999988987E-5</v>
      </c>
      <c r="D6291" s="21">
        <f t="shared" si="198"/>
        <v>1.3777142857141384E-4</v>
      </c>
    </row>
    <row r="6292" spans="1:4">
      <c r="A6292">
        <v>0.62629999999999997</v>
      </c>
      <c r="B6292">
        <v>1.37752380952381</v>
      </c>
      <c r="C6292" s="21">
        <f t="shared" si="197"/>
        <v>9.9999999999988987E-5</v>
      </c>
      <c r="D6292" s="21">
        <f t="shared" si="198"/>
        <v>1.3775238095236584E-4</v>
      </c>
    </row>
    <row r="6293" spans="1:4">
      <c r="A6293">
        <v>0.62639999999999996</v>
      </c>
      <c r="B6293">
        <v>1.37733333333333</v>
      </c>
      <c r="C6293" s="21">
        <f t="shared" si="197"/>
        <v>9.9999999999988987E-5</v>
      </c>
      <c r="D6293" s="21">
        <f t="shared" si="198"/>
        <v>1.3773333333331783E-4</v>
      </c>
    </row>
    <row r="6294" spans="1:4">
      <c r="A6294">
        <v>0.62649999999999995</v>
      </c>
      <c r="B6294">
        <v>1.3771428571428601</v>
      </c>
      <c r="C6294" s="21">
        <f t="shared" si="197"/>
        <v>9.9999999999988987E-5</v>
      </c>
      <c r="D6294" s="21">
        <f t="shared" si="198"/>
        <v>1.3771428571427084E-4</v>
      </c>
    </row>
    <row r="6295" spans="1:4">
      <c r="A6295">
        <v>0.62660000000000005</v>
      </c>
      <c r="B6295">
        <v>1.37695238095238</v>
      </c>
      <c r="C6295" s="21">
        <f t="shared" si="197"/>
        <v>1.0000000000010001E-4</v>
      </c>
      <c r="D6295" s="21">
        <f t="shared" si="198"/>
        <v>1.3769523809537571E-4</v>
      </c>
    </row>
    <row r="6296" spans="1:4">
      <c r="A6296">
        <v>0.62670000000000003</v>
      </c>
      <c r="B6296">
        <v>1.3767619047619</v>
      </c>
      <c r="C6296" s="21">
        <f t="shared" si="197"/>
        <v>9.9999999999988987E-5</v>
      </c>
      <c r="D6296" s="21">
        <f t="shared" si="198"/>
        <v>1.3767619047617483E-4</v>
      </c>
    </row>
    <row r="6297" spans="1:4">
      <c r="A6297">
        <v>0.62680000000000002</v>
      </c>
      <c r="B6297">
        <v>1.3765714285714299</v>
      </c>
      <c r="C6297" s="21">
        <f t="shared" si="197"/>
        <v>9.9999999999988987E-5</v>
      </c>
      <c r="D6297" s="21">
        <f t="shared" si="198"/>
        <v>1.3765714285712783E-4</v>
      </c>
    </row>
    <row r="6298" spans="1:4">
      <c r="A6298">
        <v>0.62690000000000001</v>
      </c>
      <c r="B6298">
        <v>1.37638095238095</v>
      </c>
      <c r="C6298" s="21">
        <f t="shared" si="197"/>
        <v>9.9999999999988987E-5</v>
      </c>
      <c r="D6298" s="21">
        <f t="shared" si="198"/>
        <v>1.3763809523807983E-4</v>
      </c>
    </row>
    <row r="6299" spans="1:4">
      <c r="A6299">
        <v>0.627</v>
      </c>
      <c r="B6299">
        <v>1.37619047619048</v>
      </c>
      <c r="C6299" s="21">
        <f t="shared" si="197"/>
        <v>9.9999999999988987E-5</v>
      </c>
      <c r="D6299" s="21">
        <f t="shared" si="198"/>
        <v>1.3761904761903283E-4</v>
      </c>
    </row>
    <row r="6300" spans="1:4">
      <c r="A6300">
        <v>0.62709999999999999</v>
      </c>
      <c r="B6300">
        <v>1.3759999999999999</v>
      </c>
      <c r="C6300" s="21">
        <f t="shared" si="197"/>
        <v>9.9999999999988987E-5</v>
      </c>
      <c r="D6300" s="21">
        <f t="shared" si="198"/>
        <v>1.3759999999998483E-4</v>
      </c>
    </row>
    <row r="6301" spans="1:4">
      <c r="A6301">
        <v>0.62719999999999998</v>
      </c>
      <c r="B6301">
        <v>1.37580952380952</v>
      </c>
      <c r="C6301" s="21">
        <f t="shared" si="197"/>
        <v>9.9999999999988987E-5</v>
      </c>
      <c r="D6301" s="21">
        <f t="shared" si="198"/>
        <v>1.3758095238093686E-4</v>
      </c>
    </row>
    <row r="6302" spans="1:4">
      <c r="A6302">
        <v>0.62729999999999997</v>
      </c>
      <c r="B6302">
        <v>1.37561904761905</v>
      </c>
      <c r="C6302" s="21">
        <f t="shared" si="197"/>
        <v>9.9999999999988987E-5</v>
      </c>
      <c r="D6302" s="21">
        <f t="shared" si="198"/>
        <v>1.3756190476188986E-4</v>
      </c>
    </row>
    <row r="6303" spans="1:4">
      <c r="A6303">
        <v>0.62739999999999996</v>
      </c>
      <c r="B6303">
        <v>1.3754285714285699</v>
      </c>
      <c r="C6303" s="21">
        <f t="shared" ref="C6303:C6366" si="199">A6303-A6302</f>
        <v>9.9999999999988987E-5</v>
      </c>
      <c r="D6303" s="21">
        <f t="shared" ref="D6303:D6366" si="200">B6303*C6303</f>
        <v>1.3754285714284183E-4</v>
      </c>
    </row>
    <row r="6304" spans="1:4">
      <c r="A6304">
        <v>0.62749999999999995</v>
      </c>
      <c r="B6304">
        <v>1.3752380952381</v>
      </c>
      <c r="C6304" s="21">
        <f t="shared" si="199"/>
        <v>9.9999999999988987E-5</v>
      </c>
      <c r="D6304" s="21">
        <f t="shared" si="200"/>
        <v>1.3752380952379486E-4</v>
      </c>
    </row>
    <row r="6305" spans="1:4">
      <c r="A6305">
        <v>0.62760000000000005</v>
      </c>
      <c r="B6305">
        <v>1.37504761904762</v>
      </c>
      <c r="C6305" s="21">
        <f t="shared" si="199"/>
        <v>1.0000000000010001E-4</v>
      </c>
      <c r="D6305" s="21">
        <f t="shared" si="200"/>
        <v>1.3750476190489951E-4</v>
      </c>
    </row>
    <row r="6306" spans="1:4">
      <c r="A6306">
        <v>0.62770000000000004</v>
      </c>
      <c r="B6306">
        <v>1.3748571428571399</v>
      </c>
      <c r="C6306" s="21">
        <f t="shared" si="199"/>
        <v>9.9999999999988987E-5</v>
      </c>
      <c r="D6306" s="21">
        <f t="shared" si="200"/>
        <v>1.3748571428569886E-4</v>
      </c>
    </row>
    <row r="6307" spans="1:4">
      <c r="A6307">
        <v>0.62780000000000002</v>
      </c>
      <c r="B6307">
        <v>1.37466666666667</v>
      </c>
      <c r="C6307" s="21">
        <f t="shared" si="199"/>
        <v>9.9999999999988987E-5</v>
      </c>
      <c r="D6307" s="21">
        <f t="shared" si="200"/>
        <v>1.3746666666665186E-4</v>
      </c>
    </row>
    <row r="6308" spans="1:4">
      <c r="A6308">
        <v>0.62790000000000001</v>
      </c>
      <c r="B6308">
        <v>1.37447619047619</v>
      </c>
      <c r="C6308" s="21">
        <f t="shared" si="199"/>
        <v>9.9999999999988987E-5</v>
      </c>
      <c r="D6308" s="21">
        <f t="shared" si="200"/>
        <v>1.3744761904760386E-4</v>
      </c>
    </row>
    <row r="6309" spans="1:4">
      <c r="A6309">
        <v>0.628</v>
      </c>
      <c r="B6309">
        <v>1.3742857142857099</v>
      </c>
      <c r="C6309" s="21">
        <f t="shared" si="199"/>
        <v>9.9999999999988987E-5</v>
      </c>
      <c r="D6309" s="21">
        <f t="shared" si="200"/>
        <v>1.3742857142855585E-4</v>
      </c>
    </row>
    <row r="6310" spans="1:4">
      <c r="A6310">
        <v>0.62809999999999999</v>
      </c>
      <c r="B6310">
        <v>1.37409523809524</v>
      </c>
      <c r="C6310" s="21">
        <f t="shared" si="199"/>
        <v>9.9999999999988987E-5</v>
      </c>
      <c r="D6310" s="21">
        <f t="shared" si="200"/>
        <v>1.3740952380950888E-4</v>
      </c>
    </row>
    <row r="6311" spans="1:4">
      <c r="A6311">
        <v>0.62819999999999998</v>
      </c>
      <c r="B6311">
        <v>1.37390476190476</v>
      </c>
      <c r="C6311" s="21">
        <f t="shared" si="199"/>
        <v>9.9999999999988987E-5</v>
      </c>
      <c r="D6311" s="21">
        <f t="shared" si="200"/>
        <v>1.3739047619046085E-4</v>
      </c>
    </row>
    <row r="6312" spans="1:4">
      <c r="A6312">
        <v>0.62829999999999997</v>
      </c>
      <c r="B6312">
        <v>1.3737142857142901</v>
      </c>
      <c r="C6312" s="21">
        <f t="shared" si="199"/>
        <v>9.9999999999988987E-5</v>
      </c>
      <c r="D6312" s="21">
        <f t="shared" si="200"/>
        <v>1.3737142857141388E-4</v>
      </c>
    </row>
    <row r="6313" spans="1:4">
      <c r="A6313">
        <v>0.62839999999999996</v>
      </c>
      <c r="B6313">
        <v>1.37352380952381</v>
      </c>
      <c r="C6313" s="21">
        <f t="shared" si="199"/>
        <v>9.9999999999988987E-5</v>
      </c>
      <c r="D6313" s="21">
        <f t="shared" si="200"/>
        <v>1.3735238095236588E-4</v>
      </c>
    </row>
    <row r="6314" spans="1:4">
      <c r="A6314">
        <v>0.62849999999999995</v>
      </c>
      <c r="B6314">
        <v>1.37333333333333</v>
      </c>
      <c r="C6314" s="21">
        <f t="shared" si="199"/>
        <v>9.9999999999988987E-5</v>
      </c>
      <c r="D6314" s="21">
        <f t="shared" si="200"/>
        <v>1.3733333333331788E-4</v>
      </c>
    </row>
    <row r="6315" spans="1:4">
      <c r="A6315">
        <v>0.62860000000000005</v>
      </c>
      <c r="B6315">
        <v>1.3731428571428601</v>
      </c>
      <c r="C6315" s="21">
        <f t="shared" si="199"/>
        <v>1.0000000000010001E-4</v>
      </c>
      <c r="D6315" s="21">
        <f t="shared" si="200"/>
        <v>1.3731428571442335E-4</v>
      </c>
    </row>
    <row r="6316" spans="1:4">
      <c r="A6316">
        <v>0.62870000000000004</v>
      </c>
      <c r="B6316">
        <v>1.37295238095238</v>
      </c>
      <c r="C6316" s="21">
        <f t="shared" si="199"/>
        <v>9.9999999999988987E-5</v>
      </c>
      <c r="D6316" s="21">
        <f t="shared" si="200"/>
        <v>1.3729523809522288E-4</v>
      </c>
    </row>
    <row r="6317" spans="1:4">
      <c r="A6317">
        <v>0.62880000000000003</v>
      </c>
      <c r="B6317">
        <v>1.3727619047619</v>
      </c>
      <c r="C6317" s="21">
        <f t="shared" si="199"/>
        <v>9.9999999999988987E-5</v>
      </c>
      <c r="D6317" s="21">
        <f t="shared" si="200"/>
        <v>1.3727619047617488E-4</v>
      </c>
    </row>
    <row r="6318" spans="1:4">
      <c r="A6318">
        <v>0.62890000000000001</v>
      </c>
      <c r="B6318">
        <v>1.3725714285714301</v>
      </c>
      <c r="C6318" s="21">
        <f t="shared" si="199"/>
        <v>9.9999999999988987E-5</v>
      </c>
      <c r="D6318" s="21">
        <f t="shared" si="200"/>
        <v>1.3725714285712791E-4</v>
      </c>
    </row>
    <row r="6319" spans="1:4">
      <c r="A6319">
        <v>0.629</v>
      </c>
      <c r="B6319">
        <v>1.37238095238095</v>
      </c>
      <c r="C6319" s="21">
        <f t="shared" si="199"/>
        <v>9.9999999999988987E-5</v>
      </c>
      <c r="D6319" s="21">
        <f t="shared" si="200"/>
        <v>1.3723809523807988E-4</v>
      </c>
    </row>
    <row r="6320" spans="1:4">
      <c r="A6320">
        <v>0.62909999999999999</v>
      </c>
      <c r="B6320">
        <v>1.37219047619048</v>
      </c>
      <c r="C6320" s="21">
        <f t="shared" si="199"/>
        <v>9.9999999999988987E-5</v>
      </c>
      <c r="D6320" s="21">
        <f t="shared" si="200"/>
        <v>1.3721904761903288E-4</v>
      </c>
    </row>
    <row r="6321" spans="1:4">
      <c r="A6321">
        <v>0.62919999999999998</v>
      </c>
      <c r="B6321">
        <v>1.3720000000000001</v>
      </c>
      <c r="C6321" s="21">
        <f t="shared" si="199"/>
        <v>9.9999999999988987E-5</v>
      </c>
      <c r="D6321" s="21">
        <f t="shared" si="200"/>
        <v>1.371999999999849E-4</v>
      </c>
    </row>
    <row r="6322" spans="1:4">
      <c r="A6322">
        <v>0.62929999999999997</v>
      </c>
      <c r="B6322">
        <v>1.37180952380952</v>
      </c>
      <c r="C6322" s="21">
        <f t="shared" si="199"/>
        <v>9.9999999999988987E-5</v>
      </c>
      <c r="D6322" s="21">
        <f t="shared" si="200"/>
        <v>1.371809523809369E-4</v>
      </c>
    </row>
    <row r="6323" spans="1:4">
      <c r="A6323">
        <v>0.62939999999999996</v>
      </c>
      <c r="B6323">
        <v>1.37161904761905</v>
      </c>
      <c r="C6323" s="21">
        <f t="shared" si="199"/>
        <v>9.9999999999988987E-5</v>
      </c>
      <c r="D6323" s="21">
        <f t="shared" si="200"/>
        <v>1.3716190476188988E-4</v>
      </c>
    </row>
    <row r="6324" spans="1:4">
      <c r="A6324">
        <v>0.62949999999999995</v>
      </c>
      <c r="B6324">
        <v>1.3714285714285701</v>
      </c>
      <c r="C6324" s="21">
        <f t="shared" si="199"/>
        <v>9.9999999999988987E-5</v>
      </c>
      <c r="D6324" s="21">
        <f t="shared" si="200"/>
        <v>1.371428571428419E-4</v>
      </c>
    </row>
    <row r="6325" spans="1:4">
      <c r="A6325">
        <v>0.62960000000000005</v>
      </c>
      <c r="B6325">
        <v>1.3712380952381</v>
      </c>
      <c r="C6325" s="21">
        <f t="shared" si="199"/>
        <v>1.0000000000010001E-4</v>
      </c>
      <c r="D6325" s="21">
        <f t="shared" si="200"/>
        <v>1.3712380952394715E-4</v>
      </c>
    </row>
    <row r="6326" spans="1:4">
      <c r="A6326">
        <v>0.62970000000000004</v>
      </c>
      <c r="B6326">
        <v>1.37104761904762</v>
      </c>
      <c r="C6326" s="21">
        <f t="shared" si="199"/>
        <v>9.9999999999988987E-5</v>
      </c>
      <c r="D6326" s="21">
        <f t="shared" si="200"/>
        <v>1.371047619047469E-4</v>
      </c>
    </row>
    <row r="6327" spans="1:4">
      <c r="A6327">
        <v>0.62980000000000003</v>
      </c>
      <c r="B6327">
        <v>1.3708571428571401</v>
      </c>
      <c r="C6327" s="21">
        <f t="shared" si="199"/>
        <v>9.9999999999988987E-5</v>
      </c>
      <c r="D6327" s="21">
        <f t="shared" si="200"/>
        <v>1.370857142856989E-4</v>
      </c>
    </row>
    <row r="6328" spans="1:4">
      <c r="A6328">
        <v>0.62990000000000002</v>
      </c>
      <c r="B6328">
        <v>1.37066666666667</v>
      </c>
      <c r="C6328" s="21">
        <f t="shared" si="199"/>
        <v>9.9999999999988987E-5</v>
      </c>
      <c r="D6328" s="21">
        <f t="shared" si="200"/>
        <v>1.370666666666519E-4</v>
      </c>
    </row>
    <row r="6329" spans="1:4">
      <c r="A6329">
        <v>0.63</v>
      </c>
      <c r="B6329">
        <v>1.37047619047619</v>
      </c>
      <c r="C6329" s="21">
        <f t="shared" si="199"/>
        <v>9.9999999999988987E-5</v>
      </c>
      <c r="D6329" s="21">
        <f t="shared" si="200"/>
        <v>1.370476190476039E-4</v>
      </c>
    </row>
    <row r="6330" spans="1:4">
      <c r="A6330">
        <v>0.63009999999999999</v>
      </c>
      <c r="B6330">
        <v>1.3702857142857101</v>
      </c>
      <c r="C6330" s="21">
        <f t="shared" si="199"/>
        <v>9.9999999999988987E-5</v>
      </c>
      <c r="D6330" s="21">
        <f t="shared" si="200"/>
        <v>1.3702857142855593E-4</v>
      </c>
    </row>
    <row r="6331" spans="1:4">
      <c r="A6331">
        <v>0.63019999999999998</v>
      </c>
      <c r="B6331">
        <v>1.37009523809524</v>
      </c>
      <c r="C6331" s="21">
        <f t="shared" si="199"/>
        <v>9.9999999999988987E-5</v>
      </c>
      <c r="D6331" s="21">
        <f t="shared" si="200"/>
        <v>1.3700952380950893E-4</v>
      </c>
    </row>
    <row r="6332" spans="1:4">
      <c r="A6332">
        <v>0.63029999999999997</v>
      </c>
      <c r="B6332">
        <v>1.36990476190476</v>
      </c>
      <c r="C6332" s="21">
        <f t="shared" si="199"/>
        <v>9.9999999999988987E-5</v>
      </c>
      <c r="D6332" s="21">
        <f t="shared" si="200"/>
        <v>1.369904761904609E-4</v>
      </c>
    </row>
    <row r="6333" spans="1:4">
      <c r="A6333">
        <v>0.63039999999999996</v>
      </c>
      <c r="B6333">
        <v>1.3697142857142901</v>
      </c>
      <c r="C6333" s="21">
        <f t="shared" si="199"/>
        <v>9.9999999999988987E-5</v>
      </c>
      <c r="D6333" s="21">
        <f t="shared" si="200"/>
        <v>1.3697142857141393E-4</v>
      </c>
    </row>
    <row r="6334" spans="1:4">
      <c r="A6334">
        <v>0.63049999999999995</v>
      </c>
      <c r="B6334">
        <v>1.36952380952381</v>
      </c>
      <c r="C6334" s="21">
        <f t="shared" si="199"/>
        <v>9.9999999999988987E-5</v>
      </c>
      <c r="D6334" s="21">
        <f t="shared" si="200"/>
        <v>1.3695238095236592E-4</v>
      </c>
    </row>
    <row r="6335" spans="1:4">
      <c r="A6335">
        <v>0.63060000000000005</v>
      </c>
      <c r="B6335">
        <v>1.36933333333333</v>
      </c>
      <c r="C6335" s="21">
        <f t="shared" si="199"/>
        <v>1.0000000000010001E-4</v>
      </c>
      <c r="D6335" s="21">
        <f t="shared" si="200"/>
        <v>1.3693333333346993E-4</v>
      </c>
    </row>
    <row r="6336" spans="1:4">
      <c r="A6336">
        <v>0.63070000000000004</v>
      </c>
      <c r="B6336">
        <v>1.3691428571428601</v>
      </c>
      <c r="C6336" s="21">
        <f t="shared" si="199"/>
        <v>9.9999999999988987E-5</v>
      </c>
      <c r="D6336" s="21">
        <f t="shared" si="200"/>
        <v>1.3691428571427092E-4</v>
      </c>
    </row>
    <row r="6337" spans="1:4">
      <c r="A6337">
        <v>0.63080000000000003</v>
      </c>
      <c r="B6337">
        <v>1.36895238095238</v>
      </c>
      <c r="C6337" s="21">
        <f t="shared" si="199"/>
        <v>9.9999999999988987E-5</v>
      </c>
      <c r="D6337" s="21">
        <f t="shared" si="200"/>
        <v>1.3689523809522292E-4</v>
      </c>
    </row>
    <row r="6338" spans="1:4">
      <c r="A6338">
        <v>0.63090000000000002</v>
      </c>
      <c r="B6338">
        <v>1.3687619047619</v>
      </c>
      <c r="C6338" s="21">
        <f t="shared" si="199"/>
        <v>9.9999999999988987E-5</v>
      </c>
      <c r="D6338" s="21">
        <f t="shared" si="200"/>
        <v>1.3687619047617492E-4</v>
      </c>
    </row>
    <row r="6339" spans="1:4">
      <c r="A6339">
        <v>0.63100000000000001</v>
      </c>
      <c r="B6339">
        <v>1.3685714285714301</v>
      </c>
      <c r="C6339" s="21">
        <f t="shared" si="199"/>
        <v>9.9999999999988987E-5</v>
      </c>
      <c r="D6339" s="21">
        <f t="shared" si="200"/>
        <v>1.3685714285712795E-4</v>
      </c>
    </row>
    <row r="6340" spans="1:4">
      <c r="A6340">
        <v>0.63109999999999999</v>
      </c>
      <c r="B6340">
        <v>1.36838095238095</v>
      </c>
      <c r="C6340" s="21">
        <f t="shared" si="199"/>
        <v>9.9999999999988987E-5</v>
      </c>
      <c r="D6340" s="21">
        <f t="shared" si="200"/>
        <v>1.3683809523807992E-4</v>
      </c>
    </row>
    <row r="6341" spans="1:4">
      <c r="A6341">
        <v>0.63119999999999998</v>
      </c>
      <c r="B6341">
        <v>1.36819047619048</v>
      </c>
      <c r="C6341" s="21">
        <f t="shared" si="199"/>
        <v>9.9999999999988987E-5</v>
      </c>
      <c r="D6341" s="21">
        <f t="shared" si="200"/>
        <v>1.3681904761903292E-4</v>
      </c>
    </row>
    <row r="6342" spans="1:4">
      <c r="A6342">
        <v>0.63129999999999997</v>
      </c>
      <c r="B6342">
        <v>1.3680000000000001</v>
      </c>
      <c r="C6342" s="21">
        <f t="shared" si="199"/>
        <v>9.9999999999988987E-5</v>
      </c>
      <c r="D6342" s="21">
        <f t="shared" si="200"/>
        <v>1.3679999999998495E-4</v>
      </c>
    </row>
    <row r="6343" spans="1:4">
      <c r="A6343">
        <v>0.63139999999999996</v>
      </c>
      <c r="B6343">
        <v>1.36780952380952</v>
      </c>
      <c r="C6343" s="21">
        <f t="shared" si="199"/>
        <v>9.9999999999988987E-5</v>
      </c>
      <c r="D6343" s="21">
        <f t="shared" si="200"/>
        <v>1.3678095238093695E-4</v>
      </c>
    </row>
    <row r="6344" spans="1:4">
      <c r="A6344">
        <v>0.63149999999999995</v>
      </c>
      <c r="B6344">
        <v>1.36761904761905</v>
      </c>
      <c r="C6344" s="21">
        <f t="shared" si="199"/>
        <v>9.9999999999988987E-5</v>
      </c>
      <c r="D6344" s="21">
        <f t="shared" si="200"/>
        <v>1.3676190476188992E-4</v>
      </c>
    </row>
    <row r="6345" spans="1:4">
      <c r="A6345">
        <v>0.63160000000000005</v>
      </c>
      <c r="B6345">
        <v>1.3674285714285701</v>
      </c>
      <c r="C6345" s="21">
        <f t="shared" si="199"/>
        <v>1.0000000000010001E-4</v>
      </c>
      <c r="D6345" s="21">
        <f t="shared" si="200"/>
        <v>1.3674285714299376E-4</v>
      </c>
    </row>
    <row r="6346" spans="1:4">
      <c r="A6346">
        <v>0.63170000000000004</v>
      </c>
      <c r="B6346">
        <v>1.3672380952381</v>
      </c>
      <c r="C6346" s="21">
        <f t="shared" si="199"/>
        <v>9.9999999999988987E-5</v>
      </c>
      <c r="D6346" s="21">
        <f t="shared" si="200"/>
        <v>1.3672380952379495E-4</v>
      </c>
    </row>
    <row r="6347" spans="1:4">
      <c r="A6347">
        <v>0.63180000000000003</v>
      </c>
      <c r="B6347">
        <v>1.36704761904762</v>
      </c>
      <c r="C6347" s="21">
        <f t="shared" si="199"/>
        <v>9.9999999999988987E-5</v>
      </c>
      <c r="D6347" s="21">
        <f t="shared" si="200"/>
        <v>1.3670476190474695E-4</v>
      </c>
    </row>
    <row r="6348" spans="1:4">
      <c r="A6348">
        <v>0.63190000000000002</v>
      </c>
      <c r="B6348">
        <v>1.3668571428571401</v>
      </c>
      <c r="C6348" s="21">
        <f t="shared" si="199"/>
        <v>9.9999999999988987E-5</v>
      </c>
      <c r="D6348" s="21">
        <f t="shared" si="200"/>
        <v>1.3668571428569894E-4</v>
      </c>
    </row>
    <row r="6349" spans="1:4">
      <c r="A6349">
        <v>0.63200000000000001</v>
      </c>
      <c r="B6349">
        <v>1.36666666666667</v>
      </c>
      <c r="C6349" s="21">
        <f t="shared" si="199"/>
        <v>9.9999999999988987E-5</v>
      </c>
      <c r="D6349" s="21">
        <f t="shared" si="200"/>
        <v>1.3666666666665195E-4</v>
      </c>
    </row>
    <row r="6350" spans="1:4">
      <c r="A6350">
        <v>0.6321</v>
      </c>
      <c r="B6350">
        <v>1.36647619047619</v>
      </c>
      <c r="C6350" s="21">
        <f t="shared" si="199"/>
        <v>9.9999999999988987E-5</v>
      </c>
      <c r="D6350" s="21">
        <f t="shared" si="200"/>
        <v>1.3664761904760394E-4</v>
      </c>
    </row>
    <row r="6351" spans="1:4">
      <c r="A6351">
        <v>0.63219999999999998</v>
      </c>
      <c r="B6351">
        <v>1.3662857142857101</v>
      </c>
      <c r="C6351" s="21">
        <f t="shared" si="199"/>
        <v>9.9999999999988987E-5</v>
      </c>
      <c r="D6351" s="21">
        <f t="shared" si="200"/>
        <v>1.3662857142855597E-4</v>
      </c>
    </row>
    <row r="6352" spans="1:4">
      <c r="A6352">
        <v>0.63229999999999997</v>
      </c>
      <c r="B6352">
        <v>1.36609523809524</v>
      </c>
      <c r="C6352" s="21">
        <f t="shared" si="199"/>
        <v>9.9999999999988987E-5</v>
      </c>
      <c r="D6352" s="21">
        <f t="shared" si="200"/>
        <v>1.3660952380950894E-4</v>
      </c>
    </row>
    <row r="6353" spans="1:4">
      <c r="A6353">
        <v>0.63239999999999996</v>
      </c>
      <c r="B6353">
        <v>1.36590476190476</v>
      </c>
      <c r="C6353" s="21">
        <f t="shared" si="199"/>
        <v>9.9999999999988987E-5</v>
      </c>
      <c r="D6353" s="21">
        <f t="shared" si="200"/>
        <v>1.3659047619046094E-4</v>
      </c>
    </row>
    <row r="6354" spans="1:4">
      <c r="A6354">
        <v>0.63249999999999995</v>
      </c>
      <c r="B6354">
        <v>1.3657142857142901</v>
      </c>
      <c r="C6354" s="21">
        <f t="shared" si="199"/>
        <v>9.9999999999988987E-5</v>
      </c>
      <c r="D6354" s="21">
        <f t="shared" si="200"/>
        <v>1.3657142857141397E-4</v>
      </c>
    </row>
    <row r="6355" spans="1:4">
      <c r="A6355">
        <v>0.63260000000000005</v>
      </c>
      <c r="B6355">
        <v>1.36552380952381</v>
      </c>
      <c r="C6355" s="21">
        <f t="shared" si="199"/>
        <v>1.0000000000010001E-4</v>
      </c>
      <c r="D6355" s="21">
        <f t="shared" si="200"/>
        <v>1.3655238095251757E-4</v>
      </c>
    </row>
    <row r="6356" spans="1:4">
      <c r="A6356">
        <v>0.63270000000000004</v>
      </c>
      <c r="B6356">
        <v>1.36533333333333</v>
      </c>
      <c r="C6356" s="21">
        <f t="shared" si="199"/>
        <v>9.9999999999988987E-5</v>
      </c>
      <c r="D6356" s="21">
        <f t="shared" si="200"/>
        <v>1.3653333333331797E-4</v>
      </c>
    </row>
    <row r="6357" spans="1:4">
      <c r="A6357">
        <v>0.63280000000000003</v>
      </c>
      <c r="B6357">
        <v>1.3651428571428601</v>
      </c>
      <c r="C6357" s="21">
        <f t="shared" si="199"/>
        <v>9.9999999999988987E-5</v>
      </c>
      <c r="D6357" s="21">
        <f t="shared" si="200"/>
        <v>1.3651428571427097E-4</v>
      </c>
    </row>
    <row r="6358" spans="1:4">
      <c r="A6358">
        <v>0.63290000000000002</v>
      </c>
      <c r="B6358">
        <v>1.36495238095238</v>
      </c>
      <c r="C6358" s="21">
        <f t="shared" si="199"/>
        <v>9.9999999999988987E-5</v>
      </c>
      <c r="D6358" s="21">
        <f t="shared" si="200"/>
        <v>1.3649523809522297E-4</v>
      </c>
    </row>
    <row r="6359" spans="1:4">
      <c r="A6359">
        <v>0.63300000000000001</v>
      </c>
      <c r="B6359">
        <v>1.3647619047619</v>
      </c>
      <c r="C6359" s="21">
        <f t="shared" si="199"/>
        <v>9.9999999999988987E-5</v>
      </c>
      <c r="D6359" s="21">
        <f t="shared" si="200"/>
        <v>1.3647619047617497E-4</v>
      </c>
    </row>
    <row r="6360" spans="1:4">
      <c r="A6360">
        <v>0.6331</v>
      </c>
      <c r="B6360">
        <v>1.3645714285714301</v>
      </c>
      <c r="C6360" s="21">
        <f t="shared" si="199"/>
        <v>9.9999999999988987E-5</v>
      </c>
      <c r="D6360" s="21">
        <f t="shared" si="200"/>
        <v>1.3645714285712799E-4</v>
      </c>
    </row>
    <row r="6361" spans="1:4">
      <c r="A6361">
        <v>0.63319999999999999</v>
      </c>
      <c r="B6361">
        <v>1.36438095238095</v>
      </c>
      <c r="C6361" s="21">
        <f t="shared" si="199"/>
        <v>9.9999999999988987E-5</v>
      </c>
      <c r="D6361" s="21">
        <f t="shared" si="200"/>
        <v>1.3643809523807997E-4</v>
      </c>
    </row>
    <row r="6362" spans="1:4">
      <c r="A6362">
        <v>0.63329999999999997</v>
      </c>
      <c r="B6362">
        <v>1.36419047619048</v>
      </c>
      <c r="C6362" s="21">
        <f t="shared" si="199"/>
        <v>9.9999999999988987E-5</v>
      </c>
      <c r="D6362" s="21">
        <f t="shared" si="200"/>
        <v>1.3641904761903297E-4</v>
      </c>
    </row>
    <row r="6363" spans="1:4">
      <c r="A6363">
        <v>0.63339999999999996</v>
      </c>
      <c r="B6363">
        <v>1.3640000000000001</v>
      </c>
      <c r="C6363" s="21">
        <f t="shared" si="199"/>
        <v>9.9999999999988987E-5</v>
      </c>
      <c r="D6363" s="21">
        <f t="shared" si="200"/>
        <v>1.3639999999998499E-4</v>
      </c>
    </row>
    <row r="6364" spans="1:4">
      <c r="A6364">
        <v>0.63349999999999995</v>
      </c>
      <c r="B6364">
        <v>1.36380952380952</v>
      </c>
      <c r="C6364" s="21">
        <f t="shared" si="199"/>
        <v>9.9999999999988987E-5</v>
      </c>
      <c r="D6364" s="21">
        <f t="shared" si="200"/>
        <v>1.3638095238093699E-4</v>
      </c>
    </row>
    <row r="6365" spans="1:4">
      <c r="A6365">
        <v>0.63360000000000005</v>
      </c>
      <c r="B6365">
        <v>1.36361904761905</v>
      </c>
      <c r="C6365" s="21">
        <f t="shared" si="199"/>
        <v>1.0000000000010001E-4</v>
      </c>
      <c r="D6365" s="21">
        <f t="shared" si="200"/>
        <v>1.3636190476204137E-4</v>
      </c>
    </row>
    <row r="6366" spans="1:4">
      <c r="A6366">
        <v>0.63370000000000004</v>
      </c>
      <c r="B6366">
        <v>1.3634285714285701</v>
      </c>
      <c r="C6366" s="21">
        <f t="shared" si="199"/>
        <v>9.9999999999988987E-5</v>
      </c>
      <c r="D6366" s="21">
        <f t="shared" si="200"/>
        <v>1.3634285714284199E-4</v>
      </c>
    </row>
    <row r="6367" spans="1:4">
      <c r="A6367">
        <v>0.63380000000000003</v>
      </c>
      <c r="B6367">
        <v>1.36323809523809</v>
      </c>
      <c r="C6367" s="21">
        <f t="shared" ref="C6367:C6430" si="201">A6367-A6366</f>
        <v>9.9999999999988987E-5</v>
      </c>
      <c r="D6367" s="21">
        <f t="shared" ref="D6367:D6430" si="202">B6367*C6367</f>
        <v>1.3632380952379399E-4</v>
      </c>
    </row>
    <row r="6368" spans="1:4">
      <c r="A6368">
        <v>0.63390000000000002</v>
      </c>
      <c r="B6368">
        <v>1.36304761904762</v>
      </c>
      <c r="C6368" s="21">
        <f t="shared" si="201"/>
        <v>9.9999999999988987E-5</v>
      </c>
      <c r="D6368" s="21">
        <f t="shared" si="202"/>
        <v>1.3630476190474699E-4</v>
      </c>
    </row>
    <row r="6369" spans="1:4">
      <c r="A6369">
        <v>0.63400000000000001</v>
      </c>
      <c r="B6369">
        <v>1.3628571428571401</v>
      </c>
      <c r="C6369" s="21">
        <f t="shared" si="201"/>
        <v>9.9999999999988987E-5</v>
      </c>
      <c r="D6369" s="21">
        <f t="shared" si="202"/>
        <v>1.3628571428569899E-4</v>
      </c>
    </row>
    <row r="6370" spans="1:4">
      <c r="A6370">
        <v>0.6341</v>
      </c>
      <c r="B6370">
        <v>1.36266666666667</v>
      </c>
      <c r="C6370" s="21">
        <f t="shared" si="201"/>
        <v>9.9999999999988987E-5</v>
      </c>
      <c r="D6370" s="21">
        <f t="shared" si="202"/>
        <v>1.3626666666665199E-4</v>
      </c>
    </row>
    <row r="6371" spans="1:4">
      <c r="A6371">
        <v>0.63419999999999999</v>
      </c>
      <c r="B6371">
        <v>1.36247619047619</v>
      </c>
      <c r="C6371" s="21">
        <f t="shared" si="201"/>
        <v>9.9999999999988987E-5</v>
      </c>
      <c r="D6371" s="21">
        <f t="shared" si="202"/>
        <v>1.3624761904760399E-4</v>
      </c>
    </row>
    <row r="6372" spans="1:4">
      <c r="A6372">
        <v>0.63429999999999997</v>
      </c>
      <c r="B6372">
        <v>1.3622857142857101</v>
      </c>
      <c r="C6372" s="21">
        <f t="shared" si="201"/>
        <v>9.9999999999988987E-5</v>
      </c>
      <c r="D6372" s="21">
        <f t="shared" si="202"/>
        <v>1.3622857142855601E-4</v>
      </c>
    </row>
    <row r="6373" spans="1:4">
      <c r="A6373">
        <v>0.63439999999999996</v>
      </c>
      <c r="B6373">
        <v>1.36209523809524</v>
      </c>
      <c r="C6373" s="21">
        <f t="shared" si="201"/>
        <v>9.9999999999988987E-5</v>
      </c>
      <c r="D6373" s="21">
        <f t="shared" si="202"/>
        <v>1.3620952380950899E-4</v>
      </c>
    </row>
    <row r="6374" spans="1:4">
      <c r="A6374">
        <v>0.63449999999999995</v>
      </c>
      <c r="B6374">
        <v>1.36190476190476</v>
      </c>
      <c r="C6374" s="21">
        <f t="shared" si="201"/>
        <v>9.9999999999988987E-5</v>
      </c>
      <c r="D6374" s="21">
        <f t="shared" si="202"/>
        <v>1.3619047619046099E-4</v>
      </c>
    </row>
    <row r="6375" spans="1:4">
      <c r="A6375">
        <v>0.63460000000000005</v>
      </c>
      <c r="B6375">
        <v>1.3617142857142901</v>
      </c>
      <c r="C6375" s="21">
        <f t="shared" si="201"/>
        <v>1.0000000000010001E-4</v>
      </c>
      <c r="D6375" s="21">
        <f t="shared" si="202"/>
        <v>1.3617142857156518E-4</v>
      </c>
    </row>
    <row r="6376" spans="1:4">
      <c r="A6376">
        <v>0.63470000000000004</v>
      </c>
      <c r="B6376">
        <v>1.36152380952381</v>
      </c>
      <c r="C6376" s="21">
        <f t="shared" si="201"/>
        <v>9.9999999999988987E-5</v>
      </c>
      <c r="D6376" s="21">
        <f t="shared" si="202"/>
        <v>1.3615238095236601E-4</v>
      </c>
    </row>
    <row r="6377" spans="1:4">
      <c r="A6377">
        <v>0.63480000000000003</v>
      </c>
      <c r="B6377">
        <v>1.36133333333333</v>
      </c>
      <c r="C6377" s="21">
        <f t="shared" si="201"/>
        <v>9.9999999999988987E-5</v>
      </c>
      <c r="D6377" s="21">
        <f t="shared" si="202"/>
        <v>1.3613333333331801E-4</v>
      </c>
    </row>
    <row r="6378" spans="1:4">
      <c r="A6378">
        <v>0.63490000000000002</v>
      </c>
      <c r="B6378">
        <v>1.3611428571428601</v>
      </c>
      <c r="C6378" s="21">
        <f t="shared" si="201"/>
        <v>9.9999999999988987E-5</v>
      </c>
      <c r="D6378" s="21">
        <f t="shared" si="202"/>
        <v>1.3611428571427101E-4</v>
      </c>
    </row>
    <row r="6379" spans="1:4">
      <c r="A6379">
        <v>0.63500000000000001</v>
      </c>
      <c r="B6379">
        <v>1.36095238095238</v>
      </c>
      <c r="C6379" s="21">
        <f t="shared" si="201"/>
        <v>9.9999999999988987E-5</v>
      </c>
      <c r="D6379" s="21">
        <f t="shared" si="202"/>
        <v>1.3609523809522301E-4</v>
      </c>
    </row>
    <row r="6380" spans="1:4">
      <c r="A6380">
        <v>0.6351</v>
      </c>
      <c r="B6380">
        <v>1.3607619047619</v>
      </c>
      <c r="C6380" s="21">
        <f t="shared" si="201"/>
        <v>9.9999999999988987E-5</v>
      </c>
      <c r="D6380" s="21">
        <f t="shared" si="202"/>
        <v>1.3607619047617501E-4</v>
      </c>
    </row>
    <row r="6381" spans="1:4">
      <c r="A6381">
        <v>0.63519999999999999</v>
      </c>
      <c r="B6381">
        <v>1.3605714285714301</v>
      </c>
      <c r="C6381" s="21">
        <f t="shared" si="201"/>
        <v>9.9999999999988987E-5</v>
      </c>
      <c r="D6381" s="21">
        <f t="shared" si="202"/>
        <v>1.3605714285712801E-4</v>
      </c>
    </row>
    <row r="6382" spans="1:4">
      <c r="A6382">
        <v>0.63529999999999998</v>
      </c>
      <c r="B6382">
        <v>1.36038095238095</v>
      </c>
      <c r="C6382" s="21">
        <f t="shared" si="201"/>
        <v>9.9999999999988987E-5</v>
      </c>
      <c r="D6382" s="21">
        <f t="shared" si="202"/>
        <v>1.3603809523808001E-4</v>
      </c>
    </row>
    <row r="6383" spans="1:4">
      <c r="A6383">
        <v>0.63539999999999996</v>
      </c>
      <c r="B6383">
        <v>1.3601904761904799</v>
      </c>
      <c r="C6383" s="21">
        <f t="shared" si="201"/>
        <v>9.9999999999988987E-5</v>
      </c>
      <c r="D6383" s="21">
        <f t="shared" si="202"/>
        <v>1.3601904761903301E-4</v>
      </c>
    </row>
    <row r="6384" spans="1:4">
      <c r="A6384">
        <v>0.63549999999999995</v>
      </c>
      <c r="B6384">
        <v>1.36</v>
      </c>
      <c r="C6384" s="21">
        <f t="shared" si="201"/>
        <v>9.9999999999988987E-5</v>
      </c>
      <c r="D6384" s="21">
        <f t="shared" si="202"/>
        <v>1.3599999999998504E-4</v>
      </c>
    </row>
    <row r="6385" spans="1:4">
      <c r="A6385">
        <v>0.63560000000000005</v>
      </c>
      <c r="B6385">
        <v>1.35980952380952</v>
      </c>
      <c r="C6385" s="21">
        <f t="shared" si="201"/>
        <v>1.0000000000010001E-4</v>
      </c>
      <c r="D6385" s="21">
        <f t="shared" si="202"/>
        <v>1.3598095238108798E-4</v>
      </c>
    </row>
    <row r="6386" spans="1:4">
      <c r="A6386">
        <v>0.63570000000000004</v>
      </c>
      <c r="B6386">
        <v>1.3596190476190499</v>
      </c>
      <c r="C6386" s="21">
        <f t="shared" si="201"/>
        <v>9.9999999999988987E-5</v>
      </c>
      <c r="D6386" s="21">
        <f t="shared" si="202"/>
        <v>1.3596190476189001E-4</v>
      </c>
    </row>
    <row r="6387" spans="1:4">
      <c r="A6387">
        <v>0.63580000000000003</v>
      </c>
      <c r="B6387">
        <v>1.3594285714285701</v>
      </c>
      <c r="C6387" s="21">
        <f t="shared" si="201"/>
        <v>9.9999999999988987E-5</v>
      </c>
      <c r="D6387" s="21">
        <f t="shared" si="202"/>
        <v>1.3594285714284204E-4</v>
      </c>
    </row>
    <row r="6388" spans="1:4">
      <c r="A6388">
        <v>0.63590000000000002</v>
      </c>
      <c r="B6388">
        <v>1.3592380952381</v>
      </c>
      <c r="C6388" s="21">
        <f t="shared" si="201"/>
        <v>9.9999999999988987E-5</v>
      </c>
      <c r="D6388" s="21">
        <f t="shared" si="202"/>
        <v>1.3592380952379504E-4</v>
      </c>
    </row>
    <row r="6389" spans="1:4">
      <c r="A6389">
        <v>0.63600000000000001</v>
      </c>
      <c r="B6389">
        <v>1.3590476190476199</v>
      </c>
      <c r="C6389" s="21">
        <f t="shared" si="201"/>
        <v>9.9999999999988987E-5</v>
      </c>
      <c r="D6389" s="21">
        <f t="shared" si="202"/>
        <v>1.3590476190474703E-4</v>
      </c>
    </row>
    <row r="6390" spans="1:4">
      <c r="A6390">
        <v>0.6361</v>
      </c>
      <c r="B6390">
        <v>1.3588571428571401</v>
      </c>
      <c r="C6390" s="21">
        <f t="shared" si="201"/>
        <v>9.9999999999988987E-5</v>
      </c>
      <c r="D6390" s="21">
        <f t="shared" si="202"/>
        <v>1.3588571428569903E-4</v>
      </c>
    </row>
    <row r="6391" spans="1:4">
      <c r="A6391">
        <v>0.63619999999999999</v>
      </c>
      <c r="B6391">
        <v>1.35866666666667</v>
      </c>
      <c r="C6391" s="21">
        <f t="shared" si="201"/>
        <v>9.9999999999988987E-5</v>
      </c>
      <c r="D6391" s="21">
        <f t="shared" si="202"/>
        <v>1.3586666666665203E-4</v>
      </c>
    </row>
    <row r="6392" spans="1:4">
      <c r="A6392">
        <v>0.63629999999999998</v>
      </c>
      <c r="B6392">
        <v>1.3584761904761899</v>
      </c>
      <c r="C6392" s="21">
        <f t="shared" si="201"/>
        <v>9.9999999999988987E-5</v>
      </c>
      <c r="D6392" s="21">
        <f t="shared" si="202"/>
        <v>1.3584761904760403E-4</v>
      </c>
    </row>
    <row r="6393" spans="1:4">
      <c r="A6393">
        <v>0.63639999999999997</v>
      </c>
      <c r="B6393">
        <v>1.3582857142857101</v>
      </c>
      <c r="C6393" s="21">
        <f t="shared" si="201"/>
        <v>9.9999999999988987E-5</v>
      </c>
      <c r="D6393" s="21">
        <f t="shared" si="202"/>
        <v>1.3582857142855606E-4</v>
      </c>
    </row>
    <row r="6394" spans="1:4">
      <c r="A6394">
        <v>0.63649999999999995</v>
      </c>
      <c r="B6394">
        <v>1.35809523809524</v>
      </c>
      <c r="C6394" s="21">
        <f t="shared" si="201"/>
        <v>9.9999999999988987E-5</v>
      </c>
      <c r="D6394" s="21">
        <f t="shared" si="202"/>
        <v>1.3580952380950903E-4</v>
      </c>
    </row>
    <row r="6395" spans="1:4">
      <c r="A6395">
        <v>0.63660000000000005</v>
      </c>
      <c r="B6395">
        <v>1.3579047619047599</v>
      </c>
      <c r="C6395" s="21">
        <f t="shared" si="201"/>
        <v>1.0000000000010001E-4</v>
      </c>
      <c r="D6395" s="21">
        <f t="shared" si="202"/>
        <v>1.3579047619061179E-4</v>
      </c>
    </row>
    <row r="6396" spans="1:4">
      <c r="A6396">
        <v>0.63670000000000004</v>
      </c>
      <c r="B6396">
        <v>1.3577142857142901</v>
      </c>
      <c r="C6396" s="21">
        <f t="shared" si="201"/>
        <v>9.9999999999988987E-5</v>
      </c>
      <c r="D6396" s="21">
        <f t="shared" si="202"/>
        <v>1.3577142857141406E-4</v>
      </c>
    </row>
    <row r="6397" spans="1:4">
      <c r="A6397">
        <v>0.63680000000000003</v>
      </c>
      <c r="B6397">
        <v>1.35752380952381</v>
      </c>
      <c r="C6397" s="21">
        <f t="shared" si="201"/>
        <v>9.9999999999988987E-5</v>
      </c>
      <c r="D6397" s="21">
        <f t="shared" si="202"/>
        <v>1.3575238095236606E-4</v>
      </c>
    </row>
    <row r="6398" spans="1:4">
      <c r="A6398">
        <v>0.63690000000000002</v>
      </c>
      <c r="B6398">
        <v>1.3573333333333299</v>
      </c>
      <c r="C6398" s="21">
        <f t="shared" si="201"/>
        <v>9.9999999999988987E-5</v>
      </c>
      <c r="D6398" s="21">
        <f t="shared" si="202"/>
        <v>1.3573333333331806E-4</v>
      </c>
    </row>
    <row r="6399" spans="1:4">
      <c r="A6399">
        <v>0.63700000000000001</v>
      </c>
      <c r="B6399">
        <v>1.3571428571428601</v>
      </c>
      <c r="C6399" s="21">
        <f t="shared" si="201"/>
        <v>9.9999999999988987E-5</v>
      </c>
      <c r="D6399" s="21">
        <f t="shared" si="202"/>
        <v>1.3571428571427106E-4</v>
      </c>
    </row>
    <row r="6400" spans="1:4">
      <c r="A6400">
        <v>0.6371</v>
      </c>
      <c r="B6400">
        <v>1.35695238095238</v>
      </c>
      <c r="C6400" s="21">
        <f t="shared" si="201"/>
        <v>9.9999999999988987E-5</v>
      </c>
      <c r="D6400" s="21">
        <f t="shared" si="202"/>
        <v>1.3569523809522306E-4</v>
      </c>
    </row>
    <row r="6401" spans="1:4">
      <c r="A6401">
        <v>0.63719999999999999</v>
      </c>
      <c r="B6401">
        <v>1.3567619047619</v>
      </c>
      <c r="C6401" s="21">
        <f t="shared" si="201"/>
        <v>9.9999999999988987E-5</v>
      </c>
      <c r="D6401" s="21">
        <f t="shared" si="202"/>
        <v>1.3567619047617505E-4</v>
      </c>
    </row>
    <row r="6402" spans="1:4">
      <c r="A6402">
        <v>0.63729999999999998</v>
      </c>
      <c r="B6402">
        <v>1.3565714285714301</v>
      </c>
      <c r="C6402" s="21">
        <f t="shared" si="201"/>
        <v>9.9999999999988987E-5</v>
      </c>
      <c r="D6402" s="21">
        <f t="shared" si="202"/>
        <v>1.3565714285712806E-4</v>
      </c>
    </row>
    <row r="6403" spans="1:4">
      <c r="A6403">
        <v>0.63739999999999997</v>
      </c>
      <c r="B6403">
        <v>1.35638095238095</v>
      </c>
      <c r="C6403" s="21">
        <f t="shared" si="201"/>
        <v>9.9999999999988987E-5</v>
      </c>
      <c r="D6403" s="21">
        <f t="shared" si="202"/>
        <v>1.3563809523808005E-4</v>
      </c>
    </row>
    <row r="6404" spans="1:4">
      <c r="A6404">
        <v>0.63749999999999996</v>
      </c>
      <c r="B6404">
        <v>1.3561904761904799</v>
      </c>
      <c r="C6404" s="21">
        <f t="shared" si="201"/>
        <v>9.9999999999988987E-5</v>
      </c>
      <c r="D6404" s="21">
        <f t="shared" si="202"/>
        <v>1.3561904761903306E-4</v>
      </c>
    </row>
    <row r="6405" spans="1:4">
      <c r="A6405">
        <v>0.63759999999999994</v>
      </c>
      <c r="B6405">
        <v>1.3560000000000001</v>
      </c>
      <c r="C6405" s="21">
        <f t="shared" si="201"/>
        <v>9.9999999999988987E-5</v>
      </c>
      <c r="D6405" s="21">
        <f t="shared" si="202"/>
        <v>1.3559999999998508E-4</v>
      </c>
    </row>
    <row r="6406" spans="1:4">
      <c r="A6406">
        <v>0.63770000000000004</v>
      </c>
      <c r="B6406">
        <v>1.35580952380952</v>
      </c>
      <c r="C6406" s="21">
        <f t="shared" si="201"/>
        <v>1.0000000000010001E-4</v>
      </c>
      <c r="D6406" s="21">
        <f t="shared" si="202"/>
        <v>1.3558095238108759E-4</v>
      </c>
    </row>
    <row r="6407" spans="1:4">
      <c r="A6407">
        <v>0.63780000000000003</v>
      </c>
      <c r="B6407">
        <v>1.3556190476190499</v>
      </c>
      <c r="C6407" s="21">
        <f t="shared" si="201"/>
        <v>9.9999999999988987E-5</v>
      </c>
      <c r="D6407" s="21">
        <f t="shared" si="202"/>
        <v>1.3556190476189005E-4</v>
      </c>
    </row>
    <row r="6408" spans="1:4">
      <c r="A6408">
        <v>0.63790000000000002</v>
      </c>
      <c r="B6408">
        <v>1.3554285714285701</v>
      </c>
      <c r="C6408" s="21">
        <f t="shared" si="201"/>
        <v>9.9999999999988987E-5</v>
      </c>
      <c r="D6408" s="21">
        <f t="shared" si="202"/>
        <v>1.3554285714284208E-4</v>
      </c>
    </row>
    <row r="6409" spans="1:4">
      <c r="A6409">
        <v>0.63800000000000001</v>
      </c>
      <c r="B6409">
        <v>1.3552380952381</v>
      </c>
      <c r="C6409" s="21">
        <f t="shared" si="201"/>
        <v>9.9999999999988987E-5</v>
      </c>
      <c r="D6409" s="21">
        <f t="shared" si="202"/>
        <v>1.3552380952379508E-4</v>
      </c>
    </row>
    <row r="6410" spans="1:4">
      <c r="A6410">
        <v>0.6381</v>
      </c>
      <c r="B6410">
        <v>1.3550476190476199</v>
      </c>
      <c r="C6410" s="21">
        <f t="shared" si="201"/>
        <v>9.9999999999988987E-5</v>
      </c>
      <c r="D6410" s="21">
        <f t="shared" si="202"/>
        <v>1.3550476190474708E-4</v>
      </c>
    </row>
    <row r="6411" spans="1:4">
      <c r="A6411">
        <v>0.63819999999999999</v>
      </c>
      <c r="B6411">
        <v>1.3548571428571401</v>
      </c>
      <c r="C6411" s="21">
        <f t="shared" si="201"/>
        <v>9.9999999999988987E-5</v>
      </c>
      <c r="D6411" s="21">
        <f t="shared" si="202"/>
        <v>1.3548571428569908E-4</v>
      </c>
    </row>
    <row r="6412" spans="1:4">
      <c r="A6412">
        <v>0.63829999999999998</v>
      </c>
      <c r="B6412">
        <v>1.35466666666667</v>
      </c>
      <c r="C6412" s="21">
        <f t="shared" si="201"/>
        <v>9.9999999999988987E-5</v>
      </c>
      <c r="D6412" s="21">
        <f t="shared" si="202"/>
        <v>1.3546666666665208E-4</v>
      </c>
    </row>
    <row r="6413" spans="1:4">
      <c r="A6413">
        <v>0.63839999999999997</v>
      </c>
      <c r="B6413">
        <v>1.3544761904761899</v>
      </c>
      <c r="C6413" s="21">
        <f t="shared" si="201"/>
        <v>9.9999999999988987E-5</v>
      </c>
      <c r="D6413" s="21">
        <f t="shared" si="202"/>
        <v>1.3544761904760408E-4</v>
      </c>
    </row>
    <row r="6414" spans="1:4">
      <c r="A6414">
        <v>0.63849999999999996</v>
      </c>
      <c r="B6414">
        <v>1.3542857142857101</v>
      </c>
      <c r="C6414" s="21">
        <f t="shared" si="201"/>
        <v>9.9999999999988987E-5</v>
      </c>
      <c r="D6414" s="21">
        <f t="shared" si="202"/>
        <v>1.354285714285561E-4</v>
      </c>
    </row>
    <row r="6415" spans="1:4">
      <c r="A6415">
        <v>0.63859999999999995</v>
      </c>
      <c r="B6415">
        <v>1.35409523809524</v>
      </c>
      <c r="C6415" s="21">
        <f t="shared" si="201"/>
        <v>9.9999999999988987E-5</v>
      </c>
      <c r="D6415" s="21">
        <f t="shared" si="202"/>
        <v>1.3540952380950908E-4</v>
      </c>
    </row>
    <row r="6416" spans="1:4">
      <c r="A6416">
        <v>0.63870000000000005</v>
      </c>
      <c r="B6416">
        <v>1.3539047619047599</v>
      </c>
      <c r="C6416" s="21">
        <f t="shared" si="201"/>
        <v>1.0000000000010001E-4</v>
      </c>
      <c r="D6416" s="21">
        <f t="shared" si="202"/>
        <v>1.353904761906114E-4</v>
      </c>
    </row>
    <row r="6417" spans="1:4">
      <c r="A6417">
        <v>0.63880000000000003</v>
      </c>
      <c r="B6417">
        <v>1.3537142857142901</v>
      </c>
      <c r="C6417" s="21">
        <f t="shared" si="201"/>
        <v>9.9999999999988987E-5</v>
      </c>
      <c r="D6417" s="21">
        <f t="shared" si="202"/>
        <v>1.353714285714141E-4</v>
      </c>
    </row>
    <row r="6418" spans="1:4">
      <c r="A6418">
        <v>0.63890000000000002</v>
      </c>
      <c r="B6418">
        <v>1.35352380952381</v>
      </c>
      <c r="C6418" s="21">
        <f t="shared" si="201"/>
        <v>9.9999999999988987E-5</v>
      </c>
      <c r="D6418" s="21">
        <f t="shared" si="202"/>
        <v>1.353523809523661E-4</v>
      </c>
    </row>
    <row r="6419" spans="1:4">
      <c r="A6419">
        <v>0.63900000000000001</v>
      </c>
      <c r="B6419">
        <v>1.3533333333333299</v>
      </c>
      <c r="C6419" s="21">
        <f t="shared" si="201"/>
        <v>9.9999999999988987E-5</v>
      </c>
      <c r="D6419" s="21">
        <f t="shared" si="202"/>
        <v>1.353333333333181E-4</v>
      </c>
    </row>
    <row r="6420" spans="1:4">
      <c r="A6420">
        <v>0.6391</v>
      </c>
      <c r="B6420">
        <v>1.3531428571428601</v>
      </c>
      <c r="C6420" s="21">
        <f t="shared" si="201"/>
        <v>9.9999999999988987E-5</v>
      </c>
      <c r="D6420" s="21">
        <f t="shared" si="202"/>
        <v>1.353142857142711E-4</v>
      </c>
    </row>
    <row r="6421" spans="1:4">
      <c r="A6421">
        <v>0.63919999999999999</v>
      </c>
      <c r="B6421">
        <v>1.35295238095238</v>
      </c>
      <c r="C6421" s="21">
        <f t="shared" si="201"/>
        <v>9.9999999999988987E-5</v>
      </c>
      <c r="D6421" s="21">
        <f t="shared" si="202"/>
        <v>1.352952380952231E-4</v>
      </c>
    </row>
    <row r="6422" spans="1:4">
      <c r="A6422">
        <v>0.63929999999999998</v>
      </c>
      <c r="B6422">
        <v>1.3527619047618999</v>
      </c>
      <c r="C6422" s="21">
        <f t="shared" si="201"/>
        <v>9.9999999999988987E-5</v>
      </c>
      <c r="D6422" s="21">
        <f t="shared" si="202"/>
        <v>1.352761904761751E-4</v>
      </c>
    </row>
    <row r="6423" spans="1:4">
      <c r="A6423">
        <v>0.63939999999999997</v>
      </c>
      <c r="B6423">
        <v>1.3525714285714301</v>
      </c>
      <c r="C6423" s="21">
        <f t="shared" si="201"/>
        <v>9.9999999999988987E-5</v>
      </c>
      <c r="D6423" s="21">
        <f t="shared" si="202"/>
        <v>1.352571428571281E-4</v>
      </c>
    </row>
    <row r="6424" spans="1:4">
      <c r="A6424">
        <v>0.63949999999999996</v>
      </c>
      <c r="B6424">
        <v>1.35238095238095</v>
      </c>
      <c r="C6424" s="21">
        <f t="shared" si="201"/>
        <v>9.9999999999988987E-5</v>
      </c>
      <c r="D6424" s="21">
        <f t="shared" si="202"/>
        <v>1.352380952380801E-4</v>
      </c>
    </row>
    <row r="6425" spans="1:4">
      <c r="A6425">
        <v>0.63959999999999995</v>
      </c>
      <c r="B6425">
        <v>1.3521904761904799</v>
      </c>
      <c r="C6425" s="21">
        <f t="shared" si="201"/>
        <v>9.9999999999988987E-5</v>
      </c>
      <c r="D6425" s="21">
        <f t="shared" si="202"/>
        <v>1.352190476190331E-4</v>
      </c>
    </row>
    <row r="6426" spans="1:4">
      <c r="A6426">
        <v>0.63970000000000005</v>
      </c>
      <c r="B6426">
        <v>1.3520000000000001</v>
      </c>
      <c r="C6426" s="21">
        <f t="shared" si="201"/>
        <v>1.0000000000010001E-4</v>
      </c>
      <c r="D6426" s="21">
        <f t="shared" si="202"/>
        <v>1.3520000000013523E-4</v>
      </c>
    </row>
    <row r="6427" spans="1:4">
      <c r="A6427">
        <v>0.63980000000000004</v>
      </c>
      <c r="B6427">
        <v>1.35180952380952</v>
      </c>
      <c r="C6427" s="21">
        <f t="shared" si="201"/>
        <v>9.9999999999988987E-5</v>
      </c>
      <c r="D6427" s="21">
        <f t="shared" si="202"/>
        <v>1.3518095238093712E-4</v>
      </c>
    </row>
    <row r="6428" spans="1:4">
      <c r="A6428">
        <v>0.63990000000000002</v>
      </c>
      <c r="B6428">
        <v>1.3516190476190499</v>
      </c>
      <c r="C6428" s="21">
        <f t="shared" si="201"/>
        <v>9.9999999999988987E-5</v>
      </c>
      <c r="D6428" s="21">
        <f t="shared" si="202"/>
        <v>1.351619047618901E-4</v>
      </c>
    </row>
    <row r="6429" spans="1:4">
      <c r="A6429">
        <v>0.64</v>
      </c>
      <c r="B6429">
        <v>1.3514285714285701</v>
      </c>
      <c r="C6429" s="21">
        <f t="shared" si="201"/>
        <v>9.9999999999988987E-5</v>
      </c>
      <c r="D6429" s="21">
        <f t="shared" si="202"/>
        <v>1.3514285714284212E-4</v>
      </c>
    </row>
    <row r="6430" spans="1:4">
      <c r="A6430">
        <v>0.6401</v>
      </c>
      <c r="B6430">
        <v>1.3512380952381</v>
      </c>
      <c r="C6430" s="21">
        <f t="shared" si="201"/>
        <v>9.9999999999988987E-5</v>
      </c>
      <c r="D6430" s="21">
        <f t="shared" si="202"/>
        <v>1.3512380952379513E-4</v>
      </c>
    </row>
    <row r="6431" spans="1:4">
      <c r="A6431">
        <v>0.64019999999999999</v>
      </c>
      <c r="B6431">
        <v>1.3510476190476199</v>
      </c>
      <c r="C6431" s="21">
        <f t="shared" ref="C6431:C6494" si="203">A6431-A6430</f>
        <v>9.9999999999988987E-5</v>
      </c>
      <c r="D6431" s="21">
        <f t="shared" ref="D6431:D6494" si="204">B6431*C6431</f>
        <v>1.3510476190474712E-4</v>
      </c>
    </row>
    <row r="6432" spans="1:4">
      <c r="A6432">
        <v>0.64029999999999998</v>
      </c>
      <c r="B6432">
        <v>1.3508571428571401</v>
      </c>
      <c r="C6432" s="21">
        <f t="shared" si="203"/>
        <v>9.9999999999988987E-5</v>
      </c>
      <c r="D6432" s="21">
        <f t="shared" si="204"/>
        <v>1.3508571428569912E-4</v>
      </c>
    </row>
    <row r="6433" spans="1:4">
      <c r="A6433">
        <v>0.64039999999999997</v>
      </c>
      <c r="B6433">
        <v>1.35066666666667</v>
      </c>
      <c r="C6433" s="21">
        <f t="shared" si="203"/>
        <v>9.9999999999988987E-5</v>
      </c>
      <c r="D6433" s="21">
        <f t="shared" si="204"/>
        <v>1.3506666666665212E-4</v>
      </c>
    </row>
    <row r="6434" spans="1:4">
      <c r="A6434">
        <v>0.64049999999999996</v>
      </c>
      <c r="B6434">
        <v>1.3504761904761899</v>
      </c>
      <c r="C6434" s="21">
        <f t="shared" si="203"/>
        <v>9.9999999999988987E-5</v>
      </c>
      <c r="D6434" s="21">
        <f t="shared" si="204"/>
        <v>1.3504761904760412E-4</v>
      </c>
    </row>
    <row r="6435" spans="1:4">
      <c r="A6435">
        <v>0.64059999999999995</v>
      </c>
      <c r="B6435">
        <v>1.3502857142857101</v>
      </c>
      <c r="C6435" s="21">
        <f t="shared" si="203"/>
        <v>9.9999999999988987E-5</v>
      </c>
      <c r="D6435" s="21">
        <f t="shared" si="204"/>
        <v>1.3502857142855615E-4</v>
      </c>
    </row>
    <row r="6436" spans="1:4">
      <c r="A6436">
        <v>0.64070000000000005</v>
      </c>
      <c r="B6436">
        <v>1.35009523809524</v>
      </c>
      <c r="C6436" s="21">
        <f t="shared" si="203"/>
        <v>1.0000000000010001E-4</v>
      </c>
      <c r="D6436" s="21">
        <f t="shared" si="204"/>
        <v>1.3500952380965901E-4</v>
      </c>
    </row>
    <row r="6437" spans="1:4">
      <c r="A6437">
        <v>0.64080000000000004</v>
      </c>
      <c r="B6437">
        <v>1.3499047619047599</v>
      </c>
      <c r="C6437" s="21">
        <f t="shared" si="203"/>
        <v>9.9999999999988987E-5</v>
      </c>
      <c r="D6437" s="21">
        <f t="shared" si="204"/>
        <v>1.3499047619046112E-4</v>
      </c>
    </row>
    <row r="6438" spans="1:4">
      <c r="A6438">
        <v>0.64090000000000003</v>
      </c>
      <c r="B6438">
        <v>1.3497142857142901</v>
      </c>
      <c r="C6438" s="21">
        <f t="shared" si="203"/>
        <v>9.9999999999988987E-5</v>
      </c>
      <c r="D6438" s="21">
        <f t="shared" si="204"/>
        <v>1.3497142857141415E-4</v>
      </c>
    </row>
    <row r="6439" spans="1:4">
      <c r="A6439">
        <v>0.64100000000000001</v>
      </c>
      <c r="B6439">
        <v>1.34952380952381</v>
      </c>
      <c r="C6439" s="21">
        <f t="shared" si="203"/>
        <v>9.9999999999988987E-5</v>
      </c>
      <c r="D6439" s="21">
        <f t="shared" si="204"/>
        <v>1.3495238095236615E-4</v>
      </c>
    </row>
    <row r="6440" spans="1:4">
      <c r="A6440">
        <v>0.6411</v>
      </c>
      <c r="B6440">
        <v>1.3493333333333299</v>
      </c>
      <c r="C6440" s="21">
        <f t="shared" si="203"/>
        <v>9.9999999999988987E-5</v>
      </c>
      <c r="D6440" s="21">
        <f t="shared" si="204"/>
        <v>1.3493333333331815E-4</v>
      </c>
    </row>
    <row r="6441" spans="1:4">
      <c r="A6441">
        <v>0.64119999999999999</v>
      </c>
      <c r="B6441">
        <v>1.3491428571428601</v>
      </c>
      <c r="C6441" s="21">
        <f t="shared" si="203"/>
        <v>9.9999999999988987E-5</v>
      </c>
      <c r="D6441" s="21">
        <f t="shared" si="204"/>
        <v>1.3491428571427115E-4</v>
      </c>
    </row>
    <row r="6442" spans="1:4">
      <c r="A6442">
        <v>0.64129999999999998</v>
      </c>
      <c r="B6442">
        <v>1.34895238095238</v>
      </c>
      <c r="C6442" s="21">
        <f t="shared" si="203"/>
        <v>9.9999999999988987E-5</v>
      </c>
      <c r="D6442" s="21">
        <f t="shared" si="204"/>
        <v>1.3489523809522315E-4</v>
      </c>
    </row>
    <row r="6443" spans="1:4">
      <c r="A6443">
        <v>0.64139999999999997</v>
      </c>
      <c r="B6443">
        <v>1.3487619047618999</v>
      </c>
      <c r="C6443" s="21">
        <f t="shared" si="203"/>
        <v>9.9999999999988987E-5</v>
      </c>
      <c r="D6443" s="21">
        <f t="shared" si="204"/>
        <v>1.3487619047617514E-4</v>
      </c>
    </row>
    <row r="6444" spans="1:4">
      <c r="A6444">
        <v>0.64149999999999996</v>
      </c>
      <c r="B6444">
        <v>1.3485714285714301</v>
      </c>
      <c r="C6444" s="21">
        <f t="shared" si="203"/>
        <v>9.9999999999988987E-5</v>
      </c>
      <c r="D6444" s="21">
        <f t="shared" si="204"/>
        <v>1.3485714285712815E-4</v>
      </c>
    </row>
    <row r="6445" spans="1:4">
      <c r="A6445">
        <v>0.64159999999999995</v>
      </c>
      <c r="B6445">
        <v>1.34838095238095</v>
      </c>
      <c r="C6445" s="21">
        <f t="shared" si="203"/>
        <v>9.9999999999988987E-5</v>
      </c>
      <c r="D6445" s="21">
        <f t="shared" si="204"/>
        <v>1.3483809523808014E-4</v>
      </c>
    </row>
    <row r="6446" spans="1:4">
      <c r="A6446">
        <v>0.64170000000000005</v>
      </c>
      <c r="B6446">
        <v>1.3481904761904799</v>
      </c>
      <c r="C6446" s="21">
        <f t="shared" si="203"/>
        <v>1.0000000000010001E-4</v>
      </c>
      <c r="D6446" s="21">
        <f t="shared" si="204"/>
        <v>1.3481904761918282E-4</v>
      </c>
    </row>
    <row r="6447" spans="1:4">
      <c r="A6447">
        <v>0.64180000000000004</v>
      </c>
      <c r="B6447">
        <v>1.3480000000000001</v>
      </c>
      <c r="C6447" s="21">
        <f t="shared" si="203"/>
        <v>9.9999999999988987E-5</v>
      </c>
      <c r="D6447" s="21">
        <f t="shared" si="204"/>
        <v>1.3479999999998517E-4</v>
      </c>
    </row>
    <row r="6448" spans="1:4">
      <c r="A6448">
        <v>0.64190000000000003</v>
      </c>
      <c r="B6448">
        <v>1.34780952380952</v>
      </c>
      <c r="C6448" s="21">
        <f t="shared" si="203"/>
        <v>9.9999999999988987E-5</v>
      </c>
      <c r="D6448" s="21">
        <f t="shared" si="204"/>
        <v>1.3478095238093717E-4</v>
      </c>
    </row>
    <row r="6449" spans="1:4">
      <c r="A6449">
        <v>0.64200000000000002</v>
      </c>
      <c r="B6449">
        <v>1.3476190476190499</v>
      </c>
      <c r="C6449" s="21">
        <f t="shared" si="203"/>
        <v>9.9999999999988987E-5</v>
      </c>
      <c r="D6449" s="21">
        <f t="shared" si="204"/>
        <v>1.3476190476189014E-4</v>
      </c>
    </row>
    <row r="6450" spans="1:4">
      <c r="A6450">
        <v>0.6421</v>
      </c>
      <c r="B6450">
        <v>1.3474285714285701</v>
      </c>
      <c r="C6450" s="21">
        <f t="shared" si="203"/>
        <v>9.9999999999988987E-5</v>
      </c>
      <c r="D6450" s="21">
        <f t="shared" si="204"/>
        <v>1.3474285714284217E-4</v>
      </c>
    </row>
    <row r="6451" spans="1:4">
      <c r="A6451">
        <v>0.64219999999999999</v>
      </c>
      <c r="B6451">
        <v>1.3472380952381</v>
      </c>
      <c r="C6451" s="21">
        <f t="shared" si="203"/>
        <v>9.9999999999988987E-5</v>
      </c>
      <c r="D6451" s="21">
        <f t="shared" si="204"/>
        <v>1.3472380952379517E-4</v>
      </c>
    </row>
    <row r="6452" spans="1:4">
      <c r="A6452">
        <v>0.64229999999999998</v>
      </c>
      <c r="B6452">
        <v>1.3470476190476199</v>
      </c>
      <c r="C6452" s="21">
        <f t="shared" si="203"/>
        <v>9.9999999999988987E-5</v>
      </c>
      <c r="D6452" s="21">
        <f t="shared" si="204"/>
        <v>1.3470476190474717E-4</v>
      </c>
    </row>
    <row r="6453" spans="1:4">
      <c r="A6453">
        <v>0.64239999999999997</v>
      </c>
      <c r="B6453">
        <v>1.3468571428571401</v>
      </c>
      <c r="C6453" s="21">
        <f t="shared" si="203"/>
        <v>9.9999999999988987E-5</v>
      </c>
      <c r="D6453" s="21">
        <f t="shared" si="204"/>
        <v>1.3468571428569917E-4</v>
      </c>
    </row>
    <row r="6454" spans="1:4">
      <c r="A6454">
        <v>0.64249999999999996</v>
      </c>
      <c r="B6454">
        <v>1.34666666666667</v>
      </c>
      <c r="C6454" s="21">
        <f t="shared" si="203"/>
        <v>9.9999999999988987E-5</v>
      </c>
      <c r="D6454" s="21">
        <f t="shared" si="204"/>
        <v>1.3466666666665217E-4</v>
      </c>
    </row>
    <row r="6455" spans="1:4">
      <c r="A6455">
        <v>0.64259999999999995</v>
      </c>
      <c r="B6455">
        <v>1.3464761904761899</v>
      </c>
      <c r="C6455" s="21">
        <f t="shared" si="203"/>
        <v>9.9999999999988987E-5</v>
      </c>
      <c r="D6455" s="21">
        <f t="shared" si="204"/>
        <v>1.3464761904760417E-4</v>
      </c>
    </row>
    <row r="6456" spans="1:4">
      <c r="A6456">
        <v>0.64270000000000005</v>
      </c>
      <c r="B6456">
        <v>1.3462857142857101</v>
      </c>
      <c r="C6456" s="21">
        <f t="shared" si="203"/>
        <v>1.0000000000010001E-4</v>
      </c>
      <c r="D6456" s="21">
        <f t="shared" si="204"/>
        <v>1.3462857142870565E-4</v>
      </c>
    </row>
    <row r="6457" spans="1:4">
      <c r="A6457">
        <v>0.64280000000000004</v>
      </c>
      <c r="B6457">
        <v>1.34609523809524</v>
      </c>
      <c r="C6457" s="21">
        <f t="shared" si="203"/>
        <v>9.9999999999988987E-5</v>
      </c>
      <c r="D6457" s="21">
        <f t="shared" si="204"/>
        <v>1.3460952380950917E-4</v>
      </c>
    </row>
    <row r="6458" spans="1:4">
      <c r="A6458">
        <v>0.64290000000000003</v>
      </c>
      <c r="B6458">
        <v>1.3459047619047599</v>
      </c>
      <c r="C6458" s="21">
        <f t="shared" si="203"/>
        <v>9.9999999999988987E-5</v>
      </c>
      <c r="D6458" s="21">
        <f t="shared" si="204"/>
        <v>1.3459047619046116E-4</v>
      </c>
    </row>
    <row r="6459" spans="1:4">
      <c r="A6459">
        <v>0.64300000000000002</v>
      </c>
      <c r="B6459">
        <v>1.3457142857142901</v>
      </c>
      <c r="C6459" s="21">
        <f t="shared" si="203"/>
        <v>9.9999999999988987E-5</v>
      </c>
      <c r="D6459" s="21">
        <f t="shared" si="204"/>
        <v>1.3457142857141419E-4</v>
      </c>
    </row>
    <row r="6460" spans="1:4">
      <c r="A6460">
        <v>0.6431</v>
      </c>
      <c r="B6460">
        <v>1.34552380952381</v>
      </c>
      <c r="C6460" s="21">
        <f t="shared" si="203"/>
        <v>9.9999999999988987E-5</v>
      </c>
      <c r="D6460" s="21">
        <f t="shared" si="204"/>
        <v>1.3455238095236619E-4</v>
      </c>
    </row>
    <row r="6461" spans="1:4">
      <c r="A6461">
        <v>0.64319999999999999</v>
      </c>
      <c r="B6461">
        <v>1.3453333333333299</v>
      </c>
      <c r="C6461" s="21">
        <f t="shared" si="203"/>
        <v>9.9999999999988987E-5</v>
      </c>
      <c r="D6461" s="21">
        <f t="shared" si="204"/>
        <v>1.3453333333331819E-4</v>
      </c>
    </row>
    <row r="6462" spans="1:4">
      <c r="A6462">
        <v>0.64329999999999998</v>
      </c>
      <c r="B6462">
        <v>1.3451428571428601</v>
      </c>
      <c r="C6462" s="21">
        <f t="shared" si="203"/>
        <v>9.9999999999988987E-5</v>
      </c>
      <c r="D6462" s="21">
        <f t="shared" si="204"/>
        <v>1.3451428571427119E-4</v>
      </c>
    </row>
    <row r="6463" spans="1:4">
      <c r="A6463">
        <v>0.64339999999999997</v>
      </c>
      <c r="B6463">
        <v>1.34495238095238</v>
      </c>
      <c r="C6463" s="21">
        <f t="shared" si="203"/>
        <v>9.9999999999988987E-5</v>
      </c>
      <c r="D6463" s="21">
        <f t="shared" si="204"/>
        <v>1.3449523809522319E-4</v>
      </c>
    </row>
    <row r="6464" spans="1:4">
      <c r="A6464">
        <v>0.64349999999999996</v>
      </c>
      <c r="B6464">
        <v>1.3447619047618999</v>
      </c>
      <c r="C6464" s="21">
        <f t="shared" si="203"/>
        <v>9.9999999999988987E-5</v>
      </c>
      <c r="D6464" s="21">
        <f t="shared" si="204"/>
        <v>1.3447619047617519E-4</v>
      </c>
    </row>
    <row r="6465" spans="1:4">
      <c r="A6465">
        <v>0.64359999999999995</v>
      </c>
      <c r="B6465">
        <v>1.3445714285714301</v>
      </c>
      <c r="C6465" s="21">
        <f t="shared" si="203"/>
        <v>9.9999999999988987E-5</v>
      </c>
      <c r="D6465" s="21">
        <f t="shared" si="204"/>
        <v>1.3445714285712819E-4</v>
      </c>
    </row>
    <row r="6466" spans="1:4">
      <c r="A6466">
        <v>0.64370000000000005</v>
      </c>
      <c r="B6466">
        <v>1.34438095238095</v>
      </c>
      <c r="C6466" s="21">
        <f t="shared" si="203"/>
        <v>1.0000000000010001E-4</v>
      </c>
      <c r="D6466" s="21">
        <f t="shared" si="204"/>
        <v>1.3443809523822946E-4</v>
      </c>
    </row>
    <row r="6467" spans="1:4">
      <c r="A6467">
        <v>0.64380000000000004</v>
      </c>
      <c r="B6467">
        <v>1.3441904761904799</v>
      </c>
      <c r="C6467" s="21">
        <f t="shared" si="203"/>
        <v>9.9999999999988987E-5</v>
      </c>
      <c r="D6467" s="21">
        <f t="shared" si="204"/>
        <v>1.3441904761903319E-4</v>
      </c>
    </row>
    <row r="6468" spans="1:4">
      <c r="A6468">
        <v>0.64390000000000003</v>
      </c>
      <c r="B6468">
        <v>1.3440000000000001</v>
      </c>
      <c r="C6468" s="21">
        <f t="shared" si="203"/>
        <v>9.9999999999988987E-5</v>
      </c>
      <c r="D6468" s="21">
        <f t="shared" si="204"/>
        <v>1.3439999999998521E-4</v>
      </c>
    </row>
    <row r="6469" spans="1:4">
      <c r="A6469">
        <v>0.64400000000000002</v>
      </c>
      <c r="B6469">
        <v>1.34380952380952</v>
      </c>
      <c r="C6469" s="21">
        <f t="shared" si="203"/>
        <v>9.9999999999988987E-5</v>
      </c>
      <c r="D6469" s="21">
        <f t="shared" si="204"/>
        <v>1.3438095238093721E-4</v>
      </c>
    </row>
    <row r="6470" spans="1:4">
      <c r="A6470">
        <v>0.64410000000000001</v>
      </c>
      <c r="B6470">
        <v>1.3436190476190499</v>
      </c>
      <c r="C6470" s="21">
        <f t="shared" si="203"/>
        <v>9.9999999999988987E-5</v>
      </c>
      <c r="D6470" s="21">
        <f t="shared" si="204"/>
        <v>1.3436190476189019E-4</v>
      </c>
    </row>
    <row r="6471" spans="1:4">
      <c r="A6471">
        <v>0.64419999999999999</v>
      </c>
      <c r="B6471">
        <v>1.3434285714285701</v>
      </c>
      <c r="C6471" s="21">
        <f t="shared" si="203"/>
        <v>9.9999999999988987E-5</v>
      </c>
      <c r="D6471" s="21">
        <f t="shared" si="204"/>
        <v>1.3434285714284221E-4</v>
      </c>
    </row>
    <row r="6472" spans="1:4">
      <c r="A6472">
        <v>0.64429999999999998</v>
      </c>
      <c r="B6472">
        <v>1.3432380952381</v>
      </c>
      <c r="C6472" s="21">
        <f t="shared" si="203"/>
        <v>9.9999999999988987E-5</v>
      </c>
      <c r="D6472" s="21">
        <f t="shared" si="204"/>
        <v>1.3432380952379521E-4</v>
      </c>
    </row>
    <row r="6473" spans="1:4">
      <c r="A6473">
        <v>0.64439999999999997</v>
      </c>
      <c r="B6473">
        <v>1.3430476190476199</v>
      </c>
      <c r="C6473" s="21">
        <f t="shared" si="203"/>
        <v>9.9999999999988987E-5</v>
      </c>
      <c r="D6473" s="21">
        <f t="shared" si="204"/>
        <v>1.3430476190474721E-4</v>
      </c>
    </row>
    <row r="6474" spans="1:4">
      <c r="A6474">
        <v>0.64449999999999996</v>
      </c>
      <c r="B6474">
        <v>1.3428571428571401</v>
      </c>
      <c r="C6474" s="21">
        <f t="shared" si="203"/>
        <v>9.9999999999988987E-5</v>
      </c>
      <c r="D6474" s="21">
        <f t="shared" si="204"/>
        <v>1.3428571428569921E-4</v>
      </c>
    </row>
    <row r="6475" spans="1:4">
      <c r="A6475">
        <v>0.64459999999999995</v>
      </c>
      <c r="B6475">
        <v>1.34266666666667</v>
      </c>
      <c r="C6475" s="21">
        <f t="shared" si="203"/>
        <v>9.9999999999988987E-5</v>
      </c>
      <c r="D6475" s="21">
        <f t="shared" si="204"/>
        <v>1.3426666666665221E-4</v>
      </c>
    </row>
    <row r="6476" spans="1:4">
      <c r="A6476">
        <v>0.64470000000000005</v>
      </c>
      <c r="B6476">
        <v>1.3424761904761899</v>
      </c>
      <c r="C6476" s="21">
        <f t="shared" si="203"/>
        <v>1.0000000000010001E-4</v>
      </c>
      <c r="D6476" s="21">
        <f t="shared" si="204"/>
        <v>1.3424761904775326E-4</v>
      </c>
    </row>
    <row r="6477" spans="1:4">
      <c r="A6477">
        <v>0.64480000000000004</v>
      </c>
      <c r="B6477">
        <v>1.3422857142857101</v>
      </c>
      <c r="C6477" s="21">
        <f t="shared" si="203"/>
        <v>9.9999999999988987E-5</v>
      </c>
      <c r="D6477" s="21">
        <f t="shared" si="204"/>
        <v>1.3422857142855624E-4</v>
      </c>
    </row>
    <row r="6478" spans="1:4">
      <c r="A6478">
        <v>0.64490000000000003</v>
      </c>
      <c r="B6478">
        <v>1.34209523809524</v>
      </c>
      <c r="C6478" s="21">
        <f t="shared" si="203"/>
        <v>9.9999999999988987E-5</v>
      </c>
      <c r="D6478" s="21">
        <f t="shared" si="204"/>
        <v>1.3420952380950921E-4</v>
      </c>
    </row>
    <row r="6479" spans="1:4">
      <c r="A6479">
        <v>0.64500000000000002</v>
      </c>
      <c r="B6479">
        <v>1.3419047619047599</v>
      </c>
      <c r="C6479" s="21">
        <f t="shared" si="203"/>
        <v>9.9999999999988987E-5</v>
      </c>
      <c r="D6479" s="21">
        <f t="shared" si="204"/>
        <v>1.3419047619046121E-4</v>
      </c>
    </row>
    <row r="6480" spans="1:4">
      <c r="A6480">
        <v>0.64510000000000001</v>
      </c>
      <c r="B6480">
        <v>1.3417142857142901</v>
      </c>
      <c r="C6480" s="21">
        <f t="shared" si="203"/>
        <v>9.9999999999988987E-5</v>
      </c>
      <c r="D6480" s="21">
        <f t="shared" si="204"/>
        <v>1.3417142857141424E-4</v>
      </c>
    </row>
    <row r="6481" spans="1:4">
      <c r="A6481">
        <v>0.6452</v>
      </c>
      <c r="B6481">
        <v>1.34152380952381</v>
      </c>
      <c r="C6481" s="21">
        <f t="shared" si="203"/>
        <v>9.9999999999988987E-5</v>
      </c>
      <c r="D6481" s="21">
        <f t="shared" si="204"/>
        <v>1.3415238095236624E-4</v>
      </c>
    </row>
    <row r="6482" spans="1:4">
      <c r="A6482">
        <v>0.64529999999999998</v>
      </c>
      <c r="B6482">
        <v>1.3413333333333299</v>
      </c>
      <c r="C6482" s="21">
        <f t="shared" si="203"/>
        <v>9.9999999999988987E-5</v>
      </c>
      <c r="D6482" s="21">
        <f t="shared" si="204"/>
        <v>1.3413333333331821E-4</v>
      </c>
    </row>
    <row r="6483" spans="1:4">
      <c r="A6483">
        <v>0.64539999999999997</v>
      </c>
      <c r="B6483">
        <v>1.3411428571428601</v>
      </c>
      <c r="C6483" s="21">
        <f t="shared" si="203"/>
        <v>9.9999999999988987E-5</v>
      </c>
      <c r="D6483" s="21">
        <f t="shared" si="204"/>
        <v>1.3411428571427124E-4</v>
      </c>
    </row>
    <row r="6484" spans="1:4">
      <c r="A6484">
        <v>0.64549999999999996</v>
      </c>
      <c r="B6484">
        <v>1.34095238095238</v>
      </c>
      <c r="C6484" s="21">
        <f t="shared" si="203"/>
        <v>9.9999999999988987E-5</v>
      </c>
      <c r="D6484" s="21">
        <f t="shared" si="204"/>
        <v>1.3409523809522323E-4</v>
      </c>
    </row>
    <row r="6485" spans="1:4">
      <c r="A6485">
        <v>0.64559999999999995</v>
      </c>
      <c r="B6485">
        <v>1.3407619047618999</v>
      </c>
      <c r="C6485" s="21">
        <f t="shared" si="203"/>
        <v>9.9999999999988987E-5</v>
      </c>
      <c r="D6485" s="21">
        <f t="shared" si="204"/>
        <v>1.3407619047617523E-4</v>
      </c>
    </row>
    <row r="6486" spans="1:4">
      <c r="A6486">
        <v>0.64570000000000005</v>
      </c>
      <c r="B6486">
        <v>1.3405714285714301</v>
      </c>
      <c r="C6486" s="21">
        <f t="shared" si="203"/>
        <v>1.0000000000010001E-4</v>
      </c>
      <c r="D6486" s="21">
        <f t="shared" si="204"/>
        <v>1.3405714285727707E-4</v>
      </c>
    </row>
    <row r="6487" spans="1:4">
      <c r="A6487">
        <v>0.64580000000000004</v>
      </c>
      <c r="B6487">
        <v>1.34038095238095</v>
      </c>
      <c r="C6487" s="21">
        <f t="shared" si="203"/>
        <v>9.9999999999988987E-5</v>
      </c>
      <c r="D6487" s="21">
        <f t="shared" si="204"/>
        <v>1.3403809523808023E-4</v>
      </c>
    </row>
    <row r="6488" spans="1:4">
      <c r="A6488">
        <v>0.64590000000000003</v>
      </c>
      <c r="B6488">
        <v>1.3401904761904799</v>
      </c>
      <c r="C6488" s="21">
        <f t="shared" si="203"/>
        <v>9.9999999999988987E-5</v>
      </c>
      <c r="D6488" s="21">
        <f t="shared" si="204"/>
        <v>1.3401904761903323E-4</v>
      </c>
    </row>
    <row r="6489" spans="1:4">
      <c r="A6489">
        <v>0.64600000000000002</v>
      </c>
      <c r="B6489">
        <v>1.34</v>
      </c>
      <c r="C6489" s="21">
        <f t="shared" si="203"/>
        <v>9.9999999999988987E-5</v>
      </c>
      <c r="D6489" s="21">
        <f t="shared" si="204"/>
        <v>1.3399999999998526E-4</v>
      </c>
    </row>
    <row r="6490" spans="1:4">
      <c r="A6490">
        <v>0.64610000000000001</v>
      </c>
      <c r="B6490">
        <v>1.33980952380952</v>
      </c>
      <c r="C6490" s="21">
        <f t="shared" si="203"/>
        <v>9.9999999999988987E-5</v>
      </c>
      <c r="D6490" s="21">
        <f t="shared" si="204"/>
        <v>1.3398095238093726E-4</v>
      </c>
    </row>
    <row r="6491" spans="1:4">
      <c r="A6491">
        <v>0.6462</v>
      </c>
      <c r="B6491">
        <v>1.3396190476190499</v>
      </c>
      <c r="C6491" s="21">
        <f t="shared" si="203"/>
        <v>9.9999999999988987E-5</v>
      </c>
      <c r="D6491" s="21">
        <f t="shared" si="204"/>
        <v>1.3396190476189023E-4</v>
      </c>
    </row>
    <row r="6492" spans="1:4">
      <c r="A6492">
        <v>0.64629999999999999</v>
      </c>
      <c r="B6492">
        <v>1.3394285714285701</v>
      </c>
      <c r="C6492" s="21">
        <f t="shared" si="203"/>
        <v>9.9999999999988987E-5</v>
      </c>
      <c r="D6492" s="21">
        <f t="shared" si="204"/>
        <v>1.3394285714284226E-4</v>
      </c>
    </row>
    <row r="6493" spans="1:4">
      <c r="A6493">
        <v>0.64639999999999997</v>
      </c>
      <c r="B6493">
        <v>1.3392380952381</v>
      </c>
      <c r="C6493" s="21">
        <f t="shared" si="203"/>
        <v>9.9999999999988987E-5</v>
      </c>
      <c r="D6493" s="21">
        <f t="shared" si="204"/>
        <v>1.3392380952379526E-4</v>
      </c>
    </row>
    <row r="6494" spans="1:4">
      <c r="A6494">
        <v>0.64649999999999996</v>
      </c>
      <c r="B6494">
        <v>1.3390476190476199</v>
      </c>
      <c r="C6494" s="21">
        <f t="shared" si="203"/>
        <v>9.9999999999988987E-5</v>
      </c>
      <c r="D6494" s="21">
        <f t="shared" si="204"/>
        <v>1.3390476190474726E-4</v>
      </c>
    </row>
    <row r="6495" spans="1:4">
      <c r="A6495">
        <v>0.64659999999999995</v>
      </c>
      <c r="B6495">
        <v>1.3388571428571401</v>
      </c>
      <c r="C6495" s="21">
        <f t="shared" ref="C6495:C6558" si="205">A6495-A6494</f>
        <v>9.9999999999988987E-5</v>
      </c>
      <c r="D6495" s="21">
        <f t="shared" ref="D6495:D6558" si="206">B6495*C6495</f>
        <v>1.3388571428569926E-4</v>
      </c>
    </row>
    <row r="6496" spans="1:4">
      <c r="A6496">
        <v>0.64670000000000005</v>
      </c>
      <c r="B6496">
        <v>1.33866666666667</v>
      </c>
      <c r="C6496" s="21">
        <f t="shared" si="205"/>
        <v>1.0000000000010001E-4</v>
      </c>
      <c r="D6496" s="21">
        <f t="shared" si="206"/>
        <v>1.3386666666680087E-4</v>
      </c>
    </row>
    <row r="6497" spans="1:4">
      <c r="A6497">
        <v>0.64680000000000004</v>
      </c>
      <c r="B6497">
        <v>1.3384761904761899</v>
      </c>
      <c r="C6497" s="21">
        <f t="shared" si="205"/>
        <v>9.9999999999988987E-5</v>
      </c>
      <c r="D6497" s="21">
        <f t="shared" si="206"/>
        <v>1.3384761904760426E-4</v>
      </c>
    </row>
    <row r="6498" spans="1:4">
      <c r="A6498">
        <v>0.64690000000000003</v>
      </c>
      <c r="B6498">
        <v>1.3382857142857101</v>
      </c>
      <c r="C6498" s="21">
        <f t="shared" si="205"/>
        <v>9.9999999999988987E-5</v>
      </c>
      <c r="D6498" s="21">
        <f t="shared" si="206"/>
        <v>1.3382857142855628E-4</v>
      </c>
    </row>
    <row r="6499" spans="1:4">
      <c r="A6499">
        <v>0.64700000000000002</v>
      </c>
      <c r="B6499">
        <v>1.33809523809524</v>
      </c>
      <c r="C6499" s="21">
        <f t="shared" si="205"/>
        <v>9.9999999999988987E-5</v>
      </c>
      <c r="D6499" s="21">
        <f t="shared" si="206"/>
        <v>1.3380952380950926E-4</v>
      </c>
    </row>
    <row r="6500" spans="1:4">
      <c r="A6500">
        <v>0.64710000000000001</v>
      </c>
      <c r="B6500">
        <v>1.3379047619047599</v>
      </c>
      <c r="C6500" s="21">
        <f t="shared" si="205"/>
        <v>9.9999999999988987E-5</v>
      </c>
      <c r="D6500" s="21">
        <f t="shared" si="206"/>
        <v>1.3379047619046125E-4</v>
      </c>
    </row>
    <row r="6501" spans="1:4">
      <c r="A6501">
        <v>0.6472</v>
      </c>
      <c r="B6501">
        <v>1.3377142857142901</v>
      </c>
      <c r="C6501" s="21">
        <f t="shared" si="205"/>
        <v>9.9999999999988987E-5</v>
      </c>
      <c r="D6501" s="21">
        <f t="shared" si="206"/>
        <v>1.3377142857141428E-4</v>
      </c>
    </row>
    <row r="6502" spans="1:4">
      <c r="A6502">
        <v>0.64729999999999999</v>
      </c>
      <c r="B6502">
        <v>1.33752380952381</v>
      </c>
      <c r="C6502" s="21">
        <f t="shared" si="205"/>
        <v>9.9999999999988987E-5</v>
      </c>
      <c r="D6502" s="21">
        <f t="shared" si="206"/>
        <v>1.3375238095236628E-4</v>
      </c>
    </row>
    <row r="6503" spans="1:4">
      <c r="A6503">
        <v>0.64739999999999998</v>
      </c>
      <c r="B6503">
        <v>1.3373333333333299</v>
      </c>
      <c r="C6503" s="21">
        <f t="shared" si="205"/>
        <v>9.9999999999988987E-5</v>
      </c>
      <c r="D6503" s="21">
        <f t="shared" si="206"/>
        <v>1.3373333333331825E-4</v>
      </c>
    </row>
    <row r="6504" spans="1:4">
      <c r="A6504">
        <v>0.64749999999999996</v>
      </c>
      <c r="B6504">
        <v>1.3371428571428601</v>
      </c>
      <c r="C6504" s="21">
        <f t="shared" si="205"/>
        <v>9.9999999999988987E-5</v>
      </c>
      <c r="D6504" s="21">
        <f t="shared" si="206"/>
        <v>1.3371428571427128E-4</v>
      </c>
    </row>
    <row r="6505" spans="1:4">
      <c r="A6505">
        <v>0.64759999999999995</v>
      </c>
      <c r="B6505">
        <v>1.33695238095238</v>
      </c>
      <c r="C6505" s="21">
        <f t="shared" si="205"/>
        <v>9.9999999999988987E-5</v>
      </c>
      <c r="D6505" s="21">
        <f t="shared" si="206"/>
        <v>1.3369523809522328E-4</v>
      </c>
    </row>
    <row r="6506" spans="1:4">
      <c r="A6506">
        <v>0.64770000000000005</v>
      </c>
      <c r="B6506">
        <v>1.3367619047618999</v>
      </c>
      <c r="C6506" s="21">
        <f t="shared" si="205"/>
        <v>1.0000000000010001E-4</v>
      </c>
      <c r="D6506" s="21">
        <f t="shared" si="206"/>
        <v>1.3367619047632368E-4</v>
      </c>
    </row>
    <row r="6507" spans="1:4">
      <c r="A6507">
        <v>0.64780000000000004</v>
      </c>
      <c r="B6507">
        <v>1.3365714285714301</v>
      </c>
      <c r="C6507" s="21">
        <f t="shared" si="205"/>
        <v>9.9999999999988987E-5</v>
      </c>
      <c r="D6507" s="21">
        <f t="shared" si="206"/>
        <v>1.3365714285712828E-4</v>
      </c>
    </row>
    <row r="6508" spans="1:4">
      <c r="A6508">
        <v>0.64790000000000003</v>
      </c>
      <c r="B6508">
        <v>1.33638095238095</v>
      </c>
      <c r="C6508" s="21">
        <f t="shared" si="205"/>
        <v>9.9999999999988987E-5</v>
      </c>
      <c r="D6508" s="21">
        <f t="shared" si="206"/>
        <v>1.3363809523808028E-4</v>
      </c>
    </row>
    <row r="6509" spans="1:4">
      <c r="A6509">
        <v>0.64800000000000002</v>
      </c>
      <c r="B6509">
        <v>1.3361904761904799</v>
      </c>
      <c r="C6509" s="21">
        <f t="shared" si="205"/>
        <v>9.9999999999988987E-5</v>
      </c>
      <c r="D6509" s="21">
        <f t="shared" si="206"/>
        <v>1.3361904761903328E-4</v>
      </c>
    </row>
    <row r="6510" spans="1:4">
      <c r="A6510">
        <v>0.64810000000000001</v>
      </c>
      <c r="B6510">
        <v>1.3360000000000001</v>
      </c>
      <c r="C6510" s="21">
        <f t="shared" si="205"/>
        <v>9.9999999999988987E-5</v>
      </c>
      <c r="D6510" s="21">
        <f t="shared" si="206"/>
        <v>1.335999999999853E-4</v>
      </c>
    </row>
    <row r="6511" spans="1:4">
      <c r="A6511">
        <v>0.6482</v>
      </c>
      <c r="B6511">
        <v>1.33580952380952</v>
      </c>
      <c r="C6511" s="21">
        <f t="shared" si="205"/>
        <v>9.9999999999988987E-5</v>
      </c>
      <c r="D6511" s="21">
        <f t="shared" si="206"/>
        <v>1.3358095238093728E-4</v>
      </c>
    </row>
    <row r="6512" spans="1:4">
      <c r="A6512">
        <v>0.64829999999999999</v>
      </c>
      <c r="B6512">
        <v>1.3356190476190499</v>
      </c>
      <c r="C6512" s="21">
        <f t="shared" si="205"/>
        <v>9.9999999999988987E-5</v>
      </c>
      <c r="D6512" s="21">
        <f t="shared" si="206"/>
        <v>1.3356190476189028E-4</v>
      </c>
    </row>
    <row r="6513" spans="1:4">
      <c r="A6513">
        <v>0.64839999999999998</v>
      </c>
      <c r="B6513">
        <v>1.3354285714285701</v>
      </c>
      <c r="C6513" s="21">
        <f t="shared" si="205"/>
        <v>9.9999999999988987E-5</v>
      </c>
      <c r="D6513" s="21">
        <f t="shared" si="206"/>
        <v>1.335428571428423E-4</v>
      </c>
    </row>
    <row r="6514" spans="1:4">
      <c r="A6514">
        <v>0.64849999999999997</v>
      </c>
      <c r="B6514">
        <v>1.3352380952381</v>
      </c>
      <c r="C6514" s="21">
        <f t="shared" si="205"/>
        <v>9.9999999999988987E-5</v>
      </c>
      <c r="D6514" s="21">
        <f t="shared" si="206"/>
        <v>1.335238095237953E-4</v>
      </c>
    </row>
    <row r="6515" spans="1:4">
      <c r="A6515">
        <v>0.64859999999999995</v>
      </c>
      <c r="B6515">
        <v>1.3350476190476199</v>
      </c>
      <c r="C6515" s="21">
        <f t="shared" si="205"/>
        <v>9.9999999999988987E-5</v>
      </c>
      <c r="D6515" s="21">
        <f t="shared" si="206"/>
        <v>1.335047619047473E-4</v>
      </c>
    </row>
    <row r="6516" spans="1:4">
      <c r="A6516">
        <v>0.64870000000000005</v>
      </c>
      <c r="B6516">
        <v>1.3348571428571401</v>
      </c>
      <c r="C6516" s="21">
        <f t="shared" si="205"/>
        <v>1.0000000000010001E-4</v>
      </c>
      <c r="D6516" s="21">
        <f t="shared" si="206"/>
        <v>1.3348571428584751E-4</v>
      </c>
    </row>
    <row r="6517" spans="1:4">
      <c r="A6517">
        <v>0.64880000000000004</v>
      </c>
      <c r="B6517">
        <v>1.33466666666667</v>
      </c>
      <c r="C6517" s="21">
        <f t="shared" si="205"/>
        <v>9.9999999999988987E-5</v>
      </c>
      <c r="D6517" s="21">
        <f t="shared" si="206"/>
        <v>1.334666666666523E-4</v>
      </c>
    </row>
    <row r="6518" spans="1:4">
      <c r="A6518">
        <v>0.64890000000000003</v>
      </c>
      <c r="B6518">
        <v>1.3344761904761899</v>
      </c>
      <c r="C6518" s="21">
        <f t="shared" si="205"/>
        <v>9.9999999999988987E-5</v>
      </c>
      <c r="D6518" s="21">
        <f t="shared" si="206"/>
        <v>1.334476190476043E-4</v>
      </c>
    </row>
    <row r="6519" spans="1:4">
      <c r="A6519">
        <v>0.64900000000000002</v>
      </c>
      <c r="B6519">
        <v>1.3342857142857101</v>
      </c>
      <c r="C6519" s="21">
        <f t="shared" si="205"/>
        <v>9.9999999999988987E-5</v>
      </c>
      <c r="D6519" s="21">
        <f t="shared" si="206"/>
        <v>1.3342857142855633E-4</v>
      </c>
    </row>
    <row r="6520" spans="1:4">
      <c r="A6520">
        <v>0.64910000000000001</v>
      </c>
      <c r="B6520">
        <v>1.33409523809524</v>
      </c>
      <c r="C6520" s="21">
        <f t="shared" si="205"/>
        <v>9.9999999999988987E-5</v>
      </c>
      <c r="D6520" s="21">
        <f t="shared" si="206"/>
        <v>1.334095238095093E-4</v>
      </c>
    </row>
    <row r="6521" spans="1:4">
      <c r="A6521">
        <v>0.6492</v>
      </c>
      <c r="B6521">
        <v>1.3339047619047599</v>
      </c>
      <c r="C6521" s="21">
        <f t="shared" si="205"/>
        <v>9.9999999999988987E-5</v>
      </c>
      <c r="D6521" s="21">
        <f t="shared" si="206"/>
        <v>1.333904761904613E-4</v>
      </c>
    </row>
    <row r="6522" spans="1:4">
      <c r="A6522">
        <v>0.64929999999999999</v>
      </c>
      <c r="B6522">
        <v>1.3337142857142901</v>
      </c>
      <c r="C6522" s="21">
        <f t="shared" si="205"/>
        <v>9.9999999999988987E-5</v>
      </c>
      <c r="D6522" s="21">
        <f t="shared" si="206"/>
        <v>1.3337142857141433E-4</v>
      </c>
    </row>
    <row r="6523" spans="1:4">
      <c r="A6523">
        <v>0.64939999999999998</v>
      </c>
      <c r="B6523">
        <v>1.33352380952381</v>
      </c>
      <c r="C6523" s="21">
        <f t="shared" si="205"/>
        <v>9.9999999999988987E-5</v>
      </c>
      <c r="D6523" s="21">
        <f t="shared" si="206"/>
        <v>1.3335238095236633E-4</v>
      </c>
    </row>
    <row r="6524" spans="1:4">
      <c r="A6524">
        <v>0.64949999999999997</v>
      </c>
      <c r="B6524">
        <v>1.3333333333333299</v>
      </c>
      <c r="C6524" s="21">
        <f t="shared" si="205"/>
        <v>9.9999999999988987E-5</v>
      </c>
      <c r="D6524" s="21">
        <f t="shared" si="206"/>
        <v>1.333333333333183E-4</v>
      </c>
    </row>
    <row r="6525" spans="1:4">
      <c r="A6525">
        <v>0.64959999999999996</v>
      </c>
      <c r="B6525">
        <v>1.3331428571428601</v>
      </c>
      <c r="C6525" s="21">
        <f t="shared" si="205"/>
        <v>9.9999999999988987E-5</v>
      </c>
      <c r="D6525" s="21">
        <f t="shared" si="206"/>
        <v>1.3331428571427132E-4</v>
      </c>
    </row>
    <row r="6526" spans="1:4">
      <c r="A6526">
        <v>0.64970000000000006</v>
      </c>
      <c r="B6526">
        <v>1.33295238095238</v>
      </c>
      <c r="C6526" s="21">
        <f t="shared" si="205"/>
        <v>1.0000000000010001E-4</v>
      </c>
      <c r="D6526" s="21">
        <f t="shared" si="206"/>
        <v>1.3329523809537132E-4</v>
      </c>
    </row>
    <row r="6527" spans="1:4">
      <c r="A6527">
        <v>0.64980000000000004</v>
      </c>
      <c r="B6527">
        <v>1.3327619047618999</v>
      </c>
      <c r="C6527" s="21">
        <f t="shared" si="205"/>
        <v>9.9999999999988987E-5</v>
      </c>
      <c r="D6527" s="21">
        <f t="shared" si="206"/>
        <v>1.3327619047617532E-4</v>
      </c>
    </row>
    <row r="6528" spans="1:4">
      <c r="A6528">
        <v>0.64990000000000003</v>
      </c>
      <c r="B6528">
        <v>1.3325714285714301</v>
      </c>
      <c r="C6528" s="21">
        <f t="shared" si="205"/>
        <v>9.9999999999988987E-5</v>
      </c>
      <c r="D6528" s="21">
        <f t="shared" si="206"/>
        <v>1.3325714285712832E-4</v>
      </c>
    </row>
    <row r="6529" spans="1:4">
      <c r="A6529">
        <v>0.65</v>
      </c>
      <c r="B6529">
        <v>1.33238095238095</v>
      </c>
      <c r="C6529" s="21">
        <f t="shared" si="205"/>
        <v>9.9999999999988987E-5</v>
      </c>
      <c r="D6529" s="21">
        <f t="shared" si="206"/>
        <v>1.3323809523808032E-4</v>
      </c>
    </row>
    <row r="6530" spans="1:4">
      <c r="A6530">
        <v>0.65010000000000001</v>
      </c>
      <c r="B6530">
        <v>1.3321904761904799</v>
      </c>
      <c r="C6530" s="21">
        <f t="shared" si="205"/>
        <v>9.9999999999988987E-5</v>
      </c>
      <c r="D6530" s="21">
        <f t="shared" si="206"/>
        <v>1.3321904761903332E-4</v>
      </c>
    </row>
    <row r="6531" spans="1:4">
      <c r="A6531">
        <v>0.6502</v>
      </c>
      <c r="B6531">
        <v>1.3320000000000001</v>
      </c>
      <c r="C6531" s="21">
        <f t="shared" si="205"/>
        <v>9.9999999999988987E-5</v>
      </c>
      <c r="D6531" s="21">
        <f t="shared" si="206"/>
        <v>1.3319999999998535E-4</v>
      </c>
    </row>
    <row r="6532" spans="1:4">
      <c r="A6532">
        <v>0.65029999999999999</v>
      </c>
      <c r="B6532">
        <v>1.33180952380952</v>
      </c>
      <c r="C6532" s="21">
        <f t="shared" si="205"/>
        <v>9.9999999999988987E-5</v>
      </c>
      <c r="D6532" s="21">
        <f t="shared" si="206"/>
        <v>1.3318095238093732E-4</v>
      </c>
    </row>
    <row r="6533" spans="1:4">
      <c r="A6533">
        <v>0.65039999999999998</v>
      </c>
      <c r="B6533">
        <v>1.3316190476190499</v>
      </c>
      <c r="C6533" s="21">
        <f t="shared" si="205"/>
        <v>9.9999999999988987E-5</v>
      </c>
      <c r="D6533" s="21">
        <f t="shared" si="206"/>
        <v>1.3316190476189032E-4</v>
      </c>
    </row>
    <row r="6534" spans="1:4">
      <c r="A6534">
        <v>0.65049999999999997</v>
      </c>
      <c r="B6534">
        <v>1.3314285714285701</v>
      </c>
      <c r="C6534" s="21">
        <f t="shared" si="205"/>
        <v>9.9999999999988987E-5</v>
      </c>
      <c r="D6534" s="21">
        <f t="shared" si="206"/>
        <v>1.3314285714284235E-4</v>
      </c>
    </row>
    <row r="6535" spans="1:4">
      <c r="A6535">
        <v>0.65059999999999996</v>
      </c>
      <c r="B6535">
        <v>1.3312380952381</v>
      </c>
      <c r="C6535" s="21">
        <f t="shared" si="205"/>
        <v>9.9999999999988987E-5</v>
      </c>
      <c r="D6535" s="21">
        <f t="shared" si="206"/>
        <v>1.3312380952379535E-4</v>
      </c>
    </row>
    <row r="6536" spans="1:4">
      <c r="A6536">
        <v>0.65069999999999995</v>
      </c>
      <c r="B6536">
        <v>1.3310476190476199</v>
      </c>
      <c r="C6536" s="21">
        <f t="shared" si="205"/>
        <v>9.9999999999988987E-5</v>
      </c>
      <c r="D6536" s="21">
        <f t="shared" si="206"/>
        <v>1.3310476190474735E-4</v>
      </c>
    </row>
    <row r="6537" spans="1:4">
      <c r="A6537">
        <v>0.65080000000000005</v>
      </c>
      <c r="B6537">
        <v>1.3308571428571401</v>
      </c>
      <c r="C6537" s="21">
        <f t="shared" si="205"/>
        <v>1.0000000000010001E-4</v>
      </c>
      <c r="D6537" s="21">
        <f t="shared" si="206"/>
        <v>1.3308571428584709E-4</v>
      </c>
    </row>
    <row r="6538" spans="1:4">
      <c r="A6538">
        <v>0.65090000000000003</v>
      </c>
      <c r="B6538">
        <v>1.33066666666667</v>
      </c>
      <c r="C6538" s="21">
        <f t="shared" si="205"/>
        <v>9.9999999999988987E-5</v>
      </c>
      <c r="D6538" s="21">
        <f t="shared" si="206"/>
        <v>1.3306666666665235E-4</v>
      </c>
    </row>
    <row r="6539" spans="1:4">
      <c r="A6539">
        <v>0.65100000000000002</v>
      </c>
      <c r="B6539">
        <v>1.3304761904761899</v>
      </c>
      <c r="C6539" s="21">
        <f t="shared" si="205"/>
        <v>9.9999999999988987E-5</v>
      </c>
      <c r="D6539" s="21">
        <f t="shared" si="206"/>
        <v>1.3304761904760434E-4</v>
      </c>
    </row>
    <row r="6540" spans="1:4">
      <c r="A6540">
        <v>0.65110000000000001</v>
      </c>
      <c r="B6540">
        <v>1.3302857142857101</v>
      </c>
      <c r="C6540" s="21">
        <f t="shared" si="205"/>
        <v>9.9999999999988987E-5</v>
      </c>
      <c r="D6540" s="21">
        <f t="shared" si="206"/>
        <v>1.3302857142855634E-4</v>
      </c>
    </row>
    <row r="6541" spans="1:4">
      <c r="A6541">
        <v>0.6512</v>
      </c>
      <c r="B6541">
        <v>1.33009523809524</v>
      </c>
      <c r="C6541" s="21">
        <f t="shared" si="205"/>
        <v>9.9999999999988987E-5</v>
      </c>
      <c r="D6541" s="21">
        <f t="shared" si="206"/>
        <v>1.3300952380950934E-4</v>
      </c>
    </row>
    <row r="6542" spans="1:4">
      <c r="A6542">
        <v>0.65129999999999999</v>
      </c>
      <c r="B6542">
        <v>1.3299047619047599</v>
      </c>
      <c r="C6542" s="21">
        <f t="shared" si="205"/>
        <v>9.9999999999988987E-5</v>
      </c>
      <c r="D6542" s="21">
        <f t="shared" si="206"/>
        <v>1.3299047619046134E-4</v>
      </c>
    </row>
    <row r="6543" spans="1:4">
      <c r="A6543">
        <v>0.65139999999999998</v>
      </c>
      <c r="B6543">
        <v>1.3297142857142901</v>
      </c>
      <c r="C6543" s="21">
        <f t="shared" si="205"/>
        <v>9.9999999999988987E-5</v>
      </c>
      <c r="D6543" s="21">
        <f t="shared" si="206"/>
        <v>1.3297142857141437E-4</v>
      </c>
    </row>
    <row r="6544" spans="1:4">
      <c r="A6544">
        <v>0.65149999999999997</v>
      </c>
      <c r="B6544">
        <v>1.32952380952381</v>
      </c>
      <c r="C6544" s="21">
        <f t="shared" si="205"/>
        <v>9.9999999999988987E-5</v>
      </c>
      <c r="D6544" s="21">
        <f t="shared" si="206"/>
        <v>1.3295238095236637E-4</v>
      </c>
    </row>
    <row r="6545" spans="1:4">
      <c r="A6545">
        <v>0.65159999999999996</v>
      </c>
      <c r="B6545">
        <v>1.3293333333333299</v>
      </c>
      <c r="C6545" s="21">
        <f t="shared" si="205"/>
        <v>9.9999999999988987E-5</v>
      </c>
      <c r="D6545" s="21">
        <f t="shared" si="206"/>
        <v>1.3293333333331834E-4</v>
      </c>
    </row>
    <row r="6546" spans="1:4">
      <c r="A6546">
        <v>0.65169999999999995</v>
      </c>
      <c r="B6546">
        <v>1.3291428571428601</v>
      </c>
      <c r="C6546" s="21">
        <f t="shared" si="205"/>
        <v>9.9999999999988987E-5</v>
      </c>
      <c r="D6546" s="21">
        <f t="shared" si="206"/>
        <v>1.3291428571427137E-4</v>
      </c>
    </row>
    <row r="6547" spans="1:4">
      <c r="A6547">
        <v>0.65180000000000005</v>
      </c>
      <c r="B6547">
        <v>1.32895238095238</v>
      </c>
      <c r="C6547" s="21">
        <f t="shared" si="205"/>
        <v>1.0000000000010001E-4</v>
      </c>
      <c r="D6547" s="21">
        <f t="shared" si="206"/>
        <v>1.328952380953709E-4</v>
      </c>
    </row>
    <row r="6548" spans="1:4">
      <c r="A6548">
        <v>0.65190000000000003</v>
      </c>
      <c r="B6548">
        <v>1.3287619047618999</v>
      </c>
      <c r="C6548" s="21">
        <f t="shared" si="205"/>
        <v>9.9999999999988987E-5</v>
      </c>
      <c r="D6548" s="21">
        <f t="shared" si="206"/>
        <v>1.3287619047617537E-4</v>
      </c>
    </row>
    <row r="6549" spans="1:4">
      <c r="A6549">
        <v>0.65200000000000002</v>
      </c>
      <c r="B6549">
        <v>1.3285714285714301</v>
      </c>
      <c r="C6549" s="21">
        <f t="shared" si="205"/>
        <v>9.9999999999988987E-5</v>
      </c>
      <c r="D6549" s="21">
        <f t="shared" si="206"/>
        <v>1.3285714285712837E-4</v>
      </c>
    </row>
    <row r="6550" spans="1:4">
      <c r="A6550">
        <v>0.65210000000000001</v>
      </c>
      <c r="B6550">
        <v>1.32838095238095</v>
      </c>
      <c r="C6550" s="21">
        <f t="shared" si="205"/>
        <v>9.9999999999988987E-5</v>
      </c>
      <c r="D6550" s="21">
        <f t="shared" si="206"/>
        <v>1.3283809523808037E-4</v>
      </c>
    </row>
    <row r="6551" spans="1:4">
      <c r="A6551">
        <v>0.6522</v>
      </c>
      <c r="B6551">
        <v>1.3281904761904799</v>
      </c>
      <c r="C6551" s="21">
        <f t="shared" si="205"/>
        <v>9.9999999999988987E-5</v>
      </c>
      <c r="D6551" s="21">
        <f t="shared" si="206"/>
        <v>1.3281904761903337E-4</v>
      </c>
    </row>
    <row r="6552" spans="1:4">
      <c r="A6552">
        <v>0.65229999999999999</v>
      </c>
      <c r="B6552">
        <v>1.3280000000000001</v>
      </c>
      <c r="C6552" s="21">
        <f t="shared" si="205"/>
        <v>9.9999999999988987E-5</v>
      </c>
      <c r="D6552" s="21">
        <f t="shared" si="206"/>
        <v>1.3279999999998539E-4</v>
      </c>
    </row>
    <row r="6553" spans="1:4">
      <c r="A6553">
        <v>0.65239999999999998</v>
      </c>
      <c r="B6553">
        <v>1.32780952380952</v>
      </c>
      <c r="C6553" s="21">
        <f t="shared" si="205"/>
        <v>9.9999999999988987E-5</v>
      </c>
      <c r="D6553" s="21">
        <f t="shared" si="206"/>
        <v>1.3278095238093736E-4</v>
      </c>
    </row>
    <row r="6554" spans="1:4">
      <c r="A6554">
        <v>0.65249999999999997</v>
      </c>
      <c r="B6554">
        <v>1.3276190476190499</v>
      </c>
      <c r="C6554" s="21">
        <f t="shared" si="205"/>
        <v>9.9999999999988987E-5</v>
      </c>
      <c r="D6554" s="21">
        <f t="shared" si="206"/>
        <v>1.3276190476189037E-4</v>
      </c>
    </row>
    <row r="6555" spans="1:4">
      <c r="A6555">
        <v>0.65259999999999996</v>
      </c>
      <c r="B6555">
        <v>1.3274285714285701</v>
      </c>
      <c r="C6555" s="21">
        <f t="shared" si="205"/>
        <v>9.9999999999988987E-5</v>
      </c>
      <c r="D6555" s="21">
        <f t="shared" si="206"/>
        <v>1.3274285714284239E-4</v>
      </c>
    </row>
    <row r="6556" spans="1:4">
      <c r="A6556">
        <v>0.65269999999999995</v>
      </c>
      <c r="B6556">
        <v>1.3272380952381</v>
      </c>
      <c r="C6556" s="21">
        <f t="shared" si="205"/>
        <v>9.9999999999988987E-5</v>
      </c>
      <c r="D6556" s="21">
        <f t="shared" si="206"/>
        <v>1.3272380952379539E-4</v>
      </c>
    </row>
    <row r="6557" spans="1:4">
      <c r="A6557">
        <v>0.65280000000000005</v>
      </c>
      <c r="B6557">
        <v>1.3270476190476199</v>
      </c>
      <c r="C6557" s="21">
        <f t="shared" si="205"/>
        <v>1.0000000000010001E-4</v>
      </c>
      <c r="D6557" s="21">
        <f t="shared" si="206"/>
        <v>1.3270476190489471E-4</v>
      </c>
    </row>
    <row r="6558" spans="1:4">
      <c r="A6558">
        <v>0.65290000000000004</v>
      </c>
      <c r="B6558">
        <v>1.3268571428571401</v>
      </c>
      <c r="C6558" s="21">
        <f t="shared" si="205"/>
        <v>9.9999999999988987E-5</v>
      </c>
      <c r="D6558" s="21">
        <f t="shared" si="206"/>
        <v>1.3268571428569939E-4</v>
      </c>
    </row>
    <row r="6559" spans="1:4">
      <c r="A6559">
        <v>0.65300000000000002</v>
      </c>
      <c r="B6559">
        <v>1.32666666666667</v>
      </c>
      <c r="C6559" s="21">
        <f t="shared" ref="C6559:C6622" si="207">A6559-A6558</f>
        <v>9.9999999999988987E-5</v>
      </c>
      <c r="D6559" s="21">
        <f t="shared" ref="D6559:D6622" si="208">B6559*C6559</f>
        <v>1.3266666666665239E-4</v>
      </c>
    </row>
    <row r="6560" spans="1:4">
      <c r="A6560">
        <v>0.65310000000000001</v>
      </c>
      <c r="B6560">
        <v>1.3264761904761899</v>
      </c>
      <c r="C6560" s="21">
        <f t="shared" si="207"/>
        <v>9.9999999999988987E-5</v>
      </c>
      <c r="D6560" s="21">
        <f t="shared" si="208"/>
        <v>1.3264761904760439E-4</v>
      </c>
    </row>
    <row r="6561" spans="1:4">
      <c r="A6561">
        <v>0.6532</v>
      </c>
      <c r="B6561">
        <v>1.3262857142857101</v>
      </c>
      <c r="C6561" s="21">
        <f t="shared" si="207"/>
        <v>9.9999999999988987E-5</v>
      </c>
      <c r="D6561" s="21">
        <f t="shared" si="208"/>
        <v>1.3262857142855639E-4</v>
      </c>
    </row>
    <row r="6562" spans="1:4">
      <c r="A6562">
        <v>0.65329999999999999</v>
      </c>
      <c r="B6562">
        <v>1.32609523809524</v>
      </c>
      <c r="C6562" s="21">
        <f t="shared" si="207"/>
        <v>9.9999999999988987E-5</v>
      </c>
      <c r="D6562" s="21">
        <f t="shared" si="208"/>
        <v>1.3260952380950939E-4</v>
      </c>
    </row>
    <row r="6563" spans="1:4">
      <c r="A6563">
        <v>0.65339999999999998</v>
      </c>
      <c r="B6563">
        <v>1.3259047619047599</v>
      </c>
      <c r="C6563" s="21">
        <f t="shared" si="207"/>
        <v>9.9999999999988987E-5</v>
      </c>
      <c r="D6563" s="21">
        <f t="shared" si="208"/>
        <v>1.3259047619046139E-4</v>
      </c>
    </row>
    <row r="6564" spans="1:4">
      <c r="A6564">
        <v>0.65349999999999997</v>
      </c>
      <c r="B6564">
        <v>1.3257142857142901</v>
      </c>
      <c r="C6564" s="21">
        <f t="shared" si="207"/>
        <v>9.9999999999988987E-5</v>
      </c>
      <c r="D6564" s="21">
        <f t="shared" si="208"/>
        <v>1.3257142857141442E-4</v>
      </c>
    </row>
    <row r="6565" spans="1:4">
      <c r="A6565">
        <v>0.65359999999999996</v>
      </c>
      <c r="B6565">
        <v>1.32552380952381</v>
      </c>
      <c r="C6565" s="21">
        <f t="shared" si="207"/>
        <v>9.9999999999988987E-5</v>
      </c>
      <c r="D6565" s="21">
        <f t="shared" si="208"/>
        <v>1.3255238095236641E-4</v>
      </c>
    </row>
    <row r="6566" spans="1:4">
      <c r="A6566">
        <v>0.65369999999999995</v>
      </c>
      <c r="B6566">
        <v>1.3253333333333299</v>
      </c>
      <c r="C6566" s="21">
        <f t="shared" si="207"/>
        <v>9.9999999999988987E-5</v>
      </c>
      <c r="D6566" s="21">
        <f t="shared" si="208"/>
        <v>1.3253333333331839E-4</v>
      </c>
    </row>
    <row r="6567" spans="1:4">
      <c r="A6567">
        <v>0.65380000000000005</v>
      </c>
      <c r="B6567">
        <v>1.3251428571428601</v>
      </c>
      <c r="C6567" s="21">
        <f t="shared" si="207"/>
        <v>1.0000000000010001E-4</v>
      </c>
      <c r="D6567" s="21">
        <f t="shared" si="208"/>
        <v>1.3251428571441854E-4</v>
      </c>
    </row>
    <row r="6568" spans="1:4">
      <c r="A6568">
        <v>0.65390000000000004</v>
      </c>
      <c r="B6568">
        <v>1.32495238095238</v>
      </c>
      <c r="C6568" s="21">
        <f t="shared" si="207"/>
        <v>9.9999999999988987E-5</v>
      </c>
      <c r="D6568" s="21">
        <f t="shared" si="208"/>
        <v>1.3249523809522341E-4</v>
      </c>
    </row>
    <row r="6569" spans="1:4">
      <c r="A6569">
        <v>0.65400000000000003</v>
      </c>
      <c r="B6569">
        <v>1.3247619047618999</v>
      </c>
      <c r="C6569" s="21">
        <f t="shared" si="207"/>
        <v>9.9999999999988987E-5</v>
      </c>
      <c r="D6569" s="21">
        <f t="shared" si="208"/>
        <v>1.3247619047617541E-4</v>
      </c>
    </row>
    <row r="6570" spans="1:4">
      <c r="A6570">
        <v>0.65410000000000001</v>
      </c>
      <c r="B6570">
        <v>1.3245714285714301</v>
      </c>
      <c r="C6570" s="21">
        <f t="shared" si="207"/>
        <v>9.9999999999988987E-5</v>
      </c>
      <c r="D6570" s="21">
        <f t="shared" si="208"/>
        <v>1.3245714285712841E-4</v>
      </c>
    </row>
    <row r="6571" spans="1:4">
      <c r="A6571">
        <v>0.6542</v>
      </c>
      <c r="B6571">
        <v>1.32438095238095</v>
      </c>
      <c r="C6571" s="21">
        <f t="shared" si="207"/>
        <v>9.9999999999988987E-5</v>
      </c>
      <c r="D6571" s="21">
        <f t="shared" si="208"/>
        <v>1.3243809523808041E-4</v>
      </c>
    </row>
    <row r="6572" spans="1:4">
      <c r="A6572">
        <v>0.65429999999999999</v>
      </c>
      <c r="B6572">
        <v>1.3241904761904799</v>
      </c>
      <c r="C6572" s="21">
        <f t="shared" si="207"/>
        <v>9.9999999999988987E-5</v>
      </c>
      <c r="D6572" s="21">
        <f t="shared" si="208"/>
        <v>1.3241904761903341E-4</v>
      </c>
    </row>
    <row r="6573" spans="1:4">
      <c r="A6573">
        <v>0.65439999999999998</v>
      </c>
      <c r="B6573">
        <v>1.3240000000000001</v>
      </c>
      <c r="C6573" s="21">
        <f t="shared" si="207"/>
        <v>9.9999999999988987E-5</v>
      </c>
      <c r="D6573" s="21">
        <f t="shared" si="208"/>
        <v>1.3239999999998544E-4</v>
      </c>
    </row>
    <row r="6574" spans="1:4">
      <c r="A6574">
        <v>0.65449999999999997</v>
      </c>
      <c r="B6574">
        <v>1.32380952380952</v>
      </c>
      <c r="C6574" s="21">
        <f t="shared" si="207"/>
        <v>9.9999999999988987E-5</v>
      </c>
      <c r="D6574" s="21">
        <f t="shared" si="208"/>
        <v>1.3238095238093741E-4</v>
      </c>
    </row>
    <row r="6575" spans="1:4">
      <c r="A6575">
        <v>0.65459999999999996</v>
      </c>
      <c r="B6575">
        <v>1.3236190476190499</v>
      </c>
      <c r="C6575" s="21">
        <f t="shared" si="207"/>
        <v>9.9999999999988987E-5</v>
      </c>
      <c r="D6575" s="21">
        <f t="shared" si="208"/>
        <v>1.3236190476189041E-4</v>
      </c>
    </row>
    <row r="6576" spans="1:4">
      <c r="A6576">
        <v>0.65469999999999995</v>
      </c>
      <c r="B6576">
        <v>1.3234285714285701</v>
      </c>
      <c r="C6576" s="21">
        <f t="shared" si="207"/>
        <v>9.9999999999988987E-5</v>
      </c>
      <c r="D6576" s="21">
        <f t="shared" si="208"/>
        <v>1.3234285714284244E-4</v>
      </c>
    </row>
    <row r="6577" spans="1:4">
      <c r="A6577">
        <v>0.65480000000000005</v>
      </c>
      <c r="B6577">
        <v>1.3232380952381</v>
      </c>
      <c r="C6577" s="21">
        <f t="shared" si="207"/>
        <v>1.0000000000010001E-4</v>
      </c>
      <c r="D6577" s="21">
        <f t="shared" si="208"/>
        <v>1.3232380952394235E-4</v>
      </c>
    </row>
    <row r="6578" spans="1:4">
      <c r="A6578">
        <v>0.65490000000000004</v>
      </c>
      <c r="B6578">
        <v>1.3230476190476199</v>
      </c>
      <c r="C6578" s="21">
        <f t="shared" si="207"/>
        <v>9.9999999999988987E-5</v>
      </c>
      <c r="D6578" s="21">
        <f t="shared" si="208"/>
        <v>1.3230476190474741E-4</v>
      </c>
    </row>
    <row r="6579" spans="1:4">
      <c r="A6579">
        <v>0.65500000000000003</v>
      </c>
      <c r="B6579">
        <v>1.3228571428571401</v>
      </c>
      <c r="C6579" s="21">
        <f t="shared" si="207"/>
        <v>9.9999999999988987E-5</v>
      </c>
      <c r="D6579" s="21">
        <f t="shared" si="208"/>
        <v>1.3228571428569943E-4</v>
      </c>
    </row>
    <row r="6580" spans="1:4">
      <c r="A6580">
        <v>0.65510000000000002</v>
      </c>
      <c r="B6580">
        <v>1.32266666666667</v>
      </c>
      <c r="C6580" s="21">
        <f t="shared" si="207"/>
        <v>9.9999999999988987E-5</v>
      </c>
      <c r="D6580" s="21">
        <f t="shared" si="208"/>
        <v>1.3226666666665244E-4</v>
      </c>
    </row>
    <row r="6581" spans="1:4">
      <c r="A6581">
        <v>0.6552</v>
      </c>
      <c r="B6581">
        <v>1.3224761904761899</v>
      </c>
      <c r="C6581" s="21">
        <f t="shared" si="207"/>
        <v>9.9999999999988987E-5</v>
      </c>
      <c r="D6581" s="21">
        <f t="shared" si="208"/>
        <v>1.3224761904760443E-4</v>
      </c>
    </row>
    <row r="6582" spans="1:4">
      <c r="A6582">
        <v>0.65529999999999999</v>
      </c>
      <c r="B6582">
        <v>1.3222857142857101</v>
      </c>
      <c r="C6582" s="21">
        <f t="shared" si="207"/>
        <v>9.9999999999988987E-5</v>
      </c>
      <c r="D6582" s="21">
        <f t="shared" si="208"/>
        <v>1.3222857142855643E-4</v>
      </c>
    </row>
    <row r="6583" spans="1:4">
      <c r="A6583">
        <v>0.65539999999999998</v>
      </c>
      <c r="B6583">
        <v>1.32209523809524</v>
      </c>
      <c r="C6583" s="21">
        <f t="shared" si="207"/>
        <v>9.9999999999988987E-5</v>
      </c>
      <c r="D6583" s="21">
        <f t="shared" si="208"/>
        <v>1.3220952380950943E-4</v>
      </c>
    </row>
    <row r="6584" spans="1:4">
      <c r="A6584">
        <v>0.65549999999999997</v>
      </c>
      <c r="B6584">
        <v>1.3219047619047599</v>
      </c>
      <c r="C6584" s="21">
        <f t="shared" si="207"/>
        <v>9.9999999999988987E-5</v>
      </c>
      <c r="D6584" s="21">
        <f t="shared" si="208"/>
        <v>1.3219047619046143E-4</v>
      </c>
    </row>
    <row r="6585" spans="1:4">
      <c r="A6585">
        <v>0.65559999999999996</v>
      </c>
      <c r="B6585">
        <v>1.3217142857142901</v>
      </c>
      <c r="C6585" s="21">
        <f t="shared" si="207"/>
        <v>9.9999999999988987E-5</v>
      </c>
      <c r="D6585" s="21">
        <f t="shared" si="208"/>
        <v>1.3217142857141446E-4</v>
      </c>
    </row>
    <row r="6586" spans="1:4">
      <c r="A6586">
        <v>0.65569999999999995</v>
      </c>
      <c r="B6586">
        <v>1.32152380952381</v>
      </c>
      <c r="C6586" s="21">
        <f t="shared" si="207"/>
        <v>9.9999999999988987E-5</v>
      </c>
      <c r="D6586" s="21">
        <f t="shared" si="208"/>
        <v>1.3215238095236643E-4</v>
      </c>
    </row>
    <row r="6587" spans="1:4">
      <c r="A6587">
        <v>0.65580000000000005</v>
      </c>
      <c r="B6587">
        <v>1.3213333333333299</v>
      </c>
      <c r="C6587" s="21">
        <f t="shared" si="207"/>
        <v>1.0000000000010001E-4</v>
      </c>
      <c r="D6587" s="21">
        <f t="shared" si="208"/>
        <v>1.3213333333346515E-4</v>
      </c>
    </row>
    <row r="6588" spans="1:4">
      <c r="A6588">
        <v>0.65590000000000004</v>
      </c>
      <c r="B6588">
        <v>1.3211428571428601</v>
      </c>
      <c r="C6588" s="21">
        <f t="shared" si="207"/>
        <v>9.9999999999988987E-5</v>
      </c>
      <c r="D6588" s="21">
        <f t="shared" si="208"/>
        <v>1.3211428571427146E-4</v>
      </c>
    </row>
    <row r="6589" spans="1:4">
      <c r="A6589">
        <v>0.65600000000000003</v>
      </c>
      <c r="B6589">
        <v>1.32095238095238</v>
      </c>
      <c r="C6589" s="21">
        <f t="shared" si="207"/>
        <v>9.9999999999988987E-5</v>
      </c>
      <c r="D6589" s="21">
        <f t="shared" si="208"/>
        <v>1.3209523809522346E-4</v>
      </c>
    </row>
    <row r="6590" spans="1:4">
      <c r="A6590">
        <v>0.65610000000000002</v>
      </c>
      <c r="B6590">
        <v>1.3207619047618999</v>
      </c>
      <c r="C6590" s="21">
        <f t="shared" si="207"/>
        <v>9.9999999999988987E-5</v>
      </c>
      <c r="D6590" s="21">
        <f t="shared" si="208"/>
        <v>1.3207619047617546E-4</v>
      </c>
    </row>
    <row r="6591" spans="1:4">
      <c r="A6591">
        <v>0.65620000000000001</v>
      </c>
      <c r="B6591">
        <v>1.3205714285714301</v>
      </c>
      <c r="C6591" s="21">
        <f t="shared" si="207"/>
        <v>9.9999999999988987E-5</v>
      </c>
      <c r="D6591" s="21">
        <f t="shared" si="208"/>
        <v>1.3205714285712846E-4</v>
      </c>
    </row>
    <row r="6592" spans="1:4">
      <c r="A6592">
        <v>0.65629999999999999</v>
      </c>
      <c r="B6592">
        <v>1.32038095238095</v>
      </c>
      <c r="C6592" s="21">
        <f t="shared" si="207"/>
        <v>9.9999999999988987E-5</v>
      </c>
      <c r="D6592" s="21">
        <f t="shared" si="208"/>
        <v>1.3203809523808045E-4</v>
      </c>
    </row>
    <row r="6593" spans="1:4">
      <c r="A6593">
        <v>0.65639999999999998</v>
      </c>
      <c r="B6593">
        <v>1.3201904761904799</v>
      </c>
      <c r="C6593" s="21">
        <f t="shared" si="207"/>
        <v>9.9999999999988987E-5</v>
      </c>
      <c r="D6593" s="21">
        <f t="shared" si="208"/>
        <v>1.3201904761903346E-4</v>
      </c>
    </row>
    <row r="6594" spans="1:4">
      <c r="A6594">
        <v>0.65649999999999997</v>
      </c>
      <c r="B6594">
        <v>1.32</v>
      </c>
      <c r="C6594" s="21">
        <f t="shared" si="207"/>
        <v>9.9999999999988987E-5</v>
      </c>
      <c r="D6594" s="21">
        <f t="shared" si="208"/>
        <v>1.3199999999998548E-4</v>
      </c>
    </row>
    <row r="6595" spans="1:4">
      <c r="A6595">
        <v>0.65659999999999996</v>
      </c>
      <c r="B6595">
        <v>1.31980952380952</v>
      </c>
      <c r="C6595" s="21">
        <f t="shared" si="207"/>
        <v>9.9999999999988987E-5</v>
      </c>
      <c r="D6595" s="21">
        <f t="shared" si="208"/>
        <v>1.3198095238093745E-4</v>
      </c>
    </row>
    <row r="6596" spans="1:4">
      <c r="A6596">
        <v>0.65669999999999995</v>
      </c>
      <c r="B6596">
        <v>1.3196190476190499</v>
      </c>
      <c r="C6596" s="21">
        <f t="shared" si="207"/>
        <v>9.9999999999988987E-5</v>
      </c>
      <c r="D6596" s="21">
        <f t="shared" si="208"/>
        <v>1.3196190476189045E-4</v>
      </c>
    </row>
    <row r="6597" spans="1:4">
      <c r="A6597">
        <v>0.65680000000000005</v>
      </c>
      <c r="B6597">
        <v>1.3194285714285701</v>
      </c>
      <c r="C6597" s="21">
        <f t="shared" si="207"/>
        <v>1.0000000000010001E-4</v>
      </c>
      <c r="D6597" s="21">
        <f t="shared" si="208"/>
        <v>1.3194285714298896E-4</v>
      </c>
    </row>
    <row r="6598" spans="1:4">
      <c r="A6598">
        <v>0.65690000000000004</v>
      </c>
      <c r="B6598">
        <v>1.3192380952381</v>
      </c>
      <c r="C6598" s="21">
        <f t="shared" si="207"/>
        <v>9.9999999999988987E-5</v>
      </c>
      <c r="D6598" s="21">
        <f t="shared" si="208"/>
        <v>1.3192380952379548E-4</v>
      </c>
    </row>
    <row r="6599" spans="1:4">
      <c r="A6599">
        <v>0.65700000000000003</v>
      </c>
      <c r="B6599">
        <v>1.3190476190476199</v>
      </c>
      <c r="C6599" s="21">
        <f t="shared" si="207"/>
        <v>9.9999999999988987E-5</v>
      </c>
      <c r="D6599" s="21">
        <f t="shared" si="208"/>
        <v>1.3190476190474745E-4</v>
      </c>
    </row>
    <row r="6600" spans="1:4">
      <c r="A6600">
        <v>0.65710000000000002</v>
      </c>
      <c r="B6600">
        <v>1.3188571428571401</v>
      </c>
      <c r="C6600" s="21">
        <f t="shared" si="207"/>
        <v>9.9999999999988987E-5</v>
      </c>
      <c r="D6600" s="21">
        <f t="shared" si="208"/>
        <v>1.3188571428569948E-4</v>
      </c>
    </row>
    <row r="6601" spans="1:4">
      <c r="A6601">
        <v>0.65720000000000001</v>
      </c>
      <c r="B6601">
        <v>1.31866666666667</v>
      </c>
      <c r="C6601" s="21">
        <f t="shared" si="207"/>
        <v>9.9999999999988987E-5</v>
      </c>
      <c r="D6601" s="21">
        <f t="shared" si="208"/>
        <v>1.3186666666665248E-4</v>
      </c>
    </row>
    <row r="6602" spans="1:4">
      <c r="A6602">
        <v>0.6573</v>
      </c>
      <c r="B6602">
        <v>1.3184761904761899</v>
      </c>
      <c r="C6602" s="21">
        <f t="shared" si="207"/>
        <v>9.9999999999988987E-5</v>
      </c>
      <c r="D6602" s="21">
        <f t="shared" si="208"/>
        <v>1.3184761904760448E-4</v>
      </c>
    </row>
    <row r="6603" spans="1:4">
      <c r="A6603">
        <v>0.65739999999999998</v>
      </c>
      <c r="B6603">
        <v>1.3182857142857101</v>
      </c>
      <c r="C6603" s="21">
        <f t="shared" si="207"/>
        <v>9.9999999999988987E-5</v>
      </c>
      <c r="D6603" s="21">
        <f t="shared" si="208"/>
        <v>1.3182857142855648E-4</v>
      </c>
    </row>
    <row r="6604" spans="1:4">
      <c r="A6604">
        <v>0.65749999999999997</v>
      </c>
      <c r="B6604">
        <v>1.31809523809524</v>
      </c>
      <c r="C6604" s="21">
        <f t="shared" si="207"/>
        <v>9.9999999999988987E-5</v>
      </c>
      <c r="D6604" s="21">
        <f t="shared" si="208"/>
        <v>1.3180952380950948E-4</v>
      </c>
    </row>
    <row r="6605" spans="1:4">
      <c r="A6605">
        <v>0.65759999999999996</v>
      </c>
      <c r="B6605">
        <v>1.3179047619047599</v>
      </c>
      <c r="C6605" s="21">
        <f t="shared" si="207"/>
        <v>9.9999999999988987E-5</v>
      </c>
      <c r="D6605" s="21">
        <f t="shared" si="208"/>
        <v>1.3179047619046148E-4</v>
      </c>
    </row>
    <row r="6606" spans="1:4">
      <c r="A6606">
        <v>0.65769999999999995</v>
      </c>
      <c r="B6606">
        <v>1.3177142857142901</v>
      </c>
      <c r="C6606" s="21">
        <f t="shared" si="207"/>
        <v>9.9999999999988987E-5</v>
      </c>
      <c r="D6606" s="21">
        <f t="shared" si="208"/>
        <v>1.317714285714145E-4</v>
      </c>
    </row>
    <row r="6607" spans="1:4">
      <c r="A6607">
        <v>0.65780000000000005</v>
      </c>
      <c r="B6607">
        <v>1.31752380952381</v>
      </c>
      <c r="C6607" s="21">
        <f t="shared" si="207"/>
        <v>1.0000000000010001E-4</v>
      </c>
      <c r="D6607" s="21">
        <f t="shared" si="208"/>
        <v>1.3175238095251276E-4</v>
      </c>
    </row>
    <row r="6608" spans="1:4">
      <c r="A6608">
        <v>0.65790000000000004</v>
      </c>
      <c r="B6608">
        <v>1.3173333333333299</v>
      </c>
      <c r="C6608" s="21">
        <f t="shared" si="207"/>
        <v>9.9999999999988987E-5</v>
      </c>
      <c r="D6608" s="21">
        <f t="shared" si="208"/>
        <v>1.3173333333331847E-4</v>
      </c>
    </row>
    <row r="6609" spans="1:4">
      <c r="A6609">
        <v>0.65800000000000003</v>
      </c>
      <c r="B6609">
        <v>1.3171428571428601</v>
      </c>
      <c r="C6609" s="21">
        <f t="shared" si="207"/>
        <v>9.9999999999988987E-5</v>
      </c>
      <c r="D6609" s="21">
        <f t="shared" si="208"/>
        <v>1.317142857142715E-4</v>
      </c>
    </row>
    <row r="6610" spans="1:4">
      <c r="A6610">
        <v>0.65810000000000002</v>
      </c>
      <c r="B6610">
        <v>1.31695238095238</v>
      </c>
      <c r="C6610" s="21">
        <f t="shared" si="207"/>
        <v>9.9999999999988987E-5</v>
      </c>
      <c r="D6610" s="21">
        <f t="shared" si="208"/>
        <v>1.316952380952235E-4</v>
      </c>
    </row>
    <row r="6611" spans="1:4">
      <c r="A6611">
        <v>0.65820000000000001</v>
      </c>
      <c r="B6611">
        <v>1.3167619047618999</v>
      </c>
      <c r="C6611" s="21">
        <f t="shared" si="207"/>
        <v>9.9999999999988987E-5</v>
      </c>
      <c r="D6611" s="21">
        <f t="shared" si="208"/>
        <v>1.316761904761755E-4</v>
      </c>
    </row>
    <row r="6612" spans="1:4">
      <c r="A6612">
        <v>0.6583</v>
      </c>
      <c r="B6612">
        <v>1.3165714285714301</v>
      </c>
      <c r="C6612" s="21">
        <f t="shared" si="207"/>
        <v>9.9999999999988987E-5</v>
      </c>
      <c r="D6612" s="21">
        <f t="shared" si="208"/>
        <v>1.316571428571285E-4</v>
      </c>
    </row>
    <row r="6613" spans="1:4">
      <c r="A6613">
        <v>0.65839999999999999</v>
      </c>
      <c r="B6613">
        <v>1.31638095238095</v>
      </c>
      <c r="C6613" s="21">
        <f t="shared" si="207"/>
        <v>9.9999999999988987E-5</v>
      </c>
      <c r="D6613" s="21">
        <f t="shared" si="208"/>
        <v>1.316380952380805E-4</v>
      </c>
    </row>
    <row r="6614" spans="1:4">
      <c r="A6614">
        <v>0.65849999999999997</v>
      </c>
      <c r="B6614">
        <v>1.3161904761904799</v>
      </c>
      <c r="C6614" s="21">
        <f t="shared" si="207"/>
        <v>9.9999999999988987E-5</v>
      </c>
      <c r="D6614" s="21">
        <f t="shared" si="208"/>
        <v>1.316190476190335E-4</v>
      </c>
    </row>
    <row r="6615" spans="1:4">
      <c r="A6615">
        <v>0.65859999999999996</v>
      </c>
      <c r="B6615">
        <v>1.3160000000000001</v>
      </c>
      <c r="C6615" s="21">
        <f t="shared" si="207"/>
        <v>9.9999999999988987E-5</v>
      </c>
      <c r="D6615" s="21">
        <f t="shared" si="208"/>
        <v>1.315999999999855E-4</v>
      </c>
    </row>
    <row r="6616" spans="1:4">
      <c r="A6616">
        <v>0.65869999999999995</v>
      </c>
      <c r="B6616">
        <v>1.31580952380952</v>
      </c>
      <c r="C6616" s="21">
        <f t="shared" si="207"/>
        <v>9.9999999999988987E-5</v>
      </c>
      <c r="D6616" s="21">
        <f t="shared" si="208"/>
        <v>1.315809523809375E-4</v>
      </c>
    </row>
    <row r="6617" spans="1:4">
      <c r="A6617">
        <v>0.65880000000000005</v>
      </c>
      <c r="B6617">
        <v>1.3156190476190499</v>
      </c>
      <c r="C6617" s="21">
        <f t="shared" si="207"/>
        <v>1.0000000000010001E-4</v>
      </c>
      <c r="D6617" s="21">
        <f t="shared" si="208"/>
        <v>1.3156190476203657E-4</v>
      </c>
    </row>
    <row r="6618" spans="1:4">
      <c r="A6618">
        <v>0.65890000000000004</v>
      </c>
      <c r="B6618">
        <v>1.3154285714285701</v>
      </c>
      <c r="C6618" s="21">
        <f t="shared" si="207"/>
        <v>9.9999999999988987E-5</v>
      </c>
      <c r="D6618" s="21">
        <f t="shared" si="208"/>
        <v>1.3154285714284252E-4</v>
      </c>
    </row>
    <row r="6619" spans="1:4">
      <c r="A6619">
        <v>0.65900000000000003</v>
      </c>
      <c r="B6619">
        <v>1.3152380952381</v>
      </c>
      <c r="C6619" s="21">
        <f t="shared" si="207"/>
        <v>9.9999999999988987E-5</v>
      </c>
      <c r="D6619" s="21">
        <f t="shared" si="208"/>
        <v>1.3152380952379553E-4</v>
      </c>
    </row>
    <row r="6620" spans="1:4">
      <c r="A6620">
        <v>0.65910000000000002</v>
      </c>
      <c r="B6620">
        <v>1.3150476190476199</v>
      </c>
      <c r="C6620" s="21">
        <f t="shared" si="207"/>
        <v>9.9999999999988987E-5</v>
      </c>
      <c r="D6620" s="21">
        <f t="shared" si="208"/>
        <v>1.315047619047475E-4</v>
      </c>
    </row>
    <row r="6621" spans="1:4">
      <c r="A6621">
        <v>0.65920000000000001</v>
      </c>
      <c r="B6621">
        <v>1.3148571428571401</v>
      </c>
      <c r="C6621" s="21">
        <f t="shared" si="207"/>
        <v>9.9999999999988987E-5</v>
      </c>
      <c r="D6621" s="21">
        <f t="shared" si="208"/>
        <v>1.3148571428569952E-4</v>
      </c>
    </row>
    <row r="6622" spans="1:4">
      <c r="A6622">
        <v>0.6593</v>
      </c>
      <c r="B6622">
        <v>1.31466666666667</v>
      </c>
      <c r="C6622" s="21">
        <f t="shared" si="207"/>
        <v>9.9999999999988987E-5</v>
      </c>
      <c r="D6622" s="21">
        <f t="shared" si="208"/>
        <v>1.3146666666665252E-4</v>
      </c>
    </row>
    <row r="6623" spans="1:4">
      <c r="A6623">
        <v>0.65939999999999999</v>
      </c>
      <c r="B6623">
        <v>1.3144761904761899</v>
      </c>
      <c r="C6623" s="21">
        <f t="shared" ref="C6623:C6686" si="209">A6623-A6622</f>
        <v>9.9999999999988987E-5</v>
      </c>
      <c r="D6623" s="21">
        <f t="shared" ref="D6623:D6686" si="210">B6623*C6623</f>
        <v>1.3144761904760452E-4</v>
      </c>
    </row>
    <row r="6624" spans="1:4">
      <c r="A6624">
        <v>0.65949999999999998</v>
      </c>
      <c r="B6624">
        <v>1.3142857142857101</v>
      </c>
      <c r="C6624" s="21">
        <f t="shared" si="209"/>
        <v>9.9999999999988987E-5</v>
      </c>
      <c r="D6624" s="21">
        <f t="shared" si="210"/>
        <v>1.3142857142855652E-4</v>
      </c>
    </row>
    <row r="6625" spans="1:4">
      <c r="A6625">
        <v>0.65959999999999996</v>
      </c>
      <c r="B6625">
        <v>1.31409523809524</v>
      </c>
      <c r="C6625" s="21">
        <f t="shared" si="209"/>
        <v>9.9999999999988987E-5</v>
      </c>
      <c r="D6625" s="21">
        <f t="shared" si="210"/>
        <v>1.3140952380950952E-4</v>
      </c>
    </row>
    <row r="6626" spans="1:4">
      <c r="A6626">
        <v>0.65969999999999995</v>
      </c>
      <c r="B6626">
        <v>1.3139047619047599</v>
      </c>
      <c r="C6626" s="21">
        <f t="shared" si="209"/>
        <v>9.9999999999988987E-5</v>
      </c>
      <c r="D6626" s="21">
        <f t="shared" si="210"/>
        <v>1.3139047619046152E-4</v>
      </c>
    </row>
    <row r="6627" spans="1:4">
      <c r="A6627">
        <v>0.65980000000000005</v>
      </c>
      <c r="B6627">
        <v>1.3137142857142901</v>
      </c>
      <c r="C6627" s="21">
        <f t="shared" si="209"/>
        <v>1.0000000000010001E-4</v>
      </c>
      <c r="D6627" s="21">
        <f t="shared" si="210"/>
        <v>1.313714285715604E-4</v>
      </c>
    </row>
    <row r="6628" spans="1:4">
      <c r="A6628">
        <v>0.65990000000000004</v>
      </c>
      <c r="B6628">
        <v>1.31352380952381</v>
      </c>
      <c r="C6628" s="21">
        <f t="shared" si="209"/>
        <v>9.9999999999988987E-5</v>
      </c>
      <c r="D6628" s="21">
        <f t="shared" si="210"/>
        <v>1.3135238095236652E-4</v>
      </c>
    </row>
    <row r="6629" spans="1:4">
      <c r="A6629">
        <v>0.66</v>
      </c>
      <c r="B6629">
        <v>1.3133333333333299</v>
      </c>
      <c r="C6629" s="21">
        <f t="shared" si="209"/>
        <v>9.9999999999988987E-5</v>
      </c>
      <c r="D6629" s="21">
        <f t="shared" si="210"/>
        <v>1.3133333333331852E-4</v>
      </c>
    </row>
    <row r="6630" spans="1:4">
      <c r="A6630">
        <v>0.66010000000000002</v>
      </c>
      <c r="B6630">
        <v>1.3131428571428601</v>
      </c>
      <c r="C6630" s="21">
        <f t="shared" si="209"/>
        <v>9.9999999999988987E-5</v>
      </c>
      <c r="D6630" s="21">
        <f t="shared" si="210"/>
        <v>1.3131428571427155E-4</v>
      </c>
    </row>
    <row r="6631" spans="1:4">
      <c r="A6631">
        <v>0.66020000000000001</v>
      </c>
      <c r="B6631">
        <v>1.31295238095238</v>
      </c>
      <c r="C6631" s="21">
        <f t="shared" si="209"/>
        <v>9.9999999999988987E-5</v>
      </c>
      <c r="D6631" s="21">
        <f t="shared" si="210"/>
        <v>1.3129523809522355E-4</v>
      </c>
    </row>
    <row r="6632" spans="1:4">
      <c r="A6632">
        <v>0.6603</v>
      </c>
      <c r="B6632">
        <v>1.3127619047619099</v>
      </c>
      <c r="C6632" s="21">
        <f t="shared" si="209"/>
        <v>9.9999999999988987E-5</v>
      </c>
      <c r="D6632" s="21">
        <f t="shared" si="210"/>
        <v>1.3127619047617652E-4</v>
      </c>
    </row>
    <row r="6633" spans="1:4">
      <c r="A6633">
        <v>0.66039999999999999</v>
      </c>
      <c r="B6633">
        <v>1.3125714285714301</v>
      </c>
      <c r="C6633" s="21">
        <f t="shared" si="209"/>
        <v>9.9999999999988987E-5</v>
      </c>
      <c r="D6633" s="21">
        <f t="shared" si="210"/>
        <v>1.3125714285712855E-4</v>
      </c>
    </row>
    <row r="6634" spans="1:4">
      <c r="A6634">
        <v>0.66049999999999998</v>
      </c>
      <c r="B6634">
        <v>1.31238095238095</v>
      </c>
      <c r="C6634" s="21">
        <f t="shared" si="209"/>
        <v>9.9999999999988987E-5</v>
      </c>
      <c r="D6634" s="21">
        <f t="shared" si="210"/>
        <v>1.3123809523808054E-4</v>
      </c>
    </row>
    <row r="6635" spans="1:4">
      <c r="A6635">
        <v>0.66059999999999997</v>
      </c>
      <c r="B6635">
        <v>1.3121904761904799</v>
      </c>
      <c r="C6635" s="21">
        <f t="shared" si="209"/>
        <v>9.9999999999988987E-5</v>
      </c>
      <c r="D6635" s="21">
        <f t="shared" si="210"/>
        <v>1.3121904761903355E-4</v>
      </c>
    </row>
    <row r="6636" spans="1:4">
      <c r="A6636">
        <v>0.66069999999999995</v>
      </c>
      <c r="B6636">
        <v>1.3120000000000001</v>
      </c>
      <c r="C6636" s="21">
        <f t="shared" si="209"/>
        <v>9.9999999999988987E-5</v>
      </c>
      <c r="D6636" s="21">
        <f t="shared" si="210"/>
        <v>1.3119999999998554E-4</v>
      </c>
    </row>
    <row r="6637" spans="1:4">
      <c r="A6637">
        <v>0.66080000000000005</v>
      </c>
      <c r="B6637">
        <v>1.31180952380952</v>
      </c>
      <c r="C6637" s="21">
        <f t="shared" si="209"/>
        <v>1.0000000000010001E-4</v>
      </c>
      <c r="D6637" s="21">
        <f t="shared" si="210"/>
        <v>1.3118095238108318E-4</v>
      </c>
    </row>
    <row r="6638" spans="1:4">
      <c r="A6638">
        <v>0.66090000000000004</v>
      </c>
      <c r="B6638">
        <v>1.3116190476190499</v>
      </c>
      <c r="C6638" s="21">
        <f t="shared" si="209"/>
        <v>9.9999999999988987E-5</v>
      </c>
      <c r="D6638" s="21">
        <f t="shared" si="210"/>
        <v>1.3116190476189054E-4</v>
      </c>
    </row>
    <row r="6639" spans="1:4">
      <c r="A6639">
        <v>0.66100000000000003</v>
      </c>
      <c r="B6639">
        <v>1.3114285714285701</v>
      </c>
      <c r="C6639" s="21">
        <f t="shared" si="209"/>
        <v>9.9999999999988987E-5</v>
      </c>
      <c r="D6639" s="21">
        <f t="shared" si="210"/>
        <v>1.3114285714284257E-4</v>
      </c>
    </row>
    <row r="6640" spans="1:4">
      <c r="A6640">
        <v>0.66110000000000002</v>
      </c>
      <c r="B6640">
        <v>1.3112380952381</v>
      </c>
      <c r="C6640" s="21">
        <f t="shared" si="209"/>
        <v>9.9999999999988987E-5</v>
      </c>
      <c r="D6640" s="21">
        <f t="shared" si="210"/>
        <v>1.3112380952379554E-4</v>
      </c>
    </row>
    <row r="6641" spans="1:4">
      <c r="A6641">
        <v>0.66120000000000001</v>
      </c>
      <c r="B6641">
        <v>1.3110476190476199</v>
      </c>
      <c r="C6641" s="21">
        <f t="shared" si="209"/>
        <v>9.9999999999988987E-5</v>
      </c>
      <c r="D6641" s="21">
        <f t="shared" si="210"/>
        <v>1.3110476190474754E-4</v>
      </c>
    </row>
    <row r="6642" spans="1:4">
      <c r="A6642">
        <v>0.6613</v>
      </c>
      <c r="B6642">
        <v>1.3108571428571401</v>
      </c>
      <c r="C6642" s="21">
        <f t="shared" si="209"/>
        <v>9.9999999999988987E-5</v>
      </c>
      <c r="D6642" s="21">
        <f t="shared" si="210"/>
        <v>1.3108571428569957E-4</v>
      </c>
    </row>
    <row r="6643" spans="1:4">
      <c r="A6643">
        <v>0.66139999999999999</v>
      </c>
      <c r="B6643">
        <v>1.31066666666667</v>
      </c>
      <c r="C6643" s="21">
        <f t="shared" si="209"/>
        <v>9.9999999999988987E-5</v>
      </c>
      <c r="D6643" s="21">
        <f t="shared" si="210"/>
        <v>1.3106666666665257E-4</v>
      </c>
    </row>
    <row r="6644" spans="1:4">
      <c r="A6644">
        <v>0.66149999999999998</v>
      </c>
      <c r="B6644">
        <v>1.3104761904761899</v>
      </c>
      <c r="C6644" s="21">
        <f t="shared" si="209"/>
        <v>9.9999999999988987E-5</v>
      </c>
      <c r="D6644" s="21">
        <f t="shared" si="210"/>
        <v>1.3104761904760457E-4</v>
      </c>
    </row>
    <row r="6645" spans="1:4">
      <c r="A6645">
        <v>0.66159999999999997</v>
      </c>
      <c r="B6645">
        <v>1.3102857142857101</v>
      </c>
      <c r="C6645" s="21">
        <f t="shared" si="209"/>
        <v>9.9999999999988987E-5</v>
      </c>
      <c r="D6645" s="21">
        <f t="shared" si="210"/>
        <v>1.3102857142855657E-4</v>
      </c>
    </row>
    <row r="6646" spans="1:4">
      <c r="A6646">
        <v>0.66169999999999995</v>
      </c>
      <c r="B6646">
        <v>1.31009523809524</v>
      </c>
      <c r="C6646" s="21">
        <f t="shared" si="209"/>
        <v>9.9999999999988987E-5</v>
      </c>
      <c r="D6646" s="21">
        <f t="shared" si="210"/>
        <v>1.3100952380950957E-4</v>
      </c>
    </row>
    <row r="6647" spans="1:4">
      <c r="A6647">
        <v>0.66180000000000005</v>
      </c>
      <c r="B6647">
        <v>1.3099047619047599</v>
      </c>
      <c r="C6647" s="21">
        <f t="shared" si="209"/>
        <v>1.0000000000010001E-4</v>
      </c>
      <c r="D6647" s="21">
        <f t="shared" si="210"/>
        <v>1.3099047619060698E-4</v>
      </c>
    </row>
    <row r="6648" spans="1:4">
      <c r="A6648">
        <v>0.66190000000000004</v>
      </c>
      <c r="B6648">
        <v>1.30971428571429</v>
      </c>
      <c r="C6648" s="21">
        <f t="shared" si="209"/>
        <v>9.9999999999988987E-5</v>
      </c>
      <c r="D6648" s="21">
        <f t="shared" si="210"/>
        <v>1.3097142857141459E-4</v>
      </c>
    </row>
    <row r="6649" spans="1:4">
      <c r="A6649">
        <v>0.66200000000000003</v>
      </c>
      <c r="B6649">
        <v>1.30952380952381</v>
      </c>
      <c r="C6649" s="21">
        <f t="shared" si="209"/>
        <v>9.9999999999988987E-5</v>
      </c>
      <c r="D6649" s="21">
        <f t="shared" si="210"/>
        <v>1.3095238095236656E-4</v>
      </c>
    </row>
    <row r="6650" spans="1:4">
      <c r="A6650">
        <v>0.66210000000000002</v>
      </c>
      <c r="B6650">
        <v>1.3093333333333299</v>
      </c>
      <c r="C6650" s="21">
        <f t="shared" si="209"/>
        <v>9.9999999999988987E-5</v>
      </c>
      <c r="D6650" s="21">
        <f t="shared" si="210"/>
        <v>1.3093333333331856E-4</v>
      </c>
    </row>
    <row r="6651" spans="1:4">
      <c r="A6651">
        <v>0.66220000000000001</v>
      </c>
      <c r="B6651">
        <v>1.3091428571428601</v>
      </c>
      <c r="C6651" s="21">
        <f t="shared" si="209"/>
        <v>9.9999999999988987E-5</v>
      </c>
      <c r="D6651" s="21">
        <f t="shared" si="210"/>
        <v>1.3091428571427159E-4</v>
      </c>
    </row>
    <row r="6652" spans="1:4">
      <c r="A6652">
        <v>0.6623</v>
      </c>
      <c r="B6652">
        <v>1.30895238095238</v>
      </c>
      <c r="C6652" s="21">
        <f t="shared" si="209"/>
        <v>9.9999999999988987E-5</v>
      </c>
      <c r="D6652" s="21">
        <f t="shared" si="210"/>
        <v>1.3089523809522359E-4</v>
      </c>
    </row>
    <row r="6653" spans="1:4">
      <c r="A6653">
        <v>0.66239999999999999</v>
      </c>
      <c r="B6653">
        <v>1.3087619047618999</v>
      </c>
      <c r="C6653" s="21">
        <f t="shared" si="209"/>
        <v>9.9999999999988987E-5</v>
      </c>
      <c r="D6653" s="21">
        <f t="shared" si="210"/>
        <v>1.3087619047617559E-4</v>
      </c>
    </row>
    <row r="6654" spans="1:4">
      <c r="A6654">
        <v>0.66249999999999998</v>
      </c>
      <c r="B6654">
        <v>1.3085714285714301</v>
      </c>
      <c r="C6654" s="21">
        <f t="shared" si="209"/>
        <v>9.9999999999988987E-5</v>
      </c>
      <c r="D6654" s="21">
        <f t="shared" si="210"/>
        <v>1.3085714285712859E-4</v>
      </c>
    </row>
    <row r="6655" spans="1:4">
      <c r="A6655">
        <v>0.66259999999999997</v>
      </c>
      <c r="B6655">
        <v>1.30838095238095</v>
      </c>
      <c r="C6655" s="21">
        <f t="shared" si="209"/>
        <v>9.9999999999988987E-5</v>
      </c>
      <c r="D6655" s="21">
        <f t="shared" si="210"/>
        <v>1.3083809523808059E-4</v>
      </c>
    </row>
    <row r="6656" spans="1:4">
      <c r="A6656">
        <v>0.66269999999999996</v>
      </c>
      <c r="B6656">
        <v>1.3081904761904799</v>
      </c>
      <c r="C6656" s="21">
        <f t="shared" si="209"/>
        <v>9.9999999999988987E-5</v>
      </c>
      <c r="D6656" s="21">
        <f t="shared" si="210"/>
        <v>1.3081904761903359E-4</v>
      </c>
    </row>
    <row r="6657" spans="1:4">
      <c r="A6657">
        <v>0.66279999999999994</v>
      </c>
      <c r="B6657">
        <v>1.3080000000000001</v>
      </c>
      <c r="C6657" s="21">
        <f t="shared" si="209"/>
        <v>9.9999999999988987E-5</v>
      </c>
      <c r="D6657" s="21">
        <f t="shared" si="210"/>
        <v>1.3079999999998559E-4</v>
      </c>
    </row>
    <row r="6658" spans="1:4">
      <c r="A6658">
        <v>0.66290000000000004</v>
      </c>
      <c r="B6658">
        <v>1.30780952380952</v>
      </c>
      <c r="C6658" s="21">
        <f t="shared" si="209"/>
        <v>1.0000000000010001E-4</v>
      </c>
      <c r="D6658" s="21">
        <f t="shared" si="210"/>
        <v>1.3078095238108279E-4</v>
      </c>
    </row>
    <row r="6659" spans="1:4">
      <c r="A6659">
        <v>0.66300000000000003</v>
      </c>
      <c r="B6659">
        <v>1.3076190476190499</v>
      </c>
      <c r="C6659" s="21">
        <f t="shared" si="209"/>
        <v>9.9999999999988987E-5</v>
      </c>
      <c r="D6659" s="21">
        <f t="shared" si="210"/>
        <v>1.3076190476189059E-4</v>
      </c>
    </row>
    <row r="6660" spans="1:4">
      <c r="A6660">
        <v>0.66310000000000002</v>
      </c>
      <c r="B6660">
        <v>1.3074285714285701</v>
      </c>
      <c r="C6660" s="21">
        <f t="shared" si="209"/>
        <v>9.9999999999988987E-5</v>
      </c>
      <c r="D6660" s="21">
        <f t="shared" si="210"/>
        <v>1.3074285714284261E-4</v>
      </c>
    </row>
    <row r="6661" spans="1:4">
      <c r="A6661">
        <v>0.66320000000000001</v>
      </c>
      <c r="B6661">
        <v>1.3072380952381</v>
      </c>
      <c r="C6661" s="21">
        <f t="shared" si="209"/>
        <v>9.9999999999988987E-5</v>
      </c>
      <c r="D6661" s="21">
        <f t="shared" si="210"/>
        <v>1.3072380952379559E-4</v>
      </c>
    </row>
    <row r="6662" spans="1:4">
      <c r="A6662">
        <v>0.6633</v>
      </c>
      <c r="B6662">
        <v>1.3070476190476199</v>
      </c>
      <c r="C6662" s="21">
        <f t="shared" si="209"/>
        <v>9.9999999999988987E-5</v>
      </c>
      <c r="D6662" s="21">
        <f t="shared" si="210"/>
        <v>1.3070476190474759E-4</v>
      </c>
    </row>
    <row r="6663" spans="1:4">
      <c r="A6663">
        <v>0.66339999999999999</v>
      </c>
      <c r="B6663">
        <v>1.3068571428571401</v>
      </c>
      <c r="C6663" s="21">
        <f t="shared" si="209"/>
        <v>9.9999999999988987E-5</v>
      </c>
      <c r="D6663" s="21">
        <f t="shared" si="210"/>
        <v>1.3068571428569961E-4</v>
      </c>
    </row>
    <row r="6664" spans="1:4">
      <c r="A6664">
        <v>0.66349999999999998</v>
      </c>
      <c r="B6664">
        <v>1.30666666666667</v>
      </c>
      <c r="C6664" s="21">
        <f t="shared" si="209"/>
        <v>9.9999999999988987E-5</v>
      </c>
      <c r="D6664" s="21">
        <f t="shared" si="210"/>
        <v>1.3066666666665261E-4</v>
      </c>
    </row>
    <row r="6665" spans="1:4">
      <c r="A6665">
        <v>0.66359999999999997</v>
      </c>
      <c r="B6665">
        <v>1.3064761904761899</v>
      </c>
      <c r="C6665" s="21">
        <f t="shared" si="209"/>
        <v>9.9999999999988987E-5</v>
      </c>
      <c r="D6665" s="21">
        <f t="shared" si="210"/>
        <v>1.3064761904760461E-4</v>
      </c>
    </row>
    <row r="6666" spans="1:4">
      <c r="A6666">
        <v>0.66369999999999996</v>
      </c>
      <c r="B6666">
        <v>1.3062857142857101</v>
      </c>
      <c r="C6666" s="21">
        <f t="shared" si="209"/>
        <v>9.9999999999988987E-5</v>
      </c>
      <c r="D6666" s="21">
        <f t="shared" si="210"/>
        <v>1.3062857142855661E-4</v>
      </c>
    </row>
    <row r="6667" spans="1:4">
      <c r="A6667">
        <v>0.66379999999999995</v>
      </c>
      <c r="B6667">
        <v>1.30609523809524</v>
      </c>
      <c r="C6667" s="21">
        <f t="shared" si="209"/>
        <v>9.9999999999988987E-5</v>
      </c>
      <c r="D6667" s="21">
        <f t="shared" si="210"/>
        <v>1.3060952380950961E-4</v>
      </c>
    </row>
    <row r="6668" spans="1:4">
      <c r="A6668">
        <v>0.66390000000000005</v>
      </c>
      <c r="B6668">
        <v>1.3059047619047599</v>
      </c>
      <c r="C6668" s="21">
        <f t="shared" si="209"/>
        <v>1.0000000000010001E-4</v>
      </c>
      <c r="D6668" s="21">
        <f t="shared" si="210"/>
        <v>1.3059047619060659E-4</v>
      </c>
    </row>
    <row r="6669" spans="1:4">
      <c r="A6669">
        <v>0.66400000000000003</v>
      </c>
      <c r="B6669">
        <v>1.30571428571429</v>
      </c>
      <c r="C6669" s="21">
        <f t="shared" si="209"/>
        <v>9.9999999999988987E-5</v>
      </c>
      <c r="D6669" s="21">
        <f t="shared" si="210"/>
        <v>1.3057142857141461E-4</v>
      </c>
    </row>
    <row r="6670" spans="1:4">
      <c r="A6670">
        <v>0.66410000000000002</v>
      </c>
      <c r="B6670">
        <v>1.30552380952381</v>
      </c>
      <c r="C6670" s="21">
        <f t="shared" si="209"/>
        <v>9.9999999999988987E-5</v>
      </c>
      <c r="D6670" s="21">
        <f t="shared" si="210"/>
        <v>1.3055238095236661E-4</v>
      </c>
    </row>
    <row r="6671" spans="1:4">
      <c r="A6671">
        <v>0.66420000000000001</v>
      </c>
      <c r="B6671">
        <v>1.3053333333333299</v>
      </c>
      <c r="C6671" s="21">
        <f t="shared" si="209"/>
        <v>9.9999999999988987E-5</v>
      </c>
      <c r="D6671" s="21">
        <f t="shared" si="210"/>
        <v>1.3053333333331861E-4</v>
      </c>
    </row>
    <row r="6672" spans="1:4">
      <c r="A6672">
        <v>0.6643</v>
      </c>
      <c r="B6672">
        <v>1.30514285714286</v>
      </c>
      <c r="C6672" s="21">
        <f t="shared" si="209"/>
        <v>9.9999999999988987E-5</v>
      </c>
      <c r="D6672" s="21">
        <f t="shared" si="210"/>
        <v>1.3051428571427164E-4</v>
      </c>
    </row>
    <row r="6673" spans="1:4">
      <c r="A6673">
        <v>0.66439999999999999</v>
      </c>
      <c r="B6673">
        <v>1.30495238095238</v>
      </c>
      <c r="C6673" s="21">
        <f t="shared" si="209"/>
        <v>9.9999999999988987E-5</v>
      </c>
      <c r="D6673" s="21">
        <f t="shared" si="210"/>
        <v>1.3049523809522363E-4</v>
      </c>
    </row>
    <row r="6674" spans="1:4">
      <c r="A6674">
        <v>0.66449999999999998</v>
      </c>
      <c r="B6674">
        <v>1.3047619047619099</v>
      </c>
      <c r="C6674" s="21">
        <f t="shared" si="209"/>
        <v>9.9999999999988987E-5</v>
      </c>
      <c r="D6674" s="21">
        <f t="shared" si="210"/>
        <v>1.3047619047617661E-4</v>
      </c>
    </row>
    <row r="6675" spans="1:4">
      <c r="A6675">
        <v>0.66459999999999997</v>
      </c>
      <c r="B6675">
        <v>1.30457142857143</v>
      </c>
      <c r="C6675" s="21">
        <f t="shared" si="209"/>
        <v>9.9999999999988987E-5</v>
      </c>
      <c r="D6675" s="21">
        <f t="shared" si="210"/>
        <v>1.3045714285712863E-4</v>
      </c>
    </row>
    <row r="6676" spans="1:4">
      <c r="A6676">
        <v>0.66469999999999996</v>
      </c>
      <c r="B6676">
        <v>1.30438095238095</v>
      </c>
      <c r="C6676" s="21">
        <f t="shared" si="209"/>
        <v>9.9999999999988987E-5</v>
      </c>
      <c r="D6676" s="21">
        <f t="shared" si="210"/>
        <v>1.3043809523808063E-4</v>
      </c>
    </row>
    <row r="6677" spans="1:4">
      <c r="A6677">
        <v>0.66479999999999995</v>
      </c>
      <c r="B6677">
        <v>1.3041904761904799</v>
      </c>
      <c r="C6677" s="21">
        <f t="shared" si="209"/>
        <v>9.9999999999988987E-5</v>
      </c>
      <c r="D6677" s="21">
        <f t="shared" si="210"/>
        <v>1.3041904761903363E-4</v>
      </c>
    </row>
    <row r="6678" spans="1:4">
      <c r="A6678">
        <v>0.66490000000000005</v>
      </c>
      <c r="B6678">
        <v>1.304</v>
      </c>
      <c r="C6678" s="21">
        <f t="shared" si="209"/>
        <v>1.0000000000010001E-4</v>
      </c>
      <c r="D6678" s="21">
        <f t="shared" si="210"/>
        <v>1.3040000000013043E-4</v>
      </c>
    </row>
    <row r="6679" spans="1:4">
      <c r="A6679">
        <v>0.66500000000000004</v>
      </c>
      <c r="B6679">
        <v>1.30380952380952</v>
      </c>
      <c r="C6679" s="21">
        <f t="shared" si="209"/>
        <v>9.9999999999988987E-5</v>
      </c>
      <c r="D6679" s="21">
        <f t="shared" si="210"/>
        <v>1.3038095238093763E-4</v>
      </c>
    </row>
    <row r="6680" spans="1:4">
      <c r="A6680">
        <v>0.66510000000000002</v>
      </c>
      <c r="B6680">
        <v>1.3036190476190499</v>
      </c>
      <c r="C6680" s="21">
        <f t="shared" si="209"/>
        <v>9.9999999999988987E-5</v>
      </c>
      <c r="D6680" s="21">
        <f t="shared" si="210"/>
        <v>1.3036190476189063E-4</v>
      </c>
    </row>
    <row r="6681" spans="1:4">
      <c r="A6681">
        <v>0.66520000000000001</v>
      </c>
      <c r="B6681">
        <v>1.30342857142857</v>
      </c>
      <c r="C6681" s="21">
        <f t="shared" si="209"/>
        <v>9.9999999999988987E-5</v>
      </c>
      <c r="D6681" s="21">
        <f t="shared" si="210"/>
        <v>1.3034285714284266E-4</v>
      </c>
    </row>
    <row r="6682" spans="1:4">
      <c r="A6682">
        <v>0.6653</v>
      </c>
      <c r="B6682">
        <v>1.3032380952381</v>
      </c>
      <c r="C6682" s="21">
        <f t="shared" si="209"/>
        <v>9.9999999999988987E-5</v>
      </c>
      <c r="D6682" s="21">
        <f t="shared" si="210"/>
        <v>1.3032380952379563E-4</v>
      </c>
    </row>
    <row r="6683" spans="1:4">
      <c r="A6683">
        <v>0.66539999999999999</v>
      </c>
      <c r="B6683">
        <v>1.3030476190476199</v>
      </c>
      <c r="C6683" s="21">
        <f t="shared" si="209"/>
        <v>9.9999999999988987E-5</v>
      </c>
      <c r="D6683" s="21">
        <f t="shared" si="210"/>
        <v>1.3030476190474763E-4</v>
      </c>
    </row>
    <row r="6684" spans="1:4">
      <c r="A6684">
        <v>0.66549999999999998</v>
      </c>
      <c r="B6684">
        <v>1.30285714285714</v>
      </c>
      <c r="C6684" s="21">
        <f t="shared" si="209"/>
        <v>9.9999999999988987E-5</v>
      </c>
      <c r="D6684" s="21">
        <f t="shared" si="210"/>
        <v>1.3028571428569966E-4</v>
      </c>
    </row>
    <row r="6685" spans="1:4">
      <c r="A6685">
        <v>0.66559999999999997</v>
      </c>
      <c r="B6685">
        <v>1.30266666666667</v>
      </c>
      <c r="C6685" s="21">
        <f t="shared" si="209"/>
        <v>9.9999999999988987E-5</v>
      </c>
      <c r="D6685" s="21">
        <f t="shared" si="210"/>
        <v>1.3026666666665266E-4</v>
      </c>
    </row>
    <row r="6686" spans="1:4">
      <c r="A6686">
        <v>0.66569999999999996</v>
      </c>
      <c r="B6686">
        <v>1.3024761904761899</v>
      </c>
      <c r="C6686" s="21">
        <f t="shared" si="209"/>
        <v>9.9999999999988987E-5</v>
      </c>
      <c r="D6686" s="21">
        <f t="shared" si="210"/>
        <v>1.3024761904760466E-4</v>
      </c>
    </row>
    <row r="6687" spans="1:4">
      <c r="A6687">
        <v>0.66579999999999995</v>
      </c>
      <c r="B6687">
        <v>1.30228571428571</v>
      </c>
      <c r="C6687" s="21">
        <f t="shared" ref="C6687:C6750" si="211">A6687-A6686</f>
        <v>9.9999999999988987E-5</v>
      </c>
      <c r="D6687" s="21">
        <f t="shared" ref="D6687:D6750" si="212">B6687*C6687</f>
        <v>1.3022857142855665E-4</v>
      </c>
    </row>
    <row r="6688" spans="1:4">
      <c r="A6688">
        <v>0.66590000000000005</v>
      </c>
      <c r="B6688">
        <v>1.30209523809524</v>
      </c>
      <c r="C6688" s="21">
        <f t="shared" si="211"/>
        <v>1.0000000000010001E-4</v>
      </c>
      <c r="D6688" s="21">
        <f t="shared" si="212"/>
        <v>1.3020952380965421E-4</v>
      </c>
    </row>
    <row r="6689" spans="1:4">
      <c r="A6689">
        <v>0.66600000000000004</v>
      </c>
      <c r="B6689">
        <v>1.3019047619047599</v>
      </c>
      <c r="C6689" s="21">
        <f t="shared" si="211"/>
        <v>9.9999999999988987E-5</v>
      </c>
      <c r="D6689" s="21">
        <f t="shared" si="212"/>
        <v>1.3019047619046165E-4</v>
      </c>
    </row>
    <row r="6690" spans="1:4">
      <c r="A6690">
        <v>0.66610000000000003</v>
      </c>
      <c r="B6690">
        <v>1.30171428571429</v>
      </c>
      <c r="C6690" s="21">
        <f t="shared" si="211"/>
        <v>9.9999999999988987E-5</v>
      </c>
      <c r="D6690" s="21">
        <f t="shared" si="212"/>
        <v>1.3017142857141466E-4</v>
      </c>
    </row>
    <row r="6691" spans="1:4">
      <c r="A6691">
        <v>0.66620000000000001</v>
      </c>
      <c r="B6691">
        <v>1.30152380952381</v>
      </c>
      <c r="C6691" s="21">
        <f t="shared" si="211"/>
        <v>9.9999999999988987E-5</v>
      </c>
      <c r="D6691" s="21">
        <f t="shared" si="212"/>
        <v>1.3015238095236665E-4</v>
      </c>
    </row>
    <row r="6692" spans="1:4">
      <c r="A6692">
        <v>0.6663</v>
      </c>
      <c r="B6692">
        <v>1.3013333333333299</v>
      </c>
      <c r="C6692" s="21">
        <f t="shared" si="211"/>
        <v>9.9999999999988987E-5</v>
      </c>
      <c r="D6692" s="21">
        <f t="shared" si="212"/>
        <v>1.3013333333331865E-4</v>
      </c>
    </row>
    <row r="6693" spans="1:4">
      <c r="A6693">
        <v>0.66639999999999999</v>
      </c>
      <c r="B6693">
        <v>1.30114285714286</v>
      </c>
      <c r="C6693" s="21">
        <f t="shared" si="211"/>
        <v>9.9999999999988987E-5</v>
      </c>
      <c r="D6693" s="21">
        <f t="shared" si="212"/>
        <v>1.3011428571427168E-4</v>
      </c>
    </row>
    <row r="6694" spans="1:4">
      <c r="A6694">
        <v>0.66649999999999998</v>
      </c>
      <c r="B6694">
        <v>1.30095238095238</v>
      </c>
      <c r="C6694" s="21">
        <f t="shared" si="211"/>
        <v>9.9999999999988987E-5</v>
      </c>
      <c r="D6694" s="21">
        <f t="shared" si="212"/>
        <v>1.3009523809522368E-4</v>
      </c>
    </row>
    <row r="6695" spans="1:4">
      <c r="A6695">
        <v>0.66659999999999997</v>
      </c>
      <c r="B6695">
        <v>1.3007619047618999</v>
      </c>
      <c r="C6695" s="21">
        <f t="shared" si="211"/>
        <v>9.9999999999988987E-5</v>
      </c>
      <c r="D6695" s="21">
        <f t="shared" si="212"/>
        <v>1.3007619047617568E-4</v>
      </c>
    </row>
    <row r="6696" spans="1:4">
      <c r="A6696">
        <v>0.66669999999999996</v>
      </c>
      <c r="B6696">
        <v>1.30057142857143</v>
      </c>
      <c r="C6696" s="21">
        <f t="shared" si="211"/>
        <v>9.9999999999988987E-5</v>
      </c>
      <c r="D6696" s="21">
        <f t="shared" si="212"/>
        <v>1.3005714285712868E-4</v>
      </c>
    </row>
    <row r="6697" spans="1:4">
      <c r="A6697">
        <v>0.66679999999999995</v>
      </c>
      <c r="B6697">
        <v>1.30038095238095</v>
      </c>
      <c r="C6697" s="21">
        <f t="shared" si="211"/>
        <v>9.9999999999988987E-5</v>
      </c>
      <c r="D6697" s="21">
        <f t="shared" si="212"/>
        <v>1.3003809523808068E-4</v>
      </c>
    </row>
    <row r="6698" spans="1:4">
      <c r="A6698">
        <v>0.66690000000000005</v>
      </c>
      <c r="B6698">
        <v>1.3001904761904799</v>
      </c>
      <c r="C6698" s="21">
        <f t="shared" si="211"/>
        <v>1.0000000000010001E-4</v>
      </c>
      <c r="D6698" s="21">
        <f t="shared" si="212"/>
        <v>1.3001904761917801E-4</v>
      </c>
    </row>
    <row r="6699" spans="1:4">
      <c r="A6699">
        <v>0.66700000000000004</v>
      </c>
      <c r="B6699">
        <v>1.3</v>
      </c>
      <c r="C6699" s="21">
        <f t="shared" si="211"/>
        <v>9.9999999999988987E-5</v>
      </c>
      <c r="D6699" s="21">
        <f t="shared" si="212"/>
        <v>1.2999999999998568E-4</v>
      </c>
    </row>
    <row r="6700" spans="1:4">
      <c r="A6700">
        <v>0.66710000000000003</v>
      </c>
      <c r="B6700">
        <v>1.29977419354839</v>
      </c>
      <c r="C6700" s="21">
        <f t="shared" si="211"/>
        <v>9.9999999999988987E-5</v>
      </c>
      <c r="D6700" s="21">
        <f t="shared" si="212"/>
        <v>1.2997741935482469E-4</v>
      </c>
    </row>
    <row r="6701" spans="1:4">
      <c r="A6701">
        <v>0.66720000000000002</v>
      </c>
      <c r="B6701">
        <v>1.2995483870967699</v>
      </c>
      <c r="C6701" s="21">
        <f t="shared" si="211"/>
        <v>9.9999999999988987E-5</v>
      </c>
      <c r="D6701" s="21">
        <f t="shared" si="212"/>
        <v>1.2995483870966267E-4</v>
      </c>
    </row>
    <row r="6702" spans="1:4">
      <c r="A6702">
        <v>0.6673</v>
      </c>
      <c r="B6702">
        <v>1.29932258064516</v>
      </c>
      <c r="C6702" s="21">
        <f t="shared" si="211"/>
        <v>9.9999999999988987E-5</v>
      </c>
      <c r="D6702" s="21">
        <f t="shared" si="212"/>
        <v>1.2993225806450168E-4</v>
      </c>
    </row>
    <row r="6703" spans="1:4">
      <c r="A6703">
        <v>0.66739999999999999</v>
      </c>
      <c r="B6703">
        <v>1.29909677419355</v>
      </c>
      <c r="C6703" s="21">
        <f t="shared" si="211"/>
        <v>9.9999999999988987E-5</v>
      </c>
      <c r="D6703" s="21">
        <f t="shared" si="212"/>
        <v>1.2990967741934069E-4</v>
      </c>
    </row>
    <row r="6704" spans="1:4">
      <c r="A6704">
        <v>0.66749999999999998</v>
      </c>
      <c r="B6704">
        <v>1.2988709677419401</v>
      </c>
      <c r="C6704" s="21">
        <f t="shared" si="211"/>
        <v>9.9999999999988987E-5</v>
      </c>
      <c r="D6704" s="21">
        <f t="shared" si="212"/>
        <v>1.2988709677417971E-4</v>
      </c>
    </row>
    <row r="6705" spans="1:4">
      <c r="A6705">
        <v>0.66759999999999997</v>
      </c>
      <c r="B6705">
        <v>1.29864516129032</v>
      </c>
      <c r="C6705" s="21">
        <f t="shared" si="211"/>
        <v>9.9999999999988987E-5</v>
      </c>
      <c r="D6705" s="21">
        <f t="shared" si="212"/>
        <v>1.2986451612901771E-4</v>
      </c>
    </row>
    <row r="6706" spans="1:4">
      <c r="A6706">
        <v>0.66769999999999996</v>
      </c>
      <c r="B6706">
        <v>1.29841935483871</v>
      </c>
      <c r="C6706" s="21">
        <f t="shared" si="211"/>
        <v>9.9999999999988987E-5</v>
      </c>
      <c r="D6706" s="21">
        <f t="shared" si="212"/>
        <v>1.298419354838567E-4</v>
      </c>
    </row>
    <row r="6707" spans="1:4">
      <c r="A6707">
        <v>0.66779999999999995</v>
      </c>
      <c r="B6707">
        <v>1.2981935483871001</v>
      </c>
      <c r="C6707" s="21">
        <f t="shared" si="211"/>
        <v>9.9999999999988987E-5</v>
      </c>
      <c r="D6707" s="21">
        <f t="shared" si="212"/>
        <v>1.2981935483869571E-4</v>
      </c>
    </row>
    <row r="6708" spans="1:4">
      <c r="A6708">
        <v>0.66790000000000005</v>
      </c>
      <c r="B6708">
        <v>1.29796774193548</v>
      </c>
      <c r="C6708" s="21">
        <f t="shared" si="211"/>
        <v>1.0000000000010001E-4</v>
      </c>
      <c r="D6708" s="21">
        <f t="shared" si="212"/>
        <v>1.2979677419367781E-4</v>
      </c>
    </row>
    <row r="6709" spans="1:4">
      <c r="A6709">
        <v>0.66800000000000004</v>
      </c>
      <c r="B6709">
        <v>1.29774193548387</v>
      </c>
      <c r="C6709" s="21">
        <f t="shared" si="211"/>
        <v>9.9999999999988987E-5</v>
      </c>
      <c r="D6709" s="21">
        <f t="shared" si="212"/>
        <v>1.297741935483727E-4</v>
      </c>
    </row>
    <row r="6710" spans="1:4">
      <c r="A6710">
        <v>0.66810000000000003</v>
      </c>
      <c r="B6710">
        <v>1.2975161290322601</v>
      </c>
      <c r="C6710" s="21">
        <f t="shared" si="211"/>
        <v>9.9999999999988987E-5</v>
      </c>
      <c r="D6710" s="21">
        <f t="shared" si="212"/>
        <v>1.2975161290321172E-4</v>
      </c>
    </row>
    <row r="6711" spans="1:4">
      <c r="A6711">
        <v>0.66820000000000002</v>
      </c>
      <c r="B6711">
        <v>1.29729032258065</v>
      </c>
      <c r="C6711" s="21">
        <f t="shared" si="211"/>
        <v>9.9999999999988987E-5</v>
      </c>
      <c r="D6711" s="21">
        <f t="shared" si="212"/>
        <v>1.2972903225805073E-4</v>
      </c>
    </row>
    <row r="6712" spans="1:4">
      <c r="A6712">
        <v>0.66830000000000001</v>
      </c>
      <c r="B6712">
        <v>1.29706451612903</v>
      </c>
      <c r="C6712" s="21">
        <f t="shared" si="211"/>
        <v>9.9999999999988987E-5</v>
      </c>
      <c r="D6712" s="21">
        <f t="shared" si="212"/>
        <v>1.2970645161288871E-4</v>
      </c>
    </row>
    <row r="6713" spans="1:4">
      <c r="A6713">
        <v>0.66839999999999999</v>
      </c>
      <c r="B6713">
        <v>1.2968387096774201</v>
      </c>
      <c r="C6713" s="21">
        <f t="shared" si="211"/>
        <v>9.9999999999988987E-5</v>
      </c>
      <c r="D6713" s="21">
        <f t="shared" si="212"/>
        <v>1.2968387096772772E-4</v>
      </c>
    </row>
    <row r="6714" spans="1:4">
      <c r="A6714">
        <v>0.66849999999999998</v>
      </c>
      <c r="B6714">
        <v>1.29661290322581</v>
      </c>
      <c r="C6714" s="21">
        <f t="shared" si="211"/>
        <v>9.9999999999988987E-5</v>
      </c>
      <c r="D6714" s="21">
        <f t="shared" si="212"/>
        <v>1.2966129032256673E-4</v>
      </c>
    </row>
    <row r="6715" spans="1:4">
      <c r="A6715">
        <v>0.66859999999999997</v>
      </c>
      <c r="B6715">
        <v>1.29638709677419</v>
      </c>
      <c r="C6715" s="21">
        <f t="shared" si="211"/>
        <v>9.9999999999988987E-5</v>
      </c>
      <c r="D6715" s="21">
        <f t="shared" si="212"/>
        <v>1.2963870967740471E-4</v>
      </c>
    </row>
    <row r="6716" spans="1:4">
      <c r="A6716">
        <v>0.66869999999999996</v>
      </c>
      <c r="B6716">
        <v>1.2961612903225801</v>
      </c>
      <c r="C6716" s="21">
        <f t="shared" si="211"/>
        <v>9.9999999999988987E-5</v>
      </c>
      <c r="D6716" s="21">
        <f t="shared" si="212"/>
        <v>1.2961612903224373E-4</v>
      </c>
    </row>
    <row r="6717" spans="1:4">
      <c r="A6717">
        <v>0.66879999999999995</v>
      </c>
      <c r="B6717">
        <v>1.29593548387097</v>
      </c>
      <c r="C6717" s="21">
        <f t="shared" si="211"/>
        <v>9.9999999999988987E-5</v>
      </c>
      <c r="D6717" s="21">
        <f t="shared" si="212"/>
        <v>1.2959354838708274E-4</v>
      </c>
    </row>
    <row r="6718" spans="1:4">
      <c r="A6718">
        <v>0.66890000000000005</v>
      </c>
      <c r="B6718">
        <v>1.2957096774193599</v>
      </c>
      <c r="C6718" s="21">
        <f t="shared" si="211"/>
        <v>1.0000000000010001E-4</v>
      </c>
      <c r="D6718" s="21">
        <f t="shared" si="212"/>
        <v>1.2957096774206557E-4</v>
      </c>
    </row>
    <row r="6719" spans="1:4">
      <c r="A6719">
        <v>0.66900000000000004</v>
      </c>
      <c r="B6719">
        <v>1.2954838709677401</v>
      </c>
      <c r="C6719" s="21">
        <f t="shared" si="211"/>
        <v>9.9999999999988987E-5</v>
      </c>
      <c r="D6719" s="21">
        <f t="shared" si="212"/>
        <v>1.2954838709675973E-4</v>
      </c>
    </row>
    <row r="6720" spans="1:4">
      <c r="A6720">
        <v>0.66910000000000003</v>
      </c>
      <c r="B6720">
        <v>1.29525806451613</v>
      </c>
      <c r="C6720" s="21">
        <f t="shared" si="211"/>
        <v>9.9999999999988987E-5</v>
      </c>
      <c r="D6720" s="21">
        <f t="shared" si="212"/>
        <v>1.2952580645159874E-4</v>
      </c>
    </row>
    <row r="6721" spans="1:4">
      <c r="A6721">
        <v>0.66920000000000002</v>
      </c>
      <c r="B6721">
        <v>1.2950322580645199</v>
      </c>
      <c r="C6721" s="21">
        <f t="shared" si="211"/>
        <v>9.9999999999988987E-5</v>
      </c>
      <c r="D6721" s="21">
        <f t="shared" si="212"/>
        <v>1.2950322580643773E-4</v>
      </c>
    </row>
    <row r="6722" spans="1:4">
      <c r="A6722">
        <v>0.66930000000000001</v>
      </c>
      <c r="B6722">
        <v>1.2948064516129001</v>
      </c>
      <c r="C6722" s="21">
        <f t="shared" si="211"/>
        <v>9.9999999999988987E-5</v>
      </c>
      <c r="D6722" s="21">
        <f t="shared" si="212"/>
        <v>1.2948064516127574E-4</v>
      </c>
    </row>
    <row r="6723" spans="1:4">
      <c r="A6723">
        <v>0.6694</v>
      </c>
      <c r="B6723">
        <v>1.29458064516129</v>
      </c>
      <c r="C6723" s="21">
        <f t="shared" si="211"/>
        <v>9.9999999999988987E-5</v>
      </c>
      <c r="D6723" s="21">
        <f t="shared" si="212"/>
        <v>1.2945806451611475E-4</v>
      </c>
    </row>
    <row r="6724" spans="1:4">
      <c r="A6724">
        <v>0.66949999999999998</v>
      </c>
      <c r="B6724">
        <v>1.2943548387096799</v>
      </c>
      <c r="C6724" s="21">
        <f t="shared" si="211"/>
        <v>9.9999999999988987E-5</v>
      </c>
      <c r="D6724" s="21">
        <f t="shared" si="212"/>
        <v>1.2943548387095373E-4</v>
      </c>
    </row>
    <row r="6725" spans="1:4">
      <c r="A6725">
        <v>0.66959999999999997</v>
      </c>
      <c r="B6725">
        <v>1.2941290322580601</v>
      </c>
      <c r="C6725" s="21">
        <f t="shared" si="211"/>
        <v>9.9999999999988987E-5</v>
      </c>
      <c r="D6725" s="21">
        <f t="shared" si="212"/>
        <v>1.2941290322579177E-4</v>
      </c>
    </row>
    <row r="6726" spans="1:4">
      <c r="A6726">
        <v>0.66969999999999996</v>
      </c>
      <c r="B6726">
        <v>1.29390322580645</v>
      </c>
      <c r="C6726" s="21">
        <f t="shared" si="211"/>
        <v>9.9999999999988987E-5</v>
      </c>
      <c r="D6726" s="21">
        <f t="shared" si="212"/>
        <v>1.2939032258063075E-4</v>
      </c>
    </row>
    <row r="6727" spans="1:4">
      <c r="A6727">
        <v>0.66979999999999995</v>
      </c>
      <c r="B6727">
        <v>1.2936774193548399</v>
      </c>
      <c r="C6727" s="21">
        <f t="shared" si="211"/>
        <v>9.9999999999988987E-5</v>
      </c>
      <c r="D6727" s="21">
        <f t="shared" si="212"/>
        <v>1.2936774193546974E-4</v>
      </c>
    </row>
    <row r="6728" spans="1:4">
      <c r="A6728">
        <v>0.66990000000000005</v>
      </c>
      <c r="B6728">
        <v>1.2934516129032301</v>
      </c>
      <c r="C6728" s="21">
        <f t="shared" si="211"/>
        <v>1.0000000000010001E-4</v>
      </c>
      <c r="D6728" s="21">
        <f t="shared" si="212"/>
        <v>1.2934516129045235E-4</v>
      </c>
    </row>
    <row r="6729" spans="1:4">
      <c r="A6729">
        <v>0.67</v>
      </c>
      <c r="B6729">
        <v>1.29322580645161</v>
      </c>
      <c r="C6729" s="21">
        <f t="shared" si="211"/>
        <v>9.9999999999988987E-5</v>
      </c>
      <c r="D6729" s="21">
        <f t="shared" si="212"/>
        <v>1.2932258064514676E-4</v>
      </c>
    </row>
    <row r="6730" spans="1:4">
      <c r="A6730">
        <v>0.67010000000000003</v>
      </c>
      <c r="B6730">
        <v>1.2929999999999999</v>
      </c>
      <c r="C6730" s="21">
        <f t="shared" si="211"/>
        <v>9.9999999999988987E-5</v>
      </c>
      <c r="D6730" s="21">
        <f t="shared" si="212"/>
        <v>1.2929999999998574E-4</v>
      </c>
    </row>
    <row r="6731" spans="1:4">
      <c r="A6731">
        <v>0.67020000000000002</v>
      </c>
      <c r="B6731">
        <v>1.2927741935483901</v>
      </c>
      <c r="C6731" s="21">
        <f t="shared" si="211"/>
        <v>9.9999999999988987E-5</v>
      </c>
      <c r="D6731" s="21">
        <f t="shared" si="212"/>
        <v>1.2927741935482478E-4</v>
      </c>
    </row>
    <row r="6732" spans="1:4">
      <c r="A6732">
        <v>0.67030000000000001</v>
      </c>
      <c r="B6732">
        <v>1.29254838709677</v>
      </c>
      <c r="C6732" s="21">
        <f t="shared" si="211"/>
        <v>9.9999999999988987E-5</v>
      </c>
      <c r="D6732" s="21">
        <f t="shared" si="212"/>
        <v>1.2925483870966276E-4</v>
      </c>
    </row>
    <row r="6733" spans="1:4">
      <c r="A6733">
        <v>0.6704</v>
      </c>
      <c r="B6733">
        <v>1.2923225806451599</v>
      </c>
      <c r="C6733" s="21">
        <f t="shared" si="211"/>
        <v>9.9999999999988987E-5</v>
      </c>
      <c r="D6733" s="21">
        <f t="shared" si="212"/>
        <v>1.2923225806450175E-4</v>
      </c>
    </row>
    <row r="6734" spans="1:4">
      <c r="A6734">
        <v>0.67049999999999998</v>
      </c>
      <c r="B6734">
        <v>1.2920967741935501</v>
      </c>
      <c r="C6734" s="21">
        <f t="shared" si="211"/>
        <v>9.9999999999988987E-5</v>
      </c>
      <c r="D6734" s="21">
        <f t="shared" si="212"/>
        <v>1.2920967741934079E-4</v>
      </c>
    </row>
    <row r="6735" spans="1:4">
      <c r="A6735">
        <v>0.67059999999999997</v>
      </c>
      <c r="B6735">
        <v>1.29187096774194</v>
      </c>
      <c r="C6735" s="21">
        <f t="shared" si="211"/>
        <v>9.9999999999988987E-5</v>
      </c>
      <c r="D6735" s="21">
        <f t="shared" si="212"/>
        <v>1.2918709677417977E-4</v>
      </c>
    </row>
    <row r="6736" spans="1:4">
      <c r="A6736">
        <v>0.67069999999999996</v>
      </c>
      <c r="B6736">
        <v>1.2916451612903199</v>
      </c>
      <c r="C6736" s="21">
        <f t="shared" si="211"/>
        <v>9.9999999999988987E-5</v>
      </c>
      <c r="D6736" s="21">
        <f t="shared" si="212"/>
        <v>1.2916451612901778E-4</v>
      </c>
    </row>
    <row r="6737" spans="1:4">
      <c r="A6737">
        <v>0.67079999999999995</v>
      </c>
      <c r="B6737">
        <v>1.2914193548387101</v>
      </c>
      <c r="C6737" s="21">
        <f t="shared" si="211"/>
        <v>9.9999999999988987E-5</v>
      </c>
      <c r="D6737" s="21">
        <f t="shared" si="212"/>
        <v>1.2914193548385679E-4</v>
      </c>
    </row>
    <row r="6738" spans="1:4">
      <c r="A6738">
        <v>0.67090000000000005</v>
      </c>
      <c r="B6738">
        <v>1.2911935483871</v>
      </c>
      <c r="C6738" s="21">
        <f t="shared" si="211"/>
        <v>1.0000000000010001E-4</v>
      </c>
      <c r="D6738" s="21">
        <f t="shared" si="212"/>
        <v>1.2911935483883913E-4</v>
      </c>
    </row>
    <row r="6739" spans="1:4">
      <c r="A6739">
        <v>0.67100000000000004</v>
      </c>
      <c r="B6739">
        <v>1.2909677419354799</v>
      </c>
      <c r="C6739" s="21">
        <f t="shared" si="211"/>
        <v>9.9999999999988987E-5</v>
      </c>
      <c r="D6739" s="21">
        <f t="shared" si="212"/>
        <v>1.2909677419353378E-4</v>
      </c>
    </row>
    <row r="6740" spans="1:4">
      <c r="A6740">
        <v>0.67110000000000003</v>
      </c>
      <c r="B6740">
        <v>1.2907419354838701</v>
      </c>
      <c r="C6740" s="21">
        <f t="shared" si="211"/>
        <v>9.9999999999988987E-5</v>
      </c>
      <c r="D6740" s="21">
        <f t="shared" si="212"/>
        <v>1.290741935483728E-4</v>
      </c>
    </row>
    <row r="6741" spans="1:4">
      <c r="A6741">
        <v>0.67120000000000002</v>
      </c>
      <c r="B6741">
        <v>1.29051612903226</v>
      </c>
      <c r="C6741" s="21">
        <f t="shared" si="211"/>
        <v>9.9999999999988987E-5</v>
      </c>
      <c r="D6741" s="21">
        <f t="shared" si="212"/>
        <v>1.2905161290321178E-4</v>
      </c>
    </row>
    <row r="6742" spans="1:4">
      <c r="A6742">
        <v>0.67130000000000001</v>
      </c>
      <c r="B6742">
        <v>1.2902903225806499</v>
      </c>
      <c r="C6742" s="21">
        <f t="shared" si="211"/>
        <v>9.9999999999988987E-5</v>
      </c>
      <c r="D6742" s="21">
        <f t="shared" si="212"/>
        <v>1.2902903225805079E-4</v>
      </c>
    </row>
    <row r="6743" spans="1:4">
      <c r="A6743">
        <v>0.6714</v>
      </c>
      <c r="B6743">
        <v>1.2900645161290301</v>
      </c>
      <c r="C6743" s="21">
        <f t="shared" si="211"/>
        <v>9.9999999999988987E-5</v>
      </c>
      <c r="D6743" s="21">
        <f t="shared" si="212"/>
        <v>1.290064516128888E-4</v>
      </c>
    </row>
    <row r="6744" spans="1:4">
      <c r="A6744">
        <v>0.67149999999999999</v>
      </c>
      <c r="B6744">
        <v>1.28983870967742</v>
      </c>
      <c r="C6744" s="21">
        <f t="shared" si="211"/>
        <v>9.9999999999988987E-5</v>
      </c>
      <c r="D6744" s="21">
        <f t="shared" si="212"/>
        <v>1.2898387096772778E-4</v>
      </c>
    </row>
    <row r="6745" spans="1:4">
      <c r="A6745">
        <v>0.67159999999999997</v>
      </c>
      <c r="B6745">
        <v>1.2896129032258099</v>
      </c>
      <c r="C6745" s="21">
        <f t="shared" si="211"/>
        <v>9.9999999999988987E-5</v>
      </c>
      <c r="D6745" s="21">
        <f t="shared" si="212"/>
        <v>1.289612903225668E-4</v>
      </c>
    </row>
    <row r="6746" spans="1:4">
      <c r="A6746">
        <v>0.67169999999999996</v>
      </c>
      <c r="B6746">
        <v>1.2893870967741901</v>
      </c>
      <c r="C6746" s="21">
        <f t="shared" si="211"/>
        <v>9.9999999999988987E-5</v>
      </c>
      <c r="D6746" s="21">
        <f t="shared" si="212"/>
        <v>1.2893870967740481E-4</v>
      </c>
    </row>
    <row r="6747" spans="1:4">
      <c r="A6747">
        <v>0.67179999999999995</v>
      </c>
      <c r="B6747">
        <v>1.28916129032258</v>
      </c>
      <c r="C6747" s="21">
        <f t="shared" si="211"/>
        <v>9.9999999999988987E-5</v>
      </c>
      <c r="D6747" s="21">
        <f t="shared" si="212"/>
        <v>1.2891612903224379E-4</v>
      </c>
    </row>
    <row r="6748" spans="1:4">
      <c r="A6748">
        <v>0.67190000000000005</v>
      </c>
      <c r="B6748">
        <v>1.2889354838709699</v>
      </c>
      <c r="C6748" s="21">
        <f t="shared" si="211"/>
        <v>1.0000000000010001E-4</v>
      </c>
      <c r="D6748" s="21">
        <f t="shared" si="212"/>
        <v>1.2889354838722589E-4</v>
      </c>
    </row>
    <row r="6749" spans="1:4">
      <c r="A6749">
        <v>0.67200000000000004</v>
      </c>
      <c r="B6749">
        <v>1.2887096774193501</v>
      </c>
      <c r="C6749" s="21">
        <f t="shared" si="211"/>
        <v>9.9999999999988987E-5</v>
      </c>
      <c r="D6749" s="21">
        <f t="shared" si="212"/>
        <v>1.2887096774192081E-4</v>
      </c>
    </row>
    <row r="6750" spans="1:4">
      <c r="A6750">
        <v>0.67210000000000003</v>
      </c>
      <c r="B6750">
        <v>1.28848387096774</v>
      </c>
      <c r="C6750" s="21">
        <f t="shared" si="211"/>
        <v>9.9999999999988987E-5</v>
      </c>
      <c r="D6750" s="21">
        <f t="shared" si="212"/>
        <v>1.2884838709675979E-4</v>
      </c>
    </row>
    <row r="6751" spans="1:4">
      <c r="A6751">
        <v>0.67220000000000002</v>
      </c>
      <c r="B6751">
        <v>1.2882580645161299</v>
      </c>
      <c r="C6751" s="21">
        <f t="shared" ref="C6751:C6814" si="213">A6751-A6750</f>
        <v>9.9999999999988987E-5</v>
      </c>
      <c r="D6751" s="21">
        <f t="shared" ref="D6751:D6814" si="214">B6751*C6751</f>
        <v>1.2882580645159881E-4</v>
      </c>
    </row>
    <row r="6752" spans="1:4">
      <c r="A6752">
        <v>0.67230000000000001</v>
      </c>
      <c r="B6752">
        <v>1.28803225806452</v>
      </c>
      <c r="C6752" s="21">
        <f t="shared" si="213"/>
        <v>9.9999999999988987E-5</v>
      </c>
      <c r="D6752" s="21">
        <f t="shared" si="214"/>
        <v>1.2880322580643782E-4</v>
      </c>
    </row>
    <row r="6753" spans="1:4">
      <c r="A6753">
        <v>0.6724</v>
      </c>
      <c r="B6753">
        <v>1.2878064516129</v>
      </c>
      <c r="C6753" s="21">
        <f t="shared" si="213"/>
        <v>9.9999999999988987E-5</v>
      </c>
      <c r="D6753" s="21">
        <f t="shared" si="214"/>
        <v>1.2878064516127583E-4</v>
      </c>
    </row>
    <row r="6754" spans="1:4">
      <c r="A6754">
        <v>0.67249999999999999</v>
      </c>
      <c r="B6754">
        <v>1.2875806451612899</v>
      </c>
      <c r="C6754" s="21">
        <f t="shared" si="213"/>
        <v>9.9999999999988987E-5</v>
      </c>
      <c r="D6754" s="21">
        <f t="shared" si="214"/>
        <v>1.2875806451611481E-4</v>
      </c>
    </row>
    <row r="6755" spans="1:4">
      <c r="A6755">
        <v>0.67259999999999998</v>
      </c>
      <c r="B6755">
        <v>1.28735483870968</v>
      </c>
      <c r="C6755" s="21">
        <f t="shared" si="213"/>
        <v>9.9999999999988987E-5</v>
      </c>
      <c r="D6755" s="21">
        <f t="shared" si="214"/>
        <v>1.2873548387095382E-4</v>
      </c>
    </row>
    <row r="6756" spans="1:4">
      <c r="A6756">
        <v>0.67269999999999996</v>
      </c>
      <c r="B6756">
        <v>1.28712903225806</v>
      </c>
      <c r="C6756" s="21">
        <f t="shared" si="213"/>
        <v>9.9999999999988987E-5</v>
      </c>
      <c r="D6756" s="21">
        <f t="shared" si="214"/>
        <v>1.2871290322579183E-4</v>
      </c>
    </row>
    <row r="6757" spans="1:4">
      <c r="A6757">
        <v>0.67279999999999995</v>
      </c>
      <c r="B6757">
        <v>1.2869032258064499</v>
      </c>
      <c r="C6757" s="21">
        <f t="shared" si="213"/>
        <v>9.9999999999988987E-5</v>
      </c>
      <c r="D6757" s="21">
        <f t="shared" si="214"/>
        <v>1.2869032258063082E-4</v>
      </c>
    </row>
    <row r="6758" spans="1:4">
      <c r="A6758">
        <v>0.67290000000000005</v>
      </c>
      <c r="B6758">
        <v>1.28667741935484</v>
      </c>
      <c r="C6758" s="21">
        <f t="shared" si="213"/>
        <v>1.0000000000010001E-4</v>
      </c>
      <c r="D6758" s="21">
        <f t="shared" si="214"/>
        <v>1.2866774193561267E-4</v>
      </c>
    </row>
    <row r="6759" spans="1:4">
      <c r="A6759">
        <v>0.67300000000000004</v>
      </c>
      <c r="B6759">
        <v>1.28645161290323</v>
      </c>
      <c r="C6759" s="21">
        <f t="shared" si="213"/>
        <v>9.9999999999988987E-5</v>
      </c>
      <c r="D6759" s="21">
        <f t="shared" si="214"/>
        <v>1.2864516129030884E-4</v>
      </c>
    </row>
    <row r="6760" spans="1:4">
      <c r="A6760">
        <v>0.67310000000000003</v>
      </c>
      <c r="B6760">
        <v>1.2862258064516101</v>
      </c>
      <c r="C6760" s="21">
        <f t="shared" si="213"/>
        <v>9.9999999999988987E-5</v>
      </c>
      <c r="D6760" s="21">
        <f t="shared" si="214"/>
        <v>1.2862258064514685E-4</v>
      </c>
    </row>
    <row r="6761" spans="1:4">
      <c r="A6761">
        <v>0.67320000000000002</v>
      </c>
      <c r="B6761">
        <v>1.286</v>
      </c>
      <c r="C6761" s="21">
        <f t="shared" si="213"/>
        <v>9.9999999999988987E-5</v>
      </c>
      <c r="D6761" s="21">
        <f t="shared" si="214"/>
        <v>1.2859999999998583E-4</v>
      </c>
    </row>
    <row r="6762" spans="1:4">
      <c r="A6762">
        <v>0.67330000000000001</v>
      </c>
      <c r="B6762">
        <v>1.28577419354839</v>
      </c>
      <c r="C6762" s="21">
        <f t="shared" si="213"/>
        <v>9.9999999999988987E-5</v>
      </c>
      <c r="D6762" s="21">
        <f t="shared" si="214"/>
        <v>1.2857741935482484E-4</v>
      </c>
    </row>
    <row r="6763" spans="1:4">
      <c r="A6763">
        <v>0.6734</v>
      </c>
      <c r="B6763">
        <v>1.2855483870967701</v>
      </c>
      <c r="C6763" s="21">
        <f t="shared" si="213"/>
        <v>9.9999999999988987E-5</v>
      </c>
      <c r="D6763" s="21">
        <f t="shared" si="214"/>
        <v>1.2855483870966285E-4</v>
      </c>
    </row>
    <row r="6764" spans="1:4">
      <c r="A6764">
        <v>0.67349999999999999</v>
      </c>
      <c r="B6764">
        <v>1.28532258064516</v>
      </c>
      <c r="C6764" s="21">
        <f t="shared" si="213"/>
        <v>9.9999999999988987E-5</v>
      </c>
      <c r="D6764" s="21">
        <f t="shared" si="214"/>
        <v>1.2853225806450184E-4</v>
      </c>
    </row>
    <row r="6765" spans="1:4">
      <c r="A6765">
        <v>0.67359999999999998</v>
      </c>
      <c r="B6765">
        <v>1.28509677419355</v>
      </c>
      <c r="C6765" s="21">
        <f t="shared" si="213"/>
        <v>9.9999999999988987E-5</v>
      </c>
      <c r="D6765" s="21">
        <f t="shared" si="214"/>
        <v>1.2850967741934085E-4</v>
      </c>
    </row>
    <row r="6766" spans="1:4">
      <c r="A6766">
        <v>0.67369999999999997</v>
      </c>
      <c r="B6766">
        <v>1.2848709677419401</v>
      </c>
      <c r="C6766" s="21">
        <f t="shared" si="213"/>
        <v>9.9999999999988987E-5</v>
      </c>
      <c r="D6766" s="21">
        <f t="shared" si="214"/>
        <v>1.2848709677417986E-4</v>
      </c>
    </row>
    <row r="6767" spans="1:4">
      <c r="A6767">
        <v>0.67379999999999995</v>
      </c>
      <c r="B6767">
        <v>1.28464516129032</v>
      </c>
      <c r="C6767" s="21">
        <f t="shared" si="213"/>
        <v>9.9999999999988987E-5</v>
      </c>
      <c r="D6767" s="21">
        <f t="shared" si="214"/>
        <v>1.2846451612901784E-4</v>
      </c>
    </row>
    <row r="6768" spans="1:4">
      <c r="A6768">
        <v>0.67390000000000005</v>
      </c>
      <c r="B6768">
        <v>1.2844193548387099</v>
      </c>
      <c r="C6768" s="21">
        <f t="shared" si="213"/>
        <v>1.0000000000010001E-4</v>
      </c>
      <c r="D6768" s="21">
        <f t="shared" si="214"/>
        <v>1.2844193548399945E-4</v>
      </c>
    </row>
    <row r="6769" spans="1:4">
      <c r="A6769">
        <v>0.67400000000000004</v>
      </c>
      <c r="B6769">
        <v>1.2841935483871001</v>
      </c>
      <c r="C6769" s="21">
        <f t="shared" si="213"/>
        <v>9.9999999999988987E-5</v>
      </c>
      <c r="D6769" s="21">
        <f t="shared" si="214"/>
        <v>1.2841935483869587E-4</v>
      </c>
    </row>
    <row r="6770" spans="1:4">
      <c r="A6770">
        <v>0.67410000000000003</v>
      </c>
      <c r="B6770">
        <v>1.28396774193548</v>
      </c>
      <c r="C6770" s="21">
        <f t="shared" si="213"/>
        <v>9.9999999999988987E-5</v>
      </c>
      <c r="D6770" s="21">
        <f t="shared" si="214"/>
        <v>1.2839677419353387E-4</v>
      </c>
    </row>
    <row r="6771" spans="1:4">
      <c r="A6771">
        <v>0.67420000000000002</v>
      </c>
      <c r="B6771">
        <v>1.2837419354838699</v>
      </c>
      <c r="C6771" s="21">
        <f t="shared" si="213"/>
        <v>9.9999999999988987E-5</v>
      </c>
      <c r="D6771" s="21">
        <f t="shared" si="214"/>
        <v>1.2837419354837286E-4</v>
      </c>
    </row>
    <row r="6772" spans="1:4">
      <c r="A6772">
        <v>0.67430000000000001</v>
      </c>
      <c r="B6772">
        <v>1.2835161290322601</v>
      </c>
      <c r="C6772" s="21">
        <f t="shared" si="213"/>
        <v>9.9999999999988987E-5</v>
      </c>
      <c r="D6772" s="21">
        <f t="shared" si="214"/>
        <v>1.2835161290321187E-4</v>
      </c>
    </row>
    <row r="6773" spans="1:4">
      <c r="A6773">
        <v>0.6744</v>
      </c>
      <c r="B6773">
        <v>1.28329032258065</v>
      </c>
      <c r="C6773" s="21">
        <f t="shared" si="213"/>
        <v>9.9999999999988987E-5</v>
      </c>
      <c r="D6773" s="21">
        <f t="shared" si="214"/>
        <v>1.2832903225805086E-4</v>
      </c>
    </row>
    <row r="6774" spans="1:4">
      <c r="A6774">
        <v>0.67449999999999999</v>
      </c>
      <c r="B6774">
        <v>1.2830645161290299</v>
      </c>
      <c r="C6774" s="21">
        <f t="shared" si="213"/>
        <v>9.9999999999988987E-5</v>
      </c>
      <c r="D6774" s="21">
        <f t="shared" si="214"/>
        <v>1.2830645161288886E-4</v>
      </c>
    </row>
    <row r="6775" spans="1:4">
      <c r="A6775">
        <v>0.67459999999999998</v>
      </c>
      <c r="B6775">
        <v>1.2828387096774201</v>
      </c>
      <c r="C6775" s="21">
        <f t="shared" si="213"/>
        <v>9.9999999999988987E-5</v>
      </c>
      <c r="D6775" s="21">
        <f t="shared" si="214"/>
        <v>1.2828387096772788E-4</v>
      </c>
    </row>
    <row r="6776" spans="1:4">
      <c r="A6776">
        <v>0.67469999999999997</v>
      </c>
      <c r="B6776">
        <v>1.28261290322581</v>
      </c>
      <c r="C6776" s="21">
        <f t="shared" si="213"/>
        <v>9.9999999999988987E-5</v>
      </c>
      <c r="D6776" s="21">
        <f t="shared" si="214"/>
        <v>1.2826129032256689E-4</v>
      </c>
    </row>
    <row r="6777" spans="1:4">
      <c r="A6777">
        <v>0.67479999999999996</v>
      </c>
      <c r="B6777">
        <v>1.2823870967741899</v>
      </c>
      <c r="C6777" s="21">
        <f t="shared" si="213"/>
        <v>9.9999999999988987E-5</v>
      </c>
      <c r="D6777" s="21">
        <f t="shared" si="214"/>
        <v>1.2823870967740487E-4</v>
      </c>
    </row>
    <row r="6778" spans="1:4">
      <c r="A6778">
        <v>0.67490000000000006</v>
      </c>
      <c r="B6778">
        <v>1.2821612903225801</v>
      </c>
      <c r="C6778" s="21">
        <f t="shared" si="213"/>
        <v>1.0000000000010001E-4</v>
      </c>
      <c r="D6778" s="21">
        <f t="shared" si="214"/>
        <v>1.2821612903238624E-4</v>
      </c>
    </row>
    <row r="6779" spans="1:4">
      <c r="A6779">
        <v>0.67500000000000004</v>
      </c>
      <c r="B6779">
        <v>1.28193548387097</v>
      </c>
      <c r="C6779" s="21">
        <f t="shared" si="213"/>
        <v>9.9999999999988987E-5</v>
      </c>
      <c r="D6779" s="21">
        <f t="shared" si="214"/>
        <v>1.2819354838708289E-4</v>
      </c>
    </row>
    <row r="6780" spans="1:4">
      <c r="A6780">
        <v>0.67510000000000003</v>
      </c>
      <c r="B6780">
        <v>1.2817096774193499</v>
      </c>
      <c r="C6780" s="21">
        <f t="shared" si="213"/>
        <v>9.9999999999988987E-5</v>
      </c>
      <c r="D6780" s="21">
        <f t="shared" si="214"/>
        <v>1.2817096774192087E-4</v>
      </c>
    </row>
    <row r="6781" spans="1:4">
      <c r="A6781">
        <v>0.67520000000000002</v>
      </c>
      <c r="B6781">
        <v>1.2814838709677401</v>
      </c>
      <c r="C6781" s="21">
        <f t="shared" si="213"/>
        <v>9.9999999999988987E-5</v>
      </c>
      <c r="D6781" s="21">
        <f t="shared" si="214"/>
        <v>1.2814838709675989E-4</v>
      </c>
    </row>
    <row r="6782" spans="1:4">
      <c r="A6782">
        <v>0.67530000000000001</v>
      </c>
      <c r="B6782">
        <v>1.28125806451613</v>
      </c>
      <c r="C6782" s="21">
        <f t="shared" si="213"/>
        <v>9.9999999999988987E-5</v>
      </c>
      <c r="D6782" s="21">
        <f t="shared" si="214"/>
        <v>1.281258064515989E-4</v>
      </c>
    </row>
    <row r="6783" spans="1:4">
      <c r="A6783">
        <v>0.6754</v>
      </c>
      <c r="B6783">
        <v>1.2810322580645199</v>
      </c>
      <c r="C6783" s="21">
        <f t="shared" si="213"/>
        <v>9.9999999999988987E-5</v>
      </c>
      <c r="D6783" s="21">
        <f t="shared" si="214"/>
        <v>1.2810322580643788E-4</v>
      </c>
    </row>
    <row r="6784" spans="1:4">
      <c r="A6784">
        <v>0.67549999999999999</v>
      </c>
      <c r="B6784">
        <v>1.2808064516129001</v>
      </c>
      <c r="C6784" s="21">
        <f t="shared" si="213"/>
        <v>9.9999999999988987E-5</v>
      </c>
      <c r="D6784" s="21">
        <f t="shared" si="214"/>
        <v>1.2808064516127589E-4</v>
      </c>
    </row>
    <row r="6785" spans="1:4">
      <c r="A6785">
        <v>0.67559999999999998</v>
      </c>
      <c r="B6785">
        <v>1.28058064516129</v>
      </c>
      <c r="C6785" s="21">
        <f t="shared" si="213"/>
        <v>9.9999999999988987E-5</v>
      </c>
      <c r="D6785" s="21">
        <f t="shared" si="214"/>
        <v>1.280580645161149E-4</v>
      </c>
    </row>
    <row r="6786" spans="1:4">
      <c r="A6786">
        <v>0.67569999999999997</v>
      </c>
      <c r="B6786">
        <v>1.2803548387096799</v>
      </c>
      <c r="C6786" s="21">
        <f t="shared" si="213"/>
        <v>9.9999999999988987E-5</v>
      </c>
      <c r="D6786" s="21">
        <f t="shared" si="214"/>
        <v>1.2803548387095389E-4</v>
      </c>
    </row>
    <row r="6787" spans="1:4">
      <c r="A6787">
        <v>0.67579999999999996</v>
      </c>
      <c r="B6787">
        <v>1.2801290322580601</v>
      </c>
      <c r="C6787" s="21">
        <f t="shared" si="213"/>
        <v>9.9999999999988987E-5</v>
      </c>
      <c r="D6787" s="21">
        <f t="shared" si="214"/>
        <v>1.280129032257919E-4</v>
      </c>
    </row>
    <row r="6788" spans="1:4">
      <c r="A6788">
        <v>0.67589999999999995</v>
      </c>
      <c r="B6788">
        <v>1.27990322580645</v>
      </c>
      <c r="C6788" s="21">
        <f t="shared" si="213"/>
        <v>9.9999999999988987E-5</v>
      </c>
      <c r="D6788" s="21">
        <f t="shared" si="214"/>
        <v>1.2799032258063091E-4</v>
      </c>
    </row>
    <row r="6789" spans="1:4">
      <c r="A6789">
        <v>0.67600000000000005</v>
      </c>
      <c r="B6789">
        <v>1.2796774193548399</v>
      </c>
      <c r="C6789" s="21">
        <f t="shared" si="213"/>
        <v>1.0000000000010001E-4</v>
      </c>
      <c r="D6789" s="21">
        <f t="shared" si="214"/>
        <v>1.2796774193561198E-4</v>
      </c>
    </row>
    <row r="6790" spans="1:4">
      <c r="A6790">
        <v>0.67610000000000003</v>
      </c>
      <c r="B6790">
        <v>1.2794516129032301</v>
      </c>
      <c r="C6790" s="21">
        <f t="shared" si="213"/>
        <v>9.9999999999988987E-5</v>
      </c>
      <c r="D6790" s="21">
        <f t="shared" si="214"/>
        <v>1.279451612903089E-4</v>
      </c>
    </row>
    <row r="6791" spans="1:4">
      <c r="A6791">
        <v>0.67620000000000002</v>
      </c>
      <c r="B6791">
        <v>1.27922580645161</v>
      </c>
      <c r="C6791" s="21">
        <f t="shared" si="213"/>
        <v>9.9999999999988987E-5</v>
      </c>
      <c r="D6791" s="21">
        <f t="shared" si="214"/>
        <v>1.2792258064514691E-4</v>
      </c>
    </row>
    <row r="6792" spans="1:4">
      <c r="A6792">
        <v>0.67630000000000001</v>
      </c>
      <c r="B6792">
        <v>1.2789999999999999</v>
      </c>
      <c r="C6792" s="21">
        <f t="shared" si="213"/>
        <v>9.9999999999988987E-5</v>
      </c>
      <c r="D6792" s="21">
        <f t="shared" si="214"/>
        <v>1.278999999999859E-4</v>
      </c>
    </row>
    <row r="6793" spans="1:4">
      <c r="A6793">
        <v>0.6764</v>
      </c>
      <c r="B6793">
        <v>1.2787741935483901</v>
      </c>
      <c r="C6793" s="21">
        <f t="shared" si="213"/>
        <v>9.9999999999988987E-5</v>
      </c>
      <c r="D6793" s="21">
        <f t="shared" si="214"/>
        <v>1.2787741935482491E-4</v>
      </c>
    </row>
    <row r="6794" spans="1:4">
      <c r="A6794">
        <v>0.67649999999999999</v>
      </c>
      <c r="B6794">
        <v>1.27854838709677</v>
      </c>
      <c r="C6794" s="21">
        <f t="shared" si="213"/>
        <v>9.9999999999988987E-5</v>
      </c>
      <c r="D6794" s="21">
        <f t="shared" si="214"/>
        <v>1.2785483870966292E-4</v>
      </c>
    </row>
    <row r="6795" spans="1:4">
      <c r="A6795">
        <v>0.67659999999999998</v>
      </c>
      <c r="B6795">
        <v>1.2783225806451599</v>
      </c>
      <c r="C6795" s="21">
        <f t="shared" si="213"/>
        <v>9.9999999999988987E-5</v>
      </c>
      <c r="D6795" s="21">
        <f t="shared" si="214"/>
        <v>1.278322580645019E-4</v>
      </c>
    </row>
    <row r="6796" spans="1:4">
      <c r="A6796">
        <v>0.67669999999999997</v>
      </c>
      <c r="B6796">
        <v>1.2780967741935501</v>
      </c>
      <c r="C6796" s="21">
        <f t="shared" si="213"/>
        <v>9.9999999999988987E-5</v>
      </c>
      <c r="D6796" s="21">
        <f t="shared" si="214"/>
        <v>1.2780967741934094E-4</v>
      </c>
    </row>
    <row r="6797" spans="1:4">
      <c r="A6797">
        <v>0.67679999999999996</v>
      </c>
      <c r="B6797">
        <v>1.27787096774194</v>
      </c>
      <c r="C6797" s="21">
        <f t="shared" si="213"/>
        <v>9.9999999999988987E-5</v>
      </c>
      <c r="D6797" s="21">
        <f t="shared" si="214"/>
        <v>1.2778709677417993E-4</v>
      </c>
    </row>
    <row r="6798" spans="1:4">
      <c r="A6798">
        <v>0.67689999999999995</v>
      </c>
      <c r="B6798">
        <v>1.2776451612903199</v>
      </c>
      <c r="C6798" s="21">
        <f t="shared" si="213"/>
        <v>9.9999999999988987E-5</v>
      </c>
      <c r="D6798" s="21">
        <f t="shared" si="214"/>
        <v>1.2776451612901791E-4</v>
      </c>
    </row>
    <row r="6799" spans="1:4">
      <c r="A6799">
        <v>0.67700000000000005</v>
      </c>
      <c r="B6799">
        <v>1.2774193548387101</v>
      </c>
      <c r="C6799" s="21">
        <f t="shared" si="213"/>
        <v>1.0000000000010001E-4</v>
      </c>
      <c r="D6799" s="21">
        <f t="shared" si="214"/>
        <v>1.2774193548399876E-4</v>
      </c>
    </row>
    <row r="6800" spans="1:4">
      <c r="A6800">
        <v>0.67710000000000004</v>
      </c>
      <c r="B6800">
        <v>1.2771935483871</v>
      </c>
      <c r="C6800" s="21">
        <f t="shared" si="213"/>
        <v>9.9999999999988987E-5</v>
      </c>
      <c r="D6800" s="21">
        <f t="shared" si="214"/>
        <v>1.2771935483869593E-4</v>
      </c>
    </row>
    <row r="6801" spans="1:4">
      <c r="A6801">
        <v>0.67720000000000002</v>
      </c>
      <c r="B6801">
        <v>1.2769677419354799</v>
      </c>
      <c r="C6801" s="21">
        <f t="shared" si="213"/>
        <v>9.9999999999988987E-5</v>
      </c>
      <c r="D6801" s="21">
        <f t="shared" si="214"/>
        <v>1.2769677419353394E-4</v>
      </c>
    </row>
    <row r="6802" spans="1:4">
      <c r="A6802">
        <v>0.67730000000000001</v>
      </c>
      <c r="B6802">
        <v>1.27674193548387</v>
      </c>
      <c r="C6802" s="21">
        <f t="shared" si="213"/>
        <v>9.9999999999988987E-5</v>
      </c>
      <c r="D6802" s="21">
        <f t="shared" si="214"/>
        <v>1.2767419354837295E-4</v>
      </c>
    </row>
    <row r="6803" spans="1:4">
      <c r="A6803">
        <v>0.6774</v>
      </c>
      <c r="B6803">
        <v>1.27651612903226</v>
      </c>
      <c r="C6803" s="21">
        <f t="shared" si="213"/>
        <v>9.9999999999988987E-5</v>
      </c>
      <c r="D6803" s="21">
        <f t="shared" si="214"/>
        <v>1.2765161290321194E-4</v>
      </c>
    </row>
    <row r="6804" spans="1:4">
      <c r="A6804">
        <v>0.67749999999999999</v>
      </c>
      <c r="B6804">
        <v>1.2762903225806499</v>
      </c>
      <c r="C6804" s="21">
        <f t="shared" si="213"/>
        <v>9.9999999999988987E-5</v>
      </c>
      <c r="D6804" s="21">
        <f t="shared" si="214"/>
        <v>1.2762903225805092E-4</v>
      </c>
    </row>
    <row r="6805" spans="1:4">
      <c r="A6805">
        <v>0.67759999999999998</v>
      </c>
      <c r="B6805">
        <v>1.27606451612903</v>
      </c>
      <c r="C6805" s="21">
        <f t="shared" si="213"/>
        <v>9.9999999999988987E-5</v>
      </c>
      <c r="D6805" s="21">
        <f t="shared" si="214"/>
        <v>1.2760645161288896E-4</v>
      </c>
    </row>
    <row r="6806" spans="1:4">
      <c r="A6806">
        <v>0.67769999999999997</v>
      </c>
      <c r="B6806">
        <v>1.27583870967742</v>
      </c>
      <c r="C6806" s="21">
        <f t="shared" si="213"/>
        <v>9.9999999999988987E-5</v>
      </c>
      <c r="D6806" s="21">
        <f t="shared" si="214"/>
        <v>1.2758387096772794E-4</v>
      </c>
    </row>
    <row r="6807" spans="1:4">
      <c r="A6807">
        <v>0.67779999999999996</v>
      </c>
      <c r="B6807">
        <v>1.2756129032258099</v>
      </c>
      <c r="C6807" s="21">
        <f t="shared" si="213"/>
        <v>9.9999999999988987E-5</v>
      </c>
      <c r="D6807" s="21">
        <f t="shared" si="214"/>
        <v>1.2756129032256695E-4</v>
      </c>
    </row>
    <row r="6808" spans="1:4">
      <c r="A6808">
        <v>0.67789999999999995</v>
      </c>
      <c r="B6808">
        <v>1.27538709677419</v>
      </c>
      <c r="C6808" s="21">
        <f t="shared" si="213"/>
        <v>9.9999999999988987E-5</v>
      </c>
      <c r="D6808" s="21">
        <f t="shared" si="214"/>
        <v>1.2753870967740496E-4</v>
      </c>
    </row>
    <row r="6809" spans="1:4">
      <c r="A6809">
        <v>0.67800000000000005</v>
      </c>
      <c r="B6809">
        <v>1.27516129032258</v>
      </c>
      <c r="C6809" s="21">
        <f t="shared" si="213"/>
        <v>1.0000000000010001E-4</v>
      </c>
      <c r="D6809" s="21">
        <f t="shared" si="214"/>
        <v>1.2751612903238552E-4</v>
      </c>
    </row>
    <row r="6810" spans="1:4">
      <c r="A6810">
        <v>0.67810000000000004</v>
      </c>
      <c r="B6810">
        <v>1.2749354838709701</v>
      </c>
      <c r="C6810" s="21">
        <f t="shared" si="213"/>
        <v>9.9999999999988987E-5</v>
      </c>
      <c r="D6810" s="21">
        <f t="shared" si="214"/>
        <v>1.2749354838708296E-4</v>
      </c>
    </row>
    <row r="6811" spans="1:4">
      <c r="A6811">
        <v>0.67820000000000003</v>
      </c>
      <c r="B6811">
        <v>1.27470967741935</v>
      </c>
      <c r="C6811" s="21">
        <f t="shared" si="213"/>
        <v>9.9999999999988987E-5</v>
      </c>
      <c r="D6811" s="21">
        <f t="shared" si="214"/>
        <v>1.2747096774192097E-4</v>
      </c>
    </row>
    <row r="6812" spans="1:4">
      <c r="A6812">
        <v>0.67830000000000001</v>
      </c>
      <c r="B6812">
        <v>1.27448387096774</v>
      </c>
      <c r="C6812" s="21">
        <f t="shared" si="213"/>
        <v>9.9999999999988987E-5</v>
      </c>
      <c r="D6812" s="21">
        <f t="shared" si="214"/>
        <v>1.2744838709675995E-4</v>
      </c>
    </row>
    <row r="6813" spans="1:4">
      <c r="A6813">
        <v>0.6784</v>
      </c>
      <c r="B6813">
        <v>1.2742580645161301</v>
      </c>
      <c r="C6813" s="21">
        <f t="shared" si="213"/>
        <v>9.9999999999988987E-5</v>
      </c>
      <c r="D6813" s="21">
        <f t="shared" si="214"/>
        <v>1.2742580645159899E-4</v>
      </c>
    </row>
    <row r="6814" spans="1:4">
      <c r="A6814">
        <v>0.67849999999999999</v>
      </c>
      <c r="B6814">
        <v>1.27403225806452</v>
      </c>
      <c r="C6814" s="21">
        <f t="shared" si="213"/>
        <v>9.9999999999988987E-5</v>
      </c>
      <c r="D6814" s="21">
        <f t="shared" si="214"/>
        <v>1.2740322580643797E-4</v>
      </c>
    </row>
    <row r="6815" spans="1:4">
      <c r="A6815">
        <v>0.67859999999999998</v>
      </c>
      <c r="B6815">
        <v>1.2738064516129</v>
      </c>
      <c r="C6815" s="21">
        <f t="shared" ref="C6815:C6878" si="215">A6815-A6814</f>
        <v>9.9999999999988987E-5</v>
      </c>
      <c r="D6815" s="21">
        <f t="shared" ref="D6815:D6878" si="216">B6815*C6815</f>
        <v>1.2738064516127596E-4</v>
      </c>
    </row>
    <row r="6816" spans="1:4">
      <c r="A6816">
        <v>0.67869999999999997</v>
      </c>
      <c r="B6816">
        <v>1.2735806451612901</v>
      </c>
      <c r="C6816" s="21">
        <f t="shared" si="215"/>
        <v>9.9999999999988987E-5</v>
      </c>
      <c r="D6816" s="21">
        <f t="shared" si="216"/>
        <v>1.2735806451611499E-4</v>
      </c>
    </row>
    <row r="6817" spans="1:4">
      <c r="A6817">
        <v>0.67879999999999996</v>
      </c>
      <c r="B6817">
        <v>1.27335483870968</v>
      </c>
      <c r="C6817" s="21">
        <f t="shared" si="215"/>
        <v>9.9999999999988987E-5</v>
      </c>
      <c r="D6817" s="21">
        <f t="shared" si="216"/>
        <v>1.2733548387095398E-4</v>
      </c>
    </row>
    <row r="6818" spans="1:4">
      <c r="A6818">
        <v>0.67889999999999995</v>
      </c>
      <c r="B6818">
        <v>1.27312903225806</v>
      </c>
      <c r="C6818" s="21">
        <f t="shared" si="215"/>
        <v>9.9999999999988987E-5</v>
      </c>
      <c r="D6818" s="21">
        <f t="shared" si="216"/>
        <v>1.2731290322579199E-4</v>
      </c>
    </row>
    <row r="6819" spans="1:4">
      <c r="A6819">
        <v>0.67900000000000005</v>
      </c>
      <c r="B6819">
        <v>1.2729032258064501</v>
      </c>
      <c r="C6819" s="21">
        <f t="shared" si="215"/>
        <v>1.0000000000010001E-4</v>
      </c>
      <c r="D6819" s="21">
        <f t="shared" si="216"/>
        <v>1.2729032258077232E-4</v>
      </c>
    </row>
    <row r="6820" spans="1:4">
      <c r="A6820">
        <v>0.67910000000000004</v>
      </c>
      <c r="B6820">
        <v>1.27267741935484</v>
      </c>
      <c r="C6820" s="21">
        <f t="shared" si="215"/>
        <v>9.9999999999988987E-5</v>
      </c>
      <c r="D6820" s="21">
        <f t="shared" si="216"/>
        <v>1.2726774193546998E-4</v>
      </c>
    </row>
    <row r="6821" spans="1:4">
      <c r="A6821">
        <v>0.67920000000000003</v>
      </c>
      <c r="B6821">
        <v>1.2724516129032299</v>
      </c>
      <c r="C6821" s="21">
        <f t="shared" si="215"/>
        <v>9.9999999999988987E-5</v>
      </c>
      <c r="D6821" s="21">
        <f t="shared" si="216"/>
        <v>1.2724516129030897E-4</v>
      </c>
    </row>
    <row r="6822" spans="1:4">
      <c r="A6822">
        <v>0.67930000000000001</v>
      </c>
      <c r="B6822">
        <v>1.2722258064516101</v>
      </c>
      <c r="C6822" s="21">
        <f t="shared" si="215"/>
        <v>9.9999999999988987E-5</v>
      </c>
      <c r="D6822" s="21">
        <f t="shared" si="216"/>
        <v>1.27222580645147E-4</v>
      </c>
    </row>
    <row r="6823" spans="1:4">
      <c r="A6823">
        <v>0.6794</v>
      </c>
      <c r="B6823">
        <v>1.272</v>
      </c>
      <c r="C6823" s="21">
        <f t="shared" si="215"/>
        <v>9.9999999999988987E-5</v>
      </c>
      <c r="D6823" s="21">
        <f t="shared" si="216"/>
        <v>1.2719999999998599E-4</v>
      </c>
    </row>
    <row r="6824" spans="1:4">
      <c r="A6824">
        <v>0.67949999999999999</v>
      </c>
      <c r="B6824">
        <v>1.2717741935483899</v>
      </c>
      <c r="C6824" s="21">
        <f t="shared" si="215"/>
        <v>9.9999999999988987E-5</v>
      </c>
      <c r="D6824" s="21">
        <f t="shared" si="216"/>
        <v>1.27177419354825E-4</v>
      </c>
    </row>
    <row r="6825" spans="1:4">
      <c r="A6825">
        <v>0.67959999999999998</v>
      </c>
      <c r="B6825">
        <v>1.2715483870967701</v>
      </c>
      <c r="C6825" s="21">
        <f t="shared" si="215"/>
        <v>9.9999999999988987E-5</v>
      </c>
      <c r="D6825" s="21">
        <f t="shared" si="216"/>
        <v>1.2715483870966301E-4</v>
      </c>
    </row>
    <row r="6826" spans="1:4">
      <c r="A6826">
        <v>0.67969999999999997</v>
      </c>
      <c r="B6826">
        <v>1.27132258064516</v>
      </c>
      <c r="C6826" s="21">
        <f t="shared" si="215"/>
        <v>9.9999999999988987E-5</v>
      </c>
      <c r="D6826" s="21">
        <f t="shared" si="216"/>
        <v>1.2713225806450199E-4</v>
      </c>
    </row>
    <row r="6827" spans="1:4">
      <c r="A6827">
        <v>0.67979999999999996</v>
      </c>
      <c r="B6827">
        <v>1.2710967741935499</v>
      </c>
      <c r="C6827" s="21">
        <f t="shared" si="215"/>
        <v>9.9999999999988987E-5</v>
      </c>
      <c r="D6827" s="21">
        <f t="shared" si="216"/>
        <v>1.2710967741934101E-4</v>
      </c>
    </row>
    <row r="6828" spans="1:4">
      <c r="A6828">
        <v>0.67989999999999995</v>
      </c>
      <c r="B6828">
        <v>1.2708709677419401</v>
      </c>
      <c r="C6828" s="21">
        <f t="shared" si="215"/>
        <v>9.9999999999988987E-5</v>
      </c>
      <c r="D6828" s="21">
        <f t="shared" si="216"/>
        <v>1.2708709677418002E-4</v>
      </c>
    </row>
    <row r="6829" spans="1:4">
      <c r="A6829">
        <v>0.68</v>
      </c>
      <c r="B6829">
        <v>1.27064516129032</v>
      </c>
      <c r="C6829" s="21">
        <f t="shared" si="215"/>
        <v>1.0000000000010001E-4</v>
      </c>
      <c r="D6829" s="21">
        <f t="shared" si="216"/>
        <v>1.2706451612915908E-4</v>
      </c>
    </row>
    <row r="6830" spans="1:4">
      <c r="A6830">
        <v>0.68010000000000004</v>
      </c>
      <c r="B6830">
        <v>1.2704193548387099</v>
      </c>
      <c r="C6830" s="21">
        <f t="shared" si="215"/>
        <v>9.9999999999988987E-5</v>
      </c>
      <c r="D6830" s="21">
        <f t="shared" si="216"/>
        <v>1.2704193548385701E-4</v>
      </c>
    </row>
    <row r="6831" spans="1:4">
      <c r="A6831">
        <v>0.68020000000000003</v>
      </c>
      <c r="B6831">
        <v>1.2701935483871001</v>
      </c>
      <c r="C6831" s="21">
        <f t="shared" si="215"/>
        <v>9.9999999999988987E-5</v>
      </c>
      <c r="D6831" s="21">
        <f t="shared" si="216"/>
        <v>1.2701935483869602E-4</v>
      </c>
    </row>
    <row r="6832" spans="1:4">
      <c r="A6832">
        <v>0.68030000000000002</v>
      </c>
      <c r="B6832">
        <v>1.26996774193548</v>
      </c>
      <c r="C6832" s="21">
        <f t="shared" si="215"/>
        <v>9.9999999999988987E-5</v>
      </c>
      <c r="D6832" s="21">
        <f t="shared" si="216"/>
        <v>1.26996774193534E-4</v>
      </c>
    </row>
    <row r="6833" spans="1:4">
      <c r="A6833">
        <v>0.6804</v>
      </c>
      <c r="B6833">
        <v>1.2697419354838699</v>
      </c>
      <c r="C6833" s="21">
        <f t="shared" si="215"/>
        <v>9.9999999999988987E-5</v>
      </c>
      <c r="D6833" s="21">
        <f t="shared" si="216"/>
        <v>1.2697419354837302E-4</v>
      </c>
    </row>
    <row r="6834" spans="1:4">
      <c r="A6834">
        <v>0.68049999999999999</v>
      </c>
      <c r="B6834">
        <v>1.2695161290322601</v>
      </c>
      <c r="C6834" s="21">
        <f t="shared" si="215"/>
        <v>9.9999999999988987E-5</v>
      </c>
      <c r="D6834" s="21">
        <f t="shared" si="216"/>
        <v>1.2695161290321203E-4</v>
      </c>
    </row>
    <row r="6835" spans="1:4">
      <c r="A6835">
        <v>0.68059999999999998</v>
      </c>
      <c r="B6835">
        <v>1.26929032258065</v>
      </c>
      <c r="C6835" s="21">
        <f t="shared" si="215"/>
        <v>9.9999999999988987E-5</v>
      </c>
      <c r="D6835" s="21">
        <f t="shared" si="216"/>
        <v>1.2692903225805101E-4</v>
      </c>
    </row>
    <row r="6836" spans="1:4">
      <c r="A6836">
        <v>0.68069999999999997</v>
      </c>
      <c r="B6836">
        <v>1.2690645161290299</v>
      </c>
      <c r="C6836" s="21">
        <f t="shared" si="215"/>
        <v>9.9999999999988987E-5</v>
      </c>
      <c r="D6836" s="21">
        <f t="shared" si="216"/>
        <v>1.2690645161288902E-4</v>
      </c>
    </row>
    <row r="6837" spans="1:4">
      <c r="A6837">
        <v>0.68079999999999996</v>
      </c>
      <c r="B6837">
        <v>1.2688387096774201</v>
      </c>
      <c r="C6837" s="21">
        <f t="shared" si="215"/>
        <v>9.9999999999988987E-5</v>
      </c>
      <c r="D6837" s="21">
        <f t="shared" si="216"/>
        <v>1.2688387096772803E-4</v>
      </c>
    </row>
    <row r="6838" spans="1:4">
      <c r="A6838">
        <v>0.68089999999999995</v>
      </c>
      <c r="B6838">
        <v>1.26861290322581</v>
      </c>
      <c r="C6838" s="21">
        <f t="shared" si="215"/>
        <v>9.9999999999988987E-5</v>
      </c>
      <c r="D6838" s="21">
        <f t="shared" si="216"/>
        <v>1.2686129032256702E-4</v>
      </c>
    </row>
    <row r="6839" spans="1:4">
      <c r="A6839">
        <v>0.68100000000000005</v>
      </c>
      <c r="B6839">
        <v>1.2683870967741899</v>
      </c>
      <c r="C6839" s="21">
        <f t="shared" si="215"/>
        <v>1.0000000000010001E-4</v>
      </c>
      <c r="D6839" s="21">
        <f t="shared" si="216"/>
        <v>1.2683870967754584E-4</v>
      </c>
    </row>
    <row r="6840" spans="1:4">
      <c r="A6840">
        <v>0.68110000000000004</v>
      </c>
      <c r="B6840">
        <v>1.2681612903225801</v>
      </c>
      <c r="C6840" s="21">
        <f t="shared" si="215"/>
        <v>9.9999999999988987E-5</v>
      </c>
      <c r="D6840" s="21">
        <f t="shared" si="216"/>
        <v>1.2681612903224404E-4</v>
      </c>
    </row>
    <row r="6841" spans="1:4">
      <c r="A6841">
        <v>0.68120000000000003</v>
      </c>
      <c r="B6841">
        <v>1.26793548387097</v>
      </c>
      <c r="C6841" s="21">
        <f t="shared" si="215"/>
        <v>9.9999999999988987E-5</v>
      </c>
      <c r="D6841" s="21">
        <f t="shared" si="216"/>
        <v>1.2679354838708305E-4</v>
      </c>
    </row>
    <row r="6842" spans="1:4">
      <c r="A6842">
        <v>0.68130000000000002</v>
      </c>
      <c r="B6842">
        <v>1.2677096774193599</v>
      </c>
      <c r="C6842" s="21">
        <f t="shared" si="215"/>
        <v>9.9999999999988987E-5</v>
      </c>
      <c r="D6842" s="21">
        <f t="shared" si="216"/>
        <v>1.2677096774192203E-4</v>
      </c>
    </row>
    <row r="6843" spans="1:4">
      <c r="A6843">
        <v>0.68140000000000001</v>
      </c>
      <c r="B6843">
        <v>1.2674838709677401</v>
      </c>
      <c r="C6843" s="21">
        <f t="shared" si="215"/>
        <v>9.9999999999988987E-5</v>
      </c>
      <c r="D6843" s="21">
        <f t="shared" si="216"/>
        <v>1.2674838709676004E-4</v>
      </c>
    </row>
    <row r="6844" spans="1:4">
      <c r="A6844">
        <v>0.68149999999999999</v>
      </c>
      <c r="B6844">
        <v>1.26725806451613</v>
      </c>
      <c r="C6844" s="21">
        <f t="shared" si="215"/>
        <v>9.9999999999988987E-5</v>
      </c>
      <c r="D6844" s="21">
        <f t="shared" si="216"/>
        <v>1.2672580645159905E-4</v>
      </c>
    </row>
    <row r="6845" spans="1:4">
      <c r="A6845">
        <v>0.68159999999999998</v>
      </c>
      <c r="B6845">
        <v>1.2670322580645199</v>
      </c>
      <c r="C6845" s="21">
        <f t="shared" si="215"/>
        <v>9.9999999999988987E-5</v>
      </c>
      <c r="D6845" s="21">
        <f t="shared" si="216"/>
        <v>1.2670322580643804E-4</v>
      </c>
    </row>
    <row r="6846" spans="1:4">
      <c r="A6846">
        <v>0.68169999999999997</v>
      </c>
      <c r="B6846">
        <v>1.2668064516129001</v>
      </c>
      <c r="C6846" s="21">
        <f t="shared" si="215"/>
        <v>9.9999999999988987E-5</v>
      </c>
      <c r="D6846" s="21">
        <f t="shared" si="216"/>
        <v>1.2668064516127605E-4</v>
      </c>
    </row>
    <row r="6847" spans="1:4">
      <c r="A6847">
        <v>0.68179999999999996</v>
      </c>
      <c r="B6847">
        <v>1.26658064516129</v>
      </c>
      <c r="C6847" s="21">
        <f t="shared" si="215"/>
        <v>9.9999999999988987E-5</v>
      </c>
      <c r="D6847" s="21">
        <f t="shared" si="216"/>
        <v>1.2665806451611506E-4</v>
      </c>
    </row>
    <row r="6848" spans="1:4">
      <c r="A6848">
        <v>0.68189999999999995</v>
      </c>
      <c r="B6848">
        <v>1.2663548387096799</v>
      </c>
      <c r="C6848" s="21">
        <f t="shared" si="215"/>
        <v>9.9999999999988987E-5</v>
      </c>
      <c r="D6848" s="21">
        <f t="shared" si="216"/>
        <v>1.2663548387095404E-4</v>
      </c>
    </row>
    <row r="6849" spans="1:4">
      <c r="A6849">
        <v>0.68200000000000005</v>
      </c>
      <c r="B6849">
        <v>1.2661290322580601</v>
      </c>
      <c r="C6849" s="21">
        <f t="shared" si="215"/>
        <v>1.0000000000010001E-4</v>
      </c>
      <c r="D6849" s="21">
        <f t="shared" si="216"/>
        <v>1.2661290322593262E-4</v>
      </c>
    </row>
    <row r="6850" spans="1:4">
      <c r="A6850">
        <v>0.68210000000000004</v>
      </c>
      <c r="B6850">
        <v>1.26590322580645</v>
      </c>
      <c r="C6850" s="21">
        <f t="shared" si="215"/>
        <v>9.9999999999988987E-5</v>
      </c>
      <c r="D6850" s="21">
        <f t="shared" si="216"/>
        <v>1.2659032258063106E-4</v>
      </c>
    </row>
    <row r="6851" spans="1:4">
      <c r="A6851">
        <v>0.68220000000000003</v>
      </c>
      <c r="B6851">
        <v>1.2656774193548399</v>
      </c>
      <c r="C6851" s="21">
        <f t="shared" si="215"/>
        <v>9.9999999999988987E-5</v>
      </c>
      <c r="D6851" s="21">
        <f t="shared" si="216"/>
        <v>1.2656774193547005E-4</v>
      </c>
    </row>
    <row r="6852" spans="1:4">
      <c r="A6852">
        <v>0.68230000000000002</v>
      </c>
      <c r="B6852">
        <v>1.26545161290323</v>
      </c>
      <c r="C6852" s="21">
        <f t="shared" si="215"/>
        <v>9.9999999999988987E-5</v>
      </c>
      <c r="D6852" s="21">
        <f t="shared" si="216"/>
        <v>1.2654516129030906E-4</v>
      </c>
    </row>
    <row r="6853" spans="1:4">
      <c r="A6853">
        <v>0.68240000000000001</v>
      </c>
      <c r="B6853">
        <v>1.26522580645161</v>
      </c>
      <c r="C6853" s="21">
        <f t="shared" si="215"/>
        <v>9.9999999999988987E-5</v>
      </c>
      <c r="D6853" s="21">
        <f t="shared" si="216"/>
        <v>1.2652258064514707E-4</v>
      </c>
    </row>
    <row r="6854" spans="1:4">
      <c r="A6854">
        <v>0.6825</v>
      </c>
      <c r="B6854">
        <v>1.2649999999999999</v>
      </c>
      <c r="C6854" s="21">
        <f t="shared" si="215"/>
        <v>9.9999999999988987E-5</v>
      </c>
      <c r="D6854" s="21">
        <f t="shared" si="216"/>
        <v>1.2649999999998605E-4</v>
      </c>
    </row>
    <row r="6855" spans="1:4">
      <c r="A6855">
        <v>0.68259999999999998</v>
      </c>
      <c r="B6855">
        <v>1.26477419354839</v>
      </c>
      <c r="C6855" s="21">
        <f t="shared" si="215"/>
        <v>9.9999999999988987E-5</v>
      </c>
      <c r="D6855" s="21">
        <f t="shared" si="216"/>
        <v>1.2647741935482506E-4</v>
      </c>
    </row>
    <row r="6856" spans="1:4">
      <c r="A6856">
        <v>0.68269999999999997</v>
      </c>
      <c r="B6856">
        <v>1.26454838709677</v>
      </c>
      <c r="C6856" s="21">
        <f t="shared" si="215"/>
        <v>9.9999999999988987E-5</v>
      </c>
      <c r="D6856" s="21">
        <f t="shared" si="216"/>
        <v>1.2645483870966307E-4</v>
      </c>
    </row>
    <row r="6857" spans="1:4">
      <c r="A6857">
        <v>0.68279999999999996</v>
      </c>
      <c r="B6857">
        <v>1.2643225806451599</v>
      </c>
      <c r="C6857" s="21">
        <f t="shared" si="215"/>
        <v>9.9999999999988987E-5</v>
      </c>
      <c r="D6857" s="21">
        <f t="shared" si="216"/>
        <v>1.2643225806450206E-4</v>
      </c>
    </row>
    <row r="6858" spans="1:4">
      <c r="A6858">
        <v>0.68289999999999995</v>
      </c>
      <c r="B6858">
        <v>1.26409677419355</v>
      </c>
      <c r="C6858" s="21">
        <f t="shared" si="215"/>
        <v>9.9999999999988987E-5</v>
      </c>
      <c r="D6858" s="21">
        <f t="shared" si="216"/>
        <v>1.2640967741934107E-4</v>
      </c>
    </row>
    <row r="6859" spans="1:4">
      <c r="A6859">
        <v>0.68300000000000005</v>
      </c>
      <c r="B6859">
        <v>1.26387096774194</v>
      </c>
      <c r="C6859" s="21">
        <f t="shared" si="215"/>
        <v>1.0000000000010001E-4</v>
      </c>
      <c r="D6859" s="21">
        <f t="shared" si="216"/>
        <v>1.263870967743204E-4</v>
      </c>
    </row>
    <row r="6860" spans="1:4">
      <c r="A6860">
        <v>0.68310000000000004</v>
      </c>
      <c r="B6860">
        <v>1.2636451612903199</v>
      </c>
      <c r="C6860" s="21">
        <f t="shared" si="215"/>
        <v>9.9999999999988987E-5</v>
      </c>
      <c r="D6860" s="21">
        <f t="shared" si="216"/>
        <v>1.2636451612901806E-4</v>
      </c>
    </row>
    <row r="6861" spans="1:4">
      <c r="A6861">
        <v>0.68320000000000003</v>
      </c>
      <c r="B6861">
        <v>1.26341935483871</v>
      </c>
      <c r="C6861" s="21">
        <f t="shared" si="215"/>
        <v>9.9999999999988987E-5</v>
      </c>
      <c r="D6861" s="21">
        <f t="shared" si="216"/>
        <v>1.263419354838571E-4</v>
      </c>
    </row>
    <row r="6862" spans="1:4">
      <c r="A6862">
        <v>0.68330000000000002</v>
      </c>
      <c r="B6862">
        <v>1.2631935483871</v>
      </c>
      <c r="C6862" s="21">
        <f t="shared" si="215"/>
        <v>9.9999999999988987E-5</v>
      </c>
      <c r="D6862" s="21">
        <f t="shared" si="216"/>
        <v>1.2631935483869609E-4</v>
      </c>
    </row>
    <row r="6863" spans="1:4">
      <c r="A6863">
        <v>0.68340000000000001</v>
      </c>
      <c r="B6863">
        <v>1.2629677419354799</v>
      </c>
      <c r="C6863" s="21">
        <f t="shared" si="215"/>
        <v>9.9999999999988987E-5</v>
      </c>
      <c r="D6863" s="21">
        <f t="shared" si="216"/>
        <v>1.2629677419353407E-4</v>
      </c>
    </row>
    <row r="6864" spans="1:4">
      <c r="A6864">
        <v>0.6835</v>
      </c>
      <c r="B6864">
        <v>1.26274193548387</v>
      </c>
      <c r="C6864" s="21">
        <f t="shared" si="215"/>
        <v>9.9999999999988987E-5</v>
      </c>
      <c r="D6864" s="21">
        <f t="shared" si="216"/>
        <v>1.2627419354837311E-4</v>
      </c>
    </row>
    <row r="6865" spans="1:4">
      <c r="A6865">
        <v>0.68359999999999999</v>
      </c>
      <c r="B6865">
        <v>1.26251612903226</v>
      </c>
      <c r="C6865" s="21">
        <f t="shared" si="215"/>
        <v>9.9999999999988987E-5</v>
      </c>
      <c r="D6865" s="21">
        <f t="shared" si="216"/>
        <v>1.2625161290321209E-4</v>
      </c>
    </row>
    <row r="6866" spans="1:4">
      <c r="A6866">
        <v>0.68369999999999997</v>
      </c>
      <c r="B6866">
        <v>1.2622903225806501</v>
      </c>
      <c r="C6866" s="21">
        <f t="shared" si="215"/>
        <v>9.9999999999988987E-5</v>
      </c>
      <c r="D6866" s="21">
        <f t="shared" si="216"/>
        <v>1.262290322580511E-4</v>
      </c>
    </row>
    <row r="6867" spans="1:4">
      <c r="A6867">
        <v>0.68379999999999996</v>
      </c>
      <c r="B6867">
        <v>1.26206451612903</v>
      </c>
      <c r="C6867" s="21">
        <f t="shared" si="215"/>
        <v>9.9999999999988987E-5</v>
      </c>
      <c r="D6867" s="21">
        <f t="shared" si="216"/>
        <v>1.2620645161288911E-4</v>
      </c>
    </row>
    <row r="6868" spans="1:4">
      <c r="A6868">
        <v>0.68389999999999995</v>
      </c>
      <c r="B6868">
        <v>1.26183870967742</v>
      </c>
      <c r="C6868" s="21">
        <f t="shared" si="215"/>
        <v>9.9999999999988987E-5</v>
      </c>
      <c r="D6868" s="21">
        <f t="shared" si="216"/>
        <v>1.261838709677281E-4</v>
      </c>
    </row>
    <row r="6869" spans="1:4">
      <c r="A6869">
        <v>0.68400000000000005</v>
      </c>
      <c r="B6869">
        <v>1.2616129032258101</v>
      </c>
      <c r="C6869" s="21">
        <f t="shared" si="215"/>
        <v>1.0000000000010001E-4</v>
      </c>
      <c r="D6869" s="21">
        <f t="shared" si="216"/>
        <v>1.2616129032270719E-4</v>
      </c>
    </row>
    <row r="6870" spans="1:4">
      <c r="A6870">
        <v>0.68410000000000004</v>
      </c>
      <c r="B6870">
        <v>1.26138709677419</v>
      </c>
      <c r="C6870" s="21">
        <f t="shared" si="215"/>
        <v>9.9999999999988987E-5</v>
      </c>
      <c r="D6870" s="21">
        <f t="shared" si="216"/>
        <v>1.2613870967740512E-4</v>
      </c>
    </row>
    <row r="6871" spans="1:4">
      <c r="A6871">
        <v>0.68420000000000003</v>
      </c>
      <c r="B6871">
        <v>1.26116129032258</v>
      </c>
      <c r="C6871" s="21">
        <f t="shared" si="215"/>
        <v>9.9999999999988987E-5</v>
      </c>
      <c r="D6871" s="21">
        <f t="shared" si="216"/>
        <v>1.261161290322441E-4</v>
      </c>
    </row>
    <row r="6872" spans="1:4">
      <c r="A6872">
        <v>0.68430000000000002</v>
      </c>
      <c r="B6872">
        <v>1.2609354838709701</v>
      </c>
      <c r="C6872" s="21">
        <f t="shared" si="215"/>
        <v>9.9999999999988987E-5</v>
      </c>
      <c r="D6872" s="21">
        <f t="shared" si="216"/>
        <v>1.2609354838708311E-4</v>
      </c>
    </row>
    <row r="6873" spans="1:4">
      <c r="A6873">
        <v>0.68440000000000001</v>
      </c>
      <c r="B6873">
        <v>1.26070967741935</v>
      </c>
      <c r="C6873" s="21">
        <f t="shared" si="215"/>
        <v>9.9999999999988987E-5</v>
      </c>
      <c r="D6873" s="21">
        <f t="shared" si="216"/>
        <v>1.2607096774192112E-4</v>
      </c>
    </row>
    <row r="6874" spans="1:4">
      <c r="A6874">
        <v>0.6845</v>
      </c>
      <c r="B6874">
        <v>1.2604838709677399</v>
      </c>
      <c r="C6874" s="21">
        <f t="shared" si="215"/>
        <v>9.9999999999988987E-5</v>
      </c>
      <c r="D6874" s="21">
        <f t="shared" si="216"/>
        <v>1.2604838709676011E-4</v>
      </c>
    </row>
    <row r="6875" spans="1:4">
      <c r="A6875">
        <v>0.68459999999999999</v>
      </c>
      <c r="B6875">
        <v>1.2602580645161301</v>
      </c>
      <c r="C6875" s="21">
        <f t="shared" si="215"/>
        <v>9.9999999999988987E-5</v>
      </c>
      <c r="D6875" s="21">
        <f t="shared" si="216"/>
        <v>1.2602580645159912E-4</v>
      </c>
    </row>
    <row r="6876" spans="1:4">
      <c r="A6876">
        <v>0.68469999999999998</v>
      </c>
      <c r="B6876">
        <v>1.26003225806452</v>
      </c>
      <c r="C6876" s="21">
        <f t="shared" si="215"/>
        <v>9.9999999999988987E-5</v>
      </c>
      <c r="D6876" s="21">
        <f t="shared" si="216"/>
        <v>1.2600322580643813E-4</v>
      </c>
    </row>
    <row r="6877" spans="1:4">
      <c r="A6877">
        <v>0.68479999999999996</v>
      </c>
      <c r="B6877">
        <v>1.2598064516128999</v>
      </c>
      <c r="C6877" s="21">
        <f t="shared" si="215"/>
        <v>9.9999999999988987E-5</v>
      </c>
      <c r="D6877" s="21">
        <f t="shared" si="216"/>
        <v>1.2598064516127611E-4</v>
      </c>
    </row>
    <row r="6878" spans="1:4">
      <c r="A6878">
        <v>0.68489999999999995</v>
      </c>
      <c r="B6878">
        <v>1.2595806451612901</v>
      </c>
      <c r="C6878" s="21">
        <f t="shared" si="215"/>
        <v>9.9999999999988987E-5</v>
      </c>
      <c r="D6878" s="21">
        <f t="shared" si="216"/>
        <v>1.2595806451611515E-4</v>
      </c>
    </row>
    <row r="6879" spans="1:4">
      <c r="A6879">
        <v>0.68500000000000005</v>
      </c>
      <c r="B6879">
        <v>1.25935483870968</v>
      </c>
      <c r="C6879" s="21">
        <f t="shared" ref="C6879:C6942" si="217">A6879-A6878</f>
        <v>1.0000000000010001E-4</v>
      </c>
      <c r="D6879" s="21">
        <f t="shared" ref="D6879:D6942" si="218">B6879*C6879</f>
        <v>1.2593548387109394E-4</v>
      </c>
    </row>
    <row r="6880" spans="1:4">
      <c r="A6880">
        <v>0.68510000000000004</v>
      </c>
      <c r="B6880">
        <v>1.2591290322580599</v>
      </c>
      <c r="C6880" s="21">
        <f t="shared" si="217"/>
        <v>9.9999999999988987E-5</v>
      </c>
      <c r="D6880" s="21">
        <f t="shared" si="218"/>
        <v>1.2591290322579212E-4</v>
      </c>
    </row>
    <row r="6881" spans="1:4">
      <c r="A6881">
        <v>0.68520000000000003</v>
      </c>
      <c r="B6881">
        <v>1.2589032258064501</v>
      </c>
      <c r="C6881" s="21">
        <f t="shared" si="217"/>
        <v>9.9999999999988987E-5</v>
      </c>
      <c r="D6881" s="21">
        <f t="shared" si="218"/>
        <v>1.2589032258063115E-4</v>
      </c>
    </row>
    <row r="6882" spans="1:4">
      <c r="A6882">
        <v>0.68530000000000002</v>
      </c>
      <c r="B6882">
        <v>1.25867741935484</v>
      </c>
      <c r="C6882" s="21">
        <f t="shared" si="217"/>
        <v>9.9999999999988987E-5</v>
      </c>
      <c r="D6882" s="21">
        <f t="shared" si="218"/>
        <v>1.2586774193547014E-4</v>
      </c>
    </row>
    <row r="6883" spans="1:4">
      <c r="A6883">
        <v>0.68540000000000001</v>
      </c>
      <c r="B6883">
        <v>1.2584516129032299</v>
      </c>
      <c r="C6883" s="21">
        <f t="shared" si="217"/>
        <v>9.9999999999988987E-5</v>
      </c>
      <c r="D6883" s="21">
        <f t="shared" si="218"/>
        <v>1.2584516129030912E-4</v>
      </c>
    </row>
    <row r="6884" spans="1:4">
      <c r="A6884">
        <v>0.6855</v>
      </c>
      <c r="B6884">
        <v>1.2582258064516101</v>
      </c>
      <c r="C6884" s="21">
        <f t="shared" si="217"/>
        <v>9.9999999999988987E-5</v>
      </c>
      <c r="D6884" s="21">
        <f t="shared" si="218"/>
        <v>1.2582258064514716E-4</v>
      </c>
    </row>
    <row r="6885" spans="1:4">
      <c r="A6885">
        <v>0.68559999999999999</v>
      </c>
      <c r="B6885">
        <v>1.258</v>
      </c>
      <c r="C6885" s="21">
        <f t="shared" si="217"/>
        <v>9.9999999999988987E-5</v>
      </c>
      <c r="D6885" s="21">
        <f t="shared" si="218"/>
        <v>1.2579999999998614E-4</v>
      </c>
    </row>
    <row r="6886" spans="1:4">
      <c r="A6886">
        <v>0.68569999999999998</v>
      </c>
      <c r="B6886">
        <v>1.2577741935483899</v>
      </c>
      <c r="C6886" s="21">
        <f t="shared" si="217"/>
        <v>9.9999999999988987E-5</v>
      </c>
      <c r="D6886" s="21">
        <f t="shared" si="218"/>
        <v>1.2577741935482513E-4</v>
      </c>
    </row>
    <row r="6887" spans="1:4">
      <c r="A6887">
        <v>0.68579999999999997</v>
      </c>
      <c r="B6887">
        <v>1.2575483870967701</v>
      </c>
      <c r="C6887" s="21">
        <f t="shared" si="217"/>
        <v>9.9999999999988987E-5</v>
      </c>
      <c r="D6887" s="21">
        <f t="shared" si="218"/>
        <v>1.2575483870966316E-4</v>
      </c>
    </row>
    <row r="6888" spans="1:4">
      <c r="A6888">
        <v>0.68589999999999995</v>
      </c>
      <c r="B6888">
        <v>1.25732258064516</v>
      </c>
      <c r="C6888" s="21">
        <f t="shared" si="217"/>
        <v>9.9999999999988987E-5</v>
      </c>
      <c r="D6888" s="21">
        <f t="shared" si="218"/>
        <v>1.2573225806450215E-4</v>
      </c>
    </row>
    <row r="6889" spans="1:4">
      <c r="A6889">
        <v>0.68600000000000005</v>
      </c>
      <c r="B6889">
        <v>1.2570967741935499</v>
      </c>
      <c r="C6889" s="21">
        <f t="shared" si="217"/>
        <v>1.0000000000010001E-4</v>
      </c>
      <c r="D6889" s="21">
        <f t="shared" si="218"/>
        <v>1.2570967741948072E-4</v>
      </c>
    </row>
    <row r="6890" spans="1:4">
      <c r="A6890">
        <v>0.68610000000000004</v>
      </c>
      <c r="B6890">
        <v>1.2568709677419401</v>
      </c>
      <c r="C6890" s="21">
        <f t="shared" si="217"/>
        <v>9.9999999999988987E-5</v>
      </c>
      <c r="D6890" s="21">
        <f t="shared" si="218"/>
        <v>1.2568709677418017E-4</v>
      </c>
    </row>
    <row r="6891" spans="1:4">
      <c r="A6891">
        <v>0.68620000000000003</v>
      </c>
      <c r="B6891">
        <v>1.25664516129032</v>
      </c>
      <c r="C6891" s="21">
        <f t="shared" si="217"/>
        <v>9.9999999999988987E-5</v>
      </c>
      <c r="D6891" s="21">
        <f t="shared" si="218"/>
        <v>1.2566451612901815E-4</v>
      </c>
    </row>
    <row r="6892" spans="1:4">
      <c r="A6892">
        <v>0.68630000000000002</v>
      </c>
      <c r="B6892">
        <v>1.2564193548387099</v>
      </c>
      <c r="C6892" s="21">
        <f t="shared" si="217"/>
        <v>9.9999999999988987E-5</v>
      </c>
      <c r="D6892" s="21">
        <f t="shared" si="218"/>
        <v>1.2564193548385717E-4</v>
      </c>
    </row>
    <row r="6893" spans="1:4">
      <c r="A6893">
        <v>0.68640000000000001</v>
      </c>
      <c r="B6893">
        <v>1.2561935483871001</v>
      </c>
      <c r="C6893" s="21">
        <f t="shared" si="217"/>
        <v>9.9999999999988987E-5</v>
      </c>
      <c r="D6893" s="21">
        <f t="shared" si="218"/>
        <v>1.2561935483869618E-4</v>
      </c>
    </row>
    <row r="6894" spans="1:4">
      <c r="A6894">
        <v>0.6865</v>
      </c>
      <c r="B6894">
        <v>1.25596774193548</v>
      </c>
      <c r="C6894" s="21">
        <f t="shared" si="217"/>
        <v>9.9999999999988987E-5</v>
      </c>
      <c r="D6894" s="21">
        <f t="shared" si="218"/>
        <v>1.2559677419353416E-4</v>
      </c>
    </row>
    <row r="6895" spans="1:4">
      <c r="A6895">
        <v>0.68659999999999999</v>
      </c>
      <c r="B6895">
        <v>1.2557419354838699</v>
      </c>
      <c r="C6895" s="21">
        <f t="shared" si="217"/>
        <v>9.9999999999988987E-5</v>
      </c>
      <c r="D6895" s="21">
        <f t="shared" si="218"/>
        <v>1.2557419354837317E-4</v>
      </c>
    </row>
    <row r="6896" spans="1:4">
      <c r="A6896">
        <v>0.68669999999999998</v>
      </c>
      <c r="B6896">
        <v>1.2555161290322601</v>
      </c>
      <c r="C6896" s="21">
        <f t="shared" si="217"/>
        <v>9.9999999999988987E-5</v>
      </c>
      <c r="D6896" s="21">
        <f t="shared" si="218"/>
        <v>1.2555161290321218E-4</v>
      </c>
    </row>
    <row r="6897" spans="1:4">
      <c r="A6897">
        <v>0.68679999999999997</v>
      </c>
      <c r="B6897">
        <v>1.25529032258065</v>
      </c>
      <c r="C6897" s="21">
        <f t="shared" si="217"/>
        <v>9.9999999999988987E-5</v>
      </c>
      <c r="D6897" s="21">
        <f t="shared" si="218"/>
        <v>1.2552903225805117E-4</v>
      </c>
    </row>
    <row r="6898" spans="1:4">
      <c r="A6898">
        <v>0.68689999999999996</v>
      </c>
      <c r="B6898">
        <v>1.2550645161290299</v>
      </c>
      <c r="C6898" s="21">
        <f t="shared" si="217"/>
        <v>9.9999999999988987E-5</v>
      </c>
      <c r="D6898" s="21">
        <f t="shared" si="218"/>
        <v>1.2550645161288918E-4</v>
      </c>
    </row>
    <row r="6899" spans="1:4">
      <c r="A6899">
        <v>0.68700000000000006</v>
      </c>
      <c r="B6899">
        <v>1.2548387096774201</v>
      </c>
      <c r="C6899" s="21">
        <f t="shared" si="217"/>
        <v>1.0000000000010001E-4</v>
      </c>
      <c r="D6899" s="21">
        <f t="shared" si="218"/>
        <v>1.2548387096786751E-4</v>
      </c>
    </row>
    <row r="6900" spans="1:4">
      <c r="A6900">
        <v>0.68710000000000004</v>
      </c>
      <c r="B6900">
        <v>1.25461290322581</v>
      </c>
      <c r="C6900" s="21">
        <f t="shared" si="217"/>
        <v>9.9999999999988987E-5</v>
      </c>
      <c r="D6900" s="21">
        <f t="shared" si="218"/>
        <v>1.2546129032256717E-4</v>
      </c>
    </row>
    <row r="6901" spans="1:4">
      <c r="A6901">
        <v>0.68720000000000003</v>
      </c>
      <c r="B6901">
        <v>1.2543870967741899</v>
      </c>
      <c r="C6901" s="21">
        <f t="shared" si="217"/>
        <v>9.9999999999988987E-5</v>
      </c>
      <c r="D6901" s="21">
        <f t="shared" si="218"/>
        <v>1.2543870967740518E-4</v>
      </c>
    </row>
    <row r="6902" spans="1:4">
      <c r="A6902">
        <v>0.68730000000000002</v>
      </c>
      <c r="B6902">
        <v>1.2541612903225801</v>
      </c>
      <c r="C6902" s="21">
        <f t="shared" si="217"/>
        <v>9.9999999999988987E-5</v>
      </c>
      <c r="D6902" s="21">
        <f t="shared" si="218"/>
        <v>1.2541612903224419E-4</v>
      </c>
    </row>
    <row r="6903" spans="1:4">
      <c r="A6903">
        <v>0.68740000000000001</v>
      </c>
      <c r="B6903">
        <v>1.25393548387097</v>
      </c>
      <c r="C6903" s="21">
        <f t="shared" si="217"/>
        <v>9.9999999999988987E-5</v>
      </c>
      <c r="D6903" s="21">
        <f t="shared" si="218"/>
        <v>1.2539354838708318E-4</v>
      </c>
    </row>
    <row r="6904" spans="1:4">
      <c r="A6904">
        <v>0.6875</v>
      </c>
      <c r="B6904">
        <v>1.2537096774193499</v>
      </c>
      <c r="C6904" s="21">
        <f t="shared" si="217"/>
        <v>9.9999999999988987E-5</v>
      </c>
      <c r="D6904" s="21">
        <f t="shared" si="218"/>
        <v>1.2537096774192119E-4</v>
      </c>
    </row>
    <row r="6905" spans="1:4">
      <c r="A6905">
        <v>0.68759999999999999</v>
      </c>
      <c r="B6905">
        <v>1.2534838709677401</v>
      </c>
      <c r="C6905" s="21">
        <f t="shared" si="217"/>
        <v>9.9999999999988987E-5</v>
      </c>
      <c r="D6905" s="21">
        <f t="shared" si="218"/>
        <v>1.253483870967602E-4</v>
      </c>
    </row>
    <row r="6906" spans="1:4">
      <c r="A6906">
        <v>0.68769999999999998</v>
      </c>
      <c r="B6906">
        <v>1.25325806451613</v>
      </c>
      <c r="C6906" s="21">
        <f t="shared" si="217"/>
        <v>9.9999999999988987E-5</v>
      </c>
      <c r="D6906" s="21">
        <f t="shared" si="218"/>
        <v>1.2532580645159918E-4</v>
      </c>
    </row>
    <row r="6907" spans="1:4">
      <c r="A6907">
        <v>0.68779999999999997</v>
      </c>
      <c r="B6907">
        <v>1.2530322580645199</v>
      </c>
      <c r="C6907" s="21">
        <f t="shared" si="217"/>
        <v>9.9999999999988987E-5</v>
      </c>
      <c r="D6907" s="21">
        <f t="shared" si="218"/>
        <v>1.2530322580643819E-4</v>
      </c>
    </row>
    <row r="6908" spans="1:4">
      <c r="A6908">
        <v>0.68789999999999996</v>
      </c>
      <c r="B6908">
        <v>1.2528064516129001</v>
      </c>
      <c r="C6908" s="21">
        <f t="shared" si="217"/>
        <v>9.9999999999988987E-5</v>
      </c>
      <c r="D6908" s="21">
        <f t="shared" si="218"/>
        <v>1.252806451612762E-4</v>
      </c>
    </row>
    <row r="6909" spans="1:4">
      <c r="A6909">
        <v>0.68799999999999994</v>
      </c>
      <c r="B6909">
        <v>1.25258064516129</v>
      </c>
      <c r="C6909" s="21">
        <f t="shared" si="217"/>
        <v>9.9999999999988987E-5</v>
      </c>
      <c r="D6909" s="21">
        <f t="shared" si="218"/>
        <v>1.2525806451611521E-4</v>
      </c>
    </row>
    <row r="6910" spans="1:4">
      <c r="A6910">
        <v>0.68810000000000004</v>
      </c>
      <c r="B6910">
        <v>1.2523548387096799</v>
      </c>
      <c r="C6910" s="21">
        <f t="shared" si="217"/>
        <v>1.0000000000010001E-4</v>
      </c>
      <c r="D6910" s="21">
        <f t="shared" si="218"/>
        <v>1.2523548387109325E-4</v>
      </c>
    </row>
    <row r="6911" spans="1:4">
      <c r="A6911">
        <v>0.68820000000000003</v>
      </c>
      <c r="B6911">
        <v>1.25212903225806</v>
      </c>
      <c r="C6911" s="21">
        <f t="shared" si="217"/>
        <v>9.9999999999988987E-5</v>
      </c>
      <c r="D6911" s="21">
        <f t="shared" si="218"/>
        <v>1.2521290322579221E-4</v>
      </c>
    </row>
    <row r="6912" spans="1:4">
      <c r="A6912">
        <v>0.68830000000000002</v>
      </c>
      <c r="B6912">
        <v>1.25190322580645</v>
      </c>
      <c r="C6912" s="21">
        <f t="shared" si="217"/>
        <v>9.9999999999988987E-5</v>
      </c>
      <c r="D6912" s="21">
        <f t="shared" si="218"/>
        <v>1.2519032258063122E-4</v>
      </c>
    </row>
    <row r="6913" spans="1:4">
      <c r="A6913">
        <v>0.68840000000000001</v>
      </c>
      <c r="B6913">
        <v>1.2516774193548399</v>
      </c>
      <c r="C6913" s="21">
        <f t="shared" si="217"/>
        <v>9.9999999999988987E-5</v>
      </c>
      <c r="D6913" s="21">
        <f t="shared" si="218"/>
        <v>1.251677419354702E-4</v>
      </c>
    </row>
    <row r="6914" spans="1:4">
      <c r="A6914">
        <v>0.6885</v>
      </c>
      <c r="B6914">
        <v>1.25145161290323</v>
      </c>
      <c r="C6914" s="21">
        <f t="shared" si="217"/>
        <v>9.9999999999988987E-5</v>
      </c>
      <c r="D6914" s="21">
        <f t="shared" si="218"/>
        <v>1.2514516129030922E-4</v>
      </c>
    </row>
    <row r="6915" spans="1:4">
      <c r="A6915">
        <v>0.68859999999999999</v>
      </c>
      <c r="B6915">
        <v>1.25122580645161</v>
      </c>
      <c r="C6915" s="21">
        <f t="shared" si="217"/>
        <v>9.9999999999988987E-5</v>
      </c>
      <c r="D6915" s="21">
        <f t="shared" si="218"/>
        <v>1.2512258064514722E-4</v>
      </c>
    </row>
    <row r="6916" spans="1:4">
      <c r="A6916">
        <v>0.68869999999999998</v>
      </c>
      <c r="B6916">
        <v>1.2509999999999999</v>
      </c>
      <c r="C6916" s="21">
        <f t="shared" si="217"/>
        <v>9.9999999999988987E-5</v>
      </c>
      <c r="D6916" s="21">
        <f t="shared" si="218"/>
        <v>1.2509999999998621E-4</v>
      </c>
    </row>
    <row r="6917" spans="1:4">
      <c r="A6917">
        <v>0.68879999999999997</v>
      </c>
      <c r="B6917">
        <v>1.25077419354839</v>
      </c>
      <c r="C6917" s="21">
        <f t="shared" si="217"/>
        <v>9.9999999999988987E-5</v>
      </c>
      <c r="D6917" s="21">
        <f t="shared" si="218"/>
        <v>1.2507741935482522E-4</v>
      </c>
    </row>
    <row r="6918" spans="1:4">
      <c r="A6918">
        <v>0.68889999999999996</v>
      </c>
      <c r="B6918">
        <v>1.25054838709677</v>
      </c>
      <c r="C6918" s="21">
        <f t="shared" si="217"/>
        <v>9.9999999999988987E-5</v>
      </c>
      <c r="D6918" s="21">
        <f t="shared" si="218"/>
        <v>1.2505483870966323E-4</v>
      </c>
    </row>
    <row r="6919" spans="1:4">
      <c r="A6919">
        <v>0.68899999999999995</v>
      </c>
      <c r="B6919">
        <v>1.2503225806451601</v>
      </c>
      <c r="C6919" s="21">
        <f t="shared" si="217"/>
        <v>9.9999999999988987E-5</v>
      </c>
      <c r="D6919" s="21">
        <f t="shared" si="218"/>
        <v>1.2503225806450224E-4</v>
      </c>
    </row>
    <row r="6920" spans="1:4">
      <c r="A6920">
        <v>0.68910000000000005</v>
      </c>
      <c r="B6920">
        <v>1.25009677419355</v>
      </c>
      <c r="C6920" s="21">
        <f t="shared" si="217"/>
        <v>1.0000000000010001E-4</v>
      </c>
      <c r="D6920" s="21">
        <f t="shared" si="218"/>
        <v>1.2500967741948003E-4</v>
      </c>
    </row>
    <row r="6921" spans="1:4">
      <c r="A6921">
        <v>0.68920000000000003</v>
      </c>
      <c r="B6921">
        <v>1.24987096774194</v>
      </c>
      <c r="C6921" s="21">
        <f t="shared" si="217"/>
        <v>9.9999999999988987E-5</v>
      </c>
      <c r="D6921" s="21">
        <f t="shared" si="218"/>
        <v>1.2498709677418024E-4</v>
      </c>
    </row>
    <row r="6922" spans="1:4">
      <c r="A6922">
        <v>0.68930000000000002</v>
      </c>
      <c r="B6922">
        <v>1.2496451612903201</v>
      </c>
      <c r="C6922" s="21">
        <f t="shared" si="217"/>
        <v>9.9999999999988987E-5</v>
      </c>
      <c r="D6922" s="21">
        <f t="shared" si="218"/>
        <v>1.2496451612901825E-4</v>
      </c>
    </row>
    <row r="6923" spans="1:4">
      <c r="A6923">
        <v>0.68940000000000001</v>
      </c>
      <c r="B6923">
        <v>1.24941935483871</v>
      </c>
      <c r="C6923" s="21">
        <f t="shared" si="217"/>
        <v>9.9999999999988987E-5</v>
      </c>
      <c r="D6923" s="21">
        <f t="shared" si="218"/>
        <v>1.2494193548385723E-4</v>
      </c>
    </row>
    <row r="6924" spans="1:4">
      <c r="A6924">
        <v>0.6895</v>
      </c>
      <c r="B6924">
        <v>1.2491935483871</v>
      </c>
      <c r="C6924" s="21">
        <f t="shared" si="217"/>
        <v>9.9999999999988987E-5</v>
      </c>
      <c r="D6924" s="21">
        <f t="shared" si="218"/>
        <v>1.2491935483869624E-4</v>
      </c>
    </row>
    <row r="6925" spans="1:4">
      <c r="A6925">
        <v>0.68959999999999999</v>
      </c>
      <c r="B6925">
        <v>1.2489677419354801</v>
      </c>
      <c r="C6925" s="21">
        <f t="shared" si="217"/>
        <v>9.9999999999988987E-5</v>
      </c>
      <c r="D6925" s="21">
        <f t="shared" si="218"/>
        <v>1.2489677419353425E-4</v>
      </c>
    </row>
    <row r="6926" spans="1:4">
      <c r="A6926">
        <v>0.68969999999999998</v>
      </c>
      <c r="B6926">
        <v>1.24874193548387</v>
      </c>
      <c r="C6926" s="21">
        <f t="shared" si="217"/>
        <v>9.9999999999988987E-5</v>
      </c>
      <c r="D6926" s="21">
        <f t="shared" si="218"/>
        <v>1.2487419354837326E-4</v>
      </c>
    </row>
    <row r="6927" spans="1:4">
      <c r="A6927">
        <v>0.68979999999999997</v>
      </c>
      <c r="B6927">
        <v>1.2485161290322599</v>
      </c>
      <c r="C6927" s="21">
        <f t="shared" si="217"/>
        <v>9.9999999999988987E-5</v>
      </c>
      <c r="D6927" s="21">
        <f t="shared" si="218"/>
        <v>1.2485161290321225E-4</v>
      </c>
    </row>
    <row r="6928" spans="1:4">
      <c r="A6928">
        <v>0.68989999999999996</v>
      </c>
      <c r="B6928">
        <v>1.2482903225806501</v>
      </c>
      <c r="C6928" s="21">
        <f t="shared" si="217"/>
        <v>9.9999999999988987E-5</v>
      </c>
      <c r="D6928" s="21">
        <f t="shared" si="218"/>
        <v>1.2482903225805126E-4</v>
      </c>
    </row>
    <row r="6929" spans="1:4">
      <c r="A6929">
        <v>0.69</v>
      </c>
      <c r="B6929">
        <v>1.24806451612903</v>
      </c>
      <c r="C6929" s="21">
        <f t="shared" si="217"/>
        <v>9.9999999999988987E-5</v>
      </c>
      <c r="D6929" s="21">
        <f t="shared" si="218"/>
        <v>1.2480645161288927E-4</v>
      </c>
    </row>
    <row r="6930" spans="1:4">
      <c r="A6930">
        <v>0.69010000000000005</v>
      </c>
      <c r="B6930">
        <v>1.2478387096774199</v>
      </c>
      <c r="C6930" s="21">
        <f t="shared" si="217"/>
        <v>1.0000000000010001E-4</v>
      </c>
      <c r="D6930" s="21">
        <f t="shared" si="218"/>
        <v>1.2478387096786679E-4</v>
      </c>
    </row>
    <row r="6931" spans="1:4">
      <c r="A6931">
        <v>0.69020000000000004</v>
      </c>
      <c r="B6931">
        <v>1.2476129032258101</v>
      </c>
      <c r="C6931" s="21">
        <f t="shared" si="217"/>
        <v>9.9999999999988987E-5</v>
      </c>
      <c r="D6931" s="21">
        <f t="shared" si="218"/>
        <v>1.2476129032256726E-4</v>
      </c>
    </row>
    <row r="6932" spans="1:4">
      <c r="A6932">
        <v>0.69030000000000002</v>
      </c>
      <c r="B6932">
        <v>1.24738709677419</v>
      </c>
      <c r="C6932" s="21">
        <f t="shared" si="217"/>
        <v>9.9999999999988987E-5</v>
      </c>
      <c r="D6932" s="21">
        <f t="shared" si="218"/>
        <v>1.2473870967740527E-4</v>
      </c>
    </row>
    <row r="6933" spans="1:4">
      <c r="A6933">
        <v>0.69040000000000001</v>
      </c>
      <c r="B6933">
        <v>1.2471612903225799</v>
      </c>
      <c r="C6933" s="21">
        <f t="shared" si="217"/>
        <v>9.9999999999988987E-5</v>
      </c>
      <c r="D6933" s="21">
        <f t="shared" si="218"/>
        <v>1.2471612903224426E-4</v>
      </c>
    </row>
    <row r="6934" spans="1:4">
      <c r="A6934">
        <v>0.6905</v>
      </c>
      <c r="B6934">
        <v>1.2469354838709701</v>
      </c>
      <c r="C6934" s="21">
        <f t="shared" si="217"/>
        <v>9.9999999999988987E-5</v>
      </c>
      <c r="D6934" s="21">
        <f t="shared" si="218"/>
        <v>1.2469354838708327E-4</v>
      </c>
    </row>
    <row r="6935" spans="1:4">
      <c r="A6935">
        <v>0.69059999999999999</v>
      </c>
      <c r="B6935">
        <v>1.24670967741935</v>
      </c>
      <c r="C6935" s="21">
        <f t="shared" si="217"/>
        <v>9.9999999999988987E-5</v>
      </c>
      <c r="D6935" s="21">
        <f t="shared" si="218"/>
        <v>1.2467096774192128E-4</v>
      </c>
    </row>
    <row r="6936" spans="1:4">
      <c r="A6936">
        <v>0.69069999999999998</v>
      </c>
      <c r="B6936">
        <v>1.2464838709677399</v>
      </c>
      <c r="C6936" s="21">
        <f t="shared" si="217"/>
        <v>9.9999999999988987E-5</v>
      </c>
      <c r="D6936" s="21">
        <f t="shared" si="218"/>
        <v>1.2464838709676026E-4</v>
      </c>
    </row>
    <row r="6937" spans="1:4">
      <c r="A6937">
        <v>0.69079999999999997</v>
      </c>
      <c r="B6937">
        <v>1.2462580645161301</v>
      </c>
      <c r="C6937" s="21">
        <f t="shared" si="217"/>
        <v>9.9999999999988987E-5</v>
      </c>
      <c r="D6937" s="21">
        <f t="shared" si="218"/>
        <v>1.2462580645159927E-4</v>
      </c>
    </row>
    <row r="6938" spans="1:4">
      <c r="A6938">
        <v>0.69089999999999996</v>
      </c>
      <c r="B6938">
        <v>1.24603225806452</v>
      </c>
      <c r="C6938" s="21">
        <f t="shared" si="217"/>
        <v>9.9999999999988987E-5</v>
      </c>
      <c r="D6938" s="21">
        <f t="shared" si="218"/>
        <v>1.2460322580643829E-4</v>
      </c>
    </row>
    <row r="6939" spans="1:4">
      <c r="A6939">
        <v>0.69099999999999995</v>
      </c>
      <c r="B6939">
        <v>1.2458064516128999</v>
      </c>
      <c r="C6939" s="21">
        <f t="shared" si="217"/>
        <v>9.9999999999988987E-5</v>
      </c>
      <c r="D6939" s="21">
        <f t="shared" si="218"/>
        <v>1.2458064516127627E-4</v>
      </c>
    </row>
    <row r="6940" spans="1:4">
      <c r="A6940">
        <v>0.69110000000000005</v>
      </c>
      <c r="B6940">
        <v>1.2455806451612901</v>
      </c>
      <c r="C6940" s="21">
        <f t="shared" si="217"/>
        <v>1.0000000000010001E-4</v>
      </c>
      <c r="D6940" s="21">
        <f t="shared" si="218"/>
        <v>1.2455806451625357E-4</v>
      </c>
    </row>
    <row r="6941" spans="1:4">
      <c r="A6941">
        <v>0.69120000000000004</v>
      </c>
      <c r="B6941">
        <v>1.24535483870968</v>
      </c>
      <c r="C6941" s="21">
        <f t="shared" si="217"/>
        <v>9.9999999999988987E-5</v>
      </c>
      <c r="D6941" s="21">
        <f t="shared" si="218"/>
        <v>1.2453548387095429E-4</v>
      </c>
    </row>
    <row r="6942" spans="1:4">
      <c r="A6942">
        <v>0.69130000000000003</v>
      </c>
      <c r="B6942">
        <v>1.2451290322580599</v>
      </c>
      <c r="C6942" s="21">
        <f t="shared" si="217"/>
        <v>9.9999999999988987E-5</v>
      </c>
      <c r="D6942" s="21">
        <f t="shared" si="218"/>
        <v>1.2451290322579227E-4</v>
      </c>
    </row>
    <row r="6943" spans="1:4">
      <c r="A6943">
        <v>0.69140000000000001</v>
      </c>
      <c r="B6943">
        <v>1.2449032258064501</v>
      </c>
      <c r="C6943" s="21">
        <f t="shared" ref="C6943:C7006" si="219">A6943-A6942</f>
        <v>9.9999999999988987E-5</v>
      </c>
      <c r="D6943" s="21">
        <f t="shared" ref="D6943:D7006" si="220">B6943*C6943</f>
        <v>1.2449032258063131E-4</v>
      </c>
    </row>
    <row r="6944" spans="1:4">
      <c r="A6944">
        <v>0.6915</v>
      </c>
      <c r="B6944">
        <v>1.24467741935484</v>
      </c>
      <c r="C6944" s="21">
        <f t="shared" si="219"/>
        <v>9.9999999999988987E-5</v>
      </c>
      <c r="D6944" s="21">
        <f t="shared" si="220"/>
        <v>1.2446774193547029E-4</v>
      </c>
    </row>
    <row r="6945" spans="1:4">
      <c r="A6945">
        <v>0.69159999999999999</v>
      </c>
      <c r="B6945">
        <v>1.2444516129032299</v>
      </c>
      <c r="C6945" s="21">
        <f t="shared" si="219"/>
        <v>9.9999999999988987E-5</v>
      </c>
      <c r="D6945" s="21">
        <f t="shared" si="220"/>
        <v>1.2444516129030928E-4</v>
      </c>
    </row>
    <row r="6946" spans="1:4">
      <c r="A6946">
        <v>0.69169999999999998</v>
      </c>
      <c r="B6946">
        <v>1.2442258064516101</v>
      </c>
      <c r="C6946" s="21">
        <f t="shared" si="219"/>
        <v>9.9999999999988987E-5</v>
      </c>
      <c r="D6946" s="21">
        <f t="shared" si="220"/>
        <v>1.2442258064514732E-4</v>
      </c>
    </row>
    <row r="6947" spans="1:4">
      <c r="A6947">
        <v>0.69179999999999997</v>
      </c>
      <c r="B6947">
        <v>1.244</v>
      </c>
      <c r="C6947" s="21">
        <f t="shared" si="219"/>
        <v>9.9999999999988987E-5</v>
      </c>
      <c r="D6947" s="21">
        <f t="shared" si="220"/>
        <v>1.243999999999863E-4</v>
      </c>
    </row>
    <row r="6948" spans="1:4">
      <c r="A6948">
        <v>0.69189999999999996</v>
      </c>
      <c r="B6948">
        <v>1.2437741935483899</v>
      </c>
      <c r="C6948" s="21">
        <f t="shared" si="219"/>
        <v>9.9999999999988987E-5</v>
      </c>
      <c r="D6948" s="21">
        <f t="shared" si="220"/>
        <v>1.2437741935482528E-4</v>
      </c>
    </row>
    <row r="6949" spans="1:4">
      <c r="A6949">
        <v>0.69199999999999995</v>
      </c>
      <c r="B6949">
        <v>1.2435483870967701</v>
      </c>
      <c r="C6949" s="21">
        <f t="shared" si="219"/>
        <v>9.9999999999988987E-5</v>
      </c>
      <c r="D6949" s="21">
        <f t="shared" si="220"/>
        <v>1.2435483870966332E-4</v>
      </c>
    </row>
    <row r="6950" spans="1:4">
      <c r="A6950">
        <v>0.69210000000000005</v>
      </c>
      <c r="B6950">
        <v>1.24332258064516</v>
      </c>
      <c r="C6950" s="21">
        <f t="shared" si="219"/>
        <v>1.0000000000010001E-4</v>
      </c>
      <c r="D6950" s="21">
        <f t="shared" si="220"/>
        <v>1.2433225806464035E-4</v>
      </c>
    </row>
    <row r="6951" spans="1:4">
      <c r="A6951">
        <v>0.69220000000000004</v>
      </c>
      <c r="B6951">
        <v>1.2430967741935499</v>
      </c>
      <c r="C6951" s="21">
        <f t="shared" si="219"/>
        <v>9.9999999999988987E-5</v>
      </c>
      <c r="D6951" s="21">
        <f t="shared" si="220"/>
        <v>1.2430967741934129E-4</v>
      </c>
    </row>
    <row r="6952" spans="1:4">
      <c r="A6952">
        <v>0.69230000000000003</v>
      </c>
      <c r="B6952">
        <v>1.2428709677419401</v>
      </c>
      <c r="C6952" s="21">
        <f t="shared" si="219"/>
        <v>9.9999999999988987E-5</v>
      </c>
      <c r="D6952" s="21">
        <f t="shared" si="220"/>
        <v>1.2428709677418033E-4</v>
      </c>
    </row>
    <row r="6953" spans="1:4">
      <c r="A6953">
        <v>0.69240000000000002</v>
      </c>
      <c r="B6953">
        <v>1.24264516129032</v>
      </c>
      <c r="C6953" s="21">
        <f t="shared" si="219"/>
        <v>9.9999999999988987E-5</v>
      </c>
      <c r="D6953" s="21">
        <f t="shared" si="220"/>
        <v>1.2426451612901831E-4</v>
      </c>
    </row>
    <row r="6954" spans="1:4">
      <c r="A6954">
        <v>0.6925</v>
      </c>
      <c r="B6954">
        <v>1.2424193548387099</v>
      </c>
      <c r="C6954" s="21">
        <f t="shared" si="219"/>
        <v>9.9999999999988987E-5</v>
      </c>
      <c r="D6954" s="21">
        <f t="shared" si="220"/>
        <v>1.2424193548385729E-4</v>
      </c>
    </row>
    <row r="6955" spans="1:4">
      <c r="A6955">
        <v>0.69259999999999999</v>
      </c>
      <c r="B6955">
        <v>1.2421935483871001</v>
      </c>
      <c r="C6955" s="21">
        <f t="shared" si="219"/>
        <v>9.9999999999988987E-5</v>
      </c>
      <c r="D6955" s="21">
        <f t="shared" si="220"/>
        <v>1.2421935483869633E-4</v>
      </c>
    </row>
    <row r="6956" spans="1:4">
      <c r="A6956">
        <v>0.69269999999999998</v>
      </c>
      <c r="B6956">
        <v>1.24196774193548</v>
      </c>
      <c r="C6956" s="21">
        <f t="shared" si="219"/>
        <v>9.9999999999988987E-5</v>
      </c>
      <c r="D6956" s="21">
        <f t="shared" si="220"/>
        <v>1.2419677419353431E-4</v>
      </c>
    </row>
    <row r="6957" spans="1:4">
      <c r="A6957">
        <v>0.69279999999999997</v>
      </c>
      <c r="B6957">
        <v>1.2417419354838699</v>
      </c>
      <c r="C6957" s="21">
        <f t="shared" si="219"/>
        <v>9.9999999999988987E-5</v>
      </c>
      <c r="D6957" s="21">
        <f t="shared" si="220"/>
        <v>1.2417419354837333E-4</v>
      </c>
    </row>
    <row r="6958" spans="1:4">
      <c r="A6958">
        <v>0.69289999999999996</v>
      </c>
      <c r="B6958">
        <v>1.2415161290322601</v>
      </c>
      <c r="C6958" s="21">
        <f t="shared" si="219"/>
        <v>9.9999999999988987E-5</v>
      </c>
      <c r="D6958" s="21">
        <f t="shared" si="220"/>
        <v>1.2415161290321234E-4</v>
      </c>
    </row>
    <row r="6959" spans="1:4">
      <c r="A6959">
        <v>0.69299999999999995</v>
      </c>
      <c r="B6959">
        <v>1.24129032258065</v>
      </c>
      <c r="C6959" s="21">
        <f t="shared" si="219"/>
        <v>9.9999999999988987E-5</v>
      </c>
      <c r="D6959" s="21">
        <f t="shared" si="220"/>
        <v>1.2412903225805132E-4</v>
      </c>
    </row>
    <row r="6960" spans="1:4">
      <c r="A6960">
        <v>0.69310000000000005</v>
      </c>
      <c r="B6960">
        <v>1.2410645161290299</v>
      </c>
      <c r="C6960" s="21">
        <f t="shared" si="219"/>
        <v>1.0000000000010001E-4</v>
      </c>
      <c r="D6960" s="21">
        <f t="shared" si="220"/>
        <v>1.2410645161302711E-4</v>
      </c>
    </row>
    <row r="6961" spans="1:4">
      <c r="A6961">
        <v>0.69320000000000004</v>
      </c>
      <c r="B6961">
        <v>1.24083870967742</v>
      </c>
      <c r="C6961" s="21">
        <f t="shared" si="219"/>
        <v>9.9999999999988987E-5</v>
      </c>
      <c r="D6961" s="21">
        <f t="shared" si="220"/>
        <v>1.2408387096772834E-4</v>
      </c>
    </row>
    <row r="6962" spans="1:4">
      <c r="A6962">
        <v>0.69330000000000003</v>
      </c>
      <c r="B6962">
        <v>1.24061290322581</v>
      </c>
      <c r="C6962" s="21">
        <f t="shared" si="219"/>
        <v>9.9999999999988987E-5</v>
      </c>
      <c r="D6962" s="21">
        <f t="shared" si="220"/>
        <v>1.2406129032256733E-4</v>
      </c>
    </row>
    <row r="6963" spans="1:4">
      <c r="A6963">
        <v>0.69340000000000002</v>
      </c>
      <c r="B6963">
        <v>1.2403870967741899</v>
      </c>
      <c r="C6963" s="21">
        <f t="shared" si="219"/>
        <v>9.9999999999988987E-5</v>
      </c>
      <c r="D6963" s="21">
        <f t="shared" si="220"/>
        <v>1.2403870967740534E-4</v>
      </c>
    </row>
    <row r="6964" spans="1:4">
      <c r="A6964">
        <v>0.69350000000000001</v>
      </c>
      <c r="B6964">
        <v>1.24016129032258</v>
      </c>
      <c r="C6964" s="21">
        <f t="shared" si="219"/>
        <v>9.9999999999988987E-5</v>
      </c>
      <c r="D6964" s="21">
        <f t="shared" si="220"/>
        <v>1.2401612903224435E-4</v>
      </c>
    </row>
    <row r="6965" spans="1:4">
      <c r="A6965">
        <v>0.69359999999999999</v>
      </c>
      <c r="B6965">
        <v>1.23993548387097</v>
      </c>
      <c r="C6965" s="21">
        <f t="shared" si="219"/>
        <v>9.9999999999988987E-5</v>
      </c>
      <c r="D6965" s="21">
        <f t="shared" si="220"/>
        <v>1.2399354838708333E-4</v>
      </c>
    </row>
    <row r="6966" spans="1:4">
      <c r="A6966">
        <v>0.69369999999999998</v>
      </c>
      <c r="B6966">
        <v>1.2397096774193499</v>
      </c>
      <c r="C6966" s="21">
        <f t="shared" si="219"/>
        <v>9.9999999999988987E-5</v>
      </c>
      <c r="D6966" s="21">
        <f t="shared" si="220"/>
        <v>1.2397096774192134E-4</v>
      </c>
    </row>
    <row r="6967" spans="1:4">
      <c r="A6967">
        <v>0.69379999999999997</v>
      </c>
      <c r="B6967">
        <v>1.23948387096774</v>
      </c>
      <c r="C6967" s="21">
        <f t="shared" si="219"/>
        <v>9.9999999999988987E-5</v>
      </c>
      <c r="D6967" s="21">
        <f t="shared" si="220"/>
        <v>1.2394838709676035E-4</v>
      </c>
    </row>
    <row r="6968" spans="1:4">
      <c r="A6968">
        <v>0.69389999999999996</v>
      </c>
      <c r="B6968">
        <v>1.23925806451613</v>
      </c>
      <c r="C6968" s="21">
        <f t="shared" si="219"/>
        <v>9.9999999999988987E-5</v>
      </c>
      <c r="D6968" s="21">
        <f t="shared" si="220"/>
        <v>1.2392580645159934E-4</v>
      </c>
    </row>
    <row r="6969" spans="1:4">
      <c r="A6969">
        <v>0.69399999999999995</v>
      </c>
      <c r="B6969">
        <v>1.2390322580645201</v>
      </c>
      <c r="C6969" s="21">
        <f t="shared" si="219"/>
        <v>9.9999999999988987E-5</v>
      </c>
      <c r="D6969" s="21">
        <f t="shared" si="220"/>
        <v>1.2390322580643838E-4</v>
      </c>
    </row>
    <row r="6970" spans="1:4">
      <c r="A6970">
        <v>0.69410000000000005</v>
      </c>
      <c r="B6970">
        <v>1.2388064516129</v>
      </c>
      <c r="C6970" s="21">
        <f t="shared" si="219"/>
        <v>1.0000000000010001E-4</v>
      </c>
      <c r="D6970" s="21">
        <f t="shared" si="220"/>
        <v>1.2388064516141389E-4</v>
      </c>
    </row>
    <row r="6971" spans="1:4">
      <c r="A6971">
        <v>0.69420000000000004</v>
      </c>
      <c r="B6971">
        <v>1.23858064516129</v>
      </c>
      <c r="C6971" s="21">
        <f t="shared" si="219"/>
        <v>9.9999999999988987E-5</v>
      </c>
      <c r="D6971" s="21">
        <f t="shared" si="220"/>
        <v>1.2385806451611534E-4</v>
      </c>
    </row>
    <row r="6972" spans="1:4">
      <c r="A6972">
        <v>0.69430000000000003</v>
      </c>
      <c r="B6972">
        <v>1.2383548387096801</v>
      </c>
      <c r="C6972" s="21">
        <f t="shared" si="219"/>
        <v>9.9999999999988987E-5</v>
      </c>
      <c r="D6972" s="21">
        <f t="shared" si="220"/>
        <v>1.2383548387095438E-4</v>
      </c>
    </row>
    <row r="6973" spans="1:4">
      <c r="A6973">
        <v>0.69440000000000002</v>
      </c>
      <c r="B6973">
        <v>1.23812903225806</v>
      </c>
      <c r="C6973" s="21">
        <f t="shared" si="219"/>
        <v>9.9999999999988987E-5</v>
      </c>
      <c r="D6973" s="21">
        <f t="shared" si="220"/>
        <v>1.2381290322579236E-4</v>
      </c>
    </row>
    <row r="6974" spans="1:4">
      <c r="A6974">
        <v>0.69450000000000001</v>
      </c>
      <c r="B6974">
        <v>1.23790322580645</v>
      </c>
      <c r="C6974" s="21">
        <f t="shared" si="219"/>
        <v>9.9999999999988987E-5</v>
      </c>
      <c r="D6974" s="21">
        <f t="shared" si="220"/>
        <v>1.2379032258063137E-4</v>
      </c>
    </row>
    <row r="6975" spans="1:4">
      <c r="A6975">
        <v>0.6946</v>
      </c>
      <c r="B6975">
        <v>1.2376774193548401</v>
      </c>
      <c r="C6975" s="21">
        <f t="shared" si="219"/>
        <v>9.9999999999988987E-5</v>
      </c>
      <c r="D6975" s="21">
        <f t="shared" si="220"/>
        <v>1.2376774193547039E-4</v>
      </c>
    </row>
    <row r="6976" spans="1:4">
      <c r="A6976">
        <v>0.69469999999999998</v>
      </c>
      <c r="B6976">
        <v>1.23745161290323</v>
      </c>
      <c r="C6976" s="21">
        <f t="shared" si="219"/>
        <v>9.9999999999988987E-5</v>
      </c>
      <c r="D6976" s="21">
        <f t="shared" si="220"/>
        <v>1.2374516129030937E-4</v>
      </c>
    </row>
    <row r="6977" spans="1:4">
      <c r="A6977">
        <v>0.69479999999999997</v>
      </c>
      <c r="B6977">
        <v>1.23722580645161</v>
      </c>
      <c r="C6977" s="21">
        <f t="shared" si="219"/>
        <v>9.9999999999988987E-5</v>
      </c>
      <c r="D6977" s="21">
        <f t="shared" si="220"/>
        <v>1.2372258064514738E-4</v>
      </c>
    </row>
    <row r="6978" spans="1:4">
      <c r="A6978">
        <v>0.69489999999999996</v>
      </c>
      <c r="B6978">
        <v>1.2370000000000001</v>
      </c>
      <c r="C6978" s="21">
        <f t="shared" si="219"/>
        <v>9.9999999999988987E-5</v>
      </c>
      <c r="D6978" s="21">
        <f t="shared" si="220"/>
        <v>1.2369999999998639E-4</v>
      </c>
    </row>
    <row r="6979" spans="1:4">
      <c r="A6979">
        <v>0.69499999999999995</v>
      </c>
      <c r="B6979">
        <v>1.23677419354839</v>
      </c>
      <c r="C6979" s="21">
        <f t="shared" si="219"/>
        <v>9.9999999999988987E-5</v>
      </c>
      <c r="D6979" s="21">
        <f t="shared" si="220"/>
        <v>1.2367741935482538E-4</v>
      </c>
    </row>
    <row r="6980" spans="1:4">
      <c r="A6980">
        <v>0.69510000000000005</v>
      </c>
      <c r="B6980">
        <v>1.23654838709677</v>
      </c>
      <c r="C6980" s="21">
        <f t="shared" si="219"/>
        <v>1.0000000000010001E-4</v>
      </c>
      <c r="D6980" s="21">
        <f t="shared" si="220"/>
        <v>1.2365483870980067E-4</v>
      </c>
    </row>
    <row r="6981" spans="1:4">
      <c r="A6981">
        <v>0.69520000000000004</v>
      </c>
      <c r="B6981">
        <v>1.2363225806451601</v>
      </c>
      <c r="C6981" s="21">
        <f t="shared" si="219"/>
        <v>9.9999999999988987E-5</v>
      </c>
      <c r="D6981" s="21">
        <f t="shared" si="220"/>
        <v>1.236322580645024E-4</v>
      </c>
    </row>
    <row r="6982" spans="1:4">
      <c r="A6982">
        <v>0.69530000000000003</v>
      </c>
      <c r="B6982">
        <v>1.23609677419355</v>
      </c>
      <c r="C6982" s="21">
        <f t="shared" si="219"/>
        <v>9.9999999999988987E-5</v>
      </c>
      <c r="D6982" s="21">
        <f t="shared" si="220"/>
        <v>1.2360967741934138E-4</v>
      </c>
    </row>
    <row r="6983" spans="1:4">
      <c r="A6983">
        <v>0.69540000000000002</v>
      </c>
      <c r="B6983">
        <v>1.2358709677419399</v>
      </c>
      <c r="C6983" s="21">
        <f t="shared" si="219"/>
        <v>9.9999999999988987E-5</v>
      </c>
      <c r="D6983" s="21">
        <f t="shared" si="220"/>
        <v>1.2358709677418039E-4</v>
      </c>
    </row>
    <row r="6984" spans="1:4">
      <c r="A6984">
        <v>0.69550000000000001</v>
      </c>
      <c r="B6984">
        <v>1.2356451612903201</v>
      </c>
      <c r="C6984" s="21">
        <f t="shared" si="219"/>
        <v>9.9999999999988987E-5</v>
      </c>
      <c r="D6984" s="21">
        <f t="shared" si="220"/>
        <v>1.235645161290184E-4</v>
      </c>
    </row>
    <row r="6985" spans="1:4">
      <c r="A6985">
        <v>0.6956</v>
      </c>
      <c r="B6985">
        <v>1.23541935483871</v>
      </c>
      <c r="C6985" s="21">
        <f t="shared" si="219"/>
        <v>9.9999999999988987E-5</v>
      </c>
      <c r="D6985" s="21">
        <f t="shared" si="220"/>
        <v>1.2354193548385739E-4</v>
      </c>
    </row>
    <row r="6986" spans="1:4">
      <c r="A6986">
        <v>0.69569999999999999</v>
      </c>
      <c r="B6986">
        <v>1.2351935483870999</v>
      </c>
      <c r="C6986" s="21">
        <f t="shared" si="219"/>
        <v>9.9999999999988987E-5</v>
      </c>
      <c r="D6986" s="21">
        <f t="shared" si="220"/>
        <v>1.235193548386964E-4</v>
      </c>
    </row>
    <row r="6987" spans="1:4">
      <c r="A6987">
        <v>0.69579999999999997</v>
      </c>
      <c r="B6987">
        <v>1.2349677419354801</v>
      </c>
      <c r="C6987" s="21">
        <f t="shared" si="219"/>
        <v>9.9999999999988987E-5</v>
      </c>
      <c r="D6987" s="21">
        <f t="shared" si="220"/>
        <v>1.2349677419353441E-4</v>
      </c>
    </row>
    <row r="6988" spans="1:4">
      <c r="A6988">
        <v>0.69589999999999996</v>
      </c>
      <c r="B6988">
        <v>1.23474193548387</v>
      </c>
      <c r="C6988" s="21">
        <f t="shared" si="219"/>
        <v>9.9999999999988987E-5</v>
      </c>
      <c r="D6988" s="21">
        <f t="shared" si="220"/>
        <v>1.2347419354837339E-4</v>
      </c>
    </row>
    <row r="6989" spans="1:4">
      <c r="A6989">
        <v>0.69599999999999995</v>
      </c>
      <c r="B6989">
        <v>1.2345161290322599</v>
      </c>
      <c r="C6989" s="21">
        <f t="shared" si="219"/>
        <v>9.9999999999988987E-5</v>
      </c>
      <c r="D6989" s="21">
        <f t="shared" si="220"/>
        <v>1.234516129032124E-4</v>
      </c>
    </row>
    <row r="6990" spans="1:4">
      <c r="A6990">
        <v>0.69610000000000005</v>
      </c>
      <c r="B6990">
        <v>1.2342903225806401</v>
      </c>
      <c r="C6990" s="21">
        <f t="shared" si="219"/>
        <v>1.0000000000010001E-4</v>
      </c>
      <c r="D6990" s="21">
        <f t="shared" si="220"/>
        <v>1.2342903225818745E-4</v>
      </c>
    </row>
    <row r="6991" spans="1:4">
      <c r="A6991">
        <v>0.69620000000000004</v>
      </c>
      <c r="B6991">
        <v>1.23406451612903</v>
      </c>
      <c r="C6991" s="21">
        <f t="shared" si="219"/>
        <v>9.9999999999988987E-5</v>
      </c>
      <c r="D6991" s="21">
        <f t="shared" si="220"/>
        <v>1.2340645161288942E-4</v>
      </c>
    </row>
    <row r="6992" spans="1:4">
      <c r="A6992">
        <v>0.69630000000000003</v>
      </c>
      <c r="B6992">
        <v>1.2338387096774199</v>
      </c>
      <c r="C6992" s="21">
        <f t="shared" si="219"/>
        <v>9.9999999999988987E-5</v>
      </c>
      <c r="D6992" s="21">
        <f t="shared" si="220"/>
        <v>1.2338387096772841E-4</v>
      </c>
    </row>
    <row r="6993" spans="1:4">
      <c r="A6993">
        <v>0.69640000000000002</v>
      </c>
      <c r="B6993">
        <v>1.2336129032258101</v>
      </c>
      <c r="C6993" s="21">
        <f t="shared" si="219"/>
        <v>9.9999999999988987E-5</v>
      </c>
      <c r="D6993" s="21">
        <f t="shared" si="220"/>
        <v>1.2336129032256742E-4</v>
      </c>
    </row>
    <row r="6994" spans="1:4">
      <c r="A6994">
        <v>0.69650000000000001</v>
      </c>
      <c r="B6994">
        <v>1.23338709677419</v>
      </c>
      <c r="C6994" s="21">
        <f t="shared" si="219"/>
        <v>9.9999999999988987E-5</v>
      </c>
      <c r="D6994" s="21">
        <f t="shared" si="220"/>
        <v>1.2333870967740543E-4</v>
      </c>
    </row>
    <row r="6995" spans="1:4">
      <c r="A6995">
        <v>0.6966</v>
      </c>
      <c r="B6995">
        <v>1.2331612903225799</v>
      </c>
      <c r="C6995" s="21">
        <f t="shared" si="219"/>
        <v>9.9999999999988987E-5</v>
      </c>
      <c r="D6995" s="21">
        <f t="shared" si="220"/>
        <v>1.2331612903224441E-4</v>
      </c>
    </row>
    <row r="6996" spans="1:4">
      <c r="A6996">
        <v>0.69669999999999999</v>
      </c>
      <c r="B6996">
        <v>1.2329354838709701</v>
      </c>
      <c r="C6996" s="21">
        <f t="shared" si="219"/>
        <v>9.9999999999988987E-5</v>
      </c>
      <c r="D6996" s="21">
        <f t="shared" si="220"/>
        <v>1.2329354838708342E-4</v>
      </c>
    </row>
    <row r="6997" spans="1:4">
      <c r="A6997">
        <v>0.69679999999999997</v>
      </c>
      <c r="B6997">
        <v>1.23270967741936</v>
      </c>
      <c r="C6997" s="21">
        <f t="shared" si="219"/>
        <v>9.9999999999988987E-5</v>
      </c>
      <c r="D6997" s="21">
        <f t="shared" si="220"/>
        <v>1.2327096774192244E-4</v>
      </c>
    </row>
    <row r="6998" spans="1:4">
      <c r="A6998">
        <v>0.69689999999999996</v>
      </c>
      <c r="B6998">
        <v>1.2324838709677399</v>
      </c>
      <c r="C6998" s="21">
        <f t="shared" si="219"/>
        <v>9.9999999999988987E-5</v>
      </c>
      <c r="D6998" s="21">
        <f t="shared" si="220"/>
        <v>1.2324838709676042E-4</v>
      </c>
    </row>
    <row r="6999" spans="1:4">
      <c r="A6999">
        <v>0.69699999999999995</v>
      </c>
      <c r="B6999">
        <v>1.2322580645161301</v>
      </c>
      <c r="C6999" s="21">
        <f t="shared" si="219"/>
        <v>9.9999999999988987E-5</v>
      </c>
      <c r="D6999" s="21">
        <f t="shared" si="220"/>
        <v>1.2322580645159943E-4</v>
      </c>
    </row>
    <row r="7000" spans="1:4">
      <c r="A7000">
        <v>0.69710000000000005</v>
      </c>
      <c r="B7000">
        <v>1.23203225806452</v>
      </c>
      <c r="C7000" s="21">
        <f t="shared" si="219"/>
        <v>1.0000000000010001E-4</v>
      </c>
      <c r="D7000" s="21">
        <f t="shared" si="220"/>
        <v>1.2320322580657521E-4</v>
      </c>
    </row>
    <row r="7001" spans="1:4">
      <c r="A7001">
        <v>0.69720000000000004</v>
      </c>
      <c r="B7001">
        <v>1.2318064516128999</v>
      </c>
      <c r="C7001" s="21">
        <f t="shared" si="219"/>
        <v>9.9999999999988987E-5</v>
      </c>
      <c r="D7001" s="21">
        <f t="shared" si="220"/>
        <v>1.2318064516127642E-4</v>
      </c>
    </row>
    <row r="7002" spans="1:4">
      <c r="A7002">
        <v>0.69730000000000003</v>
      </c>
      <c r="B7002">
        <v>1.2315806451612901</v>
      </c>
      <c r="C7002" s="21">
        <f t="shared" si="219"/>
        <v>9.9999999999988987E-5</v>
      </c>
      <c r="D7002" s="21">
        <f t="shared" si="220"/>
        <v>1.2315806451611543E-4</v>
      </c>
    </row>
    <row r="7003" spans="1:4">
      <c r="A7003">
        <v>0.69740000000000002</v>
      </c>
      <c r="B7003">
        <v>1.23135483870968</v>
      </c>
      <c r="C7003" s="21">
        <f t="shared" si="219"/>
        <v>9.9999999999988987E-5</v>
      </c>
      <c r="D7003" s="21">
        <f t="shared" si="220"/>
        <v>1.2313548387095445E-4</v>
      </c>
    </row>
    <row r="7004" spans="1:4">
      <c r="A7004">
        <v>0.69750000000000001</v>
      </c>
      <c r="B7004">
        <v>1.2311290322580599</v>
      </c>
      <c r="C7004" s="21">
        <f t="shared" si="219"/>
        <v>9.9999999999988987E-5</v>
      </c>
      <c r="D7004" s="21">
        <f t="shared" si="220"/>
        <v>1.2311290322579243E-4</v>
      </c>
    </row>
    <row r="7005" spans="1:4">
      <c r="A7005">
        <v>0.6976</v>
      </c>
      <c r="B7005">
        <v>1.2309032258064501</v>
      </c>
      <c r="C7005" s="21">
        <f t="shared" si="219"/>
        <v>9.9999999999988987E-5</v>
      </c>
      <c r="D7005" s="21">
        <f t="shared" si="220"/>
        <v>1.2309032258063144E-4</v>
      </c>
    </row>
    <row r="7006" spans="1:4">
      <c r="A7006">
        <v>0.69769999999999999</v>
      </c>
      <c r="B7006">
        <v>1.23067741935484</v>
      </c>
      <c r="C7006" s="21">
        <f t="shared" si="219"/>
        <v>9.9999999999988987E-5</v>
      </c>
      <c r="D7006" s="21">
        <f t="shared" si="220"/>
        <v>1.2306774193547045E-4</v>
      </c>
    </row>
    <row r="7007" spans="1:4">
      <c r="A7007">
        <v>0.69779999999999998</v>
      </c>
      <c r="B7007">
        <v>1.2304516129032299</v>
      </c>
      <c r="C7007" s="21">
        <f t="shared" ref="C7007:C7070" si="221">A7007-A7006</f>
        <v>9.9999999999988987E-5</v>
      </c>
      <c r="D7007" s="21">
        <f t="shared" ref="D7007:D7070" si="222">B7007*C7007</f>
        <v>1.2304516129030944E-4</v>
      </c>
    </row>
    <row r="7008" spans="1:4">
      <c r="A7008">
        <v>0.69789999999999996</v>
      </c>
      <c r="B7008">
        <v>1.2302258064516101</v>
      </c>
      <c r="C7008" s="21">
        <f t="shared" si="221"/>
        <v>9.9999999999988987E-5</v>
      </c>
      <c r="D7008" s="21">
        <f t="shared" si="222"/>
        <v>1.2302258064514744E-4</v>
      </c>
    </row>
    <row r="7009" spans="1:4">
      <c r="A7009">
        <v>0.69799999999999995</v>
      </c>
      <c r="B7009">
        <v>1.23</v>
      </c>
      <c r="C7009" s="21">
        <f t="shared" si="221"/>
        <v>9.9999999999988987E-5</v>
      </c>
      <c r="D7009" s="21">
        <f t="shared" si="222"/>
        <v>1.2299999999998646E-4</v>
      </c>
    </row>
    <row r="7010" spans="1:4">
      <c r="A7010">
        <v>0.69810000000000005</v>
      </c>
      <c r="B7010">
        <v>1.2297741935483899</v>
      </c>
      <c r="C7010" s="21">
        <f t="shared" si="221"/>
        <v>1.0000000000010001E-4</v>
      </c>
      <c r="D7010" s="21">
        <f t="shared" si="222"/>
        <v>1.2297741935496197E-4</v>
      </c>
    </row>
    <row r="7011" spans="1:4">
      <c r="A7011">
        <v>0.69820000000000004</v>
      </c>
      <c r="B7011">
        <v>1.2295483870967701</v>
      </c>
      <c r="C7011" s="21">
        <f t="shared" si="221"/>
        <v>9.9999999999988987E-5</v>
      </c>
      <c r="D7011" s="21">
        <f t="shared" si="222"/>
        <v>1.2295483870966348E-4</v>
      </c>
    </row>
    <row r="7012" spans="1:4">
      <c r="A7012">
        <v>0.69830000000000003</v>
      </c>
      <c r="B7012">
        <v>1.22932258064516</v>
      </c>
      <c r="C7012" s="21">
        <f t="shared" si="221"/>
        <v>9.9999999999988987E-5</v>
      </c>
      <c r="D7012" s="21">
        <f t="shared" si="222"/>
        <v>1.2293225806450246E-4</v>
      </c>
    </row>
    <row r="7013" spans="1:4">
      <c r="A7013">
        <v>0.69840000000000002</v>
      </c>
      <c r="B7013">
        <v>1.2290967741935499</v>
      </c>
      <c r="C7013" s="21">
        <f t="shared" si="221"/>
        <v>9.9999999999988987E-5</v>
      </c>
      <c r="D7013" s="21">
        <f t="shared" si="222"/>
        <v>1.2290967741934145E-4</v>
      </c>
    </row>
    <row r="7014" spans="1:4">
      <c r="A7014">
        <v>0.69850000000000001</v>
      </c>
      <c r="B7014">
        <v>1.22887096774194</v>
      </c>
      <c r="C7014" s="21">
        <f t="shared" si="221"/>
        <v>9.9999999999988987E-5</v>
      </c>
      <c r="D7014" s="21">
        <f t="shared" si="222"/>
        <v>1.2288709677418048E-4</v>
      </c>
    </row>
    <row r="7015" spans="1:4">
      <c r="A7015">
        <v>0.6986</v>
      </c>
      <c r="B7015">
        <v>1.22864516129032</v>
      </c>
      <c r="C7015" s="21">
        <f t="shared" si="221"/>
        <v>9.9999999999988987E-5</v>
      </c>
      <c r="D7015" s="21">
        <f t="shared" si="222"/>
        <v>1.2286451612901847E-4</v>
      </c>
    </row>
    <row r="7016" spans="1:4">
      <c r="A7016">
        <v>0.69869999999999999</v>
      </c>
      <c r="B7016">
        <v>1.2284193548387099</v>
      </c>
      <c r="C7016" s="21">
        <f t="shared" si="221"/>
        <v>9.9999999999988987E-5</v>
      </c>
      <c r="D7016" s="21">
        <f t="shared" si="222"/>
        <v>1.2284193548385745E-4</v>
      </c>
    </row>
    <row r="7017" spans="1:4">
      <c r="A7017">
        <v>0.69879999999999998</v>
      </c>
      <c r="B7017">
        <v>1.2281935483871</v>
      </c>
      <c r="C7017" s="21">
        <f t="shared" si="221"/>
        <v>9.9999999999988987E-5</v>
      </c>
      <c r="D7017" s="21">
        <f t="shared" si="222"/>
        <v>1.2281935483869649E-4</v>
      </c>
    </row>
    <row r="7018" spans="1:4">
      <c r="A7018">
        <v>0.69889999999999997</v>
      </c>
      <c r="B7018">
        <v>1.22796774193548</v>
      </c>
      <c r="C7018" s="21">
        <f t="shared" si="221"/>
        <v>9.9999999999988987E-5</v>
      </c>
      <c r="D7018" s="21">
        <f t="shared" si="222"/>
        <v>1.2279677419353447E-4</v>
      </c>
    </row>
    <row r="7019" spans="1:4">
      <c r="A7019">
        <v>0.69899999999999995</v>
      </c>
      <c r="B7019">
        <v>1.2277419354838699</v>
      </c>
      <c r="C7019" s="21">
        <f t="shared" si="221"/>
        <v>9.9999999999988987E-5</v>
      </c>
      <c r="D7019" s="21">
        <f t="shared" si="222"/>
        <v>1.2277419354837346E-4</v>
      </c>
    </row>
    <row r="7020" spans="1:4">
      <c r="A7020">
        <v>0.69910000000000005</v>
      </c>
      <c r="B7020">
        <v>1.22751612903226</v>
      </c>
      <c r="C7020" s="21">
        <f t="shared" si="221"/>
        <v>1.0000000000010001E-4</v>
      </c>
      <c r="D7020" s="21">
        <f t="shared" si="222"/>
        <v>1.2275161290334878E-4</v>
      </c>
    </row>
    <row r="7021" spans="1:4">
      <c r="A7021">
        <v>0.69920000000000004</v>
      </c>
      <c r="B7021">
        <v>1.22729032258065</v>
      </c>
      <c r="C7021" s="21">
        <f t="shared" si="221"/>
        <v>9.9999999999988987E-5</v>
      </c>
      <c r="D7021" s="21">
        <f t="shared" si="222"/>
        <v>1.2272903225805148E-4</v>
      </c>
    </row>
    <row r="7022" spans="1:4">
      <c r="A7022">
        <v>0.69930000000000003</v>
      </c>
      <c r="B7022">
        <v>1.2270645161290299</v>
      </c>
      <c r="C7022" s="21">
        <f t="shared" si="221"/>
        <v>9.9999999999988987E-5</v>
      </c>
      <c r="D7022" s="21">
        <f t="shared" si="222"/>
        <v>1.2270645161288949E-4</v>
      </c>
    </row>
    <row r="7023" spans="1:4">
      <c r="A7023">
        <v>0.69940000000000002</v>
      </c>
      <c r="B7023">
        <v>1.22683870967742</v>
      </c>
      <c r="C7023" s="21">
        <f t="shared" si="221"/>
        <v>9.9999999999988987E-5</v>
      </c>
      <c r="D7023" s="21">
        <f t="shared" si="222"/>
        <v>1.226838709677285E-4</v>
      </c>
    </row>
    <row r="7024" spans="1:4">
      <c r="A7024">
        <v>0.69950000000000001</v>
      </c>
      <c r="B7024">
        <v>1.22661290322581</v>
      </c>
      <c r="C7024" s="21">
        <f t="shared" si="221"/>
        <v>9.9999999999988987E-5</v>
      </c>
      <c r="D7024" s="21">
        <f t="shared" si="222"/>
        <v>1.2266129032256748E-4</v>
      </c>
    </row>
    <row r="7025" spans="1:4">
      <c r="A7025">
        <v>0.6996</v>
      </c>
      <c r="B7025">
        <v>1.2263870967741901</v>
      </c>
      <c r="C7025" s="21">
        <f t="shared" si="221"/>
        <v>9.9999999999988987E-5</v>
      </c>
      <c r="D7025" s="21">
        <f t="shared" si="222"/>
        <v>1.2263870967740549E-4</v>
      </c>
    </row>
    <row r="7026" spans="1:4">
      <c r="A7026">
        <v>0.69969999999999999</v>
      </c>
      <c r="B7026">
        <v>1.22616129032258</v>
      </c>
      <c r="C7026" s="21">
        <f t="shared" si="221"/>
        <v>9.9999999999988987E-5</v>
      </c>
      <c r="D7026" s="21">
        <f t="shared" si="222"/>
        <v>1.226161290322445E-4</v>
      </c>
    </row>
    <row r="7027" spans="1:4">
      <c r="A7027">
        <v>0.69979999999999998</v>
      </c>
      <c r="B7027">
        <v>1.22593548387097</v>
      </c>
      <c r="C7027" s="21">
        <f t="shared" si="221"/>
        <v>9.9999999999988987E-5</v>
      </c>
      <c r="D7027" s="21">
        <f t="shared" si="222"/>
        <v>1.2259354838708349E-4</v>
      </c>
    </row>
    <row r="7028" spans="1:4">
      <c r="A7028">
        <v>0.69989999999999997</v>
      </c>
      <c r="B7028">
        <v>1.2257096774193501</v>
      </c>
      <c r="C7028" s="21">
        <f t="shared" si="221"/>
        <v>9.9999999999988987E-5</v>
      </c>
      <c r="D7028" s="21">
        <f t="shared" si="222"/>
        <v>1.2257096774192152E-4</v>
      </c>
    </row>
    <row r="7029" spans="1:4">
      <c r="A7029">
        <v>0.7</v>
      </c>
      <c r="B7029">
        <v>1.22548387096774</v>
      </c>
      <c r="C7029" s="21">
        <f t="shared" si="221"/>
        <v>9.9999999999988987E-5</v>
      </c>
      <c r="D7029" s="21">
        <f t="shared" si="222"/>
        <v>1.2254838709676051E-4</v>
      </c>
    </row>
    <row r="7030" spans="1:4">
      <c r="A7030">
        <v>0.70009999999999994</v>
      </c>
      <c r="B7030">
        <v>1.22525806451613</v>
      </c>
      <c r="C7030" s="21">
        <f t="shared" si="221"/>
        <v>9.9999999999988987E-5</v>
      </c>
      <c r="D7030" s="21">
        <f t="shared" si="222"/>
        <v>1.2252580645159949E-4</v>
      </c>
    </row>
    <row r="7031" spans="1:4">
      <c r="A7031">
        <v>0.70020000000000004</v>
      </c>
      <c r="B7031">
        <v>1.2250322580645201</v>
      </c>
      <c r="C7031" s="21">
        <f t="shared" si="221"/>
        <v>1.0000000000010001E-4</v>
      </c>
      <c r="D7031" s="21">
        <f t="shared" si="222"/>
        <v>1.2250322580657452E-4</v>
      </c>
    </row>
    <row r="7032" spans="1:4">
      <c r="A7032">
        <v>0.70030000000000003</v>
      </c>
      <c r="B7032">
        <v>1.2248064516129</v>
      </c>
      <c r="C7032" s="21">
        <f t="shared" si="221"/>
        <v>9.9999999999988987E-5</v>
      </c>
      <c r="D7032" s="21">
        <f t="shared" si="222"/>
        <v>1.2248064516127651E-4</v>
      </c>
    </row>
    <row r="7033" spans="1:4">
      <c r="A7033">
        <v>0.70040000000000002</v>
      </c>
      <c r="B7033">
        <v>1.2245806451612899</v>
      </c>
      <c r="C7033" s="21">
        <f t="shared" si="221"/>
        <v>9.9999999999988987E-5</v>
      </c>
      <c r="D7033" s="21">
        <f t="shared" si="222"/>
        <v>1.224580645161155E-4</v>
      </c>
    </row>
    <row r="7034" spans="1:4">
      <c r="A7034">
        <v>0.70050000000000001</v>
      </c>
      <c r="B7034">
        <v>1.2243548387096801</v>
      </c>
      <c r="C7034" s="21">
        <f t="shared" si="221"/>
        <v>9.9999999999988987E-5</v>
      </c>
      <c r="D7034" s="21">
        <f t="shared" si="222"/>
        <v>1.2243548387095454E-4</v>
      </c>
    </row>
    <row r="7035" spans="1:4">
      <c r="A7035">
        <v>0.7006</v>
      </c>
      <c r="B7035">
        <v>1.22412903225806</v>
      </c>
      <c r="C7035" s="21">
        <f t="shared" si="221"/>
        <v>9.9999999999988987E-5</v>
      </c>
      <c r="D7035" s="21">
        <f t="shared" si="222"/>
        <v>1.2241290322579252E-4</v>
      </c>
    </row>
    <row r="7036" spans="1:4">
      <c r="A7036">
        <v>0.70069999999999999</v>
      </c>
      <c r="B7036">
        <v>1.2239032258064499</v>
      </c>
      <c r="C7036" s="21">
        <f t="shared" si="221"/>
        <v>9.9999999999988987E-5</v>
      </c>
      <c r="D7036" s="21">
        <f t="shared" si="222"/>
        <v>1.223903225806315E-4</v>
      </c>
    </row>
    <row r="7037" spans="1:4">
      <c r="A7037">
        <v>0.70079999999999998</v>
      </c>
      <c r="B7037">
        <v>1.2236774193548401</v>
      </c>
      <c r="C7037" s="21">
        <f t="shared" si="221"/>
        <v>9.9999999999988987E-5</v>
      </c>
      <c r="D7037" s="21">
        <f t="shared" si="222"/>
        <v>1.2236774193547054E-4</v>
      </c>
    </row>
    <row r="7038" spans="1:4">
      <c r="A7038">
        <v>0.70089999999999997</v>
      </c>
      <c r="B7038">
        <v>1.22345161290323</v>
      </c>
      <c r="C7038" s="21">
        <f t="shared" si="221"/>
        <v>9.9999999999988987E-5</v>
      </c>
      <c r="D7038" s="21">
        <f t="shared" si="222"/>
        <v>1.2234516129030953E-4</v>
      </c>
    </row>
    <row r="7039" spans="1:4">
      <c r="A7039">
        <v>0.70099999999999996</v>
      </c>
      <c r="B7039">
        <v>1.2232258064516099</v>
      </c>
      <c r="C7039" s="21">
        <f t="shared" si="221"/>
        <v>9.9999999999988987E-5</v>
      </c>
      <c r="D7039" s="21">
        <f t="shared" si="222"/>
        <v>1.2232258064514754E-4</v>
      </c>
    </row>
    <row r="7040" spans="1:4">
      <c r="A7040">
        <v>0.70109999999999995</v>
      </c>
      <c r="B7040">
        <v>1.2230000000000001</v>
      </c>
      <c r="C7040" s="21">
        <f t="shared" si="221"/>
        <v>9.9999999999988987E-5</v>
      </c>
      <c r="D7040" s="21">
        <f t="shared" si="222"/>
        <v>1.2229999999998655E-4</v>
      </c>
    </row>
    <row r="7041" spans="1:4">
      <c r="A7041">
        <v>0.70120000000000005</v>
      </c>
      <c r="B7041">
        <v>1.22277419354839</v>
      </c>
      <c r="C7041" s="21">
        <f t="shared" si="221"/>
        <v>1.0000000000010001E-4</v>
      </c>
      <c r="D7041" s="21">
        <f t="shared" si="222"/>
        <v>1.222774193549613E-4</v>
      </c>
    </row>
    <row r="7042" spans="1:4">
      <c r="A7042">
        <v>0.70130000000000003</v>
      </c>
      <c r="B7042">
        <v>1.2225483870967699</v>
      </c>
      <c r="C7042" s="21">
        <f t="shared" si="221"/>
        <v>9.9999999999988987E-5</v>
      </c>
      <c r="D7042" s="21">
        <f t="shared" si="222"/>
        <v>1.2225483870966354E-4</v>
      </c>
    </row>
    <row r="7043" spans="1:4">
      <c r="A7043">
        <v>0.70140000000000002</v>
      </c>
      <c r="B7043">
        <v>1.2223225806451601</v>
      </c>
      <c r="C7043" s="21">
        <f t="shared" si="221"/>
        <v>9.9999999999988987E-5</v>
      </c>
      <c r="D7043" s="21">
        <f t="shared" si="222"/>
        <v>1.2223225806450255E-4</v>
      </c>
    </row>
    <row r="7044" spans="1:4">
      <c r="A7044">
        <v>0.70150000000000001</v>
      </c>
      <c r="B7044">
        <v>1.22209677419355</v>
      </c>
      <c r="C7044" s="21">
        <f t="shared" si="221"/>
        <v>9.9999999999988987E-5</v>
      </c>
      <c r="D7044" s="21">
        <f t="shared" si="222"/>
        <v>1.2220967741934154E-4</v>
      </c>
    </row>
    <row r="7045" spans="1:4">
      <c r="A7045">
        <v>0.7016</v>
      </c>
      <c r="B7045">
        <v>1.2218709677419399</v>
      </c>
      <c r="C7045" s="21">
        <f t="shared" si="221"/>
        <v>9.9999999999988987E-5</v>
      </c>
      <c r="D7045" s="21">
        <f t="shared" si="222"/>
        <v>1.2218709677418055E-4</v>
      </c>
    </row>
    <row r="7046" spans="1:4">
      <c r="A7046">
        <v>0.70169999999999999</v>
      </c>
      <c r="B7046">
        <v>1.2216451612903201</v>
      </c>
      <c r="C7046" s="21">
        <f t="shared" si="221"/>
        <v>9.9999999999988987E-5</v>
      </c>
      <c r="D7046" s="21">
        <f t="shared" si="222"/>
        <v>1.2216451612901856E-4</v>
      </c>
    </row>
    <row r="7047" spans="1:4">
      <c r="A7047">
        <v>0.70179999999999998</v>
      </c>
      <c r="B7047">
        <v>1.22141935483871</v>
      </c>
      <c r="C7047" s="21">
        <f t="shared" si="221"/>
        <v>9.9999999999988987E-5</v>
      </c>
      <c r="D7047" s="21">
        <f t="shared" si="222"/>
        <v>1.2214193548385754E-4</v>
      </c>
    </row>
    <row r="7048" spans="1:4">
      <c r="A7048">
        <v>0.70189999999999997</v>
      </c>
      <c r="B7048">
        <v>1.2211935483870999</v>
      </c>
      <c r="C7048" s="21">
        <f t="shared" si="221"/>
        <v>9.9999999999988987E-5</v>
      </c>
      <c r="D7048" s="21">
        <f t="shared" si="222"/>
        <v>1.2211935483869655E-4</v>
      </c>
    </row>
    <row r="7049" spans="1:4">
      <c r="A7049">
        <v>0.70199999999999996</v>
      </c>
      <c r="B7049">
        <v>1.2209677419354801</v>
      </c>
      <c r="C7049" s="21">
        <f t="shared" si="221"/>
        <v>9.9999999999988987E-5</v>
      </c>
      <c r="D7049" s="21">
        <f t="shared" si="222"/>
        <v>1.2209677419353456E-4</v>
      </c>
    </row>
    <row r="7050" spans="1:4">
      <c r="A7050">
        <v>0.70209999999999995</v>
      </c>
      <c r="B7050">
        <v>1.22074193548387</v>
      </c>
      <c r="C7050" s="21">
        <f t="shared" si="221"/>
        <v>9.9999999999988987E-5</v>
      </c>
      <c r="D7050" s="21">
        <f t="shared" si="222"/>
        <v>1.2207419354837355E-4</v>
      </c>
    </row>
    <row r="7051" spans="1:4">
      <c r="A7051">
        <v>0.70220000000000005</v>
      </c>
      <c r="B7051">
        <v>1.2205161290322599</v>
      </c>
      <c r="C7051" s="21">
        <f t="shared" si="221"/>
        <v>1.0000000000010001E-4</v>
      </c>
      <c r="D7051" s="21">
        <f t="shared" si="222"/>
        <v>1.2205161290334806E-4</v>
      </c>
    </row>
    <row r="7052" spans="1:4">
      <c r="A7052">
        <v>0.70230000000000004</v>
      </c>
      <c r="B7052">
        <v>1.2202903225806501</v>
      </c>
      <c r="C7052" s="21">
        <f t="shared" si="221"/>
        <v>9.9999999999988987E-5</v>
      </c>
      <c r="D7052" s="21">
        <f t="shared" si="222"/>
        <v>1.2202903225805157E-4</v>
      </c>
    </row>
    <row r="7053" spans="1:4">
      <c r="A7053">
        <v>0.70240000000000002</v>
      </c>
      <c r="B7053">
        <v>1.22006451612903</v>
      </c>
      <c r="C7053" s="21">
        <f t="shared" si="221"/>
        <v>9.9999999999988987E-5</v>
      </c>
      <c r="D7053" s="21">
        <f t="shared" si="222"/>
        <v>1.2200645161288957E-4</v>
      </c>
    </row>
    <row r="7054" spans="1:4">
      <c r="A7054">
        <v>0.70250000000000001</v>
      </c>
      <c r="B7054">
        <v>1.2198387096774199</v>
      </c>
      <c r="C7054" s="21">
        <f t="shared" si="221"/>
        <v>9.9999999999988987E-5</v>
      </c>
      <c r="D7054" s="21">
        <f t="shared" si="222"/>
        <v>1.2198387096772856E-4</v>
      </c>
    </row>
    <row r="7055" spans="1:4">
      <c r="A7055">
        <v>0.7026</v>
      </c>
      <c r="B7055">
        <v>1.2196129032258101</v>
      </c>
      <c r="C7055" s="21">
        <f t="shared" si="221"/>
        <v>9.9999999999988987E-5</v>
      </c>
      <c r="D7055" s="21">
        <f t="shared" si="222"/>
        <v>1.2196129032256757E-4</v>
      </c>
    </row>
    <row r="7056" spans="1:4">
      <c r="A7056">
        <v>0.70269999999999999</v>
      </c>
      <c r="B7056">
        <v>1.21938709677419</v>
      </c>
      <c r="C7056" s="21">
        <f t="shared" si="221"/>
        <v>9.9999999999988987E-5</v>
      </c>
      <c r="D7056" s="21">
        <f t="shared" si="222"/>
        <v>1.2193870967740557E-4</v>
      </c>
    </row>
    <row r="7057" spans="1:4">
      <c r="A7057">
        <v>0.70279999999999998</v>
      </c>
      <c r="B7057">
        <v>1.2191612903225799</v>
      </c>
      <c r="C7057" s="21">
        <f t="shared" si="221"/>
        <v>9.9999999999988987E-5</v>
      </c>
      <c r="D7057" s="21">
        <f t="shared" si="222"/>
        <v>1.2191612903224457E-4</v>
      </c>
    </row>
    <row r="7058" spans="1:4">
      <c r="A7058">
        <v>0.70289999999999997</v>
      </c>
      <c r="B7058">
        <v>1.2189354838709701</v>
      </c>
      <c r="C7058" s="21">
        <f t="shared" si="221"/>
        <v>9.9999999999988987E-5</v>
      </c>
      <c r="D7058" s="21">
        <f t="shared" si="222"/>
        <v>1.2189354838708358E-4</v>
      </c>
    </row>
    <row r="7059" spans="1:4">
      <c r="A7059">
        <v>0.70299999999999996</v>
      </c>
      <c r="B7059">
        <v>1.21870967741935</v>
      </c>
      <c r="C7059" s="21">
        <f t="shared" si="221"/>
        <v>9.9999999999988987E-5</v>
      </c>
      <c r="D7059" s="21">
        <f t="shared" si="222"/>
        <v>1.2187096774192158E-4</v>
      </c>
    </row>
    <row r="7060" spans="1:4">
      <c r="A7060">
        <v>0.70309999999999995</v>
      </c>
      <c r="B7060">
        <v>1.2184838709677399</v>
      </c>
      <c r="C7060" s="21">
        <f t="shared" si="221"/>
        <v>9.9999999999988987E-5</v>
      </c>
      <c r="D7060" s="21">
        <f t="shared" si="222"/>
        <v>1.2184838709676057E-4</v>
      </c>
    </row>
    <row r="7061" spans="1:4">
      <c r="A7061">
        <v>0.70320000000000005</v>
      </c>
      <c r="B7061">
        <v>1.2182580645161301</v>
      </c>
      <c r="C7061" s="21">
        <f t="shared" si="221"/>
        <v>1.0000000000010001E-4</v>
      </c>
      <c r="D7061" s="21">
        <f t="shared" si="222"/>
        <v>1.2182580645173484E-4</v>
      </c>
    </row>
    <row r="7062" spans="1:4">
      <c r="A7062">
        <v>0.70330000000000004</v>
      </c>
      <c r="B7062">
        <v>1.21803225806452</v>
      </c>
      <c r="C7062" s="21">
        <f t="shared" si="221"/>
        <v>9.9999999999988987E-5</v>
      </c>
      <c r="D7062" s="21">
        <f t="shared" si="222"/>
        <v>1.2180322580643858E-4</v>
      </c>
    </row>
    <row r="7063" spans="1:4">
      <c r="A7063">
        <v>0.70340000000000003</v>
      </c>
      <c r="B7063">
        <v>1.2178064516128999</v>
      </c>
      <c r="C7063" s="21">
        <f t="shared" si="221"/>
        <v>9.9999999999988987E-5</v>
      </c>
      <c r="D7063" s="21">
        <f t="shared" si="222"/>
        <v>1.2178064516127658E-4</v>
      </c>
    </row>
    <row r="7064" spans="1:4">
      <c r="A7064">
        <v>0.70350000000000001</v>
      </c>
      <c r="B7064">
        <v>1.2175806451612901</v>
      </c>
      <c r="C7064" s="21">
        <f t="shared" si="221"/>
        <v>9.9999999999988987E-5</v>
      </c>
      <c r="D7064" s="21">
        <f t="shared" si="222"/>
        <v>1.2175806451611559E-4</v>
      </c>
    </row>
    <row r="7065" spans="1:4">
      <c r="A7065">
        <v>0.7036</v>
      </c>
      <c r="B7065">
        <v>1.21735483870968</v>
      </c>
      <c r="C7065" s="21">
        <f t="shared" si="221"/>
        <v>9.9999999999988987E-5</v>
      </c>
      <c r="D7065" s="21">
        <f t="shared" si="222"/>
        <v>1.2173548387095459E-4</v>
      </c>
    </row>
    <row r="7066" spans="1:4">
      <c r="A7066">
        <v>0.70369999999999999</v>
      </c>
      <c r="B7066">
        <v>1.2171290322580599</v>
      </c>
      <c r="C7066" s="21">
        <f t="shared" si="221"/>
        <v>9.9999999999988987E-5</v>
      </c>
      <c r="D7066" s="21">
        <f t="shared" si="222"/>
        <v>1.2171290322579258E-4</v>
      </c>
    </row>
    <row r="7067" spans="1:4">
      <c r="A7067">
        <v>0.70379999999999998</v>
      </c>
      <c r="B7067">
        <v>1.2169032258064501</v>
      </c>
      <c r="C7067" s="21">
        <f t="shared" si="221"/>
        <v>9.9999999999988987E-5</v>
      </c>
      <c r="D7067" s="21">
        <f t="shared" si="222"/>
        <v>1.2169032258063161E-4</v>
      </c>
    </row>
    <row r="7068" spans="1:4">
      <c r="A7068">
        <v>0.70389999999999997</v>
      </c>
      <c r="B7068">
        <v>1.21667741935484</v>
      </c>
      <c r="C7068" s="21">
        <f t="shared" si="221"/>
        <v>9.9999999999988987E-5</v>
      </c>
      <c r="D7068" s="21">
        <f t="shared" si="222"/>
        <v>1.2166774193547059E-4</v>
      </c>
    </row>
    <row r="7069" spans="1:4">
      <c r="A7069">
        <v>0.70399999999999996</v>
      </c>
      <c r="B7069">
        <v>1.2164516129032299</v>
      </c>
      <c r="C7069" s="21">
        <f t="shared" si="221"/>
        <v>9.9999999999988987E-5</v>
      </c>
      <c r="D7069" s="21">
        <f t="shared" si="222"/>
        <v>1.2164516129030959E-4</v>
      </c>
    </row>
    <row r="7070" spans="1:4">
      <c r="A7070">
        <v>0.70409999999999995</v>
      </c>
      <c r="B7070">
        <v>1.21622580645161</v>
      </c>
      <c r="C7070" s="21">
        <f t="shared" si="221"/>
        <v>9.9999999999988987E-5</v>
      </c>
      <c r="D7070" s="21">
        <f t="shared" si="222"/>
        <v>1.2162258064514761E-4</v>
      </c>
    </row>
    <row r="7071" spans="1:4">
      <c r="A7071">
        <v>0.70420000000000005</v>
      </c>
      <c r="B7071">
        <v>1.216</v>
      </c>
      <c r="C7071" s="21">
        <f t="shared" ref="C7071:C7134" si="223">A7071-A7070</f>
        <v>1.0000000000010001E-4</v>
      </c>
      <c r="D7071" s="21">
        <f t="shared" ref="D7071:D7134" si="224">B7071*C7071</f>
        <v>1.2160000000012161E-4</v>
      </c>
    </row>
    <row r="7072" spans="1:4">
      <c r="A7072">
        <v>0.70430000000000004</v>
      </c>
      <c r="B7072">
        <v>1.2157741935483899</v>
      </c>
      <c r="C7072" s="21">
        <f t="shared" si="223"/>
        <v>9.9999999999988987E-5</v>
      </c>
      <c r="D7072" s="21">
        <f t="shared" si="224"/>
        <v>1.215774193548256E-4</v>
      </c>
    </row>
    <row r="7073" spans="1:4">
      <c r="A7073">
        <v>0.70440000000000003</v>
      </c>
      <c r="B7073">
        <v>1.21554838709677</v>
      </c>
      <c r="C7073" s="21">
        <f t="shared" si="223"/>
        <v>9.9999999999988987E-5</v>
      </c>
      <c r="D7073" s="21">
        <f t="shared" si="224"/>
        <v>1.2155483870966362E-4</v>
      </c>
    </row>
    <row r="7074" spans="1:4">
      <c r="A7074">
        <v>0.70450000000000002</v>
      </c>
      <c r="B7074">
        <v>1.21532258064516</v>
      </c>
      <c r="C7074" s="21">
        <f t="shared" si="223"/>
        <v>9.9999999999988987E-5</v>
      </c>
      <c r="D7074" s="21">
        <f t="shared" si="224"/>
        <v>1.2153225806450262E-4</v>
      </c>
    </row>
    <row r="7075" spans="1:4">
      <c r="A7075">
        <v>0.7046</v>
      </c>
      <c r="B7075">
        <v>1.2150967741935501</v>
      </c>
      <c r="C7075" s="21">
        <f t="shared" si="223"/>
        <v>9.9999999999988987E-5</v>
      </c>
      <c r="D7075" s="21">
        <f t="shared" si="224"/>
        <v>1.2150967741934163E-4</v>
      </c>
    </row>
    <row r="7076" spans="1:4">
      <c r="A7076">
        <v>0.70469999999999999</v>
      </c>
      <c r="B7076">
        <v>1.21487096774194</v>
      </c>
      <c r="C7076" s="21">
        <f t="shared" si="223"/>
        <v>9.9999999999988987E-5</v>
      </c>
      <c r="D7076" s="21">
        <f t="shared" si="224"/>
        <v>1.2148709677418063E-4</v>
      </c>
    </row>
    <row r="7077" spans="1:4">
      <c r="A7077">
        <v>0.70479999999999998</v>
      </c>
      <c r="B7077">
        <v>1.21464516129032</v>
      </c>
      <c r="C7077" s="21">
        <f t="shared" si="223"/>
        <v>9.9999999999988987E-5</v>
      </c>
      <c r="D7077" s="21">
        <f t="shared" si="224"/>
        <v>1.2146451612901862E-4</v>
      </c>
    </row>
    <row r="7078" spans="1:4">
      <c r="A7078">
        <v>0.70489999999999997</v>
      </c>
      <c r="B7078">
        <v>1.2144193548387101</v>
      </c>
      <c r="C7078" s="21">
        <f t="shared" si="223"/>
        <v>9.9999999999988987E-5</v>
      </c>
      <c r="D7078" s="21">
        <f t="shared" si="224"/>
        <v>1.2144193548385763E-4</v>
      </c>
    </row>
    <row r="7079" spans="1:4">
      <c r="A7079">
        <v>0.70499999999999996</v>
      </c>
      <c r="B7079">
        <v>1.2141935483871</v>
      </c>
      <c r="C7079" s="21">
        <f t="shared" si="223"/>
        <v>9.9999999999988987E-5</v>
      </c>
      <c r="D7079" s="21">
        <f t="shared" si="224"/>
        <v>1.2141935483869663E-4</v>
      </c>
    </row>
    <row r="7080" spans="1:4">
      <c r="A7080">
        <v>0.70509999999999995</v>
      </c>
      <c r="B7080">
        <v>1.21396774193548</v>
      </c>
      <c r="C7080" s="21">
        <f t="shared" si="223"/>
        <v>9.9999999999988987E-5</v>
      </c>
      <c r="D7080" s="21">
        <f t="shared" si="224"/>
        <v>1.2139677419353463E-4</v>
      </c>
    </row>
    <row r="7081" spans="1:4">
      <c r="A7081">
        <v>0.70520000000000005</v>
      </c>
      <c r="B7081">
        <v>1.2137419354838701</v>
      </c>
      <c r="C7081" s="21">
        <f t="shared" si="223"/>
        <v>1.0000000000010001E-4</v>
      </c>
      <c r="D7081" s="21">
        <f t="shared" si="224"/>
        <v>1.2137419354850839E-4</v>
      </c>
    </row>
    <row r="7082" spans="1:4">
      <c r="A7082">
        <v>0.70530000000000004</v>
      </c>
      <c r="B7082">
        <v>1.21351612903226</v>
      </c>
      <c r="C7082" s="21">
        <f t="shared" si="223"/>
        <v>9.9999999999988987E-5</v>
      </c>
      <c r="D7082" s="21">
        <f t="shared" si="224"/>
        <v>1.2135161290321264E-4</v>
      </c>
    </row>
    <row r="7083" spans="1:4">
      <c r="A7083">
        <v>0.70540000000000003</v>
      </c>
      <c r="B7083">
        <v>1.2132903225806499</v>
      </c>
      <c r="C7083" s="21">
        <f t="shared" si="223"/>
        <v>9.9999999999988987E-5</v>
      </c>
      <c r="D7083" s="21">
        <f t="shared" si="224"/>
        <v>1.2132903225805163E-4</v>
      </c>
    </row>
    <row r="7084" spans="1:4">
      <c r="A7084">
        <v>0.70550000000000002</v>
      </c>
      <c r="B7084">
        <v>1.2130645161290301</v>
      </c>
      <c r="C7084" s="21">
        <f t="shared" si="223"/>
        <v>9.9999999999988987E-5</v>
      </c>
      <c r="D7084" s="21">
        <f t="shared" si="224"/>
        <v>1.2130645161288966E-4</v>
      </c>
    </row>
    <row r="7085" spans="1:4">
      <c r="A7085">
        <v>0.7056</v>
      </c>
      <c r="B7085">
        <v>1.21283870967742</v>
      </c>
      <c r="C7085" s="21">
        <f t="shared" si="223"/>
        <v>9.9999999999988987E-5</v>
      </c>
      <c r="D7085" s="21">
        <f t="shared" si="224"/>
        <v>1.2128387096772864E-4</v>
      </c>
    </row>
    <row r="7086" spans="1:4">
      <c r="A7086">
        <v>0.70569999999999999</v>
      </c>
      <c r="B7086">
        <v>1.2126129032258099</v>
      </c>
      <c r="C7086" s="21">
        <f t="shared" si="223"/>
        <v>9.9999999999988987E-5</v>
      </c>
      <c r="D7086" s="21">
        <f t="shared" si="224"/>
        <v>1.2126129032256764E-4</v>
      </c>
    </row>
    <row r="7087" spans="1:4">
      <c r="A7087">
        <v>0.70579999999999998</v>
      </c>
      <c r="B7087">
        <v>1.2123870967741901</v>
      </c>
      <c r="C7087" s="21">
        <f t="shared" si="223"/>
        <v>9.9999999999988987E-5</v>
      </c>
      <c r="D7087" s="21">
        <f t="shared" si="224"/>
        <v>1.2123870967740566E-4</v>
      </c>
    </row>
    <row r="7088" spans="1:4">
      <c r="A7088">
        <v>0.70589999999999997</v>
      </c>
      <c r="B7088">
        <v>1.21216129032258</v>
      </c>
      <c r="C7088" s="21">
        <f t="shared" si="223"/>
        <v>9.9999999999988987E-5</v>
      </c>
      <c r="D7088" s="21">
        <f t="shared" si="224"/>
        <v>1.2121612903224465E-4</v>
      </c>
    </row>
    <row r="7089" spans="1:4">
      <c r="A7089">
        <v>0.70599999999999996</v>
      </c>
      <c r="B7089">
        <v>1.2119354838709699</v>
      </c>
      <c r="C7089" s="21">
        <f t="shared" si="223"/>
        <v>9.9999999999988987E-5</v>
      </c>
      <c r="D7089" s="21">
        <f t="shared" si="224"/>
        <v>1.2119354838708364E-4</v>
      </c>
    </row>
    <row r="7090" spans="1:4">
      <c r="A7090">
        <v>0.70609999999999995</v>
      </c>
      <c r="B7090">
        <v>1.2117096774193501</v>
      </c>
      <c r="C7090" s="21">
        <f t="shared" si="223"/>
        <v>9.9999999999988987E-5</v>
      </c>
      <c r="D7090" s="21">
        <f t="shared" si="224"/>
        <v>1.2117096774192167E-4</v>
      </c>
    </row>
    <row r="7091" spans="1:4">
      <c r="A7091">
        <v>0.70620000000000005</v>
      </c>
      <c r="B7091">
        <v>1.21148387096774</v>
      </c>
      <c r="C7091" s="21">
        <f t="shared" si="223"/>
        <v>1.0000000000010001E-4</v>
      </c>
      <c r="D7091" s="21">
        <f t="shared" si="224"/>
        <v>1.2114838709689516E-4</v>
      </c>
    </row>
    <row r="7092" spans="1:4">
      <c r="A7092">
        <v>0.70630000000000004</v>
      </c>
      <c r="B7092">
        <v>1.2112580645161299</v>
      </c>
      <c r="C7092" s="21">
        <f t="shared" si="223"/>
        <v>9.9999999999988987E-5</v>
      </c>
      <c r="D7092" s="21">
        <f t="shared" si="224"/>
        <v>1.2112580645159965E-4</v>
      </c>
    </row>
    <row r="7093" spans="1:4">
      <c r="A7093">
        <v>0.70640000000000003</v>
      </c>
      <c r="B7093">
        <v>1.2110322580645201</v>
      </c>
      <c r="C7093" s="21">
        <f t="shared" si="223"/>
        <v>9.9999999999988987E-5</v>
      </c>
      <c r="D7093" s="21">
        <f t="shared" si="224"/>
        <v>1.2110322580643867E-4</v>
      </c>
    </row>
    <row r="7094" spans="1:4">
      <c r="A7094">
        <v>0.70650000000000002</v>
      </c>
      <c r="B7094">
        <v>1.2108064516129</v>
      </c>
      <c r="C7094" s="21">
        <f t="shared" si="223"/>
        <v>9.9999999999988987E-5</v>
      </c>
      <c r="D7094" s="21">
        <f t="shared" si="224"/>
        <v>1.2108064516127667E-4</v>
      </c>
    </row>
    <row r="7095" spans="1:4">
      <c r="A7095">
        <v>0.70660000000000001</v>
      </c>
      <c r="B7095">
        <v>1.2105806451612899</v>
      </c>
      <c r="C7095" s="21">
        <f t="shared" si="223"/>
        <v>9.9999999999988987E-5</v>
      </c>
      <c r="D7095" s="21">
        <f t="shared" si="224"/>
        <v>1.2105806451611567E-4</v>
      </c>
    </row>
    <row r="7096" spans="1:4">
      <c r="A7096">
        <v>0.70669999999999999</v>
      </c>
      <c r="B7096">
        <v>1.2103548387096801</v>
      </c>
      <c r="C7096" s="21">
        <f t="shared" si="223"/>
        <v>9.9999999999988987E-5</v>
      </c>
      <c r="D7096" s="21">
        <f t="shared" si="224"/>
        <v>1.2103548387095468E-4</v>
      </c>
    </row>
    <row r="7097" spans="1:4">
      <c r="A7097">
        <v>0.70679999999999998</v>
      </c>
      <c r="B7097">
        <v>1.21012903225806</v>
      </c>
      <c r="C7097" s="21">
        <f t="shared" si="223"/>
        <v>9.9999999999988987E-5</v>
      </c>
      <c r="D7097" s="21">
        <f t="shared" si="224"/>
        <v>1.2101290322579267E-4</v>
      </c>
    </row>
    <row r="7098" spans="1:4">
      <c r="A7098">
        <v>0.70689999999999997</v>
      </c>
      <c r="B7098">
        <v>1.2099032258064499</v>
      </c>
      <c r="C7098" s="21">
        <f t="shared" si="223"/>
        <v>9.9999999999988987E-5</v>
      </c>
      <c r="D7098" s="21">
        <f t="shared" si="224"/>
        <v>1.2099032258063167E-4</v>
      </c>
    </row>
    <row r="7099" spans="1:4">
      <c r="A7099">
        <v>0.70699999999999996</v>
      </c>
      <c r="B7099">
        <v>1.2096774193548401</v>
      </c>
      <c r="C7099" s="21">
        <f t="shared" si="223"/>
        <v>9.9999999999988987E-5</v>
      </c>
      <c r="D7099" s="21">
        <f t="shared" si="224"/>
        <v>1.2096774193547068E-4</v>
      </c>
    </row>
    <row r="7100" spans="1:4">
      <c r="A7100">
        <v>0.70709999999999995</v>
      </c>
      <c r="B7100">
        <v>1.20945161290323</v>
      </c>
      <c r="C7100" s="21">
        <f t="shared" si="223"/>
        <v>9.9999999999988987E-5</v>
      </c>
      <c r="D7100" s="21">
        <f t="shared" si="224"/>
        <v>1.2094516129030968E-4</v>
      </c>
    </row>
    <row r="7101" spans="1:4">
      <c r="A7101">
        <v>0.70720000000000005</v>
      </c>
      <c r="B7101">
        <v>1.2092258064516099</v>
      </c>
      <c r="C7101" s="21">
        <f t="shared" si="223"/>
        <v>1.0000000000010001E-4</v>
      </c>
      <c r="D7101" s="21">
        <f t="shared" si="224"/>
        <v>1.2092258064528193E-4</v>
      </c>
    </row>
    <row r="7102" spans="1:4">
      <c r="A7102">
        <v>0.70730000000000004</v>
      </c>
      <c r="B7102">
        <v>1.2090000000000001</v>
      </c>
      <c r="C7102" s="21">
        <f t="shared" si="223"/>
        <v>9.9999999999988987E-5</v>
      </c>
      <c r="D7102" s="21">
        <f t="shared" si="224"/>
        <v>1.2089999999998669E-4</v>
      </c>
    </row>
    <row r="7103" spans="1:4">
      <c r="A7103">
        <v>0.70740000000000003</v>
      </c>
      <c r="B7103">
        <v>1.20877419354839</v>
      </c>
      <c r="C7103" s="21">
        <f t="shared" si="223"/>
        <v>9.9999999999988987E-5</v>
      </c>
      <c r="D7103" s="21">
        <f t="shared" si="224"/>
        <v>1.2087741935482569E-4</v>
      </c>
    </row>
    <row r="7104" spans="1:4">
      <c r="A7104">
        <v>0.70750000000000002</v>
      </c>
      <c r="B7104">
        <v>1.2085483870967699</v>
      </c>
      <c r="C7104" s="21">
        <f t="shared" si="223"/>
        <v>9.9999999999988987E-5</v>
      </c>
      <c r="D7104" s="21">
        <f t="shared" si="224"/>
        <v>1.2085483870966368E-4</v>
      </c>
    </row>
    <row r="7105" spans="1:4">
      <c r="A7105">
        <v>0.70760000000000001</v>
      </c>
      <c r="B7105">
        <v>1.2083225806451601</v>
      </c>
      <c r="C7105" s="21">
        <f t="shared" si="223"/>
        <v>9.9999999999988987E-5</v>
      </c>
      <c r="D7105" s="21">
        <f t="shared" si="224"/>
        <v>1.2083225806450269E-4</v>
      </c>
    </row>
    <row r="7106" spans="1:4">
      <c r="A7106">
        <v>0.7077</v>
      </c>
      <c r="B7106">
        <v>1.20809677419355</v>
      </c>
      <c r="C7106" s="21">
        <f t="shared" si="223"/>
        <v>9.9999999999988987E-5</v>
      </c>
      <c r="D7106" s="21">
        <f t="shared" si="224"/>
        <v>1.2080967741934169E-4</v>
      </c>
    </row>
    <row r="7107" spans="1:4">
      <c r="A7107">
        <v>0.70779999999999998</v>
      </c>
      <c r="B7107">
        <v>1.2078709677419399</v>
      </c>
      <c r="C7107" s="21">
        <f t="shared" si="223"/>
        <v>9.9999999999988987E-5</v>
      </c>
      <c r="D7107" s="21">
        <f t="shared" si="224"/>
        <v>1.2078709677418069E-4</v>
      </c>
    </row>
    <row r="7108" spans="1:4">
      <c r="A7108">
        <v>0.70789999999999997</v>
      </c>
      <c r="B7108">
        <v>1.2076451612903201</v>
      </c>
      <c r="C7108" s="21">
        <f t="shared" si="223"/>
        <v>9.9999999999988987E-5</v>
      </c>
      <c r="D7108" s="21">
        <f t="shared" si="224"/>
        <v>1.2076451612901871E-4</v>
      </c>
    </row>
    <row r="7109" spans="1:4">
      <c r="A7109">
        <v>0.70799999999999996</v>
      </c>
      <c r="B7109">
        <v>1.20741935483871</v>
      </c>
      <c r="C7109" s="21">
        <f t="shared" si="223"/>
        <v>9.9999999999988987E-5</v>
      </c>
      <c r="D7109" s="21">
        <f t="shared" si="224"/>
        <v>1.207419354838577E-4</v>
      </c>
    </row>
    <row r="7110" spans="1:4">
      <c r="A7110">
        <v>0.70809999999999995</v>
      </c>
      <c r="B7110">
        <v>1.2071935483870999</v>
      </c>
      <c r="C7110" s="21">
        <f t="shared" si="223"/>
        <v>9.9999999999988987E-5</v>
      </c>
      <c r="D7110" s="21">
        <f t="shared" si="224"/>
        <v>1.207193548386967E-4</v>
      </c>
    </row>
    <row r="7111" spans="1:4">
      <c r="A7111">
        <v>0.70820000000000005</v>
      </c>
      <c r="B7111">
        <v>1.2069677419354801</v>
      </c>
      <c r="C7111" s="21">
        <f t="shared" si="223"/>
        <v>1.0000000000010001E-4</v>
      </c>
      <c r="D7111" s="21">
        <f t="shared" si="224"/>
        <v>1.2069677419366871E-4</v>
      </c>
    </row>
    <row r="7112" spans="1:4">
      <c r="A7112">
        <v>0.70830000000000004</v>
      </c>
      <c r="B7112">
        <v>1.20674193548387</v>
      </c>
      <c r="C7112" s="21">
        <f t="shared" si="223"/>
        <v>9.9999999999988987E-5</v>
      </c>
      <c r="D7112" s="21">
        <f t="shared" si="224"/>
        <v>1.206741935483737E-4</v>
      </c>
    </row>
    <row r="7113" spans="1:4">
      <c r="A7113">
        <v>0.70840000000000003</v>
      </c>
      <c r="B7113">
        <v>1.2065161290322599</v>
      </c>
      <c r="C7113" s="21">
        <f t="shared" si="223"/>
        <v>9.9999999999988987E-5</v>
      </c>
      <c r="D7113" s="21">
        <f t="shared" si="224"/>
        <v>1.206516129032127E-4</v>
      </c>
    </row>
    <row r="7114" spans="1:4">
      <c r="A7114">
        <v>0.70850000000000002</v>
      </c>
      <c r="B7114">
        <v>1.2062903225806401</v>
      </c>
      <c r="C7114" s="21">
        <f t="shared" si="223"/>
        <v>9.9999999999988987E-5</v>
      </c>
      <c r="D7114" s="21">
        <f t="shared" si="224"/>
        <v>1.2062903225805072E-4</v>
      </c>
    </row>
    <row r="7115" spans="1:4">
      <c r="A7115">
        <v>0.70860000000000001</v>
      </c>
      <c r="B7115">
        <v>1.20606451612903</v>
      </c>
      <c r="C7115" s="21">
        <f t="shared" si="223"/>
        <v>9.9999999999988987E-5</v>
      </c>
      <c r="D7115" s="21">
        <f t="shared" si="224"/>
        <v>1.2060645161288972E-4</v>
      </c>
    </row>
    <row r="7116" spans="1:4">
      <c r="A7116">
        <v>0.7087</v>
      </c>
      <c r="B7116">
        <v>1.2058387096774199</v>
      </c>
      <c r="C7116" s="21">
        <f t="shared" si="223"/>
        <v>9.9999999999988987E-5</v>
      </c>
      <c r="D7116" s="21">
        <f t="shared" si="224"/>
        <v>1.2058387096772871E-4</v>
      </c>
    </row>
    <row r="7117" spans="1:4">
      <c r="A7117">
        <v>0.70879999999999999</v>
      </c>
      <c r="B7117">
        <v>1.2056129032258101</v>
      </c>
      <c r="C7117" s="21">
        <f t="shared" si="223"/>
        <v>9.9999999999988987E-5</v>
      </c>
      <c r="D7117" s="21">
        <f t="shared" si="224"/>
        <v>1.2056129032256773E-4</v>
      </c>
    </row>
    <row r="7118" spans="1:4">
      <c r="A7118">
        <v>0.70889999999999997</v>
      </c>
      <c r="B7118">
        <v>1.20538709677419</v>
      </c>
      <c r="C7118" s="21">
        <f t="shared" si="223"/>
        <v>9.9999999999988987E-5</v>
      </c>
      <c r="D7118" s="21">
        <f t="shared" si="224"/>
        <v>1.2053870967740573E-4</v>
      </c>
    </row>
    <row r="7119" spans="1:4">
      <c r="A7119">
        <v>0.70899999999999996</v>
      </c>
      <c r="B7119">
        <v>1.2051612903225799</v>
      </c>
      <c r="C7119" s="21">
        <f t="shared" si="223"/>
        <v>9.9999999999988987E-5</v>
      </c>
      <c r="D7119" s="21">
        <f t="shared" si="224"/>
        <v>1.2051612903224472E-4</v>
      </c>
    </row>
    <row r="7120" spans="1:4">
      <c r="A7120">
        <v>0.70909999999999995</v>
      </c>
      <c r="B7120">
        <v>1.20493548387097</v>
      </c>
      <c r="C7120" s="21">
        <f t="shared" si="223"/>
        <v>9.9999999999988987E-5</v>
      </c>
      <c r="D7120" s="21">
        <f t="shared" si="224"/>
        <v>1.2049354838708374E-4</v>
      </c>
    </row>
    <row r="7121" spans="1:4">
      <c r="A7121">
        <v>0.70920000000000005</v>
      </c>
      <c r="B7121">
        <v>1.20470967741935</v>
      </c>
      <c r="C7121" s="21">
        <f t="shared" si="223"/>
        <v>1.0000000000010001E-4</v>
      </c>
      <c r="D7121" s="21">
        <f t="shared" si="224"/>
        <v>1.2047096774205548E-4</v>
      </c>
    </row>
    <row r="7122" spans="1:4">
      <c r="A7122">
        <v>0.70930000000000004</v>
      </c>
      <c r="B7122">
        <v>1.2044838709677399</v>
      </c>
      <c r="C7122" s="21">
        <f t="shared" si="223"/>
        <v>9.9999999999988987E-5</v>
      </c>
      <c r="D7122" s="21">
        <f t="shared" si="224"/>
        <v>1.2044838709676073E-4</v>
      </c>
    </row>
    <row r="7123" spans="1:4">
      <c r="A7123">
        <v>0.70940000000000003</v>
      </c>
      <c r="B7123">
        <v>1.20425806451613</v>
      </c>
      <c r="C7123" s="21">
        <f t="shared" si="223"/>
        <v>9.9999999999988987E-5</v>
      </c>
      <c r="D7123" s="21">
        <f t="shared" si="224"/>
        <v>1.2042580645159974E-4</v>
      </c>
    </row>
    <row r="7124" spans="1:4">
      <c r="A7124">
        <v>0.70950000000000002</v>
      </c>
      <c r="B7124">
        <v>1.20403225806452</v>
      </c>
      <c r="C7124" s="21">
        <f t="shared" si="223"/>
        <v>9.9999999999988987E-5</v>
      </c>
      <c r="D7124" s="21">
        <f t="shared" si="224"/>
        <v>1.2040322580643874E-4</v>
      </c>
    </row>
    <row r="7125" spans="1:4">
      <c r="A7125">
        <v>0.70960000000000001</v>
      </c>
      <c r="B7125">
        <v>1.2038064516128999</v>
      </c>
      <c r="C7125" s="21">
        <f t="shared" si="223"/>
        <v>9.9999999999988987E-5</v>
      </c>
      <c r="D7125" s="21">
        <f t="shared" si="224"/>
        <v>1.2038064516127673E-4</v>
      </c>
    </row>
    <row r="7126" spans="1:4">
      <c r="A7126">
        <v>0.7097</v>
      </c>
      <c r="B7126">
        <v>1.20358064516129</v>
      </c>
      <c r="C7126" s="21">
        <f t="shared" si="223"/>
        <v>9.9999999999988987E-5</v>
      </c>
      <c r="D7126" s="21">
        <f t="shared" si="224"/>
        <v>1.2035806451611575E-4</v>
      </c>
    </row>
    <row r="7127" spans="1:4">
      <c r="A7127">
        <v>0.70979999999999999</v>
      </c>
      <c r="B7127">
        <v>1.20335483870968</v>
      </c>
      <c r="C7127" s="21">
        <f t="shared" si="223"/>
        <v>9.9999999999988987E-5</v>
      </c>
      <c r="D7127" s="21">
        <f t="shared" si="224"/>
        <v>1.2033548387095474E-4</v>
      </c>
    </row>
    <row r="7128" spans="1:4">
      <c r="A7128">
        <v>0.70989999999999998</v>
      </c>
      <c r="B7128">
        <v>1.2031290322580599</v>
      </c>
      <c r="C7128" s="21">
        <f t="shared" si="223"/>
        <v>9.9999999999988987E-5</v>
      </c>
      <c r="D7128" s="21">
        <f t="shared" si="224"/>
        <v>1.2031290322579274E-4</v>
      </c>
    </row>
    <row r="7129" spans="1:4">
      <c r="A7129">
        <v>0.71</v>
      </c>
      <c r="B7129">
        <v>1.20290322580645</v>
      </c>
      <c r="C7129" s="21">
        <f t="shared" si="223"/>
        <v>9.9999999999988987E-5</v>
      </c>
      <c r="D7129" s="21">
        <f t="shared" si="224"/>
        <v>1.2029032258063175E-4</v>
      </c>
    </row>
    <row r="7130" spans="1:4">
      <c r="A7130">
        <v>0.71009999999999995</v>
      </c>
      <c r="B7130">
        <v>1.20267741935484</v>
      </c>
      <c r="C7130" s="21">
        <f t="shared" si="223"/>
        <v>9.9999999999988987E-5</v>
      </c>
      <c r="D7130" s="21">
        <f t="shared" si="224"/>
        <v>1.2026774193547075E-4</v>
      </c>
    </row>
    <row r="7131" spans="1:4">
      <c r="A7131">
        <v>0.71020000000000005</v>
      </c>
      <c r="B7131">
        <v>1.2024516129032301</v>
      </c>
      <c r="C7131" s="21">
        <f t="shared" si="223"/>
        <v>1.0000000000010001E-4</v>
      </c>
      <c r="D7131" s="21">
        <f t="shared" si="224"/>
        <v>1.2024516129044327E-4</v>
      </c>
    </row>
    <row r="7132" spans="1:4">
      <c r="A7132">
        <v>0.71030000000000004</v>
      </c>
      <c r="B7132">
        <v>1.20222580645161</v>
      </c>
      <c r="C7132" s="21">
        <f t="shared" si="223"/>
        <v>9.9999999999988987E-5</v>
      </c>
      <c r="D7132" s="21">
        <f t="shared" si="224"/>
        <v>1.2022258064514777E-4</v>
      </c>
    </row>
    <row r="7133" spans="1:4">
      <c r="A7133">
        <v>0.71040000000000003</v>
      </c>
      <c r="B7133">
        <v>1.202</v>
      </c>
      <c r="C7133" s="21">
        <f t="shared" si="223"/>
        <v>9.9999999999988987E-5</v>
      </c>
      <c r="D7133" s="21">
        <f t="shared" si="224"/>
        <v>1.2019999999998675E-4</v>
      </c>
    </row>
    <row r="7134" spans="1:4">
      <c r="A7134">
        <v>0.71050000000000002</v>
      </c>
      <c r="B7134">
        <v>1.2017741935483901</v>
      </c>
      <c r="C7134" s="21">
        <f t="shared" si="223"/>
        <v>9.9999999999988987E-5</v>
      </c>
      <c r="D7134" s="21">
        <f t="shared" si="224"/>
        <v>1.2017741935482578E-4</v>
      </c>
    </row>
    <row r="7135" spans="1:4">
      <c r="A7135">
        <v>0.71060000000000001</v>
      </c>
      <c r="B7135">
        <v>1.20154838709677</v>
      </c>
      <c r="C7135" s="21">
        <f t="shared" ref="C7135:C7198" si="225">A7135-A7134</f>
        <v>9.9999999999988987E-5</v>
      </c>
      <c r="D7135" s="21">
        <f t="shared" ref="D7135:D7198" si="226">B7135*C7135</f>
        <v>1.2015483870966377E-4</v>
      </c>
    </row>
    <row r="7136" spans="1:4">
      <c r="A7136">
        <v>0.7107</v>
      </c>
      <c r="B7136">
        <v>1.20132258064516</v>
      </c>
      <c r="C7136" s="21">
        <f t="shared" si="225"/>
        <v>9.9999999999988987E-5</v>
      </c>
      <c r="D7136" s="21">
        <f t="shared" si="226"/>
        <v>1.2013225806450276E-4</v>
      </c>
    </row>
    <row r="7137" spans="1:4">
      <c r="A7137">
        <v>0.71079999999999999</v>
      </c>
      <c r="B7137">
        <v>1.2010967741935501</v>
      </c>
      <c r="C7137" s="21">
        <f t="shared" si="225"/>
        <v>9.9999999999988987E-5</v>
      </c>
      <c r="D7137" s="21">
        <f t="shared" si="226"/>
        <v>1.2010967741934178E-4</v>
      </c>
    </row>
    <row r="7138" spans="1:4">
      <c r="A7138">
        <v>0.71089999999999998</v>
      </c>
      <c r="B7138">
        <v>1.20087096774194</v>
      </c>
      <c r="C7138" s="21">
        <f t="shared" si="225"/>
        <v>9.9999999999988987E-5</v>
      </c>
      <c r="D7138" s="21">
        <f t="shared" si="226"/>
        <v>1.2008709677418078E-4</v>
      </c>
    </row>
    <row r="7139" spans="1:4">
      <c r="A7139">
        <v>0.71099999999999997</v>
      </c>
      <c r="B7139">
        <v>1.20064516129032</v>
      </c>
      <c r="C7139" s="21">
        <f t="shared" si="225"/>
        <v>9.9999999999988987E-5</v>
      </c>
      <c r="D7139" s="21">
        <f t="shared" si="226"/>
        <v>1.2006451612901878E-4</v>
      </c>
    </row>
    <row r="7140" spans="1:4">
      <c r="A7140">
        <v>0.71109999999999995</v>
      </c>
      <c r="B7140">
        <v>1.2004193548387101</v>
      </c>
      <c r="C7140" s="21">
        <f t="shared" si="225"/>
        <v>9.9999999999988987E-5</v>
      </c>
      <c r="D7140" s="21">
        <f t="shared" si="226"/>
        <v>1.2004193548385779E-4</v>
      </c>
    </row>
    <row r="7141" spans="1:4">
      <c r="A7141">
        <v>0.71120000000000005</v>
      </c>
      <c r="B7141">
        <v>1.2001935483871</v>
      </c>
      <c r="C7141" s="21">
        <f t="shared" si="225"/>
        <v>1.0000000000010001E-4</v>
      </c>
      <c r="D7141" s="21">
        <f t="shared" si="226"/>
        <v>1.2001935483883004E-4</v>
      </c>
    </row>
    <row r="7142" spans="1:4">
      <c r="A7142">
        <v>0.71130000000000004</v>
      </c>
      <c r="B7142">
        <v>1.1999677419354799</v>
      </c>
      <c r="C7142" s="21">
        <f t="shared" si="225"/>
        <v>9.9999999999988987E-5</v>
      </c>
      <c r="D7142" s="21">
        <f t="shared" si="226"/>
        <v>1.1999677419353478E-4</v>
      </c>
    </row>
    <row r="7143" spans="1:4">
      <c r="A7143">
        <v>0.71140000000000003</v>
      </c>
      <c r="B7143">
        <v>1.1997419354838701</v>
      </c>
      <c r="C7143" s="21">
        <f t="shared" si="225"/>
        <v>9.9999999999988987E-5</v>
      </c>
      <c r="D7143" s="21">
        <f t="shared" si="226"/>
        <v>1.1997419354837379E-4</v>
      </c>
    </row>
    <row r="7144" spans="1:4">
      <c r="A7144">
        <v>0.71150000000000002</v>
      </c>
      <c r="B7144">
        <v>1.19951612903226</v>
      </c>
      <c r="C7144" s="21">
        <f t="shared" si="225"/>
        <v>9.9999999999988987E-5</v>
      </c>
      <c r="D7144" s="21">
        <f t="shared" si="226"/>
        <v>1.1995161290321279E-4</v>
      </c>
    </row>
    <row r="7145" spans="1:4">
      <c r="A7145">
        <v>0.71160000000000001</v>
      </c>
      <c r="B7145">
        <v>1.1992903225806499</v>
      </c>
      <c r="C7145" s="21">
        <f t="shared" si="225"/>
        <v>9.9999999999988987E-5</v>
      </c>
      <c r="D7145" s="21">
        <f t="shared" si="226"/>
        <v>1.1992903225805179E-4</v>
      </c>
    </row>
    <row r="7146" spans="1:4">
      <c r="A7146">
        <v>0.7117</v>
      </c>
      <c r="B7146">
        <v>1.1990645161290301</v>
      </c>
      <c r="C7146" s="21">
        <f t="shared" si="225"/>
        <v>9.9999999999988987E-5</v>
      </c>
      <c r="D7146" s="21">
        <f t="shared" si="226"/>
        <v>1.199064516128898E-4</v>
      </c>
    </row>
    <row r="7147" spans="1:4">
      <c r="A7147">
        <v>0.71179999999999999</v>
      </c>
      <c r="B7147">
        <v>1.19883870967742</v>
      </c>
      <c r="C7147" s="21">
        <f t="shared" si="225"/>
        <v>9.9999999999988987E-5</v>
      </c>
      <c r="D7147" s="21">
        <f t="shared" si="226"/>
        <v>1.198838709677288E-4</v>
      </c>
    </row>
    <row r="7148" spans="1:4">
      <c r="A7148">
        <v>0.71189999999999998</v>
      </c>
      <c r="B7148">
        <v>1.1986129032258099</v>
      </c>
      <c r="C7148" s="21">
        <f t="shared" si="225"/>
        <v>9.9999999999988987E-5</v>
      </c>
      <c r="D7148" s="21">
        <f t="shared" si="226"/>
        <v>1.1986129032256779E-4</v>
      </c>
    </row>
    <row r="7149" spans="1:4">
      <c r="A7149">
        <v>0.71199999999999997</v>
      </c>
      <c r="B7149">
        <v>1.1983870967741901</v>
      </c>
      <c r="C7149" s="21">
        <f t="shared" si="225"/>
        <v>9.9999999999988987E-5</v>
      </c>
      <c r="D7149" s="21">
        <f t="shared" si="226"/>
        <v>1.198387096774058E-4</v>
      </c>
    </row>
    <row r="7150" spans="1:4">
      <c r="A7150">
        <v>0.71209999999999996</v>
      </c>
      <c r="B7150">
        <v>1.19816129032258</v>
      </c>
      <c r="C7150" s="21">
        <f t="shared" si="225"/>
        <v>9.9999999999988987E-5</v>
      </c>
      <c r="D7150" s="21">
        <f t="shared" si="226"/>
        <v>1.198161290322448E-4</v>
      </c>
    </row>
    <row r="7151" spans="1:4">
      <c r="A7151">
        <v>0.71220000000000006</v>
      </c>
      <c r="B7151">
        <v>1.1979354838709699</v>
      </c>
      <c r="C7151" s="21">
        <f t="shared" si="225"/>
        <v>1.0000000000010001E-4</v>
      </c>
      <c r="D7151" s="21">
        <f t="shared" si="226"/>
        <v>1.1979354838721679E-4</v>
      </c>
    </row>
    <row r="7152" spans="1:4">
      <c r="A7152">
        <v>0.71230000000000004</v>
      </c>
      <c r="B7152">
        <v>1.1977096774193501</v>
      </c>
      <c r="C7152" s="21">
        <f t="shared" si="225"/>
        <v>9.9999999999988987E-5</v>
      </c>
      <c r="D7152" s="21">
        <f t="shared" si="226"/>
        <v>1.1977096774192182E-4</v>
      </c>
    </row>
    <row r="7153" spans="1:4">
      <c r="A7153">
        <v>0.71240000000000003</v>
      </c>
      <c r="B7153">
        <v>1.19748387096774</v>
      </c>
      <c r="C7153" s="21">
        <f t="shared" si="225"/>
        <v>9.9999999999988987E-5</v>
      </c>
      <c r="D7153" s="21">
        <f t="shared" si="226"/>
        <v>1.1974838709676081E-4</v>
      </c>
    </row>
    <row r="7154" spans="1:4">
      <c r="A7154">
        <v>0.71250000000000002</v>
      </c>
      <c r="B7154">
        <v>1.1972580645161299</v>
      </c>
      <c r="C7154" s="21">
        <f t="shared" si="225"/>
        <v>9.9999999999988987E-5</v>
      </c>
      <c r="D7154" s="21">
        <f t="shared" si="226"/>
        <v>1.197258064515998E-4</v>
      </c>
    </row>
    <row r="7155" spans="1:4">
      <c r="A7155">
        <v>0.71260000000000001</v>
      </c>
      <c r="B7155">
        <v>1.1970322580645201</v>
      </c>
      <c r="C7155" s="21">
        <f t="shared" si="225"/>
        <v>9.9999999999988987E-5</v>
      </c>
      <c r="D7155" s="21">
        <f t="shared" si="226"/>
        <v>1.1970322580643883E-4</v>
      </c>
    </row>
    <row r="7156" spans="1:4">
      <c r="A7156">
        <v>0.7127</v>
      </c>
      <c r="B7156">
        <v>1.1968064516129</v>
      </c>
      <c r="C7156" s="21">
        <f t="shared" si="225"/>
        <v>9.9999999999988987E-5</v>
      </c>
      <c r="D7156" s="21">
        <f t="shared" si="226"/>
        <v>1.1968064516127683E-4</v>
      </c>
    </row>
    <row r="7157" spans="1:4">
      <c r="A7157">
        <v>0.71279999999999999</v>
      </c>
      <c r="B7157">
        <v>1.1965806451612899</v>
      </c>
      <c r="C7157" s="21">
        <f t="shared" si="225"/>
        <v>9.9999999999988987E-5</v>
      </c>
      <c r="D7157" s="21">
        <f t="shared" si="226"/>
        <v>1.1965806451611581E-4</v>
      </c>
    </row>
    <row r="7158" spans="1:4">
      <c r="A7158">
        <v>0.71289999999999998</v>
      </c>
      <c r="B7158">
        <v>1.1963548387096801</v>
      </c>
      <c r="C7158" s="21">
        <f t="shared" si="225"/>
        <v>9.9999999999988987E-5</v>
      </c>
      <c r="D7158" s="21">
        <f t="shared" si="226"/>
        <v>1.1963548387095483E-4</v>
      </c>
    </row>
    <row r="7159" spans="1:4">
      <c r="A7159">
        <v>0.71299999999999997</v>
      </c>
      <c r="B7159">
        <v>1.19612903225806</v>
      </c>
      <c r="C7159" s="21">
        <f t="shared" si="225"/>
        <v>9.9999999999988987E-5</v>
      </c>
      <c r="D7159" s="21">
        <f t="shared" si="226"/>
        <v>1.1961290322579283E-4</v>
      </c>
    </row>
    <row r="7160" spans="1:4">
      <c r="A7160">
        <v>0.71309999999999996</v>
      </c>
      <c r="B7160">
        <v>1.1959032258064499</v>
      </c>
      <c r="C7160" s="21">
        <f t="shared" si="225"/>
        <v>9.9999999999988987E-5</v>
      </c>
      <c r="D7160" s="21">
        <f t="shared" si="226"/>
        <v>1.1959032258063181E-4</v>
      </c>
    </row>
    <row r="7161" spans="1:4">
      <c r="A7161">
        <v>0.71319999999999995</v>
      </c>
      <c r="B7161">
        <v>1.1956774193548401</v>
      </c>
      <c r="C7161" s="21">
        <f t="shared" si="225"/>
        <v>9.9999999999988987E-5</v>
      </c>
      <c r="D7161" s="21">
        <f t="shared" si="226"/>
        <v>1.1956774193547084E-4</v>
      </c>
    </row>
    <row r="7162" spans="1:4">
      <c r="A7162">
        <v>0.71330000000000005</v>
      </c>
      <c r="B7162">
        <v>1.19545161290323</v>
      </c>
      <c r="C7162" s="21">
        <f t="shared" si="225"/>
        <v>1.0000000000010001E-4</v>
      </c>
      <c r="D7162" s="21">
        <f t="shared" si="226"/>
        <v>1.1954516129044256E-4</v>
      </c>
    </row>
    <row r="7163" spans="1:4">
      <c r="A7163">
        <v>0.71340000000000003</v>
      </c>
      <c r="B7163">
        <v>1.1952258064516099</v>
      </c>
      <c r="C7163" s="21">
        <f t="shared" si="225"/>
        <v>9.9999999999988987E-5</v>
      </c>
      <c r="D7163" s="21">
        <f t="shared" si="226"/>
        <v>1.1952258064514783E-4</v>
      </c>
    </row>
    <row r="7164" spans="1:4">
      <c r="A7164">
        <v>0.71350000000000002</v>
      </c>
      <c r="B7164">
        <v>1.1950000000000001</v>
      </c>
      <c r="C7164" s="21">
        <f t="shared" si="225"/>
        <v>9.9999999999988987E-5</v>
      </c>
      <c r="D7164" s="21">
        <f t="shared" si="226"/>
        <v>1.1949999999998684E-4</v>
      </c>
    </row>
    <row r="7165" spans="1:4">
      <c r="A7165">
        <v>0.71360000000000001</v>
      </c>
      <c r="B7165">
        <v>1.19477419354839</v>
      </c>
      <c r="C7165" s="21">
        <f t="shared" si="225"/>
        <v>9.9999999999988987E-5</v>
      </c>
      <c r="D7165" s="21">
        <f t="shared" si="226"/>
        <v>1.1947741935482584E-4</v>
      </c>
    </row>
    <row r="7166" spans="1:4">
      <c r="A7166">
        <v>0.7137</v>
      </c>
      <c r="B7166">
        <v>1.1945483870967699</v>
      </c>
      <c r="C7166" s="21">
        <f t="shared" si="225"/>
        <v>9.9999999999988987E-5</v>
      </c>
      <c r="D7166" s="21">
        <f t="shared" si="226"/>
        <v>1.1945483870966384E-4</v>
      </c>
    </row>
    <row r="7167" spans="1:4">
      <c r="A7167">
        <v>0.71379999999999999</v>
      </c>
      <c r="B7167">
        <v>1.1943225806451601</v>
      </c>
      <c r="C7167" s="21">
        <f t="shared" si="225"/>
        <v>9.9999999999988987E-5</v>
      </c>
      <c r="D7167" s="21">
        <f t="shared" si="226"/>
        <v>1.1943225806450285E-4</v>
      </c>
    </row>
    <row r="7168" spans="1:4">
      <c r="A7168">
        <v>0.71389999999999998</v>
      </c>
      <c r="B7168">
        <v>1.19409677419355</v>
      </c>
      <c r="C7168" s="21">
        <f t="shared" si="225"/>
        <v>9.9999999999988987E-5</v>
      </c>
      <c r="D7168" s="21">
        <f t="shared" si="226"/>
        <v>1.1940967741934185E-4</v>
      </c>
    </row>
    <row r="7169" spans="1:4">
      <c r="A7169">
        <v>0.71399999999999997</v>
      </c>
      <c r="B7169">
        <v>1.1938709677419399</v>
      </c>
      <c r="C7169" s="21">
        <f t="shared" si="225"/>
        <v>9.9999999999988987E-5</v>
      </c>
      <c r="D7169" s="21">
        <f t="shared" si="226"/>
        <v>1.1938709677418085E-4</v>
      </c>
    </row>
    <row r="7170" spans="1:4">
      <c r="A7170">
        <v>0.71409999999999996</v>
      </c>
      <c r="B7170">
        <v>1.1936451612903201</v>
      </c>
      <c r="C7170" s="21">
        <f t="shared" si="225"/>
        <v>9.9999999999988987E-5</v>
      </c>
      <c r="D7170" s="21">
        <f t="shared" si="226"/>
        <v>1.1936451612901885E-4</v>
      </c>
    </row>
    <row r="7171" spans="1:4">
      <c r="A7171">
        <v>0.71419999999999995</v>
      </c>
      <c r="B7171">
        <v>1.19341935483871</v>
      </c>
      <c r="C7171" s="21">
        <f t="shared" si="225"/>
        <v>9.9999999999988987E-5</v>
      </c>
      <c r="D7171" s="21">
        <f t="shared" si="226"/>
        <v>1.1934193548385785E-4</v>
      </c>
    </row>
    <row r="7172" spans="1:4">
      <c r="A7172">
        <v>0.71430000000000005</v>
      </c>
      <c r="B7172">
        <v>1.1931935483870999</v>
      </c>
      <c r="C7172" s="21">
        <f t="shared" si="225"/>
        <v>1.0000000000010001E-4</v>
      </c>
      <c r="D7172" s="21">
        <f t="shared" si="226"/>
        <v>1.1931935483882931E-4</v>
      </c>
    </row>
    <row r="7173" spans="1:4">
      <c r="A7173">
        <v>0.71440000000000003</v>
      </c>
      <c r="B7173">
        <v>1.1929677419354801</v>
      </c>
      <c r="C7173" s="21">
        <f t="shared" si="225"/>
        <v>9.9999999999988987E-5</v>
      </c>
      <c r="D7173" s="21">
        <f t="shared" si="226"/>
        <v>1.1929677419353486E-4</v>
      </c>
    </row>
    <row r="7174" spans="1:4">
      <c r="A7174">
        <v>0.71450000000000002</v>
      </c>
      <c r="B7174">
        <v>1.19274193548387</v>
      </c>
      <c r="C7174" s="21">
        <f t="shared" si="225"/>
        <v>9.9999999999988987E-5</v>
      </c>
      <c r="D7174" s="21">
        <f t="shared" si="226"/>
        <v>1.1927419354837386E-4</v>
      </c>
    </row>
    <row r="7175" spans="1:4">
      <c r="A7175">
        <v>0.71460000000000001</v>
      </c>
      <c r="B7175">
        <v>1.1925161290322599</v>
      </c>
      <c r="C7175" s="21">
        <f t="shared" si="225"/>
        <v>9.9999999999988987E-5</v>
      </c>
      <c r="D7175" s="21">
        <f t="shared" si="226"/>
        <v>1.1925161290321286E-4</v>
      </c>
    </row>
    <row r="7176" spans="1:4">
      <c r="A7176">
        <v>0.7147</v>
      </c>
      <c r="B7176">
        <v>1.19229032258065</v>
      </c>
      <c r="C7176" s="21">
        <f t="shared" si="225"/>
        <v>9.9999999999988987E-5</v>
      </c>
      <c r="D7176" s="21">
        <f t="shared" si="226"/>
        <v>1.1922903225805187E-4</v>
      </c>
    </row>
    <row r="7177" spans="1:4">
      <c r="A7177">
        <v>0.71479999999999999</v>
      </c>
      <c r="B7177">
        <v>1.19206451612903</v>
      </c>
      <c r="C7177" s="21">
        <f t="shared" si="225"/>
        <v>9.9999999999988987E-5</v>
      </c>
      <c r="D7177" s="21">
        <f t="shared" si="226"/>
        <v>1.1920645161288986E-4</v>
      </c>
    </row>
    <row r="7178" spans="1:4">
      <c r="A7178">
        <v>0.71489999999999998</v>
      </c>
      <c r="B7178">
        <v>1.1918387096774199</v>
      </c>
      <c r="C7178" s="21">
        <f t="shared" si="225"/>
        <v>9.9999999999988987E-5</v>
      </c>
      <c r="D7178" s="21">
        <f t="shared" si="226"/>
        <v>1.1918387096772886E-4</v>
      </c>
    </row>
    <row r="7179" spans="1:4">
      <c r="A7179">
        <v>0.71499999999999997</v>
      </c>
      <c r="B7179">
        <v>1.19161290322581</v>
      </c>
      <c r="C7179" s="21">
        <f t="shared" si="225"/>
        <v>9.9999999999988987E-5</v>
      </c>
      <c r="D7179" s="21">
        <f t="shared" si="226"/>
        <v>1.1916129032256789E-4</v>
      </c>
    </row>
    <row r="7180" spans="1:4">
      <c r="A7180">
        <v>0.71509999999999996</v>
      </c>
      <c r="B7180">
        <v>1.19138709677419</v>
      </c>
      <c r="C7180" s="21">
        <f t="shared" si="225"/>
        <v>9.9999999999988987E-5</v>
      </c>
      <c r="D7180" s="21">
        <f t="shared" si="226"/>
        <v>1.1913870967740588E-4</v>
      </c>
    </row>
    <row r="7181" spans="1:4">
      <c r="A7181">
        <v>0.71519999999999995</v>
      </c>
      <c r="B7181">
        <v>1.1911612903225799</v>
      </c>
      <c r="C7181" s="21">
        <f t="shared" si="225"/>
        <v>9.9999999999988987E-5</v>
      </c>
      <c r="D7181" s="21">
        <f t="shared" si="226"/>
        <v>1.1911612903224487E-4</v>
      </c>
    </row>
    <row r="7182" spans="1:4">
      <c r="A7182">
        <v>0.71530000000000005</v>
      </c>
      <c r="B7182">
        <v>1.19093548387097</v>
      </c>
      <c r="C7182" s="21">
        <f t="shared" si="225"/>
        <v>1.0000000000010001E-4</v>
      </c>
      <c r="D7182" s="21">
        <f t="shared" si="226"/>
        <v>1.1909354838721611E-4</v>
      </c>
    </row>
    <row r="7183" spans="1:4">
      <c r="A7183">
        <v>0.71540000000000004</v>
      </c>
      <c r="B7183">
        <v>1.19070967741935</v>
      </c>
      <c r="C7183" s="21">
        <f t="shared" si="225"/>
        <v>9.9999999999988987E-5</v>
      </c>
      <c r="D7183" s="21">
        <f t="shared" si="226"/>
        <v>1.1907096774192189E-4</v>
      </c>
    </row>
    <row r="7184" spans="1:4">
      <c r="A7184">
        <v>0.71550000000000002</v>
      </c>
      <c r="B7184">
        <v>1.1904838709677401</v>
      </c>
      <c r="C7184" s="21">
        <f t="shared" si="225"/>
        <v>9.9999999999988987E-5</v>
      </c>
      <c r="D7184" s="21">
        <f t="shared" si="226"/>
        <v>1.190483870967609E-4</v>
      </c>
    </row>
    <row r="7185" spans="1:4">
      <c r="A7185">
        <v>0.71560000000000001</v>
      </c>
      <c r="B7185">
        <v>1.19025806451613</v>
      </c>
      <c r="C7185" s="21">
        <f t="shared" si="225"/>
        <v>9.9999999999988987E-5</v>
      </c>
      <c r="D7185" s="21">
        <f t="shared" si="226"/>
        <v>1.190258064515999E-4</v>
      </c>
    </row>
    <row r="7186" spans="1:4">
      <c r="A7186">
        <v>0.7157</v>
      </c>
      <c r="B7186">
        <v>1.19003225806452</v>
      </c>
      <c r="C7186" s="21">
        <f t="shared" si="225"/>
        <v>9.9999999999988987E-5</v>
      </c>
      <c r="D7186" s="21">
        <f t="shared" si="226"/>
        <v>1.1900322580643889E-4</v>
      </c>
    </row>
    <row r="7187" spans="1:4">
      <c r="A7187">
        <v>0.71579999999999999</v>
      </c>
      <c r="B7187">
        <v>1.1898064516129001</v>
      </c>
      <c r="C7187" s="21">
        <f t="shared" si="225"/>
        <v>9.9999999999988987E-5</v>
      </c>
      <c r="D7187" s="21">
        <f t="shared" si="226"/>
        <v>1.189806451612769E-4</v>
      </c>
    </row>
    <row r="7188" spans="1:4">
      <c r="A7188">
        <v>0.71589999999999998</v>
      </c>
      <c r="B7188">
        <v>1.18958064516129</v>
      </c>
      <c r="C7188" s="21">
        <f t="shared" si="225"/>
        <v>9.9999999999988987E-5</v>
      </c>
      <c r="D7188" s="21">
        <f t="shared" si="226"/>
        <v>1.189580645161159E-4</v>
      </c>
    </row>
    <row r="7189" spans="1:4">
      <c r="A7189">
        <v>0.71599999999999997</v>
      </c>
      <c r="B7189">
        <v>1.18935483870968</v>
      </c>
      <c r="C7189" s="21">
        <f t="shared" si="225"/>
        <v>9.9999999999988987E-5</v>
      </c>
      <c r="D7189" s="21">
        <f t="shared" si="226"/>
        <v>1.189354838709549E-4</v>
      </c>
    </row>
    <row r="7190" spans="1:4">
      <c r="A7190">
        <v>0.71609999999999996</v>
      </c>
      <c r="B7190">
        <v>1.1891290322580601</v>
      </c>
      <c r="C7190" s="21">
        <f t="shared" si="225"/>
        <v>9.9999999999988987E-5</v>
      </c>
      <c r="D7190" s="21">
        <f t="shared" si="226"/>
        <v>1.1891290322579291E-4</v>
      </c>
    </row>
    <row r="7191" spans="1:4">
      <c r="A7191">
        <v>0.71619999999999995</v>
      </c>
      <c r="B7191">
        <v>1.18890322580645</v>
      </c>
      <c r="C7191" s="21">
        <f t="shared" si="225"/>
        <v>9.9999999999988987E-5</v>
      </c>
      <c r="D7191" s="21">
        <f t="shared" si="226"/>
        <v>1.1889032258063191E-4</v>
      </c>
    </row>
    <row r="7192" spans="1:4">
      <c r="A7192">
        <v>0.71630000000000005</v>
      </c>
      <c r="B7192">
        <v>1.1886774193548399</v>
      </c>
      <c r="C7192" s="21">
        <f t="shared" si="225"/>
        <v>1.0000000000010001E-4</v>
      </c>
      <c r="D7192" s="21">
        <f t="shared" si="226"/>
        <v>1.1886774193560288E-4</v>
      </c>
    </row>
    <row r="7193" spans="1:4">
      <c r="A7193">
        <v>0.71640000000000004</v>
      </c>
      <c r="B7193">
        <v>1.1884516129032301</v>
      </c>
      <c r="C7193" s="21">
        <f t="shared" si="225"/>
        <v>9.9999999999988987E-5</v>
      </c>
      <c r="D7193" s="21">
        <f t="shared" si="226"/>
        <v>1.1884516129030992E-4</v>
      </c>
    </row>
    <row r="7194" spans="1:4">
      <c r="A7194">
        <v>0.71650000000000003</v>
      </c>
      <c r="B7194">
        <v>1.18822580645161</v>
      </c>
      <c r="C7194" s="21">
        <f t="shared" si="225"/>
        <v>9.9999999999988987E-5</v>
      </c>
      <c r="D7194" s="21">
        <f t="shared" si="226"/>
        <v>1.1882258064514791E-4</v>
      </c>
    </row>
    <row r="7195" spans="1:4">
      <c r="A7195">
        <v>0.71660000000000001</v>
      </c>
      <c r="B7195">
        <v>1.1879999999999999</v>
      </c>
      <c r="C7195" s="21">
        <f t="shared" si="225"/>
        <v>9.9999999999988987E-5</v>
      </c>
      <c r="D7195" s="21">
        <f t="shared" si="226"/>
        <v>1.1879999999998691E-4</v>
      </c>
    </row>
    <row r="7196" spans="1:4">
      <c r="A7196">
        <v>0.7167</v>
      </c>
      <c r="B7196">
        <v>1.1877741935483901</v>
      </c>
      <c r="C7196" s="21">
        <f t="shared" si="225"/>
        <v>9.9999999999988987E-5</v>
      </c>
      <c r="D7196" s="21">
        <f t="shared" si="226"/>
        <v>1.1877741935482592E-4</v>
      </c>
    </row>
    <row r="7197" spans="1:4">
      <c r="A7197">
        <v>0.71679999999999999</v>
      </c>
      <c r="B7197">
        <v>1.18754838709677</v>
      </c>
      <c r="C7197" s="21">
        <f t="shared" si="225"/>
        <v>9.9999999999988987E-5</v>
      </c>
      <c r="D7197" s="21">
        <f t="shared" si="226"/>
        <v>1.1875483870966393E-4</v>
      </c>
    </row>
    <row r="7198" spans="1:4">
      <c r="A7198">
        <v>0.71689999999999998</v>
      </c>
      <c r="B7198">
        <v>1.1873225806451599</v>
      </c>
      <c r="C7198" s="21">
        <f t="shared" si="225"/>
        <v>9.9999999999988987E-5</v>
      </c>
      <c r="D7198" s="21">
        <f t="shared" si="226"/>
        <v>1.1873225806450291E-4</v>
      </c>
    </row>
    <row r="7199" spans="1:4">
      <c r="A7199">
        <v>0.71699999999999997</v>
      </c>
      <c r="B7199">
        <v>1.1870967741935501</v>
      </c>
      <c r="C7199" s="21">
        <f t="shared" ref="C7199:C7262" si="227">A7199-A7198</f>
        <v>9.9999999999988987E-5</v>
      </c>
      <c r="D7199" s="21">
        <f t="shared" ref="D7199:D7262" si="228">B7199*C7199</f>
        <v>1.1870967741934194E-4</v>
      </c>
    </row>
    <row r="7200" spans="1:4">
      <c r="A7200">
        <v>0.71709999999999996</v>
      </c>
      <c r="B7200">
        <v>1.18687096774194</v>
      </c>
      <c r="C7200" s="21">
        <f t="shared" si="227"/>
        <v>9.9999999999988987E-5</v>
      </c>
      <c r="D7200" s="21">
        <f t="shared" si="228"/>
        <v>1.1868709677418092E-4</v>
      </c>
    </row>
    <row r="7201" spans="1:4">
      <c r="A7201">
        <v>0.71719999999999995</v>
      </c>
      <c r="B7201">
        <v>1.1866451612903199</v>
      </c>
      <c r="C7201" s="21">
        <f t="shared" si="227"/>
        <v>9.9999999999988987E-5</v>
      </c>
      <c r="D7201" s="21">
        <f t="shared" si="228"/>
        <v>1.1866451612901892E-4</v>
      </c>
    </row>
    <row r="7202" spans="1:4">
      <c r="A7202">
        <v>0.71730000000000005</v>
      </c>
      <c r="B7202">
        <v>1.1864193548387101</v>
      </c>
      <c r="C7202" s="21">
        <f t="shared" si="227"/>
        <v>1.0000000000010001E-4</v>
      </c>
      <c r="D7202" s="21">
        <f t="shared" si="228"/>
        <v>1.1864193548398966E-4</v>
      </c>
    </row>
    <row r="7203" spans="1:4">
      <c r="A7203">
        <v>0.71740000000000004</v>
      </c>
      <c r="B7203">
        <v>1.1861935483871</v>
      </c>
      <c r="C7203" s="21">
        <f t="shared" si="227"/>
        <v>9.9999999999988987E-5</v>
      </c>
      <c r="D7203" s="21">
        <f t="shared" si="228"/>
        <v>1.1861935483869694E-4</v>
      </c>
    </row>
    <row r="7204" spans="1:4">
      <c r="A7204">
        <v>0.71750000000000003</v>
      </c>
      <c r="B7204">
        <v>1.1859677419354799</v>
      </c>
      <c r="C7204" s="21">
        <f t="shared" si="227"/>
        <v>9.9999999999988987E-5</v>
      </c>
      <c r="D7204" s="21">
        <f t="shared" si="228"/>
        <v>1.1859677419353494E-4</v>
      </c>
    </row>
    <row r="7205" spans="1:4">
      <c r="A7205">
        <v>0.71760000000000002</v>
      </c>
      <c r="B7205">
        <v>1.1857419354838701</v>
      </c>
      <c r="C7205" s="21">
        <f t="shared" si="227"/>
        <v>9.9999999999988987E-5</v>
      </c>
      <c r="D7205" s="21">
        <f t="shared" si="228"/>
        <v>1.1857419354837395E-4</v>
      </c>
    </row>
    <row r="7206" spans="1:4">
      <c r="A7206">
        <v>0.7177</v>
      </c>
      <c r="B7206">
        <v>1.18551612903226</v>
      </c>
      <c r="C7206" s="21">
        <f t="shared" si="227"/>
        <v>9.9999999999988987E-5</v>
      </c>
      <c r="D7206" s="21">
        <f t="shared" si="228"/>
        <v>1.1855161290321295E-4</v>
      </c>
    </row>
    <row r="7207" spans="1:4">
      <c r="A7207">
        <v>0.71779999999999999</v>
      </c>
      <c r="B7207">
        <v>1.1852903225806499</v>
      </c>
      <c r="C7207" s="21">
        <f t="shared" si="227"/>
        <v>9.9999999999988987E-5</v>
      </c>
      <c r="D7207" s="21">
        <f t="shared" si="228"/>
        <v>1.1852903225805193E-4</v>
      </c>
    </row>
    <row r="7208" spans="1:4">
      <c r="A7208">
        <v>0.71789999999999998</v>
      </c>
      <c r="B7208">
        <v>1.1850645161290301</v>
      </c>
      <c r="C7208" s="21">
        <f t="shared" si="227"/>
        <v>9.9999999999988987E-5</v>
      </c>
      <c r="D7208" s="21">
        <f t="shared" si="228"/>
        <v>1.1850645161288995E-4</v>
      </c>
    </row>
    <row r="7209" spans="1:4">
      <c r="A7209">
        <v>0.71799999999999997</v>
      </c>
      <c r="B7209">
        <v>1.18483870967742</v>
      </c>
      <c r="C7209" s="21">
        <f t="shared" si="227"/>
        <v>9.9999999999988987E-5</v>
      </c>
      <c r="D7209" s="21">
        <f t="shared" si="228"/>
        <v>1.1848387096772895E-4</v>
      </c>
    </row>
    <row r="7210" spans="1:4">
      <c r="A7210">
        <v>0.71809999999999996</v>
      </c>
      <c r="B7210">
        <v>1.1846129032258099</v>
      </c>
      <c r="C7210" s="21">
        <f t="shared" si="227"/>
        <v>9.9999999999988987E-5</v>
      </c>
      <c r="D7210" s="21">
        <f t="shared" si="228"/>
        <v>1.1846129032256795E-4</v>
      </c>
    </row>
    <row r="7211" spans="1:4">
      <c r="A7211">
        <v>0.71819999999999995</v>
      </c>
      <c r="B7211">
        <v>1.1843870967741901</v>
      </c>
      <c r="C7211" s="21">
        <f t="shared" si="227"/>
        <v>9.9999999999988987E-5</v>
      </c>
      <c r="D7211" s="21">
        <f t="shared" si="228"/>
        <v>1.1843870967740596E-4</v>
      </c>
    </row>
    <row r="7212" spans="1:4">
      <c r="A7212">
        <v>0.71830000000000005</v>
      </c>
      <c r="B7212">
        <v>1.18416129032258</v>
      </c>
      <c r="C7212" s="21">
        <f t="shared" si="227"/>
        <v>1.0000000000010001E-4</v>
      </c>
      <c r="D7212" s="21">
        <f t="shared" si="228"/>
        <v>1.1841612903237643E-4</v>
      </c>
    </row>
    <row r="7213" spans="1:4">
      <c r="A7213">
        <v>0.71840000000000004</v>
      </c>
      <c r="B7213">
        <v>1.1839354838709699</v>
      </c>
      <c r="C7213" s="21">
        <f t="shared" si="227"/>
        <v>9.9999999999988987E-5</v>
      </c>
      <c r="D7213" s="21">
        <f t="shared" si="228"/>
        <v>1.1839354838708396E-4</v>
      </c>
    </row>
    <row r="7214" spans="1:4">
      <c r="A7214">
        <v>0.71850000000000003</v>
      </c>
      <c r="B7214">
        <v>1.1837096774193501</v>
      </c>
      <c r="C7214" s="21">
        <f t="shared" si="227"/>
        <v>9.9999999999988987E-5</v>
      </c>
      <c r="D7214" s="21">
        <f t="shared" si="228"/>
        <v>1.1837096774192196E-4</v>
      </c>
    </row>
    <row r="7215" spans="1:4">
      <c r="A7215">
        <v>0.71860000000000002</v>
      </c>
      <c r="B7215">
        <v>1.18348387096774</v>
      </c>
      <c r="C7215" s="21">
        <f t="shared" si="227"/>
        <v>9.9999999999988987E-5</v>
      </c>
      <c r="D7215" s="21">
        <f t="shared" si="228"/>
        <v>1.1834838709676096E-4</v>
      </c>
    </row>
    <row r="7216" spans="1:4">
      <c r="A7216">
        <v>0.71870000000000001</v>
      </c>
      <c r="B7216">
        <v>1.1832580645161299</v>
      </c>
      <c r="C7216" s="21">
        <f t="shared" si="227"/>
        <v>9.9999999999988987E-5</v>
      </c>
      <c r="D7216" s="21">
        <f t="shared" si="228"/>
        <v>1.1832580645159996E-4</v>
      </c>
    </row>
    <row r="7217" spans="1:4">
      <c r="A7217">
        <v>0.71879999999999999</v>
      </c>
      <c r="B7217">
        <v>1.1830322580645201</v>
      </c>
      <c r="C7217" s="21">
        <f t="shared" si="227"/>
        <v>9.9999999999988987E-5</v>
      </c>
      <c r="D7217" s="21">
        <f t="shared" si="228"/>
        <v>1.1830322580643897E-4</v>
      </c>
    </row>
    <row r="7218" spans="1:4">
      <c r="A7218">
        <v>0.71889999999999998</v>
      </c>
      <c r="B7218">
        <v>1.1828064516129</v>
      </c>
      <c r="C7218" s="21">
        <f t="shared" si="227"/>
        <v>9.9999999999988987E-5</v>
      </c>
      <c r="D7218" s="21">
        <f t="shared" si="228"/>
        <v>1.1828064516127697E-4</v>
      </c>
    </row>
    <row r="7219" spans="1:4">
      <c r="A7219">
        <v>0.71899999999999997</v>
      </c>
      <c r="B7219">
        <v>1.1825806451612899</v>
      </c>
      <c r="C7219" s="21">
        <f t="shared" si="227"/>
        <v>9.9999999999988987E-5</v>
      </c>
      <c r="D7219" s="21">
        <f t="shared" si="228"/>
        <v>1.1825806451611597E-4</v>
      </c>
    </row>
    <row r="7220" spans="1:4">
      <c r="A7220">
        <v>0.71909999999999996</v>
      </c>
      <c r="B7220">
        <v>1.1823548387096801</v>
      </c>
      <c r="C7220" s="21">
        <f t="shared" si="227"/>
        <v>9.9999999999988987E-5</v>
      </c>
      <c r="D7220" s="21">
        <f t="shared" si="228"/>
        <v>1.1823548387095498E-4</v>
      </c>
    </row>
    <row r="7221" spans="1:4">
      <c r="A7221">
        <v>0.71919999999999995</v>
      </c>
      <c r="B7221">
        <v>1.18212903225806</v>
      </c>
      <c r="C7221" s="21">
        <f t="shared" si="227"/>
        <v>9.9999999999988987E-5</v>
      </c>
      <c r="D7221" s="21">
        <f t="shared" si="228"/>
        <v>1.1821290322579299E-4</v>
      </c>
    </row>
    <row r="7222" spans="1:4">
      <c r="A7222">
        <v>0.71930000000000005</v>
      </c>
      <c r="B7222">
        <v>1.1819032258064499</v>
      </c>
      <c r="C7222" s="21">
        <f t="shared" si="227"/>
        <v>1.0000000000010001E-4</v>
      </c>
      <c r="D7222" s="21">
        <f t="shared" si="228"/>
        <v>1.1819032258076319E-4</v>
      </c>
    </row>
    <row r="7223" spans="1:4">
      <c r="A7223">
        <v>0.71940000000000004</v>
      </c>
      <c r="B7223">
        <v>1.1816774193548401</v>
      </c>
      <c r="C7223" s="21">
        <f t="shared" si="227"/>
        <v>9.9999999999988987E-5</v>
      </c>
      <c r="D7223" s="21">
        <f t="shared" si="228"/>
        <v>1.18167741935471E-4</v>
      </c>
    </row>
    <row r="7224" spans="1:4">
      <c r="A7224">
        <v>0.71950000000000003</v>
      </c>
      <c r="B7224">
        <v>1.18145161290323</v>
      </c>
      <c r="C7224" s="21">
        <f t="shared" si="227"/>
        <v>9.9999999999988987E-5</v>
      </c>
      <c r="D7224" s="21">
        <f t="shared" si="228"/>
        <v>1.1814516129030998E-4</v>
      </c>
    </row>
    <row r="7225" spans="1:4">
      <c r="A7225">
        <v>0.71960000000000002</v>
      </c>
      <c r="B7225">
        <v>1.1812258064516099</v>
      </c>
      <c r="C7225" s="21">
        <f t="shared" si="227"/>
        <v>9.9999999999988987E-5</v>
      </c>
      <c r="D7225" s="21">
        <f t="shared" si="228"/>
        <v>1.1812258064514798E-4</v>
      </c>
    </row>
    <row r="7226" spans="1:4">
      <c r="A7226">
        <v>0.71970000000000001</v>
      </c>
      <c r="B7226">
        <v>1.181</v>
      </c>
      <c r="C7226" s="21">
        <f t="shared" si="227"/>
        <v>9.9999999999988987E-5</v>
      </c>
      <c r="D7226" s="21">
        <f t="shared" si="228"/>
        <v>1.18099999999987E-4</v>
      </c>
    </row>
    <row r="7227" spans="1:4">
      <c r="A7227">
        <v>0.7198</v>
      </c>
      <c r="B7227">
        <v>1.18077419354839</v>
      </c>
      <c r="C7227" s="21">
        <f t="shared" si="227"/>
        <v>9.9999999999988987E-5</v>
      </c>
      <c r="D7227" s="21">
        <f t="shared" si="228"/>
        <v>1.18077419354826E-4</v>
      </c>
    </row>
    <row r="7228" spans="1:4">
      <c r="A7228">
        <v>0.71989999999999998</v>
      </c>
      <c r="B7228">
        <v>1.1805483870967699</v>
      </c>
      <c r="C7228" s="21">
        <f t="shared" si="227"/>
        <v>9.9999999999988987E-5</v>
      </c>
      <c r="D7228" s="21">
        <f t="shared" si="228"/>
        <v>1.1805483870966399E-4</v>
      </c>
    </row>
    <row r="7229" spans="1:4">
      <c r="A7229">
        <v>0.72</v>
      </c>
      <c r="B7229">
        <v>1.18032258064516</v>
      </c>
      <c r="C7229" s="21">
        <f t="shared" si="227"/>
        <v>9.9999999999988987E-5</v>
      </c>
      <c r="D7229" s="21">
        <f t="shared" si="228"/>
        <v>1.1803225806450301E-4</v>
      </c>
    </row>
    <row r="7230" spans="1:4">
      <c r="A7230">
        <v>0.72009999999999996</v>
      </c>
      <c r="B7230">
        <v>1.18009677419355</v>
      </c>
      <c r="C7230" s="21">
        <f t="shared" si="227"/>
        <v>9.9999999999988987E-5</v>
      </c>
      <c r="D7230" s="21">
        <f t="shared" si="228"/>
        <v>1.18009677419342E-4</v>
      </c>
    </row>
    <row r="7231" spans="1:4">
      <c r="A7231">
        <v>0.72019999999999995</v>
      </c>
      <c r="B7231">
        <v>1.1798709677419399</v>
      </c>
      <c r="C7231" s="21">
        <f t="shared" si="227"/>
        <v>9.9999999999988987E-5</v>
      </c>
      <c r="D7231" s="21">
        <f t="shared" si="228"/>
        <v>1.1798709677418099E-4</v>
      </c>
    </row>
    <row r="7232" spans="1:4">
      <c r="A7232">
        <v>0.72030000000000005</v>
      </c>
      <c r="B7232">
        <v>1.17964516129032</v>
      </c>
      <c r="C7232" s="21">
        <f t="shared" si="227"/>
        <v>1.0000000000010001E-4</v>
      </c>
      <c r="D7232" s="21">
        <f t="shared" si="228"/>
        <v>1.1796451612914998E-4</v>
      </c>
    </row>
    <row r="7233" spans="1:4">
      <c r="A7233">
        <v>0.72040000000000004</v>
      </c>
      <c r="B7233">
        <v>1.17941935483871</v>
      </c>
      <c r="C7233" s="21">
        <f t="shared" si="227"/>
        <v>9.9999999999988987E-5</v>
      </c>
      <c r="D7233" s="21">
        <f t="shared" si="228"/>
        <v>1.1794193548385801E-4</v>
      </c>
    </row>
    <row r="7234" spans="1:4">
      <c r="A7234">
        <v>0.72050000000000003</v>
      </c>
      <c r="B7234">
        <v>1.1791935483871001</v>
      </c>
      <c r="C7234" s="21">
        <f t="shared" si="227"/>
        <v>9.9999999999988987E-5</v>
      </c>
      <c r="D7234" s="21">
        <f t="shared" si="228"/>
        <v>1.1791935483869702E-4</v>
      </c>
    </row>
    <row r="7235" spans="1:4">
      <c r="A7235">
        <v>0.72060000000000002</v>
      </c>
      <c r="B7235">
        <v>1.17896774193548</v>
      </c>
      <c r="C7235" s="21">
        <f t="shared" si="227"/>
        <v>9.9999999999988987E-5</v>
      </c>
      <c r="D7235" s="21">
        <f t="shared" si="228"/>
        <v>1.1789677419353502E-4</v>
      </c>
    </row>
    <row r="7236" spans="1:4">
      <c r="A7236">
        <v>0.72070000000000001</v>
      </c>
      <c r="B7236">
        <v>1.17874193548387</v>
      </c>
      <c r="C7236" s="21">
        <f t="shared" si="227"/>
        <v>9.9999999999988987E-5</v>
      </c>
      <c r="D7236" s="21">
        <f t="shared" si="228"/>
        <v>1.1787419354837401E-4</v>
      </c>
    </row>
    <row r="7237" spans="1:4">
      <c r="A7237">
        <v>0.7208</v>
      </c>
      <c r="B7237">
        <v>1.1785161290322601</v>
      </c>
      <c r="C7237" s="21">
        <f t="shared" si="227"/>
        <v>9.9999999999988987E-5</v>
      </c>
      <c r="D7237" s="21">
        <f t="shared" si="228"/>
        <v>1.1785161290321303E-4</v>
      </c>
    </row>
    <row r="7238" spans="1:4">
      <c r="A7238">
        <v>0.72089999999999999</v>
      </c>
      <c r="B7238">
        <v>1.17829032258065</v>
      </c>
      <c r="C7238" s="21">
        <f t="shared" si="227"/>
        <v>9.9999999999988987E-5</v>
      </c>
      <c r="D7238" s="21">
        <f t="shared" si="228"/>
        <v>1.1782903225805202E-4</v>
      </c>
    </row>
    <row r="7239" spans="1:4">
      <c r="A7239">
        <v>0.72099999999999997</v>
      </c>
      <c r="B7239">
        <v>1.17806451612903</v>
      </c>
      <c r="C7239" s="21">
        <f t="shared" si="227"/>
        <v>9.9999999999988987E-5</v>
      </c>
      <c r="D7239" s="21">
        <f t="shared" si="228"/>
        <v>1.1780645161289002E-4</v>
      </c>
    </row>
    <row r="7240" spans="1:4">
      <c r="A7240">
        <v>0.72109999999999996</v>
      </c>
      <c r="B7240">
        <v>1.1778387096774201</v>
      </c>
      <c r="C7240" s="21">
        <f t="shared" si="227"/>
        <v>9.9999999999988987E-5</v>
      </c>
      <c r="D7240" s="21">
        <f t="shared" si="228"/>
        <v>1.1778387096772904E-4</v>
      </c>
    </row>
    <row r="7241" spans="1:4">
      <c r="A7241">
        <v>0.72119999999999995</v>
      </c>
      <c r="B7241">
        <v>1.17761290322581</v>
      </c>
      <c r="C7241" s="21">
        <f t="shared" si="227"/>
        <v>9.9999999999988987E-5</v>
      </c>
      <c r="D7241" s="21">
        <f t="shared" si="228"/>
        <v>1.1776129032256803E-4</v>
      </c>
    </row>
    <row r="7242" spans="1:4">
      <c r="A7242">
        <v>0.72130000000000005</v>
      </c>
      <c r="B7242">
        <v>1.17738709677419</v>
      </c>
      <c r="C7242" s="21">
        <f t="shared" si="227"/>
        <v>1.0000000000010001E-4</v>
      </c>
      <c r="D7242" s="21">
        <f t="shared" si="228"/>
        <v>1.1773870967753675E-4</v>
      </c>
    </row>
    <row r="7243" spans="1:4">
      <c r="A7243">
        <v>0.72140000000000004</v>
      </c>
      <c r="B7243">
        <v>1.1771612903225801</v>
      </c>
      <c r="C7243" s="21">
        <f t="shared" si="227"/>
        <v>9.9999999999988987E-5</v>
      </c>
      <c r="D7243" s="21">
        <f t="shared" si="228"/>
        <v>1.1771612903224505E-4</v>
      </c>
    </row>
    <row r="7244" spans="1:4">
      <c r="A7244">
        <v>0.72150000000000003</v>
      </c>
      <c r="B7244">
        <v>1.17693548387097</v>
      </c>
      <c r="C7244" s="21">
        <f t="shared" si="227"/>
        <v>9.9999999999988987E-5</v>
      </c>
      <c r="D7244" s="21">
        <f t="shared" si="228"/>
        <v>1.1769354838708405E-4</v>
      </c>
    </row>
    <row r="7245" spans="1:4">
      <c r="A7245">
        <v>0.72160000000000002</v>
      </c>
      <c r="B7245">
        <v>1.17670967741935</v>
      </c>
      <c r="C7245" s="21">
        <f t="shared" si="227"/>
        <v>9.9999999999988987E-5</v>
      </c>
      <c r="D7245" s="21">
        <f t="shared" si="228"/>
        <v>1.1767096774192204E-4</v>
      </c>
    </row>
    <row r="7246" spans="1:4">
      <c r="A7246">
        <v>0.72170000000000001</v>
      </c>
      <c r="B7246">
        <v>1.1764838709677401</v>
      </c>
      <c r="C7246" s="21">
        <f t="shared" si="227"/>
        <v>9.9999999999988987E-5</v>
      </c>
      <c r="D7246" s="21">
        <f t="shared" si="228"/>
        <v>1.1764838709676105E-4</v>
      </c>
    </row>
    <row r="7247" spans="1:4">
      <c r="A7247">
        <v>0.7218</v>
      </c>
      <c r="B7247">
        <v>1.17625806451613</v>
      </c>
      <c r="C7247" s="21">
        <f t="shared" si="227"/>
        <v>9.9999999999988987E-5</v>
      </c>
      <c r="D7247" s="21">
        <f t="shared" si="228"/>
        <v>1.1762580645160005E-4</v>
      </c>
    </row>
    <row r="7248" spans="1:4">
      <c r="A7248">
        <v>0.72189999999999999</v>
      </c>
      <c r="B7248">
        <v>1.1760322580645199</v>
      </c>
      <c r="C7248" s="21">
        <f t="shared" si="227"/>
        <v>9.9999999999988987E-5</v>
      </c>
      <c r="D7248" s="21">
        <f t="shared" si="228"/>
        <v>1.1760322580643904E-4</v>
      </c>
    </row>
    <row r="7249" spans="1:4">
      <c r="A7249">
        <v>0.72199999999999998</v>
      </c>
      <c r="B7249">
        <v>1.1758064516129001</v>
      </c>
      <c r="C7249" s="21">
        <f t="shared" si="227"/>
        <v>9.9999999999988987E-5</v>
      </c>
      <c r="D7249" s="21">
        <f t="shared" si="228"/>
        <v>1.1758064516127706E-4</v>
      </c>
    </row>
    <row r="7250" spans="1:4">
      <c r="A7250">
        <v>0.72209999999999996</v>
      </c>
      <c r="B7250">
        <v>1.17558064516129</v>
      </c>
      <c r="C7250" s="21">
        <f t="shared" si="227"/>
        <v>9.9999999999988987E-5</v>
      </c>
      <c r="D7250" s="21">
        <f t="shared" si="228"/>
        <v>1.1755806451611606E-4</v>
      </c>
    </row>
    <row r="7251" spans="1:4">
      <c r="A7251">
        <v>0.72219999999999995</v>
      </c>
      <c r="B7251">
        <v>1.1753548387096799</v>
      </c>
      <c r="C7251" s="21">
        <f t="shared" si="227"/>
        <v>9.9999999999988987E-5</v>
      </c>
      <c r="D7251" s="21">
        <f t="shared" si="228"/>
        <v>1.1753548387095505E-4</v>
      </c>
    </row>
    <row r="7252" spans="1:4">
      <c r="A7252">
        <v>0.72230000000000005</v>
      </c>
      <c r="B7252">
        <v>1.1751290322580601</v>
      </c>
      <c r="C7252" s="21">
        <f t="shared" si="227"/>
        <v>1.0000000000010001E-4</v>
      </c>
      <c r="D7252" s="21">
        <f t="shared" si="228"/>
        <v>1.1751290322592353E-4</v>
      </c>
    </row>
    <row r="7253" spans="1:4">
      <c r="A7253">
        <v>0.72240000000000004</v>
      </c>
      <c r="B7253">
        <v>1.17490322580645</v>
      </c>
      <c r="C7253" s="21">
        <f t="shared" si="227"/>
        <v>9.9999999999988987E-5</v>
      </c>
      <c r="D7253" s="21">
        <f t="shared" si="228"/>
        <v>1.1749032258063206E-4</v>
      </c>
    </row>
    <row r="7254" spans="1:4">
      <c r="A7254">
        <v>0.72250000000000003</v>
      </c>
      <c r="B7254">
        <v>1.1746774193548399</v>
      </c>
      <c r="C7254" s="21">
        <f t="shared" si="227"/>
        <v>9.9999999999988987E-5</v>
      </c>
      <c r="D7254" s="21">
        <f t="shared" si="228"/>
        <v>1.1746774193547106E-4</v>
      </c>
    </row>
    <row r="7255" spans="1:4">
      <c r="A7255">
        <v>0.72260000000000002</v>
      </c>
      <c r="B7255">
        <v>1.1744516129032301</v>
      </c>
      <c r="C7255" s="21">
        <f t="shared" si="227"/>
        <v>9.9999999999988987E-5</v>
      </c>
      <c r="D7255" s="21">
        <f t="shared" si="228"/>
        <v>1.1744516129031007E-4</v>
      </c>
    </row>
    <row r="7256" spans="1:4">
      <c r="A7256">
        <v>0.72270000000000001</v>
      </c>
      <c r="B7256">
        <v>1.17422580645161</v>
      </c>
      <c r="C7256" s="21">
        <f t="shared" si="227"/>
        <v>9.9999999999988987E-5</v>
      </c>
      <c r="D7256" s="21">
        <f t="shared" si="228"/>
        <v>1.1742258064514807E-4</v>
      </c>
    </row>
    <row r="7257" spans="1:4">
      <c r="A7257">
        <v>0.7228</v>
      </c>
      <c r="B7257">
        <v>1.1739999999999999</v>
      </c>
      <c r="C7257" s="21">
        <f t="shared" si="227"/>
        <v>9.9999999999988987E-5</v>
      </c>
      <c r="D7257" s="21">
        <f t="shared" si="228"/>
        <v>1.1739999999998706E-4</v>
      </c>
    </row>
    <row r="7258" spans="1:4">
      <c r="A7258">
        <v>0.72289999999999999</v>
      </c>
      <c r="B7258">
        <v>1.1737741935483901</v>
      </c>
      <c r="C7258" s="21">
        <f t="shared" si="227"/>
        <v>9.9999999999988987E-5</v>
      </c>
      <c r="D7258" s="21">
        <f t="shared" si="228"/>
        <v>1.1737741935482608E-4</v>
      </c>
    </row>
    <row r="7259" spans="1:4">
      <c r="A7259">
        <v>0.72299999999999998</v>
      </c>
      <c r="B7259">
        <v>1.17354838709677</v>
      </c>
      <c r="C7259" s="21">
        <f t="shared" si="227"/>
        <v>9.9999999999988987E-5</v>
      </c>
      <c r="D7259" s="21">
        <f t="shared" si="228"/>
        <v>1.1735483870966407E-4</v>
      </c>
    </row>
    <row r="7260" spans="1:4">
      <c r="A7260">
        <v>0.72309999999999997</v>
      </c>
      <c r="B7260">
        <v>1.1733225806451599</v>
      </c>
      <c r="C7260" s="21">
        <f t="shared" si="227"/>
        <v>9.9999999999988987E-5</v>
      </c>
      <c r="D7260" s="21">
        <f t="shared" si="228"/>
        <v>1.1733225806450307E-4</v>
      </c>
    </row>
    <row r="7261" spans="1:4">
      <c r="A7261">
        <v>0.72319999999999995</v>
      </c>
      <c r="B7261">
        <v>1.1730967741935501</v>
      </c>
      <c r="C7261" s="21">
        <f t="shared" si="227"/>
        <v>9.9999999999988987E-5</v>
      </c>
      <c r="D7261" s="21">
        <f t="shared" si="228"/>
        <v>1.1730967741934208E-4</v>
      </c>
    </row>
    <row r="7262" spans="1:4">
      <c r="A7262">
        <v>0.72330000000000005</v>
      </c>
      <c r="B7262">
        <v>1.17287096774194</v>
      </c>
      <c r="C7262" s="21">
        <f t="shared" si="227"/>
        <v>1.0000000000010001E-4</v>
      </c>
      <c r="D7262" s="21">
        <f t="shared" si="228"/>
        <v>1.1728709677431129E-4</v>
      </c>
    </row>
    <row r="7263" spans="1:4">
      <c r="A7263">
        <v>0.72340000000000004</v>
      </c>
      <c r="B7263">
        <v>1.1726451612903199</v>
      </c>
      <c r="C7263" s="21">
        <f t="shared" ref="C7263:C7326" si="229">A7263-A7262</f>
        <v>9.9999999999988987E-5</v>
      </c>
      <c r="D7263" s="21">
        <f t="shared" ref="D7263:D7326" si="230">B7263*C7263</f>
        <v>1.1726451612901907E-4</v>
      </c>
    </row>
    <row r="7264" spans="1:4">
      <c r="A7264">
        <v>0.72350000000000003</v>
      </c>
      <c r="B7264">
        <v>1.1724193548387101</v>
      </c>
      <c r="C7264" s="21">
        <f t="shared" si="229"/>
        <v>9.9999999999988987E-5</v>
      </c>
      <c r="D7264" s="21">
        <f t="shared" si="230"/>
        <v>1.172419354838581E-4</v>
      </c>
    </row>
    <row r="7265" spans="1:4">
      <c r="A7265">
        <v>0.72360000000000002</v>
      </c>
      <c r="B7265">
        <v>1.1721935483871</v>
      </c>
      <c r="C7265" s="21">
        <f t="shared" si="229"/>
        <v>9.9999999999988987E-5</v>
      </c>
      <c r="D7265" s="21">
        <f t="shared" si="230"/>
        <v>1.1721935483869708E-4</v>
      </c>
    </row>
    <row r="7266" spans="1:4">
      <c r="A7266">
        <v>0.72370000000000001</v>
      </c>
      <c r="B7266">
        <v>1.1719677419354799</v>
      </c>
      <c r="C7266" s="21">
        <f t="shared" si="229"/>
        <v>9.9999999999988987E-5</v>
      </c>
      <c r="D7266" s="21">
        <f t="shared" si="230"/>
        <v>1.1719677419353508E-4</v>
      </c>
    </row>
    <row r="7267" spans="1:4">
      <c r="A7267">
        <v>0.7238</v>
      </c>
      <c r="B7267">
        <v>1.1717419354838701</v>
      </c>
      <c r="C7267" s="21">
        <f t="shared" si="229"/>
        <v>9.9999999999988987E-5</v>
      </c>
      <c r="D7267" s="21">
        <f t="shared" si="230"/>
        <v>1.1717419354837411E-4</v>
      </c>
    </row>
    <row r="7268" spans="1:4">
      <c r="A7268">
        <v>0.72389999999999999</v>
      </c>
      <c r="B7268">
        <v>1.17151612903226</v>
      </c>
      <c r="C7268" s="21">
        <f t="shared" si="229"/>
        <v>9.9999999999988987E-5</v>
      </c>
      <c r="D7268" s="21">
        <f t="shared" si="230"/>
        <v>1.171516129032131E-4</v>
      </c>
    </row>
    <row r="7269" spans="1:4">
      <c r="A7269">
        <v>0.72399999999999998</v>
      </c>
      <c r="B7269">
        <v>1.1712903225806499</v>
      </c>
      <c r="C7269" s="21">
        <f t="shared" si="229"/>
        <v>9.9999999999988987E-5</v>
      </c>
      <c r="D7269" s="21">
        <f t="shared" si="230"/>
        <v>1.1712903225805209E-4</v>
      </c>
    </row>
    <row r="7270" spans="1:4">
      <c r="A7270">
        <v>0.72409999999999997</v>
      </c>
      <c r="B7270">
        <v>1.1710645161290301</v>
      </c>
      <c r="C7270" s="21">
        <f t="shared" si="229"/>
        <v>9.9999999999988987E-5</v>
      </c>
      <c r="D7270" s="21">
        <f t="shared" si="230"/>
        <v>1.1710645161289011E-4</v>
      </c>
    </row>
    <row r="7271" spans="1:4">
      <c r="A7271">
        <v>0.72419999999999995</v>
      </c>
      <c r="B7271">
        <v>1.17083870967742</v>
      </c>
      <c r="C7271" s="21">
        <f t="shared" si="229"/>
        <v>9.9999999999988987E-5</v>
      </c>
      <c r="D7271" s="21">
        <f t="shared" si="230"/>
        <v>1.1708387096772911E-4</v>
      </c>
    </row>
    <row r="7272" spans="1:4">
      <c r="A7272">
        <v>0.72430000000000005</v>
      </c>
      <c r="B7272">
        <v>1.1706129032258099</v>
      </c>
      <c r="C7272" s="21">
        <f t="shared" si="229"/>
        <v>1.0000000000010001E-4</v>
      </c>
      <c r="D7272" s="21">
        <f t="shared" si="230"/>
        <v>1.1706129032269806E-4</v>
      </c>
    </row>
    <row r="7273" spans="1:4">
      <c r="A7273">
        <v>0.72440000000000004</v>
      </c>
      <c r="B7273">
        <v>1.1703870967741901</v>
      </c>
      <c r="C7273" s="21">
        <f t="shared" si="229"/>
        <v>9.9999999999988987E-5</v>
      </c>
      <c r="D7273" s="21">
        <f t="shared" si="230"/>
        <v>1.1703870967740612E-4</v>
      </c>
    </row>
    <row r="7274" spans="1:4">
      <c r="A7274">
        <v>0.72450000000000003</v>
      </c>
      <c r="B7274">
        <v>1.17016129032258</v>
      </c>
      <c r="C7274" s="21">
        <f t="shared" si="229"/>
        <v>9.9999999999988987E-5</v>
      </c>
      <c r="D7274" s="21">
        <f t="shared" si="230"/>
        <v>1.1701612903224511E-4</v>
      </c>
    </row>
    <row r="7275" spans="1:4">
      <c r="A7275">
        <v>0.72460000000000002</v>
      </c>
      <c r="B7275">
        <v>1.1699354838709699</v>
      </c>
      <c r="C7275" s="21">
        <f t="shared" si="229"/>
        <v>9.9999999999988987E-5</v>
      </c>
      <c r="D7275" s="21">
        <f t="shared" si="230"/>
        <v>1.1699354838708411E-4</v>
      </c>
    </row>
    <row r="7276" spans="1:4">
      <c r="A7276">
        <v>0.72470000000000001</v>
      </c>
      <c r="B7276">
        <v>1.1697096774193501</v>
      </c>
      <c r="C7276" s="21">
        <f t="shared" si="229"/>
        <v>9.9999999999988987E-5</v>
      </c>
      <c r="D7276" s="21">
        <f t="shared" si="230"/>
        <v>1.1697096774192212E-4</v>
      </c>
    </row>
    <row r="7277" spans="1:4">
      <c r="A7277">
        <v>0.7248</v>
      </c>
      <c r="B7277">
        <v>1.16948387096774</v>
      </c>
      <c r="C7277" s="21">
        <f t="shared" si="229"/>
        <v>9.9999999999988987E-5</v>
      </c>
      <c r="D7277" s="21">
        <f t="shared" si="230"/>
        <v>1.1694838709676112E-4</v>
      </c>
    </row>
    <row r="7278" spans="1:4">
      <c r="A7278">
        <v>0.72489999999999999</v>
      </c>
      <c r="B7278">
        <v>1.1692580645161299</v>
      </c>
      <c r="C7278" s="21">
        <f t="shared" si="229"/>
        <v>9.9999999999988987E-5</v>
      </c>
      <c r="D7278" s="21">
        <f t="shared" si="230"/>
        <v>1.1692580645160012E-4</v>
      </c>
    </row>
    <row r="7279" spans="1:4">
      <c r="A7279">
        <v>0.72499999999999998</v>
      </c>
      <c r="B7279">
        <v>1.16903225806452</v>
      </c>
      <c r="C7279" s="21">
        <f t="shared" si="229"/>
        <v>9.9999999999988987E-5</v>
      </c>
      <c r="D7279" s="21">
        <f t="shared" si="230"/>
        <v>1.1690322580643913E-4</v>
      </c>
    </row>
    <row r="7280" spans="1:4">
      <c r="A7280">
        <v>0.72509999999999997</v>
      </c>
      <c r="B7280">
        <v>1.1688064516129</v>
      </c>
      <c r="C7280" s="21">
        <f t="shared" si="229"/>
        <v>9.9999999999988987E-5</v>
      </c>
      <c r="D7280" s="21">
        <f t="shared" si="230"/>
        <v>1.1688064516127712E-4</v>
      </c>
    </row>
    <row r="7281" spans="1:4">
      <c r="A7281">
        <v>0.72519999999999996</v>
      </c>
      <c r="B7281">
        <v>1.1685806451612899</v>
      </c>
      <c r="C7281" s="21">
        <f t="shared" si="229"/>
        <v>9.9999999999988987E-5</v>
      </c>
      <c r="D7281" s="21">
        <f t="shared" si="230"/>
        <v>1.1685806451611612E-4</v>
      </c>
    </row>
    <row r="7282" spans="1:4">
      <c r="A7282">
        <v>0.72529999999999994</v>
      </c>
      <c r="B7282">
        <v>1.16835483870968</v>
      </c>
      <c r="C7282" s="21">
        <f t="shared" si="229"/>
        <v>9.9999999999988987E-5</v>
      </c>
      <c r="D7282" s="21">
        <f t="shared" si="230"/>
        <v>1.1683548387095513E-4</v>
      </c>
    </row>
    <row r="7283" spans="1:4">
      <c r="A7283">
        <v>0.72540000000000004</v>
      </c>
      <c r="B7283">
        <v>1.16812903225806</v>
      </c>
      <c r="C7283" s="21">
        <f t="shared" si="229"/>
        <v>1.0000000000010001E-4</v>
      </c>
      <c r="D7283" s="21">
        <f t="shared" si="230"/>
        <v>1.1681290322592283E-4</v>
      </c>
    </row>
    <row r="7284" spans="1:4">
      <c r="A7284">
        <v>0.72550000000000003</v>
      </c>
      <c r="B7284">
        <v>1.1679032258064499</v>
      </c>
      <c r="C7284" s="21">
        <f t="shared" si="229"/>
        <v>9.9999999999988987E-5</v>
      </c>
      <c r="D7284" s="21">
        <f t="shared" si="230"/>
        <v>1.1679032258063213E-4</v>
      </c>
    </row>
    <row r="7285" spans="1:4">
      <c r="A7285">
        <v>0.72560000000000002</v>
      </c>
      <c r="B7285">
        <v>1.16767741935484</v>
      </c>
      <c r="C7285" s="21">
        <f t="shared" si="229"/>
        <v>9.9999999999988987E-5</v>
      </c>
      <c r="D7285" s="21">
        <f t="shared" si="230"/>
        <v>1.1676774193547114E-4</v>
      </c>
    </row>
    <row r="7286" spans="1:4">
      <c r="A7286">
        <v>0.72570000000000001</v>
      </c>
      <c r="B7286">
        <v>1.16745161290323</v>
      </c>
      <c r="C7286" s="21">
        <f t="shared" si="229"/>
        <v>9.9999999999988987E-5</v>
      </c>
      <c r="D7286" s="21">
        <f t="shared" si="230"/>
        <v>1.1674516129031014E-4</v>
      </c>
    </row>
    <row r="7287" spans="1:4">
      <c r="A7287">
        <v>0.7258</v>
      </c>
      <c r="B7287">
        <v>1.1672258064516099</v>
      </c>
      <c r="C7287" s="21">
        <f t="shared" si="229"/>
        <v>9.9999999999988987E-5</v>
      </c>
      <c r="D7287" s="21">
        <f t="shared" si="230"/>
        <v>1.1672258064514813E-4</v>
      </c>
    </row>
    <row r="7288" spans="1:4">
      <c r="A7288">
        <v>0.72589999999999999</v>
      </c>
      <c r="B7288">
        <v>1.167</v>
      </c>
      <c r="C7288" s="21">
        <f t="shared" si="229"/>
        <v>9.9999999999988987E-5</v>
      </c>
      <c r="D7288" s="21">
        <f t="shared" si="230"/>
        <v>1.1669999999998716E-4</v>
      </c>
    </row>
    <row r="7289" spans="1:4">
      <c r="A7289">
        <v>0.72599999999999998</v>
      </c>
      <c r="B7289">
        <v>1.16677419354839</v>
      </c>
      <c r="C7289" s="21">
        <f t="shared" si="229"/>
        <v>9.9999999999988987E-5</v>
      </c>
      <c r="D7289" s="21">
        <f t="shared" si="230"/>
        <v>1.1667741935482614E-4</v>
      </c>
    </row>
    <row r="7290" spans="1:4">
      <c r="A7290">
        <v>0.72609999999999997</v>
      </c>
      <c r="B7290">
        <v>1.1665483870967699</v>
      </c>
      <c r="C7290" s="21">
        <f t="shared" si="229"/>
        <v>9.9999999999988987E-5</v>
      </c>
      <c r="D7290" s="21">
        <f t="shared" si="230"/>
        <v>1.1665483870966414E-4</v>
      </c>
    </row>
    <row r="7291" spans="1:4">
      <c r="A7291">
        <v>0.72619999999999996</v>
      </c>
      <c r="B7291">
        <v>1.16632258064516</v>
      </c>
      <c r="C7291" s="21">
        <f t="shared" si="229"/>
        <v>9.9999999999988987E-5</v>
      </c>
      <c r="D7291" s="21">
        <f t="shared" si="230"/>
        <v>1.1663225806450316E-4</v>
      </c>
    </row>
    <row r="7292" spans="1:4">
      <c r="A7292">
        <v>0.72629999999999995</v>
      </c>
      <c r="B7292">
        <v>1.16609677419355</v>
      </c>
      <c r="C7292" s="21">
        <f t="shared" si="229"/>
        <v>9.9999999999988987E-5</v>
      </c>
      <c r="D7292" s="21">
        <f t="shared" si="230"/>
        <v>1.1660967741934216E-4</v>
      </c>
    </row>
    <row r="7293" spans="1:4">
      <c r="A7293">
        <v>0.72640000000000005</v>
      </c>
      <c r="B7293">
        <v>1.1658709677419401</v>
      </c>
      <c r="C7293" s="21">
        <f t="shared" si="229"/>
        <v>1.0000000000010001E-4</v>
      </c>
      <c r="D7293" s="21">
        <f t="shared" si="230"/>
        <v>1.1658709677431061E-4</v>
      </c>
    </row>
    <row r="7294" spans="1:4">
      <c r="A7294">
        <v>0.72650000000000003</v>
      </c>
      <c r="B7294">
        <v>1.16564516129032</v>
      </c>
      <c r="C7294" s="21">
        <f t="shared" si="229"/>
        <v>9.9999999999988987E-5</v>
      </c>
      <c r="D7294" s="21">
        <f t="shared" si="230"/>
        <v>1.1656451612901917E-4</v>
      </c>
    </row>
    <row r="7295" spans="1:4">
      <c r="A7295">
        <v>0.72660000000000002</v>
      </c>
      <c r="B7295">
        <v>1.16541935483871</v>
      </c>
      <c r="C7295" s="21">
        <f t="shared" si="229"/>
        <v>9.9999999999988987E-5</v>
      </c>
      <c r="D7295" s="21">
        <f t="shared" si="230"/>
        <v>1.1654193548385816E-4</v>
      </c>
    </row>
    <row r="7296" spans="1:4">
      <c r="A7296">
        <v>0.72670000000000001</v>
      </c>
      <c r="B7296">
        <v>1.1651935483871001</v>
      </c>
      <c r="C7296" s="21">
        <f t="shared" si="229"/>
        <v>9.9999999999988987E-5</v>
      </c>
      <c r="D7296" s="21">
        <f t="shared" si="230"/>
        <v>1.1651935483869718E-4</v>
      </c>
    </row>
    <row r="7297" spans="1:4">
      <c r="A7297">
        <v>0.7268</v>
      </c>
      <c r="B7297">
        <v>1.16496774193548</v>
      </c>
      <c r="C7297" s="21">
        <f t="shared" si="229"/>
        <v>9.9999999999988987E-5</v>
      </c>
      <c r="D7297" s="21">
        <f t="shared" si="230"/>
        <v>1.1649677419353517E-4</v>
      </c>
    </row>
    <row r="7298" spans="1:4">
      <c r="A7298">
        <v>0.72689999999999999</v>
      </c>
      <c r="B7298">
        <v>1.16474193548387</v>
      </c>
      <c r="C7298" s="21">
        <f t="shared" si="229"/>
        <v>9.9999999999988987E-5</v>
      </c>
      <c r="D7298" s="21">
        <f t="shared" si="230"/>
        <v>1.1647419354837417E-4</v>
      </c>
    </row>
    <row r="7299" spans="1:4">
      <c r="A7299">
        <v>0.72699999999999998</v>
      </c>
      <c r="B7299">
        <v>1.1645161290322601</v>
      </c>
      <c r="C7299" s="21">
        <f t="shared" si="229"/>
        <v>9.9999999999988987E-5</v>
      </c>
      <c r="D7299" s="21">
        <f t="shared" si="230"/>
        <v>1.1645161290321318E-4</v>
      </c>
    </row>
    <row r="7300" spans="1:4">
      <c r="A7300">
        <v>0.72709999999999997</v>
      </c>
      <c r="B7300">
        <v>1.16429032258064</v>
      </c>
      <c r="C7300" s="21">
        <f t="shared" si="229"/>
        <v>9.9999999999988987E-5</v>
      </c>
      <c r="D7300" s="21">
        <f t="shared" si="230"/>
        <v>1.1642903225805118E-4</v>
      </c>
    </row>
    <row r="7301" spans="1:4">
      <c r="A7301">
        <v>0.72719999999999996</v>
      </c>
      <c r="B7301">
        <v>1.1640645161290299</v>
      </c>
      <c r="C7301" s="21">
        <f t="shared" si="229"/>
        <v>9.9999999999988987E-5</v>
      </c>
      <c r="D7301" s="21">
        <f t="shared" si="230"/>
        <v>1.1640645161289017E-4</v>
      </c>
    </row>
    <row r="7302" spans="1:4">
      <c r="A7302">
        <v>0.72729999999999995</v>
      </c>
      <c r="B7302">
        <v>1.1638387096774201</v>
      </c>
      <c r="C7302" s="21">
        <f t="shared" si="229"/>
        <v>9.9999999999988987E-5</v>
      </c>
      <c r="D7302" s="21">
        <f t="shared" si="230"/>
        <v>1.1638387096772919E-4</v>
      </c>
    </row>
    <row r="7303" spans="1:4">
      <c r="A7303">
        <v>0.72740000000000005</v>
      </c>
      <c r="B7303">
        <v>1.16361290322581</v>
      </c>
      <c r="C7303" s="21">
        <f t="shared" si="229"/>
        <v>1.0000000000010001E-4</v>
      </c>
      <c r="D7303" s="21">
        <f t="shared" si="230"/>
        <v>1.1636129032269737E-4</v>
      </c>
    </row>
    <row r="7304" spans="1:4">
      <c r="A7304">
        <v>0.72750000000000004</v>
      </c>
      <c r="B7304">
        <v>1.1633870967741899</v>
      </c>
      <c r="C7304" s="21">
        <f t="shared" si="229"/>
        <v>9.9999999999988987E-5</v>
      </c>
      <c r="D7304" s="21">
        <f t="shared" si="230"/>
        <v>1.1633870967740618E-4</v>
      </c>
    </row>
    <row r="7305" spans="1:4">
      <c r="A7305">
        <v>0.72760000000000002</v>
      </c>
      <c r="B7305">
        <v>1.1631612903225801</v>
      </c>
      <c r="C7305" s="21">
        <f t="shared" si="229"/>
        <v>9.9999999999988987E-5</v>
      </c>
      <c r="D7305" s="21">
        <f t="shared" si="230"/>
        <v>1.163161290322452E-4</v>
      </c>
    </row>
    <row r="7306" spans="1:4">
      <c r="A7306">
        <v>0.72770000000000001</v>
      </c>
      <c r="B7306">
        <v>1.16293548387097</v>
      </c>
      <c r="C7306" s="21">
        <f t="shared" si="229"/>
        <v>9.9999999999988987E-5</v>
      </c>
      <c r="D7306" s="21">
        <f t="shared" si="230"/>
        <v>1.1629354838708419E-4</v>
      </c>
    </row>
    <row r="7307" spans="1:4">
      <c r="A7307">
        <v>0.7278</v>
      </c>
      <c r="B7307">
        <v>1.1627096774193499</v>
      </c>
      <c r="C7307" s="21">
        <f t="shared" si="229"/>
        <v>9.9999999999988987E-5</v>
      </c>
      <c r="D7307" s="21">
        <f t="shared" si="230"/>
        <v>1.1627096774192218E-4</v>
      </c>
    </row>
    <row r="7308" spans="1:4">
      <c r="A7308">
        <v>0.72789999999999999</v>
      </c>
      <c r="B7308">
        <v>1.1624838709677401</v>
      </c>
      <c r="C7308" s="21">
        <f t="shared" si="229"/>
        <v>9.9999999999988987E-5</v>
      </c>
      <c r="D7308" s="21">
        <f t="shared" si="230"/>
        <v>1.1624838709676121E-4</v>
      </c>
    </row>
    <row r="7309" spans="1:4">
      <c r="A7309">
        <v>0.72799999999999998</v>
      </c>
      <c r="B7309">
        <v>1.16225806451613</v>
      </c>
      <c r="C7309" s="21">
        <f t="shared" si="229"/>
        <v>9.9999999999988987E-5</v>
      </c>
      <c r="D7309" s="21">
        <f t="shared" si="230"/>
        <v>1.1622580645160019E-4</v>
      </c>
    </row>
    <row r="7310" spans="1:4">
      <c r="A7310">
        <v>0.72809999999999997</v>
      </c>
      <c r="B7310">
        <v>1.1620322580645199</v>
      </c>
      <c r="C7310" s="21">
        <f t="shared" si="229"/>
        <v>9.9999999999988987E-5</v>
      </c>
      <c r="D7310" s="21">
        <f t="shared" si="230"/>
        <v>1.1620322580643919E-4</v>
      </c>
    </row>
    <row r="7311" spans="1:4">
      <c r="A7311">
        <v>0.72819999999999996</v>
      </c>
      <c r="B7311">
        <v>1.1618064516129001</v>
      </c>
      <c r="C7311" s="21">
        <f t="shared" si="229"/>
        <v>9.9999999999988987E-5</v>
      </c>
      <c r="D7311" s="21">
        <f t="shared" si="230"/>
        <v>1.1618064516127721E-4</v>
      </c>
    </row>
    <row r="7312" spans="1:4">
      <c r="A7312">
        <v>0.72829999999999995</v>
      </c>
      <c r="B7312">
        <v>1.16158064516129</v>
      </c>
      <c r="C7312" s="21">
        <f t="shared" si="229"/>
        <v>9.9999999999988987E-5</v>
      </c>
      <c r="D7312" s="21">
        <f t="shared" si="230"/>
        <v>1.1615806451611621E-4</v>
      </c>
    </row>
    <row r="7313" spans="1:4">
      <c r="A7313">
        <v>0.72840000000000005</v>
      </c>
      <c r="B7313">
        <v>1.1613548387096799</v>
      </c>
      <c r="C7313" s="21">
        <f t="shared" si="229"/>
        <v>1.0000000000010001E-4</v>
      </c>
      <c r="D7313" s="21">
        <f t="shared" si="230"/>
        <v>1.1613548387108414E-4</v>
      </c>
    </row>
    <row r="7314" spans="1:4">
      <c r="A7314">
        <v>0.72850000000000004</v>
      </c>
      <c r="B7314">
        <v>1.1611290322580601</v>
      </c>
      <c r="C7314" s="21">
        <f t="shared" si="229"/>
        <v>9.9999999999988987E-5</v>
      </c>
      <c r="D7314" s="21">
        <f t="shared" si="230"/>
        <v>1.1611290322579322E-4</v>
      </c>
    </row>
    <row r="7315" spans="1:4">
      <c r="A7315">
        <v>0.72860000000000003</v>
      </c>
      <c r="B7315">
        <v>1.16090322580645</v>
      </c>
      <c r="C7315" s="21">
        <f t="shared" si="229"/>
        <v>9.9999999999988987E-5</v>
      </c>
      <c r="D7315" s="21">
        <f t="shared" si="230"/>
        <v>1.1609032258063222E-4</v>
      </c>
    </row>
    <row r="7316" spans="1:4">
      <c r="A7316">
        <v>0.72870000000000001</v>
      </c>
      <c r="B7316">
        <v>1.1606774193548399</v>
      </c>
      <c r="C7316" s="21">
        <f t="shared" si="229"/>
        <v>9.9999999999988987E-5</v>
      </c>
      <c r="D7316" s="21">
        <f t="shared" si="230"/>
        <v>1.1606774193547122E-4</v>
      </c>
    </row>
    <row r="7317" spans="1:4">
      <c r="A7317">
        <v>0.7288</v>
      </c>
      <c r="B7317">
        <v>1.1604516129032301</v>
      </c>
      <c r="C7317" s="21">
        <f t="shared" si="229"/>
        <v>9.9999999999988987E-5</v>
      </c>
      <c r="D7317" s="21">
        <f t="shared" si="230"/>
        <v>1.1604516129031023E-4</v>
      </c>
    </row>
    <row r="7318" spans="1:4">
      <c r="A7318">
        <v>0.72889999999999999</v>
      </c>
      <c r="B7318">
        <v>1.16022580645161</v>
      </c>
      <c r="C7318" s="21">
        <f t="shared" si="229"/>
        <v>9.9999999999988987E-5</v>
      </c>
      <c r="D7318" s="21">
        <f t="shared" si="230"/>
        <v>1.1602258064514822E-4</v>
      </c>
    </row>
    <row r="7319" spans="1:4">
      <c r="A7319">
        <v>0.72899999999999998</v>
      </c>
      <c r="B7319">
        <v>1.1599999999999999</v>
      </c>
      <c r="C7319" s="21">
        <f t="shared" si="229"/>
        <v>9.9999999999988987E-5</v>
      </c>
      <c r="D7319" s="21">
        <f t="shared" si="230"/>
        <v>1.1599999999998722E-4</v>
      </c>
    </row>
    <row r="7320" spans="1:4">
      <c r="A7320">
        <v>0.72909999999999997</v>
      </c>
      <c r="B7320">
        <v>1.1597619047619001</v>
      </c>
      <c r="C7320" s="21">
        <f t="shared" si="229"/>
        <v>9.9999999999988987E-5</v>
      </c>
      <c r="D7320" s="21">
        <f t="shared" si="230"/>
        <v>1.1597619047617723E-4</v>
      </c>
    </row>
    <row r="7321" spans="1:4">
      <c r="A7321">
        <v>0.72919999999999996</v>
      </c>
      <c r="B7321">
        <v>1.1595238095238101</v>
      </c>
      <c r="C7321" s="21">
        <f t="shared" si="229"/>
        <v>9.9999999999988987E-5</v>
      </c>
      <c r="D7321" s="21">
        <f t="shared" si="230"/>
        <v>1.1595238095236823E-4</v>
      </c>
    </row>
    <row r="7322" spans="1:4">
      <c r="A7322">
        <v>0.72929999999999995</v>
      </c>
      <c r="B7322">
        <v>1.15928571428571</v>
      </c>
      <c r="C7322" s="21">
        <f t="shared" si="229"/>
        <v>9.9999999999988987E-5</v>
      </c>
      <c r="D7322" s="21">
        <f t="shared" si="230"/>
        <v>1.1592857142855823E-4</v>
      </c>
    </row>
    <row r="7323" spans="1:4">
      <c r="A7323">
        <v>0.72940000000000005</v>
      </c>
      <c r="B7323">
        <v>1.15904761904762</v>
      </c>
      <c r="C7323" s="21">
        <f t="shared" si="229"/>
        <v>1.0000000000010001E-4</v>
      </c>
      <c r="D7323" s="21">
        <f t="shared" si="230"/>
        <v>1.1590476190487791E-4</v>
      </c>
    </row>
    <row r="7324" spans="1:4">
      <c r="A7324">
        <v>0.72950000000000004</v>
      </c>
      <c r="B7324">
        <v>1.15880952380952</v>
      </c>
      <c r="C7324" s="21">
        <f t="shared" si="229"/>
        <v>9.9999999999988987E-5</v>
      </c>
      <c r="D7324" s="21">
        <f t="shared" si="230"/>
        <v>1.1588095238093923E-4</v>
      </c>
    </row>
    <row r="7325" spans="1:4">
      <c r="A7325">
        <v>0.72960000000000003</v>
      </c>
      <c r="B7325">
        <v>1.1585714285714299</v>
      </c>
      <c r="C7325" s="21">
        <f t="shared" si="229"/>
        <v>9.9999999999988987E-5</v>
      </c>
      <c r="D7325" s="21">
        <f t="shared" si="230"/>
        <v>1.1585714285713023E-4</v>
      </c>
    </row>
    <row r="7326" spans="1:4">
      <c r="A7326">
        <v>0.72970000000000002</v>
      </c>
      <c r="B7326">
        <v>1.1583333333333301</v>
      </c>
      <c r="C7326" s="21">
        <f t="shared" si="229"/>
        <v>9.9999999999988987E-5</v>
      </c>
      <c r="D7326" s="21">
        <f t="shared" si="230"/>
        <v>1.1583333333332026E-4</v>
      </c>
    </row>
    <row r="7327" spans="1:4">
      <c r="A7327">
        <v>0.7298</v>
      </c>
      <c r="B7327">
        <v>1.1580952380952401</v>
      </c>
      <c r="C7327" s="21">
        <f t="shared" ref="C7327:C7390" si="231">A7327-A7326</f>
        <v>9.9999999999988987E-5</v>
      </c>
      <c r="D7327" s="21">
        <f t="shared" ref="D7327:D7390" si="232">B7327*C7327</f>
        <v>1.1580952380951126E-4</v>
      </c>
    </row>
    <row r="7328" spans="1:4">
      <c r="A7328">
        <v>0.72989999999999999</v>
      </c>
      <c r="B7328">
        <v>1.15785714285714</v>
      </c>
      <c r="C7328" s="21">
        <f t="shared" si="231"/>
        <v>9.9999999999988987E-5</v>
      </c>
      <c r="D7328" s="21">
        <f t="shared" si="232"/>
        <v>1.1578571428570126E-4</v>
      </c>
    </row>
    <row r="7329" spans="1:4">
      <c r="A7329">
        <v>0.73</v>
      </c>
      <c r="B7329">
        <v>1.15761904761905</v>
      </c>
      <c r="C7329" s="21">
        <f t="shared" si="231"/>
        <v>9.9999999999988987E-5</v>
      </c>
      <c r="D7329" s="21">
        <f t="shared" si="232"/>
        <v>1.1576190476189226E-4</v>
      </c>
    </row>
    <row r="7330" spans="1:4">
      <c r="A7330">
        <v>0.73009999999999997</v>
      </c>
      <c r="B7330">
        <v>1.15738095238095</v>
      </c>
      <c r="C7330" s="21">
        <f t="shared" si="231"/>
        <v>9.9999999999988987E-5</v>
      </c>
      <c r="D7330" s="21">
        <f t="shared" si="232"/>
        <v>1.1573809523808225E-4</v>
      </c>
    </row>
    <row r="7331" spans="1:4">
      <c r="A7331">
        <v>0.73019999999999996</v>
      </c>
      <c r="B7331">
        <v>1.1571428571428599</v>
      </c>
      <c r="C7331" s="21">
        <f t="shared" si="231"/>
        <v>9.9999999999988987E-5</v>
      </c>
      <c r="D7331" s="21">
        <f t="shared" si="232"/>
        <v>1.1571428571427324E-4</v>
      </c>
    </row>
    <row r="7332" spans="1:4">
      <c r="A7332">
        <v>0.73029999999999995</v>
      </c>
      <c r="B7332">
        <v>1.1569047619047601</v>
      </c>
      <c r="C7332" s="21">
        <f t="shared" si="231"/>
        <v>9.9999999999988987E-5</v>
      </c>
      <c r="D7332" s="21">
        <f t="shared" si="232"/>
        <v>1.1569047619046327E-4</v>
      </c>
    </row>
    <row r="7333" spans="1:4">
      <c r="A7333">
        <v>0.73040000000000005</v>
      </c>
      <c r="B7333">
        <v>1.1566666666666701</v>
      </c>
      <c r="C7333" s="21">
        <f t="shared" si="231"/>
        <v>1.0000000000010001E-4</v>
      </c>
      <c r="D7333" s="21">
        <f t="shared" si="232"/>
        <v>1.1566666666678268E-4</v>
      </c>
    </row>
    <row r="7334" spans="1:4">
      <c r="A7334">
        <v>0.73050000000000004</v>
      </c>
      <c r="B7334">
        <v>1.15642857142857</v>
      </c>
      <c r="C7334" s="21">
        <f t="shared" si="231"/>
        <v>9.9999999999988987E-5</v>
      </c>
      <c r="D7334" s="21">
        <f t="shared" si="232"/>
        <v>1.1564285714284427E-4</v>
      </c>
    </row>
    <row r="7335" spans="1:4">
      <c r="A7335">
        <v>0.73060000000000003</v>
      </c>
      <c r="B7335">
        <v>1.15619047619048</v>
      </c>
      <c r="C7335" s="21">
        <f t="shared" si="231"/>
        <v>9.9999999999988987E-5</v>
      </c>
      <c r="D7335" s="21">
        <f t="shared" si="232"/>
        <v>1.1561904761903527E-4</v>
      </c>
    </row>
    <row r="7336" spans="1:4">
      <c r="A7336">
        <v>0.73070000000000002</v>
      </c>
      <c r="B7336">
        <v>1.15595238095238</v>
      </c>
      <c r="C7336" s="21">
        <f t="shared" si="231"/>
        <v>9.9999999999988987E-5</v>
      </c>
      <c r="D7336" s="21">
        <f t="shared" si="232"/>
        <v>1.1559523809522526E-4</v>
      </c>
    </row>
    <row r="7337" spans="1:4">
      <c r="A7337">
        <v>0.73080000000000001</v>
      </c>
      <c r="B7337">
        <v>1.1557142857142899</v>
      </c>
      <c r="C7337" s="21">
        <f t="shared" si="231"/>
        <v>9.9999999999988987E-5</v>
      </c>
      <c r="D7337" s="21">
        <f t="shared" si="232"/>
        <v>1.1557142857141627E-4</v>
      </c>
    </row>
    <row r="7338" spans="1:4">
      <c r="A7338">
        <v>0.73089999999999999</v>
      </c>
      <c r="B7338">
        <v>1.1554761904761901</v>
      </c>
      <c r="C7338" s="21">
        <f t="shared" si="231"/>
        <v>9.9999999999988987E-5</v>
      </c>
      <c r="D7338" s="21">
        <f t="shared" si="232"/>
        <v>1.1554761904760629E-4</v>
      </c>
    </row>
    <row r="7339" spans="1:4">
      <c r="A7339">
        <v>0.73099999999999998</v>
      </c>
      <c r="B7339">
        <v>1.1552380952381001</v>
      </c>
      <c r="C7339" s="21">
        <f t="shared" si="231"/>
        <v>9.9999999999988987E-5</v>
      </c>
      <c r="D7339" s="21">
        <f t="shared" si="232"/>
        <v>1.1552380952379728E-4</v>
      </c>
    </row>
    <row r="7340" spans="1:4">
      <c r="A7340">
        <v>0.73109999999999997</v>
      </c>
      <c r="B7340">
        <v>1.155</v>
      </c>
      <c r="C7340" s="21">
        <f t="shared" si="231"/>
        <v>9.9999999999988987E-5</v>
      </c>
      <c r="D7340" s="21">
        <f t="shared" si="232"/>
        <v>1.1549999999998728E-4</v>
      </c>
    </row>
    <row r="7341" spans="1:4">
      <c r="A7341">
        <v>0.73119999999999996</v>
      </c>
      <c r="B7341">
        <v>1.1547619047619</v>
      </c>
      <c r="C7341" s="21">
        <f t="shared" si="231"/>
        <v>9.9999999999988987E-5</v>
      </c>
      <c r="D7341" s="21">
        <f t="shared" si="232"/>
        <v>1.1547619047617729E-4</v>
      </c>
    </row>
    <row r="7342" spans="1:4">
      <c r="A7342">
        <v>0.73129999999999995</v>
      </c>
      <c r="B7342">
        <v>1.15452380952381</v>
      </c>
      <c r="C7342" s="21">
        <f t="shared" si="231"/>
        <v>9.9999999999988987E-5</v>
      </c>
      <c r="D7342" s="21">
        <f t="shared" si="232"/>
        <v>1.1545238095236828E-4</v>
      </c>
    </row>
    <row r="7343" spans="1:4">
      <c r="A7343">
        <v>0.73140000000000005</v>
      </c>
      <c r="B7343">
        <v>1.1542857142857099</v>
      </c>
      <c r="C7343" s="21">
        <f t="shared" si="231"/>
        <v>1.0000000000010001E-4</v>
      </c>
      <c r="D7343" s="21">
        <f t="shared" si="232"/>
        <v>1.1542857142868643E-4</v>
      </c>
    </row>
    <row r="7344" spans="1:4">
      <c r="A7344">
        <v>0.73150000000000004</v>
      </c>
      <c r="B7344">
        <v>1.1540476190476201</v>
      </c>
      <c r="C7344" s="21">
        <f t="shared" si="231"/>
        <v>9.9999999999988987E-5</v>
      </c>
      <c r="D7344" s="21">
        <f t="shared" si="232"/>
        <v>1.154047619047493E-4</v>
      </c>
    </row>
    <row r="7345" spans="1:4">
      <c r="A7345">
        <v>0.73160000000000003</v>
      </c>
      <c r="B7345">
        <v>1.1538095238095201</v>
      </c>
      <c r="C7345" s="21">
        <f t="shared" si="231"/>
        <v>9.9999999999988987E-5</v>
      </c>
      <c r="D7345" s="21">
        <f t="shared" si="232"/>
        <v>1.153809523809393E-4</v>
      </c>
    </row>
    <row r="7346" spans="1:4">
      <c r="A7346">
        <v>0.73170000000000002</v>
      </c>
      <c r="B7346">
        <v>1.15357142857143</v>
      </c>
      <c r="C7346" s="21">
        <f t="shared" si="231"/>
        <v>9.9999999999988987E-5</v>
      </c>
      <c r="D7346" s="21">
        <f t="shared" si="232"/>
        <v>1.153571428571303E-4</v>
      </c>
    </row>
    <row r="7347" spans="1:4">
      <c r="A7347">
        <v>0.73180000000000001</v>
      </c>
      <c r="B7347">
        <v>1.15333333333333</v>
      </c>
      <c r="C7347" s="21">
        <f t="shared" si="231"/>
        <v>9.9999999999988987E-5</v>
      </c>
      <c r="D7347" s="21">
        <f t="shared" si="232"/>
        <v>1.153333333333203E-4</v>
      </c>
    </row>
    <row r="7348" spans="1:4">
      <c r="A7348">
        <v>0.7319</v>
      </c>
      <c r="B7348">
        <v>1.1530952380952399</v>
      </c>
      <c r="C7348" s="21">
        <f t="shared" si="231"/>
        <v>9.9999999999988987E-5</v>
      </c>
      <c r="D7348" s="21">
        <f t="shared" si="232"/>
        <v>1.153095238095113E-4</v>
      </c>
    </row>
    <row r="7349" spans="1:4">
      <c r="A7349">
        <v>0.73199999999999998</v>
      </c>
      <c r="B7349">
        <v>1.1528571428571399</v>
      </c>
      <c r="C7349" s="21">
        <f t="shared" si="231"/>
        <v>9.9999999999988987E-5</v>
      </c>
      <c r="D7349" s="21">
        <f t="shared" si="232"/>
        <v>1.152857142857013E-4</v>
      </c>
    </row>
    <row r="7350" spans="1:4">
      <c r="A7350">
        <v>0.73209999999999997</v>
      </c>
      <c r="B7350">
        <v>1.1526190476190501</v>
      </c>
      <c r="C7350" s="21">
        <f t="shared" si="231"/>
        <v>9.9999999999988987E-5</v>
      </c>
      <c r="D7350" s="21">
        <f t="shared" si="232"/>
        <v>1.1526190476189231E-4</v>
      </c>
    </row>
    <row r="7351" spans="1:4">
      <c r="A7351">
        <v>0.73219999999999996</v>
      </c>
      <c r="B7351">
        <v>1.1523809523809501</v>
      </c>
      <c r="C7351" s="21">
        <f t="shared" si="231"/>
        <v>9.9999999999988987E-5</v>
      </c>
      <c r="D7351" s="21">
        <f t="shared" si="232"/>
        <v>1.1523809523808231E-4</v>
      </c>
    </row>
    <row r="7352" spans="1:4">
      <c r="A7352">
        <v>0.73229999999999995</v>
      </c>
      <c r="B7352">
        <v>1.15214285714286</v>
      </c>
      <c r="C7352" s="21">
        <f t="shared" si="231"/>
        <v>9.9999999999988987E-5</v>
      </c>
      <c r="D7352" s="21">
        <f t="shared" si="232"/>
        <v>1.1521428571427331E-4</v>
      </c>
    </row>
    <row r="7353" spans="1:4">
      <c r="A7353">
        <v>0.73240000000000005</v>
      </c>
      <c r="B7353">
        <v>1.15190476190476</v>
      </c>
      <c r="C7353" s="21">
        <f t="shared" si="231"/>
        <v>1.0000000000010001E-4</v>
      </c>
      <c r="D7353" s="21">
        <f t="shared" si="232"/>
        <v>1.151904761905912E-4</v>
      </c>
    </row>
    <row r="7354" spans="1:4">
      <c r="A7354">
        <v>0.73250000000000004</v>
      </c>
      <c r="B7354">
        <v>1.1516666666666699</v>
      </c>
      <c r="C7354" s="21">
        <f t="shared" si="231"/>
        <v>9.9999999999988987E-5</v>
      </c>
      <c r="D7354" s="21">
        <f t="shared" si="232"/>
        <v>1.1516666666665431E-4</v>
      </c>
    </row>
    <row r="7355" spans="1:4">
      <c r="A7355">
        <v>0.73260000000000003</v>
      </c>
      <c r="B7355">
        <v>1.1514285714285699</v>
      </c>
      <c r="C7355" s="21">
        <f t="shared" si="231"/>
        <v>9.9999999999988987E-5</v>
      </c>
      <c r="D7355" s="21">
        <f t="shared" si="232"/>
        <v>1.1514285714284431E-4</v>
      </c>
    </row>
    <row r="7356" spans="1:4">
      <c r="A7356">
        <v>0.73270000000000002</v>
      </c>
      <c r="B7356">
        <v>1.1511904761904801</v>
      </c>
      <c r="C7356" s="21">
        <f t="shared" si="231"/>
        <v>9.9999999999988987E-5</v>
      </c>
      <c r="D7356" s="21">
        <f t="shared" si="232"/>
        <v>1.1511904761903534E-4</v>
      </c>
    </row>
    <row r="7357" spans="1:4">
      <c r="A7357">
        <v>0.73280000000000001</v>
      </c>
      <c r="B7357">
        <v>1.1509523809523801</v>
      </c>
      <c r="C7357" s="21">
        <f t="shared" si="231"/>
        <v>9.9999999999988987E-5</v>
      </c>
      <c r="D7357" s="21">
        <f t="shared" si="232"/>
        <v>1.1509523809522533E-4</v>
      </c>
    </row>
    <row r="7358" spans="1:4">
      <c r="A7358">
        <v>0.7329</v>
      </c>
      <c r="B7358">
        <v>1.15071428571429</v>
      </c>
      <c r="C7358" s="21">
        <f t="shared" si="231"/>
        <v>9.9999999999988987E-5</v>
      </c>
      <c r="D7358" s="21">
        <f t="shared" si="232"/>
        <v>1.1507142857141633E-4</v>
      </c>
    </row>
    <row r="7359" spans="1:4">
      <c r="A7359">
        <v>0.73299999999999998</v>
      </c>
      <c r="B7359">
        <v>1.15047619047619</v>
      </c>
      <c r="C7359" s="21">
        <f t="shared" si="231"/>
        <v>9.9999999999988987E-5</v>
      </c>
      <c r="D7359" s="21">
        <f t="shared" si="232"/>
        <v>1.1504761904760633E-4</v>
      </c>
    </row>
    <row r="7360" spans="1:4">
      <c r="A7360">
        <v>0.73309999999999997</v>
      </c>
      <c r="B7360">
        <v>1.1502380952380999</v>
      </c>
      <c r="C7360" s="21">
        <f t="shared" si="231"/>
        <v>9.9999999999988987E-5</v>
      </c>
      <c r="D7360" s="21">
        <f t="shared" si="232"/>
        <v>1.1502380952379732E-4</v>
      </c>
    </row>
    <row r="7361" spans="1:4">
      <c r="A7361">
        <v>0.73319999999999996</v>
      </c>
      <c r="B7361">
        <v>1.1499999999999999</v>
      </c>
      <c r="C7361" s="21">
        <f t="shared" si="231"/>
        <v>9.9999999999988987E-5</v>
      </c>
      <c r="D7361" s="21">
        <f t="shared" si="232"/>
        <v>1.1499999999998733E-4</v>
      </c>
    </row>
    <row r="7362" spans="1:4">
      <c r="A7362">
        <v>0.73329999999999995</v>
      </c>
      <c r="B7362">
        <v>1.1497619047619001</v>
      </c>
      <c r="C7362" s="21">
        <f t="shared" si="231"/>
        <v>9.9999999999988987E-5</v>
      </c>
      <c r="D7362" s="21">
        <f t="shared" si="232"/>
        <v>1.1497619047617734E-4</v>
      </c>
    </row>
    <row r="7363" spans="1:4">
      <c r="A7363">
        <v>0.73340000000000005</v>
      </c>
      <c r="B7363">
        <v>1.1495238095238101</v>
      </c>
      <c r="C7363" s="21">
        <f t="shared" si="231"/>
        <v>1.0000000000010001E-4</v>
      </c>
      <c r="D7363" s="21">
        <f t="shared" si="232"/>
        <v>1.1495238095249597E-4</v>
      </c>
    </row>
    <row r="7364" spans="1:4">
      <c r="A7364">
        <v>0.73350000000000004</v>
      </c>
      <c r="B7364">
        <v>1.14928571428571</v>
      </c>
      <c r="C7364" s="21">
        <f t="shared" si="231"/>
        <v>9.9999999999988987E-5</v>
      </c>
      <c r="D7364" s="21">
        <f t="shared" si="232"/>
        <v>1.1492857142855834E-4</v>
      </c>
    </row>
    <row r="7365" spans="1:4">
      <c r="A7365">
        <v>0.73360000000000003</v>
      </c>
      <c r="B7365">
        <v>1.14904761904762</v>
      </c>
      <c r="C7365" s="21">
        <f t="shared" si="231"/>
        <v>9.9999999999988987E-5</v>
      </c>
      <c r="D7365" s="21">
        <f t="shared" si="232"/>
        <v>1.1490476190474934E-4</v>
      </c>
    </row>
    <row r="7366" spans="1:4">
      <c r="A7366">
        <v>0.73370000000000002</v>
      </c>
      <c r="B7366">
        <v>1.14880952380952</v>
      </c>
      <c r="C7366" s="21">
        <f t="shared" si="231"/>
        <v>9.9999999999988987E-5</v>
      </c>
      <c r="D7366" s="21">
        <f t="shared" si="232"/>
        <v>1.1488095238093934E-4</v>
      </c>
    </row>
    <row r="7367" spans="1:4">
      <c r="A7367">
        <v>0.73380000000000001</v>
      </c>
      <c r="B7367">
        <v>1.1485714285714299</v>
      </c>
      <c r="C7367" s="21">
        <f t="shared" si="231"/>
        <v>9.9999999999988987E-5</v>
      </c>
      <c r="D7367" s="21">
        <f t="shared" si="232"/>
        <v>1.1485714285713034E-4</v>
      </c>
    </row>
    <row r="7368" spans="1:4">
      <c r="A7368">
        <v>0.7339</v>
      </c>
      <c r="B7368">
        <v>1.1483333333333301</v>
      </c>
      <c r="C7368" s="21">
        <f t="shared" si="231"/>
        <v>9.9999999999988987E-5</v>
      </c>
      <c r="D7368" s="21">
        <f t="shared" si="232"/>
        <v>1.1483333333332037E-4</v>
      </c>
    </row>
    <row r="7369" spans="1:4">
      <c r="A7369">
        <v>0.73399999999999999</v>
      </c>
      <c r="B7369">
        <v>1.1480952380952401</v>
      </c>
      <c r="C7369" s="21">
        <f t="shared" si="231"/>
        <v>9.9999999999988987E-5</v>
      </c>
      <c r="D7369" s="21">
        <f t="shared" si="232"/>
        <v>1.1480952380951135E-4</v>
      </c>
    </row>
    <row r="7370" spans="1:4">
      <c r="A7370">
        <v>0.73409999999999997</v>
      </c>
      <c r="B7370">
        <v>1.14785714285714</v>
      </c>
      <c r="C7370" s="21">
        <f t="shared" si="231"/>
        <v>9.9999999999988987E-5</v>
      </c>
      <c r="D7370" s="21">
        <f t="shared" si="232"/>
        <v>1.1478571428570137E-4</v>
      </c>
    </row>
    <row r="7371" spans="1:4">
      <c r="A7371">
        <v>0.73419999999999996</v>
      </c>
      <c r="B7371">
        <v>1.14761904761905</v>
      </c>
      <c r="C7371" s="21">
        <f t="shared" si="231"/>
        <v>9.9999999999988987E-5</v>
      </c>
      <c r="D7371" s="21">
        <f t="shared" si="232"/>
        <v>1.1476190476189235E-4</v>
      </c>
    </row>
    <row r="7372" spans="1:4">
      <c r="A7372">
        <v>0.73429999999999995</v>
      </c>
      <c r="B7372">
        <v>1.1473809523809499</v>
      </c>
      <c r="C7372" s="21">
        <f t="shared" si="231"/>
        <v>9.9999999999988987E-5</v>
      </c>
      <c r="D7372" s="21">
        <f t="shared" si="232"/>
        <v>1.1473809523808235E-4</v>
      </c>
    </row>
    <row r="7373" spans="1:4">
      <c r="A7373">
        <v>0.73440000000000005</v>
      </c>
      <c r="B7373">
        <v>1.1471428571428599</v>
      </c>
      <c r="C7373" s="21">
        <f t="shared" si="231"/>
        <v>1.0000000000010001E-4</v>
      </c>
      <c r="D7373" s="21">
        <f t="shared" si="232"/>
        <v>1.1471428571440072E-4</v>
      </c>
    </row>
    <row r="7374" spans="1:4">
      <c r="A7374">
        <v>0.73450000000000004</v>
      </c>
      <c r="B7374">
        <v>1.1469047619047601</v>
      </c>
      <c r="C7374" s="21">
        <f t="shared" si="231"/>
        <v>9.9999999999988987E-5</v>
      </c>
      <c r="D7374" s="21">
        <f t="shared" si="232"/>
        <v>1.1469047619046338E-4</v>
      </c>
    </row>
    <row r="7375" spans="1:4">
      <c r="A7375">
        <v>0.73460000000000003</v>
      </c>
      <c r="B7375">
        <v>1.1466666666666701</v>
      </c>
      <c r="C7375" s="21">
        <f t="shared" si="231"/>
        <v>9.9999999999988987E-5</v>
      </c>
      <c r="D7375" s="21">
        <f t="shared" si="232"/>
        <v>1.1466666666665438E-4</v>
      </c>
    </row>
    <row r="7376" spans="1:4">
      <c r="A7376">
        <v>0.73470000000000002</v>
      </c>
      <c r="B7376">
        <v>1.14642857142857</v>
      </c>
      <c r="C7376" s="21">
        <f t="shared" si="231"/>
        <v>9.9999999999988987E-5</v>
      </c>
      <c r="D7376" s="21">
        <f t="shared" si="232"/>
        <v>1.1464285714284438E-4</v>
      </c>
    </row>
    <row r="7377" spans="1:4">
      <c r="A7377">
        <v>0.73480000000000001</v>
      </c>
      <c r="B7377">
        <v>1.14619047619048</v>
      </c>
      <c r="C7377" s="21">
        <f t="shared" si="231"/>
        <v>9.9999999999988987E-5</v>
      </c>
      <c r="D7377" s="21">
        <f t="shared" si="232"/>
        <v>1.1461904761903538E-4</v>
      </c>
    </row>
    <row r="7378" spans="1:4">
      <c r="A7378">
        <v>0.7349</v>
      </c>
      <c r="B7378">
        <v>1.1459523809523799</v>
      </c>
      <c r="C7378" s="21">
        <f t="shared" si="231"/>
        <v>9.9999999999988987E-5</v>
      </c>
      <c r="D7378" s="21">
        <f t="shared" si="232"/>
        <v>1.1459523809522538E-4</v>
      </c>
    </row>
    <row r="7379" spans="1:4">
      <c r="A7379">
        <v>0.73499999999999999</v>
      </c>
      <c r="B7379">
        <v>1.1457142857142899</v>
      </c>
      <c r="C7379" s="21">
        <f t="shared" si="231"/>
        <v>9.9999999999988987E-5</v>
      </c>
      <c r="D7379" s="21">
        <f t="shared" si="232"/>
        <v>1.1457142857141638E-4</v>
      </c>
    </row>
    <row r="7380" spans="1:4">
      <c r="A7380">
        <v>0.73509999999999998</v>
      </c>
      <c r="B7380">
        <v>1.1454761904761901</v>
      </c>
      <c r="C7380" s="21">
        <f t="shared" si="231"/>
        <v>9.9999999999988987E-5</v>
      </c>
      <c r="D7380" s="21">
        <f t="shared" si="232"/>
        <v>1.1454761904760639E-4</v>
      </c>
    </row>
    <row r="7381" spans="1:4">
      <c r="A7381">
        <v>0.73519999999999996</v>
      </c>
      <c r="B7381">
        <v>1.1452380952381001</v>
      </c>
      <c r="C7381" s="21">
        <f t="shared" si="231"/>
        <v>9.9999999999988987E-5</v>
      </c>
      <c r="D7381" s="21">
        <f t="shared" si="232"/>
        <v>1.1452380952379739E-4</v>
      </c>
    </row>
    <row r="7382" spans="1:4">
      <c r="A7382">
        <v>0.73529999999999995</v>
      </c>
      <c r="B7382">
        <v>1.145</v>
      </c>
      <c r="C7382" s="21">
        <f t="shared" si="231"/>
        <v>9.9999999999988987E-5</v>
      </c>
      <c r="D7382" s="21">
        <f t="shared" si="232"/>
        <v>1.1449999999998739E-4</v>
      </c>
    </row>
    <row r="7383" spans="1:4">
      <c r="A7383">
        <v>0.73540000000000005</v>
      </c>
      <c r="B7383">
        <v>1.1447619047619</v>
      </c>
      <c r="C7383" s="21">
        <f t="shared" si="231"/>
        <v>1.0000000000010001E-4</v>
      </c>
      <c r="D7383" s="21">
        <f t="shared" si="232"/>
        <v>1.1447619047630448E-4</v>
      </c>
    </row>
    <row r="7384" spans="1:4">
      <c r="A7384">
        <v>0.73550000000000004</v>
      </c>
      <c r="B7384">
        <v>1.1445238095238099</v>
      </c>
      <c r="C7384" s="21">
        <f t="shared" si="231"/>
        <v>9.9999999999988987E-5</v>
      </c>
      <c r="D7384" s="21">
        <f t="shared" si="232"/>
        <v>1.1445238095236839E-4</v>
      </c>
    </row>
    <row r="7385" spans="1:4">
      <c r="A7385">
        <v>0.73560000000000003</v>
      </c>
      <c r="B7385">
        <v>1.1442857142857099</v>
      </c>
      <c r="C7385" s="21">
        <f t="shared" si="231"/>
        <v>9.9999999999988987E-5</v>
      </c>
      <c r="D7385" s="21">
        <f t="shared" si="232"/>
        <v>1.1442857142855838E-4</v>
      </c>
    </row>
    <row r="7386" spans="1:4">
      <c r="A7386">
        <v>0.73570000000000002</v>
      </c>
      <c r="B7386">
        <v>1.1440476190476201</v>
      </c>
      <c r="C7386" s="21">
        <f t="shared" si="231"/>
        <v>9.9999999999988987E-5</v>
      </c>
      <c r="D7386" s="21">
        <f t="shared" si="232"/>
        <v>1.1440476190474941E-4</v>
      </c>
    </row>
    <row r="7387" spans="1:4">
      <c r="A7387">
        <v>0.73580000000000001</v>
      </c>
      <c r="B7387">
        <v>1.1438095238095201</v>
      </c>
      <c r="C7387" s="21">
        <f t="shared" si="231"/>
        <v>9.9999999999988987E-5</v>
      </c>
      <c r="D7387" s="21">
        <f t="shared" si="232"/>
        <v>1.1438095238093941E-4</v>
      </c>
    </row>
    <row r="7388" spans="1:4">
      <c r="A7388">
        <v>0.7359</v>
      </c>
      <c r="B7388">
        <v>1.14357142857143</v>
      </c>
      <c r="C7388" s="21">
        <f t="shared" si="231"/>
        <v>9.9999999999988987E-5</v>
      </c>
      <c r="D7388" s="21">
        <f t="shared" si="232"/>
        <v>1.1435714285713041E-4</v>
      </c>
    </row>
    <row r="7389" spans="1:4">
      <c r="A7389">
        <v>0.73599999999999999</v>
      </c>
      <c r="B7389">
        <v>1.14333333333333</v>
      </c>
      <c r="C7389" s="21">
        <f t="shared" si="231"/>
        <v>9.9999999999988987E-5</v>
      </c>
      <c r="D7389" s="21">
        <f t="shared" si="232"/>
        <v>1.1433333333332041E-4</v>
      </c>
    </row>
    <row r="7390" spans="1:4">
      <c r="A7390">
        <v>0.73609999999999998</v>
      </c>
      <c r="B7390">
        <v>1.1430952380952399</v>
      </c>
      <c r="C7390" s="21">
        <f t="shared" si="231"/>
        <v>9.9999999999988987E-5</v>
      </c>
      <c r="D7390" s="21">
        <f t="shared" si="232"/>
        <v>1.1430952380951141E-4</v>
      </c>
    </row>
    <row r="7391" spans="1:4">
      <c r="A7391">
        <v>0.73619999999999997</v>
      </c>
      <c r="B7391">
        <v>1.1428571428571399</v>
      </c>
      <c r="C7391" s="21">
        <f t="shared" ref="C7391:C7454" si="233">A7391-A7390</f>
        <v>9.9999999999988987E-5</v>
      </c>
      <c r="D7391" s="21">
        <f t="shared" ref="D7391:D7454" si="234">B7391*C7391</f>
        <v>1.1428571428570141E-4</v>
      </c>
    </row>
    <row r="7392" spans="1:4">
      <c r="A7392">
        <v>0.73629999999999995</v>
      </c>
      <c r="B7392">
        <v>1.1426190476190501</v>
      </c>
      <c r="C7392" s="21">
        <f t="shared" si="233"/>
        <v>9.9999999999988987E-5</v>
      </c>
      <c r="D7392" s="21">
        <f t="shared" si="234"/>
        <v>1.1426190476189242E-4</v>
      </c>
    </row>
    <row r="7393" spans="1:4">
      <c r="A7393">
        <v>0.73640000000000005</v>
      </c>
      <c r="B7393">
        <v>1.1423809523809501</v>
      </c>
      <c r="C7393" s="21">
        <f t="shared" si="233"/>
        <v>1.0000000000010001E-4</v>
      </c>
      <c r="D7393" s="21">
        <f t="shared" si="234"/>
        <v>1.1423809523820926E-4</v>
      </c>
    </row>
    <row r="7394" spans="1:4">
      <c r="A7394">
        <v>0.73650000000000004</v>
      </c>
      <c r="B7394">
        <v>1.14214285714286</v>
      </c>
      <c r="C7394" s="21">
        <f t="shared" si="233"/>
        <v>9.9999999999988987E-5</v>
      </c>
      <c r="D7394" s="21">
        <f t="shared" si="234"/>
        <v>1.1421428571427342E-4</v>
      </c>
    </row>
    <row r="7395" spans="1:4">
      <c r="A7395">
        <v>0.73660000000000003</v>
      </c>
      <c r="B7395">
        <v>1.14190476190476</v>
      </c>
      <c r="C7395" s="21">
        <f t="shared" si="233"/>
        <v>9.9999999999988987E-5</v>
      </c>
      <c r="D7395" s="21">
        <f t="shared" si="234"/>
        <v>1.1419047619046342E-4</v>
      </c>
    </row>
    <row r="7396" spans="1:4">
      <c r="A7396">
        <v>0.73670000000000002</v>
      </c>
      <c r="B7396">
        <v>1.1416666666666699</v>
      </c>
      <c r="C7396" s="21">
        <f t="shared" si="233"/>
        <v>9.9999999999988987E-5</v>
      </c>
      <c r="D7396" s="21">
        <f t="shared" si="234"/>
        <v>1.1416666666665442E-4</v>
      </c>
    </row>
    <row r="7397" spans="1:4">
      <c r="A7397">
        <v>0.73680000000000001</v>
      </c>
      <c r="B7397">
        <v>1.1414285714285699</v>
      </c>
      <c r="C7397" s="21">
        <f t="shared" si="233"/>
        <v>9.9999999999988987E-5</v>
      </c>
      <c r="D7397" s="21">
        <f t="shared" si="234"/>
        <v>1.1414285714284442E-4</v>
      </c>
    </row>
    <row r="7398" spans="1:4">
      <c r="A7398">
        <v>0.7369</v>
      </c>
      <c r="B7398">
        <v>1.1411904761904801</v>
      </c>
      <c r="C7398" s="21">
        <f t="shared" si="233"/>
        <v>9.9999999999988987E-5</v>
      </c>
      <c r="D7398" s="21">
        <f t="shared" si="234"/>
        <v>1.1411904761903543E-4</v>
      </c>
    </row>
    <row r="7399" spans="1:4">
      <c r="A7399">
        <v>0.73699999999999999</v>
      </c>
      <c r="B7399">
        <v>1.1409523809523801</v>
      </c>
      <c r="C7399" s="21">
        <f t="shared" si="233"/>
        <v>9.9999999999988987E-5</v>
      </c>
      <c r="D7399" s="21">
        <f t="shared" si="234"/>
        <v>1.1409523809522545E-4</v>
      </c>
    </row>
    <row r="7400" spans="1:4">
      <c r="A7400">
        <v>0.73709999999999998</v>
      </c>
      <c r="B7400">
        <v>1.14071428571429</v>
      </c>
      <c r="C7400" s="21">
        <f t="shared" si="233"/>
        <v>9.9999999999988987E-5</v>
      </c>
      <c r="D7400" s="21">
        <f t="shared" si="234"/>
        <v>1.1407142857141643E-4</v>
      </c>
    </row>
    <row r="7401" spans="1:4">
      <c r="A7401">
        <v>0.73719999999999997</v>
      </c>
      <c r="B7401">
        <v>1.14047619047619</v>
      </c>
      <c r="C7401" s="21">
        <f t="shared" si="233"/>
        <v>9.9999999999988987E-5</v>
      </c>
      <c r="D7401" s="21">
        <f t="shared" si="234"/>
        <v>1.1404761904760643E-4</v>
      </c>
    </row>
    <row r="7402" spans="1:4">
      <c r="A7402">
        <v>0.73729999999999996</v>
      </c>
      <c r="B7402">
        <v>1.1402380952380999</v>
      </c>
      <c r="C7402" s="21">
        <f t="shared" si="233"/>
        <v>9.9999999999988987E-5</v>
      </c>
      <c r="D7402" s="21">
        <f t="shared" si="234"/>
        <v>1.1402380952379743E-4</v>
      </c>
    </row>
    <row r="7403" spans="1:4">
      <c r="A7403">
        <v>0.73740000000000006</v>
      </c>
      <c r="B7403">
        <v>1.1399999999999999</v>
      </c>
      <c r="C7403" s="21">
        <f t="shared" si="233"/>
        <v>1.0000000000010001E-4</v>
      </c>
      <c r="D7403" s="21">
        <f t="shared" si="234"/>
        <v>1.14000000000114E-4</v>
      </c>
    </row>
    <row r="7404" spans="1:4">
      <c r="A7404">
        <v>0.73750000000000004</v>
      </c>
      <c r="B7404">
        <v>1.1397619047619001</v>
      </c>
      <c r="C7404" s="21">
        <f t="shared" si="233"/>
        <v>9.9999999999988987E-5</v>
      </c>
      <c r="D7404" s="21">
        <f t="shared" si="234"/>
        <v>1.1397619047617745E-4</v>
      </c>
    </row>
    <row r="7405" spans="1:4">
      <c r="A7405">
        <v>0.73760000000000003</v>
      </c>
      <c r="B7405">
        <v>1.13952380952381</v>
      </c>
      <c r="C7405" s="21">
        <f t="shared" si="233"/>
        <v>9.9999999999988987E-5</v>
      </c>
      <c r="D7405" s="21">
        <f t="shared" si="234"/>
        <v>1.1395238095236846E-4</v>
      </c>
    </row>
    <row r="7406" spans="1:4">
      <c r="A7406">
        <v>0.73770000000000002</v>
      </c>
      <c r="B7406">
        <v>1.13928571428571</v>
      </c>
      <c r="C7406" s="21">
        <f t="shared" si="233"/>
        <v>9.9999999999988987E-5</v>
      </c>
      <c r="D7406" s="21">
        <f t="shared" si="234"/>
        <v>1.1392857142855845E-4</v>
      </c>
    </row>
    <row r="7407" spans="1:4">
      <c r="A7407">
        <v>0.73780000000000001</v>
      </c>
      <c r="B7407">
        <v>1.13904761904762</v>
      </c>
      <c r="C7407" s="21">
        <f t="shared" si="233"/>
        <v>9.9999999999988987E-5</v>
      </c>
      <c r="D7407" s="21">
        <f t="shared" si="234"/>
        <v>1.1390476190474945E-4</v>
      </c>
    </row>
    <row r="7408" spans="1:4">
      <c r="A7408">
        <v>0.7379</v>
      </c>
      <c r="B7408">
        <v>1.1388095238095199</v>
      </c>
      <c r="C7408" s="21">
        <f t="shared" si="233"/>
        <v>9.9999999999988987E-5</v>
      </c>
      <c r="D7408" s="21">
        <f t="shared" si="234"/>
        <v>1.1388095238093945E-4</v>
      </c>
    </row>
    <row r="7409" spans="1:4">
      <c r="A7409">
        <v>0.73799999999999999</v>
      </c>
      <c r="B7409">
        <v>1.1385714285714299</v>
      </c>
      <c r="C7409" s="21">
        <f t="shared" si="233"/>
        <v>9.9999999999988987E-5</v>
      </c>
      <c r="D7409" s="21">
        <f t="shared" si="234"/>
        <v>1.1385714285713045E-4</v>
      </c>
    </row>
    <row r="7410" spans="1:4">
      <c r="A7410">
        <v>0.73809999999999998</v>
      </c>
      <c r="B7410">
        <v>1.1383333333333301</v>
      </c>
      <c r="C7410" s="21">
        <f t="shared" si="233"/>
        <v>9.9999999999988987E-5</v>
      </c>
      <c r="D7410" s="21">
        <f t="shared" si="234"/>
        <v>1.1383333333332047E-4</v>
      </c>
    </row>
    <row r="7411" spans="1:4">
      <c r="A7411">
        <v>0.73819999999999997</v>
      </c>
      <c r="B7411">
        <v>1.13809523809524</v>
      </c>
      <c r="C7411" s="21">
        <f t="shared" si="233"/>
        <v>9.9999999999988987E-5</v>
      </c>
      <c r="D7411" s="21">
        <f t="shared" si="234"/>
        <v>1.1380952380951147E-4</v>
      </c>
    </row>
    <row r="7412" spans="1:4">
      <c r="A7412">
        <v>0.73829999999999996</v>
      </c>
      <c r="B7412">
        <v>1.13785714285714</v>
      </c>
      <c r="C7412" s="21">
        <f t="shared" si="233"/>
        <v>9.9999999999988987E-5</v>
      </c>
      <c r="D7412" s="21">
        <f t="shared" si="234"/>
        <v>1.1378571428570146E-4</v>
      </c>
    </row>
    <row r="7413" spans="1:4">
      <c r="A7413">
        <v>0.73839999999999995</v>
      </c>
      <c r="B7413">
        <v>1.13761904761905</v>
      </c>
      <c r="C7413" s="21">
        <f t="shared" si="233"/>
        <v>9.9999999999988987E-5</v>
      </c>
      <c r="D7413" s="21">
        <f t="shared" si="234"/>
        <v>1.1376190476189247E-4</v>
      </c>
    </row>
    <row r="7414" spans="1:4">
      <c r="A7414">
        <v>0.73850000000000005</v>
      </c>
      <c r="B7414">
        <v>1.1373809523809499</v>
      </c>
      <c r="C7414" s="21">
        <f t="shared" si="233"/>
        <v>1.0000000000010001E-4</v>
      </c>
      <c r="D7414" s="21">
        <f t="shared" si="234"/>
        <v>1.1373809523820875E-4</v>
      </c>
    </row>
    <row r="7415" spans="1:4">
      <c r="A7415">
        <v>0.73860000000000003</v>
      </c>
      <c r="B7415">
        <v>1.1371428571428599</v>
      </c>
      <c r="C7415" s="21">
        <f t="shared" si="233"/>
        <v>9.9999999999988987E-5</v>
      </c>
      <c r="D7415" s="21">
        <f t="shared" si="234"/>
        <v>1.1371428571427346E-4</v>
      </c>
    </row>
    <row r="7416" spans="1:4">
      <c r="A7416">
        <v>0.73870000000000002</v>
      </c>
      <c r="B7416">
        <v>1.1369047619047601</v>
      </c>
      <c r="C7416" s="21">
        <f t="shared" si="233"/>
        <v>9.9999999999988987E-5</v>
      </c>
      <c r="D7416" s="21">
        <f t="shared" si="234"/>
        <v>1.1369047619046349E-4</v>
      </c>
    </row>
    <row r="7417" spans="1:4">
      <c r="A7417">
        <v>0.73880000000000001</v>
      </c>
      <c r="B7417">
        <v>1.13666666666667</v>
      </c>
      <c r="C7417" s="21">
        <f t="shared" si="233"/>
        <v>9.9999999999988987E-5</v>
      </c>
      <c r="D7417" s="21">
        <f t="shared" si="234"/>
        <v>1.1366666666665449E-4</v>
      </c>
    </row>
    <row r="7418" spans="1:4">
      <c r="A7418">
        <v>0.7389</v>
      </c>
      <c r="B7418">
        <v>1.13642857142857</v>
      </c>
      <c r="C7418" s="21">
        <f t="shared" si="233"/>
        <v>9.9999999999988987E-5</v>
      </c>
      <c r="D7418" s="21">
        <f t="shared" si="234"/>
        <v>1.1364285714284449E-4</v>
      </c>
    </row>
    <row r="7419" spans="1:4">
      <c r="A7419">
        <v>0.73899999999999999</v>
      </c>
      <c r="B7419">
        <v>1.13619047619048</v>
      </c>
      <c r="C7419" s="21">
        <f t="shared" si="233"/>
        <v>9.9999999999988987E-5</v>
      </c>
      <c r="D7419" s="21">
        <f t="shared" si="234"/>
        <v>1.1361904761903549E-4</v>
      </c>
    </row>
    <row r="7420" spans="1:4">
      <c r="A7420">
        <v>0.73909999999999998</v>
      </c>
      <c r="B7420">
        <v>1.1359523809523799</v>
      </c>
      <c r="C7420" s="21">
        <f t="shared" si="233"/>
        <v>9.9999999999988987E-5</v>
      </c>
      <c r="D7420" s="21">
        <f t="shared" si="234"/>
        <v>1.1359523809522549E-4</v>
      </c>
    </row>
    <row r="7421" spans="1:4">
      <c r="A7421">
        <v>0.73919999999999997</v>
      </c>
      <c r="B7421">
        <v>1.1357142857142899</v>
      </c>
      <c r="C7421" s="21">
        <f t="shared" si="233"/>
        <v>9.9999999999988987E-5</v>
      </c>
      <c r="D7421" s="21">
        <f t="shared" si="234"/>
        <v>1.1357142857141649E-4</v>
      </c>
    </row>
    <row r="7422" spans="1:4">
      <c r="A7422">
        <v>0.73929999999999996</v>
      </c>
      <c r="B7422">
        <v>1.1354761904761901</v>
      </c>
      <c r="C7422" s="21">
        <f t="shared" si="233"/>
        <v>9.9999999999988987E-5</v>
      </c>
      <c r="D7422" s="21">
        <f t="shared" si="234"/>
        <v>1.135476190476065E-4</v>
      </c>
    </row>
    <row r="7423" spans="1:4">
      <c r="A7423">
        <v>0.73939999999999995</v>
      </c>
      <c r="B7423">
        <v>1.1352380952381</v>
      </c>
      <c r="C7423" s="21">
        <f t="shared" si="233"/>
        <v>9.9999999999988987E-5</v>
      </c>
      <c r="D7423" s="21">
        <f t="shared" si="234"/>
        <v>1.135238095237975E-4</v>
      </c>
    </row>
    <row r="7424" spans="1:4">
      <c r="A7424">
        <v>0.73950000000000005</v>
      </c>
      <c r="B7424">
        <v>1.135</v>
      </c>
      <c r="C7424" s="21">
        <f t="shared" si="233"/>
        <v>1.0000000000010001E-4</v>
      </c>
      <c r="D7424" s="21">
        <f t="shared" si="234"/>
        <v>1.1350000000011351E-4</v>
      </c>
    </row>
    <row r="7425" spans="1:4">
      <c r="A7425">
        <v>0.73960000000000004</v>
      </c>
      <c r="B7425">
        <v>1.1347619047619</v>
      </c>
      <c r="C7425" s="21">
        <f t="shared" si="233"/>
        <v>9.9999999999988987E-5</v>
      </c>
      <c r="D7425" s="21">
        <f t="shared" si="234"/>
        <v>1.134761904761775E-4</v>
      </c>
    </row>
    <row r="7426" spans="1:4">
      <c r="A7426">
        <v>0.73970000000000002</v>
      </c>
      <c r="B7426">
        <v>1.1345238095238099</v>
      </c>
      <c r="C7426" s="21">
        <f t="shared" si="233"/>
        <v>9.9999999999988987E-5</v>
      </c>
      <c r="D7426" s="21">
        <f t="shared" si="234"/>
        <v>1.134523809523685E-4</v>
      </c>
    </row>
    <row r="7427" spans="1:4">
      <c r="A7427">
        <v>0.73980000000000001</v>
      </c>
      <c r="B7427">
        <v>1.1342857142857099</v>
      </c>
      <c r="C7427" s="21">
        <f t="shared" si="233"/>
        <v>9.9999999999988987E-5</v>
      </c>
      <c r="D7427" s="21">
        <f t="shared" si="234"/>
        <v>1.134285714285585E-4</v>
      </c>
    </row>
    <row r="7428" spans="1:4">
      <c r="A7428">
        <v>0.7399</v>
      </c>
      <c r="B7428">
        <v>1.1340476190476201</v>
      </c>
      <c r="C7428" s="21">
        <f t="shared" si="233"/>
        <v>9.9999999999988987E-5</v>
      </c>
      <c r="D7428" s="21">
        <f t="shared" si="234"/>
        <v>1.1340476190474952E-4</v>
      </c>
    </row>
    <row r="7429" spans="1:4">
      <c r="A7429">
        <v>0.74</v>
      </c>
      <c r="B7429">
        <v>1.13380952380952</v>
      </c>
      <c r="C7429" s="21">
        <f t="shared" si="233"/>
        <v>9.9999999999988987E-5</v>
      </c>
      <c r="D7429" s="21">
        <f t="shared" si="234"/>
        <v>1.1338095238093952E-4</v>
      </c>
    </row>
    <row r="7430" spans="1:4">
      <c r="A7430">
        <v>0.74009999999999998</v>
      </c>
      <c r="B7430">
        <v>1.13357142857143</v>
      </c>
      <c r="C7430" s="21">
        <f t="shared" si="233"/>
        <v>9.9999999999988987E-5</v>
      </c>
      <c r="D7430" s="21">
        <f t="shared" si="234"/>
        <v>1.1335714285713052E-4</v>
      </c>
    </row>
    <row r="7431" spans="1:4">
      <c r="A7431">
        <v>0.74019999999999997</v>
      </c>
      <c r="B7431">
        <v>1.13333333333333</v>
      </c>
      <c r="C7431" s="21">
        <f t="shared" si="233"/>
        <v>9.9999999999988987E-5</v>
      </c>
      <c r="D7431" s="21">
        <f t="shared" si="234"/>
        <v>1.1333333333332052E-4</v>
      </c>
    </row>
    <row r="7432" spans="1:4">
      <c r="A7432">
        <v>0.74029999999999996</v>
      </c>
      <c r="B7432">
        <v>1.1330952380952399</v>
      </c>
      <c r="C7432" s="21">
        <f t="shared" si="233"/>
        <v>9.9999999999988987E-5</v>
      </c>
      <c r="D7432" s="21">
        <f t="shared" si="234"/>
        <v>1.1330952380951151E-4</v>
      </c>
    </row>
    <row r="7433" spans="1:4">
      <c r="A7433">
        <v>0.74039999999999995</v>
      </c>
      <c r="B7433">
        <v>1.1328571428571399</v>
      </c>
      <c r="C7433" s="21">
        <f t="shared" si="233"/>
        <v>9.9999999999988987E-5</v>
      </c>
      <c r="D7433" s="21">
        <f t="shared" si="234"/>
        <v>1.1328571428570152E-4</v>
      </c>
    </row>
    <row r="7434" spans="1:4">
      <c r="A7434">
        <v>0.74050000000000005</v>
      </c>
      <c r="B7434">
        <v>1.1326190476190501</v>
      </c>
      <c r="C7434" s="21">
        <f t="shared" si="233"/>
        <v>1.0000000000010001E-4</v>
      </c>
      <c r="D7434" s="21">
        <f t="shared" si="234"/>
        <v>1.1326190476201827E-4</v>
      </c>
    </row>
    <row r="7435" spans="1:4">
      <c r="A7435">
        <v>0.74060000000000004</v>
      </c>
      <c r="B7435">
        <v>1.13238095238095</v>
      </c>
      <c r="C7435" s="21">
        <f t="shared" si="233"/>
        <v>9.9999999999988987E-5</v>
      </c>
      <c r="D7435" s="21">
        <f t="shared" si="234"/>
        <v>1.1323809523808253E-4</v>
      </c>
    </row>
    <row r="7436" spans="1:4">
      <c r="A7436">
        <v>0.74070000000000003</v>
      </c>
      <c r="B7436">
        <v>1.13214285714286</v>
      </c>
      <c r="C7436" s="21">
        <f t="shared" si="233"/>
        <v>9.9999999999988987E-5</v>
      </c>
      <c r="D7436" s="21">
        <f t="shared" si="234"/>
        <v>1.1321428571427353E-4</v>
      </c>
    </row>
    <row r="7437" spans="1:4">
      <c r="A7437">
        <v>0.74080000000000001</v>
      </c>
      <c r="B7437">
        <v>1.13190476190476</v>
      </c>
      <c r="C7437" s="21">
        <f t="shared" si="233"/>
        <v>9.9999999999988987E-5</v>
      </c>
      <c r="D7437" s="21">
        <f t="shared" si="234"/>
        <v>1.1319047619046353E-4</v>
      </c>
    </row>
    <row r="7438" spans="1:4">
      <c r="A7438">
        <v>0.7409</v>
      </c>
      <c r="B7438">
        <v>1.1316666666666699</v>
      </c>
      <c r="C7438" s="21">
        <f t="shared" si="233"/>
        <v>9.9999999999988987E-5</v>
      </c>
      <c r="D7438" s="21">
        <f t="shared" si="234"/>
        <v>1.1316666666665453E-4</v>
      </c>
    </row>
    <row r="7439" spans="1:4">
      <c r="A7439">
        <v>0.74099999999999999</v>
      </c>
      <c r="B7439">
        <v>1.1314285714285699</v>
      </c>
      <c r="C7439" s="21">
        <f t="shared" si="233"/>
        <v>9.9999999999988987E-5</v>
      </c>
      <c r="D7439" s="21">
        <f t="shared" si="234"/>
        <v>1.1314285714284453E-4</v>
      </c>
    </row>
    <row r="7440" spans="1:4">
      <c r="A7440">
        <v>0.74109999999999998</v>
      </c>
      <c r="B7440">
        <v>1.1311904761904801</v>
      </c>
      <c r="C7440" s="21">
        <f t="shared" si="233"/>
        <v>9.9999999999988987E-5</v>
      </c>
      <c r="D7440" s="21">
        <f t="shared" si="234"/>
        <v>1.1311904761903554E-4</v>
      </c>
    </row>
    <row r="7441" spans="1:4">
      <c r="A7441">
        <v>0.74119999999999997</v>
      </c>
      <c r="B7441">
        <v>1.13095238095238</v>
      </c>
      <c r="C7441" s="21">
        <f t="shared" si="233"/>
        <v>9.9999999999988987E-5</v>
      </c>
      <c r="D7441" s="21">
        <f t="shared" si="234"/>
        <v>1.1309523809522554E-4</v>
      </c>
    </row>
    <row r="7442" spans="1:4">
      <c r="A7442">
        <v>0.74129999999999996</v>
      </c>
      <c r="B7442">
        <v>1.13071428571429</v>
      </c>
      <c r="C7442" s="21">
        <f t="shared" si="233"/>
        <v>9.9999999999988987E-5</v>
      </c>
      <c r="D7442" s="21">
        <f t="shared" si="234"/>
        <v>1.1307142857141654E-4</v>
      </c>
    </row>
    <row r="7443" spans="1:4">
      <c r="A7443">
        <v>0.74139999999999995</v>
      </c>
      <c r="B7443">
        <v>1.13047619047619</v>
      </c>
      <c r="C7443" s="21">
        <f t="shared" si="233"/>
        <v>9.9999999999988987E-5</v>
      </c>
      <c r="D7443" s="21">
        <f t="shared" si="234"/>
        <v>1.1304761904760654E-4</v>
      </c>
    </row>
    <row r="7444" spans="1:4">
      <c r="A7444">
        <v>0.74150000000000005</v>
      </c>
      <c r="B7444">
        <v>1.1302380952380999</v>
      </c>
      <c r="C7444" s="21">
        <f t="shared" si="233"/>
        <v>1.0000000000010001E-4</v>
      </c>
      <c r="D7444" s="21">
        <f t="shared" si="234"/>
        <v>1.1302380952392303E-4</v>
      </c>
    </row>
    <row r="7445" spans="1:4">
      <c r="A7445">
        <v>0.74160000000000004</v>
      </c>
      <c r="B7445">
        <v>1.1299999999999999</v>
      </c>
      <c r="C7445" s="21">
        <f t="shared" si="233"/>
        <v>9.9999999999988987E-5</v>
      </c>
      <c r="D7445" s="21">
        <f t="shared" si="234"/>
        <v>1.1299999999998754E-4</v>
      </c>
    </row>
    <row r="7446" spans="1:4">
      <c r="A7446">
        <v>0.74170000000000003</v>
      </c>
      <c r="B7446">
        <v>1.1297619047619001</v>
      </c>
      <c r="C7446" s="21">
        <f t="shared" si="233"/>
        <v>9.9999999999988987E-5</v>
      </c>
      <c r="D7446" s="21">
        <f t="shared" si="234"/>
        <v>1.1297619047617757E-4</v>
      </c>
    </row>
    <row r="7447" spans="1:4">
      <c r="A7447">
        <v>0.74180000000000001</v>
      </c>
      <c r="B7447">
        <v>1.12952380952381</v>
      </c>
      <c r="C7447" s="21">
        <f t="shared" si="233"/>
        <v>9.9999999999988987E-5</v>
      </c>
      <c r="D7447" s="21">
        <f t="shared" si="234"/>
        <v>1.1295238095236857E-4</v>
      </c>
    </row>
    <row r="7448" spans="1:4">
      <c r="A7448">
        <v>0.7419</v>
      </c>
      <c r="B7448">
        <v>1.12928571428571</v>
      </c>
      <c r="C7448" s="21">
        <f t="shared" si="233"/>
        <v>9.9999999999988987E-5</v>
      </c>
      <c r="D7448" s="21">
        <f t="shared" si="234"/>
        <v>1.1292857142855856E-4</v>
      </c>
    </row>
    <row r="7449" spans="1:4">
      <c r="A7449">
        <v>0.74199999999999999</v>
      </c>
      <c r="B7449">
        <v>1.12904761904762</v>
      </c>
      <c r="C7449" s="21">
        <f t="shared" si="233"/>
        <v>9.9999999999988987E-5</v>
      </c>
      <c r="D7449" s="21">
        <f t="shared" si="234"/>
        <v>1.1290476190474957E-4</v>
      </c>
    </row>
    <row r="7450" spans="1:4">
      <c r="A7450">
        <v>0.74209999999999998</v>
      </c>
      <c r="B7450">
        <v>1.1288095238095199</v>
      </c>
      <c r="C7450" s="21">
        <f t="shared" si="233"/>
        <v>9.9999999999988987E-5</v>
      </c>
      <c r="D7450" s="21">
        <f t="shared" si="234"/>
        <v>1.1288095238093956E-4</v>
      </c>
    </row>
    <row r="7451" spans="1:4">
      <c r="A7451">
        <v>0.74219999999999997</v>
      </c>
      <c r="B7451">
        <v>1.1285714285714299</v>
      </c>
      <c r="C7451" s="21">
        <f t="shared" si="233"/>
        <v>9.9999999999988987E-5</v>
      </c>
      <c r="D7451" s="21">
        <f t="shared" si="234"/>
        <v>1.1285714285713056E-4</v>
      </c>
    </row>
    <row r="7452" spans="1:4">
      <c r="A7452">
        <v>0.74229999999999996</v>
      </c>
      <c r="B7452">
        <v>1.1283333333333301</v>
      </c>
      <c r="C7452" s="21">
        <f t="shared" si="233"/>
        <v>9.9999999999988987E-5</v>
      </c>
      <c r="D7452" s="21">
        <f t="shared" si="234"/>
        <v>1.1283333333332058E-4</v>
      </c>
    </row>
    <row r="7453" spans="1:4">
      <c r="A7453">
        <v>0.74239999999999995</v>
      </c>
      <c r="B7453">
        <v>1.12809523809524</v>
      </c>
      <c r="C7453" s="21">
        <f t="shared" si="233"/>
        <v>9.9999999999988987E-5</v>
      </c>
      <c r="D7453" s="21">
        <f t="shared" si="234"/>
        <v>1.1280952380951158E-4</v>
      </c>
    </row>
    <row r="7454" spans="1:4">
      <c r="A7454">
        <v>0.74250000000000005</v>
      </c>
      <c r="B7454">
        <v>1.12785714285714</v>
      </c>
      <c r="C7454" s="21">
        <f t="shared" si="233"/>
        <v>1.0000000000010001E-4</v>
      </c>
      <c r="D7454" s="21">
        <f t="shared" si="234"/>
        <v>1.127857142858268E-4</v>
      </c>
    </row>
    <row r="7455" spans="1:4">
      <c r="A7455">
        <v>0.74260000000000004</v>
      </c>
      <c r="B7455">
        <v>1.12761904761905</v>
      </c>
      <c r="C7455" s="21">
        <f t="shared" ref="C7455:C7518" si="235">A7455-A7454</f>
        <v>9.9999999999988987E-5</v>
      </c>
      <c r="D7455" s="21">
        <f t="shared" ref="D7455:D7518" si="236">B7455*C7455</f>
        <v>1.1276190476189258E-4</v>
      </c>
    </row>
    <row r="7456" spans="1:4">
      <c r="A7456">
        <v>0.74270000000000003</v>
      </c>
      <c r="B7456">
        <v>1.1273809523809499</v>
      </c>
      <c r="C7456" s="21">
        <f t="shared" si="235"/>
        <v>9.9999999999988987E-5</v>
      </c>
      <c r="D7456" s="21">
        <f t="shared" si="236"/>
        <v>1.1273809523808257E-4</v>
      </c>
    </row>
    <row r="7457" spans="1:4">
      <c r="A7457">
        <v>0.74280000000000002</v>
      </c>
      <c r="B7457">
        <v>1.1271428571428601</v>
      </c>
      <c r="C7457" s="21">
        <f t="shared" si="235"/>
        <v>9.9999999999988987E-5</v>
      </c>
      <c r="D7457" s="21">
        <f t="shared" si="236"/>
        <v>1.127142857142736E-4</v>
      </c>
    </row>
    <row r="7458" spans="1:4">
      <c r="A7458">
        <v>0.7429</v>
      </c>
      <c r="B7458">
        <v>1.1269047619047601</v>
      </c>
      <c r="C7458" s="21">
        <f t="shared" si="235"/>
        <v>9.9999999999988987E-5</v>
      </c>
      <c r="D7458" s="21">
        <f t="shared" si="236"/>
        <v>1.126904761904636E-4</v>
      </c>
    </row>
    <row r="7459" spans="1:4">
      <c r="A7459">
        <v>0.74299999999999999</v>
      </c>
      <c r="B7459">
        <v>1.12666666666667</v>
      </c>
      <c r="C7459" s="21">
        <f t="shared" si="235"/>
        <v>9.9999999999988987E-5</v>
      </c>
      <c r="D7459" s="21">
        <f t="shared" si="236"/>
        <v>1.126666666666546E-4</v>
      </c>
    </row>
    <row r="7460" spans="1:4">
      <c r="A7460">
        <v>0.74309999999999998</v>
      </c>
      <c r="B7460">
        <v>1.12642857142857</v>
      </c>
      <c r="C7460" s="21">
        <f t="shared" si="235"/>
        <v>9.9999999999988987E-5</v>
      </c>
      <c r="D7460" s="21">
        <f t="shared" si="236"/>
        <v>1.126428571428446E-4</v>
      </c>
    </row>
    <row r="7461" spans="1:4">
      <c r="A7461">
        <v>0.74319999999999997</v>
      </c>
      <c r="B7461">
        <v>1.12619047619048</v>
      </c>
      <c r="C7461" s="21">
        <f t="shared" si="235"/>
        <v>9.9999999999988987E-5</v>
      </c>
      <c r="D7461" s="21">
        <f t="shared" si="236"/>
        <v>1.1261904761903559E-4</v>
      </c>
    </row>
    <row r="7462" spans="1:4">
      <c r="A7462">
        <v>0.74329999999999996</v>
      </c>
      <c r="B7462">
        <v>1.1259523809523799</v>
      </c>
      <c r="C7462" s="21">
        <f t="shared" si="235"/>
        <v>9.9999999999988987E-5</v>
      </c>
      <c r="D7462" s="21">
        <f t="shared" si="236"/>
        <v>1.125952380952256E-4</v>
      </c>
    </row>
    <row r="7463" spans="1:4">
      <c r="A7463">
        <v>0.74339999999999995</v>
      </c>
      <c r="B7463">
        <v>1.1257142857142901</v>
      </c>
      <c r="C7463" s="21">
        <f t="shared" si="235"/>
        <v>9.9999999999988987E-5</v>
      </c>
      <c r="D7463" s="21">
        <f t="shared" si="236"/>
        <v>1.1257142857141661E-4</v>
      </c>
    </row>
    <row r="7464" spans="1:4">
      <c r="A7464">
        <v>0.74350000000000005</v>
      </c>
      <c r="B7464">
        <v>1.1254761904761901</v>
      </c>
      <c r="C7464" s="21">
        <f t="shared" si="235"/>
        <v>1.0000000000010001E-4</v>
      </c>
      <c r="D7464" s="21">
        <f t="shared" si="236"/>
        <v>1.1254761904773157E-4</v>
      </c>
    </row>
    <row r="7465" spans="1:4">
      <c r="A7465">
        <v>0.74360000000000004</v>
      </c>
      <c r="B7465">
        <v>1.1252380952381</v>
      </c>
      <c r="C7465" s="21">
        <f t="shared" si="235"/>
        <v>9.9999999999988987E-5</v>
      </c>
      <c r="D7465" s="21">
        <f t="shared" si="236"/>
        <v>1.1252380952379761E-4</v>
      </c>
    </row>
    <row r="7466" spans="1:4">
      <c r="A7466">
        <v>0.74370000000000003</v>
      </c>
      <c r="B7466">
        <v>1.125</v>
      </c>
      <c r="C7466" s="21">
        <f t="shared" si="235"/>
        <v>9.9999999999988987E-5</v>
      </c>
      <c r="D7466" s="21">
        <f t="shared" si="236"/>
        <v>1.1249999999998761E-4</v>
      </c>
    </row>
    <row r="7467" spans="1:4">
      <c r="A7467">
        <v>0.74380000000000002</v>
      </c>
      <c r="B7467">
        <v>1.1247619047619</v>
      </c>
      <c r="C7467" s="21">
        <f t="shared" si="235"/>
        <v>9.9999999999988987E-5</v>
      </c>
      <c r="D7467" s="21">
        <f t="shared" si="236"/>
        <v>1.1247619047617761E-4</v>
      </c>
    </row>
    <row r="7468" spans="1:4">
      <c r="A7468">
        <v>0.74390000000000001</v>
      </c>
      <c r="B7468">
        <v>1.1245238095238099</v>
      </c>
      <c r="C7468" s="21">
        <f t="shared" si="235"/>
        <v>9.9999999999988987E-5</v>
      </c>
      <c r="D7468" s="21">
        <f t="shared" si="236"/>
        <v>1.1245238095236861E-4</v>
      </c>
    </row>
    <row r="7469" spans="1:4">
      <c r="A7469">
        <v>0.74399999999999999</v>
      </c>
      <c r="B7469">
        <v>1.1242857142857099</v>
      </c>
      <c r="C7469" s="21">
        <f t="shared" si="235"/>
        <v>9.9999999999988987E-5</v>
      </c>
      <c r="D7469" s="21">
        <f t="shared" si="236"/>
        <v>1.1242857142855861E-4</v>
      </c>
    </row>
    <row r="7470" spans="1:4">
      <c r="A7470">
        <v>0.74409999999999998</v>
      </c>
      <c r="B7470">
        <v>1.1240476190476201</v>
      </c>
      <c r="C7470" s="21">
        <f t="shared" si="235"/>
        <v>9.9999999999988987E-5</v>
      </c>
      <c r="D7470" s="21">
        <f t="shared" si="236"/>
        <v>1.1240476190474962E-4</v>
      </c>
    </row>
    <row r="7471" spans="1:4">
      <c r="A7471">
        <v>0.74419999999999997</v>
      </c>
      <c r="B7471">
        <v>1.12380952380952</v>
      </c>
      <c r="C7471" s="21">
        <f t="shared" si="235"/>
        <v>9.9999999999988987E-5</v>
      </c>
      <c r="D7471" s="21">
        <f t="shared" si="236"/>
        <v>1.1238095238093963E-4</v>
      </c>
    </row>
    <row r="7472" spans="1:4">
      <c r="A7472">
        <v>0.74429999999999996</v>
      </c>
      <c r="B7472">
        <v>1.12357142857143</v>
      </c>
      <c r="C7472" s="21">
        <f t="shared" si="235"/>
        <v>9.9999999999988987E-5</v>
      </c>
      <c r="D7472" s="21">
        <f t="shared" si="236"/>
        <v>1.1235714285713062E-4</v>
      </c>
    </row>
    <row r="7473" spans="1:4">
      <c r="A7473">
        <v>0.74439999999999995</v>
      </c>
      <c r="B7473">
        <v>1.12333333333333</v>
      </c>
      <c r="C7473" s="21">
        <f t="shared" si="235"/>
        <v>9.9999999999988987E-5</v>
      </c>
      <c r="D7473" s="21">
        <f t="shared" si="236"/>
        <v>1.1233333333332062E-4</v>
      </c>
    </row>
    <row r="7474" spans="1:4">
      <c r="A7474">
        <v>0.74450000000000005</v>
      </c>
      <c r="B7474">
        <v>1.1230952380952399</v>
      </c>
      <c r="C7474" s="21">
        <f t="shared" si="235"/>
        <v>1.0000000000010001E-4</v>
      </c>
      <c r="D7474" s="21">
        <f t="shared" si="236"/>
        <v>1.1230952380963632E-4</v>
      </c>
    </row>
    <row r="7475" spans="1:4">
      <c r="A7475">
        <v>0.74460000000000004</v>
      </c>
      <c r="B7475">
        <v>1.1228571428571399</v>
      </c>
      <c r="C7475" s="21">
        <f t="shared" si="235"/>
        <v>9.9999999999988987E-5</v>
      </c>
      <c r="D7475" s="21">
        <f t="shared" si="236"/>
        <v>1.1228571428570162E-4</v>
      </c>
    </row>
    <row r="7476" spans="1:4">
      <c r="A7476">
        <v>0.74470000000000003</v>
      </c>
      <c r="B7476">
        <v>1.1226190476190501</v>
      </c>
      <c r="C7476" s="21">
        <f t="shared" si="235"/>
        <v>9.9999999999988987E-5</v>
      </c>
      <c r="D7476" s="21">
        <f t="shared" si="236"/>
        <v>1.1226190476189265E-4</v>
      </c>
    </row>
    <row r="7477" spans="1:4">
      <c r="A7477">
        <v>0.74480000000000002</v>
      </c>
      <c r="B7477">
        <v>1.12238095238095</v>
      </c>
      <c r="C7477" s="21">
        <f t="shared" si="235"/>
        <v>9.9999999999988987E-5</v>
      </c>
      <c r="D7477" s="21">
        <f t="shared" si="236"/>
        <v>1.1223809523808264E-4</v>
      </c>
    </row>
    <row r="7478" spans="1:4">
      <c r="A7478">
        <v>0.74490000000000001</v>
      </c>
      <c r="B7478">
        <v>1.12214285714286</v>
      </c>
      <c r="C7478" s="21">
        <f t="shared" si="235"/>
        <v>9.9999999999988987E-5</v>
      </c>
      <c r="D7478" s="21">
        <f t="shared" si="236"/>
        <v>1.1221428571427364E-4</v>
      </c>
    </row>
    <row r="7479" spans="1:4">
      <c r="A7479">
        <v>0.745</v>
      </c>
      <c r="B7479">
        <v>1.12190476190476</v>
      </c>
      <c r="C7479" s="21">
        <f t="shared" si="235"/>
        <v>9.9999999999988987E-5</v>
      </c>
      <c r="D7479" s="21">
        <f t="shared" si="236"/>
        <v>1.1219047619046364E-4</v>
      </c>
    </row>
    <row r="7480" spans="1:4">
      <c r="A7480">
        <v>0.74509999999999998</v>
      </c>
      <c r="B7480">
        <v>1.1216666666666699</v>
      </c>
      <c r="C7480" s="21">
        <f t="shared" si="235"/>
        <v>9.9999999999988987E-5</v>
      </c>
      <c r="D7480" s="21">
        <f t="shared" si="236"/>
        <v>1.1216666666665464E-4</v>
      </c>
    </row>
    <row r="7481" spans="1:4">
      <c r="A7481">
        <v>0.74519999999999997</v>
      </c>
      <c r="B7481">
        <v>1.1214285714285701</v>
      </c>
      <c r="C7481" s="21">
        <f t="shared" si="235"/>
        <v>9.9999999999988987E-5</v>
      </c>
      <c r="D7481" s="21">
        <f t="shared" si="236"/>
        <v>1.1214285714284466E-4</v>
      </c>
    </row>
    <row r="7482" spans="1:4">
      <c r="A7482">
        <v>0.74529999999999996</v>
      </c>
      <c r="B7482">
        <v>1.1211904761904801</v>
      </c>
      <c r="C7482" s="21">
        <f t="shared" si="235"/>
        <v>9.9999999999988987E-5</v>
      </c>
      <c r="D7482" s="21">
        <f t="shared" si="236"/>
        <v>1.1211904761903566E-4</v>
      </c>
    </row>
    <row r="7483" spans="1:4">
      <c r="A7483">
        <v>0.74539999999999995</v>
      </c>
      <c r="B7483">
        <v>1.12095238095238</v>
      </c>
      <c r="C7483" s="21">
        <f t="shared" si="235"/>
        <v>9.9999999999988987E-5</v>
      </c>
      <c r="D7483" s="21">
        <f t="shared" si="236"/>
        <v>1.1209523809522565E-4</v>
      </c>
    </row>
    <row r="7484" spans="1:4">
      <c r="A7484">
        <v>0.74550000000000005</v>
      </c>
      <c r="B7484">
        <v>1.12071428571429</v>
      </c>
      <c r="C7484" s="21">
        <f t="shared" si="235"/>
        <v>1.0000000000010001E-4</v>
      </c>
      <c r="D7484" s="21">
        <f t="shared" si="236"/>
        <v>1.1207142857154108E-4</v>
      </c>
    </row>
    <row r="7485" spans="1:4">
      <c r="A7485">
        <v>0.74560000000000004</v>
      </c>
      <c r="B7485">
        <v>1.12047619047619</v>
      </c>
      <c r="C7485" s="21">
        <f t="shared" si="235"/>
        <v>9.9999999999988987E-5</v>
      </c>
      <c r="D7485" s="21">
        <f t="shared" si="236"/>
        <v>1.1204761904760665E-4</v>
      </c>
    </row>
    <row r="7486" spans="1:4">
      <c r="A7486">
        <v>0.74570000000000003</v>
      </c>
      <c r="B7486">
        <v>1.1202380952380999</v>
      </c>
      <c r="C7486" s="21">
        <f t="shared" si="235"/>
        <v>9.9999999999988987E-5</v>
      </c>
      <c r="D7486" s="21">
        <f t="shared" si="236"/>
        <v>1.1202380952379765E-4</v>
      </c>
    </row>
    <row r="7487" spans="1:4">
      <c r="A7487">
        <v>0.74580000000000002</v>
      </c>
      <c r="B7487">
        <v>1.1200000000000001</v>
      </c>
      <c r="C7487" s="21">
        <f t="shared" si="235"/>
        <v>9.9999999999988987E-5</v>
      </c>
      <c r="D7487" s="21">
        <f t="shared" si="236"/>
        <v>1.1199999999998768E-4</v>
      </c>
    </row>
    <row r="7488" spans="1:4">
      <c r="A7488">
        <v>0.74590000000000001</v>
      </c>
      <c r="B7488">
        <v>1.1197619047619001</v>
      </c>
      <c r="C7488" s="21">
        <f t="shared" si="235"/>
        <v>9.9999999999988987E-5</v>
      </c>
      <c r="D7488" s="21">
        <f t="shared" si="236"/>
        <v>1.1197619047617768E-4</v>
      </c>
    </row>
    <row r="7489" spans="1:4">
      <c r="A7489">
        <v>0.746</v>
      </c>
      <c r="B7489">
        <v>1.11952380952381</v>
      </c>
      <c r="C7489" s="21">
        <f t="shared" si="235"/>
        <v>9.9999999999988987E-5</v>
      </c>
      <c r="D7489" s="21">
        <f t="shared" si="236"/>
        <v>1.1195238095236868E-4</v>
      </c>
    </row>
    <row r="7490" spans="1:4">
      <c r="A7490">
        <v>0.74609999999999999</v>
      </c>
      <c r="B7490">
        <v>1.11928571428571</v>
      </c>
      <c r="C7490" s="21">
        <f t="shared" si="235"/>
        <v>9.9999999999988987E-5</v>
      </c>
      <c r="D7490" s="21">
        <f t="shared" si="236"/>
        <v>1.1192857142855868E-4</v>
      </c>
    </row>
    <row r="7491" spans="1:4">
      <c r="A7491">
        <v>0.74619999999999997</v>
      </c>
      <c r="B7491">
        <v>1.11904761904762</v>
      </c>
      <c r="C7491" s="21">
        <f t="shared" si="235"/>
        <v>9.9999999999988987E-5</v>
      </c>
      <c r="D7491" s="21">
        <f t="shared" si="236"/>
        <v>1.1190476190474968E-4</v>
      </c>
    </row>
    <row r="7492" spans="1:4">
      <c r="A7492">
        <v>0.74629999999999996</v>
      </c>
      <c r="B7492">
        <v>1.1188095238095199</v>
      </c>
      <c r="C7492" s="21">
        <f t="shared" si="235"/>
        <v>9.9999999999988987E-5</v>
      </c>
      <c r="D7492" s="21">
        <f t="shared" si="236"/>
        <v>1.1188095238093968E-4</v>
      </c>
    </row>
    <row r="7493" spans="1:4">
      <c r="A7493">
        <v>0.74639999999999995</v>
      </c>
      <c r="B7493">
        <v>1.1185714285714301</v>
      </c>
      <c r="C7493" s="21">
        <f t="shared" si="235"/>
        <v>9.9999999999988987E-5</v>
      </c>
      <c r="D7493" s="21">
        <f t="shared" si="236"/>
        <v>1.1185714285713069E-4</v>
      </c>
    </row>
    <row r="7494" spans="1:4">
      <c r="A7494">
        <v>0.74650000000000005</v>
      </c>
      <c r="B7494">
        <v>1.1183333333333301</v>
      </c>
      <c r="C7494" s="21">
        <f t="shared" si="235"/>
        <v>1.0000000000010001E-4</v>
      </c>
      <c r="D7494" s="21">
        <f t="shared" si="236"/>
        <v>1.1183333333344486E-4</v>
      </c>
    </row>
    <row r="7495" spans="1:4">
      <c r="A7495">
        <v>0.74660000000000004</v>
      </c>
      <c r="B7495">
        <v>1.11809523809524</v>
      </c>
      <c r="C7495" s="21">
        <f t="shared" si="235"/>
        <v>9.9999999999988987E-5</v>
      </c>
      <c r="D7495" s="21">
        <f t="shared" si="236"/>
        <v>1.1180952380951169E-4</v>
      </c>
    </row>
    <row r="7496" spans="1:4">
      <c r="A7496">
        <v>0.74670000000000003</v>
      </c>
      <c r="B7496">
        <v>1.11785714285714</v>
      </c>
      <c r="C7496" s="21">
        <f t="shared" si="235"/>
        <v>9.9999999999988987E-5</v>
      </c>
      <c r="D7496" s="21">
        <f t="shared" si="236"/>
        <v>1.1178571428570169E-4</v>
      </c>
    </row>
    <row r="7497" spans="1:4">
      <c r="A7497">
        <v>0.74680000000000002</v>
      </c>
      <c r="B7497">
        <v>1.11761904761905</v>
      </c>
      <c r="C7497" s="21">
        <f t="shared" si="235"/>
        <v>9.9999999999988987E-5</v>
      </c>
      <c r="D7497" s="21">
        <f t="shared" si="236"/>
        <v>1.1176190476189269E-4</v>
      </c>
    </row>
    <row r="7498" spans="1:4">
      <c r="A7498">
        <v>0.74690000000000001</v>
      </c>
      <c r="B7498">
        <v>1.1173809523809499</v>
      </c>
      <c r="C7498" s="21">
        <f t="shared" si="235"/>
        <v>9.9999999999988987E-5</v>
      </c>
      <c r="D7498" s="21">
        <f t="shared" si="236"/>
        <v>1.1173809523808269E-4</v>
      </c>
    </row>
    <row r="7499" spans="1:4">
      <c r="A7499">
        <v>0.747</v>
      </c>
      <c r="B7499">
        <v>1.1171428571428601</v>
      </c>
      <c r="C7499" s="21">
        <f t="shared" si="235"/>
        <v>9.9999999999988987E-5</v>
      </c>
      <c r="D7499" s="21">
        <f t="shared" si="236"/>
        <v>1.117142857142737E-4</v>
      </c>
    </row>
    <row r="7500" spans="1:4">
      <c r="A7500">
        <v>0.74709999999999999</v>
      </c>
      <c r="B7500">
        <v>1.1169047619047601</v>
      </c>
      <c r="C7500" s="21">
        <f t="shared" si="235"/>
        <v>9.9999999999988987E-5</v>
      </c>
      <c r="D7500" s="21">
        <f t="shared" si="236"/>
        <v>1.1169047619046371E-4</v>
      </c>
    </row>
    <row r="7501" spans="1:4">
      <c r="A7501">
        <v>0.74719999999999998</v>
      </c>
      <c r="B7501">
        <v>1.11666666666667</v>
      </c>
      <c r="C7501" s="21">
        <f t="shared" si="235"/>
        <v>9.9999999999988987E-5</v>
      </c>
      <c r="D7501" s="21">
        <f t="shared" si="236"/>
        <v>1.116666666666547E-4</v>
      </c>
    </row>
    <row r="7502" spans="1:4">
      <c r="A7502">
        <v>0.74729999999999996</v>
      </c>
      <c r="B7502">
        <v>1.11642857142857</v>
      </c>
      <c r="C7502" s="21">
        <f t="shared" si="235"/>
        <v>9.9999999999988987E-5</v>
      </c>
      <c r="D7502" s="21">
        <f t="shared" si="236"/>
        <v>1.116428571428447E-4</v>
      </c>
    </row>
    <row r="7503" spans="1:4">
      <c r="A7503">
        <v>0.74739999999999995</v>
      </c>
      <c r="B7503">
        <v>1.11619047619048</v>
      </c>
      <c r="C7503" s="21">
        <f t="shared" si="235"/>
        <v>9.9999999999988987E-5</v>
      </c>
      <c r="D7503" s="21">
        <f t="shared" si="236"/>
        <v>1.116190476190357E-4</v>
      </c>
    </row>
    <row r="7504" spans="1:4">
      <c r="A7504">
        <v>0.74750000000000005</v>
      </c>
      <c r="B7504">
        <v>1.1159523809523799</v>
      </c>
      <c r="C7504" s="21">
        <f t="shared" si="235"/>
        <v>1.0000000000010001E-4</v>
      </c>
      <c r="D7504" s="21">
        <f t="shared" si="236"/>
        <v>1.1159523809534959E-4</v>
      </c>
    </row>
    <row r="7505" spans="1:4">
      <c r="A7505">
        <v>0.74760000000000004</v>
      </c>
      <c r="B7505">
        <v>1.1157142857142901</v>
      </c>
      <c r="C7505" s="21">
        <f t="shared" si="235"/>
        <v>9.9999999999988987E-5</v>
      </c>
      <c r="D7505" s="21">
        <f t="shared" si="236"/>
        <v>1.1157142857141672E-4</v>
      </c>
    </row>
    <row r="7506" spans="1:4">
      <c r="A7506">
        <v>0.74770000000000003</v>
      </c>
      <c r="B7506">
        <v>1.1154761904761901</v>
      </c>
      <c r="C7506" s="21">
        <f t="shared" si="235"/>
        <v>9.9999999999988987E-5</v>
      </c>
      <c r="D7506" s="21">
        <f t="shared" si="236"/>
        <v>1.1154761904760672E-4</v>
      </c>
    </row>
    <row r="7507" spans="1:4">
      <c r="A7507">
        <v>0.74780000000000002</v>
      </c>
      <c r="B7507">
        <v>1.1152380952381</v>
      </c>
      <c r="C7507" s="21">
        <f t="shared" si="235"/>
        <v>9.9999999999988987E-5</v>
      </c>
      <c r="D7507" s="21">
        <f t="shared" si="236"/>
        <v>1.1152380952379772E-4</v>
      </c>
    </row>
    <row r="7508" spans="1:4">
      <c r="A7508">
        <v>0.74790000000000001</v>
      </c>
      <c r="B7508">
        <v>1.115</v>
      </c>
      <c r="C7508" s="21">
        <f t="shared" si="235"/>
        <v>9.9999999999988987E-5</v>
      </c>
      <c r="D7508" s="21">
        <f t="shared" si="236"/>
        <v>1.1149999999998772E-4</v>
      </c>
    </row>
    <row r="7509" spans="1:4">
      <c r="A7509">
        <v>0.748</v>
      </c>
      <c r="B7509">
        <v>1.1147619047619</v>
      </c>
      <c r="C7509" s="21">
        <f t="shared" si="235"/>
        <v>9.9999999999988987E-5</v>
      </c>
      <c r="D7509" s="21">
        <f t="shared" si="236"/>
        <v>1.1147619047617772E-4</v>
      </c>
    </row>
    <row r="7510" spans="1:4">
      <c r="A7510">
        <v>0.74809999999999999</v>
      </c>
      <c r="B7510">
        <v>1.1145238095238099</v>
      </c>
      <c r="C7510" s="21">
        <f t="shared" si="235"/>
        <v>9.9999999999988987E-5</v>
      </c>
      <c r="D7510" s="21">
        <f t="shared" si="236"/>
        <v>1.1145238095236872E-4</v>
      </c>
    </row>
    <row r="7511" spans="1:4">
      <c r="A7511">
        <v>0.74819999999999998</v>
      </c>
      <c r="B7511">
        <v>1.1142857142857101</v>
      </c>
      <c r="C7511" s="21">
        <f t="shared" si="235"/>
        <v>9.9999999999988987E-5</v>
      </c>
      <c r="D7511" s="21">
        <f t="shared" si="236"/>
        <v>1.1142857142855873E-4</v>
      </c>
    </row>
    <row r="7512" spans="1:4">
      <c r="A7512">
        <v>0.74829999999999997</v>
      </c>
      <c r="B7512">
        <v>1.1140476190476201</v>
      </c>
      <c r="C7512" s="21">
        <f t="shared" si="235"/>
        <v>9.9999999999988987E-5</v>
      </c>
      <c r="D7512" s="21">
        <f t="shared" si="236"/>
        <v>1.1140476190474973E-4</v>
      </c>
    </row>
    <row r="7513" spans="1:4">
      <c r="A7513">
        <v>0.74839999999999995</v>
      </c>
      <c r="B7513">
        <v>1.11380952380952</v>
      </c>
      <c r="C7513" s="21">
        <f t="shared" si="235"/>
        <v>9.9999999999988987E-5</v>
      </c>
      <c r="D7513" s="21">
        <f t="shared" si="236"/>
        <v>1.1138095238093973E-4</v>
      </c>
    </row>
    <row r="7514" spans="1:4">
      <c r="A7514">
        <v>0.74850000000000005</v>
      </c>
      <c r="B7514">
        <v>1.11357142857143</v>
      </c>
      <c r="C7514" s="21">
        <f t="shared" si="235"/>
        <v>1.0000000000010001E-4</v>
      </c>
      <c r="D7514" s="21">
        <f t="shared" si="236"/>
        <v>1.1135714285725437E-4</v>
      </c>
    </row>
    <row r="7515" spans="1:4">
      <c r="A7515">
        <v>0.74860000000000004</v>
      </c>
      <c r="B7515">
        <v>1.11333333333333</v>
      </c>
      <c r="C7515" s="21">
        <f t="shared" si="235"/>
        <v>9.9999999999988987E-5</v>
      </c>
      <c r="D7515" s="21">
        <f t="shared" si="236"/>
        <v>1.1133333333332073E-4</v>
      </c>
    </row>
    <row r="7516" spans="1:4">
      <c r="A7516">
        <v>0.74870000000000003</v>
      </c>
      <c r="B7516">
        <v>1.1130952380952399</v>
      </c>
      <c r="C7516" s="21">
        <f t="shared" si="235"/>
        <v>9.9999999999988987E-5</v>
      </c>
      <c r="D7516" s="21">
        <f t="shared" si="236"/>
        <v>1.1130952380951173E-4</v>
      </c>
    </row>
    <row r="7517" spans="1:4">
      <c r="A7517">
        <v>0.74880000000000002</v>
      </c>
      <c r="B7517">
        <v>1.1128571428571401</v>
      </c>
      <c r="C7517" s="21">
        <f t="shared" si="235"/>
        <v>9.9999999999988987E-5</v>
      </c>
      <c r="D7517" s="21">
        <f t="shared" si="236"/>
        <v>1.1128571428570176E-4</v>
      </c>
    </row>
    <row r="7518" spans="1:4">
      <c r="A7518">
        <v>0.74890000000000001</v>
      </c>
      <c r="B7518">
        <v>1.1126190476190501</v>
      </c>
      <c r="C7518" s="21">
        <f t="shared" si="235"/>
        <v>9.9999999999988987E-5</v>
      </c>
      <c r="D7518" s="21">
        <f t="shared" si="236"/>
        <v>1.1126190476189276E-4</v>
      </c>
    </row>
    <row r="7519" spans="1:4">
      <c r="A7519">
        <v>0.749</v>
      </c>
      <c r="B7519">
        <v>1.11238095238095</v>
      </c>
      <c r="C7519" s="21">
        <f t="shared" ref="C7519:C7582" si="237">A7519-A7518</f>
        <v>9.9999999999988987E-5</v>
      </c>
      <c r="D7519" s="21">
        <f t="shared" ref="D7519:D7582" si="238">B7519*C7519</f>
        <v>1.1123809523808275E-4</v>
      </c>
    </row>
    <row r="7520" spans="1:4">
      <c r="A7520">
        <v>0.74909999999999999</v>
      </c>
      <c r="B7520">
        <v>1.11214285714286</v>
      </c>
      <c r="C7520" s="21">
        <f t="shared" si="237"/>
        <v>9.9999999999988987E-5</v>
      </c>
      <c r="D7520" s="21">
        <f t="shared" si="238"/>
        <v>1.1121428571427376E-4</v>
      </c>
    </row>
    <row r="7521" spans="1:4">
      <c r="A7521">
        <v>0.74919999999999998</v>
      </c>
      <c r="B7521">
        <v>1.11190476190476</v>
      </c>
      <c r="C7521" s="21">
        <f t="shared" si="237"/>
        <v>9.9999999999988987E-5</v>
      </c>
      <c r="D7521" s="21">
        <f t="shared" si="238"/>
        <v>1.1119047619046375E-4</v>
      </c>
    </row>
    <row r="7522" spans="1:4">
      <c r="A7522">
        <v>0.74929999999999997</v>
      </c>
      <c r="B7522">
        <v>1.1116666666666699</v>
      </c>
      <c r="C7522" s="21">
        <f t="shared" si="237"/>
        <v>9.9999999999988987E-5</v>
      </c>
      <c r="D7522" s="21">
        <f t="shared" si="238"/>
        <v>1.1116666666665475E-4</v>
      </c>
    </row>
    <row r="7523" spans="1:4">
      <c r="A7523">
        <v>0.74939999999999996</v>
      </c>
      <c r="B7523">
        <v>1.1114285714285701</v>
      </c>
      <c r="C7523" s="21">
        <f t="shared" si="237"/>
        <v>9.9999999999988987E-5</v>
      </c>
      <c r="D7523" s="21">
        <f t="shared" si="238"/>
        <v>1.1114285714284477E-4</v>
      </c>
    </row>
    <row r="7524" spans="1:4">
      <c r="A7524">
        <v>0.74950000000000006</v>
      </c>
      <c r="B7524">
        <v>1.1111904761904801</v>
      </c>
      <c r="C7524" s="21">
        <f t="shared" si="237"/>
        <v>1.0000000000010001E-4</v>
      </c>
      <c r="D7524" s="21">
        <f t="shared" si="238"/>
        <v>1.1111904761915914E-4</v>
      </c>
    </row>
    <row r="7525" spans="1:4">
      <c r="A7525">
        <v>0.74960000000000004</v>
      </c>
      <c r="B7525">
        <v>1.11095238095238</v>
      </c>
      <c r="C7525" s="21">
        <f t="shared" si="237"/>
        <v>9.9999999999988987E-5</v>
      </c>
      <c r="D7525" s="21">
        <f t="shared" si="238"/>
        <v>1.1109523809522577E-4</v>
      </c>
    </row>
    <row r="7526" spans="1:4">
      <c r="A7526">
        <v>0.74970000000000003</v>
      </c>
      <c r="B7526">
        <v>1.11071428571429</v>
      </c>
      <c r="C7526" s="21">
        <f t="shared" si="237"/>
        <v>9.9999999999988987E-5</v>
      </c>
      <c r="D7526" s="21">
        <f t="shared" si="238"/>
        <v>1.1107142857141677E-4</v>
      </c>
    </row>
    <row r="7527" spans="1:4">
      <c r="A7527">
        <v>0.74980000000000002</v>
      </c>
      <c r="B7527">
        <v>1.11047619047619</v>
      </c>
      <c r="C7527" s="21">
        <f t="shared" si="237"/>
        <v>9.9999999999988987E-5</v>
      </c>
      <c r="D7527" s="21">
        <f t="shared" si="238"/>
        <v>1.1104761904760676E-4</v>
      </c>
    </row>
    <row r="7528" spans="1:4">
      <c r="A7528">
        <v>0.74990000000000001</v>
      </c>
      <c r="B7528">
        <v>1.1102380952380999</v>
      </c>
      <c r="C7528" s="21">
        <f t="shared" si="237"/>
        <v>9.9999999999988987E-5</v>
      </c>
      <c r="D7528" s="21">
        <f t="shared" si="238"/>
        <v>1.1102380952379777E-4</v>
      </c>
    </row>
    <row r="7529" spans="1:4">
      <c r="A7529">
        <v>0.75</v>
      </c>
      <c r="B7529">
        <v>1.1100000000000001</v>
      </c>
      <c r="C7529" s="21">
        <f t="shared" si="237"/>
        <v>9.9999999999988987E-5</v>
      </c>
      <c r="D7529" s="21">
        <f t="shared" si="238"/>
        <v>1.1099999999998779E-4</v>
      </c>
    </row>
    <row r="7530" spans="1:4">
      <c r="A7530">
        <v>0.75009999999999999</v>
      </c>
      <c r="B7530">
        <v>1.1097619047619001</v>
      </c>
      <c r="C7530" s="21">
        <f t="shared" si="237"/>
        <v>9.9999999999988987E-5</v>
      </c>
      <c r="D7530" s="21">
        <f t="shared" si="238"/>
        <v>1.1097619047617779E-4</v>
      </c>
    </row>
    <row r="7531" spans="1:4">
      <c r="A7531">
        <v>0.75019999999999998</v>
      </c>
      <c r="B7531">
        <v>1.10952380952381</v>
      </c>
      <c r="C7531" s="21">
        <f t="shared" si="237"/>
        <v>9.9999999999988987E-5</v>
      </c>
      <c r="D7531" s="21">
        <f t="shared" si="238"/>
        <v>1.1095238095236879E-4</v>
      </c>
    </row>
    <row r="7532" spans="1:4">
      <c r="A7532">
        <v>0.75029999999999997</v>
      </c>
      <c r="B7532">
        <v>1.10928571428571</v>
      </c>
      <c r="C7532" s="21">
        <f t="shared" si="237"/>
        <v>9.9999999999988987E-5</v>
      </c>
      <c r="D7532" s="21">
        <f t="shared" si="238"/>
        <v>1.1092857142855879E-4</v>
      </c>
    </row>
    <row r="7533" spans="1:4">
      <c r="A7533">
        <v>0.75039999999999996</v>
      </c>
      <c r="B7533">
        <v>1.1090476190476199</v>
      </c>
      <c r="C7533" s="21">
        <f t="shared" si="237"/>
        <v>9.9999999999988987E-5</v>
      </c>
      <c r="D7533" s="21">
        <f t="shared" si="238"/>
        <v>1.1090476190474977E-4</v>
      </c>
    </row>
    <row r="7534" spans="1:4">
      <c r="A7534">
        <v>0.75049999999999994</v>
      </c>
      <c r="B7534">
        <v>1.1088095238095199</v>
      </c>
      <c r="C7534" s="21">
        <f t="shared" si="237"/>
        <v>9.9999999999988987E-5</v>
      </c>
      <c r="D7534" s="21">
        <f t="shared" si="238"/>
        <v>1.1088095238093979E-4</v>
      </c>
    </row>
    <row r="7535" spans="1:4">
      <c r="A7535">
        <v>0.75060000000000004</v>
      </c>
      <c r="B7535">
        <v>1.1085714285714301</v>
      </c>
      <c r="C7535" s="21">
        <f t="shared" si="237"/>
        <v>1.0000000000010001E-4</v>
      </c>
      <c r="D7535" s="21">
        <f t="shared" si="238"/>
        <v>1.1085714285725387E-4</v>
      </c>
    </row>
    <row r="7536" spans="1:4">
      <c r="A7536">
        <v>0.75070000000000003</v>
      </c>
      <c r="B7536">
        <v>1.1083333333333301</v>
      </c>
      <c r="C7536" s="21">
        <f t="shared" si="237"/>
        <v>9.9999999999988987E-5</v>
      </c>
      <c r="D7536" s="21">
        <f t="shared" si="238"/>
        <v>1.108333333333208E-4</v>
      </c>
    </row>
    <row r="7537" spans="1:4">
      <c r="A7537">
        <v>0.75080000000000002</v>
      </c>
      <c r="B7537">
        <v>1.10809523809524</v>
      </c>
      <c r="C7537" s="21">
        <f t="shared" si="237"/>
        <v>9.9999999999988987E-5</v>
      </c>
      <c r="D7537" s="21">
        <f t="shared" si="238"/>
        <v>1.108095238095118E-4</v>
      </c>
    </row>
    <row r="7538" spans="1:4">
      <c r="A7538">
        <v>0.75090000000000001</v>
      </c>
      <c r="B7538">
        <v>1.10785714285714</v>
      </c>
      <c r="C7538" s="21">
        <f t="shared" si="237"/>
        <v>9.9999999999988987E-5</v>
      </c>
      <c r="D7538" s="21">
        <f t="shared" si="238"/>
        <v>1.107857142857018E-4</v>
      </c>
    </row>
    <row r="7539" spans="1:4">
      <c r="A7539">
        <v>0.751</v>
      </c>
      <c r="B7539">
        <v>1.1076190476190499</v>
      </c>
      <c r="C7539" s="21">
        <f t="shared" si="237"/>
        <v>9.9999999999988987E-5</v>
      </c>
      <c r="D7539" s="21">
        <f t="shared" si="238"/>
        <v>1.107619047618928E-4</v>
      </c>
    </row>
    <row r="7540" spans="1:4">
      <c r="A7540">
        <v>0.75109999999999999</v>
      </c>
      <c r="B7540">
        <v>1.1073809523809499</v>
      </c>
      <c r="C7540" s="21">
        <f t="shared" si="237"/>
        <v>9.9999999999988987E-5</v>
      </c>
      <c r="D7540" s="21">
        <f t="shared" si="238"/>
        <v>1.107380952380828E-4</v>
      </c>
    </row>
    <row r="7541" spans="1:4">
      <c r="A7541">
        <v>0.75119999999999998</v>
      </c>
      <c r="B7541">
        <v>1.1071428571428601</v>
      </c>
      <c r="C7541" s="21">
        <f t="shared" si="237"/>
        <v>9.9999999999988987E-5</v>
      </c>
      <c r="D7541" s="21">
        <f t="shared" si="238"/>
        <v>1.1071428571427381E-4</v>
      </c>
    </row>
    <row r="7542" spans="1:4">
      <c r="A7542">
        <v>0.75129999999999997</v>
      </c>
      <c r="B7542">
        <v>1.1069047619047601</v>
      </c>
      <c r="C7542" s="21">
        <f t="shared" si="237"/>
        <v>9.9999999999988987E-5</v>
      </c>
      <c r="D7542" s="21">
        <f t="shared" si="238"/>
        <v>1.1069047619046381E-4</v>
      </c>
    </row>
    <row r="7543" spans="1:4">
      <c r="A7543">
        <v>0.75139999999999996</v>
      </c>
      <c r="B7543">
        <v>1.10666666666667</v>
      </c>
      <c r="C7543" s="21">
        <f t="shared" si="237"/>
        <v>9.9999999999988987E-5</v>
      </c>
      <c r="D7543" s="21">
        <f t="shared" si="238"/>
        <v>1.1066666666665481E-4</v>
      </c>
    </row>
    <row r="7544" spans="1:4">
      <c r="A7544">
        <v>0.75149999999999995</v>
      </c>
      <c r="B7544">
        <v>1.10642857142857</v>
      </c>
      <c r="C7544" s="21">
        <f t="shared" si="237"/>
        <v>9.9999999999988987E-5</v>
      </c>
      <c r="D7544" s="21">
        <f t="shared" si="238"/>
        <v>1.1064285714284481E-4</v>
      </c>
    </row>
    <row r="7545" spans="1:4">
      <c r="A7545">
        <v>0.75160000000000005</v>
      </c>
      <c r="B7545">
        <v>1.1061904761904799</v>
      </c>
      <c r="C7545" s="21">
        <f t="shared" si="237"/>
        <v>1.0000000000010001E-4</v>
      </c>
      <c r="D7545" s="21">
        <f t="shared" si="238"/>
        <v>1.1061904761915862E-4</v>
      </c>
    </row>
    <row r="7546" spans="1:4">
      <c r="A7546">
        <v>0.75170000000000003</v>
      </c>
      <c r="B7546">
        <v>1.1059523809523799</v>
      </c>
      <c r="C7546" s="21">
        <f t="shared" si="237"/>
        <v>9.9999999999988987E-5</v>
      </c>
      <c r="D7546" s="21">
        <f t="shared" si="238"/>
        <v>1.1059523809522581E-4</v>
      </c>
    </row>
    <row r="7547" spans="1:4">
      <c r="A7547">
        <v>0.75180000000000002</v>
      </c>
      <c r="B7547">
        <v>1.1057142857142901</v>
      </c>
      <c r="C7547" s="21">
        <f t="shared" si="237"/>
        <v>9.9999999999988987E-5</v>
      </c>
      <c r="D7547" s="21">
        <f t="shared" si="238"/>
        <v>1.1057142857141684E-4</v>
      </c>
    </row>
    <row r="7548" spans="1:4">
      <c r="A7548">
        <v>0.75190000000000001</v>
      </c>
      <c r="B7548">
        <v>1.1054761904761901</v>
      </c>
      <c r="C7548" s="21">
        <f t="shared" si="237"/>
        <v>9.9999999999988987E-5</v>
      </c>
      <c r="D7548" s="21">
        <f t="shared" si="238"/>
        <v>1.1054761904760683E-4</v>
      </c>
    </row>
    <row r="7549" spans="1:4">
      <c r="A7549">
        <v>0.752</v>
      </c>
      <c r="B7549">
        <v>1.1052380952381</v>
      </c>
      <c r="C7549" s="21">
        <f t="shared" si="237"/>
        <v>9.9999999999988987E-5</v>
      </c>
      <c r="D7549" s="21">
        <f t="shared" si="238"/>
        <v>1.1052380952379783E-4</v>
      </c>
    </row>
    <row r="7550" spans="1:4">
      <c r="A7550">
        <v>0.75209999999999999</v>
      </c>
      <c r="B7550">
        <v>1.105</v>
      </c>
      <c r="C7550" s="21">
        <f t="shared" si="237"/>
        <v>9.9999999999988987E-5</v>
      </c>
      <c r="D7550" s="21">
        <f t="shared" si="238"/>
        <v>1.1049999999998783E-4</v>
      </c>
    </row>
    <row r="7551" spans="1:4">
      <c r="A7551">
        <v>0.75219999999999998</v>
      </c>
      <c r="B7551">
        <v>1.1047619047618999</v>
      </c>
      <c r="C7551" s="21">
        <f t="shared" si="237"/>
        <v>9.9999999999988987E-5</v>
      </c>
      <c r="D7551" s="21">
        <f t="shared" si="238"/>
        <v>1.1047619047617783E-4</v>
      </c>
    </row>
    <row r="7552" spans="1:4">
      <c r="A7552">
        <v>0.75229999999999997</v>
      </c>
      <c r="B7552">
        <v>1.1045238095238099</v>
      </c>
      <c r="C7552" s="21">
        <f t="shared" si="237"/>
        <v>9.9999999999988987E-5</v>
      </c>
      <c r="D7552" s="21">
        <f t="shared" si="238"/>
        <v>1.1045238095236883E-4</v>
      </c>
    </row>
    <row r="7553" spans="1:4">
      <c r="A7553">
        <v>0.75239999999999996</v>
      </c>
      <c r="B7553">
        <v>1.1042857142857101</v>
      </c>
      <c r="C7553" s="21">
        <f t="shared" si="237"/>
        <v>9.9999999999988987E-5</v>
      </c>
      <c r="D7553" s="21">
        <f t="shared" si="238"/>
        <v>1.1042857142855884E-4</v>
      </c>
    </row>
    <row r="7554" spans="1:4">
      <c r="A7554">
        <v>0.75249999999999995</v>
      </c>
      <c r="B7554">
        <v>1.1040476190476201</v>
      </c>
      <c r="C7554" s="21">
        <f t="shared" si="237"/>
        <v>9.9999999999988987E-5</v>
      </c>
      <c r="D7554" s="21">
        <f t="shared" si="238"/>
        <v>1.1040476190474984E-4</v>
      </c>
    </row>
    <row r="7555" spans="1:4">
      <c r="A7555">
        <v>0.75260000000000005</v>
      </c>
      <c r="B7555">
        <v>1.10380952380952</v>
      </c>
      <c r="C7555" s="21">
        <f t="shared" si="237"/>
        <v>1.0000000000010001E-4</v>
      </c>
      <c r="D7555" s="21">
        <f t="shared" si="238"/>
        <v>1.103809523810624E-4</v>
      </c>
    </row>
    <row r="7556" spans="1:4">
      <c r="A7556">
        <v>0.75270000000000004</v>
      </c>
      <c r="B7556">
        <v>1.10357142857143</v>
      </c>
      <c r="C7556" s="21">
        <f t="shared" si="237"/>
        <v>9.9999999999988987E-5</v>
      </c>
      <c r="D7556" s="21">
        <f t="shared" si="238"/>
        <v>1.1035714285713084E-4</v>
      </c>
    </row>
    <row r="7557" spans="1:4">
      <c r="A7557">
        <v>0.75280000000000002</v>
      </c>
      <c r="B7557">
        <v>1.1033333333333299</v>
      </c>
      <c r="C7557" s="21">
        <f t="shared" si="237"/>
        <v>9.9999999999988987E-5</v>
      </c>
      <c r="D7557" s="21">
        <f t="shared" si="238"/>
        <v>1.1033333333332084E-4</v>
      </c>
    </row>
    <row r="7558" spans="1:4">
      <c r="A7558">
        <v>0.75290000000000001</v>
      </c>
      <c r="B7558">
        <v>1.1030952380952399</v>
      </c>
      <c r="C7558" s="21">
        <f t="shared" si="237"/>
        <v>9.9999999999988987E-5</v>
      </c>
      <c r="D7558" s="21">
        <f t="shared" si="238"/>
        <v>1.1030952380951184E-4</v>
      </c>
    </row>
    <row r="7559" spans="1:4">
      <c r="A7559">
        <v>0.753</v>
      </c>
      <c r="B7559">
        <v>1.1028571428571401</v>
      </c>
      <c r="C7559" s="21">
        <f t="shared" si="237"/>
        <v>9.9999999999988987E-5</v>
      </c>
      <c r="D7559" s="21">
        <f t="shared" si="238"/>
        <v>1.1028571428570187E-4</v>
      </c>
    </row>
    <row r="7560" spans="1:4">
      <c r="A7560">
        <v>0.75309999999999999</v>
      </c>
      <c r="B7560">
        <v>1.1026190476190501</v>
      </c>
      <c r="C7560" s="21">
        <f t="shared" si="237"/>
        <v>9.9999999999988987E-5</v>
      </c>
      <c r="D7560" s="21">
        <f t="shared" si="238"/>
        <v>1.1026190476189287E-4</v>
      </c>
    </row>
    <row r="7561" spans="1:4">
      <c r="A7561">
        <v>0.75319999999999998</v>
      </c>
      <c r="B7561">
        <v>1.10238095238095</v>
      </c>
      <c r="C7561" s="21">
        <f t="shared" si="237"/>
        <v>9.9999999999988987E-5</v>
      </c>
      <c r="D7561" s="21">
        <f t="shared" si="238"/>
        <v>1.1023809523808287E-4</v>
      </c>
    </row>
    <row r="7562" spans="1:4">
      <c r="A7562">
        <v>0.75329999999999997</v>
      </c>
      <c r="B7562">
        <v>1.10214285714286</v>
      </c>
      <c r="C7562" s="21">
        <f t="shared" si="237"/>
        <v>9.9999999999988987E-5</v>
      </c>
      <c r="D7562" s="21">
        <f t="shared" si="238"/>
        <v>1.1021428571427385E-4</v>
      </c>
    </row>
    <row r="7563" spans="1:4">
      <c r="A7563">
        <v>0.75339999999999996</v>
      </c>
      <c r="B7563">
        <v>1.1019047619047599</v>
      </c>
      <c r="C7563" s="21">
        <f t="shared" si="237"/>
        <v>9.9999999999988987E-5</v>
      </c>
      <c r="D7563" s="21">
        <f t="shared" si="238"/>
        <v>1.1019047619046386E-4</v>
      </c>
    </row>
    <row r="7564" spans="1:4">
      <c r="A7564">
        <v>0.75349999999999995</v>
      </c>
      <c r="B7564">
        <v>1.1016666666666699</v>
      </c>
      <c r="C7564" s="21">
        <f t="shared" si="237"/>
        <v>9.9999999999988987E-5</v>
      </c>
      <c r="D7564" s="21">
        <f t="shared" si="238"/>
        <v>1.1016666666665485E-4</v>
      </c>
    </row>
    <row r="7565" spans="1:4">
      <c r="A7565">
        <v>0.75360000000000005</v>
      </c>
      <c r="B7565">
        <v>1.1014285714285701</v>
      </c>
      <c r="C7565" s="21">
        <f t="shared" si="237"/>
        <v>1.0000000000010001E-4</v>
      </c>
      <c r="D7565" s="21">
        <f t="shared" si="238"/>
        <v>1.1014285714296716E-4</v>
      </c>
    </row>
    <row r="7566" spans="1:4">
      <c r="A7566">
        <v>0.75370000000000004</v>
      </c>
      <c r="B7566">
        <v>1.10119047619048</v>
      </c>
      <c r="C7566" s="21">
        <f t="shared" si="237"/>
        <v>9.9999999999988987E-5</v>
      </c>
      <c r="D7566" s="21">
        <f t="shared" si="238"/>
        <v>1.1011904761903588E-4</v>
      </c>
    </row>
    <row r="7567" spans="1:4">
      <c r="A7567">
        <v>0.75380000000000003</v>
      </c>
      <c r="B7567">
        <v>1.10095238095238</v>
      </c>
      <c r="C7567" s="21">
        <f t="shared" si="237"/>
        <v>9.9999999999988987E-5</v>
      </c>
      <c r="D7567" s="21">
        <f t="shared" si="238"/>
        <v>1.1009523809522588E-4</v>
      </c>
    </row>
    <row r="7568" spans="1:4">
      <c r="A7568">
        <v>0.75390000000000001</v>
      </c>
      <c r="B7568">
        <v>1.10071428571429</v>
      </c>
      <c r="C7568" s="21">
        <f t="shared" si="237"/>
        <v>9.9999999999988987E-5</v>
      </c>
      <c r="D7568" s="21">
        <f t="shared" si="238"/>
        <v>1.1007142857141688E-4</v>
      </c>
    </row>
    <row r="7569" spans="1:4">
      <c r="A7569">
        <v>0.754</v>
      </c>
      <c r="B7569">
        <v>1.1004761904761899</v>
      </c>
      <c r="C7569" s="21">
        <f t="shared" si="237"/>
        <v>9.9999999999988987E-5</v>
      </c>
      <c r="D7569" s="21">
        <f t="shared" si="238"/>
        <v>1.1004761904760688E-4</v>
      </c>
    </row>
    <row r="7570" spans="1:4">
      <c r="A7570">
        <v>0.75409999999999999</v>
      </c>
      <c r="B7570">
        <v>1.1002380952380999</v>
      </c>
      <c r="C7570" s="21">
        <f t="shared" si="237"/>
        <v>9.9999999999988987E-5</v>
      </c>
      <c r="D7570" s="21">
        <f t="shared" si="238"/>
        <v>1.1002380952379788E-4</v>
      </c>
    </row>
    <row r="7571" spans="1:4">
      <c r="A7571">
        <v>0.75419999999999998</v>
      </c>
      <c r="B7571">
        <v>1.1000000000000001</v>
      </c>
      <c r="C7571" s="21">
        <f t="shared" si="237"/>
        <v>9.9999999999988987E-5</v>
      </c>
      <c r="D7571" s="21">
        <f t="shared" si="238"/>
        <v>1.0999999999998789E-4</v>
      </c>
    </row>
    <row r="7572" spans="1:4">
      <c r="A7572">
        <v>0.75429999999999997</v>
      </c>
      <c r="B7572">
        <v>1.0997619047619001</v>
      </c>
      <c r="C7572" s="21">
        <f t="shared" si="237"/>
        <v>9.9999999999988987E-5</v>
      </c>
      <c r="D7572" s="21">
        <f t="shared" si="238"/>
        <v>1.099761904761779E-4</v>
      </c>
    </row>
    <row r="7573" spans="1:4">
      <c r="A7573">
        <v>0.75439999999999996</v>
      </c>
      <c r="B7573">
        <v>1.09952380952381</v>
      </c>
      <c r="C7573" s="21">
        <f t="shared" si="237"/>
        <v>9.9999999999988987E-5</v>
      </c>
      <c r="D7573" s="21">
        <f t="shared" si="238"/>
        <v>1.0995238095236889E-4</v>
      </c>
    </row>
    <row r="7574" spans="1:4">
      <c r="A7574">
        <v>0.75449999999999995</v>
      </c>
      <c r="B7574">
        <v>1.09928571428571</v>
      </c>
      <c r="C7574" s="21">
        <f t="shared" si="237"/>
        <v>9.9999999999988987E-5</v>
      </c>
      <c r="D7574" s="21">
        <f t="shared" si="238"/>
        <v>1.0992857142855888E-4</v>
      </c>
    </row>
    <row r="7575" spans="1:4">
      <c r="A7575">
        <v>0.75460000000000005</v>
      </c>
      <c r="B7575">
        <v>1.0990476190476199</v>
      </c>
      <c r="C7575" s="21">
        <f t="shared" si="237"/>
        <v>1.0000000000010001E-4</v>
      </c>
      <c r="D7575" s="21">
        <f t="shared" si="238"/>
        <v>1.0990476190487191E-4</v>
      </c>
    </row>
    <row r="7576" spans="1:4">
      <c r="A7576">
        <v>0.75470000000000004</v>
      </c>
      <c r="B7576">
        <v>1.0988095238095199</v>
      </c>
      <c r="C7576" s="21">
        <f t="shared" si="237"/>
        <v>9.9999999999988987E-5</v>
      </c>
      <c r="D7576" s="21">
        <f t="shared" si="238"/>
        <v>1.0988095238093988E-4</v>
      </c>
    </row>
    <row r="7577" spans="1:4">
      <c r="A7577">
        <v>0.75480000000000003</v>
      </c>
      <c r="B7577">
        <v>1.0985714285714301</v>
      </c>
      <c r="C7577" s="21">
        <f t="shared" si="237"/>
        <v>9.9999999999988987E-5</v>
      </c>
      <c r="D7577" s="21">
        <f t="shared" si="238"/>
        <v>1.0985714285713091E-4</v>
      </c>
    </row>
    <row r="7578" spans="1:4">
      <c r="A7578">
        <v>0.75490000000000002</v>
      </c>
      <c r="B7578">
        <v>1.0983333333333301</v>
      </c>
      <c r="C7578" s="21">
        <f t="shared" si="237"/>
        <v>9.9999999999988987E-5</v>
      </c>
      <c r="D7578" s="21">
        <f t="shared" si="238"/>
        <v>1.0983333333332091E-4</v>
      </c>
    </row>
    <row r="7579" spans="1:4">
      <c r="A7579">
        <v>0.755</v>
      </c>
      <c r="B7579">
        <v>1.09809523809524</v>
      </c>
      <c r="C7579" s="21">
        <f t="shared" si="237"/>
        <v>9.9999999999988987E-5</v>
      </c>
      <c r="D7579" s="21">
        <f t="shared" si="238"/>
        <v>1.0980952380951191E-4</v>
      </c>
    </row>
    <row r="7580" spans="1:4">
      <c r="A7580">
        <v>0.75509999999999999</v>
      </c>
      <c r="B7580">
        <v>1.09785714285714</v>
      </c>
      <c r="C7580" s="21">
        <f t="shared" si="237"/>
        <v>9.9999999999988987E-5</v>
      </c>
      <c r="D7580" s="21">
        <f t="shared" si="238"/>
        <v>1.0978571428570191E-4</v>
      </c>
    </row>
    <row r="7581" spans="1:4">
      <c r="A7581">
        <v>0.75519999999999998</v>
      </c>
      <c r="B7581">
        <v>1.0976190476190499</v>
      </c>
      <c r="C7581" s="21">
        <f t="shared" si="237"/>
        <v>9.9999999999988987E-5</v>
      </c>
      <c r="D7581" s="21">
        <f t="shared" si="238"/>
        <v>1.0976190476189291E-4</v>
      </c>
    </row>
    <row r="7582" spans="1:4">
      <c r="A7582">
        <v>0.75529999999999997</v>
      </c>
      <c r="B7582">
        <v>1.0973809523809499</v>
      </c>
      <c r="C7582" s="21">
        <f t="shared" si="237"/>
        <v>9.9999999999988987E-5</v>
      </c>
      <c r="D7582" s="21">
        <f t="shared" si="238"/>
        <v>1.0973809523808291E-4</v>
      </c>
    </row>
    <row r="7583" spans="1:4">
      <c r="A7583">
        <v>0.75539999999999996</v>
      </c>
      <c r="B7583">
        <v>1.0971428571428601</v>
      </c>
      <c r="C7583" s="21">
        <f t="shared" ref="C7583:C7646" si="239">A7583-A7582</f>
        <v>9.9999999999988987E-5</v>
      </c>
      <c r="D7583" s="21">
        <f t="shared" ref="D7583:D7646" si="240">B7583*C7583</f>
        <v>1.0971428571427392E-4</v>
      </c>
    </row>
    <row r="7584" spans="1:4">
      <c r="A7584">
        <v>0.75549999999999995</v>
      </c>
      <c r="B7584">
        <v>1.0969047619047601</v>
      </c>
      <c r="C7584" s="21">
        <f t="shared" si="239"/>
        <v>9.9999999999988987E-5</v>
      </c>
      <c r="D7584" s="21">
        <f t="shared" si="240"/>
        <v>1.0969047619046392E-4</v>
      </c>
    </row>
    <row r="7585" spans="1:4">
      <c r="A7585">
        <v>0.75560000000000005</v>
      </c>
      <c r="B7585">
        <v>1.09666666666667</v>
      </c>
      <c r="C7585" s="21">
        <f t="shared" si="239"/>
        <v>1.0000000000010001E-4</v>
      </c>
      <c r="D7585" s="21">
        <f t="shared" si="240"/>
        <v>1.0966666666677668E-4</v>
      </c>
    </row>
    <row r="7586" spans="1:4">
      <c r="A7586">
        <v>0.75570000000000004</v>
      </c>
      <c r="B7586">
        <v>1.09642857142857</v>
      </c>
      <c r="C7586" s="21">
        <f t="shared" si="239"/>
        <v>9.9999999999988987E-5</v>
      </c>
      <c r="D7586" s="21">
        <f t="shared" si="240"/>
        <v>1.0964285714284492E-4</v>
      </c>
    </row>
    <row r="7587" spans="1:4">
      <c r="A7587">
        <v>0.75580000000000003</v>
      </c>
      <c r="B7587">
        <v>1.0961904761904799</v>
      </c>
      <c r="C7587" s="21">
        <f t="shared" si="239"/>
        <v>9.9999999999988987E-5</v>
      </c>
      <c r="D7587" s="21">
        <f t="shared" si="240"/>
        <v>1.0961904761903592E-4</v>
      </c>
    </row>
    <row r="7588" spans="1:4">
      <c r="A7588">
        <v>0.75590000000000002</v>
      </c>
      <c r="B7588">
        <v>1.0959523809523799</v>
      </c>
      <c r="C7588" s="21">
        <f t="shared" si="239"/>
        <v>9.9999999999988987E-5</v>
      </c>
      <c r="D7588" s="21">
        <f t="shared" si="240"/>
        <v>1.0959523809522592E-4</v>
      </c>
    </row>
    <row r="7589" spans="1:4">
      <c r="A7589">
        <v>0.75600000000000001</v>
      </c>
      <c r="B7589">
        <v>1.0957142857142901</v>
      </c>
      <c r="C7589" s="21">
        <f t="shared" si="239"/>
        <v>9.9999999999988987E-5</v>
      </c>
      <c r="D7589" s="21">
        <f t="shared" si="240"/>
        <v>1.0957142857141695E-4</v>
      </c>
    </row>
    <row r="7590" spans="1:4">
      <c r="A7590">
        <v>0.75609999999999999</v>
      </c>
      <c r="B7590">
        <v>1.09547619047619</v>
      </c>
      <c r="C7590" s="21">
        <f t="shared" si="239"/>
        <v>9.9999999999988987E-5</v>
      </c>
      <c r="D7590" s="21">
        <f t="shared" si="240"/>
        <v>1.0954761904760694E-4</v>
      </c>
    </row>
    <row r="7591" spans="1:4">
      <c r="A7591">
        <v>0.75619999999999998</v>
      </c>
      <c r="B7591">
        <v>1.0952380952381</v>
      </c>
      <c r="C7591" s="21">
        <f t="shared" si="239"/>
        <v>9.9999999999988987E-5</v>
      </c>
      <c r="D7591" s="21">
        <f t="shared" si="240"/>
        <v>1.0952380952379793E-4</v>
      </c>
    </row>
    <row r="7592" spans="1:4">
      <c r="A7592">
        <v>0.75629999999999997</v>
      </c>
      <c r="B7592">
        <v>1.095</v>
      </c>
      <c r="C7592" s="21">
        <f t="shared" si="239"/>
        <v>9.9999999999988987E-5</v>
      </c>
      <c r="D7592" s="21">
        <f t="shared" si="240"/>
        <v>1.0949999999998794E-4</v>
      </c>
    </row>
    <row r="7593" spans="1:4">
      <c r="A7593">
        <v>0.75639999999999996</v>
      </c>
      <c r="B7593">
        <v>1.0947619047619099</v>
      </c>
      <c r="C7593" s="21">
        <f t="shared" si="239"/>
        <v>9.9999999999988987E-5</v>
      </c>
      <c r="D7593" s="21">
        <f t="shared" si="240"/>
        <v>1.0947619047617893E-4</v>
      </c>
    </row>
    <row r="7594" spans="1:4">
      <c r="A7594">
        <v>0.75649999999999995</v>
      </c>
      <c r="B7594">
        <v>1.0945238095238099</v>
      </c>
      <c r="C7594" s="21">
        <f t="shared" si="239"/>
        <v>9.9999999999988987E-5</v>
      </c>
      <c r="D7594" s="21">
        <f t="shared" si="240"/>
        <v>1.0945238095236893E-4</v>
      </c>
    </row>
    <row r="7595" spans="1:4">
      <c r="A7595">
        <v>0.75660000000000005</v>
      </c>
      <c r="B7595">
        <v>1.0942857142857101</v>
      </c>
      <c r="C7595" s="21">
        <f t="shared" si="239"/>
        <v>1.0000000000010001E-4</v>
      </c>
      <c r="D7595" s="21">
        <f t="shared" si="240"/>
        <v>1.0942857142868045E-4</v>
      </c>
    </row>
    <row r="7596" spans="1:4">
      <c r="A7596">
        <v>0.75670000000000004</v>
      </c>
      <c r="B7596">
        <v>1.09404761904762</v>
      </c>
      <c r="C7596" s="21">
        <f t="shared" si="239"/>
        <v>9.9999999999988987E-5</v>
      </c>
      <c r="D7596" s="21">
        <f t="shared" si="240"/>
        <v>1.0940476190474996E-4</v>
      </c>
    </row>
    <row r="7597" spans="1:4">
      <c r="A7597">
        <v>0.75680000000000003</v>
      </c>
      <c r="B7597">
        <v>1.09380952380952</v>
      </c>
      <c r="C7597" s="21">
        <f t="shared" si="239"/>
        <v>9.9999999999988987E-5</v>
      </c>
      <c r="D7597" s="21">
        <f t="shared" si="240"/>
        <v>1.0938095238093995E-4</v>
      </c>
    </row>
    <row r="7598" spans="1:4">
      <c r="A7598">
        <v>0.75690000000000002</v>
      </c>
      <c r="B7598">
        <v>1.09357142857143</v>
      </c>
      <c r="C7598" s="21">
        <f t="shared" si="239"/>
        <v>9.9999999999988987E-5</v>
      </c>
      <c r="D7598" s="21">
        <f t="shared" si="240"/>
        <v>1.0935714285713095E-4</v>
      </c>
    </row>
    <row r="7599" spans="1:4">
      <c r="A7599">
        <v>0.75700000000000001</v>
      </c>
      <c r="B7599">
        <v>1.0933333333333299</v>
      </c>
      <c r="C7599" s="21">
        <f t="shared" si="239"/>
        <v>9.9999999999988987E-5</v>
      </c>
      <c r="D7599" s="21">
        <f t="shared" si="240"/>
        <v>1.0933333333332095E-4</v>
      </c>
    </row>
    <row r="7600" spans="1:4">
      <c r="A7600">
        <v>0.7571</v>
      </c>
      <c r="B7600">
        <v>1.0930952380952399</v>
      </c>
      <c r="C7600" s="21">
        <f t="shared" si="239"/>
        <v>9.9999999999988987E-5</v>
      </c>
      <c r="D7600" s="21">
        <f t="shared" si="240"/>
        <v>1.0930952380951195E-4</v>
      </c>
    </row>
    <row r="7601" spans="1:4">
      <c r="A7601">
        <v>0.75719999999999998</v>
      </c>
      <c r="B7601">
        <v>1.0928571428571401</v>
      </c>
      <c r="C7601" s="21">
        <f t="shared" si="239"/>
        <v>9.9999999999988987E-5</v>
      </c>
      <c r="D7601" s="21">
        <f t="shared" si="240"/>
        <v>1.0928571428570198E-4</v>
      </c>
    </row>
    <row r="7602" spans="1:4">
      <c r="A7602">
        <v>0.75729999999999997</v>
      </c>
      <c r="B7602">
        <v>1.09261904761905</v>
      </c>
      <c r="C7602" s="21">
        <f t="shared" si="239"/>
        <v>9.9999999999988987E-5</v>
      </c>
      <c r="D7602" s="21">
        <f t="shared" si="240"/>
        <v>1.0926190476189297E-4</v>
      </c>
    </row>
    <row r="7603" spans="1:4">
      <c r="A7603">
        <v>0.75739999999999996</v>
      </c>
      <c r="B7603">
        <v>1.09238095238095</v>
      </c>
      <c r="C7603" s="21">
        <f t="shared" si="239"/>
        <v>9.9999999999988987E-5</v>
      </c>
      <c r="D7603" s="21">
        <f t="shared" si="240"/>
        <v>1.0923809523808296E-4</v>
      </c>
    </row>
    <row r="7604" spans="1:4">
      <c r="A7604">
        <v>0.75749999999999995</v>
      </c>
      <c r="B7604">
        <v>1.09214285714286</v>
      </c>
      <c r="C7604" s="21">
        <f t="shared" si="239"/>
        <v>9.9999999999988987E-5</v>
      </c>
      <c r="D7604" s="21">
        <f t="shared" si="240"/>
        <v>1.0921428571427396E-4</v>
      </c>
    </row>
    <row r="7605" spans="1:4">
      <c r="A7605">
        <v>0.75760000000000005</v>
      </c>
      <c r="B7605">
        <v>1.0919047619047599</v>
      </c>
      <c r="C7605" s="21">
        <f t="shared" si="239"/>
        <v>1.0000000000010001E-4</v>
      </c>
      <c r="D7605" s="21">
        <f t="shared" si="240"/>
        <v>1.0919047619058519E-4</v>
      </c>
    </row>
    <row r="7606" spans="1:4">
      <c r="A7606">
        <v>0.75770000000000004</v>
      </c>
      <c r="B7606">
        <v>1.0916666666666699</v>
      </c>
      <c r="C7606" s="21">
        <f t="shared" si="239"/>
        <v>9.9999999999988987E-5</v>
      </c>
      <c r="D7606" s="21">
        <f t="shared" si="240"/>
        <v>1.0916666666665496E-4</v>
      </c>
    </row>
    <row r="7607" spans="1:4">
      <c r="A7607">
        <v>0.75780000000000003</v>
      </c>
      <c r="B7607">
        <v>1.0914285714285701</v>
      </c>
      <c r="C7607" s="21">
        <f t="shared" si="239"/>
        <v>9.9999999999988987E-5</v>
      </c>
      <c r="D7607" s="21">
        <f t="shared" si="240"/>
        <v>1.0914285714284499E-4</v>
      </c>
    </row>
    <row r="7608" spans="1:4">
      <c r="A7608">
        <v>0.75790000000000002</v>
      </c>
      <c r="B7608">
        <v>1.09119047619048</v>
      </c>
      <c r="C7608" s="21">
        <f t="shared" si="239"/>
        <v>9.9999999999988987E-5</v>
      </c>
      <c r="D7608" s="21">
        <f t="shared" si="240"/>
        <v>1.0911904761903599E-4</v>
      </c>
    </row>
    <row r="7609" spans="1:4">
      <c r="A7609">
        <v>0.75800000000000001</v>
      </c>
      <c r="B7609">
        <v>1.09095238095238</v>
      </c>
      <c r="C7609" s="21">
        <f t="shared" si="239"/>
        <v>9.9999999999988987E-5</v>
      </c>
      <c r="D7609" s="21">
        <f t="shared" si="240"/>
        <v>1.0909523809522599E-4</v>
      </c>
    </row>
    <row r="7610" spans="1:4">
      <c r="A7610">
        <v>0.7581</v>
      </c>
      <c r="B7610">
        <v>1.09071428571429</v>
      </c>
      <c r="C7610" s="21">
        <f t="shared" si="239"/>
        <v>9.9999999999988987E-5</v>
      </c>
      <c r="D7610" s="21">
        <f t="shared" si="240"/>
        <v>1.0907142857141699E-4</v>
      </c>
    </row>
    <row r="7611" spans="1:4">
      <c r="A7611">
        <v>0.75819999999999999</v>
      </c>
      <c r="B7611">
        <v>1.0904761904761899</v>
      </c>
      <c r="C7611" s="21">
        <f t="shared" si="239"/>
        <v>9.9999999999988987E-5</v>
      </c>
      <c r="D7611" s="21">
        <f t="shared" si="240"/>
        <v>1.0904761904760699E-4</v>
      </c>
    </row>
    <row r="7612" spans="1:4">
      <c r="A7612">
        <v>0.75829999999999997</v>
      </c>
      <c r="B7612">
        <v>1.0902380952380999</v>
      </c>
      <c r="C7612" s="21">
        <f t="shared" si="239"/>
        <v>9.9999999999988987E-5</v>
      </c>
      <c r="D7612" s="21">
        <f t="shared" si="240"/>
        <v>1.0902380952379799E-4</v>
      </c>
    </row>
    <row r="7613" spans="1:4">
      <c r="A7613">
        <v>0.75839999999999996</v>
      </c>
      <c r="B7613">
        <v>1.0900000000000001</v>
      </c>
      <c r="C7613" s="21">
        <f t="shared" si="239"/>
        <v>9.9999999999988987E-5</v>
      </c>
      <c r="D7613" s="21">
        <f t="shared" si="240"/>
        <v>1.08999999999988E-4</v>
      </c>
    </row>
    <row r="7614" spans="1:4">
      <c r="A7614">
        <v>0.75849999999999995</v>
      </c>
      <c r="B7614">
        <v>1.0897619047619</v>
      </c>
      <c r="C7614" s="21">
        <f t="shared" si="239"/>
        <v>9.9999999999988987E-5</v>
      </c>
      <c r="D7614" s="21">
        <f t="shared" si="240"/>
        <v>1.08976190476178E-4</v>
      </c>
    </row>
    <row r="7615" spans="1:4">
      <c r="A7615">
        <v>0.75860000000000005</v>
      </c>
      <c r="B7615">
        <v>1.08952380952381</v>
      </c>
      <c r="C7615" s="21">
        <f t="shared" si="239"/>
        <v>1.0000000000010001E-4</v>
      </c>
      <c r="D7615" s="21">
        <f t="shared" si="240"/>
        <v>1.0895238095248997E-4</v>
      </c>
    </row>
    <row r="7616" spans="1:4">
      <c r="A7616">
        <v>0.75870000000000004</v>
      </c>
      <c r="B7616">
        <v>1.08928571428571</v>
      </c>
      <c r="C7616" s="21">
        <f t="shared" si="239"/>
        <v>9.9999999999988987E-5</v>
      </c>
      <c r="D7616" s="21">
        <f t="shared" si="240"/>
        <v>1.08928571428559E-4</v>
      </c>
    </row>
    <row r="7617" spans="1:4">
      <c r="A7617">
        <v>0.75880000000000003</v>
      </c>
      <c r="B7617">
        <v>1.0890476190476199</v>
      </c>
      <c r="C7617" s="21">
        <f t="shared" si="239"/>
        <v>9.9999999999988987E-5</v>
      </c>
      <c r="D7617" s="21">
        <f t="shared" si="240"/>
        <v>1.0890476190475E-4</v>
      </c>
    </row>
    <row r="7618" spans="1:4">
      <c r="A7618">
        <v>0.75890000000000002</v>
      </c>
      <c r="B7618">
        <v>1.0888095238095199</v>
      </c>
      <c r="C7618" s="21">
        <f t="shared" si="239"/>
        <v>9.9999999999988987E-5</v>
      </c>
      <c r="D7618" s="21">
        <f t="shared" si="240"/>
        <v>1.0888095238094E-4</v>
      </c>
    </row>
    <row r="7619" spans="1:4">
      <c r="A7619">
        <v>0.75900000000000001</v>
      </c>
      <c r="B7619">
        <v>1.0885714285714301</v>
      </c>
      <c r="C7619" s="21">
        <f t="shared" si="239"/>
        <v>9.9999999999988987E-5</v>
      </c>
      <c r="D7619" s="21">
        <f t="shared" si="240"/>
        <v>1.0885714285713102E-4</v>
      </c>
    </row>
    <row r="7620" spans="1:4">
      <c r="A7620">
        <v>0.7591</v>
      </c>
      <c r="B7620">
        <v>1.08833333333333</v>
      </c>
      <c r="C7620" s="21">
        <f t="shared" si="239"/>
        <v>9.9999999999988987E-5</v>
      </c>
      <c r="D7620" s="21">
        <f t="shared" si="240"/>
        <v>1.0883333333332102E-4</v>
      </c>
    </row>
    <row r="7621" spans="1:4">
      <c r="A7621">
        <v>0.75919999999999999</v>
      </c>
      <c r="B7621">
        <v>1.08809523809524</v>
      </c>
      <c r="C7621" s="21">
        <f t="shared" si="239"/>
        <v>9.9999999999988987E-5</v>
      </c>
      <c r="D7621" s="21">
        <f t="shared" si="240"/>
        <v>1.0880952380951202E-4</v>
      </c>
    </row>
    <row r="7622" spans="1:4">
      <c r="A7622">
        <v>0.75929999999999997</v>
      </c>
      <c r="B7622">
        <v>1.08785714285714</v>
      </c>
      <c r="C7622" s="21">
        <f t="shared" si="239"/>
        <v>9.9999999999988987E-5</v>
      </c>
      <c r="D7622" s="21">
        <f t="shared" si="240"/>
        <v>1.0878571428570202E-4</v>
      </c>
    </row>
    <row r="7623" spans="1:4">
      <c r="A7623">
        <v>0.75939999999999996</v>
      </c>
      <c r="B7623">
        <v>1.0876190476190499</v>
      </c>
      <c r="C7623" s="21">
        <f t="shared" si="239"/>
        <v>9.9999999999988987E-5</v>
      </c>
      <c r="D7623" s="21">
        <f t="shared" si="240"/>
        <v>1.0876190476189301E-4</v>
      </c>
    </row>
    <row r="7624" spans="1:4">
      <c r="A7624">
        <v>0.75949999999999995</v>
      </c>
      <c r="B7624">
        <v>1.0873809523809499</v>
      </c>
      <c r="C7624" s="21">
        <f t="shared" si="239"/>
        <v>9.9999999999988987E-5</v>
      </c>
      <c r="D7624" s="21">
        <f t="shared" si="240"/>
        <v>1.0873809523808302E-4</v>
      </c>
    </row>
    <row r="7625" spans="1:4">
      <c r="A7625">
        <v>0.75960000000000005</v>
      </c>
      <c r="B7625">
        <v>1.0871428571428601</v>
      </c>
      <c r="C7625" s="21">
        <f t="shared" si="239"/>
        <v>1.0000000000010001E-4</v>
      </c>
      <c r="D7625" s="21">
        <f t="shared" si="240"/>
        <v>1.0871428571439473E-4</v>
      </c>
    </row>
    <row r="7626" spans="1:4">
      <c r="A7626">
        <v>0.75970000000000004</v>
      </c>
      <c r="B7626">
        <v>1.08690476190476</v>
      </c>
      <c r="C7626" s="21">
        <f t="shared" si="239"/>
        <v>9.9999999999988987E-5</v>
      </c>
      <c r="D7626" s="21">
        <f t="shared" si="240"/>
        <v>1.0869047619046403E-4</v>
      </c>
    </row>
    <row r="7627" spans="1:4">
      <c r="A7627">
        <v>0.75980000000000003</v>
      </c>
      <c r="B7627">
        <v>1.08666666666667</v>
      </c>
      <c r="C7627" s="21">
        <f t="shared" si="239"/>
        <v>9.9999999999988987E-5</v>
      </c>
      <c r="D7627" s="21">
        <f t="shared" si="240"/>
        <v>1.0866666666665503E-4</v>
      </c>
    </row>
    <row r="7628" spans="1:4">
      <c r="A7628">
        <v>0.75990000000000002</v>
      </c>
      <c r="B7628">
        <v>1.08642857142857</v>
      </c>
      <c r="C7628" s="21">
        <f t="shared" si="239"/>
        <v>9.9999999999988987E-5</v>
      </c>
      <c r="D7628" s="21">
        <f t="shared" si="240"/>
        <v>1.0864285714284503E-4</v>
      </c>
    </row>
    <row r="7629" spans="1:4">
      <c r="A7629">
        <v>0.76</v>
      </c>
      <c r="B7629">
        <v>1.0861904761904799</v>
      </c>
      <c r="C7629" s="21">
        <f t="shared" si="239"/>
        <v>9.9999999999988987E-5</v>
      </c>
      <c r="D7629" s="21">
        <f t="shared" si="240"/>
        <v>1.0861904761903603E-4</v>
      </c>
    </row>
    <row r="7630" spans="1:4">
      <c r="A7630">
        <v>0.7601</v>
      </c>
      <c r="B7630">
        <v>1.0859523809523799</v>
      </c>
      <c r="C7630" s="21">
        <f t="shared" si="239"/>
        <v>9.9999999999988987E-5</v>
      </c>
      <c r="D7630" s="21">
        <f t="shared" si="240"/>
        <v>1.0859523809522603E-4</v>
      </c>
    </row>
    <row r="7631" spans="1:4">
      <c r="A7631">
        <v>0.76019999999999999</v>
      </c>
      <c r="B7631">
        <v>1.0857142857142901</v>
      </c>
      <c r="C7631" s="21">
        <f t="shared" si="239"/>
        <v>9.9999999999988987E-5</v>
      </c>
      <c r="D7631" s="21">
        <f t="shared" si="240"/>
        <v>1.0857142857141704E-4</v>
      </c>
    </row>
    <row r="7632" spans="1:4">
      <c r="A7632">
        <v>0.76029999999999998</v>
      </c>
      <c r="B7632">
        <v>1.08547619047619</v>
      </c>
      <c r="C7632" s="21">
        <f t="shared" si="239"/>
        <v>9.9999999999988987E-5</v>
      </c>
      <c r="D7632" s="21">
        <f t="shared" si="240"/>
        <v>1.0854761904760706E-4</v>
      </c>
    </row>
    <row r="7633" spans="1:4">
      <c r="A7633">
        <v>0.76039999999999996</v>
      </c>
      <c r="B7633">
        <v>1.0852380952381</v>
      </c>
      <c r="C7633" s="21">
        <f t="shared" si="239"/>
        <v>9.9999999999988987E-5</v>
      </c>
      <c r="D7633" s="21">
        <f t="shared" si="240"/>
        <v>1.0852380952379804E-4</v>
      </c>
    </row>
    <row r="7634" spans="1:4">
      <c r="A7634">
        <v>0.76049999999999995</v>
      </c>
      <c r="B7634">
        <v>1.085</v>
      </c>
      <c r="C7634" s="21">
        <f t="shared" si="239"/>
        <v>9.9999999999988987E-5</v>
      </c>
      <c r="D7634" s="21">
        <f t="shared" si="240"/>
        <v>1.0849999999998804E-4</v>
      </c>
    </row>
    <row r="7635" spans="1:4">
      <c r="A7635">
        <v>0.76060000000000005</v>
      </c>
      <c r="B7635">
        <v>1.0847619047618999</v>
      </c>
      <c r="C7635" s="21">
        <f t="shared" si="239"/>
        <v>1.0000000000010001E-4</v>
      </c>
      <c r="D7635" s="21">
        <f t="shared" si="240"/>
        <v>1.0847619047629848E-4</v>
      </c>
    </row>
    <row r="7636" spans="1:4">
      <c r="A7636">
        <v>0.76070000000000004</v>
      </c>
      <c r="B7636">
        <v>1.0845238095238099</v>
      </c>
      <c r="C7636" s="21">
        <f t="shared" si="239"/>
        <v>9.9999999999988987E-5</v>
      </c>
      <c r="D7636" s="21">
        <f t="shared" si="240"/>
        <v>1.0845238095236904E-4</v>
      </c>
    </row>
    <row r="7637" spans="1:4">
      <c r="A7637">
        <v>0.76080000000000003</v>
      </c>
      <c r="B7637">
        <v>1.0842857142857101</v>
      </c>
      <c r="C7637" s="21">
        <f t="shared" si="239"/>
        <v>9.9999999999988987E-5</v>
      </c>
      <c r="D7637" s="21">
        <f t="shared" si="240"/>
        <v>1.0842857142855907E-4</v>
      </c>
    </row>
    <row r="7638" spans="1:4">
      <c r="A7638">
        <v>0.76090000000000002</v>
      </c>
      <c r="B7638">
        <v>1.08404761904762</v>
      </c>
      <c r="C7638" s="21">
        <f t="shared" si="239"/>
        <v>9.9999999999988987E-5</v>
      </c>
      <c r="D7638" s="21">
        <f t="shared" si="240"/>
        <v>1.0840476190475007E-4</v>
      </c>
    </row>
    <row r="7639" spans="1:4">
      <c r="A7639">
        <v>0.76100000000000001</v>
      </c>
      <c r="B7639">
        <v>1.08380952380952</v>
      </c>
      <c r="C7639" s="21">
        <f t="shared" si="239"/>
        <v>9.9999999999988987E-5</v>
      </c>
      <c r="D7639" s="21">
        <f t="shared" si="240"/>
        <v>1.0838095238094006E-4</v>
      </c>
    </row>
    <row r="7640" spans="1:4">
      <c r="A7640">
        <v>0.7611</v>
      </c>
      <c r="B7640">
        <v>1.08357142857143</v>
      </c>
      <c r="C7640" s="21">
        <f t="shared" si="239"/>
        <v>9.9999999999988987E-5</v>
      </c>
      <c r="D7640" s="21">
        <f t="shared" si="240"/>
        <v>1.0835714285713107E-4</v>
      </c>
    </row>
    <row r="7641" spans="1:4">
      <c r="A7641">
        <v>0.76119999999999999</v>
      </c>
      <c r="B7641">
        <v>1.0833333333333299</v>
      </c>
      <c r="C7641" s="21">
        <f t="shared" si="239"/>
        <v>9.9999999999988987E-5</v>
      </c>
      <c r="D7641" s="21">
        <f t="shared" si="240"/>
        <v>1.0833333333332106E-4</v>
      </c>
    </row>
    <row r="7642" spans="1:4">
      <c r="A7642">
        <v>0.76129999999999998</v>
      </c>
      <c r="B7642">
        <v>1.0830952380952401</v>
      </c>
      <c r="C7642" s="21">
        <f t="shared" si="239"/>
        <v>9.9999999999988987E-5</v>
      </c>
      <c r="D7642" s="21">
        <f t="shared" si="240"/>
        <v>1.0830952380951208E-4</v>
      </c>
    </row>
    <row r="7643" spans="1:4">
      <c r="A7643">
        <v>0.76139999999999997</v>
      </c>
      <c r="B7643">
        <v>1.0828571428571401</v>
      </c>
      <c r="C7643" s="21">
        <f t="shared" si="239"/>
        <v>9.9999999999988987E-5</v>
      </c>
      <c r="D7643" s="21">
        <f t="shared" si="240"/>
        <v>1.0828571428570208E-4</v>
      </c>
    </row>
    <row r="7644" spans="1:4">
      <c r="A7644">
        <v>0.76149999999999995</v>
      </c>
      <c r="B7644">
        <v>1.08261904761905</v>
      </c>
      <c r="C7644" s="21">
        <f t="shared" si="239"/>
        <v>9.9999999999988987E-5</v>
      </c>
      <c r="D7644" s="21">
        <f t="shared" si="240"/>
        <v>1.0826190476189308E-4</v>
      </c>
    </row>
    <row r="7645" spans="1:4">
      <c r="A7645">
        <v>0.76160000000000005</v>
      </c>
      <c r="B7645">
        <v>1.08238095238095</v>
      </c>
      <c r="C7645" s="21">
        <f t="shared" si="239"/>
        <v>1.0000000000010001E-4</v>
      </c>
      <c r="D7645" s="21">
        <f t="shared" si="240"/>
        <v>1.0823809523820325E-4</v>
      </c>
    </row>
    <row r="7646" spans="1:4">
      <c r="A7646">
        <v>0.76170000000000004</v>
      </c>
      <c r="B7646">
        <v>1.08214285714286</v>
      </c>
      <c r="C7646" s="21">
        <f t="shared" si="239"/>
        <v>9.9999999999988987E-5</v>
      </c>
      <c r="D7646" s="21">
        <f t="shared" si="240"/>
        <v>1.0821428571427408E-4</v>
      </c>
    </row>
    <row r="7647" spans="1:4">
      <c r="A7647">
        <v>0.76180000000000003</v>
      </c>
      <c r="B7647">
        <v>1.0819047619047599</v>
      </c>
      <c r="C7647" s="21">
        <f t="shared" ref="C7647:C7710" si="241">A7647-A7646</f>
        <v>9.9999999999988987E-5</v>
      </c>
      <c r="D7647" s="21">
        <f t="shared" ref="D7647:D7710" si="242">B7647*C7647</f>
        <v>1.0819047619046407E-4</v>
      </c>
    </row>
    <row r="7648" spans="1:4">
      <c r="A7648">
        <v>0.76190000000000002</v>
      </c>
      <c r="B7648">
        <v>1.0816666666666701</v>
      </c>
      <c r="C7648" s="21">
        <f t="shared" si="241"/>
        <v>9.9999999999988987E-5</v>
      </c>
      <c r="D7648" s="21">
        <f t="shared" si="242"/>
        <v>1.081666666666551E-4</v>
      </c>
    </row>
    <row r="7649" spans="1:4">
      <c r="A7649">
        <v>0.76200000000000001</v>
      </c>
      <c r="B7649">
        <v>1.0814285714285701</v>
      </c>
      <c r="C7649" s="21">
        <f t="shared" si="241"/>
        <v>9.9999999999988987E-5</v>
      </c>
      <c r="D7649" s="21">
        <f t="shared" si="242"/>
        <v>1.081428571428451E-4</v>
      </c>
    </row>
    <row r="7650" spans="1:4">
      <c r="A7650">
        <v>0.7621</v>
      </c>
      <c r="B7650">
        <v>1.08119047619048</v>
      </c>
      <c r="C7650" s="21">
        <f t="shared" si="241"/>
        <v>9.9999999999988987E-5</v>
      </c>
      <c r="D7650" s="21">
        <f t="shared" si="242"/>
        <v>1.081190476190361E-4</v>
      </c>
    </row>
    <row r="7651" spans="1:4">
      <c r="A7651">
        <v>0.76219999999999999</v>
      </c>
      <c r="B7651">
        <v>1.08095238095238</v>
      </c>
      <c r="C7651" s="21">
        <f t="shared" si="241"/>
        <v>9.9999999999988987E-5</v>
      </c>
      <c r="D7651" s="21">
        <f t="shared" si="242"/>
        <v>1.080952380952261E-4</v>
      </c>
    </row>
    <row r="7652" spans="1:4">
      <c r="A7652">
        <v>0.76229999999999998</v>
      </c>
      <c r="B7652">
        <v>1.08071428571429</v>
      </c>
      <c r="C7652" s="21">
        <f t="shared" si="241"/>
        <v>9.9999999999988987E-5</v>
      </c>
      <c r="D7652" s="21">
        <f t="shared" si="242"/>
        <v>1.080714285714171E-4</v>
      </c>
    </row>
    <row r="7653" spans="1:4">
      <c r="A7653">
        <v>0.76239999999999997</v>
      </c>
      <c r="B7653">
        <v>1.0804761904761899</v>
      </c>
      <c r="C7653" s="21">
        <f t="shared" si="241"/>
        <v>9.9999999999988987E-5</v>
      </c>
      <c r="D7653" s="21">
        <f t="shared" si="242"/>
        <v>1.080476190476071E-4</v>
      </c>
    </row>
    <row r="7654" spans="1:4">
      <c r="A7654">
        <v>0.76249999999999996</v>
      </c>
      <c r="B7654">
        <v>1.0802380952381001</v>
      </c>
      <c r="C7654" s="21">
        <f t="shared" si="241"/>
        <v>9.9999999999988987E-5</v>
      </c>
      <c r="D7654" s="21">
        <f t="shared" si="242"/>
        <v>1.0802380952379811E-4</v>
      </c>
    </row>
    <row r="7655" spans="1:4">
      <c r="A7655">
        <v>0.76259999999999994</v>
      </c>
      <c r="B7655">
        <v>1.08</v>
      </c>
      <c r="C7655" s="21">
        <f t="shared" si="241"/>
        <v>9.9999999999988987E-5</v>
      </c>
      <c r="D7655" s="21">
        <f t="shared" si="242"/>
        <v>1.0799999999998811E-4</v>
      </c>
    </row>
    <row r="7656" spans="1:4">
      <c r="A7656">
        <v>0.76270000000000004</v>
      </c>
      <c r="B7656">
        <v>1.0797619047619</v>
      </c>
      <c r="C7656" s="21">
        <f t="shared" si="241"/>
        <v>1.0000000000010001E-4</v>
      </c>
      <c r="D7656" s="21">
        <f t="shared" si="242"/>
        <v>1.0797619047629799E-4</v>
      </c>
    </row>
    <row r="7657" spans="1:4">
      <c r="A7657">
        <v>0.76280000000000003</v>
      </c>
      <c r="B7657">
        <v>1.07952380952381</v>
      </c>
      <c r="C7657" s="21">
        <f t="shared" si="241"/>
        <v>9.9999999999988987E-5</v>
      </c>
      <c r="D7657" s="21">
        <f t="shared" si="242"/>
        <v>1.0795238095236911E-4</v>
      </c>
    </row>
    <row r="7658" spans="1:4">
      <c r="A7658">
        <v>0.76290000000000002</v>
      </c>
      <c r="B7658">
        <v>1.07928571428571</v>
      </c>
      <c r="C7658" s="21">
        <f t="shared" si="241"/>
        <v>9.9999999999988987E-5</v>
      </c>
      <c r="D7658" s="21">
        <f t="shared" si="242"/>
        <v>1.0792857142855911E-4</v>
      </c>
    </row>
    <row r="7659" spans="1:4">
      <c r="A7659">
        <v>0.76300000000000001</v>
      </c>
      <c r="B7659">
        <v>1.0790476190476199</v>
      </c>
      <c r="C7659" s="21">
        <f t="shared" si="241"/>
        <v>9.9999999999988987E-5</v>
      </c>
      <c r="D7659" s="21">
        <f t="shared" si="242"/>
        <v>1.0790476190475011E-4</v>
      </c>
    </row>
    <row r="7660" spans="1:4">
      <c r="A7660">
        <v>0.7631</v>
      </c>
      <c r="B7660">
        <v>1.0788095238095201</v>
      </c>
      <c r="C7660" s="21">
        <f t="shared" si="241"/>
        <v>9.9999999999988987E-5</v>
      </c>
      <c r="D7660" s="21">
        <f t="shared" si="242"/>
        <v>1.0788095238094013E-4</v>
      </c>
    </row>
    <row r="7661" spans="1:4">
      <c r="A7661">
        <v>0.76319999999999999</v>
      </c>
      <c r="B7661">
        <v>1.0785714285714301</v>
      </c>
      <c r="C7661" s="21">
        <f t="shared" si="241"/>
        <v>9.9999999999988987E-5</v>
      </c>
      <c r="D7661" s="21">
        <f t="shared" si="242"/>
        <v>1.0785714285713113E-4</v>
      </c>
    </row>
    <row r="7662" spans="1:4">
      <c r="A7662">
        <v>0.76329999999999998</v>
      </c>
      <c r="B7662">
        <v>1.07833333333333</v>
      </c>
      <c r="C7662" s="21">
        <f t="shared" si="241"/>
        <v>9.9999999999988987E-5</v>
      </c>
      <c r="D7662" s="21">
        <f t="shared" si="242"/>
        <v>1.0783333333332113E-4</v>
      </c>
    </row>
    <row r="7663" spans="1:4">
      <c r="A7663">
        <v>0.76339999999999997</v>
      </c>
      <c r="B7663">
        <v>1.07809523809524</v>
      </c>
      <c r="C7663" s="21">
        <f t="shared" si="241"/>
        <v>9.9999999999988987E-5</v>
      </c>
      <c r="D7663" s="21">
        <f t="shared" si="242"/>
        <v>1.0780952380951212E-4</v>
      </c>
    </row>
    <row r="7664" spans="1:4">
      <c r="A7664">
        <v>0.76349999999999996</v>
      </c>
      <c r="B7664">
        <v>1.07785714285714</v>
      </c>
      <c r="C7664" s="21">
        <f t="shared" si="241"/>
        <v>9.9999999999988987E-5</v>
      </c>
      <c r="D7664" s="21">
        <f t="shared" si="242"/>
        <v>1.0778571428570213E-4</v>
      </c>
    </row>
    <row r="7665" spans="1:4">
      <c r="A7665">
        <v>0.76359999999999995</v>
      </c>
      <c r="B7665">
        <v>1.0776190476190499</v>
      </c>
      <c r="C7665" s="21">
        <f t="shared" si="241"/>
        <v>9.9999999999988987E-5</v>
      </c>
      <c r="D7665" s="21">
        <f t="shared" si="242"/>
        <v>1.0776190476189312E-4</v>
      </c>
    </row>
    <row r="7666" spans="1:4">
      <c r="A7666">
        <v>0.76370000000000005</v>
      </c>
      <c r="B7666">
        <v>1.0773809523809501</v>
      </c>
      <c r="C7666" s="21">
        <f t="shared" si="241"/>
        <v>1.0000000000010001E-4</v>
      </c>
      <c r="D7666" s="21">
        <f t="shared" si="242"/>
        <v>1.0773809523820276E-4</v>
      </c>
    </row>
    <row r="7667" spans="1:4">
      <c r="A7667">
        <v>0.76380000000000003</v>
      </c>
      <c r="B7667">
        <v>1.0771428571428601</v>
      </c>
      <c r="C7667" s="21">
        <f t="shared" si="241"/>
        <v>9.9999999999988987E-5</v>
      </c>
      <c r="D7667" s="21">
        <f t="shared" si="242"/>
        <v>1.0771428571427414E-4</v>
      </c>
    </row>
    <row r="7668" spans="1:4">
      <c r="A7668">
        <v>0.76390000000000002</v>
      </c>
      <c r="B7668">
        <v>1.07690476190476</v>
      </c>
      <c r="C7668" s="21">
        <f t="shared" si="241"/>
        <v>9.9999999999988987E-5</v>
      </c>
      <c r="D7668" s="21">
        <f t="shared" si="242"/>
        <v>1.0769047619046414E-4</v>
      </c>
    </row>
    <row r="7669" spans="1:4">
      <c r="A7669">
        <v>0.76400000000000001</v>
      </c>
      <c r="B7669">
        <v>1.07666666666667</v>
      </c>
      <c r="C7669" s="21">
        <f t="shared" si="241"/>
        <v>9.9999999999988987E-5</v>
      </c>
      <c r="D7669" s="21">
        <f t="shared" si="242"/>
        <v>1.0766666666665514E-4</v>
      </c>
    </row>
    <row r="7670" spans="1:4">
      <c r="A7670">
        <v>0.7641</v>
      </c>
      <c r="B7670">
        <v>1.07642857142857</v>
      </c>
      <c r="C7670" s="21">
        <f t="shared" si="241"/>
        <v>9.9999999999988987E-5</v>
      </c>
      <c r="D7670" s="21">
        <f t="shared" si="242"/>
        <v>1.0764285714284514E-4</v>
      </c>
    </row>
    <row r="7671" spans="1:4">
      <c r="A7671">
        <v>0.76419999999999999</v>
      </c>
      <c r="B7671">
        <v>1.0761904761904799</v>
      </c>
      <c r="C7671" s="21">
        <f t="shared" si="241"/>
        <v>9.9999999999988987E-5</v>
      </c>
      <c r="D7671" s="21">
        <f t="shared" si="242"/>
        <v>1.0761904761903614E-4</v>
      </c>
    </row>
    <row r="7672" spans="1:4">
      <c r="A7672">
        <v>0.76429999999999998</v>
      </c>
      <c r="B7672">
        <v>1.0759523809523801</v>
      </c>
      <c r="C7672" s="21">
        <f t="shared" si="241"/>
        <v>9.9999999999988987E-5</v>
      </c>
      <c r="D7672" s="21">
        <f t="shared" si="242"/>
        <v>1.0759523809522615E-4</v>
      </c>
    </row>
    <row r="7673" spans="1:4">
      <c r="A7673">
        <v>0.76439999999999997</v>
      </c>
      <c r="B7673">
        <v>1.0757142857142901</v>
      </c>
      <c r="C7673" s="21">
        <f t="shared" si="241"/>
        <v>9.9999999999988987E-5</v>
      </c>
      <c r="D7673" s="21">
        <f t="shared" si="242"/>
        <v>1.0757142857141716E-4</v>
      </c>
    </row>
    <row r="7674" spans="1:4">
      <c r="A7674">
        <v>0.76449999999999996</v>
      </c>
      <c r="B7674">
        <v>1.07547619047619</v>
      </c>
      <c r="C7674" s="21">
        <f t="shared" si="241"/>
        <v>9.9999999999988987E-5</v>
      </c>
      <c r="D7674" s="21">
        <f t="shared" si="242"/>
        <v>1.0754761904760715E-4</v>
      </c>
    </row>
    <row r="7675" spans="1:4">
      <c r="A7675">
        <v>0.76459999999999995</v>
      </c>
      <c r="B7675">
        <v>1.0752380952381</v>
      </c>
      <c r="C7675" s="21">
        <f t="shared" si="241"/>
        <v>9.9999999999988987E-5</v>
      </c>
      <c r="D7675" s="21">
        <f t="shared" si="242"/>
        <v>1.0752380952379815E-4</v>
      </c>
    </row>
    <row r="7676" spans="1:4">
      <c r="A7676">
        <v>0.76470000000000005</v>
      </c>
      <c r="B7676">
        <v>1.075</v>
      </c>
      <c r="C7676" s="21">
        <f t="shared" si="241"/>
        <v>1.0000000000010001E-4</v>
      </c>
      <c r="D7676" s="21">
        <f t="shared" si="242"/>
        <v>1.0750000000010751E-4</v>
      </c>
    </row>
    <row r="7677" spans="1:4">
      <c r="A7677">
        <v>0.76480000000000004</v>
      </c>
      <c r="B7677">
        <v>1.0747619047618999</v>
      </c>
      <c r="C7677" s="21">
        <f t="shared" si="241"/>
        <v>9.9999999999988987E-5</v>
      </c>
      <c r="D7677" s="21">
        <f t="shared" si="242"/>
        <v>1.0747619047617815E-4</v>
      </c>
    </row>
    <row r="7678" spans="1:4">
      <c r="A7678">
        <v>0.76490000000000002</v>
      </c>
      <c r="B7678">
        <v>1.0745238095238101</v>
      </c>
      <c r="C7678" s="21">
        <f t="shared" si="241"/>
        <v>9.9999999999988987E-5</v>
      </c>
      <c r="D7678" s="21">
        <f t="shared" si="242"/>
        <v>1.0745238095236918E-4</v>
      </c>
    </row>
    <row r="7679" spans="1:4">
      <c r="A7679">
        <v>0.76500000000000001</v>
      </c>
      <c r="B7679">
        <v>1.0742857142857101</v>
      </c>
      <c r="C7679" s="21">
        <f t="shared" si="241"/>
        <v>9.9999999999988987E-5</v>
      </c>
      <c r="D7679" s="21">
        <f t="shared" si="242"/>
        <v>1.0742857142855918E-4</v>
      </c>
    </row>
    <row r="7680" spans="1:4">
      <c r="A7680">
        <v>0.7651</v>
      </c>
      <c r="B7680">
        <v>1.07404761904762</v>
      </c>
      <c r="C7680" s="21">
        <f t="shared" si="241"/>
        <v>9.9999999999988987E-5</v>
      </c>
      <c r="D7680" s="21">
        <f t="shared" si="242"/>
        <v>1.0740476190475018E-4</v>
      </c>
    </row>
    <row r="7681" spans="1:4">
      <c r="A7681">
        <v>0.76519999999999999</v>
      </c>
      <c r="B7681">
        <v>1.07380952380952</v>
      </c>
      <c r="C7681" s="21">
        <f t="shared" si="241"/>
        <v>9.9999999999988987E-5</v>
      </c>
      <c r="D7681" s="21">
        <f t="shared" si="242"/>
        <v>1.0738095238094018E-4</v>
      </c>
    </row>
    <row r="7682" spans="1:4">
      <c r="A7682">
        <v>0.76529999999999998</v>
      </c>
      <c r="B7682">
        <v>1.07357142857143</v>
      </c>
      <c r="C7682" s="21">
        <f t="shared" si="241"/>
        <v>9.9999999999988987E-5</v>
      </c>
      <c r="D7682" s="21">
        <f t="shared" si="242"/>
        <v>1.0735714285713118E-4</v>
      </c>
    </row>
    <row r="7683" spans="1:4">
      <c r="A7683">
        <v>0.76539999999999997</v>
      </c>
      <c r="B7683">
        <v>1.0733333333333299</v>
      </c>
      <c r="C7683" s="21">
        <f t="shared" si="241"/>
        <v>9.9999999999988987E-5</v>
      </c>
      <c r="D7683" s="21">
        <f t="shared" si="242"/>
        <v>1.0733333333332117E-4</v>
      </c>
    </row>
    <row r="7684" spans="1:4">
      <c r="A7684">
        <v>0.76549999999999996</v>
      </c>
      <c r="B7684">
        <v>1.0730952380952401</v>
      </c>
      <c r="C7684" s="21">
        <f t="shared" si="241"/>
        <v>9.9999999999988987E-5</v>
      </c>
      <c r="D7684" s="21">
        <f t="shared" si="242"/>
        <v>1.0730952380951219E-4</v>
      </c>
    </row>
    <row r="7685" spans="1:4">
      <c r="A7685">
        <v>0.76559999999999995</v>
      </c>
      <c r="B7685">
        <v>1.0728571428571401</v>
      </c>
      <c r="C7685" s="21">
        <f t="shared" si="241"/>
        <v>9.9999999999988987E-5</v>
      </c>
      <c r="D7685" s="21">
        <f t="shared" si="242"/>
        <v>1.0728571428570219E-4</v>
      </c>
    </row>
    <row r="7686" spans="1:4">
      <c r="A7686">
        <v>0.76570000000000005</v>
      </c>
      <c r="B7686">
        <v>1.07261904761905</v>
      </c>
      <c r="C7686" s="21">
        <f t="shared" si="241"/>
        <v>1.0000000000010001E-4</v>
      </c>
      <c r="D7686" s="21">
        <f t="shared" si="242"/>
        <v>1.0726190476201227E-4</v>
      </c>
    </row>
    <row r="7687" spans="1:4">
      <c r="A7687">
        <v>0.76580000000000004</v>
      </c>
      <c r="B7687">
        <v>1.07238095238095</v>
      </c>
      <c r="C7687" s="21">
        <f t="shared" si="241"/>
        <v>9.9999999999988987E-5</v>
      </c>
      <c r="D7687" s="21">
        <f t="shared" si="242"/>
        <v>1.0723809523808319E-4</v>
      </c>
    </row>
    <row r="7688" spans="1:4">
      <c r="A7688">
        <v>0.76590000000000003</v>
      </c>
      <c r="B7688">
        <v>1.07214285714286</v>
      </c>
      <c r="C7688" s="21">
        <f t="shared" si="241"/>
        <v>9.9999999999988987E-5</v>
      </c>
      <c r="D7688" s="21">
        <f t="shared" si="242"/>
        <v>1.0721428571427419E-4</v>
      </c>
    </row>
    <row r="7689" spans="1:4">
      <c r="A7689">
        <v>0.76600000000000001</v>
      </c>
      <c r="B7689">
        <v>1.0719047619047599</v>
      </c>
      <c r="C7689" s="21">
        <f t="shared" si="241"/>
        <v>9.9999999999988987E-5</v>
      </c>
      <c r="D7689" s="21">
        <f t="shared" si="242"/>
        <v>1.0719047619046419E-4</v>
      </c>
    </row>
    <row r="7690" spans="1:4">
      <c r="A7690">
        <v>0.7661</v>
      </c>
      <c r="B7690">
        <v>1.0716666666666701</v>
      </c>
      <c r="C7690" s="21">
        <f t="shared" si="241"/>
        <v>9.9999999999988987E-5</v>
      </c>
      <c r="D7690" s="21">
        <f t="shared" si="242"/>
        <v>1.0716666666665521E-4</v>
      </c>
    </row>
    <row r="7691" spans="1:4">
      <c r="A7691">
        <v>0.76619999999999999</v>
      </c>
      <c r="B7691">
        <v>1.0714285714285701</v>
      </c>
      <c r="C7691" s="21">
        <f t="shared" si="241"/>
        <v>9.9999999999988987E-5</v>
      </c>
      <c r="D7691" s="21">
        <f t="shared" si="242"/>
        <v>1.0714285714284521E-4</v>
      </c>
    </row>
    <row r="7692" spans="1:4">
      <c r="A7692">
        <v>0.76629999999999998</v>
      </c>
      <c r="B7692">
        <v>1.07119047619048</v>
      </c>
      <c r="C7692" s="21">
        <f t="shared" si="241"/>
        <v>9.9999999999988987E-5</v>
      </c>
      <c r="D7692" s="21">
        <f t="shared" si="242"/>
        <v>1.071190476190362E-4</v>
      </c>
    </row>
    <row r="7693" spans="1:4">
      <c r="A7693">
        <v>0.76639999999999997</v>
      </c>
      <c r="B7693">
        <v>1.07095238095238</v>
      </c>
      <c r="C7693" s="21">
        <f t="shared" si="241"/>
        <v>9.9999999999988987E-5</v>
      </c>
      <c r="D7693" s="21">
        <f t="shared" si="242"/>
        <v>1.0709523809522621E-4</v>
      </c>
    </row>
    <row r="7694" spans="1:4">
      <c r="A7694">
        <v>0.76649999999999996</v>
      </c>
      <c r="B7694">
        <v>1.0707142857142899</v>
      </c>
      <c r="C7694" s="21">
        <f t="shared" si="241"/>
        <v>9.9999999999988987E-5</v>
      </c>
      <c r="D7694" s="21">
        <f t="shared" si="242"/>
        <v>1.070714285714172E-4</v>
      </c>
    </row>
    <row r="7695" spans="1:4">
      <c r="A7695">
        <v>0.76659999999999995</v>
      </c>
      <c r="B7695">
        <v>1.0704761904761899</v>
      </c>
      <c r="C7695" s="21">
        <f t="shared" si="241"/>
        <v>9.9999999999988987E-5</v>
      </c>
      <c r="D7695" s="21">
        <f t="shared" si="242"/>
        <v>1.070476190476072E-4</v>
      </c>
    </row>
    <row r="7696" spans="1:4">
      <c r="A7696">
        <v>0.76670000000000005</v>
      </c>
      <c r="B7696">
        <v>1.0702380952381001</v>
      </c>
      <c r="C7696" s="21">
        <f t="shared" si="241"/>
        <v>1.0000000000010001E-4</v>
      </c>
      <c r="D7696" s="21">
        <f t="shared" si="242"/>
        <v>1.0702380952391704E-4</v>
      </c>
    </row>
    <row r="7697" spans="1:4">
      <c r="A7697">
        <v>0.76680000000000004</v>
      </c>
      <c r="B7697">
        <v>1.07</v>
      </c>
      <c r="C7697" s="21">
        <f t="shared" si="241"/>
        <v>9.9999999999988987E-5</v>
      </c>
      <c r="D7697" s="21">
        <f t="shared" si="242"/>
        <v>1.0699999999998822E-4</v>
      </c>
    </row>
    <row r="7698" spans="1:4">
      <c r="A7698">
        <v>0.76690000000000003</v>
      </c>
      <c r="B7698">
        <v>1.0697619047619</v>
      </c>
      <c r="C7698" s="21">
        <f t="shared" si="241"/>
        <v>9.9999999999988987E-5</v>
      </c>
      <c r="D7698" s="21">
        <f t="shared" si="242"/>
        <v>1.0697619047617822E-4</v>
      </c>
    </row>
    <row r="7699" spans="1:4">
      <c r="A7699">
        <v>0.76700000000000002</v>
      </c>
      <c r="B7699">
        <v>1.06952380952381</v>
      </c>
      <c r="C7699" s="21">
        <f t="shared" si="241"/>
        <v>9.9999999999988987E-5</v>
      </c>
      <c r="D7699" s="21">
        <f t="shared" si="242"/>
        <v>1.0695238095236922E-4</v>
      </c>
    </row>
    <row r="7700" spans="1:4">
      <c r="A7700">
        <v>0.7671</v>
      </c>
      <c r="B7700">
        <v>1.06928571428571</v>
      </c>
      <c r="C7700" s="21">
        <f t="shared" si="241"/>
        <v>9.9999999999988987E-5</v>
      </c>
      <c r="D7700" s="21">
        <f t="shared" si="242"/>
        <v>1.0692857142855922E-4</v>
      </c>
    </row>
    <row r="7701" spans="1:4">
      <c r="A7701">
        <v>0.76719999999999999</v>
      </c>
      <c r="B7701">
        <v>1.0690476190476199</v>
      </c>
      <c r="C7701" s="21">
        <f t="shared" si="241"/>
        <v>9.9999999999988987E-5</v>
      </c>
      <c r="D7701" s="21">
        <f t="shared" si="242"/>
        <v>1.0690476190475022E-4</v>
      </c>
    </row>
    <row r="7702" spans="1:4">
      <c r="A7702">
        <v>0.76729999999999998</v>
      </c>
      <c r="B7702">
        <v>1.0688095238095201</v>
      </c>
      <c r="C7702" s="21">
        <f t="shared" si="241"/>
        <v>9.9999999999988987E-5</v>
      </c>
      <c r="D7702" s="21">
        <f t="shared" si="242"/>
        <v>1.0688095238094024E-4</v>
      </c>
    </row>
    <row r="7703" spans="1:4">
      <c r="A7703">
        <v>0.76739999999999997</v>
      </c>
      <c r="B7703">
        <v>1.0685714285714301</v>
      </c>
      <c r="C7703" s="21">
        <f t="shared" si="241"/>
        <v>9.9999999999988987E-5</v>
      </c>
      <c r="D7703" s="21">
        <f t="shared" si="242"/>
        <v>1.0685714285713123E-4</v>
      </c>
    </row>
    <row r="7704" spans="1:4">
      <c r="A7704">
        <v>0.76749999999999996</v>
      </c>
      <c r="B7704">
        <v>1.06833333333333</v>
      </c>
      <c r="C7704" s="21">
        <f t="shared" si="241"/>
        <v>9.9999999999988987E-5</v>
      </c>
      <c r="D7704" s="21">
        <f t="shared" si="242"/>
        <v>1.0683333333332123E-4</v>
      </c>
    </row>
    <row r="7705" spans="1:4">
      <c r="A7705">
        <v>0.76759999999999995</v>
      </c>
      <c r="B7705">
        <v>1.06809523809524</v>
      </c>
      <c r="C7705" s="21">
        <f t="shared" si="241"/>
        <v>9.9999999999988987E-5</v>
      </c>
      <c r="D7705" s="21">
        <f t="shared" si="242"/>
        <v>1.0680952380951223E-4</v>
      </c>
    </row>
    <row r="7706" spans="1:4">
      <c r="A7706">
        <v>0.76770000000000005</v>
      </c>
      <c r="B7706">
        <v>1.06785714285714</v>
      </c>
      <c r="C7706" s="21">
        <f t="shared" si="241"/>
        <v>1.0000000000010001E-4</v>
      </c>
      <c r="D7706" s="21">
        <f t="shared" si="242"/>
        <v>1.0678571428582079E-4</v>
      </c>
    </row>
    <row r="7707" spans="1:4">
      <c r="A7707">
        <v>0.76780000000000004</v>
      </c>
      <c r="B7707">
        <v>1.0676190476190499</v>
      </c>
      <c r="C7707" s="21">
        <f t="shared" si="241"/>
        <v>9.9999999999988987E-5</v>
      </c>
      <c r="D7707" s="21">
        <f t="shared" si="242"/>
        <v>1.0676190476189323E-4</v>
      </c>
    </row>
    <row r="7708" spans="1:4">
      <c r="A7708">
        <v>0.76790000000000003</v>
      </c>
      <c r="B7708">
        <v>1.0673809523809501</v>
      </c>
      <c r="C7708" s="21">
        <f t="shared" si="241"/>
        <v>9.9999999999988987E-5</v>
      </c>
      <c r="D7708" s="21">
        <f t="shared" si="242"/>
        <v>1.0673809523808326E-4</v>
      </c>
    </row>
    <row r="7709" spans="1:4">
      <c r="A7709">
        <v>0.76800000000000002</v>
      </c>
      <c r="B7709">
        <v>1.0671428571428601</v>
      </c>
      <c r="C7709" s="21">
        <f t="shared" si="241"/>
        <v>9.9999999999988987E-5</v>
      </c>
      <c r="D7709" s="21">
        <f t="shared" si="242"/>
        <v>1.0671428571427426E-4</v>
      </c>
    </row>
    <row r="7710" spans="1:4">
      <c r="A7710">
        <v>0.7681</v>
      </c>
      <c r="B7710">
        <v>1.06690476190476</v>
      </c>
      <c r="C7710" s="21">
        <f t="shared" si="241"/>
        <v>9.9999999999988987E-5</v>
      </c>
      <c r="D7710" s="21">
        <f t="shared" si="242"/>
        <v>1.0669047619046425E-4</v>
      </c>
    </row>
    <row r="7711" spans="1:4">
      <c r="A7711">
        <v>0.76819999999999999</v>
      </c>
      <c r="B7711">
        <v>1.06666666666667</v>
      </c>
      <c r="C7711" s="21">
        <f t="shared" ref="C7711:C7774" si="243">A7711-A7710</f>
        <v>9.9999999999988987E-5</v>
      </c>
      <c r="D7711" s="21">
        <f t="shared" ref="D7711:D7774" si="244">B7711*C7711</f>
        <v>1.0666666666665526E-4</v>
      </c>
    </row>
    <row r="7712" spans="1:4">
      <c r="A7712">
        <v>0.76829999999999998</v>
      </c>
      <c r="B7712">
        <v>1.0664285714285699</v>
      </c>
      <c r="C7712" s="21">
        <f t="shared" si="243"/>
        <v>9.9999999999988987E-5</v>
      </c>
      <c r="D7712" s="21">
        <f t="shared" si="244"/>
        <v>1.0664285714284525E-4</v>
      </c>
    </row>
    <row r="7713" spans="1:4">
      <c r="A7713">
        <v>0.76839999999999997</v>
      </c>
      <c r="B7713">
        <v>1.0661904761904799</v>
      </c>
      <c r="C7713" s="21">
        <f t="shared" si="243"/>
        <v>9.9999999999988987E-5</v>
      </c>
      <c r="D7713" s="21">
        <f t="shared" si="244"/>
        <v>1.0661904761903625E-4</v>
      </c>
    </row>
    <row r="7714" spans="1:4">
      <c r="A7714">
        <v>0.76849999999999996</v>
      </c>
      <c r="B7714">
        <v>1.0659523809523801</v>
      </c>
      <c r="C7714" s="21">
        <f t="shared" si="243"/>
        <v>9.9999999999988987E-5</v>
      </c>
      <c r="D7714" s="21">
        <f t="shared" si="244"/>
        <v>1.0659523809522627E-4</v>
      </c>
    </row>
    <row r="7715" spans="1:4">
      <c r="A7715">
        <v>0.76859999999999995</v>
      </c>
      <c r="B7715">
        <v>1.0657142857142901</v>
      </c>
      <c r="C7715" s="21">
        <f t="shared" si="243"/>
        <v>9.9999999999988987E-5</v>
      </c>
      <c r="D7715" s="21">
        <f t="shared" si="244"/>
        <v>1.0657142857141727E-4</v>
      </c>
    </row>
    <row r="7716" spans="1:4">
      <c r="A7716">
        <v>0.76870000000000005</v>
      </c>
      <c r="B7716">
        <v>1.06547619047619</v>
      </c>
      <c r="C7716" s="21">
        <f t="shared" si="243"/>
        <v>1.0000000000010001E-4</v>
      </c>
      <c r="D7716" s="21">
        <f t="shared" si="244"/>
        <v>1.0654761904772556E-4</v>
      </c>
    </row>
    <row r="7717" spans="1:4">
      <c r="A7717">
        <v>0.76880000000000004</v>
      </c>
      <c r="B7717">
        <v>1.0652380952381</v>
      </c>
      <c r="C7717" s="21">
        <f t="shared" si="243"/>
        <v>9.9999999999988987E-5</v>
      </c>
      <c r="D7717" s="21">
        <f t="shared" si="244"/>
        <v>1.0652380952379827E-4</v>
      </c>
    </row>
    <row r="7718" spans="1:4">
      <c r="A7718">
        <v>0.76890000000000003</v>
      </c>
      <c r="B7718">
        <v>1.0649999999999999</v>
      </c>
      <c r="C7718" s="21">
        <f t="shared" si="243"/>
        <v>9.9999999999988987E-5</v>
      </c>
      <c r="D7718" s="21">
        <f t="shared" si="244"/>
        <v>1.0649999999998826E-4</v>
      </c>
    </row>
    <row r="7719" spans="1:4">
      <c r="A7719">
        <v>0.76900000000000002</v>
      </c>
      <c r="B7719">
        <v>1.0647619047618999</v>
      </c>
      <c r="C7719" s="21">
        <f t="shared" si="243"/>
        <v>9.9999999999988987E-5</v>
      </c>
      <c r="D7719" s="21">
        <f t="shared" si="244"/>
        <v>1.0647619047617826E-4</v>
      </c>
    </row>
    <row r="7720" spans="1:4">
      <c r="A7720">
        <v>0.76910000000000001</v>
      </c>
      <c r="B7720">
        <v>1.0645238095238101</v>
      </c>
      <c r="C7720" s="21">
        <f t="shared" si="243"/>
        <v>9.9999999999988987E-5</v>
      </c>
      <c r="D7720" s="21">
        <f t="shared" si="244"/>
        <v>1.0645238095236929E-4</v>
      </c>
    </row>
    <row r="7721" spans="1:4">
      <c r="A7721">
        <v>0.76919999999999999</v>
      </c>
      <c r="B7721">
        <v>1.0642857142857101</v>
      </c>
      <c r="C7721" s="21">
        <f t="shared" si="243"/>
        <v>9.9999999999988987E-5</v>
      </c>
      <c r="D7721" s="21">
        <f t="shared" si="244"/>
        <v>1.0642857142855929E-4</v>
      </c>
    </row>
    <row r="7722" spans="1:4">
      <c r="A7722">
        <v>0.76929999999999998</v>
      </c>
      <c r="B7722">
        <v>1.06404761904762</v>
      </c>
      <c r="C7722" s="21">
        <f t="shared" si="243"/>
        <v>9.9999999999988987E-5</v>
      </c>
      <c r="D7722" s="21">
        <f t="shared" si="244"/>
        <v>1.0640476190475029E-4</v>
      </c>
    </row>
    <row r="7723" spans="1:4">
      <c r="A7723">
        <v>0.76939999999999997</v>
      </c>
      <c r="B7723">
        <v>1.06380952380952</v>
      </c>
      <c r="C7723" s="21">
        <f t="shared" si="243"/>
        <v>9.9999999999988987E-5</v>
      </c>
      <c r="D7723" s="21">
        <f t="shared" si="244"/>
        <v>1.0638095238094029E-4</v>
      </c>
    </row>
    <row r="7724" spans="1:4">
      <c r="A7724">
        <v>0.76949999999999996</v>
      </c>
      <c r="B7724">
        <v>1.0635714285714299</v>
      </c>
      <c r="C7724" s="21">
        <f t="shared" si="243"/>
        <v>9.9999999999988987E-5</v>
      </c>
      <c r="D7724" s="21">
        <f t="shared" si="244"/>
        <v>1.0635714285713127E-4</v>
      </c>
    </row>
    <row r="7725" spans="1:4">
      <c r="A7725">
        <v>0.76959999999999995</v>
      </c>
      <c r="B7725">
        <v>1.0633333333333299</v>
      </c>
      <c r="C7725" s="21">
        <f t="shared" si="243"/>
        <v>9.9999999999988987E-5</v>
      </c>
      <c r="D7725" s="21">
        <f t="shared" si="244"/>
        <v>1.0633333333332129E-4</v>
      </c>
    </row>
    <row r="7726" spans="1:4">
      <c r="A7726">
        <v>0.76970000000000005</v>
      </c>
      <c r="B7726">
        <v>1.0630952380952401</v>
      </c>
      <c r="C7726" s="21">
        <f t="shared" si="243"/>
        <v>1.0000000000010001E-4</v>
      </c>
      <c r="D7726" s="21">
        <f t="shared" si="244"/>
        <v>1.0630952380963033E-4</v>
      </c>
    </row>
    <row r="7727" spans="1:4">
      <c r="A7727">
        <v>0.76980000000000004</v>
      </c>
      <c r="B7727">
        <v>1.0628571428571401</v>
      </c>
      <c r="C7727" s="21">
        <f t="shared" si="243"/>
        <v>9.9999999999988987E-5</v>
      </c>
      <c r="D7727" s="21">
        <f t="shared" si="244"/>
        <v>1.062857142857023E-4</v>
      </c>
    </row>
    <row r="7728" spans="1:4">
      <c r="A7728">
        <v>0.76990000000000003</v>
      </c>
      <c r="B7728">
        <v>1.06261904761905</v>
      </c>
      <c r="C7728" s="21">
        <f t="shared" si="243"/>
        <v>9.9999999999988987E-5</v>
      </c>
      <c r="D7728" s="21">
        <f t="shared" si="244"/>
        <v>1.062619047618933E-4</v>
      </c>
    </row>
    <row r="7729" spans="1:4">
      <c r="A7729">
        <v>0.77</v>
      </c>
      <c r="B7729">
        <v>1.06238095238095</v>
      </c>
      <c r="C7729" s="21">
        <f t="shared" si="243"/>
        <v>9.9999999999988987E-5</v>
      </c>
      <c r="D7729" s="21">
        <f t="shared" si="244"/>
        <v>1.062380952380833E-4</v>
      </c>
    </row>
    <row r="7730" spans="1:4">
      <c r="A7730">
        <v>0.77010000000000001</v>
      </c>
      <c r="B7730">
        <v>1.0621428571428599</v>
      </c>
      <c r="C7730" s="21">
        <f t="shared" si="243"/>
        <v>9.9999999999988987E-5</v>
      </c>
      <c r="D7730" s="21">
        <f t="shared" si="244"/>
        <v>1.062142857142743E-4</v>
      </c>
    </row>
    <row r="7731" spans="1:4">
      <c r="A7731">
        <v>0.7702</v>
      </c>
      <c r="B7731">
        <v>1.0619047619047599</v>
      </c>
      <c r="C7731" s="21">
        <f t="shared" si="243"/>
        <v>9.9999999999988987E-5</v>
      </c>
      <c r="D7731" s="21">
        <f t="shared" si="244"/>
        <v>1.061904761904643E-4</v>
      </c>
    </row>
    <row r="7732" spans="1:4">
      <c r="A7732">
        <v>0.77029999999999998</v>
      </c>
      <c r="B7732">
        <v>1.0616666666666701</v>
      </c>
      <c r="C7732" s="21">
        <f t="shared" si="243"/>
        <v>9.9999999999988987E-5</v>
      </c>
      <c r="D7732" s="21">
        <f t="shared" si="244"/>
        <v>1.0616666666665531E-4</v>
      </c>
    </row>
    <row r="7733" spans="1:4">
      <c r="A7733">
        <v>0.77039999999999997</v>
      </c>
      <c r="B7733">
        <v>1.0614285714285701</v>
      </c>
      <c r="C7733" s="21">
        <f t="shared" si="243"/>
        <v>9.9999999999988987E-5</v>
      </c>
      <c r="D7733" s="21">
        <f t="shared" si="244"/>
        <v>1.0614285714284532E-4</v>
      </c>
    </row>
    <row r="7734" spans="1:4">
      <c r="A7734">
        <v>0.77049999999999996</v>
      </c>
      <c r="B7734">
        <v>1.06119047619048</v>
      </c>
      <c r="C7734" s="21">
        <f t="shared" si="243"/>
        <v>9.9999999999988987E-5</v>
      </c>
      <c r="D7734" s="21">
        <f t="shared" si="244"/>
        <v>1.0611904761903631E-4</v>
      </c>
    </row>
    <row r="7735" spans="1:4">
      <c r="A7735">
        <v>0.77059999999999995</v>
      </c>
      <c r="B7735">
        <v>1.06095238095238</v>
      </c>
      <c r="C7735" s="21">
        <f t="shared" si="243"/>
        <v>9.9999999999988987E-5</v>
      </c>
      <c r="D7735" s="21">
        <f t="shared" si="244"/>
        <v>1.0609523809522631E-4</v>
      </c>
    </row>
    <row r="7736" spans="1:4">
      <c r="A7736">
        <v>0.77070000000000005</v>
      </c>
      <c r="B7736">
        <v>1.0607142857142899</v>
      </c>
      <c r="C7736" s="21">
        <f t="shared" si="243"/>
        <v>1.0000000000010001E-4</v>
      </c>
      <c r="D7736" s="21">
        <f t="shared" si="244"/>
        <v>1.0607142857153508E-4</v>
      </c>
    </row>
    <row r="7737" spans="1:4">
      <c r="A7737">
        <v>0.77080000000000004</v>
      </c>
      <c r="B7737">
        <v>1.0604761904761899</v>
      </c>
      <c r="C7737" s="21">
        <f t="shared" si="243"/>
        <v>9.9999999999988987E-5</v>
      </c>
      <c r="D7737" s="21">
        <f t="shared" si="244"/>
        <v>1.0604761904760731E-4</v>
      </c>
    </row>
    <row r="7738" spans="1:4">
      <c r="A7738">
        <v>0.77090000000000003</v>
      </c>
      <c r="B7738">
        <v>1.0602380952381001</v>
      </c>
      <c r="C7738" s="21">
        <f t="shared" si="243"/>
        <v>9.9999999999988987E-5</v>
      </c>
      <c r="D7738" s="21">
        <f t="shared" si="244"/>
        <v>1.0602380952379833E-4</v>
      </c>
    </row>
    <row r="7739" spans="1:4">
      <c r="A7739">
        <v>0.77100000000000002</v>
      </c>
      <c r="B7739">
        <v>1.06</v>
      </c>
      <c r="C7739" s="21">
        <f t="shared" si="243"/>
        <v>9.9999999999988987E-5</v>
      </c>
      <c r="D7739" s="21">
        <f t="shared" si="244"/>
        <v>1.0599999999998833E-4</v>
      </c>
    </row>
    <row r="7740" spans="1:4">
      <c r="A7740">
        <v>0.77110000000000001</v>
      </c>
      <c r="B7740">
        <v>1.0597380952380999</v>
      </c>
      <c r="C7740" s="21">
        <f t="shared" si="243"/>
        <v>9.9999999999988987E-5</v>
      </c>
      <c r="D7740" s="21">
        <f t="shared" si="244"/>
        <v>1.0597380952379832E-4</v>
      </c>
    </row>
    <row r="7741" spans="1:4">
      <c r="A7741">
        <v>0.7712</v>
      </c>
      <c r="B7741">
        <v>1.05947619047619</v>
      </c>
      <c r="C7741" s="21">
        <f t="shared" si="243"/>
        <v>9.9999999999988987E-5</v>
      </c>
      <c r="D7741" s="21">
        <f t="shared" si="244"/>
        <v>1.0594761904760733E-4</v>
      </c>
    </row>
    <row r="7742" spans="1:4">
      <c r="A7742">
        <v>0.77129999999999999</v>
      </c>
      <c r="B7742">
        <v>1.0592142857142901</v>
      </c>
      <c r="C7742" s="21">
        <f t="shared" si="243"/>
        <v>9.9999999999988987E-5</v>
      </c>
      <c r="D7742" s="21">
        <f t="shared" si="244"/>
        <v>1.0592142857141735E-4</v>
      </c>
    </row>
    <row r="7743" spans="1:4">
      <c r="A7743">
        <v>0.77139999999999997</v>
      </c>
      <c r="B7743">
        <v>1.05895238095238</v>
      </c>
      <c r="C7743" s="21">
        <f t="shared" si="243"/>
        <v>9.9999999999988987E-5</v>
      </c>
      <c r="D7743" s="21">
        <f t="shared" si="244"/>
        <v>1.0589523809522633E-4</v>
      </c>
    </row>
    <row r="7744" spans="1:4">
      <c r="A7744">
        <v>0.77149999999999996</v>
      </c>
      <c r="B7744">
        <v>1.0586904761904801</v>
      </c>
      <c r="C7744" s="21">
        <f t="shared" si="243"/>
        <v>9.9999999999988987E-5</v>
      </c>
      <c r="D7744" s="21">
        <f t="shared" si="244"/>
        <v>1.0586904761903634E-4</v>
      </c>
    </row>
    <row r="7745" spans="1:4">
      <c r="A7745">
        <v>0.77159999999999995</v>
      </c>
      <c r="B7745">
        <v>1.0584285714285699</v>
      </c>
      <c r="C7745" s="21">
        <f t="shared" si="243"/>
        <v>9.9999999999988987E-5</v>
      </c>
      <c r="D7745" s="21">
        <f t="shared" si="244"/>
        <v>1.0584285714284534E-4</v>
      </c>
    </row>
    <row r="7746" spans="1:4">
      <c r="A7746">
        <v>0.77170000000000005</v>
      </c>
      <c r="B7746">
        <v>1.05816666666667</v>
      </c>
      <c r="C7746" s="21">
        <f t="shared" si="243"/>
        <v>1.0000000000010001E-4</v>
      </c>
      <c r="D7746" s="21">
        <f t="shared" si="244"/>
        <v>1.0581666666677283E-4</v>
      </c>
    </row>
    <row r="7747" spans="1:4">
      <c r="A7747">
        <v>0.77180000000000004</v>
      </c>
      <c r="B7747">
        <v>1.0579047619047599</v>
      </c>
      <c r="C7747" s="21">
        <f t="shared" si="243"/>
        <v>9.9999999999988987E-5</v>
      </c>
      <c r="D7747" s="21">
        <f t="shared" si="244"/>
        <v>1.0579047619046434E-4</v>
      </c>
    </row>
    <row r="7748" spans="1:4">
      <c r="A7748">
        <v>0.77190000000000003</v>
      </c>
      <c r="B7748">
        <v>1.05764285714286</v>
      </c>
      <c r="C7748" s="21">
        <f t="shared" si="243"/>
        <v>9.9999999999988987E-5</v>
      </c>
      <c r="D7748" s="21">
        <f t="shared" si="244"/>
        <v>1.0576428571427436E-4</v>
      </c>
    </row>
    <row r="7749" spans="1:4">
      <c r="A7749">
        <v>0.77200000000000002</v>
      </c>
      <c r="B7749">
        <v>1.0573809523809501</v>
      </c>
      <c r="C7749" s="21">
        <f t="shared" si="243"/>
        <v>9.9999999999988987E-5</v>
      </c>
      <c r="D7749" s="21">
        <f t="shared" si="244"/>
        <v>1.0573809523808337E-4</v>
      </c>
    </row>
    <row r="7750" spans="1:4">
      <c r="A7750">
        <v>0.77210000000000001</v>
      </c>
      <c r="B7750">
        <v>1.05711904761905</v>
      </c>
      <c r="C7750" s="21">
        <f t="shared" si="243"/>
        <v>9.9999999999988987E-5</v>
      </c>
      <c r="D7750" s="21">
        <f t="shared" si="244"/>
        <v>1.0571190476189335E-4</v>
      </c>
    </row>
    <row r="7751" spans="1:4">
      <c r="A7751">
        <v>0.7722</v>
      </c>
      <c r="B7751">
        <v>1.0568571428571401</v>
      </c>
      <c r="C7751" s="21">
        <f t="shared" si="243"/>
        <v>9.9999999999988987E-5</v>
      </c>
      <c r="D7751" s="21">
        <f t="shared" si="244"/>
        <v>1.0568571428570237E-4</v>
      </c>
    </row>
    <row r="7752" spans="1:4">
      <c r="A7752">
        <v>0.77229999999999999</v>
      </c>
      <c r="B7752">
        <v>1.0565952380952399</v>
      </c>
      <c r="C7752" s="21">
        <f t="shared" si="243"/>
        <v>9.9999999999988987E-5</v>
      </c>
      <c r="D7752" s="21">
        <f t="shared" si="244"/>
        <v>1.0565952380951235E-4</v>
      </c>
    </row>
    <row r="7753" spans="1:4">
      <c r="A7753">
        <v>0.77239999999999998</v>
      </c>
      <c r="B7753">
        <v>1.05633333333333</v>
      </c>
      <c r="C7753" s="21">
        <f t="shared" si="243"/>
        <v>9.9999999999988987E-5</v>
      </c>
      <c r="D7753" s="21">
        <f t="shared" si="244"/>
        <v>1.0563333333332136E-4</v>
      </c>
    </row>
    <row r="7754" spans="1:4">
      <c r="A7754">
        <v>0.77249999999999996</v>
      </c>
      <c r="B7754">
        <v>1.0560714285714301</v>
      </c>
      <c r="C7754" s="21">
        <f t="shared" si="243"/>
        <v>9.9999999999988987E-5</v>
      </c>
      <c r="D7754" s="21">
        <f t="shared" si="244"/>
        <v>1.0560714285713138E-4</v>
      </c>
    </row>
    <row r="7755" spans="1:4">
      <c r="A7755">
        <v>0.77259999999999995</v>
      </c>
      <c r="B7755">
        <v>1.05580952380952</v>
      </c>
      <c r="C7755" s="21">
        <f t="shared" si="243"/>
        <v>9.9999999999988987E-5</v>
      </c>
      <c r="D7755" s="21">
        <f t="shared" si="244"/>
        <v>1.0558095238094038E-4</v>
      </c>
    </row>
    <row r="7756" spans="1:4">
      <c r="A7756">
        <v>0.77270000000000005</v>
      </c>
      <c r="B7756">
        <v>1.0555476190476201</v>
      </c>
      <c r="C7756" s="21">
        <f t="shared" si="243"/>
        <v>1.0000000000010001E-4</v>
      </c>
      <c r="D7756" s="21">
        <f t="shared" si="244"/>
        <v>1.0555476190486757E-4</v>
      </c>
    </row>
    <row r="7757" spans="1:4">
      <c r="A7757">
        <v>0.77280000000000004</v>
      </c>
      <c r="B7757">
        <v>1.0552857142857099</v>
      </c>
      <c r="C7757" s="21">
        <f t="shared" si="243"/>
        <v>9.9999999999988987E-5</v>
      </c>
      <c r="D7757" s="21">
        <f t="shared" si="244"/>
        <v>1.0552857142855937E-4</v>
      </c>
    </row>
    <row r="7758" spans="1:4">
      <c r="A7758">
        <v>0.77290000000000003</v>
      </c>
      <c r="B7758">
        <v>1.05502380952381</v>
      </c>
      <c r="C7758" s="21">
        <f t="shared" si="243"/>
        <v>9.9999999999988987E-5</v>
      </c>
      <c r="D7758" s="21">
        <f t="shared" si="244"/>
        <v>1.0550238095236939E-4</v>
      </c>
    </row>
    <row r="7759" spans="1:4">
      <c r="A7759">
        <v>0.77300000000000002</v>
      </c>
      <c r="B7759">
        <v>1.0547619047618999</v>
      </c>
      <c r="C7759" s="21">
        <f t="shared" si="243"/>
        <v>9.9999999999988987E-5</v>
      </c>
      <c r="D7759" s="21">
        <f t="shared" si="244"/>
        <v>1.0547619047617837E-4</v>
      </c>
    </row>
    <row r="7760" spans="1:4">
      <c r="A7760">
        <v>0.77310000000000001</v>
      </c>
      <c r="B7760">
        <v>1.0545</v>
      </c>
      <c r="C7760" s="21">
        <f t="shared" si="243"/>
        <v>9.9999999999988987E-5</v>
      </c>
      <c r="D7760" s="21">
        <f t="shared" si="244"/>
        <v>1.0544999999998839E-4</v>
      </c>
    </row>
    <row r="7761" spans="1:4">
      <c r="A7761">
        <v>0.7732</v>
      </c>
      <c r="B7761">
        <v>1.0542380952381001</v>
      </c>
      <c r="C7761" s="21">
        <f t="shared" si="243"/>
        <v>9.9999999999988987E-5</v>
      </c>
      <c r="D7761" s="21">
        <f t="shared" si="244"/>
        <v>1.054238095237984E-4</v>
      </c>
    </row>
    <row r="7762" spans="1:4">
      <c r="A7762">
        <v>0.77329999999999999</v>
      </c>
      <c r="B7762">
        <v>1.05397619047619</v>
      </c>
      <c r="C7762" s="21">
        <f t="shared" si="243"/>
        <v>9.9999999999988987E-5</v>
      </c>
      <c r="D7762" s="21">
        <f t="shared" si="244"/>
        <v>1.0539761904760739E-4</v>
      </c>
    </row>
    <row r="7763" spans="1:4">
      <c r="A7763">
        <v>0.77339999999999998</v>
      </c>
      <c r="B7763">
        <v>1.05371428571429</v>
      </c>
      <c r="C7763" s="21">
        <f t="shared" si="243"/>
        <v>9.9999999999988987E-5</v>
      </c>
      <c r="D7763" s="21">
        <f t="shared" si="244"/>
        <v>1.053714285714174E-4</v>
      </c>
    </row>
    <row r="7764" spans="1:4">
      <c r="A7764">
        <v>0.77349999999999997</v>
      </c>
      <c r="B7764">
        <v>1.0534523809523799</v>
      </c>
      <c r="C7764" s="21">
        <f t="shared" si="243"/>
        <v>9.9999999999988987E-5</v>
      </c>
      <c r="D7764" s="21">
        <f t="shared" si="244"/>
        <v>1.0534523809522638E-4</v>
      </c>
    </row>
    <row r="7765" spans="1:4">
      <c r="A7765">
        <v>0.77359999999999995</v>
      </c>
      <c r="B7765">
        <v>1.05319047619048</v>
      </c>
      <c r="C7765" s="21">
        <f t="shared" si="243"/>
        <v>9.9999999999988987E-5</v>
      </c>
      <c r="D7765" s="21">
        <f t="shared" si="244"/>
        <v>1.053190476190364E-4</v>
      </c>
    </row>
    <row r="7766" spans="1:4">
      <c r="A7766">
        <v>0.77370000000000005</v>
      </c>
      <c r="B7766">
        <v>1.0529285714285701</v>
      </c>
      <c r="C7766" s="21">
        <f t="shared" si="243"/>
        <v>1.0000000000010001E-4</v>
      </c>
      <c r="D7766" s="21">
        <f t="shared" si="244"/>
        <v>1.0529285714296231E-4</v>
      </c>
    </row>
    <row r="7767" spans="1:4">
      <c r="A7767">
        <v>0.77380000000000004</v>
      </c>
      <c r="B7767">
        <v>1.05266666666667</v>
      </c>
      <c r="C7767" s="21">
        <f t="shared" si="243"/>
        <v>9.9999999999988987E-5</v>
      </c>
      <c r="D7767" s="21">
        <f t="shared" si="244"/>
        <v>1.052666666666554E-4</v>
      </c>
    </row>
    <row r="7768" spans="1:4">
      <c r="A7768">
        <v>0.77390000000000003</v>
      </c>
      <c r="B7768">
        <v>1.0524047619047601</v>
      </c>
      <c r="C7768" s="21">
        <f t="shared" si="243"/>
        <v>9.9999999999988987E-5</v>
      </c>
      <c r="D7768" s="21">
        <f t="shared" si="244"/>
        <v>1.0524047619046442E-4</v>
      </c>
    </row>
    <row r="7769" spans="1:4">
      <c r="A7769">
        <v>0.77400000000000002</v>
      </c>
      <c r="B7769">
        <v>1.0521428571428599</v>
      </c>
      <c r="C7769" s="21">
        <f t="shared" si="243"/>
        <v>9.9999999999988987E-5</v>
      </c>
      <c r="D7769" s="21">
        <f t="shared" si="244"/>
        <v>1.0521428571427441E-4</v>
      </c>
    </row>
    <row r="7770" spans="1:4">
      <c r="A7770">
        <v>0.77410000000000001</v>
      </c>
      <c r="B7770">
        <v>1.05188095238095</v>
      </c>
      <c r="C7770" s="21">
        <f t="shared" si="243"/>
        <v>9.9999999999988987E-5</v>
      </c>
      <c r="D7770" s="21">
        <f t="shared" si="244"/>
        <v>1.0518809523808342E-4</v>
      </c>
    </row>
    <row r="7771" spans="1:4">
      <c r="A7771">
        <v>0.7742</v>
      </c>
      <c r="B7771">
        <v>1.0516190476190499</v>
      </c>
      <c r="C7771" s="21">
        <f t="shared" si="243"/>
        <v>9.9999999999988987E-5</v>
      </c>
      <c r="D7771" s="21">
        <f t="shared" si="244"/>
        <v>1.0516190476189341E-4</v>
      </c>
    </row>
    <row r="7772" spans="1:4">
      <c r="A7772">
        <v>0.77429999999999999</v>
      </c>
      <c r="B7772">
        <v>1.05135714285714</v>
      </c>
      <c r="C7772" s="21">
        <f t="shared" si="243"/>
        <v>9.9999999999988987E-5</v>
      </c>
      <c r="D7772" s="21">
        <f t="shared" si="244"/>
        <v>1.0513571428570242E-4</v>
      </c>
    </row>
    <row r="7773" spans="1:4">
      <c r="A7773">
        <v>0.77439999999999998</v>
      </c>
      <c r="B7773">
        <v>1.0510952380952401</v>
      </c>
      <c r="C7773" s="21">
        <f t="shared" si="243"/>
        <v>9.9999999999988987E-5</v>
      </c>
      <c r="D7773" s="21">
        <f t="shared" si="244"/>
        <v>1.0510952380951243E-4</v>
      </c>
    </row>
    <row r="7774" spans="1:4">
      <c r="A7774">
        <v>0.77449999999999997</v>
      </c>
      <c r="B7774">
        <v>1.05083333333333</v>
      </c>
      <c r="C7774" s="21">
        <f t="shared" si="243"/>
        <v>9.9999999999988987E-5</v>
      </c>
      <c r="D7774" s="21">
        <f t="shared" si="244"/>
        <v>1.0508333333332142E-4</v>
      </c>
    </row>
    <row r="7775" spans="1:4">
      <c r="A7775">
        <v>0.77459999999999996</v>
      </c>
      <c r="B7775">
        <v>1.05057142857143</v>
      </c>
      <c r="C7775" s="21">
        <f t="shared" ref="C7775:C7838" si="245">A7775-A7774</f>
        <v>9.9999999999988987E-5</v>
      </c>
      <c r="D7775" s="21">
        <f t="shared" ref="D7775:D7838" si="246">B7775*C7775</f>
        <v>1.0505714285713143E-4</v>
      </c>
    </row>
    <row r="7776" spans="1:4">
      <c r="A7776">
        <v>0.77470000000000006</v>
      </c>
      <c r="B7776">
        <v>1.0503095238095199</v>
      </c>
      <c r="C7776" s="21">
        <f t="shared" si="245"/>
        <v>1.0000000000010001E-4</v>
      </c>
      <c r="D7776" s="21">
        <f t="shared" si="246"/>
        <v>1.0503095238105704E-4</v>
      </c>
    </row>
    <row r="7777" spans="1:4">
      <c r="A7777">
        <v>0.77480000000000004</v>
      </c>
      <c r="B7777">
        <v>1.05004761904762</v>
      </c>
      <c r="C7777" s="21">
        <f t="shared" si="245"/>
        <v>9.9999999999988987E-5</v>
      </c>
      <c r="D7777" s="21">
        <f t="shared" si="246"/>
        <v>1.0500476190475043E-4</v>
      </c>
    </row>
    <row r="7778" spans="1:4">
      <c r="A7778">
        <v>0.77490000000000003</v>
      </c>
      <c r="B7778">
        <v>1.0497857142857101</v>
      </c>
      <c r="C7778" s="21">
        <f t="shared" si="245"/>
        <v>9.9999999999988987E-5</v>
      </c>
      <c r="D7778" s="21">
        <f t="shared" si="246"/>
        <v>1.0497857142855944E-4</v>
      </c>
    </row>
    <row r="7779" spans="1:4">
      <c r="A7779">
        <v>0.77500000000000002</v>
      </c>
      <c r="B7779">
        <v>1.04952380952381</v>
      </c>
      <c r="C7779" s="21">
        <f t="shared" si="245"/>
        <v>9.9999999999988987E-5</v>
      </c>
      <c r="D7779" s="21">
        <f t="shared" si="246"/>
        <v>1.0495238095236944E-4</v>
      </c>
    </row>
    <row r="7780" spans="1:4">
      <c r="A7780">
        <v>0.77510000000000001</v>
      </c>
      <c r="B7780">
        <v>1.0492619047619001</v>
      </c>
      <c r="C7780" s="21">
        <f t="shared" si="245"/>
        <v>9.9999999999988987E-5</v>
      </c>
      <c r="D7780" s="21">
        <f t="shared" si="246"/>
        <v>1.0492619047617845E-4</v>
      </c>
    </row>
    <row r="7781" spans="1:4">
      <c r="A7781">
        <v>0.7752</v>
      </c>
      <c r="B7781">
        <v>1.0489999999999999</v>
      </c>
      <c r="C7781" s="21">
        <f t="shared" si="245"/>
        <v>9.9999999999988987E-5</v>
      </c>
      <c r="D7781" s="21">
        <f t="shared" si="246"/>
        <v>1.0489999999998844E-4</v>
      </c>
    </row>
    <row r="7782" spans="1:4">
      <c r="A7782">
        <v>0.77529999999999999</v>
      </c>
      <c r="B7782">
        <v>1.0487380952381</v>
      </c>
      <c r="C7782" s="21">
        <f t="shared" si="245"/>
        <v>9.9999999999988987E-5</v>
      </c>
      <c r="D7782" s="21">
        <f t="shared" si="246"/>
        <v>1.0487380952379846E-4</v>
      </c>
    </row>
    <row r="7783" spans="1:4">
      <c r="A7783">
        <v>0.77539999999999998</v>
      </c>
      <c r="B7783">
        <v>1.0484761904761899</v>
      </c>
      <c r="C7783" s="21">
        <f t="shared" si="245"/>
        <v>9.9999999999988987E-5</v>
      </c>
      <c r="D7783" s="21">
        <f t="shared" si="246"/>
        <v>1.0484761904760744E-4</v>
      </c>
    </row>
    <row r="7784" spans="1:4">
      <c r="A7784">
        <v>0.77549999999999997</v>
      </c>
      <c r="B7784">
        <v>1.04821428571429</v>
      </c>
      <c r="C7784" s="21">
        <f t="shared" si="245"/>
        <v>9.9999999999988987E-5</v>
      </c>
      <c r="D7784" s="21">
        <f t="shared" si="246"/>
        <v>1.0482142857141745E-4</v>
      </c>
    </row>
    <row r="7785" spans="1:4">
      <c r="A7785">
        <v>0.77559999999999996</v>
      </c>
      <c r="B7785">
        <v>1.0479523809523801</v>
      </c>
      <c r="C7785" s="21">
        <f t="shared" si="245"/>
        <v>9.9999999999988987E-5</v>
      </c>
      <c r="D7785" s="21">
        <f t="shared" si="246"/>
        <v>1.0479523809522647E-4</v>
      </c>
    </row>
    <row r="7786" spans="1:4">
      <c r="A7786">
        <v>0.77569999999999995</v>
      </c>
      <c r="B7786">
        <v>1.0476904761904799</v>
      </c>
      <c r="C7786" s="21">
        <f t="shared" si="245"/>
        <v>9.9999999999988987E-5</v>
      </c>
      <c r="D7786" s="21">
        <f t="shared" si="246"/>
        <v>1.0476904761903645E-4</v>
      </c>
    </row>
    <row r="7787" spans="1:4">
      <c r="A7787">
        <v>0.77580000000000005</v>
      </c>
      <c r="B7787">
        <v>1.04742857142857</v>
      </c>
      <c r="C7787" s="21">
        <f t="shared" si="245"/>
        <v>1.0000000000010001E-4</v>
      </c>
      <c r="D7787" s="21">
        <f t="shared" si="246"/>
        <v>1.0474285714296176E-4</v>
      </c>
    </row>
    <row r="7788" spans="1:4">
      <c r="A7788">
        <v>0.77590000000000003</v>
      </c>
      <c r="B7788">
        <v>1.0471666666666699</v>
      </c>
      <c r="C7788" s="21">
        <f t="shared" si="245"/>
        <v>9.9999999999988987E-5</v>
      </c>
      <c r="D7788" s="21">
        <f t="shared" si="246"/>
        <v>1.0471666666665545E-4</v>
      </c>
    </row>
    <row r="7789" spans="1:4">
      <c r="A7789">
        <v>0.77600000000000002</v>
      </c>
      <c r="B7789">
        <v>1.04690476190476</v>
      </c>
      <c r="C7789" s="21">
        <f t="shared" si="245"/>
        <v>9.9999999999988987E-5</v>
      </c>
      <c r="D7789" s="21">
        <f t="shared" si="246"/>
        <v>1.0469047619046448E-4</v>
      </c>
    </row>
    <row r="7790" spans="1:4">
      <c r="A7790">
        <v>0.77610000000000001</v>
      </c>
      <c r="B7790">
        <v>1.0466428571428601</v>
      </c>
      <c r="C7790" s="21">
        <f t="shared" si="245"/>
        <v>9.9999999999988987E-5</v>
      </c>
      <c r="D7790" s="21">
        <f t="shared" si="246"/>
        <v>1.0466428571427448E-4</v>
      </c>
    </row>
    <row r="7791" spans="1:4">
      <c r="A7791">
        <v>0.7762</v>
      </c>
      <c r="B7791">
        <v>1.04638095238095</v>
      </c>
      <c r="C7791" s="21">
        <f t="shared" si="245"/>
        <v>9.9999999999988987E-5</v>
      </c>
      <c r="D7791" s="21">
        <f t="shared" si="246"/>
        <v>1.0463809523808348E-4</v>
      </c>
    </row>
    <row r="7792" spans="1:4">
      <c r="A7792">
        <v>0.77629999999999999</v>
      </c>
      <c r="B7792">
        <v>1.0461190476190501</v>
      </c>
      <c r="C7792" s="21">
        <f t="shared" si="245"/>
        <v>9.9999999999988987E-5</v>
      </c>
      <c r="D7792" s="21">
        <f t="shared" si="246"/>
        <v>1.0461190476189349E-4</v>
      </c>
    </row>
    <row r="7793" spans="1:4">
      <c r="A7793">
        <v>0.77639999999999998</v>
      </c>
      <c r="B7793">
        <v>1.0458571428571399</v>
      </c>
      <c r="C7793" s="21">
        <f t="shared" si="245"/>
        <v>9.9999999999988987E-5</v>
      </c>
      <c r="D7793" s="21">
        <f t="shared" si="246"/>
        <v>1.0458571428570247E-4</v>
      </c>
    </row>
    <row r="7794" spans="1:4">
      <c r="A7794">
        <v>0.77649999999999997</v>
      </c>
      <c r="B7794">
        <v>1.04559523809524</v>
      </c>
      <c r="C7794" s="21">
        <f t="shared" si="245"/>
        <v>9.9999999999988987E-5</v>
      </c>
      <c r="D7794" s="21">
        <f t="shared" si="246"/>
        <v>1.0455952380951249E-4</v>
      </c>
    </row>
    <row r="7795" spans="1:4">
      <c r="A7795">
        <v>0.77659999999999996</v>
      </c>
      <c r="B7795">
        <v>1.0453333333333299</v>
      </c>
      <c r="C7795" s="21">
        <f t="shared" si="245"/>
        <v>9.9999999999988987E-5</v>
      </c>
      <c r="D7795" s="21">
        <f t="shared" si="246"/>
        <v>1.0453333333332147E-4</v>
      </c>
    </row>
    <row r="7796" spans="1:4">
      <c r="A7796">
        <v>0.77669999999999995</v>
      </c>
      <c r="B7796">
        <v>1.04507142857143</v>
      </c>
      <c r="C7796" s="21">
        <f t="shared" si="245"/>
        <v>9.9999999999988987E-5</v>
      </c>
      <c r="D7796" s="21">
        <f t="shared" si="246"/>
        <v>1.0450714285713149E-4</v>
      </c>
    </row>
    <row r="7797" spans="1:4">
      <c r="A7797">
        <v>0.77680000000000005</v>
      </c>
      <c r="B7797">
        <v>1.0448095238095201</v>
      </c>
      <c r="C7797" s="21">
        <f t="shared" si="245"/>
        <v>1.0000000000010001E-4</v>
      </c>
      <c r="D7797" s="21">
        <f t="shared" si="246"/>
        <v>1.0448095238105649E-4</v>
      </c>
    </row>
    <row r="7798" spans="1:4">
      <c r="A7798">
        <v>0.77690000000000003</v>
      </c>
      <c r="B7798">
        <v>1.0445476190476199</v>
      </c>
      <c r="C7798" s="21">
        <f t="shared" si="245"/>
        <v>9.9999999999988987E-5</v>
      </c>
      <c r="D7798" s="21">
        <f t="shared" si="246"/>
        <v>1.0445476190475049E-4</v>
      </c>
    </row>
    <row r="7799" spans="1:4">
      <c r="A7799">
        <v>0.77700000000000002</v>
      </c>
      <c r="B7799">
        <v>1.04428571428571</v>
      </c>
      <c r="C7799" s="21">
        <f t="shared" si="245"/>
        <v>9.9999999999988987E-5</v>
      </c>
      <c r="D7799" s="21">
        <f t="shared" si="246"/>
        <v>1.044285714285595E-4</v>
      </c>
    </row>
    <row r="7800" spans="1:4">
      <c r="A7800">
        <v>0.77710000000000001</v>
      </c>
      <c r="B7800">
        <v>1.0440238095238099</v>
      </c>
      <c r="C7800" s="21">
        <f t="shared" si="245"/>
        <v>9.9999999999988987E-5</v>
      </c>
      <c r="D7800" s="21">
        <f t="shared" si="246"/>
        <v>1.044023809523695E-4</v>
      </c>
    </row>
    <row r="7801" spans="1:4">
      <c r="A7801">
        <v>0.7772</v>
      </c>
      <c r="B7801">
        <v>1.0437619047619</v>
      </c>
      <c r="C7801" s="21">
        <f t="shared" si="245"/>
        <v>9.9999999999988987E-5</v>
      </c>
      <c r="D7801" s="21">
        <f t="shared" si="246"/>
        <v>1.0437619047617851E-4</v>
      </c>
    </row>
    <row r="7802" spans="1:4">
      <c r="A7802">
        <v>0.77729999999999999</v>
      </c>
      <c r="B7802">
        <v>1.0435000000000001</v>
      </c>
      <c r="C7802" s="21">
        <f t="shared" si="245"/>
        <v>9.9999999999988987E-5</v>
      </c>
      <c r="D7802" s="21">
        <f t="shared" si="246"/>
        <v>1.0434999999998852E-4</v>
      </c>
    </row>
    <row r="7803" spans="1:4">
      <c r="A7803">
        <v>0.77739999999999998</v>
      </c>
      <c r="B7803">
        <v>1.0432380952381</v>
      </c>
      <c r="C7803" s="21">
        <f t="shared" si="245"/>
        <v>9.9999999999988987E-5</v>
      </c>
      <c r="D7803" s="21">
        <f t="shared" si="246"/>
        <v>1.0432380952379851E-4</v>
      </c>
    </row>
    <row r="7804" spans="1:4">
      <c r="A7804">
        <v>0.77749999999999997</v>
      </c>
      <c r="B7804">
        <v>1.0429761904761901</v>
      </c>
      <c r="C7804" s="21">
        <f t="shared" si="245"/>
        <v>9.9999999999988987E-5</v>
      </c>
      <c r="D7804" s="21">
        <f t="shared" si="246"/>
        <v>1.0429761904760752E-4</v>
      </c>
    </row>
    <row r="7805" spans="1:4">
      <c r="A7805">
        <v>0.77759999999999996</v>
      </c>
      <c r="B7805">
        <v>1.0427142857142899</v>
      </c>
      <c r="C7805" s="21">
        <f t="shared" si="245"/>
        <v>9.9999999999988987E-5</v>
      </c>
      <c r="D7805" s="21">
        <f t="shared" si="246"/>
        <v>1.0427142857141751E-4</v>
      </c>
    </row>
    <row r="7806" spans="1:4">
      <c r="A7806">
        <v>0.77769999999999995</v>
      </c>
      <c r="B7806">
        <v>1.04245238095238</v>
      </c>
      <c r="C7806" s="21">
        <f t="shared" si="245"/>
        <v>9.9999999999988987E-5</v>
      </c>
      <c r="D7806" s="21">
        <f t="shared" si="246"/>
        <v>1.0424523809522652E-4</v>
      </c>
    </row>
    <row r="7807" spans="1:4">
      <c r="A7807">
        <v>0.77780000000000005</v>
      </c>
      <c r="B7807">
        <v>1.0421904761904801</v>
      </c>
      <c r="C7807" s="21">
        <f t="shared" si="245"/>
        <v>1.0000000000010001E-4</v>
      </c>
      <c r="D7807" s="21">
        <f t="shared" si="246"/>
        <v>1.0421904761915223E-4</v>
      </c>
    </row>
    <row r="7808" spans="1:4">
      <c r="A7808">
        <v>0.77790000000000004</v>
      </c>
      <c r="B7808">
        <v>1.04192857142857</v>
      </c>
      <c r="C7808" s="21">
        <f t="shared" si="245"/>
        <v>9.9999999999988987E-5</v>
      </c>
      <c r="D7808" s="21">
        <f t="shared" si="246"/>
        <v>1.0419285714284552E-4</v>
      </c>
    </row>
    <row r="7809" spans="1:4">
      <c r="A7809">
        <v>0.77800000000000002</v>
      </c>
      <c r="B7809">
        <v>1.0416666666666701</v>
      </c>
      <c r="C7809" s="21">
        <f t="shared" si="245"/>
        <v>9.9999999999988987E-5</v>
      </c>
      <c r="D7809" s="21">
        <f t="shared" si="246"/>
        <v>1.0416666666665553E-4</v>
      </c>
    </row>
    <row r="7810" spans="1:4">
      <c r="A7810">
        <v>0.77810000000000001</v>
      </c>
      <c r="B7810">
        <v>1.0414047619047599</v>
      </c>
      <c r="C7810" s="21">
        <f t="shared" si="245"/>
        <v>9.9999999999988987E-5</v>
      </c>
      <c r="D7810" s="21">
        <f t="shared" si="246"/>
        <v>1.0414047619046453E-4</v>
      </c>
    </row>
    <row r="7811" spans="1:4">
      <c r="A7811">
        <v>0.7782</v>
      </c>
      <c r="B7811">
        <v>1.04114285714286</v>
      </c>
      <c r="C7811" s="21">
        <f t="shared" si="245"/>
        <v>9.9999999999988987E-5</v>
      </c>
      <c r="D7811" s="21">
        <f t="shared" si="246"/>
        <v>1.0411428571427453E-4</v>
      </c>
    </row>
    <row r="7812" spans="1:4">
      <c r="A7812">
        <v>0.77829999999999999</v>
      </c>
      <c r="B7812">
        <v>1.0408809523809499</v>
      </c>
      <c r="C7812" s="21">
        <f t="shared" si="245"/>
        <v>9.9999999999988987E-5</v>
      </c>
      <c r="D7812" s="21">
        <f t="shared" si="246"/>
        <v>1.0408809523808353E-4</v>
      </c>
    </row>
    <row r="7813" spans="1:4">
      <c r="A7813">
        <v>0.77839999999999998</v>
      </c>
      <c r="B7813">
        <v>1.04061904761905</v>
      </c>
      <c r="C7813" s="21">
        <f t="shared" si="245"/>
        <v>9.9999999999988987E-5</v>
      </c>
      <c r="D7813" s="21">
        <f t="shared" si="246"/>
        <v>1.0406190476189354E-4</v>
      </c>
    </row>
    <row r="7814" spans="1:4">
      <c r="A7814">
        <v>0.77849999999999997</v>
      </c>
      <c r="B7814">
        <v>1.0403571428571401</v>
      </c>
      <c r="C7814" s="21">
        <f t="shared" si="245"/>
        <v>9.9999999999988987E-5</v>
      </c>
      <c r="D7814" s="21">
        <f t="shared" si="246"/>
        <v>1.0403571428570256E-4</v>
      </c>
    </row>
    <row r="7815" spans="1:4">
      <c r="A7815">
        <v>0.77859999999999996</v>
      </c>
      <c r="B7815">
        <v>1.04009523809524</v>
      </c>
      <c r="C7815" s="21">
        <f t="shared" si="245"/>
        <v>9.9999999999988987E-5</v>
      </c>
      <c r="D7815" s="21">
        <f t="shared" si="246"/>
        <v>1.0400952380951254E-4</v>
      </c>
    </row>
    <row r="7816" spans="1:4">
      <c r="A7816">
        <v>0.77869999999999995</v>
      </c>
      <c r="B7816">
        <v>1.0398333333333301</v>
      </c>
      <c r="C7816" s="21">
        <f t="shared" si="245"/>
        <v>9.9999999999988987E-5</v>
      </c>
      <c r="D7816" s="21">
        <f t="shared" si="246"/>
        <v>1.0398333333332155E-4</v>
      </c>
    </row>
    <row r="7817" spans="1:4">
      <c r="A7817">
        <v>0.77880000000000005</v>
      </c>
      <c r="B7817">
        <v>1.0395714285714299</v>
      </c>
      <c r="C7817" s="21">
        <f t="shared" si="245"/>
        <v>1.0000000000010001E-4</v>
      </c>
      <c r="D7817" s="21">
        <f t="shared" si="246"/>
        <v>1.0395714285724695E-4</v>
      </c>
    </row>
    <row r="7818" spans="1:4">
      <c r="A7818">
        <v>0.77890000000000004</v>
      </c>
      <c r="B7818">
        <v>1.03930952380952</v>
      </c>
      <c r="C7818" s="21">
        <f t="shared" si="245"/>
        <v>9.9999999999988987E-5</v>
      </c>
      <c r="D7818" s="21">
        <f t="shared" si="246"/>
        <v>1.0393095238094055E-4</v>
      </c>
    </row>
    <row r="7819" spans="1:4">
      <c r="A7819">
        <v>0.77900000000000003</v>
      </c>
      <c r="B7819">
        <v>1.0390476190476201</v>
      </c>
      <c r="C7819" s="21">
        <f t="shared" si="245"/>
        <v>9.9999999999988987E-5</v>
      </c>
      <c r="D7819" s="21">
        <f t="shared" si="246"/>
        <v>1.0390476190475057E-4</v>
      </c>
    </row>
    <row r="7820" spans="1:4">
      <c r="A7820">
        <v>0.77910000000000001</v>
      </c>
      <c r="B7820">
        <v>1.03878571428571</v>
      </c>
      <c r="C7820" s="21">
        <f t="shared" si="245"/>
        <v>9.9999999999988987E-5</v>
      </c>
      <c r="D7820" s="21">
        <f t="shared" si="246"/>
        <v>1.0387857142855955E-4</v>
      </c>
    </row>
    <row r="7821" spans="1:4">
      <c r="A7821">
        <v>0.7792</v>
      </c>
      <c r="B7821">
        <v>1.0385238095238101</v>
      </c>
      <c r="C7821" s="21">
        <f t="shared" si="245"/>
        <v>9.9999999999988987E-5</v>
      </c>
      <c r="D7821" s="21">
        <f t="shared" si="246"/>
        <v>1.0385238095236957E-4</v>
      </c>
    </row>
    <row r="7822" spans="1:4">
      <c r="A7822">
        <v>0.77929999999999999</v>
      </c>
      <c r="B7822">
        <v>1.0382619047618999</v>
      </c>
      <c r="C7822" s="21">
        <f t="shared" si="245"/>
        <v>9.9999999999988987E-5</v>
      </c>
      <c r="D7822" s="21">
        <f t="shared" si="246"/>
        <v>1.0382619047617856E-4</v>
      </c>
    </row>
    <row r="7823" spans="1:4">
      <c r="A7823">
        <v>0.77939999999999998</v>
      </c>
      <c r="B7823">
        <v>1.038</v>
      </c>
      <c r="C7823" s="21">
        <f t="shared" si="245"/>
        <v>9.9999999999988987E-5</v>
      </c>
      <c r="D7823" s="21">
        <f t="shared" si="246"/>
        <v>1.0379999999998858E-4</v>
      </c>
    </row>
    <row r="7824" spans="1:4">
      <c r="A7824">
        <v>0.77949999999999997</v>
      </c>
      <c r="B7824">
        <v>1.0377380952380999</v>
      </c>
      <c r="C7824" s="21">
        <f t="shared" si="245"/>
        <v>9.9999999999988987E-5</v>
      </c>
      <c r="D7824" s="21">
        <f t="shared" si="246"/>
        <v>1.0377380952379856E-4</v>
      </c>
    </row>
    <row r="7825" spans="1:4">
      <c r="A7825">
        <v>0.77959999999999996</v>
      </c>
      <c r="B7825">
        <v>1.03747619047619</v>
      </c>
      <c r="C7825" s="21">
        <f t="shared" si="245"/>
        <v>9.9999999999988987E-5</v>
      </c>
      <c r="D7825" s="21">
        <f t="shared" si="246"/>
        <v>1.0374761904760758E-4</v>
      </c>
    </row>
    <row r="7826" spans="1:4">
      <c r="A7826">
        <v>0.77969999999999995</v>
      </c>
      <c r="B7826">
        <v>1.0372142857142901</v>
      </c>
      <c r="C7826" s="21">
        <f t="shared" si="245"/>
        <v>9.9999999999988987E-5</v>
      </c>
      <c r="D7826" s="21">
        <f t="shared" si="246"/>
        <v>1.0372142857141759E-4</v>
      </c>
    </row>
    <row r="7827" spans="1:4">
      <c r="A7827">
        <v>0.77980000000000005</v>
      </c>
      <c r="B7827">
        <v>1.03695238095238</v>
      </c>
      <c r="C7827" s="21">
        <f t="shared" si="245"/>
        <v>1.0000000000010001E-4</v>
      </c>
      <c r="D7827" s="21">
        <f t="shared" si="246"/>
        <v>1.036952380953417E-4</v>
      </c>
    </row>
    <row r="7828" spans="1:4">
      <c r="A7828">
        <v>0.77990000000000004</v>
      </c>
      <c r="B7828">
        <v>1.03669047619048</v>
      </c>
      <c r="C7828" s="21">
        <f t="shared" si="245"/>
        <v>9.9999999999988987E-5</v>
      </c>
      <c r="D7828" s="21">
        <f t="shared" si="246"/>
        <v>1.0366904761903659E-4</v>
      </c>
    </row>
    <row r="7829" spans="1:4">
      <c r="A7829">
        <v>0.78</v>
      </c>
      <c r="B7829">
        <v>1.0364285714285699</v>
      </c>
      <c r="C7829" s="21">
        <f t="shared" si="245"/>
        <v>9.9999999999988987E-5</v>
      </c>
      <c r="D7829" s="21">
        <f t="shared" si="246"/>
        <v>1.0364285714284557E-4</v>
      </c>
    </row>
    <row r="7830" spans="1:4">
      <c r="A7830">
        <v>0.78010000000000002</v>
      </c>
      <c r="B7830">
        <v>1.03616666666667</v>
      </c>
      <c r="C7830" s="21">
        <f t="shared" si="245"/>
        <v>9.9999999999988987E-5</v>
      </c>
      <c r="D7830" s="21">
        <f t="shared" si="246"/>
        <v>1.0361666666665559E-4</v>
      </c>
    </row>
    <row r="7831" spans="1:4">
      <c r="A7831">
        <v>0.7802</v>
      </c>
      <c r="B7831">
        <v>1.0359047619047601</v>
      </c>
      <c r="C7831" s="21">
        <f t="shared" si="245"/>
        <v>9.9999999999988987E-5</v>
      </c>
      <c r="D7831" s="21">
        <f t="shared" si="246"/>
        <v>1.035904761904646E-4</v>
      </c>
    </row>
    <row r="7832" spans="1:4">
      <c r="A7832">
        <v>0.78029999999999999</v>
      </c>
      <c r="B7832">
        <v>1.03564285714286</v>
      </c>
      <c r="C7832" s="21">
        <f t="shared" si="245"/>
        <v>9.9999999999988987E-5</v>
      </c>
      <c r="D7832" s="21">
        <f t="shared" si="246"/>
        <v>1.0356428571427459E-4</v>
      </c>
    </row>
    <row r="7833" spans="1:4">
      <c r="A7833">
        <v>0.78039999999999998</v>
      </c>
      <c r="B7833">
        <v>1.0353809523809501</v>
      </c>
      <c r="C7833" s="21">
        <f t="shared" si="245"/>
        <v>9.9999999999988987E-5</v>
      </c>
      <c r="D7833" s="21">
        <f t="shared" si="246"/>
        <v>1.035380952380836E-4</v>
      </c>
    </row>
    <row r="7834" spans="1:4">
      <c r="A7834">
        <v>0.78049999999999997</v>
      </c>
      <c r="B7834">
        <v>1.0351190476190499</v>
      </c>
      <c r="C7834" s="21">
        <f t="shared" si="245"/>
        <v>9.9999999999988987E-5</v>
      </c>
      <c r="D7834" s="21">
        <f t="shared" si="246"/>
        <v>1.035119047618936E-4</v>
      </c>
    </row>
    <row r="7835" spans="1:4">
      <c r="A7835">
        <v>0.78059999999999996</v>
      </c>
      <c r="B7835">
        <v>1.03485714285714</v>
      </c>
      <c r="C7835" s="21">
        <f t="shared" si="245"/>
        <v>9.9999999999988987E-5</v>
      </c>
      <c r="D7835" s="21">
        <f t="shared" si="246"/>
        <v>1.0348571428570261E-4</v>
      </c>
    </row>
    <row r="7836" spans="1:4">
      <c r="A7836">
        <v>0.78069999999999995</v>
      </c>
      <c r="B7836">
        <v>1.0345952380952399</v>
      </c>
      <c r="C7836" s="21">
        <f t="shared" si="245"/>
        <v>9.9999999999988987E-5</v>
      </c>
      <c r="D7836" s="21">
        <f t="shared" si="246"/>
        <v>1.034595238095126E-4</v>
      </c>
    </row>
    <row r="7837" spans="1:4">
      <c r="A7837">
        <v>0.78080000000000005</v>
      </c>
      <c r="B7837">
        <v>1.03433333333333</v>
      </c>
      <c r="C7837" s="21">
        <f t="shared" si="245"/>
        <v>1.0000000000010001E-4</v>
      </c>
      <c r="D7837" s="21">
        <f t="shared" si="246"/>
        <v>1.0343333333343644E-4</v>
      </c>
    </row>
    <row r="7838" spans="1:4">
      <c r="A7838">
        <v>0.78090000000000004</v>
      </c>
      <c r="B7838">
        <v>1.0340714285714301</v>
      </c>
      <c r="C7838" s="21">
        <f t="shared" si="245"/>
        <v>9.9999999999988987E-5</v>
      </c>
      <c r="D7838" s="21">
        <f t="shared" si="246"/>
        <v>1.0340714285713162E-4</v>
      </c>
    </row>
    <row r="7839" spans="1:4">
      <c r="A7839">
        <v>0.78100000000000003</v>
      </c>
      <c r="B7839">
        <v>1.03380952380952</v>
      </c>
      <c r="C7839" s="21">
        <f t="shared" ref="C7839:C7902" si="247">A7839-A7838</f>
        <v>9.9999999999988987E-5</v>
      </c>
      <c r="D7839" s="21">
        <f t="shared" ref="D7839:D7902" si="248">B7839*C7839</f>
        <v>1.0338095238094061E-4</v>
      </c>
    </row>
    <row r="7840" spans="1:4">
      <c r="A7840">
        <v>0.78110000000000002</v>
      </c>
      <c r="B7840">
        <v>1.03354761904762</v>
      </c>
      <c r="C7840" s="21">
        <f t="shared" si="247"/>
        <v>9.9999999999988987E-5</v>
      </c>
      <c r="D7840" s="21">
        <f t="shared" si="248"/>
        <v>1.0335476190475062E-4</v>
      </c>
    </row>
    <row r="7841" spans="1:4">
      <c r="A7841">
        <v>0.78120000000000001</v>
      </c>
      <c r="B7841">
        <v>1.0332857142857099</v>
      </c>
      <c r="C7841" s="21">
        <f t="shared" si="247"/>
        <v>9.9999999999988987E-5</v>
      </c>
      <c r="D7841" s="21">
        <f t="shared" si="248"/>
        <v>1.0332857142855961E-4</v>
      </c>
    </row>
    <row r="7842" spans="1:4">
      <c r="A7842">
        <v>0.78129999999999999</v>
      </c>
      <c r="B7842">
        <v>1.03302380952381</v>
      </c>
      <c r="C7842" s="21">
        <f t="shared" si="247"/>
        <v>9.9999999999988987E-5</v>
      </c>
      <c r="D7842" s="21">
        <f t="shared" si="248"/>
        <v>1.0330238095236962E-4</v>
      </c>
    </row>
    <row r="7843" spans="1:4">
      <c r="A7843">
        <v>0.78139999999999998</v>
      </c>
      <c r="B7843">
        <v>1.0327619047619001</v>
      </c>
      <c r="C7843" s="21">
        <f t="shared" si="247"/>
        <v>9.9999999999988987E-5</v>
      </c>
      <c r="D7843" s="21">
        <f t="shared" si="248"/>
        <v>1.0327619047617863E-4</v>
      </c>
    </row>
    <row r="7844" spans="1:4">
      <c r="A7844">
        <v>0.78149999999999997</v>
      </c>
      <c r="B7844">
        <v>1.0325</v>
      </c>
      <c r="C7844" s="21">
        <f t="shared" si="247"/>
        <v>9.9999999999988987E-5</v>
      </c>
      <c r="D7844" s="21">
        <f t="shared" si="248"/>
        <v>1.0324999999998863E-4</v>
      </c>
    </row>
    <row r="7845" spans="1:4">
      <c r="A7845">
        <v>0.78159999999999996</v>
      </c>
      <c r="B7845">
        <v>1.0322380952381001</v>
      </c>
      <c r="C7845" s="21">
        <f t="shared" si="247"/>
        <v>9.9999999999988987E-5</v>
      </c>
      <c r="D7845" s="21">
        <f t="shared" si="248"/>
        <v>1.0322380952379863E-4</v>
      </c>
    </row>
    <row r="7846" spans="1:4">
      <c r="A7846">
        <v>0.78169999999999995</v>
      </c>
      <c r="B7846">
        <v>1.0319761904761899</v>
      </c>
      <c r="C7846" s="21">
        <f t="shared" si="247"/>
        <v>9.9999999999988987E-5</v>
      </c>
      <c r="D7846" s="21">
        <f t="shared" si="248"/>
        <v>1.0319761904760763E-4</v>
      </c>
    </row>
    <row r="7847" spans="1:4">
      <c r="A7847">
        <v>0.78180000000000005</v>
      </c>
      <c r="B7847">
        <v>1.03171428571429</v>
      </c>
      <c r="C7847" s="21">
        <f t="shared" si="247"/>
        <v>1.0000000000010001E-4</v>
      </c>
      <c r="D7847" s="21">
        <f t="shared" si="248"/>
        <v>1.0317142857153218E-4</v>
      </c>
    </row>
    <row r="7848" spans="1:4">
      <c r="A7848">
        <v>0.78190000000000004</v>
      </c>
      <c r="B7848">
        <v>1.0314523809523799</v>
      </c>
      <c r="C7848" s="21">
        <f t="shared" si="247"/>
        <v>9.9999999999988987E-5</v>
      </c>
      <c r="D7848" s="21">
        <f t="shared" si="248"/>
        <v>1.0314523809522663E-4</v>
      </c>
    </row>
    <row r="7849" spans="1:4">
      <c r="A7849">
        <v>0.78200000000000003</v>
      </c>
      <c r="B7849">
        <v>1.03119047619048</v>
      </c>
      <c r="C7849" s="21">
        <f t="shared" si="247"/>
        <v>9.9999999999988987E-5</v>
      </c>
      <c r="D7849" s="21">
        <f t="shared" si="248"/>
        <v>1.0311904761903664E-4</v>
      </c>
    </row>
    <row r="7850" spans="1:4">
      <c r="A7850">
        <v>0.78210000000000002</v>
      </c>
      <c r="B7850">
        <v>1.0309285714285701</v>
      </c>
      <c r="C7850" s="21">
        <f t="shared" si="247"/>
        <v>9.9999999999988987E-5</v>
      </c>
      <c r="D7850" s="21">
        <f t="shared" si="248"/>
        <v>1.0309285714284565E-4</v>
      </c>
    </row>
    <row r="7851" spans="1:4">
      <c r="A7851">
        <v>0.78220000000000001</v>
      </c>
      <c r="B7851">
        <v>1.03066666666667</v>
      </c>
      <c r="C7851" s="21">
        <f t="shared" si="247"/>
        <v>9.9999999999988987E-5</v>
      </c>
      <c r="D7851" s="21">
        <f t="shared" si="248"/>
        <v>1.0306666666665564E-4</v>
      </c>
    </row>
    <row r="7852" spans="1:4">
      <c r="A7852">
        <v>0.7823</v>
      </c>
      <c r="B7852">
        <v>1.03040476190476</v>
      </c>
      <c r="C7852" s="21">
        <f t="shared" si="247"/>
        <v>9.9999999999988987E-5</v>
      </c>
      <c r="D7852" s="21">
        <f t="shared" si="248"/>
        <v>1.0304047619046465E-4</v>
      </c>
    </row>
    <row r="7853" spans="1:4">
      <c r="A7853">
        <v>0.78239999999999998</v>
      </c>
      <c r="B7853">
        <v>1.0301428571428599</v>
      </c>
      <c r="C7853" s="21">
        <f t="shared" si="247"/>
        <v>9.9999999999988987E-5</v>
      </c>
      <c r="D7853" s="21">
        <f t="shared" si="248"/>
        <v>1.0301428571427464E-4</v>
      </c>
    </row>
    <row r="7854" spans="1:4">
      <c r="A7854">
        <v>0.78249999999999997</v>
      </c>
      <c r="B7854">
        <v>1.02988095238095</v>
      </c>
      <c r="C7854" s="21">
        <f t="shared" si="247"/>
        <v>9.9999999999988987E-5</v>
      </c>
      <c r="D7854" s="21">
        <f t="shared" si="248"/>
        <v>1.0298809523808365E-4</v>
      </c>
    </row>
    <row r="7855" spans="1:4">
      <c r="A7855">
        <v>0.78259999999999996</v>
      </c>
      <c r="B7855">
        <v>1.0296190476190501</v>
      </c>
      <c r="C7855" s="21">
        <f t="shared" si="247"/>
        <v>9.9999999999988987E-5</v>
      </c>
      <c r="D7855" s="21">
        <f t="shared" si="248"/>
        <v>1.0296190476189367E-4</v>
      </c>
    </row>
    <row r="7856" spans="1:4">
      <c r="A7856">
        <v>0.78269999999999995</v>
      </c>
      <c r="B7856">
        <v>1.02935714285714</v>
      </c>
      <c r="C7856" s="21">
        <f t="shared" si="247"/>
        <v>9.9999999999988987E-5</v>
      </c>
      <c r="D7856" s="21">
        <f t="shared" si="248"/>
        <v>1.0293571428570266E-4</v>
      </c>
    </row>
    <row r="7857" spans="1:4">
      <c r="A7857">
        <v>0.78280000000000005</v>
      </c>
      <c r="B7857">
        <v>1.0290952380952401</v>
      </c>
      <c r="C7857" s="21">
        <f t="shared" si="247"/>
        <v>1.0000000000010001E-4</v>
      </c>
      <c r="D7857" s="21">
        <f t="shared" si="248"/>
        <v>1.0290952380962693E-4</v>
      </c>
    </row>
    <row r="7858" spans="1:4">
      <c r="A7858">
        <v>0.78290000000000004</v>
      </c>
      <c r="B7858">
        <v>1.0288333333333299</v>
      </c>
      <c r="C7858" s="21">
        <f t="shared" si="247"/>
        <v>9.9999999999988987E-5</v>
      </c>
      <c r="D7858" s="21">
        <f t="shared" si="248"/>
        <v>1.0288333333332166E-4</v>
      </c>
    </row>
    <row r="7859" spans="1:4">
      <c r="A7859">
        <v>0.78300000000000003</v>
      </c>
      <c r="B7859">
        <v>1.02857142857143</v>
      </c>
      <c r="C7859" s="21">
        <f t="shared" si="247"/>
        <v>9.9999999999988987E-5</v>
      </c>
      <c r="D7859" s="21">
        <f t="shared" si="248"/>
        <v>1.0285714285713168E-4</v>
      </c>
    </row>
    <row r="7860" spans="1:4">
      <c r="A7860">
        <v>0.78310000000000002</v>
      </c>
      <c r="B7860">
        <v>1.0283095238095199</v>
      </c>
      <c r="C7860" s="21">
        <f t="shared" si="247"/>
        <v>9.9999999999988987E-5</v>
      </c>
      <c r="D7860" s="21">
        <f t="shared" si="248"/>
        <v>1.0283095238094066E-4</v>
      </c>
    </row>
    <row r="7861" spans="1:4">
      <c r="A7861">
        <v>0.78320000000000001</v>
      </c>
      <c r="B7861">
        <v>1.02804761904762</v>
      </c>
      <c r="C7861" s="21">
        <f t="shared" si="247"/>
        <v>9.9999999999988987E-5</v>
      </c>
      <c r="D7861" s="21">
        <f t="shared" si="248"/>
        <v>1.0280476190475068E-4</v>
      </c>
    </row>
    <row r="7862" spans="1:4">
      <c r="A7862">
        <v>0.7833</v>
      </c>
      <c r="B7862">
        <v>1.0277857142857101</v>
      </c>
      <c r="C7862" s="21">
        <f t="shared" si="247"/>
        <v>9.9999999999988987E-5</v>
      </c>
      <c r="D7862" s="21">
        <f t="shared" si="248"/>
        <v>1.0277857142855969E-4</v>
      </c>
    </row>
    <row r="7863" spans="1:4">
      <c r="A7863">
        <v>0.78339999999999999</v>
      </c>
      <c r="B7863">
        <v>1.02752380952381</v>
      </c>
      <c r="C7863" s="21">
        <f t="shared" si="247"/>
        <v>9.9999999999988987E-5</v>
      </c>
      <c r="D7863" s="21">
        <f t="shared" si="248"/>
        <v>1.0275238095236967E-4</v>
      </c>
    </row>
    <row r="7864" spans="1:4">
      <c r="A7864">
        <v>0.78349999999999997</v>
      </c>
      <c r="B7864">
        <v>1.0272619047619</v>
      </c>
      <c r="C7864" s="21">
        <f t="shared" si="247"/>
        <v>9.9999999999988987E-5</v>
      </c>
      <c r="D7864" s="21">
        <f t="shared" si="248"/>
        <v>1.0272619047617869E-4</v>
      </c>
    </row>
    <row r="7865" spans="1:4">
      <c r="A7865">
        <v>0.78359999999999996</v>
      </c>
      <c r="B7865">
        <v>1.0269999999999999</v>
      </c>
      <c r="C7865" s="21">
        <f t="shared" si="247"/>
        <v>9.9999999999988987E-5</v>
      </c>
      <c r="D7865" s="21">
        <f t="shared" si="248"/>
        <v>1.0269999999998869E-4</v>
      </c>
    </row>
    <row r="7866" spans="1:4">
      <c r="A7866">
        <v>0.78369999999999995</v>
      </c>
      <c r="B7866">
        <v>1.0267380952381</v>
      </c>
      <c r="C7866" s="21">
        <f t="shared" si="247"/>
        <v>9.9999999999988987E-5</v>
      </c>
      <c r="D7866" s="21">
        <f t="shared" si="248"/>
        <v>1.0267380952379869E-4</v>
      </c>
    </row>
    <row r="7867" spans="1:4">
      <c r="A7867">
        <v>0.78380000000000005</v>
      </c>
      <c r="B7867">
        <v>1.0264761904761901</v>
      </c>
      <c r="C7867" s="21">
        <f t="shared" si="247"/>
        <v>1.0000000000010001E-4</v>
      </c>
      <c r="D7867" s="21">
        <f t="shared" si="248"/>
        <v>1.0264761904772166E-4</v>
      </c>
    </row>
    <row r="7868" spans="1:4">
      <c r="A7868">
        <v>0.78390000000000004</v>
      </c>
      <c r="B7868">
        <v>1.02621428571429</v>
      </c>
      <c r="C7868" s="21">
        <f t="shared" si="247"/>
        <v>9.9999999999988987E-5</v>
      </c>
      <c r="D7868" s="21">
        <f t="shared" si="248"/>
        <v>1.026214285714177E-4</v>
      </c>
    </row>
    <row r="7869" spans="1:4">
      <c r="A7869">
        <v>0.78400000000000003</v>
      </c>
      <c r="B7869">
        <v>1.0259523809523801</v>
      </c>
      <c r="C7869" s="21">
        <f t="shared" si="247"/>
        <v>9.9999999999988987E-5</v>
      </c>
      <c r="D7869" s="21">
        <f t="shared" si="248"/>
        <v>1.0259523809522671E-4</v>
      </c>
    </row>
    <row r="7870" spans="1:4">
      <c r="A7870">
        <v>0.78410000000000002</v>
      </c>
      <c r="B7870">
        <v>1.0256904761904799</v>
      </c>
      <c r="C7870" s="21">
        <f t="shared" si="247"/>
        <v>9.9999999999988987E-5</v>
      </c>
      <c r="D7870" s="21">
        <f t="shared" si="248"/>
        <v>1.025690476190367E-4</v>
      </c>
    </row>
    <row r="7871" spans="1:4">
      <c r="A7871">
        <v>0.78420000000000001</v>
      </c>
      <c r="B7871">
        <v>1.02542857142857</v>
      </c>
      <c r="C7871" s="21">
        <f t="shared" si="247"/>
        <v>9.9999999999988987E-5</v>
      </c>
      <c r="D7871" s="21">
        <f t="shared" si="248"/>
        <v>1.0254285714284571E-4</v>
      </c>
    </row>
    <row r="7872" spans="1:4">
      <c r="A7872">
        <v>0.7843</v>
      </c>
      <c r="B7872">
        <v>1.0251666666666699</v>
      </c>
      <c r="C7872" s="21">
        <f t="shared" si="247"/>
        <v>9.9999999999988987E-5</v>
      </c>
      <c r="D7872" s="21">
        <f t="shared" si="248"/>
        <v>1.025166666666557E-4</v>
      </c>
    </row>
    <row r="7873" spans="1:4">
      <c r="A7873">
        <v>0.78439999999999999</v>
      </c>
      <c r="B7873">
        <v>1.02490476190476</v>
      </c>
      <c r="C7873" s="21">
        <f t="shared" si="247"/>
        <v>9.9999999999988987E-5</v>
      </c>
      <c r="D7873" s="21">
        <f t="shared" si="248"/>
        <v>1.0249047619046471E-4</v>
      </c>
    </row>
    <row r="7874" spans="1:4">
      <c r="A7874">
        <v>0.78449999999999998</v>
      </c>
      <c r="B7874">
        <v>1.0246428571428601</v>
      </c>
      <c r="C7874" s="21">
        <f t="shared" si="247"/>
        <v>9.9999999999988987E-5</v>
      </c>
      <c r="D7874" s="21">
        <f t="shared" si="248"/>
        <v>1.0246428571427472E-4</v>
      </c>
    </row>
    <row r="7875" spans="1:4">
      <c r="A7875">
        <v>0.78459999999999996</v>
      </c>
      <c r="B7875">
        <v>1.0243809523809499</v>
      </c>
      <c r="C7875" s="21">
        <f t="shared" si="247"/>
        <v>9.9999999999988987E-5</v>
      </c>
      <c r="D7875" s="21">
        <f t="shared" si="248"/>
        <v>1.0243809523808371E-4</v>
      </c>
    </row>
    <row r="7876" spans="1:4">
      <c r="A7876">
        <v>0.78469999999999995</v>
      </c>
      <c r="B7876">
        <v>1.02411904761905</v>
      </c>
      <c r="C7876" s="21">
        <f t="shared" si="247"/>
        <v>9.9999999999988987E-5</v>
      </c>
      <c r="D7876" s="21">
        <f t="shared" si="248"/>
        <v>1.0241190476189372E-4</v>
      </c>
    </row>
    <row r="7877" spans="1:4">
      <c r="A7877">
        <v>0.78480000000000005</v>
      </c>
      <c r="B7877">
        <v>1.0238571428571399</v>
      </c>
      <c r="C7877" s="21">
        <f t="shared" si="247"/>
        <v>1.0000000000010001E-4</v>
      </c>
      <c r="D7877" s="21">
        <f t="shared" si="248"/>
        <v>1.0238571428581638E-4</v>
      </c>
    </row>
    <row r="7878" spans="1:4">
      <c r="A7878">
        <v>0.78490000000000004</v>
      </c>
      <c r="B7878">
        <v>1.02359523809524</v>
      </c>
      <c r="C7878" s="21">
        <f t="shared" si="247"/>
        <v>9.9999999999988987E-5</v>
      </c>
      <c r="D7878" s="21">
        <f t="shared" si="248"/>
        <v>1.0235952380951273E-4</v>
      </c>
    </row>
    <row r="7879" spans="1:4">
      <c r="A7879">
        <v>0.78500000000000003</v>
      </c>
      <c r="B7879">
        <v>1.0233333333333301</v>
      </c>
      <c r="C7879" s="21">
        <f t="shared" si="247"/>
        <v>9.9999999999988987E-5</v>
      </c>
      <c r="D7879" s="21">
        <f t="shared" si="248"/>
        <v>1.0233333333332174E-4</v>
      </c>
    </row>
    <row r="7880" spans="1:4">
      <c r="A7880">
        <v>0.78510000000000002</v>
      </c>
      <c r="B7880">
        <v>1.02307142857143</v>
      </c>
      <c r="C7880" s="21">
        <f t="shared" si="247"/>
        <v>9.9999999999988987E-5</v>
      </c>
      <c r="D7880" s="21">
        <f t="shared" si="248"/>
        <v>1.0230714285713173E-4</v>
      </c>
    </row>
    <row r="7881" spans="1:4">
      <c r="A7881">
        <v>0.78520000000000001</v>
      </c>
      <c r="B7881">
        <v>1.0228095238095201</v>
      </c>
      <c r="C7881" s="21">
        <f t="shared" si="247"/>
        <v>9.9999999999988987E-5</v>
      </c>
      <c r="D7881" s="21">
        <f t="shared" si="248"/>
        <v>1.0228095238094074E-4</v>
      </c>
    </row>
    <row r="7882" spans="1:4">
      <c r="A7882">
        <v>0.7853</v>
      </c>
      <c r="B7882">
        <v>1.0225476190476199</v>
      </c>
      <c r="C7882" s="21">
        <f t="shared" si="247"/>
        <v>9.9999999999988987E-5</v>
      </c>
      <c r="D7882" s="21">
        <f t="shared" si="248"/>
        <v>1.0225476190475073E-4</v>
      </c>
    </row>
    <row r="7883" spans="1:4">
      <c r="A7883">
        <v>0.78539999999999999</v>
      </c>
      <c r="B7883">
        <v>1.02228571428571</v>
      </c>
      <c r="C7883" s="21">
        <f t="shared" si="247"/>
        <v>9.9999999999988987E-5</v>
      </c>
      <c r="D7883" s="21">
        <f t="shared" si="248"/>
        <v>1.0222857142855974E-4</v>
      </c>
    </row>
    <row r="7884" spans="1:4">
      <c r="A7884">
        <v>0.78549999999999998</v>
      </c>
      <c r="B7884">
        <v>1.0220238095238099</v>
      </c>
      <c r="C7884" s="21">
        <f t="shared" si="247"/>
        <v>9.9999999999988987E-5</v>
      </c>
      <c r="D7884" s="21">
        <f t="shared" si="248"/>
        <v>1.0220238095236973E-4</v>
      </c>
    </row>
    <row r="7885" spans="1:4">
      <c r="A7885">
        <v>0.78559999999999997</v>
      </c>
      <c r="B7885">
        <v>1.0217619047619</v>
      </c>
      <c r="C7885" s="21">
        <f t="shared" si="247"/>
        <v>9.9999999999988987E-5</v>
      </c>
      <c r="D7885" s="21">
        <f t="shared" si="248"/>
        <v>1.0217619047617874E-4</v>
      </c>
    </row>
    <row r="7886" spans="1:4">
      <c r="A7886">
        <v>0.78569999999999995</v>
      </c>
      <c r="B7886">
        <v>1.0215000000000001</v>
      </c>
      <c r="C7886" s="21">
        <f t="shared" si="247"/>
        <v>9.9999999999988987E-5</v>
      </c>
      <c r="D7886" s="21">
        <f t="shared" si="248"/>
        <v>1.0214999999998875E-4</v>
      </c>
    </row>
    <row r="7887" spans="1:4">
      <c r="A7887">
        <v>0.78580000000000005</v>
      </c>
      <c r="B7887">
        <v>1.0212380952380999</v>
      </c>
      <c r="C7887" s="21">
        <f t="shared" si="247"/>
        <v>1.0000000000010001E-4</v>
      </c>
      <c r="D7887" s="21">
        <f t="shared" si="248"/>
        <v>1.0212380952391212E-4</v>
      </c>
    </row>
    <row r="7888" spans="1:4">
      <c r="A7888">
        <v>0.78590000000000004</v>
      </c>
      <c r="B7888">
        <v>1.02097619047619</v>
      </c>
      <c r="C7888" s="21">
        <f t="shared" si="247"/>
        <v>9.9999999999988987E-5</v>
      </c>
      <c r="D7888" s="21">
        <f t="shared" si="248"/>
        <v>1.0209761904760775E-4</v>
      </c>
    </row>
    <row r="7889" spans="1:4">
      <c r="A7889">
        <v>0.78600000000000003</v>
      </c>
      <c r="B7889">
        <v>1.0207142857142899</v>
      </c>
      <c r="C7889" s="21">
        <f t="shared" si="247"/>
        <v>9.9999999999988987E-5</v>
      </c>
      <c r="D7889" s="21">
        <f t="shared" si="248"/>
        <v>1.0207142857141775E-4</v>
      </c>
    </row>
    <row r="7890" spans="1:4">
      <c r="A7890">
        <v>0.78610000000000002</v>
      </c>
      <c r="B7890">
        <v>1.02045238095238</v>
      </c>
      <c r="C7890" s="21">
        <f t="shared" si="247"/>
        <v>9.9999999999988987E-5</v>
      </c>
      <c r="D7890" s="21">
        <f t="shared" si="248"/>
        <v>1.0204523809522676E-4</v>
      </c>
    </row>
    <row r="7891" spans="1:4">
      <c r="A7891">
        <v>0.78620000000000001</v>
      </c>
      <c r="B7891">
        <v>1.0201904761904801</v>
      </c>
      <c r="C7891" s="21">
        <f t="shared" si="247"/>
        <v>9.9999999999988987E-5</v>
      </c>
      <c r="D7891" s="21">
        <f t="shared" si="248"/>
        <v>1.0201904761903678E-4</v>
      </c>
    </row>
    <row r="7892" spans="1:4">
      <c r="A7892">
        <v>0.7863</v>
      </c>
      <c r="B7892">
        <v>1.01992857142857</v>
      </c>
      <c r="C7892" s="21">
        <f t="shared" si="247"/>
        <v>9.9999999999988987E-5</v>
      </c>
      <c r="D7892" s="21">
        <f t="shared" si="248"/>
        <v>1.0199285714284576E-4</v>
      </c>
    </row>
    <row r="7893" spans="1:4">
      <c r="A7893">
        <v>0.78639999999999999</v>
      </c>
      <c r="B7893">
        <v>1.0196666666666701</v>
      </c>
      <c r="C7893" s="21">
        <f t="shared" si="247"/>
        <v>9.9999999999988987E-5</v>
      </c>
      <c r="D7893" s="21">
        <f t="shared" si="248"/>
        <v>1.0196666666665578E-4</v>
      </c>
    </row>
    <row r="7894" spans="1:4">
      <c r="A7894">
        <v>0.78649999999999998</v>
      </c>
      <c r="B7894">
        <v>1.0194047619047599</v>
      </c>
      <c r="C7894" s="21">
        <f t="shared" si="247"/>
        <v>9.9999999999988987E-5</v>
      </c>
      <c r="D7894" s="21">
        <f t="shared" si="248"/>
        <v>1.0194047619046476E-4</v>
      </c>
    </row>
    <row r="7895" spans="1:4">
      <c r="A7895">
        <v>0.78659999999999997</v>
      </c>
      <c r="B7895">
        <v>1.01914285714286</v>
      </c>
      <c r="C7895" s="21">
        <f t="shared" si="247"/>
        <v>9.9999999999988987E-5</v>
      </c>
      <c r="D7895" s="21">
        <f t="shared" si="248"/>
        <v>1.0191428571427478E-4</v>
      </c>
    </row>
    <row r="7896" spans="1:4">
      <c r="A7896">
        <v>0.78669999999999995</v>
      </c>
      <c r="B7896">
        <v>1.0188809523809499</v>
      </c>
      <c r="C7896" s="21">
        <f t="shared" si="247"/>
        <v>9.9999999999988987E-5</v>
      </c>
      <c r="D7896" s="21">
        <f t="shared" si="248"/>
        <v>1.0188809523808377E-4</v>
      </c>
    </row>
    <row r="7897" spans="1:4">
      <c r="A7897">
        <v>0.78680000000000005</v>
      </c>
      <c r="B7897">
        <v>1.01861904761905</v>
      </c>
      <c r="C7897" s="21">
        <f t="shared" si="247"/>
        <v>1.0000000000010001E-4</v>
      </c>
      <c r="D7897" s="21">
        <f t="shared" si="248"/>
        <v>1.0186190476200687E-4</v>
      </c>
    </row>
    <row r="7898" spans="1:4">
      <c r="A7898">
        <v>0.78690000000000004</v>
      </c>
      <c r="B7898">
        <v>1.0183571428571401</v>
      </c>
      <c r="C7898" s="21">
        <f t="shared" si="247"/>
        <v>9.9999999999988987E-5</v>
      </c>
      <c r="D7898" s="21">
        <f t="shared" si="248"/>
        <v>1.0183571428570279E-4</v>
      </c>
    </row>
    <row r="7899" spans="1:4">
      <c r="A7899">
        <v>0.78700000000000003</v>
      </c>
      <c r="B7899">
        <v>1.0180952380952399</v>
      </c>
      <c r="C7899" s="21">
        <f t="shared" si="247"/>
        <v>9.9999999999988987E-5</v>
      </c>
      <c r="D7899" s="21">
        <f t="shared" si="248"/>
        <v>1.0180952380951279E-4</v>
      </c>
    </row>
    <row r="7900" spans="1:4">
      <c r="A7900">
        <v>0.78710000000000002</v>
      </c>
      <c r="B7900">
        <v>1.01783333333333</v>
      </c>
      <c r="C7900" s="21">
        <f t="shared" si="247"/>
        <v>9.9999999999988987E-5</v>
      </c>
      <c r="D7900" s="21">
        <f t="shared" si="248"/>
        <v>1.017833333333218E-4</v>
      </c>
    </row>
    <row r="7901" spans="1:4">
      <c r="A7901">
        <v>0.78720000000000001</v>
      </c>
      <c r="B7901">
        <v>1.0175714285714299</v>
      </c>
      <c r="C7901" s="21">
        <f t="shared" si="247"/>
        <v>9.9999999999988987E-5</v>
      </c>
      <c r="D7901" s="21">
        <f t="shared" si="248"/>
        <v>1.0175714285713179E-4</v>
      </c>
    </row>
    <row r="7902" spans="1:4">
      <c r="A7902">
        <v>0.7873</v>
      </c>
      <c r="B7902">
        <v>1.01730952380952</v>
      </c>
      <c r="C7902" s="21">
        <f t="shared" si="247"/>
        <v>9.9999999999988987E-5</v>
      </c>
      <c r="D7902" s="21">
        <f t="shared" si="248"/>
        <v>1.017309523809408E-4</v>
      </c>
    </row>
    <row r="7903" spans="1:4">
      <c r="A7903">
        <v>0.78739999999999999</v>
      </c>
      <c r="B7903">
        <v>1.0170476190476201</v>
      </c>
      <c r="C7903" s="21">
        <f t="shared" ref="C7903:C7966" si="249">A7903-A7902</f>
        <v>9.9999999999988987E-5</v>
      </c>
      <c r="D7903" s="21">
        <f t="shared" ref="D7903:D7966" si="250">B7903*C7903</f>
        <v>1.0170476190475081E-4</v>
      </c>
    </row>
    <row r="7904" spans="1:4">
      <c r="A7904">
        <v>0.78749999999999998</v>
      </c>
      <c r="B7904">
        <v>1.01678571428571</v>
      </c>
      <c r="C7904" s="21">
        <f t="shared" si="249"/>
        <v>9.9999999999988987E-5</v>
      </c>
      <c r="D7904" s="21">
        <f t="shared" si="250"/>
        <v>1.016785714285598E-4</v>
      </c>
    </row>
    <row r="7905" spans="1:4">
      <c r="A7905">
        <v>0.78759999999999997</v>
      </c>
      <c r="B7905">
        <v>1.0165238095238101</v>
      </c>
      <c r="C7905" s="21">
        <f t="shared" si="249"/>
        <v>9.9999999999988987E-5</v>
      </c>
      <c r="D7905" s="21">
        <f t="shared" si="250"/>
        <v>1.0165238095236981E-4</v>
      </c>
    </row>
    <row r="7906" spans="1:4">
      <c r="A7906">
        <v>0.78769999999999996</v>
      </c>
      <c r="B7906">
        <v>1.0162619047618999</v>
      </c>
      <c r="C7906" s="21">
        <f t="shared" si="249"/>
        <v>9.9999999999988987E-5</v>
      </c>
      <c r="D7906" s="21">
        <f t="shared" si="250"/>
        <v>1.0162619047617879E-4</v>
      </c>
    </row>
    <row r="7907" spans="1:4">
      <c r="A7907">
        <v>0.78779999999999994</v>
      </c>
      <c r="B7907">
        <v>1.016</v>
      </c>
      <c r="C7907" s="21">
        <f t="shared" si="249"/>
        <v>9.9999999999988987E-5</v>
      </c>
      <c r="D7907" s="21">
        <f t="shared" si="250"/>
        <v>1.0159999999998881E-4</v>
      </c>
    </row>
    <row r="7908" spans="1:4">
      <c r="A7908">
        <v>0.78790000000000004</v>
      </c>
      <c r="B7908">
        <v>1.0157380952380901</v>
      </c>
      <c r="C7908" s="21">
        <f t="shared" si="249"/>
        <v>1.0000000000010001E-4</v>
      </c>
      <c r="D7908" s="21">
        <f t="shared" si="250"/>
        <v>1.0157380952391059E-4</v>
      </c>
    </row>
    <row r="7909" spans="1:4">
      <c r="A7909">
        <v>0.78800000000000003</v>
      </c>
      <c r="B7909">
        <v>1.01547619047619</v>
      </c>
      <c r="C7909" s="21">
        <f t="shared" si="249"/>
        <v>9.9999999999988987E-5</v>
      </c>
      <c r="D7909" s="21">
        <f t="shared" si="250"/>
        <v>1.0154761904760781E-4</v>
      </c>
    </row>
    <row r="7910" spans="1:4">
      <c r="A7910">
        <v>0.78810000000000002</v>
      </c>
      <c r="B7910">
        <v>1.0152142857142901</v>
      </c>
      <c r="C7910" s="21">
        <f t="shared" si="249"/>
        <v>9.9999999999988987E-5</v>
      </c>
      <c r="D7910" s="21">
        <f t="shared" si="250"/>
        <v>1.0152142857141782E-4</v>
      </c>
    </row>
    <row r="7911" spans="1:4">
      <c r="A7911">
        <v>0.78820000000000001</v>
      </c>
      <c r="B7911">
        <v>1.0149523809523799</v>
      </c>
      <c r="C7911" s="21">
        <f t="shared" si="249"/>
        <v>9.9999999999988987E-5</v>
      </c>
      <c r="D7911" s="21">
        <f t="shared" si="250"/>
        <v>1.0149523809522682E-4</v>
      </c>
    </row>
    <row r="7912" spans="1:4">
      <c r="A7912">
        <v>0.7883</v>
      </c>
      <c r="B7912">
        <v>1.01469047619048</v>
      </c>
      <c r="C7912" s="21">
        <f t="shared" si="249"/>
        <v>9.9999999999988987E-5</v>
      </c>
      <c r="D7912" s="21">
        <f t="shared" si="250"/>
        <v>1.0146904761903683E-4</v>
      </c>
    </row>
    <row r="7913" spans="1:4">
      <c r="A7913">
        <v>0.78839999999999999</v>
      </c>
      <c r="B7913">
        <v>1.0144285714285699</v>
      </c>
      <c r="C7913" s="21">
        <f t="shared" si="249"/>
        <v>9.9999999999988987E-5</v>
      </c>
      <c r="D7913" s="21">
        <f t="shared" si="250"/>
        <v>1.0144285714284582E-4</v>
      </c>
    </row>
    <row r="7914" spans="1:4">
      <c r="A7914">
        <v>0.78849999999999998</v>
      </c>
      <c r="B7914">
        <v>1.01416666666667</v>
      </c>
      <c r="C7914" s="21">
        <f t="shared" si="249"/>
        <v>9.9999999999988987E-5</v>
      </c>
      <c r="D7914" s="21">
        <f t="shared" si="250"/>
        <v>1.0141666666665583E-4</v>
      </c>
    </row>
    <row r="7915" spans="1:4">
      <c r="A7915">
        <v>0.78859999999999997</v>
      </c>
      <c r="B7915">
        <v>1.0139047619047601</v>
      </c>
      <c r="C7915" s="21">
        <f t="shared" si="249"/>
        <v>9.9999999999988987E-5</v>
      </c>
      <c r="D7915" s="21">
        <f t="shared" si="250"/>
        <v>1.0139047619046484E-4</v>
      </c>
    </row>
    <row r="7916" spans="1:4">
      <c r="A7916">
        <v>0.78869999999999996</v>
      </c>
      <c r="B7916">
        <v>1.01364285714286</v>
      </c>
      <c r="C7916" s="21">
        <f t="shared" si="249"/>
        <v>9.9999999999988987E-5</v>
      </c>
      <c r="D7916" s="21">
        <f t="shared" si="250"/>
        <v>1.0136428571427483E-4</v>
      </c>
    </row>
    <row r="7917" spans="1:4">
      <c r="A7917">
        <v>0.78879999999999995</v>
      </c>
      <c r="B7917">
        <v>1.0133809523809501</v>
      </c>
      <c r="C7917" s="21">
        <f t="shared" si="249"/>
        <v>9.9999999999988987E-5</v>
      </c>
      <c r="D7917" s="21">
        <f t="shared" si="250"/>
        <v>1.0133809523808384E-4</v>
      </c>
    </row>
    <row r="7918" spans="1:4">
      <c r="A7918">
        <v>0.78890000000000005</v>
      </c>
      <c r="B7918">
        <v>1.0131190476190499</v>
      </c>
      <c r="C7918" s="21">
        <f t="shared" si="249"/>
        <v>1.0000000000010001E-4</v>
      </c>
      <c r="D7918" s="21">
        <f t="shared" si="250"/>
        <v>1.0131190476200632E-4</v>
      </c>
    </row>
    <row r="7919" spans="1:4">
      <c r="A7919">
        <v>0.78900000000000003</v>
      </c>
      <c r="B7919">
        <v>1.01285714285714</v>
      </c>
      <c r="C7919" s="21">
        <f t="shared" si="249"/>
        <v>9.9999999999988987E-5</v>
      </c>
      <c r="D7919" s="21">
        <f t="shared" si="250"/>
        <v>1.0128571428570284E-4</v>
      </c>
    </row>
    <row r="7920" spans="1:4">
      <c r="A7920">
        <v>0.78910000000000002</v>
      </c>
      <c r="B7920">
        <v>1.0125952380952401</v>
      </c>
      <c r="C7920" s="21">
        <f t="shared" si="249"/>
        <v>9.9999999999988987E-5</v>
      </c>
      <c r="D7920" s="21">
        <f t="shared" si="250"/>
        <v>1.0125952380951286E-4</v>
      </c>
    </row>
    <row r="7921" spans="1:4">
      <c r="A7921">
        <v>0.78920000000000001</v>
      </c>
      <c r="B7921">
        <v>1.01233333333333</v>
      </c>
      <c r="C7921" s="21">
        <f t="shared" si="249"/>
        <v>9.9999999999988987E-5</v>
      </c>
      <c r="D7921" s="21">
        <f t="shared" si="250"/>
        <v>1.0123333333332185E-4</v>
      </c>
    </row>
    <row r="7922" spans="1:4">
      <c r="A7922">
        <v>0.7893</v>
      </c>
      <c r="B7922">
        <v>1.0120714285714301</v>
      </c>
      <c r="C7922" s="21">
        <f t="shared" si="249"/>
        <v>9.9999999999988987E-5</v>
      </c>
      <c r="D7922" s="21">
        <f t="shared" si="250"/>
        <v>1.0120714285713185E-4</v>
      </c>
    </row>
    <row r="7923" spans="1:4">
      <c r="A7923">
        <v>0.78939999999999999</v>
      </c>
      <c r="B7923">
        <v>1.0118095238095199</v>
      </c>
      <c r="C7923" s="21">
        <f t="shared" si="249"/>
        <v>9.9999999999988987E-5</v>
      </c>
      <c r="D7923" s="21">
        <f t="shared" si="250"/>
        <v>1.0118095238094085E-4</v>
      </c>
    </row>
    <row r="7924" spans="1:4">
      <c r="A7924">
        <v>0.78949999999999998</v>
      </c>
      <c r="B7924">
        <v>1.01154761904762</v>
      </c>
      <c r="C7924" s="21">
        <f t="shared" si="249"/>
        <v>9.9999999999988987E-5</v>
      </c>
      <c r="D7924" s="21">
        <f t="shared" si="250"/>
        <v>1.0115476190475087E-4</v>
      </c>
    </row>
    <row r="7925" spans="1:4">
      <c r="A7925">
        <v>0.78959999999999997</v>
      </c>
      <c r="B7925">
        <v>1.0112857142857099</v>
      </c>
      <c r="C7925" s="21">
        <f t="shared" si="249"/>
        <v>9.9999999999988987E-5</v>
      </c>
      <c r="D7925" s="21">
        <f t="shared" si="250"/>
        <v>1.0112857142855985E-4</v>
      </c>
    </row>
    <row r="7926" spans="1:4">
      <c r="A7926">
        <v>0.78969999999999996</v>
      </c>
      <c r="B7926">
        <v>1.01102380952381</v>
      </c>
      <c r="C7926" s="21">
        <f t="shared" si="249"/>
        <v>9.9999999999988987E-5</v>
      </c>
      <c r="D7926" s="21">
        <f t="shared" si="250"/>
        <v>1.0110238095236986E-4</v>
      </c>
    </row>
    <row r="7927" spans="1:4">
      <c r="A7927">
        <v>0.78979999999999995</v>
      </c>
      <c r="B7927">
        <v>1.0107619047619001</v>
      </c>
      <c r="C7927" s="21">
        <f t="shared" si="249"/>
        <v>9.9999999999988987E-5</v>
      </c>
      <c r="D7927" s="21">
        <f t="shared" si="250"/>
        <v>1.0107619047617888E-4</v>
      </c>
    </row>
    <row r="7928" spans="1:4">
      <c r="A7928">
        <v>0.78990000000000005</v>
      </c>
      <c r="B7928">
        <v>1.0105</v>
      </c>
      <c r="C7928" s="21">
        <f t="shared" si="249"/>
        <v>1.0000000000010001E-4</v>
      </c>
      <c r="D7928" s="21">
        <f t="shared" si="250"/>
        <v>1.0105000000010105E-4</v>
      </c>
    </row>
    <row r="7929" spans="1:4">
      <c r="A7929">
        <v>0.79</v>
      </c>
      <c r="B7929">
        <v>1.0102380952381</v>
      </c>
      <c r="C7929" s="21">
        <f t="shared" si="249"/>
        <v>9.9999999999988987E-5</v>
      </c>
      <c r="D7929" s="21">
        <f t="shared" si="250"/>
        <v>1.0102380952379888E-4</v>
      </c>
    </row>
    <row r="7930" spans="1:4">
      <c r="A7930">
        <v>0.79010000000000002</v>
      </c>
      <c r="B7930">
        <v>1.0099761904761899</v>
      </c>
      <c r="C7930" s="21">
        <f t="shared" si="249"/>
        <v>9.9999999999988987E-5</v>
      </c>
      <c r="D7930" s="21">
        <f t="shared" si="250"/>
        <v>1.0099761904760786E-4</v>
      </c>
    </row>
    <row r="7931" spans="1:4">
      <c r="A7931">
        <v>0.79020000000000001</v>
      </c>
      <c r="B7931">
        <v>1.00971428571429</v>
      </c>
      <c r="C7931" s="21">
        <f t="shared" si="249"/>
        <v>9.9999999999988987E-5</v>
      </c>
      <c r="D7931" s="21">
        <f t="shared" si="250"/>
        <v>1.0097142857141788E-4</v>
      </c>
    </row>
    <row r="7932" spans="1:4">
      <c r="A7932">
        <v>0.7903</v>
      </c>
      <c r="B7932">
        <v>1.0094523809523801</v>
      </c>
      <c r="C7932" s="21">
        <f t="shared" si="249"/>
        <v>9.9999999999988987E-5</v>
      </c>
      <c r="D7932" s="21">
        <f t="shared" si="250"/>
        <v>1.0094523809522689E-4</v>
      </c>
    </row>
    <row r="7933" spans="1:4">
      <c r="A7933">
        <v>0.79039999999999999</v>
      </c>
      <c r="B7933">
        <v>1.00919047619048</v>
      </c>
      <c r="C7933" s="21">
        <f t="shared" si="249"/>
        <v>9.9999999999988987E-5</v>
      </c>
      <c r="D7933" s="21">
        <f t="shared" si="250"/>
        <v>1.0091904761903689E-4</v>
      </c>
    </row>
    <row r="7934" spans="1:4">
      <c r="A7934">
        <v>0.79049999999999998</v>
      </c>
      <c r="B7934">
        <v>1.0089285714285701</v>
      </c>
      <c r="C7934" s="21">
        <f t="shared" si="249"/>
        <v>9.9999999999988987E-5</v>
      </c>
      <c r="D7934" s="21">
        <f t="shared" si="250"/>
        <v>1.008928571428459E-4</v>
      </c>
    </row>
    <row r="7935" spans="1:4">
      <c r="A7935">
        <v>0.79059999999999997</v>
      </c>
      <c r="B7935">
        <v>1.0086666666666699</v>
      </c>
      <c r="C7935" s="21">
        <f t="shared" si="249"/>
        <v>9.9999999999988987E-5</v>
      </c>
      <c r="D7935" s="21">
        <f t="shared" si="250"/>
        <v>1.0086666666665589E-4</v>
      </c>
    </row>
    <row r="7936" spans="1:4">
      <c r="A7936">
        <v>0.79069999999999996</v>
      </c>
      <c r="B7936">
        <v>1.00840476190476</v>
      </c>
      <c r="C7936" s="21">
        <f t="shared" si="249"/>
        <v>9.9999999999988987E-5</v>
      </c>
      <c r="D7936" s="21">
        <f t="shared" si="250"/>
        <v>1.008404761904649E-4</v>
      </c>
    </row>
    <row r="7937" spans="1:4">
      <c r="A7937">
        <v>0.79079999999999995</v>
      </c>
      <c r="B7937">
        <v>1.0081428571428599</v>
      </c>
      <c r="C7937" s="21">
        <f t="shared" si="249"/>
        <v>9.9999999999988987E-5</v>
      </c>
      <c r="D7937" s="21">
        <f t="shared" si="250"/>
        <v>1.0081428571427489E-4</v>
      </c>
    </row>
    <row r="7938" spans="1:4">
      <c r="A7938">
        <v>0.79090000000000005</v>
      </c>
      <c r="B7938">
        <v>1.00788095238095</v>
      </c>
      <c r="C7938" s="21">
        <f t="shared" si="249"/>
        <v>1.0000000000010001E-4</v>
      </c>
      <c r="D7938" s="21">
        <f t="shared" si="250"/>
        <v>1.007880952381958E-4</v>
      </c>
    </row>
    <row r="7939" spans="1:4">
      <c r="A7939">
        <v>0.79100000000000004</v>
      </c>
      <c r="B7939">
        <v>1.0076190476190501</v>
      </c>
      <c r="C7939" s="21">
        <f t="shared" si="249"/>
        <v>9.9999999999988987E-5</v>
      </c>
      <c r="D7939" s="21">
        <f t="shared" si="250"/>
        <v>1.0076190476189391E-4</v>
      </c>
    </row>
    <row r="7940" spans="1:4">
      <c r="A7940">
        <v>0.79110000000000003</v>
      </c>
      <c r="B7940">
        <v>1.00735714285714</v>
      </c>
      <c r="C7940" s="21">
        <f t="shared" si="249"/>
        <v>9.9999999999988987E-5</v>
      </c>
      <c r="D7940" s="21">
        <f t="shared" si="250"/>
        <v>1.007357142857029E-4</v>
      </c>
    </row>
    <row r="7941" spans="1:4">
      <c r="A7941">
        <v>0.79120000000000001</v>
      </c>
      <c r="B7941">
        <v>1.00709523809524</v>
      </c>
      <c r="C7941" s="21">
        <f t="shared" si="249"/>
        <v>9.9999999999988987E-5</v>
      </c>
      <c r="D7941" s="21">
        <f t="shared" si="250"/>
        <v>1.0070952380951291E-4</v>
      </c>
    </row>
    <row r="7942" spans="1:4">
      <c r="A7942">
        <v>0.7913</v>
      </c>
      <c r="B7942">
        <v>1.0068333333333299</v>
      </c>
      <c r="C7942" s="21">
        <f t="shared" si="249"/>
        <v>9.9999999999988987E-5</v>
      </c>
      <c r="D7942" s="21">
        <f t="shared" si="250"/>
        <v>1.0068333333332191E-4</v>
      </c>
    </row>
    <row r="7943" spans="1:4">
      <c r="A7943">
        <v>0.79139999999999999</v>
      </c>
      <c r="B7943">
        <v>1.00657142857143</v>
      </c>
      <c r="C7943" s="21">
        <f t="shared" si="249"/>
        <v>9.9999999999988987E-5</v>
      </c>
      <c r="D7943" s="21">
        <f t="shared" si="250"/>
        <v>1.0065714285713191E-4</v>
      </c>
    </row>
    <row r="7944" spans="1:4">
      <c r="A7944">
        <v>0.79149999999999998</v>
      </c>
      <c r="B7944">
        <v>1.0063095238095201</v>
      </c>
      <c r="C7944" s="21">
        <f t="shared" si="249"/>
        <v>9.9999999999988987E-5</v>
      </c>
      <c r="D7944" s="21">
        <f t="shared" si="250"/>
        <v>1.0063095238094093E-4</v>
      </c>
    </row>
    <row r="7945" spans="1:4">
      <c r="A7945">
        <v>0.79159999999999997</v>
      </c>
      <c r="B7945">
        <v>1.00604761904762</v>
      </c>
      <c r="C7945" s="21">
        <f t="shared" si="249"/>
        <v>9.9999999999988987E-5</v>
      </c>
      <c r="D7945" s="21">
        <f t="shared" si="250"/>
        <v>1.0060476190475092E-4</v>
      </c>
    </row>
    <row r="7946" spans="1:4">
      <c r="A7946">
        <v>0.79169999999999996</v>
      </c>
      <c r="B7946">
        <v>1.0057857142857101</v>
      </c>
      <c r="C7946" s="21">
        <f t="shared" si="249"/>
        <v>9.9999999999988987E-5</v>
      </c>
      <c r="D7946" s="21">
        <f t="shared" si="250"/>
        <v>1.0057857142855993E-4</v>
      </c>
    </row>
    <row r="7947" spans="1:4">
      <c r="A7947">
        <v>0.79179999999999995</v>
      </c>
      <c r="B7947">
        <v>1.0055238095238099</v>
      </c>
      <c r="C7947" s="21">
        <f t="shared" si="249"/>
        <v>9.9999999999988987E-5</v>
      </c>
      <c r="D7947" s="21">
        <f t="shared" si="250"/>
        <v>1.0055238095236992E-4</v>
      </c>
    </row>
    <row r="7948" spans="1:4">
      <c r="A7948">
        <v>0.79190000000000005</v>
      </c>
      <c r="B7948">
        <v>1.0052619047619</v>
      </c>
      <c r="C7948" s="21">
        <f t="shared" si="249"/>
        <v>1.0000000000010001E-4</v>
      </c>
      <c r="D7948" s="21">
        <f t="shared" si="250"/>
        <v>1.0052619047629054E-4</v>
      </c>
    </row>
    <row r="7949" spans="1:4">
      <c r="A7949">
        <v>0.79200000000000004</v>
      </c>
      <c r="B7949">
        <v>1.0049999999999999</v>
      </c>
      <c r="C7949" s="21">
        <f t="shared" si="249"/>
        <v>9.9999999999988987E-5</v>
      </c>
      <c r="D7949" s="21">
        <f t="shared" si="250"/>
        <v>1.0049999999998892E-4</v>
      </c>
    </row>
    <row r="7950" spans="1:4">
      <c r="A7950">
        <v>0.79210000000000003</v>
      </c>
      <c r="B7950">
        <v>1.0047380952381</v>
      </c>
      <c r="C7950" s="21">
        <f t="shared" si="249"/>
        <v>9.9999999999988987E-5</v>
      </c>
      <c r="D7950" s="21">
        <f t="shared" si="250"/>
        <v>1.0047380952379893E-4</v>
      </c>
    </row>
    <row r="7951" spans="1:4">
      <c r="A7951">
        <v>0.79220000000000002</v>
      </c>
      <c r="B7951">
        <v>1.0044761904761901</v>
      </c>
      <c r="C7951" s="21">
        <f t="shared" si="249"/>
        <v>9.9999999999988987E-5</v>
      </c>
      <c r="D7951" s="21">
        <f t="shared" si="250"/>
        <v>1.0044761904760794E-4</v>
      </c>
    </row>
    <row r="7952" spans="1:4">
      <c r="A7952">
        <v>0.7923</v>
      </c>
      <c r="B7952">
        <v>1.0042142857142899</v>
      </c>
      <c r="C7952" s="21">
        <f t="shared" si="249"/>
        <v>9.9999999999988987E-5</v>
      </c>
      <c r="D7952" s="21">
        <f t="shared" si="250"/>
        <v>1.0042142857141793E-4</v>
      </c>
    </row>
    <row r="7953" spans="1:4">
      <c r="A7953">
        <v>0.79239999999999999</v>
      </c>
      <c r="B7953">
        <v>1.00395238095238</v>
      </c>
      <c r="C7953" s="21">
        <f t="shared" si="249"/>
        <v>9.9999999999988987E-5</v>
      </c>
      <c r="D7953" s="21">
        <f t="shared" si="250"/>
        <v>1.0039523809522694E-4</v>
      </c>
    </row>
    <row r="7954" spans="1:4">
      <c r="A7954">
        <v>0.79249999999999998</v>
      </c>
      <c r="B7954">
        <v>1.0036904761904799</v>
      </c>
      <c r="C7954" s="21">
        <f t="shared" si="249"/>
        <v>9.9999999999988987E-5</v>
      </c>
      <c r="D7954" s="21">
        <f t="shared" si="250"/>
        <v>1.0036904761903694E-4</v>
      </c>
    </row>
    <row r="7955" spans="1:4">
      <c r="A7955">
        <v>0.79259999999999997</v>
      </c>
      <c r="B7955">
        <v>1.00342857142857</v>
      </c>
      <c r="C7955" s="21">
        <f t="shared" si="249"/>
        <v>9.9999999999988987E-5</v>
      </c>
      <c r="D7955" s="21">
        <f t="shared" si="250"/>
        <v>1.0034285714284595E-4</v>
      </c>
    </row>
    <row r="7956" spans="1:4">
      <c r="A7956">
        <v>0.79269999999999996</v>
      </c>
      <c r="B7956">
        <v>1.0031666666666701</v>
      </c>
      <c r="C7956" s="21">
        <f t="shared" si="249"/>
        <v>9.9999999999988987E-5</v>
      </c>
      <c r="D7956" s="21">
        <f t="shared" si="250"/>
        <v>1.0031666666665595E-4</v>
      </c>
    </row>
    <row r="7957" spans="1:4">
      <c r="A7957">
        <v>0.79279999999999995</v>
      </c>
      <c r="B7957">
        <v>1.00290476190476</v>
      </c>
      <c r="C7957" s="21">
        <f t="shared" si="249"/>
        <v>9.9999999999988987E-5</v>
      </c>
      <c r="D7957" s="21">
        <f t="shared" si="250"/>
        <v>1.0029047619046495E-4</v>
      </c>
    </row>
    <row r="7958" spans="1:4">
      <c r="A7958">
        <v>0.79290000000000005</v>
      </c>
      <c r="B7958">
        <v>1.0026428571428601</v>
      </c>
      <c r="C7958" s="21">
        <f t="shared" si="249"/>
        <v>1.0000000000010001E-4</v>
      </c>
      <c r="D7958" s="21">
        <f t="shared" si="250"/>
        <v>1.0026428571438627E-4</v>
      </c>
    </row>
    <row r="7959" spans="1:4">
      <c r="A7959">
        <v>0.79300000000000004</v>
      </c>
      <c r="B7959">
        <v>1.0023809523809499</v>
      </c>
      <c r="C7959" s="21">
        <f t="shared" si="249"/>
        <v>9.9999999999988987E-5</v>
      </c>
      <c r="D7959" s="21">
        <f t="shared" si="250"/>
        <v>1.0023809523808395E-4</v>
      </c>
    </row>
    <row r="7960" spans="1:4">
      <c r="A7960">
        <v>0.79310000000000003</v>
      </c>
      <c r="B7960">
        <v>1.00211904761905</v>
      </c>
      <c r="C7960" s="21">
        <f t="shared" si="249"/>
        <v>9.9999999999988987E-5</v>
      </c>
      <c r="D7960" s="21">
        <f t="shared" si="250"/>
        <v>1.0021190476189397E-4</v>
      </c>
    </row>
    <row r="7961" spans="1:4">
      <c r="A7961">
        <v>0.79320000000000002</v>
      </c>
      <c r="B7961">
        <v>1.0018571428571399</v>
      </c>
      <c r="C7961" s="21">
        <f t="shared" si="249"/>
        <v>9.9999999999988987E-5</v>
      </c>
      <c r="D7961" s="21">
        <f t="shared" si="250"/>
        <v>1.0018571428570295E-4</v>
      </c>
    </row>
    <row r="7962" spans="1:4">
      <c r="A7962">
        <v>0.79330000000000001</v>
      </c>
      <c r="B7962">
        <v>1.00159523809524</v>
      </c>
      <c r="C7962" s="21">
        <f t="shared" si="249"/>
        <v>9.9999999999988987E-5</v>
      </c>
      <c r="D7962" s="21">
        <f t="shared" si="250"/>
        <v>1.0015952380951296E-4</v>
      </c>
    </row>
    <row r="7963" spans="1:4">
      <c r="A7963">
        <v>0.79339999999999999</v>
      </c>
      <c r="B7963">
        <v>1.0013333333333301</v>
      </c>
      <c r="C7963" s="21">
        <f t="shared" si="249"/>
        <v>9.9999999999988987E-5</v>
      </c>
      <c r="D7963" s="21">
        <f t="shared" si="250"/>
        <v>1.0013333333332198E-4</v>
      </c>
    </row>
    <row r="7964" spans="1:4">
      <c r="A7964">
        <v>0.79349999999999998</v>
      </c>
      <c r="B7964">
        <v>1.0010714285714299</v>
      </c>
      <c r="C7964" s="21">
        <f t="shared" si="249"/>
        <v>9.9999999999988987E-5</v>
      </c>
      <c r="D7964" s="21">
        <f t="shared" si="250"/>
        <v>1.0010714285713196E-4</v>
      </c>
    </row>
    <row r="7965" spans="1:4">
      <c r="A7965">
        <v>0.79359999999999997</v>
      </c>
      <c r="B7965">
        <v>1.00080952380952</v>
      </c>
      <c r="C7965" s="21">
        <f t="shared" si="249"/>
        <v>9.9999999999988987E-5</v>
      </c>
      <c r="D7965" s="21">
        <f t="shared" si="250"/>
        <v>1.0008095238094099E-4</v>
      </c>
    </row>
    <row r="7966" spans="1:4">
      <c r="A7966">
        <v>0.79369999999999996</v>
      </c>
      <c r="B7966">
        <v>1.0005476190476199</v>
      </c>
      <c r="C7966" s="21">
        <f t="shared" si="249"/>
        <v>9.9999999999988987E-5</v>
      </c>
      <c r="D7966" s="21">
        <f t="shared" si="250"/>
        <v>1.0005476190475097E-4</v>
      </c>
    </row>
    <row r="7967" spans="1:4">
      <c r="A7967">
        <v>0.79379999999999995</v>
      </c>
      <c r="B7967">
        <v>1.00028571428571</v>
      </c>
      <c r="C7967" s="21">
        <f t="shared" ref="C7967:C8030" si="251">A7967-A7966</f>
        <v>9.9999999999988987E-5</v>
      </c>
      <c r="D7967" s="21">
        <f t="shared" ref="D7967:D8030" si="252">B7967*C7967</f>
        <v>1.0002857142855999E-4</v>
      </c>
    </row>
    <row r="7968" spans="1:4">
      <c r="A7968">
        <v>0.79390000000000005</v>
      </c>
      <c r="B7968">
        <v>1.0000238095238101</v>
      </c>
      <c r="C7968" s="21">
        <f t="shared" si="251"/>
        <v>1.0000000000010001E-4</v>
      </c>
      <c r="D7968" s="21">
        <f t="shared" si="252"/>
        <v>1.0000238095248102E-4</v>
      </c>
    </row>
    <row r="7969" spans="1:4">
      <c r="A7969">
        <v>0.79400000000000004</v>
      </c>
      <c r="B7969">
        <v>0.99976190476190496</v>
      </c>
      <c r="C7969" s="21">
        <f t="shared" si="251"/>
        <v>9.9999999999988987E-5</v>
      </c>
      <c r="D7969" s="21">
        <f t="shared" si="252"/>
        <v>9.9976190476179486E-5</v>
      </c>
    </row>
    <row r="7970" spans="1:4">
      <c r="A7970">
        <v>0.79410000000000003</v>
      </c>
      <c r="B7970">
        <v>0.99950000000000006</v>
      </c>
      <c r="C7970" s="21">
        <f t="shared" si="251"/>
        <v>9.9999999999988987E-5</v>
      </c>
      <c r="D7970" s="21">
        <f t="shared" si="252"/>
        <v>9.9949999999988999E-5</v>
      </c>
    </row>
    <row r="7971" spans="1:4">
      <c r="A7971">
        <v>0.79420000000000002</v>
      </c>
      <c r="B7971">
        <v>0.99923809523809504</v>
      </c>
      <c r="C7971" s="21">
        <f t="shared" si="251"/>
        <v>9.9999999999988987E-5</v>
      </c>
      <c r="D7971" s="21">
        <f t="shared" si="252"/>
        <v>9.9923809523798498E-5</v>
      </c>
    </row>
    <row r="7972" spans="1:4">
      <c r="A7972">
        <v>0.79430000000000001</v>
      </c>
      <c r="B7972">
        <v>0.99897619047619002</v>
      </c>
      <c r="C7972" s="21">
        <f t="shared" si="251"/>
        <v>9.9999999999988987E-5</v>
      </c>
      <c r="D7972" s="21">
        <f t="shared" si="252"/>
        <v>9.9897619047607998E-5</v>
      </c>
    </row>
    <row r="7973" spans="1:4">
      <c r="A7973">
        <v>0.7944</v>
      </c>
      <c r="B7973">
        <v>0.998714285714286</v>
      </c>
      <c r="C7973" s="21">
        <f t="shared" si="251"/>
        <v>9.9999999999988987E-5</v>
      </c>
      <c r="D7973" s="21">
        <f t="shared" si="252"/>
        <v>9.9871428571417605E-5</v>
      </c>
    </row>
    <row r="7974" spans="1:4">
      <c r="A7974">
        <v>0.79449999999999998</v>
      </c>
      <c r="B7974">
        <v>0.99845238095238098</v>
      </c>
      <c r="C7974" s="21">
        <f t="shared" si="251"/>
        <v>9.9999999999988987E-5</v>
      </c>
      <c r="D7974" s="21">
        <f t="shared" si="252"/>
        <v>9.9845238095227105E-5</v>
      </c>
    </row>
    <row r="7975" spans="1:4">
      <c r="A7975">
        <v>0.79459999999999997</v>
      </c>
      <c r="B7975">
        <v>0.99819047619047596</v>
      </c>
      <c r="C7975" s="21">
        <f t="shared" si="251"/>
        <v>9.9999999999988987E-5</v>
      </c>
      <c r="D7975" s="21">
        <f t="shared" si="252"/>
        <v>9.9819047619036604E-5</v>
      </c>
    </row>
    <row r="7976" spans="1:4">
      <c r="A7976">
        <v>0.79469999999999996</v>
      </c>
      <c r="B7976">
        <v>0.99792857142857105</v>
      </c>
      <c r="C7976" s="21">
        <f t="shared" si="251"/>
        <v>9.9999999999988987E-5</v>
      </c>
      <c r="D7976" s="21">
        <f t="shared" si="252"/>
        <v>9.9792857142846117E-5</v>
      </c>
    </row>
    <row r="7977" spans="1:4">
      <c r="A7977">
        <v>0.79479999999999995</v>
      </c>
      <c r="B7977">
        <v>0.99766666666666703</v>
      </c>
      <c r="C7977" s="21">
        <f t="shared" si="251"/>
        <v>9.9999999999988987E-5</v>
      </c>
      <c r="D7977" s="21">
        <f t="shared" si="252"/>
        <v>9.9766666666655711E-5</v>
      </c>
    </row>
    <row r="7978" spans="1:4">
      <c r="A7978">
        <v>0.79490000000000005</v>
      </c>
      <c r="B7978">
        <v>0.99740476190476202</v>
      </c>
      <c r="C7978" s="21">
        <f t="shared" si="251"/>
        <v>1.0000000000010001E-4</v>
      </c>
      <c r="D7978" s="21">
        <f t="shared" si="252"/>
        <v>9.9740476190575948E-5</v>
      </c>
    </row>
    <row r="7979" spans="1:4">
      <c r="A7979">
        <v>0.79500000000000004</v>
      </c>
      <c r="B7979">
        <v>0.997142857142857</v>
      </c>
      <c r="C7979" s="21">
        <f t="shared" si="251"/>
        <v>9.9999999999988987E-5</v>
      </c>
      <c r="D7979" s="21">
        <f t="shared" si="252"/>
        <v>9.9714285714274723E-5</v>
      </c>
    </row>
    <row r="7980" spans="1:4">
      <c r="A7980">
        <v>0.79510000000000003</v>
      </c>
      <c r="B7980">
        <v>0.99688095238095198</v>
      </c>
      <c r="C7980" s="21">
        <f t="shared" si="251"/>
        <v>9.9999999999988987E-5</v>
      </c>
      <c r="D7980" s="21">
        <f t="shared" si="252"/>
        <v>9.9688095238084222E-5</v>
      </c>
    </row>
    <row r="7981" spans="1:4">
      <c r="A7981">
        <v>0.79520000000000002</v>
      </c>
      <c r="B7981">
        <v>0.99661904761904796</v>
      </c>
      <c r="C7981" s="21">
        <f t="shared" si="251"/>
        <v>9.9999999999988987E-5</v>
      </c>
      <c r="D7981" s="21">
        <f t="shared" si="252"/>
        <v>9.9661904761893816E-5</v>
      </c>
    </row>
    <row r="7982" spans="1:4">
      <c r="A7982">
        <v>0.79530000000000001</v>
      </c>
      <c r="B7982">
        <v>0.99635714285714305</v>
      </c>
      <c r="C7982" s="21">
        <f t="shared" si="251"/>
        <v>9.9999999999988987E-5</v>
      </c>
      <c r="D7982" s="21">
        <f t="shared" si="252"/>
        <v>9.9635714285703329E-5</v>
      </c>
    </row>
    <row r="7983" spans="1:4">
      <c r="A7983">
        <v>0.7954</v>
      </c>
      <c r="B7983">
        <v>0.99609523809523803</v>
      </c>
      <c r="C7983" s="21">
        <f t="shared" si="251"/>
        <v>9.9999999999988987E-5</v>
      </c>
      <c r="D7983" s="21">
        <f t="shared" si="252"/>
        <v>9.9609523809512829E-5</v>
      </c>
    </row>
    <row r="7984" spans="1:4">
      <c r="A7984">
        <v>0.79549999999999998</v>
      </c>
      <c r="B7984">
        <v>0.99583333333333302</v>
      </c>
      <c r="C7984" s="21">
        <f t="shared" si="251"/>
        <v>9.9999999999988987E-5</v>
      </c>
      <c r="D7984" s="21">
        <f t="shared" si="252"/>
        <v>9.9583333333322328E-5</v>
      </c>
    </row>
    <row r="7985" spans="1:4">
      <c r="A7985">
        <v>0.79559999999999997</v>
      </c>
      <c r="B7985">
        <v>0.995571428571429</v>
      </c>
      <c r="C7985" s="21">
        <f t="shared" si="251"/>
        <v>9.9999999999988987E-5</v>
      </c>
      <c r="D7985" s="21">
        <f t="shared" si="252"/>
        <v>9.9557142857131936E-5</v>
      </c>
    </row>
    <row r="7986" spans="1:4">
      <c r="A7986">
        <v>0.79569999999999996</v>
      </c>
      <c r="B7986">
        <v>0.99530952380952398</v>
      </c>
      <c r="C7986" s="21">
        <f t="shared" si="251"/>
        <v>9.9999999999988987E-5</v>
      </c>
      <c r="D7986" s="21">
        <f t="shared" si="252"/>
        <v>9.9530952380941435E-5</v>
      </c>
    </row>
    <row r="7987" spans="1:4">
      <c r="A7987">
        <v>0.79579999999999995</v>
      </c>
      <c r="B7987">
        <v>0.99504761904761896</v>
      </c>
      <c r="C7987" s="21">
        <f t="shared" si="251"/>
        <v>9.9999999999988987E-5</v>
      </c>
      <c r="D7987" s="21">
        <f t="shared" si="252"/>
        <v>9.9504761904750934E-5</v>
      </c>
    </row>
    <row r="7988" spans="1:4">
      <c r="A7988">
        <v>0.79590000000000005</v>
      </c>
      <c r="B7988">
        <v>0.99478571428571405</v>
      </c>
      <c r="C7988" s="21">
        <f t="shared" si="251"/>
        <v>1.0000000000010001E-4</v>
      </c>
      <c r="D7988" s="21">
        <f t="shared" si="252"/>
        <v>9.9478571428670887E-5</v>
      </c>
    </row>
    <row r="7989" spans="1:4">
      <c r="A7989">
        <v>0.79600000000000004</v>
      </c>
      <c r="B7989">
        <v>0.99452380952380903</v>
      </c>
      <c r="C7989" s="21">
        <f t="shared" si="251"/>
        <v>9.9999999999988987E-5</v>
      </c>
      <c r="D7989" s="21">
        <f t="shared" si="252"/>
        <v>9.9452380952369946E-5</v>
      </c>
    </row>
    <row r="7990" spans="1:4">
      <c r="A7990">
        <v>0.79610000000000003</v>
      </c>
      <c r="B7990">
        <v>0.99426190476190501</v>
      </c>
      <c r="C7990" s="21">
        <f t="shared" si="251"/>
        <v>9.9999999999988987E-5</v>
      </c>
      <c r="D7990" s="21">
        <f t="shared" si="252"/>
        <v>9.9426190476179554E-5</v>
      </c>
    </row>
    <row r="7991" spans="1:4">
      <c r="A7991">
        <v>0.79620000000000002</v>
      </c>
      <c r="B7991">
        <v>0.99399999999999999</v>
      </c>
      <c r="C7991" s="21">
        <f t="shared" si="251"/>
        <v>9.9999999999988987E-5</v>
      </c>
      <c r="D7991" s="21">
        <f t="shared" si="252"/>
        <v>9.9399999999989053E-5</v>
      </c>
    </row>
    <row r="7992" spans="1:4">
      <c r="A7992">
        <v>0.79630000000000001</v>
      </c>
      <c r="B7992">
        <v>0.99373809523809498</v>
      </c>
      <c r="C7992" s="21">
        <f t="shared" si="251"/>
        <v>9.9999999999988987E-5</v>
      </c>
      <c r="D7992" s="21">
        <f t="shared" si="252"/>
        <v>9.9373809523798553E-5</v>
      </c>
    </row>
    <row r="7993" spans="1:4">
      <c r="A7993">
        <v>0.7964</v>
      </c>
      <c r="B7993">
        <v>0.99347619047618996</v>
      </c>
      <c r="C7993" s="21">
        <f t="shared" si="251"/>
        <v>9.9999999999988987E-5</v>
      </c>
      <c r="D7993" s="21">
        <f t="shared" si="252"/>
        <v>9.9347619047608052E-5</v>
      </c>
    </row>
    <row r="7994" spans="1:4">
      <c r="A7994">
        <v>0.79649999999999999</v>
      </c>
      <c r="B7994">
        <v>0.99321428571428605</v>
      </c>
      <c r="C7994" s="21">
        <f t="shared" si="251"/>
        <v>9.9999999999988987E-5</v>
      </c>
      <c r="D7994" s="21">
        <f t="shared" si="252"/>
        <v>9.932142857141766E-5</v>
      </c>
    </row>
    <row r="7995" spans="1:4">
      <c r="A7995">
        <v>0.79659999999999997</v>
      </c>
      <c r="B7995">
        <v>0.99295238095238103</v>
      </c>
      <c r="C7995" s="21">
        <f t="shared" si="251"/>
        <v>9.9999999999988987E-5</v>
      </c>
      <c r="D7995" s="21">
        <f t="shared" si="252"/>
        <v>9.9295238095227172E-5</v>
      </c>
    </row>
    <row r="7996" spans="1:4">
      <c r="A7996">
        <v>0.79669999999999996</v>
      </c>
      <c r="B7996">
        <v>0.99269047619047601</v>
      </c>
      <c r="C7996" s="21">
        <f t="shared" si="251"/>
        <v>9.9999999999988987E-5</v>
      </c>
      <c r="D7996" s="21">
        <f t="shared" si="252"/>
        <v>9.9269047619036672E-5</v>
      </c>
    </row>
    <row r="7997" spans="1:4">
      <c r="A7997">
        <v>0.79679999999999995</v>
      </c>
      <c r="B7997">
        <v>0.99242857142857099</v>
      </c>
      <c r="C7997" s="21">
        <f t="shared" si="251"/>
        <v>9.9999999999988987E-5</v>
      </c>
      <c r="D7997" s="21">
        <f t="shared" si="252"/>
        <v>9.9242857142846171E-5</v>
      </c>
    </row>
    <row r="7998" spans="1:4">
      <c r="A7998">
        <v>0.79690000000000005</v>
      </c>
      <c r="B7998">
        <v>0.99216666666666598</v>
      </c>
      <c r="C7998" s="21">
        <f t="shared" si="251"/>
        <v>1.0000000000010001E-4</v>
      </c>
      <c r="D7998" s="21">
        <f t="shared" si="252"/>
        <v>9.9216666666765825E-5</v>
      </c>
    </row>
    <row r="7999" spans="1:4">
      <c r="A7999">
        <v>0.79700000000000004</v>
      </c>
      <c r="B7999">
        <v>0.99190476190476196</v>
      </c>
      <c r="C7999" s="21">
        <f t="shared" si="251"/>
        <v>9.9999999999988987E-5</v>
      </c>
      <c r="D7999" s="21">
        <f t="shared" si="252"/>
        <v>9.9190476190465278E-5</v>
      </c>
    </row>
    <row r="8000" spans="1:4">
      <c r="A8000">
        <v>0.79710000000000003</v>
      </c>
      <c r="B8000">
        <v>0.99164285714285705</v>
      </c>
      <c r="C8000" s="21">
        <f t="shared" si="251"/>
        <v>9.9999999999988987E-5</v>
      </c>
      <c r="D8000" s="21">
        <f t="shared" si="252"/>
        <v>9.9164285714274777E-5</v>
      </c>
    </row>
    <row r="8001" spans="1:4">
      <c r="A8001">
        <v>0.79720000000000002</v>
      </c>
      <c r="B8001">
        <v>0.99138095238095203</v>
      </c>
      <c r="C8001" s="21">
        <f t="shared" si="251"/>
        <v>9.9999999999988987E-5</v>
      </c>
      <c r="D8001" s="21">
        <f t="shared" si="252"/>
        <v>9.913809523808429E-5</v>
      </c>
    </row>
    <row r="8002" spans="1:4">
      <c r="A8002">
        <v>0.79730000000000001</v>
      </c>
      <c r="B8002">
        <v>0.99111904761904701</v>
      </c>
      <c r="C8002" s="21">
        <f t="shared" si="251"/>
        <v>9.9999999999988987E-5</v>
      </c>
      <c r="D8002" s="21">
        <f t="shared" si="252"/>
        <v>9.911190476189379E-5</v>
      </c>
    </row>
    <row r="8003" spans="1:4">
      <c r="A8003">
        <v>0.7974</v>
      </c>
      <c r="B8003">
        <v>0.99085714285714299</v>
      </c>
      <c r="C8003" s="21">
        <f t="shared" si="251"/>
        <v>9.9999999999988987E-5</v>
      </c>
      <c r="D8003" s="21">
        <f t="shared" si="252"/>
        <v>9.9085714285703384E-5</v>
      </c>
    </row>
    <row r="8004" spans="1:4">
      <c r="A8004">
        <v>0.79749999999999999</v>
      </c>
      <c r="B8004">
        <v>0.99059523809523797</v>
      </c>
      <c r="C8004" s="21">
        <f t="shared" si="251"/>
        <v>9.9999999999988987E-5</v>
      </c>
      <c r="D8004" s="21">
        <f t="shared" si="252"/>
        <v>9.9059523809512883E-5</v>
      </c>
    </row>
    <row r="8005" spans="1:4">
      <c r="A8005">
        <v>0.79759999999999998</v>
      </c>
      <c r="B8005">
        <v>0.99033333333333295</v>
      </c>
      <c r="C8005" s="21">
        <f t="shared" si="251"/>
        <v>9.9999999999988987E-5</v>
      </c>
      <c r="D8005" s="21">
        <f t="shared" si="252"/>
        <v>9.9033333333322382E-5</v>
      </c>
    </row>
    <row r="8006" spans="1:4">
      <c r="A8006">
        <v>0.79769999999999996</v>
      </c>
      <c r="B8006">
        <v>0.99007142857142905</v>
      </c>
      <c r="C8006" s="21">
        <f t="shared" si="251"/>
        <v>9.9999999999988987E-5</v>
      </c>
      <c r="D8006" s="21">
        <f t="shared" si="252"/>
        <v>9.9007142857132004E-5</v>
      </c>
    </row>
    <row r="8007" spans="1:4">
      <c r="A8007">
        <v>0.79779999999999995</v>
      </c>
      <c r="B8007">
        <v>0.98980952380952403</v>
      </c>
      <c r="C8007" s="21">
        <f t="shared" si="251"/>
        <v>9.9999999999988987E-5</v>
      </c>
      <c r="D8007" s="21">
        <f t="shared" si="252"/>
        <v>9.8980952380941503E-5</v>
      </c>
    </row>
    <row r="8008" spans="1:4">
      <c r="A8008">
        <v>0.79790000000000005</v>
      </c>
      <c r="B8008">
        <v>0.98954761904761901</v>
      </c>
      <c r="C8008" s="21">
        <f t="shared" si="251"/>
        <v>1.0000000000010001E-4</v>
      </c>
      <c r="D8008" s="21">
        <f t="shared" si="252"/>
        <v>9.8954761904860859E-5</v>
      </c>
    </row>
    <row r="8009" spans="1:4">
      <c r="A8009">
        <v>0.79800000000000004</v>
      </c>
      <c r="B8009">
        <v>0.98928571428571399</v>
      </c>
      <c r="C8009" s="21">
        <f t="shared" si="251"/>
        <v>9.9999999999988987E-5</v>
      </c>
      <c r="D8009" s="21">
        <f t="shared" si="252"/>
        <v>9.8928571428560501E-5</v>
      </c>
    </row>
    <row r="8010" spans="1:4">
      <c r="A8010">
        <v>0.79810000000000003</v>
      </c>
      <c r="B8010">
        <v>0.98902380952380897</v>
      </c>
      <c r="C8010" s="21">
        <f t="shared" si="251"/>
        <v>9.9999999999988987E-5</v>
      </c>
      <c r="D8010" s="21">
        <f t="shared" si="252"/>
        <v>9.8902380952370001E-5</v>
      </c>
    </row>
    <row r="8011" spans="1:4">
      <c r="A8011">
        <v>0.79820000000000002</v>
      </c>
      <c r="B8011">
        <v>0.98876190476190495</v>
      </c>
      <c r="C8011" s="21">
        <f t="shared" si="251"/>
        <v>9.9999999999988987E-5</v>
      </c>
      <c r="D8011" s="21">
        <f t="shared" si="252"/>
        <v>9.8876190476179608E-5</v>
      </c>
    </row>
    <row r="8012" spans="1:4">
      <c r="A8012">
        <v>0.79830000000000001</v>
      </c>
      <c r="B8012">
        <v>0.98850000000000005</v>
      </c>
      <c r="C8012" s="21">
        <f t="shared" si="251"/>
        <v>9.9999999999988987E-5</v>
      </c>
      <c r="D8012" s="21">
        <f t="shared" si="252"/>
        <v>9.8849999999989121E-5</v>
      </c>
    </row>
    <row r="8013" spans="1:4">
      <c r="A8013">
        <v>0.7984</v>
      </c>
      <c r="B8013">
        <v>0.98823809523809503</v>
      </c>
      <c r="C8013" s="21">
        <f t="shared" si="251"/>
        <v>9.9999999999988987E-5</v>
      </c>
      <c r="D8013" s="21">
        <f t="shared" si="252"/>
        <v>9.8823809523798621E-5</v>
      </c>
    </row>
    <row r="8014" spans="1:4">
      <c r="A8014">
        <v>0.79849999999999999</v>
      </c>
      <c r="B8014">
        <v>0.98797619047619001</v>
      </c>
      <c r="C8014" s="21">
        <f t="shared" si="251"/>
        <v>9.9999999999988987E-5</v>
      </c>
      <c r="D8014" s="21">
        <f t="shared" si="252"/>
        <v>9.879761904760812E-5</v>
      </c>
    </row>
    <row r="8015" spans="1:4">
      <c r="A8015">
        <v>0.79859999999999998</v>
      </c>
      <c r="B8015">
        <v>0.98771428571428599</v>
      </c>
      <c r="C8015" s="21">
        <f t="shared" si="251"/>
        <v>9.9999999999988987E-5</v>
      </c>
      <c r="D8015" s="21">
        <f t="shared" si="252"/>
        <v>9.8771428571417714E-5</v>
      </c>
    </row>
    <row r="8016" spans="1:4">
      <c r="A8016">
        <v>0.79869999999999997</v>
      </c>
      <c r="B8016">
        <v>0.98745238095238097</v>
      </c>
      <c r="C8016" s="21">
        <f t="shared" si="251"/>
        <v>9.9999999999988987E-5</v>
      </c>
      <c r="D8016" s="21">
        <f t="shared" si="252"/>
        <v>9.8745238095227227E-5</v>
      </c>
    </row>
    <row r="8017" spans="1:4">
      <c r="A8017">
        <v>0.79879999999999995</v>
      </c>
      <c r="B8017">
        <v>0.98719047619047595</v>
      </c>
      <c r="C8017" s="21">
        <f t="shared" si="251"/>
        <v>9.9999999999988987E-5</v>
      </c>
      <c r="D8017" s="21">
        <f t="shared" si="252"/>
        <v>9.8719047619036726E-5</v>
      </c>
    </row>
    <row r="8018" spans="1:4">
      <c r="A8018">
        <v>0.79890000000000005</v>
      </c>
      <c r="B8018">
        <v>0.98692857142857104</v>
      </c>
      <c r="C8018" s="21">
        <f t="shared" si="251"/>
        <v>1.0000000000010001E-4</v>
      </c>
      <c r="D8018" s="21">
        <f t="shared" si="252"/>
        <v>9.8692857142955811E-5</v>
      </c>
    </row>
    <row r="8019" spans="1:4">
      <c r="A8019">
        <v>0.79900000000000004</v>
      </c>
      <c r="B8019">
        <v>0.98666666666666603</v>
      </c>
      <c r="C8019" s="21">
        <f t="shared" si="251"/>
        <v>9.9999999999988987E-5</v>
      </c>
      <c r="D8019" s="21">
        <f t="shared" si="252"/>
        <v>9.8666666666655738E-5</v>
      </c>
    </row>
    <row r="8020" spans="1:4">
      <c r="A8020">
        <v>0.79910000000000003</v>
      </c>
      <c r="B8020">
        <v>0.98640476190476201</v>
      </c>
      <c r="C8020" s="21">
        <f t="shared" si="251"/>
        <v>9.9999999999988987E-5</v>
      </c>
      <c r="D8020" s="21">
        <f t="shared" si="252"/>
        <v>9.8640476190465332E-5</v>
      </c>
    </row>
    <row r="8021" spans="1:4">
      <c r="A8021">
        <v>0.79920000000000002</v>
      </c>
      <c r="B8021">
        <v>0.98614285714285699</v>
      </c>
      <c r="C8021" s="21">
        <f t="shared" si="251"/>
        <v>9.9999999999988987E-5</v>
      </c>
      <c r="D8021" s="21">
        <f t="shared" si="252"/>
        <v>9.8614285714274832E-5</v>
      </c>
    </row>
    <row r="8022" spans="1:4">
      <c r="A8022">
        <v>0.79930000000000001</v>
      </c>
      <c r="B8022">
        <v>0.98588095238095197</v>
      </c>
      <c r="C8022" s="21">
        <f t="shared" si="251"/>
        <v>9.9999999999988987E-5</v>
      </c>
      <c r="D8022" s="21">
        <f t="shared" si="252"/>
        <v>9.8588095238084345E-5</v>
      </c>
    </row>
    <row r="8023" spans="1:4">
      <c r="A8023">
        <v>0.7994</v>
      </c>
      <c r="B8023">
        <v>0.98561904761904795</v>
      </c>
      <c r="C8023" s="21">
        <f t="shared" si="251"/>
        <v>9.9999999999988987E-5</v>
      </c>
      <c r="D8023" s="21">
        <f t="shared" si="252"/>
        <v>9.8561904761893939E-5</v>
      </c>
    </row>
    <row r="8024" spans="1:4">
      <c r="A8024">
        <v>0.79949999999999999</v>
      </c>
      <c r="B8024">
        <v>0.98535714285714304</v>
      </c>
      <c r="C8024" s="21">
        <f t="shared" si="251"/>
        <v>9.9999999999988987E-5</v>
      </c>
      <c r="D8024" s="21">
        <f t="shared" si="252"/>
        <v>9.8535714285703452E-5</v>
      </c>
    </row>
    <row r="8025" spans="1:4">
      <c r="A8025">
        <v>0.79959999999999998</v>
      </c>
      <c r="B8025">
        <v>0.98509523809523802</v>
      </c>
      <c r="C8025" s="21">
        <f t="shared" si="251"/>
        <v>9.9999999999988987E-5</v>
      </c>
      <c r="D8025" s="21">
        <f t="shared" si="252"/>
        <v>9.8509523809512951E-5</v>
      </c>
    </row>
    <row r="8026" spans="1:4">
      <c r="A8026">
        <v>0.79969999999999997</v>
      </c>
      <c r="B8026">
        <v>0.98483333333333301</v>
      </c>
      <c r="C8026" s="21">
        <f t="shared" si="251"/>
        <v>9.9999999999988987E-5</v>
      </c>
      <c r="D8026" s="21">
        <f t="shared" si="252"/>
        <v>9.848333333332245E-5</v>
      </c>
    </row>
    <row r="8027" spans="1:4">
      <c r="A8027">
        <v>0.79979999999999996</v>
      </c>
      <c r="B8027">
        <v>0.98457142857142899</v>
      </c>
      <c r="C8027" s="21">
        <f t="shared" si="251"/>
        <v>9.9999999999988987E-5</v>
      </c>
      <c r="D8027" s="21">
        <f t="shared" si="252"/>
        <v>9.8457142857132058E-5</v>
      </c>
    </row>
    <row r="8028" spans="1:4">
      <c r="A8028">
        <v>0.79990000000000006</v>
      </c>
      <c r="B8028">
        <v>0.98430952380952397</v>
      </c>
      <c r="C8028" s="21">
        <f t="shared" si="251"/>
        <v>1.0000000000010001E-4</v>
      </c>
      <c r="D8028" s="21">
        <f t="shared" si="252"/>
        <v>9.8430952381050831E-5</v>
      </c>
    </row>
    <row r="8029" spans="1:4">
      <c r="A8029">
        <v>0.8</v>
      </c>
      <c r="B8029">
        <v>0.98404761904761895</v>
      </c>
      <c r="C8029" s="21">
        <f t="shared" si="251"/>
        <v>9.9999999999988987E-5</v>
      </c>
      <c r="D8029" s="21">
        <f t="shared" si="252"/>
        <v>9.8404761904751057E-5</v>
      </c>
    </row>
    <row r="8030" spans="1:4">
      <c r="A8030">
        <v>0.80010000000000003</v>
      </c>
      <c r="B8030">
        <v>0.98378571428571404</v>
      </c>
      <c r="C8030" s="21">
        <f t="shared" si="251"/>
        <v>9.9999999999988987E-5</v>
      </c>
      <c r="D8030" s="21">
        <f t="shared" si="252"/>
        <v>9.8378571428560569E-5</v>
      </c>
    </row>
    <row r="8031" spans="1:4">
      <c r="A8031">
        <v>0.80020000000000002</v>
      </c>
      <c r="B8031">
        <v>0.98352380952380902</v>
      </c>
      <c r="C8031" s="21">
        <f t="shared" ref="C8031:C8094" si="253">A8031-A8030</f>
        <v>9.9999999999988987E-5</v>
      </c>
      <c r="D8031" s="21">
        <f t="shared" ref="D8031:D8094" si="254">B8031*C8031</f>
        <v>9.8352380952370069E-5</v>
      </c>
    </row>
    <row r="8032" spans="1:4">
      <c r="A8032">
        <v>0.80030000000000001</v>
      </c>
      <c r="B8032">
        <v>0.983261904761905</v>
      </c>
      <c r="C8032" s="21">
        <f t="shared" si="253"/>
        <v>9.9999999999988987E-5</v>
      </c>
      <c r="D8032" s="21">
        <f t="shared" si="254"/>
        <v>9.8326190476179676E-5</v>
      </c>
    </row>
    <row r="8033" spans="1:4">
      <c r="A8033">
        <v>0.8004</v>
      </c>
      <c r="B8033">
        <v>0.98299999999999998</v>
      </c>
      <c r="C8033" s="21">
        <f t="shared" si="253"/>
        <v>9.9999999999988987E-5</v>
      </c>
      <c r="D8033" s="21">
        <f t="shared" si="254"/>
        <v>9.8299999999989176E-5</v>
      </c>
    </row>
    <row r="8034" spans="1:4">
      <c r="A8034">
        <v>0.80049999999999999</v>
      </c>
      <c r="B8034">
        <v>0.98273809523809497</v>
      </c>
      <c r="C8034" s="21">
        <f t="shared" si="253"/>
        <v>9.9999999999988987E-5</v>
      </c>
      <c r="D8034" s="21">
        <f t="shared" si="254"/>
        <v>9.8273809523798675E-5</v>
      </c>
    </row>
    <row r="8035" spans="1:4">
      <c r="A8035">
        <v>0.80059999999999998</v>
      </c>
      <c r="B8035">
        <v>0.98247619047619095</v>
      </c>
      <c r="C8035" s="21">
        <f t="shared" si="253"/>
        <v>9.9999999999988987E-5</v>
      </c>
      <c r="D8035" s="21">
        <f t="shared" si="254"/>
        <v>9.8247619047608269E-5</v>
      </c>
    </row>
    <row r="8036" spans="1:4">
      <c r="A8036">
        <v>0.80069999999999997</v>
      </c>
      <c r="B8036">
        <v>0.98221428571428604</v>
      </c>
      <c r="C8036" s="21">
        <f t="shared" si="253"/>
        <v>9.9999999999988987E-5</v>
      </c>
      <c r="D8036" s="21">
        <f t="shared" si="254"/>
        <v>9.8221428571417782E-5</v>
      </c>
    </row>
    <row r="8037" spans="1:4">
      <c r="A8037">
        <v>0.80079999999999996</v>
      </c>
      <c r="B8037">
        <v>0.98195238095238102</v>
      </c>
      <c r="C8037" s="21">
        <f t="shared" si="253"/>
        <v>9.9999999999988987E-5</v>
      </c>
      <c r="D8037" s="21">
        <f t="shared" si="254"/>
        <v>9.8195238095227281E-5</v>
      </c>
    </row>
    <row r="8038" spans="1:4">
      <c r="A8038">
        <v>0.80089999999999995</v>
      </c>
      <c r="B8038">
        <v>0.981690476190476</v>
      </c>
      <c r="C8038" s="21">
        <f t="shared" si="253"/>
        <v>9.9999999999988987E-5</v>
      </c>
      <c r="D8038" s="21">
        <f t="shared" si="254"/>
        <v>9.8169047619036794E-5</v>
      </c>
    </row>
    <row r="8039" spans="1:4">
      <c r="A8039">
        <v>0.80100000000000005</v>
      </c>
      <c r="B8039">
        <v>0.98142857142857098</v>
      </c>
      <c r="C8039" s="21">
        <f t="shared" si="253"/>
        <v>1.0000000000010001E-4</v>
      </c>
      <c r="D8039" s="21">
        <f t="shared" si="254"/>
        <v>9.8142857142955256E-5</v>
      </c>
    </row>
    <row r="8040" spans="1:4">
      <c r="A8040">
        <v>0.80110000000000003</v>
      </c>
      <c r="B8040">
        <v>0.98116666666666597</v>
      </c>
      <c r="C8040" s="21">
        <f t="shared" si="253"/>
        <v>9.9999999999988987E-5</v>
      </c>
      <c r="D8040" s="21">
        <f t="shared" si="254"/>
        <v>9.8116666666655793E-5</v>
      </c>
    </row>
    <row r="8041" spans="1:4">
      <c r="A8041">
        <v>0.80120000000000002</v>
      </c>
      <c r="B8041">
        <v>0.98090476190476195</v>
      </c>
      <c r="C8041" s="21">
        <f t="shared" si="253"/>
        <v>9.9999999999988987E-5</v>
      </c>
      <c r="D8041" s="21">
        <f t="shared" si="254"/>
        <v>9.8090476190465387E-5</v>
      </c>
    </row>
    <row r="8042" spans="1:4">
      <c r="A8042">
        <v>0.80130000000000001</v>
      </c>
      <c r="B8042">
        <v>0.98064285714285704</v>
      </c>
      <c r="C8042" s="21">
        <f t="shared" si="253"/>
        <v>9.9999999999988987E-5</v>
      </c>
      <c r="D8042" s="21">
        <f t="shared" si="254"/>
        <v>9.80642857142749E-5</v>
      </c>
    </row>
    <row r="8043" spans="1:4">
      <c r="A8043">
        <v>0.8014</v>
      </c>
      <c r="B8043">
        <v>0.98038095238095202</v>
      </c>
      <c r="C8043" s="21">
        <f t="shared" si="253"/>
        <v>9.9999999999988987E-5</v>
      </c>
      <c r="D8043" s="21">
        <f t="shared" si="254"/>
        <v>9.8038095238084399E-5</v>
      </c>
    </row>
    <row r="8044" spans="1:4">
      <c r="A8044">
        <v>0.80149999999999999</v>
      </c>
      <c r="B8044">
        <v>0.980119047619048</v>
      </c>
      <c r="C8044" s="21">
        <f t="shared" si="253"/>
        <v>9.9999999999988987E-5</v>
      </c>
      <c r="D8044" s="21">
        <f t="shared" si="254"/>
        <v>9.8011904761894007E-5</v>
      </c>
    </row>
    <row r="8045" spans="1:4">
      <c r="A8045">
        <v>0.80159999999999998</v>
      </c>
      <c r="B8045">
        <v>0.97985714285714298</v>
      </c>
      <c r="C8045" s="21">
        <f t="shared" si="253"/>
        <v>9.9999999999988987E-5</v>
      </c>
      <c r="D8045" s="21">
        <f t="shared" si="254"/>
        <v>9.7985714285703506E-5</v>
      </c>
    </row>
    <row r="8046" spans="1:4">
      <c r="A8046">
        <v>0.80169999999999997</v>
      </c>
      <c r="B8046">
        <v>0.97959523809523796</v>
      </c>
      <c r="C8046" s="21">
        <f t="shared" si="253"/>
        <v>9.9999999999988987E-5</v>
      </c>
      <c r="D8046" s="21">
        <f t="shared" si="254"/>
        <v>9.7959523809513005E-5</v>
      </c>
    </row>
    <row r="8047" spans="1:4">
      <c r="A8047">
        <v>0.80179999999999996</v>
      </c>
      <c r="B8047">
        <v>0.97933333333333294</v>
      </c>
      <c r="C8047" s="21">
        <f t="shared" si="253"/>
        <v>9.9999999999988987E-5</v>
      </c>
      <c r="D8047" s="21">
        <f t="shared" si="254"/>
        <v>9.7933333333322505E-5</v>
      </c>
    </row>
    <row r="8048" spans="1:4">
      <c r="A8048">
        <v>0.80189999999999995</v>
      </c>
      <c r="B8048">
        <v>0.97907142857142904</v>
      </c>
      <c r="C8048" s="21">
        <f t="shared" si="253"/>
        <v>9.9999999999988987E-5</v>
      </c>
      <c r="D8048" s="21">
        <f t="shared" si="254"/>
        <v>9.7907142857132126E-5</v>
      </c>
    </row>
    <row r="8049" spans="1:4">
      <c r="A8049">
        <v>0.80200000000000005</v>
      </c>
      <c r="B8049">
        <v>0.97880952380952402</v>
      </c>
      <c r="C8049" s="21">
        <f t="shared" si="253"/>
        <v>1.0000000000010001E-4</v>
      </c>
      <c r="D8049" s="21">
        <f t="shared" si="254"/>
        <v>9.7880952381050289E-5</v>
      </c>
    </row>
    <row r="8050" spans="1:4">
      <c r="A8050">
        <v>0.80210000000000004</v>
      </c>
      <c r="B8050">
        <v>0.978547619047619</v>
      </c>
      <c r="C8050" s="21">
        <f t="shared" si="253"/>
        <v>9.9999999999988987E-5</v>
      </c>
      <c r="D8050" s="21">
        <f t="shared" si="254"/>
        <v>9.7854761904751124E-5</v>
      </c>
    </row>
    <row r="8051" spans="1:4">
      <c r="A8051">
        <v>0.80220000000000002</v>
      </c>
      <c r="B8051">
        <v>0.97828571428571398</v>
      </c>
      <c r="C8051" s="21">
        <f t="shared" si="253"/>
        <v>9.9999999999988987E-5</v>
      </c>
      <c r="D8051" s="21">
        <f t="shared" si="254"/>
        <v>9.7828571428560624E-5</v>
      </c>
    </row>
    <row r="8052" spans="1:4">
      <c r="A8052">
        <v>0.80230000000000001</v>
      </c>
      <c r="B8052">
        <v>0.97802380952380896</v>
      </c>
      <c r="C8052" s="21">
        <f t="shared" si="253"/>
        <v>9.9999999999988987E-5</v>
      </c>
      <c r="D8052" s="21">
        <f t="shared" si="254"/>
        <v>9.7802380952370123E-5</v>
      </c>
    </row>
    <row r="8053" spans="1:4">
      <c r="A8053">
        <v>0.8024</v>
      </c>
      <c r="B8053">
        <v>0.97776190476190505</v>
      </c>
      <c r="C8053" s="21">
        <f t="shared" si="253"/>
        <v>9.9999999999988987E-5</v>
      </c>
      <c r="D8053" s="21">
        <f t="shared" si="254"/>
        <v>9.7776190476179731E-5</v>
      </c>
    </row>
    <row r="8054" spans="1:4">
      <c r="A8054">
        <v>0.80249999999999999</v>
      </c>
      <c r="B8054">
        <v>0.97750000000000004</v>
      </c>
      <c r="C8054" s="21">
        <f t="shared" si="253"/>
        <v>9.9999999999988987E-5</v>
      </c>
      <c r="D8054" s="21">
        <f t="shared" si="254"/>
        <v>9.7749999999989244E-5</v>
      </c>
    </row>
    <row r="8055" spans="1:4">
      <c r="A8055">
        <v>0.80259999999999998</v>
      </c>
      <c r="B8055">
        <v>0.97723809523809502</v>
      </c>
      <c r="C8055" s="21">
        <f t="shared" si="253"/>
        <v>9.9999999999988987E-5</v>
      </c>
      <c r="D8055" s="21">
        <f t="shared" si="254"/>
        <v>9.7723809523798743E-5</v>
      </c>
    </row>
    <row r="8056" spans="1:4">
      <c r="A8056">
        <v>0.80269999999999997</v>
      </c>
      <c r="B8056">
        <v>0.97697619047619</v>
      </c>
      <c r="C8056" s="21">
        <f t="shared" si="253"/>
        <v>9.9999999999988987E-5</v>
      </c>
      <c r="D8056" s="21">
        <f t="shared" si="254"/>
        <v>9.7697619047608242E-5</v>
      </c>
    </row>
    <row r="8057" spans="1:4">
      <c r="A8057">
        <v>0.80279999999999996</v>
      </c>
      <c r="B8057">
        <v>0.97671428571428598</v>
      </c>
      <c r="C8057" s="21">
        <f t="shared" si="253"/>
        <v>9.9999999999988987E-5</v>
      </c>
      <c r="D8057" s="21">
        <f t="shared" si="254"/>
        <v>9.7671428571417836E-5</v>
      </c>
    </row>
    <row r="8058" spans="1:4">
      <c r="A8058">
        <v>0.80289999999999995</v>
      </c>
      <c r="B8058">
        <v>0.97645238095238096</v>
      </c>
      <c r="C8058" s="21">
        <f t="shared" si="253"/>
        <v>9.9999999999988987E-5</v>
      </c>
      <c r="D8058" s="21">
        <f t="shared" si="254"/>
        <v>9.7645238095227336E-5</v>
      </c>
    </row>
    <row r="8059" spans="1:4">
      <c r="A8059">
        <v>0.80300000000000005</v>
      </c>
      <c r="B8059">
        <v>0.97619047619047605</v>
      </c>
      <c r="C8059" s="21">
        <f t="shared" si="253"/>
        <v>1.0000000000010001E-4</v>
      </c>
      <c r="D8059" s="21">
        <f t="shared" si="254"/>
        <v>9.7619047619145228E-5</v>
      </c>
    </row>
    <row r="8060" spans="1:4">
      <c r="A8060">
        <v>0.80310000000000004</v>
      </c>
      <c r="B8060">
        <v>0.97592857142857103</v>
      </c>
      <c r="C8060" s="21">
        <f t="shared" si="253"/>
        <v>9.9999999999988987E-5</v>
      </c>
      <c r="D8060" s="21">
        <f t="shared" si="254"/>
        <v>9.7592857142846361E-5</v>
      </c>
    </row>
    <row r="8061" spans="1:4">
      <c r="A8061">
        <v>0.80320000000000003</v>
      </c>
      <c r="B8061">
        <v>0.97566666666666602</v>
      </c>
      <c r="C8061" s="21">
        <f t="shared" si="253"/>
        <v>9.9999999999988987E-5</v>
      </c>
      <c r="D8061" s="21">
        <f t="shared" si="254"/>
        <v>9.7566666666655861E-5</v>
      </c>
    </row>
    <row r="8062" spans="1:4">
      <c r="A8062">
        <v>0.80330000000000001</v>
      </c>
      <c r="B8062">
        <v>0.975404761904762</v>
      </c>
      <c r="C8062" s="21">
        <f t="shared" si="253"/>
        <v>9.9999999999988987E-5</v>
      </c>
      <c r="D8062" s="21">
        <f t="shared" si="254"/>
        <v>9.7540476190465455E-5</v>
      </c>
    </row>
    <row r="8063" spans="1:4">
      <c r="A8063">
        <v>0.8034</v>
      </c>
      <c r="B8063">
        <v>0.97514285714285698</v>
      </c>
      <c r="C8063" s="21">
        <f t="shared" si="253"/>
        <v>9.9999999999988987E-5</v>
      </c>
      <c r="D8063" s="21">
        <f t="shared" si="254"/>
        <v>9.7514285714274954E-5</v>
      </c>
    </row>
    <row r="8064" spans="1:4">
      <c r="A8064">
        <v>0.80349999999999999</v>
      </c>
      <c r="B8064">
        <v>0.97488095238095196</v>
      </c>
      <c r="C8064" s="21">
        <f t="shared" si="253"/>
        <v>9.9999999999988987E-5</v>
      </c>
      <c r="D8064" s="21">
        <f t="shared" si="254"/>
        <v>9.7488095238084453E-5</v>
      </c>
    </row>
    <row r="8065" spans="1:4">
      <c r="A8065">
        <v>0.80359999999999998</v>
      </c>
      <c r="B8065">
        <v>0.97461904761904705</v>
      </c>
      <c r="C8065" s="21">
        <f t="shared" si="253"/>
        <v>9.9999999999988987E-5</v>
      </c>
      <c r="D8065" s="21">
        <f t="shared" si="254"/>
        <v>9.7461904761893966E-5</v>
      </c>
    </row>
    <row r="8066" spans="1:4">
      <c r="A8066">
        <v>0.80369999999999997</v>
      </c>
      <c r="B8066">
        <v>0.97435714285714303</v>
      </c>
      <c r="C8066" s="21">
        <f t="shared" si="253"/>
        <v>9.9999999999988987E-5</v>
      </c>
      <c r="D8066" s="21">
        <f t="shared" si="254"/>
        <v>9.7435714285703574E-5</v>
      </c>
    </row>
    <row r="8067" spans="1:4">
      <c r="A8067">
        <v>0.80379999999999996</v>
      </c>
      <c r="B8067">
        <v>0.97409523809523801</v>
      </c>
      <c r="C8067" s="21">
        <f t="shared" si="253"/>
        <v>9.9999999999988987E-5</v>
      </c>
      <c r="D8067" s="21">
        <f t="shared" si="254"/>
        <v>9.7409523809513073E-5</v>
      </c>
    </row>
    <row r="8068" spans="1:4">
      <c r="A8068">
        <v>0.80389999999999995</v>
      </c>
      <c r="B8068">
        <v>0.973833333333333</v>
      </c>
      <c r="C8068" s="21">
        <f t="shared" si="253"/>
        <v>9.9999999999988987E-5</v>
      </c>
      <c r="D8068" s="21">
        <f t="shared" si="254"/>
        <v>9.7383333333322573E-5</v>
      </c>
    </row>
    <row r="8069" spans="1:4">
      <c r="A8069">
        <v>0.80400000000000005</v>
      </c>
      <c r="B8069">
        <v>0.97357142857142798</v>
      </c>
      <c r="C8069" s="21">
        <f t="shared" si="253"/>
        <v>1.0000000000010001E-4</v>
      </c>
      <c r="D8069" s="21">
        <f t="shared" si="254"/>
        <v>9.7357142857240167E-5</v>
      </c>
    </row>
    <row r="8070" spans="1:4">
      <c r="A8070">
        <v>0.80410000000000004</v>
      </c>
      <c r="B8070">
        <v>0.97330952380952396</v>
      </c>
      <c r="C8070" s="21">
        <f t="shared" si="253"/>
        <v>9.9999999999988987E-5</v>
      </c>
      <c r="D8070" s="21">
        <f t="shared" si="254"/>
        <v>9.733095238094168E-5</v>
      </c>
    </row>
    <row r="8071" spans="1:4">
      <c r="A8071">
        <v>0.80420000000000003</v>
      </c>
      <c r="B8071">
        <v>0.97304761904761905</v>
      </c>
      <c r="C8071" s="21">
        <f t="shared" si="253"/>
        <v>9.9999999999988987E-5</v>
      </c>
      <c r="D8071" s="21">
        <f t="shared" si="254"/>
        <v>9.7304761904751192E-5</v>
      </c>
    </row>
    <row r="8072" spans="1:4">
      <c r="A8072">
        <v>0.80430000000000001</v>
      </c>
      <c r="B8072">
        <v>0.97278571428571403</v>
      </c>
      <c r="C8072" s="21">
        <f t="shared" si="253"/>
        <v>9.9999999999988987E-5</v>
      </c>
      <c r="D8072" s="21">
        <f t="shared" si="254"/>
        <v>9.7278571428560692E-5</v>
      </c>
    </row>
    <row r="8073" spans="1:4">
      <c r="A8073">
        <v>0.8044</v>
      </c>
      <c r="B8073">
        <v>0.97252380952380901</v>
      </c>
      <c r="C8073" s="21">
        <f t="shared" si="253"/>
        <v>9.9999999999988987E-5</v>
      </c>
      <c r="D8073" s="21">
        <f t="shared" si="254"/>
        <v>9.7252380952370191E-5</v>
      </c>
    </row>
    <row r="8074" spans="1:4">
      <c r="A8074">
        <v>0.80449999999999999</v>
      </c>
      <c r="B8074">
        <v>0.97226190476190499</v>
      </c>
      <c r="C8074" s="21">
        <f t="shared" si="253"/>
        <v>9.9999999999988987E-5</v>
      </c>
      <c r="D8074" s="21">
        <f t="shared" si="254"/>
        <v>9.7226190476179785E-5</v>
      </c>
    </row>
    <row r="8075" spans="1:4">
      <c r="A8075">
        <v>0.80459999999999998</v>
      </c>
      <c r="B8075">
        <v>0.97199999999999998</v>
      </c>
      <c r="C8075" s="21">
        <f t="shared" si="253"/>
        <v>9.9999999999988987E-5</v>
      </c>
      <c r="D8075" s="21">
        <f t="shared" si="254"/>
        <v>9.7199999999989298E-5</v>
      </c>
    </row>
    <row r="8076" spans="1:4">
      <c r="A8076">
        <v>0.80469999999999997</v>
      </c>
      <c r="B8076">
        <v>0.97173809523809496</v>
      </c>
      <c r="C8076" s="21">
        <f t="shared" si="253"/>
        <v>9.9999999999988987E-5</v>
      </c>
      <c r="D8076" s="21">
        <f t="shared" si="254"/>
        <v>9.7173809523798797E-5</v>
      </c>
    </row>
    <row r="8077" spans="1:4">
      <c r="A8077">
        <v>0.80479999999999996</v>
      </c>
      <c r="B8077">
        <v>0.97147619047619005</v>
      </c>
      <c r="C8077" s="21">
        <f t="shared" si="253"/>
        <v>9.9999999999988987E-5</v>
      </c>
      <c r="D8077" s="21">
        <f t="shared" si="254"/>
        <v>9.714761904760831E-5</v>
      </c>
    </row>
    <row r="8078" spans="1:4">
      <c r="A8078">
        <v>0.80489999999999995</v>
      </c>
      <c r="B8078">
        <v>0.97121428571428603</v>
      </c>
      <c r="C8078" s="21">
        <f t="shared" si="253"/>
        <v>9.9999999999988987E-5</v>
      </c>
      <c r="D8078" s="21">
        <f t="shared" si="254"/>
        <v>9.7121428571417904E-5</v>
      </c>
    </row>
    <row r="8079" spans="1:4">
      <c r="A8079">
        <v>0.80500000000000005</v>
      </c>
      <c r="B8079">
        <v>0.97095238095238101</v>
      </c>
      <c r="C8079" s="21">
        <f t="shared" si="253"/>
        <v>1.0000000000010001E-4</v>
      </c>
      <c r="D8079" s="21">
        <f t="shared" si="254"/>
        <v>9.70952380953352E-5</v>
      </c>
    </row>
    <row r="8080" spans="1:4">
      <c r="A8080">
        <v>0.80510000000000004</v>
      </c>
      <c r="B8080">
        <v>0.97069047619047599</v>
      </c>
      <c r="C8080" s="21">
        <f t="shared" si="253"/>
        <v>9.9999999999988987E-5</v>
      </c>
      <c r="D8080" s="21">
        <f t="shared" si="254"/>
        <v>9.7069047619036903E-5</v>
      </c>
    </row>
    <row r="8081" spans="1:4">
      <c r="A8081">
        <v>0.80520000000000003</v>
      </c>
      <c r="B8081">
        <v>0.97042857142857097</v>
      </c>
      <c r="C8081" s="21">
        <f t="shared" si="253"/>
        <v>9.9999999999988987E-5</v>
      </c>
      <c r="D8081" s="21">
        <f t="shared" si="254"/>
        <v>9.7042857142846416E-5</v>
      </c>
    </row>
    <row r="8082" spans="1:4">
      <c r="A8082">
        <v>0.80530000000000002</v>
      </c>
      <c r="B8082">
        <v>0.97016666666666695</v>
      </c>
      <c r="C8082" s="21">
        <f t="shared" si="253"/>
        <v>9.9999999999988987E-5</v>
      </c>
      <c r="D8082" s="21">
        <f t="shared" si="254"/>
        <v>9.701666666665601E-5</v>
      </c>
    </row>
    <row r="8083" spans="1:4">
      <c r="A8083">
        <v>0.8054</v>
      </c>
      <c r="B8083">
        <v>0.96990476190476205</v>
      </c>
      <c r="C8083" s="21">
        <f t="shared" si="253"/>
        <v>9.9999999999988987E-5</v>
      </c>
      <c r="D8083" s="21">
        <f t="shared" si="254"/>
        <v>9.6990476190465523E-5</v>
      </c>
    </row>
    <row r="8084" spans="1:4">
      <c r="A8084">
        <v>0.80549999999999999</v>
      </c>
      <c r="B8084">
        <v>0.96964285714285703</v>
      </c>
      <c r="C8084" s="21">
        <f t="shared" si="253"/>
        <v>9.9999999999988987E-5</v>
      </c>
      <c r="D8084" s="21">
        <f t="shared" si="254"/>
        <v>9.6964285714275022E-5</v>
      </c>
    </row>
    <row r="8085" spans="1:4">
      <c r="A8085">
        <v>0.80559999999999998</v>
      </c>
      <c r="B8085">
        <v>0.96938095238095201</v>
      </c>
      <c r="C8085" s="21">
        <f t="shared" si="253"/>
        <v>9.9999999999988987E-5</v>
      </c>
      <c r="D8085" s="21">
        <f t="shared" si="254"/>
        <v>9.6938095238084521E-5</v>
      </c>
    </row>
    <row r="8086" spans="1:4">
      <c r="A8086">
        <v>0.80569999999999997</v>
      </c>
      <c r="B8086">
        <v>0.96911904761904799</v>
      </c>
      <c r="C8086" s="21">
        <f t="shared" si="253"/>
        <v>9.9999999999988987E-5</v>
      </c>
      <c r="D8086" s="21">
        <f t="shared" si="254"/>
        <v>9.6911904761894129E-5</v>
      </c>
    </row>
    <row r="8087" spans="1:4">
      <c r="A8087">
        <v>0.80579999999999996</v>
      </c>
      <c r="B8087">
        <v>0.96885714285714297</v>
      </c>
      <c r="C8087" s="21">
        <f t="shared" si="253"/>
        <v>9.9999999999988987E-5</v>
      </c>
      <c r="D8087" s="21">
        <f t="shared" si="254"/>
        <v>9.6885714285703628E-5</v>
      </c>
    </row>
    <row r="8088" spans="1:4">
      <c r="A8088">
        <v>0.80589999999999995</v>
      </c>
      <c r="B8088">
        <v>0.96859523809523795</v>
      </c>
      <c r="C8088" s="21">
        <f t="shared" si="253"/>
        <v>9.9999999999988987E-5</v>
      </c>
      <c r="D8088" s="21">
        <f t="shared" si="254"/>
        <v>9.6859523809513128E-5</v>
      </c>
    </row>
    <row r="8089" spans="1:4">
      <c r="A8089">
        <v>0.80600000000000005</v>
      </c>
      <c r="B8089">
        <v>0.96833333333333305</v>
      </c>
      <c r="C8089" s="21">
        <f t="shared" si="253"/>
        <v>1.0000000000010001E-4</v>
      </c>
      <c r="D8089" s="21">
        <f t="shared" si="254"/>
        <v>9.6833333333430153E-5</v>
      </c>
    </row>
    <row r="8090" spans="1:4">
      <c r="A8090">
        <v>0.80610000000000004</v>
      </c>
      <c r="B8090">
        <v>0.96807142857142803</v>
      </c>
      <c r="C8090" s="21">
        <f t="shared" si="253"/>
        <v>9.9999999999988987E-5</v>
      </c>
      <c r="D8090" s="21">
        <f t="shared" si="254"/>
        <v>9.680714285713214E-5</v>
      </c>
    </row>
    <row r="8091" spans="1:4">
      <c r="A8091">
        <v>0.80620000000000003</v>
      </c>
      <c r="B8091">
        <v>0.96780952380952401</v>
      </c>
      <c r="C8091" s="21">
        <f t="shared" si="253"/>
        <v>9.9999999999988987E-5</v>
      </c>
      <c r="D8091" s="21">
        <f t="shared" si="254"/>
        <v>9.6780952380941747E-5</v>
      </c>
    </row>
    <row r="8092" spans="1:4">
      <c r="A8092">
        <v>0.80630000000000002</v>
      </c>
      <c r="B8092">
        <v>0.96754761904761899</v>
      </c>
      <c r="C8092" s="21">
        <f t="shared" si="253"/>
        <v>9.9999999999988987E-5</v>
      </c>
      <c r="D8092" s="21">
        <f t="shared" si="254"/>
        <v>9.6754761904751247E-5</v>
      </c>
    </row>
    <row r="8093" spans="1:4">
      <c r="A8093">
        <v>0.80640000000000001</v>
      </c>
      <c r="B8093">
        <v>0.96728571428571397</v>
      </c>
      <c r="C8093" s="21">
        <f t="shared" si="253"/>
        <v>9.9999999999988987E-5</v>
      </c>
      <c r="D8093" s="21">
        <f t="shared" si="254"/>
        <v>9.6728571428560746E-5</v>
      </c>
    </row>
    <row r="8094" spans="1:4">
      <c r="A8094">
        <v>0.80649999999999999</v>
      </c>
      <c r="B8094">
        <v>0.96702380952380895</v>
      </c>
      <c r="C8094" s="21">
        <f t="shared" si="253"/>
        <v>9.9999999999988987E-5</v>
      </c>
      <c r="D8094" s="21">
        <f t="shared" si="254"/>
        <v>9.6702380952370245E-5</v>
      </c>
    </row>
    <row r="8095" spans="1:4">
      <c r="A8095">
        <v>0.80659999999999998</v>
      </c>
      <c r="B8095">
        <v>0.96676190476190504</v>
      </c>
      <c r="C8095" s="21">
        <f t="shared" ref="C8095:C8158" si="255">A8095-A8094</f>
        <v>9.9999999999988987E-5</v>
      </c>
      <c r="D8095" s="21">
        <f t="shared" ref="D8095:D8158" si="256">B8095*C8095</f>
        <v>9.6676190476179853E-5</v>
      </c>
    </row>
    <row r="8096" spans="1:4">
      <c r="A8096">
        <v>0.80669999999999997</v>
      </c>
      <c r="B8096">
        <v>0.96650000000000003</v>
      </c>
      <c r="C8096" s="21">
        <f t="shared" si="255"/>
        <v>9.9999999999988987E-5</v>
      </c>
      <c r="D8096" s="21">
        <f t="shared" si="256"/>
        <v>9.6649999999989352E-5</v>
      </c>
    </row>
    <row r="8097" spans="1:4">
      <c r="A8097">
        <v>0.80679999999999996</v>
      </c>
      <c r="B8097">
        <v>0.96623809523809501</v>
      </c>
      <c r="C8097" s="21">
        <f t="shared" si="255"/>
        <v>9.9999999999988987E-5</v>
      </c>
      <c r="D8097" s="21">
        <f t="shared" si="256"/>
        <v>9.6623809523798865E-5</v>
      </c>
    </row>
    <row r="8098" spans="1:4">
      <c r="A8098">
        <v>0.80689999999999995</v>
      </c>
      <c r="B8098">
        <v>0.96597619047619099</v>
      </c>
      <c r="C8098" s="21">
        <f t="shared" si="255"/>
        <v>9.9999999999988987E-5</v>
      </c>
      <c r="D8098" s="21">
        <f t="shared" si="256"/>
        <v>9.6597619047608459E-5</v>
      </c>
    </row>
    <row r="8099" spans="1:4">
      <c r="A8099">
        <v>0.80700000000000005</v>
      </c>
      <c r="B8099">
        <v>0.96571428571428497</v>
      </c>
      <c r="C8099" s="21">
        <f t="shared" si="255"/>
        <v>1.0000000000010001E-4</v>
      </c>
      <c r="D8099" s="21">
        <f t="shared" si="256"/>
        <v>9.6571428571525078E-5</v>
      </c>
    </row>
    <row r="8100" spans="1:4">
      <c r="A8100">
        <v>0.80710000000000004</v>
      </c>
      <c r="B8100">
        <v>0.96545238095238095</v>
      </c>
      <c r="C8100" s="21">
        <f t="shared" si="255"/>
        <v>9.9999999999988987E-5</v>
      </c>
      <c r="D8100" s="21">
        <f t="shared" si="256"/>
        <v>9.6545238095227458E-5</v>
      </c>
    </row>
    <row r="8101" spans="1:4">
      <c r="A8101">
        <v>0.80720000000000003</v>
      </c>
      <c r="B8101">
        <v>0.96519047619047604</v>
      </c>
      <c r="C8101" s="21">
        <f t="shared" si="255"/>
        <v>9.9999999999988987E-5</v>
      </c>
      <c r="D8101" s="21">
        <f t="shared" si="256"/>
        <v>9.6519047619036971E-5</v>
      </c>
    </row>
    <row r="8102" spans="1:4">
      <c r="A8102">
        <v>0.80730000000000002</v>
      </c>
      <c r="B8102">
        <v>0.96492857142857102</v>
      </c>
      <c r="C8102" s="21">
        <f t="shared" si="255"/>
        <v>9.9999999999988987E-5</v>
      </c>
      <c r="D8102" s="21">
        <f t="shared" si="256"/>
        <v>9.649285714284647E-5</v>
      </c>
    </row>
    <row r="8103" spans="1:4">
      <c r="A8103">
        <v>0.80740000000000001</v>
      </c>
      <c r="B8103">
        <v>0.96466666666666601</v>
      </c>
      <c r="C8103" s="21">
        <f t="shared" si="255"/>
        <v>9.9999999999988987E-5</v>
      </c>
      <c r="D8103" s="21">
        <f t="shared" si="256"/>
        <v>9.6466666666655983E-5</v>
      </c>
    </row>
    <row r="8104" spans="1:4">
      <c r="A8104">
        <v>0.8075</v>
      </c>
      <c r="B8104">
        <v>0.96440476190476199</v>
      </c>
      <c r="C8104" s="21">
        <f t="shared" si="255"/>
        <v>9.9999999999988987E-5</v>
      </c>
      <c r="D8104" s="21">
        <f t="shared" si="256"/>
        <v>9.6440476190465577E-5</v>
      </c>
    </row>
    <row r="8105" spans="1:4">
      <c r="A8105">
        <v>0.80759999999999998</v>
      </c>
      <c r="B8105">
        <v>0.96414285714285697</v>
      </c>
      <c r="C8105" s="21">
        <f t="shared" si="255"/>
        <v>9.9999999999988987E-5</v>
      </c>
      <c r="D8105" s="21">
        <f t="shared" si="256"/>
        <v>9.6414285714275076E-5</v>
      </c>
    </row>
    <row r="8106" spans="1:4">
      <c r="A8106">
        <v>0.80769999999999997</v>
      </c>
      <c r="B8106">
        <v>0.96388095238095195</v>
      </c>
      <c r="C8106" s="21">
        <f t="shared" si="255"/>
        <v>9.9999999999988987E-5</v>
      </c>
      <c r="D8106" s="21">
        <f t="shared" si="256"/>
        <v>9.6388095238084576E-5</v>
      </c>
    </row>
    <row r="8107" spans="1:4">
      <c r="A8107">
        <v>0.80779999999999996</v>
      </c>
      <c r="B8107">
        <v>0.96361904761904804</v>
      </c>
      <c r="C8107" s="21">
        <f t="shared" si="255"/>
        <v>9.9999999999988987E-5</v>
      </c>
      <c r="D8107" s="21">
        <f t="shared" si="256"/>
        <v>9.6361904761894197E-5</v>
      </c>
    </row>
    <row r="8108" spans="1:4">
      <c r="A8108">
        <v>0.80789999999999995</v>
      </c>
      <c r="B8108">
        <v>0.96335714285714302</v>
      </c>
      <c r="C8108" s="21">
        <f t="shared" si="255"/>
        <v>9.9999999999988987E-5</v>
      </c>
      <c r="D8108" s="21">
        <f t="shared" si="256"/>
        <v>9.6335714285703696E-5</v>
      </c>
    </row>
    <row r="8109" spans="1:4">
      <c r="A8109">
        <v>0.80800000000000005</v>
      </c>
      <c r="B8109">
        <v>0.963095238095238</v>
      </c>
      <c r="C8109" s="21">
        <f t="shared" si="255"/>
        <v>1.0000000000010001E-4</v>
      </c>
      <c r="D8109" s="21">
        <f t="shared" si="256"/>
        <v>9.6309523809620125E-5</v>
      </c>
    </row>
    <row r="8110" spans="1:4">
      <c r="A8110">
        <v>0.80810000000000004</v>
      </c>
      <c r="B8110">
        <v>0.96283333333333299</v>
      </c>
      <c r="C8110" s="21">
        <f t="shared" si="255"/>
        <v>9.9999999999988987E-5</v>
      </c>
      <c r="D8110" s="21">
        <f t="shared" si="256"/>
        <v>9.6283333333322695E-5</v>
      </c>
    </row>
    <row r="8111" spans="1:4">
      <c r="A8111">
        <v>0.80820000000000003</v>
      </c>
      <c r="B8111">
        <v>0.96257142857142797</v>
      </c>
      <c r="C8111" s="21">
        <f t="shared" si="255"/>
        <v>9.9999999999988987E-5</v>
      </c>
      <c r="D8111" s="21">
        <f t="shared" si="256"/>
        <v>9.6257142857132194E-5</v>
      </c>
    </row>
    <row r="8112" spans="1:4">
      <c r="A8112">
        <v>0.80830000000000002</v>
      </c>
      <c r="B8112">
        <v>0.96230952380952395</v>
      </c>
      <c r="C8112" s="21">
        <f t="shared" si="255"/>
        <v>9.9999999999988987E-5</v>
      </c>
      <c r="D8112" s="21">
        <f t="shared" si="256"/>
        <v>9.6230952380941802E-5</v>
      </c>
    </row>
    <row r="8113" spans="1:4">
      <c r="A8113">
        <v>0.80840000000000001</v>
      </c>
      <c r="B8113">
        <v>0.96204761904761904</v>
      </c>
      <c r="C8113" s="21">
        <f t="shared" si="255"/>
        <v>9.9999999999988987E-5</v>
      </c>
      <c r="D8113" s="21">
        <f t="shared" si="256"/>
        <v>9.6204761904751315E-5</v>
      </c>
    </row>
    <row r="8114" spans="1:4">
      <c r="A8114">
        <v>0.8085</v>
      </c>
      <c r="B8114">
        <v>0.96178571428571402</v>
      </c>
      <c r="C8114" s="21">
        <f t="shared" si="255"/>
        <v>9.9999999999988987E-5</v>
      </c>
      <c r="D8114" s="21">
        <f t="shared" si="256"/>
        <v>9.6178571428560814E-5</v>
      </c>
    </row>
    <row r="8115" spans="1:4">
      <c r="A8115">
        <v>0.80859999999999999</v>
      </c>
      <c r="B8115">
        <v>0.961523809523809</v>
      </c>
      <c r="C8115" s="21">
        <f t="shared" si="255"/>
        <v>9.9999999999988987E-5</v>
      </c>
      <c r="D8115" s="21">
        <f t="shared" si="256"/>
        <v>9.6152380952370313E-5</v>
      </c>
    </row>
    <row r="8116" spans="1:4">
      <c r="A8116">
        <v>0.80869999999999997</v>
      </c>
      <c r="B8116">
        <v>0.96126190476190498</v>
      </c>
      <c r="C8116" s="21">
        <f t="shared" si="255"/>
        <v>9.9999999999988987E-5</v>
      </c>
      <c r="D8116" s="21">
        <f t="shared" si="256"/>
        <v>9.6126190476179907E-5</v>
      </c>
    </row>
    <row r="8117" spans="1:4">
      <c r="A8117">
        <v>0.80879999999999996</v>
      </c>
      <c r="B8117">
        <v>0.96099999999999997</v>
      </c>
      <c r="C8117" s="21">
        <f t="shared" si="255"/>
        <v>9.9999999999988987E-5</v>
      </c>
      <c r="D8117" s="21">
        <f t="shared" si="256"/>
        <v>9.6099999999989407E-5</v>
      </c>
    </row>
    <row r="8118" spans="1:4">
      <c r="A8118">
        <v>0.80889999999999995</v>
      </c>
      <c r="B8118">
        <v>0.96073809523809495</v>
      </c>
      <c r="C8118" s="21">
        <f t="shared" si="255"/>
        <v>9.9999999999988987E-5</v>
      </c>
      <c r="D8118" s="21">
        <f t="shared" si="256"/>
        <v>9.607380952379892E-5</v>
      </c>
    </row>
    <row r="8119" spans="1:4">
      <c r="A8119">
        <v>0.80900000000000005</v>
      </c>
      <c r="B8119">
        <v>0.96047619047619004</v>
      </c>
      <c r="C8119" s="21">
        <f t="shared" si="255"/>
        <v>1.0000000000010001E-4</v>
      </c>
      <c r="D8119" s="21">
        <f t="shared" si="256"/>
        <v>9.6047619047715064E-5</v>
      </c>
    </row>
    <row r="8120" spans="1:4">
      <c r="A8120">
        <v>0.80910000000000004</v>
      </c>
      <c r="B8120">
        <v>0.96021428571428502</v>
      </c>
      <c r="C8120" s="21">
        <f t="shared" si="255"/>
        <v>9.9999999999988987E-5</v>
      </c>
      <c r="D8120" s="21">
        <f t="shared" si="256"/>
        <v>9.6021428571417932E-5</v>
      </c>
    </row>
    <row r="8121" spans="1:4">
      <c r="A8121">
        <v>0.80920000000000003</v>
      </c>
      <c r="B8121">
        <v>0.959952380952381</v>
      </c>
      <c r="C8121" s="21">
        <f t="shared" si="255"/>
        <v>9.9999999999988987E-5</v>
      </c>
      <c r="D8121" s="21">
        <f t="shared" si="256"/>
        <v>9.5995238095227526E-5</v>
      </c>
    </row>
    <row r="8122" spans="1:4">
      <c r="A8122">
        <v>0.80930000000000002</v>
      </c>
      <c r="B8122">
        <v>0.95969047619047598</v>
      </c>
      <c r="C8122" s="21">
        <f t="shared" si="255"/>
        <v>9.9999999999988987E-5</v>
      </c>
      <c r="D8122" s="21">
        <f t="shared" si="256"/>
        <v>9.5969047619037025E-5</v>
      </c>
    </row>
    <row r="8123" spans="1:4">
      <c r="A8123">
        <v>0.80940000000000001</v>
      </c>
      <c r="B8123">
        <v>0.95942857142857096</v>
      </c>
      <c r="C8123" s="21">
        <f t="shared" si="255"/>
        <v>9.9999999999988987E-5</v>
      </c>
      <c r="D8123" s="21">
        <f t="shared" si="256"/>
        <v>9.5942857142846525E-5</v>
      </c>
    </row>
    <row r="8124" spans="1:4">
      <c r="A8124">
        <v>0.8095</v>
      </c>
      <c r="B8124">
        <v>0.95916666666666694</v>
      </c>
      <c r="C8124" s="21">
        <f t="shared" si="255"/>
        <v>9.9999999999988987E-5</v>
      </c>
      <c r="D8124" s="21">
        <f t="shared" si="256"/>
        <v>9.5916666666656132E-5</v>
      </c>
    </row>
    <row r="8125" spans="1:4">
      <c r="A8125">
        <v>0.80959999999999999</v>
      </c>
      <c r="B8125">
        <v>0.95890476190476204</v>
      </c>
      <c r="C8125" s="21">
        <f t="shared" si="255"/>
        <v>9.9999999999988987E-5</v>
      </c>
      <c r="D8125" s="21">
        <f t="shared" si="256"/>
        <v>9.5890476190465645E-5</v>
      </c>
    </row>
    <row r="8126" spans="1:4">
      <c r="A8126">
        <v>0.80969999999999998</v>
      </c>
      <c r="B8126">
        <v>0.95864285714285702</v>
      </c>
      <c r="C8126" s="21">
        <f t="shared" si="255"/>
        <v>9.9999999999988987E-5</v>
      </c>
      <c r="D8126" s="21">
        <f t="shared" si="256"/>
        <v>9.5864285714275144E-5</v>
      </c>
    </row>
    <row r="8127" spans="1:4">
      <c r="A8127">
        <v>0.80979999999999996</v>
      </c>
      <c r="B8127">
        <v>0.958380952380952</v>
      </c>
      <c r="C8127" s="21">
        <f t="shared" si="255"/>
        <v>9.9999999999988987E-5</v>
      </c>
      <c r="D8127" s="21">
        <f t="shared" si="256"/>
        <v>9.5838095238084644E-5</v>
      </c>
    </row>
    <row r="8128" spans="1:4">
      <c r="A8128">
        <v>0.80989999999999995</v>
      </c>
      <c r="B8128">
        <v>0.95811904761904798</v>
      </c>
      <c r="C8128" s="21">
        <f t="shared" si="255"/>
        <v>9.9999999999988987E-5</v>
      </c>
      <c r="D8128" s="21">
        <f t="shared" si="256"/>
        <v>9.5811904761894251E-5</v>
      </c>
    </row>
    <row r="8129" spans="1:4">
      <c r="A8129">
        <v>0.81</v>
      </c>
      <c r="B8129">
        <v>0.95785714285714296</v>
      </c>
      <c r="C8129" s="21">
        <f t="shared" si="255"/>
        <v>1.0000000000010001E-4</v>
      </c>
      <c r="D8129" s="21">
        <f t="shared" si="256"/>
        <v>9.5785714285810084E-5</v>
      </c>
    </row>
    <row r="8130" spans="1:4">
      <c r="A8130">
        <v>0.81010000000000004</v>
      </c>
      <c r="B8130">
        <v>0.95759523809523805</v>
      </c>
      <c r="C8130" s="21">
        <f t="shared" si="255"/>
        <v>9.9999999999988987E-5</v>
      </c>
      <c r="D8130" s="21">
        <f t="shared" si="256"/>
        <v>9.5759523809513264E-5</v>
      </c>
    </row>
    <row r="8131" spans="1:4">
      <c r="A8131">
        <v>0.81020000000000003</v>
      </c>
      <c r="B8131">
        <v>0.95733333333333304</v>
      </c>
      <c r="C8131" s="21">
        <f t="shared" si="255"/>
        <v>9.9999999999988987E-5</v>
      </c>
      <c r="D8131" s="21">
        <f t="shared" si="256"/>
        <v>9.5733333333322763E-5</v>
      </c>
    </row>
    <row r="8132" spans="1:4">
      <c r="A8132">
        <v>0.81030000000000002</v>
      </c>
      <c r="B8132">
        <v>0.95707142857142802</v>
      </c>
      <c r="C8132" s="21">
        <f t="shared" si="255"/>
        <v>9.9999999999988987E-5</v>
      </c>
      <c r="D8132" s="21">
        <f t="shared" si="256"/>
        <v>9.5707142857132262E-5</v>
      </c>
    </row>
    <row r="8133" spans="1:4">
      <c r="A8133">
        <v>0.81040000000000001</v>
      </c>
      <c r="B8133">
        <v>0.956809523809524</v>
      </c>
      <c r="C8133" s="21">
        <f t="shared" si="255"/>
        <v>9.9999999999988987E-5</v>
      </c>
      <c r="D8133" s="21">
        <f t="shared" si="256"/>
        <v>9.5680952380941856E-5</v>
      </c>
    </row>
    <row r="8134" spans="1:4">
      <c r="A8134">
        <v>0.8105</v>
      </c>
      <c r="B8134">
        <v>0.95654761904761898</v>
      </c>
      <c r="C8134" s="21">
        <f t="shared" si="255"/>
        <v>9.9999999999988987E-5</v>
      </c>
      <c r="D8134" s="21">
        <f t="shared" si="256"/>
        <v>9.5654761904751369E-5</v>
      </c>
    </row>
    <row r="8135" spans="1:4">
      <c r="A8135">
        <v>0.81059999999999999</v>
      </c>
      <c r="B8135">
        <v>0.95628571428571396</v>
      </c>
      <c r="C8135" s="21">
        <f t="shared" si="255"/>
        <v>9.9999999999988987E-5</v>
      </c>
      <c r="D8135" s="21">
        <f t="shared" si="256"/>
        <v>9.5628571428560868E-5</v>
      </c>
    </row>
    <row r="8136" spans="1:4">
      <c r="A8136">
        <v>0.81069999999999998</v>
      </c>
      <c r="B8136">
        <v>0.95602380952380905</v>
      </c>
      <c r="C8136" s="21">
        <f t="shared" si="255"/>
        <v>9.9999999999988987E-5</v>
      </c>
      <c r="D8136" s="21">
        <f t="shared" si="256"/>
        <v>9.5602380952370381E-5</v>
      </c>
    </row>
    <row r="8137" spans="1:4">
      <c r="A8137">
        <v>0.81079999999999997</v>
      </c>
      <c r="B8137">
        <v>0.95576190476190503</v>
      </c>
      <c r="C8137" s="21">
        <f t="shared" si="255"/>
        <v>9.9999999999988987E-5</v>
      </c>
      <c r="D8137" s="21">
        <f t="shared" si="256"/>
        <v>9.5576190476179975E-5</v>
      </c>
    </row>
    <row r="8138" spans="1:4">
      <c r="A8138">
        <v>0.81089999999999995</v>
      </c>
      <c r="B8138">
        <v>0.95550000000000002</v>
      </c>
      <c r="C8138" s="21">
        <f t="shared" si="255"/>
        <v>9.9999999999988987E-5</v>
      </c>
      <c r="D8138" s="21">
        <f t="shared" si="256"/>
        <v>9.5549999999989475E-5</v>
      </c>
    </row>
    <row r="8139" spans="1:4">
      <c r="A8139">
        <v>0.81100000000000005</v>
      </c>
      <c r="B8139">
        <v>0.955238095238095</v>
      </c>
      <c r="C8139" s="21">
        <f t="shared" si="255"/>
        <v>1.0000000000010001E-4</v>
      </c>
      <c r="D8139" s="21">
        <f t="shared" si="256"/>
        <v>9.5523809523905036E-5</v>
      </c>
    </row>
    <row r="8140" spans="1:4">
      <c r="A8140">
        <v>0.81110000000000004</v>
      </c>
      <c r="B8140">
        <v>0.95497619047618998</v>
      </c>
      <c r="C8140" s="21">
        <f t="shared" si="255"/>
        <v>9.9999999999988987E-5</v>
      </c>
      <c r="D8140" s="21">
        <f t="shared" si="256"/>
        <v>9.5497619047608487E-5</v>
      </c>
    </row>
    <row r="8141" spans="1:4">
      <c r="A8141">
        <v>0.81120000000000003</v>
      </c>
      <c r="B8141">
        <v>0.95471428571428496</v>
      </c>
      <c r="C8141" s="21">
        <f t="shared" si="255"/>
        <v>9.9999999999988987E-5</v>
      </c>
      <c r="D8141" s="21">
        <f t="shared" si="256"/>
        <v>9.5471428571417986E-5</v>
      </c>
    </row>
    <row r="8142" spans="1:4">
      <c r="A8142">
        <v>0.81130000000000002</v>
      </c>
      <c r="B8142">
        <v>0.95445238095238105</v>
      </c>
      <c r="C8142" s="21">
        <f t="shared" si="255"/>
        <v>9.9999999999988987E-5</v>
      </c>
      <c r="D8142" s="21">
        <f t="shared" si="256"/>
        <v>9.5445238095227594E-5</v>
      </c>
    </row>
    <row r="8143" spans="1:4">
      <c r="A8143">
        <v>0.81140000000000001</v>
      </c>
      <c r="B8143">
        <v>0.95419047619047603</v>
      </c>
      <c r="C8143" s="21">
        <f t="shared" si="255"/>
        <v>9.9999999999988987E-5</v>
      </c>
      <c r="D8143" s="21">
        <f t="shared" si="256"/>
        <v>9.5419047619037093E-5</v>
      </c>
    </row>
    <row r="8144" spans="1:4">
      <c r="A8144">
        <v>0.8115</v>
      </c>
      <c r="B8144">
        <v>0.95392857142857101</v>
      </c>
      <c r="C8144" s="21">
        <f t="shared" si="255"/>
        <v>9.9999999999988987E-5</v>
      </c>
      <c r="D8144" s="21">
        <f t="shared" si="256"/>
        <v>9.5392857142846592E-5</v>
      </c>
    </row>
    <row r="8145" spans="1:4">
      <c r="A8145">
        <v>0.81159999999999999</v>
      </c>
      <c r="B8145">
        <v>0.953666666666666</v>
      </c>
      <c r="C8145" s="21">
        <f t="shared" si="255"/>
        <v>9.9999999999988987E-5</v>
      </c>
      <c r="D8145" s="21">
        <f t="shared" si="256"/>
        <v>9.5366666666656092E-5</v>
      </c>
    </row>
    <row r="8146" spans="1:4">
      <c r="A8146">
        <v>0.81169999999999998</v>
      </c>
      <c r="B8146">
        <v>0.95340476190476198</v>
      </c>
      <c r="C8146" s="21">
        <f t="shared" si="255"/>
        <v>9.9999999999988987E-5</v>
      </c>
      <c r="D8146" s="21">
        <f t="shared" si="256"/>
        <v>9.5340476190465699E-5</v>
      </c>
    </row>
    <row r="8147" spans="1:4">
      <c r="A8147">
        <v>0.81179999999999997</v>
      </c>
      <c r="B8147">
        <v>0.95314285714285696</v>
      </c>
      <c r="C8147" s="21">
        <f t="shared" si="255"/>
        <v>9.9999999999988987E-5</v>
      </c>
      <c r="D8147" s="21">
        <f t="shared" si="256"/>
        <v>9.5314285714275199E-5</v>
      </c>
    </row>
    <row r="8148" spans="1:4">
      <c r="A8148">
        <v>0.81189999999999996</v>
      </c>
      <c r="B8148">
        <v>0.95288095238095205</v>
      </c>
      <c r="C8148" s="21">
        <f t="shared" si="255"/>
        <v>9.9999999999988987E-5</v>
      </c>
      <c r="D8148" s="21">
        <f t="shared" si="256"/>
        <v>9.5288095238084712E-5</v>
      </c>
    </row>
    <row r="8149" spans="1:4">
      <c r="A8149">
        <v>0.81200000000000006</v>
      </c>
      <c r="B8149">
        <v>0.95261904761904703</v>
      </c>
      <c r="C8149" s="21">
        <f t="shared" si="255"/>
        <v>1.0000000000010001E-4</v>
      </c>
      <c r="D8149" s="21">
        <f t="shared" si="256"/>
        <v>9.5261904761999975E-5</v>
      </c>
    </row>
    <row r="8150" spans="1:4">
      <c r="A8150">
        <v>0.81210000000000004</v>
      </c>
      <c r="B8150">
        <v>0.95235714285714301</v>
      </c>
      <c r="C8150" s="21">
        <f t="shared" si="255"/>
        <v>9.9999999999988987E-5</v>
      </c>
      <c r="D8150" s="21">
        <f t="shared" si="256"/>
        <v>9.5235714285703819E-5</v>
      </c>
    </row>
    <row r="8151" spans="1:4">
      <c r="A8151">
        <v>0.81220000000000003</v>
      </c>
      <c r="B8151">
        <v>0.95209523809523799</v>
      </c>
      <c r="C8151" s="21">
        <f t="shared" si="255"/>
        <v>9.9999999999988987E-5</v>
      </c>
      <c r="D8151" s="21">
        <f t="shared" si="256"/>
        <v>9.5209523809513318E-5</v>
      </c>
    </row>
    <row r="8152" spans="1:4">
      <c r="A8152">
        <v>0.81230000000000002</v>
      </c>
      <c r="B8152">
        <v>0.95183333333333298</v>
      </c>
      <c r="C8152" s="21">
        <f t="shared" si="255"/>
        <v>9.9999999999988987E-5</v>
      </c>
      <c r="D8152" s="21">
        <f t="shared" si="256"/>
        <v>9.5183333333322817E-5</v>
      </c>
    </row>
    <row r="8153" spans="1:4">
      <c r="A8153">
        <v>0.81240000000000001</v>
      </c>
      <c r="B8153">
        <v>0.95157142857142796</v>
      </c>
      <c r="C8153" s="21">
        <f t="shared" si="255"/>
        <v>9.9999999999988987E-5</v>
      </c>
      <c r="D8153" s="21">
        <f t="shared" si="256"/>
        <v>9.5157142857132317E-5</v>
      </c>
    </row>
    <row r="8154" spans="1:4">
      <c r="A8154">
        <v>0.8125</v>
      </c>
      <c r="B8154">
        <v>0.95130952380952405</v>
      </c>
      <c r="C8154" s="21">
        <f t="shared" si="255"/>
        <v>9.9999999999988987E-5</v>
      </c>
      <c r="D8154" s="21">
        <f t="shared" si="256"/>
        <v>9.5130952380941924E-5</v>
      </c>
    </row>
    <row r="8155" spans="1:4">
      <c r="A8155">
        <v>0.81259999999999999</v>
      </c>
      <c r="B8155">
        <v>0.95104761904761903</v>
      </c>
      <c r="C8155" s="21">
        <f t="shared" si="255"/>
        <v>9.9999999999988987E-5</v>
      </c>
      <c r="D8155" s="21">
        <f t="shared" si="256"/>
        <v>9.5104761904751424E-5</v>
      </c>
    </row>
    <row r="8156" spans="1:4">
      <c r="A8156">
        <v>0.81269999999999998</v>
      </c>
      <c r="B8156">
        <v>0.95078571428571401</v>
      </c>
      <c r="C8156" s="21">
        <f t="shared" si="255"/>
        <v>9.9999999999988987E-5</v>
      </c>
      <c r="D8156" s="21">
        <f t="shared" si="256"/>
        <v>9.5078571428560936E-5</v>
      </c>
    </row>
    <row r="8157" spans="1:4">
      <c r="A8157">
        <v>0.81279999999999997</v>
      </c>
      <c r="B8157">
        <v>0.95052380952380899</v>
      </c>
      <c r="C8157" s="21">
        <f t="shared" si="255"/>
        <v>9.9999999999988987E-5</v>
      </c>
      <c r="D8157" s="21">
        <f t="shared" si="256"/>
        <v>9.5052380952370436E-5</v>
      </c>
    </row>
    <row r="8158" spans="1:4">
      <c r="A8158">
        <v>0.81289999999999996</v>
      </c>
      <c r="B8158">
        <v>0.95026190476190497</v>
      </c>
      <c r="C8158" s="21">
        <f t="shared" si="255"/>
        <v>9.9999999999988987E-5</v>
      </c>
      <c r="D8158" s="21">
        <f t="shared" si="256"/>
        <v>9.502619047618003E-5</v>
      </c>
    </row>
    <row r="8159" spans="1:4">
      <c r="A8159">
        <v>0.81299999999999994</v>
      </c>
      <c r="B8159">
        <v>0.95</v>
      </c>
      <c r="C8159" s="21">
        <f t="shared" ref="C8159:C8222" si="257">A8159-A8158</f>
        <v>9.9999999999988987E-5</v>
      </c>
      <c r="D8159" s="21">
        <f t="shared" ref="D8159:D8222" si="258">B8159*C8159</f>
        <v>9.4999999999989529E-5</v>
      </c>
    </row>
    <row r="8160" spans="1:4">
      <c r="A8160">
        <v>0.81310000000000004</v>
      </c>
      <c r="B8160">
        <v>0.94962500000000005</v>
      </c>
      <c r="C8160" s="21">
        <f t="shared" si="257"/>
        <v>1.0000000000010001E-4</v>
      </c>
      <c r="D8160" s="21">
        <f t="shared" si="258"/>
        <v>9.4962500000094974E-5</v>
      </c>
    </row>
    <row r="8161" spans="1:4">
      <c r="A8161">
        <v>0.81320000000000003</v>
      </c>
      <c r="B8161">
        <v>0.94925000000000004</v>
      </c>
      <c r="C8161" s="21">
        <f t="shared" si="257"/>
        <v>9.9999999999988987E-5</v>
      </c>
      <c r="D8161" s="21">
        <f t="shared" si="258"/>
        <v>9.4924999999989554E-5</v>
      </c>
    </row>
    <row r="8162" spans="1:4">
      <c r="A8162">
        <v>0.81330000000000002</v>
      </c>
      <c r="B8162">
        <v>0.94887500000000002</v>
      </c>
      <c r="C8162" s="21">
        <f t="shared" si="257"/>
        <v>9.9999999999988987E-5</v>
      </c>
      <c r="D8162" s="21">
        <f t="shared" si="258"/>
        <v>9.4887499999989547E-5</v>
      </c>
    </row>
    <row r="8163" spans="1:4">
      <c r="A8163">
        <v>0.81340000000000001</v>
      </c>
      <c r="B8163">
        <v>0.94850000000000001</v>
      </c>
      <c r="C8163" s="21">
        <f t="shared" si="257"/>
        <v>9.9999999999988987E-5</v>
      </c>
      <c r="D8163" s="21">
        <f t="shared" si="258"/>
        <v>9.4849999999989553E-5</v>
      </c>
    </row>
    <row r="8164" spans="1:4">
      <c r="A8164">
        <v>0.8135</v>
      </c>
      <c r="B8164">
        <v>0.948125</v>
      </c>
      <c r="C8164" s="21">
        <f t="shared" si="257"/>
        <v>9.9999999999988987E-5</v>
      </c>
      <c r="D8164" s="21">
        <f t="shared" si="258"/>
        <v>9.4812499999989558E-5</v>
      </c>
    </row>
    <row r="8165" spans="1:4">
      <c r="A8165">
        <v>0.81359999999999999</v>
      </c>
      <c r="B8165">
        <v>0.94774999999999998</v>
      </c>
      <c r="C8165" s="21">
        <f t="shared" si="257"/>
        <v>9.9999999999988987E-5</v>
      </c>
      <c r="D8165" s="21">
        <f t="shared" si="258"/>
        <v>9.4774999999989564E-5</v>
      </c>
    </row>
    <row r="8166" spans="1:4">
      <c r="A8166">
        <v>0.81369999999999998</v>
      </c>
      <c r="B8166">
        <v>0.94737499999999997</v>
      </c>
      <c r="C8166" s="21">
        <f t="shared" si="257"/>
        <v>9.9999999999988987E-5</v>
      </c>
      <c r="D8166" s="21">
        <f t="shared" si="258"/>
        <v>9.4737499999989557E-5</v>
      </c>
    </row>
    <row r="8167" spans="1:4">
      <c r="A8167">
        <v>0.81379999999999997</v>
      </c>
      <c r="B8167">
        <v>0.94699999999999995</v>
      </c>
      <c r="C8167" s="21">
        <f t="shared" si="257"/>
        <v>9.9999999999988987E-5</v>
      </c>
      <c r="D8167" s="21">
        <f t="shared" si="258"/>
        <v>9.4699999999989562E-5</v>
      </c>
    </row>
    <row r="8168" spans="1:4">
      <c r="A8168">
        <v>0.81389999999999996</v>
      </c>
      <c r="B8168">
        <v>0.94662500000000005</v>
      </c>
      <c r="C8168" s="21">
        <f t="shared" si="257"/>
        <v>9.9999999999988987E-5</v>
      </c>
      <c r="D8168" s="21">
        <f t="shared" si="258"/>
        <v>9.4662499999989582E-5</v>
      </c>
    </row>
    <row r="8169" spans="1:4">
      <c r="A8169">
        <v>0.81399999999999995</v>
      </c>
      <c r="B8169">
        <v>0.94625000000000004</v>
      </c>
      <c r="C8169" s="21">
        <f t="shared" si="257"/>
        <v>9.9999999999988987E-5</v>
      </c>
      <c r="D8169" s="21">
        <f t="shared" si="258"/>
        <v>9.4624999999989588E-5</v>
      </c>
    </row>
    <row r="8170" spans="1:4">
      <c r="A8170">
        <v>0.81410000000000005</v>
      </c>
      <c r="B8170">
        <v>0.94587500000000002</v>
      </c>
      <c r="C8170" s="21">
        <f t="shared" si="257"/>
        <v>1.0000000000010001E-4</v>
      </c>
      <c r="D8170" s="21">
        <f t="shared" si="258"/>
        <v>9.4587500000094599E-5</v>
      </c>
    </row>
    <row r="8171" spans="1:4">
      <c r="A8171">
        <v>0.81420000000000003</v>
      </c>
      <c r="B8171">
        <v>0.94550000000000001</v>
      </c>
      <c r="C8171" s="21">
        <f t="shared" si="257"/>
        <v>9.9999999999988987E-5</v>
      </c>
      <c r="D8171" s="21">
        <f t="shared" si="258"/>
        <v>9.4549999999989586E-5</v>
      </c>
    </row>
    <row r="8172" spans="1:4">
      <c r="A8172">
        <v>0.81430000000000002</v>
      </c>
      <c r="B8172">
        <v>0.94512499999999999</v>
      </c>
      <c r="C8172" s="21">
        <f t="shared" si="257"/>
        <v>9.9999999999988987E-5</v>
      </c>
      <c r="D8172" s="21">
        <f t="shared" si="258"/>
        <v>9.4512499999989592E-5</v>
      </c>
    </row>
    <row r="8173" spans="1:4">
      <c r="A8173">
        <v>0.81440000000000001</v>
      </c>
      <c r="B8173">
        <v>0.94474999999999998</v>
      </c>
      <c r="C8173" s="21">
        <f t="shared" si="257"/>
        <v>9.9999999999988987E-5</v>
      </c>
      <c r="D8173" s="21">
        <f t="shared" si="258"/>
        <v>9.4474999999989598E-5</v>
      </c>
    </row>
    <row r="8174" spans="1:4">
      <c r="A8174">
        <v>0.8145</v>
      </c>
      <c r="B8174">
        <v>0.94437499999999996</v>
      </c>
      <c r="C8174" s="21">
        <f t="shared" si="257"/>
        <v>9.9999999999988987E-5</v>
      </c>
      <c r="D8174" s="21">
        <f t="shared" si="258"/>
        <v>9.443749999998959E-5</v>
      </c>
    </row>
    <row r="8175" spans="1:4">
      <c r="A8175">
        <v>0.81459999999999999</v>
      </c>
      <c r="B8175">
        <v>0.94399999999999995</v>
      </c>
      <c r="C8175" s="21">
        <f t="shared" si="257"/>
        <v>9.9999999999988987E-5</v>
      </c>
      <c r="D8175" s="21">
        <f t="shared" si="258"/>
        <v>9.4399999999989596E-5</v>
      </c>
    </row>
    <row r="8176" spans="1:4">
      <c r="A8176">
        <v>0.81469999999999998</v>
      </c>
      <c r="B8176">
        <v>0.94362500000000005</v>
      </c>
      <c r="C8176" s="21">
        <f t="shared" si="257"/>
        <v>9.9999999999988987E-5</v>
      </c>
      <c r="D8176" s="21">
        <f t="shared" si="258"/>
        <v>9.4362499999989615E-5</v>
      </c>
    </row>
    <row r="8177" spans="1:4">
      <c r="A8177">
        <v>0.81479999999999997</v>
      </c>
      <c r="B8177">
        <v>0.94325000000000003</v>
      </c>
      <c r="C8177" s="21">
        <f t="shared" si="257"/>
        <v>9.9999999999988987E-5</v>
      </c>
      <c r="D8177" s="21">
        <f t="shared" si="258"/>
        <v>9.4324999999989621E-5</v>
      </c>
    </row>
    <row r="8178" spans="1:4">
      <c r="A8178">
        <v>0.81489999999999996</v>
      </c>
      <c r="B8178">
        <v>0.94287500000000002</v>
      </c>
      <c r="C8178" s="21">
        <f t="shared" si="257"/>
        <v>9.9999999999988987E-5</v>
      </c>
      <c r="D8178" s="21">
        <f t="shared" si="258"/>
        <v>9.4287499999989613E-5</v>
      </c>
    </row>
    <row r="8179" spans="1:4">
      <c r="A8179">
        <v>0.81499999999999995</v>
      </c>
      <c r="B8179">
        <v>0.9425</v>
      </c>
      <c r="C8179" s="21">
        <f t="shared" si="257"/>
        <v>9.9999999999988987E-5</v>
      </c>
      <c r="D8179" s="21">
        <f t="shared" si="258"/>
        <v>9.4249999999989619E-5</v>
      </c>
    </row>
    <row r="8180" spans="1:4">
      <c r="A8180">
        <v>0.81510000000000005</v>
      </c>
      <c r="B8180">
        <v>0.94212499999999999</v>
      </c>
      <c r="C8180" s="21">
        <f t="shared" si="257"/>
        <v>1.0000000000010001E-4</v>
      </c>
      <c r="D8180" s="21">
        <f t="shared" si="258"/>
        <v>9.4212500000094224E-5</v>
      </c>
    </row>
    <row r="8181" spans="1:4">
      <c r="A8181">
        <v>0.81520000000000004</v>
      </c>
      <c r="B8181">
        <v>0.94174999999999998</v>
      </c>
      <c r="C8181" s="21">
        <f t="shared" si="257"/>
        <v>9.9999999999988987E-5</v>
      </c>
      <c r="D8181" s="21">
        <f t="shared" si="258"/>
        <v>9.4174999999989631E-5</v>
      </c>
    </row>
    <row r="8182" spans="1:4">
      <c r="A8182">
        <v>0.81530000000000002</v>
      </c>
      <c r="B8182">
        <v>0.94137499999999996</v>
      </c>
      <c r="C8182" s="21">
        <f t="shared" si="257"/>
        <v>9.9999999999988987E-5</v>
      </c>
      <c r="D8182" s="21">
        <f t="shared" si="258"/>
        <v>9.4137499999989623E-5</v>
      </c>
    </row>
    <row r="8183" spans="1:4">
      <c r="A8183">
        <v>0.81540000000000001</v>
      </c>
      <c r="B8183">
        <v>0.94099999999999995</v>
      </c>
      <c r="C8183" s="21">
        <f t="shared" si="257"/>
        <v>9.9999999999988987E-5</v>
      </c>
      <c r="D8183" s="21">
        <f t="shared" si="258"/>
        <v>9.4099999999989629E-5</v>
      </c>
    </row>
    <row r="8184" spans="1:4">
      <c r="A8184">
        <v>0.8155</v>
      </c>
      <c r="B8184">
        <v>0.94062500000000004</v>
      </c>
      <c r="C8184" s="21">
        <f t="shared" si="257"/>
        <v>9.9999999999988987E-5</v>
      </c>
      <c r="D8184" s="21">
        <f t="shared" si="258"/>
        <v>9.4062499999989649E-5</v>
      </c>
    </row>
    <row r="8185" spans="1:4">
      <c r="A8185">
        <v>0.81559999999999999</v>
      </c>
      <c r="B8185">
        <v>0.94025000000000003</v>
      </c>
      <c r="C8185" s="21">
        <f t="shared" si="257"/>
        <v>9.9999999999988987E-5</v>
      </c>
      <c r="D8185" s="21">
        <f t="shared" si="258"/>
        <v>9.4024999999989641E-5</v>
      </c>
    </row>
    <row r="8186" spans="1:4">
      <c r="A8186">
        <v>0.81569999999999998</v>
      </c>
      <c r="B8186">
        <v>0.93987500000000002</v>
      </c>
      <c r="C8186" s="21">
        <f t="shared" si="257"/>
        <v>9.9999999999988987E-5</v>
      </c>
      <c r="D8186" s="21">
        <f t="shared" si="258"/>
        <v>9.3987499999989647E-5</v>
      </c>
    </row>
    <row r="8187" spans="1:4">
      <c r="A8187">
        <v>0.81579999999999997</v>
      </c>
      <c r="B8187">
        <v>0.9395</v>
      </c>
      <c r="C8187" s="21">
        <f t="shared" si="257"/>
        <v>9.9999999999988987E-5</v>
      </c>
      <c r="D8187" s="21">
        <f t="shared" si="258"/>
        <v>9.3949999999989653E-5</v>
      </c>
    </row>
    <row r="8188" spans="1:4">
      <c r="A8188">
        <v>0.81589999999999996</v>
      </c>
      <c r="B8188">
        <v>0.93912499999999999</v>
      </c>
      <c r="C8188" s="21">
        <f t="shared" si="257"/>
        <v>9.9999999999988987E-5</v>
      </c>
      <c r="D8188" s="21">
        <f t="shared" si="258"/>
        <v>9.3912499999989659E-5</v>
      </c>
    </row>
    <row r="8189" spans="1:4">
      <c r="A8189">
        <v>0.81599999999999995</v>
      </c>
      <c r="B8189">
        <v>0.93874999999999997</v>
      </c>
      <c r="C8189" s="21">
        <f t="shared" si="257"/>
        <v>9.9999999999988987E-5</v>
      </c>
      <c r="D8189" s="21">
        <f t="shared" si="258"/>
        <v>9.3874999999989664E-5</v>
      </c>
    </row>
    <row r="8190" spans="1:4">
      <c r="A8190">
        <v>0.81610000000000005</v>
      </c>
      <c r="B8190">
        <v>0.93837499999999996</v>
      </c>
      <c r="C8190" s="21">
        <f t="shared" si="257"/>
        <v>1.0000000000010001E-4</v>
      </c>
      <c r="D8190" s="21">
        <f t="shared" si="258"/>
        <v>9.3837500000093835E-5</v>
      </c>
    </row>
    <row r="8191" spans="1:4">
      <c r="A8191">
        <v>0.81620000000000004</v>
      </c>
      <c r="B8191">
        <v>0.93799999999999994</v>
      </c>
      <c r="C8191" s="21">
        <f t="shared" si="257"/>
        <v>9.9999999999988987E-5</v>
      </c>
      <c r="D8191" s="21">
        <f t="shared" si="258"/>
        <v>9.3799999999989663E-5</v>
      </c>
    </row>
    <row r="8192" spans="1:4">
      <c r="A8192">
        <v>0.81630000000000003</v>
      </c>
      <c r="B8192">
        <v>0.93762500000000004</v>
      </c>
      <c r="C8192" s="21">
        <f t="shared" si="257"/>
        <v>9.9999999999988987E-5</v>
      </c>
      <c r="D8192" s="21">
        <f t="shared" si="258"/>
        <v>9.3762499999989682E-5</v>
      </c>
    </row>
    <row r="8193" spans="1:4">
      <c r="A8193">
        <v>0.81640000000000001</v>
      </c>
      <c r="B8193">
        <v>0.93725000000000003</v>
      </c>
      <c r="C8193" s="21">
        <f t="shared" si="257"/>
        <v>9.9999999999988987E-5</v>
      </c>
      <c r="D8193" s="21">
        <f t="shared" si="258"/>
        <v>9.3724999999989674E-5</v>
      </c>
    </row>
    <row r="8194" spans="1:4">
      <c r="A8194">
        <v>0.8165</v>
      </c>
      <c r="B8194">
        <v>0.93687500000000001</v>
      </c>
      <c r="C8194" s="21">
        <f t="shared" si="257"/>
        <v>9.9999999999988987E-5</v>
      </c>
      <c r="D8194" s="21">
        <f t="shared" si="258"/>
        <v>9.368749999998968E-5</v>
      </c>
    </row>
    <row r="8195" spans="1:4">
      <c r="A8195">
        <v>0.81659999999999999</v>
      </c>
      <c r="B8195">
        <v>0.9365</v>
      </c>
      <c r="C8195" s="21">
        <f t="shared" si="257"/>
        <v>9.9999999999988987E-5</v>
      </c>
      <c r="D8195" s="21">
        <f t="shared" si="258"/>
        <v>9.3649999999989686E-5</v>
      </c>
    </row>
    <row r="8196" spans="1:4">
      <c r="A8196">
        <v>0.81669999999999998</v>
      </c>
      <c r="B8196">
        <v>0.93612499999999998</v>
      </c>
      <c r="C8196" s="21">
        <f t="shared" si="257"/>
        <v>9.9999999999988987E-5</v>
      </c>
      <c r="D8196" s="21">
        <f t="shared" si="258"/>
        <v>9.3612499999989692E-5</v>
      </c>
    </row>
    <row r="8197" spans="1:4">
      <c r="A8197">
        <v>0.81679999999999997</v>
      </c>
      <c r="B8197">
        <v>0.93574999999999997</v>
      </c>
      <c r="C8197" s="21">
        <f t="shared" si="257"/>
        <v>9.9999999999988987E-5</v>
      </c>
      <c r="D8197" s="21">
        <f t="shared" si="258"/>
        <v>9.3574999999989698E-5</v>
      </c>
    </row>
    <row r="8198" spans="1:4">
      <c r="A8198">
        <v>0.81689999999999996</v>
      </c>
      <c r="B8198">
        <v>0.93537499999999996</v>
      </c>
      <c r="C8198" s="21">
        <f t="shared" si="257"/>
        <v>9.9999999999988987E-5</v>
      </c>
      <c r="D8198" s="21">
        <f t="shared" si="258"/>
        <v>9.353749999998969E-5</v>
      </c>
    </row>
    <row r="8199" spans="1:4">
      <c r="A8199">
        <v>0.81699999999999995</v>
      </c>
      <c r="B8199">
        <v>0.93500000000000005</v>
      </c>
      <c r="C8199" s="21">
        <f t="shared" si="257"/>
        <v>9.9999999999988987E-5</v>
      </c>
      <c r="D8199" s="21">
        <f t="shared" si="258"/>
        <v>9.349999999998971E-5</v>
      </c>
    </row>
    <row r="8200" spans="1:4">
      <c r="A8200">
        <v>0.81710000000000005</v>
      </c>
      <c r="B8200">
        <v>0.93462500000000004</v>
      </c>
      <c r="C8200" s="21">
        <f t="shared" si="257"/>
        <v>1.0000000000010001E-4</v>
      </c>
      <c r="D8200" s="21">
        <f t="shared" si="258"/>
        <v>9.3462500000093474E-5</v>
      </c>
    </row>
    <row r="8201" spans="1:4">
      <c r="A8201">
        <v>0.81720000000000004</v>
      </c>
      <c r="B8201">
        <v>0.93425000000000002</v>
      </c>
      <c r="C8201" s="21">
        <f t="shared" si="257"/>
        <v>9.9999999999988987E-5</v>
      </c>
      <c r="D8201" s="21">
        <f t="shared" si="258"/>
        <v>9.3424999999989708E-5</v>
      </c>
    </row>
    <row r="8202" spans="1:4">
      <c r="A8202">
        <v>0.81730000000000003</v>
      </c>
      <c r="B8202">
        <v>0.93387500000000001</v>
      </c>
      <c r="C8202" s="21">
        <f t="shared" si="257"/>
        <v>9.9999999999988987E-5</v>
      </c>
      <c r="D8202" s="21">
        <f t="shared" si="258"/>
        <v>9.3387499999989714E-5</v>
      </c>
    </row>
    <row r="8203" spans="1:4">
      <c r="A8203">
        <v>0.81740000000000002</v>
      </c>
      <c r="B8203">
        <v>0.9335</v>
      </c>
      <c r="C8203" s="21">
        <f t="shared" si="257"/>
        <v>9.9999999999988987E-5</v>
      </c>
      <c r="D8203" s="21">
        <f t="shared" si="258"/>
        <v>9.3349999999989719E-5</v>
      </c>
    </row>
    <row r="8204" spans="1:4">
      <c r="A8204">
        <v>0.8175</v>
      </c>
      <c r="B8204">
        <v>0.93312499999999998</v>
      </c>
      <c r="C8204" s="21">
        <f t="shared" si="257"/>
        <v>9.9999999999988987E-5</v>
      </c>
      <c r="D8204" s="21">
        <f t="shared" si="258"/>
        <v>9.3312499999989725E-5</v>
      </c>
    </row>
    <row r="8205" spans="1:4">
      <c r="A8205">
        <v>0.81759999999999999</v>
      </c>
      <c r="B8205">
        <v>0.93274999999999997</v>
      </c>
      <c r="C8205" s="21">
        <f t="shared" si="257"/>
        <v>9.9999999999988987E-5</v>
      </c>
      <c r="D8205" s="21">
        <f t="shared" si="258"/>
        <v>9.3274999999989718E-5</v>
      </c>
    </row>
    <row r="8206" spans="1:4">
      <c r="A8206">
        <v>0.81769999999999998</v>
      </c>
      <c r="B8206">
        <v>0.93237499999999995</v>
      </c>
      <c r="C8206" s="21">
        <f t="shared" si="257"/>
        <v>9.9999999999988987E-5</v>
      </c>
      <c r="D8206" s="21">
        <f t="shared" si="258"/>
        <v>9.3237499999989723E-5</v>
      </c>
    </row>
    <row r="8207" spans="1:4">
      <c r="A8207">
        <v>0.81779999999999997</v>
      </c>
      <c r="B8207">
        <v>0.93200000000000005</v>
      </c>
      <c r="C8207" s="21">
        <f t="shared" si="257"/>
        <v>9.9999999999988987E-5</v>
      </c>
      <c r="D8207" s="21">
        <f t="shared" si="258"/>
        <v>9.3199999999989743E-5</v>
      </c>
    </row>
    <row r="8208" spans="1:4">
      <c r="A8208">
        <v>0.81789999999999996</v>
      </c>
      <c r="B8208">
        <v>0.93162500000000004</v>
      </c>
      <c r="C8208" s="21">
        <f t="shared" si="257"/>
        <v>9.9999999999988987E-5</v>
      </c>
      <c r="D8208" s="21">
        <f t="shared" si="258"/>
        <v>9.3162499999989749E-5</v>
      </c>
    </row>
    <row r="8209" spans="1:4">
      <c r="A8209">
        <v>0.81799999999999995</v>
      </c>
      <c r="B8209">
        <v>0.93125000000000002</v>
      </c>
      <c r="C8209" s="21">
        <f t="shared" si="257"/>
        <v>9.9999999999988987E-5</v>
      </c>
      <c r="D8209" s="21">
        <f t="shared" si="258"/>
        <v>9.3124999999989741E-5</v>
      </c>
    </row>
    <row r="8210" spans="1:4">
      <c r="A8210">
        <v>0.81810000000000005</v>
      </c>
      <c r="B8210">
        <v>0.93087500000000001</v>
      </c>
      <c r="C8210" s="21">
        <f t="shared" si="257"/>
        <v>1.0000000000010001E-4</v>
      </c>
      <c r="D8210" s="21">
        <f t="shared" si="258"/>
        <v>9.3087500000093098E-5</v>
      </c>
    </row>
    <row r="8211" spans="1:4">
      <c r="A8211">
        <v>0.81820000000000004</v>
      </c>
      <c r="B8211">
        <v>0.93049999999999999</v>
      </c>
      <c r="C8211" s="21">
        <f t="shared" si="257"/>
        <v>9.9999999999988987E-5</v>
      </c>
      <c r="D8211" s="21">
        <f t="shared" si="258"/>
        <v>9.3049999999989753E-5</v>
      </c>
    </row>
    <row r="8212" spans="1:4">
      <c r="A8212">
        <v>0.81830000000000003</v>
      </c>
      <c r="B8212">
        <v>0.93012499999999998</v>
      </c>
      <c r="C8212" s="21">
        <f t="shared" si="257"/>
        <v>9.9999999999988987E-5</v>
      </c>
      <c r="D8212" s="21">
        <f t="shared" si="258"/>
        <v>9.3012499999989759E-5</v>
      </c>
    </row>
    <row r="8213" spans="1:4">
      <c r="A8213">
        <v>0.81840000000000002</v>
      </c>
      <c r="B8213">
        <v>0.92974999999999997</v>
      </c>
      <c r="C8213" s="21">
        <f t="shared" si="257"/>
        <v>9.9999999999988987E-5</v>
      </c>
      <c r="D8213" s="21">
        <f t="shared" si="258"/>
        <v>9.2974999999989751E-5</v>
      </c>
    </row>
    <row r="8214" spans="1:4">
      <c r="A8214">
        <v>0.81850000000000001</v>
      </c>
      <c r="B8214">
        <v>0.92937499999999995</v>
      </c>
      <c r="C8214" s="21">
        <f t="shared" si="257"/>
        <v>9.9999999999988987E-5</v>
      </c>
      <c r="D8214" s="21">
        <f t="shared" si="258"/>
        <v>9.2937499999989757E-5</v>
      </c>
    </row>
    <row r="8215" spans="1:4">
      <c r="A8215">
        <v>0.81859999999999999</v>
      </c>
      <c r="B8215">
        <v>0.92900000000000005</v>
      </c>
      <c r="C8215" s="21">
        <f t="shared" si="257"/>
        <v>9.9999999999988987E-5</v>
      </c>
      <c r="D8215" s="21">
        <f t="shared" si="258"/>
        <v>9.2899999999989776E-5</v>
      </c>
    </row>
    <row r="8216" spans="1:4">
      <c r="A8216">
        <v>0.81869999999999998</v>
      </c>
      <c r="B8216">
        <v>0.92862500000000003</v>
      </c>
      <c r="C8216" s="21">
        <f t="shared" si="257"/>
        <v>9.9999999999988987E-5</v>
      </c>
      <c r="D8216" s="21">
        <f t="shared" si="258"/>
        <v>9.2862499999989782E-5</v>
      </c>
    </row>
    <row r="8217" spans="1:4">
      <c r="A8217">
        <v>0.81879999999999997</v>
      </c>
      <c r="B8217">
        <v>0.92825000000000002</v>
      </c>
      <c r="C8217" s="21">
        <f t="shared" si="257"/>
        <v>9.9999999999988987E-5</v>
      </c>
      <c r="D8217" s="21">
        <f t="shared" si="258"/>
        <v>9.2824999999989774E-5</v>
      </c>
    </row>
    <row r="8218" spans="1:4">
      <c r="A8218">
        <v>0.81889999999999996</v>
      </c>
      <c r="B8218">
        <v>0.92787500000000001</v>
      </c>
      <c r="C8218" s="21">
        <f t="shared" si="257"/>
        <v>9.9999999999988987E-5</v>
      </c>
      <c r="D8218" s="21">
        <f t="shared" si="258"/>
        <v>9.278749999998978E-5</v>
      </c>
    </row>
    <row r="8219" spans="1:4">
      <c r="A8219">
        <v>0.81899999999999995</v>
      </c>
      <c r="B8219">
        <v>0.92749999999999999</v>
      </c>
      <c r="C8219" s="21">
        <f t="shared" si="257"/>
        <v>9.9999999999988987E-5</v>
      </c>
      <c r="D8219" s="21">
        <f t="shared" si="258"/>
        <v>9.2749999999989786E-5</v>
      </c>
    </row>
    <row r="8220" spans="1:4">
      <c r="A8220">
        <v>0.81910000000000005</v>
      </c>
      <c r="B8220">
        <v>0.92712499999999998</v>
      </c>
      <c r="C8220" s="21">
        <f t="shared" si="257"/>
        <v>1.0000000000010001E-4</v>
      </c>
      <c r="D8220" s="21">
        <f t="shared" si="258"/>
        <v>9.2712500000092723E-5</v>
      </c>
    </row>
    <row r="8221" spans="1:4">
      <c r="A8221">
        <v>0.81920000000000004</v>
      </c>
      <c r="B8221">
        <v>0.92674999999999996</v>
      </c>
      <c r="C8221" s="21">
        <f t="shared" si="257"/>
        <v>9.9999999999988987E-5</v>
      </c>
      <c r="D8221" s="21">
        <f t="shared" si="258"/>
        <v>9.2674999999989784E-5</v>
      </c>
    </row>
    <row r="8222" spans="1:4">
      <c r="A8222">
        <v>0.81930000000000003</v>
      </c>
      <c r="B8222">
        <v>0.92637499999999995</v>
      </c>
      <c r="C8222" s="21">
        <f t="shared" si="257"/>
        <v>9.9999999999988987E-5</v>
      </c>
      <c r="D8222" s="21">
        <f t="shared" si="258"/>
        <v>9.263749999998979E-5</v>
      </c>
    </row>
    <row r="8223" spans="1:4">
      <c r="A8223">
        <v>0.81940000000000002</v>
      </c>
      <c r="B8223">
        <v>0.92600000000000005</v>
      </c>
      <c r="C8223" s="21">
        <f t="shared" ref="C8223:C8286" si="259">A8223-A8222</f>
        <v>9.9999999999988987E-5</v>
      </c>
      <c r="D8223" s="21">
        <f t="shared" ref="D8223:D8286" si="260">B8223*C8223</f>
        <v>9.259999999998981E-5</v>
      </c>
    </row>
    <row r="8224" spans="1:4">
      <c r="A8224">
        <v>0.81950000000000001</v>
      </c>
      <c r="B8224">
        <v>0.92562500000000003</v>
      </c>
      <c r="C8224" s="21">
        <f t="shared" si="259"/>
        <v>9.9999999999988987E-5</v>
      </c>
      <c r="D8224" s="21">
        <f t="shared" si="260"/>
        <v>9.2562499999989815E-5</v>
      </c>
    </row>
    <row r="8225" spans="1:4">
      <c r="A8225">
        <v>0.8196</v>
      </c>
      <c r="B8225">
        <v>0.92525000000000002</v>
      </c>
      <c r="C8225" s="21">
        <f t="shared" si="259"/>
        <v>9.9999999999988987E-5</v>
      </c>
      <c r="D8225" s="21">
        <f t="shared" si="260"/>
        <v>9.2524999999989808E-5</v>
      </c>
    </row>
    <row r="8226" spans="1:4">
      <c r="A8226">
        <v>0.81969999999999998</v>
      </c>
      <c r="B8226">
        <v>0.924875</v>
      </c>
      <c r="C8226" s="21">
        <f t="shared" si="259"/>
        <v>9.9999999999988987E-5</v>
      </c>
      <c r="D8226" s="21">
        <f t="shared" si="260"/>
        <v>9.2487499999989814E-5</v>
      </c>
    </row>
    <row r="8227" spans="1:4">
      <c r="A8227">
        <v>0.81979999999999997</v>
      </c>
      <c r="B8227">
        <v>0.92449999999999999</v>
      </c>
      <c r="C8227" s="21">
        <f t="shared" si="259"/>
        <v>9.9999999999988987E-5</v>
      </c>
      <c r="D8227" s="21">
        <f t="shared" si="260"/>
        <v>9.244999999998982E-5</v>
      </c>
    </row>
    <row r="8228" spans="1:4">
      <c r="A8228">
        <v>0.81989999999999996</v>
      </c>
      <c r="B8228">
        <v>0.92412499999999997</v>
      </c>
      <c r="C8228" s="21">
        <f t="shared" si="259"/>
        <v>9.9999999999988987E-5</v>
      </c>
      <c r="D8228" s="21">
        <f t="shared" si="260"/>
        <v>9.2412499999989825E-5</v>
      </c>
    </row>
    <row r="8229" spans="1:4">
      <c r="A8229">
        <v>0.82</v>
      </c>
      <c r="B8229">
        <v>0.92374999999999996</v>
      </c>
      <c r="C8229" s="21">
        <f t="shared" si="259"/>
        <v>9.9999999999988987E-5</v>
      </c>
      <c r="D8229" s="21">
        <f t="shared" si="260"/>
        <v>9.2374999999989818E-5</v>
      </c>
    </row>
    <row r="8230" spans="1:4">
      <c r="A8230">
        <v>0.82010000000000005</v>
      </c>
      <c r="B8230">
        <v>0.92337499999999995</v>
      </c>
      <c r="C8230" s="21">
        <f t="shared" si="259"/>
        <v>1.0000000000010001E-4</v>
      </c>
      <c r="D8230" s="21">
        <f t="shared" si="260"/>
        <v>9.2337500000092335E-5</v>
      </c>
    </row>
    <row r="8231" spans="1:4">
      <c r="A8231">
        <v>0.82020000000000004</v>
      </c>
      <c r="B8231">
        <v>0.92300000000000004</v>
      </c>
      <c r="C8231" s="21">
        <f t="shared" si="259"/>
        <v>9.9999999999988987E-5</v>
      </c>
      <c r="D8231" s="21">
        <f t="shared" si="260"/>
        <v>9.2299999999989843E-5</v>
      </c>
    </row>
    <row r="8232" spans="1:4">
      <c r="A8232">
        <v>0.82030000000000003</v>
      </c>
      <c r="B8232">
        <v>0.92262500000000003</v>
      </c>
      <c r="C8232" s="21">
        <f t="shared" si="259"/>
        <v>9.9999999999988987E-5</v>
      </c>
      <c r="D8232" s="21">
        <f t="shared" si="260"/>
        <v>9.2262499999989835E-5</v>
      </c>
    </row>
    <row r="8233" spans="1:4">
      <c r="A8233">
        <v>0.82040000000000002</v>
      </c>
      <c r="B8233">
        <v>0.92225000000000001</v>
      </c>
      <c r="C8233" s="21">
        <f t="shared" si="259"/>
        <v>9.9999999999988987E-5</v>
      </c>
      <c r="D8233" s="21">
        <f t="shared" si="260"/>
        <v>9.2224999999989841E-5</v>
      </c>
    </row>
    <row r="8234" spans="1:4">
      <c r="A8234">
        <v>0.82050000000000001</v>
      </c>
      <c r="B8234">
        <v>0.921875</v>
      </c>
      <c r="C8234" s="21">
        <f t="shared" si="259"/>
        <v>9.9999999999988987E-5</v>
      </c>
      <c r="D8234" s="21">
        <f t="shared" si="260"/>
        <v>9.2187499999989847E-5</v>
      </c>
    </row>
    <row r="8235" spans="1:4">
      <c r="A8235">
        <v>0.8206</v>
      </c>
      <c r="B8235">
        <v>0.92149999999999999</v>
      </c>
      <c r="C8235" s="21">
        <f t="shared" si="259"/>
        <v>9.9999999999988987E-5</v>
      </c>
      <c r="D8235" s="21">
        <f t="shared" si="260"/>
        <v>9.2149999999989853E-5</v>
      </c>
    </row>
    <row r="8236" spans="1:4">
      <c r="A8236">
        <v>0.82069999999999999</v>
      </c>
      <c r="B8236">
        <v>0.92112499999999997</v>
      </c>
      <c r="C8236" s="21">
        <f t="shared" si="259"/>
        <v>9.9999999999988987E-5</v>
      </c>
      <c r="D8236" s="21">
        <f t="shared" si="260"/>
        <v>9.2112499999989859E-5</v>
      </c>
    </row>
    <row r="8237" spans="1:4">
      <c r="A8237">
        <v>0.82079999999999997</v>
      </c>
      <c r="B8237">
        <v>0.92074999999999996</v>
      </c>
      <c r="C8237" s="21">
        <f t="shared" si="259"/>
        <v>9.9999999999988987E-5</v>
      </c>
      <c r="D8237" s="21">
        <f t="shared" si="260"/>
        <v>9.2074999999989851E-5</v>
      </c>
    </row>
    <row r="8238" spans="1:4">
      <c r="A8238">
        <v>0.82089999999999996</v>
      </c>
      <c r="B8238">
        <v>0.92037500000000005</v>
      </c>
      <c r="C8238" s="21">
        <f t="shared" si="259"/>
        <v>9.9999999999988987E-5</v>
      </c>
      <c r="D8238" s="21">
        <f t="shared" si="260"/>
        <v>9.203749999998987E-5</v>
      </c>
    </row>
    <row r="8239" spans="1:4">
      <c r="A8239">
        <v>0.82099999999999995</v>
      </c>
      <c r="B8239">
        <v>0.92</v>
      </c>
      <c r="C8239" s="21">
        <f t="shared" si="259"/>
        <v>9.9999999999988987E-5</v>
      </c>
      <c r="D8239" s="21">
        <f t="shared" si="260"/>
        <v>9.1999999999989876E-5</v>
      </c>
    </row>
    <row r="8240" spans="1:4">
      <c r="A8240">
        <v>0.82110000000000005</v>
      </c>
      <c r="B8240">
        <v>0.91962500000000003</v>
      </c>
      <c r="C8240" s="21">
        <f t="shared" si="259"/>
        <v>1.0000000000010001E-4</v>
      </c>
      <c r="D8240" s="21">
        <f t="shared" si="260"/>
        <v>9.1962500000091973E-5</v>
      </c>
    </row>
    <row r="8241" spans="1:4">
      <c r="A8241">
        <v>0.82120000000000004</v>
      </c>
      <c r="B8241">
        <v>0.91925000000000001</v>
      </c>
      <c r="C8241" s="21">
        <f t="shared" si="259"/>
        <v>9.9999999999988987E-5</v>
      </c>
      <c r="D8241" s="21">
        <f t="shared" si="260"/>
        <v>9.1924999999989875E-5</v>
      </c>
    </row>
    <row r="8242" spans="1:4">
      <c r="A8242">
        <v>0.82130000000000003</v>
      </c>
      <c r="B8242">
        <v>0.918875</v>
      </c>
      <c r="C8242" s="21">
        <f t="shared" si="259"/>
        <v>9.9999999999988987E-5</v>
      </c>
      <c r="D8242" s="21">
        <f t="shared" si="260"/>
        <v>9.188749999998988E-5</v>
      </c>
    </row>
    <row r="8243" spans="1:4">
      <c r="A8243">
        <v>0.82140000000000002</v>
      </c>
      <c r="B8243">
        <v>0.91849999999999998</v>
      </c>
      <c r="C8243" s="21">
        <f t="shared" si="259"/>
        <v>9.9999999999988987E-5</v>
      </c>
      <c r="D8243" s="21">
        <f t="shared" si="260"/>
        <v>9.1849999999989886E-5</v>
      </c>
    </row>
    <row r="8244" spans="1:4">
      <c r="A8244">
        <v>0.82150000000000001</v>
      </c>
      <c r="B8244">
        <v>0.91812499999999997</v>
      </c>
      <c r="C8244" s="21">
        <f t="shared" si="259"/>
        <v>9.9999999999988987E-5</v>
      </c>
      <c r="D8244" s="21">
        <f t="shared" si="260"/>
        <v>9.1812499999989879E-5</v>
      </c>
    </row>
    <row r="8245" spans="1:4">
      <c r="A8245">
        <v>0.8216</v>
      </c>
      <c r="B8245">
        <v>0.91774999999999995</v>
      </c>
      <c r="C8245" s="21">
        <f t="shared" si="259"/>
        <v>9.9999999999988987E-5</v>
      </c>
      <c r="D8245" s="21">
        <f t="shared" si="260"/>
        <v>9.1774999999989884E-5</v>
      </c>
    </row>
    <row r="8246" spans="1:4">
      <c r="A8246">
        <v>0.82169999999999999</v>
      </c>
      <c r="B8246">
        <v>0.91737500000000005</v>
      </c>
      <c r="C8246" s="21">
        <f t="shared" si="259"/>
        <v>9.9999999999988987E-5</v>
      </c>
      <c r="D8246" s="21">
        <f t="shared" si="260"/>
        <v>9.1737499999989904E-5</v>
      </c>
    </row>
    <row r="8247" spans="1:4">
      <c r="A8247">
        <v>0.82179999999999997</v>
      </c>
      <c r="B8247">
        <v>0.91700000000000004</v>
      </c>
      <c r="C8247" s="21">
        <f t="shared" si="259"/>
        <v>9.9999999999988987E-5</v>
      </c>
      <c r="D8247" s="21">
        <f t="shared" si="260"/>
        <v>9.169999999998991E-5</v>
      </c>
    </row>
    <row r="8248" spans="1:4">
      <c r="A8248">
        <v>0.82189999999999996</v>
      </c>
      <c r="B8248">
        <v>0.91662500000000002</v>
      </c>
      <c r="C8248" s="21">
        <f t="shared" si="259"/>
        <v>9.9999999999988987E-5</v>
      </c>
      <c r="D8248" s="21">
        <f t="shared" si="260"/>
        <v>9.1662499999989902E-5</v>
      </c>
    </row>
    <row r="8249" spans="1:4">
      <c r="A8249">
        <v>0.82199999999999995</v>
      </c>
      <c r="B8249">
        <v>0.91625000000000001</v>
      </c>
      <c r="C8249" s="21">
        <f t="shared" si="259"/>
        <v>9.9999999999988987E-5</v>
      </c>
      <c r="D8249" s="21">
        <f t="shared" si="260"/>
        <v>9.1624999999989908E-5</v>
      </c>
    </row>
    <row r="8250" spans="1:4">
      <c r="A8250">
        <v>0.82210000000000005</v>
      </c>
      <c r="B8250">
        <v>0.91587499999999999</v>
      </c>
      <c r="C8250" s="21">
        <f t="shared" si="259"/>
        <v>1.0000000000010001E-4</v>
      </c>
      <c r="D8250" s="21">
        <f t="shared" si="260"/>
        <v>9.1587500000091598E-5</v>
      </c>
    </row>
    <row r="8251" spans="1:4">
      <c r="A8251">
        <v>0.82220000000000004</v>
      </c>
      <c r="B8251">
        <v>0.91549999999999998</v>
      </c>
      <c r="C8251" s="21">
        <f t="shared" si="259"/>
        <v>9.9999999999988987E-5</v>
      </c>
      <c r="D8251" s="21">
        <f t="shared" si="260"/>
        <v>9.154999999998992E-5</v>
      </c>
    </row>
    <row r="8252" spans="1:4">
      <c r="A8252">
        <v>0.82230000000000003</v>
      </c>
      <c r="B8252">
        <v>0.91512499999999997</v>
      </c>
      <c r="C8252" s="21">
        <f t="shared" si="259"/>
        <v>9.9999999999988987E-5</v>
      </c>
      <c r="D8252" s="21">
        <f t="shared" si="260"/>
        <v>9.1512499999989912E-5</v>
      </c>
    </row>
    <row r="8253" spans="1:4">
      <c r="A8253">
        <v>0.82240000000000002</v>
      </c>
      <c r="B8253">
        <v>0.91474999999999995</v>
      </c>
      <c r="C8253" s="21">
        <f t="shared" si="259"/>
        <v>9.9999999999988987E-5</v>
      </c>
      <c r="D8253" s="21">
        <f t="shared" si="260"/>
        <v>9.1474999999989918E-5</v>
      </c>
    </row>
    <row r="8254" spans="1:4">
      <c r="A8254">
        <v>0.82250000000000001</v>
      </c>
      <c r="B8254">
        <v>0.91437500000000005</v>
      </c>
      <c r="C8254" s="21">
        <f t="shared" si="259"/>
        <v>9.9999999999988987E-5</v>
      </c>
      <c r="D8254" s="21">
        <f t="shared" si="260"/>
        <v>9.1437499999989937E-5</v>
      </c>
    </row>
    <row r="8255" spans="1:4">
      <c r="A8255">
        <v>0.8226</v>
      </c>
      <c r="B8255">
        <v>0.91400000000000003</v>
      </c>
      <c r="C8255" s="21">
        <f t="shared" si="259"/>
        <v>9.9999999999988987E-5</v>
      </c>
      <c r="D8255" s="21">
        <f t="shared" si="260"/>
        <v>9.1399999999989943E-5</v>
      </c>
    </row>
    <row r="8256" spans="1:4">
      <c r="A8256">
        <v>0.82269999999999999</v>
      </c>
      <c r="B8256">
        <v>0.91362500000000002</v>
      </c>
      <c r="C8256" s="21">
        <f t="shared" si="259"/>
        <v>9.9999999999988987E-5</v>
      </c>
      <c r="D8256" s="21">
        <f t="shared" si="260"/>
        <v>9.1362499999989935E-5</v>
      </c>
    </row>
    <row r="8257" spans="1:4">
      <c r="A8257">
        <v>0.82279999999999998</v>
      </c>
      <c r="B8257">
        <v>0.91325000000000001</v>
      </c>
      <c r="C8257" s="21">
        <f t="shared" si="259"/>
        <v>9.9999999999988987E-5</v>
      </c>
      <c r="D8257" s="21">
        <f t="shared" si="260"/>
        <v>9.1324999999989941E-5</v>
      </c>
    </row>
    <row r="8258" spans="1:4">
      <c r="A8258">
        <v>0.82289999999999996</v>
      </c>
      <c r="B8258">
        <v>0.91287499999999999</v>
      </c>
      <c r="C8258" s="21">
        <f t="shared" si="259"/>
        <v>9.9999999999988987E-5</v>
      </c>
      <c r="D8258" s="21">
        <f t="shared" si="260"/>
        <v>9.1287499999989947E-5</v>
      </c>
    </row>
    <row r="8259" spans="1:4">
      <c r="A8259">
        <v>0.82299999999999995</v>
      </c>
      <c r="B8259">
        <v>0.91249999999999998</v>
      </c>
      <c r="C8259" s="21">
        <f t="shared" si="259"/>
        <v>9.9999999999988987E-5</v>
      </c>
      <c r="D8259" s="21">
        <f t="shared" si="260"/>
        <v>9.1249999999989953E-5</v>
      </c>
    </row>
    <row r="8260" spans="1:4">
      <c r="A8260">
        <v>0.82310000000000005</v>
      </c>
      <c r="B8260">
        <v>0.91212499999999996</v>
      </c>
      <c r="C8260" s="21">
        <f t="shared" si="259"/>
        <v>1.0000000000010001E-4</v>
      </c>
      <c r="D8260" s="21">
        <f t="shared" si="260"/>
        <v>9.1212500000091223E-5</v>
      </c>
    </row>
    <row r="8261" spans="1:4">
      <c r="A8261">
        <v>0.82320000000000004</v>
      </c>
      <c r="B8261">
        <v>0.91174999999999995</v>
      </c>
      <c r="C8261" s="21">
        <f t="shared" si="259"/>
        <v>9.9999999999988987E-5</v>
      </c>
      <c r="D8261" s="21">
        <f t="shared" si="260"/>
        <v>9.1174999999989951E-5</v>
      </c>
    </row>
    <row r="8262" spans="1:4">
      <c r="A8262">
        <v>0.82330000000000003</v>
      </c>
      <c r="B8262">
        <v>0.91137500000000005</v>
      </c>
      <c r="C8262" s="21">
        <f t="shared" si="259"/>
        <v>9.9999999999988987E-5</v>
      </c>
      <c r="D8262" s="21">
        <f t="shared" si="260"/>
        <v>9.1137499999989971E-5</v>
      </c>
    </row>
    <row r="8263" spans="1:4">
      <c r="A8263">
        <v>0.82340000000000002</v>
      </c>
      <c r="B8263">
        <v>0.91100000000000003</v>
      </c>
      <c r="C8263" s="21">
        <f t="shared" si="259"/>
        <v>9.9999999999988987E-5</v>
      </c>
      <c r="D8263" s="21">
        <f t="shared" si="260"/>
        <v>9.1099999999989976E-5</v>
      </c>
    </row>
    <row r="8264" spans="1:4">
      <c r="A8264">
        <v>0.82350000000000001</v>
      </c>
      <c r="B8264">
        <v>0.91062500000000002</v>
      </c>
      <c r="C8264" s="21">
        <f t="shared" si="259"/>
        <v>9.9999999999988987E-5</v>
      </c>
      <c r="D8264" s="21">
        <f t="shared" si="260"/>
        <v>9.1062499999989969E-5</v>
      </c>
    </row>
    <row r="8265" spans="1:4">
      <c r="A8265">
        <v>0.8236</v>
      </c>
      <c r="B8265">
        <v>0.91025</v>
      </c>
      <c r="C8265" s="21">
        <f t="shared" si="259"/>
        <v>9.9999999999988987E-5</v>
      </c>
      <c r="D8265" s="21">
        <f t="shared" si="260"/>
        <v>9.1024999999989975E-5</v>
      </c>
    </row>
    <row r="8266" spans="1:4">
      <c r="A8266">
        <v>0.82369999999999999</v>
      </c>
      <c r="B8266">
        <v>0.90987499999999999</v>
      </c>
      <c r="C8266" s="21">
        <f t="shared" si="259"/>
        <v>9.9999999999988987E-5</v>
      </c>
      <c r="D8266" s="21">
        <f t="shared" si="260"/>
        <v>9.098749999998998E-5</v>
      </c>
    </row>
    <row r="8267" spans="1:4">
      <c r="A8267">
        <v>0.82379999999999998</v>
      </c>
      <c r="B8267">
        <v>0.90949999999999998</v>
      </c>
      <c r="C8267" s="21">
        <f t="shared" si="259"/>
        <v>9.9999999999988987E-5</v>
      </c>
      <c r="D8267" s="21">
        <f t="shared" si="260"/>
        <v>9.0949999999989986E-5</v>
      </c>
    </row>
    <row r="8268" spans="1:4">
      <c r="A8268">
        <v>0.82389999999999997</v>
      </c>
      <c r="B8268">
        <v>0.90912499999999996</v>
      </c>
      <c r="C8268" s="21">
        <f t="shared" si="259"/>
        <v>9.9999999999988987E-5</v>
      </c>
      <c r="D8268" s="21">
        <f t="shared" si="260"/>
        <v>9.0912499999989979E-5</v>
      </c>
    </row>
    <row r="8269" spans="1:4">
      <c r="A8269">
        <v>0.82399999999999995</v>
      </c>
      <c r="B8269">
        <v>0.90874999999999995</v>
      </c>
      <c r="C8269" s="21">
        <f t="shared" si="259"/>
        <v>9.9999999999988987E-5</v>
      </c>
      <c r="D8269" s="21">
        <f t="shared" si="260"/>
        <v>9.0874999999989985E-5</v>
      </c>
    </row>
    <row r="8270" spans="1:4">
      <c r="A8270">
        <v>0.82410000000000005</v>
      </c>
      <c r="B8270">
        <v>0.90837500000000004</v>
      </c>
      <c r="C8270" s="21">
        <f t="shared" si="259"/>
        <v>1.0000000000010001E-4</v>
      </c>
      <c r="D8270" s="21">
        <f t="shared" si="260"/>
        <v>9.0837500000090848E-5</v>
      </c>
    </row>
    <row r="8271" spans="1:4">
      <c r="A8271">
        <v>0.82420000000000004</v>
      </c>
      <c r="B8271">
        <v>0.90800000000000003</v>
      </c>
      <c r="C8271" s="21">
        <f t="shared" si="259"/>
        <v>9.9999999999988987E-5</v>
      </c>
      <c r="D8271" s="21">
        <f t="shared" si="260"/>
        <v>9.0799999999989996E-5</v>
      </c>
    </row>
    <row r="8272" spans="1:4">
      <c r="A8272">
        <v>0.82430000000000003</v>
      </c>
      <c r="B8272">
        <v>0.90762500000000002</v>
      </c>
      <c r="C8272" s="21">
        <f t="shared" si="259"/>
        <v>9.9999999999988987E-5</v>
      </c>
      <c r="D8272" s="21">
        <f t="shared" si="260"/>
        <v>9.0762499999990002E-5</v>
      </c>
    </row>
    <row r="8273" spans="1:4">
      <c r="A8273">
        <v>0.82440000000000002</v>
      </c>
      <c r="B8273">
        <v>0.90725</v>
      </c>
      <c r="C8273" s="21">
        <f t="shared" si="259"/>
        <v>9.9999999999988987E-5</v>
      </c>
      <c r="D8273" s="21">
        <f t="shared" si="260"/>
        <v>9.0724999999990008E-5</v>
      </c>
    </row>
    <row r="8274" spans="1:4">
      <c r="A8274">
        <v>0.82450000000000001</v>
      </c>
      <c r="B8274">
        <v>0.90687499999999999</v>
      </c>
      <c r="C8274" s="21">
        <f t="shared" si="259"/>
        <v>9.9999999999988987E-5</v>
      </c>
      <c r="D8274" s="21">
        <f t="shared" si="260"/>
        <v>9.0687499999990014E-5</v>
      </c>
    </row>
    <row r="8275" spans="1:4">
      <c r="A8275">
        <v>0.8246</v>
      </c>
      <c r="B8275">
        <v>0.90649999999999997</v>
      </c>
      <c r="C8275" s="21">
        <f t="shared" si="259"/>
        <v>9.9999999999988987E-5</v>
      </c>
      <c r="D8275" s="21">
        <f t="shared" si="260"/>
        <v>9.064999999999002E-5</v>
      </c>
    </row>
    <row r="8276" spans="1:4">
      <c r="A8276">
        <v>0.82469999999999999</v>
      </c>
      <c r="B8276">
        <v>0.90612499999999996</v>
      </c>
      <c r="C8276" s="21">
        <f t="shared" si="259"/>
        <v>9.9999999999988987E-5</v>
      </c>
      <c r="D8276" s="21">
        <f t="shared" si="260"/>
        <v>9.0612499999990012E-5</v>
      </c>
    </row>
    <row r="8277" spans="1:4">
      <c r="A8277">
        <v>0.82479999999999998</v>
      </c>
      <c r="B8277">
        <v>0.90575000000000006</v>
      </c>
      <c r="C8277" s="21">
        <f t="shared" si="259"/>
        <v>9.9999999999988987E-5</v>
      </c>
      <c r="D8277" s="21">
        <f t="shared" si="260"/>
        <v>9.0574999999990031E-5</v>
      </c>
    </row>
    <row r="8278" spans="1:4">
      <c r="A8278">
        <v>0.82489999999999997</v>
      </c>
      <c r="B8278">
        <v>0.90537500000000004</v>
      </c>
      <c r="C8278" s="21">
        <f t="shared" si="259"/>
        <v>9.9999999999988987E-5</v>
      </c>
      <c r="D8278" s="21">
        <f t="shared" si="260"/>
        <v>9.0537499999990037E-5</v>
      </c>
    </row>
    <row r="8279" spans="1:4">
      <c r="A8279">
        <v>0.82499999999999996</v>
      </c>
      <c r="B8279">
        <v>0.90500000000000003</v>
      </c>
      <c r="C8279" s="21">
        <f t="shared" si="259"/>
        <v>9.9999999999988987E-5</v>
      </c>
      <c r="D8279" s="21">
        <f t="shared" si="260"/>
        <v>9.049999999999003E-5</v>
      </c>
    </row>
    <row r="8280" spans="1:4">
      <c r="A8280">
        <v>0.82509999999999994</v>
      </c>
      <c r="B8280">
        <v>0.90462500000000001</v>
      </c>
      <c r="C8280" s="21">
        <f t="shared" si="259"/>
        <v>9.9999999999988987E-5</v>
      </c>
      <c r="D8280" s="21">
        <f t="shared" si="260"/>
        <v>9.0462499999990035E-5</v>
      </c>
    </row>
    <row r="8281" spans="1:4">
      <c r="A8281">
        <v>0.82520000000000004</v>
      </c>
      <c r="B8281">
        <v>0.90425</v>
      </c>
      <c r="C8281" s="21">
        <f t="shared" si="259"/>
        <v>1.0000000000010001E-4</v>
      </c>
      <c r="D8281" s="21">
        <f t="shared" si="260"/>
        <v>9.0425000000090438E-5</v>
      </c>
    </row>
    <row r="8282" spans="1:4">
      <c r="A8282">
        <v>0.82530000000000003</v>
      </c>
      <c r="B8282">
        <v>0.90387499999999998</v>
      </c>
      <c r="C8282" s="21">
        <f t="shared" si="259"/>
        <v>9.9999999999988987E-5</v>
      </c>
      <c r="D8282" s="21">
        <f t="shared" si="260"/>
        <v>9.0387499999990047E-5</v>
      </c>
    </row>
    <row r="8283" spans="1:4">
      <c r="A8283">
        <v>0.82540000000000002</v>
      </c>
      <c r="B8283">
        <v>0.90349999999999997</v>
      </c>
      <c r="C8283" s="21">
        <f t="shared" si="259"/>
        <v>9.9999999999988987E-5</v>
      </c>
      <c r="D8283" s="21">
        <f t="shared" si="260"/>
        <v>9.0349999999990053E-5</v>
      </c>
    </row>
    <row r="8284" spans="1:4">
      <c r="A8284">
        <v>0.82550000000000001</v>
      </c>
      <c r="B8284">
        <v>0.90312499999999996</v>
      </c>
      <c r="C8284" s="21">
        <f t="shared" si="259"/>
        <v>9.9999999999988987E-5</v>
      </c>
      <c r="D8284" s="21">
        <f t="shared" si="260"/>
        <v>9.0312499999990045E-5</v>
      </c>
    </row>
    <row r="8285" spans="1:4">
      <c r="A8285">
        <v>0.8256</v>
      </c>
      <c r="B8285">
        <v>0.90275000000000005</v>
      </c>
      <c r="C8285" s="21">
        <f t="shared" si="259"/>
        <v>9.9999999999988987E-5</v>
      </c>
      <c r="D8285" s="21">
        <f t="shared" si="260"/>
        <v>9.0274999999990065E-5</v>
      </c>
    </row>
    <row r="8286" spans="1:4">
      <c r="A8286">
        <v>0.82569999999999999</v>
      </c>
      <c r="B8286">
        <v>0.90237500000000004</v>
      </c>
      <c r="C8286" s="21">
        <f t="shared" si="259"/>
        <v>9.9999999999988987E-5</v>
      </c>
      <c r="D8286" s="21">
        <f t="shared" si="260"/>
        <v>9.0237499999990071E-5</v>
      </c>
    </row>
    <row r="8287" spans="1:4">
      <c r="A8287">
        <v>0.82579999999999998</v>
      </c>
      <c r="B8287">
        <v>0.90200000000000002</v>
      </c>
      <c r="C8287" s="21">
        <f t="shared" ref="C8287:C8350" si="261">A8287-A8286</f>
        <v>9.9999999999988987E-5</v>
      </c>
      <c r="D8287" s="21">
        <f t="shared" ref="D8287:D8350" si="262">B8287*C8287</f>
        <v>9.0199999999990063E-5</v>
      </c>
    </row>
    <row r="8288" spans="1:4">
      <c r="A8288">
        <v>0.82589999999999997</v>
      </c>
      <c r="B8288">
        <v>0.90162500000000001</v>
      </c>
      <c r="C8288" s="21">
        <f t="shared" si="261"/>
        <v>9.9999999999988987E-5</v>
      </c>
      <c r="D8288" s="21">
        <f t="shared" si="262"/>
        <v>9.0162499999990069E-5</v>
      </c>
    </row>
    <row r="8289" spans="1:4">
      <c r="A8289">
        <v>0.82599999999999996</v>
      </c>
      <c r="B8289">
        <v>0.90125</v>
      </c>
      <c r="C8289" s="21">
        <f t="shared" si="261"/>
        <v>9.9999999999988987E-5</v>
      </c>
      <c r="D8289" s="21">
        <f t="shared" si="262"/>
        <v>9.0124999999990075E-5</v>
      </c>
    </row>
    <row r="8290" spans="1:4">
      <c r="A8290">
        <v>0.82609999999999995</v>
      </c>
      <c r="B8290">
        <v>0.90087499999999998</v>
      </c>
      <c r="C8290" s="21">
        <f t="shared" si="261"/>
        <v>9.9999999999988987E-5</v>
      </c>
      <c r="D8290" s="21">
        <f t="shared" si="262"/>
        <v>9.0087499999990081E-5</v>
      </c>
    </row>
    <row r="8291" spans="1:4">
      <c r="A8291">
        <v>0.82620000000000005</v>
      </c>
      <c r="B8291">
        <v>0.90049999999999997</v>
      </c>
      <c r="C8291" s="21">
        <f t="shared" si="261"/>
        <v>1.0000000000010001E-4</v>
      </c>
      <c r="D8291" s="21">
        <f t="shared" si="262"/>
        <v>9.005000000009005E-5</v>
      </c>
    </row>
    <row r="8292" spans="1:4">
      <c r="A8292">
        <v>0.82630000000000003</v>
      </c>
      <c r="B8292">
        <v>0.90012499999999995</v>
      </c>
      <c r="C8292" s="21">
        <f t="shared" si="261"/>
        <v>9.9999999999988987E-5</v>
      </c>
      <c r="D8292" s="21">
        <f t="shared" si="262"/>
        <v>9.0012499999990079E-5</v>
      </c>
    </row>
    <row r="8293" spans="1:4">
      <c r="A8293">
        <v>0.82640000000000002</v>
      </c>
      <c r="B8293">
        <v>0.89975000000000005</v>
      </c>
      <c r="C8293" s="21">
        <f t="shared" si="261"/>
        <v>9.9999999999988987E-5</v>
      </c>
      <c r="D8293" s="21">
        <f t="shared" si="262"/>
        <v>8.9974999999990098E-5</v>
      </c>
    </row>
    <row r="8294" spans="1:4">
      <c r="A8294">
        <v>0.82650000000000001</v>
      </c>
      <c r="B8294">
        <v>0.89937500000000004</v>
      </c>
      <c r="C8294" s="21">
        <f t="shared" si="261"/>
        <v>9.9999999999988987E-5</v>
      </c>
      <c r="D8294" s="21">
        <f t="shared" si="262"/>
        <v>8.9937499999990104E-5</v>
      </c>
    </row>
    <row r="8295" spans="1:4">
      <c r="A8295">
        <v>0.8266</v>
      </c>
      <c r="B8295">
        <v>0.89900000000000002</v>
      </c>
      <c r="C8295" s="21">
        <f t="shared" si="261"/>
        <v>9.9999999999988987E-5</v>
      </c>
      <c r="D8295" s="21">
        <f t="shared" si="262"/>
        <v>8.9899999999990096E-5</v>
      </c>
    </row>
    <row r="8296" spans="1:4">
      <c r="A8296">
        <v>0.82669999999999999</v>
      </c>
      <c r="B8296">
        <v>0.89862500000000001</v>
      </c>
      <c r="C8296" s="21">
        <f t="shared" si="261"/>
        <v>9.9999999999988987E-5</v>
      </c>
      <c r="D8296" s="21">
        <f t="shared" si="262"/>
        <v>8.9862499999990102E-5</v>
      </c>
    </row>
    <row r="8297" spans="1:4">
      <c r="A8297">
        <v>0.82679999999999998</v>
      </c>
      <c r="B8297">
        <v>0.89824999999999999</v>
      </c>
      <c r="C8297" s="21">
        <f t="shared" si="261"/>
        <v>9.9999999999988987E-5</v>
      </c>
      <c r="D8297" s="21">
        <f t="shared" si="262"/>
        <v>8.9824999999990108E-5</v>
      </c>
    </row>
    <row r="8298" spans="1:4">
      <c r="A8298">
        <v>0.82689999999999997</v>
      </c>
      <c r="B8298">
        <v>0.89787499999999998</v>
      </c>
      <c r="C8298" s="21">
        <f t="shared" si="261"/>
        <v>9.9999999999988987E-5</v>
      </c>
      <c r="D8298" s="21">
        <f t="shared" si="262"/>
        <v>8.9787499999990114E-5</v>
      </c>
    </row>
    <row r="8299" spans="1:4">
      <c r="A8299">
        <v>0.82699999999999996</v>
      </c>
      <c r="B8299">
        <v>0.89749999999999996</v>
      </c>
      <c r="C8299" s="21">
        <f t="shared" si="261"/>
        <v>9.9999999999988987E-5</v>
      </c>
      <c r="D8299" s="21">
        <f t="shared" si="262"/>
        <v>8.9749999999990106E-5</v>
      </c>
    </row>
    <row r="8300" spans="1:4">
      <c r="A8300">
        <v>0.82709999999999995</v>
      </c>
      <c r="B8300">
        <v>0.89712499999999995</v>
      </c>
      <c r="C8300" s="21">
        <f t="shared" si="261"/>
        <v>9.9999999999988987E-5</v>
      </c>
      <c r="D8300" s="21">
        <f t="shared" si="262"/>
        <v>8.9712499999990112E-5</v>
      </c>
    </row>
    <row r="8301" spans="1:4">
      <c r="A8301">
        <v>0.82720000000000005</v>
      </c>
      <c r="B8301">
        <v>0.89675000000000005</v>
      </c>
      <c r="C8301" s="21">
        <f t="shared" si="261"/>
        <v>1.0000000000010001E-4</v>
      </c>
      <c r="D8301" s="21">
        <f t="shared" si="262"/>
        <v>8.9675000000089688E-5</v>
      </c>
    </row>
    <row r="8302" spans="1:4">
      <c r="A8302">
        <v>0.82730000000000004</v>
      </c>
      <c r="B8302">
        <v>0.89637500000000003</v>
      </c>
      <c r="C8302" s="21">
        <f t="shared" si="261"/>
        <v>9.9999999999988987E-5</v>
      </c>
      <c r="D8302" s="21">
        <f t="shared" si="262"/>
        <v>8.9637499999990137E-5</v>
      </c>
    </row>
    <row r="8303" spans="1:4">
      <c r="A8303">
        <v>0.82740000000000002</v>
      </c>
      <c r="B8303">
        <v>0.89600000000000002</v>
      </c>
      <c r="C8303" s="21">
        <f t="shared" si="261"/>
        <v>9.9999999999988987E-5</v>
      </c>
      <c r="D8303" s="21">
        <f t="shared" si="262"/>
        <v>8.959999999999013E-5</v>
      </c>
    </row>
    <row r="8304" spans="1:4">
      <c r="A8304">
        <v>0.82750000000000001</v>
      </c>
      <c r="B8304">
        <v>0.895625</v>
      </c>
      <c r="C8304" s="21">
        <f t="shared" si="261"/>
        <v>9.9999999999988987E-5</v>
      </c>
      <c r="D8304" s="21">
        <f t="shared" si="262"/>
        <v>8.9562499999990136E-5</v>
      </c>
    </row>
    <row r="8305" spans="1:4">
      <c r="A8305">
        <v>0.8276</v>
      </c>
      <c r="B8305">
        <v>0.89524999999999999</v>
      </c>
      <c r="C8305" s="21">
        <f t="shared" si="261"/>
        <v>9.9999999999988987E-5</v>
      </c>
      <c r="D8305" s="21">
        <f t="shared" si="262"/>
        <v>8.9524999999990141E-5</v>
      </c>
    </row>
    <row r="8306" spans="1:4">
      <c r="A8306">
        <v>0.82769999999999999</v>
      </c>
      <c r="B8306">
        <v>0.89487499999999998</v>
      </c>
      <c r="C8306" s="21">
        <f t="shared" si="261"/>
        <v>9.9999999999988987E-5</v>
      </c>
      <c r="D8306" s="21">
        <f t="shared" si="262"/>
        <v>8.9487499999990147E-5</v>
      </c>
    </row>
    <row r="8307" spans="1:4">
      <c r="A8307">
        <v>0.82779999999999998</v>
      </c>
      <c r="B8307">
        <v>0.89449999999999996</v>
      </c>
      <c r="C8307" s="21">
        <f t="shared" si="261"/>
        <v>9.9999999999988987E-5</v>
      </c>
      <c r="D8307" s="21">
        <f t="shared" si="262"/>
        <v>8.944999999999014E-5</v>
      </c>
    </row>
    <row r="8308" spans="1:4">
      <c r="A8308">
        <v>0.82789999999999997</v>
      </c>
      <c r="B8308">
        <v>0.89412499999999995</v>
      </c>
      <c r="C8308" s="21">
        <f t="shared" si="261"/>
        <v>9.9999999999988987E-5</v>
      </c>
      <c r="D8308" s="21">
        <f t="shared" si="262"/>
        <v>8.9412499999990145E-5</v>
      </c>
    </row>
    <row r="8309" spans="1:4">
      <c r="A8309">
        <v>0.82799999999999996</v>
      </c>
      <c r="B8309">
        <v>0.89375000000000004</v>
      </c>
      <c r="C8309" s="21">
        <f t="shared" si="261"/>
        <v>9.9999999999988987E-5</v>
      </c>
      <c r="D8309" s="21">
        <f t="shared" si="262"/>
        <v>8.9374999999990165E-5</v>
      </c>
    </row>
    <row r="8310" spans="1:4">
      <c r="A8310">
        <v>0.82809999999999995</v>
      </c>
      <c r="B8310">
        <v>0.89337500000000003</v>
      </c>
      <c r="C8310" s="21">
        <f t="shared" si="261"/>
        <v>9.9999999999988987E-5</v>
      </c>
      <c r="D8310" s="21">
        <f t="shared" si="262"/>
        <v>8.9337499999990157E-5</v>
      </c>
    </row>
    <row r="8311" spans="1:4">
      <c r="A8311">
        <v>0.82820000000000005</v>
      </c>
      <c r="B8311">
        <v>0.89300000000000002</v>
      </c>
      <c r="C8311" s="21">
        <f t="shared" si="261"/>
        <v>1.0000000000010001E-4</v>
      </c>
      <c r="D8311" s="21">
        <f t="shared" si="262"/>
        <v>8.9300000000089313E-5</v>
      </c>
    </row>
    <row r="8312" spans="1:4">
      <c r="A8312">
        <v>0.82830000000000004</v>
      </c>
      <c r="B8312">
        <v>0.892625</v>
      </c>
      <c r="C8312" s="21">
        <f t="shared" si="261"/>
        <v>9.9999999999988987E-5</v>
      </c>
      <c r="D8312" s="21">
        <f t="shared" si="262"/>
        <v>8.9262499999990169E-5</v>
      </c>
    </row>
    <row r="8313" spans="1:4">
      <c r="A8313">
        <v>0.82840000000000003</v>
      </c>
      <c r="B8313">
        <v>0.89224999999999999</v>
      </c>
      <c r="C8313" s="21">
        <f t="shared" si="261"/>
        <v>9.9999999999988987E-5</v>
      </c>
      <c r="D8313" s="21">
        <f t="shared" si="262"/>
        <v>8.9224999999990175E-5</v>
      </c>
    </row>
    <row r="8314" spans="1:4">
      <c r="A8314">
        <v>0.82850000000000001</v>
      </c>
      <c r="B8314">
        <v>0.89187499999999997</v>
      </c>
      <c r="C8314" s="21">
        <f t="shared" si="261"/>
        <v>9.9999999999988987E-5</v>
      </c>
      <c r="D8314" s="21">
        <f t="shared" si="262"/>
        <v>8.9187499999990181E-5</v>
      </c>
    </row>
    <row r="8315" spans="1:4">
      <c r="A8315">
        <v>0.8286</v>
      </c>
      <c r="B8315">
        <v>0.89149999999999996</v>
      </c>
      <c r="C8315" s="21">
        <f t="shared" si="261"/>
        <v>9.9999999999988987E-5</v>
      </c>
      <c r="D8315" s="21">
        <f t="shared" si="262"/>
        <v>8.9149999999990173E-5</v>
      </c>
    </row>
    <row r="8316" spans="1:4">
      <c r="A8316">
        <v>0.82869999999999999</v>
      </c>
      <c r="B8316">
        <v>0.89112499999999994</v>
      </c>
      <c r="C8316" s="21">
        <f t="shared" si="261"/>
        <v>9.9999999999988987E-5</v>
      </c>
      <c r="D8316" s="21">
        <f t="shared" si="262"/>
        <v>8.9112499999990179E-5</v>
      </c>
    </row>
    <row r="8317" spans="1:4">
      <c r="A8317">
        <v>0.82879999999999998</v>
      </c>
      <c r="B8317">
        <v>0.89075000000000004</v>
      </c>
      <c r="C8317" s="21">
        <f t="shared" si="261"/>
        <v>9.9999999999988987E-5</v>
      </c>
      <c r="D8317" s="21">
        <f t="shared" si="262"/>
        <v>8.9074999999990198E-5</v>
      </c>
    </row>
    <row r="8318" spans="1:4">
      <c r="A8318">
        <v>0.82889999999999997</v>
      </c>
      <c r="B8318">
        <v>0.89037500000000003</v>
      </c>
      <c r="C8318" s="21">
        <f t="shared" si="261"/>
        <v>9.9999999999988987E-5</v>
      </c>
      <c r="D8318" s="21">
        <f t="shared" si="262"/>
        <v>8.9037499999990191E-5</v>
      </c>
    </row>
    <row r="8319" spans="1:4">
      <c r="A8319">
        <v>0.82899999999999996</v>
      </c>
      <c r="B8319">
        <v>0.89</v>
      </c>
      <c r="C8319" s="21">
        <f t="shared" si="261"/>
        <v>9.9999999999988987E-5</v>
      </c>
      <c r="D8319" s="21">
        <f t="shared" si="262"/>
        <v>8.8999999999990196E-5</v>
      </c>
    </row>
    <row r="8320" spans="1:4">
      <c r="A8320">
        <v>0.82909999999999995</v>
      </c>
      <c r="B8320">
        <v>0.889625</v>
      </c>
      <c r="C8320" s="21">
        <f t="shared" si="261"/>
        <v>9.9999999999988987E-5</v>
      </c>
      <c r="D8320" s="21">
        <f t="shared" si="262"/>
        <v>8.8962499999990202E-5</v>
      </c>
    </row>
    <row r="8321" spans="1:4">
      <c r="A8321">
        <v>0.82920000000000005</v>
      </c>
      <c r="B8321">
        <v>0.88924999999999998</v>
      </c>
      <c r="C8321" s="21">
        <f t="shared" si="261"/>
        <v>1.0000000000010001E-4</v>
      </c>
      <c r="D8321" s="21">
        <f t="shared" si="262"/>
        <v>8.8925000000088925E-5</v>
      </c>
    </row>
    <row r="8322" spans="1:4">
      <c r="A8322">
        <v>0.82930000000000004</v>
      </c>
      <c r="B8322">
        <v>0.88887499999999997</v>
      </c>
      <c r="C8322" s="21">
        <f t="shared" si="261"/>
        <v>9.9999999999988987E-5</v>
      </c>
      <c r="D8322" s="21">
        <f t="shared" si="262"/>
        <v>8.8887499999990214E-5</v>
      </c>
    </row>
    <row r="8323" spans="1:4">
      <c r="A8323">
        <v>0.82940000000000003</v>
      </c>
      <c r="B8323">
        <v>0.88849999999999996</v>
      </c>
      <c r="C8323" s="21">
        <f t="shared" si="261"/>
        <v>9.9999999999988987E-5</v>
      </c>
      <c r="D8323" s="21">
        <f t="shared" si="262"/>
        <v>8.8849999999990206E-5</v>
      </c>
    </row>
    <row r="8324" spans="1:4">
      <c r="A8324">
        <v>0.82950000000000002</v>
      </c>
      <c r="B8324">
        <v>0.88812500000000005</v>
      </c>
      <c r="C8324" s="21">
        <f t="shared" si="261"/>
        <v>9.9999999999988987E-5</v>
      </c>
      <c r="D8324" s="21">
        <f t="shared" si="262"/>
        <v>8.8812499999990226E-5</v>
      </c>
    </row>
    <row r="8325" spans="1:4">
      <c r="A8325">
        <v>0.8296</v>
      </c>
      <c r="B8325">
        <v>0.88775000000000004</v>
      </c>
      <c r="C8325" s="21">
        <f t="shared" si="261"/>
        <v>9.9999999999988987E-5</v>
      </c>
      <c r="D8325" s="21">
        <f t="shared" si="262"/>
        <v>8.8774999999990232E-5</v>
      </c>
    </row>
    <row r="8326" spans="1:4">
      <c r="A8326">
        <v>0.82969999999999999</v>
      </c>
      <c r="B8326">
        <v>0.88737500000000002</v>
      </c>
      <c r="C8326" s="21">
        <f t="shared" si="261"/>
        <v>9.9999999999988987E-5</v>
      </c>
      <c r="D8326" s="21">
        <f t="shared" si="262"/>
        <v>8.8737499999990224E-5</v>
      </c>
    </row>
    <row r="8327" spans="1:4">
      <c r="A8327">
        <v>0.82979999999999998</v>
      </c>
      <c r="B8327">
        <v>0.88700000000000001</v>
      </c>
      <c r="C8327" s="21">
        <f t="shared" si="261"/>
        <v>9.9999999999988987E-5</v>
      </c>
      <c r="D8327" s="21">
        <f t="shared" si="262"/>
        <v>8.869999999999023E-5</v>
      </c>
    </row>
    <row r="8328" spans="1:4">
      <c r="A8328">
        <v>0.82989999999999997</v>
      </c>
      <c r="B8328">
        <v>0.886625</v>
      </c>
      <c r="C8328" s="21">
        <f t="shared" si="261"/>
        <v>9.9999999999988987E-5</v>
      </c>
      <c r="D8328" s="21">
        <f t="shared" si="262"/>
        <v>8.8662499999990236E-5</v>
      </c>
    </row>
    <row r="8329" spans="1:4">
      <c r="A8329">
        <v>0.83</v>
      </c>
      <c r="B8329">
        <v>0.88624999999999998</v>
      </c>
      <c r="C8329" s="21">
        <f t="shared" si="261"/>
        <v>9.9999999999988987E-5</v>
      </c>
      <c r="D8329" s="21">
        <f t="shared" si="262"/>
        <v>8.8624999999990242E-5</v>
      </c>
    </row>
    <row r="8330" spans="1:4">
      <c r="A8330">
        <v>0.83009999999999995</v>
      </c>
      <c r="B8330">
        <v>0.88587499999999997</v>
      </c>
      <c r="C8330" s="21">
        <f t="shared" si="261"/>
        <v>9.9999999999988987E-5</v>
      </c>
      <c r="D8330" s="21">
        <f t="shared" si="262"/>
        <v>8.8587499999990234E-5</v>
      </c>
    </row>
    <row r="8331" spans="1:4">
      <c r="A8331">
        <v>0.83020000000000005</v>
      </c>
      <c r="B8331">
        <v>0.88549999999999995</v>
      </c>
      <c r="C8331" s="21">
        <f t="shared" si="261"/>
        <v>1.0000000000010001E-4</v>
      </c>
      <c r="D8331" s="21">
        <f t="shared" si="262"/>
        <v>8.855000000008855E-5</v>
      </c>
    </row>
    <row r="8332" spans="1:4">
      <c r="A8332">
        <v>0.83030000000000004</v>
      </c>
      <c r="B8332">
        <v>0.88512500000000005</v>
      </c>
      <c r="C8332" s="21">
        <f t="shared" si="261"/>
        <v>9.9999999999988987E-5</v>
      </c>
      <c r="D8332" s="21">
        <f t="shared" si="262"/>
        <v>8.8512499999990259E-5</v>
      </c>
    </row>
    <row r="8333" spans="1:4">
      <c r="A8333">
        <v>0.83040000000000003</v>
      </c>
      <c r="B8333">
        <v>0.88475000000000004</v>
      </c>
      <c r="C8333" s="21">
        <f t="shared" si="261"/>
        <v>9.9999999999988987E-5</v>
      </c>
      <c r="D8333" s="21">
        <f t="shared" si="262"/>
        <v>8.8474999999990265E-5</v>
      </c>
    </row>
    <row r="8334" spans="1:4">
      <c r="A8334">
        <v>0.83050000000000002</v>
      </c>
      <c r="B8334">
        <v>0.88437500000000002</v>
      </c>
      <c r="C8334" s="21">
        <f t="shared" si="261"/>
        <v>9.9999999999988987E-5</v>
      </c>
      <c r="D8334" s="21">
        <f t="shared" si="262"/>
        <v>8.8437499999990257E-5</v>
      </c>
    </row>
    <row r="8335" spans="1:4">
      <c r="A8335">
        <v>0.8306</v>
      </c>
      <c r="B8335">
        <v>0.88400000000000001</v>
      </c>
      <c r="C8335" s="21">
        <f t="shared" si="261"/>
        <v>9.9999999999988987E-5</v>
      </c>
      <c r="D8335" s="21">
        <f t="shared" si="262"/>
        <v>8.8399999999990263E-5</v>
      </c>
    </row>
    <row r="8336" spans="1:4">
      <c r="A8336">
        <v>0.83069999999999999</v>
      </c>
      <c r="B8336">
        <v>0.88362499999999999</v>
      </c>
      <c r="C8336" s="21">
        <f t="shared" si="261"/>
        <v>9.9999999999988987E-5</v>
      </c>
      <c r="D8336" s="21">
        <f t="shared" si="262"/>
        <v>8.8362499999990269E-5</v>
      </c>
    </row>
    <row r="8337" spans="1:4">
      <c r="A8337">
        <v>0.83079999999999998</v>
      </c>
      <c r="B8337">
        <v>0.88324999999999998</v>
      </c>
      <c r="C8337" s="21">
        <f t="shared" si="261"/>
        <v>9.9999999999988987E-5</v>
      </c>
      <c r="D8337" s="21">
        <f t="shared" si="262"/>
        <v>8.8324999999990275E-5</v>
      </c>
    </row>
    <row r="8338" spans="1:4">
      <c r="A8338">
        <v>0.83089999999999997</v>
      </c>
      <c r="B8338">
        <v>0.88287499999999997</v>
      </c>
      <c r="C8338" s="21">
        <f t="shared" si="261"/>
        <v>9.9999999999988987E-5</v>
      </c>
      <c r="D8338" s="21">
        <f t="shared" si="262"/>
        <v>8.8287499999990267E-5</v>
      </c>
    </row>
    <row r="8339" spans="1:4">
      <c r="A8339">
        <v>0.83099999999999996</v>
      </c>
      <c r="B8339">
        <v>0.88249999999999995</v>
      </c>
      <c r="C8339" s="21">
        <f t="shared" si="261"/>
        <v>9.9999999999988987E-5</v>
      </c>
      <c r="D8339" s="21">
        <f t="shared" si="262"/>
        <v>8.8249999999990273E-5</v>
      </c>
    </row>
    <row r="8340" spans="1:4">
      <c r="A8340">
        <v>0.83109999999999995</v>
      </c>
      <c r="B8340">
        <v>0.88212500000000005</v>
      </c>
      <c r="C8340" s="21">
        <f t="shared" si="261"/>
        <v>9.9999999999988987E-5</v>
      </c>
      <c r="D8340" s="21">
        <f t="shared" si="262"/>
        <v>8.8212499999990292E-5</v>
      </c>
    </row>
    <row r="8341" spans="1:4">
      <c r="A8341">
        <v>0.83120000000000005</v>
      </c>
      <c r="B8341">
        <v>0.88175000000000003</v>
      </c>
      <c r="C8341" s="21">
        <f t="shared" si="261"/>
        <v>1.0000000000010001E-4</v>
      </c>
      <c r="D8341" s="21">
        <f t="shared" si="262"/>
        <v>8.8175000000088188E-5</v>
      </c>
    </row>
    <row r="8342" spans="1:4">
      <c r="A8342">
        <v>0.83130000000000004</v>
      </c>
      <c r="B8342">
        <v>0.88137500000000002</v>
      </c>
      <c r="C8342" s="21">
        <f t="shared" si="261"/>
        <v>9.9999999999988987E-5</v>
      </c>
      <c r="D8342" s="21">
        <f t="shared" si="262"/>
        <v>8.8137499999990291E-5</v>
      </c>
    </row>
    <row r="8343" spans="1:4">
      <c r="A8343">
        <v>0.83140000000000003</v>
      </c>
      <c r="B8343">
        <v>0.88100000000000001</v>
      </c>
      <c r="C8343" s="21">
        <f t="shared" si="261"/>
        <v>9.9999999999988987E-5</v>
      </c>
      <c r="D8343" s="21">
        <f t="shared" si="262"/>
        <v>8.8099999999990297E-5</v>
      </c>
    </row>
    <row r="8344" spans="1:4">
      <c r="A8344">
        <v>0.83150000000000002</v>
      </c>
      <c r="B8344">
        <v>0.88062499999999999</v>
      </c>
      <c r="C8344" s="21">
        <f t="shared" si="261"/>
        <v>9.9999999999988987E-5</v>
      </c>
      <c r="D8344" s="21">
        <f t="shared" si="262"/>
        <v>8.8062499999990302E-5</v>
      </c>
    </row>
    <row r="8345" spans="1:4">
      <c r="A8345">
        <v>0.83160000000000001</v>
      </c>
      <c r="B8345">
        <v>0.88024999999999998</v>
      </c>
      <c r="C8345" s="21">
        <f t="shared" si="261"/>
        <v>9.9999999999988987E-5</v>
      </c>
      <c r="D8345" s="21">
        <f t="shared" si="262"/>
        <v>8.8024999999990308E-5</v>
      </c>
    </row>
    <row r="8346" spans="1:4">
      <c r="A8346">
        <v>0.83169999999999999</v>
      </c>
      <c r="B8346">
        <v>0.87987499999999996</v>
      </c>
      <c r="C8346" s="21">
        <f t="shared" si="261"/>
        <v>9.9999999999988987E-5</v>
      </c>
      <c r="D8346" s="21">
        <f t="shared" si="262"/>
        <v>8.7987499999990301E-5</v>
      </c>
    </row>
    <row r="8347" spans="1:4">
      <c r="A8347">
        <v>0.83179999999999998</v>
      </c>
      <c r="B8347">
        <v>0.87949999999999995</v>
      </c>
      <c r="C8347" s="21">
        <f t="shared" si="261"/>
        <v>9.9999999999988987E-5</v>
      </c>
      <c r="D8347" s="21">
        <f t="shared" si="262"/>
        <v>8.7949999999990306E-5</v>
      </c>
    </row>
    <row r="8348" spans="1:4">
      <c r="A8348">
        <v>0.83189999999999997</v>
      </c>
      <c r="B8348">
        <v>0.87912500000000005</v>
      </c>
      <c r="C8348" s="21">
        <f t="shared" si="261"/>
        <v>9.9999999999988987E-5</v>
      </c>
      <c r="D8348" s="21">
        <f t="shared" si="262"/>
        <v>8.7912499999990326E-5</v>
      </c>
    </row>
    <row r="8349" spans="1:4">
      <c r="A8349">
        <v>0.83199999999999996</v>
      </c>
      <c r="B8349">
        <v>0.87875000000000003</v>
      </c>
      <c r="C8349" s="21">
        <f t="shared" si="261"/>
        <v>9.9999999999988987E-5</v>
      </c>
      <c r="D8349" s="21">
        <f t="shared" si="262"/>
        <v>8.7874999999990332E-5</v>
      </c>
    </row>
    <row r="8350" spans="1:4">
      <c r="A8350">
        <v>0.83209999999999995</v>
      </c>
      <c r="B8350">
        <v>0.87837500000000002</v>
      </c>
      <c r="C8350" s="21">
        <f t="shared" si="261"/>
        <v>9.9999999999988987E-5</v>
      </c>
      <c r="D8350" s="21">
        <f t="shared" si="262"/>
        <v>8.7837499999990324E-5</v>
      </c>
    </row>
    <row r="8351" spans="1:4">
      <c r="A8351">
        <v>0.83220000000000005</v>
      </c>
      <c r="B8351">
        <v>0.878</v>
      </c>
      <c r="C8351" s="21">
        <f t="shared" ref="C8351:C8414" si="263">A8351-A8350</f>
        <v>1.0000000000010001E-4</v>
      </c>
      <c r="D8351" s="21">
        <f t="shared" ref="D8351:D8414" si="264">B8351*C8351</f>
        <v>8.7800000000087813E-5</v>
      </c>
    </row>
    <row r="8352" spans="1:4">
      <c r="A8352">
        <v>0.83230000000000004</v>
      </c>
      <c r="B8352">
        <v>0.87762499999999999</v>
      </c>
      <c r="C8352" s="21">
        <f t="shared" si="263"/>
        <v>9.9999999999988987E-5</v>
      </c>
      <c r="D8352" s="21">
        <f t="shared" si="264"/>
        <v>8.7762499999990336E-5</v>
      </c>
    </row>
    <row r="8353" spans="1:4">
      <c r="A8353">
        <v>0.83240000000000003</v>
      </c>
      <c r="B8353">
        <v>0.87724999999999997</v>
      </c>
      <c r="C8353" s="21">
        <f t="shared" si="263"/>
        <v>9.9999999999988987E-5</v>
      </c>
      <c r="D8353" s="21">
        <f t="shared" si="264"/>
        <v>8.7724999999990342E-5</v>
      </c>
    </row>
    <row r="8354" spans="1:4">
      <c r="A8354">
        <v>0.83250000000000002</v>
      </c>
      <c r="B8354">
        <v>0.87687499999999996</v>
      </c>
      <c r="C8354" s="21">
        <f t="shared" si="263"/>
        <v>9.9999999999988987E-5</v>
      </c>
      <c r="D8354" s="21">
        <f t="shared" si="264"/>
        <v>8.7687499999990334E-5</v>
      </c>
    </row>
    <row r="8355" spans="1:4">
      <c r="A8355">
        <v>0.83260000000000001</v>
      </c>
      <c r="B8355">
        <v>0.87649999999999995</v>
      </c>
      <c r="C8355" s="21">
        <f t="shared" si="263"/>
        <v>9.9999999999988987E-5</v>
      </c>
      <c r="D8355" s="21">
        <f t="shared" si="264"/>
        <v>8.764999999999034E-5</v>
      </c>
    </row>
    <row r="8356" spans="1:4">
      <c r="A8356">
        <v>0.8327</v>
      </c>
      <c r="B8356">
        <v>0.87612500000000004</v>
      </c>
      <c r="C8356" s="21">
        <f t="shared" si="263"/>
        <v>9.9999999999988987E-5</v>
      </c>
      <c r="D8356" s="21">
        <f t="shared" si="264"/>
        <v>8.7612499999990359E-5</v>
      </c>
    </row>
    <row r="8357" spans="1:4">
      <c r="A8357">
        <v>0.83279999999999998</v>
      </c>
      <c r="B8357">
        <v>0.87575000000000003</v>
      </c>
      <c r="C8357" s="21">
        <f t="shared" si="263"/>
        <v>9.9999999999988987E-5</v>
      </c>
      <c r="D8357" s="21">
        <f t="shared" si="264"/>
        <v>8.7574999999990352E-5</v>
      </c>
    </row>
    <row r="8358" spans="1:4">
      <c r="A8358">
        <v>0.83289999999999997</v>
      </c>
      <c r="B8358">
        <v>0.87537500000000001</v>
      </c>
      <c r="C8358" s="21">
        <f t="shared" si="263"/>
        <v>9.9999999999988987E-5</v>
      </c>
      <c r="D8358" s="21">
        <f t="shared" si="264"/>
        <v>8.7537499999990357E-5</v>
      </c>
    </row>
    <row r="8359" spans="1:4">
      <c r="A8359">
        <v>0.83299999999999996</v>
      </c>
      <c r="B8359">
        <v>0.875</v>
      </c>
      <c r="C8359" s="21">
        <f t="shared" si="263"/>
        <v>9.9999999999988987E-5</v>
      </c>
      <c r="D8359" s="21">
        <f t="shared" si="264"/>
        <v>8.7499999999990363E-5</v>
      </c>
    </row>
    <row r="8360" spans="1:4">
      <c r="A8360">
        <v>0.83309999999999995</v>
      </c>
      <c r="B8360">
        <v>0.874681818181818</v>
      </c>
      <c r="C8360" s="21">
        <f t="shared" si="263"/>
        <v>9.9999999999988987E-5</v>
      </c>
      <c r="D8360" s="21">
        <f t="shared" si="264"/>
        <v>8.7468181818172168E-5</v>
      </c>
    </row>
    <row r="8361" spans="1:4">
      <c r="A8361">
        <v>0.83320000000000005</v>
      </c>
      <c r="B8361">
        <v>0.87436363636363601</v>
      </c>
      <c r="C8361" s="21">
        <f t="shared" si="263"/>
        <v>1.0000000000010001E-4</v>
      </c>
      <c r="D8361" s="21">
        <f t="shared" si="264"/>
        <v>8.743636363645105E-5</v>
      </c>
    </row>
    <row r="8362" spans="1:4">
      <c r="A8362">
        <v>0.83330000000000004</v>
      </c>
      <c r="B8362">
        <v>0.87404545454545401</v>
      </c>
      <c r="C8362" s="21">
        <f t="shared" si="263"/>
        <v>9.9999999999988987E-5</v>
      </c>
      <c r="D8362" s="21">
        <f t="shared" si="264"/>
        <v>8.7404545454535779E-5</v>
      </c>
    </row>
    <row r="8363" spans="1:4">
      <c r="A8363">
        <v>0.83340000000000003</v>
      </c>
      <c r="B8363">
        <v>0.87372727272727302</v>
      </c>
      <c r="C8363" s="21">
        <f t="shared" si="263"/>
        <v>9.9999999999988987E-5</v>
      </c>
      <c r="D8363" s="21">
        <f t="shared" si="264"/>
        <v>8.7372727272717678E-5</v>
      </c>
    </row>
    <row r="8364" spans="1:4">
      <c r="A8364">
        <v>0.83350000000000002</v>
      </c>
      <c r="B8364">
        <v>0.87340909090909102</v>
      </c>
      <c r="C8364" s="21">
        <f t="shared" si="263"/>
        <v>9.9999999999988987E-5</v>
      </c>
      <c r="D8364" s="21">
        <f t="shared" si="264"/>
        <v>8.7340909090899484E-5</v>
      </c>
    </row>
    <row r="8365" spans="1:4">
      <c r="A8365">
        <v>0.83360000000000001</v>
      </c>
      <c r="B8365">
        <v>0.87309090909090903</v>
      </c>
      <c r="C8365" s="21">
        <f t="shared" si="263"/>
        <v>9.9999999999988987E-5</v>
      </c>
      <c r="D8365" s="21">
        <f t="shared" si="264"/>
        <v>8.7309090909081289E-5</v>
      </c>
    </row>
    <row r="8366" spans="1:4">
      <c r="A8366">
        <v>0.8337</v>
      </c>
      <c r="B8366">
        <v>0.87277272727272703</v>
      </c>
      <c r="C8366" s="21">
        <f t="shared" si="263"/>
        <v>9.9999999999988987E-5</v>
      </c>
      <c r="D8366" s="21">
        <f t="shared" si="264"/>
        <v>8.7277272727263094E-5</v>
      </c>
    </row>
    <row r="8367" spans="1:4">
      <c r="A8367">
        <v>0.83379999999999999</v>
      </c>
      <c r="B8367">
        <v>0.87245454545454504</v>
      </c>
      <c r="C8367" s="21">
        <f t="shared" si="263"/>
        <v>9.9999999999988987E-5</v>
      </c>
      <c r="D8367" s="21">
        <f t="shared" si="264"/>
        <v>8.7245454545444899E-5</v>
      </c>
    </row>
    <row r="8368" spans="1:4">
      <c r="A8368">
        <v>0.83389999999999997</v>
      </c>
      <c r="B8368">
        <v>0.87213636363636404</v>
      </c>
      <c r="C8368" s="21">
        <f t="shared" si="263"/>
        <v>9.9999999999988987E-5</v>
      </c>
      <c r="D8368" s="21">
        <f t="shared" si="264"/>
        <v>8.7213636363626799E-5</v>
      </c>
    </row>
    <row r="8369" spans="1:4">
      <c r="A8369">
        <v>0.83399999999999996</v>
      </c>
      <c r="B8369">
        <v>0.87181818181818205</v>
      </c>
      <c r="C8369" s="21">
        <f t="shared" si="263"/>
        <v>9.9999999999988987E-5</v>
      </c>
      <c r="D8369" s="21">
        <f t="shared" si="264"/>
        <v>8.7181818181808604E-5</v>
      </c>
    </row>
    <row r="8370" spans="1:4">
      <c r="A8370">
        <v>0.83409999999999995</v>
      </c>
      <c r="B8370">
        <v>0.87150000000000005</v>
      </c>
      <c r="C8370" s="21">
        <f t="shared" si="263"/>
        <v>9.9999999999988987E-5</v>
      </c>
      <c r="D8370" s="21">
        <f t="shared" si="264"/>
        <v>8.7149999999990409E-5</v>
      </c>
    </row>
    <row r="8371" spans="1:4">
      <c r="A8371">
        <v>0.83420000000000005</v>
      </c>
      <c r="B8371">
        <v>0.87118181818181795</v>
      </c>
      <c r="C8371" s="21">
        <f t="shared" si="263"/>
        <v>1.0000000000010001E-4</v>
      </c>
      <c r="D8371" s="21">
        <f t="shared" si="264"/>
        <v>8.7118181818268925E-5</v>
      </c>
    </row>
    <row r="8372" spans="1:4">
      <c r="A8372">
        <v>0.83430000000000004</v>
      </c>
      <c r="B8372">
        <v>0.87086363636363595</v>
      </c>
      <c r="C8372" s="21">
        <f t="shared" si="263"/>
        <v>9.9999999999988987E-5</v>
      </c>
      <c r="D8372" s="21">
        <f t="shared" si="264"/>
        <v>8.7086363636354006E-5</v>
      </c>
    </row>
    <row r="8373" spans="1:4">
      <c r="A8373">
        <v>0.83440000000000003</v>
      </c>
      <c r="B8373">
        <v>0.87054545454545396</v>
      </c>
      <c r="C8373" s="21">
        <f t="shared" si="263"/>
        <v>9.9999999999988987E-5</v>
      </c>
      <c r="D8373" s="21">
        <f t="shared" si="264"/>
        <v>8.7054545454535811E-5</v>
      </c>
    </row>
    <row r="8374" spans="1:4">
      <c r="A8374">
        <v>0.83450000000000002</v>
      </c>
      <c r="B8374">
        <v>0.87022727272727296</v>
      </c>
      <c r="C8374" s="21">
        <f t="shared" si="263"/>
        <v>9.9999999999988987E-5</v>
      </c>
      <c r="D8374" s="21">
        <f t="shared" si="264"/>
        <v>8.7022727272717711E-5</v>
      </c>
    </row>
    <row r="8375" spans="1:4">
      <c r="A8375">
        <v>0.83460000000000001</v>
      </c>
      <c r="B8375">
        <v>0.86990909090909097</v>
      </c>
      <c r="C8375" s="21">
        <f t="shared" si="263"/>
        <v>9.9999999999988987E-5</v>
      </c>
      <c r="D8375" s="21">
        <f t="shared" si="264"/>
        <v>8.6990909090899516E-5</v>
      </c>
    </row>
    <row r="8376" spans="1:4">
      <c r="A8376">
        <v>0.8347</v>
      </c>
      <c r="B8376">
        <v>0.86959090909090897</v>
      </c>
      <c r="C8376" s="21">
        <f t="shared" si="263"/>
        <v>9.9999999999988987E-5</v>
      </c>
      <c r="D8376" s="21">
        <f t="shared" si="264"/>
        <v>8.6959090909081321E-5</v>
      </c>
    </row>
    <row r="8377" spans="1:4">
      <c r="A8377">
        <v>0.83479999999999999</v>
      </c>
      <c r="B8377">
        <v>0.86927272727272697</v>
      </c>
      <c r="C8377" s="21">
        <f t="shared" si="263"/>
        <v>9.9999999999988987E-5</v>
      </c>
      <c r="D8377" s="21">
        <f t="shared" si="264"/>
        <v>8.6927272727263126E-5</v>
      </c>
    </row>
    <row r="8378" spans="1:4">
      <c r="A8378">
        <v>0.83489999999999998</v>
      </c>
      <c r="B8378">
        <v>0.86895454545454498</v>
      </c>
      <c r="C8378" s="21">
        <f t="shared" si="263"/>
        <v>9.9999999999988987E-5</v>
      </c>
      <c r="D8378" s="21">
        <f t="shared" si="264"/>
        <v>8.6895454545444931E-5</v>
      </c>
    </row>
    <row r="8379" spans="1:4">
      <c r="A8379">
        <v>0.83499999999999996</v>
      </c>
      <c r="B8379">
        <v>0.86863636363636398</v>
      </c>
      <c r="C8379" s="21">
        <f t="shared" si="263"/>
        <v>9.9999999999988987E-5</v>
      </c>
      <c r="D8379" s="21">
        <f t="shared" si="264"/>
        <v>8.6863636363626831E-5</v>
      </c>
    </row>
    <row r="8380" spans="1:4">
      <c r="A8380">
        <v>0.83509999999999995</v>
      </c>
      <c r="B8380">
        <v>0.86831818181818199</v>
      </c>
      <c r="C8380" s="21">
        <f t="shared" si="263"/>
        <v>9.9999999999988987E-5</v>
      </c>
      <c r="D8380" s="21">
        <f t="shared" si="264"/>
        <v>8.6831818181808636E-5</v>
      </c>
    </row>
    <row r="8381" spans="1:4">
      <c r="A8381">
        <v>0.83520000000000005</v>
      </c>
      <c r="B8381">
        <v>0.86799999999999999</v>
      </c>
      <c r="C8381" s="21">
        <f t="shared" si="263"/>
        <v>1.0000000000010001E-4</v>
      </c>
      <c r="D8381" s="21">
        <f t="shared" si="264"/>
        <v>8.6800000000086813E-5</v>
      </c>
    </row>
    <row r="8382" spans="1:4">
      <c r="A8382">
        <v>0.83530000000000004</v>
      </c>
      <c r="B8382">
        <v>0.867681818181818</v>
      </c>
      <c r="C8382" s="21">
        <f t="shared" si="263"/>
        <v>9.9999999999988987E-5</v>
      </c>
      <c r="D8382" s="21">
        <f t="shared" si="264"/>
        <v>8.6768181818172246E-5</v>
      </c>
    </row>
    <row r="8383" spans="1:4">
      <c r="A8383">
        <v>0.83540000000000003</v>
      </c>
      <c r="B8383">
        <v>0.867363636363636</v>
      </c>
      <c r="C8383" s="21">
        <f t="shared" si="263"/>
        <v>9.9999999999988987E-5</v>
      </c>
      <c r="D8383" s="21">
        <f t="shared" si="264"/>
        <v>8.6736363636354051E-5</v>
      </c>
    </row>
    <row r="8384" spans="1:4">
      <c r="A8384">
        <v>0.83550000000000002</v>
      </c>
      <c r="B8384">
        <v>0.86704545454545401</v>
      </c>
      <c r="C8384" s="21">
        <f t="shared" si="263"/>
        <v>9.9999999999988987E-5</v>
      </c>
      <c r="D8384" s="21">
        <f t="shared" si="264"/>
        <v>8.6704545454535856E-5</v>
      </c>
    </row>
    <row r="8385" spans="1:4">
      <c r="A8385">
        <v>0.83560000000000001</v>
      </c>
      <c r="B8385">
        <v>0.86672727272727301</v>
      </c>
      <c r="C8385" s="21">
        <f t="shared" si="263"/>
        <v>9.9999999999988987E-5</v>
      </c>
      <c r="D8385" s="21">
        <f t="shared" si="264"/>
        <v>8.6672727272717756E-5</v>
      </c>
    </row>
    <row r="8386" spans="1:4">
      <c r="A8386">
        <v>0.8357</v>
      </c>
      <c r="B8386">
        <v>0.86640909090909102</v>
      </c>
      <c r="C8386" s="21">
        <f t="shared" si="263"/>
        <v>9.9999999999988987E-5</v>
      </c>
      <c r="D8386" s="21">
        <f t="shared" si="264"/>
        <v>8.6640909090899561E-5</v>
      </c>
    </row>
    <row r="8387" spans="1:4">
      <c r="A8387">
        <v>0.83579999999999999</v>
      </c>
      <c r="B8387">
        <v>0.86609090909090902</v>
      </c>
      <c r="C8387" s="21">
        <f t="shared" si="263"/>
        <v>9.9999999999988987E-5</v>
      </c>
      <c r="D8387" s="21">
        <f t="shared" si="264"/>
        <v>8.6609090909081367E-5</v>
      </c>
    </row>
    <row r="8388" spans="1:4">
      <c r="A8388">
        <v>0.83589999999999998</v>
      </c>
      <c r="B8388">
        <v>0.86577272727272703</v>
      </c>
      <c r="C8388" s="21">
        <f t="shared" si="263"/>
        <v>9.9999999999988987E-5</v>
      </c>
      <c r="D8388" s="21">
        <f t="shared" si="264"/>
        <v>8.6577272727263172E-5</v>
      </c>
    </row>
    <row r="8389" spans="1:4">
      <c r="A8389">
        <v>0.83599999999999997</v>
      </c>
      <c r="B8389">
        <v>0.86545454545454503</v>
      </c>
      <c r="C8389" s="21">
        <f t="shared" si="263"/>
        <v>9.9999999999988987E-5</v>
      </c>
      <c r="D8389" s="21">
        <f t="shared" si="264"/>
        <v>8.6545454545444977E-5</v>
      </c>
    </row>
    <row r="8390" spans="1:4">
      <c r="A8390">
        <v>0.83609999999999995</v>
      </c>
      <c r="B8390">
        <v>0.86513636363636404</v>
      </c>
      <c r="C8390" s="21">
        <f t="shared" si="263"/>
        <v>9.9999999999988987E-5</v>
      </c>
      <c r="D8390" s="21">
        <f t="shared" si="264"/>
        <v>8.6513636363626877E-5</v>
      </c>
    </row>
    <row r="8391" spans="1:4">
      <c r="A8391">
        <v>0.83620000000000005</v>
      </c>
      <c r="B8391">
        <v>0.86481818181818104</v>
      </c>
      <c r="C8391" s="21">
        <f t="shared" si="263"/>
        <v>1.0000000000010001E-4</v>
      </c>
      <c r="D8391" s="21">
        <f t="shared" si="264"/>
        <v>8.6481818181904593E-5</v>
      </c>
    </row>
    <row r="8392" spans="1:4">
      <c r="A8392">
        <v>0.83630000000000004</v>
      </c>
      <c r="B8392">
        <v>0.86450000000000005</v>
      </c>
      <c r="C8392" s="21">
        <f t="shared" si="263"/>
        <v>9.9999999999988987E-5</v>
      </c>
      <c r="D8392" s="21">
        <f t="shared" si="264"/>
        <v>8.6449999999990487E-5</v>
      </c>
    </row>
    <row r="8393" spans="1:4">
      <c r="A8393">
        <v>0.83640000000000003</v>
      </c>
      <c r="B8393">
        <v>0.86418181818181805</v>
      </c>
      <c r="C8393" s="21">
        <f t="shared" si="263"/>
        <v>9.9999999999988987E-5</v>
      </c>
      <c r="D8393" s="21">
        <f t="shared" si="264"/>
        <v>8.6418181818172292E-5</v>
      </c>
    </row>
    <row r="8394" spans="1:4">
      <c r="A8394">
        <v>0.83650000000000002</v>
      </c>
      <c r="B8394">
        <v>0.86386363636363594</v>
      </c>
      <c r="C8394" s="21">
        <f t="shared" si="263"/>
        <v>9.9999999999988987E-5</v>
      </c>
      <c r="D8394" s="21">
        <f t="shared" si="264"/>
        <v>8.6386363636354083E-5</v>
      </c>
    </row>
    <row r="8395" spans="1:4">
      <c r="A8395">
        <v>0.83660000000000001</v>
      </c>
      <c r="B8395">
        <v>0.86354545454545395</v>
      </c>
      <c r="C8395" s="21">
        <f t="shared" si="263"/>
        <v>9.9999999999988987E-5</v>
      </c>
      <c r="D8395" s="21">
        <f t="shared" si="264"/>
        <v>8.6354545454535889E-5</v>
      </c>
    </row>
    <row r="8396" spans="1:4">
      <c r="A8396">
        <v>0.8367</v>
      </c>
      <c r="B8396">
        <v>0.86322727272727295</v>
      </c>
      <c r="C8396" s="21">
        <f t="shared" si="263"/>
        <v>9.9999999999988987E-5</v>
      </c>
      <c r="D8396" s="21">
        <f t="shared" si="264"/>
        <v>8.6322727272717788E-5</v>
      </c>
    </row>
    <row r="8397" spans="1:4">
      <c r="A8397">
        <v>0.83679999999999999</v>
      </c>
      <c r="B8397">
        <v>0.86290909090909096</v>
      </c>
      <c r="C8397" s="21">
        <f t="shared" si="263"/>
        <v>9.9999999999988987E-5</v>
      </c>
      <c r="D8397" s="21">
        <f t="shared" si="264"/>
        <v>8.6290909090899594E-5</v>
      </c>
    </row>
    <row r="8398" spans="1:4">
      <c r="A8398">
        <v>0.83689999999999998</v>
      </c>
      <c r="B8398">
        <v>0.86259090909090896</v>
      </c>
      <c r="C8398" s="21">
        <f t="shared" si="263"/>
        <v>9.9999999999988987E-5</v>
      </c>
      <c r="D8398" s="21">
        <f t="shared" si="264"/>
        <v>8.6259090909081399E-5</v>
      </c>
    </row>
    <row r="8399" spans="1:4">
      <c r="A8399">
        <v>0.83699999999999997</v>
      </c>
      <c r="B8399">
        <v>0.86227272727272697</v>
      </c>
      <c r="C8399" s="21">
        <f t="shared" si="263"/>
        <v>9.9999999999988987E-5</v>
      </c>
      <c r="D8399" s="21">
        <f t="shared" si="264"/>
        <v>8.6227272727263204E-5</v>
      </c>
    </row>
    <row r="8400" spans="1:4">
      <c r="A8400">
        <v>0.83709999999999996</v>
      </c>
      <c r="B8400">
        <v>0.86195454545454497</v>
      </c>
      <c r="C8400" s="21">
        <f t="shared" si="263"/>
        <v>9.9999999999988987E-5</v>
      </c>
      <c r="D8400" s="21">
        <f t="shared" si="264"/>
        <v>8.6195454545445009E-5</v>
      </c>
    </row>
    <row r="8401" spans="1:4">
      <c r="A8401">
        <v>0.83720000000000006</v>
      </c>
      <c r="B8401">
        <v>0.86163636363636298</v>
      </c>
      <c r="C8401" s="21">
        <f t="shared" si="263"/>
        <v>1.0000000000010001E-4</v>
      </c>
      <c r="D8401" s="21">
        <f t="shared" si="264"/>
        <v>8.6163636363722468E-5</v>
      </c>
    </row>
    <row r="8402" spans="1:4">
      <c r="A8402">
        <v>0.83730000000000004</v>
      </c>
      <c r="B8402">
        <v>0.86131818181818198</v>
      </c>
      <c r="C8402" s="21">
        <f t="shared" si="263"/>
        <v>9.9999999999988987E-5</v>
      </c>
      <c r="D8402" s="21">
        <f t="shared" si="264"/>
        <v>8.6131818181808714E-5</v>
      </c>
    </row>
    <row r="8403" spans="1:4">
      <c r="A8403">
        <v>0.83740000000000003</v>
      </c>
      <c r="B8403">
        <v>0.86099999999999999</v>
      </c>
      <c r="C8403" s="21">
        <f t="shared" si="263"/>
        <v>9.9999999999988987E-5</v>
      </c>
      <c r="D8403" s="21">
        <f t="shared" si="264"/>
        <v>8.6099999999990519E-5</v>
      </c>
    </row>
    <row r="8404" spans="1:4">
      <c r="A8404">
        <v>0.83750000000000002</v>
      </c>
      <c r="B8404">
        <v>0.86068181818181799</v>
      </c>
      <c r="C8404" s="21">
        <f t="shared" si="263"/>
        <v>9.9999999999988987E-5</v>
      </c>
      <c r="D8404" s="21">
        <f t="shared" si="264"/>
        <v>8.6068181818172324E-5</v>
      </c>
    </row>
    <row r="8405" spans="1:4">
      <c r="A8405">
        <v>0.83760000000000001</v>
      </c>
      <c r="B8405">
        <v>0.860363636363636</v>
      </c>
      <c r="C8405" s="21">
        <f t="shared" si="263"/>
        <v>9.9999999999988987E-5</v>
      </c>
      <c r="D8405" s="21">
        <f t="shared" si="264"/>
        <v>8.6036363636354129E-5</v>
      </c>
    </row>
    <row r="8406" spans="1:4">
      <c r="A8406">
        <v>0.8377</v>
      </c>
      <c r="B8406">
        <v>0.860045454545454</v>
      </c>
      <c r="C8406" s="21">
        <f t="shared" si="263"/>
        <v>9.9999999999988987E-5</v>
      </c>
      <c r="D8406" s="21">
        <f t="shared" si="264"/>
        <v>8.6004545454535934E-5</v>
      </c>
    </row>
    <row r="8407" spans="1:4">
      <c r="A8407">
        <v>0.83779999999999999</v>
      </c>
      <c r="B8407">
        <v>0.85972727272727301</v>
      </c>
      <c r="C8407" s="21">
        <f t="shared" si="263"/>
        <v>9.9999999999988987E-5</v>
      </c>
      <c r="D8407" s="21">
        <f t="shared" si="264"/>
        <v>8.5972727272717834E-5</v>
      </c>
    </row>
    <row r="8408" spans="1:4">
      <c r="A8408">
        <v>0.83789999999999998</v>
      </c>
      <c r="B8408">
        <v>0.85940909090909101</v>
      </c>
      <c r="C8408" s="21">
        <f t="shared" si="263"/>
        <v>9.9999999999988987E-5</v>
      </c>
      <c r="D8408" s="21">
        <f t="shared" si="264"/>
        <v>8.5940909090899639E-5</v>
      </c>
    </row>
    <row r="8409" spans="1:4">
      <c r="A8409">
        <v>0.83799999999999997</v>
      </c>
      <c r="B8409">
        <v>0.85909090909090902</v>
      </c>
      <c r="C8409" s="21">
        <f t="shared" si="263"/>
        <v>9.9999999999988987E-5</v>
      </c>
      <c r="D8409" s="21">
        <f t="shared" si="264"/>
        <v>8.5909090909081444E-5</v>
      </c>
    </row>
    <row r="8410" spans="1:4">
      <c r="A8410">
        <v>0.83809999999999996</v>
      </c>
      <c r="B8410">
        <v>0.85877272727272702</v>
      </c>
      <c r="C8410" s="21">
        <f t="shared" si="263"/>
        <v>9.9999999999988987E-5</v>
      </c>
      <c r="D8410" s="21">
        <f t="shared" si="264"/>
        <v>8.5877272727263249E-5</v>
      </c>
    </row>
    <row r="8411" spans="1:4">
      <c r="A8411">
        <v>0.83819999999999995</v>
      </c>
      <c r="B8411">
        <v>0.85845454545454603</v>
      </c>
      <c r="C8411" s="21">
        <f t="shared" si="263"/>
        <v>9.9999999999988987E-5</v>
      </c>
      <c r="D8411" s="21">
        <f t="shared" si="264"/>
        <v>8.5845454545445149E-5</v>
      </c>
    </row>
    <row r="8412" spans="1:4">
      <c r="A8412">
        <v>0.83830000000000005</v>
      </c>
      <c r="B8412">
        <v>0.85813636363636303</v>
      </c>
      <c r="C8412" s="21">
        <f t="shared" si="263"/>
        <v>1.0000000000010001E-4</v>
      </c>
      <c r="D8412" s="21">
        <f t="shared" si="264"/>
        <v>8.581363636372212E-5</v>
      </c>
    </row>
    <row r="8413" spans="1:4">
      <c r="A8413">
        <v>0.83840000000000003</v>
      </c>
      <c r="B8413">
        <v>0.85781818181818204</v>
      </c>
      <c r="C8413" s="21">
        <f t="shared" si="263"/>
        <v>9.9999999999988987E-5</v>
      </c>
      <c r="D8413" s="21">
        <f t="shared" si="264"/>
        <v>8.578181818180876E-5</v>
      </c>
    </row>
    <row r="8414" spans="1:4">
      <c r="A8414">
        <v>0.83850000000000002</v>
      </c>
      <c r="B8414">
        <v>0.85750000000000004</v>
      </c>
      <c r="C8414" s="21">
        <f t="shared" si="263"/>
        <v>9.9999999999988987E-5</v>
      </c>
      <c r="D8414" s="21">
        <f t="shared" si="264"/>
        <v>8.5749999999990565E-5</v>
      </c>
    </row>
    <row r="8415" spans="1:4">
      <c r="A8415">
        <v>0.83860000000000001</v>
      </c>
      <c r="B8415">
        <v>0.85718181818181804</v>
      </c>
      <c r="C8415" s="21">
        <f t="shared" ref="C8415:C8478" si="265">A8415-A8414</f>
        <v>9.9999999999988987E-5</v>
      </c>
      <c r="D8415" s="21">
        <f t="shared" ref="D8415:D8466" si="266">B8415*C8415</f>
        <v>8.571818181817237E-5</v>
      </c>
    </row>
    <row r="8416" spans="1:4">
      <c r="A8416">
        <v>0.8387</v>
      </c>
      <c r="B8416">
        <v>0.85686363636363605</v>
      </c>
      <c r="C8416" s="21">
        <f t="shared" si="265"/>
        <v>9.9999999999988987E-5</v>
      </c>
      <c r="D8416" s="21">
        <f t="shared" si="266"/>
        <v>8.5686363636354161E-5</v>
      </c>
    </row>
    <row r="8417" spans="1:4">
      <c r="A8417">
        <v>0.83879999999999999</v>
      </c>
      <c r="B8417">
        <v>0.85654545454545405</v>
      </c>
      <c r="C8417" s="21">
        <f t="shared" si="265"/>
        <v>9.9999999999988987E-5</v>
      </c>
      <c r="D8417" s="21">
        <f t="shared" si="266"/>
        <v>8.5654545454535966E-5</v>
      </c>
    </row>
    <row r="8418" spans="1:4">
      <c r="A8418">
        <v>0.83889999999999998</v>
      </c>
      <c r="B8418">
        <v>0.85622727272727295</v>
      </c>
      <c r="C8418" s="21">
        <f t="shared" si="265"/>
        <v>9.9999999999988987E-5</v>
      </c>
      <c r="D8418" s="21">
        <f t="shared" si="266"/>
        <v>8.5622727272717866E-5</v>
      </c>
    </row>
    <row r="8419" spans="1:4">
      <c r="A8419">
        <v>0.83899999999999997</v>
      </c>
      <c r="B8419">
        <v>0.85590909090909095</v>
      </c>
      <c r="C8419" s="21">
        <f t="shared" si="265"/>
        <v>9.9999999999988987E-5</v>
      </c>
      <c r="D8419" s="21">
        <f t="shared" si="266"/>
        <v>8.5590909090899671E-5</v>
      </c>
    </row>
    <row r="8420" spans="1:4">
      <c r="A8420">
        <v>0.83909999999999996</v>
      </c>
      <c r="B8420">
        <v>0.85559090909090896</v>
      </c>
      <c r="C8420" s="21">
        <f t="shared" si="265"/>
        <v>9.9999999999988987E-5</v>
      </c>
      <c r="D8420" s="21">
        <f t="shared" si="266"/>
        <v>8.5559090909081477E-5</v>
      </c>
    </row>
    <row r="8421" spans="1:4">
      <c r="A8421">
        <v>0.83919999999999995</v>
      </c>
      <c r="B8421">
        <v>0.85527272727272696</v>
      </c>
      <c r="C8421" s="21">
        <f t="shared" si="265"/>
        <v>9.9999999999988987E-5</v>
      </c>
      <c r="D8421" s="21">
        <f t="shared" si="266"/>
        <v>8.5527272727263282E-5</v>
      </c>
    </row>
    <row r="8422" spans="1:4">
      <c r="A8422">
        <v>0.83930000000000005</v>
      </c>
      <c r="B8422">
        <v>0.85495454545454497</v>
      </c>
      <c r="C8422" s="21">
        <f t="shared" si="265"/>
        <v>1.0000000000010001E-4</v>
      </c>
      <c r="D8422" s="21">
        <f t="shared" si="266"/>
        <v>8.5495454545539995E-5</v>
      </c>
    </row>
    <row r="8423" spans="1:4">
      <c r="A8423">
        <v>0.83940000000000003</v>
      </c>
      <c r="B8423">
        <v>0.85463636363636297</v>
      </c>
      <c r="C8423" s="21">
        <f t="shared" si="265"/>
        <v>9.9999999999988987E-5</v>
      </c>
      <c r="D8423" s="21">
        <f t="shared" si="266"/>
        <v>8.5463636363626878E-5</v>
      </c>
    </row>
    <row r="8424" spans="1:4">
      <c r="A8424">
        <v>0.83950000000000002</v>
      </c>
      <c r="B8424">
        <v>0.85431818181818198</v>
      </c>
      <c r="C8424" s="21">
        <f t="shared" si="265"/>
        <v>9.9999999999988987E-5</v>
      </c>
      <c r="D8424" s="21">
        <f t="shared" si="266"/>
        <v>8.5431818181808792E-5</v>
      </c>
    </row>
    <row r="8425" spans="1:4">
      <c r="A8425">
        <v>0.83960000000000001</v>
      </c>
      <c r="B8425">
        <v>0.85399999999999998</v>
      </c>
      <c r="C8425" s="21">
        <f t="shared" si="265"/>
        <v>9.9999999999988987E-5</v>
      </c>
      <c r="D8425" s="21">
        <f t="shared" si="266"/>
        <v>8.5399999999990597E-5</v>
      </c>
    </row>
    <row r="8426" spans="1:4">
      <c r="A8426">
        <v>0.8397</v>
      </c>
      <c r="B8426">
        <v>0.85368181818181799</v>
      </c>
      <c r="C8426" s="21">
        <f t="shared" si="265"/>
        <v>9.9999999999988987E-5</v>
      </c>
      <c r="D8426" s="21">
        <f t="shared" si="266"/>
        <v>8.5368181818172402E-5</v>
      </c>
    </row>
    <row r="8427" spans="1:4">
      <c r="A8427">
        <v>0.83979999999999999</v>
      </c>
      <c r="B8427">
        <v>0.85336363636363599</v>
      </c>
      <c r="C8427" s="21">
        <f t="shared" si="265"/>
        <v>9.9999999999988987E-5</v>
      </c>
      <c r="D8427" s="21">
        <f t="shared" si="266"/>
        <v>8.5336363636354207E-5</v>
      </c>
    </row>
    <row r="8428" spans="1:4">
      <c r="A8428">
        <v>0.83989999999999998</v>
      </c>
      <c r="B8428">
        <v>0.853045454545454</v>
      </c>
      <c r="C8428" s="21">
        <f t="shared" si="265"/>
        <v>9.9999999999988987E-5</v>
      </c>
      <c r="D8428" s="21">
        <f t="shared" si="266"/>
        <v>8.5304545454535999E-5</v>
      </c>
    </row>
    <row r="8429" spans="1:4">
      <c r="A8429">
        <v>0.84</v>
      </c>
      <c r="B8429">
        <v>0.852727272727273</v>
      </c>
      <c r="C8429" s="21">
        <f t="shared" si="265"/>
        <v>9.9999999999988987E-5</v>
      </c>
      <c r="D8429" s="21">
        <f t="shared" si="266"/>
        <v>8.5272727272717912E-5</v>
      </c>
    </row>
    <row r="8430" spans="1:4">
      <c r="A8430">
        <v>0.84009999999999996</v>
      </c>
      <c r="B8430">
        <v>0.85240909090909101</v>
      </c>
      <c r="C8430" s="21">
        <f t="shared" si="265"/>
        <v>9.9999999999988987E-5</v>
      </c>
      <c r="D8430" s="21">
        <f t="shared" si="266"/>
        <v>8.5240909090899717E-5</v>
      </c>
    </row>
    <row r="8431" spans="1:4">
      <c r="A8431">
        <v>0.84019999999999995</v>
      </c>
      <c r="B8431">
        <v>0.85209090909090901</v>
      </c>
      <c r="C8431" s="21">
        <f t="shared" si="265"/>
        <v>9.9999999999988987E-5</v>
      </c>
      <c r="D8431" s="21">
        <f t="shared" si="266"/>
        <v>8.5209090909081522E-5</v>
      </c>
    </row>
    <row r="8432" spans="1:4">
      <c r="A8432">
        <v>0.84030000000000005</v>
      </c>
      <c r="B8432">
        <v>0.85177272727272701</v>
      </c>
      <c r="C8432" s="21">
        <f t="shared" si="265"/>
        <v>1.0000000000010001E-4</v>
      </c>
      <c r="D8432" s="21">
        <f t="shared" si="266"/>
        <v>8.5177272727357883E-5</v>
      </c>
    </row>
    <row r="8433" spans="1:4">
      <c r="A8433">
        <v>0.84040000000000004</v>
      </c>
      <c r="B8433">
        <v>0.85145454545454502</v>
      </c>
      <c r="C8433" s="21">
        <f t="shared" si="265"/>
        <v>9.9999999999988987E-5</v>
      </c>
      <c r="D8433" s="21">
        <f t="shared" si="266"/>
        <v>8.5145454545445119E-5</v>
      </c>
    </row>
    <row r="8434" spans="1:4">
      <c r="A8434">
        <v>0.84050000000000002</v>
      </c>
      <c r="B8434">
        <v>0.85113636363636302</v>
      </c>
      <c r="C8434" s="21">
        <f t="shared" si="265"/>
        <v>9.9999999999988987E-5</v>
      </c>
      <c r="D8434" s="21">
        <f t="shared" si="266"/>
        <v>8.5113636363626924E-5</v>
      </c>
    </row>
    <row r="8435" spans="1:4">
      <c r="A8435">
        <v>0.84060000000000001</v>
      </c>
      <c r="B8435">
        <v>0.85081818181818203</v>
      </c>
      <c r="C8435" s="21">
        <f t="shared" si="265"/>
        <v>9.9999999999988987E-5</v>
      </c>
      <c r="D8435" s="21">
        <f t="shared" si="266"/>
        <v>8.5081818181808837E-5</v>
      </c>
    </row>
    <row r="8436" spans="1:4">
      <c r="A8436">
        <v>0.8407</v>
      </c>
      <c r="B8436">
        <v>0.85050000000000003</v>
      </c>
      <c r="C8436" s="21">
        <f t="shared" si="265"/>
        <v>9.9999999999988987E-5</v>
      </c>
      <c r="D8436" s="21">
        <f t="shared" si="266"/>
        <v>8.5049999999990643E-5</v>
      </c>
    </row>
    <row r="8437" spans="1:4">
      <c r="A8437">
        <v>0.84079999999999999</v>
      </c>
      <c r="B8437">
        <v>0.85018181818181804</v>
      </c>
      <c r="C8437" s="21">
        <f t="shared" si="265"/>
        <v>9.9999999999988987E-5</v>
      </c>
      <c r="D8437" s="21">
        <f t="shared" si="266"/>
        <v>8.5018181818172434E-5</v>
      </c>
    </row>
    <row r="8438" spans="1:4">
      <c r="A8438">
        <v>0.84089999999999998</v>
      </c>
      <c r="B8438">
        <v>0.84986363636363604</v>
      </c>
      <c r="C8438" s="21">
        <f t="shared" si="265"/>
        <v>9.9999999999988987E-5</v>
      </c>
      <c r="D8438" s="21">
        <f t="shared" si="266"/>
        <v>8.4986363636354239E-5</v>
      </c>
    </row>
    <row r="8439" spans="1:4">
      <c r="A8439">
        <v>0.84099999999999997</v>
      </c>
      <c r="B8439">
        <v>0.84954545454545505</v>
      </c>
      <c r="C8439" s="21">
        <f t="shared" si="265"/>
        <v>9.9999999999988987E-5</v>
      </c>
      <c r="D8439" s="21">
        <f t="shared" si="266"/>
        <v>8.4954545454536153E-5</v>
      </c>
    </row>
    <row r="8440" spans="1:4">
      <c r="A8440">
        <v>0.84109999999999996</v>
      </c>
      <c r="B8440">
        <v>0.84922727272727305</v>
      </c>
      <c r="C8440" s="21">
        <f t="shared" si="265"/>
        <v>9.9999999999988987E-5</v>
      </c>
      <c r="D8440" s="21">
        <f t="shared" si="266"/>
        <v>8.4922727272717958E-5</v>
      </c>
    </row>
    <row r="8441" spans="1:4">
      <c r="A8441">
        <v>0.84119999999999995</v>
      </c>
      <c r="B8441">
        <v>0.84890909090909095</v>
      </c>
      <c r="C8441" s="21">
        <f t="shared" si="265"/>
        <v>9.9999999999988987E-5</v>
      </c>
      <c r="D8441" s="21">
        <f t="shared" si="266"/>
        <v>8.4890909090899749E-5</v>
      </c>
    </row>
    <row r="8442" spans="1:4">
      <c r="A8442">
        <v>0.84130000000000005</v>
      </c>
      <c r="B8442">
        <v>0.84859090909090895</v>
      </c>
      <c r="C8442" s="21">
        <f t="shared" si="265"/>
        <v>1.0000000000010001E-4</v>
      </c>
      <c r="D8442" s="21">
        <f t="shared" si="266"/>
        <v>8.4859090909175758E-5</v>
      </c>
    </row>
    <row r="8443" spans="1:4">
      <c r="A8443">
        <v>0.84140000000000004</v>
      </c>
      <c r="B8443">
        <v>0.84827272727272696</v>
      </c>
      <c r="C8443" s="21">
        <f t="shared" si="265"/>
        <v>9.9999999999988987E-5</v>
      </c>
      <c r="D8443" s="21">
        <f t="shared" si="266"/>
        <v>8.4827272727263359E-5</v>
      </c>
    </row>
    <row r="8444" spans="1:4">
      <c r="A8444">
        <v>0.84150000000000003</v>
      </c>
      <c r="B8444">
        <v>0.84795454545454496</v>
      </c>
      <c r="C8444" s="21">
        <f t="shared" si="265"/>
        <v>9.9999999999988987E-5</v>
      </c>
      <c r="D8444" s="21">
        <f t="shared" si="266"/>
        <v>8.4795454545445151E-5</v>
      </c>
    </row>
    <row r="8445" spans="1:4">
      <c r="A8445">
        <v>0.84160000000000001</v>
      </c>
      <c r="B8445">
        <v>0.84763636363636297</v>
      </c>
      <c r="C8445" s="21">
        <f t="shared" si="265"/>
        <v>9.9999999999988987E-5</v>
      </c>
      <c r="D8445" s="21">
        <f t="shared" si="266"/>
        <v>8.4763636363626956E-5</v>
      </c>
    </row>
    <row r="8446" spans="1:4">
      <c r="A8446">
        <v>0.8417</v>
      </c>
      <c r="B8446">
        <v>0.84731818181818197</v>
      </c>
      <c r="C8446" s="21">
        <f t="shared" si="265"/>
        <v>9.9999999999988987E-5</v>
      </c>
      <c r="D8446" s="21">
        <f t="shared" si="266"/>
        <v>8.473181818180887E-5</v>
      </c>
    </row>
    <row r="8447" spans="1:4">
      <c r="A8447">
        <v>0.84179999999999999</v>
      </c>
      <c r="B8447">
        <v>0.84699999999999998</v>
      </c>
      <c r="C8447" s="21">
        <f t="shared" si="265"/>
        <v>9.9999999999988987E-5</v>
      </c>
      <c r="D8447" s="21">
        <f t="shared" si="266"/>
        <v>8.4699999999990675E-5</v>
      </c>
    </row>
    <row r="8448" spans="1:4">
      <c r="A8448">
        <v>0.84189999999999998</v>
      </c>
      <c r="B8448">
        <v>0.84668181818181798</v>
      </c>
      <c r="C8448" s="21">
        <f t="shared" si="265"/>
        <v>9.9999999999988987E-5</v>
      </c>
      <c r="D8448" s="21">
        <f t="shared" si="266"/>
        <v>8.466818181817248E-5</v>
      </c>
    </row>
    <row r="8449" spans="1:4">
      <c r="A8449">
        <v>0.84199999999999997</v>
      </c>
      <c r="B8449">
        <v>0.84636363636363598</v>
      </c>
      <c r="C8449" s="21">
        <f t="shared" si="265"/>
        <v>9.9999999999988987E-5</v>
      </c>
      <c r="D8449" s="21">
        <f t="shared" si="266"/>
        <v>8.4636363636354271E-5</v>
      </c>
    </row>
    <row r="8450" spans="1:4">
      <c r="A8450">
        <v>0.84209999999999996</v>
      </c>
      <c r="B8450">
        <v>0.84604545454545499</v>
      </c>
      <c r="C8450" s="21">
        <f t="shared" si="265"/>
        <v>9.9999999999988987E-5</v>
      </c>
      <c r="D8450" s="21">
        <f t="shared" si="266"/>
        <v>8.4604545454536185E-5</v>
      </c>
    </row>
    <row r="8451" spans="1:4">
      <c r="A8451">
        <v>0.84219999999999995</v>
      </c>
      <c r="B8451">
        <v>0.84572727272727299</v>
      </c>
      <c r="C8451" s="21">
        <f t="shared" si="265"/>
        <v>9.9999999999988987E-5</v>
      </c>
      <c r="D8451" s="21">
        <f t="shared" si="266"/>
        <v>8.457272727271799E-5</v>
      </c>
    </row>
    <row r="8452" spans="1:4">
      <c r="A8452">
        <v>0.84230000000000005</v>
      </c>
      <c r="B8452">
        <v>0.845409090909091</v>
      </c>
      <c r="C8452" s="21">
        <f t="shared" si="265"/>
        <v>1.0000000000010001E-4</v>
      </c>
      <c r="D8452" s="21">
        <f t="shared" si="266"/>
        <v>8.4540909090993646E-5</v>
      </c>
    </row>
    <row r="8453" spans="1:4">
      <c r="A8453">
        <v>0.84240000000000004</v>
      </c>
      <c r="B8453">
        <v>0.845090909090909</v>
      </c>
      <c r="C8453" s="21">
        <f t="shared" si="265"/>
        <v>9.9999999999988987E-5</v>
      </c>
      <c r="D8453" s="21">
        <f t="shared" si="266"/>
        <v>8.4509090909081587E-5</v>
      </c>
    </row>
    <row r="8454" spans="1:4">
      <c r="A8454">
        <v>0.84250000000000003</v>
      </c>
      <c r="B8454">
        <v>0.84477272727272701</v>
      </c>
      <c r="C8454" s="21">
        <f t="shared" si="265"/>
        <v>9.9999999999988987E-5</v>
      </c>
      <c r="D8454" s="21">
        <f t="shared" si="266"/>
        <v>8.4477272727263392E-5</v>
      </c>
    </row>
    <row r="8455" spans="1:4">
      <c r="A8455">
        <v>0.84260000000000002</v>
      </c>
      <c r="B8455">
        <v>0.84445454545454501</v>
      </c>
      <c r="C8455" s="21">
        <f t="shared" si="265"/>
        <v>9.9999999999988987E-5</v>
      </c>
      <c r="D8455" s="21">
        <f t="shared" si="266"/>
        <v>8.4445454545445197E-5</v>
      </c>
    </row>
    <row r="8456" spans="1:4">
      <c r="A8456">
        <v>0.8427</v>
      </c>
      <c r="B8456">
        <v>0.84413636363636302</v>
      </c>
      <c r="C8456" s="21">
        <f t="shared" si="265"/>
        <v>9.9999999999988987E-5</v>
      </c>
      <c r="D8456" s="21">
        <f t="shared" si="266"/>
        <v>8.4413636363627002E-5</v>
      </c>
    </row>
    <row r="8457" spans="1:4">
      <c r="A8457">
        <v>0.84279999999999999</v>
      </c>
      <c r="B8457">
        <v>0.84381818181818202</v>
      </c>
      <c r="C8457" s="21">
        <f t="shared" si="265"/>
        <v>9.9999999999988987E-5</v>
      </c>
      <c r="D8457" s="21">
        <f t="shared" si="266"/>
        <v>8.4381818181808915E-5</v>
      </c>
    </row>
    <row r="8458" spans="1:4">
      <c r="A8458">
        <v>0.84289999999999998</v>
      </c>
      <c r="B8458">
        <v>0.84350000000000003</v>
      </c>
      <c r="C8458" s="21">
        <f t="shared" si="265"/>
        <v>9.9999999999988987E-5</v>
      </c>
      <c r="D8458" s="21">
        <f t="shared" si="266"/>
        <v>8.4349999999990707E-5</v>
      </c>
    </row>
    <row r="8459" spans="1:4">
      <c r="A8459">
        <v>0.84299999999999997</v>
      </c>
      <c r="B8459">
        <v>0.84318181818181803</v>
      </c>
      <c r="C8459" s="21">
        <f t="shared" si="265"/>
        <v>9.9999999999988987E-5</v>
      </c>
      <c r="D8459" s="21">
        <f t="shared" si="266"/>
        <v>8.4318181818172512E-5</v>
      </c>
    </row>
    <row r="8460" spans="1:4">
      <c r="A8460">
        <v>0.84309999999999996</v>
      </c>
      <c r="B8460">
        <v>0.84286363636363604</v>
      </c>
      <c r="C8460" s="21">
        <f t="shared" si="265"/>
        <v>9.9999999999988987E-5</v>
      </c>
      <c r="D8460" s="21">
        <f t="shared" si="266"/>
        <v>8.4286363636354317E-5</v>
      </c>
    </row>
    <row r="8461" spans="1:4">
      <c r="A8461">
        <v>0.84319999999999995</v>
      </c>
      <c r="B8461">
        <v>0.84254545454545504</v>
      </c>
      <c r="C8461" s="21">
        <f t="shared" si="265"/>
        <v>9.9999999999988987E-5</v>
      </c>
      <c r="D8461" s="21">
        <f t="shared" si="266"/>
        <v>8.4254545454536231E-5</v>
      </c>
    </row>
    <row r="8462" spans="1:4">
      <c r="A8462">
        <v>0.84330000000000005</v>
      </c>
      <c r="B8462">
        <v>0.84222727272727205</v>
      </c>
      <c r="C8462" s="21">
        <f t="shared" si="265"/>
        <v>1.0000000000010001E-4</v>
      </c>
      <c r="D8462" s="21">
        <f t="shared" si="266"/>
        <v>8.422272727281144E-5</v>
      </c>
    </row>
    <row r="8463" spans="1:4">
      <c r="A8463">
        <v>0.84340000000000004</v>
      </c>
      <c r="B8463">
        <v>0.84190909090909105</v>
      </c>
      <c r="C8463" s="21">
        <f t="shared" si="265"/>
        <v>9.9999999999988987E-5</v>
      </c>
      <c r="D8463" s="21">
        <f t="shared" si="266"/>
        <v>8.4190909090899827E-5</v>
      </c>
    </row>
    <row r="8464" spans="1:4">
      <c r="A8464">
        <v>0.84350000000000003</v>
      </c>
      <c r="B8464">
        <v>0.84159090909090895</v>
      </c>
      <c r="C8464" s="21">
        <f t="shared" si="265"/>
        <v>9.9999999999988987E-5</v>
      </c>
      <c r="D8464" s="21">
        <f t="shared" si="266"/>
        <v>8.4159090909081632E-5</v>
      </c>
    </row>
    <row r="8465" spans="1:4">
      <c r="A8465">
        <v>0.84360000000000002</v>
      </c>
      <c r="B8465">
        <v>0.84127272727272695</v>
      </c>
      <c r="C8465" s="21">
        <f t="shared" si="265"/>
        <v>9.9999999999988987E-5</v>
      </c>
      <c r="D8465" s="21">
        <f t="shared" si="266"/>
        <v>8.4127272727263424E-5</v>
      </c>
    </row>
    <row r="8466" spans="1:4">
      <c r="A8466" s="58">
        <v>0.84370000000000001</v>
      </c>
      <c r="B8466" s="58">
        <v>0.84095454545454495</v>
      </c>
      <c r="C8466" s="21">
        <f t="shared" si="265"/>
        <v>9.9999999999988987E-5</v>
      </c>
      <c r="D8466" s="21">
        <f t="shared" si="266"/>
        <v>8.4095454545445229E-5</v>
      </c>
    </row>
    <row r="8467" spans="1:4">
      <c r="A8467">
        <v>0.84379999999999999</v>
      </c>
      <c r="B8467">
        <v>0.84063636363636396</v>
      </c>
      <c r="C8467" s="21">
        <f t="shared" si="265"/>
        <v>9.9999999999988987E-5</v>
      </c>
    </row>
    <row r="8468" spans="1:4">
      <c r="A8468">
        <v>0.84389999999999998</v>
      </c>
      <c r="B8468">
        <v>0.84031818181818196</v>
      </c>
      <c r="C8468" s="21">
        <f t="shared" si="265"/>
        <v>9.9999999999988987E-5</v>
      </c>
    </row>
    <row r="8469" spans="1:4">
      <c r="A8469">
        <v>0.84399999999999997</v>
      </c>
      <c r="B8469">
        <v>0.84</v>
      </c>
      <c r="C8469" s="21">
        <f t="shared" si="265"/>
        <v>9.9999999999988987E-5</v>
      </c>
    </row>
    <row r="8470" spans="1:4">
      <c r="A8470">
        <v>0.84409999999999996</v>
      </c>
      <c r="B8470">
        <v>0.83967741935483897</v>
      </c>
      <c r="C8470" s="21">
        <f t="shared" si="265"/>
        <v>9.9999999999988987E-5</v>
      </c>
    </row>
    <row r="8471" spans="1:4">
      <c r="A8471">
        <v>0.84419999999999995</v>
      </c>
      <c r="B8471">
        <v>0.83935483870967798</v>
      </c>
      <c r="C8471" s="21">
        <f t="shared" si="265"/>
        <v>9.9999999999988987E-5</v>
      </c>
    </row>
    <row r="8472" spans="1:4">
      <c r="A8472">
        <v>0.84430000000000005</v>
      </c>
      <c r="B8472">
        <v>0.83903225806451598</v>
      </c>
      <c r="C8472" s="21">
        <f t="shared" si="265"/>
        <v>1.0000000000010001E-4</v>
      </c>
    </row>
    <row r="8473" spans="1:4">
      <c r="A8473">
        <v>0.84440000000000004</v>
      </c>
      <c r="B8473">
        <v>0.83870967741935498</v>
      </c>
      <c r="C8473" s="21">
        <f t="shared" si="265"/>
        <v>9.9999999999988987E-5</v>
      </c>
    </row>
    <row r="8474" spans="1:4">
      <c r="A8474">
        <v>0.84450000000000003</v>
      </c>
      <c r="B8474">
        <v>0.83838709677419299</v>
      </c>
      <c r="C8474" s="21">
        <f t="shared" si="265"/>
        <v>9.9999999999988987E-5</v>
      </c>
    </row>
    <row r="8475" spans="1:4">
      <c r="A8475">
        <v>0.84460000000000002</v>
      </c>
      <c r="B8475">
        <v>0.83806451612903199</v>
      </c>
      <c r="C8475" s="21">
        <f t="shared" si="265"/>
        <v>9.9999999999988987E-5</v>
      </c>
    </row>
    <row r="8476" spans="1:4">
      <c r="A8476">
        <v>0.84470000000000001</v>
      </c>
      <c r="B8476">
        <v>0.83774193548387099</v>
      </c>
      <c r="C8476" s="21">
        <f t="shared" si="265"/>
        <v>9.9999999999988987E-5</v>
      </c>
    </row>
    <row r="8477" spans="1:4">
      <c r="A8477">
        <v>0.8448</v>
      </c>
      <c r="B8477">
        <v>0.83741935483871</v>
      </c>
      <c r="C8477" s="21">
        <f t="shared" si="265"/>
        <v>9.9999999999988987E-5</v>
      </c>
    </row>
    <row r="8478" spans="1:4">
      <c r="A8478">
        <v>0.84489999999999998</v>
      </c>
      <c r="B8478">
        <v>0.837096774193548</v>
      </c>
      <c r="C8478" s="21">
        <f t="shared" si="265"/>
        <v>9.9999999999988987E-5</v>
      </c>
    </row>
    <row r="8479" spans="1:4">
      <c r="A8479">
        <v>0.84499999999999997</v>
      </c>
      <c r="B8479">
        <v>0.836774193548387</v>
      </c>
      <c r="C8479" s="21">
        <f t="shared" ref="C8479:C8542" si="267">A8479-A8478</f>
        <v>9.9999999999988987E-5</v>
      </c>
    </row>
    <row r="8480" spans="1:4">
      <c r="A8480">
        <v>0.84509999999999996</v>
      </c>
      <c r="B8480">
        <v>0.83645161290322601</v>
      </c>
      <c r="C8480" s="21">
        <f t="shared" si="267"/>
        <v>9.9999999999988987E-5</v>
      </c>
    </row>
    <row r="8481" spans="1:3">
      <c r="A8481">
        <v>0.84519999999999995</v>
      </c>
      <c r="B8481">
        <v>0.83612903225806401</v>
      </c>
      <c r="C8481" s="21">
        <f t="shared" si="267"/>
        <v>9.9999999999988987E-5</v>
      </c>
    </row>
    <row r="8482" spans="1:3">
      <c r="A8482">
        <v>0.84530000000000005</v>
      </c>
      <c r="B8482">
        <v>0.83580645161290301</v>
      </c>
      <c r="C8482" s="21">
        <f t="shared" si="267"/>
        <v>1.0000000000010001E-4</v>
      </c>
    </row>
    <row r="8483" spans="1:3">
      <c r="A8483">
        <v>0.84540000000000004</v>
      </c>
      <c r="B8483">
        <v>0.83548387096774201</v>
      </c>
      <c r="C8483" s="21">
        <f t="shared" si="267"/>
        <v>9.9999999999988987E-5</v>
      </c>
    </row>
    <row r="8484" spans="1:3">
      <c r="A8484">
        <v>0.84550000000000003</v>
      </c>
      <c r="B8484">
        <v>0.83516129032258002</v>
      </c>
      <c r="C8484" s="21">
        <f t="shared" si="267"/>
        <v>9.9999999999988987E-5</v>
      </c>
    </row>
    <row r="8485" spans="1:3">
      <c r="A8485">
        <v>0.84560000000000002</v>
      </c>
      <c r="B8485">
        <v>0.83483870967741902</v>
      </c>
      <c r="C8485" s="21">
        <f t="shared" si="267"/>
        <v>9.9999999999988987E-5</v>
      </c>
    </row>
    <row r="8486" spans="1:3">
      <c r="A8486">
        <v>0.84570000000000001</v>
      </c>
      <c r="B8486">
        <v>0.83451612903225802</v>
      </c>
      <c r="C8486" s="21">
        <f t="shared" si="267"/>
        <v>9.9999999999988987E-5</v>
      </c>
    </row>
    <row r="8487" spans="1:3">
      <c r="A8487">
        <v>0.8458</v>
      </c>
      <c r="B8487">
        <v>0.83419354838709703</v>
      </c>
      <c r="C8487" s="21">
        <f t="shared" si="267"/>
        <v>9.9999999999988987E-5</v>
      </c>
    </row>
    <row r="8488" spans="1:3">
      <c r="A8488">
        <v>0.84589999999999999</v>
      </c>
      <c r="B8488">
        <v>0.83387096774193503</v>
      </c>
      <c r="C8488" s="21">
        <f t="shared" si="267"/>
        <v>9.9999999999988987E-5</v>
      </c>
    </row>
    <row r="8489" spans="1:3">
      <c r="A8489">
        <v>0.84599999999999997</v>
      </c>
      <c r="B8489">
        <v>0.83354838709677403</v>
      </c>
      <c r="C8489" s="21">
        <f t="shared" si="267"/>
        <v>9.9999999999988987E-5</v>
      </c>
    </row>
    <row r="8490" spans="1:3">
      <c r="A8490">
        <v>0.84609999999999996</v>
      </c>
      <c r="B8490">
        <v>0.83322580645161304</v>
      </c>
      <c r="C8490" s="21">
        <f t="shared" si="267"/>
        <v>9.9999999999988987E-5</v>
      </c>
    </row>
    <row r="8491" spans="1:3">
      <c r="A8491">
        <v>0.84619999999999995</v>
      </c>
      <c r="B8491">
        <v>0.83290322580645204</v>
      </c>
      <c r="C8491" s="21">
        <f t="shared" si="267"/>
        <v>9.9999999999988987E-5</v>
      </c>
    </row>
    <row r="8492" spans="1:3">
      <c r="A8492">
        <v>0.84630000000000005</v>
      </c>
      <c r="B8492">
        <v>0.83258064516129004</v>
      </c>
      <c r="C8492" s="21">
        <f t="shared" si="267"/>
        <v>1.0000000000010001E-4</v>
      </c>
    </row>
    <row r="8493" spans="1:3">
      <c r="A8493">
        <v>0.84640000000000004</v>
      </c>
      <c r="B8493">
        <v>0.83225806451612905</v>
      </c>
      <c r="C8493" s="21">
        <f t="shared" si="267"/>
        <v>9.9999999999988987E-5</v>
      </c>
    </row>
    <row r="8494" spans="1:3">
      <c r="A8494">
        <v>0.84650000000000003</v>
      </c>
      <c r="B8494">
        <v>0.83193548387096705</v>
      </c>
      <c r="C8494" s="21">
        <f t="shared" si="267"/>
        <v>9.9999999999988987E-5</v>
      </c>
    </row>
    <row r="8495" spans="1:3">
      <c r="A8495">
        <v>0.84660000000000002</v>
      </c>
      <c r="B8495">
        <v>0.83161290322580605</v>
      </c>
      <c r="C8495" s="21">
        <f t="shared" si="267"/>
        <v>9.9999999999988987E-5</v>
      </c>
    </row>
    <row r="8496" spans="1:3">
      <c r="A8496">
        <v>0.84670000000000001</v>
      </c>
      <c r="B8496">
        <v>0.83129032258064495</v>
      </c>
      <c r="C8496" s="21">
        <f t="shared" si="267"/>
        <v>9.9999999999988987E-5</v>
      </c>
    </row>
    <row r="8497" spans="1:3">
      <c r="A8497">
        <v>0.8468</v>
      </c>
      <c r="B8497">
        <v>0.83096774193548395</v>
      </c>
      <c r="C8497" s="21">
        <f t="shared" si="267"/>
        <v>9.9999999999988987E-5</v>
      </c>
    </row>
    <row r="8498" spans="1:3">
      <c r="A8498">
        <v>0.84689999999999999</v>
      </c>
      <c r="B8498">
        <v>0.83064516129032195</v>
      </c>
      <c r="C8498" s="21">
        <f t="shared" si="267"/>
        <v>9.9999999999988987E-5</v>
      </c>
    </row>
    <row r="8499" spans="1:3">
      <c r="A8499">
        <v>0.84699999999999998</v>
      </c>
      <c r="B8499">
        <v>0.83032258064516096</v>
      </c>
      <c r="C8499" s="21">
        <f t="shared" si="267"/>
        <v>9.9999999999988987E-5</v>
      </c>
    </row>
    <row r="8500" spans="1:3">
      <c r="A8500">
        <v>0.84709999999999996</v>
      </c>
      <c r="B8500">
        <v>0.83</v>
      </c>
      <c r="C8500" s="21">
        <f t="shared" si="267"/>
        <v>9.9999999999988987E-5</v>
      </c>
    </row>
    <row r="8501" spans="1:3">
      <c r="A8501">
        <v>0.84719999999999995</v>
      </c>
      <c r="B8501">
        <v>0.82967741935483896</v>
      </c>
      <c r="C8501" s="21">
        <f t="shared" si="267"/>
        <v>9.9999999999988987E-5</v>
      </c>
    </row>
    <row r="8502" spans="1:3">
      <c r="A8502">
        <v>0.84730000000000005</v>
      </c>
      <c r="B8502">
        <v>0.82935483870967697</v>
      </c>
      <c r="C8502" s="21">
        <f t="shared" si="267"/>
        <v>1.0000000000010001E-4</v>
      </c>
    </row>
    <row r="8503" spans="1:3">
      <c r="A8503">
        <v>0.84740000000000004</v>
      </c>
      <c r="B8503">
        <v>0.82903225806451597</v>
      </c>
      <c r="C8503" s="21">
        <f t="shared" si="267"/>
        <v>9.9999999999988987E-5</v>
      </c>
    </row>
    <row r="8504" spans="1:3">
      <c r="A8504">
        <v>0.84750000000000003</v>
      </c>
      <c r="B8504">
        <v>0.82870967741935497</v>
      </c>
      <c r="C8504" s="21">
        <f t="shared" si="267"/>
        <v>9.9999999999988987E-5</v>
      </c>
    </row>
    <row r="8505" spans="1:3">
      <c r="A8505">
        <v>0.84760000000000002</v>
      </c>
      <c r="B8505">
        <v>0.82838709677419298</v>
      </c>
      <c r="C8505" s="21">
        <f t="shared" si="267"/>
        <v>9.9999999999988987E-5</v>
      </c>
    </row>
    <row r="8506" spans="1:3">
      <c r="A8506">
        <v>0.84770000000000001</v>
      </c>
      <c r="B8506">
        <v>0.82806451612903198</v>
      </c>
      <c r="C8506" s="21">
        <f t="shared" si="267"/>
        <v>9.9999999999988987E-5</v>
      </c>
    </row>
    <row r="8507" spans="1:3">
      <c r="A8507">
        <v>0.8478</v>
      </c>
      <c r="B8507">
        <v>0.82774193548387098</v>
      </c>
      <c r="C8507" s="21">
        <f t="shared" si="267"/>
        <v>9.9999999999988987E-5</v>
      </c>
    </row>
    <row r="8508" spans="1:3">
      <c r="A8508">
        <v>0.84789999999999999</v>
      </c>
      <c r="B8508">
        <v>0.82741935483870999</v>
      </c>
      <c r="C8508" s="21">
        <f t="shared" si="267"/>
        <v>9.9999999999988987E-5</v>
      </c>
    </row>
    <row r="8509" spans="1:3">
      <c r="A8509">
        <v>0.84799999999999998</v>
      </c>
      <c r="B8509">
        <v>0.82709677419354799</v>
      </c>
      <c r="C8509" s="21">
        <f t="shared" si="267"/>
        <v>9.9999999999988987E-5</v>
      </c>
    </row>
    <row r="8510" spans="1:3">
      <c r="A8510">
        <v>0.84809999999999997</v>
      </c>
      <c r="B8510">
        <v>0.82677419354838699</v>
      </c>
      <c r="C8510" s="21">
        <f t="shared" si="267"/>
        <v>9.9999999999988987E-5</v>
      </c>
    </row>
    <row r="8511" spans="1:3">
      <c r="A8511">
        <v>0.84819999999999995</v>
      </c>
      <c r="B8511">
        <v>0.826451612903226</v>
      </c>
      <c r="C8511" s="21">
        <f t="shared" si="267"/>
        <v>9.9999999999988987E-5</v>
      </c>
    </row>
    <row r="8512" spans="1:3">
      <c r="A8512">
        <v>0.84830000000000005</v>
      </c>
      <c r="B8512">
        <v>0.826129032258064</v>
      </c>
      <c r="C8512" s="21">
        <f t="shared" si="267"/>
        <v>1.0000000000010001E-4</v>
      </c>
    </row>
    <row r="8513" spans="1:3">
      <c r="A8513">
        <v>0.84840000000000004</v>
      </c>
      <c r="B8513">
        <v>0.825806451612903</v>
      </c>
      <c r="C8513" s="21">
        <f t="shared" si="267"/>
        <v>9.9999999999988987E-5</v>
      </c>
    </row>
    <row r="8514" spans="1:3">
      <c r="A8514">
        <v>0.84850000000000003</v>
      </c>
      <c r="B8514">
        <v>0.82548387096774201</v>
      </c>
      <c r="C8514" s="21">
        <f t="shared" si="267"/>
        <v>9.9999999999988987E-5</v>
      </c>
    </row>
    <row r="8515" spans="1:3">
      <c r="A8515">
        <v>0.84860000000000002</v>
      </c>
      <c r="B8515">
        <v>0.82516129032258001</v>
      </c>
      <c r="C8515" s="21">
        <f t="shared" si="267"/>
        <v>9.9999999999988987E-5</v>
      </c>
    </row>
    <row r="8516" spans="1:3">
      <c r="A8516">
        <v>0.84870000000000001</v>
      </c>
      <c r="B8516">
        <v>0.82483870967741901</v>
      </c>
      <c r="C8516" s="21">
        <f t="shared" si="267"/>
        <v>9.9999999999988987E-5</v>
      </c>
    </row>
    <row r="8517" spans="1:3">
      <c r="A8517">
        <v>0.8488</v>
      </c>
      <c r="B8517">
        <v>0.82451612903225802</v>
      </c>
      <c r="C8517" s="21">
        <f t="shared" si="267"/>
        <v>9.9999999999988987E-5</v>
      </c>
    </row>
    <row r="8518" spans="1:3">
      <c r="A8518">
        <v>0.84889999999999999</v>
      </c>
      <c r="B8518">
        <v>0.82419354838709702</v>
      </c>
      <c r="C8518" s="21">
        <f t="shared" si="267"/>
        <v>9.9999999999988987E-5</v>
      </c>
    </row>
    <row r="8519" spans="1:3">
      <c r="A8519">
        <v>0.84899999999999998</v>
      </c>
      <c r="B8519">
        <v>0.82387096774193502</v>
      </c>
      <c r="C8519" s="21">
        <f t="shared" si="267"/>
        <v>9.9999999999988987E-5</v>
      </c>
    </row>
    <row r="8520" spans="1:3">
      <c r="A8520">
        <v>0.84909999999999997</v>
      </c>
      <c r="B8520">
        <v>0.82354838709677403</v>
      </c>
      <c r="C8520" s="21">
        <f t="shared" si="267"/>
        <v>9.9999999999988987E-5</v>
      </c>
    </row>
    <row r="8521" spans="1:3">
      <c r="A8521">
        <v>0.84919999999999995</v>
      </c>
      <c r="B8521">
        <v>0.82322580645161303</v>
      </c>
      <c r="C8521" s="21">
        <f t="shared" si="267"/>
        <v>9.9999999999988987E-5</v>
      </c>
    </row>
    <row r="8522" spans="1:3">
      <c r="A8522">
        <v>0.84930000000000005</v>
      </c>
      <c r="B8522">
        <v>0.82290322580645103</v>
      </c>
      <c r="C8522" s="21">
        <f t="shared" si="267"/>
        <v>1.0000000000010001E-4</v>
      </c>
    </row>
    <row r="8523" spans="1:3">
      <c r="A8523">
        <v>0.84940000000000004</v>
      </c>
      <c r="B8523">
        <v>0.82258064516129004</v>
      </c>
      <c r="C8523" s="21">
        <f t="shared" si="267"/>
        <v>9.9999999999988987E-5</v>
      </c>
    </row>
    <row r="8524" spans="1:3">
      <c r="A8524">
        <v>0.84950000000000003</v>
      </c>
      <c r="B8524">
        <v>0.82225806451612904</v>
      </c>
      <c r="C8524" s="21">
        <f t="shared" si="267"/>
        <v>9.9999999999988987E-5</v>
      </c>
    </row>
    <row r="8525" spans="1:3">
      <c r="A8525">
        <v>0.84960000000000002</v>
      </c>
      <c r="B8525">
        <v>0.82193548387096804</v>
      </c>
      <c r="C8525" s="21">
        <f t="shared" si="267"/>
        <v>9.9999999999988987E-5</v>
      </c>
    </row>
    <row r="8526" spans="1:3">
      <c r="A8526">
        <v>0.84970000000000001</v>
      </c>
      <c r="B8526">
        <v>0.82161290322580605</v>
      </c>
      <c r="C8526" s="21">
        <f t="shared" si="267"/>
        <v>9.9999999999988987E-5</v>
      </c>
    </row>
    <row r="8527" spans="1:3">
      <c r="A8527">
        <v>0.8498</v>
      </c>
      <c r="B8527">
        <v>0.82129032258064505</v>
      </c>
      <c r="C8527" s="21">
        <f t="shared" si="267"/>
        <v>9.9999999999988987E-5</v>
      </c>
    </row>
    <row r="8528" spans="1:3">
      <c r="A8528">
        <v>0.84989999999999999</v>
      </c>
      <c r="B8528">
        <v>0.82096774193548405</v>
      </c>
      <c r="C8528" s="21">
        <f t="shared" si="267"/>
        <v>9.9999999999988987E-5</v>
      </c>
    </row>
    <row r="8529" spans="1:3">
      <c r="A8529">
        <v>0.85</v>
      </c>
      <c r="B8529">
        <v>0.82064516129032306</v>
      </c>
      <c r="C8529" s="21">
        <f t="shared" si="267"/>
        <v>9.9999999999988987E-5</v>
      </c>
    </row>
    <row r="8530" spans="1:3">
      <c r="A8530">
        <v>0.85009999999999997</v>
      </c>
      <c r="B8530">
        <v>0.82032258064516095</v>
      </c>
      <c r="C8530" s="21">
        <f t="shared" si="267"/>
        <v>9.9999999999988987E-5</v>
      </c>
    </row>
    <row r="8531" spans="1:3">
      <c r="A8531">
        <v>0.85019999999999996</v>
      </c>
      <c r="B8531">
        <v>0.82</v>
      </c>
      <c r="C8531" s="21">
        <f t="shared" si="267"/>
        <v>9.9999999999988987E-5</v>
      </c>
    </row>
    <row r="8532" spans="1:3">
      <c r="A8532">
        <v>0.85029999999999994</v>
      </c>
      <c r="B8532">
        <v>0.81967741935483895</v>
      </c>
      <c r="C8532" s="21">
        <f t="shared" si="267"/>
        <v>9.9999999999988987E-5</v>
      </c>
    </row>
    <row r="8533" spans="1:3">
      <c r="A8533">
        <v>0.85040000000000004</v>
      </c>
      <c r="B8533">
        <v>0.81935483870967696</v>
      </c>
      <c r="C8533" s="21">
        <f t="shared" si="267"/>
        <v>1.0000000000010001E-4</v>
      </c>
    </row>
    <row r="8534" spans="1:3">
      <c r="A8534">
        <v>0.85050000000000003</v>
      </c>
      <c r="B8534">
        <v>0.81903225806451596</v>
      </c>
      <c r="C8534" s="21">
        <f t="shared" si="267"/>
        <v>9.9999999999988987E-5</v>
      </c>
    </row>
    <row r="8535" spans="1:3">
      <c r="A8535">
        <v>0.85060000000000002</v>
      </c>
      <c r="B8535">
        <v>0.81870967741935496</v>
      </c>
      <c r="C8535" s="21">
        <f t="shared" si="267"/>
        <v>9.9999999999988987E-5</v>
      </c>
    </row>
    <row r="8536" spans="1:3">
      <c r="A8536">
        <v>0.85070000000000001</v>
      </c>
      <c r="B8536">
        <v>0.81838709677419297</v>
      </c>
      <c r="C8536" s="21">
        <f t="shared" si="267"/>
        <v>9.9999999999988987E-5</v>
      </c>
    </row>
    <row r="8537" spans="1:3">
      <c r="A8537">
        <v>0.8508</v>
      </c>
      <c r="B8537">
        <v>0.81806451612903197</v>
      </c>
      <c r="C8537" s="21">
        <f t="shared" si="267"/>
        <v>9.9999999999988987E-5</v>
      </c>
    </row>
    <row r="8538" spans="1:3">
      <c r="A8538">
        <v>0.85089999999999999</v>
      </c>
      <c r="B8538">
        <v>0.81774193548387097</v>
      </c>
      <c r="C8538" s="21">
        <f t="shared" si="267"/>
        <v>9.9999999999988987E-5</v>
      </c>
    </row>
    <row r="8539" spans="1:3">
      <c r="A8539">
        <v>0.85099999999999998</v>
      </c>
      <c r="B8539">
        <v>0.81741935483870998</v>
      </c>
      <c r="C8539" s="21">
        <f t="shared" si="267"/>
        <v>9.9999999999988987E-5</v>
      </c>
    </row>
    <row r="8540" spans="1:3">
      <c r="A8540">
        <v>0.85109999999999997</v>
      </c>
      <c r="B8540">
        <v>0.81709677419354798</v>
      </c>
      <c r="C8540" s="21">
        <f t="shared" si="267"/>
        <v>9.9999999999988987E-5</v>
      </c>
    </row>
    <row r="8541" spans="1:3">
      <c r="A8541">
        <v>0.85119999999999996</v>
      </c>
      <c r="B8541">
        <v>0.81677419354838698</v>
      </c>
      <c r="C8541" s="21">
        <f t="shared" si="267"/>
        <v>9.9999999999988987E-5</v>
      </c>
    </row>
    <row r="8542" spans="1:3">
      <c r="A8542">
        <v>0.85129999999999995</v>
      </c>
      <c r="B8542">
        <v>0.81645161290322599</v>
      </c>
      <c r="C8542" s="21">
        <f t="shared" si="267"/>
        <v>9.9999999999988987E-5</v>
      </c>
    </row>
    <row r="8543" spans="1:3">
      <c r="A8543">
        <v>0.85140000000000005</v>
      </c>
      <c r="B8543">
        <v>0.81612903225806399</v>
      </c>
      <c r="C8543" s="21">
        <f t="shared" ref="C8543:C8606" si="268">A8543-A8542</f>
        <v>1.0000000000010001E-4</v>
      </c>
    </row>
    <row r="8544" spans="1:3">
      <c r="A8544">
        <v>0.85150000000000003</v>
      </c>
      <c r="B8544">
        <v>0.81580645161290299</v>
      </c>
      <c r="C8544" s="21">
        <f t="shared" si="268"/>
        <v>9.9999999999988987E-5</v>
      </c>
    </row>
    <row r="8545" spans="1:3">
      <c r="A8545">
        <v>0.85160000000000002</v>
      </c>
      <c r="B8545">
        <v>0.815483870967742</v>
      </c>
      <c r="C8545" s="21">
        <f t="shared" si="268"/>
        <v>9.9999999999988987E-5</v>
      </c>
    </row>
    <row r="8546" spans="1:3">
      <c r="A8546">
        <v>0.85170000000000001</v>
      </c>
      <c r="B8546">
        <v>0.815161290322581</v>
      </c>
      <c r="C8546" s="21">
        <f t="shared" si="268"/>
        <v>9.9999999999988987E-5</v>
      </c>
    </row>
    <row r="8547" spans="1:3">
      <c r="A8547">
        <v>0.8518</v>
      </c>
      <c r="B8547">
        <v>0.814838709677419</v>
      </c>
      <c r="C8547" s="21">
        <f t="shared" si="268"/>
        <v>9.9999999999988987E-5</v>
      </c>
    </row>
    <row r="8548" spans="1:3">
      <c r="A8548">
        <v>0.85189999999999999</v>
      </c>
      <c r="B8548">
        <v>0.81451612903225801</v>
      </c>
      <c r="C8548" s="21">
        <f t="shared" si="268"/>
        <v>9.9999999999988987E-5</v>
      </c>
    </row>
    <row r="8549" spans="1:3">
      <c r="A8549">
        <v>0.85199999999999998</v>
      </c>
      <c r="B8549">
        <v>0.81419354838709701</v>
      </c>
      <c r="C8549" s="21">
        <f t="shared" si="268"/>
        <v>9.9999999999988987E-5</v>
      </c>
    </row>
    <row r="8550" spans="1:3">
      <c r="A8550">
        <v>0.85209999999999997</v>
      </c>
      <c r="B8550">
        <v>0.81387096774193501</v>
      </c>
      <c r="C8550" s="21">
        <f t="shared" si="268"/>
        <v>9.9999999999988987E-5</v>
      </c>
    </row>
    <row r="8551" spans="1:3">
      <c r="A8551">
        <v>0.85219999999999996</v>
      </c>
      <c r="B8551">
        <v>0.81354838709677402</v>
      </c>
      <c r="C8551" s="21">
        <f t="shared" si="268"/>
        <v>9.9999999999988987E-5</v>
      </c>
    </row>
    <row r="8552" spans="1:3">
      <c r="A8552">
        <v>0.85229999999999995</v>
      </c>
      <c r="B8552">
        <v>0.81322580645161302</v>
      </c>
      <c r="C8552" s="21">
        <f t="shared" si="268"/>
        <v>9.9999999999988987E-5</v>
      </c>
    </row>
    <row r="8553" spans="1:3">
      <c r="A8553">
        <v>0.85240000000000005</v>
      </c>
      <c r="B8553">
        <v>0.81290322580645102</v>
      </c>
      <c r="C8553" s="21">
        <f t="shared" si="268"/>
        <v>1.0000000000010001E-4</v>
      </c>
    </row>
    <row r="8554" spans="1:3">
      <c r="A8554">
        <v>0.85250000000000004</v>
      </c>
      <c r="B8554">
        <v>0.81258064516129003</v>
      </c>
      <c r="C8554" s="21">
        <f t="shared" si="268"/>
        <v>9.9999999999988987E-5</v>
      </c>
    </row>
    <row r="8555" spans="1:3">
      <c r="A8555">
        <v>0.85260000000000002</v>
      </c>
      <c r="B8555">
        <v>0.81225806451612903</v>
      </c>
      <c r="C8555" s="21">
        <f t="shared" si="268"/>
        <v>9.9999999999988987E-5</v>
      </c>
    </row>
    <row r="8556" spans="1:3">
      <c r="A8556">
        <v>0.85270000000000001</v>
      </c>
      <c r="B8556">
        <v>0.81193548387096803</v>
      </c>
      <c r="C8556" s="21">
        <f t="shared" si="268"/>
        <v>9.9999999999988987E-5</v>
      </c>
    </row>
    <row r="8557" spans="1:3">
      <c r="A8557">
        <v>0.8528</v>
      </c>
      <c r="B8557">
        <v>0.81161290322580604</v>
      </c>
      <c r="C8557" s="21">
        <f t="shared" si="268"/>
        <v>9.9999999999988987E-5</v>
      </c>
    </row>
    <row r="8558" spans="1:3">
      <c r="A8558">
        <v>0.85289999999999999</v>
      </c>
      <c r="B8558">
        <v>0.81129032258064504</v>
      </c>
      <c r="C8558" s="21">
        <f t="shared" si="268"/>
        <v>9.9999999999988987E-5</v>
      </c>
    </row>
    <row r="8559" spans="1:3">
      <c r="A8559">
        <v>0.85299999999999998</v>
      </c>
      <c r="B8559">
        <v>0.81096774193548404</v>
      </c>
      <c r="C8559" s="21">
        <f t="shared" si="268"/>
        <v>9.9999999999988987E-5</v>
      </c>
    </row>
    <row r="8560" spans="1:3">
      <c r="A8560">
        <v>0.85309999999999997</v>
      </c>
      <c r="B8560">
        <v>0.81064516129032205</v>
      </c>
      <c r="C8560" s="21">
        <f t="shared" si="268"/>
        <v>9.9999999999988987E-5</v>
      </c>
    </row>
    <row r="8561" spans="1:3">
      <c r="A8561">
        <v>0.85319999999999996</v>
      </c>
      <c r="B8561">
        <v>0.81032258064516105</v>
      </c>
      <c r="C8561" s="21">
        <f t="shared" si="268"/>
        <v>9.9999999999988987E-5</v>
      </c>
    </row>
    <row r="8562" spans="1:3">
      <c r="A8562">
        <v>0.85329999999999995</v>
      </c>
      <c r="B8562">
        <v>0.81</v>
      </c>
      <c r="C8562" s="21">
        <f t="shared" si="268"/>
        <v>9.9999999999988987E-5</v>
      </c>
    </row>
    <row r="8563" spans="1:3">
      <c r="A8563">
        <v>0.85340000000000005</v>
      </c>
      <c r="B8563">
        <v>0.80967741935483795</v>
      </c>
      <c r="C8563" s="21">
        <f t="shared" si="268"/>
        <v>1.0000000000010001E-4</v>
      </c>
    </row>
    <row r="8564" spans="1:3">
      <c r="A8564">
        <v>0.85350000000000004</v>
      </c>
      <c r="B8564">
        <v>0.80935483870967695</v>
      </c>
      <c r="C8564" s="21">
        <f t="shared" si="268"/>
        <v>9.9999999999988987E-5</v>
      </c>
    </row>
    <row r="8565" spans="1:3">
      <c r="A8565">
        <v>0.85360000000000003</v>
      </c>
      <c r="B8565">
        <v>0.80903225806451595</v>
      </c>
      <c r="C8565" s="21">
        <f t="shared" si="268"/>
        <v>9.9999999999988987E-5</v>
      </c>
    </row>
    <row r="8566" spans="1:3">
      <c r="A8566">
        <v>0.85370000000000001</v>
      </c>
      <c r="B8566">
        <v>0.80870967741935496</v>
      </c>
      <c r="C8566" s="21">
        <f t="shared" si="268"/>
        <v>9.9999999999988987E-5</v>
      </c>
    </row>
    <row r="8567" spans="1:3">
      <c r="A8567">
        <v>0.8538</v>
      </c>
      <c r="B8567">
        <v>0.80838709677419396</v>
      </c>
      <c r="C8567" s="21">
        <f t="shared" si="268"/>
        <v>9.9999999999988987E-5</v>
      </c>
    </row>
    <row r="8568" spans="1:3">
      <c r="A8568">
        <v>0.85389999999999999</v>
      </c>
      <c r="B8568">
        <v>0.80806451612903196</v>
      </c>
      <c r="C8568" s="21">
        <f t="shared" si="268"/>
        <v>9.9999999999988987E-5</v>
      </c>
    </row>
    <row r="8569" spans="1:3">
      <c r="A8569">
        <v>0.85399999999999998</v>
      </c>
      <c r="B8569">
        <v>0.80774193548387097</v>
      </c>
      <c r="C8569" s="21">
        <f t="shared" si="268"/>
        <v>9.9999999999988987E-5</v>
      </c>
    </row>
    <row r="8570" spans="1:3">
      <c r="A8570">
        <v>0.85409999999999997</v>
      </c>
      <c r="B8570">
        <v>0.80741935483870997</v>
      </c>
      <c r="C8570" s="21">
        <f t="shared" si="268"/>
        <v>9.9999999999988987E-5</v>
      </c>
    </row>
    <row r="8571" spans="1:3">
      <c r="A8571">
        <v>0.85419999999999996</v>
      </c>
      <c r="B8571">
        <v>0.80709677419354797</v>
      </c>
      <c r="C8571" s="21">
        <f t="shared" si="268"/>
        <v>9.9999999999988987E-5</v>
      </c>
    </row>
    <row r="8572" spans="1:3">
      <c r="A8572">
        <v>0.85429999999999995</v>
      </c>
      <c r="B8572">
        <v>0.80677419354838698</v>
      </c>
      <c r="C8572" s="21">
        <f t="shared" si="268"/>
        <v>9.9999999999988987E-5</v>
      </c>
    </row>
    <row r="8573" spans="1:3">
      <c r="A8573">
        <v>0.85440000000000005</v>
      </c>
      <c r="B8573">
        <v>0.80645161290322598</v>
      </c>
      <c r="C8573" s="21">
        <f t="shared" si="268"/>
        <v>1.0000000000010001E-4</v>
      </c>
    </row>
    <row r="8574" spans="1:3">
      <c r="A8574">
        <v>0.85450000000000004</v>
      </c>
      <c r="B8574">
        <v>0.80612903225806398</v>
      </c>
      <c r="C8574" s="21">
        <f t="shared" si="268"/>
        <v>9.9999999999988987E-5</v>
      </c>
    </row>
    <row r="8575" spans="1:3">
      <c r="A8575">
        <v>0.85460000000000003</v>
      </c>
      <c r="B8575">
        <v>0.80580645161290299</v>
      </c>
      <c r="C8575" s="21">
        <f t="shared" si="268"/>
        <v>9.9999999999988987E-5</v>
      </c>
    </row>
    <row r="8576" spans="1:3">
      <c r="A8576">
        <v>0.85470000000000002</v>
      </c>
      <c r="B8576">
        <v>0.80548387096774199</v>
      </c>
      <c r="C8576" s="21">
        <f t="shared" si="268"/>
        <v>9.9999999999988987E-5</v>
      </c>
    </row>
    <row r="8577" spans="1:3">
      <c r="A8577">
        <v>0.8548</v>
      </c>
      <c r="B8577">
        <v>0.80516129032258099</v>
      </c>
      <c r="C8577" s="21">
        <f t="shared" si="268"/>
        <v>9.9999999999988987E-5</v>
      </c>
    </row>
    <row r="8578" spans="1:3">
      <c r="A8578">
        <v>0.85489999999999999</v>
      </c>
      <c r="B8578">
        <v>0.804838709677419</v>
      </c>
      <c r="C8578" s="21">
        <f t="shared" si="268"/>
        <v>9.9999999999988987E-5</v>
      </c>
    </row>
    <row r="8579" spans="1:3">
      <c r="A8579">
        <v>0.85499999999999998</v>
      </c>
      <c r="B8579">
        <v>0.804516129032258</v>
      </c>
      <c r="C8579" s="21">
        <f t="shared" si="268"/>
        <v>9.9999999999988987E-5</v>
      </c>
    </row>
    <row r="8580" spans="1:3">
      <c r="A8580">
        <v>0.85509999999999997</v>
      </c>
      <c r="B8580">
        <v>0.804193548387097</v>
      </c>
      <c r="C8580" s="21">
        <f t="shared" si="268"/>
        <v>9.9999999999988987E-5</v>
      </c>
    </row>
    <row r="8581" spans="1:3">
      <c r="A8581">
        <v>0.85519999999999996</v>
      </c>
      <c r="B8581">
        <v>0.803870967741936</v>
      </c>
      <c r="C8581" s="21">
        <f t="shared" si="268"/>
        <v>9.9999999999988987E-5</v>
      </c>
    </row>
    <row r="8582" spans="1:3">
      <c r="A8582">
        <v>0.85529999999999995</v>
      </c>
      <c r="B8582">
        <v>0.80354838709677401</v>
      </c>
      <c r="C8582" s="21">
        <f t="shared" si="268"/>
        <v>9.9999999999988987E-5</v>
      </c>
    </row>
    <row r="8583" spans="1:3">
      <c r="A8583">
        <v>0.85540000000000005</v>
      </c>
      <c r="B8583">
        <v>0.80322580645161301</v>
      </c>
      <c r="C8583" s="21">
        <f t="shared" si="268"/>
        <v>1.0000000000010001E-4</v>
      </c>
    </row>
    <row r="8584" spans="1:3">
      <c r="A8584">
        <v>0.85550000000000004</v>
      </c>
      <c r="B8584">
        <v>0.80290322580645102</v>
      </c>
      <c r="C8584" s="21">
        <f t="shared" si="268"/>
        <v>9.9999999999988987E-5</v>
      </c>
    </row>
    <row r="8585" spans="1:3">
      <c r="A8585">
        <v>0.85560000000000003</v>
      </c>
      <c r="B8585">
        <v>0.80258064516129002</v>
      </c>
      <c r="C8585" s="21">
        <f t="shared" si="268"/>
        <v>9.9999999999988987E-5</v>
      </c>
    </row>
    <row r="8586" spans="1:3">
      <c r="A8586">
        <v>0.85570000000000002</v>
      </c>
      <c r="B8586">
        <v>0.80225806451612902</v>
      </c>
      <c r="C8586" s="21">
        <f t="shared" si="268"/>
        <v>9.9999999999988987E-5</v>
      </c>
    </row>
    <row r="8587" spans="1:3">
      <c r="A8587">
        <v>0.85580000000000001</v>
      </c>
      <c r="B8587">
        <v>0.80193548387096802</v>
      </c>
      <c r="C8587" s="21">
        <f t="shared" si="268"/>
        <v>9.9999999999988987E-5</v>
      </c>
    </row>
    <row r="8588" spans="1:3">
      <c r="A8588">
        <v>0.85589999999999999</v>
      </c>
      <c r="B8588">
        <v>0.80161290322580603</v>
      </c>
      <c r="C8588" s="21">
        <f t="shared" si="268"/>
        <v>9.9999999999988987E-5</v>
      </c>
    </row>
    <row r="8589" spans="1:3">
      <c r="A8589">
        <v>0.85599999999999998</v>
      </c>
      <c r="B8589">
        <v>0.80129032258064503</v>
      </c>
      <c r="C8589" s="21">
        <f t="shared" si="268"/>
        <v>9.9999999999988987E-5</v>
      </c>
    </row>
    <row r="8590" spans="1:3">
      <c r="A8590">
        <v>0.85609999999999997</v>
      </c>
      <c r="B8590">
        <v>0.80096774193548403</v>
      </c>
      <c r="C8590" s="21">
        <f t="shared" si="268"/>
        <v>9.9999999999988987E-5</v>
      </c>
    </row>
    <row r="8591" spans="1:3">
      <c r="A8591">
        <v>0.85619999999999996</v>
      </c>
      <c r="B8591">
        <v>0.80064516129032304</v>
      </c>
      <c r="C8591" s="21">
        <f t="shared" si="268"/>
        <v>9.9999999999988987E-5</v>
      </c>
    </row>
    <row r="8592" spans="1:3">
      <c r="A8592">
        <v>0.85629999999999995</v>
      </c>
      <c r="B8592">
        <v>0.80032258064516104</v>
      </c>
      <c r="C8592" s="21">
        <f t="shared" si="268"/>
        <v>9.9999999999988987E-5</v>
      </c>
    </row>
    <row r="8593" spans="1:3">
      <c r="A8593">
        <v>0.85640000000000005</v>
      </c>
      <c r="B8593">
        <v>0.8</v>
      </c>
      <c r="C8593" s="21">
        <f t="shared" si="268"/>
        <v>1.0000000000010001E-4</v>
      </c>
    </row>
    <row r="8594" spans="1:3">
      <c r="A8594">
        <v>0.85650000000000004</v>
      </c>
      <c r="B8594">
        <v>0.79967741935483805</v>
      </c>
      <c r="C8594" s="21">
        <f t="shared" si="268"/>
        <v>9.9999999999988987E-5</v>
      </c>
    </row>
    <row r="8595" spans="1:3">
      <c r="A8595">
        <v>0.85660000000000003</v>
      </c>
      <c r="B8595">
        <v>0.79935483870967705</v>
      </c>
      <c r="C8595" s="21">
        <f t="shared" si="268"/>
        <v>9.9999999999988987E-5</v>
      </c>
    </row>
    <row r="8596" spans="1:3">
      <c r="A8596">
        <v>0.85670000000000002</v>
      </c>
      <c r="B8596">
        <v>0.79903225806451605</v>
      </c>
      <c r="C8596" s="21">
        <f t="shared" si="268"/>
        <v>9.9999999999988987E-5</v>
      </c>
    </row>
    <row r="8597" spans="1:3">
      <c r="A8597">
        <v>0.85680000000000001</v>
      </c>
      <c r="B8597">
        <v>0.79870967741935495</v>
      </c>
      <c r="C8597" s="21">
        <f t="shared" si="268"/>
        <v>9.9999999999988987E-5</v>
      </c>
    </row>
    <row r="8598" spans="1:3">
      <c r="A8598">
        <v>0.8569</v>
      </c>
      <c r="B8598">
        <v>0.79838709677419395</v>
      </c>
      <c r="C8598" s="21">
        <f t="shared" si="268"/>
        <v>9.9999999999988987E-5</v>
      </c>
    </row>
    <row r="8599" spans="1:3">
      <c r="A8599">
        <v>0.85699999999999998</v>
      </c>
      <c r="B8599">
        <v>0.79806451612903195</v>
      </c>
      <c r="C8599" s="21">
        <f t="shared" si="268"/>
        <v>9.9999999999988987E-5</v>
      </c>
    </row>
    <row r="8600" spans="1:3">
      <c r="A8600">
        <v>0.85709999999999997</v>
      </c>
      <c r="B8600">
        <v>0.79774193548387096</v>
      </c>
      <c r="C8600" s="21">
        <f t="shared" si="268"/>
        <v>9.9999999999988987E-5</v>
      </c>
    </row>
    <row r="8601" spans="1:3">
      <c r="A8601">
        <v>0.85719999999999996</v>
      </c>
      <c r="B8601">
        <v>0.79741935483870996</v>
      </c>
      <c r="C8601" s="21">
        <f t="shared" si="268"/>
        <v>9.9999999999988987E-5</v>
      </c>
    </row>
    <row r="8602" spans="1:3">
      <c r="A8602">
        <v>0.85729999999999995</v>
      </c>
      <c r="B8602">
        <v>0.79709677419354896</v>
      </c>
      <c r="C8602" s="21">
        <f t="shared" si="268"/>
        <v>9.9999999999988987E-5</v>
      </c>
    </row>
    <row r="8603" spans="1:3">
      <c r="A8603">
        <v>0.85740000000000005</v>
      </c>
      <c r="B8603">
        <v>0.79677419354838697</v>
      </c>
      <c r="C8603" s="21">
        <f t="shared" si="268"/>
        <v>1.0000000000010001E-4</v>
      </c>
    </row>
    <row r="8604" spans="1:3">
      <c r="A8604">
        <v>0.85750000000000004</v>
      </c>
      <c r="B8604">
        <v>0.79645161290322597</v>
      </c>
      <c r="C8604" s="21">
        <f t="shared" si="268"/>
        <v>9.9999999999988987E-5</v>
      </c>
    </row>
    <row r="8605" spans="1:3">
      <c r="A8605">
        <v>0.85760000000000003</v>
      </c>
      <c r="B8605">
        <v>0.79612903225806397</v>
      </c>
      <c r="C8605" s="21">
        <f t="shared" si="268"/>
        <v>9.9999999999988987E-5</v>
      </c>
    </row>
    <row r="8606" spans="1:3">
      <c r="A8606">
        <v>0.85770000000000002</v>
      </c>
      <c r="B8606">
        <v>0.79580645161290298</v>
      </c>
      <c r="C8606" s="21">
        <f t="shared" si="268"/>
        <v>9.9999999999988987E-5</v>
      </c>
    </row>
    <row r="8607" spans="1:3">
      <c r="A8607">
        <v>0.85780000000000001</v>
      </c>
      <c r="B8607">
        <v>0.79548387096774198</v>
      </c>
      <c r="C8607" s="21">
        <f t="shared" ref="C8607:C8670" si="269">A8607-A8606</f>
        <v>9.9999999999988987E-5</v>
      </c>
    </row>
    <row r="8608" spans="1:3">
      <c r="A8608">
        <v>0.8579</v>
      </c>
      <c r="B8608">
        <v>0.79516129032258098</v>
      </c>
      <c r="C8608" s="21">
        <f t="shared" si="269"/>
        <v>9.9999999999988987E-5</v>
      </c>
    </row>
    <row r="8609" spans="1:3">
      <c r="A8609">
        <v>0.85799999999999998</v>
      </c>
      <c r="B8609">
        <v>0.79483870967741899</v>
      </c>
      <c r="C8609" s="21">
        <f t="shared" si="269"/>
        <v>9.9999999999988987E-5</v>
      </c>
    </row>
    <row r="8610" spans="1:3">
      <c r="A8610">
        <v>0.85809999999999997</v>
      </c>
      <c r="B8610">
        <v>0.79451612903225799</v>
      </c>
      <c r="C8610" s="21">
        <f t="shared" si="269"/>
        <v>9.9999999999988987E-5</v>
      </c>
    </row>
    <row r="8611" spans="1:3">
      <c r="A8611">
        <v>0.85819999999999996</v>
      </c>
      <c r="B8611">
        <v>0.79419354838709699</v>
      </c>
      <c r="C8611" s="21">
        <f t="shared" si="269"/>
        <v>9.9999999999988987E-5</v>
      </c>
    </row>
    <row r="8612" spans="1:3">
      <c r="A8612">
        <v>0.85829999999999995</v>
      </c>
      <c r="B8612">
        <v>0.793870967741936</v>
      </c>
      <c r="C8612" s="21">
        <f t="shared" si="269"/>
        <v>9.9999999999988987E-5</v>
      </c>
    </row>
    <row r="8613" spans="1:3">
      <c r="A8613">
        <v>0.85840000000000005</v>
      </c>
      <c r="B8613">
        <v>0.793548387096774</v>
      </c>
      <c r="C8613" s="21">
        <f t="shared" si="269"/>
        <v>1.0000000000010001E-4</v>
      </c>
    </row>
    <row r="8614" spans="1:3">
      <c r="A8614">
        <v>0.85850000000000004</v>
      </c>
      <c r="B8614">
        <v>0.793225806451613</v>
      </c>
      <c r="C8614" s="21">
        <f t="shared" si="269"/>
        <v>9.9999999999988987E-5</v>
      </c>
    </row>
    <row r="8615" spans="1:3">
      <c r="A8615">
        <v>0.85860000000000003</v>
      </c>
      <c r="B8615">
        <v>0.79290322580645101</v>
      </c>
      <c r="C8615" s="21">
        <f t="shared" si="269"/>
        <v>9.9999999999988987E-5</v>
      </c>
    </row>
    <row r="8616" spans="1:3">
      <c r="A8616">
        <v>0.85870000000000002</v>
      </c>
      <c r="B8616">
        <v>0.79258064516129001</v>
      </c>
      <c r="C8616" s="21">
        <f t="shared" si="269"/>
        <v>9.9999999999988987E-5</v>
      </c>
    </row>
    <row r="8617" spans="1:3">
      <c r="A8617">
        <v>0.85880000000000001</v>
      </c>
      <c r="B8617">
        <v>0.79225806451612901</v>
      </c>
      <c r="C8617" s="21">
        <f t="shared" si="269"/>
        <v>9.9999999999988987E-5</v>
      </c>
    </row>
    <row r="8618" spans="1:3">
      <c r="A8618">
        <v>0.8589</v>
      </c>
      <c r="B8618">
        <v>0.79193548387096802</v>
      </c>
      <c r="C8618" s="21">
        <f t="shared" si="269"/>
        <v>9.9999999999988987E-5</v>
      </c>
    </row>
    <row r="8619" spans="1:3">
      <c r="A8619">
        <v>0.85899999999999999</v>
      </c>
      <c r="B8619">
        <v>0.79161290322580602</v>
      </c>
      <c r="C8619" s="21">
        <f t="shared" si="269"/>
        <v>9.9999999999988987E-5</v>
      </c>
    </row>
    <row r="8620" spans="1:3">
      <c r="A8620">
        <v>0.85909999999999997</v>
      </c>
      <c r="B8620">
        <v>0.79129032258064502</v>
      </c>
      <c r="C8620" s="21">
        <f t="shared" si="269"/>
        <v>9.9999999999988987E-5</v>
      </c>
    </row>
    <row r="8621" spans="1:3">
      <c r="A8621">
        <v>0.85919999999999996</v>
      </c>
      <c r="B8621">
        <v>0.79096774193548403</v>
      </c>
      <c r="C8621" s="21">
        <f t="shared" si="269"/>
        <v>9.9999999999988987E-5</v>
      </c>
    </row>
    <row r="8622" spans="1:3">
      <c r="A8622">
        <v>0.85929999999999995</v>
      </c>
      <c r="B8622">
        <v>0.79064516129032303</v>
      </c>
      <c r="C8622" s="21">
        <f t="shared" si="269"/>
        <v>9.9999999999988987E-5</v>
      </c>
    </row>
    <row r="8623" spans="1:3">
      <c r="A8623">
        <v>0.85940000000000005</v>
      </c>
      <c r="B8623">
        <v>0.79032258064516103</v>
      </c>
      <c r="C8623" s="21">
        <f t="shared" si="269"/>
        <v>1.0000000000010001E-4</v>
      </c>
    </row>
    <row r="8624" spans="1:3">
      <c r="A8624">
        <v>0.85950000000000004</v>
      </c>
      <c r="B8624">
        <v>0.79</v>
      </c>
      <c r="C8624" s="21">
        <f t="shared" si="269"/>
        <v>9.9999999999988987E-5</v>
      </c>
    </row>
    <row r="8625" spans="1:3">
      <c r="A8625">
        <v>0.85960000000000003</v>
      </c>
      <c r="B8625">
        <v>0.78967741935483904</v>
      </c>
      <c r="C8625" s="21">
        <f t="shared" si="269"/>
        <v>9.9999999999988987E-5</v>
      </c>
    </row>
    <row r="8626" spans="1:3">
      <c r="A8626">
        <v>0.85970000000000002</v>
      </c>
      <c r="B8626">
        <v>0.78935483870967704</v>
      </c>
      <c r="C8626" s="21">
        <f t="shared" si="269"/>
        <v>9.9999999999988987E-5</v>
      </c>
    </row>
    <row r="8627" spans="1:3">
      <c r="A8627">
        <v>0.85980000000000001</v>
      </c>
      <c r="B8627">
        <v>0.78903225806451605</v>
      </c>
      <c r="C8627" s="21">
        <f t="shared" si="269"/>
        <v>9.9999999999988987E-5</v>
      </c>
    </row>
    <row r="8628" spans="1:3">
      <c r="A8628">
        <v>0.8599</v>
      </c>
      <c r="B8628">
        <v>0.78870967741935505</v>
      </c>
      <c r="C8628" s="21">
        <f t="shared" si="269"/>
        <v>9.9999999999988987E-5</v>
      </c>
    </row>
    <row r="8629" spans="1:3">
      <c r="A8629">
        <v>0.86</v>
      </c>
      <c r="B8629">
        <v>0.78838709677419305</v>
      </c>
      <c r="C8629" s="21">
        <f t="shared" si="269"/>
        <v>9.9999999999988987E-5</v>
      </c>
    </row>
    <row r="8630" spans="1:3">
      <c r="A8630">
        <v>0.86009999999999998</v>
      </c>
      <c r="B8630">
        <v>0.78806451612903206</v>
      </c>
      <c r="C8630" s="21">
        <f t="shared" si="269"/>
        <v>9.9999999999988987E-5</v>
      </c>
    </row>
    <row r="8631" spans="1:3">
      <c r="A8631">
        <v>0.86019999999999996</v>
      </c>
      <c r="B8631">
        <v>0.78774193548387095</v>
      </c>
      <c r="C8631" s="21">
        <f t="shared" si="269"/>
        <v>9.9999999999988987E-5</v>
      </c>
    </row>
    <row r="8632" spans="1:3">
      <c r="A8632">
        <v>0.86029999999999995</v>
      </c>
      <c r="B8632">
        <v>0.78741935483870995</v>
      </c>
      <c r="C8632" s="21">
        <f t="shared" si="269"/>
        <v>9.9999999999988987E-5</v>
      </c>
    </row>
    <row r="8633" spans="1:3">
      <c r="A8633">
        <v>0.86040000000000005</v>
      </c>
      <c r="B8633">
        <v>0.78709677419354795</v>
      </c>
      <c r="C8633" s="21">
        <f t="shared" si="269"/>
        <v>1.0000000000010001E-4</v>
      </c>
    </row>
    <row r="8634" spans="1:3">
      <c r="A8634">
        <v>0.86050000000000004</v>
      </c>
      <c r="B8634">
        <v>0.78677419354838696</v>
      </c>
      <c r="C8634" s="21">
        <f t="shared" si="269"/>
        <v>9.9999999999988987E-5</v>
      </c>
    </row>
    <row r="8635" spans="1:3">
      <c r="A8635">
        <v>0.86060000000000003</v>
      </c>
      <c r="B8635">
        <v>0.78645161290322596</v>
      </c>
      <c r="C8635" s="21">
        <f t="shared" si="269"/>
        <v>9.9999999999988987E-5</v>
      </c>
    </row>
    <row r="8636" spans="1:3">
      <c r="A8636">
        <v>0.86070000000000002</v>
      </c>
      <c r="B8636">
        <v>0.78612903225806396</v>
      </c>
      <c r="C8636" s="21">
        <f t="shared" si="269"/>
        <v>9.9999999999988987E-5</v>
      </c>
    </row>
    <row r="8637" spans="1:3">
      <c r="A8637">
        <v>0.86080000000000001</v>
      </c>
      <c r="B8637">
        <v>0.78580645161290297</v>
      </c>
      <c r="C8637" s="21">
        <f t="shared" si="269"/>
        <v>9.9999999999988987E-5</v>
      </c>
    </row>
    <row r="8638" spans="1:3">
      <c r="A8638">
        <v>0.8609</v>
      </c>
      <c r="B8638">
        <v>0.78548387096774197</v>
      </c>
      <c r="C8638" s="21">
        <f t="shared" si="269"/>
        <v>9.9999999999988987E-5</v>
      </c>
    </row>
    <row r="8639" spans="1:3">
      <c r="A8639">
        <v>0.86099999999999999</v>
      </c>
      <c r="B8639">
        <v>0.78516129032258097</v>
      </c>
      <c r="C8639" s="21">
        <f t="shared" si="269"/>
        <v>9.9999999999988987E-5</v>
      </c>
    </row>
    <row r="8640" spans="1:3">
      <c r="A8640">
        <v>0.86109999999999998</v>
      </c>
      <c r="B8640">
        <v>0.78483870967741898</v>
      </c>
      <c r="C8640" s="21">
        <f t="shared" si="269"/>
        <v>9.9999999999988987E-5</v>
      </c>
    </row>
    <row r="8641" spans="1:3">
      <c r="A8641">
        <v>0.86119999999999997</v>
      </c>
      <c r="B8641">
        <v>0.78451612903225798</v>
      </c>
      <c r="C8641" s="21">
        <f t="shared" si="269"/>
        <v>9.9999999999988987E-5</v>
      </c>
    </row>
    <row r="8642" spans="1:3">
      <c r="A8642">
        <v>0.86129999999999995</v>
      </c>
      <c r="B8642">
        <v>0.78419354838709698</v>
      </c>
      <c r="C8642" s="21">
        <f t="shared" si="269"/>
        <v>9.9999999999988987E-5</v>
      </c>
    </row>
    <row r="8643" spans="1:3">
      <c r="A8643">
        <v>0.86140000000000005</v>
      </c>
      <c r="B8643">
        <v>0.78387096774193499</v>
      </c>
      <c r="C8643" s="21">
        <f t="shared" si="269"/>
        <v>1.0000000000010001E-4</v>
      </c>
    </row>
    <row r="8644" spans="1:3">
      <c r="A8644">
        <v>0.86150000000000004</v>
      </c>
      <c r="B8644">
        <v>0.78354838709677399</v>
      </c>
      <c r="C8644" s="21">
        <f t="shared" si="269"/>
        <v>9.9999999999988987E-5</v>
      </c>
    </row>
    <row r="8645" spans="1:3">
      <c r="A8645">
        <v>0.86160000000000003</v>
      </c>
      <c r="B8645">
        <v>0.78322580645161299</v>
      </c>
      <c r="C8645" s="21">
        <f t="shared" si="269"/>
        <v>9.9999999999988987E-5</v>
      </c>
    </row>
    <row r="8646" spans="1:3">
      <c r="A8646">
        <v>0.86170000000000002</v>
      </c>
      <c r="B8646">
        <v>0.782903225806451</v>
      </c>
      <c r="C8646" s="21">
        <f t="shared" si="269"/>
        <v>9.9999999999988987E-5</v>
      </c>
    </row>
    <row r="8647" spans="1:3">
      <c r="A8647">
        <v>0.86180000000000001</v>
      </c>
      <c r="B8647">
        <v>0.78258064516129</v>
      </c>
      <c r="C8647" s="21">
        <f t="shared" si="269"/>
        <v>9.9999999999988987E-5</v>
      </c>
    </row>
    <row r="8648" spans="1:3">
      <c r="A8648">
        <v>0.8619</v>
      </c>
      <c r="B8648">
        <v>0.782258064516129</v>
      </c>
      <c r="C8648" s="21">
        <f t="shared" si="269"/>
        <v>9.9999999999988987E-5</v>
      </c>
    </row>
    <row r="8649" spans="1:3">
      <c r="A8649">
        <v>0.86199999999999999</v>
      </c>
      <c r="B8649">
        <v>0.78193548387096801</v>
      </c>
      <c r="C8649" s="21">
        <f t="shared" si="269"/>
        <v>9.9999999999988987E-5</v>
      </c>
    </row>
    <row r="8650" spans="1:3">
      <c r="A8650">
        <v>0.86209999999999998</v>
      </c>
      <c r="B8650">
        <v>0.78161290322580701</v>
      </c>
      <c r="C8650" s="21">
        <f t="shared" si="269"/>
        <v>9.9999999999988987E-5</v>
      </c>
    </row>
    <row r="8651" spans="1:3">
      <c r="A8651">
        <v>0.86219999999999997</v>
      </c>
      <c r="B8651">
        <v>0.78129032258064501</v>
      </c>
      <c r="C8651" s="21">
        <f t="shared" si="269"/>
        <v>9.9999999999988987E-5</v>
      </c>
    </row>
    <row r="8652" spans="1:3">
      <c r="A8652">
        <v>0.86229999999999996</v>
      </c>
      <c r="B8652">
        <v>0.78096774193548402</v>
      </c>
      <c r="C8652" s="21">
        <f t="shared" si="269"/>
        <v>9.9999999999988987E-5</v>
      </c>
    </row>
    <row r="8653" spans="1:3">
      <c r="A8653">
        <v>0.86240000000000006</v>
      </c>
      <c r="B8653">
        <v>0.78064516129032202</v>
      </c>
      <c r="C8653" s="21">
        <f t="shared" si="269"/>
        <v>1.0000000000010001E-4</v>
      </c>
    </row>
    <row r="8654" spans="1:3">
      <c r="A8654">
        <v>0.86250000000000004</v>
      </c>
      <c r="B8654">
        <v>0.78032258064516102</v>
      </c>
      <c r="C8654" s="21">
        <f t="shared" si="269"/>
        <v>9.9999999999988987E-5</v>
      </c>
    </row>
    <row r="8655" spans="1:3">
      <c r="A8655">
        <v>0.86260000000000003</v>
      </c>
      <c r="B8655">
        <v>0.78</v>
      </c>
      <c r="C8655" s="21">
        <f t="shared" si="269"/>
        <v>9.9999999999988987E-5</v>
      </c>
    </row>
    <row r="8656" spans="1:3">
      <c r="A8656">
        <v>0.86270000000000002</v>
      </c>
      <c r="B8656">
        <v>0.77967741935483903</v>
      </c>
      <c r="C8656" s="21">
        <f t="shared" si="269"/>
        <v>9.9999999999988987E-5</v>
      </c>
    </row>
    <row r="8657" spans="1:3">
      <c r="A8657">
        <v>0.86280000000000001</v>
      </c>
      <c r="B8657">
        <v>0.77935483870967703</v>
      </c>
      <c r="C8657" s="21">
        <f t="shared" si="269"/>
        <v>9.9999999999988987E-5</v>
      </c>
    </row>
    <row r="8658" spans="1:3">
      <c r="A8658">
        <v>0.8629</v>
      </c>
      <c r="B8658">
        <v>0.77903225806451604</v>
      </c>
      <c r="C8658" s="21">
        <f t="shared" si="269"/>
        <v>9.9999999999988987E-5</v>
      </c>
    </row>
    <row r="8659" spans="1:3">
      <c r="A8659">
        <v>0.86299999999999999</v>
      </c>
      <c r="B8659">
        <v>0.77870967741935504</v>
      </c>
      <c r="C8659" s="21">
        <f t="shared" si="269"/>
        <v>9.9999999999988987E-5</v>
      </c>
    </row>
    <row r="8660" spans="1:3">
      <c r="A8660">
        <v>0.86309999999999998</v>
      </c>
      <c r="B8660">
        <v>0.77838709677419304</v>
      </c>
      <c r="C8660" s="21">
        <f t="shared" si="269"/>
        <v>9.9999999999988987E-5</v>
      </c>
    </row>
    <row r="8661" spans="1:3">
      <c r="A8661">
        <v>0.86319999999999997</v>
      </c>
      <c r="B8661">
        <v>0.77806451612903205</v>
      </c>
      <c r="C8661" s="21">
        <f t="shared" si="269"/>
        <v>9.9999999999988987E-5</v>
      </c>
    </row>
    <row r="8662" spans="1:3">
      <c r="A8662">
        <v>0.86329999999999996</v>
      </c>
      <c r="B8662">
        <v>0.77774193548387105</v>
      </c>
      <c r="C8662" s="21">
        <f t="shared" si="269"/>
        <v>9.9999999999988987E-5</v>
      </c>
    </row>
    <row r="8663" spans="1:3">
      <c r="A8663">
        <v>0.86339999999999995</v>
      </c>
      <c r="B8663">
        <v>0.77741935483871005</v>
      </c>
      <c r="C8663" s="21">
        <f t="shared" si="269"/>
        <v>9.9999999999988987E-5</v>
      </c>
    </row>
    <row r="8664" spans="1:3">
      <c r="A8664">
        <v>0.86350000000000005</v>
      </c>
      <c r="B8664">
        <v>0.77709677419354795</v>
      </c>
      <c r="C8664" s="21">
        <f t="shared" si="269"/>
        <v>1.0000000000010001E-4</v>
      </c>
    </row>
    <row r="8665" spans="1:3">
      <c r="A8665">
        <v>0.86360000000000003</v>
      </c>
      <c r="B8665">
        <v>0.77677419354838695</v>
      </c>
      <c r="C8665" s="21">
        <f t="shared" si="269"/>
        <v>9.9999999999988987E-5</v>
      </c>
    </row>
    <row r="8666" spans="1:3">
      <c r="A8666">
        <v>0.86370000000000002</v>
      </c>
      <c r="B8666">
        <v>0.77645161290322595</v>
      </c>
      <c r="C8666" s="21">
        <f t="shared" si="269"/>
        <v>9.9999999999988987E-5</v>
      </c>
    </row>
    <row r="8667" spans="1:3">
      <c r="A8667">
        <v>0.86380000000000001</v>
      </c>
      <c r="B8667">
        <v>0.77612903225806495</v>
      </c>
      <c r="C8667" s="21">
        <f t="shared" si="269"/>
        <v>9.9999999999988987E-5</v>
      </c>
    </row>
    <row r="8668" spans="1:3">
      <c r="A8668">
        <v>0.8639</v>
      </c>
      <c r="B8668">
        <v>0.77580645161290296</v>
      </c>
      <c r="C8668" s="21">
        <f t="shared" si="269"/>
        <v>9.9999999999988987E-5</v>
      </c>
    </row>
    <row r="8669" spans="1:3">
      <c r="A8669">
        <v>0.86399999999999999</v>
      </c>
      <c r="B8669">
        <v>0.77548387096774196</v>
      </c>
      <c r="C8669" s="21">
        <f t="shared" si="269"/>
        <v>9.9999999999988987E-5</v>
      </c>
    </row>
    <row r="8670" spans="1:3">
      <c r="A8670">
        <v>0.86409999999999998</v>
      </c>
      <c r="B8670">
        <v>0.77516129032258096</v>
      </c>
      <c r="C8670" s="21">
        <f t="shared" si="269"/>
        <v>9.9999999999988987E-5</v>
      </c>
    </row>
    <row r="8671" spans="1:3">
      <c r="A8671">
        <v>0.86419999999999997</v>
      </c>
      <c r="B8671">
        <v>0.77483870967741897</v>
      </c>
      <c r="C8671" s="21">
        <f t="shared" ref="C8671:C8734" si="270">A8671-A8670</f>
        <v>9.9999999999988987E-5</v>
      </c>
    </row>
    <row r="8672" spans="1:3">
      <c r="A8672">
        <v>0.86429999999999996</v>
      </c>
      <c r="B8672">
        <v>0.77451612903225797</v>
      </c>
      <c r="C8672" s="21">
        <f t="shared" si="270"/>
        <v>9.9999999999988987E-5</v>
      </c>
    </row>
    <row r="8673" spans="1:3">
      <c r="A8673">
        <v>0.86439999999999995</v>
      </c>
      <c r="B8673">
        <v>0.77419354838709697</v>
      </c>
      <c r="C8673" s="21">
        <f t="shared" si="270"/>
        <v>9.9999999999988987E-5</v>
      </c>
    </row>
    <row r="8674" spans="1:3">
      <c r="A8674">
        <v>0.86450000000000005</v>
      </c>
      <c r="B8674">
        <v>0.77387096774193498</v>
      </c>
      <c r="C8674" s="21">
        <f t="shared" si="270"/>
        <v>1.0000000000010001E-4</v>
      </c>
    </row>
    <row r="8675" spans="1:3">
      <c r="A8675">
        <v>0.86460000000000004</v>
      </c>
      <c r="B8675">
        <v>0.77354838709677398</v>
      </c>
      <c r="C8675" s="21">
        <f t="shared" si="270"/>
        <v>9.9999999999988987E-5</v>
      </c>
    </row>
    <row r="8676" spans="1:3">
      <c r="A8676">
        <v>0.86470000000000002</v>
      </c>
      <c r="B8676">
        <v>0.77322580645161298</v>
      </c>
      <c r="C8676" s="21">
        <f t="shared" si="270"/>
        <v>9.9999999999988987E-5</v>
      </c>
    </row>
    <row r="8677" spans="1:3">
      <c r="A8677">
        <v>0.86480000000000001</v>
      </c>
      <c r="B8677">
        <v>0.77290322580645199</v>
      </c>
      <c r="C8677" s="21">
        <f t="shared" si="270"/>
        <v>9.9999999999988987E-5</v>
      </c>
    </row>
    <row r="8678" spans="1:3">
      <c r="A8678">
        <v>0.8649</v>
      </c>
      <c r="B8678">
        <v>0.77258064516128999</v>
      </c>
      <c r="C8678" s="21">
        <f t="shared" si="270"/>
        <v>9.9999999999988987E-5</v>
      </c>
    </row>
    <row r="8679" spans="1:3">
      <c r="A8679">
        <v>0.86499999999999999</v>
      </c>
      <c r="B8679">
        <v>0.77225806451612899</v>
      </c>
      <c r="C8679" s="21">
        <f t="shared" si="270"/>
        <v>9.9999999999988987E-5</v>
      </c>
    </row>
    <row r="8680" spans="1:3">
      <c r="A8680">
        <v>0.86509999999999998</v>
      </c>
      <c r="B8680">
        <v>0.771935483870968</v>
      </c>
      <c r="C8680" s="21">
        <f t="shared" si="270"/>
        <v>9.9999999999988987E-5</v>
      </c>
    </row>
    <row r="8681" spans="1:3">
      <c r="A8681">
        <v>0.86519999999999997</v>
      </c>
      <c r="B8681">
        <v>0.771612903225806</v>
      </c>
      <c r="C8681" s="21">
        <f t="shared" si="270"/>
        <v>9.9999999999988987E-5</v>
      </c>
    </row>
    <row r="8682" spans="1:3">
      <c r="A8682">
        <v>0.86529999999999996</v>
      </c>
      <c r="B8682">
        <v>0.771290322580645</v>
      </c>
      <c r="C8682" s="21">
        <f t="shared" si="270"/>
        <v>9.9999999999988987E-5</v>
      </c>
    </row>
    <row r="8683" spans="1:3">
      <c r="A8683">
        <v>0.86539999999999995</v>
      </c>
      <c r="B8683">
        <v>0.77096774193548401</v>
      </c>
      <c r="C8683" s="21">
        <f t="shared" si="270"/>
        <v>9.9999999999988987E-5</v>
      </c>
    </row>
    <row r="8684" spans="1:3">
      <c r="A8684">
        <v>0.86550000000000005</v>
      </c>
      <c r="B8684">
        <v>0.77064516129032201</v>
      </c>
      <c r="C8684" s="21">
        <f t="shared" si="270"/>
        <v>1.0000000000010001E-4</v>
      </c>
    </row>
    <row r="8685" spans="1:3">
      <c r="A8685">
        <v>0.86560000000000004</v>
      </c>
      <c r="B8685">
        <v>0.77032258064516101</v>
      </c>
      <c r="C8685" s="21">
        <f t="shared" si="270"/>
        <v>9.9999999999988987E-5</v>
      </c>
    </row>
    <row r="8686" spans="1:3">
      <c r="A8686">
        <v>0.86570000000000003</v>
      </c>
      <c r="B8686">
        <v>0.77</v>
      </c>
      <c r="C8686" s="21">
        <f t="shared" si="270"/>
        <v>9.9999999999988987E-5</v>
      </c>
    </row>
    <row r="8687" spans="1:3">
      <c r="A8687">
        <v>0.86580000000000001</v>
      </c>
      <c r="B8687">
        <v>0.76967741935483902</v>
      </c>
      <c r="C8687" s="21">
        <f t="shared" si="270"/>
        <v>9.9999999999988987E-5</v>
      </c>
    </row>
    <row r="8688" spans="1:3">
      <c r="A8688">
        <v>0.8659</v>
      </c>
      <c r="B8688">
        <v>0.76935483870967702</v>
      </c>
      <c r="C8688" s="21">
        <f t="shared" si="270"/>
        <v>9.9999999999988987E-5</v>
      </c>
    </row>
    <row r="8689" spans="1:3">
      <c r="A8689">
        <v>0.86599999999999999</v>
      </c>
      <c r="B8689">
        <v>0.76903225806451603</v>
      </c>
      <c r="C8689" s="21">
        <f t="shared" si="270"/>
        <v>9.9999999999988987E-5</v>
      </c>
    </row>
    <row r="8690" spans="1:3">
      <c r="A8690">
        <v>0.86609999999999998</v>
      </c>
      <c r="B8690">
        <v>0.76870967741935503</v>
      </c>
      <c r="C8690" s="21">
        <f t="shared" si="270"/>
        <v>9.9999999999988987E-5</v>
      </c>
    </row>
    <row r="8691" spans="1:3">
      <c r="A8691">
        <v>0.86619999999999997</v>
      </c>
      <c r="B8691">
        <v>0.76838709677419403</v>
      </c>
      <c r="C8691" s="21">
        <f t="shared" si="270"/>
        <v>9.9999999999988987E-5</v>
      </c>
    </row>
    <row r="8692" spans="1:3">
      <c r="A8692">
        <v>0.86629999999999996</v>
      </c>
      <c r="B8692">
        <v>0.76806451612903204</v>
      </c>
      <c r="C8692" s="21">
        <f t="shared" si="270"/>
        <v>9.9999999999988987E-5</v>
      </c>
    </row>
    <row r="8693" spans="1:3">
      <c r="A8693">
        <v>0.86639999999999995</v>
      </c>
      <c r="B8693">
        <v>0.76774193548387104</v>
      </c>
      <c r="C8693" s="21">
        <f t="shared" si="270"/>
        <v>9.9999999999988987E-5</v>
      </c>
    </row>
    <row r="8694" spans="1:3">
      <c r="A8694">
        <v>0.86650000000000005</v>
      </c>
      <c r="B8694">
        <v>0.76741935483870904</v>
      </c>
      <c r="C8694" s="21">
        <f t="shared" si="270"/>
        <v>1.0000000000010001E-4</v>
      </c>
    </row>
    <row r="8695" spans="1:3">
      <c r="A8695">
        <v>0.86660000000000004</v>
      </c>
      <c r="B8695">
        <v>0.76709677419354805</v>
      </c>
      <c r="C8695" s="21">
        <f t="shared" si="270"/>
        <v>9.9999999999988987E-5</v>
      </c>
    </row>
    <row r="8696" spans="1:3">
      <c r="A8696">
        <v>0.86670000000000003</v>
      </c>
      <c r="B8696">
        <v>0.76677419354838705</v>
      </c>
      <c r="C8696" s="21">
        <f t="shared" si="270"/>
        <v>9.9999999999988987E-5</v>
      </c>
    </row>
    <row r="8697" spans="1:3">
      <c r="A8697">
        <v>0.86680000000000001</v>
      </c>
      <c r="B8697">
        <v>0.76645161290322605</v>
      </c>
      <c r="C8697" s="21">
        <f t="shared" si="270"/>
        <v>9.9999999999988987E-5</v>
      </c>
    </row>
    <row r="8698" spans="1:3">
      <c r="A8698">
        <v>0.8669</v>
      </c>
      <c r="B8698">
        <v>0.76612903225806395</v>
      </c>
      <c r="C8698" s="21">
        <f t="shared" si="270"/>
        <v>9.9999999999988987E-5</v>
      </c>
    </row>
    <row r="8699" spans="1:3">
      <c r="A8699">
        <v>0.86699999999999999</v>
      </c>
      <c r="B8699">
        <v>0.76580645161290295</v>
      </c>
      <c r="C8699" s="21">
        <f t="shared" si="270"/>
        <v>9.9999999999988987E-5</v>
      </c>
    </row>
    <row r="8700" spans="1:3">
      <c r="A8700">
        <v>0.86709999999999998</v>
      </c>
      <c r="B8700">
        <v>0.76548387096774195</v>
      </c>
      <c r="C8700" s="21">
        <f t="shared" si="270"/>
        <v>9.9999999999988987E-5</v>
      </c>
    </row>
    <row r="8701" spans="1:3">
      <c r="A8701">
        <v>0.86719999999999997</v>
      </c>
      <c r="B8701">
        <v>0.76516129032258096</v>
      </c>
      <c r="C8701" s="21">
        <f t="shared" si="270"/>
        <v>9.9999999999988987E-5</v>
      </c>
    </row>
    <row r="8702" spans="1:3">
      <c r="A8702">
        <v>0.86729999999999996</v>
      </c>
      <c r="B8702">
        <v>0.76483870967741896</v>
      </c>
      <c r="C8702" s="21">
        <f t="shared" si="270"/>
        <v>9.9999999999988987E-5</v>
      </c>
    </row>
    <row r="8703" spans="1:3">
      <c r="A8703">
        <v>0.86739999999999995</v>
      </c>
      <c r="B8703">
        <v>0.76451612903225796</v>
      </c>
      <c r="C8703" s="21">
        <f t="shared" si="270"/>
        <v>9.9999999999988987E-5</v>
      </c>
    </row>
    <row r="8704" spans="1:3">
      <c r="A8704">
        <v>0.86750000000000005</v>
      </c>
      <c r="B8704">
        <v>0.76419354838709697</v>
      </c>
      <c r="C8704" s="21">
        <f t="shared" si="270"/>
        <v>1.0000000000010001E-4</v>
      </c>
    </row>
    <row r="8705" spans="1:3">
      <c r="A8705">
        <v>0.86760000000000004</v>
      </c>
      <c r="B8705">
        <v>0.76387096774193497</v>
      </c>
      <c r="C8705" s="21">
        <f t="shared" si="270"/>
        <v>9.9999999999988987E-5</v>
      </c>
    </row>
    <row r="8706" spans="1:3">
      <c r="A8706">
        <v>0.86770000000000003</v>
      </c>
      <c r="B8706">
        <v>0.76354838709677397</v>
      </c>
      <c r="C8706" s="21">
        <f t="shared" si="270"/>
        <v>9.9999999999988987E-5</v>
      </c>
    </row>
    <row r="8707" spans="1:3">
      <c r="A8707">
        <v>0.86780000000000002</v>
      </c>
      <c r="B8707">
        <v>0.76322580645161298</v>
      </c>
      <c r="C8707" s="21">
        <f t="shared" si="270"/>
        <v>9.9999999999988987E-5</v>
      </c>
    </row>
    <row r="8708" spans="1:3">
      <c r="A8708">
        <v>0.8679</v>
      </c>
      <c r="B8708">
        <v>0.76290322580645198</v>
      </c>
      <c r="C8708" s="21">
        <f t="shared" si="270"/>
        <v>9.9999999999988987E-5</v>
      </c>
    </row>
    <row r="8709" spans="1:3">
      <c r="A8709">
        <v>0.86799999999999999</v>
      </c>
      <c r="B8709">
        <v>0.76258064516128998</v>
      </c>
      <c r="C8709" s="21">
        <f t="shared" si="270"/>
        <v>9.9999999999988987E-5</v>
      </c>
    </row>
    <row r="8710" spans="1:3">
      <c r="A8710">
        <v>0.86809999999999998</v>
      </c>
      <c r="B8710">
        <v>0.76225806451612899</v>
      </c>
      <c r="C8710" s="21">
        <f t="shared" si="270"/>
        <v>9.9999999999988987E-5</v>
      </c>
    </row>
    <row r="8711" spans="1:3">
      <c r="A8711">
        <v>0.86819999999999997</v>
      </c>
      <c r="B8711">
        <v>0.76193548387096799</v>
      </c>
      <c r="C8711" s="21">
        <f t="shared" si="270"/>
        <v>9.9999999999988987E-5</v>
      </c>
    </row>
    <row r="8712" spans="1:3">
      <c r="A8712">
        <v>0.86829999999999996</v>
      </c>
      <c r="B8712">
        <v>0.76161290322580699</v>
      </c>
      <c r="C8712" s="21">
        <f t="shared" si="270"/>
        <v>9.9999999999988987E-5</v>
      </c>
    </row>
    <row r="8713" spans="1:3">
      <c r="A8713">
        <v>0.86839999999999995</v>
      </c>
      <c r="B8713">
        <v>0.761290322580645</v>
      </c>
      <c r="C8713" s="21">
        <f t="shared" si="270"/>
        <v>9.9999999999988987E-5</v>
      </c>
    </row>
    <row r="8714" spans="1:3">
      <c r="A8714">
        <v>0.86850000000000005</v>
      </c>
      <c r="B8714">
        <v>0.760967741935484</v>
      </c>
      <c r="C8714" s="21">
        <f t="shared" si="270"/>
        <v>1.0000000000010001E-4</v>
      </c>
    </row>
    <row r="8715" spans="1:3">
      <c r="A8715">
        <v>0.86860000000000004</v>
      </c>
      <c r="B8715">
        <v>0.760645161290322</v>
      </c>
      <c r="C8715" s="21">
        <f t="shared" si="270"/>
        <v>9.9999999999988987E-5</v>
      </c>
    </row>
    <row r="8716" spans="1:3">
      <c r="A8716">
        <v>0.86870000000000003</v>
      </c>
      <c r="B8716">
        <v>0.76032258064516101</v>
      </c>
      <c r="C8716" s="21">
        <f t="shared" si="270"/>
        <v>9.9999999999988987E-5</v>
      </c>
    </row>
    <row r="8717" spans="1:3">
      <c r="A8717">
        <v>0.86880000000000002</v>
      </c>
      <c r="B8717">
        <v>0.76</v>
      </c>
      <c r="C8717" s="21">
        <f t="shared" si="270"/>
        <v>9.9999999999988987E-5</v>
      </c>
    </row>
    <row r="8718" spans="1:3">
      <c r="A8718">
        <v>0.86890000000000001</v>
      </c>
      <c r="B8718">
        <v>0.75967741935483901</v>
      </c>
      <c r="C8718" s="21">
        <f t="shared" si="270"/>
        <v>9.9999999999988987E-5</v>
      </c>
    </row>
    <row r="8719" spans="1:3">
      <c r="A8719">
        <v>0.86899999999999999</v>
      </c>
      <c r="B8719">
        <v>0.75935483870967702</v>
      </c>
      <c r="C8719" s="21">
        <f t="shared" si="270"/>
        <v>9.9999999999988987E-5</v>
      </c>
    </row>
    <row r="8720" spans="1:3">
      <c r="A8720">
        <v>0.86909999999999998</v>
      </c>
      <c r="B8720">
        <v>0.75903225806451602</v>
      </c>
      <c r="C8720" s="21">
        <f t="shared" si="270"/>
        <v>9.9999999999988987E-5</v>
      </c>
    </row>
    <row r="8721" spans="1:3">
      <c r="A8721">
        <v>0.86919999999999997</v>
      </c>
      <c r="B8721">
        <v>0.75870967741935502</v>
      </c>
      <c r="C8721" s="21">
        <f t="shared" si="270"/>
        <v>9.9999999999988987E-5</v>
      </c>
    </row>
    <row r="8722" spans="1:3">
      <c r="A8722">
        <v>0.86929999999999996</v>
      </c>
      <c r="B8722">
        <v>0.75838709677419402</v>
      </c>
      <c r="C8722" s="21">
        <f t="shared" si="270"/>
        <v>9.9999999999988987E-5</v>
      </c>
    </row>
    <row r="8723" spans="1:3">
      <c r="A8723">
        <v>0.86939999999999995</v>
      </c>
      <c r="B8723">
        <v>0.75806451612903203</v>
      </c>
      <c r="C8723" s="21">
        <f t="shared" si="270"/>
        <v>9.9999999999988987E-5</v>
      </c>
    </row>
    <row r="8724" spans="1:3">
      <c r="A8724">
        <v>0.86950000000000005</v>
      </c>
      <c r="B8724">
        <v>0.75774193548387103</v>
      </c>
      <c r="C8724" s="21">
        <f t="shared" si="270"/>
        <v>1.0000000000010001E-4</v>
      </c>
    </row>
    <row r="8725" spans="1:3">
      <c r="A8725">
        <v>0.86960000000000004</v>
      </c>
      <c r="B8725">
        <v>0.75741935483871003</v>
      </c>
      <c r="C8725" s="21">
        <f t="shared" si="270"/>
        <v>9.9999999999988987E-5</v>
      </c>
    </row>
    <row r="8726" spans="1:3">
      <c r="A8726">
        <v>0.86970000000000003</v>
      </c>
      <c r="B8726">
        <v>0.75709677419354804</v>
      </c>
      <c r="C8726" s="21">
        <f t="shared" si="270"/>
        <v>9.9999999999988987E-5</v>
      </c>
    </row>
    <row r="8727" spans="1:3">
      <c r="A8727">
        <v>0.86980000000000002</v>
      </c>
      <c r="B8727">
        <v>0.75677419354838704</v>
      </c>
      <c r="C8727" s="21">
        <f t="shared" si="270"/>
        <v>9.9999999999988987E-5</v>
      </c>
    </row>
    <row r="8728" spans="1:3">
      <c r="A8728">
        <v>0.86990000000000001</v>
      </c>
      <c r="B8728">
        <v>0.75645161290322604</v>
      </c>
      <c r="C8728" s="21">
        <f t="shared" si="270"/>
        <v>9.9999999999988987E-5</v>
      </c>
    </row>
    <row r="8729" spans="1:3">
      <c r="A8729">
        <v>0.87</v>
      </c>
      <c r="B8729">
        <v>0.75612903225806405</v>
      </c>
      <c r="C8729" s="21">
        <f t="shared" si="270"/>
        <v>9.9999999999988987E-5</v>
      </c>
    </row>
    <row r="8730" spans="1:3">
      <c r="A8730">
        <v>0.87009999999999998</v>
      </c>
      <c r="B8730">
        <v>0.75580645161290305</v>
      </c>
      <c r="C8730" s="21">
        <f t="shared" si="270"/>
        <v>9.9999999999988987E-5</v>
      </c>
    </row>
    <row r="8731" spans="1:3">
      <c r="A8731">
        <v>0.87019999999999997</v>
      </c>
      <c r="B8731">
        <v>0.75548387096774205</v>
      </c>
      <c r="C8731" s="21">
        <f t="shared" si="270"/>
        <v>9.9999999999988987E-5</v>
      </c>
    </row>
    <row r="8732" spans="1:3">
      <c r="A8732">
        <v>0.87029999999999996</v>
      </c>
      <c r="B8732">
        <v>0.75516129032258095</v>
      </c>
      <c r="C8732" s="21">
        <f t="shared" si="270"/>
        <v>9.9999999999988987E-5</v>
      </c>
    </row>
    <row r="8733" spans="1:3">
      <c r="A8733">
        <v>0.87039999999999995</v>
      </c>
      <c r="B8733">
        <v>0.75483870967741995</v>
      </c>
      <c r="C8733" s="21">
        <f t="shared" si="270"/>
        <v>9.9999999999988987E-5</v>
      </c>
    </row>
    <row r="8734" spans="1:3">
      <c r="A8734">
        <v>0.87050000000000005</v>
      </c>
      <c r="B8734">
        <v>0.75451612903225795</v>
      </c>
      <c r="C8734" s="21">
        <f t="shared" si="270"/>
        <v>1.0000000000010001E-4</v>
      </c>
    </row>
    <row r="8735" spans="1:3">
      <c r="A8735">
        <v>0.87060000000000004</v>
      </c>
      <c r="B8735">
        <v>0.75419354838709696</v>
      </c>
      <c r="C8735" s="21">
        <f t="shared" ref="C8735:C8798" si="271">A8735-A8734</f>
        <v>9.9999999999988987E-5</v>
      </c>
    </row>
    <row r="8736" spans="1:3">
      <c r="A8736">
        <v>0.87070000000000003</v>
      </c>
      <c r="B8736">
        <v>0.75387096774193496</v>
      </c>
      <c r="C8736" s="21">
        <f t="shared" si="271"/>
        <v>9.9999999999988987E-5</v>
      </c>
    </row>
    <row r="8737" spans="1:3">
      <c r="A8737">
        <v>0.87080000000000002</v>
      </c>
      <c r="B8737">
        <v>0.75354838709677396</v>
      </c>
      <c r="C8737" s="21">
        <f t="shared" si="271"/>
        <v>9.9999999999988987E-5</v>
      </c>
    </row>
    <row r="8738" spans="1:3">
      <c r="A8738">
        <v>0.87090000000000001</v>
      </c>
      <c r="B8738">
        <v>0.75322580645161297</v>
      </c>
      <c r="C8738" s="21">
        <f t="shared" si="271"/>
        <v>9.9999999999988987E-5</v>
      </c>
    </row>
    <row r="8739" spans="1:3">
      <c r="A8739">
        <v>0.871</v>
      </c>
      <c r="B8739">
        <v>0.75290322580645197</v>
      </c>
      <c r="C8739" s="21">
        <f t="shared" si="271"/>
        <v>9.9999999999988987E-5</v>
      </c>
    </row>
    <row r="8740" spans="1:3">
      <c r="A8740">
        <v>0.87109999999999999</v>
      </c>
      <c r="B8740">
        <v>0.75258064516128997</v>
      </c>
      <c r="C8740" s="21">
        <f t="shared" si="271"/>
        <v>9.9999999999988987E-5</v>
      </c>
    </row>
    <row r="8741" spans="1:3">
      <c r="A8741">
        <v>0.87119999999999997</v>
      </c>
      <c r="B8741">
        <v>0.75225806451612898</v>
      </c>
      <c r="C8741" s="21">
        <f t="shared" si="271"/>
        <v>9.9999999999988987E-5</v>
      </c>
    </row>
    <row r="8742" spans="1:3">
      <c r="A8742">
        <v>0.87129999999999996</v>
      </c>
      <c r="B8742">
        <v>0.75193548387096798</v>
      </c>
      <c r="C8742" s="21">
        <f t="shared" si="271"/>
        <v>9.9999999999988987E-5</v>
      </c>
    </row>
    <row r="8743" spans="1:3">
      <c r="A8743">
        <v>0.87139999999999995</v>
      </c>
      <c r="B8743">
        <v>0.75161290322580698</v>
      </c>
      <c r="C8743" s="21">
        <f t="shared" si="271"/>
        <v>9.9999999999988987E-5</v>
      </c>
    </row>
    <row r="8744" spans="1:3">
      <c r="A8744">
        <v>0.87150000000000005</v>
      </c>
      <c r="B8744">
        <v>0.75129032258064499</v>
      </c>
      <c r="C8744" s="21">
        <f t="shared" si="271"/>
        <v>1.0000000000010001E-4</v>
      </c>
    </row>
    <row r="8745" spans="1:3">
      <c r="A8745">
        <v>0.87160000000000004</v>
      </c>
      <c r="B8745">
        <v>0.75096774193548399</v>
      </c>
      <c r="C8745" s="21">
        <f t="shared" si="271"/>
        <v>9.9999999999988987E-5</v>
      </c>
    </row>
    <row r="8746" spans="1:3">
      <c r="A8746">
        <v>0.87170000000000003</v>
      </c>
      <c r="B8746">
        <v>0.75064516129032299</v>
      </c>
      <c r="C8746" s="21">
        <f t="shared" si="271"/>
        <v>9.9999999999988987E-5</v>
      </c>
    </row>
    <row r="8747" spans="1:3">
      <c r="A8747">
        <v>0.87180000000000002</v>
      </c>
      <c r="B8747">
        <v>0.750322580645161</v>
      </c>
      <c r="C8747" s="21">
        <f t="shared" si="271"/>
        <v>9.9999999999988987E-5</v>
      </c>
    </row>
    <row r="8748" spans="1:3">
      <c r="A8748">
        <v>0.87190000000000001</v>
      </c>
      <c r="B8748">
        <v>0.75</v>
      </c>
      <c r="C8748" s="21">
        <f t="shared" si="271"/>
        <v>9.9999999999988987E-5</v>
      </c>
    </row>
    <row r="8749" spans="1:3">
      <c r="A8749">
        <v>0.872</v>
      </c>
      <c r="B8749">
        <v>0.749677419354839</v>
      </c>
      <c r="C8749" s="21">
        <f t="shared" si="271"/>
        <v>9.9999999999988987E-5</v>
      </c>
    </row>
    <row r="8750" spans="1:3">
      <c r="A8750">
        <v>0.87209999999999999</v>
      </c>
      <c r="B8750">
        <v>0.74935483870967701</v>
      </c>
      <c r="C8750" s="21">
        <f t="shared" si="271"/>
        <v>9.9999999999988987E-5</v>
      </c>
    </row>
    <row r="8751" spans="1:3">
      <c r="A8751">
        <v>0.87219999999999998</v>
      </c>
      <c r="B8751">
        <v>0.74903225806451601</v>
      </c>
      <c r="C8751" s="21">
        <f t="shared" si="271"/>
        <v>9.9999999999988987E-5</v>
      </c>
    </row>
    <row r="8752" spans="1:3">
      <c r="A8752">
        <v>0.87229999999999996</v>
      </c>
      <c r="B8752">
        <v>0.74870967741935501</v>
      </c>
      <c r="C8752" s="21">
        <f t="shared" si="271"/>
        <v>9.9999999999988987E-5</v>
      </c>
    </row>
    <row r="8753" spans="1:3">
      <c r="A8753">
        <v>0.87239999999999995</v>
      </c>
      <c r="B8753">
        <v>0.74838709677419402</v>
      </c>
      <c r="C8753" s="21">
        <f t="shared" si="271"/>
        <v>9.9999999999988987E-5</v>
      </c>
    </row>
    <row r="8754" spans="1:3">
      <c r="A8754">
        <v>0.87250000000000005</v>
      </c>
      <c r="B8754">
        <v>0.74806451612903202</v>
      </c>
      <c r="C8754" s="21">
        <f t="shared" si="271"/>
        <v>1.0000000000010001E-4</v>
      </c>
    </row>
    <row r="8755" spans="1:3">
      <c r="A8755">
        <v>0.87260000000000004</v>
      </c>
      <c r="B8755">
        <v>0.74774193548387102</v>
      </c>
      <c r="C8755" s="21">
        <f t="shared" si="271"/>
        <v>9.9999999999988987E-5</v>
      </c>
    </row>
    <row r="8756" spans="1:3">
      <c r="A8756">
        <v>0.87270000000000003</v>
      </c>
      <c r="B8756">
        <v>0.74741935483871003</v>
      </c>
      <c r="C8756" s="21">
        <f t="shared" si="271"/>
        <v>9.9999999999988987E-5</v>
      </c>
    </row>
    <row r="8757" spans="1:3">
      <c r="A8757">
        <v>0.87280000000000002</v>
      </c>
      <c r="B8757">
        <v>0.74709677419354803</v>
      </c>
      <c r="C8757" s="21">
        <f t="shared" si="271"/>
        <v>9.9999999999988987E-5</v>
      </c>
    </row>
    <row r="8758" spans="1:3">
      <c r="A8758">
        <v>0.87290000000000001</v>
      </c>
      <c r="B8758">
        <v>0.74677419354838703</v>
      </c>
      <c r="C8758" s="21">
        <f t="shared" si="271"/>
        <v>9.9999999999988987E-5</v>
      </c>
    </row>
    <row r="8759" spans="1:3">
      <c r="A8759">
        <v>0.873</v>
      </c>
      <c r="B8759">
        <v>0.74645161290322604</v>
      </c>
      <c r="C8759" s="21">
        <f t="shared" si="271"/>
        <v>9.9999999999988987E-5</v>
      </c>
    </row>
    <row r="8760" spans="1:3">
      <c r="A8760">
        <v>0.87309999999999999</v>
      </c>
      <c r="B8760">
        <v>0.74612903225806504</v>
      </c>
      <c r="C8760" s="21">
        <f t="shared" si="271"/>
        <v>9.9999999999988987E-5</v>
      </c>
    </row>
    <row r="8761" spans="1:3">
      <c r="A8761">
        <v>0.87319999999999998</v>
      </c>
      <c r="B8761">
        <v>0.74580645161290304</v>
      </c>
      <c r="C8761" s="21">
        <f t="shared" si="271"/>
        <v>9.9999999999988987E-5</v>
      </c>
    </row>
    <row r="8762" spans="1:3">
      <c r="A8762">
        <v>0.87329999999999997</v>
      </c>
      <c r="B8762">
        <v>0.74548387096774205</v>
      </c>
      <c r="C8762" s="21">
        <f t="shared" si="271"/>
        <v>9.9999999999988987E-5</v>
      </c>
    </row>
    <row r="8763" spans="1:3">
      <c r="A8763">
        <v>0.87339999999999995</v>
      </c>
      <c r="B8763">
        <v>0.74516129032258105</v>
      </c>
      <c r="C8763" s="21">
        <f t="shared" si="271"/>
        <v>9.9999999999988987E-5</v>
      </c>
    </row>
    <row r="8764" spans="1:3">
      <c r="A8764">
        <v>0.87350000000000005</v>
      </c>
      <c r="B8764">
        <v>0.74483870967741905</v>
      </c>
      <c r="C8764" s="21">
        <f t="shared" si="271"/>
        <v>1.0000000000010001E-4</v>
      </c>
    </row>
    <row r="8765" spans="1:3">
      <c r="A8765">
        <v>0.87360000000000004</v>
      </c>
      <c r="B8765">
        <v>0.74451612903225795</v>
      </c>
      <c r="C8765" s="21">
        <f t="shared" si="271"/>
        <v>9.9999999999988987E-5</v>
      </c>
    </row>
    <row r="8766" spans="1:3">
      <c r="A8766">
        <v>0.87370000000000003</v>
      </c>
      <c r="B8766">
        <v>0.74419354838709695</v>
      </c>
      <c r="C8766" s="21">
        <f t="shared" si="271"/>
        <v>9.9999999999988987E-5</v>
      </c>
    </row>
    <row r="8767" spans="1:3">
      <c r="A8767">
        <v>0.87380000000000002</v>
      </c>
      <c r="B8767">
        <v>0.74387096774193495</v>
      </c>
      <c r="C8767" s="21">
        <f t="shared" si="271"/>
        <v>9.9999999999988987E-5</v>
      </c>
    </row>
    <row r="8768" spans="1:3">
      <c r="A8768">
        <v>0.87390000000000001</v>
      </c>
      <c r="B8768">
        <v>0.74354838709677396</v>
      </c>
      <c r="C8768" s="21">
        <f t="shared" si="271"/>
        <v>9.9999999999988987E-5</v>
      </c>
    </row>
    <row r="8769" spans="1:3">
      <c r="A8769">
        <v>0.874</v>
      </c>
      <c r="B8769">
        <v>0.74322580645161296</v>
      </c>
      <c r="C8769" s="21">
        <f t="shared" si="271"/>
        <v>9.9999999999988987E-5</v>
      </c>
    </row>
    <row r="8770" spans="1:3">
      <c r="A8770">
        <v>0.87409999999999999</v>
      </c>
      <c r="B8770">
        <v>0.74290322580645196</v>
      </c>
      <c r="C8770" s="21">
        <f t="shared" si="271"/>
        <v>9.9999999999988987E-5</v>
      </c>
    </row>
    <row r="8771" spans="1:3">
      <c r="A8771">
        <v>0.87419999999999998</v>
      </c>
      <c r="B8771">
        <v>0.74258064516128997</v>
      </c>
      <c r="C8771" s="21">
        <f t="shared" si="271"/>
        <v>9.9999999999988987E-5</v>
      </c>
    </row>
    <row r="8772" spans="1:3">
      <c r="A8772">
        <v>0.87429999999999997</v>
      </c>
      <c r="B8772">
        <v>0.74225806451612897</v>
      </c>
      <c r="C8772" s="21">
        <f t="shared" si="271"/>
        <v>9.9999999999988987E-5</v>
      </c>
    </row>
    <row r="8773" spans="1:3">
      <c r="A8773">
        <v>0.87439999999999996</v>
      </c>
      <c r="B8773">
        <v>0.74193548387096797</v>
      </c>
      <c r="C8773" s="21">
        <f t="shared" si="271"/>
        <v>9.9999999999988987E-5</v>
      </c>
    </row>
    <row r="8774" spans="1:3">
      <c r="A8774">
        <v>0.87450000000000006</v>
      </c>
      <c r="B8774">
        <v>0.74161290322580598</v>
      </c>
      <c r="C8774" s="21">
        <f t="shared" si="271"/>
        <v>1.0000000000010001E-4</v>
      </c>
    </row>
    <row r="8775" spans="1:3">
      <c r="A8775">
        <v>0.87460000000000004</v>
      </c>
      <c r="B8775">
        <v>0.74129032258064498</v>
      </c>
      <c r="C8775" s="21">
        <f t="shared" si="271"/>
        <v>9.9999999999988987E-5</v>
      </c>
    </row>
    <row r="8776" spans="1:3">
      <c r="A8776">
        <v>0.87470000000000003</v>
      </c>
      <c r="B8776">
        <v>0.74096774193548398</v>
      </c>
      <c r="C8776" s="21">
        <f t="shared" si="271"/>
        <v>9.9999999999988987E-5</v>
      </c>
    </row>
    <row r="8777" spans="1:3">
      <c r="A8777">
        <v>0.87480000000000002</v>
      </c>
      <c r="B8777">
        <v>0.74064516129032298</v>
      </c>
      <c r="C8777" s="21">
        <f t="shared" si="271"/>
        <v>9.9999999999988987E-5</v>
      </c>
    </row>
    <row r="8778" spans="1:3">
      <c r="A8778">
        <v>0.87490000000000001</v>
      </c>
      <c r="B8778">
        <v>0.74032258064516099</v>
      </c>
      <c r="C8778" s="21">
        <f t="shared" si="271"/>
        <v>9.9999999999988987E-5</v>
      </c>
    </row>
    <row r="8779" spans="1:3">
      <c r="A8779">
        <v>0.875</v>
      </c>
      <c r="B8779">
        <v>0.74</v>
      </c>
      <c r="C8779" s="21">
        <f t="shared" si="271"/>
        <v>9.9999999999988987E-5</v>
      </c>
    </row>
    <row r="8780" spans="1:3">
      <c r="A8780">
        <v>0.87509999999999999</v>
      </c>
      <c r="B8780">
        <v>0.73966666666666703</v>
      </c>
      <c r="C8780" s="21">
        <f t="shared" si="271"/>
        <v>9.9999999999988987E-5</v>
      </c>
    </row>
    <row r="8781" spans="1:3">
      <c r="A8781">
        <v>0.87519999999999998</v>
      </c>
      <c r="B8781">
        <v>0.73933333333333295</v>
      </c>
      <c r="C8781" s="21">
        <f t="shared" si="271"/>
        <v>9.9999999999988987E-5</v>
      </c>
    </row>
    <row r="8782" spans="1:3">
      <c r="A8782">
        <v>0.87529999999999997</v>
      </c>
      <c r="B8782">
        <v>0.73899999999999999</v>
      </c>
      <c r="C8782" s="21">
        <f t="shared" si="271"/>
        <v>9.9999999999988987E-5</v>
      </c>
    </row>
    <row r="8783" spans="1:3">
      <c r="A8783">
        <v>0.87539999999999996</v>
      </c>
      <c r="B8783">
        <v>0.73866666666666703</v>
      </c>
      <c r="C8783" s="21">
        <f t="shared" si="271"/>
        <v>9.9999999999988987E-5</v>
      </c>
    </row>
    <row r="8784" spans="1:3">
      <c r="A8784">
        <v>0.87549999999999994</v>
      </c>
      <c r="B8784">
        <v>0.73833333333333395</v>
      </c>
      <c r="C8784" s="21">
        <f t="shared" si="271"/>
        <v>9.9999999999988987E-5</v>
      </c>
    </row>
    <row r="8785" spans="1:3">
      <c r="A8785">
        <v>0.87560000000000004</v>
      </c>
      <c r="B8785">
        <v>0.73799999999999999</v>
      </c>
      <c r="C8785" s="21">
        <f t="shared" si="271"/>
        <v>1.0000000000010001E-4</v>
      </c>
    </row>
    <row r="8786" spans="1:3">
      <c r="A8786">
        <v>0.87570000000000003</v>
      </c>
      <c r="B8786">
        <v>0.73766666666666703</v>
      </c>
      <c r="C8786" s="21">
        <f t="shared" si="271"/>
        <v>9.9999999999988987E-5</v>
      </c>
    </row>
    <row r="8787" spans="1:3">
      <c r="A8787">
        <v>0.87580000000000002</v>
      </c>
      <c r="B8787">
        <v>0.73733333333333295</v>
      </c>
      <c r="C8787" s="21">
        <f t="shared" si="271"/>
        <v>9.9999999999988987E-5</v>
      </c>
    </row>
    <row r="8788" spans="1:3">
      <c r="A8788">
        <v>0.87590000000000001</v>
      </c>
      <c r="B8788">
        <v>0.73699999999999999</v>
      </c>
      <c r="C8788" s="21">
        <f t="shared" si="271"/>
        <v>9.9999999999988987E-5</v>
      </c>
    </row>
    <row r="8789" spans="1:3">
      <c r="A8789">
        <v>0.876</v>
      </c>
      <c r="B8789">
        <v>0.73666666666666702</v>
      </c>
      <c r="C8789" s="21">
        <f t="shared" si="271"/>
        <v>9.9999999999988987E-5</v>
      </c>
    </row>
    <row r="8790" spans="1:3">
      <c r="A8790">
        <v>0.87609999999999999</v>
      </c>
      <c r="B8790">
        <v>0.73633333333333295</v>
      </c>
      <c r="C8790" s="21">
        <f t="shared" si="271"/>
        <v>9.9999999999988987E-5</v>
      </c>
    </row>
    <row r="8791" spans="1:3">
      <c r="A8791">
        <v>0.87619999999999998</v>
      </c>
      <c r="B8791">
        <v>0.73599999999999999</v>
      </c>
      <c r="C8791" s="21">
        <f t="shared" si="271"/>
        <v>9.9999999999988987E-5</v>
      </c>
    </row>
    <row r="8792" spans="1:3">
      <c r="A8792">
        <v>0.87629999999999997</v>
      </c>
      <c r="B8792">
        <v>0.73566666666666702</v>
      </c>
      <c r="C8792" s="21">
        <f t="shared" si="271"/>
        <v>9.9999999999988987E-5</v>
      </c>
    </row>
    <row r="8793" spans="1:3">
      <c r="A8793">
        <v>0.87639999999999996</v>
      </c>
      <c r="B8793">
        <v>0.73533333333333395</v>
      </c>
      <c r="C8793" s="21">
        <f t="shared" si="271"/>
        <v>9.9999999999988987E-5</v>
      </c>
    </row>
    <row r="8794" spans="1:3">
      <c r="A8794">
        <v>0.87649999999999995</v>
      </c>
      <c r="B8794">
        <v>0.73499999999999999</v>
      </c>
      <c r="C8794" s="21">
        <f t="shared" si="271"/>
        <v>9.9999999999988987E-5</v>
      </c>
    </row>
    <row r="8795" spans="1:3">
      <c r="A8795">
        <v>0.87660000000000005</v>
      </c>
      <c r="B8795">
        <v>0.73466666666666602</v>
      </c>
      <c r="C8795" s="21">
        <f t="shared" si="271"/>
        <v>1.0000000000010001E-4</v>
      </c>
    </row>
    <row r="8796" spans="1:3">
      <c r="A8796">
        <v>0.87670000000000003</v>
      </c>
      <c r="B8796">
        <v>0.73433333333333295</v>
      </c>
      <c r="C8796" s="21">
        <f t="shared" si="271"/>
        <v>9.9999999999988987E-5</v>
      </c>
    </row>
    <row r="8797" spans="1:3">
      <c r="A8797">
        <v>0.87680000000000002</v>
      </c>
      <c r="B8797">
        <v>0.73399999999999999</v>
      </c>
      <c r="C8797" s="21">
        <f t="shared" si="271"/>
        <v>9.9999999999988987E-5</v>
      </c>
    </row>
    <row r="8798" spans="1:3">
      <c r="A8798">
        <v>0.87690000000000001</v>
      </c>
      <c r="B8798">
        <v>0.73366666666666702</v>
      </c>
      <c r="C8798" s="21">
        <f t="shared" si="271"/>
        <v>9.9999999999988987E-5</v>
      </c>
    </row>
    <row r="8799" spans="1:3">
      <c r="A8799">
        <v>0.877</v>
      </c>
      <c r="B8799">
        <v>0.73333333333333295</v>
      </c>
      <c r="C8799" s="21">
        <f t="shared" ref="C8799:C8862" si="272">A8799-A8798</f>
        <v>9.9999999999988987E-5</v>
      </c>
    </row>
    <row r="8800" spans="1:3">
      <c r="A8800">
        <v>0.87709999999999999</v>
      </c>
      <c r="B8800">
        <v>0.73299999999999998</v>
      </c>
      <c r="C8800" s="21">
        <f t="shared" si="272"/>
        <v>9.9999999999988987E-5</v>
      </c>
    </row>
    <row r="8801" spans="1:3">
      <c r="A8801">
        <v>0.87719999999999998</v>
      </c>
      <c r="B8801">
        <v>0.73266666666666702</v>
      </c>
      <c r="C8801" s="21">
        <f t="shared" si="272"/>
        <v>9.9999999999988987E-5</v>
      </c>
    </row>
    <row r="8802" spans="1:3">
      <c r="A8802">
        <v>0.87729999999999997</v>
      </c>
      <c r="B8802">
        <v>0.73233333333333295</v>
      </c>
      <c r="C8802" s="21">
        <f t="shared" si="272"/>
        <v>9.9999999999988987E-5</v>
      </c>
    </row>
    <row r="8803" spans="1:3">
      <c r="A8803">
        <v>0.87739999999999996</v>
      </c>
      <c r="B8803">
        <v>0.73199999999999998</v>
      </c>
      <c r="C8803" s="21">
        <f t="shared" si="272"/>
        <v>9.9999999999988987E-5</v>
      </c>
    </row>
    <row r="8804" spans="1:3">
      <c r="A8804">
        <v>0.87749999999999995</v>
      </c>
      <c r="B8804">
        <v>0.73166666666666702</v>
      </c>
      <c r="C8804" s="21">
        <f t="shared" si="272"/>
        <v>9.9999999999988987E-5</v>
      </c>
    </row>
    <row r="8805" spans="1:3">
      <c r="A8805">
        <v>0.87760000000000005</v>
      </c>
      <c r="B8805">
        <v>0.73133333333333295</v>
      </c>
      <c r="C8805" s="21">
        <f t="shared" si="272"/>
        <v>1.0000000000010001E-4</v>
      </c>
    </row>
    <row r="8806" spans="1:3">
      <c r="A8806">
        <v>0.87770000000000004</v>
      </c>
      <c r="B8806">
        <v>0.73099999999999998</v>
      </c>
      <c r="C8806" s="21">
        <f t="shared" si="272"/>
        <v>9.9999999999988987E-5</v>
      </c>
    </row>
    <row r="8807" spans="1:3">
      <c r="A8807">
        <v>0.87780000000000002</v>
      </c>
      <c r="B8807">
        <v>0.73066666666666702</v>
      </c>
      <c r="C8807" s="21">
        <f t="shared" si="272"/>
        <v>9.9999999999988987E-5</v>
      </c>
    </row>
    <row r="8808" spans="1:3">
      <c r="A8808">
        <v>0.87790000000000001</v>
      </c>
      <c r="B8808">
        <v>0.73033333333333295</v>
      </c>
      <c r="C8808" s="21">
        <f t="shared" si="272"/>
        <v>9.9999999999988987E-5</v>
      </c>
    </row>
    <row r="8809" spans="1:3">
      <c r="A8809">
        <v>0.878</v>
      </c>
      <c r="B8809">
        <v>0.73</v>
      </c>
      <c r="C8809" s="21">
        <f t="shared" si="272"/>
        <v>9.9999999999988987E-5</v>
      </c>
    </row>
    <row r="8810" spans="1:3">
      <c r="A8810">
        <v>0.87809999999999999</v>
      </c>
      <c r="B8810">
        <v>0.72966666666666702</v>
      </c>
      <c r="C8810" s="21">
        <f t="shared" si="272"/>
        <v>9.9999999999988987E-5</v>
      </c>
    </row>
    <row r="8811" spans="1:3">
      <c r="A8811">
        <v>0.87819999999999998</v>
      </c>
      <c r="B8811">
        <v>0.72933333333333294</v>
      </c>
      <c r="C8811" s="21">
        <f t="shared" si="272"/>
        <v>9.9999999999988987E-5</v>
      </c>
    </row>
    <row r="8812" spans="1:3">
      <c r="A8812">
        <v>0.87829999999999997</v>
      </c>
      <c r="B8812">
        <v>0.72899999999999998</v>
      </c>
      <c r="C8812" s="21">
        <f t="shared" si="272"/>
        <v>9.9999999999988987E-5</v>
      </c>
    </row>
    <row r="8813" spans="1:3">
      <c r="A8813">
        <v>0.87839999999999996</v>
      </c>
      <c r="B8813">
        <v>0.72866666666666702</v>
      </c>
      <c r="C8813" s="21">
        <f t="shared" si="272"/>
        <v>9.9999999999988987E-5</v>
      </c>
    </row>
    <row r="8814" spans="1:3">
      <c r="A8814">
        <v>0.87849999999999995</v>
      </c>
      <c r="B8814">
        <v>0.72833333333333306</v>
      </c>
      <c r="C8814" s="21">
        <f t="shared" si="272"/>
        <v>9.9999999999988987E-5</v>
      </c>
    </row>
    <row r="8815" spans="1:3">
      <c r="A8815">
        <v>0.87860000000000005</v>
      </c>
      <c r="B8815">
        <v>0.72799999999999998</v>
      </c>
      <c r="C8815" s="21">
        <f t="shared" si="272"/>
        <v>1.0000000000010001E-4</v>
      </c>
    </row>
    <row r="8816" spans="1:3">
      <c r="A8816">
        <v>0.87870000000000004</v>
      </c>
      <c r="B8816">
        <v>0.72766666666666602</v>
      </c>
      <c r="C8816" s="21">
        <f t="shared" si="272"/>
        <v>9.9999999999988987E-5</v>
      </c>
    </row>
    <row r="8817" spans="1:3">
      <c r="A8817">
        <v>0.87880000000000003</v>
      </c>
      <c r="B8817">
        <v>0.72733333333333305</v>
      </c>
      <c r="C8817" s="21">
        <f t="shared" si="272"/>
        <v>9.9999999999988987E-5</v>
      </c>
    </row>
    <row r="8818" spans="1:3">
      <c r="A8818">
        <v>0.87890000000000001</v>
      </c>
      <c r="B8818">
        <v>0.72699999999999998</v>
      </c>
      <c r="C8818" s="21">
        <f t="shared" si="272"/>
        <v>9.9999999999988987E-5</v>
      </c>
    </row>
    <row r="8819" spans="1:3">
      <c r="A8819">
        <v>0.879</v>
      </c>
      <c r="B8819">
        <v>0.72666666666666702</v>
      </c>
      <c r="C8819" s="21">
        <f t="shared" si="272"/>
        <v>9.9999999999988987E-5</v>
      </c>
    </row>
    <row r="8820" spans="1:3">
      <c r="A8820">
        <v>0.87909999999999999</v>
      </c>
      <c r="B8820">
        <v>0.72633333333333305</v>
      </c>
      <c r="C8820" s="21">
        <f t="shared" si="272"/>
        <v>9.9999999999988987E-5</v>
      </c>
    </row>
    <row r="8821" spans="1:3">
      <c r="A8821">
        <v>0.87919999999999998</v>
      </c>
      <c r="B8821">
        <v>0.72599999999999998</v>
      </c>
      <c r="C8821" s="21">
        <f t="shared" si="272"/>
        <v>9.9999999999988987E-5</v>
      </c>
    </row>
    <row r="8822" spans="1:3">
      <c r="A8822">
        <v>0.87929999999999997</v>
      </c>
      <c r="B8822">
        <v>0.72566666666666702</v>
      </c>
      <c r="C8822" s="21">
        <f t="shared" si="272"/>
        <v>9.9999999999988987E-5</v>
      </c>
    </row>
    <row r="8823" spans="1:3">
      <c r="A8823">
        <v>0.87939999999999996</v>
      </c>
      <c r="B8823">
        <v>0.72533333333333305</v>
      </c>
      <c r="C8823" s="21">
        <f t="shared" si="272"/>
        <v>9.9999999999988987E-5</v>
      </c>
    </row>
    <row r="8824" spans="1:3">
      <c r="A8824">
        <v>0.87949999999999995</v>
      </c>
      <c r="B8824">
        <v>0.72499999999999998</v>
      </c>
      <c r="C8824" s="21">
        <f t="shared" si="272"/>
        <v>9.9999999999988987E-5</v>
      </c>
    </row>
    <row r="8825" spans="1:3">
      <c r="A8825">
        <v>0.87960000000000005</v>
      </c>
      <c r="B8825">
        <v>0.72466666666666602</v>
      </c>
      <c r="C8825" s="21">
        <f t="shared" si="272"/>
        <v>1.0000000000010001E-4</v>
      </c>
    </row>
    <row r="8826" spans="1:3">
      <c r="A8826">
        <v>0.87970000000000004</v>
      </c>
      <c r="B8826">
        <v>0.72433333333333305</v>
      </c>
      <c r="C8826" s="21">
        <f t="shared" si="272"/>
        <v>9.9999999999988987E-5</v>
      </c>
    </row>
    <row r="8827" spans="1:3">
      <c r="A8827">
        <v>0.87980000000000003</v>
      </c>
      <c r="B8827">
        <v>0.72399999999999998</v>
      </c>
      <c r="C8827" s="21">
        <f t="shared" si="272"/>
        <v>9.9999999999988987E-5</v>
      </c>
    </row>
    <row r="8828" spans="1:3">
      <c r="A8828">
        <v>0.87990000000000002</v>
      </c>
      <c r="B8828">
        <v>0.72366666666666701</v>
      </c>
      <c r="C8828" s="21">
        <f t="shared" si="272"/>
        <v>9.9999999999988987E-5</v>
      </c>
    </row>
    <row r="8829" spans="1:3">
      <c r="A8829">
        <v>0.88</v>
      </c>
      <c r="B8829">
        <v>0.72333333333333305</v>
      </c>
      <c r="C8829" s="21">
        <f t="shared" si="272"/>
        <v>9.9999999999988987E-5</v>
      </c>
    </row>
    <row r="8830" spans="1:3">
      <c r="A8830">
        <v>0.88009999999999999</v>
      </c>
      <c r="B8830">
        <v>0.72299999999999998</v>
      </c>
      <c r="C8830" s="21">
        <f t="shared" si="272"/>
        <v>9.9999999999988987E-5</v>
      </c>
    </row>
    <row r="8831" spans="1:3">
      <c r="A8831">
        <v>0.88019999999999998</v>
      </c>
      <c r="B8831">
        <v>0.72266666666666701</v>
      </c>
      <c r="C8831" s="21">
        <f t="shared" si="272"/>
        <v>9.9999999999988987E-5</v>
      </c>
    </row>
    <row r="8832" spans="1:3">
      <c r="A8832">
        <v>0.88029999999999997</v>
      </c>
      <c r="B8832">
        <v>0.72233333333333305</v>
      </c>
      <c r="C8832" s="21">
        <f t="shared" si="272"/>
        <v>9.9999999999988987E-5</v>
      </c>
    </row>
    <row r="8833" spans="1:3">
      <c r="A8833">
        <v>0.88039999999999996</v>
      </c>
      <c r="B8833">
        <v>0.72199999999999998</v>
      </c>
      <c r="C8833" s="21">
        <f t="shared" si="272"/>
        <v>9.9999999999988987E-5</v>
      </c>
    </row>
    <row r="8834" spans="1:3">
      <c r="A8834">
        <v>0.88049999999999995</v>
      </c>
      <c r="B8834">
        <v>0.72166666666666701</v>
      </c>
      <c r="C8834" s="21">
        <f t="shared" si="272"/>
        <v>9.9999999999988987E-5</v>
      </c>
    </row>
    <row r="8835" spans="1:3">
      <c r="A8835">
        <v>0.88060000000000005</v>
      </c>
      <c r="B8835">
        <v>0.72133333333333305</v>
      </c>
      <c r="C8835" s="21">
        <f t="shared" si="272"/>
        <v>1.0000000000010001E-4</v>
      </c>
    </row>
    <row r="8836" spans="1:3">
      <c r="A8836">
        <v>0.88070000000000004</v>
      </c>
      <c r="B8836">
        <v>0.72099999999999997</v>
      </c>
      <c r="C8836" s="21">
        <f t="shared" si="272"/>
        <v>9.9999999999988987E-5</v>
      </c>
    </row>
    <row r="8837" spans="1:3">
      <c r="A8837">
        <v>0.88080000000000003</v>
      </c>
      <c r="B8837">
        <v>0.72066666666666601</v>
      </c>
      <c r="C8837" s="21">
        <f t="shared" si="272"/>
        <v>9.9999999999988987E-5</v>
      </c>
    </row>
    <row r="8838" spans="1:3">
      <c r="A8838">
        <v>0.88090000000000002</v>
      </c>
      <c r="B8838">
        <v>0.72033333333333305</v>
      </c>
      <c r="C8838" s="21">
        <f t="shared" si="272"/>
        <v>9.9999999999988987E-5</v>
      </c>
    </row>
    <row r="8839" spans="1:3">
      <c r="A8839">
        <v>0.88100000000000001</v>
      </c>
      <c r="B8839">
        <v>0.72</v>
      </c>
      <c r="C8839" s="21">
        <f t="shared" si="272"/>
        <v>9.9999999999988987E-5</v>
      </c>
    </row>
    <row r="8840" spans="1:3">
      <c r="A8840">
        <v>0.88109999999999999</v>
      </c>
      <c r="B8840">
        <v>0.71966666666666701</v>
      </c>
      <c r="C8840" s="21">
        <f t="shared" si="272"/>
        <v>9.9999999999988987E-5</v>
      </c>
    </row>
    <row r="8841" spans="1:3">
      <c r="A8841">
        <v>0.88119999999999998</v>
      </c>
      <c r="B8841">
        <v>0.71933333333333305</v>
      </c>
      <c r="C8841" s="21">
        <f t="shared" si="272"/>
        <v>9.9999999999988987E-5</v>
      </c>
    </row>
    <row r="8842" spans="1:3">
      <c r="A8842">
        <v>0.88129999999999997</v>
      </c>
      <c r="B8842">
        <v>0.71899999999999997</v>
      </c>
      <c r="C8842" s="21">
        <f t="shared" si="272"/>
        <v>9.9999999999988987E-5</v>
      </c>
    </row>
    <row r="8843" spans="1:3">
      <c r="A8843">
        <v>0.88139999999999996</v>
      </c>
      <c r="B8843">
        <v>0.71866666666666701</v>
      </c>
      <c r="C8843" s="21">
        <f t="shared" si="272"/>
        <v>9.9999999999988987E-5</v>
      </c>
    </row>
    <row r="8844" spans="1:3">
      <c r="A8844">
        <v>0.88149999999999995</v>
      </c>
      <c r="B8844">
        <v>0.71833333333333305</v>
      </c>
      <c r="C8844" s="21">
        <f t="shared" si="272"/>
        <v>9.9999999999988987E-5</v>
      </c>
    </row>
    <row r="8845" spans="1:3">
      <c r="A8845">
        <v>0.88160000000000005</v>
      </c>
      <c r="B8845">
        <v>0.71799999999999997</v>
      </c>
      <c r="C8845" s="21">
        <f t="shared" si="272"/>
        <v>1.0000000000010001E-4</v>
      </c>
    </row>
    <row r="8846" spans="1:3">
      <c r="A8846">
        <v>0.88170000000000004</v>
      </c>
      <c r="B8846">
        <v>0.71766666666666601</v>
      </c>
      <c r="C8846" s="21">
        <f t="shared" si="272"/>
        <v>9.9999999999988987E-5</v>
      </c>
    </row>
    <row r="8847" spans="1:3">
      <c r="A8847">
        <v>0.88180000000000003</v>
      </c>
      <c r="B8847">
        <v>0.71733333333333305</v>
      </c>
      <c r="C8847" s="21">
        <f t="shared" si="272"/>
        <v>9.9999999999988987E-5</v>
      </c>
    </row>
    <row r="8848" spans="1:3">
      <c r="A8848">
        <v>0.88190000000000002</v>
      </c>
      <c r="B8848">
        <v>0.71699999999999997</v>
      </c>
      <c r="C8848" s="21">
        <f t="shared" si="272"/>
        <v>9.9999999999988987E-5</v>
      </c>
    </row>
    <row r="8849" spans="1:3">
      <c r="A8849">
        <v>0.88200000000000001</v>
      </c>
      <c r="B8849">
        <v>0.71666666666666701</v>
      </c>
      <c r="C8849" s="21">
        <f t="shared" si="272"/>
        <v>9.9999999999988987E-5</v>
      </c>
    </row>
    <row r="8850" spans="1:3">
      <c r="A8850">
        <v>0.8821</v>
      </c>
      <c r="B8850">
        <v>0.71633333333333304</v>
      </c>
      <c r="C8850" s="21">
        <f t="shared" si="272"/>
        <v>9.9999999999988987E-5</v>
      </c>
    </row>
    <row r="8851" spans="1:3">
      <c r="A8851">
        <v>0.88219999999999998</v>
      </c>
      <c r="B8851">
        <v>0.71599999999999997</v>
      </c>
      <c r="C8851" s="21">
        <f t="shared" si="272"/>
        <v>9.9999999999988987E-5</v>
      </c>
    </row>
    <row r="8852" spans="1:3">
      <c r="A8852">
        <v>0.88229999999999997</v>
      </c>
      <c r="B8852">
        <v>0.71566666666666701</v>
      </c>
      <c r="C8852" s="21">
        <f t="shared" si="272"/>
        <v>9.9999999999988987E-5</v>
      </c>
    </row>
    <row r="8853" spans="1:3">
      <c r="A8853">
        <v>0.88239999999999996</v>
      </c>
      <c r="B8853">
        <v>0.71533333333333304</v>
      </c>
      <c r="C8853" s="21">
        <f t="shared" si="272"/>
        <v>9.9999999999988987E-5</v>
      </c>
    </row>
    <row r="8854" spans="1:3">
      <c r="A8854">
        <v>0.88249999999999995</v>
      </c>
      <c r="B8854">
        <v>0.71499999999999997</v>
      </c>
      <c r="C8854" s="21">
        <f t="shared" si="272"/>
        <v>9.9999999999988987E-5</v>
      </c>
    </row>
    <row r="8855" spans="1:3">
      <c r="A8855">
        <v>0.88260000000000005</v>
      </c>
      <c r="B8855">
        <v>0.71466666666666601</v>
      </c>
      <c r="C8855" s="21">
        <f t="shared" si="272"/>
        <v>1.0000000000010001E-4</v>
      </c>
    </row>
    <row r="8856" spans="1:3">
      <c r="A8856">
        <v>0.88270000000000004</v>
      </c>
      <c r="B8856">
        <v>0.71433333333333304</v>
      </c>
      <c r="C8856" s="21">
        <f t="shared" si="272"/>
        <v>9.9999999999988987E-5</v>
      </c>
    </row>
    <row r="8857" spans="1:3">
      <c r="A8857">
        <v>0.88280000000000003</v>
      </c>
      <c r="B8857">
        <v>0.71399999999999997</v>
      </c>
      <c r="C8857" s="21">
        <f t="shared" si="272"/>
        <v>9.9999999999988987E-5</v>
      </c>
    </row>
    <row r="8858" spans="1:3">
      <c r="A8858">
        <v>0.88290000000000002</v>
      </c>
      <c r="B8858">
        <v>0.713666666666667</v>
      </c>
      <c r="C8858" s="21">
        <f t="shared" si="272"/>
        <v>9.9999999999988987E-5</v>
      </c>
    </row>
    <row r="8859" spans="1:3">
      <c r="A8859">
        <v>0.88300000000000001</v>
      </c>
      <c r="B8859">
        <v>0.71333333333333304</v>
      </c>
      <c r="C8859" s="21">
        <f t="shared" si="272"/>
        <v>9.9999999999988987E-5</v>
      </c>
    </row>
    <row r="8860" spans="1:3">
      <c r="A8860">
        <v>0.8831</v>
      </c>
      <c r="B8860">
        <v>0.71299999999999997</v>
      </c>
      <c r="C8860" s="21">
        <f t="shared" si="272"/>
        <v>9.9999999999988987E-5</v>
      </c>
    </row>
    <row r="8861" spans="1:3">
      <c r="A8861">
        <v>0.88319999999999999</v>
      </c>
      <c r="B8861">
        <v>0.712666666666667</v>
      </c>
      <c r="C8861" s="21">
        <f t="shared" si="272"/>
        <v>9.9999999999988987E-5</v>
      </c>
    </row>
    <row r="8862" spans="1:3">
      <c r="A8862">
        <v>0.88329999999999997</v>
      </c>
      <c r="B8862">
        <v>0.71233333333333304</v>
      </c>
      <c r="C8862" s="21">
        <f t="shared" si="272"/>
        <v>9.9999999999988987E-5</v>
      </c>
    </row>
    <row r="8863" spans="1:3">
      <c r="A8863">
        <v>0.88339999999999996</v>
      </c>
      <c r="B8863">
        <v>0.71199999999999997</v>
      </c>
      <c r="C8863" s="21">
        <f t="shared" ref="C8863:C8926" si="273">A8863-A8862</f>
        <v>9.9999999999988987E-5</v>
      </c>
    </row>
    <row r="8864" spans="1:3">
      <c r="A8864">
        <v>0.88349999999999995</v>
      </c>
      <c r="B8864">
        <v>0.711666666666667</v>
      </c>
      <c r="C8864" s="21">
        <f t="shared" si="273"/>
        <v>9.9999999999988987E-5</v>
      </c>
    </row>
    <row r="8865" spans="1:3">
      <c r="A8865">
        <v>0.88360000000000005</v>
      </c>
      <c r="B8865">
        <v>0.71133333333333304</v>
      </c>
      <c r="C8865" s="21">
        <f t="shared" si="273"/>
        <v>1.0000000000010001E-4</v>
      </c>
    </row>
    <row r="8866" spans="1:3">
      <c r="A8866">
        <v>0.88370000000000004</v>
      </c>
      <c r="B8866">
        <v>0.71099999999999997</v>
      </c>
      <c r="C8866" s="21">
        <f t="shared" si="273"/>
        <v>9.9999999999988987E-5</v>
      </c>
    </row>
    <row r="8867" spans="1:3">
      <c r="A8867">
        <v>0.88380000000000003</v>
      </c>
      <c r="B8867">
        <v>0.710666666666667</v>
      </c>
      <c r="C8867" s="21">
        <f t="shared" si="273"/>
        <v>9.9999999999988987E-5</v>
      </c>
    </row>
    <row r="8868" spans="1:3">
      <c r="A8868">
        <v>0.88390000000000002</v>
      </c>
      <c r="B8868">
        <v>0.71033333333333304</v>
      </c>
      <c r="C8868" s="21">
        <f t="shared" si="273"/>
        <v>9.9999999999988987E-5</v>
      </c>
    </row>
    <row r="8869" spans="1:3">
      <c r="A8869">
        <v>0.88400000000000001</v>
      </c>
      <c r="B8869">
        <v>0.71</v>
      </c>
      <c r="C8869" s="21">
        <f t="shared" si="273"/>
        <v>9.9999999999988987E-5</v>
      </c>
    </row>
    <row r="8870" spans="1:3">
      <c r="A8870">
        <v>0.8841</v>
      </c>
      <c r="B8870">
        <v>0.709666666666667</v>
      </c>
      <c r="C8870" s="21">
        <f t="shared" si="273"/>
        <v>9.9999999999988987E-5</v>
      </c>
    </row>
    <row r="8871" spans="1:3">
      <c r="A8871">
        <v>0.88419999999999999</v>
      </c>
      <c r="B8871">
        <v>0.70933333333333304</v>
      </c>
      <c r="C8871" s="21">
        <f t="shared" si="273"/>
        <v>9.9999999999988987E-5</v>
      </c>
    </row>
    <row r="8872" spans="1:3">
      <c r="A8872">
        <v>0.88429999999999997</v>
      </c>
      <c r="B8872">
        <v>0.70899999999999996</v>
      </c>
      <c r="C8872" s="21">
        <f t="shared" si="273"/>
        <v>9.9999999999988987E-5</v>
      </c>
    </row>
    <row r="8873" spans="1:3">
      <c r="A8873">
        <v>0.88439999999999996</v>
      </c>
      <c r="B8873">
        <v>0.708666666666667</v>
      </c>
      <c r="C8873" s="21">
        <f t="shared" si="273"/>
        <v>9.9999999999988987E-5</v>
      </c>
    </row>
    <row r="8874" spans="1:3">
      <c r="A8874">
        <v>0.88449999999999995</v>
      </c>
      <c r="B8874">
        <v>0.70833333333333304</v>
      </c>
      <c r="C8874" s="21">
        <f t="shared" si="273"/>
        <v>9.9999999999988987E-5</v>
      </c>
    </row>
    <row r="8875" spans="1:3">
      <c r="A8875">
        <v>0.88460000000000005</v>
      </c>
      <c r="B8875">
        <v>0.70799999999999996</v>
      </c>
      <c r="C8875" s="21">
        <f t="shared" si="273"/>
        <v>1.0000000000010001E-4</v>
      </c>
    </row>
    <row r="8876" spans="1:3">
      <c r="A8876">
        <v>0.88470000000000004</v>
      </c>
      <c r="B8876">
        <v>0.707666666666666</v>
      </c>
      <c r="C8876" s="21">
        <f t="shared" si="273"/>
        <v>9.9999999999988987E-5</v>
      </c>
    </row>
    <row r="8877" spans="1:3">
      <c r="A8877">
        <v>0.88480000000000003</v>
      </c>
      <c r="B8877">
        <v>0.70733333333333304</v>
      </c>
      <c r="C8877" s="21">
        <f t="shared" si="273"/>
        <v>9.9999999999988987E-5</v>
      </c>
    </row>
    <row r="8878" spans="1:3">
      <c r="A8878">
        <v>0.88490000000000002</v>
      </c>
      <c r="B8878">
        <v>0.70699999999999996</v>
      </c>
      <c r="C8878" s="21">
        <f t="shared" si="273"/>
        <v>9.9999999999988987E-5</v>
      </c>
    </row>
    <row r="8879" spans="1:3">
      <c r="A8879">
        <v>0.88500000000000001</v>
      </c>
      <c r="B8879">
        <v>0.706666666666667</v>
      </c>
      <c r="C8879" s="21">
        <f t="shared" si="273"/>
        <v>9.9999999999988987E-5</v>
      </c>
    </row>
    <row r="8880" spans="1:3">
      <c r="A8880">
        <v>0.8851</v>
      </c>
      <c r="B8880">
        <v>0.70633333333333304</v>
      </c>
      <c r="C8880" s="21">
        <f t="shared" si="273"/>
        <v>9.9999999999988987E-5</v>
      </c>
    </row>
    <row r="8881" spans="1:3">
      <c r="A8881">
        <v>0.88519999999999999</v>
      </c>
      <c r="B8881">
        <v>0.70599999999999996</v>
      </c>
      <c r="C8881" s="21">
        <f t="shared" si="273"/>
        <v>9.9999999999988987E-5</v>
      </c>
    </row>
    <row r="8882" spans="1:3">
      <c r="A8882">
        <v>0.88529999999999998</v>
      </c>
      <c r="B8882">
        <v>0.705666666666667</v>
      </c>
      <c r="C8882" s="21">
        <f t="shared" si="273"/>
        <v>9.9999999999988987E-5</v>
      </c>
    </row>
    <row r="8883" spans="1:3">
      <c r="A8883">
        <v>0.88539999999999996</v>
      </c>
      <c r="B8883">
        <v>0.70533333333333303</v>
      </c>
      <c r="C8883" s="21">
        <f t="shared" si="273"/>
        <v>9.9999999999988987E-5</v>
      </c>
    </row>
    <row r="8884" spans="1:3">
      <c r="A8884">
        <v>0.88549999999999995</v>
      </c>
      <c r="B8884">
        <v>0.70499999999999996</v>
      </c>
      <c r="C8884" s="21">
        <f t="shared" si="273"/>
        <v>9.9999999999988987E-5</v>
      </c>
    </row>
    <row r="8885" spans="1:3">
      <c r="A8885">
        <v>0.88560000000000005</v>
      </c>
      <c r="B8885">
        <v>0.704666666666666</v>
      </c>
      <c r="C8885" s="21">
        <f t="shared" si="273"/>
        <v>1.0000000000010001E-4</v>
      </c>
    </row>
    <row r="8886" spans="1:3">
      <c r="A8886">
        <v>0.88570000000000004</v>
      </c>
      <c r="B8886">
        <v>0.70433333333333303</v>
      </c>
      <c r="C8886" s="21">
        <f t="shared" si="273"/>
        <v>9.9999999999988987E-5</v>
      </c>
    </row>
    <row r="8887" spans="1:3">
      <c r="A8887">
        <v>0.88580000000000003</v>
      </c>
      <c r="B8887">
        <v>0.70399999999999996</v>
      </c>
      <c r="C8887" s="21">
        <f t="shared" si="273"/>
        <v>9.9999999999988987E-5</v>
      </c>
    </row>
    <row r="8888" spans="1:3">
      <c r="A8888">
        <v>0.88590000000000002</v>
      </c>
      <c r="B8888">
        <v>0.703666666666667</v>
      </c>
      <c r="C8888" s="21">
        <f t="shared" si="273"/>
        <v>9.9999999999988987E-5</v>
      </c>
    </row>
    <row r="8889" spans="1:3">
      <c r="A8889">
        <v>0.88600000000000001</v>
      </c>
      <c r="B8889">
        <v>0.70333333333333303</v>
      </c>
      <c r="C8889" s="21">
        <f t="shared" si="273"/>
        <v>9.9999999999988987E-5</v>
      </c>
    </row>
    <row r="8890" spans="1:3">
      <c r="A8890">
        <v>0.8861</v>
      </c>
      <c r="B8890">
        <v>0.70299999999999996</v>
      </c>
      <c r="C8890" s="21">
        <f t="shared" si="273"/>
        <v>9.9999999999988987E-5</v>
      </c>
    </row>
    <row r="8891" spans="1:3">
      <c r="A8891">
        <v>0.88619999999999999</v>
      </c>
      <c r="B8891">
        <v>0.70266666666666699</v>
      </c>
      <c r="C8891" s="21">
        <f t="shared" si="273"/>
        <v>9.9999999999988987E-5</v>
      </c>
    </row>
    <row r="8892" spans="1:3">
      <c r="A8892">
        <v>0.88629999999999998</v>
      </c>
      <c r="B8892">
        <v>0.70233333333333303</v>
      </c>
      <c r="C8892" s="21">
        <f t="shared" si="273"/>
        <v>9.9999999999988987E-5</v>
      </c>
    </row>
    <row r="8893" spans="1:3">
      <c r="A8893">
        <v>0.88639999999999997</v>
      </c>
      <c r="B8893">
        <v>0.70199999999999996</v>
      </c>
      <c r="C8893" s="21">
        <f t="shared" si="273"/>
        <v>9.9999999999988987E-5</v>
      </c>
    </row>
    <row r="8894" spans="1:3">
      <c r="A8894">
        <v>0.88649999999999995</v>
      </c>
      <c r="B8894">
        <v>0.70166666666666699</v>
      </c>
      <c r="C8894" s="21">
        <f t="shared" si="273"/>
        <v>9.9999999999988987E-5</v>
      </c>
    </row>
    <row r="8895" spans="1:3">
      <c r="A8895">
        <v>0.88660000000000005</v>
      </c>
      <c r="B8895">
        <v>0.70133333333333303</v>
      </c>
      <c r="C8895" s="21">
        <f t="shared" si="273"/>
        <v>1.0000000000010001E-4</v>
      </c>
    </row>
    <row r="8896" spans="1:3">
      <c r="A8896">
        <v>0.88670000000000004</v>
      </c>
      <c r="B8896">
        <v>0.70099999999999996</v>
      </c>
      <c r="C8896" s="21">
        <f t="shared" si="273"/>
        <v>9.9999999999988987E-5</v>
      </c>
    </row>
    <row r="8897" spans="1:3">
      <c r="A8897">
        <v>0.88680000000000003</v>
      </c>
      <c r="B8897">
        <v>0.70066666666666699</v>
      </c>
      <c r="C8897" s="21">
        <f t="shared" si="273"/>
        <v>9.9999999999988987E-5</v>
      </c>
    </row>
    <row r="8898" spans="1:3">
      <c r="A8898">
        <v>0.88690000000000002</v>
      </c>
      <c r="B8898">
        <v>0.70033333333333303</v>
      </c>
      <c r="C8898" s="21">
        <f t="shared" si="273"/>
        <v>9.9999999999988987E-5</v>
      </c>
    </row>
    <row r="8899" spans="1:3">
      <c r="A8899">
        <v>0.88700000000000001</v>
      </c>
      <c r="B8899">
        <v>0.7</v>
      </c>
      <c r="C8899" s="21">
        <f t="shared" si="273"/>
        <v>9.9999999999988987E-5</v>
      </c>
    </row>
    <row r="8900" spans="1:3">
      <c r="A8900">
        <v>0.8871</v>
      </c>
      <c r="B8900">
        <v>0.69966666666666699</v>
      </c>
      <c r="C8900" s="21">
        <f t="shared" si="273"/>
        <v>9.9999999999988987E-5</v>
      </c>
    </row>
    <row r="8901" spans="1:3">
      <c r="A8901">
        <v>0.88719999999999999</v>
      </c>
      <c r="B8901">
        <v>0.69933333333333303</v>
      </c>
      <c r="C8901" s="21">
        <f t="shared" si="273"/>
        <v>9.9999999999988987E-5</v>
      </c>
    </row>
    <row r="8902" spans="1:3">
      <c r="A8902">
        <v>0.88729999999999998</v>
      </c>
      <c r="B8902">
        <v>0.69899999999999995</v>
      </c>
      <c r="C8902" s="21">
        <f t="shared" si="273"/>
        <v>9.9999999999988987E-5</v>
      </c>
    </row>
    <row r="8903" spans="1:3">
      <c r="A8903">
        <v>0.88739999999999997</v>
      </c>
      <c r="B8903">
        <v>0.69866666666666699</v>
      </c>
      <c r="C8903" s="21">
        <f t="shared" si="273"/>
        <v>9.9999999999988987E-5</v>
      </c>
    </row>
    <row r="8904" spans="1:3">
      <c r="A8904">
        <v>0.88749999999999996</v>
      </c>
      <c r="B8904">
        <v>0.69833333333333303</v>
      </c>
      <c r="C8904" s="21">
        <f t="shared" si="273"/>
        <v>9.9999999999988987E-5</v>
      </c>
    </row>
    <row r="8905" spans="1:3">
      <c r="A8905">
        <v>0.88759999999999994</v>
      </c>
      <c r="B8905">
        <v>0.69799999999999995</v>
      </c>
      <c r="C8905" s="21">
        <f t="shared" si="273"/>
        <v>9.9999999999988987E-5</v>
      </c>
    </row>
    <row r="8906" spans="1:3">
      <c r="A8906">
        <v>0.88770000000000004</v>
      </c>
      <c r="B8906">
        <v>0.69766666666666599</v>
      </c>
      <c r="C8906" s="21">
        <f t="shared" si="273"/>
        <v>1.0000000000010001E-4</v>
      </c>
    </row>
    <row r="8907" spans="1:3">
      <c r="A8907">
        <v>0.88780000000000003</v>
      </c>
      <c r="B8907">
        <v>0.69733333333333303</v>
      </c>
      <c r="C8907" s="21">
        <f t="shared" si="273"/>
        <v>9.9999999999988987E-5</v>
      </c>
    </row>
    <row r="8908" spans="1:3">
      <c r="A8908">
        <v>0.88790000000000002</v>
      </c>
      <c r="B8908">
        <v>0.69699999999999995</v>
      </c>
      <c r="C8908" s="21">
        <f t="shared" si="273"/>
        <v>9.9999999999988987E-5</v>
      </c>
    </row>
    <row r="8909" spans="1:3">
      <c r="A8909">
        <v>0.88800000000000001</v>
      </c>
      <c r="B8909">
        <v>0.69666666666666699</v>
      </c>
      <c r="C8909" s="21">
        <f t="shared" si="273"/>
        <v>9.9999999999988987E-5</v>
      </c>
    </row>
    <row r="8910" spans="1:3">
      <c r="A8910">
        <v>0.8881</v>
      </c>
      <c r="B8910">
        <v>0.69633333333333303</v>
      </c>
      <c r="C8910" s="21">
        <f t="shared" si="273"/>
        <v>9.9999999999988987E-5</v>
      </c>
    </row>
    <row r="8911" spans="1:3">
      <c r="A8911">
        <v>0.88819999999999999</v>
      </c>
      <c r="B8911">
        <v>0.69599999999999995</v>
      </c>
      <c r="C8911" s="21">
        <f t="shared" si="273"/>
        <v>9.9999999999988987E-5</v>
      </c>
    </row>
    <row r="8912" spans="1:3">
      <c r="A8912">
        <v>0.88829999999999998</v>
      </c>
      <c r="B8912">
        <v>0.69566666666666699</v>
      </c>
      <c r="C8912" s="21">
        <f t="shared" si="273"/>
        <v>9.9999999999988987E-5</v>
      </c>
    </row>
    <row r="8913" spans="1:3">
      <c r="A8913">
        <v>0.88839999999999997</v>
      </c>
      <c r="B8913">
        <v>0.69533333333333303</v>
      </c>
      <c r="C8913" s="21">
        <f t="shared" si="273"/>
        <v>9.9999999999988987E-5</v>
      </c>
    </row>
    <row r="8914" spans="1:3">
      <c r="A8914">
        <v>0.88849999999999996</v>
      </c>
      <c r="B8914">
        <v>0.69499999999999995</v>
      </c>
      <c r="C8914" s="21">
        <f t="shared" si="273"/>
        <v>9.9999999999988987E-5</v>
      </c>
    </row>
    <row r="8915" spans="1:3">
      <c r="A8915">
        <v>0.88859999999999995</v>
      </c>
      <c r="B8915">
        <v>0.69466666666666699</v>
      </c>
      <c r="C8915" s="21">
        <f t="shared" si="273"/>
        <v>9.9999999999988987E-5</v>
      </c>
    </row>
    <row r="8916" spans="1:3">
      <c r="A8916">
        <v>0.88870000000000005</v>
      </c>
      <c r="B8916">
        <v>0.69433333333333302</v>
      </c>
      <c r="C8916" s="21">
        <f t="shared" si="273"/>
        <v>1.0000000000010001E-4</v>
      </c>
    </row>
    <row r="8917" spans="1:3">
      <c r="A8917">
        <v>0.88880000000000003</v>
      </c>
      <c r="B8917">
        <v>0.69399999999999995</v>
      </c>
      <c r="C8917" s="21">
        <f t="shared" si="273"/>
        <v>9.9999999999988987E-5</v>
      </c>
    </row>
    <row r="8918" spans="1:3">
      <c r="A8918">
        <v>0.88890000000000002</v>
      </c>
      <c r="B8918">
        <v>0.69366666666666699</v>
      </c>
      <c r="C8918" s="21">
        <f t="shared" si="273"/>
        <v>9.9999999999988987E-5</v>
      </c>
    </row>
    <row r="8919" spans="1:3">
      <c r="A8919">
        <v>0.88900000000000001</v>
      </c>
      <c r="B8919">
        <v>0.69333333333333302</v>
      </c>
      <c r="C8919" s="21">
        <f t="shared" si="273"/>
        <v>9.9999999999988987E-5</v>
      </c>
    </row>
    <row r="8920" spans="1:3">
      <c r="A8920">
        <v>0.8891</v>
      </c>
      <c r="B8920">
        <v>0.69299999999999995</v>
      </c>
      <c r="C8920" s="21">
        <f t="shared" si="273"/>
        <v>9.9999999999988987E-5</v>
      </c>
    </row>
    <row r="8921" spans="1:3">
      <c r="A8921">
        <v>0.88919999999999999</v>
      </c>
      <c r="B8921">
        <v>0.69266666666666699</v>
      </c>
      <c r="C8921" s="21">
        <f t="shared" si="273"/>
        <v>9.9999999999988987E-5</v>
      </c>
    </row>
    <row r="8922" spans="1:3">
      <c r="A8922">
        <v>0.88929999999999998</v>
      </c>
      <c r="B8922">
        <v>0.69233333333333302</v>
      </c>
      <c r="C8922" s="21">
        <f t="shared" si="273"/>
        <v>9.9999999999988987E-5</v>
      </c>
    </row>
    <row r="8923" spans="1:3">
      <c r="A8923">
        <v>0.88939999999999997</v>
      </c>
      <c r="B8923">
        <v>0.69199999999999995</v>
      </c>
      <c r="C8923" s="21">
        <f t="shared" si="273"/>
        <v>9.9999999999988987E-5</v>
      </c>
    </row>
    <row r="8924" spans="1:3">
      <c r="A8924">
        <v>0.88949999999999996</v>
      </c>
      <c r="B8924">
        <v>0.69166666666666698</v>
      </c>
      <c r="C8924" s="21">
        <f t="shared" si="273"/>
        <v>9.9999999999988987E-5</v>
      </c>
    </row>
    <row r="8925" spans="1:3">
      <c r="A8925">
        <v>0.88959999999999995</v>
      </c>
      <c r="B8925">
        <v>0.69133333333333302</v>
      </c>
      <c r="C8925" s="21">
        <f t="shared" si="273"/>
        <v>9.9999999999988987E-5</v>
      </c>
    </row>
    <row r="8926" spans="1:3">
      <c r="A8926">
        <v>0.88970000000000005</v>
      </c>
      <c r="B8926">
        <v>0.69099999999999995</v>
      </c>
      <c r="C8926" s="21">
        <f t="shared" si="273"/>
        <v>1.0000000000010001E-4</v>
      </c>
    </row>
    <row r="8927" spans="1:3">
      <c r="A8927">
        <v>0.88980000000000004</v>
      </c>
      <c r="B8927">
        <v>0.69066666666666698</v>
      </c>
      <c r="C8927" s="21">
        <f t="shared" ref="C8927:C8990" si="274">A8927-A8926</f>
        <v>9.9999999999988987E-5</v>
      </c>
    </row>
    <row r="8928" spans="1:3">
      <c r="A8928">
        <v>0.88990000000000002</v>
      </c>
      <c r="B8928">
        <v>0.69033333333333302</v>
      </c>
      <c r="C8928" s="21">
        <f t="shared" si="274"/>
        <v>9.9999999999988987E-5</v>
      </c>
    </row>
    <row r="8929" spans="1:3">
      <c r="A8929">
        <v>0.89</v>
      </c>
      <c r="B8929">
        <v>0.69</v>
      </c>
      <c r="C8929" s="21">
        <f t="shared" si="274"/>
        <v>9.9999999999988987E-5</v>
      </c>
    </row>
    <row r="8930" spans="1:3">
      <c r="A8930">
        <v>0.8901</v>
      </c>
      <c r="B8930">
        <v>0.68966666666666698</v>
      </c>
      <c r="C8930" s="21">
        <f t="shared" si="274"/>
        <v>9.9999999999988987E-5</v>
      </c>
    </row>
    <row r="8931" spans="1:3">
      <c r="A8931">
        <v>0.89019999999999999</v>
      </c>
      <c r="B8931">
        <v>0.68933333333333302</v>
      </c>
      <c r="C8931" s="21">
        <f t="shared" si="274"/>
        <v>9.9999999999988987E-5</v>
      </c>
    </row>
    <row r="8932" spans="1:3">
      <c r="A8932">
        <v>0.89029999999999998</v>
      </c>
      <c r="B8932">
        <v>0.68899999999999995</v>
      </c>
      <c r="C8932" s="21">
        <f t="shared" si="274"/>
        <v>9.9999999999988987E-5</v>
      </c>
    </row>
    <row r="8933" spans="1:3">
      <c r="A8933">
        <v>0.89039999999999997</v>
      </c>
      <c r="B8933">
        <v>0.68866666666666698</v>
      </c>
      <c r="C8933" s="21">
        <f t="shared" si="274"/>
        <v>9.9999999999988987E-5</v>
      </c>
    </row>
    <row r="8934" spans="1:3">
      <c r="A8934">
        <v>0.89049999999999996</v>
      </c>
      <c r="B8934">
        <v>0.68833333333333302</v>
      </c>
      <c r="C8934" s="21">
        <f t="shared" si="274"/>
        <v>9.9999999999988987E-5</v>
      </c>
    </row>
    <row r="8935" spans="1:3">
      <c r="A8935">
        <v>0.89059999999999995</v>
      </c>
      <c r="B8935">
        <v>0.68799999999999994</v>
      </c>
      <c r="C8935" s="21">
        <f t="shared" si="274"/>
        <v>9.9999999999988987E-5</v>
      </c>
    </row>
    <row r="8936" spans="1:3">
      <c r="A8936">
        <v>0.89070000000000005</v>
      </c>
      <c r="B8936">
        <v>0.68766666666666598</v>
      </c>
      <c r="C8936" s="21">
        <f t="shared" si="274"/>
        <v>1.0000000000010001E-4</v>
      </c>
    </row>
    <row r="8937" spans="1:3">
      <c r="A8937">
        <v>0.89080000000000004</v>
      </c>
      <c r="B8937">
        <v>0.68733333333333302</v>
      </c>
      <c r="C8937" s="21">
        <f t="shared" si="274"/>
        <v>9.9999999999988987E-5</v>
      </c>
    </row>
    <row r="8938" spans="1:3">
      <c r="A8938">
        <v>0.89090000000000003</v>
      </c>
      <c r="B8938">
        <v>0.68700000000000006</v>
      </c>
      <c r="C8938" s="21">
        <f t="shared" si="274"/>
        <v>9.9999999999988987E-5</v>
      </c>
    </row>
    <row r="8939" spans="1:3">
      <c r="A8939">
        <v>0.89100000000000001</v>
      </c>
      <c r="B8939">
        <v>0.68666666666666698</v>
      </c>
      <c r="C8939" s="21">
        <f t="shared" si="274"/>
        <v>9.9999999999988987E-5</v>
      </c>
    </row>
    <row r="8940" spans="1:3">
      <c r="A8940">
        <v>0.8911</v>
      </c>
      <c r="B8940">
        <v>0.68633333333333302</v>
      </c>
      <c r="C8940" s="21">
        <f t="shared" si="274"/>
        <v>9.9999999999988987E-5</v>
      </c>
    </row>
    <row r="8941" spans="1:3">
      <c r="A8941">
        <v>0.89119999999999999</v>
      </c>
      <c r="B8941">
        <v>0.68600000000000005</v>
      </c>
      <c r="C8941" s="21">
        <f t="shared" si="274"/>
        <v>9.9999999999988987E-5</v>
      </c>
    </row>
    <row r="8942" spans="1:3">
      <c r="A8942">
        <v>0.89129999999999998</v>
      </c>
      <c r="B8942">
        <v>0.68566666666666698</v>
      </c>
      <c r="C8942" s="21">
        <f t="shared" si="274"/>
        <v>9.9999999999988987E-5</v>
      </c>
    </row>
    <row r="8943" spans="1:3">
      <c r="A8943">
        <v>0.89139999999999997</v>
      </c>
      <c r="B8943">
        <v>0.68533333333333302</v>
      </c>
      <c r="C8943" s="21">
        <f t="shared" si="274"/>
        <v>9.9999999999988987E-5</v>
      </c>
    </row>
    <row r="8944" spans="1:3">
      <c r="A8944">
        <v>0.89149999999999996</v>
      </c>
      <c r="B8944">
        <v>0.68500000000000005</v>
      </c>
      <c r="C8944" s="21">
        <f t="shared" si="274"/>
        <v>9.9999999999988987E-5</v>
      </c>
    </row>
    <row r="8945" spans="1:3">
      <c r="A8945">
        <v>0.89159999999999995</v>
      </c>
      <c r="B8945">
        <v>0.68466666666666698</v>
      </c>
      <c r="C8945" s="21">
        <f t="shared" si="274"/>
        <v>9.9999999999988987E-5</v>
      </c>
    </row>
    <row r="8946" spans="1:3">
      <c r="A8946">
        <v>0.89170000000000005</v>
      </c>
      <c r="B8946">
        <v>0.68433333333333302</v>
      </c>
      <c r="C8946" s="21">
        <f t="shared" si="274"/>
        <v>1.0000000000010001E-4</v>
      </c>
    </row>
    <row r="8947" spans="1:3">
      <c r="A8947">
        <v>0.89180000000000004</v>
      </c>
      <c r="B8947">
        <v>0.68400000000000005</v>
      </c>
      <c r="C8947" s="21">
        <f t="shared" si="274"/>
        <v>9.9999999999988987E-5</v>
      </c>
    </row>
    <row r="8948" spans="1:3">
      <c r="A8948">
        <v>0.89190000000000003</v>
      </c>
      <c r="B8948">
        <v>0.68366666666666698</v>
      </c>
      <c r="C8948" s="21">
        <f t="shared" si="274"/>
        <v>9.9999999999988987E-5</v>
      </c>
    </row>
    <row r="8949" spans="1:3">
      <c r="A8949">
        <v>0.89200000000000002</v>
      </c>
      <c r="B8949">
        <v>0.68333333333333302</v>
      </c>
      <c r="C8949" s="21">
        <f t="shared" si="274"/>
        <v>9.9999999999988987E-5</v>
      </c>
    </row>
    <row r="8950" spans="1:3">
      <c r="A8950">
        <v>0.8921</v>
      </c>
      <c r="B8950">
        <v>0.68300000000000005</v>
      </c>
      <c r="C8950" s="21">
        <f t="shared" si="274"/>
        <v>9.9999999999988987E-5</v>
      </c>
    </row>
    <row r="8951" spans="1:3">
      <c r="A8951">
        <v>0.89219999999999999</v>
      </c>
      <c r="B8951">
        <v>0.68266666666666698</v>
      </c>
      <c r="C8951" s="21">
        <f t="shared" si="274"/>
        <v>9.9999999999988987E-5</v>
      </c>
    </row>
    <row r="8952" spans="1:3">
      <c r="A8952">
        <v>0.89229999999999998</v>
      </c>
      <c r="B8952">
        <v>0.68233333333333301</v>
      </c>
      <c r="C8952" s="21">
        <f t="shared" si="274"/>
        <v>9.9999999999988987E-5</v>
      </c>
    </row>
    <row r="8953" spans="1:3">
      <c r="A8953">
        <v>0.89239999999999997</v>
      </c>
      <c r="B8953">
        <v>0.68200000000000005</v>
      </c>
      <c r="C8953" s="21">
        <f t="shared" si="274"/>
        <v>9.9999999999988987E-5</v>
      </c>
    </row>
    <row r="8954" spans="1:3">
      <c r="A8954">
        <v>0.89249999999999996</v>
      </c>
      <c r="B8954">
        <v>0.68166666666666698</v>
      </c>
      <c r="C8954" s="21">
        <f t="shared" si="274"/>
        <v>9.9999999999988987E-5</v>
      </c>
    </row>
    <row r="8955" spans="1:3">
      <c r="A8955">
        <v>0.89259999999999995</v>
      </c>
      <c r="B8955">
        <v>0.68133333333333301</v>
      </c>
      <c r="C8955" s="21">
        <f t="shared" si="274"/>
        <v>9.9999999999988987E-5</v>
      </c>
    </row>
    <row r="8956" spans="1:3">
      <c r="A8956">
        <v>0.89270000000000005</v>
      </c>
      <c r="B8956">
        <v>0.68100000000000005</v>
      </c>
      <c r="C8956" s="21">
        <f t="shared" si="274"/>
        <v>1.0000000000010001E-4</v>
      </c>
    </row>
    <row r="8957" spans="1:3">
      <c r="A8957">
        <v>0.89280000000000004</v>
      </c>
      <c r="B8957">
        <v>0.68066666666666698</v>
      </c>
      <c r="C8957" s="21">
        <f t="shared" si="274"/>
        <v>9.9999999999988987E-5</v>
      </c>
    </row>
    <row r="8958" spans="1:3">
      <c r="A8958">
        <v>0.89290000000000003</v>
      </c>
      <c r="B8958">
        <v>0.68033333333333301</v>
      </c>
      <c r="C8958" s="21">
        <f t="shared" si="274"/>
        <v>9.9999999999988987E-5</v>
      </c>
    </row>
    <row r="8959" spans="1:3">
      <c r="A8959">
        <v>0.89300000000000002</v>
      </c>
      <c r="B8959">
        <v>0.68</v>
      </c>
      <c r="C8959" s="21">
        <f t="shared" si="274"/>
        <v>9.9999999999988987E-5</v>
      </c>
    </row>
    <row r="8960" spans="1:3">
      <c r="A8960">
        <v>0.8931</v>
      </c>
      <c r="B8960">
        <v>0.67966666666666697</v>
      </c>
      <c r="C8960" s="21">
        <f t="shared" si="274"/>
        <v>9.9999999999988987E-5</v>
      </c>
    </row>
    <row r="8961" spans="1:3">
      <c r="A8961">
        <v>0.89319999999999999</v>
      </c>
      <c r="B8961">
        <v>0.67933333333333301</v>
      </c>
      <c r="C8961" s="21">
        <f t="shared" si="274"/>
        <v>9.9999999999988987E-5</v>
      </c>
    </row>
    <row r="8962" spans="1:3">
      <c r="A8962">
        <v>0.89329999999999998</v>
      </c>
      <c r="B8962">
        <v>0.67900000000000005</v>
      </c>
      <c r="C8962" s="21">
        <f t="shared" si="274"/>
        <v>9.9999999999988987E-5</v>
      </c>
    </row>
    <row r="8963" spans="1:3">
      <c r="A8963">
        <v>0.89339999999999997</v>
      </c>
      <c r="B8963">
        <v>0.67866666666666697</v>
      </c>
      <c r="C8963" s="21">
        <f t="shared" si="274"/>
        <v>9.9999999999988987E-5</v>
      </c>
    </row>
    <row r="8964" spans="1:3">
      <c r="A8964">
        <v>0.89349999999999996</v>
      </c>
      <c r="B8964">
        <v>0.67833333333333301</v>
      </c>
      <c r="C8964" s="21">
        <f t="shared" si="274"/>
        <v>9.9999999999988987E-5</v>
      </c>
    </row>
    <row r="8965" spans="1:3">
      <c r="A8965">
        <v>0.89359999999999995</v>
      </c>
      <c r="B8965">
        <v>0.67800000000000005</v>
      </c>
      <c r="C8965" s="21">
        <f t="shared" si="274"/>
        <v>9.9999999999988987E-5</v>
      </c>
    </row>
    <row r="8966" spans="1:3">
      <c r="A8966">
        <v>0.89370000000000005</v>
      </c>
      <c r="B8966">
        <v>0.67766666666666597</v>
      </c>
      <c r="C8966" s="21">
        <f t="shared" si="274"/>
        <v>1.0000000000010001E-4</v>
      </c>
    </row>
    <row r="8967" spans="1:3">
      <c r="A8967">
        <v>0.89380000000000004</v>
      </c>
      <c r="B8967">
        <v>0.67733333333333301</v>
      </c>
      <c r="C8967" s="21">
        <f t="shared" si="274"/>
        <v>9.9999999999988987E-5</v>
      </c>
    </row>
    <row r="8968" spans="1:3">
      <c r="A8968">
        <v>0.89390000000000003</v>
      </c>
      <c r="B8968">
        <v>0.67700000000000005</v>
      </c>
      <c r="C8968" s="21">
        <f t="shared" si="274"/>
        <v>9.9999999999988987E-5</v>
      </c>
    </row>
    <row r="8969" spans="1:3">
      <c r="A8969">
        <v>0.89400000000000002</v>
      </c>
      <c r="B8969">
        <v>0.67666666666666697</v>
      </c>
      <c r="C8969" s="21">
        <f t="shared" si="274"/>
        <v>9.9999999999988987E-5</v>
      </c>
    </row>
    <row r="8970" spans="1:3">
      <c r="A8970">
        <v>0.89410000000000001</v>
      </c>
      <c r="B8970">
        <v>0.67633333333333301</v>
      </c>
      <c r="C8970" s="21">
        <f t="shared" si="274"/>
        <v>9.9999999999988987E-5</v>
      </c>
    </row>
    <row r="8971" spans="1:3">
      <c r="A8971">
        <v>0.89419999999999999</v>
      </c>
      <c r="B8971">
        <v>0.67600000000000005</v>
      </c>
      <c r="C8971" s="21">
        <f t="shared" si="274"/>
        <v>9.9999999999988987E-5</v>
      </c>
    </row>
    <row r="8972" spans="1:3">
      <c r="A8972">
        <v>0.89429999999999998</v>
      </c>
      <c r="B8972">
        <v>0.67566666666666697</v>
      </c>
      <c r="C8972" s="21">
        <f t="shared" si="274"/>
        <v>9.9999999999988987E-5</v>
      </c>
    </row>
    <row r="8973" spans="1:3">
      <c r="A8973">
        <v>0.89439999999999997</v>
      </c>
      <c r="B8973">
        <v>0.67533333333333301</v>
      </c>
      <c r="C8973" s="21">
        <f t="shared" si="274"/>
        <v>9.9999999999988987E-5</v>
      </c>
    </row>
    <row r="8974" spans="1:3">
      <c r="A8974">
        <v>0.89449999999999996</v>
      </c>
      <c r="B8974">
        <v>0.67500000000000004</v>
      </c>
      <c r="C8974" s="21">
        <f t="shared" si="274"/>
        <v>9.9999999999988987E-5</v>
      </c>
    </row>
    <row r="8975" spans="1:3">
      <c r="A8975">
        <v>0.89459999999999995</v>
      </c>
      <c r="B8975">
        <v>0.67466666666666697</v>
      </c>
      <c r="C8975" s="21">
        <f t="shared" si="274"/>
        <v>9.9999999999988987E-5</v>
      </c>
    </row>
    <row r="8976" spans="1:3">
      <c r="A8976">
        <v>0.89470000000000005</v>
      </c>
      <c r="B8976">
        <v>0.67433333333333301</v>
      </c>
      <c r="C8976" s="21">
        <f t="shared" si="274"/>
        <v>1.0000000000010001E-4</v>
      </c>
    </row>
    <row r="8977" spans="1:3">
      <c r="A8977">
        <v>0.89480000000000004</v>
      </c>
      <c r="B8977">
        <v>0.67400000000000004</v>
      </c>
      <c r="C8977" s="21">
        <f t="shared" si="274"/>
        <v>9.9999999999988987E-5</v>
      </c>
    </row>
    <row r="8978" spans="1:3">
      <c r="A8978">
        <v>0.89490000000000003</v>
      </c>
      <c r="B8978">
        <v>0.67366666666666697</v>
      </c>
      <c r="C8978" s="21">
        <f t="shared" si="274"/>
        <v>9.9999999999988987E-5</v>
      </c>
    </row>
    <row r="8979" spans="1:3">
      <c r="A8979">
        <v>0.89500000000000002</v>
      </c>
      <c r="B8979">
        <v>0.67333333333333301</v>
      </c>
      <c r="C8979" s="21">
        <f t="shared" si="274"/>
        <v>9.9999999999988987E-5</v>
      </c>
    </row>
    <row r="8980" spans="1:3">
      <c r="A8980">
        <v>0.89510000000000001</v>
      </c>
      <c r="B8980">
        <v>0.67300000000000004</v>
      </c>
      <c r="C8980" s="21">
        <f t="shared" si="274"/>
        <v>9.9999999999988987E-5</v>
      </c>
    </row>
    <row r="8981" spans="1:3">
      <c r="A8981">
        <v>0.8952</v>
      </c>
      <c r="B8981">
        <v>0.67266666666666697</v>
      </c>
      <c r="C8981" s="21">
        <f t="shared" si="274"/>
        <v>9.9999999999988987E-5</v>
      </c>
    </row>
    <row r="8982" spans="1:3">
      <c r="A8982">
        <v>0.89529999999999998</v>
      </c>
      <c r="B8982">
        <v>0.67233333333333301</v>
      </c>
      <c r="C8982" s="21">
        <f t="shared" si="274"/>
        <v>9.9999999999988987E-5</v>
      </c>
    </row>
    <row r="8983" spans="1:3">
      <c r="A8983">
        <v>0.89539999999999997</v>
      </c>
      <c r="B8983">
        <v>0.67200000000000004</v>
      </c>
      <c r="C8983" s="21">
        <f t="shared" si="274"/>
        <v>9.9999999999988987E-5</v>
      </c>
    </row>
    <row r="8984" spans="1:3">
      <c r="A8984">
        <v>0.89549999999999996</v>
      </c>
      <c r="B8984">
        <v>0.67166666666666697</v>
      </c>
      <c r="C8984" s="21">
        <f t="shared" si="274"/>
        <v>9.9999999999988987E-5</v>
      </c>
    </row>
    <row r="8985" spans="1:3">
      <c r="A8985">
        <v>0.89559999999999995</v>
      </c>
      <c r="B8985">
        <v>0.671333333333333</v>
      </c>
      <c r="C8985" s="21">
        <f t="shared" si="274"/>
        <v>9.9999999999988987E-5</v>
      </c>
    </row>
    <row r="8986" spans="1:3">
      <c r="A8986">
        <v>0.89570000000000005</v>
      </c>
      <c r="B8986">
        <v>0.67100000000000004</v>
      </c>
      <c r="C8986" s="21">
        <f t="shared" si="274"/>
        <v>1.0000000000010001E-4</v>
      </c>
    </row>
    <row r="8987" spans="1:3">
      <c r="A8987">
        <v>0.89580000000000004</v>
      </c>
      <c r="B8987">
        <v>0.67066666666666697</v>
      </c>
      <c r="C8987" s="21">
        <f t="shared" si="274"/>
        <v>9.9999999999988987E-5</v>
      </c>
    </row>
    <row r="8988" spans="1:3">
      <c r="A8988">
        <v>0.89590000000000003</v>
      </c>
      <c r="B8988">
        <v>0.670333333333333</v>
      </c>
      <c r="C8988" s="21">
        <f t="shared" si="274"/>
        <v>9.9999999999988987E-5</v>
      </c>
    </row>
    <row r="8989" spans="1:3">
      <c r="A8989">
        <v>0.89600000000000002</v>
      </c>
      <c r="B8989">
        <v>0.67</v>
      </c>
      <c r="C8989" s="21">
        <f t="shared" si="274"/>
        <v>9.9999999999988987E-5</v>
      </c>
    </row>
    <row r="8990" spans="1:3">
      <c r="A8990">
        <v>0.89610000000000001</v>
      </c>
      <c r="B8990">
        <v>0.66966666666666697</v>
      </c>
      <c r="C8990" s="21">
        <f t="shared" si="274"/>
        <v>9.9999999999988987E-5</v>
      </c>
    </row>
    <row r="8991" spans="1:3">
      <c r="A8991">
        <v>0.8962</v>
      </c>
      <c r="B8991">
        <v>0.669333333333333</v>
      </c>
      <c r="C8991" s="21">
        <f t="shared" ref="C8991:C9054" si="275">A8991-A8990</f>
        <v>9.9999999999988987E-5</v>
      </c>
    </row>
    <row r="8992" spans="1:3">
      <c r="A8992">
        <v>0.89629999999999999</v>
      </c>
      <c r="B8992">
        <v>0.66900000000000004</v>
      </c>
      <c r="C8992" s="21">
        <f t="shared" si="275"/>
        <v>9.9999999999988987E-5</v>
      </c>
    </row>
    <row r="8993" spans="1:3">
      <c r="A8993">
        <v>0.89639999999999997</v>
      </c>
      <c r="B8993">
        <v>0.66866666666666696</v>
      </c>
      <c r="C8993" s="21">
        <f t="shared" si="275"/>
        <v>9.9999999999988987E-5</v>
      </c>
    </row>
    <row r="8994" spans="1:3">
      <c r="A8994">
        <v>0.89649999999999996</v>
      </c>
      <c r="B8994">
        <v>0.668333333333333</v>
      </c>
      <c r="C8994" s="21">
        <f t="shared" si="275"/>
        <v>9.9999999999988987E-5</v>
      </c>
    </row>
    <row r="8995" spans="1:3">
      <c r="A8995">
        <v>0.89659999999999995</v>
      </c>
      <c r="B8995">
        <v>0.66800000000000004</v>
      </c>
      <c r="C8995" s="21">
        <f t="shared" si="275"/>
        <v>9.9999999999988987E-5</v>
      </c>
    </row>
    <row r="8996" spans="1:3">
      <c r="A8996">
        <v>0.89670000000000005</v>
      </c>
      <c r="B8996">
        <v>0.66766666666666596</v>
      </c>
      <c r="C8996" s="21">
        <f t="shared" si="275"/>
        <v>1.0000000000010001E-4</v>
      </c>
    </row>
    <row r="8997" spans="1:3">
      <c r="A8997">
        <v>0.89680000000000004</v>
      </c>
      <c r="B8997">
        <v>0.667333333333333</v>
      </c>
      <c r="C8997" s="21">
        <f t="shared" si="275"/>
        <v>9.9999999999988987E-5</v>
      </c>
    </row>
    <row r="8998" spans="1:3">
      <c r="A8998">
        <v>0.89690000000000003</v>
      </c>
      <c r="B8998">
        <v>0.66700000000000004</v>
      </c>
      <c r="C8998" s="21">
        <f t="shared" si="275"/>
        <v>9.9999999999988987E-5</v>
      </c>
    </row>
    <row r="8999" spans="1:3">
      <c r="A8999">
        <v>0.89700000000000002</v>
      </c>
      <c r="B8999">
        <v>0.66666666666666696</v>
      </c>
      <c r="C8999" s="21">
        <f t="shared" si="275"/>
        <v>9.9999999999988987E-5</v>
      </c>
    </row>
    <row r="9000" spans="1:3">
      <c r="A9000">
        <v>0.89710000000000001</v>
      </c>
      <c r="B9000">
        <v>0.666333333333333</v>
      </c>
      <c r="C9000" s="21">
        <f t="shared" si="275"/>
        <v>9.9999999999988987E-5</v>
      </c>
    </row>
    <row r="9001" spans="1:3">
      <c r="A9001">
        <v>0.8972</v>
      </c>
      <c r="B9001">
        <v>0.66600000000000004</v>
      </c>
      <c r="C9001" s="21">
        <f t="shared" si="275"/>
        <v>9.9999999999988987E-5</v>
      </c>
    </row>
    <row r="9002" spans="1:3">
      <c r="A9002">
        <v>0.89729999999999999</v>
      </c>
      <c r="B9002">
        <v>0.66566666666666696</v>
      </c>
      <c r="C9002" s="21">
        <f t="shared" si="275"/>
        <v>9.9999999999988987E-5</v>
      </c>
    </row>
    <row r="9003" spans="1:3">
      <c r="A9003">
        <v>0.89739999999999998</v>
      </c>
      <c r="B9003">
        <v>0.665333333333333</v>
      </c>
      <c r="C9003" s="21">
        <f t="shared" si="275"/>
        <v>9.9999999999988987E-5</v>
      </c>
    </row>
    <row r="9004" spans="1:3">
      <c r="A9004">
        <v>0.89749999999999996</v>
      </c>
      <c r="B9004">
        <v>0.66500000000000004</v>
      </c>
      <c r="C9004" s="21">
        <f t="shared" si="275"/>
        <v>9.9999999999988987E-5</v>
      </c>
    </row>
    <row r="9005" spans="1:3">
      <c r="A9005">
        <v>0.89759999999999995</v>
      </c>
      <c r="B9005">
        <v>0.66466666666666696</v>
      </c>
      <c r="C9005" s="21">
        <f t="shared" si="275"/>
        <v>9.9999999999988987E-5</v>
      </c>
    </row>
    <row r="9006" spans="1:3">
      <c r="A9006">
        <v>0.89770000000000005</v>
      </c>
      <c r="B9006">
        <v>0.664333333333333</v>
      </c>
      <c r="C9006" s="21">
        <f t="shared" si="275"/>
        <v>1.0000000000010001E-4</v>
      </c>
    </row>
    <row r="9007" spans="1:3">
      <c r="A9007">
        <v>0.89780000000000004</v>
      </c>
      <c r="B9007">
        <v>0.66400000000000003</v>
      </c>
      <c r="C9007" s="21">
        <f t="shared" si="275"/>
        <v>9.9999999999988987E-5</v>
      </c>
    </row>
    <row r="9008" spans="1:3">
      <c r="A9008">
        <v>0.89790000000000003</v>
      </c>
      <c r="B9008">
        <v>0.66366666666666696</v>
      </c>
      <c r="C9008" s="21">
        <f t="shared" si="275"/>
        <v>9.9999999999988987E-5</v>
      </c>
    </row>
    <row r="9009" spans="1:3">
      <c r="A9009">
        <v>0.89800000000000002</v>
      </c>
      <c r="B9009">
        <v>0.663333333333333</v>
      </c>
      <c r="C9009" s="21">
        <f t="shared" si="275"/>
        <v>9.9999999999988987E-5</v>
      </c>
    </row>
    <row r="9010" spans="1:3">
      <c r="A9010">
        <v>0.89810000000000001</v>
      </c>
      <c r="B9010">
        <v>0.66300000000000003</v>
      </c>
      <c r="C9010" s="21">
        <f t="shared" si="275"/>
        <v>9.9999999999988987E-5</v>
      </c>
    </row>
    <row r="9011" spans="1:3">
      <c r="A9011">
        <v>0.8982</v>
      </c>
      <c r="B9011">
        <v>0.66266666666666696</v>
      </c>
      <c r="C9011" s="21">
        <f t="shared" si="275"/>
        <v>9.9999999999988987E-5</v>
      </c>
    </row>
    <row r="9012" spans="1:3">
      <c r="A9012">
        <v>0.89829999999999999</v>
      </c>
      <c r="B9012">
        <v>0.662333333333333</v>
      </c>
      <c r="C9012" s="21">
        <f t="shared" si="275"/>
        <v>9.9999999999988987E-5</v>
      </c>
    </row>
    <row r="9013" spans="1:3">
      <c r="A9013">
        <v>0.89839999999999998</v>
      </c>
      <c r="B9013">
        <v>0.66200000000000003</v>
      </c>
      <c r="C9013" s="21">
        <f t="shared" si="275"/>
        <v>9.9999999999988987E-5</v>
      </c>
    </row>
    <row r="9014" spans="1:3">
      <c r="A9014">
        <v>0.89849999999999997</v>
      </c>
      <c r="B9014">
        <v>0.66166666666666696</v>
      </c>
      <c r="C9014" s="21">
        <f t="shared" si="275"/>
        <v>9.9999999999988987E-5</v>
      </c>
    </row>
    <row r="9015" spans="1:3">
      <c r="A9015">
        <v>0.89859999999999995</v>
      </c>
      <c r="B9015">
        <v>0.661333333333333</v>
      </c>
      <c r="C9015" s="21">
        <f t="shared" si="275"/>
        <v>9.9999999999988987E-5</v>
      </c>
    </row>
    <row r="9016" spans="1:3">
      <c r="A9016">
        <v>0.89870000000000005</v>
      </c>
      <c r="B9016">
        <v>0.66100000000000003</v>
      </c>
      <c r="C9016" s="21">
        <f t="shared" si="275"/>
        <v>1.0000000000010001E-4</v>
      </c>
    </row>
    <row r="9017" spans="1:3">
      <c r="A9017">
        <v>0.89880000000000004</v>
      </c>
      <c r="B9017">
        <v>0.66066666666666596</v>
      </c>
      <c r="C9017" s="21">
        <f t="shared" si="275"/>
        <v>9.9999999999988987E-5</v>
      </c>
    </row>
    <row r="9018" spans="1:3">
      <c r="A9018">
        <v>0.89890000000000003</v>
      </c>
      <c r="B9018">
        <v>0.66033333333333299</v>
      </c>
      <c r="C9018" s="21">
        <f t="shared" si="275"/>
        <v>9.9999999999988987E-5</v>
      </c>
    </row>
    <row r="9019" spans="1:3">
      <c r="A9019">
        <v>0.89900000000000002</v>
      </c>
      <c r="B9019">
        <v>0.66</v>
      </c>
      <c r="C9019" s="21">
        <f t="shared" si="275"/>
        <v>9.9999999999988987E-5</v>
      </c>
    </row>
    <row r="9020" spans="1:3">
      <c r="A9020">
        <v>0.89910000000000001</v>
      </c>
      <c r="B9020">
        <v>0.65966666666666696</v>
      </c>
      <c r="C9020" s="21">
        <f t="shared" si="275"/>
        <v>9.9999999999988987E-5</v>
      </c>
    </row>
    <row r="9021" spans="1:3">
      <c r="A9021">
        <v>0.8992</v>
      </c>
      <c r="B9021">
        <v>0.65933333333333299</v>
      </c>
      <c r="C9021" s="21">
        <f t="shared" si="275"/>
        <v>9.9999999999988987E-5</v>
      </c>
    </row>
    <row r="9022" spans="1:3">
      <c r="A9022">
        <v>0.89929999999999999</v>
      </c>
      <c r="B9022">
        <v>0.65900000000000003</v>
      </c>
      <c r="C9022" s="21">
        <f t="shared" si="275"/>
        <v>9.9999999999988987E-5</v>
      </c>
    </row>
    <row r="9023" spans="1:3">
      <c r="A9023">
        <v>0.89939999999999998</v>
      </c>
      <c r="B9023">
        <v>0.65866666666666696</v>
      </c>
      <c r="C9023" s="21">
        <f t="shared" si="275"/>
        <v>9.9999999999988987E-5</v>
      </c>
    </row>
    <row r="9024" spans="1:3">
      <c r="A9024">
        <v>0.89949999999999997</v>
      </c>
      <c r="B9024">
        <v>0.65833333333333299</v>
      </c>
      <c r="C9024" s="21">
        <f t="shared" si="275"/>
        <v>9.9999999999988987E-5</v>
      </c>
    </row>
    <row r="9025" spans="1:3">
      <c r="A9025">
        <v>0.89959999999999996</v>
      </c>
      <c r="B9025">
        <v>0.65800000000000003</v>
      </c>
      <c r="C9025" s="21">
        <f t="shared" si="275"/>
        <v>9.9999999999988987E-5</v>
      </c>
    </row>
    <row r="9026" spans="1:3">
      <c r="A9026">
        <v>0.89970000000000006</v>
      </c>
      <c r="B9026">
        <v>0.65766666666666596</v>
      </c>
      <c r="C9026" s="21">
        <f t="shared" si="275"/>
        <v>1.0000000000010001E-4</v>
      </c>
    </row>
    <row r="9027" spans="1:3">
      <c r="A9027">
        <v>0.89980000000000004</v>
      </c>
      <c r="B9027">
        <v>0.65733333333333299</v>
      </c>
      <c r="C9027" s="21">
        <f t="shared" si="275"/>
        <v>9.9999999999988987E-5</v>
      </c>
    </row>
    <row r="9028" spans="1:3">
      <c r="A9028">
        <v>0.89990000000000003</v>
      </c>
      <c r="B9028">
        <v>0.65700000000000003</v>
      </c>
      <c r="C9028" s="21">
        <f t="shared" si="275"/>
        <v>9.9999999999988987E-5</v>
      </c>
    </row>
    <row r="9029" spans="1:3">
      <c r="A9029">
        <v>0.9</v>
      </c>
      <c r="B9029">
        <v>0.65666666666666695</v>
      </c>
      <c r="C9029" s="21">
        <f t="shared" si="275"/>
        <v>9.9999999999988987E-5</v>
      </c>
    </row>
    <row r="9030" spans="1:3">
      <c r="A9030">
        <v>0.90010000000000001</v>
      </c>
      <c r="B9030">
        <v>0.65633333333333299</v>
      </c>
      <c r="C9030" s="21">
        <f t="shared" si="275"/>
        <v>9.9999999999988987E-5</v>
      </c>
    </row>
    <row r="9031" spans="1:3">
      <c r="A9031">
        <v>0.9002</v>
      </c>
      <c r="B9031">
        <v>0.65600000000000003</v>
      </c>
      <c r="C9031" s="21">
        <f t="shared" si="275"/>
        <v>9.9999999999988987E-5</v>
      </c>
    </row>
    <row r="9032" spans="1:3">
      <c r="A9032">
        <v>0.90029999999999999</v>
      </c>
      <c r="B9032">
        <v>0.65566666666666695</v>
      </c>
      <c r="C9032" s="21">
        <f t="shared" si="275"/>
        <v>9.9999999999988987E-5</v>
      </c>
    </row>
    <row r="9033" spans="1:3">
      <c r="A9033">
        <v>0.90039999999999998</v>
      </c>
      <c r="B9033">
        <v>0.65533333333333299</v>
      </c>
      <c r="C9033" s="21">
        <f t="shared" si="275"/>
        <v>9.9999999999988987E-5</v>
      </c>
    </row>
    <row r="9034" spans="1:3">
      <c r="A9034">
        <v>0.90049999999999997</v>
      </c>
      <c r="B9034">
        <v>0.65500000000000003</v>
      </c>
      <c r="C9034" s="21">
        <f t="shared" si="275"/>
        <v>9.9999999999988987E-5</v>
      </c>
    </row>
    <row r="9035" spans="1:3">
      <c r="A9035">
        <v>0.90059999999999996</v>
      </c>
      <c r="B9035">
        <v>0.65466666666666695</v>
      </c>
      <c r="C9035" s="21">
        <f t="shared" si="275"/>
        <v>9.9999999999988987E-5</v>
      </c>
    </row>
    <row r="9036" spans="1:3">
      <c r="A9036">
        <v>0.90069999999999995</v>
      </c>
      <c r="B9036">
        <v>0.65433333333333299</v>
      </c>
      <c r="C9036" s="21">
        <f t="shared" si="275"/>
        <v>9.9999999999988987E-5</v>
      </c>
    </row>
    <row r="9037" spans="1:3">
      <c r="A9037">
        <v>0.90080000000000005</v>
      </c>
      <c r="B9037">
        <v>0.65400000000000003</v>
      </c>
      <c r="C9037" s="21">
        <f t="shared" si="275"/>
        <v>1.0000000000010001E-4</v>
      </c>
    </row>
    <row r="9038" spans="1:3">
      <c r="A9038">
        <v>0.90090000000000003</v>
      </c>
      <c r="B9038">
        <v>0.65366666666666595</v>
      </c>
      <c r="C9038" s="21">
        <f t="shared" si="275"/>
        <v>9.9999999999988987E-5</v>
      </c>
    </row>
    <row r="9039" spans="1:3">
      <c r="A9039">
        <v>0.90100000000000002</v>
      </c>
      <c r="B9039">
        <v>0.65333333333333299</v>
      </c>
      <c r="C9039" s="21">
        <f t="shared" si="275"/>
        <v>9.9999999999988987E-5</v>
      </c>
    </row>
    <row r="9040" spans="1:3">
      <c r="A9040">
        <v>0.90110000000000001</v>
      </c>
      <c r="B9040">
        <v>0.65300000000000002</v>
      </c>
      <c r="C9040" s="21">
        <f t="shared" si="275"/>
        <v>9.9999999999988987E-5</v>
      </c>
    </row>
    <row r="9041" spans="1:3">
      <c r="A9041">
        <v>0.9012</v>
      </c>
      <c r="B9041">
        <v>0.65266666666666695</v>
      </c>
      <c r="C9041" s="21">
        <f t="shared" si="275"/>
        <v>9.9999999999988987E-5</v>
      </c>
    </row>
    <row r="9042" spans="1:3">
      <c r="A9042">
        <v>0.90129999999999999</v>
      </c>
      <c r="B9042">
        <v>0.65233333333333299</v>
      </c>
      <c r="C9042" s="21">
        <f t="shared" si="275"/>
        <v>9.9999999999988987E-5</v>
      </c>
    </row>
    <row r="9043" spans="1:3">
      <c r="A9043">
        <v>0.90139999999999998</v>
      </c>
      <c r="B9043">
        <v>0.65200000000000002</v>
      </c>
      <c r="C9043" s="21">
        <f t="shared" si="275"/>
        <v>9.9999999999988987E-5</v>
      </c>
    </row>
    <row r="9044" spans="1:3">
      <c r="A9044">
        <v>0.90149999999999997</v>
      </c>
      <c r="B9044">
        <v>0.65166666666666695</v>
      </c>
      <c r="C9044" s="21">
        <f t="shared" si="275"/>
        <v>9.9999999999988987E-5</v>
      </c>
    </row>
    <row r="9045" spans="1:3">
      <c r="A9045">
        <v>0.90159999999999996</v>
      </c>
      <c r="B9045">
        <v>0.65133333333333299</v>
      </c>
      <c r="C9045" s="21">
        <f t="shared" si="275"/>
        <v>9.9999999999988987E-5</v>
      </c>
    </row>
    <row r="9046" spans="1:3">
      <c r="A9046">
        <v>0.90169999999999995</v>
      </c>
      <c r="B9046">
        <v>0.65100000000000002</v>
      </c>
      <c r="C9046" s="21">
        <f t="shared" si="275"/>
        <v>9.9999999999988987E-5</v>
      </c>
    </row>
    <row r="9047" spans="1:3">
      <c r="A9047">
        <v>0.90180000000000005</v>
      </c>
      <c r="B9047">
        <v>0.65066666666666595</v>
      </c>
      <c r="C9047" s="21">
        <f t="shared" si="275"/>
        <v>1.0000000000010001E-4</v>
      </c>
    </row>
    <row r="9048" spans="1:3">
      <c r="A9048">
        <v>0.90190000000000003</v>
      </c>
      <c r="B9048">
        <v>0.65033333333333299</v>
      </c>
      <c r="C9048" s="21">
        <f t="shared" si="275"/>
        <v>9.9999999999988987E-5</v>
      </c>
    </row>
    <row r="9049" spans="1:3">
      <c r="A9049">
        <v>0.90200000000000002</v>
      </c>
      <c r="B9049">
        <v>0.65</v>
      </c>
      <c r="C9049" s="21">
        <f t="shared" si="275"/>
        <v>9.9999999999988987E-5</v>
      </c>
    </row>
    <row r="9050" spans="1:3">
      <c r="A9050">
        <v>0.90210000000000001</v>
      </c>
      <c r="B9050">
        <v>0.64966666666666695</v>
      </c>
      <c r="C9050" s="21">
        <f t="shared" si="275"/>
        <v>9.9999999999988987E-5</v>
      </c>
    </row>
    <row r="9051" spans="1:3">
      <c r="A9051">
        <v>0.9022</v>
      </c>
      <c r="B9051">
        <v>0.64933333333333298</v>
      </c>
      <c r="C9051" s="21">
        <f t="shared" si="275"/>
        <v>9.9999999999988987E-5</v>
      </c>
    </row>
    <row r="9052" spans="1:3">
      <c r="A9052">
        <v>0.90229999999999999</v>
      </c>
      <c r="B9052">
        <v>0.64900000000000002</v>
      </c>
      <c r="C9052" s="21">
        <f t="shared" si="275"/>
        <v>9.9999999999988987E-5</v>
      </c>
    </row>
    <row r="9053" spans="1:3">
      <c r="A9053">
        <v>0.90239999999999998</v>
      </c>
      <c r="B9053">
        <v>0.64866666666666695</v>
      </c>
      <c r="C9053" s="21">
        <f t="shared" si="275"/>
        <v>9.9999999999988987E-5</v>
      </c>
    </row>
    <row r="9054" spans="1:3">
      <c r="A9054">
        <v>0.90249999999999997</v>
      </c>
      <c r="B9054">
        <v>0.64833333333333298</v>
      </c>
      <c r="C9054" s="21">
        <f t="shared" si="275"/>
        <v>9.9999999999988987E-5</v>
      </c>
    </row>
    <row r="9055" spans="1:3">
      <c r="A9055">
        <v>0.90259999999999996</v>
      </c>
      <c r="B9055">
        <v>0.64800000000000002</v>
      </c>
      <c r="C9055" s="21">
        <f t="shared" ref="C9055:C9118" si="276">A9055-A9054</f>
        <v>9.9999999999988987E-5</v>
      </c>
    </row>
    <row r="9056" spans="1:3">
      <c r="A9056">
        <v>0.90269999999999995</v>
      </c>
      <c r="B9056">
        <v>0.64766666666666695</v>
      </c>
      <c r="C9056" s="21">
        <f t="shared" si="276"/>
        <v>9.9999999999988987E-5</v>
      </c>
    </row>
    <row r="9057" spans="1:3">
      <c r="A9057">
        <v>0.90280000000000005</v>
      </c>
      <c r="B9057">
        <v>0.64733333333333298</v>
      </c>
      <c r="C9057" s="21">
        <f t="shared" si="276"/>
        <v>1.0000000000010001E-4</v>
      </c>
    </row>
    <row r="9058" spans="1:3">
      <c r="A9058">
        <v>0.90290000000000004</v>
      </c>
      <c r="B9058">
        <v>0.64700000000000002</v>
      </c>
      <c r="C9058" s="21">
        <f t="shared" si="276"/>
        <v>9.9999999999988987E-5</v>
      </c>
    </row>
    <row r="9059" spans="1:3">
      <c r="A9059">
        <v>0.90300000000000002</v>
      </c>
      <c r="B9059">
        <v>0.64666666666666694</v>
      </c>
      <c r="C9059" s="21">
        <f t="shared" si="276"/>
        <v>9.9999999999988987E-5</v>
      </c>
    </row>
    <row r="9060" spans="1:3">
      <c r="A9060">
        <v>0.90310000000000001</v>
      </c>
      <c r="B9060">
        <v>0.64633333333333298</v>
      </c>
      <c r="C9060" s="21">
        <f t="shared" si="276"/>
        <v>9.9999999999988987E-5</v>
      </c>
    </row>
    <row r="9061" spans="1:3">
      <c r="A9061">
        <v>0.9032</v>
      </c>
      <c r="B9061">
        <v>0.64600000000000002</v>
      </c>
      <c r="C9061" s="21">
        <f t="shared" si="276"/>
        <v>9.9999999999988987E-5</v>
      </c>
    </row>
    <row r="9062" spans="1:3">
      <c r="A9062">
        <v>0.90329999999999999</v>
      </c>
      <c r="B9062">
        <v>0.64566666666666706</v>
      </c>
      <c r="C9062" s="21">
        <f t="shared" si="276"/>
        <v>9.9999999999988987E-5</v>
      </c>
    </row>
    <row r="9063" spans="1:3">
      <c r="A9063">
        <v>0.90339999999999998</v>
      </c>
      <c r="B9063">
        <v>0.64533333333333298</v>
      </c>
      <c r="C9063" s="21">
        <f t="shared" si="276"/>
        <v>9.9999999999988987E-5</v>
      </c>
    </row>
    <row r="9064" spans="1:3">
      <c r="A9064">
        <v>0.90349999999999997</v>
      </c>
      <c r="B9064">
        <v>0.64500000000000002</v>
      </c>
      <c r="C9064" s="21">
        <f t="shared" si="276"/>
        <v>9.9999999999988987E-5</v>
      </c>
    </row>
    <row r="9065" spans="1:3">
      <c r="A9065">
        <v>0.90359999999999996</v>
      </c>
      <c r="B9065">
        <v>0.64466666666666705</v>
      </c>
      <c r="C9065" s="21">
        <f t="shared" si="276"/>
        <v>9.9999999999988987E-5</v>
      </c>
    </row>
    <row r="9066" spans="1:3">
      <c r="A9066">
        <v>0.90369999999999995</v>
      </c>
      <c r="B9066">
        <v>0.64433333333333298</v>
      </c>
      <c r="C9066" s="21">
        <f t="shared" si="276"/>
        <v>9.9999999999988987E-5</v>
      </c>
    </row>
    <row r="9067" spans="1:3">
      <c r="A9067">
        <v>0.90380000000000005</v>
      </c>
      <c r="B9067">
        <v>0.64400000000000002</v>
      </c>
      <c r="C9067" s="21">
        <f t="shared" si="276"/>
        <v>1.0000000000010001E-4</v>
      </c>
    </row>
    <row r="9068" spans="1:3">
      <c r="A9068">
        <v>0.90390000000000004</v>
      </c>
      <c r="B9068">
        <v>0.64366666666666605</v>
      </c>
      <c r="C9068" s="21">
        <f t="shared" si="276"/>
        <v>9.9999999999988987E-5</v>
      </c>
    </row>
    <row r="9069" spans="1:3">
      <c r="A9069">
        <v>0.90400000000000003</v>
      </c>
      <c r="B9069">
        <v>0.64333333333333298</v>
      </c>
      <c r="C9069" s="21">
        <f t="shared" si="276"/>
        <v>9.9999999999988987E-5</v>
      </c>
    </row>
    <row r="9070" spans="1:3">
      <c r="A9070">
        <v>0.90410000000000001</v>
      </c>
      <c r="B9070">
        <v>0.64300000000000002</v>
      </c>
      <c r="C9070" s="21">
        <f t="shared" si="276"/>
        <v>9.9999999999988987E-5</v>
      </c>
    </row>
    <row r="9071" spans="1:3">
      <c r="A9071">
        <v>0.9042</v>
      </c>
      <c r="B9071">
        <v>0.64266666666666605</v>
      </c>
      <c r="C9071" s="21">
        <f t="shared" si="276"/>
        <v>9.9999999999988987E-5</v>
      </c>
    </row>
    <row r="9072" spans="1:3">
      <c r="A9072">
        <v>0.90429999999999999</v>
      </c>
      <c r="B9072">
        <v>0.64233333333333298</v>
      </c>
      <c r="C9072" s="21">
        <f t="shared" si="276"/>
        <v>9.9999999999988987E-5</v>
      </c>
    </row>
    <row r="9073" spans="1:3">
      <c r="A9073">
        <v>0.90439999999999998</v>
      </c>
      <c r="B9073">
        <v>0.64200000000000002</v>
      </c>
      <c r="C9073" s="21">
        <f t="shared" si="276"/>
        <v>9.9999999999988987E-5</v>
      </c>
    </row>
    <row r="9074" spans="1:3">
      <c r="A9074">
        <v>0.90449999999999997</v>
      </c>
      <c r="B9074">
        <v>0.64166666666666705</v>
      </c>
      <c r="C9074" s="21">
        <f t="shared" si="276"/>
        <v>9.9999999999988987E-5</v>
      </c>
    </row>
    <row r="9075" spans="1:3">
      <c r="A9075">
        <v>0.90459999999999996</v>
      </c>
      <c r="B9075">
        <v>0.64133333333333298</v>
      </c>
      <c r="C9075" s="21">
        <f t="shared" si="276"/>
        <v>9.9999999999988987E-5</v>
      </c>
    </row>
    <row r="9076" spans="1:3">
      <c r="A9076">
        <v>0.90469999999999995</v>
      </c>
      <c r="B9076">
        <v>0.64100000000000001</v>
      </c>
      <c r="C9076" s="21">
        <f t="shared" si="276"/>
        <v>9.9999999999988987E-5</v>
      </c>
    </row>
    <row r="9077" spans="1:3">
      <c r="A9077">
        <v>0.90480000000000005</v>
      </c>
      <c r="B9077">
        <v>0.64066666666666605</v>
      </c>
      <c r="C9077" s="21">
        <f t="shared" si="276"/>
        <v>1.0000000000010001E-4</v>
      </c>
    </row>
    <row r="9078" spans="1:3">
      <c r="A9078">
        <v>0.90490000000000004</v>
      </c>
      <c r="B9078">
        <v>0.64033333333333298</v>
      </c>
      <c r="C9078" s="21">
        <f t="shared" si="276"/>
        <v>9.9999999999988987E-5</v>
      </c>
    </row>
    <row r="9079" spans="1:3">
      <c r="A9079">
        <v>0.90500000000000003</v>
      </c>
      <c r="B9079">
        <v>0.64</v>
      </c>
      <c r="C9079" s="21">
        <f t="shared" si="276"/>
        <v>9.9999999999988987E-5</v>
      </c>
    </row>
    <row r="9080" spans="1:3">
      <c r="A9080">
        <v>0.90510000000000002</v>
      </c>
      <c r="B9080">
        <v>0.63966666666666605</v>
      </c>
      <c r="C9080" s="21">
        <f t="shared" si="276"/>
        <v>9.9999999999988987E-5</v>
      </c>
    </row>
    <row r="9081" spans="1:3">
      <c r="A9081">
        <v>0.9052</v>
      </c>
      <c r="B9081">
        <v>0.63933333333333298</v>
      </c>
      <c r="C9081" s="21">
        <f t="shared" si="276"/>
        <v>9.9999999999988987E-5</v>
      </c>
    </row>
    <row r="9082" spans="1:3">
      <c r="A9082">
        <v>0.90529999999999999</v>
      </c>
      <c r="B9082">
        <v>0.63900000000000001</v>
      </c>
      <c r="C9082" s="21">
        <f t="shared" si="276"/>
        <v>9.9999999999988987E-5</v>
      </c>
    </row>
    <row r="9083" spans="1:3">
      <c r="A9083">
        <v>0.90539999999999998</v>
      </c>
      <c r="B9083">
        <v>0.63866666666666705</v>
      </c>
      <c r="C9083" s="21">
        <f t="shared" si="276"/>
        <v>9.9999999999988987E-5</v>
      </c>
    </row>
    <row r="9084" spans="1:3">
      <c r="A9084">
        <v>0.90549999999999997</v>
      </c>
      <c r="B9084">
        <v>0.63833333333333298</v>
      </c>
      <c r="C9084" s="21">
        <f t="shared" si="276"/>
        <v>9.9999999999988987E-5</v>
      </c>
    </row>
    <row r="9085" spans="1:3">
      <c r="A9085">
        <v>0.90559999999999996</v>
      </c>
      <c r="B9085">
        <v>0.63800000000000001</v>
      </c>
      <c r="C9085" s="21">
        <f t="shared" si="276"/>
        <v>9.9999999999988987E-5</v>
      </c>
    </row>
    <row r="9086" spans="1:3">
      <c r="A9086">
        <v>0.90569999999999995</v>
      </c>
      <c r="B9086">
        <v>0.63766666666666705</v>
      </c>
      <c r="C9086" s="21">
        <f t="shared" si="276"/>
        <v>9.9999999999988987E-5</v>
      </c>
    </row>
    <row r="9087" spans="1:3">
      <c r="A9087">
        <v>0.90580000000000005</v>
      </c>
      <c r="B9087">
        <v>0.63733333333333297</v>
      </c>
      <c r="C9087" s="21">
        <f t="shared" si="276"/>
        <v>1.0000000000010001E-4</v>
      </c>
    </row>
    <row r="9088" spans="1:3">
      <c r="A9088">
        <v>0.90590000000000004</v>
      </c>
      <c r="B9088">
        <v>0.63700000000000001</v>
      </c>
      <c r="C9088" s="21">
        <f t="shared" si="276"/>
        <v>9.9999999999988987E-5</v>
      </c>
    </row>
    <row r="9089" spans="1:3">
      <c r="A9089">
        <v>0.90600000000000003</v>
      </c>
      <c r="B9089">
        <v>0.63666666666666605</v>
      </c>
      <c r="C9089" s="21">
        <f t="shared" si="276"/>
        <v>9.9999999999988987E-5</v>
      </c>
    </row>
    <row r="9090" spans="1:3">
      <c r="A9090">
        <v>0.90610000000000002</v>
      </c>
      <c r="B9090">
        <v>0.63633333333333297</v>
      </c>
      <c r="C9090" s="21">
        <f t="shared" si="276"/>
        <v>9.9999999999988987E-5</v>
      </c>
    </row>
    <row r="9091" spans="1:3">
      <c r="A9091">
        <v>0.90620000000000001</v>
      </c>
      <c r="B9091">
        <v>0.63600000000000001</v>
      </c>
      <c r="C9091" s="21">
        <f t="shared" si="276"/>
        <v>9.9999999999988987E-5</v>
      </c>
    </row>
    <row r="9092" spans="1:3">
      <c r="A9092">
        <v>0.90629999999999999</v>
      </c>
      <c r="B9092">
        <v>0.63566666666666705</v>
      </c>
      <c r="C9092" s="21">
        <f t="shared" si="276"/>
        <v>9.9999999999988987E-5</v>
      </c>
    </row>
    <row r="9093" spans="1:3">
      <c r="A9093">
        <v>0.90639999999999998</v>
      </c>
      <c r="B9093">
        <v>0.63533333333333297</v>
      </c>
      <c r="C9093" s="21">
        <f t="shared" si="276"/>
        <v>9.9999999999988987E-5</v>
      </c>
    </row>
    <row r="9094" spans="1:3">
      <c r="A9094">
        <v>0.90649999999999997</v>
      </c>
      <c r="B9094">
        <v>0.63500000000000001</v>
      </c>
      <c r="C9094" s="21">
        <f t="shared" si="276"/>
        <v>9.9999999999988987E-5</v>
      </c>
    </row>
    <row r="9095" spans="1:3">
      <c r="A9095">
        <v>0.90659999999999996</v>
      </c>
      <c r="B9095">
        <v>0.63466666666666705</v>
      </c>
      <c r="C9095" s="21">
        <f t="shared" si="276"/>
        <v>9.9999999999988987E-5</v>
      </c>
    </row>
    <row r="9096" spans="1:3">
      <c r="A9096">
        <v>0.90669999999999995</v>
      </c>
      <c r="B9096">
        <v>0.63433333333333297</v>
      </c>
      <c r="C9096" s="21">
        <f t="shared" si="276"/>
        <v>9.9999999999988987E-5</v>
      </c>
    </row>
    <row r="9097" spans="1:3">
      <c r="A9097">
        <v>0.90680000000000005</v>
      </c>
      <c r="B9097">
        <v>0.63400000000000001</v>
      </c>
      <c r="C9097" s="21">
        <f t="shared" si="276"/>
        <v>1.0000000000010001E-4</v>
      </c>
    </row>
    <row r="9098" spans="1:3">
      <c r="A9098">
        <v>0.90690000000000004</v>
      </c>
      <c r="B9098">
        <v>0.63366666666666605</v>
      </c>
      <c r="C9098" s="21">
        <f t="shared" si="276"/>
        <v>9.9999999999988987E-5</v>
      </c>
    </row>
    <row r="9099" spans="1:3">
      <c r="A9099">
        <v>0.90700000000000003</v>
      </c>
      <c r="B9099">
        <v>0.63333333333333297</v>
      </c>
      <c r="C9099" s="21">
        <f t="shared" si="276"/>
        <v>9.9999999999988987E-5</v>
      </c>
    </row>
    <row r="9100" spans="1:3">
      <c r="A9100">
        <v>0.90710000000000002</v>
      </c>
      <c r="B9100">
        <v>0.63300000000000001</v>
      </c>
      <c r="C9100" s="21">
        <f t="shared" si="276"/>
        <v>9.9999999999988987E-5</v>
      </c>
    </row>
    <row r="9101" spans="1:3">
      <c r="A9101">
        <v>0.90720000000000001</v>
      </c>
      <c r="B9101">
        <v>0.63266666666666604</v>
      </c>
      <c r="C9101" s="21">
        <f t="shared" si="276"/>
        <v>9.9999999999988987E-5</v>
      </c>
    </row>
    <row r="9102" spans="1:3">
      <c r="A9102">
        <v>0.9073</v>
      </c>
      <c r="B9102">
        <v>0.63233333333333297</v>
      </c>
      <c r="C9102" s="21">
        <f t="shared" si="276"/>
        <v>9.9999999999988987E-5</v>
      </c>
    </row>
    <row r="9103" spans="1:3">
      <c r="A9103">
        <v>0.90739999999999998</v>
      </c>
      <c r="B9103">
        <v>0.63200000000000001</v>
      </c>
      <c r="C9103" s="21">
        <f t="shared" si="276"/>
        <v>9.9999999999988987E-5</v>
      </c>
    </row>
    <row r="9104" spans="1:3">
      <c r="A9104">
        <v>0.90749999999999997</v>
      </c>
      <c r="B9104">
        <v>0.63166666666666704</v>
      </c>
      <c r="C9104" s="21">
        <f t="shared" si="276"/>
        <v>9.9999999999988987E-5</v>
      </c>
    </row>
    <row r="9105" spans="1:3">
      <c r="A9105">
        <v>0.90759999999999996</v>
      </c>
      <c r="B9105">
        <v>0.63133333333333297</v>
      </c>
      <c r="C9105" s="21">
        <f t="shared" si="276"/>
        <v>9.9999999999988987E-5</v>
      </c>
    </row>
    <row r="9106" spans="1:3">
      <c r="A9106">
        <v>0.90769999999999995</v>
      </c>
      <c r="B9106">
        <v>0.63100000000000001</v>
      </c>
      <c r="C9106" s="21">
        <f t="shared" si="276"/>
        <v>9.9999999999988987E-5</v>
      </c>
    </row>
    <row r="9107" spans="1:3">
      <c r="A9107">
        <v>0.90780000000000005</v>
      </c>
      <c r="B9107">
        <v>0.63066666666666604</v>
      </c>
      <c r="C9107" s="21">
        <f t="shared" si="276"/>
        <v>1.0000000000010001E-4</v>
      </c>
    </row>
    <row r="9108" spans="1:3">
      <c r="A9108">
        <v>0.90790000000000004</v>
      </c>
      <c r="B9108">
        <v>0.63033333333333297</v>
      </c>
      <c r="C9108" s="21">
        <f t="shared" si="276"/>
        <v>9.9999999999988987E-5</v>
      </c>
    </row>
    <row r="9109" spans="1:3">
      <c r="A9109">
        <v>0.90800000000000003</v>
      </c>
      <c r="B9109">
        <v>0.63</v>
      </c>
      <c r="C9109" s="21">
        <f t="shared" si="276"/>
        <v>9.9999999999988987E-5</v>
      </c>
    </row>
    <row r="9110" spans="1:3">
      <c r="A9110">
        <v>0.90810000000000002</v>
      </c>
      <c r="B9110">
        <v>0.62966666666666704</v>
      </c>
      <c r="C9110" s="21">
        <f t="shared" si="276"/>
        <v>9.9999999999988987E-5</v>
      </c>
    </row>
    <row r="9111" spans="1:3">
      <c r="A9111">
        <v>0.90820000000000001</v>
      </c>
      <c r="B9111">
        <v>0.62933333333333297</v>
      </c>
      <c r="C9111" s="21">
        <f t="shared" si="276"/>
        <v>9.9999999999988987E-5</v>
      </c>
    </row>
    <row r="9112" spans="1:3">
      <c r="A9112">
        <v>0.9083</v>
      </c>
      <c r="B9112">
        <v>0.629</v>
      </c>
      <c r="C9112" s="21">
        <f t="shared" si="276"/>
        <v>9.9999999999988987E-5</v>
      </c>
    </row>
    <row r="9113" spans="1:3">
      <c r="A9113">
        <v>0.90839999999999999</v>
      </c>
      <c r="B9113">
        <v>0.62866666666666704</v>
      </c>
      <c r="C9113" s="21">
        <f t="shared" si="276"/>
        <v>9.9999999999988987E-5</v>
      </c>
    </row>
    <row r="9114" spans="1:3">
      <c r="A9114">
        <v>0.90849999999999997</v>
      </c>
      <c r="B9114">
        <v>0.62833333333333297</v>
      </c>
      <c r="C9114" s="21">
        <f t="shared" si="276"/>
        <v>9.9999999999988987E-5</v>
      </c>
    </row>
    <row r="9115" spans="1:3">
      <c r="A9115">
        <v>0.90859999999999996</v>
      </c>
      <c r="B9115">
        <v>0.628</v>
      </c>
      <c r="C9115" s="21">
        <f t="shared" si="276"/>
        <v>9.9999999999988987E-5</v>
      </c>
    </row>
    <row r="9116" spans="1:3">
      <c r="A9116">
        <v>0.90869999999999995</v>
      </c>
      <c r="B9116">
        <v>0.62766666666666704</v>
      </c>
      <c r="C9116" s="21">
        <f t="shared" si="276"/>
        <v>9.9999999999988987E-5</v>
      </c>
    </row>
    <row r="9117" spans="1:3">
      <c r="A9117">
        <v>0.90880000000000005</v>
      </c>
      <c r="B9117">
        <v>0.62733333333333297</v>
      </c>
      <c r="C9117" s="21">
        <f t="shared" si="276"/>
        <v>1.0000000000010001E-4</v>
      </c>
    </row>
    <row r="9118" spans="1:3">
      <c r="A9118">
        <v>0.90890000000000004</v>
      </c>
      <c r="B9118">
        <v>0.627</v>
      </c>
      <c r="C9118" s="21">
        <f t="shared" si="276"/>
        <v>9.9999999999988987E-5</v>
      </c>
    </row>
    <row r="9119" spans="1:3">
      <c r="A9119">
        <v>0.90900000000000003</v>
      </c>
      <c r="B9119">
        <v>0.62666666666666604</v>
      </c>
      <c r="C9119" s="21">
        <f t="shared" ref="C9119:C9182" si="277">A9119-A9118</f>
        <v>9.9999999999988987E-5</v>
      </c>
    </row>
    <row r="9120" spans="1:3">
      <c r="A9120">
        <v>0.90910000000000002</v>
      </c>
      <c r="B9120">
        <v>0.62633333333333296</v>
      </c>
      <c r="C9120" s="21">
        <f t="shared" si="277"/>
        <v>9.9999999999988987E-5</v>
      </c>
    </row>
    <row r="9121" spans="1:3">
      <c r="A9121">
        <v>0.90920000000000001</v>
      </c>
      <c r="B9121">
        <v>0.626</v>
      </c>
      <c r="C9121" s="21">
        <f t="shared" si="277"/>
        <v>9.9999999999988987E-5</v>
      </c>
    </row>
    <row r="9122" spans="1:3">
      <c r="A9122">
        <v>0.9093</v>
      </c>
      <c r="B9122">
        <v>0.62566666666666704</v>
      </c>
      <c r="C9122" s="21">
        <f t="shared" si="277"/>
        <v>9.9999999999988987E-5</v>
      </c>
    </row>
    <row r="9123" spans="1:3">
      <c r="A9123">
        <v>0.90939999999999999</v>
      </c>
      <c r="B9123">
        <v>0.62533333333333296</v>
      </c>
      <c r="C9123" s="21">
        <f t="shared" si="277"/>
        <v>9.9999999999988987E-5</v>
      </c>
    </row>
    <row r="9124" spans="1:3">
      <c r="A9124">
        <v>0.90949999999999998</v>
      </c>
      <c r="B9124">
        <v>0.625</v>
      </c>
      <c r="C9124" s="21">
        <f t="shared" si="277"/>
        <v>9.9999999999988987E-5</v>
      </c>
    </row>
    <row r="9125" spans="1:3">
      <c r="A9125">
        <v>0.90959999999999996</v>
      </c>
      <c r="B9125">
        <v>0.62466666666666704</v>
      </c>
      <c r="C9125" s="21">
        <f t="shared" si="277"/>
        <v>9.9999999999988987E-5</v>
      </c>
    </row>
    <row r="9126" spans="1:3">
      <c r="A9126">
        <v>0.90969999999999995</v>
      </c>
      <c r="B9126">
        <v>0.62433333333333296</v>
      </c>
      <c r="C9126" s="21">
        <f t="shared" si="277"/>
        <v>9.9999999999988987E-5</v>
      </c>
    </row>
    <row r="9127" spans="1:3">
      <c r="A9127">
        <v>0.90980000000000005</v>
      </c>
      <c r="B9127">
        <v>0.624</v>
      </c>
      <c r="C9127" s="21">
        <f t="shared" si="277"/>
        <v>1.0000000000010001E-4</v>
      </c>
    </row>
    <row r="9128" spans="1:3">
      <c r="A9128">
        <v>0.90990000000000004</v>
      </c>
      <c r="B9128">
        <v>0.62366666666666604</v>
      </c>
      <c r="C9128" s="21">
        <f t="shared" si="277"/>
        <v>9.9999999999988987E-5</v>
      </c>
    </row>
    <row r="9129" spans="1:3">
      <c r="A9129">
        <v>0.91</v>
      </c>
      <c r="B9129">
        <v>0.62333333333333296</v>
      </c>
      <c r="C9129" s="21">
        <f t="shared" si="277"/>
        <v>9.9999999999988987E-5</v>
      </c>
    </row>
    <row r="9130" spans="1:3">
      <c r="A9130">
        <v>0.91010000000000002</v>
      </c>
      <c r="B9130">
        <v>0.623</v>
      </c>
      <c r="C9130" s="21">
        <f t="shared" si="277"/>
        <v>9.9999999999988987E-5</v>
      </c>
    </row>
    <row r="9131" spans="1:3">
      <c r="A9131">
        <v>0.91020000000000001</v>
      </c>
      <c r="B9131">
        <v>0.62266666666666604</v>
      </c>
      <c r="C9131" s="21">
        <f t="shared" si="277"/>
        <v>9.9999999999988987E-5</v>
      </c>
    </row>
    <row r="9132" spans="1:3">
      <c r="A9132">
        <v>0.9103</v>
      </c>
      <c r="B9132">
        <v>0.62233333333333296</v>
      </c>
      <c r="C9132" s="21">
        <f t="shared" si="277"/>
        <v>9.9999999999988987E-5</v>
      </c>
    </row>
    <row r="9133" spans="1:3">
      <c r="A9133">
        <v>0.91039999999999999</v>
      </c>
      <c r="B9133">
        <v>0.622</v>
      </c>
      <c r="C9133" s="21">
        <f t="shared" si="277"/>
        <v>9.9999999999988987E-5</v>
      </c>
    </row>
    <row r="9134" spans="1:3">
      <c r="A9134">
        <v>0.91049999999999998</v>
      </c>
      <c r="B9134">
        <v>0.62166666666666703</v>
      </c>
      <c r="C9134" s="21">
        <f t="shared" si="277"/>
        <v>9.9999999999988987E-5</v>
      </c>
    </row>
    <row r="9135" spans="1:3">
      <c r="A9135">
        <v>0.91059999999999997</v>
      </c>
      <c r="B9135">
        <v>0.62133333333333296</v>
      </c>
      <c r="C9135" s="21">
        <f t="shared" si="277"/>
        <v>9.9999999999988987E-5</v>
      </c>
    </row>
    <row r="9136" spans="1:3">
      <c r="A9136">
        <v>0.91069999999999995</v>
      </c>
      <c r="B9136">
        <v>0.621</v>
      </c>
      <c r="C9136" s="21">
        <f t="shared" si="277"/>
        <v>9.9999999999988987E-5</v>
      </c>
    </row>
    <row r="9137" spans="1:3">
      <c r="A9137">
        <v>0.91080000000000005</v>
      </c>
      <c r="B9137">
        <v>0.62066666666666603</v>
      </c>
      <c r="C9137" s="21">
        <f t="shared" si="277"/>
        <v>1.0000000000010001E-4</v>
      </c>
    </row>
    <row r="9138" spans="1:3">
      <c r="A9138">
        <v>0.91090000000000004</v>
      </c>
      <c r="B9138">
        <v>0.62033333333333296</v>
      </c>
      <c r="C9138" s="21">
        <f t="shared" si="277"/>
        <v>9.9999999999988987E-5</v>
      </c>
    </row>
    <row r="9139" spans="1:3">
      <c r="A9139">
        <v>0.91100000000000003</v>
      </c>
      <c r="B9139">
        <v>0.62</v>
      </c>
      <c r="C9139" s="21">
        <f t="shared" si="277"/>
        <v>9.9999999999988987E-5</v>
      </c>
    </row>
    <row r="9140" spans="1:3">
      <c r="A9140">
        <v>0.91110000000000002</v>
      </c>
      <c r="B9140">
        <v>0.61966666666666703</v>
      </c>
      <c r="C9140" s="21">
        <f t="shared" si="277"/>
        <v>9.9999999999988987E-5</v>
      </c>
    </row>
    <row r="9141" spans="1:3">
      <c r="A9141">
        <v>0.91120000000000001</v>
      </c>
      <c r="B9141">
        <v>0.61933333333333296</v>
      </c>
      <c r="C9141" s="21">
        <f t="shared" si="277"/>
        <v>9.9999999999988987E-5</v>
      </c>
    </row>
    <row r="9142" spans="1:3">
      <c r="A9142">
        <v>0.9113</v>
      </c>
      <c r="B9142">
        <v>0.61899999999999999</v>
      </c>
      <c r="C9142" s="21">
        <f t="shared" si="277"/>
        <v>9.9999999999988987E-5</v>
      </c>
    </row>
    <row r="9143" spans="1:3">
      <c r="A9143">
        <v>0.91139999999999999</v>
      </c>
      <c r="B9143">
        <v>0.61866666666666703</v>
      </c>
      <c r="C9143" s="21">
        <f t="shared" si="277"/>
        <v>9.9999999999988987E-5</v>
      </c>
    </row>
    <row r="9144" spans="1:3">
      <c r="A9144">
        <v>0.91149999999999998</v>
      </c>
      <c r="B9144">
        <v>0.61833333333333296</v>
      </c>
      <c r="C9144" s="21">
        <f t="shared" si="277"/>
        <v>9.9999999999988987E-5</v>
      </c>
    </row>
    <row r="9145" spans="1:3">
      <c r="A9145">
        <v>0.91159999999999997</v>
      </c>
      <c r="B9145">
        <v>0.61799999999999999</v>
      </c>
      <c r="C9145" s="21">
        <f t="shared" si="277"/>
        <v>9.9999999999988987E-5</v>
      </c>
    </row>
    <row r="9146" spans="1:3">
      <c r="A9146">
        <v>0.91169999999999995</v>
      </c>
      <c r="B9146">
        <v>0.61766666666666703</v>
      </c>
      <c r="C9146" s="21">
        <f t="shared" si="277"/>
        <v>9.9999999999988987E-5</v>
      </c>
    </row>
    <row r="9147" spans="1:3">
      <c r="A9147">
        <v>0.91180000000000005</v>
      </c>
      <c r="B9147">
        <v>0.61733333333333296</v>
      </c>
      <c r="C9147" s="21">
        <f t="shared" si="277"/>
        <v>1.0000000000010001E-4</v>
      </c>
    </row>
    <row r="9148" spans="1:3">
      <c r="A9148">
        <v>0.91190000000000004</v>
      </c>
      <c r="B9148">
        <v>0.61699999999999999</v>
      </c>
      <c r="C9148" s="21">
        <f t="shared" si="277"/>
        <v>9.9999999999988987E-5</v>
      </c>
    </row>
    <row r="9149" spans="1:3">
      <c r="A9149">
        <v>0.91200000000000003</v>
      </c>
      <c r="B9149">
        <v>0.61666666666666603</v>
      </c>
      <c r="C9149" s="21">
        <f t="shared" si="277"/>
        <v>9.9999999999988987E-5</v>
      </c>
    </row>
    <row r="9150" spans="1:3">
      <c r="A9150">
        <v>0.91210000000000002</v>
      </c>
      <c r="B9150">
        <v>0.61633333333333296</v>
      </c>
      <c r="C9150" s="21">
        <f t="shared" si="277"/>
        <v>9.9999999999988987E-5</v>
      </c>
    </row>
    <row r="9151" spans="1:3">
      <c r="A9151">
        <v>0.91220000000000001</v>
      </c>
      <c r="B9151">
        <v>0.61599999999999999</v>
      </c>
      <c r="C9151" s="21">
        <f t="shared" si="277"/>
        <v>9.9999999999988987E-5</v>
      </c>
    </row>
    <row r="9152" spans="1:3">
      <c r="A9152">
        <v>0.9123</v>
      </c>
      <c r="B9152">
        <v>0.61566666666666703</v>
      </c>
      <c r="C9152" s="21">
        <f t="shared" si="277"/>
        <v>9.9999999999988987E-5</v>
      </c>
    </row>
    <row r="9153" spans="1:3">
      <c r="A9153">
        <v>0.91239999999999999</v>
      </c>
      <c r="B9153">
        <v>0.61533333333333295</v>
      </c>
      <c r="C9153" s="21">
        <f t="shared" si="277"/>
        <v>9.9999999999988987E-5</v>
      </c>
    </row>
    <row r="9154" spans="1:3">
      <c r="A9154">
        <v>0.91249999999999998</v>
      </c>
      <c r="B9154">
        <v>0.61499999999999999</v>
      </c>
      <c r="C9154" s="21">
        <f t="shared" si="277"/>
        <v>9.9999999999988987E-5</v>
      </c>
    </row>
    <row r="9155" spans="1:3">
      <c r="A9155">
        <v>0.91259999999999997</v>
      </c>
      <c r="B9155">
        <v>0.61466666666666703</v>
      </c>
      <c r="C9155" s="21">
        <f t="shared" si="277"/>
        <v>9.9999999999988987E-5</v>
      </c>
    </row>
    <row r="9156" spans="1:3">
      <c r="A9156">
        <v>0.91269999999999996</v>
      </c>
      <c r="B9156">
        <v>0.61433333333333295</v>
      </c>
      <c r="C9156" s="21">
        <f t="shared" si="277"/>
        <v>9.9999999999988987E-5</v>
      </c>
    </row>
    <row r="9157" spans="1:3">
      <c r="A9157">
        <v>0.91279999999999994</v>
      </c>
      <c r="B9157">
        <v>0.61399999999999999</v>
      </c>
      <c r="C9157" s="21">
        <f t="shared" si="277"/>
        <v>9.9999999999988987E-5</v>
      </c>
    </row>
    <row r="9158" spans="1:3">
      <c r="A9158">
        <v>0.91290000000000004</v>
      </c>
      <c r="B9158">
        <v>0.61366666666666603</v>
      </c>
      <c r="C9158" s="21">
        <f t="shared" si="277"/>
        <v>1.0000000000010001E-4</v>
      </c>
    </row>
    <row r="9159" spans="1:3">
      <c r="A9159">
        <v>0.91300000000000003</v>
      </c>
      <c r="B9159">
        <v>0.61333333333333295</v>
      </c>
      <c r="C9159" s="21">
        <f t="shared" si="277"/>
        <v>9.9999999999988987E-5</v>
      </c>
    </row>
    <row r="9160" spans="1:3">
      <c r="A9160">
        <v>0.91310000000000002</v>
      </c>
      <c r="B9160">
        <v>0.61299999999999999</v>
      </c>
      <c r="C9160" s="21">
        <f t="shared" si="277"/>
        <v>9.9999999999988987E-5</v>
      </c>
    </row>
    <row r="9161" spans="1:3">
      <c r="A9161">
        <v>0.91320000000000001</v>
      </c>
      <c r="B9161">
        <v>0.61266666666666603</v>
      </c>
      <c r="C9161" s="21">
        <f t="shared" si="277"/>
        <v>9.9999999999988987E-5</v>
      </c>
    </row>
    <row r="9162" spans="1:3">
      <c r="A9162">
        <v>0.9133</v>
      </c>
      <c r="B9162">
        <v>0.61233333333333295</v>
      </c>
      <c r="C9162" s="21">
        <f t="shared" si="277"/>
        <v>9.9999999999988987E-5</v>
      </c>
    </row>
    <row r="9163" spans="1:3">
      <c r="A9163">
        <v>0.91339999999999999</v>
      </c>
      <c r="B9163">
        <v>0.61199999999999999</v>
      </c>
      <c r="C9163" s="21">
        <f t="shared" si="277"/>
        <v>9.9999999999988987E-5</v>
      </c>
    </row>
    <row r="9164" spans="1:3">
      <c r="A9164">
        <v>0.91349999999999998</v>
      </c>
      <c r="B9164">
        <v>0.61166666666666702</v>
      </c>
      <c r="C9164" s="21">
        <f t="shared" si="277"/>
        <v>9.9999999999988987E-5</v>
      </c>
    </row>
    <row r="9165" spans="1:3">
      <c r="A9165">
        <v>0.91359999999999997</v>
      </c>
      <c r="B9165">
        <v>0.61133333333333295</v>
      </c>
      <c r="C9165" s="21">
        <f t="shared" si="277"/>
        <v>9.9999999999988987E-5</v>
      </c>
    </row>
    <row r="9166" spans="1:3">
      <c r="A9166">
        <v>0.91369999999999996</v>
      </c>
      <c r="B9166">
        <v>0.61099999999999999</v>
      </c>
      <c r="C9166" s="21">
        <f t="shared" si="277"/>
        <v>9.9999999999988987E-5</v>
      </c>
    </row>
    <row r="9167" spans="1:3">
      <c r="A9167">
        <v>0.91379999999999995</v>
      </c>
      <c r="B9167">
        <v>0.61066666666666702</v>
      </c>
      <c r="C9167" s="21">
        <f t="shared" si="277"/>
        <v>9.9999999999988987E-5</v>
      </c>
    </row>
    <row r="9168" spans="1:3">
      <c r="A9168">
        <v>0.91390000000000005</v>
      </c>
      <c r="B9168">
        <v>0.61033333333333295</v>
      </c>
      <c r="C9168" s="21">
        <f t="shared" si="277"/>
        <v>1.0000000000010001E-4</v>
      </c>
    </row>
    <row r="9169" spans="1:3">
      <c r="A9169">
        <v>0.91400000000000003</v>
      </c>
      <c r="B9169">
        <v>0.61</v>
      </c>
      <c r="C9169" s="21">
        <f t="shared" si="277"/>
        <v>9.9999999999988987E-5</v>
      </c>
    </row>
    <row r="9170" spans="1:3">
      <c r="A9170">
        <v>0.91410000000000002</v>
      </c>
      <c r="B9170">
        <v>0.60966666666666602</v>
      </c>
      <c r="C9170" s="21">
        <f t="shared" si="277"/>
        <v>9.9999999999988987E-5</v>
      </c>
    </row>
    <row r="9171" spans="1:3">
      <c r="A9171">
        <v>0.91420000000000001</v>
      </c>
      <c r="B9171">
        <v>0.60933333333333295</v>
      </c>
      <c r="C9171" s="21">
        <f t="shared" si="277"/>
        <v>9.9999999999988987E-5</v>
      </c>
    </row>
    <row r="9172" spans="1:3">
      <c r="A9172">
        <v>0.9143</v>
      </c>
      <c r="B9172">
        <v>0.60899999999999999</v>
      </c>
      <c r="C9172" s="21">
        <f t="shared" si="277"/>
        <v>9.9999999999988987E-5</v>
      </c>
    </row>
    <row r="9173" spans="1:3">
      <c r="A9173">
        <v>0.91439999999999999</v>
      </c>
      <c r="B9173">
        <v>0.60866666666666702</v>
      </c>
      <c r="C9173" s="21">
        <f t="shared" si="277"/>
        <v>9.9999999999988987E-5</v>
      </c>
    </row>
    <row r="9174" spans="1:3">
      <c r="A9174">
        <v>0.91449999999999998</v>
      </c>
      <c r="B9174">
        <v>0.60833333333333295</v>
      </c>
      <c r="C9174" s="21">
        <f t="shared" si="277"/>
        <v>9.9999999999988987E-5</v>
      </c>
    </row>
    <row r="9175" spans="1:3">
      <c r="A9175">
        <v>0.91459999999999997</v>
      </c>
      <c r="B9175">
        <v>0.60799999999999998</v>
      </c>
      <c r="C9175" s="21">
        <f t="shared" si="277"/>
        <v>9.9999999999988987E-5</v>
      </c>
    </row>
    <row r="9176" spans="1:3">
      <c r="A9176">
        <v>0.91469999999999996</v>
      </c>
      <c r="B9176">
        <v>0.60766666666666702</v>
      </c>
      <c r="C9176" s="21">
        <f t="shared" si="277"/>
        <v>9.9999999999988987E-5</v>
      </c>
    </row>
    <row r="9177" spans="1:3">
      <c r="A9177">
        <v>0.91479999999999995</v>
      </c>
      <c r="B9177">
        <v>0.60733333333333295</v>
      </c>
      <c r="C9177" s="21">
        <f t="shared" si="277"/>
        <v>9.9999999999988987E-5</v>
      </c>
    </row>
    <row r="9178" spans="1:3">
      <c r="A9178">
        <v>0.91490000000000005</v>
      </c>
      <c r="B9178">
        <v>0.60699999999999998</v>
      </c>
      <c r="C9178" s="21">
        <f t="shared" si="277"/>
        <v>1.0000000000010001E-4</v>
      </c>
    </row>
    <row r="9179" spans="1:3">
      <c r="A9179">
        <v>0.91500000000000004</v>
      </c>
      <c r="B9179">
        <v>0.60666666666666602</v>
      </c>
      <c r="C9179" s="21">
        <f t="shared" si="277"/>
        <v>9.9999999999988987E-5</v>
      </c>
    </row>
    <row r="9180" spans="1:3">
      <c r="A9180">
        <v>0.91510000000000002</v>
      </c>
      <c r="B9180">
        <v>0.60633333333333295</v>
      </c>
      <c r="C9180" s="21">
        <f t="shared" si="277"/>
        <v>9.9999999999988987E-5</v>
      </c>
    </row>
    <row r="9181" spans="1:3">
      <c r="A9181">
        <v>0.91520000000000001</v>
      </c>
      <c r="B9181">
        <v>0.60599999999999998</v>
      </c>
      <c r="C9181" s="21">
        <f t="shared" si="277"/>
        <v>9.9999999999988987E-5</v>
      </c>
    </row>
    <row r="9182" spans="1:3">
      <c r="A9182">
        <v>0.9153</v>
      </c>
      <c r="B9182">
        <v>0.60566666666666702</v>
      </c>
      <c r="C9182" s="21">
        <f t="shared" si="277"/>
        <v>9.9999999999988987E-5</v>
      </c>
    </row>
    <row r="9183" spans="1:3">
      <c r="A9183">
        <v>0.91539999999999999</v>
      </c>
      <c r="B9183">
        <v>0.60533333333333295</v>
      </c>
      <c r="C9183" s="21">
        <f t="shared" ref="C9183:C9246" si="278">A9183-A9182</f>
        <v>9.9999999999988987E-5</v>
      </c>
    </row>
    <row r="9184" spans="1:3">
      <c r="A9184">
        <v>0.91549999999999998</v>
      </c>
      <c r="B9184">
        <v>0.60499999999999998</v>
      </c>
      <c r="C9184" s="21">
        <f t="shared" si="278"/>
        <v>9.9999999999988987E-5</v>
      </c>
    </row>
    <row r="9185" spans="1:3">
      <c r="A9185">
        <v>0.91559999999999997</v>
      </c>
      <c r="B9185">
        <v>0.60466666666666702</v>
      </c>
      <c r="C9185" s="21">
        <f t="shared" si="278"/>
        <v>9.9999999999988987E-5</v>
      </c>
    </row>
    <row r="9186" spans="1:3">
      <c r="A9186">
        <v>0.91569999999999996</v>
      </c>
      <c r="B9186">
        <v>0.60433333333333294</v>
      </c>
      <c r="C9186" s="21">
        <f t="shared" si="278"/>
        <v>9.9999999999988987E-5</v>
      </c>
    </row>
    <row r="9187" spans="1:3">
      <c r="A9187">
        <v>0.91579999999999995</v>
      </c>
      <c r="B9187">
        <v>0.60399999999999998</v>
      </c>
      <c r="C9187" s="21">
        <f t="shared" si="278"/>
        <v>9.9999999999988987E-5</v>
      </c>
    </row>
    <row r="9188" spans="1:3">
      <c r="A9188">
        <v>0.91590000000000005</v>
      </c>
      <c r="B9188">
        <v>0.60366666666666602</v>
      </c>
      <c r="C9188" s="21">
        <f t="shared" si="278"/>
        <v>1.0000000000010001E-4</v>
      </c>
    </row>
    <row r="9189" spans="1:3">
      <c r="A9189">
        <v>0.91600000000000004</v>
      </c>
      <c r="B9189">
        <v>0.60333333333333306</v>
      </c>
      <c r="C9189" s="21">
        <f t="shared" si="278"/>
        <v>9.9999999999988987E-5</v>
      </c>
    </row>
    <row r="9190" spans="1:3">
      <c r="A9190">
        <v>0.91610000000000003</v>
      </c>
      <c r="B9190">
        <v>0.60299999999999998</v>
      </c>
      <c r="C9190" s="21">
        <f t="shared" si="278"/>
        <v>9.9999999999988987E-5</v>
      </c>
    </row>
    <row r="9191" spans="1:3">
      <c r="A9191">
        <v>0.91620000000000001</v>
      </c>
      <c r="B9191">
        <v>0.60266666666666602</v>
      </c>
      <c r="C9191" s="21">
        <f t="shared" si="278"/>
        <v>9.9999999999988987E-5</v>
      </c>
    </row>
    <row r="9192" spans="1:3">
      <c r="A9192">
        <v>0.9163</v>
      </c>
      <c r="B9192">
        <v>0.60233333333333305</v>
      </c>
      <c r="C9192" s="21">
        <f t="shared" si="278"/>
        <v>9.9999999999988987E-5</v>
      </c>
    </row>
    <row r="9193" spans="1:3">
      <c r="A9193">
        <v>0.91639999999999999</v>
      </c>
      <c r="B9193">
        <v>0.60199999999999998</v>
      </c>
      <c r="C9193" s="21">
        <f t="shared" si="278"/>
        <v>9.9999999999988987E-5</v>
      </c>
    </row>
    <row r="9194" spans="1:3">
      <c r="A9194">
        <v>0.91649999999999998</v>
      </c>
      <c r="B9194">
        <v>0.60166666666666702</v>
      </c>
      <c r="C9194" s="21">
        <f t="shared" si="278"/>
        <v>9.9999999999988987E-5</v>
      </c>
    </row>
    <row r="9195" spans="1:3">
      <c r="A9195">
        <v>0.91659999999999997</v>
      </c>
      <c r="B9195">
        <v>0.60133333333333305</v>
      </c>
      <c r="C9195" s="21">
        <f t="shared" si="278"/>
        <v>9.9999999999988987E-5</v>
      </c>
    </row>
    <row r="9196" spans="1:3">
      <c r="A9196">
        <v>0.91669999999999996</v>
      </c>
      <c r="B9196">
        <v>0.60099999999999998</v>
      </c>
      <c r="C9196" s="21">
        <f t="shared" si="278"/>
        <v>9.9999999999988987E-5</v>
      </c>
    </row>
    <row r="9197" spans="1:3">
      <c r="A9197">
        <v>0.91679999999999995</v>
      </c>
      <c r="B9197">
        <v>0.60066666666666702</v>
      </c>
      <c r="C9197" s="21">
        <f t="shared" si="278"/>
        <v>9.9999999999988987E-5</v>
      </c>
    </row>
    <row r="9198" spans="1:3">
      <c r="A9198">
        <v>0.91690000000000005</v>
      </c>
      <c r="B9198">
        <v>0.60033333333333305</v>
      </c>
      <c r="C9198" s="21">
        <f t="shared" si="278"/>
        <v>1.0000000000010001E-4</v>
      </c>
    </row>
    <row r="9199" spans="1:3">
      <c r="A9199">
        <v>0.91700000000000004</v>
      </c>
      <c r="B9199">
        <v>0.6</v>
      </c>
      <c r="C9199" s="21">
        <f t="shared" si="278"/>
        <v>9.9999999999988987E-5</v>
      </c>
    </row>
    <row r="9200" spans="1:3">
      <c r="A9200">
        <v>0.91710000000000003</v>
      </c>
      <c r="B9200">
        <v>0.59966666666666602</v>
      </c>
      <c r="C9200" s="21">
        <f t="shared" si="278"/>
        <v>9.9999999999988987E-5</v>
      </c>
    </row>
    <row r="9201" spans="1:3">
      <c r="A9201">
        <v>0.91720000000000002</v>
      </c>
      <c r="B9201">
        <v>0.59933333333333305</v>
      </c>
      <c r="C9201" s="21">
        <f t="shared" si="278"/>
        <v>9.9999999999988987E-5</v>
      </c>
    </row>
    <row r="9202" spans="1:3">
      <c r="A9202">
        <v>0.9173</v>
      </c>
      <c r="B9202">
        <v>0.59899999999999998</v>
      </c>
      <c r="C9202" s="21">
        <f t="shared" si="278"/>
        <v>9.9999999999988987E-5</v>
      </c>
    </row>
    <row r="9203" spans="1:3">
      <c r="A9203">
        <v>0.91739999999999999</v>
      </c>
      <c r="B9203">
        <v>0.59866666666666701</v>
      </c>
      <c r="C9203" s="21">
        <f t="shared" si="278"/>
        <v>9.9999999999988987E-5</v>
      </c>
    </row>
    <row r="9204" spans="1:3">
      <c r="A9204">
        <v>0.91749999999999998</v>
      </c>
      <c r="B9204">
        <v>0.59833333333333305</v>
      </c>
      <c r="C9204" s="21">
        <f t="shared" si="278"/>
        <v>9.9999999999988987E-5</v>
      </c>
    </row>
    <row r="9205" spans="1:3">
      <c r="A9205">
        <v>0.91759999999999997</v>
      </c>
      <c r="B9205">
        <v>0.59799999999999998</v>
      </c>
      <c r="C9205" s="21">
        <f t="shared" si="278"/>
        <v>9.9999999999988987E-5</v>
      </c>
    </row>
    <row r="9206" spans="1:3">
      <c r="A9206">
        <v>0.91769999999999996</v>
      </c>
      <c r="B9206">
        <v>0.59766666666666701</v>
      </c>
      <c r="C9206" s="21">
        <f t="shared" si="278"/>
        <v>9.9999999999988987E-5</v>
      </c>
    </row>
    <row r="9207" spans="1:3">
      <c r="A9207">
        <v>0.91779999999999995</v>
      </c>
      <c r="B9207">
        <v>0.59733333333333305</v>
      </c>
      <c r="C9207" s="21">
        <f t="shared" si="278"/>
        <v>9.9999999999988987E-5</v>
      </c>
    </row>
    <row r="9208" spans="1:3">
      <c r="A9208">
        <v>0.91790000000000005</v>
      </c>
      <c r="B9208">
        <v>0.59699999999999998</v>
      </c>
      <c r="C9208" s="21">
        <f t="shared" si="278"/>
        <v>1.0000000000010001E-4</v>
      </c>
    </row>
    <row r="9209" spans="1:3">
      <c r="A9209">
        <v>0.91800000000000004</v>
      </c>
      <c r="B9209">
        <v>0.59666666666666601</v>
      </c>
      <c r="C9209" s="21">
        <f t="shared" si="278"/>
        <v>9.9999999999988987E-5</v>
      </c>
    </row>
    <row r="9210" spans="1:3">
      <c r="A9210">
        <v>0.91810000000000003</v>
      </c>
      <c r="B9210">
        <v>0.59633333333333305</v>
      </c>
      <c r="C9210" s="21">
        <f t="shared" si="278"/>
        <v>9.9999999999988987E-5</v>
      </c>
    </row>
    <row r="9211" spans="1:3">
      <c r="A9211">
        <v>0.91820000000000002</v>
      </c>
      <c r="B9211">
        <v>0.59599999999999997</v>
      </c>
      <c r="C9211" s="21">
        <f t="shared" si="278"/>
        <v>9.9999999999988987E-5</v>
      </c>
    </row>
    <row r="9212" spans="1:3">
      <c r="A9212">
        <v>0.91830000000000001</v>
      </c>
      <c r="B9212">
        <v>0.59566666666666701</v>
      </c>
      <c r="C9212" s="21">
        <f t="shared" si="278"/>
        <v>9.9999999999988987E-5</v>
      </c>
    </row>
    <row r="9213" spans="1:3">
      <c r="A9213">
        <v>0.91839999999999999</v>
      </c>
      <c r="B9213">
        <v>0.59533333333333305</v>
      </c>
      <c r="C9213" s="21">
        <f t="shared" si="278"/>
        <v>9.9999999999988987E-5</v>
      </c>
    </row>
    <row r="9214" spans="1:3">
      <c r="A9214">
        <v>0.91849999999999998</v>
      </c>
      <c r="B9214">
        <v>0.59499999999999997</v>
      </c>
      <c r="C9214" s="21">
        <f t="shared" si="278"/>
        <v>9.9999999999988987E-5</v>
      </c>
    </row>
    <row r="9215" spans="1:3">
      <c r="A9215">
        <v>0.91859999999999997</v>
      </c>
      <c r="B9215">
        <v>0.59466666666666701</v>
      </c>
      <c r="C9215" s="21">
        <f t="shared" si="278"/>
        <v>9.9999999999988987E-5</v>
      </c>
    </row>
    <row r="9216" spans="1:3">
      <c r="A9216">
        <v>0.91869999999999996</v>
      </c>
      <c r="B9216">
        <v>0.59433333333333305</v>
      </c>
      <c r="C9216" s="21">
        <f t="shared" si="278"/>
        <v>9.9999999999988987E-5</v>
      </c>
    </row>
    <row r="9217" spans="1:3">
      <c r="A9217">
        <v>0.91879999999999995</v>
      </c>
      <c r="B9217">
        <v>0.59399999999999997</v>
      </c>
      <c r="C9217" s="21">
        <f t="shared" si="278"/>
        <v>9.9999999999988987E-5</v>
      </c>
    </row>
    <row r="9218" spans="1:3">
      <c r="A9218">
        <v>0.91890000000000005</v>
      </c>
      <c r="B9218">
        <v>0.59366666666666601</v>
      </c>
      <c r="C9218" s="21">
        <f t="shared" si="278"/>
        <v>1.0000000000010001E-4</v>
      </c>
    </row>
    <row r="9219" spans="1:3">
      <c r="A9219">
        <v>0.91900000000000004</v>
      </c>
      <c r="B9219">
        <v>0.59333333333333305</v>
      </c>
      <c r="C9219" s="21">
        <f t="shared" si="278"/>
        <v>9.9999999999988987E-5</v>
      </c>
    </row>
    <row r="9220" spans="1:3">
      <c r="A9220">
        <v>0.91910000000000003</v>
      </c>
      <c r="B9220">
        <v>0.59299999999999997</v>
      </c>
      <c r="C9220" s="21">
        <f t="shared" si="278"/>
        <v>9.9999999999988987E-5</v>
      </c>
    </row>
    <row r="9221" spans="1:3">
      <c r="A9221">
        <v>0.91920000000000002</v>
      </c>
      <c r="B9221">
        <v>0.59266666666666601</v>
      </c>
      <c r="C9221" s="21">
        <f t="shared" si="278"/>
        <v>9.9999999999988987E-5</v>
      </c>
    </row>
    <row r="9222" spans="1:3">
      <c r="A9222">
        <v>0.91930000000000001</v>
      </c>
      <c r="B9222">
        <v>0.59233333333333305</v>
      </c>
      <c r="C9222" s="21">
        <f t="shared" si="278"/>
        <v>9.9999999999988987E-5</v>
      </c>
    </row>
    <row r="9223" spans="1:3">
      <c r="A9223">
        <v>0.9194</v>
      </c>
      <c r="B9223">
        <v>0.59199999999999997</v>
      </c>
      <c r="C9223" s="21">
        <f t="shared" si="278"/>
        <v>9.9999999999988987E-5</v>
      </c>
    </row>
    <row r="9224" spans="1:3">
      <c r="A9224">
        <v>0.91949999999999998</v>
      </c>
      <c r="B9224">
        <v>0.59166666666666701</v>
      </c>
      <c r="C9224" s="21">
        <f t="shared" si="278"/>
        <v>9.9999999999988987E-5</v>
      </c>
    </row>
    <row r="9225" spans="1:3">
      <c r="A9225">
        <v>0.91959999999999997</v>
      </c>
      <c r="B9225">
        <v>0.59133333333333304</v>
      </c>
      <c r="C9225" s="21">
        <f t="shared" si="278"/>
        <v>9.9999999999988987E-5</v>
      </c>
    </row>
    <row r="9226" spans="1:3">
      <c r="A9226">
        <v>0.91969999999999996</v>
      </c>
      <c r="B9226">
        <v>0.59099999999999997</v>
      </c>
      <c r="C9226" s="21">
        <f t="shared" si="278"/>
        <v>9.9999999999988987E-5</v>
      </c>
    </row>
    <row r="9227" spans="1:3">
      <c r="A9227">
        <v>0.91979999999999995</v>
      </c>
      <c r="B9227">
        <v>0.59066666666666701</v>
      </c>
      <c r="C9227" s="21">
        <f t="shared" si="278"/>
        <v>9.9999999999988987E-5</v>
      </c>
    </row>
    <row r="9228" spans="1:3">
      <c r="A9228">
        <v>0.91990000000000005</v>
      </c>
      <c r="B9228">
        <v>0.59033333333333304</v>
      </c>
      <c r="C9228" s="21">
        <f t="shared" si="278"/>
        <v>1.0000000000010001E-4</v>
      </c>
    </row>
    <row r="9229" spans="1:3">
      <c r="A9229">
        <v>0.92</v>
      </c>
      <c r="B9229">
        <v>0.59</v>
      </c>
      <c r="C9229" s="21">
        <f t="shared" si="278"/>
        <v>9.9999999999988987E-5</v>
      </c>
    </row>
    <row r="9230" spans="1:3">
      <c r="A9230">
        <v>0.92010000000000003</v>
      </c>
      <c r="B9230">
        <v>0.58966666666666601</v>
      </c>
      <c r="C9230" s="21">
        <f t="shared" si="278"/>
        <v>9.9999999999988987E-5</v>
      </c>
    </row>
    <row r="9231" spans="1:3">
      <c r="A9231">
        <v>0.92020000000000002</v>
      </c>
      <c r="B9231">
        <v>0.58933333333333304</v>
      </c>
      <c r="C9231" s="21">
        <f t="shared" si="278"/>
        <v>9.9999999999988987E-5</v>
      </c>
    </row>
    <row r="9232" spans="1:3">
      <c r="A9232">
        <v>0.92030000000000001</v>
      </c>
      <c r="B9232">
        <v>0.58899999999999997</v>
      </c>
      <c r="C9232" s="21">
        <f t="shared" si="278"/>
        <v>9.9999999999988987E-5</v>
      </c>
    </row>
    <row r="9233" spans="1:3">
      <c r="A9233">
        <v>0.9204</v>
      </c>
      <c r="B9233">
        <v>0.588666666666667</v>
      </c>
      <c r="C9233" s="21">
        <f t="shared" si="278"/>
        <v>9.9999999999988987E-5</v>
      </c>
    </row>
    <row r="9234" spans="1:3">
      <c r="A9234">
        <v>0.92049999999999998</v>
      </c>
      <c r="B9234">
        <v>0.58833333333333304</v>
      </c>
      <c r="C9234" s="21">
        <f t="shared" si="278"/>
        <v>9.9999999999988987E-5</v>
      </c>
    </row>
    <row r="9235" spans="1:3">
      <c r="A9235">
        <v>0.92059999999999997</v>
      </c>
      <c r="B9235">
        <v>0.58799999999999997</v>
      </c>
      <c r="C9235" s="21">
        <f t="shared" si="278"/>
        <v>9.9999999999988987E-5</v>
      </c>
    </row>
    <row r="9236" spans="1:3">
      <c r="A9236">
        <v>0.92069999999999996</v>
      </c>
      <c r="B9236">
        <v>0.587666666666667</v>
      </c>
      <c r="C9236" s="21">
        <f t="shared" si="278"/>
        <v>9.9999999999988987E-5</v>
      </c>
    </row>
    <row r="9237" spans="1:3">
      <c r="A9237">
        <v>0.92079999999999995</v>
      </c>
      <c r="B9237">
        <v>0.58733333333333304</v>
      </c>
      <c r="C9237" s="21">
        <f t="shared" si="278"/>
        <v>9.9999999999988987E-5</v>
      </c>
    </row>
    <row r="9238" spans="1:3">
      <c r="A9238">
        <v>0.92090000000000005</v>
      </c>
      <c r="B9238">
        <v>0.58699999999999997</v>
      </c>
      <c r="C9238" s="21">
        <f t="shared" si="278"/>
        <v>1.0000000000010001E-4</v>
      </c>
    </row>
    <row r="9239" spans="1:3">
      <c r="A9239">
        <v>0.92100000000000004</v>
      </c>
      <c r="B9239">
        <v>0.586666666666666</v>
      </c>
      <c r="C9239" s="21">
        <f t="shared" si="278"/>
        <v>9.9999999999988987E-5</v>
      </c>
    </row>
    <row r="9240" spans="1:3">
      <c r="A9240">
        <v>0.92110000000000003</v>
      </c>
      <c r="B9240">
        <v>0.58633333333333304</v>
      </c>
      <c r="C9240" s="21">
        <f t="shared" si="278"/>
        <v>9.9999999999988987E-5</v>
      </c>
    </row>
    <row r="9241" spans="1:3">
      <c r="A9241">
        <v>0.92120000000000002</v>
      </c>
      <c r="B9241">
        <v>0.58599999999999997</v>
      </c>
      <c r="C9241" s="21">
        <f t="shared" si="278"/>
        <v>9.9999999999988987E-5</v>
      </c>
    </row>
    <row r="9242" spans="1:3">
      <c r="A9242">
        <v>0.92130000000000001</v>
      </c>
      <c r="B9242">
        <v>0.585666666666667</v>
      </c>
      <c r="C9242" s="21">
        <f t="shared" si="278"/>
        <v>9.9999999999988987E-5</v>
      </c>
    </row>
    <row r="9243" spans="1:3">
      <c r="A9243">
        <v>0.9214</v>
      </c>
      <c r="B9243">
        <v>0.58533333333333304</v>
      </c>
      <c r="C9243" s="21">
        <f t="shared" si="278"/>
        <v>9.9999999999988987E-5</v>
      </c>
    </row>
    <row r="9244" spans="1:3">
      <c r="A9244">
        <v>0.92149999999999999</v>
      </c>
      <c r="B9244">
        <v>0.58499999999999996</v>
      </c>
      <c r="C9244" s="21">
        <f t="shared" si="278"/>
        <v>9.9999999999988987E-5</v>
      </c>
    </row>
    <row r="9245" spans="1:3">
      <c r="A9245">
        <v>0.92159999999999997</v>
      </c>
      <c r="B9245">
        <v>0.584666666666667</v>
      </c>
      <c r="C9245" s="21">
        <f t="shared" si="278"/>
        <v>9.9999999999988987E-5</v>
      </c>
    </row>
    <row r="9246" spans="1:3">
      <c r="A9246">
        <v>0.92169999999999996</v>
      </c>
      <c r="B9246">
        <v>0.58433333333333304</v>
      </c>
      <c r="C9246" s="21">
        <f t="shared" si="278"/>
        <v>9.9999999999988987E-5</v>
      </c>
    </row>
    <row r="9247" spans="1:3">
      <c r="A9247">
        <v>0.92179999999999995</v>
      </c>
      <c r="B9247">
        <v>0.58399999999999996</v>
      </c>
      <c r="C9247" s="21">
        <f t="shared" ref="C9247:C9310" si="279">A9247-A9246</f>
        <v>9.9999999999988987E-5</v>
      </c>
    </row>
    <row r="9248" spans="1:3">
      <c r="A9248">
        <v>0.92190000000000005</v>
      </c>
      <c r="B9248">
        <v>0.583666666666666</v>
      </c>
      <c r="C9248" s="21">
        <f t="shared" si="279"/>
        <v>1.0000000000010001E-4</v>
      </c>
    </row>
    <row r="9249" spans="1:3">
      <c r="A9249">
        <v>0.92200000000000004</v>
      </c>
      <c r="B9249">
        <v>0.58333333333333304</v>
      </c>
      <c r="C9249" s="21">
        <f t="shared" si="279"/>
        <v>9.9999999999988987E-5</v>
      </c>
    </row>
    <row r="9250" spans="1:3">
      <c r="A9250">
        <v>0.92210000000000003</v>
      </c>
      <c r="B9250">
        <v>0.58299999999999996</v>
      </c>
      <c r="C9250" s="21">
        <f t="shared" si="279"/>
        <v>9.9999999999988987E-5</v>
      </c>
    </row>
    <row r="9251" spans="1:3">
      <c r="A9251">
        <v>0.92220000000000002</v>
      </c>
      <c r="B9251">
        <v>0.582666666666666</v>
      </c>
      <c r="C9251" s="21">
        <f t="shared" si="279"/>
        <v>9.9999999999988987E-5</v>
      </c>
    </row>
    <row r="9252" spans="1:3">
      <c r="A9252">
        <v>0.92230000000000001</v>
      </c>
      <c r="B9252">
        <v>0.58233333333333304</v>
      </c>
      <c r="C9252" s="21">
        <f t="shared" si="279"/>
        <v>9.9999999999988987E-5</v>
      </c>
    </row>
    <row r="9253" spans="1:3">
      <c r="A9253">
        <v>0.9224</v>
      </c>
      <c r="B9253">
        <v>0.58199999999999996</v>
      </c>
      <c r="C9253" s="21">
        <f t="shared" si="279"/>
        <v>9.9999999999988987E-5</v>
      </c>
    </row>
    <row r="9254" spans="1:3">
      <c r="A9254">
        <v>0.92249999999999999</v>
      </c>
      <c r="B9254">
        <v>0.581666666666667</v>
      </c>
      <c r="C9254" s="21">
        <f t="shared" si="279"/>
        <v>9.9999999999988987E-5</v>
      </c>
    </row>
    <row r="9255" spans="1:3">
      <c r="A9255">
        <v>0.92259999999999998</v>
      </c>
      <c r="B9255">
        <v>0.58133333333333304</v>
      </c>
      <c r="C9255" s="21">
        <f t="shared" si="279"/>
        <v>9.9999999999988987E-5</v>
      </c>
    </row>
    <row r="9256" spans="1:3">
      <c r="A9256">
        <v>0.92269999999999996</v>
      </c>
      <c r="B9256">
        <v>0.58099999999999996</v>
      </c>
      <c r="C9256" s="21">
        <f t="shared" si="279"/>
        <v>9.9999999999988987E-5</v>
      </c>
    </row>
    <row r="9257" spans="1:3">
      <c r="A9257">
        <v>0.92279999999999995</v>
      </c>
      <c r="B9257">
        <v>0.580666666666667</v>
      </c>
      <c r="C9257" s="21">
        <f t="shared" si="279"/>
        <v>9.9999999999988987E-5</v>
      </c>
    </row>
    <row r="9258" spans="1:3">
      <c r="A9258">
        <v>0.92290000000000005</v>
      </c>
      <c r="B9258">
        <v>0.58033333333333303</v>
      </c>
      <c r="C9258" s="21">
        <f t="shared" si="279"/>
        <v>1.0000000000010001E-4</v>
      </c>
    </row>
    <row r="9259" spans="1:3">
      <c r="A9259">
        <v>0.92300000000000004</v>
      </c>
      <c r="B9259">
        <v>0.57999999999999996</v>
      </c>
      <c r="C9259" s="21">
        <f t="shared" si="279"/>
        <v>9.9999999999988987E-5</v>
      </c>
    </row>
    <row r="9260" spans="1:3">
      <c r="A9260">
        <v>0.92310000000000003</v>
      </c>
      <c r="B9260">
        <v>0.579666666666666</v>
      </c>
      <c r="C9260" s="21">
        <f t="shared" si="279"/>
        <v>9.9999999999988987E-5</v>
      </c>
    </row>
    <row r="9261" spans="1:3">
      <c r="A9261">
        <v>0.92320000000000002</v>
      </c>
      <c r="B9261">
        <v>0.57933333333333303</v>
      </c>
      <c r="C9261" s="21">
        <f t="shared" si="279"/>
        <v>9.9999999999988987E-5</v>
      </c>
    </row>
    <row r="9262" spans="1:3">
      <c r="A9262">
        <v>0.92330000000000001</v>
      </c>
      <c r="B9262">
        <v>0.57899999999999996</v>
      </c>
      <c r="C9262" s="21">
        <f t="shared" si="279"/>
        <v>9.9999999999988987E-5</v>
      </c>
    </row>
    <row r="9263" spans="1:3">
      <c r="A9263">
        <v>0.9234</v>
      </c>
      <c r="B9263">
        <v>0.578666666666667</v>
      </c>
      <c r="C9263" s="21">
        <f t="shared" si="279"/>
        <v>9.9999999999988987E-5</v>
      </c>
    </row>
    <row r="9264" spans="1:3">
      <c r="A9264">
        <v>0.92349999999999999</v>
      </c>
      <c r="B9264">
        <v>0.57833333333333303</v>
      </c>
      <c r="C9264" s="21">
        <f t="shared" si="279"/>
        <v>9.9999999999988987E-5</v>
      </c>
    </row>
    <row r="9265" spans="1:3">
      <c r="A9265">
        <v>0.92359999999999998</v>
      </c>
      <c r="B9265">
        <v>0.57799999999999996</v>
      </c>
      <c r="C9265" s="21">
        <f t="shared" si="279"/>
        <v>9.9999999999988987E-5</v>
      </c>
    </row>
    <row r="9266" spans="1:3">
      <c r="A9266">
        <v>0.92369999999999997</v>
      </c>
      <c r="B9266">
        <v>0.57766666666666699</v>
      </c>
      <c r="C9266" s="21">
        <f t="shared" si="279"/>
        <v>9.9999999999988987E-5</v>
      </c>
    </row>
    <row r="9267" spans="1:3">
      <c r="A9267">
        <v>0.92379999999999995</v>
      </c>
      <c r="B9267">
        <v>0.57733333333333303</v>
      </c>
      <c r="C9267" s="21">
        <f t="shared" si="279"/>
        <v>9.9999999999988987E-5</v>
      </c>
    </row>
    <row r="9268" spans="1:3">
      <c r="A9268">
        <v>0.92390000000000005</v>
      </c>
      <c r="B9268">
        <v>0.57699999999999996</v>
      </c>
      <c r="C9268" s="21">
        <f t="shared" si="279"/>
        <v>1.0000000000010001E-4</v>
      </c>
    </row>
    <row r="9269" spans="1:3">
      <c r="A9269">
        <v>0.92400000000000004</v>
      </c>
      <c r="B9269">
        <v>0.57666666666666599</v>
      </c>
      <c r="C9269" s="21">
        <f t="shared" si="279"/>
        <v>9.9999999999988987E-5</v>
      </c>
    </row>
    <row r="9270" spans="1:3">
      <c r="A9270">
        <v>0.92410000000000003</v>
      </c>
      <c r="B9270">
        <v>0.57633333333333303</v>
      </c>
      <c r="C9270" s="21">
        <f t="shared" si="279"/>
        <v>9.9999999999988987E-5</v>
      </c>
    </row>
    <row r="9271" spans="1:3">
      <c r="A9271">
        <v>0.92420000000000002</v>
      </c>
      <c r="B9271">
        <v>0.57599999999999996</v>
      </c>
      <c r="C9271" s="21">
        <f t="shared" si="279"/>
        <v>9.9999999999988987E-5</v>
      </c>
    </row>
    <row r="9272" spans="1:3">
      <c r="A9272">
        <v>0.92430000000000001</v>
      </c>
      <c r="B9272">
        <v>0.57566666666666699</v>
      </c>
      <c r="C9272" s="21">
        <f t="shared" si="279"/>
        <v>9.9999999999988987E-5</v>
      </c>
    </row>
    <row r="9273" spans="1:3">
      <c r="A9273">
        <v>0.9244</v>
      </c>
      <c r="B9273">
        <v>0.57533333333333303</v>
      </c>
      <c r="C9273" s="21">
        <f t="shared" si="279"/>
        <v>9.9999999999988987E-5</v>
      </c>
    </row>
    <row r="9274" spans="1:3">
      <c r="A9274">
        <v>0.92449999999999999</v>
      </c>
      <c r="B9274">
        <v>0.57499999999999996</v>
      </c>
      <c r="C9274" s="21">
        <f t="shared" si="279"/>
        <v>9.9999999999988987E-5</v>
      </c>
    </row>
    <row r="9275" spans="1:3">
      <c r="A9275">
        <v>0.92459999999999998</v>
      </c>
      <c r="B9275">
        <v>0.57466666666666699</v>
      </c>
      <c r="C9275" s="21">
        <f t="shared" si="279"/>
        <v>9.9999999999988987E-5</v>
      </c>
    </row>
    <row r="9276" spans="1:3">
      <c r="A9276">
        <v>0.92469999999999997</v>
      </c>
      <c r="B9276">
        <v>0.57433333333333303</v>
      </c>
      <c r="C9276" s="21">
        <f t="shared" si="279"/>
        <v>9.9999999999988987E-5</v>
      </c>
    </row>
    <row r="9277" spans="1:3">
      <c r="A9277">
        <v>0.92479999999999996</v>
      </c>
      <c r="B9277">
        <v>0.57399999999999995</v>
      </c>
      <c r="C9277" s="21">
        <f t="shared" si="279"/>
        <v>9.9999999999988987E-5</v>
      </c>
    </row>
    <row r="9278" spans="1:3">
      <c r="A9278">
        <v>0.92490000000000006</v>
      </c>
      <c r="B9278">
        <v>0.57366666666666599</v>
      </c>
      <c r="C9278" s="21">
        <f t="shared" si="279"/>
        <v>1.0000000000010001E-4</v>
      </c>
    </row>
    <row r="9279" spans="1:3">
      <c r="A9279">
        <v>0.92500000000000004</v>
      </c>
      <c r="B9279">
        <v>0.57333333333333303</v>
      </c>
      <c r="C9279" s="21">
        <f t="shared" si="279"/>
        <v>9.9999999999988987E-5</v>
      </c>
    </row>
    <row r="9280" spans="1:3">
      <c r="A9280">
        <v>0.92510000000000003</v>
      </c>
      <c r="B9280">
        <v>0.57299999999999995</v>
      </c>
      <c r="C9280" s="21">
        <f t="shared" si="279"/>
        <v>9.9999999999988987E-5</v>
      </c>
    </row>
    <row r="9281" spans="1:3">
      <c r="A9281">
        <v>0.92520000000000002</v>
      </c>
      <c r="B9281">
        <v>0.57266666666666599</v>
      </c>
      <c r="C9281" s="21">
        <f t="shared" si="279"/>
        <v>9.9999999999988987E-5</v>
      </c>
    </row>
    <row r="9282" spans="1:3">
      <c r="A9282">
        <v>0.92530000000000001</v>
      </c>
      <c r="B9282">
        <v>0.57233333333333303</v>
      </c>
      <c r="C9282" s="21">
        <f t="shared" si="279"/>
        <v>9.9999999999988987E-5</v>
      </c>
    </row>
    <row r="9283" spans="1:3">
      <c r="A9283">
        <v>0.9254</v>
      </c>
      <c r="B9283">
        <v>0.57199999999999995</v>
      </c>
      <c r="C9283" s="21">
        <f t="shared" si="279"/>
        <v>9.9999999999988987E-5</v>
      </c>
    </row>
    <row r="9284" spans="1:3">
      <c r="A9284">
        <v>0.92549999999999999</v>
      </c>
      <c r="B9284">
        <v>0.57166666666666699</v>
      </c>
      <c r="C9284" s="21">
        <f t="shared" si="279"/>
        <v>9.9999999999988987E-5</v>
      </c>
    </row>
    <row r="9285" spans="1:3">
      <c r="A9285">
        <v>0.92559999999999998</v>
      </c>
      <c r="B9285">
        <v>0.57133333333333303</v>
      </c>
      <c r="C9285" s="21">
        <f t="shared" si="279"/>
        <v>9.9999999999988987E-5</v>
      </c>
    </row>
    <row r="9286" spans="1:3">
      <c r="A9286">
        <v>0.92569999999999997</v>
      </c>
      <c r="B9286">
        <v>0.57099999999999995</v>
      </c>
      <c r="C9286" s="21">
        <f t="shared" si="279"/>
        <v>9.9999999999988987E-5</v>
      </c>
    </row>
    <row r="9287" spans="1:3">
      <c r="A9287">
        <v>0.92579999999999996</v>
      </c>
      <c r="B9287">
        <v>0.57066666666666699</v>
      </c>
      <c r="C9287" s="21">
        <f t="shared" si="279"/>
        <v>9.9999999999988987E-5</v>
      </c>
    </row>
    <row r="9288" spans="1:3">
      <c r="A9288">
        <v>0.92589999999999995</v>
      </c>
      <c r="B9288">
        <v>0.57033333333333303</v>
      </c>
      <c r="C9288" s="21">
        <f t="shared" si="279"/>
        <v>9.9999999999988987E-5</v>
      </c>
    </row>
    <row r="9289" spans="1:3">
      <c r="A9289">
        <v>0.92600000000000005</v>
      </c>
      <c r="B9289">
        <v>0.56999999999999995</v>
      </c>
      <c r="C9289" s="21">
        <f t="shared" si="279"/>
        <v>1.0000000000010001E-4</v>
      </c>
    </row>
    <row r="9290" spans="1:3">
      <c r="A9290">
        <v>0.92610000000000003</v>
      </c>
      <c r="B9290">
        <v>0.56966666666666599</v>
      </c>
      <c r="C9290" s="21">
        <f t="shared" si="279"/>
        <v>9.9999999999988987E-5</v>
      </c>
    </row>
    <row r="9291" spans="1:3">
      <c r="A9291">
        <v>0.92620000000000002</v>
      </c>
      <c r="B9291">
        <v>0.56933333333333302</v>
      </c>
      <c r="C9291" s="21">
        <f t="shared" si="279"/>
        <v>9.9999999999988987E-5</v>
      </c>
    </row>
    <row r="9292" spans="1:3">
      <c r="A9292">
        <v>0.92630000000000001</v>
      </c>
      <c r="B9292">
        <v>0.56899999999999995</v>
      </c>
      <c r="C9292" s="21">
        <f t="shared" si="279"/>
        <v>9.9999999999988987E-5</v>
      </c>
    </row>
    <row r="9293" spans="1:3">
      <c r="A9293">
        <v>0.9264</v>
      </c>
      <c r="B9293">
        <v>0.56866666666666699</v>
      </c>
      <c r="C9293" s="21">
        <f t="shared" si="279"/>
        <v>9.9999999999988987E-5</v>
      </c>
    </row>
    <row r="9294" spans="1:3">
      <c r="A9294">
        <v>0.92649999999999999</v>
      </c>
      <c r="B9294">
        <v>0.56833333333333302</v>
      </c>
      <c r="C9294" s="21">
        <f t="shared" si="279"/>
        <v>9.9999999999988987E-5</v>
      </c>
    </row>
    <row r="9295" spans="1:3">
      <c r="A9295">
        <v>0.92659999999999998</v>
      </c>
      <c r="B9295">
        <v>0.56799999999999995</v>
      </c>
      <c r="C9295" s="21">
        <f t="shared" si="279"/>
        <v>9.9999999999988987E-5</v>
      </c>
    </row>
    <row r="9296" spans="1:3">
      <c r="A9296">
        <v>0.92669999999999997</v>
      </c>
      <c r="B9296">
        <v>0.56766666666666699</v>
      </c>
      <c r="C9296" s="21">
        <f t="shared" si="279"/>
        <v>9.9999999999988987E-5</v>
      </c>
    </row>
    <row r="9297" spans="1:3">
      <c r="A9297">
        <v>0.92679999999999996</v>
      </c>
      <c r="B9297">
        <v>0.56733333333333302</v>
      </c>
      <c r="C9297" s="21">
        <f t="shared" si="279"/>
        <v>9.9999999999988987E-5</v>
      </c>
    </row>
    <row r="9298" spans="1:3">
      <c r="A9298">
        <v>0.92689999999999995</v>
      </c>
      <c r="B9298">
        <v>0.56699999999999995</v>
      </c>
      <c r="C9298" s="21">
        <f t="shared" si="279"/>
        <v>9.9999999999988987E-5</v>
      </c>
    </row>
    <row r="9299" spans="1:3">
      <c r="A9299">
        <v>0.92700000000000005</v>
      </c>
      <c r="B9299">
        <v>0.56666666666666599</v>
      </c>
      <c r="C9299" s="21">
        <f t="shared" si="279"/>
        <v>1.0000000000010001E-4</v>
      </c>
    </row>
    <row r="9300" spans="1:3">
      <c r="A9300">
        <v>0.92710000000000004</v>
      </c>
      <c r="B9300">
        <v>0.56633333333333302</v>
      </c>
      <c r="C9300" s="21">
        <f t="shared" si="279"/>
        <v>9.9999999999988987E-5</v>
      </c>
    </row>
    <row r="9301" spans="1:3">
      <c r="A9301">
        <v>0.92720000000000002</v>
      </c>
      <c r="B9301">
        <v>0.56599999999999995</v>
      </c>
      <c r="C9301" s="21">
        <f t="shared" si="279"/>
        <v>9.9999999999988987E-5</v>
      </c>
    </row>
    <row r="9302" spans="1:3">
      <c r="A9302">
        <v>0.92730000000000001</v>
      </c>
      <c r="B9302">
        <v>0.56566666666666598</v>
      </c>
      <c r="C9302" s="21">
        <f t="shared" si="279"/>
        <v>9.9999999999988987E-5</v>
      </c>
    </row>
    <row r="9303" spans="1:3">
      <c r="A9303">
        <v>0.9274</v>
      </c>
      <c r="B9303">
        <v>0.56533333333333302</v>
      </c>
      <c r="C9303" s="21">
        <f t="shared" si="279"/>
        <v>9.9999999999988987E-5</v>
      </c>
    </row>
    <row r="9304" spans="1:3">
      <c r="A9304">
        <v>0.92749999999999999</v>
      </c>
      <c r="B9304">
        <v>0.56499999999999995</v>
      </c>
      <c r="C9304" s="21">
        <f t="shared" si="279"/>
        <v>9.9999999999988987E-5</v>
      </c>
    </row>
    <row r="9305" spans="1:3">
      <c r="A9305">
        <v>0.92759999999999998</v>
      </c>
      <c r="B9305">
        <v>0.56466666666666698</v>
      </c>
      <c r="C9305" s="21">
        <f t="shared" si="279"/>
        <v>9.9999999999988987E-5</v>
      </c>
    </row>
    <row r="9306" spans="1:3">
      <c r="A9306">
        <v>0.92769999999999997</v>
      </c>
      <c r="B9306">
        <v>0.56433333333333302</v>
      </c>
      <c r="C9306" s="21">
        <f t="shared" si="279"/>
        <v>9.9999999999988987E-5</v>
      </c>
    </row>
    <row r="9307" spans="1:3">
      <c r="A9307">
        <v>0.92779999999999996</v>
      </c>
      <c r="B9307">
        <v>0.56399999999999995</v>
      </c>
      <c r="C9307" s="21">
        <f t="shared" si="279"/>
        <v>9.9999999999988987E-5</v>
      </c>
    </row>
    <row r="9308" spans="1:3">
      <c r="A9308">
        <v>0.92789999999999995</v>
      </c>
      <c r="B9308">
        <v>0.56366666666666698</v>
      </c>
      <c r="C9308" s="21">
        <f t="shared" si="279"/>
        <v>9.9999999999988987E-5</v>
      </c>
    </row>
    <row r="9309" spans="1:3">
      <c r="A9309">
        <v>0.92800000000000005</v>
      </c>
      <c r="B9309">
        <v>0.56333333333333302</v>
      </c>
      <c r="C9309" s="21">
        <f t="shared" si="279"/>
        <v>1.0000000000010001E-4</v>
      </c>
    </row>
    <row r="9310" spans="1:3">
      <c r="A9310">
        <v>0.92810000000000004</v>
      </c>
      <c r="B9310">
        <v>0.56299999999999994</v>
      </c>
      <c r="C9310" s="21">
        <f t="shared" si="279"/>
        <v>9.9999999999988987E-5</v>
      </c>
    </row>
    <row r="9311" spans="1:3">
      <c r="A9311">
        <v>0.92820000000000003</v>
      </c>
      <c r="B9311">
        <v>0.56266666666666598</v>
      </c>
      <c r="C9311" s="21">
        <f t="shared" ref="C9311:C9374" si="280">A9311-A9310</f>
        <v>9.9999999999988987E-5</v>
      </c>
    </row>
    <row r="9312" spans="1:3">
      <c r="A9312">
        <v>0.92830000000000001</v>
      </c>
      <c r="B9312">
        <v>0.56233333333333302</v>
      </c>
      <c r="C9312" s="21">
        <f t="shared" si="280"/>
        <v>9.9999999999988987E-5</v>
      </c>
    </row>
    <row r="9313" spans="1:3">
      <c r="A9313">
        <v>0.9284</v>
      </c>
      <c r="B9313">
        <v>0.56200000000000006</v>
      </c>
      <c r="C9313" s="21">
        <f t="shared" si="280"/>
        <v>9.9999999999988987E-5</v>
      </c>
    </row>
    <row r="9314" spans="1:3">
      <c r="A9314">
        <v>0.92849999999999999</v>
      </c>
      <c r="B9314">
        <v>0.56166666666666698</v>
      </c>
      <c r="C9314" s="21">
        <f t="shared" si="280"/>
        <v>9.9999999999988987E-5</v>
      </c>
    </row>
    <row r="9315" spans="1:3">
      <c r="A9315">
        <v>0.92859999999999998</v>
      </c>
      <c r="B9315">
        <v>0.56133333333333302</v>
      </c>
      <c r="C9315" s="21">
        <f t="shared" si="280"/>
        <v>9.9999999999988987E-5</v>
      </c>
    </row>
    <row r="9316" spans="1:3">
      <c r="A9316">
        <v>0.92869999999999997</v>
      </c>
      <c r="B9316">
        <v>0.56100000000000005</v>
      </c>
      <c r="C9316" s="21">
        <f t="shared" si="280"/>
        <v>9.9999999999988987E-5</v>
      </c>
    </row>
    <row r="9317" spans="1:3">
      <c r="A9317">
        <v>0.92879999999999996</v>
      </c>
      <c r="B9317">
        <v>0.56066666666666698</v>
      </c>
      <c r="C9317" s="21">
        <f t="shared" si="280"/>
        <v>9.9999999999988987E-5</v>
      </c>
    </row>
    <row r="9318" spans="1:3">
      <c r="A9318">
        <v>0.92889999999999995</v>
      </c>
      <c r="B9318">
        <v>0.56033333333333302</v>
      </c>
      <c r="C9318" s="21">
        <f t="shared" si="280"/>
        <v>9.9999999999988987E-5</v>
      </c>
    </row>
    <row r="9319" spans="1:3">
      <c r="A9319">
        <v>0.92900000000000005</v>
      </c>
      <c r="B9319">
        <v>0.56000000000000005</v>
      </c>
      <c r="C9319" s="21">
        <f t="shared" si="280"/>
        <v>1.0000000000010001E-4</v>
      </c>
    </row>
    <row r="9320" spans="1:3">
      <c r="A9320">
        <v>0.92910000000000004</v>
      </c>
      <c r="B9320">
        <v>0.55966666666666598</v>
      </c>
      <c r="C9320" s="21">
        <f t="shared" si="280"/>
        <v>9.9999999999988987E-5</v>
      </c>
    </row>
    <row r="9321" spans="1:3">
      <c r="A9321">
        <v>0.92920000000000003</v>
      </c>
      <c r="B9321">
        <v>0.55933333333333302</v>
      </c>
      <c r="C9321" s="21">
        <f t="shared" si="280"/>
        <v>9.9999999999988987E-5</v>
      </c>
    </row>
    <row r="9322" spans="1:3">
      <c r="A9322">
        <v>0.92930000000000001</v>
      </c>
      <c r="B9322">
        <v>0.55900000000000005</v>
      </c>
      <c r="C9322" s="21">
        <f t="shared" si="280"/>
        <v>9.9999999999988987E-5</v>
      </c>
    </row>
    <row r="9323" spans="1:3">
      <c r="A9323">
        <v>0.9294</v>
      </c>
      <c r="B9323">
        <v>0.55866666666666698</v>
      </c>
      <c r="C9323" s="21">
        <f t="shared" si="280"/>
        <v>9.9999999999988987E-5</v>
      </c>
    </row>
    <row r="9324" spans="1:3">
      <c r="A9324">
        <v>0.92949999999999999</v>
      </c>
      <c r="B9324">
        <v>0.55833333333333302</v>
      </c>
      <c r="C9324" s="21">
        <f t="shared" si="280"/>
        <v>9.9999999999988987E-5</v>
      </c>
    </row>
    <row r="9325" spans="1:3">
      <c r="A9325">
        <v>0.92959999999999998</v>
      </c>
      <c r="B9325">
        <v>0.55800000000000005</v>
      </c>
      <c r="C9325" s="21">
        <f t="shared" si="280"/>
        <v>9.9999999999988987E-5</v>
      </c>
    </row>
    <row r="9326" spans="1:3">
      <c r="A9326">
        <v>0.92969999999999997</v>
      </c>
      <c r="B9326">
        <v>0.55766666666666698</v>
      </c>
      <c r="C9326" s="21">
        <f t="shared" si="280"/>
        <v>9.9999999999988987E-5</v>
      </c>
    </row>
    <row r="9327" spans="1:3">
      <c r="A9327">
        <v>0.92979999999999996</v>
      </c>
      <c r="B9327">
        <v>0.55733333333333301</v>
      </c>
      <c r="C9327" s="21">
        <f t="shared" si="280"/>
        <v>9.9999999999988987E-5</v>
      </c>
    </row>
    <row r="9328" spans="1:3">
      <c r="A9328">
        <v>0.92989999999999995</v>
      </c>
      <c r="B9328">
        <v>0.55700000000000005</v>
      </c>
      <c r="C9328" s="21">
        <f t="shared" si="280"/>
        <v>9.9999999999988987E-5</v>
      </c>
    </row>
    <row r="9329" spans="1:3">
      <c r="A9329">
        <v>0.93</v>
      </c>
      <c r="B9329">
        <v>0.55666666666666598</v>
      </c>
      <c r="C9329" s="21">
        <f t="shared" si="280"/>
        <v>1.0000000000010001E-4</v>
      </c>
    </row>
    <row r="9330" spans="1:3">
      <c r="A9330">
        <v>0.93010000000000004</v>
      </c>
      <c r="B9330">
        <v>0.55633333333333301</v>
      </c>
      <c r="C9330" s="21">
        <f t="shared" si="280"/>
        <v>9.9999999999988987E-5</v>
      </c>
    </row>
    <row r="9331" spans="1:3">
      <c r="A9331">
        <v>0.93020000000000003</v>
      </c>
      <c r="B9331">
        <v>0.55600000000000005</v>
      </c>
      <c r="C9331" s="21">
        <f t="shared" si="280"/>
        <v>9.9999999999988987E-5</v>
      </c>
    </row>
    <row r="9332" spans="1:3">
      <c r="A9332">
        <v>0.93030000000000002</v>
      </c>
      <c r="B9332">
        <v>0.55566666666666698</v>
      </c>
      <c r="C9332" s="21">
        <f t="shared" si="280"/>
        <v>9.9999999999988987E-5</v>
      </c>
    </row>
    <row r="9333" spans="1:3">
      <c r="A9333">
        <v>0.9304</v>
      </c>
      <c r="B9333">
        <v>0.55533333333333301</v>
      </c>
      <c r="C9333" s="21">
        <f t="shared" si="280"/>
        <v>9.9999999999988987E-5</v>
      </c>
    </row>
    <row r="9334" spans="1:3">
      <c r="A9334">
        <v>0.93049999999999999</v>
      </c>
      <c r="B9334">
        <v>0.55500000000000005</v>
      </c>
      <c r="C9334" s="21">
        <f t="shared" si="280"/>
        <v>9.9999999999988987E-5</v>
      </c>
    </row>
    <row r="9335" spans="1:3">
      <c r="A9335">
        <v>0.93059999999999998</v>
      </c>
      <c r="B9335">
        <v>0.55466666666666697</v>
      </c>
      <c r="C9335" s="21">
        <f t="shared" si="280"/>
        <v>9.9999999999988987E-5</v>
      </c>
    </row>
    <row r="9336" spans="1:3">
      <c r="A9336">
        <v>0.93069999999999997</v>
      </c>
      <c r="B9336">
        <v>0.55433333333333301</v>
      </c>
      <c r="C9336" s="21">
        <f t="shared" si="280"/>
        <v>9.9999999999988987E-5</v>
      </c>
    </row>
    <row r="9337" spans="1:3">
      <c r="A9337">
        <v>0.93079999999999996</v>
      </c>
      <c r="B9337">
        <v>0.55400000000000005</v>
      </c>
      <c r="C9337" s="21">
        <f t="shared" si="280"/>
        <v>9.9999999999988987E-5</v>
      </c>
    </row>
    <row r="9338" spans="1:3">
      <c r="A9338">
        <v>0.93089999999999995</v>
      </c>
      <c r="B9338">
        <v>0.55366666666666697</v>
      </c>
      <c r="C9338" s="21">
        <f t="shared" si="280"/>
        <v>9.9999999999988987E-5</v>
      </c>
    </row>
    <row r="9339" spans="1:3">
      <c r="A9339">
        <v>0.93100000000000005</v>
      </c>
      <c r="B9339">
        <v>0.55333333333333301</v>
      </c>
      <c r="C9339" s="21">
        <f t="shared" si="280"/>
        <v>1.0000000000010001E-4</v>
      </c>
    </row>
    <row r="9340" spans="1:3">
      <c r="A9340">
        <v>0.93110000000000004</v>
      </c>
      <c r="B9340">
        <v>0.55300000000000005</v>
      </c>
      <c r="C9340" s="21">
        <f t="shared" si="280"/>
        <v>9.9999999999988987E-5</v>
      </c>
    </row>
    <row r="9341" spans="1:3">
      <c r="A9341">
        <v>0.93120000000000003</v>
      </c>
      <c r="B9341">
        <v>0.55266666666666597</v>
      </c>
      <c r="C9341" s="21">
        <f t="shared" si="280"/>
        <v>9.9999999999988987E-5</v>
      </c>
    </row>
    <row r="9342" spans="1:3">
      <c r="A9342">
        <v>0.93130000000000002</v>
      </c>
      <c r="B9342">
        <v>0.55233333333333301</v>
      </c>
      <c r="C9342" s="21">
        <f t="shared" si="280"/>
        <v>9.9999999999988987E-5</v>
      </c>
    </row>
    <row r="9343" spans="1:3">
      <c r="A9343">
        <v>0.93140000000000001</v>
      </c>
      <c r="B9343">
        <v>0.55200000000000005</v>
      </c>
      <c r="C9343" s="21">
        <f t="shared" si="280"/>
        <v>9.9999999999988987E-5</v>
      </c>
    </row>
    <row r="9344" spans="1:3">
      <c r="A9344">
        <v>0.93149999999999999</v>
      </c>
      <c r="B9344">
        <v>0.55166666666666697</v>
      </c>
      <c r="C9344" s="21">
        <f t="shared" si="280"/>
        <v>9.9999999999988987E-5</v>
      </c>
    </row>
    <row r="9345" spans="1:3">
      <c r="A9345">
        <v>0.93159999999999998</v>
      </c>
      <c r="B9345">
        <v>0.55133333333333301</v>
      </c>
      <c r="C9345" s="21">
        <f t="shared" si="280"/>
        <v>9.9999999999988987E-5</v>
      </c>
    </row>
    <row r="9346" spans="1:3">
      <c r="A9346">
        <v>0.93169999999999997</v>
      </c>
      <c r="B9346">
        <v>0.55100000000000005</v>
      </c>
      <c r="C9346" s="21">
        <f t="shared" si="280"/>
        <v>9.9999999999988987E-5</v>
      </c>
    </row>
    <row r="9347" spans="1:3">
      <c r="A9347">
        <v>0.93179999999999996</v>
      </c>
      <c r="B9347">
        <v>0.55066666666666697</v>
      </c>
      <c r="C9347" s="21">
        <f t="shared" si="280"/>
        <v>9.9999999999988987E-5</v>
      </c>
    </row>
    <row r="9348" spans="1:3">
      <c r="A9348">
        <v>0.93189999999999995</v>
      </c>
      <c r="B9348">
        <v>0.55033333333333301</v>
      </c>
      <c r="C9348" s="21">
        <f t="shared" si="280"/>
        <v>9.9999999999988987E-5</v>
      </c>
    </row>
    <row r="9349" spans="1:3">
      <c r="A9349">
        <v>0.93200000000000005</v>
      </c>
      <c r="B9349">
        <v>0.55000000000000004</v>
      </c>
      <c r="C9349" s="21">
        <f t="shared" si="280"/>
        <v>1.0000000000010001E-4</v>
      </c>
    </row>
    <row r="9350" spans="1:3">
      <c r="A9350">
        <v>0.93210000000000004</v>
      </c>
      <c r="B9350">
        <v>0.54966666666666597</v>
      </c>
      <c r="C9350" s="21">
        <f t="shared" si="280"/>
        <v>9.9999999999988987E-5</v>
      </c>
    </row>
    <row r="9351" spans="1:3">
      <c r="A9351">
        <v>0.93220000000000003</v>
      </c>
      <c r="B9351">
        <v>0.54933333333333301</v>
      </c>
      <c r="C9351" s="21">
        <f t="shared" si="280"/>
        <v>9.9999999999988987E-5</v>
      </c>
    </row>
    <row r="9352" spans="1:3">
      <c r="A9352">
        <v>0.93230000000000002</v>
      </c>
      <c r="B9352">
        <v>0.54900000000000004</v>
      </c>
      <c r="C9352" s="21">
        <f t="shared" si="280"/>
        <v>9.9999999999988987E-5</v>
      </c>
    </row>
    <row r="9353" spans="1:3">
      <c r="A9353">
        <v>0.93240000000000001</v>
      </c>
      <c r="B9353">
        <v>0.54866666666666697</v>
      </c>
      <c r="C9353" s="21">
        <f t="shared" si="280"/>
        <v>9.9999999999988987E-5</v>
      </c>
    </row>
    <row r="9354" spans="1:3">
      <c r="A9354">
        <v>0.9325</v>
      </c>
      <c r="B9354">
        <v>0.54833333333333301</v>
      </c>
      <c r="C9354" s="21">
        <f t="shared" si="280"/>
        <v>9.9999999999988987E-5</v>
      </c>
    </row>
    <row r="9355" spans="1:3">
      <c r="A9355">
        <v>0.93259999999999998</v>
      </c>
      <c r="B9355">
        <v>0.54800000000000004</v>
      </c>
      <c r="C9355" s="21">
        <f t="shared" si="280"/>
        <v>9.9999999999988987E-5</v>
      </c>
    </row>
    <row r="9356" spans="1:3">
      <c r="A9356">
        <v>0.93269999999999997</v>
      </c>
      <c r="B9356">
        <v>0.54766666666666697</v>
      </c>
      <c r="C9356" s="21">
        <f t="shared" si="280"/>
        <v>9.9999999999988987E-5</v>
      </c>
    </row>
    <row r="9357" spans="1:3">
      <c r="A9357">
        <v>0.93279999999999996</v>
      </c>
      <c r="B9357">
        <v>0.54733333333333301</v>
      </c>
      <c r="C9357" s="21">
        <f t="shared" si="280"/>
        <v>9.9999999999988987E-5</v>
      </c>
    </row>
    <row r="9358" spans="1:3">
      <c r="A9358">
        <v>0.93289999999999995</v>
      </c>
      <c r="B9358">
        <v>0.54700000000000004</v>
      </c>
      <c r="C9358" s="21">
        <f t="shared" si="280"/>
        <v>9.9999999999988987E-5</v>
      </c>
    </row>
    <row r="9359" spans="1:3">
      <c r="A9359">
        <v>0.93300000000000005</v>
      </c>
      <c r="B9359">
        <v>0.54666666666666597</v>
      </c>
      <c r="C9359" s="21">
        <f t="shared" si="280"/>
        <v>1.0000000000010001E-4</v>
      </c>
    </row>
    <row r="9360" spans="1:3">
      <c r="A9360">
        <v>0.93310000000000004</v>
      </c>
      <c r="B9360">
        <v>0.546333333333333</v>
      </c>
      <c r="C9360" s="21">
        <f t="shared" si="280"/>
        <v>9.9999999999988987E-5</v>
      </c>
    </row>
    <row r="9361" spans="1:3">
      <c r="A9361">
        <v>0.93320000000000003</v>
      </c>
      <c r="B9361">
        <v>0.54600000000000004</v>
      </c>
      <c r="C9361" s="21">
        <f t="shared" si="280"/>
        <v>9.9999999999988987E-5</v>
      </c>
    </row>
    <row r="9362" spans="1:3">
      <c r="A9362">
        <v>0.93330000000000002</v>
      </c>
      <c r="B9362">
        <v>0.54566666666666597</v>
      </c>
      <c r="C9362" s="21">
        <f t="shared" si="280"/>
        <v>9.9999999999988987E-5</v>
      </c>
    </row>
    <row r="9363" spans="1:3">
      <c r="A9363">
        <v>0.93340000000000001</v>
      </c>
      <c r="B9363">
        <v>0.545333333333333</v>
      </c>
      <c r="C9363" s="21">
        <f t="shared" si="280"/>
        <v>9.9999999999988987E-5</v>
      </c>
    </row>
    <row r="9364" spans="1:3">
      <c r="A9364">
        <v>0.9335</v>
      </c>
      <c r="B9364">
        <v>0.54500000000000004</v>
      </c>
      <c r="C9364" s="21">
        <f t="shared" si="280"/>
        <v>9.9999999999988987E-5</v>
      </c>
    </row>
    <row r="9365" spans="1:3">
      <c r="A9365">
        <v>0.93359999999999999</v>
      </c>
      <c r="B9365">
        <v>0.54466666666666697</v>
      </c>
      <c r="C9365" s="21">
        <f t="shared" si="280"/>
        <v>9.9999999999988987E-5</v>
      </c>
    </row>
    <row r="9366" spans="1:3">
      <c r="A9366">
        <v>0.93369999999999997</v>
      </c>
      <c r="B9366">
        <v>0.544333333333333</v>
      </c>
      <c r="C9366" s="21">
        <f t="shared" si="280"/>
        <v>9.9999999999988987E-5</v>
      </c>
    </row>
    <row r="9367" spans="1:3">
      <c r="A9367">
        <v>0.93379999999999996</v>
      </c>
      <c r="B9367">
        <v>0.54400000000000004</v>
      </c>
      <c r="C9367" s="21">
        <f t="shared" si="280"/>
        <v>9.9999999999988987E-5</v>
      </c>
    </row>
    <row r="9368" spans="1:3">
      <c r="A9368">
        <v>0.93389999999999995</v>
      </c>
      <c r="B9368">
        <v>0.54366666666666696</v>
      </c>
      <c r="C9368" s="21">
        <f t="shared" si="280"/>
        <v>9.9999999999988987E-5</v>
      </c>
    </row>
    <row r="9369" spans="1:3">
      <c r="A9369">
        <v>0.93400000000000005</v>
      </c>
      <c r="B9369">
        <v>0.543333333333333</v>
      </c>
      <c r="C9369" s="21">
        <f t="shared" si="280"/>
        <v>1.0000000000010001E-4</v>
      </c>
    </row>
    <row r="9370" spans="1:3">
      <c r="A9370">
        <v>0.93410000000000004</v>
      </c>
      <c r="B9370">
        <v>0.54300000000000004</v>
      </c>
      <c r="C9370" s="21">
        <f t="shared" si="280"/>
        <v>9.9999999999988987E-5</v>
      </c>
    </row>
    <row r="9371" spans="1:3">
      <c r="A9371">
        <v>0.93420000000000003</v>
      </c>
      <c r="B9371">
        <v>0.54266666666666596</v>
      </c>
      <c r="C9371" s="21">
        <f t="shared" si="280"/>
        <v>9.9999999999988987E-5</v>
      </c>
    </row>
    <row r="9372" spans="1:3">
      <c r="A9372">
        <v>0.93430000000000002</v>
      </c>
      <c r="B9372">
        <v>0.542333333333333</v>
      </c>
      <c r="C9372" s="21">
        <f t="shared" si="280"/>
        <v>9.9999999999988987E-5</v>
      </c>
    </row>
    <row r="9373" spans="1:3">
      <c r="A9373">
        <v>0.93440000000000001</v>
      </c>
      <c r="B9373">
        <v>0.54200000000000004</v>
      </c>
      <c r="C9373" s="21">
        <f t="shared" si="280"/>
        <v>9.9999999999988987E-5</v>
      </c>
    </row>
    <row r="9374" spans="1:3">
      <c r="A9374">
        <v>0.9345</v>
      </c>
      <c r="B9374">
        <v>0.54166666666666696</v>
      </c>
      <c r="C9374" s="21">
        <f t="shared" si="280"/>
        <v>9.9999999999988987E-5</v>
      </c>
    </row>
    <row r="9375" spans="1:3">
      <c r="A9375">
        <v>0.93459999999999999</v>
      </c>
      <c r="B9375">
        <v>0.541333333333333</v>
      </c>
      <c r="C9375" s="21">
        <f t="shared" ref="C9375:C9438" si="281">A9375-A9374</f>
        <v>9.9999999999988987E-5</v>
      </c>
    </row>
    <row r="9376" spans="1:3">
      <c r="A9376">
        <v>0.93469999999999998</v>
      </c>
      <c r="B9376">
        <v>0.54100000000000004</v>
      </c>
      <c r="C9376" s="21">
        <f t="shared" si="281"/>
        <v>9.9999999999988987E-5</v>
      </c>
    </row>
    <row r="9377" spans="1:3">
      <c r="A9377">
        <v>0.93479999999999996</v>
      </c>
      <c r="B9377">
        <v>0.54066666666666696</v>
      </c>
      <c r="C9377" s="21">
        <f t="shared" si="281"/>
        <v>9.9999999999988987E-5</v>
      </c>
    </row>
    <row r="9378" spans="1:3">
      <c r="A9378">
        <v>0.93489999999999995</v>
      </c>
      <c r="B9378">
        <v>0.540333333333333</v>
      </c>
      <c r="C9378" s="21">
        <f t="shared" si="281"/>
        <v>9.9999999999988987E-5</v>
      </c>
    </row>
    <row r="9379" spans="1:3">
      <c r="A9379">
        <v>0.93500000000000005</v>
      </c>
      <c r="B9379">
        <v>0.54</v>
      </c>
      <c r="C9379" s="21">
        <f t="shared" si="281"/>
        <v>1.0000000000010001E-4</v>
      </c>
    </row>
    <row r="9380" spans="1:3">
      <c r="A9380">
        <v>0.93510000000000004</v>
      </c>
      <c r="B9380">
        <v>0.53966666666666596</v>
      </c>
      <c r="C9380" s="21">
        <f t="shared" si="281"/>
        <v>9.9999999999988987E-5</v>
      </c>
    </row>
    <row r="9381" spans="1:3">
      <c r="A9381">
        <v>0.93520000000000003</v>
      </c>
      <c r="B9381">
        <v>0.539333333333333</v>
      </c>
      <c r="C9381" s="21">
        <f t="shared" si="281"/>
        <v>9.9999999999988987E-5</v>
      </c>
    </row>
    <row r="9382" spans="1:3">
      <c r="A9382">
        <v>0.93530000000000002</v>
      </c>
      <c r="B9382">
        <v>0.53900000000000003</v>
      </c>
      <c r="C9382" s="21">
        <f t="shared" si="281"/>
        <v>9.9999999999988987E-5</v>
      </c>
    </row>
    <row r="9383" spans="1:3">
      <c r="A9383">
        <v>0.93540000000000001</v>
      </c>
      <c r="B9383">
        <v>0.53866666666666596</v>
      </c>
      <c r="C9383" s="21">
        <f t="shared" si="281"/>
        <v>9.9999999999988987E-5</v>
      </c>
    </row>
    <row r="9384" spans="1:3">
      <c r="A9384">
        <v>0.9355</v>
      </c>
      <c r="B9384">
        <v>0.538333333333333</v>
      </c>
      <c r="C9384" s="21">
        <f t="shared" si="281"/>
        <v>9.9999999999988987E-5</v>
      </c>
    </row>
    <row r="9385" spans="1:3">
      <c r="A9385">
        <v>0.93559999999999999</v>
      </c>
      <c r="B9385">
        <v>0.53800000000000003</v>
      </c>
      <c r="C9385" s="21">
        <f t="shared" si="281"/>
        <v>9.9999999999988987E-5</v>
      </c>
    </row>
    <row r="9386" spans="1:3">
      <c r="A9386">
        <v>0.93569999999999998</v>
      </c>
      <c r="B9386">
        <v>0.53766666666666696</v>
      </c>
      <c r="C9386" s="21">
        <f t="shared" si="281"/>
        <v>9.9999999999988987E-5</v>
      </c>
    </row>
    <row r="9387" spans="1:3">
      <c r="A9387">
        <v>0.93579999999999997</v>
      </c>
      <c r="B9387">
        <v>0.537333333333333</v>
      </c>
      <c r="C9387" s="21">
        <f t="shared" si="281"/>
        <v>9.9999999999988987E-5</v>
      </c>
    </row>
    <row r="9388" spans="1:3">
      <c r="A9388">
        <v>0.93589999999999995</v>
      </c>
      <c r="B9388">
        <v>0.53700000000000003</v>
      </c>
      <c r="C9388" s="21">
        <f t="shared" si="281"/>
        <v>9.9999999999988987E-5</v>
      </c>
    </row>
    <row r="9389" spans="1:3">
      <c r="A9389">
        <v>0.93600000000000005</v>
      </c>
      <c r="B9389">
        <v>0.53666666666666596</v>
      </c>
      <c r="C9389" s="21">
        <f t="shared" si="281"/>
        <v>1.0000000000010001E-4</v>
      </c>
    </row>
    <row r="9390" spans="1:3">
      <c r="A9390">
        <v>0.93610000000000004</v>
      </c>
      <c r="B9390">
        <v>0.536333333333333</v>
      </c>
      <c r="C9390" s="21">
        <f t="shared" si="281"/>
        <v>9.9999999999988987E-5</v>
      </c>
    </row>
    <row r="9391" spans="1:3">
      <c r="A9391">
        <v>0.93620000000000003</v>
      </c>
      <c r="B9391">
        <v>0.53600000000000003</v>
      </c>
      <c r="C9391" s="21">
        <f t="shared" si="281"/>
        <v>9.9999999999988987E-5</v>
      </c>
    </row>
    <row r="9392" spans="1:3">
      <c r="A9392">
        <v>0.93630000000000002</v>
      </c>
      <c r="B9392">
        <v>0.53566666666666596</v>
      </c>
      <c r="C9392" s="21">
        <f t="shared" si="281"/>
        <v>9.9999999999988987E-5</v>
      </c>
    </row>
    <row r="9393" spans="1:3">
      <c r="A9393">
        <v>0.93640000000000001</v>
      </c>
      <c r="B9393">
        <v>0.53533333333333299</v>
      </c>
      <c r="C9393" s="21">
        <f t="shared" si="281"/>
        <v>9.9999999999988987E-5</v>
      </c>
    </row>
    <row r="9394" spans="1:3">
      <c r="A9394">
        <v>0.9365</v>
      </c>
      <c r="B9394">
        <v>0.53500000000000003</v>
      </c>
      <c r="C9394" s="21">
        <f t="shared" si="281"/>
        <v>9.9999999999988987E-5</v>
      </c>
    </row>
    <row r="9395" spans="1:3">
      <c r="A9395">
        <v>0.93659999999999999</v>
      </c>
      <c r="B9395">
        <v>0.53466666666666696</v>
      </c>
      <c r="C9395" s="21">
        <f t="shared" si="281"/>
        <v>9.9999999999988987E-5</v>
      </c>
    </row>
    <row r="9396" spans="1:3">
      <c r="A9396">
        <v>0.93669999999999998</v>
      </c>
      <c r="B9396">
        <v>0.53433333333333299</v>
      </c>
      <c r="C9396" s="21">
        <f t="shared" si="281"/>
        <v>9.9999999999988987E-5</v>
      </c>
    </row>
    <row r="9397" spans="1:3">
      <c r="A9397">
        <v>0.93679999999999997</v>
      </c>
      <c r="B9397">
        <v>0.53400000000000003</v>
      </c>
      <c r="C9397" s="21">
        <f t="shared" si="281"/>
        <v>9.9999999999988987E-5</v>
      </c>
    </row>
    <row r="9398" spans="1:3">
      <c r="A9398">
        <v>0.93689999999999996</v>
      </c>
      <c r="B9398">
        <v>0.53366666666666696</v>
      </c>
      <c r="C9398" s="21">
        <f t="shared" si="281"/>
        <v>9.9999999999988987E-5</v>
      </c>
    </row>
    <row r="9399" spans="1:3">
      <c r="A9399">
        <v>0.93700000000000006</v>
      </c>
      <c r="B9399">
        <v>0.53333333333333299</v>
      </c>
      <c r="C9399" s="21">
        <f t="shared" si="281"/>
        <v>1.0000000000010001E-4</v>
      </c>
    </row>
    <row r="9400" spans="1:3">
      <c r="A9400">
        <v>0.93710000000000004</v>
      </c>
      <c r="B9400">
        <v>0.53300000000000003</v>
      </c>
      <c r="C9400" s="21">
        <f t="shared" si="281"/>
        <v>9.9999999999988987E-5</v>
      </c>
    </row>
    <row r="9401" spans="1:3">
      <c r="A9401">
        <v>0.93720000000000003</v>
      </c>
      <c r="B9401">
        <v>0.53266666666666596</v>
      </c>
      <c r="C9401" s="21">
        <f t="shared" si="281"/>
        <v>9.9999999999988987E-5</v>
      </c>
    </row>
    <row r="9402" spans="1:3">
      <c r="A9402">
        <v>0.93730000000000002</v>
      </c>
      <c r="B9402">
        <v>0.53233333333333299</v>
      </c>
      <c r="C9402" s="21">
        <f t="shared" si="281"/>
        <v>9.9999999999988987E-5</v>
      </c>
    </row>
    <row r="9403" spans="1:3">
      <c r="A9403">
        <v>0.93740000000000001</v>
      </c>
      <c r="B9403">
        <v>0.53200000000000003</v>
      </c>
      <c r="C9403" s="21">
        <f t="shared" si="281"/>
        <v>9.9999999999988987E-5</v>
      </c>
    </row>
    <row r="9404" spans="1:3">
      <c r="A9404">
        <v>0.9375</v>
      </c>
      <c r="B9404">
        <v>0.53166666666666595</v>
      </c>
      <c r="C9404" s="21">
        <f t="shared" si="281"/>
        <v>9.9999999999988987E-5</v>
      </c>
    </row>
    <row r="9405" spans="1:3">
      <c r="A9405">
        <v>0.93759999999999999</v>
      </c>
      <c r="B9405">
        <v>0.53133333333333299</v>
      </c>
      <c r="C9405" s="21">
        <f t="shared" si="281"/>
        <v>9.9999999999988987E-5</v>
      </c>
    </row>
    <row r="9406" spans="1:3">
      <c r="A9406">
        <v>0.93769999999999998</v>
      </c>
      <c r="B9406">
        <v>0.53100000000000003</v>
      </c>
      <c r="C9406" s="21">
        <f t="shared" si="281"/>
        <v>9.9999999999988987E-5</v>
      </c>
    </row>
    <row r="9407" spans="1:3">
      <c r="A9407">
        <v>0.93779999999999997</v>
      </c>
      <c r="B9407">
        <v>0.53066666666666695</v>
      </c>
      <c r="C9407" s="21">
        <f t="shared" si="281"/>
        <v>9.9999999999988987E-5</v>
      </c>
    </row>
    <row r="9408" spans="1:3">
      <c r="A9408">
        <v>0.93789999999999996</v>
      </c>
      <c r="B9408">
        <v>0.53033333333333299</v>
      </c>
      <c r="C9408" s="21">
        <f t="shared" si="281"/>
        <v>9.9999999999988987E-5</v>
      </c>
    </row>
    <row r="9409" spans="1:3">
      <c r="A9409">
        <v>0.93799999999999994</v>
      </c>
      <c r="B9409">
        <v>0.53</v>
      </c>
      <c r="C9409" s="21">
        <f t="shared" si="281"/>
        <v>9.9999999999988987E-5</v>
      </c>
    </row>
    <row r="9410" spans="1:3">
      <c r="A9410">
        <v>0.93810000000000004</v>
      </c>
      <c r="B9410">
        <v>0.52964516129032202</v>
      </c>
      <c r="C9410" s="21">
        <f t="shared" si="281"/>
        <v>1.0000000000010001E-4</v>
      </c>
    </row>
    <row r="9411" spans="1:3">
      <c r="A9411">
        <v>0.93820000000000003</v>
      </c>
      <c r="B9411">
        <v>0.52929032258064501</v>
      </c>
      <c r="C9411" s="21">
        <f t="shared" si="281"/>
        <v>9.9999999999988987E-5</v>
      </c>
    </row>
    <row r="9412" spans="1:3">
      <c r="A9412">
        <v>0.93830000000000002</v>
      </c>
      <c r="B9412">
        <v>0.528935483870967</v>
      </c>
      <c r="C9412" s="21">
        <f t="shared" si="281"/>
        <v>9.9999999999988987E-5</v>
      </c>
    </row>
    <row r="9413" spans="1:3">
      <c r="A9413">
        <v>0.93840000000000001</v>
      </c>
      <c r="B9413">
        <v>0.52858064516129</v>
      </c>
      <c r="C9413" s="21">
        <f t="shared" si="281"/>
        <v>9.9999999999988987E-5</v>
      </c>
    </row>
    <row r="9414" spans="1:3">
      <c r="A9414">
        <v>0.9385</v>
      </c>
      <c r="B9414">
        <v>0.52822580645161299</v>
      </c>
      <c r="C9414" s="21">
        <f t="shared" si="281"/>
        <v>9.9999999999988987E-5</v>
      </c>
    </row>
    <row r="9415" spans="1:3">
      <c r="A9415">
        <v>0.93859999999999999</v>
      </c>
      <c r="B9415">
        <v>0.52787096774193498</v>
      </c>
      <c r="C9415" s="21">
        <f t="shared" si="281"/>
        <v>9.9999999999988987E-5</v>
      </c>
    </row>
    <row r="9416" spans="1:3">
      <c r="A9416">
        <v>0.93869999999999998</v>
      </c>
      <c r="B9416">
        <v>0.52751612903225797</v>
      </c>
      <c r="C9416" s="21">
        <f t="shared" si="281"/>
        <v>9.9999999999988987E-5</v>
      </c>
    </row>
    <row r="9417" spans="1:3">
      <c r="A9417">
        <v>0.93879999999999997</v>
      </c>
      <c r="B9417">
        <v>0.52716129032258097</v>
      </c>
      <c r="C9417" s="21">
        <f t="shared" si="281"/>
        <v>9.9999999999988987E-5</v>
      </c>
    </row>
    <row r="9418" spans="1:3">
      <c r="A9418">
        <v>0.93889999999999996</v>
      </c>
      <c r="B9418">
        <v>0.52680645161290296</v>
      </c>
      <c r="C9418" s="21">
        <f t="shared" si="281"/>
        <v>9.9999999999988987E-5</v>
      </c>
    </row>
    <row r="9419" spans="1:3">
      <c r="A9419">
        <v>0.93899999999999995</v>
      </c>
      <c r="B9419">
        <v>0.52645161290322595</v>
      </c>
      <c r="C9419" s="21">
        <f t="shared" si="281"/>
        <v>9.9999999999988987E-5</v>
      </c>
    </row>
    <row r="9420" spans="1:3">
      <c r="A9420">
        <v>0.93910000000000005</v>
      </c>
      <c r="B9420">
        <v>0.52609677419354794</v>
      </c>
      <c r="C9420" s="21">
        <f t="shared" si="281"/>
        <v>1.0000000000010001E-4</v>
      </c>
    </row>
    <row r="9421" spans="1:3">
      <c r="A9421">
        <v>0.93920000000000003</v>
      </c>
      <c r="B9421">
        <v>0.52574193548387105</v>
      </c>
      <c r="C9421" s="21">
        <f t="shared" si="281"/>
        <v>9.9999999999988987E-5</v>
      </c>
    </row>
    <row r="9422" spans="1:3">
      <c r="A9422">
        <v>0.93930000000000002</v>
      </c>
      <c r="B9422">
        <v>0.52538709677419304</v>
      </c>
      <c r="C9422" s="21">
        <f t="shared" si="281"/>
        <v>9.9999999999988987E-5</v>
      </c>
    </row>
    <row r="9423" spans="1:3">
      <c r="A9423">
        <v>0.93940000000000001</v>
      </c>
      <c r="B9423">
        <v>0.52503225806451603</v>
      </c>
      <c r="C9423" s="21">
        <f t="shared" si="281"/>
        <v>9.9999999999988987E-5</v>
      </c>
    </row>
    <row r="9424" spans="1:3">
      <c r="A9424">
        <v>0.9395</v>
      </c>
      <c r="B9424">
        <v>0.52467741935483903</v>
      </c>
      <c r="C9424" s="21">
        <f t="shared" si="281"/>
        <v>9.9999999999988987E-5</v>
      </c>
    </row>
    <row r="9425" spans="1:3">
      <c r="A9425">
        <v>0.93959999999999999</v>
      </c>
      <c r="B9425">
        <v>0.52432258064516102</v>
      </c>
      <c r="C9425" s="21">
        <f t="shared" si="281"/>
        <v>9.9999999999988987E-5</v>
      </c>
    </row>
    <row r="9426" spans="1:3">
      <c r="A9426">
        <v>0.93969999999999998</v>
      </c>
      <c r="B9426">
        <v>0.52396774193548401</v>
      </c>
      <c r="C9426" s="21">
        <f t="shared" si="281"/>
        <v>9.9999999999988987E-5</v>
      </c>
    </row>
    <row r="9427" spans="1:3">
      <c r="A9427">
        <v>0.93979999999999997</v>
      </c>
      <c r="B9427">
        <v>0.523612903225806</v>
      </c>
      <c r="C9427" s="21">
        <f t="shared" si="281"/>
        <v>9.9999999999988987E-5</v>
      </c>
    </row>
    <row r="9428" spans="1:3">
      <c r="A9428">
        <v>0.93989999999999996</v>
      </c>
      <c r="B9428">
        <v>0.523258064516129</v>
      </c>
      <c r="C9428" s="21">
        <f t="shared" si="281"/>
        <v>9.9999999999988987E-5</v>
      </c>
    </row>
    <row r="9429" spans="1:3">
      <c r="A9429">
        <v>0.94</v>
      </c>
      <c r="B9429">
        <v>0.52290322580645199</v>
      </c>
      <c r="C9429" s="21">
        <f t="shared" si="281"/>
        <v>9.9999999999988987E-5</v>
      </c>
    </row>
    <row r="9430" spans="1:3">
      <c r="A9430">
        <v>0.94010000000000005</v>
      </c>
      <c r="B9430">
        <v>0.52254838709677398</v>
      </c>
      <c r="C9430" s="21">
        <f t="shared" si="281"/>
        <v>1.0000000000010001E-4</v>
      </c>
    </row>
    <row r="9431" spans="1:3">
      <c r="A9431">
        <v>0.94020000000000004</v>
      </c>
      <c r="B9431">
        <v>0.52219354838709597</v>
      </c>
      <c r="C9431" s="21">
        <f t="shared" si="281"/>
        <v>9.9999999999988987E-5</v>
      </c>
    </row>
    <row r="9432" spans="1:3">
      <c r="A9432">
        <v>0.94030000000000002</v>
      </c>
      <c r="B9432">
        <v>0.52183870967741897</v>
      </c>
      <c r="C9432" s="21">
        <f t="shared" si="281"/>
        <v>9.9999999999988987E-5</v>
      </c>
    </row>
    <row r="9433" spans="1:3">
      <c r="A9433">
        <v>0.94040000000000001</v>
      </c>
      <c r="B9433">
        <v>0.52148387096774196</v>
      </c>
      <c r="C9433" s="21">
        <f t="shared" si="281"/>
        <v>9.9999999999988987E-5</v>
      </c>
    </row>
    <row r="9434" spans="1:3">
      <c r="A9434">
        <v>0.9405</v>
      </c>
      <c r="B9434">
        <v>0.52112903225806395</v>
      </c>
      <c r="C9434" s="21">
        <f t="shared" si="281"/>
        <v>9.9999999999988987E-5</v>
      </c>
    </row>
    <row r="9435" spans="1:3">
      <c r="A9435">
        <v>0.94059999999999999</v>
      </c>
      <c r="B9435">
        <v>0.52077419354838705</v>
      </c>
      <c r="C9435" s="21">
        <f t="shared" si="281"/>
        <v>9.9999999999988987E-5</v>
      </c>
    </row>
    <row r="9436" spans="1:3">
      <c r="A9436">
        <v>0.94069999999999998</v>
      </c>
      <c r="B9436">
        <v>0.52041935483871005</v>
      </c>
      <c r="C9436" s="21">
        <f t="shared" si="281"/>
        <v>9.9999999999988987E-5</v>
      </c>
    </row>
    <row r="9437" spans="1:3">
      <c r="A9437">
        <v>0.94079999999999997</v>
      </c>
      <c r="B9437">
        <v>0.52006451612903204</v>
      </c>
      <c r="C9437" s="21">
        <f t="shared" si="281"/>
        <v>9.9999999999988987E-5</v>
      </c>
    </row>
    <row r="9438" spans="1:3">
      <c r="A9438">
        <v>0.94089999999999996</v>
      </c>
      <c r="B9438">
        <v>0.51970967741935503</v>
      </c>
      <c r="C9438" s="21">
        <f t="shared" si="281"/>
        <v>9.9999999999988987E-5</v>
      </c>
    </row>
    <row r="9439" spans="1:3">
      <c r="A9439">
        <v>0.94099999999999995</v>
      </c>
      <c r="B9439">
        <v>0.51935483870967702</v>
      </c>
      <c r="C9439" s="21">
        <f t="shared" ref="C9439:C9502" si="282">A9439-A9438</f>
        <v>9.9999999999988987E-5</v>
      </c>
    </row>
    <row r="9440" spans="1:3">
      <c r="A9440">
        <v>0.94110000000000005</v>
      </c>
      <c r="B9440">
        <v>0.51900000000000002</v>
      </c>
      <c r="C9440" s="21">
        <f t="shared" si="282"/>
        <v>1.0000000000010001E-4</v>
      </c>
    </row>
    <row r="9441" spans="1:3">
      <c r="A9441">
        <v>0.94120000000000004</v>
      </c>
      <c r="B9441">
        <v>0.51864516129032201</v>
      </c>
      <c r="C9441" s="21">
        <f t="shared" si="282"/>
        <v>9.9999999999988987E-5</v>
      </c>
    </row>
    <row r="9442" spans="1:3">
      <c r="A9442">
        <v>0.94130000000000003</v>
      </c>
      <c r="B9442">
        <v>0.518290322580645</v>
      </c>
      <c r="C9442" s="21">
        <f t="shared" si="282"/>
        <v>9.9999999999988987E-5</v>
      </c>
    </row>
    <row r="9443" spans="1:3">
      <c r="A9443">
        <v>0.94140000000000001</v>
      </c>
      <c r="B9443">
        <v>0.51793548387096799</v>
      </c>
      <c r="C9443" s="21">
        <f t="shared" si="282"/>
        <v>9.9999999999988987E-5</v>
      </c>
    </row>
    <row r="9444" spans="1:3">
      <c r="A9444">
        <v>0.9415</v>
      </c>
      <c r="B9444">
        <v>0.51758064516128999</v>
      </c>
      <c r="C9444" s="21">
        <f t="shared" si="282"/>
        <v>9.9999999999988987E-5</v>
      </c>
    </row>
    <row r="9445" spans="1:3">
      <c r="A9445">
        <v>0.94159999999999999</v>
      </c>
      <c r="B9445">
        <v>0.51722580645161298</v>
      </c>
      <c r="C9445" s="21">
        <f t="shared" si="282"/>
        <v>9.9999999999988987E-5</v>
      </c>
    </row>
    <row r="9446" spans="1:3">
      <c r="A9446">
        <v>0.94169999999999998</v>
      </c>
      <c r="B9446">
        <v>0.51687096774193497</v>
      </c>
      <c r="C9446" s="21">
        <f t="shared" si="282"/>
        <v>9.9999999999988987E-5</v>
      </c>
    </row>
    <row r="9447" spans="1:3">
      <c r="A9447">
        <v>0.94179999999999997</v>
      </c>
      <c r="B9447">
        <v>0.51651612903225796</v>
      </c>
      <c r="C9447" s="21">
        <f t="shared" si="282"/>
        <v>9.9999999999988987E-5</v>
      </c>
    </row>
    <row r="9448" spans="1:3">
      <c r="A9448">
        <v>0.94189999999999996</v>
      </c>
      <c r="B9448">
        <v>0.51616129032258096</v>
      </c>
      <c r="C9448" s="21">
        <f t="shared" si="282"/>
        <v>9.9999999999988987E-5</v>
      </c>
    </row>
    <row r="9449" spans="1:3">
      <c r="A9449">
        <v>0.94199999999999995</v>
      </c>
      <c r="B9449">
        <v>0.51580645161290295</v>
      </c>
      <c r="C9449" s="21">
        <f t="shared" si="282"/>
        <v>9.9999999999988987E-5</v>
      </c>
    </row>
    <row r="9450" spans="1:3">
      <c r="A9450">
        <v>0.94210000000000005</v>
      </c>
      <c r="B9450">
        <v>0.51545161290322505</v>
      </c>
      <c r="C9450" s="21">
        <f t="shared" si="282"/>
        <v>1.0000000000010001E-4</v>
      </c>
    </row>
    <row r="9451" spans="1:3">
      <c r="A9451">
        <v>0.94220000000000004</v>
      </c>
      <c r="B9451">
        <v>0.51509677419354805</v>
      </c>
      <c r="C9451" s="21">
        <f t="shared" si="282"/>
        <v>9.9999999999988987E-5</v>
      </c>
    </row>
    <row r="9452" spans="1:3">
      <c r="A9452">
        <v>0.94230000000000003</v>
      </c>
      <c r="B9452">
        <v>0.51474193548387104</v>
      </c>
      <c r="C9452" s="21">
        <f t="shared" si="282"/>
        <v>9.9999999999988987E-5</v>
      </c>
    </row>
    <row r="9453" spans="1:3">
      <c r="A9453">
        <v>0.94240000000000002</v>
      </c>
      <c r="B9453">
        <v>0.51438709677419303</v>
      </c>
      <c r="C9453" s="21">
        <f t="shared" si="282"/>
        <v>9.9999999999988987E-5</v>
      </c>
    </row>
    <row r="9454" spans="1:3">
      <c r="A9454">
        <v>0.9425</v>
      </c>
      <c r="B9454">
        <v>0.51403225806451602</v>
      </c>
      <c r="C9454" s="21">
        <f t="shared" si="282"/>
        <v>9.9999999999988987E-5</v>
      </c>
    </row>
    <row r="9455" spans="1:3">
      <c r="A9455">
        <v>0.94259999999999999</v>
      </c>
      <c r="B9455">
        <v>0.51367741935483902</v>
      </c>
      <c r="C9455" s="21">
        <f t="shared" si="282"/>
        <v>9.9999999999988987E-5</v>
      </c>
    </row>
    <row r="9456" spans="1:3">
      <c r="A9456">
        <v>0.94269999999999998</v>
      </c>
      <c r="B9456">
        <v>0.51332258064516101</v>
      </c>
      <c r="C9456" s="21">
        <f t="shared" si="282"/>
        <v>9.9999999999988987E-5</v>
      </c>
    </row>
    <row r="9457" spans="1:3">
      <c r="A9457">
        <v>0.94279999999999997</v>
      </c>
      <c r="B9457">
        <v>0.512967741935484</v>
      </c>
      <c r="C9457" s="21">
        <f t="shared" si="282"/>
        <v>9.9999999999988987E-5</v>
      </c>
    </row>
    <row r="9458" spans="1:3">
      <c r="A9458">
        <v>0.94289999999999996</v>
      </c>
      <c r="B9458">
        <v>0.51261290322580599</v>
      </c>
      <c r="C9458" s="21">
        <f t="shared" si="282"/>
        <v>9.9999999999988987E-5</v>
      </c>
    </row>
    <row r="9459" spans="1:3">
      <c r="A9459">
        <v>0.94299999999999995</v>
      </c>
      <c r="B9459">
        <v>0.51225806451612899</v>
      </c>
      <c r="C9459" s="21">
        <f t="shared" si="282"/>
        <v>9.9999999999988987E-5</v>
      </c>
    </row>
    <row r="9460" spans="1:3">
      <c r="A9460">
        <v>0.94310000000000005</v>
      </c>
      <c r="B9460">
        <v>0.51190322580645098</v>
      </c>
      <c r="C9460" s="21">
        <f t="shared" si="282"/>
        <v>1.0000000000010001E-4</v>
      </c>
    </row>
    <row r="9461" spans="1:3">
      <c r="A9461">
        <v>0.94320000000000004</v>
      </c>
      <c r="B9461">
        <v>0.51154838709677397</v>
      </c>
      <c r="C9461" s="21">
        <f t="shared" si="282"/>
        <v>9.9999999999988987E-5</v>
      </c>
    </row>
    <row r="9462" spans="1:3">
      <c r="A9462">
        <v>0.94330000000000003</v>
      </c>
      <c r="B9462">
        <v>0.51119354838709696</v>
      </c>
      <c r="C9462" s="21">
        <f t="shared" si="282"/>
        <v>9.9999999999988987E-5</v>
      </c>
    </row>
    <row r="9463" spans="1:3">
      <c r="A9463">
        <v>0.94340000000000002</v>
      </c>
      <c r="B9463">
        <v>0.51083870967741896</v>
      </c>
      <c r="C9463" s="21">
        <f t="shared" si="282"/>
        <v>9.9999999999988987E-5</v>
      </c>
    </row>
    <row r="9464" spans="1:3">
      <c r="A9464">
        <v>0.94350000000000001</v>
      </c>
      <c r="B9464">
        <v>0.51048387096774195</v>
      </c>
      <c r="C9464" s="21">
        <f t="shared" si="282"/>
        <v>9.9999999999988987E-5</v>
      </c>
    </row>
    <row r="9465" spans="1:3">
      <c r="A9465">
        <v>0.94359999999999999</v>
      </c>
      <c r="B9465">
        <v>0.51012903225806405</v>
      </c>
      <c r="C9465" s="21">
        <f t="shared" si="282"/>
        <v>9.9999999999988987E-5</v>
      </c>
    </row>
    <row r="9466" spans="1:3">
      <c r="A9466">
        <v>0.94369999999999998</v>
      </c>
      <c r="B9466">
        <v>0.50977419354838704</v>
      </c>
      <c r="C9466" s="21">
        <f t="shared" si="282"/>
        <v>9.9999999999988987E-5</v>
      </c>
    </row>
    <row r="9467" spans="1:3">
      <c r="A9467">
        <v>0.94379999999999997</v>
      </c>
      <c r="B9467">
        <v>0.50941935483871004</v>
      </c>
      <c r="C9467" s="21">
        <f t="shared" si="282"/>
        <v>9.9999999999988987E-5</v>
      </c>
    </row>
    <row r="9468" spans="1:3">
      <c r="A9468">
        <v>0.94389999999999996</v>
      </c>
      <c r="B9468">
        <v>0.50906451612903203</v>
      </c>
      <c r="C9468" s="21">
        <f t="shared" si="282"/>
        <v>9.9999999999988987E-5</v>
      </c>
    </row>
    <row r="9469" spans="1:3">
      <c r="A9469">
        <v>0.94399999999999995</v>
      </c>
      <c r="B9469">
        <v>0.50870967741935502</v>
      </c>
      <c r="C9469" s="21">
        <f t="shared" si="282"/>
        <v>9.9999999999988987E-5</v>
      </c>
    </row>
    <row r="9470" spans="1:3">
      <c r="A9470">
        <v>0.94410000000000005</v>
      </c>
      <c r="B9470">
        <v>0.50835483870967701</v>
      </c>
      <c r="C9470" s="21">
        <f t="shared" si="282"/>
        <v>1.0000000000010001E-4</v>
      </c>
    </row>
    <row r="9471" spans="1:3">
      <c r="A9471">
        <v>0.94420000000000004</v>
      </c>
      <c r="B9471">
        <v>0.50800000000000001</v>
      </c>
      <c r="C9471" s="21">
        <f t="shared" si="282"/>
        <v>9.9999999999988987E-5</v>
      </c>
    </row>
    <row r="9472" spans="1:3">
      <c r="A9472">
        <v>0.94430000000000003</v>
      </c>
      <c r="B9472">
        <v>0.507645161290322</v>
      </c>
      <c r="C9472" s="21">
        <f t="shared" si="282"/>
        <v>9.9999999999988987E-5</v>
      </c>
    </row>
    <row r="9473" spans="1:3">
      <c r="A9473">
        <v>0.94440000000000002</v>
      </c>
      <c r="B9473">
        <v>0.50729032258064499</v>
      </c>
      <c r="C9473" s="21">
        <f t="shared" si="282"/>
        <v>9.9999999999988987E-5</v>
      </c>
    </row>
    <row r="9474" spans="1:3">
      <c r="A9474">
        <v>0.94450000000000001</v>
      </c>
      <c r="B9474">
        <v>0.50693548387096798</v>
      </c>
      <c r="C9474" s="21">
        <f t="shared" si="282"/>
        <v>9.9999999999988987E-5</v>
      </c>
    </row>
    <row r="9475" spans="1:3">
      <c r="A9475">
        <v>0.9446</v>
      </c>
      <c r="B9475">
        <v>0.50658064516128998</v>
      </c>
      <c r="C9475" s="21">
        <f t="shared" si="282"/>
        <v>9.9999999999988987E-5</v>
      </c>
    </row>
    <row r="9476" spans="1:3">
      <c r="A9476">
        <v>0.94469999999999998</v>
      </c>
      <c r="B9476">
        <v>0.50622580645161297</v>
      </c>
      <c r="C9476" s="21">
        <f t="shared" si="282"/>
        <v>9.9999999999988987E-5</v>
      </c>
    </row>
    <row r="9477" spans="1:3">
      <c r="A9477">
        <v>0.94479999999999997</v>
      </c>
      <c r="B9477">
        <v>0.50587096774193496</v>
      </c>
      <c r="C9477" s="21">
        <f t="shared" si="282"/>
        <v>9.9999999999988987E-5</v>
      </c>
    </row>
    <row r="9478" spans="1:3">
      <c r="A9478">
        <v>0.94489999999999996</v>
      </c>
      <c r="B9478">
        <v>0.50551612903225795</v>
      </c>
      <c r="C9478" s="21">
        <f t="shared" si="282"/>
        <v>9.9999999999988987E-5</v>
      </c>
    </row>
    <row r="9479" spans="1:3">
      <c r="A9479">
        <v>0.94499999999999995</v>
      </c>
      <c r="B9479">
        <v>0.50516129032258095</v>
      </c>
      <c r="C9479" s="21">
        <f t="shared" si="282"/>
        <v>9.9999999999988987E-5</v>
      </c>
    </row>
    <row r="9480" spans="1:3">
      <c r="A9480">
        <v>0.94510000000000005</v>
      </c>
      <c r="B9480">
        <v>0.50480645161290305</v>
      </c>
      <c r="C9480" s="21">
        <f t="shared" si="282"/>
        <v>1.0000000000010001E-4</v>
      </c>
    </row>
    <row r="9481" spans="1:3">
      <c r="A9481">
        <v>0.94520000000000004</v>
      </c>
      <c r="B9481">
        <v>0.50445161290322504</v>
      </c>
      <c r="C9481" s="21">
        <f t="shared" si="282"/>
        <v>9.9999999999988987E-5</v>
      </c>
    </row>
    <row r="9482" spans="1:3">
      <c r="A9482">
        <v>0.94530000000000003</v>
      </c>
      <c r="B9482">
        <v>0.50409677419354804</v>
      </c>
      <c r="C9482" s="21">
        <f t="shared" si="282"/>
        <v>9.9999999999988987E-5</v>
      </c>
    </row>
    <row r="9483" spans="1:3">
      <c r="A9483">
        <v>0.94540000000000002</v>
      </c>
      <c r="B9483">
        <v>0.50374193548387103</v>
      </c>
      <c r="C9483" s="21">
        <f t="shared" si="282"/>
        <v>9.9999999999988987E-5</v>
      </c>
    </row>
    <row r="9484" spans="1:3">
      <c r="A9484">
        <v>0.94550000000000001</v>
      </c>
      <c r="B9484">
        <v>0.50338709677419302</v>
      </c>
      <c r="C9484" s="21">
        <f t="shared" si="282"/>
        <v>9.9999999999988987E-5</v>
      </c>
    </row>
    <row r="9485" spans="1:3">
      <c r="A9485">
        <v>0.9456</v>
      </c>
      <c r="B9485">
        <v>0.50303225806451601</v>
      </c>
      <c r="C9485" s="21">
        <f t="shared" si="282"/>
        <v>9.9999999999988987E-5</v>
      </c>
    </row>
    <row r="9486" spans="1:3">
      <c r="A9486">
        <v>0.94569999999999999</v>
      </c>
      <c r="B9486">
        <v>0.50267741935483901</v>
      </c>
      <c r="C9486" s="21">
        <f t="shared" si="282"/>
        <v>9.9999999999988987E-5</v>
      </c>
    </row>
    <row r="9487" spans="1:3">
      <c r="A9487">
        <v>0.94579999999999997</v>
      </c>
      <c r="B9487">
        <v>0.502322580645161</v>
      </c>
      <c r="C9487" s="21">
        <f t="shared" si="282"/>
        <v>9.9999999999988987E-5</v>
      </c>
    </row>
    <row r="9488" spans="1:3">
      <c r="A9488">
        <v>0.94589999999999996</v>
      </c>
      <c r="B9488">
        <v>0.50196774193548399</v>
      </c>
      <c r="C9488" s="21">
        <f t="shared" si="282"/>
        <v>9.9999999999988987E-5</v>
      </c>
    </row>
    <row r="9489" spans="1:3">
      <c r="A9489">
        <v>0.94599999999999995</v>
      </c>
      <c r="B9489">
        <v>0.50161290322580698</v>
      </c>
      <c r="C9489" s="21">
        <f t="shared" si="282"/>
        <v>9.9999999999988987E-5</v>
      </c>
    </row>
    <row r="9490" spans="1:3">
      <c r="A9490">
        <v>0.94610000000000005</v>
      </c>
      <c r="B9490">
        <v>0.50125806451612898</v>
      </c>
      <c r="C9490" s="21">
        <f t="shared" si="282"/>
        <v>1.0000000000010001E-4</v>
      </c>
    </row>
    <row r="9491" spans="1:3">
      <c r="A9491">
        <v>0.94620000000000004</v>
      </c>
      <c r="B9491">
        <v>0.50090322580645097</v>
      </c>
      <c r="C9491" s="21">
        <f t="shared" si="282"/>
        <v>9.9999999999988987E-5</v>
      </c>
    </row>
    <row r="9492" spans="1:3">
      <c r="A9492">
        <v>0.94630000000000003</v>
      </c>
      <c r="B9492">
        <v>0.50054838709677396</v>
      </c>
      <c r="C9492" s="21">
        <f t="shared" si="282"/>
        <v>9.9999999999988987E-5</v>
      </c>
    </row>
    <row r="9493" spans="1:3">
      <c r="A9493">
        <v>0.94640000000000002</v>
      </c>
      <c r="B9493">
        <v>0.50019354838709695</v>
      </c>
      <c r="C9493" s="21">
        <f t="shared" si="282"/>
        <v>9.9999999999988987E-5</v>
      </c>
    </row>
    <row r="9494" spans="1:3">
      <c r="A9494">
        <v>0.94650000000000001</v>
      </c>
      <c r="B9494">
        <v>0.499838709677419</v>
      </c>
      <c r="C9494" s="21">
        <f t="shared" si="282"/>
        <v>9.9999999999988987E-5</v>
      </c>
    </row>
    <row r="9495" spans="1:3">
      <c r="A9495">
        <v>0.9466</v>
      </c>
      <c r="B9495">
        <v>0.49948387096774199</v>
      </c>
      <c r="C9495" s="21">
        <f t="shared" si="282"/>
        <v>9.9999999999988987E-5</v>
      </c>
    </row>
    <row r="9496" spans="1:3">
      <c r="A9496">
        <v>0.94669999999999999</v>
      </c>
      <c r="B9496">
        <v>0.49912903225806399</v>
      </c>
      <c r="C9496" s="21">
        <f t="shared" si="282"/>
        <v>9.9999999999988987E-5</v>
      </c>
    </row>
    <row r="9497" spans="1:3">
      <c r="A9497">
        <v>0.94679999999999997</v>
      </c>
      <c r="B9497">
        <v>0.49877419354838698</v>
      </c>
      <c r="C9497" s="21">
        <f t="shared" si="282"/>
        <v>9.9999999999988987E-5</v>
      </c>
    </row>
    <row r="9498" spans="1:3">
      <c r="A9498">
        <v>0.94689999999999996</v>
      </c>
      <c r="B9498">
        <v>0.49841935483871003</v>
      </c>
      <c r="C9498" s="21">
        <f t="shared" si="282"/>
        <v>9.9999999999988987E-5</v>
      </c>
    </row>
    <row r="9499" spans="1:3">
      <c r="A9499">
        <v>0.94699999999999995</v>
      </c>
      <c r="B9499">
        <v>0.49806451612903202</v>
      </c>
      <c r="C9499" s="21">
        <f t="shared" si="282"/>
        <v>9.9999999999988987E-5</v>
      </c>
    </row>
    <row r="9500" spans="1:3">
      <c r="A9500">
        <v>0.94710000000000005</v>
      </c>
      <c r="B9500">
        <v>0.49770967741935501</v>
      </c>
      <c r="C9500" s="21">
        <f t="shared" si="282"/>
        <v>1.0000000000010001E-4</v>
      </c>
    </row>
    <row r="9501" spans="1:3">
      <c r="A9501">
        <v>0.94720000000000004</v>
      </c>
      <c r="B9501">
        <v>0.49735483870967701</v>
      </c>
      <c r="C9501" s="21">
        <f t="shared" si="282"/>
        <v>9.9999999999988987E-5</v>
      </c>
    </row>
    <row r="9502" spans="1:3">
      <c r="A9502">
        <v>0.94730000000000003</v>
      </c>
      <c r="B9502">
        <v>0.497</v>
      </c>
      <c r="C9502" s="21">
        <f t="shared" si="282"/>
        <v>9.9999999999988987E-5</v>
      </c>
    </row>
    <row r="9503" spans="1:3">
      <c r="A9503">
        <v>0.94740000000000002</v>
      </c>
      <c r="B9503">
        <v>0.49664516129032199</v>
      </c>
      <c r="C9503" s="21">
        <f t="shared" ref="C9503:C9566" si="283">A9503-A9502</f>
        <v>9.9999999999988987E-5</v>
      </c>
    </row>
    <row r="9504" spans="1:3">
      <c r="A9504">
        <v>0.94750000000000001</v>
      </c>
      <c r="B9504">
        <v>0.49629032258064498</v>
      </c>
      <c r="C9504" s="21">
        <f t="shared" si="283"/>
        <v>9.9999999999988987E-5</v>
      </c>
    </row>
    <row r="9505" spans="1:3">
      <c r="A9505">
        <v>0.9476</v>
      </c>
      <c r="B9505">
        <v>0.49593548387096797</v>
      </c>
      <c r="C9505" s="21">
        <f t="shared" si="283"/>
        <v>9.9999999999988987E-5</v>
      </c>
    </row>
    <row r="9506" spans="1:3">
      <c r="A9506">
        <v>0.94769999999999999</v>
      </c>
      <c r="B9506">
        <v>0.49558064516129002</v>
      </c>
      <c r="C9506" s="21">
        <f t="shared" si="283"/>
        <v>9.9999999999988987E-5</v>
      </c>
    </row>
    <row r="9507" spans="1:3">
      <c r="A9507">
        <v>0.94779999999999998</v>
      </c>
      <c r="B9507">
        <v>0.49522580645161302</v>
      </c>
      <c r="C9507" s="21">
        <f t="shared" si="283"/>
        <v>9.9999999999988987E-5</v>
      </c>
    </row>
    <row r="9508" spans="1:3">
      <c r="A9508">
        <v>0.94789999999999996</v>
      </c>
      <c r="B9508">
        <v>0.49487096774193501</v>
      </c>
      <c r="C9508" s="21">
        <f t="shared" si="283"/>
        <v>9.9999999999988987E-5</v>
      </c>
    </row>
    <row r="9509" spans="1:3">
      <c r="A9509">
        <v>0.94799999999999995</v>
      </c>
      <c r="B9509">
        <v>0.494516129032258</v>
      </c>
      <c r="C9509" s="21">
        <f t="shared" si="283"/>
        <v>9.9999999999988987E-5</v>
      </c>
    </row>
    <row r="9510" spans="1:3">
      <c r="A9510">
        <v>0.94810000000000005</v>
      </c>
      <c r="B9510">
        <v>0.49416129032257999</v>
      </c>
      <c r="C9510" s="21">
        <f t="shared" si="283"/>
        <v>1.0000000000010001E-4</v>
      </c>
    </row>
    <row r="9511" spans="1:3">
      <c r="A9511">
        <v>0.94820000000000004</v>
      </c>
      <c r="B9511">
        <v>0.49380645161290299</v>
      </c>
      <c r="C9511" s="21">
        <f t="shared" si="283"/>
        <v>9.9999999999988987E-5</v>
      </c>
    </row>
    <row r="9512" spans="1:3">
      <c r="A9512">
        <v>0.94830000000000003</v>
      </c>
      <c r="B9512">
        <v>0.49345161290322598</v>
      </c>
      <c r="C9512" s="21">
        <f t="shared" si="283"/>
        <v>9.9999999999988987E-5</v>
      </c>
    </row>
    <row r="9513" spans="1:3">
      <c r="A9513">
        <v>0.94840000000000002</v>
      </c>
      <c r="B9513">
        <v>0.49309677419354803</v>
      </c>
      <c r="C9513" s="21">
        <f t="shared" si="283"/>
        <v>9.9999999999988987E-5</v>
      </c>
    </row>
    <row r="9514" spans="1:3">
      <c r="A9514">
        <v>0.94850000000000001</v>
      </c>
      <c r="B9514">
        <v>0.49274193548387102</v>
      </c>
      <c r="C9514" s="21">
        <f t="shared" si="283"/>
        <v>9.9999999999988987E-5</v>
      </c>
    </row>
    <row r="9515" spans="1:3">
      <c r="A9515">
        <v>0.9486</v>
      </c>
      <c r="B9515">
        <v>0.49238709677419301</v>
      </c>
      <c r="C9515" s="21">
        <f t="shared" si="283"/>
        <v>9.9999999999988987E-5</v>
      </c>
    </row>
    <row r="9516" spans="1:3">
      <c r="A9516">
        <v>0.94869999999999999</v>
      </c>
      <c r="B9516">
        <v>0.492032258064516</v>
      </c>
      <c r="C9516" s="21">
        <f t="shared" si="283"/>
        <v>9.9999999999988987E-5</v>
      </c>
    </row>
    <row r="9517" spans="1:3">
      <c r="A9517">
        <v>0.94879999999999998</v>
      </c>
      <c r="B9517">
        <v>0.491677419354839</v>
      </c>
      <c r="C9517" s="21">
        <f t="shared" si="283"/>
        <v>9.9999999999988987E-5</v>
      </c>
    </row>
    <row r="9518" spans="1:3">
      <c r="A9518">
        <v>0.94889999999999997</v>
      </c>
      <c r="B9518">
        <v>0.49132258064516099</v>
      </c>
      <c r="C9518" s="21">
        <f t="shared" si="283"/>
        <v>9.9999999999988987E-5</v>
      </c>
    </row>
    <row r="9519" spans="1:3">
      <c r="A9519">
        <v>0.94899999999999995</v>
      </c>
      <c r="B9519">
        <v>0.49096774193548398</v>
      </c>
      <c r="C9519" s="21">
        <f t="shared" si="283"/>
        <v>9.9999999999988987E-5</v>
      </c>
    </row>
    <row r="9520" spans="1:3">
      <c r="A9520">
        <v>0.94910000000000005</v>
      </c>
      <c r="B9520">
        <v>0.49061290322580597</v>
      </c>
      <c r="C9520" s="21">
        <f t="shared" si="283"/>
        <v>1.0000000000010001E-4</v>
      </c>
    </row>
    <row r="9521" spans="1:3">
      <c r="A9521">
        <v>0.94920000000000004</v>
      </c>
      <c r="B9521">
        <v>0.49025806451612902</v>
      </c>
      <c r="C9521" s="21">
        <f t="shared" si="283"/>
        <v>9.9999999999988987E-5</v>
      </c>
    </row>
    <row r="9522" spans="1:3">
      <c r="A9522">
        <v>0.94930000000000003</v>
      </c>
      <c r="B9522">
        <v>0.48990322580645101</v>
      </c>
      <c r="C9522" s="21">
        <f t="shared" si="283"/>
        <v>9.9999999999988987E-5</v>
      </c>
    </row>
    <row r="9523" spans="1:3">
      <c r="A9523">
        <v>0.94940000000000002</v>
      </c>
      <c r="B9523">
        <v>0.48954838709677401</v>
      </c>
      <c r="C9523" s="21">
        <f t="shared" si="283"/>
        <v>9.9999999999988987E-5</v>
      </c>
    </row>
    <row r="9524" spans="1:3">
      <c r="A9524">
        <v>0.94950000000000001</v>
      </c>
      <c r="B9524">
        <v>0.489193548387097</v>
      </c>
      <c r="C9524" s="21">
        <f t="shared" si="283"/>
        <v>9.9999999999988987E-5</v>
      </c>
    </row>
    <row r="9525" spans="1:3">
      <c r="A9525">
        <v>0.9496</v>
      </c>
      <c r="B9525">
        <v>0.48883870967741899</v>
      </c>
      <c r="C9525" s="21">
        <f t="shared" si="283"/>
        <v>9.9999999999988987E-5</v>
      </c>
    </row>
    <row r="9526" spans="1:3">
      <c r="A9526">
        <v>0.94969999999999999</v>
      </c>
      <c r="B9526">
        <v>0.48848387096774198</v>
      </c>
      <c r="C9526" s="21">
        <f t="shared" si="283"/>
        <v>9.9999999999988987E-5</v>
      </c>
    </row>
    <row r="9527" spans="1:3">
      <c r="A9527">
        <v>0.94979999999999998</v>
      </c>
      <c r="B9527">
        <v>0.48812903225806398</v>
      </c>
      <c r="C9527" s="21">
        <f t="shared" si="283"/>
        <v>9.9999999999988987E-5</v>
      </c>
    </row>
    <row r="9528" spans="1:3">
      <c r="A9528">
        <v>0.94989999999999997</v>
      </c>
      <c r="B9528">
        <v>0.48777419354838703</v>
      </c>
      <c r="C9528" s="21">
        <f t="shared" si="283"/>
        <v>9.9999999999988987E-5</v>
      </c>
    </row>
    <row r="9529" spans="1:3">
      <c r="A9529">
        <v>0.95</v>
      </c>
      <c r="B9529">
        <v>0.48741935483871002</v>
      </c>
      <c r="C9529" s="21">
        <f t="shared" si="283"/>
        <v>9.9999999999988987E-5</v>
      </c>
    </row>
    <row r="9530" spans="1:3">
      <c r="A9530">
        <v>0.95009999999999994</v>
      </c>
      <c r="B9530">
        <v>0.48706451612903201</v>
      </c>
      <c r="C9530" s="21">
        <f t="shared" si="283"/>
        <v>9.9999999999988987E-5</v>
      </c>
    </row>
    <row r="9531" spans="1:3">
      <c r="A9531">
        <v>0.95020000000000004</v>
      </c>
      <c r="B9531">
        <v>0.486709677419355</v>
      </c>
      <c r="C9531" s="21">
        <f t="shared" si="283"/>
        <v>1.0000000000010001E-4</v>
      </c>
    </row>
    <row r="9532" spans="1:3">
      <c r="A9532">
        <v>0.95030000000000003</v>
      </c>
      <c r="B9532">
        <v>0.486354838709677</v>
      </c>
      <c r="C9532" s="21">
        <f t="shared" si="283"/>
        <v>9.9999999999988987E-5</v>
      </c>
    </row>
    <row r="9533" spans="1:3">
      <c r="A9533">
        <v>0.95040000000000002</v>
      </c>
      <c r="B9533">
        <v>0.48599999999999999</v>
      </c>
      <c r="C9533" s="21">
        <f t="shared" si="283"/>
        <v>9.9999999999988987E-5</v>
      </c>
    </row>
    <row r="9534" spans="1:3">
      <c r="A9534">
        <v>0.95050000000000001</v>
      </c>
      <c r="B9534">
        <v>0.48564516129032198</v>
      </c>
      <c r="C9534" s="21">
        <f t="shared" si="283"/>
        <v>9.9999999999988987E-5</v>
      </c>
    </row>
    <row r="9535" spans="1:3">
      <c r="A9535">
        <v>0.9506</v>
      </c>
      <c r="B9535">
        <v>0.48529032258064497</v>
      </c>
      <c r="C9535" s="21">
        <f t="shared" si="283"/>
        <v>9.9999999999988987E-5</v>
      </c>
    </row>
    <row r="9536" spans="1:3">
      <c r="A9536">
        <v>0.95069999999999999</v>
      </c>
      <c r="B9536">
        <v>0.48493548387096802</v>
      </c>
      <c r="C9536" s="21">
        <f t="shared" si="283"/>
        <v>9.9999999999988987E-5</v>
      </c>
    </row>
    <row r="9537" spans="1:3">
      <c r="A9537">
        <v>0.95079999999999998</v>
      </c>
      <c r="B9537">
        <v>0.48458064516129001</v>
      </c>
      <c r="C9537" s="21">
        <f t="shared" si="283"/>
        <v>9.9999999999988987E-5</v>
      </c>
    </row>
    <row r="9538" spans="1:3">
      <c r="A9538">
        <v>0.95089999999999997</v>
      </c>
      <c r="B9538">
        <v>0.48422580645161301</v>
      </c>
      <c r="C9538" s="21">
        <f t="shared" si="283"/>
        <v>9.9999999999988987E-5</v>
      </c>
    </row>
    <row r="9539" spans="1:3">
      <c r="A9539">
        <v>0.95099999999999996</v>
      </c>
      <c r="B9539">
        <v>0.483870967741935</v>
      </c>
      <c r="C9539" s="21">
        <f t="shared" si="283"/>
        <v>9.9999999999988987E-5</v>
      </c>
    </row>
    <row r="9540" spans="1:3">
      <c r="A9540">
        <v>0.95109999999999995</v>
      </c>
      <c r="B9540">
        <v>0.48351612903225799</v>
      </c>
      <c r="C9540" s="21">
        <f t="shared" si="283"/>
        <v>9.9999999999988987E-5</v>
      </c>
    </row>
    <row r="9541" spans="1:3">
      <c r="A9541">
        <v>0.95120000000000005</v>
      </c>
      <c r="B9541">
        <v>0.48316129032257998</v>
      </c>
      <c r="C9541" s="21">
        <f t="shared" si="283"/>
        <v>1.0000000000010001E-4</v>
      </c>
    </row>
    <row r="9542" spans="1:3">
      <c r="A9542">
        <v>0.95130000000000003</v>
      </c>
      <c r="B9542">
        <v>0.48280645161290298</v>
      </c>
      <c r="C9542" s="21">
        <f t="shared" si="283"/>
        <v>9.9999999999988987E-5</v>
      </c>
    </row>
    <row r="9543" spans="1:3">
      <c r="A9543">
        <v>0.95140000000000002</v>
      </c>
      <c r="B9543">
        <v>0.48245161290322602</v>
      </c>
      <c r="C9543" s="21">
        <f t="shared" si="283"/>
        <v>9.9999999999988987E-5</v>
      </c>
    </row>
    <row r="9544" spans="1:3">
      <c r="A9544">
        <v>0.95150000000000001</v>
      </c>
      <c r="B9544">
        <v>0.48209677419354802</v>
      </c>
      <c r="C9544" s="21">
        <f t="shared" si="283"/>
        <v>9.9999999999988987E-5</v>
      </c>
    </row>
    <row r="9545" spans="1:3">
      <c r="A9545">
        <v>0.9516</v>
      </c>
      <c r="B9545">
        <v>0.48174193548387101</v>
      </c>
      <c r="C9545" s="21">
        <f t="shared" si="283"/>
        <v>9.9999999999988987E-5</v>
      </c>
    </row>
    <row r="9546" spans="1:3">
      <c r="A9546">
        <v>0.95169999999999999</v>
      </c>
      <c r="B9546">
        <v>0.481387096774193</v>
      </c>
      <c r="C9546" s="21">
        <f t="shared" si="283"/>
        <v>9.9999999999988987E-5</v>
      </c>
    </row>
    <row r="9547" spans="1:3">
      <c r="A9547">
        <v>0.95179999999999998</v>
      </c>
      <c r="B9547">
        <v>0.48103225806451599</v>
      </c>
      <c r="C9547" s="21">
        <f t="shared" si="283"/>
        <v>9.9999999999988987E-5</v>
      </c>
    </row>
    <row r="9548" spans="1:3">
      <c r="A9548">
        <v>0.95189999999999997</v>
      </c>
      <c r="B9548">
        <v>0.48067741935483899</v>
      </c>
      <c r="C9548" s="21">
        <f t="shared" si="283"/>
        <v>9.9999999999988987E-5</v>
      </c>
    </row>
    <row r="9549" spans="1:3">
      <c r="A9549">
        <v>0.95199999999999996</v>
      </c>
      <c r="B9549">
        <v>0.48032258064516098</v>
      </c>
      <c r="C9549" s="21">
        <f t="shared" si="283"/>
        <v>9.9999999999988987E-5</v>
      </c>
    </row>
    <row r="9550" spans="1:3">
      <c r="A9550">
        <v>0.95209999999999995</v>
      </c>
      <c r="B9550">
        <v>0.47996774193548403</v>
      </c>
      <c r="C9550" s="21">
        <f t="shared" si="283"/>
        <v>9.9999999999988987E-5</v>
      </c>
    </row>
    <row r="9551" spans="1:3">
      <c r="A9551">
        <v>0.95220000000000005</v>
      </c>
      <c r="B9551">
        <v>0.47961290322580602</v>
      </c>
      <c r="C9551" s="21">
        <f t="shared" si="283"/>
        <v>1.0000000000010001E-4</v>
      </c>
    </row>
    <row r="9552" spans="1:3">
      <c r="A9552">
        <v>0.95230000000000004</v>
      </c>
      <c r="B9552">
        <v>0.47925806451612901</v>
      </c>
      <c r="C9552" s="21">
        <f t="shared" si="283"/>
        <v>9.9999999999988987E-5</v>
      </c>
    </row>
    <row r="9553" spans="1:3">
      <c r="A9553">
        <v>0.95240000000000002</v>
      </c>
      <c r="B9553">
        <v>0.47890322580645101</v>
      </c>
      <c r="C9553" s="21">
        <f t="shared" si="283"/>
        <v>9.9999999999988987E-5</v>
      </c>
    </row>
    <row r="9554" spans="1:3">
      <c r="A9554">
        <v>0.95250000000000001</v>
      </c>
      <c r="B9554">
        <v>0.478548387096774</v>
      </c>
      <c r="C9554" s="21">
        <f t="shared" si="283"/>
        <v>9.9999999999988987E-5</v>
      </c>
    </row>
    <row r="9555" spans="1:3">
      <c r="A9555">
        <v>0.9526</v>
      </c>
      <c r="B9555">
        <v>0.47819354838709699</v>
      </c>
      <c r="C9555" s="21">
        <f t="shared" si="283"/>
        <v>9.9999999999988987E-5</v>
      </c>
    </row>
    <row r="9556" spans="1:3">
      <c r="A9556">
        <v>0.95269999999999999</v>
      </c>
      <c r="B9556">
        <v>0.47783870967741898</v>
      </c>
      <c r="C9556" s="21">
        <f t="shared" si="283"/>
        <v>9.9999999999988987E-5</v>
      </c>
    </row>
    <row r="9557" spans="1:3">
      <c r="A9557">
        <v>0.95279999999999998</v>
      </c>
      <c r="B9557">
        <v>0.47748387096774197</v>
      </c>
      <c r="C9557" s="21">
        <f t="shared" si="283"/>
        <v>9.9999999999988987E-5</v>
      </c>
    </row>
    <row r="9558" spans="1:3">
      <c r="A9558">
        <v>0.95289999999999997</v>
      </c>
      <c r="B9558">
        <v>0.47712903225806502</v>
      </c>
      <c r="C9558" s="21">
        <f t="shared" si="283"/>
        <v>9.9999999999988987E-5</v>
      </c>
    </row>
    <row r="9559" spans="1:3">
      <c r="A9559">
        <v>0.95299999999999996</v>
      </c>
      <c r="B9559">
        <v>0.47677419354838702</v>
      </c>
      <c r="C9559" s="21">
        <f t="shared" si="283"/>
        <v>9.9999999999988987E-5</v>
      </c>
    </row>
    <row r="9560" spans="1:3">
      <c r="A9560">
        <v>0.95309999999999995</v>
      </c>
      <c r="B9560">
        <v>0.47641935483871001</v>
      </c>
      <c r="C9560" s="21">
        <f t="shared" si="283"/>
        <v>9.9999999999988987E-5</v>
      </c>
    </row>
    <row r="9561" spans="1:3">
      <c r="A9561">
        <v>0.95320000000000005</v>
      </c>
      <c r="B9561">
        <v>0.476064516129032</v>
      </c>
      <c r="C9561" s="21">
        <f t="shared" si="283"/>
        <v>1.0000000000010001E-4</v>
      </c>
    </row>
    <row r="9562" spans="1:3">
      <c r="A9562">
        <v>0.95330000000000004</v>
      </c>
      <c r="B9562">
        <v>0.47570967741935499</v>
      </c>
      <c r="C9562" s="21">
        <f t="shared" si="283"/>
        <v>9.9999999999988987E-5</v>
      </c>
    </row>
    <row r="9563" spans="1:3">
      <c r="A9563">
        <v>0.95340000000000003</v>
      </c>
      <c r="B9563">
        <v>0.47535483870967699</v>
      </c>
      <c r="C9563" s="21">
        <f t="shared" si="283"/>
        <v>9.9999999999988987E-5</v>
      </c>
    </row>
    <row r="9564" spans="1:3">
      <c r="A9564">
        <v>0.95350000000000001</v>
      </c>
      <c r="B9564">
        <v>0.47499999999999998</v>
      </c>
      <c r="C9564" s="21">
        <f t="shared" si="283"/>
        <v>9.9999999999988987E-5</v>
      </c>
    </row>
    <row r="9565" spans="1:3">
      <c r="A9565">
        <v>0.9536</v>
      </c>
      <c r="B9565">
        <v>0.47464516129032203</v>
      </c>
      <c r="C9565" s="21">
        <f t="shared" si="283"/>
        <v>9.9999999999988987E-5</v>
      </c>
    </row>
    <row r="9566" spans="1:3">
      <c r="A9566">
        <v>0.95369999999999999</v>
      </c>
      <c r="B9566">
        <v>0.47429032258064502</v>
      </c>
      <c r="C9566" s="21">
        <f t="shared" si="283"/>
        <v>9.9999999999988987E-5</v>
      </c>
    </row>
    <row r="9567" spans="1:3">
      <c r="A9567">
        <v>0.95379999999999998</v>
      </c>
      <c r="B9567">
        <v>0.47393548387096801</v>
      </c>
      <c r="C9567" s="21">
        <f t="shared" ref="C9567:C9630" si="284">A9567-A9566</f>
        <v>9.9999999999988987E-5</v>
      </c>
    </row>
    <row r="9568" spans="1:3">
      <c r="A9568">
        <v>0.95389999999999997</v>
      </c>
      <c r="B9568">
        <v>0.47358064516129</v>
      </c>
      <c r="C9568" s="21">
        <f t="shared" si="284"/>
        <v>9.9999999999988987E-5</v>
      </c>
    </row>
    <row r="9569" spans="1:3">
      <c r="A9569">
        <v>0.95399999999999996</v>
      </c>
      <c r="B9569">
        <v>0.473225806451613</v>
      </c>
      <c r="C9569" s="21">
        <f t="shared" si="284"/>
        <v>9.9999999999988987E-5</v>
      </c>
    </row>
    <row r="9570" spans="1:3">
      <c r="A9570">
        <v>0.95409999999999995</v>
      </c>
      <c r="B9570">
        <v>0.47287096774193499</v>
      </c>
      <c r="C9570" s="21">
        <f t="shared" si="284"/>
        <v>9.9999999999988987E-5</v>
      </c>
    </row>
    <row r="9571" spans="1:3">
      <c r="A9571">
        <v>0.95420000000000005</v>
      </c>
      <c r="B9571">
        <v>0.47251612903225798</v>
      </c>
      <c r="C9571" s="21">
        <f t="shared" si="284"/>
        <v>1.0000000000010001E-4</v>
      </c>
    </row>
    <row r="9572" spans="1:3">
      <c r="A9572">
        <v>0.95430000000000004</v>
      </c>
      <c r="B9572">
        <v>0.47216129032257997</v>
      </c>
      <c r="C9572" s="21">
        <f t="shared" si="284"/>
        <v>9.9999999999988987E-5</v>
      </c>
    </row>
    <row r="9573" spans="1:3">
      <c r="A9573">
        <v>0.95440000000000003</v>
      </c>
      <c r="B9573">
        <v>0.47180645161290302</v>
      </c>
      <c r="C9573" s="21">
        <f t="shared" si="284"/>
        <v>9.9999999999988987E-5</v>
      </c>
    </row>
    <row r="9574" spans="1:3">
      <c r="A9574">
        <v>0.95450000000000002</v>
      </c>
      <c r="B9574">
        <v>0.47145161290322601</v>
      </c>
      <c r="C9574" s="21">
        <f t="shared" si="284"/>
        <v>9.9999999999988987E-5</v>
      </c>
    </row>
    <row r="9575" spans="1:3">
      <c r="A9575">
        <v>0.9546</v>
      </c>
      <c r="B9575">
        <v>0.47109677419354801</v>
      </c>
      <c r="C9575" s="21">
        <f t="shared" si="284"/>
        <v>9.9999999999988987E-5</v>
      </c>
    </row>
    <row r="9576" spans="1:3">
      <c r="A9576">
        <v>0.95469999999999999</v>
      </c>
      <c r="B9576">
        <v>0.470741935483871</v>
      </c>
      <c r="C9576" s="21">
        <f t="shared" si="284"/>
        <v>9.9999999999988987E-5</v>
      </c>
    </row>
    <row r="9577" spans="1:3">
      <c r="A9577">
        <v>0.95479999999999998</v>
      </c>
      <c r="B9577">
        <v>0.47038709677419299</v>
      </c>
      <c r="C9577" s="21">
        <f t="shared" si="284"/>
        <v>9.9999999999988987E-5</v>
      </c>
    </row>
    <row r="9578" spans="1:3">
      <c r="A9578">
        <v>0.95489999999999997</v>
      </c>
      <c r="B9578">
        <v>0.47003225806451598</v>
      </c>
      <c r="C9578" s="21">
        <f t="shared" si="284"/>
        <v>9.9999999999988987E-5</v>
      </c>
    </row>
    <row r="9579" spans="1:3">
      <c r="A9579">
        <v>0.95499999999999996</v>
      </c>
      <c r="B9579">
        <v>0.46967741935483898</v>
      </c>
      <c r="C9579" s="21">
        <f t="shared" si="284"/>
        <v>9.9999999999988987E-5</v>
      </c>
    </row>
    <row r="9580" spans="1:3">
      <c r="A9580">
        <v>0.95509999999999995</v>
      </c>
      <c r="B9580">
        <v>0.46932258064516102</v>
      </c>
      <c r="C9580" s="21">
        <f t="shared" si="284"/>
        <v>9.9999999999988987E-5</v>
      </c>
    </row>
    <row r="9581" spans="1:3">
      <c r="A9581">
        <v>0.95520000000000005</v>
      </c>
      <c r="B9581">
        <v>0.46896774193548402</v>
      </c>
      <c r="C9581" s="21">
        <f t="shared" si="284"/>
        <v>1.0000000000010001E-4</v>
      </c>
    </row>
    <row r="9582" spans="1:3">
      <c r="A9582">
        <v>0.95530000000000004</v>
      </c>
      <c r="B9582">
        <v>0.46861290322580601</v>
      </c>
      <c r="C9582" s="21">
        <f t="shared" si="284"/>
        <v>9.9999999999988987E-5</v>
      </c>
    </row>
    <row r="9583" spans="1:3">
      <c r="A9583">
        <v>0.95540000000000003</v>
      </c>
      <c r="B9583">
        <v>0.468258064516129</v>
      </c>
      <c r="C9583" s="21">
        <f t="shared" si="284"/>
        <v>9.9999999999988987E-5</v>
      </c>
    </row>
    <row r="9584" spans="1:3">
      <c r="A9584">
        <v>0.95550000000000002</v>
      </c>
      <c r="B9584">
        <v>0.467903225806451</v>
      </c>
      <c r="C9584" s="21">
        <f t="shared" si="284"/>
        <v>9.9999999999988987E-5</v>
      </c>
    </row>
    <row r="9585" spans="1:3">
      <c r="A9585">
        <v>0.9556</v>
      </c>
      <c r="B9585">
        <v>0.46754838709677399</v>
      </c>
      <c r="C9585" s="21">
        <f t="shared" si="284"/>
        <v>9.9999999999988987E-5</v>
      </c>
    </row>
    <row r="9586" spans="1:3">
      <c r="A9586">
        <v>0.95569999999999999</v>
      </c>
      <c r="B9586">
        <v>0.46719354838709698</v>
      </c>
      <c r="C9586" s="21">
        <f t="shared" si="284"/>
        <v>9.9999999999988987E-5</v>
      </c>
    </row>
    <row r="9587" spans="1:3">
      <c r="A9587">
        <v>0.95579999999999998</v>
      </c>
      <c r="B9587">
        <v>0.46683870967741897</v>
      </c>
      <c r="C9587" s="21">
        <f t="shared" si="284"/>
        <v>9.9999999999988987E-5</v>
      </c>
    </row>
    <row r="9588" spans="1:3">
      <c r="A9588">
        <v>0.95589999999999997</v>
      </c>
      <c r="B9588">
        <v>0.46648387096774202</v>
      </c>
      <c r="C9588" s="21">
        <f t="shared" si="284"/>
        <v>9.9999999999988987E-5</v>
      </c>
    </row>
    <row r="9589" spans="1:3">
      <c r="A9589">
        <v>0.95599999999999996</v>
      </c>
      <c r="B9589">
        <v>0.46612903225806501</v>
      </c>
      <c r="C9589" s="21">
        <f t="shared" si="284"/>
        <v>9.9999999999988987E-5</v>
      </c>
    </row>
    <row r="9590" spans="1:3">
      <c r="A9590">
        <v>0.95609999999999995</v>
      </c>
      <c r="B9590">
        <v>0.46577419354838701</v>
      </c>
      <c r="C9590" s="21">
        <f t="shared" si="284"/>
        <v>9.9999999999988987E-5</v>
      </c>
    </row>
    <row r="9591" spans="1:3">
      <c r="A9591">
        <v>0.95620000000000005</v>
      </c>
      <c r="B9591">
        <v>0.465419354838709</v>
      </c>
      <c r="C9591" s="21">
        <f t="shared" si="284"/>
        <v>1.0000000000010001E-4</v>
      </c>
    </row>
    <row r="9592" spans="1:3">
      <c r="A9592">
        <v>0.95630000000000004</v>
      </c>
      <c r="B9592">
        <v>0.46506451612903199</v>
      </c>
      <c r="C9592" s="21">
        <f t="shared" si="284"/>
        <v>9.9999999999988987E-5</v>
      </c>
    </row>
    <row r="9593" spans="1:3">
      <c r="A9593">
        <v>0.95640000000000003</v>
      </c>
      <c r="B9593">
        <v>0.46470967741935498</v>
      </c>
      <c r="C9593" s="21">
        <f t="shared" si="284"/>
        <v>9.9999999999988987E-5</v>
      </c>
    </row>
    <row r="9594" spans="1:3">
      <c r="A9594">
        <v>0.95650000000000002</v>
      </c>
      <c r="B9594">
        <v>0.46435483870967698</v>
      </c>
      <c r="C9594" s="21">
        <f t="shared" si="284"/>
        <v>9.9999999999988987E-5</v>
      </c>
    </row>
    <row r="9595" spans="1:3">
      <c r="A9595">
        <v>0.95660000000000001</v>
      </c>
      <c r="B9595">
        <v>0.46400000000000002</v>
      </c>
      <c r="C9595" s="21">
        <f t="shared" si="284"/>
        <v>9.9999999999988987E-5</v>
      </c>
    </row>
    <row r="9596" spans="1:3">
      <c r="A9596">
        <v>0.95669999999999999</v>
      </c>
      <c r="B9596">
        <v>0.46364516129032202</v>
      </c>
      <c r="C9596" s="21">
        <f t="shared" si="284"/>
        <v>9.9999999999988987E-5</v>
      </c>
    </row>
    <row r="9597" spans="1:3">
      <c r="A9597">
        <v>0.95679999999999998</v>
      </c>
      <c r="B9597">
        <v>0.46329032258064501</v>
      </c>
      <c r="C9597" s="21">
        <f t="shared" si="284"/>
        <v>9.9999999999988987E-5</v>
      </c>
    </row>
    <row r="9598" spans="1:3">
      <c r="A9598">
        <v>0.95689999999999997</v>
      </c>
      <c r="B9598">
        <v>0.462935483870968</v>
      </c>
      <c r="C9598" s="21">
        <f t="shared" si="284"/>
        <v>9.9999999999988987E-5</v>
      </c>
    </row>
    <row r="9599" spans="1:3">
      <c r="A9599">
        <v>0.95699999999999996</v>
      </c>
      <c r="B9599">
        <v>0.46258064516128999</v>
      </c>
      <c r="C9599" s="21">
        <f t="shared" si="284"/>
        <v>9.9999999999988987E-5</v>
      </c>
    </row>
    <row r="9600" spans="1:3">
      <c r="A9600">
        <v>0.95709999999999995</v>
      </c>
      <c r="B9600">
        <v>0.46222580645161299</v>
      </c>
      <c r="C9600" s="21">
        <f t="shared" si="284"/>
        <v>9.9999999999988987E-5</v>
      </c>
    </row>
    <row r="9601" spans="1:3">
      <c r="A9601">
        <v>0.95720000000000005</v>
      </c>
      <c r="B9601">
        <v>0.46187096774193498</v>
      </c>
      <c r="C9601" s="21">
        <f t="shared" si="284"/>
        <v>1.0000000000010001E-4</v>
      </c>
    </row>
    <row r="9602" spans="1:3">
      <c r="A9602">
        <v>0.95730000000000004</v>
      </c>
      <c r="B9602">
        <v>0.46151612903225803</v>
      </c>
      <c r="C9602" s="21">
        <f t="shared" si="284"/>
        <v>9.9999999999988987E-5</v>
      </c>
    </row>
    <row r="9603" spans="1:3">
      <c r="A9603">
        <v>0.95740000000000003</v>
      </c>
      <c r="B9603">
        <v>0.46116129032258002</v>
      </c>
      <c r="C9603" s="21">
        <f t="shared" si="284"/>
        <v>9.9999999999988987E-5</v>
      </c>
    </row>
    <row r="9604" spans="1:3">
      <c r="A9604">
        <v>0.95750000000000002</v>
      </c>
      <c r="B9604">
        <v>0.46080645161290301</v>
      </c>
      <c r="C9604" s="21">
        <f t="shared" si="284"/>
        <v>9.9999999999988987E-5</v>
      </c>
    </row>
    <row r="9605" spans="1:3">
      <c r="A9605">
        <v>0.95760000000000001</v>
      </c>
      <c r="B9605">
        <v>0.460451612903226</v>
      </c>
      <c r="C9605" s="21">
        <f t="shared" si="284"/>
        <v>9.9999999999988987E-5</v>
      </c>
    </row>
    <row r="9606" spans="1:3">
      <c r="A9606">
        <v>0.9577</v>
      </c>
      <c r="B9606">
        <v>0.460096774193548</v>
      </c>
      <c r="C9606" s="21">
        <f t="shared" si="284"/>
        <v>9.9999999999988987E-5</v>
      </c>
    </row>
    <row r="9607" spans="1:3">
      <c r="A9607">
        <v>0.95779999999999998</v>
      </c>
      <c r="B9607">
        <v>0.45974193548387099</v>
      </c>
      <c r="C9607" s="21">
        <f t="shared" si="284"/>
        <v>9.9999999999988987E-5</v>
      </c>
    </row>
    <row r="9608" spans="1:3">
      <c r="A9608">
        <v>0.95789999999999997</v>
      </c>
      <c r="B9608">
        <v>0.45938709677419398</v>
      </c>
      <c r="C9608" s="21">
        <f t="shared" si="284"/>
        <v>9.9999999999988987E-5</v>
      </c>
    </row>
    <row r="9609" spans="1:3">
      <c r="A9609">
        <v>0.95799999999999996</v>
      </c>
      <c r="B9609">
        <v>0.45903225806451597</v>
      </c>
      <c r="C9609" s="21">
        <f t="shared" si="284"/>
        <v>9.9999999999988987E-5</v>
      </c>
    </row>
    <row r="9610" spans="1:3">
      <c r="A9610">
        <v>0.95809999999999995</v>
      </c>
      <c r="B9610">
        <v>0.45867741935483902</v>
      </c>
      <c r="C9610" s="21">
        <f t="shared" si="284"/>
        <v>9.9999999999988987E-5</v>
      </c>
    </row>
    <row r="9611" spans="1:3">
      <c r="A9611">
        <v>0.95820000000000005</v>
      </c>
      <c r="B9611">
        <v>0.45832258064516102</v>
      </c>
      <c r="C9611" s="21">
        <f t="shared" si="284"/>
        <v>1.0000000000010001E-4</v>
      </c>
    </row>
    <row r="9612" spans="1:3">
      <c r="A9612">
        <v>0.95830000000000004</v>
      </c>
      <c r="B9612">
        <v>0.45796774193548401</v>
      </c>
      <c r="C9612" s="21">
        <f t="shared" si="284"/>
        <v>9.9999999999988987E-5</v>
      </c>
    </row>
    <row r="9613" spans="1:3">
      <c r="A9613">
        <v>0.95840000000000003</v>
      </c>
      <c r="B9613">
        <v>0.457612903225806</v>
      </c>
      <c r="C9613" s="21">
        <f t="shared" si="284"/>
        <v>9.9999999999988987E-5</v>
      </c>
    </row>
    <row r="9614" spans="1:3">
      <c r="A9614">
        <v>0.95850000000000002</v>
      </c>
      <c r="B9614">
        <v>0.45725806451612899</v>
      </c>
      <c r="C9614" s="21">
        <f t="shared" si="284"/>
        <v>9.9999999999988987E-5</v>
      </c>
    </row>
    <row r="9615" spans="1:3">
      <c r="A9615">
        <v>0.95860000000000001</v>
      </c>
      <c r="B9615">
        <v>0.45690322580645099</v>
      </c>
      <c r="C9615" s="21">
        <f t="shared" si="284"/>
        <v>9.9999999999988987E-5</v>
      </c>
    </row>
    <row r="9616" spans="1:3">
      <c r="A9616">
        <v>0.9587</v>
      </c>
      <c r="B9616">
        <v>0.45654838709677398</v>
      </c>
      <c r="C9616" s="21">
        <f t="shared" si="284"/>
        <v>9.9999999999988987E-5</v>
      </c>
    </row>
    <row r="9617" spans="1:3">
      <c r="A9617">
        <v>0.95879999999999999</v>
      </c>
      <c r="B9617">
        <v>0.45619354838709703</v>
      </c>
      <c r="C9617" s="21">
        <f t="shared" si="284"/>
        <v>9.9999999999988987E-5</v>
      </c>
    </row>
    <row r="9618" spans="1:3">
      <c r="A9618">
        <v>0.95889999999999997</v>
      </c>
      <c r="B9618">
        <v>0.45583870967741902</v>
      </c>
      <c r="C9618" s="21">
        <f t="shared" si="284"/>
        <v>9.9999999999988987E-5</v>
      </c>
    </row>
    <row r="9619" spans="1:3">
      <c r="A9619">
        <v>0.95899999999999996</v>
      </c>
      <c r="B9619">
        <v>0.45548387096774201</v>
      </c>
      <c r="C9619" s="21">
        <f t="shared" si="284"/>
        <v>9.9999999999988987E-5</v>
      </c>
    </row>
    <row r="9620" spans="1:3">
      <c r="A9620">
        <v>0.95909999999999995</v>
      </c>
      <c r="B9620">
        <v>0.455129032258065</v>
      </c>
      <c r="C9620" s="21">
        <f t="shared" si="284"/>
        <v>9.9999999999988987E-5</v>
      </c>
    </row>
    <row r="9621" spans="1:3">
      <c r="A9621">
        <v>0.95920000000000005</v>
      </c>
      <c r="B9621">
        <v>0.454774193548387</v>
      </c>
      <c r="C9621" s="21">
        <f t="shared" si="284"/>
        <v>1.0000000000010001E-4</v>
      </c>
    </row>
    <row r="9622" spans="1:3">
      <c r="A9622">
        <v>0.95930000000000004</v>
      </c>
      <c r="B9622">
        <v>0.45441935483870899</v>
      </c>
      <c r="C9622" s="21">
        <f t="shared" si="284"/>
        <v>9.9999999999988987E-5</v>
      </c>
    </row>
    <row r="9623" spans="1:3">
      <c r="A9623">
        <v>0.95940000000000003</v>
      </c>
      <c r="B9623">
        <v>0.45406451612903198</v>
      </c>
      <c r="C9623" s="21">
        <f t="shared" si="284"/>
        <v>9.9999999999988987E-5</v>
      </c>
    </row>
    <row r="9624" spans="1:3">
      <c r="A9624">
        <v>0.95950000000000002</v>
      </c>
      <c r="B9624">
        <v>0.45370967741935497</v>
      </c>
      <c r="C9624" s="21">
        <f t="shared" si="284"/>
        <v>9.9999999999988987E-5</v>
      </c>
    </row>
    <row r="9625" spans="1:3">
      <c r="A9625">
        <v>0.95960000000000001</v>
      </c>
      <c r="B9625">
        <v>0.45335483870967702</v>
      </c>
      <c r="C9625" s="21">
        <f t="shared" si="284"/>
        <v>9.9999999999988987E-5</v>
      </c>
    </row>
    <row r="9626" spans="1:3">
      <c r="A9626">
        <v>0.9597</v>
      </c>
      <c r="B9626">
        <v>0.45300000000000001</v>
      </c>
      <c r="C9626" s="21">
        <f t="shared" si="284"/>
        <v>9.9999999999988987E-5</v>
      </c>
    </row>
    <row r="9627" spans="1:3">
      <c r="A9627">
        <v>0.95979999999999999</v>
      </c>
      <c r="B9627">
        <v>0.45264516129032301</v>
      </c>
      <c r="C9627" s="21">
        <f t="shared" si="284"/>
        <v>9.9999999999988987E-5</v>
      </c>
    </row>
    <row r="9628" spans="1:3">
      <c r="A9628">
        <v>0.95989999999999998</v>
      </c>
      <c r="B9628">
        <v>0.452290322580645</v>
      </c>
      <c r="C9628" s="21">
        <f t="shared" si="284"/>
        <v>9.9999999999988987E-5</v>
      </c>
    </row>
    <row r="9629" spans="1:3">
      <c r="A9629">
        <v>0.96</v>
      </c>
      <c r="B9629">
        <v>0.45193548387096799</v>
      </c>
      <c r="C9629" s="21">
        <f t="shared" si="284"/>
        <v>9.9999999999988987E-5</v>
      </c>
    </row>
    <row r="9630" spans="1:3">
      <c r="A9630">
        <v>0.96009999999999995</v>
      </c>
      <c r="B9630">
        <v>0.45158064516128998</v>
      </c>
      <c r="C9630" s="21">
        <f t="shared" si="284"/>
        <v>9.9999999999988987E-5</v>
      </c>
    </row>
    <row r="9631" spans="1:3">
      <c r="A9631">
        <v>0.96020000000000005</v>
      </c>
      <c r="B9631">
        <v>0.45122580645161298</v>
      </c>
      <c r="C9631" s="21">
        <f t="shared" ref="C9631:C9694" si="285">A9631-A9630</f>
        <v>1.0000000000010001E-4</v>
      </c>
    </row>
    <row r="9632" spans="1:3">
      <c r="A9632">
        <v>0.96030000000000004</v>
      </c>
      <c r="B9632">
        <v>0.45087096774193502</v>
      </c>
      <c r="C9632" s="21">
        <f t="shared" si="285"/>
        <v>9.9999999999988987E-5</v>
      </c>
    </row>
    <row r="9633" spans="1:3">
      <c r="A9633">
        <v>0.96040000000000003</v>
      </c>
      <c r="B9633">
        <v>0.45051612903225802</v>
      </c>
      <c r="C9633" s="21">
        <f t="shared" si="285"/>
        <v>9.9999999999988987E-5</v>
      </c>
    </row>
    <row r="9634" spans="1:3">
      <c r="A9634">
        <v>0.96050000000000002</v>
      </c>
      <c r="B9634">
        <v>0.45016129032258001</v>
      </c>
      <c r="C9634" s="21">
        <f t="shared" si="285"/>
        <v>9.9999999999988987E-5</v>
      </c>
    </row>
    <row r="9635" spans="1:3">
      <c r="A9635">
        <v>0.96060000000000001</v>
      </c>
      <c r="B9635">
        <v>0.449806451612903</v>
      </c>
      <c r="C9635" s="21">
        <f t="shared" si="285"/>
        <v>9.9999999999988987E-5</v>
      </c>
    </row>
    <row r="9636" spans="1:3">
      <c r="A9636">
        <v>0.9607</v>
      </c>
      <c r="B9636">
        <v>0.44945161290322599</v>
      </c>
      <c r="C9636" s="21">
        <f t="shared" si="285"/>
        <v>9.9999999999988987E-5</v>
      </c>
    </row>
    <row r="9637" spans="1:3">
      <c r="A9637">
        <v>0.96079999999999999</v>
      </c>
      <c r="B9637">
        <v>0.44909677419354799</v>
      </c>
      <c r="C9637" s="21">
        <f t="shared" si="285"/>
        <v>9.9999999999988987E-5</v>
      </c>
    </row>
    <row r="9638" spans="1:3">
      <c r="A9638">
        <v>0.96089999999999998</v>
      </c>
      <c r="B9638">
        <v>0.44874193548387098</v>
      </c>
      <c r="C9638" s="21">
        <f t="shared" si="285"/>
        <v>9.9999999999988987E-5</v>
      </c>
    </row>
    <row r="9639" spans="1:3">
      <c r="A9639">
        <v>0.96099999999999997</v>
      </c>
      <c r="B9639">
        <v>0.44838709677419403</v>
      </c>
      <c r="C9639" s="21">
        <f t="shared" si="285"/>
        <v>9.9999999999988987E-5</v>
      </c>
    </row>
    <row r="9640" spans="1:3">
      <c r="A9640">
        <v>0.96109999999999995</v>
      </c>
      <c r="B9640">
        <v>0.44803225806451602</v>
      </c>
      <c r="C9640" s="21">
        <f t="shared" si="285"/>
        <v>9.9999999999988987E-5</v>
      </c>
    </row>
    <row r="9641" spans="1:3">
      <c r="A9641">
        <v>0.96120000000000005</v>
      </c>
      <c r="B9641">
        <v>0.44767741935483801</v>
      </c>
      <c r="C9641" s="21">
        <f t="shared" si="285"/>
        <v>1.0000000000010001E-4</v>
      </c>
    </row>
    <row r="9642" spans="1:3">
      <c r="A9642">
        <v>0.96130000000000004</v>
      </c>
      <c r="B9642">
        <v>0.44732258064516101</v>
      </c>
      <c r="C9642" s="21">
        <f t="shared" si="285"/>
        <v>9.9999999999988987E-5</v>
      </c>
    </row>
    <row r="9643" spans="1:3">
      <c r="A9643">
        <v>0.96140000000000003</v>
      </c>
      <c r="B9643">
        <v>0.446967741935484</v>
      </c>
      <c r="C9643" s="21">
        <f t="shared" si="285"/>
        <v>9.9999999999988987E-5</v>
      </c>
    </row>
    <row r="9644" spans="1:3">
      <c r="A9644">
        <v>0.96150000000000002</v>
      </c>
      <c r="B9644">
        <v>0.44661290322580599</v>
      </c>
      <c r="C9644" s="21">
        <f t="shared" si="285"/>
        <v>9.9999999999988987E-5</v>
      </c>
    </row>
    <row r="9645" spans="1:3">
      <c r="A9645">
        <v>0.96160000000000001</v>
      </c>
      <c r="B9645">
        <v>0.44625806451612898</v>
      </c>
      <c r="C9645" s="21">
        <f t="shared" si="285"/>
        <v>9.9999999999988987E-5</v>
      </c>
    </row>
    <row r="9646" spans="1:3">
      <c r="A9646">
        <v>0.9617</v>
      </c>
      <c r="B9646">
        <v>0.44590322580645197</v>
      </c>
      <c r="C9646" s="21">
        <f t="shared" si="285"/>
        <v>9.9999999999988987E-5</v>
      </c>
    </row>
    <row r="9647" spans="1:3">
      <c r="A9647">
        <v>0.96179999999999999</v>
      </c>
      <c r="B9647">
        <v>0.44554838709677402</v>
      </c>
      <c r="C9647" s="21">
        <f t="shared" si="285"/>
        <v>9.9999999999988987E-5</v>
      </c>
    </row>
    <row r="9648" spans="1:3">
      <c r="A9648">
        <v>0.96189999999999998</v>
      </c>
      <c r="B9648">
        <v>0.44519354838709702</v>
      </c>
      <c r="C9648" s="21">
        <f t="shared" si="285"/>
        <v>9.9999999999988987E-5</v>
      </c>
    </row>
    <row r="9649" spans="1:3">
      <c r="A9649">
        <v>0.96199999999999997</v>
      </c>
      <c r="B9649">
        <v>0.44483870967741901</v>
      </c>
      <c r="C9649" s="21">
        <f t="shared" si="285"/>
        <v>9.9999999999988987E-5</v>
      </c>
    </row>
    <row r="9650" spans="1:3">
      <c r="A9650">
        <v>0.96209999999999996</v>
      </c>
      <c r="B9650">
        <v>0.444483870967742</v>
      </c>
      <c r="C9650" s="21">
        <f t="shared" si="285"/>
        <v>9.9999999999988987E-5</v>
      </c>
    </row>
    <row r="9651" spans="1:3">
      <c r="A9651">
        <v>0.96220000000000006</v>
      </c>
      <c r="B9651">
        <v>0.44412903225806399</v>
      </c>
      <c r="C9651" s="21">
        <f t="shared" si="285"/>
        <v>1.0000000000010001E-4</v>
      </c>
    </row>
    <row r="9652" spans="1:3">
      <c r="A9652">
        <v>0.96230000000000004</v>
      </c>
      <c r="B9652">
        <v>0.44377419354838699</v>
      </c>
      <c r="C9652" s="21">
        <f t="shared" si="285"/>
        <v>9.9999999999988987E-5</v>
      </c>
    </row>
    <row r="9653" spans="1:3">
      <c r="A9653">
        <v>0.96240000000000003</v>
      </c>
      <c r="B9653">
        <v>0.44341935483870898</v>
      </c>
      <c r="C9653" s="21">
        <f t="shared" si="285"/>
        <v>9.9999999999988987E-5</v>
      </c>
    </row>
    <row r="9654" spans="1:3">
      <c r="A9654">
        <v>0.96250000000000002</v>
      </c>
      <c r="B9654">
        <v>0.44306451612903203</v>
      </c>
      <c r="C9654" s="21">
        <f t="shared" si="285"/>
        <v>9.9999999999988987E-5</v>
      </c>
    </row>
    <row r="9655" spans="1:3">
      <c r="A9655">
        <v>0.96260000000000001</v>
      </c>
      <c r="B9655">
        <v>0.44270967741935502</v>
      </c>
      <c r="C9655" s="21">
        <f t="shared" si="285"/>
        <v>9.9999999999988987E-5</v>
      </c>
    </row>
    <row r="9656" spans="1:3">
      <c r="A9656">
        <v>0.9627</v>
      </c>
      <c r="B9656">
        <v>0.44235483870967701</v>
      </c>
      <c r="C9656" s="21">
        <f t="shared" si="285"/>
        <v>9.9999999999988987E-5</v>
      </c>
    </row>
    <row r="9657" spans="1:3">
      <c r="A9657">
        <v>0.96279999999999999</v>
      </c>
      <c r="B9657">
        <v>0.442</v>
      </c>
      <c r="C9657" s="21">
        <f t="shared" si="285"/>
        <v>9.9999999999988987E-5</v>
      </c>
    </row>
    <row r="9658" spans="1:3">
      <c r="A9658">
        <v>0.96289999999999998</v>
      </c>
      <c r="B9658">
        <v>0.441645161290323</v>
      </c>
      <c r="C9658" s="21">
        <f t="shared" si="285"/>
        <v>9.9999999999988987E-5</v>
      </c>
    </row>
    <row r="9659" spans="1:3">
      <c r="A9659">
        <v>0.96299999999999997</v>
      </c>
      <c r="B9659">
        <v>0.44129032258064499</v>
      </c>
      <c r="C9659" s="21">
        <f t="shared" si="285"/>
        <v>9.9999999999988987E-5</v>
      </c>
    </row>
    <row r="9660" spans="1:3">
      <c r="A9660">
        <v>0.96309999999999996</v>
      </c>
      <c r="B9660">
        <v>0.44093548387096798</v>
      </c>
      <c r="C9660" s="21">
        <f t="shared" si="285"/>
        <v>9.9999999999988987E-5</v>
      </c>
    </row>
    <row r="9661" spans="1:3">
      <c r="A9661">
        <v>0.96319999999999995</v>
      </c>
      <c r="B9661">
        <v>0.44058064516128997</v>
      </c>
      <c r="C9661" s="21">
        <f t="shared" si="285"/>
        <v>9.9999999999988987E-5</v>
      </c>
    </row>
    <row r="9662" spans="1:3">
      <c r="A9662">
        <v>0.96330000000000005</v>
      </c>
      <c r="B9662">
        <v>0.44022580645161302</v>
      </c>
      <c r="C9662" s="21">
        <f t="shared" si="285"/>
        <v>1.0000000000010001E-4</v>
      </c>
    </row>
    <row r="9663" spans="1:3">
      <c r="A9663">
        <v>0.96340000000000003</v>
      </c>
      <c r="B9663">
        <v>0.43987096774193502</v>
      </c>
      <c r="C9663" s="21">
        <f t="shared" si="285"/>
        <v>9.9999999999988987E-5</v>
      </c>
    </row>
    <row r="9664" spans="1:3">
      <c r="A9664">
        <v>0.96350000000000002</v>
      </c>
      <c r="B9664">
        <v>0.43951612903225801</v>
      </c>
      <c r="C9664" s="21">
        <f t="shared" si="285"/>
        <v>9.9999999999988987E-5</v>
      </c>
    </row>
    <row r="9665" spans="1:3">
      <c r="A9665">
        <v>0.96360000000000001</v>
      </c>
      <c r="B9665">
        <v>0.43916129032258</v>
      </c>
      <c r="C9665" s="21">
        <f t="shared" si="285"/>
        <v>9.9999999999988987E-5</v>
      </c>
    </row>
    <row r="9666" spans="1:3">
      <c r="A9666">
        <v>0.9637</v>
      </c>
      <c r="B9666">
        <v>0.43880645161290299</v>
      </c>
      <c r="C9666" s="21">
        <f t="shared" si="285"/>
        <v>9.9999999999988987E-5</v>
      </c>
    </row>
    <row r="9667" spans="1:3">
      <c r="A9667">
        <v>0.96379999999999999</v>
      </c>
      <c r="B9667">
        <v>0.43845161290322598</v>
      </c>
      <c r="C9667" s="21">
        <f t="shared" si="285"/>
        <v>9.9999999999988987E-5</v>
      </c>
    </row>
    <row r="9668" spans="1:3">
      <c r="A9668">
        <v>0.96389999999999998</v>
      </c>
      <c r="B9668">
        <v>0.43809677419354798</v>
      </c>
      <c r="C9668" s="21">
        <f t="shared" si="285"/>
        <v>9.9999999999988987E-5</v>
      </c>
    </row>
    <row r="9669" spans="1:3">
      <c r="A9669">
        <v>0.96399999999999997</v>
      </c>
      <c r="B9669">
        <v>0.43774193548387103</v>
      </c>
      <c r="C9669" s="21">
        <f t="shared" si="285"/>
        <v>9.9999999999988987E-5</v>
      </c>
    </row>
    <row r="9670" spans="1:3">
      <c r="A9670">
        <v>0.96409999999999996</v>
      </c>
      <c r="B9670">
        <v>0.43738709677419402</v>
      </c>
      <c r="C9670" s="21">
        <f t="shared" si="285"/>
        <v>9.9999999999988987E-5</v>
      </c>
    </row>
    <row r="9671" spans="1:3">
      <c r="A9671">
        <v>0.96419999999999995</v>
      </c>
      <c r="B9671">
        <v>0.43703225806451601</v>
      </c>
      <c r="C9671" s="21">
        <f t="shared" si="285"/>
        <v>9.9999999999988987E-5</v>
      </c>
    </row>
    <row r="9672" spans="1:3">
      <c r="A9672">
        <v>0.96430000000000005</v>
      </c>
      <c r="B9672">
        <v>0.436677419354838</v>
      </c>
      <c r="C9672" s="21">
        <f t="shared" si="285"/>
        <v>1.0000000000010001E-4</v>
      </c>
    </row>
    <row r="9673" spans="1:3">
      <c r="A9673">
        <v>0.96440000000000003</v>
      </c>
      <c r="B9673">
        <v>0.436322580645161</v>
      </c>
      <c r="C9673" s="21">
        <f t="shared" si="285"/>
        <v>9.9999999999988987E-5</v>
      </c>
    </row>
    <row r="9674" spans="1:3">
      <c r="A9674">
        <v>0.96450000000000002</v>
      </c>
      <c r="B9674">
        <v>0.43596774193548399</v>
      </c>
      <c r="C9674" s="21">
        <f t="shared" si="285"/>
        <v>9.9999999999988987E-5</v>
      </c>
    </row>
    <row r="9675" spans="1:3">
      <c r="A9675">
        <v>0.96460000000000001</v>
      </c>
      <c r="B9675">
        <v>0.43561290322580598</v>
      </c>
      <c r="C9675" s="21">
        <f t="shared" si="285"/>
        <v>9.9999999999988987E-5</v>
      </c>
    </row>
    <row r="9676" spans="1:3">
      <c r="A9676">
        <v>0.9647</v>
      </c>
      <c r="B9676">
        <v>0.43525806451612897</v>
      </c>
      <c r="C9676" s="21">
        <f t="shared" si="285"/>
        <v>9.9999999999988987E-5</v>
      </c>
    </row>
    <row r="9677" spans="1:3">
      <c r="A9677">
        <v>0.96479999999999999</v>
      </c>
      <c r="B9677">
        <v>0.43490322580645202</v>
      </c>
      <c r="C9677" s="21">
        <f t="shared" si="285"/>
        <v>9.9999999999988987E-5</v>
      </c>
    </row>
    <row r="9678" spans="1:3">
      <c r="A9678">
        <v>0.96489999999999998</v>
      </c>
      <c r="B9678">
        <v>0.43454838709677401</v>
      </c>
      <c r="C9678" s="21">
        <f t="shared" si="285"/>
        <v>9.9999999999988987E-5</v>
      </c>
    </row>
    <row r="9679" spans="1:3">
      <c r="A9679">
        <v>0.96499999999999997</v>
      </c>
      <c r="B9679">
        <v>0.43419354838709701</v>
      </c>
      <c r="C9679" s="21">
        <f t="shared" si="285"/>
        <v>9.9999999999988987E-5</v>
      </c>
    </row>
    <row r="9680" spans="1:3">
      <c r="A9680">
        <v>0.96509999999999996</v>
      </c>
      <c r="B9680">
        <v>0.433838709677419</v>
      </c>
      <c r="C9680" s="21">
        <f t="shared" si="285"/>
        <v>9.9999999999988987E-5</v>
      </c>
    </row>
    <row r="9681" spans="1:3">
      <c r="A9681">
        <v>0.96519999999999995</v>
      </c>
      <c r="B9681">
        <v>0.43348387096774199</v>
      </c>
      <c r="C9681" s="21">
        <f t="shared" si="285"/>
        <v>9.9999999999988987E-5</v>
      </c>
    </row>
    <row r="9682" spans="1:3">
      <c r="A9682">
        <v>0.96530000000000005</v>
      </c>
      <c r="B9682">
        <v>0.43312903225806398</v>
      </c>
      <c r="C9682" s="21">
        <f t="shared" si="285"/>
        <v>1.0000000000010001E-4</v>
      </c>
    </row>
    <row r="9683" spans="1:3">
      <c r="A9683">
        <v>0.96540000000000004</v>
      </c>
      <c r="B9683">
        <v>0.43277419354838698</v>
      </c>
      <c r="C9683" s="21">
        <f t="shared" si="285"/>
        <v>9.9999999999988987E-5</v>
      </c>
    </row>
    <row r="9684" spans="1:3">
      <c r="A9684">
        <v>0.96550000000000002</v>
      </c>
      <c r="B9684">
        <v>0.43241935483870902</v>
      </c>
      <c r="C9684" s="21">
        <f t="shared" si="285"/>
        <v>9.9999999999988987E-5</v>
      </c>
    </row>
    <row r="9685" spans="1:3">
      <c r="A9685">
        <v>0.96560000000000001</v>
      </c>
      <c r="B9685">
        <v>0.43206451612903202</v>
      </c>
      <c r="C9685" s="21">
        <f t="shared" si="285"/>
        <v>9.9999999999988987E-5</v>
      </c>
    </row>
    <row r="9686" spans="1:3">
      <c r="A9686">
        <v>0.9657</v>
      </c>
      <c r="B9686">
        <v>0.43170967741935501</v>
      </c>
      <c r="C9686" s="21">
        <f t="shared" si="285"/>
        <v>9.9999999999988987E-5</v>
      </c>
    </row>
    <row r="9687" spans="1:3">
      <c r="A9687">
        <v>0.96579999999999999</v>
      </c>
      <c r="B9687">
        <v>0.431354838709677</v>
      </c>
      <c r="C9687" s="21">
        <f t="shared" si="285"/>
        <v>9.9999999999988987E-5</v>
      </c>
    </row>
    <row r="9688" spans="1:3">
      <c r="A9688">
        <v>0.96589999999999998</v>
      </c>
      <c r="B9688">
        <v>0.43099999999999999</v>
      </c>
      <c r="C9688" s="21">
        <f t="shared" si="285"/>
        <v>9.9999999999988987E-5</v>
      </c>
    </row>
    <row r="9689" spans="1:3">
      <c r="A9689">
        <v>0.96599999999999997</v>
      </c>
      <c r="B9689">
        <v>0.43064516129032299</v>
      </c>
      <c r="C9689" s="21">
        <f t="shared" si="285"/>
        <v>9.9999999999988987E-5</v>
      </c>
    </row>
    <row r="9690" spans="1:3">
      <c r="A9690">
        <v>0.96609999999999996</v>
      </c>
      <c r="B9690">
        <v>0.43029032258064498</v>
      </c>
      <c r="C9690" s="21">
        <f t="shared" si="285"/>
        <v>9.9999999999988987E-5</v>
      </c>
    </row>
    <row r="9691" spans="1:3">
      <c r="A9691">
        <v>0.96619999999999995</v>
      </c>
      <c r="B9691">
        <v>0.42993548387096803</v>
      </c>
      <c r="C9691" s="21">
        <f t="shared" si="285"/>
        <v>9.9999999999988987E-5</v>
      </c>
    </row>
    <row r="9692" spans="1:3">
      <c r="A9692">
        <v>0.96630000000000005</v>
      </c>
      <c r="B9692">
        <v>0.42958064516129002</v>
      </c>
      <c r="C9692" s="21">
        <f t="shared" si="285"/>
        <v>1.0000000000010001E-4</v>
      </c>
    </row>
    <row r="9693" spans="1:3">
      <c r="A9693">
        <v>0.96640000000000004</v>
      </c>
      <c r="B9693">
        <v>0.42922580645161301</v>
      </c>
      <c r="C9693" s="21">
        <f t="shared" si="285"/>
        <v>9.9999999999988987E-5</v>
      </c>
    </row>
    <row r="9694" spans="1:3">
      <c r="A9694">
        <v>0.96650000000000003</v>
      </c>
      <c r="B9694">
        <v>0.42887096774193501</v>
      </c>
      <c r="C9694" s="21">
        <f t="shared" si="285"/>
        <v>9.9999999999988987E-5</v>
      </c>
    </row>
    <row r="9695" spans="1:3">
      <c r="A9695">
        <v>0.96660000000000001</v>
      </c>
      <c r="B9695">
        <v>0.428516129032258</v>
      </c>
      <c r="C9695" s="21">
        <f t="shared" ref="C9695:C9758" si="286">A9695-A9694</f>
        <v>9.9999999999988987E-5</v>
      </c>
    </row>
    <row r="9696" spans="1:3">
      <c r="A9696">
        <v>0.9667</v>
      </c>
      <c r="B9696">
        <v>0.42816129032258099</v>
      </c>
      <c r="C9696" s="21">
        <f t="shared" si="286"/>
        <v>9.9999999999988987E-5</v>
      </c>
    </row>
    <row r="9697" spans="1:3">
      <c r="A9697">
        <v>0.96679999999999999</v>
      </c>
      <c r="B9697">
        <v>0.42780645161290298</v>
      </c>
      <c r="C9697" s="21">
        <f t="shared" si="286"/>
        <v>9.9999999999988987E-5</v>
      </c>
    </row>
    <row r="9698" spans="1:3">
      <c r="A9698">
        <v>0.96689999999999998</v>
      </c>
      <c r="B9698">
        <v>0.42745161290322597</v>
      </c>
      <c r="C9698" s="21">
        <f t="shared" si="286"/>
        <v>9.9999999999988987E-5</v>
      </c>
    </row>
    <row r="9699" spans="1:3">
      <c r="A9699">
        <v>0.96699999999999997</v>
      </c>
      <c r="B9699">
        <v>0.42709677419354802</v>
      </c>
      <c r="C9699" s="21">
        <f t="shared" si="286"/>
        <v>9.9999999999988987E-5</v>
      </c>
    </row>
    <row r="9700" spans="1:3">
      <c r="A9700">
        <v>0.96709999999999996</v>
      </c>
      <c r="B9700">
        <v>0.42674193548387102</v>
      </c>
      <c r="C9700" s="21">
        <f t="shared" si="286"/>
        <v>9.9999999999988987E-5</v>
      </c>
    </row>
    <row r="9701" spans="1:3">
      <c r="A9701">
        <v>0.96719999999999995</v>
      </c>
      <c r="B9701">
        <v>0.42638709677419401</v>
      </c>
      <c r="C9701" s="21">
        <f t="shared" si="286"/>
        <v>9.9999999999988987E-5</v>
      </c>
    </row>
    <row r="9702" spans="1:3">
      <c r="A9702">
        <v>0.96730000000000005</v>
      </c>
      <c r="B9702">
        <v>0.426032258064516</v>
      </c>
      <c r="C9702" s="21">
        <f t="shared" si="286"/>
        <v>1.0000000000010001E-4</v>
      </c>
    </row>
    <row r="9703" spans="1:3">
      <c r="A9703">
        <v>0.96740000000000004</v>
      </c>
      <c r="B9703">
        <v>0.42567741935483899</v>
      </c>
      <c r="C9703" s="21">
        <f t="shared" si="286"/>
        <v>9.9999999999988987E-5</v>
      </c>
    </row>
    <row r="9704" spans="1:3">
      <c r="A9704">
        <v>0.96750000000000003</v>
      </c>
      <c r="B9704">
        <v>0.42532258064516099</v>
      </c>
      <c r="C9704" s="21">
        <f t="shared" si="286"/>
        <v>9.9999999999988987E-5</v>
      </c>
    </row>
    <row r="9705" spans="1:3">
      <c r="A9705">
        <v>0.96760000000000002</v>
      </c>
      <c r="B9705">
        <v>0.42496774193548398</v>
      </c>
      <c r="C9705" s="21">
        <f t="shared" si="286"/>
        <v>9.9999999999988987E-5</v>
      </c>
    </row>
    <row r="9706" spans="1:3">
      <c r="A9706">
        <v>0.9677</v>
      </c>
      <c r="B9706">
        <v>0.42461290322580603</v>
      </c>
      <c r="C9706" s="21">
        <f t="shared" si="286"/>
        <v>9.9999999999988987E-5</v>
      </c>
    </row>
    <row r="9707" spans="1:3">
      <c r="A9707">
        <v>0.96779999999999999</v>
      </c>
      <c r="B9707">
        <v>0.42425806451612902</v>
      </c>
      <c r="C9707" s="21">
        <f t="shared" si="286"/>
        <v>9.9999999999988987E-5</v>
      </c>
    </row>
    <row r="9708" spans="1:3">
      <c r="A9708">
        <v>0.96789999999999998</v>
      </c>
      <c r="B9708">
        <v>0.42390322580645201</v>
      </c>
      <c r="C9708" s="21">
        <f t="shared" si="286"/>
        <v>9.9999999999988987E-5</v>
      </c>
    </row>
    <row r="9709" spans="1:3">
      <c r="A9709">
        <v>0.96799999999999997</v>
      </c>
      <c r="B9709">
        <v>0.423548387096774</v>
      </c>
      <c r="C9709" s="21">
        <f t="shared" si="286"/>
        <v>9.9999999999988987E-5</v>
      </c>
    </row>
    <row r="9710" spans="1:3">
      <c r="A9710">
        <v>0.96809999999999996</v>
      </c>
      <c r="B9710">
        <v>0.423193548387097</v>
      </c>
      <c r="C9710" s="21">
        <f t="shared" si="286"/>
        <v>9.9999999999988987E-5</v>
      </c>
    </row>
    <row r="9711" spans="1:3">
      <c r="A9711">
        <v>0.96819999999999995</v>
      </c>
      <c r="B9711">
        <v>0.42283870967741899</v>
      </c>
      <c r="C9711" s="21">
        <f t="shared" si="286"/>
        <v>9.9999999999988987E-5</v>
      </c>
    </row>
    <row r="9712" spans="1:3">
      <c r="A9712">
        <v>0.96830000000000005</v>
      </c>
      <c r="B9712">
        <v>0.42248387096774198</v>
      </c>
      <c r="C9712" s="21">
        <f t="shared" si="286"/>
        <v>1.0000000000010001E-4</v>
      </c>
    </row>
    <row r="9713" spans="1:3">
      <c r="A9713">
        <v>0.96840000000000004</v>
      </c>
      <c r="B9713">
        <v>0.42212903225806397</v>
      </c>
      <c r="C9713" s="21">
        <f t="shared" si="286"/>
        <v>9.9999999999988987E-5</v>
      </c>
    </row>
    <row r="9714" spans="1:3">
      <c r="A9714">
        <v>0.96850000000000003</v>
      </c>
      <c r="B9714">
        <v>0.42177419354838702</v>
      </c>
      <c r="C9714" s="21">
        <f t="shared" si="286"/>
        <v>9.9999999999988987E-5</v>
      </c>
    </row>
    <row r="9715" spans="1:3">
      <c r="A9715">
        <v>0.96860000000000002</v>
      </c>
      <c r="B9715">
        <v>0.42141935483871001</v>
      </c>
      <c r="C9715" s="21">
        <f t="shared" si="286"/>
        <v>9.9999999999988987E-5</v>
      </c>
    </row>
    <row r="9716" spans="1:3">
      <c r="A9716">
        <v>0.96870000000000001</v>
      </c>
      <c r="B9716">
        <v>0.42106451612903201</v>
      </c>
      <c r="C9716" s="21">
        <f t="shared" si="286"/>
        <v>9.9999999999988987E-5</v>
      </c>
    </row>
    <row r="9717" spans="1:3">
      <c r="A9717">
        <v>0.96879999999999999</v>
      </c>
      <c r="B9717">
        <v>0.420709677419355</v>
      </c>
      <c r="C9717" s="21">
        <f t="shared" si="286"/>
        <v>9.9999999999988987E-5</v>
      </c>
    </row>
    <row r="9718" spans="1:3">
      <c r="A9718">
        <v>0.96889999999999998</v>
      </c>
      <c r="B9718">
        <v>0.42035483870967699</v>
      </c>
      <c r="C9718" s="21">
        <f t="shared" si="286"/>
        <v>9.9999999999988987E-5</v>
      </c>
    </row>
    <row r="9719" spans="1:3">
      <c r="A9719">
        <v>0.96899999999999997</v>
      </c>
      <c r="B9719">
        <v>0.42</v>
      </c>
      <c r="C9719" s="21">
        <f t="shared" si="286"/>
        <v>9.9999999999988987E-5</v>
      </c>
    </row>
    <row r="9720" spans="1:3">
      <c r="A9720">
        <v>0.96909999999999996</v>
      </c>
      <c r="B9720">
        <v>0.41964516129032298</v>
      </c>
      <c r="C9720" s="21">
        <f t="shared" si="286"/>
        <v>9.9999999999988987E-5</v>
      </c>
    </row>
    <row r="9721" spans="1:3">
      <c r="A9721">
        <v>0.96919999999999995</v>
      </c>
      <c r="B9721">
        <v>0.41929032258064503</v>
      </c>
      <c r="C9721" s="21">
        <f t="shared" si="286"/>
        <v>9.9999999999988987E-5</v>
      </c>
    </row>
    <row r="9722" spans="1:3">
      <c r="A9722">
        <v>0.96930000000000005</v>
      </c>
      <c r="B9722">
        <v>0.41893548387096702</v>
      </c>
      <c r="C9722" s="21">
        <f t="shared" si="286"/>
        <v>1.0000000000010001E-4</v>
      </c>
    </row>
    <row r="9723" spans="1:3">
      <c r="A9723">
        <v>0.96940000000000004</v>
      </c>
      <c r="B9723">
        <v>0.41858064516129001</v>
      </c>
      <c r="C9723" s="21">
        <f t="shared" si="286"/>
        <v>9.9999999999988987E-5</v>
      </c>
    </row>
    <row r="9724" spans="1:3">
      <c r="A9724">
        <v>0.96950000000000003</v>
      </c>
      <c r="B9724">
        <v>0.418225806451613</v>
      </c>
      <c r="C9724" s="21">
        <f t="shared" si="286"/>
        <v>9.9999999999988987E-5</v>
      </c>
    </row>
    <row r="9725" spans="1:3">
      <c r="A9725">
        <v>0.96960000000000002</v>
      </c>
      <c r="B9725">
        <v>0.417870967741935</v>
      </c>
      <c r="C9725" s="21">
        <f t="shared" si="286"/>
        <v>9.9999999999988987E-5</v>
      </c>
    </row>
    <row r="9726" spans="1:3">
      <c r="A9726">
        <v>0.96970000000000001</v>
      </c>
      <c r="B9726">
        <v>0.41751612903225799</v>
      </c>
      <c r="C9726" s="21">
        <f t="shared" si="286"/>
        <v>9.9999999999988987E-5</v>
      </c>
    </row>
    <row r="9727" spans="1:3">
      <c r="A9727">
        <v>0.9698</v>
      </c>
      <c r="B9727">
        <v>0.41716129032258098</v>
      </c>
      <c r="C9727" s="21">
        <f t="shared" si="286"/>
        <v>9.9999999999988987E-5</v>
      </c>
    </row>
    <row r="9728" spans="1:3">
      <c r="A9728">
        <v>0.96989999999999998</v>
      </c>
      <c r="B9728">
        <v>0.41680645161290297</v>
      </c>
      <c r="C9728" s="21">
        <f t="shared" si="286"/>
        <v>9.9999999999988987E-5</v>
      </c>
    </row>
    <row r="9729" spans="1:3">
      <c r="A9729">
        <v>0.97</v>
      </c>
      <c r="B9729">
        <v>0.41645161290322602</v>
      </c>
      <c r="C9729" s="21">
        <f t="shared" si="286"/>
        <v>9.9999999999988987E-5</v>
      </c>
    </row>
    <row r="9730" spans="1:3">
      <c r="A9730">
        <v>0.97009999999999996</v>
      </c>
      <c r="B9730">
        <v>0.41609677419354801</v>
      </c>
      <c r="C9730" s="21">
        <f t="shared" si="286"/>
        <v>9.9999999999988987E-5</v>
      </c>
    </row>
    <row r="9731" spans="1:3">
      <c r="A9731">
        <v>0.97019999999999995</v>
      </c>
      <c r="B9731">
        <v>0.41574193548387101</v>
      </c>
      <c r="C9731" s="21">
        <f t="shared" si="286"/>
        <v>9.9999999999988987E-5</v>
      </c>
    </row>
    <row r="9732" spans="1:3">
      <c r="A9732">
        <v>0.97030000000000005</v>
      </c>
      <c r="B9732">
        <v>0.415387096774193</v>
      </c>
      <c r="C9732" s="21">
        <f t="shared" si="286"/>
        <v>1.0000000000010001E-4</v>
      </c>
    </row>
    <row r="9733" spans="1:3">
      <c r="A9733">
        <v>0.97040000000000004</v>
      </c>
      <c r="B9733">
        <v>0.41503225806451599</v>
      </c>
      <c r="C9733" s="21">
        <f t="shared" si="286"/>
        <v>9.9999999999988987E-5</v>
      </c>
    </row>
    <row r="9734" spans="1:3">
      <c r="A9734">
        <v>0.97050000000000003</v>
      </c>
      <c r="B9734">
        <v>0.41467741935483898</v>
      </c>
      <c r="C9734" s="21">
        <f t="shared" si="286"/>
        <v>9.9999999999988987E-5</v>
      </c>
    </row>
    <row r="9735" spans="1:3">
      <c r="A9735">
        <v>0.97060000000000002</v>
      </c>
      <c r="B9735">
        <v>0.41432258064516098</v>
      </c>
      <c r="C9735" s="21">
        <f t="shared" si="286"/>
        <v>9.9999999999988987E-5</v>
      </c>
    </row>
    <row r="9736" spans="1:3">
      <c r="A9736">
        <v>0.97070000000000001</v>
      </c>
      <c r="B9736">
        <v>0.41396774193548402</v>
      </c>
      <c r="C9736" s="21">
        <f t="shared" si="286"/>
        <v>9.9999999999988987E-5</v>
      </c>
    </row>
    <row r="9737" spans="1:3">
      <c r="A9737">
        <v>0.9708</v>
      </c>
      <c r="B9737">
        <v>0.41361290322580602</v>
      </c>
      <c r="C9737" s="21">
        <f t="shared" si="286"/>
        <v>9.9999999999988987E-5</v>
      </c>
    </row>
    <row r="9738" spans="1:3">
      <c r="A9738">
        <v>0.97089999999999999</v>
      </c>
      <c r="B9738">
        <v>0.41325806451612901</v>
      </c>
      <c r="C9738" s="21">
        <f t="shared" si="286"/>
        <v>9.9999999999988987E-5</v>
      </c>
    </row>
    <row r="9739" spans="1:3">
      <c r="A9739">
        <v>0.97099999999999997</v>
      </c>
      <c r="B9739">
        <v>0.412903225806452</v>
      </c>
      <c r="C9739" s="21">
        <f t="shared" si="286"/>
        <v>9.9999999999988987E-5</v>
      </c>
    </row>
    <row r="9740" spans="1:3">
      <c r="A9740">
        <v>0.97109999999999996</v>
      </c>
      <c r="B9740">
        <v>0.41254838709677399</v>
      </c>
      <c r="C9740" s="21">
        <f t="shared" si="286"/>
        <v>9.9999999999988987E-5</v>
      </c>
    </row>
    <row r="9741" spans="1:3">
      <c r="A9741">
        <v>0.97119999999999995</v>
      </c>
      <c r="B9741">
        <v>0.41219354838709699</v>
      </c>
      <c r="C9741" s="21">
        <f t="shared" si="286"/>
        <v>9.9999999999988987E-5</v>
      </c>
    </row>
    <row r="9742" spans="1:3">
      <c r="A9742">
        <v>0.97130000000000005</v>
      </c>
      <c r="B9742">
        <v>0.41183870967741898</v>
      </c>
      <c r="C9742" s="21">
        <f t="shared" si="286"/>
        <v>1.0000000000010001E-4</v>
      </c>
    </row>
    <row r="9743" spans="1:3">
      <c r="A9743">
        <v>0.97140000000000004</v>
      </c>
      <c r="B9743">
        <v>0.41148387096774203</v>
      </c>
      <c r="C9743" s="21">
        <f t="shared" si="286"/>
        <v>9.9999999999988987E-5</v>
      </c>
    </row>
    <row r="9744" spans="1:3">
      <c r="A9744">
        <v>0.97150000000000003</v>
      </c>
      <c r="B9744">
        <v>0.41112903225806402</v>
      </c>
      <c r="C9744" s="21">
        <f t="shared" si="286"/>
        <v>9.9999999999988987E-5</v>
      </c>
    </row>
    <row r="9745" spans="1:3">
      <c r="A9745">
        <v>0.97160000000000002</v>
      </c>
      <c r="B9745">
        <v>0.41077419354838701</v>
      </c>
      <c r="C9745" s="21">
        <f t="shared" si="286"/>
        <v>9.9999999999988987E-5</v>
      </c>
    </row>
    <row r="9746" spans="1:3">
      <c r="A9746">
        <v>0.97170000000000001</v>
      </c>
      <c r="B9746">
        <v>0.41041935483871</v>
      </c>
      <c r="C9746" s="21">
        <f t="shared" si="286"/>
        <v>9.9999999999988987E-5</v>
      </c>
    </row>
    <row r="9747" spans="1:3">
      <c r="A9747">
        <v>0.9718</v>
      </c>
      <c r="B9747">
        <v>0.410064516129032</v>
      </c>
      <c r="C9747" s="21">
        <f t="shared" si="286"/>
        <v>9.9999999999988987E-5</v>
      </c>
    </row>
    <row r="9748" spans="1:3">
      <c r="A9748">
        <v>0.97189999999999999</v>
      </c>
      <c r="B9748">
        <v>0.40970967741935499</v>
      </c>
      <c r="C9748" s="21">
        <f t="shared" si="286"/>
        <v>9.9999999999988987E-5</v>
      </c>
    </row>
    <row r="9749" spans="1:3">
      <c r="A9749">
        <v>0.97199999999999998</v>
      </c>
      <c r="B9749">
        <v>0.40935483870967698</v>
      </c>
      <c r="C9749" s="21">
        <f t="shared" si="286"/>
        <v>9.9999999999988987E-5</v>
      </c>
    </row>
    <row r="9750" spans="1:3">
      <c r="A9750">
        <v>0.97209999999999996</v>
      </c>
      <c r="B9750">
        <v>0.40899999999999997</v>
      </c>
      <c r="C9750" s="21">
        <f t="shared" si="286"/>
        <v>9.9999999999988987E-5</v>
      </c>
    </row>
    <row r="9751" spans="1:3">
      <c r="A9751">
        <v>0.97219999999999995</v>
      </c>
      <c r="B9751">
        <v>0.40864516129032302</v>
      </c>
      <c r="C9751" s="21">
        <f t="shared" si="286"/>
        <v>9.9999999999988987E-5</v>
      </c>
    </row>
    <row r="9752" spans="1:3">
      <c r="A9752">
        <v>0.97230000000000005</v>
      </c>
      <c r="B9752">
        <v>0.40829032258064502</v>
      </c>
      <c r="C9752" s="21">
        <f t="shared" si="286"/>
        <v>1.0000000000010001E-4</v>
      </c>
    </row>
    <row r="9753" spans="1:3">
      <c r="A9753">
        <v>0.97240000000000004</v>
      </c>
      <c r="B9753">
        <v>0.40793548387096801</v>
      </c>
      <c r="C9753" s="21">
        <f t="shared" si="286"/>
        <v>9.9999999999988987E-5</v>
      </c>
    </row>
    <row r="9754" spans="1:3">
      <c r="A9754">
        <v>0.97250000000000003</v>
      </c>
      <c r="B9754">
        <v>0.40758064516129</v>
      </c>
      <c r="C9754" s="21">
        <f t="shared" si="286"/>
        <v>9.9999999999988987E-5</v>
      </c>
    </row>
    <row r="9755" spans="1:3">
      <c r="A9755">
        <v>0.97260000000000002</v>
      </c>
      <c r="B9755">
        <v>0.40722580645161299</v>
      </c>
      <c r="C9755" s="21">
        <f t="shared" si="286"/>
        <v>9.9999999999988987E-5</v>
      </c>
    </row>
    <row r="9756" spans="1:3">
      <c r="A9756">
        <v>0.97270000000000001</v>
      </c>
      <c r="B9756">
        <v>0.40687096774193499</v>
      </c>
      <c r="C9756" s="21">
        <f t="shared" si="286"/>
        <v>9.9999999999988987E-5</v>
      </c>
    </row>
    <row r="9757" spans="1:3">
      <c r="A9757">
        <v>0.9728</v>
      </c>
      <c r="B9757">
        <v>0.40651612903225798</v>
      </c>
      <c r="C9757" s="21">
        <f t="shared" si="286"/>
        <v>9.9999999999988987E-5</v>
      </c>
    </row>
    <row r="9758" spans="1:3">
      <c r="A9758">
        <v>0.97289999999999999</v>
      </c>
      <c r="B9758">
        <v>0.40616129032258103</v>
      </c>
      <c r="C9758" s="21">
        <f t="shared" si="286"/>
        <v>9.9999999999988987E-5</v>
      </c>
    </row>
    <row r="9759" spans="1:3">
      <c r="A9759">
        <v>0.97299999999999998</v>
      </c>
      <c r="B9759">
        <v>0.40580645161290302</v>
      </c>
      <c r="C9759" s="21">
        <f t="shared" ref="C9759:C9822" si="287">A9759-A9758</f>
        <v>9.9999999999988987E-5</v>
      </c>
    </row>
    <row r="9760" spans="1:3">
      <c r="A9760">
        <v>0.97309999999999997</v>
      </c>
      <c r="B9760">
        <v>0.40545161290322601</v>
      </c>
      <c r="C9760" s="21">
        <f t="shared" si="287"/>
        <v>9.9999999999988987E-5</v>
      </c>
    </row>
    <row r="9761" spans="1:3">
      <c r="A9761">
        <v>0.97319999999999995</v>
      </c>
      <c r="B9761">
        <v>0.405096774193549</v>
      </c>
      <c r="C9761" s="21">
        <f t="shared" si="287"/>
        <v>9.9999999999988987E-5</v>
      </c>
    </row>
    <row r="9762" spans="1:3">
      <c r="A9762">
        <v>0.97330000000000005</v>
      </c>
      <c r="B9762">
        <v>0.404741935483871</v>
      </c>
      <c r="C9762" s="21">
        <f t="shared" si="287"/>
        <v>1.0000000000010001E-4</v>
      </c>
    </row>
    <row r="9763" spans="1:3">
      <c r="A9763">
        <v>0.97340000000000004</v>
      </c>
      <c r="B9763">
        <v>0.40438709677419299</v>
      </c>
      <c r="C9763" s="21">
        <f t="shared" si="287"/>
        <v>9.9999999999988987E-5</v>
      </c>
    </row>
    <row r="9764" spans="1:3">
      <c r="A9764">
        <v>0.97350000000000003</v>
      </c>
      <c r="B9764">
        <v>0.40403225806451598</v>
      </c>
      <c r="C9764" s="21">
        <f t="shared" si="287"/>
        <v>9.9999999999988987E-5</v>
      </c>
    </row>
    <row r="9765" spans="1:3">
      <c r="A9765">
        <v>0.97360000000000002</v>
      </c>
      <c r="B9765">
        <v>0.40367741935483897</v>
      </c>
      <c r="C9765" s="21">
        <f t="shared" si="287"/>
        <v>9.9999999999988987E-5</v>
      </c>
    </row>
    <row r="9766" spans="1:3">
      <c r="A9766">
        <v>0.97370000000000001</v>
      </c>
      <c r="B9766">
        <v>0.40332258064516102</v>
      </c>
      <c r="C9766" s="21">
        <f t="shared" si="287"/>
        <v>9.9999999999988987E-5</v>
      </c>
    </row>
    <row r="9767" spans="1:3">
      <c r="A9767">
        <v>0.9738</v>
      </c>
      <c r="B9767">
        <v>0.40296774193548401</v>
      </c>
      <c r="C9767" s="21">
        <f t="shared" si="287"/>
        <v>9.9999999999988987E-5</v>
      </c>
    </row>
    <row r="9768" spans="1:3">
      <c r="A9768">
        <v>0.97389999999999999</v>
      </c>
      <c r="B9768">
        <v>0.40261290322580601</v>
      </c>
      <c r="C9768" s="21">
        <f t="shared" si="287"/>
        <v>9.9999999999988987E-5</v>
      </c>
    </row>
    <row r="9769" spans="1:3">
      <c r="A9769">
        <v>0.97399999999999998</v>
      </c>
      <c r="B9769">
        <v>0.402258064516129</v>
      </c>
      <c r="C9769" s="21">
        <f t="shared" si="287"/>
        <v>9.9999999999988987E-5</v>
      </c>
    </row>
    <row r="9770" spans="1:3">
      <c r="A9770">
        <v>0.97409999999999997</v>
      </c>
      <c r="B9770">
        <v>0.40190322580645199</v>
      </c>
      <c r="C9770" s="21">
        <f t="shared" si="287"/>
        <v>9.9999999999988987E-5</v>
      </c>
    </row>
    <row r="9771" spans="1:3">
      <c r="A9771">
        <v>0.97419999999999995</v>
      </c>
      <c r="B9771">
        <v>0.40154838709677398</v>
      </c>
      <c r="C9771" s="21">
        <f t="shared" si="287"/>
        <v>9.9999999999988987E-5</v>
      </c>
    </row>
    <row r="9772" spans="1:3">
      <c r="A9772">
        <v>0.97430000000000005</v>
      </c>
      <c r="B9772">
        <v>0.40119354838709698</v>
      </c>
      <c r="C9772" s="21">
        <f t="shared" si="287"/>
        <v>1.0000000000010001E-4</v>
      </c>
    </row>
    <row r="9773" spans="1:3">
      <c r="A9773">
        <v>0.97440000000000004</v>
      </c>
      <c r="B9773">
        <v>0.40083870967741903</v>
      </c>
      <c r="C9773" s="21">
        <f t="shared" si="287"/>
        <v>9.9999999999988987E-5</v>
      </c>
    </row>
    <row r="9774" spans="1:3">
      <c r="A9774">
        <v>0.97450000000000003</v>
      </c>
      <c r="B9774">
        <v>0.40048387096774202</v>
      </c>
      <c r="C9774" s="21">
        <f t="shared" si="287"/>
        <v>9.9999999999988987E-5</v>
      </c>
    </row>
    <row r="9775" spans="1:3">
      <c r="A9775">
        <v>0.97460000000000002</v>
      </c>
      <c r="B9775">
        <v>0.40012903225806401</v>
      </c>
      <c r="C9775" s="21">
        <f t="shared" si="287"/>
        <v>9.9999999999988987E-5</v>
      </c>
    </row>
    <row r="9776" spans="1:3">
      <c r="A9776">
        <v>0.97470000000000001</v>
      </c>
      <c r="B9776">
        <v>0.399774193548387</v>
      </c>
      <c r="C9776" s="21">
        <f t="shared" si="287"/>
        <v>9.9999999999988987E-5</v>
      </c>
    </row>
    <row r="9777" spans="1:3">
      <c r="A9777">
        <v>0.9748</v>
      </c>
      <c r="B9777">
        <v>0.39941935483870999</v>
      </c>
      <c r="C9777" s="21">
        <f t="shared" si="287"/>
        <v>9.9999999999988987E-5</v>
      </c>
    </row>
    <row r="9778" spans="1:3">
      <c r="A9778">
        <v>0.97489999999999999</v>
      </c>
      <c r="B9778">
        <v>0.39906451612903199</v>
      </c>
      <c r="C9778" s="21">
        <f t="shared" si="287"/>
        <v>9.9999999999988987E-5</v>
      </c>
    </row>
    <row r="9779" spans="1:3">
      <c r="A9779">
        <v>0.97499999999999998</v>
      </c>
      <c r="B9779">
        <v>0.39870967741935498</v>
      </c>
      <c r="C9779" s="21">
        <f t="shared" si="287"/>
        <v>9.9999999999988987E-5</v>
      </c>
    </row>
    <row r="9780" spans="1:3">
      <c r="A9780">
        <v>0.97509999999999997</v>
      </c>
      <c r="B9780">
        <v>0.39835483870967697</v>
      </c>
      <c r="C9780" s="21">
        <f t="shared" si="287"/>
        <v>9.9999999999988987E-5</v>
      </c>
    </row>
    <row r="9781" spans="1:3">
      <c r="A9781">
        <v>0.97519999999999996</v>
      </c>
      <c r="B9781">
        <v>0.39800000000000002</v>
      </c>
      <c r="C9781" s="21">
        <f t="shared" si="287"/>
        <v>9.9999999999988987E-5</v>
      </c>
    </row>
    <row r="9782" spans="1:3">
      <c r="A9782">
        <v>0.97529999999999994</v>
      </c>
      <c r="B9782">
        <v>0.39764516129032301</v>
      </c>
      <c r="C9782" s="21">
        <f t="shared" si="287"/>
        <v>9.9999999999988987E-5</v>
      </c>
    </row>
    <row r="9783" spans="1:3">
      <c r="A9783">
        <v>0.97540000000000004</v>
      </c>
      <c r="B9783">
        <v>0.39729032258064501</v>
      </c>
      <c r="C9783" s="21">
        <f t="shared" si="287"/>
        <v>1.0000000000010001E-4</v>
      </c>
    </row>
    <row r="9784" spans="1:3">
      <c r="A9784">
        <v>0.97550000000000003</v>
      </c>
      <c r="B9784">
        <v>0.396935483870968</v>
      </c>
      <c r="C9784" s="21">
        <f t="shared" si="287"/>
        <v>9.9999999999988987E-5</v>
      </c>
    </row>
    <row r="9785" spans="1:3">
      <c r="A9785">
        <v>0.97560000000000002</v>
      </c>
      <c r="B9785">
        <v>0.39658064516128999</v>
      </c>
      <c r="C9785" s="21">
        <f t="shared" si="287"/>
        <v>9.9999999999988987E-5</v>
      </c>
    </row>
    <row r="9786" spans="1:3">
      <c r="A9786">
        <v>0.97570000000000001</v>
      </c>
      <c r="B9786">
        <v>0.39622580645161298</v>
      </c>
      <c r="C9786" s="21">
        <f t="shared" si="287"/>
        <v>9.9999999999988987E-5</v>
      </c>
    </row>
    <row r="9787" spans="1:3">
      <c r="A9787">
        <v>0.9758</v>
      </c>
      <c r="B9787">
        <v>0.39587096774193498</v>
      </c>
      <c r="C9787" s="21">
        <f t="shared" si="287"/>
        <v>9.9999999999988987E-5</v>
      </c>
    </row>
    <row r="9788" spans="1:3">
      <c r="A9788">
        <v>0.97589999999999999</v>
      </c>
      <c r="B9788">
        <v>0.39551612903225802</v>
      </c>
      <c r="C9788" s="21">
        <f t="shared" si="287"/>
        <v>9.9999999999988987E-5</v>
      </c>
    </row>
    <row r="9789" spans="1:3">
      <c r="A9789">
        <v>0.97599999999999998</v>
      </c>
      <c r="B9789">
        <v>0.39516129032258102</v>
      </c>
      <c r="C9789" s="21">
        <f t="shared" si="287"/>
        <v>9.9999999999988987E-5</v>
      </c>
    </row>
    <row r="9790" spans="1:3">
      <c r="A9790">
        <v>0.97609999999999997</v>
      </c>
      <c r="B9790">
        <v>0.39480645161290301</v>
      </c>
      <c r="C9790" s="21">
        <f t="shared" si="287"/>
        <v>9.9999999999988987E-5</v>
      </c>
    </row>
    <row r="9791" spans="1:3">
      <c r="A9791">
        <v>0.97619999999999996</v>
      </c>
      <c r="B9791">
        <v>0.394451612903226</v>
      </c>
      <c r="C9791" s="21">
        <f t="shared" si="287"/>
        <v>9.9999999999988987E-5</v>
      </c>
    </row>
    <row r="9792" spans="1:3">
      <c r="A9792">
        <v>0.97629999999999995</v>
      </c>
      <c r="B9792">
        <v>0.39409677419354799</v>
      </c>
      <c r="C9792" s="21">
        <f t="shared" si="287"/>
        <v>9.9999999999988987E-5</v>
      </c>
    </row>
    <row r="9793" spans="1:3">
      <c r="A9793">
        <v>0.97640000000000005</v>
      </c>
      <c r="B9793">
        <v>0.39374193548387099</v>
      </c>
      <c r="C9793" s="21">
        <f t="shared" si="287"/>
        <v>1.0000000000010001E-4</v>
      </c>
    </row>
    <row r="9794" spans="1:3">
      <c r="A9794">
        <v>0.97650000000000003</v>
      </c>
      <c r="B9794">
        <v>0.39338709677419298</v>
      </c>
      <c r="C9794" s="21">
        <f t="shared" si="287"/>
        <v>9.9999999999988987E-5</v>
      </c>
    </row>
    <row r="9795" spans="1:3">
      <c r="A9795">
        <v>0.97660000000000002</v>
      </c>
      <c r="B9795">
        <v>0.39303225806451603</v>
      </c>
      <c r="C9795" s="21">
        <f t="shared" si="287"/>
        <v>9.9999999999988987E-5</v>
      </c>
    </row>
    <row r="9796" spans="1:3">
      <c r="A9796">
        <v>0.97670000000000001</v>
      </c>
      <c r="B9796">
        <v>0.39267741935483902</v>
      </c>
      <c r="C9796" s="21">
        <f t="shared" si="287"/>
        <v>9.9999999999988987E-5</v>
      </c>
    </row>
    <row r="9797" spans="1:3">
      <c r="A9797">
        <v>0.9768</v>
      </c>
      <c r="B9797">
        <v>0.39232258064516101</v>
      </c>
      <c r="C9797" s="21">
        <f t="shared" si="287"/>
        <v>9.9999999999988987E-5</v>
      </c>
    </row>
    <row r="9798" spans="1:3">
      <c r="A9798">
        <v>0.97689999999999999</v>
      </c>
      <c r="B9798">
        <v>0.391967741935484</v>
      </c>
      <c r="C9798" s="21">
        <f t="shared" si="287"/>
        <v>9.9999999999988987E-5</v>
      </c>
    </row>
    <row r="9799" spans="1:3">
      <c r="A9799">
        <v>0.97699999999999998</v>
      </c>
      <c r="B9799">
        <v>0.391612903225806</v>
      </c>
      <c r="C9799" s="21">
        <f t="shared" si="287"/>
        <v>9.9999999999988987E-5</v>
      </c>
    </row>
    <row r="9800" spans="1:3">
      <c r="A9800">
        <v>0.97709999999999997</v>
      </c>
      <c r="B9800">
        <v>0.39125806451612899</v>
      </c>
      <c r="C9800" s="21">
        <f t="shared" si="287"/>
        <v>9.9999999999988987E-5</v>
      </c>
    </row>
    <row r="9801" spans="1:3">
      <c r="A9801">
        <v>0.97719999999999996</v>
      </c>
      <c r="B9801">
        <v>0.39090322580645198</v>
      </c>
      <c r="C9801" s="21">
        <f t="shared" si="287"/>
        <v>9.9999999999988987E-5</v>
      </c>
    </row>
    <row r="9802" spans="1:3">
      <c r="A9802">
        <v>0.97729999999999995</v>
      </c>
      <c r="B9802">
        <v>0.39054838709677397</v>
      </c>
      <c r="C9802" s="21">
        <f t="shared" si="287"/>
        <v>9.9999999999988987E-5</v>
      </c>
    </row>
    <row r="9803" spans="1:3">
      <c r="A9803">
        <v>0.97740000000000005</v>
      </c>
      <c r="B9803">
        <v>0.39019354838709702</v>
      </c>
      <c r="C9803" s="21">
        <f t="shared" si="287"/>
        <v>1.0000000000010001E-4</v>
      </c>
    </row>
    <row r="9804" spans="1:3">
      <c r="A9804">
        <v>0.97750000000000004</v>
      </c>
      <c r="B9804">
        <v>0.38983870967741902</v>
      </c>
      <c r="C9804" s="21">
        <f t="shared" si="287"/>
        <v>9.9999999999988987E-5</v>
      </c>
    </row>
    <row r="9805" spans="1:3">
      <c r="A9805">
        <v>0.97760000000000002</v>
      </c>
      <c r="B9805">
        <v>0.38948387096774201</v>
      </c>
      <c r="C9805" s="21">
        <f t="shared" si="287"/>
        <v>9.9999999999988987E-5</v>
      </c>
    </row>
    <row r="9806" spans="1:3">
      <c r="A9806">
        <v>0.97770000000000001</v>
      </c>
      <c r="B9806">
        <v>0.389129032258064</v>
      </c>
      <c r="C9806" s="21">
        <f t="shared" si="287"/>
        <v>9.9999999999988987E-5</v>
      </c>
    </row>
    <row r="9807" spans="1:3">
      <c r="A9807">
        <v>0.9778</v>
      </c>
      <c r="B9807">
        <v>0.38877419354838699</v>
      </c>
      <c r="C9807" s="21">
        <f t="shared" si="287"/>
        <v>9.9999999999988987E-5</v>
      </c>
    </row>
    <row r="9808" spans="1:3">
      <c r="A9808">
        <v>0.97789999999999999</v>
      </c>
      <c r="B9808">
        <v>0.38841935483870998</v>
      </c>
      <c r="C9808" s="21">
        <f t="shared" si="287"/>
        <v>9.9999999999988987E-5</v>
      </c>
    </row>
    <row r="9809" spans="1:3">
      <c r="A9809">
        <v>0.97799999999999998</v>
      </c>
      <c r="B9809">
        <v>0.38806451612903198</v>
      </c>
      <c r="C9809" s="21">
        <f t="shared" si="287"/>
        <v>9.9999999999988987E-5</v>
      </c>
    </row>
    <row r="9810" spans="1:3">
      <c r="A9810">
        <v>0.97809999999999997</v>
      </c>
      <c r="B9810">
        <v>0.38770967741935503</v>
      </c>
      <c r="C9810" s="21">
        <f t="shared" si="287"/>
        <v>9.9999999999988987E-5</v>
      </c>
    </row>
    <row r="9811" spans="1:3">
      <c r="A9811">
        <v>0.97819999999999996</v>
      </c>
      <c r="B9811">
        <v>0.38735483870967802</v>
      </c>
      <c r="C9811" s="21">
        <f t="shared" si="287"/>
        <v>9.9999999999988987E-5</v>
      </c>
    </row>
    <row r="9812" spans="1:3">
      <c r="A9812">
        <v>0.97829999999999995</v>
      </c>
      <c r="B9812">
        <v>0.38700000000000001</v>
      </c>
      <c r="C9812" s="21">
        <f t="shared" si="287"/>
        <v>9.9999999999988987E-5</v>
      </c>
    </row>
    <row r="9813" spans="1:3">
      <c r="A9813">
        <v>0.97840000000000005</v>
      </c>
      <c r="B9813">
        <v>0.386645161290322</v>
      </c>
      <c r="C9813" s="21">
        <f t="shared" si="287"/>
        <v>1.0000000000010001E-4</v>
      </c>
    </row>
    <row r="9814" spans="1:3">
      <c r="A9814">
        <v>0.97850000000000004</v>
      </c>
      <c r="B9814">
        <v>0.386290322580645</v>
      </c>
      <c r="C9814" s="21">
        <f t="shared" si="287"/>
        <v>9.9999999999988987E-5</v>
      </c>
    </row>
    <row r="9815" spans="1:3">
      <c r="A9815">
        <v>0.97860000000000003</v>
      </c>
      <c r="B9815">
        <v>0.38593548387096799</v>
      </c>
      <c r="C9815" s="21">
        <f t="shared" si="287"/>
        <v>9.9999999999988987E-5</v>
      </c>
    </row>
    <row r="9816" spans="1:3">
      <c r="A9816">
        <v>0.97870000000000001</v>
      </c>
      <c r="B9816">
        <v>0.38558064516128998</v>
      </c>
      <c r="C9816" s="21">
        <f t="shared" si="287"/>
        <v>9.9999999999988987E-5</v>
      </c>
    </row>
    <row r="9817" spans="1:3">
      <c r="A9817">
        <v>0.9788</v>
      </c>
      <c r="B9817">
        <v>0.38522580645161297</v>
      </c>
      <c r="C9817" s="21">
        <f t="shared" si="287"/>
        <v>9.9999999999988987E-5</v>
      </c>
    </row>
    <row r="9818" spans="1:3">
      <c r="A9818">
        <v>0.97889999999999999</v>
      </c>
      <c r="B9818">
        <v>0.38487096774193502</v>
      </c>
      <c r="C9818" s="21">
        <f t="shared" si="287"/>
        <v>9.9999999999988987E-5</v>
      </c>
    </row>
    <row r="9819" spans="1:3">
      <c r="A9819">
        <v>0.97899999999999998</v>
      </c>
      <c r="B9819">
        <v>0.38451612903225801</v>
      </c>
      <c r="C9819" s="21">
        <f t="shared" si="287"/>
        <v>9.9999999999988987E-5</v>
      </c>
    </row>
    <row r="9820" spans="1:3">
      <c r="A9820">
        <v>0.97909999999999997</v>
      </c>
      <c r="B9820">
        <v>0.38416129032258101</v>
      </c>
      <c r="C9820" s="21">
        <f t="shared" si="287"/>
        <v>9.9999999999988987E-5</v>
      </c>
    </row>
    <row r="9821" spans="1:3">
      <c r="A9821">
        <v>0.97919999999999996</v>
      </c>
      <c r="B9821">
        <v>0.383806451612903</v>
      </c>
      <c r="C9821" s="21">
        <f t="shared" si="287"/>
        <v>9.9999999999988987E-5</v>
      </c>
    </row>
    <row r="9822" spans="1:3">
      <c r="A9822">
        <v>0.97929999999999995</v>
      </c>
      <c r="B9822">
        <v>0.38345161290322599</v>
      </c>
      <c r="C9822" s="21">
        <f t="shared" si="287"/>
        <v>9.9999999999988987E-5</v>
      </c>
    </row>
    <row r="9823" spans="1:3">
      <c r="A9823">
        <v>0.97940000000000005</v>
      </c>
      <c r="B9823">
        <v>0.38309677419354798</v>
      </c>
      <c r="C9823" s="21">
        <f t="shared" ref="C9823:C9886" si="288">A9823-A9822</f>
        <v>1.0000000000010001E-4</v>
      </c>
    </row>
    <row r="9824" spans="1:3">
      <c r="A9824">
        <v>0.97950000000000004</v>
      </c>
      <c r="B9824">
        <v>0.38274193548387098</v>
      </c>
      <c r="C9824" s="21">
        <f t="shared" si="288"/>
        <v>9.9999999999988987E-5</v>
      </c>
    </row>
    <row r="9825" spans="1:3">
      <c r="A9825">
        <v>0.97960000000000003</v>
      </c>
      <c r="B9825">
        <v>0.38238709677419302</v>
      </c>
      <c r="C9825" s="21">
        <f t="shared" si="288"/>
        <v>9.9999999999988987E-5</v>
      </c>
    </row>
    <row r="9826" spans="1:3">
      <c r="A9826">
        <v>0.97970000000000002</v>
      </c>
      <c r="B9826">
        <v>0.38203225806451602</v>
      </c>
      <c r="C9826" s="21">
        <f t="shared" si="288"/>
        <v>9.9999999999988987E-5</v>
      </c>
    </row>
    <row r="9827" spans="1:3">
      <c r="A9827">
        <v>0.9798</v>
      </c>
      <c r="B9827">
        <v>0.38167741935483901</v>
      </c>
      <c r="C9827" s="21">
        <f t="shared" si="288"/>
        <v>9.9999999999988987E-5</v>
      </c>
    </row>
    <row r="9828" spans="1:3">
      <c r="A9828">
        <v>0.97989999999999999</v>
      </c>
      <c r="B9828">
        <v>0.381322580645161</v>
      </c>
      <c r="C9828" s="21">
        <f t="shared" si="288"/>
        <v>9.9999999999988987E-5</v>
      </c>
    </row>
    <row r="9829" spans="1:3">
      <c r="A9829">
        <v>0.98</v>
      </c>
      <c r="B9829">
        <v>0.38096774193548399</v>
      </c>
      <c r="C9829" s="21">
        <f t="shared" si="288"/>
        <v>9.9999999999988987E-5</v>
      </c>
    </row>
    <row r="9830" spans="1:3">
      <c r="A9830">
        <v>0.98009999999999997</v>
      </c>
      <c r="B9830">
        <v>0.38061290322580599</v>
      </c>
      <c r="C9830" s="21">
        <f t="shared" si="288"/>
        <v>9.9999999999988987E-5</v>
      </c>
    </row>
    <row r="9831" spans="1:3">
      <c r="A9831">
        <v>0.98019999999999996</v>
      </c>
      <c r="B9831">
        <v>0.38025806451612898</v>
      </c>
      <c r="C9831" s="21">
        <f t="shared" si="288"/>
        <v>9.9999999999988987E-5</v>
      </c>
    </row>
    <row r="9832" spans="1:3">
      <c r="A9832">
        <v>0.98029999999999995</v>
      </c>
      <c r="B9832">
        <v>0.37990322580645203</v>
      </c>
      <c r="C9832" s="21">
        <f t="shared" si="288"/>
        <v>9.9999999999988987E-5</v>
      </c>
    </row>
    <row r="9833" spans="1:3">
      <c r="A9833">
        <v>0.98040000000000005</v>
      </c>
      <c r="B9833">
        <v>0.37954838709677402</v>
      </c>
      <c r="C9833" s="21">
        <f t="shared" si="288"/>
        <v>1.0000000000010001E-4</v>
      </c>
    </row>
    <row r="9834" spans="1:3">
      <c r="A9834">
        <v>0.98050000000000004</v>
      </c>
      <c r="B9834">
        <v>0.37919354838709701</v>
      </c>
      <c r="C9834" s="21">
        <f t="shared" si="288"/>
        <v>9.9999999999988987E-5</v>
      </c>
    </row>
    <row r="9835" spans="1:3">
      <c r="A9835">
        <v>0.98060000000000003</v>
      </c>
      <c r="B9835">
        <v>0.37883870967741901</v>
      </c>
      <c r="C9835" s="21">
        <f t="shared" si="288"/>
        <v>9.9999999999988987E-5</v>
      </c>
    </row>
    <row r="9836" spans="1:3">
      <c r="A9836">
        <v>0.98070000000000002</v>
      </c>
      <c r="B9836">
        <v>0.378483870967742</v>
      </c>
      <c r="C9836" s="21">
        <f t="shared" si="288"/>
        <v>9.9999999999988987E-5</v>
      </c>
    </row>
    <row r="9837" spans="1:3">
      <c r="A9837">
        <v>0.98080000000000001</v>
      </c>
      <c r="B9837">
        <v>0.37812903225806399</v>
      </c>
      <c r="C9837" s="21">
        <f t="shared" si="288"/>
        <v>9.9999999999988987E-5</v>
      </c>
    </row>
    <row r="9838" spans="1:3">
      <c r="A9838">
        <v>0.98089999999999999</v>
      </c>
      <c r="B9838">
        <v>0.37777419354838698</v>
      </c>
      <c r="C9838" s="21">
        <f t="shared" si="288"/>
        <v>9.9999999999988987E-5</v>
      </c>
    </row>
    <row r="9839" spans="1:3">
      <c r="A9839">
        <v>0.98099999999999998</v>
      </c>
      <c r="B9839">
        <v>0.37741935483870998</v>
      </c>
      <c r="C9839" s="21">
        <f t="shared" si="288"/>
        <v>9.9999999999988987E-5</v>
      </c>
    </row>
    <row r="9840" spans="1:3">
      <c r="A9840">
        <v>0.98109999999999997</v>
      </c>
      <c r="B9840">
        <v>0.37706451612903202</v>
      </c>
      <c r="C9840" s="21">
        <f t="shared" si="288"/>
        <v>9.9999999999988987E-5</v>
      </c>
    </row>
    <row r="9841" spans="1:3">
      <c r="A9841">
        <v>0.98119999999999996</v>
      </c>
      <c r="B9841">
        <v>0.37670967741935502</v>
      </c>
      <c r="C9841" s="21">
        <f t="shared" si="288"/>
        <v>9.9999999999988987E-5</v>
      </c>
    </row>
    <row r="9842" spans="1:3">
      <c r="A9842">
        <v>0.98129999999999995</v>
      </c>
      <c r="B9842">
        <v>0.37635483870967801</v>
      </c>
      <c r="C9842" s="21">
        <f t="shared" si="288"/>
        <v>9.9999999999988987E-5</v>
      </c>
    </row>
    <row r="9843" spans="1:3">
      <c r="A9843">
        <v>0.98140000000000005</v>
      </c>
      <c r="B9843">
        <v>0.376</v>
      </c>
      <c r="C9843" s="21">
        <f t="shared" si="288"/>
        <v>1.0000000000010001E-4</v>
      </c>
    </row>
    <row r="9844" spans="1:3">
      <c r="A9844">
        <v>0.98150000000000004</v>
      </c>
      <c r="B9844">
        <v>0.37564516129032199</v>
      </c>
      <c r="C9844" s="21">
        <f t="shared" si="288"/>
        <v>9.9999999999988987E-5</v>
      </c>
    </row>
    <row r="9845" spans="1:3">
      <c r="A9845">
        <v>0.98160000000000003</v>
      </c>
      <c r="B9845">
        <v>0.37529032258064499</v>
      </c>
      <c r="C9845" s="21">
        <f t="shared" si="288"/>
        <v>9.9999999999988987E-5</v>
      </c>
    </row>
    <row r="9846" spans="1:3">
      <c r="A9846">
        <v>0.98170000000000002</v>
      </c>
      <c r="B9846">
        <v>0.37493548387096798</v>
      </c>
      <c r="C9846" s="21">
        <f t="shared" si="288"/>
        <v>9.9999999999988987E-5</v>
      </c>
    </row>
    <row r="9847" spans="1:3">
      <c r="A9847">
        <v>0.98180000000000001</v>
      </c>
      <c r="B9847">
        <v>0.37458064516129003</v>
      </c>
      <c r="C9847" s="21">
        <f t="shared" si="288"/>
        <v>9.9999999999988987E-5</v>
      </c>
    </row>
    <row r="9848" spans="1:3">
      <c r="A9848">
        <v>0.9819</v>
      </c>
      <c r="B9848">
        <v>0.37422580645161302</v>
      </c>
      <c r="C9848" s="21">
        <f t="shared" si="288"/>
        <v>9.9999999999988987E-5</v>
      </c>
    </row>
    <row r="9849" spans="1:3">
      <c r="A9849">
        <v>0.98199999999999998</v>
      </c>
      <c r="B9849">
        <v>0.37387096774193601</v>
      </c>
      <c r="C9849" s="21">
        <f t="shared" si="288"/>
        <v>9.9999999999988987E-5</v>
      </c>
    </row>
    <row r="9850" spans="1:3">
      <c r="A9850">
        <v>0.98209999999999997</v>
      </c>
      <c r="B9850">
        <v>0.373516129032258</v>
      </c>
      <c r="C9850" s="21">
        <f t="shared" si="288"/>
        <v>9.9999999999988987E-5</v>
      </c>
    </row>
    <row r="9851" spans="1:3">
      <c r="A9851">
        <v>0.98219999999999996</v>
      </c>
      <c r="B9851">
        <v>0.373161290322581</v>
      </c>
      <c r="C9851" s="21">
        <f t="shared" si="288"/>
        <v>9.9999999999988987E-5</v>
      </c>
    </row>
    <row r="9852" spans="1:3">
      <c r="A9852">
        <v>0.98229999999999995</v>
      </c>
      <c r="B9852">
        <v>0.37280645161290299</v>
      </c>
      <c r="C9852" s="21">
        <f t="shared" si="288"/>
        <v>9.9999999999988987E-5</v>
      </c>
    </row>
    <row r="9853" spans="1:3">
      <c r="A9853">
        <v>0.98240000000000005</v>
      </c>
      <c r="B9853">
        <v>0.37245161290322598</v>
      </c>
      <c r="C9853" s="21">
        <f t="shared" si="288"/>
        <v>1.0000000000010001E-4</v>
      </c>
    </row>
    <row r="9854" spans="1:3">
      <c r="A9854">
        <v>0.98250000000000004</v>
      </c>
      <c r="B9854">
        <v>0.37209677419354797</v>
      </c>
      <c r="C9854" s="21">
        <f t="shared" si="288"/>
        <v>9.9999999999988987E-5</v>
      </c>
    </row>
    <row r="9855" spans="1:3">
      <c r="A9855">
        <v>0.98260000000000003</v>
      </c>
      <c r="B9855">
        <v>0.37174193548387102</v>
      </c>
      <c r="C9855" s="21">
        <f t="shared" si="288"/>
        <v>9.9999999999988987E-5</v>
      </c>
    </row>
    <row r="9856" spans="1:3">
      <c r="A9856">
        <v>0.98270000000000002</v>
      </c>
      <c r="B9856">
        <v>0.37138709677419302</v>
      </c>
      <c r="C9856" s="21">
        <f t="shared" si="288"/>
        <v>9.9999999999988987E-5</v>
      </c>
    </row>
    <row r="9857" spans="1:3">
      <c r="A9857">
        <v>0.98280000000000001</v>
      </c>
      <c r="B9857">
        <v>0.37103225806451601</v>
      </c>
      <c r="C9857" s="21">
        <f t="shared" si="288"/>
        <v>9.9999999999988987E-5</v>
      </c>
    </row>
    <row r="9858" spans="1:3">
      <c r="A9858">
        <v>0.9829</v>
      </c>
      <c r="B9858">
        <v>0.370677419354839</v>
      </c>
      <c r="C9858" s="21">
        <f t="shared" si="288"/>
        <v>9.9999999999988987E-5</v>
      </c>
    </row>
    <row r="9859" spans="1:3">
      <c r="A9859">
        <v>0.98299999999999998</v>
      </c>
      <c r="B9859">
        <v>0.37032258064516099</v>
      </c>
      <c r="C9859" s="21">
        <f t="shared" si="288"/>
        <v>9.9999999999988987E-5</v>
      </c>
    </row>
    <row r="9860" spans="1:3">
      <c r="A9860">
        <v>0.98309999999999997</v>
      </c>
      <c r="B9860">
        <v>0.36996774193548398</v>
      </c>
      <c r="C9860" s="21">
        <f t="shared" si="288"/>
        <v>9.9999999999988987E-5</v>
      </c>
    </row>
    <row r="9861" spans="1:3">
      <c r="A9861">
        <v>0.98319999999999996</v>
      </c>
      <c r="B9861">
        <v>0.36961290322580698</v>
      </c>
      <c r="C9861" s="21">
        <f t="shared" si="288"/>
        <v>9.9999999999988987E-5</v>
      </c>
    </row>
    <row r="9862" spans="1:3">
      <c r="A9862">
        <v>0.98329999999999995</v>
      </c>
      <c r="B9862">
        <v>0.36925806451612903</v>
      </c>
      <c r="C9862" s="21">
        <f t="shared" si="288"/>
        <v>9.9999999999988987E-5</v>
      </c>
    </row>
    <row r="9863" spans="1:3">
      <c r="A9863">
        <v>0.98340000000000005</v>
      </c>
      <c r="B9863">
        <v>0.36890322580645102</v>
      </c>
      <c r="C9863" s="21">
        <f t="shared" si="288"/>
        <v>1.0000000000010001E-4</v>
      </c>
    </row>
    <row r="9864" spans="1:3">
      <c r="A9864">
        <v>0.98350000000000004</v>
      </c>
      <c r="B9864">
        <v>0.36854838709677401</v>
      </c>
      <c r="C9864" s="21">
        <f t="shared" si="288"/>
        <v>9.9999999999988987E-5</v>
      </c>
    </row>
    <row r="9865" spans="1:3">
      <c r="A9865">
        <v>0.98360000000000003</v>
      </c>
      <c r="B9865">
        <v>0.368193548387097</v>
      </c>
      <c r="C9865" s="21">
        <f t="shared" si="288"/>
        <v>9.9999999999988987E-5</v>
      </c>
    </row>
    <row r="9866" spans="1:3">
      <c r="A9866">
        <v>0.98370000000000002</v>
      </c>
      <c r="B9866">
        <v>0.367838709677419</v>
      </c>
      <c r="C9866" s="21">
        <f t="shared" si="288"/>
        <v>9.9999999999988987E-5</v>
      </c>
    </row>
    <row r="9867" spans="1:3">
      <c r="A9867">
        <v>0.98380000000000001</v>
      </c>
      <c r="B9867">
        <v>0.36748387096774199</v>
      </c>
      <c r="C9867" s="21">
        <f t="shared" si="288"/>
        <v>9.9999999999988987E-5</v>
      </c>
    </row>
    <row r="9868" spans="1:3">
      <c r="A9868">
        <v>0.9839</v>
      </c>
      <c r="B9868">
        <v>0.36712903225806398</v>
      </c>
      <c r="C9868" s="21">
        <f t="shared" si="288"/>
        <v>9.9999999999988987E-5</v>
      </c>
    </row>
    <row r="9869" spans="1:3">
      <c r="A9869">
        <v>0.98399999999999999</v>
      </c>
      <c r="B9869">
        <v>0.36677419354838697</v>
      </c>
      <c r="C9869" s="21">
        <f t="shared" si="288"/>
        <v>9.9999999999988987E-5</v>
      </c>
    </row>
    <row r="9870" spans="1:3">
      <c r="A9870">
        <v>0.98409999999999997</v>
      </c>
      <c r="B9870">
        <v>0.36641935483871002</v>
      </c>
      <c r="C9870" s="21">
        <f t="shared" si="288"/>
        <v>9.9999999999988987E-5</v>
      </c>
    </row>
    <row r="9871" spans="1:3">
      <c r="A9871">
        <v>0.98419999999999996</v>
      </c>
      <c r="B9871">
        <v>0.36606451612903201</v>
      </c>
      <c r="C9871" s="21">
        <f t="shared" si="288"/>
        <v>9.9999999999988987E-5</v>
      </c>
    </row>
    <row r="9872" spans="1:3">
      <c r="A9872">
        <v>0.98429999999999995</v>
      </c>
      <c r="B9872">
        <v>0.36570967741935501</v>
      </c>
      <c r="C9872" s="21">
        <f t="shared" si="288"/>
        <v>9.9999999999988987E-5</v>
      </c>
    </row>
    <row r="9873" spans="1:3">
      <c r="A9873">
        <v>0.98440000000000005</v>
      </c>
      <c r="B9873">
        <v>0.365354838709677</v>
      </c>
      <c r="C9873" s="21">
        <f t="shared" si="288"/>
        <v>1.0000000000010001E-4</v>
      </c>
    </row>
    <row r="9874" spans="1:3">
      <c r="A9874">
        <v>0.98450000000000004</v>
      </c>
      <c r="B9874">
        <v>0.36499999999999999</v>
      </c>
      <c r="C9874" s="21">
        <f t="shared" si="288"/>
        <v>9.9999999999988987E-5</v>
      </c>
    </row>
    <row r="9875" spans="1:3">
      <c r="A9875">
        <v>0.98460000000000003</v>
      </c>
      <c r="B9875">
        <v>0.36464516129032198</v>
      </c>
      <c r="C9875" s="21">
        <f t="shared" si="288"/>
        <v>9.9999999999988987E-5</v>
      </c>
    </row>
    <row r="9876" spans="1:3">
      <c r="A9876">
        <v>0.98470000000000002</v>
      </c>
      <c r="B9876">
        <v>0.36429032258064498</v>
      </c>
      <c r="C9876" s="21">
        <f t="shared" si="288"/>
        <v>9.9999999999988987E-5</v>
      </c>
    </row>
    <row r="9877" spans="1:3">
      <c r="A9877">
        <v>0.98480000000000001</v>
      </c>
      <c r="B9877">
        <v>0.36393548387096802</v>
      </c>
      <c r="C9877" s="21">
        <f t="shared" si="288"/>
        <v>9.9999999999988987E-5</v>
      </c>
    </row>
    <row r="9878" spans="1:3">
      <c r="A9878">
        <v>0.9849</v>
      </c>
      <c r="B9878">
        <v>0.36358064516129002</v>
      </c>
      <c r="C9878" s="21">
        <f t="shared" si="288"/>
        <v>9.9999999999988987E-5</v>
      </c>
    </row>
    <row r="9879" spans="1:3">
      <c r="A9879">
        <v>0.98499999999999999</v>
      </c>
      <c r="B9879">
        <v>0.36322580645161301</v>
      </c>
      <c r="C9879" s="21">
        <f t="shared" si="288"/>
        <v>9.9999999999988987E-5</v>
      </c>
    </row>
    <row r="9880" spans="1:3">
      <c r="A9880">
        <v>0.98509999999999998</v>
      </c>
      <c r="B9880">
        <v>0.362870967741936</v>
      </c>
      <c r="C9880" s="21">
        <f t="shared" si="288"/>
        <v>9.9999999999988987E-5</v>
      </c>
    </row>
    <row r="9881" spans="1:3">
      <c r="A9881">
        <v>0.98519999999999996</v>
      </c>
      <c r="B9881">
        <v>0.36251612903225799</v>
      </c>
      <c r="C9881" s="21">
        <f t="shared" si="288"/>
        <v>9.9999999999988987E-5</v>
      </c>
    </row>
    <row r="9882" spans="1:3">
      <c r="A9882">
        <v>0.98529999999999995</v>
      </c>
      <c r="B9882">
        <v>0.36216129032258099</v>
      </c>
      <c r="C9882" s="21">
        <f t="shared" si="288"/>
        <v>9.9999999999988987E-5</v>
      </c>
    </row>
    <row r="9883" spans="1:3">
      <c r="A9883">
        <v>0.98540000000000005</v>
      </c>
      <c r="B9883">
        <v>0.36180645161290298</v>
      </c>
      <c r="C9883" s="21">
        <f t="shared" si="288"/>
        <v>1.0000000000010001E-4</v>
      </c>
    </row>
    <row r="9884" spans="1:3">
      <c r="A9884">
        <v>0.98550000000000004</v>
      </c>
      <c r="B9884">
        <v>0.36145161290322603</v>
      </c>
      <c r="C9884" s="21">
        <f t="shared" si="288"/>
        <v>9.9999999999988987E-5</v>
      </c>
    </row>
    <row r="9885" spans="1:3">
      <c r="A9885">
        <v>0.98560000000000003</v>
      </c>
      <c r="B9885">
        <v>0.36109677419354802</v>
      </c>
      <c r="C9885" s="21">
        <f t="shared" si="288"/>
        <v>9.9999999999988987E-5</v>
      </c>
    </row>
    <row r="9886" spans="1:3">
      <c r="A9886">
        <v>0.98570000000000002</v>
      </c>
      <c r="B9886">
        <v>0.36074193548387101</v>
      </c>
      <c r="C9886" s="21">
        <f t="shared" si="288"/>
        <v>9.9999999999988987E-5</v>
      </c>
    </row>
    <row r="9887" spans="1:3">
      <c r="A9887">
        <v>0.98580000000000001</v>
      </c>
      <c r="B9887">
        <v>0.36038709677419301</v>
      </c>
      <c r="C9887" s="21">
        <f t="shared" ref="C9887:C9950" si="289">A9887-A9886</f>
        <v>9.9999999999988987E-5</v>
      </c>
    </row>
    <row r="9888" spans="1:3">
      <c r="A9888">
        <v>0.9859</v>
      </c>
      <c r="B9888">
        <v>0.360032258064516</v>
      </c>
      <c r="C9888" s="21">
        <f t="shared" si="289"/>
        <v>9.9999999999988987E-5</v>
      </c>
    </row>
    <row r="9889" spans="1:3">
      <c r="A9889">
        <v>0.98599999999999999</v>
      </c>
      <c r="B9889">
        <v>0.35967741935483899</v>
      </c>
      <c r="C9889" s="21">
        <f t="shared" si="289"/>
        <v>9.9999999999988987E-5</v>
      </c>
    </row>
    <row r="9890" spans="1:3">
      <c r="A9890">
        <v>0.98609999999999998</v>
      </c>
      <c r="B9890">
        <v>0.35932258064516098</v>
      </c>
      <c r="C9890" s="21">
        <f t="shared" si="289"/>
        <v>9.9999999999988987E-5</v>
      </c>
    </row>
    <row r="9891" spans="1:3">
      <c r="A9891">
        <v>0.98619999999999997</v>
      </c>
      <c r="B9891">
        <v>0.35896774193548397</v>
      </c>
      <c r="C9891" s="21">
        <f t="shared" si="289"/>
        <v>9.9999999999988987E-5</v>
      </c>
    </row>
    <row r="9892" spans="1:3">
      <c r="A9892">
        <v>0.98629999999999995</v>
      </c>
      <c r="B9892">
        <v>0.35861290322580702</v>
      </c>
      <c r="C9892" s="21">
        <f t="shared" si="289"/>
        <v>9.9999999999988987E-5</v>
      </c>
    </row>
    <row r="9893" spans="1:3">
      <c r="A9893">
        <v>0.98640000000000005</v>
      </c>
      <c r="B9893">
        <v>0.35825806451612902</v>
      </c>
      <c r="C9893" s="21">
        <f t="shared" si="289"/>
        <v>1.0000000000010001E-4</v>
      </c>
    </row>
    <row r="9894" spans="1:3">
      <c r="A9894">
        <v>0.98650000000000004</v>
      </c>
      <c r="B9894">
        <v>0.35790322580645101</v>
      </c>
      <c r="C9894" s="21">
        <f t="shared" si="289"/>
        <v>9.9999999999988987E-5</v>
      </c>
    </row>
    <row r="9895" spans="1:3">
      <c r="A9895">
        <v>0.98660000000000003</v>
      </c>
      <c r="B9895">
        <v>0.357548387096774</v>
      </c>
      <c r="C9895" s="21">
        <f t="shared" si="289"/>
        <v>9.9999999999988987E-5</v>
      </c>
    </row>
    <row r="9896" spans="1:3">
      <c r="A9896">
        <v>0.98670000000000002</v>
      </c>
      <c r="B9896">
        <v>0.35719354838709699</v>
      </c>
      <c r="C9896" s="21">
        <f t="shared" si="289"/>
        <v>9.9999999999988987E-5</v>
      </c>
    </row>
    <row r="9897" spans="1:3">
      <c r="A9897">
        <v>0.98680000000000001</v>
      </c>
      <c r="B9897">
        <v>0.35683870967741899</v>
      </c>
      <c r="C9897" s="21">
        <f t="shared" si="289"/>
        <v>9.9999999999988987E-5</v>
      </c>
    </row>
    <row r="9898" spans="1:3">
      <c r="A9898">
        <v>0.9869</v>
      </c>
      <c r="B9898">
        <v>0.35648387096774198</v>
      </c>
      <c r="C9898" s="21">
        <f t="shared" si="289"/>
        <v>9.9999999999988987E-5</v>
      </c>
    </row>
    <row r="9899" spans="1:3">
      <c r="A9899">
        <v>0.98699999999999999</v>
      </c>
      <c r="B9899">
        <v>0.35612903225806503</v>
      </c>
      <c r="C9899" s="21">
        <f t="shared" si="289"/>
        <v>9.9999999999988987E-5</v>
      </c>
    </row>
    <row r="9900" spans="1:3">
      <c r="A9900">
        <v>0.98709999999999998</v>
      </c>
      <c r="B9900">
        <v>0.35577419354838702</v>
      </c>
      <c r="C9900" s="21">
        <f t="shared" si="289"/>
        <v>9.9999999999988987E-5</v>
      </c>
    </row>
    <row r="9901" spans="1:3">
      <c r="A9901">
        <v>0.98719999999999997</v>
      </c>
      <c r="B9901">
        <v>0.35541935483871001</v>
      </c>
      <c r="C9901" s="21">
        <f t="shared" si="289"/>
        <v>9.9999999999988987E-5</v>
      </c>
    </row>
    <row r="9902" spans="1:3">
      <c r="A9902">
        <v>0.98729999999999996</v>
      </c>
      <c r="B9902">
        <v>0.355064516129032</v>
      </c>
      <c r="C9902" s="21">
        <f t="shared" si="289"/>
        <v>9.9999999999988987E-5</v>
      </c>
    </row>
    <row r="9903" spans="1:3">
      <c r="A9903">
        <v>0.98740000000000006</v>
      </c>
      <c r="B9903">
        <v>0.354709677419355</v>
      </c>
      <c r="C9903" s="21">
        <f t="shared" si="289"/>
        <v>1.0000000000010001E-4</v>
      </c>
    </row>
    <row r="9904" spans="1:3">
      <c r="A9904">
        <v>0.98750000000000004</v>
      </c>
      <c r="B9904">
        <v>0.35435483870967699</v>
      </c>
      <c r="C9904" s="21">
        <f t="shared" si="289"/>
        <v>9.9999999999988987E-5</v>
      </c>
    </row>
    <row r="9905" spans="1:3">
      <c r="A9905">
        <v>0.98760000000000003</v>
      </c>
      <c r="B9905">
        <v>0.35399999999999998</v>
      </c>
      <c r="C9905" s="21">
        <f t="shared" si="289"/>
        <v>9.9999999999988987E-5</v>
      </c>
    </row>
    <row r="9906" spans="1:3">
      <c r="A9906">
        <v>0.98770000000000002</v>
      </c>
      <c r="B9906">
        <v>0.35364516129032197</v>
      </c>
      <c r="C9906" s="21">
        <f t="shared" si="289"/>
        <v>9.9999999999988987E-5</v>
      </c>
    </row>
    <row r="9907" spans="1:3">
      <c r="A9907">
        <v>0.98780000000000001</v>
      </c>
      <c r="B9907">
        <v>0.35329032258064502</v>
      </c>
      <c r="C9907" s="21">
        <f t="shared" si="289"/>
        <v>9.9999999999988987E-5</v>
      </c>
    </row>
    <row r="9908" spans="1:3">
      <c r="A9908">
        <v>0.9879</v>
      </c>
      <c r="B9908">
        <v>0.35293548387096801</v>
      </c>
      <c r="C9908" s="21">
        <f t="shared" si="289"/>
        <v>9.9999999999988987E-5</v>
      </c>
    </row>
    <row r="9909" spans="1:3">
      <c r="A9909">
        <v>0.98799999999999999</v>
      </c>
      <c r="B9909">
        <v>0.35258064516129001</v>
      </c>
      <c r="C9909" s="21">
        <f t="shared" si="289"/>
        <v>9.9999999999988987E-5</v>
      </c>
    </row>
    <row r="9910" spans="1:3">
      <c r="A9910">
        <v>0.98809999999999998</v>
      </c>
      <c r="B9910">
        <v>0.352225806451613</v>
      </c>
      <c r="C9910" s="21">
        <f t="shared" si="289"/>
        <v>9.9999999999988987E-5</v>
      </c>
    </row>
    <row r="9911" spans="1:3">
      <c r="A9911">
        <v>0.98819999999999997</v>
      </c>
      <c r="B9911">
        <v>0.35187096774193599</v>
      </c>
      <c r="C9911" s="21">
        <f t="shared" si="289"/>
        <v>9.9999999999988987E-5</v>
      </c>
    </row>
    <row r="9912" spans="1:3">
      <c r="A9912">
        <v>0.98829999999999996</v>
      </c>
      <c r="B9912">
        <v>0.35151612903225798</v>
      </c>
      <c r="C9912" s="21">
        <f t="shared" si="289"/>
        <v>9.9999999999988987E-5</v>
      </c>
    </row>
    <row r="9913" spans="1:3">
      <c r="A9913">
        <v>0.98839999999999995</v>
      </c>
      <c r="B9913">
        <v>0.35116129032258098</v>
      </c>
      <c r="C9913" s="21">
        <f t="shared" si="289"/>
        <v>9.9999999999988987E-5</v>
      </c>
    </row>
    <row r="9914" spans="1:3">
      <c r="A9914">
        <v>0.98850000000000005</v>
      </c>
      <c r="B9914">
        <v>0.35080645161290303</v>
      </c>
      <c r="C9914" s="21">
        <f t="shared" si="289"/>
        <v>1.0000000000010001E-4</v>
      </c>
    </row>
    <row r="9915" spans="1:3">
      <c r="A9915">
        <v>0.98860000000000003</v>
      </c>
      <c r="B9915">
        <v>0.35045161290322602</v>
      </c>
      <c r="C9915" s="21">
        <f t="shared" si="289"/>
        <v>9.9999999999988987E-5</v>
      </c>
    </row>
    <row r="9916" spans="1:3">
      <c r="A9916">
        <v>0.98870000000000002</v>
      </c>
      <c r="B9916">
        <v>0.35009677419354801</v>
      </c>
      <c r="C9916" s="21">
        <f t="shared" si="289"/>
        <v>9.9999999999988987E-5</v>
      </c>
    </row>
    <row r="9917" spans="1:3">
      <c r="A9917">
        <v>0.98880000000000001</v>
      </c>
      <c r="B9917">
        <v>0.349741935483871</v>
      </c>
      <c r="C9917" s="21">
        <f t="shared" si="289"/>
        <v>9.9999999999988987E-5</v>
      </c>
    </row>
    <row r="9918" spans="1:3">
      <c r="A9918">
        <v>0.9889</v>
      </c>
      <c r="B9918">
        <v>0.34938709677419399</v>
      </c>
      <c r="C9918" s="21">
        <f t="shared" si="289"/>
        <v>9.9999999999988987E-5</v>
      </c>
    </row>
    <row r="9919" spans="1:3">
      <c r="A9919">
        <v>0.98899999999999999</v>
      </c>
      <c r="B9919">
        <v>0.34903225806451599</v>
      </c>
      <c r="C9919" s="21">
        <f t="shared" si="289"/>
        <v>9.9999999999988987E-5</v>
      </c>
    </row>
    <row r="9920" spans="1:3">
      <c r="A9920">
        <v>0.98909999999999998</v>
      </c>
      <c r="B9920">
        <v>0.34867741935483898</v>
      </c>
      <c r="C9920" s="21">
        <f t="shared" si="289"/>
        <v>9.9999999999988987E-5</v>
      </c>
    </row>
    <row r="9921" spans="1:3">
      <c r="A9921">
        <v>0.98919999999999997</v>
      </c>
      <c r="B9921">
        <v>0.34832258064516097</v>
      </c>
      <c r="C9921" s="21">
        <f t="shared" si="289"/>
        <v>9.9999999999988987E-5</v>
      </c>
    </row>
    <row r="9922" spans="1:3">
      <c r="A9922">
        <v>0.98929999999999996</v>
      </c>
      <c r="B9922">
        <v>0.34796774193548402</v>
      </c>
      <c r="C9922" s="21">
        <f t="shared" si="289"/>
        <v>9.9999999999988987E-5</v>
      </c>
    </row>
    <row r="9923" spans="1:3">
      <c r="A9923">
        <v>0.98939999999999995</v>
      </c>
      <c r="B9923">
        <v>0.34761290322580701</v>
      </c>
      <c r="C9923" s="21">
        <f t="shared" si="289"/>
        <v>9.9999999999988987E-5</v>
      </c>
    </row>
    <row r="9924" spans="1:3">
      <c r="A9924">
        <v>0.98950000000000005</v>
      </c>
      <c r="B9924">
        <v>0.34725806451612901</v>
      </c>
      <c r="C9924" s="21">
        <f t="shared" si="289"/>
        <v>1.0000000000010001E-4</v>
      </c>
    </row>
    <row r="9925" spans="1:3">
      <c r="A9925">
        <v>0.98960000000000004</v>
      </c>
      <c r="B9925">
        <v>0.346903225806451</v>
      </c>
      <c r="C9925" s="21">
        <f t="shared" si="289"/>
        <v>9.9999999999988987E-5</v>
      </c>
    </row>
    <row r="9926" spans="1:3">
      <c r="A9926">
        <v>0.98970000000000002</v>
      </c>
      <c r="B9926">
        <v>0.34654838709677399</v>
      </c>
      <c r="C9926" s="21">
        <f t="shared" si="289"/>
        <v>9.9999999999988987E-5</v>
      </c>
    </row>
    <row r="9927" spans="1:3">
      <c r="A9927">
        <v>0.98980000000000001</v>
      </c>
      <c r="B9927">
        <v>0.34619354838709698</v>
      </c>
      <c r="C9927" s="21">
        <f t="shared" si="289"/>
        <v>9.9999999999988987E-5</v>
      </c>
    </row>
    <row r="9928" spans="1:3">
      <c r="A9928">
        <v>0.9899</v>
      </c>
      <c r="B9928">
        <v>0.34583870967741898</v>
      </c>
      <c r="C9928" s="21">
        <f t="shared" si="289"/>
        <v>9.9999999999988987E-5</v>
      </c>
    </row>
    <row r="9929" spans="1:3">
      <c r="A9929">
        <v>0.99</v>
      </c>
      <c r="B9929">
        <v>0.34548387096774202</v>
      </c>
      <c r="C9929" s="21">
        <f t="shared" si="289"/>
        <v>9.9999999999988987E-5</v>
      </c>
    </row>
    <row r="9930" spans="1:3">
      <c r="A9930">
        <v>0.99009999999999998</v>
      </c>
      <c r="B9930">
        <v>0.34512903225806502</v>
      </c>
      <c r="C9930" s="21">
        <f t="shared" si="289"/>
        <v>9.9999999999988987E-5</v>
      </c>
    </row>
    <row r="9931" spans="1:3">
      <c r="A9931">
        <v>0.99019999999999997</v>
      </c>
      <c r="B9931">
        <v>0.34477419354838701</v>
      </c>
      <c r="C9931" s="21">
        <f t="shared" si="289"/>
        <v>9.9999999999988987E-5</v>
      </c>
    </row>
    <row r="9932" spans="1:3">
      <c r="A9932">
        <v>0.99029999999999996</v>
      </c>
      <c r="B9932">
        <v>0.34441935483871</v>
      </c>
      <c r="C9932" s="21">
        <f t="shared" si="289"/>
        <v>9.9999999999988987E-5</v>
      </c>
    </row>
    <row r="9933" spans="1:3">
      <c r="A9933">
        <v>0.99039999999999995</v>
      </c>
      <c r="B9933">
        <v>0.34406451612903199</v>
      </c>
      <c r="C9933" s="21">
        <f t="shared" si="289"/>
        <v>9.9999999999988987E-5</v>
      </c>
    </row>
    <row r="9934" spans="1:3">
      <c r="A9934">
        <v>0.99050000000000005</v>
      </c>
      <c r="B9934">
        <v>0.34370967741935499</v>
      </c>
      <c r="C9934" s="21">
        <f t="shared" si="289"/>
        <v>1.0000000000010001E-4</v>
      </c>
    </row>
    <row r="9935" spans="1:3">
      <c r="A9935">
        <v>0.99060000000000004</v>
      </c>
      <c r="B9935">
        <v>0.34335483870967698</v>
      </c>
      <c r="C9935" s="21">
        <f t="shared" si="289"/>
        <v>9.9999999999988987E-5</v>
      </c>
    </row>
    <row r="9936" spans="1:3">
      <c r="A9936">
        <v>0.99070000000000003</v>
      </c>
      <c r="B9936">
        <v>0.34300000000000003</v>
      </c>
      <c r="C9936" s="21">
        <f t="shared" si="289"/>
        <v>9.9999999999988987E-5</v>
      </c>
    </row>
    <row r="9937" spans="1:3">
      <c r="A9937">
        <v>0.99080000000000001</v>
      </c>
      <c r="B9937">
        <v>0.34264516129032302</v>
      </c>
      <c r="C9937" s="21">
        <f t="shared" si="289"/>
        <v>9.9999999999988987E-5</v>
      </c>
    </row>
    <row r="9938" spans="1:3">
      <c r="A9938">
        <v>0.9909</v>
      </c>
      <c r="B9938">
        <v>0.34229032258064501</v>
      </c>
      <c r="C9938" s="21">
        <f t="shared" si="289"/>
        <v>9.9999999999988987E-5</v>
      </c>
    </row>
    <row r="9939" spans="1:3">
      <c r="A9939">
        <v>0.99099999999999999</v>
      </c>
      <c r="B9939">
        <v>0.341935483870968</v>
      </c>
      <c r="C9939" s="21">
        <f t="shared" si="289"/>
        <v>9.9999999999988987E-5</v>
      </c>
    </row>
    <row r="9940" spans="1:3">
      <c r="A9940">
        <v>0.99109999999999998</v>
      </c>
      <c r="B9940">
        <v>0.34158064516129</v>
      </c>
      <c r="C9940" s="21">
        <f t="shared" si="289"/>
        <v>9.9999999999988987E-5</v>
      </c>
    </row>
    <row r="9941" spans="1:3">
      <c r="A9941">
        <v>0.99119999999999997</v>
      </c>
      <c r="B9941">
        <v>0.34122580645161299</v>
      </c>
      <c r="C9941" s="21">
        <f t="shared" si="289"/>
        <v>9.9999999999988987E-5</v>
      </c>
    </row>
    <row r="9942" spans="1:3">
      <c r="A9942">
        <v>0.99129999999999996</v>
      </c>
      <c r="B9942">
        <v>0.34087096774193598</v>
      </c>
      <c r="C9942" s="21">
        <f t="shared" si="289"/>
        <v>9.9999999999988987E-5</v>
      </c>
    </row>
    <row r="9943" spans="1:3">
      <c r="A9943">
        <v>0.99139999999999995</v>
      </c>
      <c r="B9943">
        <v>0.34051612903225797</v>
      </c>
      <c r="C9943" s="21">
        <f t="shared" si="289"/>
        <v>9.9999999999988987E-5</v>
      </c>
    </row>
    <row r="9944" spans="1:3">
      <c r="A9944">
        <v>0.99150000000000005</v>
      </c>
      <c r="B9944">
        <v>0.34016129032258002</v>
      </c>
      <c r="C9944" s="21">
        <f t="shared" si="289"/>
        <v>1.0000000000010001E-4</v>
      </c>
    </row>
    <row r="9945" spans="1:3">
      <c r="A9945">
        <v>0.99160000000000004</v>
      </c>
      <c r="B9945">
        <v>0.33980645161290302</v>
      </c>
      <c r="C9945" s="21">
        <f t="shared" si="289"/>
        <v>9.9999999999988987E-5</v>
      </c>
    </row>
    <row r="9946" spans="1:3">
      <c r="A9946">
        <v>0.99170000000000003</v>
      </c>
      <c r="B9946">
        <v>0.33945161290322601</v>
      </c>
      <c r="C9946" s="21">
        <f t="shared" si="289"/>
        <v>9.9999999999988987E-5</v>
      </c>
    </row>
    <row r="9947" spans="1:3">
      <c r="A9947">
        <v>0.99180000000000001</v>
      </c>
      <c r="B9947">
        <v>0.339096774193548</v>
      </c>
      <c r="C9947" s="21">
        <f t="shared" si="289"/>
        <v>9.9999999999988987E-5</v>
      </c>
    </row>
    <row r="9948" spans="1:3">
      <c r="A9948">
        <v>0.9919</v>
      </c>
      <c r="B9948">
        <v>0.33874193548387099</v>
      </c>
      <c r="C9948" s="21">
        <f t="shared" si="289"/>
        <v>9.9999999999988987E-5</v>
      </c>
    </row>
    <row r="9949" spans="1:3">
      <c r="A9949">
        <v>0.99199999999999999</v>
      </c>
      <c r="B9949">
        <v>0.33838709677419399</v>
      </c>
      <c r="C9949" s="21">
        <f t="shared" si="289"/>
        <v>9.9999999999988987E-5</v>
      </c>
    </row>
    <row r="9950" spans="1:3">
      <c r="A9950">
        <v>0.99209999999999998</v>
      </c>
      <c r="B9950">
        <v>0.33803225806451598</v>
      </c>
      <c r="C9950" s="21">
        <f t="shared" si="289"/>
        <v>9.9999999999988987E-5</v>
      </c>
    </row>
    <row r="9951" spans="1:3">
      <c r="A9951">
        <v>0.99219999999999997</v>
      </c>
      <c r="B9951">
        <v>0.33767741935483903</v>
      </c>
      <c r="C9951" s="21">
        <f t="shared" ref="C9951:C10014" si="290">A9951-A9950</f>
        <v>9.9999999999988987E-5</v>
      </c>
    </row>
    <row r="9952" spans="1:3">
      <c r="A9952">
        <v>0.99229999999999996</v>
      </c>
      <c r="B9952">
        <v>0.33732258064516102</v>
      </c>
      <c r="C9952" s="21">
        <f t="shared" si="290"/>
        <v>9.9999999999988987E-5</v>
      </c>
    </row>
    <row r="9953" spans="1:3">
      <c r="A9953">
        <v>0.99239999999999995</v>
      </c>
      <c r="B9953">
        <v>0.33696774193548401</v>
      </c>
      <c r="C9953" s="21">
        <f t="shared" si="290"/>
        <v>9.9999999999988987E-5</v>
      </c>
    </row>
    <row r="9954" spans="1:3">
      <c r="A9954">
        <v>0.99250000000000005</v>
      </c>
      <c r="B9954">
        <v>0.336612903225806</v>
      </c>
      <c r="C9954" s="21">
        <f t="shared" si="290"/>
        <v>1.0000000000010001E-4</v>
      </c>
    </row>
    <row r="9955" spans="1:3">
      <c r="A9955">
        <v>0.99260000000000004</v>
      </c>
      <c r="B9955">
        <v>0.336258064516129</v>
      </c>
      <c r="C9955" s="21">
        <f t="shared" si="290"/>
        <v>9.9999999999988987E-5</v>
      </c>
    </row>
    <row r="9956" spans="1:3">
      <c r="A9956">
        <v>0.99270000000000003</v>
      </c>
      <c r="B9956">
        <v>0.33590322580645099</v>
      </c>
      <c r="C9956" s="21">
        <f t="shared" si="290"/>
        <v>9.9999999999988987E-5</v>
      </c>
    </row>
    <row r="9957" spans="1:3">
      <c r="A9957">
        <v>0.99280000000000002</v>
      </c>
      <c r="B9957">
        <v>0.33554838709677398</v>
      </c>
      <c r="C9957" s="21">
        <f t="shared" si="290"/>
        <v>9.9999999999988987E-5</v>
      </c>
    </row>
    <row r="9958" spans="1:3">
      <c r="A9958">
        <v>0.9929</v>
      </c>
      <c r="B9958">
        <v>0.33519354838709697</v>
      </c>
      <c r="C9958" s="21">
        <f t="shared" si="290"/>
        <v>9.9999999999988987E-5</v>
      </c>
    </row>
    <row r="9959" spans="1:3">
      <c r="A9959">
        <v>0.99299999999999999</v>
      </c>
      <c r="B9959">
        <v>0.33483870967741902</v>
      </c>
      <c r="C9959" s="21">
        <f t="shared" si="290"/>
        <v>9.9999999999988987E-5</v>
      </c>
    </row>
    <row r="9960" spans="1:3">
      <c r="A9960">
        <v>0.99309999999999998</v>
      </c>
      <c r="B9960">
        <v>0.33448387096774201</v>
      </c>
      <c r="C9960" s="21">
        <f t="shared" si="290"/>
        <v>9.9999999999988987E-5</v>
      </c>
    </row>
    <row r="9961" spans="1:3">
      <c r="A9961">
        <v>0.99319999999999997</v>
      </c>
      <c r="B9961">
        <v>0.33412903225806501</v>
      </c>
      <c r="C9961" s="21">
        <f t="shared" si="290"/>
        <v>9.9999999999988987E-5</v>
      </c>
    </row>
    <row r="9962" spans="1:3">
      <c r="A9962">
        <v>0.99329999999999996</v>
      </c>
      <c r="B9962">
        <v>0.333774193548387</v>
      </c>
      <c r="C9962" s="21">
        <f t="shared" si="290"/>
        <v>9.9999999999988987E-5</v>
      </c>
    </row>
    <row r="9963" spans="1:3">
      <c r="A9963">
        <v>0.99339999999999995</v>
      </c>
      <c r="B9963">
        <v>0.33341935483870999</v>
      </c>
      <c r="C9963" s="21">
        <f t="shared" si="290"/>
        <v>9.9999999999988987E-5</v>
      </c>
    </row>
    <row r="9964" spans="1:3">
      <c r="A9964">
        <v>0.99350000000000005</v>
      </c>
      <c r="B9964">
        <v>0.33306451612903198</v>
      </c>
      <c r="C9964" s="21">
        <f t="shared" si="290"/>
        <v>1.0000000000010001E-4</v>
      </c>
    </row>
    <row r="9965" spans="1:3">
      <c r="A9965">
        <v>0.99360000000000004</v>
      </c>
      <c r="B9965">
        <v>0.33270967741935498</v>
      </c>
      <c r="C9965" s="21">
        <f t="shared" si="290"/>
        <v>9.9999999999988987E-5</v>
      </c>
    </row>
    <row r="9966" spans="1:3">
      <c r="A9966">
        <v>0.99370000000000003</v>
      </c>
      <c r="B9966">
        <v>0.33235483870967703</v>
      </c>
      <c r="C9966" s="21">
        <f t="shared" si="290"/>
        <v>9.9999999999988987E-5</v>
      </c>
    </row>
    <row r="9967" spans="1:3">
      <c r="A9967">
        <v>0.99380000000000002</v>
      </c>
      <c r="B9967">
        <v>0.33200000000000002</v>
      </c>
      <c r="C9967" s="21">
        <f t="shared" si="290"/>
        <v>9.9999999999988987E-5</v>
      </c>
    </row>
    <row r="9968" spans="1:3">
      <c r="A9968">
        <v>0.99390000000000001</v>
      </c>
      <c r="B9968">
        <v>0.33164516129032301</v>
      </c>
      <c r="C9968" s="21">
        <f t="shared" si="290"/>
        <v>9.9999999999988987E-5</v>
      </c>
    </row>
    <row r="9969" spans="1:3">
      <c r="A9969">
        <v>0.99399999999999999</v>
      </c>
      <c r="B9969">
        <v>0.331290322580645</v>
      </c>
      <c r="C9969" s="21">
        <f t="shared" si="290"/>
        <v>9.9999999999988987E-5</v>
      </c>
    </row>
    <row r="9970" spans="1:3">
      <c r="A9970">
        <v>0.99409999999999998</v>
      </c>
      <c r="B9970">
        <v>0.33093548387096799</v>
      </c>
      <c r="C9970" s="21">
        <f t="shared" si="290"/>
        <v>9.9999999999988987E-5</v>
      </c>
    </row>
    <row r="9971" spans="1:3">
      <c r="A9971">
        <v>0.99419999999999997</v>
      </c>
      <c r="B9971">
        <v>0.33058064516128999</v>
      </c>
      <c r="C9971" s="21">
        <f t="shared" si="290"/>
        <v>9.9999999999988987E-5</v>
      </c>
    </row>
    <row r="9972" spans="1:3">
      <c r="A9972">
        <v>0.99429999999999996</v>
      </c>
      <c r="B9972">
        <v>0.33022580645161298</v>
      </c>
      <c r="C9972" s="21">
        <f t="shared" si="290"/>
        <v>9.9999999999988987E-5</v>
      </c>
    </row>
    <row r="9973" spans="1:3">
      <c r="A9973">
        <v>0.99439999999999995</v>
      </c>
      <c r="B9973">
        <v>0.32987096774193603</v>
      </c>
      <c r="C9973" s="21">
        <f t="shared" si="290"/>
        <v>9.9999999999988987E-5</v>
      </c>
    </row>
    <row r="9974" spans="1:3">
      <c r="A9974">
        <v>0.99450000000000005</v>
      </c>
      <c r="B9974">
        <v>0.32951612903225802</v>
      </c>
      <c r="C9974" s="21">
        <f t="shared" si="290"/>
        <v>1.0000000000010001E-4</v>
      </c>
    </row>
    <row r="9975" spans="1:3">
      <c r="A9975">
        <v>0.99460000000000004</v>
      </c>
      <c r="B9975">
        <v>0.32916129032258001</v>
      </c>
      <c r="C9975" s="21">
        <f t="shared" si="290"/>
        <v>9.9999999999988987E-5</v>
      </c>
    </row>
    <row r="9976" spans="1:3">
      <c r="A9976">
        <v>0.99470000000000003</v>
      </c>
      <c r="B9976">
        <v>0.32880645161290301</v>
      </c>
      <c r="C9976" s="21">
        <f t="shared" si="290"/>
        <v>9.9999999999988987E-5</v>
      </c>
    </row>
    <row r="9977" spans="1:3">
      <c r="A9977">
        <v>0.99480000000000002</v>
      </c>
      <c r="B9977">
        <v>0.328451612903226</v>
      </c>
      <c r="C9977" s="21">
        <f t="shared" si="290"/>
        <v>9.9999999999988987E-5</v>
      </c>
    </row>
    <row r="9978" spans="1:3">
      <c r="A9978">
        <v>0.99490000000000001</v>
      </c>
      <c r="B9978">
        <v>0.32809677419354799</v>
      </c>
      <c r="C9978" s="21">
        <f t="shared" si="290"/>
        <v>9.9999999999988987E-5</v>
      </c>
    </row>
    <row r="9979" spans="1:3">
      <c r="A9979">
        <v>0.995</v>
      </c>
      <c r="B9979">
        <v>0.32774193548387098</v>
      </c>
      <c r="C9979" s="21">
        <f t="shared" si="290"/>
        <v>9.9999999999988987E-5</v>
      </c>
    </row>
    <row r="9980" spans="1:3">
      <c r="A9980">
        <v>0.99509999999999998</v>
      </c>
      <c r="B9980">
        <v>0.32738709677419398</v>
      </c>
      <c r="C9980" s="21">
        <f t="shared" si="290"/>
        <v>9.9999999999988987E-5</v>
      </c>
    </row>
    <row r="9981" spans="1:3">
      <c r="A9981">
        <v>0.99519999999999997</v>
      </c>
      <c r="B9981">
        <v>0.32703225806451602</v>
      </c>
      <c r="C9981" s="21">
        <f t="shared" si="290"/>
        <v>9.9999999999988987E-5</v>
      </c>
    </row>
    <row r="9982" spans="1:3">
      <c r="A9982">
        <v>0.99529999999999996</v>
      </c>
      <c r="B9982">
        <v>0.32667741935483902</v>
      </c>
      <c r="C9982" s="21">
        <f t="shared" si="290"/>
        <v>9.9999999999988987E-5</v>
      </c>
    </row>
    <row r="9983" spans="1:3">
      <c r="A9983">
        <v>0.99539999999999995</v>
      </c>
      <c r="B9983">
        <v>0.32632258064516101</v>
      </c>
      <c r="C9983" s="21">
        <f t="shared" si="290"/>
        <v>9.9999999999988987E-5</v>
      </c>
    </row>
    <row r="9984" spans="1:3">
      <c r="A9984">
        <v>0.99550000000000005</v>
      </c>
      <c r="B9984">
        <v>0.325967741935484</v>
      </c>
      <c r="C9984" s="21">
        <f t="shared" si="290"/>
        <v>1.0000000000010001E-4</v>
      </c>
    </row>
    <row r="9985" spans="1:3">
      <c r="A9985">
        <v>0.99560000000000004</v>
      </c>
      <c r="B9985">
        <v>0.32561290322580599</v>
      </c>
      <c r="C9985" s="21">
        <f t="shared" si="290"/>
        <v>9.9999999999988987E-5</v>
      </c>
    </row>
    <row r="9986" spans="1:3">
      <c r="A9986">
        <v>0.99570000000000003</v>
      </c>
      <c r="B9986">
        <v>0.32525806451612899</v>
      </c>
      <c r="C9986" s="21">
        <f t="shared" si="290"/>
        <v>9.9999999999988987E-5</v>
      </c>
    </row>
    <row r="9987" spans="1:3">
      <c r="A9987">
        <v>0.99580000000000002</v>
      </c>
      <c r="B9987">
        <v>0.32490322580645198</v>
      </c>
      <c r="C9987" s="21">
        <f t="shared" si="290"/>
        <v>9.9999999999988987E-5</v>
      </c>
    </row>
    <row r="9988" spans="1:3">
      <c r="A9988">
        <v>0.99590000000000001</v>
      </c>
      <c r="B9988">
        <v>0.32454838709677403</v>
      </c>
      <c r="C9988" s="21">
        <f t="shared" si="290"/>
        <v>9.9999999999988987E-5</v>
      </c>
    </row>
    <row r="9989" spans="1:3">
      <c r="A9989">
        <v>0.996</v>
      </c>
      <c r="B9989">
        <v>0.32419354838709702</v>
      </c>
      <c r="C9989" s="21">
        <f t="shared" si="290"/>
        <v>9.9999999999988987E-5</v>
      </c>
    </row>
    <row r="9990" spans="1:3">
      <c r="A9990">
        <v>0.99609999999999999</v>
      </c>
      <c r="B9990">
        <v>0.32383870967741901</v>
      </c>
      <c r="C9990" s="21">
        <f t="shared" si="290"/>
        <v>9.9999999999988987E-5</v>
      </c>
    </row>
    <row r="9991" spans="1:3">
      <c r="A9991">
        <v>0.99619999999999997</v>
      </c>
      <c r="B9991">
        <v>0.323483870967742</v>
      </c>
      <c r="C9991" s="21">
        <f t="shared" si="290"/>
        <v>9.9999999999988987E-5</v>
      </c>
    </row>
    <row r="9992" spans="1:3">
      <c r="A9992">
        <v>0.99629999999999996</v>
      </c>
      <c r="B9992">
        <v>0.323129032258065</v>
      </c>
      <c r="C9992" s="21">
        <f t="shared" si="290"/>
        <v>9.9999999999988987E-5</v>
      </c>
    </row>
    <row r="9993" spans="1:3">
      <c r="A9993">
        <v>0.99639999999999995</v>
      </c>
      <c r="B9993">
        <v>0.32277419354838699</v>
      </c>
      <c r="C9993" s="21">
        <f t="shared" si="290"/>
        <v>9.9999999999988987E-5</v>
      </c>
    </row>
    <row r="9994" spans="1:3">
      <c r="A9994">
        <v>0.99650000000000005</v>
      </c>
      <c r="B9994">
        <v>0.32241935483870898</v>
      </c>
      <c r="C9994" s="21">
        <f t="shared" si="290"/>
        <v>1.0000000000010001E-4</v>
      </c>
    </row>
    <row r="9995" spans="1:3">
      <c r="A9995">
        <v>0.99660000000000004</v>
      </c>
      <c r="B9995">
        <v>0.32206451612903197</v>
      </c>
      <c r="C9995" s="21">
        <f t="shared" si="290"/>
        <v>9.9999999999988987E-5</v>
      </c>
    </row>
    <row r="9996" spans="1:3">
      <c r="A9996">
        <v>0.99670000000000003</v>
      </c>
      <c r="B9996">
        <v>0.32170967741935502</v>
      </c>
      <c r="C9996" s="21">
        <f t="shared" si="290"/>
        <v>9.9999999999988987E-5</v>
      </c>
    </row>
    <row r="9997" spans="1:3">
      <c r="A9997">
        <v>0.99680000000000002</v>
      </c>
      <c r="B9997">
        <v>0.32135483870967702</v>
      </c>
      <c r="C9997" s="21">
        <f t="shared" si="290"/>
        <v>9.9999999999988987E-5</v>
      </c>
    </row>
    <row r="9998" spans="1:3">
      <c r="A9998">
        <v>0.99690000000000001</v>
      </c>
      <c r="B9998">
        <v>0.32100000000000001</v>
      </c>
      <c r="C9998" s="21">
        <f t="shared" si="290"/>
        <v>9.9999999999988987E-5</v>
      </c>
    </row>
    <row r="9999" spans="1:3">
      <c r="A9999">
        <v>0.997</v>
      </c>
      <c r="B9999">
        <v>0.320645161290323</v>
      </c>
      <c r="C9999" s="21">
        <f t="shared" si="290"/>
        <v>9.9999999999988987E-5</v>
      </c>
    </row>
    <row r="10000" spans="1:3">
      <c r="A10000">
        <v>0.99709999999999999</v>
      </c>
      <c r="B10000">
        <v>0.32029032258064499</v>
      </c>
      <c r="C10000" s="21">
        <f t="shared" si="290"/>
        <v>9.9999999999988987E-5</v>
      </c>
    </row>
    <row r="10001" spans="1:3">
      <c r="A10001">
        <v>0.99719999999999998</v>
      </c>
      <c r="B10001">
        <v>0.31993548387096798</v>
      </c>
      <c r="C10001" s="21">
        <f t="shared" si="290"/>
        <v>9.9999999999988987E-5</v>
      </c>
    </row>
    <row r="10002" spans="1:3">
      <c r="A10002">
        <v>0.99729999999999996</v>
      </c>
      <c r="B10002">
        <v>0.31958064516128998</v>
      </c>
      <c r="C10002" s="21">
        <f t="shared" si="290"/>
        <v>9.9999999999988987E-5</v>
      </c>
    </row>
    <row r="10003" spans="1:3">
      <c r="A10003">
        <v>0.99739999999999995</v>
      </c>
      <c r="B10003">
        <v>0.31922580645161303</v>
      </c>
      <c r="C10003" s="21">
        <f t="shared" si="290"/>
        <v>9.9999999999988987E-5</v>
      </c>
    </row>
    <row r="10004" spans="1:3">
      <c r="A10004">
        <v>0.99750000000000005</v>
      </c>
      <c r="B10004">
        <v>0.31887096774193502</v>
      </c>
      <c r="C10004" s="21">
        <f t="shared" si="290"/>
        <v>1.0000000000010001E-4</v>
      </c>
    </row>
    <row r="10005" spans="1:3">
      <c r="A10005">
        <v>0.99760000000000004</v>
      </c>
      <c r="B10005">
        <v>0.31851612903225801</v>
      </c>
      <c r="C10005" s="21">
        <f t="shared" si="290"/>
        <v>9.9999999999988987E-5</v>
      </c>
    </row>
    <row r="10006" spans="1:3">
      <c r="A10006">
        <v>0.99770000000000003</v>
      </c>
      <c r="B10006">
        <v>0.318161290322581</v>
      </c>
      <c r="C10006" s="21">
        <f t="shared" si="290"/>
        <v>9.9999999999988987E-5</v>
      </c>
    </row>
    <row r="10007" spans="1:3">
      <c r="A10007">
        <v>0.99780000000000002</v>
      </c>
      <c r="B10007">
        <v>0.317806451612903</v>
      </c>
      <c r="C10007" s="21">
        <f t="shared" si="290"/>
        <v>9.9999999999988987E-5</v>
      </c>
    </row>
    <row r="10008" spans="1:3">
      <c r="A10008">
        <v>0.99790000000000001</v>
      </c>
      <c r="B10008">
        <v>0.31745161290322599</v>
      </c>
      <c r="C10008" s="21">
        <f t="shared" si="290"/>
        <v>9.9999999999988987E-5</v>
      </c>
    </row>
    <row r="10009" spans="1:3">
      <c r="A10009">
        <v>0.998</v>
      </c>
      <c r="B10009">
        <v>0.31709677419354798</v>
      </c>
      <c r="C10009" s="21">
        <f t="shared" si="290"/>
        <v>9.9999999999988987E-5</v>
      </c>
    </row>
    <row r="10010" spans="1:3">
      <c r="A10010">
        <v>0.99809999999999999</v>
      </c>
      <c r="B10010">
        <v>0.31674193548387097</v>
      </c>
      <c r="C10010" s="21">
        <f t="shared" si="290"/>
        <v>9.9999999999988987E-5</v>
      </c>
    </row>
    <row r="10011" spans="1:3">
      <c r="A10011">
        <v>0.99819999999999998</v>
      </c>
      <c r="B10011">
        <v>0.31638709677419402</v>
      </c>
      <c r="C10011" s="21">
        <f t="shared" si="290"/>
        <v>9.9999999999988987E-5</v>
      </c>
    </row>
    <row r="10012" spans="1:3">
      <c r="A10012">
        <v>0.99829999999999997</v>
      </c>
      <c r="B10012">
        <v>0.31603225806451601</v>
      </c>
      <c r="C10012" s="21">
        <f t="shared" si="290"/>
        <v>9.9999999999988987E-5</v>
      </c>
    </row>
    <row r="10013" spans="1:3">
      <c r="A10013">
        <v>0.99839999999999995</v>
      </c>
      <c r="B10013">
        <v>0.31567741935483901</v>
      </c>
      <c r="C10013" s="21">
        <f t="shared" si="290"/>
        <v>9.9999999999988987E-5</v>
      </c>
    </row>
    <row r="10014" spans="1:3">
      <c r="A10014">
        <v>0.99850000000000005</v>
      </c>
      <c r="B10014">
        <v>0.315322580645161</v>
      </c>
      <c r="C10014" s="21">
        <f t="shared" si="290"/>
        <v>1.0000000000010001E-4</v>
      </c>
    </row>
    <row r="10015" spans="1:3">
      <c r="A10015">
        <v>0.99860000000000004</v>
      </c>
      <c r="B10015">
        <v>0.31496774193548399</v>
      </c>
      <c r="C10015" s="21">
        <f t="shared" ref="C10015:C10029" si="291">A10015-A10014</f>
        <v>9.9999999999988987E-5</v>
      </c>
    </row>
    <row r="10016" spans="1:3">
      <c r="A10016">
        <v>0.99870000000000003</v>
      </c>
      <c r="B10016">
        <v>0.31461290322580598</v>
      </c>
      <c r="C10016" s="21">
        <f t="shared" si="291"/>
        <v>9.9999999999988987E-5</v>
      </c>
    </row>
    <row r="10017" spans="1:3">
      <c r="A10017">
        <v>0.99880000000000002</v>
      </c>
      <c r="B10017">
        <v>0.31425806451612898</v>
      </c>
      <c r="C10017" s="21">
        <f t="shared" si="291"/>
        <v>9.9999999999988987E-5</v>
      </c>
    </row>
    <row r="10018" spans="1:3">
      <c r="A10018">
        <v>0.99890000000000001</v>
      </c>
      <c r="B10018">
        <v>0.31390322580645202</v>
      </c>
      <c r="C10018" s="21">
        <f t="shared" si="291"/>
        <v>9.9999999999988987E-5</v>
      </c>
    </row>
    <row r="10019" spans="1:3">
      <c r="A10019">
        <v>0.999</v>
      </c>
      <c r="B10019">
        <v>0.31354838709677402</v>
      </c>
      <c r="C10019" s="21">
        <f t="shared" si="291"/>
        <v>9.9999999999988987E-5</v>
      </c>
    </row>
    <row r="10020" spans="1:3">
      <c r="A10020">
        <v>0.99909999999999999</v>
      </c>
      <c r="B10020">
        <v>0.31319354838709701</v>
      </c>
      <c r="C10020" s="21">
        <f t="shared" si="291"/>
        <v>9.9999999999988987E-5</v>
      </c>
    </row>
    <row r="10021" spans="1:3">
      <c r="A10021">
        <v>0.99919999999999998</v>
      </c>
      <c r="B10021">
        <v>0.312838709677419</v>
      </c>
      <c r="C10021" s="21">
        <f t="shared" si="291"/>
        <v>9.9999999999988987E-5</v>
      </c>
    </row>
    <row r="10022" spans="1:3">
      <c r="A10022">
        <v>0.99929999999999997</v>
      </c>
      <c r="B10022">
        <v>0.31248387096774199</v>
      </c>
      <c r="C10022" s="21">
        <f t="shared" si="291"/>
        <v>9.9999999999988987E-5</v>
      </c>
    </row>
    <row r="10023" spans="1:3">
      <c r="A10023">
        <v>0.99939999999999996</v>
      </c>
      <c r="B10023">
        <v>0.31212903225806499</v>
      </c>
      <c r="C10023" s="21">
        <f t="shared" si="291"/>
        <v>9.9999999999988987E-5</v>
      </c>
    </row>
    <row r="10024" spans="1:3">
      <c r="A10024">
        <v>0.99950000000000006</v>
      </c>
      <c r="B10024">
        <v>0.31177419354838698</v>
      </c>
      <c r="C10024" s="21">
        <f t="shared" si="291"/>
        <v>1.0000000000010001E-4</v>
      </c>
    </row>
    <row r="10025" spans="1:3">
      <c r="A10025">
        <v>0.99960000000000004</v>
      </c>
      <c r="B10025">
        <v>0.31141935483870897</v>
      </c>
      <c r="C10025" s="21">
        <f t="shared" si="291"/>
        <v>9.9999999999988987E-5</v>
      </c>
    </row>
    <row r="10026" spans="1:3">
      <c r="A10026">
        <v>0.99970000000000003</v>
      </c>
      <c r="B10026">
        <v>0.31106451612903202</v>
      </c>
      <c r="C10026" s="21">
        <f t="shared" si="291"/>
        <v>9.9999999999988987E-5</v>
      </c>
    </row>
    <row r="10027" spans="1:3">
      <c r="A10027">
        <v>0.99980000000000002</v>
      </c>
      <c r="B10027">
        <v>0.31070967741935501</v>
      </c>
      <c r="C10027" s="21">
        <f t="shared" si="291"/>
        <v>9.9999999999988987E-5</v>
      </c>
    </row>
    <row r="10028" spans="1:3">
      <c r="A10028">
        <v>0.99990000000000001</v>
      </c>
      <c r="B10028">
        <v>0.31035483870967701</v>
      </c>
      <c r="C10028" s="21">
        <f t="shared" si="291"/>
        <v>9.9999999999988987E-5</v>
      </c>
    </row>
    <row r="10029" spans="1:3">
      <c r="A10029">
        <v>1</v>
      </c>
      <c r="B10029">
        <v>0.31</v>
      </c>
      <c r="C10029" s="21">
        <f t="shared" si="291"/>
        <v>9.9999999999988987E-5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FDEF7-0B50-411E-9B57-4A0090BD1B89}">
  <sheetPr codeName="Sheet4112">
    <tabColor rgb="FF92D050"/>
  </sheetPr>
  <dimension ref="A4:BJ21"/>
  <sheetViews>
    <sheetView topLeftCell="T1" zoomScale="85" zoomScaleNormal="85" workbookViewId="0">
      <selection activeCell="AC6" sqref="AC6:AC17"/>
    </sheetView>
  </sheetViews>
  <sheetFormatPr defaultColWidth="9" defaultRowHeight="18.75"/>
  <cols>
    <col min="1" max="1" width="26" style="21" customWidth="1"/>
    <col min="2" max="2" width="10.75" style="21" customWidth="1"/>
    <col min="3" max="3" width="18.75" style="21" customWidth="1"/>
    <col min="4" max="4" width="14.875" style="21" customWidth="1"/>
    <col min="5" max="5" width="34.5" style="21" customWidth="1"/>
    <col min="6" max="6" width="19.125" style="21" customWidth="1"/>
    <col min="7" max="7" width="43.125" style="21" customWidth="1"/>
    <col min="8" max="9" width="19.125" style="21" customWidth="1"/>
    <col min="10" max="10" width="9" style="21"/>
    <col min="11" max="11" width="16.875" style="21" bestFit="1" customWidth="1"/>
    <col min="12" max="12" width="12.25" style="21" bestFit="1" customWidth="1"/>
    <col min="13" max="14" width="12.25" style="21" customWidth="1"/>
    <col min="15" max="15" width="14.25" style="21" bestFit="1" customWidth="1"/>
    <col min="16" max="16" width="16.125" style="21" bestFit="1" customWidth="1"/>
    <col min="17" max="17" width="16.125" style="21" customWidth="1"/>
    <col min="18" max="18" width="25.75" style="21" bestFit="1" customWidth="1"/>
    <col min="19" max="19" width="25.75" style="21" customWidth="1"/>
    <col min="20" max="20" width="13.375" style="21" customWidth="1"/>
    <col min="21" max="21" width="19.25" style="21" customWidth="1"/>
    <col min="22" max="22" width="12.625" style="21" customWidth="1"/>
    <col min="23" max="23" width="15.25" style="21" customWidth="1"/>
    <col min="24" max="24" width="12.875" style="21" customWidth="1"/>
    <col min="25" max="25" width="23.125" style="21" customWidth="1"/>
    <col min="26" max="26" width="13.75" style="21" customWidth="1"/>
    <col min="27" max="27" width="13.75" style="21" bestFit="1" customWidth="1"/>
    <col min="28" max="28" width="9" style="21"/>
    <col min="29" max="29" width="9.375" style="21" bestFit="1" customWidth="1"/>
    <col min="30" max="31" width="9.375" style="21" customWidth="1"/>
    <col min="32" max="39" width="9" style="21"/>
    <col min="40" max="40" width="22" style="21" customWidth="1"/>
    <col min="41" max="41" width="16.375" style="21" customWidth="1"/>
    <col min="42" max="42" width="9" style="21"/>
    <col min="43" max="43" width="15.5" style="21" bestFit="1" customWidth="1"/>
    <col min="44" max="47" width="9" style="21"/>
    <col min="48" max="48" width="13.625" style="21" bestFit="1" customWidth="1"/>
    <col min="49" max="49" width="14.625" style="21" bestFit="1" customWidth="1"/>
    <col min="50" max="50" width="15" style="21" bestFit="1" customWidth="1"/>
    <col min="51" max="56" width="9" style="21"/>
    <col min="57" max="57" width="16.375" style="21" bestFit="1" customWidth="1"/>
    <col min="58" max="58" width="9" style="21"/>
    <col min="59" max="59" width="12" style="21" bestFit="1" customWidth="1"/>
    <col min="60" max="60" width="13.625" style="21" bestFit="1" customWidth="1"/>
    <col min="61" max="16384" width="9" style="21"/>
  </cols>
  <sheetData>
    <row r="4" spans="1:62">
      <c r="B4" s="22"/>
      <c r="K4" s="23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Y4" s="22" t="s">
        <v>102</v>
      </c>
      <c r="AC4" s="21" t="s">
        <v>179</v>
      </c>
      <c r="AV4" s="21" t="s">
        <v>200</v>
      </c>
      <c r="AY4" s="21" t="s">
        <v>205</v>
      </c>
    </row>
    <row r="5" spans="1:62" ht="36">
      <c r="A5" s="52" t="s">
        <v>116</v>
      </c>
      <c r="B5" s="53" t="s">
        <v>118</v>
      </c>
      <c r="C5" s="53" t="s">
        <v>103</v>
      </c>
      <c r="D5" s="53" t="s">
        <v>104</v>
      </c>
      <c r="E5" s="53" t="s">
        <v>184</v>
      </c>
      <c r="F5" s="53" t="s">
        <v>117</v>
      </c>
      <c r="G5" s="53" t="s">
        <v>105</v>
      </c>
      <c r="H5" s="54" t="s">
        <v>173</v>
      </c>
      <c r="I5" s="54" t="s">
        <v>174</v>
      </c>
      <c r="K5" s="52" t="s">
        <v>106</v>
      </c>
      <c r="L5" s="53" t="s">
        <v>107</v>
      </c>
      <c r="M5" s="53" t="s">
        <v>207</v>
      </c>
      <c r="N5" s="73" t="s">
        <v>175</v>
      </c>
      <c r="O5" s="73" t="s">
        <v>177</v>
      </c>
      <c r="P5" s="73" t="s">
        <v>176</v>
      </c>
      <c r="Q5" s="73" t="s">
        <v>178</v>
      </c>
      <c r="R5" s="53" t="s">
        <v>119</v>
      </c>
      <c r="S5" s="53" t="s">
        <v>120</v>
      </c>
      <c r="T5" s="53" t="s">
        <v>108</v>
      </c>
      <c r="U5" s="53" t="s">
        <v>109</v>
      </c>
      <c r="V5" s="53" t="s">
        <v>113</v>
      </c>
      <c r="W5" s="68" t="s">
        <v>110</v>
      </c>
      <c r="Y5" s="25" t="s">
        <v>111</v>
      </c>
      <c r="Z5" s="25" t="s">
        <v>112</v>
      </c>
      <c r="AA5" s="25" t="s">
        <v>113</v>
      </c>
      <c r="AC5" s="21" t="s">
        <v>180</v>
      </c>
      <c r="AD5" s="21" t="s">
        <v>193</v>
      </c>
      <c r="AE5" s="21" t="s">
        <v>194</v>
      </c>
      <c r="AF5" s="21" t="s">
        <v>181</v>
      </c>
      <c r="AG5" s="21" t="s">
        <v>182</v>
      </c>
      <c r="AH5" s="21" t="s">
        <v>183</v>
      </c>
      <c r="AI5" s="21" t="s">
        <v>185</v>
      </c>
      <c r="AJ5" s="21" t="s">
        <v>186</v>
      </c>
      <c r="AK5" s="21" t="s">
        <v>187</v>
      </c>
      <c r="AL5" s="21" t="s">
        <v>188</v>
      </c>
      <c r="AM5" s="21" t="s">
        <v>189</v>
      </c>
      <c r="AN5" s="21" t="s">
        <v>191</v>
      </c>
      <c r="AO5" s="21" t="s">
        <v>192</v>
      </c>
      <c r="AP5" s="21" t="s">
        <v>190</v>
      </c>
      <c r="AQ5" s="21" t="s">
        <v>195</v>
      </c>
      <c r="AR5" s="21" t="s">
        <v>196</v>
      </c>
      <c r="AS5" s="21" t="s">
        <v>197</v>
      </c>
      <c r="AT5" s="21" t="s">
        <v>198</v>
      </c>
      <c r="AU5" s="21" t="s">
        <v>199</v>
      </c>
      <c r="AV5" s="21" t="s">
        <v>201</v>
      </c>
      <c r="AW5" s="21" t="s">
        <v>202</v>
      </c>
      <c r="AX5" s="21" t="s">
        <v>203</v>
      </c>
      <c r="AY5" s="21" t="s">
        <v>204</v>
      </c>
      <c r="AZ5" s="21" t="s">
        <v>206</v>
      </c>
      <c r="BA5" s="21" t="s">
        <v>208</v>
      </c>
      <c r="BB5" s="21" t="s">
        <v>214</v>
      </c>
      <c r="BC5" s="21" t="s">
        <v>215</v>
      </c>
      <c r="BD5" s="21" t="s">
        <v>209</v>
      </c>
      <c r="BE5" s="21" t="s">
        <v>212</v>
      </c>
      <c r="BF5" s="21" t="s">
        <v>210</v>
      </c>
      <c r="BG5" s="21" t="s">
        <v>211</v>
      </c>
      <c r="BH5" s="21" t="s">
        <v>213</v>
      </c>
      <c r="BJ5" s="21" t="s">
        <v>312</v>
      </c>
    </row>
    <row r="6" spans="1:62">
      <c r="A6" s="35">
        <v>123</v>
      </c>
      <c r="B6" s="31">
        <f>'TEST SECTION NUMBER 123'!I2</f>
        <v>1</v>
      </c>
      <c r="C6" s="29">
        <f>'TEST SECTION NUMBER 123'!K2</f>
        <v>1490</v>
      </c>
      <c r="D6" s="29">
        <f>'TEST SECTION NUMBER 123'!Q2</f>
        <v>81</v>
      </c>
      <c r="E6" s="29">
        <f>'TEST SECTION NUMBER 123'!M2</f>
        <v>3.6589999999999998</v>
      </c>
      <c r="F6" s="29">
        <f>'TEST SECTION NUMBER 123'!L2</f>
        <v>557.70000000000005</v>
      </c>
      <c r="G6" s="29">
        <f>'TEST SECTION NUMBER 123'!G2</f>
        <v>0.57680819986363596</v>
      </c>
      <c r="H6" s="51">
        <f>'TEST SECTION NUMBER 123'!$C$4</f>
        <v>0.55500000000000005</v>
      </c>
      <c r="I6" s="51">
        <f>'TEST SECTION NUMBER 123'!$C$6</f>
        <v>0.42199999999999999</v>
      </c>
      <c r="K6" s="70">
        <f>B6</f>
        <v>1</v>
      </c>
      <c r="L6" s="29">
        <f>C6*6894.757</f>
        <v>10273187.93</v>
      </c>
      <c r="M6" s="29">
        <f>'TEST SECTION NUMBER 123'!P2*0.0254</f>
        <v>2.4383999999999997</v>
      </c>
      <c r="N6" s="29">
        <f>'TEST SECTION NUMBER 123'!$C$4*0.0254</f>
        <v>1.4097E-2</v>
      </c>
      <c r="O6" s="29">
        <f>'TEST SECTION NUMBER 123'!$C$6*0.0254</f>
        <v>1.0718799999999999E-2</v>
      </c>
      <c r="P6" s="29">
        <f>N6^2-PI()*(O6/2)^2</f>
        <v>1.0848891429240125E-4</v>
      </c>
      <c r="Q6" s="29">
        <f>O6*PI()</f>
        <v>3.3674103335298272E-2</v>
      </c>
      <c r="R6" s="29">
        <f>'TEST SECTION NUMBER 123'!$C$4^2-PI()*(('TEST SECTION NUMBER 123'!$C$6)^2)/4</f>
        <v>0.16815815346952886</v>
      </c>
      <c r="S6" s="29">
        <f>PI()*'TEST SECTION NUMBER 123'!$C$6</f>
        <v>1.3257520998148926</v>
      </c>
      <c r="T6" s="29">
        <f>D6*0.0254</f>
        <v>2.0573999999999999</v>
      </c>
      <c r="U6" s="29">
        <f>E6*10^6*0.001356</f>
        <v>4961.6040000000003</v>
      </c>
      <c r="V6" s="29">
        <f xml:space="preserve"> (F6 - 32) * 5/9 + 273.15</f>
        <v>565.20555555555552</v>
      </c>
      <c r="W6" s="71">
        <f>G6*3.1546</f>
        <v>1.8195991472898259</v>
      </c>
      <c r="Y6" s="29">
        <f>R6*0.0254^2</f>
        <v>1.0848891429240124E-4</v>
      </c>
      <c r="Z6" s="29">
        <f>S6*0.0254</f>
        <v>3.3674103335298272E-2</v>
      </c>
      <c r="AA6" s="30">
        <f>V6</f>
        <v>565.20555555555552</v>
      </c>
      <c r="AB6" s="28">
        <v>1</v>
      </c>
      <c r="AC6" s="21">
        <f>W6*1000000</f>
        <v>1819599.1472898258</v>
      </c>
      <c r="AD6" s="21">
        <v>0.76296671751346856</v>
      </c>
      <c r="AE6" s="21">
        <f>テーブル59[[#This Row],[qw]]*テーブル59[[#This Row],[面積比]]</f>
        <v>1388293.5885980248</v>
      </c>
      <c r="AF6" s="21">
        <f t="shared" ref="AF6:AF17" si="0">Z6</f>
        <v>3.3674103335298272E-2</v>
      </c>
      <c r="AG6" s="21">
        <f t="shared" ref="AG6:AH17" si="1">T6</f>
        <v>2.0573999999999999</v>
      </c>
      <c r="AH6" s="21">
        <f t="shared" si="1"/>
        <v>4961.6040000000003</v>
      </c>
      <c r="AI6" s="21">
        <f t="shared" ref="AI6:AI17" si="2">Y6</f>
        <v>1.0848891429240124E-4</v>
      </c>
      <c r="AJ6" s="21" cm="1">
        <f t="array" ref="AJ6">[3]!PropsSI("Hmass","P",テーブル9[[#This Row],[Pin
圧力 (Pa)]],"Q",1,"Water")-[3]!PropsSI("Hmass","P",テーブル9[[#This Row],[Pin
圧力 (Pa)]],"Q",0,"Water")</f>
        <v>1300630.6242972165</v>
      </c>
      <c r="AK6" s="21" cm="1">
        <f t="array" ref="AK6">[3]!PropsSI("Cpmass","P", テーブル9[[#This Row],[Pin
圧力 (Pa)]],"Q",0,"Water")</f>
        <v>6204.9107072464121</v>
      </c>
      <c r="AL6" s="21" cm="1">
        <f t="array" ref="AL6">[3]!PropsSI("T","P",テーブル9[[#This Row],[Pin
圧力 (Pa)]],"Q",0,"Water")</f>
        <v>586.13430346130383</v>
      </c>
      <c r="AM6" s="21">
        <f>単位換算123!AA6</f>
        <v>565.20555555555552</v>
      </c>
      <c r="AN6" s="21">
        <f>テーブル59[[#This Row],[qw_CHF]]*テーブル59[[#This Row],[Ph]]*テーブル59[[#This Row],[z]]/(テーブル59[[#This Row],[G]]*テーブル59[[#This Row],[A]]*テーブル59[[#This Row],[Hlg]])</f>
        <v>0.13738352526602643</v>
      </c>
      <c r="AO6" s="21">
        <f>-テーブル59[[#This Row],[CPL_sat]]*(テーブル59[[#This Row],[Ts]]-テーブル59[[#This Row],[Tin]])/テーブル59[[#This Row],[Hlg]]</f>
        <v>-9.9844651927835218E-2</v>
      </c>
      <c r="AP6" s="21">
        <f>テーブル59[[#This Row],[Qin]]+テーブル59[[#This Row],[xin]]</f>
        <v>3.7538873338191212E-2</v>
      </c>
      <c r="AQ6" s="21" cm="1">
        <f t="array" ref="AQ6">[3]!PropsSI("C", "T", テーブル59[[#This Row],[Ts]]-0.0001, "P", L6, "Water")</f>
        <v>6204.9053140346696</v>
      </c>
      <c r="AR6" s="21" cm="1">
        <f t="array" ref="AR6">[3]!PropsSI("C", "T", テーブル59[[#This Row],[Tin]], "P", L6, "Water")</f>
        <v>5444.3921048088669</v>
      </c>
      <c r="AS6" s="21">
        <f>(テーブル59[[#This Row],[CPL_Ts]]+テーブル59[[#This Row],[CPL_Tin]])/2</f>
        <v>5824.6487094217682</v>
      </c>
      <c r="AT6" s="21">
        <f>-テーブル59[[#This Row],[CPL_ave]]*(テーブル59[[#This Row],[Ts]]-テーブル59[[#This Row],[Tin]])/テーブル59[[#This Row],[Hlg]]</f>
        <v>-9.3725768255610117E-2</v>
      </c>
      <c r="AU6" s="21">
        <f>テーブル59[[#This Row],[Qin]]+テーブル59[[#This Row],[xin_ave]]</f>
        <v>4.3657757010416312E-2</v>
      </c>
      <c r="AV6" s="21">
        <v>1718183.8144777785</v>
      </c>
      <c r="AW6" s="21">
        <f>テーブル59[[#This Row],[qw_CHF_old]]*テーブル59[[#This Row],[Ph]]*テーブル59[[#This Row],[z]]/(テーブル59[[#This Row],[G]]*テーブル59[[#This Row],[A]]*テーブル59[[#This Row],[Hlg]])</f>
        <v>0.1700289848103109</v>
      </c>
      <c r="AX6" s="21">
        <f>テーブル59[[#This Row],[Qin_old]]+テーブル59[[#This Row],[xin_ave]]</f>
        <v>7.6303216554700778E-2</v>
      </c>
      <c r="AY6" s="21">
        <f>'TEST SECTION NUMBER 123'!N2*3.1546</f>
        <v>1.9905526</v>
      </c>
      <c r="AZ6" s="21">
        <f>PI()*O6*16*M6</f>
        <v>1.3137749371646608</v>
      </c>
      <c r="BA6" s="21">
        <f>テーブル59[[#This Row],[Q_AVE]]*テーブル59[[#This Row],[A_htr]]</f>
        <v>2.6151381169879522</v>
      </c>
      <c r="BB6" s="21">
        <f t="shared" ref="BB6:BB17" si="3">1.087/16</f>
        <v>6.7937499999999998E-2</v>
      </c>
      <c r="BC6" s="21">
        <f>'TEST SECTION NUMBER 123'!E2</f>
        <v>0.84375</v>
      </c>
      <c r="BD6" s="21">
        <f>テーブル59[[#This Row],[Q_all]]*テーブル59[[#This Row],[z_ratio]]*テーブル59[[#This Row],[r_retio]]*1000000</f>
        <v>149905.64178804573</v>
      </c>
      <c r="BE6" s="22">
        <f>テーブル59[[#This Row],[Q_AVE]]*0.840954545454545*1.087</f>
        <v>1.8195991472898261</v>
      </c>
      <c r="BF6" s="21">
        <f>テーブル59[[#This Row],[G]]*テーブル59[[#This Row],[A]]*テーブル59[[#This Row],[Hlg]]</f>
        <v>700102.19227718504</v>
      </c>
      <c r="BG6" s="21">
        <f>-テーブル59[[#This Row],[G]]*テーブル59[[#This Row],[A]]*テーブル59[[#This Row],[CPL_ave]]*(テーブル59[[#This Row],[Ts]]-テーブル59[[#This Row],[Tin]])</f>
        <v>-65617.615828616035</v>
      </c>
      <c r="BH6" s="21">
        <f>(テーブル59[[#This Row],[Q_DNB]]+テーブル59[[#This Row],[xin_nishida]])/テーブル59[[#This Row],[GAHlg]]</f>
        <v>0.12039388947672129</v>
      </c>
      <c r="BJ6" s="21">
        <v>0.12039388947672129</v>
      </c>
    </row>
    <row r="7" spans="1:62">
      <c r="A7" s="34">
        <v>123</v>
      </c>
      <c r="B7" s="33">
        <f>'TEST SECTION NUMBER 123'!I3</f>
        <v>2</v>
      </c>
      <c r="C7" s="26">
        <f>'TEST SECTION NUMBER 123'!K3</f>
        <v>1565</v>
      </c>
      <c r="D7" s="26">
        <f>'TEST SECTION NUMBER 123'!Q3</f>
        <v>81</v>
      </c>
      <c r="E7" s="26">
        <f>'TEST SECTION NUMBER 123'!M3</f>
        <v>3.7050000000000001</v>
      </c>
      <c r="F7" s="26">
        <f>'TEST SECTION NUMBER 123'!L3</f>
        <v>536.20000000000005</v>
      </c>
      <c r="G7" s="26">
        <f>'TEST SECTION NUMBER 123'!G3</f>
        <v>0.65907878304545409</v>
      </c>
      <c r="H7" s="24">
        <f>'TEST SECTION NUMBER 123'!$C$4</f>
        <v>0.55500000000000005</v>
      </c>
      <c r="I7" s="24">
        <f>'TEST SECTION NUMBER 123'!$C$6</f>
        <v>0.42199999999999999</v>
      </c>
      <c r="K7" s="69">
        <f t="shared" ref="K7:K17" si="4">B7</f>
        <v>2</v>
      </c>
      <c r="L7" s="26">
        <f t="shared" ref="L7:L17" si="5">C7*6894.757</f>
        <v>10790294.705</v>
      </c>
      <c r="M7" s="26">
        <f>'TEST SECTION NUMBER 123'!P3*0.0254</f>
        <v>2.4383999999999997</v>
      </c>
      <c r="N7" s="26">
        <f>'TEST SECTION NUMBER 123'!$C$4*0.0254</f>
        <v>1.4097E-2</v>
      </c>
      <c r="O7" s="26">
        <f>'TEST SECTION NUMBER 123'!$C$6*0.0254</f>
        <v>1.0718799999999999E-2</v>
      </c>
      <c r="P7" s="26">
        <f t="shared" ref="P7:P17" si="6">N7^2-PI()*(O7/2)^2</f>
        <v>1.0848891429240125E-4</v>
      </c>
      <c r="Q7" s="26">
        <f t="shared" ref="Q7:Q17" si="7">O7*PI()</f>
        <v>3.3674103335298272E-2</v>
      </c>
      <c r="R7" s="26">
        <f>'TEST SECTION NUMBER 123'!$C$4^2-PI()*(('TEST SECTION NUMBER 123'!$C$6)^2)/4</f>
        <v>0.16815815346952886</v>
      </c>
      <c r="S7" s="26">
        <f>PI()*'TEST SECTION NUMBER 123'!$C$6</f>
        <v>1.3257520998148926</v>
      </c>
      <c r="T7" s="26">
        <f t="shared" ref="T7:T17" si="8">D7*0.0254</f>
        <v>2.0573999999999999</v>
      </c>
      <c r="U7" s="26">
        <f t="shared" ref="U7:U17" si="9">E7*10^6*0.001356</f>
        <v>5023.9799999999996</v>
      </c>
      <c r="V7" s="26">
        <f t="shared" ref="V7:V17" si="10" xml:space="preserve"> (F7 - 32) * 5/9 + 273.15</f>
        <v>553.26111111111106</v>
      </c>
      <c r="W7" s="72">
        <f t="shared" ref="W7:W17" si="11">G7*3.1546</f>
        <v>2.0791299289951892</v>
      </c>
      <c r="Y7" s="26">
        <f t="shared" ref="Y7:Y17" si="12">R7*0.0254^2</f>
        <v>1.0848891429240124E-4</v>
      </c>
      <c r="Z7" s="26">
        <f t="shared" ref="Z7:Z17" si="13">S7*0.0254</f>
        <v>3.3674103335298272E-2</v>
      </c>
      <c r="AA7" s="27">
        <f t="shared" ref="AA7:AA17" si="14">V7</f>
        <v>553.26111111111106</v>
      </c>
      <c r="AB7" s="21">
        <v>2</v>
      </c>
      <c r="AC7" s="21">
        <f t="shared" ref="AC7:AC17" si="15">W7*1000000</f>
        <v>2079129.9289951893</v>
      </c>
      <c r="AD7" s="21">
        <v>0.76296671751346856</v>
      </c>
      <c r="AE7" s="21">
        <f>テーブル59[[#This Row],[qw]]*テーブル59[[#This Row],[面積比]]</f>
        <v>1586306.9372094704</v>
      </c>
      <c r="AF7" s="21">
        <f t="shared" si="0"/>
        <v>3.3674103335298272E-2</v>
      </c>
      <c r="AG7" s="21">
        <f t="shared" si="1"/>
        <v>2.0573999999999999</v>
      </c>
      <c r="AH7" s="21">
        <f t="shared" si="1"/>
        <v>5023.9799999999996</v>
      </c>
      <c r="AI7" s="21">
        <f t="shared" si="2"/>
        <v>1.0848891429240124E-4</v>
      </c>
      <c r="AJ7" s="21" cm="1">
        <f t="array" ref="AJ7">[3]!PropsSI("Hmass","P",テーブル9[[#This Row],[Pin
圧力 (Pa)]],"Q",1,"Water")-[3]!PropsSI("Hmass","P",テーブル9[[#This Row],[Pin
圧力 (Pa)]],"Q",0,"Water")</f>
        <v>1268820.7886702868</v>
      </c>
      <c r="AK7" s="21" cm="1">
        <f t="array" ref="AK7">[3]!PropsSI("Cpmass","P", テーブル9[[#This Row],[Pin
圧力 (Pa)]],"Q",0,"Water")</f>
        <v>6368.2114890788816</v>
      </c>
      <c r="AL7" s="21" cm="1">
        <f t="array" ref="AL7">[3]!PropsSI("T","P",テーブル9[[#This Row],[Pin
圧力 (Pa)]],"Q",0,"Water")</f>
        <v>589.78621399136853</v>
      </c>
      <c r="AM7" s="21">
        <f>単位換算123!AA7</f>
        <v>553.26111111111106</v>
      </c>
      <c r="AN7" s="21">
        <f>テーブル59[[#This Row],[qw_CHF]]*テーブル59[[#This Row],[Ph]]*テーブル59[[#This Row],[z]]/(テーブル59[[#This Row],[G]]*テーブル59[[#This Row],[A]]*テーブル59[[#This Row],[Hlg]])</f>
        <v>0.15891630140547505</v>
      </c>
      <c r="AO7" s="21">
        <f>-テーブル59[[#This Row],[CPL_sat]]*(テーブル59[[#This Row],[Ts]]-テーブル59[[#This Row],[Tin]])/テーブル59[[#This Row],[Hlg]]</f>
        <v>-0.1833194899380598</v>
      </c>
      <c r="AP7" s="21">
        <f>テーブル59[[#This Row],[Qin]]+テーブル59[[#This Row],[xin]]</f>
        <v>-2.4403188532584746E-2</v>
      </c>
      <c r="AQ7" s="21" cm="1">
        <f t="array" ref="AQ7">[3]!PropsSI("C", "T", テーブル59[[#This Row],[Ts]]-0.0001, "P", L7, "Water")</f>
        <v>6368.2053088372595</v>
      </c>
      <c r="AR7" s="21" cm="1">
        <f t="array" ref="AR7">[3]!PropsSI("C", "T", テーブル59[[#This Row],[Tin]], "P", L7, "Water")</f>
        <v>5179.2359790814771</v>
      </c>
      <c r="AS7" s="21">
        <f>(テーブル59[[#This Row],[CPL_Ts]]+テーブル59[[#This Row],[CPL_Tin]])/2</f>
        <v>5773.7206439593683</v>
      </c>
      <c r="AT7" s="21">
        <f>-テーブル59[[#This Row],[CPL_ave]]*(テーブル59[[#This Row],[Ts]]-テーブル59[[#This Row],[Tin]])/テーブル59[[#This Row],[Hlg]]</f>
        <v>-0.16620608868135645</v>
      </c>
      <c r="AU7" s="21">
        <f>テーブル59[[#This Row],[Qin]]+テーブル59[[#This Row],[xin_ave]]</f>
        <v>-7.2897872758813931E-3</v>
      </c>
      <c r="AV7" s="21">
        <v>1887582.2187220664</v>
      </c>
      <c r="AW7" s="21">
        <f>テーブル59[[#This Row],[qw_CHF_old]]*テーブル59[[#This Row],[Ph]]*テーブル59[[#This Row],[z]]/(テーブル59[[#This Row],[G]]*テーブル59[[#This Row],[A]]*テーブル59[[#This Row],[Hlg]])</f>
        <v>0.18909807286459643</v>
      </c>
      <c r="AX7" s="21">
        <f>テーブル59[[#This Row],[Qin_old]]+テーブル59[[#This Row],[xin_ave]]</f>
        <v>2.2891984183239983E-2</v>
      </c>
      <c r="AY7" s="21">
        <f>'TEST SECTION NUMBER 123'!N3*3.1546</f>
        <v>2.2744665999999998</v>
      </c>
      <c r="AZ7" s="21">
        <f t="shared" ref="AZ7:AZ17" si="16">PI()*O7*16*M7</f>
        <v>1.3137749371646608</v>
      </c>
      <c r="BA7" s="21">
        <f>テーブル59[[#This Row],[Q_AVE]]*テーブル59[[#This Row],[A_htr]]</f>
        <v>2.9881372144981193</v>
      </c>
      <c r="BB7" s="21">
        <f t="shared" si="3"/>
        <v>6.7937499999999998E-2</v>
      </c>
      <c r="BC7" s="21">
        <f>'TEST SECTION NUMBER 123'!E3</f>
        <v>0.84375</v>
      </c>
      <c r="BD7" s="21">
        <f>テーブル59[[#This Row],[Q_all]]*テーブル59[[#This Row],[z_ratio]]*テーブル59[[#This Row],[r_retio]]*1000000</f>
        <v>171286.7951334088</v>
      </c>
      <c r="BE7" s="22">
        <f>テーブル59[[#This Row],[Q_AVE]]*0.840954545454545*1.087</f>
        <v>2.0791299289951897</v>
      </c>
      <c r="BF7" s="21">
        <f>テーブル59[[#This Row],[G]]*テーブル59[[#This Row],[A]]*テーブル59[[#This Row],[Hlg]]</f>
        <v>691565.86766760959</v>
      </c>
      <c r="BG7" s="21">
        <f>-テーブル59[[#This Row],[G]]*テーブル59[[#This Row],[A]]*テーブル59[[#This Row],[CPL_ave]]*(テーブル59[[#This Row],[Ts]]-テーブル59[[#This Row],[Tin]])</f>
        <v>-114942.45793056194</v>
      </c>
      <c r="BH7" s="21">
        <f>(テーブル59[[#This Row],[Q_DNB]]+テーブル59[[#This Row],[xin_nishida]])/テーブル59[[#This Row],[GAHlg]]</f>
        <v>8.1473565768760428E-2</v>
      </c>
      <c r="BJ7" s="21">
        <v>8.1473565768760428E-2</v>
      </c>
    </row>
    <row r="8" spans="1:62">
      <c r="A8" s="35">
        <v>123</v>
      </c>
      <c r="B8" s="31">
        <f>'TEST SECTION NUMBER 123'!I4</f>
        <v>3</v>
      </c>
      <c r="C8" s="29">
        <f>'TEST SECTION NUMBER 123'!K4</f>
        <v>1815</v>
      </c>
      <c r="D8" s="29">
        <f>'TEST SECTION NUMBER 123'!Q4</f>
        <v>81</v>
      </c>
      <c r="E8" s="29">
        <f>'TEST SECTION NUMBER 123'!M4</f>
        <v>3.68</v>
      </c>
      <c r="F8" s="29">
        <f>'TEST SECTION NUMBER 123'!L4</f>
        <v>578.5</v>
      </c>
      <c r="G8" s="29">
        <f>'TEST SECTION NUMBER 123'!G4</f>
        <v>0.57589408227272698</v>
      </c>
      <c r="H8" s="51">
        <f>'TEST SECTION NUMBER 123'!$C$4</f>
        <v>0.55500000000000005</v>
      </c>
      <c r="I8" s="51">
        <f>'TEST SECTION NUMBER 123'!$C$6</f>
        <v>0.42199999999999999</v>
      </c>
      <c r="K8" s="70">
        <f t="shared" si="4"/>
        <v>3</v>
      </c>
      <c r="L8" s="29">
        <f t="shared" si="5"/>
        <v>12513983.955</v>
      </c>
      <c r="M8" s="29">
        <f>'TEST SECTION NUMBER 123'!P4*0.0254</f>
        <v>2.4383999999999997</v>
      </c>
      <c r="N8" s="29">
        <f>'TEST SECTION NUMBER 123'!$C$4*0.0254</f>
        <v>1.4097E-2</v>
      </c>
      <c r="O8" s="29">
        <f>'TEST SECTION NUMBER 123'!$C$6*0.0254</f>
        <v>1.0718799999999999E-2</v>
      </c>
      <c r="P8" s="29">
        <f t="shared" si="6"/>
        <v>1.0848891429240125E-4</v>
      </c>
      <c r="Q8" s="29">
        <f t="shared" si="7"/>
        <v>3.3674103335298272E-2</v>
      </c>
      <c r="R8" s="29">
        <f>'TEST SECTION NUMBER 123'!$C$4^2-PI()*(('TEST SECTION NUMBER 123'!$C$6)^2)/4</f>
        <v>0.16815815346952886</v>
      </c>
      <c r="S8" s="29">
        <f>PI()*'TEST SECTION NUMBER 123'!$C$6</f>
        <v>1.3257520998148926</v>
      </c>
      <c r="T8" s="29">
        <f t="shared" si="8"/>
        <v>2.0573999999999999</v>
      </c>
      <c r="U8" s="29">
        <f t="shared" si="9"/>
        <v>4990.08</v>
      </c>
      <c r="V8" s="29">
        <f t="shared" si="10"/>
        <v>576.76111111111106</v>
      </c>
      <c r="W8" s="71">
        <f t="shared" si="11"/>
        <v>1.8167154719375445</v>
      </c>
      <c r="Y8" s="29">
        <f t="shared" si="12"/>
        <v>1.0848891429240124E-4</v>
      </c>
      <c r="Z8" s="29">
        <f t="shared" si="13"/>
        <v>3.3674103335298272E-2</v>
      </c>
      <c r="AA8" s="30">
        <f t="shared" si="14"/>
        <v>576.76111111111106</v>
      </c>
      <c r="AB8" s="28">
        <v>3</v>
      </c>
      <c r="AC8" s="21">
        <f t="shared" si="15"/>
        <v>1816715.4719375444</v>
      </c>
      <c r="AD8" s="21">
        <v>0.76296671751346856</v>
      </c>
      <c r="AE8" s="21">
        <f>テーブル59[[#This Row],[qw]]*テーブル59[[#This Row],[面積比]]</f>
        <v>1386093.4402801201</v>
      </c>
      <c r="AF8" s="21">
        <f t="shared" si="0"/>
        <v>3.3674103335298272E-2</v>
      </c>
      <c r="AG8" s="21">
        <f t="shared" si="1"/>
        <v>2.0573999999999999</v>
      </c>
      <c r="AH8" s="21">
        <f t="shared" si="1"/>
        <v>4990.08</v>
      </c>
      <c r="AI8" s="21">
        <f t="shared" si="2"/>
        <v>1.0848891429240124E-4</v>
      </c>
      <c r="AJ8" s="21" cm="1">
        <f t="array" ref="AJ8">[3]!PropsSI("Hmass","P",テーブル9[[#This Row],[Pin
圧力 (Pa)]],"Q",1,"Water")-[3]!PropsSI("Hmass","P",テーブル9[[#This Row],[Pin
圧力 (Pa)]],"Q",0,"Water")</f>
        <v>1161846.5417526329</v>
      </c>
      <c r="AK8" s="21" cm="1">
        <f t="array" ref="AK8">[3]!PropsSI("Cpmass","P", テーブル9[[#This Row],[Pin
圧力 (Pa)]],"Q",0,"Water")</f>
        <v>7027.4436751982685</v>
      </c>
      <c r="AL8" s="21" cm="1">
        <f t="array" ref="AL8">[3]!PropsSI("T","P",テーブル9[[#This Row],[Pin
圧力 (Pa)]],"Q",0,"Water")</f>
        <v>601.04946712932554</v>
      </c>
      <c r="AM8" s="21">
        <f>単位換算123!AA8</f>
        <v>576.76111111111106</v>
      </c>
      <c r="AN8" s="21">
        <f>テーブル59[[#This Row],[qw_CHF]]*テーブル59[[#This Row],[Ph]]*テーブル59[[#This Row],[z]]/(テーブル59[[#This Row],[G]]*テーブル59[[#This Row],[A]]*テーブル59[[#This Row],[Hlg]])</f>
        <v>0.15267419653292288</v>
      </c>
      <c r="AO8" s="21">
        <f>-テーブル59[[#This Row],[CPL_sat]]*(テーブル59[[#This Row],[Ts]]-テーブル59[[#This Row],[Tin]])/テーブル59[[#This Row],[Hlg]]</f>
        <v>-0.1469084321787355</v>
      </c>
      <c r="AP8" s="21">
        <f>テーブル59[[#This Row],[Qin]]+テーブル59[[#This Row],[xin]]</f>
        <v>5.7657643541873804E-3</v>
      </c>
      <c r="AQ8" s="21" cm="1">
        <f t="array" ref="AQ8">[3]!PropsSI("C", "T", テーブル59[[#This Row],[Ts]]-0.0001, "P", L8, "Water")</f>
        <v>7027.4336092584517</v>
      </c>
      <c r="AR8" s="21" cm="1">
        <f t="array" ref="AR8">[3]!PropsSI("C", "T", テーブル59[[#This Row],[Tin]], "P", L8, "Water")</f>
        <v>5678.4744815861432</v>
      </c>
      <c r="AS8" s="21">
        <f>(テーブル59[[#This Row],[CPL_Ts]]+テーブル59[[#This Row],[CPL_Tin]])/2</f>
        <v>6352.954045422297</v>
      </c>
      <c r="AT8" s="21">
        <f>-テーブル59[[#This Row],[CPL_ave]]*(テーブル59[[#This Row],[Ts]]-テーブル59[[#This Row],[Tin]])/テーブル59[[#This Row],[Hlg]]</f>
        <v>-0.13280825313626057</v>
      </c>
      <c r="AU8" s="21">
        <f>テーブル59[[#This Row],[Qin]]+テーブル59[[#This Row],[xin_ave]]</f>
        <v>1.9865943396662311E-2</v>
      </c>
      <c r="AV8" s="21">
        <v>1542735.4672247656</v>
      </c>
      <c r="AW8" s="21">
        <f>テーブル59[[#This Row],[qw_CHF_old]]*テーブル59[[#This Row],[Ph]]*テーブル59[[#This Row],[z]]/(テーブル59[[#This Row],[G]]*テーブル59[[#This Row],[A]]*テーブル59[[#This Row],[Hlg]])</f>
        <v>0.16992786422377429</v>
      </c>
      <c r="AX8" s="21">
        <f>テーブル59[[#This Row],[Qin_old]]+テーブル59[[#This Row],[xin_ave]]</f>
        <v>3.7119611087513715E-2</v>
      </c>
      <c r="AY8" s="21">
        <f>'TEST SECTION NUMBER 123'!N4*3.1546</f>
        <v>1.987398</v>
      </c>
      <c r="AZ8" s="21">
        <f t="shared" si="16"/>
        <v>1.3137749371646608</v>
      </c>
      <c r="BA8" s="21">
        <f>テーブル59[[#This Row],[Q_AVE]]*テーブル59[[#This Row],[A_htr]]</f>
        <v>2.6109936825711726</v>
      </c>
      <c r="BB8" s="21">
        <f t="shared" si="3"/>
        <v>6.7937499999999998E-2</v>
      </c>
      <c r="BC8" s="21">
        <f>'TEST SECTION NUMBER 123'!E4</f>
        <v>0.84375</v>
      </c>
      <c r="BD8" s="21">
        <f>テーブル59[[#This Row],[Q_all]]*テーブル59[[#This Row],[z_ratio]]*テーブル59[[#This Row],[r_retio]]*1000000</f>
        <v>149668.07341754172</v>
      </c>
      <c r="BE8" s="22">
        <f>テーブル59[[#This Row],[Q_AVE]]*0.840954545454545*1.087</f>
        <v>1.8167154719375445</v>
      </c>
      <c r="BF8" s="21">
        <f>テーブル59[[#This Row],[G]]*テーブル59[[#This Row],[A]]*テーブル59[[#This Row],[Hlg]]</f>
        <v>628986.95854432078</v>
      </c>
      <c r="BG8" s="21">
        <f>-テーブル59[[#This Row],[G]]*テーブル59[[#This Row],[A]]*テーブル59[[#This Row],[CPL_ave]]*(テーブル59[[#This Row],[Ts]]-テーブル59[[#This Row],[Tin]])</f>
        <v>-83534.659209760779</v>
      </c>
      <c r="BH8" s="21">
        <f>(テーブル59[[#This Row],[Q_DNB]]+テーブル59[[#This Row],[xin_nishida]])/テーブル59[[#This Row],[GAHlg]]</f>
        <v>0.10514274311956331</v>
      </c>
      <c r="BJ8" s="21">
        <v>0.10514274311956331</v>
      </c>
    </row>
    <row r="9" spans="1:62">
      <c r="A9" s="34">
        <v>123</v>
      </c>
      <c r="B9" s="33">
        <f>'TEST SECTION NUMBER 123'!I5</f>
        <v>4</v>
      </c>
      <c r="C9" s="26">
        <f>'TEST SECTION NUMBER 123'!K5</f>
        <v>1805</v>
      </c>
      <c r="D9" s="26">
        <f>'TEST SECTION NUMBER 123'!Q5</f>
        <v>81</v>
      </c>
      <c r="E9" s="26">
        <f>'TEST SECTION NUMBER 123'!M5</f>
        <v>3.7320000000000002</v>
      </c>
      <c r="F9" s="26">
        <f>'TEST SECTION NUMBER 123'!L5</f>
        <v>560.9</v>
      </c>
      <c r="G9" s="26">
        <f>'TEST SECTION NUMBER 123'!G5</f>
        <v>0.64902348954545408</v>
      </c>
      <c r="H9" s="24">
        <f>'TEST SECTION NUMBER 123'!$C$4</f>
        <v>0.55500000000000005</v>
      </c>
      <c r="I9" s="24">
        <f>'TEST SECTION NUMBER 123'!$C$6</f>
        <v>0.42199999999999999</v>
      </c>
      <c r="K9" s="69">
        <f t="shared" si="4"/>
        <v>4</v>
      </c>
      <c r="L9" s="26">
        <f t="shared" si="5"/>
        <v>12445036.385</v>
      </c>
      <c r="M9" s="26">
        <f>'TEST SECTION NUMBER 123'!P5*0.0254</f>
        <v>2.4383999999999997</v>
      </c>
      <c r="N9" s="26">
        <f>'TEST SECTION NUMBER 123'!$C$4*0.0254</f>
        <v>1.4097E-2</v>
      </c>
      <c r="O9" s="26">
        <f>'TEST SECTION NUMBER 123'!$C$6*0.0254</f>
        <v>1.0718799999999999E-2</v>
      </c>
      <c r="P9" s="26">
        <f t="shared" si="6"/>
        <v>1.0848891429240125E-4</v>
      </c>
      <c r="Q9" s="26">
        <f t="shared" si="7"/>
        <v>3.3674103335298272E-2</v>
      </c>
      <c r="R9" s="26">
        <f>'TEST SECTION NUMBER 123'!$C$4^2-PI()*(('TEST SECTION NUMBER 123'!$C$6)^2)/4</f>
        <v>0.16815815346952886</v>
      </c>
      <c r="S9" s="26">
        <f>PI()*'TEST SECTION NUMBER 123'!$C$6</f>
        <v>1.3257520998148926</v>
      </c>
      <c r="T9" s="26">
        <f t="shared" si="8"/>
        <v>2.0573999999999999</v>
      </c>
      <c r="U9" s="26">
        <f t="shared" si="9"/>
        <v>5060.5919999999996</v>
      </c>
      <c r="V9" s="26">
        <f t="shared" si="10"/>
        <v>566.98333333333335</v>
      </c>
      <c r="W9" s="72">
        <f t="shared" si="11"/>
        <v>2.0474095001200894</v>
      </c>
      <c r="Y9" s="26">
        <f t="shared" si="12"/>
        <v>1.0848891429240124E-4</v>
      </c>
      <c r="Z9" s="26">
        <f t="shared" si="13"/>
        <v>3.3674103335298272E-2</v>
      </c>
      <c r="AA9" s="27">
        <f t="shared" si="14"/>
        <v>566.98333333333335</v>
      </c>
      <c r="AB9" s="21">
        <v>4</v>
      </c>
      <c r="AC9" s="21">
        <f t="shared" si="15"/>
        <v>2047409.5001200894</v>
      </c>
      <c r="AD9" s="21">
        <v>0.76296671751346856</v>
      </c>
      <c r="AE9" s="21">
        <f>テーブル59[[#This Row],[qw]]*テーブル59[[#This Row],[面積比]]</f>
        <v>1562105.3057125162</v>
      </c>
      <c r="AF9" s="21">
        <f t="shared" si="0"/>
        <v>3.3674103335298272E-2</v>
      </c>
      <c r="AG9" s="21">
        <f t="shared" si="1"/>
        <v>2.0573999999999999</v>
      </c>
      <c r="AH9" s="21">
        <f t="shared" si="1"/>
        <v>5060.5919999999996</v>
      </c>
      <c r="AI9" s="21">
        <f t="shared" si="2"/>
        <v>1.0848891429240124E-4</v>
      </c>
      <c r="AJ9" s="21" cm="1">
        <f t="array" ref="AJ9">[3]!PropsSI("Hmass","P",テーブル9[[#This Row],[Pin
圧力 (Pa)]],"Q",1,"Water")-[3]!PropsSI("Hmass","P",テーブル9[[#This Row],[Pin
圧力 (Pa)]],"Q",0,"Water")</f>
        <v>1166174.3258634638</v>
      </c>
      <c r="AK9" s="21" cm="1">
        <f t="array" ref="AK9">[3]!PropsSI("Cpmass","P", テーブル9[[#This Row],[Pin
圧力 (Pa)]],"Q",0,"Water")</f>
        <v>6996.8915278807299</v>
      </c>
      <c r="AL9" s="21" cm="1">
        <f t="array" ref="AL9">[3]!PropsSI("T","P",テーブル9[[#This Row],[Pin
圧力 (Pa)]],"Q",0,"Water")</f>
        <v>600.62307338779112</v>
      </c>
      <c r="AM9" s="21">
        <f>単位換算123!AA9</f>
        <v>566.98333333333335</v>
      </c>
      <c r="AN9" s="21">
        <f>テーブル59[[#This Row],[qw_CHF]]*テーブル59[[#This Row],[Ph]]*テーブル59[[#This Row],[z]]/(テーブル59[[#This Row],[G]]*テーブル59[[#This Row],[A]]*テーブル59[[#This Row],[Hlg]])</f>
        <v>0.16903433125297107</v>
      </c>
      <c r="AO9" s="21">
        <f>-テーブル59[[#This Row],[CPL_sat]]*(テーブル59[[#This Row],[Ts]]-テーブル59[[#This Row],[Tin]])/テーブル59[[#This Row],[Hlg]]</f>
        <v>-0.20183398568037358</v>
      </c>
      <c r="AP9" s="21">
        <f>テーブル59[[#This Row],[Qin]]+テーブル59[[#This Row],[xin]]</f>
        <v>-3.2799654427402514E-2</v>
      </c>
      <c r="AQ9" s="21" cm="1">
        <f t="array" ref="AQ9">[3]!PropsSI("C", "T", テーブル59[[#This Row],[Ts]]-0.0001, "P", L9, "Water")</f>
        <v>6996.8816689379273</v>
      </c>
      <c r="AR9" s="21" cm="1">
        <f t="array" ref="AR9">[3]!PropsSI("C", "T", テーブル59[[#This Row],[Tin]], "P", L9, "Water")</f>
        <v>5413.9048970362956</v>
      </c>
      <c r="AS9" s="21">
        <f>(テーブル59[[#This Row],[CPL_Ts]]+テーブル59[[#This Row],[CPL_Tin]])/2</f>
        <v>6205.3932829871119</v>
      </c>
      <c r="AT9" s="21">
        <f>-テーブル59[[#This Row],[CPL_ave]]*(テーブル59[[#This Row],[Ts]]-テーブル59[[#This Row],[Tin]])/テーブル59[[#This Row],[Hlg]]</f>
        <v>-0.17900224035613443</v>
      </c>
      <c r="AU9" s="21">
        <f>テーブル59[[#This Row],[Qin]]+テーブル59[[#This Row],[xin_ave]]</f>
        <v>-9.9679091031633638E-3</v>
      </c>
      <c r="AV9" s="21">
        <v>1684909.1279297934</v>
      </c>
      <c r="AW9" s="21">
        <f>テーブル59[[#This Row],[qw_CHF_old]]*テーブル59[[#This Row],[Ph]]*テーブル59[[#This Row],[z]]/(テーブル59[[#This Row],[G]]*テーブル59[[#This Row],[A]]*テーブル59[[#This Row],[Hlg]])</f>
        <v>0.18232284764677331</v>
      </c>
      <c r="AX9" s="21">
        <f>テーブル59[[#This Row],[Qin_old]]+テーブル59[[#This Row],[xin_ave]]</f>
        <v>3.3206072906388773E-3</v>
      </c>
      <c r="AY9" s="21">
        <f>'TEST SECTION NUMBER 123'!N5*3.1546</f>
        <v>2.2397659999999999</v>
      </c>
      <c r="AZ9" s="21">
        <f t="shared" si="16"/>
        <v>1.3137749371646608</v>
      </c>
      <c r="BA9" s="21">
        <f>テーブル59[[#This Row],[Q_AVE]]*テーブル59[[#This Row],[A_htr]]</f>
        <v>2.9425484359135434</v>
      </c>
      <c r="BB9" s="21">
        <f t="shared" si="3"/>
        <v>6.7937499999999998E-2</v>
      </c>
      <c r="BC9" s="21">
        <f>'TEST SECTION NUMBER 123'!E5</f>
        <v>0.84375</v>
      </c>
      <c r="BD9" s="21">
        <f>テーブル59[[#This Row],[Q_all]]*テーブル59[[#This Row],[z_ratio]]*テーブル59[[#This Row],[r_retio]]*1000000</f>
        <v>168673.54305786444</v>
      </c>
      <c r="BE9" s="22">
        <f>テーブル59[[#This Row],[Q_AVE]]*0.840954545454545*1.087</f>
        <v>2.0474095001200898</v>
      </c>
      <c r="BF9" s="21">
        <f>テーブル59[[#This Row],[G]]*テーブル59[[#This Row],[A]]*テーブル59[[#This Row],[Hlg]]</f>
        <v>640250.84968831786</v>
      </c>
      <c r="BG9" s="21">
        <f>-テーブル59[[#This Row],[G]]*テーブル59[[#This Row],[A]]*テーブル59[[#This Row],[CPL_ave]]*(テーブル59[[#This Row],[Ts]]-テーブル59[[#This Row],[Tin]])</f>
        <v>-114606.33648412756</v>
      </c>
      <c r="BH9" s="21">
        <f>(テーブル59[[#This Row],[Q_DNB]]+テーブル59[[#This Row],[xin_nishida]])/テーブル59[[#This Row],[GAHlg]]</f>
        <v>8.4446911081894657E-2</v>
      </c>
      <c r="BJ9" s="21">
        <v>8.4446911081894657E-2</v>
      </c>
    </row>
    <row r="10" spans="1:62">
      <c r="A10" s="35">
        <v>123</v>
      </c>
      <c r="B10" s="31">
        <f>'TEST SECTION NUMBER 123'!I6</f>
        <v>5</v>
      </c>
      <c r="C10" s="29">
        <f>'TEST SECTION NUMBER 123'!K6</f>
        <v>2165</v>
      </c>
      <c r="D10" s="29">
        <f>'TEST SECTION NUMBER 123'!Q6</f>
        <v>81</v>
      </c>
      <c r="E10" s="29">
        <f>'TEST SECTION NUMBER 123'!M6</f>
        <v>3.673</v>
      </c>
      <c r="F10" s="29">
        <f>'TEST SECTION NUMBER 123'!L6</f>
        <v>600</v>
      </c>
      <c r="G10" s="29">
        <f>'TEST SECTION NUMBER 123'!G6</f>
        <v>0.57497996468181778</v>
      </c>
      <c r="H10" s="51">
        <f>'TEST SECTION NUMBER 123'!$C$4</f>
        <v>0.55500000000000005</v>
      </c>
      <c r="I10" s="51">
        <f>'TEST SECTION NUMBER 123'!$C$6</f>
        <v>0.42199999999999999</v>
      </c>
      <c r="K10" s="70">
        <f t="shared" si="4"/>
        <v>5</v>
      </c>
      <c r="L10" s="29">
        <f t="shared" si="5"/>
        <v>14927148.904999999</v>
      </c>
      <c r="M10" s="29">
        <f>'TEST SECTION NUMBER 123'!P6*0.0254</f>
        <v>2.4383999999999997</v>
      </c>
      <c r="N10" s="29">
        <f>'TEST SECTION NUMBER 123'!$C$4*0.0254</f>
        <v>1.4097E-2</v>
      </c>
      <c r="O10" s="29">
        <f>'TEST SECTION NUMBER 123'!$C$6*0.0254</f>
        <v>1.0718799999999999E-2</v>
      </c>
      <c r="P10" s="29">
        <f t="shared" si="6"/>
        <v>1.0848891429240125E-4</v>
      </c>
      <c r="Q10" s="29">
        <f t="shared" si="7"/>
        <v>3.3674103335298272E-2</v>
      </c>
      <c r="R10" s="29">
        <f>'TEST SECTION NUMBER 123'!$C$4^2-PI()*(('TEST SECTION NUMBER 123'!$C$6)^2)/4</f>
        <v>0.16815815346952886</v>
      </c>
      <c r="S10" s="29">
        <f>PI()*'TEST SECTION NUMBER 123'!$C$6</f>
        <v>1.3257520998148926</v>
      </c>
      <c r="T10" s="29">
        <f t="shared" si="8"/>
        <v>2.0573999999999999</v>
      </c>
      <c r="U10" s="29">
        <f t="shared" si="9"/>
        <v>4980.5879999999997</v>
      </c>
      <c r="V10" s="29">
        <f t="shared" si="10"/>
        <v>588.70555555555552</v>
      </c>
      <c r="W10" s="71">
        <f t="shared" si="11"/>
        <v>1.8138317965852622</v>
      </c>
      <c r="Y10" s="29">
        <f t="shared" si="12"/>
        <v>1.0848891429240124E-4</v>
      </c>
      <c r="Z10" s="29">
        <f t="shared" si="13"/>
        <v>3.3674103335298272E-2</v>
      </c>
      <c r="AA10" s="30">
        <f t="shared" si="14"/>
        <v>588.70555555555552</v>
      </c>
      <c r="AB10" s="21">
        <v>5</v>
      </c>
      <c r="AC10" s="21">
        <f t="shared" si="15"/>
        <v>1813831.7965852621</v>
      </c>
      <c r="AD10" s="21">
        <v>0.76296671751346856</v>
      </c>
      <c r="AE10" s="21">
        <f>テーブル59[[#This Row],[qw]]*テーブル59[[#This Row],[面積比]]</f>
        <v>1383893.2919622147</v>
      </c>
      <c r="AF10" s="21">
        <f t="shared" si="0"/>
        <v>3.3674103335298272E-2</v>
      </c>
      <c r="AG10" s="21">
        <f t="shared" si="1"/>
        <v>2.0573999999999999</v>
      </c>
      <c r="AH10" s="21">
        <f t="shared" si="1"/>
        <v>4980.5879999999997</v>
      </c>
      <c r="AI10" s="21">
        <f t="shared" si="2"/>
        <v>1.0848891429240124E-4</v>
      </c>
      <c r="AJ10" s="21" cm="1">
        <f t="array" ref="AJ10">[3]!PropsSI("Hmass","P",テーブル9[[#This Row],[Pin
圧力 (Pa)]],"Q",1,"Water")-[3]!PropsSI("Hmass","P",テーブル9[[#This Row],[Pin
圧力 (Pa)]],"Q",0,"Water")</f>
        <v>1005423.1341143909</v>
      </c>
      <c r="AK10" s="21" cm="1">
        <f t="array" ref="AK10">[3]!PropsSI("Cpmass","P", テーブル9[[#This Row],[Pin
圧力 (Pa)]],"Q",0,"Water")</f>
        <v>8454.9052671850641</v>
      </c>
      <c r="AL10" s="21" cm="1">
        <f t="array" ref="AL10">[3]!PropsSI("T","P",テーブル9[[#This Row],[Pin
圧力 (Pa)]],"Q",0,"Water")</f>
        <v>614.9156661127455</v>
      </c>
      <c r="AM10" s="21">
        <f>単位換算123!AA10</f>
        <v>588.70555555555552</v>
      </c>
      <c r="AN10" s="21">
        <f>テーブル59[[#This Row],[qw_CHF]]*テーブル59[[#This Row],[Ph]]*テーブル59[[#This Row],[z]]/(テーブル59[[#This Row],[G]]*テーブル59[[#This Row],[A]]*テーブル59[[#This Row],[Hlg]])</f>
        <v>0.17648285680907247</v>
      </c>
      <c r="AO10" s="21">
        <f>-テーブル59[[#This Row],[CPL_sat]]*(テーブル59[[#This Row],[Ts]]-テーブル59[[#This Row],[Tin]])/テーブル59[[#This Row],[Hlg]]</f>
        <v>-0.22040869588572212</v>
      </c>
      <c r="AP10" s="21">
        <f>テーブル59[[#This Row],[Qin]]+テーブル59[[#This Row],[xin]]</f>
        <v>-4.3925839076649653E-2</v>
      </c>
      <c r="AQ10" s="21" cm="1">
        <f t="array" ref="AQ10">[3]!PropsSI("C", "T", テーブル59[[#This Row],[Ts]]-0.0001, "P", L10, "Water")</f>
        <v>8454.8820835379793</v>
      </c>
      <c r="AR10" s="21" cm="1">
        <f t="array" ref="AR10">[3]!PropsSI("C", "T", テーブル59[[#This Row],[Tin]], "P", L10, "Water")</f>
        <v>5980.1896700788184</v>
      </c>
      <c r="AS10" s="21">
        <f>(テーブル59[[#This Row],[CPL_Ts]]+テーブル59[[#This Row],[CPL_Tin]])/2</f>
        <v>7217.5358768083988</v>
      </c>
      <c r="AT10" s="21">
        <f>-テーブル59[[#This Row],[CPL_ave]]*(テーブル59[[#This Row],[Ts]]-テーブル59[[#This Row],[Tin]])/テーブル59[[#This Row],[Hlg]]</f>
        <v>-0.18815203953732612</v>
      </c>
      <c r="AU10" s="21">
        <f>テーブル59[[#This Row],[Qin]]+テーブル59[[#This Row],[xin_ave]]</f>
        <v>-1.1669182728253652E-2</v>
      </c>
      <c r="AV10" s="21">
        <v>1663734.3273992573</v>
      </c>
      <c r="AW10" s="21">
        <f>テーブル59[[#This Row],[qw_CHF_old]]*テーブル59[[#This Row],[Ph]]*テーブル59[[#This Row],[z]]/(テーブル59[[#This Row],[G]]*テーブル59[[#This Row],[A]]*テーブル59[[#This Row],[Hlg]])</f>
        <v>0.21216996192995388</v>
      </c>
      <c r="AX10" s="21">
        <f>テーブル59[[#This Row],[Qin_old]]+テーブル59[[#This Row],[xin_ave]]</f>
        <v>2.4017922392627761E-2</v>
      </c>
      <c r="AY10" s="21">
        <f>'TEST SECTION NUMBER 123'!N6*3.1546</f>
        <v>1.9842434</v>
      </c>
      <c r="AZ10" s="21">
        <f t="shared" si="16"/>
        <v>1.3137749371646608</v>
      </c>
      <c r="BA10" s="21">
        <f>テーブル59[[#This Row],[Q_AVE]]*テーブル59[[#This Row],[A_htr]]</f>
        <v>2.606849248154393</v>
      </c>
      <c r="BB10" s="21">
        <f t="shared" si="3"/>
        <v>6.7937499999999998E-2</v>
      </c>
      <c r="BC10" s="21">
        <f>'TEST SECTION NUMBER 123'!E6</f>
        <v>0.84375</v>
      </c>
      <c r="BD10" s="21">
        <f>テーブル59[[#This Row],[Q_all]]*テーブル59[[#This Row],[z_ratio]]*テーブル59[[#This Row],[r_retio]]*1000000</f>
        <v>149430.50504703764</v>
      </c>
      <c r="BE10" s="22">
        <f>テーブル59[[#This Row],[Q_AVE]]*0.840954545454545*1.087</f>
        <v>1.8138317965852626</v>
      </c>
      <c r="BF10" s="21">
        <f>テーブル59[[#This Row],[G]]*テーブル59[[#This Row],[A]]*テーブル59[[#This Row],[Hlg]]</f>
        <v>543268.91326954134</v>
      </c>
      <c r="BG10" s="21">
        <f>-テーブル59[[#This Row],[G]]*テーブル59[[#This Row],[A]]*テーブル59[[#This Row],[CPL_ave]]*(テーブル59[[#This Row],[Ts]]-テーブル59[[#This Row],[Tin]])</f>
        <v>-102217.15404889094</v>
      </c>
      <c r="BH10" s="21">
        <f>(テーブル59[[#This Row],[Q_DNB]]+テーブル59[[#This Row],[xin_nishida]])/テーブル59[[#This Row],[GAHlg]]</f>
        <v>8.690604200782226E-2</v>
      </c>
      <c r="BJ10" s="21">
        <v>8.690604200782226E-2</v>
      </c>
    </row>
    <row r="11" spans="1:62">
      <c r="A11" s="34">
        <v>123</v>
      </c>
      <c r="B11" s="33">
        <f>'TEST SECTION NUMBER 123'!I7</f>
        <v>6</v>
      </c>
      <c r="C11" s="26">
        <f>'TEST SECTION NUMBER 123'!K7</f>
        <v>2115</v>
      </c>
      <c r="D11" s="26">
        <f>'TEST SECTION NUMBER 123'!Q7</f>
        <v>81</v>
      </c>
      <c r="E11" s="26">
        <f>'TEST SECTION NUMBER 123'!M7</f>
        <v>3.706</v>
      </c>
      <c r="F11" s="26">
        <f>'TEST SECTION NUMBER 123'!L7</f>
        <v>580.4</v>
      </c>
      <c r="G11" s="26">
        <f>'TEST SECTION NUMBER 123'!G7</f>
        <v>0.68467407559090865</v>
      </c>
      <c r="H11" s="24">
        <f>'TEST SECTION NUMBER 123'!$C$4</f>
        <v>0.55500000000000005</v>
      </c>
      <c r="I11" s="24">
        <f>'TEST SECTION NUMBER 123'!$C$6</f>
        <v>0.42199999999999999</v>
      </c>
      <c r="K11" s="69">
        <f t="shared" si="4"/>
        <v>6</v>
      </c>
      <c r="L11" s="26">
        <f t="shared" si="5"/>
        <v>14582411.055</v>
      </c>
      <c r="M11" s="26">
        <f>'TEST SECTION NUMBER 123'!P7*0.0254</f>
        <v>2.4383999999999997</v>
      </c>
      <c r="N11" s="26">
        <f>'TEST SECTION NUMBER 123'!$C$4*0.0254</f>
        <v>1.4097E-2</v>
      </c>
      <c r="O11" s="26">
        <f>'TEST SECTION NUMBER 123'!$C$6*0.0254</f>
        <v>1.0718799999999999E-2</v>
      </c>
      <c r="P11" s="26">
        <f t="shared" si="6"/>
        <v>1.0848891429240125E-4</v>
      </c>
      <c r="Q11" s="26">
        <f t="shared" si="7"/>
        <v>3.3674103335298272E-2</v>
      </c>
      <c r="R11" s="26">
        <f>'TEST SECTION NUMBER 123'!$C$4^2-PI()*(('TEST SECTION NUMBER 123'!$C$6)^2)/4</f>
        <v>0.16815815346952886</v>
      </c>
      <c r="S11" s="26">
        <f>PI()*'TEST SECTION NUMBER 123'!$C$6</f>
        <v>1.3257520998148926</v>
      </c>
      <c r="T11" s="26">
        <f t="shared" si="8"/>
        <v>2.0573999999999999</v>
      </c>
      <c r="U11" s="26">
        <f t="shared" si="9"/>
        <v>5025.3360000000002</v>
      </c>
      <c r="V11" s="26">
        <f t="shared" si="10"/>
        <v>577.81666666666661</v>
      </c>
      <c r="W11" s="72">
        <f t="shared" si="11"/>
        <v>2.1598728388590804</v>
      </c>
      <c r="Y11" s="26">
        <f t="shared" si="12"/>
        <v>1.0848891429240124E-4</v>
      </c>
      <c r="Z11" s="26">
        <f t="shared" si="13"/>
        <v>3.3674103335298272E-2</v>
      </c>
      <c r="AA11" s="27">
        <f t="shared" si="14"/>
        <v>577.81666666666661</v>
      </c>
      <c r="AB11" s="21">
        <v>6</v>
      </c>
      <c r="AC11" s="21">
        <f t="shared" si="15"/>
        <v>2159872.8388590803</v>
      </c>
      <c r="AD11" s="21">
        <v>0.76296671751346856</v>
      </c>
      <c r="AE11" s="21">
        <f>テーブル59[[#This Row],[qw]]*テーブル59[[#This Row],[面積比]]</f>
        <v>1647911.0901108093</v>
      </c>
      <c r="AF11" s="21">
        <f t="shared" si="0"/>
        <v>3.3674103335298272E-2</v>
      </c>
      <c r="AG11" s="21">
        <f t="shared" si="1"/>
        <v>2.0573999999999999</v>
      </c>
      <c r="AH11" s="21">
        <f t="shared" si="1"/>
        <v>5025.3360000000002</v>
      </c>
      <c r="AI11" s="21">
        <f t="shared" si="2"/>
        <v>1.0848891429240124E-4</v>
      </c>
      <c r="AJ11" s="21" cm="1">
        <f t="array" ref="AJ11">[3]!PropsSI("Hmass","P",テーブル9[[#This Row],[Pin
圧力 (Pa)]],"Q",1,"Water")-[3]!PropsSI("Hmass","P",テーブル9[[#This Row],[Pin
圧力 (Pa)]],"Q",0,"Water")</f>
        <v>1028533.0792909416</v>
      </c>
      <c r="AK11" s="21" cm="1">
        <f t="array" ref="AK11">[3]!PropsSI("Cpmass","P", テーブル9[[#This Row],[Pin
圧力 (Pa)]],"Q",0,"Water")</f>
        <v>8194.8014383951322</v>
      </c>
      <c r="AL11" s="21" cm="1">
        <f t="array" ref="AL11">[3]!PropsSI("T","P",テーブル9[[#This Row],[Pin
圧力 (Pa)]],"Q",0,"Water")</f>
        <v>613.05026988781367</v>
      </c>
      <c r="AM11" s="21">
        <f>単位換算123!AA11</f>
        <v>577.81666666666661</v>
      </c>
      <c r="AN11" s="21">
        <f>テーブル59[[#This Row],[qw_CHF]]*テーブル59[[#This Row],[Ph]]*テーブル59[[#This Row],[z]]/(テーブル59[[#This Row],[G]]*テーブル59[[#This Row],[A]]*テーブル59[[#This Row],[Hlg]])</f>
        <v>0.20360095973889838</v>
      </c>
      <c r="AO11" s="21">
        <f>-テーブル59[[#This Row],[CPL_sat]]*(テーブル59[[#This Row],[Ts]]-テーブル59[[#This Row],[Tin]])/テーブル59[[#This Row],[Hlg]]</f>
        <v>-0.28072250486639472</v>
      </c>
      <c r="AP11" s="21">
        <f>テーブル59[[#This Row],[Qin]]+テーブル59[[#This Row],[xin]]</f>
        <v>-7.7121545127496333E-2</v>
      </c>
      <c r="AQ11" s="21" cm="1">
        <f t="array" ref="AQ11">[3]!PropsSI("C", "T", テーブル59[[#This Row],[Ts]]-0.0001, "P", L11, "Water")</f>
        <v>8194.7811915419152</v>
      </c>
      <c r="AR11" s="21" cm="1">
        <f t="array" ref="AR11">[3]!PropsSI("C", "T", テーブル59[[#This Row],[Tin]], "P", L11, "Water")</f>
        <v>5617.8337332057545</v>
      </c>
      <c r="AS11" s="21">
        <f>(テーブル59[[#This Row],[CPL_Ts]]+テーブル59[[#This Row],[CPL_Tin]])/2</f>
        <v>6906.3074623738348</v>
      </c>
      <c r="AT11" s="21">
        <f>-テーブル59[[#This Row],[CPL_ave]]*(テーブル59[[#This Row],[Ts]]-テーブル59[[#This Row],[Tin]])/テーブル59[[#This Row],[Hlg]]</f>
        <v>-0.23658363717409883</v>
      </c>
      <c r="AU11" s="21">
        <f>テーブル59[[#This Row],[Qin]]+テーブル59[[#This Row],[xin_ave]]</f>
        <v>-3.2982677435200447E-2</v>
      </c>
      <c r="AV11" s="21">
        <v>1563910.2677553021</v>
      </c>
      <c r="AW11" s="21">
        <f>テーブル59[[#This Row],[qw_CHF_old]]*テーブル59[[#This Row],[Ph]]*テーブル59[[#This Row],[z]]/(テーブル59[[#This Row],[G]]*テーブル59[[#This Row],[A]]*テーブル59[[#This Row],[Hlg]])</f>
        <v>0.19322257940450305</v>
      </c>
      <c r="AX11" s="21">
        <f>テーブル59[[#This Row],[Qin_old]]+テーブル59[[#This Row],[xin_ave]]</f>
        <v>-4.3361057769595784E-2</v>
      </c>
      <c r="AY11" s="21">
        <f>'TEST SECTION NUMBER 123'!N7*3.1546</f>
        <v>2.3627954</v>
      </c>
      <c r="AZ11" s="21">
        <f t="shared" si="16"/>
        <v>1.3137749371646608</v>
      </c>
      <c r="BA11" s="21">
        <f>テーブル59[[#This Row],[Q_AVE]]*テーブル59[[#This Row],[A_htr]]</f>
        <v>3.1041813781679495</v>
      </c>
      <c r="BB11" s="21">
        <f t="shared" si="3"/>
        <v>6.7937499999999998E-2</v>
      </c>
      <c r="BC11" s="21">
        <f>'TEST SECTION NUMBER 123'!E7</f>
        <v>0.84375</v>
      </c>
      <c r="BD11" s="21">
        <f>テーブル59[[#This Row],[Q_all]]*テーブル59[[#This Row],[z_ratio]]*テーブル59[[#This Row],[r_retio]]*1000000</f>
        <v>177938.70950752174</v>
      </c>
      <c r="BE11" s="22">
        <f>テーブル59[[#This Row],[Q_AVE]]*0.840954545454545*1.087</f>
        <v>2.1598728388590804</v>
      </c>
      <c r="BF11" s="21">
        <f>テーブル59[[#This Row],[G]]*テーブル59[[#This Row],[A]]*テーブル59[[#This Row],[Hlg]]</f>
        <v>560749.28872848582</v>
      </c>
      <c r="BG11" s="21">
        <f>-テーブル59[[#This Row],[G]]*テーブル59[[#This Row],[A]]*テーブル59[[#This Row],[CPL_ave]]*(テーブル59[[#This Row],[Ts]]-テーブル59[[#This Row],[Tin]])</f>
        <v>-132664.10627017406</v>
      </c>
      <c r="BH11" s="21">
        <f>(テーブル59[[#This Row],[Q_DNB]]+テーブル59[[#This Row],[xin_nishida]])/テーブル59[[#This Row],[GAHlg]]</f>
        <v>8.0739475104835298E-2</v>
      </c>
      <c r="BJ11" s="21">
        <v>8.0739475104835298E-2</v>
      </c>
    </row>
    <row r="12" spans="1:62">
      <c r="A12" s="35">
        <v>123</v>
      </c>
      <c r="B12" s="31">
        <f>'TEST SECTION NUMBER 123'!I8</f>
        <v>7</v>
      </c>
      <c r="C12" s="29">
        <f>'TEST SECTION NUMBER 123'!K8</f>
        <v>2090</v>
      </c>
      <c r="D12" s="29">
        <f>'TEST SECTION NUMBER 123'!Q8</f>
        <v>81</v>
      </c>
      <c r="E12" s="29">
        <f>'TEST SECTION NUMBER 123'!M8</f>
        <v>3.6960000000000002</v>
      </c>
      <c r="F12" s="29">
        <f>'TEST SECTION NUMBER 123'!L8</f>
        <v>566.1</v>
      </c>
      <c r="G12" s="29">
        <f>'TEST SECTION NUMBER 123'!G8</f>
        <v>0.72855171995454504</v>
      </c>
      <c r="H12" s="51">
        <f>'TEST SECTION NUMBER 123'!$C$4</f>
        <v>0.55500000000000005</v>
      </c>
      <c r="I12" s="51">
        <f>'TEST SECTION NUMBER 123'!$C$6</f>
        <v>0.42199999999999999</v>
      </c>
      <c r="K12" s="70">
        <f t="shared" si="4"/>
        <v>7</v>
      </c>
      <c r="L12" s="29">
        <f t="shared" si="5"/>
        <v>14410042.129999999</v>
      </c>
      <c r="M12" s="29">
        <f>'TEST SECTION NUMBER 123'!P8*0.0254</f>
        <v>2.4383999999999997</v>
      </c>
      <c r="N12" s="29">
        <f>'TEST SECTION NUMBER 123'!$C$4*0.0254</f>
        <v>1.4097E-2</v>
      </c>
      <c r="O12" s="29">
        <f>'TEST SECTION NUMBER 123'!$C$6*0.0254</f>
        <v>1.0718799999999999E-2</v>
      </c>
      <c r="P12" s="29">
        <f t="shared" si="6"/>
        <v>1.0848891429240125E-4</v>
      </c>
      <c r="Q12" s="29">
        <f t="shared" si="7"/>
        <v>3.3674103335298272E-2</v>
      </c>
      <c r="R12" s="29">
        <f>'TEST SECTION NUMBER 123'!$C$4^2-PI()*(('TEST SECTION NUMBER 123'!$C$6)^2)/4</f>
        <v>0.16815815346952886</v>
      </c>
      <c r="S12" s="29">
        <f>PI()*'TEST SECTION NUMBER 123'!$C$6</f>
        <v>1.3257520998148926</v>
      </c>
      <c r="T12" s="29">
        <f t="shared" si="8"/>
        <v>2.0573999999999999</v>
      </c>
      <c r="U12" s="29">
        <f t="shared" si="9"/>
        <v>5011.7759999999998</v>
      </c>
      <c r="V12" s="29">
        <f t="shared" si="10"/>
        <v>569.87222222222226</v>
      </c>
      <c r="W12" s="71">
        <f t="shared" si="11"/>
        <v>2.2982892557686077</v>
      </c>
      <c r="Y12" s="29">
        <f t="shared" si="12"/>
        <v>1.0848891429240124E-4</v>
      </c>
      <c r="Z12" s="29">
        <f t="shared" si="13"/>
        <v>3.3674103335298272E-2</v>
      </c>
      <c r="AA12" s="30">
        <f t="shared" si="14"/>
        <v>569.87222222222226</v>
      </c>
      <c r="AB12" s="21">
        <v>7</v>
      </c>
      <c r="AC12" s="21">
        <f t="shared" si="15"/>
        <v>2298289.2557686078</v>
      </c>
      <c r="AD12" s="21">
        <v>0.76296671751346856</v>
      </c>
      <c r="AE12" s="21">
        <f>テーブル59[[#This Row],[qw]]*テーブル59[[#This Row],[面積比]]</f>
        <v>1753518.2093702473</v>
      </c>
      <c r="AF12" s="21">
        <f t="shared" si="0"/>
        <v>3.3674103335298272E-2</v>
      </c>
      <c r="AG12" s="21">
        <f t="shared" si="1"/>
        <v>2.0573999999999999</v>
      </c>
      <c r="AH12" s="21">
        <f t="shared" si="1"/>
        <v>5011.7759999999998</v>
      </c>
      <c r="AI12" s="21">
        <f t="shared" si="2"/>
        <v>1.0848891429240124E-4</v>
      </c>
      <c r="AJ12" s="21" cm="1">
        <f t="array" ref="AJ12">[3]!PropsSI("Hmass","P",テーブル9[[#This Row],[Pin
圧力 (Pa)]],"Q",1,"Water")-[3]!PropsSI("Hmass","P",テーブル9[[#This Row],[Pin
圧力 (Pa)]],"Q",0,"Water")</f>
        <v>1039970.8423575275</v>
      </c>
      <c r="AK12" s="21" cm="1">
        <f t="array" ref="AK12">[3]!PropsSI("Cpmass","P", テーブル9[[#This Row],[Pin
圧力 (Pa)]],"Q",0,"Water")</f>
        <v>8073.7157051809381</v>
      </c>
      <c r="AL12" s="21" cm="1">
        <f t="array" ref="AL12">[3]!PropsSI("T","P",テーブル9[[#This Row],[Pin
圧力 (Pa)]],"Q",0,"Water")</f>
        <v>612.10417526659455</v>
      </c>
      <c r="AM12" s="21">
        <f>単位換算123!AA12</f>
        <v>569.87222222222226</v>
      </c>
      <c r="AN12" s="21">
        <f>テーブル59[[#This Row],[qw_CHF]]*テーブル59[[#This Row],[Ph]]*テーブル59[[#This Row],[z]]/(テーブル59[[#This Row],[G]]*テーブル59[[#This Row],[A]]*テーブル59[[#This Row],[Hlg]])</f>
        <v>0.2148458047358279</v>
      </c>
      <c r="AO12" s="21">
        <f>-テーブル59[[#This Row],[CPL_sat]]*(テーブル59[[#This Row],[Ts]]-テーブル59[[#This Row],[Tin]])/テーブル59[[#This Row],[Hlg]]</f>
        <v>-0.32786379066346188</v>
      </c>
      <c r="AP12" s="21">
        <f>テーブル59[[#This Row],[Qin]]+テーブル59[[#This Row],[xin]]</f>
        <v>-0.11301798592763398</v>
      </c>
      <c r="AQ12" s="21" cm="1">
        <f t="array" ref="AQ12">[3]!PropsSI("C", "T", テーブル59[[#This Row],[Ts]]-0.0001, "P", L12, "Water")</f>
        <v>8073.6967381185768</v>
      </c>
      <c r="AR12" s="21" cm="1">
        <f t="array" ref="AR12">[3]!PropsSI("C", "T", テーブル59[[#This Row],[Tin]], "P", L12, "Water")</f>
        <v>5416.7542565506183</v>
      </c>
      <c r="AS12" s="21">
        <f>(テーブル59[[#This Row],[CPL_Ts]]+テーブル59[[#This Row],[CPL_Tin]])/2</f>
        <v>6745.2254973345971</v>
      </c>
      <c r="AT12" s="21">
        <f>-テーブル59[[#This Row],[CPL_ave]]*(テーブル59[[#This Row],[Ts]]-テーブル59[[#This Row],[Tin]])/テーブル59[[#This Row],[Hlg]]</f>
        <v>-0.27391541654319301</v>
      </c>
      <c r="AU12" s="21">
        <f>テーブル59[[#This Row],[Qin]]+テーブル59[[#This Row],[xin_ave]]</f>
        <v>-5.9069611807365113E-2</v>
      </c>
      <c r="AV12" s="21">
        <v>1548785.4102334902</v>
      </c>
      <c r="AW12" s="21">
        <f>テーブル59[[#This Row],[qw_CHF_old]]*テーブル59[[#This Row],[Ph]]*テーブル59[[#This Row],[z]]/(テーブル59[[#This Row],[G]]*テーブル59[[#This Row],[A]]*テーブル59[[#This Row],[Hlg]])</f>
        <v>0.18976138716245569</v>
      </c>
      <c r="AX12" s="21">
        <f>テーブル59[[#This Row],[Qin_old]]+テーブル59[[#This Row],[xin_ave]]</f>
        <v>-8.4154029380737322E-2</v>
      </c>
      <c r="AY12" s="21">
        <f>'TEST SECTION NUMBER 123'!N8*3.1546</f>
        <v>2.5142161999999999</v>
      </c>
      <c r="AZ12" s="21">
        <f t="shared" si="16"/>
        <v>1.3137749371646608</v>
      </c>
      <c r="BA12" s="21">
        <f>テーブル59[[#This Row],[Q_AVE]]*テーブル59[[#This Row],[A_htr]]</f>
        <v>3.3031142301733718</v>
      </c>
      <c r="BB12" s="21">
        <f t="shared" si="3"/>
        <v>6.7937499999999998E-2</v>
      </c>
      <c r="BC12" s="21">
        <f>'TEST SECTION NUMBER 123'!E8</f>
        <v>0.84375</v>
      </c>
      <c r="BD12" s="21">
        <f>テーブル59[[#This Row],[Q_all]]*テーブル59[[#This Row],[z_ratio]]*テーブル59[[#This Row],[r_retio]]*1000000</f>
        <v>189341.99129171539</v>
      </c>
      <c r="BE12" s="22">
        <f>テーブル59[[#This Row],[Q_AVE]]*0.840954545454545*1.087</f>
        <v>2.2982892557686077</v>
      </c>
      <c r="BF12" s="21">
        <f>テーブル59[[#This Row],[G]]*テーブル59[[#This Row],[A]]*テーブル59[[#This Row],[Hlg]]</f>
        <v>565455.16873770941</v>
      </c>
      <c r="BG12" s="21">
        <f>-テーブル59[[#This Row],[G]]*テーブル59[[#This Row],[A]]*テーブル59[[#This Row],[CPL_ave]]*(テーブル59[[#This Row],[Ts]]-テーブル59[[#This Row],[Tin]])</f>
        <v>-154886.88808129114</v>
      </c>
      <c r="BH12" s="21">
        <f>(テーブル59[[#This Row],[Q_DNB]]+テーブル59[[#This Row],[xin_nishida]])/テーブル59[[#This Row],[GAHlg]]</f>
        <v>6.0933395104230632E-2</v>
      </c>
      <c r="BJ12" s="21">
        <v>6.0933395104230632E-2</v>
      </c>
    </row>
    <row r="13" spans="1:62">
      <c r="A13" s="35">
        <v>123</v>
      </c>
      <c r="B13" s="31">
        <f>'TEST SECTION NUMBER 123'!I9</f>
        <v>8</v>
      </c>
      <c r="C13" s="29">
        <f>'TEST SECTION NUMBER 123'!K9</f>
        <v>2210</v>
      </c>
      <c r="D13" s="29">
        <f>'TEST SECTION NUMBER 123'!Q9</f>
        <v>81</v>
      </c>
      <c r="E13" s="29">
        <f>'TEST SECTION NUMBER 123'!M9</f>
        <v>3.1480000000000001</v>
      </c>
      <c r="F13" s="29">
        <f>'TEST SECTION NUMBER 123'!L9</f>
        <v>604.20000000000005</v>
      </c>
      <c r="G13" s="29">
        <f>'TEST SECTION NUMBER 123'!G9</f>
        <v>0.51830467404545411</v>
      </c>
      <c r="H13" s="51">
        <f>'TEST SECTION NUMBER 123'!$C$4</f>
        <v>0.55500000000000005</v>
      </c>
      <c r="I13" s="51">
        <f>'TEST SECTION NUMBER 123'!$C$6</f>
        <v>0.42199999999999999</v>
      </c>
      <c r="K13" s="70">
        <f t="shared" si="4"/>
        <v>8</v>
      </c>
      <c r="L13" s="29">
        <f t="shared" si="5"/>
        <v>15237412.969999999</v>
      </c>
      <c r="M13" s="29">
        <f>'TEST SECTION NUMBER 123'!P9*0.0254</f>
        <v>2.4383999999999997</v>
      </c>
      <c r="N13" s="29">
        <f>'TEST SECTION NUMBER 123'!$C$4*0.0254</f>
        <v>1.4097E-2</v>
      </c>
      <c r="O13" s="29">
        <f>'TEST SECTION NUMBER 123'!$C$6*0.0254</f>
        <v>1.0718799999999999E-2</v>
      </c>
      <c r="P13" s="29">
        <f t="shared" si="6"/>
        <v>1.0848891429240125E-4</v>
      </c>
      <c r="Q13" s="29">
        <f t="shared" si="7"/>
        <v>3.3674103335298272E-2</v>
      </c>
      <c r="R13" s="29">
        <f>'TEST SECTION NUMBER 123'!$C$4^2-PI()*(('TEST SECTION NUMBER 123'!$C$6)^2)/4</f>
        <v>0.16815815346952886</v>
      </c>
      <c r="S13" s="29">
        <f>PI()*'TEST SECTION NUMBER 123'!$C$6</f>
        <v>1.3257520998148926</v>
      </c>
      <c r="T13" s="29">
        <f t="shared" si="8"/>
        <v>2.0573999999999999</v>
      </c>
      <c r="U13" s="29">
        <f t="shared" si="9"/>
        <v>4268.6880000000001</v>
      </c>
      <c r="V13" s="29">
        <f t="shared" si="10"/>
        <v>591.03888888888889</v>
      </c>
      <c r="W13" s="71">
        <f t="shared" si="11"/>
        <v>1.6350439247437893</v>
      </c>
      <c r="Y13" s="29">
        <f t="shared" si="12"/>
        <v>1.0848891429240124E-4</v>
      </c>
      <c r="Z13" s="29">
        <f t="shared" si="13"/>
        <v>3.3674103335298272E-2</v>
      </c>
      <c r="AA13" s="30">
        <f t="shared" si="14"/>
        <v>591.03888888888889</v>
      </c>
      <c r="AB13" s="21">
        <v>8</v>
      </c>
      <c r="AC13" s="21">
        <f t="shared" si="15"/>
        <v>1635043.9247437892</v>
      </c>
      <c r="AD13" s="21">
        <v>0.76296671751346856</v>
      </c>
      <c r="AE13" s="21">
        <f>テーブル59[[#This Row],[qw]]*テーブル59[[#This Row],[面積比]]</f>
        <v>1247484.0962521075</v>
      </c>
      <c r="AF13" s="21">
        <f t="shared" si="0"/>
        <v>3.3674103335298272E-2</v>
      </c>
      <c r="AG13" s="21">
        <f t="shared" si="1"/>
        <v>2.0573999999999999</v>
      </c>
      <c r="AH13" s="21">
        <f t="shared" si="1"/>
        <v>4268.6880000000001</v>
      </c>
      <c r="AI13" s="21">
        <f t="shared" si="2"/>
        <v>1.0848891429240124E-4</v>
      </c>
      <c r="AJ13" s="21" cm="1">
        <f t="array" ref="AJ13">[3]!PropsSI("Hmass","P",テーブル9[[#This Row],[Pin
圧力 (Pa)]],"Q",1,"Water")-[3]!PropsSI("Hmass","P",テーブル9[[#This Row],[Pin
圧力 (Pa)]],"Q",0,"Water")</f>
        <v>984330.74326799251</v>
      </c>
      <c r="AK13" s="21" cm="1">
        <f t="array" ref="AK13">[3]!PropsSI("Cpmass","P", テーブル9[[#This Row],[Pin
圧力 (Pa)]],"Q",0,"Water")</f>
        <v>8712.2487597525196</v>
      </c>
      <c r="AL13" s="21" cm="1">
        <f t="array" ref="AL13">[3]!PropsSI("T","P",テーブル9[[#This Row],[Pin
圧力 (Pa)]],"Q",0,"Water")</f>
        <v>616.56487672022718</v>
      </c>
      <c r="AM13" s="21">
        <f>単位換算123!AA13</f>
        <v>591.03888888888889</v>
      </c>
      <c r="AN13" s="21">
        <f>テーブル59[[#This Row],[qw_CHF]]*テーブル59[[#This Row],[Ph]]*テーブル59[[#This Row],[z]]/(テーブル59[[#This Row],[G]]*テーブル59[[#This Row],[A]]*テーブル59[[#This Row],[Hlg]])</f>
        <v>0.18959591144441254</v>
      </c>
      <c r="AO13" s="21">
        <f>-テーブル59[[#This Row],[CPL_sat]]*(テーブル59[[#This Row],[Ts]]-テーブル59[[#This Row],[Tin]])/テーブル59[[#This Row],[Hlg]]</f>
        <v>-0.22592889366301913</v>
      </c>
      <c r="AP13" s="21">
        <f>テーブル59[[#This Row],[Qin]]+テーブル59[[#This Row],[xin]]</f>
        <v>-3.6332982218606591E-2</v>
      </c>
      <c r="AQ13" s="21" cm="1">
        <f t="array" ref="AQ13">[3]!PropsSI("C", "T", テーブル59[[#This Row],[Ts]]-0.0001, "P", L13, "Water")</f>
        <v>8712.2224122434218</v>
      </c>
      <c r="AR13" s="21" cm="1">
        <f t="array" ref="AR13">[3]!PropsSI("C", "T", テーブル59[[#This Row],[Tin]], "P", L13, "Water")</f>
        <v>6060.2101880341424</v>
      </c>
      <c r="AS13" s="21">
        <f>(テーブル59[[#This Row],[CPL_Ts]]+テーブル59[[#This Row],[CPL_Tin]])/2</f>
        <v>7386.2163001387817</v>
      </c>
      <c r="AT13" s="21">
        <f>-テーブル59[[#This Row],[CPL_ave]]*(テーブル59[[#This Row],[Ts]]-テーブル59[[#This Row],[Tin]])/テーブル59[[#This Row],[Hlg]]</f>
        <v>-0.19154178479787995</v>
      </c>
      <c r="AU13" s="21">
        <f>テーブル59[[#This Row],[Qin]]+テーブル59[[#This Row],[xin_ave]]</f>
        <v>-1.9458733534674089E-3</v>
      </c>
      <c r="AV13" s="21">
        <v>1648609.4698774458</v>
      </c>
      <c r="AW13" s="21">
        <f>テーブル59[[#This Row],[qw_CHF_old]]*テーブル59[[#This Row],[Ph]]*テーブル59[[#This Row],[z]]/(テーブル59[[#This Row],[G]]*テーブル59[[#This Row],[A]]*テーブル59[[#This Row],[Hlg]])</f>
        <v>0.25055999992014011</v>
      </c>
      <c r="AX13" s="21">
        <f>テーブル59[[#This Row],[Qin_old]]+テーブル59[[#This Row],[xin_ave]]</f>
        <v>5.9018215122260159E-2</v>
      </c>
      <c r="AY13" s="21">
        <f>'TEST SECTION NUMBER 123'!N9*3.1546</f>
        <v>1.7886581999999998</v>
      </c>
      <c r="AZ13" s="21">
        <f t="shared" si="16"/>
        <v>1.3137749371646608</v>
      </c>
      <c r="BA13" s="21">
        <f>テーブル59[[#This Row],[Q_AVE]]*テーブル59[[#This Row],[A_htr]]</f>
        <v>2.3498943143140547</v>
      </c>
      <c r="BB13" s="21">
        <f t="shared" si="3"/>
        <v>6.7937499999999998E-2</v>
      </c>
      <c r="BC13" s="21">
        <f>'TEST SECTION NUMBER 123'!E9</f>
        <v>0.84375</v>
      </c>
      <c r="BD13" s="21">
        <f>テーブル59[[#This Row],[Q_all]]*テーブル59[[#This Row],[z_ratio]]*テーブル59[[#This Row],[r_retio]]*1000000</f>
        <v>134701.26607578748</v>
      </c>
      <c r="BE13" s="22">
        <f>テーブル59[[#This Row],[Q_AVE]]*0.840954545454545*1.087</f>
        <v>1.6350439247437898</v>
      </c>
      <c r="BF13" s="21">
        <f>テーブル59[[#This Row],[G]]*テーブル59[[#This Row],[A]]*テーブル59[[#This Row],[Hlg]]</f>
        <v>455848.81031696917</v>
      </c>
      <c r="BG13" s="21">
        <f>-テーブル59[[#This Row],[G]]*テーブル59[[#This Row],[A]]*テーブル59[[#This Row],[CPL_ave]]*(テーブル59[[#This Row],[Ts]]-テーブル59[[#This Row],[Tin]])</f>
        <v>-87314.094726102499</v>
      </c>
      <c r="BH13" s="21">
        <f>(テーブル59[[#This Row],[Q_DNB]]+テーブル59[[#This Row],[xin_nishida]])/テーブル59[[#This Row],[GAHlg]]</f>
        <v>0.10395370192308907</v>
      </c>
      <c r="BJ13" s="21">
        <v>0.10395370192308907</v>
      </c>
    </row>
    <row r="14" spans="1:62">
      <c r="A14" s="34">
        <v>123</v>
      </c>
      <c r="B14" s="33">
        <f>'TEST SECTION NUMBER 123'!I10</f>
        <v>9</v>
      </c>
      <c r="C14" s="26">
        <f>'TEST SECTION NUMBER 123'!K10</f>
        <v>2085</v>
      </c>
      <c r="D14" s="26">
        <f>'TEST SECTION NUMBER 123'!Q10</f>
        <v>81</v>
      </c>
      <c r="E14" s="26">
        <f>'TEST SECTION NUMBER 123'!M10</f>
        <v>3.1539999999999999</v>
      </c>
      <c r="F14" s="26">
        <f>'TEST SECTION NUMBER 123'!L10</f>
        <v>589.20000000000005</v>
      </c>
      <c r="G14" s="26">
        <f>'TEST SECTION NUMBER 123'!G10</f>
        <v>0.56126820081818141</v>
      </c>
      <c r="H14" s="24">
        <f>'TEST SECTION NUMBER 123'!$C$4</f>
        <v>0.55500000000000005</v>
      </c>
      <c r="I14" s="24">
        <f>'TEST SECTION NUMBER 123'!$C$6</f>
        <v>0.42199999999999999</v>
      </c>
      <c r="K14" s="69">
        <f t="shared" si="4"/>
        <v>9</v>
      </c>
      <c r="L14" s="26">
        <f t="shared" si="5"/>
        <v>14375568.344999999</v>
      </c>
      <c r="M14" s="26">
        <f>'TEST SECTION NUMBER 123'!P10*0.0254</f>
        <v>2.4383999999999997</v>
      </c>
      <c r="N14" s="26">
        <f>'TEST SECTION NUMBER 123'!$C$4*0.0254</f>
        <v>1.4097E-2</v>
      </c>
      <c r="O14" s="26">
        <f>'TEST SECTION NUMBER 123'!$C$6*0.0254</f>
        <v>1.0718799999999999E-2</v>
      </c>
      <c r="P14" s="26">
        <f t="shared" si="6"/>
        <v>1.0848891429240125E-4</v>
      </c>
      <c r="Q14" s="26">
        <f t="shared" si="7"/>
        <v>3.3674103335298272E-2</v>
      </c>
      <c r="R14" s="26">
        <f>'TEST SECTION NUMBER 123'!$C$4^2-PI()*(('TEST SECTION NUMBER 123'!$C$6)^2)/4</f>
        <v>0.16815815346952886</v>
      </c>
      <c r="S14" s="26">
        <f>PI()*'TEST SECTION NUMBER 123'!$C$6</f>
        <v>1.3257520998148926</v>
      </c>
      <c r="T14" s="26">
        <f t="shared" si="8"/>
        <v>2.0573999999999999</v>
      </c>
      <c r="U14" s="26">
        <f t="shared" si="9"/>
        <v>4276.8239999999996</v>
      </c>
      <c r="V14" s="26">
        <f t="shared" si="10"/>
        <v>582.70555555555552</v>
      </c>
      <c r="W14" s="72">
        <f t="shared" si="11"/>
        <v>1.7705766663010349</v>
      </c>
      <c r="Y14" s="26">
        <f t="shared" si="12"/>
        <v>1.0848891429240124E-4</v>
      </c>
      <c r="Z14" s="26">
        <f t="shared" si="13"/>
        <v>3.3674103335298272E-2</v>
      </c>
      <c r="AA14" s="27">
        <f t="shared" si="14"/>
        <v>582.70555555555552</v>
      </c>
      <c r="AB14" s="21">
        <v>9</v>
      </c>
      <c r="AC14" s="21">
        <f t="shared" si="15"/>
        <v>1770576.6663010349</v>
      </c>
      <c r="AD14" s="21">
        <v>0.76296671751346856</v>
      </c>
      <c r="AE14" s="21">
        <f>テーブル59[[#This Row],[qw]]*テーブル59[[#This Row],[面積比]]</f>
        <v>1350891.0671936406</v>
      </c>
      <c r="AF14" s="21">
        <f t="shared" si="0"/>
        <v>3.3674103335298272E-2</v>
      </c>
      <c r="AG14" s="21">
        <f t="shared" si="1"/>
        <v>2.0573999999999999</v>
      </c>
      <c r="AH14" s="21">
        <f t="shared" si="1"/>
        <v>4276.8239999999996</v>
      </c>
      <c r="AI14" s="21">
        <f t="shared" si="2"/>
        <v>1.0848891429240124E-4</v>
      </c>
      <c r="AJ14" s="21" cm="1">
        <f t="array" ref="AJ14">[3]!PropsSI("Hmass","P",テーブル9[[#This Row],[Pin
圧力 (Pa)]],"Q",1,"Water")-[3]!PropsSI("Hmass","P",テーブル9[[#This Row],[Pin
圧力 (Pa)]],"Q",0,"Water")</f>
        <v>1042249.5900745124</v>
      </c>
      <c r="AK14" s="21" cm="1">
        <f t="array" ref="AK14">[3]!PropsSI("Cpmass","P", テーブル9[[#This Row],[Pin
圧力 (Pa)]],"Q",0,"Water")</f>
        <v>8050.1582667114426</v>
      </c>
      <c r="AL14" s="21" cm="1">
        <f t="array" ref="AL14">[3]!PropsSI("T","P",テーブル9[[#This Row],[Pin
圧力 (Pa)]],"Q",0,"Water")</f>
        <v>611.91386270436794</v>
      </c>
      <c r="AM14" s="21">
        <f>単位換算123!AA14</f>
        <v>582.70555555555552</v>
      </c>
      <c r="AN14" s="21">
        <f>テーブル59[[#This Row],[qw_CHF]]*テーブル59[[#This Row],[Ph]]*テーブル59[[#This Row],[z]]/(テーブル59[[#This Row],[G]]*テーブル59[[#This Row],[A]]*テーブル59[[#This Row],[Hlg]])</f>
        <v>0.19353371407547623</v>
      </c>
      <c r="AO14" s="21">
        <f>-テーブル59[[#This Row],[CPL_sat]]*(テーブル59[[#This Row],[Ts]]-テーブル59[[#This Row],[Tin]])/テーブル59[[#This Row],[Hlg]]</f>
        <v>-0.22559998822724342</v>
      </c>
      <c r="AP14" s="21">
        <f>テーブル59[[#This Row],[Qin]]+テーブル59[[#This Row],[xin]]</f>
        <v>-3.2066274151767188E-2</v>
      </c>
      <c r="AQ14" s="21" cm="1">
        <f t="array" ref="AQ14">[3]!PropsSI("C", "T", テーブル59[[#This Row],[Ts]]-0.0001, "P", L14, "Water")</f>
        <v>8050.1395422992791</v>
      </c>
      <c r="AR14" s="21" cm="1">
        <f t="array" ref="AR14">[3]!PropsSI("C", "T", テーブル59[[#This Row],[Tin]], "P", L14, "Water")</f>
        <v>5783.5911271281357</v>
      </c>
      <c r="AS14" s="21">
        <f>(テーブル59[[#This Row],[CPL_Ts]]+テーブル59[[#This Row],[CPL_Tin]])/2</f>
        <v>6916.8653347137079</v>
      </c>
      <c r="AT14" s="21">
        <f>-テーブル59[[#This Row],[CPL_ave]]*(テーブル59[[#This Row],[Ts]]-テーブル59[[#This Row],[Tin]])/テーブル59[[#This Row],[Hlg]]</f>
        <v>-0.19384025585354056</v>
      </c>
      <c r="AU14" s="21">
        <f>テーブル59[[#This Row],[Qin]]+テーブル59[[#This Row],[xin_ave]]</f>
        <v>-3.065417780643287E-4</v>
      </c>
      <c r="AV14" s="21">
        <v>1703058.9569559668</v>
      </c>
      <c r="AW14" s="21">
        <f>テーブル59[[#This Row],[qw_CHF_old]]*テーブル59[[#This Row],[Ph]]*テーブル59[[#This Row],[z]]/(テーブル59[[#This Row],[G]]*テーブル59[[#This Row],[A]]*テーブル59[[#This Row],[Hlg]])</f>
        <v>0.24398660501465075</v>
      </c>
      <c r="AX14" s="21">
        <f>テーブル59[[#This Row],[Qin_old]]+テーブル59[[#This Row],[xin_ave]]</f>
        <v>5.0146349161110187E-2</v>
      </c>
      <c r="AY14" s="21">
        <f>'TEST SECTION NUMBER 123'!N10*3.1546</f>
        <v>1.9369243999999999</v>
      </c>
      <c r="AZ14" s="21">
        <f t="shared" si="16"/>
        <v>1.3137749371646608</v>
      </c>
      <c r="BA14" s="21">
        <f>テーブル59[[#This Row],[Q_AVE]]*テーブル59[[#This Row],[A_htr]]</f>
        <v>2.5446827319026979</v>
      </c>
      <c r="BB14" s="21">
        <f t="shared" si="3"/>
        <v>6.7937499999999998E-2</v>
      </c>
      <c r="BC14" s="21">
        <f>'TEST SECTION NUMBER 123'!E10</f>
        <v>0.84375</v>
      </c>
      <c r="BD14" s="21">
        <f>テーブル59[[#This Row],[Q_all]]*テーブル59[[#This Row],[z_ratio]]*テーブル59[[#This Row],[r_retio]]*1000000</f>
        <v>145866.97948947715</v>
      </c>
      <c r="BE14" s="22">
        <f>テーブル59[[#This Row],[Q_AVE]]*0.840954545454545*1.087</f>
        <v>1.7705766663010352</v>
      </c>
      <c r="BF14" s="21">
        <f>テーブル59[[#This Row],[G]]*テーブル59[[#This Row],[A]]*テーブル59[[#This Row],[Hlg]]</f>
        <v>483591.29485722224</v>
      </c>
      <c r="BG14" s="21">
        <f>-テーブル59[[#This Row],[G]]*テーブル59[[#This Row],[A]]*テーブル59[[#This Row],[CPL_ave]]*(テーブル59[[#This Row],[Ts]]-テーブル59[[#This Row],[Tin]])</f>
        <v>-93739.460323668914</v>
      </c>
      <c r="BH14" s="21">
        <f>(テーブル59[[#This Row],[Q_DNB]]+テーブル59[[#This Row],[xin_nishida]])/テーブル59[[#This Row],[GAHlg]]</f>
        <v>0.10779250933621252</v>
      </c>
      <c r="BJ14" s="21">
        <v>0.10779250933621252</v>
      </c>
    </row>
    <row r="15" spans="1:62">
      <c r="A15" s="35">
        <v>123</v>
      </c>
      <c r="B15" s="31">
        <f>'TEST SECTION NUMBER 123'!I11</f>
        <v>10</v>
      </c>
      <c r="C15" s="29">
        <f>'TEST SECTION NUMBER 123'!K11</f>
        <v>2090</v>
      </c>
      <c r="D15" s="29">
        <f>'TEST SECTION NUMBER 123'!Q11</f>
        <v>81</v>
      </c>
      <c r="E15" s="29">
        <f>'TEST SECTION NUMBER 123'!M11</f>
        <v>3.1960000000000002</v>
      </c>
      <c r="F15" s="29">
        <f>'TEST SECTION NUMBER 123'!L11</f>
        <v>558</v>
      </c>
      <c r="G15" s="29">
        <f>'TEST SECTION NUMBER 123'!G11</f>
        <v>0.68375995799999956</v>
      </c>
      <c r="H15" s="51">
        <f>'TEST SECTION NUMBER 123'!$C$4</f>
        <v>0.55500000000000005</v>
      </c>
      <c r="I15" s="51">
        <f>'TEST SECTION NUMBER 123'!$C$6</f>
        <v>0.42199999999999999</v>
      </c>
      <c r="K15" s="70">
        <f t="shared" si="4"/>
        <v>10</v>
      </c>
      <c r="L15" s="29">
        <f t="shared" si="5"/>
        <v>14410042.129999999</v>
      </c>
      <c r="M15" s="29">
        <f>'TEST SECTION NUMBER 123'!P11*0.0254</f>
        <v>2.4383999999999997</v>
      </c>
      <c r="N15" s="29">
        <f>'TEST SECTION NUMBER 123'!$C$4*0.0254</f>
        <v>1.4097E-2</v>
      </c>
      <c r="O15" s="29">
        <f>'TEST SECTION NUMBER 123'!$C$6*0.0254</f>
        <v>1.0718799999999999E-2</v>
      </c>
      <c r="P15" s="29">
        <f t="shared" si="6"/>
        <v>1.0848891429240125E-4</v>
      </c>
      <c r="Q15" s="29">
        <f t="shared" si="7"/>
        <v>3.3674103335298272E-2</v>
      </c>
      <c r="R15" s="29">
        <f>'TEST SECTION NUMBER 123'!$C$4^2-PI()*(('TEST SECTION NUMBER 123'!$C$6)^2)/4</f>
        <v>0.16815815346952886</v>
      </c>
      <c r="S15" s="29">
        <f>PI()*'TEST SECTION NUMBER 123'!$C$6</f>
        <v>1.3257520998148926</v>
      </c>
      <c r="T15" s="29">
        <f t="shared" si="8"/>
        <v>2.0573999999999999</v>
      </c>
      <c r="U15" s="29">
        <f t="shared" si="9"/>
        <v>4333.7759999999998</v>
      </c>
      <c r="V15" s="29">
        <f t="shared" si="10"/>
        <v>565.37222222222226</v>
      </c>
      <c r="W15" s="71">
        <f t="shared" si="11"/>
        <v>2.1569891635067986</v>
      </c>
      <c r="Y15" s="29">
        <f t="shared" si="12"/>
        <v>1.0848891429240124E-4</v>
      </c>
      <c r="Z15" s="29">
        <f t="shared" si="13"/>
        <v>3.3674103335298272E-2</v>
      </c>
      <c r="AA15" s="30">
        <f t="shared" si="14"/>
        <v>565.37222222222226</v>
      </c>
      <c r="AB15" s="21">
        <v>10</v>
      </c>
      <c r="AC15" s="21">
        <f t="shared" si="15"/>
        <v>2156989.1635067984</v>
      </c>
      <c r="AD15" s="21">
        <v>0.76296671751346856</v>
      </c>
      <c r="AE15" s="21">
        <f>テーブル59[[#This Row],[qw]]*テーブル59[[#This Row],[面積比]]</f>
        <v>1645710.9417929044</v>
      </c>
      <c r="AF15" s="21">
        <f t="shared" si="0"/>
        <v>3.3674103335298272E-2</v>
      </c>
      <c r="AG15" s="21">
        <f t="shared" si="1"/>
        <v>2.0573999999999999</v>
      </c>
      <c r="AH15" s="21">
        <f t="shared" si="1"/>
        <v>4333.7759999999998</v>
      </c>
      <c r="AI15" s="21">
        <f t="shared" si="2"/>
        <v>1.0848891429240124E-4</v>
      </c>
      <c r="AJ15" s="21" cm="1">
        <f t="array" ref="AJ15">[3]!PropsSI("Hmass","P",テーブル9[[#This Row],[Pin
圧力 (Pa)]],"Q",1,"Water")-[3]!PropsSI("Hmass","P",テーブル9[[#This Row],[Pin
圧力 (Pa)]],"Q",0,"Water")</f>
        <v>1039970.8423575275</v>
      </c>
      <c r="AK15" s="21" cm="1">
        <f t="array" ref="AK15">[3]!PropsSI("Cpmass","P", テーブル9[[#This Row],[Pin
圧力 (Pa)]],"Q",0,"Water")</f>
        <v>8073.7157051809381</v>
      </c>
      <c r="AL15" s="21" cm="1">
        <f t="array" ref="AL15">[3]!PropsSI("T","P",テーブル9[[#This Row],[Pin
圧力 (Pa)]],"Q",0,"Water")</f>
        <v>612.10417526659455</v>
      </c>
      <c r="AM15" s="21">
        <f>単位換算123!AA15</f>
        <v>565.37222222222226</v>
      </c>
      <c r="AN15" s="21">
        <f>テーブル59[[#This Row],[qw_CHF]]*テーブル59[[#This Row],[Ph]]*テーブル59[[#This Row],[z]]/(テーブル59[[#This Row],[G]]*テーブル59[[#This Row],[A]]*テーブル59[[#This Row],[Hlg]])</f>
        <v>0.23318217350542775</v>
      </c>
      <c r="AO15" s="21">
        <f>-テーブル59[[#This Row],[CPL_sat]]*(テーブル59[[#This Row],[Ts]]-テーブル59[[#This Row],[Tin]])/テーブル59[[#This Row],[Hlg]]</f>
        <v>-0.36279911691833383</v>
      </c>
      <c r="AP15" s="21">
        <f>テーブル59[[#This Row],[Qin]]+テーブル59[[#This Row],[xin]]</f>
        <v>-0.12961694341290608</v>
      </c>
      <c r="AQ15" s="21" cm="1">
        <f t="array" ref="AQ15">[3]!PropsSI("C", "T", テーブル59[[#This Row],[Ts]]-0.0001, "P", L15, "Water")</f>
        <v>8073.6967381185768</v>
      </c>
      <c r="AR15" s="21" cm="1">
        <f t="array" ref="AR15">[3]!PropsSI("C", "T", テーブル59[[#This Row],[Tin]], "P", L15, "Water")</f>
        <v>5317.6831332537913</v>
      </c>
      <c r="AS15" s="21">
        <f>(テーブル59[[#This Row],[CPL_Ts]]+テーブル59[[#This Row],[CPL_Tin]])/2</f>
        <v>6695.6899356861841</v>
      </c>
      <c r="AT15" s="21">
        <f>-テーブル59[[#This Row],[CPL_ave]]*(テーブル59[[#This Row],[Ts]]-テーブル59[[#This Row],[Tin]])/テーブル59[[#This Row],[Hlg]]</f>
        <v>-0.30087638511560433</v>
      </c>
      <c r="AU15" s="21">
        <f>テーブル59[[#This Row],[Qin]]+テーブル59[[#This Row],[xin_ave]]</f>
        <v>-6.769421161017658E-2</v>
      </c>
      <c r="AV15" s="21">
        <v>1751458.5010257633</v>
      </c>
      <c r="AW15" s="21">
        <f>テーブル59[[#This Row],[qw_CHF_old]]*テーブル59[[#This Row],[Ph]]*テーブル59[[#This Row],[z]]/(テーブル59[[#This Row],[G]]*テーブル59[[#This Row],[A]]*テーブル59[[#This Row],[Hlg]])</f>
        <v>0.24816563450007126</v>
      </c>
      <c r="AX15" s="21">
        <f>テーブル59[[#This Row],[Qin_old]]+テーブル59[[#This Row],[xin_ave]]</f>
        <v>-5.271075061553307E-2</v>
      </c>
      <c r="AY15" s="21">
        <f>'TEST SECTION NUMBER 123'!N11*3.1546</f>
        <v>2.3596407999999998</v>
      </c>
      <c r="AZ15" s="21">
        <f t="shared" si="16"/>
        <v>1.3137749371646608</v>
      </c>
      <c r="BA15" s="21">
        <f>テーブル59[[#This Row],[Q_AVE]]*テーブル59[[#This Row],[A_htr]]</f>
        <v>3.1000369437511694</v>
      </c>
      <c r="BB15" s="21">
        <f t="shared" si="3"/>
        <v>6.7937499999999998E-2</v>
      </c>
      <c r="BC15" s="21">
        <f>'TEST SECTION NUMBER 123'!E11</f>
        <v>0.84375</v>
      </c>
      <c r="BD15" s="21">
        <f>テーブル59[[#This Row],[Q_all]]*テーブル59[[#This Row],[z_ratio]]*テーブル59[[#This Row],[r_retio]]*1000000</f>
        <v>177701.14113701772</v>
      </c>
      <c r="BE15" s="22">
        <f>テーブル59[[#This Row],[Q_AVE]]*0.840954545454545*1.087</f>
        <v>2.1569891635067986</v>
      </c>
      <c r="BF15" s="21">
        <f>テーブル59[[#This Row],[G]]*テーブル59[[#This Row],[A]]*テーブル59[[#This Row],[Hlg]]</f>
        <v>488959.61019635259</v>
      </c>
      <c r="BG15" s="21">
        <f>-テーブル59[[#This Row],[G]]*テーブル59[[#This Row],[A]]*テーブル59[[#This Row],[CPL_ave]]*(テーブル59[[#This Row],[Ts]]-テーブル59[[#This Row],[Tin]])</f>
        <v>-147116.39998341355</v>
      </c>
      <c r="BH15" s="21">
        <f>(テーブル59[[#This Row],[Q_DNB]]+テーブル59[[#This Row],[xin_nishida]])/テーブル59[[#This Row],[GAHlg]]</f>
        <v>6.2550649411149101E-2</v>
      </c>
      <c r="BJ15" s="21">
        <v>6.2550649411149101E-2</v>
      </c>
    </row>
    <row r="16" spans="1:62">
      <c r="A16" s="34">
        <v>123</v>
      </c>
      <c r="B16" s="33">
        <f>'TEST SECTION NUMBER 123'!I12</f>
        <v>11</v>
      </c>
      <c r="C16" s="26">
        <f>'TEST SECTION NUMBER 123'!K12</f>
        <v>2395</v>
      </c>
      <c r="D16" s="26">
        <f>'TEST SECTION NUMBER 123'!Q12</f>
        <v>81</v>
      </c>
      <c r="E16" s="26">
        <f>'TEST SECTION NUMBER 123'!M12</f>
        <v>3.625</v>
      </c>
      <c r="F16" s="26">
        <f>'TEST SECTION NUMBER 123'!L12</f>
        <v>629</v>
      </c>
      <c r="G16" s="26">
        <f>'TEST SECTION NUMBER 123'!G12</f>
        <v>0.55395526009090867</v>
      </c>
      <c r="H16" s="24">
        <f>'TEST SECTION NUMBER 123'!$C$4</f>
        <v>0.55500000000000005</v>
      </c>
      <c r="I16" s="24">
        <f>'TEST SECTION NUMBER 123'!$C$6</f>
        <v>0.42199999999999999</v>
      </c>
      <c r="K16" s="69">
        <f t="shared" si="4"/>
        <v>11</v>
      </c>
      <c r="L16" s="26">
        <f t="shared" si="5"/>
        <v>16512943.014999999</v>
      </c>
      <c r="M16" s="26">
        <f>'TEST SECTION NUMBER 123'!P12*0.0254</f>
        <v>2.4383999999999997</v>
      </c>
      <c r="N16" s="26">
        <f>'TEST SECTION NUMBER 123'!$C$4*0.0254</f>
        <v>1.4097E-2</v>
      </c>
      <c r="O16" s="26">
        <f>'TEST SECTION NUMBER 123'!$C$6*0.0254</f>
        <v>1.0718799999999999E-2</v>
      </c>
      <c r="P16" s="26">
        <f t="shared" si="6"/>
        <v>1.0848891429240125E-4</v>
      </c>
      <c r="Q16" s="26">
        <f t="shared" si="7"/>
        <v>3.3674103335298272E-2</v>
      </c>
      <c r="R16" s="26">
        <f>'TEST SECTION NUMBER 123'!$C$4^2-PI()*(('TEST SECTION NUMBER 123'!$C$6)^2)/4</f>
        <v>0.16815815346952886</v>
      </c>
      <c r="S16" s="26">
        <f>PI()*'TEST SECTION NUMBER 123'!$C$6</f>
        <v>1.3257520998148926</v>
      </c>
      <c r="T16" s="26">
        <f t="shared" si="8"/>
        <v>2.0573999999999999</v>
      </c>
      <c r="U16" s="26">
        <f t="shared" si="9"/>
        <v>4915.5</v>
      </c>
      <c r="V16" s="26">
        <f t="shared" si="10"/>
        <v>604.81666666666661</v>
      </c>
      <c r="W16" s="72">
        <f t="shared" si="11"/>
        <v>1.7475072634827804</v>
      </c>
      <c r="Y16" s="26">
        <f t="shared" si="12"/>
        <v>1.0848891429240124E-4</v>
      </c>
      <c r="Z16" s="26">
        <f t="shared" si="13"/>
        <v>3.3674103335298272E-2</v>
      </c>
      <c r="AA16" s="27">
        <f t="shared" si="14"/>
        <v>604.81666666666661</v>
      </c>
      <c r="AB16" s="21">
        <v>11</v>
      </c>
      <c r="AC16" s="21">
        <f t="shared" si="15"/>
        <v>1747507.2634827804</v>
      </c>
      <c r="AD16" s="21">
        <v>0.76296671751346856</v>
      </c>
      <c r="AE16" s="21">
        <f>テーブル59[[#This Row],[qw]]*テーブル59[[#This Row],[面積比]]</f>
        <v>1333289.8806504011</v>
      </c>
      <c r="AF16" s="21">
        <f t="shared" si="0"/>
        <v>3.3674103335298272E-2</v>
      </c>
      <c r="AG16" s="21">
        <f t="shared" si="1"/>
        <v>2.0573999999999999</v>
      </c>
      <c r="AH16" s="21">
        <f t="shared" si="1"/>
        <v>4915.5</v>
      </c>
      <c r="AI16" s="21">
        <f t="shared" si="2"/>
        <v>1.0848891429240124E-4</v>
      </c>
      <c r="AJ16" s="21" cm="1">
        <f t="array" ref="AJ16">[3]!PropsSI("Hmass","P",テーブル9[[#This Row],[Pin
圧力 (Pa)]],"Q",1,"Water")-[3]!PropsSI("Hmass","P",テーブル9[[#This Row],[Pin
圧力 (Pa)]],"Q",0,"Water")</f>
        <v>893960.08484602417</v>
      </c>
      <c r="AK16" s="21" cm="1">
        <f t="array" ref="AK16">[3]!PropsSI("Cpmass","P", テーブル9[[#This Row],[Pin
圧力 (Pa)]],"Q",0,"Water")</f>
        <v>10093.678311132502</v>
      </c>
      <c r="AL16" s="21" cm="1">
        <f t="array" ref="AL16">[3]!PropsSI("T","P",テーブル9[[#This Row],[Pin
圧力 (Pa)]],"Q",0,"Water")</f>
        <v>623.06876481641166</v>
      </c>
      <c r="AM16" s="21">
        <f>単位換算123!AA16</f>
        <v>604.81666666666661</v>
      </c>
      <c r="AN16" s="21">
        <f>テーブル59[[#This Row],[qw_CHF]]*テーブル59[[#This Row],[Ph]]*テーブル59[[#This Row],[z]]/(テーブル59[[#This Row],[G]]*テーブル59[[#This Row],[A]]*テーブル59[[#This Row],[Hlg]])</f>
        <v>0.19376180307925531</v>
      </c>
      <c r="AO16" s="21">
        <f>-テーブル59[[#This Row],[CPL_sat]]*(テーブル59[[#This Row],[Ts]]-テーブル59[[#This Row],[Tin]])/テーブル59[[#This Row],[Hlg]]</f>
        <v>-0.20608392964041036</v>
      </c>
      <c r="AP16" s="21">
        <f>テーブル59[[#This Row],[Qin]]+テーブル59[[#This Row],[xin]]</f>
        <v>-1.2322126561155056E-2</v>
      </c>
      <c r="AQ16" s="21" cm="1">
        <f t="array" ref="AQ16">[3]!PropsSI("C", "T", テーブル59[[#This Row],[Ts]]-0.0001, "P", L16, "Water")</f>
        <v>10093.630387299307</v>
      </c>
      <c r="AR16" s="21" cm="1">
        <f t="array" ref="AR16">[3]!PropsSI("C", "T", テーブル59[[#This Row],[Tin]], "P", L16, "Water")</f>
        <v>6746.3962040769593</v>
      </c>
      <c r="AS16" s="21">
        <f>(テーブル59[[#This Row],[CPL_Ts]]+テーブル59[[#This Row],[CPL_Tin]])/2</f>
        <v>8420.0132956881334</v>
      </c>
      <c r="AT16" s="21">
        <f>-テーブル59[[#This Row],[CPL_ave]]*(テーブル59[[#This Row],[Ts]]-テーブル59[[#This Row],[Tin]])/テーブル59[[#This Row],[Hlg]]</f>
        <v>-0.17191249553555682</v>
      </c>
      <c r="AU16" s="21">
        <f>テーブル59[[#This Row],[Qin]]+テーブル59[[#This Row],[xin_ave]]</f>
        <v>2.1849307543698487E-2</v>
      </c>
      <c r="AV16" s="21">
        <v>2008581.0788965577</v>
      </c>
      <c r="AW16" s="21">
        <f>テーブル59[[#This Row],[qw_CHF_old]]*テーブル59[[#This Row],[Ph]]*テーブル59[[#This Row],[z]]/(テーブル59[[#This Row],[G]]*テーブル59[[#This Row],[A]]*テーブル59[[#This Row],[Hlg]])</f>
        <v>0.29189923146196939</v>
      </c>
      <c r="AX16" s="21">
        <f>テーブル59[[#This Row],[Qin_old]]+テーブル59[[#This Row],[xin_ave]]</f>
        <v>0.11998673592641257</v>
      </c>
      <c r="AY16" s="21">
        <f>'TEST SECTION NUMBER 123'!N12*3.1546</f>
        <v>1.9116875999999998</v>
      </c>
      <c r="AZ16" s="21">
        <f t="shared" si="16"/>
        <v>1.3137749371646608</v>
      </c>
      <c r="BA16" s="21">
        <f>テーブル59[[#This Row],[Q_AVE]]*テーブル59[[#This Row],[A_htr]]</f>
        <v>2.5115272565684608</v>
      </c>
      <c r="BB16" s="21">
        <f t="shared" si="3"/>
        <v>6.7937499999999998E-2</v>
      </c>
      <c r="BC16" s="21">
        <f>'TEST SECTION NUMBER 123'!E12</f>
        <v>0.84375</v>
      </c>
      <c r="BD16" s="21">
        <f>テーブル59[[#This Row],[Q_all]]*テーブル59[[#This Row],[z_ratio]]*テーブル59[[#This Row],[r_retio]]*1000000</f>
        <v>143966.4325254448</v>
      </c>
      <c r="BE16" s="22">
        <f>テーブル59[[#This Row],[Q_AVE]]*0.840954545454545*1.087</f>
        <v>1.7475072634827804</v>
      </c>
      <c r="BF16" s="21">
        <f>テーブル59[[#This Row],[G]]*テーブル59[[#This Row],[A]]*テーブル59[[#This Row],[Hlg]]</f>
        <v>476728.58299076965</v>
      </c>
      <c r="BG16" s="21">
        <f>-テーブル59[[#This Row],[G]]*テーブル59[[#This Row],[A]]*テーブル59[[#This Row],[CPL_ave]]*(テーブル59[[#This Row],[Ts]]-テーブル59[[#This Row],[Tin]])</f>
        <v>-81955.600395073008</v>
      </c>
      <c r="BH16" s="21">
        <f>(テーブル59[[#This Row],[Q_DNB]]+テーブル59[[#This Row],[xin_nishida]])/テーブル59[[#This Row],[GAHlg]]</f>
        <v>0.13007575870812102</v>
      </c>
      <c r="BJ16" s="21">
        <v>0.13007575870812102</v>
      </c>
    </row>
    <row r="17" spans="1:62">
      <c r="A17" s="35">
        <v>123</v>
      </c>
      <c r="B17" s="31">
        <f>'TEST SECTION NUMBER 123'!I13</f>
        <v>12</v>
      </c>
      <c r="C17" s="29">
        <f>'TEST SECTION NUMBER 123'!K13</f>
        <v>2380</v>
      </c>
      <c r="D17" s="29">
        <f>'TEST SECTION NUMBER 123'!Q13</f>
        <v>81</v>
      </c>
      <c r="E17" s="29">
        <f>'TEST SECTION NUMBER 123'!M13</f>
        <v>3.6469999999999998</v>
      </c>
      <c r="F17" s="29">
        <f>'TEST SECTION NUMBER 123'!L13</f>
        <v>604.6</v>
      </c>
      <c r="G17" s="29">
        <f>'TEST SECTION NUMBER 123'!G13</f>
        <v>0.6362258432727268</v>
      </c>
      <c r="H17" s="51">
        <f>'TEST SECTION NUMBER 123'!$C$4</f>
        <v>0.55500000000000005</v>
      </c>
      <c r="I17" s="51">
        <f>'TEST SECTION NUMBER 123'!$C$6</f>
        <v>0.42199999999999999</v>
      </c>
      <c r="K17" s="74">
        <f t="shared" si="4"/>
        <v>12</v>
      </c>
      <c r="L17" s="75">
        <f t="shared" si="5"/>
        <v>16409521.659999998</v>
      </c>
      <c r="M17" s="75">
        <f>'TEST SECTION NUMBER 123'!P13*0.0254</f>
        <v>2.4383999999999997</v>
      </c>
      <c r="N17" s="75">
        <f>'TEST SECTION NUMBER 123'!$C$4*0.0254</f>
        <v>1.4097E-2</v>
      </c>
      <c r="O17" s="75">
        <f>'TEST SECTION NUMBER 123'!$C$6*0.0254</f>
        <v>1.0718799999999999E-2</v>
      </c>
      <c r="P17" s="75">
        <f t="shared" si="6"/>
        <v>1.0848891429240125E-4</v>
      </c>
      <c r="Q17" s="75">
        <f t="shared" si="7"/>
        <v>3.3674103335298272E-2</v>
      </c>
      <c r="R17" s="75">
        <f>'TEST SECTION NUMBER 123'!$C$4^2-PI()*(('TEST SECTION NUMBER 123'!$C$6)^2)/4</f>
        <v>0.16815815346952886</v>
      </c>
      <c r="S17" s="75">
        <f>PI()*'TEST SECTION NUMBER 123'!$C$6</f>
        <v>1.3257520998148926</v>
      </c>
      <c r="T17" s="75">
        <f t="shared" si="8"/>
        <v>2.0573999999999999</v>
      </c>
      <c r="U17" s="75">
        <f t="shared" si="9"/>
        <v>4945.3320000000003</v>
      </c>
      <c r="V17" s="75">
        <f t="shared" si="10"/>
        <v>591.26111111111106</v>
      </c>
      <c r="W17" s="76">
        <f t="shared" si="11"/>
        <v>2.007038045188144</v>
      </c>
      <c r="Y17" s="29">
        <f t="shared" si="12"/>
        <v>1.0848891429240124E-4</v>
      </c>
      <c r="Z17" s="29">
        <f t="shared" si="13"/>
        <v>3.3674103335298272E-2</v>
      </c>
      <c r="AA17" s="30">
        <f t="shared" si="14"/>
        <v>591.26111111111106</v>
      </c>
      <c r="AB17" s="21">
        <v>12</v>
      </c>
      <c r="AC17" s="21">
        <f t="shared" si="15"/>
        <v>2007038.0451881441</v>
      </c>
      <c r="AD17" s="21">
        <v>0.76296671751346856</v>
      </c>
      <c r="AE17" s="21">
        <f>テーブル59[[#This Row],[qw]]*テーブル59[[#This Row],[面積比]]</f>
        <v>1531303.229261847</v>
      </c>
      <c r="AF17" s="21">
        <f t="shared" si="0"/>
        <v>3.3674103335298272E-2</v>
      </c>
      <c r="AG17" s="21">
        <f t="shared" si="1"/>
        <v>2.0573999999999999</v>
      </c>
      <c r="AH17" s="21">
        <f t="shared" si="1"/>
        <v>4945.3320000000003</v>
      </c>
      <c r="AI17" s="21">
        <f t="shared" si="2"/>
        <v>1.0848891429240124E-4</v>
      </c>
      <c r="AJ17" s="21" cm="1">
        <f t="array" ref="AJ17">[3]!PropsSI("Hmass","P",テーブル9[[#This Row],[Pin
圧力 (Pa)]],"Q",1,"Water")-[3]!PropsSI("Hmass","P",テーブル9[[#This Row],[Pin
圧力 (Pa)]],"Q",0,"Water")</f>
        <v>901546.97764362069</v>
      </c>
      <c r="AK17" s="21" cm="1">
        <f t="array" ref="AK17">[3]!PropsSI("Cpmass","P", テーブル9[[#This Row],[Pin
圧力 (Pa)]],"Q",0,"Water")</f>
        <v>9956.6215657988578</v>
      </c>
      <c r="AL17" s="21" cm="1">
        <f t="array" ref="AL17">[3]!PropsSI("T","P",テーブル9[[#This Row],[Pin
圧力 (Pa)]],"Q",0,"Water")</f>
        <v>622.55717842584977</v>
      </c>
      <c r="AM17" s="21">
        <f>単位換算123!AA17</f>
        <v>591.26111111111106</v>
      </c>
      <c r="AN17" s="21">
        <f>テーブル59[[#This Row],[qw_CHF]]*テーブル59[[#This Row],[Ph]]*テーブル59[[#This Row],[z]]/(テーブル59[[#This Row],[G]]*テーブル59[[#This Row],[A]]*テーブル59[[#This Row],[Hlg]])</f>
        <v>0.21933442301072031</v>
      </c>
      <c r="AO17" s="21">
        <f>-テーブル59[[#This Row],[CPL_sat]]*(テーブル59[[#This Row],[Ts]]-テーブル59[[#This Row],[Tin]])/テーブル59[[#This Row],[Hlg]]</f>
        <v>-0.34563157159603514</v>
      </c>
      <c r="AP17" s="21">
        <f>テーブル59[[#This Row],[Qin]]+テーブル59[[#This Row],[xin]]</f>
        <v>-0.12629714858531482</v>
      </c>
      <c r="AQ17" s="21" cm="1">
        <f t="array" ref="AQ17">[3]!PropsSI("C", "T", テーブル59[[#This Row],[Ts]]-0.0001, "P", L17, "Water")</f>
        <v>9956.5761361629393</v>
      </c>
      <c r="AR17" s="21" cm="1">
        <f t="array" ref="AR17">[3]!PropsSI("C", "T", テーブル59[[#This Row],[Tin]], "P", L17, "Water")</f>
        <v>5989.4453137826476</v>
      </c>
      <c r="AS17" s="21">
        <f>(テーブル59[[#This Row],[CPL_Ts]]+テーブル59[[#This Row],[CPL_Tin]])/2</f>
        <v>7973.0107249727935</v>
      </c>
      <c r="AT17" s="21">
        <f>-テーブル59[[#This Row],[CPL_ave]]*(テーブル59[[#This Row],[Ts]]-テーブル59[[#This Row],[Tin]])/テーブル59[[#This Row],[Hlg]]</f>
        <v>-0.27677302074936178</v>
      </c>
      <c r="AU17" s="21">
        <f>テーブル59[[#This Row],[Qin]]+テーブル59[[#This Row],[xin_ave]]</f>
        <v>-5.7438597738641461E-2</v>
      </c>
      <c r="AV17" s="21">
        <v>1845232.6176609942</v>
      </c>
      <c r="AW17" s="21">
        <f>テーブル59[[#This Row],[qw_CHF_old]]*テーブル59[[#This Row],[Ph]]*テーブル59[[#This Row],[z]]/(テーブル59[[#This Row],[G]]*テーブル59[[#This Row],[A]]*テーブル59[[#This Row],[Hlg]])</f>
        <v>0.264299730962057</v>
      </c>
      <c r="AX17" s="21">
        <f>テーブル59[[#This Row],[Qin_old]]+テーブル59[[#This Row],[xin_ave]]</f>
        <v>-1.2473289787304775E-2</v>
      </c>
      <c r="AY17" s="21">
        <f>'TEST SECTION NUMBER 123'!N13*3.1546</f>
        <v>2.1956015999999998</v>
      </c>
      <c r="AZ17" s="21">
        <f t="shared" si="16"/>
        <v>1.3137749371646608</v>
      </c>
      <c r="BA17" s="21">
        <f>テーブル59[[#This Row],[Q_AVE]]*テーブル59[[#This Row],[A_htr]]</f>
        <v>2.8845263540786283</v>
      </c>
      <c r="BB17" s="21">
        <f t="shared" si="3"/>
        <v>6.7937499999999998E-2</v>
      </c>
      <c r="BC17" s="21">
        <f>'TEST SECTION NUMBER 123'!E13</f>
        <v>0.84375</v>
      </c>
      <c r="BD17" s="21">
        <f>テーブル59[[#This Row],[Q_all]]*テーブル59[[#This Row],[z_ratio]]*テーブル59[[#This Row],[r_retio]]*1000000</f>
        <v>165347.58587080793</v>
      </c>
      <c r="BE17" s="22">
        <f>テーブル59[[#This Row],[Q_AVE]]*0.840954545454545*1.087</f>
        <v>2.007038045188144</v>
      </c>
      <c r="BF17" s="21">
        <f>テーブル59[[#This Row],[G]]*テーブル59[[#This Row],[A]]*テーブル59[[#This Row],[Hlg]]</f>
        <v>483692.30424453801</v>
      </c>
      <c r="BG17" s="21">
        <f>-テーブル59[[#This Row],[G]]*テーブル59[[#This Row],[A]]*テーブル59[[#This Row],[CPL_ave]]*(テーブル59[[#This Row],[Ts]]-テーブル59[[#This Row],[Tin]])</f>
        <v>-133872.98015898012</v>
      </c>
      <c r="BH17" s="21">
        <f>(テーブル59[[#This Row],[Q_DNB]]+テーブル59[[#This Row],[xin_nishida]])/テーブル59[[#This Row],[GAHlg]]</f>
        <v>6.5071545351516172E-2</v>
      </c>
      <c r="BJ17" s="21">
        <v>6.5071545351516172E-2</v>
      </c>
    </row>
    <row r="18" spans="1:62">
      <c r="AC18" s="77"/>
      <c r="AD18" s="77"/>
      <c r="AE18" s="77"/>
      <c r="AF18" s="77"/>
      <c r="AG18" s="77"/>
      <c r="AH18" s="77"/>
      <c r="AI18" s="77"/>
      <c r="AJ18" s="77"/>
      <c r="AK18" s="77"/>
      <c r="AL18" s="77" t="e">
        <f>#REF!-273.15</f>
        <v>#REF!</v>
      </c>
      <c r="AM18" s="77" t="e">
        <f>#REF!-273.15</f>
        <v>#REF!</v>
      </c>
      <c r="AN18" s="77" t="e">
        <f>#REF!-#REF!</f>
        <v>#REF!</v>
      </c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 s="77"/>
      <c r="BH18" s="77"/>
    </row>
    <row r="21" spans="1:62">
      <c r="AV21" s="50"/>
    </row>
  </sheetData>
  <phoneticPr fontId="2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32390-0A49-4161-8303-19DC935EF4FC}">
  <sheetPr codeName="Sheet5112">
    <tabColor rgb="FF92D050"/>
  </sheetPr>
  <dimension ref="A1:P25"/>
  <sheetViews>
    <sheetView workbookViewId="0">
      <selection activeCell="H33" sqref="H33"/>
    </sheetView>
  </sheetViews>
  <sheetFormatPr defaultRowHeight="13.5"/>
  <cols>
    <col min="1" max="1" width="14.375" bestFit="1" customWidth="1"/>
    <col min="2" max="2" width="17.125" bestFit="1" customWidth="1"/>
    <col min="3" max="3" width="14.375" bestFit="1" customWidth="1"/>
    <col min="4" max="4" width="15.125" bestFit="1" customWidth="1"/>
    <col min="5" max="5" width="12.875" bestFit="1" customWidth="1"/>
    <col min="6" max="6" width="20.875" bestFit="1" customWidth="1"/>
    <col min="7" max="7" width="11.625" bestFit="1" customWidth="1"/>
    <col min="8" max="8" width="17" bestFit="1" customWidth="1"/>
    <col min="9" max="9" width="14.625" bestFit="1" customWidth="1"/>
  </cols>
  <sheetData>
    <row r="1" spans="1:16" ht="18.75">
      <c r="A1" s="37" t="s">
        <v>144</v>
      </c>
      <c r="B1" s="37" t="s">
        <v>145</v>
      </c>
      <c r="C1" s="37" t="s">
        <v>146</v>
      </c>
      <c r="D1" s="41" t="s">
        <v>147</v>
      </c>
      <c r="E1" s="41" t="s">
        <v>148</v>
      </c>
      <c r="F1" s="41" t="s">
        <v>149</v>
      </c>
      <c r="G1" s="42" t="s">
        <v>150</v>
      </c>
      <c r="H1" s="42" t="s">
        <v>151</v>
      </c>
      <c r="I1" s="42" t="s">
        <v>152</v>
      </c>
      <c r="K1" t="s">
        <v>153</v>
      </c>
      <c r="L1" t="s">
        <v>154</v>
      </c>
      <c r="M1" t="s">
        <v>155</v>
      </c>
      <c r="N1" t="s">
        <v>156</v>
      </c>
    </row>
    <row r="2" spans="1:16" ht="18.75">
      <c r="A2" s="47">
        <v>0</v>
      </c>
      <c r="B2" s="48">
        <f>A2*96*0.0254</f>
        <v>0</v>
      </c>
      <c r="C2" s="48">
        <v>0.31</v>
      </c>
      <c r="D2" s="44"/>
      <c r="E2" s="44">
        <f t="shared" ref="E2:E25" si="0">A2</f>
        <v>0</v>
      </c>
      <c r="F2" s="45">
        <f>C2</f>
        <v>0.31</v>
      </c>
      <c r="G2" s="45">
        <f>E3-テーブル134[[#This Row],[A列：z'[m']]]</f>
        <v>5.1999999999999998E-2</v>
      </c>
      <c r="H2" s="45">
        <f>(F2+F3)/2</f>
        <v>0.38</v>
      </c>
      <c r="I2" s="45">
        <f>テーブル134[[#This Row],[C列：Δz]]*テーブル134[[#This Row],[D列：平均出力]]</f>
        <v>1.976E-2</v>
      </c>
      <c r="K2">
        <v>1</v>
      </c>
      <c r="L2" s="58">
        <f>SUM(I2:I22)</f>
        <v>0.95057749999999985</v>
      </c>
      <c r="M2">
        <f>C12</f>
        <v>1.48</v>
      </c>
      <c r="N2">
        <f>L2/M2</f>
        <v>0.64228209459459451</v>
      </c>
      <c r="P2">
        <f>1/L2</f>
        <v>1.051992078499649</v>
      </c>
    </row>
    <row r="3" spans="1:16" ht="18.75">
      <c r="A3" s="47">
        <v>5.1999999999999998E-2</v>
      </c>
      <c r="B3" s="48">
        <f>A3*96*0.0254</f>
        <v>0.12679679999999999</v>
      </c>
      <c r="C3" s="48">
        <v>0.45</v>
      </c>
      <c r="D3" s="41" t="s">
        <v>157</v>
      </c>
      <c r="E3" s="44">
        <f t="shared" si="0"/>
        <v>5.1999999999999998E-2</v>
      </c>
      <c r="F3" s="44">
        <f t="shared" ref="F3:F25" si="1">C3</f>
        <v>0.45</v>
      </c>
      <c r="G3" s="44">
        <f>E4-テーブル134[[#This Row],[A列：z'[m']]]</f>
        <v>5.1999999999999998E-2</v>
      </c>
      <c r="H3" s="44">
        <f t="shared" ref="H3:H25" si="2">(F3+F4)/2</f>
        <v>0.53</v>
      </c>
      <c r="I3" s="44">
        <f>テーブル134[[#This Row],[C列：Δz]]*テーブル134[[#This Row],[D列：平均出力]]</f>
        <v>2.7560000000000001E-2</v>
      </c>
    </row>
    <row r="4" spans="1:16" ht="18.75">
      <c r="A4" s="47">
        <v>0.104</v>
      </c>
      <c r="B4" s="48">
        <f t="shared" ref="B4:B25" si="3">A4*96*0.0254</f>
        <v>0.25359359999999997</v>
      </c>
      <c r="C4" s="48">
        <v>0.61</v>
      </c>
      <c r="D4" s="44">
        <v>1.087</v>
      </c>
      <c r="E4" s="44">
        <f t="shared" si="0"/>
        <v>0.104</v>
      </c>
      <c r="F4" s="44">
        <f t="shared" si="1"/>
        <v>0.61</v>
      </c>
      <c r="G4" s="44">
        <f>E5-テーブル134[[#This Row],[A列：z'[m']]]</f>
        <v>5.2000000000000005E-2</v>
      </c>
      <c r="H4" s="44">
        <f t="shared" si="2"/>
        <v>0.69500000000000006</v>
      </c>
      <c r="I4" s="44">
        <f>テーブル134[[#This Row],[C列：Δz]]*テーブル134[[#This Row],[D列：平均出力]]</f>
        <v>3.6140000000000005E-2</v>
      </c>
    </row>
    <row r="5" spans="1:16" ht="18.75">
      <c r="A5" s="47">
        <v>0.156</v>
      </c>
      <c r="B5" s="48">
        <f t="shared" si="3"/>
        <v>0.38039039999999996</v>
      </c>
      <c r="C5" s="48">
        <v>0.78</v>
      </c>
      <c r="D5" s="25" t="s">
        <v>158</v>
      </c>
      <c r="E5" s="44">
        <f t="shared" si="0"/>
        <v>0.156</v>
      </c>
      <c r="F5" s="44">
        <f t="shared" si="1"/>
        <v>0.78</v>
      </c>
      <c r="G5" s="44">
        <f>E6-テーブル134[[#This Row],[A列：z'[m']]]</f>
        <v>5.1999999999999991E-2</v>
      </c>
      <c r="H5" s="44">
        <f t="shared" si="2"/>
        <v>0.85000000000000009</v>
      </c>
      <c r="I5" s="44">
        <f>テーブル134[[#This Row],[C列：Δz]]*テーブル134[[#This Row],[D列：平均出力]]</f>
        <v>4.4199999999999996E-2</v>
      </c>
    </row>
    <row r="6" spans="1:16" ht="18.75">
      <c r="A6" s="47">
        <v>0.20799999999999999</v>
      </c>
      <c r="B6" s="48">
        <f t="shared" si="3"/>
        <v>0.50718719999999995</v>
      </c>
      <c r="C6" s="48">
        <v>0.92</v>
      </c>
      <c r="D6" s="26"/>
      <c r="E6" s="44">
        <f t="shared" si="0"/>
        <v>0.20799999999999999</v>
      </c>
      <c r="F6" s="44">
        <f t="shared" si="1"/>
        <v>0.92</v>
      </c>
      <c r="G6" s="44">
        <f>E7-テーブル134[[#This Row],[A列：z'[m']]]</f>
        <v>5.2000000000000018E-2</v>
      </c>
      <c r="H6" s="44">
        <f t="shared" si="2"/>
        <v>1</v>
      </c>
      <c r="I6" s="44">
        <f>テーブル134[[#This Row],[C列：Δz]]*テーブル134[[#This Row],[D列：平均出力]]</f>
        <v>5.2000000000000018E-2</v>
      </c>
    </row>
    <row r="7" spans="1:16" ht="18.75">
      <c r="A7" s="47">
        <v>0.26</v>
      </c>
      <c r="B7" s="48">
        <f t="shared" si="3"/>
        <v>0.63398399999999999</v>
      </c>
      <c r="C7" s="48">
        <v>1.08</v>
      </c>
      <c r="D7" s="25" t="s">
        <v>159</v>
      </c>
      <c r="E7" s="44">
        <f t="shared" si="0"/>
        <v>0.26</v>
      </c>
      <c r="F7" s="44">
        <f t="shared" si="1"/>
        <v>1.08</v>
      </c>
      <c r="G7" s="44">
        <f>E8-テーブル134[[#This Row],[A列：z'[m']]]</f>
        <v>5.2999999999999992E-2</v>
      </c>
      <c r="H7" s="44">
        <f t="shared" si="2"/>
        <v>1.1400000000000001</v>
      </c>
      <c r="I7" s="44">
        <f>テーブル134[[#This Row],[C列：Δz]]*テーブル134[[#This Row],[D列：平均出力]]</f>
        <v>6.0419999999999995E-2</v>
      </c>
    </row>
    <row r="8" spans="1:16" ht="18.75">
      <c r="A8" s="47">
        <v>0.313</v>
      </c>
      <c r="B8" s="48">
        <f t="shared" si="3"/>
        <v>0.76321919999999999</v>
      </c>
      <c r="C8" s="48">
        <v>1.2</v>
      </c>
      <c r="D8" s="26">
        <v>2.0573999999999999</v>
      </c>
      <c r="E8" s="44">
        <f t="shared" si="0"/>
        <v>0.313</v>
      </c>
      <c r="F8" s="44">
        <f t="shared" si="1"/>
        <v>1.2</v>
      </c>
      <c r="G8" s="44">
        <f>E9-テーブル134[[#This Row],[A列：z'[m']]]</f>
        <v>5.1999999999999991E-2</v>
      </c>
      <c r="H8" s="44">
        <f t="shared" si="2"/>
        <v>1.26</v>
      </c>
      <c r="I8" s="44">
        <f>テーブル134[[#This Row],[C列：Δz]]*テーブル134[[#This Row],[D列：平均出力]]</f>
        <v>6.5519999999999995E-2</v>
      </c>
    </row>
    <row r="9" spans="1:16" ht="18.75">
      <c r="A9" s="47">
        <v>0.36499999999999999</v>
      </c>
      <c r="B9" s="48">
        <f t="shared" si="3"/>
        <v>0.89001599999999992</v>
      </c>
      <c r="C9" s="48">
        <v>1.32</v>
      </c>
      <c r="E9" s="44">
        <f t="shared" si="0"/>
        <v>0.36499999999999999</v>
      </c>
      <c r="F9" s="44">
        <f t="shared" si="1"/>
        <v>1.32</v>
      </c>
      <c r="G9" s="44">
        <f>E10-テーブル134[[#This Row],[A列：z'[m']]]</f>
        <v>5.1999999999999991E-2</v>
      </c>
      <c r="H9" s="44">
        <f t="shared" si="2"/>
        <v>1.3599999999999999</v>
      </c>
      <c r="I9" s="44">
        <f>テーブル134[[#This Row],[C列：Δz]]*テーブル134[[#This Row],[D列：平均出力]]</f>
        <v>7.0719999999999977E-2</v>
      </c>
    </row>
    <row r="10" spans="1:16" ht="18.75">
      <c r="A10" s="47">
        <v>0.41699999999999998</v>
      </c>
      <c r="B10" s="48">
        <f t="shared" si="3"/>
        <v>1.0168127999999999</v>
      </c>
      <c r="C10" s="48">
        <v>1.4</v>
      </c>
      <c r="E10" s="44">
        <f t="shared" si="0"/>
        <v>0.41699999999999998</v>
      </c>
      <c r="F10" s="44">
        <f t="shared" si="1"/>
        <v>1.4</v>
      </c>
      <c r="G10" s="44">
        <f>E11-テーブル134[[#This Row],[A列：z'[m']]]</f>
        <v>5.1999999999999991E-2</v>
      </c>
      <c r="H10" s="44">
        <f t="shared" si="2"/>
        <v>1.43</v>
      </c>
      <c r="I10" s="44">
        <f>テーブル134[[#This Row],[C列：Δz]]*テーブル134[[#This Row],[D列：平均出力]]</f>
        <v>7.4359999999999982E-2</v>
      </c>
    </row>
    <row r="11" spans="1:16" ht="18.75">
      <c r="A11" s="47">
        <v>0.46899999999999997</v>
      </c>
      <c r="B11" s="48">
        <f t="shared" si="3"/>
        <v>1.1436096</v>
      </c>
      <c r="C11" s="48">
        <v>1.46</v>
      </c>
      <c r="E11" s="44">
        <f t="shared" si="0"/>
        <v>0.46899999999999997</v>
      </c>
      <c r="F11" s="44">
        <f t="shared" si="1"/>
        <v>1.46</v>
      </c>
      <c r="G11" s="44">
        <f>E12-テーブル134[[#This Row],[A列：z'[m']]]</f>
        <v>4.1000000000000036E-2</v>
      </c>
      <c r="H11" s="44">
        <f t="shared" si="2"/>
        <v>1.47</v>
      </c>
      <c r="I11" s="44">
        <f>テーブル134[[#This Row],[C列：Δz]]*テーブル134[[#This Row],[D列：平均出力]]</f>
        <v>6.0270000000000053E-2</v>
      </c>
    </row>
    <row r="12" spans="1:16" ht="18.75">
      <c r="A12" s="47">
        <v>0.51</v>
      </c>
      <c r="B12" s="48">
        <f t="shared" si="3"/>
        <v>1.243584</v>
      </c>
      <c r="C12" s="48">
        <v>1.48</v>
      </c>
      <c r="E12" s="44">
        <f t="shared" si="0"/>
        <v>0.51</v>
      </c>
      <c r="F12" s="44">
        <f t="shared" si="1"/>
        <v>1.48</v>
      </c>
      <c r="G12" s="44">
        <f>E13-テーブル134[[#This Row],[A列：z'[m']]]</f>
        <v>1.100000000000001E-2</v>
      </c>
      <c r="H12" s="44">
        <f t="shared" si="2"/>
        <v>1.48</v>
      </c>
      <c r="I12" s="44">
        <f>テーブル134[[#This Row],[C列：Δz]]*テーブル134[[#This Row],[D列：平均出力]]</f>
        <v>1.6280000000000013E-2</v>
      </c>
    </row>
    <row r="13" spans="1:16" ht="18.75">
      <c r="A13" s="47">
        <v>0.52100000000000002</v>
      </c>
      <c r="B13" s="48">
        <f t="shared" si="3"/>
        <v>1.2704064000000002</v>
      </c>
      <c r="C13" s="48">
        <v>1.48</v>
      </c>
      <c r="E13" s="44">
        <f t="shared" si="0"/>
        <v>0.52100000000000002</v>
      </c>
      <c r="F13" s="44">
        <f t="shared" si="1"/>
        <v>1.48</v>
      </c>
      <c r="G13" s="44">
        <f>E14-テーブル134[[#This Row],[A列：z'[m']]]</f>
        <v>5.1999999999999935E-2</v>
      </c>
      <c r="H13" s="44">
        <f t="shared" si="2"/>
        <v>1.4649999999999999</v>
      </c>
      <c r="I13" s="44">
        <f>テーブル134[[#This Row],[C列：Δz]]*テーブル134[[#This Row],[D列：平均出力]]</f>
        <v>7.6179999999999901E-2</v>
      </c>
    </row>
    <row r="14" spans="1:16" ht="18.75">
      <c r="A14" s="47">
        <v>0.57299999999999995</v>
      </c>
      <c r="B14" s="48">
        <f t="shared" si="3"/>
        <v>1.3972031999999999</v>
      </c>
      <c r="C14" s="48">
        <v>1.45</v>
      </c>
      <c r="E14" s="44">
        <f t="shared" si="0"/>
        <v>0.57299999999999995</v>
      </c>
      <c r="F14" s="44">
        <f t="shared" si="1"/>
        <v>1.45</v>
      </c>
      <c r="G14" s="44">
        <f>E15-テーブル134[[#This Row],[A列：z'[m']]]</f>
        <v>3.1000000000000028E-2</v>
      </c>
      <c r="H14" s="44">
        <f t="shared" si="2"/>
        <v>1.43</v>
      </c>
      <c r="I14" s="44">
        <f>テーブル134[[#This Row],[C列：Δz]]*テーブル134[[#This Row],[D列：平均出力]]</f>
        <v>4.4330000000000036E-2</v>
      </c>
    </row>
    <row r="15" spans="1:16" ht="18.75">
      <c r="A15" s="47">
        <v>0.60399999999999998</v>
      </c>
      <c r="B15" s="48">
        <f t="shared" si="3"/>
        <v>1.4727935999999997</v>
      </c>
      <c r="C15" s="48">
        <v>1.41</v>
      </c>
      <c r="E15" s="44">
        <f t="shared" si="0"/>
        <v>0.60399999999999998</v>
      </c>
      <c r="F15" s="44">
        <f t="shared" si="1"/>
        <v>1.41</v>
      </c>
      <c r="G15" s="44">
        <f>E16-テーブル134[[#This Row],[A列：z'[m']]]</f>
        <v>2.1000000000000019E-2</v>
      </c>
      <c r="H15" s="44">
        <f t="shared" si="2"/>
        <v>1.395</v>
      </c>
      <c r="I15" s="44">
        <f>テーブル134[[#This Row],[C列：Δz]]*テーブル134[[#This Row],[D列：平均出力]]</f>
        <v>2.9295000000000026E-2</v>
      </c>
    </row>
    <row r="16" spans="1:16" ht="18.75">
      <c r="A16" s="47">
        <v>0.625</v>
      </c>
      <c r="B16" s="48">
        <f t="shared" si="3"/>
        <v>1.524</v>
      </c>
      <c r="C16" s="48">
        <v>1.38</v>
      </c>
      <c r="E16" s="44">
        <f t="shared" si="0"/>
        <v>0.625</v>
      </c>
      <c r="F16" s="44">
        <f t="shared" si="1"/>
        <v>1.38</v>
      </c>
      <c r="G16" s="44">
        <f>E17-テーブル134[[#This Row],[A列：z'[m']]]</f>
        <v>4.2000000000000037E-2</v>
      </c>
      <c r="H16" s="44">
        <f t="shared" si="2"/>
        <v>1.3399999999999999</v>
      </c>
      <c r="I16" s="44">
        <f>テーブル134[[#This Row],[C列：Δz]]*テーブル134[[#This Row],[D列：平均出力]]</f>
        <v>5.6280000000000045E-2</v>
      </c>
    </row>
    <row r="17" spans="1:9" ht="18.75">
      <c r="A17" s="47">
        <v>0.66700000000000004</v>
      </c>
      <c r="B17" s="48">
        <f t="shared" si="3"/>
        <v>1.6264128000000002</v>
      </c>
      <c r="C17" s="48">
        <v>1.3</v>
      </c>
      <c r="E17" s="44">
        <f t="shared" si="0"/>
        <v>0.66700000000000004</v>
      </c>
      <c r="F17" s="44">
        <f t="shared" si="1"/>
        <v>1.3</v>
      </c>
      <c r="G17" s="44">
        <f>E18-テーブル134[[#This Row],[A列：z'[m']]]</f>
        <v>6.1999999999999944E-2</v>
      </c>
      <c r="H17" s="44">
        <f t="shared" si="2"/>
        <v>1.23</v>
      </c>
      <c r="I17" s="44">
        <f>テーブル134[[#This Row],[C列：Δz]]*テーブル134[[#This Row],[D列：平均出力]]</f>
        <v>7.6259999999999925E-2</v>
      </c>
    </row>
    <row r="18" spans="1:9" ht="18.75">
      <c r="A18" s="47">
        <v>0.72899999999999998</v>
      </c>
      <c r="B18" s="48">
        <f t="shared" si="3"/>
        <v>1.7775935999999999</v>
      </c>
      <c r="C18" s="48">
        <v>1.1599999999999999</v>
      </c>
      <c r="E18" s="44">
        <f t="shared" si="0"/>
        <v>0.72899999999999998</v>
      </c>
      <c r="F18" s="44">
        <f t="shared" si="1"/>
        <v>1.1599999999999999</v>
      </c>
      <c r="G18" s="44">
        <f>E19-テーブル134[[#This Row],[A列：z'[m']]]</f>
        <v>4.2000000000000037E-2</v>
      </c>
      <c r="H18" s="44">
        <f t="shared" si="2"/>
        <v>1.1099999999999999</v>
      </c>
      <c r="I18" s="44">
        <f>テーブル134[[#This Row],[C列：Δz]]*テーブル134[[#This Row],[D列：平均出力]]</f>
        <v>4.6620000000000036E-2</v>
      </c>
    </row>
    <row r="19" spans="1:9" ht="18.75">
      <c r="A19" s="47">
        <v>0.77100000000000002</v>
      </c>
      <c r="B19" s="48">
        <f t="shared" si="3"/>
        <v>1.8800064000000001</v>
      </c>
      <c r="C19" s="48">
        <v>1.06</v>
      </c>
      <c r="E19" s="44">
        <f t="shared" si="0"/>
        <v>0.77100000000000002</v>
      </c>
      <c r="F19" s="44">
        <f t="shared" si="1"/>
        <v>1.06</v>
      </c>
      <c r="G19" s="44">
        <f>E20-テーブル134[[#This Row],[A列：z'[m']]]</f>
        <v>4.1999999999999926E-2</v>
      </c>
      <c r="H19" s="44">
        <f t="shared" si="2"/>
        <v>1.0049999999999999</v>
      </c>
      <c r="I19" s="44">
        <f>テーブル134[[#This Row],[C列：Δz]]*テーブル134[[#This Row],[D列：平均出力]]</f>
        <v>4.2209999999999921E-2</v>
      </c>
    </row>
    <row r="20" spans="1:9" ht="18.75">
      <c r="A20" s="47">
        <v>0.81299999999999994</v>
      </c>
      <c r="B20" s="48">
        <f t="shared" si="3"/>
        <v>1.9824192</v>
      </c>
      <c r="C20" s="48">
        <v>0.95</v>
      </c>
      <c r="E20" s="44">
        <f t="shared" si="0"/>
        <v>0.81299999999999994</v>
      </c>
      <c r="F20" s="44">
        <f t="shared" si="1"/>
        <v>0.95</v>
      </c>
      <c r="G20" s="44">
        <f>E21-テーブル134[[#This Row],[A列：z'[m']]]</f>
        <v>2.0000000000000018E-2</v>
      </c>
      <c r="H20" s="44">
        <f t="shared" si="2"/>
        <v>0.91249999999999998</v>
      </c>
      <c r="I20" s="44">
        <f>テーブル134[[#This Row],[C列：Δz]]*テーブル134[[#This Row],[D列：平均出力]]</f>
        <v>1.8250000000000016E-2</v>
      </c>
    </row>
    <row r="21" spans="1:9" ht="18.75">
      <c r="A21" s="47">
        <v>0.83299999999999996</v>
      </c>
      <c r="B21" s="48">
        <f t="shared" si="3"/>
        <v>2.0311871999999997</v>
      </c>
      <c r="C21" s="48">
        <v>0.875</v>
      </c>
      <c r="E21" s="44">
        <f t="shared" si="0"/>
        <v>0.83299999999999996</v>
      </c>
      <c r="F21" s="44">
        <f t="shared" si="1"/>
        <v>0.875</v>
      </c>
      <c r="G21" s="44">
        <f>E22-テーブル134[[#This Row],[A列：z'[m']]]</f>
        <v>1.100000000000001E-2</v>
      </c>
      <c r="H21" s="44">
        <f t="shared" si="2"/>
        <v>0.85749999999999993</v>
      </c>
      <c r="I21" s="44">
        <f>テーブル134[[#This Row],[C列：Δz]]*テーブル134[[#This Row],[D列：平均出力]]</f>
        <v>9.4325000000000069E-3</v>
      </c>
    </row>
    <row r="22" spans="1:9" ht="18.75">
      <c r="A22" s="47">
        <v>0.84399999999999997</v>
      </c>
      <c r="B22" s="48">
        <f t="shared" si="3"/>
        <v>2.0580096000000001</v>
      </c>
      <c r="C22" s="48">
        <v>0.84</v>
      </c>
      <c r="E22" s="44">
        <f t="shared" si="0"/>
        <v>0.84399999999999997</v>
      </c>
      <c r="F22" s="44">
        <f t="shared" si="1"/>
        <v>0.84</v>
      </c>
      <c r="G22" s="44">
        <f>E23-テーブル134[[#This Row],[A列：z'[m']]]</f>
        <v>3.1000000000000028E-2</v>
      </c>
      <c r="H22" s="44">
        <f t="shared" si="2"/>
        <v>0.79</v>
      </c>
      <c r="I22" s="44">
        <f>テーブル134[[#This Row],[C列：Δz]]*テーブル134[[#This Row],[D列：平均出力]]</f>
        <v>2.4490000000000022E-2</v>
      </c>
    </row>
    <row r="23" spans="1:9" ht="18.75">
      <c r="A23" s="36">
        <v>0.875</v>
      </c>
      <c r="B23" s="43">
        <f t="shared" si="3"/>
        <v>2.1335999999999999</v>
      </c>
      <c r="C23" s="43">
        <v>0.74</v>
      </c>
      <c r="E23" s="44">
        <f t="shared" si="0"/>
        <v>0.875</v>
      </c>
      <c r="F23" s="44">
        <f t="shared" si="1"/>
        <v>0.74</v>
      </c>
      <c r="G23" s="44">
        <f>E24-テーブル134[[#This Row],[A列：z'[m']]]</f>
        <v>6.2999999999999945E-2</v>
      </c>
      <c r="H23" s="44">
        <f t="shared" si="2"/>
        <v>0.63500000000000001</v>
      </c>
      <c r="I23" s="44">
        <f>テーブル134[[#This Row],[C列：Δz]]*テーブル134[[#This Row],[D列：平均出力]]</f>
        <v>4.0004999999999964E-2</v>
      </c>
    </row>
    <row r="24" spans="1:9" ht="18.75">
      <c r="A24" s="36">
        <v>0.93799999999999994</v>
      </c>
      <c r="B24" s="43">
        <f t="shared" si="3"/>
        <v>2.2872192</v>
      </c>
      <c r="C24" s="43">
        <v>0.53</v>
      </c>
      <c r="E24" s="44">
        <f t="shared" si="0"/>
        <v>0.93799999999999994</v>
      </c>
      <c r="F24" s="44">
        <f t="shared" si="1"/>
        <v>0.53</v>
      </c>
      <c r="G24" s="44">
        <f>E25-テーブル134[[#This Row],[A列：z'[m']]]</f>
        <v>6.2000000000000055E-2</v>
      </c>
      <c r="H24" s="44">
        <f t="shared" si="2"/>
        <v>0.42000000000000004</v>
      </c>
      <c r="I24" s="44">
        <f>テーブル134[[#This Row],[C列：Δz]]*テーブル134[[#This Row],[D列：平均出力]]</f>
        <v>2.6040000000000025E-2</v>
      </c>
    </row>
    <row r="25" spans="1:9" ht="18.75">
      <c r="A25" s="36">
        <v>1</v>
      </c>
      <c r="B25" s="43">
        <f t="shared" si="3"/>
        <v>2.4383999999999997</v>
      </c>
      <c r="C25" s="43">
        <v>0.31</v>
      </c>
      <c r="E25" s="44">
        <f t="shared" si="0"/>
        <v>1</v>
      </c>
      <c r="F25" s="44">
        <f t="shared" si="1"/>
        <v>0.31</v>
      </c>
      <c r="G25" s="44">
        <v>0</v>
      </c>
      <c r="H25" s="44">
        <f t="shared" si="2"/>
        <v>0.155</v>
      </c>
      <c r="I25" s="44">
        <f>テーブル134[[#This Row],[C列：Δz]]*テーブル134[[#This Row],[D列：平均出力]]</f>
        <v>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09450-850E-4D67-8BC1-1969B16A586E}">
  <sheetPr codeName="Sheet2113">
    <tabColor theme="8"/>
  </sheetPr>
  <dimension ref="A1:R10066"/>
  <sheetViews>
    <sheetView workbookViewId="0">
      <selection activeCell="Q47" sqref="Q47"/>
    </sheetView>
  </sheetViews>
  <sheetFormatPr defaultRowHeight="18.75"/>
  <cols>
    <col min="1" max="2" width="9" style="21"/>
    <col min="3" max="3" width="23.5" style="21" bestFit="1" customWidth="1"/>
    <col min="4" max="4" width="10.5" style="21" customWidth="1"/>
    <col min="5" max="5" width="15.125" style="21" bestFit="1" customWidth="1"/>
    <col min="6" max="6" width="8" style="21" bestFit="1" customWidth="1"/>
    <col min="7" max="7" width="21.5" style="21" bestFit="1" customWidth="1"/>
    <col min="8" max="8" width="8" style="21" customWidth="1"/>
    <col min="9" max="10" width="9" style="21"/>
    <col min="11" max="11" width="12.75" style="21" bestFit="1" customWidth="1"/>
    <col min="12" max="12" width="9.375" style="21" bestFit="1" customWidth="1"/>
    <col min="13" max="13" width="22.75" style="21" bestFit="1" customWidth="1"/>
    <col min="14" max="14" width="23.125" style="21" bestFit="1" customWidth="1"/>
    <col min="15" max="15" width="13.625" style="21" bestFit="1" customWidth="1"/>
    <col min="16" max="16" width="23.5" style="21" bestFit="1" customWidth="1"/>
    <col min="17" max="17" width="24.875" style="21" bestFit="1" customWidth="1"/>
    <col min="18" max="18" width="32" style="21" bestFit="1" customWidth="1"/>
    <col min="19" max="16384" width="9" style="21"/>
  </cols>
  <sheetData>
    <row r="1" spans="1:18" ht="21">
      <c r="A1" s="37" t="s">
        <v>121</v>
      </c>
      <c r="B1" s="38" t="s">
        <v>122</v>
      </c>
      <c r="C1" s="37" t="s">
        <v>134</v>
      </c>
      <c r="E1" s="38" t="s">
        <v>123</v>
      </c>
      <c r="F1" s="38" t="s">
        <v>124</v>
      </c>
      <c r="G1" s="38" t="s">
        <v>172</v>
      </c>
      <c r="I1" s="37" t="s">
        <v>125</v>
      </c>
      <c r="J1" s="38" t="s">
        <v>126</v>
      </c>
      <c r="K1" s="38" t="s">
        <v>127</v>
      </c>
      <c r="L1" s="38" t="s">
        <v>128</v>
      </c>
      <c r="M1" s="38" t="s">
        <v>129</v>
      </c>
      <c r="N1" s="38" t="s">
        <v>130</v>
      </c>
      <c r="O1" s="38" t="s">
        <v>131</v>
      </c>
      <c r="P1" s="39" t="s">
        <v>132</v>
      </c>
      <c r="Q1" s="38" t="s">
        <v>133</v>
      </c>
      <c r="R1" s="38" t="s">
        <v>136</v>
      </c>
    </row>
    <row r="2" spans="1:18">
      <c r="A2" s="36">
        <v>0</v>
      </c>
      <c r="B2" s="36">
        <v>1</v>
      </c>
      <c r="C2" s="36">
        <v>161</v>
      </c>
      <c r="E2" s="49">
        <f>Q2/P2</f>
        <v>0.99702380952380953</v>
      </c>
      <c r="F2" s="36">
        <f>N2</f>
        <v>0.26900000000000002</v>
      </c>
      <c r="G2" s="36">
        <f>$C$8*F2*R2</f>
        <v>0.29616900000000002</v>
      </c>
      <c r="I2" s="36">
        <v>1</v>
      </c>
      <c r="J2" s="36">
        <v>1796</v>
      </c>
      <c r="K2" s="36">
        <v>2115</v>
      </c>
      <c r="L2" s="36">
        <v>598.4</v>
      </c>
      <c r="M2" s="36">
        <v>1.998</v>
      </c>
      <c r="N2" s="36">
        <v>0.26900000000000002</v>
      </c>
      <c r="O2" s="36">
        <v>19.100000000000001</v>
      </c>
      <c r="P2" s="36">
        <v>168</v>
      </c>
      <c r="Q2" s="36">
        <v>167.5</v>
      </c>
      <c r="R2" s="36">
        <v>1</v>
      </c>
    </row>
    <row r="3" spans="1:18">
      <c r="A3" s="36">
        <v>5.1999999999999998E-2</v>
      </c>
      <c r="B3" s="36">
        <v>1</v>
      </c>
      <c r="C3" s="37" t="s">
        <v>173</v>
      </c>
      <c r="E3" s="49">
        <f t="shared" ref="E3:E30" si="0">Q3/P3</f>
        <v>0.99702380952380953</v>
      </c>
      <c r="F3" s="36">
        <f t="shared" ref="F3:F30" si="1">N3</f>
        <v>0.28299999999999997</v>
      </c>
      <c r="G3" s="36">
        <f t="shared" ref="G3:G30" si="2">$C$8*F3*R3</f>
        <v>0.31158299999999994</v>
      </c>
      <c r="I3" s="36">
        <v>2</v>
      </c>
      <c r="J3" s="36">
        <v>1797</v>
      </c>
      <c r="K3" s="36">
        <v>2400</v>
      </c>
      <c r="L3" s="36">
        <v>600.29999999999995</v>
      </c>
      <c r="M3" s="36">
        <v>2.0190000000000001</v>
      </c>
      <c r="N3" s="36">
        <v>0.28299999999999997</v>
      </c>
      <c r="O3" s="36">
        <v>19.100000000000001</v>
      </c>
      <c r="P3" s="36">
        <v>168</v>
      </c>
      <c r="Q3" s="36">
        <v>167.5</v>
      </c>
      <c r="R3" s="36">
        <v>1</v>
      </c>
    </row>
    <row r="4" spans="1:18">
      <c r="A4" s="36">
        <v>0.104</v>
      </c>
      <c r="B4" s="36">
        <v>1</v>
      </c>
      <c r="C4" s="36">
        <v>0.496</v>
      </c>
      <c r="E4" s="49">
        <f t="shared" si="0"/>
        <v>0.99702380952380953</v>
      </c>
      <c r="F4" s="36">
        <f t="shared" si="1"/>
        <v>0.36699999999999999</v>
      </c>
      <c r="G4" s="36">
        <f t="shared" si="2"/>
        <v>0.40406700000000001</v>
      </c>
      <c r="I4" s="47">
        <v>3</v>
      </c>
      <c r="J4" s="36">
        <v>1798</v>
      </c>
      <c r="K4" s="36">
        <v>2400</v>
      </c>
      <c r="L4" s="36">
        <v>541.9</v>
      </c>
      <c r="M4" s="36">
        <v>2.0139999999999998</v>
      </c>
      <c r="N4" s="36">
        <v>0.36699999999999999</v>
      </c>
      <c r="O4" s="36">
        <v>19.100000000000001</v>
      </c>
      <c r="P4" s="36">
        <v>168</v>
      </c>
      <c r="Q4" s="36">
        <v>167.5</v>
      </c>
      <c r="R4" s="36">
        <v>1</v>
      </c>
    </row>
    <row r="5" spans="1:18">
      <c r="A5" s="36">
        <v>0.156</v>
      </c>
      <c r="B5" s="36">
        <v>1</v>
      </c>
      <c r="C5" s="37" t="s">
        <v>174</v>
      </c>
      <c r="E5" s="49">
        <f t="shared" si="0"/>
        <v>0.99702380952380953</v>
      </c>
      <c r="F5" s="36">
        <f t="shared" si="1"/>
        <v>0.34</v>
      </c>
      <c r="G5" s="36">
        <f t="shared" si="2"/>
        <v>0.37434000000000001</v>
      </c>
      <c r="I5" s="36">
        <v>4</v>
      </c>
      <c r="J5" s="36">
        <v>1799</v>
      </c>
      <c r="K5" s="36">
        <v>2100</v>
      </c>
      <c r="L5" s="36">
        <v>543.9</v>
      </c>
      <c r="M5" s="36">
        <v>1.9830000000000001</v>
      </c>
      <c r="N5" s="36">
        <v>0.34</v>
      </c>
      <c r="O5" s="36">
        <v>19.100000000000001</v>
      </c>
      <c r="P5" s="36">
        <v>168</v>
      </c>
      <c r="Q5" s="36">
        <v>167.5</v>
      </c>
      <c r="R5" s="36">
        <v>1</v>
      </c>
    </row>
    <row r="6" spans="1:18">
      <c r="A6" s="36">
        <v>0.20799999999999999</v>
      </c>
      <c r="B6" s="36">
        <v>1</v>
      </c>
      <c r="C6" s="36">
        <v>0.374</v>
      </c>
      <c r="E6" s="49">
        <f t="shared" si="0"/>
        <v>0.99702380952380953</v>
      </c>
      <c r="F6" s="36">
        <f t="shared" si="1"/>
        <v>0.432</v>
      </c>
      <c r="G6" s="36">
        <f t="shared" si="2"/>
        <v>0.475632</v>
      </c>
      <c r="I6" s="47">
        <v>6</v>
      </c>
      <c r="J6" s="36">
        <v>1801</v>
      </c>
      <c r="K6" s="36">
        <v>2415</v>
      </c>
      <c r="L6" s="36">
        <v>493.5</v>
      </c>
      <c r="M6" s="36">
        <v>1.982</v>
      </c>
      <c r="N6" s="36">
        <v>0.432</v>
      </c>
      <c r="O6" s="36">
        <v>19.100000000000001</v>
      </c>
      <c r="P6" s="36">
        <v>168</v>
      </c>
      <c r="Q6" s="36">
        <v>167.5</v>
      </c>
      <c r="R6" s="36">
        <v>1</v>
      </c>
    </row>
    <row r="7" spans="1:18">
      <c r="A7" s="36">
        <v>0.26</v>
      </c>
      <c r="B7" s="36">
        <v>1</v>
      </c>
      <c r="C7" s="37" t="s">
        <v>135</v>
      </c>
      <c r="E7" s="49">
        <f t="shared" si="0"/>
        <v>0.99702380952380953</v>
      </c>
      <c r="F7" s="36">
        <f t="shared" si="1"/>
        <v>0.50600000000000001</v>
      </c>
      <c r="G7" s="36">
        <f t="shared" si="2"/>
        <v>0.55710599999999999</v>
      </c>
      <c r="I7" s="36">
        <v>7</v>
      </c>
      <c r="J7" s="36">
        <v>1802</v>
      </c>
      <c r="K7" s="36">
        <v>2415</v>
      </c>
      <c r="L7" s="36">
        <v>448.4</v>
      </c>
      <c r="M7" s="36">
        <v>2.0430000000000001</v>
      </c>
      <c r="N7" s="36">
        <v>0.50600000000000001</v>
      </c>
      <c r="O7" s="36">
        <v>19.100000000000001</v>
      </c>
      <c r="P7" s="36">
        <v>168</v>
      </c>
      <c r="Q7" s="36">
        <v>167.5</v>
      </c>
      <c r="R7" s="36">
        <v>1</v>
      </c>
    </row>
    <row r="8" spans="1:18">
      <c r="A8" s="36">
        <v>0.313</v>
      </c>
      <c r="B8" s="36">
        <v>1</v>
      </c>
      <c r="C8" s="36">
        <v>1.101</v>
      </c>
      <c r="E8" s="49">
        <f t="shared" si="0"/>
        <v>0.99702380952380953</v>
      </c>
      <c r="F8" s="36">
        <f t="shared" si="1"/>
        <v>0.4</v>
      </c>
      <c r="G8" s="36">
        <f t="shared" si="2"/>
        <v>0.44040000000000001</v>
      </c>
      <c r="I8" s="36">
        <v>8</v>
      </c>
      <c r="J8" s="36">
        <v>1803</v>
      </c>
      <c r="K8" s="36">
        <v>2100</v>
      </c>
      <c r="L8" s="36">
        <v>491.2</v>
      </c>
      <c r="M8" s="36">
        <v>2.008</v>
      </c>
      <c r="N8" s="36">
        <v>0.4</v>
      </c>
      <c r="O8" s="36">
        <v>19.100000000000001</v>
      </c>
      <c r="P8" s="36">
        <v>168</v>
      </c>
      <c r="Q8" s="36">
        <v>167.5</v>
      </c>
      <c r="R8" s="36">
        <v>1</v>
      </c>
    </row>
    <row r="9" spans="1:18">
      <c r="A9" s="36">
        <v>0.36499999999999999</v>
      </c>
      <c r="B9" s="36">
        <v>1</v>
      </c>
      <c r="E9" s="49">
        <f t="shared" si="0"/>
        <v>0.99702380952380953</v>
      </c>
      <c r="F9" s="36">
        <f t="shared" si="1"/>
        <v>0.3</v>
      </c>
      <c r="G9" s="36">
        <f t="shared" si="2"/>
        <v>0.33029999999999998</v>
      </c>
      <c r="I9" s="36">
        <v>9</v>
      </c>
      <c r="J9" s="36">
        <v>1804</v>
      </c>
      <c r="K9" s="36">
        <v>2100</v>
      </c>
      <c r="L9" s="36">
        <v>602.79999999999995</v>
      </c>
      <c r="M9" s="36">
        <v>2.4740000000000002</v>
      </c>
      <c r="N9" s="36">
        <v>0.3</v>
      </c>
      <c r="O9" s="36">
        <v>19.100000000000001</v>
      </c>
      <c r="P9" s="36">
        <v>168</v>
      </c>
      <c r="Q9" s="36">
        <v>167.5</v>
      </c>
      <c r="R9" s="36">
        <v>1</v>
      </c>
    </row>
    <row r="10" spans="1:18">
      <c r="A10" s="36">
        <v>0.41699999999999998</v>
      </c>
      <c r="B10" s="36">
        <v>1</v>
      </c>
      <c r="E10" s="49">
        <f t="shared" si="0"/>
        <v>0.99702380952380953</v>
      </c>
      <c r="F10" s="36">
        <f t="shared" si="1"/>
        <v>0.32900000000000001</v>
      </c>
      <c r="G10" s="36">
        <f t="shared" si="2"/>
        <v>0.36222900000000002</v>
      </c>
      <c r="I10" s="36">
        <v>10</v>
      </c>
      <c r="J10" s="36">
        <v>1805</v>
      </c>
      <c r="K10" s="36">
        <v>2400</v>
      </c>
      <c r="L10" s="36">
        <v>601.79999999999995</v>
      </c>
      <c r="M10" s="36">
        <v>2.5110000000000001</v>
      </c>
      <c r="N10" s="36">
        <v>0.32900000000000001</v>
      </c>
      <c r="O10" s="36">
        <v>19.100000000000001</v>
      </c>
      <c r="P10" s="36">
        <v>168</v>
      </c>
      <c r="Q10" s="36">
        <v>167.5</v>
      </c>
      <c r="R10" s="36">
        <v>1</v>
      </c>
    </row>
    <row r="11" spans="1:18">
      <c r="A11" s="36">
        <v>0.46899999999999997</v>
      </c>
      <c r="B11" s="36">
        <v>1</v>
      </c>
      <c r="E11" s="49">
        <f t="shared" si="0"/>
        <v>0.99702380952380953</v>
      </c>
      <c r="F11" s="36">
        <f t="shared" si="1"/>
        <v>0.35299999999999998</v>
      </c>
      <c r="G11" s="36">
        <f t="shared" si="2"/>
        <v>0.38865299999999997</v>
      </c>
      <c r="I11" s="36">
        <v>11</v>
      </c>
      <c r="J11" s="36">
        <v>1806</v>
      </c>
      <c r="K11" s="36">
        <v>2100</v>
      </c>
      <c r="L11" s="36">
        <v>597.9</v>
      </c>
      <c r="M11" s="36">
        <v>2.9980000000000002</v>
      </c>
      <c r="N11" s="36">
        <v>0.35299999999999998</v>
      </c>
      <c r="O11" s="36">
        <v>19.100000000000001</v>
      </c>
      <c r="P11" s="36">
        <v>168</v>
      </c>
      <c r="Q11" s="36">
        <v>167.5</v>
      </c>
      <c r="R11" s="36">
        <v>1</v>
      </c>
    </row>
    <row r="12" spans="1:18">
      <c r="A12" s="36">
        <v>0.495</v>
      </c>
      <c r="B12" s="36">
        <v>1</v>
      </c>
      <c r="E12" s="49">
        <f t="shared" si="0"/>
        <v>0.99702380952380953</v>
      </c>
      <c r="F12" s="36">
        <f t="shared" si="1"/>
        <v>0.379</v>
      </c>
      <c r="G12" s="36">
        <f t="shared" si="2"/>
        <v>0.41727900000000001</v>
      </c>
      <c r="I12" s="36">
        <v>12</v>
      </c>
      <c r="J12" s="36">
        <v>1807</v>
      </c>
      <c r="K12" s="36">
        <v>2400</v>
      </c>
      <c r="L12" s="36">
        <v>604.20000000000005</v>
      </c>
      <c r="M12" s="36">
        <v>2.9980000000000002</v>
      </c>
      <c r="N12" s="36">
        <v>0.379</v>
      </c>
      <c r="O12" s="36">
        <v>19.100000000000001</v>
      </c>
      <c r="P12" s="36">
        <v>168</v>
      </c>
      <c r="Q12" s="36">
        <v>167.5</v>
      </c>
      <c r="R12" s="36">
        <v>1</v>
      </c>
    </row>
    <row r="13" spans="1:18">
      <c r="A13" s="36">
        <v>0.52100000000000002</v>
      </c>
      <c r="B13" s="36">
        <v>1</v>
      </c>
      <c r="E13" s="49">
        <f t="shared" si="0"/>
        <v>0.99702380952380953</v>
      </c>
      <c r="F13" s="36">
        <f t="shared" si="1"/>
        <v>0.29099999999999998</v>
      </c>
      <c r="G13" s="36">
        <f t="shared" si="2"/>
        <v>0.32039099999999998</v>
      </c>
      <c r="I13" s="36">
        <v>13</v>
      </c>
      <c r="J13" s="36">
        <v>1808</v>
      </c>
      <c r="K13" s="36">
        <v>2100</v>
      </c>
      <c r="L13" s="36">
        <v>539.5</v>
      </c>
      <c r="M13" s="36">
        <v>1.482</v>
      </c>
      <c r="N13" s="36">
        <v>0.29099999999999998</v>
      </c>
      <c r="O13" s="36">
        <v>19.100000000000001</v>
      </c>
      <c r="P13" s="36">
        <v>168</v>
      </c>
      <c r="Q13" s="36">
        <v>167.5</v>
      </c>
      <c r="R13" s="36">
        <v>1</v>
      </c>
    </row>
    <row r="14" spans="1:18">
      <c r="A14" s="36">
        <v>0.54700000000000004</v>
      </c>
      <c r="B14" s="36">
        <v>1</v>
      </c>
      <c r="E14" s="49">
        <f t="shared" si="0"/>
        <v>0.99702380952380953</v>
      </c>
      <c r="F14" s="36">
        <f t="shared" si="1"/>
        <v>0.28999999999999998</v>
      </c>
      <c r="G14" s="36">
        <f t="shared" si="2"/>
        <v>0.31928999999999996</v>
      </c>
      <c r="I14" s="36">
        <v>14</v>
      </c>
      <c r="J14" s="36">
        <v>1809</v>
      </c>
      <c r="K14" s="36">
        <v>2400</v>
      </c>
      <c r="L14" s="36">
        <v>548.9</v>
      </c>
      <c r="M14" s="36">
        <v>1.478</v>
      </c>
      <c r="N14" s="36">
        <v>0.28999999999999998</v>
      </c>
      <c r="O14" s="36">
        <v>19.100000000000001</v>
      </c>
      <c r="P14" s="36">
        <v>168</v>
      </c>
      <c r="Q14" s="36">
        <v>167.5</v>
      </c>
      <c r="R14" s="36">
        <v>1</v>
      </c>
    </row>
    <row r="15" spans="1:18">
      <c r="A15" s="36">
        <v>0.57299999999999995</v>
      </c>
      <c r="B15" s="36">
        <v>1</v>
      </c>
      <c r="E15" s="49">
        <f t="shared" si="0"/>
        <v>0.99702380952380953</v>
      </c>
      <c r="F15" s="36">
        <f t="shared" si="1"/>
        <v>0.41599999999999998</v>
      </c>
      <c r="G15" s="36">
        <f t="shared" si="2"/>
        <v>0.45801599999999998</v>
      </c>
      <c r="I15" s="36">
        <v>15</v>
      </c>
      <c r="J15" s="36">
        <v>1810</v>
      </c>
      <c r="K15" s="36">
        <v>2400</v>
      </c>
      <c r="L15" s="36">
        <v>552.4</v>
      </c>
      <c r="M15" s="36">
        <v>2.504</v>
      </c>
      <c r="N15" s="36">
        <v>0.41599999999999998</v>
      </c>
      <c r="O15" s="36">
        <v>19.100000000000001</v>
      </c>
      <c r="P15" s="36">
        <v>168</v>
      </c>
      <c r="Q15" s="36">
        <v>167.5</v>
      </c>
      <c r="R15" s="36">
        <v>1</v>
      </c>
    </row>
    <row r="16" spans="1:18">
      <c r="A16" s="36">
        <v>0.59899999999999998</v>
      </c>
      <c r="B16" s="36">
        <v>1</v>
      </c>
      <c r="E16" s="49">
        <f t="shared" si="0"/>
        <v>0.99702380952380953</v>
      </c>
      <c r="F16" s="36">
        <f t="shared" si="1"/>
        <v>0.378</v>
      </c>
      <c r="G16" s="36">
        <f t="shared" si="2"/>
        <v>0.41617799999999999</v>
      </c>
      <c r="I16" s="47">
        <v>16</v>
      </c>
      <c r="J16" s="36">
        <v>1811</v>
      </c>
      <c r="K16" s="36">
        <v>2100</v>
      </c>
      <c r="L16" s="36">
        <v>555.29999999999995</v>
      </c>
      <c r="M16" s="36">
        <v>2.484</v>
      </c>
      <c r="N16" s="36">
        <v>0.378</v>
      </c>
      <c r="O16" s="36">
        <v>19.100000000000001</v>
      </c>
      <c r="P16" s="36">
        <v>168</v>
      </c>
      <c r="Q16" s="36">
        <v>167.5</v>
      </c>
      <c r="R16" s="36">
        <v>1</v>
      </c>
    </row>
    <row r="17" spans="1:18">
      <c r="A17" s="36">
        <v>0.625</v>
      </c>
      <c r="B17" s="36">
        <v>1</v>
      </c>
      <c r="E17" s="49">
        <f t="shared" si="0"/>
        <v>0.99702380952380953</v>
      </c>
      <c r="F17" s="36">
        <f t="shared" si="1"/>
        <v>0.34200000000000003</v>
      </c>
      <c r="G17" s="36">
        <f t="shared" si="2"/>
        <v>0.37654200000000004</v>
      </c>
      <c r="I17" s="36">
        <v>17</v>
      </c>
      <c r="J17" s="36">
        <v>1812</v>
      </c>
      <c r="K17" s="36">
        <v>2100</v>
      </c>
      <c r="L17" s="36">
        <v>485.4</v>
      </c>
      <c r="M17" s="36">
        <v>1.5069999999999999</v>
      </c>
      <c r="N17" s="36">
        <v>0.34200000000000003</v>
      </c>
      <c r="O17" s="36">
        <v>19.100000000000001</v>
      </c>
      <c r="P17" s="36">
        <v>168</v>
      </c>
      <c r="Q17" s="36">
        <v>167.5</v>
      </c>
      <c r="R17" s="36">
        <v>1</v>
      </c>
    </row>
    <row r="18" spans="1:18">
      <c r="A18" s="36">
        <v>0.65100000000000002</v>
      </c>
      <c r="B18" s="36">
        <v>1</v>
      </c>
      <c r="E18" s="49">
        <f t="shared" si="0"/>
        <v>0.99702380952380953</v>
      </c>
      <c r="F18" s="36">
        <f t="shared" si="1"/>
        <v>0.33300000000000002</v>
      </c>
      <c r="G18" s="36">
        <f t="shared" si="2"/>
        <v>0.36663299999999999</v>
      </c>
      <c r="I18" s="36">
        <v>18</v>
      </c>
      <c r="J18" s="36">
        <v>1813</v>
      </c>
      <c r="K18" s="36">
        <v>2400</v>
      </c>
      <c r="L18" s="36">
        <v>499.9</v>
      </c>
      <c r="M18" s="36">
        <v>1.4490000000000001</v>
      </c>
      <c r="N18" s="36">
        <v>0.33300000000000002</v>
      </c>
      <c r="O18" s="36">
        <v>19.100000000000001</v>
      </c>
      <c r="P18" s="36">
        <v>168</v>
      </c>
      <c r="Q18" s="36">
        <v>167.5</v>
      </c>
      <c r="R18" s="36">
        <v>1</v>
      </c>
    </row>
    <row r="19" spans="1:18">
      <c r="A19" s="36">
        <v>0.67700000000000005</v>
      </c>
      <c r="B19" s="36">
        <v>1</v>
      </c>
      <c r="E19" s="49">
        <f t="shared" si="0"/>
        <v>0.99702380952380953</v>
      </c>
      <c r="F19" s="36">
        <f t="shared" si="1"/>
        <v>0.39200000000000002</v>
      </c>
      <c r="G19" s="36">
        <f t="shared" si="2"/>
        <v>0.43159200000000003</v>
      </c>
      <c r="I19" s="36">
        <v>19</v>
      </c>
      <c r="J19" s="36">
        <v>1814</v>
      </c>
      <c r="K19" s="36">
        <v>2100</v>
      </c>
      <c r="L19" s="36">
        <v>429.9</v>
      </c>
      <c r="M19" s="36">
        <v>1.4990000000000001</v>
      </c>
      <c r="N19" s="36">
        <v>0.39200000000000002</v>
      </c>
      <c r="O19" s="36">
        <v>19.100000000000001</v>
      </c>
      <c r="P19" s="36">
        <v>168</v>
      </c>
      <c r="Q19" s="36">
        <v>167.5</v>
      </c>
      <c r="R19" s="36">
        <v>1</v>
      </c>
    </row>
    <row r="20" spans="1:18">
      <c r="A20" s="36">
        <v>0.70299999999999996</v>
      </c>
      <c r="B20" s="36">
        <v>1</v>
      </c>
      <c r="E20" s="49">
        <f t="shared" si="0"/>
        <v>0.99702380952380953</v>
      </c>
      <c r="F20" s="36">
        <f t="shared" si="1"/>
        <v>0.41699999999999998</v>
      </c>
      <c r="G20" s="36">
        <f t="shared" si="2"/>
        <v>0.459117</v>
      </c>
      <c r="I20" s="36">
        <v>20</v>
      </c>
      <c r="J20" s="36">
        <v>1815</v>
      </c>
      <c r="K20" s="36">
        <v>2400</v>
      </c>
      <c r="L20" s="36">
        <v>425.2</v>
      </c>
      <c r="M20" s="36">
        <v>1.514</v>
      </c>
      <c r="N20" s="36">
        <v>0.41699999999999998</v>
      </c>
      <c r="O20" s="36">
        <v>19.100000000000001</v>
      </c>
      <c r="P20" s="36">
        <v>168</v>
      </c>
      <c r="Q20" s="36">
        <v>167.5</v>
      </c>
      <c r="R20" s="36">
        <v>1</v>
      </c>
    </row>
    <row r="21" spans="1:18">
      <c r="A21" s="36">
        <v>0.72899999999999998</v>
      </c>
      <c r="B21" s="36">
        <v>1</v>
      </c>
      <c r="E21" s="49">
        <f t="shared" si="0"/>
        <v>0.99702380952380953</v>
      </c>
      <c r="F21" s="36">
        <f t="shared" si="1"/>
        <v>0.38600000000000001</v>
      </c>
      <c r="G21" s="36">
        <f t="shared" si="2"/>
        <v>0.42498599999999997</v>
      </c>
      <c r="I21" s="36">
        <v>21</v>
      </c>
      <c r="J21" s="36">
        <v>1816</v>
      </c>
      <c r="K21" s="36">
        <v>1500</v>
      </c>
      <c r="L21" s="36">
        <v>440.9</v>
      </c>
      <c r="M21" s="36">
        <v>1.486</v>
      </c>
      <c r="N21" s="36">
        <v>0.38600000000000001</v>
      </c>
      <c r="O21" s="36">
        <v>19.100000000000001</v>
      </c>
      <c r="P21" s="36">
        <v>168</v>
      </c>
      <c r="Q21" s="36">
        <v>167.5</v>
      </c>
      <c r="R21" s="36">
        <v>1</v>
      </c>
    </row>
    <row r="22" spans="1:18">
      <c r="A22" s="36">
        <v>0.755</v>
      </c>
      <c r="B22" s="36">
        <v>1</v>
      </c>
      <c r="E22" s="49">
        <f t="shared" si="0"/>
        <v>0.99702380952380953</v>
      </c>
      <c r="F22" s="36">
        <f t="shared" si="1"/>
        <v>0.36099999999999999</v>
      </c>
      <c r="G22" s="36">
        <f t="shared" si="2"/>
        <v>0.39746099999999995</v>
      </c>
      <c r="I22" s="36">
        <v>23</v>
      </c>
      <c r="J22" s="36">
        <v>1818</v>
      </c>
      <c r="K22" s="36">
        <v>1800</v>
      </c>
      <c r="L22" s="36">
        <v>453.2</v>
      </c>
      <c r="M22" s="36">
        <v>1.476</v>
      </c>
      <c r="N22" s="36">
        <v>0.36099999999999999</v>
      </c>
      <c r="O22" s="36">
        <v>19.100000000000001</v>
      </c>
      <c r="P22" s="36">
        <v>168</v>
      </c>
      <c r="Q22" s="36">
        <v>167.5</v>
      </c>
      <c r="R22" s="36">
        <v>1</v>
      </c>
    </row>
    <row r="23" spans="1:18">
      <c r="A23" s="36">
        <v>0.78100000000000003</v>
      </c>
      <c r="B23" s="36">
        <v>1</v>
      </c>
      <c r="E23" s="49">
        <f t="shared" si="0"/>
        <v>0.99702380952380953</v>
      </c>
      <c r="F23" s="36">
        <f t="shared" si="1"/>
        <v>0.43</v>
      </c>
      <c r="G23" s="36">
        <f t="shared" si="2"/>
        <v>0.47342999999999996</v>
      </c>
      <c r="I23" s="36">
        <v>24</v>
      </c>
      <c r="J23" s="36">
        <v>1819</v>
      </c>
      <c r="K23" s="36">
        <v>1800</v>
      </c>
      <c r="L23" s="36">
        <v>466.2</v>
      </c>
      <c r="M23" s="36">
        <v>2.0369999999999999</v>
      </c>
      <c r="N23" s="36">
        <v>0.43</v>
      </c>
      <c r="O23" s="36">
        <v>19.100000000000001</v>
      </c>
      <c r="P23" s="36">
        <v>168</v>
      </c>
      <c r="Q23" s="36">
        <v>167.5</v>
      </c>
      <c r="R23" s="36">
        <v>1</v>
      </c>
    </row>
    <row r="24" spans="1:18">
      <c r="A24" s="36">
        <v>0.83299999999999996</v>
      </c>
      <c r="B24" s="36">
        <v>1</v>
      </c>
      <c r="E24" s="49">
        <f t="shared" si="0"/>
        <v>0.99702380952380953</v>
      </c>
      <c r="F24" s="36">
        <f t="shared" si="1"/>
        <v>0.51900000000000002</v>
      </c>
      <c r="G24" s="36">
        <f t="shared" si="2"/>
        <v>0.57141900000000001</v>
      </c>
      <c r="I24" s="36">
        <v>25</v>
      </c>
      <c r="J24" s="36">
        <v>1820</v>
      </c>
      <c r="K24" s="36">
        <v>2410</v>
      </c>
      <c r="L24" s="36">
        <v>497.4</v>
      </c>
      <c r="M24" s="36">
        <v>2.4870000000000001</v>
      </c>
      <c r="N24" s="36">
        <v>0.51900000000000002</v>
      </c>
      <c r="O24" s="36">
        <v>19.100000000000001</v>
      </c>
      <c r="P24" s="36">
        <v>168</v>
      </c>
      <c r="Q24" s="36">
        <v>167.5</v>
      </c>
      <c r="R24" s="36">
        <v>1</v>
      </c>
    </row>
    <row r="25" spans="1:18">
      <c r="A25" s="36">
        <v>0.88500000000000001</v>
      </c>
      <c r="B25" s="36">
        <v>1</v>
      </c>
      <c r="E25" s="49">
        <f t="shared" si="0"/>
        <v>0.99702380952380953</v>
      </c>
      <c r="F25" s="36">
        <f t="shared" si="1"/>
        <v>0.49199999999999999</v>
      </c>
      <c r="G25" s="36">
        <f t="shared" si="2"/>
        <v>0.54169199999999995</v>
      </c>
      <c r="I25" s="36">
        <v>26</v>
      </c>
      <c r="J25" s="36">
        <v>1821</v>
      </c>
      <c r="K25" s="36">
        <v>2410</v>
      </c>
      <c r="L25" s="36">
        <v>554</v>
      </c>
      <c r="M25" s="36">
        <v>2.98</v>
      </c>
      <c r="N25" s="36">
        <v>0.49199999999999999</v>
      </c>
      <c r="O25" s="36">
        <v>19.100000000000001</v>
      </c>
      <c r="P25" s="36">
        <v>168</v>
      </c>
      <c r="Q25" s="36">
        <v>167.5</v>
      </c>
      <c r="R25" s="36">
        <v>1</v>
      </c>
    </row>
    <row r="26" spans="1:18">
      <c r="A26" s="36">
        <v>0.91100000000000003</v>
      </c>
      <c r="B26" s="36">
        <v>1</v>
      </c>
      <c r="E26" s="49">
        <f t="shared" si="0"/>
        <v>0.99702380952380953</v>
      </c>
      <c r="F26" s="36">
        <f t="shared" si="1"/>
        <v>0.376</v>
      </c>
      <c r="G26" s="36">
        <f t="shared" si="2"/>
        <v>0.41397600000000001</v>
      </c>
      <c r="I26" s="36">
        <v>27</v>
      </c>
      <c r="J26" s="36">
        <v>1822</v>
      </c>
      <c r="K26" s="36">
        <v>2405</v>
      </c>
      <c r="L26" s="36">
        <v>627.29999999999995</v>
      </c>
      <c r="M26" s="36">
        <v>3.5009999999999999</v>
      </c>
      <c r="N26" s="36">
        <v>0.376</v>
      </c>
      <c r="O26" s="36">
        <v>19.100000000000001</v>
      </c>
      <c r="P26" s="36">
        <v>168</v>
      </c>
      <c r="Q26" s="36">
        <v>167.5</v>
      </c>
      <c r="R26" s="36">
        <v>1</v>
      </c>
    </row>
    <row r="27" spans="1:18">
      <c r="A27" s="36">
        <v>0.93799999999999994</v>
      </c>
      <c r="B27" s="36">
        <v>1</v>
      </c>
      <c r="E27" s="49">
        <f t="shared" si="0"/>
        <v>0.99702380952380953</v>
      </c>
      <c r="F27" s="36">
        <f t="shared" si="1"/>
        <v>0.44600000000000001</v>
      </c>
      <c r="G27" s="36">
        <f t="shared" si="2"/>
        <v>0.49104599999999998</v>
      </c>
      <c r="I27" s="36">
        <v>28</v>
      </c>
      <c r="J27" s="36">
        <v>1823</v>
      </c>
      <c r="K27" s="36">
        <v>2400</v>
      </c>
      <c r="L27" s="36">
        <v>603.9</v>
      </c>
      <c r="M27" s="36">
        <v>3.524</v>
      </c>
      <c r="N27" s="36">
        <v>0.44600000000000001</v>
      </c>
      <c r="O27" s="36">
        <v>19.100000000000001</v>
      </c>
      <c r="P27" s="36">
        <v>168</v>
      </c>
      <c r="Q27" s="36">
        <v>167.5</v>
      </c>
      <c r="R27" s="36">
        <v>1</v>
      </c>
    </row>
    <row r="28" spans="1:18">
      <c r="A28" s="36">
        <v>0.96299999999999997</v>
      </c>
      <c r="B28" s="36">
        <v>1</v>
      </c>
      <c r="E28" s="49">
        <f t="shared" si="0"/>
        <v>0.99702380952380953</v>
      </c>
      <c r="F28" s="36">
        <f t="shared" si="1"/>
        <v>0.38700000000000001</v>
      </c>
      <c r="G28" s="36">
        <f t="shared" si="2"/>
        <v>0.42608699999999999</v>
      </c>
      <c r="I28" s="36">
        <v>29</v>
      </c>
      <c r="J28" s="36">
        <v>1824</v>
      </c>
      <c r="K28" s="36">
        <v>2100</v>
      </c>
      <c r="L28" s="36">
        <v>602.4</v>
      </c>
      <c r="M28" s="36">
        <v>3.472</v>
      </c>
      <c r="N28" s="36">
        <v>0.38700000000000001</v>
      </c>
      <c r="O28" s="36">
        <v>19.100000000000001</v>
      </c>
      <c r="P28" s="36">
        <v>168</v>
      </c>
      <c r="Q28" s="36">
        <v>167.5</v>
      </c>
      <c r="R28" s="36">
        <v>1</v>
      </c>
    </row>
    <row r="29" spans="1:18">
      <c r="A29" s="36">
        <v>1</v>
      </c>
      <c r="B29" s="36">
        <v>1</v>
      </c>
      <c r="E29" s="49">
        <f t="shared" si="0"/>
        <v>0.99702380952380953</v>
      </c>
      <c r="F29" s="36">
        <f t="shared" si="1"/>
        <v>0.39700000000000002</v>
      </c>
      <c r="G29" s="36">
        <f t="shared" si="2"/>
        <v>0.43709700000000001</v>
      </c>
      <c r="I29" s="36">
        <v>30</v>
      </c>
      <c r="J29" s="36">
        <v>1825</v>
      </c>
      <c r="K29" s="36">
        <v>2100</v>
      </c>
      <c r="L29" s="36">
        <v>572.79999999999995</v>
      </c>
      <c r="M29" s="36">
        <v>2.9220000000000002</v>
      </c>
      <c r="N29" s="36">
        <v>0.39700000000000002</v>
      </c>
      <c r="O29" s="36">
        <v>19.100000000000001</v>
      </c>
      <c r="P29" s="36">
        <v>168</v>
      </c>
      <c r="Q29" s="36">
        <v>167.5</v>
      </c>
      <c r="R29" s="36">
        <v>1</v>
      </c>
    </row>
    <row r="30" spans="1:18">
      <c r="E30" s="49">
        <f t="shared" si="0"/>
        <v>0.99702380952380953</v>
      </c>
      <c r="F30" s="36">
        <f t="shared" si="1"/>
        <v>0.46600000000000003</v>
      </c>
      <c r="G30" s="36">
        <f t="shared" si="2"/>
        <v>0.51306600000000002</v>
      </c>
      <c r="I30" s="36">
        <v>31</v>
      </c>
      <c r="J30" s="36">
        <v>1826</v>
      </c>
      <c r="K30" s="36">
        <v>2100</v>
      </c>
      <c r="L30" s="36">
        <v>570.6</v>
      </c>
      <c r="M30" s="36">
        <v>3.4969999999999999</v>
      </c>
      <c r="N30" s="36">
        <v>0.46600000000000003</v>
      </c>
      <c r="O30" s="36">
        <v>19.100000000000001</v>
      </c>
      <c r="P30" s="36">
        <v>168</v>
      </c>
      <c r="Q30" s="36">
        <v>167.5</v>
      </c>
      <c r="R30" s="36">
        <v>1</v>
      </c>
    </row>
    <row r="31" spans="1:18">
      <c r="E31" s="49">
        <f t="shared" ref="E31:E51" si="3">Q31/P31</f>
        <v>0.99702380952380953</v>
      </c>
      <c r="F31" s="36">
        <f t="shared" ref="F31:F51" si="4">N31</f>
        <v>0.46600000000000003</v>
      </c>
      <c r="G31" s="36">
        <f t="shared" ref="G31:G51" si="5">$C$8*F31*R31</f>
        <v>0.51306600000000002</v>
      </c>
      <c r="I31" s="36">
        <v>32</v>
      </c>
      <c r="J31" s="36">
        <v>1827</v>
      </c>
      <c r="K31" s="36">
        <v>2100</v>
      </c>
      <c r="L31" s="36">
        <v>543.29999999999995</v>
      </c>
      <c r="M31" s="36">
        <v>2.9409999999999998</v>
      </c>
      <c r="N31" s="36">
        <v>0.46600000000000003</v>
      </c>
      <c r="O31" s="36">
        <v>19.100000000000001</v>
      </c>
      <c r="P31" s="36">
        <v>168</v>
      </c>
      <c r="Q31" s="36">
        <v>167.5</v>
      </c>
      <c r="R31" s="36">
        <v>1</v>
      </c>
    </row>
    <row r="32" spans="1:18">
      <c r="E32" s="49">
        <f t="shared" si="3"/>
        <v>0.99702380952380953</v>
      </c>
      <c r="F32" s="36">
        <f t="shared" si="4"/>
        <v>0.46300000000000002</v>
      </c>
      <c r="G32" s="36">
        <f t="shared" si="5"/>
        <v>0.50976299999999997</v>
      </c>
      <c r="I32" s="36">
        <v>33</v>
      </c>
      <c r="J32" s="36">
        <v>1828</v>
      </c>
      <c r="K32" s="36">
        <v>2100</v>
      </c>
      <c r="L32" s="36">
        <v>503.3</v>
      </c>
      <c r="M32" s="36">
        <v>2.4940000000000002</v>
      </c>
      <c r="N32" s="36">
        <v>0.46300000000000002</v>
      </c>
      <c r="O32" s="36">
        <v>19.100000000000001</v>
      </c>
      <c r="P32" s="36">
        <v>168</v>
      </c>
      <c r="Q32" s="36">
        <v>167.5</v>
      </c>
      <c r="R32" s="36">
        <v>1</v>
      </c>
    </row>
    <row r="33" spans="5:18">
      <c r="E33" s="49">
        <f t="shared" si="3"/>
        <v>0.99702380952380953</v>
      </c>
      <c r="F33" s="36">
        <f t="shared" si="4"/>
        <v>0.26500000000000001</v>
      </c>
      <c r="G33" s="36">
        <f t="shared" si="5"/>
        <v>0.291765</v>
      </c>
      <c r="I33" s="36">
        <v>34</v>
      </c>
      <c r="J33" s="36">
        <v>1829</v>
      </c>
      <c r="K33" s="36">
        <v>2105</v>
      </c>
      <c r="L33" s="36">
        <v>476.9</v>
      </c>
      <c r="M33" s="36">
        <v>0.99199999999999999</v>
      </c>
      <c r="N33" s="36">
        <v>0.26500000000000001</v>
      </c>
      <c r="O33" s="36">
        <v>19.100000000000001</v>
      </c>
      <c r="P33" s="36">
        <v>168</v>
      </c>
      <c r="Q33" s="36">
        <v>167.5</v>
      </c>
      <c r="R33" s="36">
        <v>1</v>
      </c>
    </row>
    <row r="34" spans="5:18">
      <c r="E34" s="49">
        <f t="shared" si="3"/>
        <v>0.99702380952380953</v>
      </c>
      <c r="F34" s="36">
        <f t="shared" si="4"/>
        <v>0.26900000000000002</v>
      </c>
      <c r="G34" s="36">
        <f t="shared" si="5"/>
        <v>0.29616900000000002</v>
      </c>
      <c r="I34" s="36">
        <v>35</v>
      </c>
      <c r="J34" s="36">
        <v>1830</v>
      </c>
      <c r="K34" s="36">
        <v>2415</v>
      </c>
      <c r="L34" s="36">
        <v>484.8</v>
      </c>
      <c r="M34" s="36">
        <v>0.996</v>
      </c>
      <c r="N34" s="36">
        <v>0.26900000000000002</v>
      </c>
      <c r="O34" s="36">
        <v>19.100000000000001</v>
      </c>
      <c r="P34" s="36">
        <v>168</v>
      </c>
      <c r="Q34" s="36">
        <v>167.5</v>
      </c>
      <c r="R34" s="36">
        <v>1</v>
      </c>
    </row>
    <row r="35" spans="5:18">
      <c r="E35" s="49">
        <f t="shared" si="3"/>
        <v>0.99702380952380953</v>
      </c>
      <c r="F35" s="36">
        <f t="shared" si="4"/>
        <v>0.45600000000000002</v>
      </c>
      <c r="G35" s="36">
        <f t="shared" si="5"/>
        <v>0.50205600000000006</v>
      </c>
      <c r="I35" s="36">
        <v>36</v>
      </c>
      <c r="J35" s="36">
        <v>1831</v>
      </c>
      <c r="K35" s="36">
        <v>2100</v>
      </c>
      <c r="L35" s="36">
        <v>459.8</v>
      </c>
      <c r="M35" s="36">
        <v>2.0099999999999998</v>
      </c>
      <c r="N35" s="36">
        <v>0.45600000000000002</v>
      </c>
      <c r="O35" s="36">
        <v>19.100000000000001</v>
      </c>
      <c r="P35" s="36">
        <v>168</v>
      </c>
      <c r="Q35" s="36">
        <v>167.5</v>
      </c>
      <c r="R35" s="36">
        <v>1</v>
      </c>
    </row>
    <row r="36" spans="5:18">
      <c r="E36" s="49">
        <f t="shared" si="3"/>
        <v>0.99702380952380953</v>
      </c>
      <c r="F36" s="36">
        <f t="shared" si="4"/>
        <v>0.51700000000000002</v>
      </c>
      <c r="G36" s="36">
        <f t="shared" si="5"/>
        <v>0.56921699999999997</v>
      </c>
      <c r="I36" s="36">
        <v>37</v>
      </c>
      <c r="J36" s="36">
        <v>1832</v>
      </c>
      <c r="K36" s="36">
        <v>2100</v>
      </c>
      <c r="L36" s="36">
        <v>468.9</v>
      </c>
      <c r="M36" s="36">
        <v>2.4670000000000001</v>
      </c>
      <c r="N36" s="36">
        <v>0.51700000000000002</v>
      </c>
      <c r="O36" s="36">
        <v>19.100000000000001</v>
      </c>
      <c r="P36" s="36">
        <v>168</v>
      </c>
      <c r="Q36" s="36">
        <v>167.5</v>
      </c>
      <c r="R36" s="36">
        <v>1</v>
      </c>
    </row>
    <row r="37" spans="5:18">
      <c r="E37" s="49">
        <f t="shared" si="3"/>
        <v>0.99702380952380953</v>
      </c>
      <c r="F37" s="36">
        <f t="shared" si="4"/>
        <v>0.28599999999999998</v>
      </c>
      <c r="G37" s="36">
        <f t="shared" si="5"/>
        <v>0.31488599999999994</v>
      </c>
      <c r="I37" s="36">
        <v>38</v>
      </c>
      <c r="J37" s="36">
        <v>1833</v>
      </c>
      <c r="K37" s="36">
        <v>2085</v>
      </c>
      <c r="L37" s="36">
        <v>437.3</v>
      </c>
      <c r="M37" s="36">
        <v>0.95699999999999996</v>
      </c>
      <c r="N37" s="36">
        <v>0.28599999999999998</v>
      </c>
      <c r="O37" s="36">
        <v>19.100000000000001</v>
      </c>
      <c r="P37" s="36">
        <v>168</v>
      </c>
      <c r="Q37" s="36">
        <v>167.5</v>
      </c>
      <c r="R37" s="36">
        <v>1</v>
      </c>
    </row>
    <row r="38" spans="5:18">
      <c r="E38" s="49">
        <f t="shared" si="3"/>
        <v>0.99702380952380953</v>
      </c>
      <c r="F38" s="36">
        <f t="shared" si="4"/>
        <v>0.3</v>
      </c>
      <c r="G38" s="36">
        <f t="shared" si="5"/>
        <v>0.33029999999999998</v>
      </c>
      <c r="I38" s="36">
        <v>39</v>
      </c>
      <c r="J38" s="36">
        <v>1834</v>
      </c>
      <c r="K38" s="36">
        <v>2415</v>
      </c>
      <c r="L38" s="36">
        <v>433.9</v>
      </c>
      <c r="M38" s="36">
        <v>0.97</v>
      </c>
      <c r="N38" s="36">
        <v>0.3</v>
      </c>
      <c r="O38" s="36">
        <v>19.100000000000001</v>
      </c>
      <c r="P38" s="36">
        <v>168</v>
      </c>
      <c r="Q38" s="36">
        <v>167.5</v>
      </c>
      <c r="R38" s="36">
        <v>1</v>
      </c>
    </row>
    <row r="39" spans="5:18">
      <c r="E39" s="49">
        <f t="shared" si="3"/>
        <v>0.99702380952380953</v>
      </c>
      <c r="F39" s="36">
        <f t="shared" si="4"/>
        <v>0.48699999999999999</v>
      </c>
      <c r="G39" s="36">
        <f t="shared" si="5"/>
        <v>0.53618699999999997</v>
      </c>
      <c r="I39" s="36">
        <v>40</v>
      </c>
      <c r="J39" s="36">
        <v>1835</v>
      </c>
      <c r="K39" s="36">
        <v>2100</v>
      </c>
      <c r="L39" s="36">
        <v>436.8</v>
      </c>
      <c r="M39" s="36">
        <v>2.0379999999999998</v>
      </c>
      <c r="N39" s="36">
        <v>0.48699999999999999</v>
      </c>
      <c r="O39" s="36">
        <v>19.100000000000001</v>
      </c>
      <c r="P39" s="36">
        <v>168</v>
      </c>
      <c r="Q39" s="36">
        <v>167.5</v>
      </c>
      <c r="R39" s="36">
        <v>1</v>
      </c>
    </row>
    <row r="40" spans="5:18">
      <c r="E40" s="49">
        <f t="shared" si="3"/>
        <v>0.99702380952380953</v>
      </c>
      <c r="F40" s="36">
        <f t="shared" si="4"/>
        <v>0.33100000000000002</v>
      </c>
      <c r="G40" s="36">
        <f t="shared" si="5"/>
        <v>0.364431</v>
      </c>
      <c r="I40" s="36">
        <v>41</v>
      </c>
      <c r="J40" s="36">
        <v>1836</v>
      </c>
      <c r="K40" s="36">
        <v>2100</v>
      </c>
      <c r="L40" s="36">
        <v>384.4</v>
      </c>
      <c r="M40" s="36">
        <v>1.012</v>
      </c>
      <c r="N40" s="36">
        <v>0.33100000000000002</v>
      </c>
      <c r="O40" s="36">
        <v>19.100000000000001</v>
      </c>
      <c r="P40" s="36">
        <v>168</v>
      </c>
      <c r="Q40" s="36">
        <v>167.5</v>
      </c>
      <c r="R40" s="36">
        <v>1</v>
      </c>
    </row>
    <row r="41" spans="5:18">
      <c r="E41" s="49">
        <f t="shared" si="3"/>
        <v>0.99702380952380953</v>
      </c>
      <c r="F41" s="36">
        <f t="shared" si="4"/>
        <v>0.34</v>
      </c>
      <c r="G41" s="36">
        <f t="shared" si="5"/>
        <v>0.37434000000000001</v>
      </c>
      <c r="I41" s="36">
        <v>42</v>
      </c>
      <c r="J41" s="36">
        <v>1837</v>
      </c>
      <c r="K41" s="36">
        <v>2415</v>
      </c>
      <c r="L41" s="36">
        <v>382.2</v>
      </c>
      <c r="M41" s="36">
        <v>1.022</v>
      </c>
      <c r="N41" s="36">
        <v>0.34</v>
      </c>
      <c r="O41" s="36">
        <v>19.100000000000001</v>
      </c>
      <c r="P41" s="36">
        <v>168</v>
      </c>
      <c r="Q41" s="36">
        <v>167.5</v>
      </c>
      <c r="R41" s="36">
        <v>1</v>
      </c>
    </row>
    <row r="42" spans="5:18">
      <c r="E42" s="49">
        <f t="shared" si="3"/>
        <v>0.99702380952380953</v>
      </c>
      <c r="F42" s="36">
        <f t="shared" si="4"/>
        <v>0.42499999999999999</v>
      </c>
      <c r="G42" s="36">
        <f t="shared" si="5"/>
        <v>0.46792499999999998</v>
      </c>
      <c r="I42" s="36">
        <v>43</v>
      </c>
      <c r="J42" s="36">
        <v>1838</v>
      </c>
      <c r="K42" s="36">
        <v>2100</v>
      </c>
      <c r="L42" s="36">
        <v>404.9</v>
      </c>
      <c r="M42" s="36">
        <v>1.589</v>
      </c>
      <c r="N42" s="36">
        <v>0.42499999999999999</v>
      </c>
      <c r="O42" s="36">
        <v>19.100000000000001</v>
      </c>
      <c r="P42" s="36">
        <v>168</v>
      </c>
      <c r="Q42" s="36">
        <v>167.5</v>
      </c>
      <c r="R42" s="36">
        <v>1</v>
      </c>
    </row>
    <row r="43" spans="5:18">
      <c r="E43" s="49">
        <f t="shared" si="3"/>
        <v>0.99702380952380953</v>
      </c>
      <c r="F43" s="36">
        <f t="shared" si="4"/>
        <v>0.45200000000000001</v>
      </c>
      <c r="G43" s="36">
        <f t="shared" si="5"/>
        <v>0.49765199999999998</v>
      </c>
      <c r="I43" s="36">
        <v>44</v>
      </c>
      <c r="J43" s="36">
        <v>1839</v>
      </c>
      <c r="K43" s="36">
        <v>2400</v>
      </c>
      <c r="L43" s="36">
        <v>416.3</v>
      </c>
      <c r="M43" s="36">
        <v>1.5840000000000001</v>
      </c>
      <c r="N43" s="36">
        <v>0.45200000000000001</v>
      </c>
      <c r="O43" s="36">
        <v>19.100000000000001</v>
      </c>
      <c r="P43" s="36">
        <v>168</v>
      </c>
      <c r="Q43" s="36">
        <v>167.5</v>
      </c>
      <c r="R43" s="36">
        <v>1</v>
      </c>
    </row>
    <row r="44" spans="5:18">
      <c r="E44" s="49">
        <f t="shared" si="3"/>
        <v>0.99702380952380953</v>
      </c>
      <c r="F44" s="36">
        <f t="shared" si="4"/>
        <v>0.47099999999999997</v>
      </c>
      <c r="G44" s="36">
        <f t="shared" si="5"/>
        <v>0.518571</v>
      </c>
      <c r="I44" s="36">
        <v>45</v>
      </c>
      <c r="J44" s="36">
        <v>1840</v>
      </c>
      <c r="K44" s="36">
        <v>2405</v>
      </c>
      <c r="L44" s="36">
        <v>526.79999999999995</v>
      </c>
      <c r="M44" s="36">
        <v>2.5049999999999999</v>
      </c>
      <c r="N44" s="36">
        <v>0.47099999999999997</v>
      </c>
      <c r="O44" s="36">
        <v>19.100000000000001</v>
      </c>
      <c r="P44" s="36">
        <v>168</v>
      </c>
      <c r="Q44" s="36">
        <v>167.5</v>
      </c>
      <c r="R44" s="36">
        <v>1</v>
      </c>
    </row>
    <row r="45" spans="5:18">
      <c r="E45" s="49">
        <f t="shared" si="3"/>
        <v>0.99702380952380953</v>
      </c>
      <c r="F45" s="36">
        <f t="shared" si="4"/>
        <v>0.46</v>
      </c>
      <c r="G45" s="36">
        <f t="shared" si="5"/>
        <v>0.50646000000000002</v>
      </c>
      <c r="I45" s="36">
        <v>49</v>
      </c>
      <c r="J45" s="36">
        <v>1844</v>
      </c>
      <c r="K45" s="36">
        <v>1805</v>
      </c>
      <c r="L45" s="36">
        <v>523.9</v>
      </c>
      <c r="M45" s="36">
        <v>2.9969999999999999</v>
      </c>
      <c r="N45" s="36">
        <v>0.46</v>
      </c>
      <c r="O45" s="36">
        <v>19.100000000000001</v>
      </c>
      <c r="P45" s="36">
        <v>168</v>
      </c>
      <c r="Q45" s="36">
        <v>167.5</v>
      </c>
      <c r="R45" s="36">
        <v>1</v>
      </c>
    </row>
    <row r="46" spans="5:18">
      <c r="E46" s="49">
        <f t="shared" si="3"/>
        <v>0.99702380952380953</v>
      </c>
      <c r="F46" s="36">
        <f t="shared" si="4"/>
        <v>0.51400000000000001</v>
      </c>
      <c r="G46" s="36">
        <f t="shared" si="5"/>
        <v>0.56591400000000003</v>
      </c>
      <c r="I46" s="36">
        <v>55</v>
      </c>
      <c r="J46" s="36">
        <v>1850</v>
      </c>
      <c r="K46" s="36">
        <v>1805</v>
      </c>
      <c r="L46" s="36">
        <v>524.79999999999995</v>
      </c>
      <c r="M46" s="36">
        <v>4.4580000000000002</v>
      </c>
      <c r="N46" s="36">
        <v>0.51400000000000001</v>
      </c>
      <c r="O46" s="36">
        <v>19.100000000000001</v>
      </c>
      <c r="P46" s="36">
        <v>168</v>
      </c>
      <c r="Q46" s="36">
        <v>167.5</v>
      </c>
      <c r="R46" s="36">
        <v>1</v>
      </c>
    </row>
    <row r="47" spans="5:18">
      <c r="E47" s="49">
        <f t="shared" si="3"/>
        <v>0.99702380952380953</v>
      </c>
      <c r="F47" s="36">
        <f t="shared" si="4"/>
        <v>0.28199999999999997</v>
      </c>
      <c r="G47" s="36">
        <f t="shared" si="5"/>
        <v>0.31048199999999998</v>
      </c>
      <c r="I47" s="36">
        <v>57</v>
      </c>
      <c r="J47" s="36">
        <v>1852</v>
      </c>
      <c r="K47" s="36">
        <v>1805</v>
      </c>
      <c r="L47" s="36">
        <v>458.8</v>
      </c>
      <c r="M47" s="36">
        <v>0.98099999999999998</v>
      </c>
      <c r="N47" s="36">
        <v>0.28199999999999997</v>
      </c>
      <c r="O47" s="36">
        <v>19.100000000000001</v>
      </c>
      <c r="P47" s="36">
        <v>168</v>
      </c>
      <c r="Q47" s="36">
        <v>167.5</v>
      </c>
      <c r="R47" s="36">
        <v>1</v>
      </c>
    </row>
    <row r="48" spans="5:18">
      <c r="E48" s="49">
        <f t="shared" si="3"/>
        <v>0.99702380952380953</v>
      </c>
      <c r="F48" s="36">
        <f t="shared" si="4"/>
        <v>0.47699999999999998</v>
      </c>
      <c r="G48" s="36">
        <f t="shared" si="5"/>
        <v>0.525177</v>
      </c>
      <c r="I48" s="36">
        <v>59</v>
      </c>
      <c r="J48" s="36">
        <v>1854</v>
      </c>
      <c r="K48" s="36">
        <v>1800</v>
      </c>
      <c r="L48" s="36">
        <v>484.3</v>
      </c>
      <c r="M48" s="36">
        <v>2.5</v>
      </c>
      <c r="N48" s="36">
        <v>0.47699999999999998</v>
      </c>
      <c r="O48" s="36">
        <v>19.100000000000001</v>
      </c>
      <c r="P48" s="36">
        <v>168</v>
      </c>
      <c r="Q48" s="36">
        <v>167.5</v>
      </c>
      <c r="R48" s="36">
        <v>1</v>
      </c>
    </row>
    <row r="49" spans="5:18">
      <c r="E49" s="49">
        <f t="shared" si="3"/>
        <v>0.99702380952380953</v>
      </c>
      <c r="F49" s="36">
        <f t="shared" si="4"/>
        <v>0.46600000000000003</v>
      </c>
      <c r="G49" s="36">
        <f t="shared" si="5"/>
        <v>0.51306600000000002</v>
      </c>
      <c r="I49" s="36">
        <v>61</v>
      </c>
      <c r="J49" s="36">
        <v>1856</v>
      </c>
      <c r="K49" s="36">
        <v>1800</v>
      </c>
      <c r="L49" s="36">
        <v>551.4</v>
      </c>
      <c r="M49" s="36">
        <v>3.4929999999999999</v>
      </c>
      <c r="N49" s="36">
        <v>0.46600000000000003</v>
      </c>
      <c r="O49" s="36">
        <v>19.100000000000001</v>
      </c>
      <c r="P49" s="36">
        <v>168</v>
      </c>
      <c r="Q49" s="36">
        <v>167.5</v>
      </c>
      <c r="R49" s="36">
        <v>1</v>
      </c>
    </row>
    <row r="50" spans="5:18">
      <c r="E50" s="49">
        <f t="shared" si="3"/>
        <v>0.99702380952380953</v>
      </c>
      <c r="F50" s="36">
        <f t="shared" si="4"/>
        <v>0.47699999999999998</v>
      </c>
      <c r="G50" s="36">
        <f t="shared" si="5"/>
        <v>0.525177</v>
      </c>
      <c r="I50" s="36">
        <v>68</v>
      </c>
      <c r="J50" s="36">
        <v>1863</v>
      </c>
      <c r="K50" s="36">
        <v>1805</v>
      </c>
      <c r="L50" s="36">
        <v>420.2</v>
      </c>
      <c r="M50" s="36">
        <v>1.9890000000000001</v>
      </c>
      <c r="N50" s="36">
        <v>0.47699999999999998</v>
      </c>
      <c r="O50" s="36">
        <v>19.100000000000001</v>
      </c>
      <c r="P50" s="36">
        <v>168</v>
      </c>
      <c r="Q50" s="36">
        <v>167.5</v>
      </c>
      <c r="R50" s="36">
        <v>1</v>
      </c>
    </row>
    <row r="51" spans="5:18">
      <c r="E51" s="49">
        <f t="shared" si="3"/>
        <v>0.99702380952380953</v>
      </c>
      <c r="F51" s="36">
        <f t="shared" si="4"/>
        <v>0.34100000000000003</v>
      </c>
      <c r="G51" s="36">
        <f t="shared" si="5"/>
        <v>0.37544100000000002</v>
      </c>
      <c r="I51" s="36">
        <v>70</v>
      </c>
      <c r="J51" s="36">
        <v>1865</v>
      </c>
      <c r="K51" s="36">
        <v>2095</v>
      </c>
      <c r="L51" s="36">
        <v>543.79999999999995</v>
      </c>
      <c r="M51" s="36">
        <v>1.9910000000000001</v>
      </c>
      <c r="N51" s="36">
        <v>0.34100000000000003</v>
      </c>
      <c r="O51" s="36">
        <v>19.100000000000001</v>
      </c>
      <c r="P51" s="36">
        <v>168</v>
      </c>
      <c r="Q51" s="36">
        <v>167.5</v>
      </c>
      <c r="R51" s="36">
        <v>1</v>
      </c>
    </row>
    <row r="52" spans="5:18">
      <c r="E52" s="90"/>
    </row>
    <row r="53" spans="5:18">
      <c r="E53" s="90"/>
    </row>
    <row r="54" spans="5:18">
      <c r="E54" s="90"/>
    </row>
    <row r="55" spans="5:18">
      <c r="E55" s="90"/>
    </row>
    <row r="56" spans="5:18">
      <c r="E56" s="90"/>
    </row>
    <row r="57" spans="5:18">
      <c r="E57" s="90"/>
    </row>
    <row r="58" spans="5:18">
      <c r="E58" s="90"/>
    </row>
    <row r="59" spans="5:18">
      <c r="E59" s="90"/>
    </row>
    <row r="60" spans="5:18">
      <c r="E60" s="90"/>
    </row>
    <row r="61" spans="5:18">
      <c r="E61" s="90"/>
    </row>
    <row r="62" spans="5:18">
      <c r="E62" s="90"/>
    </row>
    <row r="63" spans="5:18">
      <c r="E63" s="90"/>
    </row>
    <row r="64" spans="5:18">
      <c r="E64" s="90"/>
    </row>
    <row r="65" spans="1:2">
      <c r="A65" s="21" t="s">
        <v>169</v>
      </c>
    </row>
    <row r="66" spans="1:2">
      <c r="A66" t="s">
        <v>170</v>
      </c>
      <c r="B66" t="s">
        <v>171</v>
      </c>
    </row>
    <row r="67" spans="1:2">
      <c r="A67">
        <v>0</v>
      </c>
      <c r="B67">
        <v>0.35799999999999998</v>
      </c>
    </row>
    <row r="68" spans="1:2">
      <c r="A68">
        <v>1.000100010001E-4</v>
      </c>
      <c r="B68">
        <v>0.35800192326925001</v>
      </c>
    </row>
    <row r="69" spans="1:2">
      <c r="A69">
        <v>2.000200020002E-4</v>
      </c>
      <c r="B69">
        <v>0.35800384653849998</v>
      </c>
    </row>
    <row r="70" spans="1:2">
      <c r="A70">
        <v>3.000300030003E-4</v>
      </c>
      <c r="B70">
        <v>0.35800576980775001</v>
      </c>
    </row>
    <row r="71" spans="1:2">
      <c r="A71">
        <v>4.000400040004E-4</v>
      </c>
      <c r="B71">
        <v>0.35800769307699998</v>
      </c>
    </row>
    <row r="72" spans="1:2">
      <c r="A72">
        <v>5.0005000500050005E-4</v>
      </c>
      <c r="B72">
        <v>0.35800961634625</v>
      </c>
    </row>
    <row r="73" spans="1:2">
      <c r="A73">
        <v>6.000600060006E-4</v>
      </c>
      <c r="B73">
        <v>0.35801153961549997</v>
      </c>
    </row>
    <row r="74" spans="1:2">
      <c r="A74">
        <v>7.0007000700070005E-4</v>
      </c>
      <c r="B74">
        <v>0.35801346288475</v>
      </c>
    </row>
    <row r="75" spans="1:2">
      <c r="A75">
        <v>8.000800080008E-4</v>
      </c>
      <c r="B75">
        <v>0.35801538615400003</v>
      </c>
    </row>
    <row r="76" spans="1:2">
      <c r="A76">
        <v>9.0009000900090005E-4</v>
      </c>
      <c r="B76">
        <v>0.35801730942325</v>
      </c>
    </row>
    <row r="77" spans="1:2">
      <c r="A77">
        <v>1.0001000100010001E-3</v>
      </c>
      <c r="B77">
        <v>0.35801923269250002</v>
      </c>
    </row>
    <row r="78" spans="1:2">
      <c r="A78">
        <v>1.1001100110011001E-3</v>
      </c>
      <c r="B78">
        <v>0.35802115596174999</v>
      </c>
    </row>
    <row r="79" spans="1:2">
      <c r="A79">
        <v>1.2001200120012E-3</v>
      </c>
      <c r="B79">
        <v>0.35802307923100002</v>
      </c>
    </row>
    <row r="80" spans="1:2">
      <c r="A80">
        <v>1.3001300130012999E-3</v>
      </c>
      <c r="B80">
        <v>0.35802500250024999</v>
      </c>
    </row>
    <row r="81" spans="1:2">
      <c r="A81">
        <v>1.4001400140014001E-3</v>
      </c>
      <c r="B81">
        <v>0.35802692576950002</v>
      </c>
    </row>
    <row r="82" spans="1:2">
      <c r="A82">
        <v>1.5001500150015E-3</v>
      </c>
      <c r="B82">
        <v>0.35802884903874999</v>
      </c>
    </row>
    <row r="83" spans="1:2">
      <c r="A83">
        <v>1.6001600160016E-3</v>
      </c>
      <c r="B83">
        <v>0.35803077230800001</v>
      </c>
    </row>
    <row r="84" spans="1:2">
      <c r="A84">
        <v>1.7001700170016999E-3</v>
      </c>
      <c r="B84">
        <v>0.35803269557724998</v>
      </c>
    </row>
    <row r="85" spans="1:2">
      <c r="A85">
        <v>1.8001800180018001E-3</v>
      </c>
      <c r="B85">
        <v>0.35803461884650001</v>
      </c>
    </row>
    <row r="86" spans="1:2">
      <c r="A86">
        <v>1.9001900190019E-3</v>
      </c>
      <c r="B86">
        <v>0.35803654211574998</v>
      </c>
    </row>
    <row r="87" spans="1:2">
      <c r="A87">
        <v>2.0002000200020002E-3</v>
      </c>
      <c r="B87">
        <v>0.358038465385</v>
      </c>
    </row>
    <row r="88" spans="1:2">
      <c r="A88">
        <v>2.1002100210021002E-3</v>
      </c>
      <c r="B88">
        <v>0.35804038865424997</v>
      </c>
    </row>
    <row r="89" spans="1:2">
      <c r="A89">
        <v>2.2002200220022001E-3</v>
      </c>
      <c r="B89">
        <v>0.3580423119235</v>
      </c>
    </row>
    <row r="90" spans="1:2">
      <c r="A90">
        <v>2.3002300230023E-3</v>
      </c>
      <c r="B90">
        <v>0.35804423519275003</v>
      </c>
    </row>
    <row r="91" spans="1:2">
      <c r="A91">
        <v>2.4002400240024E-3</v>
      </c>
      <c r="B91">
        <v>0.358046158462</v>
      </c>
    </row>
    <row r="92" spans="1:2">
      <c r="A92">
        <v>2.5002500250024999E-3</v>
      </c>
      <c r="B92">
        <v>0.35804808173125002</v>
      </c>
    </row>
    <row r="93" spans="1:2">
      <c r="A93">
        <v>2.6002600260025999E-3</v>
      </c>
      <c r="B93">
        <v>0.35805000500049999</v>
      </c>
    </row>
    <row r="94" spans="1:2">
      <c r="A94">
        <v>2.7002700270026998E-3</v>
      </c>
      <c r="B94">
        <v>0.35805192826975002</v>
      </c>
    </row>
    <row r="95" spans="1:2">
      <c r="A95">
        <v>2.8002800280028002E-3</v>
      </c>
      <c r="B95">
        <v>0.35805385153899999</v>
      </c>
    </row>
    <row r="96" spans="1:2">
      <c r="A96">
        <v>2.9002900290029002E-3</v>
      </c>
      <c r="B96">
        <v>0.35805577480825002</v>
      </c>
    </row>
    <row r="97" spans="1:2">
      <c r="A97">
        <v>3.0003000300030001E-3</v>
      </c>
      <c r="B97">
        <v>0.35805769807749999</v>
      </c>
    </row>
    <row r="98" spans="1:2">
      <c r="A98">
        <v>3.1003100310031E-3</v>
      </c>
      <c r="B98">
        <v>0.35805962134675001</v>
      </c>
    </row>
    <row r="99" spans="1:2">
      <c r="A99">
        <v>3.2003200320032E-3</v>
      </c>
      <c r="B99">
        <v>0.35806154461599998</v>
      </c>
    </row>
    <row r="100" spans="1:2">
      <c r="A100">
        <v>3.3003300330032999E-3</v>
      </c>
      <c r="B100">
        <v>0.35806346788525001</v>
      </c>
    </row>
    <row r="101" spans="1:2">
      <c r="A101">
        <v>3.4003400340033999E-3</v>
      </c>
      <c r="B101">
        <v>0.35806539115449998</v>
      </c>
    </row>
    <row r="102" spans="1:2">
      <c r="A102">
        <v>3.5003500350034998E-3</v>
      </c>
      <c r="B102">
        <v>0.35806731442375</v>
      </c>
    </row>
    <row r="103" spans="1:2">
      <c r="A103">
        <v>3.6003600360036002E-3</v>
      </c>
      <c r="B103">
        <v>0.35806923769299998</v>
      </c>
    </row>
    <row r="104" spans="1:2">
      <c r="A104">
        <v>3.7003700370037002E-3</v>
      </c>
      <c r="B104">
        <v>0.35807116096225</v>
      </c>
    </row>
    <row r="105" spans="1:2">
      <c r="A105">
        <v>3.8003800380038001E-3</v>
      </c>
      <c r="B105">
        <v>0.35807308423150003</v>
      </c>
    </row>
    <row r="106" spans="1:2">
      <c r="A106">
        <v>3.9003900390039E-3</v>
      </c>
      <c r="B106">
        <v>0.35807500750075</v>
      </c>
    </row>
    <row r="107" spans="1:2">
      <c r="A107">
        <v>4.0004000400040004E-3</v>
      </c>
      <c r="B107">
        <v>0.35807693077000002</v>
      </c>
    </row>
    <row r="108" spans="1:2">
      <c r="A108">
        <v>4.1004100410040999E-3</v>
      </c>
      <c r="B108">
        <v>0.35807885403924999</v>
      </c>
    </row>
    <row r="109" spans="1:2">
      <c r="A109">
        <v>4.2004200420042003E-3</v>
      </c>
      <c r="B109">
        <v>0.35808077730850002</v>
      </c>
    </row>
    <row r="110" spans="1:2">
      <c r="A110">
        <v>4.3004300430042998E-3</v>
      </c>
      <c r="B110">
        <v>0.35808270057774999</v>
      </c>
    </row>
    <row r="111" spans="1:2">
      <c r="A111">
        <v>4.4004400440044002E-3</v>
      </c>
      <c r="B111">
        <v>0.35808462384700002</v>
      </c>
    </row>
    <row r="112" spans="1:2">
      <c r="A112">
        <v>4.5004500450044997E-3</v>
      </c>
      <c r="B112">
        <v>0.35808654711624999</v>
      </c>
    </row>
    <row r="113" spans="1:2">
      <c r="A113">
        <v>4.6004600460046001E-3</v>
      </c>
      <c r="B113">
        <v>0.35808847038550001</v>
      </c>
    </row>
    <row r="114" spans="1:2">
      <c r="A114">
        <v>4.7004700470046996E-3</v>
      </c>
      <c r="B114">
        <v>0.35809039365474998</v>
      </c>
    </row>
    <row r="115" spans="1:2">
      <c r="A115">
        <v>4.8004800480048E-3</v>
      </c>
      <c r="B115">
        <v>0.35809231692400001</v>
      </c>
    </row>
    <row r="116" spans="1:2">
      <c r="A116">
        <v>4.9004900490049004E-3</v>
      </c>
      <c r="B116">
        <v>0.35809424019324998</v>
      </c>
    </row>
    <row r="117" spans="1:2">
      <c r="A117">
        <v>5.0005000500049999E-3</v>
      </c>
      <c r="B117">
        <v>0.35809616346250001</v>
      </c>
    </row>
    <row r="118" spans="1:2">
      <c r="A118">
        <v>5.1005100510051003E-3</v>
      </c>
      <c r="B118">
        <v>0.35809808673174998</v>
      </c>
    </row>
    <row r="119" spans="1:2">
      <c r="A119">
        <v>5.2005200520051998E-3</v>
      </c>
      <c r="B119">
        <v>0.358100010001</v>
      </c>
    </row>
    <row r="120" spans="1:2">
      <c r="A120">
        <v>5.3005300530053001E-3</v>
      </c>
      <c r="B120">
        <v>0.35810193327024997</v>
      </c>
    </row>
    <row r="121" spans="1:2">
      <c r="A121">
        <v>5.4005400540053997E-3</v>
      </c>
      <c r="B121">
        <v>0.3581038565395</v>
      </c>
    </row>
    <row r="122" spans="1:2">
      <c r="A122">
        <v>5.5005500550055E-3</v>
      </c>
      <c r="B122">
        <v>0.35810577980875002</v>
      </c>
    </row>
    <row r="123" spans="1:2">
      <c r="A123">
        <v>5.6005600560056004E-3</v>
      </c>
      <c r="B123">
        <v>0.35810770307799999</v>
      </c>
    </row>
    <row r="124" spans="1:2">
      <c r="A124">
        <v>5.7005700570056999E-3</v>
      </c>
      <c r="B124">
        <v>0.35810962634725002</v>
      </c>
    </row>
    <row r="125" spans="1:2">
      <c r="A125">
        <v>5.8005800580058003E-3</v>
      </c>
      <c r="B125">
        <v>0.35811154961649999</v>
      </c>
    </row>
    <row r="126" spans="1:2">
      <c r="A126">
        <v>5.9005900590058998E-3</v>
      </c>
      <c r="B126">
        <v>0.35811347288575002</v>
      </c>
    </row>
    <row r="127" spans="1:2">
      <c r="A127">
        <v>6.0006000600060002E-3</v>
      </c>
      <c r="B127">
        <v>0.35811539615499999</v>
      </c>
    </row>
    <row r="128" spans="1:2">
      <c r="A128">
        <v>6.1006100610060997E-3</v>
      </c>
      <c r="B128">
        <v>0.35811731942425001</v>
      </c>
    </row>
    <row r="129" spans="1:2">
      <c r="A129">
        <v>6.2006200620062001E-3</v>
      </c>
      <c r="B129">
        <v>0.35811924269349998</v>
      </c>
    </row>
    <row r="130" spans="1:2">
      <c r="A130">
        <v>6.3006300630062996E-3</v>
      </c>
      <c r="B130">
        <v>0.35812116596275001</v>
      </c>
    </row>
    <row r="131" spans="1:2">
      <c r="A131">
        <v>6.4006400640064E-3</v>
      </c>
      <c r="B131">
        <v>0.35812308923199998</v>
      </c>
    </row>
    <row r="132" spans="1:2">
      <c r="A132">
        <v>6.5006500650065004E-3</v>
      </c>
      <c r="B132">
        <v>0.35812501250125001</v>
      </c>
    </row>
    <row r="133" spans="1:2">
      <c r="A133">
        <v>6.6006600660065999E-3</v>
      </c>
      <c r="B133">
        <v>0.35812693577049998</v>
      </c>
    </row>
    <row r="134" spans="1:2">
      <c r="A134">
        <v>6.7006700670067003E-3</v>
      </c>
      <c r="B134">
        <v>0.35812885903975</v>
      </c>
    </row>
    <row r="135" spans="1:2">
      <c r="A135">
        <v>6.8006800680067998E-3</v>
      </c>
      <c r="B135">
        <v>0.35813078230899997</v>
      </c>
    </row>
    <row r="136" spans="1:2">
      <c r="A136">
        <v>6.9006900690069001E-3</v>
      </c>
      <c r="B136">
        <v>0.35813270557825</v>
      </c>
    </row>
    <row r="137" spans="1:2">
      <c r="A137">
        <v>7.0007000700069997E-3</v>
      </c>
      <c r="B137">
        <v>0.35813462884750003</v>
      </c>
    </row>
    <row r="138" spans="1:2">
      <c r="A138">
        <v>7.1007100710071E-3</v>
      </c>
      <c r="B138">
        <v>0.35813655211675</v>
      </c>
    </row>
    <row r="139" spans="1:2">
      <c r="A139">
        <v>7.2007200720072004E-3</v>
      </c>
      <c r="B139">
        <v>0.35813847538600002</v>
      </c>
    </row>
    <row r="140" spans="1:2">
      <c r="A140">
        <v>7.3007300730072999E-3</v>
      </c>
      <c r="B140">
        <v>0.35814039865524999</v>
      </c>
    </row>
    <row r="141" spans="1:2">
      <c r="A141">
        <v>7.4007400740074003E-3</v>
      </c>
      <c r="B141">
        <v>0.35814232192450002</v>
      </c>
    </row>
    <row r="142" spans="1:2">
      <c r="A142">
        <v>7.5007500750074998E-3</v>
      </c>
      <c r="B142">
        <v>0.35814424519374999</v>
      </c>
    </row>
    <row r="143" spans="1:2">
      <c r="A143">
        <v>7.6007600760076002E-3</v>
      </c>
      <c r="B143">
        <v>0.35814616846300001</v>
      </c>
    </row>
    <row r="144" spans="1:2">
      <c r="A144">
        <v>7.7007700770076997E-3</v>
      </c>
      <c r="B144">
        <v>0.35814809173224998</v>
      </c>
    </row>
    <row r="145" spans="1:2">
      <c r="A145">
        <v>7.8007800780078001E-3</v>
      </c>
      <c r="B145">
        <v>0.35815001500150001</v>
      </c>
    </row>
    <row r="146" spans="1:2">
      <c r="A146">
        <v>7.9007900790079005E-3</v>
      </c>
      <c r="B146">
        <v>0.35815193827074998</v>
      </c>
    </row>
    <row r="147" spans="1:2">
      <c r="A147">
        <v>8.0008000800080008E-3</v>
      </c>
      <c r="B147">
        <v>0.35815386154000001</v>
      </c>
    </row>
    <row r="148" spans="1:2">
      <c r="A148">
        <v>8.1008100810080995E-3</v>
      </c>
      <c r="B148">
        <v>0.35815578480924998</v>
      </c>
    </row>
    <row r="149" spans="1:2">
      <c r="A149">
        <v>8.2008200820081999E-3</v>
      </c>
      <c r="B149">
        <v>0.3581577080785</v>
      </c>
    </row>
    <row r="150" spans="1:2">
      <c r="A150">
        <v>8.3008300830083002E-3</v>
      </c>
      <c r="B150">
        <v>0.35815963134774997</v>
      </c>
    </row>
    <row r="151" spans="1:2">
      <c r="A151">
        <v>8.4008400840084006E-3</v>
      </c>
      <c r="B151">
        <v>0.358161554617</v>
      </c>
    </row>
    <row r="152" spans="1:2">
      <c r="A152">
        <v>8.5008500850084993E-3</v>
      </c>
      <c r="B152">
        <v>0.35816347788625003</v>
      </c>
    </row>
    <row r="153" spans="1:2">
      <c r="A153">
        <v>8.6008600860085997E-3</v>
      </c>
      <c r="B153">
        <v>0.3581654011555</v>
      </c>
    </row>
    <row r="154" spans="1:2">
      <c r="A154">
        <v>8.7008700870087E-3</v>
      </c>
      <c r="B154">
        <v>0.35816732442475002</v>
      </c>
    </row>
    <row r="155" spans="1:2">
      <c r="A155">
        <v>8.8008800880088004E-3</v>
      </c>
      <c r="B155">
        <v>0.35816924769399999</v>
      </c>
    </row>
    <row r="156" spans="1:2">
      <c r="A156">
        <v>8.9008900890089008E-3</v>
      </c>
      <c r="B156">
        <v>0.35817117096325002</v>
      </c>
    </row>
    <row r="157" spans="1:2">
      <c r="A157">
        <v>9.0009000900089994E-3</v>
      </c>
      <c r="B157">
        <v>0.35817309423249999</v>
      </c>
    </row>
    <row r="158" spans="1:2">
      <c r="A158">
        <v>9.1009100910090998E-3</v>
      </c>
      <c r="B158">
        <v>0.35817501750175001</v>
      </c>
    </row>
    <row r="159" spans="1:2">
      <c r="A159">
        <v>9.2009200920092002E-3</v>
      </c>
      <c r="B159">
        <v>0.35817694077099999</v>
      </c>
    </row>
    <row r="160" spans="1:2">
      <c r="A160">
        <v>9.3009300930093006E-3</v>
      </c>
      <c r="B160">
        <v>0.35817886404025001</v>
      </c>
    </row>
    <row r="161" spans="1:2">
      <c r="A161">
        <v>9.4009400940093992E-3</v>
      </c>
      <c r="B161">
        <v>0.35818078730949998</v>
      </c>
    </row>
    <row r="162" spans="1:2">
      <c r="A162">
        <v>9.5009500950094996E-3</v>
      </c>
      <c r="B162">
        <v>0.35818271057875001</v>
      </c>
    </row>
    <row r="163" spans="1:2">
      <c r="A163">
        <v>9.6009600960096E-3</v>
      </c>
      <c r="B163">
        <v>0.35818463384799998</v>
      </c>
    </row>
    <row r="164" spans="1:2">
      <c r="A164">
        <v>9.7009700970097004E-3</v>
      </c>
      <c r="B164">
        <v>0.35818655711725</v>
      </c>
    </row>
    <row r="165" spans="1:2">
      <c r="A165">
        <v>9.8009800980098007E-3</v>
      </c>
      <c r="B165">
        <v>0.35818848038649997</v>
      </c>
    </row>
    <row r="166" spans="1:2">
      <c r="A166">
        <v>9.9009900990098994E-3</v>
      </c>
      <c r="B166">
        <v>0.35819040365575</v>
      </c>
    </row>
    <row r="167" spans="1:2">
      <c r="A167" s="21">
        <v>1.000100010001E-2</v>
      </c>
      <c r="B167" s="21">
        <v>0.35819232692500003</v>
      </c>
    </row>
    <row r="168" spans="1:2">
      <c r="A168" s="21">
        <v>1.01010101010101E-2</v>
      </c>
      <c r="B168" s="21">
        <v>0.35819425019425</v>
      </c>
    </row>
    <row r="169" spans="1:2">
      <c r="A169" s="21">
        <v>1.0201020102010201E-2</v>
      </c>
      <c r="B169" s="21">
        <v>0.35819617346350002</v>
      </c>
    </row>
    <row r="170" spans="1:2">
      <c r="A170" s="21">
        <v>1.0301030103010299E-2</v>
      </c>
      <c r="B170" s="21">
        <v>0.35819809673274999</v>
      </c>
    </row>
    <row r="171" spans="1:2">
      <c r="A171" s="21">
        <v>1.04010401040104E-2</v>
      </c>
      <c r="B171" s="21">
        <v>0.35820002000200002</v>
      </c>
    </row>
    <row r="172" spans="1:2">
      <c r="A172" s="21">
        <v>1.05010501050105E-2</v>
      </c>
      <c r="B172" s="21">
        <v>0.35820194327124999</v>
      </c>
    </row>
    <row r="173" spans="1:2">
      <c r="A173" s="21">
        <v>1.06010601060106E-2</v>
      </c>
      <c r="B173" s="21">
        <v>0.35820386654050002</v>
      </c>
    </row>
    <row r="174" spans="1:2">
      <c r="A174" s="21">
        <v>1.0701070107010701E-2</v>
      </c>
      <c r="B174" s="21">
        <v>0.35820578980974999</v>
      </c>
    </row>
    <row r="175" spans="1:2">
      <c r="A175" s="21">
        <v>1.0801080108010799E-2</v>
      </c>
      <c r="B175" s="21">
        <v>0.35820771307900001</v>
      </c>
    </row>
    <row r="176" spans="1:2">
      <c r="A176" s="21">
        <v>1.09010901090109E-2</v>
      </c>
      <c r="B176" s="21">
        <v>0.35820963634824998</v>
      </c>
    </row>
    <row r="177" spans="1:2">
      <c r="A177" s="21">
        <v>1.1001100110011E-2</v>
      </c>
      <c r="B177" s="21">
        <v>0.35821155961750001</v>
      </c>
    </row>
    <row r="178" spans="1:2">
      <c r="A178" s="21">
        <v>1.11011101110111E-2</v>
      </c>
      <c r="B178" s="21">
        <v>0.35821348288674998</v>
      </c>
    </row>
    <row r="179" spans="1:2">
      <c r="A179" s="21">
        <v>1.1201120112011201E-2</v>
      </c>
      <c r="B179" s="21">
        <v>0.358215406156</v>
      </c>
    </row>
    <row r="180" spans="1:2">
      <c r="A180" s="21">
        <v>1.1301130113011299E-2</v>
      </c>
      <c r="B180" s="21">
        <v>0.35821732942524998</v>
      </c>
    </row>
    <row r="181" spans="1:2">
      <c r="A181" s="21">
        <v>1.14011401140114E-2</v>
      </c>
      <c r="B181" s="21">
        <v>0.3582192526945</v>
      </c>
    </row>
    <row r="182" spans="1:2">
      <c r="A182" s="21">
        <v>1.15011501150115E-2</v>
      </c>
      <c r="B182" s="21">
        <v>0.35822117596375003</v>
      </c>
    </row>
    <row r="183" spans="1:2">
      <c r="A183" s="21">
        <v>1.1601160116011601E-2</v>
      </c>
      <c r="B183" s="21">
        <v>0.358223099233</v>
      </c>
    </row>
    <row r="184" spans="1:2">
      <c r="A184" s="21">
        <v>1.1701170117011699E-2</v>
      </c>
      <c r="B184" s="21">
        <v>0.35822502250225002</v>
      </c>
    </row>
    <row r="185" spans="1:2">
      <c r="A185" s="21">
        <v>1.18011801180118E-2</v>
      </c>
      <c r="B185" s="21">
        <v>0.35822694577149999</v>
      </c>
    </row>
    <row r="186" spans="1:2">
      <c r="A186" s="21">
        <v>1.19011901190119E-2</v>
      </c>
      <c r="B186" s="21">
        <v>0.35822886904075002</v>
      </c>
    </row>
    <row r="187" spans="1:2">
      <c r="A187" s="21">
        <v>1.2001200120012E-2</v>
      </c>
      <c r="B187" s="21">
        <v>0.35823079230999999</v>
      </c>
    </row>
    <row r="188" spans="1:2">
      <c r="A188" s="21">
        <v>1.2101210121012101E-2</v>
      </c>
      <c r="B188" s="21">
        <v>0.35823271557925002</v>
      </c>
    </row>
    <row r="189" spans="1:2">
      <c r="A189" s="21">
        <v>1.2201220122012199E-2</v>
      </c>
      <c r="B189" s="21">
        <v>0.35823463884849999</v>
      </c>
    </row>
    <row r="190" spans="1:2">
      <c r="A190" s="21">
        <v>1.23012301230123E-2</v>
      </c>
      <c r="B190" s="21">
        <v>0.35823656211775001</v>
      </c>
    </row>
    <row r="191" spans="1:2">
      <c r="A191" s="21">
        <v>1.24012401240124E-2</v>
      </c>
      <c r="B191" s="21">
        <v>0.35823848538699998</v>
      </c>
    </row>
    <row r="192" spans="1:2">
      <c r="A192" s="21">
        <v>1.2501250125012501E-2</v>
      </c>
      <c r="B192" s="21">
        <v>0.35824040865625001</v>
      </c>
    </row>
    <row r="193" spans="1:2">
      <c r="A193" s="21">
        <v>1.2601260126012599E-2</v>
      </c>
      <c r="B193" s="21">
        <v>0.35824233192549998</v>
      </c>
    </row>
    <row r="194" spans="1:2">
      <c r="A194" s="21">
        <v>1.27012701270127E-2</v>
      </c>
      <c r="B194" s="21">
        <v>0.35824425519475001</v>
      </c>
    </row>
    <row r="195" spans="1:2">
      <c r="A195" s="21">
        <v>1.28012801280128E-2</v>
      </c>
      <c r="B195" s="21">
        <v>0.35824617846399998</v>
      </c>
    </row>
    <row r="196" spans="1:2">
      <c r="A196" s="21">
        <v>1.29012901290129E-2</v>
      </c>
      <c r="B196" s="21">
        <v>0.35824810173325</v>
      </c>
    </row>
    <row r="197" spans="1:2">
      <c r="A197" s="21">
        <v>1.3001300130013001E-2</v>
      </c>
      <c r="B197" s="21">
        <v>0.35825002500250003</v>
      </c>
    </row>
    <row r="198" spans="1:2">
      <c r="A198" s="21">
        <v>1.3101310131013099E-2</v>
      </c>
      <c r="B198" s="21">
        <v>0.35825194827175</v>
      </c>
    </row>
    <row r="199" spans="1:2">
      <c r="A199" s="21">
        <v>1.32013201320132E-2</v>
      </c>
      <c r="B199" s="21">
        <v>0.35825387154100002</v>
      </c>
    </row>
    <row r="200" spans="1:2">
      <c r="A200" s="21">
        <v>1.33013301330133E-2</v>
      </c>
      <c r="B200" s="21">
        <v>0.35825579481024999</v>
      </c>
    </row>
    <row r="201" spans="1:2">
      <c r="A201" s="21">
        <v>1.3401340134013401E-2</v>
      </c>
      <c r="B201" s="21">
        <v>0.35825771807950002</v>
      </c>
    </row>
    <row r="202" spans="1:2">
      <c r="A202" s="21">
        <v>1.3501350135013499E-2</v>
      </c>
      <c r="B202" s="21">
        <v>0.35825964134874999</v>
      </c>
    </row>
    <row r="203" spans="1:2">
      <c r="A203" s="21">
        <v>1.36013601360136E-2</v>
      </c>
      <c r="B203" s="21">
        <v>0.35826156461800002</v>
      </c>
    </row>
    <row r="204" spans="1:2">
      <c r="A204" s="21">
        <v>1.37013701370137E-2</v>
      </c>
      <c r="B204" s="21">
        <v>0.35826348788724999</v>
      </c>
    </row>
    <row r="205" spans="1:2">
      <c r="A205" s="21">
        <v>1.38013801380138E-2</v>
      </c>
      <c r="B205" s="21">
        <v>0.35826541115650001</v>
      </c>
    </row>
    <row r="206" spans="1:2">
      <c r="A206" s="21">
        <v>1.3901390139013901E-2</v>
      </c>
      <c r="B206" s="21">
        <v>0.35826733442574998</v>
      </c>
    </row>
    <row r="207" spans="1:2">
      <c r="A207" s="21">
        <v>1.4001400140013999E-2</v>
      </c>
      <c r="B207" s="21">
        <v>0.35826925769500001</v>
      </c>
    </row>
    <row r="208" spans="1:2">
      <c r="A208" s="21">
        <v>1.41014101410141E-2</v>
      </c>
      <c r="B208" s="21">
        <v>0.35827118096424998</v>
      </c>
    </row>
    <row r="209" spans="1:2">
      <c r="A209" s="21">
        <v>1.42014201420142E-2</v>
      </c>
      <c r="B209" s="21">
        <v>0.35827310423350001</v>
      </c>
    </row>
    <row r="210" spans="1:2">
      <c r="A210" s="21">
        <v>1.43014301430143E-2</v>
      </c>
      <c r="B210" s="21">
        <v>0.35827502750274998</v>
      </c>
    </row>
    <row r="211" spans="1:2">
      <c r="A211" s="21">
        <v>1.4401440144014401E-2</v>
      </c>
      <c r="B211" s="21">
        <v>0.358276950772</v>
      </c>
    </row>
    <row r="212" spans="1:2">
      <c r="A212" s="21">
        <v>1.4501450145014499E-2</v>
      </c>
      <c r="B212" s="21">
        <v>0.35827887404124997</v>
      </c>
    </row>
    <row r="213" spans="1:2">
      <c r="A213" s="21">
        <v>1.46014601460146E-2</v>
      </c>
      <c r="B213" s="21">
        <v>0.3582807973105</v>
      </c>
    </row>
    <row r="214" spans="1:2">
      <c r="A214" s="21">
        <v>1.47014701470147E-2</v>
      </c>
      <c r="B214" s="21">
        <v>0.35828272057975002</v>
      </c>
    </row>
    <row r="215" spans="1:2">
      <c r="A215" s="21">
        <v>1.4801480148014801E-2</v>
      </c>
      <c r="B215" s="21">
        <v>0.358284643849</v>
      </c>
    </row>
    <row r="216" spans="1:2">
      <c r="A216" s="21">
        <v>1.4901490149014899E-2</v>
      </c>
      <c r="B216" s="21">
        <v>0.35828656711825002</v>
      </c>
    </row>
    <row r="217" spans="1:2">
      <c r="A217" s="21">
        <v>1.5001500150015E-2</v>
      </c>
      <c r="B217" s="21">
        <v>0.35828849038749999</v>
      </c>
    </row>
    <row r="218" spans="1:2">
      <c r="A218" s="21">
        <v>1.51015101510151E-2</v>
      </c>
      <c r="B218" s="21">
        <v>0.35829041365675002</v>
      </c>
    </row>
    <row r="219" spans="1:2">
      <c r="A219" s="21">
        <v>1.52015201520152E-2</v>
      </c>
      <c r="B219" s="21">
        <v>0.35829233692599999</v>
      </c>
    </row>
    <row r="220" spans="1:2">
      <c r="A220" s="21">
        <v>1.5301530153015301E-2</v>
      </c>
      <c r="B220" s="21">
        <v>0.35829426019525001</v>
      </c>
    </row>
    <row r="221" spans="1:2">
      <c r="A221" s="21">
        <v>1.5401540154015399E-2</v>
      </c>
      <c r="B221" s="21">
        <v>0.35829618346449998</v>
      </c>
    </row>
    <row r="222" spans="1:2">
      <c r="A222" s="21">
        <v>1.55015501550155E-2</v>
      </c>
      <c r="B222" s="21">
        <v>0.35829810673375001</v>
      </c>
    </row>
    <row r="223" spans="1:2">
      <c r="A223" s="21">
        <v>1.56015601560156E-2</v>
      </c>
      <c r="B223" s="21">
        <v>0.35830003000299998</v>
      </c>
    </row>
    <row r="224" spans="1:2">
      <c r="A224" s="21">
        <v>1.5701570157015701E-2</v>
      </c>
      <c r="B224" s="21">
        <v>0.35830195327225001</v>
      </c>
    </row>
    <row r="225" spans="1:2">
      <c r="A225" s="21">
        <v>1.5801580158015801E-2</v>
      </c>
      <c r="B225" s="21">
        <v>0.35830387654149998</v>
      </c>
    </row>
    <row r="226" spans="1:2">
      <c r="A226" s="21">
        <v>1.5901590159015901E-2</v>
      </c>
      <c r="B226" s="21">
        <v>0.35830579981075</v>
      </c>
    </row>
    <row r="227" spans="1:2">
      <c r="A227" s="21">
        <v>1.6001600160016002E-2</v>
      </c>
      <c r="B227" s="21">
        <v>0.35830772307999997</v>
      </c>
    </row>
    <row r="228" spans="1:2">
      <c r="A228" s="21">
        <v>1.6101610161016099E-2</v>
      </c>
      <c r="B228" s="21">
        <v>0.35830964634925</v>
      </c>
    </row>
    <row r="229" spans="1:2">
      <c r="A229" s="21">
        <v>1.6201620162016199E-2</v>
      </c>
      <c r="B229" s="21">
        <v>0.35831156961850003</v>
      </c>
    </row>
    <row r="230" spans="1:2">
      <c r="A230" s="21">
        <v>1.6301630163016299E-2</v>
      </c>
      <c r="B230" s="21">
        <v>0.35831349288775</v>
      </c>
    </row>
    <row r="231" spans="1:2">
      <c r="A231" s="21">
        <v>1.64016401640164E-2</v>
      </c>
      <c r="B231" s="21">
        <v>0.35831541615700002</v>
      </c>
    </row>
    <row r="232" spans="1:2">
      <c r="A232" s="21">
        <v>1.65016501650165E-2</v>
      </c>
      <c r="B232" s="21">
        <v>0.35831733942624999</v>
      </c>
    </row>
    <row r="233" spans="1:2">
      <c r="A233" s="21">
        <v>1.66016601660166E-2</v>
      </c>
      <c r="B233" s="21">
        <v>0.35831926269550002</v>
      </c>
    </row>
    <row r="234" spans="1:2">
      <c r="A234" s="21">
        <v>1.6701670167016701E-2</v>
      </c>
      <c r="B234" s="21">
        <v>0.35832118596474999</v>
      </c>
    </row>
    <row r="235" spans="1:2">
      <c r="A235" s="21">
        <v>1.6801680168016801E-2</v>
      </c>
      <c r="B235" s="21">
        <v>0.35832310923400001</v>
      </c>
    </row>
    <row r="236" spans="1:2">
      <c r="A236" s="21">
        <v>1.6901690169016902E-2</v>
      </c>
      <c r="B236" s="21">
        <v>0.35832503250324999</v>
      </c>
    </row>
    <row r="237" spans="1:2">
      <c r="A237" s="21">
        <v>1.7001700170016999E-2</v>
      </c>
      <c r="B237" s="21">
        <v>0.35832695577250001</v>
      </c>
    </row>
    <row r="238" spans="1:2">
      <c r="A238" s="21">
        <v>1.7101710171017099E-2</v>
      </c>
      <c r="B238" s="21">
        <v>0.35832887904174998</v>
      </c>
    </row>
    <row r="239" spans="1:2">
      <c r="A239" s="21">
        <v>1.7201720172017199E-2</v>
      </c>
      <c r="B239" s="21">
        <v>0.35833080231100001</v>
      </c>
    </row>
    <row r="240" spans="1:2">
      <c r="A240" s="21">
        <v>1.73017301730173E-2</v>
      </c>
      <c r="B240" s="21">
        <v>0.35833272558024998</v>
      </c>
    </row>
    <row r="241" spans="1:2">
      <c r="A241" s="21">
        <v>1.74017401740174E-2</v>
      </c>
      <c r="B241" s="21">
        <v>0.3583346488495</v>
      </c>
    </row>
    <row r="242" spans="1:2">
      <c r="A242" s="21">
        <v>1.75017501750175E-2</v>
      </c>
      <c r="B242" s="21">
        <v>0.35833657211874997</v>
      </c>
    </row>
    <row r="243" spans="1:2">
      <c r="A243" s="21">
        <v>1.7601760176017601E-2</v>
      </c>
      <c r="B243" s="21">
        <v>0.358338495388</v>
      </c>
    </row>
    <row r="244" spans="1:2">
      <c r="A244" s="21">
        <v>1.7701770177017701E-2</v>
      </c>
      <c r="B244" s="21">
        <v>0.35834041865725003</v>
      </c>
    </row>
    <row r="245" spans="1:2">
      <c r="A245" s="21">
        <v>1.7801780178017802E-2</v>
      </c>
      <c r="B245" s="21">
        <v>0.3583423419265</v>
      </c>
    </row>
    <row r="246" spans="1:2">
      <c r="A246" s="21">
        <v>1.7901790179017898E-2</v>
      </c>
      <c r="B246" s="21">
        <v>0.35834426519575002</v>
      </c>
    </row>
    <row r="247" spans="1:2">
      <c r="A247" s="21">
        <v>1.8001800180017999E-2</v>
      </c>
      <c r="B247" s="21">
        <v>0.35834618846499999</v>
      </c>
    </row>
    <row r="248" spans="1:2">
      <c r="A248" s="21">
        <v>1.8101810181018099E-2</v>
      </c>
      <c r="B248" s="21">
        <v>0.35834811173425002</v>
      </c>
    </row>
    <row r="249" spans="1:2">
      <c r="A249" s="21">
        <v>1.82018201820182E-2</v>
      </c>
      <c r="B249" s="21">
        <v>0.35835003500349999</v>
      </c>
    </row>
    <row r="250" spans="1:2">
      <c r="A250" s="21">
        <v>1.83018301830183E-2</v>
      </c>
      <c r="B250" s="21">
        <v>0.35835195827275002</v>
      </c>
    </row>
    <row r="251" spans="1:2">
      <c r="A251" s="21">
        <v>1.84018401840184E-2</v>
      </c>
      <c r="B251" s="21">
        <v>0.35835388154199999</v>
      </c>
    </row>
    <row r="252" spans="1:2">
      <c r="A252" s="21">
        <v>1.8501850185018501E-2</v>
      </c>
      <c r="B252" s="21">
        <v>0.35835580481125001</v>
      </c>
    </row>
    <row r="253" spans="1:2">
      <c r="A253" s="21">
        <v>1.8601860186018601E-2</v>
      </c>
      <c r="B253" s="21">
        <v>0.35835772808049998</v>
      </c>
    </row>
    <row r="254" spans="1:2">
      <c r="A254" s="21">
        <v>1.8701870187018702E-2</v>
      </c>
      <c r="B254" s="21">
        <v>0.35835965134975001</v>
      </c>
    </row>
    <row r="255" spans="1:2">
      <c r="A255" s="21">
        <v>1.8801880188018798E-2</v>
      </c>
      <c r="B255" s="21">
        <v>0.35836157461899998</v>
      </c>
    </row>
    <row r="256" spans="1:2">
      <c r="A256" s="21">
        <v>1.8901890189018899E-2</v>
      </c>
      <c r="B256" s="21">
        <v>0.35836349788825</v>
      </c>
    </row>
    <row r="257" spans="1:2">
      <c r="A257" s="21">
        <v>1.9001900190018999E-2</v>
      </c>
      <c r="B257" s="21">
        <v>0.35836542115749997</v>
      </c>
    </row>
    <row r="258" spans="1:2">
      <c r="A258" s="21">
        <v>1.91019101910191E-2</v>
      </c>
      <c r="B258" s="21">
        <v>0.35836734442675</v>
      </c>
    </row>
    <row r="259" spans="1:2">
      <c r="A259" s="21">
        <v>1.92019201920192E-2</v>
      </c>
      <c r="B259" s="21">
        <v>0.35836926769600003</v>
      </c>
    </row>
    <row r="260" spans="1:2">
      <c r="A260" s="21">
        <v>1.93019301930193E-2</v>
      </c>
      <c r="B260" s="21">
        <v>0.35837119096525</v>
      </c>
    </row>
    <row r="261" spans="1:2">
      <c r="A261" s="21">
        <v>1.9401940194019401E-2</v>
      </c>
      <c r="B261" s="21">
        <v>0.35837311423450002</v>
      </c>
    </row>
    <row r="262" spans="1:2">
      <c r="A262" s="21">
        <v>1.9501950195019501E-2</v>
      </c>
      <c r="B262" s="21">
        <v>0.35837503750374999</v>
      </c>
    </row>
    <row r="263" spans="1:2">
      <c r="A263" s="21">
        <v>1.9601960196019601E-2</v>
      </c>
      <c r="B263" s="21">
        <v>0.35837696077300002</v>
      </c>
    </row>
    <row r="264" spans="1:2">
      <c r="A264" s="21">
        <v>1.9701970197019698E-2</v>
      </c>
      <c r="B264" s="21">
        <v>0.35837888404224999</v>
      </c>
    </row>
    <row r="265" spans="1:2">
      <c r="A265" s="21">
        <v>1.9801980198019799E-2</v>
      </c>
      <c r="B265" s="21">
        <v>0.35838080731150002</v>
      </c>
    </row>
    <row r="266" spans="1:2">
      <c r="A266" s="21">
        <v>1.9901990199019899E-2</v>
      </c>
      <c r="B266" s="21">
        <v>0.35838273058074999</v>
      </c>
    </row>
    <row r="267" spans="1:2">
      <c r="A267" s="21">
        <v>2.000200020002E-2</v>
      </c>
      <c r="B267" s="21">
        <v>0.35838465385000001</v>
      </c>
    </row>
    <row r="268" spans="1:2">
      <c r="A268" s="21">
        <v>2.01020102010201E-2</v>
      </c>
      <c r="B268" s="21">
        <v>0.35838657711924998</v>
      </c>
    </row>
    <row r="269" spans="1:2">
      <c r="A269" s="21">
        <v>2.02020202020202E-2</v>
      </c>
      <c r="B269" s="21">
        <v>0.35838850038850001</v>
      </c>
    </row>
    <row r="270" spans="1:2">
      <c r="A270" s="21">
        <v>2.0302030203020301E-2</v>
      </c>
      <c r="B270" s="21">
        <v>0.35839042365774998</v>
      </c>
    </row>
    <row r="271" spans="1:2">
      <c r="A271" s="21">
        <v>2.0402040204020401E-2</v>
      </c>
      <c r="B271" s="21">
        <v>0.35839234692700001</v>
      </c>
    </row>
    <row r="272" spans="1:2">
      <c r="A272" s="21">
        <v>2.0502050205020501E-2</v>
      </c>
      <c r="B272" s="21">
        <v>0.35839427019624998</v>
      </c>
    </row>
    <row r="273" spans="1:2">
      <c r="A273" s="21">
        <v>2.0602060206020598E-2</v>
      </c>
      <c r="B273" s="21">
        <v>0.3583961934655</v>
      </c>
    </row>
    <row r="274" spans="1:2">
      <c r="A274" s="21">
        <v>2.0702070207020699E-2</v>
      </c>
      <c r="B274" s="21">
        <v>0.35839811673475003</v>
      </c>
    </row>
    <row r="275" spans="1:2">
      <c r="A275" s="21">
        <v>2.0802080208020799E-2</v>
      </c>
      <c r="B275" s="21">
        <v>0.358400040004</v>
      </c>
    </row>
    <row r="276" spans="1:2">
      <c r="A276" s="21">
        <v>2.0902090209020899E-2</v>
      </c>
      <c r="B276" s="21">
        <v>0.35840196327325002</v>
      </c>
    </row>
    <row r="277" spans="1:2">
      <c r="A277" s="21">
        <v>2.1002100210021E-2</v>
      </c>
      <c r="B277" s="21">
        <v>0.35840388654249999</v>
      </c>
    </row>
    <row r="278" spans="1:2">
      <c r="A278" s="21">
        <v>2.11021102110211E-2</v>
      </c>
      <c r="B278" s="21">
        <v>0.35840580981175002</v>
      </c>
    </row>
    <row r="279" spans="1:2">
      <c r="A279" s="21">
        <v>2.1202120212021201E-2</v>
      </c>
      <c r="B279" s="21">
        <v>0.35840773308099999</v>
      </c>
    </row>
    <row r="280" spans="1:2">
      <c r="A280" s="21">
        <v>2.1302130213021301E-2</v>
      </c>
      <c r="B280" s="21">
        <v>0.35840965635025002</v>
      </c>
    </row>
    <row r="281" spans="1:2">
      <c r="A281" s="21">
        <v>2.1402140214021401E-2</v>
      </c>
      <c r="B281" s="21">
        <v>0.35841157961949999</v>
      </c>
    </row>
    <row r="282" spans="1:2">
      <c r="A282" s="21">
        <v>2.1502150215021502E-2</v>
      </c>
      <c r="B282" s="21">
        <v>0.35841350288875001</v>
      </c>
    </row>
    <row r="283" spans="1:2">
      <c r="A283" s="21">
        <v>2.1602160216021599E-2</v>
      </c>
      <c r="B283" s="21">
        <v>0.35841542615799998</v>
      </c>
    </row>
    <row r="284" spans="1:2">
      <c r="A284" s="21">
        <v>2.1702170217021699E-2</v>
      </c>
      <c r="B284" s="21">
        <v>0.35841734942725001</v>
      </c>
    </row>
    <row r="285" spans="1:2">
      <c r="A285" s="21">
        <v>2.1802180218021799E-2</v>
      </c>
      <c r="B285" s="21">
        <v>0.35841927269649998</v>
      </c>
    </row>
    <row r="286" spans="1:2">
      <c r="A286" s="21">
        <v>2.19021902190219E-2</v>
      </c>
      <c r="B286" s="21">
        <v>0.35842119596575001</v>
      </c>
    </row>
    <row r="287" spans="1:2">
      <c r="A287" s="21">
        <v>2.2002200220022E-2</v>
      </c>
      <c r="B287" s="21">
        <v>0.35842311923499998</v>
      </c>
    </row>
    <row r="288" spans="1:2">
      <c r="A288" s="21">
        <v>2.2102210221022101E-2</v>
      </c>
      <c r="B288" s="21">
        <v>0.35842504250425</v>
      </c>
    </row>
    <row r="289" spans="1:2">
      <c r="A289" s="21">
        <v>2.2202220222022201E-2</v>
      </c>
      <c r="B289" s="21">
        <v>0.35842696577349997</v>
      </c>
    </row>
    <row r="290" spans="1:2">
      <c r="A290" s="21">
        <v>2.2302230223022301E-2</v>
      </c>
      <c r="B290" s="21">
        <v>0.35842888904275</v>
      </c>
    </row>
    <row r="291" spans="1:2">
      <c r="A291" s="21">
        <v>2.2402240224022402E-2</v>
      </c>
      <c r="B291" s="21">
        <v>0.35843081231200002</v>
      </c>
    </row>
    <row r="292" spans="1:2">
      <c r="A292" s="21">
        <v>2.2502250225022499E-2</v>
      </c>
      <c r="B292" s="21">
        <v>0.35843273558124999</v>
      </c>
    </row>
    <row r="293" spans="1:2">
      <c r="A293" s="21">
        <v>2.2602260226022599E-2</v>
      </c>
      <c r="B293" s="21">
        <v>0.35843465885050002</v>
      </c>
    </row>
    <row r="294" spans="1:2">
      <c r="A294" s="21">
        <v>2.2702270227022699E-2</v>
      </c>
      <c r="B294" s="21">
        <v>0.35843658211974999</v>
      </c>
    </row>
    <row r="295" spans="1:2">
      <c r="A295" s="21">
        <v>2.28022802280228E-2</v>
      </c>
      <c r="B295" s="21">
        <v>0.35843850538900002</v>
      </c>
    </row>
    <row r="296" spans="1:2">
      <c r="A296" s="21">
        <v>2.29022902290229E-2</v>
      </c>
      <c r="B296" s="21">
        <v>0.35844042865824999</v>
      </c>
    </row>
    <row r="297" spans="1:2">
      <c r="A297" s="21">
        <v>2.3002300230023E-2</v>
      </c>
      <c r="B297" s="21">
        <v>0.35844235192750001</v>
      </c>
    </row>
    <row r="298" spans="1:2">
      <c r="A298" s="21">
        <v>2.3102310231023101E-2</v>
      </c>
      <c r="B298" s="21">
        <v>0.35844427519674998</v>
      </c>
    </row>
    <row r="299" spans="1:2">
      <c r="A299" s="21">
        <v>2.3202320232023201E-2</v>
      </c>
      <c r="B299" s="21">
        <v>0.35844619846600001</v>
      </c>
    </row>
    <row r="300" spans="1:2">
      <c r="A300" s="21">
        <v>2.3302330233023302E-2</v>
      </c>
      <c r="B300" s="21">
        <v>0.35844812173524998</v>
      </c>
    </row>
    <row r="301" spans="1:2">
      <c r="A301" s="21">
        <v>2.3402340234023399E-2</v>
      </c>
      <c r="B301" s="21">
        <v>0.35845004500450001</v>
      </c>
    </row>
    <row r="302" spans="1:2">
      <c r="A302" s="21">
        <v>2.3502350235023499E-2</v>
      </c>
      <c r="B302" s="21">
        <v>0.35845196827374998</v>
      </c>
    </row>
    <row r="303" spans="1:2">
      <c r="A303" s="21">
        <v>2.3602360236023599E-2</v>
      </c>
      <c r="B303" s="21">
        <v>0.358453891543</v>
      </c>
    </row>
    <row r="304" spans="1:2">
      <c r="A304" s="21">
        <v>2.37023702370237E-2</v>
      </c>
      <c r="B304" s="21">
        <v>0.35845581481224997</v>
      </c>
    </row>
    <row r="305" spans="1:2">
      <c r="A305" s="21">
        <v>2.38023802380238E-2</v>
      </c>
      <c r="B305" s="21">
        <v>0.3584577380815</v>
      </c>
    </row>
    <row r="306" spans="1:2">
      <c r="A306" s="21">
        <v>2.39023902390239E-2</v>
      </c>
      <c r="B306" s="21">
        <v>0.35845966135075003</v>
      </c>
    </row>
    <row r="307" spans="1:2">
      <c r="A307" s="21">
        <v>2.4002400240024001E-2</v>
      </c>
      <c r="B307" s="21">
        <v>0.35846158462</v>
      </c>
    </row>
    <row r="308" spans="1:2">
      <c r="A308" s="21">
        <v>2.4102410241024101E-2</v>
      </c>
      <c r="B308" s="21">
        <v>0.35846350788925002</v>
      </c>
    </row>
    <row r="309" spans="1:2">
      <c r="A309" s="21">
        <v>2.4202420242024202E-2</v>
      </c>
      <c r="B309" s="21">
        <v>0.35846543115849999</v>
      </c>
    </row>
    <row r="310" spans="1:2">
      <c r="A310" s="21">
        <v>2.4302430243024298E-2</v>
      </c>
      <c r="B310" s="21">
        <v>0.35846735442775002</v>
      </c>
    </row>
    <row r="311" spans="1:2">
      <c r="A311" s="21">
        <v>2.4402440244024399E-2</v>
      </c>
      <c r="B311" s="21">
        <v>0.35846927769699999</v>
      </c>
    </row>
    <row r="312" spans="1:2">
      <c r="A312" s="21">
        <v>2.4502450245024499E-2</v>
      </c>
      <c r="B312" s="21">
        <v>0.35847120096625001</v>
      </c>
    </row>
    <row r="313" spans="1:2">
      <c r="A313" s="21">
        <v>2.46024602460246E-2</v>
      </c>
      <c r="B313" s="21">
        <v>0.35847312423549998</v>
      </c>
    </row>
    <row r="314" spans="1:2">
      <c r="A314" s="21">
        <v>2.47024702470247E-2</v>
      </c>
      <c r="B314" s="21">
        <v>0.35847504750475001</v>
      </c>
    </row>
    <row r="315" spans="1:2">
      <c r="A315" s="21">
        <v>2.48024802480248E-2</v>
      </c>
      <c r="B315" s="21">
        <v>0.35847697077399998</v>
      </c>
    </row>
    <row r="316" spans="1:2">
      <c r="A316" s="21">
        <v>2.4902490249024901E-2</v>
      </c>
      <c r="B316" s="21">
        <v>0.35847889404325001</v>
      </c>
    </row>
    <row r="317" spans="1:2">
      <c r="A317" s="21">
        <v>2.5002500250025001E-2</v>
      </c>
      <c r="B317" s="21">
        <v>0.35848081731249998</v>
      </c>
    </row>
    <row r="318" spans="1:2">
      <c r="A318" s="21">
        <v>2.5102510251025102E-2</v>
      </c>
      <c r="B318" s="21">
        <v>0.35848274058175</v>
      </c>
    </row>
    <row r="319" spans="1:2">
      <c r="A319" s="21">
        <v>2.5202520252025198E-2</v>
      </c>
      <c r="B319" s="21">
        <v>0.35848466385099997</v>
      </c>
    </row>
    <row r="320" spans="1:2">
      <c r="A320" s="21">
        <v>2.5302530253025299E-2</v>
      </c>
      <c r="B320" s="21">
        <v>0.35848658712025</v>
      </c>
    </row>
    <row r="321" spans="1:2">
      <c r="A321" s="21">
        <v>2.5402540254025399E-2</v>
      </c>
      <c r="B321" s="21">
        <v>0.35848851038950003</v>
      </c>
    </row>
    <row r="322" spans="1:2">
      <c r="A322" s="21">
        <v>2.55025502550255E-2</v>
      </c>
      <c r="B322" s="21">
        <v>0.35849043365875</v>
      </c>
    </row>
    <row r="323" spans="1:2">
      <c r="A323" s="21">
        <v>2.56025602560256E-2</v>
      </c>
      <c r="B323" s="21">
        <v>0.35849235692800002</v>
      </c>
    </row>
    <row r="324" spans="1:2">
      <c r="A324" s="21">
        <v>2.57025702570257E-2</v>
      </c>
      <c r="B324" s="21">
        <v>0.35849428019724999</v>
      </c>
    </row>
    <row r="325" spans="1:2">
      <c r="A325" s="21">
        <v>2.5802580258025801E-2</v>
      </c>
      <c r="B325" s="21">
        <v>0.35849620346650002</v>
      </c>
    </row>
    <row r="326" spans="1:2">
      <c r="A326" s="21">
        <v>2.5902590259025901E-2</v>
      </c>
      <c r="B326" s="21">
        <v>0.35849812673574999</v>
      </c>
    </row>
    <row r="327" spans="1:2">
      <c r="A327" s="21">
        <v>2.6002600260026001E-2</v>
      </c>
      <c r="B327" s="21">
        <v>0.35850005000500001</v>
      </c>
    </row>
    <row r="328" spans="1:2">
      <c r="A328" s="21">
        <v>2.6102610261026098E-2</v>
      </c>
      <c r="B328" s="21">
        <v>0.35850197327424999</v>
      </c>
    </row>
    <row r="329" spans="1:2">
      <c r="A329" s="21">
        <v>2.6202620262026199E-2</v>
      </c>
      <c r="B329" s="21">
        <v>0.35850389654350001</v>
      </c>
    </row>
    <row r="330" spans="1:2">
      <c r="A330" s="21">
        <v>2.6302630263026299E-2</v>
      </c>
      <c r="B330" s="21">
        <v>0.35850581981274998</v>
      </c>
    </row>
    <row r="331" spans="1:2">
      <c r="A331" s="21">
        <v>2.6402640264026399E-2</v>
      </c>
      <c r="B331" s="21">
        <v>0.35850774308200001</v>
      </c>
    </row>
    <row r="332" spans="1:2">
      <c r="A332" s="21">
        <v>2.65026502650265E-2</v>
      </c>
      <c r="B332" s="21">
        <v>0.35850966635124998</v>
      </c>
    </row>
    <row r="333" spans="1:2">
      <c r="A333" s="21">
        <v>2.66026602660266E-2</v>
      </c>
      <c r="B333" s="21">
        <v>0.3585115896205</v>
      </c>
    </row>
    <row r="334" spans="1:2">
      <c r="A334" s="21">
        <v>2.6702670267026701E-2</v>
      </c>
      <c r="B334" s="21">
        <v>0.35851351288974997</v>
      </c>
    </row>
    <row r="335" spans="1:2">
      <c r="A335" s="21">
        <v>2.6802680268026801E-2</v>
      </c>
      <c r="B335" s="21">
        <v>0.358515436159</v>
      </c>
    </row>
    <row r="336" spans="1:2">
      <c r="A336" s="21">
        <v>2.6902690269026901E-2</v>
      </c>
      <c r="B336" s="21">
        <v>0.35851735942825003</v>
      </c>
    </row>
    <row r="337" spans="1:2">
      <c r="A337" s="21">
        <v>2.7002700270026998E-2</v>
      </c>
      <c r="B337" s="21">
        <v>0.3585192826975</v>
      </c>
    </row>
    <row r="338" spans="1:2">
      <c r="A338" s="21">
        <v>2.7102710271027099E-2</v>
      </c>
      <c r="B338" s="21">
        <v>0.35852120596675002</v>
      </c>
    </row>
    <row r="339" spans="1:2">
      <c r="A339" s="21">
        <v>2.7202720272027199E-2</v>
      </c>
      <c r="B339" s="21">
        <v>0.35852312923599999</v>
      </c>
    </row>
    <row r="340" spans="1:2">
      <c r="A340" s="21">
        <v>2.7302730273027299E-2</v>
      </c>
      <c r="B340" s="21">
        <v>0.35852505250525002</v>
      </c>
    </row>
    <row r="341" spans="1:2">
      <c r="A341" s="21">
        <v>2.74027402740274E-2</v>
      </c>
      <c r="B341" s="21">
        <v>0.35852697577449999</v>
      </c>
    </row>
    <row r="342" spans="1:2">
      <c r="A342" s="21">
        <v>2.75027502750275E-2</v>
      </c>
      <c r="B342" s="21">
        <v>0.35852889904375002</v>
      </c>
    </row>
    <row r="343" spans="1:2">
      <c r="A343" s="21">
        <v>2.7602760276027601E-2</v>
      </c>
      <c r="B343" s="21">
        <v>0.35853082231299999</v>
      </c>
    </row>
    <row r="344" spans="1:2">
      <c r="A344" s="21">
        <v>2.7702770277027701E-2</v>
      </c>
      <c r="B344" s="21">
        <v>0.35853274558225001</v>
      </c>
    </row>
    <row r="345" spans="1:2">
      <c r="A345" s="21">
        <v>2.7802780278027801E-2</v>
      </c>
      <c r="B345" s="21">
        <v>0.35853466885149998</v>
      </c>
    </row>
    <row r="346" spans="1:2">
      <c r="A346" s="21">
        <v>2.7902790279027902E-2</v>
      </c>
      <c r="B346" s="21">
        <v>0.35853659212075001</v>
      </c>
    </row>
    <row r="347" spans="1:2">
      <c r="A347" s="21">
        <v>2.8002800280027999E-2</v>
      </c>
      <c r="B347" s="21">
        <v>0.35853851538999998</v>
      </c>
    </row>
    <row r="348" spans="1:2">
      <c r="A348" s="21">
        <v>2.8102810281028099E-2</v>
      </c>
      <c r="B348" s="21">
        <v>0.35854043865925</v>
      </c>
    </row>
    <row r="349" spans="1:2">
      <c r="A349" s="21">
        <v>2.8202820282028199E-2</v>
      </c>
      <c r="B349" s="21">
        <v>0.35854236192849998</v>
      </c>
    </row>
    <row r="350" spans="1:2">
      <c r="A350" s="21">
        <v>2.83028302830283E-2</v>
      </c>
      <c r="B350" s="21">
        <v>0.35854428519775</v>
      </c>
    </row>
    <row r="351" spans="1:2">
      <c r="A351" s="21">
        <v>2.84028402840284E-2</v>
      </c>
      <c r="B351" s="21">
        <v>0.35854620846700003</v>
      </c>
    </row>
    <row r="352" spans="1:2">
      <c r="A352" s="21">
        <v>2.8502850285028501E-2</v>
      </c>
      <c r="B352" s="21">
        <v>0.35854813173625</v>
      </c>
    </row>
    <row r="353" spans="1:2">
      <c r="A353" s="21">
        <v>2.8602860286028601E-2</v>
      </c>
      <c r="B353" s="21">
        <v>0.35855005500550002</v>
      </c>
    </row>
    <row r="354" spans="1:2">
      <c r="A354" s="21">
        <v>2.8702870287028701E-2</v>
      </c>
      <c r="B354" s="21">
        <v>0.35855197827474999</v>
      </c>
    </row>
    <row r="355" spans="1:2">
      <c r="A355" s="21">
        <v>2.8802880288028802E-2</v>
      </c>
      <c r="B355" s="21">
        <v>0.35855390154400002</v>
      </c>
    </row>
    <row r="356" spans="1:2">
      <c r="A356" s="21">
        <v>2.8902890289028899E-2</v>
      </c>
      <c r="B356" s="21">
        <v>0.35855582481324999</v>
      </c>
    </row>
    <row r="357" spans="1:2">
      <c r="A357" s="21">
        <v>2.9002900290028999E-2</v>
      </c>
      <c r="B357" s="21">
        <v>0.35855774808250002</v>
      </c>
    </row>
    <row r="358" spans="1:2">
      <c r="A358" s="21">
        <v>2.9102910291029099E-2</v>
      </c>
      <c r="B358" s="21">
        <v>0.35855967135174999</v>
      </c>
    </row>
    <row r="359" spans="1:2">
      <c r="A359" s="21">
        <v>2.92029202920292E-2</v>
      </c>
      <c r="B359" s="21">
        <v>0.35856159462100001</v>
      </c>
    </row>
    <row r="360" spans="1:2">
      <c r="A360" s="21">
        <v>2.93029302930293E-2</v>
      </c>
      <c r="B360" s="21">
        <v>0.35856351789024998</v>
      </c>
    </row>
    <row r="361" spans="1:2">
      <c r="A361" s="21">
        <v>2.94029402940294E-2</v>
      </c>
      <c r="B361" s="21">
        <v>0.35856544115950001</v>
      </c>
    </row>
    <row r="362" spans="1:2">
      <c r="A362" s="21">
        <v>2.9502950295029501E-2</v>
      </c>
      <c r="B362" s="21">
        <v>0.35856736442874998</v>
      </c>
    </row>
    <row r="363" spans="1:2">
      <c r="A363" s="21">
        <v>2.9602960296029601E-2</v>
      </c>
      <c r="B363" s="21">
        <v>0.35856928769800001</v>
      </c>
    </row>
    <row r="364" spans="1:2">
      <c r="A364" s="21">
        <v>2.9702970297029702E-2</v>
      </c>
      <c r="B364" s="21">
        <v>0.35857121096724998</v>
      </c>
    </row>
    <row r="365" spans="1:2">
      <c r="A365" s="21">
        <v>2.9802980298029799E-2</v>
      </c>
      <c r="B365" s="21">
        <v>0.3585731342365</v>
      </c>
    </row>
    <row r="366" spans="1:2">
      <c r="A366" s="21">
        <v>2.9902990299029899E-2</v>
      </c>
      <c r="B366" s="21">
        <v>0.35857505750574997</v>
      </c>
    </row>
    <row r="367" spans="1:2">
      <c r="A367" s="21">
        <v>3.0003000300029999E-2</v>
      </c>
      <c r="B367" s="21">
        <v>0.358576980775</v>
      </c>
    </row>
    <row r="368" spans="1:2">
      <c r="A368" s="21">
        <v>3.01030103010301E-2</v>
      </c>
      <c r="B368" s="21">
        <v>0.35857890404425002</v>
      </c>
    </row>
    <row r="369" spans="1:2">
      <c r="A369" s="21">
        <v>3.02030203020302E-2</v>
      </c>
      <c r="B369" s="21">
        <v>0.35858082731349999</v>
      </c>
    </row>
    <row r="370" spans="1:2">
      <c r="A370" s="21">
        <v>3.03030303030303E-2</v>
      </c>
      <c r="B370" s="21">
        <v>0.35858275058275002</v>
      </c>
    </row>
    <row r="371" spans="1:2">
      <c r="A371" s="21">
        <v>3.0403040304030401E-2</v>
      </c>
      <c r="B371" s="21">
        <v>0.35858467385199999</v>
      </c>
    </row>
    <row r="372" spans="1:2">
      <c r="A372" s="21">
        <v>3.0503050305030501E-2</v>
      </c>
      <c r="B372" s="21">
        <v>0.35858659712125002</v>
      </c>
    </row>
    <row r="373" spans="1:2">
      <c r="A373" s="21">
        <v>3.0603060306030602E-2</v>
      </c>
      <c r="B373" s="21">
        <v>0.35858852039049999</v>
      </c>
    </row>
    <row r="374" spans="1:2">
      <c r="A374" s="21">
        <v>3.0703070307030698E-2</v>
      </c>
      <c r="B374" s="21">
        <v>0.35859044365975001</v>
      </c>
    </row>
    <row r="375" spans="1:2">
      <c r="A375" s="21">
        <v>3.0803080308030799E-2</v>
      </c>
      <c r="B375" s="21">
        <v>0.35859236692899998</v>
      </c>
    </row>
    <row r="376" spans="1:2">
      <c r="A376" s="21">
        <v>3.0903090309030899E-2</v>
      </c>
      <c r="B376" s="21">
        <v>0.35859429019825001</v>
      </c>
    </row>
    <row r="377" spans="1:2">
      <c r="A377" s="21">
        <v>3.1003100310031E-2</v>
      </c>
      <c r="B377" s="21">
        <v>0.35859621346749998</v>
      </c>
    </row>
    <row r="378" spans="1:2">
      <c r="A378" s="21">
        <v>3.11031103110311E-2</v>
      </c>
      <c r="B378" s="21">
        <v>0.35859813673675001</v>
      </c>
    </row>
    <row r="379" spans="1:2">
      <c r="A379" s="21">
        <v>3.12031203120312E-2</v>
      </c>
      <c r="B379" s="21">
        <v>0.35860006000599998</v>
      </c>
    </row>
    <row r="380" spans="1:2">
      <c r="A380" s="21">
        <v>3.1303130313031301E-2</v>
      </c>
      <c r="B380" s="21">
        <v>0.35860198327525</v>
      </c>
    </row>
    <row r="381" spans="1:2">
      <c r="A381" s="21">
        <v>3.1403140314031401E-2</v>
      </c>
      <c r="B381" s="21">
        <v>0.35860390654449997</v>
      </c>
    </row>
    <row r="382" spans="1:2">
      <c r="A382" s="21">
        <v>3.1503150315031501E-2</v>
      </c>
      <c r="B382" s="21">
        <v>0.35860582981375</v>
      </c>
    </row>
    <row r="383" spans="1:2">
      <c r="A383" s="21">
        <v>3.1603160316031602E-2</v>
      </c>
      <c r="B383" s="21">
        <v>0.35860775308300002</v>
      </c>
    </row>
    <row r="384" spans="1:2">
      <c r="A384" s="21">
        <v>3.1703170317031702E-2</v>
      </c>
      <c r="B384" s="21">
        <v>0.35860967635225</v>
      </c>
    </row>
    <row r="385" spans="1:2">
      <c r="A385" s="21">
        <v>3.1803180318031803E-2</v>
      </c>
      <c r="B385" s="21">
        <v>0.35861159962150002</v>
      </c>
    </row>
    <row r="386" spans="1:2">
      <c r="A386" s="21">
        <v>3.1903190319031903E-2</v>
      </c>
      <c r="B386" s="21">
        <v>0.35861352289074999</v>
      </c>
    </row>
    <row r="387" spans="1:2">
      <c r="A387" s="21">
        <v>3.2003200320032003E-2</v>
      </c>
      <c r="B387" s="21">
        <v>0.35861544616000002</v>
      </c>
    </row>
    <row r="388" spans="1:2">
      <c r="A388" s="21">
        <v>3.2103210321032097E-2</v>
      </c>
      <c r="B388" s="21">
        <v>0.35861736942924999</v>
      </c>
    </row>
    <row r="389" spans="1:2">
      <c r="A389" s="21">
        <v>3.2203220322032197E-2</v>
      </c>
      <c r="B389" s="21">
        <v>0.35861929269850001</v>
      </c>
    </row>
    <row r="390" spans="1:2">
      <c r="A390" s="21">
        <v>3.2303230323032298E-2</v>
      </c>
      <c r="B390" s="21">
        <v>0.35862121596774998</v>
      </c>
    </row>
    <row r="391" spans="1:2">
      <c r="A391" s="21">
        <v>3.2403240324032398E-2</v>
      </c>
      <c r="B391" s="21">
        <v>0.35862313923700001</v>
      </c>
    </row>
    <row r="392" spans="1:2">
      <c r="A392" s="21">
        <v>3.2503250325032498E-2</v>
      </c>
      <c r="B392" s="21">
        <v>0.35862506250624998</v>
      </c>
    </row>
    <row r="393" spans="1:2">
      <c r="A393" s="21">
        <v>3.2603260326032599E-2</v>
      </c>
      <c r="B393" s="21">
        <v>0.35862698577550001</v>
      </c>
    </row>
    <row r="394" spans="1:2">
      <c r="A394" s="21">
        <v>3.2703270327032699E-2</v>
      </c>
      <c r="B394" s="21">
        <v>0.35862890904474998</v>
      </c>
    </row>
    <row r="395" spans="1:2">
      <c r="A395" s="21">
        <v>3.2803280328032799E-2</v>
      </c>
      <c r="B395" s="21">
        <v>0.358630832314</v>
      </c>
    </row>
    <row r="396" spans="1:2">
      <c r="A396" s="21">
        <v>3.29032903290329E-2</v>
      </c>
      <c r="B396" s="21">
        <v>0.35863275558324997</v>
      </c>
    </row>
    <row r="397" spans="1:2">
      <c r="A397" s="21">
        <v>3.3003300330033E-2</v>
      </c>
      <c r="B397" s="21">
        <v>0.3586346788525</v>
      </c>
    </row>
    <row r="398" spans="1:2">
      <c r="A398" s="21">
        <v>3.3103310331033101E-2</v>
      </c>
      <c r="B398" s="21">
        <v>0.35863660212175003</v>
      </c>
    </row>
    <row r="399" spans="1:2">
      <c r="A399" s="21">
        <v>3.3203320332033201E-2</v>
      </c>
      <c r="B399" s="21">
        <v>0.358638525391</v>
      </c>
    </row>
    <row r="400" spans="1:2">
      <c r="A400" s="21">
        <v>3.3303330333033301E-2</v>
      </c>
      <c r="B400" s="21">
        <v>0.35864044866025002</v>
      </c>
    </row>
    <row r="401" spans="1:2">
      <c r="A401" s="21">
        <v>3.3403340334033402E-2</v>
      </c>
      <c r="B401" s="21">
        <v>0.35864237192949999</v>
      </c>
    </row>
    <row r="402" spans="1:2">
      <c r="A402" s="21">
        <v>3.3503350335033502E-2</v>
      </c>
      <c r="B402" s="21">
        <v>0.35864429519875002</v>
      </c>
    </row>
    <row r="403" spans="1:2">
      <c r="A403" s="21">
        <v>3.3603360336033603E-2</v>
      </c>
      <c r="B403" s="21">
        <v>0.35864621846799999</v>
      </c>
    </row>
    <row r="404" spans="1:2">
      <c r="A404" s="21">
        <v>3.3703370337033703E-2</v>
      </c>
      <c r="B404" s="21">
        <v>0.35864814173725001</v>
      </c>
    </row>
    <row r="405" spans="1:2">
      <c r="A405" s="21">
        <v>3.3803380338033803E-2</v>
      </c>
      <c r="B405" s="21">
        <v>0.35865006500649999</v>
      </c>
    </row>
    <row r="406" spans="1:2">
      <c r="A406" s="21">
        <v>3.3903390339033897E-2</v>
      </c>
      <c r="B406" s="21">
        <v>0.35865198827575001</v>
      </c>
    </row>
    <row r="407" spans="1:2">
      <c r="A407" s="21">
        <v>3.4003400340033997E-2</v>
      </c>
      <c r="B407" s="21">
        <v>0.35865391154499998</v>
      </c>
    </row>
    <row r="408" spans="1:2">
      <c r="A408" s="21">
        <v>3.4103410341034097E-2</v>
      </c>
      <c r="B408" s="21">
        <v>0.35865583481425001</v>
      </c>
    </row>
    <row r="409" spans="1:2">
      <c r="A409" s="21">
        <v>3.4203420342034198E-2</v>
      </c>
      <c r="B409" s="21">
        <v>0.35865775808349998</v>
      </c>
    </row>
    <row r="410" spans="1:2">
      <c r="A410" s="21">
        <v>3.4303430343034298E-2</v>
      </c>
      <c r="B410" s="21">
        <v>0.35865968135275</v>
      </c>
    </row>
    <row r="411" spans="1:2">
      <c r="A411" s="21">
        <v>3.4403440344034399E-2</v>
      </c>
      <c r="B411" s="21">
        <v>0.35866160462199997</v>
      </c>
    </row>
    <row r="412" spans="1:2">
      <c r="A412" s="21">
        <v>3.4503450345034499E-2</v>
      </c>
      <c r="B412" s="21">
        <v>0.35866352789125</v>
      </c>
    </row>
    <row r="413" spans="1:2">
      <c r="A413" s="21">
        <v>3.4603460346034599E-2</v>
      </c>
      <c r="B413" s="21">
        <v>0.35866545116050003</v>
      </c>
    </row>
    <row r="414" spans="1:2">
      <c r="A414" s="21">
        <v>3.47034703470347E-2</v>
      </c>
      <c r="B414" s="21">
        <v>0.35866737442975</v>
      </c>
    </row>
    <row r="415" spans="1:2">
      <c r="A415" s="21">
        <v>3.48034803480348E-2</v>
      </c>
      <c r="B415" s="21">
        <v>0.35866929769900002</v>
      </c>
    </row>
    <row r="416" spans="1:2">
      <c r="A416" s="21">
        <v>3.49034903490349E-2</v>
      </c>
      <c r="B416" s="21">
        <v>0.35867122096824999</v>
      </c>
    </row>
    <row r="417" spans="1:2">
      <c r="A417" s="21">
        <v>3.5003500350035001E-2</v>
      </c>
      <c r="B417" s="21">
        <v>0.35867314423750002</v>
      </c>
    </row>
    <row r="418" spans="1:2">
      <c r="A418" s="21">
        <v>3.5103510351035101E-2</v>
      </c>
      <c r="B418" s="21">
        <v>0.35867506750674999</v>
      </c>
    </row>
    <row r="419" spans="1:2">
      <c r="A419" s="21">
        <v>3.5203520352035202E-2</v>
      </c>
      <c r="B419" s="21">
        <v>0.35867699077600002</v>
      </c>
    </row>
    <row r="420" spans="1:2">
      <c r="A420" s="21">
        <v>3.5303530353035302E-2</v>
      </c>
      <c r="B420" s="21">
        <v>0.35867891404524999</v>
      </c>
    </row>
    <row r="421" spans="1:2">
      <c r="A421" s="21">
        <v>3.5403540354035402E-2</v>
      </c>
      <c r="B421" s="21">
        <v>0.35868083731450001</v>
      </c>
    </row>
    <row r="422" spans="1:2">
      <c r="A422" s="21">
        <v>3.5503550355035503E-2</v>
      </c>
      <c r="B422" s="21">
        <v>0.35868276058374998</v>
      </c>
    </row>
    <row r="423" spans="1:2">
      <c r="A423" s="21">
        <v>3.5603560356035603E-2</v>
      </c>
      <c r="B423" s="21">
        <v>0.35868468385300001</v>
      </c>
    </row>
    <row r="424" spans="1:2">
      <c r="A424" s="21">
        <v>3.5703570357035697E-2</v>
      </c>
      <c r="B424" s="21">
        <v>0.35868660712224998</v>
      </c>
    </row>
    <row r="425" spans="1:2">
      <c r="A425" s="21">
        <v>3.5803580358035797E-2</v>
      </c>
      <c r="B425" s="21">
        <v>0.3586885303915</v>
      </c>
    </row>
    <row r="426" spans="1:2">
      <c r="A426" s="21">
        <v>3.5903590359035897E-2</v>
      </c>
      <c r="B426" s="21">
        <v>0.35869045366074997</v>
      </c>
    </row>
    <row r="427" spans="1:2">
      <c r="A427" s="21">
        <v>3.6003600360035998E-2</v>
      </c>
      <c r="B427" s="21">
        <v>0.35869237693</v>
      </c>
    </row>
    <row r="428" spans="1:2">
      <c r="A428" s="21">
        <v>3.6103610361036098E-2</v>
      </c>
      <c r="B428" s="21">
        <v>0.35869430019925003</v>
      </c>
    </row>
    <row r="429" spans="1:2">
      <c r="A429" s="21">
        <v>3.6203620362036198E-2</v>
      </c>
      <c r="B429" s="21">
        <v>0.3586962234685</v>
      </c>
    </row>
    <row r="430" spans="1:2">
      <c r="A430" s="21">
        <v>3.6303630363036299E-2</v>
      </c>
      <c r="B430" s="21">
        <v>0.35869814673775002</v>
      </c>
    </row>
    <row r="431" spans="1:2">
      <c r="A431" s="21">
        <v>3.6403640364036399E-2</v>
      </c>
      <c r="B431" s="21">
        <v>0.35870007000699999</v>
      </c>
    </row>
    <row r="432" spans="1:2">
      <c r="A432" s="21">
        <v>3.65036503650365E-2</v>
      </c>
      <c r="B432" s="21">
        <v>0.35870199327625002</v>
      </c>
    </row>
    <row r="433" spans="1:2">
      <c r="A433" s="21">
        <v>3.66036603660366E-2</v>
      </c>
      <c r="B433" s="21">
        <v>0.35870391654549999</v>
      </c>
    </row>
    <row r="434" spans="1:2">
      <c r="A434" s="21">
        <v>3.67036703670367E-2</v>
      </c>
      <c r="B434" s="21">
        <v>0.35870583981475002</v>
      </c>
    </row>
    <row r="435" spans="1:2">
      <c r="A435" s="21">
        <v>3.6803680368036801E-2</v>
      </c>
      <c r="B435" s="21">
        <v>0.35870776308399999</v>
      </c>
    </row>
    <row r="436" spans="1:2">
      <c r="A436" s="21">
        <v>3.6903690369036901E-2</v>
      </c>
      <c r="B436" s="21">
        <v>0.35870968635325001</v>
      </c>
    </row>
    <row r="437" spans="1:2">
      <c r="A437" s="21">
        <v>3.7003700370037002E-2</v>
      </c>
      <c r="B437" s="21">
        <v>0.35871160962249998</v>
      </c>
    </row>
    <row r="438" spans="1:2">
      <c r="A438" s="21">
        <v>3.7103710371037102E-2</v>
      </c>
      <c r="B438" s="21">
        <v>0.35871353289175001</v>
      </c>
    </row>
    <row r="439" spans="1:2">
      <c r="A439" s="21">
        <v>3.7203720372037202E-2</v>
      </c>
      <c r="B439" s="21">
        <v>0.35871545616099998</v>
      </c>
    </row>
    <row r="440" spans="1:2">
      <c r="A440" s="21">
        <v>3.7303730373037303E-2</v>
      </c>
      <c r="B440" s="21">
        <v>0.35871737943025001</v>
      </c>
    </row>
    <row r="441" spans="1:2">
      <c r="A441" s="21">
        <v>3.7403740374037403E-2</v>
      </c>
      <c r="B441" s="21">
        <v>0.35871930269949998</v>
      </c>
    </row>
    <row r="442" spans="1:2">
      <c r="A442" s="21">
        <v>3.7503750375037503E-2</v>
      </c>
      <c r="B442" s="21">
        <v>0.35872122596875</v>
      </c>
    </row>
    <row r="443" spans="1:2">
      <c r="A443" s="21">
        <v>3.7603760376037597E-2</v>
      </c>
      <c r="B443" s="21">
        <v>0.35872314923800003</v>
      </c>
    </row>
    <row r="444" spans="1:2">
      <c r="A444" s="21">
        <v>3.7703770377037697E-2</v>
      </c>
      <c r="B444" s="21">
        <v>0.35872507250725</v>
      </c>
    </row>
    <row r="445" spans="1:2">
      <c r="A445" s="21">
        <v>3.7803780378037798E-2</v>
      </c>
      <c r="B445" s="21">
        <v>0.35872699577650002</v>
      </c>
    </row>
    <row r="446" spans="1:2">
      <c r="A446" s="21">
        <v>3.7903790379037898E-2</v>
      </c>
      <c r="B446" s="21">
        <v>0.35872891904574999</v>
      </c>
    </row>
    <row r="447" spans="1:2">
      <c r="A447" s="21">
        <v>3.8003800380037998E-2</v>
      </c>
      <c r="B447" s="21">
        <v>0.35873084231500002</v>
      </c>
    </row>
    <row r="448" spans="1:2">
      <c r="A448" s="21">
        <v>3.8103810381038099E-2</v>
      </c>
      <c r="B448" s="21">
        <v>0.35873276558424999</v>
      </c>
    </row>
    <row r="449" spans="1:2">
      <c r="A449" s="21">
        <v>3.8203820382038199E-2</v>
      </c>
      <c r="B449" s="21">
        <v>0.35873468885350002</v>
      </c>
    </row>
    <row r="450" spans="1:2">
      <c r="A450" s="21">
        <v>3.83038303830383E-2</v>
      </c>
      <c r="B450" s="21">
        <v>0.35873661212274999</v>
      </c>
    </row>
    <row r="451" spans="1:2">
      <c r="A451" s="21">
        <v>3.84038403840384E-2</v>
      </c>
      <c r="B451" s="21">
        <v>0.35873853539200001</v>
      </c>
    </row>
    <row r="452" spans="1:2">
      <c r="A452" s="21">
        <v>3.85038503850385E-2</v>
      </c>
      <c r="B452" s="21">
        <v>0.35874045866124998</v>
      </c>
    </row>
    <row r="453" spans="1:2">
      <c r="A453" s="21">
        <v>3.8603860386038601E-2</v>
      </c>
      <c r="B453" s="21">
        <v>0.35874238193050001</v>
      </c>
    </row>
    <row r="454" spans="1:2">
      <c r="A454" s="21">
        <v>3.8703870387038701E-2</v>
      </c>
      <c r="B454" s="21">
        <v>0.35874430519974998</v>
      </c>
    </row>
    <row r="455" spans="1:2">
      <c r="A455" s="21">
        <v>3.8803880388038801E-2</v>
      </c>
      <c r="B455" s="21">
        <v>0.35874622846900001</v>
      </c>
    </row>
    <row r="456" spans="1:2">
      <c r="A456" s="21">
        <v>3.8903890389038902E-2</v>
      </c>
      <c r="B456" s="21">
        <v>0.35874815173824998</v>
      </c>
    </row>
    <row r="457" spans="1:2">
      <c r="A457" s="21">
        <v>3.9003900390039002E-2</v>
      </c>
      <c r="B457" s="21">
        <v>0.3587500750075</v>
      </c>
    </row>
    <row r="458" spans="1:2">
      <c r="A458" s="21">
        <v>3.9103910391039103E-2</v>
      </c>
      <c r="B458" s="21">
        <v>0.35875199827674997</v>
      </c>
    </row>
    <row r="459" spans="1:2">
      <c r="A459" s="21">
        <v>3.9203920392039203E-2</v>
      </c>
      <c r="B459" s="21">
        <v>0.358753921546</v>
      </c>
    </row>
    <row r="460" spans="1:2">
      <c r="A460" s="21">
        <v>3.9303930393039303E-2</v>
      </c>
      <c r="B460" s="21">
        <v>0.35875584481525002</v>
      </c>
    </row>
    <row r="461" spans="1:2">
      <c r="A461" s="21">
        <v>3.9403940394039397E-2</v>
      </c>
      <c r="B461" s="21">
        <v>0.35875776808449999</v>
      </c>
    </row>
    <row r="462" spans="1:2">
      <c r="A462" s="21">
        <v>3.9503950395039497E-2</v>
      </c>
      <c r="B462" s="21">
        <v>0.35875969135375002</v>
      </c>
    </row>
    <row r="463" spans="1:2">
      <c r="A463" s="21">
        <v>3.9603960396039598E-2</v>
      </c>
      <c r="B463" s="21">
        <v>0.35876161462299999</v>
      </c>
    </row>
    <row r="464" spans="1:2">
      <c r="A464" s="21">
        <v>3.9703970397039698E-2</v>
      </c>
      <c r="B464" s="21">
        <v>0.35876353789225002</v>
      </c>
    </row>
    <row r="465" spans="1:2">
      <c r="A465" s="21">
        <v>3.9803980398039798E-2</v>
      </c>
      <c r="B465" s="21">
        <v>0.35876546116149999</v>
      </c>
    </row>
    <row r="466" spans="1:2">
      <c r="A466" s="21">
        <v>3.9903990399039899E-2</v>
      </c>
      <c r="B466" s="21">
        <v>0.35876738443075001</v>
      </c>
    </row>
    <row r="467" spans="1:2">
      <c r="A467" s="21">
        <v>4.0004000400039999E-2</v>
      </c>
      <c r="B467" s="21">
        <v>0.35876930769999998</v>
      </c>
    </row>
    <row r="468" spans="1:2">
      <c r="A468" s="21">
        <v>4.0104010401040099E-2</v>
      </c>
      <c r="B468" s="21">
        <v>0.35877123096925001</v>
      </c>
    </row>
    <row r="469" spans="1:2">
      <c r="A469" s="21">
        <v>4.02040204020402E-2</v>
      </c>
      <c r="B469" s="21">
        <v>0.35877315423849998</v>
      </c>
    </row>
    <row r="470" spans="1:2">
      <c r="A470" s="21">
        <v>4.03040304030403E-2</v>
      </c>
      <c r="B470" s="21">
        <v>0.35877507750775001</v>
      </c>
    </row>
    <row r="471" spans="1:2">
      <c r="A471" s="21">
        <v>4.0404040404040401E-2</v>
      </c>
      <c r="B471" s="21">
        <v>0.35877700077699998</v>
      </c>
    </row>
    <row r="472" spans="1:2">
      <c r="A472" s="21">
        <v>4.0504050405040501E-2</v>
      </c>
      <c r="B472" s="21">
        <v>0.35877892404625</v>
      </c>
    </row>
    <row r="473" spans="1:2">
      <c r="A473" s="21">
        <v>4.0604060406040601E-2</v>
      </c>
      <c r="B473" s="21">
        <v>0.35878084731549997</v>
      </c>
    </row>
    <row r="474" spans="1:2">
      <c r="A474" s="21">
        <v>4.0704070407040702E-2</v>
      </c>
      <c r="B474" s="21">
        <v>0.35878277058475</v>
      </c>
    </row>
    <row r="475" spans="1:2">
      <c r="A475" s="21">
        <v>4.0804080408040802E-2</v>
      </c>
      <c r="B475" s="21">
        <v>0.35878469385400003</v>
      </c>
    </row>
    <row r="476" spans="1:2">
      <c r="A476" s="21">
        <v>4.0904090409040902E-2</v>
      </c>
      <c r="B476" s="21">
        <v>0.35878661712325</v>
      </c>
    </row>
    <row r="477" spans="1:2">
      <c r="A477" s="21">
        <v>4.1004100410041003E-2</v>
      </c>
      <c r="B477" s="21">
        <v>0.35878854039250002</v>
      </c>
    </row>
    <row r="478" spans="1:2">
      <c r="A478" s="21">
        <v>4.1104110411041103E-2</v>
      </c>
      <c r="B478" s="21">
        <v>0.35879046366174999</v>
      </c>
    </row>
    <row r="479" spans="1:2">
      <c r="A479" s="21">
        <v>4.1204120412041197E-2</v>
      </c>
      <c r="B479" s="21">
        <v>0.35879238693100002</v>
      </c>
    </row>
    <row r="480" spans="1:2">
      <c r="A480" s="21">
        <v>4.1304130413041297E-2</v>
      </c>
      <c r="B480" s="21">
        <v>0.35879431020024999</v>
      </c>
    </row>
    <row r="481" spans="1:2">
      <c r="A481" s="21">
        <v>4.1404140414041397E-2</v>
      </c>
      <c r="B481" s="21">
        <v>0.35879623346950001</v>
      </c>
    </row>
    <row r="482" spans="1:2">
      <c r="A482" s="21">
        <v>4.1504150415041498E-2</v>
      </c>
      <c r="B482" s="21">
        <v>0.35879815673874998</v>
      </c>
    </row>
    <row r="483" spans="1:2">
      <c r="A483" s="21">
        <v>4.1604160416041598E-2</v>
      </c>
      <c r="B483" s="21">
        <v>0.35880008000800001</v>
      </c>
    </row>
    <row r="484" spans="1:2">
      <c r="A484" s="21">
        <v>4.1704170417041699E-2</v>
      </c>
      <c r="B484" s="21">
        <v>0.35880200327724998</v>
      </c>
    </row>
    <row r="485" spans="1:2">
      <c r="A485" s="21">
        <v>4.1804180418041799E-2</v>
      </c>
      <c r="B485" s="21">
        <v>0.35880392654650001</v>
      </c>
    </row>
    <row r="486" spans="1:2">
      <c r="A486" s="21">
        <v>4.1904190419041899E-2</v>
      </c>
      <c r="B486" s="21">
        <v>0.35880584981574998</v>
      </c>
    </row>
    <row r="487" spans="1:2">
      <c r="A487" s="21">
        <v>4.2004200420042E-2</v>
      </c>
      <c r="B487" s="21">
        <v>0.358807773085</v>
      </c>
    </row>
    <row r="488" spans="1:2">
      <c r="A488" s="21">
        <v>4.21042104210421E-2</v>
      </c>
      <c r="B488" s="21">
        <v>0.35880969635424997</v>
      </c>
    </row>
    <row r="489" spans="1:2">
      <c r="A489" s="21">
        <v>4.22042204220422E-2</v>
      </c>
      <c r="B489" s="21">
        <v>0.3588116196235</v>
      </c>
    </row>
    <row r="490" spans="1:2">
      <c r="A490" s="21">
        <v>4.2304230423042301E-2</v>
      </c>
      <c r="B490" s="21">
        <v>0.35881354289275003</v>
      </c>
    </row>
    <row r="491" spans="1:2">
      <c r="A491" s="21">
        <v>4.2404240424042401E-2</v>
      </c>
      <c r="B491" s="21">
        <v>0.358815466162</v>
      </c>
    </row>
    <row r="492" spans="1:2">
      <c r="A492" s="21">
        <v>4.2504250425042502E-2</v>
      </c>
      <c r="B492" s="21">
        <v>0.35881738943125002</v>
      </c>
    </row>
    <row r="493" spans="1:2">
      <c r="A493" s="21">
        <v>4.2604260426042602E-2</v>
      </c>
      <c r="B493" s="21">
        <v>0.35881931270049999</v>
      </c>
    </row>
    <row r="494" spans="1:2">
      <c r="A494" s="21">
        <v>4.2704270427042702E-2</v>
      </c>
      <c r="B494" s="21">
        <v>0.35882123596975002</v>
      </c>
    </row>
    <row r="495" spans="1:2">
      <c r="A495" s="21">
        <v>4.2804280428042803E-2</v>
      </c>
      <c r="B495" s="21">
        <v>0.35882315923899999</v>
      </c>
    </row>
    <row r="496" spans="1:2">
      <c r="A496" s="21">
        <v>4.2904290429042903E-2</v>
      </c>
      <c r="B496" s="21">
        <v>0.35882508250825002</v>
      </c>
    </row>
    <row r="497" spans="1:2">
      <c r="A497" s="21">
        <v>4.3004300430043003E-2</v>
      </c>
      <c r="B497" s="21">
        <v>0.35882700577749999</v>
      </c>
    </row>
    <row r="498" spans="1:2">
      <c r="A498" s="21">
        <v>4.3104310431043097E-2</v>
      </c>
      <c r="B498" s="21">
        <v>0.35882892904675001</v>
      </c>
    </row>
    <row r="499" spans="1:2">
      <c r="A499" s="21">
        <v>4.3204320432043197E-2</v>
      </c>
      <c r="B499" s="21">
        <v>0.35883085231599998</v>
      </c>
    </row>
    <row r="500" spans="1:2">
      <c r="A500" s="21">
        <v>4.3304330433043298E-2</v>
      </c>
      <c r="B500" s="21">
        <v>0.35883277558525001</v>
      </c>
    </row>
    <row r="501" spans="1:2">
      <c r="A501" s="21">
        <v>4.3404340434043398E-2</v>
      </c>
      <c r="B501" s="21">
        <v>0.35883469885449998</v>
      </c>
    </row>
    <row r="502" spans="1:2">
      <c r="A502" s="21">
        <v>4.3504350435043498E-2</v>
      </c>
      <c r="B502" s="21">
        <v>0.35883662212375</v>
      </c>
    </row>
    <row r="503" spans="1:2">
      <c r="A503" s="21">
        <v>4.3604360436043599E-2</v>
      </c>
      <c r="B503" s="21">
        <v>0.35883854539299997</v>
      </c>
    </row>
    <row r="504" spans="1:2">
      <c r="A504" s="21">
        <v>4.3704370437043699E-2</v>
      </c>
      <c r="B504" s="21">
        <v>0.35884046866225</v>
      </c>
    </row>
    <row r="505" spans="1:2">
      <c r="A505" s="21">
        <v>4.38043804380438E-2</v>
      </c>
      <c r="B505" s="21">
        <v>0.35884239193150003</v>
      </c>
    </row>
    <row r="506" spans="1:2">
      <c r="A506" s="21">
        <v>4.39043904390439E-2</v>
      </c>
      <c r="B506" s="21">
        <v>0.35884431520075</v>
      </c>
    </row>
    <row r="507" spans="1:2">
      <c r="A507" s="21">
        <v>4.4004400440044E-2</v>
      </c>
      <c r="B507" s="21">
        <v>0.35884623847000002</v>
      </c>
    </row>
    <row r="508" spans="1:2">
      <c r="A508" s="21">
        <v>4.4104410441044101E-2</v>
      </c>
      <c r="B508" s="21">
        <v>0.35884816173924999</v>
      </c>
    </row>
    <row r="509" spans="1:2">
      <c r="A509" s="21">
        <v>4.4204420442044201E-2</v>
      </c>
      <c r="B509" s="21">
        <v>0.35885008500850002</v>
      </c>
    </row>
    <row r="510" spans="1:2">
      <c r="A510" s="21">
        <v>4.4304430443044301E-2</v>
      </c>
      <c r="B510" s="21">
        <v>0.35885200827774999</v>
      </c>
    </row>
    <row r="511" spans="1:2">
      <c r="A511" s="21">
        <v>4.4404440444044402E-2</v>
      </c>
      <c r="B511" s="21">
        <v>0.35885393154700002</v>
      </c>
    </row>
    <row r="512" spans="1:2">
      <c r="A512" s="21">
        <v>4.4504450445044502E-2</v>
      </c>
      <c r="B512" s="21">
        <v>0.35885585481624999</v>
      </c>
    </row>
    <row r="513" spans="1:2">
      <c r="A513" s="21">
        <v>4.4604460446044603E-2</v>
      </c>
      <c r="B513" s="21">
        <v>0.35885777808550001</v>
      </c>
    </row>
    <row r="514" spans="1:2">
      <c r="A514" s="21">
        <v>4.4704470447044703E-2</v>
      </c>
      <c r="B514" s="21">
        <v>0.35885970135474998</v>
      </c>
    </row>
    <row r="515" spans="1:2">
      <c r="A515" s="21">
        <v>4.4804480448044803E-2</v>
      </c>
      <c r="B515" s="21">
        <v>0.35886162462400001</v>
      </c>
    </row>
    <row r="516" spans="1:2">
      <c r="A516" s="21">
        <v>4.4904490449044897E-2</v>
      </c>
      <c r="B516" s="21">
        <v>0.35886354789324998</v>
      </c>
    </row>
    <row r="517" spans="1:2">
      <c r="A517" s="21">
        <v>4.5004500450044997E-2</v>
      </c>
      <c r="B517" s="21">
        <v>0.3588654711625</v>
      </c>
    </row>
    <row r="518" spans="1:2">
      <c r="A518" s="21">
        <v>4.5104510451045098E-2</v>
      </c>
      <c r="B518" s="21">
        <v>0.35886739443174998</v>
      </c>
    </row>
    <row r="519" spans="1:2">
      <c r="A519" s="21">
        <v>4.5204520452045198E-2</v>
      </c>
      <c r="B519" s="21">
        <v>0.358869317701</v>
      </c>
    </row>
    <row r="520" spans="1:2">
      <c r="A520" s="21">
        <v>4.5304530453045298E-2</v>
      </c>
      <c r="B520" s="21">
        <v>0.35887124097025003</v>
      </c>
    </row>
    <row r="521" spans="1:2">
      <c r="A521" s="21">
        <v>4.5404540454045399E-2</v>
      </c>
      <c r="B521" s="21">
        <v>0.3588731642395</v>
      </c>
    </row>
    <row r="522" spans="1:2">
      <c r="A522" s="21">
        <v>4.5504550455045499E-2</v>
      </c>
      <c r="B522" s="21">
        <v>0.35887508750875002</v>
      </c>
    </row>
    <row r="523" spans="1:2">
      <c r="A523" s="21">
        <v>4.5604560456045599E-2</v>
      </c>
      <c r="B523" s="21">
        <v>0.35887701077799999</v>
      </c>
    </row>
    <row r="524" spans="1:2">
      <c r="A524" s="21">
        <v>4.57045704570457E-2</v>
      </c>
      <c r="B524" s="21">
        <v>0.35887893404725002</v>
      </c>
    </row>
    <row r="525" spans="1:2">
      <c r="A525" s="21">
        <v>4.58045804580458E-2</v>
      </c>
      <c r="B525" s="21">
        <v>0.35888085731649999</v>
      </c>
    </row>
    <row r="526" spans="1:2">
      <c r="A526" s="21">
        <v>4.5904590459045901E-2</v>
      </c>
      <c r="B526" s="21">
        <v>0.35888278058575002</v>
      </c>
    </row>
    <row r="527" spans="1:2">
      <c r="A527" s="21">
        <v>4.6004600460046001E-2</v>
      </c>
      <c r="B527" s="21">
        <v>0.35888470385499999</v>
      </c>
    </row>
    <row r="528" spans="1:2">
      <c r="A528" s="21">
        <v>4.6104610461046101E-2</v>
      </c>
      <c r="B528" s="21">
        <v>0.35888662712425001</v>
      </c>
    </row>
    <row r="529" spans="1:2">
      <c r="A529" s="21">
        <v>4.6204620462046202E-2</v>
      </c>
      <c r="B529" s="21">
        <v>0.35888855039349998</v>
      </c>
    </row>
    <row r="530" spans="1:2">
      <c r="A530" s="21">
        <v>4.6304630463046302E-2</v>
      </c>
      <c r="B530" s="21">
        <v>0.35889047366275001</v>
      </c>
    </row>
    <row r="531" spans="1:2">
      <c r="A531" s="21">
        <v>4.6404640464046402E-2</v>
      </c>
      <c r="B531" s="21">
        <v>0.35889239693199998</v>
      </c>
    </row>
    <row r="532" spans="1:2">
      <c r="A532" s="21">
        <v>4.6504650465046503E-2</v>
      </c>
      <c r="B532" s="21">
        <v>0.35889432020125001</v>
      </c>
    </row>
    <row r="533" spans="1:2">
      <c r="A533" s="21">
        <v>4.6604660466046603E-2</v>
      </c>
      <c r="B533" s="21">
        <v>0.35889624347049998</v>
      </c>
    </row>
    <row r="534" spans="1:2">
      <c r="A534" s="21">
        <v>4.6704670467046697E-2</v>
      </c>
      <c r="B534" s="21">
        <v>0.35889816673975</v>
      </c>
    </row>
    <row r="535" spans="1:2">
      <c r="A535" s="21">
        <v>4.6804680468046797E-2</v>
      </c>
      <c r="B535" s="21">
        <v>0.35890009000899997</v>
      </c>
    </row>
    <row r="536" spans="1:2">
      <c r="A536" s="21">
        <v>4.6904690469046897E-2</v>
      </c>
      <c r="B536" s="21">
        <v>0.35890201327825</v>
      </c>
    </row>
    <row r="537" spans="1:2">
      <c r="A537" s="21">
        <v>4.7004700470046998E-2</v>
      </c>
      <c r="B537" s="21">
        <v>0.35890393654750002</v>
      </c>
    </row>
    <row r="538" spans="1:2">
      <c r="A538" s="21">
        <v>4.7104710471047098E-2</v>
      </c>
      <c r="B538" s="21">
        <v>0.35890585981674999</v>
      </c>
    </row>
    <row r="539" spans="1:2">
      <c r="A539" s="21">
        <v>4.7204720472047199E-2</v>
      </c>
      <c r="B539" s="21">
        <v>0.35890778308600002</v>
      </c>
    </row>
    <row r="540" spans="1:2">
      <c r="A540" s="21">
        <v>4.7304730473047299E-2</v>
      </c>
      <c r="B540" s="21">
        <v>0.35890970635524999</v>
      </c>
    </row>
    <row r="541" spans="1:2">
      <c r="A541" s="21">
        <v>4.7404740474047399E-2</v>
      </c>
      <c r="B541" s="21">
        <v>0.35891162962450002</v>
      </c>
    </row>
    <row r="542" spans="1:2">
      <c r="A542" s="21">
        <v>4.75047504750475E-2</v>
      </c>
      <c r="B542" s="21">
        <v>0.35891355289374999</v>
      </c>
    </row>
    <row r="543" spans="1:2">
      <c r="A543" s="21">
        <v>4.76047604760476E-2</v>
      </c>
      <c r="B543" s="21">
        <v>0.35891547616300001</v>
      </c>
    </row>
    <row r="544" spans="1:2">
      <c r="A544" s="21">
        <v>4.77047704770477E-2</v>
      </c>
      <c r="B544" s="21">
        <v>0.35891739943224998</v>
      </c>
    </row>
    <row r="545" spans="1:2">
      <c r="A545" s="21">
        <v>4.7804780478047801E-2</v>
      </c>
      <c r="B545" s="21">
        <v>0.35891932270150001</v>
      </c>
    </row>
    <row r="546" spans="1:2">
      <c r="A546" s="21">
        <v>4.7904790479047901E-2</v>
      </c>
      <c r="B546" s="21">
        <v>0.35892124597074998</v>
      </c>
    </row>
    <row r="547" spans="1:2">
      <c r="A547" s="21">
        <v>4.8004800480048002E-2</v>
      </c>
      <c r="B547" s="21">
        <v>0.35892316924000001</v>
      </c>
    </row>
    <row r="548" spans="1:2">
      <c r="A548" s="21">
        <v>4.8104810481048102E-2</v>
      </c>
      <c r="B548" s="21">
        <v>0.35892509250924998</v>
      </c>
    </row>
    <row r="549" spans="1:2">
      <c r="A549" s="21">
        <v>4.8204820482048202E-2</v>
      </c>
      <c r="B549" s="21">
        <v>0.3589270157785</v>
      </c>
    </row>
    <row r="550" spans="1:2">
      <c r="A550" s="21">
        <v>4.8304830483048303E-2</v>
      </c>
      <c r="B550" s="21">
        <v>0.35892893904774997</v>
      </c>
    </row>
    <row r="551" spans="1:2">
      <c r="A551" s="21">
        <v>4.8404840484048403E-2</v>
      </c>
      <c r="B551" s="21">
        <v>0.358930862317</v>
      </c>
    </row>
    <row r="552" spans="1:2">
      <c r="A552" s="21">
        <v>4.8504850485048497E-2</v>
      </c>
      <c r="B552" s="21">
        <v>0.35893278558625002</v>
      </c>
    </row>
    <row r="553" spans="1:2">
      <c r="A553" s="21">
        <v>4.8604860486048597E-2</v>
      </c>
      <c r="B553" s="21">
        <v>0.3589347088555</v>
      </c>
    </row>
    <row r="554" spans="1:2">
      <c r="A554" s="21">
        <v>4.8704870487048697E-2</v>
      </c>
      <c r="B554" s="21">
        <v>0.35893663212475002</v>
      </c>
    </row>
    <row r="555" spans="1:2">
      <c r="A555" s="21">
        <v>4.8804880488048798E-2</v>
      </c>
      <c r="B555" s="21">
        <v>0.35893855539399999</v>
      </c>
    </row>
    <row r="556" spans="1:2">
      <c r="A556" s="21">
        <v>4.8904890489048898E-2</v>
      </c>
      <c r="B556" s="21">
        <v>0.35894047866325002</v>
      </c>
    </row>
    <row r="557" spans="1:2">
      <c r="A557" s="21">
        <v>4.9004900490048998E-2</v>
      </c>
      <c r="B557" s="21">
        <v>0.35894240193249999</v>
      </c>
    </row>
    <row r="558" spans="1:2">
      <c r="A558" s="21">
        <v>4.9104910491049099E-2</v>
      </c>
      <c r="B558" s="21">
        <v>0.35894432520175001</v>
      </c>
    </row>
    <row r="559" spans="1:2">
      <c r="A559" s="21">
        <v>4.9204920492049199E-2</v>
      </c>
      <c r="B559" s="21">
        <v>0.35894624847099998</v>
      </c>
    </row>
    <row r="560" spans="1:2">
      <c r="A560" s="21">
        <v>4.93049304930493E-2</v>
      </c>
      <c r="B560" s="21">
        <v>0.35894817174025001</v>
      </c>
    </row>
    <row r="561" spans="1:2">
      <c r="A561" s="21">
        <v>4.94049404940494E-2</v>
      </c>
      <c r="B561" s="21">
        <v>0.35895009500949998</v>
      </c>
    </row>
    <row r="562" spans="1:2">
      <c r="A562" s="21">
        <v>4.95049504950495E-2</v>
      </c>
      <c r="B562" s="21">
        <v>0.35895201827875001</v>
      </c>
    </row>
    <row r="563" spans="1:2">
      <c r="A563" s="21">
        <v>4.9604960496049601E-2</v>
      </c>
      <c r="B563" s="21">
        <v>0.35895394154799998</v>
      </c>
    </row>
    <row r="564" spans="1:2">
      <c r="A564" s="21">
        <v>4.9704970497049701E-2</v>
      </c>
      <c r="B564" s="21">
        <v>0.35895586481725</v>
      </c>
    </row>
    <row r="565" spans="1:2">
      <c r="A565" s="21">
        <v>4.9804980498049801E-2</v>
      </c>
      <c r="B565" s="21">
        <v>0.35895778808649997</v>
      </c>
    </row>
    <row r="566" spans="1:2">
      <c r="A566" s="21">
        <v>4.9904990499049902E-2</v>
      </c>
      <c r="B566" s="21">
        <v>0.35895971135575</v>
      </c>
    </row>
    <row r="567" spans="1:2">
      <c r="A567" s="21">
        <v>5.0005000500050002E-2</v>
      </c>
      <c r="B567" s="21">
        <v>0.35896163462500003</v>
      </c>
    </row>
    <row r="568" spans="1:2">
      <c r="A568" s="21">
        <v>5.0105010501050103E-2</v>
      </c>
      <c r="B568" s="21">
        <v>0.35896355789425</v>
      </c>
    </row>
    <row r="569" spans="1:2">
      <c r="A569" s="21">
        <v>5.0205020502050203E-2</v>
      </c>
      <c r="B569" s="21">
        <v>0.35896548116350002</v>
      </c>
    </row>
    <row r="570" spans="1:2">
      <c r="A570" s="21">
        <v>5.0305030503050303E-2</v>
      </c>
      <c r="B570" s="21">
        <v>0.35896740443274999</v>
      </c>
    </row>
    <row r="571" spans="1:2">
      <c r="A571" s="21">
        <v>5.0405040504050397E-2</v>
      </c>
      <c r="B571" s="21">
        <v>0.35896932770200002</v>
      </c>
    </row>
    <row r="572" spans="1:2">
      <c r="A572" s="21">
        <v>5.0505050505050497E-2</v>
      </c>
      <c r="B572" s="21">
        <v>0.35897125097124999</v>
      </c>
    </row>
    <row r="573" spans="1:2">
      <c r="A573" s="21">
        <v>5.0605060506050598E-2</v>
      </c>
      <c r="B573" s="21">
        <v>0.35897317424050001</v>
      </c>
    </row>
    <row r="574" spans="1:2">
      <c r="A574" s="21">
        <v>5.0705070507050698E-2</v>
      </c>
      <c r="B574" s="21">
        <v>0.35897509750975098</v>
      </c>
    </row>
    <row r="575" spans="1:2">
      <c r="A575" s="21">
        <v>5.0805080508050798E-2</v>
      </c>
      <c r="B575" s="21">
        <v>0.35897702077900001</v>
      </c>
    </row>
    <row r="576" spans="1:2">
      <c r="A576" s="21">
        <v>5.0905090509050899E-2</v>
      </c>
      <c r="B576" s="21">
        <v>0.35897894404825098</v>
      </c>
    </row>
    <row r="577" spans="1:2">
      <c r="A577" s="21">
        <v>5.1005100510050999E-2</v>
      </c>
      <c r="B577" s="21">
        <v>0.35898086731750001</v>
      </c>
    </row>
    <row r="578" spans="1:2">
      <c r="A578" s="21">
        <v>5.1105110511051099E-2</v>
      </c>
      <c r="B578" s="21">
        <v>0.35898279058675098</v>
      </c>
    </row>
    <row r="579" spans="1:2">
      <c r="A579" s="21">
        <v>5.12051205120512E-2</v>
      </c>
      <c r="B579" s="21">
        <v>0.358984713856</v>
      </c>
    </row>
    <row r="580" spans="1:2">
      <c r="A580" s="21">
        <v>5.13051305130513E-2</v>
      </c>
      <c r="B580" s="21">
        <v>0.35898663712525097</v>
      </c>
    </row>
    <row r="581" spans="1:2">
      <c r="A581" s="21">
        <v>5.1405140514051401E-2</v>
      </c>
      <c r="B581" s="21">
        <v>0.358988560394501</v>
      </c>
    </row>
    <row r="582" spans="1:2">
      <c r="A582" s="21">
        <v>5.1505150515051501E-2</v>
      </c>
      <c r="B582" s="21">
        <v>0.35899048366375003</v>
      </c>
    </row>
    <row r="583" spans="1:2">
      <c r="A583" s="21">
        <v>5.1605160516051601E-2</v>
      </c>
      <c r="B583" s="21">
        <v>0.358992406933001</v>
      </c>
    </row>
    <row r="584" spans="1:2">
      <c r="A584" s="21">
        <v>5.1705170517051702E-2</v>
      </c>
      <c r="B584" s="21">
        <v>0.35899433020225002</v>
      </c>
    </row>
    <row r="585" spans="1:2">
      <c r="A585" s="21">
        <v>5.1805180518051802E-2</v>
      </c>
      <c r="B585" s="21">
        <v>0.35899625347150099</v>
      </c>
    </row>
    <row r="586" spans="1:2">
      <c r="A586" s="21">
        <v>5.1905190519051903E-2</v>
      </c>
      <c r="B586" s="21">
        <v>0.35899817674075002</v>
      </c>
    </row>
    <row r="587" spans="1:2">
      <c r="A587" s="21">
        <v>5.2005200520052003E-2</v>
      </c>
      <c r="B587" s="21">
        <v>0.35900410041004099</v>
      </c>
    </row>
    <row r="588" spans="1:2">
      <c r="A588" s="21">
        <v>5.2105210521052103E-2</v>
      </c>
      <c r="B588" s="21">
        <v>0.359082954449291</v>
      </c>
    </row>
    <row r="589" spans="1:2">
      <c r="A589" s="21">
        <v>5.2205220522052197E-2</v>
      </c>
      <c r="B589" s="21">
        <v>0.35916180848854101</v>
      </c>
    </row>
    <row r="590" spans="1:2">
      <c r="A590" s="21">
        <v>5.2305230523052297E-2</v>
      </c>
      <c r="B590" s="21">
        <v>0.35924066252779102</v>
      </c>
    </row>
    <row r="591" spans="1:2">
      <c r="A591" s="21">
        <v>5.2405240524052397E-2</v>
      </c>
      <c r="B591" s="21">
        <v>0.35931951656704098</v>
      </c>
    </row>
    <row r="592" spans="1:2">
      <c r="A592" s="21">
        <v>5.2505250525052498E-2</v>
      </c>
      <c r="B592" s="21">
        <v>0.35939837060629098</v>
      </c>
    </row>
    <row r="593" spans="1:2">
      <c r="A593" s="21">
        <v>5.2605260526052598E-2</v>
      </c>
      <c r="B593" s="21">
        <v>0.35947722464554099</v>
      </c>
    </row>
    <row r="594" spans="1:2">
      <c r="A594" s="21">
        <v>5.2705270527052699E-2</v>
      </c>
      <c r="B594" s="21">
        <v>0.359556078684791</v>
      </c>
    </row>
    <row r="595" spans="1:2">
      <c r="A595" s="21">
        <v>5.2805280528052799E-2</v>
      </c>
      <c r="B595" s="21">
        <v>0.35963493272404101</v>
      </c>
    </row>
    <row r="596" spans="1:2">
      <c r="A596" s="21">
        <v>5.2905290529052899E-2</v>
      </c>
      <c r="B596" s="21">
        <v>0.35971378676329102</v>
      </c>
    </row>
    <row r="597" spans="1:2">
      <c r="A597" s="21">
        <v>5.3005300530053E-2</v>
      </c>
      <c r="B597" s="21">
        <v>0.35979264080254098</v>
      </c>
    </row>
    <row r="598" spans="1:2">
      <c r="A598" s="21">
        <v>5.31053105310531E-2</v>
      </c>
      <c r="B598" s="21">
        <v>0.35987149484179098</v>
      </c>
    </row>
    <row r="599" spans="1:2">
      <c r="A599" s="21">
        <v>5.32053205320532E-2</v>
      </c>
      <c r="B599" s="21">
        <v>0.35995034888104099</v>
      </c>
    </row>
    <row r="600" spans="1:2">
      <c r="A600" s="21">
        <v>5.3305330533053301E-2</v>
      </c>
      <c r="B600" s="21">
        <v>0.360029202920292</v>
      </c>
    </row>
    <row r="601" spans="1:2">
      <c r="A601" s="21">
        <v>5.3405340534053401E-2</v>
      </c>
      <c r="B601" s="21">
        <v>0.36010805695954201</v>
      </c>
    </row>
    <row r="602" spans="1:2">
      <c r="A602" s="21">
        <v>5.3505350535053502E-2</v>
      </c>
      <c r="B602" s="21">
        <v>0.36018691099879202</v>
      </c>
    </row>
    <row r="603" spans="1:2">
      <c r="A603" s="21">
        <v>5.3605360536053602E-2</v>
      </c>
      <c r="B603" s="21">
        <v>0.36026576503804197</v>
      </c>
    </row>
    <row r="604" spans="1:2">
      <c r="A604" s="21">
        <v>5.3705370537053702E-2</v>
      </c>
      <c r="B604" s="21">
        <v>0.36034461907729198</v>
      </c>
    </row>
    <row r="605" spans="1:2">
      <c r="A605" s="21">
        <v>5.3805380538053803E-2</v>
      </c>
      <c r="B605" s="21">
        <v>0.36042347311654199</v>
      </c>
    </row>
    <row r="606" spans="1:2">
      <c r="A606" s="21">
        <v>5.3905390539053903E-2</v>
      </c>
      <c r="B606" s="21">
        <v>0.360502327155792</v>
      </c>
    </row>
    <row r="607" spans="1:2">
      <c r="A607" s="21">
        <v>5.4005400540053997E-2</v>
      </c>
      <c r="B607" s="21">
        <v>0.36058118119504201</v>
      </c>
    </row>
    <row r="608" spans="1:2">
      <c r="A608" s="21">
        <v>5.4105410541054097E-2</v>
      </c>
      <c r="B608" s="21">
        <v>0.36066003523429202</v>
      </c>
    </row>
    <row r="609" spans="1:2">
      <c r="A609" s="21">
        <v>5.4205420542054197E-2</v>
      </c>
      <c r="B609" s="21">
        <v>0.36073888927354197</v>
      </c>
    </row>
    <row r="610" spans="1:2">
      <c r="A610" s="21">
        <v>5.4305430543054298E-2</v>
      </c>
      <c r="B610" s="21">
        <v>0.36081774331279198</v>
      </c>
    </row>
    <row r="611" spans="1:2">
      <c r="A611" s="21">
        <v>5.4405440544054398E-2</v>
      </c>
      <c r="B611" s="21">
        <v>0.36089659735204199</v>
      </c>
    </row>
    <row r="612" spans="1:2">
      <c r="A612" s="21">
        <v>5.4505450545054498E-2</v>
      </c>
      <c r="B612" s="21">
        <v>0.360975451391292</v>
      </c>
    </row>
    <row r="613" spans="1:2">
      <c r="A613" s="21">
        <v>5.4605460546054599E-2</v>
      </c>
      <c r="B613" s="21">
        <v>0.36105430543054301</v>
      </c>
    </row>
    <row r="614" spans="1:2">
      <c r="A614" s="21">
        <v>5.4705470547054699E-2</v>
      </c>
      <c r="B614" s="21">
        <v>0.36113315946979302</v>
      </c>
    </row>
    <row r="615" spans="1:2">
      <c r="A615" s="21">
        <v>5.48054805480548E-2</v>
      </c>
      <c r="B615" s="21">
        <v>0.36121201350904297</v>
      </c>
    </row>
    <row r="616" spans="1:2">
      <c r="A616" s="21">
        <v>5.49054905490549E-2</v>
      </c>
      <c r="B616" s="21">
        <v>0.36129086754829298</v>
      </c>
    </row>
    <row r="617" spans="1:2">
      <c r="A617" s="21">
        <v>5.5005500550055E-2</v>
      </c>
      <c r="B617" s="21">
        <v>0.36136972158754299</v>
      </c>
    </row>
    <row r="618" spans="1:2">
      <c r="A618" s="21">
        <v>5.5105510551055101E-2</v>
      </c>
      <c r="B618" s="21">
        <v>0.361448575626793</v>
      </c>
    </row>
    <row r="619" spans="1:2">
      <c r="A619" s="21">
        <v>5.5205520552055201E-2</v>
      </c>
      <c r="B619" s="21">
        <v>0.36152742966604301</v>
      </c>
    </row>
    <row r="620" spans="1:2">
      <c r="A620" s="21">
        <v>5.5305530553055302E-2</v>
      </c>
      <c r="B620" s="21">
        <v>0.36160628370529302</v>
      </c>
    </row>
    <row r="621" spans="1:2">
      <c r="A621" s="21">
        <v>5.5405540554055402E-2</v>
      </c>
      <c r="B621" s="21">
        <v>0.36168513774454297</v>
      </c>
    </row>
    <row r="622" spans="1:2">
      <c r="A622" s="21">
        <v>5.5505550555055502E-2</v>
      </c>
      <c r="B622" s="21">
        <v>0.36176399178379298</v>
      </c>
    </row>
    <row r="623" spans="1:2">
      <c r="A623" s="21">
        <v>5.5605560556055603E-2</v>
      </c>
      <c r="B623" s="21">
        <v>0.36184284582304299</v>
      </c>
    </row>
    <row r="624" spans="1:2">
      <c r="A624" s="21">
        <v>5.5705570557055703E-2</v>
      </c>
      <c r="B624" s="21">
        <v>0.361921699862293</v>
      </c>
    </row>
    <row r="625" spans="1:2">
      <c r="A625" s="21">
        <v>5.5805580558055803E-2</v>
      </c>
      <c r="B625" s="21">
        <v>0.36200055390154401</v>
      </c>
    </row>
    <row r="626" spans="1:2">
      <c r="A626" s="21">
        <v>5.5905590559055897E-2</v>
      </c>
      <c r="B626" s="21">
        <v>0.36207940794079402</v>
      </c>
    </row>
    <row r="627" spans="1:2">
      <c r="A627" s="21">
        <v>5.6005600560055997E-2</v>
      </c>
      <c r="B627" s="21">
        <v>0.36215826198004403</v>
      </c>
    </row>
    <row r="628" spans="1:2">
      <c r="A628" s="21">
        <v>5.6105610561056098E-2</v>
      </c>
      <c r="B628" s="21">
        <v>0.36223711601929398</v>
      </c>
    </row>
    <row r="629" spans="1:2">
      <c r="A629" s="21">
        <v>5.6205620562056198E-2</v>
      </c>
      <c r="B629" s="21">
        <v>0.36231597005854399</v>
      </c>
    </row>
    <row r="630" spans="1:2">
      <c r="A630" s="21">
        <v>5.6305630563056298E-2</v>
      </c>
      <c r="B630" s="21">
        <v>0.362394824097794</v>
      </c>
    </row>
    <row r="631" spans="1:2">
      <c r="A631" s="21">
        <v>5.6405640564056399E-2</v>
      </c>
      <c r="B631" s="21">
        <v>0.36247367813704401</v>
      </c>
    </row>
    <row r="632" spans="1:2">
      <c r="A632" s="21">
        <v>5.6505650565056499E-2</v>
      </c>
      <c r="B632" s="21">
        <v>0.36255253217629402</v>
      </c>
    </row>
    <row r="633" spans="1:2">
      <c r="A633" s="21">
        <v>5.66056605660566E-2</v>
      </c>
      <c r="B633" s="21">
        <v>0.36263138621554403</v>
      </c>
    </row>
    <row r="634" spans="1:2">
      <c r="A634" s="21">
        <v>5.67056705670567E-2</v>
      </c>
      <c r="B634" s="21">
        <v>0.36271024025479398</v>
      </c>
    </row>
    <row r="635" spans="1:2">
      <c r="A635" s="21">
        <v>5.68056805680568E-2</v>
      </c>
      <c r="B635" s="21">
        <v>0.36278909429404399</v>
      </c>
    </row>
    <row r="636" spans="1:2">
      <c r="A636" s="21">
        <v>5.6905690569056901E-2</v>
      </c>
      <c r="B636" s="21">
        <v>0.362867948333294</v>
      </c>
    </row>
    <row r="637" spans="1:2">
      <c r="A637" s="21">
        <v>5.7005700570057001E-2</v>
      </c>
      <c r="B637" s="21">
        <v>0.36294680237254401</v>
      </c>
    </row>
    <row r="638" spans="1:2">
      <c r="A638" s="21">
        <v>5.7105710571057101E-2</v>
      </c>
      <c r="B638" s="21">
        <v>0.36302565641179502</v>
      </c>
    </row>
    <row r="639" spans="1:2">
      <c r="A639" s="21">
        <v>5.7205720572057202E-2</v>
      </c>
      <c r="B639" s="21">
        <v>0.36310451045104503</v>
      </c>
    </row>
    <row r="640" spans="1:2">
      <c r="A640" s="21">
        <v>5.7305730573057302E-2</v>
      </c>
      <c r="B640" s="21">
        <v>0.36318336449029498</v>
      </c>
    </row>
    <row r="641" spans="1:2">
      <c r="A641" s="21">
        <v>5.7405740574057403E-2</v>
      </c>
      <c r="B641" s="21">
        <v>0.36326221852954499</v>
      </c>
    </row>
    <row r="642" spans="1:2">
      <c r="A642" s="21">
        <v>5.7505750575057503E-2</v>
      </c>
      <c r="B642" s="21">
        <v>0.363341072568795</v>
      </c>
    </row>
    <row r="643" spans="1:2">
      <c r="A643" s="21">
        <v>5.7605760576057603E-2</v>
      </c>
      <c r="B643" s="21">
        <v>0.36341992660804501</v>
      </c>
    </row>
    <row r="644" spans="1:2">
      <c r="A644" s="21">
        <v>5.7705770577057697E-2</v>
      </c>
      <c r="B644" s="21">
        <v>0.36349878064729502</v>
      </c>
    </row>
    <row r="645" spans="1:2">
      <c r="A645" s="21">
        <v>5.7805780578057797E-2</v>
      </c>
      <c r="B645" s="21">
        <v>0.36357763468654503</v>
      </c>
    </row>
    <row r="646" spans="1:2">
      <c r="A646" s="21">
        <v>5.7905790579057898E-2</v>
      </c>
      <c r="B646" s="21">
        <v>0.36365648872579498</v>
      </c>
    </row>
    <row r="647" spans="1:2">
      <c r="A647" s="21">
        <v>5.8005800580057998E-2</v>
      </c>
      <c r="B647" s="21">
        <v>0.36373534276504499</v>
      </c>
    </row>
    <row r="648" spans="1:2">
      <c r="A648" s="21">
        <v>5.8105810581058098E-2</v>
      </c>
      <c r="B648" s="21">
        <v>0.363814196804295</v>
      </c>
    </row>
    <row r="649" spans="1:2">
      <c r="A649" s="21">
        <v>5.8205820582058199E-2</v>
      </c>
      <c r="B649" s="21">
        <v>0.36389305084354501</v>
      </c>
    </row>
    <row r="650" spans="1:2">
      <c r="A650" s="21">
        <v>5.8305830583058299E-2</v>
      </c>
      <c r="B650" s="21">
        <v>0.36397190488279502</v>
      </c>
    </row>
    <row r="651" spans="1:2">
      <c r="A651" s="21">
        <v>5.8405840584058399E-2</v>
      </c>
      <c r="B651" s="21">
        <v>0.36405075892204602</v>
      </c>
    </row>
    <row r="652" spans="1:2">
      <c r="A652" s="21">
        <v>5.85058505850585E-2</v>
      </c>
      <c r="B652" s="21">
        <v>0.36412961296129598</v>
      </c>
    </row>
    <row r="653" spans="1:2">
      <c r="A653" s="21">
        <v>5.86058605860586E-2</v>
      </c>
      <c r="B653" s="21">
        <v>0.36420846700054599</v>
      </c>
    </row>
    <row r="654" spans="1:2">
      <c r="A654" s="21">
        <v>5.8705870587058701E-2</v>
      </c>
      <c r="B654" s="21">
        <v>0.364287321039796</v>
      </c>
    </row>
    <row r="655" spans="1:2">
      <c r="A655" s="21">
        <v>5.8805880588058801E-2</v>
      </c>
      <c r="B655" s="21">
        <v>0.36436617507904601</v>
      </c>
    </row>
    <row r="656" spans="1:2">
      <c r="A656" s="21">
        <v>5.8905890589058901E-2</v>
      </c>
      <c r="B656" s="21">
        <v>0.36444502911829602</v>
      </c>
    </row>
    <row r="657" spans="1:2">
      <c r="A657" s="21">
        <v>5.9005900590059002E-2</v>
      </c>
      <c r="B657" s="21">
        <v>0.36452388315754602</v>
      </c>
    </row>
    <row r="658" spans="1:2">
      <c r="A658" s="21">
        <v>5.9105910591059102E-2</v>
      </c>
      <c r="B658" s="21">
        <v>0.36460273719679598</v>
      </c>
    </row>
    <row r="659" spans="1:2">
      <c r="A659" s="21">
        <v>5.9205920592059202E-2</v>
      </c>
      <c r="B659" s="21">
        <v>0.36468159123604599</v>
      </c>
    </row>
    <row r="660" spans="1:2">
      <c r="A660" s="21">
        <v>5.9305930593059303E-2</v>
      </c>
      <c r="B660" s="21">
        <v>0.364760445275296</v>
      </c>
    </row>
    <row r="661" spans="1:2">
      <c r="A661" s="21">
        <v>5.9405940594059403E-2</v>
      </c>
      <c r="B661" s="21">
        <v>0.36483929931454601</v>
      </c>
    </row>
    <row r="662" spans="1:2">
      <c r="A662" s="21">
        <v>5.9505950595059497E-2</v>
      </c>
      <c r="B662" s="21">
        <v>0.36491815335379602</v>
      </c>
    </row>
    <row r="663" spans="1:2">
      <c r="A663" s="21">
        <v>5.9605960596059597E-2</v>
      </c>
      <c r="B663" s="21">
        <v>0.36499700739304602</v>
      </c>
    </row>
    <row r="664" spans="1:2">
      <c r="A664" s="21">
        <v>5.9705970597059697E-2</v>
      </c>
      <c r="B664" s="21">
        <v>0.36507586143229698</v>
      </c>
    </row>
    <row r="665" spans="1:2">
      <c r="A665" s="21">
        <v>5.9805980598059798E-2</v>
      </c>
      <c r="B665" s="21">
        <v>0.36515471547154699</v>
      </c>
    </row>
    <row r="666" spans="1:2">
      <c r="A666" s="21">
        <v>5.9905990599059898E-2</v>
      </c>
      <c r="B666" s="21">
        <v>0.365233569510797</v>
      </c>
    </row>
    <row r="667" spans="1:2">
      <c r="A667" s="21">
        <v>6.0006000600059999E-2</v>
      </c>
      <c r="B667" s="21">
        <v>0.36531242355004701</v>
      </c>
    </row>
    <row r="668" spans="1:2">
      <c r="A668" s="21">
        <v>6.0106010601060099E-2</v>
      </c>
      <c r="B668" s="21">
        <v>0.36539127758929701</v>
      </c>
    </row>
    <row r="669" spans="1:2">
      <c r="A669" s="21">
        <v>6.0206020602060199E-2</v>
      </c>
      <c r="B669" s="21">
        <v>0.36547013162854702</v>
      </c>
    </row>
    <row r="670" spans="1:2">
      <c r="A670" s="21">
        <v>6.03060306030603E-2</v>
      </c>
      <c r="B670" s="21">
        <v>0.36554898566779698</v>
      </c>
    </row>
    <row r="671" spans="1:2">
      <c r="A671" s="21">
        <v>6.04060406040604E-2</v>
      </c>
      <c r="B671" s="21">
        <v>0.36562783970704699</v>
      </c>
    </row>
    <row r="672" spans="1:2">
      <c r="A672" s="21">
        <v>6.05060506050605E-2</v>
      </c>
      <c r="B672" s="21">
        <v>0.365706693746297</v>
      </c>
    </row>
    <row r="673" spans="1:2">
      <c r="A673" s="21">
        <v>6.0606060606060601E-2</v>
      </c>
      <c r="B673" s="21">
        <v>0.365785547785547</v>
      </c>
    </row>
    <row r="674" spans="1:2">
      <c r="A674" s="21">
        <v>6.0706070607060701E-2</v>
      </c>
      <c r="B674" s="21">
        <v>0.36586440182479701</v>
      </c>
    </row>
    <row r="675" spans="1:2">
      <c r="A675" s="21">
        <v>6.0806080608060802E-2</v>
      </c>
      <c r="B675" s="21">
        <v>0.36594325586404702</v>
      </c>
    </row>
    <row r="676" spans="1:2">
      <c r="A676" s="21">
        <v>6.0906090609060902E-2</v>
      </c>
      <c r="B676" s="21">
        <v>0.36602210990329798</v>
      </c>
    </row>
    <row r="677" spans="1:2">
      <c r="A677" s="21">
        <v>6.1006100610061002E-2</v>
      </c>
      <c r="B677" s="21">
        <v>0.36610096394254799</v>
      </c>
    </row>
    <row r="678" spans="1:2">
      <c r="A678" s="21">
        <v>6.1106110611061103E-2</v>
      </c>
      <c r="B678" s="21">
        <v>0.36617981798179799</v>
      </c>
    </row>
    <row r="679" spans="1:2">
      <c r="A679" s="21">
        <v>6.1206120612061203E-2</v>
      </c>
      <c r="B679" s="21">
        <v>0.366258672021048</v>
      </c>
    </row>
    <row r="680" spans="1:2">
      <c r="A680" s="21">
        <v>6.1306130613061303E-2</v>
      </c>
      <c r="B680" s="21">
        <v>0.36633752606029801</v>
      </c>
    </row>
    <row r="681" spans="1:2">
      <c r="A681" s="21">
        <v>6.1406140614061397E-2</v>
      </c>
      <c r="B681" s="21">
        <v>0.36641638009954802</v>
      </c>
    </row>
    <row r="682" spans="1:2">
      <c r="A682" s="21">
        <v>6.1506150615061497E-2</v>
      </c>
      <c r="B682" s="21">
        <v>0.36649523413879798</v>
      </c>
    </row>
    <row r="683" spans="1:2">
      <c r="A683" s="21">
        <v>6.1606160616061598E-2</v>
      </c>
      <c r="B683" s="21">
        <v>0.36657408817804799</v>
      </c>
    </row>
    <row r="684" spans="1:2">
      <c r="A684" s="21">
        <v>6.1706170617061698E-2</v>
      </c>
      <c r="B684" s="21">
        <v>0.36665294221729799</v>
      </c>
    </row>
    <row r="685" spans="1:2">
      <c r="A685" s="21">
        <v>6.1806180618061798E-2</v>
      </c>
      <c r="B685" s="21">
        <v>0.366731796256548</v>
      </c>
    </row>
    <row r="686" spans="1:2">
      <c r="A686" s="21">
        <v>6.1906190619061899E-2</v>
      </c>
      <c r="B686" s="21">
        <v>0.36681065029579801</v>
      </c>
    </row>
    <row r="687" spans="1:2">
      <c r="A687" s="21">
        <v>6.2006200620061999E-2</v>
      </c>
      <c r="B687" s="21">
        <v>0.36688950433504802</v>
      </c>
    </row>
    <row r="688" spans="1:2">
      <c r="A688" s="21">
        <v>6.21062106210621E-2</v>
      </c>
      <c r="B688" s="21">
        <v>0.36696835837429898</v>
      </c>
    </row>
    <row r="689" spans="1:2">
      <c r="A689" s="21">
        <v>6.22062206220622E-2</v>
      </c>
      <c r="B689" s="21">
        <v>0.36704721241354898</v>
      </c>
    </row>
    <row r="690" spans="1:2">
      <c r="A690" s="21">
        <v>6.23062306230623E-2</v>
      </c>
      <c r="B690" s="21">
        <v>0.36712606645279899</v>
      </c>
    </row>
    <row r="691" spans="1:2">
      <c r="A691" s="21">
        <v>6.2406240624062401E-2</v>
      </c>
      <c r="B691" s="21">
        <v>0.367204920492049</v>
      </c>
    </row>
    <row r="692" spans="1:2">
      <c r="A692" s="21">
        <v>6.2506250625062501E-2</v>
      </c>
      <c r="B692" s="21">
        <v>0.36728377453129901</v>
      </c>
    </row>
    <row r="693" spans="1:2">
      <c r="A693" s="21">
        <v>6.2606260626062601E-2</v>
      </c>
      <c r="B693" s="21">
        <v>0.36736262857054902</v>
      </c>
    </row>
    <row r="694" spans="1:2">
      <c r="A694" s="21">
        <v>6.2706270627062702E-2</v>
      </c>
      <c r="B694" s="21">
        <v>0.36744148260979898</v>
      </c>
    </row>
    <row r="695" spans="1:2">
      <c r="A695" s="21">
        <v>6.2806280628062802E-2</v>
      </c>
      <c r="B695" s="21">
        <v>0.36752033664904898</v>
      </c>
    </row>
    <row r="696" spans="1:2">
      <c r="A696" s="21">
        <v>6.2906290629062903E-2</v>
      </c>
      <c r="B696" s="21">
        <v>0.36759919068829899</v>
      </c>
    </row>
    <row r="697" spans="1:2">
      <c r="A697" s="21">
        <v>6.3006300630063003E-2</v>
      </c>
      <c r="B697" s="21">
        <v>0.367678044727549</v>
      </c>
    </row>
    <row r="698" spans="1:2">
      <c r="A698" s="21">
        <v>6.3106310631063103E-2</v>
      </c>
      <c r="B698" s="21">
        <v>0.36775689876679901</v>
      </c>
    </row>
    <row r="699" spans="1:2">
      <c r="A699" s="21">
        <v>6.3206320632063204E-2</v>
      </c>
      <c r="B699" s="21">
        <v>0.36783575280604902</v>
      </c>
    </row>
    <row r="700" spans="1:2">
      <c r="A700" s="21">
        <v>6.3306330633063304E-2</v>
      </c>
      <c r="B700" s="21">
        <v>0.36791460684529897</v>
      </c>
    </row>
    <row r="701" spans="1:2">
      <c r="A701" s="21">
        <v>6.3406340634063404E-2</v>
      </c>
      <c r="B701" s="21">
        <v>0.36799346088454998</v>
      </c>
    </row>
    <row r="702" spans="1:2">
      <c r="A702" s="21">
        <v>6.3506350635063505E-2</v>
      </c>
      <c r="B702" s="21">
        <v>0.36807231492379999</v>
      </c>
    </row>
    <row r="703" spans="1:2">
      <c r="A703" s="21">
        <v>6.3606360636063605E-2</v>
      </c>
      <c r="B703" s="21">
        <v>0.36815116896305</v>
      </c>
    </row>
    <row r="704" spans="1:2">
      <c r="A704" s="21">
        <v>6.3706370637063706E-2</v>
      </c>
      <c r="B704" s="21">
        <v>0.36823002300230001</v>
      </c>
    </row>
    <row r="705" spans="1:2">
      <c r="A705" s="21">
        <v>6.3806380638063806E-2</v>
      </c>
      <c r="B705" s="21">
        <v>0.36830887704155002</v>
      </c>
    </row>
    <row r="706" spans="1:2">
      <c r="A706" s="21">
        <v>6.3906390639063906E-2</v>
      </c>
      <c r="B706" s="21">
        <v>0.36838773108079997</v>
      </c>
    </row>
    <row r="707" spans="1:2">
      <c r="A707" s="21">
        <v>6.4006400640064007E-2</v>
      </c>
      <c r="B707" s="21">
        <v>0.36846658512004998</v>
      </c>
    </row>
    <row r="708" spans="1:2">
      <c r="A708" s="21">
        <v>6.4106410641064093E-2</v>
      </c>
      <c r="B708" s="21">
        <v>0.36854543915929999</v>
      </c>
    </row>
    <row r="709" spans="1:2">
      <c r="A709" s="21">
        <v>6.4206420642064194E-2</v>
      </c>
      <c r="B709" s="21">
        <v>0.36862429319855</v>
      </c>
    </row>
    <row r="710" spans="1:2">
      <c r="A710" s="21">
        <v>6.4306430643064294E-2</v>
      </c>
      <c r="B710" s="21">
        <v>0.36870314723780001</v>
      </c>
    </row>
    <row r="711" spans="1:2">
      <c r="A711" s="21">
        <v>6.4406440644064394E-2</v>
      </c>
      <c r="B711" s="21">
        <v>0.36878200127705002</v>
      </c>
    </row>
    <row r="712" spans="1:2">
      <c r="A712" s="21">
        <v>6.4506450645064495E-2</v>
      </c>
      <c r="B712" s="21">
        <v>0.36886085531629997</v>
      </c>
    </row>
    <row r="713" spans="1:2">
      <c r="A713" s="21">
        <v>6.4606460646064595E-2</v>
      </c>
      <c r="B713" s="21">
        <v>0.36893970935554998</v>
      </c>
    </row>
    <row r="714" spans="1:2">
      <c r="A714" s="21">
        <v>6.4706470647064696E-2</v>
      </c>
      <c r="B714" s="21">
        <v>0.36901856339480099</v>
      </c>
    </row>
    <row r="715" spans="1:2">
      <c r="A715" s="21">
        <v>6.4806480648064796E-2</v>
      </c>
      <c r="B715" s="21">
        <v>0.369097417434051</v>
      </c>
    </row>
    <row r="716" spans="1:2">
      <c r="A716" s="21">
        <v>6.4906490649064896E-2</v>
      </c>
      <c r="B716" s="21">
        <v>0.36917627147330101</v>
      </c>
    </row>
    <row r="717" spans="1:2">
      <c r="A717" s="21">
        <v>6.5006500650064997E-2</v>
      </c>
      <c r="B717" s="21">
        <v>0.36925512551255102</v>
      </c>
    </row>
    <row r="718" spans="1:2">
      <c r="A718" s="21">
        <v>6.5106510651065097E-2</v>
      </c>
      <c r="B718" s="21">
        <v>0.36933397955180097</v>
      </c>
    </row>
    <row r="719" spans="1:2">
      <c r="A719" s="21">
        <v>6.5206520652065197E-2</v>
      </c>
      <c r="B719" s="21">
        <v>0.36941283359105098</v>
      </c>
    </row>
    <row r="720" spans="1:2">
      <c r="A720" s="21">
        <v>6.5306530653065298E-2</v>
      </c>
      <c r="B720" s="21">
        <v>0.36949168763030099</v>
      </c>
    </row>
    <row r="721" spans="1:2">
      <c r="A721" s="21">
        <v>6.5406540654065398E-2</v>
      </c>
      <c r="B721" s="21">
        <v>0.369570541669551</v>
      </c>
    </row>
    <row r="722" spans="1:2">
      <c r="A722" s="21">
        <v>6.5506550655065499E-2</v>
      </c>
      <c r="B722" s="21">
        <v>0.36964939570880101</v>
      </c>
    </row>
    <row r="723" spans="1:2">
      <c r="A723" s="21">
        <v>6.5606560656065599E-2</v>
      </c>
      <c r="B723" s="21">
        <v>0.36972824974805102</v>
      </c>
    </row>
    <row r="724" spans="1:2">
      <c r="A724" s="21">
        <v>6.5706570657065699E-2</v>
      </c>
      <c r="B724" s="21">
        <v>0.36980710378730097</v>
      </c>
    </row>
    <row r="725" spans="1:2">
      <c r="A725" s="21">
        <v>6.58065806580658E-2</v>
      </c>
      <c r="B725" s="21">
        <v>0.36988595782655098</v>
      </c>
    </row>
    <row r="726" spans="1:2">
      <c r="A726" s="21">
        <v>6.59065906590659E-2</v>
      </c>
      <c r="B726" s="21">
        <v>0.36996481186580199</v>
      </c>
    </row>
    <row r="727" spans="1:2">
      <c r="A727" s="21">
        <v>6.6006600660066E-2</v>
      </c>
      <c r="B727" s="21">
        <v>0.370043665905052</v>
      </c>
    </row>
    <row r="728" spans="1:2">
      <c r="A728" s="21">
        <v>6.6106610661066101E-2</v>
      </c>
      <c r="B728" s="21">
        <v>0.37012251994430201</v>
      </c>
    </row>
    <row r="729" spans="1:2">
      <c r="A729" s="21">
        <v>6.6206620662066201E-2</v>
      </c>
      <c r="B729" s="21">
        <v>0.37020137398355202</v>
      </c>
    </row>
    <row r="730" spans="1:2">
      <c r="A730" s="21">
        <v>6.6306630663066302E-2</v>
      </c>
      <c r="B730" s="21">
        <v>0.37028022802280203</v>
      </c>
    </row>
    <row r="731" spans="1:2">
      <c r="A731" s="21">
        <v>6.6406640664066402E-2</v>
      </c>
      <c r="B731" s="21">
        <v>0.37035908206205198</v>
      </c>
    </row>
    <row r="732" spans="1:2">
      <c r="A732" s="21">
        <v>6.6506650665066502E-2</v>
      </c>
      <c r="B732" s="21">
        <v>0.37043793610130199</v>
      </c>
    </row>
    <row r="733" spans="1:2">
      <c r="A733" s="21">
        <v>6.6606660666066603E-2</v>
      </c>
      <c r="B733" s="21">
        <v>0.370516790140552</v>
      </c>
    </row>
    <row r="734" spans="1:2">
      <c r="A734" s="21">
        <v>6.6706670667066703E-2</v>
      </c>
      <c r="B734" s="21">
        <v>0.37059564417980201</v>
      </c>
    </row>
    <row r="735" spans="1:2">
      <c r="A735" s="21">
        <v>6.6806680668066803E-2</v>
      </c>
      <c r="B735" s="21">
        <v>0.37067449821905202</v>
      </c>
    </row>
    <row r="736" spans="1:2">
      <c r="A736" s="21">
        <v>6.6906690669066904E-2</v>
      </c>
      <c r="B736" s="21">
        <v>0.37075335225830203</v>
      </c>
    </row>
    <row r="737" spans="1:2">
      <c r="A737" s="21">
        <v>6.7006700670067004E-2</v>
      </c>
      <c r="B737" s="21">
        <v>0.37083220629755198</v>
      </c>
    </row>
    <row r="738" spans="1:2">
      <c r="A738" s="21">
        <v>6.7106710671067105E-2</v>
      </c>
      <c r="B738" s="21">
        <v>0.37091106033680199</v>
      </c>
    </row>
    <row r="739" spans="1:2">
      <c r="A739" s="21">
        <v>6.7206720672067205E-2</v>
      </c>
      <c r="B739" s="21">
        <v>0.370989914376053</v>
      </c>
    </row>
    <row r="740" spans="1:2">
      <c r="A740" s="21">
        <v>6.7306730673067305E-2</v>
      </c>
      <c r="B740" s="21">
        <v>0.37106876841530301</v>
      </c>
    </row>
    <row r="741" spans="1:2">
      <c r="A741" s="21">
        <v>6.7406740674067406E-2</v>
      </c>
      <c r="B741" s="21">
        <v>0.37114762245455302</v>
      </c>
    </row>
    <row r="742" spans="1:2">
      <c r="A742" s="21">
        <v>6.7506750675067506E-2</v>
      </c>
      <c r="B742" s="21">
        <v>0.37122647649380303</v>
      </c>
    </row>
    <row r="743" spans="1:2">
      <c r="A743" s="21">
        <v>6.7606760676067607E-2</v>
      </c>
      <c r="B743" s="21">
        <v>0.37130533053305298</v>
      </c>
    </row>
    <row r="744" spans="1:2">
      <c r="A744" s="21">
        <v>6.7706770677067707E-2</v>
      </c>
      <c r="B744" s="21">
        <v>0.37138418457230299</v>
      </c>
    </row>
    <row r="745" spans="1:2">
      <c r="A745" s="21">
        <v>6.7806780678067793E-2</v>
      </c>
      <c r="B745" s="21">
        <v>0.371463038611553</v>
      </c>
    </row>
    <row r="746" spans="1:2">
      <c r="A746" s="21">
        <v>6.7906790679067894E-2</v>
      </c>
      <c r="B746" s="21">
        <v>0.37154189265080301</v>
      </c>
    </row>
    <row r="747" spans="1:2">
      <c r="A747" s="21">
        <v>6.8006800680067994E-2</v>
      </c>
      <c r="B747" s="21">
        <v>0.37162074669005302</v>
      </c>
    </row>
    <row r="748" spans="1:2">
      <c r="A748" s="21">
        <v>6.8106810681068095E-2</v>
      </c>
      <c r="B748" s="21">
        <v>0.37169960072930303</v>
      </c>
    </row>
    <row r="749" spans="1:2">
      <c r="A749" s="21">
        <v>6.8206820682068195E-2</v>
      </c>
      <c r="B749" s="21">
        <v>0.37177845476855298</v>
      </c>
    </row>
    <row r="750" spans="1:2">
      <c r="A750" s="21">
        <v>6.8306830683068295E-2</v>
      </c>
      <c r="B750" s="21">
        <v>0.37185730880780299</v>
      </c>
    </row>
    <row r="751" spans="1:2">
      <c r="A751" s="21">
        <v>6.8406840684068396E-2</v>
      </c>
      <c r="B751" s="21">
        <v>0.371936162847053</v>
      </c>
    </row>
    <row r="752" spans="1:2">
      <c r="A752" s="21">
        <v>6.8506850685068496E-2</v>
      </c>
      <c r="B752" s="21">
        <v>0.37201501688630401</v>
      </c>
    </row>
    <row r="753" spans="1:2">
      <c r="A753" s="21">
        <v>6.8606860686068596E-2</v>
      </c>
      <c r="B753" s="21">
        <v>0.37209387092555402</v>
      </c>
    </row>
    <row r="754" spans="1:2">
      <c r="A754" s="21">
        <v>6.8706870687068697E-2</v>
      </c>
      <c r="B754" s="21">
        <v>0.37217272496480402</v>
      </c>
    </row>
    <row r="755" spans="1:2">
      <c r="A755" s="21">
        <v>6.8806880688068797E-2</v>
      </c>
      <c r="B755" s="21">
        <v>0.37225157900405398</v>
      </c>
    </row>
    <row r="756" spans="1:2">
      <c r="A756" s="21">
        <v>6.8906890689068898E-2</v>
      </c>
      <c r="B756" s="21">
        <v>0.37233043304330399</v>
      </c>
    </row>
    <row r="757" spans="1:2">
      <c r="A757" s="21">
        <v>6.9006900690068998E-2</v>
      </c>
      <c r="B757" s="21">
        <v>0.372409287082554</v>
      </c>
    </row>
    <row r="758" spans="1:2">
      <c r="A758" s="21">
        <v>6.9106910691069098E-2</v>
      </c>
      <c r="B758" s="21">
        <v>0.37248814112180401</v>
      </c>
    </row>
    <row r="759" spans="1:2">
      <c r="A759" s="21">
        <v>6.9206920692069199E-2</v>
      </c>
      <c r="B759" s="21">
        <v>0.37256699516105402</v>
      </c>
    </row>
    <row r="760" spans="1:2">
      <c r="A760" s="21">
        <v>6.9306930693069299E-2</v>
      </c>
      <c r="B760" s="21">
        <v>0.37264584920030402</v>
      </c>
    </row>
    <row r="761" spans="1:2">
      <c r="A761" s="21">
        <v>6.9406940694069399E-2</v>
      </c>
      <c r="B761" s="21">
        <v>0.37272470323955398</v>
      </c>
    </row>
    <row r="762" spans="1:2">
      <c r="A762" s="21">
        <v>6.95069506950695E-2</v>
      </c>
      <c r="B762" s="21">
        <v>0.37280355727880399</v>
      </c>
    </row>
    <row r="763" spans="1:2">
      <c r="A763" s="21">
        <v>6.96069606960696E-2</v>
      </c>
      <c r="B763" s="21">
        <v>0.372882411318054</v>
      </c>
    </row>
    <row r="764" spans="1:2">
      <c r="A764" s="21">
        <v>6.9706970697069701E-2</v>
      </c>
      <c r="B764" s="21">
        <v>0.37296126535730401</v>
      </c>
    </row>
    <row r="765" spans="1:2">
      <c r="A765" s="21">
        <v>6.9806980698069801E-2</v>
      </c>
      <c r="B765" s="21">
        <v>0.37304011939655501</v>
      </c>
    </row>
    <row r="766" spans="1:2">
      <c r="A766" s="21">
        <v>6.9906990699069901E-2</v>
      </c>
      <c r="B766" s="21">
        <v>0.37311897343580502</v>
      </c>
    </row>
    <row r="767" spans="1:2">
      <c r="A767" s="21">
        <v>7.0007000700070002E-2</v>
      </c>
      <c r="B767" s="21">
        <v>0.37319782747505498</v>
      </c>
    </row>
    <row r="768" spans="1:2">
      <c r="A768" s="21">
        <v>7.0107010701070102E-2</v>
      </c>
      <c r="B768" s="21">
        <v>0.37327668151430499</v>
      </c>
    </row>
    <row r="769" spans="1:2">
      <c r="A769" s="21">
        <v>7.0207020702070203E-2</v>
      </c>
      <c r="B769" s="21">
        <v>0.373355535553555</v>
      </c>
    </row>
    <row r="770" spans="1:2">
      <c r="A770" s="21">
        <v>7.0307030703070303E-2</v>
      </c>
      <c r="B770" s="21">
        <v>0.373434389592805</v>
      </c>
    </row>
    <row r="771" spans="1:2">
      <c r="A771" s="21">
        <v>7.0407040704070403E-2</v>
      </c>
      <c r="B771" s="21">
        <v>0.37351324363205501</v>
      </c>
    </row>
    <row r="772" spans="1:2">
      <c r="A772" s="21">
        <v>7.0507050705070504E-2</v>
      </c>
      <c r="B772" s="21">
        <v>0.37359209767130502</v>
      </c>
    </row>
    <row r="773" spans="1:2">
      <c r="A773" s="21">
        <v>7.0607060706070604E-2</v>
      </c>
      <c r="B773" s="21">
        <v>0.37367095171055498</v>
      </c>
    </row>
    <row r="774" spans="1:2">
      <c r="A774" s="21">
        <v>7.0707070707070704E-2</v>
      </c>
      <c r="B774" s="21">
        <v>0.37374980574980499</v>
      </c>
    </row>
    <row r="775" spans="1:2">
      <c r="A775" s="21">
        <v>7.0807080708070805E-2</v>
      </c>
      <c r="B775" s="21">
        <v>0.373828659789055</v>
      </c>
    </row>
    <row r="776" spans="1:2">
      <c r="A776" s="21">
        <v>7.0907090709070905E-2</v>
      </c>
      <c r="B776" s="21">
        <v>0.373907513828305</v>
      </c>
    </row>
    <row r="777" spans="1:2">
      <c r="A777" s="21">
        <v>7.1007100710071006E-2</v>
      </c>
      <c r="B777" s="21">
        <v>0.37398636786755601</v>
      </c>
    </row>
    <row r="778" spans="1:2">
      <c r="A778" s="21">
        <v>7.1107110711071106E-2</v>
      </c>
      <c r="B778" s="21">
        <v>0.37406522190680602</v>
      </c>
    </row>
    <row r="779" spans="1:2">
      <c r="A779" s="21">
        <v>7.1207120712071206E-2</v>
      </c>
      <c r="B779" s="21">
        <v>0.37414407594605598</v>
      </c>
    </row>
    <row r="780" spans="1:2">
      <c r="A780" s="21">
        <v>7.1307130713071307E-2</v>
      </c>
      <c r="B780" s="21">
        <v>0.37422292998530599</v>
      </c>
    </row>
    <row r="781" spans="1:2">
      <c r="A781" s="21">
        <v>7.1407140714071393E-2</v>
      </c>
      <c r="B781" s="21">
        <v>0.37430178402455599</v>
      </c>
    </row>
    <row r="782" spans="1:2">
      <c r="A782" s="21">
        <v>7.1507150715071494E-2</v>
      </c>
      <c r="B782" s="21">
        <v>0.374380638063806</v>
      </c>
    </row>
    <row r="783" spans="1:2">
      <c r="A783" s="21">
        <v>7.1607160716071594E-2</v>
      </c>
      <c r="B783" s="21">
        <v>0.37445949210305601</v>
      </c>
    </row>
    <row r="784" spans="1:2">
      <c r="A784" s="21">
        <v>7.1707170717071694E-2</v>
      </c>
      <c r="B784" s="21">
        <v>0.37453834614230602</v>
      </c>
    </row>
    <row r="785" spans="1:2">
      <c r="A785" s="21">
        <v>7.1807180718071795E-2</v>
      </c>
      <c r="B785" s="21">
        <v>0.37461720018155598</v>
      </c>
    </row>
    <row r="786" spans="1:2">
      <c r="A786" s="21">
        <v>7.1907190719071895E-2</v>
      </c>
      <c r="B786" s="21">
        <v>0.37469605422080599</v>
      </c>
    </row>
    <row r="787" spans="1:2">
      <c r="A787" s="21">
        <v>7.2007200720071995E-2</v>
      </c>
      <c r="B787" s="21">
        <v>0.37477490826005599</v>
      </c>
    </row>
    <row r="788" spans="1:2">
      <c r="A788" s="21">
        <v>7.2107210721072096E-2</v>
      </c>
      <c r="B788" s="21">
        <v>0.374853762299306</v>
      </c>
    </row>
    <row r="789" spans="1:2">
      <c r="A789" s="21">
        <v>7.2207220722072196E-2</v>
      </c>
      <c r="B789" s="21">
        <v>0.37493261633855601</v>
      </c>
    </row>
    <row r="790" spans="1:2">
      <c r="A790" s="21">
        <v>7.2307230723072297E-2</v>
      </c>
      <c r="B790" s="21">
        <v>0.37501147037780702</v>
      </c>
    </row>
    <row r="791" spans="1:2">
      <c r="A791" s="21">
        <v>7.2407240724072397E-2</v>
      </c>
      <c r="B791" s="21">
        <v>0.37509032441705698</v>
      </c>
    </row>
    <row r="792" spans="1:2">
      <c r="A792" s="21">
        <v>7.2507250725072497E-2</v>
      </c>
      <c r="B792" s="21">
        <v>0.37516917845630698</v>
      </c>
    </row>
    <row r="793" spans="1:2">
      <c r="A793" s="21">
        <v>7.2607260726072598E-2</v>
      </c>
      <c r="B793" s="21">
        <v>0.37524803249555699</v>
      </c>
    </row>
    <row r="794" spans="1:2">
      <c r="A794" s="21">
        <v>7.2707270727072698E-2</v>
      </c>
      <c r="B794" s="21">
        <v>0.375326886534807</v>
      </c>
    </row>
    <row r="795" spans="1:2">
      <c r="A795" s="21">
        <v>7.2807280728072798E-2</v>
      </c>
      <c r="B795" s="21">
        <v>0.37540574057405701</v>
      </c>
    </row>
    <row r="796" spans="1:2">
      <c r="A796" s="21">
        <v>7.2907290729072899E-2</v>
      </c>
      <c r="B796" s="21">
        <v>0.37548459461330702</v>
      </c>
    </row>
    <row r="797" spans="1:2">
      <c r="A797" s="21">
        <v>7.3007300730072999E-2</v>
      </c>
      <c r="B797" s="21">
        <v>0.37556344865255697</v>
      </c>
    </row>
    <row r="798" spans="1:2">
      <c r="A798" s="21">
        <v>7.31073107310731E-2</v>
      </c>
      <c r="B798" s="21">
        <v>0.37564230269180698</v>
      </c>
    </row>
    <row r="799" spans="1:2">
      <c r="A799" s="21">
        <v>7.32073207320732E-2</v>
      </c>
      <c r="B799" s="21">
        <v>0.37572115673105699</v>
      </c>
    </row>
    <row r="800" spans="1:2">
      <c r="A800" s="21">
        <v>7.33073307330733E-2</v>
      </c>
      <c r="B800" s="21">
        <v>0.375800010770307</v>
      </c>
    </row>
    <row r="801" spans="1:2">
      <c r="A801" s="21">
        <v>7.3407340734073401E-2</v>
      </c>
      <c r="B801" s="21">
        <v>0.37587886480955701</v>
      </c>
    </row>
    <row r="802" spans="1:2">
      <c r="A802" s="21">
        <v>7.3507350735073501E-2</v>
      </c>
      <c r="B802" s="21">
        <v>0.37595771884880702</v>
      </c>
    </row>
    <row r="803" spans="1:2">
      <c r="A803" s="21">
        <v>7.3607360736073602E-2</v>
      </c>
      <c r="B803" s="21">
        <v>0.37603657288805797</v>
      </c>
    </row>
    <row r="804" spans="1:2">
      <c r="A804" s="21">
        <v>7.3707370737073702E-2</v>
      </c>
      <c r="B804" s="21">
        <v>0.37611542692730798</v>
      </c>
    </row>
    <row r="805" spans="1:2">
      <c r="A805" s="21">
        <v>7.3807380738073802E-2</v>
      </c>
      <c r="B805" s="21">
        <v>0.37619428096655799</v>
      </c>
    </row>
    <row r="806" spans="1:2">
      <c r="A806" s="21">
        <v>7.3907390739073903E-2</v>
      </c>
      <c r="B806" s="21">
        <v>0.376273135005808</v>
      </c>
    </row>
    <row r="807" spans="1:2">
      <c r="A807" s="21">
        <v>7.4007400740074003E-2</v>
      </c>
      <c r="B807" s="21">
        <v>0.37635198904505801</v>
      </c>
    </row>
    <row r="808" spans="1:2">
      <c r="A808" s="21">
        <v>7.4107410741074103E-2</v>
      </c>
      <c r="B808" s="21">
        <v>0.37643084308430802</v>
      </c>
    </row>
    <row r="809" spans="1:2">
      <c r="A809" s="21">
        <v>7.4207420742074204E-2</v>
      </c>
      <c r="B809" s="21">
        <v>0.37650969712355797</v>
      </c>
    </row>
    <row r="810" spans="1:2">
      <c r="A810" s="21">
        <v>7.4307430743074304E-2</v>
      </c>
      <c r="B810" s="21">
        <v>0.37658855116280798</v>
      </c>
    </row>
    <row r="811" spans="1:2">
      <c r="A811" s="21">
        <v>7.4407440744074405E-2</v>
      </c>
      <c r="B811" s="21">
        <v>0.37666740520205799</v>
      </c>
    </row>
    <row r="812" spans="1:2">
      <c r="A812" s="21">
        <v>7.4507450745074505E-2</v>
      </c>
      <c r="B812" s="21">
        <v>0.376746259241308</v>
      </c>
    </row>
    <row r="813" spans="1:2">
      <c r="A813" s="21">
        <v>7.4607460746074605E-2</v>
      </c>
      <c r="B813" s="21">
        <v>0.37682511328055801</v>
      </c>
    </row>
    <row r="814" spans="1:2">
      <c r="A814" s="21">
        <v>7.4707470747074706E-2</v>
      </c>
      <c r="B814" s="21">
        <v>0.37690396731980802</v>
      </c>
    </row>
    <row r="815" spans="1:2">
      <c r="A815" s="21">
        <v>7.4807480748074806E-2</v>
      </c>
      <c r="B815" s="21">
        <v>0.37698282135905897</v>
      </c>
    </row>
    <row r="816" spans="1:2">
      <c r="A816" s="21">
        <v>7.4907490749074906E-2</v>
      </c>
      <c r="B816" s="21">
        <v>0.37706167539830898</v>
      </c>
    </row>
    <row r="817" spans="1:2">
      <c r="A817" s="21">
        <v>7.5007500750075007E-2</v>
      </c>
      <c r="B817" s="21">
        <v>0.37714052943755899</v>
      </c>
    </row>
    <row r="818" spans="1:2">
      <c r="A818" s="21">
        <v>7.5107510751075093E-2</v>
      </c>
      <c r="B818" s="21">
        <v>0.377219383476809</v>
      </c>
    </row>
    <row r="819" spans="1:2">
      <c r="A819" s="21">
        <v>7.5207520752075194E-2</v>
      </c>
      <c r="B819" s="21">
        <v>0.37729823751605901</v>
      </c>
    </row>
    <row r="820" spans="1:2">
      <c r="A820" s="21">
        <v>7.5307530753075294E-2</v>
      </c>
      <c r="B820" s="21">
        <v>0.37737709155530902</v>
      </c>
    </row>
    <row r="821" spans="1:2">
      <c r="A821" s="21">
        <v>7.5407540754075394E-2</v>
      </c>
      <c r="B821" s="21">
        <v>0.37745594559455897</v>
      </c>
    </row>
    <row r="822" spans="1:2">
      <c r="A822" s="21">
        <v>7.5507550755075495E-2</v>
      </c>
      <c r="B822" s="21">
        <v>0.37753479963380898</v>
      </c>
    </row>
    <row r="823" spans="1:2">
      <c r="A823" s="21">
        <v>7.5607560756075595E-2</v>
      </c>
      <c r="B823" s="21">
        <v>0.37761365367305899</v>
      </c>
    </row>
    <row r="824" spans="1:2">
      <c r="A824" s="21">
        <v>7.5707570757075696E-2</v>
      </c>
      <c r="B824" s="21">
        <v>0.377692507712309</v>
      </c>
    </row>
    <row r="825" spans="1:2">
      <c r="A825" s="21">
        <v>7.5807580758075796E-2</v>
      </c>
      <c r="B825" s="21">
        <v>0.37777136175155901</v>
      </c>
    </row>
    <row r="826" spans="1:2">
      <c r="A826" s="21">
        <v>7.5907590759075896E-2</v>
      </c>
      <c r="B826" s="21">
        <v>0.37785021579080902</v>
      </c>
    </row>
    <row r="827" spans="1:2">
      <c r="A827" s="21">
        <v>7.6007600760075997E-2</v>
      </c>
      <c r="B827" s="21">
        <v>0.37792906983005897</v>
      </c>
    </row>
    <row r="828" spans="1:2">
      <c r="A828" s="21">
        <v>7.6107610761076097E-2</v>
      </c>
      <c r="B828" s="21">
        <v>0.37800792386930998</v>
      </c>
    </row>
    <row r="829" spans="1:2">
      <c r="A829" s="21">
        <v>7.6207620762076198E-2</v>
      </c>
      <c r="B829" s="21">
        <v>0.37808677790855999</v>
      </c>
    </row>
    <row r="830" spans="1:2">
      <c r="A830" s="21">
        <v>7.6307630763076298E-2</v>
      </c>
      <c r="B830" s="21">
        <v>0.37816563194781</v>
      </c>
    </row>
    <row r="831" spans="1:2">
      <c r="A831" s="21">
        <v>7.6407640764076398E-2</v>
      </c>
      <c r="B831" s="21">
        <v>0.37824448598706001</v>
      </c>
    </row>
    <row r="832" spans="1:2">
      <c r="A832" s="21">
        <v>7.6507650765076499E-2</v>
      </c>
      <c r="B832" s="21">
        <v>0.37832334002631002</v>
      </c>
    </row>
    <row r="833" spans="1:2">
      <c r="A833" s="21">
        <v>7.6607660766076599E-2</v>
      </c>
      <c r="B833" s="21">
        <v>0.37840219406556003</v>
      </c>
    </row>
    <row r="834" spans="1:2">
      <c r="A834" s="21">
        <v>7.6707670767076699E-2</v>
      </c>
      <c r="B834" s="21">
        <v>0.37848104810480998</v>
      </c>
    </row>
    <row r="835" spans="1:2">
      <c r="A835" s="21">
        <v>7.68076807680768E-2</v>
      </c>
      <c r="B835" s="21">
        <v>0.37855990214405999</v>
      </c>
    </row>
    <row r="836" spans="1:2">
      <c r="A836" s="21">
        <v>7.69076907690769E-2</v>
      </c>
      <c r="B836" s="21">
        <v>0.37863875618331</v>
      </c>
    </row>
    <row r="837" spans="1:2">
      <c r="A837" s="21">
        <v>7.7007700770077001E-2</v>
      </c>
      <c r="B837" s="21">
        <v>0.37871761022256001</v>
      </c>
    </row>
    <row r="838" spans="1:2">
      <c r="A838" s="21">
        <v>7.7107710771077101E-2</v>
      </c>
      <c r="B838" s="21">
        <v>0.37879646426181002</v>
      </c>
    </row>
    <row r="839" spans="1:2">
      <c r="A839" s="21">
        <v>7.7207720772077201E-2</v>
      </c>
      <c r="B839" s="21">
        <v>0.37887531830106003</v>
      </c>
    </row>
    <row r="840" spans="1:2">
      <c r="A840" s="21">
        <v>7.7307730773077302E-2</v>
      </c>
      <c r="B840" s="21">
        <v>0.37895417234031098</v>
      </c>
    </row>
    <row r="841" spans="1:2">
      <c r="A841" s="21">
        <v>7.7407740774077402E-2</v>
      </c>
      <c r="B841" s="21">
        <v>0.37903302637956099</v>
      </c>
    </row>
    <row r="842" spans="1:2">
      <c r="A842" s="21">
        <v>7.7507750775077502E-2</v>
      </c>
      <c r="B842" s="21">
        <v>0.379111880418811</v>
      </c>
    </row>
    <row r="843" spans="1:2">
      <c r="A843" s="21">
        <v>7.7607760776077603E-2</v>
      </c>
      <c r="B843" s="21">
        <v>0.37919073445806101</v>
      </c>
    </row>
    <row r="844" spans="1:2">
      <c r="A844" s="21">
        <v>7.7707770777077703E-2</v>
      </c>
      <c r="B844" s="21">
        <v>0.37926958849731102</v>
      </c>
    </row>
    <row r="845" spans="1:2">
      <c r="A845" s="21">
        <v>7.7807780778077804E-2</v>
      </c>
      <c r="B845" s="21">
        <v>0.37934844253656103</v>
      </c>
    </row>
    <row r="846" spans="1:2">
      <c r="A846" s="21">
        <v>7.7907790779077904E-2</v>
      </c>
      <c r="B846" s="21">
        <v>0.37942729657581098</v>
      </c>
    </row>
    <row r="847" spans="1:2">
      <c r="A847" s="21">
        <v>7.8007800780078004E-2</v>
      </c>
      <c r="B847" s="21">
        <v>0.37950615061506099</v>
      </c>
    </row>
    <row r="848" spans="1:2">
      <c r="A848" s="21">
        <v>7.8107810781078105E-2</v>
      </c>
      <c r="B848" s="21">
        <v>0.379585004654311</v>
      </c>
    </row>
    <row r="849" spans="1:2">
      <c r="A849" s="21">
        <v>7.8207820782078205E-2</v>
      </c>
      <c r="B849" s="21">
        <v>0.37966385869356101</v>
      </c>
    </row>
    <row r="850" spans="1:2">
      <c r="A850" s="21">
        <v>7.8307830783078305E-2</v>
      </c>
      <c r="B850" s="21">
        <v>0.37974271273281102</v>
      </c>
    </row>
    <row r="851" spans="1:2">
      <c r="A851" s="21">
        <v>7.8407840784078406E-2</v>
      </c>
      <c r="B851" s="21">
        <v>0.37982156677206103</v>
      </c>
    </row>
    <row r="852" spans="1:2">
      <c r="A852" s="21">
        <v>7.8507850785078506E-2</v>
      </c>
      <c r="B852" s="21">
        <v>0.37990042081131098</v>
      </c>
    </row>
    <row r="853" spans="1:2">
      <c r="A853" s="21">
        <v>7.8607860786078607E-2</v>
      </c>
      <c r="B853" s="21">
        <v>0.37997927485056199</v>
      </c>
    </row>
    <row r="854" spans="1:2">
      <c r="A854" s="21">
        <v>7.8707870787078693E-2</v>
      </c>
      <c r="B854" s="21">
        <v>0.380058128889812</v>
      </c>
    </row>
    <row r="855" spans="1:2">
      <c r="A855" s="21">
        <v>7.8807880788078793E-2</v>
      </c>
      <c r="B855" s="21">
        <v>0.38013698292906201</v>
      </c>
    </row>
    <row r="856" spans="1:2">
      <c r="A856" s="21">
        <v>7.8907890789078894E-2</v>
      </c>
      <c r="B856" s="21">
        <v>0.38021583696831202</v>
      </c>
    </row>
    <row r="857" spans="1:2">
      <c r="A857" s="21">
        <v>7.9007900790078994E-2</v>
      </c>
      <c r="B857" s="21">
        <v>0.38029469100756202</v>
      </c>
    </row>
    <row r="858" spans="1:2">
      <c r="A858" s="21">
        <v>7.9107910791079095E-2</v>
      </c>
      <c r="B858" s="21">
        <v>0.38037354504681198</v>
      </c>
    </row>
    <row r="859" spans="1:2">
      <c r="A859" s="21">
        <v>7.9207920792079195E-2</v>
      </c>
      <c r="B859" s="21">
        <v>0.38045239908606199</v>
      </c>
    </row>
    <row r="860" spans="1:2">
      <c r="A860" s="21">
        <v>7.9307930793079295E-2</v>
      </c>
      <c r="B860" s="21">
        <v>0.380531253125312</v>
      </c>
    </row>
    <row r="861" spans="1:2">
      <c r="A861" s="21">
        <v>7.9407940794079396E-2</v>
      </c>
      <c r="B861" s="21">
        <v>0.38061010716456201</v>
      </c>
    </row>
    <row r="862" spans="1:2">
      <c r="A862" s="21">
        <v>7.9507950795079496E-2</v>
      </c>
      <c r="B862" s="21">
        <v>0.38068896120381202</v>
      </c>
    </row>
    <row r="863" spans="1:2">
      <c r="A863" s="21">
        <v>7.9607960796079597E-2</v>
      </c>
      <c r="B863" s="21">
        <v>0.38076781524306202</v>
      </c>
    </row>
    <row r="864" spans="1:2">
      <c r="A864" s="21">
        <v>7.9707970797079697E-2</v>
      </c>
      <c r="B864" s="21">
        <v>0.38084666928231198</v>
      </c>
    </row>
    <row r="865" spans="1:2">
      <c r="A865" s="21">
        <v>7.9807980798079797E-2</v>
      </c>
      <c r="B865" s="21">
        <v>0.38092552332156199</v>
      </c>
    </row>
    <row r="866" spans="1:2">
      <c r="A866" s="21">
        <v>7.9907990799079898E-2</v>
      </c>
      <c r="B866" s="21">
        <v>0.381004377360813</v>
      </c>
    </row>
    <row r="867" spans="1:2">
      <c r="A867" s="21">
        <v>8.0008000800079998E-2</v>
      </c>
      <c r="B867" s="21">
        <v>0.38108323140006301</v>
      </c>
    </row>
    <row r="868" spans="1:2">
      <c r="A868" s="21">
        <v>8.0108010801080098E-2</v>
      </c>
      <c r="B868" s="21">
        <v>0.38116208543931301</v>
      </c>
    </row>
    <row r="869" spans="1:2">
      <c r="A869" s="21">
        <v>8.0208020802080199E-2</v>
      </c>
      <c r="B869" s="21">
        <v>0.38124093947856302</v>
      </c>
    </row>
    <row r="870" spans="1:2">
      <c r="A870" s="21">
        <v>8.0308030803080299E-2</v>
      </c>
      <c r="B870" s="21">
        <v>0.38131979351781298</v>
      </c>
    </row>
    <row r="871" spans="1:2">
      <c r="A871" s="21">
        <v>8.04080408040804E-2</v>
      </c>
      <c r="B871" s="21">
        <v>0.38139864755706299</v>
      </c>
    </row>
    <row r="872" spans="1:2">
      <c r="A872" s="21">
        <v>8.05080508050805E-2</v>
      </c>
      <c r="B872" s="21">
        <v>0.381477501596313</v>
      </c>
    </row>
    <row r="873" spans="1:2">
      <c r="A873" s="21">
        <v>8.06080608060806E-2</v>
      </c>
      <c r="B873" s="21">
        <v>0.381556355635563</v>
      </c>
    </row>
    <row r="874" spans="1:2">
      <c r="A874" s="21">
        <v>8.0708070807080701E-2</v>
      </c>
      <c r="B874" s="21">
        <v>0.38163520967481301</v>
      </c>
    </row>
    <row r="875" spans="1:2">
      <c r="A875" s="21">
        <v>8.0808080808080801E-2</v>
      </c>
      <c r="B875" s="21">
        <v>0.38171406371406302</v>
      </c>
    </row>
    <row r="876" spans="1:2">
      <c r="A876" s="21">
        <v>8.0908090809080901E-2</v>
      </c>
      <c r="B876" s="21">
        <v>0.38179291775331298</v>
      </c>
    </row>
    <row r="877" spans="1:2">
      <c r="A877" s="21">
        <v>8.1008100810081002E-2</v>
      </c>
      <c r="B877" s="21">
        <v>0.38187177179256299</v>
      </c>
    </row>
    <row r="878" spans="1:2">
      <c r="A878" s="21">
        <v>8.1108110811081102E-2</v>
      </c>
      <c r="B878" s="21">
        <v>0.381950625831813</v>
      </c>
    </row>
    <row r="879" spans="1:2">
      <c r="A879" s="21">
        <v>8.1208120812081203E-2</v>
      </c>
      <c r="B879" s="21">
        <v>0.382029479871064</v>
      </c>
    </row>
    <row r="880" spans="1:2">
      <c r="A880" s="21">
        <v>8.1308130813081303E-2</v>
      </c>
      <c r="B880" s="21">
        <v>0.38210833391031401</v>
      </c>
    </row>
    <row r="881" spans="1:2">
      <c r="A881" s="21">
        <v>8.1408140814081403E-2</v>
      </c>
      <c r="B881" s="21">
        <v>0.38218718794956402</v>
      </c>
    </row>
    <row r="882" spans="1:2">
      <c r="A882" s="21">
        <v>8.1508150815081504E-2</v>
      </c>
      <c r="B882" s="21">
        <v>0.38226604198881398</v>
      </c>
    </row>
    <row r="883" spans="1:2">
      <c r="A883" s="21">
        <v>8.1608160816081604E-2</v>
      </c>
      <c r="B883" s="21">
        <v>0.38234489602806399</v>
      </c>
    </row>
    <row r="884" spans="1:2">
      <c r="A884" s="21">
        <v>8.1708170817081704E-2</v>
      </c>
      <c r="B884" s="21">
        <v>0.38242375006731399</v>
      </c>
    </row>
    <row r="885" spans="1:2">
      <c r="A885" s="21">
        <v>8.1808180818081805E-2</v>
      </c>
      <c r="B885" s="21">
        <v>0.382502604106564</v>
      </c>
    </row>
    <row r="886" spans="1:2">
      <c r="A886" s="21">
        <v>8.1908190819081905E-2</v>
      </c>
      <c r="B886" s="21">
        <v>0.38258145814581401</v>
      </c>
    </row>
    <row r="887" spans="1:2">
      <c r="A887" s="21">
        <v>8.2008200820082006E-2</v>
      </c>
      <c r="B887" s="21">
        <v>0.38266031218506402</v>
      </c>
    </row>
    <row r="888" spans="1:2">
      <c r="A888" s="21">
        <v>8.2108210821082106E-2</v>
      </c>
      <c r="B888" s="21">
        <v>0.38273916622431398</v>
      </c>
    </row>
    <row r="889" spans="1:2">
      <c r="A889" s="21">
        <v>8.2208220822082206E-2</v>
      </c>
      <c r="B889" s="21">
        <v>0.38281802026356399</v>
      </c>
    </row>
    <row r="890" spans="1:2">
      <c r="A890" s="21">
        <v>8.2308230823082307E-2</v>
      </c>
      <c r="B890" s="21">
        <v>0.38289687430281399</v>
      </c>
    </row>
    <row r="891" spans="1:2">
      <c r="A891" s="21">
        <v>8.2408240824082393E-2</v>
      </c>
      <c r="B891" s="21">
        <v>0.382975728342065</v>
      </c>
    </row>
    <row r="892" spans="1:2">
      <c r="A892" s="21">
        <v>8.2508250825082494E-2</v>
      </c>
      <c r="B892" s="21">
        <v>0.38305458238131501</v>
      </c>
    </row>
    <row r="893" spans="1:2">
      <c r="A893" s="21">
        <v>8.2608260826082594E-2</v>
      </c>
      <c r="B893" s="21">
        <v>0.38313343642056502</v>
      </c>
    </row>
    <row r="894" spans="1:2">
      <c r="A894" s="21">
        <v>8.2708270827082694E-2</v>
      </c>
      <c r="B894" s="21">
        <v>0.38321229045981497</v>
      </c>
    </row>
    <row r="895" spans="1:2">
      <c r="A895" s="21">
        <v>8.2808280828082795E-2</v>
      </c>
      <c r="B895" s="21">
        <v>0.38329114449906498</v>
      </c>
    </row>
    <row r="896" spans="1:2">
      <c r="A896" s="21">
        <v>8.2908290829082895E-2</v>
      </c>
      <c r="B896" s="21">
        <v>0.38336999853831499</v>
      </c>
    </row>
    <row r="897" spans="1:2">
      <c r="A897" s="21">
        <v>8.3008300830082996E-2</v>
      </c>
      <c r="B897" s="21">
        <v>0.383448852577565</v>
      </c>
    </row>
    <row r="898" spans="1:2">
      <c r="A898" s="21">
        <v>8.3108310831083096E-2</v>
      </c>
      <c r="B898" s="21">
        <v>0.38352770661681501</v>
      </c>
    </row>
    <row r="899" spans="1:2">
      <c r="A899" s="21">
        <v>8.3208320832083196E-2</v>
      </c>
      <c r="B899" s="21">
        <v>0.38360656065606502</v>
      </c>
    </row>
    <row r="900" spans="1:2">
      <c r="A900" s="21">
        <v>8.3308330833083297E-2</v>
      </c>
      <c r="B900" s="21">
        <v>0.38368541469531497</v>
      </c>
    </row>
    <row r="901" spans="1:2">
      <c r="A901" s="21">
        <v>8.3408340834083397E-2</v>
      </c>
      <c r="B901" s="21">
        <v>0.38376426873456498</v>
      </c>
    </row>
    <row r="902" spans="1:2">
      <c r="A902" s="21">
        <v>8.3508350835083497E-2</v>
      </c>
      <c r="B902" s="21">
        <v>0.38384312277381499</v>
      </c>
    </row>
    <row r="903" spans="1:2">
      <c r="A903" s="21">
        <v>8.3608360836083598E-2</v>
      </c>
      <c r="B903" s="21">
        <v>0.383921976813065</v>
      </c>
    </row>
    <row r="904" spans="1:2">
      <c r="A904" s="21">
        <v>8.3708370837083698E-2</v>
      </c>
      <c r="B904" s="21">
        <v>0.38400083085231601</v>
      </c>
    </row>
    <row r="905" spans="1:2">
      <c r="A905" s="21">
        <v>8.3808380838083799E-2</v>
      </c>
      <c r="B905" s="21">
        <v>0.38407968489156602</v>
      </c>
    </row>
    <row r="906" spans="1:2">
      <c r="A906" s="21">
        <v>8.3908390839083899E-2</v>
      </c>
      <c r="B906" s="21">
        <v>0.38415853893081597</v>
      </c>
    </row>
    <row r="907" spans="1:2">
      <c r="A907" s="21">
        <v>8.4008400840083999E-2</v>
      </c>
      <c r="B907" s="21">
        <v>0.38423739297006598</v>
      </c>
    </row>
    <row r="908" spans="1:2">
      <c r="A908" s="21">
        <v>8.41084108410841E-2</v>
      </c>
      <c r="B908" s="21">
        <v>0.38431624700931599</v>
      </c>
    </row>
    <row r="909" spans="1:2">
      <c r="A909" s="21">
        <v>8.42084208420842E-2</v>
      </c>
      <c r="B909" s="21">
        <v>0.384395101048566</v>
      </c>
    </row>
    <row r="910" spans="1:2">
      <c r="A910" s="21">
        <v>8.43084308430843E-2</v>
      </c>
      <c r="B910" s="21">
        <v>0.38447395508781601</v>
      </c>
    </row>
    <row r="911" spans="1:2">
      <c r="A911" s="21">
        <v>8.4408440844084401E-2</v>
      </c>
      <c r="B911" s="21">
        <v>0.38455280912706602</v>
      </c>
    </row>
    <row r="912" spans="1:2">
      <c r="A912" s="21">
        <v>8.4508450845084501E-2</v>
      </c>
      <c r="B912" s="21">
        <v>0.38463166316631597</v>
      </c>
    </row>
    <row r="913" spans="1:2">
      <c r="A913" s="21">
        <v>8.4608460846084602E-2</v>
      </c>
      <c r="B913" s="21">
        <v>0.38471051720556598</v>
      </c>
    </row>
    <row r="914" spans="1:2">
      <c r="A914" s="21">
        <v>8.4708470847084702E-2</v>
      </c>
      <c r="B914" s="21">
        <v>0.38478937124481599</v>
      </c>
    </row>
    <row r="915" spans="1:2">
      <c r="A915" s="21">
        <v>8.4808480848084802E-2</v>
      </c>
      <c r="B915" s="21">
        <v>0.384868225284066</v>
      </c>
    </row>
    <row r="916" spans="1:2">
      <c r="A916" s="21">
        <v>8.4908490849084903E-2</v>
      </c>
      <c r="B916" s="21">
        <v>0.38494707932331601</v>
      </c>
    </row>
    <row r="917" spans="1:2">
      <c r="A917" s="21">
        <v>8.5008500850085003E-2</v>
      </c>
      <c r="B917" s="21">
        <v>0.38502593336256702</v>
      </c>
    </row>
    <row r="918" spans="1:2">
      <c r="A918" s="21">
        <v>8.5108510851085103E-2</v>
      </c>
      <c r="B918" s="21">
        <v>0.38510478740181697</v>
      </c>
    </row>
    <row r="919" spans="1:2">
      <c r="A919" s="21">
        <v>8.5208520852085204E-2</v>
      </c>
      <c r="B919" s="21">
        <v>0.38518364144106698</v>
      </c>
    </row>
    <row r="920" spans="1:2">
      <c r="A920" s="21">
        <v>8.5308530853085304E-2</v>
      </c>
      <c r="B920" s="21">
        <v>0.38526249548031699</v>
      </c>
    </row>
    <row r="921" spans="1:2">
      <c r="A921" s="21">
        <v>8.5408540854085405E-2</v>
      </c>
      <c r="B921" s="21">
        <v>0.385341349519567</v>
      </c>
    </row>
    <row r="922" spans="1:2">
      <c r="A922" s="21">
        <v>8.5508550855085505E-2</v>
      </c>
      <c r="B922" s="21">
        <v>0.38542020355881701</v>
      </c>
    </row>
    <row r="923" spans="1:2">
      <c r="A923" s="21">
        <v>8.5608560856085605E-2</v>
      </c>
      <c r="B923" s="21">
        <v>0.38549905759806702</v>
      </c>
    </row>
    <row r="924" spans="1:2">
      <c r="A924" s="21">
        <v>8.5708570857085706E-2</v>
      </c>
      <c r="B924" s="21">
        <v>0.38557791163731697</v>
      </c>
    </row>
    <row r="925" spans="1:2">
      <c r="A925" s="21">
        <v>8.5808580858085806E-2</v>
      </c>
      <c r="B925" s="21">
        <v>0.38565676567656698</v>
      </c>
    </row>
    <row r="926" spans="1:2">
      <c r="A926" s="21">
        <v>8.5908590859085907E-2</v>
      </c>
      <c r="B926" s="21">
        <v>0.38573561971581699</v>
      </c>
    </row>
    <row r="927" spans="1:2">
      <c r="A927" s="21">
        <v>8.6008600860086007E-2</v>
      </c>
      <c r="B927" s="21">
        <v>0.385814473755067</v>
      </c>
    </row>
    <row r="928" spans="1:2">
      <c r="A928" s="21">
        <v>8.6108610861086093E-2</v>
      </c>
      <c r="B928" s="21">
        <v>0.38589332779431701</v>
      </c>
    </row>
    <row r="929" spans="1:2">
      <c r="A929" s="21">
        <v>8.6208620862086194E-2</v>
      </c>
      <c r="B929" s="21">
        <v>0.38597218183356702</v>
      </c>
    </row>
    <row r="930" spans="1:2">
      <c r="A930" s="21">
        <v>8.6308630863086294E-2</v>
      </c>
      <c r="B930" s="21">
        <v>0.38605103587281803</v>
      </c>
    </row>
    <row r="931" spans="1:2">
      <c r="A931" s="21">
        <v>8.6408640864086395E-2</v>
      </c>
      <c r="B931" s="21">
        <v>0.38612988991206798</v>
      </c>
    </row>
    <row r="932" spans="1:2">
      <c r="A932" s="21">
        <v>8.6508650865086495E-2</v>
      </c>
      <c r="B932" s="21">
        <v>0.38620874395131799</v>
      </c>
    </row>
    <row r="933" spans="1:2">
      <c r="A933" s="21">
        <v>8.6608660866086595E-2</v>
      </c>
      <c r="B933" s="21">
        <v>0.386287597990568</v>
      </c>
    </row>
    <row r="934" spans="1:2">
      <c r="A934" s="21">
        <v>8.6708670867086696E-2</v>
      </c>
      <c r="B934" s="21">
        <v>0.38636645202981801</v>
      </c>
    </row>
    <row r="935" spans="1:2">
      <c r="A935" s="21">
        <v>8.6808680868086796E-2</v>
      </c>
      <c r="B935" s="21">
        <v>0.38644530606906802</v>
      </c>
    </row>
    <row r="936" spans="1:2">
      <c r="A936" s="21">
        <v>8.6908690869086896E-2</v>
      </c>
      <c r="B936" s="21">
        <v>0.38652416010831803</v>
      </c>
    </row>
    <row r="937" spans="1:2">
      <c r="A937" s="21">
        <v>8.7008700870086997E-2</v>
      </c>
      <c r="B937" s="21">
        <v>0.38660301414756798</v>
      </c>
    </row>
    <row r="938" spans="1:2">
      <c r="A938" s="21">
        <v>8.7108710871087097E-2</v>
      </c>
      <c r="B938" s="21">
        <v>0.38668186818681799</v>
      </c>
    </row>
    <row r="939" spans="1:2">
      <c r="A939" s="21">
        <v>8.7208720872087198E-2</v>
      </c>
      <c r="B939" s="21">
        <v>0.386760722226068</v>
      </c>
    </row>
    <row r="940" spans="1:2">
      <c r="A940" s="21">
        <v>8.7308730873087298E-2</v>
      </c>
      <c r="B940" s="21">
        <v>0.38683957626531801</v>
      </c>
    </row>
    <row r="941" spans="1:2">
      <c r="A941" s="21">
        <v>8.7408740874087398E-2</v>
      </c>
      <c r="B941" s="21">
        <v>0.38691843030456802</v>
      </c>
    </row>
    <row r="942" spans="1:2">
      <c r="A942" s="21">
        <v>8.7508750875087499E-2</v>
      </c>
      <c r="B942" s="21">
        <v>0.38699728434381903</v>
      </c>
    </row>
    <row r="943" spans="1:2">
      <c r="A943" s="21">
        <v>8.7608760876087599E-2</v>
      </c>
      <c r="B943" s="21">
        <v>0.38707613838306898</v>
      </c>
    </row>
    <row r="944" spans="1:2">
      <c r="A944" s="21">
        <v>8.7708770877087699E-2</v>
      </c>
      <c r="B944" s="21">
        <v>0.38715499242231899</v>
      </c>
    </row>
    <row r="945" spans="1:2">
      <c r="A945" s="21">
        <v>8.78087808780878E-2</v>
      </c>
      <c r="B945" s="21">
        <v>0.387233846461569</v>
      </c>
    </row>
    <row r="946" spans="1:2">
      <c r="A946" s="21">
        <v>8.79087908790879E-2</v>
      </c>
      <c r="B946" s="21">
        <v>0.38731270050081901</v>
      </c>
    </row>
    <row r="947" spans="1:2">
      <c r="A947" s="21">
        <v>8.8008800880088001E-2</v>
      </c>
      <c r="B947" s="21">
        <v>0.38739155454006902</v>
      </c>
    </row>
    <row r="948" spans="1:2">
      <c r="A948" s="21">
        <v>8.8108810881088101E-2</v>
      </c>
      <c r="B948" s="21">
        <v>0.38747040857931903</v>
      </c>
    </row>
    <row r="949" spans="1:2">
      <c r="A949" s="21">
        <v>8.8208820882088201E-2</v>
      </c>
      <c r="B949" s="21">
        <v>0.38754926261856898</v>
      </c>
    </row>
    <row r="950" spans="1:2">
      <c r="A950" s="21">
        <v>8.8308830883088302E-2</v>
      </c>
      <c r="B950" s="21">
        <v>0.38762811665781899</v>
      </c>
    </row>
    <row r="951" spans="1:2">
      <c r="A951" s="21">
        <v>8.8408840884088402E-2</v>
      </c>
      <c r="B951" s="21">
        <v>0.387706970697069</v>
      </c>
    </row>
    <row r="952" spans="1:2">
      <c r="A952" s="21">
        <v>8.8508850885088503E-2</v>
      </c>
      <c r="B952" s="21">
        <v>0.38778582473631901</v>
      </c>
    </row>
    <row r="953" spans="1:2">
      <c r="A953" s="21">
        <v>8.8608860886088603E-2</v>
      </c>
      <c r="B953" s="21">
        <v>0.38786467877556902</v>
      </c>
    </row>
    <row r="954" spans="1:2">
      <c r="A954" s="21">
        <v>8.8708870887088703E-2</v>
      </c>
      <c r="B954" s="21">
        <v>0.38794353281481903</v>
      </c>
    </row>
    <row r="955" spans="1:2">
      <c r="A955" s="21">
        <v>8.8808880888088804E-2</v>
      </c>
      <c r="B955" s="21">
        <v>0.38802238685406998</v>
      </c>
    </row>
    <row r="956" spans="1:2">
      <c r="A956" s="21">
        <v>8.8908890889088904E-2</v>
      </c>
      <c r="B956" s="21">
        <v>0.38810124089331999</v>
      </c>
    </row>
    <row r="957" spans="1:2">
      <c r="A957" s="21">
        <v>8.9008900890089004E-2</v>
      </c>
      <c r="B957" s="21">
        <v>0.38818009493257</v>
      </c>
    </row>
    <row r="958" spans="1:2">
      <c r="A958" s="21">
        <v>8.9108910891089105E-2</v>
      </c>
      <c r="B958" s="21">
        <v>0.38825894897182001</v>
      </c>
    </row>
    <row r="959" spans="1:2">
      <c r="A959" s="21">
        <v>8.9208920892089205E-2</v>
      </c>
      <c r="B959" s="21">
        <v>0.38833780301107002</v>
      </c>
    </row>
    <row r="960" spans="1:2">
      <c r="A960" s="21">
        <v>8.9308930893089306E-2</v>
      </c>
      <c r="B960" s="21">
        <v>0.38841665705032002</v>
      </c>
    </row>
    <row r="961" spans="1:2">
      <c r="A961" s="21">
        <v>8.9408940894089406E-2</v>
      </c>
      <c r="B961" s="21">
        <v>0.38849551108956998</v>
      </c>
    </row>
    <row r="962" spans="1:2">
      <c r="A962" s="21">
        <v>8.9508950895089506E-2</v>
      </c>
      <c r="B962" s="21">
        <v>0.38857436512881999</v>
      </c>
    </row>
    <row r="963" spans="1:2">
      <c r="A963" s="21">
        <v>8.9608960896089607E-2</v>
      </c>
      <c r="B963" s="21">
        <v>0.38865321916807</v>
      </c>
    </row>
    <row r="964" spans="1:2">
      <c r="A964" s="21">
        <v>8.9708970897089693E-2</v>
      </c>
      <c r="B964" s="21">
        <v>0.38873207320732001</v>
      </c>
    </row>
    <row r="965" spans="1:2">
      <c r="A965" s="21">
        <v>8.9808980898089794E-2</v>
      </c>
      <c r="B965" s="21">
        <v>0.38881092724657002</v>
      </c>
    </row>
    <row r="966" spans="1:2">
      <c r="A966" s="21">
        <v>8.9908990899089894E-2</v>
      </c>
      <c r="B966" s="21">
        <v>0.38888978128582002</v>
      </c>
    </row>
    <row r="967" spans="1:2">
      <c r="A967" s="21">
        <v>9.0009000900089994E-2</v>
      </c>
      <c r="B967" s="21">
        <v>0.38896863532507098</v>
      </c>
    </row>
    <row r="968" spans="1:2">
      <c r="A968" s="21">
        <v>9.0109010901090095E-2</v>
      </c>
      <c r="B968" s="21">
        <v>0.38904748936432099</v>
      </c>
    </row>
    <row r="969" spans="1:2">
      <c r="A969" s="21">
        <v>9.0209020902090195E-2</v>
      </c>
      <c r="B969" s="21">
        <v>0.389126343403571</v>
      </c>
    </row>
    <row r="970" spans="1:2">
      <c r="A970" s="21">
        <v>9.0309030903090295E-2</v>
      </c>
      <c r="B970" s="21">
        <v>0.389205197442821</v>
      </c>
    </row>
    <row r="971" spans="1:2">
      <c r="A971" s="21">
        <v>9.0409040904090396E-2</v>
      </c>
      <c r="B971" s="21">
        <v>0.38928405148207101</v>
      </c>
    </row>
    <row r="972" spans="1:2">
      <c r="A972" s="21">
        <v>9.0509050905090496E-2</v>
      </c>
      <c r="B972" s="21">
        <v>0.38936290552132102</v>
      </c>
    </row>
    <row r="973" spans="1:2">
      <c r="A973" s="21">
        <v>9.0609060906090597E-2</v>
      </c>
      <c r="B973" s="21">
        <v>0.38944175956057098</v>
      </c>
    </row>
    <row r="974" spans="1:2">
      <c r="A974" s="21">
        <v>9.0709070907090697E-2</v>
      </c>
      <c r="B974" s="21">
        <v>0.38952061359982099</v>
      </c>
    </row>
    <row r="975" spans="1:2">
      <c r="A975" s="21">
        <v>9.0809080908090797E-2</v>
      </c>
      <c r="B975" s="21">
        <v>0.389599467639071</v>
      </c>
    </row>
    <row r="976" spans="1:2">
      <c r="A976" s="21">
        <v>9.0909090909090898E-2</v>
      </c>
      <c r="B976" s="21">
        <v>0.389678321678321</v>
      </c>
    </row>
    <row r="977" spans="1:2">
      <c r="A977" s="21">
        <v>9.1009100910090998E-2</v>
      </c>
      <c r="B977" s="21">
        <v>0.38975717571757101</v>
      </c>
    </row>
    <row r="978" spans="1:2">
      <c r="A978" s="21">
        <v>9.1109110911091098E-2</v>
      </c>
      <c r="B978" s="21">
        <v>0.38983602975682102</v>
      </c>
    </row>
    <row r="979" spans="1:2">
      <c r="A979" s="21">
        <v>9.1209120912091199E-2</v>
      </c>
      <c r="B979" s="21">
        <v>0.38991488379607098</v>
      </c>
    </row>
    <row r="980" spans="1:2">
      <c r="A980" s="21">
        <v>9.1309130913091299E-2</v>
      </c>
      <c r="B980" s="21">
        <v>0.38999373783532199</v>
      </c>
    </row>
    <row r="981" spans="1:2">
      <c r="A981" s="21">
        <v>9.14091409140914E-2</v>
      </c>
      <c r="B981" s="21">
        <v>0.39007259187457199</v>
      </c>
    </row>
    <row r="982" spans="1:2">
      <c r="A982" s="21">
        <v>9.15091509150915E-2</v>
      </c>
      <c r="B982" s="21">
        <v>0.390151445913822</v>
      </c>
    </row>
    <row r="983" spans="1:2">
      <c r="A983" s="21">
        <v>9.16091609160916E-2</v>
      </c>
      <c r="B983" s="21">
        <v>0.39023029995307201</v>
      </c>
    </row>
    <row r="984" spans="1:2">
      <c r="A984" s="21">
        <v>9.1709170917091701E-2</v>
      </c>
      <c r="B984" s="21">
        <v>0.39030915399232202</v>
      </c>
    </row>
    <row r="985" spans="1:2">
      <c r="A985" s="21">
        <v>9.1809180918091801E-2</v>
      </c>
      <c r="B985" s="21">
        <v>0.39038800803157198</v>
      </c>
    </row>
    <row r="986" spans="1:2">
      <c r="A986" s="21">
        <v>9.1909190919091902E-2</v>
      </c>
      <c r="B986" s="21">
        <v>0.39046686207082199</v>
      </c>
    </row>
    <row r="987" spans="1:2">
      <c r="A987" s="21">
        <v>9.2009200920092002E-2</v>
      </c>
      <c r="B987" s="21">
        <v>0.39054571611007199</v>
      </c>
    </row>
    <row r="988" spans="1:2">
      <c r="A988" s="21">
        <v>9.2109210921092102E-2</v>
      </c>
      <c r="B988" s="21">
        <v>0.390624570149322</v>
      </c>
    </row>
    <row r="989" spans="1:2">
      <c r="A989" s="21">
        <v>9.2209220922092203E-2</v>
      </c>
      <c r="B989" s="21">
        <v>0.39070342418857201</v>
      </c>
    </row>
    <row r="990" spans="1:2">
      <c r="A990" s="21">
        <v>9.2309230923092303E-2</v>
      </c>
      <c r="B990" s="21">
        <v>0.39078227822782202</v>
      </c>
    </row>
    <row r="991" spans="1:2">
      <c r="A991" s="21">
        <v>9.2409240924092403E-2</v>
      </c>
      <c r="B991" s="21">
        <v>0.39086113226707198</v>
      </c>
    </row>
    <row r="992" spans="1:2">
      <c r="A992" s="21">
        <v>9.2509250925092504E-2</v>
      </c>
      <c r="B992" s="21">
        <v>0.39093998630632298</v>
      </c>
    </row>
    <row r="993" spans="1:2">
      <c r="A993" s="21">
        <v>9.2609260926092604E-2</v>
      </c>
      <c r="B993" s="21">
        <v>0.39101884034557299</v>
      </c>
    </row>
    <row r="994" spans="1:2">
      <c r="A994" s="21">
        <v>9.2709270927092705E-2</v>
      </c>
      <c r="B994" s="21">
        <v>0.391097694384823</v>
      </c>
    </row>
    <row r="995" spans="1:2">
      <c r="A995" s="21">
        <v>9.2809280928092805E-2</v>
      </c>
      <c r="B995" s="21">
        <v>0.39117654842407301</v>
      </c>
    </row>
    <row r="996" spans="1:2">
      <c r="A996" s="21">
        <v>9.2909290929092905E-2</v>
      </c>
      <c r="B996" s="21">
        <v>0.39125540246332302</v>
      </c>
    </row>
    <row r="997" spans="1:2">
      <c r="A997" s="21">
        <v>9.3009300930093006E-2</v>
      </c>
      <c r="B997" s="21">
        <v>0.39133425650257297</v>
      </c>
    </row>
    <row r="998" spans="1:2">
      <c r="A998" s="21">
        <v>9.3109310931093106E-2</v>
      </c>
      <c r="B998" s="21">
        <v>0.39141311054182298</v>
      </c>
    </row>
    <row r="999" spans="1:2">
      <c r="A999" s="21">
        <v>9.3209320932093206E-2</v>
      </c>
      <c r="B999" s="21">
        <v>0.39149196458107299</v>
      </c>
    </row>
    <row r="1000" spans="1:2">
      <c r="A1000" s="21">
        <v>9.3309330933093307E-2</v>
      </c>
      <c r="B1000" s="21">
        <v>0.391570818620323</v>
      </c>
    </row>
    <row r="1001" spans="1:2">
      <c r="A1001" s="21">
        <v>9.3409340934093393E-2</v>
      </c>
      <c r="B1001" s="21">
        <v>0.39164967265957301</v>
      </c>
    </row>
    <row r="1002" spans="1:2">
      <c r="A1002" s="21">
        <v>9.3509350935093494E-2</v>
      </c>
      <c r="B1002" s="21">
        <v>0.39172852669882302</v>
      </c>
    </row>
    <row r="1003" spans="1:2">
      <c r="A1003" s="21">
        <v>9.3609360936093594E-2</v>
      </c>
      <c r="B1003" s="21">
        <v>0.39180738073807297</v>
      </c>
    </row>
    <row r="1004" spans="1:2">
      <c r="A1004" s="21">
        <v>9.3709370937093694E-2</v>
      </c>
      <c r="B1004" s="21">
        <v>0.39188623477732298</v>
      </c>
    </row>
    <row r="1005" spans="1:2">
      <c r="A1005" s="21">
        <v>9.3809380938093795E-2</v>
      </c>
      <c r="B1005" s="21">
        <v>0.39196508881657399</v>
      </c>
    </row>
    <row r="1006" spans="1:2">
      <c r="A1006" s="21">
        <v>9.3909390939093895E-2</v>
      </c>
      <c r="B1006" s="21">
        <v>0.392043942855824</v>
      </c>
    </row>
    <row r="1007" spans="1:2">
      <c r="A1007" s="21">
        <v>9.4009400940093996E-2</v>
      </c>
      <c r="B1007" s="21">
        <v>0.39212279689507401</v>
      </c>
    </row>
    <row r="1008" spans="1:2">
      <c r="A1008" s="21">
        <v>9.4109410941094096E-2</v>
      </c>
      <c r="B1008" s="21">
        <v>0.39220165093432402</v>
      </c>
    </row>
    <row r="1009" spans="1:2">
      <c r="A1009" s="21">
        <v>9.4209420942094196E-2</v>
      </c>
      <c r="B1009" s="21">
        <v>0.39228050497357397</v>
      </c>
    </row>
    <row r="1010" spans="1:2">
      <c r="A1010" s="21">
        <v>9.4309430943094297E-2</v>
      </c>
      <c r="B1010" s="21">
        <v>0.39235935901282398</v>
      </c>
    </row>
    <row r="1011" spans="1:2">
      <c r="A1011" s="21">
        <v>9.4409440944094397E-2</v>
      </c>
      <c r="B1011" s="21">
        <v>0.39243821305207399</v>
      </c>
    </row>
    <row r="1012" spans="1:2">
      <c r="A1012" s="21">
        <v>9.4509450945094498E-2</v>
      </c>
      <c r="B1012" s="21">
        <v>0.392517067091324</v>
      </c>
    </row>
    <row r="1013" spans="1:2">
      <c r="A1013" s="21">
        <v>9.4609460946094598E-2</v>
      </c>
      <c r="B1013" s="21">
        <v>0.39259592113057401</v>
      </c>
    </row>
    <row r="1014" spans="1:2">
      <c r="A1014" s="21">
        <v>9.4709470947094698E-2</v>
      </c>
      <c r="B1014" s="21">
        <v>0.39267477516982402</v>
      </c>
    </row>
    <row r="1015" spans="1:2">
      <c r="A1015" s="21">
        <v>9.4809480948094799E-2</v>
      </c>
      <c r="B1015" s="21">
        <v>0.39275362920907397</v>
      </c>
    </row>
    <row r="1016" spans="1:2">
      <c r="A1016" s="21">
        <v>9.4909490949094899E-2</v>
      </c>
      <c r="B1016" s="21">
        <v>0.39283248324832398</v>
      </c>
    </row>
    <row r="1017" spans="1:2">
      <c r="A1017" s="21">
        <v>9.5009500950094999E-2</v>
      </c>
      <c r="B1017" s="21">
        <v>0.39291133728757399</v>
      </c>
    </row>
    <row r="1018" spans="1:2">
      <c r="A1018" s="21">
        <v>9.51095109510951E-2</v>
      </c>
      <c r="B1018" s="21">
        <v>0.392990191326825</v>
      </c>
    </row>
    <row r="1019" spans="1:2">
      <c r="A1019" s="21">
        <v>9.52095209520952E-2</v>
      </c>
      <c r="B1019" s="21">
        <v>0.39306904536607501</v>
      </c>
    </row>
    <row r="1020" spans="1:2">
      <c r="A1020" s="21">
        <v>9.5309530953095301E-2</v>
      </c>
      <c r="B1020" s="21">
        <v>0.39314789940532502</v>
      </c>
    </row>
    <row r="1021" spans="1:2">
      <c r="A1021" s="21">
        <v>9.5409540954095401E-2</v>
      </c>
      <c r="B1021" s="21">
        <v>0.39322675344457497</v>
      </c>
    </row>
    <row r="1022" spans="1:2">
      <c r="A1022" s="21">
        <v>9.5509550955095501E-2</v>
      </c>
      <c r="B1022" s="21">
        <v>0.39330560748382498</v>
      </c>
    </row>
    <row r="1023" spans="1:2">
      <c r="A1023" s="21">
        <v>9.5609560956095602E-2</v>
      </c>
      <c r="B1023" s="21">
        <v>0.39338446152307499</v>
      </c>
    </row>
    <row r="1024" spans="1:2">
      <c r="A1024" s="21">
        <v>9.5709570957095702E-2</v>
      </c>
      <c r="B1024" s="21">
        <v>0.393463315562325</v>
      </c>
    </row>
    <row r="1025" spans="1:2">
      <c r="A1025" s="21">
        <v>9.5809580958095802E-2</v>
      </c>
      <c r="B1025" s="21">
        <v>0.39354216960157501</v>
      </c>
    </row>
    <row r="1026" spans="1:2">
      <c r="A1026" s="21">
        <v>9.5909590959095903E-2</v>
      </c>
      <c r="B1026" s="21">
        <v>0.39362102364082502</v>
      </c>
    </row>
    <row r="1027" spans="1:2">
      <c r="A1027" s="21">
        <v>9.6009600960096003E-2</v>
      </c>
      <c r="B1027" s="21">
        <v>0.39369987768007503</v>
      </c>
    </row>
    <row r="1028" spans="1:2">
      <c r="A1028" s="21">
        <v>9.6109610961096104E-2</v>
      </c>
      <c r="B1028" s="21">
        <v>0.39377873171932498</v>
      </c>
    </row>
    <row r="1029" spans="1:2">
      <c r="A1029" s="21">
        <v>9.6209620962096204E-2</v>
      </c>
      <c r="B1029" s="21">
        <v>0.39385758575857499</v>
      </c>
    </row>
    <row r="1030" spans="1:2">
      <c r="A1030" s="21">
        <v>9.6309630963096304E-2</v>
      </c>
      <c r="B1030" s="21">
        <v>0.393936439797825</v>
      </c>
    </row>
    <row r="1031" spans="1:2">
      <c r="A1031" s="21">
        <v>9.6409640964096405E-2</v>
      </c>
      <c r="B1031" s="21">
        <v>0.39401529383707601</v>
      </c>
    </row>
    <row r="1032" spans="1:2">
      <c r="A1032" s="21">
        <v>9.6509650965096505E-2</v>
      </c>
      <c r="B1032" s="21">
        <v>0.39409414787632602</v>
      </c>
    </row>
    <row r="1033" spans="1:2">
      <c r="A1033" s="21">
        <v>9.6609660966096605E-2</v>
      </c>
      <c r="B1033" s="21">
        <v>0.39417300191557603</v>
      </c>
    </row>
    <row r="1034" spans="1:2">
      <c r="A1034" s="21">
        <v>9.6709670967096706E-2</v>
      </c>
      <c r="B1034" s="21">
        <v>0.39425185595482598</v>
      </c>
    </row>
    <row r="1035" spans="1:2">
      <c r="A1035" s="21">
        <v>9.6809680968096806E-2</v>
      </c>
      <c r="B1035" s="21">
        <v>0.39433070999407599</v>
      </c>
    </row>
    <row r="1036" spans="1:2">
      <c r="A1036" s="21">
        <v>9.6909690969096907E-2</v>
      </c>
      <c r="B1036" s="21">
        <v>0.394409564033326</v>
      </c>
    </row>
    <row r="1037" spans="1:2">
      <c r="A1037" s="21">
        <v>9.7009700970096993E-2</v>
      </c>
      <c r="B1037" s="21">
        <v>0.39448841807257601</v>
      </c>
    </row>
    <row r="1038" spans="1:2">
      <c r="A1038" s="21">
        <v>9.7109710971097093E-2</v>
      </c>
      <c r="B1038" s="21">
        <v>0.39456727211182602</v>
      </c>
    </row>
    <row r="1039" spans="1:2">
      <c r="A1039" s="21">
        <v>9.7209720972097194E-2</v>
      </c>
      <c r="B1039" s="21">
        <v>0.39464612615107603</v>
      </c>
    </row>
    <row r="1040" spans="1:2">
      <c r="A1040" s="21">
        <v>9.7309730973097294E-2</v>
      </c>
      <c r="B1040" s="21">
        <v>0.39472498019032598</v>
      </c>
    </row>
    <row r="1041" spans="1:2">
      <c r="A1041" s="21">
        <v>9.7409740974097395E-2</v>
      </c>
      <c r="B1041" s="21">
        <v>0.39480383422957599</v>
      </c>
    </row>
    <row r="1042" spans="1:2">
      <c r="A1042" s="21">
        <v>9.7509750975097495E-2</v>
      </c>
      <c r="B1042" s="21">
        <v>0.394882688268826</v>
      </c>
    </row>
    <row r="1043" spans="1:2">
      <c r="A1043" s="21">
        <v>9.7609760976097595E-2</v>
      </c>
      <c r="B1043" s="21">
        <v>0.39496154230807701</v>
      </c>
    </row>
    <row r="1044" spans="1:2">
      <c r="A1044" s="21">
        <v>9.7709770977097696E-2</v>
      </c>
      <c r="B1044" s="21">
        <v>0.39504039634732702</v>
      </c>
    </row>
    <row r="1045" spans="1:2">
      <c r="A1045" s="21">
        <v>9.7809780978097796E-2</v>
      </c>
      <c r="B1045" s="21">
        <v>0.39511925038657703</v>
      </c>
    </row>
    <row r="1046" spans="1:2">
      <c r="A1046" s="21">
        <v>9.7909790979097897E-2</v>
      </c>
      <c r="B1046" s="21">
        <v>0.39519810442582698</v>
      </c>
    </row>
    <row r="1047" spans="1:2">
      <c r="A1047" s="21">
        <v>9.8009800980097997E-2</v>
      </c>
      <c r="B1047" s="21">
        <v>0.39527695846507699</v>
      </c>
    </row>
    <row r="1048" spans="1:2">
      <c r="A1048" s="21">
        <v>9.8109810981098097E-2</v>
      </c>
      <c r="B1048" s="21">
        <v>0.395355812504327</v>
      </c>
    </row>
    <row r="1049" spans="1:2">
      <c r="A1049" s="21">
        <v>9.8209820982098198E-2</v>
      </c>
      <c r="B1049" s="21">
        <v>0.39543466654357701</v>
      </c>
    </row>
    <row r="1050" spans="1:2">
      <c r="A1050" s="21">
        <v>9.8309830983098298E-2</v>
      </c>
      <c r="B1050" s="21">
        <v>0.39551352058282702</v>
      </c>
    </row>
    <row r="1051" spans="1:2">
      <c r="A1051" s="21">
        <v>9.8409840984098398E-2</v>
      </c>
      <c r="B1051" s="21">
        <v>0.39559237462207703</v>
      </c>
    </row>
    <row r="1052" spans="1:2">
      <c r="A1052" s="21">
        <v>9.8509850985098499E-2</v>
      </c>
      <c r="B1052" s="21">
        <v>0.39567122866132698</v>
      </c>
    </row>
    <row r="1053" spans="1:2">
      <c r="A1053" s="21">
        <v>9.8609860986098599E-2</v>
      </c>
      <c r="B1053" s="21">
        <v>0.39575008270057699</v>
      </c>
    </row>
    <row r="1054" spans="1:2">
      <c r="A1054" s="21">
        <v>9.87098709870987E-2</v>
      </c>
      <c r="B1054" s="21">
        <v>0.395828936739827</v>
      </c>
    </row>
    <row r="1055" spans="1:2">
      <c r="A1055" s="21">
        <v>9.88098809880988E-2</v>
      </c>
      <c r="B1055" s="21">
        <v>0.39590779077907701</v>
      </c>
    </row>
    <row r="1056" spans="1:2">
      <c r="A1056" s="21">
        <v>9.89098909890989E-2</v>
      </c>
      <c r="B1056" s="21">
        <v>0.39598664481832802</v>
      </c>
    </row>
    <row r="1057" spans="1:2">
      <c r="A1057" s="21">
        <v>9.9009900990099001E-2</v>
      </c>
      <c r="B1057" s="21">
        <v>0.39606549885757802</v>
      </c>
    </row>
    <row r="1058" spans="1:2">
      <c r="A1058" s="21">
        <v>9.9109910991099101E-2</v>
      </c>
      <c r="B1058" s="21">
        <v>0.39614435289682798</v>
      </c>
    </row>
    <row r="1059" spans="1:2">
      <c r="A1059" s="21">
        <v>9.9209920992099201E-2</v>
      </c>
      <c r="B1059" s="21">
        <v>0.39622320693607799</v>
      </c>
    </row>
    <row r="1060" spans="1:2">
      <c r="A1060" s="21">
        <v>9.9309930993099302E-2</v>
      </c>
      <c r="B1060" s="21">
        <v>0.396302060975328</v>
      </c>
    </row>
    <row r="1061" spans="1:2">
      <c r="A1061" s="21">
        <v>9.9409940994099402E-2</v>
      </c>
      <c r="B1061" s="21">
        <v>0.39638091501457801</v>
      </c>
    </row>
    <row r="1062" spans="1:2">
      <c r="A1062" s="21">
        <v>9.9509950995099503E-2</v>
      </c>
      <c r="B1062" s="21">
        <v>0.39645976905382802</v>
      </c>
    </row>
    <row r="1063" spans="1:2">
      <c r="A1063" s="21">
        <v>9.9609960996099603E-2</v>
      </c>
      <c r="B1063" s="21">
        <v>0.39653862309307802</v>
      </c>
    </row>
    <row r="1064" spans="1:2">
      <c r="A1064" s="21">
        <v>9.9709970997099703E-2</v>
      </c>
      <c r="B1064" s="21">
        <v>0.39661747713232798</v>
      </c>
    </row>
    <row r="1065" spans="1:2">
      <c r="A1065" s="21">
        <v>9.9809980998099804E-2</v>
      </c>
      <c r="B1065" s="21">
        <v>0.39669633117157799</v>
      </c>
    </row>
    <row r="1066" spans="1:2">
      <c r="A1066" s="21">
        <v>9.9909990999099904E-2</v>
      </c>
      <c r="B1066" s="21">
        <v>0.396775185210828</v>
      </c>
    </row>
    <row r="1067" spans="1:2">
      <c r="A1067" s="21">
        <v>0.1000100010001</v>
      </c>
      <c r="B1067" s="21">
        <v>0.39685403925007801</v>
      </c>
    </row>
    <row r="1068" spans="1:2">
      <c r="A1068" s="21">
        <v>0.10011001100109999</v>
      </c>
      <c r="B1068" s="21">
        <v>0.39693289328932801</v>
      </c>
    </row>
    <row r="1069" spans="1:2">
      <c r="A1069" s="21">
        <v>0.1002100210021</v>
      </c>
      <c r="B1069" s="21">
        <v>0.39701174732857902</v>
      </c>
    </row>
    <row r="1070" spans="1:2">
      <c r="A1070" s="21">
        <v>0.1003100310031</v>
      </c>
      <c r="B1070" s="21">
        <v>0.39709060136782898</v>
      </c>
    </row>
    <row r="1071" spans="1:2">
      <c r="A1071" s="21">
        <v>0.1004100410041</v>
      </c>
      <c r="B1071" s="21">
        <v>0.39716945540707899</v>
      </c>
    </row>
    <row r="1072" spans="1:2">
      <c r="A1072" s="21">
        <v>0.10051005100510001</v>
      </c>
      <c r="B1072" s="21">
        <v>0.397248309446329</v>
      </c>
    </row>
    <row r="1073" spans="1:2">
      <c r="A1073" s="21">
        <v>0.1006100610061</v>
      </c>
      <c r="B1073" s="21">
        <v>0.397327163485579</v>
      </c>
    </row>
    <row r="1074" spans="1:2">
      <c r="A1074" s="21">
        <v>0.1007100710071</v>
      </c>
      <c r="B1074" s="21">
        <v>0.39740601752482901</v>
      </c>
    </row>
    <row r="1075" spans="1:2">
      <c r="A1075" s="21">
        <v>0.1008100810081</v>
      </c>
      <c r="B1075" s="21">
        <v>0.39748487156407902</v>
      </c>
    </row>
    <row r="1076" spans="1:2">
      <c r="A1076" s="21">
        <v>0.10091009100910001</v>
      </c>
      <c r="B1076" s="21">
        <v>0.39756372560332898</v>
      </c>
    </row>
    <row r="1077" spans="1:2">
      <c r="A1077" s="21">
        <v>0.10101010101010099</v>
      </c>
      <c r="B1077" s="21">
        <v>0.39764257964257899</v>
      </c>
    </row>
    <row r="1078" spans="1:2">
      <c r="A1078" s="21">
        <v>0.101110111011101</v>
      </c>
      <c r="B1078" s="21">
        <v>0.397721433681829</v>
      </c>
    </row>
    <row r="1079" spans="1:2">
      <c r="A1079" s="21">
        <v>0.101210121012101</v>
      </c>
      <c r="B1079" s="21">
        <v>0.397800287721079</v>
      </c>
    </row>
    <row r="1080" spans="1:2">
      <c r="A1080" s="21">
        <v>0.101310131013101</v>
      </c>
      <c r="B1080" s="21">
        <v>0.39787914176032901</v>
      </c>
    </row>
    <row r="1081" spans="1:2">
      <c r="A1081" s="21">
        <v>0.10141014101410099</v>
      </c>
      <c r="B1081" s="21">
        <v>0.39795799579957902</v>
      </c>
    </row>
    <row r="1082" spans="1:2">
      <c r="A1082" s="21">
        <v>0.101510151015101</v>
      </c>
      <c r="B1082" s="21">
        <v>0.39803684983882998</v>
      </c>
    </row>
    <row r="1083" spans="1:2">
      <c r="A1083" s="21">
        <v>0.101610161016101</v>
      </c>
      <c r="B1083" s="21">
        <v>0.39811570387807999</v>
      </c>
    </row>
    <row r="1084" spans="1:2">
      <c r="A1084" s="21">
        <v>0.101710171017101</v>
      </c>
      <c r="B1084" s="21">
        <v>0.39819455791732999</v>
      </c>
    </row>
    <row r="1085" spans="1:2">
      <c r="A1085" s="21">
        <v>0.10181018101810101</v>
      </c>
      <c r="B1085" s="21">
        <v>0.39827341195658</v>
      </c>
    </row>
    <row r="1086" spans="1:2">
      <c r="A1086" s="21">
        <v>0.101910191019101</v>
      </c>
      <c r="B1086" s="21">
        <v>0.39835226599583001</v>
      </c>
    </row>
    <row r="1087" spans="1:2">
      <c r="A1087" s="21">
        <v>0.102010201020102</v>
      </c>
      <c r="B1087" s="21">
        <v>0.39843112003508002</v>
      </c>
    </row>
    <row r="1088" spans="1:2">
      <c r="A1088" s="21">
        <v>0.102110211021102</v>
      </c>
      <c r="B1088" s="21">
        <v>0.39850997407432998</v>
      </c>
    </row>
    <row r="1089" spans="1:2">
      <c r="A1089" s="21">
        <v>0.102210221022102</v>
      </c>
      <c r="B1089" s="21">
        <v>0.39858882811357998</v>
      </c>
    </row>
    <row r="1090" spans="1:2">
      <c r="A1090" s="21">
        <v>0.10231023102310199</v>
      </c>
      <c r="B1090" s="21">
        <v>0.39866768215282999</v>
      </c>
    </row>
    <row r="1091" spans="1:2">
      <c r="A1091" s="21">
        <v>0.102410241024102</v>
      </c>
      <c r="B1091" s="21">
        <v>0.39874653619208</v>
      </c>
    </row>
    <row r="1092" spans="1:2">
      <c r="A1092" s="21">
        <v>0.102510251025102</v>
      </c>
      <c r="B1092" s="21">
        <v>0.39882539023133001</v>
      </c>
    </row>
    <row r="1093" spans="1:2">
      <c r="A1093" s="21">
        <v>0.102610261026102</v>
      </c>
      <c r="B1093" s="21">
        <v>0.39890424427058002</v>
      </c>
    </row>
    <row r="1094" spans="1:2">
      <c r="A1094" s="21">
        <v>0.10271027102710199</v>
      </c>
      <c r="B1094" s="21">
        <v>0.39898309830983097</v>
      </c>
    </row>
    <row r="1095" spans="1:2">
      <c r="A1095" s="21">
        <v>0.102810281028102</v>
      </c>
      <c r="B1095" s="21">
        <v>0.39906195234908098</v>
      </c>
    </row>
    <row r="1096" spans="1:2">
      <c r="A1096" s="21">
        <v>0.102910291029102</v>
      </c>
      <c r="B1096" s="21">
        <v>0.39914080638833099</v>
      </c>
    </row>
    <row r="1097" spans="1:2">
      <c r="A1097" s="21">
        <v>0.103010301030103</v>
      </c>
      <c r="B1097" s="21">
        <v>0.399219660427581</v>
      </c>
    </row>
    <row r="1098" spans="1:2">
      <c r="A1098" s="21">
        <v>0.10311031103110301</v>
      </c>
      <c r="B1098" s="21">
        <v>0.39929851446683101</v>
      </c>
    </row>
    <row r="1099" spans="1:2">
      <c r="A1099" s="21">
        <v>0.10321032103210299</v>
      </c>
      <c r="B1099" s="21">
        <v>0.39937736850608102</v>
      </c>
    </row>
    <row r="1100" spans="1:2">
      <c r="A1100" s="21">
        <v>0.103310331033103</v>
      </c>
      <c r="B1100" s="21">
        <v>0.39945622254533097</v>
      </c>
    </row>
    <row r="1101" spans="1:2">
      <c r="A1101" s="21">
        <v>0.103410341034103</v>
      </c>
      <c r="B1101" s="21">
        <v>0.39953507658458098</v>
      </c>
    </row>
    <row r="1102" spans="1:2">
      <c r="A1102" s="21">
        <v>0.103510351035103</v>
      </c>
      <c r="B1102" s="21">
        <v>0.39961393062383099</v>
      </c>
    </row>
    <row r="1103" spans="1:2">
      <c r="A1103" s="21">
        <v>0.10361036103610299</v>
      </c>
      <c r="B1103" s="21">
        <v>0.399692784663081</v>
      </c>
    </row>
    <row r="1104" spans="1:2">
      <c r="A1104" s="21">
        <v>0.103710371037103</v>
      </c>
      <c r="B1104" s="21">
        <v>0.39977163870233101</v>
      </c>
    </row>
    <row r="1105" spans="1:2">
      <c r="A1105" s="21">
        <v>0.103810381038103</v>
      </c>
      <c r="B1105" s="21">
        <v>0.39985049274158102</v>
      </c>
    </row>
    <row r="1106" spans="1:2">
      <c r="A1106" s="21">
        <v>0.103910391039103</v>
      </c>
      <c r="B1106" s="21">
        <v>0.39992934678083197</v>
      </c>
    </row>
    <row r="1107" spans="1:2">
      <c r="A1107" s="21">
        <v>0.10401040104010401</v>
      </c>
      <c r="B1107" s="21">
        <v>0.40001160116011603</v>
      </c>
    </row>
    <row r="1108" spans="1:2">
      <c r="A1108" s="21">
        <v>0.104110411041104</v>
      </c>
      <c r="B1108" s="21">
        <v>0.40012315077661598</v>
      </c>
    </row>
    <row r="1109" spans="1:2">
      <c r="A1109" s="21">
        <v>0.104210421042104</v>
      </c>
      <c r="B1109" s="21">
        <v>0.40023470039311598</v>
      </c>
    </row>
    <row r="1110" spans="1:2">
      <c r="A1110" s="21">
        <v>0.104310431043104</v>
      </c>
      <c r="B1110" s="21">
        <v>0.40034625000961599</v>
      </c>
    </row>
    <row r="1111" spans="1:2">
      <c r="A1111" s="21">
        <v>0.104410441044104</v>
      </c>
      <c r="B1111" s="21">
        <v>0.400457799626116</v>
      </c>
    </row>
    <row r="1112" spans="1:2">
      <c r="A1112" s="21">
        <v>0.10451045104510399</v>
      </c>
      <c r="B1112" s="21">
        <v>0.400569349242616</v>
      </c>
    </row>
    <row r="1113" spans="1:2">
      <c r="A1113" s="21">
        <v>0.104610461046104</v>
      </c>
      <c r="B1113" s="21">
        <v>0.40068089885911601</v>
      </c>
    </row>
    <row r="1114" spans="1:2">
      <c r="A1114" s="21">
        <v>0.104710471047104</v>
      </c>
      <c r="B1114" s="21">
        <v>0.40079244847561601</v>
      </c>
    </row>
    <row r="1115" spans="1:2">
      <c r="A1115" s="21">
        <v>0.104810481048104</v>
      </c>
      <c r="B1115" s="21">
        <v>0.40090399809211602</v>
      </c>
    </row>
    <row r="1116" spans="1:2">
      <c r="A1116" s="21">
        <v>0.10491049104910399</v>
      </c>
      <c r="B1116" s="21">
        <v>0.40101554770861703</v>
      </c>
    </row>
    <row r="1117" spans="1:2">
      <c r="A1117" s="21">
        <v>0.105010501050105</v>
      </c>
      <c r="B1117" s="21">
        <v>0.40112709732511698</v>
      </c>
    </row>
    <row r="1118" spans="1:2">
      <c r="A1118" s="21">
        <v>0.105110511051105</v>
      </c>
      <c r="B1118" s="21">
        <v>0.40123864694161698</v>
      </c>
    </row>
    <row r="1119" spans="1:2">
      <c r="A1119" s="21">
        <v>0.105210521052105</v>
      </c>
      <c r="B1119" s="21">
        <v>0.40135019655811699</v>
      </c>
    </row>
    <row r="1120" spans="1:2">
      <c r="A1120" s="21">
        <v>0.10531053105310501</v>
      </c>
      <c r="B1120" s="21">
        <v>0.401461746174617</v>
      </c>
    </row>
    <row r="1121" spans="1:2">
      <c r="A1121" s="21">
        <v>0.10541054105410499</v>
      </c>
      <c r="B1121" s="21">
        <v>0.401573295791117</v>
      </c>
    </row>
    <row r="1122" spans="1:2">
      <c r="A1122" s="21">
        <v>0.105510551055105</v>
      </c>
      <c r="B1122" s="21">
        <v>0.40168484540761701</v>
      </c>
    </row>
    <row r="1123" spans="1:2">
      <c r="A1123" s="21">
        <v>0.105610561056105</v>
      </c>
      <c r="B1123" s="21">
        <v>0.40179639502411701</v>
      </c>
    </row>
    <row r="1124" spans="1:2">
      <c r="A1124" s="21">
        <v>0.105710571057105</v>
      </c>
      <c r="B1124" s="21">
        <v>0.40190794464061702</v>
      </c>
    </row>
    <row r="1125" spans="1:2">
      <c r="A1125" s="21">
        <v>0.10581058105810499</v>
      </c>
      <c r="B1125" s="21">
        <v>0.40201949425711803</v>
      </c>
    </row>
    <row r="1126" spans="1:2">
      <c r="A1126" s="21">
        <v>0.105910591059105</v>
      </c>
      <c r="B1126" s="21">
        <v>0.40213104387361798</v>
      </c>
    </row>
    <row r="1127" spans="1:2">
      <c r="A1127" s="21">
        <v>0.106010601060106</v>
      </c>
      <c r="B1127" s="21">
        <v>0.40224259349011798</v>
      </c>
    </row>
    <row r="1128" spans="1:2">
      <c r="A1128" s="21">
        <v>0.106110611061106</v>
      </c>
      <c r="B1128" s="21">
        <v>0.40235414310661799</v>
      </c>
    </row>
    <row r="1129" spans="1:2">
      <c r="A1129" s="21">
        <v>0.10621062106210601</v>
      </c>
      <c r="B1129" s="21">
        <v>0.402465692723118</v>
      </c>
    </row>
    <row r="1130" spans="1:2">
      <c r="A1130" s="21">
        <v>0.106310631063106</v>
      </c>
      <c r="B1130" s="21">
        <v>0.402577242339618</v>
      </c>
    </row>
    <row r="1131" spans="1:2">
      <c r="A1131" s="21">
        <v>0.106410641064106</v>
      </c>
      <c r="B1131" s="21">
        <v>0.40268879195611801</v>
      </c>
    </row>
    <row r="1132" spans="1:2">
      <c r="A1132" s="21">
        <v>0.106510651065106</v>
      </c>
      <c r="B1132" s="21">
        <v>0.40280034157261801</v>
      </c>
    </row>
    <row r="1133" spans="1:2">
      <c r="A1133" s="21">
        <v>0.10661066106610601</v>
      </c>
      <c r="B1133" s="21">
        <v>0.40291189118911802</v>
      </c>
    </row>
    <row r="1134" spans="1:2">
      <c r="A1134" s="21">
        <v>0.10671067106710599</v>
      </c>
      <c r="B1134" s="21">
        <v>0.40302344080561903</v>
      </c>
    </row>
    <row r="1135" spans="1:2">
      <c r="A1135" s="21">
        <v>0.106810681068106</v>
      </c>
      <c r="B1135" s="21">
        <v>0.40313499042211898</v>
      </c>
    </row>
    <row r="1136" spans="1:2">
      <c r="A1136" s="21">
        <v>0.106910691069106</v>
      </c>
      <c r="B1136" s="21">
        <v>0.40324654003861898</v>
      </c>
    </row>
    <row r="1137" spans="1:2">
      <c r="A1137" s="21">
        <v>0.107010701070107</v>
      </c>
      <c r="B1137" s="21">
        <v>0.40335808965511899</v>
      </c>
    </row>
    <row r="1138" spans="1:2">
      <c r="A1138" s="21">
        <v>0.10711071107110701</v>
      </c>
      <c r="B1138" s="21">
        <v>0.403469639271619</v>
      </c>
    </row>
    <row r="1139" spans="1:2">
      <c r="A1139" s="21">
        <v>0.107210721072107</v>
      </c>
      <c r="B1139" s="21">
        <v>0.403581188888119</v>
      </c>
    </row>
    <row r="1140" spans="1:2">
      <c r="A1140" s="21">
        <v>0.107310731073107</v>
      </c>
      <c r="B1140" s="21">
        <v>0.40369273850461901</v>
      </c>
    </row>
    <row r="1141" spans="1:2">
      <c r="A1141" s="21">
        <v>0.107410741074107</v>
      </c>
      <c r="B1141" s="21">
        <v>0.40380428812111901</v>
      </c>
    </row>
    <row r="1142" spans="1:2">
      <c r="A1142" s="21">
        <v>0.10751075107510701</v>
      </c>
      <c r="B1142" s="21">
        <v>0.40391583773761902</v>
      </c>
    </row>
    <row r="1143" spans="1:2">
      <c r="A1143" s="21">
        <v>0.10761076107610699</v>
      </c>
      <c r="B1143" s="21">
        <v>0.40402738735412003</v>
      </c>
    </row>
    <row r="1144" spans="1:2">
      <c r="A1144" s="21">
        <v>0.107710771077107</v>
      </c>
      <c r="B1144" s="21">
        <v>0.40413893697061998</v>
      </c>
    </row>
    <row r="1145" spans="1:2">
      <c r="A1145" s="21">
        <v>0.107810781078107</v>
      </c>
      <c r="B1145" s="21">
        <v>0.40425048658711998</v>
      </c>
    </row>
    <row r="1146" spans="1:2">
      <c r="A1146" s="21">
        <v>0.107910791079107</v>
      </c>
      <c r="B1146" s="21">
        <v>0.40436203620361999</v>
      </c>
    </row>
    <row r="1147" spans="1:2">
      <c r="A1147" s="21">
        <v>0.10801080108010799</v>
      </c>
      <c r="B1147" s="21">
        <v>0.40447358582012</v>
      </c>
    </row>
    <row r="1148" spans="1:2">
      <c r="A1148" s="21">
        <v>0.108110811081108</v>
      </c>
      <c r="B1148" s="21">
        <v>0.40458513543662</v>
      </c>
    </row>
    <row r="1149" spans="1:2">
      <c r="A1149" s="21">
        <v>0.108210821082108</v>
      </c>
      <c r="B1149" s="21">
        <v>0.40469668505312001</v>
      </c>
    </row>
    <row r="1150" spans="1:2">
      <c r="A1150" s="21">
        <v>0.108310831083108</v>
      </c>
      <c r="B1150" s="21">
        <v>0.40480823466962002</v>
      </c>
    </row>
    <row r="1151" spans="1:2">
      <c r="A1151" s="21">
        <v>0.10841084108410801</v>
      </c>
      <c r="B1151" s="21">
        <v>0.40491978428612002</v>
      </c>
    </row>
    <row r="1152" spans="1:2">
      <c r="A1152" s="21">
        <v>0.108510851085108</v>
      </c>
      <c r="B1152" s="21">
        <v>0.40503133390262103</v>
      </c>
    </row>
    <row r="1153" spans="1:2">
      <c r="A1153" s="21">
        <v>0.108610861086108</v>
      </c>
      <c r="B1153" s="21">
        <v>0.40514288351912098</v>
      </c>
    </row>
    <row r="1154" spans="1:2">
      <c r="A1154" s="21">
        <v>0.108710871087108</v>
      </c>
      <c r="B1154" s="21">
        <v>0.40525443313562098</v>
      </c>
    </row>
    <row r="1155" spans="1:2">
      <c r="A1155" s="21">
        <v>0.10881088108810801</v>
      </c>
      <c r="B1155" s="21">
        <v>0.40536598275212099</v>
      </c>
    </row>
    <row r="1156" spans="1:2">
      <c r="A1156" s="21">
        <v>0.10891089108910799</v>
      </c>
      <c r="B1156" s="21">
        <v>0.405477532368621</v>
      </c>
    </row>
    <row r="1157" spans="1:2">
      <c r="A1157" s="21">
        <v>0.109010901090109</v>
      </c>
      <c r="B1157" s="21">
        <v>0.405589081985121</v>
      </c>
    </row>
    <row r="1158" spans="1:2">
      <c r="A1158" s="21">
        <v>0.109110911091109</v>
      </c>
      <c r="B1158" s="21">
        <v>0.40570063160162101</v>
      </c>
    </row>
    <row r="1159" spans="1:2">
      <c r="A1159" s="21">
        <v>0.109210921092109</v>
      </c>
      <c r="B1159" s="21">
        <v>0.40581218121812102</v>
      </c>
    </row>
    <row r="1160" spans="1:2">
      <c r="A1160" s="21">
        <v>0.10931093109310901</v>
      </c>
      <c r="B1160" s="21">
        <v>0.40592373083462102</v>
      </c>
    </row>
    <row r="1161" spans="1:2">
      <c r="A1161" s="21">
        <v>0.109410941094109</v>
      </c>
      <c r="B1161" s="21">
        <v>0.40603528045112203</v>
      </c>
    </row>
    <row r="1162" spans="1:2">
      <c r="A1162" s="21">
        <v>0.109510951095109</v>
      </c>
      <c r="B1162" s="21">
        <v>0.40614683006762198</v>
      </c>
    </row>
    <row r="1163" spans="1:2">
      <c r="A1163" s="21">
        <v>0.109610961096109</v>
      </c>
      <c r="B1163" s="21">
        <v>0.40625837968412198</v>
      </c>
    </row>
    <row r="1164" spans="1:2">
      <c r="A1164" s="21">
        <v>0.10971097109710901</v>
      </c>
      <c r="B1164" s="21">
        <v>0.40636992930062199</v>
      </c>
    </row>
    <row r="1165" spans="1:2">
      <c r="A1165" s="21">
        <v>0.109810981098109</v>
      </c>
      <c r="B1165" s="21">
        <v>0.406481478917122</v>
      </c>
    </row>
    <row r="1166" spans="1:2">
      <c r="A1166" s="21">
        <v>0.109910991099109</v>
      </c>
      <c r="B1166" s="21">
        <v>0.406593028533622</v>
      </c>
    </row>
    <row r="1167" spans="1:2">
      <c r="A1167" s="21">
        <v>0.11001100110011</v>
      </c>
      <c r="B1167" s="21">
        <v>0.40670457815012201</v>
      </c>
    </row>
    <row r="1168" spans="1:2">
      <c r="A1168" s="21">
        <v>0.11011101110111</v>
      </c>
      <c r="B1168" s="21">
        <v>0.40681612776662202</v>
      </c>
    </row>
    <row r="1169" spans="1:2">
      <c r="A1169" s="21">
        <v>0.11021102110210999</v>
      </c>
      <c r="B1169" s="21">
        <v>0.40692767738312202</v>
      </c>
    </row>
    <row r="1170" spans="1:2">
      <c r="A1170" s="21">
        <v>0.11031103110311</v>
      </c>
      <c r="B1170" s="21">
        <v>0.40703922699962303</v>
      </c>
    </row>
    <row r="1171" spans="1:2">
      <c r="A1171" s="21">
        <v>0.11041104110411</v>
      </c>
      <c r="B1171" s="21">
        <v>0.40715077661612298</v>
      </c>
    </row>
    <row r="1172" spans="1:2">
      <c r="A1172" s="21">
        <v>0.11051105110511</v>
      </c>
      <c r="B1172" s="21">
        <v>0.40726232623262298</v>
      </c>
    </row>
    <row r="1173" spans="1:2">
      <c r="A1173" s="21">
        <v>0.11061106110611001</v>
      </c>
      <c r="B1173" s="21">
        <v>0.40737387584912299</v>
      </c>
    </row>
    <row r="1174" spans="1:2">
      <c r="A1174" s="21">
        <v>0.11071107110711</v>
      </c>
      <c r="B1174" s="21">
        <v>0.407485425465623</v>
      </c>
    </row>
    <row r="1175" spans="1:2">
      <c r="A1175" s="21">
        <v>0.11081108110811</v>
      </c>
      <c r="B1175" s="21">
        <v>0.407596975082123</v>
      </c>
    </row>
    <row r="1176" spans="1:2">
      <c r="A1176" s="21">
        <v>0.11091109110911</v>
      </c>
      <c r="B1176" s="21">
        <v>0.40770852469862301</v>
      </c>
    </row>
    <row r="1177" spans="1:2">
      <c r="A1177" s="21">
        <v>0.111011101110111</v>
      </c>
      <c r="B1177" s="21">
        <v>0.40782007431512302</v>
      </c>
    </row>
    <row r="1178" spans="1:2">
      <c r="A1178" s="21">
        <v>0.11111111111111099</v>
      </c>
      <c r="B1178" s="21">
        <v>0.40793162393162302</v>
      </c>
    </row>
    <row r="1179" spans="1:2">
      <c r="A1179" s="21">
        <v>0.111211121112111</v>
      </c>
      <c r="B1179" s="21">
        <v>0.40804317354812403</v>
      </c>
    </row>
    <row r="1180" spans="1:2">
      <c r="A1180" s="21">
        <v>0.111311131113111</v>
      </c>
      <c r="B1180" s="21">
        <v>0.40815472316462398</v>
      </c>
    </row>
    <row r="1181" spans="1:2">
      <c r="A1181" s="21">
        <v>0.111411141114111</v>
      </c>
      <c r="B1181" s="21">
        <v>0.40826627278112398</v>
      </c>
    </row>
    <row r="1182" spans="1:2">
      <c r="A1182" s="21">
        <v>0.11151115111511101</v>
      </c>
      <c r="B1182" s="21">
        <v>0.40837782239762399</v>
      </c>
    </row>
    <row r="1183" spans="1:2">
      <c r="A1183" s="21">
        <v>0.111611161116111</v>
      </c>
      <c r="B1183" s="21">
        <v>0.408489372014124</v>
      </c>
    </row>
    <row r="1184" spans="1:2">
      <c r="A1184" s="21">
        <v>0.111711171117111</v>
      </c>
      <c r="B1184" s="21">
        <v>0.408600921630624</v>
      </c>
    </row>
    <row r="1185" spans="1:2">
      <c r="A1185" s="21">
        <v>0.111811181118111</v>
      </c>
      <c r="B1185" s="21">
        <v>0.40871247124712401</v>
      </c>
    </row>
    <row r="1186" spans="1:2">
      <c r="A1186" s="21">
        <v>0.11191119111911101</v>
      </c>
      <c r="B1186" s="21">
        <v>0.40882402086362402</v>
      </c>
    </row>
    <row r="1187" spans="1:2">
      <c r="A1187" s="21">
        <v>0.11201120112011199</v>
      </c>
      <c r="B1187" s="21">
        <v>0.40893557048012402</v>
      </c>
    </row>
    <row r="1188" spans="1:2">
      <c r="A1188" s="21">
        <v>0.112111211121112</v>
      </c>
      <c r="B1188" s="21">
        <v>0.40904712009662503</v>
      </c>
    </row>
    <row r="1189" spans="1:2">
      <c r="A1189" s="21">
        <v>0.112211221122112</v>
      </c>
      <c r="B1189" s="21">
        <v>0.40915866971312498</v>
      </c>
    </row>
    <row r="1190" spans="1:2">
      <c r="A1190" s="21">
        <v>0.112311231123112</v>
      </c>
      <c r="B1190" s="21">
        <v>0.40927021932962498</v>
      </c>
    </row>
    <row r="1191" spans="1:2">
      <c r="A1191" s="21">
        <v>0.11241124112411199</v>
      </c>
      <c r="B1191" s="21">
        <v>0.40938176894612499</v>
      </c>
    </row>
    <row r="1192" spans="1:2">
      <c r="A1192" s="21">
        <v>0.112511251125112</v>
      </c>
      <c r="B1192" s="21">
        <v>0.409493318562625</v>
      </c>
    </row>
    <row r="1193" spans="1:2">
      <c r="A1193" s="21">
        <v>0.112611261126112</v>
      </c>
      <c r="B1193" s="21">
        <v>0.409604868179125</v>
      </c>
    </row>
    <row r="1194" spans="1:2">
      <c r="A1194" s="21">
        <v>0.112711271127112</v>
      </c>
      <c r="B1194" s="21">
        <v>0.40971641779562501</v>
      </c>
    </row>
    <row r="1195" spans="1:2">
      <c r="A1195" s="21">
        <v>0.11281128112811201</v>
      </c>
      <c r="B1195" s="21">
        <v>0.40982796741212502</v>
      </c>
    </row>
    <row r="1196" spans="1:2">
      <c r="A1196" s="21">
        <v>0.112911291129112</v>
      </c>
      <c r="B1196" s="21">
        <v>0.40993951702862502</v>
      </c>
    </row>
    <row r="1197" spans="1:2">
      <c r="A1197" s="21">
        <v>0.113011301130113</v>
      </c>
      <c r="B1197" s="21">
        <v>0.41005106664512603</v>
      </c>
    </row>
    <row r="1198" spans="1:2">
      <c r="A1198" s="21">
        <v>0.113111311131113</v>
      </c>
      <c r="B1198" s="21">
        <v>0.41016261626162598</v>
      </c>
    </row>
    <row r="1199" spans="1:2">
      <c r="A1199" s="21">
        <v>0.113211321132113</v>
      </c>
      <c r="B1199" s="21">
        <v>0.41027416587812598</v>
      </c>
    </row>
    <row r="1200" spans="1:2">
      <c r="A1200" s="21">
        <v>0.11331133113311299</v>
      </c>
      <c r="B1200" s="21">
        <v>0.41038571549462599</v>
      </c>
    </row>
    <row r="1201" spans="1:2">
      <c r="A1201" s="21">
        <v>0.113411341134113</v>
      </c>
      <c r="B1201" s="21">
        <v>0.410497265111126</v>
      </c>
    </row>
    <row r="1202" spans="1:2">
      <c r="A1202" s="21">
        <v>0.113511351135113</v>
      </c>
      <c r="B1202" s="21">
        <v>0.410608814727626</v>
      </c>
    </row>
    <row r="1203" spans="1:2">
      <c r="A1203" s="21">
        <v>0.113611361136113</v>
      </c>
      <c r="B1203" s="21">
        <v>0.41072036434412601</v>
      </c>
    </row>
    <row r="1204" spans="1:2">
      <c r="A1204" s="21">
        <v>0.11371137113711299</v>
      </c>
      <c r="B1204" s="21">
        <v>0.41083191396062602</v>
      </c>
    </row>
    <row r="1205" spans="1:2">
      <c r="A1205" s="21">
        <v>0.113811381138113</v>
      </c>
      <c r="B1205" s="21">
        <v>0.41094346357712602</v>
      </c>
    </row>
    <row r="1206" spans="1:2">
      <c r="A1206" s="21">
        <v>0.113911391139113</v>
      </c>
      <c r="B1206" s="21">
        <v>0.41105501319362697</v>
      </c>
    </row>
    <row r="1207" spans="1:2">
      <c r="A1207" s="21">
        <v>0.114011401140114</v>
      </c>
      <c r="B1207" s="21">
        <v>0.41116656281012698</v>
      </c>
    </row>
    <row r="1208" spans="1:2">
      <c r="A1208" s="21">
        <v>0.11411141114111401</v>
      </c>
      <c r="B1208" s="21">
        <v>0.41127811242662698</v>
      </c>
    </row>
    <row r="1209" spans="1:2">
      <c r="A1209" s="21">
        <v>0.11421142114211399</v>
      </c>
      <c r="B1209" s="21">
        <v>0.41138966204312699</v>
      </c>
    </row>
    <row r="1210" spans="1:2">
      <c r="A1210" s="21">
        <v>0.114311431143114</v>
      </c>
      <c r="B1210" s="21">
        <v>0.411501211659627</v>
      </c>
    </row>
    <row r="1211" spans="1:2">
      <c r="A1211" s="21">
        <v>0.114411441144114</v>
      </c>
      <c r="B1211" s="21">
        <v>0.411612761276127</v>
      </c>
    </row>
    <row r="1212" spans="1:2">
      <c r="A1212" s="21">
        <v>0.114511451145114</v>
      </c>
      <c r="B1212" s="21">
        <v>0.41172431089262701</v>
      </c>
    </row>
    <row r="1213" spans="1:2">
      <c r="A1213" s="21">
        <v>0.11461146114611399</v>
      </c>
      <c r="B1213" s="21">
        <v>0.41183586050912702</v>
      </c>
    </row>
    <row r="1214" spans="1:2">
      <c r="A1214" s="21">
        <v>0.114711471147114</v>
      </c>
      <c r="B1214" s="21">
        <v>0.41194741012562702</v>
      </c>
    </row>
    <row r="1215" spans="1:2">
      <c r="A1215" s="21">
        <v>0.114811481148114</v>
      </c>
      <c r="B1215" s="21">
        <v>0.41205895974212797</v>
      </c>
    </row>
    <row r="1216" spans="1:2">
      <c r="A1216" s="21">
        <v>0.114911491149114</v>
      </c>
      <c r="B1216" s="21">
        <v>0.41217050935862798</v>
      </c>
    </row>
    <row r="1217" spans="1:2">
      <c r="A1217" s="21">
        <v>0.11501150115011501</v>
      </c>
      <c r="B1217" s="21">
        <v>0.41228205897512799</v>
      </c>
    </row>
    <row r="1218" spans="1:2">
      <c r="A1218" s="21">
        <v>0.115111511151115</v>
      </c>
      <c r="B1218" s="21">
        <v>0.41239360859162799</v>
      </c>
    </row>
    <row r="1219" spans="1:2">
      <c r="A1219" s="21">
        <v>0.115211521152115</v>
      </c>
      <c r="B1219" s="21">
        <v>0.412505158208128</v>
      </c>
    </row>
    <row r="1220" spans="1:2">
      <c r="A1220" s="21">
        <v>0.115311531153115</v>
      </c>
      <c r="B1220" s="21">
        <v>0.412616707824628</v>
      </c>
    </row>
    <row r="1221" spans="1:2">
      <c r="A1221" s="21">
        <v>0.115411541154115</v>
      </c>
      <c r="B1221" s="21">
        <v>0.41272825744112801</v>
      </c>
    </row>
    <row r="1222" spans="1:2">
      <c r="A1222" s="21">
        <v>0.11551155115511499</v>
      </c>
      <c r="B1222" s="21">
        <v>0.41283980705762802</v>
      </c>
    </row>
    <row r="1223" spans="1:2">
      <c r="A1223" s="21">
        <v>0.115611561156115</v>
      </c>
      <c r="B1223" s="21">
        <v>0.41295135667412802</v>
      </c>
    </row>
    <row r="1224" spans="1:2">
      <c r="A1224" s="21">
        <v>0.115711571157115</v>
      </c>
      <c r="B1224" s="21">
        <v>0.41306290629062897</v>
      </c>
    </row>
    <row r="1225" spans="1:2">
      <c r="A1225" s="21">
        <v>0.115811581158115</v>
      </c>
      <c r="B1225" s="21">
        <v>0.41317445590712898</v>
      </c>
    </row>
    <row r="1226" spans="1:2">
      <c r="A1226" s="21">
        <v>0.11591159115911499</v>
      </c>
      <c r="B1226" s="21">
        <v>0.41328600552362899</v>
      </c>
    </row>
    <row r="1227" spans="1:2">
      <c r="A1227" s="21">
        <v>0.116011601160116</v>
      </c>
      <c r="B1227" s="21">
        <v>0.41339755514012899</v>
      </c>
    </row>
    <row r="1228" spans="1:2">
      <c r="A1228" s="21">
        <v>0.116111611161116</v>
      </c>
      <c r="B1228" s="21">
        <v>0.413509104756629</v>
      </c>
    </row>
    <row r="1229" spans="1:2">
      <c r="A1229" s="21">
        <v>0.116211621162116</v>
      </c>
      <c r="B1229" s="21">
        <v>0.413620654373129</v>
      </c>
    </row>
    <row r="1230" spans="1:2">
      <c r="A1230" s="21">
        <v>0.11631163116311601</v>
      </c>
      <c r="B1230" s="21">
        <v>0.41373220398962901</v>
      </c>
    </row>
    <row r="1231" spans="1:2">
      <c r="A1231" s="21">
        <v>0.11641164116411599</v>
      </c>
      <c r="B1231" s="21">
        <v>0.41384375360612902</v>
      </c>
    </row>
    <row r="1232" spans="1:2">
      <c r="A1232" s="21">
        <v>0.116511651165116</v>
      </c>
      <c r="B1232" s="21">
        <v>0.41395530322262902</v>
      </c>
    </row>
    <row r="1233" spans="1:2">
      <c r="A1233" s="21">
        <v>0.116611661166116</v>
      </c>
      <c r="B1233" s="21">
        <v>0.41406685283912997</v>
      </c>
    </row>
    <row r="1234" spans="1:2">
      <c r="A1234" s="21">
        <v>0.116711671167116</v>
      </c>
      <c r="B1234" s="21">
        <v>0.41417840245562998</v>
      </c>
    </row>
    <row r="1235" spans="1:2">
      <c r="A1235" s="21">
        <v>0.11681168116811599</v>
      </c>
      <c r="B1235" s="21">
        <v>0.41428995207212999</v>
      </c>
    </row>
    <row r="1236" spans="1:2">
      <c r="A1236" s="21">
        <v>0.116911691169116</v>
      </c>
      <c r="B1236" s="21">
        <v>0.41440150168862999</v>
      </c>
    </row>
    <row r="1237" spans="1:2">
      <c r="A1237" s="21">
        <v>0.117011701170117</v>
      </c>
      <c r="B1237" s="21">
        <v>0.41451305130513</v>
      </c>
    </row>
    <row r="1238" spans="1:2">
      <c r="A1238" s="21">
        <v>0.117111711171117</v>
      </c>
      <c r="B1238" s="21">
        <v>0.41462460092163</v>
      </c>
    </row>
    <row r="1239" spans="1:2">
      <c r="A1239" s="21">
        <v>0.11721172117211701</v>
      </c>
      <c r="B1239" s="21">
        <v>0.41473615053813001</v>
      </c>
    </row>
    <row r="1240" spans="1:2">
      <c r="A1240" s="21">
        <v>0.117311731173117</v>
      </c>
      <c r="B1240" s="21">
        <v>0.41484770015463002</v>
      </c>
    </row>
    <row r="1241" spans="1:2">
      <c r="A1241" s="21">
        <v>0.117411741174117</v>
      </c>
      <c r="B1241" s="21">
        <v>0.41495924977113002</v>
      </c>
    </row>
    <row r="1242" spans="1:2">
      <c r="A1242" s="21">
        <v>0.117511751175117</v>
      </c>
      <c r="B1242" s="21">
        <v>0.41507079938763097</v>
      </c>
    </row>
    <row r="1243" spans="1:2">
      <c r="A1243" s="21">
        <v>0.11761176117611701</v>
      </c>
      <c r="B1243" s="21">
        <v>0.41518234900413098</v>
      </c>
    </row>
    <row r="1244" spans="1:2">
      <c r="A1244" s="21">
        <v>0.11771177117711699</v>
      </c>
      <c r="B1244" s="21">
        <v>0.41529389862063099</v>
      </c>
    </row>
    <row r="1245" spans="1:2">
      <c r="A1245" s="21">
        <v>0.117811781178117</v>
      </c>
      <c r="B1245" s="21">
        <v>0.41540544823713099</v>
      </c>
    </row>
    <row r="1246" spans="1:2">
      <c r="A1246" s="21">
        <v>0.117911791179117</v>
      </c>
      <c r="B1246" s="21">
        <v>0.415516997853631</v>
      </c>
    </row>
    <row r="1247" spans="1:2">
      <c r="A1247" s="21">
        <v>0.118011801180118</v>
      </c>
      <c r="B1247" s="21">
        <v>0.415628547470131</v>
      </c>
    </row>
    <row r="1248" spans="1:2">
      <c r="A1248" s="21">
        <v>0.11811181118111801</v>
      </c>
      <c r="B1248" s="21">
        <v>0.41574009708663101</v>
      </c>
    </row>
    <row r="1249" spans="1:2">
      <c r="A1249" s="21">
        <v>0.118211821182118</v>
      </c>
      <c r="B1249" s="21">
        <v>0.41585164670313102</v>
      </c>
    </row>
    <row r="1250" spans="1:2">
      <c r="A1250" s="21">
        <v>0.118311831183118</v>
      </c>
      <c r="B1250" s="21">
        <v>0.41596319631963102</v>
      </c>
    </row>
    <row r="1251" spans="1:2">
      <c r="A1251" s="21">
        <v>0.118411841184118</v>
      </c>
      <c r="B1251" s="21">
        <v>0.41607474593613197</v>
      </c>
    </row>
    <row r="1252" spans="1:2">
      <c r="A1252" s="21">
        <v>0.11851185118511801</v>
      </c>
      <c r="B1252" s="21">
        <v>0.41618629555263198</v>
      </c>
    </row>
    <row r="1253" spans="1:2">
      <c r="A1253" s="21">
        <v>0.118611861186118</v>
      </c>
      <c r="B1253" s="21">
        <v>0.41629784516913199</v>
      </c>
    </row>
    <row r="1254" spans="1:2">
      <c r="A1254" s="21">
        <v>0.118711871187118</v>
      </c>
      <c r="B1254" s="21">
        <v>0.41640939478563199</v>
      </c>
    </row>
    <row r="1255" spans="1:2">
      <c r="A1255" s="21">
        <v>0.118811881188118</v>
      </c>
      <c r="B1255" s="21">
        <v>0.416520944402132</v>
      </c>
    </row>
    <row r="1256" spans="1:2">
      <c r="A1256" s="21">
        <v>0.118911891189118</v>
      </c>
      <c r="B1256" s="21">
        <v>0.416632494018632</v>
      </c>
    </row>
    <row r="1257" spans="1:2">
      <c r="A1257" s="21">
        <v>0.11901190119011899</v>
      </c>
      <c r="B1257" s="21">
        <v>0.41674404363513201</v>
      </c>
    </row>
    <row r="1258" spans="1:2">
      <c r="A1258" s="21">
        <v>0.119111911191119</v>
      </c>
      <c r="B1258" s="21">
        <v>0.41685559325163202</v>
      </c>
    </row>
    <row r="1259" spans="1:2">
      <c r="A1259" s="21">
        <v>0.119211921192119</v>
      </c>
      <c r="B1259" s="21">
        <v>0.41696714286813302</v>
      </c>
    </row>
    <row r="1260" spans="1:2">
      <c r="A1260" s="21">
        <v>0.119311931193119</v>
      </c>
      <c r="B1260" s="21">
        <v>0.41707869248463297</v>
      </c>
    </row>
    <row r="1261" spans="1:2">
      <c r="A1261" s="21">
        <v>0.11941194119411901</v>
      </c>
      <c r="B1261" s="21">
        <v>0.41719024210113298</v>
      </c>
    </row>
    <row r="1262" spans="1:2">
      <c r="A1262" s="21">
        <v>0.119511951195119</v>
      </c>
      <c r="B1262" s="21">
        <v>0.41730179171763299</v>
      </c>
    </row>
    <row r="1263" spans="1:2">
      <c r="A1263" s="21">
        <v>0.119611961196119</v>
      </c>
      <c r="B1263" s="21">
        <v>0.41741334133413299</v>
      </c>
    </row>
    <row r="1264" spans="1:2">
      <c r="A1264" s="21">
        <v>0.119711971197119</v>
      </c>
      <c r="B1264" s="21">
        <v>0.417524890950633</v>
      </c>
    </row>
    <row r="1265" spans="1:2">
      <c r="A1265" s="21">
        <v>0.11981198119811901</v>
      </c>
      <c r="B1265" s="21">
        <v>0.417636440567133</v>
      </c>
    </row>
    <row r="1266" spans="1:2">
      <c r="A1266" s="21">
        <v>0.11991199119911899</v>
      </c>
      <c r="B1266" s="21">
        <v>0.41774799018363301</v>
      </c>
    </row>
    <row r="1267" spans="1:2">
      <c r="A1267" s="21">
        <v>0.12001200120012</v>
      </c>
      <c r="B1267" s="21">
        <v>0.41785953980013302</v>
      </c>
    </row>
    <row r="1268" spans="1:2">
      <c r="A1268" s="21">
        <v>0.12011201120112</v>
      </c>
      <c r="B1268" s="21">
        <v>0.41797108941663302</v>
      </c>
    </row>
    <row r="1269" spans="1:2">
      <c r="A1269" s="21">
        <v>0.12021202120212</v>
      </c>
      <c r="B1269" s="21">
        <v>0.41808263903313397</v>
      </c>
    </row>
    <row r="1270" spans="1:2">
      <c r="A1270" s="21">
        <v>0.12031203120312001</v>
      </c>
      <c r="B1270" s="21">
        <v>0.41819418864963398</v>
      </c>
    </row>
    <row r="1271" spans="1:2">
      <c r="A1271" s="21">
        <v>0.12041204120412</v>
      </c>
      <c r="B1271" s="21">
        <v>0.41830573826613399</v>
      </c>
    </row>
    <row r="1272" spans="1:2">
      <c r="A1272" s="21">
        <v>0.12051205120512</v>
      </c>
      <c r="B1272" s="21">
        <v>0.41841728788263399</v>
      </c>
    </row>
    <row r="1273" spans="1:2">
      <c r="A1273" s="21">
        <v>0.12061206120612</v>
      </c>
      <c r="B1273" s="21">
        <v>0.418528837499134</v>
      </c>
    </row>
    <row r="1274" spans="1:2">
      <c r="A1274" s="21">
        <v>0.12071207120712001</v>
      </c>
      <c r="B1274" s="21">
        <v>0.41864038711563401</v>
      </c>
    </row>
    <row r="1275" spans="1:2">
      <c r="A1275" s="21">
        <v>0.12081208120812</v>
      </c>
      <c r="B1275" s="21">
        <v>0.41875193673213401</v>
      </c>
    </row>
    <row r="1276" spans="1:2">
      <c r="A1276" s="21">
        <v>0.12091209120912</v>
      </c>
      <c r="B1276" s="21">
        <v>0.41886348634863402</v>
      </c>
    </row>
    <row r="1277" spans="1:2">
      <c r="A1277" s="21">
        <v>0.121012101210121</v>
      </c>
      <c r="B1277" s="21">
        <v>0.41897503596513502</v>
      </c>
    </row>
    <row r="1278" spans="1:2">
      <c r="A1278" s="21">
        <v>0.121112111211121</v>
      </c>
      <c r="B1278" s="21">
        <v>0.41908658558163497</v>
      </c>
    </row>
    <row r="1279" spans="1:2">
      <c r="A1279" s="21">
        <v>0.12121212121212099</v>
      </c>
      <c r="B1279" s="21">
        <v>0.41919813519813498</v>
      </c>
    </row>
    <row r="1280" spans="1:2">
      <c r="A1280" s="21">
        <v>0.121312131213121</v>
      </c>
      <c r="B1280" s="21">
        <v>0.41930968481463499</v>
      </c>
    </row>
    <row r="1281" spans="1:2">
      <c r="A1281" s="21">
        <v>0.121412141214121</v>
      </c>
      <c r="B1281" s="21">
        <v>0.41942123443113499</v>
      </c>
    </row>
    <row r="1282" spans="1:2">
      <c r="A1282" s="21">
        <v>0.121512151215121</v>
      </c>
      <c r="B1282" s="21">
        <v>0.419532784047635</v>
      </c>
    </row>
    <row r="1283" spans="1:2">
      <c r="A1283" s="21">
        <v>0.12161216121612101</v>
      </c>
      <c r="B1283" s="21">
        <v>0.41964433366413501</v>
      </c>
    </row>
    <row r="1284" spans="1:2">
      <c r="A1284" s="21">
        <v>0.121712171217121</v>
      </c>
      <c r="B1284" s="21">
        <v>0.41975588328063501</v>
      </c>
    </row>
    <row r="1285" spans="1:2">
      <c r="A1285" s="21">
        <v>0.121812181218121</v>
      </c>
      <c r="B1285" s="21">
        <v>0.41986743289713502</v>
      </c>
    </row>
    <row r="1286" spans="1:2">
      <c r="A1286" s="21">
        <v>0.121912191219121</v>
      </c>
      <c r="B1286" s="21">
        <v>0.41997898251363602</v>
      </c>
    </row>
    <row r="1287" spans="1:2">
      <c r="A1287" s="21">
        <v>0.122012201220122</v>
      </c>
      <c r="B1287" s="21">
        <v>0.42009053213013597</v>
      </c>
    </row>
    <row r="1288" spans="1:2">
      <c r="A1288" s="21">
        <v>0.12211221122112199</v>
      </c>
      <c r="B1288" s="21">
        <v>0.42020208174663598</v>
      </c>
    </row>
    <row r="1289" spans="1:2">
      <c r="A1289" s="21">
        <v>0.122212221222122</v>
      </c>
      <c r="B1289" s="21">
        <v>0.42031363136313599</v>
      </c>
    </row>
    <row r="1290" spans="1:2">
      <c r="A1290" s="21">
        <v>0.122312231223122</v>
      </c>
      <c r="B1290" s="21">
        <v>0.42042518097963599</v>
      </c>
    </row>
    <row r="1291" spans="1:2">
      <c r="A1291" s="21">
        <v>0.122412241224122</v>
      </c>
      <c r="B1291" s="21">
        <v>0.420536730596136</v>
      </c>
    </row>
    <row r="1292" spans="1:2">
      <c r="A1292" s="21">
        <v>0.12251225122512199</v>
      </c>
      <c r="B1292" s="21">
        <v>0.42064828021263601</v>
      </c>
    </row>
    <row r="1293" spans="1:2">
      <c r="A1293" s="21">
        <v>0.122612261226122</v>
      </c>
      <c r="B1293" s="21">
        <v>0.42075982982913601</v>
      </c>
    </row>
    <row r="1294" spans="1:2">
      <c r="A1294" s="21">
        <v>0.122712271227122</v>
      </c>
      <c r="B1294" s="21">
        <v>0.42087137944563602</v>
      </c>
    </row>
    <row r="1295" spans="1:2">
      <c r="A1295" s="21">
        <v>0.122812281228122</v>
      </c>
      <c r="B1295" s="21">
        <v>0.42098292906213702</v>
      </c>
    </row>
    <row r="1296" spans="1:2">
      <c r="A1296" s="21">
        <v>0.12291229122912201</v>
      </c>
      <c r="B1296" s="21">
        <v>0.42109447867863697</v>
      </c>
    </row>
    <row r="1297" spans="1:2">
      <c r="A1297" s="21">
        <v>0.12301230123012299</v>
      </c>
      <c r="B1297" s="21">
        <v>0.42120602829513698</v>
      </c>
    </row>
    <row r="1298" spans="1:2">
      <c r="A1298" s="21">
        <v>0.123112311231123</v>
      </c>
      <c r="B1298" s="21">
        <v>0.42131757791163699</v>
      </c>
    </row>
    <row r="1299" spans="1:2">
      <c r="A1299" s="21">
        <v>0.123212321232123</v>
      </c>
      <c r="B1299" s="21">
        <v>0.42142912752813699</v>
      </c>
    </row>
    <row r="1300" spans="1:2">
      <c r="A1300" s="21">
        <v>0.123312331233123</v>
      </c>
      <c r="B1300" s="21">
        <v>0.421540677144637</v>
      </c>
    </row>
    <row r="1301" spans="1:2">
      <c r="A1301" s="21">
        <v>0.12341234123412299</v>
      </c>
      <c r="B1301" s="21">
        <v>0.42165222676113701</v>
      </c>
    </row>
    <row r="1302" spans="1:2">
      <c r="A1302" s="21">
        <v>0.123512351235123</v>
      </c>
      <c r="B1302" s="21">
        <v>0.42176377637763701</v>
      </c>
    </row>
    <row r="1303" spans="1:2">
      <c r="A1303" s="21">
        <v>0.123612361236123</v>
      </c>
      <c r="B1303" s="21">
        <v>0.42187532599413702</v>
      </c>
    </row>
    <row r="1304" spans="1:2">
      <c r="A1304" s="21">
        <v>0.123712371237123</v>
      </c>
      <c r="B1304" s="21">
        <v>0.42198687561063802</v>
      </c>
    </row>
    <row r="1305" spans="1:2">
      <c r="A1305" s="21">
        <v>0.12381238123812301</v>
      </c>
      <c r="B1305" s="21">
        <v>0.42209842522713797</v>
      </c>
    </row>
    <row r="1306" spans="1:2">
      <c r="A1306" s="21">
        <v>0.123912391239123</v>
      </c>
      <c r="B1306" s="21">
        <v>0.42220997484363798</v>
      </c>
    </row>
    <row r="1307" spans="1:2">
      <c r="A1307" s="21">
        <v>0.124012401240124</v>
      </c>
      <c r="B1307" s="21">
        <v>0.42232152446013799</v>
      </c>
    </row>
    <row r="1308" spans="1:2">
      <c r="A1308" s="21">
        <v>0.124112411241124</v>
      </c>
      <c r="B1308" s="21">
        <v>0.42243307407663799</v>
      </c>
    </row>
    <row r="1309" spans="1:2">
      <c r="A1309" s="21">
        <v>0.124212421242124</v>
      </c>
      <c r="B1309" s="21">
        <v>0.422544623693138</v>
      </c>
    </row>
    <row r="1310" spans="1:2">
      <c r="A1310" s="21">
        <v>0.12431243124312399</v>
      </c>
      <c r="B1310" s="21">
        <v>0.42265617330963801</v>
      </c>
    </row>
    <row r="1311" spans="1:2">
      <c r="A1311" s="21">
        <v>0.124412441244124</v>
      </c>
      <c r="B1311" s="21">
        <v>0.42276772292613801</v>
      </c>
    </row>
    <row r="1312" spans="1:2">
      <c r="A1312" s="21">
        <v>0.124512451245124</v>
      </c>
      <c r="B1312" s="21">
        <v>0.42287927254263802</v>
      </c>
    </row>
    <row r="1313" spans="1:2">
      <c r="A1313" s="21">
        <v>0.124612461246124</v>
      </c>
      <c r="B1313" s="21">
        <v>0.42299082215913902</v>
      </c>
    </row>
    <row r="1314" spans="1:2">
      <c r="A1314" s="21">
        <v>0.12471247124712399</v>
      </c>
      <c r="B1314" s="21">
        <v>0.42310237177563897</v>
      </c>
    </row>
    <row r="1315" spans="1:2">
      <c r="A1315" s="21">
        <v>0.124812481248124</v>
      </c>
      <c r="B1315" s="21">
        <v>0.42321392139213898</v>
      </c>
    </row>
    <row r="1316" spans="1:2">
      <c r="A1316" s="21">
        <v>0.124912491249124</v>
      </c>
      <c r="B1316" s="21">
        <v>0.42332547100863899</v>
      </c>
    </row>
    <row r="1317" spans="1:2">
      <c r="A1317" s="21">
        <v>0.125012501250125</v>
      </c>
      <c r="B1317" s="21">
        <v>0.42343702062513899</v>
      </c>
    </row>
    <row r="1318" spans="1:2">
      <c r="A1318" s="21">
        <v>0.12511251125112499</v>
      </c>
      <c r="B1318" s="21">
        <v>0.423548570241639</v>
      </c>
    </row>
    <row r="1319" spans="1:2">
      <c r="A1319" s="21">
        <v>0.12521252125212501</v>
      </c>
      <c r="B1319" s="21">
        <v>0.42366011985813901</v>
      </c>
    </row>
    <row r="1320" spans="1:2">
      <c r="A1320" s="21">
        <v>0.125312531253125</v>
      </c>
      <c r="B1320" s="21">
        <v>0.42377166947463901</v>
      </c>
    </row>
    <row r="1321" spans="1:2">
      <c r="A1321" s="21">
        <v>0.12541254125412499</v>
      </c>
      <c r="B1321" s="21">
        <v>0.42388321909113902</v>
      </c>
    </row>
    <row r="1322" spans="1:2">
      <c r="A1322" s="21">
        <v>0.125512551255125</v>
      </c>
      <c r="B1322" s="21">
        <v>0.42399476870764002</v>
      </c>
    </row>
    <row r="1323" spans="1:2">
      <c r="A1323" s="21">
        <v>0.12561256125612499</v>
      </c>
      <c r="B1323" s="21">
        <v>0.42410631832413997</v>
      </c>
    </row>
    <row r="1324" spans="1:2">
      <c r="A1324" s="21">
        <v>0.12571257125712501</v>
      </c>
      <c r="B1324" s="21">
        <v>0.42421786794063998</v>
      </c>
    </row>
    <row r="1325" spans="1:2">
      <c r="A1325" s="21">
        <v>0.125812581258125</v>
      </c>
      <c r="B1325" s="21">
        <v>0.42432941755713999</v>
      </c>
    </row>
    <row r="1326" spans="1:2">
      <c r="A1326" s="21">
        <v>0.12591259125912499</v>
      </c>
      <c r="B1326" s="21">
        <v>0.42444096717363999</v>
      </c>
    </row>
    <row r="1327" spans="1:2">
      <c r="A1327" s="21">
        <v>0.12601260126012601</v>
      </c>
      <c r="B1327" s="21">
        <v>0.42455251679014</v>
      </c>
    </row>
    <row r="1328" spans="1:2">
      <c r="A1328" s="21">
        <v>0.126112611261126</v>
      </c>
      <c r="B1328" s="21">
        <v>0.42466406640664001</v>
      </c>
    </row>
    <row r="1329" spans="1:2">
      <c r="A1329" s="21">
        <v>0.12621262126212601</v>
      </c>
      <c r="B1329" s="21">
        <v>0.42477561602314001</v>
      </c>
    </row>
    <row r="1330" spans="1:2">
      <c r="A1330" s="21">
        <v>0.126312631263126</v>
      </c>
      <c r="B1330" s="21">
        <v>0.42488716563964002</v>
      </c>
    </row>
    <row r="1331" spans="1:2">
      <c r="A1331" s="21">
        <v>0.12641264126412599</v>
      </c>
      <c r="B1331" s="21">
        <v>0.42499871525614102</v>
      </c>
    </row>
    <row r="1332" spans="1:2">
      <c r="A1332" s="21">
        <v>0.12651265126512601</v>
      </c>
      <c r="B1332" s="21">
        <v>0.42511026487264097</v>
      </c>
    </row>
    <row r="1333" spans="1:2">
      <c r="A1333" s="21">
        <v>0.126612661266126</v>
      </c>
      <c r="B1333" s="21">
        <v>0.42522181448914098</v>
      </c>
    </row>
    <row r="1334" spans="1:2">
      <c r="A1334" s="21">
        <v>0.12671267126712599</v>
      </c>
      <c r="B1334" s="21">
        <v>0.42533336410564099</v>
      </c>
    </row>
    <row r="1335" spans="1:2">
      <c r="A1335" s="21">
        <v>0.126812681268126</v>
      </c>
      <c r="B1335" s="21">
        <v>0.42544491372214099</v>
      </c>
    </row>
    <row r="1336" spans="1:2">
      <c r="A1336" s="21">
        <v>0.12691269126912599</v>
      </c>
      <c r="B1336" s="21">
        <v>0.425556463338641</v>
      </c>
    </row>
    <row r="1337" spans="1:2">
      <c r="A1337" s="21">
        <v>0.12701270127012701</v>
      </c>
      <c r="B1337" s="21">
        <v>0.42566801295514101</v>
      </c>
    </row>
    <row r="1338" spans="1:2">
      <c r="A1338" s="21">
        <v>0.127112711271127</v>
      </c>
      <c r="B1338" s="21">
        <v>0.42577956257164101</v>
      </c>
    </row>
    <row r="1339" spans="1:2">
      <c r="A1339" s="21">
        <v>0.12721272127212699</v>
      </c>
      <c r="B1339" s="21">
        <v>0.42589111218814102</v>
      </c>
    </row>
    <row r="1340" spans="1:2">
      <c r="A1340" s="21">
        <v>0.12731273127312701</v>
      </c>
      <c r="B1340" s="21">
        <v>0.42600266180464202</v>
      </c>
    </row>
    <row r="1341" spans="1:2">
      <c r="A1341" s="21">
        <v>0.12741274127412699</v>
      </c>
      <c r="B1341" s="21">
        <v>0.42611421142114198</v>
      </c>
    </row>
    <row r="1342" spans="1:2">
      <c r="A1342" s="21">
        <v>0.12751275127512701</v>
      </c>
      <c r="B1342" s="21">
        <v>0.42622576103764198</v>
      </c>
    </row>
    <row r="1343" spans="1:2">
      <c r="A1343" s="21">
        <v>0.127612761276127</v>
      </c>
      <c r="B1343" s="21">
        <v>0.42633731065414199</v>
      </c>
    </row>
    <row r="1344" spans="1:2">
      <c r="A1344" s="21">
        <v>0.12771277127712699</v>
      </c>
      <c r="B1344" s="21">
        <v>0.42644886027064199</v>
      </c>
    </row>
    <row r="1345" spans="1:2">
      <c r="A1345" s="21">
        <v>0.12781278127812701</v>
      </c>
      <c r="B1345" s="21">
        <v>0.426560409887142</v>
      </c>
    </row>
    <row r="1346" spans="1:2">
      <c r="A1346" s="21">
        <v>0.127912791279127</v>
      </c>
      <c r="B1346" s="21">
        <v>0.42667195950364201</v>
      </c>
    </row>
    <row r="1347" spans="1:2">
      <c r="A1347" s="21">
        <v>0.12801280128012801</v>
      </c>
      <c r="B1347" s="21">
        <v>0.42678350912014201</v>
      </c>
    </row>
    <row r="1348" spans="1:2">
      <c r="A1348" s="21">
        <v>0.128112811281128</v>
      </c>
      <c r="B1348" s="21">
        <v>0.42689505873664202</v>
      </c>
    </row>
    <row r="1349" spans="1:2">
      <c r="A1349" s="21">
        <v>0.12821282128212799</v>
      </c>
      <c r="B1349" s="21">
        <v>0.42700660835314302</v>
      </c>
    </row>
    <row r="1350" spans="1:2">
      <c r="A1350" s="21">
        <v>0.12831283128312801</v>
      </c>
      <c r="B1350" s="21">
        <v>0.42711815796964298</v>
      </c>
    </row>
    <row r="1351" spans="1:2">
      <c r="A1351" s="21">
        <v>0.128412841284128</v>
      </c>
      <c r="B1351" s="21">
        <v>0.42722970758614298</v>
      </c>
    </row>
    <row r="1352" spans="1:2">
      <c r="A1352" s="21">
        <v>0.12851285128512799</v>
      </c>
      <c r="B1352" s="21">
        <v>0.42734125720264299</v>
      </c>
    </row>
    <row r="1353" spans="1:2">
      <c r="A1353" s="21">
        <v>0.12861286128612801</v>
      </c>
      <c r="B1353" s="21">
        <v>0.42745280681914299</v>
      </c>
    </row>
    <row r="1354" spans="1:2">
      <c r="A1354" s="21">
        <v>0.12871287128712799</v>
      </c>
      <c r="B1354" s="21">
        <v>0.427564356435643</v>
      </c>
    </row>
    <row r="1355" spans="1:2">
      <c r="A1355" s="21">
        <v>0.12881288128812801</v>
      </c>
      <c r="B1355" s="21">
        <v>0.42767590605214301</v>
      </c>
    </row>
    <row r="1356" spans="1:2">
      <c r="A1356" s="21">
        <v>0.128912891289128</v>
      </c>
      <c r="B1356" s="21">
        <v>0.42778745566864301</v>
      </c>
    </row>
    <row r="1357" spans="1:2">
      <c r="A1357" s="21">
        <v>0.12901290129012899</v>
      </c>
      <c r="B1357" s="21">
        <v>0.42789900528514302</v>
      </c>
    </row>
    <row r="1358" spans="1:2">
      <c r="A1358" s="21">
        <v>0.12911291129112901</v>
      </c>
      <c r="B1358" s="21">
        <v>0.42801055490164402</v>
      </c>
    </row>
    <row r="1359" spans="1:2">
      <c r="A1359" s="21">
        <v>0.129212921292129</v>
      </c>
      <c r="B1359" s="21">
        <v>0.42812210451814398</v>
      </c>
    </row>
    <row r="1360" spans="1:2">
      <c r="A1360" s="21">
        <v>0.12931293129312901</v>
      </c>
      <c r="B1360" s="21">
        <v>0.42823365413464398</v>
      </c>
    </row>
    <row r="1361" spans="1:2">
      <c r="A1361" s="21">
        <v>0.129412941294129</v>
      </c>
      <c r="B1361" s="21">
        <v>0.42834520375114399</v>
      </c>
    </row>
    <row r="1362" spans="1:2">
      <c r="A1362" s="21">
        <v>0.12951295129512899</v>
      </c>
      <c r="B1362" s="21">
        <v>0.42845675336764399</v>
      </c>
    </row>
    <row r="1363" spans="1:2">
      <c r="A1363" s="21">
        <v>0.12961296129612901</v>
      </c>
      <c r="B1363" s="21">
        <v>0.428568302984144</v>
      </c>
    </row>
    <row r="1364" spans="1:2">
      <c r="A1364" s="21">
        <v>0.129712971297129</v>
      </c>
      <c r="B1364" s="21">
        <v>0.42867985260064401</v>
      </c>
    </row>
    <row r="1365" spans="1:2">
      <c r="A1365" s="21">
        <v>0.12981298129812899</v>
      </c>
      <c r="B1365" s="21">
        <v>0.42879140221714401</v>
      </c>
    </row>
    <row r="1366" spans="1:2">
      <c r="A1366" s="21">
        <v>0.129912991299129</v>
      </c>
      <c r="B1366" s="21">
        <v>0.42890295183364402</v>
      </c>
    </row>
    <row r="1367" spans="1:2">
      <c r="A1367" s="21">
        <v>0.13001300130012999</v>
      </c>
      <c r="B1367" s="21">
        <v>0.42901450145014502</v>
      </c>
    </row>
    <row r="1368" spans="1:2">
      <c r="A1368" s="21">
        <v>0.13011301130113001</v>
      </c>
      <c r="B1368" s="21">
        <v>0.42912605106664498</v>
      </c>
    </row>
    <row r="1369" spans="1:2">
      <c r="A1369" s="21">
        <v>0.13021302130213</v>
      </c>
      <c r="B1369" s="21">
        <v>0.42923760068314498</v>
      </c>
    </row>
    <row r="1370" spans="1:2">
      <c r="A1370" s="21">
        <v>0.13031303130312999</v>
      </c>
      <c r="B1370" s="21">
        <v>0.42934915029964499</v>
      </c>
    </row>
    <row r="1371" spans="1:2">
      <c r="A1371" s="21">
        <v>0.13041304130413001</v>
      </c>
      <c r="B1371" s="21">
        <v>0.42946069991614499</v>
      </c>
    </row>
    <row r="1372" spans="1:2">
      <c r="A1372" s="21">
        <v>0.13051305130513</v>
      </c>
      <c r="B1372" s="21">
        <v>0.429572249532645</v>
      </c>
    </row>
    <row r="1373" spans="1:2">
      <c r="A1373" s="21">
        <v>0.13061306130613001</v>
      </c>
      <c r="B1373" s="21">
        <v>0.42968379914914501</v>
      </c>
    </row>
    <row r="1374" spans="1:2">
      <c r="A1374" s="21">
        <v>0.13071307130713</v>
      </c>
      <c r="B1374" s="21">
        <v>0.42979534876564501</v>
      </c>
    </row>
    <row r="1375" spans="1:2">
      <c r="A1375" s="21">
        <v>0.13081308130812999</v>
      </c>
      <c r="B1375" s="21">
        <v>0.42990689838214502</v>
      </c>
    </row>
    <row r="1376" spans="1:2">
      <c r="A1376" s="21">
        <v>0.13091309130913001</v>
      </c>
      <c r="B1376" s="21">
        <v>0.43001844799864603</v>
      </c>
    </row>
    <row r="1377" spans="1:2">
      <c r="A1377" s="21">
        <v>0.131013101310131</v>
      </c>
      <c r="B1377" s="21">
        <v>0.43012999761514598</v>
      </c>
    </row>
    <row r="1378" spans="1:2">
      <c r="A1378" s="21">
        <v>0.13111311131113099</v>
      </c>
      <c r="B1378" s="21">
        <v>0.43024154723164598</v>
      </c>
    </row>
    <row r="1379" spans="1:2">
      <c r="A1379" s="21">
        <v>0.131213121312131</v>
      </c>
      <c r="B1379" s="21">
        <v>0.43035309684814599</v>
      </c>
    </row>
    <row r="1380" spans="1:2">
      <c r="A1380" s="21">
        <v>0.13131313131313099</v>
      </c>
      <c r="B1380" s="21">
        <v>0.43046464646464599</v>
      </c>
    </row>
    <row r="1381" spans="1:2">
      <c r="A1381" s="21">
        <v>0.13141314131413101</v>
      </c>
      <c r="B1381" s="21">
        <v>0.430576196081146</v>
      </c>
    </row>
    <row r="1382" spans="1:2">
      <c r="A1382" s="21">
        <v>0.131513151315131</v>
      </c>
      <c r="B1382" s="21">
        <v>0.43068774569764601</v>
      </c>
    </row>
    <row r="1383" spans="1:2">
      <c r="A1383" s="21">
        <v>0.13161316131613099</v>
      </c>
      <c r="B1383" s="21">
        <v>0.43079929531414601</v>
      </c>
    </row>
    <row r="1384" spans="1:2">
      <c r="A1384" s="21">
        <v>0.13171317131713101</v>
      </c>
      <c r="B1384" s="21">
        <v>0.43091084493064602</v>
      </c>
    </row>
    <row r="1385" spans="1:2">
      <c r="A1385" s="21">
        <v>0.131813181318131</v>
      </c>
      <c r="B1385" s="21">
        <v>0.43102239454714703</v>
      </c>
    </row>
    <row r="1386" spans="1:2">
      <c r="A1386" s="21">
        <v>0.13191319131913101</v>
      </c>
      <c r="B1386" s="21">
        <v>0.43113394416364698</v>
      </c>
    </row>
    <row r="1387" spans="1:2">
      <c r="A1387" s="21">
        <v>0.132013201320132</v>
      </c>
      <c r="B1387" s="21">
        <v>0.43124549378014698</v>
      </c>
    </row>
    <row r="1388" spans="1:2">
      <c r="A1388" s="21">
        <v>0.13211321132113199</v>
      </c>
      <c r="B1388" s="21">
        <v>0.43135704339664699</v>
      </c>
    </row>
    <row r="1389" spans="1:2">
      <c r="A1389" s="21">
        <v>0.13221322132213201</v>
      </c>
      <c r="B1389" s="21">
        <v>0.43146859301314699</v>
      </c>
    </row>
    <row r="1390" spans="1:2">
      <c r="A1390" s="21">
        <v>0.132313231323132</v>
      </c>
      <c r="B1390" s="21">
        <v>0.431580142629647</v>
      </c>
    </row>
    <row r="1391" spans="1:2">
      <c r="A1391" s="21">
        <v>0.13241324132413201</v>
      </c>
      <c r="B1391" s="21">
        <v>0.43169169224614701</v>
      </c>
    </row>
    <row r="1392" spans="1:2">
      <c r="A1392" s="21">
        <v>0.132513251325132</v>
      </c>
      <c r="B1392" s="21">
        <v>0.43180324186264701</v>
      </c>
    </row>
    <row r="1393" spans="1:2">
      <c r="A1393" s="21">
        <v>0.13261326132613199</v>
      </c>
      <c r="B1393" s="21">
        <v>0.43191479147914702</v>
      </c>
    </row>
    <row r="1394" spans="1:2">
      <c r="A1394" s="21">
        <v>0.13271327132713201</v>
      </c>
      <c r="B1394" s="21">
        <v>0.43202634109564803</v>
      </c>
    </row>
    <row r="1395" spans="1:2">
      <c r="A1395" s="21">
        <v>0.132813281328132</v>
      </c>
      <c r="B1395" s="21">
        <v>0.43213789071214798</v>
      </c>
    </row>
    <row r="1396" spans="1:2">
      <c r="A1396" s="21">
        <v>0.13291329132913199</v>
      </c>
      <c r="B1396" s="21">
        <v>0.43224944032864798</v>
      </c>
    </row>
    <row r="1397" spans="1:2">
      <c r="A1397" s="21">
        <v>0.133013301330133</v>
      </c>
      <c r="B1397" s="21">
        <v>0.43236098994514799</v>
      </c>
    </row>
    <row r="1398" spans="1:2">
      <c r="A1398" s="21">
        <v>0.13311331133113299</v>
      </c>
      <c r="B1398" s="21">
        <v>0.432472539561648</v>
      </c>
    </row>
    <row r="1399" spans="1:2">
      <c r="A1399" s="21">
        <v>0.13321332133213301</v>
      </c>
      <c r="B1399" s="21">
        <v>0.432584089178148</v>
      </c>
    </row>
    <row r="1400" spans="1:2">
      <c r="A1400" s="21">
        <v>0.133313331333133</v>
      </c>
      <c r="B1400" s="21">
        <v>0.43269563879464801</v>
      </c>
    </row>
    <row r="1401" spans="1:2">
      <c r="A1401" s="21">
        <v>0.13341334133413299</v>
      </c>
      <c r="B1401" s="21">
        <v>0.43280718841114801</v>
      </c>
    </row>
    <row r="1402" spans="1:2">
      <c r="A1402" s="21">
        <v>0.13351335133513301</v>
      </c>
      <c r="B1402" s="21">
        <v>0.43291873802764802</v>
      </c>
    </row>
    <row r="1403" spans="1:2">
      <c r="A1403" s="21">
        <v>0.133613361336133</v>
      </c>
      <c r="B1403" s="21">
        <v>0.43303028764414903</v>
      </c>
    </row>
    <row r="1404" spans="1:2">
      <c r="A1404" s="21">
        <v>0.13371337133713301</v>
      </c>
      <c r="B1404" s="21">
        <v>0.43314183726064898</v>
      </c>
    </row>
    <row r="1405" spans="1:2">
      <c r="A1405" s="21">
        <v>0.133813381338133</v>
      </c>
      <c r="B1405" s="21">
        <v>0.43325338687714898</v>
      </c>
    </row>
    <row r="1406" spans="1:2">
      <c r="A1406" s="21">
        <v>0.13391339133913299</v>
      </c>
      <c r="B1406" s="21">
        <v>0.43336493649364899</v>
      </c>
    </row>
    <row r="1407" spans="1:2">
      <c r="A1407" s="21">
        <v>0.13401340134013401</v>
      </c>
      <c r="B1407" s="21">
        <v>0.433476486110149</v>
      </c>
    </row>
    <row r="1408" spans="1:2">
      <c r="A1408" s="21">
        <v>0.134113411341134</v>
      </c>
      <c r="B1408" s="21">
        <v>0.433588035726649</v>
      </c>
    </row>
    <row r="1409" spans="1:2">
      <c r="A1409" s="21">
        <v>0.13421342134213399</v>
      </c>
      <c r="B1409" s="21">
        <v>0.43369958534314901</v>
      </c>
    </row>
    <row r="1410" spans="1:2">
      <c r="A1410" s="21">
        <v>0.134313431343134</v>
      </c>
      <c r="B1410" s="21">
        <v>0.43381113495964901</v>
      </c>
    </row>
    <row r="1411" spans="1:2">
      <c r="A1411" s="21">
        <v>0.13441344134413399</v>
      </c>
      <c r="B1411" s="21">
        <v>0.43392268457614902</v>
      </c>
    </row>
    <row r="1412" spans="1:2">
      <c r="A1412" s="21">
        <v>0.13451345134513401</v>
      </c>
      <c r="B1412" s="21">
        <v>0.43403423419265003</v>
      </c>
    </row>
    <row r="1413" spans="1:2">
      <c r="A1413" s="21">
        <v>0.134613461346134</v>
      </c>
      <c r="B1413" s="21">
        <v>0.43414578380914998</v>
      </c>
    </row>
    <row r="1414" spans="1:2">
      <c r="A1414" s="21">
        <v>0.13471347134713399</v>
      </c>
      <c r="B1414" s="21">
        <v>0.43425733342564998</v>
      </c>
    </row>
    <row r="1415" spans="1:2">
      <c r="A1415" s="21">
        <v>0.13481348134813401</v>
      </c>
      <c r="B1415" s="21">
        <v>0.43436888304214999</v>
      </c>
    </row>
    <row r="1416" spans="1:2">
      <c r="A1416" s="21">
        <v>0.134913491349134</v>
      </c>
      <c r="B1416" s="21">
        <v>0.43448043265865</v>
      </c>
    </row>
    <row r="1417" spans="1:2">
      <c r="A1417" s="21">
        <v>0.13501350135013501</v>
      </c>
      <c r="B1417" s="21">
        <v>0.43459198227515</v>
      </c>
    </row>
    <row r="1418" spans="1:2">
      <c r="A1418" s="21">
        <v>0.135113511351135</v>
      </c>
      <c r="B1418" s="21">
        <v>0.43470353189165001</v>
      </c>
    </row>
    <row r="1419" spans="1:2">
      <c r="A1419" s="21">
        <v>0.13521352135213499</v>
      </c>
      <c r="B1419" s="21">
        <v>0.43481508150815001</v>
      </c>
    </row>
    <row r="1420" spans="1:2">
      <c r="A1420" s="21">
        <v>0.13531353135313501</v>
      </c>
      <c r="B1420" s="21">
        <v>0.43492663112465002</v>
      </c>
    </row>
    <row r="1421" spans="1:2">
      <c r="A1421" s="21">
        <v>0.135413541354135</v>
      </c>
      <c r="B1421" s="21">
        <v>0.43503818074115103</v>
      </c>
    </row>
    <row r="1422" spans="1:2">
      <c r="A1422" s="21">
        <v>0.13551355135513499</v>
      </c>
      <c r="B1422" s="21">
        <v>0.43514973035765098</v>
      </c>
    </row>
    <row r="1423" spans="1:2">
      <c r="A1423" s="21">
        <v>0.135613561356135</v>
      </c>
      <c r="B1423" s="21">
        <v>0.43526127997415098</v>
      </c>
    </row>
    <row r="1424" spans="1:2">
      <c r="A1424" s="21">
        <v>0.13571357135713499</v>
      </c>
      <c r="B1424" s="21">
        <v>0.43537282959065099</v>
      </c>
    </row>
    <row r="1425" spans="1:2">
      <c r="A1425" s="21">
        <v>0.13581358135813501</v>
      </c>
      <c r="B1425" s="21">
        <v>0.435484379207151</v>
      </c>
    </row>
    <row r="1426" spans="1:2">
      <c r="A1426" s="21">
        <v>0.135913591359135</v>
      </c>
      <c r="B1426" s="21">
        <v>0.435595928823651</v>
      </c>
    </row>
    <row r="1427" spans="1:2">
      <c r="A1427" s="21">
        <v>0.13601360136013599</v>
      </c>
      <c r="B1427" s="21">
        <v>0.43570747844015101</v>
      </c>
    </row>
    <row r="1428" spans="1:2">
      <c r="A1428" s="21">
        <v>0.13611361136113601</v>
      </c>
      <c r="B1428" s="21">
        <v>0.43581902805665101</v>
      </c>
    </row>
    <row r="1429" spans="1:2">
      <c r="A1429" s="21">
        <v>0.13621362136213599</v>
      </c>
      <c r="B1429" s="21">
        <v>0.43593057767315102</v>
      </c>
    </row>
    <row r="1430" spans="1:2">
      <c r="A1430" s="21">
        <v>0.13631363136313601</v>
      </c>
      <c r="B1430" s="21">
        <v>0.43604212728965203</v>
      </c>
    </row>
    <row r="1431" spans="1:2">
      <c r="A1431" s="21">
        <v>0.136413641364136</v>
      </c>
      <c r="B1431" s="21">
        <v>0.43615367690615198</v>
      </c>
    </row>
    <row r="1432" spans="1:2">
      <c r="A1432" s="21">
        <v>0.13651365136513599</v>
      </c>
      <c r="B1432" s="21">
        <v>0.43626522652265198</v>
      </c>
    </row>
    <row r="1433" spans="1:2">
      <c r="A1433" s="21">
        <v>0.13661366136613601</v>
      </c>
      <c r="B1433" s="21">
        <v>0.43637677613915199</v>
      </c>
    </row>
    <row r="1434" spans="1:2">
      <c r="A1434" s="21">
        <v>0.136713671367136</v>
      </c>
      <c r="B1434" s="21">
        <v>0.436488325755652</v>
      </c>
    </row>
    <row r="1435" spans="1:2">
      <c r="A1435" s="21">
        <v>0.13681368136813599</v>
      </c>
      <c r="B1435" s="21">
        <v>0.436599875372152</v>
      </c>
    </row>
    <row r="1436" spans="1:2">
      <c r="A1436" s="21">
        <v>0.136913691369136</v>
      </c>
      <c r="B1436" s="21">
        <v>0.43671142498865201</v>
      </c>
    </row>
    <row r="1437" spans="1:2">
      <c r="A1437" s="21">
        <v>0.13701370137013699</v>
      </c>
      <c r="B1437" s="21">
        <v>0.43682297460515201</v>
      </c>
    </row>
    <row r="1438" spans="1:2">
      <c r="A1438" s="21">
        <v>0.13711371137113701</v>
      </c>
      <c r="B1438" s="21">
        <v>0.43693452422165202</v>
      </c>
    </row>
    <row r="1439" spans="1:2">
      <c r="A1439" s="21">
        <v>0.137213721372137</v>
      </c>
      <c r="B1439" s="21">
        <v>0.43704607383815303</v>
      </c>
    </row>
    <row r="1440" spans="1:2">
      <c r="A1440" s="21">
        <v>0.13731373137313699</v>
      </c>
      <c r="B1440" s="21">
        <v>0.43715762345465298</v>
      </c>
    </row>
    <row r="1441" spans="1:2">
      <c r="A1441" s="21">
        <v>0.13741374137413701</v>
      </c>
      <c r="B1441" s="21">
        <v>0.43726917307115298</v>
      </c>
    </row>
    <row r="1442" spans="1:2">
      <c r="A1442" s="21">
        <v>0.13751375137513699</v>
      </c>
      <c r="B1442" s="21">
        <v>0.43738072268765299</v>
      </c>
    </row>
    <row r="1443" spans="1:2">
      <c r="A1443" s="21">
        <v>0.13761376137613701</v>
      </c>
      <c r="B1443" s="21">
        <v>0.437492272304153</v>
      </c>
    </row>
    <row r="1444" spans="1:2">
      <c r="A1444" s="21">
        <v>0.137713771377137</v>
      </c>
      <c r="B1444" s="21">
        <v>0.437603821920653</v>
      </c>
    </row>
    <row r="1445" spans="1:2">
      <c r="A1445" s="21">
        <v>0.13781378137813699</v>
      </c>
      <c r="B1445" s="21">
        <v>0.43771537153715301</v>
      </c>
    </row>
    <row r="1446" spans="1:2">
      <c r="A1446" s="21">
        <v>0.13791379137913701</v>
      </c>
      <c r="B1446" s="21">
        <v>0.43782692115365301</v>
      </c>
    </row>
    <row r="1447" spans="1:2">
      <c r="A1447" s="21">
        <v>0.138013801380138</v>
      </c>
      <c r="B1447" s="21">
        <v>0.43793847077015302</v>
      </c>
    </row>
    <row r="1448" spans="1:2">
      <c r="A1448" s="21">
        <v>0.13811381138113801</v>
      </c>
      <c r="B1448" s="21">
        <v>0.43805002038665403</v>
      </c>
    </row>
    <row r="1449" spans="1:2">
      <c r="A1449" s="21">
        <v>0.138213821382138</v>
      </c>
      <c r="B1449" s="21">
        <v>0.43816157000315398</v>
      </c>
    </row>
    <row r="1450" spans="1:2">
      <c r="A1450" s="21">
        <v>0.13831383138313799</v>
      </c>
      <c r="B1450" s="21">
        <v>0.43827311961965398</v>
      </c>
    </row>
    <row r="1451" spans="1:2">
      <c r="A1451" s="21">
        <v>0.13841384138413801</v>
      </c>
      <c r="B1451" s="21">
        <v>0.43838466923615399</v>
      </c>
    </row>
    <row r="1452" spans="1:2">
      <c r="A1452" s="21">
        <v>0.138513851385138</v>
      </c>
      <c r="B1452" s="21">
        <v>0.438496218852654</v>
      </c>
    </row>
    <row r="1453" spans="1:2">
      <c r="A1453" s="21">
        <v>0.13861386138613799</v>
      </c>
      <c r="B1453" s="21">
        <v>0.438607768469154</v>
      </c>
    </row>
    <row r="1454" spans="1:2">
      <c r="A1454" s="21">
        <v>0.138713871387138</v>
      </c>
      <c r="B1454" s="21">
        <v>0.43871931808565401</v>
      </c>
    </row>
    <row r="1455" spans="1:2">
      <c r="A1455" s="21">
        <v>0.13881388138813799</v>
      </c>
      <c r="B1455" s="21">
        <v>0.43883086770215401</v>
      </c>
    </row>
    <row r="1456" spans="1:2">
      <c r="A1456" s="21">
        <v>0.13891389138913801</v>
      </c>
      <c r="B1456" s="21">
        <v>0.43894241731865402</v>
      </c>
    </row>
    <row r="1457" spans="1:2">
      <c r="A1457" s="21">
        <v>0.139013901390139</v>
      </c>
      <c r="B1457" s="21">
        <v>0.43905396693515503</v>
      </c>
    </row>
    <row r="1458" spans="1:2">
      <c r="A1458" s="21">
        <v>0.13911391139113899</v>
      </c>
      <c r="B1458" s="21">
        <v>0.43916551655165498</v>
      </c>
    </row>
    <row r="1459" spans="1:2">
      <c r="A1459" s="21">
        <v>0.13921392139213901</v>
      </c>
      <c r="B1459" s="21">
        <v>0.43927706616815498</v>
      </c>
    </row>
    <row r="1460" spans="1:2">
      <c r="A1460" s="21">
        <v>0.139313931393139</v>
      </c>
      <c r="B1460" s="21">
        <v>0.43938861578465499</v>
      </c>
    </row>
    <row r="1461" spans="1:2">
      <c r="A1461" s="21">
        <v>0.13941394139413901</v>
      </c>
      <c r="B1461" s="21">
        <v>0.439500165401155</v>
      </c>
    </row>
    <row r="1462" spans="1:2">
      <c r="A1462" s="21">
        <v>0.139513951395139</v>
      </c>
      <c r="B1462" s="21">
        <v>0.439611715017655</v>
      </c>
    </row>
    <row r="1463" spans="1:2">
      <c r="A1463" s="21">
        <v>0.13961396139613899</v>
      </c>
      <c r="B1463" s="21">
        <v>0.43972326463415501</v>
      </c>
    </row>
    <row r="1464" spans="1:2">
      <c r="A1464" s="21">
        <v>0.13971397139713901</v>
      </c>
      <c r="B1464" s="21">
        <v>0.43983481425065502</v>
      </c>
    </row>
    <row r="1465" spans="1:2">
      <c r="A1465" s="21">
        <v>0.139813981398139</v>
      </c>
      <c r="B1465" s="21">
        <v>0.43994636386715502</v>
      </c>
    </row>
    <row r="1466" spans="1:2">
      <c r="A1466" s="21">
        <v>0.13991399139913899</v>
      </c>
      <c r="B1466" s="21">
        <v>0.44005791348365603</v>
      </c>
    </row>
    <row r="1467" spans="1:2">
      <c r="A1467" s="21">
        <v>0.14001400140014</v>
      </c>
      <c r="B1467" s="21">
        <v>0.44016946310015598</v>
      </c>
    </row>
    <row r="1468" spans="1:2">
      <c r="A1468" s="21">
        <v>0.14011401140113999</v>
      </c>
      <c r="B1468" s="21">
        <v>0.44028101271665598</v>
      </c>
    </row>
    <row r="1469" spans="1:2">
      <c r="A1469" s="21">
        <v>0.14021402140214001</v>
      </c>
      <c r="B1469" s="21">
        <v>0.44039256233315599</v>
      </c>
    </row>
    <row r="1470" spans="1:2">
      <c r="A1470" s="21">
        <v>0.14031403140314</v>
      </c>
      <c r="B1470" s="21">
        <v>0.440504111949656</v>
      </c>
    </row>
    <row r="1471" spans="1:2">
      <c r="A1471" s="21">
        <v>0.14041404140413999</v>
      </c>
      <c r="B1471" s="21">
        <v>0.440615661566156</v>
      </c>
    </row>
    <row r="1472" spans="1:2">
      <c r="A1472" s="21">
        <v>0.14051405140514001</v>
      </c>
      <c r="B1472" s="21">
        <v>0.44072721118265601</v>
      </c>
    </row>
    <row r="1473" spans="1:2">
      <c r="A1473" s="21">
        <v>0.14061406140614</v>
      </c>
      <c r="B1473" s="21">
        <v>0.44083876079915602</v>
      </c>
    </row>
    <row r="1474" spans="1:2">
      <c r="A1474" s="21">
        <v>0.14071407140714001</v>
      </c>
      <c r="B1474" s="21">
        <v>0.44095031041565602</v>
      </c>
    </row>
    <row r="1475" spans="1:2">
      <c r="A1475" s="21">
        <v>0.14081408140814</v>
      </c>
      <c r="B1475" s="21">
        <v>0.44106186003215703</v>
      </c>
    </row>
    <row r="1476" spans="1:2">
      <c r="A1476" s="21">
        <v>0.14091409140913999</v>
      </c>
      <c r="B1476" s="21">
        <v>0.44117340964865698</v>
      </c>
    </row>
    <row r="1477" spans="1:2">
      <c r="A1477" s="21">
        <v>0.14101410141014101</v>
      </c>
      <c r="B1477" s="21">
        <v>0.44128495926515698</v>
      </c>
    </row>
    <row r="1478" spans="1:2">
      <c r="A1478" s="21">
        <v>0.141114111411141</v>
      </c>
      <c r="B1478" s="21">
        <v>0.44139650888165699</v>
      </c>
    </row>
    <row r="1479" spans="1:2">
      <c r="A1479" s="21">
        <v>0.14121412141214101</v>
      </c>
      <c r="B1479" s="21">
        <v>0.441508058498157</v>
      </c>
    </row>
    <row r="1480" spans="1:2">
      <c r="A1480" s="21">
        <v>0.141314131413141</v>
      </c>
      <c r="B1480" s="21">
        <v>0.441619608114657</v>
      </c>
    </row>
    <row r="1481" spans="1:2">
      <c r="A1481" s="21">
        <v>0.14141414141414099</v>
      </c>
      <c r="B1481" s="21">
        <v>0.44173115773115701</v>
      </c>
    </row>
    <row r="1482" spans="1:2">
      <c r="A1482" s="21">
        <v>0.14151415141514101</v>
      </c>
      <c r="B1482" s="21">
        <v>0.44184270734765702</v>
      </c>
    </row>
    <row r="1483" spans="1:2">
      <c r="A1483" s="21">
        <v>0.141614161416141</v>
      </c>
      <c r="B1483" s="21">
        <v>0.44195425696415702</v>
      </c>
    </row>
    <row r="1484" spans="1:2">
      <c r="A1484" s="21">
        <v>0.14171417141714099</v>
      </c>
      <c r="B1484" s="21">
        <v>0.44206580658065803</v>
      </c>
    </row>
    <row r="1485" spans="1:2">
      <c r="A1485" s="21">
        <v>0.14181418141814101</v>
      </c>
      <c r="B1485" s="21">
        <v>0.44217735619715798</v>
      </c>
    </row>
    <row r="1486" spans="1:2">
      <c r="A1486" s="21">
        <v>0.14191419141914099</v>
      </c>
      <c r="B1486" s="21">
        <v>0.44228890581365798</v>
      </c>
    </row>
    <row r="1487" spans="1:2">
      <c r="A1487" s="21">
        <v>0.14201420142014201</v>
      </c>
      <c r="B1487" s="21">
        <v>0.44240045543015799</v>
      </c>
    </row>
    <row r="1488" spans="1:2">
      <c r="A1488" s="21">
        <v>0.142114211421142</v>
      </c>
      <c r="B1488" s="21">
        <v>0.442512005046658</v>
      </c>
    </row>
    <row r="1489" spans="1:2">
      <c r="A1489" s="21">
        <v>0.14221422142214199</v>
      </c>
      <c r="B1489" s="21">
        <v>0.442623554663158</v>
      </c>
    </row>
    <row r="1490" spans="1:2">
      <c r="A1490" s="21">
        <v>0.14231423142314201</v>
      </c>
      <c r="B1490" s="21">
        <v>0.44273510427965801</v>
      </c>
    </row>
    <row r="1491" spans="1:2">
      <c r="A1491" s="21">
        <v>0.142414241424142</v>
      </c>
      <c r="B1491" s="21">
        <v>0.44284665389615802</v>
      </c>
    </row>
    <row r="1492" spans="1:2">
      <c r="A1492" s="21">
        <v>0.14251425142514201</v>
      </c>
      <c r="B1492" s="21">
        <v>0.44295820351265802</v>
      </c>
    </row>
    <row r="1493" spans="1:2">
      <c r="A1493" s="21">
        <v>0.142614261426142</v>
      </c>
      <c r="B1493" s="21">
        <v>0.44306975312915903</v>
      </c>
    </row>
    <row r="1494" spans="1:2">
      <c r="A1494" s="21">
        <v>0.14271427142714199</v>
      </c>
      <c r="B1494" s="21">
        <v>0.44318130274565898</v>
      </c>
    </row>
    <row r="1495" spans="1:2">
      <c r="A1495" s="21">
        <v>0.14281428142814201</v>
      </c>
      <c r="B1495" s="21">
        <v>0.44329285236215898</v>
      </c>
    </row>
    <row r="1496" spans="1:2">
      <c r="A1496" s="21">
        <v>0.142914291429142</v>
      </c>
      <c r="B1496" s="21">
        <v>0.44340440197865899</v>
      </c>
    </row>
    <row r="1497" spans="1:2">
      <c r="A1497" s="21">
        <v>0.14301430143014299</v>
      </c>
      <c r="B1497" s="21">
        <v>0.443515951595159</v>
      </c>
    </row>
    <row r="1498" spans="1:2">
      <c r="A1498" s="21">
        <v>0.143114311431143</v>
      </c>
      <c r="B1498" s="21">
        <v>0.443627501211659</v>
      </c>
    </row>
    <row r="1499" spans="1:2">
      <c r="A1499" s="21">
        <v>0.14321432143214299</v>
      </c>
      <c r="B1499" s="21">
        <v>0.44373905082815901</v>
      </c>
    </row>
    <row r="1500" spans="1:2">
      <c r="A1500" s="21">
        <v>0.14331433143314301</v>
      </c>
      <c r="B1500" s="21">
        <v>0.44385060044465902</v>
      </c>
    </row>
    <row r="1501" spans="1:2">
      <c r="A1501" s="21">
        <v>0.143414341434143</v>
      </c>
      <c r="B1501" s="21">
        <v>0.44396215006115902</v>
      </c>
    </row>
    <row r="1502" spans="1:2">
      <c r="A1502" s="21">
        <v>0.14351435143514299</v>
      </c>
      <c r="B1502" s="21">
        <v>0.44407369967766003</v>
      </c>
    </row>
    <row r="1503" spans="1:2">
      <c r="A1503" s="21">
        <v>0.14361436143614301</v>
      </c>
      <c r="B1503" s="21">
        <v>0.44418524929415998</v>
      </c>
    </row>
    <row r="1504" spans="1:2">
      <c r="A1504" s="21">
        <v>0.143714371437143</v>
      </c>
      <c r="B1504" s="21">
        <v>0.44429679891065998</v>
      </c>
    </row>
    <row r="1505" spans="1:2">
      <c r="A1505" s="21">
        <v>0.14381438143814301</v>
      </c>
      <c r="B1505" s="21">
        <v>0.44440834852715999</v>
      </c>
    </row>
    <row r="1506" spans="1:2">
      <c r="A1506" s="21">
        <v>0.143914391439143</v>
      </c>
      <c r="B1506" s="21">
        <v>0.44451989814366</v>
      </c>
    </row>
    <row r="1507" spans="1:2">
      <c r="A1507" s="21">
        <v>0.14401440144014399</v>
      </c>
      <c r="B1507" s="21">
        <v>0.44463144776016</v>
      </c>
    </row>
    <row r="1508" spans="1:2">
      <c r="A1508" s="21">
        <v>0.14411441144114401</v>
      </c>
      <c r="B1508" s="21">
        <v>0.44474299737666001</v>
      </c>
    </row>
    <row r="1509" spans="1:2">
      <c r="A1509" s="21">
        <v>0.144214421442144</v>
      </c>
      <c r="B1509" s="21">
        <v>0.44485454699316002</v>
      </c>
    </row>
    <row r="1510" spans="1:2">
      <c r="A1510" s="21">
        <v>0.14431443144314399</v>
      </c>
      <c r="B1510" s="21">
        <v>0.44496609660966102</v>
      </c>
    </row>
    <row r="1511" spans="1:2">
      <c r="A1511" s="21">
        <v>0.144414441444144</v>
      </c>
      <c r="B1511" s="21">
        <v>0.44507764622616097</v>
      </c>
    </row>
    <row r="1512" spans="1:2">
      <c r="A1512" s="21">
        <v>0.14451445144514399</v>
      </c>
      <c r="B1512" s="21">
        <v>0.44518919584266098</v>
      </c>
    </row>
    <row r="1513" spans="1:2">
      <c r="A1513" s="21">
        <v>0.14461446144614401</v>
      </c>
      <c r="B1513" s="21">
        <v>0.44530074545916098</v>
      </c>
    </row>
    <row r="1514" spans="1:2">
      <c r="A1514" s="21">
        <v>0.144714471447144</v>
      </c>
      <c r="B1514" s="21">
        <v>0.44541229507566099</v>
      </c>
    </row>
    <row r="1515" spans="1:2">
      <c r="A1515" s="21">
        <v>0.14481448144814399</v>
      </c>
      <c r="B1515" s="21">
        <v>0.445523844692161</v>
      </c>
    </row>
    <row r="1516" spans="1:2">
      <c r="A1516" s="21">
        <v>0.14491449144914401</v>
      </c>
      <c r="B1516" s="21">
        <v>0.445635394308661</v>
      </c>
    </row>
    <row r="1517" spans="1:2">
      <c r="A1517" s="21">
        <v>0.14501450145014499</v>
      </c>
      <c r="B1517" s="21">
        <v>0.44574694392516101</v>
      </c>
    </row>
    <row r="1518" spans="1:2">
      <c r="A1518" s="21">
        <v>0.14511451145114501</v>
      </c>
      <c r="B1518" s="21">
        <v>0.44585849354166102</v>
      </c>
    </row>
    <row r="1519" spans="1:2">
      <c r="A1519" s="21">
        <v>0.145214521452145</v>
      </c>
      <c r="B1519" s="21">
        <v>0.44597004315816202</v>
      </c>
    </row>
    <row r="1520" spans="1:2">
      <c r="A1520" s="21">
        <v>0.14531453145314499</v>
      </c>
      <c r="B1520" s="21">
        <v>0.44608159277466197</v>
      </c>
    </row>
    <row r="1521" spans="1:2">
      <c r="A1521" s="21">
        <v>0.14541454145414501</v>
      </c>
      <c r="B1521" s="21">
        <v>0.44619314239116198</v>
      </c>
    </row>
    <row r="1522" spans="1:2">
      <c r="A1522" s="21">
        <v>0.145514551455145</v>
      </c>
      <c r="B1522" s="21">
        <v>0.44630469200766199</v>
      </c>
    </row>
    <row r="1523" spans="1:2">
      <c r="A1523" s="21">
        <v>0.14561456145614499</v>
      </c>
      <c r="B1523" s="21">
        <v>0.44641624162416199</v>
      </c>
    </row>
    <row r="1524" spans="1:2">
      <c r="A1524" s="21">
        <v>0.145714571457145</v>
      </c>
      <c r="B1524" s="21">
        <v>0.446527791240662</v>
      </c>
    </row>
    <row r="1525" spans="1:2">
      <c r="A1525" s="21">
        <v>0.14581458145814499</v>
      </c>
      <c r="B1525" s="21">
        <v>0.446639340857162</v>
      </c>
    </row>
    <row r="1526" spans="1:2">
      <c r="A1526" s="21">
        <v>0.14591459145914501</v>
      </c>
      <c r="B1526" s="21">
        <v>0.44675089047366201</v>
      </c>
    </row>
    <row r="1527" spans="1:2">
      <c r="A1527" s="21">
        <v>0.146014601460146</v>
      </c>
      <c r="B1527" s="21">
        <v>0.44686244009016202</v>
      </c>
    </row>
    <row r="1528" spans="1:2">
      <c r="A1528" s="21">
        <v>0.14611461146114599</v>
      </c>
      <c r="B1528" s="21">
        <v>0.44697398970666302</v>
      </c>
    </row>
    <row r="1529" spans="1:2">
      <c r="A1529" s="21">
        <v>0.146214621462146</v>
      </c>
      <c r="B1529" s="21">
        <v>0.44708553932316297</v>
      </c>
    </row>
    <row r="1530" spans="1:2">
      <c r="A1530" s="21">
        <v>0.14631463146314599</v>
      </c>
      <c r="B1530" s="21">
        <v>0.44719708893966298</v>
      </c>
    </row>
    <row r="1531" spans="1:2">
      <c r="A1531" s="21">
        <v>0.14641464146414601</v>
      </c>
      <c r="B1531" s="21">
        <v>0.44730863855616299</v>
      </c>
    </row>
    <row r="1532" spans="1:2">
      <c r="A1532" s="21">
        <v>0.146514651465146</v>
      </c>
      <c r="B1532" s="21">
        <v>0.44742018817266299</v>
      </c>
    </row>
    <row r="1533" spans="1:2">
      <c r="A1533" s="21">
        <v>0.14661466146614599</v>
      </c>
      <c r="B1533" s="21">
        <v>0.447531737789163</v>
      </c>
    </row>
    <row r="1534" spans="1:2">
      <c r="A1534" s="21">
        <v>0.14671467146714601</v>
      </c>
      <c r="B1534" s="21">
        <v>0.447643287405663</v>
      </c>
    </row>
    <row r="1535" spans="1:2">
      <c r="A1535" s="21">
        <v>0.146814681468146</v>
      </c>
      <c r="B1535" s="21">
        <v>0.44775483702216301</v>
      </c>
    </row>
    <row r="1536" spans="1:2">
      <c r="A1536" s="21">
        <v>0.14691469146914601</v>
      </c>
      <c r="B1536" s="21">
        <v>0.44786638663866302</v>
      </c>
    </row>
    <row r="1537" spans="1:2">
      <c r="A1537" s="21">
        <v>0.147014701470147</v>
      </c>
      <c r="B1537" s="21">
        <v>0.44797793625516402</v>
      </c>
    </row>
    <row r="1538" spans="1:2">
      <c r="A1538" s="21">
        <v>0.14711471147114699</v>
      </c>
      <c r="B1538" s="21">
        <v>0.44808948587166397</v>
      </c>
    </row>
    <row r="1539" spans="1:2">
      <c r="A1539" s="21">
        <v>0.14721472147214701</v>
      </c>
      <c r="B1539" s="21">
        <v>0.44820103548816398</v>
      </c>
    </row>
    <row r="1540" spans="1:2">
      <c r="A1540" s="21">
        <v>0.147314731473147</v>
      </c>
      <c r="B1540" s="21">
        <v>0.44831258510466399</v>
      </c>
    </row>
    <row r="1541" spans="1:2">
      <c r="A1541" s="21">
        <v>0.14741474147414699</v>
      </c>
      <c r="B1541" s="21">
        <v>0.44842413472116399</v>
      </c>
    </row>
    <row r="1542" spans="1:2">
      <c r="A1542" s="21">
        <v>0.147514751475147</v>
      </c>
      <c r="B1542" s="21">
        <v>0.448535684337664</v>
      </c>
    </row>
    <row r="1543" spans="1:2">
      <c r="A1543" s="21">
        <v>0.14761476147614699</v>
      </c>
      <c r="B1543" s="21">
        <v>0.448647233954164</v>
      </c>
    </row>
    <row r="1544" spans="1:2">
      <c r="A1544" s="21">
        <v>0.14771477147714701</v>
      </c>
      <c r="B1544" s="21">
        <v>0.44875878357066401</v>
      </c>
    </row>
    <row r="1545" spans="1:2">
      <c r="A1545" s="21">
        <v>0.147814781478147</v>
      </c>
      <c r="B1545" s="21">
        <v>0.44887033318716402</v>
      </c>
    </row>
    <row r="1546" spans="1:2">
      <c r="A1546" s="21">
        <v>0.14791479147914699</v>
      </c>
      <c r="B1546" s="21">
        <v>0.44898188280366502</v>
      </c>
    </row>
    <row r="1547" spans="1:2">
      <c r="A1547" s="21">
        <v>0.14801480148014801</v>
      </c>
      <c r="B1547" s="21">
        <v>0.44909343242016497</v>
      </c>
    </row>
    <row r="1548" spans="1:2">
      <c r="A1548" s="21">
        <v>0.148114811481148</v>
      </c>
      <c r="B1548" s="21">
        <v>0.44920498203666498</v>
      </c>
    </row>
    <row r="1549" spans="1:2">
      <c r="A1549" s="21">
        <v>0.14821482148214801</v>
      </c>
      <c r="B1549" s="21">
        <v>0.44931653165316499</v>
      </c>
    </row>
    <row r="1550" spans="1:2">
      <c r="A1550" s="21">
        <v>0.148314831483148</v>
      </c>
      <c r="B1550" s="21">
        <v>0.44942808126966499</v>
      </c>
    </row>
    <row r="1551" spans="1:2">
      <c r="A1551" s="21">
        <v>0.14841484148414799</v>
      </c>
      <c r="B1551" s="21">
        <v>0.449539630886165</v>
      </c>
    </row>
    <row r="1552" spans="1:2">
      <c r="A1552" s="21">
        <v>0.14851485148514801</v>
      </c>
      <c r="B1552" s="21">
        <v>0.449651180502665</v>
      </c>
    </row>
    <row r="1553" spans="1:2">
      <c r="A1553" s="21">
        <v>0.148614861486148</v>
      </c>
      <c r="B1553" s="21">
        <v>0.44976273011916501</v>
      </c>
    </row>
    <row r="1554" spans="1:2">
      <c r="A1554" s="21">
        <v>0.14871487148714799</v>
      </c>
      <c r="B1554" s="21">
        <v>0.44987427973566502</v>
      </c>
    </row>
    <row r="1555" spans="1:2">
      <c r="A1555" s="21">
        <v>0.148814881488148</v>
      </c>
      <c r="B1555" s="21">
        <v>0.44998582935216602</v>
      </c>
    </row>
    <row r="1556" spans="1:2">
      <c r="A1556" s="21">
        <v>0.14891489148914799</v>
      </c>
      <c r="B1556" s="21">
        <v>0.45009737896866597</v>
      </c>
    </row>
    <row r="1557" spans="1:2">
      <c r="A1557" s="21">
        <v>0.14901490149014901</v>
      </c>
      <c r="B1557" s="21">
        <v>0.45020892858516598</v>
      </c>
    </row>
    <row r="1558" spans="1:2">
      <c r="A1558" s="21">
        <v>0.149114911491149</v>
      </c>
      <c r="B1558" s="21">
        <v>0.45032047820166599</v>
      </c>
    </row>
    <row r="1559" spans="1:2">
      <c r="A1559" s="21">
        <v>0.14921492149214899</v>
      </c>
      <c r="B1559" s="21">
        <v>0.45043202781816599</v>
      </c>
    </row>
    <row r="1560" spans="1:2">
      <c r="A1560" s="21">
        <v>0.14931493149314901</v>
      </c>
      <c r="B1560" s="21">
        <v>0.450543577434666</v>
      </c>
    </row>
    <row r="1561" spans="1:2">
      <c r="A1561" s="21">
        <v>0.149414941494149</v>
      </c>
      <c r="B1561" s="21">
        <v>0.450655127051166</v>
      </c>
    </row>
    <row r="1562" spans="1:2">
      <c r="A1562" s="21">
        <v>0.14951495149514901</v>
      </c>
      <c r="B1562" s="21">
        <v>0.45076667666766601</v>
      </c>
    </row>
    <row r="1563" spans="1:2">
      <c r="A1563" s="21">
        <v>0.149614961496149</v>
      </c>
      <c r="B1563" s="21">
        <v>0.45087822628416602</v>
      </c>
    </row>
    <row r="1564" spans="1:2">
      <c r="A1564" s="21">
        <v>0.14971497149714899</v>
      </c>
      <c r="B1564" s="21">
        <v>0.45098977590066702</v>
      </c>
    </row>
    <row r="1565" spans="1:2">
      <c r="A1565" s="21">
        <v>0.14981498149814901</v>
      </c>
      <c r="B1565" s="21">
        <v>0.45110132551716697</v>
      </c>
    </row>
    <row r="1566" spans="1:2">
      <c r="A1566" s="21">
        <v>0.149914991499149</v>
      </c>
      <c r="B1566" s="21">
        <v>0.45121287513366698</v>
      </c>
    </row>
    <row r="1567" spans="1:2">
      <c r="A1567" s="21">
        <v>0.15001500150015001</v>
      </c>
      <c r="B1567" s="21">
        <v>0.45132442475016699</v>
      </c>
    </row>
    <row r="1568" spans="1:2">
      <c r="A1568" s="21">
        <v>0.15011501150115</v>
      </c>
      <c r="B1568" s="21">
        <v>0.45143597436666699</v>
      </c>
    </row>
    <row r="1569" spans="1:2">
      <c r="A1569" s="21">
        <v>0.15021502150214999</v>
      </c>
      <c r="B1569" s="21">
        <v>0.451547523983167</v>
      </c>
    </row>
    <row r="1570" spans="1:2">
      <c r="A1570" s="21">
        <v>0.15031503150315001</v>
      </c>
      <c r="B1570" s="21">
        <v>0.451659073599667</v>
      </c>
    </row>
    <row r="1571" spans="1:2">
      <c r="A1571" s="21">
        <v>0.15041504150415</v>
      </c>
      <c r="B1571" s="21">
        <v>0.45177062321616701</v>
      </c>
    </row>
    <row r="1572" spans="1:2">
      <c r="A1572" s="21">
        <v>0.15051505150514999</v>
      </c>
      <c r="B1572" s="21">
        <v>0.45188217283266702</v>
      </c>
    </row>
    <row r="1573" spans="1:2">
      <c r="A1573" s="21">
        <v>0.15061506150615001</v>
      </c>
      <c r="B1573" s="21">
        <v>0.45199372244916802</v>
      </c>
    </row>
    <row r="1574" spans="1:2">
      <c r="A1574" s="21">
        <v>0.15071507150714999</v>
      </c>
      <c r="B1574" s="21">
        <v>0.45210527206566797</v>
      </c>
    </row>
    <row r="1575" spans="1:2">
      <c r="A1575" s="21">
        <v>0.15081508150815001</v>
      </c>
      <c r="B1575" s="21">
        <v>0.45221682168216798</v>
      </c>
    </row>
    <row r="1576" spans="1:2">
      <c r="A1576" s="21">
        <v>0.15091509150915</v>
      </c>
      <c r="B1576" s="21">
        <v>0.45232837129866799</v>
      </c>
    </row>
    <row r="1577" spans="1:2">
      <c r="A1577" s="21">
        <v>0.15101510151015099</v>
      </c>
      <c r="B1577" s="21">
        <v>0.45243992091516799</v>
      </c>
    </row>
    <row r="1578" spans="1:2">
      <c r="A1578" s="21">
        <v>0.15111511151115101</v>
      </c>
      <c r="B1578" s="21">
        <v>0.452551470531668</v>
      </c>
    </row>
    <row r="1579" spans="1:2">
      <c r="A1579" s="21">
        <v>0.151215121512151</v>
      </c>
      <c r="B1579" s="21">
        <v>0.452663020148168</v>
      </c>
    </row>
    <row r="1580" spans="1:2">
      <c r="A1580" s="21">
        <v>0.15131513151315101</v>
      </c>
      <c r="B1580" s="21">
        <v>0.45277456976466801</v>
      </c>
    </row>
    <row r="1581" spans="1:2">
      <c r="A1581" s="21">
        <v>0.151415141514151</v>
      </c>
      <c r="B1581" s="21">
        <v>0.45288611938116802</v>
      </c>
    </row>
    <row r="1582" spans="1:2">
      <c r="A1582" s="21">
        <v>0.15151515151515099</v>
      </c>
      <c r="B1582" s="21">
        <v>0.45299766899766902</v>
      </c>
    </row>
    <row r="1583" spans="1:2">
      <c r="A1583" s="21">
        <v>0.15161516151615101</v>
      </c>
      <c r="B1583" s="21">
        <v>0.45310921861416897</v>
      </c>
    </row>
    <row r="1584" spans="1:2">
      <c r="A1584" s="21">
        <v>0.151715171517151</v>
      </c>
      <c r="B1584" s="21">
        <v>0.45322076823066898</v>
      </c>
    </row>
    <row r="1585" spans="1:2">
      <c r="A1585" s="21">
        <v>0.15181518151815099</v>
      </c>
      <c r="B1585" s="21">
        <v>0.45333231784716899</v>
      </c>
    </row>
    <row r="1586" spans="1:2">
      <c r="A1586" s="21">
        <v>0.151915191519151</v>
      </c>
      <c r="B1586" s="21">
        <v>0.45344386746366899</v>
      </c>
    </row>
    <row r="1587" spans="1:2">
      <c r="A1587" s="21">
        <v>0.15201520152015199</v>
      </c>
      <c r="B1587" s="21">
        <v>0.453555417080169</v>
      </c>
    </row>
    <row r="1588" spans="1:2">
      <c r="A1588" s="21">
        <v>0.15211521152115201</v>
      </c>
      <c r="B1588" s="21">
        <v>0.45366696669666901</v>
      </c>
    </row>
    <row r="1589" spans="1:2">
      <c r="A1589" s="21">
        <v>0.152215221522152</v>
      </c>
      <c r="B1589" s="21">
        <v>0.45377851631316901</v>
      </c>
    </row>
    <row r="1590" spans="1:2">
      <c r="A1590" s="21">
        <v>0.15231523152315199</v>
      </c>
      <c r="B1590" s="21">
        <v>0.45389006592966902</v>
      </c>
    </row>
    <row r="1591" spans="1:2">
      <c r="A1591" s="21">
        <v>0.15241524152415201</v>
      </c>
      <c r="B1591" s="21">
        <v>0.45400161554617002</v>
      </c>
    </row>
    <row r="1592" spans="1:2">
      <c r="A1592" s="21">
        <v>0.152515251525152</v>
      </c>
      <c r="B1592" s="21">
        <v>0.45411316516266997</v>
      </c>
    </row>
    <row r="1593" spans="1:2">
      <c r="A1593" s="21">
        <v>0.15261526152615201</v>
      </c>
      <c r="B1593" s="21">
        <v>0.45422471477916998</v>
      </c>
    </row>
    <row r="1594" spans="1:2">
      <c r="A1594" s="21">
        <v>0.152715271527152</v>
      </c>
      <c r="B1594" s="21">
        <v>0.45433626439566999</v>
      </c>
    </row>
    <row r="1595" spans="1:2">
      <c r="A1595" s="21">
        <v>0.15281528152815199</v>
      </c>
      <c r="B1595" s="21">
        <v>0.45444781401216999</v>
      </c>
    </row>
    <row r="1596" spans="1:2">
      <c r="A1596" s="21">
        <v>0.15291529152915201</v>
      </c>
      <c r="B1596" s="21">
        <v>0.45455936362867</v>
      </c>
    </row>
    <row r="1597" spans="1:2">
      <c r="A1597" s="21">
        <v>0.153015301530153</v>
      </c>
      <c r="B1597" s="21">
        <v>0.45467091324517001</v>
      </c>
    </row>
    <row r="1598" spans="1:2">
      <c r="A1598" s="21">
        <v>0.15311531153115299</v>
      </c>
      <c r="B1598" s="21">
        <v>0.45478246286167001</v>
      </c>
    </row>
    <row r="1599" spans="1:2">
      <c r="A1599" s="21">
        <v>0.153215321532153</v>
      </c>
      <c r="B1599" s="21">
        <v>0.45489401247817002</v>
      </c>
    </row>
    <row r="1600" spans="1:2">
      <c r="A1600" s="21">
        <v>0.15331533153315299</v>
      </c>
      <c r="B1600" s="21">
        <v>0.45500556209467102</v>
      </c>
    </row>
    <row r="1601" spans="1:2">
      <c r="A1601" s="21">
        <v>0.15341534153415301</v>
      </c>
      <c r="B1601" s="21">
        <v>0.45511711171117097</v>
      </c>
    </row>
    <row r="1602" spans="1:2">
      <c r="A1602" s="21">
        <v>0.153515351535153</v>
      </c>
      <c r="B1602" s="21">
        <v>0.45522866132767098</v>
      </c>
    </row>
    <row r="1603" spans="1:2">
      <c r="A1603" s="21">
        <v>0.15361536153615299</v>
      </c>
      <c r="B1603" s="21">
        <v>0.45534021094417099</v>
      </c>
    </row>
    <row r="1604" spans="1:2">
      <c r="A1604" s="21">
        <v>0.15371537153715301</v>
      </c>
      <c r="B1604" s="21">
        <v>0.45545176056067099</v>
      </c>
    </row>
    <row r="1605" spans="1:2">
      <c r="A1605" s="21">
        <v>0.153815381538153</v>
      </c>
      <c r="B1605" s="21">
        <v>0.455563310177171</v>
      </c>
    </row>
    <row r="1606" spans="1:2">
      <c r="A1606" s="21">
        <v>0.15391539153915301</v>
      </c>
      <c r="B1606" s="21">
        <v>0.45567485979367101</v>
      </c>
    </row>
    <row r="1607" spans="1:2">
      <c r="A1607" s="21">
        <v>0.154015401540154</v>
      </c>
      <c r="B1607" s="21">
        <v>0.45578640941017101</v>
      </c>
    </row>
    <row r="1608" spans="1:2">
      <c r="A1608" s="21">
        <v>0.15411541154115399</v>
      </c>
      <c r="B1608" s="21">
        <v>0.45589795902667102</v>
      </c>
    </row>
    <row r="1609" spans="1:2">
      <c r="A1609" s="21">
        <v>0.15421542154215401</v>
      </c>
      <c r="B1609" s="21">
        <v>0.45600950864317202</v>
      </c>
    </row>
    <row r="1610" spans="1:2">
      <c r="A1610" s="21">
        <v>0.154315431543154</v>
      </c>
      <c r="B1610" s="21">
        <v>0.45612105825967197</v>
      </c>
    </row>
    <row r="1611" spans="1:2">
      <c r="A1611" s="21">
        <v>0.15441544154415399</v>
      </c>
      <c r="B1611" s="21">
        <v>0.45623260787617198</v>
      </c>
    </row>
    <row r="1612" spans="1:2">
      <c r="A1612" s="21">
        <v>0.154515451545154</v>
      </c>
      <c r="B1612" s="21">
        <v>0.45634415749267199</v>
      </c>
    </row>
    <row r="1613" spans="1:2">
      <c r="A1613" s="21">
        <v>0.15461546154615399</v>
      </c>
      <c r="B1613" s="21">
        <v>0.45645570710917199</v>
      </c>
    </row>
    <row r="1614" spans="1:2">
      <c r="A1614" s="21">
        <v>0.15471547154715401</v>
      </c>
      <c r="B1614" s="21">
        <v>0.456567256725672</v>
      </c>
    </row>
    <row r="1615" spans="1:2">
      <c r="A1615" s="21">
        <v>0.154815481548154</v>
      </c>
      <c r="B1615" s="21">
        <v>0.45667880634217201</v>
      </c>
    </row>
    <row r="1616" spans="1:2">
      <c r="A1616" s="21">
        <v>0.15491549154915399</v>
      </c>
      <c r="B1616" s="21">
        <v>0.45679035595867201</v>
      </c>
    </row>
    <row r="1617" spans="1:2">
      <c r="A1617" s="21">
        <v>0.155015501550155</v>
      </c>
      <c r="B1617" s="21">
        <v>0.45690190557517202</v>
      </c>
    </row>
    <row r="1618" spans="1:2">
      <c r="A1618" s="21">
        <v>0.15511551155115499</v>
      </c>
      <c r="B1618" s="21">
        <v>0.45701345519167302</v>
      </c>
    </row>
    <row r="1619" spans="1:2">
      <c r="A1619" s="21">
        <v>0.15521552155215501</v>
      </c>
      <c r="B1619" s="21">
        <v>0.45712500480817297</v>
      </c>
    </row>
    <row r="1620" spans="1:2">
      <c r="A1620" s="21">
        <v>0.155315531553155</v>
      </c>
      <c r="B1620" s="21">
        <v>0.45723655442467298</v>
      </c>
    </row>
    <row r="1621" spans="1:2">
      <c r="A1621" s="21">
        <v>0.15541554155415499</v>
      </c>
      <c r="B1621" s="21">
        <v>0.45734810404117299</v>
      </c>
    </row>
    <row r="1622" spans="1:2">
      <c r="A1622" s="21">
        <v>0.15551555155515501</v>
      </c>
      <c r="B1622" s="21">
        <v>0.45745965365767299</v>
      </c>
    </row>
    <row r="1623" spans="1:2">
      <c r="A1623" s="21">
        <v>0.155615561556155</v>
      </c>
      <c r="B1623" s="21">
        <v>0.457571203274173</v>
      </c>
    </row>
    <row r="1624" spans="1:2">
      <c r="A1624" s="21">
        <v>0.15571557155715501</v>
      </c>
      <c r="B1624" s="21">
        <v>0.45768275289067301</v>
      </c>
    </row>
    <row r="1625" spans="1:2">
      <c r="A1625" s="21">
        <v>0.155815581558155</v>
      </c>
      <c r="B1625" s="21">
        <v>0.45779430250717301</v>
      </c>
    </row>
    <row r="1626" spans="1:2">
      <c r="A1626" s="21">
        <v>0.15591559155915499</v>
      </c>
      <c r="B1626" s="21">
        <v>0.45790585212367302</v>
      </c>
    </row>
    <row r="1627" spans="1:2">
      <c r="A1627" s="21">
        <v>0.15601560156015601</v>
      </c>
      <c r="B1627" s="21">
        <v>0.45803270327032702</v>
      </c>
    </row>
    <row r="1628" spans="1:2">
      <c r="A1628" s="21">
        <v>0.156115611561156</v>
      </c>
      <c r="B1628" s="21">
        <v>0.45824233961857702</v>
      </c>
    </row>
    <row r="1629" spans="1:2">
      <c r="A1629" s="21">
        <v>0.15621562156215599</v>
      </c>
      <c r="B1629" s="21">
        <v>0.45845197596682702</v>
      </c>
    </row>
    <row r="1630" spans="1:2">
      <c r="A1630" s="21">
        <v>0.156315631563156</v>
      </c>
      <c r="B1630" s="21">
        <v>0.45866161231507702</v>
      </c>
    </row>
    <row r="1631" spans="1:2">
      <c r="A1631" s="21">
        <v>0.15641564156415599</v>
      </c>
      <c r="B1631" s="21">
        <v>0.45887124866332701</v>
      </c>
    </row>
    <row r="1632" spans="1:2">
      <c r="A1632" s="21">
        <v>0.15651565156515601</v>
      </c>
      <c r="B1632" s="21">
        <v>0.45908088501157801</v>
      </c>
    </row>
    <row r="1633" spans="1:2">
      <c r="A1633" s="21">
        <v>0.156615661566156</v>
      </c>
      <c r="B1633" s="21">
        <v>0.45929052135982801</v>
      </c>
    </row>
    <row r="1634" spans="1:2">
      <c r="A1634" s="21">
        <v>0.15671567156715599</v>
      </c>
      <c r="B1634" s="21">
        <v>0.45950015770807801</v>
      </c>
    </row>
    <row r="1635" spans="1:2">
      <c r="A1635" s="21">
        <v>0.15681568156815601</v>
      </c>
      <c r="B1635" s="21">
        <v>0.459709794056328</v>
      </c>
    </row>
    <row r="1636" spans="1:2">
      <c r="A1636" s="21">
        <v>0.156915691569156</v>
      </c>
      <c r="B1636" s="21">
        <v>0.459919430404578</v>
      </c>
    </row>
    <row r="1637" spans="1:2">
      <c r="A1637" s="21">
        <v>0.15701570157015701</v>
      </c>
      <c r="B1637" s="21">
        <v>0.460129066752829</v>
      </c>
    </row>
    <row r="1638" spans="1:2">
      <c r="A1638" s="21">
        <v>0.157115711571157</v>
      </c>
      <c r="B1638" s="21">
        <v>0.46033870310107899</v>
      </c>
    </row>
    <row r="1639" spans="1:2">
      <c r="A1639" s="21">
        <v>0.15721572157215699</v>
      </c>
      <c r="B1639" s="21">
        <v>0.46054833944932899</v>
      </c>
    </row>
    <row r="1640" spans="1:2">
      <c r="A1640" s="21">
        <v>0.15731573157315701</v>
      </c>
      <c r="B1640" s="21">
        <v>0.46075797579757899</v>
      </c>
    </row>
    <row r="1641" spans="1:2">
      <c r="A1641" s="21">
        <v>0.157415741574157</v>
      </c>
      <c r="B1641" s="21">
        <v>0.46096761214582999</v>
      </c>
    </row>
    <row r="1642" spans="1:2">
      <c r="A1642" s="21">
        <v>0.15751575157515699</v>
      </c>
      <c r="B1642" s="21">
        <v>0.46117724849407998</v>
      </c>
    </row>
    <row r="1643" spans="1:2">
      <c r="A1643" s="21">
        <v>0.157615761576157</v>
      </c>
      <c r="B1643" s="21">
        <v>0.46138688484232998</v>
      </c>
    </row>
    <row r="1644" spans="1:2">
      <c r="A1644" s="21">
        <v>0.15771577157715699</v>
      </c>
      <c r="B1644" s="21">
        <v>0.46159652119057998</v>
      </c>
    </row>
    <row r="1645" spans="1:2">
      <c r="A1645" s="21">
        <v>0.15781578157815701</v>
      </c>
      <c r="B1645" s="21">
        <v>0.46180615753882998</v>
      </c>
    </row>
    <row r="1646" spans="1:2">
      <c r="A1646" s="21">
        <v>0.157915791579157</v>
      </c>
      <c r="B1646" s="21">
        <v>0.46201579388708103</v>
      </c>
    </row>
    <row r="1647" spans="1:2">
      <c r="A1647" s="21">
        <v>0.15801580158015799</v>
      </c>
      <c r="B1647" s="21">
        <v>0.46222543023533103</v>
      </c>
    </row>
    <row r="1648" spans="1:2">
      <c r="A1648" s="21">
        <v>0.15811581158115801</v>
      </c>
      <c r="B1648" s="21">
        <v>0.46243506658358102</v>
      </c>
    </row>
    <row r="1649" spans="1:2">
      <c r="A1649" s="21">
        <v>0.15821582158215799</v>
      </c>
      <c r="B1649" s="21">
        <v>0.46264470293183102</v>
      </c>
    </row>
    <row r="1650" spans="1:2">
      <c r="A1650" s="21">
        <v>0.15831583158315801</v>
      </c>
      <c r="B1650" s="21">
        <v>0.46285433928008102</v>
      </c>
    </row>
    <row r="1651" spans="1:2">
      <c r="A1651" s="21">
        <v>0.158415841584158</v>
      </c>
      <c r="B1651" s="21">
        <v>0.46306397562833201</v>
      </c>
    </row>
    <row r="1652" spans="1:2">
      <c r="A1652" s="21">
        <v>0.15851585158515799</v>
      </c>
      <c r="B1652" s="21">
        <v>0.46327361197658201</v>
      </c>
    </row>
    <row r="1653" spans="1:2">
      <c r="A1653" s="21">
        <v>0.15861586158615801</v>
      </c>
      <c r="B1653" s="21">
        <v>0.46348324832483201</v>
      </c>
    </row>
    <row r="1654" spans="1:2">
      <c r="A1654" s="21">
        <v>0.158715871587158</v>
      </c>
      <c r="B1654" s="21">
        <v>0.46369288467308201</v>
      </c>
    </row>
    <row r="1655" spans="1:2">
      <c r="A1655" s="21">
        <v>0.15881588158815799</v>
      </c>
      <c r="B1655" s="21">
        <v>0.463902521021332</v>
      </c>
    </row>
    <row r="1656" spans="1:2">
      <c r="A1656" s="21">
        <v>0.158915891589158</v>
      </c>
      <c r="B1656" s="21">
        <v>0.464112157369583</v>
      </c>
    </row>
    <row r="1657" spans="1:2">
      <c r="A1657" s="21">
        <v>0.15901590159015899</v>
      </c>
      <c r="B1657" s="21">
        <v>0.464321793717833</v>
      </c>
    </row>
    <row r="1658" spans="1:2">
      <c r="A1658" s="21">
        <v>0.15911591159115901</v>
      </c>
      <c r="B1658" s="21">
        <v>0.464531430066083</v>
      </c>
    </row>
    <row r="1659" spans="1:2">
      <c r="A1659" s="21">
        <v>0.159215921592159</v>
      </c>
      <c r="B1659" s="21">
        <v>0.46474106641433299</v>
      </c>
    </row>
    <row r="1660" spans="1:2">
      <c r="A1660" s="21">
        <v>0.15931593159315899</v>
      </c>
      <c r="B1660" s="21">
        <v>0.46495070276258399</v>
      </c>
    </row>
    <row r="1661" spans="1:2">
      <c r="A1661" s="21">
        <v>0.15941594159415901</v>
      </c>
      <c r="B1661" s="21">
        <v>0.46516033911083399</v>
      </c>
    </row>
    <row r="1662" spans="1:2">
      <c r="A1662" s="21">
        <v>0.15951595159515899</v>
      </c>
      <c r="B1662" s="21">
        <v>0.46536997545908398</v>
      </c>
    </row>
    <row r="1663" spans="1:2">
      <c r="A1663" s="21">
        <v>0.15961596159615901</v>
      </c>
      <c r="B1663" s="21">
        <v>0.46557961180733398</v>
      </c>
    </row>
    <row r="1664" spans="1:2">
      <c r="A1664" s="21">
        <v>0.159715971597159</v>
      </c>
      <c r="B1664" s="21">
        <v>0.46578924815558398</v>
      </c>
    </row>
    <row r="1665" spans="1:2">
      <c r="A1665" s="21">
        <v>0.15981598159815899</v>
      </c>
      <c r="B1665" s="21">
        <v>0.46599888450383498</v>
      </c>
    </row>
    <row r="1666" spans="1:2">
      <c r="A1666" s="21">
        <v>0.15991599159915901</v>
      </c>
      <c r="B1666" s="21">
        <v>0.46620852085208497</v>
      </c>
    </row>
    <row r="1667" spans="1:2">
      <c r="A1667" s="21">
        <v>0.16001600160016</v>
      </c>
      <c r="B1667" s="21">
        <v>0.46641815720033503</v>
      </c>
    </row>
    <row r="1668" spans="1:2">
      <c r="A1668" s="21">
        <v>0.16011601160116001</v>
      </c>
      <c r="B1668" s="21">
        <v>0.46662779354858502</v>
      </c>
    </row>
    <row r="1669" spans="1:2">
      <c r="A1669" s="21">
        <v>0.16021602160216</v>
      </c>
      <c r="B1669" s="21">
        <v>0.46683742989683502</v>
      </c>
    </row>
    <row r="1670" spans="1:2">
      <c r="A1670" s="21">
        <v>0.16031603160315999</v>
      </c>
      <c r="B1670" s="21">
        <v>0.46704706624508602</v>
      </c>
    </row>
    <row r="1671" spans="1:2">
      <c r="A1671" s="21">
        <v>0.16041604160416001</v>
      </c>
      <c r="B1671" s="21">
        <v>0.46725670259333602</v>
      </c>
    </row>
    <row r="1672" spans="1:2">
      <c r="A1672" s="21">
        <v>0.16051605160516</v>
      </c>
      <c r="B1672" s="21">
        <v>0.46746633894158601</v>
      </c>
    </row>
    <row r="1673" spans="1:2">
      <c r="A1673" s="21">
        <v>0.16061606160615999</v>
      </c>
      <c r="B1673" s="21">
        <v>0.46767597528983601</v>
      </c>
    </row>
    <row r="1674" spans="1:2">
      <c r="A1674" s="21">
        <v>0.16071607160716</v>
      </c>
      <c r="B1674" s="21">
        <v>0.46788561163808601</v>
      </c>
    </row>
    <row r="1675" spans="1:2">
      <c r="A1675" s="21">
        <v>0.16081608160815999</v>
      </c>
      <c r="B1675" s="21">
        <v>0.468095247986337</v>
      </c>
    </row>
    <row r="1676" spans="1:2">
      <c r="A1676" s="21">
        <v>0.16091609160916001</v>
      </c>
      <c r="B1676" s="21">
        <v>0.468304884334587</v>
      </c>
    </row>
    <row r="1677" spans="1:2">
      <c r="A1677" s="21">
        <v>0.161016101610161</v>
      </c>
      <c r="B1677" s="21">
        <v>0.468514520682837</v>
      </c>
    </row>
    <row r="1678" spans="1:2">
      <c r="A1678" s="21">
        <v>0.16111611161116099</v>
      </c>
      <c r="B1678" s="21">
        <v>0.468724157031087</v>
      </c>
    </row>
    <row r="1679" spans="1:2">
      <c r="A1679" s="21">
        <v>0.16121612161216101</v>
      </c>
      <c r="B1679" s="21">
        <v>0.46893379337933799</v>
      </c>
    </row>
    <row r="1680" spans="1:2">
      <c r="A1680" s="21">
        <v>0.161316131613161</v>
      </c>
      <c r="B1680" s="21">
        <v>0.46914342972758799</v>
      </c>
    </row>
    <row r="1681" spans="1:2">
      <c r="A1681" s="21">
        <v>0.16141614161416101</v>
      </c>
      <c r="B1681" s="21">
        <v>0.46935306607583799</v>
      </c>
    </row>
    <row r="1682" spans="1:2">
      <c r="A1682" s="21">
        <v>0.161516151615161</v>
      </c>
      <c r="B1682" s="21">
        <v>0.46956270242408799</v>
      </c>
    </row>
    <row r="1683" spans="1:2">
      <c r="A1683" s="21">
        <v>0.16161616161616099</v>
      </c>
      <c r="B1683" s="21">
        <v>0.46977233877233798</v>
      </c>
    </row>
    <row r="1684" spans="1:2">
      <c r="A1684" s="21">
        <v>0.16171617161716101</v>
      </c>
      <c r="B1684" s="21">
        <v>0.46998197512058898</v>
      </c>
    </row>
    <row r="1685" spans="1:2">
      <c r="A1685" s="21">
        <v>0.161816181618161</v>
      </c>
      <c r="B1685" s="21">
        <v>0.47019161146883898</v>
      </c>
    </row>
    <row r="1686" spans="1:2">
      <c r="A1686" s="21">
        <v>0.16191619161916099</v>
      </c>
      <c r="B1686" s="21">
        <v>0.47040124781708897</v>
      </c>
    </row>
    <row r="1687" spans="1:2">
      <c r="A1687" s="21">
        <v>0.162016201620162</v>
      </c>
      <c r="B1687" s="21">
        <v>0.47061088416533903</v>
      </c>
    </row>
    <row r="1688" spans="1:2">
      <c r="A1688" s="21">
        <v>0.16211621162116199</v>
      </c>
      <c r="B1688" s="21">
        <v>0.47082052051358902</v>
      </c>
    </row>
    <row r="1689" spans="1:2">
      <c r="A1689" s="21">
        <v>0.16221622162216201</v>
      </c>
      <c r="B1689" s="21">
        <v>0.47103015686184002</v>
      </c>
    </row>
    <row r="1690" spans="1:2">
      <c r="A1690" s="21">
        <v>0.162316231623162</v>
      </c>
      <c r="B1690" s="21">
        <v>0.47123979321009002</v>
      </c>
    </row>
    <row r="1691" spans="1:2">
      <c r="A1691" s="21">
        <v>0.16241624162416199</v>
      </c>
      <c r="B1691" s="21">
        <v>0.47144942955834002</v>
      </c>
    </row>
    <row r="1692" spans="1:2">
      <c r="A1692" s="21">
        <v>0.16251625162516201</v>
      </c>
      <c r="B1692" s="21">
        <v>0.47165906590659001</v>
      </c>
    </row>
    <row r="1693" spans="1:2">
      <c r="A1693" s="21">
        <v>0.162616261626162</v>
      </c>
      <c r="B1693" s="21">
        <v>0.47186870225484001</v>
      </c>
    </row>
    <row r="1694" spans="1:2">
      <c r="A1694" s="21">
        <v>0.16271627162716201</v>
      </c>
      <c r="B1694" s="21">
        <v>0.47207833860309101</v>
      </c>
    </row>
    <row r="1695" spans="1:2">
      <c r="A1695" s="21">
        <v>0.162816281628162</v>
      </c>
      <c r="B1695" s="21">
        <v>0.47228797495134101</v>
      </c>
    </row>
    <row r="1696" spans="1:2">
      <c r="A1696" s="21">
        <v>0.16291629162916199</v>
      </c>
      <c r="B1696" s="21">
        <v>0.472497611299591</v>
      </c>
    </row>
    <row r="1697" spans="1:2">
      <c r="A1697" s="21">
        <v>0.16301630163016301</v>
      </c>
      <c r="B1697" s="21">
        <v>0.472707247647841</v>
      </c>
    </row>
    <row r="1698" spans="1:2">
      <c r="A1698" s="21">
        <v>0.163116311631163</v>
      </c>
      <c r="B1698" s="21">
        <v>0.472916883996091</v>
      </c>
    </row>
    <row r="1699" spans="1:2">
      <c r="A1699" s="21">
        <v>0.16321632163216299</v>
      </c>
      <c r="B1699" s="21">
        <v>0.47312652034434199</v>
      </c>
    </row>
    <row r="1700" spans="1:2">
      <c r="A1700" s="21">
        <v>0.163316331633163</v>
      </c>
      <c r="B1700" s="21">
        <v>0.47333615669259199</v>
      </c>
    </row>
    <row r="1701" spans="1:2">
      <c r="A1701" s="21">
        <v>0.16341634163416299</v>
      </c>
      <c r="B1701" s="21">
        <v>0.47354579304084199</v>
      </c>
    </row>
    <row r="1702" spans="1:2">
      <c r="A1702" s="21">
        <v>0.16351635163516301</v>
      </c>
      <c r="B1702" s="21">
        <v>0.47375542938909199</v>
      </c>
    </row>
    <row r="1703" spans="1:2">
      <c r="A1703" s="21">
        <v>0.163616361636163</v>
      </c>
      <c r="B1703" s="21">
        <v>0.47396506573734298</v>
      </c>
    </row>
    <row r="1704" spans="1:2">
      <c r="A1704" s="21">
        <v>0.16371637163716299</v>
      </c>
      <c r="B1704" s="21">
        <v>0.47417470208559298</v>
      </c>
    </row>
    <row r="1705" spans="1:2">
      <c r="A1705" s="21">
        <v>0.16381638163816301</v>
      </c>
      <c r="B1705" s="21">
        <v>0.47438433843384298</v>
      </c>
    </row>
    <row r="1706" spans="1:2">
      <c r="A1706" s="21">
        <v>0.16391639163916299</v>
      </c>
      <c r="B1706" s="21">
        <v>0.47459397478209298</v>
      </c>
    </row>
    <row r="1707" spans="1:2">
      <c r="A1707" s="21">
        <v>0.16401640164016401</v>
      </c>
      <c r="B1707" s="21">
        <v>0.47480361113034297</v>
      </c>
    </row>
    <row r="1708" spans="1:2">
      <c r="A1708" s="21">
        <v>0.164116411641164</v>
      </c>
      <c r="B1708" s="21">
        <v>0.47501324747859403</v>
      </c>
    </row>
    <row r="1709" spans="1:2">
      <c r="A1709" s="21">
        <v>0.16421642164216399</v>
      </c>
      <c r="B1709" s="21">
        <v>0.47522288382684402</v>
      </c>
    </row>
    <row r="1710" spans="1:2">
      <c r="A1710" s="21">
        <v>0.16431643164316401</v>
      </c>
      <c r="B1710" s="21">
        <v>0.47543252017509402</v>
      </c>
    </row>
    <row r="1711" spans="1:2">
      <c r="A1711" s="21">
        <v>0.164416441644164</v>
      </c>
      <c r="B1711" s="21">
        <v>0.47564215652334402</v>
      </c>
    </row>
    <row r="1712" spans="1:2">
      <c r="A1712" s="21">
        <v>0.16451645164516401</v>
      </c>
      <c r="B1712" s="21">
        <v>0.47585179287159401</v>
      </c>
    </row>
    <row r="1713" spans="1:2">
      <c r="A1713" s="21">
        <v>0.164616461646164</v>
      </c>
      <c r="B1713" s="21">
        <v>0.47606142921984501</v>
      </c>
    </row>
    <row r="1714" spans="1:2">
      <c r="A1714" s="21">
        <v>0.16471647164716399</v>
      </c>
      <c r="B1714" s="21">
        <v>0.47627106556809501</v>
      </c>
    </row>
    <row r="1715" spans="1:2">
      <c r="A1715" s="21">
        <v>0.16481648164816401</v>
      </c>
      <c r="B1715" s="21">
        <v>0.47648070191634501</v>
      </c>
    </row>
    <row r="1716" spans="1:2">
      <c r="A1716" s="21">
        <v>0.164916491649164</v>
      </c>
      <c r="B1716" s="21">
        <v>0.476690338264595</v>
      </c>
    </row>
    <row r="1717" spans="1:2">
      <c r="A1717" s="21">
        <v>0.16501650165016499</v>
      </c>
      <c r="B1717" s="21">
        <v>0.476899974612845</v>
      </c>
    </row>
    <row r="1718" spans="1:2">
      <c r="A1718" s="21">
        <v>0.165116511651165</v>
      </c>
      <c r="B1718" s="21">
        <v>0.477109610961096</v>
      </c>
    </row>
    <row r="1719" spans="1:2">
      <c r="A1719" s="21">
        <v>0.16521652165216499</v>
      </c>
      <c r="B1719" s="21">
        <v>0.477319247309346</v>
      </c>
    </row>
    <row r="1720" spans="1:2">
      <c r="A1720" s="21">
        <v>0.16531653165316501</v>
      </c>
      <c r="B1720" s="21">
        <v>0.47752888365759599</v>
      </c>
    </row>
    <row r="1721" spans="1:2">
      <c r="A1721" s="21">
        <v>0.165416541654165</v>
      </c>
      <c r="B1721" s="21">
        <v>0.47773852000584599</v>
      </c>
    </row>
    <row r="1722" spans="1:2">
      <c r="A1722" s="21">
        <v>0.16551655165516499</v>
      </c>
      <c r="B1722" s="21">
        <v>0.47794815635409599</v>
      </c>
    </row>
    <row r="1723" spans="1:2">
      <c r="A1723" s="21">
        <v>0.16561656165616501</v>
      </c>
      <c r="B1723" s="21">
        <v>0.47815779270234698</v>
      </c>
    </row>
    <row r="1724" spans="1:2">
      <c r="A1724" s="21">
        <v>0.165716571657165</v>
      </c>
      <c r="B1724" s="21">
        <v>0.47836742905059698</v>
      </c>
    </row>
    <row r="1725" spans="1:2">
      <c r="A1725" s="21">
        <v>0.16581658165816501</v>
      </c>
      <c r="B1725" s="21">
        <v>0.47857706539884698</v>
      </c>
    </row>
    <row r="1726" spans="1:2">
      <c r="A1726" s="21">
        <v>0.165916591659165</v>
      </c>
      <c r="B1726" s="21">
        <v>0.47878670174709698</v>
      </c>
    </row>
    <row r="1727" spans="1:2">
      <c r="A1727" s="21">
        <v>0.16601660166016599</v>
      </c>
      <c r="B1727" s="21">
        <v>0.47899633809534797</v>
      </c>
    </row>
    <row r="1728" spans="1:2">
      <c r="A1728" s="21">
        <v>0.16611661166116601</v>
      </c>
      <c r="B1728" s="21">
        <v>0.47920597444359803</v>
      </c>
    </row>
    <row r="1729" spans="1:2">
      <c r="A1729" s="21">
        <v>0.166216621662166</v>
      </c>
      <c r="B1729" s="21">
        <v>0.47941561079184802</v>
      </c>
    </row>
    <row r="1730" spans="1:2">
      <c r="A1730" s="21">
        <v>0.16631663166316599</v>
      </c>
      <c r="B1730" s="21">
        <v>0.47962524714009802</v>
      </c>
    </row>
    <row r="1731" spans="1:2">
      <c r="A1731" s="21">
        <v>0.166416641664166</v>
      </c>
      <c r="B1731" s="21">
        <v>0.47983488348834802</v>
      </c>
    </row>
    <row r="1732" spans="1:2">
      <c r="A1732" s="21">
        <v>0.16651665166516599</v>
      </c>
      <c r="B1732" s="21">
        <v>0.48004451983659902</v>
      </c>
    </row>
    <row r="1733" spans="1:2">
      <c r="A1733" s="21">
        <v>0.16661666166616601</v>
      </c>
      <c r="B1733" s="21">
        <v>0.48025415618484901</v>
      </c>
    </row>
    <row r="1734" spans="1:2">
      <c r="A1734" s="21">
        <v>0.166716671667166</v>
      </c>
      <c r="B1734" s="21">
        <v>0.48046379253309901</v>
      </c>
    </row>
    <row r="1735" spans="1:2">
      <c r="A1735" s="21">
        <v>0.16681668166816599</v>
      </c>
      <c r="B1735" s="21">
        <v>0.48067342888134901</v>
      </c>
    </row>
    <row r="1736" spans="1:2">
      <c r="A1736" s="21">
        <v>0.16691669166916601</v>
      </c>
      <c r="B1736" s="21">
        <v>0.480883065229599</v>
      </c>
    </row>
    <row r="1737" spans="1:2">
      <c r="A1737" s="21">
        <v>0.16701670167016699</v>
      </c>
      <c r="B1737" s="21">
        <v>0.48109270157785</v>
      </c>
    </row>
    <row r="1738" spans="1:2">
      <c r="A1738" s="21">
        <v>0.16711671167116701</v>
      </c>
      <c r="B1738" s="21">
        <v>0.4813023379261</v>
      </c>
    </row>
    <row r="1739" spans="1:2">
      <c r="A1739" s="21">
        <v>0.167216721672167</v>
      </c>
      <c r="B1739" s="21">
        <v>0.48151197427435</v>
      </c>
    </row>
    <row r="1740" spans="1:2">
      <c r="A1740" s="21">
        <v>0.16731673167316699</v>
      </c>
      <c r="B1740" s="21">
        <v>0.48172161062259999</v>
      </c>
    </row>
    <row r="1741" spans="1:2">
      <c r="A1741" s="21">
        <v>0.16741674167416701</v>
      </c>
      <c r="B1741" s="21">
        <v>0.48193124697084999</v>
      </c>
    </row>
    <row r="1742" spans="1:2">
      <c r="A1742" s="21">
        <v>0.167516751675167</v>
      </c>
      <c r="B1742" s="21">
        <v>0.48214088331910099</v>
      </c>
    </row>
    <row r="1743" spans="1:2">
      <c r="A1743" s="21">
        <v>0.16761676167616699</v>
      </c>
      <c r="B1743" s="21">
        <v>0.48235051966735099</v>
      </c>
    </row>
    <row r="1744" spans="1:2">
      <c r="A1744" s="21">
        <v>0.167716771677167</v>
      </c>
      <c r="B1744" s="21">
        <v>0.48256015601560098</v>
      </c>
    </row>
    <row r="1745" spans="1:2">
      <c r="A1745" s="21">
        <v>0.16781678167816699</v>
      </c>
      <c r="B1745" s="21">
        <v>0.48276979236385098</v>
      </c>
    </row>
    <row r="1746" spans="1:2">
      <c r="A1746" s="21">
        <v>0.16791679167916701</v>
      </c>
      <c r="B1746" s="21">
        <v>0.48297942871210198</v>
      </c>
    </row>
    <row r="1747" spans="1:2">
      <c r="A1747" s="21">
        <v>0.168016801680168</v>
      </c>
      <c r="B1747" s="21">
        <v>0.48318906506035197</v>
      </c>
    </row>
    <row r="1748" spans="1:2">
      <c r="A1748" s="21">
        <v>0.16811681168116799</v>
      </c>
      <c r="B1748" s="21">
        <v>0.48339870140860203</v>
      </c>
    </row>
    <row r="1749" spans="1:2">
      <c r="A1749" s="21">
        <v>0.16821682168216801</v>
      </c>
      <c r="B1749" s="21">
        <v>0.48360833775685202</v>
      </c>
    </row>
    <row r="1750" spans="1:2">
      <c r="A1750" s="21">
        <v>0.16831683168316799</v>
      </c>
      <c r="B1750" s="21">
        <v>0.48381797410510202</v>
      </c>
    </row>
    <row r="1751" spans="1:2">
      <c r="A1751" s="21">
        <v>0.16841684168416801</v>
      </c>
      <c r="B1751" s="21">
        <v>0.48402761045335302</v>
      </c>
    </row>
    <row r="1752" spans="1:2">
      <c r="A1752" s="21">
        <v>0.168516851685168</v>
      </c>
      <c r="B1752" s="21">
        <v>0.48423724680160302</v>
      </c>
    </row>
    <row r="1753" spans="1:2">
      <c r="A1753" s="21">
        <v>0.16861686168616799</v>
      </c>
      <c r="B1753" s="21">
        <v>0.48444688314985301</v>
      </c>
    </row>
    <row r="1754" spans="1:2">
      <c r="A1754" s="21">
        <v>0.16871687168716801</v>
      </c>
      <c r="B1754" s="21">
        <v>0.48465651949810301</v>
      </c>
    </row>
    <row r="1755" spans="1:2">
      <c r="A1755" s="21">
        <v>0.168816881688168</v>
      </c>
      <c r="B1755" s="21">
        <v>0.48486615584635301</v>
      </c>
    </row>
    <row r="1756" spans="1:2">
      <c r="A1756" s="21">
        <v>0.16891689168916799</v>
      </c>
      <c r="B1756" s="21">
        <v>0.48507579219460401</v>
      </c>
    </row>
    <row r="1757" spans="1:2">
      <c r="A1757" s="21">
        <v>0.169016901690169</v>
      </c>
      <c r="B1757" s="21">
        <v>0.485285428542854</v>
      </c>
    </row>
    <row r="1758" spans="1:2">
      <c r="A1758" s="21">
        <v>0.16911691169116899</v>
      </c>
      <c r="B1758" s="21">
        <v>0.485495064891104</v>
      </c>
    </row>
    <row r="1759" spans="1:2">
      <c r="A1759" s="21">
        <v>0.16921692169216901</v>
      </c>
      <c r="B1759" s="21">
        <v>0.485704701239354</v>
      </c>
    </row>
    <row r="1760" spans="1:2">
      <c r="A1760" s="21">
        <v>0.169316931693169</v>
      </c>
      <c r="B1760" s="21">
        <v>0.48591433758760399</v>
      </c>
    </row>
    <row r="1761" spans="1:2">
      <c r="A1761" s="21">
        <v>0.16941694169416899</v>
      </c>
      <c r="B1761" s="21">
        <v>0.48612397393585499</v>
      </c>
    </row>
    <row r="1762" spans="1:2">
      <c r="A1762" s="21">
        <v>0.169516951695169</v>
      </c>
      <c r="B1762" s="21">
        <v>0.48633361028410499</v>
      </c>
    </row>
    <row r="1763" spans="1:2">
      <c r="A1763" s="21">
        <v>0.16961696169616899</v>
      </c>
      <c r="B1763" s="21">
        <v>0.48654324663235499</v>
      </c>
    </row>
    <row r="1764" spans="1:2">
      <c r="A1764" s="21">
        <v>0.16971697169716901</v>
      </c>
      <c r="B1764" s="21">
        <v>0.48675288298060498</v>
      </c>
    </row>
    <row r="1765" spans="1:2">
      <c r="A1765" s="21">
        <v>0.169816981698169</v>
      </c>
      <c r="B1765" s="21">
        <v>0.48696251932885598</v>
      </c>
    </row>
    <row r="1766" spans="1:2">
      <c r="A1766" s="21">
        <v>0.16991699169916899</v>
      </c>
      <c r="B1766" s="21">
        <v>0.48717215567710598</v>
      </c>
    </row>
    <row r="1767" spans="1:2">
      <c r="A1767" s="21">
        <v>0.17001700170017001</v>
      </c>
      <c r="B1767" s="21">
        <v>0.48738179202535598</v>
      </c>
    </row>
    <row r="1768" spans="1:2">
      <c r="A1768" s="21">
        <v>0.17011701170117</v>
      </c>
      <c r="B1768" s="21">
        <v>0.48759142837360597</v>
      </c>
    </row>
    <row r="1769" spans="1:2">
      <c r="A1769" s="21">
        <v>0.17021702170217001</v>
      </c>
      <c r="B1769" s="21">
        <v>0.48780106472185603</v>
      </c>
    </row>
    <row r="1770" spans="1:2">
      <c r="A1770" s="21">
        <v>0.17031703170317</v>
      </c>
      <c r="B1770" s="21">
        <v>0.48801070107010702</v>
      </c>
    </row>
    <row r="1771" spans="1:2">
      <c r="A1771" s="21">
        <v>0.17041704170416999</v>
      </c>
      <c r="B1771" s="21">
        <v>0.48822033741835702</v>
      </c>
    </row>
    <row r="1772" spans="1:2">
      <c r="A1772" s="21">
        <v>0.17051705170517001</v>
      </c>
      <c r="B1772" s="21">
        <v>0.48842997376660702</v>
      </c>
    </row>
    <row r="1773" spans="1:2">
      <c r="A1773" s="21">
        <v>0.17061706170617</v>
      </c>
      <c r="B1773" s="21">
        <v>0.48863961011485701</v>
      </c>
    </row>
    <row r="1774" spans="1:2">
      <c r="A1774" s="21">
        <v>0.17071707170716999</v>
      </c>
      <c r="B1774" s="21">
        <v>0.48884924646310701</v>
      </c>
    </row>
    <row r="1775" spans="1:2">
      <c r="A1775" s="21">
        <v>0.17081708170817</v>
      </c>
      <c r="B1775" s="21">
        <v>0.48905888281135801</v>
      </c>
    </row>
    <row r="1776" spans="1:2">
      <c r="A1776" s="21">
        <v>0.17091709170916999</v>
      </c>
      <c r="B1776" s="21">
        <v>0.48926851915960801</v>
      </c>
    </row>
    <row r="1777" spans="1:2">
      <c r="A1777" s="21">
        <v>0.17101710171017101</v>
      </c>
      <c r="B1777" s="21">
        <v>0.489478155507858</v>
      </c>
    </row>
    <row r="1778" spans="1:2">
      <c r="A1778" s="21">
        <v>0.171117111711171</v>
      </c>
      <c r="B1778" s="21">
        <v>0.489687791856108</v>
      </c>
    </row>
    <row r="1779" spans="1:2">
      <c r="A1779" s="21">
        <v>0.17121712171217099</v>
      </c>
      <c r="B1779" s="21">
        <v>0.489897428204358</v>
      </c>
    </row>
    <row r="1780" spans="1:2">
      <c r="A1780" s="21">
        <v>0.17131713171317101</v>
      </c>
      <c r="B1780" s="21">
        <v>0.490107064552609</v>
      </c>
    </row>
    <row r="1781" spans="1:2">
      <c r="A1781" s="21">
        <v>0.171417141714171</v>
      </c>
      <c r="B1781" s="21">
        <v>0.49031670090085899</v>
      </c>
    </row>
    <row r="1782" spans="1:2">
      <c r="A1782" s="21">
        <v>0.17151715171517101</v>
      </c>
      <c r="B1782" s="21">
        <v>0.49052633724910899</v>
      </c>
    </row>
    <row r="1783" spans="1:2">
      <c r="A1783" s="21">
        <v>0.171617161716171</v>
      </c>
      <c r="B1783" s="21">
        <v>0.49073597359735899</v>
      </c>
    </row>
    <row r="1784" spans="1:2">
      <c r="A1784" s="21">
        <v>0.17171717171717099</v>
      </c>
      <c r="B1784" s="21">
        <v>0.49094560994560899</v>
      </c>
    </row>
    <row r="1785" spans="1:2">
      <c r="A1785" s="21">
        <v>0.17181718171817101</v>
      </c>
      <c r="B1785" s="21">
        <v>0.49115524629385998</v>
      </c>
    </row>
    <row r="1786" spans="1:2">
      <c r="A1786" s="21">
        <v>0.171917191719171</v>
      </c>
      <c r="B1786" s="21">
        <v>0.49136488264210998</v>
      </c>
    </row>
    <row r="1787" spans="1:2">
      <c r="A1787" s="21">
        <v>0.17201720172017201</v>
      </c>
      <c r="B1787" s="21">
        <v>0.49157451899035998</v>
      </c>
    </row>
    <row r="1788" spans="1:2">
      <c r="A1788" s="21">
        <v>0.172117211721172</v>
      </c>
      <c r="B1788" s="21">
        <v>0.49178415533860997</v>
      </c>
    </row>
    <row r="1789" spans="1:2">
      <c r="A1789" s="21">
        <v>0.17221722172217199</v>
      </c>
      <c r="B1789" s="21">
        <v>0.49199379168686003</v>
      </c>
    </row>
    <row r="1790" spans="1:2">
      <c r="A1790" s="21">
        <v>0.17231723172317201</v>
      </c>
      <c r="B1790" s="21">
        <v>0.49220342803511102</v>
      </c>
    </row>
    <row r="1791" spans="1:2">
      <c r="A1791" s="21">
        <v>0.172417241724172</v>
      </c>
      <c r="B1791" s="21">
        <v>0.49241306438336102</v>
      </c>
    </row>
    <row r="1792" spans="1:2">
      <c r="A1792" s="21">
        <v>0.17251725172517199</v>
      </c>
      <c r="B1792" s="21">
        <v>0.49262270073161102</v>
      </c>
    </row>
    <row r="1793" spans="1:2">
      <c r="A1793" s="21">
        <v>0.17261726172617201</v>
      </c>
      <c r="B1793" s="21">
        <v>0.49283233707986102</v>
      </c>
    </row>
    <row r="1794" spans="1:2">
      <c r="A1794" s="21">
        <v>0.17271727172717199</v>
      </c>
      <c r="B1794" s="21">
        <v>0.49304197342811201</v>
      </c>
    </row>
    <row r="1795" spans="1:2">
      <c r="A1795" s="21">
        <v>0.17281728172817201</v>
      </c>
      <c r="B1795" s="21">
        <v>0.49325160977636201</v>
      </c>
    </row>
    <row r="1796" spans="1:2">
      <c r="A1796" s="21">
        <v>0.172917291729172</v>
      </c>
      <c r="B1796" s="21">
        <v>0.49346124612461201</v>
      </c>
    </row>
    <row r="1797" spans="1:2">
      <c r="A1797" s="21">
        <v>0.17301730173017299</v>
      </c>
      <c r="B1797" s="21">
        <v>0.493670882472862</v>
      </c>
    </row>
    <row r="1798" spans="1:2">
      <c r="A1798" s="21">
        <v>0.17311731173117301</v>
      </c>
      <c r="B1798" s="21">
        <v>0.493880518821112</v>
      </c>
    </row>
    <row r="1799" spans="1:2">
      <c r="A1799" s="21">
        <v>0.173217321732173</v>
      </c>
      <c r="B1799" s="21">
        <v>0.494090155169363</v>
      </c>
    </row>
    <row r="1800" spans="1:2">
      <c r="A1800" s="21">
        <v>0.17331733173317301</v>
      </c>
      <c r="B1800" s="21">
        <v>0.494299791517613</v>
      </c>
    </row>
    <row r="1801" spans="1:2">
      <c r="A1801" s="21">
        <v>0.173417341734173</v>
      </c>
      <c r="B1801" s="21">
        <v>0.49450942786586299</v>
      </c>
    </row>
    <row r="1802" spans="1:2">
      <c r="A1802" s="21">
        <v>0.17351735173517299</v>
      </c>
      <c r="B1802" s="21">
        <v>0.49471906421411299</v>
      </c>
    </row>
    <row r="1803" spans="1:2">
      <c r="A1803" s="21">
        <v>0.17361736173617301</v>
      </c>
      <c r="B1803" s="21">
        <v>0.49492870056236299</v>
      </c>
    </row>
    <row r="1804" spans="1:2">
      <c r="A1804" s="21">
        <v>0.173717371737173</v>
      </c>
      <c r="B1804" s="21">
        <v>0.49513833691061399</v>
      </c>
    </row>
    <row r="1805" spans="1:2">
      <c r="A1805" s="21">
        <v>0.17381738173817299</v>
      </c>
      <c r="B1805" s="21">
        <v>0.49534797325886398</v>
      </c>
    </row>
    <row r="1806" spans="1:2">
      <c r="A1806" s="21">
        <v>0.17391739173917301</v>
      </c>
      <c r="B1806" s="21">
        <v>0.49555760960711398</v>
      </c>
    </row>
    <row r="1807" spans="1:2">
      <c r="A1807" s="21">
        <v>0.17401740174017399</v>
      </c>
      <c r="B1807" s="21">
        <v>0.49576724595536398</v>
      </c>
    </row>
    <row r="1808" spans="1:2">
      <c r="A1808" s="21">
        <v>0.17411741174117401</v>
      </c>
      <c r="B1808" s="21">
        <v>0.49597688230361497</v>
      </c>
    </row>
    <row r="1809" spans="1:2">
      <c r="A1809" s="21">
        <v>0.174217421742174</v>
      </c>
      <c r="B1809" s="21">
        <v>0.49618651865186503</v>
      </c>
    </row>
    <row r="1810" spans="1:2">
      <c r="A1810" s="21">
        <v>0.17431743174317399</v>
      </c>
      <c r="B1810" s="21">
        <v>0.49639615500011502</v>
      </c>
    </row>
    <row r="1811" spans="1:2">
      <c r="A1811" s="21">
        <v>0.17441744174417401</v>
      </c>
      <c r="B1811" s="21">
        <v>0.49660579134836502</v>
      </c>
    </row>
    <row r="1812" spans="1:2">
      <c r="A1812" s="21">
        <v>0.174517451745174</v>
      </c>
      <c r="B1812" s="21">
        <v>0.49681542769661502</v>
      </c>
    </row>
    <row r="1813" spans="1:2">
      <c r="A1813" s="21">
        <v>0.17461746174617401</v>
      </c>
      <c r="B1813" s="21">
        <v>0.49702506404486602</v>
      </c>
    </row>
    <row r="1814" spans="1:2">
      <c r="A1814" s="21">
        <v>0.174717471747174</v>
      </c>
      <c r="B1814" s="21">
        <v>0.49723470039311601</v>
      </c>
    </row>
    <row r="1815" spans="1:2">
      <c r="A1815" s="21">
        <v>0.17481748174817399</v>
      </c>
      <c r="B1815" s="21">
        <v>0.49744433674136601</v>
      </c>
    </row>
    <row r="1816" spans="1:2">
      <c r="A1816" s="21">
        <v>0.17491749174917401</v>
      </c>
      <c r="B1816" s="21">
        <v>0.49765397308961601</v>
      </c>
    </row>
    <row r="1817" spans="1:2">
      <c r="A1817" s="21">
        <v>0.175017501750175</v>
      </c>
      <c r="B1817" s="21">
        <v>0.49786360943786601</v>
      </c>
    </row>
    <row r="1818" spans="1:2">
      <c r="A1818" s="21">
        <v>0.17511751175117499</v>
      </c>
      <c r="B1818" s="21">
        <v>0.498073245786117</v>
      </c>
    </row>
    <row r="1819" spans="1:2">
      <c r="A1819" s="21">
        <v>0.175217521752175</v>
      </c>
      <c r="B1819" s="21">
        <v>0.498282882134367</v>
      </c>
    </row>
    <row r="1820" spans="1:2">
      <c r="A1820" s="21">
        <v>0.17531753175317499</v>
      </c>
      <c r="B1820" s="21">
        <v>0.498492518482617</v>
      </c>
    </row>
    <row r="1821" spans="1:2">
      <c r="A1821" s="21">
        <v>0.17541754175417501</v>
      </c>
      <c r="B1821" s="21">
        <v>0.49870215483086699</v>
      </c>
    </row>
    <row r="1822" spans="1:2">
      <c r="A1822" s="21">
        <v>0.175517551755175</v>
      </c>
      <c r="B1822" s="21">
        <v>0.49891179117911699</v>
      </c>
    </row>
    <row r="1823" spans="1:2">
      <c r="A1823" s="21">
        <v>0.17561756175617499</v>
      </c>
      <c r="B1823" s="21">
        <v>0.49912142752736799</v>
      </c>
    </row>
    <row r="1824" spans="1:2">
      <c r="A1824" s="21">
        <v>0.17571757175717501</v>
      </c>
      <c r="B1824" s="21">
        <v>0.49933106387561799</v>
      </c>
    </row>
    <row r="1825" spans="1:2">
      <c r="A1825" s="21">
        <v>0.175817581758175</v>
      </c>
      <c r="B1825" s="21">
        <v>0.49954070022386798</v>
      </c>
    </row>
    <row r="1826" spans="1:2">
      <c r="A1826" s="21">
        <v>0.17591759175917501</v>
      </c>
      <c r="B1826" s="21">
        <v>0.49975033657211798</v>
      </c>
    </row>
    <row r="1827" spans="1:2">
      <c r="A1827" s="21">
        <v>0.176017601760176</v>
      </c>
      <c r="B1827" s="21">
        <v>0.49995997292036898</v>
      </c>
    </row>
    <row r="1828" spans="1:2">
      <c r="A1828" s="21">
        <v>0.17611761176117599</v>
      </c>
      <c r="B1828" s="21">
        <v>0.50016960926861898</v>
      </c>
    </row>
    <row r="1829" spans="1:2">
      <c r="A1829" s="21">
        <v>0.17621762176217601</v>
      </c>
      <c r="B1829" s="21">
        <v>0.50037924561686897</v>
      </c>
    </row>
    <row r="1830" spans="1:2">
      <c r="A1830" s="21">
        <v>0.176317631763176</v>
      </c>
      <c r="B1830" s="21">
        <v>0.50058888196511897</v>
      </c>
    </row>
    <row r="1831" spans="1:2">
      <c r="A1831" s="21">
        <v>0.17641764176417599</v>
      </c>
      <c r="B1831" s="21">
        <v>0.50079851831336897</v>
      </c>
    </row>
    <row r="1832" spans="1:2">
      <c r="A1832" s="21">
        <v>0.176517651765176</v>
      </c>
      <c r="B1832" s="21">
        <v>0.50100815466161996</v>
      </c>
    </row>
    <row r="1833" spans="1:2">
      <c r="A1833" s="21">
        <v>0.17661766176617599</v>
      </c>
      <c r="B1833" s="21">
        <v>0.50121779100986996</v>
      </c>
    </row>
    <row r="1834" spans="1:2">
      <c r="A1834" s="21">
        <v>0.17671767176717601</v>
      </c>
      <c r="B1834" s="21">
        <v>0.50142742735811996</v>
      </c>
    </row>
    <row r="1835" spans="1:2">
      <c r="A1835" s="21">
        <v>0.176817681768176</v>
      </c>
      <c r="B1835" s="21">
        <v>0.50163706370636996</v>
      </c>
    </row>
    <row r="1836" spans="1:2">
      <c r="A1836" s="21">
        <v>0.17691769176917599</v>
      </c>
      <c r="B1836" s="21">
        <v>0.50184670005461995</v>
      </c>
    </row>
    <row r="1837" spans="1:2">
      <c r="A1837" s="21">
        <v>0.17701770177017701</v>
      </c>
      <c r="B1837" s="21">
        <v>0.50205633640287095</v>
      </c>
    </row>
    <row r="1838" spans="1:2">
      <c r="A1838" s="21">
        <v>0.17711771177117699</v>
      </c>
      <c r="B1838" s="21">
        <v>0.50226597275112095</v>
      </c>
    </row>
    <row r="1839" spans="1:2">
      <c r="A1839" s="21">
        <v>0.17721772177217701</v>
      </c>
      <c r="B1839" s="21">
        <v>0.50247560909937095</v>
      </c>
    </row>
    <row r="1840" spans="1:2">
      <c r="A1840" s="21">
        <v>0.177317731773177</v>
      </c>
      <c r="B1840" s="21">
        <v>0.50268524544762105</v>
      </c>
    </row>
    <row r="1841" spans="1:2">
      <c r="A1841" s="21">
        <v>0.17741774177417699</v>
      </c>
      <c r="B1841" s="21">
        <v>0.50289488179587105</v>
      </c>
    </row>
    <row r="1842" spans="1:2">
      <c r="A1842" s="21">
        <v>0.17751775177517701</v>
      </c>
      <c r="B1842" s="21">
        <v>0.50310451814412205</v>
      </c>
    </row>
    <row r="1843" spans="1:2">
      <c r="A1843" s="21">
        <v>0.177617761776177</v>
      </c>
      <c r="B1843" s="21">
        <v>0.50331415449237205</v>
      </c>
    </row>
    <row r="1844" spans="1:2">
      <c r="A1844" s="21">
        <v>0.17771777177717701</v>
      </c>
      <c r="B1844" s="21">
        <v>0.50352379084062204</v>
      </c>
    </row>
    <row r="1845" spans="1:2">
      <c r="A1845" s="21">
        <v>0.177817781778177</v>
      </c>
      <c r="B1845" s="21">
        <v>0.50373342718887204</v>
      </c>
    </row>
    <row r="1846" spans="1:2">
      <c r="A1846" s="21">
        <v>0.17791779177917699</v>
      </c>
      <c r="B1846" s="21">
        <v>0.50394306353712204</v>
      </c>
    </row>
    <row r="1847" spans="1:2">
      <c r="A1847" s="21">
        <v>0.17801780178017801</v>
      </c>
      <c r="B1847" s="21">
        <v>0.50415269988537303</v>
      </c>
    </row>
    <row r="1848" spans="1:2">
      <c r="A1848" s="21">
        <v>0.178117811781178</v>
      </c>
      <c r="B1848" s="21">
        <v>0.50436233623362303</v>
      </c>
    </row>
    <row r="1849" spans="1:2">
      <c r="A1849" s="21">
        <v>0.17821782178217799</v>
      </c>
      <c r="B1849" s="21">
        <v>0.50457197258187303</v>
      </c>
    </row>
    <row r="1850" spans="1:2">
      <c r="A1850" s="21">
        <v>0.178317831783178</v>
      </c>
      <c r="B1850" s="21">
        <v>0.50478160893012303</v>
      </c>
    </row>
    <row r="1851" spans="1:2">
      <c r="A1851" s="21">
        <v>0.17841784178417799</v>
      </c>
      <c r="B1851" s="21">
        <v>0.50499124527837402</v>
      </c>
    </row>
    <row r="1852" spans="1:2">
      <c r="A1852" s="21">
        <v>0.17851785178517801</v>
      </c>
      <c r="B1852" s="21">
        <v>0.50520088162662402</v>
      </c>
    </row>
    <row r="1853" spans="1:2">
      <c r="A1853" s="21">
        <v>0.178617861786178</v>
      </c>
      <c r="B1853" s="21">
        <v>0.50541051797487402</v>
      </c>
    </row>
    <row r="1854" spans="1:2">
      <c r="A1854" s="21">
        <v>0.17871787178717799</v>
      </c>
      <c r="B1854" s="21">
        <v>0.50562015432312402</v>
      </c>
    </row>
    <row r="1855" spans="1:2">
      <c r="A1855" s="21">
        <v>0.17881788178817801</v>
      </c>
      <c r="B1855" s="21">
        <v>0.50582979067137401</v>
      </c>
    </row>
    <row r="1856" spans="1:2">
      <c r="A1856" s="21">
        <v>0.178917891789178</v>
      </c>
      <c r="B1856" s="21">
        <v>0.50603942701962501</v>
      </c>
    </row>
    <row r="1857" spans="1:2">
      <c r="A1857" s="21">
        <v>0.17901790179017901</v>
      </c>
      <c r="B1857" s="21">
        <v>0.50624906336787501</v>
      </c>
    </row>
    <row r="1858" spans="1:2">
      <c r="A1858" s="21">
        <v>0.179117911791179</v>
      </c>
      <c r="B1858" s="21">
        <v>0.506458699716125</v>
      </c>
    </row>
    <row r="1859" spans="1:2">
      <c r="A1859" s="21">
        <v>0.17921792179217899</v>
      </c>
      <c r="B1859" s="21">
        <v>0.506668336064375</v>
      </c>
    </row>
    <row r="1860" spans="1:2">
      <c r="A1860" s="21">
        <v>0.17931793179317901</v>
      </c>
      <c r="B1860" s="21">
        <v>0.506877972412625</v>
      </c>
    </row>
    <row r="1861" spans="1:2">
      <c r="A1861" s="21">
        <v>0.179417941794179</v>
      </c>
      <c r="B1861" s="21">
        <v>0.507087608760876</v>
      </c>
    </row>
    <row r="1862" spans="1:2">
      <c r="A1862" s="21">
        <v>0.17951795179517899</v>
      </c>
      <c r="B1862" s="21">
        <v>0.50729724510912599</v>
      </c>
    </row>
    <row r="1863" spans="1:2">
      <c r="A1863" s="21">
        <v>0.179617961796179</v>
      </c>
      <c r="B1863" s="21">
        <v>0.50750688145737599</v>
      </c>
    </row>
    <row r="1864" spans="1:2">
      <c r="A1864" s="21">
        <v>0.17971797179717899</v>
      </c>
      <c r="B1864" s="21">
        <v>0.50771651780562599</v>
      </c>
    </row>
    <row r="1865" spans="1:2">
      <c r="A1865" s="21">
        <v>0.17981798179817901</v>
      </c>
      <c r="B1865" s="21">
        <v>0.50792615415387599</v>
      </c>
    </row>
    <row r="1866" spans="1:2">
      <c r="A1866" s="21">
        <v>0.179917991799179</v>
      </c>
      <c r="B1866" s="21">
        <v>0.50813579050212698</v>
      </c>
    </row>
    <row r="1867" spans="1:2">
      <c r="A1867" s="21">
        <v>0.18001800180017999</v>
      </c>
      <c r="B1867" s="21">
        <v>0.50834542685037698</v>
      </c>
    </row>
    <row r="1868" spans="1:2">
      <c r="A1868" s="21">
        <v>0.18011801180118001</v>
      </c>
      <c r="B1868" s="21">
        <v>0.50855506319862698</v>
      </c>
    </row>
    <row r="1869" spans="1:2">
      <c r="A1869" s="21">
        <v>0.18021802180218</v>
      </c>
      <c r="B1869" s="21">
        <v>0.50876469954687698</v>
      </c>
    </row>
    <row r="1870" spans="1:2">
      <c r="A1870" s="21">
        <v>0.18031803180318001</v>
      </c>
      <c r="B1870" s="21">
        <v>0.50897433589512797</v>
      </c>
    </row>
    <row r="1871" spans="1:2">
      <c r="A1871" s="21">
        <v>0.18041804180418</v>
      </c>
      <c r="B1871" s="21">
        <v>0.50918397224337797</v>
      </c>
    </row>
    <row r="1872" spans="1:2">
      <c r="A1872" s="21">
        <v>0.18051805180517999</v>
      </c>
      <c r="B1872" s="21">
        <v>0.50939360859162797</v>
      </c>
    </row>
    <row r="1873" spans="1:2">
      <c r="A1873" s="21">
        <v>0.18061806180618001</v>
      </c>
      <c r="B1873" s="21">
        <v>0.50960324493987796</v>
      </c>
    </row>
    <row r="1874" spans="1:2">
      <c r="A1874" s="21">
        <v>0.18071807180718</v>
      </c>
      <c r="B1874" s="21">
        <v>0.50981288128812796</v>
      </c>
    </row>
    <row r="1875" spans="1:2">
      <c r="A1875" s="21">
        <v>0.18081808180817999</v>
      </c>
      <c r="B1875" s="21">
        <v>0.51002251763637896</v>
      </c>
    </row>
    <row r="1876" spans="1:2">
      <c r="A1876" s="21">
        <v>0.18091809180918</v>
      </c>
      <c r="B1876" s="21">
        <v>0.51023215398462896</v>
      </c>
    </row>
    <row r="1877" spans="1:2">
      <c r="A1877" s="21">
        <v>0.18101810181018099</v>
      </c>
      <c r="B1877" s="21">
        <v>0.51044179033287895</v>
      </c>
    </row>
    <row r="1878" spans="1:2">
      <c r="A1878" s="21">
        <v>0.18111811181118101</v>
      </c>
      <c r="B1878" s="21">
        <v>0.51065142668112895</v>
      </c>
    </row>
    <row r="1879" spans="1:2">
      <c r="A1879" s="21">
        <v>0.181218121812181</v>
      </c>
      <c r="B1879" s="21">
        <v>0.51086106302937895</v>
      </c>
    </row>
    <row r="1880" spans="1:2">
      <c r="A1880" s="21">
        <v>0.18131813181318099</v>
      </c>
      <c r="B1880" s="21">
        <v>0.51107069937762994</v>
      </c>
    </row>
    <row r="1881" spans="1:2">
      <c r="A1881" s="21">
        <v>0.18141814181418101</v>
      </c>
      <c r="B1881" s="21">
        <v>0.51128033572588005</v>
      </c>
    </row>
    <row r="1882" spans="1:2">
      <c r="A1882" s="21">
        <v>0.18151815181518099</v>
      </c>
      <c r="B1882" s="21">
        <v>0.51148997207413005</v>
      </c>
    </row>
    <row r="1883" spans="1:2">
      <c r="A1883" s="21">
        <v>0.18161816181618101</v>
      </c>
      <c r="B1883" s="21">
        <v>0.51169960842238005</v>
      </c>
    </row>
    <row r="1884" spans="1:2">
      <c r="A1884" s="21">
        <v>0.181718171817181</v>
      </c>
      <c r="B1884" s="21">
        <v>0.51190924477063005</v>
      </c>
    </row>
    <row r="1885" spans="1:2">
      <c r="A1885" s="21">
        <v>0.18181818181818099</v>
      </c>
      <c r="B1885" s="21">
        <v>0.51211888111888104</v>
      </c>
    </row>
    <row r="1886" spans="1:2">
      <c r="A1886" s="21">
        <v>0.18191819181918101</v>
      </c>
      <c r="B1886" s="21">
        <v>0.51232851746713104</v>
      </c>
    </row>
    <row r="1887" spans="1:2">
      <c r="A1887" s="21">
        <v>0.182018201820182</v>
      </c>
      <c r="B1887" s="21">
        <v>0.51253815381538104</v>
      </c>
    </row>
    <row r="1888" spans="1:2">
      <c r="A1888" s="21">
        <v>0.18211821182118201</v>
      </c>
      <c r="B1888" s="21">
        <v>0.51274779016363103</v>
      </c>
    </row>
    <row r="1889" spans="1:2">
      <c r="A1889" s="21">
        <v>0.182218221822182</v>
      </c>
      <c r="B1889" s="21">
        <v>0.51295742651188103</v>
      </c>
    </row>
    <row r="1890" spans="1:2">
      <c r="A1890" s="21">
        <v>0.18231823182318199</v>
      </c>
      <c r="B1890" s="21">
        <v>0.51316706286013203</v>
      </c>
    </row>
    <row r="1891" spans="1:2">
      <c r="A1891" s="21">
        <v>0.18241824182418201</v>
      </c>
      <c r="B1891" s="21">
        <v>0.51337669920838203</v>
      </c>
    </row>
    <row r="1892" spans="1:2">
      <c r="A1892" s="21">
        <v>0.182518251825182</v>
      </c>
      <c r="B1892" s="21">
        <v>0.51358633555663202</v>
      </c>
    </row>
    <row r="1893" spans="1:2">
      <c r="A1893" s="21">
        <v>0.18261826182618199</v>
      </c>
      <c r="B1893" s="21">
        <v>0.51379597190488202</v>
      </c>
    </row>
    <row r="1894" spans="1:2">
      <c r="A1894" s="21">
        <v>0.182718271827182</v>
      </c>
      <c r="B1894" s="21">
        <v>0.51400560825313302</v>
      </c>
    </row>
    <row r="1895" spans="1:2">
      <c r="A1895" s="21">
        <v>0.18281828182818199</v>
      </c>
      <c r="B1895" s="21">
        <v>0.51421524460138301</v>
      </c>
    </row>
    <row r="1896" spans="1:2">
      <c r="A1896" s="21">
        <v>0.18291829182918201</v>
      </c>
      <c r="B1896" s="21">
        <v>0.51442488094963301</v>
      </c>
    </row>
    <row r="1897" spans="1:2">
      <c r="A1897" s="21">
        <v>0.183018301830183</v>
      </c>
      <c r="B1897" s="21">
        <v>0.51463451729788301</v>
      </c>
    </row>
    <row r="1898" spans="1:2">
      <c r="A1898" s="21">
        <v>0.18311831183118299</v>
      </c>
      <c r="B1898" s="21">
        <v>0.51484415364613301</v>
      </c>
    </row>
    <row r="1899" spans="1:2">
      <c r="A1899" s="21">
        <v>0.18321832183218301</v>
      </c>
      <c r="B1899" s="21">
        <v>0.515053789994384</v>
      </c>
    </row>
    <row r="1900" spans="1:2">
      <c r="A1900" s="21">
        <v>0.183318331833183</v>
      </c>
      <c r="B1900" s="21">
        <v>0.515263426342634</v>
      </c>
    </row>
    <row r="1901" spans="1:2">
      <c r="A1901" s="21">
        <v>0.18341834183418301</v>
      </c>
      <c r="B1901" s="21">
        <v>0.515473062690884</v>
      </c>
    </row>
    <row r="1902" spans="1:2">
      <c r="A1902" s="21">
        <v>0.183518351835183</v>
      </c>
      <c r="B1902" s="21">
        <v>0.515682699039134</v>
      </c>
    </row>
    <row r="1903" spans="1:2">
      <c r="A1903" s="21">
        <v>0.18361836183618299</v>
      </c>
      <c r="B1903" s="21">
        <v>0.51589233538738399</v>
      </c>
    </row>
    <row r="1904" spans="1:2">
      <c r="A1904" s="21">
        <v>0.18371837183718301</v>
      </c>
      <c r="B1904" s="21">
        <v>0.51610197173563499</v>
      </c>
    </row>
    <row r="1905" spans="1:2">
      <c r="A1905" s="21">
        <v>0.183818381838183</v>
      </c>
      <c r="B1905" s="21">
        <v>0.51631160808388499</v>
      </c>
    </row>
    <row r="1906" spans="1:2">
      <c r="A1906" s="21">
        <v>0.18391839183918299</v>
      </c>
      <c r="B1906" s="21">
        <v>0.51652124443213498</v>
      </c>
    </row>
    <row r="1907" spans="1:2">
      <c r="A1907" s="21">
        <v>0.184018401840184</v>
      </c>
      <c r="B1907" s="21">
        <v>0.51673088078038498</v>
      </c>
    </row>
    <row r="1908" spans="1:2">
      <c r="A1908" s="21">
        <v>0.18411841184118399</v>
      </c>
      <c r="B1908" s="21">
        <v>0.51694051712863598</v>
      </c>
    </row>
    <row r="1909" spans="1:2">
      <c r="A1909" s="21">
        <v>0.18421842184218401</v>
      </c>
      <c r="B1909" s="21">
        <v>0.51715015347688598</v>
      </c>
    </row>
    <row r="1910" spans="1:2">
      <c r="A1910" s="21">
        <v>0.184318431843184</v>
      </c>
      <c r="B1910" s="21">
        <v>0.51735978982513597</v>
      </c>
    </row>
    <row r="1911" spans="1:2">
      <c r="A1911" s="21">
        <v>0.18441844184418399</v>
      </c>
      <c r="B1911" s="21">
        <v>0.51756942617338597</v>
      </c>
    </row>
    <row r="1912" spans="1:2">
      <c r="A1912" s="21">
        <v>0.18451845184518401</v>
      </c>
      <c r="B1912" s="21">
        <v>0.51777906252163597</v>
      </c>
    </row>
    <row r="1913" spans="1:2">
      <c r="A1913" s="21">
        <v>0.184618461846184</v>
      </c>
      <c r="B1913" s="21">
        <v>0.51798869886988697</v>
      </c>
    </row>
    <row r="1914" spans="1:2">
      <c r="A1914" s="21">
        <v>0.18471847184718401</v>
      </c>
      <c r="B1914" s="21">
        <v>0.51819833521813696</v>
      </c>
    </row>
    <row r="1915" spans="1:2">
      <c r="A1915" s="21">
        <v>0.184818481848184</v>
      </c>
      <c r="B1915" s="21">
        <v>0.51840797156638696</v>
      </c>
    </row>
    <row r="1916" spans="1:2">
      <c r="A1916" s="21">
        <v>0.18491849184918399</v>
      </c>
      <c r="B1916" s="21">
        <v>0.51861760791463696</v>
      </c>
    </row>
    <row r="1917" spans="1:2">
      <c r="A1917" s="21">
        <v>0.18501850185018501</v>
      </c>
      <c r="B1917" s="21">
        <v>0.51882724426288696</v>
      </c>
    </row>
    <row r="1918" spans="1:2">
      <c r="A1918" s="21">
        <v>0.185118511851185</v>
      </c>
      <c r="B1918" s="21">
        <v>0.51903688061113795</v>
      </c>
    </row>
    <row r="1919" spans="1:2">
      <c r="A1919" s="21">
        <v>0.18521852185218499</v>
      </c>
      <c r="B1919" s="21">
        <v>0.51924651695938795</v>
      </c>
    </row>
    <row r="1920" spans="1:2">
      <c r="A1920" s="21">
        <v>0.185318531853185</v>
      </c>
      <c r="B1920" s="21">
        <v>0.51945615330763795</v>
      </c>
    </row>
    <row r="1921" spans="1:2">
      <c r="A1921" s="21">
        <v>0.18541854185418499</v>
      </c>
      <c r="B1921" s="21">
        <v>0.51966578965588806</v>
      </c>
    </row>
    <row r="1922" spans="1:2">
      <c r="A1922" s="21">
        <v>0.18551855185518501</v>
      </c>
      <c r="B1922" s="21">
        <v>0.51987542600413805</v>
      </c>
    </row>
    <row r="1923" spans="1:2">
      <c r="A1923" s="21">
        <v>0.185618561856185</v>
      </c>
      <c r="B1923" s="21">
        <v>0.52008506235238905</v>
      </c>
    </row>
    <row r="1924" spans="1:2">
      <c r="A1924" s="21">
        <v>0.18571857185718499</v>
      </c>
      <c r="B1924" s="21">
        <v>0.52029469870063905</v>
      </c>
    </row>
    <row r="1925" spans="1:2">
      <c r="A1925" s="21">
        <v>0.18581858185818501</v>
      </c>
      <c r="B1925" s="21">
        <v>0.52050433504888904</v>
      </c>
    </row>
    <row r="1926" spans="1:2">
      <c r="A1926" s="21">
        <v>0.185918591859185</v>
      </c>
      <c r="B1926" s="21">
        <v>0.52071397139713904</v>
      </c>
    </row>
    <row r="1927" spans="1:2">
      <c r="A1927" s="21">
        <v>0.18601860186018601</v>
      </c>
      <c r="B1927" s="21">
        <v>0.52092360774538904</v>
      </c>
    </row>
    <row r="1928" spans="1:2">
      <c r="A1928" s="21">
        <v>0.186118611861186</v>
      </c>
      <c r="B1928" s="21">
        <v>0.52113324409364004</v>
      </c>
    </row>
    <row r="1929" spans="1:2">
      <c r="A1929" s="21">
        <v>0.18621862186218599</v>
      </c>
      <c r="B1929" s="21">
        <v>0.52134288044189003</v>
      </c>
    </row>
    <row r="1930" spans="1:2">
      <c r="A1930" s="21">
        <v>0.18631863186318601</v>
      </c>
      <c r="B1930" s="21">
        <v>0.52155251679014003</v>
      </c>
    </row>
    <row r="1931" spans="1:2">
      <c r="A1931" s="21">
        <v>0.186418641864186</v>
      </c>
      <c r="B1931" s="21">
        <v>0.52176215313839003</v>
      </c>
    </row>
    <row r="1932" spans="1:2">
      <c r="A1932" s="21">
        <v>0.18651865186518601</v>
      </c>
      <c r="B1932" s="21">
        <v>0.52197178948664003</v>
      </c>
    </row>
    <row r="1933" spans="1:2">
      <c r="A1933" s="21">
        <v>0.186618661866186</v>
      </c>
      <c r="B1933" s="21">
        <v>0.52218142583489102</v>
      </c>
    </row>
    <row r="1934" spans="1:2">
      <c r="A1934" s="21">
        <v>0.18671867186718599</v>
      </c>
      <c r="B1934" s="21">
        <v>0.52239106218314102</v>
      </c>
    </row>
    <row r="1935" spans="1:2">
      <c r="A1935" s="21">
        <v>0.18681868186818601</v>
      </c>
      <c r="B1935" s="21">
        <v>0.52260069853139102</v>
      </c>
    </row>
    <row r="1936" spans="1:2">
      <c r="A1936" s="21">
        <v>0.186918691869186</v>
      </c>
      <c r="B1936" s="21">
        <v>0.52281033487964101</v>
      </c>
    </row>
    <row r="1937" spans="1:2">
      <c r="A1937" s="21">
        <v>0.18701870187018699</v>
      </c>
      <c r="B1937" s="21">
        <v>0.52301997122789201</v>
      </c>
    </row>
    <row r="1938" spans="1:2">
      <c r="A1938" s="21">
        <v>0.187118711871187</v>
      </c>
      <c r="B1938" s="21">
        <v>0.52322960757614201</v>
      </c>
    </row>
    <row r="1939" spans="1:2">
      <c r="A1939" s="21">
        <v>0.18721872187218699</v>
      </c>
      <c r="B1939" s="21">
        <v>0.52343924392439201</v>
      </c>
    </row>
    <row r="1940" spans="1:2">
      <c r="A1940" s="21">
        <v>0.18731873187318701</v>
      </c>
      <c r="B1940" s="21">
        <v>0.523648880272642</v>
      </c>
    </row>
    <row r="1941" spans="1:2">
      <c r="A1941" s="21">
        <v>0.187418741874187</v>
      </c>
      <c r="B1941" s="21">
        <v>0.523858516620892</v>
      </c>
    </row>
    <row r="1942" spans="1:2">
      <c r="A1942" s="21">
        <v>0.18751875187518699</v>
      </c>
      <c r="B1942" s="21">
        <v>0.524068152969143</v>
      </c>
    </row>
    <row r="1943" spans="1:2">
      <c r="A1943" s="21">
        <v>0.18761876187618701</v>
      </c>
      <c r="B1943" s="21">
        <v>0.52427778931739299</v>
      </c>
    </row>
    <row r="1944" spans="1:2">
      <c r="A1944" s="21">
        <v>0.187718771877187</v>
      </c>
      <c r="B1944" s="21">
        <v>0.52448742566564299</v>
      </c>
    </row>
    <row r="1945" spans="1:2">
      <c r="A1945" s="21">
        <v>0.18781878187818701</v>
      </c>
      <c r="B1945" s="21">
        <v>0.52469706201389299</v>
      </c>
    </row>
    <row r="1946" spans="1:2">
      <c r="A1946" s="21">
        <v>0.187918791879187</v>
      </c>
      <c r="B1946" s="21">
        <v>0.52490669836214299</v>
      </c>
    </row>
    <row r="1947" spans="1:2">
      <c r="A1947" s="21">
        <v>0.18801880188018799</v>
      </c>
      <c r="B1947" s="21">
        <v>0.52511633471039398</v>
      </c>
    </row>
    <row r="1948" spans="1:2">
      <c r="A1948" s="21">
        <v>0.18811881188118801</v>
      </c>
      <c r="B1948" s="21">
        <v>0.52532597105864398</v>
      </c>
    </row>
    <row r="1949" spans="1:2">
      <c r="A1949" s="21">
        <v>0.188218821882188</v>
      </c>
      <c r="B1949" s="21">
        <v>0.52553560740689398</v>
      </c>
    </row>
    <row r="1950" spans="1:2">
      <c r="A1950" s="21">
        <v>0.18831883188318799</v>
      </c>
      <c r="B1950" s="21">
        <v>0.52574524375514398</v>
      </c>
    </row>
    <row r="1951" spans="1:2">
      <c r="A1951" s="21">
        <v>0.188418841884188</v>
      </c>
      <c r="B1951" s="21">
        <v>0.52595488010339497</v>
      </c>
    </row>
    <row r="1952" spans="1:2">
      <c r="A1952" s="21">
        <v>0.18851885188518799</v>
      </c>
      <c r="B1952" s="21">
        <v>0.52616451645164497</v>
      </c>
    </row>
    <row r="1953" spans="1:2">
      <c r="A1953" s="21">
        <v>0.18861886188618801</v>
      </c>
      <c r="B1953" s="21">
        <v>0.52637415279989497</v>
      </c>
    </row>
    <row r="1954" spans="1:2">
      <c r="A1954" s="21">
        <v>0.188718871887188</v>
      </c>
      <c r="B1954" s="21">
        <v>0.52658378914814497</v>
      </c>
    </row>
    <row r="1955" spans="1:2">
      <c r="A1955" s="21">
        <v>0.18881888188818799</v>
      </c>
      <c r="B1955" s="21">
        <v>0.52679342549639496</v>
      </c>
    </row>
    <row r="1956" spans="1:2">
      <c r="A1956" s="21">
        <v>0.18891889188918801</v>
      </c>
      <c r="B1956" s="21">
        <v>0.52700306184464596</v>
      </c>
    </row>
    <row r="1957" spans="1:2">
      <c r="A1957" s="21">
        <v>0.189018901890189</v>
      </c>
      <c r="B1957" s="21">
        <v>0.52721269819289596</v>
      </c>
    </row>
    <row r="1958" spans="1:2">
      <c r="A1958" s="21">
        <v>0.18911891189118901</v>
      </c>
      <c r="B1958" s="21">
        <v>0.52742233454114595</v>
      </c>
    </row>
    <row r="1959" spans="1:2">
      <c r="A1959" s="21">
        <v>0.189218921892189</v>
      </c>
      <c r="B1959" s="21">
        <v>0.52763197088939595</v>
      </c>
    </row>
    <row r="1960" spans="1:2">
      <c r="A1960" s="21">
        <v>0.18931893189318899</v>
      </c>
      <c r="B1960" s="21">
        <v>0.52784160723764595</v>
      </c>
    </row>
    <row r="1961" spans="1:2">
      <c r="A1961" s="21">
        <v>0.18941894189418901</v>
      </c>
      <c r="B1961" s="21">
        <v>0.52805124358589695</v>
      </c>
    </row>
    <row r="1962" spans="1:2">
      <c r="A1962" s="21">
        <v>0.189518951895189</v>
      </c>
      <c r="B1962" s="21">
        <v>0.52826087993414705</v>
      </c>
    </row>
    <row r="1963" spans="1:2">
      <c r="A1963" s="21">
        <v>0.18961896189618899</v>
      </c>
      <c r="B1963" s="21">
        <v>0.52847051628239705</v>
      </c>
    </row>
    <row r="1964" spans="1:2">
      <c r="A1964" s="21">
        <v>0.189718971897189</v>
      </c>
      <c r="B1964" s="21">
        <v>0.52868015263064705</v>
      </c>
    </row>
    <row r="1965" spans="1:2">
      <c r="A1965" s="21">
        <v>0.18981898189818899</v>
      </c>
      <c r="B1965" s="21">
        <v>0.52888978897889705</v>
      </c>
    </row>
    <row r="1966" spans="1:2">
      <c r="A1966" s="21">
        <v>0.18991899189918901</v>
      </c>
      <c r="B1966" s="21">
        <v>0.52909942532714804</v>
      </c>
    </row>
    <row r="1967" spans="1:2">
      <c r="A1967" s="21">
        <v>0.19001900190019</v>
      </c>
      <c r="B1967" s="21">
        <v>0.52930906167539804</v>
      </c>
    </row>
    <row r="1968" spans="1:2">
      <c r="A1968" s="21">
        <v>0.19011901190118999</v>
      </c>
      <c r="B1968" s="21">
        <v>0.52951869802364804</v>
      </c>
    </row>
    <row r="1969" spans="1:2">
      <c r="A1969" s="21">
        <v>0.19021902190219001</v>
      </c>
      <c r="B1969" s="21">
        <v>0.52972833437189804</v>
      </c>
    </row>
    <row r="1970" spans="1:2">
      <c r="A1970" s="21">
        <v>0.19031903190318999</v>
      </c>
      <c r="B1970" s="21">
        <v>0.52993797072014803</v>
      </c>
    </row>
    <row r="1971" spans="1:2">
      <c r="A1971" s="21">
        <v>0.19041904190419001</v>
      </c>
      <c r="B1971" s="21">
        <v>0.53014760706839903</v>
      </c>
    </row>
    <row r="1972" spans="1:2">
      <c r="A1972" s="21">
        <v>0.19051905190519</v>
      </c>
      <c r="B1972" s="21">
        <v>0.53035724341664903</v>
      </c>
    </row>
    <row r="1973" spans="1:2">
      <c r="A1973" s="21">
        <v>0.19061906190618999</v>
      </c>
      <c r="B1973" s="21">
        <v>0.53056687976489902</v>
      </c>
    </row>
    <row r="1974" spans="1:2">
      <c r="A1974" s="21">
        <v>0.19071907190719001</v>
      </c>
      <c r="B1974" s="21">
        <v>0.53077651611314902</v>
      </c>
    </row>
    <row r="1975" spans="1:2">
      <c r="A1975" s="21">
        <v>0.19081908190819</v>
      </c>
      <c r="B1975" s="21">
        <v>0.53098615246140002</v>
      </c>
    </row>
    <row r="1976" spans="1:2">
      <c r="A1976" s="21">
        <v>0.19091909190918999</v>
      </c>
      <c r="B1976" s="21">
        <v>0.53119578880965002</v>
      </c>
    </row>
    <row r="1977" spans="1:2">
      <c r="A1977" s="21">
        <v>0.191019101910191</v>
      </c>
      <c r="B1977" s="21">
        <v>0.53140542515790001</v>
      </c>
    </row>
    <row r="1978" spans="1:2">
      <c r="A1978" s="21">
        <v>0.19111911191119099</v>
      </c>
      <c r="B1978" s="21">
        <v>0.53161506150615001</v>
      </c>
    </row>
    <row r="1979" spans="1:2">
      <c r="A1979" s="21">
        <v>0.19121912191219101</v>
      </c>
      <c r="B1979" s="21">
        <v>0.53182469785440001</v>
      </c>
    </row>
    <row r="1980" spans="1:2">
      <c r="A1980" s="21">
        <v>0.191319131913191</v>
      </c>
      <c r="B1980" s="21">
        <v>0.532034334202651</v>
      </c>
    </row>
    <row r="1981" spans="1:2">
      <c r="A1981" s="21">
        <v>0.19141914191419099</v>
      </c>
      <c r="B1981" s="21">
        <v>0.532243970550901</v>
      </c>
    </row>
    <row r="1982" spans="1:2">
      <c r="A1982" s="21">
        <v>0.191519151915191</v>
      </c>
      <c r="B1982" s="21">
        <v>0.532453606899151</v>
      </c>
    </row>
    <row r="1983" spans="1:2">
      <c r="A1983" s="21">
        <v>0.19161916191619099</v>
      </c>
      <c r="B1983" s="21">
        <v>0.532663243247401</v>
      </c>
    </row>
    <row r="1984" spans="1:2">
      <c r="A1984" s="21">
        <v>0.19171917191719101</v>
      </c>
      <c r="B1984" s="21">
        <v>0.53287287959565099</v>
      </c>
    </row>
    <row r="1985" spans="1:2">
      <c r="A1985" s="21">
        <v>0.191819181918191</v>
      </c>
      <c r="B1985" s="21">
        <v>0.53308251594390199</v>
      </c>
    </row>
    <row r="1986" spans="1:2">
      <c r="A1986" s="21">
        <v>0.19191919191919099</v>
      </c>
      <c r="B1986" s="21">
        <v>0.53329215229215199</v>
      </c>
    </row>
    <row r="1987" spans="1:2">
      <c r="A1987" s="21">
        <v>0.19201920192019201</v>
      </c>
      <c r="B1987" s="21">
        <v>0.53350178864040199</v>
      </c>
    </row>
    <row r="1988" spans="1:2">
      <c r="A1988" s="21">
        <v>0.192119211921192</v>
      </c>
      <c r="B1988" s="21">
        <v>0.53371142498865198</v>
      </c>
    </row>
    <row r="1989" spans="1:2">
      <c r="A1989" s="21">
        <v>0.19221922192219201</v>
      </c>
      <c r="B1989" s="21">
        <v>0.53392106133690298</v>
      </c>
    </row>
    <row r="1990" spans="1:2">
      <c r="A1990" s="21">
        <v>0.192319231923192</v>
      </c>
      <c r="B1990" s="21">
        <v>0.53413069768515298</v>
      </c>
    </row>
    <row r="1991" spans="1:2">
      <c r="A1991" s="21">
        <v>0.19241924192419199</v>
      </c>
      <c r="B1991" s="21">
        <v>0.53434033403340297</v>
      </c>
    </row>
    <row r="1992" spans="1:2">
      <c r="A1992" s="21">
        <v>0.19251925192519201</v>
      </c>
      <c r="B1992" s="21">
        <v>0.53454997038165297</v>
      </c>
    </row>
    <row r="1993" spans="1:2">
      <c r="A1993" s="21">
        <v>0.192619261926192</v>
      </c>
      <c r="B1993" s="21">
        <v>0.53475960672990297</v>
      </c>
    </row>
    <row r="1994" spans="1:2">
      <c r="A1994" s="21">
        <v>0.19271927192719199</v>
      </c>
      <c r="B1994" s="21">
        <v>0.53496924307815397</v>
      </c>
    </row>
    <row r="1995" spans="1:2">
      <c r="A1995" s="21">
        <v>0.192819281928192</v>
      </c>
      <c r="B1995" s="21">
        <v>0.53517887942640396</v>
      </c>
    </row>
    <row r="1996" spans="1:2">
      <c r="A1996" s="21">
        <v>0.19291929192919199</v>
      </c>
      <c r="B1996" s="21">
        <v>0.53538851577465396</v>
      </c>
    </row>
    <row r="1997" spans="1:2">
      <c r="A1997" s="21">
        <v>0.19301930193019301</v>
      </c>
      <c r="B1997" s="21">
        <v>0.53559815212290396</v>
      </c>
    </row>
    <row r="1998" spans="1:2">
      <c r="A1998" s="21">
        <v>0.193119311931193</v>
      </c>
      <c r="B1998" s="21">
        <v>0.53580778847115396</v>
      </c>
    </row>
    <row r="1999" spans="1:2">
      <c r="A1999" s="21">
        <v>0.19321932193219299</v>
      </c>
      <c r="B1999" s="21">
        <v>0.53601742481940495</v>
      </c>
    </row>
    <row r="2000" spans="1:2">
      <c r="A2000" s="21">
        <v>0.19331933193319301</v>
      </c>
      <c r="B2000" s="21">
        <v>0.53622706116765495</v>
      </c>
    </row>
    <row r="2001" spans="1:2">
      <c r="A2001" s="21">
        <v>0.193419341934193</v>
      </c>
      <c r="B2001" s="21">
        <v>0.53643669751590495</v>
      </c>
    </row>
    <row r="2002" spans="1:2">
      <c r="A2002" s="21">
        <v>0.19351935193519301</v>
      </c>
      <c r="B2002" s="21">
        <v>0.53664633386415495</v>
      </c>
    </row>
    <row r="2003" spans="1:2">
      <c r="A2003" s="21">
        <v>0.193619361936193</v>
      </c>
      <c r="B2003" s="21">
        <v>0.53685597021240505</v>
      </c>
    </row>
    <row r="2004" spans="1:2">
      <c r="A2004" s="21">
        <v>0.19371937193719299</v>
      </c>
      <c r="B2004" s="21">
        <v>0.53706560656065605</v>
      </c>
    </row>
    <row r="2005" spans="1:2">
      <c r="A2005" s="21">
        <v>0.19381938193819301</v>
      </c>
      <c r="B2005" s="21">
        <v>0.53727524290890605</v>
      </c>
    </row>
    <row r="2006" spans="1:2">
      <c r="A2006" s="21">
        <v>0.193919391939193</v>
      </c>
      <c r="B2006" s="21">
        <v>0.53748487925715605</v>
      </c>
    </row>
    <row r="2007" spans="1:2">
      <c r="A2007" s="21">
        <v>0.19401940194019399</v>
      </c>
      <c r="B2007" s="21">
        <v>0.53769451560540604</v>
      </c>
    </row>
    <row r="2008" spans="1:2">
      <c r="A2008" s="21">
        <v>0.194119411941194</v>
      </c>
      <c r="B2008" s="21">
        <v>0.53790415195365604</v>
      </c>
    </row>
    <row r="2009" spans="1:2">
      <c r="A2009" s="21">
        <v>0.19421942194219399</v>
      </c>
      <c r="B2009" s="21">
        <v>0.53811378830190704</v>
      </c>
    </row>
    <row r="2010" spans="1:2">
      <c r="A2010" s="21">
        <v>0.19431943194319401</v>
      </c>
      <c r="B2010" s="21">
        <v>0.53832342465015703</v>
      </c>
    </row>
    <row r="2011" spans="1:2">
      <c r="A2011" s="21">
        <v>0.194419441944194</v>
      </c>
      <c r="B2011" s="21">
        <v>0.53853306099840703</v>
      </c>
    </row>
    <row r="2012" spans="1:2">
      <c r="A2012" s="21">
        <v>0.19451945194519399</v>
      </c>
      <c r="B2012" s="21">
        <v>0.53874269734665703</v>
      </c>
    </row>
    <row r="2013" spans="1:2">
      <c r="A2013" s="21">
        <v>0.19461946194619401</v>
      </c>
      <c r="B2013" s="21">
        <v>0.53895233369490703</v>
      </c>
    </row>
    <row r="2014" spans="1:2">
      <c r="A2014" s="21">
        <v>0.19471947194719399</v>
      </c>
      <c r="B2014" s="21">
        <v>0.53916197004315802</v>
      </c>
    </row>
    <row r="2015" spans="1:2">
      <c r="A2015" s="21">
        <v>0.19481948194819401</v>
      </c>
      <c r="B2015" s="21">
        <v>0.53937160639140802</v>
      </c>
    </row>
    <row r="2016" spans="1:2">
      <c r="A2016" s="21">
        <v>0.194919491949194</v>
      </c>
      <c r="B2016" s="21">
        <v>0.53958124273965802</v>
      </c>
    </row>
    <row r="2017" spans="1:2">
      <c r="A2017" s="21">
        <v>0.19501950195019499</v>
      </c>
      <c r="B2017" s="21">
        <v>0.53979087908790802</v>
      </c>
    </row>
    <row r="2018" spans="1:2">
      <c r="A2018" s="21">
        <v>0.19511951195119501</v>
      </c>
      <c r="B2018" s="21">
        <v>0.54000051543615901</v>
      </c>
    </row>
    <row r="2019" spans="1:2">
      <c r="A2019" s="21">
        <v>0.195219521952195</v>
      </c>
      <c r="B2019" s="21">
        <v>0.54021015178440901</v>
      </c>
    </row>
    <row r="2020" spans="1:2">
      <c r="A2020" s="21">
        <v>0.19531953195319501</v>
      </c>
      <c r="B2020" s="21">
        <v>0.54041978813265901</v>
      </c>
    </row>
    <row r="2021" spans="1:2">
      <c r="A2021" s="21">
        <v>0.195419541954195</v>
      </c>
      <c r="B2021" s="21">
        <v>0.540629424480909</v>
      </c>
    </row>
    <row r="2022" spans="1:2">
      <c r="A2022" s="21">
        <v>0.19551955195519499</v>
      </c>
      <c r="B2022" s="21">
        <v>0.540839060829159</v>
      </c>
    </row>
    <row r="2023" spans="1:2">
      <c r="A2023" s="21">
        <v>0.19561956195619501</v>
      </c>
      <c r="B2023" s="21">
        <v>0.54104869717741</v>
      </c>
    </row>
    <row r="2024" spans="1:2">
      <c r="A2024" s="21">
        <v>0.195719571957195</v>
      </c>
      <c r="B2024" s="21">
        <v>0.54125833352566</v>
      </c>
    </row>
    <row r="2025" spans="1:2">
      <c r="A2025" s="21">
        <v>0.19581958195819499</v>
      </c>
      <c r="B2025" s="21">
        <v>0.54146796987390999</v>
      </c>
    </row>
    <row r="2026" spans="1:2">
      <c r="A2026" s="21">
        <v>0.19591959195919501</v>
      </c>
      <c r="B2026" s="21">
        <v>0.54167760622215999</v>
      </c>
    </row>
    <row r="2027" spans="1:2">
      <c r="A2027" s="21">
        <v>0.19601960196019599</v>
      </c>
      <c r="B2027" s="21">
        <v>0.54188724257040999</v>
      </c>
    </row>
    <row r="2028" spans="1:2">
      <c r="A2028" s="21">
        <v>0.19611961196119601</v>
      </c>
      <c r="B2028" s="21">
        <v>0.54209687891866098</v>
      </c>
    </row>
    <row r="2029" spans="1:2">
      <c r="A2029" s="21">
        <v>0.196219621962196</v>
      </c>
      <c r="B2029" s="21">
        <v>0.54230651526691098</v>
      </c>
    </row>
    <row r="2030" spans="1:2">
      <c r="A2030" s="21">
        <v>0.19631963196319599</v>
      </c>
      <c r="B2030" s="21">
        <v>0.54251615161516098</v>
      </c>
    </row>
    <row r="2031" spans="1:2">
      <c r="A2031" s="21">
        <v>0.19641964196419601</v>
      </c>
      <c r="B2031" s="21">
        <v>0.54272578796341098</v>
      </c>
    </row>
    <row r="2032" spans="1:2">
      <c r="A2032" s="21">
        <v>0.196519651965196</v>
      </c>
      <c r="B2032" s="21">
        <v>0.54293542431166197</v>
      </c>
    </row>
    <row r="2033" spans="1:2">
      <c r="A2033" s="21">
        <v>0.19661966196619601</v>
      </c>
      <c r="B2033" s="21">
        <v>0.54314506065991197</v>
      </c>
    </row>
    <row r="2034" spans="1:2">
      <c r="A2034" s="21">
        <v>0.196719671967196</v>
      </c>
      <c r="B2034" s="21">
        <v>0.54335469700816197</v>
      </c>
    </row>
    <row r="2035" spans="1:2">
      <c r="A2035" s="21">
        <v>0.19681968196819599</v>
      </c>
      <c r="B2035" s="21">
        <v>0.54356433335641197</v>
      </c>
    </row>
    <row r="2036" spans="1:2">
      <c r="A2036" s="21">
        <v>0.19691969196919601</v>
      </c>
      <c r="B2036" s="21">
        <v>0.54377396970466196</v>
      </c>
    </row>
    <row r="2037" spans="1:2">
      <c r="A2037" s="21">
        <v>0.197019701970197</v>
      </c>
      <c r="B2037" s="21">
        <v>0.54398360605291296</v>
      </c>
    </row>
    <row r="2038" spans="1:2">
      <c r="A2038" s="21">
        <v>0.19711971197119699</v>
      </c>
      <c r="B2038" s="21">
        <v>0.54419324240116296</v>
      </c>
    </row>
    <row r="2039" spans="1:2">
      <c r="A2039" s="21">
        <v>0.197219721972197</v>
      </c>
      <c r="B2039" s="21">
        <v>0.54440287874941296</v>
      </c>
    </row>
    <row r="2040" spans="1:2">
      <c r="A2040" s="21">
        <v>0.19731973197319699</v>
      </c>
      <c r="B2040" s="21">
        <v>0.54461251509766295</v>
      </c>
    </row>
    <row r="2041" spans="1:2">
      <c r="A2041" s="21">
        <v>0.19741974197419701</v>
      </c>
      <c r="B2041" s="21">
        <v>0.54482215144591295</v>
      </c>
    </row>
    <row r="2042" spans="1:2">
      <c r="A2042" s="21">
        <v>0.197519751975197</v>
      </c>
      <c r="B2042" s="21">
        <v>0.54503178779416395</v>
      </c>
    </row>
    <row r="2043" spans="1:2">
      <c r="A2043" s="21">
        <v>0.19761976197619699</v>
      </c>
      <c r="B2043" s="21">
        <v>0.54524142414241406</v>
      </c>
    </row>
    <row r="2044" spans="1:2">
      <c r="A2044" s="21">
        <v>0.19771977197719701</v>
      </c>
      <c r="B2044" s="21">
        <v>0.54545106049066405</v>
      </c>
    </row>
    <row r="2045" spans="1:2">
      <c r="A2045" s="21">
        <v>0.197819781978197</v>
      </c>
      <c r="B2045" s="21">
        <v>0.54566069683891405</v>
      </c>
    </row>
    <row r="2046" spans="1:2">
      <c r="A2046" s="21">
        <v>0.19791979197919701</v>
      </c>
      <c r="B2046" s="21">
        <v>0.54587033318716405</v>
      </c>
    </row>
    <row r="2047" spans="1:2">
      <c r="A2047" s="21">
        <v>0.198019801980198</v>
      </c>
      <c r="B2047" s="21">
        <v>0.54607996953541504</v>
      </c>
    </row>
    <row r="2048" spans="1:2">
      <c r="A2048" s="21">
        <v>0.19811981198119799</v>
      </c>
      <c r="B2048" s="21">
        <v>0.54628960588366504</v>
      </c>
    </row>
    <row r="2049" spans="1:2">
      <c r="A2049" s="21">
        <v>0.19821982198219801</v>
      </c>
      <c r="B2049" s="21">
        <v>0.54649924223191504</v>
      </c>
    </row>
    <row r="2050" spans="1:2">
      <c r="A2050" s="21">
        <v>0.198319831983198</v>
      </c>
      <c r="B2050" s="21">
        <v>0.54670887858016504</v>
      </c>
    </row>
    <row r="2051" spans="1:2">
      <c r="A2051" s="21">
        <v>0.19841984198419799</v>
      </c>
      <c r="B2051" s="21">
        <v>0.54691851492841503</v>
      </c>
    </row>
    <row r="2052" spans="1:2">
      <c r="A2052" s="21">
        <v>0.198519851985198</v>
      </c>
      <c r="B2052" s="21">
        <v>0.54712815127666603</v>
      </c>
    </row>
    <row r="2053" spans="1:2">
      <c r="A2053" s="21">
        <v>0.19861986198619799</v>
      </c>
      <c r="B2053" s="21">
        <v>0.54733778762491603</v>
      </c>
    </row>
    <row r="2054" spans="1:2">
      <c r="A2054" s="21">
        <v>0.19871987198719801</v>
      </c>
      <c r="B2054" s="21">
        <v>0.54754742397316603</v>
      </c>
    </row>
    <row r="2055" spans="1:2">
      <c r="A2055" s="21">
        <v>0.198819881988198</v>
      </c>
      <c r="B2055" s="21">
        <v>0.54775706032141602</v>
      </c>
    </row>
    <row r="2056" spans="1:2">
      <c r="A2056" s="21">
        <v>0.19891989198919799</v>
      </c>
      <c r="B2056" s="21">
        <v>0.54796669666966702</v>
      </c>
    </row>
    <row r="2057" spans="1:2">
      <c r="A2057" s="21">
        <v>0.19901990199019901</v>
      </c>
      <c r="B2057" s="21">
        <v>0.54817633301791702</v>
      </c>
    </row>
    <row r="2058" spans="1:2">
      <c r="A2058" s="21">
        <v>0.19911991199119899</v>
      </c>
      <c r="B2058" s="21">
        <v>0.54838596936616701</v>
      </c>
    </row>
    <row r="2059" spans="1:2">
      <c r="A2059" s="21">
        <v>0.19921992199219901</v>
      </c>
      <c r="B2059" s="21">
        <v>0.54859560571441701</v>
      </c>
    </row>
    <row r="2060" spans="1:2">
      <c r="A2060" s="21">
        <v>0.199319931993199</v>
      </c>
      <c r="B2060" s="21">
        <v>0.54880524206266701</v>
      </c>
    </row>
    <row r="2061" spans="1:2">
      <c r="A2061" s="21">
        <v>0.19941994199419899</v>
      </c>
      <c r="B2061" s="21">
        <v>0.54901487841091801</v>
      </c>
    </row>
    <row r="2062" spans="1:2">
      <c r="A2062" s="21">
        <v>0.19951995199519901</v>
      </c>
      <c r="B2062" s="21">
        <v>0.549224514759168</v>
      </c>
    </row>
    <row r="2063" spans="1:2">
      <c r="A2063" s="21">
        <v>0.199619961996199</v>
      </c>
      <c r="B2063" s="21">
        <v>0.549434151107418</v>
      </c>
    </row>
    <row r="2064" spans="1:2">
      <c r="A2064" s="21">
        <v>0.19971997199719899</v>
      </c>
      <c r="B2064" s="21">
        <v>0.549643787455668</v>
      </c>
    </row>
    <row r="2065" spans="1:2">
      <c r="A2065" s="21">
        <v>0.199819981998199</v>
      </c>
      <c r="B2065" s="21">
        <v>0.549853423803918</v>
      </c>
    </row>
    <row r="2066" spans="1:2">
      <c r="A2066" s="21">
        <v>0.19991999199919899</v>
      </c>
      <c r="B2066" s="21">
        <v>0.55006306015216899</v>
      </c>
    </row>
    <row r="2067" spans="1:2">
      <c r="A2067" s="21">
        <v>0.20002000200020001</v>
      </c>
      <c r="B2067" s="21">
        <v>0.55027269650041899</v>
      </c>
    </row>
    <row r="2068" spans="1:2">
      <c r="A2068" s="21">
        <v>0.2001200120012</v>
      </c>
      <c r="B2068" s="21">
        <v>0.55048233284866899</v>
      </c>
    </row>
    <row r="2069" spans="1:2">
      <c r="A2069" s="21">
        <v>0.20022002200219999</v>
      </c>
      <c r="B2069" s="21">
        <v>0.55069196919691898</v>
      </c>
    </row>
    <row r="2070" spans="1:2">
      <c r="A2070" s="21">
        <v>0.2003200320032</v>
      </c>
      <c r="B2070" s="21">
        <v>0.55090160554516898</v>
      </c>
    </row>
    <row r="2071" spans="1:2">
      <c r="A2071" s="21">
        <v>0.20042004200419999</v>
      </c>
      <c r="B2071" s="21">
        <v>0.55111124189341998</v>
      </c>
    </row>
    <row r="2072" spans="1:2">
      <c r="A2072" s="21">
        <v>0.20052005200520001</v>
      </c>
      <c r="B2072" s="21">
        <v>0.55132087824166998</v>
      </c>
    </row>
    <row r="2073" spans="1:2">
      <c r="A2073" s="21">
        <v>0.2006200620062</v>
      </c>
      <c r="B2073" s="21">
        <v>0.55153051458991997</v>
      </c>
    </row>
    <row r="2074" spans="1:2">
      <c r="A2074" s="21">
        <v>0.20072007200719999</v>
      </c>
      <c r="B2074" s="21">
        <v>0.55174015093816997</v>
      </c>
    </row>
    <row r="2075" spans="1:2">
      <c r="A2075" s="21">
        <v>0.20082008200820001</v>
      </c>
      <c r="B2075" s="21">
        <v>0.55194978728642097</v>
      </c>
    </row>
    <row r="2076" spans="1:2">
      <c r="A2076" s="21">
        <v>0.2009200920092</v>
      </c>
      <c r="B2076" s="21">
        <v>0.55215942363467096</v>
      </c>
    </row>
    <row r="2077" spans="1:2">
      <c r="A2077" s="21">
        <v>0.20102010201020101</v>
      </c>
      <c r="B2077" s="21">
        <v>0.55236905998292096</v>
      </c>
    </row>
    <row r="2078" spans="1:2">
      <c r="A2078" s="21">
        <v>0.201120112011201</v>
      </c>
      <c r="B2078" s="21">
        <v>0.55257869633117096</v>
      </c>
    </row>
    <row r="2079" spans="1:2">
      <c r="A2079" s="21">
        <v>0.20122012201220099</v>
      </c>
      <c r="B2079" s="21">
        <v>0.55278833267942096</v>
      </c>
    </row>
    <row r="2080" spans="1:2">
      <c r="A2080" s="21">
        <v>0.20132013201320101</v>
      </c>
      <c r="B2080" s="21">
        <v>0.55299796902767195</v>
      </c>
    </row>
    <row r="2081" spans="1:2">
      <c r="A2081" s="21">
        <v>0.201420142014201</v>
      </c>
      <c r="B2081" s="21">
        <v>0.55320760537592195</v>
      </c>
    </row>
    <row r="2082" spans="1:2">
      <c r="A2082" s="21">
        <v>0.20152015201520099</v>
      </c>
      <c r="B2082" s="21">
        <v>0.55341724172417195</v>
      </c>
    </row>
    <row r="2083" spans="1:2">
      <c r="A2083" s="21">
        <v>0.201620162016201</v>
      </c>
      <c r="B2083" s="21">
        <v>0.55362687807242195</v>
      </c>
    </row>
    <row r="2084" spans="1:2">
      <c r="A2084" s="21">
        <v>0.20172017201720099</v>
      </c>
      <c r="B2084" s="21">
        <v>0.55383651442067205</v>
      </c>
    </row>
    <row r="2085" spans="1:2">
      <c r="A2085" s="21">
        <v>0.20182018201820101</v>
      </c>
      <c r="B2085" s="21">
        <v>0.55404615076892305</v>
      </c>
    </row>
    <row r="2086" spans="1:2">
      <c r="A2086" s="21">
        <v>0.201920192019201</v>
      </c>
      <c r="B2086" s="21">
        <v>0.55425578711717305</v>
      </c>
    </row>
    <row r="2087" spans="1:2">
      <c r="A2087" s="21">
        <v>0.20202020202020199</v>
      </c>
      <c r="B2087" s="21">
        <v>0.55446542346542305</v>
      </c>
    </row>
    <row r="2088" spans="1:2">
      <c r="A2088" s="21">
        <v>0.20212021202120201</v>
      </c>
      <c r="B2088" s="21">
        <v>0.55467505981367304</v>
      </c>
    </row>
    <row r="2089" spans="1:2">
      <c r="A2089" s="21">
        <v>0.202220222022202</v>
      </c>
      <c r="B2089" s="21">
        <v>0.55488469616192304</v>
      </c>
    </row>
    <row r="2090" spans="1:2">
      <c r="A2090" s="21">
        <v>0.20232023202320201</v>
      </c>
      <c r="B2090" s="21">
        <v>0.55509433251017404</v>
      </c>
    </row>
    <row r="2091" spans="1:2">
      <c r="A2091" s="21">
        <v>0.202420242024202</v>
      </c>
      <c r="B2091" s="21">
        <v>0.55530396885842404</v>
      </c>
    </row>
    <row r="2092" spans="1:2">
      <c r="A2092" s="21">
        <v>0.20252025202520199</v>
      </c>
      <c r="B2092" s="21">
        <v>0.55551360520667403</v>
      </c>
    </row>
    <row r="2093" spans="1:2">
      <c r="A2093" s="21">
        <v>0.20262026202620201</v>
      </c>
      <c r="B2093" s="21">
        <v>0.55572324155492403</v>
      </c>
    </row>
    <row r="2094" spans="1:2">
      <c r="A2094" s="21">
        <v>0.202720272027202</v>
      </c>
      <c r="B2094" s="21">
        <v>0.55593287790317403</v>
      </c>
    </row>
    <row r="2095" spans="1:2">
      <c r="A2095" s="21">
        <v>0.20282028202820199</v>
      </c>
      <c r="B2095" s="21">
        <v>0.55614251425142502</v>
      </c>
    </row>
    <row r="2096" spans="1:2">
      <c r="A2096" s="21">
        <v>0.202920292029202</v>
      </c>
      <c r="B2096" s="21">
        <v>0.55635215059967502</v>
      </c>
    </row>
    <row r="2097" spans="1:2">
      <c r="A2097" s="21">
        <v>0.20302030203020299</v>
      </c>
      <c r="B2097" s="21">
        <v>0.55656178694792502</v>
      </c>
    </row>
    <row r="2098" spans="1:2">
      <c r="A2098" s="21">
        <v>0.20312031203120301</v>
      </c>
      <c r="B2098" s="21">
        <v>0.55677142329617502</v>
      </c>
    </row>
    <row r="2099" spans="1:2">
      <c r="A2099" s="21">
        <v>0.203220322032203</v>
      </c>
      <c r="B2099" s="21">
        <v>0.55698105964442601</v>
      </c>
    </row>
    <row r="2100" spans="1:2">
      <c r="A2100" s="21">
        <v>0.20332033203320299</v>
      </c>
      <c r="B2100" s="21">
        <v>0.55719069599267601</v>
      </c>
    </row>
    <row r="2101" spans="1:2">
      <c r="A2101" s="21">
        <v>0.20342034203420301</v>
      </c>
      <c r="B2101" s="21">
        <v>0.55740033234092601</v>
      </c>
    </row>
    <row r="2102" spans="1:2">
      <c r="A2102" s="21">
        <v>0.20352035203520299</v>
      </c>
      <c r="B2102" s="21">
        <v>0.55760996868917601</v>
      </c>
    </row>
    <row r="2103" spans="1:2">
      <c r="A2103" s="21">
        <v>0.20362036203620301</v>
      </c>
      <c r="B2103" s="21">
        <v>0.557819605037426</v>
      </c>
    </row>
    <row r="2104" spans="1:2">
      <c r="A2104" s="21">
        <v>0.203720372037203</v>
      </c>
      <c r="B2104" s="21">
        <v>0.558029241385677</v>
      </c>
    </row>
    <row r="2105" spans="1:2">
      <c r="A2105" s="21">
        <v>0.20382038203820299</v>
      </c>
      <c r="B2105" s="21">
        <v>0.558238877733927</v>
      </c>
    </row>
    <row r="2106" spans="1:2">
      <c r="A2106" s="21">
        <v>0.20392039203920301</v>
      </c>
      <c r="B2106" s="21">
        <v>0.55844851408217699</v>
      </c>
    </row>
    <row r="2107" spans="1:2">
      <c r="A2107" s="21">
        <v>0.204020402040204</v>
      </c>
      <c r="B2107" s="21">
        <v>0.55865815043042699</v>
      </c>
    </row>
    <row r="2108" spans="1:2">
      <c r="A2108" s="21">
        <v>0.20412041204120401</v>
      </c>
      <c r="B2108" s="21">
        <v>0.55886778677867699</v>
      </c>
    </row>
    <row r="2109" spans="1:2">
      <c r="A2109" s="21">
        <v>0.204220422042204</v>
      </c>
      <c r="B2109" s="21">
        <v>0.55907742312692799</v>
      </c>
    </row>
    <row r="2110" spans="1:2">
      <c r="A2110" s="21">
        <v>0.20432043204320399</v>
      </c>
      <c r="B2110" s="21">
        <v>0.55928705947517798</v>
      </c>
    </row>
    <row r="2111" spans="1:2">
      <c r="A2111" s="21">
        <v>0.20442044204420401</v>
      </c>
      <c r="B2111" s="21">
        <v>0.55949669582342798</v>
      </c>
    </row>
    <row r="2112" spans="1:2">
      <c r="A2112" s="21">
        <v>0.204520452045204</v>
      </c>
      <c r="B2112" s="21">
        <v>0.55970633217167798</v>
      </c>
    </row>
    <row r="2113" spans="1:2">
      <c r="A2113" s="21">
        <v>0.20462046204620399</v>
      </c>
      <c r="B2113" s="21">
        <v>0.55991596851992798</v>
      </c>
    </row>
    <row r="2114" spans="1:2">
      <c r="A2114" s="21">
        <v>0.20472047204720401</v>
      </c>
      <c r="B2114" s="21">
        <v>0.56012560486817897</v>
      </c>
    </row>
    <row r="2115" spans="1:2">
      <c r="A2115" s="21">
        <v>0.20482048204820399</v>
      </c>
      <c r="B2115" s="21">
        <v>0.56033524121642897</v>
      </c>
    </row>
    <row r="2116" spans="1:2">
      <c r="A2116" s="21">
        <v>0.20492049204920401</v>
      </c>
      <c r="B2116" s="21">
        <v>0.56054487756467897</v>
      </c>
    </row>
    <row r="2117" spans="1:2">
      <c r="A2117" s="21">
        <v>0.205020502050205</v>
      </c>
      <c r="B2117" s="21">
        <v>0.56075451391292896</v>
      </c>
    </row>
    <row r="2118" spans="1:2">
      <c r="A2118" s="21">
        <v>0.20512051205120499</v>
      </c>
      <c r="B2118" s="21">
        <v>0.56096415026117996</v>
      </c>
    </row>
    <row r="2119" spans="1:2">
      <c r="A2119" s="21">
        <v>0.20522052205220501</v>
      </c>
      <c r="B2119" s="21">
        <v>0.56117378660942996</v>
      </c>
    </row>
    <row r="2120" spans="1:2">
      <c r="A2120" s="21">
        <v>0.205320532053205</v>
      </c>
      <c r="B2120" s="21">
        <v>0.56138342295767996</v>
      </c>
    </row>
    <row r="2121" spans="1:2">
      <c r="A2121" s="21">
        <v>0.20542054205420501</v>
      </c>
      <c r="B2121" s="21">
        <v>0.56159305930592995</v>
      </c>
    </row>
    <row r="2122" spans="1:2">
      <c r="A2122" s="21">
        <v>0.205520552055205</v>
      </c>
      <c r="B2122" s="21">
        <v>0.56180269565417995</v>
      </c>
    </row>
    <row r="2123" spans="1:2">
      <c r="A2123" s="21">
        <v>0.20562056205620499</v>
      </c>
      <c r="B2123" s="21">
        <v>0.56201233200243095</v>
      </c>
    </row>
    <row r="2124" spans="1:2">
      <c r="A2124" s="21">
        <v>0.20572057205720501</v>
      </c>
      <c r="B2124" s="21">
        <v>0.56222196835068095</v>
      </c>
    </row>
    <row r="2125" spans="1:2">
      <c r="A2125" s="21">
        <v>0.205820582058205</v>
      </c>
      <c r="B2125" s="21">
        <v>0.56243160469893105</v>
      </c>
    </row>
    <row r="2126" spans="1:2">
      <c r="A2126" s="21">
        <v>0.20592059205920499</v>
      </c>
      <c r="B2126" s="21">
        <v>0.56264124104718105</v>
      </c>
    </row>
    <row r="2127" spans="1:2">
      <c r="A2127" s="21">
        <v>0.206020602060206</v>
      </c>
      <c r="B2127" s="21">
        <v>0.56285087739543105</v>
      </c>
    </row>
    <row r="2128" spans="1:2">
      <c r="A2128" s="21">
        <v>0.20612061206120599</v>
      </c>
      <c r="B2128" s="21">
        <v>0.56306051374368205</v>
      </c>
    </row>
    <row r="2129" spans="1:2">
      <c r="A2129" s="21">
        <v>0.20622062206220601</v>
      </c>
      <c r="B2129" s="21">
        <v>0.56327015009193204</v>
      </c>
    </row>
    <row r="2130" spans="1:2">
      <c r="A2130" s="21">
        <v>0.206320632063206</v>
      </c>
      <c r="B2130" s="21">
        <v>0.56347978644018204</v>
      </c>
    </row>
    <row r="2131" spans="1:2">
      <c r="A2131" s="21">
        <v>0.20642064206420599</v>
      </c>
      <c r="B2131" s="21">
        <v>0.56368942278843204</v>
      </c>
    </row>
    <row r="2132" spans="1:2">
      <c r="A2132" s="21">
        <v>0.20652065206520601</v>
      </c>
      <c r="B2132" s="21">
        <v>0.56389905913668203</v>
      </c>
    </row>
    <row r="2133" spans="1:2">
      <c r="A2133" s="21">
        <v>0.206620662066206</v>
      </c>
      <c r="B2133" s="21">
        <v>0.56410869548493303</v>
      </c>
    </row>
    <row r="2134" spans="1:2">
      <c r="A2134" s="21">
        <v>0.20672067206720601</v>
      </c>
      <c r="B2134" s="21">
        <v>0.56431833183318303</v>
      </c>
    </row>
    <row r="2135" spans="1:2">
      <c r="A2135" s="21">
        <v>0.206820682068206</v>
      </c>
      <c r="B2135" s="21">
        <v>0.56452796818143303</v>
      </c>
    </row>
    <row r="2136" spans="1:2">
      <c r="A2136" s="21">
        <v>0.20692069206920599</v>
      </c>
      <c r="B2136" s="21">
        <v>0.56473760452968302</v>
      </c>
    </row>
    <row r="2137" spans="1:2">
      <c r="A2137" s="21">
        <v>0.20702070207020701</v>
      </c>
      <c r="B2137" s="21">
        <v>0.56494724087793302</v>
      </c>
    </row>
    <row r="2138" spans="1:2">
      <c r="A2138" s="21">
        <v>0.207120712071207</v>
      </c>
      <c r="B2138" s="21">
        <v>0.56515687722618402</v>
      </c>
    </row>
    <row r="2139" spans="1:2">
      <c r="A2139" s="21">
        <v>0.20722072207220699</v>
      </c>
      <c r="B2139" s="21">
        <v>0.56536651357443402</v>
      </c>
    </row>
    <row r="2140" spans="1:2">
      <c r="A2140" s="21">
        <v>0.207320732073207</v>
      </c>
      <c r="B2140" s="21">
        <v>0.56557614992268401</v>
      </c>
    </row>
    <row r="2141" spans="1:2">
      <c r="A2141" s="21">
        <v>0.20742074207420699</v>
      </c>
      <c r="B2141" s="21">
        <v>0.56578578627093401</v>
      </c>
    </row>
    <row r="2142" spans="1:2">
      <c r="A2142" s="21">
        <v>0.20752075207520701</v>
      </c>
      <c r="B2142" s="21">
        <v>0.56599542261918501</v>
      </c>
    </row>
    <row r="2143" spans="1:2">
      <c r="A2143" s="21">
        <v>0.207620762076207</v>
      </c>
      <c r="B2143" s="21">
        <v>0.566205058967435</v>
      </c>
    </row>
    <row r="2144" spans="1:2">
      <c r="A2144" s="21">
        <v>0.20772077207720699</v>
      </c>
      <c r="B2144" s="21">
        <v>0.566414695315685</v>
      </c>
    </row>
    <row r="2145" spans="1:2">
      <c r="A2145" s="21">
        <v>0.20782078207820701</v>
      </c>
      <c r="B2145" s="21">
        <v>0.566624331663935</v>
      </c>
    </row>
    <row r="2146" spans="1:2">
      <c r="A2146" s="21">
        <v>0.207920792079207</v>
      </c>
      <c r="B2146" s="21">
        <v>0.566833968012185</v>
      </c>
    </row>
    <row r="2147" spans="1:2">
      <c r="A2147" s="21">
        <v>0.20802080208020801</v>
      </c>
      <c r="B2147" s="21">
        <v>0.56704640464046396</v>
      </c>
    </row>
    <row r="2148" spans="1:2">
      <c r="A2148" s="21">
        <v>0.208120812081208</v>
      </c>
      <c r="B2148" s="21">
        <v>0.56726950387346398</v>
      </c>
    </row>
    <row r="2149" spans="1:2">
      <c r="A2149" s="21">
        <v>0.20822082208220799</v>
      </c>
      <c r="B2149" s="21">
        <v>0.56749260310646399</v>
      </c>
    </row>
    <row r="2150" spans="1:2">
      <c r="A2150" s="21">
        <v>0.20832083208320801</v>
      </c>
      <c r="B2150" s="21">
        <v>0.567715702339464</v>
      </c>
    </row>
    <row r="2151" spans="1:2">
      <c r="A2151" s="21">
        <v>0.208420842084208</v>
      </c>
      <c r="B2151" s="21">
        <v>0.56793880157246401</v>
      </c>
    </row>
    <row r="2152" spans="1:2">
      <c r="A2152" s="21">
        <v>0.20852085208520801</v>
      </c>
      <c r="B2152" s="21">
        <v>0.56816190080546503</v>
      </c>
    </row>
    <row r="2153" spans="1:2">
      <c r="A2153" s="21">
        <v>0.208620862086208</v>
      </c>
      <c r="B2153" s="21">
        <v>0.56838500003846504</v>
      </c>
    </row>
    <row r="2154" spans="1:2">
      <c r="A2154" s="21">
        <v>0.20872087208720799</v>
      </c>
      <c r="B2154" s="21">
        <v>0.56860809927146505</v>
      </c>
    </row>
    <row r="2155" spans="1:2">
      <c r="A2155" s="21">
        <v>0.20882088208820801</v>
      </c>
      <c r="B2155" s="21">
        <v>0.56883119850446495</v>
      </c>
    </row>
    <row r="2156" spans="1:2">
      <c r="A2156" s="21">
        <v>0.208920892089208</v>
      </c>
      <c r="B2156" s="21">
        <v>0.56905429773746596</v>
      </c>
    </row>
    <row r="2157" spans="1:2">
      <c r="A2157" s="21">
        <v>0.20902090209020899</v>
      </c>
      <c r="B2157" s="21">
        <v>0.56927739697046598</v>
      </c>
    </row>
    <row r="2158" spans="1:2">
      <c r="A2158" s="21">
        <v>0.209120912091209</v>
      </c>
      <c r="B2158" s="21">
        <v>0.56950049620346599</v>
      </c>
    </row>
    <row r="2159" spans="1:2">
      <c r="A2159" s="21">
        <v>0.20922092209220899</v>
      </c>
      <c r="B2159" s="21">
        <v>0.569723595436466</v>
      </c>
    </row>
    <row r="2160" spans="1:2">
      <c r="A2160" s="21">
        <v>0.20932093209320901</v>
      </c>
      <c r="B2160" s="21">
        <v>0.56994669466946601</v>
      </c>
    </row>
    <row r="2161" spans="1:2">
      <c r="A2161" s="21">
        <v>0.209420942094209</v>
      </c>
      <c r="B2161" s="21">
        <v>0.57016979390246703</v>
      </c>
    </row>
    <row r="2162" spans="1:2">
      <c r="A2162" s="21">
        <v>0.20952095209520899</v>
      </c>
      <c r="B2162" s="21">
        <v>0.57039289313546704</v>
      </c>
    </row>
    <row r="2163" spans="1:2">
      <c r="A2163" s="21">
        <v>0.20962096209620901</v>
      </c>
      <c r="B2163" s="21">
        <v>0.57061599236846705</v>
      </c>
    </row>
    <row r="2164" spans="1:2">
      <c r="A2164" s="21">
        <v>0.209720972097209</v>
      </c>
      <c r="B2164" s="21">
        <v>0.57083909160146695</v>
      </c>
    </row>
    <row r="2165" spans="1:2">
      <c r="A2165" s="21">
        <v>0.20982098209820901</v>
      </c>
      <c r="B2165" s="21">
        <v>0.57106219083446796</v>
      </c>
    </row>
    <row r="2166" spans="1:2">
      <c r="A2166" s="21">
        <v>0.209920992099209</v>
      </c>
      <c r="B2166" s="21">
        <v>0.57128529006746798</v>
      </c>
    </row>
    <row r="2167" spans="1:2">
      <c r="A2167" s="21">
        <v>0.21002100210020999</v>
      </c>
      <c r="B2167" s="21">
        <v>0.57150838930046799</v>
      </c>
    </row>
    <row r="2168" spans="1:2">
      <c r="A2168" s="21">
        <v>0.21012101210121001</v>
      </c>
      <c r="B2168" s="21">
        <v>0.571731488533468</v>
      </c>
    </row>
    <row r="2169" spans="1:2">
      <c r="A2169" s="21">
        <v>0.21022102210221</v>
      </c>
      <c r="B2169" s="21">
        <v>0.57195458776646801</v>
      </c>
    </row>
    <row r="2170" spans="1:2">
      <c r="A2170" s="21">
        <v>0.21032103210320999</v>
      </c>
      <c r="B2170" s="21">
        <v>0.57217768699946903</v>
      </c>
    </row>
    <row r="2171" spans="1:2">
      <c r="A2171" s="21">
        <v>0.21042104210421</v>
      </c>
      <c r="B2171" s="21">
        <v>0.57240078623246904</v>
      </c>
    </row>
    <row r="2172" spans="1:2">
      <c r="A2172" s="21">
        <v>0.21052105210520999</v>
      </c>
      <c r="B2172" s="21">
        <v>0.57262388546546905</v>
      </c>
    </row>
    <row r="2173" spans="1:2">
      <c r="A2173" s="21">
        <v>0.21062106210621001</v>
      </c>
      <c r="B2173" s="21">
        <v>0.57284698469846895</v>
      </c>
    </row>
    <row r="2174" spans="1:2">
      <c r="A2174" s="21">
        <v>0.21072107210721</v>
      </c>
      <c r="B2174" s="21">
        <v>0.57307008393146996</v>
      </c>
    </row>
    <row r="2175" spans="1:2">
      <c r="A2175" s="21">
        <v>0.21082108210820999</v>
      </c>
      <c r="B2175" s="21">
        <v>0.57329318316446998</v>
      </c>
    </row>
    <row r="2176" spans="1:2">
      <c r="A2176" s="21">
        <v>0.21092109210921001</v>
      </c>
      <c r="B2176" s="21">
        <v>0.57351628239746999</v>
      </c>
    </row>
    <row r="2177" spans="1:2">
      <c r="A2177" s="21">
        <v>0.211021102110211</v>
      </c>
      <c r="B2177" s="21">
        <v>0.57373938163047</v>
      </c>
    </row>
    <row r="2178" spans="1:2">
      <c r="A2178" s="21">
        <v>0.21112111211121101</v>
      </c>
      <c r="B2178" s="21">
        <v>0.57396248086347001</v>
      </c>
    </row>
    <row r="2179" spans="1:2">
      <c r="A2179" s="21">
        <v>0.211221122112211</v>
      </c>
      <c r="B2179" s="21">
        <v>0.57418558009647103</v>
      </c>
    </row>
    <row r="2180" spans="1:2">
      <c r="A2180" s="21">
        <v>0.21132113211321099</v>
      </c>
      <c r="B2180" s="21">
        <v>0.57440867932947104</v>
      </c>
    </row>
    <row r="2181" spans="1:2">
      <c r="A2181" s="21">
        <v>0.21142114211421101</v>
      </c>
      <c r="B2181" s="21">
        <v>0.57463177856247105</v>
      </c>
    </row>
    <row r="2182" spans="1:2">
      <c r="A2182" s="21">
        <v>0.211521152115211</v>
      </c>
      <c r="B2182" s="21">
        <v>0.57485487779547095</v>
      </c>
    </row>
    <row r="2183" spans="1:2">
      <c r="A2183" s="21">
        <v>0.21162116211621099</v>
      </c>
      <c r="B2183" s="21">
        <v>0.57507797702847196</v>
      </c>
    </row>
    <row r="2184" spans="1:2">
      <c r="A2184" s="21">
        <v>0.211721172117211</v>
      </c>
      <c r="B2184" s="21">
        <v>0.57530107626147198</v>
      </c>
    </row>
    <row r="2185" spans="1:2">
      <c r="A2185" s="21">
        <v>0.21182118211821099</v>
      </c>
      <c r="B2185" s="21">
        <v>0.57552417549447199</v>
      </c>
    </row>
    <row r="2186" spans="1:2">
      <c r="A2186" s="21">
        <v>0.21192119211921101</v>
      </c>
      <c r="B2186" s="21">
        <v>0.575747274727472</v>
      </c>
    </row>
    <row r="2187" spans="1:2">
      <c r="A2187" s="21">
        <v>0.212021202120212</v>
      </c>
      <c r="B2187" s="21">
        <v>0.57597037396047202</v>
      </c>
    </row>
    <row r="2188" spans="1:2">
      <c r="A2188" s="21">
        <v>0.21212121212121199</v>
      </c>
      <c r="B2188" s="21">
        <v>0.57619347319347303</v>
      </c>
    </row>
    <row r="2189" spans="1:2">
      <c r="A2189" s="21">
        <v>0.21222122212221201</v>
      </c>
      <c r="B2189" s="21">
        <v>0.57641657242647304</v>
      </c>
    </row>
    <row r="2190" spans="1:2">
      <c r="A2190" s="21">
        <v>0.21232123212321199</v>
      </c>
      <c r="B2190" s="21">
        <v>0.57663967165947305</v>
      </c>
    </row>
    <row r="2191" spans="1:2">
      <c r="A2191" s="21">
        <v>0.21242124212421201</v>
      </c>
      <c r="B2191" s="21">
        <v>0.57686277089247295</v>
      </c>
    </row>
    <row r="2192" spans="1:2">
      <c r="A2192" s="21">
        <v>0.212521252125212</v>
      </c>
      <c r="B2192" s="21">
        <v>0.57708587012547397</v>
      </c>
    </row>
    <row r="2193" spans="1:2">
      <c r="A2193" s="21">
        <v>0.21262126212621199</v>
      </c>
      <c r="B2193" s="21">
        <v>0.57730896935847398</v>
      </c>
    </row>
    <row r="2194" spans="1:2">
      <c r="A2194" s="21">
        <v>0.21272127212721201</v>
      </c>
      <c r="B2194" s="21">
        <v>0.57753206859147399</v>
      </c>
    </row>
    <row r="2195" spans="1:2">
      <c r="A2195" s="21">
        <v>0.212821282128212</v>
      </c>
      <c r="B2195" s="21">
        <v>0.577755167824474</v>
      </c>
    </row>
    <row r="2196" spans="1:2">
      <c r="A2196" s="21">
        <v>0.21292129212921199</v>
      </c>
      <c r="B2196" s="21">
        <v>0.57797826705747501</v>
      </c>
    </row>
    <row r="2197" spans="1:2">
      <c r="A2197" s="21">
        <v>0.213021302130213</v>
      </c>
      <c r="B2197" s="21">
        <v>0.57820136629047503</v>
      </c>
    </row>
    <row r="2198" spans="1:2">
      <c r="A2198" s="21">
        <v>0.21312131213121299</v>
      </c>
      <c r="B2198" s="21">
        <v>0.57842446552347504</v>
      </c>
    </row>
    <row r="2199" spans="1:2">
      <c r="A2199" s="21">
        <v>0.21322132213221301</v>
      </c>
      <c r="B2199" s="21">
        <v>0.57864756475647505</v>
      </c>
    </row>
    <row r="2200" spans="1:2">
      <c r="A2200" s="21">
        <v>0.213321332133213</v>
      </c>
      <c r="B2200" s="21">
        <v>0.57887066398947495</v>
      </c>
    </row>
    <row r="2201" spans="1:2">
      <c r="A2201" s="21">
        <v>0.21342134213421299</v>
      </c>
      <c r="B2201" s="21">
        <v>0.57909376322247597</v>
      </c>
    </row>
    <row r="2202" spans="1:2">
      <c r="A2202" s="21">
        <v>0.21352135213521301</v>
      </c>
      <c r="B2202" s="21">
        <v>0.57931686245547598</v>
      </c>
    </row>
    <row r="2203" spans="1:2">
      <c r="A2203" s="21">
        <v>0.21362136213621299</v>
      </c>
      <c r="B2203" s="21">
        <v>0.57953996168847599</v>
      </c>
    </row>
    <row r="2204" spans="1:2">
      <c r="A2204" s="21">
        <v>0.21372137213721301</v>
      </c>
      <c r="B2204" s="21">
        <v>0.579763060921476</v>
      </c>
    </row>
    <row r="2205" spans="1:2">
      <c r="A2205" s="21">
        <v>0.213821382138213</v>
      </c>
      <c r="B2205" s="21">
        <v>0.57998616015447702</v>
      </c>
    </row>
    <row r="2206" spans="1:2">
      <c r="A2206" s="21">
        <v>0.21392139213921299</v>
      </c>
      <c r="B2206" s="21">
        <v>0.58020925938747703</v>
      </c>
    </row>
    <row r="2207" spans="1:2">
      <c r="A2207" s="21">
        <v>0.21402140214021401</v>
      </c>
      <c r="B2207" s="21">
        <v>0.58043235862047704</v>
      </c>
    </row>
    <row r="2208" spans="1:2">
      <c r="A2208" s="21">
        <v>0.214121412141214</v>
      </c>
      <c r="B2208" s="21">
        <v>0.58065545785347705</v>
      </c>
    </row>
    <row r="2209" spans="1:2">
      <c r="A2209" s="21">
        <v>0.21422142214221401</v>
      </c>
      <c r="B2209" s="21">
        <v>0.58087855708647695</v>
      </c>
    </row>
    <row r="2210" spans="1:2">
      <c r="A2210" s="21">
        <v>0.214321432143214</v>
      </c>
      <c r="B2210" s="21">
        <v>0.58110165631947797</v>
      </c>
    </row>
    <row r="2211" spans="1:2">
      <c r="A2211" s="21">
        <v>0.21442144214421399</v>
      </c>
      <c r="B2211" s="21">
        <v>0.58132475555247798</v>
      </c>
    </row>
    <row r="2212" spans="1:2">
      <c r="A2212" s="21">
        <v>0.21452145214521401</v>
      </c>
      <c r="B2212" s="21">
        <v>0.58154785478547799</v>
      </c>
    </row>
    <row r="2213" spans="1:2">
      <c r="A2213" s="21">
        <v>0.214621462146214</v>
      </c>
      <c r="B2213" s="21">
        <v>0.581770954018478</v>
      </c>
    </row>
    <row r="2214" spans="1:2">
      <c r="A2214" s="21">
        <v>0.21472147214721399</v>
      </c>
      <c r="B2214" s="21">
        <v>0.58199405325147902</v>
      </c>
    </row>
    <row r="2215" spans="1:2">
      <c r="A2215" s="21">
        <v>0.214821482148214</v>
      </c>
      <c r="B2215" s="21">
        <v>0.58221715248447903</v>
      </c>
    </row>
    <row r="2216" spans="1:2">
      <c r="A2216" s="21">
        <v>0.21492149214921399</v>
      </c>
      <c r="B2216" s="21">
        <v>0.58244025171747904</v>
      </c>
    </row>
    <row r="2217" spans="1:2">
      <c r="A2217" s="21">
        <v>0.21502150215021501</v>
      </c>
      <c r="B2217" s="21">
        <v>0.58266335095047905</v>
      </c>
    </row>
    <row r="2218" spans="1:2">
      <c r="A2218" s="21">
        <v>0.215121512151215</v>
      </c>
      <c r="B2218" s="21">
        <v>0.58288645018347995</v>
      </c>
    </row>
    <row r="2219" spans="1:2">
      <c r="A2219" s="21">
        <v>0.21522152215221499</v>
      </c>
      <c r="B2219" s="21">
        <v>0.58310954941647997</v>
      </c>
    </row>
    <row r="2220" spans="1:2">
      <c r="A2220" s="21">
        <v>0.21532153215321501</v>
      </c>
      <c r="B2220" s="21">
        <v>0.58333264864947998</v>
      </c>
    </row>
    <row r="2221" spans="1:2">
      <c r="A2221" s="21">
        <v>0.215421542154215</v>
      </c>
      <c r="B2221" s="21">
        <v>0.58355574788247999</v>
      </c>
    </row>
    <row r="2222" spans="1:2">
      <c r="A2222" s="21">
        <v>0.21552155215521501</v>
      </c>
      <c r="B2222" s="21">
        <v>0.58377884711548</v>
      </c>
    </row>
    <row r="2223" spans="1:2">
      <c r="A2223" s="21">
        <v>0.215621562156215</v>
      </c>
      <c r="B2223" s="21">
        <v>0.58400194634848102</v>
      </c>
    </row>
    <row r="2224" spans="1:2">
      <c r="A2224" s="21">
        <v>0.21572157215721499</v>
      </c>
      <c r="B2224" s="21">
        <v>0.58422504558148103</v>
      </c>
    </row>
    <row r="2225" spans="1:2">
      <c r="A2225" s="21">
        <v>0.21582158215821501</v>
      </c>
      <c r="B2225" s="21">
        <v>0.58444814481448104</v>
      </c>
    </row>
    <row r="2226" spans="1:2">
      <c r="A2226" s="21">
        <v>0.215921592159215</v>
      </c>
      <c r="B2226" s="21">
        <v>0.58467124404748105</v>
      </c>
    </row>
    <row r="2227" spans="1:2">
      <c r="A2227" s="21">
        <v>0.21602160216021599</v>
      </c>
      <c r="B2227" s="21">
        <v>0.58489434328048195</v>
      </c>
    </row>
    <row r="2228" spans="1:2">
      <c r="A2228" s="21">
        <v>0.216121612161216</v>
      </c>
      <c r="B2228" s="21">
        <v>0.58511744251348197</v>
      </c>
    </row>
    <row r="2229" spans="1:2">
      <c r="A2229" s="21">
        <v>0.21622162216221599</v>
      </c>
      <c r="B2229" s="21">
        <v>0.58534054174648198</v>
      </c>
    </row>
    <row r="2230" spans="1:2">
      <c r="A2230" s="21">
        <v>0.21632163216321601</v>
      </c>
      <c r="B2230" s="21">
        <v>0.58556364097948199</v>
      </c>
    </row>
    <row r="2231" spans="1:2">
      <c r="A2231" s="21">
        <v>0.216421642164216</v>
      </c>
      <c r="B2231" s="21">
        <v>0.585786740212482</v>
      </c>
    </row>
    <row r="2232" spans="1:2">
      <c r="A2232" s="21">
        <v>0.21652165216521599</v>
      </c>
      <c r="B2232" s="21">
        <v>0.58600983944548302</v>
      </c>
    </row>
    <row r="2233" spans="1:2">
      <c r="A2233" s="21">
        <v>0.21662166216621601</v>
      </c>
      <c r="B2233" s="21">
        <v>0.58623293867848303</v>
      </c>
    </row>
    <row r="2234" spans="1:2">
      <c r="A2234" s="21">
        <v>0.216721672167216</v>
      </c>
      <c r="B2234" s="21">
        <v>0.58645603791148304</v>
      </c>
    </row>
    <row r="2235" spans="1:2">
      <c r="A2235" s="21">
        <v>0.21682168216821601</v>
      </c>
      <c r="B2235" s="21">
        <v>0.58667913714448305</v>
      </c>
    </row>
    <row r="2236" spans="1:2">
      <c r="A2236" s="21">
        <v>0.216921692169216</v>
      </c>
      <c r="B2236" s="21">
        <v>0.58690223637748296</v>
      </c>
    </row>
    <row r="2237" spans="1:2">
      <c r="A2237" s="21">
        <v>0.21702170217021699</v>
      </c>
      <c r="B2237" s="21">
        <v>0.58712533561048397</v>
      </c>
    </row>
    <row r="2238" spans="1:2">
      <c r="A2238" s="21">
        <v>0.21712171217121701</v>
      </c>
      <c r="B2238" s="21">
        <v>0.58734843484348398</v>
      </c>
    </row>
    <row r="2239" spans="1:2">
      <c r="A2239" s="21">
        <v>0.217221722172217</v>
      </c>
      <c r="B2239" s="21">
        <v>0.58757153407648399</v>
      </c>
    </row>
    <row r="2240" spans="1:2">
      <c r="A2240" s="21">
        <v>0.21732173217321701</v>
      </c>
      <c r="B2240" s="21">
        <v>0.587794633309484</v>
      </c>
    </row>
    <row r="2241" spans="1:2">
      <c r="A2241" s="21">
        <v>0.217421742174217</v>
      </c>
      <c r="B2241" s="21">
        <v>0.58801773254248502</v>
      </c>
    </row>
    <row r="2242" spans="1:2">
      <c r="A2242" s="21">
        <v>0.21752175217521699</v>
      </c>
      <c r="B2242" s="21">
        <v>0.58824083177548503</v>
      </c>
    </row>
    <row r="2243" spans="1:2">
      <c r="A2243" s="21">
        <v>0.21762176217621701</v>
      </c>
      <c r="B2243" s="21">
        <v>0.58846393100848504</v>
      </c>
    </row>
    <row r="2244" spans="1:2">
      <c r="A2244" s="21">
        <v>0.217721772177217</v>
      </c>
      <c r="B2244" s="21">
        <v>0.58868703024148505</v>
      </c>
    </row>
    <row r="2245" spans="1:2">
      <c r="A2245" s="21">
        <v>0.21782178217821699</v>
      </c>
      <c r="B2245" s="21">
        <v>0.58891012947448496</v>
      </c>
    </row>
    <row r="2246" spans="1:2">
      <c r="A2246" s="21">
        <v>0.21792179217921701</v>
      </c>
      <c r="B2246" s="21">
        <v>0.58913322870748597</v>
      </c>
    </row>
    <row r="2247" spans="1:2">
      <c r="A2247" s="21">
        <v>0.21802180218021799</v>
      </c>
      <c r="B2247" s="21">
        <v>0.58935632794048598</v>
      </c>
    </row>
    <row r="2248" spans="1:2">
      <c r="A2248" s="21">
        <v>0.21812181218121801</v>
      </c>
      <c r="B2248" s="21">
        <v>0.58957942717348599</v>
      </c>
    </row>
    <row r="2249" spans="1:2">
      <c r="A2249" s="21">
        <v>0.218221822182218</v>
      </c>
      <c r="B2249" s="21">
        <v>0.58980252640648601</v>
      </c>
    </row>
    <row r="2250" spans="1:2">
      <c r="A2250" s="21">
        <v>0.21832183218321799</v>
      </c>
      <c r="B2250" s="21">
        <v>0.59002562563948702</v>
      </c>
    </row>
    <row r="2251" spans="1:2">
      <c r="A2251" s="21">
        <v>0.21842184218421801</v>
      </c>
      <c r="B2251" s="21">
        <v>0.59024872487248703</v>
      </c>
    </row>
    <row r="2252" spans="1:2">
      <c r="A2252" s="21">
        <v>0.218521852185218</v>
      </c>
      <c r="B2252" s="21">
        <v>0.59047182410548704</v>
      </c>
    </row>
    <row r="2253" spans="1:2">
      <c r="A2253" s="21">
        <v>0.21862186218621801</v>
      </c>
      <c r="B2253" s="21">
        <v>0.59069492333848705</v>
      </c>
    </row>
    <row r="2254" spans="1:2">
      <c r="A2254" s="21">
        <v>0.218721872187218</v>
      </c>
      <c r="B2254" s="21">
        <v>0.59091802257148796</v>
      </c>
    </row>
    <row r="2255" spans="1:2">
      <c r="A2255" s="21">
        <v>0.21882188218821799</v>
      </c>
      <c r="B2255" s="21">
        <v>0.59114112180448797</v>
      </c>
    </row>
    <row r="2256" spans="1:2">
      <c r="A2256" s="21">
        <v>0.21892189218921801</v>
      </c>
      <c r="B2256" s="21">
        <v>0.59136422103748798</v>
      </c>
    </row>
    <row r="2257" spans="1:2">
      <c r="A2257" s="21">
        <v>0.219021902190219</v>
      </c>
      <c r="B2257" s="21">
        <v>0.59158732027048799</v>
      </c>
    </row>
    <row r="2258" spans="1:2">
      <c r="A2258" s="21">
        <v>0.21912191219121899</v>
      </c>
      <c r="B2258" s="21">
        <v>0.59181041950348801</v>
      </c>
    </row>
    <row r="2259" spans="1:2">
      <c r="A2259" s="21">
        <v>0.219221922192219</v>
      </c>
      <c r="B2259" s="21">
        <v>0.59203351873648902</v>
      </c>
    </row>
    <row r="2260" spans="1:2">
      <c r="A2260" s="21">
        <v>0.21932193219321899</v>
      </c>
      <c r="B2260" s="21">
        <v>0.59225661796948903</v>
      </c>
    </row>
    <row r="2261" spans="1:2">
      <c r="A2261" s="21">
        <v>0.21942194219421901</v>
      </c>
      <c r="B2261" s="21">
        <v>0.59247971720248904</v>
      </c>
    </row>
    <row r="2262" spans="1:2">
      <c r="A2262" s="21">
        <v>0.219521952195219</v>
      </c>
      <c r="B2262" s="21">
        <v>0.59270281643548905</v>
      </c>
    </row>
    <row r="2263" spans="1:2">
      <c r="A2263" s="21">
        <v>0.21962196219621899</v>
      </c>
      <c r="B2263" s="21">
        <v>0.59292591566848996</v>
      </c>
    </row>
    <row r="2264" spans="1:2">
      <c r="A2264" s="21">
        <v>0.21972197219721901</v>
      </c>
      <c r="B2264" s="21">
        <v>0.59314901490148997</v>
      </c>
    </row>
    <row r="2265" spans="1:2">
      <c r="A2265" s="21">
        <v>0.219821982198219</v>
      </c>
      <c r="B2265" s="21">
        <v>0.59337211413448998</v>
      </c>
    </row>
    <row r="2266" spans="1:2">
      <c r="A2266" s="21">
        <v>0.21992199219921901</v>
      </c>
      <c r="B2266" s="21">
        <v>0.59359521336748999</v>
      </c>
    </row>
    <row r="2267" spans="1:2">
      <c r="A2267" s="21">
        <v>0.22002200220022</v>
      </c>
      <c r="B2267" s="21">
        <v>0.59381831260049001</v>
      </c>
    </row>
    <row r="2268" spans="1:2">
      <c r="A2268" s="21">
        <v>0.22012201220121999</v>
      </c>
      <c r="B2268" s="21">
        <v>0.59404141183349102</v>
      </c>
    </row>
    <row r="2269" spans="1:2">
      <c r="A2269" s="21">
        <v>0.22022202220222001</v>
      </c>
      <c r="B2269" s="21">
        <v>0.59426451106649103</v>
      </c>
    </row>
    <row r="2270" spans="1:2">
      <c r="A2270" s="21">
        <v>0.22032203220322</v>
      </c>
      <c r="B2270" s="21">
        <v>0.59448761029949104</v>
      </c>
    </row>
    <row r="2271" spans="1:2">
      <c r="A2271" s="21">
        <v>0.22042204220421999</v>
      </c>
      <c r="B2271" s="21">
        <v>0.59471070953249106</v>
      </c>
    </row>
    <row r="2272" spans="1:2">
      <c r="A2272" s="21">
        <v>0.22052205220522</v>
      </c>
      <c r="B2272" s="21">
        <v>0.59493380876549196</v>
      </c>
    </row>
    <row r="2273" spans="1:2">
      <c r="A2273" s="21">
        <v>0.22062206220621999</v>
      </c>
      <c r="B2273" s="21">
        <v>0.59515690799849197</v>
      </c>
    </row>
    <row r="2274" spans="1:2">
      <c r="A2274" s="21">
        <v>0.22072207220722001</v>
      </c>
      <c r="B2274" s="21">
        <v>0.59538000723149198</v>
      </c>
    </row>
    <row r="2275" spans="1:2">
      <c r="A2275" s="21">
        <v>0.22082208220822</v>
      </c>
      <c r="B2275" s="21">
        <v>0.59560310646449199</v>
      </c>
    </row>
    <row r="2276" spans="1:2">
      <c r="A2276" s="21">
        <v>0.22092209220921999</v>
      </c>
      <c r="B2276" s="21">
        <v>0.59582620569749201</v>
      </c>
    </row>
    <row r="2277" spans="1:2">
      <c r="A2277" s="21">
        <v>0.22102210221022101</v>
      </c>
      <c r="B2277" s="21">
        <v>0.59604930493049302</v>
      </c>
    </row>
    <row r="2278" spans="1:2">
      <c r="A2278" s="21">
        <v>0.22112211221122099</v>
      </c>
      <c r="B2278" s="21">
        <v>0.59627240416349303</v>
      </c>
    </row>
    <row r="2279" spans="1:2">
      <c r="A2279" s="21">
        <v>0.22122212221222101</v>
      </c>
      <c r="B2279" s="21">
        <v>0.59649550339649304</v>
      </c>
    </row>
    <row r="2280" spans="1:2">
      <c r="A2280" s="21">
        <v>0.221322132213221</v>
      </c>
      <c r="B2280" s="21">
        <v>0.59671860262949294</v>
      </c>
    </row>
    <row r="2281" spans="1:2">
      <c r="A2281" s="21">
        <v>0.22142214221422099</v>
      </c>
      <c r="B2281" s="21">
        <v>0.59694170186249396</v>
      </c>
    </row>
    <row r="2282" spans="1:2">
      <c r="A2282" s="21">
        <v>0.22152215221522101</v>
      </c>
      <c r="B2282" s="21">
        <v>0.59716480109549397</v>
      </c>
    </row>
    <row r="2283" spans="1:2">
      <c r="A2283" s="21">
        <v>0.221622162216221</v>
      </c>
      <c r="B2283" s="21">
        <v>0.59738790032849398</v>
      </c>
    </row>
    <row r="2284" spans="1:2">
      <c r="A2284" s="21">
        <v>0.22172217221722099</v>
      </c>
      <c r="B2284" s="21">
        <v>0.59761099956149399</v>
      </c>
    </row>
    <row r="2285" spans="1:2">
      <c r="A2285" s="21">
        <v>0.221822182218221</v>
      </c>
      <c r="B2285" s="21">
        <v>0.59783409879449401</v>
      </c>
    </row>
    <row r="2286" spans="1:2">
      <c r="A2286" s="21">
        <v>0.22192219221922099</v>
      </c>
      <c r="B2286" s="21">
        <v>0.59805719802749502</v>
      </c>
    </row>
    <row r="2287" spans="1:2">
      <c r="A2287" s="21">
        <v>0.22202220222022201</v>
      </c>
      <c r="B2287" s="21">
        <v>0.59828029726049503</v>
      </c>
    </row>
    <row r="2288" spans="1:2">
      <c r="A2288" s="21">
        <v>0.222122212221222</v>
      </c>
      <c r="B2288" s="21">
        <v>0.59850339649349504</v>
      </c>
    </row>
    <row r="2289" spans="1:2">
      <c r="A2289" s="21">
        <v>0.22222222222222199</v>
      </c>
      <c r="B2289" s="21">
        <v>0.59872649572649494</v>
      </c>
    </row>
    <row r="2290" spans="1:2">
      <c r="A2290" s="21">
        <v>0.222322232223222</v>
      </c>
      <c r="B2290" s="21">
        <v>0.59894959495949596</v>
      </c>
    </row>
    <row r="2291" spans="1:2">
      <c r="A2291" s="21">
        <v>0.22242224222422199</v>
      </c>
      <c r="B2291" s="21">
        <v>0.59917269419249597</v>
      </c>
    </row>
    <row r="2292" spans="1:2">
      <c r="A2292" s="21">
        <v>0.22252225222522201</v>
      </c>
      <c r="B2292" s="21">
        <v>0.59939579342549598</v>
      </c>
    </row>
    <row r="2293" spans="1:2">
      <c r="A2293" s="21">
        <v>0.222622262226222</v>
      </c>
      <c r="B2293" s="21">
        <v>0.59961889265849599</v>
      </c>
    </row>
    <row r="2294" spans="1:2">
      <c r="A2294" s="21">
        <v>0.22272227222722199</v>
      </c>
      <c r="B2294" s="21">
        <v>0.59984199189149601</v>
      </c>
    </row>
    <row r="2295" spans="1:2">
      <c r="A2295" s="21">
        <v>0.22282228222822201</v>
      </c>
      <c r="B2295" s="21">
        <v>0.60006509112449702</v>
      </c>
    </row>
    <row r="2296" spans="1:2">
      <c r="A2296" s="21">
        <v>0.222922292229222</v>
      </c>
      <c r="B2296" s="21">
        <v>0.60028819035749703</v>
      </c>
    </row>
    <row r="2297" spans="1:2">
      <c r="A2297" s="21">
        <v>0.22302230223022301</v>
      </c>
      <c r="B2297" s="21">
        <v>0.60051128959049704</v>
      </c>
    </row>
    <row r="2298" spans="1:2">
      <c r="A2298" s="21">
        <v>0.223122312231223</v>
      </c>
      <c r="B2298" s="21">
        <v>0.60073438882349695</v>
      </c>
    </row>
    <row r="2299" spans="1:2">
      <c r="A2299" s="21">
        <v>0.22322232223222299</v>
      </c>
      <c r="B2299" s="21">
        <v>0.60095748805649796</v>
      </c>
    </row>
    <row r="2300" spans="1:2">
      <c r="A2300" s="21">
        <v>0.22332233223322301</v>
      </c>
      <c r="B2300" s="21">
        <v>0.60118058728949797</v>
      </c>
    </row>
    <row r="2301" spans="1:2">
      <c r="A2301" s="21">
        <v>0.223422342234223</v>
      </c>
      <c r="B2301" s="21">
        <v>0.60140368652249798</v>
      </c>
    </row>
    <row r="2302" spans="1:2">
      <c r="A2302" s="21">
        <v>0.22352235223522299</v>
      </c>
      <c r="B2302" s="21">
        <v>0.60162678575549799</v>
      </c>
    </row>
    <row r="2303" spans="1:2">
      <c r="A2303" s="21">
        <v>0.223622362236223</v>
      </c>
      <c r="B2303" s="21">
        <v>0.60184988498849801</v>
      </c>
    </row>
    <row r="2304" spans="1:2">
      <c r="A2304" s="21">
        <v>0.22372237223722299</v>
      </c>
      <c r="B2304" s="21">
        <v>0.60207298422149902</v>
      </c>
    </row>
    <row r="2305" spans="1:2">
      <c r="A2305" s="21">
        <v>0.22382238223822301</v>
      </c>
      <c r="B2305" s="21">
        <v>0.60229608345449903</v>
      </c>
    </row>
    <row r="2306" spans="1:2">
      <c r="A2306" s="21">
        <v>0.223922392239223</v>
      </c>
      <c r="B2306" s="21">
        <v>0.60251918268749904</v>
      </c>
    </row>
    <row r="2307" spans="1:2">
      <c r="A2307" s="21">
        <v>0.22402240224022399</v>
      </c>
      <c r="B2307" s="21">
        <v>0.60274228192049895</v>
      </c>
    </row>
    <row r="2308" spans="1:2">
      <c r="A2308" s="21">
        <v>0.22412241224122401</v>
      </c>
      <c r="B2308" s="21">
        <v>0.60296538115349996</v>
      </c>
    </row>
    <row r="2309" spans="1:2">
      <c r="A2309" s="21">
        <v>0.224222422242224</v>
      </c>
      <c r="B2309" s="21">
        <v>0.60318848038649997</v>
      </c>
    </row>
    <row r="2310" spans="1:2">
      <c r="A2310" s="21">
        <v>0.22432243224322401</v>
      </c>
      <c r="B2310" s="21">
        <v>0.60341157961949998</v>
      </c>
    </row>
    <row r="2311" spans="1:2">
      <c r="A2311" s="21">
        <v>0.224422442244224</v>
      </c>
      <c r="B2311" s="21">
        <v>0.6036346788525</v>
      </c>
    </row>
    <row r="2312" spans="1:2">
      <c r="A2312" s="21">
        <v>0.22452245224522399</v>
      </c>
      <c r="B2312" s="21">
        <v>0.60385777808550001</v>
      </c>
    </row>
    <row r="2313" spans="1:2">
      <c r="A2313" s="21">
        <v>0.22462246224622401</v>
      </c>
      <c r="B2313" s="21">
        <v>0.60408087731850102</v>
      </c>
    </row>
    <row r="2314" spans="1:2">
      <c r="A2314" s="21">
        <v>0.224722472247224</v>
      </c>
      <c r="B2314" s="21">
        <v>0.60430397655150103</v>
      </c>
    </row>
    <row r="2315" spans="1:2">
      <c r="A2315" s="21">
        <v>0.22482248224822399</v>
      </c>
      <c r="B2315" s="21">
        <v>0.60452707578450104</v>
      </c>
    </row>
    <row r="2316" spans="1:2">
      <c r="A2316" s="21">
        <v>0.224922492249224</v>
      </c>
      <c r="B2316" s="21">
        <v>0.60475017501750095</v>
      </c>
    </row>
    <row r="2317" spans="1:2">
      <c r="A2317" s="21">
        <v>0.22502250225022499</v>
      </c>
      <c r="B2317" s="21">
        <v>0.60497327425050196</v>
      </c>
    </row>
    <row r="2318" spans="1:2">
      <c r="A2318" s="21">
        <v>0.22512251225122501</v>
      </c>
      <c r="B2318" s="21">
        <v>0.60519637348350197</v>
      </c>
    </row>
    <row r="2319" spans="1:2">
      <c r="A2319" s="21">
        <v>0.225222522252225</v>
      </c>
      <c r="B2319" s="21">
        <v>0.60541947271650198</v>
      </c>
    </row>
    <row r="2320" spans="1:2">
      <c r="A2320" s="21">
        <v>0.22532253225322499</v>
      </c>
      <c r="B2320" s="21">
        <v>0.605642571949502</v>
      </c>
    </row>
    <row r="2321" spans="1:2">
      <c r="A2321" s="21">
        <v>0.22542254225422501</v>
      </c>
      <c r="B2321" s="21">
        <v>0.60586567118250201</v>
      </c>
    </row>
    <row r="2322" spans="1:2">
      <c r="A2322" s="21">
        <v>0.225522552255225</v>
      </c>
      <c r="B2322" s="21">
        <v>0.60608877041550302</v>
      </c>
    </row>
    <row r="2323" spans="1:2">
      <c r="A2323" s="21">
        <v>0.22562256225622501</v>
      </c>
      <c r="B2323" s="21">
        <v>0.60631186964850303</v>
      </c>
    </row>
    <row r="2324" spans="1:2">
      <c r="A2324" s="21">
        <v>0.225722572257225</v>
      </c>
      <c r="B2324" s="21">
        <v>0.60653496888150304</v>
      </c>
    </row>
    <row r="2325" spans="1:2">
      <c r="A2325" s="21">
        <v>0.22582258225822499</v>
      </c>
      <c r="B2325" s="21">
        <v>0.60675806811450295</v>
      </c>
    </row>
    <row r="2326" spans="1:2">
      <c r="A2326" s="21">
        <v>0.22592259225922501</v>
      </c>
      <c r="B2326" s="21">
        <v>0.60698116734750396</v>
      </c>
    </row>
    <row r="2327" spans="1:2">
      <c r="A2327" s="21">
        <v>0.226022602260226</v>
      </c>
      <c r="B2327" s="21">
        <v>0.60720426658050397</v>
      </c>
    </row>
    <row r="2328" spans="1:2">
      <c r="A2328" s="21">
        <v>0.22612261226122601</v>
      </c>
      <c r="B2328" s="21">
        <v>0.60742736581350398</v>
      </c>
    </row>
    <row r="2329" spans="1:2">
      <c r="A2329" s="21">
        <v>0.226222622262226</v>
      </c>
      <c r="B2329" s="21">
        <v>0.607650465046504</v>
      </c>
    </row>
    <row r="2330" spans="1:2">
      <c r="A2330" s="21">
        <v>0.22632263226322599</v>
      </c>
      <c r="B2330" s="21">
        <v>0.60787356427950401</v>
      </c>
    </row>
    <row r="2331" spans="1:2">
      <c r="A2331" s="21">
        <v>0.22642264226422601</v>
      </c>
      <c r="B2331" s="21">
        <v>0.60809666351250502</v>
      </c>
    </row>
    <row r="2332" spans="1:2">
      <c r="A2332" s="21">
        <v>0.226522652265226</v>
      </c>
      <c r="B2332" s="21">
        <v>0.60831976274550503</v>
      </c>
    </row>
    <row r="2333" spans="1:2">
      <c r="A2333" s="21">
        <v>0.22662266226622599</v>
      </c>
      <c r="B2333" s="21">
        <v>0.60854286197850505</v>
      </c>
    </row>
    <row r="2334" spans="1:2">
      <c r="A2334" s="21">
        <v>0.22672267226722601</v>
      </c>
      <c r="B2334" s="21">
        <v>0.60876596121150495</v>
      </c>
    </row>
    <row r="2335" spans="1:2">
      <c r="A2335" s="21">
        <v>0.22682268226822599</v>
      </c>
      <c r="B2335" s="21">
        <v>0.60898906044450596</v>
      </c>
    </row>
    <row r="2336" spans="1:2">
      <c r="A2336" s="21">
        <v>0.22692269226922601</v>
      </c>
      <c r="B2336" s="21">
        <v>0.60921215967750597</v>
      </c>
    </row>
    <row r="2337" spans="1:2">
      <c r="A2337" s="21">
        <v>0.227022702270227</v>
      </c>
      <c r="B2337" s="21">
        <v>0.60943525891050598</v>
      </c>
    </row>
    <row r="2338" spans="1:2">
      <c r="A2338" s="21">
        <v>0.22712271227122699</v>
      </c>
      <c r="B2338" s="21">
        <v>0.609658358143506</v>
      </c>
    </row>
    <row r="2339" spans="1:2">
      <c r="A2339" s="21">
        <v>0.22722272227222701</v>
      </c>
      <c r="B2339" s="21">
        <v>0.60988145737650601</v>
      </c>
    </row>
    <row r="2340" spans="1:2">
      <c r="A2340" s="21">
        <v>0.227322732273227</v>
      </c>
      <c r="B2340" s="21">
        <v>0.61010455660950702</v>
      </c>
    </row>
    <row r="2341" spans="1:2">
      <c r="A2341" s="21">
        <v>0.22742274227422701</v>
      </c>
      <c r="B2341" s="21">
        <v>0.61032765584250703</v>
      </c>
    </row>
    <row r="2342" spans="1:2">
      <c r="A2342" s="21">
        <v>0.227522752275227</v>
      </c>
      <c r="B2342" s="21">
        <v>0.61055075507550705</v>
      </c>
    </row>
    <row r="2343" spans="1:2">
      <c r="A2343" s="21">
        <v>0.22762276227622699</v>
      </c>
      <c r="B2343" s="21">
        <v>0.61077385430850695</v>
      </c>
    </row>
    <row r="2344" spans="1:2">
      <c r="A2344" s="21">
        <v>0.22772277227722701</v>
      </c>
      <c r="B2344" s="21">
        <v>0.61099695354150796</v>
      </c>
    </row>
    <row r="2345" spans="1:2">
      <c r="A2345" s="21">
        <v>0.227822782278227</v>
      </c>
      <c r="B2345" s="21">
        <v>0.61122005277450797</v>
      </c>
    </row>
    <row r="2346" spans="1:2">
      <c r="A2346" s="21">
        <v>0.22792279227922699</v>
      </c>
      <c r="B2346" s="21">
        <v>0.61144315200750798</v>
      </c>
    </row>
    <row r="2347" spans="1:2">
      <c r="A2347" s="21">
        <v>0.228022802280228</v>
      </c>
      <c r="B2347" s="21">
        <v>0.611666251240508</v>
      </c>
    </row>
    <row r="2348" spans="1:2">
      <c r="A2348" s="21">
        <v>0.22812281228122799</v>
      </c>
      <c r="B2348" s="21">
        <v>0.61188935047350801</v>
      </c>
    </row>
    <row r="2349" spans="1:2">
      <c r="A2349" s="21">
        <v>0.22822282228222801</v>
      </c>
      <c r="B2349" s="21">
        <v>0.61211244970650902</v>
      </c>
    </row>
    <row r="2350" spans="1:2">
      <c r="A2350" s="21">
        <v>0.228322832283228</v>
      </c>
      <c r="B2350" s="21">
        <v>0.61233554893950903</v>
      </c>
    </row>
    <row r="2351" spans="1:2">
      <c r="A2351" s="21">
        <v>0.22842284228422799</v>
      </c>
      <c r="B2351" s="21">
        <v>0.61255864817250905</v>
      </c>
    </row>
    <row r="2352" spans="1:2">
      <c r="A2352" s="21">
        <v>0.22852285228522801</v>
      </c>
      <c r="B2352" s="21">
        <v>0.61278174740550895</v>
      </c>
    </row>
    <row r="2353" spans="1:2">
      <c r="A2353" s="21">
        <v>0.228622862286228</v>
      </c>
      <c r="B2353" s="21">
        <v>0.61300484663850996</v>
      </c>
    </row>
    <row r="2354" spans="1:2">
      <c r="A2354" s="21">
        <v>0.22872287228722801</v>
      </c>
      <c r="B2354" s="21">
        <v>0.61322794587150997</v>
      </c>
    </row>
    <row r="2355" spans="1:2">
      <c r="A2355" s="21">
        <v>0.228822882288228</v>
      </c>
      <c r="B2355" s="21">
        <v>0.61345104510450998</v>
      </c>
    </row>
    <row r="2356" spans="1:2">
      <c r="A2356" s="21">
        <v>0.22892289228922799</v>
      </c>
      <c r="B2356" s="21">
        <v>0.61367414433751</v>
      </c>
    </row>
    <row r="2357" spans="1:2">
      <c r="A2357" s="21">
        <v>0.22902290229022901</v>
      </c>
      <c r="B2357" s="21">
        <v>0.61389724357051001</v>
      </c>
    </row>
    <row r="2358" spans="1:2">
      <c r="A2358" s="21">
        <v>0.229122912291229</v>
      </c>
      <c r="B2358" s="21">
        <v>0.61412034280351102</v>
      </c>
    </row>
    <row r="2359" spans="1:2">
      <c r="A2359" s="21">
        <v>0.22922292229222899</v>
      </c>
      <c r="B2359" s="21">
        <v>0.61434344203651103</v>
      </c>
    </row>
    <row r="2360" spans="1:2">
      <c r="A2360" s="21">
        <v>0.229322932293229</v>
      </c>
      <c r="B2360" s="21">
        <v>0.61456654126951105</v>
      </c>
    </row>
    <row r="2361" spans="1:2">
      <c r="A2361" s="21">
        <v>0.22942294229422899</v>
      </c>
      <c r="B2361" s="21">
        <v>0.61478964050251095</v>
      </c>
    </row>
    <row r="2362" spans="1:2">
      <c r="A2362" s="21">
        <v>0.22952295229522901</v>
      </c>
      <c r="B2362" s="21">
        <v>0.61501273973551196</v>
      </c>
    </row>
    <row r="2363" spans="1:2">
      <c r="A2363" s="21">
        <v>0.229622962296229</v>
      </c>
      <c r="B2363" s="21">
        <v>0.61523583896851197</v>
      </c>
    </row>
    <row r="2364" spans="1:2">
      <c r="A2364" s="21">
        <v>0.22972297229722899</v>
      </c>
      <c r="B2364" s="21">
        <v>0.61545893820151198</v>
      </c>
    </row>
    <row r="2365" spans="1:2">
      <c r="A2365" s="21">
        <v>0.22982298229822901</v>
      </c>
      <c r="B2365" s="21">
        <v>0.615682037434512</v>
      </c>
    </row>
    <row r="2366" spans="1:2">
      <c r="A2366" s="21">
        <v>0.229922992299229</v>
      </c>
      <c r="B2366" s="21">
        <v>0.61590513666751201</v>
      </c>
    </row>
    <row r="2367" spans="1:2">
      <c r="A2367" s="21">
        <v>0.23002300230023001</v>
      </c>
      <c r="B2367" s="21">
        <v>0.61612823590051302</v>
      </c>
    </row>
    <row r="2368" spans="1:2">
      <c r="A2368" s="21">
        <v>0.23012301230123</v>
      </c>
      <c r="B2368" s="21">
        <v>0.61635133513351303</v>
      </c>
    </row>
    <row r="2369" spans="1:2">
      <c r="A2369" s="21">
        <v>0.23022302230222999</v>
      </c>
      <c r="B2369" s="21">
        <v>0.61657443436651305</v>
      </c>
    </row>
    <row r="2370" spans="1:2">
      <c r="A2370" s="21">
        <v>0.23032303230323001</v>
      </c>
      <c r="B2370" s="21">
        <v>0.61679753359951295</v>
      </c>
    </row>
    <row r="2371" spans="1:2">
      <c r="A2371" s="21">
        <v>0.23042304230423</v>
      </c>
      <c r="B2371" s="21">
        <v>0.61702063283251396</v>
      </c>
    </row>
    <row r="2372" spans="1:2">
      <c r="A2372" s="21">
        <v>0.23052305230522999</v>
      </c>
      <c r="B2372" s="21">
        <v>0.61724373206551397</v>
      </c>
    </row>
    <row r="2373" spans="1:2">
      <c r="A2373" s="21">
        <v>0.23062306230623</v>
      </c>
      <c r="B2373" s="21">
        <v>0.61746683129851399</v>
      </c>
    </row>
    <row r="2374" spans="1:2">
      <c r="A2374" s="21">
        <v>0.23072307230722999</v>
      </c>
      <c r="B2374" s="21">
        <v>0.617689930531514</v>
      </c>
    </row>
    <row r="2375" spans="1:2">
      <c r="A2375" s="21">
        <v>0.23082308230823001</v>
      </c>
      <c r="B2375" s="21">
        <v>0.61791302976451501</v>
      </c>
    </row>
    <row r="2376" spans="1:2">
      <c r="A2376" s="21">
        <v>0.23092309230923</v>
      </c>
      <c r="B2376" s="21">
        <v>0.61813612899751502</v>
      </c>
    </row>
    <row r="2377" spans="1:2">
      <c r="A2377" s="21">
        <v>0.23102310231023099</v>
      </c>
      <c r="B2377" s="21">
        <v>0.61835922823051503</v>
      </c>
    </row>
    <row r="2378" spans="1:2">
      <c r="A2378" s="21">
        <v>0.231123112311231</v>
      </c>
      <c r="B2378" s="21">
        <v>0.61858232746351505</v>
      </c>
    </row>
    <row r="2379" spans="1:2">
      <c r="A2379" s="21">
        <v>0.23122312231223099</v>
      </c>
      <c r="B2379" s="21">
        <v>0.61880542669651495</v>
      </c>
    </row>
    <row r="2380" spans="1:2">
      <c r="A2380" s="21">
        <v>0.23132313231323101</v>
      </c>
      <c r="B2380" s="21">
        <v>0.61902852592951596</v>
      </c>
    </row>
    <row r="2381" spans="1:2">
      <c r="A2381" s="21">
        <v>0.231423142314231</v>
      </c>
      <c r="B2381" s="21">
        <v>0.61925162516251597</v>
      </c>
    </row>
    <row r="2382" spans="1:2">
      <c r="A2382" s="21">
        <v>0.23152315231523099</v>
      </c>
      <c r="B2382" s="21">
        <v>0.61947472439551599</v>
      </c>
    </row>
    <row r="2383" spans="1:2">
      <c r="A2383" s="21">
        <v>0.23162316231623101</v>
      </c>
      <c r="B2383" s="21">
        <v>0.619697823628516</v>
      </c>
    </row>
    <row r="2384" spans="1:2">
      <c r="A2384" s="21">
        <v>0.231723172317231</v>
      </c>
      <c r="B2384" s="21">
        <v>0.61992092286151601</v>
      </c>
    </row>
    <row r="2385" spans="1:2">
      <c r="A2385" s="21">
        <v>0.23182318231823101</v>
      </c>
      <c r="B2385" s="21">
        <v>0.62014402209451702</v>
      </c>
    </row>
    <row r="2386" spans="1:2">
      <c r="A2386" s="21">
        <v>0.231923192319231</v>
      </c>
      <c r="B2386" s="21">
        <v>0.62036712132751703</v>
      </c>
    </row>
    <row r="2387" spans="1:2">
      <c r="A2387" s="21">
        <v>0.23202320232023199</v>
      </c>
      <c r="B2387" s="21">
        <v>0.62059022056051705</v>
      </c>
    </row>
    <row r="2388" spans="1:2">
      <c r="A2388" s="21">
        <v>0.23212321232123201</v>
      </c>
      <c r="B2388" s="21">
        <v>0.62081331979351695</v>
      </c>
    </row>
    <row r="2389" spans="1:2">
      <c r="A2389" s="21">
        <v>0.232223222322232</v>
      </c>
      <c r="B2389" s="21">
        <v>0.62103641902651796</v>
      </c>
    </row>
    <row r="2390" spans="1:2">
      <c r="A2390" s="21">
        <v>0.23232323232323199</v>
      </c>
      <c r="B2390" s="21">
        <v>0.62125951825951797</v>
      </c>
    </row>
    <row r="2391" spans="1:2">
      <c r="A2391" s="21">
        <v>0.232423242324232</v>
      </c>
      <c r="B2391" s="21">
        <v>0.62148261749251799</v>
      </c>
    </row>
    <row r="2392" spans="1:2">
      <c r="A2392" s="21">
        <v>0.23252325232523199</v>
      </c>
      <c r="B2392" s="21">
        <v>0.621705716725518</v>
      </c>
    </row>
    <row r="2393" spans="1:2">
      <c r="A2393" s="21">
        <v>0.23262326232623201</v>
      </c>
      <c r="B2393" s="21">
        <v>0.62192881595851801</v>
      </c>
    </row>
    <row r="2394" spans="1:2">
      <c r="A2394" s="21">
        <v>0.232723272327232</v>
      </c>
      <c r="B2394" s="21">
        <v>0.62215191519151902</v>
      </c>
    </row>
    <row r="2395" spans="1:2">
      <c r="A2395" s="21">
        <v>0.23282328232823199</v>
      </c>
      <c r="B2395" s="21">
        <v>0.62237501442451904</v>
      </c>
    </row>
    <row r="2396" spans="1:2">
      <c r="A2396" s="21">
        <v>0.23292329232923201</v>
      </c>
      <c r="B2396" s="21">
        <v>0.62259811365751905</v>
      </c>
    </row>
    <row r="2397" spans="1:2">
      <c r="A2397" s="21">
        <v>0.233023302330233</v>
      </c>
      <c r="B2397" s="21">
        <v>0.62282121289051895</v>
      </c>
    </row>
    <row r="2398" spans="1:2">
      <c r="A2398" s="21">
        <v>0.23312331233123301</v>
      </c>
      <c r="B2398" s="21">
        <v>0.62304431212351996</v>
      </c>
    </row>
    <row r="2399" spans="1:2">
      <c r="A2399" s="21">
        <v>0.233223322332233</v>
      </c>
      <c r="B2399" s="21">
        <v>0.62326741135651997</v>
      </c>
    </row>
    <row r="2400" spans="1:2">
      <c r="A2400" s="21">
        <v>0.23332333233323299</v>
      </c>
      <c r="B2400" s="21">
        <v>0.62349051058951999</v>
      </c>
    </row>
    <row r="2401" spans="1:2">
      <c r="A2401" s="21">
        <v>0.23342334233423301</v>
      </c>
      <c r="B2401" s="21">
        <v>0.62371360982252</v>
      </c>
    </row>
    <row r="2402" spans="1:2">
      <c r="A2402" s="21">
        <v>0.233523352335233</v>
      </c>
      <c r="B2402" s="21">
        <v>0.62393670905552001</v>
      </c>
    </row>
    <row r="2403" spans="1:2">
      <c r="A2403" s="21">
        <v>0.23362336233623299</v>
      </c>
      <c r="B2403" s="21">
        <v>0.62415980828852102</v>
      </c>
    </row>
    <row r="2404" spans="1:2">
      <c r="A2404" s="21">
        <v>0.233723372337233</v>
      </c>
      <c r="B2404" s="21">
        <v>0.62438290752152104</v>
      </c>
    </row>
    <row r="2405" spans="1:2">
      <c r="A2405" s="21">
        <v>0.23382338233823299</v>
      </c>
      <c r="B2405" s="21">
        <v>0.62460600675452105</v>
      </c>
    </row>
    <row r="2406" spans="1:2">
      <c r="A2406" s="21">
        <v>0.23392339233923301</v>
      </c>
      <c r="B2406" s="21">
        <v>0.62482910598752095</v>
      </c>
    </row>
    <row r="2407" spans="1:2">
      <c r="A2407" s="21">
        <v>0.234023402340234</v>
      </c>
      <c r="B2407" s="21">
        <v>0.62505220522052196</v>
      </c>
    </row>
    <row r="2408" spans="1:2">
      <c r="A2408" s="21">
        <v>0.23412341234123399</v>
      </c>
      <c r="B2408" s="21">
        <v>0.62527530445352197</v>
      </c>
    </row>
    <row r="2409" spans="1:2">
      <c r="A2409" s="21">
        <v>0.23422342234223401</v>
      </c>
      <c r="B2409" s="21">
        <v>0.62549840368652199</v>
      </c>
    </row>
    <row r="2410" spans="1:2">
      <c r="A2410" s="21">
        <v>0.23432343234323399</v>
      </c>
      <c r="B2410" s="21">
        <v>0.625721502919522</v>
      </c>
    </row>
    <row r="2411" spans="1:2">
      <c r="A2411" s="21">
        <v>0.23442344234423401</v>
      </c>
      <c r="B2411" s="21">
        <v>0.62594460215252301</v>
      </c>
    </row>
    <row r="2412" spans="1:2">
      <c r="A2412" s="21">
        <v>0.234523452345234</v>
      </c>
      <c r="B2412" s="21">
        <v>0.62616770138552302</v>
      </c>
    </row>
    <row r="2413" spans="1:2">
      <c r="A2413" s="21">
        <v>0.23462346234623399</v>
      </c>
      <c r="B2413" s="21">
        <v>0.62639080061852304</v>
      </c>
    </row>
    <row r="2414" spans="1:2">
      <c r="A2414" s="21">
        <v>0.23472347234723401</v>
      </c>
      <c r="B2414" s="21">
        <v>0.62661389985152305</v>
      </c>
    </row>
    <row r="2415" spans="1:2">
      <c r="A2415" s="21">
        <v>0.234823482348234</v>
      </c>
      <c r="B2415" s="21">
        <v>0.62683699908452295</v>
      </c>
    </row>
    <row r="2416" spans="1:2">
      <c r="A2416" s="21">
        <v>0.23492349234923399</v>
      </c>
      <c r="B2416" s="21">
        <v>0.62706009831752396</v>
      </c>
    </row>
    <row r="2417" spans="1:2">
      <c r="A2417" s="21">
        <v>0.235023502350235</v>
      </c>
      <c r="B2417" s="21">
        <v>0.62728319755052397</v>
      </c>
    </row>
    <row r="2418" spans="1:2">
      <c r="A2418" s="21">
        <v>0.23512351235123499</v>
      </c>
      <c r="B2418" s="21">
        <v>0.62750629678352399</v>
      </c>
    </row>
    <row r="2419" spans="1:2">
      <c r="A2419" s="21">
        <v>0.23522352235223501</v>
      </c>
      <c r="B2419" s="21">
        <v>0.627729396016524</v>
      </c>
    </row>
    <row r="2420" spans="1:2">
      <c r="A2420" s="21">
        <v>0.235323532353235</v>
      </c>
      <c r="B2420" s="21">
        <v>0.62795249524952501</v>
      </c>
    </row>
    <row r="2421" spans="1:2">
      <c r="A2421" s="21">
        <v>0.23542354235423499</v>
      </c>
      <c r="B2421" s="21">
        <v>0.62817559448252502</v>
      </c>
    </row>
    <row r="2422" spans="1:2">
      <c r="A2422" s="21">
        <v>0.23552355235523501</v>
      </c>
      <c r="B2422" s="21">
        <v>0.62839869371552504</v>
      </c>
    </row>
    <row r="2423" spans="1:2">
      <c r="A2423" s="21">
        <v>0.23562356235623499</v>
      </c>
      <c r="B2423" s="21">
        <v>0.62862179294852505</v>
      </c>
    </row>
    <row r="2424" spans="1:2">
      <c r="A2424" s="21">
        <v>0.23572357235723501</v>
      </c>
      <c r="B2424" s="21">
        <v>0.62884489218152495</v>
      </c>
    </row>
    <row r="2425" spans="1:2">
      <c r="A2425" s="21">
        <v>0.235823582358235</v>
      </c>
      <c r="B2425" s="21">
        <v>0.62906799141452596</v>
      </c>
    </row>
    <row r="2426" spans="1:2">
      <c r="A2426" s="21">
        <v>0.23592359235923499</v>
      </c>
      <c r="B2426" s="21">
        <v>0.62929109064752597</v>
      </c>
    </row>
    <row r="2427" spans="1:2">
      <c r="A2427" s="21">
        <v>0.23602360236023601</v>
      </c>
      <c r="B2427" s="21">
        <v>0.62951418988052599</v>
      </c>
    </row>
    <row r="2428" spans="1:2">
      <c r="A2428" s="21">
        <v>0.236123612361236</v>
      </c>
      <c r="B2428" s="21">
        <v>0.629737289113526</v>
      </c>
    </row>
    <row r="2429" spans="1:2">
      <c r="A2429" s="21">
        <v>0.23622362236223601</v>
      </c>
      <c r="B2429" s="21">
        <v>0.62996038834652701</v>
      </c>
    </row>
    <row r="2430" spans="1:2">
      <c r="A2430" s="21">
        <v>0.236323632363236</v>
      </c>
      <c r="B2430" s="21">
        <v>0.63018348757952702</v>
      </c>
    </row>
    <row r="2431" spans="1:2">
      <c r="A2431" s="21">
        <v>0.23642364236423599</v>
      </c>
      <c r="B2431" s="21">
        <v>0.63040658681252704</v>
      </c>
    </row>
    <row r="2432" spans="1:2">
      <c r="A2432" s="21">
        <v>0.23652365236523601</v>
      </c>
      <c r="B2432" s="21">
        <v>0.63062968604552705</v>
      </c>
    </row>
    <row r="2433" spans="1:2">
      <c r="A2433" s="21">
        <v>0.236623662366236</v>
      </c>
      <c r="B2433" s="21">
        <v>0.63085278527852795</v>
      </c>
    </row>
    <row r="2434" spans="1:2">
      <c r="A2434" s="21">
        <v>0.23672367236723599</v>
      </c>
      <c r="B2434" s="21">
        <v>0.63107588451152796</v>
      </c>
    </row>
    <row r="2435" spans="1:2">
      <c r="A2435" s="21">
        <v>0.236823682368236</v>
      </c>
      <c r="B2435" s="21">
        <v>0.63129898374452798</v>
      </c>
    </row>
    <row r="2436" spans="1:2">
      <c r="A2436" s="21">
        <v>0.23692369236923599</v>
      </c>
      <c r="B2436" s="21">
        <v>0.63152208297752799</v>
      </c>
    </row>
    <row r="2437" spans="1:2">
      <c r="A2437" s="21">
        <v>0.23702370237023701</v>
      </c>
      <c r="B2437" s="21">
        <v>0.631745182210528</v>
      </c>
    </row>
    <row r="2438" spans="1:2">
      <c r="A2438" s="21">
        <v>0.237123712371237</v>
      </c>
      <c r="B2438" s="21">
        <v>0.63196828144352901</v>
      </c>
    </row>
    <row r="2439" spans="1:2">
      <c r="A2439" s="21">
        <v>0.23722372237223699</v>
      </c>
      <c r="B2439" s="21">
        <v>0.63219138067652902</v>
      </c>
    </row>
    <row r="2440" spans="1:2">
      <c r="A2440" s="21">
        <v>0.23732373237323701</v>
      </c>
      <c r="B2440" s="21">
        <v>0.63241447990952904</v>
      </c>
    </row>
    <row r="2441" spans="1:2">
      <c r="A2441" s="21">
        <v>0.237423742374237</v>
      </c>
      <c r="B2441" s="21">
        <v>0.63263757914252905</v>
      </c>
    </row>
    <row r="2442" spans="1:2">
      <c r="A2442" s="21">
        <v>0.23752375237523701</v>
      </c>
      <c r="B2442" s="21">
        <v>0.63286067837552995</v>
      </c>
    </row>
    <row r="2443" spans="1:2">
      <c r="A2443" s="21">
        <v>0.237623762376237</v>
      </c>
      <c r="B2443" s="21">
        <v>0.63308377760852996</v>
      </c>
    </row>
    <row r="2444" spans="1:2">
      <c r="A2444" s="21">
        <v>0.23772377237723699</v>
      </c>
      <c r="B2444" s="21">
        <v>0.63330687684152998</v>
      </c>
    </row>
    <row r="2445" spans="1:2">
      <c r="A2445" s="21">
        <v>0.23782378237823701</v>
      </c>
      <c r="B2445" s="21">
        <v>0.63352997607452999</v>
      </c>
    </row>
    <row r="2446" spans="1:2">
      <c r="A2446" s="21">
        <v>0.237923792379237</v>
      </c>
      <c r="B2446" s="21">
        <v>0.63375307530753</v>
      </c>
    </row>
    <row r="2447" spans="1:2">
      <c r="A2447" s="21">
        <v>0.23802380238023799</v>
      </c>
      <c r="B2447" s="21">
        <v>0.63397617454053101</v>
      </c>
    </row>
    <row r="2448" spans="1:2">
      <c r="A2448" s="21">
        <v>0.238123812381238</v>
      </c>
      <c r="B2448" s="21">
        <v>0.63419927377353102</v>
      </c>
    </row>
    <row r="2449" spans="1:2">
      <c r="A2449" s="21">
        <v>0.23822382238223799</v>
      </c>
      <c r="B2449" s="21">
        <v>0.63442237300653104</v>
      </c>
    </row>
    <row r="2450" spans="1:2">
      <c r="A2450" s="21">
        <v>0.23832383238323801</v>
      </c>
      <c r="B2450" s="21">
        <v>0.63464547223953105</v>
      </c>
    </row>
    <row r="2451" spans="1:2">
      <c r="A2451" s="21">
        <v>0.238423842384238</v>
      </c>
      <c r="B2451" s="21">
        <v>0.63486857147253195</v>
      </c>
    </row>
    <row r="2452" spans="1:2">
      <c r="A2452" s="21">
        <v>0.23852385238523799</v>
      </c>
      <c r="B2452" s="21">
        <v>0.63509167070553196</v>
      </c>
    </row>
    <row r="2453" spans="1:2">
      <c r="A2453" s="21">
        <v>0.23862386238623801</v>
      </c>
      <c r="B2453" s="21">
        <v>0.63531476993853198</v>
      </c>
    </row>
    <row r="2454" spans="1:2">
      <c r="A2454" s="21">
        <v>0.238723872387238</v>
      </c>
      <c r="B2454" s="21">
        <v>0.63553786917153199</v>
      </c>
    </row>
    <row r="2455" spans="1:2">
      <c r="A2455" s="21">
        <v>0.23882388238823801</v>
      </c>
      <c r="B2455" s="21">
        <v>0.635760968404532</v>
      </c>
    </row>
    <row r="2456" spans="1:2">
      <c r="A2456" s="21">
        <v>0.238923892389238</v>
      </c>
      <c r="B2456" s="21">
        <v>0.63598406763753301</v>
      </c>
    </row>
    <row r="2457" spans="1:2">
      <c r="A2457" s="21">
        <v>0.23902390239023899</v>
      </c>
      <c r="B2457" s="21">
        <v>0.63620716687053303</v>
      </c>
    </row>
    <row r="2458" spans="1:2">
      <c r="A2458" s="21">
        <v>0.23912391239123901</v>
      </c>
      <c r="B2458" s="21">
        <v>0.63643026610353304</v>
      </c>
    </row>
    <row r="2459" spans="1:2">
      <c r="A2459" s="21">
        <v>0.239223922392239</v>
      </c>
      <c r="B2459" s="21">
        <v>0.63665336533653305</v>
      </c>
    </row>
    <row r="2460" spans="1:2">
      <c r="A2460" s="21">
        <v>0.23932393239323899</v>
      </c>
      <c r="B2460" s="21">
        <v>0.63687646456953295</v>
      </c>
    </row>
    <row r="2461" spans="1:2">
      <c r="A2461" s="21">
        <v>0.239423942394239</v>
      </c>
      <c r="B2461" s="21">
        <v>0.63709956380253396</v>
      </c>
    </row>
    <row r="2462" spans="1:2">
      <c r="A2462" s="21">
        <v>0.23952395239523899</v>
      </c>
      <c r="B2462" s="21">
        <v>0.63732266303553398</v>
      </c>
    </row>
    <row r="2463" spans="1:2">
      <c r="A2463" s="21">
        <v>0.23962396239623901</v>
      </c>
      <c r="B2463" s="21">
        <v>0.63754576226853399</v>
      </c>
    </row>
    <row r="2464" spans="1:2">
      <c r="A2464" s="21">
        <v>0.239723972397239</v>
      </c>
      <c r="B2464" s="21">
        <v>0.637768861501534</v>
      </c>
    </row>
    <row r="2465" spans="1:2">
      <c r="A2465" s="21">
        <v>0.23982398239823899</v>
      </c>
      <c r="B2465" s="21">
        <v>0.63799196073453501</v>
      </c>
    </row>
    <row r="2466" spans="1:2">
      <c r="A2466" s="21">
        <v>0.23992399239923901</v>
      </c>
      <c r="B2466" s="21">
        <v>0.63821505996753503</v>
      </c>
    </row>
    <row r="2467" spans="1:2">
      <c r="A2467" s="21">
        <v>0.24002400240023999</v>
      </c>
      <c r="B2467" s="21">
        <v>0.63843815920053504</v>
      </c>
    </row>
    <row r="2468" spans="1:2">
      <c r="A2468" s="21">
        <v>0.24012401240124001</v>
      </c>
      <c r="B2468" s="21">
        <v>0.63866125843353505</v>
      </c>
    </row>
    <row r="2469" spans="1:2">
      <c r="A2469" s="21">
        <v>0.24022402240224</v>
      </c>
      <c r="B2469" s="21">
        <v>0.63888435766653595</v>
      </c>
    </row>
    <row r="2470" spans="1:2">
      <c r="A2470" s="21">
        <v>0.24032403240323999</v>
      </c>
      <c r="B2470" s="21">
        <v>0.63910745689953596</v>
      </c>
    </row>
    <row r="2471" spans="1:2">
      <c r="A2471" s="21">
        <v>0.24042404240424001</v>
      </c>
      <c r="B2471" s="21">
        <v>0.63933055613253598</v>
      </c>
    </row>
    <row r="2472" spans="1:2">
      <c r="A2472" s="21">
        <v>0.24052405240524</v>
      </c>
      <c r="B2472" s="21">
        <v>0.63955365536553599</v>
      </c>
    </row>
    <row r="2473" spans="1:2">
      <c r="A2473" s="21">
        <v>0.24062406240624001</v>
      </c>
      <c r="B2473" s="21">
        <v>0.639776754598536</v>
      </c>
    </row>
    <row r="2474" spans="1:2">
      <c r="A2474" s="21">
        <v>0.24072407240724</v>
      </c>
      <c r="B2474" s="21">
        <v>0.63999985383153701</v>
      </c>
    </row>
    <row r="2475" spans="1:2">
      <c r="A2475" s="21">
        <v>0.24082408240823999</v>
      </c>
      <c r="B2475" s="21">
        <v>0.64022295306453703</v>
      </c>
    </row>
    <row r="2476" spans="1:2">
      <c r="A2476" s="21">
        <v>0.24092409240924001</v>
      </c>
      <c r="B2476" s="21">
        <v>0.64044605229753704</v>
      </c>
    </row>
    <row r="2477" spans="1:2">
      <c r="A2477" s="21">
        <v>0.241024102410241</v>
      </c>
      <c r="B2477" s="21">
        <v>0.64066915153053705</v>
      </c>
    </row>
    <row r="2478" spans="1:2">
      <c r="A2478" s="21">
        <v>0.24112411241124099</v>
      </c>
      <c r="B2478" s="21">
        <v>0.64089225076353795</v>
      </c>
    </row>
    <row r="2479" spans="1:2">
      <c r="A2479" s="21">
        <v>0.241224122412241</v>
      </c>
      <c r="B2479" s="21">
        <v>0.64111534999653796</v>
      </c>
    </row>
    <row r="2480" spans="1:2">
      <c r="A2480" s="21">
        <v>0.24132413241324099</v>
      </c>
      <c r="B2480" s="21">
        <v>0.64133844922953798</v>
      </c>
    </row>
    <row r="2481" spans="1:2">
      <c r="A2481" s="21">
        <v>0.24142414241424101</v>
      </c>
      <c r="B2481" s="21">
        <v>0.64156154846253799</v>
      </c>
    </row>
    <row r="2482" spans="1:2">
      <c r="A2482" s="21">
        <v>0.241524152415241</v>
      </c>
      <c r="B2482" s="21">
        <v>0.641784647695538</v>
      </c>
    </row>
    <row r="2483" spans="1:2">
      <c r="A2483" s="21">
        <v>0.24162416241624099</v>
      </c>
      <c r="B2483" s="21">
        <v>0.64200774692853901</v>
      </c>
    </row>
    <row r="2484" spans="1:2">
      <c r="A2484" s="21">
        <v>0.24172417241724101</v>
      </c>
      <c r="B2484" s="21">
        <v>0.64223084616153903</v>
      </c>
    </row>
    <row r="2485" spans="1:2">
      <c r="A2485" s="21">
        <v>0.241824182418241</v>
      </c>
      <c r="B2485" s="21">
        <v>0.64245394539453904</v>
      </c>
    </row>
    <row r="2486" spans="1:2">
      <c r="A2486" s="21">
        <v>0.24192419241924101</v>
      </c>
      <c r="B2486" s="21">
        <v>0.64267704462753905</v>
      </c>
    </row>
    <row r="2487" spans="1:2">
      <c r="A2487" s="21">
        <v>0.242024202420242</v>
      </c>
      <c r="B2487" s="21">
        <v>0.64290014386053995</v>
      </c>
    </row>
    <row r="2488" spans="1:2">
      <c r="A2488" s="21">
        <v>0.24212421242124199</v>
      </c>
      <c r="B2488" s="21">
        <v>0.64312324309353996</v>
      </c>
    </row>
    <row r="2489" spans="1:2">
      <c r="A2489" s="21">
        <v>0.24222422242224201</v>
      </c>
      <c r="B2489" s="21">
        <v>0.64334634232653998</v>
      </c>
    </row>
    <row r="2490" spans="1:2">
      <c r="A2490" s="21">
        <v>0.242324232423242</v>
      </c>
      <c r="B2490" s="21">
        <v>0.64356944155953999</v>
      </c>
    </row>
    <row r="2491" spans="1:2">
      <c r="A2491" s="21">
        <v>0.24242424242424199</v>
      </c>
      <c r="B2491" s="21">
        <v>0.64379254079254</v>
      </c>
    </row>
    <row r="2492" spans="1:2">
      <c r="A2492" s="21">
        <v>0.242524252425242</v>
      </c>
      <c r="B2492" s="21">
        <v>0.64401564002554101</v>
      </c>
    </row>
    <row r="2493" spans="1:2">
      <c r="A2493" s="21">
        <v>0.24262426242624199</v>
      </c>
      <c r="B2493" s="21">
        <v>0.64423873925854103</v>
      </c>
    </row>
    <row r="2494" spans="1:2">
      <c r="A2494" s="21">
        <v>0.24272427242724201</v>
      </c>
      <c r="B2494" s="21">
        <v>0.64446183849154104</v>
      </c>
    </row>
    <row r="2495" spans="1:2">
      <c r="A2495" s="21">
        <v>0.242824282428242</v>
      </c>
      <c r="B2495" s="21">
        <v>0.64468493772454105</v>
      </c>
    </row>
    <row r="2496" spans="1:2">
      <c r="A2496" s="21">
        <v>0.24292429242924199</v>
      </c>
      <c r="B2496" s="21">
        <v>0.64490803695754195</v>
      </c>
    </row>
    <row r="2497" spans="1:2">
      <c r="A2497" s="21">
        <v>0.24302430243024301</v>
      </c>
      <c r="B2497" s="21">
        <v>0.64513113619054197</v>
      </c>
    </row>
    <row r="2498" spans="1:2">
      <c r="A2498" s="21">
        <v>0.24312431243124299</v>
      </c>
      <c r="B2498" s="21">
        <v>0.64535423542354198</v>
      </c>
    </row>
    <row r="2499" spans="1:2">
      <c r="A2499" s="21">
        <v>0.24322432243224301</v>
      </c>
      <c r="B2499" s="21">
        <v>0.64557733465654199</v>
      </c>
    </row>
    <row r="2500" spans="1:2">
      <c r="A2500" s="21">
        <v>0.243324332433243</v>
      </c>
      <c r="B2500" s="21">
        <v>0.645800433889542</v>
      </c>
    </row>
    <row r="2501" spans="1:2">
      <c r="A2501" s="21">
        <v>0.24342434243424299</v>
      </c>
      <c r="B2501" s="21">
        <v>0.64602353312254301</v>
      </c>
    </row>
    <row r="2502" spans="1:2">
      <c r="A2502" s="21">
        <v>0.24352435243524301</v>
      </c>
      <c r="B2502" s="21">
        <v>0.64624663235554303</v>
      </c>
    </row>
    <row r="2503" spans="1:2">
      <c r="A2503" s="21">
        <v>0.243624362436243</v>
      </c>
      <c r="B2503" s="21">
        <v>0.64646973158854304</v>
      </c>
    </row>
    <row r="2504" spans="1:2">
      <c r="A2504" s="21">
        <v>0.24372437243724299</v>
      </c>
      <c r="B2504" s="21">
        <v>0.64669283082154305</v>
      </c>
    </row>
    <row r="2505" spans="1:2">
      <c r="A2505" s="21">
        <v>0.243824382438243</v>
      </c>
      <c r="B2505" s="21">
        <v>0.64691593005454395</v>
      </c>
    </row>
    <row r="2506" spans="1:2">
      <c r="A2506" s="21">
        <v>0.24392439243924299</v>
      </c>
      <c r="B2506" s="21">
        <v>0.64713902928754397</v>
      </c>
    </row>
    <row r="2507" spans="1:2">
      <c r="A2507" s="21">
        <v>0.24402440244024401</v>
      </c>
      <c r="B2507" s="21">
        <v>0.64736212852054398</v>
      </c>
    </row>
    <row r="2508" spans="1:2">
      <c r="A2508" s="21">
        <v>0.244124412441244</v>
      </c>
      <c r="B2508" s="21">
        <v>0.64758522775354399</v>
      </c>
    </row>
    <row r="2509" spans="1:2">
      <c r="A2509" s="21">
        <v>0.24422442244224399</v>
      </c>
      <c r="B2509" s="21">
        <v>0.647808326986544</v>
      </c>
    </row>
    <row r="2510" spans="1:2">
      <c r="A2510" s="21">
        <v>0.24432443244324401</v>
      </c>
      <c r="B2510" s="21">
        <v>0.64803142621954501</v>
      </c>
    </row>
    <row r="2511" spans="1:2">
      <c r="A2511" s="21">
        <v>0.24442444244424399</v>
      </c>
      <c r="B2511" s="21">
        <v>0.64825452545254503</v>
      </c>
    </row>
    <row r="2512" spans="1:2">
      <c r="A2512" s="21">
        <v>0.24452445244524401</v>
      </c>
      <c r="B2512" s="21">
        <v>0.64847762468554504</v>
      </c>
    </row>
    <row r="2513" spans="1:2">
      <c r="A2513" s="21">
        <v>0.244624462446244</v>
      </c>
      <c r="B2513" s="21">
        <v>0.64870072391854505</v>
      </c>
    </row>
    <row r="2514" spans="1:2">
      <c r="A2514" s="21">
        <v>0.24472447244724399</v>
      </c>
      <c r="B2514" s="21">
        <v>0.64892382315154595</v>
      </c>
    </row>
    <row r="2515" spans="1:2">
      <c r="A2515" s="21">
        <v>0.24482448244824401</v>
      </c>
      <c r="B2515" s="21">
        <v>0.64914692238454597</v>
      </c>
    </row>
    <row r="2516" spans="1:2">
      <c r="A2516" s="21">
        <v>0.244924492449244</v>
      </c>
      <c r="B2516" s="21">
        <v>0.64937002161754598</v>
      </c>
    </row>
    <row r="2517" spans="1:2">
      <c r="A2517" s="21">
        <v>0.24502450245024501</v>
      </c>
      <c r="B2517" s="21">
        <v>0.64959312085054599</v>
      </c>
    </row>
    <row r="2518" spans="1:2">
      <c r="A2518" s="21">
        <v>0.245124512451245</v>
      </c>
      <c r="B2518" s="21">
        <v>0.649816220083546</v>
      </c>
    </row>
    <row r="2519" spans="1:2">
      <c r="A2519" s="21">
        <v>0.24522452245224499</v>
      </c>
      <c r="B2519" s="21">
        <v>0.65003931931654702</v>
      </c>
    </row>
    <row r="2520" spans="1:2">
      <c r="A2520" s="21">
        <v>0.24532453245324501</v>
      </c>
      <c r="B2520" s="21">
        <v>0.65026241854954703</v>
      </c>
    </row>
    <row r="2521" spans="1:2">
      <c r="A2521" s="21">
        <v>0.245424542454245</v>
      </c>
      <c r="B2521" s="21">
        <v>0.65048551778254704</v>
      </c>
    </row>
    <row r="2522" spans="1:2">
      <c r="A2522" s="21">
        <v>0.24552455245524499</v>
      </c>
      <c r="B2522" s="21">
        <v>0.65070861701554705</v>
      </c>
    </row>
    <row r="2523" spans="1:2">
      <c r="A2523" s="21">
        <v>0.245624562456245</v>
      </c>
      <c r="B2523" s="21">
        <v>0.65093171624854795</v>
      </c>
    </row>
    <row r="2524" spans="1:2">
      <c r="A2524" s="21">
        <v>0.24572457245724499</v>
      </c>
      <c r="B2524" s="21">
        <v>0.65115481548154797</v>
      </c>
    </row>
    <row r="2525" spans="1:2">
      <c r="A2525" s="21">
        <v>0.24582458245824501</v>
      </c>
      <c r="B2525" s="21">
        <v>0.65137791471454798</v>
      </c>
    </row>
    <row r="2526" spans="1:2">
      <c r="A2526" s="21">
        <v>0.245924592459245</v>
      </c>
      <c r="B2526" s="21">
        <v>0.65160101394754799</v>
      </c>
    </row>
    <row r="2527" spans="1:2">
      <c r="A2527" s="21">
        <v>0.24602460246024599</v>
      </c>
      <c r="B2527" s="21">
        <v>0.651824113180548</v>
      </c>
    </row>
    <row r="2528" spans="1:2">
      <c r="A2528" s="21">
        <v>0.24612461246124601</v>
      </c>
      <c r="B2528" s="21">
        <v>0.65204721241354902</v>
      </c>
    </row>
    <row r="2529" spans="1:2">
      <c r="A2529" s="21">
        <v>0.246224622462246</v>
      </c>
      <c r="B2529" s="21">
        <v>0.65227031164654903</v>
      </c>
    </row>
    <row r="2530" spans="1:2">
      <c r="A2530" s="21">
        <v>0.24632463246324601</v>
      </c>
      <c r="B2530" s="21">
        <v>0.65249341087954904</v>
      </c>
    </row>
    <row r="2531" spans="1:2">
      <c r="A2531" s="21">
        <v>0.246424642464246</v>
      </c>
      <c r="B2531" s="21">
        <v>0.65271651011254905</v>
      </c>
    </row>
    <row r="2532" spans="1:2">
      <c r="A2532" s="21">
        <v>0.24652465246524599</v>
      </c>
      <c r="B2532" s="21">
        <v>0.65293960934554995</v>
      </c>
    </row>
    <row r="2533" spans="1:2">
      <c r="A2533" s="21">
        <v>0.24662466246624601</v>
      </c>
      <c r="B2533" s="21">
        <v>0.65316270857854997</v>
      </c>
    </row>
    <row r="2534" spans="1:2">
      <c r="A2534" s="21">
        <v>0.246724672467246</v>
      </c>
      <c r="B2534" s="21">
        <v>0.65338580781154998</v>
      </c>
    </row>
    <row r="2535" spans="1:2">
      <c r="A2535" s="21">
        <v>0.24682468246824599</v>
      </c>
      <c r="B2535" s="21">
        <v>0.65360890704454999</v>
      </c>
    </row>
    <row r="2536" spans="1:2">
      <c r="A2536" s="21">
        <v>0.246924692469246</v>
      </c>
      <c r="B2536" s="21">
        <v>0.65383200627755</v>
      </c>
    </row>
    <row r="2537" spans="1:2">
      <c r="A2537" s="21">
        <v>0.24702470247024699</v>
      </c>
      <c r="B2537" s="21">
        <v>0.65405510551055102</v>
      </c>
    </row>
    <row r="2538" spans="1:2">
      <c r="A2538" s="21">
        <v>0.24712471247124701</v>
      </c>
      <c r="B2538" s="21">
        <v>0.65427820474355103</v>
      </c>
    </row>
    <row r="2539" spans="1:2">
      <c r="A2539" s="21">
        <v>0.247224722472247</v>
      </c>
      <c r="B2539" s="21">
        <v>0.65450130397655104</v>
      </c>
    </row>
    <row r="2540" spans="1:2">
      <c r="A2540" s="21">
        <v>0.24732473247324699</v>
      </c>
      <c r="B2540" s="21">
        <v>0.65472440320955105</v>
      </c>
    </row>
    <row r="2541" spans="1:2">
      <c r="A2541" s="21">
        <v>0.24742474247424701</v>
      </c>
      <c r="B2541" s="21">
        <v>0.65494750244255195</v>
      </c>
    </row>
    <row r="2542" spans="1:2">
      <c r="A2542" s="21">
        <v>0.247524752475247</v>
      </c>
      <c r="B2542" s="21">
        <v>0.65517060167555197</v>
      </c>
    </row>
    <row r="2543" spans="1:2">
      <c r="A2543" s="21">
        <v>0.24762476247624701</v>
      </c>
      <c r="B2543" s="21">
        <v>0.65539370090855198</v>
      </c>
    </row>
    <row r="2544" spans="1:2">
      <c r="A2544" s="21">
        <v>0.247724772477247</v>
      </c>
      <c r="B2544" s="21">
        <v>0.65561680014155199</v>
      </c>
    </row>
    <row r="2545" spans="1:2">
      <c r="A2545" s="21">
        <v>0.24782478247824699</v>
      </c>
      <c r="B2545" s="21">
        <v>0.655839899374552</v>
      </c>
    </row>
    <row r="2546" spans="1:2">
      <c r="A2546" s="21">
        <v>0.24792479247924701</v>
      </c>
      <c r="B2546" s="21">
        <v>0.65606299860755302</v>
      </c>
    </row>
    <row r="2547" spans="1:2">
      <c r="A2547" s="21">
        <v>0.248024802480248</v>
      </c>
      <c r="B2547" s="21">
        <v>0.65628609784055303</v>
      </c>
    </row>
    <row r="2548" spans="1:2">
      <c r="A2548" s="21">
        <v>0.24812481248124801</v>
      </c>
      <c r="B2548" s="21">
        <v>0.65650919707355304</v>
      </c>
    </row>
    <row r="2549" spans="1:2">
      <c r="A2549" s="21">
        <v>0.248224822482248</v>
      </c>
      <c r="B2549" s="21">
        <v>0.65673229630655305</v>
      </c>
    </row>
    <row r="2550" spans="1:2">
      <c r="A2550" s="21">
        <v>0.24832483248324799</v>
      </c>
      <c r="B2550" s="21">
        <v>0.65695539553955395</v>
      </c>
    </row>
    <row r="2551" spans="1:2">
      <c r="A2551" s="21">
        <v>0.24842484248424801</v>
      </c>
      <c r="B2551" s="21">
        <v>0.65717849477255397</v>
      </c>
    </row>
    <row r="2552" spans="1:2">
      <c r="A2552" s="21">
        <v>0.248524852485248</v>
      </c>
      <c r="B2552" s="21">
        <v>0.65740159400555398</v>
      </c>
    </row>
    <row r="2553" spans="1:2">
      <c r="A2553" s="21">
        <v>0.24862486248624799</v>
      </c>
      <c r="B2553" s="21">
        <v>0.65762469323855399</v>
      </c>
    </row>
    <row r="2554" spans="1:2">
      <c r="A2554" s="21">
        <v>0.24872487248724801</v>
      </c>
      <c r="B2554" s="21">
        <v>0.657847792471554</v>
      </c>
    </row>
    <row r="2555" spans="1:2">
      <c r="A2555" s="21">
        <v>0.24882488248824799</v>
      </c>
      <c r="B2555" s="21">
        <v>0.65807089170455502</v>
      </c>
    </row>
    <row r="2556" spans="1:2">
      <c r="A2556" s="21">
        <v>0.24892489248924801</v>
      </c>
      <c r="B2556" s="21">
        <v>0.65829399093755503</v>
      </c>
    </row>
    <row r="2557" spans="1:2">
      <c r="A2557" s="21">
        <v>0.249024902490249</v>
      </c>
      <c r="B2557" s="21">
        <v>0.65851709017055504</v>
      </c>
    </row>
    <row r="2558" spans="1:2">
      <c r="A2558" s="21">
        <v>0.24912491249124899</v>
      </c>
      <c r="B2558" s="21">
        <v>0.65874018940355505</v>
      </c>
    </row>
    <row r="2559" spans="1:2">
      <c r="A2559" s="21">
        <v>0.24922492249224901</v>
      </c>
      <c r="B2559" s="21">
        <v>0.65896328863655595</v>
      </c>
    </row>
    <row r="2560" spans="1:2">
      <c r="A2560" s="21">
        <v>0.249324932493249</v>
      </c>
      <c r="B2560" s="21">
        <v>0.65918638786955597</v>
      </c>
    </row>
    <row r="2561" spans="1:2">
      <c r="A2561" s="21">
        <v>0.24942494249424901</v>
      </c>
      <c r="B2561" s="21">
        <v>0.65940948710255598</v>
      </c>
    </row>
    <row r="2562" spans="1:2">
      <c r="A2562" s="21">
        <v>0.249524952495249</v>
      </c>
      <c r="B2562" s="21">
        <v>0.65963258633555599</v>
      </c>
    </row>
    <row r="2563" spans="1:2">
      <c r="A2563" s="21">
        <v>0.24962496249624899</v>
      </c>
      <c r="B2563" s="21">
        <v>0.65985568556855601</v>
      </c>
    </row>
    <row r="2564" spans="1:2">
      <c r="A2564" s="21">
        <v>0.24972497249724901</v>
      </c>
      <c r="B2564" s="21">
        <v>0.66007878480155702</v>
      </c>
    </row>
    <row r="2565" spans="1:2">
      <c r="A2565" s="21">
        <v>0.249824982498249</v>
      </c>
      <c r="B2565" s="21">
        <v>0.66030188403455703</v>
      </c>
    </row>
    <row r="2566" spans="1:2">
      <c r="A2566" s="21">
        <v>0.24992499249924899</v>
      </c>
      <c r="B2566" s="21">
        <v>0.66052498326755704</v>
      </c>
    </row>
    <row r="2567" spans="1:2">
      <c r="A2567" s="21">
        <v>0.25002500250025</v>
      </c>
      <c r="B2567" s="21">
        <v>0.66074808250055705</v>
      </c>
    </row>
    <row r="2568" spans="1:2">
      <c r="A2568" s="21">
        <v>0.25012501250125002</v>
      </c>
      <c r="B2568" s="21">
        <v>0.66097118173355796</v>
      </c>
    </row>
    <row r="2569" spans="1:2">
      <c r="A2569" s="21">
        <v>0.25022502250224998</v>
      </c>
      <c r="B2569" s="21">
        <v>0.66119428096655797</v>
      </c>
    </row>
    <row r="2570" spans="1:2">
      <c r="A2570" s="21">
        <v>0.25032503250325</v>
      </c>
      <c r="B2570" s="21">
        <v>0.66141738019955798</v>
      </c>
    </row>
    <row r="2571" spans="1:2">
      <c r="A2571" s="21">
        <v>0.25042504250425002</v>
      </c>
      <c r="B2571" s="21">
        <v>0.66164047943255799</v>
      </c>
    </row>
    <row r="2572" spans="1:2">
      <c r="A2572" s="21">
        <v>0.25052505250524998</v>
      </c>
      <c r="B2572" s="21">
        <v>0.66186357866555801</v>
      </c>
    </row>
    <row r="2573" spans="1:2">
      <c r="A2573" s="21">
        <v>0.25062506250625</v>
      </c>
      <c r="B2573" s="21">
        <v>0.66208667789855902</v>
      </c>
    </row>
    <row r="2574" spans="1:2">
      <c r="A2574" s="21">
        <v>0.25072507250725001</v>
      </c>
      <c r="B2574" s="21">
        <v>0.66230977713155903</v>
      </c>
    </row>
    <row r="2575" spans="1:2">
      <c r="A2575" s="21">
        <v>0.25082508250824997</v>
      </c>
      <c r="B2575" s="21">
        <v>0.66253287636455904</v>
      </c>
    </row>
    <row r="2576" spans="1:2">
      <c r="A2576" s="21">
        <v>0.25092509250924999</v>
      </c>
      <c r="B2576" s="21">
        <v>0.66275597559755905</v>
      </c>
    </row>
    <row r="2577" spans="1:2">
      <c r="A2577" s="21">
        <v>0.25102510251025101</v>
      </c>
      <c r="B2577" s="21">
        <v>0.66297907483055996</v>
      </c>
    </row>
    <row r="2578" spans="1:2">
      <c r="A2578" s="21">
        <v>0.25112511251125103</v>
      </c>
      <c r="B2578" s="21">
        <v>0.66320217406355997</v>
      </c>
    </row>
    <row r="2579" spans="1:2">
      <c r="A2579" s="21">
        <v>0.25122512251225099</v>
      </c>
      <c r="B2579" s="21">
        <v>0.66342527329655998</v>
      </c>
    </row>
    <row r="2580" spans="1:2">
      <c r="A2580" s="21">
        <v>0.251325132513251</v>
      </c>
      <c r="B2580" s="21">
        <v>0.66364837252955999</v>
      </c>
    </row>
    <row r="2581" spans="1:2">
      <c r="A2581" s="21">
        <v>0.25142514251425102</v>
      </c>
      <c r="B2581" s="21">
        <v>0.66387147176256001</v>
      </c>
    </row>
    <row r="2582" spans="1:2">
      <c r="A2582" s="21">
        <v>0.25152515251525098</v>
      </c>
      <c r="B2582" s="21">
        <v>0.66409457099556102</v>
      </c>
    </row>
    <row r="2583" spans="1:2">
      <c r="A2583" s="21">
        <v>0.251625162516251</v>
      </c>
      <c r="B2583" s="21">
        <v>0.66431767022856103</v>
      </c>
    </row>
    <row r="2584" spans="1:2">
      <c r="A2584" s="21">
        <v>0.25172517251725102</v>
      </c>
      <c r="B2584" s="21">
        <v>0.66454076946156104</v>
      </c>
    </row>
    <row r="2585" spans="1:2">
      <c r="A2585" s="21">
        <v>0.25182518251825098</v>
      </c>
      <c r="B2585" s="21">
        <v>0.66476386869456106</v>
      </c>
    </row>
    <row r="2586" spans="1:2">
      <c r="A2586" s="21">
        <v>0.251925192519251</v>
      </c>
      <c r="B2586" s="21">
        <v>0.66498696792756196</v>
      </c>
    </row>
    <row r="2587" spans="1:2">
      <c r="A2587" s="21">
        <v>0.25202520252025201</v>
      </c>
      <c r="B2587" s="21">
        <v>0.66521006716056197</v>
      </c>
    </row>
    <row r="2588" spans="1:2">
      <c r="A2588" s="21">
        <v>0.25212521252125197</v>
      </c>
      <c r="B2588" s="21">
        <v>0.66543316639356198</v>
      </c>
    </row>
    <row r="2589" spans="1:2">
      <c r="A2589" s="21">
        <v>0.25222522252225199</v>
      </c>
      <c r="B2589" s="21">
        <v>0.66565626562656199</v>
      </c>
    </row>
    <row r="2590" spans="1:2">
      <c r="A2590" s="21">
        <v>0.25232523252325201</v>
      </c>
      <c r="B2590" s="21">
        <v>0.66587936485956201</v>
      </c>
    </row>
    <row r="2591" spans="1:2">
      <c r="A2591" s="21">
        <v>0.25242524252425202</v>
      </c>
      <c r="B2591" s="21">
        <v>0.66610246409256302</v>
      </c>
    </row>
    <row r="2592" spans="1:2">
      <c r="A2592" s="21">
        <v>0.25252525252525199</v>
      </c>
      <c r="B2592" s="21">
        <v>0.66632556332556303</v>
      </c>
    </row>
    <row r="2593" spans="1:2">
      <c r="A2593" s="21">
        <v>0.252625262526252</v>
      </c>
      <c r="B2593" s="21">
        <v>0.66654866255856304</v>
      </c>
    </row>
    <row r="2594" spans="1:2">
      <c r="A2594" s="21">
        <v>0.25272527252725202</v>
      </c>
      <c r="B2594" s="21">
        <v>0.66677176179156294</v>
      </c>
    </row>
    <row r="2595" spans="1:2">
      <c r="A2595" s="21">
        <v>0.25282528252825198</v>
      </c>
      <c r="B2595" s="21">
        <v>0.66699486102456396</v>
      </c>
    </row>
    <row r="2596" spans="1:2">
      <c r="A2596" s="21">
        <v>0.252925292529252</v>
      </c>
      <c r="B2596" s="21">
        <v>0.66721796025756397</v>
      </c>
    </row>
    <row r="2597" spans="1:2">
      <c r="A2597" s="21">
        <v>0.25302530253025302</v>
      </c>
      <c r="B2597" s="21">
        <v>0.66744105949056398</v>
      </c>
    </row>
    <row r="2598" spans="1:2">
      <c r="A2598" s="21">
        <v>0.25312531253125298</v>
      </c>
      <c r="B2598" s="21">
        <v>0.66766415872356399</v>
      </c>
    </row>
    <row r="2599" spans="1:2">
      <c r="A2599" s="21">
        <v>0.25322532253225299</v>
      </c>
      <c r="B2599" s="21">
        <v>0.66788725795656401</v>
      </c>
    </row>
    <row r="2600" spans="1:2">
      <c r="A2600" s="21">
        <v>0.25332533253325301</v>
      </c>
      <c r="B2600" s="21">
        <v>0.66811035718956502</v>
      </c>
    </row>
    <row r="2601" spans="1:2">
      <c r="A2601" s="21">
        <v>0.25342534253425297</v>
      </c>
      <c r="B2601" s="21">
        <v>0.66833345642256503</v>
      </c>
    </row>
    <row r="2602" spans="1:2">
      <c r="A2602" s="21">
        <v>0.25352535253525299</v>
      </c>
      <c r="B2602" s="21">
        <v>0.66855655565556504</v>
      </c>
    </row>
    <row r="2603" spans="1:2">
      <c r="A2603" s="21">
        <v>0.25362536253625301</v>
      </c>
      <c r="B2603" s="21">
        <v>0.66877965488856495</v>
      </c>
    </row>
    <row r="2604" spans="1:2">
      <c r="A2604" s="21">
        <v>0.25372537253725302</v>
      </c>
      <c r="B2604" s="21">
        <v>0.66900275412156596</v>
      </c>
    </row>
    <row r="2605" spans="1:2">
      <c r="A2605" s="21">
        <v>0.25382538253825299</v>
      </c>
      <c r="B2605" s="21">
        <v>0.66922585335456597</v>
      </c>
    </row>
    <row r="2606" spans="1:2">
      <c r="A2606" s="21">
        <v>0.253925392539253</v>
      </c>
      <c r="B2606" s="21">
        <v>0.66944895258756598</v>
      </c>
    </row>
    <row r="2607" spans="1:2">
      <c r="A2607" s="21">
        <v>0.25402540254025402</v>
      </c>
      <c r="B2607" s="21">
        <v>0.66967205182056599</v>
      </c>
    </row>
    <row r="2608" spans="1:2">
      <c r="A2608" s="21">
        <v>0.25412541254125398</v>
      </c>
      <c r="B2608" s="21">
        <v>0.66989515105356701</v>
      </c>
    </row>
    <row r="2609" spans="1:2">
      <c r="A2609" s="21">
        <v>0.254225422542254</v>
      </c>
      <c r="B2609" s="21">
        <v>0.67011825028656702</v>
      </c>
    </row>
    <row r="2610" spans="1:2">
      <c r="A2610" s="21">
        <v>0.25432543254325402</v>
      </c>
      <c r="B2610" s="21">
        <v>0.67034134951956703</v>
      </c>
    </row>
    <row r="2611" spans="1:2">
      <c r="A2611" s="21">
        <v>0.25442544254425398</v>
      </c>
      <c r="B2611" s="21">
        <v>0.67056444875256704</v>
      </c>
    </row>
    <row r="2612" spans="1:2">
      <c r="A2612" s="21">
        <v>0.25452545254525399</v>
      </c>
      <c r="B2612" s="21">
        <v>0.67078754798556695</v>
      </c>
    </row>
    <row r="2613" spans="1:2">
      <c r="A2613" s="21">
        <v>0.25462546254625401</v>
      </c>
      <c r="B2613" s="21">
        <v>0.67101064721856796</v>
      </c>
    </row>
    <row r="2614" spans="1:2">
      <c r="A2614" s="21">
        <v>0.25472547254725397</v>
      </c>
      <c r="B2614" s="21">
        <v>0.67123374645156797</v>
      </c>
    </row>
    <row r="2615" spans="1:2">
      <c r="A2615" s="21">
        <v>0.25482548254825399</v>
      </c>
      <c r="B2615" s="21">
        <v>0.67145684568456798</v>
      </c>
    </row>
    <row r="2616" spans="1:2">
      <c r="A2616" s="21">
        <v>0.25492549254925401</v>
      </c>
      <c r="B2616" s="21">
        <v>0.67167994491756799</v>
      </c>
    </row>
    <row r="2617" spans="1:2">
      <c r="A2617" s="21">
        <v>0.25502550255025502</v>
      </c>
      <c r="B2617" s="21">
        <v>0.67190304415056801</v>
      </c>
    </row>
    <row r="2618" spans="1:2">
      <c r="A2618" s="21">
        <v>0.25512551255125498</v>
      </c>
      <c r="B2618" s="21">
        <v>0.67212614338356902</v>
      </c>
    </row>
    <row r="2619" spans="1:2">
      <c r="A2619" s="21">
        <v>0.255225522552255</v>
      </c>
      <c r="B2619" s="21">
        <v>0.67234924261656903</v>
      </c>
    </row>
    <row r="2620" spans="1:2">
      <c r="A2620" s="21">
        <v>0.25532553255325502</v>
      </c>
      <c r="B2620" s="21">
        <v>0.67257234184956904</v>
      </c>
    </row>
    <row r="2621" spans="1:2">
      <c r="A2621" s="21">
        <v>0.25542554255425498</v>
      </c>
      <c r="B2621" s="21">
        <v>0.67279544108256895</v>
      </c>
    </row>
    <row r="2622" spans="1:2">
      <c r="A2622" s="21">
        <v>0.255525552555255</v>
      </c>
      <c r="B2622" s="21">
        <v>0.67301854031556996</v>
      </c>
    </row>
    <row r="2623" spans="1:2">
      <c r="A2623" s="21">
        <v>0.25562556255625501</v>
      </c>
      <c r="B2623" s="21">
        <v>0.67324163954856997</v>
      </c>
    </row>
    <row r="2624" spans="1:2">
      <c r="A2624" s="21">
        <v>0.25572557255725498</v>
      </c>
      <c r="B2624" s="21">
        <v>0.67346473878156998</v>
      </c>
    </row>
    <row r="2625" spans="1:2">
      <c r="A2625" s="21">
        <v>0.25582558255825499</v>
      </c>
      <c r="B2625" s="21">
        <v>0.67368783801457</v>
      </c>
    </row>
    <row r="2626" spans="1:2">
      <c r="A2626" s="21">
        <v>0.25592559255925501</v>
      </c>
      <c r="B2626" s="21">
        <v>0.67391093724757101</v>
      </c>
    </row>
    <row r="2627" spans="1:2">
      <c r="A2627" s="21">
        <v>0.25602560256025603</v>
      </c>
      <c r="B2627" s="21">
        <v>0.67413403648057102</v>
      </c>
    </row>
    <row r="2628" spans="1:2">
      <c r="A2628" s="21">
        <v>0.25612561256125599</v>
      </c>
      <c r="B2628" s="21">
        <v>0.67435713571357103</v>
      </c>
    </row>
    <row r="2629" spans="1:2">
      <c r="A2629" s="21">
        <v>0.25622562256225601</v>
      </c>
      <c r="B2629" s="21">
        <v>0.67458023494657104</v>
      </c>
    </row>
    <row r="2630" spans="1:2">
      <c r="A2630" s="21">
        <v>0.25632563256325602</v>
      </c>
      <c r="B2630" s="21">
        <v>0.67480333417957195</v>
      </c>
    </row>
    <row r="2631" spans="1:2">
      <c r="A2631" s="21">
        <v>0.25642564256425598</v>
      </c>
      <c r="B2631" s="21">
        <v>0.67502643341257196</v>
      </c>
    </row>
    <row r="2632" spans="1:2">
      <c r="A2632" s="21">
        <v>0.256525652565256</v>
      </c>
      <c r="B2632" s="21">
        <v>0.67524953264557197</v>
      </c>
    </row>
    <row r="2633" spans="1:2">
      <c r="A2633" s="21">
        <v>0.25662566256625602</v>
      </c>
      <c r="B2633" s="21">
        <v>0.67547263187857198</v>
      </c>
    </row>
    <row r="2634" spans="1:2">
      <c r="A2634" s="21">
        <v>0.25672567256725598</v>
      </c>
      <c r="B2634" s="21">
        <v>0.675695731111572</v>
      </c>
    </row>
    <row r="2635" spans="1:2">
      <c r="A2635" s="21">
        <v>0.256825682568256</v>
      </c>
      <c r="B2635" s="21">
        <v>0.67591883034457301</v>
      </c>
    </row>
    <row r="2636" spans="1:2">
      <c r="A2636" s="21">
        <v>0.25692569256925601</v>
      </c>
      <c r="B2636" s="21">
        <v>0.67614192957757302</v>
      </c>
    </row>
    <row r="2637" spans="1:2">
      <c r="A2637" s="21">
        <v>0.25702570257025698</v>
      </c>
      <c r="B2637" s="21">
        <v>0.67636502881057303</v>
      </c>
    </row>
    <row r="2638" spans="1:2">
      <c r="A2638" s="21">
        <v>0.25712571257125699</v>
      </c>
      <c r="B2638" s="21">
        <v>0.67658812804357304</v>
      </c>
    </row>
    <row r="2639" spans="1:2">
      <c r="A2639" s="21">
        <v>0.25722572257225701</v>
      </c>
      <c r="B2639" s="21">
        <v>0.67681122727657295</v>
      </c>
    </row>
    <row r="2640" spans="1:2">
      <c r="A2640" s="21">
        <v>0.25732573257325703</v>
      </c>
      <c r="B2640" s="21">
        <v>0.67703432650957396</v>
      </c>
    </row>
    <row r="2641" spans="1:2">
      <c r="A2641" s="21">
        <v>0.25742574257425699</v>
      </c>
      <c r="B2641" s="21">
        <v>0.67725742574257397</v>
      </c>
    </row>
    <row r="2642" spans="1:2">
      <c r="A2642" s="21">
        <v>0.25752575257525701</v>
      </c>
      <c r="B2642" s="21">
        <v>0.67748052497557398</v>
      </c>
    </row>
    <row r="2643" spans="1:2">
      <c r="A2643" s="21">
        <v>0.25762576257625702</v>
      </c>
      <c r="B2643" s="21">
        <v>0.677703624208574</v>
      </c>
    </row>
    <row r="2644" spans="1:2">
      <c r="A2644" s="21">
        <v>0.25772577257725698</v>
      </c>
      <c r="B2644" s="21">
        <v>0.67792672344157501</v>
      </c>
    </row>
    <row r="2645" spans="1:2">
      <c r="A2645" s="21">
        <v>0.257825782578257</v>
      </c>
      <c r="B2645" s="21">
        <v>0.67814982267457502</v>
      </c>
    </row>
    <row r="2646" spans="1:2">
      <c r="A2646" s="21">
        <v>0.25792579257925702</v>
      </c>
      <c r="B2646" s="21">
        <v>0.67837292190757503</v>
      </c>
    </row>
    <row r="2647" spans="1:2">
      <c r="A2647" s="21">
        <v>0.25802580258025798</v>
      </c>
      <c r="B2647" s="21">
        <v>0.67859602114057505</v>
      </c>
    </row>
    <row r="2648" spans="1:2">
      <c r="A2648" s="21">
        <v>0.258125812581258</v>
      </c>
      <c r="B2648" s="21">
        <v>0.67881912037357495</v>
      </c>
    </row>
    <row r="2649" spans="1:2">
      <c r="A2649" s="21">
        <v>0.25822582258225801</v>
      </c>
      <c r="B2649" s="21">
        <v>0.67904221960657596</v>
      </c>
    </row>
    <row r="2650" spans="1:2">
      <c r="A2650" s="21">
        <v>0.25832583258325797</v>
      </c>
      <c r="B2650" s="21">
        <v>0.67926531883957597</v>
      </c>
    </row>
    <row r="2651" spans="1:2">
      <c r="A2651" s="21">
        <v>0.25842584258425799</v>
      </c>
      <c r="B2651" s="21">
        <v>0.67948841807257598</v>
      </c>
    </row>
    <row r="2652" spans="1:2">
      <c r="A2652" s="21">
        <v>0.25852585258525801</v>
      </c>
      <c r="B2652" s="21">
        <v>0.679711517305576</v>
      </c>
    </row>
    <row r="2653" spans="1:2">
      <c r="A2653" s="21">
        <v>0.25862586258625803</v>
      </c>
      <c r="B2653" s="21">
        <v>0.67993461653857701</v>
      </c>
    </row>
    <row r="2654" spans="1:2">
      <c r="A2654" s="21">
        <v>0.25872587258725799</v>
      </c>
      <c r="B2654" s="21">
        <v>0.68015771577157702</v>
      </c>
    </row>
    <row r="2655" spans="1:2">
      <c r="A2655" s="21">
        <v>0.258825882588258</v>
      </c>
      <c r="B2655" s="21">
        <v>0.68038081500457703</v>
      </c>
    </row>
    <row r="2656" spans="1:2">
      <c r="A2656" s="21">
        <v>0.25892589258925802</v>
      </c>
      <c r="B2656" s="21">
        <v>0.68060391423757705</v>
      </c>
    </row>
    <row r="2657" spans="1:2">
      <c r="A2657" s="21">
        <v>0.25902590259025898</v>
      </c>
      <c r="B2657" s="21">
        <v>0.68082701347057695</v>
      </c>
    </row>
    <row r="2658" spans="1:2">
      <c r="A2658" s="21">
        <v>0.259125912591259</v>
      </c>
      <c r="B2658" s="21">
        <v>0.68105011270357796</v>
      </c>
    </row>
    <row r="2659" spans="1:2">
      <c r="A2659" s="21">
        <v>0.25922592259225902</v>
      </c>
      <c r="B2659" s="21">
        <v>0.68127321193657797</v>
      </c>
    </row>
    <row r="2660" spans="1:2">
      <c r="A2660" s="21">
        <v>0.25932593259325898</v>
      </c>
      <c r="B2660" s="21">
        <v>0.68149631116957798</v>
      </c>
    </row>
    <row r="2661" spans="1:2">
      <c r="A2661" s="21">
        <v>0.259425942594259</v>
      </c>
      <c r="B2661" s="21">
        <v>0.681719410402578</v>
      </c>
    </row>
    <row r="2662" spans="1:2">
      <c r="A2662" s="21">
        <v>0.25952595259525901</v>
      </c>
      <c r="B2662" s="21">
        <v>0.68194250963557801</v>
      </c>
    </row>
    <row r="2663" spans="1:2">
      <c r="A2663" s="21">
        <v>0.25962596259625897</v>
      </c>
      <c r="B2663" s="21">
        <v>0.68216560886857902</v>
      </c>
    </row>
    <row r="2664" spans="1:2">
      <c r="A2664" s="21">
        <v>0.25972597259725899</v>
      </c>
      <c r="B2664" s="21">
        <v>0.68238870810157903</v>
      </c>
    </row>
    <row r="2665" spans="1:2">
      <c r="A2665" s="21">
        <v>0.25982598259825901</v>
      </c>
      <c r="B2665" s="21">
        <v>0.68261180733457905</v>
      </c>
    </row>
    <row r="2666" spans="1:2">
      <c r="A2666" s="21">
        <v>0.25992599259925903</v>
      </c>
      <c r="B2666" s="21">
        <v>0.68283490656757895</v>
      </c>
    </row>
    <row r="2667" spans="1:2">
      <c r="A2667" s="21">
        <v>0.26002600260025999</v>
      </c>
      <c r="B2667" s="21">
        <v>0.68307359226488695</v>
      </c>
    </row>
    <row r="2668" spans="1:2">
      <c r="A2668" s="21">
        <v>0.26012601260126</v>
      </c>
      <c r="B2668" s="21">
        <v>0.683356639437528</v>
      </c>
    </row>
    <row r="2669" spans="1:2">
      <c r="A2669" s="21">
        <v>0.26022602260226002</v>
      </c>
      <c r="B2669" s="21">
        <v>0.68363968661017005</v>
      </c>
    </row>
    <row r="2670" spans="1:2">
      <c r="A2670" s="21">
        <v>0.26032603260325998</v>
      </c>
      <c r="B2670" s="21">
        <v>0.68392273378281199</v>
      </c>
    </row>
    <row r="2671" spans="1:2">
      <c r="A2671" s="21">
        <v>0.26042604260426</v>
      </c>
      <c r="B2671" s="21">
        <v>0.68420578095545403</v>
      </c>
    </row>
    <row r="2672" spans="1:2">
      <c r="A2672" s="21">
        <v>0.26052605260526002</v>
      </c>
      <c r="B2672" s="21">
        <v>0.68448882812809497</v>
      </c>
    </row>
    <row r="2673" spans="1:2">
      <c r="A2673" s="21">
        <v>0.26062606260625998</v>
      </c>
      <c r="B2673" s="21">
        <v>0.68477187530073702</v>
      </c>
    </row>
    <row r="2674" spans="1:2">
      <c r="A2674" s="21">
        <v>0.26072607260726</v>
      </c>
      <c r="B2674" s="21">
        <v>0.68505492247337896</v>
      </c>
    </row>
    <row r="2675" spans="1:2">
      <c r="A2675" s="21">
        <v>0.26082608260826001</v>
      </c>
      <c r="B2675" s="21">
        <v>0.68533796964602101</v>
      </c>
    </row>
    <row r="2676" spans="1:2">
      <c r="A2676" s="21">
        <v>0.26092609260925997</v>
      </c>
      <c r="B2676" s="21">
        <v>0.68562101681866305</v>
      </c>
    </row>
    <row r="2677" spans="1:2">
      <c r="A2677" s="21">
        <v>0.26102610261026099</v>
      </c>
      <c r="B2677" s="21">
        <v>0.68590406399130399</v>
      </c>
    </row>
    <row r="2678" spans="1:2">
      <c r="A2678" s="21">
        <v>0.26112611261126101</v>
      </c>
      <c r="B2678" s="21">
        <v>0.68618711116394604</v>
      </c>
    </row>
    <row r="2679" spans="1:2">
      <c r="A2679" s="21">
        <v>0.26122612261226102</v>
      </c>
      <c r="B2679" s="21">
        <v>0.68647015833658798</v>
      </c>
    </row>
    <row r="2680" spans="1:2">
      <c r="A2680" s="21">
        <v>0.26132613261326099</v>
      </c>
      <c r="B2680" s="21">
        <v>0.68675320550923002</v>
      </c>
    </row>
    <row r="2681" spans="1:2">
      <c r="A2681" s="21">
        <v>0.261426142614261</v>
      </c>
      <c r="B2681" s="21">
        <v>0.68703625268187196</v>
      </c>
    </row>
    <row r="2682" spans="1:2">
      <c r="A2682" s="21">
        <v>0.26152615261526102</v>
      </c>
      <c r="B2682" s="21">
        <v>0.68731929985451301</v>
      </c>
    </row>
    <row r="2683" spans="1:2">
      <c r="A2683" s="21">
        <v>0.26162616261626098</v>
      </c>
      <c r="B2683" s="21">
        <v>0.68760234702715495</v>
      </c>
    </row>
    <row r="2684" spans="1:2">
      <c r="A2684" s="21">
        <v>0.261726172617261</v>
      </c>
      <c r="B2684" s="21">
        <v>0.687885394199797</v>
      </c>
    </row>
    <row r="2685" spans="1:2">
      <c r="A2685" s="21">
        <v>0.26182618261826102</v>
      </c>
      <c r="B2685" s="21">
        <v>0.68816844137243904</v>
      </c>
    </row>
    <row r="2686" spans="1:2">
      <c r="A2686" s="21">
        <v>0.26192619261926098</v>
      </c>
      <c r="B2686" s="21">
        <v>0.68845148854508098</v>
      </c>
    </row>
    <row r="2687" spans="1:2">
      <c r="A2687" s="21">
        <v>0.26202620262026199</v>
      </c>
      <c r="B2687" s="21">
        <v>0.68873453571772203</v>
      </c>
    </row>
    <row r="2688" spans="1:2">
      <c r="A2688" s="21">
        <v>0.26212621262126201</v>
      </c>
      <c r="B2688" s="21">
        <v>0.68901758289036397</v>
      </c>
    </row>
    <row r="2689" spans="1:2">
      <c r="A2689" s="21">
        <v>0.26222622262226197</v>
      </c>
      <c r="B2689" s="21">
        <v>0.68930063006300601</v>
      </c>
    </row>
    <row r="2690" spans="1:2">
      <c r="A2690" s="21">
        <v>0.26232623262326199</v>
      </c>
      <c r="B2690" s="21">
        <v>0.68958367723564795</v>
      </c>
    </row>
    <row r="2691" spans="1:2">
      <c r="A2691" s="21">
        <v>0.26242624262426201</v>
      </c>
      <c r="B2691" s="21">
        <v>0.68986672440829</v>
      </c>
    </row>
    <row r="2692" spans="1:2">
      <c r="A2692" s="21">
        <v>0.26252625262526202</v>
      </c>
      <c r="B2692" s="21">
        <v>0.69014977158093105</v>
      </c>
    </row>
    <row r="2693" spans="1:2">
      <c r="A2693" s="21">
        <v>0.26262626262626199</v>
      </c>
      <c r="B2693" s="21">
        <v>0.69043281875357299</v>
      </c>
    </row>
    <row r="2694" spans="1:2">
      <c r="A2694" s="21">
        <v>0.262726272627262</v>
      </c>
      <c r="B2694" s="21">
        <v>0.69071586592621503</v>
      </c>
    </row>
    <row r="2695" spans="1:2">
      <c r="A2695" s="21">
        <v>0.26282628262826202</v>
      </c>
      <c r="B2695" s="21">
        <v>0.69099891309885697</v>
      </c>
    </row>
    <row r="2696" spans="1:2">
      <c r="A2696" s="21">
        <v>0.26292629262926198</v>
      </c>
      <c r="B2696" s="21">
        <v>0.69128196027149802</v>
      </c>
    </row>
    <row r="2697" spans="1:2">
      <c r="A2697" s="21">
        <v>0.263026302630263</v>
      </c>
      <c r="B2697" s="21">
        <v>0.69156500744413996</v>
      </c>
    </row>
    <row r="2698" spans="1:2">
      <c r="A2698" s="21">
        <v>0.26312631263126302</v>
      </c>
      <c r="B2698" s="21">
        <v>0.691848054616782</v>
      </c>
    </row>
    <row r="2699" spans="1:2">
      <c r="A2699" s="21">
        <v>0.26322632263226298</v>
      </c>
      <c r="B2699" s="21">
        <v>0.69213110178942405</v>
      </c>
    </row>
    <row r="2700" spans="1:2">
      <c r="A2700" s="21">
        <v>0.26332633263326299</v>
      </c>
      <c r="B2700" s="21">
        <v>0.69241414896206599</v>
      </c>
    </row>
    <row r="2701" spans="1:2">
      <c r="A2701" s="21">
        <v>0.26342634263426301</v>
      </c>
      <c r="B2701" s="21">
        <v>0.69269719613470704</v>
      </c>
    </row>
    <row r="2702" spans="1:2">
      <c r="A2702" s="21">
        <v>0.26352635263526297</v>
      </c>
      <c r="B2702" s="21">
        <v>0.69298024330734898</v>
      </c>
    </row>
    <row r="2703" spans="1:2">
      <c r="A2703" s="21">
        <v>0.26362636263626299</v>
      </c>
      <c r="B2703" s="21">
        <v>0.69326329047999102</v>
      </c>
    </row>
    <row r="2704" spans="1:2">
      <c r="A2704" s="21">
        <v>0.26372637263726301</v>
      </c>
      <c r="B2704" s="21">
        <v>0.69354633765263296</v>
      </c>
    </row>
    <row r="2705" spans="1:2">
      <c r="A2705" s="21">
        <v>0.26382638263826302</v>
      </c>
      <c r="B2705" s="21">
        <v>0.69382938482527501</v>
      </c>
    </row>
    <row r="2706" spans="1:2">
      <c r="A2706" s="21">
        <v>0.26392639263926299</v>
      </c>
      <c r="B2706" s="21">
        <v>0.69411243199791595</v>
      </c>
    </row>
    <row r="2707" spans="1:2">
      <c r="A2707" s="21">
        <v>0.264026402640264</v>
      </c>
      <c r="B2707" s="21">
        <v>0.69439547917055799</v>
      </c>
    </row>
    <row r="2708" spans="1:2">
      <c r="A2708" s="21">
        <v>0.26412641264126402</v>
      </c>
      <c r="B2708" s="21">
        <v>0.69467852634320004</v>
      </c>
    </row>
    <row r="2709" spans="1:2">
      <c r="A2709" s="21">
        <v>0.26422642264226398</v>
      </c>
      <c r="B2709" s="21">
        <v>0.69496157351584198</v>
      </c>
    </row>
    <row r="2710" spans="1:2">
      <c r="A2710" s="21">
        <v>0.264326432643264</v>
      </c>
      <c r="B2710" s="21">
        <v>0.69524462068848403</v>
      </c>
    </row>
    <row r="2711" spans="1:2">
      <c r="A2711" s="21">
        <v>0.26442644264426401</v>
      </c>
      <c r="B2711" s="21">
        <v>0.69552766786112497</v>
      </c>
    </row>
    <row r="2712" spans="1:2">
      <c r="A2712" s="21">
        <v>0.26452645264526398</v>
      </c>
      <c r="B2712" s="21">
        <v>0.69581071503376701</v>
      </c>
    </row>
    <row r="2713" spans="1:2">
      <c r="A2713" s="21">
        <v>0.26462646264626399</v>
      </c>
      <c r="B2713" s="21">
        <v>0.69609376220640895</v>
      </c>
    </row>
    <row r="2714" spans="1:2">
      <c r="A2714" s="21">
        <v>0.26472647264726401</v>
      </c>
      <c r="B2714" s="21">
        <v>0.696376809379051</v>
      </c>
    </row>
    <row r="2715" spans="1:2">
      <c r="A2715" s="21">
        <v>0.26482648264826403</v>
      </c>
      <c r="B2715" s="21">
        <v>0.69665985655169305</v>
      </c>
    </row>
    <row r="2716" spans="1:2">
      <c r="A2716" s="21">
        <v>0.26492649264926399</v>
      </c>
      <c r="B2716" s="21">
        <v>0.69694290372433398</v>
      </c>
    </row>
    <row r="2717" spans="1:2">
      <c r="A2717" s="21">
        <v>0.26502650265026501</v>
      </c>
      <c r="B2717" s="21">
        <v>0.69722595089697603</v>
      </c>
    </row>
    <row r="2718" spans="1:2">
      <c r="A2718" s="21">
        <v>0.26512651265126502</v>
      </c>
      <c r="B2718" s="21">
        <v>0.69750899806961797</v>
      </c>
    </row>
    <row r="2719" spans="1:2">
      <c r="A2719" s="21">
        <v>0.26522652265226498</v>
      </c>
      <c r="B2719" s="21">
        <v>0.69779204524226002</v>
      </c>
    </row>
    <row r="2720" spans="1:2">
      <c r="A2720" s="21">
        <v>0.265326532653265</v>
      </c>
      <c r="B2720" s="21">
        <v>0.69807509241490195</v>
      </c>
    </row>
    <row r="2721" spans="1:2">
      <c r="A2721" s="21">
        <v>0.26542654265426502</v>
      </c>
      <c r="B2721" s="21">
        <v>0.698358139587543</v>
      </c>
    </row>
    <row r="2722" spans="1:2">
      <c r="A2722" s="21">
        <v>0.26552655265526498</v>
      </c>
      <c r="B2722" s="21">
        <v>0.69864118676018505</v>
      </c>
    </row>
    <row r="2723" spans="1:2">
      <c r="A2723" s="21">
        <v>0.265626562656265</v>
      </c>
      <c r="B2723" s="21">
        <v>0.69892423393282699</v>
      </c>
    </row>
    <row r="2724" spans="1:2">
      <c r="A2724" s="21">
        <v>0.26572657265726501</v>
      </c>
      <c r="B2724" s="21">
        <v>0.69920728110546904</v>
      </c>
    </row>
    <row r="2725" spans="1:2">
      <c r="A2725" s="21">
        <v>0.26582658265826498</v>
      </c>
      <c r="B2725" s="21">
        <v>0.69949032827810997</v>
      </c>
    </row>
    <row r="2726" spans="1:2">
      <c r="A2726" s="21">
        <v>0.26592659265926499</v>
      </c>
      <c r="B2726" s="21">
        <v>0.69977337545075202</v>
      </c>
    </row>
    <row r="2727" spans="1:2">
      <c r="A2727" s="21">
        <v>0.26602660266026601</v>
      </c>
      <c r="B2727" s="21">
        <v>0.70005642262339396</v>
      </c>
    </row>
    <row r="2728" spans="1:2">
      <c r="A2728" s="21">
        <v>0.26612661266126603</v>
      </c>
      <c r="B2728" s="21">
        <v>0.70033946979603601</v>
      </c>
    </row>
    <row r="2729" spans="1:2">
      <c r="A2729" s="21">
        <v>0.26622662266226599</v>
      </c>
      <c r="B2729" s="21">
        <v>0.70062251696867694</v>
      </c>
    </row>
    <row r="2730" spans="1:2">
      <c r="A2730" s="21">
        <v>0.26632663266326601</v>
      </c>
      <c r="B2730" s="21">
        <v>0.70090556414131899</v>
      </c>
    </row>
    <row r="2731" spans="1:2">
      <c r="A2731" s="21">
        <v>0.26642664266426602</v>
      </c>
      <c r="B2731" s="21">
        <v>0.70118861131396104</v>
      </c>
    </row>
    <row r="2732" spans="1:2">
      <c r="A2732" s="21">
        <v>0.26652665266526598</v>
      </c>
      <c r="B2732" s="21">
        <v>0.70147165848660298</v>
      </c>
    </row>
    <row r="2733" spans="1:2">
      <c r="A2733" s="21">
        <v>0.266626662666266</v>
      </c>
      <c r="B2733" s="21">
        <v>0.70175470565924503</v>
      </c>
    </row>
    <row r="2734" spans="1:2">
      <c r="A2734" s="21">
        <v>0.26672667266726602</v>
      </c>
      <c r="B2734" s="21">
        <v>0.70203775283188696</v>
      </c>
    </row>
    <row r="2735" spans="1:2">
      <c r="A2735" s="21">
        <v>0.26682668266826598</v>
      </c>
      <c r="B2735" s="21">
        <v>0.70232080000452801</v>
      </c>
    </row>
    <row r="2736" spans="1:2">
      <c r="A2736" s="21">
        <v>0.266926692669266</v>
      </c>
      <c r="B2736" s="21">
        <v>0.70260384717716995</v>
      </c>
    </row>
    <row r="2737" spans="1:2">
      <c r="A2737" s="21">
        <v>0.26702670267026701</v>
      </c>
      <c r="B2737" s="21">
        <v>0.702886894349812</v>
      </c>
    </row>
    <row r="2738" spans="1:2">
      <c r="A2738" s="21">
        <v>0.26712671267126697</v>
      </c>
      <c r="B2738" s="21">
        <v>0.70316994152245405</v>
      </c>
    </row>
    <row r="2739" spans="1:2">
      <c r="A2739" s="21">
        <v>0.26722672267226699</v>
      </c>
      <c r="B2739" s="21">
        <v>0.70345298869509498</v>
      </c>
    </row>
    <row r="2740" spans="1:2">
      <c r="A2740" s="21">
        <v>0.26732673267326701</v>
      </c>
      <c r="B2740" s="21">
        <v>0.70373603586773703</v>
      </c>
    </row>
    <row r="2741" spans="1:2">
      <c r="A2741" s="21">
        <v>0.26742674267426703</v>
      </c>
      <c r="B2741" s="21">
        <v>0.70401908304037897</v>
      </c>
    </row>
    <row r="2742" spans="1:2">
      <c r="A2742" s="21">
        <v>0.26752675267526699</v>
      </c>
      <c r="B2742" s="21">
        <v>0.70430213021302102</v>
      </c>
    </row>
    <row r="2743" spans="1:2">
      <c r="A2743" s="21">
        <v>0.267626762676267</v>
      </c>
      <c r="B2743" s="21">
        <v>0.70458517738566295</v>
      </c>
    </row>
    <row r="2744" spans="1:2">
      <c r="A2744" s="21">
        <v>0.26772677267726702</v>
      </c>
      <c r="B2744" s="21">
        <v>0.704868224558305</v>
      </c>
    </row>
    <row r="2745" spans="1:2">
      <c r="A2745" s="21">
        <v>0.26782678267826698</v>
      </c>
      <c r="B2745" s="21">
        <v>0.70515127173094605</v>
      </c>
    </row>
    <row r="2746" spans="1:2">
      <c r="A2746" s="21">
        <v>0.267926792679267</v>
      </c>
      <c r="B2746" s="21">
        <v>0.70543431890358799</v>
      </c>
    </row>
    <row r="2747" spans="1:2">
      <c r="A2747" s="21">
        <v>0.26802680268026802</v>
      </c>
      <c r="B2747" s="21">
        <v>0.70571736607623003</v>
      </c>
    </row>
    <row r="2748" spans="1:2">
      <c r="A2748" s="21">
        <v>0.26812681268126798</v>
      </c>
      <c r="B2748" s="21">
        <v>0.70600041324887197</v>
      </c>
    </row>
    <row r="2749" spans="1:2">
      <c r="A2749" s="21">
        <v>0.268226822682268</v>
      </c>
      <c r="B2749" s="21">
        <v>0.70628346042151302</v>
      </c>
    </row>
    <row r="2750" spans="1:2">
      <c r="A2750" s="21">
        <v>0.26832683268326801</v>
      </c>
      <c r="B2750" s="21">
        <v>0.70656650759415496</v>
      </c>
    </row>
    <row r="2751" spans="1:2">
      <c r="A2751" s="21">
        <v>0.26842684268426797</v>
      </c>
      <c r="B2751" s="21">
        <v>0.70684955476679701</v>
      </c>
    </row>
    <row r="2752" spans="1:2">
      <c r="A2752" s="21">
        <v>0.26852685268526799</v>
      </c>
      <c r="B2752" s="21">
        <v>0.70713260193943905</v>
      </c>
    </row>
    <row r="2753" spans="1:2">
      <c r="A2753" s="21">
        <v>0.26862686268626801</v>
      </c>
      <c r="B2753" s="21">
        <v>0.70741564911208099</v>
      </c>
    </row>
    <row r="2754" spans="1:2">
      <c r="A2754" s="21">
        <v>0.26872687268726803</v>
      </c>
      <c r="B2754" s="21">
        <v>0.70769869628472204</v>
      </c>
    </row>
    <row r="2755" spans="1:2">
      <c r="A2755" s="21">
        <v>0.26882688268826799</v>
      </c>
      <c r="B2755" s="21">
        <v>0.70798174345736398</v>
      </c>
    </row>
    <row r="2756" spans="1:2">
      <c r="A2756" s="21">
        <v>0.268926892689268</v>
      </c>
      <c r="B2756" s="21">
        <v>0.70826479063000602</v>
      </c>
    </row>
    <row r="2757" spans="1:2">
      <c r="A2757" s="21">
        <v>0.26902690269026902</v>
      </c>
      <c r="B2757" s="21">
        <v>0.70854783780264796</v>
      </c>
    </row>
    <row r="2758" spans="1:2">
      <c r="A2758" s="21">
        <v>0.26912691269126898</v>
      </c>
      <c r="B2758" s="21">
        <v>0.70883088497529001</v>
      </c>
    </row>
    <row r="2759" spans="1:2">
      <c r="A2759" s="21">
        <v>0.269226922692269</v>
      </c>
      <c r="B2759" s="21">
        <v>0.70911393214793095</v>
      </c>
    </row>
    <row r="2760" spans="1:2">
      <c r="A2760" s="21">
        <v>0.26932693269326902</v>
      </c>
      <c r="B2760" s="21">
        <v>0.709396979320573</v>
      </c>
    </row>
    <row r="2761" spans="1:2">
      <c r="A2761" s="21">
        <v>0.26942694269426898</v>
      </c>
      <c r="B2761" s="21">
        <v>0.70968002649321504</v>
      </c>
    </row>
    <row r="2762" spans="1:2">
      <c r="A2762" s="21">
        <v>0.269526952695269</v>
      </c>
      <c r="B2762" s="21">
        <v>0.70996307366585698</v>
      </c>
    </row>
    <row r="2763" spans="1:2">
      <c r="A2763" s="21">
        <v>0.26962696269626901</v>
      </c>
      <c r="B2763" s="21">
        <v>0.71024612083849803</v>
      </c>
    </row>
    <row r="2764" spans="1:2">
      <c r="A2764" s="21">
        <v>0.26972697269726897</v>
      </c>
      <c r="B2764" s="21">
        <v>0.71052916801113997</v>
      </c>
    </row>
    <row r="2765" spans="1:2">
      <c r="A2765" s="21">
        <v>0.26982698269826899</v>
      </c>
      <c r="B2765" s="21">
        <v>0.71081221518378201</v>
      </c>
    </row>
    <row r="2766" spans="1:2">
      <c r="A2766" s="21">
        <v>0.26992699269926901</v>
      </c>
      <c r="B2766" s="21">
        <v>0.71109526235642395</v>
      </c>
    </row>
    <row r="2767" spans="1:2">
      <c r="A2767" s="21">
        <v>0.27002700270027002</v>
      </c>
      <c r="B2767" s="21">
        <v>0.711378309529066</v>
      </c>
    </row>
    <row r="2768" spans="1:2">
      <c r="A2768" s="21">
        <v>0.27012701270126999</v>
      </c>
      <c r="B2768" s="21">
        <v>0.71166135670170805</v>
      </c>
    </row>
    <row r="2769" spans="1:2">
      <c r="A2769" s="21">
        <v>0.27022702270227</v>
      </c>
      <c r="B2769" s="21">
        <v>0.71194440387434899</v>
      </c>
    </row>
    <row r="2770" spans="1:2">
      <c r="A2770" s="21">
        <v>0.27032703270327002</v>
      </c>
      <c r="B2770" s="21">
        <v>0.71222745104699103</v>
      </c>
    </row>
    <row r="2771" spans="1:2">
      <c r="A2771" s="21">
        <v>0.27042704270426998</v>
      </c>
      <c r="B2771" s="21">
        <v>0.71251049821963297</v>
      </c>
    </row>
    <row r="2772" spans="1:2">
      <c r="A2772" s="21">
        <v>0.27052705270527</v>
      </c>
      <c r="B2772" s="21">
        <v>0.71279354539227502</v>
      </c>
    </row>
    <row r="2773" spans="1:2">
      <c r="A2773" s="21">
        <v>0.27062706270627002</v>
      </c>
      <c r="B2773" s="21">
        <v>0.71307659256491596</v>
      </c>
    </row>
    <row r="2774" spans="1:2">
      <c r="A2774" s="21">
        <v>0.27072707270726998</v>
      </c>
      <c r="B2774" s="21">
        <v>0.713359639737558</v>
      </c>
    </row>
    <row r="2775" spans="1:2">
      <c r="A2775" s="21">
        <v>0.27082708270826999</v>
      </c>
      <c r="B2775" s="21">
        <v>0.71364268691020005</v>
      </c>
    </row>
    <row r="2776" spans="1:2">
      <c r="A2776" s="21">
        <v>0.27092709270927001</v>
      </c>
      <c r="B2776" s="21">
        <v>0.71392573408284199</v>
      </c>
    </row>
    <row r="2777" spans="1:2">
      <c r="A2777" s="21">
        <v>0.27102710271027097</v>
      </c>
      <c r="B2777" s="21">
        <v>0.71420878125548404</v>
      </c>
    </row>
    <row r="2778" spans="1:2">
      <c r="A2778" s="21">
        <v>0.27112711271127099</v>
      </c>
      <c r="B2778" s="21">
        <v>0.71449182842812597</v>
      </c>
    </row>
    <row r="2779" spans="1:2">
      <c r="A2779" s="21">
        <v>0.27122712271227101</v>
      </c>
      <c r="B2779" s="21">
        <v>0.71477487560076702</v>
      </c>
    </row>
    <row r="2780" spans="1:2">
      <c r="A2780" s="21">
        <v>0.27132713271327102</v>
      </c>
      <c r="B2780" s="21">
        <v>0.71505792277340896</v>
      </c>
    </row>
    <row r="2781" spans="1:2">
      <c r="A2781" s="21">
        <v>0.27142714271427099</v>
      </c>
      <c r="B2781" s="21">
        <v>0.71534096994605101</v>
      </c>
    </row>
    <row r="2782" spans="1:2">
      <c r="A2782" s="21">
        <v>0.271527152715271</v>
      </c>
      <c r="B2782" s="21">
        <v>0.71562401711869295</v>
      </c>
    </row>
    <row r="2783" spans="1:2">
      <c r="A2783" s="21">
        <v>0.27162716271627102</v>
      </c>
      <c r="B2783" s="21">
        <v>0.71590706429133399</v>
      </c>
    </row>
    <row r="2784" spans="1:2">
      <c r="A2784" s="21">
        <v>0.27172717271727098</v>
      </c>
      <c r="B2784" s="21">
        <v>0.71619011146397604</v>
      </c>
    </row>
    <row r="2785" spans="1:2">
      <c r="A2785" s="21">
        <v>0.271827182718271</v>
      </c>
      <c r="B2785" s="21">
        <v>0.71647315863661798</v>
      </c>
    </row>
    <row r="2786" spans="1:2">
      <c r="A2786" s="21">
        <v>0.27192719271927102</v>
      </c>
      <c r="B2786" s="21">
        <v>0.71675620580926003</v>
      </c>
    </row>
    <row r="2787" spans="1:2">
      <c r="A2787" s="21">
        <v>0.27202720272027198</v>
      </c>
      <c r="B2787" s="21">
        <v>0.71703925298190196</v>
      </c>
    </row>
    <row r="2788" spans="1:2">
      <c r="A2788" s="21">
        <v>0.27212721272127199</v>
      </c>
      <c r="B2788" s="21">
        <v>0.71732230015454301</v>
      </c>
    </row>
    <row r="2789" spans="1:2">
      <c r="A2789" s="21">
        <v>0.27222722272227201</v>
      </c>
      <c r="B2789" s="21">
        <v>0.71760534732718495</v>
      </c>
    </row>
    <row r="2790" spans="1:2">
      <c r="A2790" s="21">
        <v>0.27232723272327197</v>
      </c>
      <c r="B2790" s="21">
        <v>0.717888394499827</v>
      </c>
    </row>
    <row r="2791" spans="1:2">
      <c r="A2791" s="21">
        <v>0.27242724272427199</v>
      </c>
      <c r="B2791" s="21">
        <v>0.71817144167246905</v>
      </c>
    </row>
    <row r="2792" spans="1:2">
      <c r="A2792" s="21">
        <v>0.27252725272527201</v>
      </c>
      <c r="B2792" s="21">
        <v>0.71845448884511098</v>
      </c>
    </row>
    <row r="2793" spans="1:2">
      <c r="A2793" s="21">
        <v>0.27262726272627202</v>
      </c>
      <c r="B2793" s="21">
        <v>0.71873753601775203</v>
      </c>
    </row>
    <row r="2794" spans="1:2">
      <c r="A2794" s="21">
        <v>0.27272727272727199</v>
      </c>
      <c r="B2794" s="21">
        <v>0.71902058319039397</v>
      </c>
    </row>
    <row r="2795" spans="1:2">
      <c r="A2795" s="21">
        <v>0.272827282728272</v>
      </c>
      <c r="B2795" s="21">
        <v>0.71930363036303602</v>
      </c>
    </row>
    <row r="2796" spans="1:2">
      <c r="A2796" s="21">
        <v>0.27292729272927202</v>
      </c>
      <c r="B2796" s="21">
        <v>0.71958667753567795</v>
      </c>
    </row>
    <row r="2797" spans="1:2">
      <c r="A2797" s="21">
        <v>0.27302730273027298</v>
      </c>
      <c r="B2797" s="21">
        <v>0.719869724708319</v>
      </c>
    </row>
    <row r="2798" spans="1:2">
      <c r="A2798" s="21">
        <v>0.273127312731273</v>
      </c>
      <c r="B2798" s="21">
        <v>0.72015277188096105</v>
      </c>
    </row>
    <row r="2799" spans="1:2">
      <c r="A2799" s="21">
        <v>0.27322732273227301</v>
      </c>
      <c r="B2799" s="21">
        <v>0.72043581905360299</v>
      </c>
    </row>
    <row r="2800" spans="1:2">
      <c r="A2800" s="21">
        <v>0.27332733273327298</v>
      </c>
      <c r="B2800" s="21">
        <v>0.72071886622624504</v>
      </c>
    </row>
    <row r="2801" spans="1:2">
      <c r="A2801" s="21">
        <v>0.27342734273427299</v>
      </c>
      <c r="B2801" s="21">
        <v>0.72100191339888697</v>
      </c>
    </row>
    <row r="2802" spans="1:2">
      <c r="A2802" s="21">
        <v>0.27352735273527301</v>
      </c>
      <c r="B2802" s="21">
        <v>0.72128496057152802</v>
      </c>
    </row>
    <row r="2803" spans="1:2">
      <c r="A2803" s="21">
        <v>0.27362736273627303</v>
      </c>
      <c r="B2803" s="21">
        <v>0.72156800774416996</v>
      </c>
    </row>
    <row r="2804" spans="1:2">
      <c r="A2804" s="21">
        <v>0.27372737273727299</v>
      </c>
      <c r="B2804" s="21">
        <v>0.72185105491681201</v>
      </c>
    </row>
    <row r="2805" spans="1:2">
      <c r="A2805" s="21">
        <v>0.27382738273827301</v>
      </c>
      <c r="B2805" s="21">
        <v>0.72213410208945406</v>
      </c>
    </row>
    <row r="2806" spans="1:2">
      <c r="A2806" s="21">
        <v>0.27392739273927302</v>
      </c>
      <c r="B2806" s="21">
        <v>0.72241714926209599</v>
      </c>
    </row>
    <row r="2807" spans="1:2">
      <c r="A2807" s="21">
        <v>0.27402740274027398</v>
      </c>
      <c r="B2807" s="21">
        <v>0.72270019643473704</v>
      </c>
    </row>
    <row r="2808" spans="1:2">
      <c r="A2808" s="21">
        <v>0.274127412741274</v>
      </c>
      <c r="B2808" s="21">
        <v>0.72298324360737898</v>
      </c>
    </row>
    <row r="2809" spans="1:2">
      <c r="A2809" s="21">
        <v>0.27422742274227402</v>
      </c>
      <c r="B2809" s="21">
        <v>0.72326629078002103</v>
      </c>
    </row>
    <row r="2810" spans="1:2">
      <c r="A2810" s="21">
        <v>0.27432743274327398</v>
      </c>
      <c r="B2810" s="21">
        <v>0.72354933795266296</v>
      </c>
    </row>
    <row r="2811" spans="1:2">
      <c r="A2811" s="21">
        <v>0.274427442744274</v>
      </c>
      <c r="B2811" s="21">
        <v>0.72383238512530501</v>
      </c>
    </row>
    <row r="2812" spans="1:2">
      <c r="A2812" s="21">
        <v>0.27452745274527401</v>
      </c>
      <c r="B2812" s="21">
        <v>0.72411543229794595</v>
      </c>
    </row>
    <row r="2813" spans="1:2">
      <c r="A2813" s="21">
        <v>0.27462746274627398</v>
      </c>
      <c r="B2813" s="21">
        <v>0.724398479470588</v>
      </c>
    </row>
    <row r="2814" spans="1:2">
      <c r="A2814" s="21">
        <v>0.27472747274727399</v>
      </c>
      <c r="B2814" s="21">
        <v>0.72468152664323005</v>
      </c>
    </row>
    <row r="2815" spans="1:2">
      <c r="A2815" s="21">
        <v>0.27482748274827401</v>
      </c>
      <c r="B2815" s="21">
        <v>0.72496457381587198</v>
      </c>
    </row>
    <row r="2816" spans="1:2">
      <c r="A2816" s="21">
        <v>0.27492749274927403</v>
      </c>
      <c r="B2816" s="21">
        <v>0.72524762098851303</v>
      </c>
    </row>
    <row r="2817" spans="1:2">
      <c r="A2817" s="21">
        <v>0.27502750275027499</v>
      </c>
      <c r="B2817" s="21">
        <v>0.72553066816115497</v>
      </c>
    </row>
    <row r="2818" spans="1:2">
      <c r="A2818" s="21">
        <v>0.27512751275127501</v>
      </c>
      <c r="B2818" s="21">
        <v>0.72581371533379702</v>
      </c>
    </row>
    <row r="2819" spans="1:2">
      <c r="A2819" s="21">
        <v>0.27522752275227502</v>
      </c>
      <c r="B2819" s="21">
        <v>0.72609676250643895</v>
      </c>
    </row>
    <row r="2820" spans="1:2">
      <c r="A2820" s="21">
        <v>0.27532753275327498</v>
      </c>
      <c r="B2820" s="21">
        <v>0.726379809679081</v>
      </c>
    </row>
    <row r="2821" spans="1:2">
      <c r="A2821" s="21">
        <v>0.275427542754275</v>
      </c>
      <c r="B2821" s="21">
        <v>0.72666285685172205</v>
      </c>
    </row>
    <row r="2822" spans="1:2">
      <c r="A2822" s="21">
        <v>0.27552755275527502</v>
      </c>
      <c r="B2822" s="21">
        <v>0.72694590402436399</v>
      </c>
    </row>
    <row r="2823" spans="1:2">
      <c r="A2823" s="21">
        <v>0.27562756275627498</v>
      </c>
      <c r="B2823" s="21">
        <v>0.72722895119700603</v>
      </c>
    </row>
    <row r="2824" spans="1:2">
      <c r="A2824" s="21">
        <v>0.275727572757275</v>
      </c>
      <c r="B2824" s="21">
        <v>0.72751199836964797</v>
      </c>
    </row>
    <row r="2825" spans="1:2">
      <c r="A2825" s="21">
        <v>0.27582758275827501</v>
      </c>
      <c r="B2825" s="21">
        <v>0.72779504554229002</v>
      </c>
    </row>
    <row r="2826" spans="1:2">
      <c r="A2826" s="21">
        <v>0.27592759275927498</v>
      </c>
      <c r="B2826" s="21">
        <v>0.72807809271493096</v>
      </c>
    </row>
    <row r="2827" spans="1:2">
      <c r="A2827" s="21">
        <v>0.27602760276027599</v>
      </c>
      <c r="B2827" s="21">
        <v>0.72836113988757301</v>
      </c>
    </row>
    <row r="2828" spans="1:2">
      <c r="A2828" s="21">
        <v>0.27612761276127601</v>
      </c>
      <c r="B2828" s="21">
        <v>0.72864418706021505</v>
      </c>
    </row>
    <row r="2829" spans="1:2">
      <c r="A2829" s="21">
        <v>0.27622762276227603</v>
      </c>
      <c r="B2829" s="21">
        <v>0.72892723423285699</v>
      </c>
    </row>
    <row r="2830" spans="1:2">
      <c r="A2830" s="21">
        <v>0.27632763276327599</v>
      </c>
      <c r="B2830" s="21">
        <v>0.72921028140549904</v>
      </c>
    </row>
    <row r="2831" spans="1:2">
      <c r="A2831" s="21">
        <v>0.276427642764276</v>
      </c>
      <c r="B2831" s="21">
        <v>0.72949332857813998</v>
      </c>
    </row>
    <row r="2832" spans="1:2">
      <c r="A2832" s="21">
        <v>0.27652765276527602</v>
      </c>
      <c r="B2832" s="21">
        <v>0.72977637575078202</v>
      </c>
    </row>
    <row r="2833" spans="1:2">
      <c r="A2833" s="21">
        <v>0.27662766276627598</v>
      </c>
      <c r="B2833" s="21">
        <v>0.73005942292342396</v>
      </c>
    </row>
    <row r="2834" spans="1:2">
      <c r="A2834" s="21">
        <v>0.276727672767276</v>
      </c>
      <c r="B2834" s="21">
        <v>0.73034247009606601</v>
      </c>
    </row>
    <row r="2835" spans="1:2">
      <c r="A2835" s="21">
        <v>0.27682768276827602</v>
      </c>
      <c r="B2835" s="21">
        <v>0.73062551726870795</v>
      </c>
    </row>
    <row r="2836" spans="1:2">
      <c r="A2836" s="21">
        <v>0.27692769276927598</v>
      </c>
      <c r="B2836" s="21">
        <v>0.730908564441349</v>
      </c>
    </row>
    <row r="2837" spans="1:2">
      <c r="A2837" s="21">
        <v>0.277027702770277</v>
      </c>
      <c r="B2837" s="21">
        <v>0.73119161161399104</v>
      </c>
    </row>
    <row r="2838" spans="1:2">
      <c r="A2838" s="21">
        <v>0.27712771277127701</v>
      </c>
      <c r="B2838" s="21">
        <v>0.73147465878663298</v>
      </c>
    </row>
    <row r="2839" spans="1:2">
      <c r="A2839" s="21">
        <v>0.27722772277227697</v>
      </c>
      <c r="B2839" s="21">
        <v>0.73175770595927503</v>
      </c>
    </row>
    <row r="2840" spans="1:2">
      <c r="A2840" s="21">
        <v>0.27732773277327699</v>
      </c>
      <c r="B2840" s="21">
        <v>0.73204075313191697</v>
      </c>
    </row>
    <row r="2841" spans="1:2">
      <c r="A2841" s="21">
        <v>0.27742774277427701</v>
      </c>
      <c r="B2841" s="21">
        <v>0.73232380030455801</v>
      </c>
    </row>
    <row r="2842" spans="1:2">
      <c r="A2842" s="21">
        <v>0.27752775277527703</v>
      </c>
      <c r="B2842" s="21">
        <v>0.73260684747719995</v>
      </c>
    </row>
    <row r="2843" spans="1:2">
      <c r="A2843" s="21">
        <v>0.27762776277627699</v>
      </c>
      <c r="B2843" s="21">
        <v>0.732889894649842</v>
      </c>
    </row>
    <row r="2844" spans="1:2">
      <c r="A2844" s="21">
        <v>0.277727772777277</v>
      </c>
      <c r="B2844" s="21">
        <v>0.73317294182248405</v>
      </c>
    </row>
    <row r="2845" spans="1:2">
      <c r="A2845" s="21">
        <v>0.27782778277827702</v>
      </c>
      <c r="B2845" s="21">
        <v>0.73345598899512598</v>
      </c>
    </row>
    <row r="2846" spans="1:2">
      <c r="A2846" s="21">
        <v>0.27792779277927698</v>
      </c>
      <c r="B2846" s="21">
        <v>0.73373903616776703</v>
      </c>
    </row>
    <row r="2847" spans="1:2">
      <c r="A2847" s="21">
        <v>0.278027802780278</v>
      </c>
      <c r="B2847" s="21">
        <v>0.73402208334040897</v>
      </c>
    </row>
    <row r="2848" spans="1:2">
      <c r="A2848" s="21">
        <v>0.27812781278127802</v>
      </c>
      <c r="B2848" s="21">
        <v>0.73430513051305102</v>
      </c>
    </row>
    <row r="2849" spans="1:2">
      <c r="A2849" s="21">
        <v>0.27822782278227798</v>
      </c>
      <c r="B2849" s="21">
        <v>0.73458817768569296</v>
      </c>
    </row>
    <row r="2850" spans="1:2">
      <c r="A2850" s="21">
        <v>0.278327832783278</v>
      </c>
      <c r="B2850" s="21">
        <v>0.734871224858334</v>
      </c>
    </row>
    <row r="2851" spans="1:2">
      <c r="A2851" s="21">
        <v>0.27842784278427801</v>
      </c>
      <c r="B2851" s="21">
        <v>0.73515427203097605</v>
      </c>
    </row>
    <row r="2852" spans="1:2">
      <c r="A2852" s="21">
        <v>0.27852785278527797</v>
      </c>
      <c r="B2852" s="21">
        <v>0.73543731920361799</v>
      </c>
    </row>
    <row r="2853" spans="1:2">
      <c r="A2853" s="21">
        <v>0.27862786278627799</v>
      </c>
      <c r="B2853" s="21">
        <v>0.73572036637626004</v>
      </c>
    </row>
    <row r="2854" spans="1:2">
      <c r="A2854" s="21">
        <v>0.27872787278727801</v>
      </c>
      <c r="B2854" s="21">
        <v>0.73600341354890197</v>
      </c>
    </row>
    <row r="2855" spans="1:2">
      <c r="A2855" s="21">
        <v>0.27882788278827803</v>
      </c>
      <c r="B2855" s="21">
        <v>0.73628646072154302</v>
      </c>
    </row>
    <row r="2856" spans="1:2">
      <c r="A2856" s="21">
        <v>0.27892789278927799</v>
      </c>
      <c r="B2856" s="21">
        <v>0.73656950789418496</v>
      </c>
    </row>
    <row r="2857" spans="1:2">
      <c r="A2857" s="21">
        <v>0.279027902790279</v>
      </c>
      <c r="B2857" s="21">
        <v>0.73685255506682701</v>
      </c>
    </row>
    <row r="2858" spans="1:2">
      <c r="A2858" s="21">
        <v>0.27912791279127902</v>
      </c>
      <c r="B2858" s="21">
        <v>0.73713560223946895</v>
      </c>
    </row>
    <row r="2859" spans="1:2">
      <c r="A2859" s="21">
        <v>0.27922792279227898</v>
      </c>
      <c r="B2859" s="21">
        <v>0.73741864941211099</v>
      </c>
    </row>
    <row r="2860" spans="1:2">
      <c r="A2860" s="21">
        <v>0.279327932793279</v>
      </c>
      <c r="B2860" s="21">
        <v>0.73770169658475204</v>
      </c>
    </row>
    <row r="2861" spans="1:2">
      <c r="A2861" s="21">
        <v>0.27942794279427902</v>
      </c>
      <c r="B2861" s="21">
        <v>0.73798474375739398</v>
      </c>
    </row>
    <row r="2862" spans="1:2">
      <c r="A2862" s="21">
        <v>0.27952795279527898</v>
      </c>
      <c r="B2862" s="21">
        <v>0.73826779093003603</v>
      </c>
    </row>
    <row r="2863" spans="1:2">
      <c r="A2863" s="21">
        <v>0.27962796279627899</v>
      </c>
      <c r="B2863" s="21">
        <v>0.73855083810267796</v>
      </c>
    </row>
    <row r="2864" spans="1:2">
      <c r="A2864" s="21">
        <v>0.27972797279727901</v>
      </c>
      <c r="B2864" s="21">
        <v>0.73883388527532001</v>
      </c>
    </row>
    <row r="2865" spans="1:2">
      <c r="A2865" s="21">
        <v>0.27982798279827897</v>
      </c>
      <c r="B2865" s="21">
        <v>0.73911693244796095</v>
      </c>
    </row>
    <row r="2866" spans="1:2">
      <c r="A2866" s="21">
        <v>0.27992799279927899</v>
      </c>
      <c r="B2866" s="21">
        <v>0.739399979620603</v>
      </c>
    </row>
    <row r="2867" spans="1:2">
      <c r="A2867" s="21">
        <v>0.28002800280028001</v>
      </c>
      <c r="B2867" s="21">
        <v>0.73968302679324505</v>
      </c>
    </row>
    <row r="2868" spans="1:2">
      <c r="A2868" s="21">
        <v>0.28012801280128002</v>
      </c>
      <c r="B2868" s="21">
        <v>0.73996607396588698</v>
      </c>
    </row>
    <row r="2869" spans="1:2">
      <c r="A2869" s="21">
        <v>0.28022802280227999</v>
      </c>
      <c r="B2869" s="21">
        <v>0.74024912113852903</v>
      </c>
    </row>
    <row r="2870" spans="1:2">
      <c r="A2870" s="21">
        <v>0.28032803280328</v>
      </c>
      <c r="B2870" s="21">
        <v>0.74053216831116997</v>
      </c>
    </row>
    <row r="2871" spans="1:2">
      <c r="A2871" s="21">
        <v>0.28042804280428002</v>
      </c>
      <c r="B2871" s="21">
        <v>0.74081521548381202</v>
      </c>
    </row>
    <row r="2872" spans="1:2">
      <c r="A2872" s="21">
        <v>0.28052805280527998</v>
      </c>
      <c r="B2872" s="21">
        <v>0.74109826265645395</v>
      </c>
    </row>
    <row r="2873" spans="1:2">
      <c r="A2873" s="21">
        <v>0.28062806280628</v>
      </c>
      <c r="B2873" s="21">
        <v>0.741381309829096</v>
      </c>
    </row>
    <row r="2874" spans="1:2">
      <c r="A2874" s="21">
        <v>0.28072807280728002</v>
      </c>
      <c r="B2874" s="21">
        <v>0.74166435700173705</v>
      </c>
    </row>
    <row r="2875" spans="1:2">
      <c r="A2875" s="21">
        <v>0.28082808280827998</v>
      </c>
      <c r="B2875" s="21">
        <v>0.74194740417437899</v>
      </c>
    </row>
    <row r="2876" spans="1:2">
      <c r="A2876" s="21">
        <v>0.28092809280927999</v>
      </c>
      <c r="B2876" s="21">
        <v>0.74223045134702104</v>
      </c>
    </row>
    <row r="2877" spans="1:2">
      <c r="A2877" s="21">
        <v>0.28102810281028101</v>
      </c>
      <c r="B2877" s="21">
        <v>0.74251349851966297</v>
      </c>
    </row>
    <row r="2878" spans="1:2">
      <c r="A2878" s="21">
        <v>0.28112811281128097</v>
      </c>
      <c r="B2878" s="21">
        <v>0.74279654569230502</v>
      </c>
    </row>
    <row r="2879" spans="1:2">
      <c r="A2879" s="21">
        <v>0.28122812281228099</v>
      </c>
      <c r="B2879" s="21">
        <v>0.74307959286494596</v>
      </c>
    </row>
    <row r="2880" spans="1:2">
      <c r="A2880" s="21">
        <v>0.28132813281328101</v>
      </c>
      <c r="B2880" s="21">
        <v>0.74336264003758801</v>
      </c>
    </row>
    <row r="2881" spans="1:2">
      <c r="A2881" s="21">
        <v>0.28142814281428102</v>
      </c>
      <c r="B2881" s="21">
        <v>0.74364568721023006</v>
      </c>
    </row>
    <row r="2882" spans="1:2">
      <c r="A2882" s="21">
        <v>0.28152815281528099</v>
      </c>
      <c r="B2882" s="21">
        <v>0.74392873438287199</v>
      </c>
    </row>
    <row r="2883" spans="1:2">
      <c r="A2883" s="21">
        <v>0.281628162816281</v>
      </c>
      <c r="B2883" s="21">
        <v>0.74421178155551404</v>
      </c>
    </row>
    <row r="2884" spans="1:2">
      <c r="A2884" s="21">
        <v>0.28172817281728102</v>
      </c>
      <c r="B2884" s="21">
        <v>0.74449482872815498</v>
      </c>
    </row>
    <row r="2885" spans="1:2">
      <c r="A2885" s="21">
        <v>0.28182818281828098</v>
      </c>
      <c r="B2885" s="21">
        <v>0.74477787590079703</v>
      </c>
    </row>
    <row r="2886" spans="1:2">
      <c r="A2886" s="21">
        <v>0.281928192819281</v>
      </c>
      <c r="B2886" s="21">
        <v>0.74506092307343896</v>
      </c>
    </row>
    <row r="2887" spans="1:2">
      <c r="A2887" s="21">
        <v>0.28202820282028201</v>
      </c>
      <c r="B2887" s="21">
        <v>0.74534397024608101</v>
      </c>
    </row>
    <row r="2888" spans="1:2">
      <c r="A2888" s="21">
        <v>0.28212821282128198</v>
      </c>
      <c r="B2888" s="21">
        <v>0.74562701741872295</v>
      </c>
    </row>
    <row r="2889" spans="1:2">
      <c r="A2889" s="21">
        <v>0.28222822282228199</v>
      </c>
      <c r="B2889" s="21">
        <v>0.745910064591364</v>
      </c>
    </row>
    <row r="2890" spans="1:2">
      <c r="A2890" s="21">
        <v>0.28232823282328201</v>
      </c>
      <c r="B2890" s="21">
        <v>0.74619311176400605</v>
      </c>
    </row>
    <row r="2891" spans="1:2">
      <c r="A2891" s="21">
        <v>0.28242824282428203</v>
      </c>
      <c r="B2891" s="21">
        <v>0.74647615893664798</v>
      </c>
    </row>
    <row r="2892" spans="1:2">
      <c r="A2892" s="21">
        <v>0.28252825282528199</v>
      </c>
      <c r="B2892" s="21">
        <v>0.74675920610929003</v>
      </c>
    </row>
    <row r="2893" spans="1:2">
      <c r="A2893" s="21">
        <v>0.28262826282628201</v>
      </c>
      <c r="B2893" s="21">
        <v>0.74704225328193197</v>
      </c>
    </row>
    <row r="2894" spans="1:2">
      <c r="A2894" s="21">
        <v>0.28272827282728202</v>
      </c>
      <c r="B2894" s="21">
        <v>0.74732530045457302</v>
      </c>
    </row>
    <row r="2895" spans="1:2">
      <c r="A2895" s="21">
        <v>0.28282828282828198</v>
      </c>
      <c r="B2895" s="21">
        <v>0.74760834762721495</v>
      </c>
    </row>
    <row r="2896" spans="1:2">
      <c r="A2896" s="21">
        <v>0.282928292829282</v>
      </c>
      <c r="B2896" s="21">
        <v>0.747891394799857</v>
      </c>
    </row>
    <row r="2897" spans="1:2">
      <c r="A2897" s="21">
        <v>0.28302830283028302</v>
      </c>
      <c r="B2897" s="21">
        <v>0.74817444197249905</v>
      </c>
    </row>
    <row r="2898" spans="1:2">
      <c r="A2898" s="21">
        <v>0.28312831283128298</v>
      </c>
      <c r="B2898" s="21">
        <v>0.74845748914514099</v>
      </c>
    </row>
    <row r="2899" spans="1:2">
      <c r="A2899" s="21">
        <v>0.283228322832283</v>
      </c>
      <c r="B2899" s="21">
        <v>0.74874053631778203</v>
      </c>
    </row>
    <row r="2900" spans="1:2">
      <c r="A2900" s="21">
        <v>0.28332833283328301</v>
      </c>
      <c r="B2900" s="21">
        <v>0.74902358349042397</v>
      </c>
    </row>
    <row r="2901" spans="1:2">
      <c r="A2901" s="21">
        <v>0.28342834283428298</v>
      </c>
      <c r="B2901" s="21">
        <v>0.74930663066306602</v>
      </c>
    </row>
    <row r="2902" spans="1:2">
      <c r="A2902" s="21">
        <v>0.28352835283528299</v>
      </c>
      <c r="B2902" s="21">
        <v>0.74958967783570796</v>
      </c>
    </row>
    <row r="2903" spans="1:2">
      <c r="A2903" s="21">
        <v>0.28362836283628301</v>
      </c>
      <c r="B2903" s="21">
        <v>0.74987272500834901</v>
      </c>
    </row>
    <row r="2904" spans="1:2">
      <c r="A2904" s="21">
        <v>0.28372837283728303</v>
      </c>
      <c r="B2904" s="21">
        <v>0.75015577218099105</v>
      </c>
    </row>
    <row r="2905" spans="1:2">
      <c r="A2905" s="21">
        <v>0.28382838283828299</v>
      </c>
      <c r="B2905" s="21">
        <v>0.75043881935363299</v>
      </c>
    </row>
    <row r="2906" spans="1:2">
      <c r="A2906" s="21">
        <v>0.28392839283928301</v>
      </c>
      <c r="B2906" s="21">
        <v>0.75072186652627504</v>
      </c>
    </row>
    <row r="2907" spans="1:2">
      <c r="A2907" s="21">
        <v>0.28402840284028402</v>
      </c>
      <c r="B2907" s="21">
        <v>0.75100491369891698</v>
      </c>
    </row>
    <row r="2908" spans="1:2">
      <c r="A2908" s="21">
        <v>0.28412841284128398</v>
      </c>
      <c r="B2908" s="21">
        <v>0.75128796087155802</v>
      </c>
    </row>
    <row r="2909" spans="1:2">
      <c r="A2909" s="21">
        <v>0.284228422842284</v>
      </c>
      <c r="B2909" s="21">
        <v>0.75157100804419996</v>
      </c>
    </row>
    <row r="2910" spans="1:2">
      <c r="A2910" s="21">
        <v>0.28432843284328402</v>
      </c>
      <c r="B2910" s="21">
        <v>0.75185405521684201</v>
      </c>
    </row>
    <row r="2911" spans="1:2">
      <c r="A2911" s="21">
        <v>0.28442844284428398</v>
      </c>
      <c r="B2911" s="21">
        <v>0.75213710238948395</v>
      </c>
    </row>
    <row r="2912" spans="1:2">
      <c r="A2912" s="21">
        <v>0.284528452845284</v>
      </c>
      <c r="B2912" s="21">
        <v>0.75242014956212599</v>
      </c>
    </row>
    <row r="2913" spans="1:2">
      <c r="A2913" s="21">
        <v>0.28462846284628401</v>
      </c>
      <c r="B2913" s="21">
        <v>0.75270319673476704</v>
      </c>
    </row>
    <row r="2914" spans="1:2">
      <c r="A2914" s="21">
        <v>0.28472847284728398</v>
      </c>
      <c r="B2914" s="21">
        <v>0.75298624390740898</v>
      </c>
    </row>
    <row r="2915" spans="1:2">
      <c r="A2915" s="21">
        <v>0.28482848284828399</v>
      </c>
      <c r="B2915" s="21">
        <v>0.75326929108005103</v>
      </c>
    </row>
    <row r="2916" spans="1:2">
      <c r="A2916" s="21">
        <v>0.28492849284928401</v>
      </c>
      <c r="B2916" s="21">
        <v>0.75355233825269297</v>
      </c>
    </row>
    <row r="2917" spans="1:2">
      <c r="A2917" s="21">
        <v>0.28502850285028503</v>
      </c>
      <c r="B2917" s="21">
        <v>0.75383538542533501</v>
      </c>
    </row>
    <row r="2918" spans="1:2">
      <c r="A2918" s="21">
        <v>0.28512851285128499</v>
      </c>
      <c r="B2918" s="21">
        <v>0.75411843259797595</v>
      </c>
    </row>
    <row r="2919" spans="1:2">
      <c r="A2919" s="21">
        <v>0.285228522852285</v>
      </c>
      <c r="B2919" s="21">
        <v>0.754401479770618</v>
      </c>
    </row>
    <row r="2920" spans="1:2">
      <c r="A2920" s="21">
        <v>0.28532853285328502</v>
      </c>
      <c r="B2920" s="21">
        <v>0.75468452694326005</v>
      </c>
    </row>
    <row r="2921" spans="1:2">
      <c r="A2921" s="21">
        <v>0.28542854285428498</v>
      </c>
      <c r="B2921" s="21">
        <v>0.75496757411590198</v>
      </c>
    </row>
    <row r="2922" spans="1:2">
      <c r="A2922" s="21">
        <v>0.285528552855285</v>
      </c>
      <c r="B2922" s="21">
        <v>0.75525062128854403</v>
      </c>
    </row>
    <row r="2923" spans="1:2">
      <c r="A2923" s="21">
        <v>0.28562856285628502</v>
      </c>
      <c r="B2923" s="21">
        <v>0.75553366846118497</v>
      </c>
    </row>
    <row r="2924" spans="1:2">
      <c r="A2924" s="21">
        <v>0.28572857285728498</v>
      </c>
      <c r="B2924" s="21">
        <v>0.75581671563382702</v>
      </c>
    </row>
    <row r="2925" spans="1:2">
      <c r="A2925" s="21">
        <v>0.285828582858285</v>
      </c>
      <c r="B2925" s="21">
        <v>0.75609976280646896</v>
      </c>
    </row>
    <row r="2926" spans="1:2">
      <c r="A2926" s="21">
        <v>0.28592859285928501</v>
      </c>
      <c r="B2926" s="21">
        <v>0.756382809979111</v>
      </c>
    </row>
    <row r="2927" spans="1:2">
      <c r="A2927" s="21">
        <v>0.28602860286028597</v>
      </c>
      <c r="B2927" s="21">
        <v>0.75666585715175205</v>
      </c>
    </row>
    <row r="2928" spans="1:2">
      <c r="A2928" s="21">
        <v>0.28612861286128599</v>
      </c>
      <c r="B2928" s="21">
        <v>0.75694890432439399</v>
      </c>
    </row>
    <row r="2929" spans="1:2">
      <c r="A2929" s="21">
        <v>0.28622862286228601</v>
      </c>
      <c r="B2929" s="21">
        <v>0.75723195149703604</v>
      </c>
    </row>
    <row r="2930" spans="1:2">
      <c r="A2930" s="21">
        <v>0.28632863286328603</v>
      </c>
      <c r="B2930" s="21">
        <v>0.75751499866967797</v>
      </c>
    </row>
    <row r="2931" spans="1:2">
      <c r="A2931" s="21">
        <v>0.28642864286428599</v>
      </c>
      <c r="B2931" s="21">
        <v>0.75779804584232002</v>
      </c>
    </row>
    <row r="2932" spans="1:2">
      <c r="A2932" s="21">
        <v>0.286528652865286</v>
      </c>
      <c r="B2932" s="21">
        <v>0.75808109301496196</v>
      </c>
    </row>
    <row r="2933" spans="1:2">
      <c r="A2933" s="21">
        <v>0.28662866286628602</v>
      </c>
      <c r="B2933" s="21">
        <v>0.75836414018760301</v>
      </c>
    </row>
    <row r="2934" spans="1:2">
      <c r="A2934" s="21">
        <v>0.28672867286728598</v>
      </c>
      <c r="B2934" s="21">
        <v>0.75864718736024495</v>
      </c>
    </row>
    <row r="2935" spans="1:2">
      <c r="A2935" s="21">
        <v>0.286828682868286</v>
      </c>
      <c r="B2935" s="21">
        <v>0.75893023453288699</v>
      </c>
    </row>
    <row r="2936" spans="1:2">
      <c r="A2936" s="21">
        <v>0.28692869286928602</v>
      </c>
      <c r="B2936" s="21">
        <v>0.75921328170552904</v>
      </c>
    </row>
    <row r="2937" spans="1:2">
      <c r="A2937" s="21">
        <v>0.28702870287028698</v>
      </c>
      <c r="B2937" s="21">
        <v>0.75949632887816998</v>
      </c>
    </row>
    <row r="2938" spans="1:2">
      <c r="A2938" s="21">
        <v>0.287128712871287</v>
      </c>
      <c r="B2938" s="21">
        <v>0.75977937605081203</v>
      </c>
    </row>
    <row r="2939" spans="1:2">
      <c r="A2939" s="21">
        <v>0.28722872287228701</v>
      </c>
      <c r="B2939" s="21">
        <v>0.76006242322345396</v>
      </c>
    </row>
    <row r="2940" spans="1:2">
      <c r="A2940" s="21">
        <v>0.28732873287328697</v>
      </c>
      <c r="B2940" s="21">
        <v>0.76034547039609601</v>
      </c>
    </row>
    <row r="2941" spans="1:2">
      <c r="A2941" s="21">
        <v>0.28742874287428699</v>
      </c>
      <c r="B2941" s="21">
        <v>0.76062851756873795</v>
      </c>
    </row>
    <row r="2942" spans="1:2">
      <c r="A2942" s="21">
        <v>0.28752875287528701</v>
      </c>
      <c r="B2942" s="21">
        <v>0.760911564741379</v>
      </c>
    </row>
    <row r="2943" spans="1:2">
      <c r="A2943" s="21">
        <v>0.28762876287628703</v>
      </c>
      <c r="B2943" s="21">
        <v>0.76119461191402105</v>
      </c>
    </row>
    <row r="2944" spans="1:2">
      <c r="A2944" s="21">
        <v>0.28772877287728699</v>
      </c>
      <c r="B2944" s="21">
        <v>0.76147765908666298</v>
      </c>
    </row>
    <row r="2945" spans="1:2">
      <c r="A2945" s="21">
        <v>0.287828782878287</v>
      </c>
      <c r="B2945" s="21">
        <v>0.76176070625930503</v>
      </c>
    </row>
    <row r="2946" spans="1:2">
      <c r="A2946" s="21">
        <v>0.28792879287928702</v>
      </c>
      <c r="B2946" s="21">
        <v>0.76204375343194697</v>
      </c>
    </row>
    <row r="2947" spans="1:2">
      <c r="A2947" s="21">
        <v>0.28802880288028798</v>
      </c>
      <c r="B2947" s="21">
        <v>0.76232680060458802</v>
      </c>
    </row>
    <row r="2948" spans="1:2">
      <c r="A2948" s="21">
        <v>0.288128812881288</v>
      </c>
      <c r="B2948" s="21">
        <v>0.76260984777722995</v>
      </c>
    </row>
    <row r="2949" spans="1:2">
      <c r="A2949" s="21">
        <v>0.28822882288228802</v>
      </c>
      <c r="B2949" s="21">
        <v>0.762892894949872</v>
      </c>
    </row>
    <row r="2950" spans="1:2">
      <c r="A2950" s="21">
        <v>0.28832883288328798</v>
      </c>
      <c r="B2950" s="21">
        <v>0.76317594212251405</v>
      </c>
    </row>
    <row r="2951" spans="1:2">
      <c r="A2951" s="21">
        <v>0.28842884288428799</v>
      </c>
      <c r="B2951" s="21">
        <v>0.76345898929515599</v>
      </c>
    </row>
    <row r="2952" spans="1:2">
      <c r="A2952" s="21">
        <v>0.28852885288528801</v>
      </c>
      <c r="B2952" s="21">
        <v>0.76374203646779704</v>
      </c>
    </row>
    <row r="2953" spans="1:2">
      <c r="A2953" s="21">
        <v>0.28862886288628797</v>
      </c>
      <c r="B2953" s="21">
        <v>0.76402508364043897</v>
      </c>
    </row>
    <row r="2954" spans="1:2">
      <c r="A2954" s="21">
        <v>0.28872887288728799</v>
      </c>
      <c r="B2954" s="21">
        <v>0.76430813081308102</v>
      </c>
    </row>
    <row r="2955" spans="1:2">
      <c r="A2955" s="21">
        <v>0.28882888288828801</v>
      </c>
      <c r="B2955" s="21">
        <v>0.76459117798572296</v>
      </c>
    </row>
    <row r="2956" spans="1:2">
      <c r="A2956" s="21">
        <v>0.28892889288928802</v>
      </c>
      <c r="B2956" s="21">
        <v>0.76487422515836401</v>
      </c>
    </row>
    <row r="2957" spans="1:2">
      <c r="A2957" s="21">
        <v>0.28902890289028899</v>
      </c>
      <c r="B2957" s="21">
        <v>0.76515727233100606</v>
      </c>
    </row>
    <row r="2958" spans="1:2">
      <c r="A2958" s="21">
        <v>0.289128912891289</v>
      </c>
      <c r="B2958" s="21">
        <v>0.76544031950364799</v>
      </c>
    </row>
    <row r="2959" spans="1:2">
      <c r="A2959" s="21">
        <v>0.28922892289228902</v>
      </c>
      <c r="B2959" s="21">
        <v>0.76572336667629004</v>
      </c>
    </row>
    <row r="2960" spans="1:2">
      <c r="A2960" s="21">
        <v>0.28932893289328898</v>
      </c>
      <c r="B2960" s="21">
        <v>0.76600641384893198</v>
      </c>
    </row>
    <row r="2961" spans="1:2">
      <c r="A2961" s="21">
        <v>0.289428942894289</v>
      </c>
      <c r="B2961" s="21">
        <v>0.76628946102157303</v>
      </c>
    </row>
    <row r="2962" spans="1:2">
      <c r="A2962" s="21">
        <v>0.28952895289528902</v>
      </c>
      <c r="B2962" s="21">
        <v>0.76657250819421496</v>
      </c>
    </row>
    <row r="2963" spans="1:2">
      <c r="A2963" s="21">
        <v>0.28962896289628898</v>
      </c>
      <c r="B2963" s="21">
        <v>0.76685555536685701</v>
      </c>
    </row>
    <row r="2964" spans="1:2">
      <c r="A2964" s="21">
        <v>0.28972897289728899</v>
      </c>
      <c r="B2964" s="21">
        <v>0.76713860253949895</v>
      </c>
    </row>
    <row r="2965" spans="1:2">
      <c r="A2965" s="21">
        <v>0.28982898289828901</v>
      </c>
      <c r="B2965" s="21">
        <v>0.767421649712141</v>
      </c>
    </row>
    <row r="2966" spans="1:2">
      <c r="A2966" s="21">
        <v>0.28992899289928897</v>
      </c>
      <c r="B2966" s="21">
        <v>0.76770469688478205</v>
      </c>
    </row>
    <row r="2967" spans="1:2">
      <c r="A2967" s="21">
        <v>0.29002900290028999</v>
      </c>
      <c r="B2967" s="21">
        <v>0.76798774405742398</v>
      </c>
    </row>
    <row r="2968" spans="1:2">
      <c r="A2968" s="21">
        <v>0.29012901290129001</v>
      </c>
      <c r="B2968" s="21">
        <v>0.76827079123006603</v>
      </c>
    </row>
    <row r="2969" spans="1:2">
      <c r="A2969" s="21">
        <v>0.29022902290229002</v>
      </c>
      <c r="B2969" s="21">
        <v>0.76855383840270797</v>
      </c>
    </row>
    <row r="2970" spans="1:2">
      <c r="A2970" s="21">
        <v>0.29032903290328999</v>
      </c>
      <c r="B2970" s="21">
        <v>0.76883688557534902</v>
      </c>
    </row>
    <row r="2971" spans="1:2">
      <c r="A2971" s="21">
        <v>0.29042904290429</v>
      </c>
      <c r="B2971" s="21">
        <v>0.76911993274799095</v>
      </c>
    </row>
    <row r="2972" spans="1:2">
      <c r="A2972" s="21">
        <v>0.29052905290529002</v>
      </c>
      <c r="B2972" s="21">
        <v>0.769402979920633</v>
      </c>
    </row>
    <row r="2973" spans="1:2">
      <c r="A2973" s="21">
        <v>0.29062906290628998</v>
      </c>
      <c r="B2973" s="21">
        <v>0.76968602709327505</v>
      </c>
    </row>
    <row r="2974" spans="1:2">
      <c r="A2974" s="21">
        <v>0.29072907290729</v>
      </c>
      <c r="B2974" s="21">
        <v>0.76996907426591699</v>
      </c>
    </row>
    <row r="2975" spans="1:2">
      <c r="A2975" s="21">
        <v>0.29082908290829002</v>
      </c>
      <c r="B2975" s="21">
        <v>0.77025212143855903</v>
      </c>
    </row>
    <row r="2976" spans="1:2">
      <c r="A2976" s="21">
        <v>0.29092909290928998</v>
      </c>
      <c r="B2976" s="21">
        <v>0.77053516861119997</v>
      </c>
    </row>
    <row r="2977" spans="1:2">
      <c r="A2977" s="21">
        <v>0.29102910291029099</v>
      </c>
      <c r="B2977" s="21">
        <v>0.77081821578384202</v>
      </c>
    </row>
    <row r="2978" spans="1:2">
      <c r="A2978" s="21">
        <v>0.29112911291129101</v>
      </c>
      <c r="B2978" s="21">
        <v>0.77110126295648396</v>
      </c>
    </row>
    <row r="2979" spans="1:2">
      <c r="A2979" s="21">
        <v>0.29122912291229103</v>
      </c>
      <c r="B2979" s="21">
        <v>0.77138431012912601</v>
      </c>
    </row>
    <row r="2980" spans="1:2">
      <c r="A2980" s="21">
        <v>0.29132913291329099</v>
      </c>
      <c r="B2980" s="21">
        <v>0.77166735730176705</v>
      </c>
    </row>
    <row r="2981" spans="1:2">
      <c r="A2981" s="21">
        <v>0.29142914291429101</v>
      </c>
      <c r="B2981" s="21">
        <v>0.77195040447440899</v>
      </c>
    </row>
    <row r="2982" spans="1:2">
      <c r="A2982" s="21">
        <v>0.29152915291529102</v>
      </c>
      <c r="B2982" s="21">
        <v>0.77223345164705104</v>
      </c>
    </row>
    <row r="2983" spans="1:2">
      <c r="A2983" s="21">
        <v>0.29162916291629098</v>
      </c>
      <c r="B2983" s="21">
        <v>0.77251649881969298</v>
      </c>
    </row>
    <row r="2984" spans="1:2">
      <c r="A2984" s="21">
        <v>0.291729172917291</v>
      </c>
      <c r="B2984" s="21">
        <v>0.77279954599233502</v>
      </c>
    </row>
    <row r="2985" spans="1:2">
      <c r="A2985" s="21">
        <v>0.29182918291829102</v>
      </c>
      <c r="B2985" s="21">
        <v>0.77308259316497696</v>
      </c>
    </row>
    <row r="2986" spans="1:2">
      <c r="A2986" s="21">
        <v>0.29192919291929098</v>
      </c>
      <c r="B2986" s="21">
        <v>0.77336564033761801</v>
      </c>
    </row>
    <row r="2987" spans="1:2">
      <c r="A2987" s="21">
        <v>0.292029202920292</v>
      </c>
      <c r="B2987" s="21">
        <v>0.77364868751025995</v>
      </c>
    </row>
    <row r="2988" spans="1:2">
      <c r="A2988" s="21">
        <v>0.29212921292129201</v>
      </c>
      <c r="B2988" s="21">
        <v>0.773931734682902</v>
      </c>
    </row>
    <row r="2989" spans="1:2">
      <c r="A2989" s="21">
        <v>0.29222922292229198</v>
      </c>
      <c r="B2989" s="21">
        <v>0.77421478185554404</v>
      </c>
    </row>
    <row r="2990" spans="1:2">
      <c r="A2990" s="21">
        <v>0.29232923292329199</v>
      </c>
      <c r="B2990" s="21">
        <v>0.77449782902818498</v>
      </c>
    </row>
    <row r="2991" spans="1:2">
      <c r="A2991" s="21">
        <v>0.29242924292429201</v>
      </c>
      <c r="B2991" s="21">
        <v>0.77478087620082703</v>
      </c>
    </row>
    <row r="2992" spans="1:2">
      <c r="A2992" s="21">
        <v>0.29252925292529203</v>
      </c>
      <c r="B2992" s="21">
        <v>0.77506392337346897</v>
      </c>
    </row>
    <row r="2993" spans="1:2">
      <c r="A2993" s="21">
        <v>0.29262926292629199</v>
      </c>
      <c r="B2993" s="21">
        <v>0.77534697054611101</v>
      </c>
    </row>
    <row r="2994" spans="1:2">
      <c r="A2994" s="21">
        <v>0.29272927292729201</v>
      </c>
      <c r="B2994" s="21">
        <v>0.77563001771875295</v>
      </c>
    </row>
    <row r="2995" spans="1:2">
      <c r="A2995" s="21">
        <v>0.29282928292829202</v>
      </c>
      <c r="B2995" s="21">
        <v>0.775913064891394</v>
      </c>
    </row>
    <row r="2996" spans="1:2">
      <c r="A2996" s="21">
        <v>0.29292929292929198</v>
      </c>
      <c r="B2996" s="21">
        <v>0.77619611206403605</v>
      </c>
    </row>
    <row r="2997" spans="1:2">
      <c r="A2997" s="21">
        <v>0.293029302930293</v>
      </c>
      <c r="B2997" s="21">
        <v>0.77647915923667798</v>
      </c>
    </row>
    <row r="2998" spans="1:2">
      <c r="A2998" s="21">
        <v>0.29312931293129302</v>
      </c>
      <c r="B2998" s="21">
        <v>0.77676220640932003</v>
      </c>
    </row>
    <row r="2999" spans="1:2">
      <c r="A2999" s="21">
        <v>0.29322932293229298</v>
      </c>
      <c r="B2999" s="21">
        <v>0.77704525358196197</v>
      </c>
    </row>
    <row r="3000" spans="1:2">
      <c r="A3000" s="21">
        <v>0.293329332933293</v>
      </c>
      <c r="B3000" s="21">
        <v>0.77732830075460302</v>
      </c>
    </row>
    <row r="3001" spans="1:2">
      <c r="A3001" s="21">
        <v>0.29342934293429301</v>
      </c>
      <c r="B3001" s="21">
        <v>0.77761134792724496</v>
      </c>
    </row>
    <row r="3002" spans="1:2">
      <c r="A3002" s="21">
        <v>0.29352935293529298</v>
      </c>
      <c r="B3002" s="21">
        <v>0.777894395099887</v>
      </c>
    </row>
    <row r="3003" spans="1:2">
      <c r="A3003" s="21">
        <v>0.29362936293629299</v>
      </c>
      <c r="B3003" s="21">
        <v>0.77817744227252905</v>
      </c>
    </row>
    <row r="3004" spans="1:2">
      <c r="A3004" s="21">
        <v>0.29372937293729301</v>
      </c>
      <c r="B3004" s="21">
        <v>0.77846048944517099</v>
      </c>
    </row>
    <row r="3005" spans="1:2">
      <c r="A3005" s="21">
        <v>0.29382938293829303</v>
      </c>
      <c r="B3005" s="21">
        <v>0.77874353661781204</v>
      </c>
    </row>
    <row r="3006" spans="1:2">
      <c r="A3006" s="21">
        <v>0.29392939293929299</v>
      </c>
      <c r="B3006" s="21">
        <v>0.77902658379045397</v>
      </c>
    </row>
    <row r="3007" spans="1:2">
      <c r="A3007" s="21">
        <v>0.294029402940294</v>
      </c>
      <c r="B3007" s="21">
        <v>0.77930963096309602</v>
      </c>
    </row>
    <row r="3008" spans="1:2">
      <c r="A3008" s="21">
        <v>0.29412941294129402</v>
      </c>
      <c r="B3008" s="21">
        <v>0.77959267813573796</v>
      </c>
    </row>
    <row r="3009" spans="1:2">
      <c r="A3009" s="21">
        <v>0.29422942294229398</v>
      </c>
      <c r="B3009" s="21">
        <v>0.77987572530838001</v>
      </c>
    </row>
    <row r="3010" spans="1:2">
      <c r="A3010" s="21">
        <v>0.294329432943294</v>
      </c>
      <c r="B3010" s="21">
        <v>0.78015877248102095</v>
      </c>
    </row>
    <row r="3011" spans="1:2">
      <c r="A3011" s="21">
        <v>0.29442944294429402</v>
      </c>
      <c r="B3011" s="21">
        <v>0.78044181965366299</v>
      </c>
    </row>
    <row r="3012" spans="1:2">
      <c r="A3012" s="21">
        <v>0.29452945294529398</v>
      </c>
      <c r="B3012" s="21">
        <v>0.78072486682630504</v>
      </c>
    </row>
    <row r="3013" spans="1:2">
      <c r="A3013" s="21">
        <v>0.294629462946294</v>
      </c>
      <c r="B3013" s="21">
        <v>0.78100791399894698</v>
      </c>
    </row>
    <row r="3014" spans="1:2">
      <c r="A3014" s="21">
        <v>0.29472947294729401</v>
      </c>
      <c r="B3014" s="21">
        <v>0.78129096117158803</v>
      </c>
    </row>
    <row r="3015" spans="1:2">
      <c r="A3015" s="21">
        <v>0.29482948294829397</v>
      </c>
      <c r="B3015" s="21">
        <v>0.78157400834422996</v>
      </c>
    </row>
    <row r="3016" spans="1:2">
      <c r="A3016" s="21">
        <v>0.29492949294929399</v>
      </c>
      <c r="B3016" s="21">
        <v>0.78185705551687201</v>
      </c>
    </row>
    <row r="3017" spans="1:2">
      <c r="A3017" s="21">
        <v>0.29502950295029501</v>
      </c>
      <c r="B3017" s="21">
        <v>0.78214010268951395</v>
      </c>
    </row>
    <row r="3018" spans="1:2">
      <c r="A3018" s="21">
        <v>0.29512951295129503</v>
      </c>
      <c r="B3018" s="21">
        <v>0.782423149862156</v>
      </c>
    </row>
    <row r="3019" spans="1:2">
      <c r="A3019" s="21">
        <v>0.29522952295229499</v>
      </c>
      <c r="B3019" s="21">
        <v>0.78270619703479705</v>
      </c>
    </row>
    <row r="3020" spans="1:2">
      <c r="A3020" s="21">
        <v>0.295329532953295</v>
      </c>
      <c r="B3020" s="21">
        <v>0.78298924420743898</v>
      </c>
    </row>
    <row r="3021" spans="1:2">
      <c r="A3021" s="21">
        <v>0.29542954295429502</v>
      </c>
      <c r="B3021" s="21">
        <v>0.78327229138008103</v>
      </c>
    </row>
    <row r="3022" spans="1:2">
      <c r="A3022" s="21">
        <v>0.29552955295529498</v>
      </c>
      <c r="B3022" s="21">
        <v>0.78355533855272297</v>
      </c>
    </row>
    <row r="3023" spans="1:2">
      <c r="A3023" s="21">
        <v>0.295629562956295</v>
      </c>
      <c r="B3023" s="21">
        <v>0.78383838572536502</v>
      </c>
    </row>
    <row r="3024" spans="1:2">
      <c r="A3024" s="21">
        <v>0.29572957295729502</v>
      </c>
      <c r="B3024" s="21">
        <v>0.78412143289800595</v>
      </c>
    </row>
    <row r="3025" spans="1:2">
      <c r="A3025" s="21">
        <v>0.29582958295829498</v>
      </c>
      <c r="B3025" s="21">
        <v>0.784404480070648</v>
      </c>
    </row>
    <row r="3026" spans="1:2">
      <c r="A3026" s="21">
        <v>0.295929592959295</v>
      </c>
      <c r="B3026" s="21">
        <v>0.78468752724329005</v>
      </c>
    </row>
    <row r="3027" spans="1:2">
      <c r="A3027" s="21">
        <v>0.29602960296029601</v>
      </c>
      <c r="B3027" s="21">
        <v>0.78497057441593199</v>
      </c>
    </row>
    <row r="3028" spans="1:2">
      <c r="A3028" s="21">
        <v>0.29612961296129597</v>
      </c>
      <c r="B3028" s="21">
        <v>0.78525362158857304</v>
      </c>
    </row>
    <row r="3029" spans="1:2">
      <c r="A3029" s="21">
        <v>0.29622962296229599</v>
      </c>
      <c r="B3029" s="21">
        <v>0.78553666876121497</v>
      </c>
    </row>
    <row r="3030" spans="1:2">
      <c r="A3030" s="21">
        <v>0.29632963296329601</v>
      </c>
      <c r="B3030" s="21">
        <v>0.78581971593385702</v>
      </c>
    </row>
    <row r="3031" spans="1:2">
      <c r="A3031" s="21">
        <v>0.29642964296429603</v>
      </c>
      <c r="B3031" s="21">
        <v>0.78610276310649896</v>
      </c>
    </row>
    <row r="3032" spans="1:2">
      <c r="A3032" s="21">
        <v>0.29652965296529599</v>
      </c>
      <c r="B3032" s="21">
        <v>0.78638581027914101</v>
      </c>
    </row>
    <row r="3033" spans="1:2">
      <c r="A3033" s="21">
        <v>0.296629662966296</v>
      </c>
      <c r="B3033" s="21">
        <v>0.78666885745178206</v>
      </c>
    </row>
    <row r="3034" spans="1:2">
      <c r="A3034" s="21">
        <v>0.29672967296729602</v>
      </c>
      <c r="B3034" s="21">
        <v>0.78695190462442399</v>
      </c>
    </row>
    <row r="3035" spans="1:2">
      <c r="A3035" s="21">
        <v>0.29682968296829598</v>
      </c>
      <c r="B3035" s="21">
        <v>0.78723495179706604</v>
      </c>
    </row>
    <row r="3036" spans="1:2">
      <c r="A3036" s="21">
        <v>0.296929692969296</v>
      </c>
      <c r="B3036" s="21">
        <v>0.78751799896970798</v>
      </c>
    </row>
    <row r="3037" spans="1:2">
      <c r="A3037" s="21">
        <v>0.29702970297029702</v>
      </c>
      <c r="B3037" s="21">
        <v>0.78780104614235003</v>
      </c>
    </row>
    <row r="3038" spans="1:2">
      <c r="A3038" s="21">
        <v>0.29712971297129698</v>
      </c>
      <c r="B3038" s="21">
        <v>0.78808409331499196</v>
      </c>
    </row>
    <row r="3039" spans="1:2">
      <c r="A3039" s="21">
        <v>0.29722972297229699</v>
      </c>
      <c r="B3039" s="21">
        <v>0.78836714048763301</v>
      </c>
    </row>
    <row r="3040" spans="1:2">
      <c r="A3040" s="21">
        <v>0.29732973297329701</v>
      </c>
      <c r="B3040" s="21">
        <v>0.78865018766027495</v>
      </c>
    </row>
    <row r="3041" spans="1:2">
      <c r="A3041" s="21">
        <v>0.29742974297429697</v>
      </c>
      <c r="B3041" s="21">
        <v>0.788933234832917</v>
      </c>
    </row>
    <row r="3042" spans="1:2">
      <c r="A3042" s="21">
        <v>0.29752975297529699</v>
      </c>
      <c r="B3042" s="21">
        <v>0.78921628200555904</v>
      </c>
    </row>
    <row r="3043" spans="1:2">
      <c r="A3043" s="21">
        <v>0.29762976297629701</v>
      </c>
      <c r="B3043" s="21">
        <v>0.78949932917819998</v>
      </c>
    </row>
    <row r="3044" spans="1:2">
      <c r="A3044" s="21">
        <v>0.29772977297729702</v>
      </c>
      <c r="B3044" s="21">
        <v>0.78978237635084203</v>
      </c>
    </row>
    <row r="3045" spans="1:2">
      <c r="A3045" s="21">
        <v>0.29782978297829699</v>
      </c>
      <c r="B3045" s="21">
        <v>0.79006542352348397</v>
      </c>
    </row>
    <row r="3046" spans="1:2">
      <c r="A3046" s="21">
        <v>0.297929792979297</v>
      </c>
      <c r="B3046" s="21">
        <v>0.79034847069612602</v>
      </c>
    </row>
    <row r="3047" spans="1:2">
      <c r="A3047" s="21">
        <v>0.29802980298029802</v>
      </c>
      <c r="B3047" s="21">
        <v>0.79063151786876795</v>
      </c>
    </row>
    <row r="3048" spans="1:2">
      <c r="A3048" s="21">
        <v>0.29812981298129798</v>
      </c>
      <c r="B3048" s="21">
        <v>0.790914565041409</v>
      </c>
    </row>
    <row r="3049" spans="1:2">
      <c r="A3049" s="21">
        <v>0.298229822982298</v>
      </c>
      <c r="B3049" s="21">
        <v>0.79119761221405105</v>
      </c>
    </row>
    <row r="3050" spans="1:2">
      <c r="A3050" s="21">
        <v>0.29832983298329802</v>
      </c>
      <c r="B3050" s="21">
        <v>0.79148065938669299</v>
      </c>
    </row>
    <row r="3051" spans="1:2">
      <c r="A3051" s="21">
        <v>0.29842984298429798</v>
      </c>
      <c r="B3051" s="21">
        <v>0.79176370655933503</v>
      </c>
    </row>
    <row r="3052" spans="1:2">
      <c r="A3052" s="21">
        <v>0.29852985298529799</v>
      </c>
      <c r="B3052" s="21">
        <v>0.79204675373197697</v>
      </c>
    </row>
    <row r="3053" spans="1:2">
      <c r="A3053" s="21">
        <v>0.29862986298629801</v>
      </c>
      <c r="B3053" s="21">
        <v>0.79232980090461802</v>
      </c>
    </row>
    <row r="3054" spans="1:2">
      <c r="A3054" s="21">
        <v>0.29872987298729797</v>
      </c>
      <c r="B3054" s="21">
        <v>0.79261284807725996</v>
      </c>
    </row>
    <row r="3055" spans="1:2">
      <c r="A3055" s="21">
        <v>0.29882988298829799</v>
      </c>
      <c r="B3055" s="21">
        <v>0.79289589524990201</v>
      </c>
    </row>
    <row r="3056" spans="1:2">
      <c r="A3056" s="21">
        <v>0.29892989298929801</v>
      </c>
      <c r="B3056" s="21">
        <v>0.79317894242254405</v>
      </c>
    </row>
    <row r="3057" spans="1:2">
      <c r="A3057" s="21">
        <v>0.29902990299029902</v>
      </c>
      <c r="B3057" s="21">
        <v>0.79346198959518499</v>
      </c>
    </row>
    <row r="3058" spans="1:2">
      <c r="A3058" s="21">
        <v>0.29912991299129899</v>
      </c>
      <c r="B3058" s="21">
        <v>0.79374503676782704</v>
      </c>
    </row>
    <row r="3059" spans="1:2">
      <c r="A3059" s="21">
        <v>0.299229922992299</v>
      </c>
      <c r="B3059" s="21">
        <v>0.79402808394046898</v>
      </c>
    </row>
    <row r="3060" spans="1:2">
      <c r="A3060" s="21">
        <v>0.29932993299329902</v>
      </c>
      <c r="B3060" s="21">
        <v>0.79431113111311102</v>
      </c>
    </row>
    <row r="3061" spans="1:2">
      <c r="A3061" s="21">
        <v>0.29942994299429898</v>
      </c>
      <c r="B3061" s="21">
        <v>0.79459417828575296</v>
      </c>
    </row>
    <row r="3062" spans="1:2">
      <c r="A3062" s="21">
        <v>0.299529952995299</v>
      </c>
      <c r="B3062" s="21">
        <v>0.79487722545839401</v>
      </c>
    </row>
    <row r="3063" spans="1:2">
      <c r="A3063" s="21">
        <v>0.29962996299629902</v>
      </c>
      <c r="B3063" s="21">
        <v>0.79516027263103595</v>
      </c>
    </row>
    <row r="3064" spans="1:2">
      <c r="A3064" s="21">
        <v>0.29972997299729898</v>
      </c>
      <c r="B3064" s="21">
        <v>0.795443319803678</v>
      </c>
    </row>
    <row r="3065" spans="1:2">
      <c r="A3065" s="21">
        <v>0.29982998299829899</v>
      </c>
      <c r="B3065" s="21">
        <v>0.79572636697632004</v>
      </c>
    </row>
    <row r="3066" spans="1:2">
      <c r="A3066" s="21">
        <v>0.29992999299929901</v>
      </c>
      <c r="B3066" s="21">
        <v>0.79600941414896198</v>
      </c>
    </row>
    <row r="3067" spans="1:2">
      <c r="A3067" s="21">
        <v>0.30003000300030003</v>
      </c>
      <c r="B3067" s="21">
        <v>0.79629246132160303</v>
      </c>
    </row>
    <row r="3068" spans="1:2">
      <c r="A3068" s="21">
        <v>0.30013001300129999</v>
      </c>
      <c r="B3068" s="21">
        <v>0.79657550849424497</v>
      </c>
    </row>
    <row r="3069" spans="1:2">
      <c r="A3069" s="21">
        <v>0.30023002300230001</v>
      </c>
      <c r="B3069" s="21">
        <v>0.79685855566688701</v>
      </c>
    </row>
    <row r="3070" spans="1:2">
      <c r="A3070" s="21">
        <v>0.30033003300330002</v>
      </c>
      <c r="B3070" s="21">
        <v>0.79714160283952895</v>
      </c>
    </row>
    <row r="3071" spans="1:2">
      <c r="A3071" s="21">
        <v>0.30043004300429998</v>
      </c>
      <c r="B3071" s="21">
        <v>0.797424650012171</v>
      </c>
    </row>
    <row r="3072" spans="1:2">
      <c r="A3072" s="21">
        <v>0.3005300530053</v>
      </c>
      <c r="B3072" s="21">
        <v>0.79770769718481205</v>
      </c>
    </row>
    <row r="3073" spans="1:2">
      <c r="A3073" s="21">
        <v>0.30063006300630002</v>
      </c>
      <c r="B3073" s="21">
        <v>0.79799074435745398</v>
      </c>
    </row>
    <row r="3074" spans="1:2">
      <c r="A3074" s="21">
        <v>0.30073007300729998</v>
      </c>
      <c r="B3074" s="21">
        <v>0.79827379153009603</v>
      </c>
    </row>
    <row r="3075" spans="1:2">
      <c r="A3075" s="21">
        <v>0.3008300830083</v>
      </c>
      <c r="B3075" s="21">
        <v>0.79855683870273797</v>
      </c>
    </row>
    <row r="3076" spans="1:2">
      <c r="A3076" s="21">
        <v>0.30093009300930001</v>
      </c>
      <c r="B3076" s="21">
        <v>0.79883988587538002</v>
      </c>
    </row>
    <row r="3077" spans="1:2">
      <c r="A3077" s="21">
        <v>0.30103010301030098</v>
      </c>
      <c r="B3077" s="21">
        <v>0.79912293304802096</v>
      </c>
    </row>
    <row r="3078" spans="1:2">
      <c r="A3078" s="21">
        <v>0.30113011301130099</v>
      </c>
      <c r="B3078" s="21">
        <v>0.799405980220663</v>
      </c>
    </row>
    <row r="3079" spans="1:2">
      <c r="A3079" s="21">
        <v>0.30123012301230101</v>
      </c>
      <c r="B3079" s="21">
        <v>0.79968902739330505</v>
      </c>
    </row>
    <row r="3080" spans="1:2">
      <c r="A3080" s="21">
        <v>0.30133013301330103</v>
      </c>
      <c r="B3080" s="21">
        <v>0.79997207456594699</v>
      </c>
    </row>
    <row r="3081" spans="1:2">
      <c r="A3081" s="21">
        <v>0.30143014301430099</v>
      </c>
      <c r="B3081" s="21">
        <v>0.80025512173858804</v>
      </c>
    </row>
    <row r="3082" spans="1:2">
      <c r="A3082" s="21">
        <v>0.30153015301530101</v>
      </c>
      <c r="B3082" s="21">
        <v>0.80053816891122997</v>
      </c>
    </row>
    <row r="3083" spans="1:2">
      <c r="A3083" s="21">
        <v>0.30163016301630102</v>
      </c>
      <c r="B3083" s="21">
        <v>0.80082121608387202</v>
      </c>
    </row>
    <row r="3084" spans="1:2">
      <c r="A3084" s="21">
        <v>0.30173017301730098</v>
      </c>
      <c r="B3084" s="21">
        <v>0.80110426325651396</v>
      </c>
    </row>
    <row r="3085" spans="1:2">
      <c r="A3085" s="21">
        <v>0.301830183018301</v>
      </c>
      <c r="B3085" s="21">
        <v>0.80138731042915601</v>
      </c>
    </row>
    <row r="3086" spans="1:2">
      <c r="A3086" s="21">
        <v>0.30193019301930102</v>
      </c>
      <c r="B3086" s="21">
        <v>0.80167035760179794</v>
      </c>
    </row>
    <row r="3087" spans="1:2">
      <c r="A3087" s="21">
        <v>0.30203020302030198</v>
      </c>
      <c r="B3087" s="21">
        <v>0.80195340477443899</v>
      </c>
    </row>
    <row r="3088" spans="1:2">
      <c r="A3088" s="21">
        <v>0.302130213021302</v>
      </c>
      <c r="B3088" s="21">
        <v>0.80223645194708104</v>
      </c>
    </row>
    <row r="3089" spans="1:2">
      <c r="A3089" s="21">
        <v>0.30223022302230201</v>
      </c>
      <c r="B3089" s="21">
        <v>0.80251949911972298</v>
      </c>
    </row>
    <row r="3090" spans="1:2">
      <c r="A3090" s="21">
        <v>0.30233023302330198</v>
      </c>
      <c r="B3090" s="21">
        <v>0.80280254629236503</v>
      </c>
    </row>
    <row r="3091" spans="1:2">
      <c r="A3091" s="21">
        <v>0.30243024302430199</v>
      </c>
      <c r="B3091" s="21">
        <v>0.80308559346500596</v>
      </c>
    </row>
    <row r="3092" spans="1:2">
      <c r="A3092" s="21">
        <v>0.30253025302530201</v>
      </c>
      <c r="B3092" s="21">
        <v>0.80336864063764801</v>
      </c>
    </row>
    <row r="3093" spans="1:2">
      <c r="A3093" s="21">
        <v>0.30263026302630203</v>
      </c>
      <c r="B3093" s="21">
        <v>0.80365168781028995</v>
      </c>
    </row>
    <row r="3094" spans="1:2">
      <c r="A3094" s="21">
        <v>0.30273027302730199</v>
      </c>
      <c r="B3094" s="21">
        <v>0.803934734982932</v>
      </c>
    </row>
    <row r="3095" spans="1:2">
      <c r="A3095" s="21">
        <v>0.30283028302830201</v>
      </c>
      <c r="B3095" s="21">
        <v>0.80421778215557405</v>
      </c>
    </row>
    <row r="3096" spans="1:2">
      <c r="A3096" s="21">
        <v>0.30293029302930202</v>
      </c>
      <c r="B3096" s="21">
        <v>0.80450082932821498</v>
      </c>
    </row>
    <row r="3097" spans="1:2">
      <c r="A3097" s="21">
        <v>0.30303030303030298</v>
      </c>
      <c r="B3097" s="21">
        <v>0.80478387650085703</v>
      </c>
    </row>
    <row r="3098" spans="1:2">
      <c r="A3098" s="21">
        <v>0.303130313031303</v>
      </c>
      <c r="B3098" s="21">
        <v>0.80506692367349897</v>
      </c>
    </row>
    <row r="3099" spans="1:2">
      <c r="A3099" s="21">
        <v>0.30323032303230302</v>
      </c>
      <c r="B3099" s="21">
        <v>0.80534997084614102</v>
      </c>
    </row>
    <row r="3100" spans="1:2">
      <c r="A3100" s="21">
        <v>0.30333033303330298</v>
      </c>
      <c r="B3100" s="21">
        <v>0.80563301801878295</v>
      </c>
    </row>
    <row r="3101" spans="1:2">
      <c r="A3101" s="21">
        <v>0.303430343034303</v>
      </c>
      <c r="B3101" s="21">
        <v>0.805916065191424</v>
      </c>
    </row>
    <row r="3102" spans="1:2">
      <c r="A3102" s="21">
        <v>0.30353035303530301</v>
      </c>
      <c r="B3102" s="21">
        <v>0.80619911236406605</v>
      </c>
    </row>
    <row r="3103" spans="1:2">
      <c r="A3103" s="21">
        <v>0.30363036303630297</v>
      </c>
      <c r="B3103" s="21">
        <v>0.80648215953670799</v>
      </c>
    </row>
    <row r="3104" spans="1:2">
      <c r="A3104" s="21">
        <v>0.30373037303730299</v>
      </c>
      <c r="B3104" s="21">
        <v>0.80676520670935004</v>
      </c>
    </row>
    <row r="3105" spans="1:2">
      <c r="A3105" s="21">
        <v>0.30383038303830301</v>
      </c>
      <c r="B3105" s="21">
        <v>0.80704825388199197</v>
      </c>
    </row>
    <row r="3106" spans="1:2">
      <c r="A3106" s="21">
        <v>0.30393039303930303</v>
      </c>
      <c r="B3106" s="21">
        <v>0.80733130105463302</v>
      </c>
    </row>
    <row r="3107" spans="1:2">
      <c r="A3107" s="21">
        <v>0.30403040304030399</v>
      </c>
      <c r="B3107" s="21">
        <v>0.80761434822727496</v>
      </c>
    </row>
    <row r="3108" spans="1:2">
      <c r="A3108" s="21">
        <v>0.304130413041304</v>
      </c>
      <c r="B3108" s="21">
        <v>0.80789739539991701</v>
      </c>
    </row>
    <row r="3109" spans="1:2">
      <c r="A3109" s="21">
        <v>0.30423042304230402</v>
      </c>
      <c r="B3109" s="21">
        <v>0.80818044257255905</v>
      </c>
    </row>
    <row r="3110" spans="1:2">
      <c r="A3110" s="21">
        <v>0.30433043304330398</v>
      </c>
      <c r="B3110" s="21">
        <v>0.80846348974519999</v>
      </c>
    </row>
    <row r="3111" spans="1:2">
      <c r="A3111" s="21">
        <v>0.304430443044304</v>
      </c>
      <c r="B3111" s="21">
        <v>0.80874653691784204</v>
      </c>
    </row>
    <row r="3112" spans="1:2">
      <c r="A3112" s="21">
        <v>0.30453045304530402</v>
      </c>
      <c r="B3112" s="21">
        <v>0.80902958409048398</v>
      </c>
    </row>
    <row r="3113" spans="1:2">
      <c r="A3113" s="21">
        <v>0.30463046304630398</v>
      </c>
      <c r="B3113" s="21">
        <v>0.80931263126312603</v>
      </c>
    </row>
    <row r="3114" spans="1:2">
      <c r="A3114" s="21">
        <v>0.304730473047304</v>
      </c>
      <c r="B3114" s="21">
        <v>0.80959567843576796</v>
      </c>
    </row>
    <row r="3115" spans="1:2">
      <c r="A3115" s="21">
        <v>0.30483048304830401</v>
      </c>
      <c r="B3115" s="21">
        <v>0.80987872560840901</v>
      </c>
    </row>
    <row r="3116" spans="1:2">
      <c r="A3116" s="21">
        <v>0.30493049304930397</v>
      </c>
      <c r="B3116" s="21">
        <v>0.81016177278105095</v>
      </c>
    </row>
    <row r="3117" spans="1:2">
      <c r="A3117" s="21">
        <v>0.30503050305030499</v>
      </c>
      <c r="B3117" s="21">
        <v>0.810444819953693</v>
      </c>
    </row>
    <row r="3118" spans="1:2">
      <c r="A3118" s="21">
        <v>0.30513051305130501</v>
      </c>
      <c r="B3118" s="21">
        <v>0.81072786712633504</v>
      </c>
    </row>
    <row r="3119" spans="1:2">
      <c r="A3119" s="21">
        <v>0.30523052305230503</v>
      </c>
      <c r="B3119" s="21">
        <v>0.81101091429897698</v>
      </c>
    </row>
    <row r="3120" spans="1:2">
      <c r="A3120" s="21">
        <v>0.30533053305330499</v>
      </c>
      <c r="B3120" s="21">
        <v>0.81129396147161803</v>
      </c>
    </row>
    <row r="3121" spans="1:2">
      <c r="A3121" s="21">
        <v>0.305430543054305</v>
      </c>
      <c r="B3121" s="21">
        <v>0.81157700864425997</v>
      </c>
    </row>
    <row r="3122" spans="1:2">
      <c r="A3122" s="21">
        <v>0.30553055305530502</v>
      </c>
      <c r="B3122" s="21">
        <v>0.81186005581690202</v>
      </c>
    </row>
    <row r="3123" spans="1:2">
      <c r="A3123" s="21">
        <v>0.30563056305630498</v>
      </c>
      <c r="B3123" s="21">
        <v>0.81214310298954395</v>
      </c>
    </row>
    <row r="3124" spans="1:2">
      <c r="A3124" s="21">
        <v>0.305730573057305</v>
      </c>
      <c r="B3124" s="21">
        <v>0.812426150162186</v>
      </c>
    </row>
    <row r="3125" spans="1:2">
      <c r="A3125" s="21">
        <v>0.30583058305830502</v>
      </c>
      <c r="B3125" s="21">
        <v>0.81270919733482705</v>
      </c>
    </row>
    <row r="3126" spans="1:2">
      <c r="A3126" s="21">
        <v>0.30593059305930498</v>
      </c>
      <c r="B3126" s="21">
        <v>0.81299224450746899</v>
      </c>
    </row>
    <row r="3127" spans="1:2">
      <c r="A3127" s="21">
        <v>0.30603060306030599</v>
      </c>
      <c r="B3127" s="21">
        <v>0.81327529168011103</v>
      </c>
    </row>
    <row r="3128" spans="1:2">
      <c r="A3128" s="21">
        <v>0.30613061306130601</v>
      </c>
      <c r="B3128" s="21">
        <v>0.81355833885275297</v>
      </c>
    </row>
    <row r="3129" spans="1:2">
      <c r="A3129" s="21">
        <v>0.30623062306230597</v>
      </c>
      <c r="B3129" s="21">
        <v>0.81384138602539502</v>
      </c>
    </row>
    <row r="3130" spans="1:2">
      <c r="A3130" s="21">
        <v>0.30633063306330599</v>
      </c>
      <c r="B3130" s="21">
        <v>0.81412443319803596</v>
      </c>
    </row>
    <row r="3131" spans="1:2">
      <c r="A3131" s="21">
        <v>0.30643064306430601</v>
      </c>
      <c r="B3131" s="21">
        <v>0.81440748037067801</v>
      </c>
    </row>
    <row r="3132" spans="1:2">
      <c r="A3132" s="21">
        <v>0.30653065306530602</v>
      </c>
      <c r="B3132" s="21">
        <v>0.81469052754332005</v>
      </c>
    </row>
    <row r="3133" spans="1:2">
      <c r="A3133" s="21">
        <v>0.30663066306630599</v>
      </c>
      <c r="B3133" s="21">
        <v>0.81497357471596199</v>
      </c>
    </row>
    <row r="3134" spans="1:2">
      <c r="A3134" s="21">
        <v>0.306730673067306</v>
      </c>
      <c r="B3134" s="21">
        <v>0.81525662188860304</v>
      </c>
    </row>
    <row r="3135" spans="1:2">
      <c r="A3135" s="21">
        <v>0.30683068306830602</v>
      </c>
      <c r="B3135" s="21">
        <v>0.81553966906124498</v>
      </c>
    </row>
    <row r="3136" spans="1:2">
      <c r="A3136" s="21">
        <v>0.30693069306930598</v>
      </c>
      <c r="B3136" s="21">
        <v>0.81582271623388702</v>
      </c>
    </row>
    <row r="3137" spans="1:2">
      <c r="A3137" s="21">
        <v>0.307030703070307</v>
      </c>
      <c r="B3137" s="21">
        <v>0.81610576340652896</v>
      </c>
    </row>
    <row r="3138" spans="1:2">
      <c r="A3138" s="21">
        <v>0.30713071307130702</v>
      </c>
      <c r="B3138" s="21">
        <v>0.81638881057917101</v>
      </c>
    </row>
    <row r="3139" spans="1:2">
      <c r="A3139" s="21">
        <v>0.30723072307230698</v>
      </c>
      <c r="B3139" s="21">
        <v>0.81667185775181295</v>
      </c>
    </row>
    <row r="3140" spans="1:2">
      <c r="A3140" s="21">
        <v>0.30733073307330699</v>
      </c>
      <c r="B3140" s="21">
        <v>0.816954904924454</v>
      </c>
    </row>
    <row r="3141" spans="1:2">
      <c r="A3141" s="21">
        <v>0.30743074307430701</v>
      </c>
      <c r="B3141" s="21">
        <v>0.81723795209709604</v>
      </c>
    </row>
    <row r="3142" spans="1:2">
      <c r="A3142" s="21">
        <v>0.30753075307530697</v>
      </c>
      <c r="B3142" s="21">
        <v>0.81752099926973798</v>
      </c>
    </row>
    <row r="3143" spans="1:2">
      <c r="A3143" s="21">
        <v>0.30763076307630699</v>
      </c>
      <c r="B3143" s="21">
        <v>0.81780404644238003</v>
      </c>
    </row>
    <row r="3144" spans="1:2">
      <c r="A3144" s="21">
        <v>0.30773077307730701</v>
      </c>
      <c r="B3144" s="21">
        <v>0.81808709361502097</v>
      </c>
    </row>
    <row r="3145" spans="1:2">
      <c r="A3145" s="21">
        <v>0.30783078307830702</v>
      </c>
      <c r="B3145" s="21">
        <v>0.81837014078766301</v>
      </c>
    </row>
    <row r="3146" spans="1:2">
      <c r="A3146" s="21">
        <v>0.30793079307930699</v>
      </c>
      <c r="B3146" s="21">
        <v>0.81865318796030495</v>
      </c>
    </row>
    <row r="3147" spans="1:2">
      <c r="A3147" s="21">
        <v>0.308030803080308</v>
      </c>
      <c r="B3147" s="21">
        <v>0.818936235132947</v>
      </c>
    </row>
    <row r="3148" spans="1:2">
      <c r="A3148" s="21">
        <v>0.30813081308130802</v>
      </c>
      <c r="B3148" s="21">
        <v>0.81921928230558905</v>
      </c>
    </row>
    <row r="3149" spans="1:2">
      <c r="A3149" s="21">
        <v>0.30823082308230798</v>
      </c>
      <c r="B3149" s="21">
        <v>0.81950232947822998</v>
      </c>
    </row>
    <row r="3150" spans="1:2">
      <c r="A3150" s="21">
        <v>0.308330833083308</v>
      </c>
      <c r="B3150" s="21">
        <v>0.81978537665087203</v>
      </c>
    </row>
    <row r="3151" spans="1:2">
      <c r="A3151" s="21">
        <v>0.30843084308430802</v>
      </c>
      <c r="B3151" s="21">
        <v>0.82006842382351397</v>
      </c>
    </row>
    <row r="3152" spans="1:2">
      <c r="A3152" s="21">
        <v>0.30853085308530798</v>
      </c>
      <c r="B3152" s="21">
        <v>0.82035147099615602</v>
      </c>
    </row>
    <row r="3153" spans="1:2">
      <c r="A3153" s="21">
        <v>0.30863086308630799</v>
      </c>
      <c r="B3153" s="21">
        <v>0.82063451816879796</v>
      </c>
    </row>
    <row r="3154" spans="1:2">
      <c r="A3154" s="21">
        <v>0.30873087308730801</v>
      </c>
      <c r="B3154" s="21">
        <v>0.820917565341439</v>
      </c>
    </row>
    <row r="3155" spans="1:2">
      <c r="A3155" s="21">
        <v>0.30883088308830797</v>
      </c>
      <c r="B3155" s="21">
        <v>0.82120061251408105</v>
      </c>
    </row>
    <row r="3156" spans="1:2">
      <c r="A3156" s="21">
        <v>0.30893089308930799</v>
      </c>
      <c r="B3156" s="21">
        <v>0.82148365968672299</v>
      </c>
    </row>
    <row r="3157" spans="1:2">
      <c r="A3157" s="21">
        <v>0.30903090309030901</v>
      </c>
      <c r="B3157" s="21">
        <v>0.82176670685936504</v>
      </c>
    </row>
    <row r="3158" spans="1:2">
      <c r="A3158" s="21">
        <v>0.30913091309130902</v>
      </c>
      <c r="B3158" s="21">
        <v>0.82204975403200697</v>
      </c>
    </row>
    <row r="3159" spans="1:2">
      <c r="A3159" s="21">
        <v>0.30923092309230898</v>
      </c>
      <c r="B3159" s="21">
        <v>0.82233280120464802</v>
      </c>
    </row>
    <row r="3160" spans="1:2">
      <c r="A3160" s="21">
        <v>0.309330933093309</v>
      </c>
      <c r="B3160" s="21">
        <v>0.82261584837728996</v>
      </c>
    </row>
    <row r="3161" spans="1:2">
      <c r="A3161" s="21">
        <v>0.30943094309430902</v>
      </c>
      <c r="B3161" s="21">
        <v>0.82289889554993201</v>
      </c>
    </row>
    <row r="3162" spans="1:2">
      <c r="A3162" s="21">
        <v>0.30953095309530898</v>
      </c>
      <c r="B3162" s="21">
        <v>0.82318194272257394</v>
      </c>
    </row>
    <row r="3163" spans="1:2">
      <c r="A3163" s="21">
        <v>0.309630963096309</v>
      </c>
      <c r="B3163" s="21">
        <v>0.82346498989521599</v>
      </c>
    </row>
    <row r="3164" spans="1:2">
      <c r="A3164" s="21">
        <v>0.30973097309730901</v>
      </c>
      <c r="B3164" s="21">
        <v>0.82374803706785704</v>
      </c>
    </row>
    <row r="3165" spans="1:2">
      <c r="A3165" s="21">
        <v>0.30983098309830898</v>
      </c>
      <c r="B3165" s="21">
        <v>0.82403108424049898</v>
      </c>
    </row>
    <row r="3166" spans="1:2">
      <c r="A3166" s="21">
        <v>0.30993099309930899</v>
      </c>
      <c r="B3166" s="21">
        <v>0.82431413141314103</v>
      </c>
    </row>
    <row r="3167" spans="1:2">
      <c r="A3167" s="21">
        <v>0.31003100310031001</v>
      </c>
      <c r="B3167" s="21">
        <v>0.82459717858578296</v>
      </c>
    </row>
    <row r="3168" spans="1:2">
      <c r="A3168" s="21">
        <v>0.31013101310131003</v>
      </c>
      <c r="B3168" s="21">
        <v>0.82488022575842401</v>
      </c>
    </row>
    <row r="3169" spans="1:2">
      <c r="A3169" s="21">
        <v>0.31023102310230999</v>
      </c>
      <c r="B3169" s="21">
        <v>0.82516327293106595</v>
      </c>
    </row>
    <row r="3170" spans="1:2">
      <c r="A3170" s="21">
        <v>0.31033103310331001</v>
      </c>
      <c r="B3170" s="21">
        <v>0.825446320103708</v>
      </c>
    </row>
    <row r="3171" spans="1:2">
      <c r="A3171" s="21">
        <v>0.31043104310431002</v>
      </c>
      <c r="B3171" s="21">
        <v>0.82572936727635005</v>
      </c>
    </row>
    <row r="3172" spans="1:2">
      <c r="A3172" s="21">
        <v>0.31053105310530998</v>
      </c>
      <c r="B3172" s="21">
        <v>0.82601241444899198</v>
      </c>
    </row>
    <row r="3173" spans="1:2">
      <c r="A3173" s="21">
        <v>0.31063106310631</v>
      </c>
      <c r="B3173" s="21">
        <v>0.82629546162163303</v>
      </c>
    </row>
    <row r="3174" spans="1:2">
      <c r="A3174" s="21">
        <v>0.31073107310731002</v>
      </c>
      <c r="B3174" s="21">
        <v>0.82657850879427497</v>
      </c>
    </row>
    <row r="3175" spans="1:2">
      <c r="A3175" s="21">
        <v>0.31083108310830998</v>
      </c>
      <c r="B3175" s="21">
        <v>0.82686155596691702</v>
      </c>
    </row>
    <row r="3176" spans="1:2">
      <c r="A3176" s="21">
        <v>0.31093109310931</v>
      </c>
      <c r="B3176" s="21">
        <v>0.82714460313955895</v>
      </c>
    </row>
    <row r="3177" spans="1:2">
      <c r="A3177" s="21">
        <v>0.31103110311031101</v>
      </c>
      <c r="B3177" s="21">
        <v>0.8274276503122</v>
      </c>
    </row>
    <row r="3178" spans="1:2">
      <c r="A3178" s="21">
        <v>0.31113111311131098</v>
      </c>
      <c r="B3178" s="21">
        <v>0.82771069748484205</v>
      </c>
    </row>
    <row r="3179" spans="1:2">
      <c r="A3179" s="21">
        <v>0.31123112311231099</v>
      </c>
      <c r="B3179" s="21">
        <v>0.82799374465748399</v>
      </c>
    </row>
    <row r="3180" spans="1:2">
      <c r="A3180" s="21">
        <v>0.31133113311331101</v>
      </c>
      <c r="B3180" s="21">
        <v>0.82827679183012604</v>
      </c>
    </row>
    <row r="3181" spans="1:2">
      <c r="A3181" s="21">
        <v>0.31143114311431103</v>
      </c>
      <c r="B3181" s="21">
        <v>0.82855983900276797</v>
      </c>
    </row>
    <row r="3182" spans="1:2">
      <c r="A3182" s="21">
        <v>0.31153115311531099</v>
      </c>
      <c r="B3182" s="21">
        <v>0.82884288617541002</v>
      </c>
    </row>
    <row r="3183" spans="1:2">
      <c r="A3183" s="21">
        <v>0.31163116311631101</v>
      </c>
      <c r="B3183" s="21">
        <v>0.82912593334805096</v>
      </c>
    </row>
    <row r="3184" spans="1:2">
      <c r="A3184" s="21">
        <v>0.31173117311731102</v>
      </c>
      <c r="B3184" s="21">
        <v>0.82940898052069301</v>
      </c>
    </row>
    <row r="3185" spans="1:2">
      <c r="A3185" s="21">
        <v>0.31183118311831098</v>
      </c>
      <c r="B3185" s="21">
        <v>0.82969202769333505</v>
      </c>
    </row>
    <row r="3186" spans="1:2">
      <c r="A3186" s="21">
        <v>0.311931193119311</v>
      </c>
      <c r="B3186" s="21">
        <v>0.82997507486597699</v>
      </c>
    </row>
    <row r="3187" spans="1:2">
      <c r="A3187" s="21">
        <v>0.31203120312031202</v>
      </c>
      <c r="B3187" s="21">
        <v>0.83025812203861804</v>
      </c>
    </row>
    <row r="3188" spans="1:2">
      <c r="A3188" s="21">
        <v>0.31213121312131198</v>
      </c>
      <c r="B3188" s="21">
        <v>0.83054116921125998</v>
      </c>
    </row>
    <row r="3189" spans="1:2">
      <c r="A3189" s="21">
        <v>0.312231223122312</v>
      </c>
      <c r="B3189" s="21">
        <v>0.83082421638390203</v>
      </c>
    </row>
    <row r="3190" spans="1:2">
      <c r="A3190" s="21">
        <v>0.31233123312331201</v>
      </c>
      <c r="B3190" s="21">
        <v>0.83110726355654396</v>
      </c>
    </row>
    <row r="3191" spans="1:2">
      <c r="A3191" s="21">
        <v>0.31243124312431197</v>
      </c>
      <c r="B3191" s="21">
        <v>0.83139031072918601</v>
      </c>
    </row>
    <row r="3192" spans="1:2">
      <c r="A3192" s="21">
        <v>0.31253125312531199</v>
      </c>
      <c r="B3192" s="21">
        <v>0.83167335790182795</v>
      </c>
    </row>
    <row r="3193" spans="1:2">
      <c r="A3193" s="21">
        <v>0.31263126312631201</v>
      </c>
      <c r="B3193" s="21">
        <v>0.831956405074469</v>
      </c>
    </row>
    <row r="3194" spans="1:2">
      <c r="A3194" s="21">
        <v>0.31273127312731203</v>
      </c>
      <c r="B3194" s="21">
        <v>0.83223945224711104</v>
      </c>
    </row>
    <row r="3195" spans="1:2">
      <c r="A3195" s="21">
        <v>0.31283128312831199</v>
      </c>
      <c r="B3195" s="21">
        <v>0.83252249941975298</v>
      </c>
    </row>
    <row r="3196" spans="1:2">
      <c r="A3196" s="21">
        <v>0.312931293129312</v>
      </c>
      <c r="B3196" s="21">
        <v>0.83280554659239503</v>
      </c>
    </row>
    <row r="3197" spans="1:2">
      <c r="A3197" s="21">
        <v>0.31303130313031302</v>
      </c>
      <c r="B3197" s="21">
        <v>0.83309571534076399</v>
      </c>
    </row>
    <row r="3198" spans="1:2">
      <c r="A3198" s="21">
        <v>0.31313131313131298</v>
      </c>
      <c r="B3198" s="21">
        <v>0.83340151515151495</v>
      </c>
    </row>
    <row r="3199" spans="1:2">
      <c r="A3199" s="21">
        <v>0.313231323132313</v>
      </c>
      <c r="B3199" s="21">
        <v>0.83370731496226502</v>
      </c>
    </row>
    <row r="3200" spans="1:2">
      <c r="A3200" s="21">
        <v>0.31333133313331302</v>
      </c>
      <c r="B3200" s="21">
        <v>0.83401311477301499</v>
      </c>
    </row>
    <row r="3201" spans="1:2">
      <c r="A3201" s="21">
        <v>0.31343134313431298</v>
      </c>
      <c r="B3201" s="21">
        <v>0.83431891458376595</v>
      </c>
    </row>
    <row r="3202" spans="1:2">
      <c r="A3202" s="21">
        <v>0.313531353135313</v>
      </c>
      <c r="B3202" s="21">
        <v>0.83462471439451602</v>
      </c>
    </row>
    <row r="3203" spans="1:2">
      <c r="A3203" s="21">
        <v>0.31363136313631301</v>
      </c>
      <c r="B3203" s="21">
        <v>0.83493051420526598</v>
      </c>
    </row>
    <row r="3204" spans="1:2">
      <c r="A3204" s="21">
        <v>0.31373137313731297</v>
      </c>
      <c r="B3204" s="21">
        <v>0.83523631401601695</v>
      </c>
    </row>
    <row r="3205" spans="1:2">
      <c r="A3205" s="21">
        <v>0.31383138313831299</v>
      </c>
      <c r="B3205" s="21">
        <v>0.83554211382676702</v>
      </c>
    </row>
    <row r="3206" spans="1:2">
      <c r="A3206" s="21">
        <v>0.31393139313931301</v>
      </c>
      <c r="B3206" s="21">
        <v>0.83584791363751698</v>
      </c>
    </row>
    <row r="3207" spans="1:2">
      <c r="A3207" s="21">
        <v>0.31403140314031402</v>
      </c>
      <c r="B3207" s="21">
        <v>0.83615371344826706</v>
      </c>
    </row>
    <row r="3208" spans="1:2">
      <c r="A3208" s="21">
        <v>0.31413141314131399</v>
      </c>
      <c r="B3208" s="21">
        <v>0.83645951325901802</v>
      </c>
    </row>
    <row r="3209" spans="1:2">
      <c r="A3209" s="21">
        <v>0.314231423142314</v>
      </c>
      <c r="B3209" s="21">
        <v>0.83676531306976798</v>
      </c>
    </row>
    <row r="3210" spans="1:2">
      <c r="A3210" s="21">
        <v>0.31433143314331402</v>
      </c>
      <c r="B3210" s="21">
        <v>0.83707111288051805</v>
      </c>
    </row>
    <row r="3211" spans="1:2">
      <c r="A3211" s="21">
        <v>0.31443144314431398</v>
      </c>
      <c r="B3211" s="21">
        <v>0.83737691269126902</v>
      </c>
    </row>
    <row r="3212" spans="1:2">
      <c r="A3212" s="21">
        <v>0.314531453145314</v>
      </c>
      <c r="B3212" s="21">
        <v>0.83768271250201898</v>
      </c>
    </row>
    <row r="3213" spans="1:2">
      <c r="A3213" s="21">
        <v>0.31463146314631402</v>
      </c>
      <c r="B3213" s="21">
        <v>0.83798851231276905</v>
      </c>
    </row>
    <row r="3214" spans="1:2">
      <c r="A3214" s="21">
        <v>0.31473147314731398</v>
      </c>
      <c r="B3214" s="21">
        <v>0.83829431212352001</v>
      </c>
    </row>
    <row r="3215" spans="1:2">
      <c r="A3215" s="21">
        <v>0.314831483148314</v>
      </c>
      <c r="B3215" s="21">
        <v>0.83860011193426998</v>
      </c>
    </row>
    <row r="3216" spans="1:2">
      <c r="A3216" s="21">
        <v>0.31493149314931401</v>
      </c>
      <c r="B3216" s="21">
        <v>0.83890591174502005</v>
      </c>
    </row>
    <row r="3217" spans="1:2">
      <c r="A3217" s="21">
        <v>0.31503150315031497</v>
      </c>
      <c r="B3217" s="21">
        <v>0.83921171155577001</v>
      </c>
    </row>
    <row r="3218" spans="1:2">
      <c r="A3218" s="21">
        <v>0.31513151315131499</v>
      </c>
      <c r="B3218" s="21">
        <v>0.83951751136652097</v>
      </c>
    </row>
    <row r="3219" spans="1:2">
      <c r="A3219" s="21">
        <v>0.31523152315231501</v>
      </c>
      <c r="B3219" s="21">
        <v>0.83982331117727105</v>
      </c>
    </row>
    <row r="3220" spans="1:2">
      <c r="A3220" s="21">
        <v>0.31533153315331502</v>
      </c>
      <c r="B3220" s="21">
        <v>0.84012911098802101</v>
      </c>
    </row>
    <row r="3221" spans="1:2">
      <c r="A3221" s="21">
        <v>0.31543154315431499</v>
      </c>
      <c r="B3221" s="21">
        <v>0.84043491079877197</v>
      </c>
    </row>
    <row r="3222" spans="1:2">
      <c r="A3222" s="21">
        <v>0.315531553155315</v>
      </c>
      <c r="B3222" s="21">
        <v>0.84074071060952205</v>
      </c>
    </row>
    <row r="3223" spans="1:2">
      <c r="A3223" s="21">
        <v>0.31563156315631502</v>
      </c>
      <c r="B3223" s="21">
        <v>0.84104651042027201</v>
      </c>
    </row>
    <row r="3224" spans="1:2">
      <c r="A3224" s="21">
        <v>0.31573157315731498</v>
      </c>
      <c r="B3224" s="21">
        <v>0.84135231023102297</v>
      </c>
    </row>
    <row r="3225" spans="1:2">
      <c r="A3225" s="21">
        <v>0.315831583158315</v>
      </c>
      <c r="B3225" s="21">
        <v>0.84165811004177304</v>
      </c>
    </row>
    <row r="3226" spans="1:2">
      <c r="A3226" s="21">
        <v>0.31593159315931502</v>
      </c>
      <c r="B3226" s="21">
        <v>0.84196390985252301</v>
      </c>
    </row>
    <row r="3227" spans="1:2">
      <c r="A3227" s="21">
        <v>0.31603160316031598</v>
      </c>
      <c r="B3227" s="21">
        <v>0.84226970966327397</v>
      </c>
    </row>
    <row r="3228" spans="1:2">
      <c r="A3228" s="21">
        <v>0.31613161316131599</v>
      </c>
      <c r="B3228" s="21">
        <v>0.84257550947402404</v>
      </c>
    </row>
    <row r="3229" spans="1:2">
      <c r="A3229" s="21">
        <v>0.31623162316231601</v>
      </c>
      <c r="B3229" s="21">
        <v>0.84288130928477401</v>
      </c>
    </row>
    <row r="3230" spans="1:2">
      <c r="A3230" s="21">
        <v>0.31633163316331597</v>
      </c>
      <c r="B3230" s="21">
        <v>0.84318710909552497</v>
      </c>
    </row>
    <row r="3231" spans="1:2">
      <c r="A3231" s="21">
        <v>0.31643164316431599</v>
      </c>
      <c r="B3231" s="21">
        <v>0.84349290890627504</v>
      </c>
    </row>
    <row r="3232" spans="1:2">
      <c r="A3232" s="21">
        <v>0.31653165316531601</v>
      </c>
      <c r="B3232" s="21">
        <v>0.843798708717025</v>
      </c>
    </row>
    <row r="3233" spans="1:2">
      <c r="A3233" s="21">
        <v>0.31663166316631602</v>
      </c>
      <c r="B3233" s="21">
        <v>0.84410450852777497</v>
      </c>
    </row>
    <row r="3234" spans="1:2">
      <c r="A3234" s="21">
        <v>0.31673167316731599</v>
      </c>
      <c r="B3234" s="21">
        <v>0.84441030833852604</v>
      </c>
    </row>
    <row r="3235" spans="1:2">
      <c r="A3235" s="21">
        <v>0.316831683168316</v>
      </c>
      <c r="B3235" s="21">
        <v>0.844716108149276</v>
      </c>
    </row>
    <row r="3236" spans="1:2">
      <c r="A3236" s="21">
        <v>0.31693169316931602</v>
      </c>
      <c r="B3236" s="21">
        <v>0.84502190796002596</v>
      </c>
    </row>
    <row r="3237" spans="1:2">
      <c r="A3237" s="21">
        <v>0.31703170317031698</v>
      </c>
      <c r="B3237" s="21">
        <v>0.84532770777077704</v>
      </c>
    </row>
    <row r="3238" spans="1:2">
      <c r="A3238" s="21">
        <v>0.317131713171317</v>
      </c>
      <c r="B3238" s="21">
        <v>0.845633507581527</v>
      </c>
    </row>
    <row r="3239" spans="1:2">
      <c r="A3239" s="21">
        <v>0.31723172317231702</v>
      </c>
      <c r="B3239" s="21">
        <v>0.84593930739227696</v>
      </c>
    </row>
    <row r="3240" spans="1:2">
      <c r="A3240" s="21">
        <v>0.31733173317331698</v>
      </c>
      <c r="B3240" s="21">
        <v>0.84624510720302804</v>
      </c>
    </row>
    <row r="3241" spans="1:2">
      <c r="A3241" s="21">
        <v>0.31743174317431699</v>
      </c>
      <c r="B3241" s="21">
        <v>0.846550907013778</v>
      </c>
    </row>
    <row r="3242" spans="1:2">
      <c r="A3242" s="21">
        <v>0.31753175317531701</v>
      </c>
      <c r="B3242" s="21">
        <v>0.84685670682452796</v>
      </c>
    </row>
    <row r="3243" spans="1:2">
      <c r="A3243" s="21">
        <v>0.31763176317631697</v>
      </c>
      <c r="B3243" s="21">
        <v>0.84716250663527803</v>
      </c>
    </row>
    <row r="3244" spans="1:2">
      <c r="A3244" s="21">
        <v>0.31773177317731699</v>
      </c>
      <c r="B3244" s="21">
        <v>0.847468306446029</v>
      </c>
    </row>
    <row r="3245" spans="1:2">
      <c r="A3245" s="21">
        <v>0.31783178317831701</v>
      </c>
      <c r="B3245" s="21">
        <v>0.84777410625677896</v>
      </c>
    </row>
    <row r="3246" spans="1:2">
      <c r="A3246" s="21">
        <v>0.31793179317931702</v>
      </c>
      <c r="B3246" s="21">
        <v>0.84807990606752903</v>
      </c>
    </row>
    <row r="3247" spans="1:2">
      <c r="A3247" s="21">
        <v>0.31803180318031798</v>
      </c>
      <c r="B3247" s="21">
        <v>0.84838570587827999</v>
      </c>
    </row>
    <row r="3248" spans="1:2">
      <c r="A3248" s="21">
        <v>0.318131813181318</v>
      </c>
      <c r="B3248" s="21">
        <v>0.84869150568902996</v>
      </c>
    </row>
    <row r="3249" spans="1:2">
      <c r="A3249" s="21">
        <v>0.31823182318231802</v>
      </c>
      <c r="B3249" s="21">
        <v>0.84899730549978003</v>
      </c>
    </row>
    <row r="3250" spans="1:2">
      <c r="A3250" s="21">
        <v>0.31833183318331798</v>
      </c>
      <c r="B3250" s="21">
        <v>0.84930310531053099</v>
      </c>
    </row>
    <row r="3251" spans="1:2">
      <c r="A3251" s="21">
        <v>0.318431843184318</v>
      </c>
      <c r="B3251" s="21">
        <v>0.84960890512128096</v>
      </c>
    </row>
    <row r="3252" spans="1:2">
      <c r="A3252" s="21">
        <v>0.31853185318531801</v>
      </c>
      <c r="B3252" s="21">
        <v>0.84991470493203103</v>
      </c>
    </row>
    <row r="3253" spans="1:2">
      <c r="A3253" s="21">
        <v>0.31863186318631798</v>
      </c>
      <c r="B3253" s="21">
        <v>0.85022050474278199</v>
      </c>
    </row>
    <row r="3254" spans="1:2">
      <c r="A3254" s="21">
        <v>0.31873187318731799</v>
      </c>
      <c r="B3254" s="21">
        <v>0.85052630455353195</v>
      </c>
    </row>
    <row r="3255" spans="1:2">
      <c r="A3255" s="21">
        <v>0.31883188318831801</v>
      </c>
      <c r="B3255" s="21">
        <v>0.85083210436428203</v>
      </c>
    </row>
    <row r="3256" spans="1:2">
      <c r="A3256" s="21">
        <v>0.31893189318931803</v>
      </c>
      <c r="B3256" s="21">
        <v>0.85113790417503199</v>
      </c>
    </row>
    <row r="3257" spans="1:2">
      <c r="A3257" s="21">
        <v>0.31903190319031899</v>
      </c>
      <c r="B3257" s="21">
        <v>0.85144370398578295</v>
      </c>
    </row>
    <row r="3258" spans="1:2">
      <c r="A3258" s="21">
        <v>0.31913191319131901</v>
      </c>
      <c r="B3258" s="21">
        <v>0.85174950379653303</v>
      </c>
    </row>
    <row r="3259" spans="1:2">
      <c r="A3259" s="21">
        <v>0.31923192319231902</v>
      </c>
      <c r="B3259" s="21">
        <v>0.85205530360728299</v>
      </c>
    </row>
    <row r="3260" spans="1:2">
      <c r="A3260" s="21">
        <v>0.31933193319331898</v>
      </c>
      <c r="B3260" s="21">
        <v>0.85236110341803395</v>
      </c>
    </row>
    <row r="3261" spans="1:2">
      <c r="A3261" s="21">
        <v>0.319431943194319</v>
      </c>
      <c r="B3261" s="21">
        <v>0.85266690322878402</v>
      </c>
    </row>
    <row r="3262" spans="1:2">
      <c r="A3262" s="21">
        <v>0.31953195319531902</v>
      </c>
      <c r="B3262" s="21">
        <v>0.85297270303953399</v>
      </c>
    </row>
    <row r="3263" spans="1:2">
      <c r="A3263" s="21">
        <v>0.31963196319631898</v>
      </c>
      <c r="B3263" s="21">
        <v>0.85327850285028495</v>
      </c>
    </row>
    <row r="3264" spans="1:2">
      <c r="A3264" s="21">
        <v>0.319731973197319</v>
      </c>
      <c r="B3264" s="21">
        <v>0.85358430266103502</v>
      </c>
    </row>
    <row r="3265" spans="1:2">
      <c r="A3265" s="21">
        <v>0.31983198319831901</v>
      </c>
      <c r="B3265" s="21">
        <v>0.85389010247178498</v>
      </c>
    </row>
    <row r="3266" spans="1:2">
      <c r="A3266" s="21">
        <v>0.31993199319931898</v>
      </c>
      <c r="B3266" s="21">
        <v>0.85419590228253495</v>
      </c>
    </row>
    <row r="3267" spans="1:2">
      <c r="A3267" s="21">
        <v>0.32003200320031999</v>
      </c>
      <c r="B3267" s="21">
        <v>0.85450170209328602</v>
      </c>
    </row>
    <row r="3268" spans="1:2">
      <c r="A3268" s="21">
        <v>0.32013201320132001</v>
      </c>
      <c r="B3268" s="21">
        <v>0.85480750190403598</v>
      </c>
    </row>
    <row r="3269" spans="1:2">
      <c r="A3269" s="21">
        <v>0.32023202320232003</v>
      </c>
      <c r="B3269" s="21">
        <v>0.85511330171478594</v>
      </c>
    </row>
    <row r="3270" spans="1:2">
      <c r="A3270" s="21">
        <v>0.32033203320331999</v>
      </c>
      <c r="B3270" s="21">
        <v>0.85541910152553702</v>
      </c>
    </row>
    <row r="3271" spans="1:2">
      <c r="A3271" s="21">
        <v>0.32043204320432001</v>
      </c>
      <c r="B3271" s="21">
        <v>0.85572490133628698</v>
      </c>
    </row>
    <row r="3272" spans="1:2">
      <c r="A3272" s="21">
        <v>0.32053205320532002</v>
      </c>
      <c r="B3272" s="21">
        <v>0.85603070114703705</v>
      </c>
    </row>
    <row r="3273" spans="1:2">
      <c r="A3273" s="21">
        <v>0.32063206320631998</v>
      </c>
      <c r="B3273" s="21">
        <v>0.85633650095778802</v>
      </c>
    </row>
    <row r="3274" spans="1:2">
      <c r="A3274" s="21">
        <v>0.32073207320732</v>
      </c>
      <c r="B3274" s="21">
        <v>0.85664230076853798</v>
      </c>
    </row>
    <row r="3275" spans="1:2">
      <c r="A3275" s="21">
        <v>0.32083208320832002</v>
      </c>
      <c r="B3275" s="21">
        <v>0.85694810057928805</v>
      </c>
    </row>
    <row r="3276" spans="1:2">
      <c r="A3276" s="21">
        <v>0.32093209320931998</v>
      </c>
      <c r="B3276" s="21">
        <v>0.85725390039003802</v>
      </c>
    </row>
    <row r="3277" spans="1:2">
      <c r="A3277" s="21">
        <v>0.321032103210321</v>
      </c>
      <c r="B3277" s="21">
        <v>0.85755970020078898</v>
      </c>
    </row>
    <row r="3278" spans="1:2">
      <c r="A3278" s="21">
        <v>0.32113211321132101</v>
      </c>
      <c r="B3278" s="21">
        <v>0.85786550001153905</v>
      </c>
    </row>
    <row r="3279" spans="1:2">
      <c r="A3279" s="21">
        <v>0.32123212321232097</v>
      </c>
      <c r="B3279" s="21">
        <v>0.85817129982228901</v>
      </c>
    </row>
    <row r="3280" spans="1:2">
      <c r="A3280" s="21">
        <v>0.32133213321332099</v>
      </c>
      <c r="B3280" s="21">
        <v>0.85847709963303998</v>
      </c>
    </row>
    <row r="3281" spans="1:2">
      <c r="A3281" s="21">
        <v>0.32143214321432101</v>
      </c>
      <c r="B3281" s="21">
        <v>0.85878289944379005</v>
      </c>
    </row>
    <row r="3282" spans="1:2">
      <c r="A3282" s="21">
        <v>0.32153215321532103</v>
      </c>
      <c r="B3282" s="21">
        <v>0.85908869925454001</v>
      </c>
    </row>
    <row r="3283" spans="1:2">
      <c r="A3283" s="21">
        <v>0.32163216321632099</v>
      </c>
      <c r="B3283" s="21">
        <v>0.85939449906529097</v>
      </c>
    </row>
    <row r="3284" spans="1:2">
      <c r="A3284" s="21">
        <v>0.321732173217321</v>
      </c>
      <c r="B3284" s="21">
        <v>0.85970029887604105</v>
      </c>
    </row>
    <row r="3285" spans="1:2">
      <c r="A3285" s="21">
        <v>0.32183218321832102</v>
      </c>
      <c r="B3285" s="21">
        <v>0.86000609868679101</v>
      </c>
    </row>
    <row r="3286" spans="1:2">
      <c r="A3286" s="21">
        <v>0.32193219321932098</v>
      </c>
      <c r="B3286" s="21">
        <v>0.86031189849754197</v>
      </c>
    </row>
    <row r="3287" spans="1:2">
      <c r="A3287" s="21">
        <v>0.322032203220322</v>
      </c>
      <c r="B3287" s="21">
        <v>0.86061769830829205</v>
      </c>
    </row>
    <row r="3288" spans="1:2">
      <c r="A3288" s="21">
        <v>0.32213221322132202</v>
      </c>
      <c r="B3288" s="21">
        <v>0.86092349811904201</v>
      </c>
    </row>
    <row r="3289" spans="1:2">
      <c r="A3289" s="21">
        <v>0.32223222322232198</v>
      </c>
      <c r="B3289" s="21">
        <v>0.86122929792979297</v>
      </c>
    </row>
    <row r="3290" spans="1:2">
      <c r="A3290" s="21">
        <v>0.322332233223322</v>
      </c>
      <c r="B3290" s="21">
        <v>0.86153509774054304</v>
      </c>
    </row>
    <row r="3291" spans="1:2">
      <c r="A3291" s="21">
        <v>0.32243224322432201</v>
      </c>
      <c r="B3291" s="21">
        <v>0.86184089755129301</v>
      </c>
    </row>
    <row r="3292" spans="1:2">
      <c r="A3292" s="21">
        <v>0.32253225322532197</v>
      </c>
      <c r="B3292" s="21">
        <v>0.86214669736204297</v>
      </c>
    </row>
    <row r="3293" spans="1:2">
      <c r="A3293" s="21">
        <v>0.32263226322632199</v>
      </c>
      <c r="B3293" s="21">
        <v>0.86245249717279404</v>
      </c>
    </row>
    <row r="3294" spans="1:2">
      <c r="A3294" s="21">
        <v>0.32273227322732201</v>
      </c>
      <c r="B3294" s="21">
        <v>0.862758296983544</v>
      </c>
    </row>
    <row r="3295" spans="1:2">
      <c r="A3295" s="21">
        <v>0.32283228322832203</v>
      </c>
      <c r="B3295" s="21">
        <v>0.86306409679429397</v>
      </c>
    </row>
    <row r="3296" spans="1:2">
      <c r="A3296" s="21">
        <v>0.32293229322932199</v>
      </c>
      <c r="B3296" s="21">
        <v>0.86336989660504504</v>
      </c>
    </row>
    <row r="3297" spans="1:2">
      <c r="A3297" s="21">
        <v>0.323032303230323</v>
      </c>
      <c r="B3297" s="21">
        <v>0.863675696415795</v>
      </c>
    </row>
    <row r="3298" spans="1:2">
      <c r="A3298" s="21">
        <v>0.32313231323132302</v>
      </c>
      <c r="B3298" s="21">
        <v>0.86398149622654496</v>
      </c>
    </row>
    <row r="3299" spans="1:2">
      <c r="A3299" s="21">
        <v>0.32323232323232298</v>
      </c>
      <c r="B3299" s="21">
        <v>0.86428729603729604</v>
      </c>
    </row>
    <row r="3300" spans="1:2">
      <c r="A3300" s="21">
        <v>0.323332333233323</v>
      </c>
      <c r="B3300" s="21">
        <v>0.864593095848046</v>
      </c>
    </row>
    <row r="3301" spans="1:2">
      <c r="A3301" s="21">
        <v>0.32343234323432302</v>
      </c>
      <c r="B3301" s="21">
        <v>0.86489889565879596</v>
      </c>
    </row>
    <row r="3302" spans="1:2">
      <c r="A3302" s="21">
        <v>0.32353235323532298</v>
      </c>
      <c r="B3302" s="21">
        <v>0.86520469546954604</v>
      </c>
    </row>
    <row r="3303" spans="1:2">
      <c r="A3303" s="21">
        <v>0.323632363236323</v>
      </c>
      <c r="B3303" s="21">
        <v>0.865510495280297</v>
      </c>
    </row>
    <row r="3304" spans="1:2">
      <c r="A3304" s="21">
        <v>0.32373237323732301</v>
      </c>
      <c r="B3304" s="21">
        <v>0.86581629509104696</v>
      </c>
    </row>
    <row r="3305" spans="1:2">
      <c r="A3305" s="21">
        <v>0.32383238323832297</v>
      </c>
      <c r="B3305" s="21">
        <v>0.86612209490179703</v>
      </c>
    </row>
    <row r="3306" spans="1:2">
      <c r="A3306" s="21">
        <v>0.32393239323932299</v>
      </c>
      <c r="B3306" s="21">
        <v>0.866427894712548</v>
      </c>
    </row>
    <row r="3307" spans="1:2">
      <c r="A3307" s="21">
        <v>0.32403240324032401</v>
      </c>
      <c r="B3307" s="21">
        <v>0.86673369452329796</v>
      </c>
    </row>
    <row r="3308" spans="1:2">
      <c r="A3308" s="21">
        <v>0.32413241324132402</v>
      </c>
      <c r="B3308" s="21">
        <v>0.86703949433404803</v>
      </c>
    </row>
    <row r="3309" spans="1:2">
      <c r="A3309" s="21">
        <v>0.32423242324232399</v>
      </c>
      <c r="B3309" s="21">
        <v>0.867345294144799</v>
      </c>
    </row>
    <row r="3310" spans="1:2">
      <c r="A3310" s="21">
        <v>0.324332433243324</v>
      </c>
      <c r="B3310" s="21">
        <v>0.86765109395554896</v>
      </c>
    </row>
    <row r="3311" spans="1:2">
      <c r="A3311" s="21">
        <v>0.32443244324432402</v>
      </c>
      <c r="B3311" s="21">
        <v>0.86795689376629903</v>
      </c>
    </row>
    <row r="3312" spans="1:2">
      <c r="A3312" s="21">
        <v>0.32453245324532398</v>
      </c>
      <c r="B3312" s="21">
        <v>0.86826269357704999</v>
      </c>
    </row>
    <row r="3313" spans="1:2">
      <c r="A3313" s="21">
        <v>0.324632463246324</v>
      </c>
      <c r="B3313" s="21">
        <v>0.86856849338779996</v>
      </c>
    </row>
    <row r="3314" spans="1:2">
      <c r="A3314" s="21">
        <v>0.32473247324732402</v>
      </c>
      <c r="B3314" s="21">
        <v>0.86887429319855003</v>
      </c>
    </row>
    <row r="3315" spans="1:2">
      <c r="A3315" s="21">
        <v>0.32483248324832398</v>
      </c>
      <c r="B3315" s="21">
        <v>0.86918009300930099</v>
      </c>
    </row>
    <row r="3316" spans="1:2">
      <c r="A3316" s="21">
        <v>0.32493249324932399</v>
      </c>
      <c r="B3316" s="21">
        <v>0.86948589282005095</v>
      </c>
    </row>
    <row r="3317" spans="1:2">
      <c r="A3317" s="21">
        <v>0.32503250325032501</v>
      </c>
      <c r="B3317" s="21">
        <v>0.86979169263080103</v>
      </c>
    </row>
    <row r="3318" spans="1:2">
      <c r="A3318" s="21">
        <v>0.32513251325132497</v>
      </c>
      <c r="B3318" s="21">
        <v>0.87009749244155099</v>
      </c>
    </row>
    <row r="3319" spans="1:2">
      <c r="A3319" s="21">
        <v>0.32523252325232499</v>
      </c>
      <c r="B3319" s="21">
        <v>0.87040329225230195</v>
      </c>
    </row>
    <row r="3320" spans="1:2">
      <c r="A3320" s="21">
        <v>0.32533253325332501</v>
      </c>
      <c r="B3320" s="21">
        <v>0.87070909206305203</v>
      </c>
    </row>
    <row r="3321" spans="1:2">
      <c r="A3321" s="21">
        <v>0.32543254325432502</v>
      </c>
      <c r="B3321" s="21">
        <v>0.87101489187380199</v>
      </c>
    </row>
    <row r="3322" spans="1:2">
      <c r="A3322" s="21">
        <v>0.32553255325532499</v>
      </c>
      <c r="B3322" s="21">
        <v>0.87132069168455295</v>
      </c>
    </row>
    <row r="3323" spans="1:2">
      <c r="A3323" s="21">
        <v>0.325632563256325</v>
      </c>
      <c r="B3323" s="21">
        <v>0.87162649149530302</v>
      </c>
    </row>
    <row r="3324" spans="1:2">
      <c r="A3324" s="21">
        <v>0.32573257325732502</v>
      </c>
      <c r="B3324" s="21">
        <v>0.87193229130605299</v>
      </c>
    </row>
    <row r="3325" spans="1:2">
      <c r="A3325" s="21">
        <v>0.32583258325832498</v>
      </c>
      <c r="B3325" s="21">
        <v>0.87223809111680395</v>
      </c>
    </row>
    <row r="3326" spans="1:2">
      <c r="A3326" s="21">
        <v>0.325932593259325</v>
      </c>
      <c r="B3326" s="21">
        <v>0.87254389092755402</v>
      </c>
    </row>
    <row r="3327" spans="1:2">
      <c r="A3327" s="21">
        <v>0.32603260326032601</v>
      </c>
      <c r="B3327" s="21">
        <v>0.87284969073830398</v>
      </c>
    </row>
    <row r="3328" spans="1:2">
      <c r="A3328" s="21">
        <v>0.32613261326132598</v>
      </c>
      <c r="B3328" s="21">
        <v>0.87315549054905495</v>
      </c>
    </row>
    <row r="3329" spans="1:2">
      <c r="A3329" s="21">
        <v>0.32623262326232599</v>
      </c>
      <c r="B3329" s="21">
        <v>0.87346129035980502</v>
      </c>
    </row>
    <row r="3330" spans="1:2">
      <c r="A3330" s="21">
        <v>0.32633263326332601</v>
      </c>
      <c r="B3330" s="21">
        <v>0.87376709017055498</v>
      </c>
    </row>
    <row r="3331" spans="1:2">
      <c r="A3331" s="21">
        <v>0.32643264326432597</v>
      </c>
      <c r="B3331" s="21">
        <v>0.87407288998130495</v>
      </c>
    </row>
    <row r="3332" spans="1:2">
      <c r="A3332" s="21">
        <v>0.32653265326532599</v>
      </c>
      <c r="B3332" s="21">
        <v>0.87437868979205602</v>
      </c>
    </row>
    <row r="3333" spans="1:2">
      <c r="A3333" s="21">
        <v>0.32663266326632601</v>
      </c>
      <c r="B3333" s="21">
        <v>0.87468448960280598</v>
      </c>
    </row>
    <row r="3334" spans="1:2">
      <c r="A3334" s="21">
        <v>0.32673267326732602</v>
      </c>
      <c r="B3334" s="21">
        <v>0.87499028941355605</v>
      </c>
    </row>
    <row r="3335" spans="1:2">
      <c r="A3335" s="21">
        <v>0.32683268326832599</v>
      </c>
      <c r="B3335" s="21">
        <v>0.87529608922430702</v>
      </c>
    </row>
    <row r="3336" spans="1:2">
      <c r="A3336" s="21">
        <v>0.326932693269326</v>
      </c>
      <c r="B3336" s="21">
        <v>0.87560188903505698</v>
      </c>
    </row>
    <row r="3337" spans="1:2">
      <c r="A3337" s="21">
        <v>0.32703270327032702</v>
      </c>
      <c r="B3337" s="21">
        <v>0.87590768884580705</v>
      </c>
    </row>
    <row r="3338" spans="1:2">
      <c r="A3338" s="21">
        <v>0.32713271327132698</v>
      </c>
      <c r="B3338" s="21">
        <v>0.87621348865655801</v>
      </c>
    </row>
    <row r="3339" spans="1:2">
      <c r="A3339" s="21">
        <v>0.327232723272327</v>
      </c>
      <c r="B3339" s="21">
        <v>0.87651928846730798</v>
      </c>
    </row>
    <row r="3340" spans="1:2">
      <c r="A3340" s="21">
        <v>0.32733273327332701</v>
      </c>
      <c r="B3340" s="21">
        <v>0.87682508827805805</v>
      </c>
    </row>
    <row r="3341" spans="1:2">
      <c r="A3341" s="21">
        <v>0.32743274327432698</v>
      </c>
      <c r="B3341" s="21">
        <v>0.87713088808880801</v>
      </c>
    </row>
    <row r="3342" spans="1:2">
      <c r="A3342" s="21">
        <v>0.32753275327532699</v>
      </c>
      <c r="B3342" s="21">
        <v>0.87743668789955898</v>
      </c>
    </row>
    <row r="3343" spans="1:2">
      <c r="A3343" s="21">
        <v>0.32763276327632701</v>
      </c>
      <c r="B3343" s="21">
        <v>0.87774248771030905</v>
      </c>
    </row>
    <row r="3344" spans="1:2">
      <c r="A3344" s="21">
        <v>0.32773277327732703</v>
      </c>
      <c r="B3344" s="21">
        <v>0.87804828752105901</v>
      </c>
    </row>
    <row r="3345" spans="1:2">
      <c r="A3345" s="21">
        <v>0.32783278327832699</v>
      </c>
      <c r="B3345" s="21">
        <v>0.87835408733180997</v>
      </c>
    </row>
    <row r="3346" spans="1:2">
      <c r="A3346" s="21">
        <v>0.32793279327932701</v>
      </c>
      <c r="B3346" s="21">
        <v>0.87865988714256005</v>
      </c>
    </row>
    <row r="3347" spans="1:2">
      <c r="A3347" s="21">
        <v>0.32803280328032802</v>
      </c>
      <c r="B3347" s="21">
        <v>0.87896568695331001</v>
      </c>
    </row>
    <row r="3348" spans="1:2">
      <c r="A3348" s="21">
        <v>0.32813281328132798</v>
      </c>
      <c r="B3348" s="21">
        <v>0.87927148676406097</v>
      </c>
    </row>
    <row r="3349" spans="1:2">
      <c r="A3349" s="21">
        <v>0.328232823282328</v>
      </c>
      <c r="B3349" s="21">
        <v>0.87957728657481105</v>
      </c>
    </row>
    <row r="3350" spans="1:2">
      <c r="A3350" s="21">
        <v>0.32833283328332802</v>
      </c>
      <c r="B3350" s="21">
        <v>0.87988308638556101</v>
      </c>
    </row>
    <row r="3351" spans="1:2">
      <c r="A3351" s="21">
        <v>0.32843284328432798</v>
      </c>
      <c r="B3351" s="21">
        <v>0.88018888619631097</v>
      </c>
    </row>
    <row r="3352" spans="1:2">
      <c r="A3352" s="21">
        <v>0.328532853285328</v>
      </c>
      <c r="B3352" s="21">
        <v>0.88049468600706204</v>
      </c>
    </row>
    <row r="3353" spans="1:2">
      <c r="A3353" s="21">
        <v>0.32863286328632801</v>
      </c>
      <c r="B3353" s="21">
        <v>0.88080048581781201</v>
      </c>
    </row>
    <row r="3354" spans="1:2">
      <c r="A3354" s="21">
        <v>0.32873287328732798</v>
      </c>
      <c r="B3354" s="21">
        <v>0.88110628562856197</v>
      </c>
    </row>
    <row r="3355" spans="1:2">
      <c r="A3355" s="21">
        <v>0.32883288328832799</v>
      </c>
      <c r="B3355" s="21">
        <v>0.88141208543931304</v>
      </c>
    </row>
    <row r="3356" spans="1:2">
      <c r="A3356" s="21">
        <v>0.32893289328932801</v>
      </c>
      <c r="B3356" s="21">
        <v>0.881717885250063</v>
      </c>
    </row>
    <row r="3357" spans="1:2">
      <c r="A3357" s="21">
        <v>0.32903290329032903</v>
      </c>
      <c r="B3357" s="21">
        <v>0.88202368506081297</v>
      </c>
    </row>
    <row r="3358" spans="1:2">
      <c r="A3358" s="21">
        <v>0.32913291329132899</v>
      </c>
      <c r="B3358" s="21">
        <v>0.88232948487156404</v>
      </c>
    </row>
    <row r="3359" spans="1:2">
      <c r="A3359" s="21">
        <v>0.329232923292329</v>
      </c>
      <c r="B3359" s="21">
        <v>0.882635284682314</v>
      </c>
    </row>
    <row r="3360" spans="1:2">
      <c r="A3360" s="21">
        <v>0.32933293329332902</v>
      </c>
      <c r="B3360" s="21">
        <v>0.88294108449306397</v>
      </c>
    </row>
    <row r="3361" spans="1:2">
      <c r="A3361" s="21">
        <v>0.32943294329432898</v>
      </c>
      <c r="B3361" s="21">
        <v>0.88324688430381404</v>
      </c>
    </row>
    <row r="3362" spans="1:2">
      <c r="A3362" s="21">
        <v>0.329532953295329</v>
      </c>
      <c r="B3362" s="21">
        <v>0.883552684114565</v>
      </c>
    </row>
    <row r="3363" spans="1:2">
      <c r="A3363" s="21">
        <v>0.32963296329632902</v>
      </c>
      <c r="B3363" s="21">
        <v>0.88385848392531496</v>
      </c>
    </row>
    <row r="3364" spans="1:2">
      <c r="A3364" s="21">
        <v>0.32973297329732898</v>
      </c>
      <c r="B3364" s="21">
        <v>0.88416428373606504</v>
      </c>
    </row>
    <row r="3365" spans="1:2">
      <c r="A3365" s="21">
        <v>0.329832983298329</v>
      </c>
      <c r="B3365" s="21">
        <v>0.884470083546816</v>
      </c>
    </row>
    <row r="3366" spans="1:2">
      <c r="A3366" s="21">
        <v>0.32993299329932901</v>
      </c>
      <c r="B3366" s="21">
        <v>0.88477588335756596</v>
      </c>
    </row>
    <row r="3367" spans="1:2">
      <c r="A3367" s="21">
        <v>0.33003300330032997</v>
      </c>
      <c r="B3367" s="21">
        <v>0.88508168316831604</v>
      </c>
    </row>
    <row r="3368" spans="1:2">
      <c r="A3368" s="21">
        <v>0.33013301330132999</v>
      </c>
      <c r="B3368" s="21">
        <v>0.885387482979067</v>
      </c>
    </row>
    <row r="3369" spans="1:2">
      <c r="A3369" s="21">
        <v>0.33023302330233001</v>
      </c>
      <c r="B3369" s="21">
        <v>0.88569328278981696</v>
      </c>
    </row>
    <row r="3370" spans="1:2">
      <c r="A3370" s="21">
        <v>0.33033303330333003</v>
      </c>
      <c r="B3370" s="21">
        <v>0.88599908260056703</v>
      </c>
    </row>
    <row r="3371" spans="1:2">
      <c r="A3371" s="21">
        <v>0.33043304330432999</v>
      </c>
      <c r="B3371" s="21">
        <v>0.886304882411318</v>
      </c>
    </row>
    <row r="3372" spans="1:2">
      <c r="A3372" s="21">
        <v>0.33053305330533</v>
      </c>
      <c r="B3372" s="21">
        <v>0.88661068222206796</v>
      </c>
    </row>
    <row r="3373" spans="1:2">
      <c r="A3373" s="21">
        <v>0.33063306330633002</v>
      </c>
      <c r="B3373" s="21">
        <v>0.88691648203281803</v>
      </c>
    </row>
    <row r="3374" spans="1:2">
      <c r="A3374" s="21">
        <v>0.33073307330732998</v>
      </c>
      <c r="B3374" s="21">
        <v>0.88722228184356899</v>
      </c>
    </row>
    <row r="3375" spans="1:2">
      <c r="A3375" s="21">
        <v>0.33083308330833</v>
      </c>
      <c r="B3375" s="21">
        <v>0.88752808165431896</v>
      </c>
    </row>
    <row r="3376" spans="1:2">
      <c r="A3376" s="21">
        <v>0.33093309330933002</v>
      </c>
      <c r="B3376" s="21">
        <v>0.88783388146506903</v>
      </c>
    </row>
    <row r="3377" spans="1:2">
      <c r="A3377" s="21">
        <v>0.33103310331033098</v>
      </c>
      <c r="B3377" s="21">
        <v>0.88813968127581899</v>
      </c>
    </row>
    <row r="3378" spans="1:2">
      <c r="A3378" s="21">
        <v>0.331133113311331</v>
      </c>
      <c r="B3378" s="21">
        <v>0.88844548108656995</v>
      </c>
    </row>
    <row r="3379" spans="1:2">
      <c r="A3379" s="21">
        <v>0.33123312331233101</v>
      </c>
      <c r="B3379" s="21">
        <v>0.88875128089732003</v>
      </c>
    </row>
    <row r="3380" spans="1:2">
      <c r="A3380" s="21">
        <v>0.33133313331333097</v>
      </c>
      <c r="B3380" s="21">
        <v>0.88905708070806999</v>
      </c>
    </row>
    <row r="3381" spans="1:2">
      <c r="A3381" s="21">
        <v>0.33143314331433099</v>
      </c>
      <c r="B3381" s="21">
        <v>0.88936288051882095</v>
      </c>
    </row>
    <row r="3382" spans="1:2">
      <c r="A3382" s="21">
        <v>0.33153315331533101</v>
      </c>
      <c r="B3382" s="21">
        <v>0.88966868032957103</v>
      </c>
    </row>
    <row r="3383" spans="1:2">
      <c r="A3383" s="21">
        <v>0.33163316331633103</v>
      </c>
      <c r="B3383" s="21">
        <v>0.88997448014032099</v>
      </c>
    </row>
    <row r="3384" spans="1:2">
      <c r="A3384" s="21">
        <v>0.33173317331733099</v>
      </c>
      <c r="B3384" s="21">
        <v>0.89028027995107195</v>
      </c>
    </row>
    <row r="3385" spans="1:2">
      <c r="A3385" s="21">
        <v>0.331833183318331</v>
      </c>
      <c r="B3385" s="21">
        <v>0.89058607976182202</v>
      </c>
    </row>
    <row r="3386" spans="1:2">
      <c r="A3386" s="21">
        <v>0.33193319331933102</v>
      </c>
      <c r="B3386" s="21">
        <v>0.89089187957257199</v>
      </c>
    </row>
    <row r="3387" spans="1:2">
      <c r="A3387" s="21">
        <v>0.33203320332033198</v>
      </c>
      <c r="B3387" s="21">
        <v>0.89119767938332295</v>
      </c>
    </row>
    <row r="3388" spans="1:2">
      <c r="A3388" s="21">
        <v>0.332133213321332</v>
      </c>
      <c r="B3388" s="21">
        <v>0.89150347919407302</v>
      </c>
    </row>
    <row r="3389" spans="1:2">
      <c r="A3389" s="21">
        <v>0.33223322332233202</v>
      </c>
      <c r="B3389" s="21">
        <v>0.89180927900482299</v>
      </c>
    </row>
    <row r="3390" spans="1:2">
      <c r="A3390" s="21">
        <v>0.33233323332333198</v>
      </c>
      <c r="B3390" s="21">
        <v>0.89211507881557395</v>
      </c>
    </row>
    <row r="3391" spans="1:2">
      <c r="A3391" s="21">
        <v>0.332433243324332</v>
      </c>
      <c r="B3391" s="21">
        <v>0.89242087862632402</v>
      </c>
    </row>
    <row r="3392" spans="1:2">
      <c r="A3392" s="21">
        <v>0.33253325332533201</v>
      </c>
      <c r="B3392" s="21">
        <v>0.89272667843707398</v>
      </c>
    </row>
    <row r="3393" spans="1:2">
      <c r="A3393" s="21">
        <v>0.33263326332633197</v>
      </c>
      <c r="B3393" s="21">
        <v>0.89303247824782395</v>
      </c>
    </row>
    <row r="3394" spans="1:2">
      <c r="A3394" s="21">
        <v>0.33273327332733199</v>
      </c>
      <c r="B3394" s="21">
        <v>0.89333827805857502</v>
      </c>
    </row>
    <row r="3395" spans="1:2">
      <c r="A3395" s="21">
        <v>0.33283328332833201</v>
      </c>
      <c r="B3395" s="21">
        <v>0.89364407786932498</v>
      </c>
    </row>
    <row r="3396" spans="1:2">
      <c r="A3396" s="21">
        <v>0.33293329332933203</v>
      </c>
      <c r="B3396" s="21">
        <v>0.89394987768007494</v>
      </c>
    </row>
    <row r="3397" spans="1:2">
      <c r="A3397" s="21">
        <v>0.33303330333033299</v>
      </c>
      <c r="B3397" s="21">
        <v>0.89425567749082602</v>
      </c>
    </row>
    <row r="3398" spans="1:2">
      <c r="A3398" s="21">
        <v>0.333133313331333</v>
      </c>
      <c r="B3398" s="21">
        <v>0.89456147730157598</v>
      </c>
    </row>
    <row r="3399" spans="1:2">
      <c r="A3399" s="21">
        <v>0.33323332333233302</v>
      </c>
      <c r="B3399" s="21">
        <v>0.89486727711232605</v>
      </c>
    </row>
    <row r="3400" spans="1:2">
      <c r="A3400" s="21">
        <v>0.33333333333333298</v>
      </c>
      <c r="B3400" s="21">
        <v>0.89517307692307702</v>
      </c>
    </row>
    <row r="3401" spans="1:2">
      <c r="A3401" s="21">
        <v>0.333433343334333</v>
      </c>
      <c r="B3401" s="21">
        <v>0.89547887673382698</v>
      </c>
    </row>
    <row r="3402" spans="1:2">
      <c r="A3402" s="21">
        <v>0.33353335333533302</v>
      </c>
      <c r="B3402" s="21">
        <v>0.89578467654457705</v>
      </c>
    </row>
    <row r="3403" spans="1:2">
      <c r="A3403" s="21">
        <v>0.33363336333633298</v>
      </c>
      <c r="B3403" s="21">
        <v>0.89609047635532701</v>
      </c>
    </row>
    <row r="3404" spans="1:2">
      <c r="A3404" s="21">
        <v>0.33373337333733299</v>
      </c>
      <c r="B3404" s="21">
        <v>0.89639627616607798</v>
      </c>
    </row>
    <row r="3405" spans="1:2">
      <c r="A3405" s="21">
        <v>0.33383338333833301</v>
      </c>
      <c r="B3405" s="21">
        <v>0.89670207597682805</v>
      </c>
    </row>
    <row r="3406" spans="1:2">
      <c r="A3406" s="21">
        <v>0.33393339333933297</v>
      </c>
      <c r="B3406" s="21">
        <v>0.89700787578757801</v>
      </c>
    </row>
    <row r="3407" spans="1:2">
      <c r="A3407" s="21">
        <v>0.33403340334033399</v>
      </c>
      <c r="B3407" s="21">
        <v>0.89731367559832897</v>
      </c>
    </row>
    <row r="3408" spans="1:2">
      <c r="A3408" s="21">
        <v>0.33413341334133401</v>
      </c>
      <c r="B3408" s="21">
        <v>0.89761947540907905</v>
      </c>
    </row>
    <row r="3409" spans="1:2">
      <c r="A3409" s="21">
        <v>0.33423342334233402</v>
      </c>
      <c r="B3409" s="21">
        <v>0.89792527521982901</v>
      </c>
    </row>
    <row r="3410" spans="1:2">
      <c r="A3410" s="21">
        <v>0.33433343334333399</v>
      </c>
      <c r="B3410" s="21">
        <v>0.89823107503057997</v>
      </c>
    </row>
    <row r="3411" spans="1:2">
      <c r="A3411" s="21">
        <v>0.334433443344334</v>
      </c>
      <c r="B3411" s="21">
        <v>0.89853687484133005</v>
      </c>
    </row>
    <row r="3412" spans="1:2">
      <c r="A3412" s="21">
        <v>0.33453345334533402</v>
      </c>
      <c r="B3412" s="21">
        <v>0.89884267465208001</v>
      </c>
    </row>
    <row r="3413" spans="1:2">
      <c r="A3413" s="21">
        <v>0.33463346334633398</v>
      </c>
      <c r="B3413" s="21">
        <v>0.89914847446283097</v>
      </c>
    </row>
    <row r="3414" spans="1:2">
      <c r="A3414" s="21">
        <v>0.334733473347334</v>
      </c>
      <c r="B3414" s="21">
        <v>0.89945427427358104</v>
      </c>
    </row>
    <row r="3415" spans="1:2">
      <c r="A3415" s="21">
        <v>0.33483348334833402</v>
      </c>
      <c r="B3415" s="21">
        <v>0.89976007408433101</v>
      </c>
    </row>
    <row r="3416" spans="1:2">
      <c r="A3416" s="21">
        <v>0.33493349334933398</v>
      </c>
      <c r="B3416" s="21">
        <v>0.90006587389508097</v>
      </c>
    </row>
    <row r="3417" spans="1:2">
      <c r="A3417" s="21">
        <v>0.33503350335033499</v>
      </c>
      <c r="B3417" s="21">
        <v>0.90037167370583204</v>
      </c>
    </row>
    <row r="3418" spans="1:2">
      <c r="A3418" s="21">
        <v>0.33513351335133501</v>
      </c>
      <c r="B3418" s="21">
        <v>0.90067747351658201</v>
      </c>
    </row>
    <row r="3419" spans="1:2">
      <c r="A3419" s="21">
        <v>0.33523352335233503</v>
      </c>
      <c r="B3419" s="21">
        <v>0.90098327332733197</v>
      </c>
    </row>
    <row r="3420" spans="1:2">
      <c r="A3420" s="21">
        <v>0.33533353335333499</v>
      </c>
      <c r="B3420" s="21">
        <v>0.90128907313808204</v>
      </c>
    </row>
    <row r="3421" spans="1:2">
      <c r="A3421" s="21">
        <v>0.33543354335433501</v>
      </c>
      <c r="B3421" s="21">
        <v>0.901594872948833</v>
      </c>
    </row>
    <row r="3422" spans="1:2">
      <c r="A3422" s="21">
        <v>0.33553355335533502</v>
      </c>
      <c r="B3422" s="21">
        <v>0.90190067275958297</v>
      </c>
    </row>
    <row r="3423" spans="1:2">
      <c r="A3423" s="21">
        <v>0.33563356335633499</v>
      </c>
      <c r="B3423" s="21">
        <v>0.90220647257033404</v>
      </c>
    </row>
    <row r="3424" spans="1:2">
      <c r="A3424" s="21">
        <v>0.335733573357335</v>
      </c>
      <c r="B3424" s="21">
        <v>0.902512272381084</v>
      </c>
    </row>
    <row r="3425" spans="1:2">
      <c r="A3425" s="21">
        <v>0.33583358335833502</v>
      </c>
      <c r="B3425" s="21">
        <v>0.90281807219183396</v>
      </c>
    </row>
    <row r="3426" spans="1:2">
      <c r="A3426" s="21">
        <v>0.33593359335933498</v>
      </c>
      <c r="B3426" s="21">
        <v>0.90312387200258404</v>
      </c>
    </row>
    <row r="3427" spans="1:2">
      <c r="A3427" s="21">
        <v>0.336033603360336</v>
      </c>
      <c r="B3427" s="21">
        <v>0.903429671813335</v>
      </c>
    </row>
    <row r="3428" spans="1:2">
      <c r="A3428" s="21">
        <v>0.33613361336133601</v>
      </c>
      <c r="B3428" s="21">
        <v>0.90373547162408496</v>
      </c>
    </row>
    <row r="3429" spans="1:2">
      <c r="A3429" s="21">
        <v>0.33623362336233598</v>
      </c>
      <c r="B3429" s="21">
        <v>0.90404127143483504</v>
      </c>
    </row>
    <row r="3430" spans="1:2">
      <c r="A3430" s="21">
        <v>0.33633363336333599</v>
      </c>
      <c r="B3430" s="21">
        <v>0.904347071245586</v>
      </c>
    </row>
    <row r="3431" spans="1:2">
      <c r="A3431" s="21">
        <v>0.33643364336433601</v>
      </c>
      <c r="B3431" s="21">
        <v>0.90465287105633596</v>
      </c>
    </row>
    <row r="3432" spans="1:2">
      <c r="A3432" s="21">
        <v>0.33653365336533603</v>
      </c>
      <c r="B3432" s="21">
        <v>0.90495867086708603</v>
      </c>
    </row>
    <row r="3433" spans="1:2">
      <c r="A3433" s="21">
        <v>0.33663366336633599</v>
      </c>
      <c r="B3433" s="21">
        <v>0.905264470677837</v>
      </c>
    </row>
    <row r="3434" spans="1:2">
      <c r="A3434" s="21">
        <v>0.33673367336733601</v>
      </c>
      <c r="B3434" s="21">
        <v>0.90557027048858696</v>
      </c>
    </row>
    <row r="3435" spans="1:2">
      <c r="A3435" s="21">
        <v>0.33683368336833602</v>
      </c>
      <c r="B3435" s="21">
        <v>0.90587607029933703</v>
      </c>
    </row>
    <row r="3436" spans="1:2">
      <c r="A3436" s="21">
        <v>0.33693369336933598</v>
      </c>
      <c r="B3436" s="21">
        <v>0.906181870110087</v>
      </c>
    </row>
    <row r="3437" spans="1:2">
      <c r="A3437" s="21">
        <v>0.337033703370337</v>
      </c>
      <c r="B3437" s="21">
        <v>0.90648766992083796</v>
      </c>
    </row>
    <row r="3438" spans="1:2">
      <c r="A3438" s="21">
        <v>0.33713371337133702</v>
      </c>
      <c r="B3438" s="21">
        <v>0.90679346973158803</v>
      </c>
    </row>
    <row r="3439" spans="1:2">
      <c r="A3439" s="21">
        <v>0.33723372337233698</v>
      </c>
      <c r="B3439" s="21">
        <v>0.90709926954233799</v>
      </c>
    </row>
    <row r="3440" spans="1:2">
      <c r="A3440" s="21">
        <v>0.337333733373337</v>
      </c>
      <c r="B3440" s="21">
        <v>0.90740506935308896</v>
      </c>
    </row>
    <row r="3441" spans="1:2">
      <c r="A3441" s="21">
        <v>0.33743374337433701</v>
      </c>
      <c r="B3441" s="21">
        <v>0.90771086916383903</v>
      </c>
    </row>
    <row r="3442" spans="1:2">
      <c r="A3442" s="21">
        <v>0.33753375337533698</v>
      </c>
      <c r="B3442" s="21">
        <v>0.90801666897458899</v>
      </c>
    </row>
    <row r="3443" spans="1:2">
      <c r="A3443" s="21">
        <v>0.33763376337633699</v>
      </c>
      <c r="B3443" s="21">
        <v>0.90832246878533995</v>
      </c>
    </row>
    <row r="3444" spans="1:2">
      <c r="A3444" s="21">
        <v>0.33773377337733701</v>
      </c>
      <c r="B3444" s="21">
        <v>0.90862826859609003</v>
      </c>
    </row>
    <row r="3445" spans="1:2">
      <c r="A3445" s="21">
        <v>0.33783378337833703</v>
      </c>
      <c r="B3445" s="21">
        <v>0.90893406840683999</v>
      </c>
    </row>
    <row r="3446" spans="1:2">
      <c r="A3446" s="21">
        <v>0.33793379337933699</v>
      </c>
      <c r="B3446" s="21">
        <v>0.90923986821759095</v>
      </c>
    </row>
    <row r="3447" spans="1:2">
      <c r="A3447" s="21">
        <v>0.338033803380338</v>
      </c>
      <c r="B3447" s="21">
        <v>0.90954566802834103</v>
      </c>
    </row>
    <row r="3448" spans="1:2">
      <c r="A3448" s="21">
        <v>0.33813381338133802</v>
      </c>
      <c r="B3448" s="21">
        <v>0.90985146783909099</v>
      </c>
    </row>
    <row r="3449" spans="1:2">
      <c r="A3449" s="21">
        <v>0.33823382338233798</v>
      </c>
      <c r="B3449" s="21">
        <v>0.91015726764984195</v>
      </c>
    </row>
    <row r="3450" spans="1:2">
      <c r="A3450" s="21">
        <v>0.338333833383338</v>
      </c>
      <c r="B3450" s="21">
        <v>0.91046306746059202</v>
      </c>
    </row>
    <row r="3451" spans="1:2">
      <c r="A3451" s="21">
        <v>0.33843384338433802</v>
      </c>
      <c r="B3451" s="21">
        <v>0.91076886727134199</v>
      </c>
    </row>
    <row r="3452" spans="1:2">
      <c r="A3452" s="21">
        <v>0.33853385338533798</v>
      </c>
      <c r="B3452" s="21">
        <v>0.91107466708209195</v>
      </c>
    </row>
    <row r="3453" spans="1:2">
      <c r="A3453" s="21">
        <v>0.338633863386338</v>
      </c>
      <c r="B3453" s="21">
        <v>0.91138046689284302</v>
      </c>
    </row>
    <row r="3454" spans="1:2">
      <c r="A3454" s="21">
        <v>0.33873387338733801</v>
      </c>
      <c r="B3454" s="21">
        <v>0.91168626670359298</v>
      </c>
    </row>
    <row r="3455" spans="1:2">
      <c r="A3455" s="21">
        <v>0.33883388338833798</v>
      </c>
      <c r="B3455" s="21">
        <v>0.91199206651434295</v>
      </c>
    </row>
    <row r="3456" spans="1:2">
      <c r="A3456" s="21">
        <v>0.33893389338933799</v>
      </c>
      <c r="B3456" s="21">
        <v>0.91229786632509402</v>
      </c>
    </row>
    <row r="3457" spans="1:2">
      <c r="A3457" s="21">
        <v>0.33903390339033901</v>
      </c>
      <c r="B3457" s="21">
        <v>0.91260366613584398</v>
      </c>
    </row>
    <row r="3458" spans="1:2">
      <c r="A3458" s="21">
        <v>0.33913391339133903</v>
      </c>
      <c r="B3458" s="21">
        <v>0.91290946594659395</v>
      </c>
    </row>
    <row r="3459" spans="1:2">
      <c r="A3459" s="21">
        <v>0.33923392339233899</v>
      </c>
      <c r="B3459" s="21">
        <v>0.91321526575734502</v>
      </c>
    </row>
    <row r="3460" spans="1:2">
      <c r="A3460" s="21">
        <v>0.339333933393339</v>
      </c>
      <c r="B3460" s="21">
        <v>0.91352106556809498</v>
      </c>
    </row>
    <row r="3461" spans="1:2">
      <c r="A3461" s="21">
        <v>0.33943394339433902</v>
      </c>
      <c r="B3461" s="21">
        <v>0.91382686537884505</v>
      </c>
    </row>
    <row r="3462" spans="1:2">
      <c r="A3462" s="21">
        <v>0.33953395339533898</v>
      </c>
      <c r="B3462" s="21">
        <v>0.91413266518959502</v>
      </c>
    </row>
    <row r="3463" spans="1:2">
      <c r="A3463" s="21">
        <v>0.339633963396339</v>
      </c>
      <c r="B3463" s="21">
        <v>0.91443846500034598</v>
      </c>
    </row>
    <row r="3464" spans="1:2">
      <c r="A3464" s="21">
        <v>0.33973397339733902</v>
      </c>
      <c r="B3464" s="21">
        <v>0.91474426481109605</v>
      </c>
    </row>
    <row r="3465" spans="1:2">
      <c r="A3465" s="21">
        <v>0.33983398339833898</v>
      </c>
      <c r="B3465" s="21">
        <v>0.91505006462184602</v>
      </c>
    </row>
    <row r="3466" spans="1:2">
      <c r="A3466" s="21">
        <v>0.339933993399339</v>
      </c>
      <c r="B3466" s="21">
        <v>0.91535586443259698</v>
      </c>
    </row>
    <row r="3467" spans="1:2">
      <c r="A3467" s="21">
        <v>0.34003400340034001</v>
      </c>
      <c r="B3467" s="21">
        <v>0.91566166424334705</v>
      </c>
    </row>
    <row r="3468" spans="1:2">
      <c r="A3468" s="21">
        <v>0.34013401340133997</v>
      </c>
      <c r="B3468" s="21">
        <v>0.91596746405409701</v>
      </c>
    </row>
    <row r="3469" spans="1:2">
      <c r="A3469" s="21">
        <v>0.34023402340233999</v>
      </c>
      <c r="B3469" s="21">
        <v>0.91627326386484798</v>
      </c>
    </row>
    <row r="3470" spans="1:2">
      <c r="A3470" s="21">
        <v>0.34033403340334001</v>
      </c>
      <c r="B3470" s="21">
        <v>0.91657906367559805</v>
      </c>
    </row>
    <row r="3471" spans="1:2">
      <c r="A3471" s="21">
        <v>0.34043404340434003</v>
      </c>
      <c r="B3471" s="21">
        <v>0.91688486348634801</v>
      </c>
    </row>
    <row r="3472" spans="1:2">
      <c r="A3472" s="21">
        <v>0.34053405340533999</v>
      </c>
      <c r="B3472" s="21">
        <v>0.91719066329709897</v>
      </c>
    </row>
    <row r="3473" spans="1:2">
      <c r="A3473" s="21">
        <v>0.34063406340634</v>
      </c>
      <c r="B3473" s="21">
        <v>0.91749646310784905</v>
      </c>
    </row>
    <row r="3474" spans="1:2">
      <c r="A3474" s="21">
        <v>0.34073407340734002</v>
      </c>
      <c r="B3474" s="21">
        <v>0.91780226291859901</v>
      </c>
    </row>
    <row r="3475" spans="1:2">
      <c r="A3475" s="21">
        <v>0.34083408340833998</v>
      </c>
      <c r="B3475" s="21">
        <v>0.91810806272934997</v>
      </c>
    </row>
    <row r="3476" spans="1:2">
      <c r="A3476" s="21">
        <v>0.34093409340934</v>
      </c>
      <c r="B3476" s="21">
        <v>0.91841386254010005</v>
      </c>
    </row>
    <row r="3477" spans="1:2">
      <c r="A3477" s="21">
        <v>0.34103410341034102</v>
      </c>
      <c r="B3477" s="21">
        <v>0.91871966235085001</v>
      </c>
    </row>
    <row r="3478" spans="1:2">
      <c r="A3478" s="21">
        <v>0.34113411341134098</v>
      </c>
      <c r="B3478" s="21">
        <v>0.91902546216159997</v>
      </c>
    </row>
    <row r="3479" spans="1:2">
      <c r="A3479" s="21">
        <v>0.34123412341234099</v>
      </c>
      <c r="B3479" s="21">
        <v>0.91933126197235104</v>
      </c>
    </row>
    <row r="3480" spans="1:2">
      <c r="A3480" s="21">
        <v>0.34133413341334101</v>
      </c>
      <c r="B3480" s="21">
        <v>0.91963706178310101</v>
      </c>
    </row>
    <row r="3481" spans="1:2">
      <c r="A3481" s="21">
        <v>0.34143414341434097</v>
      </c>
      <c r="B3481" s="21">
        <v>0.91994286159385097</v>
      </c>
    </row>
    <row r="3482" spans="1:2">
      <c r="A3482" s="21">
        <v>0.34153415341534099</v>
      </c>
      <c r="B3482" s="21">
        <v>0.92024866140460204</v>
      </c>
    </row>
    <row r="3483" spans="1:2">
      <c r="A3483" s="21">
        <v>0.34163416341634101</v>
      </c>
      <c r="B3483" s="21">
        <v>0.920554461215352</v>
      </c>
    </row>
    <row r="3484" spans="1:2">
      <c r="A3484" s="21">
        <v>0.34173417341734103</v>
      </c>
      <c r="B3484" s="21">
        <v>0.92086026102610197</v>
      </c>
    </row>
    <row r="3485" spans="1:2">
      <c r="A3485" s="21">
        <v>0.34183418341834099</v>
      </c>
      <c r="B3485" s="21">
        <v>0.92116606083685204</v>
      </c>
    </row>
    <row r="3486" spans="1:2">
      <c r="A3486" s="21">
        <v>0.341934193419341</v>
      </c>
      <c r="B3486" s="21">
        <v>0.921471860647603</v>
      </c>
    </row>
    <row r="3487" spans="1:2">
      <c r="A3487" s="21">
        <v>0.34203420342034202</v>
      </c>
      <c r="B3487" s="21">
        <v>0.92177766045835297</v>
      </c>
    </row>
    <row r="3488" spans="1:2">
      <c r="A3488" s="21">
        <v>0.34213421342134198</v>
      </c>
      <c r="B3488" s="21">
        <v>0.92208346026910304</v>
      </c>
    </row>
    <row r="3489" spans="1:2">
      <c r="A3489" s="21">
        <v>0.342234223422342</v>
      </c>
      <c r="B3489" s="21">
        <v>0.922389260079854</v>
      </c>
    </row>
    <row r="3490" spans="1:2">
      <c r="A3490" s="21">
        <v>0.34233423342334202</v>
      </c>
      <c r="B3490" s="21">
        <v>0.92269505989060396</v>
      </c>
    </row>
    <row r="3491" spans="1:2">
      <c r="A3491" s="21">
        <v>0.34243424342434198</v>
      </c>
      <c r="B3491" s="21">
        <v>0.92300085970135404</v>
      </c>
    </row>
    <row r="3492" spans="1:2">
      <c r="A3492" s="21">
        <v>0.34253425342534199</v>
      </c>
      <c r="B3492" s="21">
        <v>0.923306659512105</v>
      </c>
    </row>
    <row r="3493" spans="1:2">
      <c r="A3493" s="21">
        <v>0.34263426342634201</v>
      </c>
      <c r="B3493" s="21">
        <v>0.92361245932285496</v>
      </c>
    </row>
    <row r="3494" spans="1:2">
      <c r="A3494" s="21">
        <v>0.34273427342734197</v>
      </c>
      <c r="B3494" s="21">
        <v>0.92391825913360504</v>
      </c>
    </row>
    <row r="3495" spans="1:2">
      <c r="A3495" s="21">
        <v>0.34283428342834199</v>
      </c>
      <c r="B3495" s="21">
        <v>0.924224058944356</v>
      </c>
    </row>
    <row r="3496" spans="1:2">
      <c r="A3496" s="21">
        <v>0.34293429342934201</v>
      </c>
      <c r="B3496" s="21">
        <v>0.92452985875510596</v>
      </c>
    </row>
    <row r="3497" spans="1:2">
      <c r="A3497" s="21">
        <v>0.34303430343034302</v>
      </c>
      <c r="B3497" s="21">
        <v>0.92483565856585603</v>
      </c>
    </row>
    <row r="3498" spans="1:2">
      <c r="A3498" s="21">
        <v>0.34313431343134299</v>
      </c>
      <c r="B3498" s="21">
        <v>0.925141458376606</v>
      </c>
    </row>
    <row r="3499" spans="1:2">
      <c r="A3499" s="21">
        <v>0.343234323432343</v>
      </c>
      <c r="B3499" s="21">
        <v>0.92544725818735696</v>
      </c>
    </row>
    <row r="3500" spans="1:2">
      <c r="A3500" s="21">
        <v>0.34333433343334302</v>
      </c>
      <c r="B3500" s="21">
        <v>0.92575305799810703</v>
      </c>
    </row>
    <row r="3501" spans="1:2">
      <c r="A3501" s="21">
        <v>0.34343434343434298</v>
      </c>
      <c r="B3501" s="21">
        <v>0.92605885780885699</v>
      </c>
    </row>
    <row r="3502" spans="1:2">
      <c r="A3502" s="21">
        <v>0.343534353435343</v>
      </c>
      <c r="B3502" s="21">
        <v>0.92636465761960796</v>
      </c>
    </row>
    <row r="3503" spans="1:2">
      <c r="A3503" s="21">
        <v>0.34363436343634302</v>
      </c>
      <c r="B3503" s="21">
        <v>0.92667045743035803</v>
      </c>
    </row>
    <row r="3504" spans="1:2">
      <c r="A3504" s="21">
        <v>0.34373437343734298</v>
      </c>
      <c r="B3504" s="21">
        <v>0.92697625724110799</v>
      </c>
    </row>
    <row r="3505" spans="1:2">
      <c r="A3505" s="21">
        <v>0.34383438343834299</v>
      </c>
      <c r="B3505" s="21">
        <v>0.92728205705185895</v>
      </c>
    </row>
    <row r="3506" spans="1:2">
      <c r="A3506" s="21">
        <v>0.34393439343934301</v>
      </c>
      <c r="B3506" s="21">
        <v>0.92758785686260903</v>
      </c>
    </row>
    <row r="3507" spans="1:2">
      <c r="A3507" s="21">
        <v>0.34403440344034403</v>
      </c>
      <c r="B3507" s="21">
        <v>0.92789365667335899</v>
      </c>
    </row>
    <row r="3508" spans="1:2">
      <c r="A3508" s="21">
        <v>0.34413441344134399</v>
      </c>
      <c r="B3508" s="21">
        <v>0.92819945648410995</v>
      </c>
    </row>
    <row r="3509" spans="1:2">
      <c r="A3509" s="21">
        <v>0.34423442344234401</v>
      </c>
      <c r="B3509" s="21">
        <v>0.92850525629486003</v>
      </c>
    </row>
    <row r="3510" spans="1:2">
      <c r="A3510" s="21">
        <v>0.34433443344334402</v>
      </c>
      <c r="B3510" s="21">
        <v>0.92881105610560999</v>
      </c>
    </row>
    <row r="3511" spans="1:2">
      <c r="A3511" s="21">
        <v>0.34443444344434399</v>
      </c>
      <c r="B3511" s="21">
        <v>0.92911685591635995</v>
      </c>
    </row>
    <row r="3512" spans="1:2">
      <c r="A3512" s="21">
        <v>0.344534453445344</v>
      </c>
      <c r="B3512" s="21">
        <v>0.92942265572711102</v>
      </c>
    </row>
    <row r="3513" spans="1:2">
      <c r="A3513" s="21">
        <v>0.34463446344634402</v>
      </c>
      <c r="B3513" s="21">
        <v>0.92972845553786099</v>
      </c>
    </row>
    <row r="3514" spans="1:2">
      <c r="A3514" s="21">
        <v>0.34473447344734398</v>
      </c>
      <c r="B3514" s="21">
        <v>0.93003425534861095</v>
      </c>
    </row>
    <row r="3515" spans="1:2">
      <c r="A3515" s="21">
        <v>0.344834483448344</v>
      </c>
      <c r="B3515" s="21">
        <v>0.93034005515936202</v>
      </c>
    </row>
    <row r="3516" spans="1:2">
      <c r="A3516" s="21">
        <v>0.34493449344934402</v>
      </c>
      <c r="B3516" s="21">
        <v>0.93064585497011199</v>
      </c>
    </row>
    <row r="3517" spans="1:2">
      <c r="A3517" s="21">
        <v>0.34503450345034498</v>
      </c>
      <c r="B3517" s="21">
        <v>0.93095165478086195</v>
      </c>
    </row>
    <row r="3518" spans="1:2">
      <c r="A3518" s="21">
        <v>0.34513451345134499</v>
      </c>
      <c r="B3518" s="21">
        <v>0.93125745459161302</v>
      </c>
    </row>
    <row r="3519" spans="1:2">
      <c r="A3519" s="21">
        <v>0.34523452345234501</v>
      </c>
      <c r="B3519" s="21">
        <v>0.93156325440236298</v>
      </c>
    </row>
    <row r="3520" spans="1:2">
      <c r="A3520" s="21">
        <v>0.34533453345334503</v>
      </c>
      <c r="B3520" s="21">
        <v>0.93186905421311295</v>
      </c>
    </row>
    <row r="3521" spans="1:2">
      <c r="A3521" s="21">
        <v>0.34543454345434499</v>
      </c>
      <c r="B3521" s="21">
        <v>0.93217485402386302</v>
      </c>
    </row>
    <row r="3522" spans="1:2">
      <c r="A3522" s="21">
        <v>0.34553455345534501</v>
      </c>
      <c r="B3522" s="21">
        <v>0.93248065383461398</v>
      </c>
    </row>
    <row r="3523" spans="1:2">
      <c r="A3523" s="21">
        <v>0.34563456345634502</v>
      </c>
      <c r="B3523" s="21">
        <v>0.93278645364536406</v>
      </c>
    </row>
    <row r="3524" spans="1:2">
      <c r="A3524" s="21">
        <v>0.34573457345734498</v>
      </c>
      <c r="B3524" s="21">
        <v>0.93309225345611402</v>
      </c>
    </row>
    <row r="3525" spans="1:2">
      <c r="A3525" s="21">
        <v>0.345834583458345</v>
      </c>
      <c r="B3525" s="21">
        <v>0.93339805326686498</v>
      </c>
    </row>
    <row r="3526" spans="1:2">
      <c r="A3526" s="21">
        <v>0.34593459345934502</v>
      </c>
      <c r="B3526" s="21">
        <v>0.93370385307761505</v>
      </c>
    </row>
    <row r="3527" spans="1:2">
      <c r="A3527" s="21">
        <v>0.34603460346034598</v>
      </c>
      <c r="B3527" s="21">
        <v>0.93400965288836502</v>
      </c>
    </row>
    <row r="3528" spans="1:2">
      <c r="A3528" s="21">
        <v>0.346134613461346</v>
      </c>
      <c r="B3528" s="21">
        <v>0.93431545269911598</v>
      </c>
    </row>
    <row r="3529" spans="1:2">
      <c r="A3529" s="21">
        <v>0.34623462346234601</v>
      </c>
      <c r="B3529" s="21">
        <v>0.93462125250986605</v>
      </c>
    </row>
    <row r="3530" spans="1:2">
      <c r="A3530" s="21">
        <v>0.34633463346334598</v>
      </c>
      <c r="B3530" s="21">
        <v>0.93492705232061601</v>
      </c>
    </row>
    <row r="3531" spans="1:2">
      <c r="A3531" s="21">
        <v>0.34643464346434599</v>
      </c>
      <c r="B3531" s="21">
        <v>0.93523285213136698</v>
      </c>
    </row>
    <row r="3532" spans="1:2">
      <c r="A3532" s="21">
        <v>0.34653465346534601</v>
      </c>
      <c r="B3532" s="21">
        <v>0.93553865194211705</v>
      </c>
    </row>
    <row r="3533" spans="1:2">
      <c r="A3533" s="21">
        <v>0.34663466346634603</v>
      </c>
      <c r="B3533" s="21">
        <v>0.93584445175286701</v>
      </c>
    </row>
    <row r="3534" spans="1:2">
      <c r="A3534" s="21">
        <v>0.34673467346734599</v>
      </c>
      <c r="B3534" s="21">
        <v>0.93615025156361797</v>
      </c>
    </row>
    <row r="3535" spans="1:2">
      <c r="A3535" s="21">
        <v>0.34683468346834601</v>
      </c>
      <c r="B3535" s="21">
        <v>0.93645605137436805</v>
      </c>
    </row>
    <row r="3536" spans="1:2">
      <c r="A3536" s="21">
        <v>0.34693469346934602</v>
      </c>
      <c r="B3536" s="21">
        <v>0.93676185118511801</v>
      </c>
    </row>
    <row r="3537" spans="1:2">
      <c r="A3537" s="21">
        <v>0.34703470347034698</v>
      </c>
      <c r="B3537" s="21">
        <v>0.93706765099586797</v>
      </c>
    </row>
    <row r="3538" spans="1:2">
      <c r="A3538" s="21">
        <v>0.347134713471347</v>
      </c>
      <c r="B3538" s="21">
        <v>0.93737345080661905</v>
      </c>
    </row>
    <row r="3539" spans="1:2">
      <c r="A3539" s="21">
        <v>0.34723472347234702</v>
      </c>
      <c r="B3539" s="21">
        <v>0.93767925061736901</v>
      </c>
    </row>
    <row r="3540" spans="1:2">
      <c r="A3540" s="21">
        <v>0.34733473347334698</v>
      </c>
      <c r="B3540" s="21">
        <v>0.93798505042811897</v>
      </c>
    </row>
    <row r="3541" spans="1:2">
      <c r="A3541" s="21">
        <v>0.347434743474347</v>
      </c>
      <c r="B3541" s="21">
        <v>0.93829085023887004</v>
      </c>
    </row>
    <row r="3542" spans="1:2">
      <c r="A3542" s="21">
        <v>0.34753475347534701</v>
      </c>
      <c r="B3542" s="21">
        <v>0.93859665004962001</v>
      </c>
    </row>
    <row r="3543" spans="1:2">
      <c r="A3543" s="21">
        <v>0.34763476347634698</v>
      </c>
      <c r="B3543" s="21">
        <v>0.93890244986036997</v>
      </c>
    </row>
    <row r="3544" spans="1:2">
      <c r="A3544" s="21">
        <v>0.34773477347734699</v>
      </c>
      <c r="B3544" s="21">
        <v>0.93920824967112104</v>
      </c>
    </row>
    <row r="3545" spans="1:2">
      <c r="A3545" s="21">
        <v>0.34783478347834701</v>
      </c>
      <c r="B3545" s="21">
        <v>0.93951404948187101</v>
      </c>
    </row>
    <row r="3546" spans="1:2">
      <c r="A3546" s="21">
        <v>0.34793479347934703</v>
      </c>
      <c r="B3546" s="21">
        <v>0.93981984929262097</v>
      </c>
    </row>
    <row r="3547" spans="1:2">
      <c r="A3547" s="21">
        <v>0.34803480348034799</v>
      </c>
      <c r="B3547" s="21">
        <v>0.94012564910337104</v>
      </c>
    </row>
    <row r="3548" spans="1:2">
      <c r="A3548" s="21">
        <v>0.348134813481348</v>
      </c>
      <c r="B3548" s="21">
        <v>0.940431448914122</v>
      </c>
    </row>
    <row r="3549" spans="1:2">
      <c r="A3549" s="21">
        <v>0.34823482348234802</v>
      </c>
      <c r="B3549" s="21">
        <v>0.94073724872487197</v>
      </c>
    </row>
    <row r="3550" spans="1:2">
      <c r="A3550" s="21">
        <v>0.34833483348334798</v>
      </c>
      <c r="B3550" s="21">
        <v>0.94104304853562204</v>
      </c>
    </row>
    <row r="3551" spans="1:2">
      <c r="A3551" s="21">
        <v>0.348434843484348</v>
      </c>
      <c r="B3551" s="21">
        <v>0.941348848346373</v>
      </c>
    </row>
    <row r="3552" spans="1:2">
      <c r="A3552" s="21">
        <v>0.34853485348534802</v>
      </c>
      <c r="B3552" s="21">
        <v>0.94165464815712296</v>
      </c>
    </row>
    <row r="3553" spans="1:2">
      <c r="A3553" s="21">
        <v>0.34863486348634798</v>
      </c>
      <c r="B3553" s="21">
        <v>0.94196044796787304</v>
      </c>
    </row>
    <row r="3554" spans="1:2">
      <c r="A3554" s="21">
        <v>0.348734873487348</v>
      </c>
      <c r="B3554" s="21">
        <v>0.942266247778624</v>
      </c>
    </row>
    <row r="3555" spans="1:2">
      <c r="A3555" s="21">
        <v>0.34883488348834801</v>
      </c>
      <c r="B3555" s="21">
        <v>0.94257204758937396</v>
      </c>
    </row>
    <row r="3556" spans="1:2">
      <c r="A3556" s="21">
        <v>0.34893489348934897</v>
      </c>
      <c r="B3556" s="21">
        <v>0.94287784740012404</v>
      </c>
    </row>
    <row r="3557" spans="1:2">
      <c r="A3557" s="21">
        <v>0.34903490349034899</v>
      </c>
      <c r="B3557" s="21">
        <v>0.943183647210875</v>
      </c>
    </row>
    <row r="3558" spans="1:2">
      <c r="A3558" s="21">
        <v>0.34913491349134901</v>
      </c>
      <c r="B3558" s="21">
        <v>0.94348944702162496</v>
      </c>
    </row>
    <row r="3559" spans="1:2">
      <c r="A3559" s="21">
        <v>0.34923492349234903</v>
      </c>
      <c r="B3559" s="21">
        <v>0.94379524683237503</v>
      </c>
    </row>
    <row r="3560" spans="1:2">
      <c r="A3560" s="21">
        <v>0.34933493349334899</v>
      </c>
      <c r="B3560" s="21">
        <v>0.944101046643125</v>
      </c>
    </row>
    <row r="3561" spans="1:2">
      <c r="A3561" s="21">
        <v>0.349434943494349</v>
      </c>
      <c r="B3561" s="21">
        <v>0.94440684645387596</v>
      </c>
    </row>
    <row r="3562" spans="1:2">
      <c r="A3562" s="21">
        <v>0.34953495349534902</v>
      </c>
      <c r="B3562" s="21">
        <v>0.94471264626462603</v>
      </c>
    </row>
    <row r="3563" spans="1:2">
      <c r="A3563" s="21">
        <v>0.34963496349634898</v>
      </c>
      <c r="B3563" s="21">
        <v>0.945018446075376</v>
      </c>
    </row>
    <row r="3564" spans="1:2">
      <c r="A3564" s="21">
        <v>0.349734973497349</v>
      </c>
      <c r="B3564" s="21">
        <v>0.94532424588612696</v>
      </c>
    </row>
    <row r="3565" spans="1:2">
      <c r="A3565" s="21">
        <v>0.34983498349834902</v>
      </c>
      <c r="B3565" s="21">
        <v>0.94563004569687703</v>
      </c>
    </row>
    <row r="3566" spans="1:2">
      <c r="A3566" s="21">
        <v>0.34993499349934898</v>
      </c>
      <c r="B3566" s="21">
        <v>0.94593584550762699</v>
      </c>
    </row>
    <row r="3567" spans="1:2">
      <c r="A3567" s="21">
        <v>0.35003500350034999</v>
      </c>
      <c r="B3567" s="21">
        <v>0.94624164531837796</v>
      </c>
    </row>
    <row r="3568" spans="1:2">
      <c r="A3568" s="21">
        <v>0.35013501350135001</v>
      </c>
      <c r="B3568" s="21">
        <v>0.94654744512912803</v>
      </c>
    </row>
    <row r="3569" spans="1:2">
      <c r="A3569" s="21">
        <v>0.35023502350234997</v>
      </c>
      <c r="B3569" s="21">
        <v>0.94685324493987799</v>
      </c>
    </row>
    <row r="3570" spans="1:2">
      <c r="A3570" s="21">
        <v>0.35033503350334999</v>
      </c>
      <c r="B3570" s="21">
        <v>0.94715904475062795</v>
      </c>
    </row>
    <row r="3571" spans="1:2">
      <c r="A3571" s="21">
        <v>0.35043504350435001</v>
      </c>
      <c r="B3571" s="21">
        <v>0.94746484456137903</v>
      </c>
    </row>
    <row r="3572" spans="1:2">
      <c r="A3572" s="21">
        <v>0.35053505350535002</v>
      </c>
      <c r="B3572" s="21">
        <v>0.94777064437212899</v>
      </c>
    </row>
    <row r="3573" spans="1:2">
      <c r="A3573" s="21">
        <v>0.35063506350634999</v>
      </c>
      <c r="B3573" s="21">
        <v>0.94807644418287895</v>
      </c>
    </row>
    <row r="3574" spans="1:2">
      <c r="A3574" s="21">
        <v>0.35073507350735</v>
      </c>
      <c r="B3574" s="21">
        <v>0.94838224399363003</v>
      </c>
    </row>
    <row r="3575" spans="1:2">
      <c r="A3575" s="21">
        <v>0.35083508350835002</v>
      </c>
      <c r="B3575" s="21">
        <v>0.94868804380437999</v>
      </c>
    </row>
    <row r="3576" spans="1:2">
      <c r="A3576" s="21">
        <v>0.35093509350934998</v>
      </c>
      <c r="B3576" s="21">
        <v>0.94899384361512995</v>
      </c>
    </row>
    <row r="3577" spans="1:2">
      <c r="A3577" s="21">
        <v>0.351035103510351</v>
      </c>
      <c r="B3577" s="21">
        <v>0.94929964342588102</v>
      </c>
    </row>
    <row r="3578" spans="1:2">
      <c r="A3578" s="21">
        <v>0.35113511351135102</v>
      </c>
      <c r="B3578" s="21">
        <v>0.94960544323663099</v>
      </c>
    </row>
    <row r="3579" spans="1:2">
      <c r="A3579" s="21">
        <v>0.35123512351235098</v>
      </c>
      <c r="B3579" s="21">
        <v>0.94991124304738095</v>
      </c>
    </row>
    <row r="3580" spans="1:2">
      <c r="A3580" s="21">
        <v>0.35133513351335099</v>
      </c>
      <c r="B3580" s="21">
        <v>0.95021704285813102</v>
      </c>
    </row>
    <row r="3581" spans="1:2">
      <c r="A3581" s="21">
        <v>0.35143514351435101</v>
      </c>
      <c r="B3581" s="21">
        <v>0.95052284266888198</v>
      </c>
    </row>
    <row r="3582" spans="1:2">
      <c r="A3582" s="21">
        <v>0.35153515351535097</v>
      </c>
      <c r="B3582" s="21">
        <v>0.95082864247963195</v>
      </c>
    </row>
    <row r="3583" spans="1:2">
      <c r="A3583" s="21">
        <v>0.35163516351635099</v>
      </c>
      <c r="B3583" s="21">
        <v>0.95113444229038202</v>
      </c>
    </row>
    <row r="3584" spans="1:2">
      <c r="A3584" s="21">
        <v>0.35173517351735101</v>
      </c>
      <c r="B3584" s="21">
        <v>0.95144024210113298</v>
      </c>
    </row>
    <row r="3585" spans="1:2">
      <c r="A3585" s="21">
        <v>0.35183518351835102</v>
      </c>
      <c r="B3585" s="21">
        <v>0.95174604191188295</v>
      </c>
    </row>
    <row r="3586" spans="1:2">
      <c r="A3586" s="21">
        <v>0.35193519351935099</v>
      </c>
      <c r="B3586" s="21">
        <v>0.95205184172263302</v>
      </c>
    </row>
    <row r="3587" spans="1:2">
      <c r="A3587" s="21">
        <v>0.352035203520352</v>
      </c>
      <c r="B3587" s="21">
        <v>0.95235764153338398</v>
      </c>
    </row>
    <row r="3588" spans="1:2">
      <c r="A3588" s="21">
        <v>0.35213521352135202</v>
      </c>
      <c r="B3588" s="21">
        <v>0.95266344134413405</v>
      </c>
    </row>
    <row r="3589" spans="1:2">
      <c r="A3589" s="21">
        <v>0.35223522352235198</v>
      </c>
      <c r="B3589" s="21">
        <v>0.95296924115488402</v>
      </c>
    </row>
    <row r="3590" spans="1:2">
      <c r="A3590" s="21">
        <v>0.352335233523352</v>
      </c>
      <c r="B3590" s="21">
        <v>0.95327504096563498</v>
      </c>
    </row>
    <row r="3591" spans="1:2">
      <c r="A3591" s="21">
        <v>0.35243524352435202</v>
      </c>
      <c r="B3591" s="21">
        <v>0.95358084077638505</v>
      </c>
    </row>
    <row r="3592" spans="1:2">
      <c r="A3592" s="21">
        <v>0.35253525352535198</v>
      </c>
      <c r="B3592" s="21">
        <v>0.95388664058713502</v>
      </c>
    </row>
    <row r="3593" spans="1:2">
      <c r="A3593" s="21">
        <v>0.35263526352635199</v>
      </c>
      <c r="B3593" s="21">
        <v>0.95419244039788598</v>
      </c>
    </row>
    <row r="3594" spans="1:2">
      <c r="A3594" s="21">
        <v>0.35273527352735201</v>
      </c>
      <c r="B3594" s="21">
        <v>0.95449824020863605</v>
      </c>
    </row>
    <row r="3595" spans="1:2">
      <c r="A3595" s="21">
        <v>0.35283528352835197</v>
      </c>
      <c r="B3595" s="21">
        <v>0.95480404001938601</v>
      </c>
    </row>
    <row r="3596" spans="1:2">
      <c r="A3596" s="21">
        <v>0.35293529352935199</v>
      </c>
      <c r="B3596" s="21">
        <v>0.95510983983013598</v>
      </c>
    </row>
    <row r="3597" spans="1:2">
      <c r="A3597" s="21">
        <v>0.35303530353035301</v>
      </c>
      <c r="B3597" s="21">
        <v>0.95541563964088705</v>
      </c>
    </row>
    <row r="3598" spans="1:2">
      <c r="A3598" s="21">
        <v>0.35313531353135302</v>
      </c>
      <c r="B3598" s="21">
        <v>0.95572143945163701</v>
      </c>
    </row>
    <row r="3599" spans="1:2">
      <c r="A3599" s="21">
        <v>0.35323532353235298</v>
      </c>
      <c r="B3599" s="21">
        <v>0.95602723926238697</v>
      </c>
    </row>
    <row r="3600" spans="1:2">
      <c r="A3600" s="21">
        <v>0.353335333533353</v>
      </c>
      <c r="B3600" s="21">
        <v>0.95633303907313805</v>
      </c>
    </row>
    <row r="3601" spans="1:2">
      <c r="A3601" s="21">
        <v>0.35343534353435302</v>
      </c>
      <c r="B3601" s="21">
        <v>0.95663883888388801</v>
      </c>
    </row>
    <row r="3602" spans="1:2">
      <c r="A3602" s="21">
        <v>0.35353535353535298</v>
      </c>
      <c r="B3602" s="21">
        <v>0.95694463869463797</v>
      </c>
    </row>
    <row r="3603" spans="1:2">
      <c r="A3603" s="21">
        <v>0.353635363536353</v>
      </c>
      <c r="B3603" s="21">
        <v>0.95725043850538905</v>
      </c>
    </row>
    <row r="3604" spans="1:2">
      <c r="A3604" s="21">
        <v>0.35373537353735302</v>
      </c>
      <c r="B3604" s="21">
        <v>0.95755623831613901</v>
      </c>
    </row>
    <row r="3605" spans="1:2">
      <c r="A3605" s="21">
        <v>0.35383538353835298</v>
      </c>
      <c r="B3605" s="21">
        <v>0.95786203812688897</v>
      </c>
    </row>
    <row r="3606" spans="1:2">
      <c r="A3606" s="21">
        <v>0.35393539353935299</v>
      </c>
      <c r="B3606" s="21">
        <v>0.95816783793763904</v>
      </c>
    </row>
    <row r="3607" spans="1:2">
      <c r="A3607" s="21">
        <v>0.35403540354035401</v>
      </c>
      <c r="B3607" s="21">
        <v>0.95847363774839001</v>
      </c>
    </row>
    <row r="3608" spans="1:2">
      <c r="A3608" s="21">
        <v>0.35413541354135403</v>
      </c>
      <c r="B3608" s="21">
        <v>0.95877943755913997</v>
      </c>
    </row>
    <row r="3609" spans="1:2">
      <c r="A3609" s="21">
        <v>0.35423542354235399</v>
      </c>
      <c r="B3609" s="21">
        <v>0.95908523736989004</v>
      </c>
    </row>
    <row r="3610" spans="1:2">
      <c r="A3610" s="21">
        <v>0.35433543354335401</v>
      </c>
      <c r="B3610" s="21">
        <v>0.959391037180641</v>
      </c>
    </row>
    <row r="3611" spans="1:2">
      <c r="A3611" s="21">
        <v>0.35443544354435402</v>
      </c>
      <c r="B3611" s="21">
        <v>0.95969683699139097</v>
      </c>
    </row>
    <row r="3612" spans="1:2">
      <c r="A3612" s="21">
        <v>0.35453545354535398</v>
      </c>
      <c r="B3612" s="21">
        <v>0.96000263680214104</v>
      </c>
    </row>
    <row r="3613" spans="1:2">
      <c r="A3613" s="21">
        <v>0.354635463546354</v>
      </c>
      <c r="B3613" s="21">
        <v>0.960308436612892</v>
      </c>
    </row>
    <row r="3614" spans="1:2">
      <c r="A3614" s="21">
        <v>0.35473547354735402</v>
      </c>
      <c r="B3614" s="21">
        <v>0.96061423642364197</v>
      </c>
    </row>
    <row r="3615" spans="1:2">
      <c r="A3615" s="21">
        <v>0.35483548354835398</v>
      </c>
      <c r="B3615" s="21">
        <v>0.96092003623439204</v>
      </c>
    </row>
    <row r="3616" spans="1:2">
      <c r="A3616" s="21">
        <v>0.354935493549354</v>
      </c>
      <c r="B3616" s="21">
        <v>0.961225836045143</v>
      </c>
    </row>
    <row r="3617" spans="1:2">
      <c r="A3617" s="21">
        <v>0.35503550355035501</v>
      </c>
      <c r="B3617" s="21">
        <v>0.96153163585589296</v>
      </c>
    </row>
    <row r="3618" spans="1:2">
      <c r="A3618" s="21">
        <v>0.35513551355135498</v>
      </c>
      <c r="B3618" s="21">
        <v>0.96183743566664304</v>
      </c>
    </row>
    <row r="3619" spans="1:2">
      <c r="A3619" s="21">
        <v>0.35523552355235499</v>
      </c>
      <c r="B3619" s="21">
        <v>0.962143235477394</v>
      </c>
    </row>
    <row r="3620" spans="1:2">
      <c r="A3620" s="21">
        <v>0.35533553355335501</v>
      </c>
      <c r="B3620" s="21">
        <v>0.96244903528814396</v>
      </c>
    </row>
    <row r="3621" spans="1:2">
      <c r="A3621" s="21">
        <v>0.35543554355435503</v>
      </c>
      <c r="B3621" s="21">
        <v>0.96275483509889404</v>
      </c>
    </row>
    <row r="3622" spans="1:2">
      <c r="A3622" s="21">
        <v>0.35553555355535499</v>
      </c>
      <c r="B3622" s="21">
        <v>0.963060634909644</v>
      </c>
    </row>
    <row r="3623" spans="1:2">
      <c r="A3623" s="21">
        <v>0.35563556355635501</v>
      </c>
      <c r="B3623" s="21">
        <v>0.96336643472039496</v>
      </c>
    </row>
    <row r="3624" spans="1:2">
      <c r="A3624" s="21">
        <v>0.35573557355735502</v>
      </c>
      <c r="B3624" s="21">
        <v>0.96367223453114503</v>
      </c>
    </row>
    <row r="3625" spans="1:2">
      <c r="A3625" s="21">
        <v>0.35583558355835498</v>
      </c>
      <c r="B3625" s="21">
        <v>0.963978034341895</v>
      </c>
    </row>
    <row r="3626" spans="1:2">
      <c r="A3626" s="21">
        <v>0.355935593559355</v>
      </c>
      <c r="B3626" s="21">
        <v>0.96428383415264596</v>
      </c>
    </row>
    <row r="3627" spans="1:2">
      <c r="A3627" s="21">
        <v>0.35603560356035602</v>
      </c>
      <c r="B3627" s="21">
        <v>0.96458963396339603</v>
      </c>
    </row>
    <row r="3628" spans="1:2">
      <c r="A3628" s="21">
        <v>0.35613561356135598</v>
      </c>
      <c r="B3628" s="21">
        <v>0.96489543377414599</v>
      </c>
    </row>
    <row r="3629" spans="1:2">
      <c r="A3629" s="21">
        <v>0.356235623562356</v>
      </c>
      <c r="B3629" s="21">
        <v>0.96520123358489696</v>
      </c>
    </row>
    <row r="3630" spans="1:2">
      <c r="A3630" s="21">
        <v>0.35633563356335601</v>
      </c>
      <c r="B3630" s="21">
        <v>0.96550703339564703</v>
      </c>
    </row>
    <row r="3631" spans="1:2">
      <c r="A3631" s="21">
        <v>0.35643564356435598</v>
      </c>
      <c r="B3631" s="21">
        <v>0.96581283320639699</v>
      </c>
    </row>
    <row r="3632" spans="1:2">
      <c r="A3632" s="21">
        <v>0.35653565356535599</v>
      </c>
      <c r="B3632" s="21">
        <v>0.96611863301714795</v>
      </c>
    </row>
    <row r="3633" spans="1:2">
      <c r="A3633" s="21">
        <v>0.35663566356635601</v>
      </c>
      <c r="B3633" s="21">
        <v>0.96642443282789803</v>
      </c>
    </row>
    <row r="3634" spans="1:2">
      <c r="A3634" s="21">
        <v>0.35673567356735603</v>
      </c>
      <c r="B3634" s="21">
        <v>0.96673023263864799</v>
      </c>
    </row>
    <row r="3635" spans="1:2">
      <c r="A3635" s="21">
        <v>0.35683568356835599</v>
      </c>
      <c r="B3635" s="21">
        <v>0.96703603244939795</v>
      </c>
    </row>
    <row r="3636" spans="1:2">
      <c r="A3636" s="21">
        <v>0.35693569356935601</v>
      </c>
      <c r="B3636" s="21">
        <v>0.96734183226014903</v>
      </c>
    </row>
    <row r="3637" spans="1:2">
      <c r="A3637" s="21">
        <v>0.35703570357035702</v>
      </c>
      <c r="B3637" s="21">
        <v>0.96764763207089899</v>
      </c>
    </row>
    <row r="3638" spans="1:2">
      <c r="A3638" s="21">
        <v>0.35713571357135698</v>
      </c>
      <c r="B3638" s="21">
        <v>0.96795343188164895</v>
      </c>
    </row>
    <row r="3639" spans="1:2">
      <c r="A3639" s="21">
        <v>0.357235723572357</v>
      </c>
      <c r="B3639" s="21">
        <v>0.96825923169239902</v>
      </c>
    </row>
    <row r="3640" spans="1:2">
      <c r="A3640" s="21">
        <v>0.35733573357335702</v>
      </c>
      <c r="B3640" s="21">
        <v>0.96856503150314999</v>
      </c>
    </row>
    <row r="3641" spans="1:2">
      <c r="A3641" s="21">
        <v>0.35743574357435698</v>
      </c>
      <c r="B3641" s="21">
        <v>0.96887083131389995</v>
      </c>
    </row>
    <row r="3642" spans="1:2">
      <c r="A3642" s="21">
        <v>0.357535753575357</v>
      </c>
      <c r="B3642" s="21">
        <v>0.96917663112465102</v>
      </c>
    </row>
    <row r="3643" spans="1:2">
      <c r="A3643" s="21">
        <v>0.35763576357635701</v>
      </c>
      <c r="B3643" s="21">
        <v>0.96948243093540099</v>
      </c>
    </row>
    <row r="3644" spans="1:2">
      <c r="A3644" s="21">
        <v>0.35773577357735697</v>
      </c>
      <c r="B3644" s="21">
        <v>0.96978823074615095</v>
      </c>
    </row>
    <row r="3645" spans="1:2">
      <c r="A3645" s="21">
        <v>0.35783578357835699</v>
      </c>
      <c r="B3645" s="21">
        <v>0.97009403055690102</v>
      </c>
    </row>
    <row r="3646" spans="1:2">
      <c r="A3646" s="21">
        <v>0.35793579357935701</v>
      </c>
      <c r="B3646" s="21">
        <v>0.97039983036765198</v>
      </c>
    </row>
    <row r="3647" spans="1:2">
      <c r="A3647" s="21">
        <v>0.35803580358035803</v>
      </c>
      <c r="B3647" s="21">
        <v>0.97070563017840195</v>
      </c>
    </row>
    <row r="3648" spans="1:2">
      <c r="A3648" s="21">
        <v>0.35813581358135799</v>
      </c>
      <c r="B3648" s="21">
        <v>0.97101142998915202</v>
      </c>
    </row>
    <row r="3649" spans="1:2">
      <c r="A3649" s="21">
        <v>0.358235823582358</v>
      </c>
      <c r="B3649" s="21">
        <v>0.97131722979990298</v>
      </c>
    </row>
    <row r="3650" spans="1:2">
      <c r="A3650" s="21">
        <v>0.35833583358335802</v>
      </c>
      <c r="B3650" s="21">
        <v>0.97162302961065306</v>
      </c>
    </row>
    <row r="3651" spans="1:2">
      <c r="A3651" s="21">
        <v>0.35843584358435798</v>
      </c>
      <c r="B3651" s="21">
        <v>0.97192882942140302</v>
      </c>
    </row>
    <row r="3652" spans="1:2">
      <c r="A3652" s="21">
        <v>0.358535853585358</v>
      </c>
      <c r="B3652" s="21">
        <v>0.97223462923215398</v>
      </c>
    </row>
    <row r="3653" spans="1:2">
      <c r="A3653" s="21">
        <v>0.35863586358635802</v>
      </c>
      <c r="B3653" s="21">
        <v>0.97254042904290405</v>
      </c>
    </row>
    <row r="3654" spans="1:2">
      <c r="A3654" s="21">
        <v>0.35873587358735798</v>
      </c>
      <c r="B3654" s="21">
        <v>0.97284622885365402</v>
      </c>
    </row>
    <row r="3655" spans="1:2">
      <c r="A3655" s="21">
        <v>0.358835883588358</v>
      </c>
      <c r="B3655" s="21">
        <v>0.97315202866440398</v>
      </c>
    </row>
    <row r="3656" spans="1:2">
      <c r="A3656" s="21">
        <v>0.35893589358935801</v>
      </c>
      <c r="B3656" s="21">
        <v>0.97345782847515505</v>
      </c>
    </row>
    <row r="3657" spans="1:2">
      <c r="A3657" s="21">
        <v>0.35903590359035897</v>
      </c>
      <c r="B3657" s="21">
        <v>0.97376362828590501</v>
      </c>
    </row>
    <row r="3658" spans="1:2">
      <c r="A3658" s="21">
        <v>0.35913591359135899</v>
      </c>
      <c r="B3658" s="21">
        <v>0.97406942809665498</v>
      </c>
    </row>
    <row r="3659" spans="1:2">
      <c r="A3659" s="21">
        <v>0.35923592359235901</v>
      </c>
      <c r="B3659" s="21">
        <v>0.97437522790740605</v>
      </c>
    </row>
    <row r="3660" spans="1:2">
      <c r="A3660" s="21">
        <v>0.35933593359335902</v>
      </c>
      <c r="B3660" s="21">
        <v>0.97468102771815601</v>
      </c>
    </row>
    <row r="3661" spans="1:2">
      <c r="A3661" s="21">
        <v>0.35943594359435899</v>
      </c>
      <c r="B3661" s="21">
        <v>0.97498682752890597</v>
      </c>
    </row>
    <row r="3662" spans="1:2">
      <c r="A3662" s="21">
        <v>0.359535953595359</v>
      </c>
      <c r="B3662" s="21">
        <v>0.97529262733965705</v>
      </c>
    </row>
    <row r="3663" spans="1:2">
      <c r="A3663" s="21">
        <v>0.35963596359635902</v>
      </c>
      <c r="B3663" s="21">
        <v>0.97559842715040701</v>
      </c>
    </row>
    <row r="3664" spans="1:2">
      <c r="A3664" s="21">
        <v>0.35973597359735898</v>
      </c>
      <c r="B3664" s="21">
        <v>0.97590422696115697</v>
      </c>
    </row>
    <row r="3665" spans="1:2">
      <c r="A3665" s="21">
        <v>0.359835983598359</v>
      </c>
      <c r="B3665" s="21">
        <v>0.97621002677190705</v>
      </c>
    </row>
    <row r="3666" spans="1:2">
      <c r="A3666" s="21">
        <v>0.35993599359935902</v>
      </c>
      <c r="B3666" s="21">
        <v>0.97651582658265801</v>
      </c>
    </row>
    <row r="3667" spans="1:2">
      <c r="A3667" s="21">
        <v>0.36003600360035998</v>
      </c>
      <c r="B3667" s="21">
        <v>0.97682162639340797</v>
      </c>
    </row>
    <row r="3668" spans="1:2">
      <c r="A3668" s="21">
        <v>0.36013601360135999</v>
      </c>
      <c r="B3668" s="21">
        <v>0.97712742620415804</v>
      </c>
    </row>
    <row r="3669" spans="1:2">
      <c r="A3669" s="21">
        <v>0.36023602360236001</v>
      </c>
      <c r="B3669" s="21">
        <v>0.97743322601490901</v>
      </c>
    </row>
    <row r="3670" spans="1:2">
      <c r="A3670" s="21">
        <v>0.36033603360335997</v>
      </c>
      <c r="B3670" s="21">
        <v>0.97773902582565897</v>
      </c>
    </row>
    <row r="3671" spans="1:2">
      <c r="A3671" s="21">
        <v>0.36043604360435999</v>
      </c>
      <c r="B3671" s="21">
        <v>0.97804482563640904</v>
      </c>
    </row>
    <row r="3672" spans="1:2">
      <c r="A3672" s="21">
        <v>0.36053605360536001</v>
      </c>
      <c r="B3672" s="21">
        <v>0.97835062544716</v>
      </c>
    </row>
    <row r="3673" spans="1:2">
      <c r="A3673" s="21">
        <v>0.36063606360636002</v>
      </c>
      <c r="B3673" s="21">
        <v>0.97865642525790997</v>
      </c>
    </row>
    <row r="3674" spans="1:2">
      <c r="A3674" s="21">
        <v>0.36073607360735999</v>
      </c>
      <c r="B3674" s="21">
        <v>0.97896222506866004</v>
      </c>
    </row>
    <row r="3675" spans="1:2">
      <c r="A3675" s="21">
        <v>0.36083608360836</v>
      </c>
      <c r="B3675" s="21">
        <v>0.979268024879411</v>
      </c>
    </row>
    <row r="3676" spans="1:2">
      <c r="A3676" s="21">
        <v>0.36093609360936002</v>
      </c>
      <c r="B3676" s="21">
        <v>0.97957382469016097</v>
      </c>
    </row>
    <row r="3677" spans="1:2">
      <c r="A3677" s="21">
        <v>0.36103610361036098</v>
      </c>
      <c r="B3677" s="21">
        <v>0.97987962450091104</v>
      </c>
    </row>
    <row r="3678" spans="1:2">
      <c r="A3678" s="21">
        <v>0.361136113611361</v>
      </c>
      <c r="B3678" s="21">
        <v>0.980185424311662</v>
      </c>
    </row>
    <row r="3679" spans="1:2">
      <c r="A3679" s="21">
        <v>0.36123612361236102</v>
      </c>
      <c r="B3679" s="21">
        <v>0.98049122412241196</v>
      </c>
    </row>
    <row r="3680" spans="1:2">
      <c r="A3680" s="21">
        <v>0.36133613361336098</v>
      </c>
      <c r="B3680" s="21">
        <v>0.98079702393316204</v>
      </c>
    </row>
    <row r="3681" spans="1:2">
      <c r="A3681" s="21">
        <v>0.36143614361436099</v>
      </c>
      <c r="B3681" s="21">
        <v>0.981102823743912</v>
      </c>
    </row>
    <row r="3682" spans="1:2">
      <c r="A3682" s="21">
        <v>0.36153615361536101</v>
      </c>
      <c r="B3682" s="21">
        <v>0.98140862355466296</v>
      </c>
    </row>
    <row r="3683" spans="1:2">
      <c r="A3683" s="21">
        <v>0.36163616361636097</v>
      </c>
      <c r="B3683" s="21">
        <v>0.98171442336541304</v>
      </c>
    </row>
    <row r="3684" spans="1:2">
      <c r="A3684" s="21">
        <v>0.36173617361736099</v>
      </c>
      <c r="B3684" s="21">
        <v>0.982020223176163</v>
      </c>
    </row>
    <row r="3685" spans="1:2">
      <c r="A3685" s="21">
        <v>0.36183618361836101</v>
      </c>
      <c r="B3685" s="21">
        <v>0.98232602298691396</v>
      </c>
    </row>
    <row r="3686" spans="1:2">
      <c r="A3686" s="21">
        <v>0.36193619361936102</v>
      </c>
      <c r="B3686" s="21">
        <v>0.98263182279766403</v>
      </c>
    </row>
    <row r="3687" spans="1:2">
      <c r="A3687" s="21">
        <v>0.36203620362036198</v>
      </c>
      <c r="B3687" s="21">
        <v>0.982937622608414</v>
      </c>
    </row>
    <row r="3688" spans="1:2">
      <c r="A3688" s="21">
        <v>0.362136213621362</v>
      </c>
      <c r="B3688" s="21">
        <v>0.98324342241916496</v>
      </c>
    </row>
    <row r="3689" spans="1:2">
      <c r="A3689" s="21">
        <v>0.36223622362236202</v>
      </c>
      <c r="B3689" s="21">
        <v>0.98354922222991503</v>
      </c>
    </row>
    <row r="3690" spans="1:2">
      <c r="A3690" s="21">
        <v>0.36233623362336198</v>
      </c>
      <c r="B3690" s="21">
        <v>0.98385502204066499</v>
      </c>
    </row>
    <row r="3691" spans="1:2">
      <c r="A3691" s="21">
        <v>0.362436243624362</v>
      </c>
      <c r="B3691" s="21">
        <v>0.98416082185141596</v>
      </c>
    </row>
    <row r="3692" spans="1:2">
      <c r="A3692" s="21">
        <v>0.36253625362536201</v>
      </c>
      <c r="B3692" s="21">
        <v>0.98446662166216603</v>
      </c>
    </row>
    <row r="3693" spans="1:2">
      <c r="A3693" s="21">
        <v>0.36263626362636198</v>
      </c>
      <c r="B3693" s="21">
        <v>0.98477242147291599</v>
      </c>
    </row>
    <row r="3694" spans="1:2">
      <c r="A3694" s="21">
        <v>0.36273627362736199</v>
      </c>
      <c r="B3694" s="21">
        <v>0.98507822128366695</v>
      </c>
    </row>
    <row r="3695" spans="1:2">
      <c r="A3695" s="21">
        <v>0.36283628362836201</v>
      </c>
      <c r="B3695" s="21">
        <v>0.98538402109441703</v>
      </c>
    </row>
    <row r="3696" spans="1:2">
      <c r="A3696" s="21">
        <v>0.36293629362936197</v>
      </c>
      <c r="B3696" s="21">
        <v>0.98568982090516699</v>
      </c>
    </row>
    <row r="3697" spans="1:2">
      <c r="A3697" s="21">
        <v>0.36303630363036299</v>
      </c>
      <c r="B3697" s="21">
        <v>0.98599562071591695</v>
      </c>
    </row>
    <row r="3698" spans="1:2">
      <c r="A3698" s="21">
        <v>0.36313631363136301</v>
      </c>
      <c r="B3698" s="21">
        <v>0.98630142052666803</v>
      </c>
    </row>
    <row r="3699" spans="1:2">
      <c r="A3699" s="21">
        <v>0.36323632363236302</v>
      </c>
      <c r="B3699" s="21">
        <v>0.98660722033741799</v>
      </c>
    </row>
    <row r="3700" spans="1:2">
      <c r="A3700" s="21">
        <v>0.36333633363336298</v>
      </c>
      <c r="B3700" s="21">
        <v>0.98691302014816795</v>
      </c>
    </row>
    <row r="3701" spans="1:2">
      <c r="A3701" s="21">
        <v>0.363436343634363</v>
      </c>
      <c r="B3701" s="21">
        <v>0.98721881995891902</v>
      </c>
    </row>
    <row r="3702" spans="1:2">
      <c r="A3702" s="21">
        <v>0.36353635363536302</v>
      </c>
      <c r="B3702" s="21">
        <v>0.98752461976966899</v>
      </c>
    </row>
    <row r="3703" spans="1:2">
      <c r="A3703" s="21">
        <v>0.36363636363636298</v>
      </c>
      <c r="B3703" s="21">
        <v>0.98783041958041895</v>
      </c>
    </row>
    <row r="3704" spans="1:2">
      <c r="A3704" s="21">
        <v>0.363736373637363</v>
      </c>
      <c r="B3704" s="21">
        <v>0.98813621939117002</v>
      </c>
    </row>
    <row r="3705" spans="1:2">
      <c r="A3705" s="21">
        <v>0.36383638363836301</v>
      </c>
      <c r="B3705" s="21">
        <v>0.98844201920191999</v>
      </c>
    </row>
    <row r="3706" spans="1:2">
      <c r="A3706" s="21">
        <v>0.36393639363936398</v>
      </c>
      <c r="B3706" s="21">
        <v>0.98874781901266995</v>
      </c>
    </row>
    <row r="3707" spans="1:2">
      <c r="A3707" s="21">
        <v>0.36403640364036399</v>
      </c>
      <c r="B3707" s="21">
        <v>0.98905361882342002</v>
      </c>
    </row>
    <row r="3708" spans="1:2">
      <c r="A3708" s="21">
        <v>0.36413641364136401</v>
      </c>
      <c r="B3708" s="21">
        <v>0.98935941863417098</v>
      </c>
    </row>
    <row r="3709" spans="1:2">
      <c r="A3709" s="21">
        <v>0.36423642364236403</v>
      </c>
      <c r="B3709" s="21">
        <v>0.98966521844492095</v>
      </c>
    </row>
    <row r="3710" spans="1:2">
      <c r="A3710" s="21">
        <v>0.36433643364336399</v>
      </c>
      <c r="B3710" s="21">
        <v>0.98997101825567102</v>
      </c>
    </row>
    <row r="3711" spans="1:2">
      <c r="A3711" s="21">
        <v>0.36443644364436401</v>
      </c>
      <c r="B3711" s="21">
        <v>0.99027681806642198</v>
      </c>
    </row>
    <row r="3712" spans="1:2">
      <c r="A3712" s="21">
        <v>0.36453645364536402</v>
      </c>
      <c r="B3712" s="21">
        <v>0.99058261787717194</v>
      </c>
    </row>
    <row r="3713" spans="1:2">
      <c r="A3713" s="21">
        <v>0.36463646364636398</v>
      </c>
      <c r="B3713" s="21">
        <v>0.99088841768792202</v>
      </c>
    </row>
    <row r="3714" spans="1:2">
      <c r="A3714" s="21">
        <v>0.364736473647364</v>
      </c>
      <c r="B3714" s="21">
        <v>0.99119421749867298</v>
      </c>
    </row>
    <row r="3715" spans="1:2">
      <c r="A3715" s="21">
        <v>0.36483648364836402</v>
      </c>
      <c r="B3715" s="21">
        <v>0.99150001730942305</v>
      </c>
    </row>
    <row r="3716" spans="1:2">
      <c r="A3716" s="21">
        <v>0.36493649364936398</v>
      </c>
      <c r="B3716" s="21">
        <v>0.99180581712017302</v>
      </c>
    </row>
    <row r="3717" spans="1:2">
      <c r="A3717" s="21">
        <v>0.365036503650365</v>
      </c>
      <c r="B3717" s="21">
        <v>0.99209898105195105</v>
      </c>
    </row>
    <row r="3718" spans="1:2">
      <c r="A3718" s="21">
        <v>0.36513651365136501</v>
      </c>
      <c r="B3718" s="21">
        <v>0.99237016201620099</v>
      </c>
    </row>
    <row r="3719" spans="1:2">
      <c r="A3719" s="21">
        <v>0.36523652365236497</v>
      </c>
      <c r="B3719" s="21">
        <v>0.99264134298045104</v>
      </c>
    </row>
    <row r="3720" spans="1:2">
      <c r="A3720" s="21">
        <v>0.36533653365336499</v>
      </c>
      <c r="B3720" s="21">
        <v>0.99291252394470197</v>
      </c>
    </row>
    <row r="3721" spans="1:2">
      <c r="A3721" s="21">
        <v>0.36543654365436501</v>
      </c>
      <c r="B3721" s="21">
        <v>0.99318370490895203</v>
      </c>
    </row>
    <row r="3722" spans="1:2">
      <c r="A3722" s="21">
        <v>0.36553655365536503</v>
      </c>
      <c r="B3722" s="21">
        <v>0.99345488587320196</v>
      </c>
    </row>
    <row r="3723" spans="1:2">
      <c r="A3723" s="21">
        <v>0.36563656365636499</v>
      </c>
      <c r="B3723" s="21">
        <v>0.99372606683745301</v>
      </c>
    </row>
    <row r="3724" spans="1:2">
      <c r="A3724" s="21">
        <v>0.36573657365736501</v>
      </c>
      <c r="B3724" s="21">
        <v>0.99399724780170295</v>
      </c>
    </row>
    <row r="3725" spans="1:2">
      <c r="A3725" s="21">
        <v>0.36583658365836502</v>
      </c>
      <c r="B3725" s="21">
        <v>0.99426842876595301</v>
      </c>
    </row>
    <row r="3726" spans="1:2">
      <c r="A3726" s="21">
        <v>0.36593659365936498</v>
      </c>
      <c r="B3726" s="21">
        <v>0.99453960973020294</v>
      </c>
    </row>
    <row r="3727" spans="1:2">
      <c r="A3727" s="21">
        <v>0.366036603660366</v>
      </c>
      <c r="B3727" s="21">
        <v>0.99481079069445399</v>
      </c>
    </row>
    <row r="3728" spans="1:2">
      <c r="A3728" s="21">
        <v>0.36613661366136602</v>
      </c>
      <c r="B3728" s="21">
        <v>0.99508197165870405</v>
      </c>
    </row>
    <row r="3729" spans="1:2">
      <c r="A3729" s="21">
        <v>0.36623662366236598</v>
      </c>
      <c r="B3729" s="21">
        <v>0.99535315262295398</v>
      </c>
    </row>
    <row r="3730" spans="1:2">
      <c r="A3730" s="21">
        <v>0.366336633663366</v>
      </c>
      <c r="B3730" s="21">
        <v>0.99562433358720404</v>
      </c>
    </row>
    <row r="3731" spans="1:2">
      <c r="A3731" s="21">
        <v>0.36643664366436601</v>
      </c>
      <c r="B3731" s="21">
        <v>0.99589551455145497</v>
      </c>
    </row>
    <row r="3732" spans="1:2">
      <c r="A3732" s="21">
        <v>0.36653665366536597</v>
      </c>
      <c r="B3732" s="21">
        <v>0.99616669551570503</v>
      </c>
    </row>
    <row r="3733" spans="1:2">
      <c r="A3733" s="21">
        <v>0.36663666366636599</v>
      </c>
      <c r="B3733" s="21">
        <v>0.99643787647995496</v>
      </c>
    </row>
    <row r="3734" spans="1:2">
      <c r="A3734" s="21">
        <v>0.36673667366736601</v>
      </c>
      <c r="B3734" s="21">
        <v>0.99670905744420601</v>
      </c>
    </row>
    <row r="3735" spans="1:2">
      <c r="A3735" s="21">
        <v>0.36683668366836603</v>
      </c>
      <c r="B3735" s="21">
        <v>0.99698023840845595</v>
      </c>
    </row>
    <row r="3736" spans="1:2">
      <c r="A3736" s="21">
        <v>0.36693669366936599</v>
      </c>
      <c r="B3736" s="21">
        <v>0.99725141937270601</v>
      </c>
    </row>
    <row r="3737" spans="1:2">
      <c r="A3737" s="21">
        <v>0.367036703670367</v>
      </c>
      <c r="B3737" s="21">
        <v>0.99752260033695594</v>
      </c>
    </row>
    <row r="3738" spans="1:2">
      <c r="A3738" s="21">
        <v>0.36713671367136702</v>
      </c>
      <c r="B3738" s="21">
        <v>0.99779378130120699</v>
      </c>
    </row>
    <row r="3739" spans="1:2">
      <c r="A3739" s="21">
        <v>0.36723672367236698</v>
      </c>
      <c r="B3739" s="21">
        <v>0.99806496226545705</v>
      </c>
    </row>
    <row r="3740" spans="1:2">
      <c r="A3740" s="21">
        <v>0.367336733673367</v>
      </c>
      <c r="B3740" s="21">
        <v>0.99833614322970698</v>
      </c>
    </row>
    <row r="3741" spans="1:2">
      <c r="A3741" s="21">
        <v>0.36743674367436702</v>
      </c>
      <c r="B3741" s="21">
        <v>0.99860732419395704</v>
      </c>
    </row>
    <row r="3742" spans="1:2">
      <c r="A3742" s="21">
        <v>0.36753675367536698</v>
      </c>
      <c r="B3742" s="21">
        <v>0.99887850515820797</v>
      </c>
    </row>
    <row r="3743" spans="1:2">
      <c r="A3743" s="21">
        <v>0.367636763676367</v>
      </c>
      <c r="B3743" s="21">
        <v>0.99914968612245803</v>
      </c>
    </row>
    <row r="3744" spans="1:2">
      <c r="A3744" s="21">
        <v>0.36773677367736701</v>
      </c>
      <c r="B3744" s="21">
        <v>0.99942086708670796</v>
      </c>
    </row>
    <row r="3745" spans="1:2">
      <c r="A3745" s="21">
        <v>0.36783678367836697</v>
      </c>
      <c r="B3745" s="21">
        <v>0.99969204805095901</v>
      </c>
    </row>
    <row r="3746" spans="1:2">
      <c r="A3746" s="21">
        <v>0.36793679367936699</v>
      </c>
      <c r="B3746" s="21">
        <v>0.99996322901520895</v>
      </c>
    </row>
    <row r="3747" spans="1:2">
      <c r="A3747" s="21">
        <v>0.36803680368036801</v>
      </c>
      <c r="B3747" s="21">
        <v>1.00023440997945</v>
      </c>
    </row>
    <row r="3748" spans="1:2">
      <c r="A3748" s="21">
        <v>0.36813681368136802</v>
      </c>
      <c r="B3748" s="21">
        <v>1.0005055909437</v>
      </c>
    </row>
    <row r="3749" spans="1:2">
      <c r="A3749" s="21">
        <v>0.36823682368236799</v>
      </c>
      <c r="B3749" s="21">
        <v>1.0007767719079601</v>
      </c>
    </row>
    <row r="3750" spans="1:2">
      <c r="A3750" s="21">
        <v>0.368336833683368</v>
      </c>
      <c r="B3750" s="21">
        <v>1.00104795287221</v>
      </c>
    </row>
    <row r="3751" spans="1:2">
      <c r="A3751" s="21">
        <v>0.36843684368436802</v>
      </c>
      <c r="B3751" s="21">
        <v>1.00131913383646</v>
      </c>
    </row>
    <row r="3752" spans="1:2">
      <c r="A3752" s="21">
        <v>0.36853685368536798</v>
      </c>
      <c r="B3752" s="21">
        <v>1.0015903148007099</v>
      </c>
    </row>
    <row r="3753" spans="1:2">
      <c r="A3753" s="21">
        <v>0.368636863686368</v>
      </c>
      <c r="B3753" s="21">
        <v>1.0018614957649601</v>
      </c>
    </row>
    <row r="3754" spans="1:2">
      <c r="A3754" s="21">
        <v>0.36873687368736802</v>
      </c>
      <c r="B3754" s="21">
        <v>1.00213267672921</v>
      </c>
    </row>
    <row r="3755" spans="1:2">
      <c r="A3755" s="21">
        <v>0.36883688368836798</v>
      </c>
      <c r="B3755" s="21">
        <v>1.00240385769346</v>
      </c>
    </row>
    <row r="3756" spans="1:2">
      <c r="A3756" s="21">
        <v>0.368936893689368</v>
      </c>
      <c r="B3756" s="21">
        <v>1.0026750386577099</v>
      </c>
    </row>
    <row r="3757" spans="1:2">
      <c r="A3757" s="21">
        <v>0.36903690369036901</v>
      </c>
      <c r="B3757" s="21">
        <v>1.0029462196219601</v>
      </c>
    </row>
    <row r="3758" spans="1:2">
      <c r="A3758" s="21">
        <v>0.36913691369136897</v>
      </c>
      <c r="B3758" s="21">
        <v>1.00321740058621</v>
      </c>
    </row>
    <row r="3759" spans="1:2">
      <c r="A3759" s="21">
        <v>0.36923692369236899</v>
      </c>
      <c r="B3759" s="21">
        <v>1.0034885815504599</v>
      </c>
    </row>
    <row r="3760" spans="1:2">
      <c r="A3760" s="21">
        <v>0.36933693369336901</v>
      </c>
      <c r="B3760" s="21">
        <v>1.0037597625147101</v>
      </c>
    </row>
    <row r="3761" spans="1:2">
      <c r="A3761" s="21">
        <v>0.36943694369436902</v>
      </c>
      <c r="B3761" s="21">
        <v>1.00403094347896</v>
      </c>
    </row>
    <row r="3762" spans="1:2">
      <c r="A3762" s="21">
        <v>0.36953695369536899</v>
      </c>
      <c r="B3762" s="21">
        <v>1.00430212444321</v>
      </c>
    </row>
    <row r="3763" spans="1:2">
      <c r="A3763" s="21">
        <v>0.369636963696369</v>
      </c>
      <c r="B3763" s="21">
        <v>1.0045733054074599</v>
      </c>
    </row>
    <row r="3764" spans="1:2">
      <c r="A3764" s="21">
        <v>0.36973697369736902</v>
      </c>
      <c r="B3764" s="21">
        <v>1.0048444863717101</v>
      </c>
    </row>
    <row r="3765" spans="1:2">
      <c r="A3765" s="21">
        <v>0.36983698369836898</v>
      </c>
      <c r="B3765" s="21">
        <v>1.00511566733596</v>
      </c>
    </row>
    <row r="3766" spans="1:2">
      <c r="A3766" s="21">
        <v>0.369936993699369</v>
      </c>
      <c r="B3766" s="21">
        <v>1.00538684830021</v>
      </c>
    </row>
    <row r="3767" spans="1:2">
      <c r="A3767" s="21">
        <v>0.37003700370037002</v>
      </c>
      <c r="B3767" s="21">
        <v>1.0056580292644599</v>
      </c>
    </row>
    <row r="3768" spans="1:2">
      <c r="A3768" s="21">
        <v>0.37013701370136998</v>
      </c>
      <c r="B3768" s="21">
        <v>1.0059292102287101</v>
      </c>
    </row>
    <row r="3769" spans="1:2">
      <c r="A3769" s="21">
        <v>0.37023702370236999</v>
      </c>
      <c r="B3769" s="21">
        <v>1.00620039119296</v>
      </c>
    </row>
    <row r="3770" spans="1:2">
      <c r="A3770" s="21">
        <v>0.37033703370337001</v>
      </c>
      <c r="B3770" s="21">
        <v>1.0064715721572099</v>
      </c>
    </row>
    <row r="3771" spans="1:2">
      <c r="A3771" s="21">
        <v>0.37043704370436997</v>
      </c>
      <c r="B3771" s="21">
        <v>1.0067427531214601</v>
      </c>
    </row>
    <row r="3772" spans="1:2">
      <c r="A3772" s="21">
        <v>0.37053705370536999</v>
      </c>
      <c r="B3772" s="21">
        <v>1.00701393408571</v>
      </c>
    </row>
    <row r="3773" spans="1:2">
      <c r="A3773" s="21">
        <v>0.37063706370637001</v>
      </c>
      <c r="B3773" s="21">
        <v>1.00728511504996</v>
      </c>
    </row>
    <row r="3774" spans="1:2">
      <c r="A3774" s="21">
        <v>0.37073707370737002</v>
      </c>
      <c r="B3774" s="21">
        <v>1.0075562960142099</v>
      </c>
    </row>
    <row r="3775" spans="1:2">
      <c r="A3775" s="21">
        <v>0.37083708370836999</v>
      </c>
      <c r="B3775" s="21">
        <v>1.0078274769784601</v>
      </c>
    </row>
    <row r="3776" spans="1:2">
      <c r="A3776" s="21">
        <v>0.37093709370937</v>
      </c>
      <c r="B3776" s="21">
        <v>1.00809865794271</v>
      </c>
    </row>
    <row r="3777" spans="1:2">
      <c r="A3777" s="21">
        <v>0.37103710371037102</v>
      </c>
      <c r="B3777" s="21">
        <v>1.00836983890696</v>
      </c>
    </row>
    <row r="3778" spans="1:2">
      <c r="A3778" s="21">
        <v>0.37113711371137098</v>
      </c>
      <c r="B3778" s="21">
        <v>1.0086410198712099</v>
      </c>
    </row>
    <row r="3779" spans="1:2">
      <c r="A3779" s="21">
        <v>0.371237123712371</v>
      </c>
      <c r="B3779" s="21">
        <v>1.0089122008354601</v>
      </c>
    </row>
    <row r="3780" spans="1:2">
      <c r="A3780" s="21">
        <v>0.37133713371337101</v>
      </c>
      <c r="B3780" s="21">
        <v>1.00918338179971</v>
      </c>
    </row>
    <row r="3781" spans="1:2">
      <c r="A3781" s="21">
        <v>0.37143714371437098</v>
      </c>
      <c r="B3781" s="21">
        <v>1.00945456276396</v>
      </c>
    </row>
    <row r="3782" spans="1:2">
      <c r="A3782" s="21">
        <v>0.37153715371537099</v>
      </c>
      <c r="B3782" s="21">
        <v>1.0097257437282099</v>
      </c>
    </row>
    <row r="3783" spans="1:2">
      <c r="A3783" s="21">
        <v>0.37163716371637101</v>
      </c>
      <c r="B3783" s="21">
        <v>1.0099969246924601</v>
      </c>
    </row>
    <row r="3784" spans="1:2">
      <c r="A3784" s="21">
        <v>0.37173717371737097</v>
      </c>
      <c r="B3784" s="21">
        <v>1.01026810565671</v>
      </c>
    </row>
    <row r="3785" spans="1:2">
      <c r="A3785" s="21">
        <v>0.37183718371837099</v>
      </c>
      <c r="B3785" s="21">
        <v>1.0105392866209599</v>
      </c>
    </row>
    <row r="3786" spans="1:2">
      <c r="A3786" s="21">
        <v>0.37193719371937101</v>
      </c>
      <c r="B3786" s="21">
        <v>1.0108104675852201</v>
      </c>
    </row>
    <row r="3787" spans="1:2">
      <c r="A3787" s="21">
        <v>0.37203720372037202</v>
      </c>
      <c r="B3787" s="21">
        <v>1.01108164854947</v>
      </c>
    </row>
    <row r="3788" spans="1:2">
      <c r="A3788" s="21">
        <v>0.37213721372137198</v>
      </c>
      <c r="B3788" s="21">
        <v>1.01135282951372</v>
      </c>
    </row>
    <row r="3789" spans="1:2">
      <c r="A3789" s="21">
        <v>0.372237223722372</v>
      </c>
      <c r="B3789" s="21">
        <v>1.0116240104779699</v>
      </c>
    </row>
    <row r="3790" spans="1:2">
      <c r="A3790" s="21">
        <v>0.37233723372337202</v>
      </c>
      <c r="B3790" s="21">
        <v>1.0118951914422201</v>
      </c>
    </row>
    <row r="3791" spans="1:2">
      <c r="A3791" s="21">
        <v>0.37243724372437198</v>
      </c>
      <c r="B3791" s="21">
        <v>1.01216637240647</v>
      </c>
    </row>
    <row r="3792" spans="1:2">
      <c r="A3792" s="21">
        <v>0.372537253725372</v>
      </c>
      <c r="B3792" s="21">
        <v>1.0124375533707199</v>
      </c>
    </row>
    <row r="3793" spans="1:2">
      <c r="A3793" s="21">
        <v>0.37263726372637201</v>
      </c>
      <c r="B3793" s="21">
        <v>1.0127087343349701</v>
      </c>
    </row>
    <row r="3794" spans="1:2">
      <c r="A3794" s="21">
        <v>0.37273727372737198</v>
      </c>
      <c r="B3794" s="21">
        <v>1.01297991529922</v>
      </c>
    </row>
    <row r="3795" spans="1:2">
      <c r="A3795" s="21">
        <v>0.37283728372837199</v>
      </c>
      <c r="B3795" s="21">
        <v>1.01325109626347</v>
      </c>
    </row>
    <row r="3796" spans="1:2">
      <c r="A3796" s="21">
        <v>0.37293729372937201</v>
      </c>
      <c r="B3796" s="21">
        <v>1.0135222772277199</v>
      </c>
    </row>
    <row r="3797" spans="1:2">
      <c r="A3797" s="21">
        <v>0.37303730373037303</v>
      </c>
      <c r="B3797" s="21">
        <v>1.0137934581919701</v>
      </c>
    </row>
    <row r="3798" spans="1:2">
      <c r="A3798" s="21">
        <v>0.37313731373137299</v>
      </c>
      <c r="B3798" s="21">
        <v>1.01406463915622</v>
      </c>
    </row>
    <row r="3799" spans="1:2">
      <c r="A3799" s="21">
        <v>0.37323732373237301</v>
      </c>
      <c r="B3799" s="21">
        <v>1.01433582012047</v>
      </c>
    </row>
    <row r="3800" spans="1:2">
      <c r="A3800" s="21">
        <v>0.37333733373337302</v>
      </c>
      <c r="B3800" s="21">
        <v>1.0146070010847199</v>
      </c>
    </row>
    <row r="3801" spans="1:2">
      <c r="A3801" s="21">
        <v>0.37343734373437298</v>
      </c>
      <c r="B3801" s="21">
        <v>1.0148781820489701</v>
      </c>
    </row>
    <row r="3802" spans="1:2">
      <c r="A3802" s="21">
        <v>0.373537353735373</v>
      </c>
      <c r="B3802" s="21">
        <v>1.01514936301322</v>
      </c>
    </row>
    <row r="3803" spans="1:2">
      <c r="A3803" s="21">
        <v>0.37363736373637302</v>
      </c>
      <c r="B3803" s="21">
        <v>1.0154205439774699</v>
      </c>
    </row>
    <row r="3804" spans="1:2">
      <c r="A3804" s="21">
        <v>0.37373737373737298</v>
      </c>
      <c r="B3804" s="21">
        <v>1.0156917249417201</v>
      </c>
    </row>
    <row r="3805" spans="1:2">
      <c r="A3805" s="21">
        <v>0.373837383738373</v>
      </c>
      <c r="B3805" s="21">
        <v>1.01596290590597</v>
      </c>
    </row>
    <row r="3806" spans="1:2">
      <c r="A3806" s="21">
        <v>0.37393739373937301</v>
      </c>
      <c r="B3806" s="21">
        <v>1.01623408687022</v>
      </c>
    </row>
    <row r="3807" spans="1:2">
      <c r="A3807" s="21">
        <v>0.37403740374037397</v>
      </c>
      <c r="B3807" s="21">
        <v>1.0165052678344699</v>
      </c>
    </row>
    <row r="3808" spans="1:2">
      <c r="A3808" s="21">
        <v>0.37413741374137399</v>
      </c>
      <c r="B3808" s="21">
        <v>1.0167764487987201</v>
      </c>
    </row>
    <row r="3809" spans="1:2">
      <c r="A3809" s="21">
        <v>0.37423742374237401</v>
      </c>
      <c r="B3809" s="21">
        <v>1.01704762976297</v>
      </c>
    </row>
    <row r="3810" spans="1:2">
      <c r="A3810" s="21">
        <v>0.37433743374337403</v>
      </c>
      <c r="B3810" s="21">
        <v>1.01731881072722</v>
      </c>
    </row>
    <row r="3811" spans="1:2">
      <c r="A3811" s="21">
        <v>0.37443744374437399</v>
      </c>
      <c r="B3811" s="21">
        <v>1.0175899916914699</v>
      </c>
    </row>
    <row r="3812" spans="1:2">
      <c r="A3812" s="21">
        <v>0.374537453745374</v>
      </c>
      <c r="B3812" s="21">
        <v>1.0178611726557201</v>
      </c>
    </row>
    <row r="3813" spans="1:2">
      <c r="A3813" s="21">
        <v>0.37463746374637402</v>
      </c>
      <c r="B3813" s="21">
        <v>1.01813235361997</v>
      </c>
    </row>
    <row r="3814" spans="1:2">
      <c r="A3814" s="21">
        <v>0.37473747374737398</v>
      </c>
      <c r="B3814" s="21">
        <v>1.0184035345842199</v>
      </c>
    </row>
    <row r="3815" spans="1:2">
      <c r="A3815" s="21">
        <v>0.374837483748374</v>
      </c>
      <c r="B3815" s="21">
        <v>1.0186747155484699</v>
      </c>
    </row>
    <row r="3816" spans="1:2">
      <c r="A3816" s="21">
        <v>0.37493749374937402</v>
      </c>
      <c r="B3816" s="21">
        <v>1.0189458965127201</v>
      </c>
    </row>
    <row r="3817" spans="1:2">
      <c r="A3817" s="21">
        <v>0.37503750375037498</v>
      </c>
      <c r="B3817" s="21">
        <v>1.01921707747697</v>
      </c>
    </row>
    <row r="3818" spans="1:2">
      <c r="A3818" s="21">
        <v>0.375137513751375</v>
      </c>
      <c r="B3818" s="21">
        <v>1.0194882584412199</v>
      </c>
    </row>
    <row r="3819" spans="1:2">
      <c r="A3819" s="21">
        <v>0.37523752375237501</v>
      </c>
      <c r="B3819" s="21">
        <v>1.0197594394054701</v>
      </c>
    </row>
    <row r="3820" spans="1:2">
      <c r="A3820" s="21">
        <v>0.37533753375337497</v>
      </c>
      <c r="B3820" s="21">
        <v>1.02003062036972</v>
      </c>
    </row>
    <row r="3821" spans="1:2">
      <c r="A3821" s="21">
        <v>0.37543754375437499</v>
      </c>
      <c r="B3821" s="21">
        <v>1.02030180133397</v>
      </c>
    </row>
    <row r="3822" spans="1:2">
      <c r="A3822" s="21">
        <v>0.37553755375537501</v>
      </c>
      <c r="B3822" s="21">
        <v>1.0205729822982299</v>
      </c>
    </row>
    <row r="3823" spans="1:2">
      <c r="A3823" s="21">
        <v>0.37563756375637503</v>
      </c>
      <c r="B3823" s="21">
        <v>1.0208441632624801</v>
      </c>
    </row>
    <row r="3824" spans="1:2">
      <c r="A3824" s="21">
        <v>0.37573757375737499</v>
      </c>
      <c r="B3824" s="21">
        <v>1.02111534422673</v>
      </c>
    </row>
    <row r="3825" spans="1:2">
      <c r="A3825" s="21">
        <v>0.375837583758375</v>
      </c>
      <c r="B3825" s="21">
        <v>1.0213865251909799</v>
      </c>
    </row>
    <row r="3826" spans="1:2">
      <c r="A3826" s="21">
        <v>0.37593759375937502</v>
      </c>
      <c r="B3826" s="21">
        <v>1.0216577061552301</v>
      </c>
    </row>
    <row r="3827" spans="1:2">
      <c r="A3827" s="21">
        <v>0.37603760376037598</v>
      </c>
      <c r="B3827" s="21">
        <v>1.02192888711948</v>
      </c>
    </row>
    <row r="3828" spans="1:2">
      <c r="A3828" s="21">
        <v>0.376137613761376</v>
      </c>
      <c r="B3828" s="21">
        <v>1.02220006808373</v>
      </c>
    </row>
    <row r="3829" spans="1:2">
      <c r="A3829" s="21">
        <v>0.37623762376237602</v>
      </c>
      <c r="B3829" s="21">
        <v>1.0224712490479799</v>
      </c>
    </row>
    <row r="3830" spans="1:2">
      <c r="A3830" s="21">
        <v>0.37633763376337598</v>
      </c>
      <c r="B3830" s="21">
        <v>1.0227424300122301</v>
      </c>
    </row>
    <row r="3831" spans="1:2">
      <c r="A3831" s="21">
        <v>0.376437643764376</v>
      </c>
      <c r="B3831" s="21">
        <v>1.02301361097648</v>
      </c>
    </row>
    <row r="3832" spans="1:2">
      <c r="A3832" s="21">
        <v>0.37653765376537601</v>
      </c>
      <c r="B3832" s="21">
        <v>1.02328479194073</v>
      </c>
    </row>
    <row r="3833" spans="1:2">
      <c r="A3833" s="21">
        <v>0.37663766376637597</v>
      </c>
      <c r="B3833" s="21">
        <v>1.0235559729049799</v>
      </c>
    </row>
    <row r="3834" spans="1:2">
      <c r="A3834" s="21">
        <v>0.37673767376737599</v>
      </c>
      <c r="B3834" s="21">
        <v>1.0238271538692301</v>
      </c>
    </row>
    <row r="3835" spans="1:2">
      <c r="A3835" s="21">
        <v>0.37683768376837601</v>
      </c>
      <c r="B3835" s="21">
        <v>1.02409833483348</v>
      </c>
    </row>
    <row r="3836" spans="1:2">
      <c r="A3836" s="21">
        <v>0.37693769376937603</v>
      </c>
      <c r="B3836" s="21">
        <v>1.0243695157977299</v>
      </c>
    </row>
    <row r="3837" spans="1:2">
      <c r="A3837" s="21">
        <v>0.37703770377037699</v>
      </c>
      <c r="B3837" s="21">
        <v>1.0246406967619801</v>
      </c>
    </row>
    <row r="3838" spans="1:2">
      <c r="A3838" s="21">
        <v>0.377137713771377</v>
      </c>
      <c r="B3838" s="21">
        <v>1.02491187772623</v>
      </c>
    </row>
    <row r="3839" spans="1:2">
      <c r="A3839" s="21">
        <v>0.37723772377237702</v>
      </c>
      <c r="B3839" s="21">
        <v>1.02518305869048</v>
      </c>
    </row>
    <row r="3840" spans="1:2">
      <c r="A3840" s="21">
        <v>0.37733773377337698</v>
      </c>
      <c r="B3840" s="21">
        <v>1.0254542396547299</v>
      </c>
    </row>
    <row r="3841" spans="1:2">
      <c r="A3841" s="21">
        <v>0.377437743774377</v>
      </c>
      <c r="B3841" s="21">
        <v>1.0257254206189801</v>
      </c>
    </row>
    <row r="3842" spans="1:2">
      <c r="A3842" s="21">
        <v>0.37753775377537702</v>
      </c>
      <c r="B3842" s="21">
        <v>1.02599660158323</v>
      </c>
    </row>
    <row r="3843" spans="1:2">
      <c r="A3843" s="21">
        <v>0.37763776377637698</v>
      </c>
      <c r="B3843" s="21">
        <v>1.02626778254748</v>
      </c>
    </row>
    <row r="3844" spans="1:2">
      <c r="A3844" s="21">
        <v>0.377737773777377</v>
      </c>
      <c r="B3844" s="21">
        <v>1.0265389635117299</v>
      </c>
    </row>
    <row r="3845" spans="1:2">
      <c r="A3845" s="21">
        <v>0.37783778377837701</v>
      </c>
      <c r="B3845" s="21">
        <v>1.0268101444759801</v>
      </c>
    </row>
    <row r="3846" spans="1:2">
      <c r="A3846" s="21">
        <v>0.37793779377937797</v>
      </c>
      <c r="B3846" s="21">
        <v>1.02708132544023</v>
      </c>
    </row>
    <row r="3847" spans="1:2">
      <c r="A3847" s="21">
        <v>0.37803780378037799</v>
      </c>
      <c r="B3847" s="21">
        <v>1.0273525064044799</v>
      </c>
    </row>
    <row r="3848" spans="1:2">
      <c r="A3848" s="21">
        <v>0.37813781378137801</v>
      </c>
      <c r="B3848" s="21">
        <v>1.0276236873687301</v>
      </c>
    </row>
    <row r="3849" spans="1:2">
      <c r="A3849" s="21">
        <v>0.37823782378237802</v>
      </c>
      <c r="B3849" s="21">
        <v>1.02789486833298</v>
      </c>
    </row>
    <row r="3850" spans="1:2">
      <c r="A3850" s="21">
        <v>0.37833783378337799</v>
      </c>
      <c r="B3850" s="21">
        <v>1.02816604929723</v>
      </c>
    </row>
    <row r="3851" spans="1:2">
      <c r="A3851" s="21">
        <v>0.378437843784378</v>
      </c>
      <c r="B3851" s="21">
        <v>1.0284372302614799</v>
      </c>
    </row>
    <row r="3852" spans="1:2">
      <c r="A3852" s="21">
        <v>0.37853785378537802</v>
      </c>
      <c r="B3852" s="21">
        <v>1.0287084112257301</v>
      </c>
    </row>
    <row r="3853" spans="1:2">
      <c r="A3853" s="21">
        <v>0.37863786378637798</v>
      </c>
      <c r="B3853" s="21">
        <v>1.02897959218998</v>
      </c>
    </row>
    <row r="3854" spans="1:2">
      <c r="A3854" s="21">
        <v>0.378737873787378</v>
      </c>
      <c r="B3854" s="21">
        <v>1.02925077315423</v>
      </c>
    </row>
    <row r="3855" spans="1:2">
      <c r="A3855" s="21">
        <v>0.37883788378837802</v>
      </c>
      <c r="B3855" s="21">
        <v>1.0295219541184799</v>
      </c>
    </row>
    <row r="3856" spans="1:2">
      <c r="A3856" s="21">
        <v>0.37893789378937898</v>
      </c>
      <c r="B3856" s="21">
        <v>1.0297931350827301</v>
      </c>
    </row>
    <row r="3857" spans="1:2">
      <c r="A3857" s="21">
        <v>0.37903790379037899</v>
      </c>
      <c r="B3857" s="21">
        <v>1.03006431604698</v>
      </c>
    </row>
    <row r="3858" spans="1:2">
      <c r="A3858" s="21">
        <v>0.37913791379137901</v>
      </c>
      <c r="B3858" s="21">
        <v>1.03033549701123</v>
      </c>
    </row>
    <row r="3859" spans="1:2">
      <c r="A3859" s="21">
        <v>0.37923792379237897</v>
      </c>
      <c r="B3859" s="21">
        <v>1.0306066779754799</v>
      </c>
    </row>
    <row r="3860" spans="1:2">
      <c r="A3860" s="21">
        <v>0.37933793379337899</v>
      </c>
      <c r="B3860" s="21">
        <v>1.03087785893974</v>
      </c>
    </row>
    <row r="3861" spans="1:2">
      <c r="A3861" s="21">
        <v>0.37943794379437901</v>
      </c>
      <c r="B3861" s="21">
        <v>1.03114903990399</v>
      </c>
    </row>
    <row r="3862" spans="1:2">
      <c r="A3862" s="21">
        <v>0.37953795379537902</v>
      </c>
      <c r="B3862" s="21">
        <v>1.0314202208682399</v>
      </c>
    </row>
    <row r="3863" spans="1:2">
      <c r="A3863" s="21">
        <v>0.37963796379637899</v>
      </c>
      <c r="B3863" s="21">
        <v>1.0316914018324901</v>
      </c>
    </row>
    <row r="3864" spans="1:2">
      <c r="A3864" s="21">
        <v>0.379737973797379</v>
      </c>
      <c r="B3864" s="21">
        <v>1.03196258279674</v>
      </c>
    </row>
    <row r="3865" spans="1:2">
      <c r="A3865" s="21">
        <v>0.37983798379837902</v>
      </c>
      <c r="B3865" s="21">
        <v>1.03223376376099</v>
      </c>
    </row>
    <row r="3866" spans="1:2">
      <c r="A3866" s="21">
        <v>0.37993799379937898</v>
      </c>
      <c r="B3866" s="21">
        <v>1.0325049447252399</v>
      </c>
    </row>
    <row r="3867" spans="1:2">
      <c r="A3867" s="21">
        <v>0.38003800380038</v>
      </c>
      <c r="B3867" s="21">
        <v>1.0327761256894901</v>
      </c>
    </row>
    <row r="3868" spans="1:2">
      <c r="A3868" s="21">
        <v>0.38013801380138001</v>
      </c>
      <c r="B3868" s="21">
        <v>1.03304730665374</v>
      </c>
    </row>
    <row r="3869" spans="1:2">
      <c r="A3869" s="21">
        <v>0.38023802380237998</v>
      </c>
      <c r="B3869" s="21">
        <v>1.0333184876179899</v>
      </c>
    </row>
    <row r="3870" spans="1:2">
      <c r="A3870" s="21">
        <v>0.38033803380337999</v>
      </c>
      <c r="B3870" s="21">
        <v>1.0335896685822401</v>
      </c>
    </row>
    <row r="3871" spans="1:2">
      <c r="A3871" s="21">
        <v>0.38043804380438001</v>
      </c>
      <c r="B3871" s="21">
        <v>1.03386084954649</v>
      </c>
    </row>
    <row r="3872" spans="1:2">
      <c r="A3872" s="21">
        <v>0.38053805380538003</v>
      </c>
      <c r="B3872" s="21">
        <v>1.03413203051074</v>
      </c>
    </row>
    <row r="3873" spans="1:2">
      <c r="A3873" s="21">
        <v>0.38063806380637999</v>
      </c>
      <c r="B3873" s="21">
        <v>1.0344032114749899</v>
      </c>
    </row>
    <row r="3874" spans="1:2">
      <c r="A3874" s="21">
        <v>0.38073807380738001</v>
      </c>
      <c r="B3874" s="21">
        <v>1.0346743924392401</v>
      </c>
    </row>
    <row r="3875" spans="1:2">
      <c r="A3875" s="21">
        <v>0.38083808380838002</v>
      </c>
      <c r="B3875" s="21">
        <v>1.03494557340349</v>
      </c>
    </row>
    <row r="3876" spans="1:2">
      <c r="A3876" s="21">
        <v>0.38093809380937999</v>
      </c>
      <c r="B3876" s="21">
        <v>1.03521675436774</v>
      </c>
    </row>
    <row r="3877" spans="1:2">
      <c r="A3877" s="21">
        <v>0.381038103810381</v>
      </c>
      <c r="B3877" s="21">
        <v>1.0354879353319899</v>
      </c>
    </row>
    <row r="3878" spans="1:2">
      <c r="A3878" s="21">
        <v>0.38113811381138102</v>
      </c>
      <c r="B3878" s="21">
        <v>1.0357591162962401</v>
      </c>
    </row>
    <row r="3879" spans="1:2">
      <c r="A3879" s="21">
        <v>0.38123812381238098</v>
      </c>
      <c r="B3879" s="21">
        <v>1.03603029726049</v>
      </c>
    </row>
    <row r="3880" spans="1:2">
      <c r="A3880" s="21">
        <v>0.381338133813381</v>
      </c>
      <c r="B3880" s="21">
        <v>1.0363014782247399</v>
      </c>
    </row>
    <row r="3881" spans="1:2">
      <c r="A3881" s="21">
        <v>0.38143814381438101</v>
      </c>
      <c r="B3881" s="21">
        <v>1.0365726591889901</v>
      </c>
    </row>
    <row r="3882" spans="1:2">
      <c r="A3882" s="21">
        <v>0.38153815381538098</v>
      </c>
      <c r="B3882" s="21">
        <v>1.03684384015324</v>
      </c>
    </row>
    <row r="3883" spans="1:2">
      <c r="A3883" s="21">
        <v>0.38163816381638099</v>
      </c>
      <c r="B3883" s="21">
        <v>1.03711502111749</v>
      </c>
    </row>
    <row r="3884" spans="1:2">
      <c r="A3884" s="21">
        <v>0.38173817381738101</v>
      </c>
      <c r="B3884" s="21">
        <v>1.0373862020817399</v>
      </c>
    </row>
    <row r="3885" spans="1:2">
      <c r="A3885" s="21">
        <v>0.38183818381838103</v>
      </c>
      <c r="B3885" s="21">
        <v>1.0376573830459901</v>
      </c>
    </row>
    <row r="3886" spans="1:2">
      <c r="A3886" s="21">
        <v>0.38193819381938099</v>
      </c>
      <c r="B3886" s="21">
        <v>1.03792856401024</v>
      </c>
    </row>
    <row r="3887" spans="1:2">
      <c r="A3887" s="21">
        <v>0.38203820382038201</v>
      </c>
      <c r="B3887" s="21">
        <v>1.03819974497449</v>
      </c>
    </row>
    <row r="3888" spans="1:2">
      <c r="A3888" s="21">
        <v>0.38213821382138202</v>
      </c>
      <c r="B3888" s="21">
        <v>1.0384709259387399</v>
      </c>
    </row>
    <row r="3889" spans="1:2">
      <c r="A3889" s="21">
        <v>0.38223822382238198</v>
      </c>
      <c r="B3889" s="21">
        <v>1.0387421069029901</v>
      </c>
    </row>
    <row r="3890" spans="1:2">
      <c r="A3890" s="21">
        <v>0.382338233823382</v>
      </c>
      <c r="B3890" s="21">
        <v>1.03901328786724</v>
      </c>
    </row>
    <row r="3891" spans="1:2">
      <c r="A3891" s="21">
        <v>0.38243824382438202</v>
      </c>
      <c r="B3891" s="21">
        <v>1.0392844688314899</v>
      </c>
    </row>
    <row r="3892" spans="1:2">
      <c r="A3892" s="21">
        <v>0.38253825382538198</v>
      </c>
      <c r="B3892" s="21">
        <v>1.0395556497957399</v>
      </c>
    </row>
    <row r="3893" spans="1:2">
      <c r="A3893" s="21">
        <v>0.382638263826382</v>
      </c>
      <c r="B3893" s="21">
        <v>1.0398268307599901</v>
      </c>
    </row>
    <row r="3894" spans="1:2">
      <c r="A3894" s="21">
        <v>0.38273827382738201</v>
      </c>
      <c r="B3894" s="21">
        <v>1.04009801172424</v>
      </c>
    </row>
    <row r="3895" spans="1:2">
      <c r="A3895" s="21">
        <v>0.38283828382838198</v>
      </c>
      <c r="B3895" s="21">
        <v>1.0403691926884899</v>
      </c>
    </row>
    <row r="3896" spans="1:2">
      <c r="A3896" s="21">
        <v>0.38293829382938199</v>
      </c>
      <c r="B3896" s="21">
        <v>1.0406403736527401</v>
      </c>
    </row>
    <row r="3897" spans="1:2">
      <c r="A3897" s="21">
        <v>0.38303830383038301</v>
      </c>
      <c r="B3897" s="21">
        <v>1.040911554617</v>
      </c>
    </row>
    <row r="3898" spans="1:2">
      <c r="A3898" s="21">
        <v>0.38313831383138303</v>
      </c>
      <c r="B3898" s="21">
        <v>1.04118273558125</v>
      </c>
    </row>
    <row r="3899" spans="1:2">
      <c r="A3899" s="21">
        <v>0.38323832383238299</v>
      </c>
      <c r="B3899" s="21">
        <v>1.0414539165454999</v>
      </c>
    </row>
    <row r="3900" spans="1:2">
      <c r="A3900" s="21">
        <v>0.383338333833383</v>
      </c>
      <c r="B3900" s="21">
        <v>1.0417250975097501</v>
      </c>
    </row>
    <row r="3901" spans="1:2">
      <c r="A3901" s="21">
        <v>0.38343834383438302</v>
      </c>
      <c r="B3901" s="21">
        <v>1.041996278474</v>
      </c>
    </row>
    <row r="3902" spans="1:2">
      <c r="A3902" s="21">
        <v>0.38353835383538298</v>
      </c>
      <c r="B3902" s="21">
        <v>1.0422674594382499</v>
      </c>
    </row>
    <row r="3903" spans="1:2">
      <c r="A3903" s="21">
        <v>0.383638363836383</v>
      </c>
      <c r="B3903" s="21">
        <v>1.0425386404025001</v>
      </c>
    </row>
    <row r="3904" spans="1:2">
      <c r="A3904" s="21">
        <v>0.38373837383738302</v>
      </c>
      <c r="B3904" s="21">
        <v>1.04280982136675</v>
      </c>
    </row>
    <row r="3905" spans="1:2">
      <c r="A3905" s="21">
        <v>0.38383838383838298</v>
      </c>
      <c r="B3905" s="21">
        <v>1.043081002331</v>
      </c>
    </row>
    <row r="3906" spans="1:2">
      <c r="A3906" s="21">
        <v>0.383938393839383</v>
      </c>
      <c r="B3906" s="21">
        <v>1.0433521832952499</v>
      </c>
    </row>
    <row r="3907" spans="1:2">
      <c r="A3907" s="21">
        <v>0.38403840384038401</v>
      </c>
      <c r="B3907" s="21">
        <v>1.0436233642595001</v>
      </c>
    </row>
    <row r="3908" spans="1:2">
      <c r="A3908" s="21">
        <v>0.38413841384138397</v>
      </c>
      <c r="B3908" s="21">
        <v>1.04389454522375</v>
      </c>
    </row>
    <row r="3909" spans="1:2">
      <c r="A3909" s="21">
        <v>0.38423842384238399</v>
      </c>
      <c r="B3909" s="21">
        <v>1.044165726188</v>
      </c>
    </row>
    <row r="3910" spans="1:2">
      <c r="A3910" s="21">
        <v>0.38433843384338401</v>
      </c>
      <c r="B3910" s="21">
        <v>1.0444369071522499</v>
      </c>
    </row>
    <row r="3911" spans="1:2">
      <c r="A3911" s="21">
        <v>0.38443844384438403</v>
      </c>
      <c r="B3911" s="21">
        <v>1.0447080881165001</v>
      </c>
    </row>
    <row r="3912" spans="1:2">
      <c r="A3912" s="21">
        <v>0.38453845384538399</v>
      </c>
      <c r="B3912" s="21">
        <v>1.04497926908075</v>
      </c>
    </row>
    <row r="3913" spans="1:2">
      <c r="A3913" s="21">
        <v>0.384638463846384</v>
      </c>
      <c r="B3913" s="21">
        <v>1.0452504500449999</v>
      </c>
    </row>
    <row r="3914" spans="1:2">
      <c r="A3914" s="21">
        <v>0.38473847384738402</v>
      </c>
      <c r="B3914" s="21">
        <v>1.0455216310092501</v>
      </c>
    </row>
    <row r="3915" spans="1:2">
      <c r="A3915" s="21">
        <v>0.38483848384838398</v>
      </c>
      <c r="B3915" s="21">
        <v>1.0457928119735</v>
      </c>
    </row>
    <row r="3916" spans="1:2">
      <c r="A3916" s="21">
        <v>0.384938493849384</v>
      </c>
      <c r="B3916" s="21">
        <v>1.04606399293775</v>
      </c>
    </row>
    <row r="3917" spans="1:2">
      <c r="A3917" s="21">
        <v>0.38503850385038502</v>
      </c>
      <c r="B3917" s="21">
        <v>1.0463351739019999</v>
      </c>
    </row>
    <row r="3918" spans="1:2">
      <c r="A3918" s="21">
        <v>0.38513851385138498</v>
      </c>
      <c r="B3918" s="21">
        <v>1.0466063548662501</v>
      </c>
    </row>
    <row r="3919" spans="1:2">
      <c r="A3919" s="21">
        <v>0.385238523852385</v>
      </c>
      <c r="B3919" s="21">
        <v>1.0468775358305</v>
      </c>
    </row>
    <row r="3920" spans="1:2">
      <c r="A3920" s="21">
        <v>0.38533853385338501</v>
      </c>
      <c r="B3920" s="21">
        <v>1.04714871679475</v>
      </c>
    </row>
    <row r="3921" spans="1:2">
      <c r="A3921" s="21">
        <v>0.38543854385438497</v>
      </c>
      <c r="B3921" s="21">
        <v>1.0474198977589999</v>
      </c>
    </row>
    <row r="3922" spans="1:2">
      <c r="A3922" s="21">
        <v>0.38553855385538499</v>
      </c>
      <c r="B3922" s="21">
        <v>1.0476910787232501</v>
      </c>
    </row>
    <row r="3923" spans="1:2">
      <c r="A3923" s="21">
        <v>0.38563856385638501</v>
      </c>
      <c r="B3923" s="21">
        <v>1.0479622596875</v>
      </c>
    </row>
    <row r="3924" spans="1:2">
      <c r="A3924" s="21">
        <v>0.38573857385738503</v>
      </c>
      <c r="B3924" s="21">
        <v>1.0482334406517499</v>
      </c>
    </row>
    <row r="3925" spans="1:2">
      <c r="A3925" s="21">
        <v>0.38583858385838499</v>
      </c>
      <c r="B3925" s="21">
        <v>1.0485046216160001</v>
      </c>
    </row>
    <row r="3926" spans="1:2">
      <c r="A3926" s="21">
        <v>0.385938593859385</v>
      </c>
      <c r="B3926" s="21">
        <v>1.04877580258025</v>
      </c>
    </row>
    <row r="3927" spans="1:2">
      <c r="A3927" s="21">
        <v>0.38603860386038602</v>
      </c>
      <c r="B3927" s="21">
        <v>1.0490469835445</v>
      </c>
    </row>
    <row r="3928" spans="1:2">
      <c r="A3928" s="21">
        <v>0.38613861386138598</v>
      </c>
      <c r="B3928" s="21">
        <v>1.0493181645087499</v>
      </c>
    </row>
    <row r="3929" spans="1:2">
      <c r="A3929" s="21">
        <v>0.386238623862386</v>
      </c>
      <c r="B3929" s="21">
        <v>1.0495893454730001</v>
      </c>
    </row>
    <row r="3930" spans="1:2">
      <c r="A3930" s="21">
        <v>0.38633863386338602</v>
      </c>
      <c r="B3930" s="21">
        <v>1.04986052643725</v>
      </c>
    </row>
    <row r="3931" spans="1:2">
      <c r="A3931" s="21">
        <v>0.38643864386438598</v>
      </c>
      <c r="B3931" s="21">
        <v>1.0501317074015</v>
      </c>
    </row>
    <row r="3932" spans="1:2">
      <c r="A3932" s="21">
        <v>0.38653865386538599</v>
      </c>
      <c r="B3932" s="21">
        <v>1.0504028883657499</v>
      </c>
    </row>
    <row r="3933" spans="1:2">
      <c r="A3933" s="21">
        <v>0.38663866386638601</v>
      </c>
      <c r="B3933" s="21">
        <v>1.0506740693300101</v>
      </c>
    </row>
    <row r="3934" spans="1:2">
      <c r="A3934" s="21">
        <v>0.38673867386738597</v>
      </c>
      <c r="B3934" s="21">
        <v>1.05094525029426</v>
      </c>
    </row>
    <row r="3935" spans="1:2">
      <c r="A3935" s="21">
        <v>0.38683868386838599</v>
      </c>
      <c r="B3935" s="21">
        <v>1.0512164312585099</v>
      </c>
    </row>
    <row r="3936" spans="1:2">
      <c r="A3936" s="21">
        <v>0.38693869386938601</v>
      </c>
      <c r="B3936" s="21">
        <v>1.0514876122227601</v>
      </c>
    </row>
    <row r="3937" spans="1:2">
      <c r="A3937" s="21">
        <v>0.38703870387038702</v>
      </c>
      <c r="B3937" s="21">
        <v>1.05175879318701</v>
      </c>
    </row>
    <row r="3938" spans="1:2">
      <c r="A3938" s="21">
        <v>0.38713871387138699</v>
      </c>
      <c r="B3938" s="21">
        <v>1.05202997415126</v>
      </c>
    </row>
    <row r="3939" spans="1:2">
      <c r="A3939" s="21">
        <v>0.387238723872387</v>
      </c>
      <c r="B3939" s="21">
        <v>1.0523011551155099</v>
      </c>
    </row>
    <row r="3940" spans="1:2">
      <c r="A3940" s="21">
        <v>0.38733873387338702</v>
      </c>
      <c r="B3940" s="21">
        <v>1.0525723360797601</v>
      </c>
    </row>
    <row r="3941" spans="1:2">
      <c r="A3941" s="21">
        <v>0.38743874387438698</v>
      </c>
      <c r="B3941" s="21">
        <v>1.05284351704401</v>
      </c>
    </row>
    <row r="3942" spans="1:2">
      <c r="A3942" s="21">
        <v>0.387538753875387</v>
      </c>
      <c r="B3942" s="21">
        <v>1.05311469800826</v>
      </c>
    </row>
    <row r="3943" spans="1:2">
      <c r="A3943" s="21">
        <v>0.38763876387638702</v>
      </c>
      <c r="B3943" s="21">
        <v>1.0533858789725099</v>
      </c>
    </row>
    <row r="3944" spans="1:2">
      <c r="A3944" s="21">
        <v>0.38773877387738698</v>
      </c>
      <c r="B3944" s="21">
        <v>1.0536570599367601</v>
      </c>
    </row>
    <row r="3945" spans="1:2">
      <c r="A3945" s="21">
        <v>0.38783878387838699</v>
      </c>
      <c r="B3945" s="21">
        <v>1.05392824090101</v>
      </c>
    </row>
    <row r="3946" spans="1:2">
      <c r="A3946" s="21">
        <v>0.38793879387938701</v>
      </c>
      <c r="B3946" s="21">
        <v>1.0541994218652599</v>
      </c>
    </row>
    <row r="3947" spans="1:2">
      <c r="A3947" s="21">
        <v>0.38803880388038797</v>
      </c>
      <c r="B3947" s="21">
        <v>1.0544706028295101</v>
      </c>
    </row>
    <row r="3948" spans="1:2">
      <c r="A3948" s="21">
        <v>0.38813881388138799</v>
      </c>
      <c r="B3948" s="21">
        <v>1.05474178379376</v>
      </c>
    </row>
    <row r="3949" spans="1:2">
      <c r="A3949" s="21">
        <v>0.38823882388238801</v>
      </c>
      <c r="B3949" s="21">
        <v>1.05501296475801</v>
      </c>
    </row>
    <row r="3950" spans="1:2">
      <c r="A3950" s="21">
        <v>0.38833883388338802</v>
      </c>
      <c r="B3950" s="21">
        <v>1.0552841457222599</v>
      </c>
    </row>
    <row r="3951" spans="1:2">
      <c r="A3951" s="21">
        <v>0.38843884388438799</v>
      </c>
      <c r="B3951" s="21">
        <v>1.0555553266865101</v>
      </c>
    </row>
    <row r="3952" spans="1:2">
      <c r="A3952" s="21">
        <v>0.388538853885388</v>
      </c>
      <c r="B3952" s="21">
        <v>1.05582650765076</v>
      </c>
    </row>
    <row r="3953" spans="1:2">
      <c r="A3953" s="21">
        <v>0.38863886388638802</v>
      </c>
      <c r="B3953" s="21">
        <v>1.05609768861501</v>
      </c>
    </row>
    <row r="3954" spans="1:2">
      <c r="A3954" s="21">
        <v>0.38873887388738798</v>
      </c>
      <c r="B3954" s="21">
        <v>1.0563688695792599</v>
      </c>
    </row>
    <row r="3955" spans="1:2">
      <c r="A3955" s="21">
        <v>0.388838883888388</v>
      </c>
      <c r="B3955" s="21">
        <v>1.0566400505435101</v>
      </c>
    </row>
    <row r="3956" spans="1:2">
      <c r="A3956" s="21">
        <v>0.38893889388938802</v>
      </c>
      <c r="B3956" s="21">
        <v>1.05691123150776</v>
      </c>
    </row>
    <row r="3957" spans="1:2">
      <c r="A3957" s="21">
        <v>0.38903890389038898</v>
      </c>
      <c r="B3957" s="21">
        <v>1.0571824124720099</v>
      </c>
    </row>
    <row r="3958" spans="1:2">
      <c r="A3958" s="21">
        <v>0.38913891389138899</v>
      </c>
      <c r="B3958" s="21">
        <v>1.0574535934362601</v>
      </c>
    </row>
    <row r="3959" spans="1:2">
      <c r="A3959" s="21">
        <v>0.38923892389238901</v>
      </c>
      <c r="B3959" s="21">
        <v>1.05772477440051</v>
      </c>
    </row>
    <row r="3960" spans="1:2">
      <c r="A3960" s="21">
        <v>0.38933893389338903</v>
      </c>
      <c r="B3960" s="21">
        <v>1.05799595536476</v>
      </c>
    </row>
    <row r="3961" spans="1:2">
      <c r="A3961" s="21">
        <v>0.38943894389438899</v>
      </c>
      <c r="B3961" s="21">
        <v>1.0582671363290099</v>
      </c>
    </row>
    <row r="3962" spans="1:2">
      <c r="A3962" s="21">
        <v>0.38953895389538901</v>
      </c>
      <c r="B3962" s="21">
        <v>1.0585383172932601</v>
      </c>
    </row>
    <row r="3963" spans="1:2">
      <c r="A3963" s="21">
        <v>0.38963896389638902</v>
      </c>
      <c r="B3963" s="21">
        <v>1.05880949825751</v>
      </c>
    </row>
    <row r="3964" spans="1:2">
      <c r="A3964" s="21">
        <v>0.38973897389738899</v>
      </c>
      <c r="B3964" s="21">
        <v>1.05908067922176</v>
      </c>
    </row>
    <row r="3965" spans="1:2">
      <c r="A3965" s="21">
        <v>0.389838983898389</v>
      </c>
      <c r="B3965" s="21">
        <v>1.0593518601860099</v>
      </c>
    </row>
    <row r="3966" spans="1:2">
      <c r="A3966" s="21">
        <v>0.38993899389938902</v>
      </c>
      <c r="B3966" s="21">
        <v>1.0596230411502601</v>
      </c>
    </row>
    <row r="3967" spans="1:2">
      <c r="A3967" s="21">
        <v>0.39003900390038998</v>
      </c>
      <c r="B3967" s="21">
        <v>1.05989422211451</v>
      </c>
    </row>
    <row r="3968" spans="1:2">
      <c r="A3968" s="21">
        <v>0.39013901390139</v>
      </c>
      <c r="B3968" s="21">
        <v>1.0601654030787599</v>
      </c>
    </row>
    <row r="3969" spans="1:2">
      <c r="A3969" s="21">
        <v>0.39023902390239001</v>
      </c>
      <c r="B3969" s="21">
        <v>1.0604365840430101</v>
      </c>
    </row>
    <row r="3970" spans="1:2">
      <c r="A3970" s="21">
        <v>0.39033903390338998</v>
      </c>
      <c r="B3970" s="21">
        <v>1.06070776500727</v>
      </c>
    </row>
    <row r="3971" spans="1:2">
      <c r="A3971" s="21">
        <v>0.39043904390438999</v>
      </c>
      <c r="B3971" s="21">
        <v>1.06097894597152</v>
      </c>
    </row>
    <row r="3972" spans="1:2">
      <c r="A3972" s="21">
        <v>0.39053905390539001</v>
      </c>
      <c r="B3972" s="21">
        <v>1.0612501269357699</v>
      </c>
    </row>
    <row r="3973" spans="1:2">
      <c r="A3973" s="21">
        <v>0.39063906390639003</v>
      </c>
      <c r="B3973" s="21">
        <v>1.0615213079000201</v>
      </c>
    </row>
    <row r="3974" spans="1:2">
      <c r="A3974" s="21">
        <v>0.39073907390738999</v>
      </c>
      <c r="B3974" s="21">
        <v>1.06179248886427</v>
      </c>
    </row>
    <row r="3975" spans="1:2">
      <c r="A3975" s="21">
        <v>0.39083908390839001</v>
      </c>
      <c r="B3975" s="21">
        <v>1.06206366982852</v>
      </c>
    </row>
    <row r="3976" spans="1:2">
      <c r="A3976" s="21">
        <v>0.39093909390939002</v>
      </c>
      <c r="B3976" s="21">
        <v>1.0623348507927699</v>
      </c>
    </row>
    <row r="3977" spans="1:2">
      <c r="A3977" s="21">
        <v>0.39103910391039098</v>
      </c>
      <c r="B3977" s="21">
        <v>1.0626060317570201</v>
      </c>
    </row>
    <row r="3978" spans="1:2">
      <c r="A3978" s="21">
        <v>0.391139113911391</v>
      </c>
      <c r="B3978" s="21">
        <v>1.06287721272127</v>
      </c>
    </row>
    <row r="3979" spans="1:2">
      <c r="A3979" s="21">
        <v>0.39123912391239102</v>
      </c>
      <c r="B3979" s="21">
        <v>1.0631483936855199</v>
      </c>
    </row>
    <row r="3980" spans="1:2">
      <c r="A3980" s="21">
        <v>0.39133913391339098</v>
      </c>
      <c r="B3980" s="21">
        <v>1.0634195746497701</v>
      </c>
    </row>
    <row r="3981" spans="1:2">
      <c r="A3981" s="21">
        <v>0.391439143914391</v>
      </c>
      <c r="B3981" s="21">
        <v>1.06369075561402</v>
      </c>
    </row>
    <row r="3982" spans="1:2">
      <c r="A3982" s="21">
        <v>0.39153915391539101</v>
      </c>
      <c r="B3982" s="21">
        <v>1.06396193657827</v>
      </c>
    </row>
    <row r="3983" spans="1:2">
      <c r="A3983" s="21">
        <v>0.39163916391639098</v>
      </c>
      <c r="B3983" s="21">
        <v>1.0642331175425199</v>
      </c>
    </row>
    <row r="3984" spans="1:2">
      <c r="A3984" s="21">
        <v>0.39173917391739099</v>
      </c>
      <c r="B3984" s="21">
        <v>1.0645042985067701</v>
      </c>
    </row>
    <row r="3985" spans="1:2">
      <c r="A3985" s="21">
        <v>0.39183918391839101</v>
      </c>
      <c r="B3985" s="21">
        <v>1.06477547947102</v>
      </c>
    </row>
    <row r="3986" spans="1:2">
      <c r="A3986" s="21">
        <v>0.39193919391939103</v>
      </c>
      <c r="B3986" s="21">
        <v>1.06504666043527</v>
      </c>
    </row>
    <row r="3987" spans="1:2">
      <c r="A3987" s="21">
        <v>0.39203920392039199</v>
      </c>
      <c r="B3987" s="21">
        <v>1.0653178413995199</v>
      </c>
    </row>
    <row r="3988" spans="1:2">
      <c r="A3988" s="21">
        <v>0.392139213921392</v>
      </c>
      <c r="B3988" s="21">
        <v>1.0655890223637701</v>
      </c>
    </row>
    <row r="3989" spans="1:2">
      <c r="A3989" s="21">
        <v>0.39223922392239202</v>
      </c>
      <c r="B3989" s="21">
        <v>1.06586020332802</v>
      </c>
    </row>
    <row r="3990" spans="1:2">
      <c r="A3990" s="21">
        <v>0.39233923392339198</v>
      </c>
      <c r="B3990" s="21">
        <v>1.0661313842922699</v>
      </c>
    </row>
    <row r="3991" spans="1:2">
      <c r="A3991" s="21">
        <v>0.392439243924392</v>
      </c>
      <c r="B3991" s="21">
        <v>1.0664025652565201</v>
      </c>
    </row>
    <row r="3992" spans="1:2">
      <c r="A3992" s="21">
        <v>0.39253925392539202</v>
      </c>
      <c r="B3992" s="21">
        <v>1.06667374622077</v>
      </c>
    </row>
    <row r="3993" spans="1:2">
      <c r="A3993" s="21">
        <v>0.39263926392639198</v>
      </c>
      <c r="B3993" s="21">
        <v>1.06694492718502</v>
      </c>
    </row>
    <row r="3994" spans="1:2">
      <c r="A3994" s="21">
        <v>0.392739273927392</v>
      </c>
      <c r="B3994" s="21">
        <v>1.0672161081492699</v>
      </c>
    </row>
    <row r="3995" spans="1:2">
      <c r="A3995" s="21">
        <v>0.39283928392839201</v>
      </c>
      <c r="B3995" s="21">
        <v>1.0674872891135201</v>
      </c>
    </row>
    <row r="3996" spans="1:2">
      <c r="A3996" s="21">
        <v>0.39293929392939297</v>
      </c>
      <c r="B3996" s="21">
        <v>1.06775847007777</v>
      </c>
    </row>
    <row r="3997" spans="1:2">
      <c r="A3997" s="21">
        <v>0.39303930393039299</v>
      </c>
      <c r="B3997" s="21">
        <v>1.06802965104202</v>
      </c>
    </row>
    <row r="3998" spans="1:2">
      <c r="A3998" s="21">
        <v>0.39313931393139301</v>
      </c>
      <c r="B3998" s="21">
        <v>1.0683008320062699</v>
      </c>
    </row>
    <row r="3999" spans="1:2">
      <c r="A3999" s="21">
        <v>0.39323932393239303</v>
      </c>
      <c r="B3999" s="21">
        <v>1.0685720129705201</v>
      </c>
    </row>
    <row r="4000" spans="1:2">
      <c r="A4000" s="21">
        <v>0.39333933393339299</v>
      </c>
      <c r="B4000" s="21">
        <v>1.06884319393477</v>
      </c>
    </row>
    <row r="4001" spans="1:2">
      <c r="A4001" s="21">
        <v>0.393439343934393</v>
      </c>
      <c r="B4001" s="21">
        <v>1.0691143748990199</v>
      </c>
    </row>
    <row r="4002" spans="1:2">
      <c r="A4002" s="21">
        <v>0.39353935393539302</v>
      </c>
      <c r="B4002" s="21">
        <v>1.0693855558632701</v>
      </c>
    </row>
    <row r="4003" spans="1:2">
      <c r="A4003" s="21">
        <v>0.39363936393639298</v>
      </c>
      <c r="B4003" s="21">
        <v>1.06965673682752</v>
      </c>
    </row>
    <row r="4004" spans="1:2">
      <c r="A4004" s="21">
        <v>0.393739373937393</v>
      </c>
      <c r="B4004" s="21">
        <v>1.06992791779177</v>
      </c>
    </row>
    <row r="4005" spans="1:2">
      <c r="A4005" s="21">
        <v>0.39383938393839302</v>
      </c>
      <c r="B4005" s="21">
        <v>1.0701990987560199</v>
      </c>
    </row>
    <row r="4006" spans="1:2">
      <c r="A4006" s="21">
        <v>0.39393939393939398</v>
      </c>
      <c r="B4006" s="21">
        <v>1.0704702797202701</v>
      </c>
    </row>
    <row r="4007" spans="1:2">
      <c r="A4007" s="21">
        <v>0.394039403940394</v>
      </c>
      <c r="B4007" s="21">
        <v>1.07074146068453</v>
      </c>
    </row>
    <row r="4008" spans="1:2">
      <c r="A4008" s="21">
        <v>0.39413941394139401</v>
      </c>
      <c r="B4008" s="21">
        <v>1.07101264164878</v>
      </c>
    </row>
    <row r="4009" spans="1:2">
      <c r="A4009" s="21">
        <v>0.39423942394239397</v>
      </c>
      <c r="B4009" s="21">
        <v>1.0712838226130299</v>
      </c>
    </row>
    <row r="4010" spans="1:2">
      <c r="A4010" s="21">
        <v>0.39433943394339399</v>
      </c>
      <c r="B4010" s="21">
        <v>1.0715550035772801</v>
      </c>
    </row>
    <row r="4011" spans="1:2">
      <c r="A4011" s="21">
        <v>0.39443944394439401</v>
      </c>
      <c r="B4011" s="21">
        <v>1.07182618454153</v>
      </c>
    </row>
    <row r="4012" spans="1:2">
      <c r="A4012" s="21">
        <v>0.39453945394539403</v>
      </c>
      <c r="B4012" s="21">
        <v>1.0720973655057799</v>
      </c>
    </row>
    <row r="4013" spans="1:2">
      <c r="A4013" s="21">
        <v>0.39463946394639399</v>
      </c>
      <c r="B4013" s="21">
        <v>1.0723685464700301</v>
      </c>
    </row>
    <row r="4014" spans="1:2">
      <c r="A4014" s="21">
        <v>0.394739473947394</v>
      </c>
      <c r="B4014" s="21">
        <v>1.07263972743428</v>
      </c>
    </row>
    <row r="4015" spans="1:2">
      <c r="A4015" s="21">
        <v>0.39483948394839402</v>
      </c>
      <c r="B4015" s="21">
        <v>1.07291090839853</v>
      </c>
    </row>
    <row r="4016" spans="1:2">
      <c r="A4016" s="21">
        <v>0.39493949394939398</v>
      </c>
      <c r="B4016" s="21">
        <v>1.0731820893627799</v>
      </c>
    </row>
    <row r="4017" spans="1:2">
      <c r="A4017" s="21">
        <v>0.395039503950395</v>
      </c>
      <c r="B4017" s="21">
        <v>1.0734532703270301</v>
      </c>
    </row>
    <row r="4018" spans="1:2">
      <c r="A4018" s="21">
        <v>0.39513951395139502</v>
      </c>
      <c r="B4018" s="21">
        <v>1.07372445129128</v>
      </c>
    </row>
    <row r="4019" spans="1:2">
      <c r="A4019" s="21">
        <v>0.39523952395239498</v>
      </c>
      <c r="B4019" s="21">
        <v>1.07399563225553</v>
      </c>
    </row>
    <row r="4020" spans="1:2">
      <c r="A4020" s="21">
        <v>0.39533953395339499</v>
      </c>
      <c r="B4020" s="21">
        <v>1.0742668132197799</v>
      </c>
    </row>
    <row r="4021" spans="1:2">
      <c r="A4021" s="21">
        <v>0.39543954395439501</v>
      </c>
      <c r="B4021" s="21">
        <v>1.0745379941840301</v>
      </c>
    </row>
    <row r="4022" spans="1:2">
      <c r="A4022" s="21">
        <v>0.39553955395539497</v>
      </c>
      <c r="B4022" s="21">
        <v>1.07480917514828</v>
      </c>
    </row>
    <row r="4023" spans="1:2">
      <c r="A4023" s="21">
        <v>0.39563956395639499</v>
      </c>
      <c r="B4023" s="21">
        <v>1.0750803561125299</v>
      </c>
    </row>
    <row r="4024" spans="1:2">
      <c r="A4024" s="21">
        <v>0.39573957395739501</v>
      </c>
      <c r="B4024" s="21">
        <v>1.0753515370767801</v>
      </c>
    </row>
    <row r="4025" spans="1:2">
      <c r="A4025" s="21">
        <v>0.39583958395839502</v>
      </c>
      <c r="B4025" s="21">
        <v>1.07562271804103</v>
      </c>
    </row>
    <row r="4026" spans="1:2">
      <c r="A4026" s="21">
        <v>0.39593959395939499</v>
      </c>
      <c r="B4026" s="21">
        <v>1.07589389900528</v>
      </c>
    </row>
    <row r="4027" spans="1:2">
      <c r="A4027" s="21">
        <v>0.396039603960396</v>
      </c>
      <c r="B4027" s="21">
        <v>1.0761650799695299</v>
      </c>
    </row>
    <row r="4028" spans="1:2">
      <c r="A4028" s="21">
        <v>0.39613961396139602</v>
      </c>
      <c r="B4028" s="21">
        <v>1.0764362609337801</v>
      </c>
    </row>
    <row r="4029" spans="1:2">
      <c r="A4029" s="21">
        <v>0.39623962396239598</v>
      </c>
      <c r="B4029" s="21">
        <v>1.07670744189803</v>
      </c>
    </row>
    <row r="4030" spans="1:2">
      <c r="A4030" s="21">
        <v>0.396339633963396</v>
      </c>
      <c r="B4030" s="21">
        <v>1.07697862286228</v>
      </c>
    </row>
    <row r="4031" spans="1:2">
      <c r="A4031" s="21">
        <v>0.39643964396439602</v>
      </c>
      <c r="B4031" s="21">
        <v>1.0772498038265299</v>
      </c>
    </row>
    <row r="4032" spans="1:2">
      <c r="A4032" s="21">
        <v>0.39653965396539598</v>
      </c>
      <c r="B4032" s="21">
        <v>1.0775209847907801</v>
      </c>
    </row>
    <row r="4033" spans="1:2">
      <c r="A4033" s="21">
        <v>0.39663966396639599</v>
      </c>
      <c r="B4033" s="21">
        <v>1.07779216575503</v>
      </c>
    </row>
    <row r="4034" spans="1:2">
      <c r="A4034" s="21">
        <v>0.39673967396739601</v>
      </c>
      <c r="B4034" s="21">
        <v>1.0780633467192799</v>
      </c>
    </row>
    <row r="4035" spans="1:2">
      <c r="A4035" s="21">
        <v>0.39683968396839597</v>
      </c>
      <c r="B4035" s="21">
        <v>1.0783345276835301</v>
      </c>
    </row>
    <row r="4036" spans="1:2">
      <c r="A4036" s="21">
        <v>0.39693969396939599</v>
      </c>
      <c r="B4036" s="21">
        <v>1.07860570864778</v>
      </c>
    </row>
    <row r="4037" spans="1:2">
      <c r="A4037" s="21">
        <v>0.39703970397039701</v>
      </c>
      <c r="B4037" s="21">
        <v>1.07887688961203</v>
      </c>
    </row>
    <row r="4038" spans="1:2">
      <c r="A4038" s="21">
        <v>0.39713971397139702</v>
      </c>
      <c r="B4038" s="21">
        <v>1.0791480705762799</v>
      </c>
    </row>
    <row r="4039" spans="1:2">
      <c r="A4039" s="21">
        <v>0.39723972397239699</v>
      </c>
      <c r="B4039" s="21">
        <v>1.0794192515405301</v>
      </c>
    </row>
    <row r="4040" spans="1:2">
      <c r="A4040" s="21">
        <v>0.397339733973397</v>
      </c>
      <c r="B4040" s="21">
        <v>1.07969043250478</v>
      </c>
    </row>
    <row r="4041" spans="1:2">
      <c r="A4041" s="21">
        <v>0.39743974397439702</v>
      </c>
      <c r="B4041" s="21">
        <v>1.07996161346903</v>
      </c>
    </row>
    <row r="4042" spans="1:2">
      <c r="A4042" s="21">
        <v>0.39753975397539698</v>
      </c>
      <c r="B4042" s="21">
        <v>1.0802327944332799</v>
      </c>
    </row>
    <row r="4043" spans="1:2">
      <c r="A4043" s="21">
        <v>0.397639763976397</v>
      </c>
      <c r="B4043" s="21">
        <v>1.0805039753975301</v>
      </c>
    </row>
    <row r="4044" spans="1:2">
      <c r="A4044" s="21">
        <v>0.39773977397739702</v>
      </c>
      <c r="B4044" s="21">
        <v>1.08077515636179</v>
      </c>
    </row>
    <row r="4045" spans="1:2">
      <c r="A4045" s="21">
        <v>0.39783978397839698</v>
      </c>
      <c r="B4045" s="21">
        <v>1.0810463373260399</v>
      </c>
    </row>
    <row r="4046" spans="1:2">
      <c r="A4046" s="21">
        <v>0.39793979397939699</v>
      </c>
      <c r="B4046" s="21">
        <v>1.0813175182902901</v>
      </c>
    </row>
    <row r="4047" spans="1:2">
      <c r="A4047" s="21">
        <v>0.39803980398039801</v>
      </c>
      <c r="B4047" s="21">
        <v>1.08158869925454</v>
      </c>
    </row>
    <row r="4048" spans="1:2">
      <c r="A4048" s="21">
        <v>0.39813981398139803</v>
      </c>
      <c r="B4048" s="21">
        <v>1.08185988021879</v>
      </c>
    </row>
    <row r="4049" spans="1:2">
      <c r="A4049" s="21">
        <v>0.39823982398239799</v>
      </c>
      <c r="B4049" s="21">
        <v>1.0821310611830399</v>
      </c>
    </row>
    <row r="4050" spans="1:2">
      <c r="A4050" s="21">
        <v>0.39833983398339801</v>
      </c>
      <c r="B4050" s="21">
        <v>1.0824022421472901</v>
      </c>
    </row>
    <row r="4051" spans="1:2">
      <c r="A4051" s="21">
        <v>0.39843984398439802</v>
      </c>
      <c r="B4051" s="21">
        <v>1.08267342311154</v>
      </c>
    </row>
    <row r="4052" spans="1:2">
      <c r="A4052" s="21">
        <v>0.39853985398539798</v>
      </c>
      <c r="B4052" s="21">
        <v>1.08294460407579</v>
      </c>
    </row>
    <row r="4053" spans="1:2">
      <c r="A4053" s="21">
        <v>0.398639863986398</v>
      </c>
      <c r="B4053" s="21">
        <v>1.0832157850400399</v>
      </c>
    </row>
    <row r="4054" spans="1:2">
      <c r="A4054" s="21">
        <v>0.39873987398739802</v>
      </c>
      <c r="B4054" s="21">
        <v>1.0834869660042901</v>
      </c>
    </row>
    <row r="4055" spans="1:2">
      <c r="A4055" s="21">
        <v>0.39883988398839798</v>
      </c>
      <c r="B4055" s="21">
        <v>1.08375814696854</v>
      </c>
    </row>
    <row r="4056" spans="1:2">
      <c r="A4056" s="21">
        <v>0.398939893989398</v>
      </c>
      <c r="B4056" s="21">
        <v>1.0840293279327899</v>
      </c>
    </row>
    <row r="4057" spans="1:2">
      <c r="A4057" s="21">
        <v>0.39903990399039901</v>
      </c>
      <c r="B4057" s="21">
        <v>1.0843005088970401</v>
      </c>
    </row>
    <row r="4058" spans="1:2">
      <c r="A4058" s="21">
        <v>0.39913991399139898</v>
      </c>
      <c r="B4058" s="21">
        <v>1.08457168986129</v>
      </c>
    </row>
    <row r="4059" spans="1:2">
      <c r="A4059" s="21">
        <v>0.39923992399239899</v>
      </c>
      <c r="B4059" s="21">
        <v>1.08484287082554</v>
      </c>
    </row>
    <row r="4060" spans="1:2">
      <c r="A4060" s="21">
        <v>0.39933993399339901</v>
      </c>
      <c r="B4060" s="21">
        <v>1.0851140517897899</v>
      </c>
    </row>
    <row r="4061" spans="1:2">
      <c r="A4061" s="21">
        <v>0.39943994399439903</v>
      </c>
      <c r="B4061" s="21">
        <v>1.0853852327540401</v>
      </c>
    </row>
    <row r="4062" spans="1:2">
      <c r="A4062" s="21">
        <v>0.39953995399539899</v>
      </c>
      <c r="B4062" s="21">
        <v>1.08565641371829</v>
      </c>
    </row>
    <row r="4063" spans="1:2">
      <c r="A4063" s="21">
        <v>0.39963996399639901</v>
      </c>
      <c r="B4063" s="21">
        <v>1.08592759468254</v>
      </c>
    </row>
    <row r="4064" spans="1:2">
      <c r="A4064" s="21">
        <v>0.39973997399739902</v>
      </c>
      <c r="B4064" s="21">
        <v>1.0861987756467899</v>
      </c>
    </row>
    <row r="4065" spans="1:2">
      <c r="A4065" s="21">
        <v>0.39983998399839898</v>
      </c>
      <c r="B4065" s="21">
        <v>1.0864699566110401</v>
      </c>
    </row>
    <row r="4066" spans="1:2">
      <c r="A4066" s="21">
        <v>0.399939993999399</v>
      </c>
      <c r="B4066" s="21">
        <v>1.08674113757529</v>
      </c>
    </row>
    <row r="4067" spans="1:2">
      <c r="A4067" s="21">
        <v>0.40004000400040002</v>
      </c>
      <c r="B4067" s="21">
        <v>1.0870123185395399</v>
      </c>
    </row>
    <row r="4068" spans="1:2">
      <c r="A4068" s="21">
        <v>0.40014001400139998</v>
      </c>
      <c r="B4068" s="21">
        <v>1.0872834995037901</v>
      </c>
    </row>
    <row r="4069" spans="1:2">
      <c r="A4069" s="21">
        <v>0.4002400240024</v>
      </c>
      <c r="B4069" s="21">
        <v>1.08755468046804</v>
      </c>
    </row>
    <row r="4070" spans="1:2">
      <c r="A4070" s="21">
        <v>0.40034003400340001</v>
      </c>
      <c r="B4070" s="21">
        <v>1.08782586143229</v>
      </c>
    </row>
    <row r="4071" spans="1:2">
      <c r="A4071" s="21">
        <v>0.40044004400439998</v>
      </c>
      <c r="B4071" s="21">
        <v>1.0880970423965399</v>
      </c>
    </row>
    <row r="4072" spans="1:2">
      <c r="A4072" s="21">
        <v>0.40054005400539999</v>
      </c>
      <c r="B4072" s="21">
        <v>1.0883682233607901</v>
      </c>
    </row>
    <row r="4073" spans="1:2">
      <c r="A4073" s="21">
        <v>0.40064006400640001</v>
      </c>
      <c r="B4073" s="21">
        <v>1.08863940432504</v>
      </c>
    </row>
    <row r="4074" spans="1:2">
      <c r="A4074" s="21">
        <v>0.40074007400740003</v>
      </c>
      <c r="B4074" s="21">
        <v>1.08891058528929</v>
      </c>
    </row>
    <row r="4075" spans="1:2">
      <c r="A4075" s="21">
        <v>0.40084008400839999</v>
      </c>
      <c r="B4075" s="21">
        <v>1.0891817662535399</v>
      </c>
    </row>
    <row r="4076" spans="1:2">
      <c r="A4076" s="21">
        <v>0.40094009400940001</v>
      </c>
      <c r="B4076" s="21">
        <v>1.0894529472177901</v>
      </c>
    </row>
    <row r="4077" spans="1:2">
      <c r="A4077" s="21">
        <v>0.40104010401040102</v>
      </c>
      <c r="B4077" s="21">
        <v>1.08972412818204</v>
      </c>
    </row>
    <row r="4078" spans="1:2">
      <c r="A4078" s="21">
        <v>0.40114011401140098</v>
      </c>
      <c r="B4078" s="21">
        <v>1.0899953091462899</v>
      </c>
    </row>
    <row r="4079" spans="1:2">
      <c r="A4079" s="21">
        <v>0.401240124012401</v>
      </c>
      <c r="B4079" s="21">
        <v>1.0902664901105401</v>
      </c>
    </row>
    <row r="4080" spans="1:2">
      <c r="A4080" s="21">
        <v>0.40134013401340102</v>
      </c>
      <c r="B4080" s="21">
        <v>1.09053767107479</v>
      </c>
    </row>
    <row r="4081" spans="1:2">
      <c r="A4081" s="21">
        <v>0.40144014401440098</v>
      </c>
      <c r="B4081" s="21">
        <v>1.09080885203905</v>
      </c>
    </row>
    <row r="4082" spans="1:2">
      <c r="A4082" s="21">
        <v>0.401540154015401</v>
      </c>
      <c r="B4082" s="21">
        <v>1.0910800330032999</v>
      </c>
    </row>
    <row r="4083" spans="1:2">
      <c r="A4083" s="21">
        <v>0.40164016401640101</v>
      </c>
      <c r="B4083" s="21">
        <v>1.0913512139675501</v>
      </c>
    </row>
    <row r="4084" spans="1:2">
      <c r="A4084" s="21">
        <v>0.40174017401740097</v>
      </c>
      <c r="B4084" s="21">
        <v>1.0916223949318</v>
      </c>
    </row>
    <row r="4085" spans="1:2">
      <c r="A4085" s="21">
        <v>0.40184018401840099</v>
      </c>
      <c r="B4085" s="21">
        <v>1.09189357589605</v>
      </c>
    </row>
    <row r="4086" spans="1:2">
      <c r="A4086" s="21">
        <v>0.40194019401940101</v>
      </c>
      <c r="B4086" s="21">
        <v>1.0921647568602999</v>
      </c>
    </row>
    <row r="4087" spans="1:2">
      <c r="A4087" s="21">
        <v>0.40204020402040203</v>
      </c>
      <c r="B4087" s="21">
        <v>1.0924359378245501</v>
      </c>
    </row>
    <row r="4088" spans="1:2">
      <c r="A4088" s="21">
        <v>0.40214021402140199</v>
      </c>
      <c r="B4088" s="21">
        <v>1.0927071187888</v>
      </c>
    </row>
    <row r="4089" spans="1:2">
      <c r="A4089" s="21">
        <v>0.402240224022402</v>
      </c>
      <c r="B4089" s="21">
        <v>1.0929782997530499</v>
      </c>
    </row>
    <row r="4090" spans="1:2">
      <c r="A4090" s="21">
        <v>0.40234023402340202</v>
      </c>
      <c r="B4090" s="21">
        <v>1.0932494807173001</v>
      </c>
    </row>
    <row r="4091" spans="1:2">
      <c r="A4091" s="21">
        <v>0.40244024402440198</v>
      </c>
      <c r="B4091" s="21">
        <v>1.09352066168155</v>
      </c>
    </row>
    <row r="4092" spans="1:2">
      <c r="A4092" s="21">
        <v>0.402540254025402</v>
      </c>
      <c r="B4092" s="21">
        <v>1.0937918426458</v>
      </c>
    </row>
    <row r="4093" spans="1:2">
      <c r="A4093" s="21">
        <v>0.40264026402640202</v>
      </c>
      <c r="B4093" s="21">
        <v>1.0940630236100499</v>
      </c>
    </row>
    <row r="4094" spans="1:2">
      <c r="A4094" s="21">
        <v>0.40274027402740198</v>
      </c>
      <c r="B4094" s="21">
        <v>1.0943342045743001</v>
      </c>
    </row>
    <row r="4095" spans="1:2">
      <c r="A4095" s="21">
        <v>0.402840284028402</v>
      </c>
      <c r="B4095" s="21">
        <v>1.09460538553855</v>
      </c>
    </row>
    <row r="4096" spans="1:2">
      <c r="A4096" s="21">
        <v>0.40294029402940201</v>
      </c>
      <c r="B4096" s="21">
        <v>1.0948765665028</v>
      </c>
    </row>
    <row r="4097" spans="1:2">
      <c r="A4097" s="21">
        <v>0.40304030403040297</v>
      </c>
      <c r="B4097" s="21">
        <v>1.0951477474670499</v>
      </c>
    </row>
    <row r="4098" spans="1:2">
      <c r="A4098" s="21">
        <v>0.40314031403140299</v>
      </c>
      <c r="B4098" s="21">
        <v>1.0954189284313001</v>
      </c>
    </row>
    <row r="4099" spans="1:2">
      <c r="A4099" s="21">
        <v>0.40324032403240301</v>
      </c>
      <c r="B4099" s="21">
        <v>1.09569010939555</v>
      </c>
    </row>
    <row r="4100" spans="1:2">
      <c r="A4100" s="21">
        <v>0.40334033403340303</v>
      </c>
      <c r="B4100" s="21">
        <v>1.0959612903597999</v>
      </c>
    </row>
    <row r="4101" spans="1:2">
      <c r="A4101" s="21">
        <v>0.40344034403440299</v>
      </c>
      <c r="B4101" s="21">
        <v>1.0962324713240501</v>
      </c>
    </row>
    <row r="4102" spans="1:2">
      <c r="A4102" s="21">
        <v>0.403540354035403</v>
      </c>
      <c r="B4102" s="21">
        <v>1.0965036522883</v>
      </c>
    </row>
    <row r="4103" spans="1:2">
      <c r="A4103" s="21">
        <v>0.40364036403640302</v>
      </c>
      <c r="B4103" s="21">
        <v>1.09677483325255</v>
      </c>
    </row>
    <row r="4104" spans="1:2">
      <c r="A4104" s="21">
        <v>0.40374037403740298</v>
      </c>
      <c r="B4104" s="21">
        <v>1.0970460142167999</v>
      </c>
    </row>
    <row r="4105" spans="1:2">
      <c r="A4105" s="21">
        <v>0.403840384038403</v>
      </c>
      <c r="B4105" s="21">
        <v>1.0973171951810501</v>
      </c>
    </row>
    <row r="4106" spans="1:2">
      <c r="A4106" s="21">
        <v>0.40394039403940302</v>
      </c>
      <c r="B4106" s="21">
        <v>1.0975883761453</v>
      </c>
    </row>
    <row r="4107" spans="1:2">
      <c r="A4107" s="21">
        <v>0.40404040404040398</v>
      </c>
      <c r="B4107" s="21">
        <v>1.09785955710955</v>
      </c>
    </row>
    <row r="4108" spans="1:2">
      <c r="A4108" s="21">
        <v>0.40414041404140399</v>
      </c>
      <c r="B4108" s="21">
        <v>1.0981307380737999</v>
      </c>
    </row>
    <row r="4109" spans="1:2">
      <c r="A4109" s="21">
        <v>0.40424042404240401</v>
      </c>
      <c r="B4109" s="21">
        <v>1.0984019190380501</v>
      </c>
    </row>
    <row r="4110" spans="1:2">
      <c r="A4110" s="21">
        <v>0.40434043404340397</v>
      </c>
      <c r="B4110" s="21">
        <v>1.0986731000023</v>
      </c>
    </row>
    <row r="4111" spans="1:2">
      <c r="A4111" s="21">
        <v>0.40444044404440399</v>
      </c>
      <c r="B4111" s="21">
        <v>1.0989442809665499</v>
      </c>
    </row>
    <row r="4112" spans="1:2">
      <c r="A4112" s="21">
        <v>0.40454045404540401</v>
      </c>
      <c r="B4112" s="21">
        <v>1.0992154619308001</v>
      </c>
    </row>
    <row r="4113" spans="1:2">
      <c r="A4113" s="21">
        <v>0.40464046404640402</v>
      </c>
      <c r="B4113" s="21">
        <v>1.09948664289505</v>
      </c>
    </row>
    <row r="4114" spans="1:2">
      <c r="A4114" s="21">
        <v>0.40474047404740399</v>
      </c>
      <c r="B4114" s="21">
        <v>1.0997578238593</v>
      </c>
    </row>
    <row r="4115" spans="1:2">
      <c r="A4115" s="21">
        <v>0.404840484048404</v>
      </c>
      <c r="B4115" s="21">
        <v>1.1000290048235499</v>
      </c>
    </row>
    <row r="4116" spans="1:2">
      <c r="A4116" s="21">
        <v>0.40494049404940402</v>
      </c>
      <c r="B4116" s="21">
        <v>1.1003001857878001</v>
      </c>
    </row>
    <row r="4117" spans="1:2">
      <c r="A4117" s="21">
        <v>0.40504050405040498</v>
      </c>
      <c r="B4117" s="21">
        <v>1.10057136675205</v>
      </c>
    </row>
    <row r="4118" spans="1:2">
      <c r="A4118" s="21">
        <v>0.405140514051405</v>
      </c>
      <c r="B4118" s="21">
        <v>1.10084254771631</v>
      </c>
    </row>
    <row r="4119" spans="1:2">
      <c r="A4119" s="21">
        <v>0.40524052405240502</v>
      </c>
      <c r="B4119" s="21">
        <v>1.1011137286805599</v>
      </c>
    </row>
    <row r="4120" spans="1:2">
      <c r="A4120" s="21">
        <v>0.40534053405340498</v>
      </c>
      <c r="B4120" s="21">
        <v>1.1013849096448101</v>
      </c>
    </row>
    <row r="4121" spans="1:2">
      <c r="A4121" s="21">
        <v>0.40544054405440499</v>
      </c>
      <c r="B4121" s="21">
        <v>1.10165609060906</v>
      </c>
    </row>
    <row r="4122" spans="1:2">
      <c r="A4122" s="21">
        <v>0.40554055405540501</v>
      </c>
      <c r="B4122" s="21">
        <v>1.1019272715733099</v>
      </c>
    </row>
    <row r="4123" spans="1:2">
      <c r="A4123" s="21">
        <v>0.40564056405640497</v>
      </c>
      <c r="B4123" s="21">
        <v>1.1021984525375601</v>
      </c>
    </row>
    <row r="4124" spans="1:2">
      <c r="A4124" s="21">
        <v>0.40574057405740499</v>
      </c>
      <c r="B4124" s="21">
        <v>1.10246963350181</v>
      </c>
    </row>
    <row r="4125" spans="1:2">
      <c r="A4125" s="21">
        <v>0.40584058405840501</v>
      </c>
      <c r="B4125" s="21">
        <v>1.10274081446606</v>
      </c>
    </row>
    <row r="4126" spans="1:2">
      <c r="A4126" s="21">
        <v>0.40594059405940502</v>
      </c>
      <c r="B4126" s="21">
        <v>1.1030119954303099</v>
      </c>
    </row>
    <row r="4127" spans="1:2">
      <c r="A4127" s="21">
        <v>0.40604060406040599</v>
      </c>
      <c r="B4127" s="21">
        <v>1.1032831763945601</v>
      </c>
    </row>
    <row r="4128" spans="1:2">
      <c r="A4128" s="21">
        <v>0.406140614061406</v>
      </c>
      <c r="B4128" s="21">
        <v>1.10355435735881</v>
      </c>
    </row>
    <row r="4129" spans="1:2">
      <c r="A4129" s="21">
        <v>0.40624062406240602</v>
      </c>
      <c r="B4129" s="21">
        <v>1.10382553832306</v>
      </c>
    </row>
    <row r="4130" spans="1:2">
      <c r="A4130" s="21">
        <v>0.40634063406340598</v>
      </c>
      <c r="B4130" s="21">
        <v>1.1040967192873099</v>
      </c>
    </row>
    <row r="4131" spans="1:2">
      <c r="A4131" s="21">
        <v>0.406440644064406</v>
      </c>
      <c r="B4131" s="21">
        <v>1.1043679002515601</v>
      </c>
    </row>
    <row r="4132" spans="1:2">
      <c r="A4132" s="21">
        <v>0.40654065406540602</v>
      </c>
      <c r="B4132" s="21">
        <v>1.10463908121581</v>
      </c>
    </row>
    <row r="4133" spans="1:2">
      <c r="A4133" s="21">
        <v>0.40664066406640598</v>
      </c>
      <c r="B4133" s="21">
        <v>1.1049102621800599</v>
      </c>
    </row>
    <row r="4134" spans="1:2">
      <c r="A4134" s="21">
        <v>0.40674067406740599</v>
      </c>
      <c r="B4134" s="21">
        <v>1.1051814431443101</v>
      </c>
    </row>
    <row r="4135" spans="1:2">
      <c r="A4135" s="21">
        <v>0.40684068406840601</v>
      </c>
      <c r="B4135" s="21">
        <v>1.10545262410856</v>
      </c>
    </row>
    <row r="4136" spans="1:2">
      <c r="A4136" s="21">
        <v>0.40694069406940597</v>
      </c>
      <c r="B4136" s="21">
        <v>1.10572380507281</v>
      </c>
    </row>
    <row r="4137" spans="1:2">
      <c r="A4137" s="21">
        <v>0.40704070407040699</v>
      </c>
      <c r="B4137" s="21">
        <v>1.1059949860370599</v>
      </c>
    </row>
    <row r="4138" spans="1:2">
      <c r="A4138" s="21">
        <v>0.40714071407140701</v>
      </c>
      <c r="B4138" s="21">
        <v>1.1062661670013101</v>
      </c>
    </row>
    <row r="4139" spans="1:2">
      <c r="A4139" s="21">
        <v>0.40724072407240702</v>
      </c>
      <c r="B4139" s="21">
        <v>1.10653734796556</v>
      </c>
    </row>
    <row r="4140" spans="1:2">
      <c r="A4140" s="21">
        <v>0.40734073407340698</v>
      </c>
      <c r="B4140" s="21">
        <v>1.10680852892981</v>
      </c>
    </row>
    <row r="4141" spans="1:2">
      <c r="A4141" s="21">
        <v>0.407440744074407</v>
      </c>
      <c r="B4141" s="21">
        <v>1.1070797098940599</v>
      </c>
    </row>
    <row r="4142" spans="1:2">
      <c r="A4142" s="21">
        <v>0.40754075407540702</v>
      </c>
      <c r="B4142" s="21">
        <v>1.1073508908583101</v>
      </c>
    </row>
    <row r="4143" spans="1:2">
      <c r="A4143" s="21">
        <v>0.40764076407640698</v>
      </c>
      <c r="B4143" s="21">
        <v>1.10762207182256</v>
      </c>
    </row>
    <row r="4144" spans="1:2">
      <c r="A4144" s="21">
        <v>0.407740774077407</v>
      </c>
      <c r="B4144" s="21">
        <v>1.1078932527868099</v>
      </c>
    </row>
    <row r="4145" spans="1:2">
      <c r="A4145" s="21">
        <v>0.40784078407840701</v>
      </c>
      <c r="B4145" s="21">
        <v>1.1081644337510601</v>
      </c>
    </row>
    <row r="4146" spans="1:2">
      <c r="A4146" s="21">
        <v>0.40794079407940798</v>
      </c>
      <c r="B4146" s="21">
        <v>1.10843561471531</v>
      </c>
    </row>
    <row r="4147" spans="1:2">
      <c r="A4147" s="21">
        <v>0.40804080408040799</v>
      </c>
      <c r="B4147" s="21">
        <v>1.10870679567956</v>
      </c>
    </row>
    <row r="4148" spans="1:2">
      <c r="A4148" s="21">
        <v>0.40814081408140801</v>
      </c>
      <c r="B4148" s="21">
        <v>1.1089779766438099</v>
      </c>
    </row>
    <row r="4149" spans="1:2">
      <c r="A4149" s="21">
        <v>0.40824082408240803</v>
      </c>
      <c r="B4149" s="21">
        <v>1.1092491576080601</v>
      </c>
    </row>
    <row r="4150" spans="1:2">
      <c r="A4150" s="21">
        <v>0.40834083408340799</v>
      </c>
      <c r="B4150" s="21">
        <v>1.10952033857231</v>
      </c>
    </row>
    <row r="4151" spans="1:2">
      <c r="A4151" s="21">
        <v>0.40844084408440801</v>
      </c>
      <c r="B4151" s="21">
        <v>1.10979151953656</v>
      </c>
    </row>
    <row r="4152" spans="1:2">
      <c r="A4152" s="21">
        <v>0.40854085408540802</v>
      </c>
      <c r="B4152" s="21">
        <v>1.1100627005008099</v>
      </c>
    </row>
    <row r="4153" spans="1:2">
      <c r="A4153" s="21">
        <v>0.40864086408640798</v>
      </c>
      <c r="B4153" s="21">
        <v>1.1103338814650601</v>
      </c>
    </row>
    <row r="4154" spans="1:2">
      <c r="A4154" s="21">
        <v>0.408740874087408</v>
      </c>
      <c r="B4154" s="21">
        <v>1.11060506242932</v>
      </c>
    </row>
    <row r="4155" spans="1:2">
      <c r="A4155" s="21">
        <v>0.40884088408840802</v>
      </c>
      <c r="B4155" s="21">
        <v>1.1108762433935699</v>
      </c>
    </row>
    <row r="4156" spans="1:2">
      <c r="A4156" s="21">
        <v>0.40894089408940898</v>
      </c>
      <c r="B4156" s="21">
        <v>1.1111474243578201</v>
      </c>
    </row>
    <row r="4157" spans="1:2">
      <c r="A4157" s="21">
        <v>0.409040904090409</v>
      </c>
      <c r="B4157" s="21">
        <v>1.11141860532207</v>
      </c>
    </row>
    <row r="4158" spans="1:2">
      <c r="A4158" s="21">
        <v>0.40914091409140901</v>
      </c>
      <c r="B4158" s="21">
        <v>1.11168978628632</v>
      </c>
    </row>
    <row r="4159" spans="1:2">
      <c r="A4159" s="21">
        <v>0.40924092409240898</v>
      </c>
      <c r="B4159" s="21">
        <v>1.1119609672505699</v>
      </c>
    </row>
    <row r="4160" spans="1:2">
      <c r="A4160" s="21">
        <v>0.40934093409340899</v>
      </c>
      <c r="B4160" s="21">
        <v>1.1122321482148201</v>
      </c>
    </row>
    <row r="4161" spans="1:2">
      <c r="A4161" s="21">
        <v>0.40944094409440901</v>
      </c>
      <c r="B4161" s="21">
        <v>1.11250332917907</v>
      </c>
    </row>
    <row r="4162" spans="1:2">
      <c r="A4162" s="21">
        <v>0.40954095409540903</v>
      </c>
      <c r="B4162" s="21">
        <v>1.11277451014332</v>
      </c>
    </row>
    <row r="4163" spans="1:2">
      <c r="A4163" s="21">
        <v>0.40964096409640899</v>
      </c>
      <c r="B4163" s="21">
        <v>1.1130456911075699</v>
      </c>
    </row>
    <row r="4164" spans="1:2">
      <c r="A4164" s="21">
        <v>0.40974097409740901</v>
      </c>
      <c r="B4164" s="21">
        <v>1.1133168720718201</v>
      </c>
    </row>
    <row r="4165" spans="1:2">
      <c r="A4165" s="21">
        <v>0.40984098409840902</v>
      </c>
      <c r="B4165" s="21">
        <v>1.11358805303607</v>
      </c>
    </row>
    <row r="4166" spans="1:2">
      <c r="A4166" s="21">
        <v>0.40994099409940898</v>
      </c>
      <c r="B4166" s="21">
        <v>1.1138592340003199</v>
      </c>
    </row>
    <row r="4167" spans="1:2">
      <c r="A4167" s="21">
        <v>0.41004100410041</v>
      </c>
      <c r="B4167" s="21">
        <v>1.1141304149645701</v>
      </c>
    </row>
    <row r="4168" spans="1:2">
      <c r="A4168" s="21">
        <v>0.41014101410141002</v>
      </c>
      <c r="B4168" s="21">
        <v>1.11440159592882</v>
      </c>
    </row>
    <row r="4169" spans="1:2">
      <c r="A4169" s="21">
        <v>0.41024102410240998</v>
      </c>
      <c r="B4169" s="21">
        <v>1.11467277689307</v>
      </c>
    </row>
    <row r="4170" spans="1:2">
      <c r="A4170" s="21">
        <v>0.41034103410341</v>
      </c>
      <c r="B4170" s="21">
        <v>1.1149439578573199</v>
      </c>
    </row>
    <row r="4171" spans="1:2">
      <c r="A4171" s="21">
        <v>0.41044104410441001</v>
      </c>
      <c r="B4171" s="21">
        <v>1.1152151388215701</v>
      </c>
    </row>
    <row r="4172" spans="1:2">
      <c r="A4172" s="21">
        <v>0.41054105410540997</v>
      </c>
      <c r="B4172" s="21">
        <v>1.11548631978582</v>
      </c>
    </row>
    <row r="4173" spans="1:2">
      <c r="A4173" s="21">
        <v>0.41064106410640999</v>
      </c>
      <c r="B4173" s="21">
        <v>1.11575750075007</v>
      </c>
    </row>
    <row r="4174" spans="1:2">
      <c r="A4174" s="21">
        <v>0.41074107410741001</v>
      </c>
      <c r="B4174" s="21">
        <v>1.1160286817143199</v>
      </c>
    </row>
    <row r="4175" spans="1:2">
      <c r="A4175" s="21">
        <v>0.41084108410841003</v>
      </c>
      <c r="B4175" s="21">
        <v>1.1162998626785701</v>
      </c>
    </row>
    <row r="4176" spans="1:2">
      <c r="A4176" s="21">
        <v>0.41094109410940999</v>
      </c>
      <c r="B4176" s="21">
        <v>1.11657104364282</v>
      </c>
    </row>
    <row r="4177" spans="1:2">
      <c r="A4177" s="21">
        <v>0.411041104110411</v>
      </c>
      <c r="B4177" s="21">
        <v>1.1168422246070699</v>
      </c>
    </row>
    <row r="4178" spans="1:2">
      <c r="A4178" s="21">
        <v>0.41114111411141102</v>
      </c>
      <c r="B4178" s="21">
        <v>1.1171134055713201</v>
      </c>
    </row>
    <row r="4179" spans="1:2">
      <c r="A4179" s="21">
        <v>0.41124112411241098</v>
      </c>
      <c r="B4179" s="21">
        <v>1.11738458653557</v>
      </c>
    </row>
    <row r="4180" spans="1:2">
      <c r="A4180" s="21">
        <v>0.411341134113411</v>
      </c>
      <c r="B4180" s="21">
        <v>1.11765576749982</v>
      </c>
    </row>
    <row r="4181" spans="1:2">
      <c r="A4181" s="21">
        <v>0.41144114411441102</v>
      </c>
      <c r="B4181" s="21">
        <v>1.1179269484640699</v>
      </c>
    </row>
    <row r="4182" spans="1:2">
      <c r="A4182" s="21">
        <v>0.41154115411541098</v>
      </c>
      <c r="B4182" s="21">
        <v>1.1181981294283201</v>
      </c>
    </row>
    <row r="4183" spans="1:2">
      <c r="A4183" s="21">
        <v>0.411641164116411</v>
      </c>
      <c r="B4183" s="21">
        <v>1.11846931039257</v>
      </c>
    </row>
    <row r="4184" spans="1:2">
      <c r="A4184" s="21">
        <v>0.41174117411741101</v>
      </c>
      <c r="B4184" s="21">
        <v>1.11874049135682</v>
      </c>
    </row>
    <row r="4185" spans="1:2">
      <c r="A4185" s="21">
        <v>0.41184118411841097</v>
      </c>
      <c r="B4185" s="21">
        <v>1.1190116723210699</v>
      </c>
    </row>
    <row r="4186" spans="1:2">
      <c r="A4186" s="21">
        <v>0.41194119411941099</v>
      </c>
      <c r="B4186" s="21">
        <v>1.1192828532853201</v>
      </c>
    </row>
    <row r="4187" spans="1:2">
      <c r="A4187" s="21">
        <v>0.41204120412041201</v>
      </c>
      <c r="B4187" s="21">
        <v>1.11955403424957</v>
      </c>
    </row>
    <row r="4188" spans="1:2">
      <c r="A4188" s="21">
        <v>0.41214121412141203</v>
      </c>
      <c r="B4188" s="21">
        <v>1.1198252152138199</v>
      </c>
    </row>
    <row r="4189" spans="1:2">
      <c r="A4189" s="21">
        <v>0.41224122412241199</v>
      </c>
      <c r="B4189" s="21">
        <v>1.1200963961780701</v>
      </c>
    </row>
    <row r="4190" spans="1:2">
      <c r="A4190" s="21">
        <v>0.412341234123412</v>
      </c>
      <c r="B4190" s="21">
        <v>1.12036757714232</v>
      </c>
    </row>
    <row r="4191" spans="1:2">
      <c r="A4191" s="21">
        <v>0.41244124412441202</v>
      </c>
      <c r="B4191" s="21">
        <v>1.12063875810658</v>
      </c>
    </row>
    <row r="4192" spans="1:2">
      <c r="A4192" s="21">
        <v>0.41254125412541198</v>
      </c>
      <c r="B4192" s="21">
        <v>1.1209099390708299</v>
      </c>
    </row>
    <row r="4193" spans="1:2">
      <c r="A4193" s="21">
        <v>0.412641264126412</v>
      </c>
      <c r="B4193" s="21">
        <v>1.1211811200350801</v>
      </c>
    </row>
    <row r="4194" spans="1:2">
      <c r="A4194" s="21">
        <v>0.41274127412741202</v>
      </c>
      <c r="B4194" s="21">
        <v>1.12145230099933</v>
      </c>
    </row>
    <row r="4195" spans="1:2">
      <c r="A4195" s="21">
        <v>0.41284128412841198</v>
      </c>
      <c r="B4195" s="21">
        <v>1.12172348196358</v>
      </c>
    </row>
    <row r="4196" spans="1:2">
      <c r="A4196" s="21">
        <v>0.412941294129412</v>
      </c>
      <c r="B4196" s="21">
        <v>1.1219946629278299</v>
      </c>
    </row>
    <row r="4197" spans="1:2">
      <c r="A4197" s="21">
        <v>0.41304130413041301</v>
      </c>
      <c r="B4197" s="21">
        <v>1.1222658438920801</v>
      </c>
    </row>
    <row r="4198" spans="1:2">
      <c r="A4198" s="21">
        <v>0.41314131413141297</v>
      </c>
      <c r="B4198" s="21">
        <v>1.12253702485633</v>
      </c>
    </row>
    <row r="4199" spans="1:2">
      <c r="A4199" s="21">
        <v>0.41324132413241299</v>
      </c>
      <c r="B4199" s="21">
        <v>1.1228082058205799</v>
      </c>
    </row>
    <row r="4200" spans="1:2">
      <c r="A4200" s="21">
        <v>0.41334133413341301</v>
      </c>
      <c r="B4200" s="21">
        <v>1.1230793867848301</v>
      </c>
    </row>
    <row r="4201" spans="1:2">
      <c r="A4201" s="21">
        <v>0.41344134413441302</v>
      </c>
      <c r="B4201" s="21">
        <v>1.12335056774908</v>
      </c>
    </row>
    <row r="4202" spans="1:2">
      <c r="A4202" s="21">
        <v>0.41354135413541299</v>
      </c>
      <c r="B4202" s="21">
        <v>1.12362174871333</v>
      </c>
    </row>
    <row r="4203" spans="1:2">
      <c r="A4203" s="21">
        <v>0.413641364136413</v>
      </c>
      <c r="B4203" s="21">
        <v>1.1238929296775799</v>
      </c>
    </row>
    <row r="4204" spans="1:2">
      <c r="A4204" s="21">
        <v>0.41374137413741302</v>
      </c>
      <c r="B4204" s="21">
        <v>1.1241641106418301</v>
      </c>
    </row>
    <row r="4205" spans="1:2">
      <c r="A4205" s="21">
        <v>0.41384138413841298</v>
      </c>
      <c r="B4205" s="21">
        <v>1.12443529160608</v>
      </c>
    </row>
    <row r="4206" spans="1:2">
      <c r="A4206" s="21">
        <v>0.413941394139413</v>
      </c>
      <c r="B4206" s="21">
        <v>1.12470647257033</v>
      </c>
    </row>
    <row r="4207" spans="1:2">
      <c r="A4207" s="21">
        <v>0.41404140414041402</v>
      </c>
      <c r="B4207" s="21">
        <v>1.1249776535345799</v>
      </c>
    </row>
    <row r="4208" spans="1:2">
      <c r="A4208" s="21">
        <v>0.41414141414141398</v>
      </c>
      <c r="B4208" s="21">
        <v>1.1252488344988301</v>
      </c>
    </row>
    <row r="4209" spans="1:2">
      <c r="A4209" s="21">
        <v>0.41424142414241399</v>
      </c>
      <c r="B4209" s="21">
        <v>1.12552001546308</v>
      </c>
    </row>
    <row r="4210" spans="1:2">
      <c r="A4210" s="21">
        <v>0.41434143414341401</v>
      </c>
      <c r="B4210" s="21">
        <v>1.1257911964273299</v>
      </c>
    </row>
    <row r="4211" spans="1:2">
      <c r="A4211" s="21">
        <v>0.41444144414441397</v>
      </c>
      <c r="B4211" s="21">
        <v>1.1260623773915801</v>
      </c>
    </row>
    <row r="4212" spans="1:2">
      <c r="A4212" s="21">
        <v>0.41454145414541399</v>
      </c>
      <c r="B4212" s="21">
        <v>1.12633355835583</v>
      </c>
    </row>
    <row r="4213" spans="1:2">
      <c r="A4213" s="21">
        <v>0.41464146414641401</v>
      </c>
      <c r="B4213" s="21">
        <v>1.12660473932008</v>
      </c>
    </row>
    <row r="4214" spans="1:2">
      <c r="A4214" s="21">
        <v>0.41474147414741402</v>
      </c>
      <c r="B4214" s="21">
        <v>1.1268759202843299</v>
      </c>
    </row>
    <row r="4215" spans="1:2">
      <c r="A4215" s="21">
        <v>0.41484148414841399</v>
      </c>
      <c r="B4215" s="21">
        <v>1.1271471012485801</v>
      </c>
    </row>
    <row r="4216" spans="1:2">
      <c r="A4216" s="21">
        <v>0.414941494149414</v>
      </c>
      <c r="B4216" s="21">
        <v>1.12741828221283</v>
      </c>
    </row>
    <row r="4217" spans="1:2">
      <c r="A4217" s="21">
        <v>0.41504150415041502</v>
      </c>
      <c r="B4217" s="21">
        <v>1.12768946317708</v>
      </c>
    </row>
    <row r="4218" spans="1:2">
      <c r="A4218" s="21">
        <v>0.41514151415141498</v>
      </c>
      <c r="B4218" s="21">
        <v>1.1279606441413299</v>
      </c>
    </row>
    <row r="4219" spans="1:2">
      <c r="A4219" s="21">
        <v>0.415241524152415</v>
      </c>
      <c r="B4219" s="21">
        <v>1.1282318251055801</v>
      </c>
    </row>
    <row r="4220" spans="1:2">
      <c r="A4220" s="21">
        <v>0.41534153415341502</v>
      </c>
      <c r="B4220" s="21">
        <v>1.12850300606983</v>
      </c>
    </row>
    <row r="4221" spans="1:2">
      <c r="A4221" s="21">
        <v>0.41544154415441498</v>
      </c>
      <c r="B4221" s="21">
        <v>1.1287741870340799</v>
      </c>
    </row>
    <row r="4222" spans="1:2">
      <c r="A4222" s="21">
        <v>0.41554155415541499</v>
      </c>
      <c r="B4222" s="21">
        <v>1.1290453679983301</v>
      </c>
    </row>
    <row r="4223" spans="1:2">
      <c r="A4223" s="21">
        <v>0.41564156415641501</v>
      </c>
      <c r="B4223" s="21">
        <v>1.12931654896258</v>
      </c>
    </row>
    <row r="4224" spans="1:2">
      <c r="A4224" s="21">
        <v>0.41574157415741497</v>
      </c>
      <c r="B4224" s="21">
        <v>1.12958772992683</v>
      </c>
    </row>
    <row r="4225" spans="1:2">
      <c r="A4225" s="21">
        <v>0.41584158415841499</v>
      </c>
      <c r="B4225" s="21">
        <v>1.1298589108910799</v>
      </c>
    </row>
    <row r="4226" spans="1:2">
      <c r="A4226" s="21">
        <v>0.41594159415941501</v>
      </c>
      <c r="B4226" s="21">
        <v>1.1301300918553301</v>
      </c>
    </row>
    <row r="4227" spans="1:2">
      <c r="A4227" s="21">
        <v>0.41604160416041602</v>
      </c>
      <c r="B4227" s="21">
        <v>1.13040127281958</v>
      </c>
    </row>
    <row r="4228" spans="1:2">
      <c r="A4228" s="21">
        <v>0.41614161416141598</v>
      </c>
      <c r="B4228" s="21">
        <v>1.13067245378384</v>
      </c>
    </row>
    <row r="4229" spans="1:2">
      <c r="A4229" s="21">
        <v>0.416241624162416</v>
      </c>
      <c r="B4229" s="21">
        <v>1.1309436347480899</v>
      </c>
    </row>
    <row r="4230" spans="1:2">
      <c r="A4230" s="21">
        <v>0.41634163416341602</v>
      </c>
      <c r="B4230" s="21">
        <v>1.1312148157123401</v>
      </c>
    </row>
    <row r="4231" spans="1:2">
      <c r="A4231" s="21">
        <v>0.41644164416441598</v>
      </c>
      <c r="B4231" s="21">
        <v>1.13148599667659</v>
      </c>
    </row>
    <row r="4232" spans="1:2">
      <c r="A4232" s="21">
        <v>0.416541654165416</v>
      </c>
      <c r="B4232" s="21">
        <v>1.1317571776408399</v>
      </c>
    </row>
    <row r="4233" spans="1:2">
      <c r="A4233" s="21">
        <v>0.41664166416641601</v>
      </c>
      <c r="B4233" s="21">
        <v>1.1320283586050901</v>
      </c>
    </row>
    <row r="4234" spans="1:2">
      <c r="A4234" s="21">
        <v>0.41674167416741598</v>
      </c>
      <c r="B4234" s="21">
        <v>1.13229953956934</v>
      </c>
    </row>
    <row r="4235" spans="1:2">
      <c r="A4235" s="21">
        <v>0.41684168416841599</v>
      </c>
      <c r="B4235" s="21">
        <v>1.13257072053359</v>
      </c>
    </row>
    <row r="4236" spans="1:2">
      <c r="A4236" s="21">
        <v>0.41694169416941601</v>
      </c>
      <c r="B4236" s="21">
        <v>1.1328419014978399</v>
      </c>
    </row>
    <row r="4237" spans="1:2">
      <c r="A4237" s="21">
        <v>0.41704170417041703</v>
      </c>
      <c r="B4237" s="21">
        <v>1.1331002504096499</v>
      </c>
    </row>
    <row r="4238" spans="1:2">
      <c r="A4238" s="21">
        <v>0.41714171417141699</v>
      </c>
      <c r="B4238" s="21">
        <v>1.1333406590659001</v>
      </c>
    </row>
    <row r="4239" spans="1:2">
      <c r="A4239" s="21">
        <v>0.41724172417241701</v>
      </c>
      <c r="B4239" s="21">
        <v>1.1335810677221501</v>
      </c>
    </row>
    <row r="4240" spans="1:2">
      <c r="A4240" s="21">
        <v>0.41734173417341702</v>
      </c>
      <c r="B4240" s="21">
        <v>1.1338214763784</v>
      </c>
    </row>
    <row r="4241" spans="1:2">
      <c r="A4241" s="21">
        <v>0.41744174417441698</v>
      </c>
      <c r="B4241" s="21">
        <v>1.13406188503465</v>
      </c>
    </row>
    <row r="4242" spans="1:2">
      <c r="A4242" s="21">
        <v>0.417541754175417</v>
      </c>
      <c r="B4242" s="21">
        <v>1.1343022936909</v>
      </c>
    </row>
    <row r="4243" spans="1:2">
      <c r="A4243" s="21">
        <v>0.41764176417641702</v>
      </c>
      <c r="B4243" s="21">
        <v>1.1345427023471499</v>
      </c>
    </row>
    <row r="4244" spans="1:2">
      <c r="A4244" s="21">
        <v>0.41774177417741698</v>
      </c>
      <c r="B4244" s="21">
        <v>1.1347831110033999</v>
      </c>
    </row>
    <row r="4245" spans="1:2">
      <c r="A4245" s="21">
        <v>0.417841784178417</v>
      </c>
      <c r="B4245" s="21">
        <v>1.1350235196596501</v>
      </c>
    </row>
    <row r="4246" spans="1:2">
      <c r="A4246" s="21">
        <v>0.41794179417941701</v>
      </c>
      <c r="B4246" s="21">
        <v>1.1352639283159001</v>
      </c>
    </row>
    <row r="4247" spans="1:2">
      <c r="A4247" s="21">
        <v>0.41804180418041798</v>
      </c>
      <c r="B4247" s="21">
        <v>1.13550433697215</v>
      </c>
    </row>
    <row r="4248" spans="1:2">
      <c r="A4248" s="21">
        <v>0.41814181418141799</v>
      </c>
      <c r="B4248" s="21">
        <v>1.1357447456284</v>
      </c>
    </row>
    <row r="4249" spans="1:2">
      <c r="A4249" s="21">
        <v>0.41824182418241801</v>
      </c>
      <c r="B4249" s="21">
        <v>1.13598515428465</v>
      </c>
    </row>
    <row r="4250" spans="1:2">
      <c r="A4250" s="21">
        <v>0.41834183418341803</v>
      </c>
      <c r="B4250" s="21">
        <v>1.1362255629408999</v>
      </c>
    </row>
    <row r="4251" spans="1:2">
      <c r="A4251" s="21">
        <v>0.41844184418441799</v>
      </c>
      <c r="B4251" s="21">
        <v>1.1364659715971499</v>
      </c>
    </row>
    <row r="4252" spans="1:2">
      <c r="A4252" s="21">
        <v>0.41854185418541801</v>
      </c>
      <c r="B4252" s="21">
        <v>1.1367063802534101</v>
      </c>
    </row>
    <row r="4253" spans="1:2">
      <c r="A4253" s="21">
        <v>0.41864186418641802</v>
      </c>
      <c r="B4253" s="21">
        <v>1.1369467889096601</v>
      </c>
    </row>
    <row r="4254" spans="1:2">
      <c r="A4254" s="21">
        <v>0.41874187418741798</v>
      </c>
      <c r="B4254" s="21">
        <v>1.13718719756591</v>
      </c>
    </row>
    <row r="4255" spans="1:2">
      <c r="A4255" s="21">
        <v>0.418841884188418</v>
      </c>
      <c r="B4255" s="21">
        <v>1.13742760622216</v>
      </c>
    </row>
    <row r="4256" spans="1:2">
      <c r="A4256" s="21">
        <v>0.41894189418941802</v>
      </c>
      <c r="B4256" s="21">
        <v>1.13766801487841</v>
      </c>
    </row>
    <row r="4257" spans="1:2">
      <c r="A4257" s="21">
        <v>0.41904190419041898</v>
      </c>
      <c r="B4257" s="21">
        <v>1.1379084235346599</v>
      </c>
    </row>
    <row r="4258" spans="1:2">
      <c r="A4258" s="21">
        <v>0.419141914191419</v>
      </c>
      <c r="B4258" s="21">
        <v>1.1381488321909099</v>
      </c>
    </row>
    <row r="4259" spans="1:2">
      <c r="A4259" s="21">
        <v>0.41924192419241901</v>
      </c>
      <c r="B4259" s="21">
        <v>1.1383892408471601</v>
      </c>
    </row>
    <row r="4260" spans="1:2">
      <c r="A4260" s="21">
        <v>0.41934193419341897</v>
      </c>
      <c r="B4260" s="21">
        <v>1.1386296495034101</v>
      </c>
    </row>
    <row r="4261" spans="1:2">
      <c r="A4261" s="21">
        <v>0.41944194419441899</v>
      </c>
      <c r="B4261" s="21">
        <v>1.13887005815966</v>
      </c>
    </row>
    <row r="4262" spans="1:2">
      <c r="A4262" s="21">
        <v>0.41954195419541901</v>
      </c>
      <c r="B4262" s="21">
        <v>1.13911046681591</v>
      </c>
    </row>
    <row r="4263" spans="1:2">
      <c r="A4263" s="21">
        <v>0.41964196419641903</v>
      </c>
      <c r="B4263" s="21">
        <v>1.13935087547216</v>
      </c>
    </row>
    <row r="4264" spans="1:2">
      <c r="A4264" s="21">
        <v>0.41974197419741899</v>
      </c>
      <c r="B4264" s="21">
        <v>1.1395912841284099</v>
      </c>
    </row>
    <row r="4265" spans="1:2">
      <c r="A4265" s="21">
        <v>0.419841984198419</v>
      </c>
      <c r="B4265" s="21">
        <v>1.1398316927846599</v>
      </c>
    </row>
    <row r="4266" spans="1:2">
      <c r="A4266" s="21">
        <v>0.41994199419941902</v>
      </c>
      <c r="B4266" s="21">
        <v>1.1400721014409101</v>
      </c>
    </row>
    <row r="4267" spans="1:2">
      <c r="A4267" s="21">
        <v>0.42004200420041998</v>
      </c>
      <c r="B4267" s="21">
        <v>1.1403125100971601</v>
      </c>
    </row>
    <row r="4268" spans="1:2">
      <c r="A4268" s="21">
        <v>0.42014201420142</v>
      </c>
      <c r="B4268" s="21">
        <v>1.14055291875341</v>
      </c>
    </row>
    <row r="4269" spans="1:2">
      <c r="A4269" s="21">
        <v>0.42024202420242002</v>
      </c>
      <c r="B4269" s="21">
        <v>1.14079332740966</v>
      </c>
    </row>
    <row r="4270" spans="1:2">
      <c r="A4270" s="21">
        <v>0.42034203420341998</v>
      </c>
      <c r="B4270" s="21">
        <v>1.14103373606591</v>
      </c>
    </row>
    <row r="4271" spans="1:2">
      <c r="A4271" s="21">
        <v>0.42044204420442</v>
      </c>
      <c r="B4271" s="21">
        <v>1.1412741447221599</v>
      </c>
    </row>
    <row r="4272" spans="1:2">
      <c r="A4272" s="21">
        <v>0.42054205420542001</v>
      </c>
      <c r="B4272" s="21">
        <v>1.1415145533784099</v>
      </c>
    </row>
    <row r="4273" spans="1:2">
      <c r="A4273" s="21">
        <v>0.42064206420641997</v>
      </c>
      <c r="B4273" s="21">
        <v>1.1417549620346601</v>
      </c>
    </row>
    <row r="4274" spans="1:2">
      <c r="A4274" s="21">
        <v>0.42074207420741999</v>
      </c>
      <c r="B4274" s="21">
        <v>1.1419953706909101</v>
      </c>
    </row>
    <row r="4275" spans="1:2">
      <c r="A4275" s="21">
        <v>0.42084208420842001</v>
      </c>
      <c r="B4275" s="21">
        <v>1.14223577934716</v>
      </c>
    </row>
    <row r="4276" spans="1:2">
      <c r="A4276" s="21">
        <v>0.42094209420942003</v>
      </c>
      <c r="B4276" s="21">
        <v>1.14247618800341</v>
      </c>
    </row>
    <row r="4277" spans="1:2">
      <c r="A4277" s="21">
        <v>0.42104210421042099</v>
      </c>
      <c r="B4277" s="21">
        <v>1.14271659665966</v>
      </c>
    </row>
    <row r="4278" spans="1:2">
      <c r="A4278" s="21">
        <v>0.421142114211421</v>
      </c>
      <c r="B4278" s="21">
        <v>1.1429570053159099</v>
      </c>
    </row>
    <row r="4279" spans="1:2">
      <c r="A4279" s="21">
        <v>0.42124212421242102</v>
      </c>
      <c r="B4279" s="21">
        <v>1.1431974139721599</v>
      </c>
    </row>
    <row r="4280" spans="1:2">
      <c r="A4280" s="21">
        <v>0.42134213421342098</v>
      </c>
      <c r="B4280" s="21">
        <v>1.1434378226284101</v>
      </c>
    </row>
    <row r="4281" spans="1:2">
      <c r="A4281" s="21">
        <v>0.421442144214421</v>
      </c>
      <c r="B4281" s="21">
        <v>1.1436782312846601</v>
      </c>
    </row>
    <row r="4282" spans="1:2">
      <c r="A4282" s="21">
        <v>0.42154215421542102</v>
      </c>
      <c r="B4282" s="21">
        <v>1.14391863994091</v>
      </c>
    </row>
    <row r="4283" spans="1:2">
      <c r="A4283" s="21">
        <v>0.42164216421642098</v>
      </c>
      <c r="B4283" s="21">
        <v>1.14415904859716</v>
      </c>
    </row>
    <row r="4284" spans="1:2">
      <c r="A4284" s="21">
        <v>0.421742174217421</v>
      </c>
      <c r="B4284" s="21">
        <v>1.14439945725341</v>
      </c>
    </row>
    <row r="4285" spans="1:2">
      <c r="A4285" s="21">
        <v>0.42184218421842101</v>
      </c>
      <c r="B4285" s="21">
        <v>1.1446398659096599</v>
      </c>
    </row>
    <row r="4286" spans="1:2">
      <c r="A4286" s="21">
        <v>0.42194219421942197</v>
      </c>
      <c r="B4286" s="21">
        <v>1.1448802745659099</v>
      </c>
    </row>
    <row r="4287" spans="1:2">
      <c r="A4287" s="21">
        <v>0.42204220422042199</v>
      </c>
      <c r="B4287" s="21">
        <v>1.1451206832221601</v>
      </c>
    </row>
    <row r="4288" spans="1:2">
      <c r="A4288" s="21">
        <v>0.42214221422142201</v>
      </c>
      <c r="B4288" s="21">
        <v>1.1453610918784101</v>
      </c>
    </row>
    <row r="4289" spans="1:2">
      <c r="A4289" s="21">
        <v>0.42224222422242202</v>
      </c>
      <c r="B4289" s="21">
        <v>1.14560150053466</v>
      </c>
    </row>
    <row r="4290" spans="1:2">
      <c r="A4290" s="21">
        <v>0.42234223422342199</v>
      </c>
      <c r="B4290" s="21">
        <v>1.14584190919091</v>
      </c>
    </row>
    <row r="4291" spans="1:2">
      <c r="A4291" s="21">
        <v>0.422442244224422</v>
      </c>
      <c r="B4291" s="21">
        <v>1.14608231784716</v>
      </c>
    </row>
    <row r="4292" spans="1:2">
      <c r="A4292" s="21">
        <v>0.42254225422542202</v>
      </c>
      <c r="B4292" s="21">
        <v>1.1463227265034099</v>
      </c>
    </row>
    <row r="4293" spans="1:2">
      <c r="A4293" s="21">
        <v>0.42264226422642198</v>
      </c>
      <c r="B4293" s="21">
        <v>1.1465631351596699</v>
      </c>
    </row>
    <row r="4294" spans="1:2">
      <c r="A4294" s="21">
        <v>0.422742274227422</v>
      </c>
      <c r="B4294" s="21">
        <v>1.1468035438159201</v>
      </c>
    </row>
    <row r="4295" spans="1:2">
      <c r="A4295" s="21">
        <v>0.42284228422842202</v>
      </c>
      <c r="B4295" s="21">
        <v>1.1470439524721701</v>
      </c>
    </row>
    <row r="4296" spans="1:2">
      <c r="A4296" s="21">
        <v>0.42294229422942298</v>
      </c>
      <c r="B4296" s="21">
        <v>1.14728436112842</v>
      </c>
    </row>
    <row r="4297" spans="1:2">
      <c r="A4297" s="21">
        <v>0.42304230423042299</v>
      </c>
      <c r="B4297" s="21">
        <v>1.14752476978467</v>
      </c>
    </row>
    <row r="4298" spans="1:2">
      <c r="A4298" s="21">
        <v>0.42314231423142301</v>
      </c>
      <c r="B4298" s="21">
        <v>1.14776517844092</v>
      </c>
    </row>
    <row r="4299" spans="1:2">
      <c r="A4299" s="21">
        <v>0.42324232423242297</v>
      </c>
      <c r="B4299" s="21">
        <v>1.1480055870971699</v>
      </c>
    </row>
    <row r="4300" spans="1:2">
      <c r="A4300" s="21">
        <v>0.42334233423342299</v>
      </c>
      <c r="B4300" s="21">
        <v>1.1482459957534199</v>
      </c>
    </row>
    <row r="4301" spans="1:2">
      <c r="A4301" s="21">
        <v>0.42344234423442301</v>
      </c>
      <c r="B4301" s="21">
        <v>1.1484864044096701</v>
      </c>
    </row>
    <row r="4302" spans="1:2">
      <c r="A4302" s="21">
        <v>0.42354235423542302</v>
      </c>
      <c r="B4302" s="21">
        <v>1.1487268130659201</v>
      </c>
    </row>
    <row r="4303" spans="1:2">
      <c r="A4303" s="21">
        <v>0.42364236423642299</v>
      </c>
      <c r="B4303" s="21">
        <v>1.14896722172217</v>
      </c>
    </row>
    <row r="4304" spans="1:2">
      <c r="A4304" s="21">
        <v>0.423742374237423</v>
      </c>
      <c r="B4304" s="21">
        <v>1.14920763037842</v>
      </c>
    </row>
    <row r="4305" spans="1:2">
      <c r="A4305" s="21">
        <v>0.42384238423842302</v>
      </c>
      <c r="B4305" s="21">
        <v>1.14944803903467</v>
      </c>
    </row>
    <row r="4306" spans="1:2">
      <c r="A4306" s="21">
        <v>0.42394239423942398</v>
      </c>
      <c r="B4306" s="21">
        <v>1.1496884476909199</v>
      </c>
    </row>
    <row r="4307" spans="1:2">
      <c r="A4307" s="21">
        <v>0.424042404240424</v>
      </c>
      <c r="B4307" s="21">
        <v>1.1499288563471699</v>
      </c>
    </row>
    <row r="4308" spans="1:2">
      <c r="A4308" s="21">
        <v>0.42414241424142402</v>
      </c>
      <c r="B4308" s="21">
        <v>1.1501692650034201</v>
      </c>
    </row>
    <row r="4309" spans="1:2">
      <c r="A4309" s="21">
        <v>0.42424242424242398</v>
      </c>
      <c r="B4309" s="21">
        <v>1.1504096736596701</v>
      </c>
    </row>
    <row r="4310" spans="1:2">
      <c r="A4310" s="21">
        <v>0.42434243424342399</v>
      </c>
      <c r="B4310" s="21">
        <v>1.15065008231592</v>
      </c>
    </row>
    <row r="4311" spans="1:2">
      <c r="A4311" s="21">
        <v>0.42444244424442401</v>
      </c>
      <c r="B4311" s="21">
        <v>1.15089049097217</v>
      </c>
    </row>
    <row r="4312" spans="1:2">
      <c r="A4312" s="21">
        <v>0.42454245424542397</v>
      </c>
      <c r="B4312" s="21">
        <v>1.15113089962842</v>
      </c>
    </row>
    <row r="4313" spans="1:2">
      <c r="A4313" s="21">
        <v>0.42464246424642399</v>
      </c>
      <c r="B4313" s="21">
        <v>1.1513713082846699</v>
      </c>
    </row>
    <row r="4314" spans="1:2">
      <c r="A4314" s="21">
        <v>0.42474247424742401</v>
      </c>
      <c r="B4314" s="21">
        <v>1.1516117169409199</v>
      </c>
    </row>
    <row r="4315" spans="1:2">
      <c r="A4315" s="21">
        <v>0.42484248424842402</v>
      </c>
      <c r="B4315" s="21">
        <v>1.1518521255971701</v>
      </c>
    </row>
    <row r="4316" spans="1:2">
      <c r="A4316" s="21">
        <v>0.42494249424942399</v>
      </c>
      <c r="B4316" s="21">
        <v>1.1520925342534201</v>
      </c>
    </row>
    <row r="4317" spans="1:2">
      <c r="A4317" s="21">
        <v>0.425042504250425</v>
      </c>
      <c r="B4317" s="21">
        <v>1.15233294290967</v>
      </c>
    </row>
    <row r="4318" spans="1:2">
      <c r="A4318" s="21">
        <v>0.42514251425142502</v>
      </c>
      <c r="B4318" s="21">
        <v>1.15257335156592</v>
      </c>
    </row>
    <row r="4319" spans="1:2">
      <c r="A4319" s="21">
        <v>0.42524252425242498</v>
      </c>
      <c r="B4319" s="21">
        <v>1.15281376022217</v>
      </c>
    </row>
    <row r="4320" spans="1:2">
      <c r="A4320" s="21">
        <v>0.425342534253425</v>
      </c>
      <c r="B4320" s="21">
        <v>1.1530541688784199</v>
      </c>
    </row>
    <row r="4321" spans="1:2">
      <c r="A4321" s="21">
        <v>0.42544254425442501</v>
      </c>
      <c r="B4321" s="21">
        <v>1.1532945775346699</v>
      </c>
    </row>
    <row r="4322" spans="1:2">
      <c r="A4322" s="21">
        <v>0.42554255425542498</v>
      </c>
      <c r="B4322" s="21">
        <v>1.1535349861909201</v>
      </c>
    </row>
    <row r="4323" spans="1:2">
      <c r="A4323" s="21">
        <v>0.42564256425642499</v>
      </c>
      <c r="B4323" s="21">
        <v>1.1537753948471701</v>
      </c>
    </row>
    <row r="4324" spans="1:2">
      <c r="A4324" s="21">
        <v>0.42574257425742501</v>
      </c>
      <c r="B4324" s="21">
        <v>1.15401580350342</v>
      </c>
    </row>
    <row r="4325" spans="1:2">
      <c r="A4325" s="21">
        <v>0.42584258425842503</v>
      </c>
      <c r="B4325" s="21">
        <v>1.15425621215967</v>
      </c>
    </row>
    <row r="4326" spans="1:2">
      <c r="A4326" s="21">
        <v>0.42594259425942499</v>
      </c>
      <c r="B4326" s="21">
        <v>1.15449662081592</v>
      </c>
    </row>
    <row r="4327" spans="1:2">
      <c r="A4327" s="21">
        <v>0.42604260426042601</v>
      </c>
      <c r="B4327" s="21">
        <v>1.1547370294721699</v>
      </c>
    </row>
    <row r="4328" spans="1:2">
      <c r="A4328" s="21">
        <v>0.42614261426142602</v>
      </c>
      <c r="B4328" s="21">
        <v>1.1549774381284199</v>
      </c>
    </row>
    <row r="4329" spans="1:2">
      <c r="A4329" s="21">
        <v>0.42624262426242598</v>
      </c>
      <c r="B4329" s="21">
        <v>1.1552178467846701</v>
      </c>
    </row>
    <row r="4330" spans="1:2">
      <c r="A4330" s="21">
        <v>0.426342634263426</v>
      </c>
      <c r="B4330" s="21">
        <v>1.1554582554409201</v>
      </c>
    </row>
    <row r="4331" spans="1:2">
      <c r="A4331" s="21">
        <v>0.42644264426442602</v>
      </c>
      <c r="B4331" s="21">
        <v>1.15569866409717</v>
      </c>
    </row>
    <row r="4332" spans="1:2">
      <c r="A4332" s="21">
        <v>0.42654265426542598</v>
      </c>
      <c r="B4332" s="21">
        <v>1.15593907275342</v>
      </c>
    </row>
    <row r="4333" spans="1:2">
      <c r="A4333" s="21">
        <v>0.426642664266426</v>
      </c>
      <c r="B4333" s="21">
        <v>1.15617948140967</v>
      </c>
    </row>
    <row r="4334" spans="1:2">
      <c r="A4334" s="21">
        <v>0.42674267426742601</v>
      </c>
      <c r="B4334" s="21">
        <v>1.1564198900659199</v>
      </c>
    </row>
    <row r="4335" spans="1:2">
      <c r="A4335" s="21">
        <v>0.42684268426842598</v>
      </c>
      <c r="B4335" s="21">
        <v>1.1566602987221799</v>
      </c>
    </row>
    <row r="4336" spans="1:2">
      <c r="A4336" s="21">
        <v>0.42694269426942599</v>
      </c>
      <c r="B4336" s="21">
        <v>1.1569007073784301</v>
      </c>
    </row>
    <row r="4337" spans="1:2">
      <c r="A4337" s="21">
        <v>0.42704270427042701</v>
      </c>
      <c r="B4337" s="21">
        <v>1.1571411160346801</v>
      </c>
    </row>
    <row r="4338" spans="1:2">
      <c r="A4338" s="21">
        <v>0.42714271427142703</v>
      </c>
      <c r="B4338" s="21">
        <v>1.15738152469093</v>
      </c>
    </row>
    <row r="4339" spans="1:2">
      <c r="A4339" s="21">
        <v>0.42724272427242699</v>
      </c>
      <c r="B4339" s="21">
        <v>1.15762193334718</v>
      </c>
    </row>
    <row r="4340" spans="1:2">
      <c r="A4340" s="21">
        <v>0.42734273427342701</v>
      </c>
      <c r="B4340" s="21">
        <v>1.15786234200343</v>
      </c>
    </row>
    <row r="4341" spans="1:2">
      <c r="A4341" s="21">
        <v>0.42744274427442702</v>
      </c>
      <c r="B4341" s="21">
        <v>1.1581027506596799</v>
      </c>
    </row>
    <row r="4342" spans="1:2">
      <c r="A4342" s="21">
        <v>0.42754275427542698</v>
      </c>
      <c r="B4342" s="21">
        <v>1.1583431593159299</v>
      </c>
    </row>
    <row r="4343" spans="1:2">
      <c r="A4343" s="21">
        <v>0.427642764276427</v>
      </c>
      <c r="B4343" s="21">
        <v>1.1585835679721801</v>
      </c>
    </row>
    <row r="4344" spans="1:2">
      <c r="A4344" s="21">
        <v>0.42774277427742702</v>
      </c>
      <c r="B4344" s="21">
        <v>1.1588239766284301</v>
      </c>
    </row>
    <row r="4345" spans="1:2">
      <c r="A4345" s="21">
        <v>0.42784278427842698</v>
      </c>
      <c r="B4345" s="21">
        <v>1.15906438528468</v>
      </c>
    </row>
    <row r="4346" spans="1:2">
      <c r="A4346" s="21">
        <v>0.427942794279427</v>
      </c>
      <c r="B4346" s="21">
        <v>1.15930479394093</v>
      </c>
    </row>
    <row r="4347" spans="1:2">
      <c r="A4347" s="21">
        <v>0.42804280428042801</v>
      </c>
      <c r="B4347" s="21">
        <v>1.15954520259718</v>
      </c>
    </row>
    <row r="4348" spans="1:2">
      <c r="A4348" s="21">
        <v>0.42814281428142797</v>
      </c>
      <c r="B4348" s="21">
        <v>1.1597856112534299</v>
      </c>
    </row>
    <row r="4349" spans="1:2">
      <c r="A4349" s="21">
        <v>0.42824282428242799</v>
      </c>
      <c r="B4349" s="21">
        <v>1.1600260199096799</v>
      </c>
    </row>
    <row r="4350" spans="1:2">
      <c r="A4350" s="21">
        <v>0.42834283428342801</v>
      </c>
      <c r="B4350" s="21">
        <v>1.1602664285659301</v>
      </c>
    </row>
    <row r="4351" spans="1:2">
      <c r="A4351" s="21">
        <v>0.42844284428442803</v>
      </c>
      <c r="B4351" s="21">
        <v>1.1605068372221801</v>
      </c>
    </row>
    <row r="4352" spans="1:2">
      <c r="A4352" s="21">
        <v>0.42854285428542799</v>
      </c>
      <c r="B4352" s="21">
        <v>1.16074724587843</v>
      </c>
    </row>
    <row r="4353" spans="1:2">
      <c r="A4353" s="21">
        <v>0.428642864286428</v>
      </c>
      <c r="B4353" s="21">
        <v>1.16098765453468</v>
      </c>
    </row>
    <row r="4354" spans="1:2">
      <c r="A4354" s="21">
        <v>0.42874287428742802</v>
      </c>
      <c r="B4354" s="21">
        <v>1.16122806319093</v>
      </c>
    </row>
    <row r="4355" spans="1:2">
      <c r="A4355" s="21">
        <v>0.42884288428842798</v>
      </c>
      <c r="B4355" s="21">
        <v>1.1614684718471799</v>
      </c>
    </row>
    <row r="4356" spans="1:2">
      <c r="A4356" s="21">
        <v>0.428942894289428</v>
      </c>
      <c r="B4356" s="21">
        <v>1.1617088805034299</v>
      </c>
    </row>
    <row r="4357" spans="1:2">
      <c r="A4357" s="21">
        <v>0.42904290429042902</v>
      </c>
      <c r="B4357" s="21">
        <v>1.1619492891596801</v>
      </c>
    </row>
    <row r="4358" spans="1:2">
      <c r="A4358" s="21">
        <v>0.42914291429142898</v>
      </c>
      <c r="B4358" s="21">
        <v>1.1621896978159301</v>
      </c>
    </row>
    <row r="4359" spans="1:2">
      <c r="A4359" s="21">
        <v>0.429242924292429</v>
      </c>
      <c r="B4359" s="21">
        <v>1.16243010647218</v>
      </c>
    </row>
    <row r="4360" spans="1:2">
      <c r="A4360" s="21">
        <v>0.42934293429342901</v>
      </c>
      <c r="B4360" s="21">
        <v>1.16267051512843</v>
      </c>
    </row>
    <row r="4361" spans="1:2">
      <c r="A4361" s="21">
        <v>0.42944294429442897</v>
      </c>
      <c r="B4361" s="21">
        <v>1.16291092378468</v>
      </c>
    </row>
    <row r="4362" spans="1:2">
      <c r="A4362" s="21">
        <v>0.42954295429542899</v>
      </c>
      <c r="B4362" s="21">
        <v>1.1631513324409299</v>
      </c>
    </row>
    <row r="4363" spans="1:2">
      <c r="A4363" s="21">
        <v>0.42964296429642901</v>
      </c>
      <c r="B4363" s="21">
        <v>1.1633917410971799</v>
      </c>
    </row>
    <row r="4364" spans="1:2">
      <c r="A4364" s="21">
        <v>0.42974297429742903</v>
      </c>
      <c r="B4364" s="21">
        <v>1.1636321497534301</v>
      </c>
    </row>
    <row r="4365" spans="1:2">
      <c r="A4365" s="21">
        <v>0.42984298429842899</v>
      </c>
      <c r="B4365" s="21">
        <v>1.1638725584096801</v>
      </c>
    </row>
    <row r="4366" spans="1:2">
      <c r="A4366" s="21">
        <v>0.429942994299429</v>
      </c>
      <c r="B4366" s="21">
        <v>1.16411296706593</v>
      </c>
    </row>
    <row r="4367" spans="1:2">
      <c r="A4367" s="21">
        <v>0.43004300430043002</v>
      </c>
      <c r="B4367" s="21">
        <v>1.16435337572218</v>
      </c>
    </row>
    <row r="4368" spans="1:2">
      <c r="A4368" s="21">
        <v>0.43014301430142998</v>
      </c>
      <c r="B4368" s="21">
        <v>1.16459378437843</v>
      </c>
    </row>
    <row r="4369" spans="1:2">
      <c r="A4369" s="21">
        <v>0.43024302430243</v>
      </c>
      <c r="B4369" s="21">
        <v>1.1648341930346799</v>
      </c>
    </row>
    <row r="4370" spans="1:2">
      <c r="A4370" s="21">
        <v>0.43034303430343002</v>
      </c>
      <c r="B4370" s="21">
        <v>1.1650746016909299</v>
      </c>
    </row>
    <row r="4371" spans="1:2">
      <c r="A4371" s="21">
        <v>0.43044304430442998</v>
      </c>
      <c r="B4371" s="21">
        <v>1.1653150103471801</v>
      </c>
    </row>
    <row r="4372" spans="1:2">
      <c r="A4372" s="21">
        <v>0.43054305430543</v>
      </c>
      <c r="B4372" s="21">
        <v>1.1655554190034301</v>
      </c>
    </row>
    <row r="4373" spans="1:2">
      <c r="A4373" s="21">
        <v>0.43064306430643001</v>
      </c>
      <c r="B4373" s="21">
        <v>1.16579582765968</v>
      </c>
    </row>
    <row r="4374" spans="1:2">
      <c r="A4374" s="21">
        <v>0.43074307430742997</v>
      </c>
      <c r="B4374" s="21">
        <v>1.16603623631593</v>
      </c>
    </row>
    <row r="4375" spans="1:2">
      <c r="A4375" s="21">
        <v>0.43084308430842999</v>
      </c>
      <c r="B4375" s="21">
        <v>1.16627664497218</v>
      </c>
    </row>
    <row r="4376" spans="1:2">
      <c r="A4376" s="21">
        <v>0.43094309430943001</v>
      </c>
      <c r="B4376" s="21">
        <v>1.1665170536284399</v>
      </c>
    </row>
    <row r="4377" spans="1:2">
      <c r="A4377" s="21">
        <v>0.43104310431043102</v>
      </c>
      <c r="B4377" s="21">
        <v>1.1667574622846899</v>
      </c>
    </row>
    <row r="4378" spans="1:2">
      <c r="A4378" s="21">
        <v>0.43114311431143099</v>
      </c>
      <c r="B4378" s="21">
        <v>1.1669978709409401</v>
      </c>
    </row>
    <row r="4379" spans="1:2">
      <c r="A4379" s="21">
        <v>0.431243124312431</v>
      </c>
      <c r="B4379" s="21">
        <v>1.1672382795971901</v>
      </c>
    </row>
    <row r="4380" spans="1:2">
      <c r="A4380" s="21">
        <v>0.43134313431343102</v>
      </c>
      <c r="B4380" s="21">
        <v>1.16747868825344</v>
      </c>
    </row>
    <row r="4381" spans="1:2">
      <c r="A4381" s="21">
        <v>0.43144314431443098</v>
      </c>
      <c r="B4381" s="21">
        <v>1.16771909690969</v>
      </c>
    </row>
    <row r="4382" spans="1:2">
      <c r="A4382" s="21">
        <v>0.431543154315431</v>
      </c>
      <c r="B4382" s="21">
        <v>1.16795950556594</v>
      </c>
    </row>
    <row r="4383" spans="1:2">
      <c r="A4383" s="21">
        <v>0.43164316431643102</v>
      </c>
      <c r="B4383" s="21">
        <v>1.1681999142221899</v>
      </c>
    </row>
    <row r="4384" spans="1:2">
      <c r="A4384" s="21">
        <v>0.43174317431743098</v>
      </c>
      <c r="B4384" s="21">
        <v>1.1684403228784399</v>
      </c>
    </row>
    <row r="4385" spans="1:2">
      <c r="A4385" s="21">
        <v>0.43184318431843099</v>
      </c>
      <c r="B4385" s="21">
        <v>1.1686807315346901</v>
      </c>
    </row>
    <row r="4386" spans="1:2">
      <c r="A4386" s="21">
        <v>0.43194319431943101</v>
      </c>
      <c r="B4386" s="21">
        <v>1.1689211401909401</v>
      </c>
    </row>
    <row r="4387" spans="1:2">
      <c r="A4387" s="21">
        <v>0.43204320432043197</v>
      </c>
      <c r="B4387" s="21">
        <v>1.16916154884719</v>
      </c>
    </row>
    <row r="4388" spans="1:2">
      <c r="A4388" s="21">
        <v>0.43214321432143199</v>
      </c>
      <c r="B4388" s="21">
        <v>1.16940195750344</v>
      </c>
    </row>
    <row r="4389" spans="1:2">
      <c r="A4389" s="21">
        <v>0.43224322432243201</v>
      </c>
      <c r="B4389" s="21">
        <v>1.16964236615969</v>
      </c>
    </row>
    <row r="4390" spans="1:2">
      <c r="A4390" s="21">
        <v>0.43234323432343202</v>
      </c>
      <c r="B4390" s="21">
        <v>1.1698827748159399</v>
      </c>
    </row>
    <row r="4391" spans="1:2">
      <c r="A4391" s="21">
        <v>0.43244324432443199</v>
      </c>
      <c r="B4391" s="21">
        <v>1.1701231834721899</v>
      </c>
    </row>
    <row r="4392" spans="1:2">
      <c r="A4392" s="21">
        <v>0.432543254325432</v>
      </c>
      <c r="B4392" s="21">
        <v>1.1703635921284401</v>
      </c>
    </row>
    <row r="4393" spans="1:2">
      <c r="A4393" s="21">
        <v>0.43264326432643202</v>
      </c>
      <c r="B4393" s="21">
        <v>1.1706040007846901</v>
      </c>
    </row>
    <row r="4394" spans="1:2">
      <c r="A4394" s="21">
        <v>0.43274327432743198</v>
      </c>
      <c r="B4394" s="21">
        <v>1.17084440944094</v>
      </c>
    </row>
    <row r="4395" spans="1:2">
      <c r="A4395" s="21">
        <v>0.432843284328432</v>
      </c>
      <c r="B4395" s="21">
        <v>1.17108481809719</v>
      </c>
    </row>
    <row r="4396" spans="1:2">
      <c r="A4396" s="21">
        <v>0.43294329432943202</v>
      </c>
      <c r="B4396" s="21">
        <v>1.17132522675344</v>
      </c>
    </row>
    <row r="4397" spans="1:2">
      <c r="A4397" s="21">
        <v>0.43304330433043298</v>
      </c>
      <c r="B4397" s="21">
        <v>1.1715656354096899</v>
      </c>
    </row>
    <row r="4398" spans="1:2">
      <c r="A4398" s="21">
        <v>0.43314331433143299</v>
      </c>
      <c r="B4398" s="21">
        <v>1.1718060440659399</v>
      </c>
    </row>
    <row r="4399" spans="1:2">
      <c r="A4399" s="21">
        <v>0.43324332433243301</v>
      </c>
      <c r="B4399" s="21">
        <v>1.1720464527221901</v>
      </c>
    </row>
    <row r="4400" spans="1:2">
      <c r="A4400" s="21">
        <v>0.43334333433343297</v>
      </c>
      <c r="B4400" s="21">
        <v>1.1722868613784401</v>
      </c>
    </row>
    <row r="4401" spans="1:2">
      <c r="A4401" s="21">
        <v>0.43344334433443299</v>
      </c>
      <c r="B4401" s="21">
        <v>1.17252727003469</v>
      </c>
    </row>
    <row r="4402" spans="1:2">
      <c r="A4402" s="21">
        <v>0.43354335433543301</v>
      </c>
      <c r="B4402" s="21">
        <v>1.17276767869094</v>
      </c>
    </row>
    <row r="4403" spans="1:2">
      <c r="A4403" s="21">
        <v>0.43364336433643302</v>
      </c>
      <c r="B4403" s="21">
        <v>1.17300808734719</v>
      </c>
    </row>
    <row r="4404" spans="1:2">
      <c r="A4404" s="21">
        <v>0.43374337433743299</v>
      </c>
      <c r="B4404" s="21">
        <v>1.1732484960034399</v>
      </c>
    </row>
    <row r="4405" spans="1:2">
      <c r="A4405" s="21">
        <v>0.433843384338433</v>
      </c>
      <c r="B4405" s="21">
        <v>1.1734889046596899</v>
      </c>
    </row>
    <row r="4406" spans="1:2">
      <c r="A4406" s="21">
        <v>0.43394339433943302</v>
      </c>
      <c r="B4406" s="21">
        <v>1.1737293133159401</v>
      </c>
    </row>
    <row r="4407" spans="1:2">
      <c r="A4407" s="21">
        <v>0.43404340434043398</v>
      </c>
      <c r="B4407" s="21">
        <v>1.1739697219721901</v>
      </c>
    </row>
    <row r="4408" spans="1:2">
      <c r="A4408" s="21">
        <v>0.434143414341434</v>
      </c>
      <c r="B4408" s="21">
        <v>1.17421013062844</v>
      </c>
    </row>
    <row r="4409" spans="1:2">
      <c r="A4409" s="21">
        <v>0.43424342434243401</v>
      </c>
      <c r="B4409" s="21">
        <v>1.17445053928469</v>
      </c>
    </row>
    <row r="4410" spans="1:2">
      <c r="A4410" s="21">
        <v>0.43434343434343398</v>
      </c>
      <c r="B4410" s="21">
        <v>1.17469094794094</v>
      </c>
    </row>
    <row r="4411" spans="1:2">
      <c r="A4411" s="21">
        <v>0.43444344434443399</v>
      </c>
      <c r="B4411" s="21">
        <v>1.1749313565971899</v>
      </c>
    </row>
    <row r="4412" spans="1:2">
      <c r="A4412" s="21">
        <v>0.43454345434543401</v>
      </c>
      <c r="B4412" s="21">
        <v>1.1751717652534399</v>
      </c>
    </row>
    <row r="4413" spans="1:2">
      <c r="A4413" s="21">
        <v>0.43464346434643403</v>
      </c>
      <c r="B4413" s="21">
        <v>1.1754121739096901</v>
      </c>
    </row>
    <row r="4414" spans="1:2">
      <c r="A4414" s="21">
        <v>0.43474347434743399</v>
      </c>
      <c r="B4414" s="21">
        <v>1.1756525825659401</v>
      </c>
    </row>
    <row r="4415" spans="1:2">
      <c r="A4415" s="21">
        <v>0.43484348434843401</v>
      </c>
      <c r="B4415" s="21">
        <v>1.17589299122219</v>
      </c>
    </row>
    <row r="4416" spans="1:2">
      <c r="A4416" s="21">
        <v>0.43494349434943402</v>
      </c>
      <c r="B4416" s="21">
        <v>1.17613339987844</v>
      </c>
    </row>
    <row r="4417" spans="1:2">
      <c r="A4417" s="21">
        <v>0.43504350435043498</v>
      </c>
      <c r="B4417" s="21">
        <v>1.17637380853469</v>
      </c>
    </row>
    <row r="4418" spans="1:2">
      <c r="A4418" s="21">
        <v>0.435143514351435</v>
      </c>
      <c r="B4418" s="21">
        <v>1.1766142171909499</v>
      </c>
    </row>
    <row r="4419" spans="1:2">
      <c r="A4419" s="21">
        <v>0.43524352435243502</v>
      </c>
      <c r="B4419" s="21">
        <v>1.1768546258471999</v>
      </c>
    </row>
    <row r="4420" spans="1:2">
      <c r="A4420" s="21">
        <v>0.43534353435343498</v>
      </c>
      <c r="B4420" s="21">
        <v>1.1770950345034501</v>
      </c>
    </row>
    <row r="4421" spans="1:2">
      <c r="A4421" s="21">
        <v>0.435443544354435</v>
      </c>
      <c r="B4421" s="21">
        <v>1.1773354431597001</v>
      </c>
    </row>
    <row r="4422" spans="1:2">
      <c r="A4422" s="21">
        <v>0.43554355435543501</v>
      </c>
      <c r="B4422" s="21">
        <v>1.17757585181595</v>
      </c>
    </row>
    <row r="4423" spans="1:2">
      <c r="A4423" s="21">
        <v>0.43564356435643498</v>
      </c>
      <c r="B4423" s="21">
        <v>1.1778162604722</v>
      </c>
    </row>
    <row r="4424" spans="1:2">
      <c r="A4424" s="21">
        <v>0.43574357435743499</v>
      </c>
      <c r="B4424" s="21">
        <v>1.17805666912845</v>
      </c>
    </row>
    <row r="4425" spans="1:2">
      <c r="A4425" s="21">
        <v>0.43584358435843501</v>
      </c>
      <c r="B4425" s="21">
        <v>1.1782970777846999</v>
      </c>
    </row>
    <row r="4426" spans="1:2">
      <c r="A4426" s="21">
        <v>0.43594359435943503</v>
      </c>
      <c r="B4426" s="21">
        <v>1.1785374864409499</v>
      </c>
    </row>
    <row r="4427" spans="1:2">
      <c r="A4427" s="21">
        <v>0.43604360436043599</v>
      </c>
      <c r="B4427" s="21">
        <v>1.1787778950972001</v>
      </c>
    </row>
    <row r="4428" spans="1:2">
      <c r="A4428" s="21">
        <v>0.43614361436143601</v>
      </c>
      <c r="B4428" s="21">
        <v>1.1790183037534501</v>
      </c>
    </row>
    <row r="4429" spans="1:2">
      <c r="A4429" s="21">
        <v>0.43624362436243602</v>
      </c>
      <c r="B4429" s="21">
        <v>1.1792587124097</v>
      </c>
    </row>
    <row r="4430" spans="1:2">
      <c r="A4430" s="21">
        <v>0.43634363436343598</v>
      </c>
      <c r="B4430" s="21">
        <v>1.17949912106595</v>
      </c>
    </row>
    <row r="4431" spans="1:2">
      <c r="A4431" s="21">
        <v>0.436443644364436</v>
      </c>
      <c r="B4431" s="21">
        <v>1.1797395297222</v>
      </c>
    </row>
    <row r="4432" spans="1:2">
      <c r="A4432" s="21">
        <v>0.43654365436543602</v>
      </c>
      <c r="B4432" s="21">
        <v>1.1799799383784499</v>
      </c>
    </row>
    <row r="4433" spans="1:2">
      <c r="A4433" s="21">
        <v>0.43664366436643598</v>
      </c>
      <c r="B4433" s="21">
        <v>1.1802203470346999</v>
      </c>
    </row>
    <row r="4434" spans="1:2">
      <c r="A4434" s="21">
        <v>0.436743674367436</v>
      </c>
      <c r="B4434" s="21">
        <v>1.1804607556909501</v>
      </c>
    </row>
    <row r="4435" spans="1:2">
      <c r="A4435" s="21">
        <v>0.43684368436843601</v>
      </c>
      <c r="B4435" s="21">
        <v>1.1807011643472001</v>
      </c>
    </row>
    <row r="4436" spans="1:2">
      <c r="A4436" s="21">
        <v>0.43694369436943697</v>
      </c>
      <c r="B4436" s="21">
        <v>1.18094157300345</v>
      </c>
    </row>
    <row r="4437" spans="1:2">
      <c r="A4437" s="21">
        <v>0.43704370437043699</v>
      </c>
      <c r="B4437" s="21">
        <v>1.1811819816597</v>
      </c>
    </row>
    <row r="4438" spans="1:2">
      <c r="A4438" s="21">
        <v>0.43714371437143701</v>
      </c>
      <c r="B4438" s="21">
        <v>1.18142239031595</v>
      </c>
    </row>
    <row r="4439" spans="1:2">
      <c r="A4439" s="21">
        <v>0.43724372437243703</v>
      </c>
      <c r="B4439" s="21">
        <v>1.1816627989721999</v>
      </c>
    </row>
    <row r="4440" spans="1:2">
      <c r="A4440" s="21">
        <v>0.43734373437343699</v>
      </c>
      <c r="B4440" s="21">
        <v>1.1819032076284499</v>
      </c>
    </row>
    <row r="4441" spans="1:2">
      <c r="A4441" s="21">
        <v>0.437443744374437</v>
      </c>
      <c r="B4441" s="21">
        <v>1.1821436162847001</v>
      </c>
    </row>
    <row r="4442" spans="1:2">
      <c r="A4442" s="21">
        <v>0.43754375437543702</v>
      </c>
      <c r="B4442" s="21">
        <v>1.1823840249409501</v>
      </c>
    </row>
    <row r="4443" spans="1:2">
      <c r="A4443" s="21">
        <v>0.43764376437643698</v>
      </c>
      <c r="B4443" s="21">
        <v>1.1826244335972</v>
      </c>
    </row>
    <row r="4444" spans="1:2">
      <c r="A4444" s="21">
        <v>0.437743774377437</v>
      </c>
      <c r="B4444" s="21">
        <v>1.18286484225345</v>
      </c>
    </row>
    <row r="4445" spans="1:2">
      <c r="A4445" s="21">
        <v>0.43784378437843702</v>
      </c>
      <c r="B4445" s="21">
        <v>1.1831052509097</v>
      </c>
    </row>
    <row r="4446" spans="1:2">
      <c r="A4446" s="21">
        <v>0.43794379437943798</v>
      </c>
      <c r="B4446" s="21">
        <v>1.1833456595659499</v>
      </c>
    </row>
    <row r="4447" spans="1:2">
      <c r="A4447" s="21">
        <v>0.438043804380438</v>
      </c>
      <c r="B4447" s="21">
        <v>1.1835860682221999</v>
      </c>
    </row>
    <row r="4448" spans="1:2">
      <c r="A4448" s="21">
        <v>0.43814381438143801</v>
      </c>
      <c r="B4448" s="21">
        <v>1.1838264768784501</v>
      </c>
    </row>
    <row r="4449" spans="1:2">
      <c r="A4449" s="21">
        <v>0.43824382438243797</v>
      </c>
      <c r="B4449" s="21">
        <v>1.1840668855347001</v>
      </c>
    </row>
    <row r="4450" spans="1:2">
      <c r="A4450" s="21">
        <v>0.43834383438343799</v>
      </c>
      <c r="B4450" s="21">
        <v>1.18430729419095</v>
      </c>
    </row>
    <row r="4451" spans="1:2">
      <c r="A4451" s="21">
        <v>0.43844384438443801</v>
      </c>
      <c r="B4451" s="21">
        <v>1.1845477028472</v>
      </c>
    </row>
    <row r="4452" spans="1:2">
      <c r="A4452" s="21">
        <v>0.43854385438543803</v>
      </c>
      <c r="B4452" s="21">
        <v>1.18478811150345</v>
      </c>
    </row>
    <row r="4453" spans="1:2">
      <c r="A4453" s="21">
        <v>0.43864386438643799</v>
      </c>
      <c r="B4453" s="21">
        <v>1.1850285201596999</v>
      </c>
    </row>
    <row r="4454" spans="1:2">
      <c r="A4454" s="21">
        <v>0.438743874387438</v>
      </c>
      <c r="B4454" s="21">
        <v>1.1852689288159499</v>
      </c>
    </row>
    <row r="4455" spans="1:2">
      <c r="A4455" s="21">
        <v>0.43884388438843802</v>
      </c>
      <c r="B4455" s="21">
        <v>1.1855093374722001</v>
      </c>
    </row>
    <row r="4456" spans="1:2">
      <c r="A4456" s="21">
        <v>0.43894389438943898</v>
      </c>
      <c r="B4456" s="21">
        <v>1.1857497461284501</v>
      </c>
    </row>
    <row r="4457" spans="1:2">
      <c r="A4457" s="21">
        <v>0.439043904390439</v>
      </c>
      <c r="B4457" s="21">
        <v>1.1859901547847</v>
      </c>
    </row>
    <row r="4458" spans="1:2">
      <c r="A4458" s="21">
        <v>0.43914391439143902</v>
      </c>
      <c r="B4458" s="21">
        <v>1.18623056344095</v>
      </c>
    </row>
    <row r="4459" spans="1:2">
      <c r="A4459" s="21">
        <v>0.43924392439243898</v>
      </c>
      <c r="B4459" s="21">
        <v>1.1864709720972</v>
      </c>
    </row>
    <row r="4460" spans="1:2">
      <c r="A4460" s="21">
        <v>0.439343934393439</v>
      </c>
      <c r="B4460" s="21">
        <v>1.1867113807534599</v>
      </c>
    </row>
    <row r="4461" spans="1:2">
      <c r="A4461" s="21">
        <v>0.43944394439443901</v>
      </c>
      <c r="B4461" s="21">
        <v>1.1869517894097099</v>
      </c>
    </row>
    <row r="4462" spans="1:2">
      <c r="A4462" s="21">
        <v>0.43954395439543897</v>
      </c>
      <c r="B4462" s="21">
        <v>1.1871921980659601</v>
      </c>
    </row>
    <row r="4463" spans="1:2">
      <c r="A4463" s="21">
        <v>0.43964396439643899</v>
      </c>
      <c r="B4463" s="21">
        <v>1.1874326067222101</v>
      </c>
    </row>
    <row r="4464" spans="1:2">
      <c r="A4464" s="21">
        <v>0.43974397439743901</v>
      </c>
      <c r="B4464" s="21">
        <v>1.18767301537846</v>
      </c>
    </row>
    <row r="4465" spans="1:2">
      <c r="A4465" s="21">
        <v>0.43984398439843903</v>
      </c>
      <c r="B4465" s="21">
        <v>1.18791342403471</v>
      </c>
    </row>
    <row r="4466" spans="1:2">
      <c r="A4466" s="21">
        <v>0.43994399439943999</v>
      </c>
      <c r="B4466" s="21">
        <v>1.18815383269096</v>
      </c>
    </row>
    <row r="4467" spans="1:2">
      <c r="A4467" s="21">
        <v>0.44004400440044</v>
      </c>
      <c r="B4467" s="21">
        <v>1.1883942413472099</v>
      </c>
    </row>
    <row r="4468" spans="1:2">
      <c r="A4468" s="21">
        <v>0.44014401440144002</v>
      </c>
      <c r="B4468" s="21">
        <v>1.1886346500034599</v>
      </c>
    </row>
    <row r="4469" spans="1:2">
      <c r="A4469" s="21">
        <v>0.44024402440243998</v>
      </c>
      <c r="B4469" s="21">
        <v>1.1888750586597101</v>
      </c>
    </row>
    <row r="4470" spans="1:2">
      <c r="A4470" s="21">
        <v>0.44034403440344</v>
      </c>
      <c r="B4470" s="21">
        <v>1.1891154673159601</v>
      </c>
    </row>
    <row r="4471" spans="1:2">
      <c r="A4471" s="21">
        <v>0.44044404440444002</v>
      </c>
      <c r="B4471" s="21">
        <v>1.18935587597221</v>
      </c>
    </row>
    <row r="4472" spans="1:2">
      <c r="A4472" s="21">
        <v>0.44054405440543998</v>
      </c>
      <c r="B4472" s="21">
        <v>1.18959628462846</v>
      </c>
    </row>
    <row r="4473" spans="1:2">
      <c r="A4473" s="21">
        <v>0.44064406440643999</v>
      </c>
      <c r="B4473" s="21">
        <v>1.18983669328471</v>
      </c>
    </row>
    <row r="4474" spans="1:2">
      <c r="A4474" s="21">
        <v>0.44074407440744001</v>
      </c>
      <c r="B4474" s="21">
        <v>1.1900771019409599</v>
      </c>
    </row>
    <row r="4475" spans="1:2">
      <c r="A4475" s="21">
        <v>0.44084408440843997</v>
      </c>
      <c r="B4475" s="21">
        <v>1.1903175105972099</v>
      </c>
    </row>
    <row r="4476" spans="1:2">
      <c r="A4476" s="21">
        <v>0.44094409440943999</v>
      </c>
      <c r="B4476" s="21">
        <v>1.1905579192534601</v>
      </c>
    </row>
    <row r="4477" spans="1:2">
      <c r="A4477" s="21">
        <v>0.44104410441044101</v>
      </c>
      <c r="B4477" s="21">
        <v>1.1907983279097101</v>
      </c>
    </row>
    <row r="4478" spans="1:2">
      <c r="A4478" s="21">
        <v>0.44114411441144102</v>
      </c>
      <c r="B4478" s="21">
        <v>1.19103873656596</v>
      </c>
    </row>
    <row r="4479" spans="1:2">
      <c r="A4479" s="21">
        <v>0.44124412441244099</v>
      </c>
      <c r="B4479" s="21">
        <v>1.19127914522221</v>
      </c>
    </row>
    <row r="4480" spans="1:2">
      <c r="A4480" s="21">
        <v>0.441344134413441</v>
      </c>
      <c r="B4480" s="21">
        <v>1.19151955387846</v>
      </c>
    </row>
    <row r="4481" spans="1:2">
      <c r="A4481" s="21">
        <v>0.44144414441444102</v>
      </c>
      <c r="B4481" s="21">
        <v>1.1917599625347099</v>
      </c>
    </row>
    <row r="4482" spans="1:2">
      <c r="A4482" s="21">
        <v>0.44154415441544098</v>
      </c>
      <c r="B4482" s="21">
        <v>1.1920003711909599</v>
      </c>
    </row>
    <row r="4483" spans="1:2">
      <c r="A4483" s="21">
        <v>0.441644164416441</v>
      </c>
      <c r="B4483" s="21">
        <v>1.1922407798472101</v>
      </c>
    </row>
    <row r="4484" spans="1:2">
      <c r="A4484" s="21">
        <v>0.44174417441744102</v>
      </c>
      <c r="B4484" s="21">
        <v>1.1924811885034601</v>
      </c>
    </row>
    <row r="4485" spans="1:2">
      <c r="A4485" s="21">
        <v>0.44184418441844098</v>
      </c>
      <c r="B4485" s="21">
        <v>1.19272159715971</v>
      </c>
    </row>
    <row r="4486" spans="1:2">
      <c r="A4486" s="21">
        <v>0.44194419441944099</v>
      </c>
      <c r="B4486" s="21">
        <v>1.19296200581596</v>
      </c>
    </row>
    <row r="4487" spans="1:2">
      <c r="A4487" s="21">
        <v>0.44204420442044201</v>
      </c>
      <c r="B4487" s="21">
        <v>1.19320241447221</v>
      </c>
    </row>
    <row r="4488" spans="1:2">
      <c r="A4488" s="21">
        <v>0.44214421442144197</v>
      </c>
      <c r="B4488" s="21">
        <v>1.19344282312846</v>
      </c>
    </row>
    <row r="4489" spans="1:2">
      <c r="A4489" s="21">
        <v>0.44224422442244199</v>
      </c>
      <c r="B4489" s="21">
        <v>1.1936832317847099</v>
      </c>
    </row>
    <row r="4490" spans="1:2">
      <c r="A4490" s="21">
        <v>0.44234423442344201</v>
      </c>
      <c r="B4490" s="21">
        <v>1.1939236404409601</v>
      </c>
    </row>
    <row r="4491" spans="1:2">
      <c r="A4491" s="21">
        <v>0.44244424442444202</v>
      </c>
      <c r="B4491" s="21">
        <v>1.1941640490972101</v>
      </c>
    </row>
    <row r="4492" spans="1:2">
      <c r="A4492" s="21">
        <v>0.44254425442544199</v>
      </c>
      <c r="B4492" s="21">
        <v>1.19440445775346</v>
      </c>
    </row>
    <row r="4493" spans="1:2">
      <c r="A4493" s="21">
        <v>0.442644264426442</v>
      </c>
      <c r="B4493" s="21">
        <v>1.19464486640971</v>
      </c>
    </row>
    <row r="4494" spans="1:2">
      <c r="A4494" s="21">
        <v>0.44274427442744202</v>
      </c>
      <c r="B4494" s="21">
        <v>1.19488527506596</v>
      </c>
    </row>
    <row r="4495" spans="1:2">
      <c r="A4495" s="21">
        <v>0.44284428442844198</v>
      </c>
      <c r="B4495" s="21">
        <v>1.19512568372221</v>
      </c>
    </row>
    <row r="4496" spans="1:2">
      <c r="A4496" s="21">
        <v>0.442944294429442</v>
      </c>
      <c r="B4496" s="21">
        <v>1.1953660923784599</v>
      </c>
    </row>
    <row r="4497" spans="1:2">
      <c r="A4497" s="21">
        <v>0.44304430443044301</v>
      </c>
      <c r="B4497" s="21">
        <v>1.1956065010347099</v>
      </c>
    </row>
    <row r="4498" spans="1:2">
      <c r="A4498" s="21">
        <v>0.44314431443144298</v>
      </c>
      <c r="B4498" s="21">
        <v>1.1958469096909601</v>
      </c>
    </row>
    <row r="4499" spans="1:2">
      <c r="A4499" s="21">
        <v>0.44324432443244299</v>
      </c>
      <c r="B4499" s="21">
        <v>1.19608731834721</v>
      </c>
    </row>
    <row r="4500" spans="1:2">
      <c r="A4500" s="21">
        <v>0.44334433443344301</v>
      </c>
      <c r="B4500" s="21">
        <v>1.19632772700346</v>
      </c>
    </row>
    <row r="4501" spans="1:2">
      <c r="A4501" s="21">
        <v>0.44344434443444303</v>
      </c>
      <c r="B4501" s="21">
        <v>1.19656813565972</v>
      </c>
    </row>
    <row r="4502" spans="1:2">
      <c r="A4502" s="21">
        <v>0.44354435443544299</v>
      </c>
      <c r="B4502" s="21">
        <v>1.1968085443159699</v>
      </c>
    </row>
    <row r="4503" spans="1:2">
      <c r="A4503" s="21">
        <v>0.44364436443644301</v>
      </c>
      <c r="B4503" s="21">
        <v>1.1970489529722199</v>
      </c>
    </row>
    <row r="4504" spans="1:2">
      <c r="A4504" s="21">
        <v>0.44374437443744302</v>
      </c>
      <c r="B4504" s="21">
        <v>1.1972893616284701</v>
      </c>
    </row>
    <row r="4505" spans="1:2">
      <c r="A4505" s="21">
        <v>0.44384438443844298</v>
      </c>
      <c r="B4505" s="21">
        <v>1.1975297702847201</v>
      </c>
    </row>
    <row r="4506" spans="1:2">
      <c r="A4506" s="21">
        <v>0.443944394439443</v>
      </c>
      <c r="B4506" s="21">
        <v>1.19777017894097</v>
      </c>
    </row>
    <row r="4507" spans="1:2">
      <c r="A4507" s="21">
        <v>0.44404440444044402</v>
      </c>
      <c r="B4507" s="21">
        <v>1.19801058759722</v>
      </c>
    </row>
    <row r="4508" spans="1:2">
      <c r="A4508" s="21">
        <v>0.44414441444144398</v>
      </c>
      <c r="B4508" s="21">
        <v>1.19825099625347</v>
      </c>
    </row>
    <row r="4509" spans="1:2">
      <c r="A4509" s="21">
        <v>0.444244424442444</v>
      </c>
      <c r="B4509" s="21">
        <v>1.1984914049097199</v>
      </c>
    </row>
    <row r="4510" spans="1:2">
      <c r="A4510" s="21">
        <v>0.44434443444344401</v>
      </c>
      <c r="B4510" s="21">
        <v>1.1987318135659699</v>
      </c>
    </row>
    <row r="4511" spans="1:2">
      <c r="A4511" s="21">
        <v>0.44444444444444398</v>
      </c>
      <c r="B4511" s="21">
        <v>1.1989722222222201</v>
      </c>
    </row>
    <row r="4512" spans="1:2">
      <c r="A4512" s="21">
        <v>0.44454445444544399</v>
      </c>
      <c r="B4512" s="21">
        <v>1.1992126308784701</v>
      </c>
    </row>
    <row r="4513" spans="1:2">
      <c r="A4513" s="21">
        <v>0.44464446444644401</v>
      </c>
      <c r="B4513" s="21">
        <v>1.19945303953472</v>
      </c>
    </row>
    <row r="4514" spans="1:2">
      <c r="A4514" s="21">
        <v>0.44474447444744403</v>
      </c>
      <c r="B4514" s="21">
        <v>1.19969344819097</v>
      </c>
    </row>
    <row r="4515" spans="1:2">
      <c r="A4515" s="21">
        <v>0.44484448444844399</v>
      </c>
      <c r="B4515" s="21">
        <v>1.19993385684722</v>
      </c>
    </row>
    <row r="4516" spans="1:2">
      <c r="A4516" s="21">
        <v>0.44494449444944401</v>
      </c>
      <c r="B4516" s="21">
        <v>1.20017426550347</v>
      </c>
    </row>
    <row r="4517" spans="1:2">
      <c r="A4517" s="21">
        <v>0.44504450445044502</v>
      </c>
      <c r="B4517" s="21">
        <v>1.2004146741597199</v>
      </c>
    </row>
    <row r="4518" spans="1:2">
      <c r="A4518" s="21">
        <v>0.44514451445144498</v>
      </c>
      <c r="B4518" s="21">
        <v>1.2006550828159701</v>
      </c>
    </row>
    <row r="4519" spans="1:2">
      <c r="A4519" s="21">
        <v>0.445244524452445</v>
      </c>
      <c r="B4519" s="21">
        <v>1.2008954914722201</v>
      </c>
    </row>
    <row r="4520" spans="1:2">
      <c r="A4520" s="21">
        <v>0.44534453445344502</v>
      </c>
      <c r="B4520" s="21">
        <v>1.20113590012847</v>
      </c>
    </row>
    <row r="4521" spans="1:2">
      <c r="A4521" s="21">
        <v>0.44544454445444498</v>
      </c>
      <c r="B4521" s="21">
        <v>1.20137630878472</v>
      </c>
    </row>
    <row r="4522" spans="1:2">
      <c r="A4522" s="21">
        <v>0.445544554455445</v>
      </c>
      <c r="B4522" s="21">
        <v>1.20161671744097</v>
      </c>
    </row>
    <row r="4523" spans="1:2">
      <c r="A4523" s="21">
        <v>0.44564456445644501</v>
      </c>
      <c r="B4523" s="21">
        <v>1.20185712609722</v>
      </c>
    </row>
    <row r="4524" spans="1:2">
      <c r="A4524" s="21">
        <v>0.44574457445744498</v>
      </c>
      <c r="B4524" s="21">
        <v>1.2020975347534699</v>
      </c>
    </row>
    <row r="4525" spans="1:2">
      <c r="A4525" s="21">
        <v>0.44584458445844499</v>
      </c>
      <c r="B4525" s="21">
        <v>1.2023379434097199</v>
      </c>
    </row>
    <row r="4526" spans="1:2">
      <c r="A4526" s="21">
        <v>0.44594459445944501</v>
      </c>
      <c r="B4526" s="21">
        <v>1.2025783520659701</v>
      </c>
    </row>
    <row r="4527" spans="1:2">
      <c r="A4527" s="21">
        <v>0.44604460446044603</v>
      </c>
      <c r="B4527" s="21">
        <v>1.20281876072222</v>
      </c>
    </row>
    <row r="4528" spans="1:2">
      <c r="A4528" s="21">
        <v>0.44614461446144599</v>
      </c>
      <c r="B4528" s="21">
        <v>1.20305916937847</v>
      </c>
    </row>
    <row r="4529" spans="1:2">
      <c r="A4529" s="21">
        <v>0.446244624462446</v>
      </c>
      <c r="B4529" s="21">
        <v>1.20329957803472</v>
      </c>
    </row>
    <row r="4530" spans="1:2">
      <c r="A4530" s="21">
        <v>0.44634463446344602</v>
      </c>
      <c r="B4530" s="21">
        <v>1.20353998669097</v>
      </c>
    </row>
    <row r="4531" spans="1:2">
      <c r="A4531" s="21">
        <v>0.44644464446444598</v>
      </c>
      <c r="B4531" s="21">
        <v>1.2037803953472199</v>
      </c>
    </row>
    <row r="4532" spans="1:2">
      <c r="A4532" s="21">
        <v>0.446544654465446</v>
      </c>
      <c r="B4532" s="21">
        <v>1.2040208040034699</v>
      </c>
    </row>
    <row r="4533" spans="1:2">
      <c r="A4533" s="21">
        <v>0.44664466446644602</v>
      </c>
      <c r="B4533" s="21">
        <v>1.2042612126597201</v>
      </c>
    </row>
    <row r="4534" spans="1:2">
      <c r="A4534" s="21">
        <v>0.44674467446744598</v>
      </c>
      <c r="B4534" s="21">
        <v>1.2045016213159701</v>
      </c>
    </row>
    <row r="4535" spans="1:2">
      <c r="A4535" s="21">
        <v>0.446844684468446</v>
      </c>
      <c r="B4535" s="21">
        <v>1.20474202997222</v>
      </c>
    </row>
    <row r="4536" spans="1:2">
      <c r="A4536" s="21">
        <v>0.44694469446944601</v>
      </c>
      <c r="B4536" s="21">
        <v>1.20498243862847</v>
      </c>
    </row>
    <row r="4537" spans="1:2">
      <c r="A4537" s="21">
        <v>0.44704470447044697</v>
      </c>
      <c r="B4537" s="21">
        <v>1.20522284728472</v>
      </c>
    </row>
    <row r="4538" spans="1:2">
      <c r="A4538" s="21">
        <v>0.44714471447144699</v>
      </c>
      <c r="B4538" s="21">
        <v>1.2054632559409699</v>
      </c>
    </row>
    <row r="4539" spans="1:2">
      <c r="A4539" s="21">
        <v>0.44724472447244701</v>
      </c>
      <c r="B4539" s="21">
        <v>1.2057036645972199</v>
      </c>
    </row>
    <row r="4540" spans="1:2">
      <c r="A4540" s="21">
        <v>0.44734473447344703</v>
      </c>
      <c r="B4540" s="21">
        <v>1.2059440732534701</v>
      </c>
    </row>
    <row r="4541" spans="1:2">
      <c r="A4541" s="21">
        <v>0.44744474447444699</v>
      </c>
      <c r="B4541" s="21">
        <v>1.2061844819097201</v>
      </c>
    </row>
    <row r="4542" spans="1:2">
      <c r="A4542" s="21">
        <v>0.447544754475447</v>
      </c>
      <c r="B4542" s="21">
        <v>1.20642489056597</v>
      </c>
    </row>
    <row r="4543" spans="1:2">
      <c r="A4543" s="21">
        <v>0.44764476447644702</v>
      </c>
      <c r="B4543" s="21">
        <v>1.20666529922223</v>
      </c>
    </row>
    <row r="4544" spans="1:2">
      <c r="A4544" s="21">
        <v>0.44774477447744698</v>
      </c>
      <c r="B4544" s="21">
        <v>1.2069057078784799</v>
      </c>
    </row>
    <row r="4545" spans="1:2">
      <c r="A4545" s="21">
        <v>0.447844784478447</v>
      </c>
      <c r="B4545" s="21">
        <v>1.2071461165347299</v>
      </c>
    </row>
    <row r="4546" spans="1:2">
      <c r="A4546" s="21">
        <v>0.44794479447944702</v>
      </c>
      <c r="B4546" s="21">
        <v>1.2073865251909801</v>
      </c>
    </row>
    <row r="4547" spans="1:2">
      <c r="A4547" s="21">
        <v>0.44804480448044798</v>
      </c>
      <c r="B4547" s="21">
        <v>1.2076269338472301</v>
      </c>
    </row>
    <row r="4548" spans="1:2">
      <c r="A4548" s="21">
        <v>0.448144814481448</v>
      </c>
      <c r="B4548" s="21">
        <v>1.20786734250348</v>
      </c>
    </row>
    <row r="4549" spans="1:2">
      <c r="A4549" s="21">
        <v>0.44824482448244801</v>
      </c>
      <c r="B4549" s="21">
        <v>1.20810775115973</v>
      </c>
    </row>
    <row r="4550" spans="1:2">
      <c r="A4550" s="21">
        <v>0.44834483448344797</v>
      </c>
      <c r="B4550" s="21">
        <v>1.20834815981598</v>
      </c>
    </row>
    <row r="4551" spans="1:2">
      <c r="A4551" s="21">
        <v>0.44844484448444799</v>
      </c>
      <c r="B4551" s="21">
        <v>1.20858856847223</v>
      </c>
    </row>
    <row r="4552" spans="1:2">
      <c r="A4552" s="21">
        <v>0.44854485448544801</v>
      </c>
      <c r="B4552" s="21">
        <v>1.2088289771284799</v>
      </c>
    </row>
    <row r="4553" spans="1:2">
      <c r="A4553" s="21">
        <v>0.44864486448644803</v>
      </c>
      <c r="B4553" s="21">
        <v>1.2090693857847301</v>
      </c>
    </row>
    <row r="4554" spans="1:2">
      <c r="A4554" s="21">
        <v>0.44874487448744799</v>
      </c>
      <c r="B4554" s="21">
        <v>1.2093097944409801</v>
      </c>
    </row>
    <row r="4555" spans="1:2">
      <c r="A4555" s="21">
        <v>0.448844884488448</v>
      </c>
      <c r="B4555" s="21">
        <v>1.20955020309723</v>
      </c>
    </row>
    <row r="4556" spans="1:2">
      <c r="A4556" s="21">
        <v>0.44894489448944802</v>
      </c>
      <c r="B4556" s="21">
        <v>1.20979061175348</v>
      </c>
    </row>
    <row r="4557" spans="1:2">
      <c r="A4557" s="21">
        <v>0.44904490449044898</v>
      </c>
      <c r="B4557" s="21">
        <v>1.21003102040973</v>
      </c>
    </row>
    <row r="4558" spans="1:2">
      <c r="A4558" s="21">
        <v>0.449144914491449</v>
      </c>
      <c r="B4558" s="21">
        <v>1.21027142906598</v>
      </c>
    </row>
    <row r="4559" spans="1:2">
      <c r="A4559" s="21">
        <v>0.44924492449244902</v>
      </c>
      <c r="B4559" s="21">
        <v>1.2105118377222299</v>
      </c>
    </row>
    <row r="4560" spans="1:2">
      <c r="A4560" s="21">
        <v>0.44934493449344898</v>
      </c>
      <c r="B4560" s="21">
        <v>1.2107522463784799</v>
      </c>
    </row>
    <row r="4561" spans="1:2">
      <c r="A4561" s="21">
        <v>0.44944494449444899</v>
      </c>
      <c r="B4561" s="21">
        <v>1.2109926550347301</v>
      </c>
    </row>
    <row r="4562" spans="1:2">
      <c r="A4562" s="21">
        <v>0.44954495449544901</v>
      </c>
      <c r="B4562" s="21">
        <v>1.21123306369098</v>
      </c>
    </row>
    <row r="4563" spans="1:2">
      <c r="A4563" s="21">
        <v>0.44964496449644897</v>
      </c>
      <c r="B4563" s="21">
        <v>1.21147347234723</v>
      </c>
    </row>
    <row r="4564" spans="1:2">
      <c r="A4564" s="21">
        <v>0.44974497449744899</v>
      </c>
      <c r="B4564" s="21">
        <v>1.21171388100348</v>
      </c>
    </row>
    <row r="4565" spans="1:2">
      <c r="A4565" s="21">
        <v>0.44984498449844901</v>
      </c>
      <c r="B4565" s="21">
        <v>1.21195428965973</v>
      </c>
    </row>
    <row r="4566" spans="1:2">
      <c r="A4566" s="21">
        <v>0.44994499449944902</v>
      </c>
      <c r="B4566" s="21">
        <v>1.2121946983159799</v>
      </c>
    </row>
    <row r="4567" spans="1:2">
      <c r="A4567" s="21">
        <v>0.45004500450044999</v>
      </c>
      <c r="B4567" s="21">
        <v>1.2124351069722299</v>
      </c>
    </row>
    <row r="4568" spans="1:2">
      <c r="A4568" s="21">
        <v>0.45014501450145</v>
      </c>
      <c r="B4568" s="21">
        <v>1.2126755156284801</v>
      </c>
    </row>
    <row r="4569" spans="1:2">
      <c r="A4569" s="21">
        <v>0.45024502450245002</v>
      </c>
      <c r="B4569" s="21">
        <v>1.2129159242847301</v>
      </c>
    </row>
    <row r="4570" spans="1:2">
      <c r="A4570" s="21">
        <v>0.45034503450344998</v>
      </c>
      <c r="B4570" s="21">
        <v>1.21315633294098</v>
      </c>
    </row>
    <row r="4571" spans="1:2">
      <c r="A4571" s="21">
        <v>0.45044504450445</v>
      </c>
      <c r="B4571" s="21">
        <v>1.21339674159723</v>
      </c>
    </row>
    <row r="4572" spans="1:2">
      <c r="A4572" s="21">
        <v>0.45054505450545002</v>
      </c>
      <c r="B4572" s="21">
        <v>1.21363715025348</v>
      </c>
    </row>
    <row r="4573" spans="1:2">
      <c r="A4573" s="21">
        <v>0.45064506450644998</v>
      </c>
      <c r="B4573" s="21">
        <v>1.2138775589097299</v>
      </c>
    </row>
    <row r="4574" spans="1:2">
      <c r="A4574" s="21">
        <v>0.45074507450744999</v>
      </c>
      <c r="B4574" s="21">
        <v>1.2141179675659799</v>
      </c>
    </row>
    <row r="4575" spans="1:2">
      <c r="A4575" s="21">
        <v>0.45084508450845001</v>
      </c>
      <c r="B4575" s="21">
        <v>1.2143583762222301</v>
      </c>
    </row>
    <row r="4576" spans="1:2">
      <c r="A4576" s="21">
        <v>0.45094509450944997</v>
      </c>
      <c r="B4576" s="21">
        <v>1.2145987848784801</v>
      </c>
    </row>
    <row r="4577" spans="1:2">
      <c r="A4577" s="21">
        <v>0.45104510451045099</v>
      </c>
      <c r="B4577" s="21">
        <v>1.21483919353473</v>
      </c>
    </row>
    <row r="4578" spans="1:2">
      <c r="A4578" s="21">
        <v>0.45114511451145101</v>
      </c>
      <c r="B4578" s="21">
        <v>1.21507960219098</v>
      </c>
    </row>
    <row r="4579" spans="1:2">
      <c r="A4579" s="21">
        <v>0.45124512451245102</v>
      </c>
      <c r="B4579" s="21">
        <v>1.21532001084723</v>
      </c>
    </row>
    <row r="4580" spans="1:2">
      <c r="A4580" s="21">
        <v>0.45134513451345099</v>
      </c>
      <c r="B4580" s="21">
        <v>1.2155604195034799</v>
      </c>
    </row>
    <row r="4581" spans="1:2">
      <c r="A4581" s="21">
        <v>0.451445144514451</v>
      </c>
      <c r="B4581" s="21">
        <v>1.2158008281597299</v>
      </c>
    </row>
    <row r="4582" spans="1:2">
      <c r="A4582" s="21">
        <v>0.45154515451545102</v>
      </c>
      <c r="B4582" s="21">
        <v>1.2160412368159801</v>
      </c>
    </row>
    <row r="4583" spans="1:2">
      <c r="A4583" s="21">
        <v>0.45164516451645098</v>
      </c>
      <c r="B4583" s="21">
        <v>1.2162816454722301</v>
      </c>
    </row>
    <row r="4584" spans="1:2">
      <c r="A4584" s="21">
        <v>0.451745174517451</v>
      </c>
      <c r="B4584" s="21">
        <v>1.21652205412849</v>
      </c>
    </row>
    <row r="4585" spans="1:2">
      <c r="A4585" s="21">
        <v>0.45184518451845102</v>
      </c>
      <c r="B4585" s="21">
        <v>1.21676246278474</v>
      </c>
    </row>
    <row r="4586" spans="1:2">
      <c r="A4586" s="21">
        <v>0.45194519451945198</v>
      </c>
      <c r="B4586" s="21">
        <v>1.21700287144099</v>
      </c>
    </row>
    <row r="4587" spans="1:2">
      <c r="A4587" s="21">
        <v>0.45204520452045199</v>
      </c>
      <c r="B4587" s="21">
        <v>1.2172432800972399</v>
      </c>
    </row>
    <row r="4588" spans="1:2">
      <c r="A4588" s="21">
        <v>0.45214521452145201</v>
      </c>
      <c r="B4588" s="21">
        <v>1.2174836887534899</v>
      </c>
    </row>
    <row r="4589" spans="1:2">
      <c r="A4589" s="21">
        <v>0.45224522452245203</v>
      </c>
      <c r="B4589" s="21">
        <v>1.2177240974097401</v>
      </c>
    </row>
    <row r="4590" spans="1:2">
      <c r="A4590" s="21">
        <v>0.45234523452345199</v>
      </c>
      <c r="B4590" s="21">
        <v>1.21796450606599</v>
      </c>
    </row>
    <row r="4591" spans="1:2">
      <c r="A4591" s="21">
        <v>0.45244524452445201</v>
      </c>
      <c r="B4591" s="21">
        <v>1.21820491472224</v>
      </c>
    </row>
    <row r="4592" spans="1:2">
      <c r="A4592" s="21">
        <v>0.45254525452545202</v>
      </c>
      <c r="B4592" s="21">
        <v>1.21844532337849</v>
      </c>
    </row>
    <row r="4593" spans="1:2">
      <c r="A4593" s="21">
        <v>0.45264526452645198</v>
      </c>
      <c r="B4593" s="21">
        <v>1.21868573203474</v>
      </c>
    </row>
    <row r="4594" spans="1:2">
      <c r="A4594" s="21">
        <v>0.452745274527452</v>
      </c>
      <c r="B4594" s="21">
        <v>1.2189261406909899</v>
      </c>
    </row>
    <row r="4595" spans="1:2">
      <c r="A4595" s="21">
        <v>0.45284528452845202</v>
      </c>
      <c r="B4595" s="21">
        <v>1.2191665493472399</v>
      </c>
    </row>
    <row r="4596" spans="1:2">
      <c r="A4596" s="21">
        <v>0.45294529452945298</v>
      </c>
      <c r="B4596" s="21">
        <v>1.2194069580034901</v>
      </c>
    </row>
    <row r="4597" spans="1:2">
      <c r="A4597" s="21">
        <v>0.453045304530453</v>
      </c>
      <c r="B4597" s="21">
        <v>1.2196473666597401</v>
      </c>
    </row>
    <row r="4598" spans="1:2">
      <c r="A4598" s="21">
        <v>0.45314531453145301</v>
      </c>
      <c r="B4598" s="21">
        <v>1.21988777531599</v>
      </c>
    </row>
    <row r="4599" spans="1:2">
      <c r="A4599" s="21">
        <v>0.45324532453245298</v>
      </c>
      <c r="B4599" s="21">
        <v>1.22012818397224</v>
      </c>
    </row>
    <row r="4600" spans="1:2">
      <c r="A4600" s="21">
        <v>0.45334533453345299</v>
      </c>
      <c r="B4600" s="21">
        <v>1.22036859262849</v>
      </c>
    </row>
    <row r="4601" spans="1:2">
      <c r="A4601" s="21">
        <v>0.45344534453445301</v>
      </c>
      <c r="B4601" s="21">
        <v>1.2206090012847399</v>
      </c>
    </row>
    <row r="4602" spans="1:2">
      <c r="A4602" s="21">
        <v>0.45354535453545303</v>
      </c>
      <c r="B4602" s="21">
        <v>1.2208494099409899</v>
      </c>
    </row>
    <row r="4603" spans="1:2">
      <c r="A4603" s="21">
        <v>0.45364536453645299</v>
      </c>
      <c r="B4603" s="21">
        <v>1.2210898185972401</v>
      </c>
    </row>
    <row r="4604" spans="1:2">
      <c r="A4604" s="21">
        <v>0.45374537453745301</v>
      </c>
      <c r="B4604" s="21">
        <v>1.2213302272534901</v>
      </c>
    </row>
    <row r="4605" spans="1:2">
      <c r="A4605" s="21">
        <v>0.45384538453845302</v>
      </c>
      <c r="B4605" s="21">
        <v>1.22157063590974</v>
      </c>
    </row>
    <row r="4606" spans="1:2">
      <c r="A4606" s="21">
        <v>0.45394539453945398</v>
      </c>
      <c r="B4606" s="21">
        <v>1.22181104456599</v>
      </c>
    </row>
    <row r="4607" spans="1:2">
      <c r="A4607" s="21">
        <v>0.454045404540454</v>
      </c>
      <c r="B4607" s="21">
        <v>1.22205145322224</v>
      </c>
    </row>
    <row r="4608" spans="1:2">
      <c r="A4608" s="21">
        <v>0.45414541454145402</v>
      </c>
      <c r="B4608" s="21">
        <v>1.2222918618784899</v>
      </c>
    </row>
    <row r="4609" spans="1:2">
      <c r="A4609" s="21">
        <v>0.45424542454245398</v>
      </c>
      <c r="B4609" s="21">
        <v>1.2225322705347399</v>
      </c>
    </row>
    <row r="4610" spans="1:2">
      <c r="A4610" s="21">
        <v>0.454345434543454</v>
      </c>
      <c r="B4610" s="21">
        <v>1.2227726791909901</v>
      </c>
    </row>
    <row r="4611" spans="1:2">
      <c r="A4611" s="21">
        <v>0.45444544454445401</v>
      </c>
      <c r="B4611" s="21">
        <v>1.2230130878472401</v>
      </c>
    </row>
    <row r="4612" spans="1:2">
      <c r="A4612" s="21">
        <v>0.45454545454545398</v>
      </c>
      <c r="B4612" s="21">
        <v>1.22325349650349</v>
      </c>
    </row>
    <row r="4613" spans="1:2">
      <c r="A4613" s="21">
        <v>0.45464546454645399</v>
      </c>
      <c r="B4613" s="21">
        <v>1.22349390515974</v>
      </c>
    </row>
    <row r="4614" spans="1:2">
      <c r="A4614" s="21">
        <v>0.45474547454745401</v>
      </c>
      <c r="B4614" s="21">
        <v>1.22373431381599</v>
      </c>
    </row>
    <row r="4615" spans="1:2">
      <c r="A4615" s="21">
        <v>0.45484548454845403</v>
      </c>
      <c r="B4615" s="21">
        <v>1.2239747224722399</v>
      </c>
    </row>
    <row r="4616" spans="1:2">
      <c r="A4616" s="21">
        <v>0.45494549454945499</v>
      </c>
      <c r="B4616" s="21">
        <v>1.2242151311284899</v>
      </c>
    </row>
    <row r="4617" spans="1:2">
      <c r="A4617" s="21">
        <v>0.455045504550455</v>
      </c>
      <c r="B4617" s="21">
        <v>1.2244555397847401</v>
      </c>
    </row>
    <row r="4618" spans="1:2">
      <c r="A4618" s="21">
        <v>0.45514551455145502</v>
      </c>
      <c r="B4618" s="21">
        <v>1.2246959484409901</v>
      </c>
    </row>
    <row r="4619" spans="1:2">
      <c r="A4619" s="21">
        <v>0.45524552455245498</v>
      </c>
      <c r="B4619" s="21">
        <v>1.22493635709724</v>
      </c>
    </row>
    <row r="4620" spans="1:2">
      <c r="A4620" s="21">
        <v>0.455345534553455</v>
      </c>
      <c r="B4620" s="21">
        <v>1.22517676575349</v>
      </c>
    </row>
    <row r="4621" spans="1:2">
      <c r="A4621" s="21">
        <v>0.45544554455445502</v>
      </c>
      <c r="B4621" s="21">
        <v>1.22541717440974</v>
      </c>
    </row>
    <row r="4622" spans="1:2">
      <c r="A4622" s="21">
        <v>0.45554555455545498</v>
      </c>
      <c r="B4622" s="21">
        <v>1.2256575830659899</v>
      </c>
    </row>
    <row r="4623" spans="1:2">
      <c r="A4623" s="21">
        <v>0.455645564556455</v>
      </c>
      <c r="B4623" s="21">
        <v>1.2258979917222399</v>
      </c>
    </row>
    <row r="4624" spans="1:2">
      <c r="A4624" s="21">
        <v>0.45574557455745501</v>
      </c>
      <c r="B4624" s="21">
        <v>1.2261384003784901</v>
      </c>
    </row>
    <row r="4625" spans="1:2">
      <c r="A4625" s="21">
        <v>0.45584558455845497</v>
      </c>
      <c r="B4625" s="21">
        <v>1.2263788090347401</v>
      </c>
    </row>
    <row r="4626" spans="1:2">
      <c r="A4626" s="21">
        <v>0.45594559455945499</v>
      </c>
      <c r="B4626" s="21">
        <v>1.22661921769099</v>
      </c>
    </row>
    <row r="4627" spans="1:2">
      <c r="A4627" s="21">
        <v>0.45604560456045601</v>
      </c>
      <c r="B4627" s="21">
        <v>1.22685962634725</v>
      </c>
    </row>
    <row r="4628" spans="1:2">
      <c r="A4628" s="21">
        <v>0.45614561456145603</v>
      </c>
      <c r="B4628" s="21">
        <v>1.2271000350035</v>
      </c>
    </row>
    <row r="4629" spans="1:2">
      <c r="A4629" s="21">
        <v>0.45624562456245599</v>
      </c>
      <c r="B4629" s="21">
        <v>1.2273404436597499</v>
      </c>
    </row>
    <row r="4630" spans="1:2">
      <c r="A4630" s="21">
        <v>0.456345634563456</v>
      </c>
      <c r="B4630" s="21">
        <v>1.2275808523159999</v>
      </c>
    </row>
    <row r="4631" spans="1:2">
      <c r="A4631" s="21">
        <v>0.45644564456445602</v>
      </c>
      <c r="B4631" s="21">
        <v>1.2278212609722501</v>
      </c>
    </row>
    <row r="4632" spans="1:2">
      <c r="A4632" s="21">
        <v>0.45654565456545598</v>
      </c>
      <c r="B4632" s="21">
        <v>1.2280616696285001</v>
      </c>
    </row>
    <row r="4633" spans="1:2">
      <c r="A4633" s="21">
        <v>0.456645664566456</v>
      </c>
      <c r="B4633" s="21">
        <v>1.22830207828475</v>
      </c>
    </row>
    <row r="4634" spans="1:2">
      <c r="A4634" s="21">
        <v>0.45674567456745602</v>
      </c>
      <c r="B4634" s="21">
        <v>1.228542486941</v>
      </c>
    </row>
    <row r="4635" spans="1:2">
      <c r="A4635" s="21">
        <v>0.45684568456845598</v>
      </c>
      <c r="B4635" s="21">
        <v>1.22878289559725</v>
      </c>
    </row>
    <row r="4636" spans="1:2">
      <c r="A4636" s="21">
        <v>0.456945694569456</v>
      </c>
      <c r="B4636" s="21">
        <v>1.2290233042534999</v>
      </c>
    </row>
    <row r="4637" spans="1:2">
      <c r="A4637" s="21">
        <v>0.45704570457045701</v>
      </c>
      <c r="B4637" s="21">
        <v>1.2292637129097499</v>
      </c>
    </row>
    <row r="4638" spans="1:2">
      <c r="A4638" s="21">
        <v>0.45714571457145697</v>
      </c>
      <c r="B4638" s="21">
        <v>1.2295041215660001</v>
      </c>
    </row>
    <row r="4639" spans="1:2">
      <c r="A4639" s="21">
        <v>0.45724572457245699</v>
      </c>
      <c r="B4639" s="21">
        <v>1.2297445302222501</v>
      </c>
    </row>
    <row r="4640" spans="1:2">
      <c r="A4640" s="21">
        <v>0.45734573457345701</v>
      </c>
      <c r="B4640" s="21">
        <v>1.2299849388785</v>
      </c>
    </row>
    <row r="4641" spans="1:2">
      <c r="A4641" s="21">
        <v>0.45744574457445702</v>
      </c>
      <c r="B4641" s="21">
        <v>1.23022534753475</v>
      </c>
    </row>
    <row r="4642" spans="1:2">
      <c r="A4642" s="21">
        <v>0.45754575457545699</v>
      </c>
      <c r="B4642" s="21">
        <v>1.230465756191</v>
      </c>
    </row>
    <row r="4643" spans="1:2">
      <c r="A4643" s="21">
        <v>0.457645764576457</v>
      </c>
      <c r="B4643" s="21">
        <v>1.2307061648472499</v>
      </c>
    </row>
    <row r="4644" spans="1:2">
      <c r="A4644" s="21">
        <v>0.45774577457745702</v>
      </c>
      <c r="B4644" s="21">
        <v>1.2309465735034999</v>
      </c>
    </row>
    <row r="4645" spans="1:2">
      <c r="A4645" s="21">
        <v>0.45784578457845698</v>
      </c>
      <c r="B4645" s="21">
        <v>1.2311869821597501</v>
      </c>
    </row>
    <row r="4646" spans="1:2">
      <c r="A4646" s="21">
        <v>0.457945794579457</v>
      </c>
      <c r="B4646" s="21">
        <v>1.2314273908160001</v>
      </c>
    </row>
    <row r="4647" spans="1:2">
      <c r="A4647" s="21">
        <v>0.45804580458045802</v>
      </c>
      <c r="B4647" s="21">
        <v>1.23166779947225</v>
      </c>
    </row>
    <row r="4648" spans="1:2">
      <c r="A4648" s="21">
        <v>0.45814581458145798</v>
      </c>
      <c r="B4648" s="21">
        <v>1.2319082081285</v>
      </c>
    </row>
    <row r="4649" spans="1:2">
      <c r="A4649" s="21">
        <v>0.45824582458245799</v>
      </c>
      <c r="B4649" s="21">
        <v>1.23214861678475</v>
      </c>
    </row>
    <row r="4650" spans="1:2">
      <c r="A4650" s="21">
        <v>0.45834583458345801</v>
      </c>
      <c r="B4650" s="21">
        <v>1.2323890254409999</v>
      </c>
    </row>
    <row r="4651" spans="1:2">
      <c r="A4651" s="21">
        <v>0.45844584458445797</v>
      </c>
      <c r="B4651" s="21">
        <v>1.2326294340972499</v>
      </c>
    </row>
    <row r="4652" spans="1:2">
      <c r="A4652" s="21">
        <v>0.45854585458545799</v>
      </c>
      <c r="B4652" s="21">
        <v>1.2328698427535001</v>
      </c>
    </row>
    <row r="4653" spans="1:2">
      <c r="A4653" s="21">
        <v>0.45864586458645801</v>
      </c>
      <c r="B4653" s="21">
        <v>1.2331102514097501</v>
      </c>
    </row>
    <row r="4654" spans="1:2">
      <c r="A4654" s="21">
        <v>0.45874587458745802</v>
      </c>
      <c r="B4654" s="21">
        <v>1.233350660066</v>
      </c>
    </row>
    <row r="4655" spans="1:2">
      <c r="A4655" s="21">
        <v>0.45884588458845799</v>
      </c>
      <c r="B4655" s="21">
        <v>1.23359106872225</v>
      </c>
    </row>
    <row r="4656" spans="1:2">
      <c r="A4656" s="21">
        <v>0.458945894589458</v>
      </c>
      <c r="B4656" s="21">
        <v>1.2338314773785</v>
      </c>
    </row>
    <row r="4657" spans="1:2">
      <c r="A4657" s="21">
        <v>0.45904590459045902</v>
      </c>
      <c r="B4657" s="21">
        <v>1.2340718860347499</v>
      </c>
    </row>
    <row r="4658" spans="1:2">
      <c r="A4658" s="21">
        <v>0.45914591459145898</v>
      </c>
      <c r="B4658" s="21">
        <v>1.2343122946909999</v>
      </c>
    </row>
    <row r="4659" spans="1:2">
      <c r="A4659" s="21">
        <v>0.459245924592459</v>
      </c>
      <c r="B4659" s="21">
        <v>1.2345527033472501</v>
      </c>
    </row>
    <row r="4660" spans="1:2">
      <c r="A4660" s="21">
        <v>0.45934593459345902</v>
      </c>
      <c r="B4660" s="21">
        <v>1.2347931120035001</v>
      </c>
    </row>
    <row r="4661" spans="1:2">
      <c r="A4661" s="21">
        <v>0.45944594459445898</v>
      </c>
      <c r="B4661" s="21">
        <v>1.23503352065975</v>
      </c>
    </row>
    <row r="4662" spans="1:2">
      <c r="A4662" s="21">
        <v>0.45954595459545899</v>
      </c>
      <c r="B4662" s="21">
        <v>1.235273929316</v>
      </c>
    </row>
    <row r="4663" spans="1:2">
      <c r="A4663" s="21">
        <v>0.45964596459645901</v>
      </c>
      <c r="B4663" s="21">
        <v>1.23551433797225</v>
      </c>
    </row>
    <row r="4664" spans="1:2">
      <c r="A4664" s="21">
        <v>0.45974597459745897</v>
      </c>
      <c r="B4664" s="21">
        <v>1.2357547466284999</v>
      </c>
    </row>
    <row r="4665" spans="1:2">
      <c r="A4665" s="21">
        <v>0.45984598459845899</v>
      </c>
      <c r="B4665" s="21">
        <v>1.2359951552847499</v>
      </c>
    </row>
    <row r="4666" spans="1:2">
      <c r="A4666" s="21">
        <v>0.45994599459945901</v>
      </c>
      <c r="B4666" s="21">
        <v>1.2362355639410001</v>
      </c>
    </row>
    <row r="4667" spans="1:2">
      <c r="A4667" s="21">
        <v>0.46004600460046002</v>
      </c>
      <c r="B4667" s="21">
        <v>1.2364759725972501</v>
      </c>
    </row>
    <row r="4668" spans="1:2">
      <c r="A4668" s="21">
        <v>0.46014601460145999</v>
      </c>
      <c r="B4668" s="21">
        <v>1.23671638125351</v>
      </c>
    </row>
    <row r="4669" spans="1:2">
      <c r="A4669" s="21">
        <v>0.46024602460246</v>
      </c>
      <c r="B4669" s="21">
        <v>1.23695678990976</v>
      </c>
    </row>
    <row r="4670" spans="1:2">
      <c r="A4670" s="21">
        <v>0.46034603460346002</v>
      </c>
      <c r="B4670" s="21">
        <v>1.23719719856601</v>
      </c>
    </row>
    <row r="4671" spans="1:2">
      <c r="A4671" s="21">
        <v>0.46044604460445998</v>
      </c>
      <c r="B4671" s="21">
        <v>1.2374376072222599</v>
      </c>
    </row>
    <row r="4672" spans="1:2">
      <c r="A4672" s="21">
        <v>0.46054605460546</v>
      </c>
      <c r="B4672" s="21">
        <v>1.2376780158785099</v>
      </c>
    </row>
    <row r="4673" spans="1:2">
      <c r="A4673" s="21">
        <v>0.46064606460646002</v>
      </c>
      <c r="B4673" s="21">
        <v>1.2379184245347601</v>
      </c>
    </row>
    <row r="4674" spans="1:2">
      <c r="A4674" s="21">
        <v>0.46074607460745998</v>
      </c>
      <c r="B4674" s="21">
        <v>1.2381588331910101</v>
      </c>
    </row>
    <row r="4675" spans="1:2">
      <c r="A4675" s="21">
        <v>0.46084608460845999</v>
      </c>
      <c r="B4675" s="21">
        <v>1.23839924184726</v>
      </c>
    </row>
    <row r="4676" spans="1:2">
      <c r="A4676" s="21">
        <v>0.46094609460946001</v>
      </c>
      <c r="B4676" s="21">
        <v>1.23863965050351</v>
      </c>
    </row>
    <row r="4677" spans="1:2">
      <c r="A4677" s="21">
        <v>0.46104610461046103</v>
      </c>
      <c r="B4677" s="21">
        <v>1.23888005915976</v>
      </c>
    </row>
    <row r="4678" spans="1:2">
      <c r="A4678" s="21">
        <v>0.46114611461146099</v>
      </c>
      <c r="B4678" s="21">
        <v>1.2391204678160099</v>
      </c>
    </row>
    <row r="4679" spans="1:2">
      <c r="A4679" s="21">
        <v>0.46124612461246101</v>
      </c>
      <c r="B4679" s="21">
        <v>1.2393608764722599</v>
      </c>
    </row>
    <row r="4680" spans="1:2">
      <c r="A4680" s="21">
        <v>0.46134613461346102</v>
      </c>
      <c r="B4680" s="21">
        <v>1.2396012851285101</v>
      </c>
    </row>
    <row r="4681" spans="1:2">
      <c r="A4681" s="21">
        <v>0.46144614461446098</v>
      </c>
      <c r="B4681" s="21">
        <v>1.2398416937847601</v>
      </c>
    </row>
    <row r="4682" spans="1:2">
      <c r="A4682" s="21">
        <v>0.461546154615461</v>
      </c>
      <c r="B4682" s="21">
        <v>1.24008210244101</v>
      </c>
    </row>
    <row r="4683" spans="1:2">
      <c r="A4683" s="21">
        <v>0.46164616461646102</v>
      </c>
      <c r="B4683" s="21">
        <v>1.24032251109726</v>
      </c>
    </row>
    <row r="4684" spans="1:2">
      <c r="A4684" s="21">
        <v>0.46174617461746098</v>
      </c>
      <c r="B4684" s="21">
        <v>1.24056291975351</v>
      </c>
    </row>
    <row r="4685" spans="1:2">
      <c r="A4685" s="21">
        <v>0.461846184618461</v>
      </c>
      <c r="B4685" s="21">
        <v>1.2408033284097599</v>
      </c>
    </row>
    <row r="4686" spans="1:2">
      <c r="A4686" s="21">
        <v>0.46194619461946101</v>
      </c>
      <c r="B4686" s="21">
        <v>1.2410437370660099</v>
      </c>
    </row>
    <row r="4687" spans="1:2">
      <c r="A4687" s="21">
        <v>0.46204620462046198</v>
      </c>
      <c r="B4687" s="21">
        <v>1.2412841457222601</v>
      </c>
    </row>
    <row r="4688" spans="1:2">
      <c r="A4688" s="21">
        <v>0.46214621462146199</v>
      </c>
      <c r="B4688" s="21">
        <v>1.2415245543785101</v>
      </c>
    </row>
    <row r="4689" spans="1:2">
      <c r="A4689" s="21">
        <v>0.46224622462246201</v>
      </c>
      <c r="B4689" s="21">
        <v>1.24176496303476</v>
      </c>
    </row>
    <row r="4690" spans="1:2">
      <c r="A4690" s="21">
        <v>0.46234623462346203</v>
      </c>
      <c r="B4690" s="21">
        <v>1.24200537169101</v>
      </c>
    </row>
    <row r="4691" spans="1:2">
      <c r="A4691" s="21">
        <v>0.46244624462446199</v>
      </c>
      <c r="B4691" s="21">
        <v>1.24224578034726</v>
      </c>
    </row>
    <row r="4692" spans="1:2">
      <c r="A4692" s="21">
        <v>0.46254625462546201</v>
      </c>
      <c r="B4692" s="21">
        <v>1.2424861890035099</v>
      </c>
    </row>
    <row r="4693" spans="1:2">
      <c r="A4693" s="21">
        <v>0.46264626462646202</v>
      </c>
      <c r="B4693" s="21">
        <v>1.2427265976597599</v>
      </c>
    </row>
    <row r="4694" spans="1:2">
      <c r="A4694" s="21">
        <v>0.46274627462746198</v>
      </c>
      <c r="B4694" s="21">
        <v>1.2429670063160101</v>
      </c>
    </row>
    <row r="4695" spans="1:2">
      <c r="A4695" s="21">
        <v>0.462846284628462</v>
      </c>
      <c r="B4695" s="21">
        <v>1.2432074149722601</v>
      </c>
    </row>
    <row r="4696" spans="1:2">
      <c r="A4696" s="21">
        <v>0.46294629462946202</v>
      </c>
      <c r="B4696" s="21">
        <v>1.24344782362851</v>
      </c>
    </row>
    <row r="4697" spans="1:2">
      <c r="A4697" s="21">
        <v>0.46304630463046298</v>
      </c>
      <c r="B4697" s="21">
        <v>1.24368823228476</v>
      </c>
    </row>
    <row r="4698" spans="1:2">
      <c r="A4698" s="21">
        <v>0.463146314631463</v>
      </c>
      <c r="B4698" s="21">
        <v>1.24392864094101</v>
      </c>
    </row>
    <row r="4699" spans="1:2">
      <c r="A4699" s="21">
        <v>0.46324632463246301</v>
      </c>
      <c r="B4699" s="21">
        <v>1.2441690495972599</v>
      </c>
    </row>
    <row r="4700" spans="1:2">
      <c r="A4700" s="21">
        <v>0.46334633463346298</v>
      </c>
      <c r="B4700" s="21">
        <v>1.2444094582535099</v>
      </c>
    </row>
    <row r="4701" spans="1:2">
      <c r="A4701" s="21">
        <v>0.46344634463446299</v>
      </c>
      <c r="B4701" s="21">
        <v>1.2446498669097601</v>
      </c>
    </row>
    <row r="4702" spans="1:2">
      <c r="A4702" s="21">
        <v>0.46354635463546301</v>
      </c>
      <c r="B4702" s="21">
        <v>1.2448902755660101</v>
      </c>
    </row>
    <row r="4703" spans="1:2">
      <c r="A4703" s="21">
        <v>0.46364636463646303</v>
      </c>
      <c r="B4703" s="21">
        <v>1.24513068422226</v>
      </c>
    </row>
    <row r="4704" spans="1:2">
      <c r="A4704" s="21">
        <v>0.46374637463746299</v>
      </c>
      <c r="B4704" s="21">
        <v>1.24537109287851</v>
      </c>
    </row>
    <row r="4705" spans="1:2">
      <c r="A4705" s="21">
        <v>0.46384638463846301</v>
      </c>
      <c r="B4705" s="21">
        <v>1.24561150153476</v>
      </c>
    </row>
    <row r="4706" spans="1:2">
      <c r="A4706" s="21">
        <v>0.46394639463946302</v>
      </c>
      <c r="B4706" s="21">
        <v>1.2458519101910099</v>
      </c>
    </row>
    <row r="4707" spans="1:2">
      <c r="A4707" s="21">
        <v>0.46404640464046398</v>
      </c>
      <c r="B4707" s="21">
        <v>1.2460923188472599</v>
      </c>
    </row>
    <row r="4708" spans="1:2">
      <c r="A4708" s="21">
        <v>0.464146414641464</v>
      </c>
      <c r="B4708" s="21">
        <v>1.2463327275035101</v>
      </c>
    </row>
    <row r="4709" spans="1:2">
      <c r="A4709" s="21">
        <v>0.46424642464246402</v>
      </c>
      <c r="B4709" s="21">
        <v>1.2465731361597601</v>
      </c>
    </row>
    <row r="4710" spans="1:2">
      <c r="A4710" s="21">
        <v>0.46434643464346398</v>
      </c>
      <c r="B4710" s="21">
        <v>1.24681354481602</v>
      </c>
    </row>
    <row r="4711" spans="1:2">
      <c r="A4711" s="21">
        <v>0.464446444644464</v>
      </c>
      <c r="B4711" s="21">
        <v>1.24705395347227</v>
      </c>
    </row>
    <row r="4712" spans="1:2">
      <c r="A4712" s="21">
        <v>0.46454645464546401</v>
      </c>
      <c r="B4712" s="21">
        <v>1.24729436212852</v>
      </c>
    </row>
    <row r="4713" spans="1:2">
      <c r="A4713" s="21">
        <v>0.46464646464646397</v>
      </c>
      <c r="B4713" s="21">
        <v>1.2475347707847699</v>
      </c>
    </row>
    <row r="4714" spans="1:2">
      <c r="A4714" s="21">
        <v>0.46474647464746399</v>
      </c>
      <c r="B4714" s="21">
        <v>1.2477751794410199</v>
      </c>
    </row>
    <row r="4715" spans="1:2">
      <c r="A4715" s="21">
        <v>0.46484648464846401</v>
      </c>
      <c r="B4715" s="21">
        <v>1.2480155880972701</v>
      </c>
    </row>
    <row r="4716" spans="1:2">
      <c r="A4716" s="21">
        <v>0.46494649464946403</v>
      </c>
      <c r="B4716" s="21">
        <v>1.2482559967535201</v>
      </c>
    </row>
    <row r="4717" spans="1:2">
      <c r="A4717" s="21">
        <v>0.46504650465046499</v>
      </c>
      <c r="B4717" s="21">
        <v>1.24849640540977</v>
      </c>
    </row>
    <row r="4718" spans="1:2">
      <c r="A4718" s="21">
        <v>0.465146514651465</v>
      </c>
      <c r="B4718" s="21">
        <v>1.24873681406602</v>
      </c>
    </row>
    <row r="4719" spans="1:2">
      <c r="A4719" s="21">
        <v>0.46524652465246502</v>
      </c>
      <c r="B4719" s="21">
        <v>1.24897722272227</v>
      </c>
    </row>
    <row r="4720" spans="1:2">
      <c r="A4720" s="21">
        <v>0.46534653465346498</v>
      </c>
      <c r="B4720" s="21">
        <v>1.2492176313785199</v>
      </c>
    </row>
    <row r="4721" spans="1:2">
      <c r="A4721" s="21">
        <v>0.465446544654465</v>
      </c>
      <c r="B4721" s="21">
        <v>1.2494580400347699</v>
      </c>
    </row>
    <row r="4722" spans="1:2">
      <c r="A4722" s="21">
        <v>0.46554655465546502</v>
      </c>
      <c r="B4722" s="21">
        <v>1.2496984486910201</v>
      </c>
    </row>
    <row r="4723" spans="1:2">
      <c r="A4723" s="21">
        <v>0.46564656465646498</v>
      </c>
      <c r="B4723" s="21">
        <v>1.2499388573472701</v>
      </c>
    </row>
    <row r="4724" spans="1:2">
      <c r="A4724" s="21">
        <v>0.465746574657465</v>
      </c>
      <c r="B4724" s="21">
        <v>1.25017926600352</v>
      </c>
    </row>
    <row r="4725" spans="1:2">
      <c r="A4725" s="21">
        <v>0.46584658465846501</v>
      </c>
      <c r="B4725" s="21">
        <v>1.25041967465977</v>
      </c>
    </row>
    <row r="4726" spans="1:2">
      <c r="A4726" s="21">
        <v>0.46594659465946597</v>
      </c>
      <c r="B4726" s="21">
        <v>1.25066008331602</v>
      </c>
    </row>
    <row r="4727" spans="1:2">
      <c r="A4727" s="21">
        <v>0.46604660466046599</v>
      </c>
      <c r="B4727" s="21">
        <v>1.2509004919722699</v>
      </c>
    </row>
    <row r="4728" spans="1:2">
      <c r="A4728" s="21">
        <v>0.46614661466146601</v>
      </c>
      <c r="B4728" s="21">
        <v>1.2511409006285199</v>
      </c>
    </row>
    <row r="4729" spans="1:2">
      <c r="A4729" s="21">
        <v>0.46624662466246602</v>
      </c>
      <c r="B4729" s="21">
        <v>1.2513813092847701</v>
      </c>
    </row>
    <row r="4730" spans="1:2">
      <c r="A4730" s="21">
        <v>0.46634663466346599</v>
      </c>
      <c r="B4730" s="21">
        <v>1.2516217179410201</v>
      </c>
    </row>
    <row r="4731" spans="1:2">
      <c r="A4731" s="21">
        <v>0.466446644664466</v>
      </c>
      <c r="B4731" s="21">
        <v>1.25186212659727</v>
      </c>
    </row>
    <row r="4732" spans="1:2">
      <c r="A4732" s="21">
        <v>0.46654665466546602</v>
      </c>
      <c r="B4732" s="21">
        <v>1.25210253525352</v>
      </c>
    </row>
    <row r="4733" spans="1:2">
      <c r="A4733" s="21">
        <v>0.46664666466646598</v>
      </c>
      <c r="B4733" s="21">
        <v>1.25234294390977</v>
      </c>
    </row>
    <row r="4734" spans="1:2">
      <c r="A4734" s="21">
        <v>0.466746674667466</v>
      </c>
      <c r="B4734" s="21">
        <v>1.2525833525660199</v>
      </c>
    </row>
    <row r="4735" spans="1:2">
      <c r="A4735" s="21">
        <v>0.46684668466846602</v>
      </c>
      <c r="B4735" s="21">
        <v>1.2528237612222699</v>
      </c>
    </row>
    <row r="4736" spans="1:2">
      <c r="A4736" s="21">
        <v>0.46694669466946698</v>
      </c>
      <c r="B4736" s="21">
        <v>1.2530641698785201</v>
      </c>
    </row>
    <row r="4737" spans="1:2">
      <c r="A4737" s="21">
        <v>0.46704670467046699</v>
      </c>
      <c r="B4737" s="21">
        <v>1.2533045785347701</v>
      </c>
    </row>
    <row r="4738" spans="1:2">
      <c r="A4738" s="21">
        <v>0.46714671467146701</v>
      </c>
      <c r="B4738" s="21">
        <v>1.25354498719102</v>
      </c>
    </row>
    <row r="4739" spans="1:2">
      <c r="A4739" s="21">
        <v>0.46724672467246697</v>
      </c>
      <c r="B4739" s="21">
        <v>1.25378539584727</v>
      </c>
    </row>
    <row r="4740" spans="1:2">
      <c r="A4740" s="21">
        <v>0.46734673467346699</v>
      </c>
      <c r="B4740" s="21">
        <v>1.25402580450352</v>
      </c>
    </row>
    <row r="4741" spans="1:2">
      <c r="A4741" s="21">
        <v>0.46744674467446701</v>
      </c>
      <c r="B4741" s="21">
        <v>1.2542662131597699</v>
      </c>
    </row>
    <row r="4742" spans="1:2">
      <c r="A4742" s="21">
        <v>0.46754675467546702</v>
      </c>
      <c r="B4742" s="21">
        <v>1.2545066218160199</v>
      </c>
    </row>
    <row r="4743" spans="1:2">
      <c r="A4743" s="21">
        <v>0.46764676467646699</v>
      </c>
      <c r="B4743" s="21">
        <v>1.2547470304722701</v>
      </c>
    </row>
    <row r="4744" spans="1:2">
      <c r="A4744" s="21">
        <v>0.467746774677467</v>
      </c>
      <c r="B4744" s="21">
        <v>1.2549874391285201</v>
      </c>
    </row>
    <row r="4745" spans="1:2">
      <c r="A4745" s="21">
        <v>0.46784678467846702</v>
      </c>
      <c r="B4745" s="21">
        <v>1.25522784778477</v>
      </c>
    </row>
    <row r="4746" spans="1:2">
      <c r="A4746" s="21">
        <v>0.46794679467946798</v>
      </c>
      <c r="B4746" s="21">
        <v>1.25546825644102</v>
      </c>
    </row>
    <row r="4747" spans="1:2">
      <c r="A4747" s="21">
        <v>0.468046804680468</v>
      </c>
      <c r="B4747" s="21">
        <v>1.25570866509727</v>
      </c>
    </row>
    <row r="4748" spans="1:2">
      <c r="A4748" s="21">
        <v>0.46814681468146802</v>
      </c>
      <c r="B4748" s="21">
        <v>1.2559490737535199</v>
      </c>
    </row>
    <row r="4749" spans="1:2">
      <c r="A4749" s="21">
        <v>0.46824682468246798</v>
      </c>
      <c r="B4749" s="21">
        <v>1.2561894824097699</v>
      </c>
    </row>
    <row r="4750" spans="1:2">
      <c r="A4750" s="21">
        <v>0.46834683468346799</v>
      </c>
      <c r="B4750" s="21">
        <v>1.2564298910660201</v>
      </c>
    </row>
    <row r="4751" spans="1:2">
      <c r="A4751" s="21">
        <v>0.46844684468446801</v>
      </c>
      <c r="B4751" s="21">
        <v>1.2566702997222801</v>
      </c>
    </row>
    <row r="4752" spans="1:2">
      <c r="A4752" s="21">
        <v>0.46854685468546797</v>
      </c>
      <c r="B4752" s="21">
        <v>1.25691070837853</v>
      </c>
    </row>
    <row r="4753" spans="1:2">
      <c r="A4753" s="21">
        <v>0.46864686468646799</v>
      </c>
      <c r="B4753" s="21">
        <v>1.25715111703478</v>
      </c>
    </row>
    <row r="4754" spans="1:2">
      <c r="A4754" s="21">
        <v>0.46874687468746801</v>
      </c>
      <c r="B4754" s="21">
        <v>1.25739152569103</v>
      </c>
    </row>
    <row r="4755" spans="1:2">
      <c r="A4755" s="21">
        <v>0.46884688468846802</v>
      </c>
      <c r="B4755" s="21">
        <v>1.2576319343472799</v>
      </c>
    </row>
    <row r="4756" spans="1:2">
      <c r="A4756" s="21">
        <v>0.46894689468946898</v>
      </c>
      <c r="B4756" s="21">
        <v>1.2578723430035299</v>
      </c>
    </row>
    <row r="4757" spans="1:2">
      <c r="A4757" s="21">
        <v>0.469046904690469</v>
      </c>
      <c r="B4757" s="21">
        <v>1.2580847892481499</v>
      </c>
    </row>
    <row r="4758" spans="1:2">
      <c r="A4758" s="21">
        <v>0.46914691469146902</v>
      </c>
      <c r="B4758" s="21">
        <v>1.25826557655765</v>
      </c>
    </row>
    <row r="4759" spans="1:2">
      <c r="A4759" s="21">
        <v>0.46924692469246898</v>
      </c>
      <c r="B4759" s="21">
        <v>1.2584463638671499</v>
      </c>
    </row>
    <row r="4760" spans="1:2">
      <c r="A4760" s="21">
        <v>0.469346934693469</v>
      </c>
      <c r="B4760" s="21">
        <v>1.25862715117665</v>
      </c>
    </row>
    <row r="4761" spans="1:2">
      <c r="A4761" s="21">
        <v>0.46944694469446901</v>
      </c>
      <c r="B4761" s="21">
        <v>1.2588079384861499</v>
      </c>
    </row>
    <row r="4762" spans="1:2">
      <c r="A4762" s="21">
        <v>0.46954695469546898</v>
      </c>
      <c r="B4762" s="21">
        <v>1.25898872579565</v>
      </c>
    </row>
    <row r="4763" spans="1:2">
      <c r="A4763" s="21">
        <v>0.46964696469646899</v>
      </c>
      <c r="B4763" s="21">
        <v>1.2591695131051499</v>
      </c>
    </row>
    <row r="4764" spans="1:2">
      <c r="A4764" s="21">
        <v>0.46974697469746901</v>
      </c>
      <c r="B4764" s="21">
        <v>1.25935030041465</v>
      </c>
    </row>
    <row r="4765" spans="1:2">
      <c r="A4765" s="21">
        <v>0.46984698469846897</v>
      </c>
      <c r="B4765" s="21">
        <v>1.2595310877241499</v>
      </c>
    </row>
    <row r="4766" spans="1:2">
      <c r="A4766" s="21">
        <v>0.46994699469946999</v>
      </c>
      <c r="B4766" s="21">
        <v>1.25971187503365</v>
      </c>
    </row>
    <row r="4767" spans="1:2">
      <c r="A4767" s="21">
        <v>0.47004700470047001</v>
      </c>
      <c r="B4767" s="21">
        <v>1.2598926623431499</v>
      </c>
    </row>
    <row r="4768" spans="1:2">
      <c r="A4768" s="21">
        <v>0.47014701470147002</v>
      </c>
      <c r="B4768" s="21">
        <v>1.26007344965265</v>
      </c>
    </row>
    <row r="4769" spans="1:2">
      <c r="A4769" s="21">
        <v>0.47024702470246998</v>
      </c>
      <c r="B4769" s="21">
        <v>1.2602542369621501</v>
      </c>
    </row>
    <row r="4770" spans="1:2">
      <c r="A4770" s="21">
        <v>0.47034703470347</v>
      </c>
      <c r="B4770" s="21">
        <v>1.26043502427165</v>
      </c>
    </row>
    <row r="4771" spans="1:2">
      <c r="A4771" s="21">
        <v>0.47044704470447002</v>
      </c>
      <c r="B4771" s="21">
        <v>1.2606158115811501</v>
      </c>
    </row>
    <row r="4772" spans="1:2">
      <c r="A4772" s="21">
        <v>0.47054705470546998</v>
      </c>
      <c r="B4772" s="21">
        <v>1.26079659889065</v>
      </c>
    </row>
    <row r="4773" spans="1:2">
      <c r="A4773" s="21">
        <v>0.47064706470647</v>
      </c>
      <c r="B4773" s="21">
        <v>1.2609773862001501</v>
      </c>
    </row>
    <row r="4774" spans="1:2">
      <c r="A4774" s="21">
        <v>0.47074707470747001</v>
      </c>
      <c r="B4774" s="21">
        <v>1.26115817350965</v>
      </c>
    </row>
    <row r="4775" spans="1:2">
      <c r="A4775" s="21">
        <v>0.47084708470846998</v>
      </c>
      <c r="B4775" s="21">
        <v>1.2613389608191501</v>
      </c>
    </row>
    <row r="4776" spans="1:2">
      <c r="A4776" s="21">
        <v>0.47094709470946999</v>
      </c>
      <c r="B4776" s="21">
        <v>1.26151974812865</v>
      </c>
    </row>
    <row r="4777" spans="1:2">
      <c r="A4777" s="21">
        <v>0.47104710471047101</v>
      </c>
      <c r="B4777" s="21">
        <v>1.2617005354381501</v>
      </c>
    </row>
    <row r="4778" spans="1:2">
      <c r="A4778" s="21">
        <v>0.47114711471147103</v>
      </c>
      <c r="B4778" s="21">
        <v>1.26188132274765</v>
      </c>
    </row>
    <row r="4779" spans="1:2">
      <c r="A4779" s="21">
        <v>0.47124712471247099</v>
      </c>
      <c r="B4779" s="21">
        <v>1.2620621100571501</v>
      </c>
    </row>
    <row r="4780" spans="1:2">
      <c r="A4780" s="21">
        <v>0.47134713471347101</v>
      </c>
      <c r="B4780" s="21">
        <v>1.26224289736665</v>
      </c>
    </row>
    <row r="4781" spans="1:2">
      <c r="A4781" s="21">
        <v>0.47144714471447102</v>
      </c>
      <c r="B4781" s="21">
        <v>1.2624236846761601</v>
      </c>
    </row>
    <row r="4782" spans="1:2">
      <c r="A4782" s="21">
        <v>0.47154715471547098</v>
      </c>
      <c r="B4782" s="21">
        <v>1.2626044719856599</v>
      </c>
    </row>
    <row r="4783" spans="1:2">
      <c r="A4783" s="21">
        <v>0.471647164716471</v>
      </c>
      <c r="B4783" s="21">
        <v>1.2627852592951601</v>
      </c>
    </row>
    <row r="4784" spans="1:2">
      <c r="A4784" s="21">
        <v>0.47174717471747102</v>
      </c>
      <c r="B4784" s="21">
        <v>1.2629660466046599</v>
      </c>
    </row>
    <row r="4785" spans="1:2">
      <c r="A4785" s="21">
        <v>0.47184718471847098</v>
      </c>
      <c r="B4785" s="21">
        <v>1.26314683391416</v>
      </c>
    </row>
    <row r="4786" spans="1:2">
      <c r="A4786" s="21">
        <v>0.471947194719471</v>
      </c>
      <c r="B4786" s="21">
        <v>1.2633276212236599</v>
      </c>
    </row>
    <row r="4787" spans="1:2">
      <c r="A4787" s="21">
        <v>0.47204720472047201</v>
      </c>
      <c r="B4787" s="21">
        <v>1.26350840853316</v>
      </c>
    </row>
    <row r="4788" spans="1:2">
      <c r="A4788" s="21">
        <v>0.47214721472147198</v>
      </c>
      <c r="B4788" s="21">
        <v>1.2636891958426599</v>
      </c>
    </row>
    <row r="4789" spans="1:2">
      <c r="A4789" s="21">
        <v>0.47224722472247199</v>
      </c>
      <c r="B4789" s="21">
        <v>1.26386998315216</v>
      </c>
    </row>
    <row r="4790" spans="1:2">
      <c r="A4790" s="21">
        <v>0.47234723472347201</v>
      </c>
      <c r="B4790" s="21">
        <v>1.2640507704616599</v>
      </c>
    </row>
    <row r="4791" spans="1:2">
      <c r="A4791" s="21">
        <v>0.47244724472447203</v>
      </c>
      <c r="B4791" s="21">
        <v>1.26423155777116</v>
      </c>
    </row>
    <row r="4792" spans="1:2">
      <c r="A4792" s="21">
        <v>0.47254725472547199</v>
      </c>
      <c r="B4792" s="21">
        <v>1.2644123450806599</v>
      </c>
    </row>
    <row r="4793" spans="1:2">
      <c r="A4793" s="21">
        <v>0.47264726472647201</v>
      </c>
      <c r="B4793" s="21">
        <v>1.26459313239016</v>
      </c>
    </row>
    <row r="4794" spans="1:2">
      <c r="A4794" s="21">
        <v>0.47274727472747202</v>
      </c>
      <c r="B4794" s="21">
        <v>1.2647739196996599</v>
      </c>
    </row>
    <row r="4795" spans="1:2">
      <c r="A4795" s="21">
        <v>0.47284728472847198</v>
      </c>
      <c r="B4795" s="21">
        <v>1.26495470700916</v>
      </c>
    </row>
    <row r="4796" spans="1:2">
      <c r="A4796" s="21">
        <v>0.472947294729472</v>
      </c>
      <c r="B4796" s="21">
        <v>1.2651354943186599</v>
      </c>
    </row>
    <row r="4797" spans="1:2">
      <c r="A4797" s="21">
        <v>0.47304730473047302</v>
      </c>
      <c r="B4797" s="21">
        <v>1.26531628162816</v>
      </c>
    </row>
    <row r="4798" spans="1:2">
      <c r="A4798" s="21">
        <v>0.47314731473147298</v>
      </c>
      <c r="B4798" s="21">
        <v>1.2654970689376599</v>
      </c>
    </row>
    <row r="4799" spans="1:2">
      <c r="A4799" s="21">
        <v>0.473247324732473</v>
      </c>
      <c r="B4799" s="21">
        <v>1.26567785624716</v>
      </c>
    </row>
    <row r="4800" spans="1:2">
      <c r="A4800" s="21">
        <v>0.47334733473347301</v>
      </c>
      <c r="B4800" s="21">
        <v>1.2658586435566599</v>
      </c>
    </row>
    <row r="4801" spans="1:2">
      <c r="A4801" s="21">
        <v>0.47344734473447297</v>
      </c>
      <c r="B4801" s="21">
        <v>1.26603943086616</v>
      </c>
    </row>
    <row r="4802" spans="1:2">
      <c r="A4802" s="21">
        <v>0.47354735473547299</v>
      </c>
      <c r="B4802" s="21">
        <v>1.2662202181756601</v>
      </c>
    </row>
    <row r="4803" spans="1:2">
      <c r="A4803" s="21">
        <v>0.47364736473647301</v>
      </c>
      <c r="B4803" s="21">
        <v>1.26640100548516</v>
      </c>
    </row>
    <row r="4804" spans="1:2">
      <c r="A4804" s="21">
        <v>0.47374737473747303</v>
      </c>
      <c r="B4804" s="21">
        <v>1.2665817927946601</v>
      </c>
    </row>
    <row r="4805" spans="1:2">
      <c r="A4805" s="21">
        <v>0.47384738473847299</v>
      </c>
      <c r="B4805" s="21">
        <v>1.26676258010416</v>
      </c>
    </row>
    <row r="4806" spans="1:2">
      <c r="A4806" s="21">
        <v>0.473947394739473</v>
      </c>
      <c r="B4806" s="21">
        <v>1.2669433674136601</v>
      </c>
    </row>
    <row r="4807" spans="1:2">
      <c r="A4807" s="21">
        <v>0.47404740474047402</v>
      </c>
      <c r="B4807" s="21">
        <v>1.26712415472316</v>
      </c>
    </row>
    <row r="4808" spans="1:2">
      <c r="A4808" s="21">
        <v>0.47414741474147398</v>
      </c>
      <c r="B4808" s="21">
        <v>1.2673049420326601</v>
      </c>
    </row>
    <row r="4809" spans="1:2">
      <c r="A4809" s="21">
        <v>0.474247424742474</v>
      </c>
      <c r="B4809" s="21">
        <v>1.26748572934216</v>
      </c>
    </row>
    <row r="4810" spans="1:2">
      <c r="A4810" s="21">
        <v>0.47434743474347402</v>
      </c>
      <c r="B4810" s="21">
        <v>1.2676665166516601</v>
      </c>
    </row>
    <row r="4811" spans="1:2">
      <c r="A4811" s="21">
        <v>0.47444744474447398</v>
      </c>
      <c r="B4811" s="21">
        <v>1.26784730396116</v>
      </c>
    </row>
    <row r="4812" spans="1:2">
      <c r="A4812" s="21">
        <v>0.474547454745474</v>
      </c>
      <c r="B4812" s="21">
        <v>1.2680280912706601</v>
      </c>
    </row>
    <row r="4813" spans="1:2">
      <c r="A4813" s="21">
        <v>0.47464746474647401</v>
      </c>
      <c r="B4813" s="21">
        <v>1.26820887858016</v>
      </c>
    </row>
    <row r="4814" spans="1:2">
      <c r="A4814" s="21">
        <v>0.47474747474747397</v>
      </c>
      <c r="B4814" s="21">
        <v>1.2683896658896601</v>
      </c>
    </row>
    <row r="4815" spans="1:2">
      <c r="A4815" s="21">
        <v>0.47484748474847399</v>
      </c>
      <c r="B4815" s="21">
        <v>1.26857045319916</v>
      </c>
    </row>
    <row r="4816" spans="1:2">
      <c r="A4816" s="21">
        <v>0.47494749474947401</v>
      </c>
      <c r="B4816" s="21">
        <v>1.2687512405086601</v>
      </c>
    </row>
    <row r="4817" spans="1:2">
      <c r="A4817" s="21">
        <v>0.47504750475047502</v>
      </c>
      <c r="B4817" s="21">
        <v>1.2689320278181599</v>
      </c>
    </row>
    <row r="4818" spans="1:2">
      <c r="A4818" s="21">
        <v>0.47514751475147499</v>
      </c>
      <c r="B4818" s="21">
        <v>1.2691128151276601</v>
      </c>
    </row>
    <row r="4819" spans="1:2">
      <c r="A4819" s="21">
        <v>0.475247524752475</v>
      </c>
      <c r="B4819" s="21">
        <v>1.2692936024371599</v>
      </c>
    </row>
    <row r="4820" spans="1:2">
      <c r="A4820" s="21">
        <v>0.47534753475347502</v>
      </c>
      <c r="B4820" s="21">
        <v>1.26947438974666</v>
      </c>
    </row>
    <row r="4821" spans="1:2">
      <c r="A4821" s="21">
        <v>0.47544754475447498</v>
      </c>
      <c r="B4821" s="21">
        <v>1.2696551770561599</v>
      </c>
    </row>
    <row r="4822" spans="1:2">
      <c r="A4822" s="21">
        <v>0.475547554755475</v>
      </c>
      <c r="B4822" s="21">
        <v>1.26983596436566</v>
      </c>
    </row>
    <row r="4823" spans="1:2">
      <c r="A4823" s="21">
        <v>0.47564756475647502</v>
      </c>
      <c r="B4823" s="21">
        <v>1.2700167516751599</v>
      </c>
    </row>
    <row r="4824" spans="1:2">
      <c r="A4824" s="21">
        <v>0.47574757475747498</v>
      </c>
      <c r="B4824" s="21">
        <v>1.27019753898466</v>
      </c>
    </row>
    <row r="4825" spans="1:2">
      <c r="A4825" s="21">
        <v>0.475847584758475</v>
      </c>
      <c r="B4825" s="21">
        <v>1.2703783262941599</v>
      </c>
    </row>
    <row r="4826" spans="1:2">
      <c r="A4826" s="21">
        <v>0.47594759475947501</v>
      </c>
      <c r="B4826" s="21">
        <v>1.27055911360366</v>
      </c>
    </row>
    <row r="4827" spans="1:2">
      <c r="A4827" s="21">
        <v>0.47604760476047597</v>
      </c>
      <c r="B4827" s="21">
        <v>1.2707399009131599</v>
      </c>
    </row>
    <row r="4828" spans="1:2">
      <c r="A4828" s="21">
        <v>0.47614761476147599</v>
      </c>
      <c r="B4828" s="21">
        <v>1.27092068822266</v>
      </c>
    </row>
    <row r="4829" spans="1:2">
      <c r="A4829" s="21">
        <v>0.47624762476247601</v>
      </c>
      <c r="B4829" s="21">
        <v>1.2711014755321599</v>
      </c>
    </row>
    <row r="4830" spans="1:2">
      <c r="A4830" s="21">
        <v>0.47634763476347602</v>
      </c>
      <c r="B4830" s="21">
        <v>1.27128226284166</v>
      </c>
    </row>
    <row r="4831" spans="1:2">
      <c r="A4831" s="21">
        <v>0.47644764476447599</v>
      </c>
      <c r="B4831" s="21">
        <v>1.2714630501511599</v>
      </c>
    </row>
    <row r="4832" spans="1:2">
      <c r="A4832" s="21">
        <v>0.476547654765476</v>
      </c>
      <c r="B4832" s="21">
        <v>1.27164383746066</v>
      </c>
    </row>
    <row r="4833" spans="1:2">
      <c r="A4833" s="21">
        <v>0.47664766476647602</v>
      </c>
      <c r="B4833" s="21">
        <v>1.2718246247701599</v>
      </c>
    </row>
    <row r="4834" spans="1:2">
      <c r="A4834" s="21">
        <v>0.47674767476747598</v>
      </c>
      <c r="B4834" s="21">
        <v>1.27200541207966</v>
      </c>
    </row>
    <row r="4835" spans="1:2">
      <c r="A4835" s="21">
        <v>0.476847684768476</v>
      </c>
      <c r="B4835" s="21">
        <v>1.2721861993891601</v>
      </c>
    </row>
    <row r="4836" spans="1:2">
      <c r="A4836" s="21">
        <v>0.47694769476947602</v>
      </c>
      <c r="B4836" s="21">
        <v>1.27236698669867</v>
      </c>
    </row>
    <row r="4837" spans="1:2">
      <c r="A4837" s="21">
        <v>0.47704770477047698</v>
      </c>
      <c r="B4837" s="21">
        <v>1.2725477740081701</v>
      </c>
    </row>
    <row r="4838" spans="1:2">
      <c r="A4838" s="21">
        <v>0.47714771477147699</v>
      </c>
      <c r="B4838" s="21">
        <v>1.27272856131767</v>
      </c>
    </row>
    <row r="4839" spans="1:2">
      <c r="A4839" s="21">
        <v>0.47724772477247701</v>
      </c>
      <c r="B4839" s="21">
        <v>1.2729093486271701</v>
      </c>
    </row>
    <row r="4840" spans="1:2">
      <c r="A4840" s="21">
        <v>0.47734773477347697</v>
      </c>
      <c r="B4840" s="21">
        <v>1.27309013593667</v>
      </c>
    </row>
    <row r="4841" spans="1:2">
      <c r="A4841" s="21">
        <v>0.47744774477447699</v>
      </c>
      <c r="B4841" s="21">
        <v>1.2732709232461701</v>
      </c>
    </row>
    <row r="4842" spans="1:2">
      <c r="A4842" s="21">
        <v>0.47754775477547701</v>
      </c>
      <c r="B4842" s="21">
        <v>1.27345171055567</v>
      </c>
    </row>
    <row r="4843" spans="1:2">
      <c r="A4843" s="21">
        <v>0.47764776477647702</v>
      </c>
      <c r="B4843" s="21">
        <v>1.2736324978651701</v>
      </c>
    </row>
    <row r="4844" spans="1:2">
      <c r="A4844" s="21">
        <v>0.47774777477747699</v>
      </c>
      <c r="B4844" s="21">
        <v>1.27381328517467</v>
      </c>
    </row>
    <row r="4845" spans="1:2">
      <c r="A4845" s="21">
        <v>0.477847784778477</v>
      </c>
      <c r="B4845" s="21">
        <v>1.2739940724841701</v>
      </c>
    </row>
    <row r="4846" spans="1:2">
      <c r="A4846" s="21">
        <v>0.47794779477947702</v>
      </c>
      <c r="B4846" s="21">
        <v>1.27417485979367</v>
      </c>
    </row>
    <row r="4847" spans="1:2">
      <c r="A4847" s="21">
        <v>0.47804780478047798</v>
      </c>
      <c r="B4847" s="21">
        <v>1.2743556471031701</v>
      </c>
    </row>
    <row r="4848" spans="1:2">
      <c r="A4848" s="21">
        <v>0.478147814781478</v>
      </c>
      <c r="B4848" s="21">
        <v>1.2745364344126699</v>
      </c>
    </row>
    <row r="4849" spans="1:2">
      <c r="A4849" s="21">
        <v>0.47824782478247801</v>
      </c>
      <c r="B4849" s="21">
        <v>1.2747172217221701</v>
      </c>
    </row>
    <row r="4850" spans="1:2">
      <c r="A4850" s="21">
        <v>0.47834783478347798</v>
      </c>
      <c r="B4850" s="21">
        <v>1.2748980090316699</v>
      </c>
    </row>
    <row r="4851" spans="1:2">
      <c r="A4851" s="21">
        <v>0.47844784478447799</v>
      </c>
      <c r="B4851" s="21">
        <v>1.2750787963411701</v>
      </c>
    </row>
    <row r="4852" spans="1:2">
      <c r="A4852" s="21">
        <v>0.47854785478547801</v>
      </c>
      <c r="B4852" s="21">
        <v>1.2752595836506699</v>
      </c>
    </row>
    <row r="4853" spans="1:2">
      <c r="A4853" s="21">
        <v>0.47864786478647797</v>
      </c>
      <c r="B4853" s="21">
        <v>1.27544037096017</v>
      </c>
    </row>
    <row r="4854" spans="1:2">
      <c r="A4854" s="21">
        <v>0.47874787478747799</v>
      </c>
      <c r="B4854" s="21">
        <v>1.2756211582696699</v>
      </c>
    </row>
    <row r="4855" spans="1:2">
      <c r="A4855" s="21">
        <v>0.47884788478847801</v>
      </c>
      <c r="B4855" s="21">
        <v>1.27580194557917</v>
      </c>
    </row>
    <row r="4856" spans="1:2">
      <c r="A4856" s="21">
        <v>0.47894789478947802</v>
      </c>
      <c r="B4856" s="21">
        <v>1.2759827328886699</v>
      </c>
    </row>
    <row r="4857" spans="1:2">
      <c r="A4857" s="21">
        <v>0.47904790479047898</v>
      </c>
      <c r="B4857" s="21">
        <v>1.27616352019817</v>
      </c>
    </row>
    <row r="4858" spans="1:2">
      <c r="A4858" s="21">
        <v>0.479147914791479</v>
      </c>
      <c r="B4858" s="21">
        <v>1.2763443075076699</v>
      </c>
    </row>
    <row r="4859" spans="1:2">
      <c r="A4859" s="21">
        <v>0.47924792479247902</v>
      </c>
      <c r="B4859" s="21">
        <v>1.27652509481717</v>
      </c>
    </row>
    <row r="4860" spans="1:2">
      <c r="A4860" s="21">
        <v>0.47934793479347898</v>
      </c>
      <c r="B4860" s="21">
        <v>1.2767058821266699</v>
      </c>
    </row>
    <row r="4861" spans="1:2">
      <c r="A4861" s="21">
        <v>0.479447944794479</v>
      </c>
      <c r="B4861" s="21">
        <v>1.27688666943617</v>
      </c>
    </row>
    <row r="4862" spans="1:2">
      <c r="A4862" s="21">
        <v>0.47954795479547901</v>
      </c>
      <c r="B4862" s="21">
        <v>1.2770674567456699</v>
      </c>
    </row>
    <row r="4863" spans="1:2">
      <c r="A4863" s="21">
        <v>0.47964796479647898</v>
      </c>
      <c r="B4863" s="21">
        <v>1.27724824405517</v>
      </c>
    </row>
    <row r="4864" spans="1:2">
      <c r="A4864" s="21">
        <v>0.47974797479747899</v>
      </c>
      <c r="B4864" s="21">
        <v>1.2774290313646699</v>
      </c>
    </row>
    <row r="4865" spans="1:2">
      <c r="A4865" s="21">
        <v>0.47984798479847901</v>
      </c>
      <c r="B4865" s="21">
        <v>1.27760981867417</v>
      </c>
    </row>
    <row r="4866" spans="1:2">
      <c r="A4866" s="21">
        <v>0.47994799479947903</v>
      </c>
      <c r="B4866" s="21">
        <v>1.2777906059836699</v>
      </c>
    </row>
    <row r="4867" spans="1:2">
      <c r="A4867" s="21">
        <v>0.48004800480047999</v>
      </c>
      <c r="B4867" s="21">
        <v>1.27797139329317</v>
      </c>
    </row>
    <row r="4868" spans="1:2">
      <c r="A4868" s="21">
        <v>0.48014801480148001</v>
      </c>
      <c r="B4868" s="21">
        <v>1.2781521806026701</v>
      </c>
    </row>
    <row r="4869" spans="1:2">
      <c r="A4869" s="21">
        <v>0.48024802480248002</v>
      </c>
      <c r="B4869" s="21">
        <v>1.27833296791217</v>
      </c>
    </row>
    <row r="4870" spans="1:2">
      <c r="A4870" s="21">
        <v>0.48034803480347998</v>
      </c>
      <c r="B4870" s="21">
        <v>1.2785137552216701</v>
      </c>
    </row>
    <row r="4871" spans="1:2">
      <c r="A4871" s="21">
        <v>0.48044804480448</v>
      </c>
      <c r="B4871" s="21">
        <v>1.27869454253117</v>
      </c>
    </row>
    <row r="4872" spans="1:2">
      <c r="A4872" s="21">
        <v>0.48054805480548002</v>
      </c>
      <c r="B4872" s="21">
        <v>1.2788753298406701</v>
      </c>
    </row>
    <row r="4873" spans="1:2">
      <c r="A4873" s="21">
        <v>0.48064806480647998</v>
      </c>
      <c r="B4873" s="21">
        <v>1.27905611715017</v>
      </c>
    </row>
    <row r="4874" spans="1:2">
      <c r="A4874" s="21">
        <v>0.48074807480748</v>
      </c>
      <c r="B4874" s="21">
        <v>1.2792369044596701</v>
      </c>
    </row>
    <row r="4875" spans="1:2">
      <c r="A4875" s="21">
        <v>0.48084808480848001</v>
      </c>
      <c r="B4875" s="21">
        <v>1.27941769176917</v>
      </c>
    </row>
    <row r="4876" spans="1:2">
      <c r="A4876" s="21">
        <v>0.48094809480948097</v>
      </c>
      <c r="B4876" s="21">
        <v>1.2795984790786701</v>
      </c>
    </row>
    <row r="4877" spans="1:2">
      <c r="A4877" s="21">
        <v>0.48104810481048099</v>
      </c>
      <c r="B4877" s="21">
        <v>1.27977926638817</v>
      </c>
    </row>
    <row r="4878" spans="1:2">
      <c r="A4878" s="21">
        <v>0.48114811481148101</v>
      </c>
      <c r="B4878" s="21">
        <v>1.2799600536976701</v>
      </c>
    </row>
    <row r="4879" spans="1:2">
      <c r="A4879" s="21">
        <v>0.48124812481248103</v>
      </c>
      <c r="B4879" s="21">
        <v>1.28014084100717</v>
      </c>
    </row>
    <row r="4880" spans="1:2">
      <c r="A4880" s="21">
        <v>0.48134813481348099</v>
      </c>
      <c r="B4880" s="21">
        <v>1.2803216283166701</v>
      </c>
    </row>
    <row r="4881" spans="1:2">
      <c r="A4881" s="21">
        <v>0.481448144814481</v>
      </c>
      <c r="B4881" s="21">
        <v>1.28050241562617</v>
      </c>
    </row>
    <row r="4882" spans="1:2">
      <c r="A4882" s="21">
        <v>0.48154815481548102</v>
      </c>
      <c r="B4882" s="21">
        <v>1.2806832029356701</v>
      </c>
    </row>
    <row r="4883" spans="1:2">
      <c r="A4883" s="21">
        <v>0.48164816481648098</v>
      </c>
      <c r="B4883" s="21">
        <v>1.2808639902451699</v>
      </c>
    </row>
    <row r="4884" spans="1:2">
      <c r="A4884" s="21">
        <v>0.481748174817481</v>
      </c>
      <c r="B4884" s="21">
        <v>1.2810447775546701</v>
      </c>
    </row>
    <row r="4885" spans="1:2">
      <c r="A4885" s="21">
        <v>0.48184818481848102</v>
      </c>
      <c r="B4885" s="21">
        <v>1.2812255648641699</v>
      </c>
    </row>
    <row r="4886" spans="1:2">
      <c r="A4886" s="21">
        <v>0.48194819481948198</v>
      </c>
      <c r="B4886" s="21">
        <v>1.28140635217367</v>
      </c>
    </row>
    <row r="4887" spans="1:2">
      <c r="A4887" s="21">
        <v>0.482048204820482</v>
      </c>
      <c r="B4887" s="21">
        <v>1.2815871394831699</v>
      </c>
    </row>
    <row r="4888" spans="1:2">
      <c r="A4888" s="21">
        <v>0.48214821482148201</v>
      </c>
      <c r="B4888" s="21">
        <v>1.28176792679267</v>
      </c>
    </row>
    <row r="4889" spans="1:2">
      <c r="A4889" s="21">
        <v>0.48224822482248197</v>
      </c>
      <c r="B4889" s="21">
        <v>1.2819487141021699</v>
      </c>
    </row>
    <row r="4890" spans="1:2">
      <c r="A4890" s="21">
        <v>0.48234823482348199</v>
      </c>
      <c r="B4890" s="21">
        <v>1.28212950141167</v>
      </c>
    </row>
    <row r="4891" spans="1:2">
      <c r="A4891" s="21">
        <v>0.48244824482448201</v>
      </c>
      <c r="B4891" s="21">
        <v>1.2823102887211799</v>
      </c>
    </row>
    <row r="4892" spans="1:2">
      <c r="A4892" s="21">
        <v>0.48254825482548203</v>
      </c>
      <c r="B4892" s="21">
        <v>1.28249107603068</v>
      </c>
    </row>
    <row r="4893" spans="1:2">
      <c r="A4893" s="21">
        <v>0.48264826482648199</v>
      </c>
      <c r="B4893" s="21">
        <v>1.2826718633401799</v>
      </c>
    </row>
    <row r="4894" spans="1:2">
      <c r="A4894" s="21">
        <v>0.482748274827482</v>
      </c>
      <c r="B4894" s="21">
        <v>1.28285265064968</v>
      </c>
    </row>
    <row r="4895" spans="1:2">
      <c r="A4895" s="21">
        <v>0.48284828482848202</v>
      </c>
      <c r="B4895" s="21">
        <v>1.2830334379591799</v>
      </c>
    </row>
    <row r="4896" spans="1:2">
      <c r="A4896" s="21">
        <v>0.48294829482948298</v>
      </c>
      <c r="B4896" s="21">
        <v>1.28321422526868</v>
      </c>
    </row>
    <row r="4897" spans="1:2">
      <c r="A4897" s="21">
        <v>0.483048304830483</v>
      </c>
      <c r="B4897" s="21">
        <v>1.2833950125781799</v>
      </c>
    </row>
    <row r="4898" spans="1:2">
      <c r="A4898" s="21">
        <v>0.48314831483148302</v>
      </c>
      <c r="B4898" s="21">
        <v>1.28357579988768</v>
      </c>
    </row>
    <row r="4899" spans="1:2">
      <c r="A4899" s="21">
        <v>0.48324832483248298</v>
      </c>
      <c r="B4899" s="21">
        <v>1.2837565871971801</v>
      </c>
    </row>
    <row r="4900" spans="1:2">
      <c r="A4900" s="21">
        <v>0.483348334833483</v>
      </c>
      <c r="B4900" s="21">
        <v>1.28393737450668</v>
      </c>
    </row>
    <row r="4901" spans="1:2">
      <c r="A4901" s="21">
        <v>0.48344834483448301</v>
      </c>
      <c r="B4901" s="21">
        <v>1.2841181618161801</v>
      </c>
    </row>
    <row r="4902" spans="1:2">
      <c r="A4902" s="21">
        <v>0.48354835483548297</v>
      </c>
      <c r="B4902" s="21">
        <v>1.28429894912568</v>
      </c>
    </row>
    <row r="4903" spans="1:2">
      <c r="A4903" s="21">
        <v>0.48364836483648299</v>
      </c>
      <c r="B4903" s="21">
        <v>1.2844797364351801</v>
      </c>
    </row>
    <row r="4904" spans="1:2">
      <c r="A4904" s="21">
        <v>0.48374837483748301</v>
      </c>
      <c r="B4904" s="21">
        <v>1.28466052374468</v>
      </c>
    </row>
    <row r="4905" spans="1:2">
      <c r="A4905" s="21">
        <v>0.48384838483848303</v>
      </c>
      <c r="B4905" s="21">
        <v>1.2848413110541801</v>
      </c>
    </row>
    <row r="4906" spans="1:2">
      <c r="A4906" s="21">
        <v>0.48394839483948399</v>
      </c>
      <c r="B4906" s="21">
        <v>1.28502209836368</v>
      </c>
    </row>
    <row r="4907" spans="1:2">
      <c r="A4907" s="21">
        <v>0.484048404840484</v>
      </c>
      <c r="B4907" s="21">
        <v>1.2852028856731801</v>
      </c>
    </row>
    <row r="4908" spans="1:2">
      <c r="A4908" s="21">
        <v>0.48414841484148402</v>
      </c>
      <c r="B4908" s="21">
        <v>1.28538367298268</v>
      </c>
    </row>
    <row r="4909" spans="1:2">
      <c r="A4909" s="21">
        <v>0.48424842484248398</v>
      </c>
      <c r="B4909" s="21">
        <v>1.2855644602921801</v>
      </c>
    </row>
    <row r="4910" spans="1:2">
      <c r="A4910" s="21">
        <v>0.484348434843484</v>
      </c>
      <c r="B4910" s="21">
        <v>1.28574524760168</v>
      </c>
    </row>
    <row r="4911" spans="1:2">
      <c r="A4911" s="21">
        <v>0.48444844484448402</v>
      </c>
      <c r="B4911" s="21">
        <v>1.2859260349111801</v>
      </c>
    </row>
    <row r="4912" spans="1:2">
      <c r="A4912" s="21">
        <v>0.48454845484548398</v>
      </c>
      <c r="B4912" s="21">
        <v>1.28610682222068</v>
      </c>
    </row>
    <row r="4913" spans="1:2">
      <c r="A4913" s="21">
        <v>0.484648464846484</v>
      </c>
      <c r="B4913" s="21">
        <v>1.2862876095301801</v>
      </c>
    </row>
    <row r="4914" spans="1:2">
      <c r="A4914" s="21">
        <v>0.48474847484748401</v>
      </c>
      <c r="B4914" s="21">
        <v>1.28646839683968</v>
      </c>
    </row>
    <row r="4915" spans="1:2">
      <c r="A4915" s="21">
        <v>0.48484848484848397</v>
      </c>
      <c r="B4915" s="21">
        <v>1.2866491841491801</v>
      </c>
    </row>
    <row r="4916" spans="1:2">
      <c r="A4916" s="21">
        <v>0.48494849484948499</v>
      </c>
      <c r="B4916" s="21">
        <v>1.2868299714586799</v>
      </c>
    </row>
    <row r="4917" spans="1:2">
      <c r="A4917" s="21">
        <v>0.48504850485048501</v>
      </c>
      <c r="B4917" s="21">
        <v>1.2870107587681801</v>
      </c>
    </row>
    <row r="4918" spans="1:2">
      <c r="A4918" s="21">
        <v>0.48514851485148502</v>
      </c>
      <c r="B4918" s="21">
        <v>1.2871915460776799</v>
      </c>
    </row>
    <row r="4919" spans="1:2">
      <c r="A4919" s="21">
        <v>0.48524852485248499</v>
      </c>
      <c r="B4919" s="21">
        <v>1.28737233338718</v>
      </c>
    </row>
    <row r="4920" spans="1:2">
      <c r="A4920" s="21">
        <v>0.485348534853485</v>
      </c>
      <c r="B4920" s="21">
        <v>1.2875531206966799</v>
      </c>
    </row>
    <row r="4921" spans="1:2">
      <c r="A4921" s="21">
        <v>0.48544854485448502</v>
      </c>
      <c r="B4921" s="21">
        <v>1.28773390800618</v>
      </c>
    </row>
    <row r="4922" spans="1:2">
      <c r="A4922" s="21">
        <v>0.48554855485548498</v>
      </c>
      <c r="B4922" s="21">
        <v>1.2879146953156799</v>
      </c>
    </row>
    <row r="4923" spans="1:2">
      <c r="A4923" s="21">
        <v>0.485648564856485</v>
      </c>
      <c r="B4923" s="21">
        <v>1.28809548262518</v>
      </c>
    </row>
    <row r="4924" spans="1:2">
      <c r="A4924" s="21">
        <v>0.48574857485748502</v>
      </c>
      <c r="B4924" s="21">
        <v>1.2882762699346799</v>
      </c>
    </row>
    <row r="4925" spans="1:2">
      <c r="A4925" s="21">
        <v>0.48584858485848498</v>
      </c>
      <c r="B4925" s="21">
        <v>1.28845705724418</v>
      </c>
    </row>
    <row r="4926" spans="1:2">
      <c r="A4926" s="21">
        <v>0.48594859485948499</v>
      </c>
      <c r="B4926" s="21">
        <v>1.2886378445536799</v>
      </c>
    </row>
    <row r="4927" spans="1:2">
      <c r="A4927" s="21">
        <v>0.48604860486048601</v>
      </c>
      <c r="B4927" s="21">
        <v>1.28881863186318</v>
      </c>
    </row>
    <row r="4928" spans="1:2">
      <c r="A4928" s="21">
        <v>0.48614861486148597</v>
      </c>
      <c r="B4928" s="21">
        <v>1.2889994191726799</v>
      </c>
    </row>
    <row r="4929" spans="1:2">
      <c r="A4929" s="21">
        <v>0.48624862486248599</v>
      </c>
      <c r="B4929" s="21">
        <v>1.28918020648218</v>
      </c>
    </row>
    <row r="4930" spans="1:2">
      <c r="A4930" s="21">
        <v>0.48634863486348601</v>
      </c>
      <c r="B4930" s="21">
        <v>1.2893609937916799</v>
      </c>
    </row>
    <row r="4931" spans="1:2">
      <c r="A4931" s="21">
        <v>0.48644864486448602</v>
      </c>
      <c r="B4931" s="21">
        <v>1.28954178110118</v>
      </c>
    </row>
    <row r="4932" spans="1:2">
      <c r="A4932" s="21">
        <v>0.48654865486548599</v>
      </c>
      <c r="B4932" s="21">
        <v>1.2897225684106799</v>
      </c>
    </row>
    <row r="4933" spans="1:2">
      <c r="A4933" s="21">
        <v>0.486648664866486</v>
      </c>
      <c r="B4933" s="21">
        <v>1.28990335572018</v>
      </c>
    </row>
    <row r="4934" spans="1:2">
      <c r="A4934" s="21">
        <v>0.48674867486748602</v>
      </c>
      <c r="B4934" s="21">
        <v>1.2900841430296801</v>
      </c>
    </row>
    <row r="4935" spans="1:2">
      <c r="A4935" s="21">
        <v>0.48684868486848598</v>
      </c>
      <c r="B4935" s="21">
        <v>1.29026493033918</v>
      </c>
    </row>
    <row r="4936" spans="1:2">
      <c r="A4936" s="21">
        <v>0.486948694869486</v>
      </c>
      <c r="B4936" s="21">
        <v>1.2904457176486801</v>
      </c>
    </row>
    <row r="4937" spans="1:2">
      <c r="A4937" s="21">
        <v>0.48704870487048701</v>
      </c>
      <c r="B4937" s="21">
        <v>1.29062650495818</v>
      </c>
    </row>
    <row r="4938" spans="1:2">
      <c r="A4938" s="21">
        <v>0.48714871487148698</v>
      </c>
      <c r="B4938" s="21">
        <v>1.2908072922676801</v>
      </c>
    </row>
    <row r="4939" spans="1:2">
      <c r="A4939" s="21">
        <v>0.48724872487248699</v>
      </c>
      <c r="B4939" s="21">
        <v>1.29098807957718</v>
      </c>
    </row>
    <row r="4940" spans="1:2">
      <c r="A4940" s="21">
        <v>0.48734873487348701</v>
      </c>
      <c r="B4940" s="21">
        <v>1.2911688668866801</v>
      </c>
    </row>
    <row r="4941" spans="1:2">
      <c r="A4941" s="21">
        <v>0.48744874487448703</v>
      </c>
      <c r="B4941" s="21">
        <v>1.29134965419618</v>
      </c>
    </row>
    <row r="4942" spans="1:2">
      <c r="A4942" s="21">
        <v>0.48754875487548699</v>
      </c>
      <c r="B4942" s="21">
        <v>1.2915304415056801</v>
      </c>
    </row>
    <row r="4943" spans="1:2">
      <c r="A4943" s="21">
        <v>0.48764876487648701</v>
      </c>
      <c r="B4943" s="21">
        <v>1.29171122881518</v>
      </c>
    </row>
    <row r="4944" spans="1:2">
      <c r="A4944" s="21">
        <v>0.48774877487748702</v>
      </c>
      <c r="B4944" s="21">
        <v>1.2918920161246801</v>
      </c>
    </row>
    <row r="4945" spans="1:2">
      <c r="A4945" s="21">
        <v>0.48784878487848699</v>
      </c>
      <c r="B4945" s="21">
        <v>1.29207280343418</v>
      </c>
    </row>
    <row r="4946" spans="1:2">
      <c r="A4946" s="21">
        <v>0.487948794879487</v>
      </c>
      <c r="B4946" s="21">
        <v>1.2922535907436801</v>
      </c>
    </row>
    <row r="4947" spans="1:2">
      <c r="A4947" s="21">
        <v>0.48804880488048802</v>
      </c>
      <c r="B4947" s="21">
        <v>1.2924343780531899</v>
      </c>
    </row>
    <row r="4948" spans="1:2">
      <c r="A4948" s="21">
        <v>0.48814881488148798</v>
      </c>
      <c r="B4948" s="21">
        <v>1.2926151653626901</v>
      </c>
    </row>
    <row r="4949" spans="1:2">
      <c r="A4949" s="21">
        <v>0.488248824882488</v>
      </c>
      <c r="B4949" s="21">
        <v>1.2927959526721899</v>
      </c>
    </row>
    <row r="4950" spans="1:2">
      <c r="A4950" s="21">
        <v>0.48834883488348801</v>
      </c>
      <c r="B4950" s="21">
        <v>1.29297673998169</v>
      </c>
    </row>
    <row r="4951" spans="1:2">
      <c r="A4951" s="21">
        <v>0.48844884488448798</v>
      </c>
      <c r="B4951" s="21">
        <v>1.2931575272911899</v>
      </c>
    </row>
    <row r="4952" spans="1:2">
      <c r="A4952" s="21">
        <v>0.48854885488548799</v>
      </c>
      <c r="B4952" s="21">
        <v>1.29333831460069</v>
      </c>
    </row>
    <row r="4953" spans="1:2">
      <c r="A4953" s="21">
        <v>0.48864886488648801</v>
      </c>
      <c r="B4953" s="21">
        <v>1.2935191019101899</v>
      </c>
    </row>
    <row r="4954" spans="1:2">
      <c r="A4954" s="21">
        <v>0.48874887488748803</v>
      </c>
      <c r="B4954" s="21">
        <v>1.29369988921969</v>
      </c>
    </row>
    <row r="4955" spans="1:2">
      <c r="A4955" s="21">
        <v>0.48884888488848799</v>
      </c>
      <c r="B4955" s="21">
        <v>1.2938806765291899</v>
      </c>
    </row>
    <row r="4956" spans="1:2">
      <c r="A4956" s="21">
        <v>0.48894889488948801</v>
      </c>
      <c r="B4956" s="21">
        <v>1.29406146383869</v>
      </c>
    </row>
    <row r="4957" spans="1:2">
      <c r="A4957" s="21">
        <v>0.48904890489048902</v>
      </c>
      <c r="B4957" s="21">
        <v>1.2942422511481899</v>
      </c>
    </row>
    <row r="4958" spans="1:2">
      <c r="A4958" s="21">
        <v>0.48914891489148898</v>
      </c>
      <c r="B4958" s="21">
        <v>1.29442303845769</v>
      </c>
    </row>
    <row r="4959" spans="1:2">
      <c r="A4959" s="21">
        <v>0.489248924892489</v>
      </c>
      <c r="B4959" s="21">
        <v>1.2946038257671899</v>
      </c>
    </row>
    <row r="4960" spans="1:2">
      <c r="A4960" s="21">
        <v>0.48934893489348902</v>
      </c>
      <c r="B4960" s="21">
        <v>1.29478461307669</v>
      </c>
    </row>
    <row r="4961" spans="1:2">
      <c r="A4961" s="21">
        <v>0.48944894489448898</v>
      </c>
      <c r="B4961" s="21">
        <v>1.2949654003861899</v>
      </c>
    </row>
    <row r="4962" spans="1:2">
      <c r="A4962" s="21">
        <v>0.489548954895489</v>
      </c>
      <c r="B4962" s="21">
        <v>1.29514618769569</v>
      </c>
    </row>
    <row r="4963" spans="1:2">
      <c r="A4963" s="21">
        <v>0.48964896489648901</v>
      </c>
      <c r="B4963" s="21">
        <v>1.2953269750051899</v>
      </c>
    </row>
    <row r="4964" spans="1:2">
      <c r="A4964" s="21">
        <v>0.48974897489748898</v>
      </c>
      <c r="B4964" s="21">
        <v>1.29550776231469</v>
      </c>
    </row>
    <row r="4965" spans="1:2">
      <c r="A4965" s="21">
        <v>0.48984898489848899</v>
      </c>
      <c r="B4965" s="21">
        <v>1.2956885496241899</v>
      </c>
    </row>
    <row r="4966" spans="1:2">
      <c r="A4966" s="21">
        <v>0.48994899489948901</v>
      </c>
      <c r="B4966" s="21">
        <v>1.29586933693369</v>
      </c>
    </row>
    <row r="4967" spans="1:2">
      <c r="A4967" s="21">
        <v>0.49004900490049003</v>
      </c>
      <c r="B4967" s="21">
        <v>1.2960501242431901</v>
      </c>
    </row>
    <row r="4968" spans="1:2">
      <c r="A4968" s="21">
        <v>0.49014901490148999</v>
      </c>
      <c r="B4968" s="21">
        <v>1.29623091155269</v>
      </c>
    </row>
    <row r="4969" spans="1:2">
      <c r="A4969" s="21">
        <v>0.49024902490249</v>
      </c>
      <c r="B4969" s="21">
        <v>1.2964116988621901</v>
      </c>
    </row>
    <row r="4970" spans="1:2">
      <c r="A4970" s="21">
        <v>0.49034903490349002</v>
      </c>
      <c r="B4970" s="21">
        <v>1.29659248617169</v>
      </c>
    </row>
    <row r="4971" spans="1:2">
      <c r="A4971" s="21">
        <v>0.49044904490448998</v>
      </c>
      <c r="B4971" s="21">
        <v>1.2967732734811901</v>
      </c>
    </row>
    <row r="4972" spans="1:2">
      <c r="A4972" s="21">
        <v>0.49054905490549</v>
      </c>
      <c r="B4972" s="21">
        <v>1.29695406079069</v>
      </c>
    </row>
    <row r="4973" spans="1:2">
      <c r="A4973" s="21">
        <v>0.49064906490649002</v>
      </c>
      <c r="B4973" s="21">
        <v>1.2971348481001901</v>
      </c>
    </row>
    <row r="4974" spans="1:2">
      <c r="A4974" s="21">
        <v>0.49074907490748998</v>
      </c>
      <c r="B4974" s="21">
        <v>1.29731563540969</v>
      </c>
    </row>
    <row r="4975" spans="1:2">
      <c r="A4975" s="21">
        <v>0.49084908490849</v>
      </c>
      <c r="B4975" s="21">
        <v>1.2974964227191901</v>
      </c>
    </row>
    <row r="4976" spans="1:2">
      <c r="A4976" s="21">
        <v>0.49094909490949001</v>
      </c>
      <c r="B4976" s="21">
        <v>1.29767721002869</v>
      </c>
    </row>
    <row r="4977" spans="1:2">
      <c r="A4977" s="21">
        <v>0.49104910491049097</v>
      </c>
      <c r="B4977" s="21">
        <v>1.2978579973381901</v>
      </c>
    </row>
    <row r="4978" spans="1:2">
      <c r="A4978" s="21">
        <v>0.49114911491149099</v>
      </c>
      <c r="B4978" s="21">
        <v>1.29803878464769</v>
      </c>
    </row>
    <row r="4979" spans="1:2">
      <c r="A4979" s="21">
        <v>0.49124912491249101</v>
      </c>
      <c r="B4979" s="21">
        <v>1.2982195719571901</v>
      </c>
    </row>
    <row r="4980" spans="1:2">
      <c r="A4980" s="21">
        <v>0.49134913491349103</v>
      </c>
      <c r="B4980" s="21">
        <v>1.29840035926669</v>
      </c>
    </row>
    <row r="4981" spans="1:2">
      <c r="A4981" s="21">
        <v>0.49144914491449099</v>
      </c>
      <c r="B4981" s="21">
        <v>1.2985811465761901</v>
      </c>
    </row>
    <row r="4982" spans="1:2">
      <c r="A4982" s="21">
        <v>0.491549154915491</v>
      </c>
      <c r="B4982" s="21">
        <v>1.2987619338856899</v>
      </c>
    </row>
    <row r="4983" spans="1:2">
      <c r="A4983" s="21">
        <v>0.49164916491649102</v>
      </c>
      <c r="B4983" s="21">
        <v>1.2989427211951901</v>
      </c>
    </row>
    <row r="4984" spans="1:2">
      <c r="A4984" s="21">
        <v>0.49174917491749098</v>
      </c>
      <c r="B4984" s="21">
        <v>1.2991235085046899</v>
      </c>
    </row>
    <row r="4985" spans="1:2">
      <c r="A4985" s="21">
        <v>0.491849184918491</v>
      </c>
      <c r="B4985" s="21">
        <v>1.29930429581419</v>
      </c>
    </row>
    <row r="4986" spans="1:2">
      <c r="A4986" s="21">
        <v>0.49194919491949102</v>
      </c>
      <c r="B4986" s="21">
        <v>1.2994850831236899</v>
      </c>
    </row>
    <row r="4987" spans="1:2">
      <c r="A4987" s="21">
        <v>0.49204920492049198</v>
      </c>
      <c r="B4987" s="21">
        <v>1.29966587043319</v>
      </c>
    </row>
    <row r="4988" spans="1:2">
      <c r="A4988" s="21">
        <v>0.492149214921492</v>
      </c>
      <c r="B4988" s="21">
        <v>1.2998466577426899</v>
      </c>
    </row>
    <row r="4989" spans="1:2">
      <c r="A4989" s="21">
        <v>0.49224922492249201</v>
      </c>
      <c r="B4989" s="21">
        <v>1.30002744505219</v>
      </c>
    </row>
    <row r="4990" spans="1:2">
      <c r="A4990" s="21">
        <v>0.49234923492349197</v>
      </c>
      <c r="B4990" s="21">
        <v>1.3002082323616899</v>
      </c>
    </row>
    <row r="4991" spans="1:2">
      <c r="A4991" s="21">
        <v>0.49244924492449199</v>
      </c>
      <c r="B4991" s="21">
        <v>1.30038901967119</v>
      </c>
    </row>
    <row r="4992" spans="1:2">
      <c r="A4992" s="21">
        <v>0.49254925492549201</v>
      </c>
      <c r="B4992" s="21">
        <v>1.3005698069806899</v>
      </c>
    </row>
    <row r="4993" spans="1:2">
      <c r="A4993" s="21">
        <v>0.49264926492649203</v>
      </c>
      <c r="B4993" s="21">
        <v>1.30075059429019</v>
      </c>
    </row>
    <row r="4994" spans="1:2">
      <c r="A4994" s="21">
        <v>0.49274927492749199</v>
      </c>
      <c r="B4994" s="21">
        <v>1.3009313815996899</v>
      </c>
    </row>
    <row r="4995" spans="1:2">
      <c r="A4995" s="21">
        <v>0.492849284928492</v>
      </c>
      <c r="B4995" s="21">
        <v>1.30111216890919</v>
      </c>
    </row>
    <row r="4996" spans="1:2">
      <c r="A4996" s="21">
        <v>0.49294929492949202</v>
      </c>
      <c r="B4996" s="21">
        <v>1.3012929562186899</v>
      </c>
    </row>
    <row r="4997" spans="1:2">
      <c r="A4997" s="21">
        <v>0.49304930493049298</v>
      </c>
      <c r="B4997" s="21">
        <v>1.30147374352819</v>
      </c>
    </row>
    <row r="4998" spans="1:2">
      <c r="A4998" s="21">
        <v>0.493149314931493</v>
      </c>
      <c r="B4998" s="21">
        <v>1.3016545308376899</v>
      </c>
    </row>
    <row r="4999" spans="1:2">
      <c r="A4999" s="21">
        <v>0.49324932493249302</v>
      </c>
      <c r="B4999" s="21">
        <v>1.30183531814719</v>
      </c>
    </row>
    <row r="5000" spans="1:2">
      <c r="A5000" s="21">
        <v>0.49334933493349298</v>
      </c>
      <c r="B5000" s="21">
        <v>1.3020161054566901</v>
      </c>
    </row>
    <row r="5001" spans="1:2">
      <c r="A5001" s="21">
        <v>0.49344934493449299</v>
      </c>
      <c r="B5001" s="21">
        <v>1.30219689276619</v>
      </c>
    </row>
    <row r="5002" spans="1:2">
      <c r="A5002" s="21">
        <v>0.49354935493549301</v>
      </c>
      <c r="B5002" s="21">
        <v>1.3023776800756901</v>
      </c>
    </row>
    <row r="5003" spans="1:2">
      <c r="A5003" s="21">
        <v>0.49364936493649297</v>
      </c>
      <c r="B5003" s="21">
        <v>1.3025584673852</v>
      </c>
    </row>
    <row r="5004" spans="1:2">
      <c r="A5004" s="21">
        <v>0.49374937493749299</v>
      </c>
      <c r="B5004" s="21">
        <v>1.3027392546947001</v>
      </c>
    </row>
    <row r="5005" spans="1:2">
      <c r="A5005" s="21">
        <v>0.49384938493849301</v>
      </c>
      <c r="B5005" s="21">
        <v>1.3029200420042</v>
      </c>
    </row>
    <row r="5006" spans="1:2">
      <c r="A5006" s="21">
        <v>0.49394939493949303</v>
      </c>
      <c r="B5006" s="21">
        <v>1.3031008293137001</v>
      </c>
    </row>
    <row r="5007" spans="1:2">
      <c r="A5007" s="21">
        <v>0.49404940494049399</v>
      </c>
      <c r="B5007" s="21">
        <v>1.3032816166232</v>
      </c>
    </row>
    <row r="5008" spans="1:2">
      <c r="A5008" s="21">
        <v>0.494149414941494</v>
      </c>
      <c r="B5008" s="21">
        <v>1.3034624039327001</v>
      </c>
    </row>
    <row r="5009" spans="1:2">
      <c r="A5009" s="21">
        <v>0.49424942494249402</v>
      </c>
      <c r="B5009" s="21">
        <v>1.3036431912422</v>
      </c>
    </row>
    <row r="5010" spans="1:2">
      <c r="A5010" s="21">
        <v>0.49434943494349398</v>
      </c>
      <c r="B5010" s="21">
        <v>1.3038239785517001</v>
      </c>
    </row>
    <row r="5011" spans="1:2">
      <c r="A5011" s="21">
        <v>0.494449444944494</v>
      </c>
      <c r="B5011" s="21">
        <v>1.3040047658612</v>
      </c>
    </row>
    <row r="5012" spans="1:2">
      <c r="A5012" s="21">
        <v>0.49454945494549402</v>
      </c>
      <c r="B5012" s="21">
        <v>1.3041855531707001</v>
      </c>
    </row>
    <row r="5013" spans="1:2">
      <c r="A5013" s="21">
        <v>0.49464946494649398</v>
      </c>
      <c r="B5013" s="21">
        <v>1.3043663404801999</v>
      </c>
    </row>
    <row r="5014" spans="1:2">
      <c r="A5014" s="21">
        <v>0.49474947494749399</v>
      </c>
      <c r="B5014" s="21">
        <v>1.3045471277897001</v>
      </c>
    </row>
    <row r="5015" spans="1:2">
      <c r="A5015" s="21">
        <v>0.49484948494849401</v>
      </c>
      <c r="B5015" s="21">
        <v>1.3047279150991999</v>
      </c>
    </row>
    <row r="5016" spans="1:2">
      <c r="A5016" s="21">
        <v>0.49494949494949497</v>
      </c>
      <c r="B5016" s="21">
        <v>1.3049087024087</v>
      </c>
    </row>
    <row r="5017" spans="1:2">
      <c r="A5017" s="21">
        <v>0.49504950495049499</v>
      </c>
      <c r="B5017" s="21">
        <v>1.30508568164508</v>
      </c>
    </row>
    <row r="5018" spans="1:2">
      <c r="A5018" s="21">
        <v>0.49514951495149501</v>
      </c>
      <c r="B5018" s="21">
        <v>1.30525877587758</v>
      </c>
    </row>
    <row r="5019" spans="1:2">
      <c r="A5019" s="21">
        <v>0.49524952495249502</v>
      </c>
      <c r="B5019" s="21">
        <v>1.30543187011008</v>
      </c>
    </row>
    <row r="5020" spans="1:2">
      <c r="A5020" s="21">
        <v>0.49534953495349499</v>
      </c>
      <c r="B5020" s="21">
        <v>1.30560496434258</v>
      </c>
    </row>
    <row r="5021" spans="1:2">
      <c r="A5021" s="21">
        <v>0.495449544954495</v>
      </c>
      <c r="B5021" s="21">
        <v>1.30577805857508</v>
      </c>
    </row>
    <row r="5022" spans="1:2">
      <c r="A5022" s="21">
        <v>0.49554955495549502</v>
      </c>
      <c r="B5022" s="21">
        <v>1.30595115280758</v>
      </c>
    </row>
    <row r="5023" spans="1:2">
      <c r="A5023" s="21">
        <v>0.49564956495649498</v>
      </c>
      <c r="B5023" s="21">
        <v>1.30612424704008</v>
      </c>
    </row>
    <row r="5024" spans="1:2">
      <c r="A5024" s="21">
        <v>0.495749574957495</v>
      </c>
      <c r="B5024" s="21">
        <v>1.30629734127258</v>
      </c>
    </row>
    <row r="5025" spans="1:2">
      <c r="A5025" s="21">
        <v>0.49584958495849502</v>
      </c>
      <c r="B5025" s="21">
        <v>1.30647043550508</v>
      </c>
    </row>
    <row r="5026" spans="1:2">
      <c r="A5026" s="21">
        <v>0.49594959495949598</v>
      </c>
      <c r="B5026" s="21">
        <v>1.30664352973758</v>
      </c>
    </row>
    <row r="5027" spans="1:2">
      <c r="A5027" s="21">
        <v>0.49604960496049599</v>
      </c>
      <c r="B5027" s="21">
        <v>1.30681662397008</v>
      </c>
    </row>
    <row r="5028" spans="1:2">
      <c r="A5028" s="21">
        <v>0.49614961496149601</v>
      </c>
      <c r="B5028" s="21">
        <v>1.30698971820258</v>
      </c>
    </row>
    <row r="5029" spans="1:2">
      <c r="A5029" s="21">
        <v>0.49624962496249603</v>
      </c>
      <c r="B5029" s="21">
        <v>1.30716281243508</v>
      </c>
    </row>
    <row r="5030" spans="1:2">
      <c r="A5030" s="21">
        <v>0.49634963496349599</v>
      </c>
      <c r="B5030" s="21">
        <v>1.30733590666758</v>
      </c>
    </row>
    <row r="5031" spans="1:2">
      <c r="A5031" s="21">
        <v>0.49644964496449601</v>
      </c>
      <c r="B5031" s="21">
        <v>1.30750900090009</v>
      </c>
    </row>
    <row r="5032" spans="1:2">
      <c r="A5032" s="21">
        <v>0.49654965496549602</v>
      </c>
      <c r="B5032" s="21">
        <v>1.30768209513259</v>
      </c>
    </row>
    <row r="5033" spans="1:2">
      <c r="A5033" s="21">
        <v>0.49664966496649599</v>
      </c>
      <c r="B5033" s="21">
        <v>1.30785518936509</v>
      </c>
    </row>
    <row r="5034" spans="1:2">
      <c r="A5034" s="21">
        <v>0.496749674967496</v>
      </c>
      <c r="B5034" s="21">
        <v>1.30802828359759</v>
      </c>
    </row>
    <row r="5035" spans="1:2">
      <c r="A5035" s="21">
        <v>0.49684968496849602</v>
      </c>
      <c r="B5035" s="21">
        <v>1.3082013778300901</v>
      </c>
    </row>
    <row r="5036" spans="1:2">
      <c r="A5036" s="21">
        <v>0.49694969496949698</v>
      </c>
      <c r="B5036" s="21">
        <v>1.3083744720625901</v>
      </c>
    </row>
    <row r="5037" spans="1:2">
      <c r="A5037" s="21">
        <v>0.497049704970497</v>
      </c>
      <c r="B5037" s="21">
        <v>1.3085475662950901</v>
      </c>
    </row>
    <row r="5038" spans="1:2">
      <c r="A5038" s="21">
        <v>0.49714971497149701</v>
      </c>
      <c r="B5038" s="21">
        <v>1.3087206605275901</v>
      </c>
    </row>
    <row r="5039" spans="1:2">
      <c r="A5039" s="21">
        <v>0.49724972497249698</v>
      </c>
      <c r="B5039" s="21">
        <v>1.3088937547600901</v>
      </c>
    </row>
    <row r="5040" spans="1:2">
      <c r="A5040" s="21">
        <v>0.49734973497349699</v>
      </c>
      <c r="B5040" s="21">
        <v>1.3090668489925901</v>
      </c>
    </row>
    <row r="5041" spans="1:2">
      <c r="A5041" s="21">
        <v>0.49744974497449701</v>
      </c>
      <c r="B5041" s="21">
        <v>1.3092399432250901</v>
      </c>
    </row>
    <row r="5042" spans="1:2">
      <c r="A5042" s="21">
        <v>0.49754975497549703</v>
      </c>
      <c r="B5042" s="21">
        <v>1.3094130374575901</v>
      </c>
    </row>
    <row r="5043" spans="1:2">
      <c r="A5043" s="21">
        <v>0.49764976497649699</v>
      </c>
      <c r="B5043" s="21">
        <v>1.3095861316900901</v>
      </c>
    </row>
    <row r="5044" spans="1:2">
      <c r="A5044" s="21">
        <v>0.49774977497749701</v>
      </c>
      <c r="B5044" s="21">
        <v>1.3097592259225901</v>
      </c>
    </row>
    <row r="5045" spans="1:2">
      <c r="A5045" s="21">
        <v>0.49784978497849702</v>
      </c>
      <c r="B5045" s="21">
        <v>1.3099323201550901</v>
      </c>
    </row>
    <row r="5046" spans="1:2">
      <c r="A5046" s="21">
        <v>0.49794979497949798</v>
      </c>
      <c r="B5046" s="21">
        <v>1.3101054143875901</v>
      </c>
    </row>
    <row r="5047" spans="1:2">
      <c r="A5047" s="21">
        <v>0.498049804980498</v>
      </c>
      <c r="B5047" s="21">
        <v>1.3102785086200901</v>
      </c>
    </row>
    <row r="5048" spans="1:2">
      <c r="A5048" s="21">
        <v>0.49814981498149802</v>
      </c>
      <c r="B5048" s="21">
        <v>1.3104516028525901</v>
      </c>
    </row>
    <row r="5049" spans="1:2">
      <c r="A5049" s="21">
        <v>0.49824982498249798</v>
      </c>
      <c r="B5049" s="21">
        <v>1.3106246970850901</v>
      </c>
    </row>
    <row r="5050" spans="1:2">
      <c r="A5050" s="21">
        <v>0.498349834983498</v>
      </c>
      <c r="B5050" s="21">
        <v>1.3107977913175901</v>
      </c>
    </row>
    <row r="5051" spans="1:2">
      <c r="A5051" s="21">
        <v>0.49844984498449801</v>
      </c>
      <c r="B5051" s="21">
        <v>1.3109708855500899</v>
      </c>
    </row>
    <row r="5052" spans="1:2">
      <c r="A5052" s="21">
        <v>0.49854985498549798</v>
      </c>
      <c r="B5052" s="21">
        <v>1.3111439797825899</v>
      </c>
    </row>
    <row r="5053" spans="1:2">
      <c r="A5053" s="21">
        <v>0.49864986498649799</v>
      </c>
      <c r="B5053" s="21">
        <v>1.3113170740150899</v>
      </c>
    </row>
    <row r="5054" spans="1:2">
      <c r="A5054" s="21">
        <v>0.49874987498749801</v>
      </c>
      <c r="B5054" s="21">
        <v>1.3114901682475899</v>
      </c>
    </row>
    <row r="5055" spans="1:2">
      <c r="A5055" s="21">
        <v>0.49884988498849803</v>
      </c>
      <c r="B5055" s="21">
        <v>1.3116632624800899</v>
      </c>
    </row>
    <row r="5056" spans="1:2">
      <c r="A5056" s="21">
        <v>0.49894989498949899</v>
      </c>
      <c r="B5056" s="21">
        <v>1.3118363567125899</v>
      </c>
    </row>
    <row r="5057" spans="1:2">
      <c r="A5057" s="21">
        <v>0.499049904990499</v>
      </c>
      <c r="B5057" s="21">
        <v>1.3120094509450899</v>
      </c>
    </row>
    <row r="5058" spans="1:2">
      <c r="A5058" s="21">
        <v>0.49914991499149902</v>
      </c>
      <c r="B5058" s="21">
        <v>1.3121825451775899</v>
      </c>
    </row>
    <row r="5059" spans="1:2">
      <c r="A5059" s="21">
        <v>0.49924992499249898</v>
      </c>
      <c r="B5059" s="21">
        <v>1.3123556394100899</v>
      </c>
    </row>
    <row r="5060" spans="1:2">
      <c r="A5060" s="21">
        <v>0.499349934993499</v>
      </c>
      <c r="B5060" s="21">
        <v>1.3125287336425899</v>
      </c>
    </row>
    <row r="5061" spans="1:2">
      <c r="A5061" s="21">
        <v>0.49944994499449902</v>
      </c>
      <c r="B5061" s="21">
        <v>1.3127018278750899</v>
      </c>
    </row>
    <row r="5062" spans="1:2">
      <c r="A5062" s="21">
        <v>0.49954995499549898</v>
      </c>
      <c r="B5062" s="21">
        <v>1.3128749221075899</v>
      </c>
    </row>
    <row r="5063" spans="1:2">
      <c r="A5063" s="21">
        <v>0.499649964996499</v>
      </c>
      <c r="B5063" s="21">
        <v>1.3130480163400899</v>
      </c>
    </row>
    <row r="5064" spans="1:2">
      <c r="A5064" s="21">
        <v>0.49974997499749901</v>
      </c>
      <c r="B5064" s="21">
        <v>1.3132211105725899</v>
      </c>
    </row>
    <row r="5065" spans="1:2">
      <c r="A5065" s="21">
        <v>0.49984998499849898</v>
      </c>
      <c r="B5065" s="21">
        <v>1.3133942048050899</v>
      </c>
    </row>
    <row r="5066" spans="1:2">
      <c r="A5066" s="21">
        <v>0.49994999499949999</v>
      </c>
      <c r="B5066" s="21">
        <v>1.31356729903759</v>
      </c>
    </row>
    <row r="5067" spans="1:2">
      <c r="A5067" s="21">
        <v>0.50005000500050001</v>
      </c>
      <c r="B5067" s="21">
        <v>1.31374039327009</v>
      </c>
    </row>
    <row r="5068" spans="1:2">
      <c r="A5068" s="21">
        <v>0.50015001500150003</v>
      </c>
      <c r="B5068" s="21">
        <v>1.31391348750259</v>
      </c>
    </row>
    <row r="5069" spans="1:2">
      <c r="A5069" s="21">
        <v>0.50025002500250004</v>
      </c>
      <c r="B5069" s="21">
        <v>1.31408658173509</v>
      </c>
    </row>
    <row r="5070" spans="1:2">
      <c r="A5070" s="21">
        <v>0.50035003500349995</v>
      </c>
      <c r="B5070" s="21">
        <v>1.31425967596759</v>
      </c>
    </row>
    <row r="5071" spans="1:2">
      <c r="A5071" s="21">
        <v>0.50045004500449997</v>
      </c>
      <c r="B5071" s="21">
        <v>1.31443277020009</v>
      </c>
    </row>
    <row r="5072" spans="1:2">
      <c r="A5072" s="21">
        <v>0.50055005500549998</v>
      </c>
      <c r="B5072" s="21">
        <v>1.31460586443259</v>
      </c>
    </row>
    <row r="5073" spans="1:2">
      <c r="A5073" s="21">
        <v>0.5006500650065</v>
      </c>
      <c r="B5073" s="21">
        <v>1.31477895866509</v>
      </c>
    </row>
    <row r="5074" spans="1:2">
      <c r="A5074" s="21">
        <v>0.50075007500750002</v>
      </c>
      <c r="B5074" s="21">
        <v>1.31495205289759</v>
      </c>
    </row>
    <row r="5075" spans="1:2">
      <c r="A5075" s="21">
        <v>0.50085008500850003</v>
      </c>
      <c r="B5075" s="21">
        <v>1.31512514713009</v>
      </c>
    </row>
    <row r="5076" spans="1:2">
      <c r="A5076" s="21">
        <v>0.50095009500950005</v>
      </c>
      <c r="B5076" s="21">
        <v>1.31529824136259</v>
      </c>
    </row>
    <row r="5077" spans="1:2">
      <c r="A5077" s="21">
        <v>0.50105010501050096</v>
      </c>
      <c r="B5077" s="21">
        <v>1.31547133559509</v>
      </c>
    </row>
    <row r="5078" spans="1:2">
      <c r="A5078" s="21">
        <v>0.50115011501150097</v>
      </c>
      <c r="B5078" s="21">
        <v>1.31564442982759</v>
      </c>
    </row>
    <row r="5079" spans="1:2">
      <c r="A5079" s="21">
        <v>0.50125012501250099</v>
      </c>
      <c r="B5079" s="21">
        <v>1.31581752406009</v>
      </c>
    </row>
    <row r="5080" spans="1:2">
      <c r="A5080" s="21">
        <v>0.50135013501350101</v>
      </c>
      <c r="B5080" s="21">
        <v>1.31599061829259</v>
      </c>
    </row>
    <row r="5081" spans="1:2">
      <c r="A5081" s="21">
        <v>0.50145014501450103</v>
      </c>
      <c r="B5081" s="21">
        <v>1.31616371252509</v>
      </c>
    </row>
    <row r="5082" spans="1:2">
      <c r="A5082" s="21">
        <v>0.50155015501550104</v>
      </c>
      <c r="B5082" s="21">
        <v>1.31633680675759</v>
      </c>
    </row>
    <row r="5083" spans="1:2">
      <c r="A5083" s="21">
        <v>0.50165016501650095</v>
      </c>
      <c r="B5083" s="21">
        <v>1.31650990099009</v>
      </c>
    </row>
    <row r="5084" spans="1:2">
      <c r="A5084" s="21">
        <v>0.50175017501750097</v>
      </c>
      <c r="B5084" s="21">
        <v>1.31668299522259</v>
      </c>
    </row>
    <row r="5085" spans="1:2">
      <c r="A5085" s="21">
        <v>0.50185018501850098</v>
      </c>
      <c r="B5085" s="21">
        <v>1.31685608945509</v>
      </c>
    </row>
    <row r="5086" spans="1:2">
      <c r="A5086" s="21">
        <v>0.501950195019502</v>
      </c>
      <c r="B5086" s="21">
        <v>1.31702918368759</v>
      </c>
    </row>
    <row r="5087" spans="1:2">
      <c r="A5087" s="21">
        <v>0.50205020502050202</v>
      </c>
      <c r="B5087" s="21">
        <v>1.31720227792009</v>
      </c>
    </row>
    <row r="5088" spans="1:2">
      <c r="A5088" s="21">
        <v>0.50215021502150203</v>
      </c>
      <c r="B5088" s="21">
        <v>1.31737537215259</v>
      </c>
    </row>
    <row r="5089" spans="1:2">
      <c r="A5089" s="21">
        <v>0.50225022502250205</v>
      </c>
      <c r="B5089" s="21">
        <v>1.3175484663851</v>
      </c>
    </row>
    <row r="5090" spans="1:2">
      <c r="A5090" s="21">
        <v>0.50235023502350196</v>
      </c>
      <c r="B5090" s="21">
        <v>1.3177215606176</v>
      </c>
    </row>
    <row r="5091" spans="1:2">
      <c r="A5091" s="21">
        <v>0.50245024502450197</v>
      </c>
      <c r="B5091" s="21">
        <v>1.3178946548501</v>
      </c>
    </row>
    <row r="5092" spans="1:2">
      <c r="A5092" s="21">
        <v>0.50255025502550199</v>
      </c>
      <c r="B5092" s="21">
        <v>1.3180677490826</v>
      </c>
    </row>
    <row r="5093" spans="1:2">
      <c r="A5093" s="21">
        <v>0.50265026502650201</v>
      </c>
      <c r="B5093" s="21">
        <v>1.3182408433151001</v>
      </c>
    </row>
    <row r="5094" spans="1:2">
      <c r="A5094" s="21">
        <v>0.50275027502750202</v>
      </c>
      <c r="B5094" s="21">
        <v>1.3184139375476001</v>
      </c>
    </row>
    <row r="5095" spans="1:2">
      <c r="A5095" s="21">
        <v>0.50285028502850204</v>
      </c>
      <c r="B5095" s="21">
        <v>1.3185870317801001</v>
      </c>
    </row>
    <row r="5096" spans="1:2">
      <c r="A5096" s="21">
        <v>0.50295029502950295</v>
      </c>
      <c r="B5096" s="21">
        <v>1.3187601260126001</v>
      </c>
    </row>
    <row r="5097" spans="1:2">
      <c r="A5097" s="21">
        <v>0.50305030503050296</v>
      </c>
      <c r="B5097" s="21">
        <v>1.3189332202451001</v>
      </c>
    </row>
    <row r="5098" spans="1:2">
      <c r="A5098" s="21">
        <v>0.50315031503150298</v>
      </c>
      <c r="B5098" s="21">
        <v>1.3191063144776001</v>
      </c>
    </row>
    <row r="5099" spans="1:2">
      <c r="A5099" s="21">
        <v>0.503250325032503</v>
      </c>
      <c r="B5099" s="21">
        <v>1.3192794087101001</v>
      </c>
    </row>
    <row r="5100" spans="1:2">
      <c r="A5100" s="21">
        <v>0.50335033503350302</v>
      </c>
      <c r="B5100" s="21">
        <v>1.3194525029426001</v>
      </c>
    </row>
    <row r="5101" spans="1:2">
      <c r="A5101" s="21">
        <v>0.50345034503450303</v>
      </c>
      <c r="B5101" s="21">
        <v>1.3196255971751001</v>
      </c>
    </row>
    <row r="5102" spans="1:2">
      <c r="A5102" s="21">
        <v>0.50355035503550305</v>
      </c>
      <c r="B5102" s="21">
        <v>1.3197986914076001</v>
      </c>
    </row>
    <row r="5103" spans="1:2">
      <c r="A5103" s="21">
        <v>0.50365036503650296</v>
      </c>
      <c r="B5103" s="21">
        <v>1.3199717856401001</v>
      </c>
    </row>
    <row r="5104" spans="1:2">
      <c r="A5104" s="21">
        <v>0.50375037503750297</v>
      </c>
      <c r="B5104" s="21">
        <v>1.3201448798726001</v>
      </c>
    </row>
    <row r="5105" spans="1:2">
      <c r="A5105" s="21">
        <v>0.50385038503850299</v>
      </c>
      <c r="B5105" s="21">
        <v>1.3203179741051001</v>
      </c>
    </row>
    <row r="5106" spans="1:2">
      <c r="A5106" s="21">
        <v>0.50395039503950401</v>
      </c>
      <c r="B5106" s="21">
        <v>1.3204910683376001</v>
      </c>
    </row>
    <row r="5107" spans="1:2">
      <c r="A5107" s="21">
        <v>0.50405040504050402</v>
      </c>
      <c r="B5107" s="21">
        <v>1.3206641625701001</v>
      </c>
    </row>
    <row r="5108" spans="1:2">
      <c r="A5108" s="21">
        <v>0.50415041504150404</v>
      </c>
      <c r="B5108" s="21">
        <v>1.3208372568025999</v>
      </c>
    </row>
    <row r="5109" spans="1:2">
      <c r="A5109" s="21">
        <v>0.50425042504250395</v>
      </c>
      <c r="B5109" s="21">
        <v>1.3210103510350999</v>
      </c>
    </row>
    <row r="5110" spans="1:2">
      <c r="A5110" s="21">
        <v>0.50435043504350396</v>
      </c>
      <c r="B5110" s="21">
        <v>1.3211834452675999</v>
      </c>
    </row>
    <row r="5111" spans="1:2">
      <c r="A5111" s="21">
        <v>0.50445044504450398</v>
      </c>
      <c r="B5111" s="21">
        <v>1.3213565395000999</v>
      </c>
    </row>
    <row r="5112" spans="1:2">
      <c r="A5112" s="21">
        <v>0.504550455045504</v>
      </c>
      <c r="B5112" s="21">
        <v>1.3215296337325999</v>
      </c>
    </row>
    <row r="5113" spans="1:2">
      <c r="A5113" s="21">
        <v>0.50465046504650402</v>
      </c>
      <c r="B5113" s="21">
        <v>1.3217027279650999</v>
      </c>
    </row>
    <row r="5114" spans="1:2">
      <c r="A5114" s="21">
        <v>0.50475047504750403</v>
      </c>
      <c r="B5114" s="21">
        <v>1.3218758221975999</v>
      </c>
    </row>
    <row r="5115" spans="1:2">
      <c r="A5115" s="21">
        <v>0.50485048504850405</v>
      </c>
      <c r="B5115" s="21">
        <v>1.3220489164300999</v>
      </c>
    </row>
    <row r="5116" spans="1:2">
      <c r="A5116" s="21">
        <v>0.50495049504950495</v>
      </c>
      <c r="B5116" s="21">
        <v>1.3222220106625999</v>
      </c>
    </row>
    <row r="5117" spans="1:2">
      <c r="A5117" s="21">
        <v>0.50505050505050497</v>
      </c>
      <c r="B5117" s="21">
        <v>1.3223951048950999</v>
      </c>
    </row>
    <row r="5118" spans="1:2">
      <c r="A5118" s="21">
        <v>0.50515051505150499</v>
      </c>
      <c r="B5118" s="21">
        <v>1.3225681991275999</v>
      </c>
    </row>
    <row r="5119" spans="1:2">
      <c r="A5119" s="21">
        <v>0.50525052505250501</v>
      </c>
      <c r="B5119" s="21">
        <v>1.3227412933600999</v>
      </c>
    </row>
    <row r="5120" spans="1:2">
      <c r="A5120" s="21">
        <v>0.50535053505350502</v>
      </c>
      <c r="B5120" s="21">
        <v>1.3229143875925999</v>
      </c>
    </row>
    <row r="5121" spans="1:2">
      <c r="A5121" s="21">
        <v>0.50545054505450504</v>
      </c>
      <c r="B5121" s="21">
        <v>1.3230874818250999</v>
      </c>
    </row>
    <row r="5122" spans="1:2">
      <c r="A5122" s="21">
        <v>0.50555055505550495</v>
      </c>
      <c r="B5122" s="21">
        <v>1.3232605760575999</v>
      </c>
    </row>
    <row r="5123" spans="1:2">
      <c r="A5123" s="21">
        <v>0.50565056505650496</v>
      </c>
      <c r="B5123" s="21">
        <v>1.3234336702901</v>
      </c>
    </row>
    <row r="5124" spans="1:2">
      <c r="A5124" s="21">
        <v>0.50575057505750498</v>
      </c>
      <c r="B5124" s="21">
        <v>1.3236067645226</v>
      </c>
    </row>
    <row r="5125" spans="1:2">
      <c r="A5125" s="21">
        <v>0.505850585058505</v>
      </c>
      <c r="B5125" s="21">
        <v>1.3237798587551</v>
      </c>
    </row>
    <row r="5126" spans="1:2">
      <c r="A5126" s="21">
        <v>0.50595059505950601</v>
      </c>
      <c r="B5126" s="21">
        <v>1.3239529529876</v>
      </c>
    </row>
    <row r="5127" spans="1:2">
      <c r="A5127" s="21">
        <v>0.50605060506050603</v>
      </c>
      <c r="B5127" s="21">
        <v>1.3241260472201</v>
      </c>
    </row>
    <row r="5128" spans="1:2">
      <c r="A5128" s="21">
        <v>0.50615061506150605</v>
      </c>
      <c r="B5128" s="21">
        <v>1.3242991414526</v>
      </c>
    </row>
    <row r="5129" spans="1:2">
      <c r="A5129" s="21">
        <v>0.50625062506250595</v>
      </c>
      <c r="B5129" s="21">
        <v>1.3244722356851</v>
      </c>
    </row>
    <row r="5130" spans="1:2">
      <c r="A5130" s="21">
        <v>0.50635063506350597</v>
      </c>
      <c r="B5130" s="21">
        <v>1.3246453299176</v>
      </c>
    </row>
    <row r="5131" spans="1:2">
      <c r="A5131" s="21">
        <v>0.50645064506450599</v>
      </c>
      <c r="B5131" s="21">
        <v>1.3248184241501</v>
      </c>
    </row>
    <row r="5132" spans="1:2">
      <c r="A5132" s="21">
        <v>0.50655065506550601</v>
      </c>
      <c r="B5132" s="21">
        <v>1.3249915183826</v>
      </c>
    </row>
    <row r="5133" spans="1:2">
      <c r="A5133" s="21">
        <v>0.50665066506650602</v>
      </c>
      <c r="B5133" s="21">
        <v>1.3251646126151</v>
      </c>
    </row>
    <row r="5134" spans="1:2">
      <c r="A5134" s="21">
        <v>0.50675067506750604</v>
      </c>
      <c r="B5134" s="21">
        <v>1.3253377068476</v>
      </c>
    </row>
    <row r="5135" spans="1:2">
      <c r="A5135" s="21">
        <v>0.50685068506850595</v>
      </c>
      <c r="B5135" s="21">
        <v>1.3255108010801</v>
      </c>
    </row>
    <row r="5136" spans="1:2">
      <c r="A5136" s="21">
        <v>0.50695069506950696</v>
      </c>
      <c r="B5136" s="21">
        <v>1.3256838953126</v>
      </c>
    </row>
    <row r="5137" spans="1:2">
      <c r="A5137" s="21">
        <v>0.50705070507050698</v>
      </c>
      <c r="B5137" s="21">
        <v>1.3258569895451</v>
      </c>
    </row>
    <row r="5138" spans="1:2">
      <c r="A5138" s="21">
        <v>0.507150715071507</v>
      </c>
      <c r="B5138" s="21">
        <v>1.3260300837776</v>
      </c>
    </row>
    <row r="5139" spans="1:2">
      <c r="A5139" s="21">
        <v>0.50725072507250701</v>
      </c>
      <c r="B5139" s="21">
        <v>1.3262031780101</v>
      </c>
    </row>
    <row r="5140" spans="1:2">
      <c r="A5140" s="21">
        <v>0.50735073507350703</v>
      </c>
      <c r="B5140" s="21">
        <v>1.3263762722426</v>
      </c>
    </row>
    <row r="5141" spans="1:2">
      <c r="A5141" s="21">
        <v>0.50745074507450705</v>
      </c>
      <c r="B5141" s="21">
        <v>1.3265493664751</v>
      </c>
    </row>
    <row r="5142" spans="1:2">
      <c r="A5142" s="21">
        <v>0.50755075507550695</v>
      </c>
      <c r="B5142" s="21">
        <v>1.3267224607076</v>
      </c>
    </row>
    <row r="5143" spans="1:2">
      <c r="A5143" s="21">
        <v>0.50765076507650697</v>
      </c>
      <c r="B5143" s="21">
        <v>1.3268955549401</v>
      </c>
    </row>
    <row r="5144" spans="1:2">
      <c r="A5144" s="21">
        <v>0.50775077507750699</v>
      </c>
      <c r="B5144" s="21">
        <v>1.3270686491726</v>
      </c>
    </row>
    <row r="5145" spans="1:2">
      <c r="A5145" s="21">
        <v>0.50785078507850701</v>
      </c>
      <c r="B5145" s="21">
        <v>1.3272417434051</v>
      </c>
    </row>
    <row r="5146" spans="1:2">
      <c r="A5146" s="21">
        <v>0.50795079507950802</v>
      </c>
      <c r="B5146" s="21">
        <v>1.32741483763761</v>
      </c>
    </row>
    <row r="5147" spans="1:2">
      <c r="A5147" s="21">
        <v>0.50805080508050804</v>
      </c>
      <c r="B5147" s="21">
        <v>1.32758793187011</v>
      </c>
    </row>
    <row r="5148" spans="1:2">
      <c r="A5148" s="21">
        <v>0.50815081508150794</v>
      </c>
      <c r="B5148" s="21">
        <v>1.32776102610261</v>
      </c>
    </row>
    <row r="5149" spans="1:2">
      <c r="A5149" s="21">
        <v>0.50825082508250796</v>
      </c>
      <c r="B5149" s="21">
        <v>1.32793412033511</v>
      </c>
    </row>
    <row r="5150" spans="1:2">
      <c r="A5150" s="21">
        <v>0.50835083508350798</v>
      </c>
      <c r="B5150" s="21">
        <v>1.3281072145676101</v>
      </c>
    </row>
    <row r="5151" spans="1:2">
      <c r="A5151" s="21">
        <v>0.508450845084508</v>
      </c>
      <c r="B5151" s="21">
        <v>1.3282803088001101</v>
      </c>
    </row>
    <row r="5152" spans="1:2">
      <c r="A5152" s="21">
        <v>0.50855085508550801</v>
      </c>
      <c r="B5152" s="21">
        <v>1.3284534030326101</v>
      </c>
    </row>
    <row r="5153" spans="1:2">
      <c r="A5153" s="21">
        <v>0.50865086508650803</v>
      </c>
      <c r="B5153" s="21">
        <v>1.3286264972651101</v>
      </c>
    </row>
    <row r="5154" spans="1:2">
      <c r="A5154" s="21">
        <v>0.50875087508750805</v>
      </c>
      <c r="B5154" s="21">
        <v>1.3287995914976101</v>
      </c>
    </row>
    <row r="5155" spans="1:2">
      <c r="A5155" s="21">
        <v>0.50885088508850795</v>
      </c>
      <c r="B5155" s="21">
        <v>1.3289726857301101</v>
      </c>
    </row>
    <row r="5156" spans="1:2">
      <c r="A5156" s="21">
        <v>0.50895089508950897</v>
      </c>
      <c r="B5156" s="21">
        <v>1.3291457799626101</v>
      </c>
    </row>
    <row r="5157" spans="1:2">
      <c r="A5157" s="21">
        <v>0.50905090509050899</v>
      </c>
      <c r="B5157" s="21">
        <v>1.3293188741951101</v>
      </c>
    </row>
    <row r="5158" spans="1:2">
      <c r="A5158" s="21">
        <v>0.509150915091509</v>
      </c>
      <c r="B5158" s="21">
        <v>1.3294919684276101</v>
      </c>
    </row>
    <row r="5159" spans="1:2">
      <c r="A5159" s="21">
        <v>0.50925092509250902</v>
      </c>
      <c r="B5159" s="21">
        <v>1.3296650626601101</v>
      </c>
    </row>
    <row r="5160" spans="1:2">
      <c r="A5160" s="21">
        <v>0.50935093509350904</v>
      </c>
      <c r="B5160" s="21">
        <v>1.3298381568926101</v>
      </c>
    </row>
    <row r="5161" spans="1:2">
      <c r="A5161" s="21">
        <v>0.50945094509450894</v>
      </c>
      <c r="B5161" s="21">
        <v>1.3300112511251101</v>
      </c>
    </row>
    <row r="5162" spans="1:2">
      <c r="A5162" s="21">
        <v>0.50955095509550896</v>
      </c>
      <c r="B5162" s="21">
        <v>1.3301843453576101</v>
      </c>
    </row>
    <row r="5163" spans="1:2">
      <c r="A5163" s="21">
        <v>0.50965096509650898</v>
      </c>
      <c r="B5163" s="21">
        <v>1.3303574395901101</v>
      </c>
    </row>
    <row r="5164" spans="1:2">
      <c r="A5164" s="21">
        <v>0.509750975097509</v>
      </c>
      <c r="B5164" s="21">
        <v>1.3305305338226101</v>
      </c>
    </row>
    <row r="5165" spans="1:2">
      <c r="A5165" s="21">
        <v>0.50985098509850901</v>
      </c>
      <c r="B5165" s="21">
        <v>1.3307036280551101</v>
      </c>
    </row>
    <row r="5166" spans="1:2">
      <c r="A5166" s="21">
        <v>0.50995099509950903</v>
      </c>
      <c r="B5166" s="21">
        <v>1.3308767222876099</v>
      </c>
    </row>
    <row r="5167" spans="1:2">
      <c r="A5167" s="21">
        <v>0.51005100510051005</v>
      </c>
      <c r="B5167" s="21">
        <v>1.3310498165201099</v>
      </c>
    </row>
    <row r="5168" spans="1:2">
      <c r="A5168" s="21">
        <v>0.51015101510150995</v>
      </c>
      <c r="B5168" s="21">
        <v>1.3312229107526099</v>
      </c>
    </row>
    <row r="5169" spans="1:2">
      <c r="A5169" s="21">
        <v>0.51025102510250997</v>
      </c>
      <c r="B5169" s="21">
        <v>1.3313960049851099</v>
      </c>
    </row>
    <row r="5170" spans="1:2">
      <c r="A5170" s="21">
        <v>0.51035103510350999</v>
      </c>
      <c r="B5170" s="21">
        <v>1.3315690992176099</v>
      </c>
    </row>
    <row r="5171" spans="1:2">
      <c r="A5171" s="21">
        <v>0.51045104510451</v>
      </c>
      <c r="B5171" s="21">
        <v>1.3317421934501099</v>
      </c>
    </row>
    <row r="5172" spans="1:2">
      <c r="A5172" s="21">
        <v>0.51055105510551002</v>
      </c>
      <c r="B5172" s="21">
        <v>1.3319152876826099</v>
      </c>
    </row>
    <row r="5173" spans="1:2">
      <c r="A5173" s="21">
        <v>0.51065106510651004</v>
      </c>
      <c r="B5173" s="21">
        <v>1.3320883819151099</v>
      </c>
    </row>
    <row r="5174" spans="1:2">
      <c r="A5174" s="21">
        <v>0.51075107510751006</v>
      </c>
      <c r="B5174" s="21">
        <v>1.3322614761476099</v>
      </c>
    </row>
    <row r="5175" spans="1:2">
      <c r="A5175" s="21">
        <v>0.51085108510850996</v>
      </c>
      <c r="B5175" s="21">
        <v>1.3324345703801099</v>
      </c>
    </row>
    <row r="5176" spans="1:2">
      <c r="A5176" s="21">
        <v>0.51095109510951098</v>
      </c>
      <c r="B5176" s="21">
        <v>1.3326076646126099</v>
      </c>
    </row>
    <row r="5177" spans="1:2">
      <c r="A5177" s="21">
        <v>0.51105110511051099</v>
      </c>
      <c r="B5177" s="21">
        <v>1.3327807588451099</v>
      </c>
    </row>
    <row r="5178" spans="1:2">
      <c r="A5178" s="21">
        <v>0.51115111511151101</v>
      </c>
      <c r="B5178" s="21">
        <v>1.3329538530776099</v>
      </c>
    </row>
    <row r="5179" spans="1:2">
      <c r="A5179" s="21">
        <v>0.51125112511251103</v>
      </c>
      <c r="B5179" s="21">
        <v>1.3331269473101099</v>
      </c>
    </row>
    <row r="5180" spans="1:2">
      <c r="A5180" s="21">
        <v>0.51135113511351105</v>
      </c>
      <c r="B5180" s="21">
        <v>1.3333000415426099</v>
      </c>
    </row>
    <row r="5181" spans="1:2">
      <c r="A5181" s="21">
        <v>0.51145114511451095</v>
      </c>
      <c r="B5181" s="21">
        <v>1.33347313577511</v>
      </c>
    </row>
    <row r="5182" spans="1:2">
      <c r="A5182" s="21">
        <v>0.51155115511551097</v>
      </c>
      <c r="B5182" s="21">
        <v>1.33364623000761</v>
      </c>
    </row>
    <row r="5183" spans="1:2">
      <c r="A5183" s="21">
        <v>0.51165116511651099</v>
      </c>
      <c r="B5183" s="21">
        <v>1.33381932424011</v>
      </c>
    </row>
    <row r="5184" spans="1:2">
      <c r="A5184" s="21">
        <v>0.511751175117511</v>
      </c>
      <c r="B5184" s="21">
        <v>1.33399241847261</v>
      </c>
    </row>
    <row r="5185" spans="1:2">
      <c r="A5185" s="21">
        <v>0.51185118511851102</v>
      </c>
      <c r="B5185" s="21">
        <v>1.33416551270511</v>
      </c>
    </row>
    <row r="5186" spans="1:2">
      <c r="A5186" s="21">
        <v>0.51195119511951104</v>
      </c>
      <c r="B5186" s="21">
        <v>1.33433860693761</v>
      </c>
    </row>
    <row r="5187" spans="1:2">
      <c r="A5187" s="21">
        <v>0.51205120512051205</v>
      </c>
      <c r="B5187" s="21">
        <v>1.33451170117011</v>
      </c>
    </row>
    <row r="5188" spans="1:2">
      <c r="A5188" s="21">
        <v>0.51215121512151196</v>
      </c>
      <c r="B5188" s="21">
        <v>1.33468479540261</v>
      </c>
    </row>
    <row r="5189" spans="1:2">
      <c r="A5189" s="21">
        <v>0.51225122512251198</v>
      </c>
      <c r="B5189" s="21">
        <v>1.33485788963511</v>
      </c>
    </row>
    <row r="5190" spans="1:2">
      <c r="A5190" s="21">
        <v>0.51235123512351199</v>
      </c>
      <c r="B5190" s="21">
        <v>1.33503098386761</v>
      </c>
    </row>
    <row r="5191" spans="1:2">
      <c r="A5191" s="21">
        <v>0.51245124512451201</v>
      </c>
      <c r="B5191" s="21">
        <v>1.33520407810011</v>
      </c>
    </row>
    <row r="5192" spans="1:2">
      <c r="A5192" s="21">
        <v>0.51255125512551203</v>
      </c>
      <c r="B5192" s="21">
        <v>1.33537717233261</v>
      </c>
    </row>
    <row r="5193" spans="1:2">
      <c r="A5193" s="21">
        <v>0.51265126512651205</v>
      </c>
      <c r="B5193" s="21">
        <v>1.33555026656511</v>
      </c>
    </row>
    <row r="5194" spans="1:2">
      <c r="A5194" s="21">
        <v>0.51275127512751195</v>
      </c>
      <c r="B5194" s="21">
        <v>1.33572336079761</v>
      </c>
    </row>
    <row r="5195" spans="1:2">
      <c r="A5195" s="21">
        <v>0.51285128512851197</v>
      </c>
      <c r="B5195" s="21">
        <v>1.33589645503011</v>
      </c>
    </row>
    <row r="5196" spans="1:2">
      <c r="A5196" s="21">
        <v>0.51295129512951299</v>
      </c>
      <c r="B5196" s="21">
        <v>1.33606954926261</v>
      </c>
    </row>
    <row r="5197" spans="1:2">
      <c r="A5197" s="21">
        <v>0.513051305130513</v>
      </c>
      <c r="B5197" s="21">
        <v>1.33624264349511</v>
      </c>
    </row>
    <row r="5198" spans="1:2">
      <c r="A5198" s="21">
        <v>0.51315131513151302</v>
      </c>
      <c r="B5198" s="21">
        <v>1.33641573772761</v>
      </c>
    </row>
    <row r="5199" spans="1:2">
      <c r="A5199" s="21">
        <v>0.51325132513251304</v>
      </c>
      <c r="B5199" s="21">
        <v>1.33658883196011</v>
      </c>
    </row>
    <row r="5200" spans="1:2">
      <c r="A5200" s="21">
        <v>0.51335133513351305</v>
      </c>
      <c r="B5200" s="21">
        <v>1.33676192619261</v>
      </c>
    </row>
    <row r="5201" spans="1:2">
      <c r="A5201" s="21">
        <v>0.51345134513451296</v>
      </c>
      <c r="B5201" s="21">
        <v>1.33693502042511</v>
      </c>
    </row>
    <row r="5202" spans="1:2">
      <c r="A5202" s="21">
        <v>0.51355135513551298</v>
      </c>
      <c r="B5202" s="21">
        <v>1.33710811465761</v>
      </c>
    </row>
    <row r="5203" spans="1:2">
      <c r="A5203" s="21">
        <v>0.51365136513651299</v>
      </c>
      <c r="B5203" s="21">
        <v>1.33728120889011</v>
      </c>
    </row>
    <row r="5204" spans="1:2">
      <c r="A5204" s="21">
        <v>0.51375137513751301</v>
      </c>
      <c r="B5204" s="21">
        <v>1.33745430312262</v>
      </c>
    </row>
    <row r="5205" spans="1:2">
      <c r="A5205" s="21">
        <v>0.51385138513851303</v>
      </c>
      <c r="B5205" s="21">
        <v>1.33762739735512</v>
      </c>
    </row>
    <row r="5206" spans="1:2">
      <c r="A5206" s="21">
        <v>0.51395139513951305</v>
      </c>
      <c r="B5206" s="21">
        <v>1.33780049158762</v>
      </c>
    </row>
    <row r="5207" spans="1:2">
      <c r="A5207" s="21">
        <v>0.51405140514051395</v>
      </c>
      <c r="B5207" s="21">
        <v>1.33797358582012</v>
      </c>
    </row>
    <row r="5208" spans="1:2">
      <c r="A5208" s="21">
        <v>0.51415141514151397</v>
      </c>
      <c r="B5208" s="21">
        <v>1.3381466800526201</v>
      </c>
    </row>
    <row r="5209" spans="1:2">
      <c r="A5209" s="21">
        <v>0.51425142514251398</v>
      </c>
      <c r="B5209" s="21">
        <v>1.3383197742851201</v>
      </c>
    </row>
    <row r="5210" spans="1:2">
      <c r="A5210" s="21">
        <v>0.514351435143514</v>
      </c>
      <c r="B5210" s="21">
        <v>1.3384928685176201</v>
      </c>
    </row>
    <row r="5211" spans="1:2">
      <c r="A5211" s="21">
        <v>0.51445144514451402</v>
      </c>
      <c r="B5211" s="21">
        <v>1.3386659627501201</v>
      </c>
    </row>
    <row r="5212" spans="1:2">
      <c r="A5212" s="21">
        <v>0.51455145514551404</v>
      </c>
      <c r="B5212" s="21">
        <v>1.3388390569826201</v>
      </c>
    </row>
    <row r="5213" spans="1:2">
      <c r="A5213" s="21">
        <v>0.51465146514651405</v>
      </c>
      <c r="B5213" s="21">
        <v>1.3390121512151201</v>
      </c>
    </row>
    <row r="5214" spans="1:2">
      <c r="A5214" s="21">
        <v>0.51475147514751396</v>
      </c>
      <c r="B5214" s="21">
        <v>1.3391852454476201</v>
      </c>
    </row>
    <row r="5215" spans="1:2">
      <c r="A5215" s="21">
        <v>0.51485148514851398</v>
      </c>
      <c r="B5215" s="21">
        <v>1.3393583396801201</v>
      </c>
    </row>
    <row r="5216" spans="1:2">
      <c r="A5216" s="21">
        <v>0.51495149514951499</v>
      </c>
      <c r="B5216" s="21">
        <v>1.3395314339126201</v>
      </c>
    </row>
    <row r="5217" spans="1:2">
      <c r="A5217" s="21">
        <v>0.51505150515051501</v>
      </c>
      <c r="B5217" s="21">
        <v>1.3397045281451201</v>
      </c>
    </row>
    <row r="5218" spans="1:2">
      <c r="A5218" s="21">
        <v>0.51515151515151503</v>
      </c>
      <c r="B5218" s="21">
        <v>1.3398776223776201</v>
      </c>
    </row>
    <row r="5219" spans="1:2">
      <c r="A5219" s="21">
        <v>0.51525152515251504</v>
      </c>
      <c r="B5219" s="21">
        <v>1.3400507166101201</v>
      </c>
    </row>
    <row r="5220" spans="1:2">
      <c r="A5220" s="21">
        <v>0.51535153515351495</v>
      </c>
      <c r="B5220" s="21">
        <v>1.3402238108426201</v>
      </c>
    </row>
    <row r="5221" spans="1:2">
      <c r="A5221" s="21">
        <v>0.51545154515451497</v>
      </c>
      <c r="B5221" s="21">
        <v>1.3403969050751201</v>
      </c>
    </row>
    <row r="5222" spans="1:2">
      <c r="A5222" s="21">
        <v>0.51555155515551498</v>
      </c>
      <c r="B5222" s="21">
        <v>1.3405699993076201</v>
      </c>
    </row>
    <row r="5223" spans="1:2">
      <c r="A5223" s="21">
        <v>0.515651565156515</v>
      </c>
      <c r="B5223" s="21">
        <v>1.3407430935401199</v>
      </c>
    </row>
    <row r="5224" spans="1:2">
      <c r="A5224" s="21">
        <v>0.51575157515751502</v>
      </c>
      <c r="B5224" s="21">
        <v>1.3409161877726199</v>
      </c>
    </row>
    <row r="5225" spans="1:2">
      <c r="A5225" s="21">
        <v>0.51585158515851504</v>
      </c>
      <c r="B5225" s="21">
        <v>1.3410892820051199</v>
      </c>
    </row>
    <row r="5226" spans="1:2">
      <c r="A5226" s="21">
        <v>0.51595159515951505</v>
      </c>
      <c r="B5226" s="21">
        <v>1.3412623762376199</v>
      </c>
    </row>
    <row r="5227" spans="1:2">
      <c r="A5227" s="21">
        <v>0.51605160516051596</v>
      </c>
      <c r="B5227" s="21">
        <v>1.3414354704701199</v>
      </c>
    </row>
    <row r="5228" spans="1:2">
      <c r="A5228" s="21">
        <v>0.51615161516151598</v>
      </c>
      <c r="B5228" s="21">
        <v>1.3416085647026199</v>
      </c>
    </row>
    <row r="5229" spans="1:2">
      <c r="A5229" s="21">
        <v>0.51625162516251599</v>
      </c>
      <c r="B5229" s="21">
        <v>1.3417816589351199</v>
      </c>
    </row>
    <row r="5230" spans="1:2">
      <c r="A5230" s="21">
        <v>0.51635163516351601</v>
      </c>
      <c r="B5230" s="21">
        <v>1.3419547531676199</v>
      </c>
    </row>
    <row r="5231" spans="1:2">
      <c r="A5231" s="21">
        <v>0.51645164516451603</v>
      </c>
      <c r="B5231" s="21">
        <v>1.3421278474001199</v>
      </c>
    </row>
    <row r="5232" spans="1:2">
      <c r="A5232" s="21">
        <v>0.51655165516551604</v>
      </c>
      <c r="B5232" s="21">
        <v>1.3423009416326199</v>
      </c>
    </row>
    <row r="5233" spans="1:2">
      <c r="A5233" s="21">
        <v>0.51665166516651595</v>
      </c>
      <c r="B5233" s="21">
        <v>1.3424740358651199</v>
      </c>
    </row>
    <row r="5234" spans="1:2">
      <c r="A5234" s="21">
        <v>0.51675167516751597</v>
      </c>
      <c r="B5234" s="21">
        <v>1.3426471300976199</v>
      </c>
    </row>
    <row r="5235" spans="1:2">
      <c r="A5235" s="21">
        <v>0.51685168516851598</v>
      </c>
      <c r="B5235" s="21">
        <v>1.3428202243301199</v>
      </c>
    </row>
    <row r="5236" spans="1:2">
      <c r="A5236" s="21">
        <v>0.516951695169517</v>
      </c>
      <c r="B5236" s="21">
        <v>1.3429933185626199</v>
      </c>
    </row>
    <row r="5237" spans="1:2">
      <c r="A5237" s="21">
        <v>0.51705170517051702</v>
      </c>
      <c r="B5237" s="21">
        <v>1.3431664127951199</v>
      </c>
    </row>
    <row r="5238" spans="1:2">
      <c r="A5238" s="21">
        <v>0.51715171517151703</v>
      </c>
      <c r="B5238" s="21">
        <v>1.34333950702762</v>
      </c>
    </row>
    <row r="5239" spans="1:2">
      <c r="A5239" s="21">
        <v>0.51725172517251705</v>
      </c>
      <c r="B5239" s="21">
        <v>1.34351260126012</v>
      </c>
    </row>
    <row r="5240" spans="1:2">
      <c r="A5240" s="21">
        <v>0.51735173517351696</v>
      </c>
      <c r="B5240" s="21">
        <v>1.34368569549262</v>
      </c>
    </row>
    <row r="5241" spans="1:2">
      <c r="A5241" s="21">
        <v>0.51745174517451697</v>
      </c>
      <c r="B5241" s="21">
        <v>1.34385878972512</v>
      </c>
    </row>
    <row r="5242" spans="1:2">
      <c r="A5242" s="21">
        <v>0.51755175517551699</v>
      </c>
      <c r="B5242" s="21">
        <v>1.34403188395762</v>
      </c>
    </row>
    <row r="5243" spans="1:2">
      <c r="A5243" s="21">
        <v>0.51765176517651701</v>
      </c>
      <c r="B5243" s="21">
        <v>1.34420497819012</v>
      </c>
    </row>
    <row r="5244" spans="1:2">
      <c r="A5244" s="21">
        <v>0.51775177517751703</v>
      </c>
      <c r="B5244" s="21">
        <v>1.34437807242262</v>
      </c>
    </row>
    <row r="5245" spans="1:2">
      <c r="A5245" s="21">
        <v>0.51785178517851704</v>
      </c>
      <c r="B5245" s="21">
        <v>1.34455116665512</v>
      </c>
    </row>
    <row r="5246" spans="1:2">
      <c r="A5246" s="21">
        <v>0.51795179517951795</v>
      </c>
      <c r="B5246" s="21">
        <v>1.34472426088762</v>
      </c>
    </row>
    <row r="5247" spans="1:2">
      <c r="A5247" s="21">
        <v>0.51805180518051797</v>
      </c>
      <c r="B5247" s="21">
        <v>1.34489735512012</v>
      </c>
    </row>
    <row r="5248" spans="1:2">
      <c r="A5248" s="21">
        <v>0.51815181518151798</v>
      </c>
      <c r="B5248" s="21">
        <v>1.34507044935262</v>
      </c>
    </row>
    <row r="5249" spans="1:2">
      <c r="A5249" s="21">
        <v>0.518251825182518</v>
      </c>
      <c r="B5249" s="21">
        <v>1.34524354358512</v>
      </c>
    </row>
    <row r="5250" spans="1:2">
      <c r="A5250" s="21">
        <v>0.51835183518351802</v>
      </c>
      <c r="B5250" s="21">
        <v>1.34541663781762</v>
      </c>
    </row>
    <row r="5251" spans="1:2">
      <c r="A5251" s="21">
        <v>0.51845184518451803</v>
      </c>
      <c r="B5251" s="21">
        <v>1.34558973205012</v>
      </c>
    </row>
    <row r="5252" spans="1:2">
      <c r="A5252" s="21">
        <v>0.51855185518551805</v>
      </c>
      <c r="B5252" s="21">
        <v>1.34576282628262</v>
      </c>
    </row>
    <row r="5253" spans="1:2">
      <c r="A5253" s="21">
        <v>0.51865186518651796</v>
      </c>
      <c r="B5253" s="21">
        <v>1.34593592051512</v>
      </c>
    </row>
    <row r="5254" spans="1:2">
      <c r="A5254" s="21">
        <v>0.51875187518751797</v>
      </c>
      <c r="B5254" s="21">
        <v>1.34610901474762</v>
      </c>
    </row>
    <row r="5255" spans="1:2">
      <c r="A5255" s="21">
        <v>0.51885188518851799</v>
      </c>
      <c r="B5255" s="21">
        <v>1.34628210898012</v>
      </c>
    </row>
    <row r="5256" spans="1:2">
      <c r="A5256" s="21">
        <v>0.51895189518951901</v>
      </c>
      <c r="B5256" s="21">
        <v>1.34645520321262</v>
      </c>
    </row>
    <row r="5257" spans="1:2">
      <c r="A5257" s="21">
        <v>0.51905190519051903</v>
      </c>
      <c r="B5257" s="21">
        <v>1.34662829744512</v>
      </c>
    </row>
    <row r="5258" spans="1:2">
      <c r="A5258" s="21">
        <v>0.51915191519151904</v>
      </c>
      <c r="B5258" s="21">
        <v>1.34680139167762</v>
      </c>
    </row>
    <row r="5259" spans="1:2">
      <c r="A5259" s="21">
        <v>0.51925192519251895</v>
      </c>
      <c r="B5259" s="21">
        <v>1.34697448591012</v>
      </c>
    </row>
    <row r="5260" spans="1:2">
      <c r="A5260" s="21">
        <v>0.51935193519351897</v>
      </c>
      <c r="B5260" s="21">
        <v>1.34714758014262</v>
      </c>
    </row>
    <row r="5261" spans="1:2">
      <c r="A5261" s="21">
        <v>0.51945194519451898</v>
      </c>
      <c r="B5261" s="21">
        <v>1.34732067437512</v>
      </c>
    </row>
    <row r="5262" spans="1:2">
      <c r="A5262" s="21">
        <v>0.519551955195519</v>
      </c>
      <c r="B5262" s="21">
        <v>1.34749376860763</v>
      </c>
    </row>
    <row r="5263" spans="1:2">
      <c r="A5263" s="21">
        <v>0.51965196519651902</v>
      </c>
      <c r="B5263" s="21">
        <v>1.34766686284013</v>
      </c>
    </row>
    <row r="5264" spans="1:2">
      <c r="A5264" s="21">
        <v>0.51975197519751903</v>
      </c>
      <c r="B5264" s="21">
        <v>1.34783995707263</v>
      </c>
    </row>
    <row r="5265" spans="1:2">
      <c r="A5265" s="21">
        <v>0.51985198519851905</v>
      </c>
      <c r="B5265" s="21">
        <v>1.3480130513051301</v>
      </c>
    </row>
    <row r="5266" spans="1:2">
      <c r="A5266" s="21">
        <v>0.51995199519951996</v>
      </c>
      <c r="B5266" s="21">
        <v>1.3481861455376301</v>
      </c>
    </row>
    <row r="5267" spans="1:2">
      <c r="A5267" s="21">
        <v>0.52005200520051997</v>
      </c>
      <c r="B5267" s="21">
        <v>1.3483592397701301</v>
      </c>
    </row>
    <row r="5268" spans="1:2">
      <c r="A5268" s="21">
        <v>0.52015201520151999</v>
      </c>
      <c r="B5268" s="21">
        <v>1.3485323340026301</v>
      </c>
    </row>
    <row r="5269" spans="1:2">
      <c r="A5269" s="21">
        <v>0.52025202520252001</v>
      </c>
      <c r="B5269" s="21">
        <v>1.3487054282351301</v>
      </c>
    </row>
    <row r="5270" spans="1:2">
      <c r="A5270" s="21">
        <v>0.52035203520352002</v>
      </c>
      <c r="B5270" s="21">
        <v>1.3488785224676301</v>
      </c>
    </row>
    <row r="5271" spans="1:2">
      <c r="A5271" s="21">
        <v>0.52045204520452004</v>
      </c>
      <c r="B5271" s="21">
        <v>1.3490516167001301</v>
      </c>
    </row>
    <row r="5272" spans="1:2">
      <c r="A5272" s="21">
        <v>0.52055205520551995</v>
      </c>
      <c r="B5272" s="21">
        <v>1.3492247109326301</v>
      </c>
    </row>
    <row r="5273" spans="1:2">
      <c r="A5273" s="21">
        <v>0.52065206520651997</v>
      </c>
      <c r="B5273" s="21">
        <v>1.3493978051651301</v>
      </c>
    </row>
    <row r="5274" spans="1:2">
      <c r="A5274" s="21">
        <v>0.52075207520751998</v>
      </c>
      <c r="B5274" s="21">
        <v>1.3495708993976301</v>
      </c>
    </row>
    <row r="5275" spans="1:2">
      <c r="A5275" s="21">
        <v>0.52085208520852</v>
      </c>
      <c r="B5275" s="21">
        <v>1.3497439936301301</v>
      </c>
    </row>
    <row r="5276" spans="1:2">
      <c r="A5276" s="21">
        <v>0.52095209520952102</v>
      </c>
      <c r="B5276" s="21">
        <v>1.3499170878626301</v>
      </c>
    </row>
    <row r="5277" spans="1:2">
      <c r="A5277" s="21">
        <v>0.52105210521052103</v>
      </c>
      <c r="B5277" s="21">
        <v>1.35012024279351</v>
      </c>
    </row>
    <row r="5278" spans="1:2">
      <c r="A5278" s="21">
        <v>0.52115211521152105</v>
      </c>
      <c r="B5278" s="21">
        <v>1.35035103510351</v>
      </c>
    </row>
    <row r="5279" spans="1:2">
      <c r="A5279" s="21">
        <v>0.52125212521252096</v>
      </c>
      <c r="B5279" s="21">
        <v>1.35058182741351</v>
      </c>
    </row>
    <row r="5280" spans="1:2">
      <c r="A5280" s="21">
        <v>0.52135213521352097</v>
      </c>
      <c r="B5280" s="21">
        <v>1.35081261972351</v>
      </c>
    </row>
    <row r="5281" spans="1:2">
      <c r="A5281" s="21">
        <v>0.52145214521452099</v>
      </c>
      <c r="B5281" s="21">
        <v>1.35104341203351</v>
      </c>
    </row>
    <row r="5282" spans="1:2">
      <c r="A5282" s="21">
        <v>0.52155215521552101</v>
      </c>
      <c r="B5282" s="21">
        <v>1.35127420434351</v>
      </c>
    </row>
    <row r="5283" spans="1:2">
      <c r="A5283" s="21">
        <v>0.52165216521652102</v>
      </c>
      <c r="B5283" s="21">
        <v>1.35150499665351</v>
      </c>
    </row>
    <row r="5284" spans="1:2">
      <c r="A5284" s="21">
        <v>0.52175217521752104</v>
      </c>
      <c r="B5284" s="21">
        <v>1.35173578896351</v>
      </c>
    </row>
    <row r="5285" spans="1:2">
      <c r="A5285" s="21">
        <v>0.52185218521852095</v>
      </c>
      <c r="B5285" s="21">
        <v>1.35196658127351</v>
      </c>
    </row>
    <row r="5286" spans="1:2">
      <c r="A5286" s="21">
        <v>0.52195219521952196</v>
      </c>
      <c r="B5286" s="21">
        <v>1.35219737358351</v>
      </c>
    </row>
    <row r="5287" spans="1:2">
      <c r="A5287" s="21">
        <v>0.52205220522052198</v>
      </c>
      <c r="B5287" s="21">
        <v>1.35242816589351</v>
      </c>
    </row>
    <row r="5288" spans="1:2">
      <c r="A5288" s="21">
        <v>0.522152215221522</v>
      </c>
      <c r="B5288" s="21">
        <v>1.35265895820351</v>
      </c>
    </row>
    <row r="5289" spans="1:2">
      <c r="A5289" s="21">
        <v>0.52225222522252202</v>
      </c>
      <c r="B5289" s="21">
        <v>1.35288975051351</v>
      </c>
    </row>
    <row r="5290" spans="1:2">
      <c r="A5290" s="21">
        <v>0.52235223522352203</v>
      </c>
      <c r="B5290" s="21">
        <v>1.35312054282351</v>
      </c>
    </row>
    <row r="5291" spans="1:2">
      <c r="A5291" s="21">
        <v>0.52245224522452205</v>
      </c>
      <c r="B5291" s="21">
        <v>1.35335133513351</v>
      </c>
    </row>
    <row r="5292" spans="1:2">
      <c r="A5292" s="21">
        <v>0.52255225522552196</v>
      </c>
      <c r="B5292" s="21">
        <v>1.35358212744351</v>
      </c>
    </row>
    <row r="5293" spans="1:2">
      <c r="A5293" s="21">
        <v>0.52265226522652197</v>
      </c>
      <c r="B5293" s="21">
        <v>1.35381291975351</v>
      </c>
    </row>
    <row r="5294" spans="1:2">
      <c r="A5294" s="21">
        <v>0.52275227522752199</v>
      </c>
      <c r="B5294" s="21">
        <v>1.35404371206351</v>
      </c>
    </row>
    <row r="5295" spans="1:2">
      <c r="A5295" s="21">
        <v>0.52285228522852201</v>
      </c>
      <c r="B5295" s="21">
        <v>1.35427450437351</v>
      </c>
    </row>
    <row r="5296" spans="1:2">
      <c r="A5296" s="21">
        <v>0.52295229522952302</v>
      </c>
      <c r="B5296" s="21">
        <v>1.3545052966835101</v>
      </c>
    </row>
    <row r="5297" spans="1:2">
      <c r="A5297" s="21">
        <v>0.52305230523052304</v>
      </c>
      <c r="B5297" s="21">
        <v>1.3547360889935101</v>
      </c>
    </row>
    <row r="5298" spans="1:2">
      <c r="A5298" s="21">
        <v>0.52315231523152295</v>
      </c>
      <c r="B5298" s="21">
        <v>1.3549668813035101</v>
      </c>
    </row>
    <row r="5299" spans="1:2">
      <c r="A5299" s="21">
        <v>0.52325232523252296</v>
      </c>
      <c r="B5299" s="21">
        <v>1.3551976736135101</v>
      </c>
    </row>
    <row r="5300" spans="1:2">
      <c r="A5300" s="21">
        <v>0.52335233523352298</v>
      </c>
      <c r="B5300" s="21">
        <v>1.3554284659235101</v>
      </c>
    </row>
    <row r="5301" spans="1:2">
      <c r="A5301" s="21">
        <v>0.523452345234523</v>
      </c>
      <c r="B5301" s="21">
        <v>1.3556592582335101</v>
      </c>
    </row>
    <row r="5302" spans="1:2">
      <c r="A5302" s="21">
        <v>0.52355235523552301</v>
      </c>
      <c r="B5302" s="21">
        <v>1.3558900505435101</v>
      </c>
    </row>
    <row r="5303" spans="1:2">
      <c r="A5303" s="21">
        <v>0.52365236523652303</v>
      </c>
      <c r="B5303" s="21">
        <v>1.3561208428535101</v>
      </c>
    </row>
    <row r="5304" spans="1:2">
      <c r="A5304" s="21">
        <v>0.52375237523752305</v>
      </c>
      <c r="B5304" s="21">
        <v>1.3563516351635101</v>
      </c>
    </row>
    <row r="5305" spans="1:2">
      <c r="A5305" s="21">
        <v>0.52385238523852296</v>
      </c>
      <c r="B5305" s="21">
        <v>1.3565824274735101</v>
      </c>
    </row>
    <row r="5306" spans="1:2">
      <c r="A5306" s="21">
        <v>0.52395239523952397</v>
      </c>
      <c r="B5306" s="21">
        <v>1.3568132197835101</v>
      </c>
    </row>
    <row r="5307" spans="1:2">
      <c r="A5307" s="21">
        <v>0.52405240524052399</v>
      </c>
      <c r="B5307" s="21">
        <v>1.3570440120935101</v>
      </c>
    </row>
    <row r="5308" spans="1:2">
      <c r="A5308" s="21">
        <v>0.52415241524152401</v>
      </c>
      <c r="B5308" s="21">
        <v>1.3572748044035099</v>
      </c>
    </row>
    <row r="5309" spans="1:2">
      <c r="A5309" s="21">
        <v>0.52425242524252402</v>
      </c>
      <c r="B5309" s="21">
        <v>1.3575055967135099</v>
      </c>
    </row>
    <row r="5310" spans="1:2">
      <c r="A5310" s="21">
        <v>0.52435243524352404</v>
      </c>
      <c r="B5310" s="21">
        <v>1.3577363890235099</v>
      </c>
    </row>
    <row r="5311" spans="1:2">
      <c r="A5311" s="21">
        <v>0.52445244524452395</v>
      </c>
      <c r="B5311" s="21">
        <v>1.3579671813335099</v>
      </c>
    </row>
    <row r="5312" spans="1:2">
      <c r="A5312" s="21">
        <v>0.52455245524552396</v>
      </c>
      <c r="B5312" s="21">
        <v>1.3581979736435099</v>
      </c>
    </row>
    <row r="5313" spans="1:2">
      <c r="A5313" s="21">
        <v>0.52465246524652398</v>
      </c>
      <c r="B5313" s="21">
        <v>1.3584287659535099</v>
      </c>
    </row>
    <row r="5314" spans="1:2">
      <c r="A5314" s="21">
        <v>0.524752475247524</v>
      </c>
      <c r="B5314" s="21">
        <v>1.3586595582635099</v>
      </c>
    </row>
    <row r="5315" spans="1:2">
      <c r="A5315" s="21">
        <v>0.52485248524852401</v>
      </c>
      <c r="B5315" s="21">
        <v>1.3588903505735099</v>
      </c>
    </row>
    <row r="5316" spans="1:2">
      <c r="A5316" s="21">
        <v>0.52495249524952403</v>
      </c>
      <c r="B5316" s="21">
        <v>1.3591211428835099</v>
      </c>
    </row>
    <row r="5317" spans="1:2">
      <c r="A5317" s="21">
        <v>0.52505250525052505</v>
      </c>
      <c r="B5317" s="21">
        <v>1.3593519351935099</v>
      </c>
    </row>
    <row r="5318" spans="1:2">
      <c r="A5318" s="21">
        <v>0.52515251525152495</v>
      </c>
      <c r="B5318" s="21">
        <v>1.3595827275035099</v>
      </c>
    </row>
    <row r="5319" spans="1:2">
      <c r="A5319" s="21">
        <v>0.52525252525252497</v>
      </c>
      <c r="B5319" s="21">
        <v>1.3598135198135199</v>
      </c>
    </row>
    <row r="5320" spans="1:2">
      <c r="A5320" s="21">
        <v>0.52535253525352499</v>
      </c>
      <c r="B5320" s="21">
        <v>1.3600443121235199</v>
      </c>
    </row>
    <row r="5321" spans="1:2">
      <c r="A5321" s="21">
        <v>0.52545254525452501</v>
      </c>
      <c r="B5321" s="21">
        <v>1.36027510443352</v>
      </c>
    </row>
    <row r="5322" spans="1:2">
      <c r="A5322" s="21">
        <v>0.52555255525552502</v>
      </c>
      <c r="B5322" s="21">
        <v>1.36050589674352</v>
      </c>
    </row>
    <row r="5323" spans="1:2">
      <c r="A5323" s="21">
        <v>0.52565256525652504</v>
      </c>
      <c r="B5323" s="21">
        <v>1.36073668905352</v>
      </c>
    </row>
    <row r="5324" spans="1:2">
      <c r="A5324" s="21">
        <v>0.52575257525752495</v>
      </c>
      <c r="B5324" s="21">
        <v>1.36096748136352</v>
      </c>
    </row>
    <row r="5325" spans="1:2">
      <c r="A5325" s="21">
        <v>0.52585258525852496</v>
      </c>
      <c r="B5325" s="21">
        <v>1.36119827367352</v>
      </c>
    </row>
    <row r="5326" spans="1:2">
      <c r="A5326" s="21">
        <v>0.52595259525952598</v>
      </c>
      <c r="B5326" s="21">
        <v>1.36142906598352</v>
      </c>
    </row>
    <row r="5327" spans="1:2">
      <c r="A5327" s="21">
        <v>0.526052605260526</v>
      </c>
      <c r="B5327" s="21">
        <v>1.36165985829352</v>
      </c>
    </row>
    <row r="5328" spans="1:2">
      <c r="A5328" s="21">
        <v>0.52615261526152601</v>
      </c>
      <c r="B5328" s="21">
        <v>1.36189065060352</v>
      </c>
    </row>
    <row r="5329" spans="1:2">
      <c r="A5329" s="21">
        <v>0.52625262526252603</v>
      </c>
      <c r="B5329" s="21">
        <v>1.36212144291352</v>
      </c>
    </row>
    <row r="5330" spans="1:2">
      <c r="A5330" s="21">
        <v>0.52635263526352605</v>
      </c>
      <c r="B5330" s="21">
        <v>1.36235223522352</v>
      </c>
    </row>
    <row r="5331" spans="1:2">
      <c r="A5331" s="21">
        <v>0.52645264526452595</v>
      </c>
      <c r="B5331" s="21">
        <v>1.36258302753352</v>
      </c>
    </row>
    <row r="5332" spans="1:2">
      <c r="A5332" s="21">
        <v>0.52655265526552597</v>
      </c>
      <c r="B5332" s="21">
        <v>1.36281381984352</v>
      </c>
    </row>
    <row r="5333" spans="1:2">
      <c r="A5333" s="21">
        <v>0.52665266526652599</v>
      </c>
      <c r="B5333" s="21">
        <v>1.36304461215352</v>
      </c>
    </row>
    <row r="5334" spans="1:2">
      <c r="A5334" s="21">
        <v>0.526752675267526</v>
      </c>
      <c r="B5334" s="21">
        <v>1.36327540446352</v>
      </c>
    </row>
    <row r="5335" spans="1:2">
      <c r="A5335" s="21">
        <v>0.52685268526852602</v>
      </c>
      <c r="B5335" s="21">
        <v>1.36350619677352</v>
      </c>
    </row>
    <row r="5336" spans="1:2">
      <c r="A5336" s="21">
        <v>0.52695269526952604</v>
      </c>
      <c r="B5336" s="21">
        <v>1.36373698908352</v>
      </c>
    </row>
    <row r="5337" spans="1:2">
      <c r="A5337" s="21">
        <v>0.52705270527052706</v>
      </c>
      <c r="B5337" s="21">
        <v>1.36396778139352</v>
      </c>
    </row>
    <row r="5338" spans="1:2">
      <c r="A5338" s="21">
        <v>0.52715271527152696</v>
      </c>
      <c r="B5338" s="21">
        <v>1.36419857370352</v>
      </c>
    </row>
    <row r="5339" spans="1:2">
      <c r="A5339" s="21">
        <v>0.52725272527252698</v>
      </c>
      <c r="B5339" s="21">
        <v>1.3644293660135201</v>
      </c>
    </row>
    <row r="5340" spans="1:2">
      <c r="A5340" s="21">
        <v>0.527352735273527</v>
      </c>
      <c r="B5340" s="21">
        <v>1.3646601583235201</v>
      </c>
    </row>
    <row r="5341" spans="1:2">
      <c r="A5341" s="21">
        <v>0.52745274527452701</v>
      </c>
      <c r="B5341" s="21">
        <v>1.3648909506335201</v>
      </c>
    </row>
    <row r="5342" spans="1:2">
      <c r="A5342" s="21">
        <v>0.52755275527552703</v>
      </c>
      <c r="B5342" s="21">
        <v>1.3651217429435201</v>
      </c>
    </row>
    <row r="5343" spans="1:2">
      <c r="A5343" s="21">
        <v>0.52765276527652705</v>
      </c>
      <c r="B5343" s="21">
        <v>1.3653525352535201</v>
      </c>
    </row>
    <row r="5344" spans="1:2">
      <c r="A5344" s="21">
        <v>0.52775277527752695</v>
      </c>
      <c r="B5344" s="21">
        <v>1.3655833275635201</v>
      </c>
    </row>
    <row r="5345" spans="1:2">
      <c r="A5345" s="21">
        <v>0.52785278527852697</v>
      </c>
      <c r="B5345" s="21">
        <v>1.3658141198735201</v>
      </c>
    </row>
    <row r="5346" spans="1:2">
      <c r="A5346" s="21">
        <v>0.52795279527952799</v>
      </c>
      <c r="B5346" s="21">
        <v>1.3660449121835201</v>
      </c>
    </row>
    <row r="5347" spans="1:2">
      <c r="A5347" s="21">
        <v>0.528052805280528</v>
      </c>
      <c r="B5347" s="21">
        <v>1.3662757044935201</v>
      </c>
    </row>
    <row r="5348" spans="1:2">
      <c r="A5348" s="21">
        <v>0.52815281528152802</v>
      </c>
      <c r="B5348" s="21">
        <v>1.3665064968035201</v>
      </c>
    </row>
    <row r="5349" spans="1:2">
      <c r="A5349" s="21">
        <v>0.52825282528252804</v>
      </c>
      <c r="B5349" s="21">
        <v>1.3667372891135201</v>
      </c>
    </row>
    <row r="5350" spans="1:2">
      <c r="A5350" s="21">
        <v>0.52835283528352806</v>
      </c>
      <c r="B5350" s="21">
        <v>1.3669680814235201</v>
      </c>
    </row>
    <row r="5351" spans="1:2">
      <c r="A5351" s="21">
        <v>0.52845284528452796</v>
      </c>
      <c r="B5351" s="21">
        <v>1.3671988737335199</v>
      </c>
    </row>
    <row r="5352" spans="1:2">
      <c r="A5352" s="21">
        <v>0.52855285528552798</v>
      </c>
      <c r="B5352" s="21">
        <v>1.3674296660435199</v>
      </c>
    </row>
    <row r="5353" spans="1:2">
      <c r="A5353" s="21">
        <v>0.528652865286528</v>
      </c>
      <c r="B5353" s="21">
        <v>1.3676604583535199</v>
      </c>
    </row>
    <row r="5354" spans="1:2">
      <c r="A5354" s="21">
        <v>0.52875287528752801</v>
      </c>
      <c r="B5354" s="21">
        <v>1.3678912506635199</v>
      </c>
    </row>
    <row r="5355" spans="1:2">
      <c r="A5355" s="21">
        <v>0.52885288528852803</v>
      </c>
      <c r="B5355" s="21">
        <v>1.3681220429735199</v>
      </c>
    </row>
    <row r="5356" spans="1:2">
      <c r="A5356" s="21">
        <v>0.52895289528952805</v>
      </c>
      <c r="B5356" s="21">
        <v>1.3683528352835199</v>
      </c>
    </row>
    <row r="5357" spans="1:2">
      <c r="A5357" s="21">
        <v>0.52905290529052895</v>
      </c>
      <c r="B5357" s="21">
        <v>1.3685836275935199</v>
      </c>
    </row>
    <row r="5358" spans="1:2">
      <c r="A5358" s="21">
        <v>0.52915291529152897</v>
      </c>
      <c r="B5358" s="21">
        <v>1.3688144199035199</v>
      </c>
    </row>
    <row r="5359" spans="1:2">
      <c r="A5359" s="21">
        <v>0.52925292529252899</v>
      </c>
      <c r="B5359" s="21">
        <v>1.3690452122135199</v>
      </c>
    </row>
    <row r="5360" spans="1:2">
      <c r="A5360" s="21">
        <v>0.529352935293529</v>
      </c>
      <c r="B5360" s="21">
        <v>1.3692760045235199</v>
      </c>
    </row>
    <row r="5361" spans="1:2">
      <c r="A5361" s="21">
        <v>0.52945294529452902</v>
      </c>
      <c r="B5361" s="21">
        <v>1.3695067968335199</v>
      </c>
    </row>
    <row r="5362" spans="1:2">
      <c r="A5362" s="21">
        <v>0.52955295529552904</v>
      </c>
      <c r="B5362" s="21">
        <v>1.36973758914352</v>
      </c>
    </row>
    <row r="5363" spans="1:2">
      <c r="A5363" s="21">
        <v>0.52965296529652905</v>
      </c>
      <c r="B5363" s="21">
        <v>1.3699683814535299</v>
      </c>
    </row>
    <row r="5364" spans="1:2">
      <c r="A5364" s="21">
        <v>0.52975297529752896</v>
      </c>
      <c r="B5364" s="21">
        <v>1.37019917376353</v>
      </c>
    </row>
    <row r="5365" spans="1:2">
      <c r="A5365" s="21">
        <v>0.52985298529852898</v>
      </c>
      <c r="B5365" s="21">
        <v>1.37042996607353</v>
      </c>
    </row>
    <row r="5366" spans="1:2">
      <c r="A5366" s="21">
        <v>0.52995299529952999</v>
      </c>
      <c r="B5366" s="21">
        <v>1.37066075838353</v>
      </c>
    </row>
    <row r="5367" spans="1:2">
      <c r="A5367" s="21">
        <v>0.53005300530053001</v>
      </c>
      <c r="B5367" s="21">
        <v>1.37089155069353</v>
      </c>
    </row>
    <row r="5368" spans="1:2">
      <c r="A5368" s="21">
        <v>0.53015301530153003</v>
      </c>
      <c r="B5368" s="21">
        <v>1.37112234300353</v>
      </c>
    </row>
    <row r="5369" spans="1:2">
      <c r="A5369" s="21">
        <v>0.53025302530253005</v>
      </c>
      <c r="B5369" s="21">
        <v>1.37135313531353</v>
      </c>
    </row>
    <row r="5370" spans="1:2">
      <c r="A5370" s="21">
        <v>0.53035303530352995</v>
      </c>
      <c r="B5370" s="21">
        <v>1.37158392762353</v>
      </c>
    </row>
    <row r="5371" spans="1:2">
      <c r="A5371" s="21">
        <v>0.53045304530452997</v>
      </c>
      <c r="B5371" s="21">
        <v>1.37181471993353</v>
      </c>
    </row>
    <row r="5372" spans="1:2">
      <c r="A5372" s="21">
        <v>0.53055305530552999</v>
      </c>
      <c r="B5372" s="21">
        <v>1.37204551224353</v>
      </c>
    </row>
    <row r="5373" spans="1:2">
      <c r="A5373" s="21">
        <v>0.53065306530653</v>
      </c>
      <c r="B5373" s="21">
        <v>1.37227630455353</v>
      </c>
    </row>
    <row r="5374" spans="1:2">
      <c r="A5374" s="21">
        <v>0.53075307530753002</v>
      </c>
      <c r="B5374" s="21">
        <v>1.37250709686353</v>
      </c>
    </row>
    <row r="5375" spans="1:2">
      <c r="A5375" s="21">
        <v>0.53085308530853004</v>
      </c>
      <c r="B5375" s="21">
        <v>1.37273788917353</v>
      </c>
    </row>
    <row r="5376" spans="1:2">
      <c r="A5376" s="21">
        <v>0.53095309530953005</v>
      </c>
      <c r="B5376" s="21">
        <v>1.37296868148353</v>
      </c>
    </row>
    <row r="5377" spans="1:2">
      <c r="A5377" s="21">
        <v>0.53105310531053096</v>
      </c>
      <c r="B5377" s="21">
        <v>1.37319947379353</v>
      </c>
    </row>
    <row r="5378" spans="1:2">
      <c r="A5378" s="21">
        <v>0.53115311531153098</v>
      </c>
      <c r="B5378" s="21">
        <v>1.37343026610353</v>
      </c>
    </row>
    <row r="5379" spans="1:2">
      <c r="A5379" s="21">
        <v>0.53125312531253099</v>
      </c>
      <c r="B5379" s="21">
        <v>1.37366105841353</v>
      </c>
    </row>
    <row r="5380" spans="1:2">
      <c r="A5380" s="21">
        <v>0.53135313531353101</v>
      </c>
      <c r="B5380" s="21">
        <v>1.37389185072353</v>
      </c>
    </row>
    <row r="5381" spans="1:2">
      <c r="A5381" s="21">
        <v>0.53145314531453103</v>
      </c>
      <c r="B5381" s="21">
        <v>1.37412264303353</v>
      </c>
    </row>
    <row r="5382" spans="1:2">
      <c r="A5382" s="21">
        <v>0.53155315531553105</v>
      </c>
      <c r="B5382" s="21">
        <v>1.37435343534353</v>
      </c>
    </row>
    <row r="5383" spans="1:2">
      <c r="A5383" s="21">
        <v>0.53165316531653095</v>
      </c>
      <c r="B5383" s="21">
        <v>1.3745842276535301</v>
      </c>
    </row>
    <row r="5384" spans="1:2">
      <c r="A5384" s="21">
        <v>0.53175317531753097</v>
      </c>
      <c r="B5384" s="21">
        <v>1.3748150199635301</v>
      </c>
    </row>
    <row r="5385" spans="1:2">
      <c r="A5385" s="21">
        <v>0.53185318531853099</v>
      </c>
      <c r="B5385" s="21">
        <v>1.3750458122735301</v>
      </c>
    </row>
    <row r="5386" spans="1:2">
      <c r="A5386" s="21">
        <v>0.531953195319532</v>
      </c>
      <c r="B5386" s="21">
        <v>1.3752766045835301</v>
      </c>
    </row>
    <row r="5387" spans="1:2">
      <c r="A5387" s="21">
        <v>0.53205320532053202</v>
      </c>
      <c r="B5387" s="21">
        <v>1.3755073968935301</v>
      </c>
    </row>
    <row r="5388" spans="1:2">
      <c r="A5388" s="21">
        <v>0.53215321532153204</v>
      </c>
      <c r="B5388" s="21">
        <v>1.3757381892035301</v>
      </c>
    </row>
    <row r="5389" spans="1:2">
      <c r="A5389" s="21">
        <v>0.53225322532253205</v>
      </c>
      <c r="B5389" s="21">
        <v>1.3759689815135301</v>
      </c>
    </row>
    <row r="5390" spans="1:2">
      <c r="A5390" s="21">
        <v>0.53235323532353196</v>
      </c>
      <c r="B5390" s="21">
        <v>1.3761997738235301</v>
      </c>
    </row>
    <row r="5391" spans="1:2">
      <c r="A5391" s="21">
        <v>0.53245324532453198</v>
      </c>
      <c r="B5391" s="21">
        <v>1.3764305661335301</v>
      </c>
    </row>
    <row r="5392" spans="1:2">
      <c r="A5392" s="21">
        <v>0.53255325532553199</v>
      </c>
      <c r="B5392" s="21">
        <v>1.3766613584435301</v>
      </c>
    </row>
    <row r="5393" spans="1:2">
      <c r="A5393" s="21">
        <v>0.53265326532653201</v>
      </c>
      <c r="B5393" s="21">
        <v>1.3768921507535301</v>
      </c>
    </row>
    <row r="5394" spans="1:2">
      <c r="A5394" s="21">
        <v>0.53275327532753203</v>
      </c>
      <c r="B5394" s="21">
        <v>1.3771229430635299</v>
      </c>
    </row>
    <row r="5395" spans="1:2">
      <c r="A5395" s="21">
        <v>0.53285328532853204</v>
      </c>
      <c r="B5395" s="21">
        <v>1.3773537353735299</v>
      </c>
    </row>
    <row r="5396" spans="1:2">
      <c r="A5396" s="21">
        <v>0.53295329532953295</v>
      </c>
      <c r="B5396" s="21">
        <v>1.3775845276835299</v>
      </c>
    </row>
    <row r="5397" spans="1:2">
      <c r="A5397" s="21">
        <v>0.53305330533053297</v>
      </c>
      <c r="B5397" s="21">
        <v>1.3778153199935299</v>
      </c>
    </row>
    <row r="5398" spans="1:2">
      <c r="A5398" s="21">
        <v>0.53315331533153298</v>
      </c>
      <c r="B5398" s="21">
        <v>1.3780461123035299</v>
      </c>
    </row>
    <row r="5399" spans="1:2">
      <c r="A5399" s="21">
        <v>0.533253325332533</v>
      </c>
      <c r="B5399" s="21">
        <v>1.3782769046135299</v>
      </c>
    </row>
    <row r="5400" spans="1:2">
      <c r="A5400" s="21">
        <v>0.53335333533353302</v>
      </c>
      <c r="B5400" s="21">
        <v>1.3785076969235299</v>
      </c>
    </row>
    <row r="5401" spans="1:2">
      <c r="A5401" s="21">
        <v>0.53345334533453304</v>
      </c>
      <c r="B5401" s="21">
        <v>1.3787384892335299</v>
      </c>
    </row>
    <row r="5402" spans="1:2">
      <c r="A5402" s="21">
        <v>0.53355335533553305</v>
      </c>
      <c r="B5402" s="21">
        <v>1.3789692815435299</v>
      </c>
    </row>
    <row r="5403" spans="1:2">
      <c r="A5403" s="21">
        <v>0.53365336533653296</v>
      </c>
      <c r="B5403" s="21">
        <v>1.3792000738535299</v>
      </c>
    </row>
    <row r="5404" spans="1:2">
      <c r="A5404" s="21">
        <v>0.53375337533753298</v>
      </c>
      <c r="B5404" s="21">
        <v>1.3794308661635299</v>
      </c>
    </row>
    <row r="5405" spans="1:2">
      <c r="A5405" s="21">
        <v>0.53385338533853299</v>
      </c>
      <c r="B5405" s="21">
        <v>1.37966165847353</v>
      </c>
    </row>
    <row r="5406" spans="1:2">
      <c r="A5406" s="21">
        <v>0.53395339533953401</v>
      </c>
      <c r="B5406" s="21">
        <v>1.3798924507835399</v>
      </c>
    </row>
    <row r="5407" spans="1:2">
      <c r="A5407" s="21">
        <v>0.53405340534053403</v>
      </c>
      <c r="B5407" s="21">
        <v>1.38012324309354</v>
      </c>
    </row>
    <row r="5408" spans="1:2">
      <c r="A5408" s="21">
        <v>0.53415341534153404</v>
      </c>
      <c r="B5408" s="21">
        <v>1.38035403540354</v>
      </c>
    </row>
    <row r="5409" spans="1:2">
      <c r="A5409" s="21">
        <v>0.53425342534253395</v>
      </c>
      <c r="B5409" s="21">
        <v>1.38058482771354</v>
      </c>
    </row>
    <row r="5410" spans="1:2">
      <c r="A5410" s="21">
        <v>0.53435343534353397</v>
      </c>
      <c r="B5410" s="21">
        <v>1.38081562002354</v>
      </c>
    </row>
    <row r="5411" spans="1:2">
      <c r="A5411" s="21">
        <v>0.53445344534453398</v>
      </c>
      <c r="B5411" s="21">
        <v>1.38104641233354</v>
      </c>
    </row>
    <row r="5412" spans="1:2">
      <c r="A5412" s="21">
        <v>0.534553455345534</v>
      </c>
      <c r="B5412" s="21">
        <v>1.38127720464354</v>
      </c>
    </row>
    <row r="5413" spans="1:2">
      <c r="A5413" s="21">
        <v>0.53465346534653402</v>
      </c>
      <c r="B5413" s="21">
        <v>1.38150799695354</v>
      </c>
    </row>
    <row r="5414" spans="1:2">
      <c r="A5414" s="21">
        <v>0.53475347534753404</v>
      </c>
      <c r="B5414" s="21">
        <v>1.38173878926354</v>
      </c>
    </row>
    <row r="5415" spans="1:2">
      <c r="A5415" s="21">
        <v>0.53485348534853405</v>
      </c>
      <c r="B5415" s="21">
        <v>1.38196958157354</v>
      </c>
    </row>
    <row r="5416" spans="1:2">
      <c r="A5416" s="21">
        <v>0.53495349534953496</v>
      </c>
      <c r="B5416" s="21">
        <v>1.38220037388354</v>
      </c>
    </row>
    <row r="5417" spans="1:2">
      <c r="A5417" s="21">
        <v>0.53505350535053497</v>
      </c>
      <c r="B5417" s="21">
        <v>1.38243116619354</v>
      </c>
    </row>
    <row r="5418" spans="1:2">
      <c r="A5418" s="21">
        <v>0.53515351535153499</v>
      </c>
      <c r="B5418" s="21">
        <v>1.38266195850354</v>
      </c>
    </row>
    <row r="5419" spans="1:2">
      <c r="A5419" s="21">
        <v>0.53525352535253501</v>
      </c>
      <c r="B5419" s="21">
        <v>1.38289275081354</v>
      </c>
    </row>
    <row r="5420" spans="1:2">
      <c r="A5420" s="21">
        <v>0.53535353535353503</v>
      </c>
      <c r="B5420" s="21">
        <v>1.38312354312354</v>
      </c>
    </row>
    <row r="5421" spans="1:2">
      <c r="A5421" s="21">
        <v>0.53545354535453504</v>
      </c>
      <c r="B5421" s="21">
        <v>1.38335433543354</v>
      </c>
    </row>
    <row r="5422" spans="1:2">
      <c r="A5422" s="21">
        <v>0.53555355535553495</v>
      </c>
      <c r="B5422" s="21">
        <v>1.38358512774354</v>
      </c>
    </row>
    <row r="5423" spans="1:2">
      <c r="A5423" s="21">
        <v>0.53565356535653497</v>
      </c>
      <c r="B5423" s="21">
        <v>1.38381592005354</v>
      </c>
    </row>
    <row r="5424" spans="1:2">
      <c r="A5424" s="21">
        <v>0.53575357535753498</v>
      </c>
      <c r="B5424" s="21">
        <v>1.38404671236354</v>
      </c>
    </row>
    <row r="5425" spans="1:2">
      <c r="A5425" s="21">
        <v>0.535853585358535</v>
      </c>
      <c r="B5425" s="21">
        <v>1.38427750467354</v>
      </c>
    </row>
    <row r="5426" spans="1:2">
      <c r="A5426" s="21">
        <v>0.53595359535953602</v>
      </c>
      <c r="B5426" s="21">
        <v>1.3845082969835401</v>
      </c>
    </row>
    <row r="5427" spans="1:2">
      <c r="A5427" s="21">
        <v>0.53605360536053603</v>
      </c>
      <c r="B5427" s="21">
        <v>1.3847390892935401</v>
      </c>
    </row>
    <row r="5428" spans="1:2">
      <c r="A5428" s="21">
        <v>0.53615361536153605</v>
      </c>
      <c r="B5428" s="21">
        <v>1.3849698816035401</v>
      </c>
    </row>
    <row r="5429" spans="1:2">
      <c r="A5429" s="21">
        <v>0.53625362536253596</v>
      </c>
      <c r="B5429" s="21">
        <v>1.3852006739135401</v>
      </c>
    </row>
    <row r="5430" spans="1:2">
      <c r="A5430" s="21">
        <v>0.53635363536353597</v>
      </c>
      <c r="B5430" s="21">
        <v>1.3854314662235401</v>
      </c>
    </row>
    <row r="5431" spans="1:2">
      <c r="A5431" s="21">
        <v>0.53645364536453599</v>
      </c>
      <c r="B5431" s="21">
        <v>1.3856622585335401</v>
      </c>
    </row>
    <row r="5432" spans="1:2">
      <c r="A5432" s="21">
        <v>0.53655365536553601</v>
      </c>
      <c r="B5432" s="21">
        <v>1.3858930508435401</v>
      </c>
    </row>
    <row r="5433" spans="1:2">
      <c r="A5433" s="21">
        <v>0.53665366536653603</v>
      </c>
      <c r="B5433" s="21">
        <v>1.3861238431535401</v>
      </c>
    </row>
    <row r="5434" spans="1:2">
      <c r="A5434" s="21">
        <v>0.53675367536753604</v>
      </c>
      <c r="B5434" s="21">
        <v>1.3863546354635401</v>
      </c>
    </row>
    <row r="5435" spans="1:2">
      <c r="A5435" s="21">
        <v>0.53685368536853595</v>
      </c>
      <c r="B5435" s="21">
        <v>1.3865854277735401</v>
      </c>
    </row>
    <row r="5436" spans="1:2">
      <c r="A5436" s="21">
        <v>0.53695369536953697</v>
      </c>
      <c r="B5436" s="21">
        <v>1.3868162200835401</v>
      </c>
    </row>
    <row r="5437" spans="1:2">
      <c r="A5437" s="21">
        <v>0.53705370537053698</v>
      </c>
      <c r="B5437" s="21">
        <v>1.3870470123935399</v>
      </c>
    </row>
    <row r="5438" spans="1:2">
      <c r="A5438" s="21">
        <v>0.537153715371537</v>
      </c>
      <c r="B5438" s="21">
        <v>1.3872778047035399</v>
      </c>
    </row>
    <row r="5439" spans="1:2">
      <c r="A5439" s="21">
        <v>0.53725372537253702</v>
      </c>
      <c r="B5439" s="21">
        <v>1.3875085970135399</v>
      </c>
    </row>
    <row r="5440" spans="1:2">
      <c r="A5440" s="21">
        <v>0.53735373537353703</v>
      </c>
      <c r="B5440" s="21">
        <v>1.3877393893235399</v>
      </c>
    </row>
    <row r="5441" spans="1:2">
      <c r="A5441" s="21">
        <v>0.53745374537453705</v>
      </c>
      <c r="B5441" s="21">
        <v>1.3879701816335399</v>
      </c>
    </row>
    <row r="5442" spans="1:2">
      <c r="A5442" s="21">
        <v>0.53755375537553696</v>
      </c>
      <c r="B5442" s="21">
        <v>1.3882009739435399</v>
      </c>
    </row>
    <row r="5443" spans="1:2">
      <c r="A5443" s="21">
        <v>0.53765376537653697</v>
      </c>
      <c r="B5443" s="21">
        <v>1.3884317662535399</v>
      </c>
    </row>
    <row r="5444" spans="1:2">
      <c r="A5444" s="21">
        <v>0.53775377537753699</v>
      </c>
      <c r="B5444" s="21">
        <v>1.3886625585635399</v>
      </c>
    </row>
    <row r="5445" spans="1:2">
      <c r="A5445" s="21">
        <v>0.53785378537853701</v>
      </c>
      <c r="B5445" s="21">
        <v>1.3888933508735399</v>
      </c>
    </row>
    <row r="5446" spans="1:2">
      <c r="A5446" s="21">
        <v>0.53795379537953802</v>
      </c>
      <c r="B5446" s="21">
        <v>1.3891241431835399</v>
      </c>
    </row>
    <row r="5447" spans="1:2">
      <c r="A5447" s="21">
        <v>0.53805380538053804</v>
      </c>
      <c r="B5447" s="21">
        <v>1.3893549354935399</v>
      </c>
    </row>
    <row r="5448" spans="1:2">
      <c r="A5448" s="21">
        <v>0.53815381538153795</v>
      </c>
      <c r="B5448" s="21">
        <v>1.3895857278035399</v>
      </c>
    </row>
    <row r="5449" spans="1:2">
      <c r="A5449" s="21">
        <v>0.53825382538253796</v>
      </c>
      <c r="B5449" s="21">
        <v>1.38981652011354</v>
      </c>
    </row>
    <row r="5450" spans="1:2">
      <c r="A5450" s="21">
        <v>0.53835383538353798</v>
      </c>
      <c r="B5450" s="21">
        <v>1.39004731242355</v>
      </c>
    </row>
    <row r="5451" spans="1:2">
      <c r="A5451" s="21">
        <v>0.538453845384538</v>
      </c>
      <c r="B5451" s="21">
        <v>1.39027810473355</v>
      </c>
    </row>
    <row r="5452" spans="1:2">
      <c r="A5452" s="21">
        <v>0.53855385538553802</v>
      </c>
      <c r="B5452" s="21">
        <v>1.39050889704355</v>
      </c>
    </row>
    <row r="5453" spans="1:2">
      <c r="A5453" s="21">
        <v>0.53865386538653803</v>
      </c>
      <c r="B5453" s="21">
        <v>1.39073968935355</v>
      </c>
    </row>
    <row r="5454" spans="1:2">
      <c r="A5454" s="21">
        <v>0.53875387538753805</v>
      </c>
      <c r="B5454" s="21">
        <v>1.39097048166355</v>
      </c>
    </row>
    <row r="5455" spans="1:2">
      <c r="A5455" s="21">
        <v>0.53885388538853796</v>
      </c>
      <c r="B5455" s="21">
        <v>1.39120127397355</v>
      </c>
    </row>
    <row r="5456" spans="1:2">
      <c r="A5456" s="21">
        <v>0.53895389538953897</v>
      </c>
      <c r="B5456" s="21">
        <v>1.39143206628355</v>
      </c>
    </row>
    <row r="5457" spans="1:2">
      <c r="A5457" s="21">
        <v>0.53905390539053899</v>
      </c>
      <c r="B5457" s="21">
        <v>1.39166285859355</v>
      </c>
    </row>
    <row r="5458" spans="1:2">
      <c r="A5458" s="21">
        <v>0.53915391539153901</v>
      </c>
      <c r="B5458" s="21">
        <v>1.39189365090355</v>
      </c>
    </row>
    <row r="5459" spans="1:2">
      <c r="A5459" s="21">
        <v>0.53925392539253902</v>
      </c>
      <c r="B5459" s="21">
        <v>1.39212444321355</v>
      </c>
    </row>
    <row r="5460" spans="1:2">
      <c r="A5460" s="21">
        <v>0.53935393539353904</v>
      </c>
      <c r="B5460" s="21">
        <v>1.39235523552355</v>
      </c>
    </row>
    <row r="5461" spans="1:2">
      <c r="A5461" s="21">
        <v>0.53945394539453895</v>
      </c>
      <c r="B5461" s="21">
        <v>1.39258602783355</v>
      </c>
    </row>
    <row r="5462" spans="1:2">
      <c r="A5462" s="21">
        <v>0.53955395539553896</v>
      </c>
      <c r="B5462" s="21">
        <v>1.39281682014355</v>
      </c>
    </row>
    <row r="5463" spans="1:2">
      <c r="A5463" s="21">
        <v>0.53965396539653898</v>
      </c>
      <c r="B5463" s="21">
        <v>1.39304761245355</v>
      </c>
    </row>
    <row r="5464" spans="1:2">
      <c r="A5464" s="21">
        <v>0.539753975397539</v>
      </c>
      <c r="B5464" s="21">
        <v>1.39327840476355</v>
      </c>
    </row>
    <row r="5465" spans="1:2">
      <c r="A5465" s="21">
        <v>0.53985398539853902</v>
      </c>
      <c r="B5465" s="21">
        <v>1.39350919707355</v>
      </c>
    </row>
    <row r="5466" spans="1:2">
      <c r="A5466" s="21">
        <v>0.53995399539953903</v>
      </c>
      <c r="B5466" s="21">
        <v>1.39373998938355</v>
      </c>
    </row>
    <row r="5467" spans="1:2">
      <c r="A5467" s="21">
        <v>0.54005400540054005</v>
      </c>
      <c r="B5467" s="21">
        <v>1.39397078169355</v>
      </c>
    </row>
    <row r="5468" spans="1:2">
      <c r="A5468" s="21">
        <v>0.54015401540153996</v>
      </c>
      <c r="B5468" s="21">
        <v>1.39420157400355</v>
      </c>
    </row>
    <row r="5469" spans="1:2">
      <c r="A5469" s="21">
        <v>0.54025402540253997</v>
      </c>
      <c r="B5469" s="21">
        <v>1.3944323663135501</v>
      </c>
    </row>
    <row r="5470" spans="1:2">
      <c r="A5470" s="21">
        <v>0.54035403540353999</v>
      </c>
      <c r="B5470" s="21">
        <v>1.3946631586235501</v>
      </c>
    </row>
    <row r="5471" spans="1:2">
      <c r="A5471" s="21">
        <v>0.54045404540454001</v>
      </c>
      <c r="B5471" s="21">
        <v>1.3948939509335501</v>
      </c>
    </row>
    <row r="5472" spans="1:2">
      <c r="A5472" s="21">
        <v>0.54055405540554002</v>
      </c>
      <c r="B5472" s="21">
        <v>1.3951247432435501</v>
      </c>
    </row>
    <row r="5473" spans="1:2">
      <c r="A5473" s="21">
        <v>0.54065406540654004</v>
      </c>
      <c r="B5473" s="21">
        <v>1.3953555355535501</v>
      </c>
    </row>
    <row r="5474" spans="1:2">
      <c r="A5474" s="21">
        <v>0.54075407540753995</v>
      </c>
      <c r="B5474" s="21">
        <v>1.3955863278635501</v>
      </c>
    </row>
    <row r="5475" spans="1:2">
      <c r="A5475" s="21">
        <v>0.54085408540853996</v>
      </c>
      <c r="B5475" s="21">
        <v>1.3958171201735501</v>
      </c>
    </row>
    <row r="5476" spans="1:2">
      <c r="A5476" s="21">
        <v>0.54095409540954098</v>
      </c>
      <c r="B5476" s="21">
        <v>1.3960479124835501</v>
      </c>
    </row>
    <row r="5477" spans="1:2">
      <c r="A5477" s="21">
        <v>0.541054105410541</v>
      </c>
      <c r="B5477" s="21">
        <v>1.3962787047935501</v>
      </c>
    </row>
    <row r="5478" spans="1:2">
      <c r="A5478" s="21">
        <v>0.54115411541154101</v>
      </c>
      <c r="B5478" s="21">
        <v>1.3965094971035501</v>
      </c>
    </row>
    <row r="5479" spans="1:2">
      <c r="A5479" s="21">
        <v>0.54125412541254103</v>
      </c>
      <c r="B5479" s="21">
        <v>1.3967402894135501</v>
      </c>
    </row>
    <row r="5480" spans="1:2">
      <c r="A5480" s="21">
        <v>0.54135413541354105</v>
      </c>
      <c r="B5480" s="21">
        <v>1.3969710817235499</v>
      </c>
    </row>
    <row r="5481" spans="1:2">
      <c r="A5481" s="21">
        <v>0.54145414541454095</v>
      </c>
      <c r="B5481" s="21">
        <v>1.3972018740335499</v>
      </c>
    </row>
    <row r="5482" spans="1:2">
      <c r="A5482" s="21">
        <v>0.54155415541554097</v>
      </c>
      <c r="B5482" s="21">
        <v>1.3974326663435499</v>
      </c>
    </row>
    <row r="5483" spans="1:2">
      <c r="A5483" s="21">
        <v>0.54165416541654099</v>
      </c>
      <c r="B5483" s="21">
        <v>1.3976634586535499</v>
      </c>
    </row>
    <row r="5484" spans="1:2">
      <c r="A5484" s="21">
        <v>0.54175417541754101</v>
      </c>
      <c r="B5484" s="21">
        <v>1.3978942509635499</v>
      </c>
    </row>
    <row r="5485" spans="1:2">
      <c r="A5485" s="21">
        <v>0.54185418541854102</v>
      </c>
      <c r="B5485" s="21">
        <v>1.3981250432735499</v>
      </c>
    </row>
    <row r="5486" spans="1:2">
      <c r="A5486" s="21">
        <v>0.54195419541954104</v>
      </c>
      <c r="B5486" s="21">
        <v>1.3983558355835499</v>
      </c>
    </row>
    <row r="5487" spans="1:2">
      <c r="A5487" s="21">
        <v>0.54205420542054195</v>
      </c>
      <c r="B5487" s="21">
        <v>1.3985866278935499</v>
      </c>
    </row>
    <row r="5488" spans="1:2">
      <c r="A5488" s="21">
        <v>0.54215421542154196</v>
      </c>
      <c r="B5488" s="21">
        <v>1.3988174202035499</v>
      </c>
    </row>
    <row r="5489" spans="1:2">
      <c r="A5489" s="21">
        <v>0.54225422542254198</v>
      </c>
      <c r="B5489" s="21">
        <v>1.3990482125135499</v>
      </c>
    </row>
    <row r="5490" spans="1:2">
      <c r="A5490" s="21">
        <v>0.542354235423542</v>
      </c>
      <c r="B5490" s="21">
        <v>1.3992790048235499</v>
      </c>
    </row>
    <row r="5491" spans="1:2">
      <c r="A5491" s="21">
        <v>0.54245424542454201</v>
      </c>
      <c r="B5491" s="21">
        <v>1.3995097971335499</v>
      </c>
    </row>
    <row r="5492" spans="1:2">
      <c r="A5492" s="21">
        <v>0.54255425542554203</v>
      </c>
      <c r="B5492" s="21">
        <v>1.39974058944355</v>
      </c>
    </row>
    <row r="5493" spans="1:2">
      <c r="A5493" s="21">
        <v>0.54265426542654205</v>
      </c>
      <c r="B5493" s="21">
        <v>1.39997138175356</v>
      </c>
    </row>
    <row r="5494" spans="1:2">
      <c r="A5494" s="21">
        <v>0.54275427542754195</v>
      </c>
      <c r="B5494" s="21">
        <v>1.40020217406356</v>
      </c>
    </row>
    <row r="5495" spans="1:2">
      <c r="A5495" s="21">
        <v>0.54285428542854197</v>
      </c>
      <c r="B5495" s="21">
        <v>1.40043296637356</v>
      </c>
    </row>
    <row r="5496" spans="1:2">
      <c r="A5496" s="21">
        <v>0.54295429542954299</v>
      </c>
      <c r="B5496" s="21">
        <v>1.40066375868356</v>
      </c>
    </row>
    <row r="5497" spans="1:2">
      <c r="A5497" s="21">
        <v>0.54305430543054301</v>
      </c>
      <c r="B5497" s="21">
        <v>1.40089455099356</v>
      </c>
    </row>
    <row r="5498" spans="1:2">
      <c r="A5498" s="21">
        <v>0.54315431543154302</v>
      </c>
      <c r="B5498" s="21">
        <v>1.40112534330356</v>
      </c>
    </row>
    <row r="5499" spans="1:2">
      <c r="A5499" s="21">
        <v>0.54325432543254304</v>
      </c>
      <c r="B5499" s="21">
        <v>1.40135613561356</v>
      </c>
    </row>
    <row r="5500" spans="1:2">
      <c r="A5500" s="21">
        <v>0.54335433543354295</v>
      </c>
      <c r="B5500" s="21">
        <v>1.40158692792356</v>
      </c>
    </row>
    <row r="5501" spans="1:2">
      <c r="A5501" s="21">
        <v>0.54345434543454296</v>
      </c>
      <c r="B5501" s="21">
        <v>1.40181772023356</v>
      </c>
    </row>
    <row r="5502" spans="1:2">
      <c r="A5502" s="21">
        <v>0.54355435543554298</v>
      </c>
      <c r="B5502" s="21">
        <v>1.40204851254356</v>
      </c>
    </row>
    <row r="5503" spans="1:2">
      <c r="A5503" s="21">
        <v>0.543654365436543</v>
      </c>
      <c r="B5503" s="21">
        <v>1.40227930485356</v>
      </c>
    </row>
    <row r="5504" spans="1:2">
      <c r="A5504" s="21">
        <v>0.54375437543754301</v>
      </c>
      <c r="B5504" s="21">
        <v>1.40251009716356</v>
      </c>
    </row>
    <row r="5505" spans="1:2">
      <c r="A5505" s="21">
        <v>0.54385438543854303</v>
      </c>
      <c r="B5505" s="21">
        <v>1.40274088947356</v>
      </c>
    </row>
    <row r="5506" spans="1:2">
      <c r="A5506" s="21">
        <v>0.54395439543954305</v>
      </c>
      <c r="B5506" s="21">
        <v>1.40297168178356</v>
      </c>
    </row>
    <row r="5507" spans="1:2">
      <c r="A5507" s="21">
        <v>0.54405440544054395</v>
      </c>
      <c r="B5507" s="21">
        <v>1.40320247409356</v>
      </c>
    </row>
    <row r="5508" spans="1:2">
      <c r="A5508" s="21">
        <v>0.54415441544154397</v>
      </c>
      <c r="B5508" s="21">
        <v>1.40343326640356</v>
      </c>
    </row>
    <row r="5509" spans="1:2">
      <c r="A5509" s="21">
        <v>0.54425442544254399</v>
      </c>
      <c r="B5509" s="21">
        <v>1.40366405871356</v>
      </c>
    </row>
    <row r="5510" spans="1:2">
      <c r="A5510" s="21">
        <v>0.544354435443544</v>
      </c>
      <c r="B5510" s="21">
        <v>1.40389485102356</v>
      </c>
    </row>
    <row r="5511" spans="1:2">
      <c r="A5511" s="21">
        <v>0.54445444544454402</v>
      </c>
      <c r="B5511" s="21">
        <v>1.40412564333356</v>
      </c>
    </row>
    <row r="5512" spans="1:2">
      <c r="A5512" s="21">
        <v>0.54455445544554404</v>
      </c>
      <c r="B5512" s="21">
        <v>1.4043564356435601</v>
      </c>
    </row>
    <row r="5513" spans="1:2">
      <c r="A5513" s="21">
        <v>0.54465446544654395</v>
      </c>
      <c r="B5513" s="21">
        <v>1.4045872279535601</v>
      </c>
    </row>
    <row r="5514" spans="1:2">
      <c r="A5514" s="21">
        <v>0.54475447544754396</v>
      </c>
      <c r="B5514" s="21">
        <v>1.4048180202635601</v>
      </c>
    </row>
    <row r="5515" spans="1:2">
      <c r="A5515" s="21">
        <v>0.54485448544854398</v>
      </c>
      <c r="B5515" s="21">
        <v>1.4050488125735601</v>
      </c>
    </row>
    <row r="5516" spans="1:2">
      <c r="A5516" s="21">
        <v>0.544954495449545</v>
      </c>
      <c r="B5516" s="21">
        <v>1.4052796048835601</v>
      </c>
    </row>
    <row r="5517" spans="1:2">
      <c r="A5517" s="21">
        <v>0.54505450545054501</v>
      </c>
      <c r="B5517" s="21">
        <v>1.4055103971935601</v>
      </c>
    </row>
    <row r="5518" spans="1:2">
      <c r="A5518" s="21">
        <v>0.54515451545154503</v>
      </c>
      <c r="B5518" s="21">
        <v>1.4057411895035601</v>
      </c>
    </row>
    <row r="5519" spans="1:2">
      <c r="A5519" s="21">
        <v>0.54525452545254505</v>
      </c>
      <c r="B5519" s="21">
        <v>1.4059719818135601</v>
      </c>
    </row>
    <row r="5520" spans="1:2">
      <c r="A5520" s="21">
        <v>0.54535453545354495</v>
      </c>
      <c r="B5520" s="21">
        <v>1.4062027741235601</v>
      </c>
    </row>
    <row r="5521" spans="1:2">
      <c r="A5521" s="21">
        <v>0.54545454545454497</v>
      </c>
      <c r="B5521" s="21">
        <v>1.4064335664335601</v>
      </c>
    </row>
    <row r="5522" spans="1:2">
      <c r="A5522" s="21">
        <v>0.54555455545554499</v>
      </c>
      <c r="B5522" s="21">
        <v>1.4066643587435601</v>
      </c>
    </row>
    <row r="5523" spans="1:2">
      <c r="A5523" s="21">
        <v>0.545654565456545</v>
      </c>
      <c r="B5523" s="21">
        <v>1.4068951510535599</v>
      </c>
    </row>
    <row r="5524" spans="1:2">
      <c r="A5524" s="21">
        <v>0.54575457545754502</v>
      </c>
      <c r="B5524" s="21">
        <v>1.4071259433635599</v>
      </c>
    </row>
    <row r="5525" spans="1:2">
      <c r="A5525" s="21">
        <v>0.54585458545854504</v>
      </c>
      <c r="B5525" s="21">
        <v>1.4073567356735599</v>
      </c>
    </row>
    <row r="5526" spans="1:2">
      <c r="A5526" s="21">
        <v>0.54595459545954494</v>
      </c>
      <c r="B5526" s="21">
        <v>1.4075875279835599</v>
      </c>
    </row>
    <row r="5527" spans="1:2">
      <c r="A5527" s="21">
        <v>0.54605460546054596</v>
      </c>
      <c r="B5527" s="21">
        <v>1.4078183202935599</v>
      </c>
    </row>
    <row r="5528" spans="1:2">
      <c r="A5528" s="21">
        <v>0.54615461546154598</v>
      </c>
      <c r="B5528" s="21">
        <v>1.4080491126035599</v>
      </c>
    </row>
    <row r="5529" spans="1:2">
      <c r="A5529" s="21">
        <v>0.546254625462546</v>
      </c>
      <c r="B5529" s="21">
        <v>1.4082799049135599</v>
      </c>
    </row>
    <row r="5530" spans="1:2">
      <c r="A5530" s="21">
        <v>0.54635463546354601</v>
      </c>
      <c r="B5530" s="21">
        <v>1.4085106972235599</v>
      </c>
    </row>
    <row r="5531" spans="1:2">
      <c r="A5531" s="21">
        <v>0.54645464546454603</v>
      </c>
      <c r="B5531" s="21">
        <v>1.4087414895335599</v>
      </c>
    </row>
    <row r="5532" spans="1:2">
      <c r="A5532" s="21">
        <v>0.54655465546554605</v>
      </c>
      <c r="B5532" s="21">
        <v>1.4089722818435599</v>
      </c>
    </row>
    <row r="5533" spans="1:2">
      <c r="A5533" s="21">
        <v>0.54665466546654595</v>
      </c>
      <c r="B5533" s="21">
        <v>1.4092030741535599</v>
      </c>
    </row>
    <row r="5534" spans="1:2">
      <c r="A5534" s="21">
        <v>0.54675467546754597</v>
      </c>
      <c r="B5534" s="21">
        <v>1.4094338664635599</v>
      </c>
    </row>
    <row r="5535" spans="1:2">
      <c r="A5535" s="21">
        <v>0.54685468546854599</v>
      </c>
      <c r="B5535" s="21">
        <v>1.40966465877356</v>
      </c>
    </row>
    <row r="5536" spans="1:2">
      <c r="A5536" s="21">
        <v>0.546954695469547</v>
      </c>
      <c r="B5536" s="21">
        <v>1.40989545108356</v>
      </c>
    </row>
    <row r="5537" spans="1:2">
      <c r="A5537" s="21">
        <v>0.54705470547054702</v>
      </c>
      <c r="B5537" s="21">
        <v>1.4101199312238899</v>
      </c>
    </row>
    <row r="5538" spans="1:2">
      <c r="A5538" s="21">
        <v>0.54715471547154704</v>
      </c>
      <c r="B5538" s="21">
        <v>1.4103391839183901</v>
      </c>
    </row>
    <row r="5539" spans="1:2">
      <c r="A5539" s="21">
        <v>0.54725472547254705</v>
      </c>
      <c r="B5539" s="21">
        <v>1.41055843661289</v>
      </c>
    </row>
    <row r="5540" spans="1:2">
      <c r="A5540" s="21">
        <v>0.54735473547354696</v>
      </c>
      <c r="B5540" s="21">
        <v>1.41077768930739</v>
      </c>
    </row>
    <row r="5541" spans="1:2">
      <c r="A5541" s="21">
        <v>0.54745474547454698</v>
      </c>
      <c r="B5541" s="21">
        <v>1.41099694200189</v>
      </c>
    </row>
    <row r="5542" spans="1:2">
      <c r="A5542" s="21">
        <v>0.54755475547554699</v>
      </c>
      <c r="B5542" s="21">
        <v>1.4112161946963899</v>
      </c>
    </row>
    <row r="5543" spans="1:2">
      <c r="A5543" s="21">
        <v>0.54765476547654701</v>
      </c>
      <c r="B5543" s="21">
        <v>1.4114354473908901</v>
      </c>
    </row>
    <row r="5544" spans="1:2">
      <c r="A5544" s="21">
        <v>0.54775477547754703</v>
      </c>
      <c r="B5544" s="21">
        <v>1.4116547000853901</v>
      </c>
    </row>
    <row r="5545" spans="1:2">
      <c r="A5545" s="21">
        <v>0.54785478547854705</v>
      </c>
      <c r="B5545" s="21">
        <v>1.41187395277989</v>
      </c>
    </row>
    <row r="5546" spans="1:2">
      <c r="A5546" s="21">
        <v>0.54795479547954795</v>
      </c>
      <c r="B5546" s="21">
        <v>1.41209320547439</v>
      </c>
    </row>
    <row r="5547" spans="1:2">
      <c r="A5547" s="21">
        <v>0.54805480548054797</v>
      </c>
      <c r="B5547" s="21">
        <v>1.41231245816889</v>
      </c>
    </row>
    <row r="5548" spans="1:2">
      <c r="A5548" s="21">
        <v>0.54815481548154799</v>
      </c>
      <c r="B5548" s="21">
        <v>1.4125317108633899</v>
      </c>
    </row>
    <row r="5549" spans="1:2">
      <c r="A5549" s="21">
        <v>0.548254825482548</v>
      </c>
      <c r="B5549" s="21">
        <v>1.4127509635578901</v>
      </c>
    </row>
    <row r="5550" spans="1:2">
      <c r="A5550" s="21">
        <v>0.54835483548354802</v>
      </c>
      <c r="B5550" s="21">
        <v>1.4129702162523901</v>
      </c>
    </row>
    <row r="5551" spans="1:2">
      <c r="A5551" s="21">
        <v>0.54845484548454804</v>
      </c>
      <c r="B5551" s="21">
        <v>1.41318946894689</v>
      </c>
    </row>
    <row r="5552" spans="1:2">
      <c r="A5552" s="21">
        <v>0.54855485548554805</v>
      </c>
      <c r="B5552" s="21">
        <v>1.41340872164139</v>
      </c>
    </row>
    <row r="5553" spans="1:2">
      <c r="A5553" s="21">
        <v>0.54865486548654796</v>
      </c>
      <c r="B5553" s="21">
        <v>1.4136279743358899</v>
      </c>
    </row>
    <row r="5554" spans="1:2">
      <c r="A5554" s="21">
        <v>0.54875487548754798</v>
      </c>
      <c r="B5554" s="21">
        <v>1.4138472270303899</v>
      </c>
    </row>
    <row r="5555" spans="1:2">
      <c r="A5555" s="21">
        <v>0.54885488548854799</v>
      </c>
      <c r="B5555" s="21">
        <v>1.4140664797248901</v>
      </c>
    </row>
    <row r="5556" spans="1:2">
      <c r="A5556" s="21">
        <v>0.54895489548954901</v>
      </c>
      <c r="B5556" s="21">
        <v>1.41428573241939</v>
      </c>
    </row>
    <row r="5557" spans="1:2">
      <c r="A5557" s="21">
        <v>0.54905490549054903</v>
      </c>
      <c r="B5557" s="21">
        <v>1.41450498511389</v>
      </c>
    </row>
    <row r="5558" spans="1:2">
      <c r="A5558" s="21">
        <v>0.54915491549154904</v>
      </c>
      <c r="B5558" s="21">
        <v>1.41472423780839</v>
      </c>
    </row>
    <row r="5559" spans="1:2">
      <c r="A5559" s="21">
        <v>0.54925492549254895</v>
      </c>
      <c r="B5559" s="21">
        <v>1.4149434905028899</v>
      </c>
    </row>
    <row r="5560" spans="1:2">
      <c r="A5560" s="21">
        <v>0.54935493549354897</v>
      </c>
      <c r="B5560" s="21">
        <v>1.4151627431973901</v>
      </c>
    </row>
    <row r="5561" spans="1:2">
      <c r="A5561" s="21">
        <v>0.54945494549454899</v>
      </c>
      <c r="B5561" s="21">
        <v>1.4153819958918901</v>
      </c>
    </row>
    <row r="5562" spans="1:2">
      <c r="A5562" s="21">
        <v>0.549554955495549</v>
      </c>
      <c r="B5562" s="21">
        <v>1.41560124858639</v>
      </c>
    </row>
    <row r="5563" spans="1:2">
      <c r="A5563" s="21">
        <v>0.54965496549654902</v>
      </c>
      <c r="B5563" s="21">
        <v>1.41582050128089</v>
      </c>
    </row>
    <row r="5564" spans="1:2">
      <c r="A5564" s="21">
        <v>0.54975497549754904</v>
      </c>
      <c r="B5564" s="21">
        <v>1.4160397539753899</v>
      </c>
    </row>
    <row r="5565" spans="1:2">
      <c r="A5565" s="21">
        <v>0.54985498549854905</v>
      </c>
      <c r="B5565" s="21">
        <v>1.4162590066698899</v>
      </c>
    </row>
    <row r="5566" spans="1:2">
      <c r="A5566" s="21">
        <v>0.54995499549954996</v>
      </c>
      <c r="B5566" s="21">
        <v>1.4164782593643901</v>
      </c>
    </row>
    <row r="5567" spans="1:2">
      <c r="A5567" s="21">
        <v>0.55005500550054998</v>
      </c>
      <c r="B5567" s="21">
        <v>1.4166975120588901</v>
      </c>
    </row>
    <row r="5568" spans="1:2">
      <c r="A5568" s="21">
        <v>0.55015501550154999</v>
      </c>
      <c r="B5568" s="21">
        <v>1.41691676475339</v>
      </c>
    </row>
    <row r="5569" spans="1:2">
      <c r="A5569" s="21">
        <v>0.55025502550255001</v>
      </c>
      <c r="B5569" s="21">
        <v>1.41713601744789</v>
      </c>
    </row>
    <row r="5570" spans="1:2">
      <c r="A5570" s="21">
        <v>0.55035503550355003</v>
      </c>
      <c r="B5570" s="21">
        <v>1.4173552701423899</v>
      </c>
    </row>
    <row r="5571" spans="1:2">
      <c r="A5571" s="21">
        <v>0.55045504550455004</v>
      </c>
      <c r="B5571" s="21">
        <v>1.4175745228368899</v>
      </c>
    </row>
    <row r="5572" spans="1:2">
      <c r="A5572" s="21">
        <v>0.55055505550554995</v>
      </c>
      <c r="B5572" s="21">
        <v>1.4177937755313901</v>
      </c>
    </row>
    <row r="5573" spans="1:2">
      <c r="A5573" s="21">
        <v>0.55065506550654997</v>
      </c>
      <c r="B5573" s="21">
        <v>1.41801302822589</v>
      </c>
    </row>
    <row r="5574" spans="1:2">
      <c r="A5574" s="21">
        <v>0.55075507550754998</v>
      </c>
      <c r="B5574" s="21">
        <v>1.41823228092039</v>
      </c>
    </row>
    <row r="5575" spans="1:2">
      <c r="A5575" s="21">
        <v>0.55085508550855</v>
      </c>
      <c r="B5575" s="21">
        <v>1.4184515336149</v>
      </c>
    </row>
    <row r="5576" spans="1:2">
      <c r="A5576" s="21">
        <v>0.55095509550955102</v>
      </c>
      <c r="B5576" s="21">
        <v>1.4186707863093999</v>
      </c>
    </row>
    <row r="5577" spans="1:2">
      <c r="A5577" s="21">
        <v>0.55105510551055104</v>
      </c>
      <c r="B5577" s="21">
        <v>1.4188900390039001</v>
      </c>
    </row>
    <row r="5578" spans="1:2">
      <c r="A5578" s="21">
        <v>0.55115511551155105</v>
      </c>
      <c r="B5578" s="21">
        <v>1.4191092916984001</v>
      </c>
    </row>
    <row r="5579" spans="1:2">
      <c r="A5579" s="21">
        <v>0.55125512551255096</v>
      </c>
      <c r="B5579" s="21">
        <v>1.4193285443929</v>
      </c>
    </row>
    <row r="5580" spans="1:2">
      <c r="A5580" s="21">
        <v>0.55135513551355098</v>
      </c>
      <c r="B5580" s="21">
        <v>1.4195477970874</v>
      </c>
    </row>
    <row r="5581" spans="1:2">
      <c r="A5581" s="21">
        <v>0.55145514551455099</v>
      </c>
      <c r="B5581" s="21">
        <v>1.4197670497818999</v>
      </c>
    </row>
    <row r="5582" spans="1:2">
      <c r="A5582" s="21">
        <v>0.55155515551555101</v>
      </c>
      <c r="B5582" s="21">
        <v>1.4199863024763999</v>
      </c>
    </row>
    <row r="5583" spans="1:2">
      <c r="A5583" s="21">
        <v>0.55165516551655103</v>
      </c>
      <c r="B5583" s="21">
        <v>1.4202055551709001</v>
      </c>
    </row>
    <row r="5584" spans="1:2">
      <c r="A5584" s="21">
        <v>0.55175517551755104</v>
      </c>
      <c r="B5584" s="21">
        <v>1.4204248078654</v>
      </c>
    </row>
    <row r="5585" spans="1:2">
      <c r="A5585" s="21">
        <v>0.55185518551855095</v>
      </c>
      <c r="B5585" s="21">
        <v>1.4206440605599</v>
      </c>
    </row>
    <row r="5586" spans="1:2">
      <c r="A5586" s="21">
        <v>0.55195519551955197</v>
      </c>
      <c r="B5586" s="21">
        <v>1.4208633132544</v>
      </c>
    </row>
    <row r="5587" spans="1:2">
      <c r="A5587" s="21">
        <v>0.55205520552055198</v>
      </c>
      <c r="B5587" s="21">
        <v>1.4210825659488999</v>
      </c>
    </row>
    <row r="5588" spans="1:2">
      <c r="A5588" s="21">
        <v>0.552155215521552</v>
      </c>
      <c r="B5588" s="21">
        <v>1.4213018186434001</v>
      </c>
    </row>
    <row r="5589" spans="1:2">
      <c r="A5589" s="21">
        <v>0.55225522552255202</v>
      </c>
      <c r="B5589" s="21">
        <v>1.4215210713379001</v>
      </c>
    </row>
    <row r="5590" spans="1:2">
      <c r="A5590" s="21">
        <v>0.55235523552355204</v>
      </c>
      <c r="B5590" s="21">
        <v>1.4217403240324</v>
      </c>
    </row>
    <row r="5591" spans="1:2">
      <c r="A5591" s="21">
        <v>0.55245524552455205</v>
      </c>
      <c r="B5591" s="21">
        <v>1.4219595767269</v>
      </c>
    </row>
    <row r="5592" spans="1:2">
      <c r="A5592" s="21">
        <v>0.55255525552555196</v>
      </c>
      <c r="B5592" s="21">
        <v>1.4221788294213999</v>
      </c>
    </row>
    <row r="5593" spans="1:2">
      <c r="A5593" s="21">
        <v>0.55265526552655198</v>
      </c>
      <c r="B5593" s="21">
        <v>1.4223980821158999</v>
      </c>
    </row>
    <row r="5594" spans="1:2">
      <c r="A5594" s="21">
        <v>0.55275527552755199</v>
      </c>
      <c r="B5594" s="21">
        <v>1.4226173348104001</v>
      </c>
    </row>
    <row r="5595" spans="1:2">
      <c r="A5595" s="21">
        <v>0.55285528552855201</v>
      </c>
      <c r="B5595" s="21">
        <v>1.4228365875049001</v>
      </c>
    </row>
    <row r="5596" spans="1:2">
      <c r="A5596" s="21">
        <v>0.55295529552955303</v>
      </c>
      <c r="B5596" s="21">
        <v>1.4230558401994</v>
      </c>
    </row>
    <row r="5597" spans="1:2">
      <c r="A5597" s="21">
        <v>0.55305530553055304</v>
      </c>
      <c r="B5597" s="21">
        <v>1.4232750928939</v>
      </c>
    </row>
    <row r="5598" spans="1:2">
      <c r="A5598" s="21">
        <v>0.55315531553155295</v>
      </c>
      <c r="B5598" s="21">
        <v>1.4234943455883999</v>
      </c>
    </row>
    <row r="5599" spans="1:2">
      <c r="A5599" s="21">
        <v>0.55325532553255297</v>
      </c>
      <c r="B5599" s="21">
        <v>1.4237135982828999</v>
      </c>
    </row>
    <row r="5600" spans="1:2">
      <c r="A5600" s="21">
        <v>0.55335533553355298</v>
      </c>
      <c r="B5600" s="21">
        <v>1.4239328509774001</v>
      </c>
    </row>
    <row r="5601" spans="1:2">
      <c r="A5601" s="21">
        <v>0.553455345534553</v>
      </c>
      <c r="B5601" s="21">
        <v>1.4241521036719</v>
      </c>
    </row>
    <row r="5602" spans="1:2">
      <c r="A5602" s="21">
        <v>0.55355535553555302</v>
      </c>
      <c r="B5602" s="21">
        <v>1.4243713563664</v>
      </c>
    </row>
    <row r="5603" spans="1:2">
      <c r="A5603" s="21">
        <v>0.55365536553655303</v>
      </c>
      <c r="B5603" s="21">
        <v>1.4245906090609</v>
      </c>
    </row>
    <row r="5604" spans="1:2">
      <c r="A5604" s="21">
        <v>0.55375537553755305</v>
      </c>
      <c r="B5604" s="21">
        <v>1.4248098617553999</v>
      </c>
    </row>
    <row r="5605" spans="1:2">
      <c r="A5605" s="21">
        <v>0.55385538553855296</v>
      </c>
      <c r="B5605" s="21">
        <v>1.4250291144499001</v>
      </c>
    </row>
    <row r="5606" spans="1:2">
      <c r="A5606" s="21">
        <v>0.55395539553955397</v>
      </c>
      <c r="B5606" s="21">
        <v>1.4252483671444001</v>
      </c>
    </row>
    <row r="5607" spans="1:2">
      <c r="A5607" s="21">
        <v>0.55405540554055399</v>
      </c>
      <c r="B5607" s="21">
        <v>1.4254676198389</v>
      </c>
    </row>
    <row r="5608" spans="1:2">
      <c r="A5608" s="21">
        <v>0.55415541554155401</v>
      </c>
      <c r="B5608" s="21">
        <v>1.4256868725334</v>
      </c>
    </row>
    <row r="5609" spans="1:2">
      <c r="A5609" s="21">
        <v>0.55425542554255403</v>
      </c>
      <c r="B5609" s="21">
        <v>1.4259061252278999</v>
      </c>
    </row>
    <row r="5610" spans="1:2">
      <c r="A5610" s="21">
        <v>0.55435543554355404</v>
      </c>
      <c r="B5610" s="21">
        <v>1.4261253779223999</v>
      </c>
    </row>
    <row r="5611" spans="1:2">
      <c r="A5611" s="21">
        <v>0.55445544554455395</v>
      </c>
      <c r="B5611" s="21">
        <v>1.4263446306169001</v>
      </c>
    </row>
    <row r="5612" spans="1:2">
      <c r="A5612" s="21">
        <v>0.55455545554555397</v>
      </c>
      <c r="B5612" s="21">
        <v>1.4265638833114</v>
      </c>
    </row>
    <row r="5613" spans="1:2">
      <c r="A5613" s="21">
        <v>0.55465546554655398</v>
      </c>
      <c r="B5613" s="21">
        <v>1.4267831360059</v>
      </c>
    </row>
    <row r="5614" spans="1:2">
      <c r="A5614" s="21">
        <v>0.554755475547554</v>
      </c>
      <c r="B5614" s="21">
        <v>1.4270023887004</v>
      </c>
    </row>
    <row r="5615" spans="1:2">
      <c r="A5615" s="21">
        <v>0.55485548554855402</v>
      </c>
      <c r="B5615" s="21">
        <v>1.4272216413948999</v>
      </c>
    </row>
    <row r="5616" spans="1:2">
      <c r="A5616" s="21">
        <v>0.55495549554955403</v>
      </c>
      <c r="B5616" s="21">
        <v>1.4274408940893999</v>
      </c>
    </row>
    <row r="5617" spans="1:2">
      <c r="A5617" s="21">
        <v>0.55505550555055505</v>
      </c>
      <c r="B5617" s="21">
        <v>1.4276601467839001</v>
      </c>
    </row>
    <row r="5618" spans="1:2">
      <c r="A5618" s="21">
        <v>0.55515551555155496</v>
      </c>
      <c r="B5618" s="21">
        <v>1.4278793994784</v>
      </c>
    </row>
    <row r="5619" spans="1:2">
      <c r="A5619" s="21">
        <v>0.55525552555255497</v>
      </c>
      <c r="B5619" s="21">
        <v>1.4280986521729</v>
      </c>
    </row>
    <row r="5620" spans="1:2">
      <c r="A5620" s="21">
        <v>0.55535553555355499</v>
      </c>
      <c r="B5620" s="21">
        <v>1.4283179048674</v>
      </c>
    </row>
    <row r="5621" spans="1:2">
      <c r="A5621" s="21">
        <v>0.55545554555455501</v>
      </c>
      <c r="B5621" s="21">
        <v>1.4285371575619099</v>
      </c>
    </row>
    <row r="5622" spans="1:2">
      <c r="A5622" s="21">
        <v>0.55555555555555503</v>
      </c>
      <c r="B5622" s="21">
        <v>1.4287564102564101</v>
      </c>
    </row>
    <row r="5623" spans="1:2">
      <c r="A5623" s="21">
        <v>0.55565556555655504</v>
      </c>
      <c r="B5623" s="21">
        <v>1.4289756629509101</v>
      </c>
    </row>
    <row r="5624" spans="1:2">
      <c r="A5624" s="21">
        <v>0.55575557555755495</v>
      </c>
      <c r="B5624" s="21">
        <v>1.42919491564541</v>
      </c>
    </row>
    <row r="5625" spans="1:2">
      <c r="A5625" s="21">
        <v>0.55585558555855497</v>
      </c>
      <c r="B5625" s="21">
        <v>1.42941416833991</v>
      </c>
    </row>
    <row r="5626" spans="1:2">
      <c r="A5626" s="21">
        <v>0.55595559555955598</v>
      </c>
      <c r="B5626" s="21">
        <v>1.4296334210344099</v>
      </c>
    </row>
    <row r="5627" spans="1:2">
      <c r="A5627" s="21">
        <v>0.556055605560556</v>
      </c>
      <c r="B5627" s="21">
        <v>1.4298526737289099</v>
      </c>
    </row>
    <row r="5628" spans="1:2">
      <c r="A5628" s="21">
        <v>0.55615561556155602</v>
      </c>
      <c r="B5628" s="21">
        <v>1.4300719264234101</v>
      </c>
    </row>
    <row r="5629" spans="1:2">
      <c r="A5629" s="21">
        <v>0.55625562556255603</v>
      </c>
      <c r="B5629" s="21">
        <v>1.43029117911791</v>
      </c>
    </row>
    <row r="5630" spans="1:2">
      <c r="A5630" s="21">
        <v>0.55635563556355605</v>
      </c>
      <c r="B5630" s="21">
        <v>1.43051043181241</v>
      </c>
    </row>
    <row r="5631" spans="1:2">
      <c r="A5631" s="21">
        <v>0.55645564556455596</v>
      </c>
      <c r="B5631" s="21">
        <v>1.43072968450691</v>
      </c>
    </row>
    <row r="5632" spans="1:2">
      <c r="A5632" s="21">
        <v>0.55655565556555597</v>
      </c>
      <c r="B5632" s="21">
        <v>1.4309489372014099</v>
      </c>
    </row>
    <row r="5633" spans="1:2">
      <c r="A5633" s="21">
        <v>0.55665566556655599</v>
      </c>
      <c r="B5633" s="21">
        <v>1.4311681898959101</v>
      </c>
    </row>
    <row r="5634" spans="1:2">
      <c r="A5634" s="21">
        <v>0.55675567556755601</v>
      </c>
      <c r="B5634" s="21">
        <v>1.4313874425904101</v>
      </c>
    </row>
    <row r="5635" spans="1:2">
      <c r="A5635" s="21">
        <v>0.55685568556855602</v>
      </c>
      <c r="B5635" s="21">
        <v>1.43160669528491</v>
      </c>
    </row>
    <row r="5636" spans="1:2">
      <c r="A5636" s="21">
        <v>0.55695569556955604</v>
      </c>
      <c r="B5636" s="21">
        <v>1.43182594797941</v>
      </c>
    </row>
    <row r="5637" spans="1:2">
      <c r="A5637" s="21">
        <v>0.55705570557055695</v>
      </c>
      <c r="B5637" s="21">
        <v>1.4320452006739099</v>
      </c>
    </row>
    <row r="5638" spans="1:2">
      <c r="A5638" s="21">
        <v>0.55715571557155696</v>
      </c>
      <c r="B5638" s="21">
        <v>1.4322644533684099</v>
      </c>
    </row>
    <row r="5639" spans="1:2">
      <c r="A5639" s="21">
        <v>0.55725572557255698</v>
      </c>
      <c r="B5639" s="21">
        <v>1.4324837060629101</v>
      </c>
    </row>
    <row r="5640" spans="1:2">
      <c r="A5640" s="21">
        <v>0.557355735573557</v>
      </c>
      <c r="B5640" s="21">
        <v>1.43270295875741</v>
      </c>
    </row>
    <row r="5641" spans="1:2">
      <c r="A5641" s="21">
        <v>0.55745574557455702</v>
      </c>
      <c r="B5641" s="21">
        <v>1.43292221145191</v>
      </c>
    </row>
    <row r="5642" spans="1:2">
      <c r="A5642" s="21">
        <v>0.55755575557555703</v>
      </c>
      <c r="B5642" s="21">
        <v>1.43314146414641</v>
      </c>
    </row>
    <row r="5643" spans="1:2">
      <c r="A5643" s="21">
        <v>0.55765576557655705</v>
      </c>
      <c r="B5643" s="21">
        <v>1.4333607168409099</v>
      </c>
    </row>
    <row r="5644" spans="1:2">
      <c r="A5644" s="21">
        <v>0.55775577557755696</v>
      </c>
      <c r="B5644" s="21">
        <v>1.4335799695354099</v>
      </c>
    </row>
    <row r="5645" spans="1:2">
      <c r="A5645" s="21">
        <v>0.55785578557855697</v>
      </c>
      <c r="B5645" s="21">
        <v>1.4337992222299101</v>
      </c>
    </row>
    <row r="5646" spans="1:2">
      <c r="A5646" s="21">
        <v>0.55795579557955799</v>
      </c>
      <c r="B5646" s="21">
        <v>1.43401847492441</v>
      </c>
    </row>
    <row r="5647" spans="1:2">
      <c r="A5647" s="21">
        <v>0.55805580558055801</v>
      </c>
      <c r="B5647" s="21">
        <v>1.43423772761891</v>
      </c>
    </row>
    <row r="5648" spans="1:2">
      <c r="A5648" s="21">
        <v>0.55815581558155802</v>
      </c>
      <c r="B5648" s="21">
        <v>1.43445698031341</v>
      </c>
    </row>
    <row r="5649" spans="1:2">
      <c r="A5649" s="21">
        <v>0.55825582558255804</v>
      </c>
      <c r="B5649" s="21">
        <v>1.4346762330079099</v>
      </c>
    </row>
    <row r="5650" spans="1:2">
      <c r="A5650" s="21">
        <v>0.55835583558355795</v>
      </c>
      <c r="B5650" s="21">
        <v>1.4348954857024101</v>
      </c>
    </row>
    <row r="5651" spans="1:2">
      <c r="A5651" s="21">
        <v>0.55845584558455796</v>
      </c>
      <c r="B5651" s="21">
        <v>1.4351147383969101</v>
      </c>
    </row>
    <row r="5652" spans="1:2">
      <c r="A5652" s="21">
        <v>0.55855585558555798</v>
      </c>
      <c r="B5652" s="21">
        <v>1.43533399109141</v>
      </c>
    </row>
    <row r="5653" spans="1:2">
      <c r="A5653" s="21">
        <v>0.558655865586558</v>
      </c>
      <c r="B5653" s="21">
        <v>1.43555324378591</v>
      </c>
    </row>
    <row r="5654" spans="1:2">
      <c r="A5654" s="21">
        <v>0.55875587558755802</v>
      </c>
      <c r="B5654" s="21">
        <v>1.4357724964804099</v>
      </c>
    </row>
    <row r="5655" spans="1:2">
      <c r="A5655" s="21">
        <v>0.55885588558855803</v>
      </c>
      <c r="B5655" s="21">
        <v>1.4359917491749099</v>
      </c>
    </row>
    <row r="5656" spans="1:2">
      <c r="A5656" s="21">
        <v>0.55895589558955805</v>
      </c>
      <c r="B5656" s="21">
        <v>1.4362110018694101</v>
      </c>
    </row>
    <row r="5657" spans="1:2">
      <c r="A5657" s="21">
        <v>0.55905590559055895</v>
      </c>
      <c r="B5657" s="21">
        <v>1.43643025456391</v>
      </c>
    </row>
    <row r="5658" spans="1:2">
      <c r="A5658" s="21">
        <v>0.55915591559155897</v>
      </c>
      <c r="B5658" s="21">
        <v>1.43664950725841</v>
      </c>
    </row>
    <row r="5659" spans="1:2">
      <c r="A5659" s="21">
        <v>0.55925592559255899</v>
      </c>
      <c r="B5659" s="21">
        <v>1.43686875995291</v>
      </c>
    </row>
    <row r="5660" spans="1:2">
      <c r="A5660" s="21">
        <v>0.55935593559355901</v>
      </c>
      <c r="B5660" s="21">
        <v>1.4370880126474099</v>
      </c>
    </row>
    <row r="5661" spans="1:2">
      <c r="A5661" s="21">
        <v>0.55945594559455902</v>
      </c>
      <c r="B5661" s="21">
        <v>1.4373072653419099</v>
      </c>
    </row>
    <row r="5662" spans="1:2">
      <c r="A5662" s="21">
        <v>0.55955595559555904</v>
      </c>
      <c r="B5662" s="21">
        <v>1.4375265180364101</v>
      </c>
    </row>
    <row r="5663" spans="1:2">
      <c r="A5663" s="21">
        <v>0.55965596559655895</v>
      </c>
      <c r="B5663" s="21">
        <v>1.43774577073091</v>
      </c>
    </row>
    <row r="5664" spans="1:2">
      <c r="A5664" s="21">
        <v>0.55975597559755896</v>
      </c>
      <c r="B5664" s="21">
        <v>1.43796502342541</v>
      </c>
    </row>
    <row r="5665" spans="1:2">
      <c r="A5665" s="21">
        <v>0.55985598559855898</v>
      </c>
      <c r="B5665" s="21">
        <v>1.43818427611991</v>
      </c>
    </row>
    <row r="5666" spans="1:2">
      <c r="A5666" s="21">
        <v>0.55995599559956</v>
      </c>
      <c r="B5666" s="21">
        <v>1.4384035288144199</v>
      </c>
    </row>
    <row r="5667" spans="1:2">
      <c r="A5667" s="21">
        <v>0.56005600560056001</v>
      </c>
      <c r="B5667" s="21">
        <v>1.4386227815089201</v>
      </c>
    </row>
    <row r="5668" spans="1:2">
      <c r="A5668" s="21">
        <v>0.56015601560156003</v>
      </c>
      <c r="B5668" s="21">
        <v>1.4388420342034201</v>
      </c>
    </row>
    <row r="5669" spans="1:2">
      <c r="A5669" s="21">
        <v>0.56025602560256005</v>
      </c>
      <c r="B5669" s="21">
        <v>1.43906128689792</v>
      </c>
    </row>
    <row r="5670" spans="1:2">
      <c r="A5670" s="21">
        <v>0.56035603560355995</v>
      </c>
      <c r="B5670" s="21">
        <v>1.43928053959242</v>
      </c>
    </row>
    <row r="5671" spans="1:2">
      <c r="A5671" s="21">
        <v>0.56045604560455997</v>
      </c>
      <c r="B5671" s="21">
        <v>1.4394997922869199</v>
      </c>
    </row>
    <row r="5672" spans="1:2">
      <c r="A5672" s="21">
        <v>0.56055605560555999</v>
      </c>
      <c r="B5672" s="21">
        <v>1.4397190449814199</v>
      </c>
    </row>
    <row r="5673" spans="1:2">
      <c r="A5673" s="21">
        <v>0.56065606560656001</v>
      </c>
      <c r="B5673" s="21">
        <v>1.4399382976759201</v>
      </c>
    </row>
    <row r="5674" spans="1:2">
      <c r="A5674" s="21">
        <v>0.56075607560756002</v>
      </c>
      <c r="B5674" s="21">
        <v>1.44015755037042</v>
      </c>
    </row>
    <row r="5675" spans="1:2">
      <c r="A5675" s="21">
        <v>0.56085608560856004</v>
      </c>
      <c r="B5675" s="21">
        <v>1.44037680306492</v>
      </c>
    </row>
    <row r="5676" spans="1:2">
      <c r="A5676" s="21">
        <v>0.56095609560956095</v>
      </c>
      <c r="B5676" s="21">
        <v>1.44059605575942</v>
      </c>
    </row>
    <row r="5677" spans="1:2">
      <c r="A5677" s="21">
        <v>0.56105610561056096</v>
      </c>
      <c r="B5677" s="21">
        <v>1.4408153084539199</v>
      </c>
    </row>
    <row r="5678" spans="1:2">
      <c r="A5678" s="21">
        <v>0.56115611561156098</v>
      </c>
      <c r="B5678" s="21">
        <v>1.4410345611484201</v>
      </c>
    </row>
    <row r="5679" spans="1:2">
      <c r="A5679" s="21">
        <v>0.561256125612561</v>
      </c>
      <c r="B5679" s="21">
        <v>1.4412538138429201</v>
      </c>
    </row>
    <row r="5680" spans="1:2">
      <c r="A5680" s="21">
        <v>0.56135613561356101</v>
      </c>
      <c r="B5680" s="21">
        <v>1.44147306653742</v>
      </c>
    </row>
    <row r="5681" spans="1:2">
      <c r="A5681" s="21">
        <v>0.56145614561456103</v>
      </c>
      <c r="B5681" s="21">
        <v>1.44169231923192</v>
      </c>
    </row>
    <row r="5682" spans="1:2">
      <c r="A5682" s="21">
        <v>0.56155615561556105</v>
      </c>
      <c r="B5682" s="21">
        <v>1.4419115719264199</v>
      </c>
    </row>
    <row r="5683" spans="1:2">
      <c r="A5683" s="21">
        <v>0.56165616561656095</v>
      </c>
      <c r="B5683" s="21">
        <v>1.4421308246209199</v>
      </c>
    </row>
    <row r="5684" spans="1:2">
      <c r="A5684" s="21">
        <v>0.56175617561756097</v>
      </c>
      <c r="B5684" s="21">
        <v>1.4423500773154201</v>
      </c>
    </row>
    <row r="5685" spans="1:2">
      <c r="A5685" s="21">
        <v>0.56185618561856099</v>
      </c>
      <c r="B5685" s="21">
        <v>1.44256933000992</v>
      </c>
    </row>
    <row r="5686" spans="1:2">
      <c r="A5686" s="21">
        <v>0.561956195619562</v>
      </c>
      <c r="B5686" s="21">
        <v>1.44278858270442</v>
      </c>
    </row>
    <row r="5687" spans="1:2">
      <c r="A5687" s="21">
        <v>0.56205620562056202</v>
      </c>
      <c r="B5687" s="21">
        <v>1.44300783539892</v>
      </c>
    </row>
    <row r="5688" spans="1:2">
      <c r="A5688" s="21">
        <v>0.56215621562156204</v>
      </c>
      <c r="B5688" s="21">
        <v>1.4432270880934199</v>
      </c>
    </row>
    <row r="5689" spans="1:2">
      <c r="A5689" s="21">
        <v>0.56225622562256194</v>
      </c>
      <c r="B5689" s="21">
        <v>1.4434463407879199</v>
      </c>
    </row>
    <row r="5690" spans="1:2">
      <c r="A5690" s="21">
        <v>0.56235623562356196</v>
      </c>
      <c r="B5690" s="21">
        <v>1.4436655934824201</v>
      </c>
    </row>
    <row r="5691" spans="1:2">
      <c r="A5691" s="21">
        <v>0.56245624562456198</v>
      </c>
      <c r="B5691" s="21">
        <v>1.44388484617692</v>
      </c>
    </row>
    <row r="5692" spans="1:2">
      <c r="A5692" s="21">
        <v>0.562556255625562</v>
      </c>
      <c r="B5692" s="21">
        <v>1.44410409887142</v>
      </c>
    </row>
    <row r="5693" spans="1:2">
      <c r="A5693" s="21">
        <v>0.56265626562656201</v>
      </c>
      <c r="B5693" s="21">
        <v>1.44432335156592</v>
      </c>
    </row>
    <row r="5694" spans="1:2">
      <c r="A5694" s="21">
        <v>0.56275627562756203</v>
      </c>
      <c r="B5694" s="21">
        <v>1.4445426042604199</v>
      </c>
    </row>
    <row r="5695" spans="1:2">
      <c r="A5695" s="21">
        <v>0.56285628562856205</v>
      </c>
      <c r="B5695" s="21">
        <v>1.4447618569549201</v>
      </c>
    </row>
    <row r="5696" spans="1:2">
      <c r="A5696" s="21">
        <v>0.56295629562956295</v>
      </c>
      <c r="B5696" s="21">
        <v>1.4449811096494201</v>
      </c>
    </row>
    <row r="5697" spans="1:2">
      <c r="A5697" s="21">
        <v>0.56305630563056297</v>
      </c>
      <c r="B5697" s="21">
        <v>1.44520036234392</v>
      </c>
    </row>
    <row r="5698" spans="1:2">
      <c r="A5698" s="21">
        <v>0.56315631563156299</v>
      </c>
      <c r="B5698" s="21">
        <v>1.44541961503842</v>
      </c>
    </row>
    <row r="5699" spans="1:2">
      <c r="A5699" s="21">
        <v>0.563256325632563</v>
      </c>
      <c r="B5699" s="21">
        <v>1.4456388677329199</v>
      </c>
    </row>
    <row r="5700" spans="1:2">
      <c r="A5700" s="21">
        <v>0.56335633563356302</v>
      </c>
      <c r="B5700" s="21">
        <v>1.4458581204274199</v>
      </c>
    </row>
    <row r="5701" spans="1:2">
      <c r="A5701" s="21">
        <v>0.56345634563456304</v>
      </c>
      <c r="B5701" s="21">
        <v>1.4460773731219201</v>
      </c>
    </row>
    <row r="5702" spans="1:2">
      <c r="A5702" s="21">
        <v>0.56355635563556306</v>
      </c>
      <c r="B5702" s="21">
        <v>1.44629662581642</v>
      </c>
    </row>
    <row r="5703" spans="1:2">
      <c r="A5703" s="21">
        <v>0.56365636563656296</v>
      </c>
      <c r="B5703" s="21">
        <v>1.44651587851092</v>
      </c>
    </row>
    <row r="5704" spans="1:2">
      <c r="A5704" s="21">
        <v>0.56375637563756298</v>
      </c>
      <c r="B5704" s="21">
        <v>1.44673513120542</v>
      </c>
    </row>
    <row r="5705" spans="1:2">
      <c r="A5705" s="21">
        <v>0.563856385638563</v>
      </c>
      <c r="B5705" s="21">
        <v>1.4469543838999199</v>
      </c>
    </row>
    <row r="5706" spans="1:2">
      <c r="A5706" s="21">
        <v>0.56395639563956401</v>
      </c>
      <c r="B5706" s="21">
        <v>1.4471736365944201</v>
      </c>
    </row>
    <row r="5707" spans="1:2">
      <c r="A5707" s="21">
        <v>0.56405640564056403</v>
      </c>
      <c r="B5707" s="21">
        <v>1.4473928892889201</v>
      </c>
    </row>
    <row r="5708" spans="1:2">
      <c r="A5708" s="21">
        <v>0.56415641564156405</v>
      </c>
      <c r="B5708" s="21">
        <v>1.44761214198342</v>
      </c>
    </row>
    <row r="5709" spans="1:2">
      <c r="A5709" s="21">
        <v>0.56425642564256395</v>
      </c>
      <c r="B5709" s="21">
        <v>1.44783139467792</v>
      </c>
    </row>
    <row r="5710" spans="1:2">
      <c r="A5710" s="21">
        <v>0.56435643564356397</v>
      </c>
      <c r="B5710" s="21">
        <v>1.44805064737242</v>
      </c>
    </row>
    <row r="5711" spans="1:2">
      <c r="A5711" s="21">
        <v>0.56445644564456399</v>
      </c>
      <c r="B5711" s="21">
        <v>1.4482699000669199</v>
      </c>
    </row>
    <row r="5712" spans="1:2">
      <c r="A5712" s="21">
        <v>0.564556455645564</v>
      </c>
      <c r="B5712" s="21">
        <v>1.4484891527614301</v>
      </c>
    </row>
    <row r="5713" spans="1:2">
      <c r="A5713" s="21">
        <v>0.56465646564656402</v>
      </c>
      <c r="B5713" s="21">
        <v>1.44870840545593</v>
      </c>
    </row>
    <row r="5714" spans="1:2">
      <c r="A5714" s="21">
        <v>0.56475647564756404</v>
      </c>
      <c r="B5714" s="21">
        <v>1.44892765815043</v>
      </c>
    </row>
    <row r="5715" spans="1:2">
      <c r="A5715" s="21">
        <v>0.56485648564856406</v>
      </c>
      <c r="B5715" s="21">
        <v>1.44914691084493</v>
      </c>
    </row>
    <row r="5716" spans="1:2">
      <c r="A5716" s="21">
        <v>0.56495649564956496</v>
      </c>
      <c r="B5716" s="21">
        <v>1.4493661635394299</v>
      </c>
    </row>
    <row r="5717" spans="1:2">
      <c r="A5717" s="21">
        <v>0.56505650565056498</v>
      </c>
      <c r="B5717" s="21">
        <v>1.4495854162339299</v>
      </c>
    </row>
    <row r="5718" spans="1:2">
      <c r="A5718" s="21">
        <v>0.56515651565156499</v>
      </c>
      <c r="B5718" s="21">
        <v>1.4498046689284301</v>
      </c>
    </row>
    <row r="5719" spans="1:2">
      <c r="A5719" s="21">
        <v>0.56525652565256501</v>
      </c>
      <c r="B5719" s="21">
        <v>1.45002392162293</v>
      </c>
    </row>
    <row r="5720" spans="1:2">
      <c r="A5720" s="21">
        <v>0.56535653565356503</v>
      </c>
      <c r="B5720" s="21">
        <v>1.45024317431743</v>
      </c>
    </row>
    <row r="5721" spans="1:2">
      <c r="A5721" s="21">
        <v>0.56545654565456505</v>
      </c>
      <c r="B5721" s="21">
        <v>1.45046242701193</v>
      </c>
    </row>
    <row r="5722" spans="1:2">
      <c r="A5722" s="21">
        <v>0.56555655565556495</v>
      </c>
      <c r="B5722" s="21">
        <v>1.4506816797064299</v>
      </c>
    </row>
    <row r="5723" spans="1:2">
      <c r="A5723" s="21">
        <v>0.56565656565656497</v>
      </c>
      <c r="B5723" s="21">
        <v>1.4509009324009301</v>
      </c>
    </row>
    <row r="5724" spans="1:2">
      <c r="A5724" s="21">
        <v>0.56575657565756499</v>
      </c>
      <c r="B5724" s="21">
        <v>1.4511201850954301</v>
      </c>
    </row>
    <row r="5725" spans="1:2">
      <c r="A5725" s="21">
        <v>0.565856585658565</v>
      </c>
      <c r="B5725" s="21">
        <v>1.45133943778993</v>
      </c>
    </row>
    <row r="5726" spans="1:2">
      <c r="A5726" s="21">
        <v>0.56595659565956602</v>
      </c>
      <c r="B5726" s="21">
        <v>1.45155869048443</v>
      </c>
    </row>
    <row r="5727" spans="1:2">
      <c r="A5727" s="21">
        <v>0.56605660566056604</v>
      </c>
      <c r="B5727" s="21">
        <v>1.4517779431789299</v>
      </c>
    </row>
    <row r="5728" spans="1:2">
      <c r="A5728" s="21">
        <v>0.56615661566156605</v>
      </c>
      <c r="B5728" s="21">
        <v>1.4519971958734299</v>
      </c>
    </row>
    <row r="5729" spans="1:2">
      <c r="A5729" s="21">
        <v>0.56625662566256596</v>
      </c>
      <c r="B5729" s="21">
        <v>1.4522164485679301</v>
      </c>
    </row>
    <row r="5730" spans="1:2">
      <c r="A5730" s="21">
        <v>0.56635663566356598</v>
      </c>
      <c r="B5730" s="21">
        <v>1.45243570126243</v>
      </c>
    </row>
    <row r="5731" spans="1:2">
      <c r="A5731" s="21">
        <v>0.56645664566456599</v>
      </c>
      <c r="B5731" s="21">
        <v>1.45265495395693</v>
      </c>
    </row>
    <row r="5732" spans="1:2">
      <c r="A5732" s="21">
        <v>0.56655665566556601</v>
      </c>
      <c r="B5732" s="21">
        <v>1.45287420665143</v>
      </c>
    </row>
    <row r="5733" spans="1:2">
      <c r="A5733" s="21">
        <v>0.56665666566656603</v>
      </c>
      <c r="B5733" s="21">
        <v>1.4530934593459299</v>
      </c>
    </row>
    <row r="5734" spans="1:2">
      <c r="A5734" s="21">
        <v>0.56675667566756605</v>
      </c>
      <c r="B5734" s="21">
        <v>1.4533127120404301</v>
      </c>
    </row>
    <row r="5735" spans="1:2">
      <c r="A5735" s="21">
        <v>0.56685668566856595</v>
      </c>
      <c r="B5735" s="21">
        <v>1.4535319647349301</v>
      </c>
    </row>
    <row r="5736" spans="1:2">
      <c r="A5736" s="21">
        <v>0.56695669566956697</v>
      </c>
      <c r="B5736" s="21">
        <v>1.45375121742943</v>
      </c>
    </row>
    <row r="5737" spans="1:2">
      <c r="A5737" s="21">
        <v>0.56705670567056699</v>
      </c>
      <c r="B5737" s="21">
        <v>1.45397047012393</v>
      </c>
    </row>
    <row r="5738" spans="1:2">
      <c r="A5738" s="21">
        <v>0.567156715671567</v>
      </c>
      <c r="B5738" s="21">
        <v>1.45418972281843</v>
      </c>
    </row>
    <row r="5739" spans="1:2">
      <c r="A5739" s="21">
        <v>0.56725672567256702</v>
      </c>
      <c r="B5739" s="21">
        <v>1.4544089755129299</v>
      </c>
    </row>
    <row r="5740" spans="1:2">
      <c r="A5740" s="21">
        <v>0.56735673567356704</v>
      </c>
      <c r="B5740" s="21">
        <v>1.4546282282074301</v>
      </c>
    </row>
    <row r="5741" spans="1:2">
      <c r="A5741" s="21">
        <v>0.56745674567456705</v>
      </c>
      <c r="B5741" s="21">
        <v>1.4548474809019301</v>
      </c>
    </row>
    <row r="5742" spans="1:2">
      <c r="A5742" s="21">
        <v>0.56755675567556696</v>
      </c>
      <c r="B5742" s="21">
        <v>1.45506673359643</v>
      </c>
    </row>
    <row r="5743" spans="1:2">
      <c r="A5743" s="21">
        <v>0.56765676567656698</v>
      </c>
      <c r="B5743" s="21">
        <v>1.45528598629093</v>
      </c>
    </row>
    <row r="5744" spans="1:2">
      <c r="A5744" s="21">
        <v>0.56775677567756699</v>
      </c>
      <c r="B5744" s="21">
        <v>1.4555052389854299</v>
      </c>
    </row>
    <row r="5745" spans="1:2">
      <c r="A5745" s="21">
        <v>0.56785678567856701</v>
      </c>
      <c r="B5745" s="21">
        <v>1.4557244916799299</v>
      </c>
    </row>
    <row r="5746" spans="1:2">
      <c r="A5746" s="21">
        <v>0.56795679567956803</v>
      </c>
      <c r="B5746" s="21">
        <v>1.4559437443744301</v>
      </c>
    </row>
    <row r="5747" spans="1:2">
      <c r="A5747" s="21">
        <v>0.56805680568056804</v>
      </c>
      <c r="B5747" s="21">
        <v>1.45616299706893</v>
      </c>
    </row>
    <row r="5748" spans="1:2">
      <c r="A5748" s="21">
        <v>0.56815681568156795</v>
      </c>
      <c r="B5748" s="21">
        <v>1.45638224976343</v>
      </c>
    </row>
    <row r="5749" spans="1:2">
      <c r="A5749" s="21">
        <v>0.56825682568256797</v>
      </c>
      <c r="B5749" s="21">
        <v>1.45660150245793</v>
      </c>
    </row>
    <row r="5750" spans="1:2">
      <c r="A5750" s="21">
        <v>0.56835683568356798</v>
      </c>
      <c r="B5750" s="21">
        <v>1.4568207551524299</v>
      </c>
    </row>
    <row r="5751" spans="1:2">
      <c r="A5751" s="21">
        <v>0.568456845684568</v>
      </c>
      <c r="B5751" s="21">
        <v>1.4570400078469301</v>
      </c>
    </row>
    <row r="5752" spans="1:2">
      <c r="A5752" s="21">
        <v>0.56855685568556802</v>
      </c>
      <c r="B5752" s="21">
        <v>1.4572592605414301</v>
      </c>
    </row>
    <row r="5753" spans="1:2">
      <c r="A5753" s="21">
        <v>0.56865686568656804</v>
      </c>
      <c r="B5753" s="21">
        <v>1.45747851323593</v>
      </c>
    </row>
    <row r="5754" spans="1:2">
      <c r="A5754" s="21">
        <v>0.56875687568756805</v>
      </c>
      <c r="B5754" s="21">
        <v>1.45769776593043</v>
      </c>
    </row>
    <row r="5755" spans="1:2">
      <c r="A5755" s="21">
        <v>0.56885688568856796</v>
      </c>
      <c r="B5755" s="21">
        <v>1.45791701862493</v>
      </c>
    </row>
    <row r="5756" spans="1:2">
      <c r="A5756" s="21">
        <v>0.56895689568956898</v>
      </c>
      <c r="B5756" s="21">
        <v>1.4581362713194399</v>
      </c>
    </row>
    <row r="5757" spans="1:2">
      <c r="A5757" s="21">
        <v>0.56905690569056899</v>
      </c>
      <c r="B5757" s="21">
        <v>1.4583555240139401</v>
      </c>
    </row>
    <row r="5758" spans="1:2">
      <c r="A5758" s="21">
        <v>0.56915691569156901</v>
      </c>
      <c r="B5758" s="21">
        <v>1.45857477670844</v>
      </c>
    </row>
    <row r="5759" spans="1:2">
      <c r="A5759" s="21">
        <v>0.56925692569256903</v>
      </c>
      <c r="B5759" s="21">
        <v>1.45879402940294</v>
      </c>
    </row>
    <row r="5760" spans="1:2">
      <c r="A5760" s="21">
        <v>0.56935693569356904</v>
      </c>
      <c r="B5760" s="21">
        <v>1.45901328209744</v>
      </c>
    </row>
    <row r="5761" spans="1:2">
      <c r="A5761" s="21">
        <v>0.56945694569456895</v>
      </c>
      <c r="B5761" s="21">
        <v>1.4592325347919399</v>
      </c>
    </row>
    <row r="5762" spans="1:2">
      <c r="A5762" s="21">
        <v>0.56955695569556897</v>
      </c>
      <c r="B5762" s="21">
        <v>1.4594517874864401</v>
      </c>
    </row>
    <row r="5763" spans="1:2">
      <c r="A5763" s="21">
        <v>0.56965696569656898</v>
      </c>
      <c r="B5763" s="21">
        <v>1.4596710401809401</v>
      </c>
    </row>
    <row r="5764" spans="1:2">
      <c r="A5764" s="21">
        <v>0.569756975697569</v>
      </c>
      <c r="B5764" s="21">
        <v>1.45989029287544</v>
      </c>
    </row>
    <row r="5765" spans="1:2">
      <c r="A5765" s="21">
        <v>0.56985698569856902</v>
      </c>
      <c r="B5765" s="21">
        <v>1.46010954556994</v>
      </c>
    </row>
    <row r="5766" spans="1:2">
      <c r="A5766" s="21">
        <v>0.56995699569956904</v>
      </c>
      <c r="B5766" s="21">
        <v>1.46032879826444</v>
      </c>
    </row>
    <row r="5767" spans="1:2">
      <c r="A5767" s="21">
        <v>0.57005700570057005</v>
      </c>
      <c r="B5767" s="21">
        <v>1.4605480509589399</v>
      </c>
    </row>
    <row r="5768" spans="1:2">
      <c r="A5768" s="21">
        <v>0.57015701570156996</v>
      </c>
      <c r="B5768" s="21">
        <v>1.4607673036534401</v>
      </c>
    </row>
    <row r="5769" spans="1:2">
      <c r="A5769" s="21">
        <v>0.57025702570256998</v>
      </c>
      <c r="B5769" s="21">
        <v>1.4609865563479401</v>
      </c>
    </row>
    <row r="5770" spans="1:2">
      <c r="A5770" s="21">
        <v>0.57035703570356999</v>
      </c>
      <c r="B5770" s="21">
        <v>1.46120580904244</v>
      </c>
    </row>
    <row r="5771" spans="1:2">
      <c r="A5771" s="21">
        <v>0.57045704570457001</v>
      </c>
      <c r="B5771" s="21">
        <v>1.46142506173694</v>
      </c>
    </row>
    <row r="5772" spans="1:2">
      <c r="A5772" s="21">
        <v>0.57055705570557003</v>
      </c>
      <c r="B5772" s="21">
        <v>1.4616443144314399</v>
      </c>
    </row>
    <row r="5773" spans="1:2">
      <c r="A5773" s="21">
        <v>0.57065706570657004</v>
      </c>
      <c r="B5773" s="21">
        <v>1.4618635671259399</v>
      </c>
    </row>
    <row r="5774" spans="1:2">
      <c r="A5774" s="21">
        <v>0.57075707570756995</v>
      </c>
      <c r="B5774" s="21">
        <v>1.4620828198204401</v>
      </c>
    </row>
    <row r="5775" spans="1:2">
      <c r="A5775" s="21">
        <v>0.57085708570856997</v>
      </c>
      <c r="B5775" s="21">
        <v>1.46230207251494</v>
      </c>
    </row>
    <row r="5776" spans="1:2">
      <c r="A5776" s="21">
        <v>0.57095709570957098</v>
      </c>
      <c r="B5776" s="21">
        <v>1.46252132520944</v>
      </c>
    </row>
    <row r="5777" spans="1:2">
      <c r="A5777" s="21">
        <v>0.571057105710571</v>
      </c>
      <c r="B5777" s="21">
        <v>1.46274057790394</v>
      </c>
    </row>
    <row r="5778" spans="1:2">
      <c r="A5778" s="21">
        <v>0.57115711571157102</v>
      </c>
      <c r="B5778" s="21">
        <v>1.4629598305984399</v>
      </c>
    </row>
    <row r="5779" spans="1:2">
      <c r="A5779" s="21">
        <v>0.57125712571257103</v>
      </c>
      <c r="B5779" s="21">
        <v>1.4631790832929401</v>
      </c>
    </row>
    <row r="5780" spans="1:2">
      <c r="A5780" s="21">
        <v>0.57135713571357105</v>
      </c>
      <c r="B5780" s="21">
        <v>1.4633983359874401</v>
      </c>
    </row>
    <row r="5781" spans="1:2">
      <c r="A5781" s="21">
        <v>0.57145714571457096</v>
      </c>
      <c r="B5781" s="21">
        <v>1.46361758868194</v>
      </c>
    </row>
    <row r="5782" spans="1:2">
      <c r="A5782" s="21">
        <v>0.57155715571557097</v>
      </c>
      <c r="B5782" s="21">
        <v>1.46383684137644</v>
      </c>
    </row>
    <row r="5783" spans="1:2">
      <c r="A5783" s="21">
        <v>0.57165716571657099</v>
      </c>
      <c r="B5783" s="21">
        <v>1.46405609407094</v>
      </c>
    </row>
    <row r="5784" spans="1:2">
      <c r="A5784" s="21">
        <v>0.57175717571757101</v>
      </c>
      <c r="B5784" s="21">
        <v>1.4642753467654399</v>
      </c>
    </row>
    <row r="5785" spans="1:2">
      <c r="A5785" s="21">
        <v>0.57185718571857103</v>
      </c>
      <c r="B5785" s="21">
        <v>1.4644945994599401</v>
      </c>
    </row>
    <row r="5786" spans="1:2">
      <c r="A5786" s="21">
        <v>0.57195719571957104</v>
      </c>
      <c r="B5786" s="21">
        <v>1.4647138521544401</v>
      </c>
    </row>
    <row r="5787" spans="1:2">
      <c r="A5787" s="21">
        <v>0.57205720572057195</v>
      </c>
      <c r="B5787" s="21">
        <v>1.46493310484894</v>
      </c>
    </row>
    <row r="5788" spans="1:2">
      <c r="A5788" s="21">
        <v>0.57215721572157197</v>
      </c>
      <c r="B5788" s="21">
        <v>1.46515235754344</v>
      </c>
    </row>
    <row r="5789" spans="1:2">
      <c r="A5789" s="21">
        <v>0.57225722572257198</v>
      </c>
      <c r="B5789" s="21">
        <v>1.4653716102379399</v>
      </c>
    </row>
    <row r="5790" spans="1:2">
      <c r="A5790" s="21">
        <v>0.572357235723572</v>
      </c>
      <c r="B5790" s="21">
        <v>1.4655908629324399</v>
      </c>
    </row>
    <row r="5791" spans="1:2">
      <c r="A5791" s="21">
        <v>0.57245724572457202</v>
      </c>
      <c r="B5791" s="21">
        <v>1.4658101156269401</v>
      </c>
    </row>
    <row r="5792" spans="1:2">
      <c r="A5792" s="21">
        <v>0.57255725572557203</v>
      </c>
      <c r="B5792" s="21">
        <v>1.46602936832144</v>
      </c>
    </row>
    <row r="5793" spans="1:2">
      <c r="A5793" s="21">
        <v>0.57265726572657205</v>
      </c>
      <c r="B5793" s="21">
        <v>1.46624862101594</v>
      </c>
    </row>
    <row r="5794" spans="1:2">
      <c r="A5794" s="21">
        <v>0.57275727572757196</v>
      </c>
      <c r="B5794" s="21">
        <v>1.46646787371044</v>
      </c>
    </row>
    <row r="5795" spans="1:2">
      <c r="A5795" s="21">
        <v>0.57285728572857197</v>
      </c>
      <c r="B5795" s="21">
        <v>1.4666871264049399</v>
      </c>
    </row>
    <row r="5796" spans="1:2">
      <c r="A5796" s="21">
        <v>0.57295729572957299</v>
      </c>
      <c r="B5796" s="21">
        <v>1.4669063790994401</v>
      </c>
    </row>
    <row r="5797" spans="1:2">
      <c r="A5797" s="21">
        <v>0.57305730573057301</v>
      </c>
      <c r="B5797" s="21">
        <v>1.46712122366082</v>
      </c>
    </row>
    <row r="5798" spans="1:2">
      <c r="A5798" s="21">
        <v>0.57315731573157302</v>
      </c>
      <c r="B5798" s="21">
        <v>1.4673327832783201</v>
      </c>
    </row>
    <row r="5799" spans="1:2">
      <c r="A5799" s="21">
        <v>0.57325732573257304</v>
      </c>
      <c r="B5799" s="21">
        <v>1.4675443428958199</v>
      </c>
    </row>
    <row r="5800" spans="1:2">
      <c r="A5800" s="21">
        <v>0.57335733573357295</v>
      </c>
      <c r="B5800" s="21">
        <v>1.46775590251332</v>
      </c>
    </row>
    <row r="5801" spans="1:2">
      <c r="A5801" s="21">
        <v>0.57345734573457297</v>
      </c>
      <c r="B5801" s="21">
        <v>1.4679674621308201</v>
      </c>
    </row>
    <row r="5802" spans="1:2">
      <c r="A5802" s="21">
        <v>0.57355735573557298</v>
      </c>
      <c r="B5802" s="21">
        <v>1.4681790217483199</v>
      </c>
    </row>
    <row r="5803" spans="1:2">
      <c r="A5803" s="21">
        <v>0.573657365736573</v>
      </c>
      <c r="B5803" s="21">
        <v>1.46839058136582</v>
      </c>
    </row>
    <row r="5804" spans="1:2">
      <c r="A5804" s="21">
        <v>0.57375737573757302</v>
      </c>
      <c r="B5804" s="21">
        <v>1.4686021409833201</v>
      </c>
    </row>
    <row r="5805" spans="1:2">
      <c r="A5805" s="21">
        <v>0.57385738573857303</v>
      </c>
      <c r="B5805" s="21">
        <v>1.4688137006008199</v>
      </c>
    </row>
    <row r="5806" spans="1:2">
      <c r="A5806" s="21">
        <v>0.57395739573957305</v>
      </c>
      <c r="B5806" s="21">
        <v>1.46902526021832</v>
      </c>
    </row>
    <row r="5807" spans="1:2">
      <c r="A5807" s="21">
        <v>0.57405740574057396</v>
      </c>
      <c r="B5807" s="21">
        <v>1.4692368198358201</v>
      </c>
    </row>
    <row r="5808" spans="1:2">
      <c r="A5808" s="21">
        <v>0.57415741574157397</v>
      </c>
      <c r="B5808" s="21">
        <v>1.46944837945333</v>
      </c>
    </row>
    <row r="5809" spans="1:2">
      <c r="A5809" s="21">
        <v>0.57425742574257399</v>
      </c>
      <c r="B5809" s="21">
        <v>1.46965993907083</v>
      </c>
    </row>
    <row r="5810" spans="1:2">
      <c r="A5810" s="21">
        <v>0.57435743574357401</v>
      </c>
      <c r="B5810" s="21">
        <v>1.4698714986883299</v>
      </c>
    </row>
    <row r="5811" spans="1:2">
      <c r="A5811" s="21">
        <v>0.57445744574457402</v>
      </c>
      <c r="B5811" s="21">
        <v>1.47008305830583</v>
      </c>
    </row>
    <row r="5812" spans="1:2">
      <c r="A5812" s="21">
        <v>0.57455745574557404</v>
      </c>
      <c r="B5812" s="21">
        <v>1.47029461792333</v>
      </c>
    </row>
    <row r="5813" spans="1:2">
      <c r="A5813" s="21">
        <v>0.57465746574657395</v>
      </c>
      <c r="B5813" s="21">
        <v>1.4705061775408299</v>
      </c>
    </row>
    <row r="5814" spans="1:2">
      <c r="A5814" s="21">
        <v>0.57475747574757396</v>
      </c>
      <c r="B5814" s="21">
        <v>1.47071773715833</v>
      </c>
    </row>
    <row r="5815" spans="1:2">
      <c r="A5815" s="21">
        <v>0.57485748574857398</v>
      </c>
      <c r="B5815" s="21">
        <v>1.4709292967758301</v>
      </c>
    </row>
    <row r="5816" spans="1:2">
      <c r="A5816" s="21">
        <v>0.574957495749575</v>
      </c>
      <c r="B5816" s="21">
        <v>1.4711408563933299</v>
      </c>
    </row>
    <row r="5817" spans="1:2">
      <c r="A5817" s="21">
        <v>0.57505750575057502</v>
      </c>
      <c r="B5817" s="21">
        <v>1.47135241601083</v>
      </c>
    </row>
    <row r="5818" spans="1:2">
      <c r="A5818" s="21">
        <v>0.57515751575157503</v>
      </c>
      <c r="B5818" s="21">
        <v>1.4715639756283301</v>
      </c>
    </row>
    <row r="5819" spans="1:2">
      <c r="A5819" s="21">
        <v>0.57525752575257505</v>
      </c>
      <c r="B5819" s="21">
        <v>1.4717755352458299</v>
      </c>
    </row>
    <row r="5820" spans="1:2">
      <c r="A5820" s="21">
        <v>0.57535753575357496</v>
      </c>
      <c r="B5820" s="21">
        <v>1.47198709486333</v>
      </c>
    </row>
    <row r="5821" spans="1:2">
      <c r="A5821" s="21">
        <v>0.57545754575457497</v>
      </c>
      <c r="B5821" s="21">
        <v>1.4721986544808301</v>
      </c>
    </row>
    <row r="5822" spans="1:2">
      <c r="A5822" s="21">
        <v>0.57555755575557499</v>
      </c>
      <c r="B5822" s="21">
        <v>1.47241021409833</v>
      </c>
    </row>
    <row r="5823" spans="1:2">
      <c r="A5823" s="21">
        <v>0.57565756575657501</v>
      </c>
      <c r="B5823" s="21">
        <v>1.47262177371583</v>
      </c>
    </row>
    <row r="5824" spans="1:2">
      <c r="A5824" s="21">
        <v>0.57575757575757502</v>
      </c>
      <c r="B5824" s="21">
        <v>1.4728333333333301</v>
      </c>
    </row>
    <row r="5825" spans="1:2">
      <c r="A5825" s="21">
        <v>0.57585758575857504</v>
      </c>
      <c r="B5825" s="21">
        <v>1.47304489295083</v>
      </c>
    </row>
    <row r="5826" spans="1:2">
      <c r="A5826" s="21">
        <v>0.57595759575957595</v>
      </c>
      <c r="B5826" s="21">
        <v>1.47325645256833</v>
      </c>
    </row>
    <row r="5827" spans="1:2">
      <c r="A5827" s="21">
        <v>0.57605760576057596</v>
      </c>
      <c r="B5827" s="21">
        <v>1.4734680121858299</v>
      </c>
    </row>
    <row r="5828" spans="1:2">
      <c r="A5828" s="21">
        <v>0.57615761576157598</v>
      </c>
      <c r="B5828" s="21">
        <v>1.47367957180333</v>
      </c>
    </row>
    <row r="5829" spans="1:2">
      <c r="A5829" s="21">
        <v>0.576257625762576</v>
      </c>
      <c r="B5829" s="21">
        <v>1.4738911314208301</v>
      </c>
    </row>
    <row r="5830" spans="1:2">
      <c r="A5830" s="21">
        <v>0.57635763576357602</v>
      </c>
      <c r="B5830" s="21">
        <v>1.4741026910383299</v>
      </c>
    </row>
    <row r="5831" spans="1:2">
      <c r="A5831" s="21">
        <v>0.57645764576457603</v>
      </c>
      <c r="B5831" s="21">
        <v>1.47431425065583</v>
      </c>
    </row>
    <row r="5832" spans="1:2">
      <c r="A5832" s="21">
        <v>0.57655765576557605</v>
      </c>
      <c r="B5832" s="21">
        <v>1.4745258102733301</v>
      </c>
    </row>
    <row r="5833" spans="1:2">
      <c r="A5833" s="21">
        <v>0.57665766576657596</v>
      </c>
      <c r="B5833" s="21">
        <v>1.4747373698908299</v>
      </c>
    </row>
    <row r="5834" spans="1:2">
      <c r="A5834" s="21">
        <v>0.57675767576757597</v>
      </c>
      <c r="B5834" s="21">
        <v>1.47494892950833</v>
      </c>
    </row>
    <row r="5835" spans="1:2">
      <c r="A5835" s="21">
        <v>0.57685768576857599</v>
      </c>
      <c r="B5835" s="21">
        <v>1.4751604891258301</v>
      </c>
    </row>
    <row r="5836" spans="1:2">
      <c r="A5836" s="21">
        <v>0.57695769576957701</v>
      </c>
      <c r="B5836" s="21">
        <v>1.4753720487433299</v>
      </c>
    </row>
    <row r="5837" spans="1:2">
      <c r="A5837" s="21">
        <v>0.57705770577057702</v>
      </c>
      <c r="B5837" s="21">
        <v>1.47558360836083</v>
      </c>
    </row>
    <row r="5838" spans="1:2">
      <c r="A5838" s="21">
        <v>0.57715771577157704</v>
      </c>
      <c r="B5838" s="21">
        <v>1.4757951679783301</v>
      </c>
    </row>
    <row r="5839" spans="1:2">
      <c r="A5839" s="21">
        <v>0.57725772577257695</v>
      </c>
      <c r="B5839" s="21">
        <v>1.47600672759583</v>
      </c>
    </row>
    <row r="5840" spans="1:2">
      <c r="A5840" s="21">
        <v>0.57735773577357696</v>
      </c>
      <c r="B5840" s="21">
        <v>1.47621828721333</v>
      </c>
    </row>
    <row r="5841" spans="1:2">
      <c r="A5841" s="21">
        <v>0.57745774577457698</v>
      </c>
      <c r="B5841" s="21">
        <v>1.4764298468308299</v>
      </c>
    </row>
    <row r="5842" spans="1:2">
      <c r="A5842" s="21">
        <v>0.577557755775577</v>
      </c>
      <c r="B5842" s="21">
        <v>1.47664140644833</v>
      </c>
    </row>
    <row r="5843" spans="1:2">
      <c r="A5843" s="21">
        <v>0.57765776577657701</v>
      </c>
      <c r="B5843" s="21">
        <v>1.4768529660658301</v>
      </c>
    </row>
    <row r="5844" spans="1:2">
      <c r="A5844" s="21">
        <v>0.57775777577757703</v>
      </c>
      <c r="B5844" s="21">
        <v>1.4770645256833299</v>
      </c>
    </row>
    <row r="5845" spans="1:2">
      <c r="A5845" s="21">
        <v>0.57785778577857705</v>
      </c>
      <c r="B5845" s="21">
        <v>1.47727608530083</v>
      </c>
    </row>
    <row r="5846" spans="1:2">
      <c r="A5846" s="21">
        <v>0.57795779577957795</v>
      </c>
      <c r="B5846" s="21">
        <v>1.4774876449183301</v>
      </c>
    </row>
    <row r="5847" spans="1:2">
      <c r="A5847" s="21">
        <v>0.57805780578057797</v>
      </c>
      <c r="B5847" s="21">
        <v>1.4776992045358299</v>
      </c>
    </row>
    <row r="5848" spans="1:2">
      <c r="A5848" s="21">
        <v>0.57815781578157799</v>
      </c>
      <c r="B5848" s="21">
        <v>1.47791076415333</v>
      </c>
    </row>
    <row r="5849" spans="1:2">
      <c r="A5849" s="21">
        <v>0.57825782578257801</v>
      </c>
      <c r="B5849" s="21">
        <v>1.4781223237708301</v>
      </c>
    </row>
    <row r="5850" spans="1:2">
      <c r="A5850" s="21">
        <v>0.57835783578357802</v>
      </c>
      <c r="B5850" s="21">
        <v>1.4783338833883299</v>
      </c>
    </row>
    <row r="5851" spans="1:2">
      <c r="A5851" s="21">
        <v>0.57845784578457804</v>
      </c>
      <c r="B5851" s="21">
        <v>1.47854544300583</v>
      </c>
    </row>
    <row r="5852" spans="1:2">
      <c r="A5852" s="21">
        <v>0.57855785578557795</v>
      </c>
      <c r="B5852" s="21">
        <v>1.4787570026233301</v>
      </c>
    </row>
    <row r="5853" spans="1:2">
      <c r="A5853" s="21">
        <v>0.57865786578657796</v>
      </c>
      <c r="B5853" s="21">
        <v>1.47896856224083</v>
      </c>
    </row>
    <row r="5854" spans="1:2">
      <c r="A5854" s="21">
        <v>0.57875787578757798</v>
      </c>
      <c r="B5854" s="21">
        <v>1.47918012185833</v>
      </c>
    </row>
    <row r="5855" spans="1:2">
      <c r="A5855" s="21">
        <v>0.578857885788578</v>
      </c>
      <c r="B5855" s="21">
        <v>1.4793916814758401</v>
      </c>
    </row>
    <row r="5856" spans="1:2">
      <c r="A5856" s="21">
        <v>0.57895789578957901</v>
      </c>
      <c r="B5856" s="21">
        <v>1.47960324109334</v>
      </c>
    </row>
    <row r="5857" spans="1:2">
      <c r="A5857" s="21">
        <v>0.57905790579057903</v>
      </c>
      <c r="B5857" s="21">
        <v>1.47981480071084</v>
      </c>
    </row>
    <row r="5858" spans="1:2">
      <c r="A5858" s="21">
        <v>0.57915791579157905</v>
      </c>
      <c r="B5858" s="21">
        <v>1.4800263603283399</v>
      </c>
    </row>
    <row r="5859" spans="1:2">
      <c r="A5859" s="21">
        <v>0.57925792579257895</v>
      </c>
      <c r="B5859" s="21">
        <v>1.48023791994584</v>
      </c>
    </row>
    <row r="5860" spans="1:2">
      <c r="A5860" s="21">
        <v>0.57935793579357897</v>
      </c>
      <c r="B5860" s="21">
        <v>1.4804494795633401</v>
      </c>
    </row>
    <row r="5861" spans="1:2">
      <c r="A5861" s="21">
        <v>0.57945794579457899</v>
      </c>
      <c r="B5861" s="21">
        <v>1.4806610391808399</v>
      </c>
    </row>
    <row r="5862" spans="1:2">
      <c r="A5862" s="21">
        <v>0.57955795579557901</v>
      </c>
      <c r="B5862" s="21">
        <v>1.48087259879834</v>
      </c>
    </row>
    <row r="5863" spans="1:2">
      <c r="A5863" s="21">
        <v>0.57965796579657902</v>
      </c>
      <c r="B5863" s="21">
        <v>1.4810841584158401</v>
      </c>
    </row>
    <row r="5864" spans="1:2">
      <c r="A5864" s="21">
        <v>0.57975797579757904</v>
      </c>
      <c r="B5864" s="21">
        <v>1.4812957180333399</v>
      </c>
    </row>
    <row r="5865" spans="1:2">
      <c r="A5865" s="21">
        <v>0.57985798579857895</v>
      </c>
      <c r="B5865" s="21">
        <v>1.48150727765084</v>
      </c>
    </row>
    <row r="5866" spans="1:2">
      <c r="A5866" s="21">
        <v>0.57995799579957996</v>
      </c>
      <c r="B5866" s="21">
        <v>1.4817188372683401</v>
      </c>
    </row>
    <row r="5867" spans="1:2">
      <c r="A5867" s="21">
        <v>0.58005800580057998</v>
      </c>
      <c r="B5867" s="21">
        <v>1.4819303968858399</v>
      </c>
    </row>
    <row r="5868" spans="1:2">
      <c r="A5868" s="21">
        <v>0.58015801580158</v>
      </c>
      <c r="B5868" s="21">
        <v>1.48214195650334</v>
      </c>
    </row>
    <row r="5869" spans="1:2">
      <c r="A5869" s="21">
        <v>0.58025802580258001</v>
      </c>
      <c r="B5869" s="21">
        <v>1.4823535161208401</v>
      </c>
    </row>
    <row r="5870" spans="1:2">
      <c r="A5870" s="21">
        <v>0.58035803580358003</v>
      </c>
      <c r="B5870" s="21">
        <v>1.48256507573834</v>
      </c>
    </row>
    <row r="5871" spans="1:2">
      <c r="A5871" s="21">
        <v>0.58045804580458005</v>
      </c>
      <c r="B5871" s="21">
        <v>1.48277663535584</v>
      </c>
    </row>
    <row r="5872" spans="1:2">
      <c r="A5872" s="21">
        <v>0.58055805580557995</v>
      </c>
      <c r="B5872" s="21">
        <v>1.4829881949733399</v>
      </c>
    </row>
    <row r="5873" spans="1:2">
      <c r="A5873" s="21">
        <v>0.58065806580657997</v>
      </c>
      <c r="B5873" s="21">
        <v>1.48319975459084</v>
      </c>
    </row>
    <row r="5874" spans="1:2">
      <c r="A5874" s="21">
        <v>0.58075807580757999</v>
      </c>
      <c r="B5874" s="21">
        <v>1.48341131420834</v>
      </c>
    </row>
    <row r="5875" spans="1:2">
      <c r="A5875" s="21">
        <v>0.58085808580858</v>
      </c>
      <c r="B5875" s="21">
        <v>1.4836228738258399</v>
      </c>
    </row>
    <row r="5876" spans="1:2">
      <c r="A5876" s="21">
        <v>0.58095809580958102</v>
      </c>
      <c r="B5876" s="21">
        <v>1.48383443344334</v>
      </c>
    </row>
    <row r="5877" spans="1:2">
      <c r="A5877" s="21">
        <v>0.58105810581058104</v>
      </c>
      <c r="B5877" s="21">
        <v>1.4840459930608401</v>
      </c>
    </row>
    <row r="5878" spans="1:2">
      <c r="A5878" s="21">
        <v>0.58115811581158106</v>
      </c>
      <c r="B5878" s="21">
        <v>1.4842575526783399</v>
      </c>
    </row>
    <row r="5879" spans="1:2">
      <c r="A5879" s="21">
        <v>0.58125812581258096</v>
      </c>
      <c r="B5879" s="21">
        <v>1.48446911229584</v>
      </c>
    </row>
    <row r="5880" spans="1:2">
      <c r="A5880" s="21">
        <v>0.58135813581358098</v>
      </c>
      <c r="B5880" s="21">
        <v>1.4846806719133401</v>
      </c>
    </row>
    <row r="5881" spans="1:2">
      <c r="A5881" s="21">
        <v>0.581458145814581</v>
      </c>
      <c r="B5881" s="21">
        <v>1.4848922315308399</v>
      </c>
    </row>
    <row r="5882" spans="1:2">
      <c r="A5882" s="21">
        <v>0.58155815581558101</v>
      </c>
      <c r="B5882" s="21">
        <v>1.48510379114834</v>
      </c>
    </row>
    <row r="5883" spans="1:2">
      <c r="A5883" s="21">
        <v>0.58165816581658103</v>
      </c>
      <c r="B5883" s="21">
        <v>1.4853153507658401</v>
      </c>
    </row>
    <row r="5884" spans="1:2">
      <c r="A5884" s="21">
        <v>0.58175817581758105</v>
      </c>
      <c r="B5884" s="21">
        <v>1.4855269103833399</v>
      </c>
    </row>
    <row r="5885" spans="1:2">
      <c r="A5885" s="21">
        <v>0.58185818581858095</v>
      </c>
      <c r="B5885" s="21">
        <v>1.48573847000084</v>
      </c>
    </row>
    <row r="5886" spans="1:2">
      <c r="A5886" s="21">
        <v>0.58195819581958197</v>
      </c>
      <c r="B5886" s="21">
        <v>1.4859500296183401</v>
      </c>
    </row>
    <row r="5887" spans="1:2">
      <c r="A5887" s="21">
        <v>0.58205820582058199</v>
      </c>
      <c r="B5887" s="21">
        <v>1.48616158923584</v>
      </c>
    </row>
    <row r="5888" spans="1:2">
      <c r="A5888" s="21">
        <v>0.582158215821582</v>
      </c>
      <c r="B5888" s="21">
        <v>1.48637314885334</v>
      </c>
    </row>
    <row r="5889" spans="1:2">
      <c r="A5889" s="21">
        <v>0.58225822582258202</v>
      </c>
      <c r="B5889" s="21">
        <v>1.4865847084708399</v>
      </c>
    </row>
    <row r="5890" spans="1:2">
      <c r="A5890" s="21">
        <v>0.58235823582358204</v>
      </c>
      <c r="B5890" s="21">
        <v>1.48679626808834</v>
      </c>
    </row>
    <row r="5891" spans="1:2">
      <c r="A5891" s="21">
        <v>0.58245824582458205</v>
      </c>
      <c r="B5891" s="21">
        <v>1.4870078277058401</v>
      </c>
    </row>
    <row r="5892" spans="1:2">
      <c r="A5892" s="21">
        <v>0.58255825582558196</v>
      </c>
      <c r="B5892" s="21">
        <v>1.4872193873233399</v>
      </c>
    </row>
    <row r="5893" spans="1:2">
      <c r="A5893" s="21">
        <v>0.58265826582658198</v>
      </c>
      <c r="B5893" s="21">
        <v>1.48743094694084</v>
      </c>
    </row>
    <row r="5894" spans="1:2">
      <c r="A5894" s="21">
        <v>0.582758275827582</v>
      </c>
      <c r="B5894" s="21">
        <v>1.4876425065583401</v>
      </c>
    </row>
    <row r="5895" spans="1:2">
      <c r="A5895" s="21">
        <v>0.58285828582858201</v>
      </c>
      <c r="B5895" s="21">
        <v>1.4878540661758399</v>
      </c>
    </row>
    <row r="5896" spans="1:2">
      <c r="A5896" s="21">
        <v>0.58295829582958303</v>
      </c>
      <c r="B5896" s="21">
        <v>1.48806562579334</v>
      </c>
    </row>
    <row r="5897" spans="1:2">
      <c r="A5897" s="21">
        <v>0.58305830583058305</v>
      </c>
      <c r="B5897" s="21">
        <v>1.4882771854108401</v>
      </c>
    </row>
    <row r="5898" spans="1:2">
      <c r="A5898" s="21">
        <v>0.58315831583158295</v>
      </c>
      <c r="B5898" s="21">
        <v>1.4884887450283399</v>
      </c>
    </row>
    <row r="5899" spans="1:2">
      <c r="A5899" s="21">
        <v>0.58325832583258297</v>
      </c>
      <c r="B5899" s="21">
        <v>1.48870030464584</v>
      </c>
    </row>
    <row r="5900" spans="1:2">
      <c r="A5900" s="21">
        <v>0.58335833583358299</v>
      </c>
      <c r="B5900" s="21">
        <v>1.4889118642633401</v>
      </c>
    </row>
    <row r="5901" spans="1:2">
      <c r="A5901" s="21">
        <v>0.583458345834583</v>
      </c>
      <c r="B5901" s="21">
        <v>1.48912342388084</v>
      </c>
    </row>
    <row r="5902" spans="1:2">
      <c r="A5902" s="21">
        <v>0.58355835583558302</v>
      </c>
      <c r="B5902" s="21">
        <v>1.48933498349835</v>
      </c>
    </row>
    <row r="5903" spans="1:2">
      <c r="A5903" s="21">
        <v>0.58365836583658304</v>
      </c>
      <c r="B5903" s="21">
        <v>1.4895465431158501</v>
      </c>
    </row>
    <row r="5904" spans="1:2">
      <c r="A5904" s="21">
        <v>0.58375837583758305</v>
      </c>
      <c r="B5904" s="21">
        <v>1.48975810273335</v>
      </c>
    </row>
    <row r="5905" spans="1:2">
      <c r="A5905" s="21">
        <v>0.58385838583858296</v>
      </c>
      <c r="B5905" s="21">
        <v>1.48996966235085</v>
      </c>
    </row>
    <row r="5906" spans="1:2">
      <c r="A5906" s="21">
        <v>0.58395839583958398</v>
      </c>
      <c r="B5906" s="21">
        <v>1.4901812219683499</v>
      </c>
    </row>
    <row r="5907" spans="1:2">
      <c r="A5907" s="21">
        <v>0.58405840584058399</v>
      </c>
      <c r="B5907" s="21">
        <v>1.49039278158585</v>
      </c>
    </row>
    <row r="5908" spans="1:2">
      <c r="A5908" s="21">
        <v>0.58415841584158401</v>
      </c>
      <c r="B5908" s="21">
        <v>1.4906043412033501</v>
      </c>
    </row>
    <row r="5909" spans="1:2">
      <c r="A5909" s="21">
        <v>0.58425842584258403</v>
      </c>
      <c r="B5909" s="21">
        <v>1.4908159008208499</v>
      </c>
    </row>
    <row r="5910" spans="1:2">
      <c r="A5910" s="21">
        <v>0.58435843584358405</v>
      </c>
      <c r="B5910" s="21">
        <v>1.49102746043835</v>
      </c>
    </row>
    <row r="5911" spans="1:2">
      <c r="A5911" s="21">
        <v>0.58445844584458395</v>
      </c>
      <c r="B5911" s="21">
        <v>1.4912390200558501</v>
      </c>
    </row>
    <row r="5912" spans="1:2">
      <c r="A5912" s="21">
        <v>0.58455845584558397</v>
      </c>
      <c r="B5912" s="21">
        <v>1.4914505796733499</v>
      </c>
    </row>
    <row r="5913" spans="1:2">
      <c r="A5913" s="21">
        <v>0.58465846584658399</v>
      </c>
      <c r="B5913" s="21">
        <v>1.49166213929085</v>
      </c>
    </row>
    <row r="5914" spans="1:2">
      <c r="A5914" s="21">
        <v>0.584758475847584</v>
      </c>
      <c r="B5914" s="21">
        <v>1.4918736989083501</v>
      </c>
    </row>
    <row r="5915" spans="1:2">
      <c r="A5915" s="21">
        <v>0.58485848584858402</v>
      </c>
      <c r="B5915" s="21">
        <v>1.4920852585258499</v>
      </c>
    </row>
    <row r="5916" spans="1:2">
      <c r="A5916" s="21">
        <v>0.58495849584958404</v>
      </c>
      <c r="B5916" s="21">
        <v>1.49229681814335</v>
      </c>
    </row>
    <row r="5917" spans="1:2">
      <c r="A5917" s="21">
        <v>0.58505850585058505</v>
      </c>
      <c r="B5917" s="21">
        <v>1.4925083777608501</v>
      </c>
    </row>
    <row r="5918" spans="1:2">
      <c r="A5918" s="21">
        <v>0.58515851585158496</v>
      </c>
      <c r="B5918" s="21">
        <v>1.49271993737835</v>
      </c>
    </row>
    <row r="5919" spans="1:2">
      <c r="A5919" s="21">
        <v>0.58525852585258498</v>
      </c>
      <c r="B5919" s="21">
        <v>1.49293149699585</v>
      </c>
    </row>
    <row r="5920" spans="1:2">
      <c r="A5920" s="21">
        <v>0.58535853585358499</v>
      </c>
      <c r="B5920" s="21">
        <v>1.4931430566133499</v>
      </c>
    </row>
    <row r="5921" spans="1:2">
      <c r="A5921" s="21">
        <v>0.58545854585458501</v>
      </c>
      <c r="B5921" s="21">
        <v>1.49335461623085</v>
      </c>
    </row>
    <row r="5922" spans="1:2">
      <c r="A5922" s="21">
        <v>0.58555855585558503</v>
      </c>
      <c r="B5922" s="21">
        <v>1.4935661758483501</v>
      </c>
    </row>
    <row r="5923" spans="1:2">
      <c r="A5923" s="21">
        <v>0.58565856585658504</v>
      </c>
      <c r="B5923" s="21">
        <v>1.4937777354658499</v>
      </c>
    </row>
    <row r="5924" spans="1:2">
      <c r="A5924" s="21">
        <v>0.58575857585758495</v>
      </c>
      <c r="B5924" s="21">
        <v>1.49398929508335</v>
      </c>
    </row>
    <row r="5925" spans="1:2">
      <c r="A5925" s="21">
        <v>0.58585858585858497</v>
      </c>
      <c r="B5925" s="21">
        <v>1.4942008547008501</v>
      </c>
    </row>
    <row r="5926" spans="1:2">
      <c r="A5926" s="21">
        <v>0.58595859585958598</v>
      </c>
      <c r="B5926" s="21">
        <v>1.4944124143183499</v>
      </c>
    </row>
    <row r="5927" spans="1:2">
      <c r="A5927" s="21">
        <v>0.586058605860586</v>
      </c>
      <c r="B5927" s="21">
        <v>1.49462397393585</v>
      </c>
    </row>
    <row r="5928" spans="1:2">
      <c r="A5928" s="21">
        <v>0.58615861586158602</v>
      </c>
      <c r="B5928" s="21">
        <v>1.4948355335533501</v>
      </c>
    </row>
    <row r="5929" spans="1:2">
      <c r="A5929" s="21">
        <v>0.58625862586258604</v>
      </c>
      <c r="B5929" s="21">
        <v>1.4950470931708499</v>
      </c>
    </row>
    <row r="5930" spans="1:2">
      <c r="A5930" s="21">
        <v>0.58635863586358605</v>
      </c>
      <c r="B5930" s="21">
        <v>1.49525865278835</v>
      </c>
    </row>
    <row r="5931" spans="1:2">
      <c r="A5931" s="21">
        <v>0.58645864586458596</v>
      </c>
      <c r="B5931" s="21">
        <v>1.4954702124058501</v>
      </c>
    </row>
    <row r="5932" spans="1:2">
      <c r="A5932" s="21">
        <v>0.58655865586558598</v>
      </c>
      <c r="B5932" s="21">
        <v>1.49568177202335</v>
      </c>
    </row>
    <row r="5933" spans="1:2">
      <c r="A5933" s="21">
        <v>0.58665866586658599</v>
      </c>
      <c r="B5933" s="21">
        <v>1.49589333164085</v>
      </c>
    </row>
    <row r="5934" spans="1:2">
      <c r="A5934" s="21">
        <v>0.58675867586758601</v>
      </c>
      <c r="B5934" s="21">
        <v>1.4961048912583499</v>
      </c>
    </row>
    <row r="5935" spans="1:2">
      <c r="A5935" s="21">
        <v>0.58685868586858603</v>
      </c>
      <c r="B5935" s="21">
        <v>1.49631645087585</v>
      </c>
    </row>
    <row r="5936" spans="1:2">
      <c r="A5936" s="21">
        <v>0.58695869586958604</v>
      </c>
      <c r="B5936" s="21">
        <v>1.49652801049335</v>
      </c>
    </row>
    <row r="5937" spans="1:2">
      <c r="A5937" s="21">
        <v>0.58705870587058695</v>
      </c>
      <c r="B5937" s="21">
        <v>1.4967395701108499</v>
      </c>
    </row>
    <row r="5938" spans="1:2">
      <c r="A5938" s="21">
        <v>0.58715871587158697</v>
      </c>
      <c r="B5938" s="21">
        <v>1.49695112972835</v>
      </c>
    </row>
    <row r="5939" spans="1:2">
      <c r="A5939" s="21">
        <v>0.58725872587258698</v>
      </c>
      <c r="B5939" s="21">
        <v>1.4971626893458501</v>
      </c>
    </row>
    <row r="5940" spans="1:2">
      <c r="A5940" s="21">
        <v>0.587358735873587</v>
      </c>
      <c r="B5940" s="21">
        <v>1.4973742489633499</v>
      </c>
    </row>
    <row r="5941" spans="1:2">
      <c r="A5941" s="21">
        <v>0.58745874587458702</v>
      </c>
      <c r="B5941" s="21">
        <v>1.49758580858085</v>
      </c>
    </row>
    <row r="5942" spans="1:2">
      <c r="A5942" s="21">
        <v>0.58755875587558704</v>
      </c>
      <c r="B5942" s="21">
        <v>1.4977973681983501</v>
      </c>
    </row>
    <row r="5943" spans="1:2">
      <c r="A5943" s="21">
        <v>0.58765876587658705</v>
      </c>
      <c r="B5943" s="21">
        <v>1.4980089278158499</v>
      </c>
    </row>
    <row r="5944" spans="1:2">
      <c r="A5944" s="21">
        <v>0.58775877587758696</v>
      </c>
      <c r="B5944" s="21">
        <v>1.49822048743335</v>
      </c>
    </row>
    <row r="5945" spans="1:2">
      <c r="A5945" s="21">
        <v>0.58785878587858698</v>
      </c>
      <c r="B5945" s="21">
        <v>1.4984320470508501</v>
      </c>
    </row>
    <row r="5946" spans="1:2">
      <c r="A5946" s="21">
        <v>0.58795879587958799</v>
      </c>
      <c r="B5946" s="21">
        <v>1.4986436066683499</v>
      </c>
    </row>
    <row r="5947" spans="1:2">
      <c r="A5947" s="21">
        <v>0.58805880588058801</v>
      </c>
      <c r="B5947" s="21">
        <v>1.49885516628585</v>
      </c>
    </row>
    <row r="5948" spans="1:2">
      <c r="A5948" s="21">
        <v>0.58815881588158803</v>
      </c>
      <c r="B5948" s="21">
        <v>1.4990667259033501</v>
      </c>
    </row>
    <row r="5949" spans="1:2">
      <c r="A5949" s="21">
        <v>0.58825882588258804</v>
      </c>
      <c r="B5949" s="21">
        <v>1.49927828552086</v>
      </c>
    </row>
    <row r="5950" spans="1:2">
      <c r="A5950" s="21">
        <v>0.58835883588358795</v>
      </c>
      <c r="B5950" s="21">
        <v>1.49948984513836</v>
      </c>
    </row>
    <row r="5951" spans="1:2">
      <c r="A5951" s="21">
        <v>0.58845884588458797</v>
      </c>
      <c r="B5951" s="21">
        <v>1.4997014047558599</v>
      </c>
    </row>
    <row r="5952" spans="1:2">
      <c r="A5952" s="21">
        <v>0.58855885588558798</v>
      </c>
      <c r="B5952" s="21">
        <v>1.49991296437336</v>
      </c>
    </row>
    <row r="5953" spans="1:2">
      <c r="A5953" s="21">
        <v>0.588658865886588</v>
      </c>
      <c r="B5953" s="21">
        <v>1.50012452399086</v>
      </c>
    </row>
    <row r="5954" spans="1:2">
      <c r="A5954" s="21">
        <v>0.58875887588758802</v>
      </c>
      <c r="B5954" s="21">
        <v>1.5003360836083599</v>
      </c>
    </row>
    <row r="5955" spans="1:2">
      <c r="A5955" s="21">
        <v>0.58885888588858804</v>
      </c>
      <c r="B5955" s="21">
        <v>1.50054764322586</v>
      </c>
    </row>
    <row r="5956" spans="1:2">
      <c r="A5956" s="21">
        <v>0.58895889588958805</v>
      </c>
      <c r="B5956" s="21">
        <v>1.5007592028433601</v>
      </c>
    </row>
    <row r="5957" spans="1:2">
      <c r="A5957" s="21">
        <v>0.58905890589058896</v>
      </c>
      <c r="B5957" s="21">
        <v>1.5009707624608599</v>
      </c>
    </row>
    <row r="5958" spans="1:2">
      <c r="A5958" s="21">
        <v>0.58915891589158897</v>
      </c>
      <c r="B5958" s="21">
        <v>1.50118232207836</v>
      </c>
    </row>
    <row r="5959" spans="1:2">
      <c r="A5959" s="21">
        <v>0.58925892589258899</v>
      </c>
      <c r="B5959" s="21">
        <v>1.5013938816958601</v>
      </c>
    </row>
    <row r="5960" spans="1:2">
      <c r="A5960" s="21">
        <v>0.58935893589358901</v>
      </c>
      <c r="B5960" s="21">
        <v>1.5016054413133599</v>
      </c>
    </row>
    <row r="5961" spans="1:2">
      <c r="A5961" s="21">
        <v>0.58945894589458903</v>
      </c>
      <c r="B5961" s="21">
        <v>1.50181700093086</v>
      </c>
    </row>
    <row r="5962" spans="1:2">
      <c r="A5962" s="21">
        <v>0.58955895589558904</v>
      </c>
      <c r="B5962" s="21">
        <v>1.5020285605483601</v>
      </c>
    </row>
    <row r="5963" spans="1:2">
      <c r="A5963" s="21">
        <v>0.58965896589658895</v>
      </c>
      <c r="B5963" s="21">
        <v>1.5022401201658599</v>
      </c>
    </row>
    <row r="5964" spans="1:2">
      <c r="A5964" s="21">
        <v>0.58975897589758897</v>
      </c>
      <c r="B5964" s="21">
        <v>1.50245167978336</v>
      </c>
    </row>
    <row r="5965" spans="1:2">
      <c r="A5965" s="21">
        <v>0.58985898589858898</v>
      </c>
      <c r="B5965" s="21">
        <v>1.5026632394008601</v>
      </c>
    </row>
    <row r="5966" spans="1:2">
      <c r="A5966" s="21">
        <v>0.58995899589959</v>
      </c>
      <c r="B5966" s="21">
        <v>1.50287479901836</v>
      </c>
    </row>
    <row r="5967" spans="1:2">
      <c r="A5967" s="21">
        <v>0.59005900590059002</v>
      </c>
      <c r="B5967" s="21">
        <v>1.50308635863586</v>
      </c>
    </row>
    <row r="5968" spans="1:2">
      <c r="A5968" s="21">
        <v>0.59015901590159003</v>
      </c>
      <c r="B5968" s="21">
        <v>1.5032979182533599</v>
      </c>
    </row>
    <row r="5969" spans="1:2">
      <c r="A5969" s="21">
        <v>0.59025902590259005</v>
      </c>
      <c r="B5969" s="21">
        <v>1.50350947787086</v>
      </c>
    </row>
    <row r="5970" spans="1:2">
      <c r="A5970" s="21">
        <v>0.59035903590358996</v>
      </c>
      <c r="B5970" s="21">
        <v>1.5037210374883601</v>
      </c>
    </row>
    <row r="5971" spans="1:2">
      <c r="A5971" s="21">
        <v>0.59045904590458997</v>
      </c>
      <c r="B5971" s="21">
        <v>1.5039325971058599</v>
      </c>
    </row>
    <row r="5972" spans="1:2">
      <c r="A5972" s="21">
        <v>0.59055905590558999</v>
      </c>
      <c r="B5972" s="21">
        <v>1.50414415672336</v>
      </c>
    </row>
    <row r="5973" spans="1:2">
      <c r="A5973" s="21">
        <v>0.59065906590659001</v>
      </c>
      <c r="B5973" s="21">
        <v>1.5043557163408601</v>
      </c>
    </row>
    <row r="5974" spans="1:2">
      <c r="A5974" s="21">
        <v>0.59075907590759003</v>
      </c>
      <c r="B5974" s="21">
        <v>1.5045672759583599</v>
      </c>
    </row>
    <row r="5975" spans="1:2">
      <c r="A5975" s="21">
        <v>0.59085908590859004</v>
      </c>
      <c r="B5975" s="21">
        <v>1.50477883557586</v>
      </c>
    </row>
    <row r="5976" spans="1:2">
      <c r="A5976" s="21">
        <v>0.59095909590959095</v>
      </c>
      <c r="B5976" s="21">
        <v>1.5049903951933601</v>
      </c>
    </row>
    <row r="5977" spans="1:2">
      <c r="A5977" s="21">
        <v>0.59105910591059097</v>
      </c>
      <c r="B5977" s="21">
        <v>1.5052019548108599</v>
      </c>
    </row>
    <row r="5978" spans="1:2">
      <c r="A5978" s="21">
        <v>0.59115911591159098</v>
      </c>
      <c r="B5978" s="21">
        <v>1.50541351442836</v>
      </c>
    </row>
    <row r="5979" spans="1:2">
      <c r="A5979" s="21">
        <v>0.591259125912591</v>
      </c>
      <c r="B5979" s="21">
        <v>1.5056250740458601</v>
      </c>
    </row>
    <row r="5980" spans="1:2">
      <c r="A5980" s="21">
        <v>0.59135913591359102</v>
      </c>
      <c r="B5980" s="21">
        <v>1.50583663366336</v>
      </c>
    </row>
    <row r="5981" spans="1:2">
      <c r="A5981" s="21">
        <v>0.59145914591459103</v>
      </c>
      <c r="B5981" s="21">
        <v>1.50604819328086</v>
      </c>
    </row>
    <row r="5982" spans="1:2">
      <c r="A5982" s="21">
        <v>0.59155915591559105</v>
      </c>
      <c r="B5982" s="21">
        <v>1.5062597528983599</v>
      </c>
    </row>
    <row r="5983" spans="1:2">
      <c r="A5983" s="21">
        <v>0.59165916591659096</v>
      </c>
      <c r="B5983" s="21">
        <v>1.50647131251586</v>
      </c>
    </row>
    <row r="5984" spans="1:2">
      <c r="A5984" s="21">
        <v>0.59175917591759097</v>
      </c>
      <c r="B5984" s="21">
        <v>1.5066828721333601</v>
      </c>
    </row>
    <row r="5985" spans="1:2">
      <c r="A5985" s="21">
        <v>0.59185918591859099</v>
      </c>
      <c r="B5985" s="21">
        <v>1.5068944317508599</v>
      </c>
    </row>
    <row r="5986" spans="1:2">
      <c r="A5986" s="21">
        <v>0.59195919591959201</v>
      </c>
      <c r="B5986" s="21">
        <v>1.50710599136836</v>
      </c>
    </row>
    <row r="5987" spans="1:2">
      <c r="A5987" s="21">
        <v>0.59205920592059202</v>
      </c>
      <c r="B5987" s="21">
        <v>1.5073175509858601</v>
      </c>
    </row>
    <row r="5988" spans="1:2">
      <c r="A5988" s="21">
        <v>0.59215921592159204</v>
      </c>
      <c r="B5988" s="21">
        <v>1.5075291106033599</v>
      </c>
    </row>
    <row r="5989" spans="1:2">
      <c r="A5989" s="21">
        <v>0.59225922592259195</v>
      </c>
      <c r="B5989" s="21">
        <v>1.50774067022086</v>
      </c>
    </row>
    <row r="5990" spans="1:2">
      <c r="A5990" s="21">
        <v>0.59235923592359196</v>
      </c>
      <c r="B5990" s="21">
        <v>1.5079522298383601</v>
      </c>
    </row>
    <row r="5991" spans="1:2">
      <c r="A5991" s="21">
        <v>0.59245924592459198</v>
      </c>
      <c r="B5991" s="21">
        <v>1.5081637894558599</v>
      </c>
    </row>
    <row r="5992" spans="1:2">
      <c r="A5992" s="21">
        <v>0.592559255925592</v>
      </c>
      <c r="B5992" s="21">
        <v>1.50837534907336</v>
      </c>
    </row>
    <row r="5993" spans="1:2">
      <c r="A5993" s="21">
        <v>0.59265926592659202</v>
      </c>
      <c r="B5993" s="21">
        <v>1.5085869086908601</v>
      </c>
    </row>
    <row r="5994" spans="1:2">
      <c r="A5994" s="21">
        <v>0.59275927592759203</v>
      </c>
      <c r="B5994" s="21">
        <v>1.50879846830836</v>
      </c>
    </row>
    <row r="5995" spans="1:2">
      <c r="A5995" s="21">
        <v>0.59285928592859205</v>
      </c>
      <c r="B5995" s="21">
        <v>1.50901002792586</v>
      </c>
    </row>
    <row r="5996" spans="1:2">
      <c r="A5996" s="21">
        <v>0.59295929592959296</v>
      </c>
      <c r="B5996" s="21">
        <v>1.5092215875433601</v>
      </c>
    </row>
    <row r="5997" spans="1:2">
      <c r="A5997" s="21">
        <v>0.59305930593059297</v>
      </c>
      <c r="B5997" s="21">
        <v>1.50943314716087</v>
      </c>
    </row>
    <row r="5998" spans="1:2">
      <c r="A5998" s="21">
        <v>0.59315931593159299</v>
      </c>
      <c r="B5998" s="21">
        <v>1.50964470677837</v>
      </c>
    </row>
    <row r="5999" spans="1:2">
      <c r="A5999" s="21">
        <v>0.59325932593259301</v>
      </c>
      <c r="B5999" s="21">
        <v>1.5098562663958699</v>
      </c>
    </row>
    <row r="6000" spans="1:2">
      <c r="A6000" s="21">
        <v>0.59335933593359302</v>
      </c>
      <c r="B6000" s="21">
        <v>1.51006782601337</v>
      </c>
    </row>
    <row r="6001" spans="1:2">
      <c r="A6001" s="21">
        <v>0.59345934593459304</v>
      </c>
      <c r="B6001" s="21">
        <v>1.5102793856308701</v>
      </c>
    </row>
    <row r="6002" spans="1:2">
      <c r="A6002" s="21">
        <v>0.59355935593559295</v>
      </c>
      <c r="B6002" s="21">
        <v>1.5104909452483699</v>
      </c>
    </row>
    <row r="6003" spans="1:2">
      <c r="A6003" s="21">
        <v>0.59365936593659296</v>
      </c>
      <c r="B6003" s="21">
        <v>1.51070250486587</v>
      </c>
    </row>
    <row r="6004" spans="1:2">
      <c r="A6004" s="21">
        <v>0.59375937593759298</v>
      </c>
      <c r="B6004" s="21">
        <v>1.5109140644833701</v>
      </c>
    </row>
    <row r="6005" spans="1:2">
      <c r="A6005" s="21">
        <v>0.593859385938593</v>
      </c>
      <c r="B6005" s="21">
        <v>1.5111256241008699</v>
      </c>
    </row>
    <row r="6006" spans="1:2">
      <c r="A6006" s="21">
        <v>0.59395939593959401</v>
      </c>
      <c r="B6006" s="21">
        <v>1.51133718371837</v>
      </c>
    </row>
    <row r="6007" spans="1:2">
      <c r="A6007" s="21">
        <v>0.59405940594059403</v>
      </c>
      <c r="B6007" s="21">
        <v>1.5115487433358701</v>
      </c>
    </row>
    <row r="6008" spans="1:2">
      <c r="A6008" s="21">
        <v>0.59415941594159405</v>
      </c>
      <c r="B6008" s="21">
        <v>1.5117603029533699</v>
      </c>
    </row>
    <row r="6009" spans="1:2">
      <c r="A6009" s="21">
        <v>0.59425942594259396</v>
      </c>
      <c r="B6009" s="21">
        <v>1.51197186257087</v>
      </c>
    </row>
    <row r="6010" spans="1:2">
      <c r="A6010" s="21">
        <v>0.59435943594359397</v>
      </c>
      <c r="B6010" s="21">
        <v>1.5121834221883701</v>
      </c>
    </row>
    <row r="6011" spans="1:2">
      <c r="A6011" s="21">
        <v>0.59445944594459399</v>
      </c>
      <c r="B6011" s="21">
        <v>1.51239498180587</v>
      </c>
    </row>
    <row r="6012" spans="1:2">
      <c r="A6012" s="21">
        <v>0.59455945594559401</v>
      </c>
      <c r="B6012" s="21">
        <v>1.51260654142337</v>
      </c>
    </row>
    <row r="6013" spans="1:2">
      <c r="A6013" s="21">
        <v>0.59465946594659402</v>
      </c>
      <c r="B6013" s="21">
        <v>1.5128181010408699</v>
      </c>
    </row>
    <row r="6014" spans="1:2">
      <c r="A6014" s="21">
        <v>0.59475947594759404</v>
      </c>
      <c r="B6014" s="21">
        <v>1.51302966065837</v>
      </c>
    </row>
    <row r="6015" spans="1:2">
      <c r="A6015" s="21">
        <v>0.59485948594859395</v>
      </c>
      <c r="B6015" s="21">
        <v>1.51324122027587</v>
      </c>
    </row>
    <row r="6016" spans="1:2">
      <c r="A6016" s="21">
        <v>0.59495949594959496</v>
      </c>
      <c r="B6016" s="21">
        <v>1.5134527798933699</v>
      </c>
    </row>
    <row r="6017" spans="1:2">
      <c r="A6017" s="21">
        <v>0.59505950595059498</v>
      </c>
      <c r="B6017" s="21">
        <v>1.51366433951087</v>
      </c>
    </row>
    <row r="6018" spans="1:2">
      <c r="A6018" s="21">
        <v>0.595159515951595</v>
      </c>
      <c r="B6018" s="21">
        <v>1.5138758991283701</v>
      </c>
    </row>
    <row r="6019" spans="1:2">
      <c r="A6019" s="21">
        <v>0.59525952595259501</v>
      </c>
      <c r="B6019" s="21">
        <v>1.5140874587458699</v>
      </c>
    </row>
    <row r="6020" spans="1:2">
      <c r="A6020" s="21">
        <v>0.59535953595359503</v>
      </c>
      <c r="B6020" s="21">
        <v>1.51429901836337</v>
      </c>
    </row>
    <row r="6021" spans="1:2">
      <c r="A6021" s="21">
        <v>0.59545954595459505</v>
      </c>
      <c r="B6021" s="21">
        <v>1.5145105779808701</v>
      </c>
    </row>
    <row r="6022" spans="1:2">
      <c r="A6022" s="21">
        <v>0.59555955595559495</v>
      </c>
      <c r="B6022" s="21">
        <v>1.5147221375983699</v>
      </c>
    </row>
    <row r="6023" spans="1:2">
      <c r="A6023" s="21">
        <v>0.59565956595659497</v>
      </c>
      <c r="B6023" s="21">
        <v>1.51493369721587</v>
      </c>
    </row>
    <row r="6024" spans="1:2">
      <c r="A6024" s="21">
        <v>0.59575957595759499</v>
      </c>
      <c r="B6024" s="21">
        <v>1.5151452568333701</v>
      </c>
    </row>
    <row r="6025" spans="1:2">
      <c r="A6025" s="21">
        <v>0.59585958595859501</v>
      </c>
      <c r="B6025" s="21">
        <v>1.5153568164508699</v>
      </c>
    </row>
    <row r="6026" spans="1:2">
      <c r="A6026" s="21">
        <v>0.59595959595959602</v>
      </c>
      <c r="B6026" s="21">
        <v>1.51556837606837</v>
      </c>
    </row>
    <row r="6027" spans="1:2">
      <c r="A6027" s="21">
        <v>0.59605960596059604</v>
      </c>
      <c r="B6027" s="21">
        <v>1.5157799356858701</v>
      </c>
    </row>
    <row r="6028" spans="1:2">
      <c r="A6028" s="21">
        <v>0.59615961596159595</v>
      </c>
      <c r="B6028" s="21">
        <v>1.51599149530337</v>
      </c>
    </row>
    <row r="6029" spans="1:2">
      <c r="A6029" s="21">
        <v>0.59625962596259596</v>
      </c>
      <c r="B6029" s="21">
        <v>1.51620305492087</v>
      </c>
    </row>
    <row r="6030" spans="1:2">
      <c r="A6030" s="21">
        <v>0.59635963596359598</v>
      </c>
      <c r="B6030" s="21">
        <v>1.5164146145383699</v>
      </c>
    </row>
    <row r="6031" spans="1:2">
      <c r="A6031" s="21">
        <v>0.596459645964596</v>
      </c>
      <c r="B6031" s="21">
        <v>1.51662617415587</v>
      </c>
    </row>
    <row r="6032" spans="1:2">
      <c r="A6032" s="21">
        <v>0.59655965596559601</v>
      </c>
      <c r="B6032" s="21">
        <v>1.5168377337733701</v>
      </c>
    </row>
    <row r="6033" spans="1:2">
      <c r="A6033" s="21">
        <v>0.59665966596659603</v>
      </c>
      <c r="B6033" s="21">
        <v>1.5170492933908699</v>
      </c>
    </row>
    <row r="6034" spans="1:2">
      <c r="A6034" s="21">
        <v>0.59675967596759605</v>
      </c>
      <c r="B6034" s="21">
        <v>1.51726085300837</v>
      </c>
    </row>
    <row r="6035" spans="1:2">
      <c r="A6035" s="21">
        <v>0.59685968596859595</v>
      </c>
      <c r="B6035" s="21">
        <v>1.5174724126258701</v>
      </c>
    </row>
    <row r="6036" spans="1:2">
      <c r="A6036" s="21">
        <v>0.59695969596959697</v>
      </c>
      <c r="B6036" s="21">
        <v>1.5176839722433699</v>
      </c>
    </row>
    <row r="6037" spans="1:2">
      <c r="A6037" s="21">
        <v>0.59705970597059699</v>
      </c>
      <c r="B6037" s="21">
        <v>1.51789553186087</v>
      </c>
    </row>
    <row r="6038" spans="1:2">
      <c r="A6038" s="21">
        <v>0.597159715971597</v>
      </c>
      <c r="B6038" s="21">
        <v>1.5181070914783701</v>
      </c>
    </row>
    <row r="6039" spans="1:2">
      <c r="A6039" s="21">
        <v>0.59725972597259702</v>
      </c>
      <c r="B6039" s="21">
        <v>1.5183186510958699</v>
      </c>
    </row>
    <row r="6040" spans="1:2">
      <c r="A6040" s="21">
        <v>0.59735973597359704</v>
      </c>
      <c r="B6040" s="21">
        <v>1.51853021071337</v>
      </c>
    </row>
    <row r="6041" spans="1:2">
      <c r="A6041" s="21">
        <v>0.59745974597459695</v>
      </c>
      <c r="B6041" s="21">
        <v>1.5187417703308701</v>
      </c>
    </row>
    <row r="6042" spans="1:2">
      <c r="A6042" s="21">
        <v>0.59755975597559696</v>
      </c>
      <c r="B6042" s="21">
        <v>1.51895332994837</v>
      </c>
    </row>
    <row r="6043" spans="1:2">
      <c r="A6043" s="21">
        <v>0.59765976597659698</v>
      </c>
      <c r="B6043" s="21">
        <v>1.51916488956587</v>
      </c>
    </row>
    <row r="6044" spans="1:2">
      <c r="A6044" s="21">
        <v>0.597759775977597</v>
      </c>
      <c r="B6044" s="21">
        <v>1.5193764491833699</v>
      </c>
    </row>
    <row r="6045" spans="1:2">
      <c r="A6045" s="21">
        <v>0.59785978597859701</v>
      </c>
      <c r="B6045" s="21">
        <v>1.51958800880088</v>
      </c>
    </row>
    <row r="6046" spans="1:2">
      <c r="A6046" s="21">
        <v>0.59795979597959803</v>
      </c>
      <c r="B6046" s="21">
        <v>1.51979956841838</v>
      </c>
    </row>
    <row r="6047" spans="1:2">
      <c r="A6047" s="21">
        <v>0.59805980598059805</v>
      </c>
      <c r="B6047" s="21">
        <v>1.5200111280358799</v>
      </c>
    </row>
    <row r="6048" spans="1:2">
      <c r="A6048" s="21">
        <v>0.59815981598159795</v>
      </c>
      <c r="B6048" s="21">
        <v>1.52022268765338</v>
      </c>
    </row>
    <row r="6049" spans="1:2">
      <c r="A6049" s="21">
        <v>0.59825982598259797</v>
      </c>
      <c r="B6049" s="21">
        <v>1.5204342472708801</v>
      </c>
    </row>
    <row r="6050" spans="1:2">
      <c r="A6050" s="21">
        <v>0.59835983598359799</v>
      </c>
      <c r="B6050" s="21">
        <v>1.5206458068883799</v>
      </c>
    </row>
    <row r="6051" spans="1:2">
      <c r="A6051" s="21">
        <v>0.598459845984598</v>
      </c>
      <c r="B6051" s="21">
        <v>1.52085736650588</v>
      </c>
    </row>
    <row r="6052" spans="1:2">
      <c r="A6052" s="21">
        <v>0.59855985598559802</v>
      </c>
      <c r="B6052" s="21">
        <v>1.5210689261233801</v>
      </c>
    </row>
    <row r="6053" spans="1:2">
      <c r="A6053" s="21">
        <v>0.59865986598659804</v>
      </c>
      <c r="B6053" s="21">
        <v>1.5212804857408799</v>
      </c>
    </row>
    <row r="6054" spans="1:2">
      <c r="A6054" s="21">
        <v>0.59875987598759794</v>
      </c>
      <c r="B6054" s="21">
        <v>1.52149204535838</v>
      </c>
    </row>
    <row r="6055" spans="1:2">
      <c r="A6055" s="21">
        <v>0.59885988598859796</v>
      </c>
      <c r="B6055" s="21">
        <v>1.5217036049758801</v>
      </c>
    </row>
    <row r="6056" spans="1:2">
      <c r="A6056" s="21">
        <v>0.59895989598959898</v>
      </c>
      <c r="B6056" s="21">
        <v>1.5219151645933799</v>
      </c>
    </row>
    <row r="6057" spans="1:2">
      <c r="A6057" s="21">
        <v>0.599059905990599</v>
      </c>
      <c r="B6057" s="21">
        <v>1.5221612853593001</v>
      </c>
    </row>
    <row r="6058" spans="1:2">
      <c r="A6058" s="21">
        <v>0.59915991599159901</v>
      </c>
      <c r="B6058" s="21">
        <v>1.5224305430542999</v>
      </c>
    </row>
    <row r="6059" spans="1:2">
      <c r="A6059" s="21">
        <v>0.59925992599259903</v>
      </c>
      <c r="B6059" s="21">
        <v>1.5226998007493</v>
      </c>
    </row>
    <row r="6060" spans="1:2">
      <c r="A6060" s="21">
        <v>0.59935993599359905</v>
      </c>
      <c r="B6060" s="21">
        <v>1.5229690584443001</v>
      </c>
    </row>
    <row r="6061" spans="1:2">
      <c r="A6061" s="21">
        <v>0.59945994599459895</v>
      </c>
      <c r="B6061" s="21">
        <v>1.5232383161392999</v>
      </c>
    </row>
    <row r="6062" spans="1:2">
      <c r="A6062" s="21">
        <v>0.59955995599559897</v>
      </c>
      <c r="B6062" s="21">
        <v>1.5235075738343</v>
      </c>
    </row>
    <row r="6063" spans="1:2">
      <c r="A6063" s="21">
        <v>0.59965996599659899</v>
      </c>
      <c r="B6063" s="21">
        <v>1.5237768315293001</v>
      </c>
    </row>
    <row r="6064" spans="1:2">
      <c r="A6064" s="21">
        <v>0.599759975997599</v>
      </c>
      <c r="B6064" s="21">
        <v>1.5240460892243</v>
      </c>
    </row>
    <row r="6065" spans="1:2">
      <c r="A6065" s="21">
        <v>0.59985998599859902</v>
      </c>
      <c r="B6065" s="21">
        <v>1.5243153469193</v>
      </c>
    </row>
    <row r="6066" spans="1:2">
      <c r="A6066" s="21">
        <v>0.59995999599959904</v>
      </c>
      <c r="B6066" s="21">
        <v>1.5245846046142999</v>
      </c>
    </row>
    <row r="6067" spans="1:2">
      <c r="A6067" s="21">
        <v>0.60006000600060005</v>
      </c>
      <c r="B6067" s="21">
        <v>1.5248538623093</v>
      </c>
    </row>
    <row r="6068" spans="1:2">
      <c r="A6068" s="21">
        <v>0.60016001600159996</v>
      </c>
      <c r="B6068" s="21">
        <v>1.5251231200043001</v>
      </c>
    </row>
    <row r="6069" spans="1:2">
      <c r="A6069" s="21">
        <v>0.60026002600259998</v>
      </c>
      <c r="B6069" s="21">
        <v>1.5253923776992999</v>
      </c>
    </row>
    <row r="6070" spans="1:2">
      <c r="A6070" s="21">
        <v>0.60036003600359999</v>
      </c>
      <c r="B6070" s="21">
        <v>1.5256616353943</v>
      </c>
    </row>
    <row r="6071" spans="1:2">
      <c r="A6071" s="21">
        <v>0.60046004600460001</v>
      </c>
      <c r="B6071" s="21">
        <v>1.5259308930893001</v>
      </c>
    </row>
    <row r="6072" spans="1:2">
      <c r="A6072" s="21">
        <v>0.60056005600560003</v>
      </c>
      <c r="B6072" s="21">
        <v>1.5262001507842999</v>
      </c>
    </row>
    <row r="6073" spans="1:2">
      <c r="A6073" s="21">
        <v>0.60066006600660005</v>
      </c>
      <c r="B6073" s="21">
        <v>1.5264694084793</v>
      </c>
    </row>
    <row r="6074" spans="1:2">
      <c r="A6074" s="21">
        <v>0.60076007600759995</v>
      </c>
      <c r="B6074" s="21">
        <v>1.5267386661743001</v>
      </c>
    </row>
    <row r="6075" spans="1:2">
      <c r="A6075" s="21">
        <v>0.60086008600859997</v>
      </c>
      <c r="B6075" s="21">
        <v>1.5270079238693099</v>
      </c>
    </row>
    <row r="6076" spans="1:2">
      <c r="A6076" s="21">
        <v>0.60096009600960099</v>
      </c>
      <c r="B6076" s="21">
        <v>1.52727718156431</v>
      </c>
    </row>
    <row r="6077" spans="1:2">
      <c r="A6077" s="21">
        <v>0.601060106010601</v>
      </c>
      <c r="B6077" s="21">
        <v>1.5275464392593101</v>
      </c>
    </row>
    <row r="6078" spans="1:2">
      <c r="A6078" s="21">
        <v>0.60116011601160102</v>
      </c>
      <c r="B6078" s="21">
        <v>1.52781569695431</v>
      </c>
    </row>
    <row r="6079" spans="1:2">
      <c r="A6079" s="21">
        <v>0.60126012601260104</v>
      </c>
      <c r="B6079" s="21">
        <v>1.52808495464931</v>
      </c>
    </row>
    <row r="6080" spans="1:2">
      <c r="A6080" s="21">
        <v>0.60136013601360105</v>
      </c>
      <c r="B6080" s="21">
        <v>1.5283542123443099</v>
      </c>
    </row>
    <row r="6081" spans="1:2">
      <c r="A6081" s="21">
        <v>0.60146014601460096</v>
      </c>
      <c r="B6081" s="21">
        <v>1.52862347003931</v>
      </c>
    </row>
    <row r="6082" spans="1:2">
      <c r="A6082" s="21">
        <v>0.60156015601560098</v>
      </c>
      <c r="B6082" s="21">
        <v>1.5288927277343101</v>
      </c>
    </row>
    <row r="6083" spans="1:2">
      <c r="A6083" s="21">
        <v>0.60166016601660099</v>
      </c>
      <c r="B6083" s="21">
        <v>1.5291619854293099</v>
      </c>
    </row>
    <row r="6084" spans="1:2">
      <c r="A6084" s="21">
        <v>0.60176017601760101</v>
      </c>
      <c r="B6084" s="21">
        <v>1.52943124312431</v>
      </c>
    </row>
    <row r="6085" spans="1:2">
      <c r="A6085" s="21">
        <v>0.60186018601860103</v>
      </c>
      <c r="B6085" s="21">
        <v>1.5297005008193101</v>
      </c>
    </row>
    <row r="6086" spans="1:2">
      <c r="A6086" s="21">
        <v>0.60196019601960105</v>
      </c>
      <c r="B6086" s="21">
        <v>1.5299697585143099</v>
      </c>
    </row>
    <row r="6087" spans="1:2">
      <c r="A6087" s="21">
        <v>0.60206020602060195</v>
      </c>
      <c r="B6087" s="21">
        <v>1.53023901620931</v>
      </c>
    </row>
    <row r="6088" spans="1:2">
      <c r="A6088" s="21">
        <v>0.60216021602160197</v>
      </c>
      <c r="B6088" s="21">
        <v>1.5305082739043101</v>
      </c>
    </row>
    <row r="6089" spans="1:2">
      <c r="A6089" s="21">
        <v>0.60226022602260199</v>
      </c>
      <c r="B6089" s="21">
        <v>1.53077753159931</v>
      </c>
    </row>
    <row r="6090" spans="1:2">
      <c r="A6090" s="21">
        <v>0.602360236023602</v>
      </c>
      <c r="B6090" s="21">
        <v>1.53104678929431</v>
      </c>
    </row>
    <row r="6091" spans="1:2">
      <c r="A6091" s="21">
        <v>0.60246024602460202</v>
      </c>
      <c r="B6091" s="21">
        <v>1.5313160469893099</v>
      </c>
    </row>
    <row r="6092" spans="1:2">
      <c r="A6092" s="21">
        <v>0.60256025602560204</v>
      </c>
      <c r="B6092" s="21">
        <v>1.53158530468431</v>
      </c>
    </row>
    <row r="6093" spans="1:2">
      <c r="A6093" s="21">
        <v>0.60266026602660205</v>
      </c>
      <c r="B6093" s="21">
        <v>1.5318545623793101</v>
      </c>
    </row>
    <row r="6094" spans="1:2">
      <c r="A6094" s="21">
        <v>0.60276027602760196</v>
      </c>
      <c r="B6094" s="21">
        <v>1.5321238200743099</v>
      </c>
    </row>
    <row r="6095" spans="1:2">
      <c r="A6095" s="21">
        <v>0.60286028602860198</v>
      </c>
      <c r="B6095" s="21">
        <v>1.53239307776931</v>
      </c>
    </row>
    <row r="6096" spans="1:2">
      <c r="A6096" s="21">
        <v>0.60296029602960299</v>
      </c>
      <c r="B6096" s="21">
        <v>1.5326623354643101</v>
      </c>
    </row>
    <row r="6097" spans="1:2">
      <c r="A6097" s="21">
        <v>0.60306030603060301</v>
      </c>
      <c r="B6097" s="21">
        <v>1.5329315931593099</v>
      </c>
    </row>
    <row r="6098" spans="1:2">
      <c r="A6098" s="21">
        <v>0.60316031603160303</v>
      </c>
      <c r="B6098" s="21">
        <v>1.53320085085431</v>
      </c>
    </row>
    <row r="6099" spans="1:2">
      <c r="A6099" s="21">
        <v>0.60326032603260304</v>
      </c>
      <c r="B6099" s="21">
        <v>1.5334701085493101</v>
      </c>
    </row>
    <row r="6100" spans="1:2">
      <c r="A6100" s="21">
        <v>0.60336033603360295</v>
      </c>
      <c r="B6100" s="21">
        <v>1.53373936624431</v>
      </c>
    </row>
    <row r="6101" spans="1:2">
      <c r="A6101" s="21">
        <v>0.60346034603460297</v>
      </c>
      <c r="B6101" s="21">
        <v>1.53400862393931</v>
      </c>
    </row>
    <row r="6102" spans="1:2">
      <c r="A6102" s="21">
        <v>0.60356035603560299</v>
      </c>
      <c r="B6102" s="21">
        <v>1.5342778816343099</v>
      </c>
    </row>
    <row r="6103" spans="1:2">
      <c r="A6103" s="21">
        <v>0.603660366036603</v>
      </c>
      <c r="B6103" s="21">
        <v>1.53454713932931</v>
      </c>
    </row>
    <row r="6104" spans="1:2">
      <c r="A6104" s="21">
        <v>0.60376037603760302</v>
      </c>
      <c r="B6104" s="21">
        <v>1.5348163970243101</v>
      </c>
    </row>
    <row r="6105" spans="1:2">
      <c r="A6105" s="21">
        <v>0.60386038603860304</v>
      </c>
      <c r="B6105" s="21">
        <v>1.5350856547193099</v>
      </c>
    </row>
    <row r="6106" spans="1:2">
      <c r="A6106" s="21">
        <v>0.60396039603960305</v>
      </c>
      <c r="B6106" s="21">
        <v>1.53535491241431</v>
      </c>
    </row>
    <row r="6107" spans="1:2">
      <c r="A6107" s="21">
        <v>0.60406040604060396</v>
      </c>
      <c r="B6107" s="21">
        <v>1.5356241701093101</v>
      </c>
    </row>
    <row r="6108" spans="1:2">
      <c r="A6108" s="21">
        <v>0.60416041604160398</v>
      </c>
      <c r="B6108" s="21">
        <v>1.5358934278043099</v>
      </c>
    </row>
    <row r="6109" spans="1:2">
      <c r="A6109" s="21">
        <v>0.60426042604260399</v>
      </c>
      <c r="B6109" s="21">
        <v>1.53616268549931</v>
      </c>
    </row>
    <row r="6110" spans="1:2">
      <c r="A6110" s="21">
        <v>0.60436043604360401</v>
      </c>
      <c r="B6110" s="21">
        <v>1.5364319431943101</v>
      </c>
    </row>
    <row r="6111" spans="1:2">
      <c r="A6111" s="21">
        <v>0.60446044604460403</v>
      </c>
      <c r="B6111" s="21">
        <v>1.5367012008893099</v>
      </c>
    </row>
    <row r="6112" spans="1:2">
      <c r="A6112" s="21">
        <v>0.60456045604560404</v>
      </c>
      <c r="B6112" s="21">
        <v>1.53697045858432</v>
      </c>
    </row>
    <row r="6113" spans="1:2">
      <c r="A6113" s="21">
        <v>0.60466046604660395</v>
      </c>
      <c r="B6113" s="21">
        <v>1.5372397162793201</v>
      </c>
    </row>
    <row r="6114" spans="1:2">
      <c r="A6114" s="21">
        <v>0.60476047604760397</v>
      </c>
      <c r="B6114" s="21">
        <v>1.53750897397432</v>
      </c>
    </row>
    <row r="6115" spans="1:2">
      <c r="A6115" s="21">
        <v>0.60486048604860398</v>
      </c>
      <c r="B6115" s="21">
        <v>1.53777823166932</v>
      </c>
    </row>
    <row r="6116" spans="1:2">
      <c r="A6116" s="21">
        <v>0.604960496049605</v>
      </c>
      <c r="B6116" s="21">
        <v>1.5380474893643199</v>
      </c>
    </row>
    <row r="6117" spans="1:2">
      <c r="A6117" s="21">
        <v>0.60506050605060502</v>
      </c>
      <c r="B6117" s="21">
        <v>1.53831674705932</v>
      </c>
    </row>
    <row r="6118" spans="1:2">
      <c r="A6118" s="21">
        <v>0.60516051605160504</v>
      </c>
      <c r="B6118" s="21">
        <v>1.5385860047543201</v>
      </c>
    </row>
    <row r="6119" spans="1:2">
      <c r="A6119" s="21">
        <v>0.60526052605260505</v>
      </c>
      <c r="B6119" s="21">
        <v>1.5388552624493199</v>
      </c>
    </row>
    <row r="6120" spans="1:2">
      <c r="A6120" s="21">
        <v>0.60536053605360496</v>
      </c>
      <c r="B6120" s="21">
        <v>1.53912452014432</v>
      </c>
    </row>
    <row r="6121" spans="1:2">
      <c r="A6121" s="21">
        <v>0.60546054605460498</v>
      </c>
      <c r="B6121" s="21">
        <v>1.5393937778393201</v>
      </c>
    </row>
    <row r="6122" spans="1:2">
      <c r="A6122" s="21">
        <v>0.60556055605560499</v>
      </c>
      <c r="B6122" s="21">
        <v>1.5396630355343199</v>
      </c>
    </row>
    <row r="6123" spans="1:2">
      <c r="A6123" s="21">
        <v>0.60566056605660501</v>
      </c>
      <c r="B6123" s="21">
        <v>1.53993229322932</v>
      </c>
    </row>
    <row r="6124" spans="1:2">
      <c r="A6124" s="21">
        <v>0.60576057605760503</v>
      </c>
      <c r="B6124" s="21">
        <v>1.5402015509243201</v>
      </c>
    </row>
    <row r="6125" spans="1:2">
      <c r="A6125" s="21">
        <v>0.60586058605860504</v>
      </c>
      <c r="B6125" s="21">
        <v>1.54047080861932</v>
      </c>
    </row>
    <row r="6126" spans="1:2">
      <c r="A6126" s="21">
        <v>0.60596059605960595</v>
      </c>
      <c r="B6126" s="21">
        <v>1.54074006631432</v>
      </c>
    </row>
    <row r="6127" spans="1:2">
      <c r="A6127" s="21">
        <v>0.60606060606060597</v>
      </c>
      <c r="B6127" s="21">
        <v>1.5410093240093199</v>
      </c>
    </row>
    <row r="6128" spans="1:2">
      <c r="A6128" s="21">
        <v>0.60616061606160598</v>
      </c>
      <c r="B6128" s="21">
        <v>1.54127858170432</v>
      </c>
    </row>
    <row r="6129" spans="1:2">
      <c r="A6129" s="21">
        <v>0.606260626062606</v>
      </c>
      <c r="B6129" s="21">
        <v>1.5415478393993201</v>
      </c>
    </row>
    <row r="6130" spans="1:2">
      <c r="A6130" s="21">
        <v>0.60636063606360602</v>
      </c>
      <c r="B6130" s="21">
        <v>1.5418170970943199</v>
      </c>
    </row>
    <row r="6131" spans="1:2">
      <c r="A6131" s="21">
        <v>0.60646064606460603</v>
      </c>
      <c r="B6131" s="21">
        <v>1.54208635478932</v>
      </c>
    </row>
    <row r="6132" spans="1:2">
      <c r="A6132" s="21">
        <v>0.60656065606560605</v>
      </c>
      <c r="B6132" s="21">
        <v>1.5423556124843201</v>
      </c>
    </row>
    <row r="6133" spans="1:2">
      <c r="A6133" s="21">
        <v>0.60666066606660596</v>
      </c>
      <c r="B6133" s="21">
        <v>1.5426248701793199</v>
      </c>
    </row>
    <row r="6134" spans="1:2">
      <c r="A6134" s="21">
        <v>0.60676067606760598</v>
      </c>
      <c r="B6134" s="21">
        <v>1.54289412787432</v>
      </c>
    </row>
    <row r="6135" spans="1:2">
      <c r="A6135" s="21">
        <v>0.60686068606860599</v>
      </c>
      <c r="B6135" s="21">
        <v>1.5431633855693201</v>
      </c>
    </row>
    <row r="6136" spans="1:2">
      <c r="A6136" s="21">
        <v>0.60696069606960701</v>
      </c>
      <c r="B6136" s="21">
        <v>1.5434326432643199</v>
      </c>
    </row>
    <row r="6137" spans="1:2">
      <c r="A6137" s="21">
        <v>0.60706070607060703</v>
      </c>
      <c r="B6137" s="21">
        <v>1.54370190095932</v>
      </c>
    </row>
    <row r="6138" spans="1:2">
      <c r="A6138" s="21">
        <v>0.60716071607160704</v>
      </c>
      <c r="B6138" s="21">
        <v>1.5439711586543201</v>
      </c>
    </row>
    <row r="6139" spans="1:2">
      <c r="A6139" s="21">
        <v>0.60726072607260695</v>
      </c>
      <c r="B6139" s="21">
        <v>1.54424041634932</v>
      </c>
    </row>
    <row r="6140" spans="1:2">
      <c r="A6140" s="21">
        <v>0.60736073607360697</v>
      </c>
      <c r="B6140" s="21">
        <v>1.54450967404432</v>
      </c>
    </row>
    <row r="6141" spans="1:2">
      <c r="A6141" s="21">
        <v>0.60746074607460698</v>
      </c>
      <c r="B6141" s="21">
        <v>1.5447789317393199</v>
      </c>
    </row>
    <row r="6142" spans="1:2">
      <c r="A6142" s="21">
        <v>0.607560756075607</v>
      </c>
      <c r="B6142" s="21">
        <v>1.54504818943432</v>
      </c>
    </row>
    <row r="6143" spans="1:2">
      <c r="A6143" s="21">
        <v>0.60766076607660702</v>
      </c>
      <c r="B6143" s="21">
        <v>1.5453174471293201</v>
      </c>
    </row>
    <row r="6144" spans="1:2">
      <c r="A6144" s="21">
        <v>0.60776077607760703</v>
      </c>
      <c r="B6144" s="21">
        <v>1.5455867048243199</v>
      </c>
    </row>
    <row r="6145" spans="1:2">
      <c r="A6145" s="21">
        <v>0.60786078607860705</v>
      </c>
      <c r="B6145" s="21">
        <v>1.54585596251932</v>
      </c>
    </row>
    <row r="6146" spans="1:2">
      <c r="A6146" s="21">
        <v>0.60796079607960796</v>
      </c>
      <c r="B6146" s="21">
        <v>1.5461252202143201</v>
      </c>
    </row>
    <row r="6147" spans="1:2">
      <c r="A6147" s="21">
        <v>0.60806080608060797</v>
      </c>
      <c r="B6147" s="21">
        <v>1.5463944779093199</v>
      </c>
    </row>
    <row r="6148" spans="1:2">
      <c r="A6148" s="21">
        <v>0.60816081608160799</v>
      </c>
      <c r="B6148" s="21">
        <v>1.54666373560432</v>
      </c>
    </row>
    <row r="6149" spans="1:2">
      <c r="A6149" s="21">
        <v>0.60826082608260801</v>
      </c>
      <c r="B6149" s="21">
        <v>1.5469329932993201</v>
      </c>
    </row>
    <row r="6150" spans="1:2">
      <c r="A6150" s="21">
        <v>0.60836083608360803</v>
      </c>
      <c r="B6150" s="21">
        <v>1.54720225099433</v>
      </c>
    </row>
    <row r="6151" spans="1:2">
      <c r="A6151" s="21">
        <v>0.60846084608460804</v>
      </c>
      <c r="B6151" s="21">
        <v>1.54747150868933</v>
      </c>
    </row>
    <row r="6152" spans="1:2">
      <c r="A6152" s="21">
        <v>0.60856085608560795</v>
      </c>
      <c r="B6152" s="21">
        <v>1.5477407663843299</v>
      </c>
    </row>
    <row r="6153" spans="1:2">
      <c r="A6153" s="21">
        <v>0.60866086608660797</v>
      </c>
      <c r="B6153" s="21">
        <v>1.54801002407933</v>
      </c>
    </row>
    <row r="6154" spans="1:2">
      <c r="A6154" s="21">
        <v>0.60876087608760798</v>
      </c>
      <c r="B6154" s="21">
        <v>1.5482792817743301</v>
      </c>
    </row>
    <row r="6155" spans="1:2">
      <c r="A6155" s="21">
        <v>0.608860886088608</v>
      </c>
      <c r="B6155" s="21">
        <v>1.5485485394693299</v>
      </c>
    </row>
    <row r="6156" spans="1:2">
      <c r="A6156" s="21">
        <v>0.60896089608960902</v>
      </c>
      <c r="B6156" s="21">
        <v>1.54881779716433</v>
      </c>
    </row>
    <row r="6157" spans="1:2">
      <c r="A6157" s="21">
        <v>0.60906090609060903</v>
      </c>
      <c r="B6157" s="21">
        <v>1.5490870548593301</v>
      </c>
    </row>
    <row r="6158" spans="1:2">
      <c r="A6158" s="21">
        <v>0.60916091609160905</v>
      </c>
      <c r="B6158" s="21">
        <v>1.5493563125543299</v>
      </c>
    </row>
    <row r="6159" spans="1:2">
      <c r="A6159" s="21">
        <v>0.60926092609260896</v>
      </c>
      <c r="B6159" s="21">
        <v>1.54962557024933</v>
      </c>
    </row>
    <row r="6160" spans="1:2">
      <c r="A6160" s="21">
        <v>0.60936093609360897</v>
      </c>
      <c r="B6160" s="21">
        <v>1.5498948279443301</v>
      </c>
    </row>
    <row r="6161" spans="1:2">
      <c r="A6161" s="21">
        <v>0.60946094609460899</v>
      </c>
      <c r="B6161" s="21">
        <v>1.5501640856393299</v>
      </c>
    </row>
    <row r="6162" spans="1:2">
      <c r="A6162" s="21">
        <v>0.60956095609560901</v>
      </c>
      <c r="B6162" s="21">
        <v>1.55043334333433</v>
      </c>
    </row>
    <row r="6163" spans="1:2">
      <c r="A6163" s="21">
        <v>0.60966096609660902</v>
      </c>
      <c r="B6163" s="21">
        <v>1.5507026010293301</v>
      </c>
    </row>
    <row r="6164" spans="1:2">
      <c r="A6164" s="21">
        <v>0.60976097609760904</v>
      </c>
      <c r="B6164" s="21">
        <v>1.55097185872433</v>
      </c>
    </row>
    <row r="6165" spans="1:2">
      <c r="A6165" s="21">
        <v>0.60986098609860895</v>
      </c>
      <c r="B6165" s="21">
        <v>1.55124111641933</v>
      </c>
    </row>
    <row r="6166" spans="1:2">
      <c r="A6166" s="21">
        <v>0.60996099609960996</v>
      </c>
      <c r="B6166" s="21">
        <v>1.5515103741143299</v>
      </c>
    </row>
    <row r="6167" spans="1:2">
      <c r="A6167" s="21">
        <v>0.61006100610060998</v>
      </c>
      <c r="B6167" s="21">
        <v>1.55177963180933</v>
      </c>
    </row>
    <row r="6168" spans="1:2">
      <c r="A6168" s="21">
        <v>0.61016101610161</v>
      </c>
      <c r="B6168" s="21">
        <v>1.5520488895043301</v>
      </c>
    </row>
    <row r="6169" spans="1:2">
      <c r="A6169" s="21">
        <v>0.61026102610261002</v>
      </c>
      <c r="B6169" s="21">
        <v>1.5523181471993299</v>
      </c>
    </row>
    <row r="6170" spans="1:2">
      <c r="A6170" s="21">
        <v>0.61036103610361003</v>
      </c>
      <c r="B6170" s="21">
        <v>1.55258740489433</v>
      </c>
    </row>
    <row r="6171" spans="1:2">
      <c r="A6171" s="21">
        <v>0.61046104610461005</v>
      </c>
      <c r="B6171" s="21">
        <v>1.5528566625893301</v>
      </c>
    </row>
    <row r="6172" spans="1:2">
      <c r="A6172" s="21">
        <v>0.61056105610560996</v>
      </c>
      <c r="B6172" s="21">
        <v>1.5531259202843299</v>
      </c>
    </row>
    <row r="6173" spans="1:2">
      <c r="A6173" s="21">
        <v>0.61066106610660997</v>
      </c>
      <c r="B6173" s="21">
        <v>1.55339517797933</v>
      </c>
    </row>
    <row r="6174" spans="1:2">
      <c r="A6174" s="21">
        <v>0.61076107610760999</v>
      </c>
      <c r="B6174" s="21">
        <v>1.5536644356743301</v>
      </c>
    </row>
    <row r="6175" spans="1:2">
      <c r="A6175" s="21">
        <v>0.61086108610861001</v>
      </c>
      <c r="B6175" s="21">
        <v>1.55393369336933</v>
      </c>
    </row>
    <row r="6176" spans="1:2">
      <c r="A6176" s="21">
        <v>0.61096109610961102</v>
      </c>
      <c r="B6176" s="21">
        <v>1.55420295106433</v>
      </c>
    </row>
    <row r="6177" spans="1:2">
      <c r="A6177" s="21">
        <v>0.61106110611061104</v>
      </c>
      <c r="B6177" s="21">
        <v>1.5544722087593299</v>
      </c>
    </row>
    <row r="6178" spans="1:2">
      <c r="A6178" s="21">
        <v>0.61116111611161095</v>
      </c>
      <c r="B6178" s="21">
        <v>1.55474146645433</v>
      </c>
    </row>
    <row r="6179" spans="1:2">
      <c r="A6179" s="21">
        <v>0.61126112611261096</v>
      </c>
      <c r="B6179" s="21">
        <v>1.5550107241493301</v>
      </c>
    </row>
    <row r="6180" spans="1:2">
      <c r="A6180" s="21">
        <v>0.61136113611361098</v>
      </c>
      <c r="B6180" s="21">
        <v>1.5552799818443299</v>
      </c>
    </row>
    <row r="6181" spans="1:2">
      <c r="A6181" s="21">
        <v>0.611461146114611</v>
      </c>
      <c r="B6181" s="21">
        <v>1.55554923953933</v>
      </c>
    </row>
    <row r="6182" spans="1:2">
      <c r="A6182" s="21">
        <v>0.61156115611561102</v>
      </c>
      <c r="B6182" s="21">
        <v>1.5558184972343301</v>
      </c>
    </row>
    <row r="6183" spans="1:2">
      <c r="A6183" s="21">
        <v>0.61166116611661103</v>
      </c>
      <c r="B6183" s="21">
        <v>1.5560877549293299</v>
      </c>
    </row>
    <row r="6184" spans="1:2">
      <c r="A6184" s="21">
        <v>0.61176117611761105</v>
      </c>
      <c r="B6184" s="21">
        <v>1.55635701262433</v>
      </c>
    </row>
    <row r="6185" spans="1:2">
      <c r="A6185" s="21">
        <v>0.61186118611861096</v>
      </c>
      <c r="B6185" s="21">
        <v>1.5566262703193301</v>
      </c>
    </row>
    <row r="6186" spans="1:2">
      <c r="A6186" s="21">
        <v>0.61196119611961197</v>
      </c>
      <c r="B6186" s="21">
        <v>1.5568955280143399</v>
      </c>
    </row>
    <row r="6187" spans="1:2">
      <c r="A6187" s="21">
        <v>0.61206120612061199</v>
      </c>
      <c r="B6187" s="21">
        <v>1.55716478570934</v>
      </c>
    </row>
    <row r="6188" spans="1:2">
      <c r="A6188" s="21">
        <v>0.61216121612161201</v>
      </c>
      <c r="B6188" s="21">
        <v>1.5574340434043401</v>
      </c>
    </row>
    <row r="6189" spans="1:2">
      <c r="A6189" s="21">
        <v>0.61226122612261202</v>
      </c>
      <c r="B6189" s="21">
        <v>1.55770330109934</v>
      </c>
    </row>
    <row r="6190" spans="1:2">
      <c r="A6190" s="21">
        <v>0.61236123612361204</v>
      </c>
      <c r="B6190" s="21">
        <v>1.55797255879434</v>
      </c>
    </row>
    <row r="6191" spans="1:2">
      <c r="A6191" s="21">
        <v>0.61246124612461195</v>
      </c>
      <c r="B6191" s="21">
        <v>1.5582418164893399</v>
      </c>
    </row>
    <row r="6192" spans="1:2">
      <c r="A6192" s="21">
        <v>0.61256125612561196</v>
      </c>
      <c r="B6192" s="21">
        <v>1.55851107418434</v>
      </c>
    </row>
    <row r="6193" spans="1:2">
      <c r="A6193" s="21">
        <v>0.61266126612661198</v>
      </c>
      <c r="B6193" s="21">
        <v>1.5587803318793401</v>
      </c>
    </row>
    <row r="6194" spans="1:2">
      <c r="A6194" s="21">
        <v>0.612761276127612</v>
      </c>
      <c r="B6194" s="21">
        <v>1.5590495895743399</v>
      </c>
    </row>
    <row r="6195" spans="1:2">
      <c r="A6195" s="21">
        <v>0.61286128612861202</v>
      </c>
      <c r="B6195" s="21">
        <v>1.55931884726934</v>
      </c>
    </row>
    <row r="6196" spans="1:2">
      <c r="A6196" s="21">
        <v>0.61296129612961303</v>
      </c>
      <c r="B6196" s="21">
        <v>1.5595881049643401</v>
      </c>
    </row>
    <row r="6197" spans="1:2">
      <c r="A6197" s="21">
        <v>0.61306130613061305</v>
      </c>
      <c r="B6197" s="21">
        <v>1.5598573626593399</v>
      </c>
    </row>
    <row r="6198" spans="1:2">
      <c r="A6198" s="21">
        <v>0.61316131613161295</v>
      </c>
      <c r="B6198" s="21">
        <v>1.56012662035434</v>
      </c>
    </row>
    <row r="6199" spans="1:2">
      <c r="A6199" s="21">
        <v>0.61326132613261297</v>
      </c>
      <c r="B6199" s="21">
        <v>1.5603958780493401</v>
      </c>
    </row>
    <row r="6200" spans="1:2">
      <c r="A6200" s="21">
        <v>0.61336133613361299</v>
      </c>
      <c r="B6200" s="21">
        <v>1.56066513574434</v>
      </c>
    </row>
    <row r="6201" spans="1:2">
      <c r="A6201" s="21">
        <v>0.61346134613461301</v>
      </c>
      <c r="B6201" s="21">
        <v>1.56093439343934</v>
      </c>
    </row>
    <row r="6202" spans="1:2">
      <c r="A6202" s="21">
        <v>0.61356135613561302</v>
      </c>
      <c r="B6202" s="21">
        <v>1.5612036511343399</v>
      </c>
    </row>
    <row r="6203" spans="1:2">
      <c r="A6203" s="21">
        <v>0.61366136613661304</v>
      </c>
      <c r="B6203" s="21">
        <v>1.56147290882934</v>
      </c>
    </row>
    <row r="6204" spans="1:2">
      <c r="A6204" s="21">
        <v>0.61376137613761295</v>
      </c>
      <c r="B6204" s="21">
        <v>1.5617421665243401</v>
      </c>
    </row>
    <row r="6205" spans="1:2">
      <c r="A6205" s="21">
        <v>0.61386138613861296</v>
      </c>
      <c r="B6205" s="21">
        <v>1.5620114242193399</v>
      </c>
    </row>
    <row r="6206" spans="1:2">
      <c r="A6206" s="21">
        <v>0.61396139613961398</v>
      </c>
      <c r="B6206" s="21">
        <v>1.56228068191434</v>
      </c>
    </row>
    <row r="6207" spans="1:2">
      <c r="A6207" s="21">
        <v>0.614061406140614</v>
      </c>
      <c r="B6207" s="21">
        <v>1.5625499396093401</v>
      </c>
    </row>
    <row r="6208" spans="1:2">
      <c r="A6208" s="21">
        <v>0.61416141614161401</v>
      </c>
      <c r="B6208" s="21">
        <v>1.5628191973043399</v>
      </c>
    </row>
    <row r="6209" spans="1:2">
      <c r="A6209" s="21">
        <v>0.61426142614261403</v>
      </c>
      <c r="B6209" s="21">
        <v>1.56308845499934</v>
      </c>
    </row>
    <row r="6210" spans="1:2">
      <c r="A6210" s="21">
        <v>0.61436143614361405</v>
      </c>
      <c r="B6210" s="21">
        <v>1.5633577126943401</v>
      </c>
    </row>
    <row r="6211" spans="1:2">
      <c r="A6211" s="21">
        <v>0.61446144614461395</v>
      </c>
      <c r="B6211" s="21">
        <v>1.56362697038934</v>
      </c>
    </row>
    <row r="6212" spans="1:2">
      <c r="A6212" s="21">
        <v>0.61456145614561397</v>
      </c>
      <c r="B6212" s="21">
        <v>1.56389622808434</v>
      </c>
    </row>
    <row r="6213" spans="1:2">
      <c r="A6213" s="21">
        <v>0.61466146614661399</v>
      </c>
      <c r="B6213" s="21">
        <v>1.5641654857793399</v>
      </c>
    </row>
    <row r="6214" spans="1:2">
      <c r="A6214" s="21">
        <v>0.61476147614761401</v>
      </c>
      <c r="B6214" s="21">
        <v>1.56443474347434</v>
      </c>
    </row>
    <row r="6215" spans="1:2">
      <c r="A6215" s="21">
        <v>0.61486148614861402</v>
      </c>
      <c r="B6215" s="21">
        <v>1.5647040011693401</v>
      </c>
    </row>
    <row r="6216" spans="1:2">
      <c r="A6216" s="21">
        <v>0.61496149614961404</v>
      </c>
      <c r="B6216" s="21">
        <v>1.5649732588643399</v>
      </c>
    </row>
    <row r="6217" spans="1:2">
      <c r="A6217" s="21">
        <v>0.61506150615061495</v>
      </c>
      <c r="B6217" s="21">
        <v>1.56524251655934</v>
      </c>
    </row>
    <row r="6218" spans="1:2">
      <c r="A6218" s="21">
        <v>0.61516151615161496</v>
      </c>
      <c r="B6218" s="21">
        <v>1.5655117742543401</v>
      </c>
    </row>
    <row r="6219" spans="1:2">
      <c r="A6219" s="21">
        <v>0.61526152615261498</v>
      </c>
      <c r="B6219" s="21">
        <v>1.5657810319493399</v>
      </c>
    </row>
    <row r="6220" spans="1:2">
      <c r="A6220" s="21">
        <v>0.615361536153615</v>
      </c>
      <c r="B6220" s="21">
        <v>1.56605028964434</v>
      </c>
    </row>
    <row r="6221" spans="1:2">
      <c r="A6221" s="21">
        <v>0.61546154615461501</v>
      </c>
      <c r="B6221" s="21">
        <v>1.5663195473393401</v>
      </c>
    </row>
    <row r="6222" spans="1:2">
      <c r="A6222" s="21">
        <v>0.61556155615561503</v>
      </c>
      <c r="B6222" s="21">
        <v>1.5665888050343399</v>
      </c>
    </row>
    <row r="6223" spans="1:2">
      <c r="A6223" s="21">
        <v>0.61566156615661505</v>
      </c>
      <c r="B6223" s="21">
        <v>1.56685806272935</v>
      </c>
    </row>
    <row r="6224" spans="1:2">
      <c r="A6224" s="21">
        <v>0.61576157615761495</v>
      </c>
      <c r="B6224" s="21">
        <v>1.5671273204243501</v>
      </c>
    </row>
    <row r="6225" spans="1:2">
      <c r="A6225" s="21">
        <v>0.61586158615861497</v>
      </c>
      <c r="B6225" s="21">
        <v>1.56739657811935</v>
      </c>
    </row>
    <row r="6226" spans="1:2">
      <c r="A6226" s="21">
        <v>0.61596159615961599</v>
      </c>
      <c r="B6226" s="21">
        <v>1.56766583581435</v>
      </c>
    </row>
    <row r="6227" spans="1:2">
      <c r="A6227" s="21">
        <v>0.616061606160616</v>
      </c>
      <c r="B6227" s="21">
        <v>1.5679350935093499</v>
      </c>
    </row>
    <row r="6228" spans="1:2">
      <c r="A6228" s="21">
        <v>0.61616161616161602</v>
      </c>
      <c r="B6228" s="21">
        <v>1.56820435120435</v>
      </c>
    </row>
    <row r="6229" spans="1:2">
      <c r="A6229" s="21">
        <v>0.61626162616261604</v>
      </c>
      <c r="B6229" s="21">
        <v>1.5684736088993501</v>
      </c>
    </row>
    <row r="6230" spans="1:2">
      <c r="A6230" s="21">
        <v>0.61636163616361594</v>
      </c>
      <c r="B6230" s="21">
        <v>1.5687428665943499</v>
      </c>
    </row>
    <row r="6231" spans="1:2">
      <c r="A6231" s="21">
        <v>0.61646164616461596</v>
      </c>
      <c r="B6231" s="21">
        <v>1.56901212428935</v>
      </c>
    </row>
    <row r="6232" spans="1:2">
      <c r="A6232" s="21">
        <v>0.61656165616561598</v>
      </c>
      <c r="B6232" s="21">
        <v>1.5692813819843501</v>
      </c>
    </row>
    <row r="6233" spans="1:2">
      <c r="A6233" s="21">
        <v>0.616661666166616</v>
      </c>
      <c r="B6233" s="21">
        <v>1.5695506396793499</v>
      </c>
    </row>
    <row r="6234" spans="1:2">
      <c r="A6234" s="21">
        <v>0.61676167616761601</v>
      </c>
      <c r="B6234" s="21">
        <v>1.56981989737435</v>
      </c>
    </row>
    <row r="6235" spans="1:2">
      <c r="A6235" s="21">
        <v>0.61686168616861603</v>
      </c>
      <c r="B6235" s="21">
        <v>1.5700891550693501</v>
      </c>
    </row>
    <row r="6236" spans="1:2">
      <c r="A6236" s="21">
        <v>0.61696169616961605</v>
      </c>
      <c r="B6236" s="21">
        <v>1.57035841276435</v>
      </c>
    </row>
    <row r="6237" spans="1:2">
      <c r="A6237" s="21">
        <v>0.61706170617061695</v>
      </c>
      <c r="B6237" s="21">
        <v>1.57062767045935</v>
      </c>
    </row>
    <row r="6238" spans="1:2">
      <c r="A6238" s="21">
        <v>0.61716171617161697</v>
      </c>
      <c r="B6238" s="21">
        <v>1.5708969281543499</v>
      </c>
    </row>
    <row r="6239" spans="1:2">
      <c r="A6239" s="21">
        <v>0.61726172617261699</v>
      </c>
      <c r="B6239" s="21">
        <v>1.57116618584935</v>
      </c>
    </row>
    <row r="6240" spans="1:2">
      <c r="A6240" s="21">
        <v>0.617361736173617</v>
      </c>
      <c r="B6240" s="21">
        <v>1.5714354435443501</v>
      </c>
    </row>
    <row r="6241" spans="1:2">
      <c r="A6241" s="21">
        <v>0.61746174617461702</v>
      </c>
      <c r="B6241" s="21">
        <v>1.5717047012393499</v>
      </c>
    </row>
    <row r="6242" spans="1:2">
      <c r="A6242" s="21">
        <v>0.61756175617561704</v>
      </c>
      <c r="B6242" s="21">
        <v>1.57197395893435</v>
      </c>
    </row>
    <row r="6243" spans="1:2">
      <c r="A6243" s="21">
        <v>0.61766176617661706</v>
      </c>
      <c r="B6243" s="21">
        <v>1.5722432166293501</v>
      </c>
    </row>
    <row r="6244" spans="1:2">
      <c r="A6244" s="21">
        <v>0.61776177617761696</v>
      </c>
      <c r="B6244" s="21">
        <v>1.5725124743243499</v>
      </c>
    </row>
    <row r="6245" spans="1:2">
      <c r="A6245" s="21">
        <v>0.61786178617861698</v>
      </c>
      <c r="B6245" s="21">
        <v>1.57278173201935</v>
      </c>
    </row>
    <row r="6246" spans="1:2">
      <c r="A6246" s="21">
        <v>0.61796179617961799</v>
      </c>
      <c r="B6246" s="21">
        <v>1.5730509897143501</v>
      </c>
    </row>
    <row r="6247" spans="1:2">
      <c r="A6247" s="21">
        <v>0.61806180618061801</v>
      </c>
      <c r="B6247" s="21">
        <v>1.5733202474093499</v>
      </c>
    </row>
    <row r="6248" spans="1:2">
      <c r="A6248" s="21">
        <v>0.61816181618161803</v>
      </c>
      <c r="B6248" s="21">
        <v>1.57358950510435</v>
      </c>
    </row>
    <row r="6249" spans="1:2">
      <c r="A6249" s="21">
        <v>0.61826182618261805</v>
      </c>
      <c r="B6249" s="21">
        <v>1.5738587627993501</v>
      </c>
    </row>
    <row r="6250" spans="1:2">
      <c r="A6250" s="21">
        <v>0.61836183618361795</v>
      </c>
      <c r="B6250" s="21">
        <v>1.57412802049435</v>
      </c>
    </row>
    <row r="6251" spans="1:2">
      <c r="A6251" s="21">
        <v>0.61846184618461797</v>
      </c>
      <c r="B6251" s="21">
        <v>1.57439727818935</v>
      </c>
    </row>
    <row r="6252" spans="1:2">
      <c r="A6252" s="21">
        <v>0.61856185618561799</v>
      </c>
      <c r="B6252" s="21">
        <v>1.5746665358843499</v>
      </c>
    </row>
    <row r="6253" spans="1:2">
      <c r="A6253" s="21">
        <v>0.618661866186618</v>
      </c>
      <c r="B6253" s="21">
        <v>1.57493579357935</v>
      </c>
    </row>
    <row r="6254" spans="1:2">
      <c r="A6254" s="21">
        <v>0.61876187618761802</v>
      </c>
      <c r="B6254" s="21">
        <v>1.5752050512743501</v>
      </c>
    </row>
    <row r="6255" spans="1:2">
      <c r="A6255" s="21">
        <v>0.61886188618861804</v>
      </c>
      <c r="B6255" s="21">
        <v>1.5754743089693499</v>
      </c>
    </row>
    <row r="6256" spans="1:2">
      <c r="A6256" s="21">
        <v>0.61896189618961805</v>
      </c>
      <c r="B6256" s="21">
        <v>1.57574356666435</v>
      </c>
    </row>
    <row r="6257" spans="1:2">
      <c r="A6257" s="21">
        <v>0.61906190619061896</v>
      </c>
      <c r="B6257" s="21">
        <v>1.5760128243593501</v>
      </c>
    </row>
    <row r="6258" spans="1:2">
      <c r="A6258" s="21">
        <v>0.61916191619161898</v>
      </c>
      <c r="B6258" s="21">
        <v>1.5762820820543499</v>
      </c>
    </row>
    <row r="6259" spans="1:2">
      <c r="A6259" s="21">
        <v>0.61926192619261899</v>
      </c>
      <c r="B6259" s="21">
        <v>1.57655133974935</v>
      </c>
    </row>
    <row r="6260" spans="1:2">
      <c r="A6260" s="21">
        <v>0.61936193619361901</v>
      </c>
      <c r="B6260" s="21">
        <v>1.5768205974443501</v>
      </c>
    </row>
    <row r="6261" spans="1:2">
      <c r="A6261" s="21">
        <v>0.61946194619461903</v>
      </c>
      <c r="B6261" s="21">
        <v>1.57708985513936</v>
      </c>
    </row>
    <row r="6262" spans="1:2">
      <c r="A6262" s="21">
        <v>0.61956195619561905</v>
      </c>
      <c r="B6262" s="21">
        <v>1.57735911283436</v>
      </c>
    </row>
    <row r="6263" spans="1:2">
      <c r="A6263" s="21">
        <v>0.61966196619661895</v>
      </c>
      <c r="B6263" s="21">
        <v>1.5776283705293599</v>
      </c>
    </row>
    <row r="6264" spans="1:2">
      <c r="A6264" s="21">
        <v>0.61976197619761897</v>
      </c>
      <c r="B6264" s="21">
        <v>1.57789762822436</v>
      </c>
    </row>
    <row r="6265" spans="1:2">
      <c r="A6265" s="21">
        <v>0.61986198619861899</v>
      </c>
      <c r="B6265" s="21">
        <v>1.5781668859193601</v>
      </c>
    </row>
    <row r="6266" spans="1:2">
      <c r="A6266" s="21">
        <v>0.61996199619962</v>
      </c>
      <c r="B6266" s="21">
        <v>1.5784361436143599</v>
      </c>
    </row>
    <row r="6267" spans="1:2">
      <c r="A6267" s="21">
        <v>0.62006200620062002</v>
      </c>
      <c r="B6267" s="21">
        <v>1.57870540130936</v>
      </c>
    </row>
    <row r="6268" spans="1:2">
      <c r="A6268" s="21">
        <v>0.62016201620162004</v>
      </c>
      <c r="B6268" s="21">
        <v>1.5789746590043601</v>
      </c>
    </row>
    <row r="6269" spans="1:2">
      <c r="A6269" s="21">
        <v>0.62026202620262005</v>
      </c>
      <c r="B6269" s="21">
        <v>1.5792439166993599</v>
      </c>
    </row>
    <row r="6270" spans="1:2">
      <c r="A6270" s="21">
        <v>0.62036203620361996</v>
      </c>
      <c r="B6270" s="21">
        <v>1.57951317439436</v>
      </c>
    </row>
    <row r="6271" spans="1:2">
      <c r="A6271" s="21">
        <v>0.62046204620461998</v>
      </c>
      <c r="B6271" s="21">
        <v>1.5797824320893601</v>
      </c>
    </row>
    <row r="6272" spans="1:2">
      <c r="A6272" s="21">
        <v>0.62056205620561999</v>
      </c>
      <c r="B6272" s="21">
        <v>1.5800516897843599</v>
      </c>
    </row>
    <row r="6273" spans="1:2">
      <c r="A6273" s="21">
        <v>0.62066206620662001</v>
      </c>
      <c r="B6273" s="21">
        <v>1.58032094747936</v>
      </c>
    </row>
    <row r="6274" spans="1:2">
      <c r="A6274" s="21">
        <v>0.62076207620762003</v>
      </c>
      <c r="B6274" s="21">
        <v>1.5805902051743601</v>
      </c>
    </row>
    <row r="6275" spans="1:2">
      <c r="A6275" s="21">
        <v>0.62086208620862005</v>
      </c>
      <c r="B6275" s="21">
        <v>1.58085946286936</v>
      </c>
    </row>
    <row r="6276" spans="1:2">
      <c r="A6276" s="21">
        <v>0.62096209620962095</v>
      </c>
      <c r="B6276" s="21">
        <v>1.58112872056436</v>
      </c>
    </row>
    <row r="6277" spans="1:2">
      <c r="A6277" s="21">
        <v>0.62106210621062097</v>
      </c>
      <c r="B6277" s="21">
        <v>1.5813979782593599</v>
      </c>
    </row>
    <row r="6278" spans="1:2">
      <c r="A6278" s="21">
        <v>0.62116211621162098</v>
      </c>
      <c r="B6278" s="21">
        <v>1.58166723595436</v>
      </c>
    </row>
    <row r="6279" spans="1:2">
      <c r="A6279" s="21">
        <v>0.621262126212621</v>
      </c>
      <c r="B6279" s="21">
        <v>1.5819364936493601</v>
      </c>
    </row>
    <row r="6280" spans="1:2">
      <c r="A6280" s="21">
        <v>0.62136213621362102</v>
      </c>
      <c r="B6280" s="21">
        <v>1.5822057513443599</v>
      </c>
    </row>
    <row r="6281" spans="1:2">
      <c r="A6281" s="21">
        <v>0.62146214621462104</v>
      </c>
      <c r="B6281" s="21">
        <v>1.58247500903936</v>
      </c>
    </row>
    <row r="6282" spans="1:2">
      <c r="A6282" s="21">
        <v>0.62156215621562105</v>
      </c>
      <c r="B6282" s="21">
        <v>1.5827442667343601</v>
      </c>
    </row>
    <row r="6283" spans="1:2">
      <c r="A6283" s="21">
        <v>0.62166216621662096</v>
      </c>
      <c r="B6283" s="21">
        <v>1.5830135244293599</v>
      </c>
    </row>
    <row r="6284" spans="1:2">
      <c r="A6284" s="21">
        <v>0.62176217621762098</v>
      </c>
      <c r="B6284" s="21">
        <v>1.58328278212436</v>
      </c>
    </row>
    <row r="6285" spans="1:2">
      <c r="A6285" s="21">
        <v>0.62186218621862099</v>
      </c>
      <c r="B6285" s="21">
        <v>1.5835520398193601</v>
      </c>
    </row>
    <row r="6286" spans="1:2">
      <c r="A6286" s="21">
        <v>0.62196219621962201</v>
      </c>
      <c r="B6286" s="21">
        <v>1.58382129751436</v>
      </c>
    </row>
    <row r="6287" spans="1:2">
      <c r="A6287" s="21">
        <v>0.62206220622062203</v>
      </c>
      <c r="B6287" s="21">
        <v>1.58409055520936</v>
      </c>
    </row>
    <row r="6288" spans="1:2">
      <c r="A6288" s="21">
        <v>0.62216221622162204</v>
      </c>
      <c r="B6288" s="21">
        <v>1.5843598129043599</v>
      </c>
    </row>
    <row r="6289" spans="1:2">
      <c r="A6289" s="21">
        <v>0.62226222622262195</v>
      </c>
      <c r="B6289" s="21">
        <v>1.58462907059936</v>
      </c>
    </row>
    <row r="6290" spans="1:2">
      <c r="A6290" s="21">
        <v>0.62236223622362197</v>
      </c>
      <c r="B6290" s="21">
        <v>1.5848983282943601</v>
      </c>
    </row>
    <row r="6291" spans="1:2">
      <c r="A6291" s="21">
        <v>0.62246224622462198</v>
      </c>
      <c r="B6291" s="21">
        <v>1.5851675859893599</v>
      </c>
    </row>
    <row r="6292" spans="1:2">
      <c r="A6292" s="21">
        <v>0.622562256225622</v>
      </c>
      <c r="B6292" s="21">
        <v>1.58543684368436</v>
      </c>
    </row>
    <row r="6293" spans="1:2">
      <c r="A6293" s="21">
        <v>0.62266226622662202</v>
      </c>
      <c r="B6293" s="21">
        <v>1.5857061013793601</v>
      </c>
    </row>
    <row r="6294" spans="1:2">
      <c r="A6294" s="21">
        <v>0.62276227622762204</v>
      </c>
      <c r="B6294" s="21">
        <v>1.5859753590743599</v>
      </c>
    </row>
    <row r="6295" spans="1:2">
      <c r="A6295" s="21">
        <v>0.62286228622862205</v>
      </c>
      <c r="B6295" s="21">
        <v>1.58624461676936</v>
      </c>
    </row>
    <row r="6296" spans="1:2">
      <c r="A6296" s="21">
        <v>0.62296229622962296</v>
      </c>
      <c r="B6296" s="21">
        <v>1.5865138744643601</v>
      </c>
    </row>
    <row r="6297" spans="1:2">
      <c r="A6297" s="21">
        <v>0.62306230623062298</v>
      </c>
      <c r="B6297" s="21">
        <v>1.5867831321593699</v>
      </c>
    </row>
    <row r="6298" spans="1:2">
      <c r="A6298" s="21">
        <v>0.62316231623162299</v>
      </c>
      <c r="B6298" s="21">
        <v>1.58705238985437</v>
      </c>
    </row>
    <row r="6299" spans="1:2">
      <c r="A6299" s="21">
        <v>0.62326232623262301</v>
      </c>
      <c r="B6299" s="21">
        <v>1.5873216475493701</v>
      </c>
    </row>
    <row r="6300" spans="1:2">
      <c r="A6300" s="21">
        <v>0.62336233623362303</v>
      </c>
      <c r="B6300" s="21">
        <v>1.58759090524437</v>
      </c>
    </row>
    <row r="6301" spans="1:2">
      <c r="A6301" s="21">
        <v>0.62346234623462304</v>
      </c>
      <c r="B6301" s="21">
        <v>1.58786016293937</v>
      </c>
    </row>
    <row r="6302" spans="1:2">
      <c r="A6302" s="21">
        <v>0.62356235623562295</v>
      </c>
      <c r="B6302" s="21">
        <v>1.5881294206343699</v>
      </c>
    </row>
    <row r="6303" spans="1:2">
      <c r="A6303" s="21">
        <v>0.62366236623662297</v>
      </c>
      <c r="B6303" s="21">
        <v>1.58839867832937</v>
      </c>
    </row>
    <row r="6304" spans="1:2">
      <c r="A6304" s="21">
        <v>0.62376237623762298</v>
      </c>
      <c r="B6304" s="21">
        <v>1.5886679360243701</v>
      </c>
    </row>
    <row r="6305" spans="1:2">
      <c r="A6305" s="21">
        <v>0.623862386238623</v>
      </c>
      <c r="B6305" s="21">
        <v>1.5889371937193699</v>
      </c>
    </row>
    <row r="6306" spans="1:2">
      <c r="A6306" s="21">
        <v>0.62396239623962402</v>
      </c>
      <c r="B6306" s="21">
        <v>1.58920645141437</v>
      </c>
    </row>
    <row r="6307" spans="1:2">
      <c r="A6307" s="21">
        <v>0.62406240624062403</v>
      </c>
      <c r="B6307" s="21">
        <v>1.5894757091093701</v>
      </c>
    </row>
    <row r="6308" spans="1:2">
      <c r="A6308" s="21">
        <v>0.62416241624162405</v>
      </c>
      <c r="B6308" s="21">
        <v>1.5897449668043699</v>
      </c>
    </row>
    <row r="6309" spans="1:2">
      <c r="A6309" s="21">
        <v>0.62426242624262396</v>
      </c>
      <c r="B6309" s="21">
        <v>1.59001422449937</v>
      </c>
    </row>
    <row r="6310" spans="1:2">
      <c r="A6310" s="21">
        <v>0.62436243624362397</v>
      </c>
      <c r="B6310" s="21">
        <v>1.5902834821943701</v>
      </c>
    </row>
    <row r="6311" spans="1:2">
      <c r="A6311" s="21">
        <v>0.62446244624462399</v>
      </c>
      <c r="B6311" s="21">
        <v>1.59055273988937</v>
      </c>
    </row>
    <row r="6312" spans="1:2">
      <c r="A6312" s="21">
        <v>0.62456245624562401</v>
      </c>
      <c r="B6312" s="21">
        <v>1.59082199758437</v>
      </c>
    </row>
    <row r="6313" spans="1:2">
      <c r="A6313" s="21">
        <v>0.62466246624662403</v>
      </c>
      <c r="B6313" s="21">
        <v>1.5910912552793699</v>
      </c>
    </row>
    <row r="6314" spans="1:2">
      <c r="A6314" s="21">
        <v>0.62476247624762404</v>
      </c>
      <c r="B6314" s="21">
        <v>1.59136051297437</v>
      </c>
    </row>
    <row r="6315" spans="1:2">
      <c r="A6315" s="21">
        <v>0.62486248624862395</v>
      </c>
      <c r="B6315" s="21">
        <v>1.5916297706693701</v>
      </c>
    </row>
    <row r="6316" spans="1:2">
      <c r="A6316" s="21">
        <v>0.62496249624962497</v>
      </c>
      <c r="B6316" s="21">
        <v>1.5918990283643699</v>
      </c>
    </row>
    <row r="6317" spans="1:2">
      <c r="A6317" s="21">
        <v>0.62506250625062498</v>
      </c>
      <c r="B6317" s="21">
        <v>1.5921153961550001</v>
      </c>
    </row>
    <row r="6318" spans="1:2">
      <c r="A6318" s="21">
        <v>0.625162516251625</v>
      </c>
      <c r="B6318" s="21">
        <v>1.5923000300029999</v>
      </c>
    </row>
    <row r="6319" spans="1:2">
      <c r="A6319" s="21">
        <v>0.62526252625262502</v>
      </c>
      <c r="B6319" s="21">
        <v>1.592484663851</v>
      </c>
    </row>
    <row r="6320" spans="1:2">
      <c r="A6320" s="21">
        <v>0.62536253625362503</v>
      </c>
      <c r="B6320" s="21">
        <v>1.592669297699</v>
      </c>
    </row>
    <row r="6321" spans="1:2">
      <c r="A6321" s="21">
        <v>0.62546254625462505</v>
      </c>
      <c r="B6321" s="21">
        <v>1.5928539315470001</v>
      </c>
    </row>
    <row r="6322" spans="1:2">
      <c r="A6322" s="21">
        <v>0.62556255625562496</v>
      </c>
      <c r="B6322" s="21">
        <v>1.5930385653950001</v>
      </c>
    </row>
    <row r="6323" spans="1:2">
      <c r="A6323" s="21">
        <v>0.62566256625662497</v>
      </c>
      <c r="B6323" s="21">
        <v>1.5932231992429999</v>
      </c>
    </row>
    <row r="6324" spans="1:2">
      <c r="A6324" s="21">
        <v>0.62576257625762499</v>
      </c>
      <c r="B6324" s="21">
        <v>1.593407833091</v>
      </c>
    </row>
    <row r="6325" spans="1:2">
      <c r="A6325" s="21">
        <v>0.62586258625862501</v>
      </c>
      <c r="B6325" s="21">
        <v>1.593592466939</v>
      </c>
    </row>
    <row r="6326" spans="1:2">
      <c r="A6326" s="21">
        <v>0.62596259625962603</v>
      </c>
      <c r="B6326" s="21">
        <v>1.5937771007870001</v>
      </c>
    </row>
    <row r="6327" spans="1:2">
      <c r="A6327" s="21">
        <v>0.62606260626062604</v>
      </c>
      <c r="B6327" s="21">
        <v>1.5939617346349999</v>
      </c>
    </row>
    <row r="6328" spans="1:2">
      <c r="A6328" s="21">
        <v>0.62616261626162595</v>
      </c>
      <c r="B6328" s="21">
        <v>1.594146368483</v>
      </c>
    </row>
    <row r="6329" spans="1:2">
      <c r="A6329" s="21">
        <v>0.62626262626262597</v>
      </c>
      <c r="B6329" s="21">
        <v>1.594331002331</v>
      </c>
    </row>
    <row r="6330" spans="1:2">
      <c r="A6330" s="21">
        <v>0.62636263626362598</v>
      </c>
      <c r="B6330" s="21">
        <v>1.5945156361790001</v>
      </c>
    </row>
    <row r="6331" spans="1:2">
      <c r="A6331" s="21">
        <v>0.626462646264626</v>
      </c>
      <c r="B6331" s="21">
        <v>1.5947002700270001</v>
      </c>
    </row>
    <row r="6332" spans="1:2">
      <c r="A6332" s="21">
        <v>0.62656265626562602</v>
      </c>
      <c r="B6332" s="21">
        <v>1.5948849038749999</v>
      </c>
    </row>
    <row r="6333" spans="1:2">
      <c r="A6333" s="21">
        <v>0.62666266626662603</v>
      </c>
      <c r="B6333" s="21">
        <v>1.595069537723</v>
      </c>
    </row>
    <row r="6334" spans="1:2">
      <c r="A6334" s="21">
        <v>0.62676267626762605</v>
      </c>
      <c r="B6334" s="21">
        <v>1.595254171571</v>
      </c>
    </row>
    <row r="6335" spans="1:2">
      <c r="A6335" s="21">
        <v>0.62686268626862596</v>
      </c>
      <c r="B6335" s="21">
        <v>1.5954388054190001</v>
      </c>
    </row>
    <row r="6336" spans="1:2">
      <c r="A6336" s="21">
        <v>0.62696269626962697</v>
      </c>
      <c r="B6336" s="21">
        <v>1.5956234392669999</v>
      </c>
    </row>
    <row r="6337" spans="1:2">
      <c r="A6337" s="21">
        <v>0.62706270627062699</v>
      </c>
      <c r="B6337" s="21">
        <v>1.5958080731149999</v>
      </c>
    </row>
    <row r="6338" spans="1:2">
      <c r="A6338" s="21">
        <v>0.62716271627162701</v>
      </c>
      <c r="B6338" s="21">
        <v>1.595992706963</v>
      </c>
    </row>
    <row r="6339" spans="1:2">
      <c r="A6339" s="21">
        <v>0.62726272627262702</v>
      </c>
      <c r="B6339" s="21">
        <v>1.596177340811</v>
      </c>
    </row>
    <row r="6340" spans="1:2">
      <c r="A6340" s="21">
        <v>0.62736273627362704</v>
      </c>
      <c r="B6340" s="21">
        <v>1.5963619746590001</v>
      </c>
    </row>
    <row r="6341" spans="1:2">
      <c r="A6341" s="21">
        <v>0.62746274627462695</v>
      </c>
      <c r="B6341" s="21">
        <v>1.5965466085069999</v>
      </c>
    </row>
    <row r="6342" spans="1:2">
      <c r="A6342" s="21">
        <v>0.62756275627562697</v>
      </c>
      <c r="B6342" s="21">
        <v>1.596731242355</v>
      </c>
    </row>
    <row r="6343" spans="1:2">
      <c r="A6343" s="21">
        <v>0.62766276627662698</v>
      </c>
      <c r="B6343" s="21">
        <v>1.596915876203</v>
      </c>
    </row>
    <row r="6344" spans="1:2">
      <c r="A6344" s="21">
        <v>0.627762776277627</v>
      </c>
      <c r="B6344" s="21">
        <v>1.5971005100510001</v>
      </c>
    </row>
    <row r="6345" spans="1:2">
      <c r="A6345" s="21">
        <v>0.62786278627862702</v>
      </c>
      <c r="B6345" s="21">
        <v>1.5972851438989999</v>
      </c>
    </row>
    <row r="6346" spans="1:2">
      <c r="A6346" s="21">
        <v>0.62796279627962803</v>
      </c>
      <c r="B6346" s="21">
        <v>1.5974697777469999</v>
      </c>
    </row>
    <row r="6347" spans="1:2">
      <c r="A6347" s="21">
        <v>0.62806280628062805</v>
      </c>
      <c r="B6347" s="21">
        <v>1.597654411595</v>
      </c>
    </row>
    <row r="6348" spans="1:2">
      <c r="A6348" s="21">
        <v>0.62816281628162796</v>
      </c>
      <c r="B6348" s="21">
        <v>1.597839045443</v>
      </c>
    </row>
    <row r="6349" spans="1:2">
      <c r="A6349" s="21">
        <v>0.62826282628262797</v>
      </c>
      <c r="B6349" s="21">
        <v>1.5980236792910001</v>
      </c>
    </row>
    <row r="6350" spans="1:2">
      <c r="A6350" s="21">
        <v>0.62836283628362799</v>
      </c>
      <c r="B6350" s="21">
        <v>1.5982083131389999</v>
      </c>
    </row>
    <row r="6351" spans="1:2">
      <c r="A6351" s="21">
        <v>0.62846284628462801</v>
      </c>
      <c r="B6351" s="21">
        <v>1.598392946987</v>
      </c>
    </row>
    <row r="6352" spans="1:2">
      <c r="A6352" s="21">
        <v>0.62856285628562802</v>
      </c>
      <c r="B6352" s="21">
        <v>1.598577580835</v>
      </c>
    </row>
    <row r="6353" spans="1:2">
      <c r="A6353" s="21">
        <v>0.62866286628662804</v>
      </c>
      <c r="B6353" s="21">
        <v>1.5987622146830001</v>
      </c>
    </row>
    <row r="6354" spans="1:2">
      <c r="A6354" s="21">
        <v>0.62876287628762795</v>
      </c>
      <c r="B6354" s="21">
        <v>1.5989468485310001</v>
      </c>
    </row>
    <row r="6355" spans="1:2">
      <c r="A6355" s="21">
        <v>0.62886288628862796</v>
      </c>
      <c r="B6355" s="21">
        <v>1.5991314823789999</v>
      </c>
    </row>
    <row r="6356" spans="1:2">
      <c r="A6356" s="21">
        <v>0.62896289628962898</v>
      </c>
      <c r="B6356" s="21">
        <v>1.599316116227</v>
      </c>
    </row>
    <row r="6357" spans="1:2">
      <c r="A6357" s="21">
        <v>0.629062906290629</v>
      </c>
      <c r="B6357" s="21">
        <v>1.599500750075</v>
      </c>
    </row>
    <row r="6358" spans="1:2">
      <c r="A6358" s="21">
        <v>0.62916291629162902</v>
      </c>
      <c r="B6358" s="21">
        <v>1.5996853839230001</v>
      </c>
    </row>
    <row r="6359" spans="1:2">
      <c r="A6359" s="21">
        <v>0.62926292629262903</v>
      </c>
      <c r="B6359" s="21">
        <v>1.5998700177709999</v>
      </c>
    </row>
    <row r="6360" spans="1:2">
      <c r="A6360" s="21">
        <v>0.62936293629362905</v>
      </c>
      <c r="B6360" s="21">
        <v>1.600054651619</v>
      </c>
    </row>
    <row r="6361" spans="1:2">
      <c r="A6361" s="21">
        <v>0.62946294629462896</v>
      </c>
      <c r="B6361" s="21">
        <v>1.600239285467</v>
      </c>
    </row>
    <row r="6362" spans="1:2">
      <c r="A6362" s="21">
        <v>0.62956295629562897</v>
      </c>
      <c r="B6362" s="21">
        <v>1.6004239193150001</v>
      </c>
    </row>
    <row r="6363" spans="1:2">
      <c r="A6363" s="21">
        <v>0.62966296629662899</v>
      </c>
      <c r="B6363" s="21">
        <v>1.6006085531630001</v>
      </c>
    </row>
    <row r="6364" spans="1:2">
      <c r="A6364" s="21">
        <v>0.62976297629762901</v>
      </c>
      <c r="B6364" s="21">
        <v>1.6007931870109999</v>
      </c>
    </row>
    <row r="6365" spans="1:2">
      <c r="A6365" s="21">
        <v>0.62986298629862902</v>
      </c>
      <c r="B6365" s="21">
        <v>1.600977820859</v>
      </c>
    </row>
    <row r="6366" spans="1:2">
      <c r="A6366" s="21">
        <v>0.62996299629962904</v>
      </c>
      <c r="B6366" s="21">
        <v>1.601162454707</v>
      </c>
    </row>
    <row r="6367" spans="1:2">
      <c r="A6367" s="21">
        <v>0.63006300630062995</v>
      </c>
      <c r="B6367" s="21">
        <v>1.6013470885550001</v>
      </c>
    </row>
    <row r="6368" spans="1:2">
      <c r="A6368" s="21">
        <v>0.63016301630162996</v>
      </c>
      <c r="B6368" s="21">
        <v>1.6015317224029999</v>
      </c>
    </row>
    <row r="6369" spans="1:2">
      <c r="A6369" s="21">
        <v>0.63026302630262998</v>
      </c>
      <c r="B6369" s="21">
        <v>1.6017163562510099</v>
      </c>
    </row>
    <row r="6370" spans="1:2">
      <c r="A6370" s="21">
        <v>0.63036303630363</v>
      </c>
      <c r="B6370" s="21">
        <v>1.601900990099</v>
      </c>
    </row>
    <row r="6371" spans="1:2">
      <c r="A6371" s="21">
        <v>0.63046304630463001</v>
      </c>
      <c r="B6371" s="21">
        <v>1.60208562394701</v>
      </c>
    </row>
    <row r="6372" spans="1:2">
      <c r="A6372" s="21">
        <v>0.63056305630563003</v>
      </c>
      <c r="B6372" s="21">
        <v>1.6022702577950101</v>
      </c>
    </row>
    <row r="6373" spans="1:2">
      <c r="A6373" s="21">
        <v>0.63066306630663005</v>
      </c>
      <c r="B6373" s="21">
        <v>1.6024548916430099</v>
      </c>
    </row>
    <row r="6374" spans="1:2">
      <c r="A6374" s="21">
        <v>0.63076307630762996</v>
      </c>
      <c r="B6374" s="21">
        <v>1.60263952549101</v>
      </c>
    </row>
    <row r="6375" spans="1:2">
      <c r="A6375" s="21">
        <v>0.63086308630862997</v>
      </c>
      <c r="B6375" s="21">
        <v>1.60282415933901</v>
      </c>
    </row>
    <row r="6376" spans="1:2">
      <c r="A6376" s="21">
        <v>0.63096309630963099</v>
      </c>
      <c r="B6376" s="21">
        <v>1.6030087931870101</v>
      </c>
    </row>
    <row r="6377" spans="1:2">
      <c r="A6377" s="21">
        <v>0.63106310631063101</v>
      </c>
      <c r="B6377" s="21">
        <v>1.6031934270350101</v>
      </c>
    </row>
    <row r="6378" spans="1:2">
      <c r="A6378" s="21">
        <v>0.63116311631163102</v>
      </c>
      <c r="B6378" s="21">
        <v>1.6033780608830099</v>
      </c>
    </row>
    <row r="6379" spans="1:2">
      <c r="A6379" s="21">
        <v>0.63126312631263104</v>
      </c>
      <c r="B6379" s="21">
        <v>1.60356269473101</v>
      </c>
    </row>
    <row r="6380" spans="1:2">
      <c r="A6380" s="21">
        <v>0.63136313631363095</v>
      </c>
      <c r="B6380" s="21">
        <v>1.60374732857901</v>
      </c>
    </row>
    <row r="6381" spans="1:2">
      <c r="A6381" s="21">
        <v>0.63146314631463096</v>
      </c>
      <c r="B6381" s="21">
        <v>1.6039319624270101</v>
      </c>
    </row>
    <row r="6382" spans="1:2">
      <c r="A6382" s="21">
        <v>0.63156315631563098</v>
      </c>
      <c r="B6382" s="21">
        <v>1.6041165962750099</v>
      </c>
    </row>
    <row r="6383" spans="1:2">
      <c r="A6383" s="21">
        <v>0.631663166316631</v>
      </c>
      <c r="B6383" s="21">
        <v>1.60430123012301</v>
      </c>
    </row>
    <row r="6384" spans="1:2">
      <c r="A6384" s="21">
        <v>0.63176317631763101</v>
      </c>
      <c r="B6384" s="21">
        <v>1.60448586397101</v>
      </c>
    </row>
    <row r="6385" spans="1:2">
      <c r="A6385" s="21">
        <v>0.63186318631863103</v>
      </c>
      <c r="B6385" s="21">
        <v>1.6046704978190101</v>
      </c>
    </row>
    <row r="6386" spans="1:2">
      <c r="A6386" s="21">
        <v>0.63196319631963105</v>
      </c>
      <c r="B6386" s="21">
        <v>1.6048551316670101</v>
      </c>
    </row>
    <row r="6387" spans="1:2">
      <c r="A6387" s="21">
        <v>0.63206320632063195</v>
      </c>
      <c r="B6387" s="21">
        <v>1.6050397655150099</v>
      </c>
    </row>
    <row r="6388" spans="1:2">
      <c r="A6388" s="21">
        <v>0.63216321632163197</v>
      </c>
      <c r="B6388" s="21">
        <v>1.60522439936301</v>
      </c>
    </row>
    <row r="6389" spans="1:2">
      <c r="A6389" s="21">
        <v>0.63226322632263199</v>
      </c>
      <c r="B6389" s="21">
        <v>1.60540903321101</v>
      </c>
    </row>
    <row r="6390" spans="1:2">
      <c r="A6390" s="21">
        <v>0.63236323632363201</v>
      </c>
      <c r="B6390" s="21">
        <v>1.6055936670590101</v>
      </c>
    </row>
    <row r="6391" spans="1:2">
      <c r="A6391" s="21">
        <v>0.63246324632463202</v>
      </c>
      <c r="B6391" s="21">
        <v>1.6057783009070099</v>
      </c>
    </row>
    <row r="6392" spans="1:2">
      <c r="A6392" s="21">
        <v>0.63256325632563204</v>
      </c>
      <c r="B6392" s="21">
        <v>1.60596293475501</v>
      </c>
    </row>
    <row r="6393" spans="1:2">
      <c r="A6393" s="21">
        <v>0.63266326632663195</v>
      </c>
      <c r="B6393" s="21">
        <v>1.60614756860301</v>
      </c>
    </row>
    <row r="6394" spans="1:2">
      <c r="A6394" s="21">
        <v>0.63276327632763196</v>
      </c>
      <c r="B6394" s="21">
        <v>1.60633220245101</v>
      </c>
    </row>
    <row r="6395" spans="1:2">
      <c r="A6395" s="21">
        <v>0.63286328632863198</v>
      </c>
      <c r="B6395" s="21">
        <v>1.6065168362990101</v>
      </c>
    </row>
    <row r="6396" spans="1:2">
      <c r="A6396" s="21">
        <v>0.632963296329633</v>
      </c>
      <c r="B6396" s="21">
        <v>1.6067014701470099</v>
      </c>
    </row>
    <row r="6397" spans="1:2">
      <c r="A6397" s="21">
        <v>0.63306330633063301</v>
      </c>
      <c r="B6397" s="21">
        <v>1.60688610399501</v>
      </c>
    </row>
    <row r="6398" spans="1:2">
      <c r="A6398" s="21">
        <v>0.63316331633163303</v>
      </c>
      <c r="B6398" s="21">
        <v>1.60707073784301</v>
      </c>
    </row>
    <row r="6399" spans="1:2">
      <c r="A6399" s="21">
        <v>0.63326332633263305</v>
      </c>
      <c r="B6399" s="21">
        <v>1.6072553716910101</v>
      </c>
    </row>
    <row r="6400" spans="1:2">
      <c r="A6400" s="21">
        <v>0.63336333633363295</v>
      </c>
      <c r="B6400" s="21">
        <v>1.6074400055390099</v>
      </c>
    </row>
    <row r="6401" spans="1:2">
      <c r="A6401" s="21">
        <v>0.63346334633463297</v>
      </c>
      <c r="B6401" s="21">
        <v>1.6076246393870099</v>
      </c>
    </row>
    <row r="6402" spans="1:2">
      <c r="A6402" s="21">
        <v>0.63356335633563299</v>
      </c>
      <c r="B6402" s="21">
        <v>1.60780927323501</v>
      </c>
    </row>
    <row r="6403" spans="1:2">
      <c r="A6403" s="21">
        <v>0.633663366336633</v>
      </c>
      <c r="B6403" s="21">
        <v>1.60799390708301</v>
      </c>
    </row>
    <row r="6404" spans="1:2">
      <c r="A6404" s="21">
        <v>0.63376337633763302</v>
      </c>
      <c r="B6404" s="21">
        <v>1.6081785409310101</v>
      </c>
    </row>
    <row r="6405" spans="1:2">
      <c r="A6405" s="21">
        <v>0.63386338633863304</v>
      </c>
      <c r="B6405" s="21">
        <v>1.6083631747790099</v>
      </c>
    </row>
    <row r="6406" spans="1:2">
      <c r="A6406" s="21">
        <v>0.63396339633963295</v>
      </c>
      <c r="B6406" s="21">
        <v>1.60854780862701</v>
      </c>
    </row>
    <row r="6407" spans="1:2">
      <c r="A6407" s="21">
        <v>0.63406340634063396</v>
      </c>
      <c r="B6407" s="21">
        <v>1.60873244247501</v>
      </c>
    </row>
    <row r="6408" spans="1:2">
      <c r="A6408" s="21">
        <v>0.63416341634163398</v>
      </c>
      <c r="B6408" s="21">
        <v>1.6089170763230101</v>
      </c>
    </row>
    <row r="6409" spans="1:2">
      <c r="A6409" s="21">
        <v>0.634263426342634</v>
      </c>
      <c r="B6409" s="21">
        <v>1.6091017101710099</v>
      </c>
    </row>
    <row r="6410" spans="1:2">
      <c r="A6410" s="21">
        <v>0.63436343634363401</v>
      </c>
      <c r="B6410" s="21">
        <v>1.6092863440190099</v>
      </c>
    </row>
    <row r="6411" spans="1:2">
      <c r="A6411" s="21">
        <v>0.63446344634463403</v>
      </c>
      <c r="B6411" s="21">
        <v>1.60947097786701</v>
      </c>
    </row>
    <row r="6412" spans="1:2">
      <c r="A6412" s="21">
        <v>0.63456345634563405</v>
      </c>
      <c r="B6412" s="21">
        <v>1.60965561171501</v>
      </c>
    </row>
    <row r="6413" spans="1:2">
      <c r="A6413" s="21">
        <v>0.63466346634663395</v>
      </c>
      <c r="B6413" s="21">
        <v>1.6098402455630101</v>
      </c>
    </row>
    <row r="6414" spans="1:2">
      <c r="A6414" s="21">
        <v>0.63476347634763397</v>
      </c>
      <c r="B6414" s="21">
        <v>1.6100248794110099</v>
      </c>
    </row>
    <row r="6415" spans="1:2">
      <c r="A6415" s="21">
        <v>0.63486348634863399</v>
      </c>
      <c r="B6415" s="21">
        <v>1.61020951325901</v>
      </c>
    </row>
    <row r="6416" spans="1:2">
      <c r="A6416" s="21">
        <v>0.634963496349635</v>
      </c>
      <c r="B6416" s="21">
        <v>1.61039414710701</v>
      </c>
    </row>
    <row r="6417" spans="1:2">
      <c r="A6417" s="21">
        <v>0.63506350635063502</v>
      </c>
      <c r="B6417" s="21">
        <v>1.6105787809550101</v>
      </c>
    </row>
    <row r="6418" spans="1:2">
      <c r="A6418" s="21">
        <v>0.63516351635163504</v>
      </c>
      <c r="B6418" s="21">
        <v>1.6107634148030101</v>
      </c>
    </row>
    <row r="6419" spans="1:2">
      <c r="A6419" s="21">
        <v>0.63526352635263506</v>
      </c>
      <c r="B6419" s="21">
        <v>1.6109480486510099</v>
      </c>
    </row>
    <row r="6420" spans="1:2">
      <c r="A6420" s="21">
        <v>0.63536353635363496</v>
      </c>
      <c r="B6420" s="21">
        <v>1.61113268249901</v>
      </c>
    </row>
    <row r="6421" spans="1:2">
      <c r="A6421" s="21">
        <v>0.63546354635463498</v>
      </c>
      <c r="B6421" s="21">
        <v>1.61131731634701</v>
      </c>
    </row>
    <row r="6422" spans="1:2">
      <c r="A6422" s="21">
        <v>0.635563556355635</v>
      </c>
      <c r="B6422" s="21">
        <v>1.6115019501950101</v>
      </c>
    </row>
    <row r="6423" spans="1:2">
      <c r="A6423" s="21">
        <v>0.63566356635663501</v>
      </c>
      <c r="B6423" s="21">
        <v>1.6116865840430099</v>
      </c>
    </row>
    <row r="6424" spans="1:2">
      <c r="A6424" s="21">
        <v>0.63576357635763503</v>
      </c>
      <c r="B6424" s="21">
        <v>1.6118712178910199</v>
      </c>
    </row>
    <row r="6425" spans="1:2">
      <c r="A6425" s="21">
        <v>0.63586358635863505</v>
      </c>
      <c r="B6425" s="21">
        <v>1.61205585173902</v>
      </c>
    </row>
    <row r="6426" spans="1:2">
      <c r="A6426" s="21">
        <v>0.63596359635963595</v>
      </c>
      <c r="B6426" s="21">
        <v>1.61224048558702</v>
      </c>
    </row>
    <row r="6427" spans="1:2">
      <c r="A6427" s="21">
        <v>0.63606360636063597</v>
      </c>
      <c r="B6427" s="21">
        <v>1.6124251194350201</v>
      </c>
    </row>
    <row r="6428" spans="1:2">
      <c r="A6428" s="21">
        <v>0.63616361636163599</v>
      </c>
      <c r="B6428" s="21">
        <v>1.6126097532830199</v>
      </c>
    </row>
    <row r="6429" spans="1:2">
      <c r="A6429" s="21">
        <v>0.636263626362636</v>
      </c>
      <c r="B6429" s="21">
        <v>1.61279438713102</v>
      </c>
    </row>
    <row r="6430" spans="1:2">
      <c r="A6430" s="21">
        <v>0.63636363636363602</v>
      </c>
      <c r="B6430" s="21">
        <v>1.61297902097902</v>
      </c>
    </row>
    <row r="6431" spans="1:2">
      <c r="A6431" s="21">
        <v>0.63646364636463604</v>
      </c>
      <c r="B6431" s="21">
        <v>1.6131636548270201</v>
      </c>
    </row>
    <row r="6432" spans="1:2">
      <c r="A6432" s="21">
        <v>0.63656365636563605</v>
      </c>
      <c r="B6432" s="21">
        <v>1.6133482886750199</v>
      </c>
    </row>
    <row r="6433" spans="1:2">
      <c r="A6433" s="21">
        <v>0.63666366636663596</v>
      </c>
      <c r="B6433" s="21">
        <v>1.6135329225230199</v>
      </c>
    </row>
    <row r="6434" spans="1:2">
      <c r="A6434" s="21">
        <v>0.63676367636763598</v>
      </c>
      <c r="B6434" s="21">
        <v>1.61371755637102</v>
      </c>
    </row>
    <row r="6435" spans="1:2">
      <c r="A6435" s="21">
        <v>0.636863686368636</v>
      </c>
      <c r="B6435" s="21">
        <v>1.61390219021902</v>
      </c>
    </row>
    <row r="6436" spans="1:2">
      <c r="A6436" s="21">
        <v>0.63696369636963701</v>
      </c>
      <c r="B6436" s="21">
        <v>1.6140868240670201</v>
      </c>
    </row>
    <row r="6437" spans="1:2">
      <c r="A6437" s="21">
        <v>0.63706370637063703</v>
      </c>
      <c r="B6437" s="21">
        <v>1.6142714579150199</v>
      </c>
    </row>
    <row r="6438" spans="1:2">
      <c r="A6438" s="21">
        <v>0.63716371637163705</v>
      </c>
      <c r="B6438" s="21">
        <v>1.61445609176302</v>
      </c>
    </row>
    <row r="6439" spans="1:2">
      <c r="A6439" s="21">
        <v>0.63726372637263695</v>
      </c>
      <c r="B6439" s="21">
        <v>1.61464072561102</v>
      </c>
    </row>
    <row r="6440" spans="1:2">
      <c r="A6440" s="21">
        <v>0.63736373637363697</v>
      </c>
      <c r="B6440" s="21">
        <v>1.6148253594590201</v>
      </c>
    </row>
    <row r="6441" spans="1:2">
      <c r="A6441" s="21">
        <v>0.63746374637463699</v>
      </c>
      <c r="B6441" s="21">
        <v>1.6150099933070201</v>
      </c>
    </row>
    <row r="6442" spans="1:2">
      <c r="A6442" s="21">
        <v>0.637563756375637</v>
      </c>
      <c r="B6442" s="21">
        <v>1.6151946271550199</v>
      </c>
    </row>
    <row r="6443" spans="1:2">
      <c r="A6443" s="21">
        <v>0.63766376637663702</v>
      </c>
      <c r="B6443" s="21">
        <v>1.61537926100302</v>
      </c>
    </row>
    <row r="6444" spans="1:2">
      <c r="A6444" s="21">
        <v>0.63776377637763704</v>
      </c>
      <c r="B6444" s="21">
        <v>1.61556389485102</v>
      </c>
    </row>
    <row r="6445" spans="1:2">
      <c r="A6445" s="21">
        <v>0.63786378637863705</v>
      </c>
      <c r="B6445" s="21">
        <v>1.6157485286990201</v>
      </c>
    </row>
    <row r="6446" spans="1:2">
      <c r="A6446" s="21">
        <v>0.63796379637963796</v>
      </c>
      <c r="B6446" s="21">
        <v>1.6159331625470199</v>
      </c>
    </row>
    <row r="6447" spans="1:2">
      <c r="A6447" s="21">
        <v>0.63806380638063798</v>
      </c>
      <c r="B6447" s="21">
        <v>1.61611779639502</v>
      </c>
    </row>
    <row r="6448" spans="1:2">
      <c r="A6448" s="21">
        <v>0.63816381638163799</v>
      </c>
      <c r="B6448" s="21">
        <v>1.61630243024302</v>
      </c>
    </row>
    <row r="6449" spans="1:2">
      <c r="A6449" s="21">
        <v>0.63826382638263801</v>
      </c>
      <c r="B6449" s="21">
        <v>1.6164870640910201</v>
      </c>
    </row>
    <row r="6450" spans="1:2">
      <c r="A6450" s="21">
        <v>0.63836383638363803</v>
      </c>
      <c r="B6450" s="21">
        <v>1.6166716979390201</v>
      </c>
    </row>
    <row r="6451" spans="1:2">
      <c r="A6451" s="21">
        <v>0.63846384638463805</v>
      </c>
      <c r="B6451" s="21">
        <v>1.6168563317870199</v>
      </c>
    </row>
    <row r="6452" spans="1:2">
      <c r="A6452" s="21">
        <v>0.63856385638563795</v>
      </c>
      <c r="B6452" s="21">
        <v>1.61704096563502</v>
      </c>
    </row>
    <row r="6453" spans="1:2">
      <c r="A6453" s="21">
        <v>0.63866386638663797</v>
      </c>
      <c r="B6453" s="21">
        <v>1.61722559948302</v>
      </c>
    </row>
    <row r="6454" spans="1:2">
      <c r="A6454" s="21">
        <v>0.63876387638763799</v>
      </c>
      <c r="B6454" s="21">
        <v>1.6174102333310201</v>
      </c>
    </row>
    <row r="6455" spans="1:2">
      <c r="A6455" s="21">
        <v>0.638863886388638</v>
      </c>
      <c r="B6455" s="21">
        <v>1.6175948671790199</v>
      </c>
    </row>
    <row r="6456" spans="1:2">
      <c r="A6456" s="21">
        <v>0.63896389638963902</v>
      </c>
      <c r="B6456" s="21">
        <v>1.61777950102702</v>
      </c>
    </row>
    <row r="6457" spans="1:2">
      <c r="A6457" s="21">
        <v>0.63906390639063904</v>
      </c>
      <c r="B6457" s="21">
        <v>1.61796413487502</v>
      </c>
    </row>
    <row r="6458" spans="1:2">
      <c r="A6458" s="21">
        <v>0.63916391639163905</v>
      </c>
      <c r="B6458" s="21">
        <v>1.61814876872302</v>
      </c>
    </row>
    <row r="6459" spans="1:2">
      <c r="A6459" s="21">
        <v>0.63926392639263896</v>
      </c>
      <c r="B6459" s="21">
        <v>1.6183334025710201</v>
      </c>
    </row>
    <row r="6460" spans="1:2">
      <c r="A6460" s="21">
        <v>0.63936393639363898</v>
      </c>
      <c r="B6460" s="21">
        <v>1.6185180364190199</v>
      </c>
    </row>
    <row r="6461" spans="1:2">
      <c r="A6461" s="21">
        <v>0.63946394639463899</v>
      </c>
      <c r="B6461" s="21">
        <v>1.61870267026702</v>
      </c>
    </row>
    <row r="6462" spans="1:2">
      <c r="A6462" s="21">
        <v>0.63956395639563901</v>
      </c>
      <c r="B6462" s="21">
        <v>1.61888730411502</v>
      </c>
    </row>
    <row r="6463" spans="1:2">
      <c r="A6463" s="21">
        <v>0.63966396639663903</v>
      </c>
      <c r="B6463" s="21">
        <v>1.6190719379630201</v>
      </c>
    </row>
    <row r="6464" spans="1:2">
      <c r="A6464" s="21">
        <v>0.63976397639763904</v>
      </c>
      <c r="B6464" s="21">
        <v>1.6192565718110199</v>
      </c>
    </row>
    <row r="6465" spans="1:2">
      <c r="A6465" s="21">
        <v>0.63986398639863895</v>
      </c>
      <c r="B6465" s="21">
        <v>1.6194412056590199</v>
      </c>
    </row>
    <row r="6466" spans="1:2">
      <c r="A6466" s="21">
        <v>0.63996399639963997</v>
      </c>
      <c r="B6466" s="21">
        <v>1.61962583950702</v>
      </c>
    </row>
    <row r="6467" spans="1:2">
      <c r="A6467" s="21">
        <v>0.64006400640063998</v>
      </c>
      <c r="B6467" s="21">
        <v>1.61981047335502</v>
      </c>
    </row>
    <row r="6468" spans="1:2">
      <c r="A6468" s="21">
        <v>0.64016401640164</v>
      </c>
      <c r="B6468" s="21">
        <v>1.6199951072030201</v>
      </c>
    </row>
    <row r="6469" spans="1:2">
      <c r="A6469" s="21">
        <v>0.64026402640264002</v>
      </c>
      <c r="B6469" s="21">
        <v>1.6201797410510199</v>
      </c>
    </row>
    <row r="6470" spans="1:2">
      <c r="A6470" s="21">
        <v>0.64036403640364004</v>
      </c>
      <c r="B6470" s="21">
        <v>1.62036437489902</v>
      </c>
    </row>
    <row r="6471" spans="1:2">
      <c r="A6471" s="21">
        <v>0.64046404640464005</v>
      </c>
      <c r="B6471" s="21">
        <v>1.62054900874702</v>
      </c>
    </row>
    <row r="6472" spans="1:2">
      <c r="A6472" s="21">
        <v>0.64056405640563996</v>
      </c>
      <c r="B6472" s="21">
        <v>1.6207336425950201</v>
      </c>
    </row>
    <row r="6473" spans="1:2">
      <c r="A6473" s="21">
        <v>0.64066406640663998</v>
      </c>
      <c r="B6473" s="21">
        <v>1.6209182764430199</v>
      </c>
    </row>
    <row r="6474" spans="1:2">
      <c r="A6474" s="21">
        <v>0.64076407640763999</v>
      </c>
      <c r="B6474" s="21">
        <v>1.6211029102910199</v>
      </c>
    </row>
    <row r="6475" spans="1:2">
      <c r="A6475" s="21">
        <v>0.64086408640864001</v>
      </c>
      <c r="B6475" s="21">
        <v>1.62128754413902</v>
      </c>
    </row>
    <row r="6476" spans="1:2">
      <c r="A6476" s="21">
        <v>0.64096409640964103</v>
      </c>
      <c r="B6476" s="21">
        <v>1.62147217798702</v>
      </c>
    </row>
    <row r="6477" spans="1:2">
      <c r="A6477" s="21">
        <v>0.64106410641064104</v>
      </c>
      <c r="B6477" s="21">
        <v>1.6216568118350201</v>
      </c>
    </row>
    <row r="6478" spans="1:2">
      <c r="A6478" s="21">
        <v>0.64116411641164095</v>
      </c>
      <c r="B6478" s="21">
        <v>1.6218414456830299</v>
      </c>
    </row>
    <row r="6479" spans="1:2">
      <c r="A6479" s="21">
        <v>0.64126412641264097</v>
      </c>
      <c r="B6479" s="21">
        <v>1.62202607953103</v>
      </c>
    </row>
    <row r="6480" spans="1:2">
      <c r="A6480" s="21">
        <v>0.64136413641364098</v>
      </c>
      <c r="B6480" s="21">
        <v>1.62221071337903</v>
      </c>
    </row>
    <row r="6481" spans="1:2">
      <c r="A6481" s="21">
        <v>0.641464146414641</v>
      </c>
      <c r="B6481" s="21">
        <v>1.62239534722703</v>
      </c>
    </row>
    <row r="6482" spans="1:2">
      <c r="A6482" s="21">
        <v>0.64156415641564102</v>
      </c>
      <c r="B6482" s="21">
        <v>1.6225799810750301</v>
      </c>
    </row>
    <row r="6483" spans="1:2">
      <c r="A6483" s="21">
        <v>0.64166416641664104</v>
      </c>
      <c r="B6483" s="21">
        <v>1.6227646149230299</v>
      </c>
    </row>
    <row r="6484" spans="1:2">
      <c r="A6484" s="21">
        <v>0.64176417641764105</v>
      </c>
      <c r="B6484" s="21">
        <v>1.62294924877103</v>
      </c>
    </row>
    <row r="6485" spans="1:2">
      <c r="A6485" s="21">
        <v>0.64186418641864096</v>
      </c>
      <c r="B6485" s="21">
        <v>1.62313388261903</v>
      </c>
    </row>
    <row r="6486" spans="1:2">
      <c r="A6486" s="21">
        <v>0.64196419641964197</v>
      </c>
      <c r="B6486" s="21">
        <v>1.6233185164670301</v>
      </c>
    </row>
    <row r="6487" spans="1:2">
      <c r="A6487" s="21">
        <v>0.64206420642064199</v>
      </c>
      <c r="B6487" s="21">
        <v>1.6235031503150299</v>
      </c>
    </row>
    <row r="6488" spans="1:2">
      <c r="A6488" s="21">
        <v>0.64216421642164201</v>
      </c>
      <c r="B6488" s="21">
        <v>1.6236877841630299</v>
      </c>
    </row>
    <row r="6489" spans="1:2">
      <c r="A6489" s="21">
        <v>0.64226422642264203</v>
      </c>
      <c r="B6489" s="21">
        <v>1.62387241801103</v>
      </c>
    </row>
    <row r="6490" spans="1:2">
      <c r="A6490" s="21">
        <v>0.64236423642364204</v>
      </c>
      <c r="B6490" s="21">
        <v>1.62405705185903</v>
      </c>
    </row>
    <row r="6491" spans="1:2">
      <c r="A6491" s="21">
        <v>0.64246424642464195</v>
      </c>
      <c r="B6491" s="21">
        <v>1.6242416857070301</v>
      </c>
    </row>
    <row r="6492" spans="1:2">
      <c r="A6492" s="21">
        <v>0.64256425642564197</v>
      </c>
      <c r="B6492" s="21">
        <v>1.6244263195550299</v>
      </c>
    </row>
    <row r="6493" spans="1:2">
      <c r="A6493" s="21">
        <v>0.64266426642664198</v>
      </c>
      <c r="B6493" s="21">
        <v>1.62461095340303</v>
      </c>
    </row>
    <row r="6494" spans="1:2">
      <c r="A6494" s="21">
        <v>0.642764276427642</v>
      </c>
      <c r="B6494" s="21">
        <v>1.62479558725103</v>
      </c>
    </row>
    <row r="6495" spans="1:2">
      <c r="A6495" s="21">
        <v>0.64286428642864202</v>
      </c>
      <c r="B6495" s="21">
        <v>1.6249802210990301</v>
      </c>
    </row>
    <row r="6496" spans="1:2">
      <c r="A6496" s="21">
        <v>0.64296429642964303</v>
      </c>
      <c r="B6496" s="21">
        <v>1.6251648549470299</v>
      </c>
    </row>
    <row r="6497" spans="1:2">
      <c r="A6497" s="21">
        <v>0.64306430643064305</v>
      </c>
      <c r="B6497" s="21">
        <v>1.6253494887950299</v>
      </c>
    </row>
    <row r="6498" spans="1:2">
      <c r="A6498" s="21">
        <v>0.64316431643164296</v>
      </c>
      <c r="B6498" s="21">
        <v>1.62553412264303</v>
      </c>
    </row>
    <row r="6499" spans="1:2">
      <c r="A6499" s="21">
        <v>0.64326432643264297</v>
      </c>
      <c r="B6499" s="21">
        <v>1.62571875649103</v>
      </c>
    </row>
    <row r="6500" spans="1:2">
      <c r="A6500" s="21">
        <v>0.64336433643364299</v>
      </c>
      <c r="B6500" s="21">
        <v>1.6259033903390301</v>
      </c>
    </row>
    <row r="6501" spans="1:2">
      <c r="A6501" s="21">
        <v>0.64346434643464301</v>
      </c>
      <c r="B6501" s="21">
        <v>1.6260880241870299</v>
      </c>
    </row>
    <row r="6502" spans="1:2">
      <c r="A6502" s="21">
        <v>0.64356435643564303</v>
      </c>
      <c r="B6502" s="21">
        <v>1.62627265803503</v>
      </c>
    </row>
    <row r="6503" spans="1:2">
      <c r="A6503" s="21">
        <v>0.64366436643664304</v>
      </c>
      <c r="B6503" s="21">
        <v>1.62645729188303</v>
      </c>
    </row>
    <row r="6504" spans="1:2">
      <c r="A6504" s="21">
        <v>0.64376437643764295</v>
      </c>
      <c r="B6504" s="21">
        <v>1.6266419257310301</v>
      </c>
    </row>
    <row r="6505" spans="1:2">
      <c r="A6505" s="21">
        <v>0.64386438643864297</v>
      </c>
      <c r="B6505" s="21">
        <v>1.6268265595790301</v>
      </c>
    </row>
    <row r="6506" spans="1:2">
      <c r="A6506" s="21">
        <v>0.64396439643964398</v>
      </c>
      <c r="B6506" s="21">
        <v>1.6270111934270299</v>
      </c>
    </row>
    <row r="6507" spans="1:2">
      <c r="A6507" s="21">
        <v>0.644064406440644</v>
      </c>
      <c r="B6507" s="21">
        <v>1.62719582727503</v>
      </c>
    </row>
    <row r="6508" spans="1:2">
      <c r="A6508" s="21">
        <v>0.64416441644164402</v>
      </c>
      <c r="B6508" s="21">
        <v>1.62738046112303</v>
      </c>
    </row>
    <row r="6509" spans="1:2">
      <c r="A6509" s="21">
        <v>0.64426442644264403</v>
      </c>
      <c r="B6509" s="21">
        <v>1.6275650949710301</v>
      </c>
    </row>
    <row r="6510" spans="1:2">
      <c r="A6510" s="21">
        <v>0.64436443644364405</v>
      </c>
      <c r="B6510" s="21">
        <v>1.6277497288190299</v>
      </c>
    </row>
    <row r="6511" spans="1:2">
      <c r="A6511" s="21">
        <v>0.64446444644464396</v>
      </c>
      <c r="B6511" s="21">
        <v>1.62793436266703</v>
      </c>
    </row>
    <row r="6512" spans="1:2">
      <c r="A6512" s="21">
        <v>0.64456445644564397</v>
      </c>
      <c r="B6512" s="21">
        <v>1.62811899651503</v>
      </c>
    </row>
    <row r="6513" spans="1:2">
      <c r="A6513" s="21">
        <v>0.64466446644664399</v>
      </c>
      <c r="B6513" s="21">
        <v>1.6283036303630301</v>
      </c>
    </row>
    <row r="6514" spans="1:2">
      <c r="A6514" s="21">
        <v>0.64476447644764401</v>
      </c>
      <c r="B6514" s="21">
        <v>1.6284882642110301</v>
      </c>
    </row>
    <row r="6515" spans="1:2">
      <c r="A6515" s="21">
        <v>0.64486448644864403</v>
      </c>
      <c r="B6515" s="21">
        <v>1.6286728980590299</v>
      </c>
    </row>
    <row r="6516" spans="1:2">
      <c r="A6516" s="21">
        <v>0.64496449644964404</v>
      </c>
      <c r="B6516" s="21">
        <v>1.62885753190703</v>
      </c>
    </row>
    <row r="6517" spans="1:2">
      <c r="A6517" s="21">
        <v>0.64506450645064495</v>
      </c>
      <c r="B6517" s="21">
        <v>1.62904216575503</v>
      </c>
    </row>
    <row r="6518" spans="1:2">
      <c r="A6518" s="21">
        <v>0.64516451645164496</v>
      </c>
      <c r="B6518" s="21">
        <v>1.6292267996030301</v>
      </c>
    </row>
    <row r="6519" spans="1:2">
      <c r="A6519" s="21">
        <v>0.64526452645264498</v>
      </c>
      <c r="B6519" s="21">
        <v>1.6294114334510299</v>
      </c>
    </row>
    <row r="6520" spans="1:2">
      <c r="A6520" s="21">
        <v>0.645364536453645</v>
      </c>
      <c r="B6520" s="21">
        <v>1.6295960672990299</v>
      </c>
    </row>
    <row r="6521" spans="1:2">
      <c r="A6521" s="21">
        <v>0.64546454645464502</v>
      </c>
      <c r="B6521" s="21">
        <v>1.62978070114703</v>
      </c>
    </row>
    <row r="6522" spans="1:2">
      <c r="A6522" s="21">
        <v>0.64556455645564503</v>
      </c>
      <c r="B6522" s="21">
        <v>1.62996533499503</v>
      </c>
    </row>
    <row r="6523" spans="1:2">
      <c r="A6523" s="21">
        <v>0.64566456645664505</v>
      </c>
      <c r="B6523" s="21">
        <v>1.6301499688430301</v>
      </c>
    </row>
    <row r="6524" spans="1:2">
      <c r="A6524" s="21">
        <v>0.64576457645764496</v>
      </c>
      <c r="B6524" s="21">
        <v>1.6303346026910299</v>
      </c>
    </row>
    <row r="6525" spans="1:2">
      <c r="A6525" s="21">
        <v>0.64586458645864497</v>
      </c>
      <c r="B6525" s="21">
        <v>1.63051923653903</v>
      </c>
    </row>
    <row r="6526" spans="1:2">
      <c r="A6526" s="21">
        <v>0.64596459645964599</v>
      </c>
      <c r="B6526" s="21">
        <v>1.63070387038703</v>
      </c>
    </row>
    <row r="6527" spans="1:2">
      <c r="A6527" s="21">
        <v>0.64606460646064601</v>
      </c>
      <c r="B6527" s="21">
        <v>1.6308885042350301</v>
      </c>
    </row>
    <row r="6528" spans="1:2">
      <c r="A6528" s="21">
        <v>0.64616461646164602</v>
      </c>
      <c r="B6528" s="21">
        <v>1.6310731380830299</v>
      </c>
    </row>
    <row r="6529" spans="1:2">
      <c r="A6529" s="21">
        <v>0.64626462646264604</v>
      </c>
      <c r="B6529" s="21">
        <v>1.6312577719310299</v>
      </c>
    </row>
    <row r="6530" spans="1:2">
      <c r="A6530" s="21">
        <v>0.64636463646364595</v>
      </c>
      <c r="B6530" s="21">
        <v>1.63144240577903</v>
      </c>
    </row>
    <row r="6531" spans="1:2">
      <c r="A6531" s="21">
        <v>0.64646464646464596</v>
      </c>
      <c r="B6531" s="21">
        <v>1.63162703962703</v>
      </c>
    </row>
    <row r="6532" spans="1:2">
      <c r="A6532" s="21">
        <v>0.64656465646564598</v>
      </c>
      <c r="B6532" s="21">
        <v>1.6318116734750301</v>
      </c>
    </row>
    <row r="6533" spans="1:2">
      <c r="A6533" s="21">
        <v>0.646664666466646</v>
      </c>
      <c r="B6533" s="21">
        <v>1.6319963073230399</v>
      </c>
    </row>
    <row r="6534" spans="1:2">
      <c r="A6534" s="21">
        <v>0.64676467646764602</v>
      </c>
      <c r="B6534" s="21">
        <v>1.63218094117104</v>
      </c>
    </row>
    <row r="6535" spans="1:2">
      <c r="A6535" s="21">
        <v>0.64686468646864603</v>
      </c>
      <c r="B6535" s="21">
        <v>1.63236557501904</v>
      </c>
    </row>
    <row r="6536" spans="1:2">
      <c r="A6536" s="21">
        <v>0.64696469646964605</v>
      </c>
      <c r="B6536" s="21">
        <v>1.6325502088670401</v>
      </c>
    </row>
    <row r="6537" spans="1:2">
      <c r="A6537" s="21">
        <v>0.64706470647064696</v>
      </c>
      <c r="B6537" s="21">
        <v>1.6327348427150401</v>
      </c>
    </row>
    <row r="6538" spans="1:2">
      <c r="A6538" s="21">
        <v>0.64716471647164697</v>
      </c>
      <c r="B6538" s="21">
        <v>1.6329194765630399</v>
      </c>
    </row>
    <row r="6539" spans="1:2">
      <c r="A6539" s="21">
        <v>0.64726472647264699</v>
      </c>
      <c r="B6539" s="21">
        <v>1.63310411041104</v>
      </c>
    </row>
    <row r="6540" spans="1:2">
      <c r="A6540" s="21">
        <v>0.64736473647364701</v>
      </c>
      <c r="B6540" s="21">
        <v>1.63328874425904</v>
      </c>
    </row>
    <row r="6541" spans="1:2">
      <c r="A6541" s="21">
        <v>0.64746474647464702</v>
      </c>
      <c r="B6541" s="21">
        <v>1.6334733781070401</v>
      </c>
    </row>
    <row r="6542" spans="1:2">
      <c r="A6542" s="21">
        <v>0.64756475647564704</v>
      </c>
      <c r="B6542" s="21">
        <v>1.6336580119550399</v>
      </c>
    </row>
    <row r="6543" spans="1:2">
      <c r="A6543" s="21">
        <v>0.64766476647664695</v>
      </c>
      <c r="B6543" s="21">
        <v>1.63384264580304</v>
      </c>
    </row>
    <row r="6544" spans="1:2">
      <c r="A6544" s="21">
        <v>0.64776477647764696</v>
      </c>
      <c r="B6544" s="21">
        <v>1.63402727965104</v>
      </c>
    </row>
    <row r="6545" spans="1:2">
      <c r="A6545" s="21">
        <v>0.64786478647864698</v>
      </c>
      <c r="B6545" s="21">
        <v>1.63421191349904</v>
      </c>
    </row>
    <row r="6546" spans="1:2">
      <c r="A6546" s="21">
        <v>0.647964796479648</v>
      </c>
      <c r="B6546" s="21">
        <v>1.6343965473470401</v>
      </c>
    </row>
    <row r="6547" spans="1:2">
      <c r="A6547" s="21">
        <v>0.64806480648064801</v>
      </c>
      <c r="B6547" s="21">
        <v>1.6345811811950399</v>
      </c>
    </row>
    <row r="6548" spans="1:2">
      <c r="A6548" s="21">
        <v>0.64816481648164803</v>
      </c>
      <c r="B6548" s="21">
        <v>1.63476581504304</v>
      </c>
    </row>
    <row r="6549" spans="1:2">
      <c r="A6549" s="21">
        <v>0.64826482648264805</v>
      </c>
      <c r="B6549" s="21">
        <v>1.63495044889104</v>
      </c>
    </row>
    <row r="6550" spans="1:2">
      <c r="A6550" s="21">
        <v>0.64836483648364795</v>
      </c>
      <c r="B6550" s="21">
        <v>1.6351350827390401</v>
      </c>
    </row>
    <row r="6551" spans="1:2">
      <c r="A6551" s="21">
        <v>0.64846484648464797</v>
      </c>
      <c r="B6551" s="21">
        <v>1.6353197165870399</v>
      </c>
    </row>
    <row r="6552" spans="1:2">
      <c r="A6552" s="21">
        <v>0.64856485648564799</v>
      </c>
      <c r="B6552" s="21">
        <v>1.6355043504350399</v>
      </c>
    </row>
    <row r="6553" spans="1:2">
      <c r="A6553" s="21">
        <v>0.64866486648664801</v>
      </c>
      <c r="B6553" s="21">
        <v>1.63568898428304</v>
      </c>
    </row>
    <row r="6554" spans="1:2">
      <c r="A6554" s="21">
        <v>0.64876487648764802</v>
      </c>
      <c r="B6554" s="21">
        <v>1.63587361813104</v>
      </c>
    </row>
    <row r="6555" spans="1:2">
      <c r="A6555" s="21">
        <v>0.64886488648864804</v>
      </c>
      <c r="B6555" s="21">
        <v>1.6360582519790401</v>
      </c>
    </row>
    <row r="6556" spans="1:2">
      <c r="A6556" s="21">
        <v>0.64896489648964895</v>
      </c>
      <c r="B6556" s="21">
        <v>1.6362428858270399</v>
      </c>
    </row>
    <row r="6557" spans="1:2">
      <c r="A6557" s="21">
        <v>0.64906490649064896</v>
      </c>
      <c r="B6557" s="21">
        <v>1.63642751967504</v>
      </c>
    </row>
    <row r="6558" spans="1:2">
      <c r="A6558" s="21">
        <v>0.64916491649164898</v>
      </c>
      <c r="B6558" s="21">
        <v>1.63661215352304</v>
      </c>
    </row>
    <row r="6559" spans="1:2">
      <c r="A6559" s="21">
        <v>0.649264926492649</v>
      </c>
      <c r="B6559" s="21">
        <v>1.6367967873710401</v>
      </c>
    </row>
    <row r="6560" spans="1:2">
      <c r="A6560" s="21">
        <v>0.64936493649364901</v>
      </c>
      <c r="B6560" s="21">
        <v>1.6369814212190399</v>
      </c>
    </row>
    <row r="6561" spans="1:2">
      <c r="A6561" s="21">
        <v>0.64946494649464903</v>
      </c>
      <c r="B6561" s="21">
        <v>1.6371660550670399</v>
      </c>
    </row>
    <row r="6562" spans="1:2">
      <c r="A6562" s="21">
        <v>0.64956495649564905</v>
      </c>
      <c r="B6562" s="21">
        <v>1.63735068891504</v>
      </c>
    </row>
    <row r="6563" spans="1:2">
      <c r="A6563" s="21">
        <v>0.64966496649664895</v>
      </c>
      <c r="B6563" s="21">
        <v>1.63753532276304</v>
      </c>
    </row>
    <row r="6564" spans="1:2">
      <c r="A6564" s="21">
        <v>0.64976497649764897</v>
      </c>
      <c r="B6564" s="21">
        <v>1.6377199566110401</v>
      </c>
    </row>
    <row r="6565" spans="1:2">
      <c r="A6565" s="21">
        <v>0.64986498649864899</v>
      </c>
      <c r="B6565" s="21">
        <v>1.6379045904590399</v>
      </c>
    </row>
    <row r="6566" spans="1:2">
      <c r="A6566" s="21">
        <v>0.64996499649965001</v>
      </c>
      <c r="B6566" s="21">
        <v>1.63808922430704</v>
      </c>
    </row>
    <row r="6567" spans="1:2">
      <c r="A6567" s="21">
        <v>0.65006500650065002</v>
      </c>
      <c r="B6567" s="21">
        <v>1.63827385815504</v>
      </c>
    </row>
    <row r="6568" spans="1:2">
      <c r="A6568" s="21">
        <v>0.65016501650165004</v>
      </c>
      <c r="B6568" s="21">
        <v>1.6384584920030401</v>
      </c>
    </row>
    <row r="6569" spans="1:2">
      <c r="A6569" s="21">
        <v>0.65026502650264995</v>
      </c>
      <c r="B6569" s="21">
        <v>1.6386431258510401</v>
      </c>
    </row>
    <row r="6570" spans="1:2">
      <c r="A6570" s="21">
        <v>0.65036503650364996</v>
      </c>
      <c r="B6570" s="21">
        <v>1.6388277596990399</v>
      </c>
    </row>
    <row r="6571" spans="1:2">
      <c r="A6571" s="21">
        <v>0.65046504650464998</v>
      </c>
      <c r="B6571" s="21">
        <v>1.63901239354704</v>
      </c>
    </row>
    <row r="6572" spans="1:2">
      <c r="A6572" s="21">
        <v>0.65056505650565</v>
      </c>
      <c r="B6572" s="21">
        <v>1.63919702739504</v>
      </c>
    </row>
    <row r="6573" spans="1:2">
      <c r="A6573" s="21">
        <v>0.65066506650665001</v>
      </c>
      <c r="B6573" s="21">
        <v>1.6393816612430401</v>
      </c>
    </row>
    <row r="6574" spans="1:2">
      <c r="A6574" s="21">
        <v>0.65076507650765003</v>
      </c>
      <c r="B6574" s="21">
        <v>1.6395662950910399</v>
      </c>
    </row>
    <row r="6575" spans="1:2">
      <c r="A6575" s="21">
        <v>0.65086508650865005</v>
      </c>
      <c r="B6575" s="21">
        <v>1.63975092893904</v>
      </c>
    </row>
    <row r="6576" spans="1:2">
      <c r="A6576" s="21">
        <v>0.65096509650965095</v>
      </c>
      <c r="B6576" s="21">
        <v>1.63993556278704</v>
      </c>
    </row>
    <row r="6577" spans="1:2">
      <c r="A6577" s="21">
        <v>0.65106510651065097</v>
      </c>
      <c r="B6577" s="21">
        <v>1.6400425696415699</v>
      </c>
    </row>
    <row r="6578" spans="1:2">
      <c r="A6578" s="21">
        <v>0.65116511651165099</v>
      </c>
      <c r="B6578" s="21">
        <v>1.64010796079607</v>
      </c>
    </row>
    <row r="6579" spans="1:2">
      <c r="A6579" s="21">
        <v>0.651265126512651</v>
      </c>
      <c r="B6579" s="21">
        <v>1.6401733519505699</v>
      </c>
    </row>
    <row r="6580" spans="1:2">
      <c r="A6580" s="21">
        <v>0.65136513651365102</v>
      </c>
      <c r="B6580" s="21">
        <v>1.64023874310507</v>
      </c>
    </row>
    <row r="6581" spans="1:2">
      <c r="A6581" s="21">
        <v>0.65146514651465104</v>
      </c>
      <c r="B6581" s="21">
        <v>1.6403041342595699</v>
      </c>
    </row>
    <row r="6582" spans="1:2">
      <c r="A6582" s="21">
        <v>0.65156515651565095</v>
      </c>
      <c r="B6582" s="21">
        <v>1.64036952541407</v>
      </c>
    </row>
    <row r="6583" spans="1:2">
      <c r="A6583" s="21">
        <v>0.65166516651665096</v>
      </c>
      <c r="B6583" s="21">
        <v>1.6404349165685701</v>
      </c>
    </row>
    <row r="6584" spans="1:2">
      <c r="A6584" s="21">
        <v>0.65176517651765098</v>
      </c>
      <c r="B6584" s="21">
        <v>1.64050030772308</v>
      </c>
    </row>
    <row r="6585" spans="1:2">
      <c r="A6585" s="21">
        <v>0.651865186518651</v>
      </c>
      <c r="B6585" s="21">
        <v>1.6405656988775701</v>
      </c>
    </row>
    <row r="6586" spans="1:2">
      <c r="A6586" s="21">
        <v>0.65196519651965201</v>
      </c>
      <c r="B6586" s="21">
        <v>1.64063109003208</v>
      </c>
    </row>
    <row r="6587" spans="1:2">
      <c r="A6587" s="21">
        <v>0.65206520652065203</v>
      </c>
      <c r="B6587" s="21">
        <v>1.6406964811865801</v>
      </c>
    </row>
    <row r="6588" spans="1:2">
      <c r="A6588" s="21">
        <v>0.65216521652165205</v>
      </c>
      <c r="B6588" s="21">
        <v>1.64076187234108</v>
      </c>
    </row>
    <row r="6589" spans="1:2">
      <c r="A6589" s="21">
        <v>0.65226522652265195</v>
      </c>
      <c r="B6589" s="21">
        <v>1.6408272634955801</v>
      </c>
    </row>
    <row r="6590" spans="1:2">
      <c r="A6590" s="21">
        <v>0.65236523652365197</v>
      </c>
      <c r="B6590" s="21">
        <v>1.6408926546500799</v>
      </c>
    </row>
    <row r="6591" spans="1:2">
      <c r="A6591" s="21">
        <v>0.65246524652465199</v>
      </c>
      <c r="B6591" s="21">
        <v>1.64095804580458</v>
      </c>
    </row>
    <row r="6592" spans="1:2">
      <c r="A6592" s="21">
        <v>0.652565256525652</v>
      </c>
      <c r="B6592" s="21">
        <v>1.6410234369590799</v>
      </c>
    </row>
    <row r="6593" spans="1:2">
      <c r="A6593" s="21">
        <v>0.65266526652665202</v>
      </c>
      <c r="B6593" s="21">
        <v>1.64108882811358</v>
      </c>
    </row>
    <row r="6594" spans="1:2">
      <c r="A6594" s="21">
        <v>0.65276527652765204</v>
      </c>
      <c r="B6594" s="21">
        <v>1.6411542192680799</v>
      </c>
    </row>
    <row r="6595" spans="1:2">
      <c r="A6595" s="21">
        <v>0.65286528652865194</v>
      </c>
      <c r="B6595" s="21">
        <v>1.64121961042258</v>
      </c>
    </row>
    <row r="6596" spans="1:2">
      <c r="A6596" s="21">
        <v>0.65296529652965296</v>
      </c>
      <c r="B6596" s="21">
        <v>1.6412850015770799</v>
      </c>
    </row>
    <row r="6597" spans="1:2">
      <c r="A6597" s="21">
        <v>0.65306530653065298</v>
      </c>
      <c r="B6597" s="21">
        <v>1.64135039273158</v>
      </c>
    </row>
    <row r="6598" spans="1:2">
      <c r="A6598" s="21">
        <v>0.653165316531653</v>
      </c>
      <c r="B6598" s="21">
        <v>1.6414157838860799</v>
      </c>
    </row>
    <row r="6599" spans="1:2">
      <c r="A6599" s="21">
        <v>0.65326532653265301</v>
      </c>
      <c r="B6599" s="21">
        <v>1.64148117504058</v>
      </c>
    </row>
    <row r="6600" spans="1:2">
      <c r="A6600" s="21">
        <v>0.65336533653365303</v>
      </c>
      <c r="B6600" s="21">
        <v>1.6415465661950801</v>
      </c>
    </row>
    <row r="6601" spans="1:2">
      <c r="A6601" s="21">
        <v>0.65346534653465305</v>
      </c>
      <c r="B6601" s="21">
        <v>1.64161195734958</v>
      </c>
    </row>
    <row r="6602" spans="1:2">
      <c r="A6602" s="21">
        <v>0.65356535653565295</v>
      </c>
      <c r="B6602" s="21">
        <v>1.6416773485040801</v>
      </c>
    </row>
    <row r="6603" spans="1:2">
      <c r="A6603" s="21">
        <v>0.65366536653665297</v>
      </c>
      <c r="B6603" s="21">
        <v>1.64174273965858</v>
      </c>
    </row>
    <row r="6604" spans="1:2">
      <c r="A6604" s="21">
        <v>0.65376537653765299</v>
      </c>
      <c r="B6604" s="21">
        <v>1.6418081308130801</v>
      </c>
    </row>
    <row r="6605" spans="1:2">
      <c r="A6605" s="21">
        <v>0.653865386538653</v>
      </c>
      <c r="B6605" s="21">
        <v>1.64187352196758</v>
      </c>
    </row>
    <row r="6606" spans="1:2">
      <c r="A6606" s="21">
        <v>0.65396539653965402</v>
      </c>
      <c r="B6606" s="21">
        <v>1.6419389131220801</v>
      </c>
    </row>
    <row r="6607" spans="1:2">
      <c r="A6607" s="21">
        <v>0.65406540654065404</v>
      </c>
      <c r="B6607" s="21">
        <v>1.64200430427658</v>
      </c>
    </row>
    <row r="6608" spans="1:2">
      <c r="A6608" s="21">
        <v>0.65416541654165405</v>
      </c>
      <c r="B6608" s="21">
        <v>1.6420696954310801</v>
      </c>
    </row>
    <row r="6609" spans="1:2">
      <c r="A6609" s="21">
        <v>0.65426542654265396</v>
      </c>
      <c r="B6609" s="21">
        <v>1.6421350865855799</v>
      </c>
    </row>
    <row r="6610" spans="1:2">
      <c r="A6610" s="21">
        <v>0.65436543654365398</v>
      </c>
      <c r="B6610" s="21">
        <v>1.64220047774008</v>
      </c>
    </row>
    <row r="6611" spans="1:2">
      <c r="A6611" s="21">
        <v>0.65446544654465399</v>
      </c>
      <c r="B6611" s="21">
        <v>1.6422658688945799</v>
      </c>
    </row>
    <row r="6612" spans="1:2">
      <c r="A6612" s="21">
        <v>0.65456545654565401</v>
      </c>
      <c r="B6612" s="21">
        <v>1.64233126004908</v>
      </c>
    </row>
    <row r="6613" spans="1:2">
      <c r="A6613" s="21">
        <v>0.65466546654665403</v>
      </c>
      <c r="B6613" s="21">
        <v>1.6423966512035799</v>
      </c>
    </row>
    <row r="6614" spans="1:2">
      <c r="A6614" s="21">
        <v>0.65476547654765405</v>
      </c>
      <c r="B6614" s="21">
        <v>1.64246204235808</v>
      </c>
    </row>
    <row r="6615" spans="1:2">
      <c r="A6615" s="21">
        <v>0.65486548654865395</v>
      </c>
      <c r="B6615" s="21">
        <v>1.6425274335125799</v>
      </c>
    </row>
    <row r="6616" spans="1:2">
      <c r="A6616" s="21">
        <v>0.65496549654965497</v>
      </c>
      <c r="B6616" s="21">
        <v>1.64259282466708</v>
      </c>
    </row>
    <row r="6617" spans="1:2">
      <c r="A6617" s="21">
        <v>0.65506550655065499</v>
      </c>
      <c r="B6617" s="21">
        <v>1.6426582158215799</v>
      </c>
    </row>
    <row r="6618" spans="1:2">
      <c r="A6618" s="21">
        <v>0.655165516551655</v>
      </c>
      <c r="B6618" s="21">
        <v>1.64272360697608</v>
      </c>
    </row>
    <row r="6619" spans="1:2">
      <c r="A6619" s="21">
        <v>0.65526552655265502</v>
      </c>
      <c r="B6619" s="21">
        <v>1.6427889981305801</v>
      </c>
    </row>
    <row r="6620" spans="1:2">
      <c r="A6620" s="21">
        <v>0.65536553655365504</v>
      </c>
      <c r="B6620" s="21">
        <v>1.64285438928508</v>
      </c>
    </row>
    <row r="6621" spans="1:2">
      <c r="A6621" s="21">
        <v>0.65546554655465505</v>
      </c>
      <c r="B6621" s="21">
        <v>1.6429197804395801</v>
      </c>
    </row>
    <row r="6622" spans="1:2">
      <c r="A6622" s="21">
        <v>0.65556555655565496</v>
      </c>
      <c r="B6622" s="21">
        <v>1.64298517159408</v>
      </c>
    </row>
    <row r="6623" spans="1:2">
      <c r="A6623" s="21">
        <v>0.65566556655665498</v>
      </c>
      <c r="B6623" s="21">
        <v>1.6430505627485801</v>
      </c>
    </row>
    <row r="6624" spans="1:2">
      <c r="A6624" s="21">
        <v>0.65576557655765499</v>
      </c>
      <c r="B6624" s="21">
        <v>1.64311595390308</v>
      </c>
    </row>
    <row r="6625" spans="1:2">
      <c r="A6625" s="21">
        <v>0.65586558655865501</v>
      </c>
      <c r="B6625" s="21">
        <v>1.6431813450575801</v>
      </c>
    </row>
    <row r="6626" spans="1:2">
      <c r="A6626" s="21">
        <v>0.65596559655965603</v>
      </c>
      <c r="B6626" s="21">
        <v>1.64324673621208</v>
      </c>
    </row>
    <row r="6627" spans="1:2">
      <c r="A6627" s="21">
        <v>0.65606560656065604</v>
      </c>
      <c r="B6627" s="21">
        <v>1.6433121273665801</v>
      </c>
    </row>
    <row r="6628" spans="1:2">
      <c r="A6628" s="21">
        <v>0.65616561656165595</v>
      </c>
      <c r="B6628" s="21">
        <v>1.6433775185210799</v>
      </c>
    </row>
    <row r="6629" spans="1:2">
      <c r="A6629" s="21">
        <v>0.65626562656265597</v>
      </c>
      <c r="B6629" s="21">
        <v>1.64344290967558</v>
      </c>
    </row>
    <row r="6630" spans="1:2">
      <c r="A6630" s="21">
        <v>0.65636563656365599</v>
      </c>
      <c r="B6630" s="21">
        <v>1.6435083008300799</v>
      </c>
    </row>
    <row r="6631" spans="1:2">
      <c r="A6631" s="21">
        <v>0.656465646564656</v>
      </c>
      <c r="B6631" s="21">
        <v>1.64357369198458</v>
      </c>
    </row>
    <row r="6632" spans="1:2">
      <c r="A6632" s="21">
        <v>0.65656565656565602</v>
      </c>
      <c r="B6632" s="21">
        <v>1.6436390831390799</v>
      </c>
    </row>
    <row r="6633" spans="1:2">
      <c r="A6633" s="21">
        <v>0.65666566656665604</v>
      </c>
      <c r="B6633" s="21">
        <v>1.64370447429358</v>
      </c>
    </row>
    <row r="6634" spans="1:2">
      <c r="A6634" s="21">
        <v>0.65676567656765605</v>
      </c>
      <c r="B6634" s="21">
        <v>1.6437698654480799</v>
      </c>
    </row>
    <row r="6635" spans="1:2">
      <c r="A6635" s="21">
        <v>0.65686568656865596</v>
      </c>
      <c r="B6635" s="21">
        <v>1.64383525660258</v>
      </c>
    </row>
    <row r="6636" spans="1:2">
      <c r="A6636" s="21">
        <v>0.65696569656965698</v>
      </c>
      <c r="B6636" s="21">
        <v>1.6439006477570799</v>
      </c>
    </row>
    <row r="6637" spans="1:2">
      <c r="A6637" s="21">
        <v>0.65706570657065699</v>
      </c>
      <c r="B6637" s="21">
        <v>1.64396603891158</v>
      </c>
    </row>
    <row r="6638" spans="1:2">
      <c r="A6638" s="21">
        <v>0.65716571657165701</v>
      </c>
      <c r="B6638" s="21">
        <v>1.6440314300660801</v>
      </c>
    </row>
    <row r="6639" spans="1:2">
      <c r="A6639" s="21">
        <v>0.65726572657265703</v>
      </c>
      <c r="B6639" s="21">
        <v>1.64409682122058</v>
      </c>
    </row>
    <row r="6640" spans="1:2">
      <c r="A6640" s="21">
        <v>0.65736573657365704</v>
      </c>
      <c r="B6640" s="21">
        <v>1.6441622123750801</v>
      </c>
    </row>
    <row r="6641" spans="1:2">
      <c r="A6641" s="21">
        <v>0.65746574657465695</v>
      </c>
      <c r="B6641" s="21">
        <v>1.64422760352958</v>
      </c>
    </row>
    <row r="6642" spans="1:2">
      <c r="A6642" s="21">
        <v>0.65756575657565697</v>
      </c>
      <c r="B6642" s="21">
        <v>1.6442929946840801</v>
      </c>
    </row>
    <row r="6643" spans="1:2">
      <c r="A6643" s="21">
        <v>0.65766576657665698</v>
      </c>
      <c r="B6643" s="21">
        <v>1.64435838583858</v>
      </c>
    </row>
    <row r="6644" spans="1:2">
      <c r="A6644" s="21">
        <v>0.657765776577657</v>
      </c>
      <c r="B6644" s="21">
        <v>1.6444237769930801</v>
      </c>
    </row>
    <row r="6645" spans="1:2">
      <c r="A6645" s="21">
        <v>0.65786578657865702</v>
      </c>
      <c r="B6645" s="21">
        <v>1.6444891681475799</v>
      </c>
    </row>
    <row r="6646" spans="1:2">
      <c r="A6646" s="21">
        <v>0.65796579657965804</v>
      </c>
      <c r="B6646" s="21">
        <v>1.6445545593020801</v>
      </c>
    </row>
    <row r="6647" spans="1:2">
      <c r="A6647" s="21">
        <v>0.65806580658065805</v>
      </c>
      <c r="B6647" s="21">
        <v>1.6446199504565799</v>
      </c>
    </row>
    <row r="6648" spans="1:2">
      <c r="A6648" s="21">
        <v>0.65816581658165796</v>
      </c>
      <c r="B6648" s="21">
        <v>1.64468534161108</v>
      </c>
    </row>
    <row r="6649" spans="1:2">
      <c r="A6649" s="21">
        <v>0.65826582658265798</v>
      </c>
      <c r="B6649" s="21">
        <v>1.6447507327655799</v>
      </c>
    </row>
    <row r="6650" spans="1:2">
      <c r="A6650" s="21">
        <v>0.65836583658365799</v>
      </c>
      <c r="B6650" s="21">
        <v>1.64481612392008</v>
      </c>
    </row>
    <row r="6651" spans="1:2">
      <c r="A6651" s="21">
        <v>0.65846584658465801</v>
      </c>
      <c r="B6651" s="21">
        <v>1.6448815150745799</v>
      </c>
    </row>
    <row r="6652" spans="1:2">
      <c r="A6652" s="21">
        <v>0.65856585658565803</v>
      </c>
      <c r="B6652" s="21">
        <v>1.64494690622908</v>
      </c>
    </row>
    <row r="6653" spans="1:2">
      <c r="A6653" s="21">
        <v>0.65866586658665804</v>
      </c>
      <c r="B6653" s="21">
        <v>1.6450122973835799</v>
      </c>
    </row>
    <row r="6654" spans="1:2">
      <c r="A6654" s="21">
        <v>0.65876587658765795</v>
      </c>
      <c r="B6654" s="21">
        <v>1.64507768853808</v>
      </c>
    </row>
    <row r="6655" spans="1:2">
      <c r="A6655" s="21">
        <v>0.65886588658865797</v>
      </c>
      <c r="B6655" s="21">
        <v>1.6451430796925799</v>
      </c>
    </row>
    <row r="6656" spans="1:2">
      <c r="A6656" s="21">
        <v>0.65896589658965898</v>
      </c>
      <c r="B6656" s="21">
        <v>1.64520847084708</v>
      </c>
    </row>
    <row r="6657" spans="1:2">
      <c r="A6657" s="21">
        <v>0.659065906590659</v>
      </c>
      <c r="B6657" s="21">
        <v>1.6452738620015801</v>
      </c>
    </row>
    <row r="6658" spans="1:2">
      <c r="A6658" s="21">
        <v>0.65916591659165902</v>
      </c>
      <c r="B6658" s="21">
        <v>1.64533925315608</v>
      </c>
    </row>
    <row r="6659" spans="1:2">
      <c r="A6659" s="21">
        <v>0.65926592659265904</v>
      </c>
      <c r="B6659" s="21">
        <v>1.6454046443105801</v>
      </c>
    </row>
    <row r="6660" spans="1:2">
      <c r="A6660" s="21">
        <v>0.65936593659365905</v>
      </c>
      <c r="B6660" s="21">
        <v>1.64547003546508</v>
      </c>
    </row>
    <row r="6661" spans="1:2">
      <c r="A6661" s="21">
        <v>0.65946594659465896</v>
      </c>
      <c r="B6661" s="21">
        <v>1.6455354266195801</v>
      </c>
    </row>
    <row r="6662" spans="1:2">
      <c r="A6662" s="21">
        <v>0.65956595659565898</v>
      </c>
      <c r="B6662" s="21">
        <v>1.64560081777408</v>
      </c>
    </row>
    <row r="6663" spans="1:2">
      <c r="A6663" s="21">
        <v>0.65966596659665899</v>
      </c>
      <c r="B6663" s="21">
        <v>1.6456662089285801</v>
      </c>
    </row>
    <row r="6664" spans="1:2">
      <c r="A6664" s="21">
        <v>0.65976597659765901</v>
      </c>
      <c r="B6664" s="21">
        <v>1.6457316000830799</v>
      </c>
    </row>
    <row r="6665" spans="1:2">
      <c r="A6665" s="21">
        <v>0.65986598659865903</v>
      </c>
      <c r="B6665" s="21">
        <v>1.6457969912375801</v>
      </c>
    </row>
    <row r="6666" spans="1:2">
      <c r="A6666" s="21">
        <v>0.65996599659966004</v>
      </c>
      <c r="B6666" s="21">
        <v>1.6458623823920799</v>
      </c>
    </row>
    <row r="6667" spans="1:2">
      <c r="A6667" s="21">
        <v>0.66006600660065995</v>
      </c>
      <c r="B6667" s="21">
        <v>1.64592777354658</v>
      </c>
    </row>
    <row r="6668" spans="1:2">
      <c r="A6668" s="21">
        <v>0.66016601660165997</v>
      </c>
      <c r="B6668" s="21">
        <v>1.6459931647010799</v>
      </c>
    </row>
    <row r="6669" spans="1:2">
      <c r="A6669" s="21">
        <v>0.66026602660265998</v>
      </c>
      <c r="B6669" s="21">
        <v>1.64605855585558</v>
      </c>
    </row>
    <row r="6670" spans="1:2">
      <c r="A6670" s="21">
        <v>0.66036603660366</v>
      </c>
      <c r="B6670" s="21">
        <v>1.6461239470100799</v>
      </c>
    </row>
    <row r="6671" spans="1:2">
      <c r="A6671" s="21">
        <v>0.66046604660466002</v>
      </c>
      <c r="B6671" s="21">
        <v>1.64618933816458</v>
      </c>
    </row>
    <row r="6672" spans="1:2">
      <c r="A6672" s="21">
        <v>0.66056605660566003</v>
      </c>
      <c r="B6672" s="21">
        <v>1.6462547293190799</v>
      </c>
    </row>
    <row r="6673" spans="1:2">
      <c r="A6673" s="21">
        <v>0.66066606660666005</v>
      </c>
      <c r="B6673" s="21">
        <v>1.64632012047358</v>
      </c>
    </row>
    <row r="6674" spans="1:2">
      <c r="A6674" s="21">
        <v>0.66076607660765996</v>
      </c>
      <c r="B6674" s="21">
        <v>1.6463855116280799</v>
      </c>
    </row>
    <row r="6675" spans="1:2">
      <c r="A6675" s="21">
        <v>0.66086608660865997</v>
      </c>
      <c r="B6675" s="21">
        <v>1.64645090278258</v>
      </c>
    </row>
    <row r="6676" spans="1:2">
      <c r="A6676" s="21">
        <v>0.66096609660966099</v>
      </c>
      <c r="B6676" s="21">
        <v>1.6465162939370801</v>
      </c>
    </row>
    <row r="6677" spans="1:2">
      <c r="A6677" s="21">
        <v>0.66106610661066101</v>
      </c>
      <c r="B6677" s="21">
        <v>1.64658168509158</v>
      </c>
    </row>
    <row r="6678" spans="1:2">
      <c r="A6678" s="21">
        <v>0.66116611661166103</v>
      </c>
      <c r="B6678" s="21">
        <v>1.6466470762460801</v>
      </c>
    </row>
    <row r="6679" spans="1:2">
      <c r="A6679" s="21">
        <v>0.66126612661266104</v>
      </c>
      <c r="B6679" s="21">
        <v>1.64671246740058</v>
      </c>
    </row>
    <row r="6680" spans="1:2">
      <c r="A6680" s="21">
        <v>0.66136613661366095</v>
      </c>
      <c r="B6680" s="21">
        <v>1.6467778585550801</v>
      </c>
    </row>
    <row r="6681" spans="1:2">
      <c r="A6681" s="21">
        <v>0.66146614661466097</v>
      </c>
      <c r="B6681" s="21">
        <v>1.64684324970958</v>
      </c>
    </row>
    <row r="6682" spans="1:2">
      <c r="A6682" s="21">
        <v>0.66156615661566098</v>
      </c>
      <c r="B6682" s="21">
        <v>1.6469086408640801</v>
      </c>
    </row>
    <row r="6683" spans="1:2">
      <c r="A6683" s="21">
        <v>0.661666166616661</v>
      </c>
      <c r="B6683" s="21">
        <v>1.6469740320185799</v>
      </c>
    </row>
    <row r="6684" spans="1:2">
      <c r="A6684" s="21">
        <v>0.66176617661766102</v>
      </c>
      <c r="B6684" s="21">
        <v>1.6470394231730801</v>
      </c>
    </row>
    <row r="6685" spans="1:2">
      <c r="A6685" s="21">
        <v>0.66186618661866103</v>
      </c>
      <c r="B6685" s="21">
        <v>1.6471048143275799</v>
      </c>
    </row>
    <row r="6686" spans="1:2">
      <c r="A6686" s="21">
        <v>0.66196619661966105</v>
      </c>
      <c r="B6686" s="21">
        <v>1.64717020548208</v>
      </c>
    </row>
    <row r="6687" spans="1:2">
      <c r="A6687" s="21">
        <v>0.66206620662066196</v>
      </c>
      <c r="B6687" s="21">
        <v>1.6472355966365799</v>
      </c>
    </row>
    <row r="6688" spans="1:2">
      <c r="A6688" s="21">
        <v>0.66216621662166197</v>
      </c>
      <c r="B6688" s="21">
        <v>1.64730098779108</v>
      </c>
    </row>
    <row r="6689" spans="1:2">
      <c r="A6689" s="21">
        <v>0.66226622662266199</v>
      </c>
      <c r="B6689" s="21">
        <v>1.6473663789455799</v>
      </c>
    </row>
    <row r="6690" spans="1:2">
      <c r="A6690" s="21">
        <v>0.66236623662366201</v>
      </c>
      <c r="B6690" s="21">
        <v>1.64743177010008</v>
      </c>
    </row>
    <row r="6691" spans="1:2">
      <c r="A6691" s="21">
        <v>0.66246624662466203</v>
      </c>
      <c r="B6691" s="21">
        <v>1.6474971612545799</v>
      </c>
    </row>
    <row r="6692" spans="1:2">
      <c r="A6692" s="21">
        <v>0.66256625662566204</v>
      </c>
      <c r="B6692" s="21">
        <v>1.64756255240908</v>
      </c>
    </row>
    <row r="6693" spans="1:2">
      <c r="A6693" s="21">
        <v>0.66266626662666195</v>
      </c>
      <c r="B6693" s="21">
        <v>1.6476279435635801</v>
      </c>
    </row>
    <row r="6694" spans="1:2">
      <c r="A6694" s="21">
        <v>0.66276627662766197</v>
      </c>
      <c r="B6694" s="21">
        <v>1.64769333471808</v>
      </c>
    </row>
    <row r="6695" spans="1:2">
      <c r="A6695" s="21">
        <v>0.66286628662866198</v>
      </c>
      <c r="B6695" s="21">
        <v>1.6477587258725801</v>
      </c>
    </row>
    <row r="6696" spans="1:2">
      <c r="A6696" s="21">
        <v>0.662966296629663</v>
      </c>
      <c r="B6696" s="21">
        <v>1.64782411702708</v>
      </c>
    </row>
    <row r="6697" spans="1:2">
      <c r="A6697" s="21">
        <v>0.66306630663066302</v>
      </c>
      <c r="B6697" s="21">
        <v>1.6478895081815801</v>
      </c>
    </row>
    <row r="6698" spans="1:2">
      <c r="A6698" s="21">
        <v>0.66316631663166303</v>
      </c>
      <c r="B6698" s="21">
        <v>1.64795489933608</v>
      </c>
    </row>
    <row r="6699" spans="1:2">
      <c r="A6699" s="21">
        <v>0.66326632663266305</v>
      </c>
      <c r="B6699" s="21">
        <v>1.6480202904905801</v>
      </c>
    </row>
    <row r="6700" spans="1:2">
      <c r="A6700" s="21">
        <v>0.66336633663366296</v>
      </c>
      <c r="B6700" s="21">
        <v>1.64808568164508</v>
      </c>
    </row>
    <row r="6701" spans="1:2">
      <c r="A6701" s="21">
        <v>0.66346634663466297</v>
      </c>
      <c r="B6701" s="21">
        <v>1.6481510727995801</v>
      </c>
    </row>
    <row r="6702" spans="1:2">
      <c r="A6702" s="21">
        <v>0.66356635663566299</v>
      </c>
      <c r="B6702" s="21">
        <v>1.6482164639540799</v>
      </c>
    </row>
    <row r="6703" spans="1:2">
      <c r="A6703" s="21">
        <v>0.66366636663666301</v>
      </c>
      <c r="B6703" s="21">
        <v>1.6482818551085801</v>
      </c>
    </row>
    <row r="6704" spans="1:2">
      <c r="A6704" s="21">
        <v>0.66376637663766302</v>
      </c>
      <c r="B6704" s="21">
        <v>1.6483472462630799</v>
      </c>
    </row>
    <row r="6705" spans="1:2">
      <c r="A6705" s="21">
        <v>0.66386638663866304</v>
      </c>
      <c r="B6705" s="21">
        <v>1.64841263741758</v>
      </c>
    </row>
    <row r="6706" spans="1:2">
      <c r="A6706" s="21">
        <v>0.66396639663966395</v>
      </c>
      <c r="B6706" s="21">
        <v>1.6484780285720799</v>
      </c>
    </row>
    <row r="6707" spans="1:2">
      <c r="A6707" s="21">
        <v>0.66406640664066396</v>
      </c>
      <c r="B6707" s="21">
        <v>1.64854341972658</v>
      </c>
    </row>
    <row r="6708" spans="1:2">
      <c r="A6708" s="21">
        <v>0.66416641664166398</v>
      </c>
      <c r="B6708" s="21">
        <v>1.6486088108810799</v>
      </c>
    </row>
    <row r="6709" spans="1:2">
      <c r="A6709" s="21">
        <v>0.664266426642664</v>
      </c>
      <c r="B6709" s="21">
        <v>1.64867420203558</v>
      </c>
    </row>
    <row r="6710" spans="1:2">
      <c r="A6710" s="21">
        <v>0.66436643664366402</v>
      </c>
      <c r="B6710" s="21">
        <v>1.6487395931900799</v>
      </c>
    </row>
    <row r="6711" spans="1:2">
      <c r="A6711" s="21">
        <v>0.66446644664466403</v>
      </c>
      <c r="B6711" s="21">
        <v>1.64880498434458</v>
      </c>
    </row>
    <row r="6712" spans="1:2">
      <c r="A6712" s="21">
        <v>0.66456645664566405</v>
      </c>
      <c r="B6712" s="21">
        <v>1.6488703754990801</v>
      </c>
    </row>
    <row r="6713" spans="1:2">
      <c r="A6713" s="21">
        <v>0.66466646664666396</v>
      </c>
      <c r="B6713" s="21">
        <v>1.64893576665358</v>
      </c>
    </row>
    <row r="6714" spans="1:2">
      <c r="A6714" s="21">
        <v>0.66476647664766397</v>
      </c>
      <c r="B6714" s="21">
        <v>1.6490011578080801</v>
      </c>
    </row>
    <row r="6715" spans="1:2">
      <c r="A6715" s="21">
        <v>0.66486648664866399</v>
      </c>
      <c r="B6715" s="21">
        <v>1.64906654896258</v>
      </c>
    </row>
    <row r="6716" spans="1:2">
      <c r="A6716" s="21">
        <v>0.66496649664966501</v>
      </c>
      <c r="B6716" s="21">
        <v>1.6491319401170801</v>
      </c>
    </row>
    <row r="6717" spans="1:2">
      <c r="A6717" s="21">
        <v>0.66506650665066502</v>
      </c>
      <c r="B6717" s="21">
        <v>1.64919733127158</v>
      </c>
    </row>
    <row r="6718" spans="1:2">
      <c r="A6718" s="21">
        <v>0.66516651665166504</v>
      </c>
      <c r="B6718" s="21">
        <v>1.6492627224260801</v>
      </c>
    </row>
    <row r="6719" spans="1:2">
      <c r="A6719" s="21">
        <v>0.66526652665266495</v>
      </c>
      <c r="B6719" s="21">
        <v>1.64932811358058</v>
      </c>
    </row>
    <row r="6720" spans="1:2">
      <c r="A6720" s="21">
        <v>0.66536653665366496</v>
      </c>
      <c r="B6720" s="21">
        <v>1.6493935047350801</v>
      </c>
    </row>
    <row r="6721" spans="1:2">
      <c r="A6721" s="21">
        <v>0.66546654665466498</v>
      </c>
      <c r="B6721" s="21">
        <v>1.6494588958895799</v>
      </c>
    </row>
    <row r="6722" spans="1:2">
      <c r="A6722" s="21">
        <v>0.665566556655665</v>
      </c>
      <c r="B6722" s="21">
        <v>1.6495242870440801</v>
      </c>
    </row>
    <row r="6723" spans="1:2">
      <c r="A6723" s="21">
        <v>0.66566656665666502</v>
      </c>
      <c r="B6723" s="21">
        <v>1.6495896781985799</v>
      </c>
    </row>
    <row r="6724" spans="1:2">
      <c r="A6724" s="21">
        <v>0.66576657665766503</v>
      </c>
      <c r="B6724" s="21">
        <v>1.64965506935308</v>
      </c>
    </row>
    <row r="6725" spans="1:2">
      <c r="A6725" s="21">
        <v>0.66586658665866505</v>
      </c>
      <c r="B6725" s="21">
        <v>1.6497204605075799</v>
      </c>
    </row>
    <row r="6726" spans="1:2">
      <c r="A6726" s="21">
        <v>0.66596659665966595</v>
      </c>
      <c r="B6726" s="21">
        <v>1.64978585166208</v>
      </c>
    </row>
    <row r="6727" spans="1:2">
      <c r="A6727" s="21">
        <v>0.66606660666066597</v>
      </c>
      <c r="B6727" s="21">
        <v>1.6498512428165799</v>
      </c>
    </row>
    <row r="6728" spans="1:2">
      <c r="A6728" s="21">
        <v>0.66616661666166599</v>
      </c>
      <c r="B6728" s="21">
        <v>1.64991663397108</v>
      </c>
    </row>
    <row r="6729" spans="1:2">
      <c r="A6729" s="21">
        <v>0.66626662666266601</v>
      </c>
      <c r="B6729" s="21">
        <v>1.6499820251255799</v>
      </c>
    </row>
    <row r="6730" spans="1:2">
      <c r="A6730" s="21">
        <v>0.66636663666366602</v>
      </c>
      <c r="B6730" s="21">
        <v>1.65004741628008</v>
      </c>
    </row>
    <row r="6731" spans="1:2">
      <c r="A6731" s="21">
        <v>0.66646664666466604</v>
      </c>
      <c r="B6731" s="21">
        <v>1.6501128074345801</v>
      </c>
    </row>
    <row r="6732" spans="1:2">
      <c r="A6732" s="21">
        <v>0.66656665666566595</v>
      </c>
      <c r="B6732" s="21">
        <v>1.65017819858908</v>
      </c>
    </row>
    <row r="6733" spans="1:2">
      <c r="A6733" s="21">
        <v>0.66666666666666596</v>
      </c>
      <c r="B6733" s="21">
        <v>1.6502435897435801</v>
      </c>
    </row>
    <row r="6734" spans="1:2">
      <c r="A6734" s="21">
        <v>0.66676667666766598</v>
      </c>
      <c r="B6734" s="21">
        <v>1.65030898089808</v>
      </c>
    </row>
    <row r="6735" spans="1:2">
      <c r="A6735" s="21">
        <v>0.666866686668666</v>
      </c>
      <c r="B6735" s="21">
        <v>1.6503743720525801</v>
      </c>
    </row>
    <row r="6736" spans="1:2">
      <c r="A6736" s="21">
        <v>0.66696669666966701</v>
      </c>
      <c r="B6736" s="21">
        <v>1.65043976320709</v>
      </c>
    </row>
    <row r="6737" spans="1:2">
      <c r="A6737" s="21">
        <v>0.66706670667066703</v>
      </c>
      <c r="B6737" s="21">
        <v>1.6505051543615901</v>
      </c>
    </row>
    <row r="6738" spans="1:2">
      <c r="A6738" s="21">
        <v>0.66716671667166705</v>
      </c>
      <c r="B6738" s="21">
        <v>1.6505705455160899</v>
      </c>
    </row>
    <row r="6739" spans="1:2">
      <c r="A6739" s="21">
        <v>0.66726672667266695</v>
      </c>
      <c r="B6739" s="21">
        <v>1.6506359366705901</v>
      </c>
    </row>
    <row r="6740" spans="1:2">
      <c r="A6740" s="21">
        <v>0.66736673667366697</v>
      </c>
      <c r="B6740" s="21">
        <v>1.6507013278250899</v>
      </c>
    </row>
    <row r="6741" spans="1:2">
      <c r="A6741" s="21">
        <v>0.66746674667466699</v>
      </c>
      <c r="B6741" s="21">
        <v>1.65076671897959</v>
      </c>
    </row>
    <row r="6742" spans="1:2">
      <c r="A6742" s="21">
        <v>0.66756675667566701</v>
      </c>
      <c r="B6742" s="21">
        <v>1.6508321101340899</v>
      </c>
    </row>
    <row r="6743" spans="1:2">
      <c r="A6743" s="21">
        <v>0.66766676667666702</v>
      </c>
      <c r="B6743" s="21">
        <v>1.65089750128859</v>
      </c>
    </row>
    <row r="6744" spans="1:2">
      <c r="A6744" s="21">
        <v>0.66776677667766704</v>
      </c>
      <c r="B6744" s="21">
        <v>1.6509628924430899</v>
      </c>
    </row>
    <row r="6745" spans="1:2">
      <c r="A6745" s="21">
        <v>0.66786678667866695</v>
      </c>
      <c r="B6745" s="21">
        <v>1.65102828359759</v>
      </c>
    </row>
    <row r="6746" spans="1:2">
      <c r="A6746" s="21">
        <v>0.66796679667966796</v>
      </c>
      <c r="B6746" s="21">
        <v>1.6510936747520899</v>
      </c>
    </row>
    <row r="6747" spans="1:2">
      <c r="A6747" s="21">
        <v>0.66806680668066798</v>
      </c>
      <c r="B6747" s="21">
        <v>1.65115906590659</v>
      </c>
    </row>
    <row r="6748" spans="1:2">
      <c r="A6748" s="21">
        <v>0.668166816681668</v>
      </c>
      <c r="B6748" s="21">
        <v>1.6512244570610899</v>
      </c>
    </row>
    <row r="6749" spans="1:2">
      <c r="A6749" s="21">
        <v>0.66826682668266801</v>
      </c>
      <c r="B6749" s="21">
        <v>1.65128984821559</v>
      </c>
    </row>
    <row r="6750" spans="1:2">
      <c r="A6750" s="21">
        <v>0.66836683668366803</v>
      </c>
      <c r="B6750" s="21">
        <v>1.6513552393700901</v>
      </c>
    </row>
    <row r="6751" spans="1:2">
      <c r="A6751" s="21">
        <v>0.66846684668466805</v>
      </c>
      <c r="B6751" s="21">
        <v>1.65142063052459</v>
      </c>
    </row>
    <row r="6752" spans="1:2">
      <c r="A6752" s="21">
        <v>0.66856685668566795</v>
      </c>
      <c r="B6752" s="21">
        <v>1.6514860216790901</v>
      </c>
    </row>
    <row r="6753" spans="1:2">
      <c r="A6753" s="21">
        <v>0.66866686668666797</v>
      </c>
      <c r="B6753" s="21">
        <v>1.65155141283359</v>
      </c>
    </row>
    <row r="6754" spans="1:2">
      <c r="A6754" s="21">
        <v>0.66876687668766799</v>
      </c>
      <c r="B6754" s="21">
        <v>1.6516168039880901</v>
      </c>
    </row>
    <row r="6755" spans="1:2">
      <c r="A6755" s="21">
        <v>0.66886688668866801</v>
      </c>
      <c r="B6755" s="21">
        <v>1.65168219514259</v>
      </c>
    </row>
    <row r="6756" spans="1:2">
      <c r="A6756" s="21">
        <v>0.66896689668966902</v>
      </c>
      <c r="B6756" s="21">
        <v>1.6517475862970901</v>
      </c>
    </row>
    <row r="6757" spans="1:2">
      <c r="A6757" s="21">
        <v>0.66906690669066904</v>
      </c>
      <c r="B6757" s="21">
        <v>1.6518129774515899</v>
      </c>
    </row>
    <row r="6758" spans="1:2">
      <c r="A6758" s="21">
        <v>0.66916691669166894</v>
      </c>
      <c r="B6758" s="21">
        <v>1.6518783686060901</v>
      </c>
    </row>
    <row r="6759" spans="1:2">
      <c r="A6759" s="21">
        <v>0.66926692669266896</v>
      </c>
      <c r="B6759" s="21">
        <v>1.6519437597605899</v>
      </c>
    </row>
    <row r="6760" spans="1:2">
      <c r="A6760" s="21">
        <v>0.66936693669366898</v>
      </c>
      <c r="B6760" s="21">
        <v>1.65200915091509</v>
      </c>
    </row>
    <row r="6761" spans="1:2">
      <c r="A6761" s="21">
        <v>0.669466946694669</v>
      </c>
      <c r="B6761" s="21">
        <v>1.6520745420695899</v>
      </c>
    </row>
    <row r="6762" spans="1:2">
      <c r="A6762" s="21">
        <v>0.66956695669566901</v>
      </c>
      <c r="B6762" s="21">
        <v>1.65213993322409</v>
      </c>
    </row>
    <row r="6763" spans="1:2">
      <c r="A6763" s="21">
        <v>0.66966696669666903</v>
      </c>
      <c r="B6763" s="21">
        <v>1.6522053243785899</v>
      </c>
    </row>
    <row r="6764" spans="1:2">
      <c r="A6764" s="21">
        <v>0.66976697669766905</v>
      </c>
      <c r="B6764" s="21">
        <v>1.65227071553309</v>
      </c>
    </row>
    <row r="6765" spans="1:2">
      <c r="A6765" s="21">
        <v>0.66986698669866895</v>
      </c>
      <c r="B6765" s="21">
        <v>1.6523361066875899</v>
      </c>
    </row>
    <row r="6766" spans="1:2">
      <c r="A6766" s="21">
        <v>0.66996699669966997</v>
      </c>
      <c r="B6766" s="21">
        <v>1.65240149784209</v>
      </c>
    </row>
    <row r="6767" spans="1:2">
      <c r="A6767" s="21">
        <v>0.67006700670066999</v>
      </c>
      <c r="B6767" s="21">
        <v>1.6524668889965901</v>
      </c>
    </row>
    <row r="6768" spans="1:2">
      <c r="A6768" s="21">
        <v>0.67016701670167</v>
      </c>
      <c r="B6768" s="21">
        <v>1.65253228015109</v>
      </c>
    </row>
    <row r="6769" spans="1:2">
      <c r="A6769" s="21">
        <v>0.67026702670267002</v>
      </c>
      <c r="B6769" s="21">
        <v>1.6525976713055901</v>
      </c>
    </row>
    <row r="6770" spans="1:2">
      <c r="A6770" s="21">
        <v>0.67036703670367004</v>
      </c>
      <c r="B6770" s="21">
        <v>1.65266306246009</v>
      </c>
    </row>
    <row r="6771" spans="1:2">
      <c r="A6771" s="21">
        <v>0.67046704670467006</v>
      </c>
      <c r="B6771" s="21">
        <v>1.6527284536145901</v>
      </c>
    </row>
    <row r="6772" spans="1:2">
      <c r="A6772" s="21">
        <v>0.67056705670566996</v>
      </c>
      <c r="B6772" s="21">
        <v>1.65279384476909</v>
      </c>
    </row>
    <row r="6773" spans="1:2">
      <c r="A6773" s="21">
        <v>0.67066706670666998</v>
      </c>
      <c r="B6773" s="21">
        <v>1.6528592359235901</v>
      </c>
    </row>
    <row r="6774" spans="1:2">
      <c r="A6774" s="21">
        <v>0.67076707670767</v>
      </c>
      <c r="B6774" s="21">
        <v>1.65292462707809</v>
      </c>
    </row>
    <row r="6775" spans="1:2">
      <c r="A6775" s="21">
        <v>0.67086708670867001</v>
      </c>
      <c r="B6775" s="21">
        <v>1.6529900182325901</v>
      </c>
    </row>
    <row r="6776" spans="1:2">
      <c r="A6776" s="21">
        <v>0.67096709670967103</v>
      </c>
      <c r="B6776" s="21">
        <v>1.6530554093870899</v>
      </c>
    </row>
    <row r="6777" spans="1:2">
      <c r="A6777" s="21">
        <v>0.67106710671067105</v>
      </c>
      <c r="B6777" s="21">
        <v>1.6531208005415901</v>
      </c>
    </row>
    <row r="6778" spans="1:2">
      <c r="A6778" s="21">
        <v>0.67116711671167095</v>
      </c>
      <c r="B6778" s="21">
        <v>1.6531861916960899</v>
      </c>
    </row>
    <row r="6779" spans="1:2">
      <c r="A6779" s="21">
        <v>0.67126712671267097</v>
      </c>
      <c r="B6779" s="21">
        <v>1.65325158285059</v>
      </c>
    </row>
    <row r="6780" spans="1:2">
      <c r="A6780" s="21">
        <v>0.67136713671367099</v>
      </c>
      <c r="B6780" s="21">
        <v>1.6533169740050899</v>
      </c>
    </row>
    <row r="6781" spans="1:2">
      <c r="A6781" s="21">
        <v>0.671467146714671</v>
      </c>
      <c r="B6781" s="21">
        <v>1.65338236515959</v>
      </c>
    </row>
    <row r="6782" spans="1:2">
      <c r="A6782" s="21">
        <v>0.67156715671567102</v>
      </c>
      <c r="B6782" s="21">
        <v>1.6534477563140899</v>
      </c>
    </row>
    <row r="6783" spans="1:2">
      <c r="A6783" s="21">
        <v>0.67166716671667104</v>
      </c>
      <c r="B6783" s="21">
        <v>1.65351314746859</v>
      </c>
    </row>
    <row r="6784" spans="1:2">
      <c r="A6784" s="21">
        <v>0.67176717671767106</v>
      </c>
      <c r="B6784" s="21">
        <v>1.6535785386230899</v>
      </c>
    </row>
    <row r="6785" spans="1:2">
      <c r="A6785" s="21">
        <v>0.67186718671867096</v>
      </c>
      <c r="B6785" s="21">
        <v>1.65364392977759</v>
      </c>
    </row>
    <row r="6786" spans="1:2">
      <c r="A6786" s="21">
        <v>0.67196719671967198</v>
      </c>
      <c r="B6786" s="21">
        <v>1.6537093209320901</v>
      </c>
    </row>
    <row r="6787" spans="1:2">
      <c r="A6787" s="21">
        <v>0.67206720672067199</v>
      </c>
      <c r="B6787" s="21">
        <v>1.65377471208659</v>
      </c>
    </row>
    <row r="6788" spans="1:2">
      <c r="A6788" s="21">
        <v>0.67216721672167201</v>
      </c>
      <c r="B6788" s="21">
        <v>1.6538401032410901</v>
      </c>
    </row>
    <row r="6789" spans="1:2">
      <c r="A6789" s="21">
        <v>0.67226722672267203</v>
      </c>
      <c r="B6789" s="21">
        <v>1.65390549439559</v>
      </c>
    </row>
    <row r="6790" spans="1:2">
      <c r="A6790" s="21">
        <v>0.67236723672367205</v>
      </c>
      <c r="B6790" s="21">
        <v>1.6539708855500901</v>
      </c>
    </row>
    <row r="6791" spans="1:2">
      <c r="A6791" s="21">
        <v>0.67246724672467195</v>
      </c>
      <c r="B6791" s="21">
        <v>1.65403627670459</v>
      </c>
    </row>
    <row r="6792" spans="1:2">
      <c r="A6792" s="21">
        <v>0.67256725672567197</v>
      </c>
      <c r="B6792" s="21">
        <v>1.6541016678590901</v>
      </c>
    </row>
    <row r="6793" spans="1:2">
      <c r="A6793" s="21">
        <v>0.67266726672667199</v>
      </c>
      <c r="B6793" s="21">
        <v>1.65416705901359</v>
      </c>
    </row>
    <row r="6794" spans="1:2">
      <c r="A6794" s="21">
        <v>0.672767276727672</v>
      </c>
      <c r="B6794" s="21">
        <v>1.6542324501680901</v>
      </c>
    </row>
    <row r="6795" spans="1:2">
      <c r="A6795" s="21">
        <v>0.67286728672867202</v>
      </c>
      <c r="B6795" s="21">
        <v>1.6542978413225899</v>
      </c>
    </row>
    <row r="6796" spans="1:2">
      <c r="A6796" s="21">
        <v>0.67296729672967304</v>
      </c>
      <c r="B6796" s="21">
        <v>1.6543632324770901</v>
      </c>
    </row>
    <row r="6797" spans="1:2">
      <c r="A6797" s="21">
        <v>0.67306730673067305</v>
      </c>
      <c r="B6797" s="21">
        <v>1.6544286236315899</v>
      </c>
    </row>
    <row r="6798" spans="1:2">
      <c r="A6798" s="21">
        <v>0.67316731673167296</v>
      </c>
      <c r="B6798" s="21">
        <v>1.65449401478609</v>
      </c>
    </row>
    <row r="6799" spans="1:2">
      <c r="A6799" s="21">
        <v>0.67326732673267298</v>
      </c>
      <c r="B6799" s="21">
        <v>1.6545594059405899</v>
      </c>
    </row>
    <row r="6800" spans="1:2">
      <c r="A6800" s="21">
        <v>0.67336733673367299</v>
      </c>
      <c r="B6800" s="21">
        <v>1.65462479709509</v>
      </c>
    </row>
    <row r="6801" spans="1:2">
      <c r="A6801" s="21">
        <v>0.67346734673467301</v>
      </c>
      <c r="B6801" s="21">
        <v>1.6546901882495899</v>
      </c>
    </row>
    <row r="6802" spans="1:2">
      <c r="A6802" s="21">
        <v>0.67356735673567303</v>
      </c>
      <c r="B6802" s="21">
        <v>1.65475557940409</v>
      </c>
    </row>
    <row r="6803" spans="1:2">
      <c r="A6803" s="21">
        <v>0.67366736673667305</v>
      </c>
      <c r="B6803" s="21">
        <v>1.6548209705585899</v>
      </c>
    </row>
    <row r="6804" spans="1:2">
      <c r="A6804" s="21">
        <v>0.67376737673767295</v>
      </c>
      <c r="B6804" s="21">
        <v>1.65488636171309</v>
      </c>
    </row>
    <row r="6805" spans="1:2">
      <c r="A6805" s="21">
        <v>0.67386738673867297</v>
      </c>
      <c r="B6805" s="21">
        <v>1.6549517528675901</v>
      </c>
    </row>
    <row r="6806" spans="1:2">
      <c r="A6806" s="21">
        <v>0.67396739673967399</v>
      </c>
      <c r="B6806" s="21">
        <v>1.65501714402209</v>
      </c>
    </row>
    <row r="6807" spans="1:2">
      <c r="A6807" s="21">
        <v>0.674067406740674</v>
      </c>
      <c r="B6807" s="21">
        <v>1.6550825351765901</v>
      </c>
    </row>
    <row r="6808" spans="1:2">
      <c r="A6808" s="21">
        <v>0.67416741674167402</v>
      </c>
      <c r="B6808" s="21">
        <v>1.65514792633109</v>
      </c>
    </row>
    <row r="6809" spans="1:2">
      <c r="A6809" s="21">
        <v>0.67426742674267404</v>
      </c>
      <c r="B6809" s="21">
        <v>1.6552133174855901</v>
      </c>
    </row>
    <row r="6810" spans="1:2">
      <c r="A6810" s="21">
        <v>0.67436743674367405</v>
      </c>
      <c r="B6810" s="21">
        <v>1.65527870864009</v>
      </c>
    </row>
    <row r="6811" spans="1:2">
      <c r="A6811" s="21">
        <v>0.67446744674467396</v>
      </c>
      <c r="B6811" s="21">
        <v>1.6553440997945901</v>
      </c>
    </row>
    <row r="6812" spans="1:2">
      <c r="A6812" s="21">
        <v>0.67456745674567398</v>
      </c>
      <c r="B6812" s="21">
        <v>1.65540949094909</v>
      </c>
    </row>
    <row r="6813" spans="1:2">
      <c r="A6813" s="21">
        <v>0.67466746674667399</v>
      </c>
      <c r="B6813" s="21">
        <v>1.6554748821035901</v>
      </c>
    </row>
    <row r="6814" spans="1:2">
      <c r="A6814" s="21">
        <v>0.67476747674767401</v>
      </c>
      <c r="B6814" s="21">
        <v>1.6555402732580899</v>
      </c>
    </row>
    <row r="6815" spans="1:2">
      <c r="A6815" s="21">
        <v>0.67486748674867403</v>
      </c>
      <c r="B6815" s="21">
        <v>1.6556056644125901</v>
      </c>
    </row>
    <row r="6816" spans="1:2">
      <c r="A6816" s="21">
        <v>0.67496749674967504</v>
      </c>
      <c r="B6816" s="21">
        <v>1.6556710555670899</v>
      </c>
    </row>
    <row r="6817" spans="1:2">
      <c r="A6817" s="21">
        <v>0.67506750675067495</v>
      </c>
      <c r="B6817" s="21">
        <v>1.65573644672159</v>
      </c>
    </row>
    <row r="6818" spans="1:2">
      <c r="A6818" s="21">
        <v>0.67516751675167497</v>
      </c>
      <c r="B6818" s="21">
        <v>1.6558018378760899</v>
      </c>
    </row>
    <row r="6819" spans="1:2">
      <c r="A6819" s="21">
        <v>0.67526752675267498</v>
      </c>
      <c r="B6819" s="21">
        <v>1.65586722903059</v>
      </c>
    </row>
    <row r="6820" spans="1:2">
      <c r="A6820" s="21">
        <v>0.675367536753675</v>
      </c>
      <c r="B6820" s="21">
        <v>1.6559326201850899</v>
      </c>
    </row>
    <row r="6821" spans="1:2">
      <c r="A6821" s="21">
        <v>0.67546754675467502</v>
      </c>
      <c r="B6821" s="21">
        <v>1.65599801133959</v>
      </c>
    </row>
    <row r="6822" spans="1:2">
      <c r="A6822" s="21">
        <v>0.67556755675567504</v>
      </c>
      <c r="B6822" s="21">
        <v>1.6560634024940899</v>
      </c>
    </row>
    <row r="6823" spans="1:2">
      <c r="A6823" s="21">
        <v>0.67566756675667505</v>
      </c>
      <c r="B6823" s="21">
        <v>1.65612879364859</v>
      </c>
    </row>
    <row r="6824" spans="1:2">
      <c r="A6824" s="21">
        <v>0.67576757675767496</v>
      </c>
      <c r="B6824" s="21">
        <v>1.6561941848030901</v>
      </c>
    </row>
    <row r="6825" spans="1:2">
      <c r="A6825" s="21">
        <v>0.67586758675867498</v>
      </c>
      <c r="B6825" s="21">
        <v>1.65625957595759</v>
      </c>
    </row>
    <row r="6826" spans="1:2">
      <c r="A6826" s="21">
        <v>0.67596759675967599</v>
      </c>
      <c r="B6826" s="21">
        <v>1.6563249671120901</v>
      </c>
    </row>
    <row r="6827" spans="1:2">
      <c r="A6827" s="21">
        <v>0.67606760676067601</v>
      </c>
      <c r="B6827" s="21">
        <v>1.65639035826659</v>
      </c>
    </row>
    <row r="6828" spans="1:2">
      <c r="A6828" s="21">
        <v>0.67616761676167603</v>
      </c>
      <c r="B6828" s="21">
        <v>1.6564557494210901</v>
      </c>
    </row>
    <row r="6829" spans="1:2">
      <c r="A6829" s="21">
        <v>0.67626762676267604</v>
      </c>
      <c r="B6829" s="21">
        <v>1.65652114057559</v>
      </c>
    </row>
    <row r="6830" spans="1:2">
      <c r="A6830" s="21">
        <v>0.67636763676367595</v>
      </c>
      <c r="B6830" s="21">
        <v>1.6565865317300901</v>
      </c>
    </row>
    <row r="6831" spans="1:2">
      <c r="A6831" s="21">
        <v>0.67646764676467597</v>
      </c>
      <c r="B6831" s="21">
        <v>1.65665192288459</v>
      </c>
    </row>
    <row r="6832" spans="1:2">
      <c r="A6832" s="21">
        <v>0.67656765676567598</v>
      </c>
      <c r="B6832" s="21">
        <v>1.6567173140390901</v>
      </c>
    </row>
    <row r="6833" spans="1:2">
      <c r="A6833" s="21">
        <v>0.676667666766676</v>
      </c>
      <c r="B6833" s="21">
        <v>1.6567827051935899</v>
      </c>
    </row>
    <row r="6834" spans="1:2">
      <c r="A6834" s="21">
        <v>0.67676767676767602</v>
      </c>
      <c r="B6834" s="21">
        <v>1.65684809634809</v>
      </c>
    </row>
    <row r="6835" spans="1:2">
      <c r="A6835" s="21">
        <v>0.67686768676867604</v>
      </c>
      <c r="B6835" s="21">
        <v>1.6569134875025899</v>
      </c>
    </row>
    <row r="6836" spans="1:2">
      <c r="A6836" s="21">
        <v>0.67696769676967605</v>
      </c>
      <c r="B6836" s="21">
        <v>1.65697887865709</v>
      </c>
    </row>
    <row r="6837" spans="1:2">
      <c r="A6837" s="21">
        <v>0.67706770677067696</v>
      </c>
      <c r="B6837" s="21">
        <v>1.6569557301883999</v>
      </c>
    </row>
    <row r="6838" spans="1:2">
      <c r="A6838" s="21">
        <v>0.67716771677167698</v>
      </c>
      <c r="B6838" s="21">
        <v>1.6568903390339</v>
      </c>
    </row>
    <row r="6839" spans="1:2">
      <c r="A6839" s="21">
        <v>0.67726772677267699</v>
      </c>
      <c r="B6839" s="21">
        <v>1.6568249478793999</v>
      </c>
    </row>
    <row r="6840" spans="1:2">
      <c r="A6840" s="21">
        <v>0.67736773677367701</v>
      </c>
      <c r="B6840" s="21">
        <v>1.6567595567249001</v>
      </c>
    </row>
    <row r="6841" spans="1:2">
      <c r="A6841" s="21">
        <v>0.67746774677467703</v>
      </c>
      <c r="B6841" s="21">
        <v>1.6566941655703999</v>
      </c>
    </row>
    <row r="6842" spans="1:2">
      <c r="A6842" s="21">
        <v>0.67756775677567704</v>
      </c>
      <c r="B6842" s="21">
        <v>1.6566287744159001</v>
      </c>
    </row>
    <row r="6843" spans="1:2">
      <c r="A6843" s="21">
        <v>0.67766776677667695</v>
      </c>
      <c r="B6843" s="21">
        <v>1.6565633832614</v>
      </c>
    </row>
    <row r="6844" spans="1:2">
      <c r="A6844" s="21">
        <v>0.67776777677767697</v>
      </c>
      <c r="B6844" s="21">
        <v>1.6564979921069001</v>
      </c>
    </row>
    <row r="6845" spans="1:2">
      <c r="A6845" s="21">
        <v>0.67786778677867698</v>
      </c>
      <c r="B6845" s="21">
        <v>1.6564326009524</v>
      </c>
    </row>
    <row r="6846" spans="1:2">
      <c r="A6846" s="21">
        <v>0.677967796779678</v>
      </c>
      <c r="B6846" s="21">
        <v>1.6563672097979001</v>
      </c>
    </row>
    <row r="6847" spans="1:2">
      <c r="A6847" s="21">
        <v>0.67806780678067802</v>
      </c>
      <c r="B6847" s="21">
        <v>1.6563018186434</v>
      </c>
    </row>
    <row r="6848" spans="1:2">
      <c r="A6848" s="21">
        <v>0.67816781678167803</v>
      </c>
      <c r="B6848" s="21">
        <v>1.6562364274889001</v>
      </c>
    </row>
    <row r="6849" spans="1:2">
      <c r="A6849" s="21">
        <v>0.67826782678267805</v>
      </c>
      <c r="B6849" s="21">
        <v>1.6561710363344</v>
      </c>
    </row>
    <row r="6850" spans="1:2">
      <c r="A6850" s="21">
        <v>0.67836783678367796</v>
      </c>
      <c r="B6850" s="21">
        <v>1.6561056451799001</v>
      </c>
    </row>
    <row r="6851" spans="1:2">
      <c r="A6851" s="21">
        <v>0.67846784678467797</v>
      </c>
      <c r="B6851" s="21">
        <v>1.6560402540254</v>
      </c>
    </row>
    <row r="6852" spans="1:2">
      <c r="A6852" s="21">
        <v>0.67856785678567799</v>
      </c>
      <c r="B6852" s="21">
        <v>1.6559748628708999</v>
      </c>
    </row>
    <row r="6853" spans="1:2">
      <c r="A6853" s="21">
        <v>0.67866786678667801</v>
      </c>
      <c r="B6853" s="21">
        <v>1.6559094717164</v>
      </c>
    </row>
    <row r="6854" spans="1:2">
      <c r="A6854" s="21">
        <v>0.67876787678767803</v>
      </c>
      <c r="B6854" s="21">
        <v>1.6558440805618999</v>
      </c>
    </row>
    <row r="6855" spans="1:2">
      <c r="A6855" s="21">
        <v>0.67886788678867804</v>
      </c>
      <c r="B6855" s="21">
        <v>1.6557786894074</v>
      </c>
    </row>
    <row r="6856" spans="1:2">
      <c r="A6856" s="21">
        <v>0.67896789678967895</v>
      </c>
      <c r="B6856" s="21">
        <v>1.6557132982528999</v>
      </c>
    </row>
    <row r="6857" spans="1:2">
      <c r="A6857" s="21">
        <v>0.67906790679067897</v>
      </c>
      <c r="B6857" s="21">
        <v>1.6556479070984</v>
      </c>
    </row>
    <row r="6858" spans="1:2">
      <c r="A6858" s="21">
        <v>0.67916791679167898</v>
      </c>
      <c r="B6858" s="21">
        <v>1.6555825159438999</v>
      </c>
    </row>
    <row r="6859" spans="1:2">
      <c r="A6859" s="21">
        <v>0.679267926792679</v>
      </c>
      <c r="B6859" s="21">
        <v>1.6555171247894001</v>
      </c>
    </row>
    <row r="6860" spans="1:2">
      <c r="A6860" s="21">
        <v>0.67936793679367902</v>
      </c>
      <c r="B6860" s="21">
        <v>1.6554517336348999</v>
      </c>
    </row>
    <row r="6861" spans="1:2">
      <c r="A6861" s="21">
        <v>0.67946794679467903</v>
      </c>
      <c r="B6861" s="21">
        <v>1.6553863424804001</v>
      </c>
    </row>
    <row r="6862" spans="1:2">
      <c r="A6862" s="21">
        <v>0.67956795679567905</v>
      </c>
      <c r="B6862" s="21">
        <v>1.6553209513259</v>
      </c>
    </row>
    <row r="6863" spans="1:2">
      <c r="A6863" s="21">
        <v>0.67966796679667896</v>
      </c>
      <c r="B6863" s="21">
        <v>1.6552555601714001</v>
      </c>
    </row>
    <row r="6864" spans="1:2">
      <c r="A6864" s="21">
        <v>0.67976797679767897</v>
      </c>
      <c r="B6864" s="21">
        <v>1.6551901690169</v>
      </c>
    </row>
    <row r="6865" spans="1:2">
      <c r="A6865" s="21">
        <v>0.67986798679867899</v>
      </c>
      <c r="B6865" s="21">
        <v>1.6551247778624001</v>
      </c>
    </row>
    <row r="6866" spans="1:2">
      <c r="A6866" s="21">
        <v>0.67996799679968001</v>
      </c>
      <c r="B6866" s="21">
        <v>1.6550593867079</v>
      </c>
    </row>
    <row r="6867" spans="1:2">
      <c r="A6867" s="21">
        <v>0.68006800680068002</v>
      </c>
      <c r="B6867" s="21">
        <v>1.6549939955534001</v>
      </c>
    </row>
    <row r="6868" spans="1:2">
      <c r="A6868" s="21">
        <v>0.68016801680168004</v>
      </c>
      <c r="B6868" s="21">
        <v>1.6549286043989</v>
      </c>
    </row>
    <row r="6869" spans="1:2">
      <c r="A6869" s="21">
        <v>0.68026802680267995</v>
      </c>
      <c r="B6869" s="21">
        <v>1.6548632132444001</v>
      </c>
    </row>
    <row r="6870" spans="1:2">
      <c r="A6870" s="21">
        <v>0.68036803680367997</v>
      </c>
      <c r="B6870" s="21">
        <v>1.6547978220899</v>
      </c>
    </row>
    <row r="6871" spans="1:2">
      <c r="A6871" s="21">
        <v>0.68046804680467998</v>
      </c>
      <c r="B6871" s="21">
        <v>1.6547324309353999</v>
      </c>
    </row>
    <row r="6872" spans="1:2">
      <c r="A6872" s="21">
        <v>0.68056805680568</v>
      </c>
      <c r="B6872" s="21">
        <v>1.6546670397809</v>
      </c>
    </row>
    <row r="6873" spans="1:2">
      <c r="A6873" s="21">
        <v>0.68066806680668002</v>
      </c>
      <c r="B6873" s="21">
        <v>1.6546016486263999</v>
      </c>
    </row>
    <row r="6874" spans="1:2">
      <c r="A6874" s="21">
        <v>0.68076807680768003</v>
      </c>
      <c r="B6874" s="21">
        <v>1.6545362574719</v>
      </c>
    </row>
    <row r="6875" spans="1:2">
      <c r="A6875" s="21">
        <v>0.68086808680868005</v>
      </c>
      <c r="B6875" s="21">
        <v>1.6544708663173999</v>
      </c>
    </row>
    <row r="6876" spans="1:2">
      <c r="A6876" s="21">
        <v>0.68096809680968096</v>
      </c>
      <c r="B6876" s="21">
        <v>1.6544054751629</v>
      </c>
    </row>
    <row r="6877" spans="1:2">
      <c r="A6877" s="21">
        <v>0.68106810681068097</v>
      </c>
      <c r="B6877" s="21">
        <v>1.6543400840083999</v>
      </c>
    </row>
    <row r="6878" spans="1:2">
      <c r="A6878" s="21">
        <v>0.68116811681168099</v>
      </c>
      <c r="B6878" s="21">
        <v>1.6542746928539001</v>
      </c>
    </row>
    <row r="6879" spans="1:2">
      <c r="A6879" s="21">
        <v>0.68126812681268101</v>
      </c>
      <c r="B6879" s="21">
        <v>1.6542093016993999</v>
      </c>
    </row>
    <row r="6880" spans="1:2">
      <c r="A6880" s="21">
        <v>0.68136813681368102</v>
      </c>
      <c r="B6880" s="21">
        <v>1.6541439105449001</v>
      </c>
    </row>
    <row r="6881" spans="1:2">
      <c r="A6881" s="21">
        <v>0.68146814681468104</v>
      </c>
      <c r="B6881" s="21">
        <v>1.6540785193904</v>
      </c>
    </row>
    <row r="6882" spans="1:2">
      <c r="A6882" s="21">
        <v>0.68156815681568095</v>
      </c>
      <c r="B6882" s="21">
        <v>1.6540131282359001</v>
      </c>
    </row>
    <row r="6883" spans="1:2">
      <c r="A6883" s="21">
        <v>0.68166816681668096</v>
      </c>
      <c r="B6883" s="21">
        <v>1.6539477370814</v>
      </c>
    </row>
    <row r="6884" spans="1:2">
      <c r="A6884" s="21">
        <v>0.68176817681768098</v>
      </c>
      <c r="B6884" s="21">
        <v>1.6538823459269001</v>
      </c>
    </row>
    <row r="6885" spans="1:2">
      <c r="A6885" s="21">
        <v>0.681868186818681</v>
      </c>
      <c r="B6885" s="21">
        <v>1.6538169547724</v>
      </c>
    </row>
    <row r="6886" spans="1:2">
      <c r="A6886" s="21">
        <v>0.68196819681968202</v>
      </c>
      <c r="B6886" s="21">
        <v>1.6537515636179001</v>
      </c>
    </row>
    <row r="6887" spans="1:2">
      <c r="A6887" s="21">
        <v>0.68206820682068203</v>
      </c>
      <c r="B6887" s="21">
        <v>1.6536861724634</v>
      </c>
    </row>
    <row r="6888" spans="1:2">
      <c r="A6888" s="21">
        <v>0.68216821682168205</v>
      </c>
      <c r="B6888" s="21">
        <v>1.6536207813088999</v>
      </c>
    </row>
    <row r="6889" spans="1:2">
      <c r="A6889" s="21">
        <v>0.68226822682268196</v>
      </c>
      <c r="B6889" s="21">
        <v>1.6535553901544</v>
      </c>
    </row>
    <row r="6890" spans="1:2">
      <c r="A6890" s="21">
        <v>0.68236823682368197</v>
      </c>
      <c r="B6890" s="21">
        <v>1.6534899989998999</v>
      </c>
    </row>
    <row r="6891" spans="1:2">
      <c r="A6891" s="21">
        <v>0.68246824682468199</v>
      </c>
      <c r="B6891" s="21">
        <v>1.65342460784539</v>
      </c>
    </row>
    <row r="6892" spans="1:2">
      <c r="A6892" s="21">
        <v>0.68256825682568201</v>
      </c>
      <c r="B6892" s="21">
        <v>1.6533592166908999</v>
      </c>
    </row>
    <row r="6893" spans="1:2">
      <c r="A6893" s="21">
        <v>0.68266826682668202</v>
      </c>
      <c r="B6893" s="21">
        <v>1.65329382553639</v>
      </c>
    </row>
    <row r="6894" spans="1:2">
      <c r="A6894" s="21">
        <v>0.68276827682768204</v>
      </c>
      <c r="B6894" s="21">
        <v>1.6532284343818899</v>
      </c>
    </row>
    <row r="6895" spans="1:2">
      <c r="A6895" s="21">
        <v>0.68286828682868195</v>
      </c>
      <c r="B6895" s="21">
        <v>1.65316304322739</v>
      </c>
    </row>
    <row r="6896" spans="1:2">
      <c r="A6896" s="21">
        <v>0.68296829682968296</v>
      </c>
      <c r="B6896" s="21">
        <v>1.6530976520728899</v>
      </c>
    </row>
    <row r="6897" spans="1:2">
      <c r="A6897" s="21">
        <v>0.68306830683068298</v>
      </c>
      <c r="B6897" s="21">
        <v>1.6530322609183901</v>
      </c>
    </row>
    <row r="6898" spans="1:2">
      <c r="A6898" s="21">
        <v>0.683168316831683</v>
      </c>
      <c r="B6898" s="21">
        <v>1.65296686976389</v>
      </c>
    </row>
    <row r="6899" spans="1:2">
      <c r="A6899" s="21">
        <v>0.68326832683268302</v>
      </c>
      <c r="B6899" s="21">
        <v>1.6529014786093901</v>
      </c>
    </row>
    <row r="6900" spans="1:2">
      <c r="A6900" s="21">
        <v>0.68336833683368303</v>
      </c>
      <c r="B6900" s="21">
        <v>1.65283608745489</v>
      </c>
    </row>
    <row r="6901" spans="1:2">
      <c r="A6901" s="21">
        <v>0.68346834683468305</v>
      </c>
      <c r="B6901" s="21">
        <v>1.6527706963003901</v>
      </c>
    </row>
    <row r="6902" spans="1:2">
      <c r="A6902" s="21">
        <v>0.68356835683568296</v>
      </c>
      <c r="B6902" s="21">
        <v>1.65270530514589</v>
      </c>
    </row>
    <row r="6903" spans="1:2">
      <c r="A6903" s="21">
        <v>0.68366836683668297</v>
      </c>
      <c r="B6903" s="21">
        <v>1.6526399139913901</v>
      </c>
    </row>
    <row r="6904" spans="1:2">
      <c r="A6904" s="21">
        <v>0.68376837683768299</v>
      </c>
      <c r="B6904" s="21">
        <v>1.65257452283689</v>
      </c>
    </row>
    <row r="6905" spans="1:2">
      <c r="A6905" s="21">
        <v>0.68386838683868301</v>
      </c>
      <c r="B6905" s="21">
        <v>1.6525091316823901</v>
      </c>
    </row>
    <row r="6906" spans="1:2">
      <c r="A6906" s="21">
        <v>0.68396839683968402</v>
      </c>
      <c r="B6906" s="21">
        <v>1.65244374052789</v>
      </c>
    </row>
    <row r="6907" spans="1:2">
      <c r="A6907" s="21">
        <v>0.68406840684068404</v>
      </c>
      <c r="B6907" s="21">
        <v>1.6523783493733899</v>
      </c>
    </row>
    <row r="6908" spans="1:2">
      <c r="A6908" s="21">
        <v>0.68416841684168395</v>
      </c>
      <c r="B6908" s="21">
        <v>1.65231295821889</v>
      </c>
    </row>
    <row r="6909" spans="1:2">
      <c r="A6909" s="21">
        <v>0.68426842684268396</v>
      </c>
      <c r="B6909" s="21">
        <v>1.6522475670643899</v>
      </c>
    </row>
    <row r="6910" spans="1:2">
      <c r="A6910" s="21">
        <v>0.68436843684368398</v>
      </c>
      <c r="B6910" s="21">
        <v>1.65218217590989</v>
      </c>
    </row>
    <row r="6911" spans="1:2">
      <c r="A6911" s="21">
        <v>0.684468446844684</v>
      </c>
      <c r="B6911" s="21">
        <v>1.6521167847553899</v>
      </c>
    </row>
    <row r="6912" spans="1:2">
      <c r="A6912" s="21">
        <v>0.68456845684568401</v>
      </c>
      <c r="B6912" s="21">
        <v>1.65205139360089</v>
      </c>
    </row>
    <row r="6913" spans="1:2">
      <c r="A6913" s="21">
        <v>0.68466846684668403</v>
      </c>
      <c r="B6913" s="21">
        <v>1.6519860024463899</v>
      </c>
    </row>
    <row r="6914" spans="1:2">
      <c r="A6914" s="21">
        <v>0.68476847684768405</v>
      </c>
      <c r="B6914" s="21">
        <v>1.6519206112918901</v>
      </c>
    </row>
    <row r="6915" spans="1:2">
      <c r="A6915" s="21">
        <v>0.68486848684868395</v>
      </c>
      <c r="B6915" s="21">
        <v>1.6518552201373899</v>
      </c>
    </row>
    <row r="6916" spans="1:2">
      <c r="A6916" s="21">
        <v>0.68496849684968497</v>
      </c>
      <c r="B6916" s="21">
        <v>1.6517898289828901</v>
      </c>
    </row>
    <row r="6917" spans="1:2">
      <c r="A6917" s="21">
        <v>0.68506850685068499</v>
      </c>
      <c r="B6917" s="21">
        <v>1.65172443782839</v>
      </c>
    </row>
    <row r="6918" spans="1:2">
      <c r="A6918" s="21">
        <v>0.68516851685168501</v>
      </c>
      <c r="B6918" s="21">
        <v>1.6516590466738901</v>
      </c>
    </row>
    <row r="6919" spans="1:2">
      <c r="A6919" s="21">
        <v>0.68526852685268502</v>
      </c>
      <c r="B6919" s="21">
        <v>1.65159365551939</v>
      </c>
    </row>
    <row r="6920" spans="1:2">
      <c r="A6920" s="21">
        <v>0.68536853685368504</v>
      </c>
      <c r="B6920" s="21">
        <v>1.6515282643648901</v>
      </c>
    </row>
    <row r="6921" spans="1:2">
      <c r="A6921" s="21">
        <v>0.68546854685468495</v>
      </c>
      <c r="B6921" s="21">
        <v>1.65146287321039</v>
      </c>
    </row>
    <row r="6922" spans="1:2">
      <c r="A6922" s="21">
        <v>0.68556855685568496</v>
      </c>
      <c r="B6922" s="21">
        <v>1.6513974820558901</v>
      </c>
    </row>
    <row r="6923" spans="1:2">
      <c r="A6923" s="21">
        <v>0.68566856685668498</v>
      </c>
      <c r="B6923" s="21">
        <v>1.65133209090139</v>
      </c>
    </row>
    <row r="6924" spans="1:2">
      <c r="A6924" s="21">
        <v>0.685768576857685</v>
      </c>
      <c r="B6924" s="21">
        <v>1.6512666997468901</v>
      </c>
    </row>
    <row r="6925" spans="1:2">
      <c r="A6925" s="21">
        <v>0.68586858685868501</v>
      </c>
      <c r="B6925" s="21">
        <v>1.65120130859239</v>
      </c>
    </row>
    <row r="6926" spans="1:2">
      <c r="A6926" s="21">
        <v>0.68596859685968603</v>
      </c>
      <c r="B6926" s="21">
        <v>1.6511359174378899</v>
      </c>
    </row>
    <row r="6927" spans="1:2">
      <c r="A6927" s="21">
        <v>0.68606860686068605</v>
      </c>
      <c r="B6927" s="21">
        <v>1.65107052628339</v>
      </c>
    </row>
    <row r="6928" spans="1:2">
      <c r="A6928" s="21">
        <v>0.68616861686168595</v>
      </c>
      <c r="B6928" s="21">
        <v>1.6510051351288899</v>
      </c>
    </row>
    <row r="6929" spans="1:2">
      <c r="A6929" s="21">
        <v>0.68626862686268597</v>
      </c>
      <c r="B6929" s="21">
        <v>1.65093974397439</v>
      </c>
    </row>
    <row r="6930" spans="1:2">
      <c r="A6930" s="21">
        <v>0.68636863686368599</v>
      </c>
      <c r="B6930" s="21">
        <v>1.6508743528198899</v>
      </c>
    </row>
    <row r="6931" spans="1:2">
      <c r="A6931" s="21">
        <v>0.68646864686468601</v>
      </c>
      <c r="B6931" s="21">
        <v>1.65080896166539</v>
      </c>
    </row>
    <row r="6932" spans="1:2">
      <c r="A6932" s="21">
        <v>0.68656865686568602</v>
      </c>
      <c r="B6932" s="21">
        <v>1.6507435705108899</v>
      </c>
    </row>
    <row r="6933" spans="1:2">
      <c r="A6933" s="21">
        <v>0.68666866686668604</v>
      </c>
      <c r="B6933" s="21">
        <v>1.6506781793563901</v>
      </c>
    </row>
    <row r="6934" spans="1:2">
      <c r="A6934" s="21">
        <v>0.68676867686768595</v>
      </c>
      <c r="B6934" s="21">
        <v>1.6506127882018899</v>
      </c>
    </row>
    <row r="6935" spans="1:2">
      <c r="A6935" s="21">
        <v>0.68686868686868596</v>
      </c>
      <c r="B6935" s="21">
        <v>1.6505473970473901</v>
      </c>
    </row>
    <row r="6936" spans="1:2">
      <c r="A6936" s="21">
        <v>0.68696869686968698</v>
      </c>
      <c r="B6936" s="21">
        <v>1.65048200589289</v>
      </c>
    </row>
    <row r="6937" spans="1:2">
      <c r="A6937" s="21">
        <v>0.687068706870687</v>
      </c>
      <c r="B6937" s="21">
        <v>1.6504166147383901</v>
      </c>
    </row>
    <row r="6938" spans="1:2">
      <c r="A6938" s="21">
        <v>0.68716871687168701</v>
      </c>
      <c r="B6938" s="21">
        <v>1.65035122358389</v>
      </c>
    </row>
    <row r="6939" spans="1:2">
      <c r="A6939" s="21">
        <v>0.68726872687268703</v>
      </c>
      <c r="B6939" s="21">
        <v>1.6502858324293901</v>
      </c>
    </row>
    <row r="6940" spans="1:2">
      <c r="A6940" s="21">
        <v>0.68736873687368705</v>
      </c>
      <c r="B6940" s="21">
        <v>1.65022044127489</v>
      </c>
    </row>
    <row r="6941" spans="1:2">
      <c r="A6941" s="21">
        <v>0.68746874687468695</v>
      </c>
      <c r="B6941" s="21">
        <v>1.6501550501203901</v>
      </c>
    </row>
    <row r="6942" spans="1:2">
      <c r="A6942" s="21">
        <v>0.68756875687568697</v>
      </c>
      <c r="B6942" s="21">
        <v>1.65008965896589</v>
      </c>
    </row>
    <row r="6943" spans="1:2">
      <c r="A6943" s="21">
        <v>0.68766876687668699</v>
      </c>
      <c r="B6943" s="21">
        <v>1.6500242678113901</v>
      </c>
    </row>
    <row r="6944" spans="1:2">
      <c r="A6944" s="21">
        <v>0.687768776877687</v>
      </c>
      <c r="B6944" s="21">
        <v>1.64995887665689</v>
      </c>
    </row>
    <row r="6945" spans="1:2">
      <c r="A6945" s="21">
        <v>0.68786878687868702</v>
      </c>
      <c r="B6945" s="21">
        <v>1.6498934855023899</v>
      </c>
    </row>
    <row r="6946" spans="1:2">
      <c r="A6946" s="21">
        <v>0.68796879687968804</v>
      </c>
      <c r="B6946" s="21">
        <v>1.64982809434789</v>
      </c>
    </row>
    <row r="6947" spans="1:2">
      <c r="A6947" s="21">
        <v>0.68806880688068806</v>
      </c>
      <c r="B6947" s="21">
        <v>1.6497627031933899</v>
      </c>
    </row>
    <row r="6948" spans="1:2">
      <c r="A6948" s="21">
        <v>0.68816881688168796</v>
      </c>
      <c r="B6948" s="21">
        <v>1.64969731203889</v>
      </c>
    </row>
    <row r="6949" spans="1:2">
      <c r="A6949" s="21">
        <v>0.68826882688268798</v>
      </c>
      <c r="B6949" s="21">
        <v>1.6496319208843899</v>
      </c>
    </row>
    <row r="6950" spans="1:2">
      <c r="A6950" s="21">
        <v>0.688368836883688</v>
      </c>
      <c r="B6950" s="21">
        <v>1.64956652972989</v>
      </c>
    </row>
    <row r="6951" spans="1:2">
      <c r="A6951" s="21">
        <v>0.68846884688468801</v>
      </c>
      <c r="B6951" s="21">
        <v>1.6495011385753899</v>
      </c>
    </row>
    <row r="6952" spans="1:2">
      <c r="A6952" s="21">
        <v>0.68856885688568803</v>
      </c>
      <c r="B6952" s="21">
        <v>1.6494357474208901</v>
      </c>
    </row>
    <row r="6953" spans="1:2">
      <c r="A6953" s="21">
        <v>0.68866886688668805</v>
      </c>
      <c r="B6953" s="21">
        <v>1.6493703562663899</v>
      </c>
    </row>
    <row r="6954" spans="1:2">
      <c r="A6954" s="21">
        <v>0.68876887688768795</v>
      </c>
      <c r="B6954" s="21">
        <v>1.6493049651118901</v>
      </c>
    </row>
    <row r="6955" spans="1:2">
      <c r="A6955" s="21">
        <v>0.68886888688868797</v>
      </c>
      <c r="B6955" s="21">
        <v>1.64923957395739</v>
      </c>
    </row>
    <row r="6956" spans="1:2">
      <c r="A6956" s="21">
        <v>0.68896889688968899</v>
      </c>
      <c r="B6956" s="21">
        <v>1.6491741828028901</v>
      </c>
    </row>
    <row r="6957" spans="1:2">
      <c r="A6957" s="21">
        <v>0.689068906890689</v>
      </c>
      <c r="B6957" s="21">
        <v>1.64910879164839</v>
      </c>
    </row>
    <row r="6958" spans="1:2">
      <c r="A6958" s="21">
        <v>0.68916891689168902</v>
      </c>
      <c r="B6958" s="21">
        <v>1.6490434004938901</v>
      </c>
    </row>
    <row r="6959" spans="1:2">
      <c r="A6959" s="21">
        <v>0.68926892689268904</v>
      </c>
      <c r="B6959" s="21">
        <v>1.64897800933939</v>
      </c>
    </row>
    <row r="6960" spans="1:2">
      <c r="A6960" s="21">
        <v>0.68936893689368905</v>
      </c>
      <c r="B6960" s="21">
        <v>1.6489126181848901</v>
      </c>
    </row>
    <row r="6961" spans="1:2">
      <c r="A6961" s="21">
        <v>0.68946894689468896</v>
      </c>
      <c r="B6961" s="21">
        <v>1.64884722703039</v>
      </c>
    </row>
    <row r="6962" spans="1:2">
      <c r="A6962" s="21">
        <v>0.68956895689568898</v>
      </c>
      <c r="B6962" s="21">
        <v>1.6487818358758899</v>
      </c>
    </row>
    <row r="6963" spans="1:2">
      <c r="A6963" s="21">
        <v>0.689668966896689</v>
      </c>
      <c r="B6963" s="21">
        <v>1.64871644472139</v>
      </c>
    </row>
    <row r="6964" spans="1:2">
      <c r="A6964" s="21">
        <v>0.68976897689768901</v>
      </c>
      <c r="B6964" s="21">
        <v>1.6486510535668899</v>
      </c>
    </row>
    <row r="6965" spans="1:2">
      <c r="A6965" s="21">
        <v>0.68986898689868903</v>
      </c>
      <c r="B6965" s="21">
        <v>1.64858566241239</v>
      </c>
    </row>
    <row r="6966" spans="1:2">
      <c r="A6966" s="21">
        <v>0.68996899689969005</v>
      </c>
      <c r="B6966" s="21">
        <v>1.6485202712578899</v>
      </c>
    </row>
    <row r="6967" spans="1:2">
      <c r="A6967" s="21">
        <v>0.69006900690068995</v>
      </c>
      <c r="B6967" s="21">
        <v>1.64845488010339</v>
      </c>
    </row>
    <row r="6968" spans="1:2">
      <c r="A6968" s="21">
        <v>0.69016901690168997</v>
      </c>
      <c r="B6968" s="21">
        <v>1.6483894889488899</v>
      </c>
    </row>
    <row r="6969" spans="1:2">
      <c r="A6969" s="21">
        <v>0.69026902690268999</v>
      </c>
      <c r="B6969" s="21">
        <v>1.64832409779439</v>
      </c>
    </row>
    <row r="6970" spans="1:2">
      <c r="A6970" s="21">
        <v>0.69036903690369</v>
      </c>
      <c r="B6970" s="21">
        <v>1.6482587066398899</v>
      </c>
    </row>
    <row r="6971" spans="1:2">
      <c r="A6971" s="21">
        <v>0.69046904690469002</v>
      </c>
      <c r="B6971" s="21">
        <v>1.6481933154853901</v>
      </c>
    </row>
    <row r="6972" spans="1:2">
      <c r="A6972" s="21">
        <v>0.69056905690569004</v>
      </c>
      <c r="B6972" s="21">
        <v>1.6481279243308899</v>
      </c>
    </row>
    <row r="6973" spans="1:2">
      <c r="A6973" s="21">
        <v>0.69066906690669005</v>
      </c>
      <c r="B6973" s="21">
        <v>1.6480625331763901</v>
      </c>
    </row>
    <row r="6974" spans="1:2">
      <c r="A6974" s="21">
        <v>0.69076907690768996</v>
      </c>
      <c r="B6974" s="21">
        <v>1.64799714202189</v>
      </c>
    </row>
    <row r="6975" spans="1:2">
      <c r="A6975" s="21">
        <v>0.69086908690868998</v>
      </c>
      <c r="B6975" s="21">
        <v>1.6479317508673901</v>
      </c>
    </row>
    <row r="6976" spans="1:2">
      <c r="A6976" s="21">
        <v>0.69096909690969099</v>
      </c>
      <c r="B6976" s="21">
        <v>1.64786635971289</v>
      </c>
    </row>
    <row r="6977" spans="1:2">
      <c r="A6977" s="21">
        <v>0.69106910691069101</v>
      </c>
      <c r="B6977" s="21">
        <v>1.6478009685583901</v>
      </c>
    </row>
    <row r="6978" spans="1:2">
      <c r="A6978" s="21">
        <v>0.69116911691169103</v>
      </c>
      <c r="B6978" s="21">
        <v>1.64773557740389</v>
      </c>
    </row>
    <row r="6979" spans="1:2">
      <c r="A6979" s="21">
        <v>0.69126912691269105</v>
      </c>
      <c r="B6979" s="21">
        <v>1.6476701862493901</v>
      </c>
    </row>
    <row r="6980" spans="1:2">
      <c r="A6980" s="21">
        <v>0.69136913691369095</v>
      </c>
      <c r="B6980" s="21">
        <v>1.64760479509489</v>
      </c>
    </row>
    <row r="6981" spans="1:2">
      <c r="A6981" s="21">
        <v>0.69146914691469097</v>
      </c>
      <c r="B6981" s="21">
        <v>1.6475394039403899</v>
      </c>
    </row>
    <row r="6982" spans="1:2">
      <c r="A6982" s="21">
        <v>0.69156915691569099</v>
      </c>
      <c r="B6982" s="21">
        <v>1.64747401278589</v>
      </c>
    </row>
    <row r="6983" spans="1:2">
      <c r="A6983" s="21">
        <v>0.691669166916691</v>
      </c>
      <c r="B6983" s="21">
        <v>1.6474086216313899</v>
      </c>
    </row>
    <row r="6984" spans="1:2">
      <c r="A6984" s="21">
        <v>0.69176917691769102</v>
      </c>
      <c r="B6984" s="21">
        <v>1.64734323047689</v>
      </c>
    </row>
    <row r="6985" spans="1:2">
      <c r="A6985" s="21">
        <v>0.69186918691869104</v>
      </c>
      <c r="B6985" s="21">
        <v>1.6472778393223899</v>
      </c>
    </row>
    <row r="6986" spans="1:2">
      <c r="A6986" s="21">
        <v>0.69196919691969105</v>
      </c>
      <c r="B6986" s="21">
        <v>1.64721244816789</v>
      </c>
    </row>
    <row r="6987" spans="1:2">
      <c r="A6987" s="21">
        <v>0.69206920692069196</v>
      </c>
      <c r="B6987" s="21">
        <v>1.6471470570133899</v>
      </c>
    </row>
    <row r="6988" spans="1:2">
      <c r="A6988" s="21">
        <v>0.69216921692169198</v>
      </c>
      <c r="B6988" s="21">
        <v>1.64708166585889</v>
      </c>
    </row>
    <row r="6989" spans="1:2">
      <c r="A6989" s="21">
        <v>0.69226922692269199</v>
      </c>
      <c r="B6989" s="21">
        <v>1.6470162747043899</v>
      </c>
    </row>
    <row r="6990" spans="1:2">
      <c r="A6990" s="21">
        <v>0.69236923692369201</v>
      </c>
      <c r="B6990" s="21">
        <v>1.6469508835498901</v>
      </c>
    </row>
    <row r="6991" spans="1:2">
      <c r="A6991" s="21">
        <v>0.69246924692469203</v>
      </c>
      <c r="B6991" s="21">
        <v>1.6468854923953899</v>
      </c>
    </row>
    <row r="6992" spans="1:2">
      <c r="A6992" s="21">
        <v>0.69256925692569205</v>
      </c>
      <c r="B6992" s="21">
        <v>1.6468201012408901</v>
      </c>
    </row>
    <row r="6993" spans="1:2">
      <c r="A6993" s="21">
        <v>0.69266926692669195</v>
      </c>
      <c r="B6993" s="21">
        <v>1.64675471008639</v>
      </c>
    </row>
    <row r="6994" spans="1:2">
      <c r="A6994" s="21">
        <v>0.69276927692769197</v>
      </c>
      <c r="B6994" s="21">
        <v>1.6466893189318901</v>
      </c>
    </row>
    <row r="6995" spans="1:2">
      <c r="A6995" s="21">
        <v>0.69286928692869199</v>
      </c>
      <c r="B6995" s="21">
        <v>1.64662392777739</v>
      </c>
    </row>
    <row r="6996" spans="1:2">
      <c r="A6996" s="21">
        <v>0.692969296929693</v>
      </c>
      <c r="B6996" s="21">
        <v>1.6465585366228901</v>
      </c>
    </row>
    <row r="6997" spans="1:2">
      <c r="A6997" s="21">
        <v>0.69306930693069302</v>
      </c>
      <c r="B6997" s="21">
        <v>1.64649314546839</v>
      </c>
    </row>
    <row r="6998" spans="1:2">
      <c r="A6998" s="21">
        <v>0.69316931693169304</v>
      </c>
      <c r="B6998" s="21">
        <v>1.6464277543138901</v>
      </c>
    </row>
    <row r="6999" spans="1:2">
      <c r="A6999" s="21">
        <v>0.69326932693269305</v>
      </c>
      <c r="B6999" s="21">
        <v>1.64636236315939</v>
      </c>
    </row>
    <row r="7000" spans="1:2">
      <c r="A7000" s="21">
        <v>0.69336933693369296</v>
      </c>
      <c r="B7000" s="21">
        <v>1.6462969720048899</v>
      </c>
    </row>
    <row r="7001" spans="1:2">
      <c r="A7001" s="21">
        <v>0.69346934693469298</v>
      </c>
      <c r="B7001" s="21">
        <v>1.64623158085039</v>
      </c>
    </row>
    <row r="7002" spans="1:2">
      <c r="A7002" s="21">
        <v>0.69356935693569299</v>
      </c>
      <c r="B7002" s="21">
        <v>1.6461661896958899</v>
      </c>
    </row>
    <row r="7003" spans="1:2">
      <c r="A7003" s="21">
        <v>0.69366936693669301</v>
      </c>
      <c r="B7003" s="21">
        <v>1.64610079854139</v>
      </c>
    </row>
    <row r="7004" spans="1:2">
      <c r="A7004" s="21">
        <v>0.69376937693769303</v>
      </c>
      <c r="B7004" s="21">
        <v>1.6460354073868899</v>
      </c>
    </row>
    <row r="7005" spans="1:2">
      <c r="A7005" s="21">
        <v>0.69386938693869304</v>
      </c>
      <c r="B7005" s="21">
        <v>1.64597001623239</v>
      </c>
    </row>
    <row r="7006" spans="1:2">
      <c r="A7006" s="21">
        <v>0.69396939693969395</v>
      </c>
      <c r="B7006" s="21">
        <v>1.6459046250778899</v>
      </c>
    </row>
    <row r="7007" spans="1:2">
      <c r="A7007" s="21">
        <v>0.69406940694069397</v>
      </c>
      <c r="B7007" s="21">
        <v>1.64583923392339</v>
      </c>
    </row>
    <row r="7008" spans="1:2">
      <c r="A7008" s="21">
        <v>0.69416941694169398</v>
      </c>
      <c r="B7008" s="21">
        <v>1.6457738427688899</v>
      </c>
    </row>
    <row r="7009" spans="1:2">
      <c r="A7009" s="21">
        <v>0.694269426942694</v>
      </c>
      <c r="B7009" s="21">
        <v>1.6457084516143901</v>
      </c>
    </row>
    <row r="7010" spans="1:2">
      <c r="A7010" s="21">
        <v>0.69436943694369402</v>
      </c>
      <c r="B7010" s="21">
        <v>1.64564306045989</v>
      </c>
    </row>
    <row r="7011" spans="1:2">
      <c r="A7011" s="21">
        <v>0.69446944694469404</v>
      </c>
      <c r="B7011" s="21">
        <v>1.6455776693053901</v>
      </c>
    </row>
    <row r="7012" spans="1:2">
      <c r="A7012" s="21">
        <v>0.69456945694569405</v>
      </c>
      <c r="B7012" s="21">
        <v>1.64551227815089</v>
      </c>
    </row>
    <row r="7013" spans="1:2">
      <c r="A7013" s="21">
        <v>0.69466946694669396</v>
      </c>
      <c r="B7013" s="21">
        <v>1.6454468869963901</v>
      </c>
    </row>
    <row r="7014" spans="1:2">
      <c r="A7014" s="21">
        <v>0.69476947694769398</v>
      </c>
      <c r="B7014" s="21">
        <v>1.64538149584189</v>
      </c>
    </row>
    <row r="7015" spans="1:2">
      <c r="A7015" s="21">
        <v>0.69486948694869399</v>
      </c>
      <c r="B7015" s="21">
        <v>1.6453161046873901</v>
      </c>
    </row>
    <row r="7016" spans="1:2">
      <c r="A7016" s="21">
        <v>0.69496949694969501</v>
      </c>
      <c r="B7016" s="21">
        <v>1.64525071353289</v>
      </c>
    </row>
    <row r="7017" spans="1:2">
      <c r="A7017" s="21">
        <v>0.69506950695069503</v>
      </c>
      <c r="B7017" s="21">
        <v>1.6451853223783901</v>
      </c>
    </row>
    <row r="7018" spans="1:2">
      <c r="A7018" s="21">
        <v>0.69516951695169504</v>
      </c>
      <c r="B7018" s="21">
        <v>1.64511993122389</v>
      </c>
    </row>
    <row r="7019" spans="1:2">
      <c r="A7019" s="21">
        <v>0.69526952695269495</v>
      </c>
      <c r="B7019" s="21">
        <v>1.6450545400693899</v>
      </c>
    </row>
    <row r="7020" spans="1:2">
      <c r="A7020" s="21">
        <v>0.69536953695369497</v>
      </c>
      <c r="B7020" s="21">
        <v>1.64498914891489</v>
      </c>
    </row>
    <row r="7021" spans="1:2">
      <c r="A7021" s="21">
        <v>0.69546954695469498</v>
      </c>
      <c r="B7021" s="21">
        <v>1.6449237577603899</v>
      </c>
    </row>
    <row r="7022" spans="1:2">
      <c r="A7022" s="21">
        <v>0.695569556955695</v>
      </c>
      <c r="B7022" s="21">
        <v>1.64485836660589</v>
      </c>
    </row>
    <row r="7023" spans="1:2">
      <c r="A7023" s="21">
        <v>0.69566956695669502</v>
      </c>
      <c r="B7023" s="21">
        <v>1.6447929754513899</v>
      </c>
    </row>
    <row r="7024" spans="1:2">
      <c r="A7024" s="21">
        <v>0.69576957695769504</v>
      </c>
      <c r="B7024" s="21">
        <v>1.64472758429689</v>
      </c>
    </row>
    <row r="7025" spans="1:2">
      <c r="A7025" s="21">
        <v>0.69586958695869505</v>
      </c>
      <c r="B7025" s="21">
        <v>1.6446621931423899</v>
      </c>
    </row>
    <row r="7026" spans="1:2">
      <c r="A7026" s="21">
        <v>0.69596959695969596</v>
      </c>
      <c r="B7026" s="21">
        <v>1.64459680198789</v>
      </c>
    </row>
    <row r="7027" spans="1:2">
      <c r="A7027" s="21">
        <v>0.69606960696069597</v>
      </c>
      <c r="B7027" s="21">
        <v>1.6445314108333899</v>
      </c>
    </row>
    <row r="7028" spans="1:2">
      <c r="A7028" s="21">
        <v>0.69616961696169599</v>
      </c>
      <c r="B7028" s="21">
        <v>1.6444660196788901</v>
      </c>
    </row>
    <row r="7029" spans="1:2">
      <c r="A7029" s="21">
        <v>0.69626962696269601</v>
      </c>
      <c r="B7029" s="21">
        <v>1.64440062852439</v>
      </c>
    </row>
    <row r="7030" spans="1:2">
      <c r="A7030" s="21">
        <v>0.69636963696369603</v>
      </c>
      <c r="B7030" s="21">
        <v>1.6443352373698901</v>
      </c>
    </row>
    <row r="7031" spans="1:2">
      <c r="A7031" s="21">
        <v>0.69646964696469604</v>
      </c>
      <c r="B7031" s="21">
        <v>1.64426984621539</v>
      </c>
    </row>
    <row r="7032" spans="1:2">
      <c r="A7032" s="21">
        <v>0.69656965696569595</v>
      </c>
      <c r="B7032" s="21">
        <v>1.6442044550608901</v>
      </c>
    </row>
    <row r="7033" spans="1:2">
      <c r="A7033" s="21">
        <v>0.69666966696669597</v>
      </c>
      <c r="B7033" s="21">
        <v>1.64413906390639</v>
      </c>
    </row>
    <row r="7034" spans="1:2">
      <c r="A7034" s="21">
        <v>0.69676967696769598</v>
      </c>
      <c r="B7034" s="21">
        <v>1.6440736727518901</v>
      </c>
    </row>
    <row r="7035" spans="1:2">
      <c r="A7035" s="21">
        <v>0.696869686968696</v>
      </c>
      <c r="B7035" s="21">
        <v>1.64400828159739</v>
      </c>
    </row>
    <row r="7036" spans="1:2">
      <c r="A7036" s="21">
        <v>0.69696969696969702</v>
      </c>
      <c r="B7036" s="21">
        <v>1.6439428904428901</v>
      </c>
    </row>
    <row r="7037" spans="1:2">
      <c r="A7037" s="21">
        <v>0.69706970697069703</v>
      </c>
      <c r="B7037" s="21">
        <v>1.64387749928839</v>
      </c>
    </row>
    <row r="7038" spans="1:2">
      <c r="A7038" s="21">
        <v>0.69716971697169705</v>
      </c>
      <c r="B7038" s="21">
        <v>1.6438121081338899</v>
      </c>
    </row>
    <row r="7039" spans="1:2">
      <c r="A7039" s="21">
        <v>0.69726972697269696</v>
      </c>
      <c r="B7039" s="21">
        <v>1.64374671697939</v>
      </c>
    </row>
    <row r="7040" spans="1:2">
      <c r="A7040" s="21">
        <v>0.69736973697369697</v>
      </c>
      <c r="B7040" s="21">
        <v>1.6436813258248899</v>
      </c>
    </row>
    <row r="7041" spans="1:2">
      <c r="A7041" s="21">
        <v>0.69746974697469699</v>
      </c>
      <c r="B7041" s="21">
        <v>1.64361593467039</v>
      </c>
    </row>
    <row r="7042" spans="1:2">
      <c r="A7042" s="21">
        <v>0.69756975697569701</v>
      </c>
      <c r="B7042" s="21">
        <v>1.6435505435158899</v>
      </c>
    </row>
    <row r="7043" spans="1:2">
      <c r="A7043" s="21">
        <v>0.69766976697669703</v>
      </c>
      <c r="B7043" s="21">
        <v>1.64348515236138</v>
      </c>
    </row>
    <row r="7044" spans="1:2">
      <c r="A7044" s="21">
        <v>0.69776977697769704</v>
      </c>
      <c r="B7044" s="21">
        <v>1.6434197612068799</v>
      </c>
    </row>
    <row r="7045" spans="1:2">
      <c r="A7045" s="21">
        <v>0.69786978697869795</v>
      </c>
      <c r="B7045" s="21">
        <v>1.6433543700523801</v>
      </c>
    </row>
    <row r="7046" spans="1:2">
      <c r="A7046" s="21">
        <v>0.69796979697969797</v>
      </c>
      <c r="B7046" s="21">
        <v>1.6432889788978799</v>
      </c>
    </row>
    <row r="7047" spans="1:2">
      <c r="A7047" s="21">
        <v>0.69806980698069798</v>
      </c>
      <c r="B7047" s="21">
        <v>1.6432235877433801</v>
      </c>
    </row>
    <row r="7048" spans="1:2">
      <c r="A7048" s="21">
        <v>0.698169816981698</v>
      </c>
      <c r="B7048" s="21">
        <v>1.64315819658888</v>
      </c>
    </row>
    <row r="7049" spans="1:2">
      <c r="A7049" s="21">
        <v>0.69826982698269802</v>
      </c>
      <c r="B7049" s="21">
        <v>1.6430928054343801</v>
      </c>
    </row>
    <row r="7050" spans="1:2">
      <c r="A7050" s="21">
        <v>0.69836983698369803</v>
      </c>
      <c r="B7050" s="21">
        <v>1.64302741427988</v>
      </c>
    </row>
    <row r="7051" spans="1:2">
      <c r="A7051" s="21">
        <v>0.69846984698469805</v>
      </c>
      <c r="B7051" s="21">
        <v>1.6429620231253801</v>
      </c>
    </row>
    <row r="7052" spans="1:2">
      <c r="A7052" s="21">
        <v>0.69856985698569796</v>
      </c>
      <c r="B7052" s="21">
        <v>1.64289663197088</v>
      </c>
    </row>
    <row r="7053" spans="1:2">
      <c r="A7053" s="21">
        <v>0.69866986698669797</v>
      </c>
      <c r="B7053" s="21">
        <v>1.6428312408163801</v>
      </c>
    </row>
    <row r="7054" spans="1:2">
      <c r="A7054" s="21">
        <v>0.69876987698769799</v>
      </c>
      <c r="B7054" s="21">
        <v>1.64276584966188</v>
      </c>
    </row>
    <row r="7055" spans="1:2">
      <c r="A7055" s="21">
        <v>0.69886988698869801</v>
      </c>
      <c r="B7055" s="21">
        <v>1.6427004585073799</v>
      </c>
    </row>
    <row r="7056" spans="1:2">
      <c r="A7056" s="21">
        <v>0.69896989698969902</v>
      </c>
      <c r="B7056" s="21">
        <v>1.64263506735288</v>
      </c>
    </row>
    <row r="7057" spans="1:2">
      <c r="A7057" s="21">
        <v>0.69906990699069904</v>
      </c>
      <c r="B7057" s="21">
        <v>1.6425696761983799</v>
      </c>
    </row>
    <row r="7058" spans="1:2">
      <c r="A7058" s="21">
        <v>0.69916991699169895</v>
      </c>
      <c r="B7058" s="21">
        <v>1.64250428504388</v>
      </c>
    </row>
    <row r="7059" spans="1:2">
      <c r="A7059" s="21">
        <v>0.69926992699269896</v>
      </c>
      <c r="B7059" s="21">
        <v>1.6424388938893799</v>
      </c>
    </row>
    <row r="7060" spans="1:2">
      <c r="A7060" s="21">
        <v>0.69936993699369898</v>
      </c>
      <c r="B7060" s="21">
        <v>1.64237350273488</v>
      </c>
    </row>
    <row r="7061" spans="1:2">
      <c r="A7061" s="21">
        <v>0.699469946994699</v>
      </c>
      <c r="B7061" s="21">
        <v>1.6423081115803799</v>
      </c>
    </row>
    <row r="7062" spans="1:2">
      <c r="A7062" s="21">
        <v>0.69956995699569902</v>
      </c>
      <c r="B7062" s="21">
        <v>1.64224272042588</v>
      </c>
    </row>
    <row r="7063" spans="1:2">
      <c r="A7063" s="21">
        <v>0.69966996699669903</v>
      </c>
      <c r="B7063" s="21">
        <v>1.6421773292713799</v>
      </c>
    </row>
    <row r="7064" spans="1:2">
      <c r="A7064" s="21">
        <v>0.69976997699769905</v>
      </c>
      <c r="B7064" s="21">
        <v>1.6421119381168801</v>
      </c>
    </row>
    <row r="7065" spans="1:2">
      <c r="A7065" s="21">
        <v>0.69986998699869896</v>
      </c>
      <c r="B7065" s="21">
        <v>1.6420465469623799</v>
      </c>
    </row>
    <row r="7066" spans="1:2">
      <c r="A7066" s="21">
        <v>0.69996999699969997</v>
      </c>
      <c r="B7066" s="21">
        <v>1.6419811558078801</v>
      </c>
    </row>
    <row r="7067" spans="1:2">
      <c r="A7067" s="21">
        <v>0.70007000700069999</v>
      </c>
      <c r="B7067" s="21">
        <v>1.64191576465338</v>
      </c>
    </row>
    <row r="7068" spans="1:2">
      <c r="A7068" s="21">
        <v>0.70017001700170001</v>
      </c>
      <c r="B7068" s="21">
        <v>1.6418503734988801</v>
      </c>
    </row>
    <row r="7069" spans="1:2">
      <c r="A7069" s="21">
        <v>0.70027002700270002</v>
      </c>
      <c r="B7069" s="21">
        <v>1.64178498234438</v>
      </c>
    </row>
    <row r="7070" spans="1:2">
      <c r="A7070" s="21">
        <v>0.70037003700370004</v>
      </c>
      <c r="B7070" s="21">
        <v>1.6417195911898801</v>
      </c>
    </row>
    <row r="7071" spans="1:2">
      <c r="A7071" s="21">
        <v>0.70047004700469995</v>
      </c>
      <c r="B7071" s="21">
        <v>1.64165420003538</v>
      </c>
    </row>
    <row r="7072" spans="1:2">
      <c r="A7072" s="21">
        <v>0.70057005700569996</v>
      </c>
      <c r="B7072" s="21">
        <v>1.6415888088808801</v>
      </c>
    </row>
    <row r="7073" spans="1:2">
      <c r="A7073" s="21">
        <v>0.70067006700669998</v>
      </c>
      <c r="B7073" s="21">
        <v>1.64152341772638</v>
      </c>
    </row>
    <row r="7074" spans="1:2">
      <c r="A7074" s="21">
        <v>0.7007700770077</v>
      </c>
      <c r="B7074" s="21">
        <v>1.6414580265718799</v>
      </c>
    </row>
    <row r="7075" spans="1:2">
      <c r="A7075" s="21">
        <v>0.70087008700870002</v>
      </c>
      <c r="B7075" s="21">
        <v>1.64139263541738</v>
      </c>
    </row>
    <row r="7076" spans="1:2">
      <c r="A7076" s="21">
        <v>0.70097009700970103</v>
      </c>
      <c r="B7076" s="21">
        <v>1.6413272442628799</v>
      </c>
    </row>
    <row r="7077" spans="1:2">
      <c r="A7077" s="21">
        <v>0.70107010701070105</v>
      </c>
      <c r="B7077" s="21">
        <v>1.64126185310838</v>
      </c>
    </row>
    <row r="7078" spans="1:2">
      <c r="A7078" s="21">
        <v>0.70117011701170096</v>
      </c>
      <c r="B7078" s="21">
        <v>1.6411964619538799</v>
      </c>
    </row>
    <row r="7079" spans="1:2">
      <c r="A7079" s="21">
        <v>0.70127012701270097</v>
      </c>
      <c r="B7079" s="21">
        <v>1.64113107079938</v>
      </c>
    </row>
    <row r="7080" spans="1:2">
      <c r="A7080" s="21">
        <v>0.70137013701370099</v>
      </c>
      <c r="B7080" s="21">
        <v>1.6410656796448799</v>
      </c>
    </row>
    <row r="7081" spans="1:2">
      <c r="A7081" s="21">
        <v>0.70147014701470101</v>
      </c>
      <c r="B7081" s="21">
        <v>1.64100028849038</v>
      </c>
    </row>
    <row r="7082" spans="1:2">
      <c r="A7082" s="21">
        <v>0.70157015701570102</v>
      </c>
      <c r="B7082" s="21">
        <v>1.6409348973358799</v>
      </c>
    </row>
    <row r="7083" spans="1:2">
      <c r="A7083" s="21">
        <v>0.70167016701670104</v>
      </c>
      <c r="B7083" s="21">
        <v>1.6408695061813801</v>
      </c>
    </row>
    <row r="7084" spans="1:2">
      <c r="A7084" s="21">
        <v>0.70177017701770095</v>
      </c>
      <c r="B7084" s="21">
        <v>1.64080411502688</v>
      </c>
    </row>
    <row r="7085" spans="1:2">
      <c r="A7085" s="21">
        <v>0.70187018701870096</v>
      </c>
      <c r="B7085" s="21">
        <v>1.6407387238723801</v>
      </c>
    </row>
    <row r="7086" spans="1:2">
      <c r="A7086" s="21">
        <v>0.70197019701970198</v>
      </c>
      <c r="B7086" s="21">
        <v>1.64067333271788</v>
      </c>
    </row>
    <row r="7087" spans="1:2">
      <c r="A7087" s="21">
        <v>0.702070207020702</v>
      </c>
      <c r="B7087" s="21">
        <v>1.6406079415633801</v>
      </c>
    </row>
    <row r="7088" spans="1:2">
      <c r="A7088" s="21">
        <v>0.70217021702170201</v>
      </c>
      <c r="B7088" s="21">
        <v>1.64054255040888</v>
      </c>
    </row>
    <row r="7089" spans="1:2">
      <c r="A7089" s="21">
        <v>0.70227022702270203</v>
      </c>
      <c r="B7089" s="21">
        <v>1.6404771592543801</v>
      </c>
    </row>
    <row r="7090" spans="1:2">
      <c r="A7090" s="21">
        <v>0.70237023702370205</v>
      </c>
      <c r="B7090" s="21">
        <v>1.64041176809988</v>
      </c>
    </row>
    <row r="7091" spans="1:2">
      <c r="A7091" s="21">
        <v>0.70247024702470195</v>
      </c>
      <c r="B7091" s="21">
        <v>1.6403463769453801</v>
      </c>
    </row>
    <row r="7092" spans="1:2">
      <c r="A7092" s="21">
        <v>0.70257025702570197</v>
      </c>
      <c r="B7092" s="21">
        <v>1.64028098579088</v>
      </c>
    </row>
    <row r="7093" spans="1:2">
      <c r="A7093" s="21">
        <v>0.70267026702670199</v>
      </c>
      <c r="B7093" s="21">
        <v>1.6402155946363799</v>
      </c>
    </row>
    <row r="7094" spans="1:2">
      <c r="A7094" s="21">
        <v>0.70277027702770201</v>
      </c>
      <c r="B7094" s="21">
        <v>1.64015020348188</v>
      </c>
    </row>
    <row r="7095" spans="1:2">
      <c r="A7095" s="21">
        <v>0.70287028702870202</v>
      </c>
      <c r="B7095" s="21">
        <v>1.6400848123273799</v>
      </c>
    </row>
    <row r="7096" spans="1:2">
      <c r="A7096" s="21">
        <v>0.70297029702970304</v>
      </c>
      <c r="B7096" s="21">
        <v>1.64001942117288</v>
      </c>
    </row>
    <row r="7097" spans="1:2">
      <c r="A7097" s="21">
        <v>0.70307030703070295</v>
      </c>
      <c r="B7097" s="21">
        <v>1.6398458653557599</v>
      </c>
    </row>
    <row r="7098" spans="1:2">
      <c r="A7098" s="21">
        <v>0.70317031703170296</v>
      </c>
      <c r="B7098" s="21">
        <v>1.63962661266126</v>
      </c>
    </row>
    <row r="7099" spans="1:2">
      <c r="A7099" s="21">
        <v>0.70327032703270298</v>
      </c>
      <c r="B7099" s="21">
        <v>1.63940735996676</v>
      </c>
    </row>
    <row r="7100" spans="1:2">
      <c r="A7100" s="21">
        <v>0.703370337033703</v>
      </c>
      <c r="B7100" s="21">
        <v>1.6391881072722601</v>
      </c>
    </row>
    <row r="7101" spans="1:2">
      <c r="A7101" s="21">
        <v>0.70347034703470301</v>
      </c>
      <c r="B7101" s="21">
        <v>1.6389688545777601</v>
      </c>
    </row>
    <row r="7102" spans="1:2">
      <c r="A7102" s="21">
        <v>0.70357035703570303</v>
      </c>
      <c r="B7102" s="21">
        <v>1.6387496018832599</v>
      </c>
    </row>
    <row r="7103" spans="1:2">
      <c r="A7103" s="21">
        <v>0.70367036703670305</v>
      </c>
      <c r="B7103" s="21">
        <v>1.6385303491887599</v>
      </c>
    </row>
    <row r="7104" spans="1:2">
      <c r="A7104" s="21">
        <v>0.70377037703770295</v>
      </c>
      <c r="B7104" s="21">
        <v>1.63831109649426</v>
      </c>
    </row>
    <row r="7105" spans="1:2">
      <c r="A7105" s="21">
        <v>0.70387038703870297</v>
      </c>
      <c r="B7105" s="21">
        <v>1.63809184379976</v>
      </c>
    </row>
    <row r="7106" spans="1:2">
      <c r="A7106" s="21">
        <v>0.70397039703970399</v>
      </c>
      <c r="B7106" s="21">
        <v>1.6378725911052601</v>
      </c>
    </row>
    <row r="7107" spans="1:2">
      <c r="A7107" s="21">
        <v>0.704070407040704</v>
      </c>
      <c r="B7107" s="21">
        <v>1.6376533384107601</v>
      </c>
    </row>
    <row r="7108" spans="1:2">
      <c r="A7108" s="21">
        <v>0.70417041704170402</v>
      </c>
      <c r="B7108" s="21">
        <v>1.6374340857162599</v>
      </c>
    </row>
    <row r="7109" spans="1:2">
      <c r="A7109" s="21">
        <v>0.70427042704270404</v>
      </c>
      <c r="B7109" s="21">
        <v>1.63721483302176</v>
      </c>
    </row>
    <row r="7110" spans="1:2">
      <c r="A7110" s="21">
        <v>0.70437043704370395</v>
      </c>
      <c r="B7110" s="21">
        <v>1.63699558032726</v>
      </c>
    </row>
    <row r="7111" spans="1:2">
      <c r="A7111" s="21">
        <v>0.70447044704470396</v>
      </c>
      <c r="B7111" s="21">
        <v>1.63677632763276</v>
      </c>
    </row>
    <row r="7112" spans="1:2">
      <c r="A7112" s="21">
        <v>0.70457045704570398</v>
      </c>
      <c r="B7112" s="21">
        <v>1.6365570749382601</v>
      </c>
    </row>
    <row r="7113" spans="1:2">
      <c r="A7113" s="21">
        <v>0.704670467046704</v>
      </c>
      <c r="B7113" s="21">
        <v>1.6363378222437599</v>
      </c>
    </row>
    <row r="7114" spans="1:2">
      <c r="A7114" s="21">
        <v>0.70477047704770401</v>
      </c>
      <c r="B7114" s="21">
        <v>1.6361185695492599</v>
      </c>
    </row>
    <row r="7115" spans="1:2">
      <c r="A7115" s="21">
        <v>0.70487048704870403</v>
      </c>
      <c r="B7115" s="21">
        <v>1.63589931685476</v>
      </c>
    </row>
    <row r="7116" spans="1:2">
      <c r="A7116" s="21">
        <v>0.70497049704970505</v>
      </c>
      <c r="B7116" s="21">
        <v>1.63568006416026</v>
      </c>
    </row>
    <row r="7117" spans="1:2">
      <c r="A7117" s="21">
        <v>0.70507050705070495</v>
      </c>
      <c r="B7117" s="21">
        <v>1.6354608114657601</v>
      </c>
    </row>
    <row r="7118" spans="1:2">
      <c r="A7118" s="21">
        <v>0.70517051705170497</v>
      </c>
      <c r="B7118" s="21">
        <v>1.6352415587712601</v>
      </c>
    </row>
    <row r="7119" spans="1:2">
      <c r="A7119" s="21">
        <v>0.70527052705270499</v>
      </c>
      <c r="B7119" s="21">
        <v>1.6350223060767599</v>
      </c>
    </row>
    <row r="7120" spans="1:2">
      <c r="A7120" s="21">
        <v>0.705370537053705</v>
      </c>
      <c r="B7120" s="21">
        <v>1.63480305338226</v>
      </c>
    </row>
    <row r="7121" spans="1:2">
      <c r="A7121" s="21">
        <v>0.70547054705470502</v>
      </c>
      <c r="B7121" s="21">
        <v>1.63458380068776</v>
      </c>
    </row>
    <row r="7122" spans="1:2">
      <c r="A7122" s="21">
        <v>0.70557055705570504</v>
      </c>
      <c r="B7122" s="21">
        <v>1.63436454799326</v>
      </c>
    </row>
    <row r="7123" spans="1:2">
      <c r="A7123" s="21">
        <v>0.70567056705670494</v>
      </c>
      <c r="B7123" s="21">
        <v>1.6341452952987601</v>
      </c>
    </row>
    <row r="7124" spans="1:2">
      <c r="A7124" s="21">
        <v>0.70577057705770496</v>
      </c>
      <c r="B7124" s="21">
        <v>1.6339260426042601</v>
      </c>
    </row>
    <row r="7125" spans="1:2">
      <c r="A7125" s="21">
        <v>0.70587058705870498</v>
      </c>
      <c r="B7125" s="21">
        <v>1.6337067899097599</v>
      </c>
    </row>
    <row r="7126" spans="1:2">
      <c r="A7126" s="21">
        <v>0.705970597059706</v>
      </c>
      <c r="B7126" s="21">
        <v>1.63348753721525</v>
      </c>
    </row>
    <row r="7127" spans="1:2">
      <c r="A7127" s="21">
        <v>0.70607060706070601</v>
      </c>
      <c r="B7127" s="21">
        <v>1.63326828452075</v>
      </c>
    </row>
    <row r="7128" spans="1:2">
      <c r="A7128" s="21">
        <v>0.70617061706170603</v>
      </c>
      <c r="B7128" s="21">
        <v>1.6330490318262501</v>
      </c>
    </row>
    <row r="7129" spans="1:2">
      <c r="A7129" s="21">
        <v>0.70627062706270605</v>
      </c>
      <c r="B7129" s="21">
        <v>1.6328297791317501</v>
      </c>
    </row>
    <row r="7130" spans="1:2">
      <c r="A7130" s="21">
        <v>0.70637063706370595</v>
      </c>
      <c r="B7130" s="21">
        <v>1.6326105264372499</v>
      </c>
    </row>
    <row r="7131" spans="1:2">
      <c r="A7131" s="21">
        <v>0.70647064706470597</v>
      </c>
      <c r="B7131" s="21">
        <v>1.6323912737427499</v>
      </c>
    </row>
    <row r="7132" spans="1:2">
      <c r="A7132" s="21">
        <v>0.70657065706570599</v>
      </c>
      <c r="B7132" s="21">
        <v>1.63217202104825</v>
      </c>
    </row>
    <row r="7133" spans="1:2">
      <c r="A7133" s="21">
        <v>0.706670667066706</v>
      </c>
      <c r="B7133" s="21">
        <v>1.63195276835375</v>
      </c>
    </row>
    <row r="7134" spans="1:2">
      <c r="A7134" s="21">
        <v>0.70677067706770602</v>
      </c>
      <c r="B7134" s="21">
        <v>1.6317335156592501</v>
      </c>
    </row>
    <row r="7135" spans="1:2">
      <c r="A7135" s="21">
        <v>0.70687068706870604</v>
      </c>
      <c r="B7135" s="21">
        <v>1.6315142629647501</v>
      </c>
    </row>
    <row r="7136" spans="1:2">
      <c r="A7136" s="21">
        <v>0.70697069706970606</v>
      </c>
      <c r="B7136" s="21">
        <v>1.6312950102702499</v>
      </c>
    </row>
    <row r="7137" spans="1:2">
      <c r="A7137" s="21">
        <v>0.70707070707070696</v>
      </c>
      <c r="B7137" s="21">
        <v>1.63107575757575</v>
      </c>
    </row>
    <row r="7138" spans="1:2">
      <c r="A7138" s="21">
        <v>0.70717071707170698</v>
      </c>
      <c r="B7138" s="21">
        <v>1.63085650488125</v>
      </c>
    </row>
    <row r="7139" spans="1:2">
      <c r="A7139" s="21">
        <v>0.707270727072707</v>
      </c>
      <c r="B7139" s="21">
        <v>1.63063725218675</v>
      </c>
    </row>
    <row r="7140" spans="1:2">
      <c r="A7140" s="21">
        <v>0.70737073707370701</v>
      </c>
      <c r="B7140" s="21">
        <v>1.6304179994922501</v>
      </c>
    </row>
    <row r="7141" spans="1:2">
      <c r="A7141" s="21">
        <v>0.70747074707470703</v>
      </c>
      <c r="B7141" s="21">
        <v>1.6301987467977499</v>
      </c>
    </row>
    <row r="7142" spans="1:2">
      <c r="A7142" s="21">
        <v>0.70757075707570705</v>
      </c>
      <c r="B7142" s="21">
        <v>1.6299794941032499</v>
      </c>
    </row>
    <row r="7143" spans="1:2">
      <c r="A7143" s="21">
        <v>0.70767076707670695</v>
      </c>
      <c r="B7143" s="21">
        <v>1.62976024140875</v>
      </c>
    </row>
    <row r="7144" spans="1:2">
      <c r="A7144" s="21">
        <v>0.70777077707770697</v>
      </c>
      <c r="B7144" s="21">
        <v>1.62954098871425</v>
      </c>
    </row>
    <row r="7145" spans="1:2">
      <c r="A7145" s="21">
        <v>0.70787078707870699</v>
      </c>
      <c r="B7145" s="21">
        <v>1.6293217360197501</v>
      </c>
    </row>
    <row r="7146" spans="1:2">
      <c r="A7146" s="21">
        <v>0.707970797079708</v>
      </c>
      <c r="B7146" s="21">
        <v>1.6291024833252501</v>
      </c>
    </row>
    <row r="7147" spans="1:2">
      <c r="A7147" s="21">
        <v>0.70807080708070802</v>
      </c>
      <c r="B7147" s="21">
        <v>1.6288832306307499</v>
      </c>
    </row>
    <row r="7148" spans="1:2">
      <c r="A7148" s="21">
        <v>0.70817081708170804</v>
      </c>
      <c r="B7148" s="21">
        <v>1.62866397793625</v>
      </c>
    </row>
    <row r="7149" spans="1:2">
      <c r="A7149" s="21">
        <v>0.70827082708270805</v>
      </c>
      <c r="B7149" s="21">
        <v>1.62844472524175</v>
      </c>
    </row>
    <row r="7150" spans="1:2">
      <c r="A7150" s="21">
        <v>0.70837083708370796</v>
      </c>
      <c r="B7150" s="21">
        <v>1.62822547254725</v>
      </c>
    </row>
    <row r="7151" spans="1:2">
      <c r="A7151" s="21">
        <v>0.70847084708470798</v>
      </c>
      <c r="B7151" s="21">
        <v>1.6280062198527501</v>
      </c>
    </row>
    <row r="7152" spans="1:2">
      <c r="A7152" s="21">
        <v>0.70857085708570799</v>
      </c>
      <c r="B7152" s="21">
        <v>1.6277869671582501</v>
      </c>
    </row>
    <row r="7153" spans="1:2">
      <c r="A7153" s="21">
        <v>0.70867086708670801</v>
      </c>
      <c r="B7153" s="21">
        <v>1.6275677144637499</v>
      </c>
    </row>
    <row r="7154" spans="1:2">
      <c r="A7154" s="21">
        <v>0.70877087708770803</v>
      </c>
      <c r="B7154" s="21">
        <v>1.62734846176925</v>
      </c>
    </row>
    <row r="7155" spans="1:2">
      <c r="A7155" s="21">
        <v>0.70887088708870805</v>
      </c>
      <c r="B7155" s="21">
        <v>1.62712920907475</v>
      </c>
    </row>
    <row r="7156" spans="1:2">
      <c r="A7156" s="21">
        <v>0.70897089708970895</v>
      </c>
      <c r="B7156" s="21">
        <v>1.62690995638025</v>
      </c>
    </row>
    <row r="7157" spans="1:2">
      <c r="A7157" s="21">
        <v>0.70907090709070897</v>
      </c>
      <c r="B7157" s="21">
        <v>1.6266907036857501</v>
      </c>
    </row>
    <row r="7158" spans="1:2">
      <c r="A7158" s="21">
        <v>0.70917091709170899</v>
      </c>
      <c r="B7158" s="21">
        <v>1.6264714509912499</v>
      </c>
    </row>
    <row r="7159" spans="1:2">
      <c r="A7159" s="21">
        <v>0.709270927092709</v>
      </c>
      <c r="B7159" s="21">
        <v>1.6262521982967499</v>
      </c>
    </row>
    <row r="7160" spans="1:2">
      <c r="A7160" s="21">
        <v>0.70937093709370902</v>
      </c>
      <c r="B7160" s="21">
        <v>1.62603294560225</v>
      </c>
    </row>
    <row r="7161" spans="1:2">
      <c r="A7161" s="21">
        <v>0.70947094709470904</v>
      </c>
      <c r="B7161" s="21">
        <v>1.62581369290775</v>
      </c>
    </row>
    <row r="7162" spans="1:2">
      <c r="A7162" s="21">
        <v>0.70957095709570905</v>
      </c>
      <c r="B7162" s="21">
        <v>1.6255944402132501</v>
      </c>
    </row>
    <row r="7163" spans="1:2">
      <c r="A7163" s="21">
        <v>0.70967096709670896</v>
      </c>
      <c r="B7163" s="21">
        <v>1.6253751875187501</v>
      </c>
    </row>
    <row r="7164" spans="1:2">
      <c r="A7164" s="21">
        <v>0.70977097709770898</v>
      </c>
      <c r="B7164" s="21">
        <v>1.6251559348242499</v>
      </c>
    </row>
    <row r="7165" spans="1:2">
      <c r="A7165" s="21">
        <v>0.70987098709870899</v>
      </c>
      <c r="B7165" s="21">
        <v>1.62493668212975</v>
      </c>
    </row>
    <row r="7166" spans="1:2">
      <c r="A7166" s="21">
        <v>0.70997099709971001</v>
      </c>
      <c r="B7166" s="21">
        <v>1.62471742943525</v>
      </c>
    </row>
    <row r="7167" spans="1:2">
      <c r="A7167" s="21">
        <v>0.71007100710071003</v>
      </c>
      <c r="B7167" s="21">
        <v>1.62449817674075</v>
      </c>
    </row>
    <row r="7168" spans="1:2">
      <c r="A7168" s="21">
        <v>0.71017101710171004</v>
      </c>
      <c r="B7168" s="21">
        <v>1.6242789240462501</v>
      </c>
    </row>
    <row r="7169" spans="1:2">
      <c r="A7169" s="21">
        <v>0.71027102710270995</v>
      </c>
      <c r="B7169" s="21">
        <v>1.6240596713517499</v>
      </c>
    </row>
    <row r="7170" spans="1:2">
      <c r="A7170" s="21">
        <v>0.71037103710370997</v>
      </c>
      <c r="B7170" s="21">
        <v>1.6238404186572499</v>
      </c>
    </row>
    <row r="7171" spans="1:2">
      <c r="A7171" s="21">
        <v>0.71047104710470999</v>
      </c>
      <c r="B7171" s="21">
        <v>1.62362116596274</v>
      </c>
    </row>
    <row r="7172" spans="1:2">
      <c r="A7172" s="21">
        <v>0.71057105710571</v>
      </c>
      <c r="B7172" s="21">
        <v>1.62340191326824</v>
      </c>
    </row>
    <row r="7173" spans="1:2">
      <c r="A7173" s="21">
        <v>0.71067106710671002</v>
      </c>
      <c r="B7173" s="21">
        <v>1.6231826605737401</v>
      </c>
    </row>
    <row r="7174" spans="1:2">
      <c r="A7174" s="21">
        <v>0.71077107710771004</v>
      </c>
      <c r="B7174" s="21">
        <v>1.6229634078792401</v>
      </c>
    </row>
    <row r="7175" spans="1:2">
      <c r="A7175" s="21">
        <v>0.71087108710871005</v>
      </c>
      <c r="B7175" s="21">
        <v>1.6227441551847399</v>
      </c>
    </row>
    <row r="7176" spans="1:2">
      <c r="A7176" s="21">
        <v>0.71097109710971096</v>
      </c>
      <c r="B7176" s="21">
        <v>1.62252490249024</v>
      </c>
    </row>
    <row r="7177" spans="1:2">
      <c r="A7177" s="21">
        <v>0.71107110711071098</v>
      </c>
      <c r="B7177" s="21">
        <v>1.62230564979574</v>
      </c>
    </row>
    <row r="7178" spans="1:2">
      <c r="A7178" s="21">
        <v>0.71117111711171099</v>
      </c>
      <c r="B7178" s="21">
        <v>1.62208639710124</v>
      </c>
    </row>
    <row r="7179" spans="1:2">
      <c r="A7179" s="21">
        <v>0.71127112711271101</v>
      </c>
      <c r="B7179" s="21">
        <v>1.6218671444067401</v>
      </c>
    </row>
    <row r="7180" spans="1:2">
      <c r="A7180" s="21">
        <v>0.71137113711371103</v>
      </c>
      <c r="B7180" s="21">
        <v>1.6216478917122401</v>
      </c>
    </row>
    <row r="7181" spans="1:2">
      <c r="A7181" s="21">
        <v>0.71147114711471104</v>
      </c>
      <c r="B7181" s="21">
        <v>1.6214286390177399</v>
      </c>
    </row>
    <row r="7182" spans="1:2">
      <c r="A7182" s="21">
        <v>0.71157115711571095</v>
      </c>
      <c r="B7182" s="21">
        <v>1.62120938632324</v>
      </c>
    </row>
    <row r="7183" spans="1:2">
      <c r="A7183" s="21">
        <v>0.71167116711671097</v>
      </c>
      <c r="B7183" s="21">
        <v>1.62099013362874</v>
      </c>
    </row>
    <row r="7184" spans="1:2">
      <c r="A7184" s="21">
        <v>0.71177117711771098</v>
      </c>
      <c r="B7184" s="21">
        <v>1.62077088093424</v>
      </c>
    </row>
    <row r="7185" spans="1:2">
      <c r="A7185" s="21">
        <v>0.711871187118711</v>
      </c>
      <c r="B7185" s="21">
        <v>1.6205516282397401</v>
      </c>
    </row>
    <row r="7186" spans="1:2">
      <c r="A7186" s="21">
        <v>0.71197119711971202</v>
      </c>
      <c r="B7186" s="21">
        <v>1.6203323755452399</v>
      </c>
    </row>
    <row r="7187" spans="1:2">
      <c r="A7187" s="21">
        <v>0.71207120712071204</v>
      </c>
      <c r="B7187" s="21">
        <v>1.6201131228507399</v>
      </c>
    </row>
    <row r="7188" spans="1:2">
      <c r="A7188" s="21">
        <v>0.71217121712171205</v>
      </c>
      <c r="B7188" s="21">
        <v>1.61989387015624</v>
      </c>
    </row>
    <row r="7189" spans="1:2">
      <c r="A7189" s="21">
        <v>0.71227122712271196</v>
      </c>
      <c r="B7189" s="21">
        <v>1.61967461746174</v>
      </c>
    </row>
    <row r="7190" spans="1:2">
      <c r="A7190" s="21">
        <v>0.71237123712371198</v>
      </c>
      <c r="B7190" s="21">
        <v>1.6194553647672401</v>
      </c>
    </row>
    <row r="7191" spans="1:2">
      <c r="A7191" s="21">
        <v>0.71247124712471199</v>
      </c>
      <c r="B7191" s="21">
        <v>1.6192361120727401</v>
      </c>
    </row>
    <row r="7192" spans="1:2">
      <c r="A7192" s="21">
        <v>0.71257125712571201</v>
      </c>
      <c r="B7192" s="21">
        <v>1.6190168593782399</v>
      </c>
    </row>
    <row r="7193" spans="1:2">
      <c r="A7193" s="21">
        <v>0.71267126712671203</v>
      </c>
      <c r="B7193" s="21">
        <v>1.61879760668374</v>
      </c>
    </row>
    <row r="7194" spans="1:2">
      <c r="A7194" s="21">
        <v>0.71277127712771204</v>
      </c>
      <c r="B7194" s="21">
        <v>1.61857835398924</v>
      </c>
    </row>
    <row r="7195" spans="1:2">
      <c r="A7195" s="21">
        <v>0.71287128712871295</v>
      </c>
      <c r="B7195" s="21">
        <v>1.61835910129474</v>
      </c>
    </row>
    <row r="7196" spans="1:2">
      <c r="A7196" s="21">
        <v>0.71297129712971297</v>
      </c>
      <c r="B7196" s="21">
        <v>1.6181398486002401</v>
      </c>
    </row>
    <row r="7197" spans="1:2">
      <c r="A7197" s="21">
        <v>0.71307130713071298</v>
      </c>
      <c r="B7197" s="21">
        <v>1.6179205959057401</v>
      </c>
    </row>
    <row r="7198" spans="1:2">
      <c r="A7198" s="21">
        <v>0.713171317131713</v>
      </c>
      <c r="B7198" s="21">
        <v>1.6177013432112399</v>
      </c>
    </row>
    <row r="7199" spans="1:2">
      <c r="A7199" s="21">
        <v>0.71327132713271302</v>
      </c>
      <c r="B7199" s="21">
        <v>1.61748209051674</v>
      </c>
    </row>
    <row r="7200" spans="1:2">
      <c r="A7200" s="21">
        <v>0.71337133713371303</v>
      </c>
      <c r="B7200" s="21">
        <v>1.61726283782224</v>
      </c>
    </row>
    <row r="7201" spans="1:2">
      <c r="A7201" s="21">
        <v>0.71347134713471305</v>
      </c>
      <c r="B7201" s="21">
        <v>1.61704358512774</v>
      </c>
    </row>
    <row r="7202" spans="1:2">
      <c r="A7202" s="21">
        <v>0.71357135713571296</v>
      </c>
      <c r="B7202" s="21">
        <v>1.6168243324332401</v>
      </c>
    </row>
    <row r="7203" spans="1:2">
      <c r="A7203" s="21">
        <v>0.71367136713671298</v>
      </c>
      <c r="B7203" s="21">
        <v>1.6166050797387399</v>
      </c>
    </row>
    <row r="7204" spans="1:2">
      <c r="A7204" s="21">
        <v>0.71377137713771299</v>
      </c>
      <c r="B7204" s="21">
        <v>1.6163858270442399</v>
      </c>
    </row>
    <row r="7205" spans="1:2">
      <c r="A7205" s="21">
        <v>0.71387138713871301</v>
      </c>
      <c r="B7205" s="21">
        <v>1.61616657434974</v>
      </c>
    </row>
    <row r="7206" spans="1:2">
      <c r="A7206" s="21">
        <v>0.71397139713971403</v>
      </c>
      <c r="B7206" s="21">
        <v>1.61594732165524</v>
      </c>
    </row>
    <row r="7207" spans="1:2">
      <c r="A7207" s="21">
        <v>0.71407140714071404</v>
      </c>
      <c r="B7207" s="21">
        <v>1.6157280689607401</v>
      </c>
    </row>
    <row r="7208" spans="1:2">
      <c r="A7208" s="21">
        <v>0.71417141714171395</v>
      </c>
      <c r="B7208" s="21">
        <v>1.6155088162662401</v>
      </c>
    </row>
    <row r="7209" spans="1:2">
      <c r="A7209" s="21">
        <v>0.71427142714271397</v>
      </c>
      <c r="B7209" s="21">
        <v>1.6152895635717399</v>
      </c>
    </row>
    <row r="7210" spans="1:2">
      <c r="A7210" s="21">
        <v>0.71437143714371398</v>
      </c>
      <c r="B7210" s="21">
        <v>1.61507031087724</v>
      </c>
    </row>
    <row r="7211" spans="1:2">
      <c r="A7211" s="21">
        <v>0.714471447144714</v>
      </c>
      <c r="B7211" s="21">
        <v>1.61485105818274</v>
      </c>
    </row>
    <row r="7212" spans="1:2">
      <c r="A7212" s="21">
        <v>0.71457145714571402</v>
      </c>
      <c r="B7212" s="21">
        <v>1.61463180548824</v>
      </c>
    </row>
    <row r="7213" spans="1:2">
      <c r="A7213" s="21">
        <v>0.71467146714671403</v>
      </c>
      <c r="B7213" s="21">
        <v>1.6144125527937401</v>
      </c>
    </row>
    <row r="7214" spans="1:2">
      <c r="A7214" s="21">
        <v>0.71477147714771405</v>
      </c>
      <c r="B7214" s="21">
        <v>1.6141933000992399</v>
      </c>
    </row>
    <row r="7215" spans="1:2">
      <c r="A7215" s="21">
        <v>0.71487148714871396</v>
      </c>
      <c r="B7215" s="21">
        <v>1.6139740474047399</v>
      </c>
    </row>
    <row r="7216" spans="1:2">
      <c r="A7216" s="21">
        <v>0.71497149714971497</v>
      </c>
      <c r="B7216" s="21">
        <v>1.61375479471024</v>
      </c>
    </row>
    <row r="7217" spans="1:2">
      <c r="A7217" s="21">
        <v>0.71507150715071499</v>
      </c>
      <c r="B7217" s="21">
        <v>1.61353554201573</v>
      </c>
    </row>
    <row r="7218" spans="1:2">
      <c r="A7218" s="21">
        <v>0.71517151715171501</v>
      </c>
      <c r="B7218" s="21">
        <v>1.6133162893212301</v>
      </c>
    </row>
    <row r="7219" spans="1:2">
      <c r="A7219" s="21">
        <v>0.71527152715271503</v>
      </c>
      <c r="B7219" s="21">
        <v>1.6130970366267301</v>
      </c>
    </row>
    <row r="7220" spans="1:2">
      <c r="A7220" s="21">
        <v>0.71537153715371504</v>
      </c>
      <c r="B7220" s="21">
        <v>1.6128777839322299</v>
      </c>
    </row>
    <row r="7221" spans="1:2">
      <c r="A7221" s="21">
        <v>0.71547154715471495</v>
      </c>
      <c r="B7221" s="21">
        <v>1.61265853123773</v>
      </c>
    </row>
    <row r="7222" spans="1:2">
      <c r="A7222" s="21">
        <v>0.71557155715571497</v>
      </c>
      <c r="B7222" s="21">
        <v>1.61243927854323</v>
      </c>
    </row>
    <row r="7223" spans="1:2">
      <c r="A7223" s="21">
        <v>0.71567156715671498</v>
      </c>
      <c r="B7223" s="21">
        <v>1.61222002584873</v>
      </c>
    </row>
    <row r="7224" spans="1:2">
      <c r="A7224" s="21">
        <v>0.715771577157715</v>
      </c>
      <c r="B7224" s="21">
        <v>1.6120007731542301</v>
      </c>
    </row>
    <row r="7225" spans="1:2">
      <c r="A7225" s="21">
        <v>0.71587158715871502</v>
      </c>
      <c r="B7225" s="21">
        <v>1.6117815204597301</v>
      </c>
    </row>
    <row r="7226" spans="1:2">
      <c r="A7226" s="21">
        <v>0.71597159715971603</v>
      </c>
      <c r="B7226" s="21">
        <v>1.6115622677652299</v>
      </c>
    </row>
    <row r="7227" spans="1:2">
      <c r="A7227" s="21">
        <v>0.71607160716071605</v>
      </c>
      <c r="B7227" s="21">
        <v>1.61134301507073</v>
      </c>
    </row>
    <row r="7228" spans="1:2">
      <c r="A7228" s="21">
        <v>0.71617161716171596</v>
      </c>
      <c r="B7228" s="21">
        <v>1.61112376237623</v>
      </c>
    </row>
    <row r="7229" spans="1:2">
      <c r="A7229" s="21">
        <v>0.71627162716271597</v>
      </c>
      <c r="B7229" s="21">
        <v>1.61090450968173</v>
      </c>
    </row>
    <row r="7230" spans="1:2">
      <c r="A7230" s="21">
        <v>0.71637163716371599</v>
      </c>
      <c r="B7230" s="21">
        <v>1.6106852569872301</v>
      </c>
    </row>
    <row r="7231" spans="1:2">
      <c r="A7231" s="21">
        <v>0.71647164716471601</v>
      </c>
      <c r="B7231" s="21">
        <v>1.6104660042927299</v>
      </c>
    </row>
    <row r="7232" spans="1:2">
      <c r="A7232" s="21">
        <v>0.71657165716571602</v>
      </c>
      <c r="B7232" s="21">
        <v>1.6102467515982299</v>
      </c>
    </row>
    <row r="7233" spans="1:2">
      <c r="A7233" s="21">
        <v>0.71667166716671604</v>
      </c>
      <c r="B7233" s="21">
        <v>1.61002749890373</v>
      </c>
    </row>
    <row r="7234" spans="1:2">
      <c r="A7234" s="21">
        <v>0.71677167716771595</v>
      </c>
      <c r="B7234" s="21">
        <v>1.60980824620923</v>
      </c>
    </row>
    <row r="7235" spans="1:2">
      <c r="A7235" s="21">
        <v>0.71687168716871597</v>
      </c>
      <c r="B7235" s="21">
        <v>1.6095889935147301</v>
      </c>
    </row>
    <row r="7236" spans="1:2">
      <c r="A7236" s="21">
        <v>0.71697169716971698</v>
      </c>
      <c r="B7236" s="21">
        <v>1.6093697408202301</v>
      </c>
    </row>
    <row r="7237" spans="1:2">
      <c r="A7237" s="21">
        <v>0.717071707170717</v>
      </c>
      <c r="B7237" s="21">
        <v>1.6091504881257299</v>
      </c>
    </row>
    <row r="7238" spans="1:2">
      <c r="A7238" s="21">
        <v>0.71717171717171702</v>
      </c>
      <c r="B7238" s="21">
        <v>1.60893123543123</v>
      </c>
    </row>
    <row r="7239" spans="1:2">
      <c r="A7239" s="21">
        <v>0.71727172717271703</v>
      </c>
      <c r="B7239" s="21">
        <v>1.60871198273673</v>
      </c>
    </row>
    <row r="7240" spans="1:2">
      <c r="A7240" s="21">
        <v>0.71737173717371705</v>
      </c>
      <c r="B7240" s="21">
        <v>1.60849273004223</v>
      </c>
    </row>
    <row r="7241" spans="1:2">
      <c r="A7241" s="21">
        <v>0.71747174717471696</v>
      </c>
      <c r="B7241" s="21">
        <v>1.6082734773477301</v>
      </c>
    </row>
    <row r="7242" spans="1:2">
      <c r="A7242" s="21">
        <v>0.71757175717571697</v>
      </c>
      <c r="B7242" s="21">
        <v>1.6080542246532299</v>
      </c>
    </row>
    <row r="7243" spans="1:2">
      <c r="A7243" s="21">
        <v>0.71767176717671699</v>
      </c>
      <c r="B7243" s="21">
        <v>1.6078349719587299</v>
      </c>
    </row>
    <row r="7244" spans="1:2">
      <c r="A7244" s="21">
        <v>0.71777177717771701</v>
      </c>
      <c r="B7244" s="21">
        <v>1.60761571926423</v>
      </c>
    </row>
    <row r="7245" spans="1:2">
      <c r="A7245" s="21">
        <v>0.71787178717871702</v>
      </c>
      <c r="B7245" s="21">
        <v>1.60739646656973</v>
      </c>
    </row>
    <row r="7246" spans="1:2">
      <c r="A7246" s="21">
        <v>0.71797179717971804</v>
      </c>
      <c r="B7246" s="21">
        <v>1.60717721387523</v>
      </c>
    </row>
    <row r="7247" spans="1:2">
      <c r="A7247" s="21">
        <v>0.71807180718071795</v>
      </c>
      <c r="B7247" s="21">
        <v>1.6069579611807301</v>
      </c>
    </row>
    <row r="7248" spans="1:2">
      <c r="A7248" s="21">
        <v>0.71817181718171796</v>
      </c>
      <c r="B7248" s="21">
        <v>1.6067387084862299</v>
      </c>
    </row>
    <row r="7249" spans="1:2">
      <c r="A7249" s="21">
        <v>0.71827182718271798</v>
      </c>
      <c r="B7249" s="21">
        <v>1.6065194557917299</v>
      </c>
    </row>
    <row r="7250" spans="1:2">
      <c r="A7250" s="21">
        <v>0.718371837183718</v>
      </c>
      <c r="B7250" s="21">
        <v>1.60630020309723</v>
      </c>
    </row>
    <row r="7251" spans="1:2">
      <c r="A7251" s="21">
        <v>0.71847184718471802</v>
      </c>
      <c r="B7251" s="21">
        <v>1.60608095040273</v>
      </c>
    </row>
    <row r="7252" spans="1:2">
      <c r="A7252" s="21">
        <v>0.71857185718571803</v>
      </c>
      <c r="B7252" s="21">
        <v>1.6058616977082301</v>
      </c>
    </row>
    <row r="7253" spans="1:2">
      <c r="A7253" s="21">
        <v>0.71867186718671805</v>
      </c>
      <c r="B7253" s="21">
        <v>1.6056424450137301</v>
      </c>
    </row>
    <row r="7254" spans="1:2">
      <c r="A7254" s="21">
        <v>0.71877187718771796</v>
      </c>
      <c r="B7254" s="21">
        <v>1.6054231923192299</v>
      </c>
    </row>
    <row r="7255" spans="1:2">
      <c r="A7255" s="21">
        <v>0.71887188718871797</v>
      </c>
      <c r="B7255" s="21">
        <v>1.60520393962473</v>
      </c>
    </row>
    <row r="7256" spans="1:2">
      <c r="A7256" s="21">
        <v>0.71897189718971899</v>
      </c>
      <c r="B7256" s="21">
        <v>1.60498468693023</v>
      </c>
    </row>
    <row r="7257" spans="1:2">
      <c r="A7257" s="21">
        <v>0.71907190719071901</v>
      </c>
      <c r="B7257" s="21">
        <v>1.60476543423573</v>
      </c>
    </row>
    <row r="7258" spans="1:2">
      <c r="A7258" s="21">
        <v>0.71917191719171902</v>
      </c>
      <c r="B7258" s="21">
        <v>1.6045461815412301</v>
      </c>
    </row>
    <row r="7259" spans="1:2">
      <c r="A7259" s="21">
        <v>0.71927192719271904</v>
      </c>
      <c r="B7259" s="21">
        <v>1.6043269288467299</v>
      </c>
    </row>
    <row r="7260" spans="1:2">
      <c r="A7260" s="21">
        <v>0.71937193719371895</v>
      </c>
      <c r="B7260" s="21">
        <v>1.6041076761522299</v>
      </c>
    </row>
    <row r="7261" spans="1:2">
      <c r="A7261" s="21">
        <v>0.71947194719471896</v>
      </c>
      <c r="B7261" s="21">
        <v>1.60388842345773</v>
      </c>
    </row>
    <row r="7262" spans="1:2">
      <c r="A7262" s="21">
        <v>0.71957195719571898</v>
      </c>
      <c r="B7262" s="21">
        <v>1.60366917076322</v>
      </c>
    </row>
    <row r="7263" spans="1:2">
      <c r="A7263" s="21">
        <v>0.719671967196719</v>
      </c>
      <c r="B7263" s="21">
        <v>1.6034499180687201</v>
      </c>
    </row>
    <row r="7264" spans="1:2">
      <c r="A7264" s="21">
        <v>0.71977197719771902</v>
      </c>
      <c r="B7264" s="21">
        <v>1.6032306653742201</v>
      </c>
    </row>
    <row r="7265" spans="1:2">
      <c r="A7265" s="21">
        <v>0.71987198719871903</v>
      </c>
      <c r="B7265" s="21">
        <v>1.6030114126797199</v>
      </c>
    </row>
    <row r="7266" spans="1:2">
      <c r="A7266" s="21">
        <v>0.71997199719972005</v>
      </c>
      <c r="B7266" s="21">
        <v>1.60279215998522</v>
      </c>
    </row>
    <row r="7267" spans="1:2">
      <c r="A7267" s="21">
        <v>0.72007200720071995</v>
      </c>
      <c r="B7267" s="21">
        <v>1.60257290729072</v>
      </c>
    </row>
    <row r="7268" spans="1:2">
      <c r="A7268" s="21">
        <v>0.72017201720171997</v>
      </c>
      <c r="B7268" s="21">
        <v>1.60235365459622</v>
      </c>
    </row>
    <row r="7269" spans="1:2">
      <c r="A7269" s="21">
        <v>0.72027202720271999</v>
      </c>
      <c r="B7269" s="21">
        <v>1.6021344019017201</v>
      </c>
    </row>
    <row r="7270" spans="1:2">
      <c r="A7270" s="21">
        <v>0.72037203720372001</v>
      </c>
      <c r="B7270" s="21">
        <v>1.6019151492072199</v>
      </c>
    </row>
    <row r="7271" spans="1:2">
      <c r="A7271" s="21">
        <v>0.72047204720472002</v>
      </c>
      <c r="B7271" s="21">
        <v>1.6016958965127199</v>
      </c>
    </row>
    <row r="7272" spans="1:2">
      <c r="A7272" s="21">
        <v>0.72057205720572004</v>
      </c>
      <c r="B7272" s="21">
        <v>1.60147664381822</v>
      </c>
    </row>
    <row r="7273" spans="1:2">
      <c r="A7273" s="21">
        <v>0.72067206720671995</v>
      </c>
      <c r="B7273" s="21">
        <v>1.60125739112372</v>
      </c>
    </row>
    <row r="7274" spans="1:2">
      <c r="A7274" s="21">
        <v>0.72077207720771996</v>
      </c>
      <c r="B7274" s="21">
        <v>1.60103813842922</v>
      </c>
    </row>
    <row r="7275" spans="1:2">
      <c r="A7275" s="21">
        <v>0.72087208720871998</v>
      </c>
      <c r="B7275" s="21">
        <v>1.6008188857347201</v>
      </c>
    </row>
    <row r="7276" spans="1:2">
      <c r="A7276" s="21">
        <v>0.720972097209721</v>
      </c>
      <c r="B7276" s="21">
        <v>1.6005996330402199</v>
      </c>
    </row>
    <row r="7277" spans="1:2">
      <c r="A7277" s="21">
        <v>0.72107210721072101</v>
      </c>
      <c r="B7277" s="21">
        <v>1.6003803803457199</v>
      </c>
    </row>
    <row r="7278" spans="1:2">
      <c r="A7278" s="21">
        <v>0.72117211721172103</v>
      </c>
      <c r="B7278" s="21">
        <v>1.60016112765122</v>
      </c>
    </row>
    <row r="7279" spans="1:2">
      <c r="A7279" s="21">
        <v>0.72127212721272105</v>
      </c>
      <c r="B7279" s="21">
        <v>1.59994187495672</v>
      </c>
    </row>
    <row r="7280" spans="1:2">
      <c r="A7280" s="21">
        <v>0.72137213721372095</v>
      </c>
      <c r="B7280" s="21">
        <v>1.5997226222622201</v>
      </c>
    </row>
    <row r="7281" spans="1:2">
      <c r="A7281" s="21">
        <v>0.72147214721472097</v>
      </c>
      <c r="B7281" s="21">
        <v>1.5995033695677201</v>
      </c>
    </row>
    <row r="7282" spans="1:2">
      <c r="A7282" s="21">
        <v>0.72157215721572099</v>
      </c>
      <c r="B7282" s="21">
        <v>1.5992841168732199</v>
      </c>
    </row>
    <row r="7283" spans="1:2">
      <c r="A7283" s="21">
        <v>0.72167216721672101</v>
      </c>
      <c r="B7283" s="21">
        <v>1.59906486417872</v>
      </c>
    </row>
    <row r="7284" spans="1:2">
      <c r="A7284" s="21">
        <v>0.72177217721772102</v>
      </c>
      <c r="B7284" s="21">
        <v>1.59884561148422</v>
      </c>
    </row>
    <row r="7285" spans="1:2">
      <c r="A7285" s="21">
        <v>0.72187218721872104</v>
      </c>
      <c r="B7285" s="21">
        <v>1.59862635878972</v>
      </c>
    </row>
    <row r="7286" spans="1:2">
      <c r="A7286" s="21">
        <v>0.72197219721972195</v>
      </c>
      <c r="B7286" s="21">
        <v>1.5984071060952201</v>
      </c>
    </row>
    <row r="7287" spans="1:2">
      <c r="A7287" s="21">
        <v>0.72207220722072196</v>
      </c>
      <c r="B7287" s="21">
        <v>1.5981878534007199</v>
      </c>
    </row>
    <row r="7288" spans="1:2">
      <c r="A7288" s="21">
        <v>0.72217221722172198</v>
      </c>
      <c r="B7288" s="21">
        <v>1.5979686007062199</v>
      </c>
    </row>
    <row r="7289" spans="1:2">
      <c r="A7289" s="21">
        <v>0.722272227222722</v>
      </c>
      <c r="B7289" s="21">
        <v>1.59774934801172</v>
      </c>
    </row>
    <row r="7290" spans="1:2">
      <c r="A7290" s="21">
        <v>0.72237223722372201</v>
      </c>
      <c r="B7290" s="21">
        <v>1.59753009531722</v>
      </c>
    </row>
    <row r="7291" spans="1:2">
      <c r="A7291" s="21">
        <v>0.72247224722472203</v>
      </c>
      <c r="B7291" s="21">
        <v>1.5973108426227201</v>
      </c>
    </row>
    <row r="7292" spans="1:2">
      <c r="A7292" s="21">
        <v>0.72257225722572205</v>
      </c>
      <c r="B7292" s="21">
        <v>1.5970915899282201</v>
      </c>
    </row>
    <row r="7293" spans="1:2">
      <c r="A7293" s="21">
        <v>0.72267226722672195</v>
      </c>
      <c r="B7293" s="21">
        <v>1.5968723372337199</v>
      </c>
    </row>
    <row r="7294" spans="1:2">
      <c r="A7294" s="21">
        <v>0.72277227722772197</v>
      </c>
      <c r="B7294" s="21">
        <v>1.5966530845392199</v>
      </c>
    </row>
    <row r="7295" spans="1:2">
      <c r="A7295" s="21">
        <v>0.72287228722872199</v>
      </c>
      <c r="B7295" s="21">
        <v>1.59643383184472</v>
      </c>
    </row>
    <row r="7296" spans="1:2">
      <c r="A7296" s="21">
        <v>0.722972297229723</v>
      </c>
      <c r="B7296" s="21">
        <v>1.59621457915022</v>
      </c>
    </row>
    <row r="7297" spans="1:2">
      <c r="A7297" s="21">
        <v>0.72307230723072302</v>
      </c>
      <c r="B7297" s="21">
        <v>1.5959953264557201</v>
      </c>
    </row>
    <row r="7298" spans="1:2">
      <c r="A7298" s="21">
        <v>0.72317231723172304</v>
      </c>
      <c r="B7298" s="21">
        <v>1.5957760737612201</v>
      </c>
    </row>
    <row r="7299" spans="1:2">
      <c r="A7299" s="21">
        <v>0.72327232723272294</v>
      </c>
      <c r="B7299" s="21">
        <v>1.5955568210667199</v>
      </c>
    </row>
    <row r="7300" spans="1:2">
      <c r="A7300" s="21">
        <v>0.72337233723372296</v>
      </c>
      <c r="B7300" s="21">
        <v>1.59533756837222</v>
      </c>
    </row>
    <row r="7301" spans="1:2">
      <c r="A7301" s="21">
        <v>0.72347234723472298</v>
      </c>
      <c r="B7301" s="21">
        <v>1.59511831567772</v>
      </c>
    </row>
    <row r="7302" spans="1:2">
      <c r="A7302" s="21">
        <v>0.723572357235723</v>
      </c>
      <c r="B7302" s="21">
        <v>1.59489906298322</v>
      </c>
    </row>
    <row r="7303" spans="1:2">
      <c r="A7303" s="21">
        <v>0.72367236723672301</v>
      </c>
      <c r="B7303" s="21">
        <v>1.5946798102887201</v>
      </c>
    </row>
    <row r="7304" spans="1:2">
      <c r="A7304" s="21">
        <v>0.72377237723772303</v>
      </c>
      <c r="B7304" s="21">
        <v>1.5944605575942199</v>
      </c>
    </row>
    <row r="7305" spans="1:2">
      <c r="A7305" s="21">
        <v>0.72387238723872305</v>
      </c>
      <c r="B7305" s="21">
        <v>1.5942413048997199</v>
      </c>
    </row>
    <row r="7306" spans="1:2">
      <c r="A7306" s="21">
        <v>0.72397239723972395</v>
      </c>
      <c r="B7306" s="21">
        <v>1.59402205220522</v>
      </c>
    </row>
    <row r="7307" spans="1:2">
      <c r="A7307" s="21">
        <v>0.72407240724072397</v>
      </c>
      <c r="B7307" s="21">
        <v>1.59380279951072</v>
      </c>
    </row>
    <row r="7308" spans="1:2">
      <c r="A7308" s="21">
        <v>0.72417241724172399</v>
      </c>
      <c r="B7308" s="21">
        <v>1.5935835468162101</v>
      </c>
    </row>
    <row r="7309" spans="1:2">
      <c r="A7309" s="21">
        <v>0.724272427242724</v>
      </c>
      <c r="B7309" s="21">
        <v>1.5933642941217101</v>
      </c>
    </row>
    <row r="7310" spans="1:2">
      <c r="A7310" s="21">
        <v>0.72437243724372402</v>
      </c>
      <c r="B7310" s="21">
        <v>1.5931450414272099</v>
      </c>
    </row>
    <row r="7311" spans="1:2">
      <c r="A7311" s="21">
        <v>0.72447244724472404</v>
      </c>
      <c r="B7311" s="21">
        <v>1.59292578873271</v>
      </c>
    </row>
    <row r="7312" spans="1:2">
      <c r="A7312" s="21">
        <v>0.72457245724572406</v>
      </c>
      <c r="B7312" s="21">
        <v>1.59270653603821</v>
      </c>
    </row>
    <row r="7313" spans="1:2">
      <c r="A7313" s="21">
        <v>0.72467246724672396</v>
      </c>
      <c r="B7313" s="21">
        <v>1.59248728334371</v>
      </c>
    </row>
    <row r="7314" spans="1:2">
      <c r="A7314" s="21">
        <v>0.72477247724772398</v>
      </c>
      <c r="B7314" s="21">
        <v>1.5922680306492101</v>
      </c>
    </row>
    <row r="7315" spans="1:2">
      <c r="A7315" s="21">
        <v>0.724872487248724</v>
      </c>
      <c r="B7315" s="21">
        <v>1.5920487779547099</v>
      </c>
    </row>
    <row r="7316" spans="1:2">
      <c r="A7316" s="21">
        <v>0.72497249724972501</v>
      </c>
      <c r="B7316" s="21">
        <v>1.5918295252602099</v>
      </c>
    </row>
    <row r="7317" spans="1:2">
      <c r="A7317" s="21">
        <v>0.72507250725072503</v>
      </c>
      <c r="B7317" s="21">
        <v>1.59161027256571</v>
      </c>
    </row>
    <row r="7318" spans="1:2">
      <c r="A7318" s="21">
        <v>0.72517251725172505</v>
      </c>
      <c r="B7318" s="21">
        <v>1.59139101987121</v>
      </c>
    </row>
    <row r="7319" spans="1:2">
      <c r="A7319" s="21">
        <v>0.72527252725272495</v>
      </c>
      <c r="B7319" s="21">
        <v>1.5911717671767101</v>
      </c>
    </row>
    <row r="7320" spans="1:2">
      <c r="A7320" s="21">
        <v>0.72537253725372497</v>
      </c>
      <c r="B7320" s="21">
        <v>1.5909525144822101</v>
      </c>
    </row>
    <row r="7321" spans="1:2">
      <c r="A7321" s="21">
        <v>0.72547254725472499</v>
      </c>
      <c r="B7321" s="21">
        <v>1.5907332617877099</v>
      </c>
    </row>
    <row r="7322" spans="1:2">
      <c r="A7322" s="21">
        <v>0.725572557255725</v>
      </c>
      <c r="B7322" s="21">
        <v>1.5905140090932099</v>
      </c>
    </row>
    <row r="7323" spans="1:2">
      <c r="A7323" s="21">
        <v>0.72567256725672502</v>
      </c>
      <c r="B7323" s="21">
        <v>1.59029475639871</v>
      </c>
    </row>
    <row r="7324" spans="1:2">
      <c r="A7324" s="21">
        <v>0.72577257725772504</v>
      </c>
      <c r="B7324" s="21">
        <v>1.59007550370421</v>
      </c>
    </row>
    <row r="7325" spans="1:2">
      <c r="A7325" s="21">
        <v>0.72587258725872505</v>
      </c>
      <c r="B7325" s="21">
        <v>1.5898562510097101</v>
      </c>
    </row>
    <row r="7326" spans="1:2">
      <c r="A7326" s="21">
        <v>0.72597259725972596</v>
      </c>
      <c r="B7326" s="21">
        <v>1.5896369983152101</v>
      </c>
    </row>
    <row r="7327" spans="1:2">
      <c r="A7327" s="21">
        <v>0.72607260726072598</v>
      </c>
      <c r="B7327" s="21">
        <v>1.5894177456207099</v>
      </c>
    </row>
    <row r="7328" spans="1:2">
      <c r="A7328" s="21">
        <v>0.72617261726172599</v>
      </c>
      <c r="B7328" s="21">
        <v>1.58919849292621</v>
      </c>
    </row>
    <row r="7329" spans="1:2">
      <c r="A7329" s="21">
        <v>0.72627262726272601</v>
      </c>
      <c r="B7329" s="21">
        <v>1.58897924023171</v>
      </c>
    </row>
    <row r="7330" spans="1:2">
      <c r="A7330" s="21">
        <v>0.72637263726372603</v>
      </c>
      <c r="B7330" s="21">
        <v>1.58875998753721</v>
      </c>
    </row>
    <row r="7331" spans="1:2">
      <c r="A7331" s="21">
        <v>0.72647264726472605</v>
      </c>
      <c r="B7331" s="21">
        <v>1.5885407348427101</v>
      </c>
    </row>
    <row r="7332" spans="1:2">
      <c r="A7332" s="21">
        <v>0.72657265726572595</v>
      </c>
      <c r="B7332" s="21">
        <v>1.5883214821482099</v>
      </c>
    </row>
    <row r="7333" spans="1:2">
      <c r="A7333" s="21">
        <v>0.72667266726672597</v>
      </c>
      <c r="B7333" s="21">
        <v>1.5881022294537099</v>
      </c>
    </row>
    <row r="7334" spans="1:2">
      <c r="A7334" s="21">
        <v>0.72677267726772599</v>
      </c>
      <c r="B7334" s="21">
        <v>1.58788297675921</v>
      </c>
    </row>
    <row r="7335" spans="1:2">
      <c r="A7335" s="21">
        <v>0.726872687268726</v>
      </c>
      <c r="B7335" s="21">
        <v>1.58766372406471</v>
      </c>
    </row>
    <row r="7336" spans="1:2">
      <c r="A7336" s="21">
        <v>0.72697269726972702</v>
      </c>
      <c r="B7336" s="21">
        <v>1.5874444713702101</v>
      </c>
    </row>
    <row r="7337" spans="1:2">
      <c r="A7337" s="21">
        <v>0.72707270727072704</v>
      </c>
      <c r="B7337" s="21">
        <v>1.5872252186757101</v>
      </c>
    </row>
    <row r="7338" spans="1:2">
      <c r="A7338" s="21">
        <v>0.72717271727172705</v>
      </c>
      <c r="B7338" s="21">
        <v>1.5870059659812099</v>
      </c>
    </row>
    <row r="7339" spans="1:2">
      <c r="A7339" s="21">
        <v>0.72727272727272696</v>
      </c>
      <c r="B7339" s="21">
        <v>1.5867867132867099</v>
      </c>
    </row>
    <row r="7340" spans="1:2">
      <c r="A7340" s="21">
        <v>0.72737273727372698</v>
      </c>
      <c r="B7340" s="21">
        <v>1.58656746059221</v>
      </c>
    </row>
    <row r="7341" spans="1:2">
      <c r="A7341" s="21">
        <v>0.72747274727472699</v>
      </c>
      <c r="B7341" s="21">
        <v>1.58634820789771</v>
      </c>
    </row>
    <row r="7342" spans="1:2">
      <c r="A7342" s="21">
        <v>0.72757275727572701</v>
      </c>
      <c r="B7342" s="21">
        <v>1.5861289552032101</v>
      </c>
    </row>
    <row r="7343" spans="1:2">
      <c r="A7343" s="21">
        <v>0.72767276727672703</v>
      </c>
      <c r="B7343" s="21">
        <v>1.5859097025087101</v>
      </c>
    </row>
    <row r="7344" spans="1:2">
      <c r="A7344" s="21">
        <v>0.72777277727772705</v>
      </c>
      <c r="B7344" s="21">
        <v>1.5856904498142099</v>
      </c>
    </row>
    <row r="7345" spans="1:2">
      <c r="A7345" s="21">
        <v>0.72787278727872795</v>
      </c>
      <c r="B7345" s="21">
        <v>1.58547119711971</v>
      </c>
    </row>
    <row r="7346" spans="1:2">
      <c r="A7346" s="21">
        <v>0.72797279727972797</v>
      </c>
      <c r="B7346" s="21">
        <v>1.58525194442521</v>
      </c>
    </row>
    <row r="7347" spans="1:2">
      <c r="A7347" s="21">
        <v>0.72807280728072798</v>
      </c>
      <c r="B7347" s="21">
        <v>1.58503269173071</v>
      </c>
    </row>
    <row r="7348" spans="1:2">
      <c r="A7348" s="21">
        <v>0.728172817281728</v>
      </c>
      <c r="B7348" s="21">
        <v>1.5848134390362101</v>
      </c>
    </row>
    <row r="7349" spans="1:2">
      <c r="A7349" s="21">
        <v>0.72827282728272802</v>
      </c>
      <c r="B7349" s="21">
        <v>1.5845941863417099</v>
      </c>
    </row>
    <row r="7350" spans="1:2">
      <c r="A7350" s="21">
        <v>0.72837283728372804</v>
      </c>
      <c r="B7350" s="21">
        <v>1.5843749336472099</v>
      </c>
    </row>
    <row r="7351" spans="1:2">
      <c r="A7351" s="21">
        <v>0.72847284728472805</v>
      </c>
      <c r="B7351" s="21">
        <v>1.58415568095271</v>
      </c>
    </row>
    <row r="7352" spans="1:2">
      <c r="A7352" s="21">
        <v>0.72857285728572796</v>
      </c>
      <c r="B7352" s="21">
        <v>1.58393642825821</v>
      </c>
    </row>
    <row r="7353" spans="1:2">
      <c r="A7353" s="21">
        <v>0.72867286728672798</v>
      </c>
      <c r="B7353" s="21">
        <v>1.5837171755637101</v>
      </c>
    </row>
    <row r="7354" spans="1:2">
      <c r="A7354" s="21">
        <v>0.72877287728772799</v>
      </c>
      <c r="B7354" s="21">
        <v>1.5834979228692001</v>
      </c>
    </row>
    <row r="7355" spans="1:2">
      <c r="A7355" s="21">
        <v>0.72887288728872801</v>
      </c>
      <c r="B7355" s="21">
        <v>1.5832786701746999</v>
      </c>
    </row>
    <row r="7356" spans="1:2">
      <c r="A7356" s="21">
        <v>0.72897289728972903</v>
      </c>
      <c r="B7356" s="21">
        <v>1.5830594174802</v>
      </c>
    </row>
    <row r="7357" spans="1:2">
      <c r="A7357" s="50">
        <v>0.72907290729072904</v>
      </c>
      <c r="B7357" s="50">
        <v>1.58279529876064</v>
      </c>
    </row>
    <row r="7358" spans="1:2">
      <c r="A7358" s="21">
        <v>0.72917291729172895</v>
      </c>
      <c r="B7358" s="21">
        <v>1.5825145014501401</v>
      </c>
    </row>
    <row r="7359" spans="1:2">
      <c r="A7359" s="21">
        <v>0.72927292729272897</v>
      </c>
      <c r="B7359" s="21">
        <v>1.5822337041396399</v>
      </c>
    </row>
    <row r="7360" spans="1:2">
      <c r="A7360" s="21">
        <v>0.72937293729372898</v>
      </c>
      <c r="B7360" s="21">
        <v>1.58195290682914</v>
      </c>
    </row>
    <row r="7361" spans="1:2">
      <c r="A7361" s="21">
        <v>0.729472947294729</v>
      </c>
      <c r="B7361" s="21">
        <v>1.5816721095186399</v>
      </c>
    </row>
    <row r="7362" spans="1:2">
      <c r="A7362" s="21">
        <v>0.72957295729572902</v>
      </c>
      <c r="B7362" s="21">
        <v>1.58139131220814</v>
      </c>
    </row>
    <row r="7363" spans="1:2">
      <c r="A7363" s="21">
        <v>0.72967296729672904</v>
      </c>
      <c r="B7363" s="21">
        <v>1.5811105148976401</v>
      </c>
    </row>
    <row r="7364" spans="1:2">
      <c r="A7364" s="21">
        <v>0.72977297729772905</v>
      </c>
      <c r="B7364" s="21">
        <v>1.58082971758714</v>
      </c>
    </row>
    <row r="7365" spans="1:2">
      <c r="A7365" s="21">
        <v>0.72987298729872896</v>
      </c>
      <c r="B7365" s="21">
        <v>1.5805489202766401</v>
      </c>
    </row>
    <row r="7366" spans="1:2">
      <c r="A7366" s="21">
        <v>0.72997299729972998</v>
      </c>
      <c r="B7366" s="21">
        <v>1.5802681229661399</v>
      </c>
    </row>
    <row r="7367" spans="1:2">
      <c r="A7367" s="21">
        <v>0.73007300730072999</v>
      </c>
      <c r="B7367" s="21">
        <v>1.57998732565564</v>
      </c>
    </row>
    <row r="7368" spans="1:2">
      <c r="A7368" s="21">
        <v>0.73017301730173001</v>
      </c>
      <c r="B7368" s="21">
        <v>1.5797065283451399</v>
      </c>
    </row>
    <row r="7369" spans="1:2">
      <c r="A7369" s="21">
        <v>0.73027302730273003</v>
      </c>
      <c r="B7369" s="21">
        <v>1.57942573103464</v>
      </c>
    </row>
    <row r="7370" spans="1:2">
      <c r="A7370" s="21">
        <v>0.73037303730373004</v>
      </c>
      <c r="B7370" s="21">
        <v>1.5791449337241401</v>
      </c>
    </row>
    <row r="7371" spans="1:2">
      <c r="A7371" s="21">
        <v>0.73047304730472995</v>
      </c>
      <c r="B7371" s="21">
        <v>1.57886413641364</v>
      </c>
    </row>
    <row r="7372" spans="1:2">
      <c r="A7372" s="21">
        <v>0.73057305730572997</v>
      </c>
      <c r="B7372" s="21">
        <v>1.5785833391031401</v>
      </c>
    </row>
    <row r="7373" spans="1:2">
      <c r="A7373" s="21">
        <v>0.73067306730672998</v>
      </c>
      <c r="B7373" s="21">
        <v>1.57830254179264</v>
      </c>
    </row>
    <row r="7374" spans="1:2">
      <c r="A7374" s="21">
        <v>0.73077307730773</v>
      </c>
      <c r="B7374" s="21">
        <v>1.5780217444821401</v>
      </c>
    </row>
    <row r="7375" spans="1:2">
      <c r="A7375" s="21">
        <v>0.73087308730873002</v>
      </c>
      <c r="B7375" s="21">
        <v>1.5777409471716399</v>
      </c>
    </row>
    <row r="7376" spans="1:2">
      <c r="A7376" s="21">
        <v>0.73097309730973103</v>
      </c>
      <c r="B7376" s="21">
        <v>1.57746014986113</v>
      </c>
    </row>
    <row r="7377" spans="1:2">
      <c r="A7377" s="21">
        <v>0.73107310731073105</v>
      </c>
      <c r="B7377" s="21">
        <v>1.5771793525506299</v>
      </c>
    </row>
    <row r="7378" spans="1:2">
      <c r="A7378" s="21">
        <v>0.73117311731173096</v>
      </c>
      <c r="B7378" s="21">
        <v>1.57689855524013</v>
      </c>
    </row>
    <row r="7379" spans="1:2">
      <c r="A7379" s="21">
        <v>0.73127312731273098</v>
      </c>
      <c r="B7379" s="21">
        <v>1.5766177579296301</v>
      </c>
    </row>
    <row r="7380" spans="1:2">
      <c r="A7380" s="21">
        <v>0.73137313731373099</v>
      </c>
      <c r="B7380" s="21">
        <v>1.57633696061913</v>
      </c>
    </row>
    <row r="7381" spans="1:2">
      <c r="A7381" s="21">
        <v>0.73147314731473101</v>
      </c>
      <c r="B7381" s="21">
        <v>1.5760561633086301</v>
      </c>
    </row>
    <row r="7382" spans="1:2">
      <c r="A7382" s="21">
        <v>0.73157315731573103</v>
      </c>
      <c r="B7382" s="21">
        <v>1.57577536599813</v>
      </c>
    </row>
    <row r="7383" spans="1:2">
      <c r="A7383" s="21">
        <v>0.73167316731673104</v>
      </c>
      <c r="B7383" s="21">
        <v>1.57549456868763</v>
      </c>
    </row>
    <row r="7384" spans="1:2">
      <c r="A7384" s="21">
        <v>0.73177317731773095</v>
      </c>
      <c r="B7384" s="21">
        <v>1.5752137713771299</v>
      </c>
    </row>
    <row r="7385" spans="1:2">
      <c r="A7385" s="21">
        <v>0.73187318731873097</v>
      </c>
      <c r="B7385" s="21">
        <v>1.57493297406663</v>
      </c>
    </row>
    <row r="7386" spans="1:2">
      <c r="A7386" s="21">
        <v>0.73197319731973198</v>
      </c>
      <c r="B7386" s="21">
        <v>1.5746521767561299</v>
      </c>
    </row>
    <row r="7387" spans="1:2">
      <c r="A7387" s="21">
        <v>0.732073207320732</v>
      </c>
      <c r="B7387" s="21">
        <v>1.57437137944563</v>
      </c>
    </row>
    <row r="7388" spans="1:2">
      <c r="A7388" s="21">
        <v>0.73217321732173202</v>
      </c>
      <c r="B7388" s="21">
        <v>1.5740905821351301</v>
      </c>
    </row>
    <row r="7389" spans="1:2">
      <c r="A7389" s="21">
        <v>0.73227322732273203</v>
      </c>
      <c r="B7389" s="21">
        <v>1.57380978482463</v>
      </c>
    </row>
    <row r="7390" spans="1:2">
      <c r="A7390" s="21">
        <v>0.73237323732373205</v>
      </c>
      <c r="B7390" s="21">
        <v>1.5735289875141301</v>
      </c>
    </row>
    <row r="7391" spans="1:2">
      <c r="A7391" s="21">
        <v>0.73247324732473196</v>
      </c>
      <c r="B7391" s="21">
        <v>1.5732481902036299</v>
      </c>
    </row>
    <row r="7392" spans="1:2">
      <c r="A7392" s="21">
        <v>0.73257325732573197</v>
      </c>
      <c r="B7392" s="21">
        <v>1.57296739289313</v>
      </c>
    </row>
    <row r="7393" spans="1:2">
      <c r="A7393" s="21">
        <v>0.73267326732673199</v>
      </c>
      <c r="B7393" s="21">
        <v>1.5726865955826299</v>
      </c>
    </row>
    <row r="7394" spans="1:2">
      <c r="A7394" s="21">
        <v>0.73277327732773201</v>
      </c>
      <c r="B7394" s="21">
        <v>1.57240579827213</v>
      </c>
    </row>
    <row r="7395" spans="1:2">
      <c r="A7395" s="21">
        <v>0.73287328732873203</v>
      </c>
      <c r="B7395" s="21">
        <v>1.5721250009616301</v>
      </c>
    </row>
    <row r="7396" spans="1:2">
      <c r="A7396" s="21">
        <v>0.73297329732973304</v>
      </c>
      <c r="B7396" s="21">
        <v>1.57184420365113</v>
      </c>
    </row>
    <row r="7397" spans="1:2">
      <c r="A7397" s="21">
        <v>0.73307330733073295</v>
      </c>
      <c r="B7397" s="21">
        <v>1.5715634063406301</v>
      </c>
    </row>
    <row r="7398" spans="1:2">
      <c r="A7398" s="21">
        <v>0.73317331733173297</v>
      </c>
      <c r="B7398" s="21">
        <v>1.57128260903013</v>
      </c>
    </row>
    <row r="7399" spans="1:2">
      <c r="A7399" s="21">
        <v>0.73327332733273298</v>
      </c>
      <c r="B7399" s="21">
        <v>1.57100181171963</v>
      </c>
    </row>
    <row r="7400" spans="1:2">
      <c r="A7400" s="21">
        <v>0.733373337333733</v>
      </c>
      <c r="B7400" s="21">
        <v>1.5707210144091299</v>
      </c>
    </row>
    <row r="7401" spans="1:2">
      <c r="A7401" s="21">
        <v>0.73347334733473302</v>
      </c>
      <c r="B7401" s="21">
        <v>1.57044021709863</v>
      </c>
    </row>
    <row r="7402" spans="1:2">
      <c r="A7402" s="21">
        <v>0.73357335733573303</v>
      </c>
      <c r="B7402" s="21">
        <v>1.5701594197881299</v>
      </c>
    </row>
    <row r="7403" spans="1:2">
      <c r="A7403" s="21">
        <v>0.73367336733673305</v>
      </c>
      <c r="B7403" s="21">
        <v>1.56987862247763</v>
      </c>
    </row>
    <row r="7404" spans="1:2">
      <c r="A7404" s="21">
        <v>0.73377337733773296</v>
      </c>
      <c r="B7404" s="21">
        <v>1.5695978251671301</v>
      </c>
    </row>
    <row r="7405" spans="1:2">
      <c r="A7405" s="21">
        <v>0.73387338733873297</v>
      </c>
      <c r="B7405" s="21">
        <v>1.56931702785663</v>
      </c>
    </row>
    <row r="7406" spans="1:2">
      <c r="A7406" s="21">
        <v>0.73397339733973399</v>
      </c>
      <c r="B7406" s="21">
        <v>1.5690362305461301</v>
      </c>
    </row>
    <row r="7407" spans="1:2">
      <c r="A7407" s="21">
        <v>0.73407340734073401</v>
      </c>
      <c r="B7407" s="21">
        <v>1.5687554332356299</v>
      </c>
    </row>
    <row r="7408" spans="1:2">
      <c r="A7408" s="21">
        <v>0.73417341734173402</v>
      </c>
      <c r="B7408" s="21">
        <v>1.56847463592513</v>
      </c>
    </row>
    <row r="7409" spans="1:2">
      <c r="A7409" s="21">
        <v>0.73427342734273404</v>
      </c>
      <c r="B7409" s="21">
        <v>1.5681938386146299</v>
      </c>
    </row>
    <row r="7410" spans="1:2">
      <c r="A7410" s="21">
        <v>0.73437343734373395</v>
      </c>
      <c r="B7410" s="21">
        <v>1.56791304130413</v>
      </c>
    </row>
    <row r="7411" spans="1:2">
      <c r="A7411" s="21">
        <v>0.73447344734473397</v>
      </c>
      <c r="B7411" s="21">
        <v>1.5676322439936199</v>
      </c>
    </row>
    <row r="7412" spans="1:2">
      <c r="A7412" s="21">
        <v>0.73457345734573398</v>
      </c>
      <c r="B7412" s="21">
        <v>1.56735144668312</v>
      </c>
    </row>
    <row r="7413" spans="1:2">
      <c r="A7413" s="21">
        <v>0.734673467346734</v>
      </c>
      <c r="B7413" s="21">
        <v>1.5670706493726201</v>
      </c>
    </row>
    <row r="7414" spans="1:2">
      <c r="A7414" s="21">
        <v>0.73477347734773402</v>
      </c>
      <c r="B7414" s="21">
        <v>1.56678985206212</v>
      </c>
    </row>
    <row r="7415" spans="1:2">
      <c r="A7415" s="21">
        <v>0.73487348734873403</v>
      </c>
      <c r="B7415" s="21">
        <v>1.5665090547516201</v>
      </c>
    </row>
    <row r="7416" spans="1:2">
      <c r="A7416" s="21">
        <v>0.73497349734973505</v>
      </c>
      <c r="B7416" s="21">
        <v>1.5662282574411199</v>
      </c>
    </row>
    <row r="7417" spans="1:2">
      <c r="A7417" s="21">
        <v>0.73507350735073496</v>
      </c>
      <c r="B7417" s="21">
        <v>1.56594746013062</v>
      </c>
    </row>
    <row r="7418" spans="1:2">
      <c r="A7418" s="21">
        <v>0.73517351735173497</v>
      </c>
      <c r="B7418" s="21">
        <v>1.5656666628201199</v>
      </c>
    </row>
    <row r="7419" spans="1:2">
      <c r="A7419" s="21">
        <v>0.73527352735273499</v>
      </c>
      <c r="B7419" s="21">
        <v>1.56538586550962</v>
      </c>
    </row>
    <row r="7420" spans="1:2">
      <c r="A7420" s="21">
        <v>0.73537353735373501</v>
      </c>
      <c r="B7420" s="21">
        <v>1.5651050681991201</v>
      </c>
    </row>
    <row r="7421" spans="1:2">
      <c r="A7421" s="21">
        <v>0.73547354735473502</v>
      </c>
      <c r="B7421" s="21">
        <v>1.56482427088862</v>
      </c>
    </row>
    <row r="7422" spans="1:2">
      <c r="A7422" s="21">
        <v>0.73557355735573504</v>
      </c>
      <c r="B7422" s="21">
        <v>1.5645434735781201</v>
      </c>
    </row>
    <row r="7423" spans="1:2">
      <c r="A7423" s="21">
        <v>0.73567356735673495</v>
      </c>
      <c r="B7423" s="21">
        <v>1.5642626762676199</v>
      </c>
    </row>
    <row r="7424" spans="1:2">
      <c r="A7424" s="21">
        <v>0.73577357735773496</v>
      </c>
      <c r="B7424" s="21">
        <v>1.56398187895712</v>
      </c>
    </row>
    <row r="7425" spans="1:2">
      <c r="A7425" s="21">
        <v>0.73587358735873498</v>
      </c>
      <c r="B7425" s="21">
        <v>1.5637010816466199</v>
      </c>
    </row>
    <row r="7426" spans="1:2">
      <c r="A7426" s="21">
        <v>0.735973597359736</v>
      </c>
      <c r="B7426" s="21">
        <v>1.56342028433612</v>
      </c>
    </row>
    <row r="7427" spans="1:2">
      <c r="A7427" s="21">
        <v>0.73607360736073602</v>
      </c>
      <c r="B7427" s="21">
        <v>1.5631394870256199</v>
      </c>
    </row>
    <row r="7428" spans="1:2">
      <c r="A7428" s="21">
        <v>0.73617361736173603</v>
      </c>
      <c r="B7428" s="21">
        <v>1.56285868971512</v>
      </c>
    </row>
    <row r="7429" spans="1:2">
      <c r="A7429" s="21">
        <v>0.73627362736273605</v>
      </c>
      <c r="B7429" s="21">
        <v>1.5625778924046201</v>
      </c>
    </row>
    <row r="7430" spans="1:2">
      <c r="A7430" s="21">
        <v>0.73637363736373596</v>
      </c>
      <c r="B7430" s="21">
        <v>1.56229709509412</v>
      </c>
    </row>
    <row r="7431" spans="1:2">
      <c r="A7431" s="21">
        <v>0.73647364736473597</v>
      </c>
      <c r="B7431" s="21">
        <v>1.5620162977836201</v>
      </c>
    </row>
    <row r="7432" spans="1:2">
      <c r="A7432" s="21">
        <v>0.73657365736573599</v>
      </c>
      <c r="B7432" s="21">
        <v>1.5617355004731199</v>
      </c>
    </row>
    <row r="7433" spans="1:2">
      <c r="A7433" s="21">
        <v>0.73667366736673601</v>
      </c>
      <c r="B7433" s="21">
        <v>1.56145470316262</v>
      </c>
    </row>
    <row r="7434" spans="1:2">
      <c r="A7434" s="21">
        <v>0.73677367736773602</v>
      </c>
      <c r="B7434" s="21">
        <v>1.5611739058521199</v>
      </c>
    </row>
    <row r="7435" spans="1:2">
      <c r="A7435" s="21">
        <v>0.73687368736873604</v>
      </c>
      <c r="B7435" s="21">
        <v>1.56089310854162</v>
      </c>
    </row>
    <row r="7436" spans="1:2">
      <c r="A7436" s="21">
        <v>0.73697369736973695</v>
      </c>
      <c r="B7436" s="21">
        <v>1.5606123112311201</v>
      </c>
    </row>
    <row r="7437" spans="1:2">
      <c r="A7437" s="21">
        <v>0.73707370737073696</v>
      </c>
      <c r="B7437" s="21">
        <v>1.56033151392062</v>
      </c>
    </row>
    <row r="7438" spans="1:2">
      <c r="A7438" s="21">
        <v>0.73717371737173698</v>
      </c>
      <c r="B7438" s="21">
        <v>1.5600507166101201</v>
      </c>
    </row>
    <row r="7439" spans="1:2">
      <c r="A7439" s="21">
        <v>0.737273727372737</v>
      </c>
      <c r="B7439" s="21">
        <v>1.5597699192996199</v>
      </c>
    </row>
    <row r="7440" spans="1:2">
      <c r="A7440" s="21">
        <v>0.73737373737373701</v>
      </c>
      <c r="B7440" s="21">
        <v>1.55948912198912</v>
      </c>
    </row>
    <row r="7441" spans="1:2">
      <c r="A7441" s="21">
        <v>0.73747374737473703</v>
      </c>
      <c r="B7441" s="21">
        <v>1.5592083246786199</v>
      </c>
    </row>
    <row r="7442" spans="1:2">
      <c r="A7442" s="21">
        <v>0.73757375737573705</v>
      </c>
      <c r="B7442" s="21">
        <v>1.55892752736812</v>
      </c>
    </row>
    <row r="7443" spans="1:2">
      <c r="A7443" s="21">
        <v>0.73767376737673696</v>
      </c>
      <c r="B7443" s="21">
        <v>1.5586467300576199</v>
      </c>
    </row>
    <row r="7444" spans="1:2">
      <c r="A7444" s="21">
        <v>0.73777377737773697</v>
      </c>
      <c r="B7444" s="21">
        <v>1.55836593274712</v>
      </c>
    </row>
    <row r="7445" spans="1:2">
      <c r="A7445" s="21">
        <v>0.73787378737873699</v>
      </c>
      <c r="B7445" s="21">
        <v>1.5580851354366201</v>
      </c>
    </row>
    <row r="7446" spans="1:2">
      <c r="A7446" s="21">
        <v>0.73797379737973801</v>
      </c>
      <c r="B7446" s="21">
        <v>1.55780433812612</v>
      </c>
    </row>
    <row r="7447" spans="1:2">
      <c r="A7447" s="21">
        <v>0.73807380738073802</v>
      </c>
      <c r="B7447" s="21">
        <v>1.5575235408156101</v>
      </c>
    </row>
    <row r="7448" spans="1:2">
      <c r="A7448" s="21">
        <v>0.73817381738173804</v>
      </c>
      <c r="B7448" s="21">
        <v>1.5572427435051099</v>
      </c>
    </row>
    <row r="7449" spans="1:2">
      <c r="A7449" s="21">
        <v>0.73827382738273795</v>
      </c>
      <c r="B7449" s="21">
        <v>1.55696194619461</v>
      </c>
    </row>
    <row r="7450" spans="1:2">
      <c r="A7450" s="21">
        <v>0.73837383738373796</v>
      </c>
      <c r="B7450" s="21">
        <v>1.5566811488841099</v>
      </c>
    </row>
    <row r="7451" spans="1:2">
      <c r="A7451" s="21">
        <v>0.73847384738473798</v>
      </c>
      <c r="B7451" s="21">
        <v>1.55640035157361</v>
      </c>
    </row>
    <row r="7452" spans="1:2">
      <c r="A7452" s="21">
        <v>0.738573857385738</v>
      </c>
      <c r="B7452" s="21">
        <v>1.5561195542631101</v>
      </c>
    </row>
    <row r="7453" spans="1:2">
      <c r="A7453" s="21">
        <v>0.73867386738673801</v>
      </c>
      <c r="B7453" s="21">
        <v>1.55583875695261</v>
      </c>
    </row>
    <row r="7454" spans="1:2">
      <c r="A7454" s="21">
        <v>0.73877387738773803</v>
      </c>
      <c r="B7454" s="21">
        <v>1.5555579596421101</v>
      </c>
    </row>
    <row r="7455" spans="1:2">
      <c r="A7455" s="21">
        <v>0.73887388738873805</v>
      </c>
      <c r="B7455" s="21">
        <v>1.55527716233161</v>
      </c>
    </row>
    <row r="7456" spans="1:2">
      <c r="A7456" s="21">
        <v>0.73897389738973895</v>
      </c>
      <c r="B7456" s="21">
        <v>1.55499636502111</v>
      </c>
    </row>
    <row r="7457" spans="1:2">
      <c r="A7457" s="21">
        <v>0.73907390739073897</v>
      </c>
      <c r="B7457" s="21">
        <v>1.5547155677106099</v>
      </c>
    </row>
    <row r="7458" spans="1:2">
      <c r="A7458" s="21">
        <v>0.73917391739173899</v>
      </c>
      <c r="B7458" s="21">
        <v>1.55443477040011</v>
      </c>
    </row>
    <row r="7459" spans="1:2">
      <c r="A7459" s="21">
        <v>0.73927392739273901</v>
      </c>
      <c r="B7459" s="21">
        <v>1.5541539730896099</v>
      </c>
    </row>
    <row r="7460" spans="1:2">
      <c r="A7460" s="21">
        <v>0.73937393739373902</v>
      </c>
      <c r="B7460" s="21">
        <v>1.55387317577911</v>
      </c>
    </row>
    <row r="7461" spans="1:2">
      <c r="A7461" s="21">
        <v>0.73947394739473904</v>
      </c>
      <c r="B7461" s="21">
        <v>1.5535923784686101</v>
      </c>
    </row>
    <row r="7462" spans="1:2">
      <c r="A7462" s="21">
        <v>0.73957395739573895</v>
      </c>
      <c r="B7462" s="21">
        <v>1.55331158115811</v>
      </c>
    </row>
    <row r="7463" spans="1:2">
      <c r="A7463" s="21">
        <v>0.73967396739673896</v>
      </c>
      <c r="B7463" s="21">
        <v>1.5530307838476101</v>
      </c>
    </row>
    <row r="7464" spans="1:2">
      <c r="A7464" s="21">
        <v>0.73977397739773898</v>
      </c>
      <c r="B7464" s="21">
        <v>1.5527499865371099</v>
      </c>
    </row>
    <row r="7465" spans="1:2">
      <c r="A7465" s="21">
        <v>0.739873987398739</v>
      </c>
      <c r="B7465" s="21">
        <v>1.55246918922661</v>
      </c>
    </row>
    <row r="7466" spans="1:2">
      <c r="A7466" s="21">
        <v>0.73997399739974001</v>
      </c>
      <c r="B7466" s="21">
        <v>1.5521883919161099</v>
      </c>
    </row>
    <row r="7467" spans="1:2">
      <c r="A7467" s="21">
        <v>0.74007400740074003</v>
      </c>
      <c r="B7467" s="21">
        <v>1.55190759460561</v>
      </c>
    </row>
    <row r="7468" spans="1:2">
      <c r="A7468" s="21">
        <v>0.74017401740174005</v>
      </c>
      <c r="B7468" s="21">
        <v>1.5516267972951101</v>
      </c>
    </row>
    <row r="7469" spans="1:2">
      <c r="A7469" s="21">
        <v>0.74027402740273995</v>
      </c>
      <c r="B7469" s="21">
        <v>1.55134599998461</v>
      </c>
    </row>
    <row r="7470" spans="1:2">
      <c r="A7470" s="21">
        <v>0.74037403740373997</v>
      </c>
      <c r="B7470" s="21">
        <v>1.5510652026741101</v>
      </c>
    </row>
    <row r="7471" spans="1:2">
      <c r="A7471" s="21">
        <v>0.74047404740473999</v>
      </c>
      <c r="B7471" s="21">
        <v>1.55078440536361</v>
      </c>
    </row>
    <row r="7472" spans="1:2">
      <c r="A7472" s="21">
        <v>0.74057405740574</v>
      </c>
      <c r="B7472" s="21">
        <v>1.55050360805311</v>
      </c>
    </row>
    <row r="7473" spans="1:2">
      <c r="A7473" s="21">
        <v>0.74067406740674002</v>
      </c>
      <c r="B7473" s="21">
        <v>1.5502228107426099</v>
      </c>
    </row>
    <row r="7474" spans="1:2">
      <c r="A7474" s="21">
        <v>0.74077407740774004</v>
      </c>
      <c r="B7474" s="21">
        <v>1.54994201343211</v>
      </c>
    </row>
    <row r="7475" spans="1:2">
      <c r="A7475" s="21">
        <v>0.74087408740873995</v>
      </c>
      <c r="B7475" s="21">
        <v>1.5496612161216099</v>
      </c>
    </row>
    <row r="7476" spans="1:2">
      <c r="A7476" s="21">
        <v>0.74097409740974096</v>
      </c>
      <c r="B7476" s="21">
        <v>1.54938041881111</v>
      </c>
    </row>
    <row r="7477" spans="1:2">
      <c r="A7477" s="21">
        <v>0.74107410741074098</v>
      </c>
      <c r="B7477" s="21">
        <v>1.5490996215006101</v>
      </c>
    </row>
    <row r="7478" spans="1:2">
      <c r="A7478" s="21">
        <v>0.741174117411741</v>
      </c>
      <c r="B7478" s="21">
        <v>1.54881882419011</v>
      </c>
    </row>
    <row r="7479" spans="1:2">
      <c r="A7479" s="21">
        <v>0.74127412741274101</v>
      </c>
      <c r="B7479" s="21">
        <v>1.5485380268796101</v>
      </c>
    </row>
    <row r="7480" spans="1:2">
      <c r="A7480" s="21">
        <v>0.74137413741374103</v>
      </c>
      <c r="B7480" s="21">
        <v>1.5482572295691099</v>
      </c>
    </row>
    <row r="7481" spans="1:2">
      <c r="A7481" s="21">
        <v>0.74147414741474105</v>
      </c>
      <c r="B7481" s="21">
        <v>1.54797643225861</v>
      </c>
    </row>
    <row r="7482" spans="1:2">
      <c r="A7482" s="21">
        <v>0.74157415741574095</v>
      </c>
      <c r="B7482" s="21">
        <v>1.5476956349481099</v>
      </c>
    </row>
    <row r="7483" spans="1:2">
      <c r="A7483" s="21">
        <v>0.74167416741674097</v>
      </c>
      <c r="B7483" s="21">
        <v>1.5474148376376</v>
      </c>
    </row>
    <row r="7484" spans="1:2">
      <c r="A7484" s="21">
        <v>0.74177417741774099</v>
      </c>
      <c r="B7484" s="21">
        <v>1.5471340403270999</v>
      </c>
    </row>
    <row r="7485" spans="1:2">
      <c r="A7485" s="21">
        <v>0.741874187418741</v>
      </c>
      <c r="B7485" s="21">
        <v>1.5468532430166</v>
      </c>
    </row>
    <row r="7486" spans="1:2">
      <c r="A7486" s="21">
        <v>0.74197419741974202</v>
      </c>
      <c r="B7486" s="21">
        <v>1.5465724457061001</v>
      </c>
    </row>
    <row r="7487" spans="1:2">
      <c r="A7487" s="21">
        <v>0.74207420742074204</v>
      </c>
      <c r="B7487" s="21">
        <v>1.5462916483956</v>
      </c>
    </row>
    <row r="7488" spans="1:2">
      <c r="A7488" s="21">
        <v>0.74217421742174206</v>
      </c>
      <c r="B7488" s="21">
        <v>1.5460108510851001</v>
      </c>
    </row>
    <row r="7489" spans="1:2">
      <c r="A7489" s="21">
        <v>0.74227422742274196</v>
      </c>
      <c r="B7489" s="21">
        <v>1.5457300537745999</v>
      </c>
    </row>
    <row r="7490" spans="1:2">
      <c r="A7490" s="21">
        <v>0.74237423742374198</v>
      </c>
      <c r="B7490" s="21">
        <v>1.5454492564641</v>
      </c>
    </row>
    <row r="7491" spans="1:2">
      <c r="A7491" s="21">
        <v>0.742474247424742</v>
      </c>
      <c r="B7491" s="21">
        <v>1.5451684591535999</v>
      </c>
    </row>
    <row r="7492" spans="1:2">
      <c r="A7492" s="21">
        <v>0.74257425742574201</v>
      </c>
      <c r="B7492" s="21">
        <v>1.5448876618431</v>
      </c>
    </row>
    <row r="7493" spans="1:2">
      <c r="A7493" s="21">
        <v>0.74267426742674203</v>
      </c>
      <c r="B7493" s="21">
        <v>1.5446068645326001</v>
      </c>
    </row>
    <row r="7494" spans="1:2">
      <c r="A7494" s="21">
        <v>0.74277427742774205</v>
      </c>
      <c r="B7494" s="21">
        <v>1.5443260672221</v>
      </c>
    </row>
    <row r="7495" spans="1:2">
      <c r="A7495" s="21">
        <v>0.74287428742874295</v>
      </c>
      <c r="B7495" s="21">
        <v>1.5440452699116001</v>
      </c>
    </row>
    <row r="7496" spans="1:2">
      <c r="A7496" s="21">
        <v>0.74297429742974297</v>
      </c>
      <c r="B7496" s="21">
        <v>1.5437644726010999</v>
      </c>
    </row>
    <row r="7497" spans="1:2">
      <c r="A7497" s="21">
        <v>0.74307430743074299</v>
      </c>
      <c r="B7497" s="21">
        <v>1.5434836752906</v>
      </c>
    </row>
    <row r="7498" spans="1:2">
      <c r="A7498" s="21">
        <v>0.743174317431743</v>
      </c>
      <c r="B7498" s="21">
        <v>1.5432028779800999</v>
      </c>
    </row>
    <row r="7499" spans="1:2">
      <c r="A7499" s="21">
        <v>0.74327432743274302</v>
      </c>
      <c r="B7499" s="21">
        <v>1.5429220806696</v>
      </c>
    </row>
    <row r="7500" spans="1:2">
      <c r="A7500" s="21">
        <v>0.74337433743374304</v>
      </c>
      <c r="B7500" s="21">
        <v>1.5426412833590999</v>
      </c>
    </row>
    <row r="7501" spans="1:2">
      <c r="A7501" s="21">
        <v>0.74347434743474305</v>
      </c>
      <c r="B7501" s="21">
        <v>1.5423604860486</v>
      </c>
    </row>
    <row r="7502" spans="1:2">
      <c r="A7502" s="21">
        <v>0.74357435743574296</v>
      </c>
      <c r="B7502" s="21">
        <v>1.5420796887381001</v>
      </c>
    </row>
    <row r="7503" spans="1:2">
      <c r="A7503" s="21">
        <v>0.74367436743674298</v>
      </c>
      <c r="B7503" s="21">
        <v>1.5417988914276</v>
      </c>
    </row>
    <row r="7504" spans="1:2">
      <c r="A7504" s="21">
        <v>0.743774377437743</v>
      </c>
      <c r="B7504" s="21">
        <v>1.5415180941171001</v>
      </c>
    </row>
    <row r="7505" spans="1:2">
      <c r="A7505" s="21">
        <v>0.74387438743874301</v>
      </c>
      <c r="B7505" s="21">
        <v>1.5412372968065999</v>
      </c>
    </row>
    <row r="7506" spans="1:2">
      <c r="A7506" s="21">
        <v>0.74397439743974403</v>
      </c>
      <c r="B7506" s="21">
        <v>1.5409564994961</v>
      </c>
    </row>
    <row r="7507" spans="1:2">
      <c r="A7507" s="21">
        <v>0.74407440744074405</v>
      </c>
      <c r="B7507" s="21">
        <v>1.5406757021855999</v>
      </c>
    </row>
    <row r="7508" spans="1:2">
      <c r="A7508" s="21">
        <v>0.74417441744174395</v>
      </c>
      <c r="B7508" s="21">
        <v>1.5403949048751</v>
      </c>
    </row>
    <row r="7509" spans="1:2">
      <c r="A7509" s="21">
        <v>0.74427442744274397</v>
      </c>
      <c r="B7509" s="21">
        <v>1.5401141075646001</v>
      </c>
    </row>
    <row r="7510" spans="1:2">
      <c r="A7510" s="21">
        <v>0.74437443744374399</v>
      </c>
      <c r="B7510" s="21">
        <v>1.5398333102541</v>
      </c>
    </row>
    <row r="7511" spans="1:2">
      <c r="A7511" s="21">
        <v>0.744474447444744</v>
      </c>
      <c r="B7511" s="21">
        <v>1.5395525129436001</v>
      </c>
    </row>
    <row r="7512" spans="1:2">
      <c r="A7512" s="21">
        <v>0.74457445744574402</v>
      </c>
      <c r="B7512" s="21">
        <v>1.5392717156330999</v>
      </c>
    </row>
    <row r="7513" spans="1:2">
      <c r="A7513" s="21">
        <v>0.74467446744674404</v>
      </c>
      <c r="B7513" s="21">
        <v>1.5389909183226</v>
      </c>
    </row>
    <row r="7514" spans="1:2">
      <c r="A7514" s="21">
        <v>0.74477447744774405</v>
      </c>
      <c r="B7514" s="21">
        <v>1.5387101210120999</v>
      </c>
    </row>
    <row r="7515" spans="1:2">
      <c r="A7515" s="21">
        <v>0.74487448744874396</v>
      </c>
      <c r="B7515" s="21">
        <v>1.5384293237016</v>
      </c>
    </row>
    <row r="7516" spans="1:2">
      <c r="A7516" s="21">
        <v>0.74497449744974498</v>
      </c>
      <c r="B7516" s="21">
        <v>1.5381485263910999</v>
      </c>
    </row>
    <row r="7517" spans="1:2">
      <c r="A7517" s="21">
        <v>0.74507450745074499</v>
      </c>
      <c r="B7517" s="21">
        <v>1.5378677290806</v>
      </c>
    </row>
    <row r="7518" spans="1:2">
      <c r="A7518" s="21">
        <v>0.74517451745174501</v>
      </c>
      <c r="B7518" s="21">
        <v>1.5375869317700901</v>
      </c>
    </row>
    <row r="7519" spans="1:2">
      <c r="A7519" s="21">
        <v>0.74527452745274503</v>
      </c>
      <c r="B7519" s="21">
        <v>1.5373061344596</v>
      </c>
    </row>
    <row r="7520" spans="1:2">
      <c r="A7520" s="21">
        <v>0.74537453745374505</v>
      </c>
      <c r="B7520" s="21">
        <v>1.5370253371490901</v>
      </c>
    </row>
    <row r="7521" spans="1:2">
      <c r="A7521" s="21">
        <v>0.74547454745474495</v>
      </c>
      <c r="B7521" s="21">
        <v>1.5367445398385899</v>
      </c>
    </row>
    <row r="7522" spans="1:2">
      <c r="A7522" s="21">
        <v>0.74557455745574497</v>
      </c>
      <c r="B7522" s="21">
        <v>1.53646374252809</v>
      </c>
    </row>
    <row r="7523" spans="1:2">
      <c r="A7523" s="21">
        <v>0.74567456745674499</v>
      </c>
      <c r="B7523" s="21">
        <v>1.5361829452175899</v>
      </c>
    </row>
    <row r="7524" spans="1:2">
      <c r="A7524" s="21">
        <v>0.745774577457745</v>
      </c>
      <c r="B7524" s="21">
        <v>1.53590214790709</v>
      </c>
    </row>
    <row r="7525" spans="1:2">
      <c r="A7525" s="21">
        <v>0.74587458745874502</v>
      </c>
      <c r="B7525" s="21">
        <v>1.5356213505965901</v>
      </c>
    </row>
    <row r="7526" spans="1:2">
      <c r="A7526" s="21">
        <v>0.74597459745974604</v>
      </c>
      <c r="B7526" s="21">
        <v>1.53534055328609</v>
      </c>
    </row>
    <row r="7527" spans="1:2">
      <c r="A7527" s="21">
        <v>0.74607460746074605</v>
      </c>
      <c r="B7527" s="21">
        <v>1.5350597559755901</v>
      </c>
    </row>
    <row r="7528" spans="1:2">
      <c r="A7528" s="21">
        <v>0.74617461746174596</v>
      </c>
      <c r="B7528" s="21">
        <v>1.53477895866509</v>
      </c>
    </row>
    <row r="7529" spans="1:2">
      <c r="A7529" s="21">
        <v>0.74627462746274598</v>
      </c>
      <c r="B7529" s="21">
        <v>1.5344981613545901</v>
      </c>
    </row>
    <row r="7530" spans="1:2">
      <c r="A7530" s="21">
        <v>0.74637463746374599</v>
      </c>
      <c r="B7530" s="21">
        <v>1.5342173640440899</v>
      </c>
    </row>
    <row r="7531" spans="1:2">
      <c r="A7531" s="21">
        <v>0.74647464746474601</v>
      </c>
      <c r="B7531" s="21">
        <v>1.53393656673359</v>
      </c>
    </row>
    <row r="7532" spans="1:2">
      <c r="A7532" s="21">
        <v>0.74657465746574603</v>
      </c>
      <c r="B7532" s="21">
        <v>1.5336557694230899</v>
      </c>
    </row>
    <row r="7533" spans="1:2">
      <c r="A7533" s="21">
        <v>0.74667466746674604</v>
      </c>
      <c r="B7533" s="21">
        <v>1.53337497211259</v>
      </c>
    </row>
    <row r="7534" spans="1:2">
      <c r="A7534" s="21">
        <v>0.74677467746774595</v>
      </c>
      <c r="B7534" s="21">
        <v>1.5330941748020901</v>
      </c>
    </row>
    <row r="7535" spans="1:2">
      <c r="A7535" s="21">
        <v>0.74687468746874597</v>
      </c>
      <c r="B7535" s="21">
        <v>1.53281337749159</v>
      </c>
    </row>
    <row r="7536" spans="1:2">
      <c r="A7536" s="21">
        <v>0.74697469746974698</v>
      </c>
      <c r="B7536" s="21">
        <v>1.5325325801810901</v>
      </c>
    </row>
    <row r="7537" spans="1:2">
      <c r="A7537" s="21">
        <v>0.747074707470747</v>
      </c>
      <c r="B7537" s="21">
        <v>1.5322517828705899</v>
      </c>
    </row>
    <row r="7538" spans="1:2">
      <c r="A7538" s="21">
        <v>0.74717471747174702</v>
      </c>
      <c r="B7538" s="21">
        <v>1.53197098556009</v>
      </c>
    </row>
    <row r="7539" spans="1:2">
      <c r="A7539" s="21">
        <v>0.74727472747274704</v>
      </c>
      <c r="B7539" s="21">
        <v>1.5316901882495899</v>
      </c>
    </row>
    <row r="7540" spans="1:2">
      <c r="A7540" s="21">
        <v>0.74737473747374705</v>
      </c>
      <c r="B7540" s="21">
        <v>1.53140939093909</v>
      </c>
    </row>
    <row r="7541" spans="1:2">
      <c r="A7541" s="21">
        <v>0.74747474747474696</v>
      </c>
      <c r="B7541" s="21">
        <v>1.5311285936285901</v>
      </c>
    </row>
    <row r="7542" spans="1:2">
      <c r="A7542" s="21">
        <v>0.74757475747574698</v>
      </c>
      <c r="B7542" s="21">
        <v>1.53084779631809</v>
      </c>
    </row>
    <row r="7543" spans="1:2">
      <c r="A7543" s="21">
        <v>0.74767476747674699</v>
      </c>
      <c r="B7543" s="21">
        <v>1.5305669990075901</v>
      </c>
    </row>
    <row r="7544" spans="1:2">
      <c r="A7544" s="21">
        <v>0.74777477747774701</v>
      </c>
      <c r="B7544" s="21">
        <v>1.53028620169709</v>
      </c>
    </row>
    <row r="7545" spans="1:2">
      <c r="A7545" s="21">
        <v>0.74787478747874703</v>
      </c>
      <c r="B7545" s="21">
        <v>1.5300054043865901</v>
      </c>
    </row>
    <row r="7546" spans="1:2">
      <c r="A7546" s="21">
        <v>0.74797479747974804</v>
      </c>
      <c r="B7546" s="21">
        <v>1.5297246070760899</v>
      </c>
    </row>
    <row r="7547" spans="1:2">
      <c r="A7547" s="21">
        <v>0.74807480748074795</v>
      </c>
      <c r="B7547" s="21">
        <v>1.52944380976559</v>
      </c>
    </row>
    <row r="7548" spans="1:2">
      <c r="A7548" s="21">
        <v>0.74817481748174797</v>
      </c>
      <c r="B7548" s="21">
        <v>1.5291630124550899</v>
      </c>
    </row>
    <row r="7549" spans="1:2">
      <c r="A7549" s="21">
        <v>0.74827482748274798</v>
      </c>
      <c r="B7549" s="21">
        <v>1.52888221514459</v>
      </c>
    </row>
    <row r="7550" spans="1:2">
      <c r="A7550" s="21">
        <v>0.748374837483748</v>
      </c>
      <c r="B7550" s="21">
        <v>1.5286014178340901</v>
      </c>
    </row>
    <row r="7551" spans="1:2">
      <c r="A7551" s="21">
        <v>0.74847484748474802</v>
      </c>
      <c r="B7551" s="21">
        <v>1.52832062052359</v>
      </c>
    </row>
    <row r="7552" spans="1:2">
      <c r="A7552" s="21">
        <v>0.74857485748574804</v>
      </c>
      <c r="B7552" s="21">
        <v>1.5280398232130901</v>
      </c>
    </row>
    <row r="7553" spans="1:2">
      <c r="A7553" s="21">
        <v>0.74867486748674805</v>
      </c>
      <c r="B7553" s="21">
        <v>1.5277590259025899</v>
      </c>
    </row>
    <row r="7554" spans="1:2">
      <c r="A7554" s="21">
        <v>0.74877487748774796</v>
      </c>
      <c r="B7554" s="21">
        <v>1.52747822859208</v>
      </c>
    </row>
    <row r="7555" spans="1:2">
      <c r="A7555" s="21">
        <v>0.74887488748874798</v>
      </c>
      <c r="B7555" s="21">
        <v>1.5271974312815799</v>
      </c>
    </row>
    <row r="7556" spans="1:2">
      <c r="A7556" s="21">
        <v>0.74897489748974899</v>
      </c>
      <c r="B7556" s="21">
        <v>1.52691663397108</v>
      </c>
    </row>
    <row r="7557" spans="1:2">
      <c r="A7557" s="21">
        <v>0.74907490749074901</v>
      </c>
      <c r="B7557" s="21">
        <v>1.5266358366605799</v>
      </c>
    </row>
    <row r="7558" spans="1:2">
      <c r="A7558" s="21">
        <v>0.74917491749174903</v>
      </c>
      <c r="B7558" s="21">
        <v>1.52635503935008</v>
      </c>
    </row>
    <row r="7559" spans="1:2">
      <c r="A7559" s="21">
        <v>0.74927492749274904</v>
      </c>
      <c r="B7559" s="21">
        <v>1.5260742420395801</v>
      </c>
    </row>
    <row r="7560" spans="1:2">
      <c r="A7560" s="21">
        <v>0.74937493749374895</v>
      </c>
      <c r="B7560" s="21">
        <v>1.52579344472908</v>
      </c>
    </row>
    <row r="7561" spans="1:2">
      <c r="A7561" s="21">
        <v>0.74947494749474897</v>
      </c>
      <c r="B7561" s="21">
        <v>1.5255126474185801</v>
      </c>
    </row>
    <row r="7562" spans="1:2">
      <c r="A7562" s="21">
        <v>0.74957495749574898</v>
      </c>
      <c r="B7562" s="21">
        <v>1.5252318501080799</v>
      </c>
    </row>
    <row r="7563" spans="1:2">
      <c r="A7563" s="21">
        <v>0.749674967496749</v>
      </c>
      <c r="B7563" s="21">
        <v>1.52495105279758</v>
      </c>
    </row>
    <row r="7564" spans="1:2">
      <c r="A7564" s="21">
        <v>0.74977497749774902</v>
      </c>
      <c r="B7564" s="21">
        <v>1.5246702554870799</v>
      </c>
    </row>
    <row r="7565" spans="1:2">
      <c r="A7565" s="21">
        <v>0.74987498749874903</v>
      </c>
      <c r="B7565" s="21">
        <v>1.52438945817658</v>
      </c>
    </row>
    <row r="7566" spans="1:2">
      <c r="A7566" s="21">
        <v>0.74997499749975005</v>
      </c>
      <c r="B7566" s="21">
        <v>1.5241086608660801</v>
      </c>
    </row>
    <row r="7567" spans="1:2">
      <c r="A7567" s="21">
        <v>0.75007500750074996</v>
      </c>
      <c r="B7567" s="21">
        <v>1.52382786355558</v>
      </c>
    </row>
    <row r="7568" spans="1:2">
      <c r="A7568" s="21">
        <v>0.75017501750174997</v>
      </c>
      <c r="B7568" s="21">
        <v>1.5235470662450801</v>
      </c>
    </row>
    <row r="7569" spans="1:2">
      <c r="A7569" s="21">
        <v>0.75027502750274999</v>
      </c>
      <c r="B7569" s="21">
        <v>1.5232662689345799</v>
      </c>
    </row>
    <row r="7570" spans="1:2">
      <c r="A7570" s="21">
        <v>0.75037503750375001</v>
      </c>
      <c r="B7570" s="21">
        <v>1.52298547162408</v>
      </c>
    </row>
    <row r="7571" spans="1:2">
      <c r="A7571" s="21">
        <v>0.75047504750475003</v>
      </c>
      <c r="B7571" s="21">
        <v>1.5227046743135799</v>
      </c>
    </row>
    <row r="7572" spans="1:2">
      <c r="A7572" s="21">
        <v>0.75057505750575004</v>
      </c>
      <c r="B7572" s="21">
        <v>1.52242387700308</v>
      </c>
    </row>
    <row r="7573" spans="1:2">
      <c r="A7573" s="21">
        <v>0.75067506750674995</v>
      </c>
      <c r="B7573" s="21">
        <v>1.5221430796925799</v>
      </c>
    </row>
    <row r="7574" spans="1:2">
      <c r="A7574" s="21">
        <v>0.75077507750774997</v>
      </c>
      <c r="B7574" s="21">
        <v>1.52186228238208</v>
      </c>
    </row>
    <row r="7575" spans="1:2">
      <c r="A7575" s="21">
        <v>0.75087508750874998</v>
      </c>
      <c r="B7575" s="21">
        <v>1.5215814850715801</v>
      </c>
    </row>
    <row r="7576" spans="1:2">
      <c r="A7576" s="21">
        <v>0.750975097509751</v>
      </c>
      <c r="B7576" s="21">
        <v>1.52130068776108</v>
      </c>
    </row>
    <row r="7577" spans="1:2">
      <c r="A7577" s="21">
        <v>0.75107510751075102</v>
      </c>
      <c r="B7577" s="21">
        <v>1.5210198904505801</v>
      </c>
    </row>
    <row r="7578" spans="1:2">
      <c r="A7578" s="21">
        <v>0.75117511751175103</v>
      </c>
      <c r="B7578" s="21">
        <v>1.5207390931400799</v>
      </c>
    </row>
    <row r="7579" spans="1:2">
      <c r="A7579" s="21">
        <v>0.75127512751275105</v>
      </c>
      <c r="B7579" s="21">
        <v>1.52045829582958</v>
      </c>
    </row>
    <row r="7580" spans="1:2">
      <c r="A7580" s="21">
        <v>0.75137513751375096</v>
      </c>
      <c r="B7580" s="21">
        <v>1.5201774985190799</v>
      </c>
    </row>
    <row r="7581" spans="1:2">
      <c r="A7581" s="21">
        <v>0.75147514751475097</v>
      </c>
      <c r="B7581" s="21">
        <v>1.51989670120858</v>
      </c>
    </row>
    <row r="7582" spans="1:2">
      <c r="A7582" s="21">
        <v>0.75157515751575099</v>
      </c>
      <c r="B7582" s="21">
        <v>1.5196159038980801</v>
      </c>
    </row>
    <row r="7583" spans="1:2">
      <c r="A7583" s="21">
        <v>0.75167516751675101</v>
      </c>
      <c r="B7583" s="21">
        <v>1.51933510658758</v>
      </c>
    </row>
    <row r="7584" spans="1:2">
      <c r="A7584" s="21">
        <v>0.75177517751775103</v>
      </c>
      <c r="B7584" s="21">
        <v>1.5190543092770801</v>
      </c>
    </row>
    <row r="7585" spans="1:2">
      <c r="A7585" s="21">
        <v>0.75187518751875104</v>
      </c>
      <c r="B7585" s="21">
        <v>1.5187735119665799</v>
      </c>
    </row>
    <row r="7586" spans="1:2">
      <c r="A7586" s="21">
        <v>0.75197519751975195</v>
      </c>
      <c r="B7586" s="21">
        <v>1.51849271465608</v>
      </c>
    </row>
    <row r="7587" spans="1:2">
      <c r="A7587" s="21">
        <v>0.75207520752075196</v>
      </c>
      <c r="B7587" s="21">
        <v>1.5182119173455799</v>
      </c>
    </row>
    <row r="7588" spans="1:2">
      <c r="A7588" s="21">
        <v>0.75217521752175198</v>
      </c>
      <c r="B7588" s="21">
        <v>1.51793112003508</v>
      </c>
    </row>
    <row r="7589" spans="1:2">
      <c r="A7589" s="21">
        <v>0.752275227522752</v>
      </c>
      <c r="B7589" s="21">
        <v>1.5176503227245799</v>
      </c>
    </row>
    <row r="7590" spans="1:2">
      <c r="A7590" s="21">
        <v>0.75237523752375202</v>
      </c>
      <c r="B7590" s="21">
        <v>1.51736952541408</v>
      </c>
    </row>
    <row r="7591" spans="1:2">
      <c r="A7591" s="21">
        <v>0.75247524752475203</v>
      </c>
      <c r="B7591" s="21">
        <v>1.5170887281035701</v>
      </c>
    </row>
    <row r="7592" spans="1:2">
      <c r="A7592" s="21">
        <v>0.75257525752575205</v>
      </c>
      <c r="B7592" s="21">
        <v>1.51680793079307</v>
      </c>
    </row>
    <row r="7593" spans="1:2">
      <c r="A7593" s="21">
        <v>0.75267526752675196</v>
      </c>
      <c r="B7593" s="21">
        <v>1.5165271334825701</v>
      </c>
    </row>
    <row r="7594" spans="1:2">
      <c r="A7594" s="21">
        <v>0.75277527752775197</v>
      </c>
      <c r="B7594" s="21">
        <v>1.5162463361720699</v>
      </c>
    </row>
    <row r="7595" spans="1:2">
      <c r="A7595" s="21">
        <v>0.75287528752875199</v>
      </c>
      <c r="B7595" s="21">
        <v>1.51596553886157</v>
      </c>
    </row>
    <row r="7596" spans="1:2">
      <c r="A7596" s="21">
        <v>0.75297529752975301</v>
      </c>
      <c r="B7596" s="21">
        <v>1.5156847415510699</v>
      </c>
    </row>
    <row r="7597" spans="1:2">
      <c r="A7597" s="21">
        <v>0.75307530753075302</v>
      </c>
      <c r="B7597" s="21">
        <v>1.51540394424057</v>
      </c>
    </row>
    <row r="7598" spans="1:2">
      <c r="A7598" s="21">
        <v>0.75317531753175304</v>
      </c>
      <c r="B7598" s="21">
        <v>1.5151231469300701</v>
      </c>
    </row>
    <row r="7599" spans="1:2">
      <c r="A7599" s="21">
        <v>0.75327532753275295</v>
      </c>
      <c r="B7599" s="21">
        <v>1.51484234961957</v>
      </c>
    </row>
    <row r="7600" spans="1:2">
      <c r="A7600" s="21">
        <v>0.75337533753375296</v>
      </c>
      <c r="B7600" s="21">
        <v>1.5145615523090701</v>
      </c>
    </row>
    <row r="7601" spans="1:2">
      <c r="A7601" s="21">
        <v>0.75347534753475298</v>
      </c>
      <c r="B7601" s="21">
        <v>1.51428075499857</v>
      </c>
    </row>
    <row r="7602" spans="1:2">
      <c r="A7602" s="21">
        <v>0.753575357535753</v>
      </c>
      <c r="B7602" s="21">
        <v>1.5139999576880701</v>
      </c>
    </row>
    <row r="7603" spans="1:2">
      <c r="A7603" s="21">
        <v>0.75367536753675302</v>
      </c>
      <c r="B7603" s="21">
        <v>1.5137191603775699</v>
      </c>
    </row>
    <row r="7604" spans="1:2">
      <c r="A7604" s="21">
        <v>0.75377537753775303</v>
      </c>
      <c r="B7604" s="21">
        <v>1.51343836306707</v>
      </c>
    </row>
    <row r="7605" spans="1:2">
      <c r="A7605" s="21">
        <v>0.75387538753875305</v>
      </c>
      <c r="B7605" s="21">
        <v>1.5131575657565699</v>
      </c>
    </row>
    <row r="7606" spans="1:2">
      <c r="A7606" s="21">
        <v>0.75397539753975396</v>
      </c>
      <c r="B7606" s="21">
        <v>1.51287676844607</v>
      </c>
    </row>
    <row r="7607" spans="1:2">
      <c r="A7607" s="21">
        <v>0.75407540754075397</v>
      </c>
      <c r="B7607" s="21">
        <v>1.5125959711355701</v>
      </c>
    </row>
    <row r="7608" spans="1:2">
      <c r="A7608" s="21">
        <v>0.75417541754175399</v>
      </c>
      <c r="B7608" s="21">
        <v>1.51231517382507</v>
      </c>
    </row>
    <row r="7609" spans="1:2">
      <c r="A7609" s="21">
        <v>0.75427542754275401</v>
      </c>
      <c r="B7609" s="21">
        <v>1.5120343765145701</v>
      </c>
    </row>
    <row r="7610" spans="1:2">
      <c r="A7610" s="21">
        <v>0.75437543754375402</v>
      </c>
      <c r="B7610" s="21">
        <v>1.5117535792040699</v>
      </c>
    </row>
    <row r="7611" spans="1:2">
      <c r="A7611" s="21">
        <v>0.75447544754475404</v>
      </c>
      <c r="B7611" s="21">
        <v>1.51147278189357</v>
      </c>
    </row>
    <row r="7612" spans="1:2">
      <c r="A7612" s="21">
        <v>0.75457545754575395</v>
      </c>
      <c r="B7612" s="21">
        <v>1.5111919845830699</v>
      </c>
    </row>
    <row r="7613" spans="1:2">
      <c r="A7613" s="21">
        <v>0.75467546754675396</v>
      </c>
      <c r="B7613" s="21">
        <v>1.51091118727257</v>
      </c>
    </row>
    <row r="7614" spans="1:2">
      <c r="A7614" s="21">
        <v>0.75477547754775398</v>
      </c>
      <c r="B7614" s="21">
        <v>1.5106303899620701</v>
      </c>
    </row>
    <row r="7615" spans="1:2">
      <c r="A7615" s="21">
        <v>0.754875487548754</v>
      </c>
      <c r="B7615" s="21">
        <v>1.51034959265157</v>
      </c>
    </row>
    <row r="7616" spans="1:2">
      <c r="A7616" s="21">
        <v>0.75497549754975501</v>
      </c>
      <c r="B7616" s="21">
        <v>1.5100687953410701</v>
      </c>
    </row>
    <row r="7617" spans="1:2">
      <c r="A7617" s="21">
        <v>0.75507550755075503</v>
      </c>
      <c r="B7617" s="21">
        <v>1.5097763814842999</v>
      </c>
    </row>
    <row r="7618" spans="1:2">
      <c r="A7618" s="21">
        <v>0.75517551755175505</v>
      </c>
      <c r="B7618" s="21">
        <v>1.5094801980198</v>
      </c>
    </row>
    <row r="7619" spans="1:2">
      <c r="A7619" s="21">
        <v>0.75527552755275495</v>
      </c>
      <c r="B7619" s="21">
        <v>1.5091840145552999</v>
      </c>
    </row>
    <row r="7620" spans="1:2">
      <c r="A7620" s="21">
        <v>0.75537553755375497</v>
      </c>
      <c r="B7620" s="21">
        <v>1.5088878310908</v>
      </c>
    </row>
    <row r="7621" spans="1:2">
      <c r="A7621" s="21">
        <v>0.75547554755475499</v>
      </c>
      <c r="B7621" s="21">
        <v>1.5085916476262999</v>
      </c>
    </row>
    <row r="7622" spans="1:2">
      <c r="A7622" s="21">
        <v>0.75557555755575501</v>
      </c>
      <c r="B7622" s="21">
        <v>1.5082954641618</v>
      </c>
    </row>
    <row r="7623" spans="1:2">
      <c r="A7623" s="21">
        <v>0.75567556755675502</v>
      </c>
      <c r="B7623" s="21">
        <v>1.5079992806972999</v>
      </c>
    </row>
    <row r="7624" spans="1:2">
      <c r="A7624" s="21">
        <v>0.75577557755775504</v>
      </c>
      <c r="B7624" s="21">
        <v>1.5077030972328</v>
      </c>
    </row>
    <row r="7625" spans="1:2">
      <c r="A7625" s="21">
        <v>0.75587558755875595</v>
      </c>
      <c r="B7625" s="21">
        <v>1.5074069137682899</v>
      </c>
    </row>
    <row r="7626" spans="1:2">
      <c r="A7626" s="21">
        <v>0.75597559755975596</v>
      </c>
      <c r="B7626" s="21">
        <v>1.5071107303037901</v>
      </c>
    </row>
    <row r="7627" spans="1:2">
      <c r="A7627" s="21">
        <v>0.75607560756075598</v>
      </c>
      <c r="B7627" s="21">
        <v>1.5068145468392899</v>
      </c>
    </row>
    <row r="7628" spans="1:2">
      <c r="A7628" s="21">
        <v>0.756175617561756</v>
      </c>
      <c r="B7628" s="21">
        <v>1.5065183633747901</v>
      </c>
    </row>
    <row r="7629" spans="1:2">
      <c r="A7629" s="21">
        <v>0.75627562756275601</v>
      </c>
      <c r="B7629" s="21">
        <v>1.5062221799102899</v>
      </c>
    </row>
    <row r="7630" spans="1:2">
      <c r="A7630" s="21">
        <v>0.75637563756375603</v>
      </c>
      <c r="B7630" s="21">
        <v>1.5059259964457901</v>
      </c>
    </row>
    <row r="7631" spans="1:2">
      <c r="A7631" s="21">
        <v>0.75647564756475605</v>
      </c>
      <c r="B7631" s="21">
        <v>1.50562981298129</v>
      </c>
    </row>
    <row r="7632" spans="1:2">
      <c r="A7632" s="21">
        <v>0.75657565756575595</v>
      </c>
      <c r="B7632" s="21">
        <v>1.5053336295167901</v>
      </c>
    </row>
    <row r="7633" spans="1:2">
      <c r="A7633" s="21">
        <v>0.75667566756675597</v>
      </c>
      <c r="B7633" s="21">
        <v>1.50503744605229</v>
      </c>
    </row>
    <row r="7634" spans="1:2">
      <c r="A7634" s="21">
        <v>0.75677567756775599</v>
      </c>
      <c r="B7634" s="21">
        <v>1.5047412625877901</v>
      </c>
    </row>
    <row r="7635" spans="1:2">
      <c r="A7635" s="21">
        <v>0.75687568756875601</v>
      </c>
      <c r="B7635" s="21">
        <v>1.50444507912329</v>
      </c>
    </row>
    <row r="7636" spans="1:2">
      <c r="A7636" s="21">
        <v>0.75697569756975702</v>
      </c>
      <c r="B7636" s="21">
        <v>1.5041488956587901</v>
      </c>
    </row>
    <row r="7637" spans="1:2">
      <c r="A7637" s="21">
        <v>0.75707570757075704</v>
      </c>
      <c r="B7637" s="21">
        <v>1.50385271219429</v>
      </c>
    </row>
    <row r="7638" spans="1:2">
      <c r="A7638" s="21">
        <v>0.75717571757175695</v>
      </c>
      <c r="B7638" s="21">
        <v>1.5035565287297901</v>
      </c>
    </row>
    <row r="7639" spans="1:2">
      <c r="A7639" s="21">
        <v>0.75727572757275696</v>
      </c>
      <c r="B7639" s="21">
        <v>1.50326034526529</v>
      </c>
    </row>
    <row r="7640" spans="1:2">
      <c r="A7640" s="21">
        <v>0.75737573757375698</v>
      </c>
      <c r="B7640" s="21">
        <v>1.5029641618007901</v>
      </c>
    </row>
    <row r="7641" spans="1:2">
      <c r="A7641" s="21">
        <v>0.757475747574757</v>
      </c>
      <c r="B7641" s="21">
        <v>1.50266797833629</v>
      </c>
    </row>
    <row r="7642" spans="1:2">
      <c r="A7642" s="21">
        <v>0.75757575757575701</v>
      </c>
      <c r="B7642" s="21">
        <v>1.5023717948717901</v>
      </c>
    </row>
    <row r="7643" spans="1:2">
      <c r="A7643" s="21">
        <v>0.75767576757675703</v>
      </c>
      <c r="B7643" s="21">
        <v>1.50207561140729</v>
      </c>
    </row>
    <row r="7644" spans="1:2">
      <c r="A7644" s="21">
        <v>0.75777577757775705</v>
      </c>
      <c r="B7644" s="21">
        <v>1.5017794279427901</v>
      </c>
    </row>
    <row r="7645" spans="1:2">
      <c r="A7645" s="21">
        <v>0.75787578757875795</v>
      </c>
      <c r="B7645" s="21">
        <v>1.50148324447829</v>
      </c>
    </row>
    <row r="7646" spans="1:2">
      <c r="A7646" s="21">
        <v>0.75797579757975797</v>
      </c>
      <c r="B7646" s="21">
        <v>1.5011870610137901</v>
      </c>
    </row>
    <row r="7647" spans="1:2">
      <c r="A7647" s="21">
        <v>0.75807580758075799</v>
      </c>
      <c r="B7647" s="21">
        <v>1.50089087754929</v>
      </c>
    </row>
    <row r="7648" spans="1:2">
      <c r="A7648" s="21">
        <v>0.758175817581758</v>
      </c>
      <c r="B7648" s="21">
        <v>1.5005946940847901</v>
      </c>
    </row>
    <row r="7649" spans="1:2">
      <c r="A7649" s="21">
        <v>0.75827582758275802</v>
      </c>
      <c r="B7649" s="21">
        <v>1.50029851062029</v>
      </c>
    </row>
    <row r="7650" spans="1:2">
      <c r="A7650" s="21">
        <v>0.75837583758375804</v>
      </c>
      <c r="B7650" s="21">
        <v>1.5000023271557901</v>
      </c>
    </row>
    <row r="7651" spans="1:2">
      <c r="A7651" s="21">
        <v>0.75847584758475795</v>
      </c>
      <c r="B7651" s="21">
        <v>1.49970614369129</v>
      </c>
    </row>
    <row r="7652" spans="1:2">
      <c r="A7652" s="21">
        <v>0.75857585758575796</v>
      </c>
      <c r="B7652" s="21">
        <v>1.4994099602267901</v>
      </c>
    </row>
    <row r="7653" spans="1:2">
      <c r="A7653" s="21">
        <v>0.75867586758675798</v>
      </c>
      <c r="B7653" s="21">
        <v>1.49911377676229</v>
      </c>
    </row>
    <row r="7654" spans="1:2">
      <c r="A7654" s="21">
        <v>0.758775877587758</v>
      </c>
      <c r="B7654" s="21">
        <v>1.4988175932977901</v>
      </c>
    </row>
    <row r="7655" spans="1:2">
      <c r="A7655" s="21">
        <v>0.75887588758875801</v>
      </c>
      <c r="B7655" s="21">
        <v>1.49852140983329</v>
      </c>
    </row>
    <row r="7656" spans="1:2">
      <c r="A7656" s="21">
        <v>0.75897589758975903</v>
      </c>
      <c r="B7656" s="21">
        <v>1.4982252263687901</v>
      </c>
    </row>
    <row r="7657" spans="1:2">
      <c r="A7657" s="21">
        <v>0.75907590759075905</v>
      </c>
      <c r="B7657" s="21">
        <v>1.49792904290429</v>
      </c>
    </row>
    <row r="7658" spans="1:2">
      <c r="A7658" s="21">
        <v>0.75917591759175895</v>
      </c>
      <c r="B7658" s="21">
        <v>1.4976328594397901</v>
      </c>
    </row>
    <row r="7659" spans="1:2">
      <c r="A7659" s="21">
        <v>0.75927592759275897</v>
      </c>
      <c r="B7659" s="21">
        <v>1.49733667597528</v>
      </c>
    </row>
    <row r="7660" spans="1:2">
      <c r="A7660" s="21">
        <v>0.75937593759375899</v>
      </c>
      <c r="B7660" s="21">
        <v>1.4970404925107801</v>
      </c>
    </row>
    <row r="7661" spans="1:2">
      <c r="A7661" s="21">
        <v>0.759475947594759</v>
      </c>
      <c r="B7661" s="21">
        <v>1.49674430904628</v>
      </c>
    </row>
    <row r="7662" spans="1:2">
      <c r="A7662" s="21">
        <v>0.75957595759575902</v>
      </c>
      <c r="B7662" s="21">
        <v>1.4964481255817801</v>
      </c>
    </row>
    <row r="7663" spans="1:2">
      <c r="A7663" s="21">
        <v>0.75967596759675904</v>
      </c>
      <c r="B7663" s="21">
        <v>1.49615194211728</v>
      </c>
    </row>
    <row r="7664" spans="1:2">
      <c r="A7664" s="21">
        <v>0.75977597759775894</v>
      </c>
      <c r="B7664" s="21">
        <v>1.4958557586527801</v>
      </c>
    </row>
    <row r="7665" spans="1:2">
      <c r="A7665" s="21">
        <v>0.75987598759875896</v>
      </c>
      <c r="B7665" s="21">
        <v>1.49555957518828</v>
      </c>
    </row>
    <row r="7666" spans="1:2">
      <c r="A7666" s="21">
        <v>0.75997599759975998</v>
      </c>
      <c r="B7666" s="21">
        <v>1.4952633917237801</v>
      </c>
    </row>
    <row r="7667" spans="1:2">
      <c r="A7667" s="21">
        <v>0.76007600760076</v>
      </c>
      <c r="B7667" s="21">
        <v>1.49496720825928</v>
      </c>
    </row>
    <row r="7668" spans="1:2">
      <c r="A7668" s="21">
        <v>0.76017601760176001</v>
      </c>
      <c r="B7668" s="21">
        <v>1.4946710247947801</v>
      </c>
    </row>
    <row r="7669" spans="1:2">
      <c r="A7669" s="21">
        <v>0.76027602760276003</v>
      </c>
      <c r="B7669" s="21">
        <v>1.49437484133028</v>
      </c>
    </row>
    <row r="7670" spans="1:2">
      <c r="A7670" s="21">
        <v>0.76037603760376005</v>
      </c>
      <c r="B7670" s="21">
        <v>1.4940786578657801</v>
      </c>
    </row>
    <row r="7671" spans="1:2">
      <c r="A7671" s="21">
        <v>0.76047604760475995</v>
      </c>
      <c r="B7671" s="21">
        <v>1.49378247440128</v>
      </c>
    </row>
    <row r="7672" spans="1:2">
      <c r="A7672" s="21">
        <v>0.76057605760575997</v>
      </c>
      <c r="B7672" s="21">
        <v>1.4934862909367801</v>
      </c>
    </row>
    <row r="7673" spans="1:2">
      <c r="A7673" s="21">
        <v>0.76067606760675999</v>
      </c>
      <c r="B7673" s="21">
        <v>1.49319010747228</v>
      </c>
    </row>
    <row r="7674" spans="1:2">
      <c r="A7674" s="21">
        <v>0.76077607760776</v>
      </c>
      <c r="B7674" s="21">
        <v>1.4928939240077801</v>
      </c>
    </row>
    <row r="7675" spans="1:2">
      <c r="A7675" s="21">
        <v>0.76087608760876002</v>
      </c>
      <c r="B7675" s="21">
        <v>1.49259774054328</v>
      </c>
    </row>
    <row r="7676" spans="1:2">
      <c r="A7676" s="21">
        <v>0.76097609760976104</v>
      </c>
      <c r="B7676" s="21">
        <v>1.4923015570787801</v>
      </c>
    </row>
    <row r="7677" spans="1:2">
      <c r="A7677" s="21">
        <v>0.76107610761076105</v>
      </c>
      <c r="B7677" s="21">
        <v>1.49200537361428</v>
      </c>
    </row>
    <row r="7678" spans="1:2">
      <c r="A7678" s="21">
        <v>0.76117611761176096</v>
      </c>
      <c r="B7678" s="21">
        <v>1.4917091901497801</v>
      </c>
    </row>
    <row r="7679" spans="1:2">
      <c r="A7679" s="21">
        <v>0.76127612761276098</v>
      </c>
      <c r="B7679" s="21">
        <v>1.49141300668528</v>
      </c>
    </row>
    <row r="7680" spans="1:2">
      <c r="A7680" s="21">
        <v>0.76137613761376099</v>
      </c>
      <c r="B7680" s="21">
        <v>1.4911168232207801</v>
      </c>
    </row>
    <row r="7681" spans="1:2">
      <c r="A7681" s="21">
        <v>0.76147614761476101</v>
      </c>
      <c r="B7681" s="21">
        <v>1.49082063975628</v>
      </c>
    </row>
    <row r="7682" spans="1:2">
      <c r="A7682" s="21">
        <v>0.76157615761576103</v>
      </c>
      <c r="B7682" s="21">
        <v>1.4905244562917801</v>
      </c>
    </row>
    <row r="7683" spans="1:2">
      <c r="A7683" s="21">
        <v>0.76167616761676105</v>
      </c>
      <c r="B7683" s="21">
        <v>1.49022827282728</v>
      </c>
    </row>
    <row r="7684" spans="1:2">
      <c r="A7684" s="21">
        <v>0.76177617761776095</v>
      </c>
      <c r="B7684" s="21">
        <v>1.4899320893627801</v>
      </c>
    </row>
    <row r="7685" spans="1:2">
      <c r="A7685" s="21">
        <v>0.76187618761876097</v>
      </c>
      <c r="B7685" s="21">
        <v>1.48963590589828</v>
      </c>
    </row>
    <row r="7686" spans="1:2">
      <c r="A7686" s="21">
        <v>0.76197619761976199</v>
      </c>
      <c r="B7686" s="21">
        <v>1.4893397224337801</v>
      </c>
    </row>
    <row r="7687" spans="1:2">
      <c r="A7687" s="21">
        <v>0.762076207620762</v>
      </c>
      <c r="B7687" s="21">
        <v>1.48904353896928</v>
      </c>
    </row>
    <row r="7688" spans="1:2">
      <c r="A7688" s="21">
        <v>0.76217621762176202</v>
      </c>
      <c r="B7688" s="21">
        <v>1.4887473555047801</v>
      </c>
    </row>
    <row r="7689" spans="1:2">
      <c r="A7689" s="21">
        <v>0.76227622762276204</v>
      </c>
      <c r="B7689" s="21">
        <v>1.48845117204028</v>
      </c>
    </row>
    <row r="7690" spans="1:2">
      <c r="A7690" s="21">
        <v>0.76237623762376205</v>
      </c>
      <c r="B7690" s="21">
        <v>1.4881549885757801</v>
      </c>
    </row>
    <row r="7691" spans="1:2">
      <c r="A7691" s="21">
        <v>0.76247624762476196</v>
      </c>
      <c r="B7691" s="21">
        <v>1.48785880511128</v>
      </c>
    </row>
    <row r="7692" spans="1:2">
      <c r="A7692" s="21">
        <v>0.76257625762576198</v>
      </c>
      <c r="B7692" s="21">
        <v>1.4875626216467699</v>
      </c>
    </row>
    <row r="7693" spans="1:2">
      <c r="A7693" s="21">
        <v>0.76267626762676199</v>
      </c>
      <c r="B7693" s="21">
        <v>1.48726643818227</v>
      </c>
    </row>
    <row r="7694" spans="1:2">
      <c r="A7694" s="21">
        <v>0.76277627762776201</v>
      </c>
      <c r="B7694" s="21">
        <v>1.4869702547177699</v>
      </c>
    </row>
    <row r="7695" spans="1:2">
      <c r="A7695" s="21">
        <v>0.76287628762876203</v>
      </c>
      <c r="B7695" s="21">
        <v>1.48667407125327</v>
      </c>
    </row>
    <row r="7696" spans="1:2">
      <c r="A7696" s="21">
        <v>0.76297629762976305</v>
      </c>
      <c r="B7696" s="21">
        <v>1.4863778877887699</v>
      </c>
    </row>
    <row r="7697" spans="1:2">
      <c r="A7697" s="21">
        <v>0.76307630763076295</v>
      </c>
      <c r="B7697" s="21">
        <v>1.48608170432427</v>
      </c>
    </row>
    <row r="7698" spans="1:2">
      <c r="A7698" s="21">
        <v>0.76317631763176297</v>
      </c>
      <c r="B7698" s="21">
        <v>1.4857855208597699</v>
      </c>
    </row>
    <row r="7699" spans="1:2">
      <c r="A7699" s="21">
        <v>0.76327632763276299</v>
      </c>
      <c r="B7699" s="21">
        <v>1.48548933739527</v>
      </c>
    </row>
    <row r="7700" spans="1:2">
      <c r="A7700" s="21">
        <v>0.763376337633763</v>
      </c>
      <c r="B7700" s="21">
        <v>1.4851931539307699</v>
      </c>
    </row>
    <row r="7701" spans="1:2">
      <c r="A7701" s="21">
        <v>0.76347634763476302</v>
      </c>
      <c r="B7701" s="21">
        <v>1.48489697046627</v>
      </c>
    </row>
    <row r="7702" spans="1:2">
      <c r="A7702" s="21">
        <v>0.76357635763576304</v>
      </c>
      <c r="B7702" s="21">
        <v>1.4846007870017699</v>
      </c>
    </row>
    <row r="7703" spans="1:2">
      <c r="A7703" s="21">
        <v>0.76367636763676305</v>
      </c>
      <c r="B7703" s="21">
        <v>1.48430460353727</v>
      </c>
    </row>
    <row r="7704" spans="1:2">
      <c r="A7704" s="21">
        <v>0.76377637763776296</v>
      </c>
      <c r="B7704" s="21">
        <v>1.4840084200727699</v>
      </c>
    </row>
    <row r="7705" spans="1:2">
      <c r="A7705" s="21">
        <v>0.76387638763876298</v>
      </c>
      <c r="B7705" s="21">
        <v>1.48371223660827</v>
      </c>
    </row>
    <row r="7706" spans="1:2">
      <c r="A7706" s="21">
        <v>0.76397639763976399</v>
      </c>
      <c r="B7706" s="21">
        <v>1.4834160531437699</v>
      </c>
    </row>
    <row r="7707" spans="1:2">
      <c r="A7707" s="21">
        <v>0.76407640764076401</v>
      </c>
      <c r="B7707" s="21">
        <v>1.48311986967927</v>
      </c>
    </row>
    <row r="7708" spans="1:2">
      <c r="A7708" s="21">
        <v>0.76417641764176403</v>
      </c>
      <c r="B7708" s="21">
        <v>1.4828236862147699</v>
      </c>
    </row>
    <row r="7709" spans="1:2">
      <c r="A7709" s="21">
        <v>0.76427642764276404</v>
      </c>
      <c r="B7709" s="21">
        <v>1.48252750275027</v>
      </c>
    </row>
    <row r="7710" spans="1:2">
      <c r="A7710" s="21">
        <v>0.76437643764376395</v>
      </c>
      <c r="B7710" s="21">
        <v>1.4822313192857699</v>
      </c>
    </row>
    <row r="7711" spans="1:2">
      <c r="A7711" s="21">
        <v>0.76447644764476397</v>
      </c>
      <c r="B7711" s="21">
        <v>1.48193513582127</v>
      </c>
    </row>
    <row r="7712" spans="1:2">
      <c r="A7712" s="21">
        <v>0.76457645764576398</v>
      </c>
      <c r="B7712" s="21">
        <v>1.4816389523567699</v>
      </c>
    </row>
    <row r="7713" spans="1:2">
      <c r="A7713" s="21">
        <v>0.764676467646764</v>
      </c>
      <c r="B7713" s="21">
        <v>1.48134276889227</v>
      </c>
    </row>
    <row r="7714" spans="1:2">
      <c r="A7714" s="21">
        <v>0.76477647764776402</v>
      </c>
      <c r="B7714" s="21">
        <v>1.4810465854277699</v>
      </c>
    </row>
    <row r="7715" spans="1:2">
      <c r="A7715" s="21">
        <v>0.76487648764876404</v>
      </c>
      <c r="B7715" s="21">
        <v>1.48075040196327</v>
      </c>
    </row>
    <row r="7716" spans="1:2">
      <c r="A7716" s="21">
        <v>0.76497649764976505</v>
      </c>
      <c r="B7716" s="21">
        <v>1.4804542184987699</v>
      </c>
    </row>
    <row r="7717" spans="1:2">
      <c r="A7717" s="21">
        <v>0.76507650765076496</v>
      </c>
      <c r="B7717" s="21">
        <v>1.48015803503427</v>
      </c>
    </row>
    <row r="7718" spans="1:2">
      <c r="A7718" s="21">
        <v>0.76517651765176498</v>
      </c>
      <c r="B7718" s="21">
        <v>1.4798618515697699</v>
      </c>
    </row>
    <row r="7719" spans="1:2">
      <c r="A7719" s="21">
        <v>0.76527652765276499</v>
      </c>
      <c r="B7719" s="21">
        <v>1.47956566810527</v>
      </c>
    </row>
    <row r="7720" spans="1:2">
      <c r="A7720" s="21">
        <v>0.76537653765376501</v>
      </c>
      <c r="B7720" s="21">
        <v>1.4792694846407699</v>
      </c>
    </row>
    <row r="7721" spans="1:2">
      <c r="A7721" s="21">
        <v>0.76547654765476503</v>
      </c>
      <c r="B7721" s="21">
        <v>1.47897330117627</v>
      </c>
    </row>
    <row r="7722" spans="1:2">
      <c r="A7722" s="21">
        <v>0.76557655765576504</v>
      </c>
      <c r="B7722" s="21">
        <v>1.4786771177117699</v>
      </c>
    </row>
    <row r="7723" spans="1:2">
      <c r="A7723" s="21">
        <v>0.76567656765676495</v>
      </c>
      <c r="B7723" s="21">
        <v>1.47838093424727</v>
      </c>
    </row>
    <row r="7724" spans="1:2">
      <c r="A7724" s="21">
        <v>0.76577657765776497</v>
      </c>
      <c r="B7724" s="21">
        <v>1.4780847507827699</v>
      </c>
    </row>
    <row r="7725" spans="1:2">
      <c r="A7725" s="21">
        <v>0.76587658765876498</v>
      </c>
      <c r="B7725" s="21">
        <v>1.47778856731827</v>
      </c>
    </row>
    <row r="7726" spans="1:2">
      <c r="A7726" s="21">
        <v>0.765976597659766</v>
      </c>
      <c r="B7726" s="21">
        <v>1.4774923838537699</v>
      </c>
    </row>
    <row r="7727" spans="1:2">
      <c r="A7727" s="21">
        <v>0.76607660766076602</v>
      </c>
      <c r="B7727" s="21">
        <v>1.47719620038926</v>
      </c>
    </row>
    <row r="7728" spans="1:2">
      <c r="A7728" s="21">
        <v>0.76617661766176604</v>
      </c>
      <c r="B7728" s="21">
        <v>1.4769000169247599</v>
      </c>
    </row>
    <row r="7729" spans="1:2">
      <c r="A7729" s="21">
        <v>0.76627662766276605</v>
      </c>
      <c r="B7729" s="21">
        <v>1.47660383346026</v>
      </c>
    </row>
    <row r="7730" spans="1:2">
      <c r="A7730" s="21">
        <v>0.76637663766376596</v>
      </c>
      <c r="B7730" s="21">
        <v>1.4763076499957599</v>
      </c>
    </row>
    <row r="7731" spans="1:2">
      <c r="A7731" s="21">
        <v>0.76647664766476598</v>
      </c>
      <c r="B7731" s="21">
        <v>1.47601146653126</v>
      </c>
    </row>
    <row r="7732" spans="1:2">
      <c r="A7732" s="21">
        <v>0.76657665766576599</v>
      </c>
      <c r="B7732" s="21">
        <v>1.4757152830667599</v>
      </c>
    </row>
    <row r="7733" spans="1:2">
      <c r="A7733" s="21">
        <v>0.76667666766676601</v>
      </c>
      <c r="B7733" s="21">
        <v>1.47541909960226</v>
      </c>
    </row>
    <row r="7734" spans="1:2">
      <c r="A7734" s="21">
        <v>0.76677667766776603</v>
      </c>
      <c r="B7734" s="21">
        <v>1.4751229161377599</v>
      </c>
    </row>
    <row r="7735" spans="1:2">
      <c r="A7735" s="21">
        <v>0.76687668766876604</v>
      </c>
      <c r="B7735" s="21">
        <v>1.47482673267326</v>
      </c>
    </row>
    <row r="7736" spans="1:2">
      <c r="A7736" s="21">
        <v>0.76697669766976695</v>
      </c>
      <c r="B7736" s="21">
        <v>1.4745305492087599</v>
      </c>
    </row>
    <row r="7737" spans="1:2">
      <c r="A7737" s="21">
        <v>0.76707670767076697</v>
      </c>
      <c r="B7737" s="21">
        <v>1.47423436574426</v>
      </c>
    </row>
    <row r="7738" spans="1:2">
      <c r="A7738" s="21">
        <v>0.76717671767176698</v>
      </c>
      <c r="B7738" s="21">
        <v>1.4739381822797599</v>
      </c>
    </row>
    <row r="7739" spans="1:2">
      <c r="A7739" s="21">
        <v>0.767276727672767</v>
      </c>
      <c r="B7739" s="21">
        <v>1.47364199881526</v>
      </c>
    </row>
    <row r="7740" spans="1:2">
      <c r="A7740" s="21">
        <v>0.76737673767376702</v>
      </c>
      <c r="B7740" s="21">
        <v>1.4733458153507599</v>
      </c>
    </row>
    <row r="7741" spans="1:2">
      <c r="A7741" s="21">
        <v>0.76747674767476703</v>
      </c>
      <c r="B7741" s="21">
        <v>1.47304963188626</v>
      </c>
    </row>
    <row r="7742" spans="1:2">
      <c r="A7742" s="21">
        <v>0.76757675767576705</v>
      </c>
      <c r="B7742" s="21">
        <v>1.4727534484217599</v>
      </c>
    </row>
    <row r="7743" spans="1:2">
      <c r="A7743" s="21">
        <v>0.76767676767676696</v>
      </c>
      <c r="B7743" s="21">
        <v>1.47245726495726</v>
      </c>
    </row>
    <row r="7744" spans="1:2">
      <c r="A7744" s="21">
        <v>0.76777677767776698</v>
      </c>
      <c r="B7744" s="21">
        <v>1.4721610814927599</v>
      </c>
    </row>
    <row r="7745" spans="1:2">
      <c r="A7745" s="21">
        <v>0.76787678767876699</v>
      </c>
      <c r="B7745" s="21">
        <v>1.47186489802826</v>
      </c>
    </row>
    <row r="7746" spans="1:2">
      <c r="A7746" s="21">
        <v>0.76797679767976801</v>
      </c>
      <c r="B7746" s="21">
        <v>1.4715687145637599</v>
      </c>
    </row>
    <row r="7747" spans="1:2">
      <c r="A7747" s="21">
        <v>0.76807680768076803</v>
      </c>
      <c r="B7747" s="21">
        <v>1.47127253109926</v>
      </c>
    </row>
    <row r="7748" spans="1:2">
      <c r="A7748" s="21">
        <v>0.76817681768176804</v>
      </c>
      <c r="B7748" s="21">
        <v>1.4709763476347599</v>
      </c>
    </row>
    <row r="7749" spans="1:2">
      <c r="A7749" s="21">
        <v>0.76827682768276795</v>
      </c>
      <c r="B7749" s="21">
        <v>1.47068016417026</v>
      </c>
    </row>
    <row r="7750" spans="1:2">
      <c r="A7750" s="21">
        <v>0.76837683768376797</v>
      </c>
      <c r="B7750" s="21">
        <v>1.4703839807057599</v>
      </c>
    </row>
    <row r="7751" spans="1:2">
      <c r="A7751" s="21">
        <v>0.76847684768476798</v>
      </c>
      <c r="B7751" s="21">
        <v>1.47008779724126</v>
      </c>
    </row>
    <row r="7752" spans="1:2">
      <c r="A7752" s="21">
        <v>0.768576857685768</v>
      </c>
      <c r="B7752" s="21">
        <v>1.4697916137767599</v>
      </c>
    </row>
    <row r="7753" spans="1:2">
      <c r="A7753" s="21">
        <v>0.76867686768676802</v>
      </c>
      <c r="B7753" s="21">
        <v>1.46949543031226</v>
      </c>
    </row>
    <row r="7754" spans="1:2">
      <c r="A7754" s="21">
        <v>0.76877687768776803</v>
      </c>
      <c r="B7754" s="21">
        <v>1.4691992468477599</v>
      </c>
    </row>
    <row r="7755" spans="1:2">
      <c r="A7755" s="21">
        <v>0.76887688768876805</v>
      </c>
      <c r="B7755" s="21">
        <v>1.46890306338326</v>
      </c>
    </row>
    <row r="7756" spans="1:2">
      <c r="A7756" s="21">
        <v>0.76897689768976896</v>
      </c>
      <c r="B7756" s="21">
        <v>1.4686068799187599</v>
      </c>
    </row>
    <row r="7757" spans="1:2">
      <c r="A7757" s="21">
        <v>0.76907690769076897</v>
      </c>
      <c r="B7757" s="21">
        <v>1.46831069645426</v>
      </c>
    </row>
    <row r="7758" spans="1:2">
      <c r="A7758" s="21">
        <v>0.76917691769176899</v>
      </c>
      <c r="B7758" s="21">
        <v>1.4680145129897599</v>
      </c>
    </row>
    <row r="7759" spans="1:2">
      <c r="A7759" s="21">
        <v>0.76927692769276901</v>
      </c>
      <c r="B7759" s="21">
        <v>1.46771832952526</v>
      </c>
    </row>
    <row r="7760" spans="1:2">
      <c r="A7760" s="21">
        <v>0.76937693769376903</v>
      </c>
      <c r="B7760" s="21">
        <v>1.4674221460607599</v>
      </c>
    </row>
    <row r="7761" spans="1:2">
      <c r="A7761" s="21">
        <v>0.76947694769476904</v>
      </c>
      <c r="B7761" s="21">
        <v>1.4671259625962501</v>
      </c>
    </row>
    <row r="7762" spans="1:2">
      <c r="A7762" s="21">
        <v>0.76957695769576895</v>
      </c>
      <c r="B7762" s="21">
        <v>1.4668297791317499</v>
      </c>
    </row>
    <row r="7763" spans="1:2">
      <c r="A7763" s="21">
        <v>0.76967696769676897</v>
      </c>
      <c r="B7763" s="21">
        <v>1.4665335956672501</v>
      </c>
    </row>
    <row r="7764" spans="1:2">
      <c r="A7764" s="21">
        <v>0.76977697769776898</v>
      </c>
      <c r="B7764" s="21">
        <v>1.4662374122027499</v>
      </c>
    </row>
    <row r="7765" spans="1:2">
      <c r="A7765" s="21">
        <v>0.769876987698769</v>
      </c>
      <c r="B7765" s="21">
        <v>1.4659412287382501</v>
      </c>
    </row>
    <row r="7766" spans="1:2">
      <c r="A7766" s="21">
        <v>0.76997699769977002</v>
      </c>
      <c r="B7766" s="21">
        <v>1.4656450452737499</v>
      </c>
    </row>
    <row r="7767" spans="1:2">
      <c r="A7767" s="21">
        <v>0.77007700770077003</v>
      </c>
      <c r="B7767" s="21">
        <v>1.4653488618092501</v>
      </c>
    </row>
    <row r="7768" spans="1:2">
      <c r="A7768" s="21">
        <v>0.77017701770177005</v>
      </c>
      <c r="B7768" s="21">
        <v>1.4650526783447499</v>
      </c>
    </row>
    <row r="7769" spans="1:2">
      <c r="A7769" s="21">
        <v>0.77027702770276996</v>
      </c>
      <c r="B7769" s="21">
        <v>1.4647564948802501</v>
      </c>
    </row>
    <row r="7770" spans="1:2">
      <c r="A7770" s="21">
        <v>0.77037703770376997</v>
      </c>
      <c r="B7770" s="21">
        <v>1.4644603114157499</v>
      </c>
    </row>
    <row r="7771" spans="1:2">
      <c r="A7771" s="21">
        <v>0.77047704770476999</v>
      </c>
      <c r="B7771" s="21">
        <v>1.4641641279512501</v>
      </c>
    </row>
    <row r="7772" spans="1:2">
      <c r="A7772" s="21">
        <v>0.77057705770577001</v>
      </c>
      <c r="B7772" s="21">
        <v>1.46386794448675</v>
      </c>
    </row>
    <row r="7773" spans="1:2">
      <c r="A7773" s="21">
        <v>0.77067706770677002</v>
      </c>
      <c r="B7773" s="21">
        <v>1.4635717610222501</v>
      </c>
    </row>
    <row r="7774" spans="1:2">
      <c r="A7774" s="21">
        <v>0.77077707770777004</v>
      </c>
      <c r="B7774" s="21">
        <v>1.46327557755775</v>
      </c>
    </row>
    <row r="7775" spans="1:2">
      <c r="A7775" s="21">
        <v>0.77087708770877095</v>
      </c>
      <c r="B7775" s="21">
        <v>1.4629793940932501</v>
      </c>
    </row>
    <row r="7776" spans="1:2">
      <c r="A7776" s="21">
        <v>0.77097709770977096</v>
      </c>
      <c r="B7776" s="21">
        <v>1.46268321062875</v>
      </c>
    </row>
    <row r="7777" spans="1:2">
      <c r="A7777" s="21">
        <v>0.77107710771077098</v>
      </c>
      <c r="B7777" s="21">
        <v>1.4623870271642501</v>
      </c>
    </row>
    <row r="7778" spans="1:2">
      <c r="A7778" s="21">
        <v>0.771177117711771</v>
      </c>
      <c r="B7778" s="21">
        <v>1.46209084369975</v>
      </c>
    </row>
    <row r="7779" spans="1:2">
      <c r="A7779" s="21">
        <v>0.77127712771277102</v>
      </c>
      <c r="B7779" s="21">
        <v>1.4617946602352501</v>
      </c>
    </row>
    <row r="7780" spans="1:2">
      <c r="A7780" s="21">
        <v>0.77137713771377103</v>
      </c>
      <c r="B7780" s="21">
        <v>1.46149847677075</v>
      </c>
    </row>
    <row r="7781" spans="1:2">
      <c r="A7781" s="21">
        <v>0.77147714771477105</v>
      </c>
      <c r="B7781" s="21">
        <v>1.4612022933062501</v>
      </c>
    </row>
    <row r="7782" spans="1:2">
      <c r="A7782" s="21">
        <v>0.77157715771577096</v>
      </c>
      <c r="B7782" s="21">
        <v>1.46090610984175</v>
      </c>
    </row>
    <row r="7783" spans="1:2">
      <c r="A7783" s="21">
        <v>0.77167716771677097</v>
      </c>
      <c r="B7783" s="21">
        <v>1.4606099263772501</v>
      </c>
    </row>
    <row r="7784" spans="1:2">
      <c r="A7784" s="21">
        <v>0.77177717771777099</v>
      </c>
      <c r="B7784" s="21">
        <v>1.46031374291275</v>
      </c>
    </row>
    <row r="7785" spans="1:2">
      <c r="A7785" s="21">
        <v>0.77187718771877101</v>
      </c>
      <c r="B7785" s="21">
        <v>1.4600175594482501</v>
      </c>
    </row>
    <row r="7786" spans="1:2">
      <c r="A7786" s="21">
        <v>0.77197719771977202</v>
      </c>
      <c r="B7786" s="21">
        <v>1.45972137598375</v>
      </c>
    </row>
    <row r="7787" spans="1:2">
      <c r="A7787" s="21">
        <v>0.77207720772077204</v>
      </c>
      <c r="B7787" s="21">
        <v>1.4594251925192501</v>
      </c>
    </row>
    <row r="7788" spans="1:2">
      <c r="A7788" s="21">
        <v>0.77217721772177195</v>
      </c>
      <c r="B7788" s="21">
        <v>1.45912900905475</v>
      </c>
    </row>
    <row r="7789" spans="1:2">
      <c r="A7789" s="21">
        <v>0.77227722772277196</v>
      </c>
      <c r="B7789" s="21">
        <v>1.4588328255902501</v>
      </c>
    </row>
    <row r="7790" spans="1:2">
      <c r="A7790" s="21">
        <v>0.77237723772377198</v>
      </c>
      <c r="B7790" s="21">
        <v>1.45853664212575</v>
      </c>
    </row>
    <row r="7791" spans="1:2">
      <c r="A7791" s="21">
        <v>0.772477247724772</v>
      </c>
      <c r="B7791" s="21">
        <v>1.4582404586612501</v>
      </c>
    </row>
    <row r="7792" spans="1:2">
      <c r="A7792" s="21">
        <v>0.77257725772577202</v>
      </c>
      <c r="B7792" s="21">
        <v>1.45794427519675</v>
      </c>
    </row>
    <row r="7793" spans="1:2">
      <c r="A7793" s="21">
        <v>0.77267726772677203</v>
      </c>
      <c r="B7793" s="21">
        <v>1.4576480917322501</v>
      </c>
    </row>
    <row r="7794" spans="1:2">
      <c r="A7794" s="21">
        <v>0.77277727772777205</v>
      </c>
      <c r="B7794" s="21">
        <v>1.45735190826774</v>
      </c>
    </row>
    <row r="7795" spans="1:2">
      <c r="A7795" s="21">
        <v>0.77287728772877295</v>
      </c>
      <c r="B7795" s="21">
        <v>1.4570557248032401</v>
      </c>
    </row>
    <row r="7796" spans="1:2">
      <c r="A7796" s="21">
        <v>0.77297729772977297</v>
      </c>
      <c r="B7796" s="21">
        <v>1.45675954133874</v>
      </c>
    </row>
    <row r="7797" spans="1:2">
      <c r="A7797" s="21">
        <v>0.77307730773077299</v>
      </c>
      <c r="B7797" s="21">
        <v>1.4564633578742401</v>
      </c>
    </row>
    <row r="7798" spans="1:2">
      <c r="A7798" s="21">
        <v>0.77317731773177301</v>
      </c>
      <c r="B7798" s="21">
        <v>1.45616717440974</v>
      </c>
    </row>
    <row r="7799" spans="1:2">
      <c r="A7799" s="21">
        <v>0.77327732773277302</v>
      </c>
      <c r="B7799" s="21">
        <v>1.4558709909452401</v>
      </c>
    </row>
    <row r="7800" spans="1:2">
      <c r="A7800" s="21">
        <v>0.77337733773377304</v>
      </c>
      <c r="B7800" s="21">
        <v>1.45557480748074</v>
      </c>
    </row>
    <row r="7801" spans="1:2">
      <c r="A7801" s="21">
        <v>0.77347734773477295</v>
      </c>
      <c r="B7801" s="21">
        <v>1.4552786240162401</v>
      </c>
    </row>
    <row r="7802" spans="1:2">
      <c r="A7802" s="21">
        <v>0.77357735773577296</v>
      </c>
      <c r="B7802" s="21">
        <v>1.45498244055174</v>
      </c>
    </row>
    <row r="7803" spans="1:2">
      <c r="A7803" s="21">
        <v>0.77367736773677298</v>
      </c>
      <c r="B7803" s="21">
        <v>1.4546862570872401</v>
      </c>
    </row>
    <row r="7804" spans="1:2">
      <c r="A7804" s="21">
        <v>0.773777377737773</v>
      </c>
      <c r="B7804" s="21">
        <v>1.45439007362274</v>
      </c>
    </row>
    <row r="7805" spans="1:2">
      <c r="A7805" s="21">
        <v>0.77387738773877301</v>
      </c>
      <c r="B7805" s="21">
        <v>1.4540938901582401</v>
      </c>
    </row>
    <row r="7806" spans="1:2">
      <c r="A7806" s="21">
        <v>0.77397739773977403</v>
      </c>
      <c r="B7806" s="21">
        <v>1.45379770669374</v>
      </c>
    </row>
    <row r="7807" spans="1:2">
      <c r="A7807" s="21">
        <v>0.77407740774077405</v>
      </c>
      <c r="B7807" s="21">
        <v>1.4535015232292401</v>
      </c>
    </row>
    <row r="7808" spans="1:2">
      <c r="A7808" s="21">
        <v>0.77417741774177395</v>
      </c>
      <c r="B7808" s="21">
        <v>1.45320533976474</v>
      </c>
    </row>
    <row r="7809" spans="1:2">
      <c r="A7809" s="21">
        <v>0.77427742774277397</v>
      </c>
      <c r="B7809" s="21">
        <v>1.4529091563002401</v>
      </c>
    </row>
    <row r="7810" spans="1:2">
      <c r="A7810" s="21">
        <v>0.77437743774377399</v>
      </c>
      <c r="B7810" s="21">
        <v>1.45261297283574</v>
      </c>
    </row>
    <row r="7811" spans="1:2">
      <c r="A7811" s="21">
        <v>0.77447744774477401</v>
      </c>
      <c r="B7811" s="21">
        <v>1.4523167893712401</v>
      </c>
    </row>
    <row r="7812" spans="1:2">
      <c r="A7812" s="21">
        <v>0.77457745774577402</v>
      </c>
      <c r="B7812" s="21">
        <v>1.45202060590674</v>
      </c>
    </row>
    <row r="7813" spans="1:2">
      <c r="A7813" s="21">
        <v>0.77467746774677404</v>
      </c>
      <c r="B7813" s="21">
        <v>1.4517244224422401</v>
      </c>
    </row>
    <row r="7814" spans="1:2">
      <c r="A7814" s="21">
        <v>0.77477747774777395</v>
      </c>
      <c r="B7814" s="21">
        <v>1.45142823897774</v>
      </c>
    </row>
    <row r="7815" spans="1:2">
      <c r="A7815" s="21">
        <v>0.77487748774877396</v>
      </c>
      <c r="B7815" s="21">
        <v>1.4511320555132401</v>
      </c>
    </row>
    <row r="7816" spans="1:2">
      <c r="A7816" s="21">
        <v>0.77497749774977498</v>
      </c>
      <c r="B7816" s="21">
        <v>1.45083587204874</v>
      </c>
    </row>
    <row r="7817" spans="1:2">
      <c r="A7817" s="21">
        <v>0.775077507750775</v>
      </c>
      <c r="B7817" s="21">
        <v>1.4505396885842401</v>
      </c>
    </row>
    <row r="7818" spans="1:2">
      <c r="A7818" s="21">
        <v>0.77517751775177501</v>
      </c>
      <c r="B7818" s="21">
        <v>1.45024350511974</v>
      </c>
    </row>
    <row r="7819" spans="1:2">
      <c r="A7819" s="21">
        <v>0.77527752775277503</v>
      </c>
      <c r="B7819" s="21">
        <v>1.4499473216552401</v>
      </c>
    </row>
    <row r="7820" spans="1:2">
      <c r="A7820" s="21">
        <v>0.77537753775377505</v>
      </c>
      <c r="B7820" s="21">
        <v>1.44965113819074</v>
      </c>
    </row>
    <row r="7821" spans="1:2">
      <c r="A7821" s="21">
        <v>0.77547754775477495</v>
      </c>
      <c r="B7821" s="21">
        <v>1.4493549547262401</v>
      </c>
    </row>
    <row r="7822" spans="1:2">
      <c r="A7822" s="21">
        <v>0.77557755775577497</v>
      </c>
      <c r="B7822" s="21">
        <v>1.44905877126174</v>
      </c>
    </row>
    <row r="7823" spans="1:2">
      <c r="A7823" s="21">
        <v>0.77567756775677499</v>
      </c>
      <c r="B7823" s="21">
        <v>1.4487625877972401</v>
      </c>
    </row>
    <row r="7824" spans="1:2">
      <c r="A7824" s="21">
        <v>0.77577757775777501</v>
      </c>
      <c r="B7824" s="21">
        <v>1.44846640433274</v>
      </c>
    </row>
    <row r="7825" spans="1:2">
      <c r="A7825" s="21">
        <v>0.77587758775877502</v>
      </c>
      <c r="B7825" s="21">
        <v>1.4481702208682401</v>
      </c>
    </row>
    <row r="7826" spans="1:2">
      <c r="A7826" s="21">
        <v>0.77597759775977604</v>
      </c>
      <c r="B7826" s="21">
        <v>1.44787403740374</v>
      </c>
    </row>
    <row r="7827" spans="1:2">
      <c r="A7827" s="21">
        <v>0.77607760776077594</v>
      </c>
      <c r="B7827" s="21">
        <v>1.4475778539392401</v>
      </c>
    </row>
    <row r="7828" spans="1:2">
      <c r="A7828" s="21">
        <v>0.77617761776177596</v>
      </c>
      <c r="B7828" s="21">
        <v>1.44728167047474</v>
      </c>
    </row>
    <row r="7829" spans="1:2">
      <c r="A7829" s="21">
        <v>0.77627762776277598</v>
      </c>
      <c r="B7829" s="21">
        <v>1.4469854870102301</v>
      </c>
    </row>
    <row r="7830" spans="1:2">
      <c r="A7830" s="21">
        <v>0.776377637763776</v>
      </c>
      <c r="B7830" s="21">
        <v>1.44668930354573</v>
      </c>
    </row>
    <row r="7831" spans="1:2">
      <c r="A7831" s="21">
        <v>0.77647764776477601</v>
      </c>
      <c r="B7831" s="21">
        <v>1.4463931200812301</v>
      </c>
    </row>
    <row r="7832" spans="1:2">
      <c r="A7832" s="21">
        <v>0.77657765776577603</v>
      </c>
      <c r="B7832" s="21">
        <v>1.44609693661673</v>
      </c>
    </row>
    <row r="7833" spans="1:2">
      <c r="A7833" s="21">
        <v>0.77667766776677605</v>
      </c>
      <c r="B7833" s="21">
        <v>1.4458007531522299</v>
      </c>
    </row>
    <row r="7834" spans="1:2">
      <c r="A7834" s="21">
        <v>0.77677767776777595</v>
      </c>
      <c r="B7834" s="21">
        <v>1.44550456968773</v>
      </c>
    </row>
    <row r="7835" spans="1:2">
      <c r="A7835" s="21">
        <v>0.77687768776877597</v>
      </c>
      <c r="B7835" s="21">
        <v>1.4452083862232299</v>
      </c>
    </row>
    <row r="7836" spans="1:2">
      <c r="A7836" s="21">
        <v>0.77697769776977699</v>
      </c>
      <c r="B7836" s="21">
        <v>1.44491220275873</v>
      </c>
    </row>
    <row r="7837" spans="1:2">
      <c r="A7837" s="21">
        <v>0.777077707770777</v>
      </c>
      <c r="B7837" s="21">
        <v>1.4446160192942299</v>
      </c>
    </row>
    <row r="7838" spans="1:2">
      <c r="A7838" s="21">
        <v>0.77717771777177702</v>
      </c>
      <c r="B7838" s="21">
        <v>1.44431983582973</v>
      </c>
    </row>
    <row r="7839" spans="1:2">
      <c r="A7839" s="21">
        <v>0.77727772777277704</v>
      </c>
      <c r="B7839" s="21">
        <v>1.4440236523652299</v>
      </c>
    </row>
    <row r="7840" spans="1:2">
      <c r="A7840" s="21">
        <v>0.77737773777377694</v>
      </c>
      <c r="B7840" s="21">
        <v>1.44372746890073</v>
      </c>
    </row>
    <row r="7841" spans="1:2">
      <c r="A7841" s="21">
        <v>0.77747774777477696</v>
      </c>
      <c r="B7841" s="21">
        <v>1.4434312854362299</v>
      </c>
    </row>
    <row r="7842" spans="1:2">
      <c r="A7842" s="21">
        <v>0.77757775777577698</v>
      </c>
      <c r="B7842" s="21">
        <v>1.44313510197173</v>
      </c>
    </row>
    <row r="7843" spans="1:2">
      <c r="A7843" s="21">
        <v>0.777677767776777</v>
      </c>
      <c r="B7843" s="21">
        <v>1.4428389185072299</v>
      </c>
    </row>
    <row r="7844" spans="1:2">
      <c r="A7844" s="21">
        <v>0.77777777777777701</v>
      </c>
      <c r="B7844" s="21">
        <v>1.44254273504273</v>
      </c>
    </row>
    <row r="7845" spans="1:2">
      <c r="A7845" s="21">
        <v>0.77787778777877703</v>
      </c>
      <c r="B7845" s="21">
        <v>1.4422465515782299</v>
      </c>
    </row>
    <row r="7846" spans="1:2">
      <c r="A7846" s="21">
        <v>0.77797779777977805</v>
      </c>
      <c r="B7846" s="21">
        <v>1.44195036811373</v>
      </c>
    </row>
    <row r="7847" spans="1:2">
      <c r="A7847" s="21">
        <v>0.77807780778077795</v>
      </c>
      <c r="B7847" s="21">
        <v>1.4416541846492299</v>
      </c>
    </row>
    <row r="7848" spans="1:2">
      <c r="A7848" s="21">
        <v>0.77817781778177797</v>
      </c>
      <c r="B7848" s="21">
        <v>1.44135800118473</v>
      </c>
    </row>
    <row r="7849" spans="1:2">
      <c r="A7849" s="21">
        <v>0.77827782778277799</v>
      </c>
      <c r="B7849" s="21">
        <v>1.4410618177202299</v>
      </c>
    </row>
    <row r="7850" spans="1:2">
      <c r="A7850" s="21">
        <v>0.778377837783778</v>
      </c>
      <c r="B7850" s="21">
        <v>1.44076563425573</v>
      </c>
    </row>
    <row r="7851" spans="1:2">
      <c r="A7851" s="21">
        <v>0.77847784778477802</v>
      </c>
      <c r="B7851" s="21">
        <v>1.4404694507912299</v>
      </c>
    </row>
    <row r="7852" spans="1:2">
      <c r="A7852" s="21">
        <v>0.77857785778577804</v>
      </c>
      <c r="B7852" s="21">
        <v>1.44017326732673</v>
      </c>
    </row>
    <row r="7853" spans="1:2">
      <c r="A7853" s="21">
        <v>0.77867786778677806</v>
      </c>
      <c r="B7853" s="21">
        <v>1.4398770838622299</v>
      </c>
    </row>
    <row r="7854" spans="1:2">
      <c r="A7854" s="21">
        <v>0.77877787778777796</v>
      </c>
      <c r="B7854" s="21">
        <v>1.43958090039773</v>
      </c>
    </row>
    <row r="7855" spans="1:2">
      <c r="A7855" s="21">
        <v>0.77887788778877798</v>
      </c>
      <c r="B7855" s="21">
        <v>1.4392847169332299</v>
      </c>
    </row>
    <row r="7856" spans="1:2">
      <c r="A7856" s="21">
        <v>0.77897789778977899</v>
      </c>
      <c r="B7856" s="21">
        <v>1.43898853346873</v>
      </c>
    </row>
    <row r="7857" spans="1:2">
      <c r="A7857" s="21">
        <v>0.77907790779077901</v>
      </c>
      <c r="B7857" s="21">
        <v>1.4386923500042299</v>
      </c>
    </row>
    <row r="7858" spans="1:2">
      <c r="A7858" s="21">
        <v>0.77917791779177903</v>
      </c>
      <c r="B7858" s="21">
        <v>1.43839616653973</v>
      </c>
    </row>
    <row r="7859" spans="1:2">
      <c r="A7859" s="21">
        <v>0.77927792779277905</v>
      </c>
      <c r="B7859" s="21">
        <v>1.4380999830752299</v>
      </c>
    </row>
    <row r="7860" spans="1:2">
      <c r="A7860" s="21">
        <v>0.77937793779377895</v>
      </c>
      <c r="B7860" s="21">
        <v>1.43780379961073</v>
      </c>
    </row>
    <row r="7861" spans="1:2">
      <c r="A7861" s="21">
        <v>0.77947794779477897</v>
      </c>
      <c r="B7861" s="21">
        <v>1.4375076161462299</v>
      </c>
    </row>
    <row r="7862" spans="1:2">
      <c r="A7862" s="21">
        <v>0.77957795779577899</v>
      </c>
      <c r="B7862" s="21">
        <v>1.43721143268172</v>
      </c>
    </row>
    <row r="7863" spans="1:2">
      <c r="A7863" s="21">
        <v>0.779677967796779</v>
      </c>
      <c r="B7863" s="21">
        <v>1.4369152492172199</v>
      </c>
    </row>
    <row r="7864" spans="1:2">
      <c r="A7864" s="21">
        <v>0.77977797779777902</v>
      </c>
      <c r="B7864" s="21">
        <v>1.43661906575272</v>
      </c>
    </row>
    <row r="7865" spans="1:2">
      <c r="A7865" s="21">
        <v>0.77987798779877904</v>
      </c>
      <c r="B7865" s="21">
        <v>1.4363228822882199</v>
      </c>
    </row>
    <row r="7866" spans="1:2">
      <c r="A7866" s="21">
        <v>0.77997799779978005</v>
      </c>
      <c r="B7866" s="21">
        <v>1.43602669882372</v>
      </c>
    </row>
    <row r="7867" spans="1:2">
      <c r="A7867" s="21">
        <v>0.78007800780077996</v>
      </c>
      <c r="B7867" s="21">
        <v>1.4357305153592199</v>
      </c>
    </row>
    <row r="7868" spans="1:2">
      <c r="A7868" s="21">
        <v>0.78017801780177998</v>
      </c>
      <c r="B7868" s="21">
        <v>1.43543433189472</v>
      </c>
    </row>
    <row r="7869" spans="1:2">
      <c r="A7869" s="21">
        <v>0.78027802780277999</v>
      </c>
      <c r="B7869" s="21">
        <v>1.4351381484302199</v>
      </c>
    </row>
    <row r="7870" spans="1:2">
      <c r="A7870" s="21">
        <v>0.78037803780378001</v>
      </c>
      <c r="B7870" s="21">
        <v>1.43484196496572</v>
      </c>
    </row>
    <row r="7871" spans="1:2">
      <c r="A7871" s="21">
        <v>0.78047804780478003</v>
      </c>
      <c r="B7871" s="21">
        <v>1.4345457815012199</v>
      </c>
    </row>
    <row r="7872" spans="1:2">
      <c r="A7872" s="21">
        <v>0.78057805780578005</v>
      </c>
      <c r="B7872" s="21">
        <v>1.43424959803672</v>
      </c>
    </row>
    <row r="7873" spans="1:2">
      <c r="A7873" s="21">
        <v>0.78067806780677995</v>
      </c>
      <c r="B7873" s="21">
        <v>1.4339534145722199</v>
      </c>
    </row>
    <row r="7874" spans="1:2">
      <c r="A7874" s="21">
        <v>0.78077807780777997</v>
      </c>
      <c r="B7874" s="21">
        <v>1.43365723110772</v>
      </c>
    </row>
    <row r="7875" spans="1:2">
      <c r="A7875" s="21">
        <v>0.78087808780877999</v>
      </c>
      <c r="B7875" s="21">
        <v>1.4333610476432199</v>
      </c>
    </row>
    <row r="7876" spans="1:2">
      <c r="A7876" s="21">
        <v>0.780978097809781</v>
      </c>
      <c r="B7876" s="21">
        <v>1.43306486417872</v>
      </c>
    </row>
    <row r="7877" spans="1:2">
      <c r="A7877" s="21">
        <v>0.78107810781078102</v>
      </c>
      <c r="B7877" s="21">
        <v>1.4326995853431399</v>
      </c>
    </row>
    <row r="7878" spans="1:2">
      <c r="A7878" s="21">
        <v>0.78117811781178104</v>
      </c>
      <c r="B7878" s="21">
        <v>1.43231493149314</v>
      </c>
    </row>
    <row r="7879" spans="1:2">
      <c r="A7879" s="21">
        <v>0.78127812781278105</v>
      </c>
      <c r="B7879" s="21">
        <v>1.43193027764314</v>
      </c>
    </row>
    <row r="7880" spans="1:2">
      <c r="A7880" s="21">
        <v>0.78137813781378096</v>
      </c>
      <c r="B7880" s="21">
        <v>1.4315456237931401</v>
      </c>
    </row>
    <row r="7881" spans="1:2">
      <c r="A7881" s="21">
        <v>0.78147814781478098</v>
      </c>
      <c r="B7881" s="21">
        <v>1.43116096994314</v>
      </c>
    </row>
    <row r="7882" spans="1:2">
      <c r="A7882" s="21">
        <v>0.78157815781578099</v>
      </c>
      <c r="B7882" s="21">
        <v>1.4307763160931399</v>
      </c>
    </row>
    <row r="7883" spans="1:2">
      <c r="A7883" s="21">
        <v>0.78167816781678101</v>
      </c>
      <c r="B7883" s="21">
        <v>1.4303916622431401</v>
      </c>
    </row>
    <row r="7884" spans="1:2">
      <c r="A7884" s="21">
        <v>0.78177817781778103</v>
      </c>
      <c r="B7884" s="21">
        <v>1.43000700839314</v>
      </c>
    </row>
    <row r="7885" spans="1:2">
      <c r="A7885" s="21">
        <v>0.78187818781878105</v>
      </c>
      <c r="B7885" s="21">
        <v>1.4296223545431399</v>
      </c>
    </row>
    <row r="7886" spans="1:2">
      <c r="A7886" s="21">
        <v>0.78197819781978195</v>
      </c>
      <c r="B7886" s="21">
        <v>1.42923770069314</v>
      </c>
    </row>
    <row r="7887" spans="1:2">
      <c r="A7887" s="21">
        <v>0.78207820782078197</v>
      </c>
      <c r="B7887" s="21">
        <v>1.42885304684314</v>
      </c>
    </row>
    <row r="7888" spans="1:2">
      <c r="A7888" s="21">
        <v>0.78217821782178198</v>
      </c>
      <c r="B7888" s="21">
        <v>1.4284683929931401</v>
      </c>
    </row>
    <row r="7889" spans="1:2">
      <c r="A7889" s="21">
        <v>0.782278227822782</v>
      </c>
      <c r="B7889" s="21">
        <v>1.42808373914314</v>
      </c>
    </row>
    <row r="7890" spans="1:2">
      <c r="A7890" s="21">
        <v>0.78237823782378202</v>
      </c>
      <c r="B7890" s="21">
        <v>1.4276990852931399</v>
      </c>
    </row>
    <row r="7891" spans="1:2">
      <c r="A7891" s="21">
        <v>0.78247824782478204</v>
      </c>
      <c r="B7891" s="21">
        <v>1.4273144314431401</v>
      </c>
    </row>
    <row r="7892" spans="1:2">
      <c r="A7892" s="21">
        <v>0.78257825782578205</v>
      </c>
      <c r="B7892" s="21">
        <v>1.42692977759314</v>
      </c>
    </row>
    <row r="7893" spans="1:2">
      <c r="A7893" s="21">
        <v>0.78267826782678196</v>
      </c>
      <c r="B7893" s="21">
        <v>1.4265451237431399</v>
      </c>
    </row>
    <row r="7894" spans="1:2">
      <c r="A7894" s="21">
        <v>0.78277827782778198</v>
      </c>
      <c r="B7894" s="21">
        <v>1.42616046989314</v>
      </c>
    </row>
    <row r="7895" spans="1:2">
      <c r="A7895" s="21">
        <v>0.78287828782878199</v>
      </c>
      <c r="B7895" s="21">
        <v>1.42577581604314</v>
      </c>
    </row>
    <row r="7896" spans="1:2">
      <c r="A7896" s="21">
        <v>0.78297829782978301</v>
      </c>
      <c r="B7896" s="21">
        <v>1.4253911621931401</v>
      </c>
    </row>
    <row r="7897" spans="1:2">
      <c r="A7897" s="21">
        <v>0.78307830783078303</v>
      </c>
      <c r="B7897" s="21">
        <v>1.42500650834314</v>
      </c>
    </row>
    <row r="7898" spans="1:2">
      <c r="A7898" s="21">
        <v>0.78317831783178304</v>
      </c>
      <c r="B7898" s="21">
        <v>1.4246218544931399</v>
      </c>
    </row>
    <row r="7899" spans="1:2">
      <c r="A7899" s="21">
        <v>0.78327832783278295</v>
      </c>
      <c r="B7899" s="21">
        <v>1.4242372006431401</v>
      </c>
    </row>
    <row r="7900" spans="1:2">
      <c r="A7900" s="21">
        <v>0.78337833783378297</v>
      </c>
      <c r="B7900" s="21">
        <v>1.42385254679314</v>
      </c>
    </row>
    <row r="7901" spans="1:2">
      <c r="A7901" s="21">
        <v>0.78347834783478298</v>
      </c>
      <c r="B7901" s="21">
        <v>1.4234678929431399</v>
      </c>
    </row>
    <row r="7902" spans="1:2">
      <c r="A7902" s="21">
        <v>0.783578357835783</v>
      </c>
      <c r="B7902" s="21">
        <v>1.4230832390931401</v>
      </c>
    </row>
    <row r="7903" spans="1:2">
      <c r="A7903" s="21">
        <v>0.78367836783678302</v>
      </c>
      <c r="B7903" s="21">
        <v>1.42269858524313</v>
      </c>
    </row>
    <row r="7904" spans="1:2">
      <c r="A7904" s="21">
        <v>0.78377837783778304</v>
      </c>
      <c r="B7904" s="21">
        <v>1.4223139313931299</v>
      </c>
    </row>
    <row r="7905" spans="1:2">
      <c r="A7905" s="21">
        <v>0.78387838783878305</v>
      </c>
      <c r="B7905" s="21">
        <v>1.42192927754313</v>
      </c>
    </row>
    <row r="7906" spans="1:2">
      <c r="A7906" s="21">
        <v>0.78397839783978396</v>
      </c>
      <c r="B7906" s="21">
        <v>1.4215446236931299</v>
      </c>
    </row>
    <row r="7907" spans="1:2">
      <c r="A7907" s="21">
        <v>0.78407840784078398</v>
      </c>
      <c r="B7907" s="21">
        <v>1.4211599698431301</v>
      </c>
    </row>
    <row r="7908" spans="1:2">
      <c r="A7908" s="21">
        <v>0.78417841784178399</v>
      </c>
      <c r="B7908" s="21">
        <v>1.42077531599313</v>
      </c>
    </row>
    <row r="7909" spans="1:2">
      <c r="A7909" s="21">
        <v>0.78427842784278401</v>
      </c>
      <c r="B7909" s="21">
        <v>1.4203906621431299</v>
      </c>
    </row>
    <row r="7910" spans="1:2">
      <c r="A7910" s="21">
        <v>0.78437843784378403</v>
      </c>
      <c r="B7910" s="21">
        <v>1.4200060082931301</v>
      </c>
    </row>
    <row r="7911" spans="1:2">
      <c r="A7911" s="21">
        <v>0.78447844784478404</v>
      </c>
      <c r="B7911" s="21">
        <v>1.41962135444313</v>
      </c>
    </row>
    <row r="7912" spans="1:2">
      <c r="A7912" s="21">
        <v>0.78457845784578395</v>
      </c>
      <c r="B7912" s="21">
        <v>1.4192367005931299</v>
      </c>
    </row>
    <row r="7913" spans="1:2">
      <c r="A7913" s="21">
        <v>0.78467846784678397</v>
      </c>
      <c r="B7913" s="21">
        <v>1.41885204674313</v>
      </c>
    </row>
    <row r="7914" spans="1:2">
      <c r="A7914" s="21">
        <v>0.78477847784778398</v>
      </c>
      <c r="B7914" s="21">
        <v>1.41846739289313</v>
      </c>
    </row>
    <row r="7915" spans="1:2">
      <c r="A7915" s="21">
        <v>0.784878487848784</v>
      </c>
      <c r="B7915" s="21">
        <v>1.4180827390431301</v>
      </c>
    </row>
    <row r="7916" spans="1:2">
      <c r="A7916" s="21">
        <v>0.78497849784978502</v>
      </c>
      <c r="B7916" s="21">
        <v>1.41769808519313</v>
      </c>
    </row>
    <row r="7917" spans="1:2">
      <c r="A7917" s="21">
        <v>0.78507850785078503</v>
      </c>
      <c r="B7917" s="21">
        <v>1.4173134313431299</v>
      </c>
    </row>
    <row r="7918" spans="1:2">
      <c r="A7918" s="21">
        <v>0.78517851785178505</v>
      </c>
      <c r="B7918" s="21">
        <v>1.4169287774931301</v>
      </c>
    </row>
    <row r="7919" spans="1:2">
      <c r="A7919" s="21">
        <v>0.78527852785278496</v>
      </c>
      <c r="B7919" s="21">
        <v>1.41654412364313</v>
      </c>
    </row>
    <row r="7920" spans="1:2">
      <c r="A7920" s="21">
        <v>0.78537853785378497</v>
      </c>
      <c r="B7920" s="21">
        <v>1.4161594697931299</v>
      </c>
    </row>
    <row r="7921" spans="1:2">
      <c r="A7921" s="21">
        <v>0.78547854785478499</v>
      </c>
      <c r="B7921" s="21">
        <v>1.41577481594313</v>
      </c>
    </row>
    <row r="7922" spans="1:2">
      <c r="A7922" s="21">
        <v>0.78557855785578501</v>
      </c>
      <c r="B7922" s="21">
        <v>1.41539016209313</v>
      </c>
    </row>
    <row r="7923" spans="1:2">
      <c r="A7923" s="21">
        <v>0.78567856785678503</v>
      </c>
      <c r="B7923" s="21">
        <v>1.4150055082431301</v>
      </c>
    </row>
    <row r="7924" spans="1:2">
      <c r="A7924" s="21">
        <v>0.78577857785778504</v>
      </c>
      <c r="B7924" s="21">
        <v>1.41462085439313</v>
      </c>
    </row>
    <row r="7925" spans="1:2">
      <c r="A7925" s="21">
        <v>0.78587858785878595</v>
      </c>
      <c r="B7925" s="21">
        <v>1.4142362005431299</v>
      </c>
    </row>
    <row r="7926" spans="1:2">
      <c r="A7926" s="21">
        <v>0.78597859785978597</v>
      </c>
      <c r="B7926" s="21">
        <v>1.4138515466931301</v>
      </c>
    </row>
    <row r="7927" spans="1:2">
      <c r="A7927" s="21">
        <v>0.78607860786078598</v>
      </c>
      <c r="B7927" s="21">
        <v>1.41346689284313</v>
      </c>
    </row>
    <row r="7928" spans="1:2">
      <c r="A7928" s="21">
        <v>0.786178617861786</v>
      </c>
      <c r="B7928" s="21">
        <v>1.4130822389931299</v>
      </c>
    </row>
    <row r="7929" spans="1:2">
      <c r="A7929" s="21">
        <v>0.78627862786278602</v>
      </c>
      <c r="B7929" s="21">
        <v>1.41269758514312</v>
      </c>
    </row>
    <row r="7930" spans="1:2">
      <c r="A7930" s="21">
        <v>0.78637863786378603</v>
      </c>
      <c r="B7930" s="21">
        <v>1.41231293129312</v>
      </c>
    </row>
    <row r="7931" spans="1:2">
      <c r="A7931" s="21">
        <v>0.78647864786478605</v>
      </c>
      <c r="B7931" s="21">
        <v>1.4119282774431201</v>
      </c>
    </row>
    <row r="7932" spans="1:2">
      <c r="A7932" s="21">
        <v>0.78657865786578596</v>
      </c>
      <c r="B7932" s="21">
        <v>1.41154362359312</v>
      </c>
    </row>
    <row r="7933" spans="1:2">
      <c r="A7933" s="21">
        <v>0.78667866786678597</v>
      </c>
      <c r="B7933" s="21">
        <v>1.4111589697431199</v>
      </c>
    </row>
    <row r="7934" spans="1:2">
      <c r="A7934" s="21">
        <v>0.78677867786778599</v>
      </c>
      <c r="B7934" s="21">
        <v>1.4107743158931201</v>
      </c>
    </row>
    <row r="7935" spans="1:2">
      <c r="A7935" s="21">
        <v>0.78687868786878601</v>
      </c>
      <c r="B7935" s="21">
        <v>1.41038966204312</v>
      </c>
    </row>
    <row r="7936" spans="1:2">
      <c r="A7936" s="21">
        <v>0.78697869786978702</v>
      </c>
      <c r="B7936" s="21">
        <v>1.4100050081931199</v>
      </c>
    </row>
    <row r="7937" spans="1:2">
      <c r="A7937" s="21">
        <v>0.78707870787078704</v>
      </c>
      <c r="B7937" s="21">
        <v>1.4096203543431201</v>
      </c>
    </row>
    <row r="7938" spans="1:2">
      <c r="A7938" s="21">
        <v>0.78717871787178695</v>
      </c>
      <c r="B7938" s="21">
        <v>1.40923570049312</v>
      </c>
    </row>
    <row r="7939" spans="1:2">
      <c r="A7939" s="21">
        <v>0.78727872787278697</v>
      </c>
      <c r="B7939" s="21">
        <v>1.4088510466431201</v>
      </c>
    </row>
    <row r="7940" spans="1:2">
      <c r="A7940" s="21">
        <v>0.78737873787378698</v>
      </c>
      <c r="B7940" s="21">
        <v>1.40846639279312</v>
      </c>
    </row>
    <row r="7941" spans="1:2">
      <c r="A7941" s="21">
        <v>0.787478747874787</v>
      </c>
      <c r="B7941" s="21">
        <v>1.4080817389431199</v>
      </c>
    </row>
    <row r="7942" spans="1:2">
      <c r="A7942" s="21">
        <v>0.78757875787578702</v>
      </c>
      <c r="B7942" s="21">
        <v>1.4076970850931201</v>
      </c>
    </row>
    <row r="7943" spans="1:2">
      <c r="A7943" s="21">
        <v>0.78767876787678703</v>
      </c>
      <c r="B7943" s="21">
        <v>1.40731243124312</v>
      </c>
    </row>
    <row r="7944" spans="1:2">
      <c r="A7944" s="21">
        <v>0.78777877787778705</v>
      </c>
      <c r="B7944" s="21">
        <v>1.4069277773931199</v>
      </c>
    </row>
    <row r="7945" spans="1:2">
      <c r="A7945" s="21">
        <v>0.78787878787878796</v>
      </c>
      <c r="B7945" s="21">
        <v>1.4065431235431201</v>
      </c>
    </row>
    <row r="7946" spans="1:2">
      <c r="A7946" s="21">
        <v>0.78797879787978797</v>
      </c>
      <c r="B7946" s="21">
        <v>1.40615846969312</v>
      </c>
    </row>
    <row r="7947" spans="1:2">
      <c r="A7947" s="21">
        <v>0.78807880788078799</v>
      </c>
      <c r="B7947" s="21">
        <v>1.4057738158431199</v>
      </c>
    </row>
    <row r="7948" spans="1:2">
      <c r="A7948" s="21">
        <v>0.78817881788178801</v>
      </c>
      <c r="B7948" s="21">
        <v>1.40538916199312</v>
      </c>
    </row>
    <row r="7949" spans="1:2">
      <c r="A7949" s="21">
        <v>0.78827882788278802</v>
      </c>
      <c r="B7949" s="21">
        <v>1.4050045081431199</v>
      </c>
    </row>
    <row r="7950" spans="1:2">
      <c r="A7950" s="21">
        <v>0.78837883788378804</v>
      </c>
      <c r="B7950" s="21">
        <v>1.4046198542931201</v>
      </c>
    </row>
    <row r="7951" spans="1:2">
      <c r="A7951" s="21">
        <v>0.78847884788478795</v>
      </c>
      <c r="B7951" s="21">
        <v>1.40423520044312</v>
      </c>
    </row>
    <row r="7952" spans="1:2">
      <c r="A7952" s="21">
        <v>0.78857885788578796</v>
      </c>
      <c r="B7952" s="21">
        <v>1.4038505465931199</v>
      </c>
    </row>
    <row r="7953" spans="1:2">
      <c r="A7953" s="21">
        <v>0.78867886788678798</v>
      </c>
      <c r="B7953" s="21">
        <v>1.4034658927431201</v>
      </c>
    </row>
    <row r="7954" spans="1:2">
      <c r="A7954" s="21">
        <v>0.788778877887788</v>
      </c>
      <c r="B7954" s="21">
        <v>1.40308123889312</v>
      </c>
    </row>
    <row r="7955" spans="1:2">
      <c r="A7955" s="21">
        <v>0.78887888788878802</v>
      </c>
      <c r="B7955" s="21">
        <v>1.4026965850431099</v>
      </c>
    </row>
    <row r="7956" spans="1:2">
      <c r="A7956" s="21">
        <v>0.78897889788978903</v>
      </c>
      <c r="B7956" s="21">
        <v>1.40231193119311</v>
      </c>
    </row>
    <row r="7957" spans="1:2">
      <c r="A7957" s="21">
        <v>0.78907890789078905</v>
      </c>
      <c r="B7957" s="21">
        <v>1.40192727734311</v>
      </c>
    </row>
    <row r="7958" spans="1:2">
      <c r="A7958" s="21">
        <v>0.78917891789178896</v>
      </c>
      <c r="B7958" s="21">
        <v>1.4015426234931101</v>
      </c>
    </row>
    <row r="7959" spans="1:2">
      <c r="A7959" s="21">
        <v>0.78927892789278897</v>
      </c>
      <c r="B7959" s="21">
        <v>1.40115796964311</v>
      </c>
    </row>
    <row r="7960" spans="1:2">
      <c r="A7960" s="21">
        <v>0.78937893789378899</v>
      </c>
      <c r="B7960" s="21">
        <v>1.4007733157931099</v>
      </c>
    </row>
    <row r="7961" spans="1:2">
      <c r="A7961" s="21">
        <v>0.78947894789478901</v>
      </c>
      <c r="B7961" s="21">
        <v>1.4003886619431101</v>
      </c>
    </row>
    <row r="7962" spans="1:2">
      <c r="A7962" s="21">
        <v>0.78957895789578902</v>
      </c>
      <c r="B7962" s="21">
        <v>1.40000400809311</v>
      </c>
    </row>
    <row r="7963" spans="1:2">
      <c r="A7963" s="21">
        <v>0.78967896789678904</v>
      </c>
      <c r="B7963" s="21">
        <v>1.3996193542431099</v>
      </c>
    </row>
    <row r="7964" spans="1:2">
      <c r="A7964" s="21">
        <v>0.78977897789778895</v>
      </c>
      <c r="B7964" s="21">
        <v>1.39923470039311</v>
      </c>
    </row>
    <row r="7965" spans="1:2">
      <c r="A7965" s="21">
        <v>0.78987898789878896</v>
      </c>
      <c r="B7965" s="21">
        <v>1.39885004654311</v>
      </c>
    </row>
    <row r="7966" spans="1:2">
      <c r="A7966" s="21">
        <v>0.78997899789978998</v>
      </c>
      <c r="B7966" s="21">
        <v>1.3984653926931101</v>
      </c>
    </row>
    <row r="7967" spans="1:2">
      <c r="A7967" s="21">
        <v>0.79007900790079</v>
      </c>
      <c r="B7967" s="21">
        <v>1.39808073884311</v>
      </c>
    </row>
    <row r="7968" spans="1:2">
      <c r="A7968" s="21">
        <v>0.79017901790179002</v>
      </c>
      <c r="B7968" s="21">
        <v>1.3976960849931099</v>
      </c>
    </row>
    <row r="7969" spans="1:2">
      <c r="A7969" s="21">
        <v>0.79027902790279003</v>
      </c>
      <c r="B7969" s="21">
        <v>1.3973114311431101</v>
      </c>
    </row>
    <row r="7970" spans="1:2">
      <c r="A7970" s="21">
        <v>0.79037903790379005</v>
      </c>
      <c r="B7970" s="21">
        <v>1.39692677729311</v>
      </c>
    </row>
    <row r="7971" spans="1:2">
      <c r="A7971" s="21">
        <v>0.79047904790478996</v>
      </c>
      <c r="B7971" s="21">
        <v>1.3965421234431099</v>
      </c>
    </row>
    <row r="7972" spans="1:2">
      <c r="A7972" s="21">
        <v>0.79057905790578997</v>
      </c>
      <c r="B7972" s="21">
        <v>1.39615746959311</v>
      </c>
    </row>
    <row r="7973" spans="1:2">
      <c r="A7973" s="21">
        <v>0.79067906790678999</v>
      </c>
      <c r="B7973" s="21">
        <v>1.39577281574311</v>
      </c>
    </row>
    <row r="7974" spans="1:2">
      <c r="A7974" s="21">
        <v>0.79077907790779001</v>
      </c>
      <c r="B7974" s="21">
        <v>1.3953881618931101</v>
      </c>
    </row>
    <row r="7975" spans="1:2">
      <c r="A7975" s="21">
        <v>0.79087908790879002</v>
      </c>
      <c r="B7975" s="21">
        <v>1.39500350804311</v>
      </c>
    </row>
    <row r="7976" spans="1:2">
      <c r="A7976" s="21">
        <v>0.79097909790979104</v>
      </c>
      <c r="B7976" s="21">
        <v>1.3946188541931099</v>
      </c>
    </row>
    <row r="7977" spans="1:2">
      <c r="A7977" s="21">
        <v>0.79107910791079095</v>
      </c>
      <c r="B7977" s="21">
        <v>1.3942342003431101</v>
      </c>
    </row>
    <row r="7978" spans="1:2">
      <c r="A7978" s="21">
        <v>0.79117911791179096</v>
      </c>
      <c r="B7978" s="21">
        <v>1.39384954649311</v>
      </c>
    </row>
    <row r="7979" spans="1:2">
      <c r="A7979" s="21">
        <v>0.79127912791279098</v>
      </c>
      <c r="B7979" s="21">
        <v>1.3934648926431099</v>
      </c>
    </row>
    <row r="7980" spans="1:2">
      <c r="A7980" s="21">
        <v>0.791379137913791</v>
      </c>
      <c r="B7980" s="21">
        <v>1.39308023879311</v>
      </c>
    </row>
    <row r="7981" spans="1:2">
      <c r="A7981" s="21">
        <v>0.79147914791479101</v>
      </c>
      <c r="B7981" s="21">
        <v>1.39269558494311</v>
      </c>
    </row>
    <row r="7982" spans="1:2">
      <c r="A7982" s="21">
        <v>0.79157915791579103</v>
      </c>
      <c r="B7982" s="21">
        <v>1.3923109310930999</v>
      </c>
    </row>
    <row r="7983" spans="1:2">
      <c r="A7983" s="21">
        <v>0.79167916791679105</v>
      </c>
      <c r="B7983" s="50">
        <v>1.3919262772431</v>
      </c>
    </row>
    <row r="7984" spans="1:2">
      <c r="A7984" s="21">
        <v>0.79177917791779096</v>
      </c>
      <c r="B7984" s="21">
        <v>1.3915416233930999</v>
      </c>
    </row>
    <row r="7985" spans="1:2">
      <c r="A7985" s="21">
        <v>0.79187918791879097</v>
      </c>
      <c r="B7985" s="21">
        <v>1.3911569695431001</v>
      </c>
    </row>
    <row r="7986" spans="1:2">
      <c r="A7986" s="21">
        <v>0.79197919791979199</v>
      </c>
      <c r="B7986" s="21">
        <v>1.3907723156931</v>
      </c>
    </row>
    <row r="7987" spans="1:2">
      <c r="A7987" s="21">
        <v>0.79207920792079201</v>
      </c>
      <c r="B7987" s="21">
        <v>1.3903876618430999</v>
      </c>
    </row>
    <row r="7988" spans="1:2">
      <c r="A7988" s="21">
        <v>0.79217921792179202</v>
      </c>
      <c r="B7988" s="21">
        <v>1.3900030079931001</v>
      </c>
    </row>
    <row r="7989" spans="1:2">
      <c r="A7989" s="21">
        <v>0.79227922792279204</v>
      </c>
      <c r="B7989" s="21">
        <v>1.3896183541431</v>
      </c>
    </row>
    <row r="7990" spans="1:2">
      <c r="A7990" s="21">
        <v>0.79237923792379195</v>
      </c>
      <c r="B7990" s="21">
        <v>1.3892337002930999</v>
      </c>
    </row>
    <row r="7991" spans="1:2">
      <c r="A7991" s="21">
        <v>0.79247924792479196</v>
      </c>
      <c r="B7991" s="21">
        <v>1.3888490464431</v>
      </c>
    </row>
    <row r="7992" spans="1:2">
      <c r="A7992" s="21">
        <v>0.79257925792579198</v>
      </c>
      <c r="B7992" s="21">
        <v>1.3884643925930999</v>
      </c>
    </row>
    <row r="7993" spans="1:2">
      <c r="A7993" s="21">
        <v>0.792679267926792</v>
      </c>
      <c r="B7993" s="21">
        <v>1.3880797387431001</v>
      </c>
    </row>
    <row r="7994" spans="1:2">
      <c r="A7994" s="21">
        <v>0.79277927792779201</v>
      </c>
      <c r="B7994" s="21">
        <v>1.3876950848931</v>
      </c>
    </row>
    <row r="7995" spans="1:2">
      <c r="A7995" s="21">
        <v>0.79287928792879203</v>
      </c>
      <c r="B7995" s="21">
        <v>1.3873104310430999</v>
      </c>
    </row>
    <row r="7996" spans="1:2">
      <c r="A7996" s="21">
        <v>0.79297929792979305</v>
      </c>
      <c r="B7996" s="21">
        <v>1.3869257771931001</v>
      </c>
    </row>
    <row r="7997" spans="1:2">
      <c r="A7997" s="21">
        <v>0.79307930793079295</v>
      </c>
      <c r="B7997" s="21">
        <v>1.3865411233431</v>
      </c>
    </row>
    <row r="7998" spans="1:2">
      <c r="A7998" s="21">
        <v>0.79317931793179297</v>
      </c>
      <c r="B7998" s="21">
        <v>1.3861564694930999</v>
      </c>
    </row>
    <row r="7999" spans="1:2">
      <c r="A7999" s="21">
        <v>0.79327932793279299</v>
      </c>
      <c r="B7999" s="21">
        <v>1.3857718156431</v>
      </c>
    </row>
    <row r="8000" spans="1:2">
      <c r="A8000" s="21">
        <v>0.79337933793379301</v>
      </c>
      <c r="B8000" s="21">
        <v>1.3853871617931</v>
      </c>
    </row>
    <row r="8001" spans="1:2">
      <c r="A8001" s="21">
        <v>0.79347934793479302</v>
      </c>
      <c r="B8001" s="21">
        <v>1.3850025079431001</v>
      </c>
    </row>
    <row r="8002" spans="1:2">
      <c r="A8002" s="21">
        <v>0.79357935793579304</v>
      </c>
      <c r="B8002" s="21">
        <v>1.3846178540931</v>
      </c>
    </row>
    <row r="8003" spans="1:2">
      <c r="A8003" s="21">
        <v>0.79367936793679295</v>
      </c>
      <c r="B8003" s="21">
        <v>1.3842332002430999</v>
      </c>
    </row>
    <row r="8004" spans="1:2">
      <c r="A8004" s="21">
        <v>0.79377937793779296</v>
      </c>
      <c r="B8004" s="21">
        <v>1.3838485463931001</v>
      </c>
    </row>
    <row r="8005" spans="1:2">
      <c r="A8005" s="21">
        <v>0.79387938793879298</v>
      </c>
      <c r="B8005" s="21">
        <v>1.3834638925431</v>
      </c>
    </row>
    <row r="8006" spans="1:2">
      <c r="A8006" s="21">
        <v>0.793979397939794</v>
      </c>
      <c r="B8006" s="21">
        <v>1.3830792386930999</v>
      </c>
    </row>
    <row r="8007" spans="1:2">
      <c r="A8007" s="21">
        <v>0.79407940794079401</v>
      </c>
      <c r="B8007" s="21">
        <v>1.38269458484309</v>
      </c>
    </row>
    <row r="8008" spans="1:2">
      <c r="A8008" s="21">
        <v>0.79417941794179403</v>
      </c>
      <c r="B8008" s="21">
        <v>1.38230993099309</v>
      </c>
    </row>
    <row r="8009" spans="1:2">
      <c r="A8009" s="21">
        <v>0.79427942794279405</v>
      </c>
      <c r="B8009" s="21">
        <v>1.3819252771430901</v>
      </c>
    </row>
    <row r="8010" spans="1:2">
      <c r="A8010" s="21">
        <v>0.79437943794379395</v>
      </c>
      <c r="B8010" s="21">
        <v>1.38154062329309</v>
      </c>
    </row>
    <row r="8011" spans="1:2">
      <c r="A8011" s="21">
        <v>0.79447944794479397</v>
      </c>
      <c r="B8011" s="21">
        <v>1.3811559694430899</v>
      </c>
    </row>
    <row r="8012" spans="1:2">
      <c r="A8012" s="21">
        <v>0.79457945794579399</v>
      </c>
      <c r="B8012" s="21">
        <v>1.3807713155930901</v>
      </c>
    </row>
    <row r="8013" spans="1:2">
      <c r="A8013" s="21">
        <v>0.794679467946794</v>
      </c>
      <c r="B8013" s="21">
        <v>1.38038666174309</v>
      </c>
    </row>
    <row r="8014" spans="1:2">
      <c r="A8014" s="21">
        <v>0.79477947794779402</v>
      </c>
      <c r="B8014" s="21">
        <v>1.3800020078930899</v>
      </c>
    </row>
    <row r="8015" spans="1:2">
      <c r="A8015" s="21">
        <v>0.79487948794879404</v>
      </c>
      <c r="B8015" s="21">
        <v>1.37961735404309</v>
      </c>
    </row>
    <row r="8016" spans="1:2">
      <c r="A8016" s="21">
        <v>0.79497949794979506</v>
      </c>
      <c r="B8016" s="21">
        <v>1.37923270019309</v>
      </c>
    </row>
    <row r="8017" spans="1:2">
      <c r="A8017" s="21">
        <v>0.79507950795079496</v>
      </c>
      <c r="B8017" s="21">
        <v>1.3788480463430901</v>
      </c>
    </row>
    <row r="8018" spans="1:2">
      <c r="A8018" s="21">
        <v>0.79517951795179498</v>
      </c>
      <c r="B8018" s="21">
        <v>1.37846339249309</v>
      </c>
    </row>
    <row r="8019" spans="1:2">
      <c r="A8019" s="21">
        <v>0.795279527952795</v>
      </c>
      <c r="B8019" s="21">
        <v>1.3780787386430899</v>
      </c>
    </row>
    <row r="8020" spans="1:2">
      <c r="A8020" s="21">
        <v>0.79537953795379501</v>
      </c>
      <c r="B8020" s="21">
        <v>1.3776940847930901</v>
      </c>
    </row>
    <row r="8021" spans="1:2">
      <c r="A8021" s="21">
        <v>0.79547954795479503</v>
      </c>
      <c r="B8021" s="21">
        <v>1.37730943094309</v>
      </c>
    </row>
    <row r="8022" spans="1:2">
      <c r="A8022" s="21">
        <v>0.79557955795579505</v>
      </c>
      <c r="B8022" s="21">
        <v>1.3769247770930899</v>
      </c>
    </row>
    <row r="8023" spans="1:2">
      <c r="A8023" s="21">
        <v>0.79567956795679495</v>
      </c>
      <c r="B8023" s="21">
        <v>1.3765401232430901</v>
      </c>
    </row>
    <row r="8024" spans="1:2">
      <c r="A8024" s="21">
        <v>0.79577957795779497</v>
      </c>
      <c r="B8024" s="21">
        <v>1.37615546939309</v>
      </c>
    </row>
    <row r="8025" spans="1:2">
      <c r="A8025" s="21">
        <v>0.79587958795879499</v>
      </c>
      <c r="B8025" s="21">
        <v>1.3757708155430901</v>
      </c>
    </row>
    <row r="8026" spans="1:2">
      <c r="A8026" s="21">
        <v>0.795979597959796</v>
      </c>
      <c r="B8026" s="21">
        <v>1.37538616169309</v>
      </c>
    </row>
    <row r="8027" spans="1:2">
      <c r="A8027" s="21">
        <v>0.79607960796079602</v>
      </c>
      <c r="B8027" s="21">
        <v>1.3750015078430899</v>
      </c>
    </row>
    <row r="8028" spans="1:2">
      <c r="A8028" s="21">
        <v>0.79617961796179604</v>
      </c>
      <c r="B8028" s="21">
        <v>1.3746168539930901</v>
      </c>
    </row>
    <row r="8029" spans="1:2">
      <c r="A8029" s="21">
        <v>0.79627962796279605</v>
      </c>
      <c r="B8029" s="21">
        <v>1.37423220014309</v>
      </c>
    </row>
    <row r="8030" spans="1:2">
      <c r="A8030" s="21">
        <v>0.79637963796379596</v>
      </c>
      <c r="B8030" s="21">
        <v>1.3738475462930899</v>
      </c>
    </row>
    <row r="8031" spans="1:2">
      <c r="A8031" s="21">
        <v>0.79647964796479598</v>
      </c>
      <c r="B8031" s="21">
        <v>1.3734628924430901</v>
      </c>
    </row>
    <row r="8032" spans="1:2">
      <c r="A8032" s="21">
        <v>0.796579657965796</v>
      </c>
      <c r="B8032" s="21">
        <v>1.37307823859309</v>
      </c>
    </row>
    <row r="8033" spans="1:2">
      <c r="A8033" s="21">
        <v>0.79667966796679601</v>
      </c>
      <c r="B8033" s="21">
        <v>1.3726935847430899</v>
      </c>
    </row>
    <row r="8034" spans="1:2">
      <c r="A8034" s="21">
        <v>0.79677967796779603</v>
      </c>
      <c r="B8034" s="21">
        <v>1.37230893089308</v>
      </c>
    </row>
    <row r="8035" spans="1:2">
      <c r="A8035" s="21">
        <v>0.79687968796879605</v>
      </c>
      <c r="B8035" s="21">
        <v>1.37192427704308</v>
      </c>
    </row>
    <row r="8036" spans="1:2">
      <c r="A8036" s="21">
        <v>0.79697969796979695</v>
      </c>
      <c r="B8036" s="21">
        <v>1.3715396231930801</v>
      </c>
    </row>
    <row r="8037" spans="1:2">
      <c r="A8037" s="21">
        <v>0.79707970797079697</v>
      </c>
      <c r="B8037" s="21">
        <v>1.37115496934308</v>
      </c>
    </row>
    <row r="8038" spans="1:2">
      <c r="A8038" s="21">
        <v>0.79717971797179699</v>
      </c>
      <c r="B8038" s="21">
        <v>1.3707703154930799</v>
      </c>
    </row>
    <row r="8039" spans="1:2">
      <c r="A8039" s="21">
        <v>0.797279727972797</v>
      </c>
      <c r="B8039" s="21">
        <v>1.3703856616430801</v>
      </c>
    </row>
    <row r="8040" spans="1:2">
      <c r="A8040" s="21">
        <v>0.79737973797379702</v>
      </c>
      <c r="B8040" s="21">
        <v>1.37000100779308</v>
      </c>
    </row>
    <row r="8041" spans="1:2">
      <c r="A8041" s="21">
        <v>0.79747974797479704</v>
      </c>
      <c r="B8041" s="21">
        <v>1.3696163539430799</v>
      </c>
    </row>
    <row r="8042" spans="1:2">
      <c r="A8042" s="21">
        <v>0.79757975797579705</v>
      </c>
      <c r="B8042" s="21">
        <v>1.36923170009308</v>
      </c>
    </row>
    <row r="8043" spans="1:2">
      <c r="A8043" s="21">
        <v>0.79767976797679696</v>
      </c>
      <c r="B8043" s="21">
        <v>1.36884704624308</v>
      </c>
    </row>
    <row r="8044" spans="1:2">
      <c r="A8044" s="21">
        <v>0.79777977797779698</v>
      </c>
      <c r="B8044" s="21">
        <v>1.3684623923930801</v>
      </c>
    </row>
    <row r="8045" spans="1:2">
      <c r="A8045" s="21">
        <v>0.79787978797879699</v>
      </c>
      <c r="B8045" s="21">
        <v>1.36807773854308</v>
      </c>
    </row>
    <row r="8046" spans="1:2">
      <c r="A8046" s="21">
        <v>0.79797979797979801</v>
      </c>
      <c r="B8046" s="21">
        <v>1.3676930846930799</v>
      </c>
    </row>
    <row r="8047" spans="1:2">
      <c r="A8047" s="21">
        <v>0.79807980798079803</v>
      </c>
      <c r="B8047" s="21">
        <v>1.3673084308430801</v>
      </c>
    </row>
    <row r="8048" spans="1:2">
      <c r="A8048" s="21">
        <v>0.79817981798179805</v>
      </c>
      <c r="B8048" s="21">
        <v>1.36692377699308</v>
      </c>
    </row>
    <row r="8049" spans="1:2">
      <c r="A8049" s="21">
        <v>0.79827982798279795</v>
      </c>
      <c r="B8049" s="21">
        <v>1.3665391231430799</v>
      </c>
    </row>
    <row r="8050" spans="1:2">
      <c r="A8050" s="21">
        <v>0.79837983798379797</v>
      </c>
      <c r="B8050" s="21">
        <v>1.36615446929308</v>
      </c>
    </row>
    <row r="8051" spans="1:2">
      <c r="A8051" s="21">
        <v>0.79847984798479799</v>
      </c>
      <c r="B8051" s="21">
        <v>1.36576981544308</v>
      </c>
    </row>
    <row r="8052" spans="1:2">
      <c r="A8052" s="21">
        <v>0.798579857985798</v>
      </c>
      <c r="B8052" s="21">
        <v>1.3653851615930801</v>
      </c>
    </row>
    <row r="8053" spans="1:2">
      <c r="A8053" s="21">
        <v>0.79867986798679802</v>
      </c>
      <c r="B8053" s="21">
        <v>1.36500050774308</v>
      </c>
    </row>
    <row r="8054" spans="1:2">
      <c r="A8054" s="21">
        <v>0.79877987798779804</v>
      </c>
      <c r="B8054" s="21">
        <v>1.3646158538930799</v>
      </c>
    </row>
    <row r="8055" spans="1:2">
      <c r="A8055" s="21">
        <v>0.79887988798879805</v>
      </c>
      <c r="B8055" s="21">
        <v>1.3642312000430801</v>
      </c>
    </row>
    <row r="8056" spans="1:2">
      <c r="A8056" s="21">
        <v>0.79897989798979896</v>
      </c>
      <c r="B8056" s="21">
        <v>1.36384654619308</v>
      </c>
    </row>
    <row r="8057" spans="1:2">
      <c r="A8057" s="21">
        <v>0.79907990799079898</v>
      </c>
      <c r="B8057" s="21">
        <v>1.3634618923430799</v>
      </c>
    </row>
    <row r="8058" spans="1:2">
      <c r="A8058" s="21">
        <v>0.79917991799179899</v>
      </c>
      <c r="B8058" s="21">
        <v>1.36307723849308</v>
      </c>
    </row>
    <row r="8059" spans="1:2">
      <c r="A8059" s="21">
        <v>0.79927992799279901</v>
      </c>
      <c r="B8059" s="21">
        <v>1.36269258464307</v>
      </c>
    </row>
    <row r="8060" spans="1:2">
      <c r="A8060" s="21">
        <v>0.79937993799379903</v>
      </c>
      <c r="B8060" s="21">
        <v>1.3623079307930701</v>
      </c>
    </row>
    <row r="8061" spans="1:2">
      <c r="A8061" s="21">
        <v>0.79947994799479905</v>
      </c>
      <c r="B8061" s="21">
        <v>1.36192327694307</v>
      </c>
    </row>
    <row r="8062" spans="1:2">
      <c r="A8062" s="21">
        <v>0.79957995799579895</v>
      </c>
      <c r="B8062" s="21">
        <v>1.3615386230930699</v>
      </c>
    </row>
    <row r="8063" spans="1:2">
      <c r="A8063" s="21">
        <v>0.79967996799679897</v>
      </c>
      <c r="B8063" s="21">
        <v>1.3611539692430701</v>
      </c>
    </row>
    <row r="8064" spans="1:2">
      <c r="A8064" s="21">
        <v>0.79977997799779899</v>
      </c>
      <c r="B8064" s="21">
        <v>1.36076931539307</v>
      </c>
    </row>
    <row r="8065" spans="1:2">
      <c r="A8065" s="21">
        <v>0.799879987998799</v>
      </c>
      <c r="B8065" s="21">
        <v>1.3603846615430699</v>
      </c>
    </row>
    <row r="8066" spans="1:2">
      <c r="A8066" s="21">
        <v>0.79997999799980002</v>
      </c>
      <c r="B8066" s="21">
        <v>1.3600000076930701</v>
      </c>
    </row>
    <row r="8067" spans="1:2">
      <c r="A8067" s="21">
        <v>0.80008000800080004</v>
      </c>
      <c r="B8067" s="21">
        <v>1.35961535384307</v>
      </c>
    </row>
    <row r="8068" spans="1:2">
      <c r="A8068" s="21">
        <v>0.80018001800180005</v>
      </c>
      <c r="B8068" s="21">
        <v>1.3592306999930699</v>
      </c>
    </row>
    <row r="8069" spans="1:2">
      <c r="A8069" s="21">
        <v>0.80028002800279996</v>
      </c>
      <c r="B8069" s="21">
        <v>1.35884604614307</v>
      </c>
    </row>
    <row r="8070" spans="1:2">
      <c r="A8070" s="21">
        <v>0.80038003800379998</v>
      </c>
      <c r="B8070" s="21">
        <v>1.3584613922930699</v>
      </c>
    </row>
    <row r="8071" spans="1:2">
      <c r="A8071" s="21">
        <v>0.80048004800479999</v>
      </c>
      <c r="B8071" s="21">
        <v>1.3580767384430701</v>
      </c>
    </row>
    <row r="8072" spans="1:2">
      <c r="A8072" s="21">
        <v>0.80058005800580001</v>
      </c>
      <c r="B8072" s="21">
        <v>1.35769208459307</v>
      </c>
    </row>
    <row r="8073" spans="1:2">
      <c r="A8073" s="21">
        <v>0.80068006800680003</v>
      </c>
      <c r="B8073" s="21">
        <v>1.3573074307430699</v>
      </c>
    </row>
    <row r="8074" spans="1:2">
      <c r="A8074" s="21">
        <v>0.80078007800780004</v>
      </c>
      <c r="B8074" s="21">
        <v>1.3569227768930701</v>
      </c>
    </row>
    <row r="8075" spans="1:2">
      <c r="A8075" s="21">
        <v>0.80088008800880095</v>
      </c>
      <c r="B8075" s="21">
        <v>1.35653812304307</v>
      </c>
    </row>
    <row r="8076" spans="1:2">
      <c r="A8076" s="21">
        <v>0.80098009800980097</v>
      </c>
      <c r="B8076" s="21">
        <v>1.3561534691930699</v>
      </c>
    </row>
    <row r="8077" spans="1:2">
      <c r="A8077" s="21">
        <v>0.80108010801080098</v>
      </c>
      <c r="B8077" s="21">
        <v>1.35576881534307</v>
      </c>
    </row>
    <row r="8078" spans="1:2">
      <c r="A8078" s="21">
        <v>0.801180118011801</v>
      </c>
      <c r="B8078" s="21">
        <v>1.3553841614930699</v>
      </c>
    </row>
    <row r="8079" spans="1:2">
      <c r="A8079" s="21">
        <v>0.80128012801280102</v>
      </c>
      <c r="B8079" s="21">
        <v>1.3549995076430701</v>
      </c>
    </row>
    <row r="8080" spans="1:2">
      <c r="A8080" s="21">
        <v>0.80138013801380104</v>
      </c>
      <c r="B8080" s="21">
        <v>1.35461485379307</v>
      </c>
    </row>
    <row r="8081" spans="1:2">
      <c r="A8081" s="21">
        <v>0.80148014801480105</v>
      </c>
      <c r="B8081" s="21">
        <v>1.3542301999430699</v>
      </c>
    </row>
    <row r="8082" spans="1:2">
      <c r="A8082" s="21">
        <v>0.80158015801580096</v>
      </c>
      <c r="B8082" s="21">
        <v>1.3538455460930701</v>
      </c>
    </row>
    <row r="8083" spans="1:2">
      <c r="A8083" s="21">
        <v>0.80168016801680098</v>
      </c>
      <c r="B8083" s="21">
        <v>1.35346089224307</v>
      </c>
    </row>
    <row r="8084" spans="1:2">
      <c r="A8084" s="21">
        <v>0.80178017801780099</v>
      </c>
      <c r="B8084" s="21">
        <v>1.3530762383930699</v>
      </c>
    </row>
    <row r="8085" spans="1:2">
      <c r="A8085" s="21">
        <v>0.80188018801880101</v>
      </c>
      <c r="B8085" s="21">
        <v>1.35269158454306</v>
      </c>
    </row>
    <row r="8086" spans="1:2">
      <c r="A8086" s="21">
        <v>0.80198019801980203</v>
      </c>
      <c r="B8086" s="21">
        <v>1.35230693069306</v>
      </c>
    </row>
    <row r="8087" spans="1:2">
      <c r="A8087" s="21">
        <v>0.80208020802080204</v>
      </c>
      <c r="B8087" s="21">
        <v>1.3519222768430601</v>
      </c>
    </row>
    <row r="8088" spans="1:2">
      <c r="A8088" s="21">
        <v>0.80218021802180195</v>
      </c>
      <c r="B8088" s="21">
        <v>1.35153762299306</v>
      </c>
    </row>
    <row r="8089" spans="1:2">
      <c r="A8089" s="21">
        <v>0.80228022802280197</v>
      </c>
      <c r="B8089" s="21">
        <v>1.3511529691430599</v>
      </c>
    </row>
    <row r="8090" spans="1:2">
      <c r="A8090" s="21">
        <v>0.80238023802380198</v>
      </c>
      <c r="B8090" s="21">
        <v>1.3507683152930601</v>
      </c>
    </row>
    <row r="8091" spans="1:2">
      <c r="A8091" s="21">
        <v>0.802480248024802</v>
      </c>
      <c r="B8091" s="21">
        <v>1.35038366144306</v>
      </c>
    </row>
    <row r="8092" spans="1:2">
      <c r="A8092" s="21">
        <v>0.80258025802580202</v>
      </c>
      <c r="B8092" s="21">
        <v>1.3499990075930599</v>
      </c>
    </row>
    <row r="8093" spans="1:2">
      <c r="A8093" s="21">
        <v>0.80268026802680204</v>
      </c>
      <c r="B8093" s="21">
        <v>1.34961435374306</v>
      </c>
    </row>
    <row r="8094" spans="1:2">
      <c r="A8094" s="21">
        <v>0.80278027802780205</v>
      </c>
      <c r="B8094" s="21">
        <v>1.34922969989306</v>
      </c>
    </row>
    <row r="8095" spans="1:2">
      <c r="A8095" s="21">
        <v>0.80288028802880296</v>
      </c>
      <c r="B8095" s="21">
        <v>1.3488450460430601</v>
      </c>
    </row>
    <row r="8096" spans="1:2">
      <c r="A8096" s="21">
        <v>0.80298029802980297</v>
      </c>
      <c r="B8096" s="21">
        <v>1.34846039219306</v>
      </c>
    </row>
    <row r="8097" spans="1:2">
      <c r="A8097" s="21">
        <v>0.80308030803080299</v>
      </c>
      <c r="B8097" s="21">
        <v>1.3480757383430599</v>
      </c>
    </row>
    <row r="8098" spans="1:2">
      <c r="A8098" s="21">
        <v>0.80318031803180301</v>
      </c>
      <c r="B8098" s="21">
        <v>1.3476910844930601</v>
      </c>
    </row>
    <row r="8099" spans="1:2">
      <c r="A8099" s="21">
        <v>0.80328032803280303</v>
      </c>
      <c r="B8099" s="21">
        <v>1.34730643064306</v>
      </c>
    </row>
    <row r="8100" spans="1:2">
      <c r="A8100" s="21">
        <v>0.80338033803380304</v>
      </c>
      <c r="B8100" s="21">
        <v>1.3469217767930599</v>
      </c>
    </row>
    <row r="8101" spans="1:2">
      <c r="A8101" s="21">
        <v>0.80348034803480295</v>
      </c>
      <c r="B8101" s="21">
        <v>1.34653712294306</v>
      </c>
    </row>
    <row r="8102" spans="1:2">
      <c r="A8102" s="21">
        <v>0.80358035803580297</v>
      </c>
      <c r="B8102" s="21">
        <v>1.34615246909306</v>
      </c>
    </row>
    <row r="8103" spans="1:2">
      <c r="A8103" s="21">
        <v>0.80368036803680298</v>
      </c>
      <c r="B8103" s="21">
        <v>1.3457678152430601</v>
      </c>
    </row>
    <row r="8104" spans="1:2">
      <c r="A8104" s="21">
        <v>0.803780378037803</v>
      </c>
      <c r="B8104" s="21">
        <v>1.34538316139306</v>
      </c>
    </row>
    <row r="8105" spans="1:2">
      <c r="A8105" s="21">
        <v>0.80388038803880302</v>
      </c>
      <c r="B8105" s="21">
        <v>1.3449985075430599</v>
      </c>
    </row>
    <row r="8106" spans="1:2">
      <c r="A8106" s="21">
        <v>0.80398039803980403</v>
      </c>
      <c r="B8106" s="21">
        <v>1.3446138536930601</v>
      </c>
    </row>
    <row r="8107" spans="1:2">
      <c r="A8107" s="21">
        <v>0.80408040804080405</v>
      </c>
      <c r="B8107" s="21">
        <v>1.34422919984306</v>
      </c>
    </row>
    <row r="8108" spans="1:2">
      <c r="A8108" s="21">
        <v>0.80418041804180396</v>
      </c>
      <c r="B8108" s="21">
        <v>1.3438445459930599</v>
      </c>
    </row>
    <row r="8109" spans="1:2">
      <c r="A8109" s="21">
        <v>0.80428042804280397</v>
      </c>
      <c r="B8109" s="21">
        <v>1.3434598921430601</v>
      </c>
    </row>
    <row r="8110" spans="1:2">
      <c r="A8110" s="21">
        <v>0.80438043804380399</v>
      </c>
      <c r="B8110" s="21">
        <v>1.34307523829306</v>
      </c>
    </row>
    <row r="8111" spans="1:2">
      <c r="A8111" s="21">
        <v>0.80448044804480401</v>
      </c>
      <c r="B8111" s="21">
        <v>1.3426905844430499</v>
      </c>
    </row>
    <row r="8112" spans="1:2">
      <c r="A8112" s="21">
        <v>0.80458045804580403</v>
      </c>
      <c r="B8112" s="21">
        <v>1.34230593059305</v>
      </c>
    </row>
    <row r="8113" spans="1:2">
      <c r="A8113" s="21">
        <v>0.80468046804680404</v>
      </c>
      <c r="B8113" s="21">
        <v>1.34192127674305</v>
      </c>
    </row>
    <row r="8114" spans="1:2">
      <c r="A8114" s="21">
        <v>0.80478047804780395</v>
      </c>
      <c r="B8114" s="21">
        <v>1.3415366228930501</v>
      </c>
    </row>
    <row r="8115" spans="1:2">
      <c r="A8115" s="21">
        <v>0.80488048804880397</v>
      </c>
      <c r="B8115" s="21">
        <v>1.34115196904305</v>
      </c>
    </row>
    <row r="8116" spans="1:2">
      <c r="A8116" s="21">
        <v>0.80498049804980498</v>
      </c>
      <c r="B8116" s="21">
        <v>1.3407673151930499</v>
      </c>
    </row>
    <row r="8117" spans="1:2">
      <c r="A8117" s="21">
        <v>0.805080508050805</v>
      </c>
      <c r="B8117" s="21">
        <v>1.3403826613430501</v>
      </c>
    </row>
    <row r="8118" spans="1:2">
      <c r="A8118" s="21">
        <v>0.80518051805180502</v>
      </c>
      <c r="B8118" s="21">
        <v>1.33999800749305</v>
      </c>
    </row>
    <row r="8119" spans="1:2">
      <c r="A8119" s="21">
        <v>0.80528052805280503</v>
      </c>
      <c r="B8119" s="21">
        <v>1.3396133536430499</v>
      </c>
    </row>
    <row r="8120" spans="1:2">
      <c r="A8120" s="21">
        <v>0.80538053805380505</v>
      </c>
      <c r="B8120" s="21">
        <v>1.33922869979305</v>
      </c>
    </row>
    <row r="8121" spans="1:2">
      <c r="A8121" s="21">
        <v>0.80548054805480496</v>
      </c>
      <c r="B8121" s="21">
        <v>1.33884404594305</v>
      </c>
    </row>
    <row r="8122" spans="1:2">
      <c r="A8122" s="21">
        <v>0.80558055805580497</v>
      </c>
      <c r="B8122" s="21">
        <v>1.3384593920930501</v>
      </c>
    </row>
    <row r="8123" spans="1:2">
      <c r="A8123" s="21">
        <v>0.80568056805680499</v>
      </c>
      <c r="B8123" s="21">
        <v>1.33807473824305</v>
      </c>
    </row>
    <row r="8124" spans="1:2">
      <c r="A8124" s="21">
        <v>0.80578057805780501</v>
      </c>
      <c r="B8124" s="21">
        <v>1.3376900843930499</v>
      </c>
    </row>
    <row r="8125" spans="1:2">
      <c r="A8125" s="21">
        <v>0.80588058805880503</v>
      </c>
      <c r="B8125" s="21">
        <v>1.3373054305430501</v>
      </c>
    </row>
    <row r="8126" spans="1:2">
      <c r="A8126" s="21">
        <v>0.80598059805980604</v>
      </c>
      <c r="B8126" s="21">
        <v>1.33692077669305</v>
      </c>
    </row>
    <row r="8127" spans="1:2">
      <c r="A8127" s="21">
        <v>0.80608060806080595</v>
      </c>
      <c r="B8127" s="21">
        <v>1.3365361228430499</v>
      </c>
    </row>
    <row r="8128" spans="1:2">
      <c r="A8128" s="21">
        <v>0.80618061806180596</v>
      </c>
      <c r="B8128" s="21">
        <v>1.33615146899305</v>
      </c>
    </row>
    <row r="8129" spans="1:2">
      <c r="A8129" s="21">
        <v>0.80628062806280598</v>
      </c>
      <c r="B8129" s="21">
        <v>1.33576681514305</v>
      </c>
    </row>
    <row r="8130" spans="1:2">
      <c r="A8130" s="21">
        <v>0.806380638063806</v>
      </c>
      <c r="B8130" s="21">
        <v>1.3353821612930501</v>
      </c>
    </row>
    <row r="8131" spans="1:2">
      <c r="A8131" s="21">
        <v>0.80648064806480602</v>
      </c>
      <c r="B8131" s="21">
        <v>1.33499750744305</v>
      </c>
    </row>
    <row r="8132" spans="1:2">
      <c r="A8132" s="21">
        <v>0.80658065806580603</v>
      </c>
      <c r="B8132" s="21">
        <v>1.3346128535930499</v>
      </c>
    </row>
    <row r="8133" spans="1:2">
      <c r="A8133" s="21">
        <v>0.80668066806680605</v>
      </c>
      <c r="B8133" s="21">
        <v>1.3342281997430501</v>
      </c>
    </row>
    <row r="8134" spans="1:2">
      <c r="A8134" s="21">
        <v>0.80678067806780596</v>
      </c>
      <c r="B8134" s="21">
        <v>1.33384354589305</v>
      </c>
    </row>
    <row r="8135" spans="1:2">
      <c r="A8135" s="21">
        <v>0.80688068806880597</v>
      </c>
      <c r="B8135" s="21">
        <v>1.3334588920430499</v>
      </c>
    </row>
    <row r="8136" spans="1:2">
      <c r="A8136" s="21">
        <v>0.80698069806980699</v>
      </c>
      <c r="B8136" s="21">
        <v>1.33307423819305</v>
      </c>
    </row>
    <row r="8137" spans="1:2">
      <c r="A8137" s="21">
        <v>0.80708070807080701</v>
      </c>
      <c r="B8137" s="21">
        <v>1.33268958434304</v>
      </c>
    </row>
    <row r="8138" spans="1:2">
      <c r="A8138" s="21">
        <v>0.80718071807180702</v>
      </c>
      <c r="B8138" s="21">
        <v>1.3323049304930401</v>
      </c>
    </row>
    <row r="8139" spans="1:2">
      <c r="A8139" s="21">
        <v>0.80728072807280704</v>
      </c>
      <c r="B8139" s="21">
        <v>1.33192027664304</v>
      </c>
    </row>
    <row r="8140" spans="1:2">
      <c r="A8140" s="21">
        <v>0.80738073807380695</v>
      </c>
      <c r="B8140" s="21">
        <v>1.3315356227930399</v>
      </c>
    </row>
    <row r="8141" spans="1:2">
      <c r="A8141" s="21">
        <v>0.80748074807480696</v>
      </c>
      <c r="B8141" s="21">
        <v>1.3311509689430401</v>
      </c>
    </row>
    <row r="8142" spans="1:2">
      <c r="A8142" s="21">
        <v>0.80758075807580698</v>
      </c>
      <c r="B8142" s="21">
        <v>1.33076631509304</v>
      </c>
    </row>
    <row r="8143" spans="1:2">
      <c r="A8143" s="21">
        <v>0.807680768076807</v>
      </c>
      <c r="B8143" s="21">
        <v>1.3303816612430399</v>
      </c>
    </row>
    <row r="8144" spans="1:2">
      <c r="A8144" s="21">
        <v>0.80778077807780702</v>
      </c>
      <c r="B8144" s="21">
        <v>1.3299970073930401</v>
      </c>
    </row>
    <row r="8145" spans="1:2">
      <c r="A8145" s="21">
        <v>0.80788078807880703</v>
      </c>
      <c r="B8145" s="21">
        <v>1.32961235354304</v>
      </c>
    </row>
    <row r="8146" spans="1:2">
      <c r="A8146" s="21">
        <v>0.80798079807980805</v>
      </c>
      <c r="B8146" s="21">
        <v>1.3292276996930401</v>
      </c>
    </row>
    <row r="8147" spans="1:2">
      <c r="A8147" s="21">
        <v>0.80808080808080796</v>
      </c>
      <c r="B8147" s="21">
        <v>1.32884304584304</v>
      </c>
    </row>
    <row r="8148" spans="1:2">
      <c r="A8148" s="21">
        <v>0.80818081808180797</v>
      </c>
      <c r="B8148" s="21">
        <v>1.3284583919930399</v>
      </c>
    </row>
    <row r="8149" spans="1:2">
      <c r="A8149" s="21">
        <v>0.80828082808280799</v>
      </c>
      <c r="B8149" s="21">
        <v>1.3280737381430401</v>
      </c>
    </row>
    <row r="8150" spans="1:2">
      <c r="A8150" s="21">
        <v>0.80838083808380801</v>
      </c>
      <c r="B8150" s="21">
        <v>1.32768908429304</v>
      </c>
    </row>
    <row r="8151" spans="1:2">
      <c r="A8151" s="21">
        <v>0.80848084808480802</v>
      </c>
      <c r="B8151" s="21">
        <v>1.3273044304430399</v>
      </c>
    </row>
    <row r="8152" spans="1:2">
      <c r="A8152" s="21">
        <v>0.80858085808580804</v>
      </c>
      <c r="B8152" s="21">
        <v>1.3269197765930401</v>
      </c>
    </row>
    <row r="8153" spans="1:2">
      <c r="A8153" s="21">
        <v>0.80868086808680795</v>
      </c>
      <c r="B8153" s="21">
        <v>1.32653512274304</v>
      </c>
    </row>
    <row r="8154" spans="1:2">
      <c r="A8154" s="21">
        <v>0.80878087808780796</v>
      </c>
      <c r="B8154" s="21">
        <v>1.3261504688930399</v>
      </c>
    </row>
    <row r="8155" spans="1:2">
      <c r="A8155" s="21">
        <v>0.80888088808880798</v>
      </c>
      <c r="B8155" s="21">
        <v>1.32576581504304</v>
      </c>
    </row>
    <row r="8156" spans="1:2">
      <c r="A8156" s="21">
        <v>0.808980898089809</v>
      </c>
      <c r="B8156" s="21">
        <v>1.3253811611930399</v>
      </c>
    </row>
    <row r="8157" spans="1:2">
      <c r="A8157" s="21">
        <v>0.80908090809080901</v>
      </c>
      <c r="B8157" s="21">
        <v>1.3249965073430401</v>
      </c>
    </row>
    <row r="8158" spans="1:2">
      <c r="A8158" s="21">
        <v>0.80918091809180903</v>
      </c>
      <c r="B8158" s="21">
        <v>1.32461185349304</v>
      </c>
    </row>
    <row r="8159" spans="1:2">
      <c r="A8159" s="21">
        <v>0.80928092809280905</v>
      </c>
      <c r="B8159" s="21">
        <v>1.3242271996430399</v>
      </c>
    </row>
    <row r="8160" spans="1:2">
      <c r="A8160" s="21">
        <v>0.80938093809380895</v>
      </c>
      <c r="B8160" s="21">
        <v>1.3238425457930401</v>
      </c>
    </row>
    <row r="8161" spans="1:2">
      <c r="A8161" s="21">
        <v>0.80948094809480897</v>
      </c>
      <c r="B8161" s="21">
        <v>1.32345789194304</v>
      </c>
    </row>
    <row r="8162" spans="1:2">
      <c r="A8162" s="21">
        <v>0.80958095809580899</v>
      </c>
      <c r="B8162" s="21">
        <v>1.3230732380930399</v>
      </c>
    </row>
    <row r="8163" spans="1:2">
      <c r="A8163" s="21">
        <v>0.80968096809680901</v>
      </c>
      <c r="B8163" s="21">
        <v>1.32268858424303</v>
      </c>
    </row>
    <row r="8164" spans="1:2">
      <c r="A8164" s="21">
        <v>0.80978097809780902</v>
      </c>
      <c r="B8164" s="21">
        <v>1.32230393039303</v>
      </c>
    </row>
    <row r="8165" spans="1:2">
      <c r="A8165" s="21">
        <v>0.80988098809880904</v>
      </c>
      <c r="B8165" s="21">
        <v>1.3219192765430301</v>
      </c>
    </row>
    <row r="8166" spans="1:2">
      <c r="A8166" s="21">
        <v>0.80998099809980995</v>
      </c>
      <c r="B8166" s="21">
        <v>1.32153462269303</v>
      </c>
    </row>
    <row r="8167" spans="1:2">
      <c r="A8167" s="21">
        <v>0.81008100810080996</v>
      </c>
      <c r="B8167" s="21">
        <v>1.3211499688430299</v>
      </c>
    </row>
    <row r="8168" spans="1:2">
      <c r="A8168" s="21">
        <v>0.81018101810180998</v>
      </c>
      <c r="B8168" s="21">
        <v>1.3207653149930301</v>
      </c>
    </row>
    <row r="8169" spans="1:2">
      <c r="A8169" s="21">
        <v>0.81028102810281</v>
      </c>
      <c r="B8169" s="21">
        <v>1.32038066114303</v>
      </c>
    </row>
    <row r="8170" spans="1:2">
      <c r="A8170" s="21">
        <v>0.81038103810381001</v>
      </c>
      <c r="B8170" s="21">
        <v>1.3199960072930299</v>
      </c>
    </row>
    <row r="8171" spans="1:2">
      <c r="A8171" s="21">
        <v>0.81048104810481003</v>
      </c>
      <c r="B8171" s="21">
        <v>1.31961135344303</v>
      </c>
    </row>
    <row r="8172" spans="1:2">
      <c r="A8172" s="21">
        <v>0.81058105810581005</v>
      </c>
      <c r="B8172" s="21">
        <v>1.31922669959303</v>
      </c>
    </row>
    <row r="8173" spans="1:2">
      <c r="A8173" s="21">
        <v>0.81068106810680995</v>
      </c>
      <c r="B8173" s="21">
        <v>1.3188420457430301</v>
      </c>
    </row>
    <row r="8174" spans="1:2">
      <c r="A8174" s="21">
        <v>0.81078107810780997</v>
      </c>
      <c r="B8174" s="21">
        <v>1.31845739189303</v>
      </c>
    </row>
    <row r="8175" spans="1:2">
      <c r="A8175" s="21">
        <v>0.81088108810880999</v>
      </c>
      <c r="B8175" s="21">
        <v>1.3180727380430299</v>
      </c>
    </row>
    <row r="8176" spans="1:2">
      <c r="A8176" s="21">
        <v>0.810981098109811</v>
      </c>
      <c r="B8176" s="21">
        <v>1.3176880841930301</v>
      </c>
    </row>
    <row r="8177" spans="1:2">
      <c r="A8177" s="21">
        <v>0.81108110811081102</v>
      </c>
      <c r="B8177" s="21">
        <v>1.31730343034303</v>
      </c>
    </row>
    <row r="8178" spans="1:2">
      <c r="A8178" s="21">
        <v>0.81118111811181104</v>
      </c>
      <c r="B8178" s="21">
        <v>1.3169187764930299</v>
      </c>
    </row>
    <row r="8179" spans="1:2">
      <c r="A8179" s="21">
        <v>0.81128112811281095</v>
      </c>
      <c r="B8179" s="21">
        <v>1.31653412264303</v>
      </c>
    </row>
    <row r="8180" spans="1:2">
      <c r="A8180" s="21">
        <v>0.81138113811381096</v>
      </c>
      <c r="B8180" s="21">
        <v>1.31614946879303</v>
      </c>
    </row>
    <row r="8181" spans="1:2">
      <c r="A8181" s="21">
        <v>0.81148114811481098</v>
      </c>
      <c r="B8181" s="21">
        <v>1.3157648149430301</v>
      </c>
    </row>
    <row r="8182" spans="1:2">
      <c r="A8182" s="21">
        <v>0.811581158115811</v>
      </c>
      <c r="B8182" s="21">
        <v>1.31538016109303</v>
      </c>
    </row>
    <row r="8183" spans="1:2">
      <c r="A8183" s="21">
        <v>0.81168116811681101</v>
      </c>
      <c r="B8183" s="21">
        <v>1.3149955072430299</v>
      </c>
    </row>
    <row r="8184" spans="1:2">
      <c r="A8184" s="21">
        <v>0.81178117811781103</v>
      </c>
      <c r="B8184" s="21">
        <v>1.3146108533930301</v>
      </c>
    </row>
    <row r="8185" spans="1:2">
      <c r="A8185" s="21">
        <v>0.81188118811881105</v>
      </c>
      <c r="B8185" s="21">
        <v>1.31422619954303</v>
      </c>
    </row>
    <row r="8186" spans="1:2">
      <c r="A8186" s="21">
        <v>0.81198119811981195</v>
      </c>
      <c r="B8186" s="21">
        <v>1.3138415456930299</v>
      </c>
    </row>
    <row r="8187" spans="1:2">
      <c r="A8187" s="21">
        <v>0.81208120812081197</v>
      </c>
      <c r="B8187" s="21">
        <v>1.31345689184303</v>
      </c>
    </row>
    <row r="8188" spans="1:2">
      <c r="A8188" s="21">
        <v>0.81218121812181199</v>
      </c>
      <c r="B8188" s="21">
        <v>1.31307223799303</v>
      </c>
    </row>
    <row r="8189" spans="1:2">
      <c r="A8189" s="21">
        <v>0.812281228122812</v>
      </c>
      <c r="B8189" s="21">
        <v>1.3126875841430199</v>
      </c>
    </row>
    <row r="8190" spans="1:2">
      <c r="A8190" s="21">
        <v>0.81238123812381202</v>
      </c>
      <c r="B8190" s="21">
        <v>1.31230293029302</v>
      </c>
    </row>
    <row r="8191" spans="1:2">
      <c r="A8191" s="21">
        <v>0.81248124812481204</v>
      </c>
      <c r="B8191" s="21">
        <v>1.3119182764430199</v>
      </c>
    </row>
    <row r="8192" spans="1:2">
      <c r="A8192" s="21">
        <v>0.81258125812581194</v>
      </c>
      <c r="B8192" s="21">
        <v>1.3115336225930201</v>
      </c>
    </row>
    <row r="8193" spans="1:2">
      <c r="A8193" s="21">
        <v>0.81268126812681196</v>
      </c>
      <c r="B8193" s="21">
        <v>1.31114896874302</v>
      </c>
    </row>
    <row r="8194" spans="1:2">
      <c r="A8194" s="21">
        <v>0.81278127812781198</v>
      </c>
      <c r="B8194" s="21">
        <v>1.3107643148930199</v>
      </c>
    </row>
    <row r="8195" spans="1:2">
      <c r="A8195" s="21">
        <v>0.812881288128812</v>
      </c>
      <c r="B8195" s="21">
        <v>1.3103796610430201</v>
      </c>
    </row>
    <row r="8196" spans="1:2">
      <c r="A8196" s="21">
        <v>0.81298129812981301</v>
      </c>
      <c r="B8196" s="21">
        <v>1.30999500719302</v>
      </c>
    </row>
    <row r="8197" spans="1:2">
      <c r="A8197" s="21">
        <v>0.81308130813081303</v>
      </c>
      <c r="B8197" s="21">
        <v>1.3096103533430199</v>
      </c>
    </row>
    <row r="8198" spans="1:2">
      <c r="A8198" s="21">
        <v>0.81318131813181305</v>
      </c>
      <c r="B8198" s="21">
        <v>1.30922569949302</v>
      </c>
    </row>
    <row r="8199" spans="1:2">
      <c r="A8199" s="21">
        <v>0.81328132813281295</v>
      </c>
      <c r="B8199" s="21">
        <v>1.30884104564302</v>
      </c>
    </row>
    <row r="8200" spans="1:2">
      <c r="A8200" s="21">
        <v>0.81338133813381297</v>
      </c>
      <c r="B8200" s="21">
        <v>1.3084563917930201</v>
      </c>
    </row>
    <row r="8201" spans="1:2">
      <c r="A8201" s="21">
        <v>0.81348134813481299</v>
      </c>
      <c r="B8201" s="21">
        <v>1.30807173794302</v>
      </c>
    </row>
    <row r="8202" spans="1:2">
      <c r="A8202" s="21">
        <v>0.813581358135813</v>
      </c>
      <c r="B8202" s="21">
        <v>1.3076870840930199</v>
      </c>
    </row>
    <row r="8203" spans="1:2">
      <c r="A8203" s="21">
        <v>0.81368136813681302</v>
      </c>
      <c r="B8203" s="21">
        <v>1.3073024302430201</v>
      </c>
    </row>
    <row r="8204" spans="1:2">
      <c r="A8204" s="21">
        <v>0.81378137813781304</v>
      </c>
      <c r="B8204" s="21">
        <v>1.30691777639302</v>
      </c>
    </row>
    <row r="8205" spans="1:2">
      <c r="A8205" s="21">
        <v>0.81388138813881294</v>
      </c>
      <c r="B8205" s="21">
        <v>1.3065331225430199</v>
      </c>
    </row>
    <row r="8206" spans="1:2">
      <c r="A8206" s="21">
        <v>0.81398139813981396</v>
      </c>
      <c r="B8206" s="21">
        <v>1.30614846869302</v>
      </c>
    </row>
    <row r="8207" spans="1:2">
      <c r="A8207" s="21">
        <v>0.81408140814081398</v>
      </c>
      <c r="B8207" s="21">
        <v>1.30576381484302</v>
      </c>
    </row>
    <row r="8208" spans="1:2">
      <c r="A8208" s="21">
        <v>0.814181418141814</v>
      </c>
      <c r="B8208" s="21">
        <v>1.3053791609930201</v>
      </c>
    </row>
    <row r="8209" spans="1:2">
      <c r="A8209" s="21">
        <v>0.81428142814281401</v>
      </c>
      <c r="B8209" s="21">
        <v>1.30499450714302</v>
      </c>
    </row>
    <row r="8210" spans="1:2">
      <c r="A8210" s="21">
        <v>0.81438143814381403</v>
      </c>
      <c r="B8210" s="21">
        <v>1.3046098532930199</v>
      </c>
    </row>
    <row r="8211" spans="1:2">
      <c r="A8211" s="21">
        <v>0.81448144814481405</v>
      </c>
      <c r="B8211" s="21">
        <v>1.3042251994430201</v>
      </c>
    </row>
    <row r="8212" spans="1:2">
      <c r="A8212" s="21">
        <v>0.81458145814581395</v>
      </c>
      <c r="B8212" s="21">
        <v>1.30384054559302</v>
      </c>
    </row>
    <row r="8213" spans="1:2">
      <c r="A8213" s="21">
        <v>0.81468146814681397</v>
      </c>
      <c r="B8213" s="21">
        <v>1.3034558917430199</v>
      </c>
    </row>
    <row r="8214" spans="1:2">
      <c r="A8214" s="21">
        <v>0.81478147814781399</v>
      </c>
      <c r="B8214" s="21">
        <v>1.30307123789302</v>
      </c>
    </row>
    <row r="8215" spans="1:2">
      <c r="A8215" s="21">
        <v>0.814881488148814</v>
      </c>
      <c r="B8215" s="21">
        <v>1.30268658404301</v>
      </c>
    </row>
    <row r="8216" spans="1:2">
      <c r="A8216" s="21">
        <v>0.81498149814981502</v>
      </c>
      <c r="B8216" s="21">
        <v>1.3023019301930101</v>
      </c>
    </row>
    <row r="8217" spans="1:2">
      <c r="A8217" s="21">
        <v>0.81508150815081504</v>
      </c>
      <c r="B8217" s="21">
        <v>1.30191727634301</v>
      </c>
    </row>
    <row r="8218" spans="1:2">
      <c r="A8218" s="21">
        <v>0.81518151815181505</v>
      </c>
      <c r="B8218" s="21">
        <v>1.3015326224930099</v>
      </c>
    </row>
    <row r="8219" spans="1:2">
      <c r="A8219" s="21">
        <v>0.81528152815281496</v>
      </c>
      <c r="B8219" s="21">
        <v>1.3011479686430101</v>
      </c>
    </row>
    <row r="8220" spans="1:2">
      <c r="A8220" s="21">
        <v>0.81538153815381498</v>
      </c>
      <c r="B8220" s="21">
        <v>1.30076331479301</v>
      </c>
    </row>
    <row r="8221" spans="1:2">
      <c r="A8221" s="21">
        <v>0.81548154815481499</v>
      </c>
      <c r="B8221" s="21">
        <v>1.3003786609430099</v>
      </c>
    </row>
    <row r="8222" spans="1:2">
      <c r="A8222" s="21">
        <v>0.81558155815581501</v>
      </c>
      <c r="B8222" s="21">
        <v>1.2999940070930101</v>
      </c>
    </row>
    <row r="8223" spans="1:2">
      <c r="A8223" s="21">
        <v>0.81568156815681503</v>
      </c>
      <c r="B8223" s="21">
        <v>1.29960935324301</v>
      </c>
    </row>
    <row r="8224" spans="1:2">
      <c r="A8224" s="21">
        <v>0.81578157815781505</v>
      </c>
      <c r="B8224" s="21">
        <v>1.2992246993930101</v>
      </c>
    </row>
    <row r="8225" spans="1:2">
      <c r="A8225" s="21">
        <v>0.81588158815881595</v>
      </c>
      <c r="B8225" s="21">
        <v>1.29884004554301</v>
      </c>
    </row>
    <row r="8226" spans="1:2">
      <c r="A8226" s="21">
        <v>0.81598159815981597</v>
      </c>
      <c r="B8226" s="21">
        <v>1.2984553916930099</v>
      </c>
    </row>
    <row r="8227" spans="1:2">
      <c r="A8227" s="21">
        <v>0.81608160816081599</v>
      </c>
      <c r="B8227" s="21">
        <v>1.2980707378430101</v>
      </c>
    </row>
    <row r="8228" spans="1:2">
      <c r="A8228" s="21">
        <v>0.816181618161816</v>
      </c>
      <c r="B8228" s="21">
        <v>1.29768608399301</v>
      </c>
    </row>
    <row r="8229" spans="1:2">
      <c r="A8229" s="21">
        <v>0.81628162816281602</v>
      </c>
      <c r="B8229" s="21">
        <v>1.2973014301430099</v>
      </c>
    </row>
    <row r="8230" spans="1:2">
      <c r="A8230" s="21">
        <v>0.81638163816381604</v>
      </c>
      <c r="B8230" s="21">
        <v>1.2969167762930101</v>
      </c>
    </row>
    <row r="8231" spans="1:2">
      <c r="A8231" s="21">
        <v>0.81648164816481605</v>
      </c>
      <c r="B8231" s="21">
        <v>1.29653212244301</v>
      </c>
    </row>
    <row r="8232" spans="1:2">
      <c r="A8232" s="21">
        <v>0.81658165816581596</v>
      </c>
      <c r="B8232" s="21">
        <v>1.2961474685930101</v>
      </c>
    </row>
    <row r="8233" spans="1:2">
      <c r="A8233" s="21">
        <v>0.81668166816681598</v>
      </c>
      <c r="B8233" s="21">
        <v>1.29576281474301</v>
      </c>
    </row>
    <row r="8234" spans="1:2">
      <c r="A8234" s="21">
        <v>0.81678167816781599</v>
      </c>
      <c r="B8234" s="21">
        <v>1.2953781608930099</v>
      </c>
    </row>
    <row r="8235" spans="1:2">
      <c r="A8235" s="21">
        <v>0.81688168816881601</v>
      </c>
      <c r="B8235" s="21">
        <v>1.2949935070430101</v>
      </c>
    </row>
    <row r="8236" spans="1:2">
      <c r="A8236" s="21">
        <v>0.81698169816981703</v>
      </c>
      <c r="B8236" s="21">
        <v>1.29460885319301</v>
      </c>
    </row>
    <row r="8237" spans="1:2">
      <c r="A8237" s="21">
        <v>0.81708170817081704</v>
      </c>
      <c r="B8237" s="21">
        <v>1.2942241993430099</v>
      </c>
    </row>
    <row r="8238" spans="1:2">
      <c r="A8238" s="21">
        <v>0.81718171817181695</v>
      </c>
      <c r="B8238" s="21">
        <v>1.2938395454930101</v>
      </c>
    </row>
    <row r="8239" spans="1:2">
      <c r="A8239" s="21">
        <v>0.81728172817281697</v>
      </c>
      <c r="B8239" s="21">
        <v>1.29345489164301</v>
      </c>
    </row>
    <row r="8240" spans="1:2">
      <c r="A8240" s="21">
        <v>0.81738173817381699</v>
      </c>
      <c r="B8240" s="21">
        <v>1.2930702377930099</v>
      </c>
    </row>
    <row r="8241" spans="1:2">
      <c r="A8241" s="21">
        <v>0.817481748174817</v>
      </c>
      <c r="B8241" s="21">
        <v>1.292685583943</v>
      </c>
    </row>
    <row r="8242" spans="1:2">
      <c r="A8242" s="21">
        <v>0.81758175817581702</v>
      </c>
      <c r="B8242" s="21">
        <v>1.292300930093</v>
      </c>
    </row>
    <row r="8243" spans="1:2">
      <c r="A8243" s="21">
        <v>0.81768176817681704</v>
      </c>
      <c r="B8243" s="21">
        <v>1.2919162762430001</v>
      </c>
    </row>
    <row r="8244" spans="1:2">
      <c r="A8244" s="21">
        <v>0.81778177817781705</v>
      </c>
      <c r="B8244" s="21">
        <v>1.291531622393</v>
      </c>
    </row>
    <row r="8245" spans="1:2">
      <c r="A8245" s="21">
        <v>0.81788178817881796</v>
      </c>
      <c r="B8245" s="21">
        <v>1.2911469685429999</v>
      </c>
    </row>
    <row r="8246" spans="1:2">
      <c r="A8246" s="21">
        <v>0.81798179817981798</v>
      </c>
      <c r="B8246" s="21">
        <v>1.2907623146930001</v>
      </c>
    </row>
    <row r="8247" spans="1:2">
      <c r="A8247" s="21">
        <v>0.81808180818081799</v>
      </c>
      <c r="B8247" s="21">
        <v>1.290377660843</v>
      </c>
    </row>
    <row r="8248" spans="1:2">
      <c r="A8248" s="21">
        <v>0.81818181818181801</v>
      </c>
      <c r="B8248" s="21">
        <v>1.2899930069929999</v>
      </c>
    </row>
    <row r="8249" spans="1:2">
      <c r="A8249" s="21">
        <v>0.81828182818281803</v>
      </c>
      <c r="B8249" s="21">
        <v>1.289608353143</v>
      </c>
    </row>
    <row r="8250" spans="1:2">
      <c r="A8250" s="21">
        <v>0.81838183818381804</v>
      </c>
      <c r="B8250" s="21">
        <v>1.289223699293</v>
      </c>
    </row>
    <row r="8251" spans="1:2">
      <c r="A8251" s="21">
        <v>0.81848184818481795</v>
      </c>
      <c r="B8251" s="21">
        <v>1.2888390454430001</v>
      </c>
    </row>
    <row r="8252" spans="1:2">
      <c r="A8252" s="21">
        <v>0.81858185818581797</v>
      </c>
      <c r="B8252" s="21">
        <v>1.288454391593</v>
      </c>
    </row>
    <row r="8253" spans="1:2">
      <c r="A8253" s="21">
        <v>0.81868186818681798</v>
      </c>
      <c r="B8253" s="21">
        <v>1.2880697377429999</v>
      </c>
    </row>
    <row r="8254" spans="1:2">
      <c r="A8254" s="21">
        <v>0.818781878187818</v>
      </c>
      <c r="B8254" s="21">
        <v>1.2876850838930001</v>
      </c>
    </row>
    <row r="8255" spans="1:2">
      <c r="A8255" s="21">
        <v>0.81888188818881802</v>
      </c>
      <c r="B8255" s="21">
        <v>1.287300430043</v>
      </c>
    </row>
    <row r="8256" spans="1:2">
      <c r="A8256" s="21">
        <v>0.81898189818981904</v>
      </c>
      <c r="B8256" s="21">
        <v>1.2869157761929999</v>
      </c>
    </row>
    <row r="8257" spans="1:2">
      <c r="A8257" s="21">
        <v>0.81908190819081905</v>
      </c>
      <c r="B8257" s="21">
        <v>1.286531122343</v>
      </c>
    </row>
    <row r="8258" spans="1:2">
      <c r="A8258" s="21">
        <v>0.81918191819181896</v>
      </c>
      <c r="B8258" s="21">
        <v>1.286146468493</v>
      </c>
    </row>
    <row r="8259" spans="1:2">
      <c r="A8259" s="21">
        <v>0.81928192819281898</v>
      </c>
      <c r="B8259" s="21">
        <v>1.2857618146430001</v>
      </c>
    </row>
    <row r="8260" spans="1:2">
      <c r="A8260" s="21">
        <v>0.81938193819381899</v>
      </c>
      <c r="B8260" s="21">
        <v>1.285377160793</v>
      </c>
    </row>
    <row r="8261" spans="1:2">
      <c r="A8261" s="21">
        <v>0.81948194819481901</v>
      </c>
      <c r="B8261" s="21">
        <v>1.2849925069429999</v>
      </c>
    </row>
    <row r="8262" spans="1:2">
      <c r="A8262" s="21">
        <v>0.81958195819581903</v>
      </c>
      <c r="B8262" s="21">
        <v>1.2846078530930001</v>
      </c>
    </row>
    <row r="8263" spans="1:2">
      <c r="A8263" s="21">
        <v>0.81968196819681904</v>
      </c>
      <c r="B8263" s="21">
        <v>1.284223199243</v>
      </c>
    </row>
    <row r="8264" spans="1:2">
      <c r="A8264" s="21">
        <v>0.81978197819781895</v>
      </c>
      <c r="B8264" s="21">
        <v>1.2838385453929999</v>
      </c>
    </row>
    <row r="8265" spans="1:2">
      <c r="A8265" s="21">
        <v>0.81988198819881897</v>
      </c>
      <c r="B8265" s="21">
        <v>1.283453891543</v>
      </c>
    </row>
    <row r="8266" spans="1:2">
      <c r="A8266" s="21">
        <v>0.81998199819981998</v>
      </c>
      <c r="B8266" s="21">
        <v>1.283069237693</v>
      </c>
    </row>
    <row r="8267" spans="1:2">
      <c r="A8267" s="21">
        <v>0.82008200820082</v>
      </c>
      <c r="B8267" s="21">
        <v>1.2826845838429899</v>
      </c>
    </row>
    <row r="8268" spans="1:2">
      <c r="A8268" s="21">
        <v>0.82018201820182002</v>
      </c>
      <c r="B8268" s="21">
        <v>1.28229992999299</v>
      </c>
    </row>
    <row r="8269" spans="1:2">
      <c r="A8269" s="21">
        <v>0.82028202820282003</v>
      </c>
      <c r="B8269" s="21">
        <v>1.2819152761429899</v>
      </c>
    </row>
    <row r="8270" spans="1:2">
      <c r="A8270" s="21">
        <v>0.82038203820382005</v>
      </c>
      <c r="B8270" s="21">
        <v>1.2815306222929901</v>
      </c>
    </row>
    <row r="8271" spans="1:2">
      <c r="A8271" s="21">
        <v>0.82048204820481996</v>
      </c>
      <c r="B8271" s="21">
        <v>1.28114596844299</v>
      </c>
    </row>
    <row r="8272" spans="1:2">
      <c r="A8272" s="21">
        <v>0.82058205820581998</v>
      </c>
      <c r="B8272" s="21">
        <v>1.2807613145929899</v>
      </c>
    </row>
    <row r="8273" spans="1:2">
      <c r="A8273" s="21">
        <v>0.82068206820681999</v>
      </c>
      <c r="B8273" s="21">
        <v>1.2803766607429901</v>
      </c>
    </row>
    <row r="8274" spans="1:2">
      <c r="A8274" s="21">
        <v>0.82078207820782001</v>
      </c>
      <c r="B8274" s="21">
        <v>1.27999200689299</v>
      </c>
    </row>
    <row r="8275" spans="1:2">
      <c r="A8275" s="21">
        <v>0.82088208820882003</v>
      </c>
      <c r="B8275" s="21">
        <v>1.2796073530429899</v>
      </c>
    </row>
    <row r="8276" spans="1:2">
      <c r="A8276" s="21">
        <v>0.82098209820982104</v>
      </c>
      <c r="B8276" s="21">
        <v>1.27922269919299</v>
      </c>
    </row>
    <row r="8277" spans="1:2">
      <c r="A8277" s="21">
        <v>0.82108210821082095</v>
      </c>
      <c r="B8277" s="21">
        <v>1.2788380453429899</v>
      </c>
    </row>
    <row r="8278" spans="1:2">
      <c r="A8278" s="21">
        <v>0.82118211821182097</v>
      </c>
      <c r="B8278" s="21">
        <v>1.2784533914929901</v>
      </c>
    </row>
    <row r="8279" spans="1:2">
      <c r="A8279" s="21">
        <v>0.82128212821282098</v>
      </c>
      <c r="B8279" s="21">
        <v>1.27806873764299</v>
      </c>
    </row>
    <row r="8280" spans="1:2">
      <c r="A8280" s="21">
        <v>0.821382138213821</v>
      </c>
      <c r="B8280" s="21">
        <v>1.2776840837929899</v>
      </c>
    </row>
    <row r="8281" spans="1:2">
      <c r="A8281" s="21">
        <v>0.82148214821482102</v>
      </c>
      <c r="B8281" s="21">
        <v>1.2772994299429901</v>
      </c>
    </row>
    <row r="8282" spans="1:2">
      <c r="A8282" s="21">
        <v>0.82158215821582103</v>
      </c>
      <c r="B8282" s="21">
        <v>1.27691477609299</v>
      </c>
    </row>
    <row r="8283" spans="1:2">
      <c r="A8283" s="21">
        <v>0.82168216821682105</v>
      </c>
      <c r="B8283" s="21">
        <v>1.2765301222429899</v>
      </c>
    </row>
    <row r="8284" spans="1:2">
      <c r="A8284" s="21">
        <v>0.82178217821782096</v>
      </c>
      <c r="B8284" s="21">
        <v>1.27614546839299</v>
      </c>
    </row>
    <row r="8285" spans="1:2">
      <c r="A8285" s="21">
        <v>0.82188218821882097</v>
      </c>
      <c r="B8285" s="21">
        <v>1.27576081454299</v>
      </c>
    </row>
    <row r="8286" spans="1:2">
      <c r="A8286" s="21">
        <v>0.82198219821982199</v>
      </c>
      <c r="B8286" s="21">
        <v>1.2753761606929901</v>
      </c>
    </row>
    <row r="8287" spans="1:2">
      <c r="A8287" s="21">
        <v>0.82208220822082201</v>
      </c>
      <c r="B8287" s="21">
        <v>1.27499150684299</v>
      </c>
    </row>
    <row r="8288" spans="1:2">
      <c r="A8288" s="21">
        <v>0.82218221822182203</v>
      </c>
      <c r="B8288" s="21">
        <v>1.2746068529929899</v>
      </c>
    </row>
    <row r="8289" spans="1:2">
      <c r="A8289" s="21">
        <v>0.82228222822282204</v>
      </c>
      <c r="B8289" s="21">
        <v>1.2742221991429901</v>
      </c>
    </row>
    <row r="8290" spans="1:2">
      <c r="A8290" s="21">
        <v>0.82238223822382195</v>
      </c>
      <c r="B8290" s="21">
        <v>1.27383754529299</v>
      </c>
    </row>
    <row r="8291" spans="1:2">
      <c r="A8291" s="21">
        <v>0.82248224822482197</v>
      </c>
      <c r="B8291" s="21">
        <v>1.2734528914429899</v>
      </c>
    </row>
    <row r="8292" spans="1:2">
      <c r="A8292" s="21">
        <v>0.82258225822582198</v>
      </c>
      <c r="B8292" s="21">
        <v>1.27306823759298</v>
      </c>
    </row>
    <row r="8293" spans="1:2">
      <c r="A8293" s="21">
        <v>0.822682268226822</v>
      </c>
      <c r="B8293" s="21">
        <v>1.27268358374298</v>
      </c>
    </row>
    <row r="8294" spans="1:2">
      <c r="A8294" s="21">
        <v>0.82278227822782202</v>
      </c>
      <c r="B8294" s="21">
        <v>1.2722989298929801</v>
      </c>
    </row>
    <row r="8295" spans="1:2">
      <c r="A8295" s="21">
        <v>0.82288228822882203</v>
      </c>
      <c r="B8295" s="21">
        <v>1.27191427604298</v>
      </c>
    </row>
    <row r="8296" spans="1:2">
      <c r="A8296" s="21">
        <v>0.82298229822982305</v>
      </c>
      <c r="B8296" s="21">
        <v>1.2715296221929799</v>
      </c>
    </row>
    <row r="8297" spans="1:2">
      <c r="A8297" s="21">
        <v>0.82308230823082296</v>
      </c>
      <c r="B8297" s="21">
        <v>1.2711449683429801</v>
      </c>
    </row>
    <row r="8298" spans="1:2">
      <c r="A8298" s="21">
        <v>0.82318231823182297</v>
      </c>
      <c r="B8298" s="21">
        <v>1.27076031449298</v>
      </c>
    </row>
    <row r="8299" spans="1:2">
      <c r="A8299" s="21">
        <v>0.82328232823282299</v>
      </c>
      <c r="B8299" s="21">
        <v>1.2703756606429799</v>
      </c>
    </row>
    <row r="8300" spans="1:2">
      <c r="A8300" s="21">
        <v>0.82338233823382301</v>
      </c>
      <c r="B8300" s="21">
        <v>1.26999100679298</v>
      </c>
    </row>
    <row r="8301" spans="1:2">
      <c r="A8301" s="21">
        <v>0.82348234823482303</v>
      </c>
      <c r="B8301" s="21">
        <v>1.26960635294298</v>
      </c>
    </row>
    <row r="8302" spans="1:2">
      <c r="A8302" s="21">
        <v>0.82358235823582304</v>
      </c>
      <c r="B8302" s="21">
        <v>1.2692216990929801</v>
      </c>
    </row>
    <row r="8303" spans="1:2">
      <c r="A8303" s="21">
        <v>0.82368236823682295</v>
      </c>
      <c r="B8303" s="21">
        <v>1.26883704524298</v>
      </c>
    </row>
    <row r="8304" spans="1:2">
      <c r="A8304" s="21">
        <v>0.82378237823782297</v>
      </c>
      <c r="B8304" s="21">
        <v>1.2684523913929799</v>
      </c>
    </row>
    <row r="8305" spans="1:2">
      <c r="A8305" s="21">
        <v>0.82388238823882298</v>
      </c>
      <c r="B8305" s="21">
        <v>1.2680677375429801</v>
      </c>
    </row>
    <row r="8306" spans="1:2">
      <c r="A8306" s="21">
        <v>0.823982398239824</v>
      </c>
      <c r="B8306" s="21">
        <v>1.26768308369298</v>
      </c>
    </row>
    <row r="8307" spans="1:2">
      <c r="A8307" s="21">
        <v>0.82408240824082402</v>
      </c>
      <c r="B8307" s="21">
        <v>1.2672984298429799</v>
      </c>
    </row>
    <row r="8308" spans="1:2">
      <c r="A8308" s="21">
        <v>0.82418241824182403</v>
      </c>
      <c r="B8308" s="21">
        <v>1.2669137759929801</v>
      </c>
    </row>
    <row r="8309" spans="1:2">
      <c r="A8309" s="21">
        <v>0.82428242824282405</v>
      </c>
      <c r="B8309" s="21">
        <v>1.26652912214298</v>
      </c>
    </row>
    <row r="8310" spans="1:2">
      <c r="A8310" s="21">
        <v>0.82438243824382396</v>
      </c>
      <c r="B8310" s="21">
        <v>1.2661444682929801</v>
      </c>
    </row>
    <row r="8311" spans="1:2">
      <c r="A8311" s="21">
        <v>0.82448244824482397</v>
      </c>
      <c r="B8311" s="21">
        <v>1.26575981444298</v>
      </c>
    </row>
    <row r="8312" spans="1:2">
      <c r="A8312" s="21">
        <v>0.82458245824582399</v>
      </c>
      <c r="B8312" s="21">
        <v>1.2653751605929799</v>
      </c>
    </row>
    <row r="8313" spans="1:2">
      <c r="A8313" s="21">
        <v>0.82468246824682401</v>
      </c>
      <c r="B8313" s="21">
        <v>1.2649905067429801</v>
      </c>
    </row>
    <row r="8314" spans="1:2">
      <c r="A8314" s="21">
        <v>0.82478247824782402</v>
      </c>
      <c r="B8314" s="21">
        <v>1.26460585289298</v>
      </c>
    </row>
    <row r="8315" spans="1:2">
      <c r="A8315" s="21">
        <v>0.82488248824882404</v>
      </c>
      <c r="B8315" s="21">
        <v>1.2642211990429799</v>
      </c>
    </row>
    <row r="8316" spans="1:2">
      <c r="A8316" s="21">
        <v>0.82498249824982495</v>
      </c>
      <c r="B8316" s="21">
        <v>1.2638365451929801</v>
      </c>
    </row>
    <row r="8317" spans="1:2">
      <c r="A8317" s="21">
        <v>0.82508250825082496</v>
      </c>
      <c r="B8317" s="21">
        <v>1.26345189134298</v>
      </c>
    </row>
    <row r="8318" spans="1:2">
      <c r="A8318" s="21">
        <v>0.82518251825182498</v>
      </c>
      <c r="B8318" s="21">
        <v>1.2630672374929699</v>
      </c>
    </row>
    <row r="8319" spans="1:2">
      <c r="A8319" s="21">
        <v>0.825282528252825</v>
      </c>
      <c r="B8319" s="21">
        <v>1.26268258364297</v>
      </c>
    </row>
    <row r="8320" spans="1:2">
      <c r="A8320" s="21">
        <v>0.82538253825382502</v>
      </c>
      <c r="B8320" s="21">
        <v>1.26229792979297</v>
      </c>
    </row>
    <row r="8321" spans="1:2">
      <c r="A8321" s="21">
        <v>0.82548254825482503</v>
      </c>
      <c r="B8321" s="21">
        <v>1.2619132759429701</v>
      </c>
    </row>
    <row r="8322" spans="1:2">
      <c r="A8322" s="21">
        <v>0.82558255825582505</v>
      </c>
      <c r="B8322" s="21">
        <v>1.26152862209297</v>
      </c>
    </row>
    <row r="8323" spans="1:2">
      <c r="A8323" s="21">
        <v>0.82568256825682496</v>
      </c>
      <c r="B8323" s="21">
        <v>1.2611439682429699</v>
      </c>
    </row>
    <row r="8324" spans="1:2">
      <c r="A8324" s="21">
        <v>0.82578257825782497</v>
      </c>
      <c r="B8324" s="21">
        <v>1.2607593143929701</v>
      </c>
    </row>
    <row r="8325" spans="1:2">
      <c r="A8325" s="21">
        <v>0.82588258825882499</v>
      </c>
      <c r="B8325" s="21">
        <v>1.26037466054297</v>
      </c>
    </row>
    <row r="8326" spans="1:2">
      <c r="A8326" s="21">
        <v>0.82598259825982601</v>
      </c>
      <c r="B8326" s="21">
        <v>1.2599900066929699</v>
      </c>
    </row>
    <row r="8327" spans="1:2">
      <c r="A8327" s="21">
        <v>0.82608260826082602</v>
      </c>
      <c r="B8327" s="21">
        <v>1.25960535284297</v>
      </c>
    </row>
    <row r="8328" spans="1:2">
      <c r="A8328" s="21">
        <v>0.82618261826182604</v>
      </c>
      <c r="B8328" s="21">
        <v>1.25922069899297</v>
      </c>
    </row>
    <row r="8329" spans="1:2">
      <c r="A8329" s="21">
        <v>0.82628262826282595</v>
      </c>
      <c r="B8329" s="21">
        <v>1.2588360451429701</v>
      </c>
    </row>
    <row r="8330" spans="1:2">
      <c r="A8330" s="21">
        <v>0.82638263826382596</v>
      </c>
      <c r="B8330" s="21">
        <v>1.25845139129297</v>
      </c>
    </row>
    <row r="8331" spans="1:2">
      <c r="A8331" s="21">
        <v>0.82648264826482598</v>
      </c>
      <c r="B8331" s="21">
        <v>1.2580667374429699</v>
      </c>
    </row>
    <row r="8332" spans="1:2">
      <c r="A8332" s="21">
        <v>0.826582658265826</v>
      </c>
      <c r="B8332" s="21">
        <v>1.2576820835929701</v>
      </c>
    </row>
    <row r="8333" spans="1:2">
      <c r="A8333" s="21">
        <v>0.82668266826682602</v>
      </c>
      <c r="B8333" s="21">
        <v>1.25729742974297</v>
      </c>
    </row>
    <row r="8334" spans="1:2">
      <c r="A8334" s="21">
        <v>0.82678267826782603</v>
      </c>
      <c r="B8334" s="21">
        <v>1.2569127758929699</v>
      </c>
    </row>
    <row r="8335" spans="1:2">
      <c r="A8335" s="21">
        <v>0.82688268826882605</v>
      </c>
      <c r="B8335" s="21">
        <v>1.25652812204297</v>
      </c>
    </row>
    <row r="8336" spans="1:2">
      <c r="A8336" s="21">
        <v>0.82698269826982695</v>
      </c>
      <c r="B8336" s="21">
        <v>1.25614346819297</v>
      </c>
    </row>
    <row r="8337" spans="1:2">
      <c r="A8337" s="21">
        <v>0.82708270827082697</v>
      </c>
      <c r="B8337" s="21">
        <v>1.2557588143429701</v>
      </c>
    </row>
    <row r="8338" spans="1:2">
      <c r="A8338" s="21">
        <v>0.82718271827182699</v>
      </c>
      <c r="B8338" s="21">
        <v>1.25537416049297</v>
      </c>
    </row>
    <row r="8339" spans="1:2">
      <c r="A8339" s="21">
        <v>0.82728272827282701</v>
      </c>
      <c r="B8339" s="21">
        <v>1.2549895066429699</v>
      </c>
    </row>
    <row r="8340" spans="1:2">
      <c r="A8340" s="21">
        <v>0.82738273827382702</v>
      </c>
      <c r="B8340" s="21">
        <v>1.2546048527929701</v>
      </c>
    </row>
    <row r="8341" spans="1:2">
      <c r="A8341" s="21">
        <v>0.82748274827482704</v>
      </c>
      <c r="B8341" s="21">
        <v>1.25422019894297</v>
      </c>
    </row>
    <row r="8342" spans="1:2">
      <c r="A8342" s="21">
        <v>0.82758275827582695</v>
      </c>
      <c r="B8342" s="21">
        <v>1.2538355450929699</v>
      </c>
    </row>
    <row r="8343" spans="1:2">
      <c r="A8343" s="21">
        <v>0.82768276827682696</v>
      </c>
      <c r="B8343" s="21">
        <v>1.25345089124297</v>
      </c>
    </row>
    <row r="8344" spans="1:2">
      <c r="A8344" s="21">
        <v>0.82778277827782698</v>
      </c>
      <c r="B8344" s="21">
        <v>1.25306623739297</v>
      </c>
    </row>
    <row r="8345" spans="1:2">
      <c r="A8345" s="21">
        <v>0.827882788278827</v>
      </c>
      <c r="B8345" s="21">
        <v>1.2526815835429601</v>
      </c>
    </row>
    <row r="8346" spans="1:2">
      <c r="A8346" s="21">
        <v>0.82798279827982801</v>
      </c>
      <c r="B8346" s="21">
        <v>1.25229692969296</v>
      </c>
    </row>
    <row r="8347" spans="1:2">
      <c r="A8347" s="21">
        <v>0.82808280828082803</v>
      </c>
      <c r="B8347" s="21">
        <v>1.2519122758429599</v>
      </c>
    </row>
    <row r="8348" spans="1:2">
      <c r="A8348" s="21">
        <v>0.82818281828182805</v>
      </c>
      <c r="B8348" s="21">
        <v>1.2515276219929601</v>
      </c>
    </row>
    <row r="8349" spans="1:2">
      <c r="A8349" s="21">
        <v>0.82828282828282795</v>
      </c>
      <c r="B8349" s="21">
        <v>1.25114296814296</v>
      </c>
    </row>
    <row r="8350" spans="1:2">
      <c r="A8350" s="21">
        <v>0.82838283828382797</v>
      </c>
      <c r="B8350" s="21">
        <v>1.2507583142929599</v>
      </c>
    </row>
    <row r="8351" spans="1:2">
      <c r="A8351" s="21">
        <v>0.82848284828482799</v>
      </c>
      <c r="B8351" s="21">
        <v>1.2503736604429601</v>
      </c>
    </row>
    <row r="8352" spans="1:2">
      <c r="A8352" s="21">
        <v>0.82858285828582801</v>
      </c>
      <c r="B8352" s="21">
        <v>1.24998900659296</v>
      </c>
    </row>
    <row r="8353" spans="1:2">
      <c r="A8353" s="21">
        <v>0.82868286828682802</v>
      </c>
      <c r="B8353" s="21">
        <v>1.2496043527429599</v>
      </c>
    </row>
    <row r="8354" spans="1:2">
      <c r="A8354" s="21">
        <v>0.82878287828782804</v>
      </c>
      <c r="B8354" s="21">
        <v>1.24921969889296</v>
      </c>
    </row>
    <row r="8355" spans="1:2">
      <c r="A8355" s="21">
        <v>0.82888288828882895</v>
      </c>
      <c r="B8355" s="21">
        <v>1.2488350450429599</v>
      </c>
    </row>
    <row r="8356" spans="1:2">
      <c r="A8356" s="21">
        <v>0.82898289828982896</v>
      </c>
      <c r="B8356" s="21">
        <v>1.2484503911929601</v>
      </c>
    </row>
    <row r="8357" spans="1:2">
      <c r="A8357" s="21">
        <v>0.82908290829082898</v>
      </c>
      <c r="B8357" s="21">
        <v>1.24806573734296</v>
      </c>
    </row>
    <row r="8358" spans="1:2">
      <c r="A8358" s="21">
        <v>0.829182918291829</v>
      </c>
      <c r="B8358" s="21">
        <v>1.2476810834929599</v>
      </c>
    </row>
    <row r="8359" spans="1:2">
      <c r="A8359" s="21">
        <v>0.82928292829282901</v>
      </c>
      <c r="B8359" s="21">
        <v>1.2472964296429601</v>
      </c>
    </row>
    <row r="8360" spans="1:2">
      <c r="A8360" s="21">
        <v>0.82938293829382903</v>
      </c>
      <c r="B8360" s="21">
        <v>1.24691177579296</v>
      </c>
    </row>
    <row r="8361" spans="1:2">
      <c r="A8361" s="21">
        <v>0.82948294829482905</v>
      </c>
      <c r="B8361" s="21">
        <v>1.2465271219429599</v>
      </c>
    </row>
    <row r="8362" spans="1:2">
      <c r="A8362" s="21">
        <v>0.82958295829582895</v>
      </c>
      <c r="B8362" s="21">
        <v>1.24614246809296</v>
      </c>
    </row>
    <row r="8363" spans="1:2">
      <c r="A8363" s="21">
        <v>0.82968296829682897</v>
      </c>
      <c r="B8363" s="21">
        <v>1.2457578142429599</v>
      </c>
    </row>
    <row r="8364" spans="1:2">
      <c r="A8364" s="21">
        <v>0.82978297829782899</v>
      </c>
      <c r="B8364" s="21">
        <v>1.2453731603929601</v>
      </c>
    </row>
    <row r="8365" spans="1:2">
      <c r="A8365" s="21">
        <v>0.82988298829882901</v>
      </c>
      <c r="B8365" s="21">
        <v>1.24498850654296</v>
      </c>
    </row>
    <row r="8366" spans="1:2">
      <c r="A8366" s="21">
        <v>0.82998299829983002</v>
      </c>
      <c r="B8366" s="21">
        <v>1.2446038526929599</v>
      </c>
    </row>
    <row r="8367" spans="1:2">
      <c r="A8367" s="21">
        <v>0.83008300830083004</v>
      </c>
      <c r="B8367" s="21">
        <v>1.2442191988429601</v>
      </c>
    </row>
    <row r="8368" spans="1:2">
      <c r="A8368" s="21">
        <v>0.83018301830182994</v>
      </c>
      <c r="B8368" s="21">
        <v>1.24383454499296</v>
      </c>
    </row>
    <row r="8369" spans="1:2">
      <c r="A8369" s="21">
        <v>0.83028302830282996</v>
      </c>
      <c r="B8369" s="21">
        <v>1.2434498911429599</v>
      </c>
    </row>
    <row r="8370" spans="1:2">
      <c r="A8370" s="21">
        <v>0.83038303830382998</v>
      </c>
      <c r="B8370" s="21">
        <v>1.24306523729295</v>
      </c>
    </row>
    <row r="8371" spans="1:2">
      <c r="A8371" s="21">
        <v>0.83048304830483</v>
      </c>
      <c r="B8371" s="21">
        <v>1.24268058344295</v>
      </c>
    </row>
    <row r="8372" spans="1:2">
      <c r="A8372" s="21">
        <v>0.83058305830583001</v>
      </c>
      <c r="B8372" s="21">
        <v>1.2422959295929501</v>
      </c>
    </row>
    <row r="8373" spans="1:2">
      <c r="A8373" s="21">
        <v>0.83068306830683003</v>
      </c>
      <c r="B8373" s="21">
        <v>1.24191127574295</v>
      </c>
    </row>
    <row r="8374" spans="1:2">
      <c r="A8374" s="21">
        <v>0.83078307830783005</v>
      </c>
      <c r="B8374" s="21">
        <v>1.2415266218929499</v>
      </c>
    </row>
    <row r="8375" spans="1:2">
      <c r="A8375" s="21">
        <v>0.83088308830883095</v>
      </c>
      <c r="B8375" s="21">
        <v>1.2411419680429501</v>
      </c>
    </row>
    <row r="8376" spans="1:2">
      <c r="A8376" s="21">
        <v>0.83098309830983097</v>
      </c>
      <c r="B8376" s="21">
        <v>1.24075731419295</v>
      </c>
    </row>
    <row r="8377" spans="1:2">
      <c r="A8377" s="21">
        <v>0.83108310831083099</v>
      </c>
      <c r="B8377" s="21">
        <v>1.2403726603429499</v>
      </c>
    </row>
    <row r="8378" spans="1:2">
      <c r="A8378" s="21">
        <v>0.831183118311831</v>
      </c>
      <c r="B8378" s="21">
        <v>1.23998800649295</v>
      </c>
    </row>
    <row r="8379" spans="1:2">
      <c r="A8379" s="21">
        <v>0.83128312831283102</v>
      </c>
      <c r="B8379" s="21">
        <v>1.23960335264295</v>
      </c>
    </row>
    <row r="8380" spans="1:2">
      <c r="A8380" s="21">
        <v>0.83138313831383104</v>
      </c>
      <c r="B8380" s="21">
        <v>1.2392186987929501</v>
      </c>
    </row>
    <row r="8381" spans="1:2">
      <c r="A8381" s="21">
        <v>0.83148314831483106</v>
      </c>
      <c r="B8381" s="21">
        <v>1.23883404494295</v>
      </c>
    </row>
    <row r="8382" spans="1:2">
      <c r="A8382" s="21">
        <v>0.83158315831583096</v>
      </c>
      <c r="B8382" s="21">
        <v>1.2384493910929499</v>
      </c>
    </row>
    <row r="8383" spans="1:2">
      <c r="A8383" s="21">
        <v>0.83168316831683098</v>
      </c>
      <c r="B8383" s="21">
        <v>1.2380647372429501</v>
      </c>
    </row>
    <row r="8384" spans="1:2">
      <c r="A8384" s="21">
        <v>0.831783178317831</v>
      </c>
      <c r="B8384" s="21">
        <v>1.23768008339295</v>
      </c>
    </row>
    <row r="8385" spans="1:2">
      <c r="A8385" s="21">
        <v>0.83188318831883101</v>
      </c>
      <c r="B8385" s="21">
        <v>1.2372954295429499</v>
      </c>
    </row>
    <row r="8386" spans="1:2">
      <c r="A8386" s="21">
        <v>0.83198319831983203</v>
      </c>
      <c r="B8386" s="21">
        <v>1.23691077569295</v>
      </c>
    </row>
    <row r="8387" spans="1:2">
      <c r="A8387" s="21">
        <v>0.83208320832083205</v>
      </c>
      <c r="B8387" s="21">
        <v>1.23652612184295</v>
      </c>
    </row>
    <row r="8388" spans="1:2">
      <c r="A8388" s="21">
        <v>0.83218321832183195</v>
      </c>
      <c r="B8388" s="21">
        <v>1.2361414679929501</v>
      </c>
    </row>
    <row r="8389" spans="1:2">
      <c r="A8389" s="21">
        <v>0.83228322832283197</v>
      </c>
      <c r="B8389" s="21">
        <v>1.23575681414295</v>
      </c>
    </row>
    <row r="8390" spans="1:2">
      <c r="A8390" s="21">
        <v>0.83238323832383199</v>
      </c>
      <c r="B8390" s="21">
        <v>1.2353721602929499</v>
      </c>
    </row>
    <row r="8391" spans="1:2">
      <c r="A8391" s="21">
        <v>0.832483248324832</v>
      </c>
      <c r="B8391" s="21">
        <v>1.2349875064429501</v>
      </c>
    </row>
    <row r="8392" spans="1:2">
      <c r="A8392" s="21">
        <v>0.83258325832583202</v>
      </c>
      <c r="B8392" s="21">
        <v>1.23460285259295</v>
      </c>
    </row>
    <row r="8393" spans="1:2">
      <c r="A8393" s="21">
        <v>0.83268326832683204</v>
      </c>
      <c r="B8393" s="21">
        <v>1.2342181987429499</v>
      </c>
    </row>
    <row r="8394" spans="1:2">
      <c r="A8394" s="21">
        <v>0.83278327832783205</v>
      </c>
      <c r="B8394" s="21">
        <v>1.2338335448929501</v>
      </c>
    </row>
    <row r="8395" spans="1:2">
      <c r="A8395" s="21">
        <v>0.83288328832883296</v>
      </c>
      <c r="B8395" s="21">
        <v>1.23344889104295</v>
      </c>
    </row>
    <row r="8396" spans="1:2">
      <c r="A8396" s="21">
        <v>0.83298329832983298</v>
      </c>
      <c r="B8396" s="21">
        <v>1.2330642371929501</v>
      </c>
    </row>
    <row r="8397" spans="1:2">
      <c r="A8397" s="21">
        <v>0.83308330833083299</v>
      </c>
      <c r="B8397" s="21">
        <v>1.23261550001153</v>
      </c>
    </row>
    <row r="8398" spans="1:2">
      <c r="A8398" s="21">
        <v>0.83318331833183301</v>
      </c>
      <c r="B8398" s="21">
        <v>1.23215391539153</v>
      </c>
    </row>
    <row r="8399" spans="1:2">
      <c r="A8399" s="21">
        <v>0.83328332833283303</v>
      </c>
      <c r="B8399" s="21">
        <v>1.23169233077153</v>
      </c>
    </row>
    <row r="8400" spans="1:2">
      <c r="A8400" s="21">
        <v>0.83338333833383305</v>
      </c>
      <c r="B8400" s="21">
        <v>1.2312307461515299</v>
      </c>
    </row>
    <row r="8401" spans="1:2">
      <c r="A8401" s="21">
        <v>0.83348334833483295</v>
      </c>
      <c r="B8401" s="21">
        <v>1.2307691615315299</v>
      </c>
    </row>
    <row r="8402" spans="1:2">
      <c r="A8402" s="21">
        <v>0.83358335833583297</v>
      </c>
      <c r="B8402" s="21">
        <v>1.2303075769115299</v>
      </c>
    </row>
    <row r="8403" spans="1:2">
      <c r="A8403" s="21">
        <v>0.83368336833683299</v>
      </c>
      <c r="B8403" s="21">
        <v>1.2298459922915299</v>
      </c>
    </row>
    <row r="8404" spans="1:2">
      <c r="A8404" s="21">
        <v>0.833783378337833</v>
      </c>
      <c r="B8404" s="21">
        <v>1.2293844076715299</v>
      </c>
    </row>
    <row r="8405" spans="1:2">
      <c r="A8405" s="21">
        <v>0.83388338833883302</v>
      </c>
      <c r="B8405" s="21">
        <v>1.2289228230515299</v>
      </c>
    </row>
    <row r="8406" spans="1:2">
      <c r="A8406" s="21">
        <v>0.83398339833983404</v>
      </c>
      <c r="B8406" s="21">
        <v>1.2284612384315301</v>
      </c>
    </row>
    <row r="8407" spans="1:2">
      <c r="A8407" s="21">
        <v>0.83408340834083405</v>
      </c>
      <c r="B8407" s="21">
        <v>1.2279996538115301</v>
      </c>
    </row>
    <row r="8408" spans="1:2">
      <c r="A8408" s="21">
        <v>0.83418341834183396</v>
      </c>
      <c r="B8408" s="21">
        <v>1.2275380691915301</v>
      </c>
    </row>
    <row r="8409" spans="1:2">
      <c r="A8409" s="21">
        <v>0.83428342834283398</v>
      </c>
      <c r="B8409" s="21">
        <v>1.2270764845715301</v>
      </c>
    </row>
    <row r="8410" spans="1:2">
      <c r="A8410" s="21">
        <v>0.83438343834383399</v>
      </c>
      <c r="B8410" s="21">
        <v>1.2266148999515301</v>
      </c>
    </row>
    <row r="8411" spans="1:2">
      <c r="A8411" s="21">
        <v>0.83448344834483401</v>
      </c>
      <c r="B8411" s="21">
        <v>1.22615331533153</v>
      </c>
    </row>
    <row r="8412" spans="1:2">
      <c r="A8412" s="21">
        <v>0.83458345834583403</v>
      </c>
      <c r="B8412" s="21">
        <v>1.22569173071153</v>
      </c>
    </row>
    <row r="8413" spans="1:2">
      <c r="A8413" s="21">
        <v>0.83468346834683405</v>
      </c>
      <c r="B8413" s="21">
        <v>1.22523014609153</v>
      </c>
    </row>
    <row r="8414" spans="1:2">
      <c r="A8414" s="21">
        <v>0.83478347834783395</v>
      </c>
      <c r="B8414" s="21">
        <v>1.22476856147153</v>
      </c>
    </row>
    <row r="8415" spans="1:2">
      <c r="A8415" s="21">
        <v>0.83488348834883397</v>
      </c>
      <c r="B8415" s="21">
        <v>1.22430697685153</v>
      </c>
    </row>
    <row r="8416" spans="1:2">
      <c r="A8416" s="21">
        <v>0.83498349834983498</v>
      </c>
      <c r="B8416" s="21">
        <v>1.22384539223153</v>
      </c>
    </row>
    <row r="8417" spans="1:2">
      <c r="A8417" s="21">
        <v>0.835083508350835</v>
      </c>
      <c r="B8417" s="21">
        <v>1.22338380761153</v>
      </c>
    </row>
    <row r="8418" spans="1:2">
      <c r="A8418" s="21">
        <v>0.83518351835183502</v>
      </c>
      <c r="B8418" s="21">
        <v>1.22292222299152</v>
      </c>
    </row>
    <row r="8419" spans="1:2">
      <c r="A8419" s="21">
        <v>0.83528352835283504</v>
      </c>
      <c r="B8419" s="21">
        <v>1.22246063837152</v>
      </c>
    </row>
    <row r="8420" spans="1:2">
      <c r="A8420" s="21">
        <v>0.83538353835383505</v>
      </c>
      <c r="B8420" s="21">
        <v>1.22199905375152</v>
      </c>
    </row>
    <row r="8421" spans="1:2">
      <c r="A8421" s="21">
        <v>0.83548354835483496</v>
      </c>
      <c r="B8421" s="21">
        <v>1.2215374691315199</v>
      </c>
    </row>
    <row r="8422" spans="1:2">
      <c r="A8422" s="21">
        <v>0.83558355835583498</v>
      </c>
      <c r="B8422" s="21">
        <v>1.2210758845115199</v>
      </c>
    </row>
    <row r="8423" spans="1:2">
      <c r="A8423" s="21">
        <v>0.83568356835683499</v>
      </c>
      <c r="B8423" s="21">
        <v>1.2206142998915199</v>
      </c>
    </row>
    <row r="8424" spans="1:2">
      <c r="A8424" s="21">
        <v>0.83578357835783501</v>
      </c>
      <c r="B8424" s="21">
        <v>1.2201527152715199</v>
      </c>
    </row>
    <row r="8425" spans="1:2">
      <c r="A8425" s="21">
        <v>0.83588358835883503</v>
      </c>
      <c r="B8425" s="21">
        <v>1.2196911306515199</v>
      </c>
    </row>
    <row r="8426" spans="1:2">
      <c r="A8426" s="21">
        <v>0.83598359835983604</v>
      </c>
      <c r="B8426" s="21">
        <v>1.2192295460315199</v>
      </c>
    </row>
    <row r="8427" spans="1:2">
      <c r="A8427" s="21">
        <v>0.83608360836083595</v>
      </c>
      <c r="B8427" s="21">
        <v>1.2187679614115201</v>
      </c>
    </row>
    <row r="8428" spans="1:2">
      <c r="A8428" s="21">
        <v>0.83618361836183597</v>
      </c>
      <c r="B8428" s="21">
        <v>1.2183063767915201</v>
      </c>
    </row>
    <row r="8429" spans="1:2">
      <c r="A8429" s="21">
        <v>0.83628362836283598</v>
      </c>
      <c r="B8429" s="21">
        <v>1.2178447921715201</v>
      </c>
    </row>
    <row r="8430" spans="1:2">
      <c r="A8430" s="21">
        <v>0.836383638363836</v>
      </c>
      <c r="B8430" s="21">
        <v>1.2173832075515201</v>
      </c>
    </row>
    <row r="8431" spans="1:2">
      <c r="A8431" s="21">
        <v>0.83648364836483602</v>
      </c>
      <c r="B8431" s="21">
        <v>1.2169216229315201</v>
      </c>
    </row>
    <row r="8432" spans="1:2">
      <c r="A8432" s="21">
        <v>0.83658365836583604</v>
      </c>
      <c r="B8432" s="21">
        <v>1.2164600383115201</v>
      </c>
    </row>
    <row r="8433" spans="1:2">
      <c r="A8433" s="21">
        <v>0.83668366836683605</v>
      </c>
      <c r="B8433" s="21">
        <v>1.21599845369152</v>
      </c>
    </row>
    <row r="8434" spans="1:2">
      <c r="A8434" s="21">
        <v>0.83678367836783596</v>
      </c>
      <c r="B8434" s="21">
        <v>1.21553686907152</v>
      </c>
    </row>
    <row r="8435" spans="1:2">
      <c r="A8435" s="21">
        <v>0.83688368836883598</v>
      </c>
      <c r="B8435" s="21">
        <v>1.21507528445152</v>
      </c>
    </row>
    <row r="8436" spans="1:2">
      <c r="A8436" s="21">
        <v>0.83698369836983699</v>
      </c>
      <c r="B8436" s="21">
        <v>1.21461369983152</v>
      </c>
    </row>
    <row r="8437" spans="1:2">
      <c r="A8437" s="21">
        <v>0.83708370837083701</v>
      </c>
      <c r="B8437" s="21">
        <v>1.21415211521152</v>
      </c>
    </row>
    <row r="8438" spans="1:2">
      <c r="A8438" s="21">
        <v>0.83718371837183703</v>
      </c>
      <c r="B8438" s="21">
        <v>1.21369053059152</v>
      </c>
    </row>
    <row r="8439" spans="1:2">
      <c r="A8439" s="21">
        <v>0.83728372837283704</v>
      </c>
      <c r="B8439" s="21">
        <v>1.21322894597152</v>
      </c>
    </row>
    <row r="8440" spans="1:2">
      <c r="A8440" s="21">
        <v>0.83738373837383695</v>
      </c>
      <c r="B8440" s="21">
        <v>1.21276736135151</v>
      </c>
    </row>
    <row r="8441" spans="1:2">
      <c r="A8441" s="21">
        <v>0.83748374837483697</v>
      </c>
      <c r="B8441" s="21">
        <v>1.21230577673151</v>
      </c>
    </row>
    <row r="8442" spans="1:2">
      <c r="A8442" s="21">
        <v>0.83758375837583698</v>
      </c>
      <c r="B8442" s="21">
        <v>1.21184419211151</v>
      </c>
    </row>
    <row r="8443" spans="1:2">
      <c r="A8443" s="21">
        <v>0.837683768376837</v>
      </c>
      <c r="B8443" s="21">
        <v>1.2113826074915099</v>
      </c>
    </row>
    <row r="8444" spans="1:2">
      <c r="A8444" s="21">
        <v>0.83778377837783702</v>
      </c>
      <c r="B8444" s="21">
        <v>1.2109210228715099</v>
      </c>
    </row>
    <row r="8445" spans="1:2">
      <c r="A8445" s="21">
        <v>0.83788378837883704</v>
      </c>
      <c r="B8445" s="21">
        <v>1.2104594382515099</v>
      </c>
    </row>
    <row r="8446" spans="1:2">
      <c r="A8446" s="21">
        <v>0.83798379837983805</v>
      </c>
      <c r="B8446" s="21">
        <v>1.2099978536315099</v>
      </c>
    </row>
    <row r="8447" spans="1:2">
      <c r="A8447" s="21">
        <v>0.83808380838083796</v>
      </c>
      <c r="B8447" s="21">
        <v>1.2095362690115099</v>
      </c>
    </row>
    <row r="8448" spans="1:2">
      <c r="A8448" s="21">
        <v>0.83818381838183798</v>
      </c>
      <c r="B8448" s="21">
        <v>1.2090746843915099</v>
      </c>
    </row>
    <row r="8449" spans="1:2">
      <c r="A8449" s="21">
        <v>0.83828382838283799</v>
      </c>
      <c r="B8449" s="21">
        <v>1.2086130997715101</v>
      </c>
    </row>
    <row r="8450" spans="1:2">
      <c r="A8450" s="21">
        <v>0.83838383838383801</v>
      </c>
      <c r="B8450" s="21">
        <v>1.2081515151515101</v>
      </c>
    </row>
    <row r="8451" spans="1:2">
      <c r="A8451" s="21">
        <v>0.83848384838483803</v>
      </c>
      <c r="B8451" s="21">
        <v>1.2076899305315101</v>
      </c>
    </row>
    <row r="8452" spans="1:2">
      <c r="A8452" s="21">
        <v>0.83858385838583804</v>
      </c>
      <c r="B8452" s="21">
        <v>1.2072283459115101</v>
      </c>
    </row>
    <row r="8453" spans="1:2">
      <c r="A8453" s="21">
        <v>0.83868386838683795</v>
      </c>
      <c r="B8453" s="21">
        <v>1.2067667612915101</v>
      </c>
    </row>
    <row r="8454" spans="1:2">
      <c r="A8454" s="21">
        <v>0.83878387838783797</v>
      </c>
      <c r="B8454" s="21">
        <v>1.20630517667151</v>
      </c>
    </row>
    <row r="8455" spans="1:2">
      <c r="A8455" s="21">
        <v>0.83888388838883798</v>
      </c>
      <c r="B8455" s="21">
        <v>1.20584359205151</v>
      </c>
    </row>
    <row r="8456" spans="1:2">
      <c r="A8456" s="21">
        <v>0.838983898389839</v>
      </c>
      <c r="B8456" s="21">
        <v>1.20538200743151</v>
      </c>
    </row>
    <row r="8457" spans="1:2">
      <c r="A8457" s="21">
        <v>0.83908390839083902</v>
      </c>
      <c r="B8457" s="21">
        <v>1.20492042281151</v>
      </c>
    </row>
    <row r="8458" spans="1:2">
      <c r="A8458" s="21">
        <v>0.83918391839183903</v>
      </c>
      <c r="B8458" s="21">
        <v>1.20445883819151</v>
      </c>
    </row>
    <row r="8459" spans="1:2">
      <c r="A8459" s="21">
        <v>0.83928392839283905</v>
      </c>
      <c r="B8459" s="21">
        <v>1.20399725357151</v>
      </c>
    </row>
    <row r="8460" spans="1:2">
      <c r="A8460" s="21">
        <v>0.83938393839383896</v>
      </c>
      <c r="B8460" s="21">
        <v>1.20353566895151</v>
      </c>
    </row>
    <row r="8461" spans="1:2">
      <c r="A8461" s="21">
        <v>0.83948394839483897</v>
      </c>
      <c r="B8461" s="21">
        <v>1.2030740843315</v>
      </c>
    </row>
    <row r="8462" spans="1:2">
      <c r="A8462" s="21">
        <v>0.83958395839583899</v>
      </c>
      <c r="B8462" s="21">
        <v>1.2026124997115</v>
      </c>
    </row>
    <row r="8463" spans="1:2">
      <c r="A8463" s="21">
        <v>0.83968396839683901</v>
      </c>
      <c r="B8463" s="21">
        <v>1.2021509150915</v>
      </c>
    </row>
    <row r="8464" spans="1:2">
      <c r="A8464" s="21">
        <v>0.83978397839783903</v>
      </c>
      <c r="B8464" s="21">
        <v>1.2016893304715</v>
      </c>
    </row>
    <row r="8465" spans="1:2">
      <c r="A8465" s="21">
        <v>0.83988398839883904</v>
      </c>
      <c r="B8465" s="21">
        <v>1.2012277458514999</v>
      </c>
    </row>
    <row r="8466" spans="1:2">
      <c r="A8466" s="21">
        <v>0.83998399839983995</v>
      </c>
      <c r="B8466" s="21">
        <v>1.2007661612314999</v>
      </c>
    </row>
    <row r="8467" spans="1:2">
      <c r="A8467" s="21">
        <v>0.84008400840083997</v>
      </c>
      <c r="B8467" s="21">
        <v>1.2003045766114999</v>
      </c>
    </row>
    <row r="8468" spans="1:2">
      <c r="A8468" s="21">
        <v>0.84018401840183998</v>
      </c>
      <c r="B8468" s="21">
        <v>1.1998429919914999</v>
      </c>
    </row>
    <row r="8469" spans="1:2">
      <c r="A8469" s="21">
        <v>0.84028402840284</v>
      </c>
      <c r="B8469" s="21">
        <v>1.1993814073714999</v>
      </c>
    </row>
    <row r="8470" spans="1:2">
      <c r="A8470" s="21">
        <v>0.84038403840384002</v>
      </c>
      <c r="B8470" s="21">
        <v>1.1989198227515001</v>
      </c>
    </row>
    <row r="8471" spans="1:2">
      <c r="A8471" s="21">
        <v>0.84048404840484003</v>
      </c>
      <c r="B8471" s="21">
        <v>1.1984582381315001</v>
      </c>
    </row>
    <row r="8472" spans="1:2">
      <c r="A8472" s="21">
        <v>0.84058405840584005</v>
      </c>
      <c r="B8472" s="21">
        <v>1.1979966535115001</v>
      </c>
    </row>
    <row r="8473" spans="1:2">
      <c r="A8473" s="21">
        <v>0.84068406840683996</v>
      </c>
      <c r="B8473" s="21">
        <v>1.1975350688915001</v>
      </c>
    </row>
    <row r="8474" spans="1:2">
      <c r="A8474" s="21">
        <v>0.84078407840783997</v>
      </c>
      <c r="B8474" s="21">
        <v>1.1970734842715001</v>
      </c>
    </row>
    <row r="8475" spans="1:2">
      <c r="A8475" s="21">
        <v>0.84088408840883999</v>
      </c>
      <c r="B8475" s="21">
        <v>1.1966118996515001</v>
      </c>
    </row>
    <row r="8476" spans="1:2">
      <c r="A8476" s="21">
        <v>0.84098409840984101</v>
      </c>
      <c r="B8476" s="21">
        <v>1.1961503150315</v>
      </c>
    </row>
    <row r="8477" spans="1:2">
      <c r="A8477" s="21">
        <v>0.84108410841084102</v>
      </c>
      <c r="B8477" s="21">
        <v>1.1956887304115</v>
      </c>
    </row>
    <row r="8478" spans="1:2">
      <c r="A8478" s="21">
        <v>0.84118411841184104</v>
      </c>
      <c r="B8478" s="21">
        <v>1.1952271457915</v>
      </c>
    </row>
    <row r="8479" spans="1:2">
      <c r="A8479" s="21">
        <v>0.84128412841284095</v>
      </c>
      <c r="B8479" s="21">
        <v>1.1947655611715</v>
      </c>
    </row>
    <row r="8480" spans="1:2">
      <c r="A8480" s="21">
        <v>0.84138413841384097</v>
      </c>
      <c r="B8480" s="21">
        <v>1.1943039765515</v>
      </c>
    </row>
    <row r="8481" spans="1:2">
      <c r="A8481" s="21">
        <v>0.84148414841484098</v>
      </c>
      <c r="B8481" s="21">
        <v>1.1938423919315</v>
      </c>
    </row>
    <row r="8482" spans="1:2">
      <c r="A8482" s="21">
        <v>0.841584158415841</v>
      </c>
      <c r="B8482" s="21">
        <v>1.1933808073115</v>
      </c>
    </row>
    <row r="8483" spans="1:2">
      <c r="A8483" s="21">
        <v>0.84168416841684102</v>
      </c>
      <c r="B8483" s="21">
        <v>1.1929192226915</v>
      </c>
    </row>
    <row r="8484" spans="1:2">
      <c r="A8484" s="21">
        <v>0.84178417841784103</v>
      </c>
      <c r="B8484" s="21">
        <v>1.19245763807149</v>
      </c>
    </row>
    <row r="8485" spans="1:2">
      <c r="A8485" s="21">
        <v>0.84188418841884105</v>
      </c>
      <c r="B8485" s="21">
        <v>1.19199605345149</v>
      </c>
    </row>
    <row r="8486" spans="1:2">
      <c r="A8486" s="21">
        <v>0.84198419841984196</v>
      </c>
      <c r="B8486" s="21">
        <v>1.1915344688314899</v>
      </c>
    </row>
    <row r="8487" spans="1:2">
      <c r="A8487" s="21">
        <v>0.84208420842084197</v>
      </c>
      <c r="B8487" s="21">
        <v>1.1910728842114899</v>
      </c>
    </row>
    <row r="8488" spans="1:2">
      <c r="A8488" s="21">
        <v>0.84218421842184199</v>
      </c>
      <c r="B8488" s="21">
        <v>1.1906112995914899</v>
      </c>
    </row>
    <row r="8489" spans="1:2">
      <c r="A8489" s="21">
        <v>0.84228422842284201</v>
      </c>
      <c r="B8489" s="21">
        <v>1.1901497149714899</v>
      </c>
    </row>
    <row r="8490" spans="1:2">
      <c r="A8490" s="21">
        <v>0.84238423842384202</v>
      </c>
      <c r="B8490" s="21">
        <v>1.1896881303514899</v>
      </c>
    </row>
    <row r="8491" spans="1:2">
      <c r="A8491" s="21">
        <v>0.84248424842484204</v>
      </c>
      <c r="B8491" s="21">
        <v>1.1892265457314899</v>
      </c>
    </row>
    <row r="8492" spans="1:2">
      <c r="A8492" s="21">
        <v>0.84258425842584195</v>
      </c>
      <c r="B8492" s="21">
        <v>1.1887649611114901</v>
      </c>
    </row>
    <row r="8493" spans="1:2">
      <c r="A8493" s="21">
        <v>0.84268426842684196</v>
      </c>
      <c r="B8493" s="21">
        <v>1.1883033764914901</v>
      </c>
    </row>
    <row r="8494" spans="1:2">
      <c r="A8494" s="21">
        <v>0.84278427842784198</v>
      </c>
      <c r="B8494" s="21">
        <v>1.1878417918714901</v>
      </c>
    </row>
    <row r="8495" spans="1:2">
      <c r="A8495" s="21">
        <v>0.842884288428842</v>
      </c>
      <c r="B8495" s="21">
        <v>1.1873802072514901</v>
      </c>
    </row>
    <row r="8496" spans="1:2">
      <c r="A8496" s="21">
        <v>0.84298429842984302</v>
      </c>
      <c r="B8496" s="21">
        <v>1.1869186226314901</v>
      </c>
    </row>
    <row r="8497" spans="1:2">
      <c r="A8497" s="21">
        <v>0.84308430843084303</v>
      </c>
      <c r="B8497" s="21">
        <v>1.1864570380114901</v>
      </c>
    </row>
    <row r="8498" spans="1:2">
      <c r="A8498" s="21">
        <v>0.84318431843184305</v>
      </c>
      <c r="B8498" s="21">
        <v>1.18599545339149</v>
      </c>
    </row>
    <row r="8499" spans="1:2">
      <c r="A8499" s="21">
        <v>0.84328432843284296</v>
      </c>
      <c r="B8499" s="21">
        <v>1.18553386877149</v>
      </c>
    </row>
    <row r="8500" spans="1:2">
      <c r="A8500" s="21">
        <v>0.84338433843384297</v>
      </c>
      <c r="B8500" s="21">
        <v>1.18507228415149</v>
      </c>
    </row>
    <row r="8501" spans="1:2">
      <c r="A8501" s="21">
        <v>0.84348434843484299</v>
      </c>
      <c r="B8501" s="21">
        <v>1.18461069953149</v>
      </c>
    </row>
    <row r="8502" spans="1:2">
      <c r="A8502" s="21">
        <v>0.84358435843584301</v>
      </c>
      <c r="B8502" s="21">
        <v>1.18414911491149</v>
      </c>
    </row>
    <row r="8503" spans="1:2">
      <c r="A8503" s="21">
        <v>0.84368436843684302</v>
      </c>
      <c r="B8503" s="21">
        <v>1.18368753029149</v>
      </c>
    </row>
    <row r="8504" spans="1:2">
      <c r="A8504" s="21">
        <v>0.84378437843784304</v>
      </c>
      <c r="B8504" s="21">
        <v>1.18322594567149</v>
      </c>
    </row>
    <row r="8505" spans="1:2">
      <c r="A8505" s="21">
        <v>0.84388438843884395</v>
      </c>
      <c r="B8505" s="21">
        <v>1.18276436105148</v>
      </c>
    </row>
    <row r="8506" spans="1:2">
      <c r="A8506" s="21">
        <v>0.84398439843984396</v>
      </c>
      <c r="B8506" s="21">
        <v>1.18230277643148</v>
      </c>
    </row>
    <row r="8507" spans="1:2">
      <c r="A8507" s="21">
        <v>0.84408440844084398</v>
      </c>
      <c r="B8507" s="21">
        <v>1.18184119181148</v>
      </c>
    </row>
    <row r="8508" spans="1:2">
      <c r="A8508" s="21">
        <v>0.844184418441844</v>
      </c>
      <c r="B8508" s="21">
        <v>1.1813796071914799</v>
      </c>
    </row>
    <row r="8509" spans="1:2">
      <c r="A8509" s="21">
        <v>0.84428442844284401</v>
      </c>
      <c r="B8509" s="21">
        <v>1.1809180225714799</v>
      </c>
    </row>
    <row r="8510" spans="1:2">
      <c r="A8510" s="21">
        <v>0.84438443844384403</v>
      </c>
      <c r="B8510" s="21">
        <v>1.1804564379514799</v>
      </c>
    </row>
    <row r="8511" spans="1:2">
      <c r="A8511" s="21">
        <v>0.84448444844484405</v>
      </c>
      <c r="B8511" s="21">
        <v>1.1799948533314799</v>
      </c>
    </row>
    <row r="8512" spans="1:2">
      <c r="A8512" s="21">
        <v>0.84458445844584396</v>
      </c>
      <c r="B8512" s="21">
        <v>1.1795332687114799</v>
      </c>
    </row>
    <row r="8513" spans="1:2">
      <c r="A8513" s="21">
        <v>0.84468446844684397</v>
      </c>
      <c r="B8513" s="21">
        <v>1.1790716840914801</v>
      </c>
    </row>
    <row r="8514" spans="1:2">
      <c r="A8514" s="21">
        <v>0.84478447844784399</v>
      </c>
      <c r="B8514" s="21">
        <v>1.1786100994714801</v>
      </c>
    </row>
    <row r="8515" spans="1:2">
      <c r="A8515" s="21">
        <v>0.84488448844884401</v>
      </c>
      <c r="B8515" s="21">
        <v>1.1781485148514801</v>
      </c>
    </row>
    <row r="8516" spans="1:2">
      <c r="A8516" s="21">
        <v>0.84498449844984502</v>
      </c>
      <c r="B8516" s="21">
        <v>1.1776869302314801</v>
      </c>
    </row>
    <row r="8517" spans="1:2">
      <c r="A8517" s="21">
        <v>0.84508450845084504</v>
      </c>
      <c r="B8517" s="21">
        <v>1.1772253456114801</v>
      </c>
    </row>
    <row r="8518" spans="1:2">
      <c r="A8518" s="21">
        <v>0.84518451845184495</v>
      </c>
      <c r="B8518" s="21">
        <v>1.1767637609914801</v>
      </c>
    </row>
    <row r="8519" spans="1:2">
      <c r="A8519" s="21">
        <v>0.84528452845284496</v>
      </c>
      <c r="B8519" s="21">
        <v>1.17630217637148</v>
      </c>
    </row>
    <row r="8520" spans="1:2">
      <c r="A8520" s="21">
        <v>0.84538453845384498</v>
      </c>
      <c r="B8520" s="21">
        <v>1.17584059175148</v>
      </c>
    </row>
    <row r="8521" spans="1:2">
      <c r="A8521" s="21">
        <v>0.845484548454845</v>
      </c>
      <c r="B8521" s="21">
        <v>1.17537900713148</v>
      </c>
    </row>
    <row r="8522" spans="1:2">
      <c r="A8522" s="21">
        <v>0.84558455845584501</v>
      </c>
      <c r="B8522" s="21">
        <v>1.17491742251148</v>
      </c>
    </row>
    <row r="8523" spans="1:2">
      <c r="A8523" s="21">
        <v>0.84568456845684503</v>
      </c>
      <c r="B8523" s="21">
        <v>1.17445583789148</v>
      </c>
    </row>
    <row r="8524" spans="1:2">
      <c r="A8524" s="21">
        <v>0.84578457845784505</v>
      </c>
      <c r="B8524" s="21">
        <v>1.17399425327148</v>
      </c>
    </row>
    <row r="8525" spans="1:2">
      <c r="A8525" s="21">
        <v>0.84588458845884595</v>
      </c>
      <c r="B8525" s="21">
        <v>1.17353266865148</v>
      </c>
    </row>
    <row r="8526" spans="1:2">
      <c r="A8526" s="21">
        <v>0.84598459845984597</v>
      </c>
      <c r="B8526" s="21">
        <v>1.17307108403148</v>
      </c>
    </row>
    <row r="8527" spans="1:2">
      <c r="A8527" s="21">
        <v>0.84608460846084599</v>
      </c>
      <c r="B8527" s="21">
        <v>1.17260949941147</v>
      </c>
    </row>
    <row r="8528" spans="1:2">
      <c r="A8528" s="21">
        <v>0.84618461846184601</v>
      </c>
      <c r="B8528" s="21">
        <v>1.17214791479147</v>
      </c>
    </row>
    <row r="8529" spans="1:2">
      <c r="A8529" s="21">
        <v>0.84628462846284602</v>
      </c>
      <c r="B8529" s="21">
        <v>1.1716863301714699</v>
      </c>
    </row>
    <row r="8530" spans="1:2">
      <c r="A8530" s="21">
        <v>0.84638463846384604</v>
      </c>
      <c r="B8530" s="21">
        <v>1.1712247455514699</v>
      </c>
    </row>
    <row r="8531" spans="1:2">
      <c r="A8531" s="21">
        <v>0.84648464846484595</v>
      </c>
      <c r="B8531" s="21">
        <v>1.1707631609314699</v>
      </c>
    </row>
    <row r="8532" spans="1:2">
      <c r="A8532" s="21">
        <v>0.84658465846584596</v>
      </c>
      <c r="B8532" s="21">
        <v>1.1703015763114699</v>
      </c>
    </row>
    <row r="8533" spans="1:2">
      <c r="A8533" s="21">
        <v>0.84668466846684598</v>
      </c>
      <c r="B8533" s="21">
        <v>1.1698399916914699</v>
      </c>
    </row>
    <row r="8534" spans="1:2">
      <c r="A8534" s="21">
        <v>0.846784678467846</v>
      </c>
      <c r="B8534" s="21">
        <v>1.1693784070714699</v>
      </c>
    </row>
    <row r="8535" spans="1:2">
      <c r="A8535" s="21">
        <v>0.84688468846884601</v>
      </c>
      <c r="B8535" s="21">
        <v>1.1689168224514701</v>
      </c>
    </row>
    <row r="8536" spans="1:2">
      <c r="A8536" s="21">
        <v>0.84698469846984703</v>
      </c>
      <c r="B8536" s="21">
        <v>1.1684552378314701</v>
      </c>
    </row>
    <row r="8537" spans="1:2">
      <c r="A8537" s="21">
        <v>0.84708470847084705</v>
      </c>
      <c r="B8537" s="21">
        <v>1.1679936532114701</v>
      </c>
    </row>
    <row r="8538" spans="1:2">
      <c r="A8538" s="21">
        <v>0.84718471847184695</v>
      </c>
      <c r="B8538" s="21">
        <v>1.1675320685914701</v>
      </c>
    </row>
    <row r="8539" spans="1:2">
      <c r="A8539" s="21">
        <v>0.84728472847284697</v>
      </c>
      <c r="B8539" s="21">
        <v>1.1670704839714701</v>
      </c>
    </row>
    <row r="8540" spans="1:2">
      <c r="A8540" s="21">
        <v>0.84738473847384699</v>
      </c>
      <c r="B8540" s="21">
        <v>1.1666088993514701</v>
      </c>
    </row>
    <row r="8541" spans="1:2">
      <c r="A8541" s="21">
        <v>0.84748474847484701</v>
      </c>
      <c r="B8541" s="21">
        <v>1.16614731473147</v>
      </c>
    </row>
    <row r="8542" spans="1:2">
      <c r="A8542" s="21">
        <v>0.84758475847584702</v>
      </c>
      <c r="B8542" s="21">
        <v>1.16568573011147</v>
      </c>
    </row>
    <row r="8543" spans="1:2">
      <c r="A8543" s="21">
        <v>0.84768476847684704</v>
      </c>
      <c r="B8543" s="21">
        <v>1.16522414549147</v>
      </c>
    </row>
    <row r="8544" spans="1:2">
      <c r="A8544" s="21">
        <v>0.84778477847784695</v>
      </c>
      <c r="B8544" s="21">
        <v>1.16476256087147</v>
      </c>
    </row>
    <row r="8545" spans="1:2">
      <c r="A8545" s="21">
        <v>0.84788478847884796</v>
      </c>
      <c r="B8545" s="21">
        <v>1.16430097625147</v>
      </c>
    </row>
    <row r="8546" spans="1:2">
      <c r="A8546" s="21">
        <v>0.84798479847984798</v>
      </c>
      <c r="B8546" s="21">
        <v>1.16383939163147</v>
      </c>
    </row>
    <row r="8547" spans="1:2">
      <c r="A8547" s="21">
        <v>0.848084808480848</v>
      </c>
      <c r="B8547" s="21">
        <v>1.16337780701147</v>
      </c>
    </row>
    <row r="8548" spans="1:2">
      <c r="A8548" s="21">
        <v>0.84818481848184801</v>
      </c>
      <c r="B8548" s="21">
        <v>1.16291622239146</v>
      </c>
    </row>
    <row r="8549" spans="1:2">
      <c r="A8549" s="21">
        <v>0.84828482848284803</v>
      </c>
      <c r="B8549" s="21">
        <v>1.16245463777146</v>
      </c>
    </row>
    <row r="8550" spans="1:2">
      <c r="A8550" s="21">
        <v>0.84838483848384805</v>
      </c>
      <c r="B8550" s="21">
        <v>1.16199305315146</v>
      </c>
    </row>
    <row r="8551" spans="1:2">
      <c r="A8551" s="21">
        <v>0.84848484848484795</v>
      </c>
      <c r="B8551" s="21">
        <v>1.1615314685314599</v>
      </c>
    </row>
    <row r="8552" spans="1:2">
      <c r="A8552" s="21">
        <v>0.84858485848584797</v>
      </c>
      <c r="B8552" s="21">
        <v>1.1610698839114599</v>
      </c>
    </row>
    <row r="8553" spans="1:2">
      <c r="A8553" s="21">
        <v>0.84868486848684799</v>
      </c>
      <c r="B8553" s="21">
        <v>1.1606082992914599</v>
      </c>
    </row>
    <row r="8554" spans="1:2">
      <c r="A8554" s="21">
        <v>0.848784878487848</v>
      </c>
      <c r="B8554" s="21">
        <v>1.1601467146714599</v>
      </c>
    </row>
    <row r="8555" spans="1:2">
      <c r="A8555" s="21">
        <v>0.84888488848884802</v>
      </c>
      <c r="B8555" s="21">
        <v>1.1596851300514599</v>
      </c>
    </row>
    <row r="8556" spans="1:2">
      <c r="A8556" s="21">
        <v>0.84898489848984904</v>
      </c>
      <c r="B8556" s="21">
        <v>1.1592235454314599</v>
      </c>
    </row>
    <row r="8557" spans="1:2">
      <c r="A8557" s="21">
        <v>0.84908490849084906</v>
      </c>
      <c r="B8557" s="21">
        <v>1.1587619608114601</v>
      </c>
    </row>
    <row r="8558" spans="1:2">
      <c r="A8558" s="21">
        <v>0.84918491849184896</v>
      </c>
      <c r="B8558" s="21">
        <v>1.1583003761914601</v>
      </c>
    </row>
    <row r="8559" spans="1:2">
      <c r="A8559" s="21">
        <v>0.84928492849284898</v>
      </c>
      <c r="B8559" s="21">
        <v>1.1578387915714601</v>
      </c>
    </row>
    <row r="8560" spans="1:2">
      <c r="A8560" s="21">
        <v>0.849384938493849</v>
      </c>
      <c r="B8560" s="21">
        <v>1.1573772069514601</v>
      </c>
    </row>
    <row r="8561" spans="1:2">
      <c r="A8561" s="21">
        <v>0.84948494849484901</v>
      </c>
      <c r="B8561" s="21">
        <v>1.1569156223314601</v>
      </c>
    </row>
    <row r="8562" spans="1:2">
      <c r="A8562" s="21">
        <v>0.84958495849584903</v>
      </c>
      <c r="B8562" s="21">
        <v>1.15645403771146</v>
      </c>
    </row>
    <row r="8563" spans="1:2">
      <c r="A8563" s="21">
        <v>0.84968496849684905</v>
      </c>
      <c r="B8563" s="21">
        <v>1.15599245309146</v>
      </c>
    </row>
    <row r="8564" spans="1:2">
      <c r="A8564" s="21">
        <v>0.84978497849784895</v>
      </c>
      <c r="B8564" s="21">
        <v>1.15553086847146</v>
      </c>
    </row>
    <row r="8565" spans="1:2">
      <c r="A8565" s="21">
        <v>0.84988498849884897</v>
      </c>
      <c r="B8565" s="21">
        <v>1.15506928385146</v>
      </c>
    </row>
    <row r="8566" spans="1:2">
      <c r="A8566" s="21">
        <v>0.84998499849984999</v>
      </c>
      <c r="B8566" s="21">
        <v>1.15460769923146</v>
      </c>
    </row>
    <row r="8567" spans="1:2">
      <c r="A8567" s="21">
        <v>0.85008500850085</v>
      </c>
      <c r="B8567" s="21">
        <v>1.15414611461146</v>
      </c>
    </row>
    <row r="8568" spans="1:2">
      <c r="A8568" s="21">
        <v>0.85018501850185002</v>
      </c>
      <c r="B8568" s="21">
        <v>1.15368452999146</v>
      </c>
    </row>
    <row r="8569" spans="1:2">
      <c r="A8569" s="21">
        <v>0.85028502850285004</v>
      </c>
      <c r="B8569" s="21">
        <v>1.15322294537146</v>
      </c>
    </row>
    <row r="8570" spans="1:2">
      <c r="A8570" s="21">
        <v>0.85038503850385005</v>
      </c>
      <c r="B8570" s="21">
        <v>1.15276136075145</v>
      </c>
    </row>
    <row r="8571" spans="1:2">
      <c r="A8571" s="21">
        <v>0.85048504850484996</v>
      </c>
      <c r="B8571" s="21">
        <v>1.15229977613145</v>
      </c>
    </row>
    <row r="8572" spans="1:2">
      <c r="A8572" s="21">
        <v>0.85058505850584998</v>
      </c>
      <c r="B8572" s="21">
        <v>1.1518381915114499</v>
      </c>
    </row>
    <row r="8573" spans="1:2">
      <c r="A8573" s="21">
        <v>0.85068506850685</v>
      </c>
      <c r="B8573" s="21">
        <v>1.1513766068914499</v>
      </c>
    </row>
    <row r="8574" spans="1:2">
      <c r="A8574" s="21">
        <v>0.85078507850785001</v>
      </c>
      <c r="B8574" s="21">
        <v>1.1509150222714499</v>
      </c>
    </row>
    <row r="8575" spans="1:2">
      <c r="A8575" s="21">
        <v>0.85088508850885003</v>
      </c>
      <c r="B8575" s="21">
        <v>1.1504534376514499</v>
      </c>
    </row>
    <row r="8576" spans="1:2">
      <c r="A8576" s="21">
        <v>0.85098509850985105</v>
      </c>
      <c r="B8576" s="21">
        <v>1.1499918530314499</v>
      </c>
    </row>
    <row r="8577" spans="1:2">
      <c r="A8577" s="21">
        <v>0.85108510851085095</v>
      </c>
      <c r="B8577" s="21">
        <v>1.1495302684114499</v>
      </c>
    </row>
    <row r="8578" spans="1:2">
      <c r="A8578" s="21">
        <v>0.85118511851185097</v>
      </c>
      <c r="B8578" s="21">
        <v>1.1490686837914501</v>
      </c>
    </row>
    <row r="8579" spans="1:2">
      <c r="A8579" s="21">
        <v>0.85128512851285099</v>
      </c>
      <c r="B8579" s="21">
        <v>1.1486070991714501</v>
      </c>
    </row>
    <row r="8580" spans="1:2">
      <c r="A8580" s="21">
        <v>0.851385138513851</v>
      </c>
      <c r="B8580" s="21">
        <v>1.1481455145514501</v>
      </c>
    </row>
    <row r="8581" spans="1:2">
      <c r="A8581" s="21">
        <v>0.85148514851485102</v>
      </c>
      <c r="B8581" s="21">
        <v>1.1476839299314501</v>
      </c>
    </row>
    <row r="8582" spans="1:2">
      <c r="A8582" s="21">
        <v>0.85158515851585104</v>
      </c>
      <c r="B8582" s="21">
        <v>1.1472223453114501</v>
      </c>
    </row>
    <row r="8583" spans="1:2">
      <c r="A8583" s="21">
        <v>0.85168516851685105</v>
      </c>
      <c r="B8583" s="21">
        <v>1.1467607606914501</v>
      </c>
    </row>
    <row r="8584" spans="1:2">
      <c r="A8584" s="21">
        <v>0.85178517851785096</v>
      </c>
      <c r="B8584" s="21">
        <v>1.14629917607145</v>
      </c>
    </row>
    <row r="8585" spans="1:2">
      <c r="A8585" s="21">
        <v>0.85188518851885098</v>
      </c>
      <c r="B8585" s="21">
        <v>1.14583759145145</v>
      </c>
    </row>
    <row r="8586" spans="1:2">
      <c r="A8586" s="21">
        <v>0.85198519851985199</v>
      </c>
      <c r="B8586" s="21">
        <v>1.14537600683145</v>
      </c>
    </row>
    <row r="8587" spans="1:2">
      <c r="A8587" s="21">
        <v>0.85208520852085201</v>
      </c>
      <c r="B8587" s="21">
        <v>1.14491442221145</v>
      </c>
    </row>
    <row r="8588" spans="1:2">
      <c r="A8588" s="21">
        <v>0.85218521852185203</v>
      </c>
      <c r="B8588" s="21">
        <v>1.14445283759145</v>
      </c>
    </row>
    <row r="8589" spans="1:2">
      <c r="A8589" s="21">
        <v>0.85228522852285205</v>
      </c>
      <c r="B8589" s="21">
        <v>1.14399125297145</v>
      </c>
    </row>
    <row r="8590" spans="1:2">
      <c r="A8590" s="21">
        <v>0.85238523852385195</v>
      </c>
      <c r="B8590" s="21">
        <v>1.14352966835145</v>
      </c>
    </row>
    <row r="8591" spans="1:2">
      <c r="A8591" s="21">
        <v>0.85248524852485197</v>
      </c>
      <c r="B8591" s="21">
        <v>1.14306808373144</v>
      </c>
    </row>
    <row r="8592" spans="1:2">
      <c r="A8592" s="21">
        <v>0.85258525852585199</v>
      </c>
      <c r="B8592" s="21">
        <v>1.14260649911144</v>
      </c>
    </row>
    <row r="8593" spans="1:2">
      <c r="A8593" s="21">
        <v>0.852685268526852</v>
      </c>
      <c r="B8593" s="21">
        <v>1.14214491449144</v>
      </c>
    </row>
    <row r="8594" spans="1:2">
      <c r="A8594" s="21">
        <v>0.85278527852785202</v>
      </c>
      <c r="B8594" s="21">
        <v>1.1416833298714399</v>
      </c>
    </row>
    <row r="8595" spans="1:2">
      <c r="A8595" s="21">
        <v>0.85288528852885204</v>
      </c>
      <c r="B8595" s="21">
        <v>1.1412217452514399</v>
      </c>
    </row>
    <row r="8596" spans="1:2">
      <c r="A8596" s="21">
        <v>0.85298529852985305</v>
      </c>
      <c r="B8596" s="21">
        <v>1.1407601606314399</v>
      </c>
    </row>
    <row r="8597" spans="1:2">
      <c r="A8597" s="21">
        <v>0.85308530853085296</v>
      </c>
      <c r="B8597" s="21">
        <v>1.1402985760114399</v>
      </c>
    </row>
    <row r="8598" spans="1:2">
      <c r="A8598" s="21">
        <v>0.85318531853185298</v>
      </c>
      <c r="B8598" s="21">
        <v>1.1398369913914399</v>
      </c>
    </row>
    <row r="8599" spans="1:2">
      <c r="A8599" s="21">
        <v>0.85328532853285299</v>
      </c>
      <c r="B8599" s="21">
        <v>1.1393754067714399</v>
      </c>
    </row>
    <row r="8600" spans="1:2">
      <c r="A8600" s="21">
        <v>0.85338533853385301</v>
      </c>
      <c r="B8600" s="21">
        <v>1.1389138221514401</v>
      </c>
    </row>
    <row r="8601" spans="1:2">
      <c r="A8601" s="21">
        <v>0.85348534853485303</v>
      </c>
      <c r="B8601" s="21">
        <v>1.1384522375314401</v>
      </c>
    </row>
    <row r="8602" spans="1:2">
      <c r="A8602" s="21">
        <v>0.85358535853585304</v>
      </c>
      <c r="B8602" s="21">
        <v>1.1379906529114401</v>
      </c>
    </row>
    <row r="8603" spans="1:2">
      <c r="A8603" s="21">
        <v>0.85368536853685295</v>
      </c>
      <c r="B8603" s="21">
        <v>1.1375290682914401</v>
      </c>
    </row>
    <row r="8604" spans="1:2">
      <c r="A8604" s="21">
        <v>0.85378537853785297</v>
      </c>
      <c r="B8604" s="21">
        <v>1.1370674836714401</v>
      </c>
    </row>
    <row r="8605" spans="1:2">
      <c r="A8605" s="21">
        <v>0.85388538853885299</v>
      </c>
      <c r="B8605" s="21">
        <v>1.13660589905144</v>
      </c>
    </row>
    <row r="8606" spans="1:2">
      <c r="A8606" s="21">
        <v>0.853985398539854</v>
      </c>
      <c r="B8606" s="21">
        <v>1.13614431443144</v>
      </c>
    </row>
    <row r="8607" spans="1:2">
      <c r="A8607" s="21">
        <v>0.85408540854085402</v>
      </c>
      <c r="B8607" s="21">
        <v>1.13568272981144</v>
      </c>
    </row>
    <row r="8608" spans="1:2">
      <c r="A8608" s="21">
        <v>0.85418541854185404</v>
      </c>
      <c r="B8608" s="21">
        <v>1.13522114519144</v>
      </c>
    </row>
    <row r="8609" spans="1:2">
      <c r="A8609" s="21">
        <v>0.85428542854285405</v>
      </c>
      <c r="B8609" s="21">
        <v>1.13475956057144</v>
      </c>
    </row>
    <row r="8610" spans="1:2">
      <c r="A8610" s="21">
        <v>0.85438543854385396</v>
      </c>
      <c r="B8610" s="21">
        <v>1.13429797595144</v>
      </c>
    </row>
    <row r="8611" spans="1:2">
      <c r="A8611" s="21">
        <v>0.85448544854485398</v>
      </c>
      <c r="B8611" s="21">
        <v>1.13383639133144</v>
      </c>
    </row>
    <row r="8612" spans="1:2">
      <c r="A8612" s="21">
        <v>0.85458545854585399</v>
      </c>
      <c r="B8612" s="21">
        <v>1.13337480671144</v>
      </c>
    </row>
    <row r="8613" spans="1:2">
      <c r="A8613" s="21">
        <v>0.85468546854685401</v>
      </c>
      <c r="B8613" s="21">
        <v>1.13291322209144</v>
      </c>
    </row>
    <row r="8614" spans="1:2">
      <c r="A8614" s="21">
        <v>0.85478547854785403</v>
      </c>
      <c r="B8614" s="21">
        <v>1.13245163747143</v>
      </c>
    </row>
    <row r="8615" spans="1:2">
      <c r="A8615" s="21">
        <v>0.85488548854885404</v>
      </c>
      <c r="B8615" s="21">
        <v>1.13199005285143</v>
      </c>
    </row>
    <row r="8616" spans="1:2">
      <c r="A8616" s="21">
        <v>0.85498549854985495</v>
      </c>
      <c r="B8616" s="21">
        <v>1.1315284682314299</v>
      </c>
    </row>
    <row r="8617" spans="1:2">
      <c r="A8617" s="21">
        <v>0.85508550855085497</v>
      </c>
      <c r="B8617" s="21">
        <v>1.1310668836114299</v>
      </c>
    </row>
    <row r="8618" spans="1:2">
      <c r="A8618" s="21">
        <v>0.85518551855185498</v>
      </c>
      <c r="B8618" s="21">
        <v>1.1306052989914299</v>
      </c>
    </row>
    <row r="8619" spans="1:2">
      <c r="A8619" s="21">
        <v>0.855285528552855</v>
      </c>
      <c r="B8619" s="21">
        <v>1.1301437143714299</v>
      </c>
    </row>
    <row r="8620" spans="1:2">
      <c r="A8620" s="21">
        <v>0.85538553855385502</v>
      </c>
      <c r="B8620" s="21">
        <v>1.1296821297514299</v>
      </c>
    </row>
    <row r="8621" spans="1:2">
      <c r="A8621" s="21">
        <v>0.85548554855485504</v>
      </c>
      <c r="B8621" s="21">
        <v>1.1292205451314301</v>
      </c>
    </row>
    <row r="8622" spans="1:2">
      <c r="A8622" s="21">
        <v>0.85558555855585505</v>
      </c>
      <c r="B8622" s="21">
        <v>1.1287589605114301</v>
      </c>
    </row>
    <row r="8623" spans="1:2">
      <c r="A8623" s="21">
        <v>0.85568556855685496</v>
      </c>
      <c r="B8623" s="21">
        <v>1.1282973758914301</v>
      </c>
    </row>
    <row r="8624" spans="1:2">
      <c r="A8624" s="21">
        <v>0.85578557855785498</v>
      </c>
      <c r="B8624" s="21">
        <v>1.1278357912714301</v>
      </c>
    </row>
    <row r="8625" spans="1:2">
      <c r="A8625" s="21">
        <v>0.85588558855885499</v>
      </c>
      <c r="B8625" s="21">
        <v>1.1273742066514301</v>
      </c>
    </row>
    <row r="8626" spans="1:2">
      <c r="A8626" s="21">
        <v>0.85598559855985601</v>
      </c>
      <c r="B8626" s="21">
        <v>1.1269126220314301</v>
      </c>
    </row>
    <row r="8627" spans="1:2">
      <c r="A8627" s="21">
        <v>0.85608560856085603</v>
      </c>
      <c r="B8627" s="21">
        <v>1.12645103741143</v>
      </c>
    </row>
    <row r="8628" spans="1:2">
      <c r="A8628" s="21">
        <v>0.85618561856185604</v>
      </c>
      <c r="B8628" s="21">
        <v>1.12598945279143</v>
      </c>
    </row>
    <row r="8629" spans="1:2">
      <c r="A8629" s="21">
        <v>0.85628562856285595</v>
      </c>
      <c r="B8629" s="21">
        <v>1.12552786817143</v>
      </c>
    </row>
    <row r="8630" spans="1:2">
      <c r="A8630" s="21">
        <v>0.85638563856385597</v>
      </c>
      <c r="B8630" s="21">
        <v>1.12506628355143</v>
      </c>
    </row>
    <row r="8631" spans="1:2">
      <c r="A8631" s="21">
        <v>0.85648564856485598</v>
      </c>
      <c r="B8631" s="21">
        <v>1.12460469893143</v>
      </c>
    </row>
    <row r="8632" spans="1:2">
      <c r="A8632" s="21">
        <v>0.856585658565856</v>
      </c>
      <c r="B8632" s="21">
        <v>1.12414311431143</v>
      </c>
    </row>
    <row r="8633" spans="1:2">
      <c r="A8633" s="21">
        <v>0.85668566856685602</v>
      </c>
      <c r="B8633" s="21">
        <v>1.12368152969143</v>
      </c>
    </row>
    <row r="8634" spans="1:2">
      <c r="A8634" s="21">
        <v>0.85678567856785603</v>
      </c>
      <c r="B8634" s="21">
        <v>1.12321994507143</v>
      </c>
    </row>
    <row r="8635" spans="1:2">
      <c r="A8635" s="21">
        <v>0.85688568856885605</v>
      </c>
      <c r="B8635" s="21">
        <v>1.12275836045142</v>
      </c>
    </row>
    <row r="8636" spans="1:2">
      <c r="A8636" s="21">
        <v>0.85698569856985696</v>
      </c>
      <c r="B8636" s="21">
        <v>1.12229677583142</v>
      </c>
    </row>
    <row r="8637" spans="1:2">
      <c r="A8637" s="21">
        <v>0.85708570857085697</v>
      </c>
      <c r="B8637" s="21">
        <v>1.1218351912114199</v>
      </c>
    </row>
    <row r="8638" spans="1:2">
      <c r="A8638" s="21">
        <v>0.85718571857185699</v>
      </c>
      <c r="B8638" s="21">
        <v>1.1213736065914199</v>
      </c>
    </row>
    <row r="8639" spans="1:2">
      <c r="A8639" s="21">
        <v>0.85728572857285701</v>
      </c>
      <c r="B8639" s="21">
        <v>1.1209120219714199</v>
      </c>
    </row>
    <row r="8640" spans="1:2">
      <c r="A8640" s="21">
        <v>0.85738573857385703</v>
      </c>
      <c r="B8640" s="21">
        <v>1.1204504373514199</v>
      </c>
    </row>
    <row r="8641" spans="1:2">
      <c r="A8641" s="21">
        <v>0.85748574857485704</v>
      </c>
      <c r="B8641" s="21">
        <v>1.1199888527314199</v>
      </c>
    </row>
    <row r="8642" spans="1:2">
      <c r="A8642" s="21">
        <v>0.85758575857585695</v>
      </c>
      <c r="B8642" s="21">
        <v>1.1195272681114199</v>
      </c>
    </row>
    <row r="8643" spans="1:2">
      <c r="A8643" s="21">
        <v>0.85768576857685697</v>
      </c>
      <c r="B8643" s="21">
        <v>1.1190656834914201</v>
      </c>
    </row>
    <row r="8644" spans="1:2">
      <c r="A8644" s="21">
        <v>0.85778577857785698</v>
      </c>
      <c r="B8644" s="21">
        <v>1.1186040988714201</v>
      </c>
    </row>
    <row r="8645" spans="1:2">
      <c r="A8645" s="21">
        <v>0.857885788578857</v>
      </c>
      <c r="B8645" s="21">
        <v>1.1181425142514201</v>
      </c>
    </row>
    <row r="8646" spans="1:2">
      <c r="A8646" s="21">
        <v>0.85798579857985802</v>
      </c>
      <c r="B8646" s="21">
        <v>1.1176809296314201</v>
      </c>
    </row>
    <row r="8647" spans="1:2">
      <c r="A8647" s="21">
        <v>0.85808580858085803</v>
      </c>
      <c r="B8647" s="21">
        <v>1.1172193450114201</v>
      </c>
    </row>
    <row r="8648" spans="1:2">
      <c r="A8648" s="21">
        <v>0.85818581858185805</v>
      </c>
      <c r="B8648" s="21">
        <v>1.1167577603914201</v>
      </c>
    </row>
    <row r="8649" spans="1:2">
      <c r="A8649" s="21">
        <v>0.85828582858285796</v>
      </c>
      <c r="B8649" s="21">
        <v>1.11629617577142</v>
      </c>
    </row>
    <row r="8650" spans="1:2">
      <c r="A8650" s="21">
        <v>0.85838583858385797</v>
      </c>
      <c r="B8650" s="21">
        <v>1.11583459115142</v>
      </c>
    </row>
    <row r="8651" spans="1:2">
      <c r="A8651" s="21">
        <v>0.85848584858485799</v>
      </c>
      <c r="B8651" s="21">
        <v>1.11537300653142</v>
      </c>
    </row>
    <row r="8652" spans="1:2">
      <c r="A8652" s="21">
        <v>0.85858585858585801</v>
      </c>
      <c r="B8652" s="21">
        <v>1.11491142191142</v>
      </c>
    </row>
    <row r="8653" spans="1:2">
      <c r="A8653" s="21">
        <v>0.85868586858685803</v>
      </c>
      <c r="B8653" s="21">
        <v>1.11444983729142</v>
      </c>
    </row>
    <row r="8654" spans="1:2">
      <c r="A8654" s="21">
        <v>0.85878587858785804</v>
      </c>
      <c r="B8654" s="21">
        <v>1.11398825267142</v>
      </c>
    </row>
    <row r="8655" spans="1:2">
      <c r="A8655" s="21">
        <v>0.85888588858885895</v>
      </c>
      <c r="B8655" s="21">
        <v>1.11352666805142</v>
      </c>
    </row>
    <row r="8656" spans="1:2">
      <c r="A8656" s="21">
        <v>0.85898589858985896</v>
      </c>
      <c r="B8656" s="21">
        <v>1.11306508343142</v>
      </c>
    </row>
    <row r="8657" spans="1:2">
      <c r="A8657" s="21">
        <v>0.85908590859085898</v>
      </c>
      <c r="B8657" s="21">
        <v>1.11260349881141</v>
      </c>
    </row>
    <row r="8658" spans="1:2">
      <c r="A8658" s="21">
        <v>0.859185918591859</v>
      </c>
      <c r="B8658" s="21">
        <v>1.11214191419141</v>
      </c>
    </row>
    <row r="8659" spans="1:2">
      <c r="A8659" s="21">
        <v>0.85928592859285902</v>
      </c>
      <c r="B8659" s="21">
        <v>1.1116803295714099</v>
      </c>
    </row>
    <row r="8660" spans="1:2">
      <c r="A8660" s="21">
        <v>0.85938593859385903</v>
      </c>
      <c r="B8660" s="21">
        <v>1.1112187449514099</v>
      </c>
    </row>
    <row r="8661" spans="1:2">
      <c r="A8661" s="21">
        <v>0.85948594859485905</v>
      </c>
      <c r="B8661" s="21">
        <v>1.1107571603314099</v>
      </c>
    </row>
    <row r="8662" spans="1:2">
      <c r="A8662" s="21">
        <v>0.85958595859585896</v>
      </c>
      <c r="B8662" s="21">
        <v>1.1102955757114099</v>
      </c>
    </row>
    <row r="8663" spans="1:2">
      <c r="A8663" s="21">
        <v>0.85968596859685897</v>
      </c>
      <c r="B8663" s="21">
        <v>1.1098339910914099</v>
      </c>
    </row>
    <row r="8664" spans="1:2">
      <c r="A8664" s="21">
        <v>0.85978597859785899</v>
      </c>
      <c r="B8664" s="21">
        <v>1.1093724064714101</v>
      </c>
    </row>
    <row r="8665" spans="1:2">
      <c r="A8665" s="21">
        <v>0.85988598859885901</v>
      </c>
      <c r="B8665" s="21">
        <v>1.1089108218514101</v>
      </c>
    </row>
    <row r="8666" spans="1:2">
      <c r="A8666" s="21">
        <v>0.85998599859986002</v>
      </c>
      <c r="B8666" s="21">
        <v>1.1084492372314101</v>
      </c>
    </row>
    <row r="8667" spans="1:2">
      <c r="A8667" s="21">
        <v>0.86008600860086004</v>
      </c>
      <c r="B8667" s="21">
        <v>1.1079876526114101</v>
      </c>
    </row>
    <row r="8668" spans="1:2">
      <c r="A8668" s="21">
        <v>0.86018601860185995</v>
      </c>
      <c r="B8668" s="21">
        <v>1.1075260679914101</v>
      </c>
    </row>
    <row r="8669" spans="1:2">
      <c r="A8669" s="21">
        <v>0.86028602860285996</v>
      </c>
      <c r="B8669" s="21">
        <v>1.1070644833714101</v>
      </c>
    </row>
    <row r="8670" spans="1:2">
      <c r="A8670" s="21">
        <v>0.86038603860385998</v>
      </c>
      <c r="B8670" s="21">
        <v>1.10660289875141</v>
      </c>
    </row>
    <row r="8671" spans="1:2">
      <c r="A8671" s="21">
        <v>0.86048604860486</v>
      </c>
      <c r="B8671" s="21">
        <v>1.10614131413141</v>
      </c>
    </row>
    <row r="8672" spans="1:2">
      <c r="A8672" s="21">
        <v>0.86058605860586002</v>
      </c>
      <c r="B8672" s="21">
        <v>1.10567972951141</v>
      </c>
    </row>
    <row r="8673" spans="1:2">
      <c r="A8673" s="21">
        <v>0.86068606860686003</v>
      </c>
      <c r="B8673" s="21">
        <v>1.10521814489141</v>
      </c>
    </row>
    <row r="8674" spans="1:2">
      <c r="A8674" s="21">
        <v>0.86078607860786005</v>
      </c>
      <c r="B8674" s="21">
        <v>1.10475656027141</v>
      </c>
    </row>
    <row r="8675" spans="1:2">
      <c r="A8675" s="21">
        <v>0.86088608860886096</v>
      </c>
      <c r="B8675" s="21">
        <v>1.10429497565141</v>
      </c>
    </row>
    <row r="8676" spans="1:2">
      <c r="A8676" s="21">
        <v>0.86098609860986097</v>
      </c>
      <c r="B8676" s="21">
        <v>1.10383339103141</v>
      </c>
    </row>
    <row r="8677" spans="1:2">
      <c r="A8677" s="21">
        <v>0.86108610861086099</v>
      </c>
      <c r="B8677" s="21">
        <v>1.10337180641141</v>
      </c>
    </row>
    <row r="8678" spans="1:2">
      <c r="A8678" s="21">
        <v>0.86118611861186101</v>
      </c>
      <c r="B8678" s="21">
        <v>1.1029102217914</v>
      </c>
    </row>
    <row r="8679" spans="1:2">
      <c r="A8679" s="21">
        <v>0.86128612861286102</v>
      </c>
      <c r="B8679" s="21">
        <v>1.1024486371714</v>
      </c>
    </row>
    <row r="8680" spans="1:2">
      <c r="A8680" s="21">
        <v>0.86138613861386104</v>
      </c>
      <c r="B8680" s="21">
        <v>1.1019870525513999</v>
      </c>
    </row>
    <row r="8681" spans="1:2">
      <c r="A8681" s="21">
        <v>0.86148614861486095</v>
      </c>
      <c r="B8681" s="21">
        <v>1.1015254679313999</v>
      </c>
    </row>
    <row r="8682" spans="1:2">
      <c r="A8682" s="21">
        <v>0.86158615861586096</v>
      </c>
      <c r="B8682" s="21">
        <v>1.1010638833113999</v>
      </c>
    </row>
    <row r="8683" spans="1:2">
      <c r="A8683" s="21">
        <v>0.86168616861686098</v>
      </c>
      <c r="B8683" s="21">
        <v>1.1006022986913999</v>
      </c>
    </row>
    <row r="8684" spans="1:2">
      <c r="A8684" s="21">
        <v>0.861786178617861</v>
      </c>
      <c r="B8684" s="21">
        <v>1.1001407140713999</v>
      </c>
    </row>
    <row r="8685" spans="1:2">
      <c r="A8685" s="21">
        <v>0.86188618861886102</v>
      </c>
      <c r="B8685" s="21">
        <v>1.0996791294513999</v>
      </c>
    </row>
    <row r="8686" spans="1:2">
      <c r="A8686" s="21">
        <v>0.86198619861986203</v>
      </c>
      <c r="B8686" s="21">
        <v>1.0992175448314001</v>
      </c>
    </row>
    <row r="8687" spans="1:2">
      <c r="A8687" s="21">
        <v>0.86208620862086205</v>
      </c>
      <c r="B8687" s="21">
        <v>1.0987559602114001</v>
      </c>
    </row>
    <row r="8688" spans="1:2">
      <c r="A8688" s="21">
        <v>0.86218621862186196</v>
      </c>
      <c r="B8688" s="21">
        <v>1.0982943755914001</v>
      </c>
    </row>
    <row r="8689" spans="1:2">
      <c r="A8689" s="21">
        <v>0.86228622862286197</v>
      </c>
      <c r="B8689" s="21">
        <v>1.0978327909714001</v>
      </c>
    </row>
    <row r="8690" spans="1:2">
      <c r="A8690" s="21">
        <v>0.86238623862386199</v>
      </c>
      <c r="B8690" s="21">
        <v>1.0973712063514001</v>
      </c>
    </row>
    <row r="8691" spans="1:2">
      <c r="A8691" s="21">
        <v>0.86248624862486201</v>
      </c>
      <c r="B8691" s="21">
        <v>1.0969096217314001</v>
      </c>
    </row>
    <row r="8692" spans="1:2">
      <c r="A8692" s="21">
        <v>0.86258625862586202</v>
      </c>
      <c r="B8692" s="21">
        <v>1.0964480371114</v>
      </c>
    </row>
    <row r="8693" spans="1:2">
      <c r="A8693" s="21">
        <v>0.86268626862686204</v>
      </c>
      <c r="B8693" s="21">
        <v>1.0959864524914</v>
      </c>
    </row>
    <row r="8694" spans="1:2">
      <c r="A8694" s="21">
        <v>0.86278627862786195</v>
      </c>
      <c r="B8694" s="21">
        <v>1.0955248678714</v>
      </c>
    </row>
    <row r="8695" spans="1:2">
      <c r="A8695" s="21">
        <v>0.86288628862886296</v>
      </c>
      <c r="B8695" s="21">
        <v>1.0950632832514</v>
      </c>
    </row>
    <row r="8696" spans="1:2">
      <c r="A8696" s="21">
        <v>0.86298629862986298</v>
      </c>
      <c r="B8696" s="21">
        <v>1.0946016986314</v>
      </c>
    </row>
    <row r="8697" spans="1:2">
      <c r="A8697" s="21">
        <v>0.863086308630863</v>
      </c>
      <c r="B8697" s="21">
        <v>1.0941401140114</v>
      </c>
    </row>
    <row r="8698" spans="1:2">
      <c r="A8698" s="21">
        <v>0.86318631863186301</v>
      </c>
      <c r="B8698" s="21">
        <v>1.0936785293914</v>
      </c>
    </row>
    <row r="8699" spans="1:2">
      <c r="A8699" s="21">
        <v>0.86328632863286303</v>
      </c>
      <c r="B8699" s="21">
        <v>1.09321694477139</v>
      </c>
    </row>
    <row r="8700" spans="1:2">
      <c r="A8700" s="21">
        <v>0.86338633863386305</v>
      </c>
      <c r="B8700" s="21">
        <v>1.09275536015139</v>
      </c>
    </row>
    <row r="8701" spans="1:2">
      <c r="A8701" s="21">
        <v>0.86348634863486295</v>
      </c>
      <c r="B8701" s="21">
        <v>1.09229377553139</v>
      </c>
    </row>
    <row r="8702" spans="1:2">
      <c r="A8702" s="21">
        <v>0.86358635863586297</v>
      </c>
      <c r="B8702" s="21">
        <v>1.0918321909113899</v>
      </c>
    </row>
    <row r="8703" spans="1:2">
      <c r="A8703" s="21">
        <v>0.86368636863686299</v>
      </c>
      <c r="B8703" s="21">
        <v>1.0913706062913899</v>
      </c>
    </row>
    <row r="8704" spans="1:2">
      <c r="A8704" s="21">
        <v>0.86378637863786301</v>
      </c>
      <c r="B8704" s="21">
        <v>1.0909090216713899</v>
      </c>
    </row>
    <row r="8705" spans="1:2">
      <c r="A8705" s="21">
        <v>0.86388638863886302</v>
      </c>
      <c r="B8705" s="21">
        <v>1.0904474370513899</v>
      </c>
    </row>
    <row r="8706" spans="1:2">
      <c r="A8706" s="21">
        <v>0.86398639863986404</v>
      </c>
      <c r="B8706" s="21">
        <v>1.0899858524313899</v>
      </c>
    </row>
    <row r="8707" spans="1:2">
      <c r="A8707" s="21">
        <v>0.86408640864086395</v>
      </c>
      <c r="B8707" s="21">
        <v>1.0895242678113899</v>
      </c>
    </row>
    <row r="8708" spans="1:2">
      <c r="A8708" s="21">
        <v>0.86418641864186396</v>
      </c>
      <c r="B8708" s="21">
        <v>1.0890626831913901</v>
      </c>
    </row>
    <row r="8709" spans="1:2">
      <c r="A8709" s="21">
        <v>0.86428642864286398</v>
      </c>
      <c r="B8709" s="21">
        <v>1.0886010985713901</v>
      </c>
    </row>
    <row r="8710" spans="1:2">
      <c r="A8710" s="21">
        <v>0.864386438643864</v>
      </c>
      <c r="B8710" s="21">
        <v>1.0881395139513901</v>
      </c>
    </row>
    <row r="8711" spans="1:2">
      <c r="A8711" s="21">
        <v>0.86448644864486401</v>
      </c>
      <c r="B8711" s="21">
        <v>1.0876779293313901</v>
      </c>
    </row>
    <row r="8712" spans="1:2">
      <c r="A8712" s="21">
        <v>0.86458645864586403</v>
      </c>
      <c r="B8712" s="21">
        <v>1.0872163447113901</v>
      </c>
    </row>
    <row r="8713" spans="1:2">
      <c r="A8713" s="21">
        <v>0.86468646864686405</v>
      </c>
      <c r="B8713" s="21">
        <v>1.08675476009139</v>
      </c>
    </row>
    <row r="8714" spans="1:2">
      <c r="A8714" s="21">
        <v>0.86478647864786395</v>
      </c>
      <c r="B8714" s="21">
        <v>1.08629317547139</v>
      </c>
    </row>
    <row r="8715" spans="1:2">
      <c r="A8715" s="21">
        <v>0.86488648864886397</v>
      </c>
      <c r="B8715" s="21">
        <v>1.08583159085139</v>
      </c>
    </row>
    <row r="8716" spans="1:2">
      <c r="A8716" s="21">
        <v>0.86498649864986499</v>
      </c>
      <c r="B8716" s="21">
        <v>1.08537000623139</v>
      </c>
    </row>
    <row r="8717" spans="1:2">
      <c r="A8717" s="21">
        <v>0.865086508650865</v>
      </c>
      <c r="B8717" s="21">
        <v>1.08490842161139</v>
      </c>
    </row>
    <row r="8718" spans="1:2">
      <c r="A8718" s="21">
        <v>0.86518651865186502</v>
      </c>
      <c r="B8718" s="21">
        <v>1.08444683699139</v>
      </c>
    </row>
    <row r="8719" spans="1:2">
      <c r="A8719" s="21">
        <v>0.86528652865286504</v>
      </c>
      <c r="B8719" s="21">
        <v>1.08398525237139</v>
      </c>
    </row>
    <row r="8720" spans="1:2">
      <c r="A8720" s="21">
        <v>0.86538653865386495</v>
      </c>
      <c r="B8720" s="21">
        <v>1.08352366775139</v>
      </c>
    </row>
    <row r="8721" spans="1:2">
      <c r="A8721" s="21">
        <v>0.86548654865486496</v>
      </c>
      <c r="B8721" s="21">
        <v>1.08306208313139</v>
      </c>
    </row>
    <row r="8722" spans="1:2">
      <c r="A8722" s="21">
        <v>0.86558655865586498</v>
      </c>
      <c r="B8722" s="21">
        <v>1.08260049851138</v>
      </c>
    </row>
    <row r="8723" spans="1:2">
      <c r="A8723" s="21">
        <v>0.865686568656865</v>
      </c>
      <c r="B8723" s="21">
        <v>1.0821389138913799</v>
      </c>
    </row>
    <row r="8724" spans="1:2">
      <c r="A8724" s="21">
        <v>0.86578657865786501</v>
      </c>
      <c r="B8724" s="21">
        <v>1.0816773292713799</v>
      </c>
    </row>
    <row r="8725" spans="1:2">
      <c r="A8725" s="21">
        <v>0.86588658865886503</v>
      </c>
      <c r="B8725" s="21">
        <v>1.0812157446513799</v>
      </c>
    </row>
    <row r="8726" spans="1:2">
      <c r="A8726" s="21">
        <v>0.86598659865986605</v>
      </c>
      <c r="B8726" s="21">
        <v>1.0807541600313799</v>
      </c>
    </row>
    <row r="8727" spans="1:2">
      <c r="A8727" s="21">
        <v>0.86608660866086595</v>
      </c>
      <c r="B8727" s="21">
        <v>1.0802925754113799</v>
      </c>
    </row>
    <row r="8728" spans="1:2">
      <c r="A8728" s="21">
        <v>0.86618661866186597</v>
      </c>
      <c r="B8728" s="21">
        <v>1.0798309907913799</v>
      </c>
    </row>
    <row r="8729" spans="1:2">
      <c r="A8729" s="21">
        <v>0.86628662866286599</v>
      </c>
      <c r="B8729" s="21">
        <v>1.0793694061713801</v>
      </c>
    </row>
    <row r="8730" spans="1:2">
      <c r="A8730" s="21">
        <v>0.866386638663866</v>
      </c>
      <c r="B8730" s="21">
        <v>1.0789078215513801</v>
      </c>
    </row>
    <row r="8731" spans="1:2">
      <c r="A8731" s="21">
        <v>0.86648664866486602</v>
      </c>
      <c r="B8731" s="21">
        <v>1.0784462369313801</v>
      </c>
    </row>
    <row r="8732" spans="1:2">
      <c r="A8732" s="21">
        <v>0.86658665866586604</v>
      </c>
      <c r="B8732" s="21">
        <v>1.0779846523113801</v>
      </c>
    </row>
    <row r="8733" spans="1:2">
      <c r="A8733" s="21">
        <v>0.86668666866686594</v>
      </c>
      <c r="B8733" s="21">
        <v>1.0775230676913801</v>
      </c>
    </row>
    <row r="8734" spans="1:2">
      <c r="A8734" s="21">
        <v>0.86678667866786596</v>
      </c>
      <c r="B8734" s="21">
        <v>1.0770614830713801</v>
      </c>
    </row>
    <row r="8735" spans="1:2">
      <c r="A8735" s="21">
        <v>0.86688668866886598</v>
      </c>
      <c r="B8735" s="21">
        <v>1.07659989845138</v>
      </c>
    </row>
    <row r="8736" spans="1:2">
      <c r="A8736" s="21">
        <v>0.866986698669867</v>
      </c>
      <c r="B8736" s="21">
        <v>1.07613831383138</v>
      </c>
    </row>
    <row r="8737" spans="1:2">
      <c r="A8737" s="21">
        <v>0.86708670867086701</v>
      </c>
      <c r="B8737" s="21">
        <v>1.07567672921138</v>
      </c>
    </row>
    <row r="8738" spans="1:2">
      <c r="A8738" s="21">
        <v>0.86718671867186703</v>
      </c>
      <c r="B8738" s="21">
        <v>1.07521514459138</v>
      </c>
    </row>
    <row r="8739" spans="1:2">
      <c r="A8739" s="21">
        <v>0.86728672867286705</v>
      </c>
      <c r="B8739" s="21">
        <v>1.07475355997138</v>
      </c>
    </row>
    <row r="8740" spans="1:2">
      <c r="A8740" s="21">
        <v>0.86738673867386695</v>
      </c>
      <c r="B8740" s="21">
        <v>1.07429197535138</v>
      </c>
    </row>
    <row r="8741" spans="1:2">
      <c r="A8741" s="21">
        <v>0.86748674867486697</v>
      </c>
      <c r="B8741" s="21">
        <v>1.07383039073138</v>
      </c>
    </row>
    <row r="8742" spans="1:2">
      <c r="A8742" s="21">
        <v>0.86758675867586699</v>
      </c>
      <c r="B8742" s="21">
        <v>1.07336880611138</v>
      </c>
    </row>
    <row r="8743" spans="1:2">
      <c r="A8743" s="21">
        <v>0.867686768676867</v>
      </c>
      <c r="B8743" s="21">
        <v>1.07290722149138</v>
      </c>
    </row>
    <row r="8744" spans="1:2">
      <c r="A8744" s="21">
        <v>0.86778677867786702</v>
      </c>
      <c r="B8744" s="21">
        <v>1.07244563687137</v>
      </c>
    </row>
    <row r="8745" spans="1:2">
      <c r="A8745" s="21">
        <v>0.86788678867886704</v>
      </c>
      <c r="B8745" s="21">
        <v>1.0719840522513699</v>
      </c>
    </row>
    <row r="8746" spans="1:2">
      <c r="A8746" s="21">
        <v>0.86798679867986805</v>
      </c>
      <c r="B8746" s="21">
        <v>1.0715224676313699</v>
      </c>
    </row>
    <row r="8747" spans="1:2">
      <c r="A8747" s="21">
        <v>0.86808680868086796</v>
      </c>
      <c r="B8747" s="21">
        <v>1.0710608830113699</v>
      </c>
    </row>
    <row r="8748" spans="1:2">
      <c r="A8748" s="21">
        <v>0.86818681868186798</v>
      </c>
      <c r="B8748" s="21">
        <v>1.0705992983913699</v>
      </c>
    </row>
    <row r="8749" spans="1:2">
      <c r="A8749" s="21">
        <v>0.86828682868286799</v>
      </c>
      <c r="B8749" s="21">
        <v>1.0701377137713699</v>
      </c>
    </row>
    <row r="8750" spans="1:2">
      <c r="A8750" s="21">
        <v>0.86838683868386801</v>
      </c>
      <c r="B8750" s="21">
        <v>1.0696761291513699</v>
      </c>
    </row>
    <row r="8751" spans="1:2">
      <c r="A8751" s="21">
        <v>0.86848684868486803</v>
      </c>
      <c r="B8751" s="21">
        <v>1.0692145445313701</v>
      </c>
    </row>
    <row r="8752" spans="1:2">
      <c r="A8752" s="21">
        <v>0.86858685868586805</v>
      </c>
      <c r="B8752" s="21">
        <v>1.0687529599113701</v>
      </c>
    </row>
    <row r="8753" spans="1:2">
      <c r="A8753" s="21">
        <v>0.86868686868686795</v>
      </c>
      <c r="B8753" s="21">
        <v>1.0682913752913701</v>
      </c>
    </row>
    <row r="8754" spans="1:2">
      <c r="A8754" s="21">
        <v>0.86878687868786797</v>
      </c>
      <c r="B8754" s="21">
        <v>1.0678297906713701</v>
      </c>
    </row>
    <row r="8755" spans="1:2">
      <c r="A8755" s="21">
        <v>0.86888688868886799</v>
      </c>
      <c r="B8755" s="21">
        <v>1.0673682060513701</v>
      </c>
    </row>
    <row r="8756" spans="1:2">
      <c r="A8756" s="21">
        <v>0.868986898689869</v>
      </c>
      <c r="B8756" s="21">
        <v>1.0669066214313701</v>
      </c>
    </row>
    <row r="8757" spans="1:2">
      <c r="A8757" s="21">
        <v>0.86908690869086902</v>
      </c>
      <c r="B8757" s="21">
        <v>1.06644503681137</v>
      </c>
    </row>
    <row r="8758" spans="1:2">
      <c r="A8758" s="21">
        <v>0.86918691869186904</v>
      </c>
      <c r="B8758" s="21">
        <v>1.06598345219137</v>
      </c>
    </row>
    <row r="8759" spans="1:2">
      <c r="A8759" s="21">
        <v>0.86928692869286905</v>
      </c>
      <c r="B8759" s="21">
        <v>1.06552186757137</v>
      </c>
    </row>
    <row r="8760" spans="1:2">
      <c r="A8760" s="21">
        <v>0.86938693869386896</v>
      </c>
      <c r="B8760" s="21">
        <v>1.06506028295137</v>
      </c>
    </row>
    <row r="8761" spans="1:2">
      <c r="A8761" s="21">
        <v>0.86948694869486898</v>
      </c>
      <c r="B8761" s="21">
        <v>1.06459869833137</v>
      </c>
    </row>
    <row r="8762" spans="1:2">
      <c r="A8762" s="21">
        <v>0.86958695869586899</v>
      </c>
      <c r="B8762" s="21">
        <v>1.06413711371137</v>
      </c>
    </row>
    <row r="8763" spans="1:2">
      <c r="A8763" s="21">
        <v>0.86968696869686901</v>
      </c>
      <c r="B8763" s="21">
        <v>1.06367552909137</v>
      </c>
    </row>
    <row r="8764" spans="1:2">
      <c r="A8764" s="21">
        <v>0.86978697869786903</v>
      </c>
      <c r="B8764" s="21">
        <v>1.06321394447137</v>
      </c>
    </row>
    <row r="8765" spans="1:2">
      <c r="A8765" s="21">
        <v>0.86988698869886905</v>
      </c>
      <c r="B8765" s="21">
        <v>1.06275235985136</v>
      </c>
    </row>
    <row r="8766" spans="1:2">
      <c r="A8766" s="21">
        <v>0.86998699869986995</v>
      </c>
      <c r="B8766" s="21">
        <v>1.06229077523136</v>
      </c>
    </row>
    <row r="8767" spans="1:2">
      <c r="A8767" s="21">
        <v>0.87008700870086997</v>
      </c>
      <c r="B8767" s="21">
        <v>1.0618291906113599</v>
      </c>
    </row>
    <row r="8768" spans="1:2">
      <c r="A8768" s="21">
        <v>0.87018701870186999</v>
      </c>
      <c r="B8768" s="21">
        <v>1.0613676059913599</v>
      </c>
    </row>
    <row r="8769" spans="1:2">
      <c r="A8769" s="21">
        <v>0.87028702870287</v>
      </c>
      <c r="B8769" s="21">
        <v>1.0609060213713599</v>
      </c>
    </row>
    <row r="8770" spans="1:2">
      <c r="A8770" s="21">
        <v>0.87038703870387002</v>
      </c>
      <c r="B8770" s="21">
        <v>1.0604444367513599</v>
      </c>
    </row>
    <row r="8771" spans="1:2">
      <c r="A8771" s="21">
        <v>0.87048704870487004</v>
      </c>
      <c r="B8771" s="21">
        <v>1.0599828521313599</v>
      </c>
    </row>
    <row r="8772" spans="1:2">
      <c r="A8772" s="21">
        <v>0.87058705870587005</v>
      </c>
      <c r="B8772" s="21">
        <v>1.0595212675113601</v>
      </c>
    </row>
    <row r="8773" spans="1:2">
      <c r="A8773" s="21">
        <v>0.87068706870686996</v>
      </c>
      <c r="B8773" s="21">
        <v>1.0590596828913601</v>
      </c>
    </row>
    <row r="8774" spans="1:2">
      <c r="A8774" s="21">
        <v>0.87078707870786998</v>
      </c>
      <c r="B8774" s="21">
        <v>1.0585980982713601</v>
      </c>
    </row>
    <row r="8775" spans="1:2">
      <c r="A8775" s="21">
        <v>0.87088708870886999</v>
      </c>
      <c r="B8775" s="21">
        <v>1.0581365136513601</v>
      </c>
    </row>
    <row r="8776" spans="1:2">
      <c r="A8776" s="21">
        <v>0.87098709870987101</v>
      </c>
      <c r="B8776" s="21">
        <v>1.0576749290313601</v>
      </c>
    </row>
    <row r="8777" spans="1:2">
      <c r="A8777" s="21">
        <v>0.87108710871087103</v>
      </c>
      <c r="B8777" s="21">
        <v>1.0572133444113601</v>
      </c>
    </row>
    <row r="8778" spans="1:2">
      <c r="A8778" s="21">
        <v>0.87118711871187104</v>
      </c>
      <c r="B8778" s="21">
        <v>1.05675175979136</v>
      </c>
    </row>
    <row r="8779" spans="1:2">
      <c r="A8779" s="21">
        <v>0.87128712871287095</v>
      </c>
      <c r="B8779" s="21">
        <v>1.05629017517136</v>
      </c>
    </row>
    <row r="8780" spans="1:2">
      <c r="A8780" s="21">
        <v>0.87138713871387097</v>
      </c>
      <c r="B8780" s="21">
        <v>1.05582859055136</v>
      </c>
    </row>
    <row r="8781" spans="1:2">
      <c r="A8781" s="21">
        <v>0.87148714871487098</v>
      </c>
      <c r="B8781" s="21">
        <v>1.05536700593136</v>
      </c>
    </row>
    <row r="8782" spans="1:2">
      <c r="A8782" s="21">
        <v>0.871587158715871</v>
      </c>
      <c r="B8782" s="21">
        <v>1.05490542131136</v>
      </c>
    </row>
    <row r="8783" spans="1:2">
      <c r="A8783" s="21">
        <v>0.87168716871687102</v>
      </c>
      <c r="B8783" s="21">
        <v>1.05444383669136</v>
      </c>
    </row>
    <row r="8784" spans="1:2">
      <c r="A8784" s="21">
        <v>0.87178717871787104</v>
      </c>
      <c r="B8784" s="21">
        <v>1.05398225207136</v>
      </c>
    </row>
    <row r="8785" spans="1:2">
      <c r="A8785" s="21">
        <v>0.87188718871887105</v>
      </c>
      <c r="B8785" s="21">
        <v>1.05352066745136</v>
      </c>
    </row>
    <row r="8786" spans="1:2">
      <c r="A8786" s="21">
        <v>0.87198719871987196</v>
      </c>
      <c r="B8786" s="21">
        <v>1.05305908283135</v>
      </c>
    </row>
    <row r="8787" spans="1:2">
      <c r="A8787" s="21">
        <v>0.87208720872087198</v>
      </c>
      <c r="B8787" s="21">
        <v>1.05259749821135</v>
      </c>
    </row>
    <row r="8788" spans="1:2">
      <c r="A8788" s="21">
        <v>0.87218721872187199</v>
      </c>
      <c r="B8788" s="21">
        <v>1.0521359135913499</v>
      </c>
    </row>
    <row r="8789" spans="1:2">
      <c r="A8789" s="21">
        <v>0.87228722872287201</v>
      </c>
      <c r="B8789" s="21">
        <v>1.0516743289713499</v>
      </c>
    </row>
    <row r="8790" spans="1:2">
      <c r="A8790" s="21">
        <v>0.87238723872387203</v>
      </c>
      <c r="B8790" s="21">
        <v>1.0512127443513499</v>
      </c>
    </row>
    <row r="8791" spans="1:2">
      <c r="A8791" s="21">
        <v>0.87248724872487204</v>
      </c>
      <c r="B8791" s="21">
        <v>1.0507511597313499</v>
      </c>
    </row>
    <row r="8792" spans="1:2">
      <c r="A8792" s="21">
        <v>0.87258725872587195</v>
      </c>
      <c r="B8792" s="21">
        <v>1.0502895751113499</v>
      </c>
    </row>
    <row r="8793" spans="1:2">
      <c r="A8793" s="21">
        <v>0.87268726872687197</v>
      </c>
      <c r="B8793" s="21">
        <v>1.0498279904913499</v>
      </c>
    </row>
    <row r="8794" spans="1:2">
      <c r="A8794" s="21">
        <v>0.87278727872787198</v>
      </c>
      <c r="B8794" s="21">
        <v>1.0493664058713501</v>
      </c>
    </row>
    <row r="8795" spans="1:2">
      <c r="A8795" s="21">
        <v>0.872887288728872</v>
      </c>
      <c r="B8795" s="21">
        <v>1.0489048212513501</v>
      </c>
    </row>
    <row r="8796" spans="1:2">
      <c r="A8796" s="21">
        <v>0.87298729872987302</v>
      </c>
      <c r="B8796" s="21">
        <v>1.0484432366313501</v>
      </c>
    </row>
    <row r="8797" spans="1:2">
      <c r="A8797" s="21">
        <v>0.87308730873087304</v>
      </c>
      <c r="B8797" s="21">
        <v>1.0479816520113501</v>
      </c>
    </row>
    <row r="8798" spans="1:2">
      <c r="A8798" s="21">
        <v>0.87318731873187305</v>
      </c>
      <c r="B8798" s="21">
        <v>1.0475200673913501</v>
      </c>
    </row>
    <row r="8799" spans="1:2">
      <c r="A8799" s="21">
        <v>0.87328732873287296</v>
      </c>
      <c r="B8799" s="21">
        <v>1.0470584827713501</v>
      </c>
    </row>
    <row r="8800" spans="1:2">
      <c r="A8800" s="21">
        <v>0.87338733873387298</v>
      </c>
      <c r="B8800" s="21">
        <v>1.04659689815135</v>
      </c>
    </row>
    <row r="8801" spans="1:2">
      <c r="A8801" s="21">
        <v>0.87348734873487299</v>
      </c>
      <c r="B8801" s="21">
        <v>1.04613531353135</v>
      </c>
    </row>
    <row r="8802" spans="1:2">
      <c r="A8802" s="21">
        <v>0.87358735873587301</v>
      </c>
      <c r="B8802" s="21">
        <v>1.04567372891135</v>
      </c>
    </row>
    <row r="8803" spans="1:2">
      <c r="A8803" s="21">
        <v>0.87368736873687303</v>
      </c>
      <c r="B8803" s="21">
        <v>1.04521214429135</v>
      </c>
    </row>
    <row r="8804" spans="1:2">
      <c r="A8804" s="21">
        <v>0.87378737873787304</v>
      </c>
      <c r="B8804" s="21">
        <v>1.04475055967135</v>
      </c>
    </row>
    <row r="8805" spans="1:2">
      <c r="A8805" s="21">
        <v>0.87388738873887395</v>
      </c>
      <c r="B8805" s="21">
        <v>1.04428897505135</v>
      </c>
    </row>
    <row r="8806" spans="1:2">
      <c r="A8806" s="21">
        <v>0.87398739873987397</v>
      </c>
      <c r="B8806" s="21">
        <v>1.04382739043135</v>
      </c>
    </row>
    <row r="8807" spans="1:2">
      <c r="A8807" s="21">
        <v>0.87408740874087398</v>
      </c>
      <c r="B8807" s="21">
        <v>1.04336580581135</v>
      </c>
    </row>
    <row r="8808" spans="1:2">
      <c r="A8808" s="21">
        <v>0.874187418741874</v>
      </c>
      <c r="B8808" s="21">
        <v>1.04290422119134</v>
      </c>
    </row>
    <row r="8809" spans="1:2">
      <c r="A8809" s="21">
        <v>0.87428742874287402</v>
      </c>
      <c r="B8809" s="21">
        <v>1.04244263657134</v>
      </c>
    </row>
    <row r="8810" spans="1:2">
      <c r="A8810" s="21">
        <v>0.87438743874387403</v>
      </c>
      <c r="B8810" s="21">
        <v>1.0419810519513399</v>
      </c>
    </row>
    <row r="8811" spans="1:2">
      <c r="A8811" s="21">
        <v>0.87448744874487405</v>
      </c>
      <c r="B8811" s="21">
        <v>1.0415194673313399</v>
      </c>
    </row>
    <row r="8812" spans="1:2">
      <c r="A8812" s="21">
        <v>0.87458745874587396</v>
      </c>
      <c r="B8812" s="21">
        <v>1.0410578827113399</v>
      </c>
    </row>
    <row r="8813" spans="1:2">
      <c r="A8813" s="21">
        <v>0.87468746874687398</v>
      </c>
      <c r="B8813" s="21">
        <v>1.0405962980913399</v>
      </c>
    </row>
    <row r="8814" spans="1:2">
      <c r="A8814" s="21">
        <v>0.87478747874787399</v>
      </c>
      <c r="B8814" s="21">
        <v>1.0401347134713399</v>
      </c>
    </row>
    <row r="8815" spans="1:2">
      <c r="A8815" s="21">
        <v>0.87488748874887401</v>
      </c>
      <c r="B8815" s="21">
        <v>1.0396731288513399</v>
      </c>
    </row>
    <row r="8816" spans="1:2">
      <c r="A8816" s="21">
        <v>0.87498749874987503</v>
      </c>
      <c r="B8816" s="21">
        <v>1.0392115442313401</v>
      </c>
    </row>
    <row r="8817" spans="1:2">
      <c r="A8817" s="21">
        <v>0.87508750875087504</v>
      </c>
      <c r="B8817" s="21">
        <v>1.0387499596113401</v>
      </c>
    </row>
    <row r="8818" spans="1:2">
      <c r="A8818" s="21">
        <v>0.87518751875187495</v>
      </c>
      <c r="B8818" s="21">
        <v>1.0382883749913401</v>
      </c>
    </row>
    <row r="8819" spans="1:2">
      <c r="A8819" s="21">
        <v>0.87528752875287497</v>
      </c>
      <c r="B8819" s="21">
        <v>1.0378267903713401</v>
      </c>
    </row>
    <row r="8820" spans="1:2">
      <c r="A8820" s="21">
        <v>0.87538753875387498</v>
      </c>
      <c r="B8820" s="21">
        <v>1.0373652057513401</v>
      </c>
    </row>
    <row r="8821" spans="1:2">
      <c r="A8821" s="21">
        <v>0.875487548754875</v>
      </c>
      <c r="B8821" s="21">
        <v>1.03690362113134</v>
      </c>
    </row>
    <row r="8822" spans="1:2">
      <c r="A8822" s="21">
        <v>0.87558755875587502</v>
      </c>
      <c r="B8822" s="21">
        <v>1.03644203651134</v>
      </c>
    </row>
    <row r="8823" spans="1:2">
      <c r="A8823" s="21">
        <v>0.87568756875687503</v>
      </c>
      <c r="B8823" s="21">
        <v>1.03598045189134</v>
      </c>
    </row>
    <row r="8824" spans="1:2">
      <c r="A8824" s="21">
        <v>0.87578757875787505</v>
      </c>
      <c r="B8824" s="21">
        <v>1.03551886727134</v>
      </c>
    </row>
    <row r="8825" spans="1:2">
      <c r="A8825" s="21">
        <v>0.87588758875887596</v>
      </c>
      <c r="B8825" s="21">
        <v>1.03505728265134</v>
      </c>
    </row>
    <row r="8826" spans="1:2">
      <c r="A8826" s="21">
        <v>0.87598759875987597</v>
      </c>
      <c r="B8826" s="21">
        <v>1.03459569803134</v>
      </c>
    </row>
    <row r="8827" spans="1:2">
      <c r="A8827" s="21">
        <v>0.87608760876087599</v>
      </c>
      <c r="B8827" s="21">
        <v>1.03413411341134</v>
      </c>
    </row>
    <row r="8828" spans="1:2">
      <c r="A8828" s="21">
        <v>0.87618761876187601</v>
      </c>
      <c r="B8828" s="21">
        <v>1.03367252879134</v>
      </c>
    </row>
    <row r="8829" spans="1:2">
      <c r="A8829" s="21">
        <v>0.87628762876287603</v>
      </c>
      <c r="B8829" s="21">
        <v>1.03321094417134</v>
      </c>
    </row>
    <row r="8830" spans="1:2">
      <c r="A8830" s="21">
        <v>0.87638763876387604</v>
      </c>
      <c r="B8830" s="21">
        <v>1.03274935955133</v>
      </c>
    </row>
    <row r="8831" spans="1:2">
      <c r="A8831" s="21">
        <v>0.87648764876487595</v>
      </c>
      <c r="B8831" s="21">
        <v>1.0322877749313299</v>
      </c>
    </row>
    <row r="8832" spans="1:2">
      <c r="A8832" s="21">
        <v>0.87658765876587597</v>
      </c>
      <c r="B8832" s="21">
        <v>1.0318261903113299</v>
      </c>
    </row>
    <row r="8833" spans="1:2">
      <c r="A8833" s="21">
        <v>0.87668766876687598</v>
      </c>
      <c r="B8833" s="21">
        <v>1.0313646056913299</v>
      </c>
    </row>
    <row r="8834" spans="1:2">
      <c r="A8834" s="21">
        <v>0.876787678767876</v>
      </c>
      <c r="B8834" s="21">
        <v>1.0309030210713299</v>
      </c>
    </row>
    <row r="8835" spans="1:2">
      <c r="A8835" s="21">
        <v>0.87688768876887602</v>
      </c>
      <c r="B8835" s="21">
        <v>1.0304414364513299</v>
      </c>
    </row>
    <row r="8836" spans="1:2">
      <c r="A8836" s="21">
        <v>0.87698769876987703</v>
      </c>
      <c r="B8836" s="21">
        <v>1.0299798518313299</v>
      </c>
    </row>
    <row r="8837" spans="1:2">
      <c r="A8837" s="21">
        <v>0.87708770877087705</v>
      </c>
      <c r="B8837" s="21">
        <v>1.0295182672113301</v>
      </c>
    </row>
    <row r="8838" spans="1:2">
      <c r="A8838" s="21">
        <v>0.87718771877187696</v>
      </c>
      <c r="B8838" s="21">
        <v>1.0290566825913301</v>
      </c>
    </row>
    <row r="8839" spans="1:2">
      <c r="A8839" s="21">
        <v>0.87728772877287697</v>
      </c>
      <c r="B8839" s="21">
        <v>1.0285950979713301</v>
      </c>
    </row>
    <row r="8840" spans="1:2">
      <c r="A8840" s="21">
        <v>0.87738773877387699</v>
      </c>
      <c r="B8840" s="21">
        <v>1.0281335133513301</v>
      </c>
    </row>
    <row r="8841" spans="1:2">
      <c r="A8841" s="21">
        <v>0.87748774877487701</v>
      </c>
      <c r="B8841" s="21">
        <v>1.0276719287313301</v>
      </c>
    </row>
    <row r="8842" spans="1:2">
      <c r="A8842" s="21">
        <v>0.87758775877587702</v>
      </c>
      <c r="B8842" s="21">
        <v>1.0272103441113301</v>
      </c>
    </row>
    <row r="8843" spans="1:2">
      <c r="A8843" s="21">
        <v>0.87768776877687704</v>
      </c>
      <c r="B8843" s="21">
        <v>1.02674875949133</v>
      </c>
    </row>
    <row r="8844" spans="1:2">
      <c r="A8844" s="21">
        <v>0.87778777877787695</v>
      </c>
      <c r="B8844" s="21">
        <v>1.02628717487133</v>
      </c>
    </row>
    <row r="8845" spans="1:2">
      <c r="A8845" s="21">
        <v>0.87788778877887796</v>
      </c>
      <c r="B8845" s="21">
        <v>1.02582559025133</v>
      </c>
    </row>
    <row r="8846" spans="1:2">
      <c r="A8846" s="21">
        <v>0.87798779877987798</v>
      </c>
      <c r="B8846" s="21">
        <v>1.02536400563133</v>
      </c>
    </row>
    <row r="8847" spans="1:2">
      <c r="A8847" s="21">
        <v>0.878087808780878</v>
      </c>
      <c r="B8847" s="21">
        <v>1.02490242101133</v>
      </c>
    </row>
    <row r="8848" spans="1:2">
      <c r="A8848" s="21">
        <v>0.87818781878187802</v>
      </c>
      <c r="B8848" s="21">
        <v>1.02444083639133</v>
      </c>
    </row>
    <row r="8849" spans="1:2">
      <c r="A8849" s="21">
        <v>0.87828782878287803</v>
      </c>
      <c r="B8849" s="21">
        <v>1.02397925177133</v>
      </c>
    </row>
    <row r="8850" spans="1:2">
      <c r="A8850" s="21">
        <v>0.87838783878387805</v>
      </c>
      <c r="B8850" s="21">
        <v>1.02351766715133</v>
      </c>
    </row>
    <row r="8851" spans="1:2">
      <c r="A8851" s="21">
        <v>0.87848784878487796</v>
      </c>
      <c r="B8851" s="21">
        <v>1.02305608253133</v>
      </c>
    </row>
    <row r="8852" spans="1:2">
      <c r="A8852" s="21">
        <v>0.87858785878587797</v>
      </c>
      <c r="B8852" s="21">
        <v>1.02259449791132</v>
      </c>
    </row>
    <row r="8853" spans="1:2">
      <c r="A8853" s="21">
        <v>0.87868786878687799</v>
      </c>
      <c r="B8853" s="21">
        <v>1.0221329132913199</v>
      </c>
    </row>
    <row r="8854" spans="1:2">
      <c r="A8854" s="21">
        <v>0.87878787878787801</v>
      </c>
      <c r="B8854" s="21">
        <v>1.0216713286713199</v>
      </c>
    </row>
    <row r="8855" spans="1:2">
      <c r="A8855" s="21">
        <v>0.87888788878887802</v>
      </c>
      <c r="B8855" s="21">
        <v>1.0212097440513199</v>
      </c>
    </row>
    <row r="8856" spans="1:2">
      <c r="A8856" s="21">
        <v>0.87898789878987904</v>
      </c>
      <c r="B8856" s="21">
        <v>1.0207481594313199</v>
      </c>
    </row>
    <row r="8857" spans="1:2">
      <c r="A8857" s="21">
        <v>0.87908790879087895</v>
      </c>
      <c r="B8857" s="21">
        <v>1.0202865748113199</v>
      </c>
    </row>
    <row r="8858" spans="1:2">
      <c r="A8858" s="21">
        <v>0.87918791879187896</v>
      </c>
      <c r="B8858" s="21">
        <v>1.0198249901913199</v>
      </c>
    </row>
    <row r="8859" spans="1:2">
      <c r="A8859" s="21">
        <v>0.87928792879287898</v>
      </c>
      <c r="B8859" s="21">
        <v>1.0193634055713201</v>
      </c>
    </row>
    <row r="8860" spans="1:2">
      <c r="A8860" s="21">
        <v>0.879387938793879</v>
      </c>
      <c r="B8860" s="21">
        <v>1.0189018209513201</v>
      </c>
    </row>
    <row r="8861" spans="1:2">
      <c r="A8861" s="21">
        <v>0.87948794879487902</v>
      </c>
      <c r="B8861" s="21">
        <v>1.0184402363313201</v>
      </c>
    </row>
    <row r="8862" spans="1:2">
      <c r="A8862" s="21">
        <v>0.87958795879587903</v>
      </c>
      <c r="B8862" s="21">
        <v>1.0179786517113201</v>
      </c>
    </row>
    <row r="8863" spans="1:2">
      <c r="A8863" s="21">
        <v>0.87968796879687905</v>
      </c>
      <c r="B8863" s="21">
        <v>1.0175170670913201</v>
      </c>
    </row>
    <row r="8864" spans="1:2">
      <c r="A8864" s="21">
        <v>0.87978797879787896</v>
      </c>
      <c r="B8864" s="21">
        <v>1.01705548247132</v>
      </c>
    </row>
    <row r="8865" spans="1:2">
      <c r="A8865" s="21">
        <v>0.87988798879887997</v>
      </c>
      <c r="B8865" s="21">
        <v>1.01659389785132</v>
      </c>
    </row>
    <row r="8866" spans="1:2">
      <c r="A8866" s="21">
        <v>0.87998799879987999</v>
      </c>
      <c r="B8866" s="21">
        <v>1.01613231323132</v>
      </c>
    </row>
    <row r="8867" spans="1:2">
      <c r="A8867" s="21">
        <v>0.88008800880088001</v>
      </c>
      <c r="B8867" s="21">
        <v>1.01567072861132</v>
      </c>
    </row>
    <row r="8868" spans="1:2">
      <c r="A8868" s="21">
        <v>0.88018801880188002</v>
      </c>
      <c r="B8868" s="21">
        <v>1.01520914399132</v>
      </c>
    </row>
    <row r="8869" spans="1:2">
      <c r="A8869" s="21">
        <v>0.88028802880288004</v>
      </c>
      <c r="B8869" s="21">
        <v>1.01474755937132</v>
      </c>
    </row>
    <row r="8870" spans="1:2">
      <c r="A8870" s="21">
        <v>0.88038803880387995</v>
      </c>
      <c r="B8870" s="21">
        <v>1.01428597475132</v>
      </c>
    </row>
    <row r="8871" spans="1:2">
      <c r="A8871" s="21">
        <v>0.88048804880487996</v>
      </c>
      <c r="B8871" s="21">
        <v>1.01382439013132</v>
      </c>
    </row>
    <row r="8872" spans="1:2">
      <c r="A8872" s="21">
        <v>0.88058805880587998</v>
      </c>
      <c r="B8872" s="21">
        <v>1.01336280551132</v>
      </c>
    </row>
    <row r="8873" spans="1:2">
      <c r="A8873" s="21">
        <v>0.88068806880688</v>
      </c>
      <c r="B8873" s="21">
        <v>1.01290122089132</v>
      </c>
    </row>
    <row r="8874" spans="1:2">
      <c r="A8874" s="21">
        <v>0.88078807880788001</v>
      </c>
      <c r="B8874" s="21">
        <v>1.01243963627131</v>
      </c>
    </row>
    <row r="8875" spans="1:2">
      <c r="A8875" s="21">
        <v>0.88088808880888003</v>
      </c>
      <c r="B8875" s="21">
        <v>1.0119780516513099</v>
      </c>
    </row>
    <row r="8876" spans="1:2">
      <c r="A8876" s="21">
        <v>0.88098809880988105</v>
      </c>
      <c r="B8876" s="21">
        <v>1.0115164670313099</v>
      </c>
    </row>
    <row r="8877" spans="1:2">
      <c r="A8877" s="21">
        <v>0.88108810881088095</v>
      </c>
      <c r="B8877" s="21">
        <v>1.0110548824113099</v>
      </c>
    </row>
    <row r="8878" spans="1:2">
      <c r="A8878" s="21">
        <v>0.88118811881188097</v>
      </c>
      <c r="B8878" s="21">
        <v>1.0105932977913099</v>
      </c>
    </row>
    <row r="8879" spans="1:2">
      <c r="A8879" s="21">
        <v>0.88128812881288099</v>
      </c>
      <c r="B8879" s="21">
        <v>1.0101317131713099</v>
      </c>
    </row>
    <row r="8880" spans="1:2">
      <c r="A8880" s="21">
        <v>0.88138813881388101</v>
      </c>
      <c r="B8880" s="21">
        <v>1.0096701285513101</v>
      </c>
    </row>
    <row r="8881" spans="1:2">
      <c r="A8881" s="21">
        <v>0.88148814881488102</v>
      </c>
      <c r="B8881" s="21">
        <v>1.0092085439313101</v>
      </c>
    </row>
    <row r="8882" spans="1:2">
      <c r="A8882" s="21">
        <v>0.88158815881588104</v>
      </c>
      <c r="B8882" s="21">
        <v>1.0087469593113101</v>
      </c>
    </row>
    <row r="8883" spans="1:2">
      <c r="A8883" s="21">
        <v>0.88168816881688095</v>
      </c>
      <c r="B8883" s="21">
        <v>1.0082853746913101</v>
      </c>
    </row>
    <row r="8884" spans="1:2">
      <c r="A8884" s="21">
        <v>0.88178817881788096</v>
      </c>
      <c r="B8884" s="21">
        <v>1.0078237900713101</v>
      </c>
    </row>
    <row r="8885" spans="1:2">
      <c r="A8885" s="21">
        <v>0.88188818881888098</v>
      </c>
      <c r="B8885" s="21">
        <v>1.0073622054513101</v>
      </c>
    </row>
    <row r="8886" spans="1:2">
      <c r="A8886" s="21">
        <v>0.881988198819882</v>
      </c>
      <c r="B8886" s="21">
        <v>1.00690062083131</v>
      </c>
    </row>
    <row r="8887" spans="1:2">
      <c r="A8887" s="21">
        <v>0.88208820882088201</v>
      </c>
      <c r="B8887" s="21">
        <v>1.00643903621131</v>
      </c>
    </row>
    <row r="8888" spans="1:2">
      <c r="A8888" s="21">
        <v>0.88218821882188203</v>
      </c>
      <c r="B8888" s="21">
        <v>1.00597745159131</v>
      </c>
    </row>
    <row r="8889" spans="1:2">
      <c r="A8889" s="21">
        <v>0.88228822882288205</v>
      </c>
      <c r="B8889" s="21">
        <v>1.00551586697131</v>
      </c>
    </row>
    <row r="8890" spans="1:2">
      <c r="A8890" s="21">
        <v>0.88238823882388195</v>
      </c>
      <c r="B8890" s="21">
        <v>1.00505428235131</v>
      </c>
    </row>
    <row r="8891" spans="1:2">
      <c r="A8891" s="21">
        <v>0.88248824882488197</v>
      </c>
      <c r="B8891" s="21">
        <v>1.00459269773131</v>
      </c>
    </row>
    <row r="8892" spans="1:2">
      <c r="A8892" s="21">
        <v>0.88258825882588199</v>
      </c>
      <c r="B8892" s="21">
        <v>1.00413111311131</v>
      </c>
    </row>
    <row r="8893" spans="1:2">
      <c r="A8893" s="21">
        <v>0.88268826882688201</v>
      </c>
      <c r="B8893" s="21">
        <v>1.00366952849131</v>
      </c>
    </row>
    <row r="8894" spans="1:2">
      <c r="A8894" s="21">
        <v>0.88278827882788202</v>
      </c>
      <c r="B8894" s="21">
        <v>1.00320794387131</v>
      </c>
    </row>
    <row r="8895" spans="1:2">
      <c r="A8895" s="21">
        <v>0.88288828882888204</v>
      </c>
      <c r="B8895" s="21">
        <v>1.0027463592513</v>
      </c>
    </row>
    <row r="8896" spans="1:2">
      <c r="A8896" s="21">
        <v>0.88298829882988294</v>
      </c>
      <c r="B8896" s="21">
        <v>1.0022847746312999</v>
      </c>
    </row>
    <row r="8897" spans="1:2">
      <c r="A8897" s="21">
        <v>0.88308830883088296</v>
      </c>
      <c r="B8897" s="21">
        <v>1.0018231900112999</v>
      </c>
    </row>
    <row r="8898" spans="1:2">
      <c r="A8898" s="21">
        <v>0.88318831883188298</v>
      </c>
      <c r="B8898" s="21">
        <v>1.0013616053912999</v>
      </c>
    </row>
    <row r="8899" spans="1:2">
      <c r="A8899" s="21">
        <v>0.883288328832883</v>
      </c>
      <c r="B8899" s="21">
        <v>1.0009000207712999</v>
      </c>
    </row>
    <row r="8900" spans="1:2">
      <c r="A8900" s="21">
        <v>0.88338833883388301</v>
      </c>
      <c r="B8900" s="21">
        <v>1.0004384361512999</v>
      </c>
    </row>
    <row r="8901" spans="1:2">
      <c r="A8901" s="21">
        <v>0.88348834883488303</v>
      </c>
      <c r="B8901" s="21">
        <v>0.999976851531307</v>
      </c>
    </row>
    <row r="8902" spans="1:2">
      <c r="A8902" s="21">
        <v>0.88358835883588305</v>
      </c>
      <c r="B8902" s="21">
        <v>0.99951526691130599</v>
      </c>
    </row>
    <row r="8903" spans="1:2">
      <c r="A8903" s="21">
        <v>0.88368836883688295</v>
      </c>
      <c r="B8903" s="21">
        <v>0.99905368229130498</v>
      </c>
    </row>
    <row r="8904" spans="1:2">
      <c r="A8904" s="21">
        <v>0.88378837883788297</v>
      </c>
      <c r="B8904" s="21">
        <v>0.99859209767130497</v>
      </c>
    </row>
    <row r="8905" spans="1:2">
      <c r="A8905" s="21">
        <v>0.88388838883888299</v>
      </c>
      <c r="B8905" s="21">
        <v>0.99813051305130496</v>
      </c>
    </row>
    <row r="8906" spans="1:2">
      <c r="A8906" s="21">
        <v>0.883988398839884</v>
      </c>
      <c r="B8906" s="21">
        <v>0.99766892843130395</v>
      </c>
    </row>
    <row r="8907" spans="1:2">
      <c r="A8907" s="21">
        <v>0.88408840884088402</v>
      </c>
      <c r="B8907" s="21">
        <v>0.99720734381130405</v>
      </c>
    </row>
    <row r="8908" spans="1:2">
      <c r="A8908" s="21">
        <v>0.88418841884188404</v>
      </c>
      <c r="B8908" s="21">
        <v>0.99674575919130304</v>
      </c>
    </row>
    <row r="8909" spans="1:2">
      <c r="A8909" s="21">
        <v>0.88428842884288394</v>
      </c>
      <c r="B8909" s="21">
        <v>0.99628417457130303</v>
      </c>
    </row>
    <row r="8910" spans="1:2">
      <c r="A8910" s="21">
        <v>0.88438843884388396</v>
      </c>
      <c r="B8910" s="21">
        <v>0.99582258995130202</v>
      </c>
    </row>
    <row r="8911" spans="1:2">
      <c r="A8911" s="21">
        <v>0.88448844884488398</v>
      </c>
      <c r="B8911" s="21">
        <v>0.99536100533130201</v>
      </c>
    </row>
    <row r="8912" spans="1:2">
      <c r="A8912" s="21">
        <v>0.884588458845884</v>
      </c>
      <c r="B8912" s="21">
        <v>0.994899420711301</v>
      </c>
    </row>
    <row r="8913" spans="1:2">
      <c r="A8913" s="21">
        <v>0.88468846884688401</v>
      </c>
      <c r="B8913" s="21">
        <v>0.99443783609130099</v>
      </c>
    </row>
    <row r="8914" spans="1:2">
      <c r="A8914" s="21">
        <v>0.88478847884788403</v>
      </c>
      <c r="B8914" s="21">
        <v>0.99397625147129998</v>
      </c>
    </row>
    <row r="8915" spans="1:2">
      <c r="A8915" s="21">
        <v>0.88488848884888405</v>
      </c>
      <c r="B8915" s="21">
        <v>0.99351466685129997</v>
      </c>
    </row>
    <row r="8916" spans="1:2">
      <c r="A8916" s="21">
        <v>0.88498849884988495</v>
      </c>
      <c r="B8916" s="21">
        <v>0.99305308223129896</v>
      </c>
    </row>
    <row r="8917" spans="1:2">
      <c r="A8917" s="21">
        <v>0.88508850885088497</v>
      </c>
      <c r="B8917" s="21">
        <v>0.99239405479009402</v>
      </c>
    </row>
    <row r="8918" spans="1:2">
      <c r="A8918" s="21">
        <v>0.88518851885188499</v>
      </c>
      <c r="B8918" s="21">
        <v>0.99170937093709299</v>
      </c>
    </row>
    <row r="8919" spans="1:2">
      <c r="A8919" s="21">
        <v>0.885288528852885</v>
      </c>
      <c r="B8919" s="21">
        <v>0.99102468708409197</v>
      </c>
    </row>
    <row r="8920" spans="1:2">
      <c r="A8920" s="21">
        <v>0.88538853885388502</v>
      </c>
      <c r="B8920" s="21">
        <v>0.99034000323109095</v>
      </c>
    </row>
    <row r="8921" spans="1:2">
      <c r="A8921" s="21">
        <v>0.88548854885488504</v>
      </c>
      <c r="B8921" s="21">
        <v>0.98965531937809104</v>
      </c>
    </row>
    <row r="8922" spans="1:2">
      <c r="A8922" s="21">
        <v>0.88558855885588506</v>
      </c>
      <c r="B8922" s="21">
        <v>0.98897063552509001</v>
      </c>
    </row>
    <row r="8923" spans="1:2">
      <c r="A8923" s="21">
        <v>0.88568856885688496</v>
      </c>
      <c r="B8923" s="21">
        <v>0.98828595167208999</v>
      </c>
    </row>
    <row r="8924" spans="1:2">
      <c r="A8924" s="21">
        <v>0.88578857885788498</v>
      </c>
      <c r="B8924" s="21">
        <v>0.98760126781908897</v>
      </c>
    </row>
    <row r="8925" spans="1:2">
      <c r="A8925" s="21">
        <v>0.885888588858885</v>
      </c>
      <c r="B8925" s="21">
        <v>0.98691658396608894</v>
      </c>
    </row>
    <row r="8926" spans="1:2">
      <c r="A8926" s="21">
        <v>0.88598859885988601</v>
      </c>
      <c r="B8926" s="21">
        <v>0.98623190011308803</v>
      </c>
    </row>
    <row r="8927" spans="1:2">
      <c r="A8927" s="21">
        <v>0.88608860886088603</v>
      </c>
      <c r="B8927" s="21">
        <v>0.98554721626008701</v>
      </c>
    </row>
    <row r="8928" spans="1:2">
      <c r="A8928" s="21">
        <v>0.88618861886188605</v>
      </c>
      <c r="B8928" s="21">
        <v>0.98486253240708599</v>
      </c>
    </row>
    <row r="8929" spans="1:2">
      <c r="A8929" s="21">
        <v>0.88628862886288595</v>
      </c>
      <c r="B8929" s="21">
        <v>0.98417784855408597</v>
      </c>
    </row>
    <row r="8930" spans="1:2">
      <c r="A8930" s="21">
        <v>0.88638863886388597</v>
      </c>
      <c r="B8930" s="21">
        <v>0.98349316470108505</v>
      </c>
    </row>
    <row r="8931" spans="1:2">
      <c r="A8931" s="21">
        <v>0.88648864886488599</v>
      </c>
      <c r="B8931" s="21">
        <v>0.98280848084808403</v>
      </c>
    </row>
    <row r="8932" spans="1:2">
      <c r="A8932" s="21">
        <v>0.886588658865886</v>
      </c>
      <c r="B8932" s="21">
        <v>0.98212379699508301</v>
      </c>
    </row>
    <row r="8933" spans="1:2">
      <c r="A8933" s="21">
        <v>0.88668866886688602</v>
      </c>
      <c r="B8933" s="21">
        <v>0.98143911314208299</v>
      </c>
    </row>
    <row r="8934" spans="1:2">
      <c r="A8934" s="21">
        <v>0.88678867886788604</v>
      </c>
      <c r="B8934" s="21">
        <v>0.98075442928908196</v>
      </c>
    </row>
    <row r="8935" spans="1:2">
      <c r="A8935" s="21">
        <v>0.88688868886888605</v>
      </c>
      <c r="B8935" s="21">
        <v>0.98006974543608105</v>
      </c>
    </row>
    <row r="8936" spans="1:2">
      <c r="A8936" s="21">
        <v>0.88698869886988696</v>
      </c>
      <c r="B8936" s="21">
        <v>0.97938506158308003</v>
      </c>
    </row>
    <row r="8937" spans="1:2">
      <c r="A8937" s="21">
        <v>0.88708870887088698</v>
      </c>
      <c r="B8937" s="21">
        <v>0.97870037773008001</v>
      </c>
    </row>
    <row r="8938" spans="1:2">
      <c r="A8938" s="21">
        <v>0.88718871887188699</v>
      </c>
      <c r="B8938" s="21">
        <v>0.97801569387707898</v>
      </c>
    </row>
    <row r="8939" spans="1:2">
      <c r="A8939" s="21">
        <v>0.88728872887288701</v>
      </c>
      <c r="B8939" s="21">
        <v>0.97733101002407896</v>
      </c>
    </row>
    <row r="8940" spans="1:2">
      <c r="A8940" s="21">
        <v>0.88738873887388703</v>
      </c>
      <c r="B8940" s="21">
        <v>0.97664632617107805</v>
      </c>
    </row>
    <row r="8941" spans="1:2">
      <c r="A8941" s="21">
        <v>0.88748874887488705</v>
      </c>
      <c r="B8941" s="21">
        <v>0.97596164231807803</v>
      </c>
    </row>
    <row r="8942" spans="1:2">
      <c r="A8942" s="21">
        <v>0.88758875887588695</v>
      </c>
      <c r="B8942" s="21">
        <v>0.975276958465077</v>
      </c>
    </row>
    <row r="8943" spans="1:2">
      <c r="A8943" s="21">
        <v>0.88768876887688697</v>
      </c>
      <c r="B8943" s="21">
        <v>0.97459227461207598</v>
      </c>
    </row>
    <row r="8944" spans="1:2">
      <c r="A8944" s="21">
        <v>0.88778877887788699</v>
      </c>
      <c r="B8944" s="21">
        <v>0.97390759075907596</v>
      </c>
    </row>
    <row r="8945" spans="1:2">
      <c r="A8945" s="21">
        <v>0.887888788878887</v>
      </c>
      <c r="B8945" s="21">
        <v>0.97322290690607505</v>
      </c>
    </row>
    <row r="8946" spans="1:2">
      <c r="A8946" s="21">
        <v>0.88798879887988802</v>
      </c>
      <c r="B8946" s="21">
        <v>0.97253822305307402</v>
      </c>
    </row>
    <row r="8947" spans="1:2">
      <c r="A8947" s="21">
        <v>0.88808880888088804</v>
      </c>
      <c r="B8947" s="21">
        <v>0.971853539200073</v>
      </c>
    </row>
    <row r="8948" spans="1:2">
      <c r="A8948" s="21">
        <v>0.88818881888188805</v>
      </c>
      <c r="B8948" s="21">
        <v>0.97116885534707298</v>
      </c>
    </row>
    <row r="8949" spans="1:2">
      <c r="A8949" s="21">
        <v>0.88828882888288796</v>
      </c>
      <c r="B8949" s="21">
        <v>0.97048417149407196</v>
      </c>
    </row>
    <row r="8950" spans="1:2">
      <c r="A8950" s="21">
        <v>0.88838883888388798</v>
      </c>
      <c r="B8950" s="21">
        <v>0.96979948764107105</v>
      </c>
    </row>
    <row r="8951" spans="1:2">
      <c r="A8951" s="21">
        <v>0.88848884888488799</v>
      </c>
      <c r="B8951" s="21">
        <v>0.96911480378807002</v>
      </c>
    </row>
    <row r="8952" spans="1:2">
      <c r="A8952" s="21">
        <v>0.88858885888588801</v>
      </c>
      <c r="B8952" s="21">
        <v>0.96843011993507</v>
      </c>
    </row>
    <row r="8953" spans="1:2">
      <c r="A8953" s="21">
        <v>0.88868886888688803</v>
      </c>
      <c r="B8953" s="21">
        <v>0.96774543608206898</v>
      </c>
    </row>
    <row r="8954" spans="1:2">
      <c r="A8954" s="21">
        <v>0.88878887888788805</v>
      </c>
      <c r="B8954" s="21">
        <v>0.96706075222906895</v>
      </c>
    </row>
    <row r="8955" spans="1:2">
      <c r="A8955" s="21">
        <v>0.88888888888888895</v>
      </c>
      <c r="B8955" s="21">
        <v>0.96637606837606804</v>
      </c>
    </row>
    <row r="8956" spans="1:2">
      <c r="A8956" s="21">
        <v>0.88898889888988897</v>
      </c>
      <c r="B8956" s="21">
        <v>0.96569138452306702</v>
      </c>
    </row>
    <row r="8957" spans="1:2">
      <c r="A8957" s="21">
        <v>0.88908890889088898</v>
      </c>
      <c r="B8957" s="21">
        <v>0.965006700670067</v>
      </c>
    </row>
    <row r="8958" spans="1:2">
      <c r="A8958" s="21">
        <v>0.889188918891889</v>
      </c>
      <c r="B8958" s="21">
        <v>0.96432201681706597</v>
      </c>
    </row>
    <row r="8959" spans="1:2">
      <c r="A8959" s="21">
        <v>0.88928892889288902</v>
      </c>
      <c r="B8959" s="21">
        <v>0.96363733296406495</v>
      </c>
    </row>
    <row r="8960" spans="1:2">
      <c r="A8960" s="21">
        <v>0.88938893889388904</v>
      </c>
      <c r="B8960" s="21">
        <v>0.96295264911106504</v>
      </c>
    </row>
    <row r="8961" spans="1:2">
      <c r="A8961" s="21">
        <v>0.88948894889488905</v>
      </c>
      <c r="B8961" s="21">
        <v>0.96226796525806402</v>
      </c>
    </row>
    <row r="8962" spans="1:2">
      <c r="A8962" s="21">
        <v>0.88958895889588896</v>
      </c>
      <c r="B8962" s="21">
        <v>0.961583281405063</v>
      </c>
    </row>
    <row r="8963" spans="1:2">
      <c r="A8963" s="21">
        <v>0.88968896889688898</v>
      </c>
      <c r="B8963" s="21">
        <v>0.96089859755206197</v>
      </c>
    </row>
    <row r="8964" spans="1:2">
      <c r="A8964" s="21">
        <v>0.88978897889788899</v>
      </c>
      <c r="B8964" s="21">
        <v>0.96021391369906195</v>
      </c>
    </row>
    <row r="8965" spans="1:2">
      <c r="A8965" s="21">
        <v>0.88988898889888901</v>
      </c>
      <c r="B8965" s="21">
        <v>0.95952922984606104</v>
      </c>
    </row>
    <row r="8966" spans="1:2">
      <c r="A8966" s="21">
        <v>0.88998899889989003</v>
      </c>
      <c r="B8966" s="21">
        <v>0.95884454599306002</v>
      </c>
    </row>
    <row r="8967" spans="1:2">
      <c r="A8967" s="21">
        <v>0.89008900890089004</v>
      </c>
      <c r="B8967" s="21">
        <v>0.95815986214005899</v>
      </c>
    </row>
    <row r="8968" spans="1:2">
      <c r="A8968" s="21">
        <v>0.89018901890188995</v>
      </c>
      <c r="B8968" s="21">
        <v>0.95747517828705897</v>
      </c>
    </row>
    <row r="8969" spans="1:2">
      <c r="A8969" s="21">
        <v>0.89028902890288997</v>
      </c>
      <c r="B8969" s="21">
        <v>0.95679049443405795</v>
      </c>
    </row>
    <row r="8970" spans="1:2">
      <c r="A8970" s="21">
        <v>0.89038903890388998</v>
      </c>
      <c r="B8970" s="21">
        <v>0.95610581058105704</v>
      </c>
    </row>
    <row r="8971" spans="1:2">
      <c r="A8971" s="21">
        <v>0.89048904890489</v>
      </c>
      <c r="B8971" s="21">
        <v>0.95542112672805701</v>
      </c>
    </row>
    <row r="8972" spans="1:2">
      <c r="A8972" s="21">
        <v>0.89058905890589002</v>
      </c>
      <c r="B8972" s="21">
        <v>0.95473644287505599</v>
      </c>
    </row>
    <row r="8973" spans="1:2">
      <c r="A8973" s="21">
        <v>0.89068906890689004</v>
      </c>
      <c r="B8973" s="21">
        <v>0.95405175902205597</v>
      </c>
    </row>
    <row r="8974" spans="1:2">
      <c r="A8974" s="21">
        <v>0.89078907890789005</v>
      </c>
      <c r="B8974" s="21">
        <v>0.95336707516905494</v>
      </c>
    </row>
    <row r="8975" spans="1:2">
      <c r="A8975" s="21">
        <v>0.89088908890889096</v>
      </c>
      <c r="B8975" s="21">
        <v>0.95268239131605403</v>
      </c>
    </row>
    <row r="8976" spans="1:2">
      <c r="A8976" s="21">
        <v>0.89098909890989098</v>
      </c>
      <c r="B8976" s="21">
        <v>0.95199770746305401</v>
      </c>
    </row>
    <row r="8977" spans="1:2">
      <c r="A8977" s="21">
        <v>0.89108910891089099</v>
      </c>
      <c r="B8977" s="21">
        <v>0.95131302361005299</v>
      </c>
    </row>
    <row r="8978" spans="1:2">
      <c r="A8978" s="21">
        <v>0.89118911891189101</v>
      </c>
      <c r="B8978" s="21">
        <v>0.95062833975705197</v>
      </c>
    </row>
    <row r="8979" spans="1:2">
      <c r="A8979" s="21">
        <v>0.89128912891289103</v>
      </c>
      <c r="B8979" s="21">
        <v>0.94994365590405105</v>
      </c>
    </row>
    <row r="8980" spans="1:2">
      <c r="A8980" s="21">
        <v>0.89138913891389104</v>
      </c>
      <c r="B8980" s="21">
        <v>0.94925897205105103</v>
      </c>
    </row>
    <row r="8981" spans="1:2">
      <c r="A8981" s="21">
        <v>0.89148914891489095</v>
      </c>
      <c r="B8981" s="21">
        <v>0.94857428819805001</v>
      </c>
    </row>
    <row r="8982" spans="1:2">
      <c r="A8982" s="21">
        <v>0.89158915891589097</v>
      </c>
      <c r="B8982" s="21">
        <v>0.94788960434504899</v>
      </c>
    </row>
    <row r="8983" spans="1:2">
      <c r="A8983" s="21">
        <v>0.89168916891689098</v>
      </c>
      <c r="B8983" s="21">
        <v>0.94720492049204796</v>
      </c>
    </row>
    <row r="8984" spans="1:2">
      <c r="A8984" s="21">
        <v>0.891789178917891</v>
      </c>
      <c r="B8984" s="21">
        <v>0.94652023663904805</v>
      </c>
    </row>
    <row r="8985" spans="1:2">
      <c r="A8985" s="21">
        <v>0.89188918891889102</v>
      </c>
      <c r="B8985" s="21">
        <v>0.94583555278604703</v>
      </c>
    </row>
    <row r="8986" spans="1:2">
      <c r="A8986" s="21">
        <v>0.89198919891989203</v>
      </c>
      <c r="B8986" s="21">
        <v>0.94515086893304601</v>
      </c>
    </row>
    <row r="8987" spans="1:2">
      <c r="A8987" s="21">
        <v>0.89208920892089205</v>
      </c>
      <c r="B8987" s="21">
        <v>0.94446618508004598</v>
      </c>
    </row>
    <row r="8988" spans="1:2">
      <c r="A8988" s="21">
        <v>0.89218921892189196</v>
      </c>
      <c r="B8988" s="21">
        <v>0.94378150122704596</v>
      </c>
    </row>
    <row r="8989" spans="1:2">
      <c r="A8989" s="21">
        <v>0.89228922892289197</v>
      </c>
      <c r="B8989" s="21">
        <v>0.94309681737404505</v>
      </c>
    </row>
    <row r="8990" spans="1:2">
      <c r="A8990" s="21">
        <v>0.89238923892389199</v>
      </c>
      <c r="B8990" s="21">
        <v>0.94241213352104403</v>
      </c>
    </row>
    <row r="8991" spans="1:2">
      <c r="A8991" s="21">
        <v>0.89248924892489201</v>
      </c>
      <c r="B8991" s="21">
        <v>0.941727449668043</v>
      </c>
    </row>
    <row r="8992" spans="1:2">
      <c r="A8992" s="21">
        <v>0.89258925892589203</v>
      </c>
      <c r="B8992" s="21">
        <v>0.94104276581504298</v>
      </c>
    </row>
    <row r="8993" spans="1:2">
      <c r="A8993" s="21">
        <v>0.89268926892689204</v>
      </c>
      <c r="B8993" s="21">
        <v>0.94035808196204196</v>
      </c>
    </row>
    <row r="8994" spans="1:2">
      <c r="A8994" s="21">
        <v>0.89278927892789195</v>
      </c>
      <c r="B8994" s="21">
        <v>0.93967339810904105</v>
      </c>
    </row>
    <row r="8995" spans="1:2">
      <c r="A8995" s="21">
        <v>0.89288928892889297</v>
      </c>
      <c r="B8995" s="21">
        <v>0.93898871425604002</v>
      </c>
    </row>
    <row r="8996" spans="1:2">
      <c r="A8996" s="21">
        <v>0.89298929892989298</v>
      </c>
      <c r="B8996" s="21">
        <v>0.93830403040304</v>
      </c>
    </row>
    <row r="8997" spans="1:2">
      <c r="A8997" s="21">
        <v>0.893089308930893</v>
      </c>
      <c r="B8997" s="21">
        <v>0.93761934655003898</v>
      </c>
    </row>
    <row r="8998" spans="1:2">
      <c r="A8998" s="21">
        <v>0.89318931893189302</v>
      </c>
      <c r="B8998" s="21">
        <v>0.93693466269703796</v>
      </c>
    </row>
    <row r="8999" spans="1:2">
      <c r="A8999" s="21">
        <v>0.89328932893289303</v>
      </c>
      <c r="B8999" s="21">
        <v>0.93624997884403705</v>
      </c>
    </row>
    <row r="9000" spans="1:2">
      <c r="A9000" s="21">
        <v>0.89338933893389305</v>
      </c>
      <c r="B9000" s="21">
        <v>0.93556529499103702</v>
      </c>
    </row>
    <row r="9001" spans="1:2">
      <c r="A9001" s="21">
        <v>0.89348934893489296</v>
      </c>
      <c r="B9001" s="21">
        <v>0.934880611138036</v>
      </c>
    </row>
    <row r="9002" spans="1:2">
      <c r="A9002" s="21">
        <v>0.89358935893589297</v>
      </c>
      <c r="B9002" s="21">
        <v>0.93419592728503598</v>
      </c>
    </row>
    <row r="9003" spans="1:2">
      <c r="A9003" s="21">
        <v>0.89368936893689299</v>
      </c>
      <c r="B9003" s="21">
        <v>0.93351124343203495</v>
      </c>
    </row>
    <row r="9004" spans="1:2">
      <c r="A9004" s="21">
        <v>0.89378937893789301</v>
      </c>
      <c r="B9004" s="21">
        <v>0.93282655957903404</v>
      </c>
    </row>
    <row r="9005" spans="1:2">
      <c r="A9005" s="21">
        <v>0.89388938893889303</v>
      </c>
      <c r="B9005" s="21">
        <v>0.93214187572603402</v>
      </c>
    </row>
    <row r="9006" spans="1:2">
      <c r="A9006" s="21">
        <v>0.89398939893989404</v>
      </c>
      <c r="B9006" s="21">
        <v>0.931457191873033</v>
      </c>
    </row>
    <row r="9007" spans="1:2">
      <c r="A9007" s="21">
        <v>0.89408940894089395</v>
      </c>
      <c r="B9007" s="21">
        <v>0.93077250802003197</v>
      </c>
    </row>
    <row r="9008" spans="1:2">
      <c r="A9008" s="21">
        <v>0.89418941894189397</v>
      </c>
      <c r="B9008" s="21">
        <v>0.93008782416703195</v>
      </c>
    </row>
    <row r="9009" spans="1:2">
      <c r="A9009" s="21">
        <v>0.89428942894289398</v>
      </c>
      <c r="B9009" s="21">
        <v>0.92940314031403104</v>
      </c>
    </row>
    <row r="9010" spans="1:2">
      <c r="A9010" s="21">
        <v>0.894389438943894</v>
      </c>
      <c r="B9010" s="21">
        <v>0.92871845646103002</v>
      </c>
    </row>
    <row r="9011" spans="1:2">
      <c r="A9011" s="21">
        <v>0.89448944894489402</v>
      </c>
      <c r="B9011" s="21">
        <v>0.928033772608029</v>
      </c>
    </row>
    <row r="9012" spans="1:2">
      <c r="A9012" s="21">
        <v>0.89458945894589403</v>
      </c>
      <c r="B9012" s="21">
        <v>0.92734908875502897</v>
      </c>
    </row>
    <row r="9013" spans="1:2">
      <c r="A9013" s="21">
        <v>0.89468946894689405</v>
      </c>
      <c r="B9013" s="21">
        <v>0.92666440490202795</v>
      </c>
    </row>
    <row r="9014" spans="1:2">
      <c r="A9014" s="21">
        <v>0.89478947894789396</v>
      </c>
      <c r="B9014" s="21">
        <v>0.92597972104902704</v>
      </c>
    </row>
    <row r="9015" spans="1:2">
      <c r="A9015" s="21">
        <v>0.89488948894889497</v>
      </c>
      <c r="B9015" s="21">
        <v>0.92529503719602602</v>
      </c>
    </row>
    <row r="9016" spans="1:2">
      <c r="A9016" s="21">
        <v>0.89498949894989499</v>
      </c>
      <c r="B9016" s="21">
        <v>0.92461035334302599</v>
      </c>
    </row>
    <row r="9017" spans="1:2">
      <c r="A9017" s="21">
        <v>0.89508950895089501</v>
      </c>
      <c r="B9017" s="21">
        <v>0.92392566949002497</v>
      </c>
    </row>
    <row r="9018" spans="1:2">
      <c r="A9018" s="21">
        <v>0.89518951895189502</v>
      </c>
      <c r="B9018" s="21">
        <v>0.92324098563702495</v>
      </c>
    </row>
    <row r="9019" spans="1:2">
      <c r="A9019" s="21">
        <v>0.89528952895289504</v>
      </c>
      <c r="B9019" s="21">
        <v>0.92255630178402404</v>
      </c>
    </row>
    <row r="9020" spans="1:2">
      <c r="A9020" s="21">
        <v>0.89538953895389495</v>
      </c>
      <c r="B9020" s="21">
        <v>0.92187161793102401</v>
      </c>
    </row>
    <row r="9021" spans="1:2">
      <c r="A9021" s="21">
        <v>0.89548954895489496</v>
      </c>
      <c r="B9021" s="21">
        <v>0.92118693407802299</v>
      </c>
    </row>
    <row r="9022" spans="1:2">
      <c r="A9022" s="21">
        <v>0.89558955895589498</v>
      </c>
      <c r="B9022" s="21">
        <v>0.92050225022502197</v>
      </c>
    </row>
    <row r="9023" spans="1:2">
      <c r="A9023" s="21">
        <v>0.895689568956895</v>
      </c>
      <c r="B9023" s="21">
        <v>0.91981756637202206</v>
      </c>
    </row>
    <row r="9024" spans="1:2">
      <c r="A9024" s="21">
        <v>0.89578957895789502</v>
      </c>
      <c r="B9024" s="21">
        <v>0.91913288251902103</v>
      </c>
    </row>
    <row r="9025" spans="1:2">
      <c r="A9025" s="21">
        <v>0.89588958895889503</v>
      </c>
      <c r="B9025" s="21">
        <v>0.91844819866602001</v>
      </c>
    </row>
    <row r="9026" spans="1:2">
      <c r="A9026" s="21">
        <v>0.89598959895989605</v>
      </c>
      <c r="B9026" s="21">
        <v>0.91776351481301899</v>
      </c>
    </row>
    <row r="9027" spans="1:2">
      <c r="A9027" s="21">
        <v>0.89608960896089596</v>
      </c>
      <c r="B9027" s="21">
        <v>0.91707883096001896</v>
      </c>
    </row>
    <row r="9028" spans="1:2">
      <c r="A9028" s="21">
        <v>0.89618961896189597</v>
      </c>
      <c r="B9028" s="21">
        <v>0.91639414710701805</v>
      </c>
    </row>
    <row r="9029" spans="1:2">
      <c r="A9029" s="21">
        <v>0.89628962896289599</v>
      </c>
      <c r="B9029" s="21">
        <v>0.91570946325401703</v>
      </c>
    </row>
    <row r="9030" spans="1:2">
      <c r="A9030" s="21">
        <v>0.89638963896389601</v>
      </c>
      <c r="B9030" s="21">
        <v>0.91502477940101601</v>
      </c>
    </row>
    <row r="9031" spans="1:2">
      <c r="A9031" s="21">
        <v>0.89648964896489602</v>
      </c>
      <c r="B9031" s="21">
        <v>0.91434009554801599</v>
      </c>
    </row>
    <row r="9032" spans="1:2">
      <c r="A9032" s="21">
        <v>0.89658965896589604</v>
      </c>
      <c r="B9032" s="21">
        <v>0.91365541169501496</v>
      </c>
    </row>
    <row r="9033" spans="1:2">
      <c r="A9033" s="21">
        <v>0.89668966896689595</v>
      </c>
      <c r="B9033" s="21">
        <v>0.91297072784201405</v>
      </c>
    </row>
    <row r="9034" spans="1:2">
      <c r="A9034" s="21">
        <v>0.89678967896789596</v>
      </c>
      <c r="B9034" s="21">
        <v>0.91228604398901303</v>
      </c>
    </row>
    <row r="9035" spans="1:2">
      <c r="A9035" s="21">
        <v>0.89688968896889598</v>
      </c>
      <c r="B9035" s="21">
        <v>0.91160136013601301</v>
      </c>
    </row>
    <row r="9036" spans="1:2">
      <c r="A9036" s="21">
        <v>0.896989698969897</v>
      </c>
      <c r="B9036" s="21">
        <v>0.91091667628301298</v>
      </c>
    </row>
    <row r="9037" spans="1:2">
      <c r="A9037" s="21">
        <v>0.89708970897089702</v>
      </c>
      <c r="B9037" s="21">
        <v>0.91023199243001196</v>
      </c>
    </row>
    <row r="9038" spans="1:2">
      <c r="A9038" s="21">
        <v>0.89718971897189703</v>
      </c>
      <c r="B9038" s="21">
        <v>0.90954730857701105</v>
      </c>
    </row>
    <row r="9039" spans="1:2">
      <c r="A9039" s="21">
        <v>0.89728972897289705</v>
      </c>
      <c r="B9039" s="21">
        <v>0.90886262472401103</v>
      </c>
    </row>
    <row r="9040" spans="1:2">
      <c r="A9040" s="21">
        <v>0.89738973897389696</v>
      </c>
      <c r="B9040" s="21">
        <v>0.90817794087101</v>
      </c>
    </row>
    <row r="9041" spans="1:2">
      <c r="A9041" s="21">
        <v>0.89748974897489697</v>
      </c>
      <c r="B9041" s="21">
        <v>0.90749325701800898</v>
      </c>
    </row>
    <row r="9042" spans="1:2">
      <c r="A9042" s="21">
        <v>0.89758975897589699</v>
      </c>
      <c r="B9042" s="21">
        <v>0.90680857316500796</v>
      </c>
    </row>
    <row r="9043" spans="1:2">
      <c r="A9043" s="21">
        <v>0.89768976897689701</v>
      </c>
      <c r="B9043" s="21">
        <v>0.90612388931200805</v>
      </c>
    </row>
    <row r="9044" spans="1:2">
      <c r="A9044" s="21">
        <v>0.89778977897789702</v>
      </c>
      <c r="B9044" s="21">
        <v>0.90543920545900702</v>
      </c>
    </row>
    <row r="9045" spans="1:2">
      <c r="A9045" s="21">
        <v>0.89788978897889704</v>
      </c>
      <c r="B9045" s="21">
        <v>0.904754521606006</v>
      </c>
    </row>
    <row r="9046" spans="1:2">
      <c r="A9046" s="21">
        <v>0.89798979897989795</v>
      </c>
      <c r="B9046" s="21">
        <v>0.90406983775300498</v>
      </c>
    </row>
    <row r="9047" spans="1:2">
      <c r="A9047" s="21">
        <v>0.89808980898089796</v>
      </c>
      <c r="B9047" s="21">
        <v>0.90338515390000496</v>
      </c>
    </row>
    <row r="9048" spans="1:2">
      <c r="A9048" s="21">
        <v>0.89818981898189798</v>
      </c>
      <c r="B9048" s="21">
        <v>0.90270047004700404</v>
      </c>
    </row>
    <row r="9049" spans="1:2">
      <c r="A9049" s="21">
        <v>0.898289828982898</v>
      </c>
      <c r="B9049" s="21">
        <v>0.90201578619400302</v>
      </c>
    </row>
    <row r="9050" spans="1:2">
      <c r="A9050" s="21">
        <v>0.89838983898389801</v>
      </c>
      <c r="B9050" s="21">
        <v>0.901331102341003</v>
      </c>
    </row>
    <row r="9051" spans="1:2">
      <c r="A9051" s="21">
        <v>0.89848984898489803</v>
      </c>
      <c r="B9051" s="21">
        <v>0.90064641848800198</v>
      </c>
    </row>
    <row r="9052" spans="1:2">
      <c r="A9052" s="21">
        <v>0.89858985898589805</v>
      </c>
      <c r="B9052" s="21">
        <v>0.89996173463500195</v>
      </c>
    </row>
    <row r="9053" spans="1:2">
      <c r="A9053" s="21">
        <v>0.89868986898689796</v>
      </c>
      <c r="B9053" s="21">
        <v>0.89927705078200104</v>
      </c>
    </row>
    <row r="9054" spans="1:2">
      <c r="A9054" s="21">
        <v>0.89878987898789797</v>
      </c>
      <c r="B9054" s="21">
        <v>0.89859236692900002</v>
      </c>
    </row>
    <row r="9055" spans="1:2">
      <c r="A9055" s="21">
        <v>0.89888988898889799</v>
      </c>
      <c r="B9055" s="21">
        <v>0.897907683076</v>
      </c>
    </row>
    <row r="9056" spans="1:2">
      <c r="A9056" s="21">
        <v>0.89898989898989901</v>
      </c>
      <c r="B9056" s="21">
        <v>0.89722299922299897</v>
      </c>
    </row>
    <row r="9057" spans="1:2">
      <c r="A9057" s="21">
        <v>0.89908990899089902</v>
      </c>
      <c r="B9057" s="21">
        <v>0.89653831536999795</v>
      </c>
    </row>
    <row r="9058" spans="1:2">
      <c r="A9058" s="21">
        <v>0.89918991899189904</v>
      </c>
      <c r="B9058" s="21">
        <v>0.89585363151699704</v>
      </c>
    </row>
    <row r="9059" spans="1:2">
      <c r="A9059" s="21">
        <v>0.89928992899289895</v>
      </c>
      <c r="B9059" s="21">
        <v>0.89516894766399702</v>
      </c>
    </row>
    <row r="9060" spans="1:2">
      <c r="A9060" s="21">
        <v>0.89938993899389896</v>
      </c>
      <c r="B9060" s="21">
        <v>0.89448426381099599</v>
      </c>
    </row>
    <row r="9061" spans="1:2">
      <c r="A9061" s="21">
        <v>0.89948994899489898</v>
      </c>
      <c r="B9061" s="21">
        <v>0.89379957995799497</v>
      </c>
    </row>
    <row r="9062" spans="1:2">
      <c r="A9062" s="21">
        <v>0.899589958995899</v>
      </c>
      <c r="B9062" s="21">
        <v>0.89311489610499395</v>
      </c>
    </row>
    <row r="9063" spans="1:2">
      <c r="A9063" s="21">
        <v>0.89968996899689901</v>
      </c>
      <c r="B9063" s="21">
        <v>0.89243021225199404</v>
      </c>
    </row>
    <row r="9064" spans="1:2">
      <c r="A9064" s="21">
        <v>0.89978997899789903</v>
      </c>
      <c r="B9064" s="21">
        <v>0.89174552839899301</v>
      </c>
    </row>
    <row r="9065" spans="1:2">
      <c r="A9065" s="21">
        <v>0.89988998899889905</v>
      </c>
      <c r="B9065" s="21">
        <v>0.89106084454599199</v>
      </c>
    </row>
    <row r="9066" spans="1:2">
      <c r="A9066" s="21">
        <v>0.89998999899989995</v>
      </c>
      <c r="B9066" s="21">
        <v>0.89037616069299197</v>
      </c>
    </row>
    <row r="9067" spans="1:2">
      <c r="A9067" s="21">
        <v>0.90009000900089997</v>
      </c>
      <c r="B9067" s="21">
        <v>0.88969147683999095</v>
      </c>
    </row>
    <row r="9068" spans="1:2">
      <c r="A9068" s="21">
        <v>0.90019001900189999</v>
      </c>
      <c r="B9068" s="21">
        <v>0.88900679298699004</v>
      </c>
    </row>
    <row r="9069" spans="1:2">
      <c r="A9069" s="21">
        <v>0.90029002900290001</v>
      </c>
      <c r="B9069" s="21">
        <v>0.88832210913399001</v>
      </c>
    </row>
    <row r="9070" spans="1:2">
      <c r="A9070" s="21">
        <v>0.90039003900390002</v>
      </c>
      <c r="B9070" s="21">
        <v>0.88763742528098899</v>
      </c>
    </row>
    <row r="9071" spans="1:2">
      <c r="A9071" s="21">
        <v>0.90049004900490004</v>
      </c>
      <c r="B9071" s="21">
        <v>0.88695274142798897</v>
      </c>
    </row>
    <row r="9072" spans="1:2">
      <c r="A9072" s="21">
        <v>0.90059005900589995</v>
      </c>
      <c r="B9072" s="21">
        <v>0.88626805757498806</v>
      </c>
    </row>
    <row r="9073" spans="1:2">
      <c r="A9073" s="21">
        <v>0.90069006900689996</v>
      </c>
      <c r="B9073" s="21">
        <v>0.88558337372198703</v>
      </c>
    </row>
    <row r="9074" spans="1:2">
      <c r="A9074" s="21">
        <v>0.90079007900789998</v>
      </c>
      <c r="B9074" s="21">
        <v>0.88489868986898601</v>
      </c>
    </row>
    <row r="9075" spans="1:2">
      <c r="A9075" s="21">
        <v>0.9008900890089</v>
      </c>
      <c r="B9075" s="21">
        <v>0.88421400601598599</v>
      </c>
    </row>
    <row r="9076" spans="1:2">
      <c r="A9076" s="21">
        <v>0.90099009900990101</v>
      </c>
      <c r="B9076" s="21">
        <v>0.88352932216298496</v>
      </c>
    </row>
    <row r="9077" spans="1:2">
      <c r="A9077" s="21">
        <v>0.90109010901090103</v>
      </c>
      <c r="B9077" s="21">
        <v>0.88284463830998405</v>
      </c>
    </row>
    <row r="9078" spans="1:2">
      <c r="A9078" s="21">
        <v>0.90119011901190105</v>
      </c>
      <c r="B9078" s="21">
        <v>0.88215995445698303</v>
      </c>
    </row>
    <row r="9079" spans="1:2">
      <c r="A9079" s="21">
        <v>0.90129012901290095</v>
      </c>
      <c r="B9079" s="21">
        <v>0.88147527060398301</v>
      </c>
    </row>
    <row r="9080" spans="1:2">
      <c r="A9080" s="21">
        <v>0.90139013901390097</v>
      </c>
      <c r="B9080" s="21">
        <v>0.88079058675098199</v>
      </c>
    </row>
    <row r="9081" spans="1:2">
      <c r="A9081" s="21">
        <v>0.90149014901490099</v>
      </c>
      <c r="B9081" s="21">
        <v>0.88010590289798096</v>
      </c>
    </row>
    <row r="9082" spans="1:2">
      <c r="A9082" s="21">
        <v>0.901590159015901</v>
      </c>
      <c r="B9082" s="21">
        <v>0.87942121904498005</v>
      </c>
    </row>
    <row r="9083" spans="1:2">
      <c r="A9083" s="21">
        <v>0.90169016901690102</v>
      </c>
      <c r="B9083" s="21">
        <v>0.87873653519198003</v>
      </c>
    </row>
    <row r="9084" spans="1:2">
      <c r="A9084" s="21">
        <v>0.90179017901790104</v>
      </c>
      <c r="B9084" s="21">
        <v>0.87805185133898001</v>
      </c>
    </row>
    <row r="9085" spans="1:2">
      <c r="A9085" s="21">
        <v>0.90189018901890095</v>
      </c>
      <c r="B9085" s="21">
        <v>0.87736716748597898</v>
      </c>
    </row>
    <row r="9086" spans="1:2">
      <c r="A9086" s="21">
        <v>0.90199019901990196</v>
      </c>
      <c r="B9086" s="21">
        <v>0.87668248363297796</v>
      </c>
    </row>
    <row r="9087" spans="1:2">
      <c r="A9087" s="21">
        <v>0.90209020902090198</v>
      </c>
      <c r="B9087" s="21">
        <v>0.87599779977997805</v>
      </c>
    </row>
    <row r="9088" spans="1:2">
      <c r="A9088" s="21">
        <v>0.902190219021902</v>
      </c>
      <c r="B9088" s="21">
        <v>0.87531311592697703</v>
      </c>
    </row>
    <row r="9089" spans="1:2">
      <c r="A9089" s="21">
        <v>0.90229022902290201</v>
      </c>
      <c r="B9089" s="21">
        <v>0.874628432073976</v>
      </c>
    </row>
    <row r="9090" spans="1:2">
      <c r="A9090" s="21">
        <v>0.90239023902390203</v>
      </c>
      <c r="B9090" s="21">
        <v>0.87394374822097498</v>
      </c>
    </row>
    <row r="9091" spans="1:2">
      <c r="A9091" s="21">
        <v>0.90249024902490205</v>
      </c>
      <c r="B9091" s="21">
        <v>0.87325906436797496</v>
      </c>
    </row>
    <row r="9092" spans="1:2">
      <c r="A9092" s="21">
        <v>0.90259025902590195</v>
      </c>
      <c r="B9092" s="21">
        <v>0.87257438051497405</v>
      </c>
    </row>
    <row r="9093" spans="1:2">
      <c r="A9093" s="21">
        <v>0.90269026902690197</v>
      </c>
      <c r="B9093" s="21">
        <v>0.87188969666197302</v>
      </c>
    </row>
    <row r="9094" spans="1:2">
      <c r="A9094" s="21">
        <v>0.90279027902790199</v>
      </c>
      <c r="B9094" s="21">
        <v>0.871205012808973</v>
      </c>
    </row>
    <row r="9095" spans="1:2">
      <c r="A9095" s="21">
        <v>0.902890289028902</v>
      </c>
      <c r="B9095" s="21">
        <v>0.87052032895597198</v>
      </c>
    </row>
    <row r="9096" spans="1:2">
      <c r="A9096" s="21">
        <v>0.90299029902990302</v>
      </c>
      <c r="B9096" s="21">
        <v>0.86983564510297096</v>
      </c>
    </row>
    <row r="9097" spans="1:2">
      <c r="A9097" s="21">
        <v>0.90309030903090304</v>
      </c>
      <c r="B9097" s="21">
        <v>0.86915096124997004</v>
      </c>
    </row>
    <row r="9098" spans="1:2">
      <c r="A9098" s="21">
        <v>0.90319031903190305</v>
      </c>
      <c r="B9098" s="21">
        <v>0.86846627739697002</v>
      </c>
    </row>
    <row r="9099" spans="1:2">
      <c r="A9099" s="21">
        <v>0.90329032903290296</v>
      </c>
      <c r="B9099" s="21">
        <v>0.867781593543969</v>
      </c>
    </row>
    <row r="9100" spans="1:2">
      <c r="A9100" s="21">
        <v>0.90339033903390298</v>
      </c>
      <c r="B9100" s="21">
        <v>0.86709690969096898</v>
      </c>
    </row>
    <row r="9101" spans="1:2">
      <c r="A9101" s="21">
        <v>0.903490349034903</v>
      </c>
      <c r="B9101" s="21">
        <v>0.86641222583796795</v>
      </c>
    </row>
    <row r="9102" spans="1:2">
      <c r="A9102" s="21">
        <v>0.90359035903590301</v>
      </c>
      <c r="B9102" s="21">
        <v>0.86572754198496804</v>
      </c>
    </row>
    <row r="9103" spans="1:2">
      <c r="A9103" s="21">
        <v>0.90369036903690303</v>
      </c>
      <c r="B9103" s="21">
        <v>0.86504285813196702</v>
      </c>
    </row>
    <row r="9104" spans="1:2">
      <c r="A9104" s="21">
        <v>0.90379037903790305</v>
      </c>
      <c r="B9104" s="21">
        <v>0.864358174278966</v>
      </c>
    </row>
    <row r="9105" spans="1:2">
      <c r="A9105" s="21">
        <v>0.90389038903890395</v>
      </c>
      <c r="B9105" s="21">
        <v>0.86367349042596497</v>
      </c>
    </row>
    <row r="9106" spans="1:2">
      <c r="A9106" s="21">
        <v>0.90399039903990397</v>
      </c>
      <c r="B9106" s="21">
        <v>0.86298880657296495</v>
      </c>
    </row>
    <row r="9107" spans="1:2">
      <c r="A9107" s="21">
        <v>0.90409040904090399</v>
      </c>
      <c r="B9107" s="21">
        <v>0.86230412271996404</v>
      </c>
    </row>
    <row r="9108" spans="1:2">
      <c r="A9108" s="21">
        <v>0.904190419041904</v>
      </c>
      <c r="B9108" s="21">
        <v>0.86161943886696302</v>
      </c>
    </row>
    <row r="9109" spans="1:2">
      <c r="A9109" s="21">
        <v>0.90429042904290402</v>
      </c>
      <c r="B9109" s="21">
        <v>0.86093475501396199</v>
      </c>
    </row>
    <row r="9110" spans="1:2">
      <c r="A9110" s="21">
        <v>0.90439043904390404</v>
      </c>
      <c r="B9110" s="21">
        <v>0.86025007116096197</v>
      </c>
    </row>
    <row r="9111" spans="1:2">
      <c r="A9111" s="21">
        <v>0.90449044904490405</v>
      </c>
      <c r="B9111" s="21">
        <v>0.85956538730796095</v>
      </c>
    </row>
    <row r="9112" spans="1:2">
      <c r="A9112" s="21">
        <v>0.90459045904590396</v>
      </c>
      <c r="B9112" s="21">
        <v>0.85888070345496004</v>
      </c>
    </row>
    <row r="9113" spans="1:2">
      <c r="A9113" s="21">
        <v>0.90469046904690398</v>
      </c>
      <c r="B9113" s="21">
        <v>0.85819601960195901</v>
      </c>
    </row>
    <row r="9114" spans="1:2">
      <c r="A9114" s="21">
        <v>0.90479047904790399</v>
      </c>
      <c r="B9114" s="21">
        <v>0.85751133574895899</v>
      </c>
    </row>
    <row r="9115" spans="1:2">
      <c r="A9115" s="21">
        <v>0.90489048904890401</v>
      </c>
      <c r="B9115" s="21">
        <v>0.85682665189595797</v>
      </c>
    </row>
    <row r="9116" spans="1:2">
      <c r="A9116" s="21">
        <v>0.90499049904990503</v>
      </c>
      <c r="B9116" s="21">
        <v>0.85614196804295795</v>
      </c>
    </row>
    <row r="9117" spans="1:2">
      <c r="A9117" s="21">
        <v>0.90509050905090505</v>
      </c>
      <c r="B9117" s="21">
        <v>0.85545728418995703</v>
      </c>
    </row>
    <row r="9118" spans="1:2">
      <c r="A9118" s="21">
        <v>0.90519051905190495</v>
      </c>
      <c r="B9118" s="21">
        <v>0.85477260033695701</v>
      </c>
    </row>
    <row r="9119" spans="1:2">
      <c r="A9119" s="21">
        <v>0.90529052905290497</v>
      </c>
      <c r="B9119" s="21">
        <v>0.85408791648395599</v>
      </c>
    </row>
    <row r="9120" spans="1:2">
      <c r="A9120" s="21">
        <v>0.90539053905390499</v>
      </c>
      <c r="B9120" s="21">
        <v>0.85340323263095497</v>
      </c>
    </row>
    <row r="9121" spans="1:2">
      <c r="A9121" s="21">
        <v>0.905490549054905</v>
      </c>
      <c r="B9121" s="21">
        <v>0.85271854877795406</v>
      </c>
    </row>
    <row r="9122" spans="1:2">
      <c r="A9122" s="21">
        <v>0.90559055905590502</v>
      </c>
      <c r="B9122" s="21">
        <v>0.85203386492495403</v>
      </c>
    </row>
    <row r="9123" spans="1:2">
      <c r="A9123" s="21">
        <v>0.90569056905690504</v>
      </c>
      <c r="B9123" s="21">
        <v>0.85134918107195301</v>
      </c>
    </row>
    <row r="9124" spans="1:2">
      <c r="A9124" s="21">
        <v>0.90579057905790505</v>
      </c>
      <c r="B9124" s="21">
        <v>0.85066449721895199</v>
      </c>
    </row>
    <row r="9125" spans="1:2">
      <c r="A9125" s="21">
        <v>0.90589058905890596</v>
      </c>
      <c r="B9125" s="21">
        <v>0.84997981336595096</v>
      </c>
    </row>
    <row r="9126" spans="1:2">
      <c r="A9126" s="21">
        <v>0.90599059905990598</v>
      </c>
      <c r="B9126" s="21">
        <v>0.84929512951295105</v>
      </c>
    </row>
    <row r="9127" spans="1:2">
      <c r="A9127" s="21">
        <v>0.90609060906090599</v>
      </c>
      <c r="B9127" s="21">
        <v>0.84861044565995003</v>
      </c>
    </row>
    <row r="9128" spans="1:2">
      <c r="A9128" s="21">
        <v>0.90619061906190601</v>
      </c>
      <c r="B9128" s="21">
        <v>0.84792576180694901</v>
      </c>
    </row>
    <row r="9129" spans="1:2">
      <c r="A9129" s="21">
        <v>0.90629062906290603</v>
      </c>
      <c r="B9129" s="21">
        <v>0.84724107795394799</v>
      </c>
    </row>
    <row r="9130" spans="1:2">
      <c r="A9130" s="21">
        <v>0.90639063906390605</v>
      </c>
      <c r="B9130" s="21">
        <v>0.84655639410094796</v>
      </c>
    </row>
    <row r="9131" spans="1:2">
      <c r="A9131" s="21">
        <v>0.90649064906490595</v>
      </c>
      <c r="B9131" s="21">
        <v>0.84587171024794705</v>
      </c>
    </row>
    <row r="9132" spans="1:2">
      <c r="A9132" s="21">
        <v>0.90659065906590597</v>
      </c>
      <c r="B9132" s="21">
        <v>0.84518702639494703</v>
      </c>
    </row>
    <row r="9133" spans="1:2">
      <c r="A9133" s="21">
        <v>0.90669066906690599</v>
      </c>
      <c r="B9133" s="21">
        <v>0.84450234254194601</v>
      </c>
    </row>
    <row r="9134" spans="1:2">
      <c r="A9134" s="21">
        <v>0.906790679067906</v>
      </c>
      <c r="B9134" s="21">
        <v>0.84381765868894598</v>
      </c>
    </row>
    <row r="9135" spans="1:2">
      <c r="A9135" s="21">
        <v>0.90689068906890602</v>
      </c>
      <c r="B9135" s="21">
        <v>0.84313297483594496</v>
      </c>
    </row>
    <row r="9136" spans="1:2">
      <c r="A9136" s="21">
        <v>0.90699069906990704</v>
      </c>
      <c r="B9136" s="21">
        <v>0.84244829098294405</v>
      </c>
    </row>
    <row r="9137" spans="1:2">
      <c r="A9137" s="21">
        <v>0.90709070907090705</v>
      </c>
      <c r="B9137" s="21">
        <v>0.84176360712994303</v>
      </c>
    </row>
    <row r="9138" spans="1:2">
      <c r="A9138" s="21">
        <v>0.90719071907190696</v>
      </c>
      <c r="B9138" s="21">
        <v>0.841078923276943</v>
      </c>
    </row>
    <row r="9139" spans="1:2">
      <c r="A9139" s="21">
        <v>0.90729072907290698</v>
      </c>
      <c r="B9139" s="21">
        <v>0.84039423942394198</v>
      </c>
    </row>
    <row r="9140" spans="1:2">
      <c r="A9140" s="21">
        <v>0.90739073907390699</v>
      </c>
      <c r="B9140" s="21">
        <v>0.83970955557094096</v>
      </c>
    </row>
    <row r="9141" spans="1:2">
      <c r="A9141" s="21">
        <v>0.90749074907490701</v>
      </c>
      <c r="B9141" s="21">
        <v>0.83902487171794005</v>
      </c>
    </row>
    <row r="9142" spans="1:2">
      <c r="A9142" s="21">
        <v>0.90759075907590703</v>
      </c>
      <c r="B9142" s="21">
        <v>0.83834018786494002</v>
      </c>
    </row>
    <row r="9143" spans="1:2">
      <c r="A9143" s="21">
        <v>0.90769076907690704</v>
      </c>
      <c r="B9143" s="21">
        <v>0.837655504011939</v>
      </c>
    </row>
    <row r="9144" spans="1:2">
      <c r="A9144" s="21">
        <v>0.90779077907790695</v>
      </c>
      <c r="B9144" s="21">
        <v>0.83697082015893798</v>
      </c>
    </row>
    <row r="9145" spans="1:2">
      <c r="A9145" s="21">
        <v>0.90789078907890797</v>
      </c>
      <c r="B9145" s="21">
        <v>0.83628613630593795</v>
      </c>
    </row>
    <row r="9146" spans="1:2">
      <c r="A9146" s="21">
        <v>0.90799079907990798</v>
      </c>
      <c r="B9146" s="21">
        <v>0.83560145245293704</v>
      </c>
    </row>
    <row r="9147" spans="1:2">
      <c r="A9147" s="21">
        <v>0.908090809080908</v>
      </c>
      <c r="B9147" s="21">
        <v>0.83491676859993602</v>
      </c>
    </row>
    <row r="9148" spans="1:2">
      <c r="A9148" s="21">
        <v>0.90819081908190802</v>
      </c>
      <c r="B9148" s="21">
        <v>0.834232084746936</v>
      </c>
    </row>
    <row r="9149" spans="1:2">
      <c r="A9149" s="21">
        <v>0.90829082908290804</v>
      </c>
      <c r="B9149" s="21">
        <v>0.83354740089393498</v>
      </c>
    </row>
    <row r="9150" spans="1:2">
      <c r="A9150" s="21">
        <v>0.90839083908390805</v>
      </c>
      <c r="B9150" s="21">
        <v>0.83286271704093495</v>
      </c>
    </row>
    <row r="9151" spans="1:2">
      <c r="A9151" s="21">
        <v>0.90849084908490796</v>
      </c>
      <c r="B9151" s="21">
        <v>0.83217803318793404</v>
      </c>
    </row>
    <row r="9152" spans="1:2">
      <c r="A9152" s="21">
        <v>0.90859085908590798</v>
      </c>
      <c r="B9152" s="21">
        <v>0.83149334933493302</v>
      </c>
    </row>
    <row r="9153" spans="1:2">
      <c r="A9153" s="21">
        <v>0.90869086908690799</v>
      </c>
      <c r="B9153" s="21">
        <v>0.830808665481932</v>
      </c>
    </row>
    <row r="9154" spans="1:2">
      <c r="A9154" s="21">
        <v>0.90879087908790801</v>
      </c>
      <c r="B9154" s="21">
        <v>0.83012398162893197</v>
      </c>
    </row>
    <row r="9155" spans="1:2">
      <c r="A9155" s="21">
        <v>0.90889088908890803</v>
      </c>
      <c r="B9155" s="21">
        <v>0.82943929777593095</v>
      </c>
    </row>
    <row r="9156" spans="1:2">
      <c r="A9156" s="21">
        <v>0.90899089908990904</v>
      </c>
      <c r="B9156" s="21">
        <v>0.82875461392293004</v>
      </c>
    </row>
    <row r="9157" spans="1:2">
      <c r="A9157" s="21">
        <v>0.90909090909090895</v>
      </c>
      <c r="B9157" s="21">
        <v>0.82806993006992902</v>
      </c>
    </row>
    <row r="9158" spans="1:2">
      <c r="A9158" s="21">
        <v>0.90919091909190897</v>
      </c>
      <c r="B9158" s="21">
        <v>0.82738524621692899</v>
      </c>
    </row>
    <row r="9159" spans="1:2">
      <c r="A9159" s="21">
        <v>0.90929092909290898</v>
      </c>
      <c r="B9159" s="21">
        <v>0.82670056236392797</v>
      </c>
    </row>
    <row r="9160" spans="1:2">
      <c r="A9160" s="21">
        <v>0.909390939093909</v>
      </c>
      <c r="B9160" s="21">
        <v>0.82601587851092695</v>
      </c>
    </row>
    <row r="9161" spans="1:2">
      <c r="A9161" s="21">
        <v>0.90949094909490902</v>
      </c>
      <c r="B9161" s="21">
        <v>0.82533119465792604</v>
      </c>
    </row>
    <row r="9162" spans="1:2">
      <c r="A9162" s="21">
        <v>0.90959095909590904</v>
      </c>
      <c r="B9162" s="21">
        <v>0.82464651080492601</v>
      </c>
    </row>
    <row r="9163" spans="1:2">
      <c r="A9163" s="21">
        <v>0.90969096909690905</v>
      </c>
      <c r="B9163" s="21">
        <v>0.82396182695192599</v>
      </c>
    </row>
    <row r="9164" spans="1:2">
      <c r="A9164" s="21">
        <v>0.90979097909790896</v>
      </c>
      <c r="B9164" s="21">
        <v>0.82327714309892497</v>
      </c>
    </row>
    <row r="9165" spans="1:2">
      <c r="A9165" s="21">
        <v>0.90989098909890997</v>
      </c>
      <c r="B9165" s="21">
        <v>0.82259245924592395</v>
      </c>
    </row>
    <row r="9166" spans="1:2">
      <c r="A9166" s="21">
        <v>0.90999099909990999</v>
      </c>
      <c r="B9166" s="21">
        <v>0.82190777539292403</v>
      </c>
    </row>
    <row r="9167" spans="1:2">
      <c r="A9167" s="21">
        <v>0.91009100910091001</v>
      </c>
      <c r="B9167" s="21">
        <v>0.82122309153992301</v>
      </c>
    </row>
    <row r="9168" spans="1:2">
      <c r="A9168" s="21">
        <v>0.91019101910191003</v>
      </c>
      <c r="B9168" s="21">
        <v>0.82053840768692199</v>
      </c>
    </row>
    <row r="9169" spans="1:2">
      <c r="A9169" s="21">
        <v>0.91029102910291004</v>
      </c>
      <c r="B9169" s="21">
        <v>0.81985372383392097</v>
      </c>
    </row>
    <row r="9170" spans="1:2">
      <c r="A9170" s="21">
        <v>0.91039103910390995</v>
      </c>
      <c r="B9170" s="21">
        <v>0.81916903998092105</v>
      </c>
    </row>
    <row r="9171" spans="1:2">
      <c r="A9171" s="21">
        <v>0.91049104910490997</v>
      </c>
      <c r="B9171" s="21">
        <v>0.81848435612792003</v>
      </c>
    </row>
    <row r="9172" spans="1:2">
      <c r="A9172" s="21">
        <v>0.91059105910590998</v>
      </c>
      <c r="B9172" s="21">
        <v>0.81779967227491901</v>
      </c>
    </row>
    <row r="9173" spans="1:2">
      <c r="A9173" s="21">
        <v>0.91069106910691</v>
      </c>
      <c r="B9173" s="21">
        <v>0.81711498842191899</v>
      </c>
    </row>
    <row r="9174" spans="1:2">
      <c r="A9174" s="21">
        <v>0.91079107910791002</v>
      </c>
      <c r="B9174" s="21">
        <v>0.81643030456891796</v>
      </c>
    </row>
    <row r="9175" spans="1:2">
      <c r="A9175" s="21">
        <v>0.91089108910891003</v>
      </c>
      <c r="B9175" s="21">
        <v>0.81574562071591705</v>
      </c>
    </row>
    <row r="9176" spans="1:2">
      <c r="A9176" s="21">
        <v>0.91099109910991105</v>
      </c>
      <c r="B9176" s="21">
        <v>0.81506093686291603</v>
      </c>
    </row>
    <row r="9177" spans="1:2">
      <c r="A9177" s="21">
        <v>0.91109110911091096</v>
      </c>
      <c r="B9177" s="21">
        <v>0.81438585710422895</v>
      </c>
    </row>
    <row r="9178" spans="1:2">
      <c r="A9178" s="21">
        <v>0.91119111911191097</v>
      </c>
      <c r="B9178" s="21">
        <v>0.81371171561600597</v>
      </c>
    </row>
    <row r="9179" spans="1:2">
      <c r="A9179" s="21">
        <v>0.91129112911291099</v>
      </c>
      <c r="B9179" s="21">
        <v>0.81303757412778299</v>
      </c>
    </row>
    <row r="9180" spans="1:2">
      <c r="A9180" s="21">
        <v>0.91139113911391101</v>
      </c>
      <c r="B9180" s="21">
        <v>0.81236343263956001</v>
      </c>
    </row>
    <row r="9181" spans="1:2">
      <c r="A9181" s="21">
        <v>0.91149114911491103</v>
      </c>
      <c r="B9181" s="21">
        <v>0.81168929115133703</v>
      </c>
    </row>
    <row r="9182" spans="1:2">
      <c r="A9182" s="21">
        <v>0.91159115911591104</v>
      </c>
      <c r="B9182" s="21">
        <v>0.81101514966311405</v>
      </c>
    </row>
    <row r="9183" spans="1:2">
      <c r="A9183" s="21">
        <v>0.91169116911691095</v>
      </c>
      <c r="B9183" s="21">
        <v>0.81034100817489096</v>
      </c>
    </row>
    <row r="9184" spans="1:2">
      <c r="A9184" s="21">
        <v>0.91179117911791097</v>
      </c>
      <c r="B9184" s="21">
        <v>0.80966686668666799</v>
      </c>
    </row>
    <row r="9185" spans="1:2">
      <c r="A9185" s="21">
        <v>0.91189118911891098</v>
      </c>
      <c r="B9185" s="21">
        <v>0.80899272519844601</v>
      </c>
    </row>
    <row r="9186" spans="1:2">
      <c r="A9186" s="21">
        <v>0.911991199119912</v>
      </c>
      <c r="B9186" s="21">
        <v>0.80831858371022203</v>
      </c>
    </row>
    <row r="9187" spans="1:2">
      <c r="A9187" s="21">
        <v>0.91209120912091202</v>
      </c>
      <c r="B9187" s="21">
        <v>0.80764444222199905</v>
      </c>
    </row>
    <row r="9188" spans="1:2">
      <c r="A9188" s="21">
        <v>0.91219121912191203</v>
      </c>
      <c r="B9188" s="21">
        <v>0.80697030073377596</v>
      </c>
    </row>
    <row r="9189" spans="1:2">
      <c r="A9189" s="21">
        <v>0.91229122912291205</v>
      </c>
      <c r="B9189" s="21">
        <v>0.80629615924555398</v>
      </c>
    </row>
    <row r="9190" spans="1:2">
      <c r="A9190" s="21">
        <v>0.91239123912391196</v>
      </c>
      <c r="B9190" s="21">
        <v>0.805622017757331</v>
      </c>
    </row>
    <row r="9191" spans="1:2">
      <c r="A9191" s="21">
        <v>0.91249124912491197</v>
      </c>
      <c r="B9191" s="21">
        <v>0.80494787626910802</v>
      </c>
    </row>
    <row r="9192" spans="1:2">
      <c r="A9192" s="21">
        <v>0.91259125912591199</v>
      </c>
      <c r="B9192" s="21">
        <v>0.80427373478088504</v>
      </c>
    </row>
    <row r="9193" spans="1:2">
      <c r="A9193" s="21">
        <v>0.91269126912691201</v>
      </c>
      <c r="B9193" s="21">
        <v>0.80359959329266195</v>
      </c>
    </row>
    <row r="9194" spans="1:2">
      <c r="A9194" s="21">
        <v>0.91279127912791203</v>
      </c>
      <c r="B9194" s="21">
        <v>0.80292545180443897</v>
      </c>
    </row>
    <row r="9195" spans="1:2">
      <c r="A9195" s="21">
        <v>0.91289128912891204</v>
      </c>
      <c r="B9195" s="21">
        <v>0.80225131031621599</v>
      </c>
    </row>
    <row r="9196" spans="1:2">
      <c r="A9196" s="21">
        <v>0.91299129912991295</v>
      </c>
      <c r="B9196" s="21">
        <v>0.80157716882799301</v>
      </c>
    </row>
    <row r="9197" spans="1:2">
      <c r="A9197" s="21">
        <v>0.91309130913091296</v>
      </c>
      <c r="B9197" s="21">
        <v>0.80090302733977103</v>
      </c>
    </row>
    <row r="9198" spans="1:2">
      <c r="A9198" s="21">
        <v>0.91319131913191298</v>
      </c>
      <c r="B9198" s="21">
        <v>0.80022888585154806</v>
      </c>
    </row>
    <row r="9199" spans="1:2">
      <c r="A9199" s="21">
        <v>0.913291329132913</v>
      </c>
      <c r="B9199" s="21">
        <v>0.79955474436332497</v>
      </c>
    </row>
    <row r="9200" spans="1:2">
      <c r="A9200" s="21">
        <v>0.91339133913391302</v>
      </c>
      <c r="B9200" s="21">
        <v>0.79888060287510199</v>
      </c>
    </row>
    <row r="9201" spans="1:2">
      <c r="A9201" s="21">
        <v>0.91349134913491303</v>
      </c>
      <c r="B9201" s="21">
        <v>0.79820646138687901</v>
      </c>
    </row>
    <row r="9202" spans="1:2">
      <c r="A9202" s="21">
        <v>0.91359135913591305</v>
      </c>
      <c r="B9202" s="21">
        <v>0.79753231989865603</v>
      </c>
    </row>
    <row r="9203" spans="1:2">
      <c r="A9203" s="21">
        <v>0.91369136913691296</v>
      </c>
      <c r="B9203" s="21">
        <v>0.79685817841043305</v>
      </c>
    </row>
    <row r="9204" spans="1:2">
      <c r="A9204" s="21">
        <v>0.91379137913791297</v>
      </c>
      <c r="B9204" s="21">
        <v>0.79618403692220996</v>
      </c>
    </row>
    <row r="9205" spans="1:2">
      <c r="A9205" s="21">
        <v>0.91389138913891299</v>
      </c>
      <c r="B9205" s="21">
        <v>0.79550989543398798</v>
      </c>
    </row>
    <row r="9206" spans="1:2">
      <c r="A9206" s="21">
        <v>0.91399139913991401</v>
      </c>
      <c r="B9206" s="21">
        <v>0.794835753945765</v>
      </c>
    </row>
    <row r="9207" spans="1:2">
      <c r="A9207" s="21">
        <v>0.91409140914091402</v>
      </c>
      <c r="B9207" s="21">
        <v>0.79416161245754102</v>
      </c>
    </row>
    <row r="9208" spans="1:2">
      <c r="A9208" s="21">
        <v>0.91419141914191404</v>
      </c>
      <c r="B9208" s="21">
        <v>0.79348747096931804</v>
      </c>
    </row>
    <row r="9209" spans="1:2">
      <c r="A9209" s="21">
        <v>0.91429142914291395</v>
      </c>
      <c r="B9209" s="21">
        <v>0.79281332948109595</v>
      </c>
    </row>
    <row r="9210" spans="1:2">
      <c r="A9210" s="21">
        <v>0.91439143914391396</v>
      </c>
      <c r="B9210" s="21">
        <v>0.79213918799287297</v>
      </c>
    </row>
    <row r="9211" spans="1:2">
      <c r="A9211" s="21">
        <v>0.91449144914491398</v>
      </c>
      <c r="B9211" s="21">
        <v>0.79146504650464999</v>
      </c>
    </row>
    <row r="9212" spans="1:2">
      <c r="A9212" s="21">
        <v>0.914591459145914</v>
      </c>
      <c r="B9212" s="21">
        <v>0.79079090501642701</v>
      </c>
    </row>
    <row r="9213" spans="1:2">
      <c r="A9213" s="21">
        <v>0.91469146914691402</v>
      </c>
      <c r="B9213" s="21">
        <v>0.79011676352820404</v>
      </c>
    </row>
    <row r="9214" spans="1:2">
      <c r="A9214" s="21">
        <v>0.91479147914791403</v>
      </c>
      <c r="B9214" s="21">
        <v>0.78944262203998095</v>
      </c>
    </row>
    <row r="9215" spans="1:2">
      <c r="A9215" s="21">
        <v>0.91489148914891405</v>
      </c>
      <c r="B9215" s="21">
        <v>0.78876848055175797</v>
      </c>
    </row>
    <row r="9216" spans="1:2">
      <c r="A9216" s="21">
        <v>0.91499149914991496</v>
      </c>
      <c r="B9216" s="21">
        <v>0.78809433906353499</v>
      </c>
    </row>
    <row r="9217" spans="1:2">
      <c r="A9217" s="21">
        <v>0.91509150915091497</v>
      </c>
      <c r="B9217" s="21">
        <v>0.78742019757531301</v>
      </c>
    </row>
    <row r="9218" spans="1:2">
      <c r="A9218" s="21">
        <v>0.91519151915191499</v>
      </c>
      <c r="B9218" s="21">
        <v>0.78674605608709003</v>
      </c>
    </row>
    <row r="9219" spans="1:2">
      <c r="A9219" s="21">
        <v>0.91529152915291501</v>
      </c>
      <c r="B9219" s="21">
        <v>0.78607191459886705</v>
      </c>
    </row>
    <row r="9220" spans="1:2">
      <c r="A9220" s="21">
        <v>0.91539153915391502</v>
      </c>
      <c r="B9220" s="21">
        <v>0.78539777311064396</v>
      </c>
    </row>
    <row r="9221" spans="1:2">
      <c r="A9221" s="21">
        <v>0.91549154915491504</v>
      </c>
      <c r="B9221" s="21">
        <v>0.78472363162242098</v>
      </c>
    </row>
    <row r="9222" spans="1:2">
      <c r="A9222" s="21">
        <v>0.91559155915591495</v>
      </c>
      <c r="B9222" s="21">
        <v>0.784049490134198</v>
      </c>
    </row>
    <row r="9223" spans="1:2">
      <c r="A9223" s="21">
        <v>0.91569156915691496</v>
      </c>
      <c r="B9223" s="21">
        <v>0.78337534864597502</v>
      </c>
    </row>
    <row r="9224" spans="1:2">
      <c r="A9224" s="21">
        <v>0.91579157915791498</v>
      </c>
      <c r="B9224" s="21">
        <v>0.78270120715775204</v>
      </c>
    </row>
    <row r="9225" spans="1:2">
      <c r="A9225" s="21">
        <v>0.915891589158915</v>
      </c>
      <c r="B9225" s="21">
        <v>0.78202706566952995</v>
      </c>
    </row>
    <row r="9226" spans="1:2">
      <c r="A9226" s="21">
        <v>0.91599159915991601</v>
      </c>
      <c r="B9226" s="21">
        <v>0.78135292418130697</v>
      </c>
    </row>
    <row r="9227" spans="1:2">
      <c r="A9227" s="21">
        <v>0.91609160916091603</v>
      </c>
      <c r="B9227" s="21">
        <v>0.780678782693083</v>
      </c>
    </row>
    <row r="9228" spans="1:2">
      <c r="A9228" s="21">
        <v>0.91619161916191605</v>
      </c>
      <c r="B9228" s="21">
        <v>0.78000464120486002</v>
      </c>
    </row>
    <row r="9229" spans="1:2">
      <c r="A9229" s="21">
        <v>0.91629162916291595</v>
      </c>
      <c r="B9229" s="21">
        <v>0.77933049971663804</v>
      </c>
    </row>
    <row r="9230" spans="1:2">
      <c r="A9230" s="21">
        <v>0.91639163916391597</v>
      </c>
      <c r="B9230" s="21">
        <v>0.77865635822841495</v>
      </c>
    </row>
    <row r="9231" spans="1:2">
      <c r="A9231" s="21">
        <v>0.91649164916491599</v>
      </c>
      <c r="B9231" s="21">
        <v>0.77798221674019197</v>
      </c>
    </row>
    <row r="9232" spans="1:2">
      <c r="A9232" s="21">
        <v>0.91659165916591601</v>
      </c>
      <c r="B9232" s="21">
        <v>0.77730807525196899</v>
      </c>
    </row>
    <row r="9233" spans="1:2">
      <c r="A9233" s="21">
        <v>0.91669166916691602</v>
      </c>
      <c r="B9233" s="21">
        <v>0.77663393376374601</v>
      </c>
    </row>
    <row r="9234" spans="1:2">
      <c r="A9234" s="21">
        <v>0.91679167916791604</v>
      </c>
      <c r="B9234" s="21">
        <v>0.77595979227552303</v>
      </c>
    </row>
    <row r="9235" spans="1:2">
      <c r="A9235" s="21">
        <v>0.91689168916891695</v>
      </c>
      <c r="B9235" s="21">
        <v>0.77528565078730005</v>
      </c>
    </row>
    <row r="9236" spans="1:2">
      <c r="A9236" s="21">
        <v>0.91699169916991696</v>
      </c>
      <c r="B9236" s="21">
        <v>0.77461150929907696</v>
      </c>
    </row>
    <row r="9237" spans="1:2">
      <c r="A9237" s="21">
        <v>0.91709170917091698</v>
      </c>
      <c r="B9237" s="21">
        <v>0.77393736781085498</v>
      </c>
    </row>
    <row r="9238" spans="1:2">
      <c r="A9238" s="21">
        <v>0.917191719171917</v>
      </c>
      <c r="B9238" s="21">
        <v>0.773263226322632</v>
      </c>
    </row>
    <row r="9239" spans="1:2">
      <c r="A9239" s="21">
        <v>0.91729172917291701</v>
      </c>
      <c r="B9239" s="21">
        <v>0.77258908483440902</v>
      </c>
    </row>
    <row r="9240" spans="1:2">
      <c r="A9240" s="21">
        <v>0.91739173917391703</v>
      </c>
      <c r="B9240" s="21">
        <v>0.77191494334618505</v>
      </c>
    </row>
    <row r="9241" spans="1:2">
      <c r="A9241" s="21">
        <v>0.91749174917491705</v>
      </c>
      <c r="B9241" s="21">
        <v>0.77124080185796295</v>
      </c>
    </row>
    <row r="9242" spans="1:2">
      <c r="A9242" s="21">
        <v>0.91759175917591695</v>
      </c>
      <c r="B9242" s="21">
        <v>0.77056666036973998</v>
      </c>
    </row>
    <row r="9243" spans="1:2">
      <c r="A9243" s="21">
        <v>0.91769176917691697</v>
      </c>
      <c r="B9243" s="21">
        <v>0.769892518881517</v>
      </c>
    </row>
    <row r="9244" spans="1:2">
      <c r="A9244" s="21">
        <v>0.91779177917791699</v>
      </c>
      <c r="B9244" s="21">
        <v>0.76921837739329402</v>
      </c>
    </row>
    <row r="9245" spans="1:2">
      <c r="A9245" s="21">
        <v>0.91789178917891701</v>
      </c>
      <c r="B9245" s="21">
        <v>0.76854423590507204</v>
      </c>
    </row>
    <row r="9246" spans="1:2">
      <c r="A9246" s="21">
        <v>0.91799179917991802</v>
      </c>
      <c r="B9246" s="21">
        <v>0.76787009441684895</v>
      </c>
    </row>
    <row r="9247" spans="1:2">
      <c r="A9247" s="21">
        <v>0.91809180918091804</v>
      </c>
      <c r="B9247" s="21">
        <v>0.76719595292862497</v>
      </c>
    </row>
    <row r="9248" spans="1:2">
      <c r="A9248" s="21">
        <v>0.91819181918191795</v>
      </c>
      <c r="B9248" s="21">
        <v>0.76652181144040299</v>
      </c>
    </row>
    <row r="9249" spans="1:2">
      <c r="A9249" s="21">
        <v>0.91829182918291796</v>
      </c>
      <c r="B9249" s="21">
        <v>0.76584766995218001</v>
      </c>
    </row>
    <row r="9250" spans="1:2">
      <c r="A9250" s="21">
        <v>0.91839183918391798</v>
      </c>
      <c r="B9250" s="21">
        <v>0.76517352846395703</v>
      </c>
    </row>
    <row r="9251" spans="1:2">
      <c r="A9251" s="21">
        <v>0.918491849184918</v>
      </c>
      <c r="B9251" s="21">
        <v>0.76449938697573405</v>
      </c>
    </row>
    <row r="9252" spans="1:2">
      <c r="A9252" s="21">
        <v>0.91859185918591801</v>
      </c>
      <c r="B9252" s="21">
        <v>0.76382524548751096</v>
      </c>
    </row>
    <row r="9253" spans="1:2">
      <c r="A9253" s="21">
        <v>0.91869186918691803</v>
      </c>
      <c r="B9253" s="21">
        <v>0.76315110399928798</v>
      </c>
    </row>
    <row r="9254" spans="1:2">
      <c r="A9254" s="21">
        <v>0.91879187918791805</v>
      </c>
      <c r="B9254" s="21">
        <v>0.762476962511065</v>
      </c>
    </row>
    <row r="9255" spans="1:2">
      <c r="A9255" s="21">
        <v>0.91889188918891895</v>
      </c>
      <c r="B9255" s="21">
        <v>0.76180282102284202</v>
      </c>
    </row>
    <row r="9256" spans="1:2">
      <c r="A9256" s="21">
        <v>0.91899189918991897</v>
      </c>
      <c r="B9256" s="21">
        <v>0.76112867953462005</v>
      </c>
    </row>
    <row r="9257" spans="1:2">
      <c r="A9257" s="21">
        <v>0.91909190919091899</v>
      </c>
      <c r="B9257" s="21">
        <v>0.76045453804639696</v>
      </c>
    </row>
    <row r="9258" spans="1:2">
      <c r="A9258" s="21">
        <v>0.919191919191919</v>
      </c>
      <c r="B9258" s="21">
        <v>0.75978039655817398</v>
      </c>
    </row>
    <row r="9259" spans="1:2">
      <c r="A9259" s="21">
        <v>0.91929192919291902</v>
      </c>
      <c r="B9259" s="21">
        <v>0.759106255069951</v>
      </c>
    </row>
    <row r="9260" spans="1:2">
      <c r="A9260" s="21">
        <v>0.91939193919391904</v>
      </c>
      <c r="B9260" s="21">
        <v>0.75843211358172802</v>
      </c>
    </row>
    <row r="9261" spans="1:2">
      <c r="A9261" s="21">
        <v>0.91949194919491894</v>
      </c>
      <c r="B9261" s="21">
        <v>0.75775797209350504</v>
      </c>
    </row>
    <row r="9262" spans="1:2">
      <c r="A9262" s="21">
        <v>0.91959195919591896</v>
      </c>
      <c r="B9262" s="21">
        <v>0.75708383060528195</v>
      </c>
    </row>
    <row r="9263" spans="1:2">
      <c r="A9263" s="21">
        <v>0.91969196919691898</v>
      </c>
      <c r="B9263" s="21">
        <v>0.75640968911705897</v>
      </c>
    </row>
    <row r="9264" spans="1:2">
      <c r="A9264" s="21">
        <v>0.919791979197919</v>
      </c>
      <c r="B9264" s="21">
        <v>0.75573554762883699</v>
      </c>
    </row>
    <row r="9265" spans="1:2">
      <c r="A9265" s="21">
        <v>0.91989198919891901</v>
      </c>
      <c r="B9265" s="21">
        <v>0.75506140614061401</v>
      </c>
    </row>
    <row r="9266" spans="1:2">
      <c r="A9266" s="21">
        <v>0.91999199919992003</v>
      </c>
      <c r="B9266" s="21">
        <v>0.75438726465239003</v>
      </c>
    </row>
    <row r="9267" spans="1:2">
      <c r="A9267" s="21">
        <v>0.92009200920092005</v>
      </c>
      <c r="B9267" s="21">
        <v>0.75371312316416705</v>
      </c>
    </row>
    <row r="9268" spans="1:2">
      <c r="A9268" s="21">
        <v>0.92019201920191995</v>
      </c>
      <c r="B9268" s="21">
        <v>0.75303898167594496</v>
      </c>
    </row>
    <row r="9269" spans="1:2">
      <c r="A9269" s="21">
        <v>0.92029202920291997</v>
      </c>
      <c r="B9269" s="21">
        <v>0.75236484018772198</v>
      </c>
    </row>
    <row r="9270" spans="1:2">
      <c r="A9270" s="21">
        <v>0.92039203920391999</v>
      </c>
      <c r="B9270" s="21">
        <v>0.751690698699499</v>
      </c>
    </row>
    <row r="9271" spans="1:2">
      <c r="A9271" s="21">
        <v>0.92049204920492</v>
      </c>
      <c r="B9271" s="21">
        <v>0.75101655721127603</v>
      </c>
    </row>
    <row r="9272" spans="1:2">
      <c r="A9272" s="21">
        <v>0.92059205920592002</v>
      </c>
      <c r="B9272" s="21">
        <v>0.75034241572305305</v>
      </c>
    </row>
    <row r="9273" spans="1:2">
      <c r="A9273" s="21">
        <v>0.92069206920692004</v>
      </c>
      <c r="B9273" s="21">
        <v>0.74966827423482996</v>
      </c>
    </row>
    <row r="9274" spans="1:2">
      <c r="A9274" s="21">
        <v>0.92079207920791994</v>
      </c>
      <c r="B9274" s="21">
        <v>0.74899413274660698</v>
      </c>
    </row>
    <row r="9275" spans="1:2">
      <c r="A9275" s="21">
        <v>0.92089208920892096</v>
      </c>
      <c r="B9275" s="21">
        <v>0.748319991258384</v>
      </c>
    </row>
    <row r="9276" spans="1:2">
      <c r="A9276" s="21">
        <v>0.92099209920992098</v>
      </c>
      <c r="B9276" s="21">
        <v>0.74764584977016202</v>
      </c>
    </row>
    <row r="9277" spans="1:2">
      <c r="A9277" s="21">
        <v>0.921092109210921</v>
      </c>
      <c r="B9277" s="21">
        <v>0.74697170828193904</v>
      </c>
    </row>
    <row r="9278" spans="1:2">
      <c r="A9278" s="21">
        <v>0.92119211921192101</v>
      </c>
      <c r="B9278" s="21">
        <v>0.74629756679371595</v>
      </c>
    </row>
    <row r="9279" spans="1:2">
      <c r="A9279" s="21">
        <v>0.92129212921292103</v>
      </c>
      <c r="B9279" s="21">
        <v>0.74562342530549297</v>
      </c>
    </row>
    <row r="9280" spans="1:2">
      <c r="A9280" s="21">
        <v>0.92139213921392105</v>
      </c>
      <c r="B9280" s="21">
        <v>0.74494928381726999</v>
      </c>
    </row>
    <row r="9281" spans="1:2">
      <c r="A9281" s="21">
        <v>0.92149214921492095</v>
      </c>
      <c r="B9281" s="21">
        <v>0.74427514232904701</v>
      </c>
    </row>
    <row r="9282" spans="1:2">
      <c r="A9282" s="21">
        <v>0.92159215921592097</v>
      </c>
      <c r="B9282" s="21">
        <v>0.74360100084082403</v>
      </c>
    </row>
    <row r="9283" spans="1:2">
      <c r="A9283" s="21">
        <v>0.92169216921692099</v>
      </c>
      <c r="B9283" s="21">
        <v>0.74292685935260105</v>
      </c>
    </row>
    <row r="9284" spans="1:2">
      <c r="A9284" s="21">
        <v>0.921792179217921</v>
      </c>
      <c r="B9284" s="21">
        <v>0.74225271786437896</v>
      </c>
    </row>
    <row r="9285" spans="1:2">
      <c r="A9285" s="21">
        <v>0.92189218921892102</v>
      </c>
      <c r="B9285" s="21">
        <v>0.74157857637615598</v>
      </c>
    </row>
    <row r="9286" spans="1:2">
      <c r="A9286" s="21">
        <v>0.92199219921992204</v>
      </c>
      <c r="B9286" s="21">
        <v>0.74090443488793201</v>
      </c>
    </row>
    <row r="9287" spans="1:2">
      <c r="A9287" s="21">
        <v>0.92209220922092205</v>
      </c>
      <c r="B9287" s="21">
        <v>0.74023029339970903</v>
      </c>
    </row>
    <row r="9288" spans="1:2">
      <c r="A9288" s="21">
        <v>0.92219221922192196</v>
      </c>
      <c r="B9288" s="21">
        <v>0.73955615191148705</v>
      </c>
    </row>
    <row r="9289" spans="1:2">
      <c r="A9289" s="21">
        <v>0.92229222922292198</v>
      </c>
      <c r="B9289" s="21">
        <v>0.73888201042326396</v>
      </c>
    </row>
    <row r="9290" spans="1:2">
      <c r="A9290" s="21">
        <v>0.92239223922392199</v>
      </c>
      <c r="B9290" s="21">
        <v>0.73820786893504098</v>
      </c>
    </row>
    <row r="9291" spans="1:2">
      <c r="A9291" s="21">
        <v>0.92249224922492201</v>
      </c>
      <c r="B9291" s="21">
        <v>0.737533727446818</v>
      </c>
    </row>
    <row r="9292" spans="1:2">
      <c r="A9292" s="21">
        <v>0.92259225922592203</v>
      </c>
      <c r="B9292" s="21">
        <v>0.73685958595859502</v>
      </c>
    </row>
    <row r="9293" spans="1:2">
      <c r="A9293" s="21">
        <v>0.92269226922692205</v>
      </c>
      <c r="B9293" s="21">
        <v>0.73618544447037204</v>
      </c>
    </row>
    <row r="9294" spans="1:2">
      <c r="A9294" s="21">
        <v>0.92279227922792195</v>
      </c>
      <c r="B9294" s="21">
        <v>0.73551130298214895</v>
      </c>
    </row>
    <row r="9295" spans="1:2">
      <c r="A9295" s="21">
        <v>0.92289228922892297</v>
      </c>
      <c r="B9295" s="21">
        <v>0.73483716149392597</v>
      </c>
    </row>
    <row r="9296" spans="1:2">
      <c r="A9296" s="21">
        <v>0.92299229922992299</v>
      </c>
      <c r="B9296" s="21">
        <v>0.73416302000570399</v>
      </c>
    </row>
    <row r="9297" spans="1:2">
      <c r="A9297" s="21">
        <v>0.923092309230923</v>
      </c>
      <c r="B9297" s="21">
        <v>0.73348887851748101</v>
      </c>
    </row>
    <row r="9298" spans="1:2">
      <c r="A9298" s="21">
        <v>0.92319231923192302</v>
      </c>
      <c r="B9298" s="21">
        <v>0.73281473702925803</v>
      </c>
    </row>
    <row r="9299" spans="1:2">
      <c r="A9299" s="21">
        <v>0.92329232923292304</v>
      </c>
      <c r="B9299" s="21">
        <v>0.73214059554103395</v>
      </c>
    </row>
    <row r="9300" spans="1:2">
      <c r="A9300" s="21">
        <v>0.92339233923392305</v>
      </c>
      <c r="B9300" s="21">
        <v>0.73146645405281197</v>
      </c>
    </row>
    <row r="9301" spans="1:2">
      <c r="A9301" s="21">
        <v>0.92349234923492296</v>
      </c>
      <c r="B9301" s="21">
        <v>0.73079231256458899</v>
      </c>
    </row>
    <row r="9302" spans="1:2">
      <c r="A9302" s="21">
        <v>0.92359235923592298</v>
      </c>
      <c r="B9302" s="21">
        <v>0.73011817107636601</v>
      </c>
    </row>
    <row r="9303" spans="1:2">
      <c r="A9303" s="21">
        <v>0.92369236923692299</v>
      </c>
      <c r="B9303" s="21">
        <v>0.72944402958814303</v>
      </c>
    </row>
    <row r="9304" spans="1:2">
      <c r="A9304" s="21">
        <v>0.92379237923792301</v>
      </c>
      <c r="B9304" s="21">
        <v>0.72876988809992105</v>
      </c>
    </row>
    <row r="9305" spans="1:2">
      <c r="A9305" s="21">
        <v>0.92389238923892303</v>
      </c>
      <c r="B9305" s="21">
        <v>0.72809574661169796</v>
      </c>
    </row>
    <row r="9306" spans="1:2">
      <c r="A9306" s="21">
        <v>0.92399239923992404</v>
      </c>
      <c r="B9306" s="21">
        <v>0.72742160512347398</v>
      </c>
    </row>
    <row r="9307" spans="1:2">
      <c r="A9307" s="21">
        <v>0.92409240924092395</v>
      </c>
      <c r="B9307" s="21">
        <v>0.726747463635251</v>
      </c>
    </row>
    <row r="9308" spans="1:2">
      <c r="A9308" s="21">
        <v>0.92419241924192397</v>
      </c>
      <c r="B9308" s="21">
        <v>0.72607332214702902</v>
      </c>
    </row>
    <row r="9309" spans="1:2">
      <c r="A9309" s="21">
        <v>0.92429242924292399</v>
      </c>
      <c r="B9309" s="21">
        <v>0.72539918065880604</v>
      </c>
    </row>
    <row r="9310" spans="1:2">
      <c r="A9310" s="21">
        <v>0.924392439243924</v>
      </c>
      <c r="B9310" s="21">
        <v>0.72472503917058295</v>
      </c>
    </row>
    <row r="9311" spans="1:2">
      <c r="A9311" s="21">
        <v>0.92449244924492402</v>
      </c>
      <c r="B9311" s="21">
        <v>0.72405089768235997</v>
      </c>
    </row>
    <row r="9312" spans="1:2">
      <c r="A9312" s="21">
        <v>0.92459245924592404</v>
      </c>
      <c r="B9312" s="21">
        <v>0.72337675619413699</v>
      </c>
    </row>
    <row r="9313" spans="1:2">
      <c r="A9313" s="21">
        <v>0.92469246924692405</v>
      </c>
      <c r="B9313" s="21">
        <v>0.72270261470591401</v>
      </c>
    </row>
    <row r="9314" spans="1:2">
      <c r="A9314" s="21">
        <v>0.92479247924792396</v>
      </c>
      <c r="B9314" s="21">
        <v>0.72202847321769104</v>
      </c>
    </row>
    <row r="9315" spans="1:2">
      <c r="A9315" s="21">
        <v>0.92489248924892498</v>
      </c>
      <c r="B9315" s="21">
        <v>0.72135433172946795</v>
      </c>
    </row>
    <row r="9316" spans="1:2">
      <c r="A9316" s="21">
        <v>0.92499249924992499</v>
      </c>
      <c r="B9316" s="21">
        <v>0.72068019024124597</v>
      </c>
    </row>
    <row r="9317" spans="1:2">
      <c r="A9317" s="21">
        <v>0.92509250925092501</v>
      </c>
      <c r="B9317" s="21">
        <v>0.72000604875302299</v>
      </c>
    </row>
    <row r="9318" spans="1:2">
      <c r="A9318" s="21">
        <v>0.92519251925192503</v>
      </c>
      <c r="B9318" s="21">
        <v>0.71933190726480001</v>
      </c>
    </row>
    <row r="9319" spans="1:2">
      <c r="A9319" s="21">
        <v>0.92529252925292504</v>
      </c>
      <c r="B9319" s="21">
        <v>0.71865776577657603</v>
      </c>
    </row>
    <row r="9320" spans="1:2">
      <c r="A9320" s="21">
        <v>0.92539253925392495</v>
      </c>
      <c r="B9320" s="21">
        <v>0.71798362428835405</v>
      </c>
    </row>
    <row r="9321" spans="1:2">
      <c r="A9321" s="21">
        <v>0.92549254925492497</v>
      </c>
      <c r="B9321" s="21">
        <v>0.71730948280013096</v>
      </c>
    </row>
    <row r="9322" spans="1:2">
      <c r="A9322" s="21">
        <v>0.92559255925592498</v>
      </c>
      <c r="B9322" s="21">
        <v>0.71663534131190798</v>
      </c>
    </row>
    <row r="9323" spans="1:2">
      <c r="A9323" s="21">
        <v>0.925692569256925</v>
      </c>
      <c r="B9323" s="21">
        <v>0.715961199823686</v>
      </c>
    </row>
    <row r="9324" spans="1:2">
      <c r="A9324" s="21">
        <v>0.92579257925792502</v>
      </c>
      <c r="B9324" s="21">
        <v>0.71528705833546302</v>
      </c>
    </row>
    <row r="9325" spans="1:2">
      <c r="A9325" s="21">
        <v>0.92589258925892504</v>
      </c>
      <c r="B9325" s="21">
        <v>0.71461291684723904</v>
      </c>
    </row>
    <row r="9326" spans="1:2">
      <c r="A9326" s="21">
        <v>0.92599259925992605</v>
      </c>
      <c r="B9326" s="21">
        <v>0.71393877535901595</v>
      </c>
    </row>
    <row r="9327" spans="1:2">
      <c r="A9327" s="21">
        <v>0.92609260926092596</v>
      </c>
      <c r="B9327" s="21">
        <v>0.71326463387079397</v>
      </c>
    </row>
    <row r="9328" spans="1:2">
      <c r="A9328" s="21">
        <v>0.92619261926192598</v>
      </c>
      <c r="B9328" s="21">
        <v>0.71259049238257099</v>
      </c>
    </row>
    <row r="9329" spans="1:2">
      <c r="A9329" s="21">
        <v>0.92629262926292599</v>
      </c>
      <c r="B9329" s="21">
        <v>0.71191635089434802</v>
      </c>
    </row>
    <row r="9330" spans="1:2">
      <c r="A9330" s="21">
        <v>0.92639263926392601</v>
      </c>
      <c r="B9330" s="21">
        <v>0.71124220940612504</v>
      </c>
    </row>
    <row r="9331" spans="1:2">
      <c r="A9331" s="21">
        <v>0.92649264926492603</v>
      </c>
      <c r="B9331" s="21">
        <v>0.71056806791790295</v>
      </c>
    </row>
    <row r="9332" spans="1:2">
      <c r="A9332" s="21">
        <v>0.92659265926592604</v>
      </c>
      <c r="B9332" s="21">
        <v>0.70989392642967897</v>
      </c>
    </row>
    <row r="9333" spans="1:2">
      <c r="A9333" s="21">
        <v>0.92669266926692595</v>
      </c>
      <c r="B9333" s="21">
        <v>0.70921978494145599</v>
      </c>
    </row>
    <row r="9334" spans="1:2">
      <c r="A9334" s="21">
        <v>0.92679267926792597</v>
      </c>
      <c r="B9334" s="21">
        <v>0.70854564345323301</v>
      </c>
    </row>
    <row r="9335" spans="1:2">
      <c r="A9335" s="21">
        <v>0.92689268926892598</v>
      </c>
      <c r="B9335" s="21">
        <v>0.70787150196501103</v>
      </c>
    </row>
    <row r="9336" spans="1:2">
      <c r="A9336" s="21">
        <v>0.926992699269927</v>
      </c>
      <c r="B9336" s="21">
        <v>0.70719736047678805</v>
      </c>
    </row>
    <row r="9337" spans="1:2">
      <c r="A9337" s="21">
        <v>0.92709270927092702</v>
      </c>
      <c r="B9337" s="21">
        <v>0.70652321898856496</v>
      </c>
    </row>
    <row r="9338" spans="1:2">
      <c r="A9338" s="21">
        <v>0.92719271927192703</v>
      </c>
      <c r="B9338" s="21">
        <v>0.70584907750034198</v>
      </c>
    </row>
    <row r="9339" spans="1:2">
      <c r="A9339" s="21">
        <v>0.92729272927292705</v>
      </c>
      <c r="B9339" s="21">
        <v>0.705174936012119</v>
      </c>
    </row>
    <row r="9340" spans="1:2">
      <c r="A9340" s="21">
        <v>0.92739273927392696</v>
      </c>
      <c r="B9340" s="21">
        <v>0.70450079452389602</v>
      </c>
    </row>
    <row r="9341" spans="1:2">
      <c r="A9341" s="21">
        <v>0.92749274927492698</v>
      </c>
      <c r="B9341" s="21">
        <v>0.70382665303567304</v>
      </c>
    </row>
    <row r="9342" spans="1:2">
      <c r="A9342" s="21">
        <v>0.92759275927592699</v>
      </c>
      <c r="B9342" s="21">
        <v>0.70315251154744995</v>
      </c>
    </row>
    <row r="9343" spans="1:2">
      <c r="A9343" s="21">
        <v>0.92769276927692701</v>
      </c>
      <c r="B9343" s="21">
        <v>0.70247837005922797</v>
      </c>
    </row>
    <row r="9344" spans="1:2">
      <c r="A9344" s="21">
        <v>0.92779277927792703</v>
      </c>
      <c r="B9344" s="21">
        <v>0.701804228571005</v>
      </c>
    </row>
    <row r="9345" spans="1:2">
      <c r="A9345" s="21">
        <v>0.92789278927892704</v>
      </c>
      <c r="B9345" s="21">
        <v>0.70113008708278102</v>
      </c>
    </row>
    <row r="9346" spans="1:2">
      <c r="A9346" s="21">
        <v>0.92799279927992795</v>
      </c>
      <c r="B9346" s="21">
        <v>0.70045594559455804</v>
      </c>
    </row>
    <row r="9347" spans="1:2">
      <c r="A9347" s="21">
        <v>0.92809280928092797</v>
      </c>
      <c r="B9347" s="21">
        <v>0.69978180410633595</v>
      </c>
    </row>
    <row r="9348" spans="1:2">
      <c r="A9348" s="21">
        <v>0.92819281928192798</v>
      </c>
      <c r="B9348" s="21">
        <v>0.69910766261811297</v>
      </c>
    </row>
    <row r="9349" spans="1:2">
      <c r="A9349" s="21">
        <v>0.928292829282928</v>
      </c>
      <c r="B9349" s="21">
        <v>0.69843352112988999</v>
      </c>
    </row>
    <row r="9350" spans="1:2">
      <c r="A9350" s="21">
        <v>0.92839283928392802</v>
      </c>
      <c r="B9350" s="21">
        <v>0.69775937964166701</v>
      </c>
    </row>
    <row r="9351" spans="1:2">
      <c r="A9351" s="21">
        <v>0.92849284928492803</v>
      </c>
      <c r="B9351" s="21">
        <v>0.69708523815344403</v>
      </c>
    </row>
    <row r="9352" spans="1:2">
      <c r="A9352" s="21">
        <v>0.92859285928592805</v>
      </c>
      <c r="B9352" s="21">
        <v>0.69641109666522105</v>
      </c>
    </row>
    <row r="9353" spans="1:2">
      <c r="A9353" s="21">
        <v>0.92869286928692796</v>
      </c>
      <c r="B9353" s="21">
        <v>0.69573695517699796</v>
      </c>
    </row>
    <row r="9354" spans="1:2">
      <c r="A9354" s="21">
        <v>0.92879287928792797</v>
      </c>
      <c r="B9354" s="21">
        <v>0.69506281368877498</v>
      </c>
    </row>
    <row r="9355" spans="1:2">
      <c r="A9355" s="21">
        <v>0.92889288928892799</v>
      </c>
      <c r="B9355" s="21">
        <v>0.694388672200553</v>
      </c>
    </row>
    <row r="9356" spans="1:2">
      <c r="A9356" s="21">
        <v>0.92899289928992901</v>
      </c>
      <c r="B9356" s="21">
        <v>0.69371453071233002</v>
      </c>
    </row>
    <row r="9357" spans="1:2">
      <c r="A9357" s="21">
        <v>0.92909290929092903</v>
      </c>
      <c r="B9357" s="21">
        <v>0.69304038922410705</v>
      </c>
    </row>
    <row r="9358" spans="1:2">
      <c r="A9358" s="21">
        <v>0.92919291929192904</v>
      </c>
      <c r="B9358" s="21">
        <v>0.69236624773588396</v>
      </c>
    </row>
    <row r="9359" spans="1:2">
      <c r="A9359" s="21">
        <v>0.92929292929292895</v>
      </c>
      <c r="B9359" s="21">
        <v>0.69169210624766098</v>
      </c>
    </row>
    <row r="9360" spans="1:2">
      <c r="A9360" s="21">
        <v>0.92939293929392897</v>
      </c>
      <c r="B9360" s="21">
        <v>0.691017964759438</v>
      </c>
    </row>
    <row r="9361" spans="1:2">
      <c r="A9361" s="21">
        <v>0.92949294929492898</v>
      </c>
      <c r="B9361" s="21">
        <v>0.69034382327121502</v>
      </c>
    </row>
    <row r="9362" spans="1:2">
      <c r="A9362" s="21">
        <v>0.929592959295929</v>
      </c>
      <c r="B9362" s="21">
        <v>0.68966968178299204</v>
      </c>
    </row>
    <row r="9363" spans="1:2">
      <c r="A9363" s="21">
        <v>0.92969296929692902</v>
      </c>
      <c r="B9363" s="21">
        <v>0.68899554029476995</v>
      </c>
    </row>
    <row r="9364" spans="1:2">
      <c r="A9364" s="21">
        <v>0.92979297929792903</v>
      </c>
      <c r="B9364" s="21">
        <v>0.68832139880654697</v>
      </c>
    </row>
    <row r="9365" spans="1:2">
      <c r="A9365" s="21">
        <v>0.92989298929892905</v>
      </c>
      <c r="B9365" s="21">
        <v>0.68764725731832299</v>
      </c>
    </row>
    <row r="9366" spans="1:2">
      <c r="A9366" s="21">
        <v>0.92999299929992996</v>
      </c>
      <c r="B9366" s="21">
        <v>0.68697311583010001</v>
      </c>
    </row>
    <row r="9367" spans="1:2">
      <c r="A9367" s="21">
        <v>0.93009300930092997</v>
      </c>
      <c r="B9367" s="21">
        <v>0.68629897434187803</v>
      </c>
    </row>
    <row r="9368" spans="1:2">
      <c r="A9368" s="21">
        <v>0.93019301930192999</v>
      </c>
      <c r="B9368" s="21">
        <v>0.68562483285365505</v>
      </c>
    </row>
    <row r="9369" spans="1:2">
      <c r="A9369" s="21">
        <v>0.93029302930293001</v>
      </c>
      <c r="B9369" s="21">
        <v>0.68495069136543196</v>
      </c>
    </row>
    <row r="9370" spans="1:2">
      <c r="A9370" s="21">
        <v>0.93039303930393003</v>
      </c>
      <c r="B9370" s="21">
        <v>0.68427654987720898</v>
      </c>
    </row>
    <row r="9371" spans="1:2">
      <c r="A9371" s="21">
        <v>0.93049304930493004</v>
      </c>
      <c r="B9371" s="21">
        <v>0.683602408388986</v>
      </c>
    </row>
    <row r="9372" spans="1:2">
      <c r="A9372" s="21">
        <v>0.93059305930592995</v>
      </c>
      <c r="B9372" s="21">
        <v>0.68292826690076303</v>
      </c>
    </row>
    <row r="9373" spans="1:2">
      <c r="A9373" s="21">
        <v>0.93069306930692997</v>
      </c>
      <c r="B9373" s="21">
        <v>0.68225412541254005</v>
      </c>
    </row>
    <row r="9374" spans="1:2">
      <c r="A9374" s="21">
        <v>0.93079307930792998</v>
      </c>
      <c r="B9374" s="21">
        <v>0.68157998392431696</v>
      </c>
    </row>
    <row r="9375" spans="1:2">
      <c r="A9375" s="21">
        <v>0.93089308930893</v>
      </c>
      <c r="B9375" s="21">
        <v>0.68090584243609498</v>
      </c>
    </row>
    <row r="9376" spans="1:2">
      <c r="A9376" s="21">
        <v>0.93099309930993102</v>
      </c>
      <c r="B9376" s="21">
        <v>0.680231700947872</v>
      </c>
    </row>
    <row r="9377" spans="1:2">
      <c r="A9377" s="21">
        <v>0.93109310931093103</v>
      </c>
      <c r="B9377" s="21">
        <v>0.67955755945964902</v>
      </c>
    </row>
    <row r="9378" spans="1:2">
      <c r="A9378" s="21">
        <v>0.93119311931193105</v>
      </c>
      <c r="B9378" s="21">
        <v>0.67888341797142604</v>
      </c>
    </row>
    <row r="9379" spans="1:2">
      <c r="A9379" s="21">
        <v>0.93129312931293096</v>
      </c>
      <c r="B9379" s="21">
        <v>0.67820927648320295</v>
      </c>
    </row>
    <row r="9380" spans="1:2">
      <c r="A9380" s="21">
        <v>0.93139313931393097</v>
      </c>
      <c r="B9380" s="21">
        <v>0.67753513499497997</v>
      </c>
    </row>
    <row r="9381" spans="1:2">
      <c r="A9381" s="21">
        <v>0.93149314931493099</v>
      </c>
      <c r="B9381" s="21">
        <v>0.67686099350675699</v>
      </c>
    </row>
    <row r="9382" spans="1:2">
      <c r="A9382" s="21">
        <v>0.93159315931593101</v>
      </c>
      <c r="B9382" s="21">
        <v>0.67618685201853401</v>
      </c>
    </row>
    <row r="9383" spans="1:2">
      <c r="A9383" s="21">
        <v>0.93169316931693102</v>
      </c>
      <c r="B9383" s="21">
        <v>0.67551271053031203</v>
      </c>
    </row>
    <row r="9384" spans="1:2">
      <c r="A9384" s="21">
        <v>0.93179317931793104</v>
      </c>
      <c r="B9384" s="21">
        <v>0.67483856904208805</v>
      </c>
    </row>
    <row r="9385" spans="1:2">
      <c r="A9385" s="21">
        <v>0.93189318931893195</v>
      </c>
      <c r="B9385" s="21">
        <v>0.67416442755386496</v>
      </c>
    </row>
    <row r="9386" spans="1:2">
      <c r="A9386" s="21">
        <v>0.93199319931993196</v>
      </c>
      <c r="B9386" s="21">
        <v>0.67349028606564199</v>
      </c>
    </row>
    <row r="9387" spans="1:2">
      <c r="A9387" s="21">
        <v>0.93209320932093198</v>
      </c>
      <c r="B9387" s="21">
        <v>0.67281614457742001</v>
      </c>
    </row>
    <row r="9388" spans="1:2">
      <c r="A9388" s="21">
        <v>0.932193219321932</v>
      </c>
      <c r="B9388" s="21">
        <v>0.67214200308919703</v>
      </c>
    </row>
    <row r="9389" spans="1:2">
      <c r="A9389" s="21">
        <v>0.93229322932293202</v>
      </c>
      <c r="B9389" s="21">
        <v>0.67146786160097405</v>
      </c>
    </row>
    <row r="9390" spans="1:2">
      <c r="A9390" s="21">
        <v>0.93239323932393203</v>
      </c>
      <c r="B9390" s="21">
        <v>0.67079372011275096</v>
      </c>
    </row>
    <row r="9391" spans="1:2">
      <c r="A9391" s="21">
        <v>0.93249324932493205</v>
      </c>
      <c r="B9391" s="21">
        <v>0.67011957862452798</v>
      </c>
    </row>
    <row r="9392" spans="1:2">
      <c r="A9392" s="21">
        <v>0.93259325932593196</v>
      </c>
      <c r="B9392" s="21">
        <v>0.669445437136305</v>
      </c>
    </row>
    <row r="9393" spans="1:2">
      <c r="A9393" s="21">
        <v>0.93269326932693197</v>
      </c>
      <c r="B9393" s="21">
        <v>0.66877129564808202</v>
      </c>
    </row>
    <row r="9394" spans="1:2">
      <c r="A9394" s="21">
        <v>0.93279327932793199</v>
      </c>
      <c r="B9394" s="21">
        <v>0.66809715415985904</v>
      </c>
    </row>
    <row r="9395" spans="1:2">
      <c r="A9395" s="21">
        <v>0.93289328932893201</v>
      </c>
      <c r="B9395" s="21">
        <v>0.66742301267163695</v>
      </c>
    </row>
    <row r="9396" spans="1:2">
      <c r="A9396" s="21">
        <v>0.93299329932993302</v>
      </c>
      <c r="B9396" s="21">
        <v>0.66674887118341397</v>
      </c>
    </row>
    <row r="9397" spans="1:2">
      <c r="A9397" s="21">
        <v>0.93309330933093304</v>
      </c>
      <c r="B9397" s="21">
        <v>0.66607472969519099</v>
      </c>
    </row>
    <row r="9398" spans="1:2">
      <c r="A9398" s="21">
        <v>0.93319331933193295</v>
      </c>
      <c r="B9398" s="21">
        <v>0.66540058820696801</v>
      </c>
    </row>
    <row r="9399" spans="1:2">
      <c r="A9399" s="21">
        <v>0.93329332933293296</v>
      </c>
      <c r="B9399" s="21">
        <v>0.66472644671874503</v>
      </c>
    </row>
    <row r="9400" spans="1:2">
      <c r="A9400" s="21">
        <v>0.93339333933393298</v>
      </c>
      <c r="B9400" s="21">
        <v>0.66405230523052206</v>
      </c>
    </row>
    <row r="9401" spans="1:2">
      <c r="A9401" s="21">
        <v>0.933493349334933</v>
      </c>
      <c r="B9401" s="21">
        <v>0.66337816374229897</v>
      </c>
    </row>
    <row r="9402" spans="1:2">
      <c r="A9402" s="21">
        <v>0.93359335933593302</v>
      </c>
      <c r="B9402" s="21">
        <v>0.66270402225407699</v>
      </c>
    </row>
    <row r="9403" spans="1:2">
      <c r="A9403" s="21">
        <v>0.93369336933693303</v>
      </c>
      <c r="B9403" s="21">
        <v>0.66202988076585401</v>
      </c>
    </row>
    <row r="9404" spans="1:2">
      <c r="A9404" s="21">
        <v>0.93379337933793305</v>
      </c>
      <c r="B9404" s="21">
        <v>0.66135573927763103</v>
      </c>
    </row>
    <row r="9405" spans="1:2">
      <c r="A9405" s="21">
        <v>0.93389338933893395</v>
      </c>
      <c r="B9405" s="21">
        <v>0.66068159778940705</v>
      </c>
    </row>
    <row r="9406" spans="1:2">
      <c r="A9406" s="21">
        <v>0.93399339933993397</v>
      </c>
      <c r="B9406" s="21">
        <v>0.66000745630118496</v>
      </c>
    </row>
    <row r="9407" spans="1:2">
      <c r="A9407" s="21">
        <v>0.93409340934093399</v>
      </c>
      <c r="B9407" s="21">
        <v>0.65933331481296198</v>
      </c>
    </row>
    <row r="9408" spans="1:2">
      <c r="A9408" s="21">
        <v>0.93419341934193401</v>
      </c>
      <c r="B9408" s="21">
        <v>0.658659173324739</v>
      </c>
    </row>
    <row r="9409" spans="1:2">
      <c r="A9409" s="21">
        <v>0.93429342934293402</v>
      </c>
      <c r="B9409" s="21">
        <v>0.65798503183651602</v>
      </c>
    </row>
    <row r="9410" spans="1:2">
      <c r="A9410" s="21">
        <v>0.93439343934393404</v>
      </c>
      <c r="B9410" s="21">
        <v>0.65731089034829304</v>
      </c>
    </row>
    <row r="9411" spans="1:2">
      <c r="A9411" s="21">
        <v>0.93449344934493395</v>
      </c>
      <c r="B9411" s="21">
        <v>0.65663674886006995</v>
      </c>
    </row>
    <row r="9412" spans="1:2">
      <c r="A9412" s="21">
        <v>0.93459345934593396</v>
      </c>
      <c r="B9412" s="21">
        <v>0.65596260737184697</v>
      </c>
    </row>
    <row r="9413" spans="1:2">
      <c r="A9413" s="21">
        <v>0.93469346934693398</v>
      </c>
      <c r="B9413" s="21">
        <v>0.65528846588362399</v>
      </c>
    </row>
    <row r="9414" spans="1:2">
      <c r="A9414" s="21">
        <v>0.934793479347934</v>
      </c>
      <c r="B9414" s="21">
        <v>0.65461432439540201</v>
      </c>
    </row>
    <row r="9415" spans="1:2">
      <c r="A9415" s="21">
        <v>0.93489348934893401</v>
      </c>
      <c r="B9415" s="21">
        <v>0.65394018290717904</v>
      </c>
    </row>
    <row r="9416" spans="1:2">
      <c r="A9416" s="21">
        <v>0.93499349934993503</v>
      </c>
      <c r="B9416" s="21">
        <v>0.65326604141895595</v>
      </c>
    </row>
    <row r="9417" spans="1:2">
      <c r="A9417" s="21">
        <v>0.93509350935093505</v>
      </c>
      <c r="B9417" s="21">
        <v>0.65259189993073297</v>
      </c>
    </row>
    <row r="9418" spans="1:2">
      <c r="A9418" s="21">
        <v>0.93519351935193495</v>
      </c>
      <c r="B9418" s="21">
        <v>0.65191775844250999</v>
      </c>
    </row>
    <row r="9419" spans="1:2">
      <c r="A9419" s="21">
        <v>0.93529352935293497</v>
      </c>
      <c r="B9419" s="21">
        <v>0.65124361695428701</v>
      </c>
    </row>
    <row r="9420" spans="1:2">
      <c r="A9420" s="21">
        <v>0.93539353935393499</v>
      </c>
      <c r="B9420" s="21">
        <v>0.65056947546606403</v>
      </c>
    </row>
    <row r="9421" spans="1:2">
      <c r="A9421" s="21">
        <v>0.93549354935493501</v>
      </c>
      <c r="B9421" s="21">
        <v>0.64989533397784105</v>
      </c>
    </row>
    <row r="9422" spans="1:2">
      <c r="A9422" s="21">
        <v>0.93559355935593502</v>
      </c>
      <c r="B9422" s="21">
        <v>0.64922119248961896</v>
      </c>
    </row>
    <row r="9423" spans="1:2">
      <c r="A9423" s="21">
        <v>0.93569356935693504</v>
      </c>
      <c r="B9423" s="21">
        <v>0.64854705100139598</v>
      </c>
    </row>
    <row r="9424" spans="1:2">
      <c r="A9424" s="21">
        <v>0.93579357935793495</v>
      </c>
      <c r="B9424" s="21">
        <v>0.647872909513173</v>
      </c>
    </row>
    <row r="9425" spans="1:2">
      <c r="A9425" s="21">
        <v>0.93589358935893596</v>
      </c>
      <c r="B9425" s="21">
        <v>0.64719876802494902</v>
      </c>
    </row>
    <row r="9426" spans="1:2">
      <c r="A9426" s="21">
        <v>0.93599359935993598</v>
      </c>
      <c r="B9426" s="21">
        <v>0.64652462653672704</v>
      </c>
    </row>
    <row r="9427" spans="1:2">
      <c r="A9427" s="21">
        <v>0.936093609360936</v>
      </c>
      <c r="B9427" s="21">
        <v>0.64585048504850395</v>
      </c>
    </row>
    <row r="9428" spans="1:2">
      <c r="A9428" s="21">
        <v>0.93619361936193601</v>
      </c>
      <c r="B9428" s="21">
        <v>0.64517634356028097</v>
      </c>
    </row>
    <row r="9429" spans="1:2">
      <c r="A9429" s="21">
        <v>0.93629362936293603</v>
      </c>
      <c r="B9429" s="21">
        <v>0.64450220207205799</v>
      </c>
    </row>
    <row r="9430" spans="1:2">
      <c r="A9430" s="21">
        <v>0.93639363936393605</v>
      </c>
      <c r="B9430" s="21">
        <v>0.64382806058383502</v>
      </c>
    </row>
    <row r="9431" spans="1:2">
      <c r="A9431" s="21">
        <v>0.93649364936493595</v>
      </c>
      <c r="B9431" s="21">
        <v>0.64315391909561204</v>
      </c>
    </row>
    <row r="9432" spans="1:2">
      <c r="A9432" s="21">
        <v>0.93659365936593597</v>
      </c>
      <c r="B9432" s="21">
        <v>0.64247977760738895</v>
      </c>
    </row>
    <row r="9433" spans="1:2">
      <c r="A9433" s="21">
        <v>0.93669366936693599</v>
      </c>
      <c r="B9433" s="21">
        <v>0.64180563611916597</v>
      </c>
    </row>
    <row r="9434" spans="1:2">
      <c r="A9434" s="21">
        <v>0.93679367936793601</v>
      </c>
      <c r="B9434" s="21">
        <v>0.64113149463094399</v>
      </c>
    </row>
    <row r="9435" spans="1:2">
      <c r="A9435" s="21">
        <v>0.93689368936893602</v>
      </c>
      <c r="B9435" s="21">
        <v>0.64045735314272101</v>
      </c>
    </row>
    <row r="9436" spans="1:2">
      <c r="A9436" s="21">
        <v>0.93699369936993704</v>
      </c>
      <c r="B9436" s="21">
        <v>0.63978321165449803</v>
      </c>
    </row>
    <row r="9437" spans="1:2">
      <c r="A9437" s="21">
        <v>0.93709370937093694</v>
      </c>
      <c r="B9437" s="21">
        <v>0.63910907016627505</v>
      </c>
    </row>
    <row r="9438" spans="1:2">
      <c r="A9438" s="21">
        <v>0.93719371937193696</v>
      </c>
      <c r="B9438" s="21">
        <v>0.63843492867805196</v>
      </c>
    </row>
    <row r="9439" spans="1:2">
      <c r="A9439" s="21">
        <v>0.93729372937293698</v>
      </c>
      <c r="B9439" s="21">
        <v>0.63776078718982898</v>
      </c>
    </row>
    <row r="9440" spans="1:2">
      <c r="A9440" s="21">
        <v>0.937393739373937</v>
      </c>
      <c r="B9440" s="21">
        <v>0.637086645701606</v>
      </c>
    </row>
    <row r="9441" spans="1:2">
      <c r="A9441" s="21">
        <v>0.93749374937493701</v>
      </c>
      <c r="B9441" s="21">
        <v>0.63641250421338302</v>
      </c>
    </row>
    <row r="9442" spans="1:2">
      <c r="A9442" s="21">
        <v>0.93759375937593703</v>
      </c>
      <c r="B9442" s="21">
        <v>0.63573836272516104</v>
      </c>
    </row>
    <row r="9443" spans="1:2">
      <c r="A9443" s="21">
        <v>0.93769376937693705</v>
      </c>
      <c r="B9443" s="21">
        <v>0.63506422123693795</v>
      </c>
    </row>
    <row r="9444" spans="1:2">
      <c r="A9444" s="21">
        <v>0.93779377937793695</v>
      </c>
      <c r="B9444" s="21">
        <v>0.63439007974871497</v>
      </c>
    </row>
    <row r="9445" spans="1:2">
      <c r="A9445" s="21">
        <v>0.93789378937893797</v>
      </c>
      <c r="B9445" s="21">
        <v>0.633715938260491</v>
      </c>
    </row>
    <row r="9446" spans="1:2">
      <c r="A9446" s="21">
        <v>0.93799379937993799</v>
      </c>
      <c r="B9446" s="21">
        <v>0.63304179677226902</v>
      </c>
    </row>
    <row r="9447" spans="1:2">
      <c r="A9447" s="21">
        <v>0.938093809380938</v>
      </c>
      <c r="B9447" s="21">
        <v>0.63257598159815898</v>
      </c>
    </row>
    <row r="9448" spans="1:2">
      <c r="A9448" s="21">
        <v>0.93819381938193802</v>
      </c>
      <c r="B9448" s="21">
        <v>0.63212393639363895</v>
      </c>
    </row>
    <row r="9449" spans="1:2">
      <c r="A9449" s="21">
        <v>0.93829382938293804</v>
      </c>
      <c r="B9449" s="21">
        <v>0.63167189118911804</v>
      </c>
    </row>
    <row r="9450" spans="1:2">
      <c r="A9450" s="21">
        <v>0.93839383938393806</v>
      </c>
      <c r="B9450" s="21">
        <v>0.63121984598459802</v>
      </c>
    </row>
    <row r="9451" spans="1:2">
      <c r="A9451" s="21">
        <v>0.93849384938493796</v>
      </c>
      <c r="B9451" s="21">
        <v>0.63076780078007699</v>
      </c>
    </row>
    <row r="9452" spans="1:2">
      <c r="A9452" s="21">
        <v>0.93859385938593798</v>
      </c>
      <c r="B9452" s="21">
        <v>0.63031575557555697</v>
      </c>
    </row>
    <row r="9453" spans="1:2">
      <c r="A9453" s="21">
        <v>0.938693869386938</v>
      </c>
      <c r="B9453" s="21">
        <v>0.62986371037103595</v>
      </c>
    </row>
    <row r="9454" spans="1:2">
      <c r="A9454" s="21">
        <v>0.93879387938793801</v>
      </c>
      <c r="B9454" s="21">
        <v>0.62941166516651603</v>
      </c>
    </row>
    <row r="9455" spans="1:2">
      <c r="A9455" s="21">
        <v>0.93889388938893803</v>
      </c>
      <c r="B9455" s="21">
        <v>0.62895961996199501</v>
      </c>
    </row>
    <row r="9456" spans="1:2">
      <c r="A9456" s="21">
        <v>0.93899389938993905</v>
      </c>
      <c r="B9456" s="21">
        <v>0.62850757475747498</v>
      </c>
    </row>
    <row r="9457" spans="1:2">
      <c r="A9457" s="21">
        <v>0.93909390939093895</v>
      </c>
      <c r="B9457" s="21">
        <v>0.62805552955295396</v>
      </c>
    </row>
    <row r="9458" spans="1:2">
      <c r="A9458" s="21">
        <v>0.93919391939193897</v>
      </c>
      <c r="B9458" s="21">
        <v>0.62760348434843405</v>
      </c>
    </row>
    <row r="9459" spans="1:2">
      <c r="A9459" s="21">
        <v>0.93929392939293899</v>
      </c>
      <c r="B9459" s="21">
        <v>0.62715143914391402</v>
      </c>
    </row>
    <row r="9460" spans="1:2">
      <c r="A9460" s="21">
        <v>0.939393939393939</v>
      </c>
      <c r="B9460" s="21">
        <v>0.626699393939393</v>
      </c>
    </row>
    <row r="9461" spans="1:2">
      <c r="A9461" s="21">
        <v>0.93949394939493902</v>
      </c>
      <c r="B9461" s="21">
        <v>0.62624734873487198</v>
      </c>
    </row>
    <row r="9462" spans="1:2">
      <c r="A9462" s="21">
        <v>0.93959395939593904</v>
      </c>
      <c r="B9462" s="21">
        <v>0.62579530353035195</v>
      </c>
    </row>
    <row r="9463" spans="1:2">
      <c r="A9463" s="21">
        <v>0.93969396939693906</v>
      </c>
      <c r="B9463" s="21">
        <v>0.62534325832583204</v>
      </c>
    </row>
    <row r="9464" spans="1:2">
      <c r="A9464" s="21">
        <v>0.93979397939793896</v>
      </c>
      <c r="B9464" s="21">
        <v>0.62489121312131102</v>
      </c>
    </row>
    <row r="9465" spans="1:2">
      <c r="A9465" s="21">
        <v>0.93989398939893998</v>
      </c>
      <c r="B9465" s="21">
        <v>0.62443916791679099</v>
      </c>
    </row>
    <row r="9466" spans="1:2">
      <c r="A9466" s="21">
        <v>0.93999399939993999</v>
      </c>
      <c r="B9466" s="21">
        <v>0.62398712271227097</v>
      </c>
    </row>
    <row r="9467" spans="1:2">
      <c r="A9467" s="21">
        <v>0.94009400940094001</v>
      </c>
      <c r="B9467" s="21">
        <v>0.62353507750774995</v>
      </c>
    </row>
    <row r="9468" spans="1:2">
      <c r="A9468" s="21">
        <v>0.94019401940194003</v>
      </c>
      <c r="B9468" s="21">
        <v>0.62308303230322903</v>
      </c>
    </row>
    <row r="9469" spans="1:2">
      <c r="A9469" s="21">
        <v>0.94029402940294005</v>
      </c>
      <c r="B9469" s="21">
        <v>0.62263098709870901</v>
      </c>
    </row>
    <row r="9470" spans="1:2">
      <c r="A9470" s="21">
        <v>0.94039403940393995</v>
      </c>
      <c r="B9470" s="21">
        <v>0.62217894189418899</v>
      </c>
    </row>
    <row r="9471" spans="1:2">
      <c r="A9471" s="21">
        <v>0.94049404940493997</v>
      </c>
      <c r="B9471" s="21">
        <v>0.62172689668966796</v>
      </c>
    </row>
    <row r="9472" spans="1:2">
      <c r="A9472" s="21">
        <v>0.94059405940593999</v>
      </c>
      <c r="B9472" s="21">
        <v>0.62127485148514805</v>
      </c>
    </row>
    <row r="9473" spans="1:2">
      <c r="A9473" s="21">
        <v>0.94069406940694</v>
      </c>
      <c r="B9473" s="21">
        <v>0.62082280628062703</v>
      </c>
    </row>
    <row r="9474" spans="1:2">
      <c r="A9474" s="21">
        <v>0.94079407940794002</v>
      </c>
      <c r="B9474" s="21">
        <v>0.620370761076107</v>
      </c>
    </row>
    <row r="9475" spans="1:2">
      <c r="A9475" s="21">
        <v>0.94089408940894004</v>
      </c>
      <c r="B9475" s="21">
        <v>0.61991871587158598</v>
      </c>
    </row>
    <row r="9476" spans="1:2">
      <c r="A9476" s="21">
        <v>0.94099409940994105</v>
      </c>
      <c r="B9476" s="21">
        <v>0.61946667066706596</v>
      </c>
    </row>
    <row r="9477" spans="1:2">
      <c r="A9477" s="21">
        <v>0.94109410941094096</v>
      </c>
      <c r="B9477" s="21">
        <v>0.61901462546254604</v>
      </c>
    </row>
    <row r="9478" spans="1:2">
      <c r="A9478" s="21">
        <v>0.94119411941194098</v>
      </c>
      <c r="B9478" s="21">
        <v>0.61856258025802502</v>
      </c>
    </row>
    <row r="9479" spans="1:2">
      <c r="A9479" s="21">
        <v>0.94129412941294099</v>
      </c>
      <c r="B9479" s="21">
        <v>0.61811053505350499</v>
      </c>
    </row>
    <row r="9480" spans="1:2">
      <c r="A9480" s="21">
        <v>0.94139413941394101</v>
      </c>
      <c r="B9480" s="21">
        <v>0.61765848984898397</v>
      </c>
    </row>
    <row r="9481" spans="1:2">
      <c r="A9481" s="21">
        <v>0.94149414941494103</v>
      </c>
      <c r="B9481" s="21">
        <v>0.61720644464446395</v>
      </c>
    </row>
    <row r="9482" spans="1:2">
      <c r="A9482" s="21">
        <v>0.94159415941594105</v>
      </c>
      <c r="B9482" s="21">
        <v>0.61675439943994304</v>
      </c>
    </row>
    <row r="9483" spans="1:2">
      <c r="A9483" s="21">
        <v>0.94169416941694095</v>
      </c>
      <c r="B9483" s="21">
        <v>0.61630235423542301</v>
      </c>
    </row>
    <row r="9484" spans="1:2">
      <c r="A9484" s="21">
        <v>0.94179417941794097</v>
      </c>
      <c r="B9484" s="21">
        <v>0.61585030903090199</v>
      </c>
    </row>
    <row r="9485" spans="1:2">
      <c r="A9485" s="21">
        <v>0.94189418941894099</v>
      </c>
      <c r="B9485" s="21">
        <v>0.61539826382638196</v>
      </c>
    </row>
    <row r="9486" spans="1:2">
      <c r="A9486" s="21">
        <v>0.941994199419942</v>
      </c>
      <c r="B9486" s="21">
        <v>0.61494621862186105</v>
      </c>
    </row>
    <row r="9487" spans="1:2">
      <c r="A9487" s="21">
        <v>0.94209420942094202</v>
      </c>
      <c r="B9487" s="21">
        <v>0.61449417341734103</v>
      </c>
    </row>
    <row r="9488" spans="1:2">
      <c r="A9488" s="21">
        <v>0.94219421942194204</v>
      </c>
      <c r="B9488" s="21">
        <v>0.61404212821282</v>
      </c>
    </row>
    <row r="9489" spans="1:2">
      <c r="A9489" s="21">
        <v>0.94229422942294205</v>
      </c>
      <c r="B9489" s="21">
        <v>0.61359008300829998</v>
      </c>
    </row>
    <row r="9490" spans="1:2">
      <c r="A9490" s="21">
        <v>0.94239423942394196</v>
      </c>
      <c r="B9490" s="21">
        <v>0.61313803780377996</v>
      </c>
    </row>
    <row r="9491" spans="1:2">
      <c r="A9491" s="21">
        <v>0.94249424942494198</v>
      </c>
      <c r="B9491" s="21">
        <v>0.61268599259925904</v>
      </c>
    </row>
    <row r="9492" spans="1:2">
      <c r="A9492" s="21">
        <v>0.94259425942594199</v>
      </c>
      <c r="B9492" s="21">
        <v>0.61223394739473802</v>
      </c>
    </row>
    <row r="9493" spans="1:2">
      <c r="A9493" s="21">
        <v>0.94269426942694201</v>
      </c>
      <c r="B9493" s="21">
        <v>0.611781902190218</v>
      </c>
    </row>
    <row r="9494" spans="1:2">
      <c r="A9494" s="21">
        <v>0.94279427942794203</v>
      </c>
      <c r="B9494" s="21">
        <v>0.61132985698569797</v>
      </c>
    </row>
    <row r="9495" spans="1:2">
      <c r="A9495" s="21">
        <v>0.94289428942894205</v>
      </c>
      <c r="B9495" s="21">
        <v>0.61087781178117695</v>
      </c>
    </row>
    <row r="9496" spans="1:2">
      <c r="A9496" s="21">
        <v>0.94299429942994295</v>
      </c>
      <c r="B9496" s="21">
        <v>0.61042576657665704</v>
      </c>
    </row>
    <row r="9497" spans="1:2">
      <c r="A9497" s="21">
        <v>0.94309430943094297</v>
      </c>
      <c r="B9497" s="21">
        <v>0.60997372137213701</v>
      </c>
    </row>
    <row r="9498" spans="1:2">
      <c r="A9498" s="21">
        <v>0.94319431943194298</v>
      </c>
      <c r="B9498" s="21">
        <v>0.60952167616761599</v>
      </c>
    </row>
    <row r="9499" spans="1:2">
      <c r="A9499" s="21">
        <v>0.943294329432943</v>
      </c>
      <c r="B9499" s="21">
        <v>0.60906963096309497</v>
      </c>
    </row>
    <row r="9500" spans="1:2">
      <c r="A9500" s="21">
        <v>0.94339433943394302</v>
      </c>
      <c r="B9500" s="21">
        <v>0.60861758575857505</v>
      </c>
    </row>
    <row r="9501" spans="1:2">
      <c r="A9501" s="21">
        <v>0.94349434943494304</v>
      </c>
      <c r="B9501" s="21">
        <v>0.60816554055405503</v>
      </c>
    </row>
    <row r="9502" spans="1:2">
      <c r="A9502" s="21">
        <v>0.94359435943594305</v>
      </c>
      <c r="B9502" s="21">
        <v>0.60771349534953401</v>
      </c>
    </row>
    <row r="9503" spans="1:2">
      <c r="A9503" s="21">
        <v>0.94369436943694296</v>
      </c>
      <c r="B9503" s="21">
        <v>0.60726145014501398</v>
      </c>
    </row>
    <row r="9504" spans="1:2">
      <c r="A9504" s="21">
        <v>0.94379437943794298</v>
      </c>
      <c r="B9504" s="21">
        <v>0.60680940494049296</v>
      </c>
    </row>
    <row r="9505" spans="1:2">
      <c r="A9505" s="21">
        <v>0.94389438943894299</v>
      </c>
      <c r="B9505" s="21">
        <v>0.60635735973597304</v>
      </c>
    </row>
    <row r="9506" spans="1:2">
      <c r="A9506" s="21">
        <v>0.94399439943994401</v>
      </c>
      <c r="B9506" s="21">
        <v>0.60590531453145202</v>
      </c>
    </row>
    <row r="9507" spans="1:2">
      <c r="A9507" s="21">
        <v>0.94409440944094403</v>
      </c>
      <c r="B9507" s="21">
        <v>0.605453269326932</v>
      </c>
    </row>
    <row r="9508" spans="1:2">
      <c r="A9508" s="21">
        <v>0.94419441944194404</v>
      </c>
      <c r="B9508" s="21">
        <v>0.60500122412241097</v>
      </c>
    </row>
    <row r="9509" spans="1:2">
      <c r="A9509" s="21">
        <v>0.94429442944294395</v>
      </c>
      <c r="B9509" s="21">
        <v>0.60454917891789095</v>
      </c>
    </row>
    <row r="9510" spans="1:2">
      <c r="A9510" s="21">
        <v>0.94439443944394397</v>
      </c>
      <c r="B9510" s="21">
        <v>0.60409713371337104</v>
      </c>
    </row>
    <row r="9511" spans="1:2">
      <c r="A9511" s="21">
        <v>0.94449444944494398</v>
      </c>
      <c r="B9511" s="21">
        <v>0.60364508850885001</v>
      </c>
    </row>
    <row r="9512" spans="1:2">
      <c r="A9512" s="21">
        <v>0.944594459445944</v>
      </c>
      <c r="B9512" s="21">
        <v>0.60319304330432899</v>
      </c>
    </row>
    <row r="9513" spans="1:2">
      <c r="A9513" s="21">
        <v>0.94469446944694402</v>
      </c>
      <c r="B9513" s="21">
        <v>0.60274099809980897</v>
      </c>
    </row>
    <row r="9514" spans="1:2">
      <c r="A9514" s="21">
        <v>0.94479447944794404</v>
      </c>
      <c r="B9514" s="21">
        <v>0.60228895289528905</v>
      </c>
    </row>
    <row r="9515" spans="1:2">
      <c r="A9515" s="21">
        <v>0.94489448944894405</v>
      </c>
      <c r="B9515" s="21">
        <v>0.60183690769076803</v>
      </c>
    </row>
    <row r="9516" spans="1:2">
      <c r="A9516" s="21">
        <v>0.94499449944994496</v>
      </c>
      <c r="B9516" s="21">
        <v>0.60138486248624801</v>
      </c>
    </row>
    <row r="9517" spans="1:2">
      <c r="A9517" s="21">
        <v>0.94509450945094498</v>
      </c>
      <c r="B9517" s="21">
        <v>0.60093281728172798</v>
      </c>
    </row>
    <row r="9518" spans="1:2">
      <c r="A9518" s="21">
        <v>0.94519451945194499</v>
      </c>
      <c r="B9518" s="21">
        <v>0.60048077207720696</v>
      </c>
    </row>
    <row r="9519" spans="1:2">
      <c r="A9519" s="21">
        <v>0.94529452945294501</v>
      </c>
      <c r="B9519" s="21">
        <v>0.60002872687268605</v>
      </c>
    </row>
    <row r="9520" spans="1:2">
      <c r="A9520" s="21">
        <v>0.94539453945394503</v>
      </c>
      <c r="B9520" s="21">
        <v>0.59957668166816602</v>
      </c>
    </row>
    <row r="9521" spans="1:2">
      <c r="A9521" s="21">
        <v>0.94549454945494504</v>
      </c>
      <c r="B9521" s="21">
        <v>0.599124636463646</v>
      </c>
    </row>
    <row r="9522" spans="1:2">
      <c r="A9522" s="21">
        <v>0.94559455945594495</v>
      </c>
      <c r="B9522" s="21">
        <v>0.59867259125912498</v>
      </c>
    </row>
    <row r="9523" spans="1:2">
      <c r="A9523" s="21">
        <v>0.94569456945694497</v>
      </c>
      <c r="B9523" s="21">
        <v>0.59822054605460495</v>
      </c>
    </row>
    <row r="9524" spans="1:2">
      <c r="A9524" s="21">
        <v>0.94579457945794498</v>
      </c>
      <c r="B9524" s="21">
        <v>0.59776850085008404</v>
      </c>
    </row>
    <row r="9525" spans="1:2">
      <c r="A9525" s="21">
        <v>0.945894589458945</v>
      </c>
      <c r="B9525" s="21">
        <v>0.59731645564556402</v>
      </c>
    </row>
    <row r="9526" spans="1:2">
      <c r="A9526" s="21">
        <v>0.94599459945994602</v>
      </c>
      <c r="B9526" s="21">
        <v>0.59686441044104299</v>
      </c>
    </row>
    <row r="9527" spans="1:2">
      <c r="A9527" s="21">
        <v>0.94609460946094603</v>
      </c>
      <c r="B9527" s="21">
        <v>0.59641236523652297</v>
      </c>
    </row>
    <row r="9528" spans="1:2">
      <c r="A9528" s="21">
        <v>0.94619461946194605</v>
      </c>
      <c r="B9528" s="21">
        <v>0.59596032003200206</v>
      </c>
    </row>
    <row r="9529" spans="1:2">
      <c r="A9529" s="21">
        <v>0.94629462946294596</v>
      </c>
      <c r="B9529" s="21">
        <v>0.59550827482748203</v>
      </c>
    </row>
    <row r="9530" spans="1:2">
      <c r="A9530" s="21">
        <v>0.94639463946394597</v>
      </c>
      <c r="B9530" s="21">
        <v>0.59505622962296201</v>
      </c>
    </row>
    <row r="9531" spans="1:2">
      <c r="A9531" s="21">
        <v>0.94649464946494599</v>
      </c>
      <c r="B9531" s="21">
        <v>0.59460418441844098</v>
      </c>
    </row>
    <row r="9532" spans="1:2">
      <c r="A9532" s="21">
        <v>0.94659465946594601</v>
      </c>
      <c r="B9532" s="21">
        <v>0.59415213921391996</v>
      </c>
    </row>
    <row r="9533" spans="1:2">
      <c r="A9533" s="21">
        <v>0.94669466946694603</v>
      </c>
      <c r="B9533" s="21">
        <v>0.59370009400940005</v>
      </c>
    </row>
    <row r="9534" spans="1:2">
      <c r="A9534" s="21">
        <v>0.94679467946794604</v>
      </c>
      <c r="B9534" s="21">
        <v>0.59324804880488002</v>
      </c>
    </row>
    <row r="9535" spans="1:2">
      <c r="A9535" s="21">
        <v>0.94689468946894695</v>
      </c>
      <c r="B9535" s="21">
        <v>0.592796003600359</v>
      </c>
    </row>
    <row r="9536" spans="1:2">
      <c r="A9536" s="21">
        <v>0.94699469946994697</v>
      </c>
      <c r="B9536" s="21">
        <v>0.59234395839583898</v>
      </c>
    </row>
    <row r="9537" spans="1:2">
      <c r="A9537" s="21">
        <v>0.94709470947094698</v>
      </c>
      <c r="B9537" s="21">
        <v>0.59189191319131895</v>
      </c>
    </row>
    <row r="9538" spans="1:2">
      <c r="A9538" s="21">
        <v>0.947194719471947</v>
      </c>
      <c r="B9538" s="21">
        <v>0.59143986798679804</v>
      </c>
    </row>
    <row r="9539" spans="1:2">
      <c r="A9539" s="21">
        <v>0.94729472947294702</v>
      </c>
      <c r="B9539" s="21">
        <v>0.59098782278227702</v>
      </c>
    </row>
    <row r="9540" spans="1:2">
      <c r="A9540" s="21">
        <v>0.94739473947394703</v>
      </c>
      <c r="B9540" s="21">
        <v>0.59053577757775699</v>
      </c>
    </row>
    <row r="9541" spans="1:2">
      <c r="A9541" s="21">
        <v>0.94749474947494705</v>
      </c>
      <c r="B9541" s="21">
        <v>0.59008373237323697</v>
      </c>
    </row>
    <row r="9542" spans="1:2">
      <c r="A9542" s="21">
        <v>0.94759475947594696</v>
      </c>
      <c r="B9542" s="21">
        <v>0.58963168716871595</v>
      </c>
    </row>
    <row r="9543" spans="1:2">
      <c r="A9543" s="21">
        <v>0.94769476947694697</v>
      </c>
      <c r="B9543" s="21">
        <v>0.58917964196419503</v>
      </c>
    </row>
    <row r="9544" spans="1:2">
      <c r="A9544" s="21">
        <v>0.94779477947794699</v>
      </c>
      <c r="B9544" s="21">
        <v>0.58872759675967501</v>
      </c>
    </row>
    <row r="9545" spans="1:2">
      <c r="A9545" s="21">
        <v>0.94789478947894701</v>
      </c>
      <c r="B9545" s="21">
        <v>0.58827555155515499</v>
      </c>
    </row>
    <row r="9546" spans="1:2">
      <c r="A9546" s="21">
        <v>0.94799479947994802</v>
      </c>
      <c r="B9546" s="21">
        <v>0.58782350635063396</v>
      </c>
    </row>
    <row r="9547" spans="1:2">
      <c r="A9547" s="21">
        <v>0.94809480948094804</v>
      </c>
      <c r="B9547" s="21">
        <v>0.58737146114611405</v>
      </c>
    </row>
    <row r="9548" spans="1:2">
      <c r="A9548" s="21">
        <v>0.94819481948194795</v>
      </c>
      <c r="B9548" s="21">
        <v>0.58691941594159303</v>
      </c>
    </row>
    <row r="9549" spans="1:2">
      <c r="A9549" s="21">
        <v>0.94829482948294797</v>
      </c>
      <c r="B9549" s="21">
        <v>0.586467370737073</v>
      </c>
    </row>
    <row r="9550" spans="1:2">
      <c r="A9550" s="21">
        <v>0.94839483948394798</v>
      </c>
      <c r="B9550" s="21">
        <v>0.58601532553255198</v>
      </c>
    </row>
    <row r="9551" spans="1:2">
      <c r="A9551" s="21">
        <v>0.948494849484948</v>
      </c>
      <c r="B9551" s="21">
        <v>0.58556328032803195</v>
      </c>
    </row>
    <row r="9552" spans="1:2">
      <c r="A9552" s="21">
        <v>0.94859485948594802</v>
      </c>
      <c r="B9552" s="21">
        <v>0.58511123512351204</v>
      </c>
    </row>
    <row r="9553" spans="1:2">
      <c r="A9553" s="21">
        <v>0.94869486948694803</v>
      </c>
      <c r="B9553" s="21">
        <v>0.58465918991899102</v>
      </c>
    </row>
    <row r="9554" spans="1:2">
      <c r="A9554" s="21">
        <v>0.94879487948794805</v>
      </c>
      <c r="B9554" s="21">
        <v>0.58420714471447099</v>
      </c>
    </row>
    <row r="9555" spans="1:2">
      <c r="A9555" s="21">
        <v>0.94889488948894896</v>
      </c>
      <c r="B9555" s="21">
        <v>0.58375509950994997</v>
      </c>
    </row>
    <row r="9556" spans="1:2">
      <c r="A9556" s="21">
        <v>0.94899489948994897</v>
      </c>
      <c r="B9556" s="21">
        <v>0.58330305430542995</v>
      </c>
    </row>
    <row r="9557" spans="1:2">
      <c r="A9557" s="21">
        <v>0.94909490949094899</v>
      </c>
      <c r="B9557" s="21">
        <v>0.58285100910090903</v>
      </c>
    </row>
    <row r="9558" spans="1:2">
      <c r="A9558" s="21">
        <v>0.94919491949194901</v>
      </c>
      <c r="B9558" s="21">
        <v>0.58239896389638901</v>
      </c>
    </row>
    <row r="9559" spans="1:2">
      <c r="A9559" s="21">
        <v>0.94929492949294902</v>
      </c>
      <c r="B9559" s="21">
        <v>0.58194691869186799</v>
      </c>
    </row>
    <row r="9560" spans="1:2">
      <c r="A9560" s="21">
        <v>0.94939493949394904</v>
      </c>
      <c r="B9560" s="21">
        <v>0.58149487348734796</v>
      </c>
    </row>
    <row r="9561" spans="1:2">
      <c r="A9561" s="21">
        <v>0.94949494949494895</v>
      </c>
      <c r="B9561" s="21">
        <v>0.58104282828282805</v>
      </c>
    </row>
    <row r="9562" spans="1:2">
      <c r="A9562" s="21">
        <v>0.94959495949594896</v>
      </c>
      <c r="B9562" s="21">
        <v>0.58059078307830703</v>
      </c>
    </row>
    <row r="9563" spans="1:2">
      <c r="A9563" s="21">
        <v>0.94969496949694898</v>
      </c>
      <c r="B9563" s="21">
        <v>0.580138737873786</v>
      </c>
    </row>
    <row r="9564" spans="1:2">
      <c r="A9564" s="21">
        <v>0.949794979497949</v>
      </c>
      <c r="B9564" s="21">
        <v>0.57968669266926598</v>
      </c>
    </row>
    <row r="9565" spans="1:2">
      <c r="A9565" s="21">
        <v>0.94989498949894902</v>
      </c>
      <c r="B9565" s="21">
        <v>0.57923464746474596</v>
      </c>
    </row>
    <row r="9566" spans="1:2">
      <c r="A9566" s="21">
        <v>0.94999499949995003</v>
      </c>
      <c r="B9566" s="21">
        <v>0.57878260226022504</v>
      </c>
    </row>
    <row r="9567" spans="1:2">
      <c r="A9567" s="21">
        <v>0.95009500950095005</v>
      </c>
      <c r="B9567" s="21">
        <v>0.57833055705570502</v>
      </c>
    </row>
    <row r="9568" spans="1:2">
      <c r="A9568" s="21">
        <v>0.95019501950194996</v>
      </c>
      <c r="B9568" s="21">
        <v>0.57787851185118499</v>
      </c>
    </row>
    <row r="9569" spans="1:2">
      <c r="A9569" s="21">
        <v>0.95029502950294997</v>
      </c>
      <c r="B9569" s="21">
        <v>0.57742646664666397</v>
      </c>
    </row>
    <row r="9570" spans="1:2">
      <c r="A9570" s="21">
        <v>0.95039503950394999</v>
      </c>
      <c r="B9570" s="21">
        <v>0.57697442144214295</v>
      </c>
    </row>
    <row r="9571" spans="1:2">
      <c r="A9571" s="21">
        <v>0.95049504950495001</v>
      </c>
      <c r="B9571" s="21">
        <v>0.57652237623762304</v>
      </c>
    </row>
    <row r="9572" spans="1:2">
      <c r="A9572" s="21">
        <v>0.95059505950595002</v>
      </c>
      <c r="B9572" s="21">
        <v>0.57607033103310301</v>
      </c>
    </row>
    <row r="9573" spans="1:2">
      <c r="A9573" s="21">
        <v>0.95069506950695004</v>
      </c>
      <c r="B9573" s="21">
        <v>0.57561828582858199</v>
      </c>
    </row>
    <row r="9574" spans="1:2">
      <c r="A9574" s="21">
        <v>0.95079507950794995</v>
      </c>
      <c r="B9574" s="21">
        <v>0.57516624062406196</v>
      </c>
    </row>
    <row r="9575" spans="1:2">
      <c r="A9575" s="21">
        <v>0.95089508950895096</v>
      </c>
      <c r="B9575" s="21">
        <v>0.57471419541954105</v>
      </c>
    </row>
    <row r="9576" spans="1:2">
      <c r="A9576" s="21">
        <v>0.95099509950995098</v>
      </c>
      <c r="B9576" s="21">
        <v>0.57426215021502103</v>
      </c>
    </row>
    <row r="9577" spans="1:2">
      <c r="A9577" s="21">
        <v>0.951095109510951</v>
      </c>
      <c r="B9577" s="21">
        <v>0.5738101050105</v>
      </c>
    </row>
    <row r="9578" spans="1:2">
      <c r="A9578" s="21">
        <v>0.95119511951195101</v>
      </c>
      <c r="B9578" s="21">
        <v>0.57335805980597998</v>
      </c>
    </row>
    <row r="9579" spans="1:2">
      <c r="A9579" s="21">
        <v>0.95129512951295103</v>
      </c>
      <c r="B9579" s="21">
        <v>0.57290601460145896</v>
      </c>
    </row>
    <row r="9580" spans="1:2">
      <c r="A9580" s="21">
        <v>0.95139513951395105</v>
      </c>
      <c r="B9580" s="21">
        <v>0.57245396939693904</v>
      </c>
    </row>
    <row r="9581" spans="1:2">
      <c r="A9581" s="21">
        <v>0.95149514951495096</v>
      </c>
      <c r="B9581" s="21">
        <v>0.57200192419241902</v>
      </c>
    </row>
    <row r="9582" spans="1:2">
      <c r="A9582" s="21">
        <v>0.95159515951595097</v>
      </c>
      <c r="B9582" s="21">
        <v>0.571549878987898</v>
      </c>
    </row>
    <row r="9583" spans="1:2">
      <c r="A9583" s="21">
        <v>0.95169516951695099</v>
      </c>
      <c r="B9583" s="21">
        <v>0.57109783378337697</v>
      </c>
    </row>
    <row r="9584" spans="1:2">
      <c r="A9584" s="21">
        <v>0.95179517951795101</v>
      </c>
      <c r="B9584" s="21">
        <v>0.57064578857885695</v>
      </c>
    </row>
    <row r="9585" spans="1:2">
      <c r="A9585" s="21">
        <v>0.95189518951895102</v>
      </c>
      <c r="B9585" s="21">
        <v>0.57019374337433704</v>
      </c>
    </row>
    <row r="9586" spans="1:2">
      <c r="A9586" s="21">
        <v>0.95199519951995204</v>
      </c>
      <c r="B9586" s="21">
        <v>0.56974169816981601</v>
      </c>
    </row>
    <row r="9587" spans="1:2">
      <c r="A9587" s="21">
        <v>0.95209520952095195</v>
      </c>
      <c r="B9587" s="21">
        <v>0.56928965296529599</v>
      </c>
    </row>
    <row r="9588" spans="1:2">
      <c r="A9588" s="21">
        <v>0.95219521952195196</v>
      </c>
      <c r="B9588" s="21">
        <v>0.56883760776077597</v>
      </c>
    </row>
    <row r="9589" spans="1:2">
      <c r="A9589" s="21">
        <v>0.95229522952295198</v>
      </c>
      <c r="B9589" s="21">
        <v>0.56838556255625505</v>
      </c>
    </row>
    <row r="9590" spans="1:2">
      <c r="A9590" s="21">
        <v>0.952395239523952</v>
      </c>
      <c r="B9590" s="21">
        <v>0.56793351735173403</v>
      </c>
    </row>
    <row r="9591" spans="1:2">
      <c r="A9591" s="21">
        <v>0.95249524952495201</v>
      </c>
      <c r="B9591" s="21">
        <v>0.56748147214721401</v>
      </c>
    </row>
    <row r="9592" spans="1:2">
      <c r="A9592" s="21">
        <v>0.95259525952595203</v>
      </c>
      <c r="B9592" s="21">
        <v>0.56702942694269398</v>
      </c>
    </row>
    <row r="9593" spans="1:2">
      <c r="A9593" s="21">
        <v>0.95269526952695205</v>
      </c>
      <c r="B9593" s="21">
        <v>0.56657738173817296</v>
      </c>
    </row>
    <row r="9594" spans="1:2">
      <c r="A9594" s="21">
        <v>0.95279527952795195</v>
      </c>
      <c r="B9594" s="21">
        <v>0.56612533653365205</v>
      </c>
    </row>
    <row r="9595" spans="1:2">
      <c r="A9595" s="21">
        <v>0.95289528952895297</v>
      </c>
      <c r="B9595" s="21">
        <v>0.56567329132913202</v>
      </c>
    </row>
    <row r="9596" spans="1:2">
      <c r="A9596" s="21">
        <v>0.95299529952995299</v>
      </c>
      <c r="B9596" s="21">
        <v>0.565221246124612</v>
      </c>
    </row>
    <row r="9597" spans="1:2">
      <c r="A9597" s="21">
        <v>0.95309530953095301</v>
      </c>
      <c r="B9597" s="21">
        <v>0.56476920092009097</v>
      </c>
    </row>
    <row r="9598" spans="1:2">
      <c r="A9598" s="21">
        <v>0.95319531953195302</v>
      </c>
      <c r="B9598" s="21">
        <v>0.56431715571557095</v>
      </c>
    </row>
    <row r="9599" spans="1:2">
      <c r="A9599" s="21">
        <v>0.95329532953295304</v>
      </c>
      <c r="B9599" s="21">
        <v>0.56386511051105004</v>
      </c>
    </row>
    <row r="9600" spans="1:2">
      <c r="A9600" s="21">
        <v>0.95339533953395295</v>
      </c>
      <c r="B9600" s="21">
        <v>0.56341306530653001</v>
      </c>
    </row>
    <row r="9601" spans="1:2">
      <c r="A9601" s="21">
        <v>0.95349534953495296</v>
      </c>
      <c r="B9601" s="21">
        <v>0.56296102010200899</v>
      </c>
    </row>
    <row r="9602" spans="1:2">
      <c r="A9602" s="21">
        <v>0.95359535953595298</v>
      </c>
      <c r="B9602" s="21">
        <v>0.56250897489748897</v>
      </c>
    </row>
    <row r="9603" spans="1:2">
      <c r="A9603" s="21">
        <v>0.953695369536953</v>
      </c>
      <c r="B9603" s="21">
        <v>0.56205692969296805</v>
      </c>
    </row>
    <row r="9604" spans="1:2">
      <c r="A9604" s="21">
        <v>0.95379537953795301</v>
      </c>
      <c r="B9604" s="21">
        <v>0.56160488448844803</v>
      </c>
    </row>
    <row r="9605" spans="1:2">
      <c r="A9605" s="21">
        <v>0.95389538953895303</v>
      </c>
      <c r="B9605" s="21">
        <v>0.56115283928392801</v>
      </c>
    </row>
    <row r="9606" spans="1:2">
      <c r="A9606" s="21">
        <v>0.95399539953995405</v>
      </c>
      <c r="B9606" s="21">
        <v>0.56070079407940698</v>
      </c>
    </row>
    <row r="9607" spans="1:2">
      <c r="A9607" s="21">
        <v>0.95409540954095395</v>
      </c>
      <c r="B9607" s="21">
        <v>0.56024874887488696</v>
      </c>
    </row>
    <row r="9608" spans="1:2">
      <c r="A9608" s="21">
        <v>0.95419541954195397</v>
      </c>
      <c r="B9608" s="21">
        <v>0.55979670367036605</v>
      </c>
    </row>
    <row r="9609" spans="1:2">
      <c r="A9609" s="21">
        <v>0.95429542954295399</v>
      </c>
      <c r="B9609" s="21">
        <v>0.55934465846584602</v>
      </c>
    </row>
    <row r="9610" spans="1:2">
      <c r="A9610" s="21">
        <v>0.95439543954395401</v>
      </c>
      <c r="B9610" s="21">
        <v>0.558892613261325</v>
      </c>
    </row>
    <row r="9611" spans="1:2">
      <c r="A9611" s="21">
        <v>0.95449544954495402</v>
      </c>
      <c r="B9611" s="21">
        <v>0.55844056805680498</v>
      </c>
    </row>
    <row r="9612" spans="1:2">
      <c r="A9612" s="21">
        <v>0.95459545954595404</v>
      </c>
      <c r="B9612" s="21">
        <v>0.55798852285228495</v>
      </c>
    </row>
    <row r="9613" spans="1:2">
      <c r="A9613" s="21">
        <v>0.95469546954695395</v>
      </c>
      <c r="B9613" s="21">
        <v>0.55753647764776404</v>
      </c>
    </row>
    <row r="9614" spans="1:2">
      <c r="A9614" s="21">
        <v>0.95479547954795396</v>
      </c>
      <c r="B9614" s="21">
        <v>0.55708443244324302</v>
      </c>
    </row>
    <row r="9615" spans="1:2">
      <c r="A9615" s="21">
        <v>0.95489548954895498</v>
      </c>
      <c r="B9615" s="21">
        <v>0.55663238723872299</v>
      </c>
    </row>
    <row r="9616" spans="1:2">
      <c r="A9616" s="21">
        <v>0.954995499549955</v>
      </c>
      <c r="B9616" s="21">
        <v>0.55618034203420297</v>
      </c>
    </row>
    <row r="9617" spans="1:2">
      <c r="A9617" s="21">
        <v>0.95509550955095501</v>
      </c>
      <c r="B9617" s="21">
        <v>0.55572829682968194</v>
      </c>
    </row>
    <row r="9618" spans="1:2">
      <c r="A9618" s="21">
        <v>0.95519551955195503</v>
      </c>
      <c r="B9618" s="21">
        <v>0.55527625162516203</v>
      </c>
    </row>
    <row r="9619" spans="1:2">
      <c r="A9619" s="21">
        <v>0.95529552955295505</v>
      </c>
      <c r="B9619" s="21">
        <v>0.55482420642064101</v>
      </c>
    </row>
    <row r="9620" spans="1:2">
      <c r="A9620" s="21">
        <v>0.95539553955395495</v>
      </c>
      <c r="B9620" s="21">
        <v>0.55437216121612098</v>
      </c>
    </row>
    <row r="9621" spans="1:2">
      <c r="A9621" s="21">
        <v>0.95549554955495497</v>
      </c>
      <c r="B9621" s="21">
        <v>0.55392011601159996</v>
      </c>
    </row>
    <row r="9622" spans="1:2">
      <c r="A9622" s="21">
        <v>0.95559555955595499</v>
      </c>
      <c r="B9622" s="21">
        <v>0.55346807080708005</v>
      </c>
    </row>
    <row r="9623" spans="1:2">
      <c r="A9623" s="21">
        <v>0.955695569556955</v>
      </c>
      <c r="B9623" s="21">
        <v>0.55301602560255902</v>
      </c>
    </row>
    <row r="9624" spans="1:2">
      <c r="A9624" s="21">
        <v>0.95579557955795502</v>
      </c>
      <c r="B9624" s="21">
        <v>0.552563980398039</v>
      </c>
    </row>
    <row r="9625" spans="1:2">
      <c r="A9625" s="21">
        <v>0.95589558955895504</v>
      </c>
      <c r="B9625" s="21">
        <v>0.55211193519351898</v>
      </c>
    </row>
    <row r="9626" spans="1:2">
      <c r="A9626" s="21">
        <v>0.95599559955995606</v>
      </c>
      <c r="B9626" s="21">
        <v>0.55165988998899795</v>
      </c>
    </row>
    <row r="9627" spans="1:2">
      <c r="A9627" s="21">
        <v>0.95609560956095596</v>
      </c>
      <c r="B9627" s="21">
        <v>0.55120784478447804</v>
      </c>
    </row>
    <row r="9628" spans="1:2">
      <c r="A9628" s="21">
        <v>0.95619561956195598</v>
      </c>
      <c r="B9628" s="21">
        <v>0.55075579957995702</v>
      </c>
    </row>
    <row r="9629" spans="1:2">
      <c r="A9629" s="21">
        <v>0.956295629562956</v>
      </c>
      <c r="B9629" s="21">
        <v>0.55030375437543699</v>
      </c>
    </row>
    <row r="9630" spans="1:2">
      <c r="A9630" s="21">
        <v>0.95639563956395601</v>
      </c>
      <c r="B9630" s="21">
        <v>0.54985170917091597</v>
      </c>
    </row>
    <row r="9631" spans="1:2">
      <c r="A9631" s="21">
        <v>0.95649564956495603</v>
      </c>
      <c r="B9631" s="21">
        <v>0.54939966396639595</v>
      </c>
    </row>
    <row r="9632" spans="1:2">
      <c r="A9632" s="21">
        <v>0.95659565956595605</v>
      </c>
      <c r="B9632" s="21">
        <v>0.54894761876187603</v>
      </c>
    </row>
    <row r="9633" spans="1:2">
      <c r="A9633" s="21">
        <v>0.95669566956695595</v>
      </c>
      <c r="B9633" s="21">
        <v>0.54849557355735501</v>
      </c>
    </row>
    <row r="9634" spans="1:2">
      <c r="A9634" s="21">
        <v>0.95679567956795597</v>
      </c>
      <c r="B9634" s="21">
        <v>0.54804352835283399</v>
      </c>
    </row>
    <row r="9635" spans="1:2">
      <c r="A9635" s="21">
        <v>0.95689568956895599</v>
      </c>
      <c r="B9635" s="21">
        <v>0.54759148314831396</v>
      </c>
    </row>
    <row r="9636" spans="1:2">
      <c r="A9636" s="21">
        <v>0.956995699569957</v>
      </c>
      <c r="B9636" s="21">
        <v>0.54713943794379405</v>
      </c>
    </row>
    <row r="9637" spans="1:2">
      <c r="A9637" s="21">
        <v>0.95709570957095702</v>
      </c>
      <c r="B9637" s="21">
        <v>0.54668739273927303</v>
      </c>
    </row>
    <row r="9638" spans="1:2">
      <c r="A9638" s="21">
        <v>0.95719571957195704</v>
      </c>
      <c r="B9638" s="21">
        <v>0.546235347534753</v>
      </c>
    </row>
    <row r="9639" spans="1:2">
      <c r="A9639" s="21">
        <v>0.95729572957295705</v>
      </c>
      <c r="B9639" s="21">
        <v>0.54578330233023298</v>
      </c>
    </row>
    <row r="9640" spans="1:2">
      <c r="A9640" s="21">
        <v>0.95739573957395696</v>
      </c>
      <c r="B9640" s="21">
        <v>0.54533125712571195</v>
      </c>
    </row>
    <row r="9641" spans="1:2">
      <c r="A9641" s="21">
        <v>0.95749574957495698</v>
      </c>
      <c r="B9641" s="21">
        <v>0.54487921192119104</v>
      </c>
    </row>
    <row r="9642" spans="1:2">
      <c r="A9642" s="21">
        <v>0.957595759575957</v>
      </c>
      <c r="B9642" s="21">
        <v>0.54442716671667102</v>
      </c>
    </row>
    <row r="9643" spans="1:2">
      <c r="A9643" s="21">
        <v>0.95769576957695701</v>
      </c>
      <c r="B9643" s="21">
        <v>0.54397512151215099</v>
      </c>
    </row>
    <row r="9644" spans="1:2">
      <c r="A9644" s="21">
        <v>0.95779577957795703</v>
      </c>
      <c r="B9644" s="21">
        <v>0.54352307630762997</v>
      </c>
    </row>
    <row r="9645" spans="1:2">
      <c r="A9645" s="21">
        <v>0.95789578957895705</v>
      </c>
      <c r="B9645" s="21">
        <v>0.54307103110310995</v>
      </c>
    </row>
    <row r="9646" spans="1:2">
      <c r="A9646" s="21">
        <v>0.95799579957995795</v>
      </c>
      <c r="B9646" s="21">
        <v>0.54261898589858903</v>
      </c>
    </row>
    <row r="9647" spans="1:2">
      <c r="A9647" s="21">
        <v>0.95809580958095797</v>
      </c>
      <c r="B9647" s="21">
        <v>0.54216694069406901</v>
      </c>
    </row>
    <row r="9648" spans="1:2">
      <c r="A9648" s="21">
        <v>0.95819581958195799</v>
      </c>
      <c r="B9648" s="21">
        <v>0.54171489548954799</v>
      </c>
    </row>
    <row r="9649" spans="1:2">
      <c r="A9649" s="21">
        <v>0.958295829582958</v>
      </c>
      <c r="B9649" s="21">
        <v>0.54126285028502796</v>
      </c>
    </row>
    <row r="9650" spans="1:2">
      <c r="A9650" s="21">
        <v>0.95839583958395802</v>
      </c>
      <c r="B9650" s="21">
        <v>0.54081080508050705</v>
      </c>
    </row>
    <row r="9651" spans="1:2">
      <c r="A9651" s="21">
        <v>0.95849584958495804</v>
      </c>
      <c r="B9651" s="21">
        <v>0.54035875987598703</v>
      </c>
    </row>
    <row r="9652" spans="1:2">
      <c r="A9652" s="21">
        <v>0.95859585958595805</v>
      </c>
      <c r="B9652" s="21">
        <v>0.539906714671466</v>
      </c>
    </row>
    <row r="9653" spans="1:2">
      <c r="A9653" s="21">
        <v>0.95869586958695796</v>
      </c>
      <c r="B9653" s="21">
        <v>0.53945466946694598</v>
      </c>
    </row>
    <row r="9654" spans="1:2">
      <c r="A9654" s="21">
        <v>0.95879587958795798</v>
      </c>
      <c r="B9654" s="21">
        <v>0.53900262426242496</v>
      </c>
    </row>
    <row r="9655" spans="1:2">
      <c r="A9655" s="21">
        <v>0.95889588958895799</v>
      </c>
      <c r="B9655" s="21">
        <v>0.53855057905790504</v>
      </c>
    </row>
    <row r="9656" spans="1:2">
      <c r="A9656" s="21">
        <v>0.95899589958995901</v>
      </c>
      <c r="B9656" s="21">
        <v>0.53809853385338502</v>
      </c>
    </row>
    <row r="9657" spans="1:2">
      <c r="A9657" s="21">
        <v>0.95909590959095903</v>
      </c>
      <c r="B9657" s="21">
        <v>0.537646488648864</v>
      </c>
    </row>
    <row r="9658" spans="1:2">
      <c r="A9658" s="21">
        <v>0.95919591959195905</v>
      </c>
      <c r="B9658" s="21">
        <v>0.53719444344434397</v>
      </c>
    </row>
    <row r="9659" spans="1:2">
      <c r="A9659" s="21">
        <v>0.95929592959295895</v>
      </c>
      <c r="B9659" s="21">
        <v>0.53674239823982295</v>
      </c>
    </row>
    <row r="9660" spans="1:2">
      <c r="A9660" s="21">
        <v>0.95939593959395897</v>
      </c>
      <c r="B9660" s="21">
        <v>0.53629035303530304</v>
      </c>
    </row>
    <row r="9661" spans="1:2">
      <c r="A9661" s="21">
        <v>0.95949594959495899</v>
      </c>
      <c r="B9661" s="21">
        <v>0.53583830783078201</v>
      </c>
    </row>
    <row r="9662" spans="1:2">
      <c r="A9662" s="21">
        <v>0.959595959595959</v>
      </c>
      <c r="B9662" s="21">
        <v>0.53538626262626199</v>
      </c>
    </row>
    <row r="9663" spans="1:2">
      <c r="A9663" s="21">
        <v>0.95969596959695902</v>
      </c>
      <c r="B9663" s="21">
        <v>0.53493421742174196</v>
      </c>
    </row>
    <row r="9664" spans="1:2">
      <c r="A9664" s="21">
        <v>0.95979597959795904</v>
      </c>
      <c r="B9664" s="21">
        <v>0.53448217221722105</v>
      </c>
    </row>
    <row r="9665" spans="1:2">
      <c r="A9665" s="21">
        <v>0.95989598959895905</v>
      </c>
      <c r="B9665" s="21">
        <v>0.53403012701270003</v>
      </c>
    </row>
    <row r="9666" spans="1:2">
      <c r="A9666" s="21">
        <v>0.95999599959995996</v>
      </c>
      <c r="B9666" s="21">
        <v>0.53357808180818</v>
      </c>
    </row>
    <row r="9667" spans="1:2">
      <c r="A9667" s="21">
        <v>0.96009600960095998</v>
      </c>
      <c r="B9667" s="21">
        <v>0.53312603660365998</v>
      </c>
    </row>
    <row r="9668" spans="1:2">
      <c r="A9668" s="21">
        <v>0.96019601960195999</v>
      </c>
      <c r="B9668" s="21">
        <v>0.53267399139913896</v>
      </c>
    </row>
    <row r="9669" spans="1:2">
      <c r="A9669" s="21">
        <v>0.96029602960296001</v>
      </c>
      <c r="B9669" s="21">
        <v>0.53222194619461904</v>
      </c>
    </row>
    <row r="9670" spans="1:2">
      <c r="A9670" s="21">
        <v>0.96039603960396003</v>
      </c>
      <c r="B9670" s="21">
        <v>0.53176990099009802</v>
      </c>
    </row>
    <row r="9671" spans="1:2">
      <c r="A9671" s="21">
        <v>0.96049604960496004</v>
      </c>
      <c r="B9671" s="21">
        <v>0.531317855785578</v>
      </c>
    </row>
    <row r="9672" spans="1:2">
      <c r="A9672" s="21">
        <v>0.96059605960595995</v>
      </c>
      <c r="B9672" s="21">
        <v>0.53086581058105697</v>
      </c>
    </row>
    <row r="9673" spans="1:2">
      <c r="A9673" s="21">
        <v>0.96069606960695997</v>
      </c>
      <c r="B9673" s="21">
        <v>0.53041376537653695</v>
      </c>
    </row>
    <row r="9674" spans="1:2">
      <c r="A9674" s="21">
        <v>0.96079607960795999</v>
      </c>
      <c r="B9674" s="21">
        <v>0.52996172017201604</v>
      </c>
    </row>
    <row r="9675" spans="1:2">
      <c r="A9675" s="21">
        <v>0.96089608960896</v>
      </c>
      <c r="B9675" s="21">
        <v>0.52950967496749601</v>
      </c>
    </row>
    <row r="9676" spans="1:2">
      <c r="A9676" s="21">
        <v>0.96099609960996102</v>
      </c>
      <c r="B9676" s="21">
        <v>0.52905762976297599</v>
      </c>
    </row>
    <row r="9677" spans="1:2">
      <c r="A9677" s="21">
        <v>0.96109610961096104</v>
      </c>
      <c r="B9677" s="21">
        <v>0.52860558455845497</v>
      </c>
    </row>
    <row r="9678" spans="1:2">
      <c r="A9678" s="21">
        <v>0.96119611961196105</v>
      </c>
      <c r="B9678" s="21">
        <v>0.52815353935393405</v>
      </c>
    </row>
    <row r="9679" spans="1:2">
      <c r="A9679" s="21">
        <v>0.96129612961296096</v>
      </c>
      <c r="B9679" s="21">
        <v>0.52770149414941403</v>
      </c>
    </row>
    <row r="9680" spans="1:2">
      <c r="A9680" s="21">
        <v>0.96139613961396098</v>
      </c>
      <c r="B9680" s="21">
        <v>0.52724944894489401</v>
      </c>
    </row>
    <row r="9681" spans="1:2">
      <c r="A9681" s="21">
        <v>0.96149614961496099</v>
      </c>
      <c r="B9681" s="21">
        <v>0.52679740374037298</v>
      </c>
    </row>
    <row r="9682" spans="1:2">
      <c r="A9682" s="21">
        <v>0.96159615961596101</v>
      </c>
      <c r="B9682" s="21">
        <v>0.52634535853585296</v>
      </c>
    </row>
    <row r="9683" spans="1:2">
      <c r="A9683" s="21">
        <v>0.96169616961696103</v>
      </c>
      <c r="B9683" s="21">
        <v>0.52589331333133305</v>
      </c>
    </row>
    <row r="9684" spans="1:2">
      <c r="A9684" s="21">
        <v>0.96179617961796104</v>
      </c>
      <c r="B9684" s="21">
        <v>0.52544126812681202</v>
      </c>
    </row>
    <row r="9685" spans="1:2">
      <c r="A9685" s="21">
        <v>0.96189618961896195</v>
      </c>
      <c r="B9685" s="21">
        <v>0.524989222922291</v>
      </c>
    </row>
    <row r="9686" spans="1:2">
      <c r="A9686" s="21">
        <v>0.96199619961996197</v>
      </c>
      <c r="B9686" s="21">
        <v>0.52453717771777097</v>
      </c>
    </row>
    <row r="9687" spans="1:2">
      <c r="A9687" s="21">
        <v>0.96209620962096198</v>
      </c>
      <c r="B9687" s="21">
        <v>0.52408513251325095</v>
      </c>
    </row>
    <row r="9688" spans="1:2">
      <c r="A9688" s="21">
        <v>0.962196219621962</v>
      </c>
      <c r="B9688" s="21">
        <v>0.52363308730873004</v>
      </c>
    </row>
    <row r="9689" spans="1:2">
      <c r="A9689" s="21">
        <v>0.96229622962296202</v>
      </c>
      <c r="B9689" s="21">
        <v>0.52318104210421001</v>
      </c>
    </row>
    <row r="9690" spans="1:2">
      <c r="A9690" s="21">
        <v>0.96239623962396204</v>
      </c>
      <c r="B9690" s="21">
        <v>0.52272899689968899</v>
      </c>
    </row>
    <row r="9691" spans="1:2">
      <c r="A9691" s="21">
        <v>0.96249624962496205</v>
      </c>
      <c r="B9691" s="21">
        <v>0.52227695169516897</v>
      </c>
    </row>
    <row r="9692" spans="1:2">
      <c r="A9692" s="21">
        <v>0.96259625962596196</v>
      </c>
      <c r="B9692" s="21">
        <v>0.52182490649064805</v>
      </c>
    </row>
    <row r="9693" spans="1:2">
      <c r="A9693" s="21">
        <v>0.96269626962696198</v>
      </c>
      <c r="B9693" s="21">
        <v>0.52137286128612803</v>
      </c>
    </row>
    <row r="9694" spans="1:2">
      <c r="A9694" s="21">
        <v>0.96279627962796199</v>
      </c>
      <c r="B9694" s="21">
        <v>0.52092081608160701</v>
      </c>
    </row>
    <row r="9695" spans="1:2">
      <c r="A9695" s="21">
        <v>0.96289628962896201</v>
      </c>
      <c r="B9695" s="21">
        <v>0.52046877087708698</v>
      </c>
    </row>
    <row r="9696" spans="1:2">
      <c r="A9696" s="21">
        <v>0.96299629962996303</v>
      </c>
      <c r="B9696" s="21">
        <v>0.52001672567256696</v>
      </c>
    </row>
    <row r="9697" spans="1:2">
      <c r="A9697" s="21">
        <v>0.96309630963096304</v>
      </c>
      <c r="B9697" s="21">
        <v>0.519601746661152</v>
      </c>
    </row>
    <row r="9698" spans="1:2">
      <c r="A9698" s="21">
        <v>0.96319631963196295</v>
      </c>
      <c r="B9698" s="21">
        <v>0.51918819179215103</v>
      </c>
    </row>
    <row r="9699" spans="1:2">
      <c r="A9699" s="21">
        <v>0.96329632963296297</v>
      </c>
      <c r="B9699" s="21">
        <v>0.51877463692315096</v>
      </c>
    </row>
    <row r="9700" spans="1:2">
      <c r="A9700" s="21">
        <v>0.96339633963396298</v>
      </c>
      <c r="B9700" s="21">
        <v>0.51836108205415099</v>
      </c>
    </row>
    <row r="9701" spans="1:2">
      <c r="A9701" s="21">
        <v>0.963496349634963</v>
      </c>
      <c r="B9701" s="21">
        <v>0.51794752718515003</v>
      </c>
    </row>
    <row r="9702" spans="1:2">
      <c r="A9702" s="21">
        <v>0.96359635963596302</v>
      </c>
      <c r="B9702" s="21">
        <v>0.51753397231614995</v>
      </c>
    </row>
    <row r="9703" spans="1:2">
      <c r="A9703" s="21">
        <v>0.96369636963696303</v>
      </c>
      <c r="B9703" s="21">
        <v>0.51712041744714998</v>
      </c>
    </row>
    <row r="9704" spans="1:2">
      <c r="A9704" s="21">
        <v>0.96379637963796305</v>
      </c>
      <c r="B9704" s="21">
        <v>0.51670686257814902</v>
      </c>
    </row>
    <row r="9705" spans="1:2">
      <c r="A9705" s="21">
        <v>0.96389638963896396</v>
      </c>
      <c r="B9705" s="21">
        <v>0.51629330770914805</v>
      </c>
    </row>
    <row r="9706" spans="1:2">
      <c r="A9706" s="21">
        <v>0.96399639963996397</v>
      </c>
      <c r="B9706" s="21">
        <v>0.51587975284014798</v>
      </c>
    </row>
    <row r="9707" spans="1:2">
      <c r="A9707" s="21">
        <v>0.96409640964096399</v>
      </c>
      <c r="B9707" s="21">
        <v>0.51546619797114801</v>
      </c>
    </row>
    <row r="9708" spans="1:2">
      <c r="A9708" s="21">
        <v>0.96419641964196401</v>
      </c>
      <c r="B9708" s="21">
        <v>0.51505264310214705</v>
      </c>
    </row>
    <row r="9709" spans="1:2">
      <c r="A9709" s="21">
        <v>0.96429642964296403</v>
      </c>
      <c r="B9709" s="21">
        <v>0.51463908823314697</v>
      </c>
    </row>
    <row r="9710" spans="1:2">
      <c r="A9710" s="21">
        <v>0.96439643964396404</v>
      </c>
      <c r="B9710" s="21">
        <v>0.514225533364147</v>
      </c>
    </row>
    <row r="9711" spans="1:2">
      <c r="A9711" s="21">
        <v>0.96449644964496395</v>
      </c>
      <c r="B9711" s="21">
        <v>0.51381197849514604</v>
      </c>
    </row>
    <row r="9712" spans="1:2">
      <c r="A9712" s="21">
        <v>0.96459645964596397</v>
      </c>
      <c r="B9712" s="21">
        <v>0.51339842362614596</v>
      </c>
    </row>
    <row r="9713" spans="1:2">
      <c r="A9713" s="21">
        <v>0.96469646964696398</v>
      </c>
      <c r="B9713" s="21">
        <v>0.512984868757145</v>
      </c>
    </row>
    <row r="9714" spans="1:2">
      <c r="A9714" s="21">
        <v>0.964796479647964</v>
      </c>
      <c r="B9714" s="21">
        <v>0.51257131388814503</v>
      </c>
    </row>
    <row r="9715" spans="1:2">
      <c r="A9715" s="21">
        <v>0.96489648964896402</v>
      </c>
      <c r="B9715" s="21">
        <v>0.51215775901914495</v>
      </c>
    </row>
    <row r="9716" spans="1:2">
      <c r="A9716" s="21">
        <v>0.96499649964996503</v>
      </c>
      <c r="B9716" s="21">
        <v>0.51174420415014399</v>
      </c>
    </row>
    <row r="9717" spans="1:2">
      <c r="A9717" s="21">
        <v>0.96509650965096505</v>
      </c>
      <c r="B9717" s="21">
        <v>0.51133064928114302</v>
      </c>
    </row>
    <row r="9718" spans="1:2">
      <c r="A9718" s="21">
        <v>0.96519651965196496</v>
      </c>
      <c r="B9718" s="21">
        <v>0.51091709441214295</v>
      </c>
    </row>
    <row r="9719" spans="1:2">
      <c r="A9719" s="21">
        <v>0.96529652965296497</v>
      </c>
      <c r="B9719" s="21">
        <v>0.51050353954314298</v>
      </c>
    </row>
    <row r="9720" spans="1:2">
      <c r="A9720" s="21">
        <v>0.96539653965396499</v>
      </c>
      <c r="B9720" s="21">
        <v>0.51008998467414202</v>
      </c>
    </row>
    <row r="9721" spans="1:2">
      <c r="A9721" s="21">
        <v>0.96549654965496501</v>
      </c>
      <c r="B9721" s="21">
        <v>0.50967642980514205</v>
      </c>
    </row>
    <row r="9722" spans="1:2">
      <c r="A9722" s="21">
        <v>0.96559655965596503</v>
      </c>
      <c r="B9722" s="21">
        <v>0.50926287493614197</v>
      </c>
    </row>
    <row r="9723" spans="1:2">
      <c r="A9723" s="21">
        <v>0.96569656965696504</v>
      </c>
      <c r="B9723" s="21">
        <v>0.50884932006714101</v>
      </c>
    </row>
    <row r="9724" spans="1:2">
      <c r="A9724" s="21">
        <v>0.96579657965796495</v>
      </c>
      <c r="B9724" s="21">
        <v>0.50843576519814104</v>
      </c>
    </row>
    <row r="9725" spans="1:2">
      <c r="A9725" s="21">
        <v>0.96589658965896596</v>
      </c>
      <c r="B9725" s="21">
        <v>0.50802221032913997</v>
      </c>
    </row>
    <row r="9726" spans="1:2">
      <c r="A9726" s="21">
        <v>0.96599659965996598</v>
      </c>
      <c r="B9726" s="21">
        <v>0.50760865546014</v>
      </c>
    </row>
    <row r="9727" spans="1:2">
      <c r="A9727" s="21">
        <v>0.966096609660966</v>
      </c>
      <c r="B9727" s="21">
        <v>0.50719510059114004</v>
      </c>
    </row>
    <row r="9728" spans="1:2">
      <c r="A9728" s="21">
        <v>0.96619661966196602</v>
      </c>
      <c r="B9728" s="21">
        <v>0.50678154572213896</v>
      </c>
    </row>
    <row r="9729" spans="1:2">
      <c r="A9729" s="21">
        <v>0.96629662966296603</v>
      </c>
      <c r="B9729" s="21">
        <v>0.50636799085313899</v>
      </c>
    </row>
    <row r="9730" spans="1:2">
      <c r="A9730" s="21">
        <v>0.96639663966396605</v>
      </c>
      <c r="B9730" s="21">
        <v>0.50595443598413803</v>
      </c>
    </row>
    <row r="9731" spans="1:2">
      <c r="A9731" s="21">
        <v>0.96649664966496596</v>
      </c>
      <c r="B9731" s="21">
        <v>0.50554088111513795</v>
      </c>
    </row>
    <row r="9732" spans="1:2">
      <c r="A9732" s="21">
        <v>0.96659665966596597</v>
      </c>
      <c r="B9732" s="21">
        <v>0.50512732624613699</v>
      </c>
    </row>
    <row r="9733" spans="1:2">
      <c r="A9733" s="21">
        <v>0.96669666966696599</v>
      </c>
      <c r="B9733" s="21">
        <v>0.50471377137713702</v>
      </c>
    </row>
    <row r="9734" spans="1:2">
      <c r="A9734" s="21">
        <v>0.96679667966796601</v>
      </c>
      <c r="B9734" s="21">
        <v>0.50430021650813694</v>
      </c>
    </row>
    <row r="9735" spans="1:2">
      <c r="A9735" s="21">
        <v>0.96689668966896603</v>
      </c>
      <c r="B9735" s="21">
        <v>0.50388666163913598</v>
      </c>
    </row>
    <row r="9736" spans="1:2">
      <c r="A9736" s="21">
        <v>0.96699669966996704</v>
      </c>
      <c r="B9736" s="21">
        <v>0.50347310677013601</v>
      </c>
    </row>
    <row r="9737" spans="1:2">
      <c r="A9737" s="21">
        <v>0.96709670967096695</v>
      </c>
      <c r="B9737" s="21">
        <v>0.50305955190113505</v>
      </c>
    </row>
    <row r="9738" spans="1:2">
      <c r="A9738" s="21">
        <v>0.96719671967196696</v>
      </c>
      <c r="B9738" s="21">
        <v>0.50264599703213497</v>
      </c>
    </row>
    <row r="9739" spans="1:2">
      <c r="A9739" s="21">
        <v>0.96729672967296698</v>
      </c>
      <c r="B9739" s="21">
        <v>0.50223244216313501</v>
      </c>
    </row>
    <row r="9740" spans="1:2">
      <c r="A9740" s="21">
        <v>0.967396739673967</v>
      </c>
      <c r="B9740" s="21">
        <v>0.50181888729413404</v>
      </c>
    </row>
    <row r="9741" spans="1:2">
      <c r="A9741" s="21">
        <v>0.96749674967496702</v>
      </c>
      <c r="B9741" s="21">
        <v>0.50140533242513396</v>
      </c>
    </row>
    <row r="9742" spans="1:2">
      <c r="A9742" s="21">
        <v>0.96759675967596703</v>
      </c>
      <c r="B9742" s="21">
        <v>0.500991777556133</v>
      </c>
    </row>
    <row r="9743" spans="1:2">
      <c r="A9743" s="21">
        <v>0.96769676967696705</v>
      </c>
      <c r="B9743" s="21">
        <v>0.50057822268713303</v>
      </c>
    </row>
    <row r="9744" spans="1:2">
      <c r="A9744" s="21">
        <v>0.96779677967796696</v>
      </c>
      <c r="B9744" s="21">
        <v>0.50016466781813196</v>
      </c>
    </row>
    <row r="9745" spans="1:2">
      <c r="A9745" s="21">
        <v>0.96789678967896797</v>
      </c>
      <c r="B9745" s="21">
        <v>0.49975111294913199</v>
      </c>
    </row>
    <row r="9746" spans="1:2">
      <c r="A9746" s="21">
        <v>0.96799679967996799</v>
      </c>
      <c r="B9746" s="21">
        <v>0.49933755808013203</v>
      </c>
    </row>
    <row r="9747" spans="1:2">
      <c r="A9747" s="21">
        <v>0.96809680968096801</v>
      </c>
      <c r="B9747" s="21">
        <v>0.49892400321113101</v>
      </c>
    </row>
    <row r="9748" spans="1:2">
      <c r="A9748" s="21">
        <v>0.96819681968196802</v>
      </c>
      <c r="B9748" s="21">
        <v>0.49851044834213099</v>
      </c>
    </row>
    <row r="9749" spans="1:2">
      <c r="A9749" s="21">
        <v>0.96829682968296804</v>
      </c>
      <c r="B9749" s="21">
        <v>0.49809689347313002</v>
      </c>
    </row>
    <row r="9750" spans="1:2">
      <c r="A9750" s="21">
        <v>0.96839683968396795</v>
      </c>
      <c r="B9750" s="21">
        <v>0.49768333860413</v>
      </c>
    </row>
    <row r="9751" spans="1:2">
      <c r="A9751" s="21">
        <v>0.96849684968496796</v>
      </c>
      <c r="B9751" s="21">
        <v>0.49726978373512998</v>
      </c>
    </row>
    <row r="9752" spans="1:2">
      <c r="A9752" s="21">
        <v>0.96859685968596798</v>
      </c>
      <c r="B9752" s="21">
        <v>0.49685622886612901</v>
      </c>
    </row>
    <row r="9753" spans="1:2">
      <c r="A9753" s="21">
        <v>0.968696869686968</v>
      </c>
      <c r="B9753" s="21">
        <v>0.49644267399712899</v>
      </c>
    </row>
    <row r="9754" spans="1:2">
      <c r="A9754" s="21">
        <v>0.96879687968796802</v>
      </c>
      <c r="B9754" s="21">
        <v>0.49602911912812803</v>
      </c>
    </row>
    <row r="9755" spans="1:2">
      <c r="A9755" s="21">
        <v>0.96889688968896803</v>
      </c>
      <c r="B9755" s="21">
        <v>0.49561556425912801</v>
      </c>
    </row>
    <row r="9756" spans="1:2">
      <c r="A9756" s="21">
        <v>0.96899689968996905</v>
      </c>
      <c r="B9756" s="21">
        <v>0.49520200939012698</v>
      </c>
    </row>
    <row r="9757" spans="1:2">
      <c r="A9757" s="21">
        <v>0.96909690969096896</v>
      </c>
      <c r="B9757" s="21">
        <v>0.49478845452112702</v>
      </c>
    </row>
    <row r="9758" spans="1:2">
      <c r="A9758" s="21">
        <v>0.96919691969196897</v>
      </c>
      <c r="B9758" s="21">
        <v>0.494374899652127</v>
      </c>
    </row>
    <row r="9759" spans="1:2">
      <c r="A9759" s="21">
        <v>0.96929692969296899</v>
      </c>
      <c r="B9759" s="21">
        <v>0.49396134478312598</v>
      </c>
    </row>
    <row r="9760" spans="1:2">
      <c r="A9760" s="21">
        <v>0.96939693969396901</v>
      </c>
      <c r="B9760" s="21">
        <v>0.49354778991412601</v>
      </c>
    </row>
    <row r="9761" spans="1:2">
      <c r="A9761" s="21">
        <v>0.96949694969496902</v>
      </c>
      <c r="B9761" s="21">
        <v>0.49313423504512499</v>
      </c>
    </row>
    <row r="9762" spans="1:2">
      <c r="A9762" s="21">
        <v>0.96959695969596904</v>
      </c>
      <c r="B9762" s="21">
        <v>0.49272068017612503</v>
      </c>
    </row>
    <row r="9763" spans="1:2">
      <c r="A9763" s="21">
        <v>0.96969696969696895</v>
      </c>
      <c r="B9763" s="21">
        <v>0.492307125307125</v>
      </c>
    </row>
    <row r="9764" spans="1:2">
      <c r="A9764" s="21">
        <v>0.96979697969796896</v>
      </c>
      <c r="B9764" s="21">
        <v>0.49189357043812398</v>
      </c>
    </row>
    <row r="9765" spans="1:2">
      <c r="A9765" s="21">
        <v>0.96989698969896998</v>
      </c>
      <c r="B9765" s="21">
        <v>0.49148001556912402</v>
      </c>
    </row>
    <row r="9766" spans="1:2">
      <c r="A9766" s="21">
        <v>0.96999699969997</v>
      </c>
      <c r="B9766" s="21">
        <v>0.491066460700123</v>
      </c>
    </row>
    <row r="9767" spans="1:2">
      <c r="A9767" s="21">
        <v>0.97009700970097001</v>
      </c>
      <c r="B9767" s="21">
        <v>0.49065290583112298</v>
      </c>
    </row>
    <row r="9768" spans="1:2">
      <c r="A9768" s="21">
        <v>0.97019701970197003</v>
      </c>
      <c r="B9768" s="21">
        <v>0.49023935096212201</v>
      </c>
    </row>
    <row r="9769" spans="1:2">
      <c r="A9769" s="21">
        <v>0.97029702970297005</v>
      </c>
      <c r="B9769" s="21">
        <v>0.48982579609312199</v>
      </c>
    </row>
    <row r="9770" spans="1:2">
      <c r="A9770" s="21">
        <v>0.97039703970396995</v>
      </c>
      <c r="B9770" s="21">
        <v>0.48941224122412202</v>
      </c>
    </row>
    <row r="9771" spans="1:2">
      <c r="A9771" s="21">
        <v>0.97049704970496997</v>
      </c>
      <c r="B9771" s="21">
        <v>0.488998686355121</v>
      </c>
    </row>
    <row r="9772" spans="1:2">
      <c r="A9772" s="21">
        <v>0.97059705970596999</v>
      </c>
      <c r="B9772" s="21">
        <v>0.48858513148612098</v>
      </c>
    </row>
    <row r="9773" spans="1:2">
      <c r="A9773" s="21">
        <v>0.97069706970697001</v>
      </c>
      <c r="B9773" s="21">
        <v>0.48817157661712002</v>
      </c>
    </row>
    <row r="9774" spans="1:2">
      <c r="A9774" s="21">
        <v>0.97079707970797002</v>
      </c>
      <c r="B9774" s="21">
        <v>0.48775802174812</v>
      </c>
    </row>
    <row r="9775" spans="1:2">
      <c r="A9775" s="21">
        <v>0.97089708970897004</v>
      </c>
      <c r="B9775" s="21">
        <v>0.48734446687911998</v>
      </c>
    </row>
    <row r="9776" spans="1:2">
      <c r="A9776" s="21">
        <v>0.97099709970997095</v>
      </c>
      <c r="B9776" s="21">
        <v>0.48693091201011901</v>
      </c>
    </row>
    <row r="9777" spans="1:2">
      <c r="A9777" s="21">
        <v>0.97109710971097096</v>
      </c>
      <c r="B9777" s="21">
        <v>0.48651735714111899</v>
      </c>
    </row>
    <row r="9778" spans="1:2">
      <c r="A9778" s="21">
        <v>0.97119711971197098</v>
      </c>
      <c r="B9778" s="21">
        <v>0.48610380227211802</v>
      </c>
    </row>
    <row r="9779" spans="1:2">
      <c r="A9779" s="21">
        <v>0.971297129712971</v>
      </c>
      <c r="B9779" s="21">
        <v>0.485690247403118</v>
      </c>
    </row>
    <row r="9780" spans="1:2">
      <c r="A9780" s="21">
        <v>0.97139713971397101</v>
      </c>
      <c r="B9780" s="21">
        <v>0.48527669253411698</v>
      </c>
    </row>
    <row r="9781" spans="1:2">
      <c r="A9781" s="21">
        <v>0.97149714971497103</v>
      </c>
      <c r="B9781" s="21">
        <v>0.48486313766511702</v>
      </c>
    </row>
    <row r="9782" spans="1:2">
      <c r="A9782" s="21">
        <v>0.97159715971597105</v>
      </c>
      <c r="B9782" s="21">
        <v>0.484449582796117</v>
      </c>
    </row>
    <row r="9783" spans="1:2">
      <c r="A9783" s="21">
        <v>0.97169716971697095</v>
      </c>
      <c r="B9783" s="21">
        <v>0.48403602792711597</v>
      </c>
    </row>
    <row r="9784" spans="1:2">
      <c r="A9784" s="21">
        <v>0.97179717971797097</v>
      </c>
      <c r="B9784" s="21">
        <v>0.48362247305811601</v>
      </c>
    </row>
    <row r="9785" spans="1:2">
      <c r="A9785" s="21">
        <v>0.97189718971897099</v>
      </c>
      <c r="B9785" s="21">
        <v>0.48320891818911599</v>
      </c>
    </row>
    <row r="9786" spans="1:2">
      <c r="A9786" s="21">
        <v>0.971997199719972</v>
      </c>
      <c r="B9786" s="21">
        <v>0.48279536332011502</v>
      </c>
    </row>
    <row r="9787" spans="1:2">
      <c r="A9787" s="21">
        <v>0.97209720972097202</v>
      </c>
      <c r="B9787" s="21">
        <v>0.482381808451115</v>
      </c>
    </row>
    <row r="9788" spans="1:2">
      <c r="A9788" s="21">
        <v>0.97219721972197204</v>
      </c>
      <c r="B9788" s="21">
        <v>0.48196825358211398</v>
      </c>
    </row>
    <row r="9789" spans="1:2">
      <c r="A9789" s="21">
        <v>0.97229722972297195</v>
      </c>
      <c r="B9789" s="21">
        <v>0.48155469871311402</v>
      </c>
    </row>
    <row r="9790" spans="1:2">
      <c r="A9790" s="21">
        <v>0.97239723972397196</v>
      </c>
      <c r="B9790" s="21">
        <v>0.48114114384411399</v>
      </c>
    </row>
    <row r="9791" spans="1:2">
      <c r="A9791" s="21">
        <v>0.97249724972497198</v>
      </c>
      <c r="B9791" s="21">
        <v>0.48072758897511297</v>
      </c>
    </row>
    <row r="9792" spans="1:2">
      <c r="A9792" s="21">
        <v>0.972597259725972</v>
      </c>
      <c r="B9792" s="21">
        <v>0.48031403410611201</v>
      </c>
    </row>
    <row r="9793" spans="1:2">
      <c r="A9793" s="21">
        <v>0.97269726972697201</v>
      </c>
      <c r="B9793" s="21">
        <v>0.47990047923711199</v>
      </c>
    </row>
    <row r="9794" spans="1:2">
      <c r="A9794" s="21">
        <v>0.97279727972797203</v>
      </c>
      <c r="B9794" s="21">
        <v>0.47948692436811202</v>
      </c>
    </row>
    <row r="9795" spans="1:2">
      <c r="A9795" s="21">
        <v>0.97289728972897205</v>
      </c>
      <c r="B9795" s="21">
        <v>0.479073369499111</v>
      </c>
    </row>
    <row r="9796" spans="1:2">
      <c r="A9796" s="21">
        <v>0.97299729972997295</v>
      </c>
      <c r="B9796" s="21">
        <v>0.47865981463011098</v>
      </c>
    </row>
    <row r="9797" spans="1:2">
      <c r="A9797" s="21">
        <v>0.97309730973097297</v>
      </c>
      <c r="B9797" s="21">
        <v>0.47824625976111101</v>
      </c>
    </row>
    <row r="9798" spans="1:2">
      <c r="A9798" s="21">
        <v>0.97319731973197299</v>
      </c>
      <c r="B9798" s="21">
        <v>0.47783270489210999</v>
      </c>
    </row>
    <row r="9799" spans="1:2">
      <c r="A9799" s="21">
        <v>0.973297329732973</v>
      </c>
      <c r="B9799" s="21">
        <v>0.47741915002310997</v>
      </c>
    </row>
    <row r="9800" spans="1:2">
      <c r="A9800" s="21">
        <v>0.97339733973397302</v>
      </c>
      <c r="B9800" s="21">
        <v>0.47700559515410901</v>
      </c>
    </row>
    <row r="9801" spans="1:2">
      <c r="A9801" s="21">
        <v>0.97349734973497304</v>
      </c>
      <c r="B9801" s="21">
        <v>0.47659204028510899</v>
      </c>
    </row>
    <row r="9802" spans="1:2">
      <c r="A9802" s="21">
        <v>0.97359735973597294</v>
      </c>
      <c r="B9802" s="21">
        <v>0.47617848541610902</v>
      </c>
    </row>
    <row r="9803" spans="1:2">
      <c r="A9803" s="21">
        <v>0.97369736973697296</v>
      </c>
      <c r="B9803" s="21">
        <v>0.475764930547108</v>
      </c>
    </row>
    <row r="9804" spans="1:2">
      <c r="A9804" s="21">
        <v>0.97379737973797298</v>
      </c>
      <c r="B9804" s="21">
        <v>0.47535137567810798</v>
      </c>
    </row>
    <row r="9805" spans="1:2">
      <c r="A9805" s="21">
        <v>0.973897389738973</v>
      </c>
      <c r="B9805" s="21">
        <v>0.47493782080910701</v>
      </c>
    </row>
    <row r="9806" spans="1:2">
      <c r="A9806" s="21">
        <v>0.97399739973997401</v>
      </c>
      <c r="B9806" s="21">
        <v>0.47452426594010699</v>
      </c>
    </row>
    <row r="9807" spans="1:2">
      <c r="A9807" s="21">
        <v>0.97409740974097403</v>
      </c>
      <c r="B9807" s="21">
        <v>0.47411071107110597</v>
      </c>
    </row>
    <row r="9808" spans="1:2">
      <c r="A9808" s="21">
        <v>0.97419741974197405</v>
      </c>
      <c r="B9808" s="21">
        <v>0.47369715620210601</v>
      </c>
    </row>
    <row r="9809" spans="1:2">
      <c r="A9809" s="21">
        <v>0.97429742974297395</v>
      </c>
      <c r="B9809" s="21">
        <v>0.47328360133310599</v>
      </c>
    </row>
    <row r="9810" spans="1:2">
      <c r="A9810" s="21">
        <v>0.97439743974397397</v>
      </c>
      <c r="B9810" s="21">
        <v>0.47287004646410502</v>
      </c>
    </row>
    <row r="9811" spans="1:2">
      <c r="A9811" s="21">
        <v>0.97449744974497399</v>
      </c>
      <c r="B9811" s="21">
        <v>0.472456491595105</v>
      </c>
    </row>
    <row r="9812" spans="1:2">
      <c r="A9812" s="21">
        <v>0.974597459745974</v>
      </c>
      <c r="B9812" s="21">
        <v>0.47204293672610398</v>
      </c>
    </row>
    <row r="9813" spans="1:2">
      <c r="A9813" s="21">
        <v>0.97469746974697402</v>
      </c>
      <c r="B9813" s="21">
        <v>0.47162938185710401</v>
      </c>
    </row>
    <row r="9814" spans="1:2">
      <c r="A9814" s="21">
        <v>0.97479747974797404</v>
      </c>
      <c r="B9814" s="21">
        <v>0.47121582698810399</v>
      </c>
    </row>
    <row r="9815" spans="1:2">
      <c r="A9815" s="21">
        <v>0.97489748974897406</v>
      </c>
      <c r="B9815" s="21">
        <v>0.47080227211910303</v>
      </c>
    </row>
    <row r="9816" spans="1:2">
      <c r="A9816" s="21">
        <v>0.97499749974997496</v>
      </c>
      <c r="B9816" s="21">
        <v>0.47038871725010301</v>
      </c>
    </row>
    <row r="9817" spans="1:2">
      <c r="A9817" s="21">
        <v>0.97509750975097498</v>
      </c>
      <c r="B9817" s="21">
        <v>0.46997516238110199</v>
      </c>
    </row>
    <row r="9818" spans="1:2">
      <c r="A9818" s="21">
        <v>0.97519751975197499</v>
      </c>
      <c r="B9818" s="21">
        <v>0.46956160751210202</v>
      </c>
    </row>
    <row r="9819" spans="1:2">
      <c r="A9819" s="21">
        <v>0.97529752975297501</v>
      </c>
      <c r="B9819" s="21">
        <v>0.469148052643101</v>
      </c>
    </row>
    <row r="9820" spans="1:2">
      <c r="A9820" s="21">
        <v>0.97539753975397503</v>
      </c>
      <c r="B9820" s="21">
        <v>0.46873449777410098</v>
      </c>
    </row>
    <row r="9821" spans="1:2">
      <c r="A9821" s="21">
        <v>0.97549754975497505</v>
      </c>
      <c r="B9821" s="21">
        <v>0.46832094290510101</v>
      </c>
    </row>
    <row r="9822" spans="1:2">
      <c r="A9822" s="21">
        <v>0.97559755975597495</v>
      </c>
      <c r="B9822" s="21">
        <v>0.46790738803609999</v>
      </c>
    </row>
    <row r="9823" spans="1:2">
      <c r="A9823" s="21">
        <v>0.97569756975697497</v>
      </c>
      <c r="B9823" s="21">
        <v>0.46749383316710003</v>
      </c>
    </row>
    <row r="9824" spans="1:2">
      <c r="A9824" s="21">
        <v>0.97579757975797499</v>
      </c>
      <c r="B9824" s="21">
        <v>0.46708027829809901</v>
      </c>
    </row>
    <row r="9825" spans="1:2">
      <c r="A9825" s="21">
        <v>0.975897589758975</v>
      </c>
      <c r="B9825" s="21">
        <v>0.46666672342909898</v>
      </c>
    </row>
    <row r="9826" spans="1:2">
      <c r="A9826" s="21">
        <v>0.97599759975997602</v>
      </c>
      <c r="B9826" s="21">
        <v>0.46625316856009902</v>
      </c>
    </row>
    <row r="9827" spans="1:2">
      <c r="A9827" s="21">
        <v>0.97609760976097604</v>
      </c>
      <c r="B9827" s="21">
        <v>0.465839613691098</v>
      </c>
    </row>
    <row r="9828" spans="1:2">
      <c r="A9828" s="21">
        <v>0.97619761976197605</v>
      </c>
      <c r="B9828" s="21">
        <v>0.46542605882209798</v>
      </c>
    </row>
    <row r="9829" spans="1:2">
      <c r="A9829" s="21">
        <v>0.97629762976297596</v>
      </c>
      <c r="B9829" s="21">
        <v>0.46501250395309701</v>
      </c>
    </row>
    <row r="9830" spans="1:2">
      <c r="A9830" s="21">
        <v>0.97639763976397598</v>
      </c>
      <c r="B9830" s="21">
        <v>0.46459894908409699</v>
      </c>
    </row>
    <row r="9831" spans="1:2">
      <c r="A9831" s="21">
        <v>0.97649764976497599</v>
      </c>
      <c r="B9831" s="21">
        <v>0.46418539421509603</v>
      </c>
    </row>
    <row r="9832" spans="1:2">
      <c r="A9832" s="21">
        <v>0.97659765976597601</v>
      </c>
      <c r="B9832" s="21">
        <v>0.463771839346096</v>
      </c>
    </row>
    <row r="9833" spans="1:2">
      <c r="A9833" s="21">
        <v>0.97669766976697603</v>
      </c>
      <c r="B9833" s="21">
        <v>0.46335828447709598</v>
      </c>
    </row>
    <row r="9834" spans="1:2">
      <c r="A9834" s="21">
        <v>0.97679767976797605</v>
      </c>
      <c r="B9834" s="21">
        <v>0.46294472960809502</v>
      </c>
    </row>
    <row r="9835" spans="1:2">
      <c r="A9835" s="21">
        <v>0.97689768976897695</v>
      </c>
      <c r="B9835" s="21">
        <v>0.462531174739095</v>
      </c>
    </row>
    <row r="9836" spans="1:2">
      <c r="A9836" s="21">
        <v>0.97699769976997697</v>
      </c>
      <c r="B9836" s="21">
        <v>0.46211761987009398</v>
      </c>
    </row>
    <row r="9837" spans="1:2">
      <c r="A9837" s="21">
        <v>0.97709770977097699</v>
      </c>
      <c r="B9837" s="21">
        <v>0.46170406500109401</v>
      </c>
    </row>
    <row r="9838" spans="1:2">
      <c r="A9838" s="21">
        <v>0.977197719771977</v>
      </c>
      <c r="B9838" s="21">
        <v>0.46129051013209399</v>
      </c>
    </row>
    <row r="9839" spans="1:2">
      <c r="A9839" s="21">
        <v>0.97729772977297702</v>
      </c>
      <c r="B9839" s="21">
        <v>0.46087695526309302</v>
      </c>
    </row>
    <row r="9840" spans="1:2">
      <c r="A9840" s="21">
        <v>0.97739773977397704</v>
      </c>
      <c r="B9840" s="21">
        <v>0.460463400394093</v>
      </c>
    </row>
    <row r="9841" spans="1:2">
      <c r="A9841" s="21">
        <v>0.97749774977497705</v>
      </c>
      <c r="B9841" s="21">
        <v>0.46004984552509298</v>
      </c>
    </row>
    <row r="9842" spans="1:2">
      <c r="A9842" s="21">
        <v>0.97759775977597696</v>
      </c>
      <c r="B9842" s="21">
        <v>0.45963629065609202</v>
      </c>
    </row>
    <row r="9843" spans="1:2">
      <c r="A9843" s="21">
        <v>0.97769776977697698</v>
      </c>
      <c r="B9843" s="21">
        <v>0.459222735787091</v>
      </c>
    </row>
    <row r="9844" spans="1:2">
      <c r="A9844" s="21">
        <v>0.97779777977797699</v>
      </c>
      <c r="B9844" s="21">
        <v>0.45880918091809098</v>
      </c>
    </row>
    <row r="9845" spans="1:2">
      <c r="A9845" s="21">
        <v>0.97789778977897701</v>
      </c>
      <c r="B9845" s="21">
        <v>0.45839562604909101</v>
      </c>
    </row>
    <row r="9846" spans="1:2">
      <c r="A9846" s="21">
        <v>0.97799779977997803</v>
      </c>
      <c r="B9846" s="21">
        <v>0.45798207118008999</v>
      </c>
    </row>
    <row r="9847" spans="1:2">
      <c r="A9847" s="21">
        <v>0.97809780978097804</v>
      </c>
      <c r="B9847" s="21">
        <v>0.45756851631109002</v>
      </c>
    </row>
    <row r="9848" spans="1:2">
      <c r="A9848" s="21">
        <v>0.97819781978197795</v>
      </c>
      <c r="B9848" s="21">
        <v>0.457154961442089</v>
      </c>
    </row>
    <row r="9849" spans="1:2">
      <c r="A9849" s="21">
        <v>0.97829782978297797</v>
      </c>
      <c r="B9849" s="21">
        <v>0.45674140657308898</v>
      </c>
    </row>
    <row r="9850" spans="1:2">
      <c r="A9850" s="21">
        <v>0.97839783978397799</v>
      </c>
      <c r="B9850" s="21">
        <v>0.45632785170408902</v>
      </c>
    </row>
    <row r="9851" spans="1:2">
      <c r="A9851" s="21">
        <v>0.978497849784978</v>
      </c>
      <c r="B9851" s="21">
        <v>0.455914296835088</v>
      </c>
    </row>
    <row r="9852" spans="1:2">
      <c r="A9852" s="21">
        <v>0.97859785978597802</v>
      </c>
      <c r="B9852" s="21">
        <v>0.45550074196608797</v>
      </c>
    </row>
    <row r="9853" spans="1:2">
      <c r="A9853" s="21">
        <v>0.97869786978697804</v>
      </c>
      <c r="B9853" s="21">
        <v>0.45508718709708801</v>
      </c>
    </row>
    <row r="9854" spans="1:2">
      <c r="A9854" s="21">
        <v>0.97879787978797805</v>
      </c>
      <c r="B9854" s="21">
        <v>0.45467363222808699</v>
      </c>
    </row>
    <row r="9855" spans="1:2">
      <c r="A9855" s="21">
        <v>0.97889788978897896</v>
      </c>
      <c r="B9855" s="21">
        <v>0.45426007735908602</v>
      </c>
    </row>
    <row r="9856" spans="1:2">
      <c r="A9856" s="21">
        <v>0.97899789978997898</v>
      </c>
      <c r="B9856" s="21">
        <v>0.453846522490086</v>
      </c>
    </row>
    <row r="9857" spans="1:2">
      <c r="A9857" s="21">
        <v>0.97909790979097899</v>
      </c>
      <c r="B9857" s="21">
        <v>0.45343296762108598</v>
      </c>
    </row>
    <row r="9858" spans="1:2">
      <c r="A9858" s="21">
        <v>0.97919791979197901</v>
      </c>
      <c r="B9858" s="21">
        <v>0.45301941275208502</v>
      </c>
    </row>
    <row r="9859" spans="1:2">
      <c r="A9859" s="21">
        <v>0.97929792979297903</v>
      </c>
      <c r="B9859" s="21">
        <v>0.45260585788308499</v>
      </c>
    </row>
    <row r="9860" spans="1:2">
      <c r="A9860" s="21">
        <v>0.97939793979397904</v>
      </c>
      <c r="B9860" s="21">
        <v>0.45219230301408497</v>
      </c>
    </row>
    <row r="9861" spans="1:2">
      <c r="A9861" s="21">
        <v>0.97949794979497895</v>
      </c>
      <c r="B9861" s="21">
        <v>0.45177874814508401</v>
      </c>
    </row>
    <row r="9862" spans="1:2">
      <c r="A9862" s="21">
        <v>0.97959795979597897</v>
      </c>
      <c r="B9862" s="21">
        <v>0.45136519327608399</v>
      </c>
    </row>
    <row r="9863" spans="1:2">
      <c r="A9863" s="21">
        <v>0.97969796979697898</v>
      </c>
      <c r="B9863" s="21">
        <v>0.45095163840708302</v>
      </c>
    </row>
    <row r="9864" spans="1:2">
      <c r="A9864" s="21">
        <v>0.979797979797979</v>
      </c>
      <c r="B9864" s="21">
        <v>0.450538083538083</v>
      </c>
    </row>
    <row r="9865" spans="1:2">
      <c r="A9865" s="21">
        <v>0.97989798979897902</v>
      </c>
      <c r="B9865" s="21">
        <v>0.45012452866908298</v>
      </c>
    </row>
    <row r="9866" spans="1:2">
      <c r="A9866" s="21">
        <v>0.97999799979998004</v>
      </c>
      <c r="B9866" s="21">
        <v>0.44971097380008201</v>
      </c>
    </row>
    <row r="9867" spans="1:2">
      <c r="A9867" s="21">
        <v>0.98009800980098005</v>
      </c>
      <c r="B9867" s="21">
        <v>0.44929741893108099</v>
      </c>
    </row>
    <row r="9868" spans="1:2">
      <c r="A9868" s="21">
        <v>0.98019801980197996</v>
      </c>
      <c r="B9868" s="21">
        <v>0.44888386406208097</v>
      </c>
    </row>
    <row r="9869" spans="1:2">
      <c r="A9869" s="21">
        <v>0.98029802980297998</v>
      </c>
      <c r="B9869" s="21">
        <v>0.44847030919308101</v>
      </c>
    </row>
    <row r="9870" spans="1:2">
      <c r="A9870" s="21">
        <v>0.98039803980397999</v>
      </c>
      <c r="B9870" s="21">
        <v>0.44805675432407999</v>
      </c>
    </row>
    <row r="9871" spans="1:2">
      <c r="A9871" s="21">
        <v>0.98049804980498001</v>
      </c>
      <c r="B9871" s="21">
        <v>0.44764319945508002</v>
      </c>
    </row>
    <row r="9872" spans="1:2">
      <c r="A9872" s="21">
        <v>0.98059805980598003</v>
      </c>
      <c r="B9872" s="21">
        <v>0.44722964458608</v>
      </c>
    </row>
    <row r="9873" spans="1:2">
      <c r="A9873" s="21">
        <v>0.98069806980698004</v>
      </c>
      <c r="B9873" s="21">
        <v>0.44681608971707898</v>
      </c>
    </row>
    <row r="9874" spans="1:2">
      <c r="A9874" s="21">
        <v>0.98079807980797995</v>
      </c>
      <c r="B9874" s="21">
        <v>0.44640253484807901</v>
      </c>
    </row>
    <row r="9875" spans="1:2">
      <c r="A9875" s="21">
        <v>0.98089808980898097</v>
      </c>
      <c r="B9875" s="21">
        <v>0.44598897997907799</v>
      </c>
    </row>
    <row r="9876" spans="1:2">
      <c r="A9876" s="21">
        <v>0.98099809980998098</v>
      </c>
      <c r="B9876" s="21">
        <v>0.44557542511007803</v>
      </c>
    </row>
    <row r="9877" spans="1:2">
      <c r="A9877" s="21">
        <v>0.981098109810981</v>
      </c>
      <c r="B9877" s="21">
        <v>0.44516187024107801</v>
      </c>
    </row>
    <row r="9878" spans="1:2">
      <c r="A9878" s="21">
        <v>0.98119811981198102</v>
      </c>
      <c r="B9878" s="21">
        <v>0.44474831537207699</v>
      </c>
    </row>
    <row r="9879" spans="1:2">
      <c r="A9879" s="21">
        <v>0.98129812981298103</v>
      </c>
      <c r="B9879" s="21">
        <v>0.44433476050307602</v>
      </c>
    </row>
    <row r="9880" spans="1:2">
      <c r="A9880" s="21">
        <v>0.98139813981398105</v>
      </c>
      <c r="B9880" s="21">
        <v>0.443921205634076</v>
      </c>
    </row>
    <row r="9881" spans="1:2">
      <c r="A9881" s="21">
        <v>0.98149814981498096</v>
      </c>
      <c r="B9881" s="21">
        <v>0.44350765076507598</v>
      </c>
    </row>
    <row r="9882" spans="1:2">
      <c r="A9882" s="21">
        <v>0.98159815981598098</v>
      </c>
      <c r="B9882" s="21">
        <v>0.44309409589607501</v>
      </c>
    </row>
    <row r="9883" spans="1:2">
      <c r="A9883" s="21">
        <v>0.98169816981698099</v>
      </c>
      <c r="B9883" s="21">
        <v>0.44268054102707499</v>
      </c>
    </row>
    <row r="9884" spans="1:2">
      <c r="A9884" s="21">
        <v>0.98179817981798101</v>
      </c>
      <c r="B9884" s="21">
        <v>0.44226698615807503</v>
      </c>
    </row>
    <row r="9885" spans="1:2">
      <c r="A9885" s="21">
        <v>0.98189818981898103</v>
      </c>
      <c r="B9885" s="21">
        <v>0.44185343128907401</v>
      </c>
    </row>
    <row r="9886" spans="1:2">
      <c r="A9886" s="21">
        <v>0.98199819981998204</v>
      </c>
      <c r="B9886" s="21">
        <v>0.44143987642007398</v>
      </c>
    </row>
    <row r="9887" spans="1:2">
      <c r="A9887" s="21">
        <v>0.98209820982098195</v>
      </c>
      <c r="B9887" s="21">
        <v>0.44102632155107302</v>
      </c>
    </row>
    <row r="9888" spans="1:2">
      <c r="A9888" s="21">
        <v>0.98219821982198197</v>
      </c>
      <c r="B9888" s="21">
        <v>0.440612766682073</v>
      </c>
    </row>
    <row r="9889" spans="1:2">
      <c r="A9889" s="21">
        <v>0.98229822982298198</v>
      </c>
      <c r="B9889" s="21">
        <v>0.44019921181307298</v>
      </c>
    </row>
    <row r="9890" spans="1:2">
      <c r="A9890" s="21">
        <v>0.982398239823982</v>
      </c>
      <c r="B9890" s="21">
        <v>0.43978565694407201</v>
      </c>
    </row>
    <row r="9891" spans="1:2">
      <c r="A9891" s="21">
        <v>0.98249824982498202</v>
      </c>
      <c r="B9891" s="21">
        <v>0.43937210207507199</v>
      </c>
    </row>
    <row r="9892" spans="1:2">
      <c r="A9892" s="21">
        <v>0.98259825982598203</v>
      </c>
      <c r="B9892" s="21">
        <v>0.43895854720607103</v>
      </c>
    </row>
    <row r="9893" spans="1:2">
      <c r="A9893" s="21">
        <v>0.98269826982698205</v>
      </c>
      <c r="B9893" s="21">
        <v>0.438544992337071</v>
      </c>
    </row>
    <row r="9894" spans="1:2">
      <c r="A9894" s="21">
        <v>0.98279827982798196</v>
      </c>
      <c r="B9894" s="21">
        <v>0.43813143746806998</v>
      </c>
    </row>
    <row r="9895" spans="1:2">
      <c r="A9895" s="21">
        <v>0.98289828982898297</v>
      </c>
      <c r="B9895" s="21">
        <v>0.43771788259907002</v>
      </c>
    </row>
    <row r="9896" spans="1:2">
      <c r="A9896" s="21">
        <v>0.98299829982998299</v>
      </c>
      <c r="B9896" s="21">
        <v>0.43730432773007</v>
      </c>
    </row>
    <row r="9897" spans="1:2">
      <c r="A9897" s="21">
        <v>0.98309830983098301</v>
      </c>
      <c r="B9897" s="21">
        <v>0.43689077286106898</v>
      </c>
    </row>
    <row r="9898" spans="1:2">
      <c r="A9898" s="21">
        <v>0.98319831983198303</v>
      </c>
      <c r="B9898" s="21">
        <v>0.43647721799206901</v>
      </c>
    </row>
    <row r="9899" spans="1:2">
      <c r="A9899" s="21">
        <v>0.98329832983298304</v>
      </c>
      <c r="B9899" s="21">
        <v>0.43606366312306799</v>
      </c>
    </row>
    <row r="9900" spans="1:2">
      <c r="A9900" s="21">
        <v>0.98339833983398295</v>
      </c>
      <c r="B9900" s="21">
        <v>0.43565010825406802</v>
      </c>
    </row>
    <row r="9901" spans="1:2">
      <c r="A9901" s="21">
        <v>0.98349834983498297</v>
      </c>
      <c r="B9901" s="21">
        <v>0.435236553385068</v>
      </c>
    </row>
    <row r="9902" spans="1:2">
      <c r="A9902" s="21">
        <v>0.98359835983598298</v>
      </c>
      <c r="B9902" s="21">
        <v>0.43482299851606698</v>
      </c>
    </row>
    <row r="9903" spans="1:2">
      <c r="A9903" s="21">
        <v>0.983698369836983</v>
      </c>
      <c r="B9903" s="21">
        <v>0.43440944364706702</v>
      </c>
    </row>
    <row r="9904" spans="1:2">
      <c r="A9904" s="21">
        <v>0.98379837983798302</v>
      </c>
      <c r="B9904" s="21">
        <v>0.433995888778066</v>
      </c>
    </row>
    <row r="9905" spans="1:2">
      <c r="A9905" s="21">
        <v>0.98389838983898303</v>
      </c>
      <c r="B9905" s="21">
        <v>0.43358233390906598</v>
      </c>
    </row>
    <row r="9906" spans="1:2">
      <c r="A9906" s="21">
        <v>0.98399839983998405</v>
      </c>
      <c r="B9906" s="21">
        <v>0.43316877904006501</v>
      </c>
    </row>
    <row r="9907" spans="1:2">
      <c r="A9907" s="21">
        <v>0.98409840984098396</v>
      </c>
      <c r="B9907" s="21">
        <v>0.43275522417106499</v>
      </c>
    </row>
    <row r="9908" spans="1:2">
      <c r="A9908" s="21">
        <v>0.98419841984198397</v>
      </c>
      <c r="B9908" s="21">
        <v>0.43234166930206502</v>
      </c>
    </row>
    <row r="9909" spans="1:2">
      <c r="A9909" s="21">
        <v>0.98429842984298399</v>
      </c>
      <c r="B9909" s="21">
        <v>0.431928114433064</v>
      </c>
    </row>
    <row r="9910" spans="1:2">
      <c r="A9910" s="21">
        <v>0.98439843984398401</v>
      </c>
      <c r="B9910" s="21">
        <v>0.43151455956406398</v>
      </c>
    </row>
    <row r="9911" spans="1:2">
      <c r="A9911" s="21">
        <v>0.98449844984498402</v>
      </c>
      <c r="B9911" s="21">
        <v>0.43110100469506302</v>
      </c>
    </row>
    <row r="9912" spans="1:2">
      <c r="A9912" s="21">
        <v>0.98459845984598404</v>
      </c>
      <c r="B9912" s="21">
        <v>0.430687449826063</v>
      </c>
    </row>
    <row r="9913" spans="1:2">
      <c r="A9913" s="21">
        <v>0.98469846984698395</v>
      </c>
      <c r="B9913" s="21">
        <v>0.43027389495706297</v>
      </c>
    </row>
    <row r="9914" spans="1:2">
      <c r="A9914" s="21">
        <v>0.98479847984798397</v>
      </c>
      <c r="B9914" s="21">
        <v>0.42986034008806201</v>
      </c>
    </row>
    <row r="9915" spans="1:2">
      <c r="A9915" s="21">
        <v>0.98489848984898498</v>
      </c>
      <c r="B9915" s="21">
        <v>0.42944678521906199</v>
      </c>
    </row>
    <row r="9916" spans="1:2">
      <c r="A9916" s="21">
        <v>0.984998499849985</v>
      </c>
      <c r="B9916" s="21">
        <v>0.42903323035006102</v>
      </c>
    </row>
    <row r="9917" spans="1:2">
      <c r="A9917" s="21">
        <v>0.98509850985098502</v>
      </c>
      <c r="B9917" s="21">
        <v>0.428619675481061</v>
      </c>
    </row>
    <row r="9918" spans="1:2">
      <c r="A9918" s="21">
        <v>0.98519851985198503</v>
      </c>
      <c r="B9918" s="21">
        <v>0.42820612061205998</v>
      </c>
    </row>
    <row r="9919" spans="1:2">
      <c r="A9919" s="21">
        <v>0.98529852985298505</v>
      </c>
      <c r="B9919" s="21">
        <v>0.42779256574306002</v>
      </c>
    </row>
    <row r="9920" spans="1:2">
      <c r="A9920" s="21">
        <v>0.98539853985398496</v>
      </c>
      <c r="B9920" s="21">
        <v>0.42737901087405999</v>
      </c>
    </row>
    <row r="9921" spans="1:2">
      <c r="A9921" s="21">
        <v>0.98549854985498497</v>
      </c>
      <c r="B9921" s="21">
        <v>0.42696545600505897</v>
      </c>
    </row>
    <row r="9922" spans="1:2">
      <c r="A9922" s="21">
        <v>0.98559855985598499</v>
      </c>
      <c r="B9922" s="21">
        <v>0.42655190113605901</v>
      </c>
    </row>
    <row r="9923" spans="1:2">
      <c r="A9923" s="21">
        <v>0.98569856985698501</v>
      </c>
      <c r="B9923" s="21">
        <v>0.42613834626705799</v>
      </c>
    </row>
    <row r="9924" spans="1:2">
      <c r="A9924" s="21">
        <v>0.98579857985798502</v>
      </c>
      <c r="B9924" s="21">
        <v>0.42572479139805802</v>
      </c>
    </row>
    <row r="9925" spans="1:2">
      <c r="A9925" s="21">
        <v>0.98589858985898504</v>
      </c>
      <c r="B9925" s="21">
        <v>0.425311236529058</v>
      </c>
    </row>
    <row r="9926" spans="1:2">
      <c r="A9926" s="21">
        <v>0.98599859985998595</v>
      </c>
      <c r="B9926" s="21">
        <v>0.42489768166005698</v>
      </c>
    </row>
    <row r="9927" spans="1:2">
      <c r="A9927" s="21">
        <v>0.98609860986098596</v>
      </c>
      <c r="B9927" s="21">
        <v>0.42448412679105701</v>
      </c>
    </row>
    <row r="9928" spans="1:2">
      <c r="A9928" s="21">
        <v>0.98619861986198598</v>
      </c>
      <c r="B9928" s="21">
        <v>0.42407057192205699</v>
      </c>
    </row>
    <row r="9929" spans="1:2">
      <c r="A9929" s="21">
        <v>0.986298629862986</v>
      </c>
      <c r="B9929" s="21">
        <v>0.42365701705305597</v>
      </c>
    </row>
    <row r="9930" spans="1:2">
      <c r="A9930" s="21">
        <v>0.98639863986398602</v>
      </c>
      <c r="B9930" s="21">
        <v>0.42324346218405501</v>
      </c>
    </row>
    <row r="9931" spans="1:2">
      <c r="A9931" s="21">
        <v>0.98649864986498603</v>
      </c>
      <c r="B9931" s="21">
        <v>0.42282990731505499</v>
      </c>
    </row>
    <row r="9932" spans="1:2">
      <c r="A9932" s="21">
        <v>0.98659865986598605</v>
      </c>
      <c r="B9932" s="21">
        <v>0.42241635244605502</v>
      </c>
    </row>
    <row r="9933" spans="1:2">
      <c r="A9933" s="21">
        <v>0.98669866986698596</v>
      </c>
      <c r="B9933" s="21">
        <v>0.422002797577054</v>
      </c>
    </row>
    <row r="9934" spans="1:2">
      <c r="A9934" s="21">
        <v>0.98679867986798597</v>
      </c>
      <c r="B9934" s="21">
        <v>0.42158924270805398</v>
      </c>
    </row>
    <row r="9935" spans="1:2">
      <c r="A9935" s="21">
        <v>0.98689868986898599</v>
      </c>
      <c r="B9935" s="21">
        <v>0.42117568783905401</v>
      </c>
    </row>
    <row r="9936" spans="1:2">
      <c r="A9936" s="21">
        <v>0.98699869986998701</v>
      </c>
      <c r="B9936" s="21">
        <v>0.42076213297005299</v>
      </c>
    </row>
    <row r="9937" spans="1:2">
      <c r="A9937" s="21">
        <v>0.98709870987098702</v>
      </c>
      <c r="B9937" s="21">
        <v>0.42034857810105303</v>
      </c>
    </row>
    <row r="9938" spans="1:2">
      <c r="A9938" s="21">
        <v>0.98719871987198704</v>
      </c>
      <c r="B9938" s="21">
        <v>0.41993502323205201</v>
      </c>
    </row>
    <row r="9939" spans="1:2">
      <c r="A9939" s="21">
        <v>0.98729872987298695</v>
      </c>
      <c r="B9939" s="21">
        <v>0.41952146836305199</v>
      </c>
    </row>
    <row r="9940" spans="1:2">
      <c r="A9940" s="21">
        <v>0.98739873987398696</v>
      </c>
      <c r="B9940" s="21">
        <v>0.41910791349405202</v>
      </c>
    </row>
    <row r="9941" spans="1:2">
      <c r="A9941" s="21">
        <v>0.98749874987498698</v>
      </c>
      <c r="B9941" s="21">
        <v>0.418694358625051</v>
      </c>
    </row>
    <row r="9942" spans="1:2">
      <c r="A9942" s="21">
        <v>0.987598759875987</v>
      </c>
      <c r="B9942" s="21">
        <v>0.41828080375605098</v>
      </c>
    </row>
    <row r="9943" spans="1:2">
      <c r="A9943" s="21">
        <v>0.98769876987698701</v>
      </c>
      <c r="B9943" s="21">
        <v>0.41786724888705001</v>
      </c>
    </row>
    <row r="9944" spans="1:2">
      <c r="A9944" s="21">
        <v>0.98779877987798703</v>
      </c>
      <c r="B9944" s="21">
        <v>0.41745369401804999</v>
      </c>
    </row>
    <row r="9945" spans="1:2">
      <c r="A9945" s="21">
        <v>0.98789878987898705</v>
      </c>
      <c r="B9945" s="21">
        <v>0.41704013914904903</v>
      </c>
    </row>
    <row r="9946" spans="1:2">
      <c r="A9946" s="21">
        <v>0.98799879987998795</v>
      </c>
      <c r="B9946" s="21">
        <v>0.41662658428004901</v>
      </c>
    </row>
    <row r="9947" spans="1:2">
      <c r="A9947" s="21">
        <v>0.98809880988098797</v>
      </c>
      <c r="B9947" s="21">
        <v>0.41621302941104898</v>
      </c>
    </row>
    <row r="9948" spans="1:2">
      <c r="A9948" s="21">
        <v>0.98819881988198799</v>
      </c>
      <c r="B9948" s="21">
        <v>0.41579947454204802</v>
      </c>
    </row>
    <row r="9949" spans="1:2">
      <c r="A9949" s="21">
        <v>0.98829882988298801</v>
      </c>
      <c r="B9949" s="21">
        <v>0.415385919673048</v>
      </c>
    </row>
    <row r="9950" spans="1:2">
      <c r="A9950" s="21">
        <v>0.98839883988398802</v>
      </c>
      <c r="B9950" s="21">
        <v>0.41497236480404698</v>
      </c>
    </row>
    <row r="9951" spans="1:2">
      <c r="A9951" s="21">
        <v>0.98849884988498804</v>
      </c>
      <c r="B9951" s="21">
        <v>0.41455880993504701</v>
      </c>
    </row>
    <row r="9952" spans="1:2">
      <c r="A9952" s="21">
        <v>0.98859885988598795</v>
      </c>
      <c r="B9952" s="21">
        <v>0.41414525506604699</v>
      </c>
    </row>
    <row r="9953" spans="1:2">
      <c r="A9953" s="21">
        <v>0.98869886988698796</v>
      </c>
      <c r="B9953" s="21">
        <v>0.41373170019704603</v>
      </c>
    </row>
    <row r="9954" spans="1:2">
      <c r="A9954" s="21">
        <v>0.98879887988798798</v>
      </c>
      <c r="B9954" s="21">
        <v>0.413318145328046</v>
      </c>
    </row>
    <row r="9955" spans="1:2">
      <c r="A9955" s="21">
        <v>0.988898889888988</v>
      </c>
      <c r="B9955" s="21">
        <v>0.41290459045904498</v>
      </c>
    </row>
    <row r="9956" spans="1:2">
      <c r="A9956" s="21">
        <v>0.98899889988998901</v>
      </c>
      <c r="B9956" s="21">
        <v>0.41249103559004502</v>
      </c>
    </row>
    <row r="9957" spans="1:2">
      <c r="A9957" s="21">
        <v>0.98909890989098903</v>
      </c>
      <c r="B9957" s="21">
        <v>0.412077480721044</v>
      </c>
    </row>
    <row r="9958" spans="1:2">
      <c r="A9958" s="21">
        <v>0.98919891989198905</v>
      </c>
      <c r="B9958" s="21">
        <v>0.41166392585204398</v>
      </c>
    </row>
    <row r="9959" spans="1:2">
      <c r="A9959" s="21">
        <v>0.98929892989298895</v>
      </c>
      <c r="B9959" s="21">
        <v>0.41125037098304401</v>
      </c>
    </row>
    <row r="9960" spans="1:2">
      <c r="A9960" s="21">
        <v>0.98939893989398897</v>
      </c>
      <c r="B9960" s="21">
        <v>0.41083681611404299</v>
      </c>
    </row>
    <row r="9961" spans="1:2">
      <c r="A9961" s="21">
        <v>0.98949894989498899</v>
      </c>
      <c r="B9961" s="21">
        <v>0.41042326124504303</v>
      </c>
    </row>
    <row r="9962" spans="1:2">
      <c r="A9962" s="21">
        <v>0.98959895989598901</v>
      </c>
      <c r="B9962" s="21">
        <v>0.410009706376042</v>
      </c>
    </row>
    <row r="9963" spans="1:2">
      <c r="A9963" s="21">
        <v>0.98969896989698902</v>
      </c>
      <c r="B9963" s="21">
        <v>0.40959615150704198</v>
      </c>
    </row>
    <row r="9964" spans="1:2">
      <c r="A9964" s="21">
        <v>0.98979897989798904</v>
      </c>
      <c r="B9964" s="21">
        <v>0.40918259663804202</v>
      </c>
    </row>
    <row r="9965" spans="1:2">
      <c r="A9965" s="21">
        <v>0.98989898989898994</v>
      </c>
      <c r="B9965" s="21">
        <v>0.408769041769041</v>
      </c>
    </row>
    <row r="9966" spans="1:2">
      <c r="A9966" s="21">
        <v>0.98999899989998996</v>
      </c>
      <c r="B9966" s="21">
        <v>0.40835548690004098</v>
      </c>
    </row>
    <row r="9967" spans="1:2">
      <c r="A9967" s="21">
        <v>0.99009900990098998</v>
      </c>
      <c r="B9967" s="21">
        <v>0.40794193203104001</v>
      </c>
    </row>
    <row r="9968" spans="1:2">
      <c r="A9968" s="21">
        <v>0.99019901990199</v>
      </c>
      <c r="B9968" s="21">
        <v>0.40752837716203999</v>
      </c>
    </row>
    <row r="9969" spans="1:2">
      <c r="A9969" s="21">
        <v>0.99029902990299001</v>
      </c>
      <c r="B9969" s="21">
        <v>0.40711482229303902</v>
      </c>
    </row>
    <row r="9970" spans="1:2">
      <c r="A9970" s="21">
        <v>0.99039903990399003</v>
      </c>
      <c r="B9970" s="21">
        <v>0.406701267424039</v>
      </c>
    </row>
    <row r="9971" spans="1:2">
      <c r="A9971" s="21">
        <v>0.99049904990499005</v>
      </c>
      <c r="B9971" s="21">
        <v>0.40628771255503898</v>
      </c>
    </row>
    <row r="9972" spans="1:2">
      <c r="A9972" s="21">
        <v>0.99059905990598995</v>
      </c>
      <c r="B9972" s="21">
        <v>0.40587415768603802</v>
      </c>
    </row>
    <row r="9973" spans="1:2">
      <c r="A9973" s="21">
        <v>0.99069906990698997</v>
      </c>
      <c r="B9973" s="21">
        <v>0.405460602817038</v>
      </c>
    </row>
    <row r="9974" spans="1:2">
      <c r="A9974" s="21">
        <v>0.99079907990798999</v>
      </c>
      <c r="B9974" s="21">
        <v>0.40504704794803698</v>
      </c>
    </row>
    <row r="9975" spans="1:2">
      <c r="A9975" s="21">
        <v>0.99089908990899001</v>
      </c>
      <c r="B9975" s="21">
        <v>0.40463349307903701</v>
      </c>
    </row>
    <row r="9976" spans="1:2">
      <c r="A9976" s="21">
        <v>0.99099909990999102</v>
      </c>
      <c r="B9976" s="21">
        <v>0.40421993821003699</v>
      </c>
    </row>
    <row r="9977" spans="1:2">
      <c r="A9977" s="21">
        <v>0.99109910991099104</v>
      </c>
      <c r="B9977" s="21">
        <v>0.40380638334103602</v>
      </c>
    </row>
    <row r="9978" spans="1:2">
      <c r="A9978" s="21">
        <v>0.99119911991199094</v>
      </c>
      <c r="B9978" s="21">
        <v>0.403392828472036</v>
      </c>
    </row>
    <row r="9979" spans="1:2">
      <c r="A9979" s="21">
        <v>0.99129912991299096</v>
      </c>
      <c r="B9979" s="21">
        <v>0.40297927360303598</v>
      </c>
    </row>
    <row r="9980" spans="1:2">
      <c r="A9980" s="21">
        <v>0.99139913991399098</v>
      </c>
      <c r="B9980" s="21">
        <v>0.40256571873403502</v>
      </c>
    </row>
    <row r="9981" spans="1:2">
      <c r="A9981" s="21">
        <v>0.991499149914991</v>
      </c>
      <c r="B9981" s="21">
        <v>0.402152163865034</v>
      </c>
    </row>
    <row r="9982" spans="1:2">
      <c r="A9982" s="21">
        <v>0.99159915991599101</v>
      </c>
      <c r="B9982" s="21">
        <v>0.40173860899603397</v>
      </c>
    </row>
    <row r="9983" spans="1:2">
      <c r="A9983" s="21">
        <v>0.99169916991699103</v>
      </c>
      <c r="B9983" s="21">
        <v>0.40132505412703401</v>
      </c>
    </row>
    <row r="9984" spans="1:2">
      <c r="A9984" s="21">
        <v>0.99179917991799105</v>
      </c>
      <c r="B9984" s="21">
        <v>0.40091149925803299</v>
      </c>
    </row>
    <row r="9985" spans="1:2">
      <c r="A9985" s="21">
        <v>0.99189918991899195</v>
      </c>
      <c r="B9985" s="21">
        <v>0.40049794438903302</v>
      </c>
    </row>
    <row r="9986" spans="1:2">
      <c r="A9986" s="21">
        <v>0.99199919991999197</v>
      </c>
      <c r="B9986" s="21">
        <v>0.400084389520032</v>
      </c>
    </row>
    <row r="9987" spans="1:2">
      <c r="A9987" s="21">
        <v>0.99209920992099199</v>
      </c>
      <c r="B9987" s="21">
        <v>0.39967083465103198</v>
      </c>
    </row>
    <row r="9988" spans="1:2">
      <c r="A9988" s="21">
        <v>0.992199219921992</v>
      </c>
      <c r="B9988" s="21">
        <v>0.39925727978203202</v>
      </c>
    </row>
    <row r="9989" spans="1:2">
      <c r="A9989" s="21">
        <v>0.99229922992299202</v>
      </c>
      <c r="B9989" s="21">
        <v>0.39884372491303099</v>
      </c>
    </row>
    <row r="9990" spans="1:2">
      <c r="A9990" s="21">
        <v>0.99239923992399204</v>
      </c>
      <c r="B9990" s="21">
        <v>0.39843017004403097</v>
      </c>
    </row>
    <row r="9991" spans="1:2">
      <c r="A9991" s="21">
        <v>0.99249924992499206</v>
      </c>
      <c r="B9991" s="21">
        <v>0.39801661517503001</v>
      </c>
    </row>
    <row r="9992" spans="1:2">
      <c r="A9992" s="21">
        <v>0.99259925992599196</v>
      </c>
      <c r="B9992" s="21">
        <v>0.39760306030602999</v>
      </c>
    </row>
    <row r="9993" spans="1:2">
      <c r="A9993" s="21">
        <v>0.99269926992699198</v>
      </c>
      <c r="B9993" s="21">
        <v>0.39718950543702902</v>
      </c>
    </row>
    <row r="9994" spans="1:2">
      <c r="A9994" s="21">
        <v>0.992799279927992</v>
      </c>
      <c r="B9994" s="21">
        <v>0.396775950568029</v>
      </c>
    </row>
    <row r="9995" spans="1:2">
      <c r="A9995" s="21">
        <v>0.99289928992899201</v>
      </c>
      <c r="B9995" s="21">
        <v>0.39636239569902898</v>
      </c>
    </row>
    <row r="9996" spans="1:2">
      <c r="A9996" s="21">
        <v>0.99299929992999303</v>
      </c>
      <c r="B9996" s="21">
        <v>0.39594884083002801</v>
      </c>
    </row>
    <row r="9997" spans="1:2">
      <c r="A9997" s="21">
        <v>0.99309930993099305</v>
      </c>
      <c r="B9997" s="21">
        <v>0.39553528596102799</v>
      </c>
    </row>
    <row r="9998" spans="1:2">
      <c r="A9998" s="21">
        <v>0.99319931993199295</v>
      </c>
      <c r="B9998" s="21">
        <v>0.39512173109202697</v>
      </c>
    </row>
    <row r="9999" spans="1:2">
      <c r="A9999" s="21">
        <v>0.99329932993299297</v>
      </c>
      <c r="B9999" s="21">
        <v>0.39470817622302701</v>
      </c>
    </row>
    <row r="10000" spans="1:2">
      <c r="A10000" s="21">
        <v>0.99339933993399299</v>
      </c>
      <c r="B10000" s="21">
        <v>0.39429462135402699</v>
      </c>
    </row>
    <row r="10001" spans="1:2">
      <c r="A10001" s="21">
        <v>0.993499349934993</v>
      </c>
      <c r="B10001" s="21">
        <v>0.39388106648502602</v>
      </c>
    </row>
    <row r="10002" spans="1:2">
      <c r="A10002" s="21">
        <v>0.99359935993599302</v>
      </c>
      <c r="B10002" s="21">
        <v>0.393467511616026</v>
      </c>
    </row>
    <row r="10003" spans="1:2">
      <c r="A10003" s="21">
        <v>0.99369936993699304</v>
      </c>
      <c r="B10003" s="21">
        <v>0.39305395674702598</v>
      </c>
    </row>
    <row r="10004" spans="1:2">
      <c r="A10004" s="21">
        <v>0.99379937993799305</v>
      </c>
      <c r="B10004" s="21">
        <v>0.39264040187802501</v>
      </c>
    </row>
    <row r="10005" spans="1:2">
      <c r="A10005" s="21">
        <v>0.99389938993899396</v>
      </c>
      <c r="B10005" s="21">
        <v>0.39222684700902399</v>
      </c>
    </row>
    <row r="10006" spans="1:2">
      <c r="A10006" s="21">
        <v>0.99399939993999398</v>
      </c>
      <c r="B10006" s="21">
        <v>0.39181329214002403</v>
      </c>
    </row>
    <row r="10007" spans="1:2">
      <c r="A10007" s="21">
        <v>0.99409940994099399</v>
      </c>
      <c r="B10007" s="21">
        <v>0.39139973727102401</v>
      </c>
    </row>
    <row r="10008" spans="1:2">
      <c r="A10008" s="21">
        <v>0.99419941994199401</v>
      </c>
      <c r="B10008" s="21">
        <v>0.39098618240202299</v>
      </c>
    </row>
    <row r="10009" spans="1:2">
      <c r="A10009" s="21">
        <v>0.99429942994299403</v>
      </c>
      <c r="B10009" s="21">
        <v>0.39057262753302302</v>
      </c>
    </row>
    <row r="10010" spans="1:2">
      <c r="A10010" s="21">
        <v>0.99439943994399405</v>
      </c>
      <c r="B10010" s="21">
        <v>0.390159072664023</v>
      </c>
    </row>
    <row r="10011" spans="1:2">
      <c r="A10011" s="21">
        <v>0.99449944994499395</v>
      </c>
      <c r="B10011" s="21">
        <v>0.38974551779502198</v>
      </c>
    </row>
    <row r="10012" spans="1:2">
      <c r="A10012" s="21">
        <v>0.99459945994599397</v>
      </c>
      <c r="B10012" s="21">
        <v>0.38933196292602201</v>
      </c>
    </row>
    <row r="10013" spans="1:2">
      <c r="A10013" s="21">
        <v>0.99469946994699399</v>
      </c>
      <c r="B10013" s="21">
        <v>0.38891840805702099</v>
      </c>
    </row>
    <row r="10014" spans="1:2">
      <c r="A10014" s="21">
        <v>0.994799479947994</v>
      </c>
      <c r="B10014" s="21">
        <v>0.38850485318802103</v>
      </c>
    </row>
    <row r="10015" spans="1:2">
      <c r="A10015" s="21">
        <v>0.99489948994899402</v>
      </c>
      <c r="B10015" s="21">
        <v>0.38809129831902101</v>
      </c>
    </row>
    <row r="10016" spans="1:2">
      <c r="A10016" s="21">
        <v>0.99499949994999504</v>
      </c>
      <c r="B10016" s="21">
        <v>0.38767774345001998</v>
      </c>
    </row>
    <row r="10017" spans="1:2">
      <c r="A10017" s="21">
        <v>0.99509950995099505</v>
      </c>
      <c r="B10017" s="21">
        <v>0.38726418858101902</v>
      </c>
    </row>
    <row r="10018" spans="1:2">
      <c r="A10018" s="21">
        <v>0.99519951995199496</v>
      </c>
      <c r="B10018" s="21">
        <v>0.386850633712019</v>
      </c>
    </row>
    <row r="10019" spans="1:2">
      <c r="A10019" s="21">
        <v>0.99529952995299498</v>
      </c>
      <c r="B10019" s="21">
        <v>0.38643707884301898</v>
      </c>
    </row>
    <row r="10020" spans="1:2">
      <c r="A10020" s="21">
        <v>0.99539953995399499</v>
      </c>
      <c r="B10020" s="21">
        <v>0.38602352397401801</v>
      </c>
    </row>
    <row r="10021" spans="1:2">
      <c r="A10021" s="21">
        <v>0.99549954995499501</v>
      </c>
      <c r="B10021" s="21">
        <v>0.38560996910501799</v>
      </c>
    </row>
    <row r="10022" spans="1:2">
      <c r="A10022" s="21">
        <v>0.99559955995599503</v>
      </c>
      <c r="B10022" s="21">
        <v>0.38519641423601803</v>
      </c>
    </row>
    <row r="10023" spans="1:2">
      <c r="A10023" s="21">
        <v>0.99569956995699505</v>
      </c>
      <c r="B10023" s="21">
        <v>0.384782859367017</v>
      </c>
    </row>
    <row r="10024" spans="1:2">
      <c r="A10024" s="21">
        <v>0.99579957995799495</v>
      </c>
      <c r="B10024" s="21">
        <v>0.38436930449801698</v>
      </c>
    </row>
    <row r="10025" spans="1:2">
      <c r="A10025" s="21">
        <v>0.99589958995899597</v>
      </c>
      <c r="B10025" s="21">
        <v>0.38395574962901602</v>
      </c>
    </row>
    <row r="10026" spans="1:2">
      <c r="A10026" s="21">
        <v>0.99599959995999598</v>
      </c>
      <c r="B10026" s="21">
        <v>0.383542194760016</v>
      </c>
    </row>
    <row r="10027" spans="1:2">
      <c r="A10027" s="21">
        <v>0.996099609960996</v>
      </c>
      <c r="B10027" s="21">
        <v>0.38312863989101598</v>
      </c>
    </row>
    <row r="10028" spans="1:2">
      <c r="A10028" s="21">
        <v>0.99619961996199602</v>
      </c>
      <c r="B10028" s="21">
        <v>0.38271508502201501</v>
      </c>
    </row>
    <row r="10029" spans="1:2">
      <c r="A10029" s="21">
        <v>0.99629962996299604</v>
      </c>
      <c r="B10029" s="21">
        <v>0.38230153015301499</v>
      </c>
    </row>
    <row r="10030" spans="1:2">
      <c r="A10030" s="21">
        <v>0.99639963996399605</v>
      </c>
      <c r="B10030" s="21">
        <v>0.38188797528401403</v>
      </c>
    </row>
    <row r="10031" spans="1:2">
      <c r="A10031" s="21">
        <v>0.99649964996499596</v>
      </c>
      <c r="B10031" s="21">
        <v>0.381474420415014</v>
      </c>
    </row>
    <row r="10032" spans="1:2">
      <c r="A10032" s="21">
        <v>0.99659965996599598</v>
      </c>
      <c r="B10032" s="21">
        <v>0.38106086554601298</v>
      </c>
    </row>
    <row r="10033" spans="1:2">
      <c r="A10033" s="21">
        <v>0.99669966996699599</v>
      </c>
      <c r="B10033" s="21">
        <v>0.38064731067701302</v>
      </c>
    </row>
    <row r="10034" spans="1:2">
      <c r="A10034" s="21">
        <v>0.99679967996799601</v>
      </c>
      <c r="B10034" s="21">
        <v>0.380233755808013</v>
      </c>
    </row>
    <row r="10035" spans="1:2">
      <c r="A10035" s="21">
        <v>0.99689968996899603</v>
      </c>
      <c r="B10035" s="21">
        <v>0.37982020093901198</v>
      </c>
    </row>
    <row r="10036" spans="1:2">
      <c r="A10036" s="21">
        <v>0.99699969996999704</v>
      </c>
      <c r="B10036" s="21">
        <v>0.37940664607001201</v>
      </c>
    </row>
    <row r="10037" spans="1:2">
      <c r="A10037" s="21">
        <v>0.99709970997099695</v>
      </c>
      <c r="B10037" s="21">
        <v>0.37899309120101099</v>
      </c>
    </row>
    <row r="10038" spans="1:2">
      <c r="A10038" s="21">
        <v>0.99719971997199697</v>
      </c>
      <c r="B10038" s="21">
        <v>0.37857953633201102</v>
      </c>
    </row>
    <row r="10039" spans="1:2">
      <c r="A10039" s="21">
        <v>0.99729972997299698</v>
      </c>
      <c r="B10039" s="21">
        <v>0.378165981463011</v>
      </c>
    </row>
    <row r="10040" spans="1:2">
      <c r="A10040" s="21">
        <v>0.997399739973997</v>
      </c>
      <c r="B10040" s="21">
        <v>0.37775242659400998</v>
      </c>
    </row>
    <row r="10041" spans="1:2">
      <c r="A10041" s="21">
        <v>0.99749974997499702</v>
      </c>
      <c r="B10041" s="21">
        <v>0.37733887172501002</v>
      </c>
    </row>
    <row r="10042" spans="1:2">
      <c r="A10042" s="21">
        <v>0.99759975997599704</v>
      </c>
      <c r="B10042" s="21">
        <v>0.376925316856009</v>
      </c>
    </row>
    <row r="10043" spans="1:2">
      <c r="A10043" s="21">
        <v>0.99769976997699705</v>
      </c>
      <c r="B10043" s="21">
        <v>0.37651176198700897</v>
      </c>
    </row>
    <row r="10044" spans="1:2">
      <c r="A10044" s="21">
        <v>0.99779977997799696</v>
      </c>
      <c r="B10044" s="21">
        <v>0.37609820711800801</v>
      </c>
    </row>
    <row r="10045" spans="1:2">
      <c r="A10045" s="21">
        <v>0.99789978997899798</v>
      </c>
      <c r="B10045" s="21">
        <v>0.37568465224900799</v>
      </c>
    </row>
    <row r="10046" spans="1:2">
      <c r="A10046" s="21">
        <v>0.99799979997999799</v>
      </c>
      <c r="B10046" s="21">
        <v>0.37527109738000802</v>
      </c>
    </row>
    <row r="10047" spans="1:2">
      <c r="A10047" s="21">
        <v>0.99809980998099801</v>
      </c>
      <c r="B10047" s="21">
        <v>0.374857542511007</v>
      </c>
    </row>
    <row r="10048" spans="1:2">
      <c r="A10048" s="21">
        <v>0.99819981998199803</v>
      </c>
      <c r="B10048" s="21">
        <v>0.37444398764200698</v>
      </c>
    </row>
    <row r="10049" spans="1:2">
      <c r="A10049" s="21">
        <v>0.99829982998299804</v>
      </c>
      <c r="B10049" s="21">
        <v>0.37403043277300602</v>
      </c>
    </row>
    <row r="10050" spans="1:2">
      <c r="A10050" s="21">
        <v>0.99839983998399795</v>
      </c>
      <c r="B10050" s="21">
        <v>0.373616877904006</v>
      </c>
    </row>
    <row r="10051" spans="1:2">
      <c r="A10051" s="21">
        <v>0.99849984998499797</v>
      </c>
      <c r="B10051" s="21">
        <v>0.37320332303500597</v>
      </c>
    </row>
    <row r="10052" spans="1:2">
      <c r="A10052" s="21">
        <v>0.99859985998599798</v>
      </c>
      <c r="B10052" s="21">
        <v>0.37278976816600501</v>
      </c>
    </row>
    <row r="10053" spans="1:2">
      <c r="A10053" s="21">
        <v>0.998699869986998</v>
      </c>
      <c r="B10053" s="21">
        <v>0.37237621329700499</v>
      </c>
    </row>
    <row r="10054" spans="1:2">
      <c r="A10054" s="21">
        <v>0.99879987998799802</v>
      </c>
      <c r="B10054" s="21">
        <v>0.37196265842800402</v>
      </c>
    </row>
    <row r="10055" spans="1:2">
      <c r="A10055" s="21">
        <v>0.99889988998899804</v>
      </c>
      <c r="B10055" s="21">
        <v>0.371549103559004</v>
      </c>
    </row>
    <row r="10056" spans="1:2">
      <c r="A10056" s="21">
        <v>0.99899989998999905</v>
      </c>
      <c r="B10056" s="21">
        <v>0.37113554869000298</v>
      </c>
    </row>
    <row r="10057" spans="1:2">
      <c r="A10057" s="21">
        <v>0.99909990999099896</v>
      </c>
      <c r="B10057" s="21">
        <v>0.37072199382100302</v>
      </c>
    </row>
    <row r="10058" spans="1:2">
      <c r="A10058" s="21">
        <v>0.99919991999199897</v>
      </c>
      <c r="B10058" s="21">
        <v>0.37030843895200299</v>
      </c>
    </row>
    <row r="10059" spans="1:2">
      <c r="A10059" s="21">
        <v>0.99929992999299899</v>
      </c>
      <c r="B10059" s="21">
        <v>0.36989488408300197</v>
      </c>
    </row>
    <row r="10060" spans="1:2">
      <c r="A10060" s="21">
        <v>0.99939993999399901</v>
      </c>
      <c r="B10060" s="21">
        <v>0.36948132921400201</v>
      </c>
    </row>
    <row r="10061" spans="1:2">
      <c r="A10061" s="21">
        <v>0.99949994999499903</v>
      </c>
      <c r="B10061" s="21">
        <v>0.36906777434500099</v>
      </c>
    </row>
    <row r="10062" spans="1:2">
      <c r="A10062" s="21">
        <v>0.99959995999599904</v>
      </c>
      <c r="B10062" s="21">
        <v>0.36865421947600102</v>
      </c>
    </row>
    <row r="10063" spans="1:2">
      <c r="A10063" s="21">
        <v>0.99969996999699895</v>
      </c>
      <c r="B10063" s="21">
        <v>0.368240664607001</v>
      </c>
    </row>
    <row r="10064" spans="1:2">
      <c r="A10064" s="21">
        <v>0.99979997999799897</v>
      </c>
      <c r="B10064" s="21">
        <v>0.36782710973799998</v>
      </c>
    </row>
    <row r="10065" spans="1:2">
      <c r="A10065" s="21">
        <v>0.99989998999899998</v>
      </c>
      <c r="B10065" s="21">
        <v>0.36741355486900001</v>
      </c>
    </row>
    <row r="10066" spans="1:2">
      <c r="A10066" s="21">
        <v>1</v>
      </c>
      <c r="B10066" s="21">
        <v>0.36699999999999999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0BAFA-C468-42BE-9A5F-31A436BCFCCA}">
  <sheetPr codeName="Sheet4113">
    <tabColor theme="8"/>
  </sheetPr>
  <dimension ref="A4:AZ69"/>
  <sheetViews>
    <sheetView tabSelected="1" topLeftCell="Y8" zoomScale="70" zoomScaleNormal="70" workbookViewId="0">
      <selection activeCell="AQ6" sqref="AQ6"/>
    </sheetView>
  </sheetViews>
  <sheetFormatPr defaultColWidth="9" defaultRowHeight="18.75"/>
  <cols>
    <col min="1" max="1" width="26" style="21" customWidth="1"/>
    <col min="2" max="2" width="10.75" style="21" customWidth="1"/>
    <col min="3" max="3" width="18.75" style="21" customWidth="1"/>
    <col min="4" max="4" width="14.875" style="21" customWidth="1"/>
    <col min="5" max="5" width="34.5" style="21" customWidth="1"/>
    <col min="6" max="6" width="19.125" style="21" customWidth="1"/>
    <col min="7" max="7" width="43.125" style="21" customWidth="1"/>
    <col min="8" max="9" width="19.125" style="21" customWidth="1"/>
    <col min="10" max="10" width="9" style="21"/>
    <col min="11" max="11" width="16.875" style="21" bestFit="1" customWidth="1"/>
    <col min="12" max="12" width="12.25" style="21" bestFit="1" customWidth="1"/>
    <col min="13" max="14" width="12.25" style="21" customWidth="1"/>
    <col min="15" max="15" width="14.25" style="21" bestFit="1" customWidth="1"/>
    <col min="16" max="16" width="16.5" style="21" customWidth="1"/>
    <col min="17" max="17" width="16.125" style="21" customWidth="1"/>
    <col min="18" max="18" width="25.75" style="21" bestFit="1" customWidth="1"/>
    <col min="19" max="19" width="25.75" style="21" customWidth="1"/>
    <col min="20" max="20" width="14" style="21" customWidth="1"/>
    <col min="21" max="21" width="20.5" style="21" customWidth="1"/>
    <col min="22" max="22" width="13.125" style="21" customWidth="1"/>
    <col min="23" max="23" width="16.375" style="21" customWidth="1"/>
    <col min="24" max="24" width="12.875" style="21" customWidth="1"/>
    <col min="25" max="25" width="23.125" style="21" customWidth="1"/>
    <col min="26" max="26" width="15.375" style="21" customWidth="1"/>
    <col min="27" max="27" width="13.75" style="21" bestFit="1" customWidth="1"/>
    <col min="28" max="29" width="9" style="21"/>
    <col min="30" max="30" width="13.375" style="21" bestFit="1" customWidth="1"/>
    <col min="31" max="33" width="9" style="21"/>
    <col min="34" max="34" width="15.5" style="21" bestFit="1" customWidth="1"/>
    <col min="35" max="39" width="9" style="21"/>
    <col min="40" max="40" width="12.375" style="21" customWidth="1"/>
    <col min="41" max="42" width="9" style="21"/>
    <col min="43" max="43" width="16.375" style="21" bestFit="1" customWidth="1"/>
    <col min="44" max="44" width="9" style="21"/>
    <col min="45" max="45" width="12" style="21" bestFit="1" customWidth="1"/>
    <col min="46" max="46" width="13.625" style="21" bestFit="1" customWidth="1"/>
    <col min="47" max="47" width="24.375" style="21" bestFit="1" customWidth="1"/>
    <col min="48" max="48" width="9" style="21"/>
    <col min="49" max="49" width="13.25" style="21" customWidth="1"/>
    <col min="50" max="50" width="9" style="21"/>
    <col min="51" max="51" width="12.5" style="21" customWidth="1"/>
    <col min="52" max="16384" width="9" style="21"/>
  </cols>
  <sheetData>
    <row r="4" spans="1:52" ht="112.5">
      <c r="B4" s="22"/>
      <c r="K4" s="23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Y4" s="22" t="s">
        <v>102</v>
      </c>
      <c r="AC4" s="21" t="s">
        <v>326</v>
      </c>
      <c r="AK4" s="21" t="s">
        <v>328</v>
      </c>
      <c r="AL4" s="78" t="s">
        <v>329</v>
      </c>
      <c r="AM4" s="78" t="s">
        <v>330</v>
      </c>
      <c r="AN4" s="78" t="s">
        <v>331</v>
      </c>
      <c r="AO4" s="78" t="s">
        <v>327</v>
      </c>
      <c r="AP4" s="78" t="s">
        <v>332</v>
      </c>
      <c r="AQ4" s="78" t="s">
        <v>337</v>
      </c>
      <c r="AR4" s="78"/>
      <c r="AS4" s="78"/>
      <c r="AT4" s="78"/>
    </row>
    <row r="5" spans="1:52" ht="37.5">
      <c r="A5" s="52" t="s">
        <v>116</v>
      </c>
      <c r="B5" s="53" t="s">
        <v>118</v>
      </c>
      <c r="C5" s="53" t="s">
        <v>103</v>
      </c>
      <c r="D5" s="53" t="s">
        <v>104</v>
      </c>
      <c r="E5" s="53" t="s">
        <v>184</v>
      </c>
      <c r="F5" s="53" t="s">
        <v>117</v>
      </c>
      <c r="G5" s="53" t="s">
        <v>105</v>
      </c>
      <c r="H5" s="54" t="s">
        <v>173</v>
      </c>
      <c r="I5" s="54" t="s">
        <v>174</v>
      </c>
      <c r="K5" s="52" t="s">
        <v>106</v>
      </c>
      <c r="L5" s="53" t="s">
        <v>346</v>
      </c>
      <c r="M5" s="53" t="s">
        <v>207</v>
      </c>
      <c r="N5" s="73" t="s">
        <v>175</v>
      </c>
      <c r="O5" s="73" t="s">
        <v>177</v>
      </c>
      <c r="P5" s="73" t="s">
        <v>176</v>
      </c>
      <c r="Q5" s="73" t="s">
        <v>178</v>
      </c>
      <c r="R5" s="53" t="s">
        <v>119</v>
      </c>
      <c r="S5" s="53" t="s">
        <v>120</v>
      </c>
      <c r="T5" s="53" t="s">
        <v>108</v>
      </c>
      <c r="U5" s="53" t="s">
        <v>109</v>
      </c>
      <c r="V5" s="53" t="s">
        <v>113</v>
      </c>
      <c r="W5" s="68" t="s">
        <v>110</v>
      </c>
      <c r="Y5" s="52" t="s">
        <v>111</v>
      </c>
      <c r="Z5" s="53" t="s">
        <v>112</v>
      </c>
      <c r="AA5" s="68" t="s">
        <v>113</v>
      </c>
      <c r="AC5" s="21" t="s">
        <v>183</v>
      </c>
      <c r="AD5" s="21" t="s">
        <v>185</v>
      </c>
      <c r="AE5" s="21" t="s">
        <v>186</v>
      </c>
      <c r="AF5" s="21" t="s">
        <v>188</v>
      </c>
      <c r="AG5" s="21" t="s">
        <v>189</v>
      </c>
      <c r="AH5" s="21" t="s">
        <v>195</v>
      </c>
      <c r="AI5" s="21" t="s">
        <v>196</v>
      </c>
      <c r="AJ5" s="21" t="s">
        <v>197</v>
      </c>
      <c r="AK5" s="21" t="s">
        <v>204</v>
      </c>
      <c r="AL5" s="21" t="s">
        <v>206</v>
      </c>
      <c r="AM5" s="21" t="s">
        <v>208</v>
      </c>
      <c r="AN5" s="21" t="s">
        <v>336</v>
      </c>
      <c r="AO5" s="21" t="s">
        <v>215</v>
      </c>
      <c r="AP5" s="21" t="s">
        <v>209</v>
      </c>
      <c r="AQ5" s="21" t="s">
        <v>212</v>
      </c>
      <c r="AR5" s="21" t="s">
        <v>210</v>
      </c>
      <c r="AS5" s="21" t="s">
        <v>211</v>
      </c>
      <c r="AT5" s="21" t="s">
        <v>213</v>
      </c>
      <c r="AU5" s="21" t="s">
        <v>335</v>
      </c>
      <c r="AV5" s="21" t="s">
        <v>334</v>
      </c>
      <c r="AW5" s="78" t="s">
        <v>333</v>
      </c>
      <c r="AX5" s="21" t="s">
        <v>342</v>
      </c>
      <c r="AY5" s="21" t="s">
        <v>343</v>
      </c>
      <c r="AZ5" s="21" t="s">
        <v>344</v>
      </c>
    </row>
    <row r="6" spans="1:52">
      <c r="A6" s="34">
        <f>'TEST SECTION NUMBER 161'!$C$2</f>
        <v>161</v>
      </c>
      <c r="B6" s="33">
        <f>'TEST SECTION NUMBER 161'!I2</f>
        <v>1</v>
      </c>
      <c r="C6" s="26">
        <f>'TEST SECTION NUMBER 161'!K2</f>
        <v>2115</v>
      </c>
      <c r="D6" s="26">
        <f>'TEST SECTION NUMBER 161'!Q2</f>
        <v>167.5</v>
      </c>
      <c r="E6" s="26">
        <f>'TEST SECTION NUMBER 161'!M2</f>
        <v>1.998</v>
      </c>
      <c r="F6" s="26">
        <f>'TEST SECTION NUMBER 161'!L2</f>
        <v>598.4</v>
      </c>
      <c r="G6" s="26">
        <f>'TEST SECTION NUMBER 161'!G2</f>
        <v>0.29616900000000002</v>
      </c>
      <c r="H6" s="24">
        <f>'TEST SECTION NUMBER 161'!$C$4</f>
        <v>0.496</v>
      </c>
      <c r="I6" s="24">
        <f>'TEST SECTION NUMBER 161'!$C$6</f>
        <v>0.374</v>
      </c>
      <c r="K6" s="69" t="str">
        <f>B6&amp;"_"&amp;テーブル414[[#This Row],[TEST SECTION NUMBER]]</f>
        <v>1_161</v>
      </c>
      <c r="L6" s="26">
        <f>C6*6894.757</f>
        <v>14582411.055</v>
      </c>
      <c r="M6" s="26">
        <f>'TEST SECTION NUMBER 161'!P2*0.0254</f>
        <v>4.2671999999999999</v>
      </c>
      <c r="N6" s="26">
        <f>'TEST SECTION NUMBER 161'!$C$4*0.0254</f>
        <v>1.2598399999999999E-2</v>
      </c>
      <c r="O6" s="26">
        <f>'TEST SECTION NUMBER 161'!$C$6*0.0254</f>
        <v>9.4996000000000004E-3</v>
      </c>
      <c r="P6" s="26">
        <f>N6^2-PI()*(O6/2)^2</f>
        <v>8.7843467213758383E-5</v>
      </c>
      <c r="Q6" s="26">
        <f>O6*PI()</f>
        <v>2.9843873572041602E-2</v>
      </c>
      <c r="R6" s="26">
        <f>'TEST SECTION NUMBER 161'!$C$4^2-PI()*(('TEST SECTION NUMBER 161'!$C$6)^2)/4</f>
        <v>0.13615764649661849</v>
      </c>
      <c r="S6" s="26">
        <f>PI()*'TEST SECTION NUMBER 161'!$C$6</f>
        <v>1.1749556524425826</v>
      </c>
      <c r="T6" s="26">
        <f>D6*0.0254</f>
        <v>4.2545000000000002</v>
      </c>
      <c r="U6" s="26">
        <f>E6*10^6*0.001356</f>
        <v>2709.288</v>
      </c>
      <c r="V6" s="26">
        <f xml:space="preserve"> (F6 - 32) * 5/9 + 273.15</f>
        <v>587.81666666666661</v>
      </c>
      <c r="W6" s="94">
        <f>G6*3.1546</f>
        <v>0.93429472739999997</v>
      </c>
      <c r="Y6" s="35">
        <f>R6*0.0254^2</f>
        <v>8.7843467213758383E-5</v>
      </c>
      <c r="Z6" s="29">
        <f>S6*0.0254</f>
        <v>2.9843873572041598E-2</v>
      </c>
      <c r="AA6" s="96">
        <f>V6</f>
        <v>587.81666666666661</v>
      </c>
      <c r="AB6" s="28">
        <v>1</v>
      </c>
      <c r="AC6" s="21">
        <f t="shared" ref="AC6:AC37" si="0">U6</f>
        <v>2709.288</v>
      </c>
      <c r="AD6" s="21">
        <f t="shared" ref="AD6:AD37" si="1">Y6</f>
        <v>8.7843467213758383E-5</v>
      </c>
      <c r="AE6" s="21" cm="1">
        <f t="array" ref="AE6">[3]!PropsSI("Hmass","P",テーブル15[[#This Row],[Pin圧力 (Pa)]],"Q",1,"Water")-[3]!PropsSI("Hmass","P",テーブル15[[#This Row],[Pin圧力 (Pa)]],"Q",0,"Water")</f>
        <v>1028533.0792909416</v>
      </c>
      <c r="AF6" s="21" cm="1">
        <f t="array" ref="AF6">[3]!PropsSI("T","P",テーブル15[[#This Row],[Pin圧力 (Pa)]],"Q",0,"Water")</f>
        <v>613.05026988781367</v>
      </c>
      <c r="AG6" s="21">
        <f>単位換算161!AA6</f>
        <v>587.81666666666661</v>
      </c>
      <c r="AH6" s="21" cm="1">
        <f t="array" ref="AH6">[3]!PropsSI("C", "T", テーブル515[[#This Row],[Ts]]-0.0001, "P", L6, "Water")</f>
        <v>8194.7811915419152</v>
      </c>
      <c r="AI6" s="21" cm="1">
        <f t="array" ref="AI6">[3]!PropsSI("C", "T", テーブル515[[#This Row],[Tin]], "P", L6, "Water")</f>
        <v>5965.6063961324453</v>
      </c>
      <c r="AJ6" s="21">
        <f>(テーブル515[[#This Row],[CPL_Ts]]+テーブル515[[#This Row],[CPL_Tin]])/2</f>
        <v>7080.1937938371802</v>
      </c>
      <c r="AK6" s="21">
        <f>'TEST SECTION NUMBER 161'!N2*3.1546</f>
        <v>0.84858739999999999</v>
      </c>
      <c r="AL6" s="21">
        <f t="shared" ref="AL6:AL37" si="2">PI()*O6*16*M6</f>
        <v>2.0375964369058548</v>
      </c>
      <c r="AM6" s="21">
        <f>テーブル515[[#This Row],[Q_AVE]]*テーブル515[[#This Row],[A_htr]]</f>
        <v>1.7290786626432033</v>
      </c>
      <c r="AN6" s="21">
        <f>テーブル515[[#This Row],[DNB位置の軸方向出力]]/テーブル515[[#This Row],[ロッド数]]</f>
        <v>0.04</v>
      </c>
      <c r="AO6" s="21">
        <f>'TEST SECTION NUMBER 161'!E2</f>
        <v>0.99702380952380953</v>
      </c>
      <c r="AP6" s="21">
        <f>テーブル515[[#This Row],[Q_all]]*テーブル515[[#This Row],[z_ratio]]*テーブル515[[#This Row],[r_ratio]]*1000000</f>
        <v>68957.303807794422</v>
      </c>
      <c r="AQ6" s="28">
        <f>テーブル515[[#This Row],[Q_AVE]]*テーブル515[[#This Row],[DNB位置の軸方向出力]]*テーブル515[[#This Row],[DNB位置の半径方向出力]]</f>
        <v>0.93429472739999997</v>
      </c>
      <c r="AR6" s="21">
        <f>テーブル515[[#This Row],[G]]*テーブル515[[#This Row],[A]]*テーブル515[[#This Row],[Hlg]]</f>
        <v>244783.93191925879</v>
      </c>
      <c r="AS6" s="21">
        <f>-テーブル515[[#This Row],[G]]*テーブル515[[#This Row],[A]]*テーブル515[[#This Row],[CPL_ave]]*(テーブル515[[#This Row],[Ts]]-テーブル515[[#This Row],[Tin]])</f>
        <v>-42519.588958618886</v>
      </c>
      <c r="AT6" s="22">
        <f>(テーブル515[[#This Row],[Q_DNB]]+テーブル515[[#This Row],[xin_nishida]])/テーブル515[[#This Row],[GAHlg]]</f>
        <v>0.10800429032202953</v>
      </c>
      <c r="AU6" s="21">
        <v>1</v>
      </c>
      <c r="AV6" s="21">
        <v>25</v>
      </c>
      <c r="AW6" s="36">
        <v>1.101</v>
      </c>
      <c r="AX6" s="21">
        <f>テーブル515[[#This Row],[Ts]]-テーブル515[[#This Row],[Tin]]</f>
        <v>25.233603221147064</v>
      </c>
      <c r="AY6" s="21" cm="1">
        <f t="array" ref="AY6">[3]!PropsSI("H", "P", L6, "T", テーブル515[[#This Row],[Ts]]-0.001, "Water")-[3]!PropsSI("H", "P", L6, "T", テーブル515[[#This Row],[Tin]], "Water")</f>
        <v>171402.51197718852</v>
      </c>
      <c r="AZ6" s="21">
        <f>テーブル515[[#This Row],[Hsub]]/1000</f>
        <v>171.40251197718851</v>
      </c>
    </row>
    <row r="7" spans="1:52">
      <c r="A7" s="34">
        <f>'TEST SECTION NUMBER 161'!$C$2</f>
        <v>161</v>
      </c>
      <c r="B7" s="33">
        <f>'TEST SECTION NUMBER 161'!I3</f>
        <v>2</v>
      </c>
      <c r="C7" s="26">
        <f>'TEST SECTION NUMBER 161'!K3</f>
        <v>2400</v>
      </c>
      <c r="D7" s="26">
        <f>'TEST SECTION NUMBER 161'!Q3</f>
        <v>167.5</v>
      </c>
      <c r="E7" s="26">
        <f>'TEST SECTION NUMBER 161'!M3</f>
        <v>2.0190000000000001</v>
      </c>
      <c r="F7" s="26">
        <f>'TEST SECTION NUMBER 161'!L3</f>
        <v>600.29999999999995</v>
      </c>
      <c r="G7" s="26">
        <f>'TEST SECTION NUMBER 161'!G3</f>
        <v>0.31158299999999994</v>
      </c>
      <c r="H7" s="24">
        <f>'TEST SECTION NUMBER 161'!$C$4</f>
        <v>0.496</v>
      </c>
      <c r="I7" s="24">
        <f>'TEST SECTION NUMBER 161'!$C$6</f>
        <v>0.374</v>
      </c>
      <c r="K7" s="69" t="str">
        <f>B7&amp;"_"&amp;テーブル414[[#This Row],[TEST SECTION NUMBER]]</f>
        <v>2_161</v>
      </c>
      <c r="L7" s="26">
        <f t="shared" ref="L7:L34" si="3">C7*6894.757</f>
        <v>16547416.799999999</v>
      </c>
      <c r="M7" s="26">
        <f>'TEST SECTION NUMBER 161'!P3*0.0254</f>
        <v>4.2671999999999999</v>
      </c>
      <c r="N7" s="26">
        <f>'TEST SECTION NUMBER 161'!$C$4*0.0254</f>
        <v>1.2598399999999999E-2</v>
      </c>
      <c r="O7" s="26">
        <f>'TEST SECTION NUMBER 161'!$C$6*0.0254</f>
        <v>9.4996000000000004E-3</v>
      </c>
      <c r="P7" s="26">
        <f t="shared" ref="P7:P34" si="4">N7^2-PI()*(O7/2)^2</f>
        <v>8.7843467213758383E-5</v>
      </c>
      <c r="Q7" s="26">
        <f t="shared" ref="Q7:Q34" si="5">O7*PI()</f>
        <v>2.9843873572041602E-2</v>
      </c>
      <c r="R7" s="26">
        <f>'TEST SECTION NUMBER 161'!$C$4^2-PI()*(('TEST SECTION NUMBER 161'!$C$6)^2)/4</f>
        <v>0.13615764649661849</v>
      </c>
      <c r="S7" s="26">
        <f>PI()*'TEST SECTION NUMBER 161'!$C$6</f>
        <v>1.1749556524425826</v>
      </c>
      <c r="T7" s="26">
        <f t="shared" ref="T7:T34" si="6">D7*0.0254</f>
        <v>4.2545000000000002</v>
      </c>
      <c r="U7" s="26">
        <f t="shared" ref="U7:U34" si="7">E7*10^6*0.001356</f>
        <v>2737.7640000000001</v>
      </c>
      <c r="V7" s="26">
        <f t="shared" ref="V7:V34" si="8" xml:space="preserve"> (F7 - 32) * 5/9 + 273.15</f>
        <v>588.87222222222226</v>
      </c>
      <c r="W7" s="94">
        <f t="shared" ref="W7:W34" si="9">G7*3.1546</f>
        <v>0.98291973179999981</v>
      </c>
      <c r="Y7" s="34">
        <f t="shared" ref="Y7:Y34" si="10">R7*0.0254^2</f>
        <v>8.7843467213758383E-5</v>
      </c>
      <c r="Z7" s="26">
        <f t="shared" ref="Z7:Z34" si="11">S7*0.0254</f>
        <v>2.9843873572041598E-2</v>
      </c>
      <c r="AA7" s="97">
        <f t="shared" ref="AA7:AA34" si="12">V7</f>
        <v>588.87222222222226</v>
      </c>
      <c r="AB7" s="21">
        <v>2</v>
      </c>
      <c r="AC7" s="21">
        <f t="shared" si="0"/>
        <v>2737.7640000000001</v>
      </c>
      <c r="AD7" s="21">
        <f t="shared" si="1"/>
        <v>8.7843467213758383E-5</v>
      </c>
      <c r="AE7" s="21" cm="1">
        <f t="array" ref="AE7">[3]!PropsSI("Hmass","P",テーブル15[[#This Row],[Pin圧力 (Pa)]],"Q",1,"Water")-[3]!PropsSI("Hmass","P",テーブル15[[#This Row],[Pin圧力 (Pa)]],"Q",0,"Water")</f>
        <v>891419.29711468448</v>
      </c>
      <c r="AF7" s="21" cm="1">
        <f t="array" ref="AF7">[3]!PropsSI("T","P",テーブル15[[#This Row],[Pin圧力 (Pa)]],"Q",0,"Water")</f>
        <v>623.23870133313642</v>
      </c>
      <c r="AG7" s="21">
        <f>単位換算161!AA7</f>
        <v>588.87222222222226</v>
      </c>
      <c r="AH7" s="21" cm="1">
        <f t="array" ref="AH7">[3]!PropsSI("C", "T", テーブル515[[#This Row],[Ts]]-0.0001, "P", L7, "Water")</f>
        <v>10140.551664295863</v>
      </c>
      <c r="AI7" s="21" cm="1">
        <f t="array" ref="AI7">[3]!PropsSI("C", "T", テーブル515[[#This Row],[Tin]], "P", L7, "Water")</f>
        <v>5886.168809590713</v>
      </c>
      <c r="AJ7" s="21">
        <f>(テーブル515[[#This Row],[CPL_Ts]]+テーブル515[[#This Row],[CPL_Tin]])/2</f>
        <v>8013.3602369432883</v>
      </c>
      <c r="AK7" s="21">
        <f>'TEST SECTION NUMBER 161'!N3*3.1546</f>
        <v>0.89275179999999987</v>
      </c>
      <c r="AL7" s="21">
        <f t="shared" si="2"/>
        <v>2.0375964369058548</v>
      </c>
      <c r="AM7" s="21">
        <f>テーブル515[[#This Row],[Q_AVE]]*テーブル515[[#This Row],[A_htr]]</f>
        <v>1.8190678867212879</v>
      </c>
      <c r="AN7" s="21">
        <f>テーブル515[[#This Row],[DNB位置の軸方向出力]]/テーブル515[[#This Row],[ロッド数]]</f>
        <v>0.04</v>
      </c>
      <c r="AO7" s="21">
        <f>'TEST SECTION NUMBER 161'!E3</f>
        <v>0.99702380952380953</v>
      </c>
      <c r="AP7" s="21">
        <f>テーブル515[[#This Row],[Q_all]]*テーブル515[[#This Row],[z_ratio]]*テーブル515[[#This Row],[r_ratio]]*1000000</f>
        <v>72546.159768051366</v>
      </c>
      <c r="AQ7" s="28">
        <f>テーブル515[[#This Row],[Q_AVE]]*テーブル515[[#This Row],[DNB位置の軸方向出力]]*テーブル515[[#This Row],[DNB位置の半径方向出力]]</f>
        <v>0.98291973179999981</v>
      </c>
      <c r="AR7" s="21">
        <f>テーブル515[[#This Row],[G]]*テーブル515[[#This Row],[A]]*テーブル515[[#This Row],[Hlg]]</f>
        <v>214381.60054248225</v>
      </c>
      <c r="AS7" s="21">
        <f>-テーブル515[[#This Row],[G]]*テーブル515[[#This Row],[A]]*テーブル515[[#This Row],[CPL_ave]]*(テーブル515[[#This Row],[Ts]]-テーブル515[[#This Row],[Tin]])</f>
        <v>-66230.065532897701</v>
      </c>
      <c r="AT7" s="22">
        <f>(テーブル515[[#This Row],[Q_DNB]]+テーブル515[[#This Row],[xin_nishida]])/テーブル515[[#This Row],[GAHlg]]</f>
        <v>2.9461923127596282E-2</v>
      </c>
      <c r="AU7" s="21">
        <v>1</v>
      </c>
      <c r="AV7" s="21">
        <v>25</v>
      </c>
      <c r="AW7" s="21">
        <v>1.101</v>
      </c>
      <c r="AX7" s="21">
        <f>テーブル515[[#This Row],[Ts]]-テーブル515[[#This Row],[Tin]]</f>
        <v>34.366479110914156</v>
      </c>
      <c r="AY7" s="21" cm="1">
        <f t="array" ref="AY7">[3]!PropsSI("H", "P", L7, "T", テーブル515[[#This Row],[Ts]]-0.001, "Water")-[3]!PropsSI("H", "P", L7, "T", テーブル515[[#This Row],[Tin]], "Water")</f>
        <v>246025.87133532017</v>
      </c>
      <c r="AZ7" s="21">
        <f>テーブル515[[#This Row],[Hsub]]/1000</f>
        <v>246.02587133532018</v>
      </c>
    </row>
    <row r="8" spans="1:52">
      <c r="A8" s="34">
        <f>'TEST SECTION NUMBER 161'!$C$2</f>
        <v>161</v>
      </c>
      <c r="B8" s="33">
        <f>'TEST SECTION NUMBER 161'!I4</f>
        <v>3</v>
      </c>
      <c r="C8" s="26">
        <f>'TEST SECTION NUMBER 161'!K4</f>
        <v>2400</v>
      </c>
      <c r="D8" s="26">
        <f>'TEST SECTION NUMBER 161'!Q4</f>
        <v>167.5</v>
      </c>
      <c r="E8" s="26">
        <f>'TEST SECTION NUMBER 161'!M4</f>
        <v>2.0139999999999998</v>
      </c>
      <c r="F8" s="26">
        <f>'TEST SECTION NUMBER 161'!L4</f>
        <v>541.9</v>
      </c>
      <c r="G8" s="26">
        <f>'TEST SECTION NUMBER 161'!G4</f>
        <v>0.40406700000000001</v>
      </c>
      <c r="H8" s="24">
        <f>'TEST SECTION NUMBER 161'!$C$4</f>
        <v>0.496</v>
      </c>
      <c r="I8" s="24">
        <f>'TEST SECTION NUMBER 161'!$C$6</f>
        <v>0.374</v>
      </c>
      <c r="K8" s="69" t="str">
        <f>B8&amp;"_"&amp;テーブル414[[#This Row],[TEST SECTION NUMBER]]</f>
        <v>3_161</v>
      </c>
      <c r="L8" s="26">
        <f t="shared" si="3"/>
        <v>16547416.799999999</v>
      </c>
      <c r="M8" s="26">
        <f>'TEST SECTION NUMBER 161'!P4*0.0254</f>
        <v>4.2671999999999999</v>
      </c>
      <c r="N8" s="26">
        <f>'TEST SECTION NUMBER 161'!$C$4*0.0254</f>
        <v>1.2598399999999999E-2</v>
      </c>
      <c r="O8" s="26">
        <f>'TEST SECTION NUMBER 161'!$C$6*0.0254</f>
        <v>9.4996000000000004E-3</v>
      </c>
      <c r="P8" s="26">
        <f t="shared" si="4"/>
        <v>8.7843467213758383E-5</v>
      </c>
      <c r="Q8" s="26">
        <f t="shared" si="5"/>
        <v>2.9843873572041602E-2</v>
      </c>
      <c r="R8" s="26">
        <f>'TEST SECTION NUMBER 161'!$C$4^2-PI()*(('TEST SECTION NUMBER 161'!$C$6)^2)/4</f>
        <v>0.13615764649661849</v>
      </c>
      <c r="S8" s="26">
        <f>PI()*'TEST SECTION NUMBER 161'!$C$6</f>
        <v>1.1749556524425826</v>
      </c>
      <c r="T8" s="26">
        <f t="shared" si="6"/>
        <v>4.2545000000000002</v>
      </c>
      <c r="U8" s="26">
        <f t="shared" si="7"/>
        <v>2730.9839999999995</v>
      </c>
      <c r="V8" s="26">
        <f t="shared" si="8"/>
        <v>556.42777777777769</v>
      </c>
      <c r="W8" s="94">
        <f t="shared" si="9"/>
        <v>1.2746697581999999</v>
      </c>
      <c r="Y8" s="35">
        <f t="shared" si="10"/>
        <v>8.7843467213758383E-5</v>
      </c>
      <c r="Z8" s="29">
        <f t="shared" si="11"/>
        <v>2.9843873572041598E-2</v>
      </c>
      <c r="AA8" s="96">
        <f t="shared" si="12"/>
        <v>556.42777777777769</v>
      </c>
      <c r="AB8" s="28">
        <v>3</v>
      </c>
      <c r="AC8" s="21">
        <f t="shared" si="0"/>
        <v>2730.9839999999995</v>
      </c>
      <c r="AD8" s="21">
        <f t="shared" si="1"/>
        <v>8.7843467213758383E-5</v>
      </c>
      <c r="AE8" s="21" cm="1">
        <f t="array" ref="AE8">[3]!PropsSI("Hmass","P",テーブル15[[#This Row],[Pin圧力 (Pa)]],"Q",1,"Water")-[3]!PropsSI("Hmass","P",テーブル15[[#This Row],[Pin圧力 (Pa)]],"Q",0,"Water")</f>
        <v>891419.29711468448</v>
      </c>
      <c r="AF8" s="21" cm="1">
        <f t="array" ref="AF8">[3]!PropsSI("T","P",テーブル15[[#This Row],[Pin圧力 (Pa)]],"Q",0,"Water")</f>
        <v>623.23870133313642</v>
      </c>
      <c r="AG8" s="21">
        <f>単位換算161!AA8</f>
        <v>556.42777777777769</v>
      </c>
      <c r="AH8" s="21" cm="1">
        <f t="array" ref="AH8">[3]!PropsSI("C", "T", テーブル515[[#This Row],[Ts]]-0.0001, "P", L8, "Water")</f>
        <v>10140.551664295863</v>
      </c>
      <c r="AI8" s="21" cm="1">
        <f t="array" ref="AI8">[3]!PropsSI("C", "T", テーブル515[[#This Row],[Tin]], "P", L8, "Water")</f>
        <v>5105.0386712345107</v>
      </c>
      <c r="AJ8" s="21">
        <f>(テーブル515[[#This Row],[CPL_Ts]]+テーブル515[[#This Row],[CPL_Tin]])/2</f>
        <v>7622.7951677651872</v>
      </c>
      <c r="AK8" s="21">
        <f>'TEST SECTION NUMBER 161'!N4*3.1546</f>
        <v>1.1577381999999998</v>
      </c>
      <c r="AL8" s="21">
        <f t="shared" si="2"/>
        <v>2.0375964369058548</v>
      </c>
      <c r="AM8" s="21">
        <f>テーブル515[[#This Row],[Q_AVE]]*テーブル515[[#This Row],[A_htr]]</f>
        <v>2.3590032311897975</v>
      </c>
      <c r="AN8" s="21">
        <f>テーブル515[[#This Row],[DNB位置の軸方向出力]]/テーブル515[[#This Row],[ロッド数]]</f>
        <v>0.04</v>
      </c>
      <c r="AO8" s="21">
        <f>'TEST SECTION NUMBER 161'!E4</f>
        <v>0.99702380952380953</v>
      </c>
      <c r="AP8" s="21">
        <f>テーブル515[[#This Row],[Q_all]]*テーブル515[[#This Row],[z_ratio]]*テーブル515[[#This Row],[r_ratio]]*1000000</f>
        <v>94079.295529593117</v>
      </c>
      <c r="AQ8" s="28">
        <f>テーブル515[[#This Row],[Q_AVE]]*テーブル515[[#This Row],[DNB位置の軸方向出力]]*テーブル515[[#This Row],[DNB位置の半径方向出力]]</f>
        <v>1.2746697581999997</v>
      </c>
      <c r="AR8" s="21">
        <f>テーブル515[[#This Row],[G]]*テーブル515[[#This Row],[A]]*テーブル515[[#This Row],[Hlg]]</f>
        <v>213850.69018947953</v>
      </c>
      <c r="AS8" s="21">
        <f>-テーブル515[[#This Row],[G]]*テーブル515[[#This Row],[A]]*テーブル515[[#This Row],[CPL_ave]]*(テーブル515[[#This Row],[Ts]]-テーブル515[[#This Row],[Tin]])</f>
        <v>-122177.25126453045</v>
      </c>
      <c r="AT8" s="22">
        <f>(テーブル515[[#This Row],[Q_DNB]]+テーブル515[[#This Row],[xin_nishida]])/テーブル515[[#This Row],[GAHlg]]</f>
        <v>-0.1313905309823481</v>
      </c>
      <c r="AU8" s="21">
        <v>1</v>
      </c>
      <c r="AV8" s="21">
        <v>25</v>
      </c>
      <c r="AW8" s="21">
        <v>1.101</v>
      </c>
      <c r="AX8" s="21">
        <f>テーブル515[[#This Row],[Ts]]-テーブル515[[#This Row],[Tin]]</f>
        <v>66.810923555358727</v>
      </c>
      <c r="AY8" s="21" cm="1">
        <f t="array" ref="AY8">[3]!PropsSI("H", "P", L8, "T", テーブル515[[#This Row],[Ts]]-0.001, "Water")-[3]!PropsSI("H", "P", L8, "T", テーブル515[[#This Row],[Tin]], "Water")</f>
        <v>422470.32631808962</v>
      </c>
      <c r="AZ8" s="21">
        <f>テーブル515[[#This Row],[Hsub]]/1000</f>
        <v>422.47032631808963</v>
      </c>
    </row>
    <row r="9" spans="1:52">
      <c r="A9" s="34">
        <f>'TEST SECTION NUMBER 161'!$C$2</f>
        <v>161</v>
      </c>
      <c r="B9" s="33">
        <f>'TEST SECTION NUMBER 161'!I5</f>
        <v>4</v>
      </c>
      <c r="C9" s="26">
        <f>'TEST SECTION NUMBER 161'!K5</f>
        <v>2100</v>
      </c>
      <c r="D9" s="26">
        <f>'TEST SECTION NUMBER 161'!Q5</f>
        <v>167.5</v>
      </c>
      <c r="E9" s="26">
        <f>'TEST SECTION NUMBER 161'!M5</f>
        <v>1.9830000000000001</v>
      </c>
      <c r="F9" s="26">
        <f>'TEST SECTION NUMBER 161'!L5</f>
        <v>543.9</v>
      </c>
      <c r="G9" s="26">
        <f>'TEST SECTION NUMBER 161'!G5</f>
        <v>0.37434000000000001</v>
      </c>
      <c r="H9" s="24">
        <f>'TEST SECTION NUMBER 161'!$C$4</f>
        <v>0.496</v>
      </c>
      <c r="I9" s="24">
        <f>'TEST SECTION NUMBER 161'!$C$6</f>
        <v>0.374</v>
      </c>
      <c r="K9" s="69" t="str">
        <f>B9&amp;"_"&amp;テーブル414[[#This Row],[TEST SECTION NUMBER]]</f>
        <v>4_161</v>
      </c>
      <c r="L9" s="26">
        <f t="shared" si="3"/>
        <v>14478989.699999999</v>
      </c>
      <c r="M9" s="26">
        <f>'TEST SECTION NUMBER 161'!P5*0.0254</f>
        <v>4.2671999999999999</v>
      </c>
      <c r="N9" s="26">
        <f>'TEST SECTION NUMBER 161'!$C$4*0.0254</f>
        <v>1.2598399999999999E-2</v>
      </c>
      <c r="O9" s="26">
        <f>'TEST SECTION NUMBER 161'!$C$6*0.0254</f>
        <v>9.4996000000000004E-3</v>
      </c>
      <c r="P9" s="26">
        <f t="shared" si="4"/>
        <v>8.7843467213758383E-5</v>
      </c>
      <c r="Q9" s="26">
        <f t="shared" si="5"/>
        <v>2.9843873572041602E-2</v>
      </c>
      <c r="R9" s="26">
        <f>'TEST SECTION NUMBER 161'!$C$4^2-PI()*(('TEST SECTION NUMBER 161'!$C$6)^2)/4</f>
        <v>0.13615764649661849</v>
      </c>
      <c r="S9" s="26">
        <f>PI()*'TEST SECTION NUMBER 161'!$C$6</f>
        <v>1.1749556524425826</v>
      </c>
      <c r="T9" s="26">
        <f t="shared" si="6"/>
        <v>4.2545000000000002</v>
      </c>
      <c r="U9" s="26">
        <f t="shared" si="7"/>
        <v>2688.9479999999999</v>
      </c>
      <c r="V9" s="26">
        <f t="shared" si="8"/>
        <v>557.53888888888889</v>
      </c>
      <c r="W9" s="94">
        <f t="shared" si="9"/>
        <v>1.1808929639999999</v>
      </c>
      <c r="Y9" s="34">
        <f t="shared" si="10"/>
        <v>8.7843467213758383E-5</v>
      </c>
      <c r="Z9" s="26">
        <f t="shared" si="11"/>
        <v>2.9843873572041598E-2</v>
      </c>
      <c r="AA9" s="97">
        <f t="shared" si="12"/>
        <v>557.53888888888889</v>
      </c>
      <c r="AB9" s="21">
        <v>4</v>
      </c>
      <c r="AC9" s="21">
        <f t="shared" si="0"/>
        <v>2688.9479999999999</v>
      </c>
      <c r="AD9" s="21">
        <f t="shared" si="1"/>
        <v>8.7843467213758383E-5</v>
      </c>
      <c r="AE9" s="21" cm="1">
        <f t="array" ref="AE9">[3]!PropsSI("Hmass","P",テーブル15[[#This Row],[Pin圧力 (Pa)]],"Q",1,"Water")-[3]!PropsSI("Hmass","P",テーブル15[[#This Row],[Pin圧力 (Pa)]],"Q",0,"Water")</f>
        <v>1035404.645585787</v>
      </c>
      <c r="AF9" s="21" cm="1">
        <f t="array" ref="AF9">[3]!PropsSI("T","P",テーブル15[[#This Row],[Pin圧力 (Pa)]],"Q",0,"Water")</f>
        <v>612.48370255129544</v>
      </c>
      <c r="AG9" s="21">
        <f>単位換算161!AA9</f>
        <v>557.53888888888889</v>
      </c>
      <c r="AH9" s="21" cm="1">
        <f t="array" ref="AH9">[3]!PropsSI("C", "T", テーブル515[[#This Row],[Ts]]-0.0001, "P", L9, "Water")</f>
        <v>8121.4607358194189</v>
      </c>
      <c r="AI9" s="21" cm="1">
        <f t="array" ref="AI9">[3]!PropsSI("C", "T", テーブル515[[#This Row],[Tin]], "P", L9, "Water")</f>
        <v>5168.259494219863</v>
      </c>
      <c r="AJ9" s="21">
        <f>(テーブル515[[#This Row],[CPL_Ts]]+テーブル515[[#This Row],[CPL_Tin]])/2</f>
        <v>6644.8601150196409</v>
      </c>
      <c r="AK9" s="21">
        <f>'TEST SECTION NUMBER 161'!N5*3.1546</f>
        <v>1.0725640000000001</v>
      </c>
      <c r="AL9" s="21">
        <f t="shared" si="2"/>
        <v>2.0375964369058548</v>
      </c>
      <c r="AM9" s="21">
        <f>テーブル515[[#This Row],[Q_AVE]]*テーブル515[[#This Row],[A_htr]]</f>
        <v>2.1854525847534916</v>
      </c>
      <c r="AN9" s="21">
        <f>テーブル515[[#This Row],[DNB位置の軸方向出力]]/テーブル515[[#This Row],[ロッド数]]</f>
        <v>0.04</v>
      </c>
      <c r="AO9" s="21">
        <f>'TEST SECTION NUMBER 161'!E5</f>
        <v>0.99702380952380953</v>
      </c>
      <c r="AP9" s="21">
        <f>テーブル515[[#This Row],[Q_all]]*テーブル515[[#This Row],[z_ratio]]*テーブル515[[#This Row],[r_ratio]]*1000000</f>
        <v>87157.930463383294</v>
      </c>
      <c r="AQ9" s="28">
        <f>テーブル515[[#This Row],[Q_AVE]]*テーブル515[[#This Row],[DNB位置の軸方向出力]]*テーブル515[[#This Row],[DNB位置の半径方向出力]]</f>
        <v>1.1808929640000001</v>
      </c>
      <c r="AR9" s="21">
        <f>テーブル515[[#This Row],[G]]*テーブル515[[#This Row],[A]]*テーブル515[[#This Row],[Hlg]]</f>
        <v>244569.3234430358</v>
      </c>
      <c r="AS9" s="21">
        <f>-テーブル515[[#This Row],[G]]*テーブル515[[#This Row],[A]]*テーブル515[[#This Row],[CPL_ave]]*(テーブル515[[#This Row],[Ts]]-テーブル515[[#This Row],[Tin]])</f>
        <v>-86239.140721389602</v>
      </c>
      <c r="AT9" s="22">
        <f>(テーブル515[[#This Row],[Q_DNB]]+テーブル515[[#This Row],[xin_nishida]])/テーブル515[[#This Row],[GAHlg]]</f>
        <v>3.7567660942059797E-3</v>
      </c>
      <c r="AU9" s="21">
        <v>1</v>
      </c>
      <c r="AV9" s="21">
        <v>25</v>
      </c>
      <c r="AW9" s="21">
        <v>1.101</v>
      </c>
      <c r="AX9" s="21">
        <f>テーブル515[[#This Row],[Ts]]-テーブル515[[#This Row],[Tin]]</f>
        <v>54.944813662406546</v>
      </c>
      <c r="AY9" s="21" cm="1">
        <f t="array" ref="AY9">[3]!PropsSI("H", "P", L9, "T", テーブル515[[#This Row],[Ts]]-0.001, "Water")-[3]!PropsSI("H", "P", L9, "T", テーブル515[[#This Row],[Tin]], "Water")</f>
        <v>334040.39266781509</v>
      </c>
      <c r="AZ9" s="21">
        <f>テーブル515[[#This Row],[Hsub]]/1000</f>
        <v>334.04039266781507</v>
      </c>
    </row>
    <row r="10" spans="1:52">
      <c r="A10" s="34">
        <f>'TEST SECTION NUMBER 161'!$C$2</f>
        <v>161</v>
      </c>
      <c r="B10" s="33">
        <f>'TEST SECTION NUMBER 161'!I6</f>
        <v>6</v>
      </c>
      <c r="C10" s="26">
        <f>'TEST SECTION NUMBER 161'!K6</f>
        <v>2415</v>
      </c>
      <c r="D10" s="26">
        <f>'TEST SECTION NUMBER 161'!Q6</f>
        <v>167.5</v>
      </c>
      <c r="E10" s="26">
        <f>'TEST SECTION NUMBER 161'!M6</f>
        <v>1.982</v>
      </c>
      <c r="F10" s="26">
        <f>'TEST SECTION NUMBER 161'!L6</f>
        <v>493.5</v>
      </c>
      <c r="G10" s="26">
        <f>'TEST SECTION NUMBER 161'!G6</f>
        <v>0.475632</v>
      </c>
      <c r="H10" s="24">
        <f>'TEST SECTION NUMBER 161'!$C$4</f>
        <v>0.496</v>
      </c>
      <c r="I10" s="24">
        <f>'TEST SECTION NUMBER 161'!$C$6</f>
        <v>0.374</v>
      </c>
      <c r="K10" s="69" t="str">
        <f>B10&amp;"_"&amp;テーブル414[[#This Row],[TEST SECTION NUMBER]]</f>
        <v>6_161</v>
      </c>
      <c r="L10" s="26">
        <f t="shared" si="3"/>
        <v>16650838.154999999</v>
      </c>
      <c r="M10" s="26">
        <f>'TEST SECTION NUMBER 161'!P6*0.0254</f>
        <v>4.2671999999999999</v>
      </c>
      <c r="N10" s="26">
        <f>'TEST SECTION NUMBER 161'!$C$4*0.0254</f>
        <v>1.2598399999999999E-2</v>
      </c>
      <c r="O10" s="26">
        <f>'TEST SECTION NUMBER 161'!$C$6*0.0254</f>
        <v>9.4996000000000004E-3</v>
      </c>
      <c r="P10" s="26">
        <f t="shared" si="4"/>
        <v>8.7843467213758383E-5</v>
      </c>
      <c r="Q10" s="26">
        <f t="shared" si="5"/>
        <v>2.9843873572041602E-2</v>
      </c>
      <c r="R10" s="26">
        <f>'TEST SECTION NUMBER 161'!$C$4^2-PI()*(('TEST SECTION NUMBER 161'!$C$6)^2)/4</f>
        <v>0.13615764649661849</v>
      </c>
      <c r="S10" s="26">
        <f>PI()*'TEST SECTION NUMBER 161'!$C$6</f>
        <v>1.1749556524425826</v>
      </c>
      <c r="T10" s="26">
        <f t="shared" si="6"/>
        <v>4.2545000000000002</v>
      </c>
      <c r="U10" s="26">
        <f t="shared" si="7"/>
        <v>2687.5920000000001</v>
      </c>
      <c r="V10" s="26">
        <f t="shared" si="8"/>
        <v>529.53888888888889</v>
      </c>
      <c r="W10" s="94">
        <f t="shared" si="9"/>
        <v>1.5004287072</v>
      </c>
      <c r="Y10" s="35">
        <f t="shared" si="10"/>
        <v>8.7843467213758383E-5</v>
      </c>
      <c r="Z10" s="29">
        <f t="shared" si="11"/>
        <v>2.9843873572041598E-2</v>
      </c>
      <c r="AA10" s="96">
        <f t="shared" si="12"/>
        <v>529.53888888888889</v>
      </c>
      <c r="AB10" s="21">
        <v>5</v>
      </c>
      <c r="AC10" s="21">
        <f t="shared" si="0"/>
        <v>2687.5920000000001</v>
      </c>
      <c r="AD10" s="21">
        <f t="shared" si="1"/>
        <v>8.7843467213758383E-5</v>
      </c>
      <c r="AE10" s="21" cm="1">
        <f t="array" ref="AE10">[3]!PropsSI("Hmass","P",テーブル15[[#This Row],[Pin圧力 (Pa)]],"Q",1,"Water")-[3]!PropsSI("Hmass","P",テーブル15[[#This Row],[Pin圧力 (Pa)]],"Q",0,"Water")</f>
        <v>883760.40977061237</v>
      </c>
      <c r="AF10" s="21" cm="1">
        <f t="array" ref="AF10">[3]!PropsSI("T","P",テーブル15[[#This Row],[Pin圧力 (Pa)]],"Q",0,"Water")</f>
        <v>623.7467472920838</v>
      </c>
      <c r="AG10" s="21">
        <f>単位換算161!AA10</f>
        <v>529.53888888888889</v>
      </c>
      <c r="AH10" s="21" cm="1">
        <f t="array" ref="AH10">[3]!PropsSI("C", "T", テーブル515[[#This Row],[Ts]]-0.0001, "P", L10, "Water")</f>
        <v>10285.201264045427</v>
      </c>
      <c r="AI10" s="21" cm="1">
        <f t="array" ref="AI10">[3]!PropsSI("C", "T", テーブル515[[#This Row],[Tin]], "P", L10, "Water")</f>
        <v>4777.7822043557262</v>
      </c>
      <c r="AJ10" s="21">
        <f>(テーブル515[[#This Row],[CPL_Ts]]+テーブル515[[#This Row],[CPL_Tin]])/2</f>
        <v>7531.4917342005765</v>
      </c>
      <c r="AK10" s="21">
        <f>'TEST SECTION NUMBER 161'!N6*3.1546</f>
        <v>1.3627871999999999</v>
      </c>
      <c r="AL10" s="21">
        <f t="shared" si="2"/>
        <v>2.0375964369058548</v>
      </c>
      <c r="AM10" s="21">
        <f>テーブル515[[#This Row],[Q_AVE]]*テーブル515[[#This Row],[A_htr]]</f>
        <v>2.7768103429809061</v>
      </c>
      <c r="AN10" s="21">
        <f>テーブル515[[#This Row],[DNB位置の軸方向出力]]/テーブル515[[#This Row],[ロッド数]]</f>
        <v>0.04</v>
      </c>
      <c r="AO10" s="21">
        <f>'TEST SECTION NUMBER 161'!E6</f>
        <v>0.99702380952380953</v>
      </c>
      <c r="AP10" s="21">
        <f>テーブル515[[#This Row],[Q_all]]*テーブル515[[#This Row],[z_ratio]]*テーブル515[[#This Row],[r_ratio]]*1000000</f>
        <v>110741.84105935757</v>
      </c>
      <c r="AQ10" s="28">
        <f>テーブル515[[#This Row],[Q_AVE]]*テーブル515[[#This Row],[DNB位置の軸方向出力]]*テーブル515[[#This Row],[DNB位置の半径方向出力]]</f>
        <v>1.5004287071999998</v>
      </c>
      <c r="AR10" s="21">
        <f>テーブル515[[#This Row],[G]]*テーブル515[[#This Row],[A]]*テーブル515[[#This Row],[Hlg]]</f>
        <v>208644.69713232978</v>
      </c>
      <c r="AS10" s="21">
        <f>-テーブル515[[#This Row],[G]]*テーブル515[[#This Row],[A]]*テーブル515[[#This Row],[CPL_ave]]*(テーブル515[[#This Row],[Ts]]-テーブル515[[#This Row],[Tin]])</f>
        <v>-167510.07917849053</v>
      </c>
      <c r="AT10" s="22">
        <f>(テーブル515[[#This Row],[Q_DNB]]+テーブル515[[#This Row],[xin_nishida]])/テーブル515[[#This Row],[GAHlg]]</f>
        <v>-0.27208090547888958</v>
      </c>
      <c r="AU10" s="21">
        <v>1</v>
      </c>
      <c r="AV10" s="21">
        <v>25</v>
      </c>
      <c r="AW10" s="21">
        <v>1.101</v>
      </c>
      <c r="AX10" s="21">
        <f>テーブル515[[#This Row],[Ts]]-テーブル515[[#This Row],[Tin]]</f>
        <v>94.207858403194905</v>
      </c>
      <c r="AY10" s="21" cm="1">
        <f t="array" ref="AY10">[3]!PropsSI("H", "P", L10, "T", テーブル515[[#This Row],[Ts]]-0.001, "Water")-[3]!PropsSI("H", "P", L10, "T", テーブル515[[#This Row],[Tin]], "Water")</f>
        <v>559170.496671292</v>
      </c>
      <c r="AZ10" s="21">
        <f>テーブル515[[#This Row],[Hsub]]/1000</f>
        <v>559.17049667129197</v>
      </c>
    </row>
    <row r="11" spans="1:52">
      <c r="A11" s="34">
        <f>'TEST SECTION NUMBER 161'!$C$2</f>
        <v>161</v>
      </c>
      <c r="B11" s="33">
        <f>'TEST SECTION NUMBER 161'!I7</f>
        <v>7</v>
      </c>
      <c r="C11" s="26">
        <f>'TEST SECTION NUMBER 161'!K7</f>
        <v>2415</v>
      </c>
      <c r="D11" s="26">
        <f>'TEST SECTION NUMBER 161'!Q7</f>
        <v>167.5</v>
      </c>
      <c r="E11" s="26">
        <f>'TEST SECTION NUMBER 161'!M7</f>
        <v>2.0430000000000001</v>
      </c>
      <c r="F11" s="26">
        <f>'TEST SECTION NUMBER 161'!L7</f>
        <v>448.4</v>
      </c>
      <c r="G11" s="26">
        <f>'TEST SECTION NUMBER 161'!G7</f>
        <v>0.55710599999999999</v>
      </c>
      <c r="H11" s="24">
        <f>'TEST SECTION NUMBER 161'!$C$4</f>
        <v>0.496</v>
      </c>
      <c r="I11" s="24">
        <f>'TEST SECTION NUMBER 161'!$C$6</f>
        <v>0.374</v>
      </c>
      <c r="K11" s="69" t="str">
        <f>B11&amp;"_"&amp;テーブル414[[#This Row],[TEST SECTION NUMBER]]</f>
        <v>7_161</v>
      </c>
      <c r="L11" s="26">
        <f t="shared" si="3"/>
        <v>16650838.154999999</v>
      </c>
      <c r="M11" s="26">
        <f>'TEST SECTION NUMBER 161'!P7*0.0254</f>
        <v>4.2671999999999999</v>
      </c>
      <c r="N11" s="26">
        <f>'TEST SECTION NUMBER 161'!$C$4*0.0254</f>
        <v>1.2598399999999999E-2</v>
      </c>
      <c r="O11" s="26">
        <f>'TEST SECTION NUMBER 161'!$C$6*0.0254</f>
        <v>9.4996000000000004E-3</v>
      </c>
      <c r="P11" s="26">
        <f t="shared" si="4"/>
        <v>8.7843467213758383E-5</v>
      </c>
      <c r="Q11" s="26">
        <f t="shared" si="5"/>
        <v>2.9843873572041602E-2</v>
      </c>
      <c r="R11" s="26">
        <f>'TEST SECTION NUMBER 161'!$C$4^2-PI()*(('TEST SECTION NUMBER 161'!$C$6)^2)/4</f>
        <v>0.13615764649661849</v>
      </c>
      <c r="S11" s="26">
        <f>PI()*'TEST SECTION NUMBER 161'!$C$6</f>
        <v>1.1749556524425826</v>
      </c>
      <c r="T11" s="26">
        <f t="shared" si="6"/>
        <v>4.2545000000000002</v>
      </c>
      <c r="U11" s="26">
        <f t="shared" si="7"/>
        <v>2770.3080000000004</v>
      </c>
      <c r="V11" s="26">
        <f t="shared" si="8"/>
        <v>504.48333333333335</v>
      </c>
      <c r="W11" s="94">
        <f t="shared" si="9"/>
        <v>1.7574465875999998</v>
      </c>
      <c r="Y11" s="34">
        <f t="shared" si="10"/>
        <v>8.7843467213758383E-5</v>
      </c>
      <c r="Z11" s="26">
        <f t="shared" si="11"/>
        <v>2.9843873572041598E-2</v>
      </c>
      <c r="AA11" s="97">
        <f t="shared" si="12"/>
        <v>504.48333333333335</v>
      </c>
      <c r="AB11" s="21">
        <v>6</v>
      </c>
      <c r="AC11" s="21">
        <f t="shared" si="0"/>
        <v>2770.3080000000004</v>
      </c>
      <c r="AD11" s="21">
        <f t="shared" si="1"/>
        <v>8.7843467213758383E-5</v>
      </c>
      <c r="AE11" s="21" cm="1">
        <f t="array" ref="AE11">[3]!PropsSI("Hmass","P",テーブル15[[#This Row],[Pin圧力 (Pa)]],"Q",1,"Water")-[3]!PropsSI("Hmass","P",テーブル15[[#This Row],[Pin圧力 (Pa)]],"Q",0,"Water")</f>
        <v>883760.40977061237</v>
      </c>
      <c r="AF11" s="21" cm="1">
        <f t="array" ref="AF11">[3]!PropsSI("T","P",テーブル15[[#This Row],[Pin圧力 (Pa)]],"Q",0,"Water")</f>
        <v>623.7467472920838</v>
      </c>
      <c r="AG11" s="21">
        <f>単位換算161!AA11</f>
        <v>504.48333333333335</v>
      </c>
      <c r="AH11" s="21" cm="1">
        <f t="array" ref="AH11">[3]!PropsSI("C", "T", テーブル515[[#This Row],[Ts]]-0.0001, "P", L11, "Water")</f>
        <v>10285.201264045427</v>
      </c>
      <c r="AI11" s="21" cm="1">
        <f t="array" ref="AI11">[3]!PropsSI("C", "T", テーブル515[[#This Row],[Tin]], "P", L11, "Water")</f>
        <v>4581.5817906413222</v>
      </c>
      <c r="AJ11" s="21">
        <f>(テーブル515[[#This Row],[CPL_Ts]]+テーブル515[[#This Row],[CPL_Tin]])/2</f>
        <v>7433.391527343374</v>
      </c>
      <c r="AK11" s="21">
        <f>'TEST SECTION NUMBER 161'!N7*3.1546</f>
        <v>1.5962276</v>
      </c>
      <c r="AL11" s="21">
        <f t="shared" si="2"/>
        <v>2.0375964369058548</v>
      </c>
      <c r="AM11" s="21">
        <f>テーブル515[[#This Row],[Q_AVE]]*テーブル515[[#This Row],[A_htr]]</f>
        <v>3.252467670250784</v>
      </c>
      <c r="AN11" s="21">
        <f>テーブル515[[#This Row],[DNB位置の軸方向出力]]/テーブル515[[#This Row],[ロッド数]]</f>
        <v>0.04</v>
      </c>
      <c r="AO11" s="21">
        <f>'TEST SECTION NUMBER 161'!E7</f>
        <v>0.99702380952380953</v>
      </c>
      <c r="AP11" s="21">
        <f>テーブル515[[#This Row],[Q_all]]*テーブル515[[#This Row],[z_ratio]]*テーブル515[[#This Row],[r_ratio]]*1000000</f>
        <v>129711.50827785865</v>
      </c>
      <c r="AQ11" s="28">
        <f>テーブル515[[#This Row],[Q_AVE]]*テーブル515[[#This Row],[DNB位置の軸方向出力]]*テーブル515[[#This Row],[DNB位置の半径方向出力]]</f>
        <v>1.7574465875999998</v>
      </c>
      <c r="AR11" s="21">
        <f>テーブル515[[#This Row],[G]]*テーブル515[[#This Row],[A]]*テーブル515[[#This Row],[Hlg]]</f>
        <v>215066.15350219465</v>
      </c>
      <c r="AS11" s="21">
        <f>-テーブル515[[#This Row],[G]]*テーブル515[[#This Row],[A]]*テーブル515[[#This Row],[CPL_ave]]*(テーブル515[[#This Row],[Ts]]-テーブル515[[#This Row],[Tin]])</f>
        <v>-215740.54460557629</v>
      </c>
      <c r="AT11" s="22">
        <f>(テーブル515[[#This Row],[Q_DNB]]+テーブル515[[#This Row],[xin_nishida]])/テーブル515[[#This Row],[GAHlg]]</f>
        <v>-0.40001197272001127</v>
      </c>
      <c r="AU11" s="21">
        <v>1</v>
      </c>
      <c r="AV11" s="21">
        <v>25</v>
      </c>
      <c r="AW11" s="21">
        <v>1.101</v>
      </c>
      <c r="AX11" s="21">
        <f>テーブル515[[#This Row],[Ts]]-テーブル515[[#This Row],[Tin]]</f>
        <v>119.26341395875045</v>
      </c>
      <c r="AY11" s="21" cm="1">
        <f t="array" ref="AY11">[3]!PropsSI("H", "P", L11, "T", テーブル515[[#This Row],[Ts]]-0.001, "Water")-[3]!PropsSI("H", "P", L11, "T", テーブル515[[#This Row],[Tin]], "Water")</f>
        <v>676268.82867767534</v>
      </c>
      <c r="AZ11" s="21">
        <f>テーブル515[[#This Row],[Hsub]]/1000</f>
        <v>676.26882867767529</v>
      </c>
    </row>
    <row r="12" spans="1:52">
      <c r="A12" s="34">
        <f>'TEST SECTION NUMBER 161'!$C$2</f>
        <v>161</v>
      </c>
      <c r="B12" s="33">
        <f>'TEST SECTION NUMBER 161'!I8</f>
        <v>8</v>
      </c>
      <c r="C12" s="26">
        <f>'TEST SECTION NUMBER 161'!K8</f>
        <v>2100</v>
      </c>
      <c r="D12" s="26">
        <f>'TEST SECTION NUMBER 161'!Q8</f>
        <v>167.5</v>
      </c>
      <c r="E12" s="26">
        <f>'TEST SECTION NUMBER 161'!M8</f>
        <v>2.008</v>
      </c>
      <c r="F12" s="26">
        <f>'TEST SECTION NUMBER 161'!L8</f>
        <v>491.2</v>
      </c>
      <c r="G12" s="26">
        <f>'TEST SECTION NUMBER 161'!G8</f>
        <v>0.44040000000000001</v>
      </c>
      <c r="H12" s="24">
        <f>'TEST SECTION NUMBER 161'!$C$4</f>
        <v>0.496</v>
      </c>
      <c r="I12" s="24">
        <f>'TEST SECTION NUMBER 161'!$C$6</f>
        <v>0.374</v>
      </c>
      <c r="K12" s="69" t="str">
        <f>B12&amp;"_"&amp;テーブル414[[#This Row],[TEST SECTION NUMBER]]</f>
        <v>8_161</v>
      </c>
      <c r="L12" s="26">
        <f t="shared" si="3"/>
        <v>14478989.699999999</v>
      </c>
      <c r="M12" s="26">
        <f>'TEST SECTION NUMBER 161'!P8*0.0254</f>
        <v>4.2671999999999999</v>
      </c>
      <c r="N12" s="26">
        <f>'TEST SECTION NUMBER 161'!$C$4*0.0254</f>
        <v>1.2598399999999999E-2</v>
      </c>
      <c r="O12" s="26">
        <f>'TEST SECTION NUMBER 161'!$C$6*0.0254</f>
        <v>9.4996000000000004E-3</v>
      </c>
      <c r="P12" s="26">
        <f t="shared" si="4"/>
        <v>8.7843467213758383E-5</v>
      </c>
      <c r="Q12" s="26">
        <f t="shared" si="5"/>
        <v>2.9843873572041602E-2</v>
      </c>
      <c r="R12" s="26">
        <f>'TEST SECTION NUMBER 161'!$C$4^2-PI()*(('TEST SECTION NUMBER 161'!$C$6)^2)/4</f>
        <v>0.13615764649661849</v>
      </c>
      <c r="S12" s="26">
        <f>PI()*'TEST SECTION NUMBER 161'!$C$6</f>
        <v>1.1749556524425826</v>
      </c>
      <c r="T12" s="26">
        <f t="shared" si="6"/>
        <v>4.2545000000000002</v>
      </c>
      <c r="U12" s="26">
        <f t="shared" si="7"/>
        <v>2722.848</v>
      </c>
      <c r="V12" s="26">
        <f t="shared" si="8"/>
        <v>528.26111111111106</v>
      </c>
      <c r="W12" s="94">
        <f t="shared" si="9"/>
        <v>1.3892858399999999</v>
      </c>
      <c r="Y12" s="35">
        <f t="shared" si="10"/>
        <v>8.7843467213758383E-5</v>
      </c>
      <c r="Z12" s="29">
        <f t="shared" si="11"/>
        <v>2.9843873572041598E-2</v>
      </c>
      <c r="AA12" s="96">
        <f t="shared" si="12"/>
        <v>528.26111111111106</v>
      </c>
      <c r="AB12" s="21">
        <v>7</v>
      </c>
      <c r="AC12" s="21">
        <f t="shared" si="0"/>
        <v>2722.848</v>
      </c>
      <c r="AD12" s="21">
        <f t="shared" si="1"/>
        <v>8.7843467213758383E-5</v>
      </c>
      <c r="AE12" s="21" cm="1">
        <f t="array" ref="AE12">[3]!PropsSI("Hmass","P",テーブル15[[#This Row],[Pin圧力 (Pa)]],"Q",1,"Water")-[3]!PropsSI("Hmass","P",テーブル15[[#This Row],[Pin圧力 (Pa)]],"Q",0,"Water")</f>
        <v>1035404.645585787</v>
      </c>
      <c r="AF12" s="21" cm="1">
        <f t="array" ref="AF12">[3]!PropsSI("T","P",テーブル15[[#This Row],[Pin圧力 (Pa)]],"Q",0,"Water")</f>
        <v>612.48370255129544</v>
      </c>
      <c r="AG12" s="21">
        <f>単位換算161!AA12</f>
        <v>528.26111111111106</v>
      </c>
      <c r="AH12" s="21" cm="1">
        <f t="array" ref="AH12">[3]!PropsSI("C", "T", テーブル515[[#This Row],[Ts]]-0.0001, "P", L12, "Water")</f>
        <v>8121.4607358194189</v>
      </c>
      <c r="AI12" s="21" cm="1">
        <f t="array" ref="AI12">[3]!PropsSI("C", "T", テーブル515[[#This Row],[Tin]], "P", L12, "Water")</f>
        <v>4790.7565890076294</v>
      </c>
      <c r="AJ12" s="21">
        <f>(テーブル515[[#This Row],[CPL_Ts]]+テーブル515[[#This Row],[CPL_Tin]])/2</f>
        <v>6456.1086624135241</v>
      </c>
      <c r="AK12" s="21">
        <f>'TEST SECTION NUMBER 161'!N8*3.1546</f>
        <v>1.2618400000000001</v>
      </c>
      <c r="AL12" s="21">
        <f t="shared" si="2"/>
        <v>2.0375964369058548</v>
      </c>
      <c r="AM12" s="21">
        <f>テーブル515[[#This Row],[Q_AVE]]*テーブル515[[#This Row],[A_htr]]</f>
        <v>2.5711206879452839</v>
      </c>
      <c r="AN12" s="21">
        <f>テーブル515[[#This Row],[DNB位置の軸方向出力]]/テーブル515[[#This Row],[ロッド数]]</f>
        <v>0.04</v>
      </c>
      <c r="AO12" s="21">
        <f>'TEST SECTION NUMBER 161'!E8</f>
        <v>0.99702380952380953</v>
      </c>
      <c r="AP12" s="21">
        <f>テーブル515[[#This Row],[Q_all]]*テーブル515[[#This Row],[z_ratio]]*テーブル515[[#This Row],[r_ratio]]*1000000</f>
        <v>102538.74172162739</v>
      </c>
      <c r="AQ12" s="28">
        <f>テーブル515[[#This Row],[Q_AVE]]*テーブル515[[#This Row],[DNB位置の軸方向出力]]*テーブル515[[#This Row],[DNB位置の半径方向出力]]</f>
        <v>1.3892858400000001</v>
      </c>
      <c r="AR12" s="21">
        <f>テーブル515[[#This Row],[G]]*テーブル515[[#This Row],[A]]*テーブル515[[#This Row],[Hlg]]</f>
        <v>247652.64824690667</v>
      </c>
      <c r="AS12" s="21">
        <f>-テーブル515[[#This Row],[G]]*テーブル515[[#This Row],[A]]*テーブル515[[#This Row],[CPL_ave]]*(テーブル515[[#This Row],[Ts]]-テーブル515[[#This Row],[Tin]])</f>
        <v>-130056.57075788305</v>
      </c>
      <c r="AT12" s="22">
        <f>(テーブル515[[#This Row],[Q_DNB]]+テーブル515[[#This Row],[xin_nishida]])/テーブル515[[#This Row],[GAHlg]]</f>
        <v>-0.11111461650440628</v>
      </c>
      <c r="AU12" s="21">
        <v>1</v>
      </c>
      <c r="AV12" s="21">
        <v>25</v>
      </c>
      <c r="AW12" s="21">
        <v>1.101</v>
      </c>
      <c r="AX12" s="21">
        <f>テーブル515[[#This Row],[Ts]]-テーブル515[[#This Row],[Tin]]</f>
        <v>84.222591440184374</v>
      </c>
      <c r="AY12" s="21" cm="1">
        <f t="array" ref="AY12">[3]!PropsSI("H", "P", L12, "T", テーブル515[[#This Row],[Ts]]-0.001, "Water")-[3]!PropsSI("H", "P", L12, "T", テーブル515[[#This Row],[Tin]], "Water")</f>
        <v>479309.58524320368</v>
      </c>
      <c r="AZ12" s="21">
        <f>テーブル515[[#This Row],[Hsub]]/1000</f>
        <v>479.30958524320368</v>
      </c>
    </row>
    <row r="13" spans="1:52">
      <c r="A13" s="34">
        <f>'TEST SECTION NUMBER 161'!$C$2</f>
        <v>161</v>
      </c>
      <c r="B13" s="33">
        <f>'TEST SECTION NUMBER 161'!I9</f>
        <v>9</v>
      </c>
      <c r="C13" s="26">
        <f>'TEST SECTION NUMBER 161'!K9</f>
        <v>2100</v>
      </c>
      <c r="D13" s="26">
        <f>'TEST SECTION NUMBER 161'!Q9</f>
        <v>167.5</v>
      </c>
      <c r="E13" s="26">
        <f>'TEST SECTION NUMBER 161'!M9</f>
        <v>2.4740000000000002</v>
      </c>
      <c r="F13" s="26">
        <f>'TEST SECTION NUMBER 161'!L9</f>
        <v>602.79999999999995</v>
      </c>
      <c r="G13" s="26">
        <f>'TEST SECTION NUMBER 161'!G9</f>
        <v>0.33029999999999998</v>
      </c>
      <c r="H13" s="24">
        <f>'TEST SECTION NUMBER 161'!$C$4</f>
        <v>0.496</v>
      </c>
      <c r="I13" s="24">
        <f>'TEST SECTION NUMBER 161'!$C$6</f>
        <v>0.374</v>
      </c>
      <c r="K13" s="69" t="str">
        <f>B13&amp;"_"&amp;テーブル414[[#This Row],[TEST SECTION NUMBER]]</f>
        <v>9_161</v>
      </c>
      <c r="L13" s="26">
        <f t="shared" si="3"/>
        <v>14478989.699999999</v>
      </c>
      <c r="M13" s="26">
        <f>'TEST SECTION NUMBER 161'!P9*0.0254</f>
        <v>4.2671999999999999</v>
      </c>
      <c r="N13" s="26">
        <f>'TEST SECTION NUMBER 161'!$C$4*0.0254</f>
        <v>1.2598399999999999E-2</v>
      </c>
      <c r="O13" s="26">
        <f>'TEST SECTION NUMBER 161'!$C$6*0.0254</f>
        <v>9.4996000000000004E-3</v>
      </c>
      <c r="P13" s="26">
        <f t="shared" si="4"/>
        <v>8.7843467213758383E-5</v>
      </c>
      <c r="Q13" s="26">
        <f t="shared" si="5"/>
        <v>2.9843873572041602E-2</v>
      </c>
      <c r="R13" s="26">
        <f>'TEST SECTION NUMBER 161'!$C$4^2-PI()*(('TEST SECTION NUMBER 161'!$C$6)^2)/4</f>
        <v>0.13615764649661849</v>
      </c>
      <c r="S13" s="26">
        <f>PI()*'TEST SECTION NUMBER 161'!$C$6</f>
        <v>1.1749556524425826</v>
      </c>
      <c r="T13" s="26">
        <f t="shared" si="6"/>
        <v>4.2545000000000002</v>
      </c>
      <c r="U13" s="26">
        <f t="shared" si="7"/>
        <v>3354.7440000000001</v>
      </c>
      <c r="V13" s="26">
        <f t="shared" si="8"/>
        <v>590.26111111111106</v>
      </c>
      <c r="W13" s="94">
        <f t="shared" si="9"/>
        <v>1.0419643799999998</v>
      </c>
      <c r="Y13" s="35">
        <f t="shared" si="10"/>
        <v>8.7843467213758383E-5</v>
      </c>
      <c r="Z13" s="29">
        <f t="shared" si="11"/>
        <v>2.9843873572041598E-2</v>
      </c>
      <c r="AA13" s="96">
        <f t="shared" si="12"/>
        <v>590.26111111111106</v>
      </c>
      <c r="AB13" s="21">
        <v>8</v>
      </c>
      <c r="AC13" s="21">
        <f t="shared" si="0"/>
        <v>3354.7440000000001</v>
      </c>
      <c r="AD13" s="21">
        <f t="shared" si="1"/>
        <v>8.7843467213758383E-5</v>
      </c>
      <c r="AE13" s="21" cm="1">
        <f t="array" ref="AE13">[3]!PropsSI("Hmass","P",テーブル15[[#This Row],[Pin圧力 (Pa)]],"Q",1,"Water")-[3]!PropsSI("Hmass","P",テーブル15[[#This Row],[Pin圧力 (Pa)]],"Q",0,"Water")</f>
        <v>1035404.645585787</v>
      </c>
      <c r="AF13" s="21" cm="1">
        <f t="array" ref="AF13">[3]!PropsSI("T","P",テーブル15[[#This Row],[Pin圧力 (Pa)]],"Q",0,"Water")</f>
        <v>612.48370255129544</v>
      </c>
      <c r="AG13" s="21">
        <f>単位換算161!AA13</f>
        <v>590.26111111111106</v>
      </c>
      <c r="AH13" s="21" cm="1">
        <f t="array" ref="AH13">[3]!PropsSI("C", "T", テーブル515[[#This Row],[Ts]]-0.0001, "P", L13, "Water")</f>
        <v>8121.4607358194189</v>
      </c>
      <c r="AI13" s="21" cm="1">
        <f t="array" ref="AI13">[3]!PropsSI("C", "T", テーブル515[[#This Row],[Tin]], "P", L13, "Water")</f>
        <v>6079.5826885193546</v>
      </c>
      <c r="AJ13" s="21">
        <f>(テーブル515[[#This Row],[CPL_Ts]]+テーブル515[[#This Row],[CPL_Tin]])/2</f>
        <v>7100.5217121693868</v>
      </c>
      <c r="AK13" s="21">
        <f>'TEST SECTION NUMBER 161'!N9*3.1546</f>
        <v>0.94637999999999989</v>
      </c>
      <c r="AL13" s="21">
        <f t="shared" si="2"/>
        <v>2.0375964369058548</v>
      </c>
      <c r="AM13" s="21">
        <f>テーブル515[[#This Row],[Q_AVE]]*テーブル515[[#This Row],[A_htr]]</f>
        <v>1.9283405159589626</v>
      </c>
      <c r="AN13" s="21">
        <f>テーブル515[[#This Row],[DNB位置の軸方向出力]]/テーブル515[[#This Row],[ロッド数]]</f>
        <v>0.04</v>
      </c>
      <c r="AO13" s="21">
        <f>'TEST SECTION NUMBER 161'!E9</f>
        <v>0.99702380952380953</v>
      </c>
      <c r="AP13" s="21">
        <f>テーブル515[[#This Row],[Q_all]]*テーブル515[[#This Row],[z_ratio]]*テーブル515[[#This Row],[r_ratio]]*1000000</f>
        <v>76904.056291220535</v>
      </c>
      <c r="AQ13" s="28">
        <f>テーブル515[[#This Row],[Q_AVE]]*テーブル515[[#This Row],[DNB位置の軸方向出力]]*テーブル515[[#This Row],[DNB位置の半径方向出力]]</f>
        <v>1.0419643799999998</v>
      </c>
      <c r="AR13" s="21">
        <f>テーブル515[[#This Row],[G]]*テーブル515[[#This Row],[A]]*テーブル515[[#This Row],[Hlg]]</f>
        <v>305125.82259105932</v>
      </c>
      <c r="AS13" s="21">
        <f>-テーブル515[[#This Row],[G]]*テーブル515[[#This Row],[A]]*テーブル515[[#This Row],[CPL_ave]]*(テーブル515[[#This Row],[Ts]]-テーブル515[[#This Row],[Tin]])</f>
        <v>-46500.092378655849</v>
      </c>
      <c r="AT13" s="22">
        <f>(テーブル515[[#This Row],[Q_DNB]]+テーブル515[[#This Row],[xin_nishida]])/テーブル515[[#This Row],[GAHlg]]</f>
        <v>9.9644021126698221E-2</v>
      </c>
      <c r="AU13" s="21">
        <v>1</v>
      </c>
      <c r="AV13" s="21">
        <v>25</v>
      </c>
      <c r="AW13" s="21">
        <v>1.101</v>
      </c>
      <c r="AX13" s="21">
        <f>テーブル515[[#This Row],[Ts]]-テーブル515[[#This Row],[Tin]]</f>
        <v>22.222591440184374</v>
      </c>
      <c r="AY13" s="21" cm="1">
        <f t="array" ref="AY13">[3]!PropsSI("H", "P", L13, "T", テーブル515[[#This Row],[Ts]]-0.001, "Water")-[3]!PropsSI("H", "P", L13, "T", テーブル515[[#This Row],[Tin]], "Water")</f>
        <v>152450.47380235465</v>
      </c>
      <c r="AZ13" s="21">
        <f>テーブル515[[#This Row],[Hsub]]/1000</f>
        <v>152.45047380235465</v>
      </c>
    </row>
    <row r="14" spans="1:52">
      <c r="A14" s="34">
        <f>'TEST SECTION NUMBER 161'!$C$2</f>
        <v>161</v>
      </c>
      <c r="B14" s="33">
        <f>'TEST SECTION NUMBER 161'!I10</f>
        <v>10</v>
      </c>
      <c r="C14" s="26">
        <f>'TEST SECTION NUMBER 161'!K10</f>
        <v>2400</v>
      </c>
      <c r="D14" s="26">
        <f>'TEST SECTION NUMBER 161'!Q10</f>
        <v>167.5</v>
      </c>
      <c r="E14" s="26">
        <f>'TEST SECTION NUMBER 161'!M10</f>
        <v>2.5110000000000001</v>
      </c>
      <c r="F14" s="26">
        <f>'TEST SECTION NUMBER 161'!L10</f>
        <v>601.79999999999995</v>
      </c>
      <c r="G14" s="26">
        <f>'TEST SECTION NUMBER 161'!G10</f>
        <v>0.36222900000000002</v>
      </c>
      <c r="H14" s="24">
        <f>'TEST SECTION NUMBER 161'!$C$4</f>
        <v>0.496</v>
      </c>
      <c r="I14" s="24">
        <f>'TEST SECTION NUMBER 161'!$C$6</f>
        <v>0.374</v>
      </c>
      <c r="K14" s="69" t="str">
        <f>B14&amp;"_"&amp;テーブル414[[#This Row],[TEST SECTION NUMBER]]</f>
        <v>10_161</v>
      </c>
      <c r="L14" s="26">
        <f t="shared" si="3"/>
        <v>16547416.799999999</v>
      </c>
      <c r="M14" s="26">
        <f>'TEST SECTION NUMBER 161'!P10*0.0254</f>
        <v>4.2671999999999999</v>
      </c>
      <c r="N14" s="26">
        <f>'TEST SECTION NUMBER 161'!$C$4*0.0254</f>
        <v>1.2598399999999999E-2</v>
      </c>
      <c r="O14" s="26">
        <f>'TEST SECTION NUMBER 161'!$C$6*0.0254</f>
        <v>9.4996000000000004E-3</v>
      </c>
      <c r="P14" s="26">
        <f t="shared" si="4"/>
        <v>8.7843467213758383E-5</v>
      </c>
      <c r="Q14" s="26">
        <f t="shared" si="5"/>
        <v>2.9843873572041602E-2</v>
      </c>
      <c r="R14" s="26">
        <f>'TEST SECTION NUMBER 161'!$C$4^2-PI()*(('TEST SECTION NUMBER 161'!$C$6)^2)/4</f>
        <v>0.13615764649661849</v>
      </c>
      <c r="S14" s="26">
        <f>PI()*'TEST SECTION NUMBER 161'!$C$6</f>
        <v>1.1749556524425826</v>
      </c>
      <c r="T14" s="26">
        <f t="shared" si="6"/>
        <v>4.2545000000000002</v>
      </c>
      <c r="U14" s="26">
        <f t="shared" si="7"/>
        <v>3404.9160000000002</v>
      </c>
      <c r="V14" s="26">
        <f t="shared" si="8"/>
        <v>589.70555555555552</v>
      </c>
      <c r="W14" s="94">
        <f t="shared" si="9"/>
        <v>1.1426876034</v>
      </c>
      <c r="Y14" s="34">
        <f t="shared" si="10"/>
        <v>8.7843467213758383E-5</v>
      </c>
      <c r="Z14" s="26">
        <f t="shared" si="11"/>
        <v>2.9843873572041598E-2</v>
      </c>
      <c r="AA14" s="97">
        <f t="shared" si="12"/>
        <v>589.70555555555552</v>
      </c>
      <c r="AB14" s="21">
        <v>9</v>
      </c>
      <c r="AC14" s="21">
        <f t="shared" si="0"/>
        <v>3404.9160000000002</v>
      </c>
      <c r="AD14" s="21">
        <f t="shared" si="1"/>
        <v>8.7843467213758383E-5</v>
      </c>
      <c r="AE14" s="21" cm="1">
        <f t="array" ref="AE14">[3]!PropsSI("Hmass","P",テーブル15[[#This Row],[Pin圧力 (Pa)]],"Q",1,"Water")-[3]!PropsSI("Hmass","P",テーブル15[[#This Row],[Pin圧力 (Pa)]],"Q",0,"Water")</f>
        <v>891419.29711468448</v>
      </c>
      <c r="AF14" s="21" cm="1">
        <f t="array" ref="AF14">[3]!PropsSI("T","P",テーブル15[[#This Row],[Pin圧力 (Pa)]],"Q",0,"Water")</f>
        <v>623.23870133313642</v>
      </c>
      <c r="AG14" s="21">
        <f>単位換算161!AA14</f>
        <v>589.70555555555552</v>
      </c>
      <c r="AH14" s="21" cm="1">
        <f t="array" ref="AH14">[3]!PropsSI("C", "T", テーブル515[[#This Row],[Ts]]-0.0001, "P", L14, "Water")</f>
        <v>10140.551664295863</v>
      </c>
      <c r="AI14" s="21" cm="1">
        <f t="array" ref="AI14">[3]!PropsSI("C", "T", テーブル515[[#This Row],[Tin]], "P", L14, "Water")</f>
        <v>5918.0995191815546</v>
      </c>
      <c r="AJ14" s="21">
        <f>(テーブル515[[#This Row],[CPL_Ts]]+テーブル515[[#This Row],[CPL_Tin]])/2</f>
        <v>8029.3255917387087</v>
      </c>
      <c r="AK14" s="21">
        <f>'TEST SECTION NUMBER 161'!N10*3.1546</f>
        <v>1.0378634</v>
      </c>
      <c r="AL14" s="21">
        <f t="shared" si="2"/>
        <v>2.0375964369058548</v>
      </c>
      <c r="AM14" s="21">
        <f>テーブル515[[#This Row],[Q_AVE]]*テーブル515[[#This Row],[A_htr]]</f>
        <v>2.1147467658349961</v>
      </c>
      <c r="AN14" s="21">
        <f>テーブル515[[#This Row],[DNB位置の軸方向出力]]/テーブル515[[#This Row],[ロッド数]]</f>
        <v>0.04</v>
      </c>
      <c r="AO14" s="21">
        <f>'TEST SECTION NUMBER 161'!E10</f>
        <v>0.99702380952380953</v>
      </c>
      <c r="AP14" s="21">
        <f>テーブル515[[#This Row],[Q_all]]*テーブル515[[#This Row],[z_ratio]]*テーブル515[[#This Row],[r_ratio]]*1000000</f>
        <v>84338.115066038547</v>
      </c>
      <c r="AQ14" s="28">
        <f>テーブル515[[#This Row],[Q_AVE]]*テーブル515[[#This Row],[DNB位置の軸方向出力]]*テーブル515[[#This Row],[DNB位置の半径方向出力]]</f>
        <v>1.1426876034</v>
      </c>
      <c r="AR14" s="21">
        <f>テーブル515[[#This Row],[G]]*テーブル515[[#This Row],[A]]*テーブル515[[#This Row],[Hlg]]</f>
        <v>266623.17927794601</v>
      </c>
      <c r="AS14" s="21">
        <f>-テーブル515[[#This Row],[G]]*テーブル515[[#This Row],[A]]*テーブル515[[#This Row],[CPL_ave]]*(テーブル515[[#This Row],[Ts]]-テーブル515[[#This Row],[Tin]])</f>
        <v>-80532.139551439614</v>
      </c>
      <c r="AT14" s="22">
        <f>(テーブル515[[#This Row],[Q_DNB]]+テーブル515[[#This Row],[xin_nishida]])/テーブル515[[#This Row],[GAHlg]]</f>
        <v>1.4274736070982511E-2</v>
      </c>
      <c r="AU14" s="21">
        <v>1</v>
      </c>
      <c r="AV14" s="21">
        <v>25</v>
      </c>
      <c r="AW14" s="21">
        <v>1.101</v>
      </c>
      <c r="AX14" s="21">
        <f>テーブル515[[#This Row],[Ts]]-テーブル515[[#This Row],[Tin]]</f>
        <v>33.533145777580899</v>
      </c>
      <c r="AY14" s="21" cm="1">
        <f t="array" ref="AY14">[3]!PropsSI("H", "P", L14, "T", テーブル515[[#This Row],[Ts]]-0.001, "Water")-[3]!PropsSI("H", "P", L14, "T", テーブル515[[#This Row],[Tin]], "Water")</f>
        <v>241107.49360248912</v>
      </c>
      <c r="AZ14" s="21">
        <f>テーブル515[[#This Row],[Hsub]]/1000</f>
        <v>241.10749360248911</v>
      </c>
    </row>
    <row r="15" spans="1:52">
      <c r="A15" s="34">
        <f>'TEST SECTION NUMBER 161'!$C$2</f>
        <v>161</v>
      </c>
      <c r="B15" s="33">
        <f>'TEST SECTION NUMBER 161'!I11</f>
        <v>11</v>
      </c>
      <c r="C15" s="26">
        <f>'TEST SECTION NUMBER 161'!K11</f>
        <v>2100</v>
      </c>
      <c r="D15" s="26">
        <f>'TEST SECTION NUMBER 161'!Q11</f>
        <v>167.5</v>
      </c>
      <c r="E15" s="26">
        <f>'TEST SECTION NUMBER 161'!M11</f>
        <v>2.9980000000000002</v>
      </c>
      <c r="F15" s="26">
        <f>'TEST SECTION NUMBER 161'!L11</f>
        <v>597.9</v>
      </c>
      <c r="G15" s="26">
        <f>'TEST SECTION NUMBER 161'!G11</f>
        <v>0.38865299999999997</v>
      </c>
      <c r="H15" s="24">
        <f>'TEST SECTION NUMBER 161'!$C$4</f>
        <v>0.496</v>
      </c>
      <c r="I15" s="24">
        <f>'TEST SECTION NUMBER 161'!$C$6</f>
        <v>0.374</v>
      </c>
      <c r="K15" s="69" t="str">
        <f>B15&amp;"_"&amp;テーブル414[[#This Row],[TEST SECTION NUMBER]]</f>
        <v>11_161</v>
      </c>
      <c r="L15" s="26">
        <f t="shared" si="3"/>
        <v>14478989.699999999</v>
      </c>
      <c r="M15" s="26">
        <f>'TEST SECTION NUMBER 161'!P11*0.0254</f>
        <v>4.2671999999999999</v>
      </c>
      <c r="N15" s="26">
        <f>'TEST SECTION NUMBER 161'!$C$4*0.0254</f>
        <v>1.2598399999999999E-2</v>
      </c>
      <c r="O15" s="26">
        <f>'TEST SECTION NUMBER 161'!$C$6*0.0254</f>
        <v>9.4996000000000004E-3</v>
      </c>
      <c r="P15" s="26">
        <f t="shared" si="4"/>
        <v>8.7843467213758383E-5</v>
      </c>
      <c r="Q15" s="26">
        <f t="shared" si="5"/>
        <v>2.9843873572041602E-2</v>
      </c>
      <c r="R15" s="26">
        <f>'TEST SECTION NUMBER 161'!$C$4^2-PI()*(('TEST SECTION NUMBER 161'!$C$6)^2)/4</f>
        <v>0.13615764649661849</v>
      </c>
      <c r="S15" s="26">
        <f>PI()*'TEST SECTION NUMBER 161'!$C$6</f>
        <v>1.1749556524425826</v>
      </c>
      <c r="T15" s="26">
        <f t="shared" si="6"/>
        <v>4.2545000000000002</v>
      </c>
      <c r="U15" s="26">
        <f t="shared" si="7"/>
        <v>4065.288</v>
      </c>
      <c r="V15" s="26">
        <f t="shared" si="8"/>
        <v>587.53888888888889</v>
      </c>
      <c r="W15" s="94">
        <f t="shared" si="9"/>
        <v>1.2260447537999999</v>
      </c>
      <c r="Y15" s="35">
        <f t="shared" si="10"/>
        <v>8.7843467213758383E-5</v>
      </c>
      <c r="Z15" s="29">
        <f t="shared" si="11"/>
        <v>2.9843873572041598E-2</v>
      </c>
      <c r="AA15" s="96">
        <f t="shared" si="12"/>
        <v>587.53888888888889</v>
      </c>
      <c r="AB15" s="21">
        <v>10</v>
      </c>
      <c r="AC15" s="21">
        <f t="shared" si="0"/>
        <v>4065.288</v>
      </c>
      <c r="AD15" s="21">
        <f t="shared" si="1"/>
        <v>8.7843467213758383E-5</v>
      </c>
      <c r="AE15" s="21" cm="1">
        <f t="array" ref="AE15">[3]!PropsSI("Hmass","P",テーブル15[[#This Row],[Pin圧力 (Pa)]],"Q",1,"Water")-[3]!PropsSI("Hmass","P",テーブル15[[#This Row],[Pin圧力 (Pa)]],"Q",0,"Water")</f>
        <v>1035404.645585787</v>
      </c>
      <c r="AF15" s="21" cm="1">
        <f t="array" ref="AF15">[3]!PropsSI("T","P",テーブル15[[#This Row],[Pin圧力 (Pa)]],"Q",0,"Water")</f>
        <v>612.48370255129544</v>
      </c>
      <c r="AG15" s="21">
        <f>単位換算161!AA15</f>
        <v>587.53888888888889</v>
      </c>
      <c r="AH15" s="21" cm="1">
        <f t="array" ref="AH15">[3]!PropsSI("C", "T", テーブル515[[#This Row],[Ts]]-0.0001, "P", L15, "Water")</f>
        <v>8121.4607358194189</v>
      </c>
      <c r="AI15" s="21" cm="1">
        <f t="array" ref="AI15">[3]!PropsSI("C", "T", テーブル515[[#This Row],[Tin]], "P", L15, "Water")</f>
        <v>5960.7835888570617</v>
      </c>
      <c r="AJ15" s="21">
        <f>(テーブル515[[#This Row],[CPL_Ts]]+テーブル515[[#This Row],[CPL_Tin]])/2</f>
        <v>7041.1221623382407</v>
      </c>
      <c r="AK15" s="21">
        <f>'TEST SECTION NUMBER 161'!N11*3.1546</f>
        <v>1.1135737999999999</v>
      </c>
      <c r="AL15" s="21">
        <f t="shared" si="2"/>
        <v>2.0375964369058548</v>
      </c>
      <c r="AM15" s="21">
        <f>テーブル515[[#This Row],[Q_AVE]]*テーブル515[[#This Row],[A_htr]]</f>
        <v>2.2690140071117129</v>
      </c>
      <c r="AN15" s="21">
        <f>テーブル515[[#This Row],[DNB位置の軸方向出力]]/テーブル515[[#This Row],[ロッド数]]</f>
        <v>0.04</v>
      </c>
      <c r="AO15" s="21">
        <f>'TEST SECTION NUMBER 161'!E11</f>
        <v>0.99702380952380953</v>
      </c>
      <c r="AP15" s="21">
        <f>テーブル515[[#This Row],[Q_all]]*テーブル515[[#This Row],[z_ratio]]*テーブル515[[#This Row],[r_ratio]]*1000000</f>
        <v>90490.439569336173</v>
      </c>
      <c r="AQ15" s="28">
        <f>テーブル515[[#This Row],[Q_AVE]]*テーブル515[[#This Row],[DNB位置の軸方向出力]]*テーブル515[[#This Row],[DNB位置の半径方向出力]]</f>
        <v>1.2260447537999999</v>
      </c>
      <c r="AR15" s="21">
        <f>テーブル515[[#This Row],[G]]*テーブル515[[#This Row],[A]]*テーブル515[[#This Row],[Hlg]]</f>
        <v>369752.31048019236</v>
      </c>
      <c r="AS15" s="21">
        <f>-テーブル515[[#This Row],[G]]*テーブル515[[#This Row],[A]]*テーブル515[[#This Row],[CPL_ave]]*(テーブル515[[#This Row],[Ts]]-テーブル515[[#This Row],[Tin]])</f>
        <v>-62722.437970919244</v>
      </c>
      <c r="AT15" s="22">
        <f>(テーブル515[[#This Row],[Q_DNB]]+テーブル515[[#This Row],[xin_nishida]])/テーブル515[[#This Row],[GAHlg]]</f>
        <v>7.5098926528288618E-2</v>
      </c>
      <c r="AU15" s="21">
        <v>1</v>
      </c>
      <c r="AV15" s="21">
        <v>25</v>
      </c>
      <c r="AW15" s="21">
        <v>1.101</v>
      </c>
      <c r="AX15" s="21">
        <f>テーブル515[[#This Row],[Ts]]-テーブル515[[#This Row],[Tin]]</f>
        <v>24.944813662406546</v>
      </c>
      <c r="AY15" s="21" cm="1">
        <f t="array" ref="AY15">[3]!PropsSI("H", "P", L15, "T", テーブル515[[#This Row],[Ts]]-0.001, "Water")-[3]!PropsSI("H", "P", L15, "T", テーブル515[[#This Row],[Tin]], "Water")</f>
        <v>168835.79202888603</v>
      </c>
      <c r="AZ15" s="21">
        <f>テーブル515[[#This Row],[Hsub]]/1000</f>
        <v>168.83579202888603</v>
      </c>
    </row>
    <row r="16" spans="1:52">
      <c r="A16" s="34">
        <f>'TEST SECTION NUMBER 161'!$C$2</f>
        <v>161</v>
      </c>
      <c r="B16" s="33">
        <f>'TEST SECTION NUMBER 161'!I12</f>
        <v>12</v>
      </c>
      <c r="C16" s="26">
        <f>'TEST SECTION NUMBER 161'!K12</f>
        <v>2400</v>
      </c>
      <c r="D16" s="26">
        <f>'TEST SECTION NUMBER 161'!Q12</f>
        <v>167.5</v>
      </c>
      <c r="E16" s="26">
        <f>'TEST SECTION NUMBER 161'!M12</f>
        <v>2.9980000000000002</v>
      </c>
      <c r="F16" s="26">
        <f>'TEST SECTION NUMBER 161'!L12</f>
        <v>604.20000000000005</v>
      </c>
      <c r="G16" s="26">
        <f>'TEST SECTION NUMBER 161'!G12</f>
        <v>0.41727900000000001</v>
      </c>
      <c r="H16" s="24">
        <f>'TEST SECTION NUMBER 161'!$C$4</f>
        <v>0.496</v>
      </c>
      <c r="I16" s="24">
        <f>'TEST SECTION NUMBER 161'!$C$6</f>
        <v>0.374</v>
      </c>
      <c r="K16" s="69" t="str">
        <f>B16&amp;"_"&amp;テーブル414[[#This Row],[TEST SECTION NUMBER]]</f>
        <v>12_161</v>
      </c>
      <c r="L16" s="26">
        <f t="shared" si="3"/>
        <v>16547416.799999999</v>
      </c>
      <c r="M16" s="26">
        <f>'TEST SECTION NUMBER 161'!P12*0.0254</f>
        <v>4.2671999999999999</v>
      </c>
      <c r="N16" s="26">
        <f>'TEST SECTION NUMBER 161'!$C$4*0.0254</f>
        <v>1.2598399999999999E-2</v>
      </c>
      <c r="O16" s="26">
        <f>'TEST SECTION NUMBER 161'!$C$6*0.0254</f>
        <v>9.4996000000000004E-3</v>
      </c>
      <c r="P16" s="26">
        <f t="shared" si="4"/>
        <v>8.7843467213758383E-5</v>
      </c>
      <c r="Q16" s="26">
        <f t="shared" si="5"/>
        <v>2.9843873572041602E-2</v>
      </c>
      <c r="R16" s="26">
        <f>'TEST SECTION NUMBER 161'!$C$4^2-PI()*(('TEST SECTION NUMBER 161'!$C$6)^2)/4</f>
        <v>0.13615764649661849</v>
      </c>
      <c r="S16" s="26">
        <f>PI()*'TEST SECTION NUMBER 161'!$C$6</f>
        <v>1.1749556524425826</v>
      </c>
      <c r="T16" s="26">
        <f t="shared" si="6"/>
        <v>4.2545000000000002</v>
      </c>
      <c r="U16" s="26">
        <f t="shared" si="7"/>
        <v>4065.288</v>
      </c>
      <c r="V16" s="26">
        <f t="shared" si="8"/>
        <v>591.03888888888889</v>
      </c>
      <c r="W16" s="94">
        <f t="shared" si="9"/>
        <v>1.3163483333999999</v>
      </c>
      <c r="Y16" s="34">
        <f t="shared" si="10"/>
        <v>8.7843467213758383E-5</v>
      </c>
      <c r="Z16" s="26">
        <f t="shared" si="11"/>
        <v>2.9843873572041598E-2</v>
      </c>
      <c r="AA16" s="97">
        <f t="shared" si="12"/>
        <v>591.03888888888889</v>
      </c>
      <c r="AB16" s="21">
        <v>11</v>
      </c>
      <c r="AC16" s="21">
        <f t="shared" si="0"/>
        <v>4065.288</v>
      </c>
      <c r="AD16" s="21">
        <f t="shared" si="1"/>
        <v>8.7843467213758383E-5</v>
      </c>
      <c r="AE16" s="21" cm="1">
        <f t="array" ref="AE16">[3]!PropsSI("Hmass","P",テーブル15[[#This Row],[Pin圧力 (Pa)]],"Q",1,"Water")-[3]!PropsSI("Hmass","P",テーブル15[[#This Row],[Pin圧力 (Pa)]],"Q",0,"Water")</f>
        <v>891419.29711468448</v>
      </c>
      <c r="AF16" s="21" cm="1">
        <f t="array" ref="AF16">[3]!PropsSI("T","P",テーブル15[[#This Row],[Pin圧力 (Pa)]],"Q",0,"Water")</f>
        <v>623.23870133313642</v>
      </c>
      <c r="AG16" s="21">
        <f>単位換算161!AA16</f>
        <v>591.03888888888889</v>
      </c>
      <c r="AH16" s="21" cm="1">
        <f t="array" ref="AH16">[3]!PropsSI("C", "T", テーブル515[[#This Row],[Ts]]-0.0001, "P", L16, "Water")</f>
        <v>10140.551664295863</v>
      </c>
      <c r="AI16" s="21" cm="1">
        <f t="array" ref="AI16">[3]!PropsSI("C", "T", テーブル515[[#This Row],[Tin]], "P", L16, "Water")</f>
        <v>5971.2795950882273</v>
      </c>
      <c r="AJ16" s="21">
        <f>(テーブル515[[#This Row],[CPL_Ts]]+テーブル515[[#This Row],[CPL_Tin]])/2</f>
        <v>8055.9156296920446</v>
      </c>
      <c r="AK16" s="21">
        <f>'TEST SECTION NUMBER 161'!N12*3.1546</f>
        <v>1.1955933999999999</v>
      </c>
      <c r="AL16" s="21">
        <f t="shared" si="2"/>
        <v>2.0375964369058548</v>
      </c>
      <c r="AM16" s="21">
        <f>テーブル515[[#This Row],[Q_AVE]]*テーブル515[[#This Row],[A_htr]]</f>
        <v>2.4361368518281563</v>
      </c>
      <c r="AN16" s="21">
        <f>テーブル515[[#This Row],[DNB位置の軸方向出力]]/テーブル515[[#This Row],[ロッド数]]</f>
        <v>0.04</v>
      </c>
      <c r="AO16" s="21">
        <f>'TEST SECTION NUMBER 161'!E12</f>
        <v>0.99702380952380953</v>
      </c>
      <c r="AP16" s="21">
        <f>テーブル515[[#This Row],[Q_all]]*テーブル515[[#This Row],[z_ratio]]*テーブル515[[#This Row],[r_ratio]]*1000000</f>
        <v>97155.457781241945</v>
      </c>
      <c r="AQ16" s="28">
        <f>テーブル515[[#This Row],[Q_AVE]]*テーブル515[[#This Row],[DNB位置の軸方向出力]]*テーブル515[[#This Row],[DNB位置の半径方向出力]]</f>
        <v>1.3163483333999999</v>
      </c>
      <c r="AR16" s="21">
        <f>テーブル515[[#This Row],[G]]*テーブル515[[#This Row],[A]]*テーブル515[[#This Row],[Hlg]]</f>
        <v>318333.84766040702</v>
      </c>
      <c r="AS16" s="21">
        <f>-テーブル515[[#This Row],[G]]*テーブル515[[#This Row],[A]]*テーブル515[[#This Row],[CPL_ave]]*(テーブル515[[#This Row],[Ts]]-テーブル515[[#This Row],[Tin]])</f>
        <v>-92633.705835520595</v>
      </c>
      <c r="AT16" s="22">
        <f>(テーブル515[[#This Row],[Q_DNB]]+テーブル515[[#This Row],[xin_nishida]])/テーブル515[[#This Row],[GAHlg]]</f>
        <v>1.4204433424073319E-2</v>
      </c>
      <c r="AU16" s="21">
        <v>1</v>
      </c>
      <c r="AV16" s="21">
        <v>25</v>
      </c>
      <c r="AW16" s="21">
        <v>1.101</v>
      </c>
      <c r="AX16" s="21">
        <f>テーブル515[[#This Row],[Ts]]-テーブル515[[#This Row],[Tin]]</f>
        <v>32.199812444247527</v>
      </c>
      <c r="AY16" s="21" cm="1">
        <f t="array" ref="AY16">[3]!PropsSI("H", "P", L16, "T", テーブル515[[#This Row],[Ts]]-0.001, "Water")-[3]!PropsSI("H", "P", L16, "T", テーブル515[[#This Row],[Tin]], "Water")</f>
        <v>233181.53545715706</v>
      </c>
      <c r="AZ16" s="21">
        <f>テーブル515[[#This Row],[Hsub]]/1000</f>
        <v>233.18153545715705</v>
      </c>
    </row>
    <row r="17" spans="1:52">
      <c r="A17" s="34">
        <f>'TEST SECTION NUMBER 161'!$C$2</f>
        <v>161</v>
      </c>
      <c r="B17" s="33">
        <f>'TEST SECTION NUMBER 161'!I13</f>
        <v>13</v>
      </c>
      <c r="C17" s="26">
        <f>'TEST SECTION NUMBER 161'!K13</f>
        <v>2100</v>
      </c>
      <c r="D17" s="26">
        <f>'TEST SECTION NUMBER 161'!Q13</f>
        <v>167.5</v>
      </c>
      <c r="E17" s="26">
        <f>'TEST SECTION NUMBER 161'!M13</f>
        <v>1.482</v>
      </c>
      <c r="F17" s="26">
        <f>'TEST SECTION NUMBER 161'!L13</f>
        <v>539.5</v>
      </c>
      <c r="G17" s="26">
        <f>'TEST SECTION NUMBER 161'!G13</f>
        <v>0.32039099999999998</v>
      </c>
      <c r="H17" s="24">
        <f>'TEST SECTION NUMBER 161'!$C$4</f>
        <v>0.496</v>
      </c>
      <c r="I17" s="24">
        <f>'TEST SECTION NUMBER 161'!$C$6</f>
        <v>0.374</v>
      </c>
      <c r="K17" s="69" t="str">
        <f>B17&amp;"_"&amp;テーブル414[[#This Row],[TEST SECTION NUMBER]]</f>
        <v>13_161</v>
      </c>
      <c r="L17" s="26">
        <f t="shared" si="3"/>
        <v>14478989.699999999</v>
      </c>
      <c r="M17" s="26">
        <f>'TEST SECTION NUMBER 161'!P13*0.0254</f>
        <v>4.2671999999999999</v>
      </c>
      <c r="N17" s="26">
        <f>'TEST SECTION NUMBER 161'!$C$4*0.0254</f>
        <v>1.2598399999999999E-2</v>
      </c>
      <c r="O17" s="26">
        <f>'TEST SECTION NUMBER 161'!$C$6*0.0254</f>
        <v>9.4996000000000004E-3</v>
      </c>
      <c r="P17" s="26">
        <f t="shared" si="4"/>
        <v>8.7843467213758383E-5</v>
      </c>
      <c r="Q17" s="26">
        <f t="shared" si="5"/>
        <v>2.9843873572041602E-2</v>
      </c>
      <c r="R17" s="26">
        <f>'TEST SECTION NUMBER 161'!$C$4^2-PI()*(('TEST SECTION NUMBER 161'!$C$6)^2)/4</f>
        <v>0.13615764649661849</v>
      </c>
      <c r="S17" s="26">
        <f>PI()*'TEST SECTION NUMBER 161'!$C$6</f>
        <v>1.1749556524425826</v>
      </c>
      <c r="T17" s="26">
        <f t="shared" si="6"/>
        <v>4.2545000000000002</v>
      </c>
      <c r="U17" s="26">
        <f t="shared" si="7"/>
        <v>2009.5920000000001</v>
      </c>
      <c r="V17" s="26">
        <f t="shared" si="8"/>
        <v>555.09444444444443</v>
      </c>
      <c r="W17" s="94">
        <f t="shared" si="9"/>
        <v>1.0107054486</v>
      </c>
      <c r="Y17" s="35">
        <f t="shared" si="10"/>
        <v>8.7843467213758383E-5</v>
      </c>
      <c r="Z17" s="29">
        <f t="shared" si="11"/>
        <v>2.9843873572041598E-2</v>
      </c>
      <c r="AA17" s="96">
        <f t="shared" si="12"/>
        <v>555.09444444444443</v>
      </c>
      <c r="AB17" s="21">
        <v>12</v>
      </c>
      <c r="AC17" s="21">
        <f t="shared" si="0"/>
        <v>2009.5920000000001</v>
      </c>
      <c r="AD17" s="21">
        <f t="shared" si="1"/>
        <v>8.7843467213758383E-5</v>
      </c>
      <c r="AE17" s="21" cm="1">
        <f t="array" ref="AE17">[3]!PropsSI("Hmass","P",テーブル15[[#This Row],[Pin圧力 (Pa)]],"Q",1,"Water")-[3]!PropsSI("Hmass","P",テーブル15[[#This Row],[Pin圧力 (Pa)]],"Q",0,"Water")</f>
        <v>1035404.645585787</v>
      </c>
      <c r="AF17" s="21" cm="1">
        <f t="array" ref="AF17">[3]!PropsSI("T","P",テーブル15[[#This Row],[Pin圧力 (Pa)]],"Q",0,"Water")</f>
        <v>612.48370255129544</v>
      </c>
      <c r="AG17" s="21">
        <f>単位換算161!AA17</f>
        <v>555.09444444444443</v>
      </c>
      <c r="AH17" s="21" cm="1">
        <f t="array" ref="AH17">[3]!PropsSI("C", "T", テーブル515[[#This Row],[Ts]]-0.0001, "P", L17, "Water")</f>
        <v>8121.4607358194189</v>
      </c>
      <c r="AI17" s="21" cm="1">
        <f t="array" ref="AI17">[3]!PropsSI("C", "T", テーブル515[[#This Row],[Tin]], "P", L17, "Water")</f>
        <v>5127.5053953685783</v>
      </c>
      <c r="AJ17" s="21">
        <f>(テーブル515[[#This Row],[CPL_Ts]]+テーブル515[[#This Row],[CPL_Tin]])/2</f>
        <v>6624.4830655939986</v>
      </c>
      <c r="AK17" s="21">
        <f>'TEST SECTION NUMBER 161'!N13*3.1546</f>
        <v>0.91798859999999993</v>
      </c>
      <c r="AL17" s="21">
        <f t="shared" si="2"/>
        <v>2.0375964369058548</v>
      </c>
      <c r="AM17" s="21">
        <f>テーブル515[[#This Row],[Q_AVE]]*テーブル515[[#This Row],[A_htr]]</f>
        <v>1.8704903004801938</v>
      </c>
      <c r="AN17" s="21">
        <f>テーブル515[[#This Row],[DNB位置の軸方向出力]]/テーブル515[[#This Row],[ロッド数]]</f>
        <v>0.04</v>
      </c>
      <c r="AO17" s="21">
        <f>'TEST SECTION NUMBER 161'!E13</f>
        <v>0.99702380952380953</v>
      </c>
      <c r="AP17" s="21">
        <f>テーブル515[[#This Row],[Q_all]]*テーブル515[[#This Row],[z_ratio]]*テーブル515[[#This Row],[r_ratio]]*1000000</f>
        <v>74596.934602483932</v>
      </c>
      <c r="AQ17" s="28">
        <f>テーブル515[[#This Row],[Q_AVE]]*テーブル515[[#This Row],[DNB位置の軸方向出力]]*テーブル515[[#This Row],[DNB位置の半径方向出力]]</f>
        <v>1.0107054486</v>
      </c>
      <c r="AR17" s="21">
        <f>テーブル515[[#This Row],[G]]*テーブル515[[#This Row],[A]]*テーブル515[[#This Row],[Hlg]]</f>
        <v>182779.494373464</v>
      </c>
      <c r="AS17" s="21">
        <f>-テーブル515[[#This Row],[G]]*テーブル515[[#This Row],[A]]*テーブル515[[#This Row],[CPL_ave]]*(テーブル515[[#This Row],[Ts]]-テーブル515[[#This Row],[Tin]])</f>
        <v>-67111.966885711998</v>
      </c>
      <c r="AT17" s="22">
        <f>(テーブル515[[#This Row],[Q_DNB]]+テーブル515[[#This Row],[xin_nishida]])/テーブル515[[#This Row],[GAHlg]]</f>
        <v>4.0950806557535843E-2</v>
      </c>
      <c r="AU17" s="21">
        <v>1</v>
      </c>
      <c r="AV17" s="21">
        <v>25</v>
      </c>
      <c r="AW17" s="21">
        <v>1.101</v>
      </c>
      <c r="AX17" s="21">
        <f>テーブル515[[#This Row],[Ts]]-テーブル515[[#This Row],[Tin]]</f>
        <v>57.389258106851003</v>
      </c>
      <c r="AY17" s="21" cm="1">
        <f t="array" ref="AY17">[3]!PropsSI("H", "P", L17, "T", テーブル515[[#This Row],[Ts]]-0.001, "Water")-[3]!PropsSI("H", "P", L17, "T", テーブル515[[#This Row],[Tin]], "Water")</f>
        <v>346623.65077279112</v>
      </c>
      <c r="AZ17" s="21">
        <f>テーブル515[[#This Row],[Hsub]]/1000</f>
        <v>346.62365077279111</v>
      </c>
    </row>
    <row r="18" spans="1:52">
      <c r="A18" s="34">
        <f>'TEST SECTION NUMBER 161'!$C$2</f>
        <v>161</v>
      </c>
      <c r="B18" s="33">
        <f>'TEST SECTION NUMBER 161'!I14</f>
        <v>14</v>
      </c>
      <c r="C18" s="26">
        <f>'TEST SECTION NUMBER 161'!K14</f>
        <v>2400</v>
      </c>
      <c r="D18" s="26">
        <f>'TEST SECTION NUMBER 161'!Q14</f>
        <v>167.5</v>
      </c>
      <c r="E18" s="26">
        <f>'TEST SECTION NUMBER 161'!M14</f>
        <v>1.478</v>
      </c>
      <c r="F18" s="26">
        <f>'TEST SECTION NUMBER 161'!L14</f>
        <v>548.9</v>
      </c>
      <c r="G18" s="26">
        <f>'TEST SECTION NUMBER 161'!G14</f>
        <v>0.31928999999999996</v>
      </c>
      <c r="H18" s="24">
        <f>'TEST SECTION NUMBER 161'!$C$4</f>
        <v>0.496</v>
      </c>
      <c r="I18" s="24">
        <f>'TEST SECTION NUMBER 161'!$C$6</f>
        <v>0.374</v>
      </c>
      <c r="K18" s="69" t="str">
        <f>B18&amp;"_"&amp;テーブル414[[#This Row],[TEST SECTION NUMBER]]</f>
        <v>14_161</v>
      </c>
      <c r="L18" s="26">
        <f t="shared" si="3"/>
        <v>16547416.799999999</v>
      </c>
      <c r="M18" s="26">
        <f>'TEST SECTION NUMBER 161'!P14*0.0254</f>
        <v>4.2671999999999999</v>
      </c>
      <c r="N18" s="26">
        <f>'TEST SECTION NUMBER 161'!$C$4*0.0254</f>
        <v>1.2598399999999999E-2</v>
      </c>
      <c r="O18" s="26">
        <f>'TEST SECTION NUMBER 161'!$C$6*0.0254</f>
        <v>9.4996000000000004E-3</v>
      </c>
      <c r="P18" s="26">
        <f t="shared" si="4"/>
        <v>8.7843467213758383E-5</v>
      </c>
      <c r="Q18" s="26">
        <f t="shared" si="5"/>
        <v>2.9843873572041602E-2</v>
      </c>
      <c r="R18" s="26">
        <f>'TEST SECTION NUMBER 161'!$C$4^2-PI()*(('TEST SECTION NUMBER 161'!$C$6)^2)/4</f>
        <v>0.13615764649661849</v>
      </c>
      <c r="S18" s="26">
        <f>PI()*'TEST SECTION NUMBER 161'!$C$6</f>
        <v>1.1749556524425826</v>
      </c>
      <c r="T18" s="26">
        <f t="shared" si="6"/>
        <v>4.2545000000000002</v>
      </c>
      <c r="U18" s="26">
        <f t="shared" si="7"/>
        <v>2004.1679999999999</v>
      </c>
      <c r="V18" s="26">
        <f t="shared" si="8"/>
        <v>560.31666666666661</v>
      </c>
      <c r="W18" s="94">
        <f t="shared" si="9"/>
        <v>1.0072322339999997</v>
      </c>
      <c r="Y18" s="34">
        <f t="shared" si="10"/>
        <v>8.7843467213758383E-5</v>
      </c>
      <c r="Z18" s="26">
        <f t="shared" si="11"/>
        <v>2.9843873572041598E-2</v>
      </c>
      <c r="AA18" s="97">
        <f t="shared" si="12"/>
        <v>560.31666666666661</v>
      </c>
      <c r="AB18" s="21">
        <v>13</v>
      </c>
      <c r="AC18" s="21">
        <f t="shared" si="0"/>
        <v>2004.1679999999999</v>
      </c>
      <c r="AD18" s="21">
        <f t="shared" si="1"/>
        <v>8.7843467213758383E-5</v>
      </c>
      <c r="AE18" s="21" cm="1">
        <f t="array" ref="AE18">[3]!PropsSI("Hmass","P",テーブル15[[#This Row],[Pin圧力 (Pa)]],"Q",1,"Water")-[3]!PropsSI("Hmass","P",テーブル15[[#This Row],[Pin圧力 (Pa)]],"Q",0,"Water")</f>
        <v>891419.29711468448</v>
      </c>
      <c r="AF18" s="21" cm="1">
        <f t="array" ref="AF18">[3]!PropsSI("T","P",テーブル15[[#This Row],[Pin圧力 (Pa)]],"Q",0,"Water")</f>
        <v>623.23870133313642</v>
      </c>
      <c r="AG18" s="21">
        <f>単位換算161!AA18</f>
        <v>560.31666666666661</v>
      </c>
      <c r="AH18" s="21" cm="1">
        <f t="array" ref="AH18">[3]!PropsSI("C", "T", テーブル515[[#This Row],[Ts]]-0.0001, "P", L18, "Water")</f>
        <v>10140.551664295863</v>
      </c>
      <c r="AI18" s="21" cm="1">
        <f t="array" ref="AI18">[3]!PropsSI("C", "T", テーブル515[[#This Row],[Tin]], "P", L18, "Water")</f>
        <v>5168.1673029730318</v>
      </c>
      <c r="AJ18" s="21">
        <f>(テーブル515[[#This Row],[CPL_Ts]]+テーブル515[[#This Row],[CPL_Tin]])/2</f>
        <v>7654.3594836344473</v>
      </c>
      <c r="AK18" s="21">
        <f>'TEST SECTION NUMBER 161'!N14*3.1546</f>
        <v>0.91483399999999993</v>
      </c>
      <c r="AL18" s="21">
        <f t="shared" si="2"/>
        <v>2.0375964369058548</v>
      </c>
      <c r="AM18" s="21">
        <f>テーブル515[[#This Row],[Q_AVE]]*テーブル515[[#This Row],[A_htr]]</f>
        <v>1.8640624987603307</v>
      </c>
      <c r="AN18" s="21">
        <f>テーブル515[[#This Row],[DNB位置の軸方向出力]]/テーブル515[[#This Row],[ロッド数]]</f>
        <v>0.04</v>
      </c>
      <c r="AO18" s="21">
        <f>'TEST SECTION NUMBER 161'!E14</f>
        <v>0.99702380952380953</v>
      </c>
      <c r="AP18" s="21">
        <f>テーブル515[[#This Row],[Q_all]]*テーブル515[[#This Row],[z_ratio]]*テーブル515[[#This Row],[r_ratio]]*1000000</f>
        <v>74340.587748179867</v>
      </c>
      <c r="AQ18" s="28">
        <f>テーブル515[[#This Row],[Q_AVE]]*テーブル515[[#This Row],[DNB位置の軸方向出力]]*テーブル515[[#This Row],[DNB位置の半径方向出力]]</f>
        <v>1.0072322339999999</v>
      </c>
      <c r="AR18" s="21">
        <f>テーブル515[[#This Row],[G]]*テーブル515[[#This Row],[A]]*テーブル515[[#This Row],[Hlg]]</f>
        <v>156937.10034759223</v>
      </c>
      <c r="AS18" s="21">
        <f>-テーブル515[[#This Row],[G]]*テーブル515[[#This Row],[A]]*テーブル515[[#This Row],[CPL_ave]]*(テーブル515[[#This Row],[Ts]]-テーブル515[[#This Row],[Tin]])</f>
        <v>-84792.063673230499</v>
      </c>
      <c r="AT18" s="22">
        <f>(テーブル515[[#This Row],[Q_DNB]]+テーブル515[[#This Row],[xin_nishida]])/テーブル515[[#This Row],[GAHlg]]</f>
        <v>-6.6596591257912716E-2</v>
      </c>
      <c r="AU18" s="21">
        <v>1</v>
      </c>
      <c r="AV18" s="21">
        <v>25</v>
      </c>
      <c r="AW18" s="21">
        <v>1.101</v>
      </c>
      <c r="AX18" s="21">
        <f>テーブル515[[#This Row],[Ts]]-テーブル515[[#This Row],[Tin]]</f>
        <v>62.922034666469813</v>
      </c>
      <c r="AY18" s="21" cm="1">
        <f t="array" ref="AY18">[3]!PropsSI("H", "P", L18, "T", テーブル515[[#This Row],[Ts]]-0.001, "Water")-[3]!PropsSI("H", "P", L18, "T", テーブル515[[#This Row],[Tin]], "Water")</f>
        <v>402496.3803188079</v>
      </c>
      <c r="AZ18" s="21">
        <f>テーブル515[[#This Row],[Hsub]]/1000</f>
        <v>402.49638031880789</v>
      </c>
    </row>
    <row r="19" spans="1:52">
      <c r="A19" s="34">
        <f>'TEST SECTION NUMBER 161'!$C$2</f>
        <v>161</v>
      </c>
      <c r="B19" s="33">
        <f>'TEST SECTION NUMBER 161'!I15</f>
        <v>15</v>
      </c>
      <c r="C19" s="26">
        <f>'TEST SECTION NUMBER 161'!K15</f>
        <v>2400</v>
      </c>
      <c r="D19" s="26">
        <f>'TEST SECTION NUMBER 161'!Q15</f>
        <v>167.5</v>
      </c>
      <c r="E19" s="26">
        <f>'TEST SECTION NUMBER 161'!M15</f>
        <v>2.504</v>
      </c>
      <c r="F19" s="26">
        <f>'TEST SECTION NUMBER 161'!L15</f>
        <v>552.4</v>
      </c>
      <c r="G19" s="26">
        <f>'TEST SECTION NUMBER 161'!G15</f>
        <v>0.45801599999999998</v>
      </c>
      <c r="H19" s="24">
        <f>'TEST SECTION NUMBER 161'!$C$4</f>
        <v>0.496</v>
      </c>
      <c r="I19" s="24">
        <f>'TEST SECTION NUMBER 161'!$C$6</f>
        <v>0.374</v>
      </c>
      <c r="K19" s="69" t="str">
        <f>B19&amp;"_"&amp;テーブル414[[#This Row],[TEST SECTION NUMBER]]</f>
        <v>15_161</v>
      </c>
      <c r="L19" s="26">
        <f t="shared" si="3"/>
        <v>16547416.799999999</v>
      </c>
      <c r="M19" s="26">
        <f>'TEST SECTION NUMBER 161'!P15*0.0254</f>
        <v>4.2671999999999999</v>
      </c>
      <c r="N19" s="26">
        <f>'TEST SECTION NUMBER 161'!$C$4*0.0254</f>
        <v>1.2598399999999999E-2</v>
      </c>
      <c r="O19" s="26">
        <f>'TEST SECTION NUMBER 161'!$C$6*0.0254</f>
        <v>9.4996000000000004E-3</v>
      </c>
      <c r="P19" s="26">
        <f t="shared" si="4"/>
        <v>8.7843467213758383E-5</v>
      </c>
      <c r="Q19" s="26">
        <f t="shared" si="5"/>
        <v>2.9843873572041602E-2</v>
      </c>
      <c r="R19" s="26">
        <f>'TEST SECTION NUMBER 161'!$C$4^2-PI()*(('TEST SECTION NUMBER 161'!$C$6)^2)/4</f>
        <v>0.13615764649661849</v>
      </c>
      <c r="S19" s="26">
        <f>PI()*'TEST SECTION NUMBER 161'!$C$6</f>
        <v>1.1749556524425826</v>
      </c>
      <c r="T19" s="26">
        <f t="shared" si="6"/>
        <v>4.2545000000000002</v>
      </c>
      <c r="U19" s="26">
        <f t="shared" si="7"/>
        <v>3395.424</v>
      </c>
      <c r="V19" s="26">
        <f t="shared" si="8"/>
        <v>562.26111111111106</v>
      </c>
      <c r="W19" s="94">
        <f t="shared" si="9"/>
        <v>1.4448572735999998</v>
      </c>
      <c r="Y19" s="35">
        <f t="shared" si="10"/>
        <v>8.7843467213758383E-5</v>
      </c>
      <c r="Z19" s="29">
        <f t="shared" si="11"/>
        <v>2.9843873572041598E-2</v>
      </c>
      <c r="AA19" s="96">
        <f t="shared" si="12"/>
        <v>562.26111111111106</v>
      </c>
      <c r="AB19" s="21">
        <v>14</v>
      </c>
      <c r="AC19" s="21">
        <f t="shared" si="0"/>
        <v>3395.424</v>
      </c>
      <c r="AD19" s="21">
        <f t="shared" si="1"/>
        <v>8.7843467213758383E-5</v>
      </c>
      <c r="AE19" s="21" cm="1">
        <f t="array" ref="AE19">[3]!PropsSI("Hmass","P",テーブル15[[#This Row],[Pin圧力 (Pa)]],"Q",1,"Water")-[3]!PropsSI("Hmass","P",テーブル15[[#This Row],[Pin圧力 (Pa)]],"Q",0,"Water")</f>
        <v>891419.29711468448</v>
      </c>
      <c r="AF19" s="21" cm="1">
        <f t="array" ref="AF19">[3]!PropsSI("T","P",テーブル15[[#This Row],[Pin圧力 (Pa)]],"Q",0,"Water")</f>
        <v>623.23870133313642</v>
      </c>
      <c r="AG19" s="21">
        <f>単位換算161!AA19</f>
        <v>562.26111111111106</v>
      </c>
      <c r="AH19" s="21" cm="1">
        <f t="array" ref="AH19">[3]!PropsSI("C", "T", テーブル515[[#This Row],[Ts]]-0.0001, "P", L19, "Water")</f>
        <v>10140.551664295863</v>
      </c>
      <c r="AI19" s="21" cm="1">
        <f t="array" ref="AI19">[3]!PropsSI("C", "T", テーブル515[[#This Row],[Tin]], "P", L19, "Water")</f>
        <v>5201.8294236401352</v>
      </c>
      <c r="AJ19" s="21">
        <f>(テーブル515[[#This Row],[CPL_Ts]]+テーブル515[[#This Row],[CPL_Tin]])/2</f>
        <v>7671.1905439679995</v>
      </c>
      <c r="AK19" s="21">
        <f>'TEST SECTION NUMBER 161'!N15*3.1546</f>
        <v>1.3123136</v>
      </c>
      <c r="AL19" s="21">
        <f t="shared" si="2"/>
        <v>2.0375964369058548</v>
      </c>
      <c r="AM19" s="21">
        <f>テーブル515[[#This Row],[Q_AVE]]*テーブル515[[#This Row],[A_htr]]</f>
        <v>2.6739655154630952</v>
      </c>
      <c r="AN19" s="21">
        <f>テーブル515[[#This Row],[DNB位置の軸方向出力]]/テーブル515[[#This Row],[ロッド数]]</f>
        <v>0.04</v>
      </c>
      <c r="AO19" s="21">
        <f>'TEST SECTION NUMBER 161'!E15</f>
        <v>0.99702380952380953</v>
      </c>
      <c r="AP19" s="21">
        <f>テーブル515[[#This Row],[Q_all]]*テーブル515[[#This Row],[z_ratio]]*テーブル515[[#This Row],[r_ratio]]*1000000</f>
        <v>106640.29139049249</v>
      </c>
      <c r="AQ19" s="28">
        <f>テーブル515[[#This Row],[Q_AVE]]*テーブル515[[#This Row],[DNB位置の軸方向出力]]*テーブル515[[#This Row],[DNB位置の半径方向出力]]</f>
        <v>1.4448572736</v>
      </c>
      <c r="AR19" s="21">
        <f>テーブル515[[#This Row],[G]]*テーブル515[[#This Row],[A]]*テーブル515[[#This Row],[Hlg]]</f>
        <v>265879.90478374221</v>
      </c>
      <c r="AS19" s="21">
        <f>-テーブル515[[#This Row],[G]]*テーブル515[[#This Row],[A]]*テーブル515[[#This Row],[CPL_ave]]*(テーブル515[[#This Row],[Ts]]-テーブル515[[#This Row],[Tin]])</f>
        <v>-139520.01394846779</v>
      </c>
      <c r="AT19" s="22">
        <f>(テーブル515[[#This Row],[Q_DNB]]+テーブル515[[#This Row],[xin_nishida]])/テーブル515[[#This Row],[GAHlg]]</f>
        <v>-0.12366381199330789</v>
      </c>
      <c r="AU19" s="21">
        <v>1</v>
      </c>
      <c r="AV19" s="21">
        <v>25</v>
      </c>
      <c r="AW19" s="21">
        <v>1.101</v>
      </c>
      <c r="AX19" s="21">
        <f>テーブル515[[#This Row],[Ts]]-テーブル515[[#This Row],[Tin]]</f>
        <v>60.977590222025356</v>
      </c>
      <c r="AY19" s="21" cm="1">
        <f t="array" ref="AY19">[3]!PropsSI("H", "P", L19, "T", テーブル515[[#This Row],[Ts]]-0.001, "Water")-[3]!PropsSI("H", "P", L19, "T", テーブル515[[#This Row],[Tin]], "Water")</f>
        <v>392414.67876664596</v>
      </c>
      <c r="AZ19" s="21">
        <f>テーブル515[[#This Row],[Hsub]]/1000</f>
        <v>392.41467876664598</v>
      </c>
    </row>
    <row r="20" spans="1:52">
      <c r="A20" s="34">
        <f>'TEST SECTION NUMBER 161'!$C$2</f>
        <v>161</v>
      </c>
      <c r="B20" s="33">
        <f>'TEST SECTION NUMBER 161'!I16</f>
        <v>16</v>
      </c>
      <c r="C20" s="26">
        <f>'TEST SECTION NUMBER 161'!K16</f>
        <v>2100</v>
      </c>
      <c r="D20" s="26">
        <f>'TEST SECTION NUMBER 161'!Q16</f>
        <v>167.5</v>
      </c>
      <c r="E20" s="26">
        <f>'TEST SECTION NUMBER 161'!M16</f>
        <v>2.484</v>
      </c>
      <c r="F20" s="26">
        <f>'TEST SECTION NUMBER 161'!L16</f>
        <v>555.29999999999995</v>
      </c>
      <c r="G20" s="26">
        <f>'TEST SECTION NUMBER 161'!G16</f>
        <v>0.41617799999999999</v>
      </c>
      <c r="H20" s="24">
        <f>'TEST SECTION NUMBER 161'!$C$4</f>
        <v>0.496</v>
      </c>
      <c r="I20" s="24">
        <f>'TEST SECTION NUMBER 161'!$C$6</f>
        <v>0.374</v>
      </c>
      <c r="K20" s="69" t="str">
        <f>B20&amp;"_"&amp;テーブル414[[#This Row],[TEST SECTION NUMBER]]</f>
        <v>16_161</v>
      </c>
      <c r="L20" s="26">
        <f t="shared" si="3"/>
        <v>14478989.699999999</v>
      </c>
      <c r="M20" s="26">
        <f>'TEST SECTION NUMBER 161'!P16*0.0254</f>
        <v>4.2671999999999999</v>
      </c>
      <c r="N20" s="26">
        <f>'TEST SECTION NUMBER 161'!$C$4*0.0254</f>
        <v>1.2598399999999999E-2</v>
      </c>
      <c r="O20" s="26">
        <f>'TEST SECTION NUMBER 161'!$C$6*0.0254</f>
        <v>9.4996000000000004E-3</v>
      </c>
      <c r="P20" s="26">
        <f t="shared" si="4"/>
        <v>8.7843467213758383E-5</v>
      </c>
      <c r="Q20" s="26">
        <f t="shared" si="5"/>
        <v>2.9843873572041602E-2</v>
      </c>
      <c r="R20" s="26">
        <f>'TEST SECTION NUMBER 161'!$C$4^2-PI()*(('TEST SECTION NUMBER 161'!$C$6)^2)/4</f>
        <v>0.13615764649661849</v>
      </c>
      <c r="S20" s="26">
        <f>PI()*'TEST SECTION NUMBER 161'!$C$6</f>
        <v>1.1749556524425826</v>
      </c>
      <c r="T20" s="26">
        <f t="shared" si="6"/>
        <v>4.2545000000000002</v>
      </c>
      <c r="U20" s="26">
        <f t="shared" si="7"/>
        <v>3368.3040000000001</v>
      </c>
      <c r="V20" s="26">
        <f t="shared" si="8"/>
        <v>563.87222222222226</v>
      </c>
      <c r="W20" s="94">
        <f t="shared" si="9"/>
        <v>1.3128751187999999</v>
      </c>
      <c r="Y20" s="34">
        <f t="shared" si="10"/>
        <v>8.7843467213758383E-5</v>
      </c>
      <c r="Z20" s="26">
        <f t="shared" si="11"/>
        <v>2.9843873572041598E-2</v>
      </c>
      <c r="AA20" s="97">
        <f t="shared" si="12"/>
        <v>563.87222222222226</v>
      </c>
      <c r="AB20" s="21">
        <v>15</v>
      </c>
      <c r="AC20" s="21">
        <f t="shared" si="0"/>
        <v>3368.3040000000001</v>
      </c>
      <c r="AD20" s="21">
        <f t="shared" si="1"/>
        <v>8.7843467213758383E-5</v>
      </c>
      <c r="AE20" s="21" cm="1">
        <f t="array" ref="AE20">[3]!PropsSI("Hmass","P",テーブル15[[#This Row],[Pin圧力 (Pa)]],"Q",1,"Water")-[3]!PropsSI("Hmass","P",テーブル15[[#This Row],[Pin圧力 (Pa)]],"Q",0,"Water")</f>
        <v>1035404.645585787</v>
      </c>
      <c r="AF20" s="21" cm="1">
        <f t="array" ref="AF20">[3]!PropsSI("T","P",テーブル15[[#This Row],[Pin圧力 (Pa)]],"Q",0,"Water")</f>
        <v>612.48370255129544</v>
      </c>
      <c r="AG20" s="21">
        <f>単位換算161!AA20</f>
        <v>563.87222222222226</v>
      </c>
      <c r="AH20" s="21" cm="1">
        <f t="array" ref="AH20">[3]!PropsSI("C", "T", テーブル515[[#This Row],[Ts]]-0.0001, "P", L20, "Water")</f>
        <v>8121.4607358194189</v>
      </c>
      <c r="AI20" s="21" cm="1">
        <f t="array" ref="AI20">[3]!PropsSI("C", "T", テーブル515[[#This Row],[Tin]], "P", L20, "Water")</f>
        <v>5285.2526039291415</v>
      </c>
      <c r="AJ20" s="21">
        <f>(テーブル515[[#This Row],[CPL_Ts]]+テーブル515[[#This Row],[CPL_Tin]])/2</f>
        <v>6703.3566698742798</v>
      </c>
      <c r="AK20" s="21">
        <f>'TEST SECTION NUMBER 161'!N16*3.1546</f>
        <v>1.1924387999999999</v>
      </c>
      <c r="AL20" s="21">
        <f t="shared" si="2"/>
        <v>2.0375964369058548</v>
      </c>
      <c r="AM20" s="21">
        <f>テーブル515[[#This Row],[Q_AVE]]*テーブル515[[#This Row],[A_htr]]</f>
        <v>2.429709050108293</v>
      </c>
      <c r="AN20" s="21">
        <f>テーブル515[[#This Row],[DNB位置の軸方向出力]]/テーブル515[[#This Row],[ロッド数]]</f>
        <v>0.04</v>
      </c>
      <c r="AO20" s="21">
        <f>'TEST SECTION NUMBER 161'!E16</f>
        <v>0.99702380952380953</v>
      </c>
      <c r="AP20" s="21">
        <f>テーブル515[[#This Row],[Q_all]]*テーブル515[[#This Row],[z_ratio]]*テーブル515[[#This Row],[r_ratio]]*1000000</f>
        <v>96899.110926937865</v>
      </c>
      <c r="AQ20" s="28">
        <f>テーブル515[[#This Row],[Q_AVE]]*テーブル515[[#This Row],[DNB位置の軸方向出力]]*テーブル515[[#This Row],[DNB位置の半径方向出力]]</f>
        <v>1.3128751187999999</v>
      </c>
      <c r="AR20" s="21">
        <f>テーブル515[[#This Row],[G]]*テーブル515[[#This Row],[A]]*テーブル515[[#This Row],[Hlg]]</f>
        <v>306359.15251260763</v>
      </c>
      <c r="AS20" s="21">
        <f>-テーブル515[[#This Row],[G]]*テーブル515[[#This Row],[A]]*テーブル515[[#This Row],[CPL_ave]]*(テーブル515[[#This Row],[Ts]]-テーブル515[[#This Row],[Tin]])</f>
        <v>-96416.62485318385</v>
      </c>
      <c r="AT20" s="22">
        <f>(テーブル515[[#This Row],[Q_DNB]]+テーブル515[[#This Row],[xin_nishida]])/テーブル515[[#This Row],[GAHlg]]</f>
        <v>1.5749034092727456E-3</v>
      </c>
      <c r="AU20" s="21">
        <v>1</v>
      </c>
      <c r="AV20" s="21">
        <v>25</v>
      </c>
      <c r="AW20" s="21">
        <v>1.101</v>
      </c>
      <c r="AX20" s="21">
        <f>テーブル515[[#This Row],[Ts]]-テーブル515[[#This Row],[Tin]]</f>
        <v>48.611480329073174</v>
      </c>
      <c r="AY20" s="21" cm="1">
        <f t="array" ref="AY20">[3]!PropsSI("H", "P", L20, "T", テーブル515[[#This Row],[Ts]]-0.001, "Water")-[3]!PropsSI("H", "P", L20, "T", テーブル515[[#This Row],[Tin]], "Water")</f>
        <v>300946.90449026856</v>
      </c>
      <c r="AZ20" s="21">
        <f>テーブル515[[#This Row],[Hsub]]/1000</f>
        <v>300.94690449026854</v>
      </c>
    </row>
    <row r="21" spans="1:52">
      <c r="A21" s="34">
        <f>'TEST SECTION NUMBER 161'!$C$2</f>
        <v>161</v>
      </c>
      <c r="B21" s="33">
        <f>'TEST SECTION NUMBER 161'!I17</f>
        <v>17</v>
      </c>
      <c r="C21" s="26">
        <f>'TEST SECTION NUMBER 161'!K17</f>
        <v>2100</v>
      </c>
      <c r="D21" s="26">
        <f>'TEST SECTION NUMBER 161'!Q17</f>
        <v>167.5</v>
      </c>
      <c r="E21" s="26">
        <f>'TEST SECTION NUMBER 161'!M17</f>
        <v>1.5069999999999999</v>
      </c>
      <c r="F21" s="26">
        <f>'TEST SECTION NUMBER 161'!L17</f>
        <v>485.4</v>
      </c>
      <c r="G21" s="26">
        <f>'TEST SECTION NUMBER 161'!G17</f>
        <v>0.37654200000000004</v>
      </c>
      <c r="H21" s="24">
        <f>'TEST SECTION NUMBER 161'!$C$4</f>
        <v>0.496</v>
      </c>
      <c r="I21" s="24">
        <f>'TEST SECTION NUMBER 161'!$C$6</f>
        <v>0.374</v>
      </c>
      <c r="K21" s="69" t="str">
        <f>B21&amp;"_"&amp;テーブル414[[#This Row],[TEST SECTION NUMBER]]</f>
        <v>17_161</v>
      </c>
      <c r="L21" s="26">
        <f t="shared" si="3"/>
        <v>14478989.699999999</v>
      </c>
      <c r="M21" s="26">
        <f>'TEST SECTION NUMBER 161'!P17*0.0254</f>
        <v>4.2671999999999999</v>
      </c>
      <c r="N21" s="26">
        <f>'TEST SECTION NUMBER 161'!$C$4*0.0254</f>
        <v>1.2598399999999999E-2</v>
      </c>
      <c r="O21" s="26">
        <f>'TEST SECTION NUMBER 161'!$C$6*0.0254</f>
        <v>9.4996000000000004E-3</v>
      </c>
      <c r="P21" s="26">
        <f t="shared" si="4"/>
        <v>8.7843467213758383E-5</v>
      </c>
      <c r="Q21" s="26">
        <f t="shared" si="5"/>
        <v>2.9843873572041602E-2</v>
      </c>
      <c r="R21" s="26">
        <f>'TEST SECTION NUMBER 161'!$C$4^2-PI()*(('TEST SECTION NUMBER 161'!$C$6)^2)/4</f>
        <v>0.13615764649661849</v>
      </c>
      <c r="S21" s="26">
        <f>PI()*'TEST SECTION NUMBER 161'!$C$6</f>
        <v>1.1749556524425826</v>
      </c>
      <c r="T21" s="26">
        <f t="shared" si="6"/>
        <v>4.2545000000000002</v>
      </c>
      <c r="U21" s="26">
        <f t="shared" si="7"/>
        <v>2043.492</v>
      </c>
      <c r="V21" s="26">
        <f t="shared" si="8"/>
        <v>525.03888888888889</v>
      </c>
      <c r="W21" s="94">
        <f t="shared" si="9"/>
        <v>1.1878393932</v>
      </c>
      <c r="Y21" s="35">
        <f t="shared" si="10"/>
        <v>8.7843467213758383E-5</v>
      </c>
      <c r="Z21" s="29">
        <f t="shared" si="11"/>
        <v>2.9843873572041598E-2</v>
      </c>
      <c r="AA21" s="96">
        <f t="shared" si="12"/>
        <v>525.03888888888889</v>
      </c>
      <c r="AB21" s="21">
        <v>16</v>
      </c>
      <c r="AC21" s="21">
        <f t="shared" si="0"/>
        <v>2043.492</v>
      </c>
      <c r="AD21" s="21">
        <f t="shared" si="1"/>
        <v>8.7843467213758383E-5</v>
      </c>
      <c r="AE21" s="21" cm="1">
        <f t="array" ref="AE21">[3]!PropsSI("Hmass","P",テーブル15[[#This Row],[Pin圧力 (Pa)]],"Q",1,"Water")-[3]!PropsSI("Hmass","P",テーブル15[[#This Row],[Pin圧力 (Pa)]],"Q",0,"Water")</f>
        <v>1035404.645585787</v>
      </c>
      <c r="AF21" s="21" cm="1">
        <f t="array" ref="AF21">[3]!PropsSI("T","P",テーブル15[[#This Row],[Pin圧力 (Pa)]],"Q",0,"Water")</f>
        <v>612.48370255129544</v>
      </c>
      <c r="AG21" s="21">
        <f>単位換算161!AA21</f>
        <v>525.03888888888889</v>
      </c>
      <c r="AH21" s="21" cm="1">
        <f t="array" ref="AH21">[3]!PropsSI("C", "T", テーブル515[[#This Row],[Ts]]-0.0001, "P", L21, "Water")</f>
        <v>8121.4607358194189</v>
      </c>
      <c r="AI21" s="21" cm="1">
        <f t="array" ref="AI21">[3]!PropsSI("C", "T", テーブル515[[#This Row],[Tin]], "P", L21, "Water")</f>
        <v>4760.2403992646432</v>
      </c>
      <c r="AJ21" s="21">
        <f>(テーブル515[[#This Row],[CPL_Ts]]+テーブル515[[#This Row],[CPL_Tin]])/2</f>
        <v>6440.8505675420311</v>
      </c>
      <c r="AK21" s="21">
        <f>'TEST SECTION NUMBER 161'!N17*3.1546</f>
        <v>1.0788732000000001</v>
      </c>
      <c r="AL21" s="21">
        <f t="shared" si="2"/>
        <v>2.0375964369058548</v>
      </c>
      <c r="AM21" s="21">
        <f>テーブル515[[#This Row],[Q_AVE]]*テーブル515[[#This Row],[A_htr]]</f>
        <v>2.1983081881932178</v>
      </c>
      <c r="AN21" s="21">
        <f>テーブル515[[#This Row],[DNB位置の軸方向出力]]/テーブル515[[#This Row],[ロッド数]]</f>
        <v>0.04</v>
      </c>
      <c r="AO21" s="21">
        <f>'TEST SECTION NUMBER 161'!E17</f>
        <v>0.99702380952380953</v>
      </c>
      <c r="AP21" s="21">
        <f>テーブル515[[#This Row],[Q_all]]*テーブル515[[#This Row],[z_ratio]]*テーブル515[[#This Row],[r_ratio]]*1000000</f>
        <v>87670.624171991425</v>
      </c>
      <c r="AQ21" s="28">
        <f>テーブル515[[#This Row],[Q_AVE]]*テーブル515[[#This Row],[DNB位置の軸方向出力]]*テーブル515[[#This Row],[DNB位置の半径方向出力]]</f>
        <v>1.1878393932</v>
      </c>
      <c r="AR21" s="21">
        <f>テーブル515[[#This Row],[G]]*テーブル515[[#This Row],[A]]*テーブル515[[#This Row],[Hlg]]</f>
        <v>185862.81917733484</v>
      </c>
      <c r="AS21" s="21">
        <f>-テーブル515[[#This Row],[G]]*テーブル515[[#This Row],[A]]*テーブル515[[#This Row],[CPL_ave]]*(テーブル515[[#This Row],[Ts]]-テーブル515[[#This Row],[Tin]])</f>
        <v>-101101.9869931252</v>
      </c>
      <c r="AT21" s="22">
        <f>(テーブル515[[#This Row],[Q_DNB]]+テーブル515[[#This Row],[xin_nishida]])/テーブル515[[#This Row],[GAHlg]]</f>
        <v>-7.2264925715555248E-2</v>
      </c>
      <c r="AU21" s="21">
        <v>1</v>
      </c>
      <c r="AV21" s="21">
        <v>25</v>
      </c>
      <c r="AW21" s="21">
        <v>1.101</v>
      </c>
      <c r="AX21" s="21">
        <f>テーブル515[[#This Row],[Ts]]-テーブル515[[#This Row],[Tin]]</f>
        <v>87.444813662406546</v>
      </c>
      <c r="AY21" s="21" cm="1">
        <f t="array" ref="AY21">[3]!PropsSI("H", "P", L21, "T", テーブル515[[#This Row],[Ts]]-0.001, "Water")-[3]!PropsSI("H", "P", L21, "T", テーブル515[[#This Row],[Tin]], "Water")</f>
        <v>494696.86654743459</v>
      </c>
      <c r="AZ21" s="21">
        <f>テーブル515[[#This Row],[Hsub]]/1000</f>
        <v>494.69686654743458</v>
      </c>
    </row>
    <row r="22" spans="1:52">
      <c r="A22" s="34">
        <f>'TEST SECTION NUMBER 161'!$C$2</f>
        <v>161</v>
      </c>
      <c r="B22" s="33">
        <f>'TEST SECTION NUMBER 161'!I18</f>
        <v>18</v>
      </c>
      <c r="C22" s="26">
        <f>'TEST SECTION NUMBER 161'!K18</f>
        <v>2400</v>
      </c>
      <c r="D22" s="26">
        <f>'TEST SECTION NUMBER 161'!Q18</f>
        <v>167.5</v>
      </c>
      <c r="E22" s="26">
        <f>'TEST SECTION NUMBER 161'!M18</f>
        <v>1.4490000000000001</v>
      </c>
      <c r="F22" s="26">
        <f>'TEST SECTION NUMBER 161'!L18</f>
        <v>499.9</v>
      </c>
      <c r="G22" s="26">
        <f>'TEST SECTION NUMBER 161'!G18</f>
        <v>0.36663299999999999</v>
      </c>
      <c r="H22" s="24">
        <f>'TEST SECTION NUMBER 161'!$C$4</f>
        <v>0.496</v>
      </c>
      <c r="I22" s="24">
        <f>'TEST SECTION NUMBER 161'!$C$6</f>
        <v>0.374</v>
      </c>
      <c r="K22" s="69" t="str">
        <f>B22&amp;"_"&amp;テーブル414[[#This Row],[TEST SECTION NUMBER]]</f>
        <v>18_161</v>
      </c>
      <c r="L22" s="26">
        <f t="shared" si="3"/>
        <v>16547416.799999999</v>
      </c>
      <c r="M22" s="26">
        <f>'TEST SECTION NUMBER 161'!P18*0.0254</f>
        <v>4.2671999999999999</v>
      </c>
      <c r="N22" s="26">
        <f>'TEST SECTION NUMBER 161'!$C$4*0.0254</f>
        <v>1.2598399999999999E-2</v>
      </c>
      <c r="O22" s="26">
        <f>'TEST SECTION NUMBER 161'!$C$6*0.0254</f>
        <v>9.4996000000000004E-3</v>
      </c>
      <c r="P22" s="26">
        <f t="shared" si="4"/>
        <v>8.7843467213758383E-5</v>
      </c>
      <c r="Q22" s="26">
        <f t="shared" si="5"/>
        <v>2.9843873572041602E-2</v>
      </c>
      <c r="R22" s="26">
        <f>'TEST SECTION NUMBER 161'!$C$4^2-PI()*(('TEST SECTION NUMBER 161'!$C$6)^2)/4</f>
        <v>0.13615764649661849</v>
      </c>
      <c r="S22" s="26">
        <f>PI()*'TEST SECTION NUMBER 161'!$C$6</f>
        <v>1.1749556524425826</v>
      </c>
      <c r="T22" s="26">
        <f t="shared" si="6"/>
        <v>4.2545000000000002</v>
      </c>
      <c r="U22" s="26">
        <f t="shared" si="7"/>
        <v>1964.8440000000001</v>
      </c>
      <c r="V22" s="26">
        <f t="shared" si="8"/>
        <v>533.09444444444443</v>
      </c>
      <c r="W22" s="94">
        <f t="shared" si="9"/>
        <v>1.1565804618</v>
      </c>
      <c r="Y22" s="34">
        <f t="shared" si="10"/>
        <v>8.7843467213758383E-5</v>
      </c>
      <c r="Z22" s="26">
        <f t="shared" si="11"/>
        <v>2.9843873572041598E-2</v>
      </c>
      <c r="AA22" s="97">
        <f t="shared" si="12"/>
        <v>533.09444444444443</v>
      </c>
      <c r="AB22" s="21">
        <v>17</v>
      </c>
      <c r="AC22" s="21">
        <f t="shared" si="0"/>
        <v>1964.8440000000001</v>
      </c>
      <c r="AD22" s="21">
        <f t="shared" si="1"/>
        <v>8.7843467213758383E-5</v>
      </c>
      <c r="AE22" s="21" cm="1">
        <f t="array" ref="AE22">[3]!PropsSI("Hmass","P",テーブル15[[#This Row],[Pin圧力 (Pa)]],"Q",1,"Water")-[3]!PropsSI("Hmass","P",テーブル15[[#This Row],[Pin圧力 (Pa)]],"Q",0,"Water")</f>
        <v>891419.29711468448</v>
      </c>
      <c r="AF22" s="21" cm="1">
        <f t="array" ref="AF22">[3]!PropsSI("T","P",テーブル15[[#This Row],[Pin圧力 (Pa)]],"Q",0,"Water")</f>
        <v>623.23870133313642</v>
      </c>
      <c r="AG22" s="21">
        <f>単位換算161!AA22</f>
        <v>533.09444444444443</v>
      </c>
      <c r="AH22" s="21" cm="1">
        <f t="array" ref="AH22">[3]!PropsSI("C", "T", テーブル515[[#This Row],[Ts]]-0.0001, "P", L22, "Water")</f>
        <v>10140.551664295863</v>
      </c>
      <c r="AI22" s="21" cm="1">
        <f t="array" ref="AI22">[3]!PropsSI("C", "T", テーブル515[[#This Row],[Tin]], "P", L22, "Water")</f>
        <v>4813.6197455565089</v>
      </c>
      <c r="AJ22" s="21">
        <f>(テーブル515[[#This Row],[CPL_Ts]]+テーブル515[[#This Row],[CPL_Tin]])/2</f>
        <v>7477.0857049261858</v>
      </c>
      <c r="AK22" s="21">
        <f>'TEST SECTION NUMBER 161'!N18*3.1546</f>
        <v>1.0504818</v>
      </c>
      <c r="AL22" s="21">
        <f t="shared" si="2"/>
        <v>2.0375964369058548</v>
      </c>
      <c r="AM22" s="21">
        <f>テーブル515[[#This Row],[Q_AVE]]*テーブル515[[#This Row],[A_htr]]</f>
        <v>2.1404579727144486</v>
      </c>
      <c r="AN22" s="21">
        <f>テーブル515[[#This Row],[DNB位置の軸方向出力]]/テーブル515[[#This Row],[ロッド数]]</f>
        <v>0.04</v>
      </c>
      <c r="AO22" s="21">
        <f>'TEST SECTION NUMBER 161'!E18</f>
        <v>0.99702380952380953</v>
      </c>
      <c r="AP22" s="21">
        <f>テーブル515[[#This Row],[Q_all]]*テーブル515[[#This Row],[z_ratio]]*テーブル515[[#This Row],[r_ratio]]*1000000</f>
        <v>85363.502483254808</v>
      </c>
      <c r="AQ22" s="28">
        <f>テーブル515[[#This Row],[Q_AVE]]*テーブル515[[#This Row],[DNB位置の軸方向出力]]*テーブル515[[#This Row],[DNB位置の半径方向出力]]</f>
        <v>1.1565804618</v>
      </c>
      <c r="AR22" s="21">
        <f>テーブル515[[#This Row],[G]]*テーブル515[[#This Row],[A]]*テーブル515[[#This Row],[Hlg]]</f>
        <v>153857.82030017671</v>
      </c>
      <c r="AS22" s="21">
        <f>-テーブル515[[#This Row],[G]]*テーブル515[[#This Row],[A]]*テーブル515[[#This Row],[CPL_ave]]*(テーブル515[[#This Row],[Ts]]-テーブル515[[#This Row],[Tin]])</f>
        <v>-116334.34952366017</v>
      </c>
      <c r="AT22" s="22">
        <f>(テーブル515[[#This Row],[Q_DNB]]+テーブル515[[#This Row],[xin_nishida]])/テーブル515[[#This Row],[GAHlg]]</f>
        <v>-0.20129524115174141</v>
      </c>
      <c r="AU22" s="21">
        <v>1</v>
      </c>
      <c r="AV22" s="21">
        <v>25</v>
      </c>
      <c r="AW22" s="21">
        <v>1.101</v>
      </c>
      <c r="AX22" s="21">
        <f>テーブル515[[#This Row],[Ts]]-テーブル515[[#This Row],[Tin]]</f>
        <v>90.144256888691984</v>
      </c>
      <c r="AY22" s="21" cm="1">
        <f t="array" ref="AY22">[3]!PropsSI("H", "P", L22, "T", テーブル515[[#This Row],[Ts]]-0.001, "Water")-[3]!PropsSI("H", "P", L22, "T", テーブル515[[#This Row],[Tin]], "Water")</f>
        <v>537940.05958866514</v>
      </c>
      <c r="AZ22" s="21">
        <f>テーブル515[[#This Row],[Hsub]]/1000</f>
        <v>537.94005958866512</v>
      </c>
    </row>
    <row r="23" spans="1:52">
      <c r="A23" s="34">
        <f>'TEST SECTION NUMBER 161'!$C$2</f>
        <v>161</v>
      </c>
      <c r="B23" s="33">
        <f>'TEST SECTION NUMBER 161'!I19</f>
        <v>19</v>
      </c>
      <c r="C23" s="26">
        <f>'TEST SECTION NUMBER 161'!K19</f>
        <v>2100</v>
      </c>
      <c r="D23" s="26">
        <f>'TEST SECTION NUMBER 161'!Q19</f>
        <v>167.5</v>
      </c>
      <c r="E23" s="26">
        <f>'TEST SECTION NUMBER 161'!M19</f>
        <v>1.4990000000000001</v>
      </c>
      <c r="F23" s="26">
        <f>'TEST SECTION NUMBER 161'!L19</f>
        <v>429.9</v>
      </c>
      <c r="G23" s="26">
        <f>'TEST SECTION NUMBER 161'!G19</f>
        <v>0.43159200000000003</v>
      </c>
      <c r="H23" s="24">
        <f>'TEST SECTION NUMBER 161'!$C$4</f>
        <v>0.496</v>
      </c>
      <c r="I23" s="24">
        <f>'TEST SECTION NUMBER 161'!$C$6</f>
        <v>0.374</v>
      </c>
      <c r="K23" s="69" t="str">
        <f>B23&amp;"_"&amp;テーブル414[[#This Row],[TEST SECTION NUMBER]]</f>
        <v>19_161</v>
      </c>
      <c r="L23" s="26">
        <f t="shared" si="3"/>
        <v>14478989.699999999</v>
      </c>
      <c r="M23" s="26">
        <f>'TEST SECTION NUMBER 161'!P19*0.0254</f>
        <v>4.2671999999999999</v>
      </c>
      <c r="N23" s="26">
        <f>'TEST SECTION NUMBER 161'!$C$4*0.0254</f>
        <v>1.2598399999999999E-2</v>
      </c>
      <c r="O23" s="26">
        <f>'TEST SECTION NUMBER 161'!$C$6*0.0254</f>
        <v>9.4996000000000004E-3</v>
      </c>
      <c r="P23" s="26">
        <f t="shared" si="4"/>
        <v>8.7843467213758383E-5</v>
      </c>
      <c r="Q23" s="26">
        <f t="shared" si="5"/>
        <v>2.9843873572041602E-2</v>
      </c>
      <c r="R23" s="26">
        <f>'TEST SECTION NUMBER 161'!$C$4^2-PI()*(('TEST SECTION NUMBER 161'!$C$6)^2)/4</f>
        <v>0.13615764649661849</v>
      </c>
      <c r="S23" s="26">
        <f>PI()*'TEST SECTION NUMBER 161'!$C$6</f>
        <v>1.1749556524425826</v>
      </c>
      <c r="T23" s="26">
        <f t="shared" si="6"/>
        <v>4.2545000000000002</v>
      </c>
      <c r="U23" s="26">
        <f t="shared" si="7"/>
        <v>2032.644</v>
      </c>
      <c r="V23" s="26">
        <f t="shared" si="8"/>
        <v>494.20555555555552</v>
      </c>
      <c r="W23" s="94">
        <f t="shared" si="9"/>
        <v>1.3615001232000001</v>
      </c>
      <c r="Y23" s="35">
        <f t="shared" si="10"/>
        <v>8.7843467213758383E-5</v>
      </c>
      <c r="Z23" s="29">
        <f t="shared" si="11"/>
        <v>2.9843873572041598E-2</v>
      </c>
      <c r="AA23" s="96">
        <f t="shared" si="12"/>
        <v>494.20555555555552</v>
      </c>
      <c r="AB23" s="21">
        <v>18</v>
      </c>
      <c r="AC23" s="21">
        <f t="shared" si="0"/>
        <v>2032.644</v>
      </c>
      <c r="AD23" s="21">
        <f t="shared" si="1"/>
        <v>8.7843467213758383E-5</v>
      </c>
      <c r="AE23" s="21" cm="1">
        <f t="array" ref="AE23">[3]!PropsSI("Hmass","P",テーブル15[[#This Row],[Pin圧力 (Pa)]],"Q",1,"Water")-[3]!PropsSI("Hmass","P",テーブル15[[#This Row],[Pin圧力 (Pa)]],"Q",0,"Water")</f>
        <v>1035404.645585787</v>
      </c>
      <c r="AF23" s="21" cm="1">
        <f t="array" ref="AF23">[3]!PropsSI("T","P",テーブル15[[#This Row],[Pin圧力 (Pa)]],"Q",0,"Water")</f>
        <v>612.48370255129544</v>
      </c>
      <c r="AG23" s="21">
        <f>単位換算161!AA23</f>
        <v>494.20555555555552</v>
      </c>
      <c r="AH23" s="21" cm="1">
        <f t="array" ref="AH23">[3]!PropsSI("C", "T", テーブル515[[#This Row],[Ts]]-0.0001, "P", L23, "Water")</f>
        <v>8121.4607358194189</v>
      </c>
      <c r="AI23" s="21" cm="1">
        <f t="array" ref="AI23">[3]!PropsSI("C", "T", テーブル515[[#This Row],[Tin]], "P", L23, "Water")</f>
        <v>4533.5289157352518</v>
      </c>
      <c r="AJ23" s="21">
        <f>(テーブル515[[#This Row],[CPL_Ts]]+テーブル515[[#This Row],[CPL_Tin]])/2</f>
        <v>6327.4948257773358</v>
      </c>
      <c r="AK23" s="21">
        <f>'TEST SECTION NUMBER 161'!N19*3.1546</f>
        <v>1.2366032</v>
      </c>
      <c r="AL23" s="21">
        <f t="shared" si="2"/>
        <v>2.0375964369058548</v>
      </c>
      <c r="AM23" s="21">
        <f>テーブル515[[#This Row],[Q_AVE]]*テーブル515[[#This Row],[A_htr]]</f>
        <v>2.519698274186378</v>
      </c>
      <c r="AN23" s="21">
        <f>テーブル515[[#This Row],[DNB位置の軸方向出力]]/テーブル515[[#This Row],[ロッド数]]</f>
        <v>0.04</v>
      </c>
      <c r="AO23" s="21">
        <f>'TEST SECTION NUMBER 161'!E19</f>
        <v>0.99702380952380953</v>
      </c>
      <c r="AP23" s="21">
        <f>テーブル515[[#This Row],[Q_all]]*テーブル515[[#This Row],[z_ratio]]*テーブル515[[#This Row],[r_ratio]]*1000000</f>
        <v>100487.96688719484</v>
      </c>
      <c r="AQ23" s="28">
        <f>テーブル515[[#This Row],[Q_AVE]]*テーブル515[[#This Row],[DNB位置の軸方向出力]]*テーブル515[[#This Row],[DNB位置の半径方向出力]]</f>
        <v>1.3615001231999999</v>
      </c>
      <c r="AR23" s="21">
        <f>テーブル515[[#This Row],[G]]*テーブル515[[#This Row],[A]]*テーブル515[[#This Row],[Hlg]]</f>
        <v>184876.15524009618</v>
      </c>
      <c r="AS23" s="21">
        <f>-テーブル515[[#This Row],[G]]*テーブル515[[#This Row],[A]]*テーブル515[[#This Row],[CPL_ave]]*(テーブル515[[#This Row],[Ts]]-テーブル515[[#This Row],[Tin]])</f>
        <v>-133630.96428826949</v>
      </c>
      <c r="AT23" s="22">
        <f>(テーブル515[[#This Row],[Q_DNB]]+テーブル515[[#This Row],[xin_nishida]])/テーブル515[[#This Row],[GAHlg]]</f>
        <v>-0.17927134712441573</v>
      </c>
      <c r="AU23" s="21">
        <v>1</v>
      </c>
      <c r="AV23" s="21">
        <v>25</v>
      </c>
      <c r="AW23" s="21">
        <v>1.101</v>
      </c>
      <c r="AX23" s="21">
        <f>テーブル515[[#This Row],[Ts]]-テーブル515[[#This Row],[Tin]]</f>
        <v>118.27814699573992</v>
      </c>
      <c r="AY23" s="21" cm="1">
        <f t="array" ref="AY23">[3]!PropsSI("H", "P", L23, "T", テーブル515[[#This Row],[Ts]]-0.001, "Water")-[3]!PropsSI("H", "P", L23, "T", テーブル515[[#This Row],[Tin]], "Water")</f>
        <v>637710.43136713479</v>
      </c>
      <c r="AZ23" s="21">
        <f>テーブル515[[#This Row],[Hsub]]/1000</f>
        <v>637.71043136713479</v>
      </c>
    </row>
    <row r="24" spans="1:52">
      <c r="A24" s="34">
        <f>'TEST SECTION NUMBER 161'!$C$2</f>
        <v>161</v>
      </c>
      <c r="B24" s="33">
        <f>'TEST SECTION NUMBER 161'!I20</f>
        <v>20</v>
      </c>
      <c r="C24" s="26">
        <f>'TEST SECTION NUMBER 161'!K20</f>
        <v>2400</v>
      </c>
      <c r="D24" s="26">
        <f>'TEST SECTION NUMBER 161'!Q20</f>
        <v>167.5</v>
      </c>
      <c r="E24" s="26">
        <f>'TEST SECTION NUMBER 161'!M20</f>
        <v>1.514</v>
      </c>
      <c r="F24" s="26">
        <f>'TEST SECTION NUMBER 161'!L20</f>
        <v>425.2</v>
      </c>
      <c r="G24" s="26">
        <f>'TEST SECTION NUMBER 161'!G20</f>
        <v>0.459117</v>
      </c>
      <c r="H24" s="24">
        <f>'TEST SECTION NUMBER 161'!$C$4</f>
        <v>0.496</v>
      </c>
      <c r="I24" s="24">
        <f>'TEST SECTION NUMBER 161'!$C$6</f>
        <v>0.374</v>
      </c>
      <c r="K24" s="69" t="str">
        <f>B24&amp;"_"&amp;テーブル414[[#This Row],[TEST SECTION NUMBER]]</f>
        <v>20_161</v>
      </c>
      <c r="L24" s="26">
        <f t="shared" si="3"/>
        <v>16547416.799999999</v>
      </c>
      <c r="M24" s="26">
        <f>'TEST SECTION NUMBER 161'!P20*0.0254</f>
        <v>4.2671999999999999</v>
      </c>
      <c r="N24" s="26">
        <f>'TEST SECTION NUMBER 161'!$C$4*0.0254</f>
        <v>1.2598399999999999E-2</v>
      </c>
      <c r="O24" s="26">
        <f>'TEST SECTION NUMBER 161'!$C$6*0.0254</f>
        <v>9.4996000000000004E-3</v>
      </c>
      <c r="P24" s="26">
        <f t="shared" si="4"/>
        <v>8.7843467213758383E-5</v>
      </c>
      <c r="Q24" s="26">
        <f t="shared" si="5"/>
        <v>2.9843873572041602E-2</v>
      </c>
      <c r="R24" s="26">
        <f>'TEST SECTION NUMBER 161'!$C$4^2-PI()*(('TEST SECTION NUMBER 161'!$C$6)^2)/4</f>
        <v>0.13615764649661849</v>
      </c>
      <c r="S24" s="26">
        <f>PI()*'TEST SECTION NUMBER 161'!$C$6</f>
        <v>1.1749556524425826</v>
      </c>
      <c r="T24" s="26">
        <f t="shared" si="6"/>
        <v>4.2545000000000002</v>
      </c>
      <c r="U24" s="26">
        <f t="shared" si="7"/>
        <v>2052.9839999999999</v>
      </c>
      <c r="V24" s="26">
        <f t="shared" si="8"/>
        <v>491.59444444444443</v>
      </c>
      <c r="W24" s="94">
        <f t="shared" si="9"/>
        <v>1.4483304881999999</v>
      </c>
      <c r="Y24" s="34">
        <f t="shared" si="10"/>
        <v>8.7843467213758383E-5</v>
      </c>
      <c r="Z24" s="26">
        <f t="shared" si="11"/>
        <v>2.9843873572041598E-2</v>
      </c>
      <c r="AA24" s="97">
        <f t="shared" si="12"/>
        <v>491.59444444444443</v>
      </c>
      <c r="AB24" s="21">
        <v>19</v>
      </c>
      <c r="AC24" s="21">
        <f t="shared" si="0"/>
        <v>2052.9839999999999</v>
      </c>
      <c r="AD24" s="21">
        <f t="shared" si="1"/>
        <v>8.7843467213758383E-5</v>
      </c>
      <c r="AE24" s="21" cm="1">
        <f t="array" ref="AE24">[3]!PropsSI("Hmass","P",テーブル15[[#This Row],[Pin圧力 (Pa)]],"Q",1,"Water")-[3]!PropsSI("Hmass","P",テーブル15[[#This Row],[Pin圧力 (Pa)]],"Q",0,"Water")</f>
        <v>891419.29711468448</v>
      </c>
      <c r="AF24" s="21" cm="1">
        <f t="array" ref="AF24">[3]!PropsSI("T","P",テーブル15[[#This Row],[Pin圧力 (Pa)]],"Q",0,"Water")</f>
        <v>623.23870133313642</v>
      </c>
      <c r="AG24" s="21">
        <f>単位換算161!AA24</f>
        <v>491.59444444444443</v>
      </c>
      <c r="AH24" s="21" cm="1">
        <f t="array" ref="AH24">[3]!PropsSI("C", "T", テーブル515[[#This Row],[Ts]]-0.0001, "P", L24, "Water")</f>
        <v>10140.551664295863</v>
      </c>
      <c r="AI24" s="21" cm="1">
        <f t="array" ref="AI24">[3]!PropsSI("C", "T", テーブル515[[#This Row],[Tin]], "P", L24, "Water")</f>
        <v>4505.6475712765905</v>
      </c>
      <c r="AJ24" s="21">
        <f>(テーブル515[[#This Row],[CPL_Ts]]+テーブル515[[#This Row],[CPL_Tin]])/2</f>
        <v>7323.0996177862271</v>
      </c>
      <c r="AK24" s="21">
        <f>'TEST SECTION NUMBER 161'!N20*3.1546</f>
        <v>1.3154682</v>
      </c>
      <c r="AL24" s="21">
        <f t="shared" si="2"/>
        <v>2.0375964369058548</v>
      </c>
      <c r="AM24" s="21">
        <f>テーブル515[[#This Row],[Q_AVE]]*テーブル515[[#This Row],[A_htr]]</f>
        <v>2.6803933171829581</v>
      </c>
      <c r="AN24" s="21">
        <f>テーブル515[[#This Row],[DNB位置の軸方向出力]]/テーブル515[[#This Row],[ロッド数]]</f>
        <v>0.04</v>
      </c>
      <c r="AO24" s="21">
        <f>'TEST SECTION NUMBER 161'!E20</f>
        <v>0.99702380952380953</v>
      </c>
      <c r="AP24" s="21">
        <f>テーブル515[[#This Row],[Q_all]]*テーブル515[[#This Row],[z_ratio]]*テーブル515[[#This Row],[r_ratio]]*1000000</f>
        <v>106896.63824479654</v>
      </c>
      <c r="AQ24" s="28">
        <f>テーブル515[[#This Row],[Q_AVE]]*テーブル515[[#This Row],[DNB位置の軸方向出力]]*テーブル515[[#This Row],[DNB位置の半径方向出力]]</f>
        <v>1.4483304881999999</v>
      </c>
      <c r="AR24" s="21">
        <f>テーブル515[[#This Row],[G]]*テーブル515[[#This Row],[A]]*テーブル515[[#This Row],[Hlg]]</f>
        <v>160759.65488921152</v>
      </c>
      <c r="AS24" s="21">
        <f>-テーブル515[[#This Row],[G]]*テーブル515[[#This Row],[A]]*テーブル515[[#This Row],[CPL_ave]]*(テーブル515[[#This Row],[Ts]]-テーブル515[[#This Row],[Tin]])</f>
        <v>-173856.88464906436</v>
      </c>
      <c r="AT24" s="22">
        <f>(テーブル515[[#This Row],[Q_DNB]]+テーブル515[[#This Row],[xin_nishida]])/テーブル515[[#This Row],[GAHlg]]</f>
        <v>-0.41652394968385492</v>
      </c>
      <c r="AU24" s="21">
        <v>1</v>
      </c>
      <c r="AV24" s="21">
        <v>25</v>
      </c>
      <c r="AW24" s="21">
        <v>1.101</v>
      </c>
      <c r="AX24" s="21">
        <f>テーブル515[[#This Row],[Ts]]-テーブル515[[#This Row],[Tin]]</f>
        <v>131.64425688869198</v>
      </c>
      <c r="AY24" s="21" cm="1">
        <f t="array" ref="AY24">[3]!PropsSI("H", "P", L24, "T", テーブル515[[#This Row],[Ts]]-0.001, "Water")-[3]!PropsSI("H", "P", L24, "T", テーブル515[[#This Row],[Tin]], "Water")</f>
        <v>730667.88488399365</v>
      </c>
      <c r="AZ24" s="21">
        <f>テーブル515[[#This Row],[Hsub]]/1000</f>
        <v>730.66788488399368</v>
      </c>
    </row>
    <row r="25" spans="1:52">
      <c r="A25" s="34">
        <f>'TEST SECTION NUMBER 161'!$C$2</f>
        <v>161</v>
      </c>
      <c r="B25" s="33">
        <f>'TEST SECTION NUMBER 161'!I21</f>
        <v>21</v>
      </c>
      <c r="C25" s="26">
        <f>'TEST SECTION NUMBER 161'!K21</f>
        <v>1500</v>
      </c>
      <c r="D25" s="26">
        <f>'TEST SECTION NUMBER 161'!Q21</f>
        <v>167.5</v>
      </c>
      <c r="E25" s="26">
        <f>'TEST SECTION NUMBER 161'!M21</f>
        <v>1.486</v>
      </c>
      <c r="F25" s="26">
        <f>'TEST SECTION NUMBER 161'!L21</f>
        <v>440.9</v>
      </c>
      <c r="G25" s="26">
        <f>'TEST SECTION NUMBER 161'!G21</f>
        <v>0.42498599999999997</v>
      </c>
      <c r="H25" s="24">
        <f>'TEST SECTION NUMBER 161'!$C$4</f>
        <v>0.496</v>
      </c>
      <c r="I25" s="24">
        <f>'TEST SECTION NUMBER 161'!$C$6</f>
        <v>0.374</v>
      </c>
      <c r="K25" s="69" t="str">
        <f>B25&amp;"_"&amp;テーブル414[[#This Row],[TEST SECTION NUMBER]]</f>
        <v>21_161</v>
      </c>
      <c r="L25" s="26">
        <f t="shared" si="3"/>
        <v>10342135.5</v>
      </c>
      <c r="M25" s="26">
        <f>'TEST SECTION NUMBER 161'!P21*0.0254</f>
        <v>4.2671999999999999</v>
      </c>
      <c r="N25" s="26">
        <f>'TEST SECTION NUMBER 161'!$C$4*0.0254</f>
        <v>1.2598399999999999E-2</v>
      </c>
      <c r="O25" s="26">
        <f>'TEST SECTION NUMBER 161'!$C$6*0.0254</f>
        <v>9.4996000000000004E-3</v>
      </c>
      <c r="P25" s="26">
        <f t="shared" si="4"/>
        <v>8.7843467213758383E-5</v>
      </c>
      <c r="Q25" s="26">
        <f t="shared" si="5"/>
        <v>2.9843873572041602E-2</v>
      </c>
      <c r="R25" s="26">
        <f>'TEST SECTION NUMBER 161'!$C$4^2-PI()*(('TEST SECTION NUMBER 161'!$C$6)^2)/4</f>
        <v>0.13615764649661849</v>
      </c>
      <c r="S25" s="26">
        <f>PI()*'TEST SECTION NUMBER 161'!$C$6</f>
        <v>1.1749556524425826</v>
      </c>
      <c r="T25" s="26">
        <f t="shared" si="6"/>
        <v>4.2545000000000002</v>
      </c>
      <c r="U25" s="26">
        <f t="shared" si="7"/>
        <v>2015.0160000000001</v>
      </c>
      <c r="V25" s="26">
        <f t="shared" si="8"/>
        <v>500.31666666666661</v>
      </c>
      <c r="W25" s="94">
        <f t="shared" si="9"/>
        <v>1.3406608355999998</v>
      </c>
      <c r="Y25" s="35">
        <f t="shared" si="10"/>
        <v>8.7843467213758383E-5</v>
      </c>
      <c r="Z25" s="29">
        <f t="shared" si="11"/>
        <v>2.9843873572041598E-2</v>
      </c>
      <c r="AA25" s="96">
        <f t="shared" si="12"/>
        <v>500.31666666666661</v>
      </c>
      <c r="AB25" s="21">
        <v>20</v>
      </c>
      <c r="AC25" s="21">
        <f t="shared" si="0"/>
        <v>2015.0160000000001</v>
      </c>
      <c r="AD25" s="21">
        <f t="shared" si="1"/>
        <v>8.7843467213758383E-5</v>
      </c>
      <c r="AE25" s="21" cm="1">
        <f t="array" ref="AE25">[3]!PropsSI("Hmass","P",テーブル15[[#This Row],[Pin圧力 (Pa)]],"Q",1,"Water")-[3]!PropsSI("Hmass","P",テーブル15[[#This Row],[Pin圧力 (Pa)]],"Q",0,"Water")</f>
        <v>1296391.2423132048</v>
      </c>
      <c r="AF25" s="21" cm="1">
        <f t="array" ref="AF25">[3]!PropsSI("T","P",テーブル15[[#This Row],[Pin圧力 (Pa)]],"Q",0,"Water")</f>
        <v>586.62934811404853</v>
      </c>
      <c r="AG25" s="21">
        <f>単位換算161!AA25</f>
        <v>500.31666666666661</v>
      </c>
      <c r="AH25" s="21" cm="1">
        <f t="array" ref="AH25">[3]!PropsSI("C", "T", テーブル515[[#This Row],[Ts]]-0.0001, "P", L25, "Water")</f>
        <v>6225.9328115506423</v>
      </c>
      <c r="AI25" s="21" cm="1">
        <f t="array" ref="AI25">[3]!PropsSI("C", "T", テーブル515[[#This Row],[Tin]], "P", L25, "Water")</f>
        <v>4601.7417334008987</v>
      </c>
      <c r="AJ25" s="21">
        <f>(テーブル515[[#This Row],[CPL_Ts]]+テーブル515[[#This Row],[CPL_Tin]])/2</f>
        <v>5413.8372724757701</v>
      </c>
      <c r="AK25" s="21">
        <f>'TEST SECTION NUMBER 161'!N21*3.1546</f>
        <v>1.2176756</v>
      </c>
      <c r="AL25" s="21">
        <f t="shared" si="2"/>
        <v>2.0375964369058548</v>
      </c>
      <c r="AM25" s="21">
        <f>テーブル515[[#This Row],[Q_AVE]]*テーブル515[[#This Row],[A_htr]]</f>
        <v>2.4811314638671988</v>
      </c>
      <c r="AN25" s="21">
        <f>テーブル515[[#This Row],[DNB位置の軸方向出力]]/テーブル515[[#This Row],[ロッド数]]</f>
        <v>0.04</v>
      </c>
      <c r="AO25" s="21">
        <f>'TEST SECTION NUMBER 161'!E21</f>
        <v>0.99702380952380953</v>
      </c>
      <c r="AP25" s="21">
        <f>テーブル515[[#This Row],[Q_all]]*テーブル515[[#This Row],[z_ratio]]*テーブル515[[#This Row],[r_ratio]]*1000000</f>
        <v>98949.885761370446</v>
      </c>
      <c r="AQ25" s="28">
        <f>テーブル515[[#This Row],[Q_AVE]]*テーブル515[[#This Row],[DNB位置の軸方向出力]]*テーブル515[[#This Row],[DNB位置の半径方向出力]]</f>
        <v>1.3406608356</v>
      </c>
      <c r="AR25" s="21">
        <f>テーブル515[[#This Row],[G]]*テーブル515[[#This Row],[A]]*テーブル515[[#This Row],[Hlg]]</f>
        <v>229469.01777656761</v>
      </c>
      <c r="AS25" s="21">
        <f>-テーブル515[[#This Row],[G]]*テーブル515[[#This Row],[A]]*テーブル515[[#This Row],[CPL_ave]]*(テーブル515[[#This Row],[Ts]]-テーブル515[[#This Row],[Tin]])</f>
        <v>-82711.85763402727</v>
      </c>
      <c r="AT25" s="22">
        <f>(テーブル515[[#This Row],[Q_DNB]]+テーブル515[[#This Row],[xin_nishida]])/テーブル515[[#This Row],[GAHlg]]</f>
        <v>7.0763488181023335E-2</v>
      </c>
      <c r="AU25" s="21">
        <v>1</v>
      </c>
      <c r="AV25" s="21">
        <v>25</v>
      </c>
      <c r="AW25" s="21">
        <v>1.101</v>
      </c>
      <c r="AX25" s="21">
        <f>テーブル515[[#This Row],[Ts]]-テーブル515[[#This Row],[Tin]]</f>
        <v>86.312681447381919</v>
      </c>
      <c r="AY25" s="21" cm="1">
        <f t="array" ref="AY25">[3]!PropsSI("H", "P", L25, "T", テーブル515[[#This Row],[Ts]]-0.001, "Water")-[3]!PropsSI("H", "P", L25, "T", テーブル515[[#This Row],[Tin]], "Water")</f>
        <v>444008.47953609773</v>
      </c>
      <c r="AZ25" s="21">
        <f>テーブル515[[#This Row],[Hsub]]/1000</f>
        <v>444.00847953609775</v>
      </c>
    </row>
    <row r="26" spans="1:52">
      <c r="A26" s="34">
        <f>'TEST SECTION NUMBER 161'!$C$2</f>
        <v>161</v>
      </c>
      <c r="B26" s="33">
        <f>'TEST SECTION NUMBER 161'!I22</f>
        <v>23</v>
      </c>
      <c r="C26" s="26">
        <f>'TEST SECTION NUMBER 161'!K22</f>
        <v>1800</v>
      </c>
      <c r="D26" s="26">
        <f>'TEST SECTION NUMBER 161'!Q22</f>
        <v>167.5</v>
      </c>
      <c r="E26" s="26">
        <f>'TEST SECTION NUMBER 161'!M22</f>
        <v>1.476</v>
      </c>
      <c r="F26" s="26">
        <f>'TEST SECTION NUMBER 161'!L22</f>
        <v>453.2</v>
      </c>
      <c r="G26" s="26">
        <f>'TEST SECTION NUMBER 161'!G22</f>
        <v>0.39746099999999995</v>
      </c>
      <c r="H26" s="24">
        <f>'TEST SECTION NUMBER 161'!$C$4</f>
        <v>0.496</v>
      </c>
      <c r="I26" s="24">
        <f>'TEST SECTION NUMBER 161'!$C$6</f>
        <v>0.374</v>
      </c>
      <c r="K26" s="69" t="str">
        <f>B26&amp;"_"&amp;テーブル414[[#This Row],[TEST SECTION NUMBER]]</f>
        <v>23_161</v>
      </c>
      <c r="L26" s="26">
        <f t="shared" si="3"/>
        <v>12410562.6</v>
      </c>
      <c r="M26" s="26">
        <f>'TEST SECTION NUMBER 161'!P22*0.0254</f>
        <v>4.2671999999999999</v>
      </c>
      <c r="N26" s="26">
        <f>'TEST SECTION NUMBER 161'!$C$4*0.0254</f>
        <v>1.2598399999999999E-2</v>
      </c>
      <c r="O26" s="26">
        <f>'TEST SECTION NUMBER 161'!$C$6*0.0254</f>
        <v>9.4996000000000004E-3</v>
      </c>
      <c r="P26" s="26">
        <f t="shared" si="4"/>
        <v>8.7843467213758383E-5</v>
      </c>
      <c r="Q26" s="26">
        <f t="shared" si="5"/>
        <v>2.9843873572041602E-2</v>
      </c>
      <c r="R26" s="26">
        <f>'TEST SECTION NUMBER 161'!$C$4^2-PI()*(('TEST SECTION NUMBER 161'!$C$6)^2)/4</f>
        <v>0.13615764649661849</v>
      </c>
      <c r="S26" s="26">
        <f>PI()*'TEST SECTION NUMBER 161'!$C$6</f>
        <v>1.1749556524425826</v>
      </c>
      <c r="T26" s="26">
        <f t="shared" si="6"/>
        <v>4.2545000000000002</v>
      </c>
      <c r="U26" s="26">
        <f t="shared" si="7"/>
        <v>2001.4559999999999</v>
      </c>
      <c r="V26" s="26">
        <f t="shared" si="8"/>
        <v>507.15</v>
      </c>
      <c r="W26" s="94">
        <f t="shared" si="9"/>
        <v>1.2538304705999999</v>
      </c>
      <c r="Y26" s="34">
        <f t="shared" si="10"/>
        <v>8.7843467213758383E-5</v>
      </c>
      <c r="Z26" s="26">
        <f t="shared" si="11"/>
        <v>2.9843873572041598E-2</v>
      </c>
      <c r="AA26" s="97">
        <f t="shared" si="12"/>
        <v>507.15</v>
      </c>
      <c r="AB26" s="21">
        <v>21</v>
      </c>
      <c r="AC26" s="21">
        <f t="shared" si="0"/>
        <v>2001.4559999999999</v>
      </c>
      <c r="AD26" s="21">
        <f t="shared" si="1"/>
        <v>8.7843467213758383E-5</v>
      </c>
      <c r="AE26" s="21" cm="1">
        <f t="array" ref="AE26">[3]!PropsSI("Hmass","P",テーブル15[[#This Row],[Pin圧力 (Pa)]],"Q",1,"Water")-[3]!PropsSI("Hmass","P",テーブル15[[#This Row],[Pin圧力 (Pa)]],"Q",0,"Water")</f>
        <v>1168336.185996176</v>
      </c>
      <c r="AF26" s="21" cm="1">
        <f t="array" ref="AF26">[3]!PropsSI("T","P",テーブル15[[#This Row],[Pin圧力 (Pa)]],"Q",0,"Water")</f>
        <v>600.40917815374269</v>
      </c>
      <c r="AG26" s="21">
        <f>単位換算161!AA26</f>
        <v>507.15</v>
      </c>
      <c r="AH26" s="21" cm="1">
        <f t="array" ref="AH26">[3]!PropsSI("C", "T", テーブル515[[#This Row],[Ts]]-0.0001, "P", L26, "Water")</f>
        <v>6981.7592511074808</v>
      </c>
      <c r="AI26" s="21" cm="1">
        <f t="array" ref="AI26">[3]!PropsSI("C", "T", テーブル515[[#This Row],[Tin]], "P", L26, "Water")</f>
        <v>4633.3611808674768</v>
      </c>
      <c r="AJ26" s="21">
        <f>(テーブル515[[#This Row],[CPL_Ts]]+テーブル515[[#This Row],[CPL_Tin]])/2</f>
        <v>5807.5602159874788</v>
      </c>
      <c r="AK26" s="21">
        <f>'TEST SECTION NUMBER 161'!N22*3.1546</f>
        <v>1.1388106</v>
      </c>
      <c r="AL26" s="21">
        <f t="shared" si="2"/>
        <v>2.0375964369058548</v>
      </c>
      <c r="AM26" s="21">
        <f>テーブル515[[#This Row],[Q_AVE]]*テーブル515[[#This Row],[A_htr]]</f>
        <v>2.3204364208706187</v>
      </c>
      <c r="AN26" s="21">
        <f>テーブル515[[#This Row],[DNB位置の軸方向出力]]/テーブル515[[#This Row],[ロッド数]]</f>
        <v>0.04</v>
      </c>
      <c r="AO26" s="21">
        <f>'TEST SECTION NUMBER 161'!E22</f>
        <v>0.99702380952380953</v>
      </c>
      <c r="AP26" s="21">
        <f>テーブル515[[#This Row],[Q_all]]*テーブル515[[#This Row],[z_ratio]]*テーブル515[[#This Row],[r_ratio]]*1000000</f>
        <v>92541.214403768725</v>
      </c>
      <c r="AQ26" s="28">
        <f>テーブル515[[#This Row],[Q_AVE]]*テーブル515[[#This Row],[DNB位置の軸方向出力]]*テーブル515[[#This Row],[DNB位置の半径方向出力]]</f>
        <v>1.2538304706000001</v>
      </c>
      <c r="AR26" s="21">
        <f>テーブル515[[#This Row],[G]]*テーブル515[[#This Row],[A]]*テーブル515[[#This Row],[Hlg]]</f>
        <v>205410.83319971521</v>
      </c>
      <c r="AS26" s="21">
        <f>-テーブル515[[#This Row],[G]]*テーブル515[[#This Row],[A]]*テーブル515[[#This Row],[CPL_ave]]*(テーブル515[[#This Row],[Ts]]-テーブル515[[#This Row],[Tin]])</f>
        <v>-95222.772374762353</v>
      </c>
      <c r="AT26" s="22">
        <f>(テーブル515[[#This Row],[Q_DNB]]+テーブル515[[#This Row],[xin_nishida]])/テーブル515[[#This Row],[GAHlg]]</f>
        <v>-1.3054608314579127E-2</v>
      </c>
      <c r="AU26" s="21">
        <v>1</v>
      </c>
      <c r="AV26" s="21">
        <v>25</v>
      </c>
      <c r="AW26" s="21">
        <v>1.101</v>
      </c>
      <c r="AX26" s="21">
        <f>テーブル515[[#This Row],[Ts]]-テーブル515[[#This Row],[Tin]]</f>
        <v>93.25917815374271</v>
      </c>
      <c r="AY26" s="21" cm="1">
        <f t="array" ref="AY26">[3]!PropsSI("H", "P", L26, "T", テーブル515[[#This Row],[Ts]]-0.001, "Water")-[3]!PropsSI("H", "P", L26, "T", テーブル515[[#This Row],[Tin]], "Water")</f>
        <v>497214.93497938593</v>
      </c>
      <c r="AZ26" s="21">
        <f>テーブル515[[#This Row],[Hsub]]/1000</f>
        <v>497.21493497938593</v>
      </c>
    </row>
    <row r="27" spans="1:52">
      <c r="A27" s="34">
        <f>'TEST SECTION NUMBER 161'!$C$2</f>
        <v>161</v>
      </c>
      <c r="B27" s="33">
        <f>'TEST SECTION NUMBER 161'!I23</f>
        <v>24</v>
      </c>
      <c r="C27" s="26">
        <f>'TEST SECTION NUMBER 161'!K23</f>
        <v>1800</v>
      </c>
      <c r="D27" s="26">
        <f>'TEST SECTION NUMBER 161'!Q23</f>
        <v>167.5</v>
      </c>
      <c r="E27" s="26">
        <f>'TEST SECTION NUMBER 161'!M23</f>
        <v>2.0369999999999999</v>
      </c>
      <c r="F27" s="26">
        <f>'TEST SECTION NUMBER 161'!L23</f>
        <v>466.2</v>
      </c>
      <c r="G27" s="26">
        <f>'TEST SECTION NUMBER 161'!G23</f>
        <v>0.47342999999999996</v>
      </c>
      <c r="H27" s="24">
        <f>'TEST SECTION NUMBER 161'!$C$4</f>
        <v>0.496</v>
      </c>
      <c r="I27" s="24">
        <f>'TEST SECTION NUMBER 161'!$C$6</f>
        <v>0.374</v>
      </c>
      <c r="K27" s="69" t="str">
        <f>B27&amp;"_"&amp;テーブル414[[#This Row],[TEST SECTION NUMBER]]</f>
        <v>24_161</v>
      </c>
      <c r="L27" s="26">
        <f t="shared" si="3"/>
        <v>12410562.6</v>
      </c>
      <c r="M27" s="26">
        <f>'TEST SECTION NUMBER 161'!P23*0.0254</f>
        <v>4.2671999999999999</v>
      </c>
      <c r="N27" s="26">
        <f>'TEST SECTION NUMBER 161'!$C$4*0.0254</f>
        <v>1.2598399999999999E-2</v>
      </c>
      <c r="O27" s="26">
        <f>'TEST SECTION NUMBER 161'!$C$6*0.0254</f>
        <v>9.4996000000000004E-3</v>
      </c>
      <c r="P27" s="26">
        <f t="shared" si="4"/>
        <v>8.7843467213758383E-5</v>
      </c>
      <c r="Q27" s="26">
        <f t="shared" si="5"/>
        <v>2.9843873572041602E-2</v>
      </c>
      <c r="R27" s="26">
        <f>'TEST SECTION NUMBER 161'!$C$4^2-PI()*(('TEST SECTION NUMBER 161'!$C$6)^2)/4</f>
        <v>0.13615764649661849</v>
      </c>
      <c r="S27" s="26">
        <f>PI()*'TEST SECTION NUMBER 161'!$C$6</f>
        <v>1.1749556524425826</v>
      </c>
      <c r="T27" s="26">
        <f t="shared" si="6"/>
        <v>4.2545000000000002</v>
      </c>
      <c r="U27" s="26">
        <f t="shared" si="7"/>
        <v>2762.172</v>
      </c>
      <c r="V27" s="26">
        <f t="shared" si="8"/>
        <v>514.37222222222226</v>
      </c>
      <c r="W27" s="94">
        <f t="shared" si="9"/>
        <v>1.4934822779999999</v>
      </c>
      <c r="Y27" s="35">
        <f t="shared" si="10"/>
        <v>8.7843467213758383E-5</v>
      </c>
      <c r="Z27" s="29">
        <f t="shared" si="11"/>
        <v>2.9843873572041598E-2</v>
      </c>
      <c r="AA27" s="96">
        <f t="shared" si="12"/>
        <v>514.37222222222226</v>
      </c>
      <c r="AB27" s="21">
        <v>22</v>
      </c>
      <c r="AC27" s="21">
        <f t="shared" si="0"/>
        <v>2762.172</v>
      </c>
      <c r="AD27" s="21">
        <f t="shared" si="1"/>
        <v>8.7843467213758383E-5</v>
      </c>
      <c r="AE27" s="21" cm="1">
        <f t="array" ref="AE27">[3]!PropsSI("Hmass","P",テーブル15[[#This Row],[Pin圧力 (Pa)]],"Q",1,"Water")-[3]!PropsSI("Hmass","P",テーブル15[[#This Row],[Pin圧力 (Pa)]],"Q",0,"Water")</f>
        <v>1168336.185996176</v>
      </c>
      <c r="AF27" s="21" cm="1">
        <f t="array" ref="AF27">[3]!PropsSI("T","P",テーブル15[[#This Row],[Pin圧力 (Pa)]],"Q",0,"Water")</f>
        <v>600.40917815374269</v>
      </c>
      <c r="AG27" s="21">
        <f>単位換算161!AA27</f>
        <v>514.37222222222226</v>
      </c>
      <c r="AH27" s="21" cm="1">
        <f t="array" ref="AH27">[3]!PropsSI("C", "T", テーブル515[[#This Row],[Ts]]-0.0001, "P", L27, "Water")</f>
        <v>6981.7592511074808</v>
      </c>
      <c r="AI27" s="21" cm="1">
        <f t="array" ref="AI27">[3]!PropsSI("C", "T", テーブル515[[#This Row],[Tin]], "P", L27, "Water")</f>
        <v>4688.9949610512331</v>
      </c>
      <c r="AJ27" s="21">
        <f>(テーブル515[[#This Row],[CPL_Ts]]+テーブル515[[#This Row],[CPL_Tin]])/2</f>
        <v>5835.377106079357</v>
      </c>
      <c r="AK27" s="21">
        <f>'TEST SECTION NUMBER 161'!N23*3.1546</f>
        <v>1.3564779999999999</v>
      </c>
      <c r="AL27" s="21">
        <f t="shared" si="2"/>
        <v>2.0375964369058548</v>
      </c>
      <c r="AM27" s="21">
        <f>テーブル515[[#This Row],[Q_AVE]]*テーブル515[[#This Row],[A_htr]]</f>
        <v>2.7639547395411799</v>
      </c>
      <c r="AN27" s="21">
        <f>テーブル515[[#This Row],[DNB位置の軸方向出力]]/テーブル515[[#This Row],[ロッド数]]</f>
        <v>0.04</v>
      </c>
      <c r="AO27" s="21">
        <f>'TEST SECTION NUMBER 161'!E23</f>
        <v>0.99702380952380953</v>
      </c>
      <c r="AP27" s="21">
        <f>テーブル515[[#This Row],[Q_all]]*テーブル515[[#This Row],[z_ratio]]*テーブル515[[#This Row],[r_ratio]]*1000000</f>
        <v>110229.14735074942</v>
      </c>
      <c r="AQ27" s="28">
        <f>テーブル515[[#This Row],[Q_AVE]]*テーブル515[[#This Row],[DNB位置の軸方向出力]]*テーブル515[[#This Row],[DNB位置の半径方向出力]]</f>
        <v>1.4934822779999999</v>
      </c>
      <c r="AR27" s="21">
        <f>テーブル515[[#This Row],[G]]*テーブル515[[#This Row],[A]]*テーブル515[[#This Row],[Hlg]]</f>
        <v>283483.64988334686</v>
      </c>
      <c r="AS27" s="21">
        <f>-テーブル515[[#This Row],[G]]*テーブル515[[#This Row],[A]]*テーブル515[[#This Row],[CPL_ave]]*(テーブル515[[#This Row],[Ts]]-テーブル515[[#This Row],[Tin]])</f>
        <v>-121818.75345932036</v>
      </c>
      <c r="AT27" s="22">
        <f>(テーブル515[[#This Row],[Q_DNB]]+テーブル515[[#This Row],[xin_nishida]])/テーブル515[[#This Row],[GAHlg]]</f>
        <v>-4.0882802635496068E-2</v>
      </c>
      <c r="AU27" s="21">
        <v>1</v>
      </c>
      <c r="AV27" s="21">
        <v>25</v>
      </c>
      <c r="AW27" s="21">
        <v>1.101</v>
      </c>
      <c r="AX27" s="21">
        <f>テーブル515[[#This Row],[Ts]]-テーブル515[[#This Row],[Tin]]</f>
        <v>86.036955931520424</v>
      </c>
      <c r="AY27" s="21" cm="1">
        <f t="array" ref="AY27">[3]!PropsSI("H", "P", L27, "T", テーブル515[[#This Row],[Ts]]-0.001, "Water")-[3]!PropsSI("H", "P", L27, "T", テーブル515[[#This Row],[Tin]], "Water")</f>
        <v>463554.55807549064</v>
      </c>
      <c r="AZ27" s="21">
        <f>テーブル515[[#This Row],[Hsub]]/1000</f>
        <v>463.55455807549066</v>
      </c>
    </row>
    <row r="28" spans="1:52">
      <c r="A28" s="34">
        <f>'TEST SECTION NUMBER 161'!$C$2</f>
        <v>161</v>
      </c>
      <c r="B28" s="33">
        <f>'TEST SECTION NUMBER 161'!I24</f>
        <v>25</v>
      </c>
      <c r="C28" s="26">
        <f>'TEST SECTION NUMBER 161'!K24</f>
        <v>2410</v>
      </c>
      <c r="D28" s="26">
        <f>'TEST SECTION NUMBER 161'!Q24</f>
        <v>167.5</v>
      </c>
      <c r="E28" s="26">
        <f>'TEST SECTION NUMBER 161'!M24</f>
        <v>2.4870000000000001</v>
      </c>
      <c r="F28" s="26">
        <f>'TEST SECTION NUMBER 161'!L24</f>
        <v>497.4</v>
      </c>
      <c r="G28" s="26">
        <f>'TEST SECTION NUMBER 161'!G24</f>
        <v>0.57141900000000001</v>
      </c>
      <c r="H28" s="24">
        <f>'TEST SECTION NUMBER 161'!$C$4</f>
        <v>0.496</v>
      </c>
      <c r="I28" s="24">
        <f>'TEST SECTION NUMBER 161'!$C$6</f>
        <v>0.374</v>
      </c>
      <c r="K28" s="69" t="str">
        <f>B28&amp;"_"&amp;テーブル414[[#This Row],[TEST SECTION NUMBER]]</f>
        <v>25_161</v>
      </c>
      <c r="L28" s="26">
        <f t="shared" si="3"/>
        <v>16616364.369999999</v>
      </c>
      <c r="M28" s="26">
        <f>'TEST SECTION NUMBER 161'!P24*0.0254</f>
        <v>4.2671999999999999</v>
      </c>
      <c r="N28" s="26">
        <f>'TEST SECTION NUMBER 161'!$C$4*0.0254</f>
        <v>1.2598399999999999E-2</v>
      </c>
      <c r="O28" s="26">
        <f>'TEST SECTION NUMBER 161'!$C$6*0.0254</f>
        <v>9.4996000000000004E-3</v>
      </c>
      <c r="P28" s="26">
        <f t="shared" si="4"/>
        <v>8.7843467213758383E-5</v>
      </c>
      <c r="Q28" s="26">
        <f t="shared" si="5"/>
        <v>2.9843873572041602E-2</v>
      </c>
      <c r="R28" s="26">
        <f>'TEST SECTION NUMBER 161'!$C$4^2-PI()*(('TEST SECTION NUMBER 161'!$C$6)^2)/4</f>
        <v>0.13615764649661849</v>
      </c>
      <c r="S28" s="26">
        <f>PI()*'TEST SECTION NUMBER 161'!$C$6</f>
        <v>1.1749556524425826</v>
      </c>
      <c r="T28" s="26">
        <f t="shared" si="6"/>
        <v>4.2545000000000002</v>
      </c>
      <c r="U28" s="26">
        <f t="shared" si="7"/>
        <v>3372.3719999999998</v>
      </c>
      <c r="V28" s="26">
        <f t="shared" si="8"/>
        <v>531.70555555555552</v>
      </c>
      <c r="W28" s="94">
        <f t="shared" si="9"/>
        <v>1.8025983773999998</v>
      </c>
      <c r="Y28" s="34">
        <f t="shared" si="10"/>
        <v>8.7843467213758383E-5</v>
      </c>
      <c r="Z28" s="26">
        <f t="shared" si="11"/>
        <v>2.9843873572041598E-2</v>
      </c>
      <c r="AA28" s="97">
        <f t="shared" si="12"/>
        <v>531.70555555555552</v>
      </c>
      <c r="AB28" s="21">
        <v>23</v>
      </c>
      <c r="AC28" s="21">
        <f t="shared" si="0"/>
        <v>3372.3719999999998</v>
      </c>
      <c r="AD28" s="21">
        <f t="shared" si="1"/>
        <v>8.7843467213758383E-5</v>
      </c>
      <c r="AE28" s="21" cm="1">
        <f t="array" ref="AE28">[3]!PropsSI("Hmass","P",テーブル15[[#This Row],[Pin圧力 (Pa)]],"Q",1,"Water")-[3]!PropsSI("Hmass","P",テーブル15[[#This Row],[Pin圧力 (Pa)]],"Q",0,"Water")</f>
        <v>886319.53660751623</v>
      </c>
      <c r="AF28" s="21" cm="1">
        <f t="array" ref="AF28">[3]!PropsSI("T","P",テーブル15[[#This Row],[Pin圧力 (Pa)]],"Q",0,"Water")</f>
        <v>623.57769163346586</v>
      </c>
      <c r="AG28" s="21">
        <f>単位換算161!AA28</f>
        <v>531.70555555555552</v>
      </c>
      <c r="AH28" s="21" cm="1">
        <f t="array" ref="AH28">[3]!PropsSI("C", "T", テーブル515[[#This Row],[Ts]]-0.0001, "P", L28, "Water")</f>
        <v>10236.324064461221</v>
      </c>
      <c r="AI28" s="21" cm="1">
        <f t="array" ref="AI28">[3]!PropsSI("C", "T", テーブル515[[#This Row],[Tin]], "P", L28, "Water")</f>
        <v>4799.0154411675767</v>
      </c>
      <c r="AJ28" s="21">
        <f>(テーブル515[[#This Row],[CPL_Ts]]+テーブル515[[#This Row],[CPL_Tin]])/2</f>
        <v>7517.6697528143995</v>
      </c>
      <c r="AK28" s="21">
        <f>'TEST SECTION NUMBER 161'!N24*3.1546</f>
        <v>1.6372374000000001</v>
      </c>
      <c r="AL28" s="21">
        <f t="shared" si="2"/>
        <v>2.0375964369058548</v>
      </c>
      <c r="AM28" s="21">
        <f>テーブル515[[#This Row],[Q_AVE]]*テーブル515[[#This Row],[A_htr]]</f>
        <v>3.3360290926090057</v>
      </c>
      <c r="AN28" s="21">
        <f>テーブル515[[#This Row],[DNB位置の軸方向出力]]/テーブル515[[#This Row],[ロッド数]]</f>
        <v>0.04</v>
      </c>
      <c r="AO28" s="21">
        <f>'TEST SECTION NUMBER 161'!E24</f>
        <v>0.99702380952380953</v>
      </c>
      <c r="AP28" s="21">
        <f>テーブル515[[#This Row],[Q_all]]*テーブル515[[#This Row],[z_ratio]]*テーブル515[[#This Row],[r_ratio]]*1000000</f>
        <v>133044.01738381156</v>
      </c>
      <c r="AQ28" s="28">
        <f>テーブル515[[#This Row],[Q_AVE]]*テーブル515[[#This Row],[DNB位置の軸方向出力]]*テーブル515[[#This Row],[DNB位置の半径方向出力]]</f>
        <v>1.8025983774000001</v>
      </c>
      <c r="AR28" s="21">
        <f>テーブル515[[#This Row],[G]]*テーブル515[[#This Row],[A]]*テーブル515[[#This Row],[Hlg]]</f>
        <v>262564.05220009846</v>
      </c>
      <c r="AS28" s="21">
        <f>-テーブル515[[#This Row],[G]]*テーブル515[[#This Row],[A]]*テーブル515[[#This Row],[CPL_ave]]*(テーブル515[[#This Row],[Ts]]-テーブル515[[#This Row],[Tin]])</f>
        <v>-204603.00201484546</v>
      </c>
      <c r="AT28" s="22">
        <f>(テーブル515[[#This Row],[Q_DNB]]+テーブル515[[#This Row],[xin_nishida]])/テーブル515[[#This Row],[GAHlg]]</f>
        <v>-0.27253915389948064</v>
      </c>
      <c r="AU28" s="21">
        <v>1</v>
      </c>
      <c r="AV28" s="21">
        <v>25</v>
      </c>
      <c r="AW28" s="21">
        <v>1.101</v>
      </c>
      <c r="AX28" s="21">
        <f>テーブル515[[#This Row],[Ts]]-テーブル515[[#This Row],[Tin]]</f>
        <v>91.872136077910341</v>
      </c>
      <c r="AY28" s="21" cm="1">
        <f t="array" ref="AY28">[3]!PropsSI("H", "P", L28, "T", テーブル515[[#This Row],[Ts]]-0.001, "Water")-[3]!PropsSI("H", "P", L28, "T", テーブル515[[#This Row],[Tin]], "Water")</f>
        <v>547401.28071359219</v>
      </c>
      <c r="AZ28" s="21">
        <f>テーブル515[[#This Row],[Hsub]]/1000</f>
        <v>547.4012807135922</v>
      </c>
    </row>
    <row r="29" spans="1:52">
      <c r="A29" s="34">
        <f>'TEST SECTION NUMBER 161'!$C$2</f>
        <v>161</v>
      </c>
      <c r="B29" s="33">
        <f>'TEST SECTION NUMBER 161'!I25</f>
        <v>26</v>
      </c>
      <c r="C29" s="26">
        <f>'TEST SECTION NUMBER 161'!K25</f>
        <v>2410</v>
      </c>
      <c r="D29" s="26">
        <f>'TEST SECTION NUMBER 161'!Q25</f>
        <v>167.5</v>
      </c>
      <c r="E29" s="26">
        <f>'TEST SECTION NUMBER 161'!M25</f>
        <v>2.98</v>
      </c>
      <c r="F29" s="26">
        <f>'TEST SECTION NUMBER 161'!L25</f>
        <v>554</v>
      </c>
      <c r="G29" s="26">
        <f>'TEST SECTION NUMBER 161'!G25</f>
        <v>0.54169199999999995</v>
      </c>
      <c r="H29" s="24">
        <f>'TEST SECTION NUMBER 161'!$C$4</f>
        <v>0.496</v>
      </c>
      <c r="I29" s="24">
        <f>'TEST SECTION NUMBER 161'!$C$6</f>
        <v>0.374</v>
      </c>
      <c r="K29" s="69" t="str">
        <f>B29&amp;"_"&amp;テーブル414[[#This Row],[TEST SECTION NUMBER]]</f>
        <v>26_161</v>
      </c>
      <c r="L29" s="26">
        <f t="shared" si="3"/>
        <v>16616364.369999999</v>
      </c>
      <c r="M29" s="26">
        <f>'TEST SECTION NUMBER 161'!P25*0.0254</f>
        <v>4.2671999999999999</v>
      </c>
      <c r="N29" s="26">
        <f>'TEST SECTION NUMBER 161'!$C$4*0.0254</f>
        <v>1.2598399999999999E-2</v>
      </c>
      <c r="O29" s="26">
        <f>'TEST SECTION NUMBER 161'!$C$6*0.0254</f>
        <v>9.4996000000000004E-3</v>
      </c>
      <c r="P29" s="26">
        <f t="shared" si="4"/>
        <v>8.7843467213758383E-5</v>
      </c>
      <c r="Q29" s="26">
        <f t="shared" si="5"/>
        <v>2.9843873572041602E-2</v>
      </c>
      <c r="R29" s="26">
        <f>'TEST SECTION NUMBER 161'!$C$4^2-PI()*(('TEST SECTION NUMBER 161'!$C$6)^2)/4</f>
        <v>0.13615764649661849</v>
      </c>
      <c r="S29" s="26">
        <f>PI()*'TEST SECTION NUMBER 161'!$C$6</f>
        <v>1.1749556524425826</v>
      </c>
      <c r="T29" s="26">
        <f t="shared" si="6"/>
        <v>4.2545000000000002</v>
      </c>
      <c r="U29" s="26">
        <f t="shared" si="7"/>
        <v>4040.88</v>
      </c>
      <c r="V29" s="26">
        <f t="shared" si="8"/>
        <v>563.15</v>
      </c>
      <c r="W29" s="94">
        <f t="shared" si="9"/>
        <v>1.7088215831999998</v>
      </c>
      <c r="Y29" s="34">
        <f t="shared" si="10"/>
        <v>8.7843467213758383E-5</v>
      </c>
      <c r="Z29" s="26">
        <f t="shared" si="11"/>
        <v>2.9843873572041598E-2</v>
      </c>
      <c r="AA29" s="97">
        <f t="shared" si="12"/>
        <v>563.15</v>
      </c>
      <c r="AB29" s="21">
        <v>24</v>
      </c>
      <c r="AC29" s="21">
        <f t="shared" si="0"/>
        <v>4040.88</v>
      </c>
      <c r="AD29" s="21">
        <f t="shared" si="1"/>
        <v>8.7843467213758383E-5</v>
      </c>
      <c r="AE29" s="21" cm="1">
        <f t="array" ref="AE29">[3]!PropsSI("Hmass","P",テーブル15[[#This Row],[Pin圧力 (Pa)]],"Q",1,"Water")-[3]!PropsSI("Hmass","P",テーブル15[[#This Row],[Pin圧力 (Pa)]],"Q",0,"Water")</f>
        <v>886319.53660751623</v>
      </c>
      <c r="AF29" s="21" cm="1">
        <f t="array" ref="AF29">[3]!PropsSI("T","P",テーブル15[[#This Row],[Pin圧力 (Pa)]],"Q",0,"Water")</f>
        <v>623.57769163346586</v>
      </c>
      <c r="AG29" s="21">
        <f>単位換算161!AA29</f>
        <v>563.15</v>
      </c>
      <c r="AH29" s="21" cm="1">
        <f t="array" ref="AH29">[3]!PropsSI("C", "T", テーブル515[[#This Row],[Ts]]-0.0001, "P", L29, "Water")</f>
        <v>10236.324064461221</v>
      </c>
      <c r="AI29" s="21" cm="1">
        <f t="array" ref="AI29">[3]!PropsSI("C", "T", テーブル515[[#This Row],[Tin]], "P", L29, "Water")</f>
        <v>5216.0201453588516</v>
      </c>
      <c r="AJ29" s="21">
        <f>(テーブル515[[#This Row],[CPL_Ts]]+テーブル515[[#This Row],[CPL_Tin]])/2</f>
        <v>7726.1721049100361</v>
      </c>
      <c r="AK29" s="21">
        <f>'TEST SECTION NUMBER 161'!N25*3.1546</f>
        <v>1.5520631999999999</v>
      </c>
      <c r="AL29" s="21">
        <f t="shared" si="2"/>
        <v>2.0375964369058548</v>
      </c>
      <c r="AM29" s="21">
        <f>テーブル515[[#This Row],[Q_AVE]]*テーブル515[[#This Row],[A_htr]]</f>
        <v>3.1624784461726989</v>
      </c>
      <c r="AN29" s="21">
        <f>テーブル515[[#This Row],[DNB位置の軸方向出力]]/テーブル515[[#This Row],[ロッド数]]</f>
        <v>0.04</v>
      </c>
      <c r="AO29" s="21">
        <f>'TEST SECTION NUMBER 161'!E25</f>
        <v>0.99702380952380953</v>
      </c>
      <c r="AP29" s="21">
        <f>テーブル515[[#This Row],[Q_all]]*テーブル515[[#This Row],[z_ratio]]*テーブル515[[#This Row],[r_ratio]]*1000000</f>
        <v>126122.65231760169</v>
      </c>
      <c r="AQ29" s="28">
        <f>テーブル515[[#This Row],[Q_AVE]]*テーブル515[[#This Row],[DNB位置の軸方向出力]]*テーブル515[[#This Row],[DNB位置の半径方向出力]]</f>
        <v>1.7088215831999998</v>
      </c>
      <c r="AR29" s="21">
        <f>テーブル515[[#This Row],[G]]*テーブル515[[#This Row],[A]]*テーブル515[[#This Row],[Hlg]]</f>
        <v>314612.33436119568</v>
      </c>
      <c r="AS29" s="21">
        <f>-テーブル515[[#This Row],[G]]*テーブル515[[#This Row],[A]]*テーブル515[[#This Row],[CPL_ave]]*(テーブル515[[#This Row],[Ts]]-テーブル515[[#This Row],[Tin]])</f>
        <v>-165724.15190856662</v>
      </c>
      <c r="AT29" s="22">
        <f>(テーブル515[[#This Row],[Q_DNB]]+テーブル515[[#This Row],[xin_nishida]])/テーブル515[[#This Row],[GAHlg]]</f>
        <v>-0.12587395745743332</v>
      </c>
      <c r="AU29" s="21">
        <v>1</v>
      </c>
      <c r="AV29" s="21">
        <v>25</v>
      </c>
      <c r="AW29" s="21">
        <v>1.101</v>
      </c>
      <c r="AX29" s="21">
        <f>テーブル515[[#This Row],[Ts]]-テーブル515[[#This Row],[Tin]]</f>
        <v>60.427691633465884</v>
      </c>
      <c r="AY29" s="21" cm="1">
        <f t="array" ref="AY29">[3]!PropsSI("H", "P", L29, "T", テーブル515[[#This Row],[Ts]]-0.001, "Water")-[3]!PropsSI("H", "P", L29, "T", テーブル515[[#This Row],[Tin]], "Water")</f>
        <v>390606.34615539131</v>
      </c>
      <c r="AZ29" s="21">
        <f>テーブル515[[#This Row],[Hsub]]/1000</f>
        <v>390.60634615539129</v>
      </c>
    </row>
    <row r="30" spans="1:52">
      <c r="A30" s="34">
        <f>'TEST SECTION NUMBER 161'!$C$2</f>
        <v>161</v>
      </c>
      <c r="B30" s="33">
        <f>'TEST SECTION NUMBER 161'!I26</f>
        <v>27</v>
      </c>
      <c r="C30" s="26">
        <f>'TEST SECTION NUMBER 161'!K26</f>
        <v>2405</v>
      </c>
      <c r="D30" s="26">
        <f>'TEST SECTION NUMBER 161'!Q26</f>
        <v>167.5</v>
      </c>
      <c r="E30" s="26">
        <f>'TEST SECTION NUMBER 161'!M26</f>
        <v>3.5009999999999999</v>
      </c>
      <c r="F30" s="26">
        <f>'TEST SECTION NUMBER 161'!L26</f>
        <v>627.29999999999995</v>
      </c>
      <c r="G30" s="26">
        <f>'TEST SECTION NUMBER 161'!G26</f>
        <v>0.41397600000000001</v>
      </c>
      <c r="H30" s="24">
        <f>'TEST SECTION NUMBER 161'!$C$4</f>
        <v>0.496</v>
      </c>
      <c r="I30" s="24">
        <f>'TEST SECTION NUMBER 161'!$C$6</f>
        <v>0.374</v>
      </c>
      <c r="K30" s="69" t="str">
        <f>B30&amp;"_"&amp;テーブル414[[#This Row],[TEST SECTION NUMBER]]</f>
        <v>27_161</v>
      </c>
      <c r="L30" s="26">
        <f t="shared" si="3"/>
        <v>16581890.584999999</v>
      </c>
      <c r="M30" s="26">
        <f>'TEST SECTION NUMBER 161'!P26*0.0254</f>
        <v>4.2671999999999999</v>
      </c>
      <c r="N30" s="26">
        <f>'TEST SECTION NUMBER 161'!$C$4*0.0254</f>
        <v>1.2598399999999999E-2</v>
      </c>
      <c r="O30" s="26">
        <f>'TEST SECTION NUMBER 161'!$C$6*0.0254</f>
        <v>9.4996000000000004E-3</v>
      </c>
      <c r="P30" s="26">
        <f t="shared" si="4"/>
        <v>8.7843467213758383E-5</v>
      </c>
      <c r="Q30" s="26">
        <f t="shared" si="5"/>
        <v>2.9843873572041602E-2</v>
      </c>
      <c r="R30" s="26">
        <f>'TEST SECTION NUMBER 161'!$C$4^2-PI()*(('TEST SECTION NUMBER 161'!$C$6)^2)/4</f>
        <v>0.13615764649661849</v>
      </c>
      <c r="S30" s="26">
        <f>PI()*'TEST SECTION NUMBER 161'!$C$6</f>
        <v>1.1749556524425826</v>
      </c>
      <c r="T30" s="26">
        <f t="shared" si="6"/>
        <v>4.2545000000000002</v>
      </c>
      <c r="U30" s="26">
        <f t="shared" si="7"/>
        <v>4747.3559999999998</v>
      </c>
      <c r="V30" s="26">
        <f t="shared" si="8"/>
        <v>603.87222222222226</v>
      </c>
      <c r="W30" s="94">
        <f t="shared" si="9"/>
        <v>1.3059286896</v>
      </c>
      <c r="Y30" s="35">
        <f t="shared" si="10"/>
        <v>8.7843467213758383E-5</v>
      </c>
      <c r="Z30" s="29">
        <f t="shared" si="11"/>
        <v>2.9843873572041598E-2</v>
      </c>
      <c r="AA30" s="96">
        <f t="shared" si="12"/>
        <v>603.87222222222226</v>
      </c>
      <c r="AB30" s="21">
        <v>25</v>
      </c>
      <c r="AC30" s="21">
        <f t="shared" si="0"/>
        <v>4747.3559999999998</v>
      </c>
      <c r="AD30" s="21">
        <f t="shared" si="1"/>
        <v>8.7843467213758383E-5</v>
      </c>
      <c r="AE30" s="21" cm="1">
        <f t="array" ref="AE30">[3]!PropsSI("Hmass","P",テーブル15[[#This Row],[Pin圧力 (Pa)]],"Q",1,"Water")-[3]!PropsSI("Hmass","P",テーブル15[[#This Row],[Pin圧力 (Pa)]],"Q",0,"Water")</f>
        <v>888872.47317885025</v>
      </c>
      <c r="AF30" s="21" cm="1">
        <f t="array" ref="AF30">[3]!PropsSI("T","P",テーブル15[[#This Row],[Pin圧力 (Pa)]],"Q",0,"Water")</f>
        <v>623.40834329200698</v>
      </c>
      <c r="AG30" s="21">
        <f>単位換算161!AA30</f>
        <v>603.87222222222226</v>
      </c>
      <c r="AH30" s="21" cm="1">
        <f t="array" ref="AH30">[3]!PropsSI("C", "T", テーブル515[[#This Row],[Ts]]-0.0001, "P", L30, "Water")</f>
        <v>10188.111928969156</v>
      </c>
      <c r="AI30" s="21" cm="1">
        <f t="array" ref="AI30">[3]!PropsSI("C", "T", テーブル515[[#This Row],[Tin]], "P", L30, "Water")</f>
        <v>6666.410602763257</v>
      </c>
      <c r="AJ30" s="21">
        <f>(テーブル515[[#This Row],[CPL_Ts]]+テーブル515[[#This Row],[CPL_Tin]])/2</f>
        <v>8427.2612658662074</v>
      </c>
      <c r="AK30" s="21">
        <f>'TEST SECTION NUMBER 161'!N26*3.1546</f>
        <v>1.1861295999999999</v>
      </c>
      <c r="AL30" s="21">
        <f t="shared" si="2"/>
        <v>2.0375964369058548</v>
      </c>
      <c r="AM30" s="21">
        <f>テーブル515[[#This Row],[Q_AVE]]*テーブル515[[#This Row],[A_htr]]</f>
        <v>2.4168534466685667</v>
      </c>
      <c r="AN30" s="21">
        <f>テーブル515[[#This Row],[DNB位置の軸方向出力]]/テーブル515[[#This Row],[ロッド数]]</f>
        <v>0.04</v>
      </c>
      <c r="AO30" s="21">
        <f>'TEST SECTION NUMBER 161'!E26</f>
        <v>0.99702380952380953</v>
      </c>
      <c r="AP30" s="21">
        <f>テーブル515[[#This Row],[Q_all]]*テーブル515[[#This Row],[z_ratio]]*テーブル515[[#This Row],[r_ratio]]*1000000</f>
        <v>96386.417218329749</v>
      </c>
      <c r="AQ30" s="28">
        <f>テーブル515[[#This Row],[Q_AVE]]*テーブル515[[#This Row],[DNB位置の軸方向出力]]*テーブル515[[#This Row],[DNB位置の半径方向出力]]</f>
        <v>1.3059286896</v>
      </c>
      <c r="AR30" s="21">
        <f>テーブル515[[#This Row],[G]]*テーブル515[[#This Row],[A]]*テーブル515[[#This Row],[Hlg]]</f>
        <v>370681.34192972787</v>
      </c>
      <c r="AS30" s="21">
        <f>-テーブル515[[#This Row],[G]]*テーブル515[[#This Row],[A]]*テーブル515[[#This Row],[CPL_ave]]*(テーブル515[[#This Row],[Ts]]-テーブル515[[#This Row],[Tin]])</f>
        <v>-68657.196513905626</v>
      </c>
      <c r="AT30" s="22">
        <f>(テーブル515[[#This Row],[Q_DNB]]+テーブル515[[#This Row],[xin_nishida]])/テーブル515[[#This Row],[GAHlg]]</f>
        <v>7.4806086975051755E-2</v>
      </c>
      <c r="AU30" s="21">
        <v>1</v>
      </c>
      <c r="AV30" s="21">
        <v>25</v>
      </c>
      <c r="AW30" s="21">
        <v>1.101</v>
      </c>
      <c r="AX30" s="21">
        <f>テーブル515[[#This Row],[Ts]]-テーブル515[[#This Row],[Tin]]</f>
        <v>19.536121069784713</v>
      </c>
      <c r="AY30" s="21" cm="1">
        <f t="array" ref="AY30">[3]!PropsSI("H", "P", L30, "T", テーブル515[[#This Row],[Ts]]-0.001, "Water")-[3]!PropsSI("H", "P", L30, "T", テーブル515[[#This Row],[Tin]], "Water")</f>
        <v>153984.78738619108</v>
      </c>
      <c r="AZ30" s="21">
        <f>テーブル515[[#This Row],[Hsub]]/1000</f>
        <v>153.98478738619107</v>
      </c>
    </row>
    <row r="31" spans="1:52">
      <c r="A31" s="34">
        <f>'TEST SECTION NUMBER 161'!$C$2</f>
        <v>161</v>
      </c>
      <c r="B31" s="33">
        <f>'TEST SECTION NUMBER 161'!I27</f>
        <v>28</v>
      </c>
      <c r="C31" s="26">
        <f>'TEST SECTION NUMBER 161'!K27</f>
        <v>2400</v>
      </c>
      <c r="D31" s="26">
        <f>'TEST SECTION NUMBER 161'!Q27</f>
        <v>167.5</v>
      </c>
      <c r="E31" s="26">
        <f>'TEST SECTION NUMBER 161'!M27</f>
        <v>3.524</v>
      </c>
      <c r="F31" s="26">
        <f>'TEST SECTION NUMBER 161'!L27</f>
        <v>603.9</v>
      </c>
      <c r="G31" s="26">
        <f>'TEST SECTION NUMBER 161'!G27</f>
        <v>0.49104599999999998</v>
      </c>
      <c r="H31" s="24">
        <f>'TEST SECTION NUMBER 161'!$C$4</f>
        <v>0.496</v>
      </c>
      <c r="I31" s="24">
        <f>'TEST SECTION NUMBER 161'!$C$6</f>
        <v>0.374</v>
      </c>
      <c r="K31" s="69" t="str">
        <f>B31&amp;"_"&amp;テーブル414[[#This Row],[TEST SECTION NUMBER]]</f>
        <v>28_161</v>
      </c>
      <c r="L31" s="26">
        <f t="shared" si="3"/>
        <v>16547416.799999999</v>
      </c>
      <c r="M31" s="26">
        <f>'TEST SECTION NUMBER 161'!P27*0.0254</f>
        <v>4.2671999999999999</v>
      </c>
      <c r="N31" s="26">
        <f>'TEST SECTION NUMBER 161'!$C$4*0.0254</f>
        <v>1.2598399999999999E-2</v>
      </c>
      <c r="O31" s="26">
        <f>'TEST SECTION NUMBER 161'!$C$6*0.0254</f>
        <v>9.4996000000000004E-3</v>
      </c>
      <c r="P31" s="26">
        <f t="shared" si="4"/>
        <v>8.7843467213758383E-5</v>
      </c>
      <c r="Q31" s="26">
        <f t="shared" si="5"/>
        <v>2.9843873572041602E-2</v>
      </c>
      <c r="R31" s="26">
        <f>'TEST SECTION NUMBER 161'!$C$4^2-PI()*(('TEST SECTION NUMBER 161'!$C$6)^2)/4</f>
        <v>0.13615764649661849</v>
      </c>
      <c r="S31" s="26">
        <f>PI()*'TEST SECTION NUMBER 161'!$C$6</f>
        <v>1.1749556524425826</v>
      </c>
      <c r="T31" s="26">
        <f t="shared" si="6"/>
        <v>4.2545000000000002</v>
      </c>
      <c r="U31" s="26">
        <f t="shared" si="7"/>
        <v>4778.5439999999999</v>
      </c>
      <c r="V31" s="26">
        <f t="shared" si="8"/>
        <v>590.87222222222226</v>
      </c>
      <c r="W31" s="94">
        <f t="shared" si="9"/>
        <v>1.5490537115999998</v>
      </c>
      <c r="Y31" s="34">
        <f t="shared" si="10"/>
        <v>8.7843467213758383E-5</v>
      </c>
      <c r="Z31" s="26">
        <f t="shared" si="11"/>
        <v>2.9843873572041598E-2</v>
      </c>
      <c r="AA31" s="97">
        <f t="shared" si="12"/>
        <v>590.87222222222226</v>
      </c>
      <c r="AB31" s="21">
        <v>26</v>
      </c>
      <c r="AC31" s="21">
        <f t="shared" si="0"/>
        <v>4778.5439999999999</v>
      </c>
      <c r="AD31" s="21">
        <f t="shared" si="1"/>
        <v>8.7843467213758383E-5</v>
      </c>
      <c r="AE31" s="21" cm="1">
        <f t="array" ref="AE31">[3]!PropsSI("Hmass","P",テーブル15[[#This Row],[Pin圧力 (Pa)]],"Q",1,"Water")-[3]!PropsSI("Hmass","P",テーブル15[[#This Row],[Pin圧力 (Pa)]],"Q",0,"Water")</f>
        <v>891419.29711468448</v>
      </c>
      <c r="AF31" s="21" cm="1">
        <f t="array" ref="AF31">[3]!PropsSI("T","P",テーブル15[[#This Row],[Pin圧力 (Pa)]],"Q",0,"Water")</f>
        <v>623.23870133313642</v>
      </c>
      <c r="AG31" s="21">
        <f>単位換算161!AA31</f>
        <v>590.87222222222226</v>
      </c>
      <c r="AH31" s="21" cm="1">
        <f t="array" ref="AH31">[3]!PropsSI("C", "T", テーブル515[[#This Row],[Ts]]-0.0001, "P", L31, "Water")</f>
        <v>10140.551664295863</v>
      </c>
      <c r="AI31" s="21" cm="1">
        <f t="array" ref="AI31">[3]!PropsSI("C", "T", テーブル515[[#This Row],[Tin]], "P", L31, "Water")</f>
        <v>5964.4856155229245</v>
      </c>
      <c r="AJ31" s="21">
        <f>(テーブル515[[#This Row],[CPL_Ts]]+テーブル515[[#This Row],[CPL_Tin]])/2</f>
        <v>8052.5186399093936</v>
      </c>
      <c r="AK31" s="21">
        <f>'TEST SECTION NUMBER 161'!N27*3.1546</f>
        <v>1.4069516</v>
      </c>
      <c r="AL31" s="21">
        <f t="shared" si="2"/>
        <v>2.0375964369058548</v>
      </c>
      <c r="AM31" s="21">
        <f>テーブル515[[#This Row],[Q_AVE]]*テーブル515[[#This Row],[A_htr]]</f>
        <v>2.8667995670589912</v>
      </c>
      <c r="AN31" s="21">
        <f>テーブル515[[#This Row],[DNB位置の軸方向出力]]/テーブル515[[#This Row],[ロッド数]]</f>
        <v>0.04</v>
      </c>
      <c r="AO31" s="21">
        <f>'TEST SECTION NUMBER 161'!E27</f>
        <v>0.99702380952380953</v>
      </c>
      <c r="AP31" s="21">
        <f>テーブル515[[#This Row],[Q_all]]*テーブル515[[#This Row],[z_ratio]]*テーブル515[[#This Row],[r_ratio]]*1000000</f>
        <v>114330.69701961453</v>
      </c>
      <c r="AQ31" s="28">
        <f>テーブル515[[#This Row],[Q_AVE]]*テーブル515[[#This Row],[DNB位置の軸方向出力]]*テーブル515[[#This Row],[DNB位置の半径方向出力]]</f>
        <v>1.5490537115999998</v>
      </c>
      <c r="AR31" s="21">
        <f>テーブル515[[#This Row],[G]]*テーブル515[[#This Row],[A]]*テーブル515[[#This Row],[Hlg]]</f>
        <v>374185.61679628893</v>
      </c>
      <c r="AS31" s="21">
        <f>-テーブル515[[#This Row],[G]]*テーブル515[[#This Row],[A]]*テーブル515[[#This Row],[CPL_ave]]*(テーブル515[[#This Row],[Ts]]-テーブル515[[#This Row],[Tin]])</f>
        <v>-109403.76194111868</v>
      </c>
      <c r="AT31" s="22">
        <f>(テーブル515[[#This Row],[Q_DNB]]+テーブル515[[#This Row],[xin_nishida]])/テーブル515[[#This Row],[GAHlg]]</f>
        <v>1.3167088357589472E-2</v>
      </c>
      <c r="AU31" s="21">
        <v>1</v>
      </c>
      <c r="AV31" s="21">
        <v>25</v>
      </c>
      <c r="AW31" s="21">
        <v>1.101</v>
      </c>
      <c r="AX31" s="21">
        <f>テーブル515[[#This Row],[Ts]]-テーブル515[[#This Row],[Tin]]</f>
        <v>32.366479110914156</v>
      </c>
      <c r="AY31" s="21" cm="1">
        <f t="array" ref="AY31">[3]!PropsSI("H", "P", L31, "T", テーブル515[[#This Row],[Ts]]-0.001, "Water")-[3]!PropsSI("H", "P", L31, "T", テーブル515[[#This Row],[Tin]], "Water")</f>
        <v>234176.18196179857</v>
      </c>
      <c r="AZ31" s="21">
        <f>テーブル515[[#This Row],[Hsub]]/1000</f>
        <v>234.17618196179856</v>
      </c>
    </row>
    <row r="32" spans="1:52">
      <c r="A32" s="34">
        <f>'TEST SECTION NUMBER 161'!$C$2</f>
        <v>161</v>
      </c>
      <c r="B32" s="33">
        <f>'TEST SECTION NUMBER 161'!I28</f>
        <v>29</v>
      </c>
      <c r="C32" s="26">
        <f>'TEST SECTION NUMBER 161'!K28</f>
        <v>2100</v>
      </c>
      <c r="D32" s="26">
        <f>'TEST SECTION NUMBER 161'!Q28</f>
        <v>167.5</v>
      </c>
      <c r="E32" s="26">
        <f>'TEST SECTION NUMBER 161'!M28</f>
        <v>3.472</v>
      </c>
      <c r="F32" s="26">
        <f>'TEST SECTION NUMBER 161'!L28</f>
        <v>602.4</v>
      </c>
      <c r="G32" s="26">
        <f>'TEST SECTION NUMBER 161'!G28</f>
        <v>0.42608699999999999</v>
      </c>
      <c r="H32" s="24">
        <f>'TEST SECTION NUMBER 161'!$C$4</f>
        <v>0.496</v>
      </c>
      <c r="I32" s="24">
        <f>'TEST SECTION NUMBER 161'!$C$6</f>
        <v>0.374</v>
      </c>
      <c r="K32" s="69" t="str">
        <f>B32&amp;"_"&amp;テーブル414[[#This Row],[TEST SECTION NUMBER]]</f>
        <v>29_161</v>
      </c>
      <c r="L32" s="26">
        <f t="shared" si="3"/>
        <v>14478989.699999999</v>
      </c>
      <c r="M32" s="26">
        <f>'TEST SECTION NUMBER 161'!P28*0.0254</f>
        <v>4.2671999999999999</v>
      </c>
      <c r="N32" s="26">
        <f>'TEST SECTION NUMBER 161'!$C$4*0.0254</f>
        <v>1.2598399999999999E-2</v>
      </c>
      <c r="O32" s="26">
        <f>'TEST SECTION NUMBER 161'!$C$6*0.0254</f>
        <v>9.4996000000000004E-3</v>
      </c>
      <c r="P32" s="26">
        <f t="shared" si="4"/>
        <v>8.7843467213758383E-5</v>
      </c>
      <c r="Q32" s="26">
        <f t="shared" si="5"/>
        <v>2.9843873572041602E-2</v>
      </c>
      <c r="R32" s="26">
        <f>'TEST SECTION NUMBER 161'!$C$4^2-PI()*(('TEST SECTION NUMBER 161'!$C$6)^2)/4</f>
        <v>0.13615764649661849</v>
      </c>
      <c r="S32" s="26">
        <f>PI()*'TEST SECTION NUMBER 161'!$C$6</f>
        <v>1.1749556524425826</v>
      </c>
      <c r="T32" s="26">
        <f t="shared" si="6"/>
        <v>4.2545000000000002</v>
      </c>
      <c r="U32" s="26">
        <f t="shared" si="7"/>
        <v>4708.0320000000002</v>
      </c>
      <c r="V32" s="26">
        <f t="shared" si="8"/>
        <v>590.03888888888889</v>
      </c>
      <c r="W32" s="94">
        <f t="shared" si="9"/>
        <v>1.3441340501999999</v>
      </c>
      <c r="Y32" s="34">
        <f t="shared" si="10"/>
        <v>8.7843467213758383E-5</v>
      </c>
      <c r="Z32" s="26">
        <f t="shared" si="11"/>
        <v>2.9843873572041598E-2</v>
      </c>
      <c r="AA32" s="97">
        <f t="shared" si="12"/>
        <v>590.03888888888889</v>
      </c>
      <c r="AB32" s="21">
        <v>27</v>
      </c>
      <c r="AC32" s="21">
        <f t="shared" si="0"/>
        <v>4708.0320000000002</v>
      </c>
      <c r="AD32" s="21">
        <f t="shared" si="1"/>
        <v>8.7843467213758383E-5</v>
      </c>
      <c r="AE32" s="21" cm="1">
        <f t="array" ref="AE32">[3]!PropsSI("Hmass","P",テーブル15[[#This Row],[Pin圧力 (Pa)]],"Q",1,"Water")-[3]!PropsSI("Hmass","P",テーブル15[[#This Row],[Pin圧力 (Pa)]],"Q",0,"Water")</f>
        <v>1035404.645585787</v>
      </c>
      <c r="AF32" s="21" cm="1">
        <f t="array" ref="AF32">[3]!PropsSI("T","P",テーブル15[[#This Row],[Pin圧力 (Pa)]],"Q",0,"Water")</f>
        <v>612.48370255129544</v>
      </c>
      <c r="AG32" s="21">
        <f>単位換算161!AA32</f>
        <v>590.03888888888889</v>
      </c>
      <c r="AH32" s="21" cm="1">
        <f t="array" ref="AH32">[3]!PropsSI("C", "T", テーブル515[[#This Row],[Ts]]-0.0001, "P", L32, "Water")</f>
        <v>8121.4607358194189</v>
      </c>
      <c r="AI32" s="21" cm="1">
        <f t="array" ref="AI32">[3]!PropsSI("C", "T", テーブル515[[#This Row],[Tin]], "P", L32, "Water")</f>
        <v>6069.383572140142</v>
      </c>
      <c r="AJ32" s="21">
        <f>(テーブル515[[#This Row],[CPL_Ts]]+テーブル515[[#This Row],[CPL_Tin]])/2</f>
        <v>7095.42215397978</v>
      </c>
      <c r="AK32" s="21">
        <f>'TEST SECTION NUMBER 161'!N28*3.1546</f>
        <v>1.2208302</v>
      </c>
      <c r="AL32" s="21">
        <f t="shared" si="2"/>
        <v>2.0375964369058548</v>
      </c>
      <c r="AM32" s="21">
        <f>テーブル515[[#This Row],[Q_AVE]]*テーブル515[[#This Row],[A_htr]]</f>
        <v>2.4875592655870622</v>
      </c>
      <c r="AN32" s="21">
        <f>テーブル515[[#This Row],[DNB位置の軸方向出力]]/テーブル515[[#This Row],[ロッド数]]</f>
        <v>0.04</v>
      </c>
      <c r="AO32" s="21">
        <f>'TEST SECTION NUMBER 161'!E28</f>
        <v>0.99702380952380953</v>
      </c>
      <c r="AP32" s="21">
        <f>テーブル515[[#This Row],[Q_all]]*テーブル515[[#This Row],[z_ratio]]*テーブル515[[#This Row],[r_ratio]]*1000000</f>
        <v>99206.232615674511</v>
      </c>
      <c r="AQ32" s="28">
        <f>テーブル515[[#This Row],[Q_AVE]]*テーブル515[[#This Row],[DNB位置の軸方向出力]]*テーブル515[[#This Row],[DNB位置の半径方向出力]]</f>
        <v>1.3441340501999999</v>
      </c>
      <c r="AR32" s="21">
        <f>テーブル515[[#This Row],[G]]*テーブル515[[#This Row],[A]]*テーブル515[[#This Row],[Hlg]]</f>
        <v>428212.14876158361</v>
      </c>
      <c r="AS32" s="21">
        <f>-テーブル515[[#This Row],[G]]*テーブル515[[#This Row],[A]]*テーブル515[[#This Row],[CPL_ave]]*(テーブル515[[#This Row],[Ts]]-テーブル515[[#This Row],[Tin]])</f>
        <v>-65863.244249789655</v>
      </c>
      <c r="AT32" s="22">
        <f>(テーブル515[[#This Row],[Q_DNB]]+テーブル515[[#This Row],[xin_nishida]])/テーブル515[[#This Row],[GAHlg]]</f>
        <v>7.7865582427576768E-2</v>
      </c>
      <c r="AU32" s="21">
        <v>1</v>
      </c>
      <c r="AV32" s="21">
        <v>25</v>
      </c>
      <c r="AW32" s="21">
        <v>1.101</v>
      </c>
      <c r="AX32" s="21">
        <f>テーブル515[[#This Row],[Ts]]-テーブル515[[#This Row],[Tin]]</f>
        <v>22.444813662406546</v>
      </c>
      <c r="AY32" s="21" cm="1">
        <f t="array" ref="AY32">[3]!PropsSI("H", "P", L32, "T", テーブル515[[#This Row],[Ts]]-0.001, "Water")-[3]!PropsSI("H", "P", L32, "T", テーブル515[[#This Row],[Tin]], "Water")</f>
        <v>153800.35719481972</v>
      </c>
      <c r="AZ32" s="21">
        <f>テーブル515[[#This Row],[Hsub]]/1000</f>
        <v>153.80035719481972</v>
      </c>
    </row>
    <row r="33" spans="1:52">
      <c r="A33" s="34">
        <f>'TEST SECTION NUMBER 161'!$C$2</f>
        <v>161</v>
      </c>
      <c r="B33" s="33">
        <f>'TEST SECTION NUMBER 161'!I29</f>
        <v>30</v>
      </c>
      <c r="C33" s="26">
        <f>'TEST SECTION NUMBER 161'!K29</f>
        <v>2100</v>
      </c>
      <c r="D33" s="26">
        <f>'TEST SECTION NUMBER 161'!Q29</f>
        <v>167.5</v>
      </c>
      <c r="E33" s="26">
        <f>'TEST SECTION NUMBER 161'!M29</f>
        <v>2.9220000000000002</v>
      </c>
      <c r="F33" s="26">
        <f>'TEST SECTION NUMBER 161'!L29</f>
        <v>572.79999999999995</v>
      </c>
      <c r="G33" s="26">
        <f>'TEST SECTION NUMBER 161'!G29</f>
        <v>0.43709700000000001</v>
      </c>
      <c r="H33" s="24">
        <f>'TEST SECTION NUMBER 161'!$C$4</f>
        <v>0.496</v>
      </c>
      <c r="I33" s="24">
        <f>'TEST SECTION NUMBER 161'!$C$6</f>
        <v>0.374</v>
      </c>
      <c r="K33" s="69" t="str">
        <f>B33&amp;"_"&amp;テーブル414[[#This Row],[TEST SECTION NUMBER]]</f>
        <v>30_161</v>
      </c>
      <c r="L33" s="26">
        <f t="shared" si="3"/>
        <v>14478989.699999999</v>
      </c>
      <c r="M33" s="26">
        <f>'TEST SECTION NUMBER 161'!P29*0.0254</f>
        <v>4.2671999999999999</v>
      </c>
      <c r="N33" s="26">
        <f>'TEST SECTION NUMBER 161'!$C$4*0.0254</f>
        <v>1.2598399999999999E-2</v>
      </c>
      <c r="O33" s="26">
        <f>'TEST SECTION NUMBER 161'!$C$6*0.0254</f>
        <v>9.4996000000000004E-3</v>
      </c>
      <c r="P33" s="26">
        <f t="shared" si="4"/>
        <v>8.7843467213758383E-5</v>
      </c>
      <c r="Q33" s="26">
        <f t="shared" si="5"/>
        <v>2.9843873572041602E-2</v>
      </c>
      <c r="R33" s="26">
        <f>'TEST SECTION NUMBER 161'!$C$4^2-PI()*(('TEST SECTION NUMBER 161'!$C$6)^2)/4</f>
        <v>0.13615764649661849</v>
      </c>
      <c r="S33" s="26">
        <f>PI()*'TEST SECTION NUMBER 161'!$C$6</f>
        <v>1.1749556524425826</v>
      </c>
      <c r="T33" s="26">
        <f t="shared" si="6"/>
        <v>4.2545000000000002</v>
      </c>
      <c r="U33" s="26">
        <f t="shared" si="7"/>
        <v>3962.232</v>
      </c>
      <c r="V33" s="26">
        <f t="shared" si="8"/>
        <v>573.59444444444443</v>
      </c>
      <c r="W33" s="94">
        <f t="shared" si="9"/>
        <v>1.3788661961999999</v>
      </c>
      <c r="Y33" s="35">
        <f t="shared" si="10"/>
        <v>8.7843467213758383E-5</v>
      </c>
      <c r="Z33" s="29">
        <f t="shared" si="11"/>
        <v>2.9843873572041598E-2</v>
      </c>
      <c r="AA33" s="96">
        <f t="shared" si="12"/>
        <v>573.59444444444443</v>
      </c>
      <c r="AB33" s="21">
        <v>28</v>
      </c>
      <c r="AC33" s="21">
        <f t="shared" si="0"/>
        <v>3962.232</v>
      </c>
      <c r="AD33" s="21">
        <f t="shared" si="1"/>
        <v>8.7843467213758383E-5</v>
      </c>
      <c r="AE33" s="21" cm="1">
        <f t="array" ref="AE33">[3]!PropsSI("Hmass","P",テーブル15[[#This Row],[Pin圧力 (Pa)]],"Q",1,"Water")-[3]!PropsSI("Hmass","P",テーブル15[[#This Row],[Pin圧力 (Pa)]],"Q",0,"Water")</f>
        <v>1035404.645585787</v>
      </c>
      <c r="AF33" s="21" cm="1">
        <f t="array" ref="AF33">[3]!PropsSI("T","P",テーブル15[[#This Row],[Pin圧力 (Pa)]],"Q",0,"Water")</f>
        <v>612.48370255129544</v>
      </c>
      <c r="AG33" s="21">
        <f>単位換算161!AA33</f>
        <v>573.59444444444443</v>
      </c>
      <c r="AH33" s="21" cm="1">
        <f t="array" ref="AH33">[3]!PropsSI("C", "T", テーブル515[[#This Row],[Ts]]-0.0001, "P", L33, "Water")</f>
        <v>8121.4607358194189</v>
      </c>
      <c r="AI33" s="21" cm="1">
        <f t="array" ref="AI33">[3]!PropsSI("C", "T", テーブル515[[#This Row],[Tin]], "P", L33, "Water")</f>
        <v>5505.8519295287606</v>
      </c>
      <c r="AJ33" s="21">
        <f>(テーブル515[[#This Row],[CPL_Ts]]+テーブル515[[#This Row],[CPL_Tin]])/2</f>
        <v>6813.6563326740898</v>
      </c>
      <c r="AK33" s="21">
        <f>'TEST SECTION NUMBER 161'!N29*3.1546</f>
        <v>1.2523762000000001</v>
      </c>
      <c r="AL33" s="21">
        <f t="shared" si="2"/>
        <v>2.0375964369058548</v>
      </c>
      <c r="AM33" s="21">
        <f>テーブル515[[#This Row],[Q_AVE]]*テーブル515[[#This Row],[A_htr]]</f>
        <v>2.5518372827856943</v>
      </c>
      <c r="AN33" s="21">
        <f>テーブル515[[#This Row],[DNB位置の軸方向出力]]/テーブル515[[#This Row],[ロッド数]]</f>
        <v>0.04</v>
      </c>
      <c r="AO33" s="21">
        <f>'TEST SECTION NUMBER 161'!E29</f>
        <v>0.99702380952380953</v>
      </c>
      <c r="AP33" s="21">
        <f>テーブル515[[#This Row],[Q_all]]*テーブル515[[#This Row],[z_ratio]]*テーブル515[[#This Row],[r_ratio]]*1000000</f>
        <v>101769.70115871519</v>
      </c>
      <c r="AQ33" s="28">
        <f>テーブル515[[#This Row],[Q_AVE]]*テーブル515[[#This Row],[DNB位置の軸方向出力]]*テーブル515[[#This Row],[DNB位置の半径方向出力]]</f>
        <v>1.3788661961999999</v>
      </c>
      <c r="AR33" s="21">
        <f>テーブル515[[#This Row],[G]]*テーブル515[[#This Row],[A]]*テーブル515[[#This Row],[Hlg]]</f>
        <v>360379.00307642494</v>
      </c>
      <c r="AS33" s="21">
        <f>-テーブル515[[#This Row],[G]]*テーブル515[[#This Row],[A]]*テーブル515[[#This Row],[CPL_ave]]*(テーブル515[[#This Row],[Ts]]-テーブル515[[#This Row],[Tin]])</f>
        <v>-92227.248754925866</v>
      </c>
      <c r="AT33" s="22">
        <f>(テーブル515[[#This Row],[Q_DNB]]+テーブル515[[#This Row],[xin_nishida]])/テーブル515[[#This Row],[GAHlg]]</f>
        <v>2.6478935571520177E-2</v>
      </c>
      <c r="AU33" s="21">
        <v>1</v>
      </c>
      <c r="AV33" s="21">
        <v>25</v>
      </c>
      <c r="AW33" s="21">
        <v>1.101</v>
      </c>
      <c r="AX33" s="21">
        <f>テーブル515[[#This Row],[Ts]]-テーブル515[[#This Row],[Tin]]</f>
        <v>38.889258106851003</v>
      </c>
      <c r="AY33" s="21" cm="1">
        <f t="array" ref="AY33">[3]!PropsSI("H", "P", L33, "T", テーブル515[[#This Row],[Ts]]-0.001, "Water")-[3]!PropsSI("H", "P", L33, "T", テーブル515[[#This Row],[Tin]], "Water")</f>
        <v>248536.85059435759</v>
      </c>
      <c r="AZ33" s="21">
        <f>テーブル515[[#This Row],[Hsub]]/1000</f>
        <v>248.53685059435759</v>
      </c>
    </row>
    <row r="34" spans="1:52">
      <c r="A34" s="34">
        <f>'TEST SECTION NUMBER 161'!$C$2</f>
        <v>161</v>
      </c>
      <c r="B34" s="33">
        <f>'TEST SECTION NUMBER 161'!I30</f>
        <v>31</v>
      </c>
      <c r="C34" s="26">
        <f>'TEST SECTION NUMBER 161'!K30</f>
        <v>2100</v>
      </c>
      <c r="D34" s="26">
        <f>'TEST SECTION NUMBER 161'!Q30</f>
        <v>167.5</v>
      </c>
      <c r="E34" s="26">
        <f>'TEST SECTION NUMBER 161'!M30</f>
        <v>3.4969999999999999</v>
      </c>
      <c r="F34" s="26">
        <f>'TEST SECTION NUMBER 161'!L30</f>
        <v>570.6</v>
      </c>
      <c r="G34" s="26">
        <f>'TEST SECTION NUMBER 161'!G30</f>
        <v>0.51306600000000002</v>
      </c>
      <c r="H34" s="24">
        <f>'TEST SECTION NUMBER 161'!$C$4</f>
        <v>0.496</v>
      </c>
      <c r="I34" s="24">
        <f>'TEST SECTION NUMBER 161'!$C$6</f>
        <v>0.374</v>
      </c>
      <c r="K34" s="93" t="str">
        <f>B34&amp;"_"&amp;テーブル414[[#This Row],[TEST SECTION NUMBER]]</f>
        <v>31_161</v>
      </c>
      <c r="L34" s="67">
        <f t="shared" si="3"/>
        <v>14478989.699999999</v>
      </c>
      <c r="M34" s="67">
        <f>'TEST SECTION NUMBER 161'!P30*0.0254</f>
        <v>4.2671999999999999</v>
      </c>
      <c r="N34" s="67">
        <f>'TEST SECTION NUMBER 161'!$C$4*0.0254</f>
        <v>1.2598399999999999E-2</v>
      </c>
      <c r="O34" s="67">
        <f>'TEST SECTION NUMBER 161'!$C$6*0.0254</f>
        <v>9.4996000000000004E-3</v>
      </c>
      <c r="P34" s="67">
        <f t="shared" si="4"/>
        <v>8.7843467213758383E-5</v>
      </c>
      <c r="Q34" s="67">
        <f t="shared" si="5"/>
        <v>2.9843873572041602E-2</v>
      </c>
      <c r="R34" s="67">
        <f>'TEST SECTION NUMBER 161'!$C$4^2-PI()*(('TEST SECTION NUMBER 161'!$C$6)^2)/4</f>
        <v>0.13615764649661849</v>
      </c>
      <c r="S34" s="67">
        <f>PI()*'TEST SECTION NUMBER 161'!$C$6</f>
        <v>1.1749556524425826</v>
      </c>
      <c r="T34" s="67">
        <f t="shared" si="6"/>
        <v>4.2545000000000002</v>
      </c>
      <c r="U34" s="67">
        <f t="shared" si="7"/>
        <v>4741.9319999999998</v>
      </c>
      <c r="V34" s="67">
        <f t="shared" si="8"/>
        <v>572.37222222222226</v>
      </c>
      <c r="W34" s="92">
        <f t="shared" si="9"/>
        <v>1.6185180036</v>
      </c>
      <c r="Y34" s="34">
        <f t="shared" si="10"/>
        <v>8.7843467213758383E-5</v>
      </c>
      <c r="Z34" s="26">
        <f t="shared" si="11"/>
        <v>2.9843873572041598E-2</v>
      </c>
      <c r="AA34" s="97">
        <f t="shared" si="12"/>
        <v>572.37222222222226</v>
      </c>
      <c r="AB34" s="21">
        <v>29</v>
      </c>
      <c r="AC34" s="21">
        <f t="shared" si="0"/>
        <v>4741.9319999999998</v>
      </c>
      <c r="AD34" s="21">
        <f t="shared" si="1"/>
        <v>8.7843467213758383E-5</v>
      </c>
      <c r="AE34" s="21" cm="1">
        <f t="array" ref="AE34">[3]!PropsSI("Hmass","P",テーブル15[[#This Row],[Pin圧力 (Pa)]],"Q",1,"Water")-[3]!PropsSI("Hmass","P",テーブル15[[#This Row],[Pin圧力 (Pa)]],"Q",0,"Water")</f>
        <v>1035404.645585787</v>
      </c>
      <c r="AF34" s="21" cm="1">
        <f t="array" ref="AF34">[3]!PropsSI("T","P",テーブル15[[#This Row],[Pin圧力 (Pa)]],"Q",0,"Water")</f>
        <v>612.48370255129544</v>
      </c>
      <c r="AG34" s="21">
        <f>単位換算161!AA34</f>
        <v>572.37222222222226</v>
      </c>
      <c r="AH34" s="21" cm="1">
        <f t="array" ref="AH34">[3]!PropsSI("C", "T", テーブル515[[#This Row],[Ts]]-0.0001, "P", L34, "Water")</f>
        <v>8121.4607358194189</v>
      </c>
      <c r="AI34" s="21" cm="1">
        <f t="array" ref="AI34">[3]!PropsSI("C", "T", テーブル515[[#This Row],[Tin]], "P", L34, "Water")</f>
        <v>5474.7797282013216</v>
      </c>
      <c r="AJ34" s="21">
        <f>(テーブル515[[#This Row],[CPL_Ts]]+テーブル515[[#This Row],[CPL_Tin]])/2</f>
        <v>6798.1202320103703</v>
      </c>
      <c r="AK34" s="21">
        <f>'TEST SECTION NUMBER 161'!N30*3.1546</f>
        <v>1.4700436000000001</v>
      </c>
      <c r="AL34" s="21">
        <f t="shared" si="2"/>
        <v>2.0375964369058548</v>
      </c>
      <c r="AM34" s="21">
        <f>テーブル515[[#This Row],[Q_AVE]]*テーブル515[[#This Row],[A_htr]]</f>
        <v>2.9953556014562559</v>
      </c>
      <c r="AN34" s="21">
        <f>テーブル515[[#This Row],[DNB位置の軸方向出力]]/テーブル515[[#This Row],[ロッド数]]</f>
        <v>0.04</v>
      </c>
      <c r="AO34" s="21">
        <f>'TEST SECTION NUMBER 161'!E30</f>
        <v>0.99702380952380953</v>
      </c>
      <c r="AP34" s="21">
        <f>テーブル515[[#This Row],[Q_all]]*テーブル515[[#This Row],[z_ratio]]*テーブル515[[#This Row],[r_ratio]]*1000000</f>
        <v>119457.63410569592</v>
      </c>
      <c r="AQ34" s="28">
        <f>テーブル515[[#This Row],[Q_AVE]]*テーブル515[[#This Row],[DNB位置の軸方向出力]]*テーブル515[[#This Row],[DNB位置の半径方向出力]]</f>
        <v>1.6185180036000002</v>
      </c>
      <c r="AR34" s="21">
        <f>テーブル515[[#This Row],[G]]*テーブル515[[#This Row],[A]]*テーブル515[[#This Row],[Hlg]]</f>
        <v>431295.47356545448</v>
      </c>
      <c r="AS34" s="21">
        <f>-テーブル515[[#This Row],[G]]*テーブル515[[#This Row],[A]]*テーブル515[[#This Row],[CPL_ave]]*(テーブル515[[#This Row],[Ts]]-テーブル515[[#This Row],[Tin]])</f>
        <v>-113585.35047153989</v>
      </c>
      <c r="AT34" s="22">
        <f>(テーブル515[[#This Row],[Q_DNB]]+テーブル515[[#This Row],[xin_nishida]])/テーブル515[[#This Row],[GAHlg]]</f>
        <v>1.3615453891993699E-2</v>
      </c>
      <c r="AU34" s="21">
        <v>1</v>
      </c>
      <c r="AV34" s="21">
        <v>25</v>
      </c>
      <c r="AW34" s="21">
        <v>1.101</v>
      </c>
      <c r="AX34" s="21">
        <f>テーブル515[[#This Row],[Ts]]-テーブル515[[#This Row],[Tin]]</f>
        <v>40.111480329073174</v>
      </c>
      <c r="AY34" s="21" cm="1">
        <f t="array" ref="AY34">[3]!PropsSI("H", "P", L34, "T", テーブル515[[#This Row],[Ts]]-0.001, "Water")-[3]!PropsSI("H", "P", L34, "T", テーブル515[[#This Row],[Tin]], "Water")</f>
        <v>255247.12506971718</v>
      </c>
      <c r="AZ34" s="21">
        <f>テーブル515[[#This Row],[Hsub]]/1000</f>
        <v>255.24712506971719</v>
      </c>
    </row>
    <row r="35" spans="1:52">
      <c r="A35" s="65">
        <f>'TEST SECTION NUMBER 161'!$C$2</f>
        <v>161</v>
      </c>
      <c r="B35" s="66">
        <f>'TEST SECTION NUMBER 161'!I31</f>
        <v>32</v>
      </c>
      <c r="C35" s="67">
        <f>'TEST SECTION NUMBER 161'!K31</f>
        <v>2100</v>
      </c>
      <c r="D35" s="67">
        <f>'TEST SECTION NUMBER 161'!Q31</f>
        <v>167.5</v>
      </c>
      <c r="E35" s="67">
        <f>'TEST SECTION NUMBER 161'!M31</f>
        <v>2.9409999999999998</v>
      </c>
      <c r="F35" s="67">
        <f>'TEST SECTION NUMBER 161'!L31</f>
        <v>543.29999999999995</v>
      </c>
      <c r="G35" s="67">
        <f>'TEST SECTION NUMBER 161'!G31</f>
        <v>0.51306600000000002</v>
      </c>
      <c r="H35" s="24">
        <f>'TEST SECTION NUMBER 161'!$C$4</f>
        <v>0.496</v>
      </c>
      <c r="I35" s="24">
        <f>'TEST SECTION NUMBER 161'!$C$6</f>
        <v>0.374</v>
      </c>
      <c r="K35" s="69" t="str">
        <f>B35&amp;"_"&amp;テーブル414[[#This Row],[TEST SECTION NUMBER]]</f>
        <v>32_161</v>
      </c>
      <c r="L35" s="26">
        <f t="shared" ref="L35:L55" si="13">C35*6894.757</f>
        <v>14478989.699999999</v>
      </c>
      <c r="M35" s="26">
        <f>'TEST SECTION NUMBER 161'!P31*0.0254</f>
        <v>4.2671999999999999</v>
      </c>
      <c r="N35" s="26">
        <f>'TEST SECTION NUMBER 161'!$C$4*0.0254</f>
        <v>1.2598399999999999E-2</v>
      </c>
      <c r="O35" s="26">
        <f>'TEST SECTION NUMBER 161'!$C$6*0.0254</f>
        <v>9.4996000000000004E-3</v>
      </c>
      <c r="P35" s="26">
        <f t="shared" ref="P35:P55" si="14">N35^2-PI()*(O35/2)^2</f>
        <v>8.7843467213758383E-5</v>
      </c>
      <c r="Q35" s="26">
        <f t="shared" ref="Q35:Q55" si="15">O35*PI()</f>
        <v>2.9843873572041602E-2</v>
      </c>
      <c r="R35" s="26">
        <f>'TEST SECTION NUMBER 161'!$C$4^2-PI()*(('TEST SECTION NUMBER 161'!$C$6)^2)/4</f>
        <v>0.13615764649661849</v>
      </c>
      <c r="S35" s="26">
        <f>PI()*'TEST SECTION NUMBER 161'!$C$6</f>
        <v>1.1749556524425826</v>
      </c>
      <c r="T35" s="26">
        <f t="shared" ref="T35:T55" si="16">D35*0.0254</f>
        <v>4.2545000000000002</v>
      </c>
      <c r="U35" s="26">
        <f t="shared" ref="U35:U55" si="17">E35*10^6*0.001356</f>
        <v>3987.9960000000001</v>
      </c>
      <c r="V35" s="26">
        <f t="shared" ref="V35:V55" si="18" xml:space="preserve"> (F35 - 32) * 5/9 + 273.15</f>
        <v>557.20555555555552</v>
      </c>
      <c r="W35" s="94">
        <f t="shared" ref="W35:W55" si="19">G35*3.1546</f>
        <v>1.6185180036</v>
      </c>
      <c r="Y35" s="34">
        <f t="shared" ref="Y35:Y54" si="20">R35*0.0254^2</f>
        <v>8.7843467213758383E-5</v>
      </c>
      <c r="Z35" s="26">
        <f t="shared" ref="Z35:Z54" si="21">S35*0.0254</f>
        <v>2.9843873572041598E-2</v>
      </c>
      <c r="AA35" s="97">
        <f t="shared" ref="AA35:AA54" si="22">V35</f>
        <v>557.20555555555552</v>
      </c>
      <c r="AB35" s="21">
        <v>30</v>
      </c>
      <c r="AC35" s="21">
        <f t="shared" si="0"/>
        <v>3987.9960000000001</v>
      </c>
      <c r="AD35" s="21">
        <f t="shared" si="1"/>
        <v>8.7843467213758383E-5</v>
      </c>
      <c r="AE35" s="21" cm="1">
        <f t="array" ref="AE35">[3]!PropsSI("Hmass","P",テーブル15[[#This Row],[Pin圧力 (Pa)]],"Q",1,"Water")-[3]!PropsSI("Hmass","P",テーブル15[[#This Row],[Pin圧力 (Pa)]],"Q",0,"Water")</f>
        <v>1035404.645585787</v>
      </c>
      <c r="AF35" s="21" cm="1">
        <f t="array" ref="AF35">[3]!PropsSI("T","P",テーブル15[[#This Row],[Pin圧力 (Pa)]],"Q",0,"Water")</f>
        <v>612.48370255129544</v>
      </c>
      <c r="AG35" s="21">
        <f>単位換算161!AA35</f>
        <v>557.20555555555552</v>
      </c>
      <c r="AH35" s="21" cm="1">
        <f t="array" ref="AH35">[3]!PropsSI("C", "T", テーブル515[[#This Row],[Ts]]-0.0001, "P", L35, "Water")</f>
        <v>8121.4607358194189</v>
      </c>
      <c r="AI35" s="21" cm="1">
        <f t="array" ref="AI35">[3]!PropsSI("C", "T", テーブル515[[#This Row],[Tin]], "P", L35, "Water")</f>
        <v>5162.5693348695786</v>
      </c>
      <c r="AJ35" s="21">
        <f>(テーブル515[[#This Row],[CPL_Ts]]+テーブル515[[#This Row],[CPL_Tin]])/2</f>
        <v>6642.0150353444988</v>
      </c>
      <c r="AK35" s="21">
        <f>'TEST SECTION NUMBER 161'!N31*3.1546</f>
        <v>1.4700436000000001</v>
      </c>
      <c r="AL35" s="21">
        <f t="shared" si="2"/>
        <v>2.0375964369058548</v>
      </c>
      <c r="AM35" s="21">
        <f>テーブル515[[#This Row],[Q_AVE]]*テーブル515[[#This Row],[A_htr]]</f>
        <v>2.9953556014562559</v>
      </c>
      <c r="AN35" s="21">
        <f>テーブル515[[#This Row],[DNB位置の軸方向出力]]/テーブル515[[#This Row],[ロッド数]]</f>
        <v>0.04</v>
      </c>
      <c r="AO35" s="21">
        <f>'TEST SECTION NUMBER 161'!E31</f>
        <v>0.99702380952380953</v>
      </c>
      <c r="AP35" s="21">
        <f>テーブル515[[#This Row],[Q_all]]*テーブル515[[#This Row],[z_ratio]]*テーブル515[[#This Row],[r_ratio]]*1000000</f>
        <v>119457.63410569592</v>
      </c>
      <c r="AQ35" s="28">
        <f>テーブル515[[#This Row],[Q_AVE]]*テーブル515[[#This Row],[DNB位置の軸方向出力]]*テーブル515[[#This Row],[DNB位置の半径方向出力]]</f>
        <v>1.6185180036000002</v>
      </c>
      <c r="AR35" s="21">
        <f>テーブル515[[#This Row],[G]]*テーブル515[[#This Row],[A]]*テーブル515[[#This Row],[Hlg]]</f>
        <v>362722.32992736681</v>
      </c>
      <c r="AS35" s="21">
        <f>-テーブル515[[#This Row],[G]]*テーブル515[[#This Row],[A]]*テーブル515[[#This Row],[CPL_ave]]*(テーブル515[[#This Row],[Ts]]-テーブル515[[#This Row],[Tin]])</f>
        <v>-128622.66805615668</v>
      </c>
      <c r="AT35" s="22">
        <f>(テーブル515[[#This Row],[Q_DNB]]+テーブル515[[#This Row],[xin_nishida]])/テーブル515[[#This Row],[GAHlg]]</f>
        <v>-2.5267355203347979E-2</v>
      </c>
      <c r="AU35" s="21">
        <v>1</v>
      </c>
      <c r="AV35" s="21">
        <v>25</v>
      </c>
      <c r="AW35" s="21">
        <v>1.101</v>
      </c>
      <c r="AX35" s="21">
        <f>テーブル515[[#This Row],[Ts]]-テーブル515[[#This Row],[Tin]]</f>
        <v>55.278146995739917</v>
      </c>
      <c r="AY35" s="21" cm="1">
        <f t="array" ref="AY35">[3]!PropsSI("H", "P", L35, "T", テーブル515[[#This Row],[Ts]]-0.001, "Water")-[3]!PropsSI("H", "P", L35, "T", テーブル515[[#This Row],[Tin]], "Water")</f>
        <v>335762.19627611246</v>
      </c>
      <c r="AZ35" s="21">
        <f>テーブル515[[#This Row],[Hsub]]/1000</f>
        <v>335.76219627611243</v>
      </c>
    </row>
    <row r="36" spans="1:52">
      <c r="A36" s="34">
        <f>'TEST SECTION NUMBER 161'!$C$2</f>
        <v>161</v>
      </c>
      <c r="B36" s="33">
        <f>'TEST SECTION NUMBER 161'!I32</f>
        <v>33</v>
      </c>
      <c r="C36" s="26">
        <f>'TEST SECTION NUMBER 161'!K32</f>
        <v>2100</v>
      </c>
      <c r="D36" s="26">
        <f>'TEST SECTION NUMBER 161'!Q32</f>
        <v>167.5</v>
      </c>
      <c r="E36" s="26">
        <f>'TEST SECTION NUMBER 161'!M32</f>
        <v>2.4940000000000002</v>
      </c>
      <c r="F36" s="26">
        <f>'TEST SECTION NUMBER 161'!L32</f>
        <v>503.3</v>
      </c>
      <c r="G36" s="26">
        <f>'TEST SECTION NUMBER 161'!G32</f>
        <v>0.50976299999999997</v>
      </c>
      <c r="H36" s="24">
        <f>'TEST SECTION NUMBER 161'!$C$4</f>
        <v>0.496</v>
      </c>
      <c r="I36" s="24">
        <f>'TEST SECTION NUMBER 161'!$C$6</f>
        <v>0.374</v>
      </c>
      <c r="K36" s="69" t="str">
        <f>B36&amp;"_"&amp;テーブル414[[#This Row],[TEST SECTION NUMBER]]</f>
        <v>33_161</v>
      </c>
      <c r="L36" s="26">
        <f t="shared" si="13"/>
        <v>14478989.699999999</v>
      </c>
      <c r="M36" s="26">
        <f>'TEST SECTION NUMBER 161'!P32*0.0254</f>
        <v>4.2671999999999999</v>
      </c>
      <c r="N36" s="26">
        <f>'TEST SECTION NUMBER 161'!$C$4*0.0254</f>
        <v>1.2598399999999999E-2</v>
      </c>
      <c r="O36" s="26">
        <f>'TEST SECTION NUMBER 161'!$C$6*0.0254</f>
        <v>9.4996000000000004E-3</v>
      </c>
      <c r="P36" s="26">
        <f t="shared" si="14"/>
        <v>8.7843467213758383E-5</v>
      </c>
      <c r="Q36" s="26">
        <f t="shared" si="15"/>
        <v>2.9843873572041602E-2</v>
      </c>
      <c r="R36" s="26">
        <f>'TEST SECTION NUMBER 161'!$C$4^2-PI()*(('TEST SECTION NUMBER 161'!$C$6)^2)/4</f>
        <v>0.13615764649661849</v>
      </c>
      <c r="S36" s="26">
        <f>PI()*'TEST SECTION NUMBER 161'!$C$6</f>
        <v>1.1749556524425826</v>
      </c>
      <c r="T36" s="26">
        <f t="shared" si="16"/>
        <v>4.2545000000000002</v>
      </c>
      <c r="U36" s="26">
        <f t="shared" si="17"/>
        <v>3381.864</v>
      </c>
      <c r="V36" s="26">
        <f t="shared" si="18"/>
        <v>534.98333333333335</v>
      </c>
      <c r="W36" s="94">
        <f t="shared" si="19"/>
        <v>1.6080983597999998</v>
      </c>
      <c r="Y36" s="34">
        <f t="shared" si="20"/>
        <v>8.7843467213758383E-5</v>
      </c>
      <c r="Z36" s="26">
        <f t="shared" si="21"/>
        <v>2.9843873572041598E-2</v>
      </c>
      <c r="AA36" s="97">
        <f t="shared" si="22"/>
        <v>534.98333333333335</v>
      </c>
      <c r="AB36" s="21">
        <v>31</v>
      </c>
      <c r="AC36" s="21">
        <f t="shared" si="0"/>
        <v>3381.864</v>
      </c>
      <c r="AD36" s="21">
        <f t="shared" si="1"/>
        <v>8.7843467213758383E-5</v>
      </c>
      <c r="AE36" s="21" cm="1">
        <f t="array" ref="AE36">[3]!PropsSI("Hmass","P",テーブル15[[#This Row],[Pin圧力 (Pa)]],"Q",1,"Water")-[3]!PropsSI("Hmass","P",テーブル15[[#This Row],[Pin圧力 (Pa)]],"Q",0,"Water")</f>
        <v>1035404.645585787</v>
      </c>
      <c r="AF36" s="21" cm="1">
        <f t="array" ref="AF36">[3]!PropsSI("T","P",テーブル15[[#This Row],[Pin圧力 (Pa)]],"Q",0,"Water")</f>
        <v>612.48370255129544</v>
      </c>
      <c r="AG36" s="21">
        <f>単位換算161!AA36</f>
        <v>534.98333333333335</v>
      </c>
      <c r="AH36" s="21" cm="1">
        <f t="array" ref="AH36">[3]!PropsSI("C", "T", テーブル515[[#This Row],[Ts]]-0.0001, "P", L36, "Water")</f>
        <v>8121.4607358194189</v>
      </c>
      <c r="AI36" s="21" cm="1">
        <f t="array" ref="AI36">[3]!PropsSI("C", "T", テーブル515[[#This Row],[Tin]], "P", L36, "Water")</f>
        <v>4860.0298101026265</v>
      </c>
      <c r="AJ36" s="21">
        <f>(テーブル515[[#This Row],[CPL_Ts]]+テーブル515[[#This Row],[CPL_Tin]])/2</f>
        <v>6490.7452729610231</v>
      </c>
      <c r="AK36" s="21">
        <f>'TEST SECTION NUMBER 161'!N32*3.1546</f>
        <v>1.4605798000000001</v>
      </c>
      <c r="AL36" s="21">
        <f t="shared" si="2"/>
        <v>2.0375964369058548</v>
      </c>
      <c r="AM36" s="21">
        <f>テーブル515[[#This Row],[Q_AVE]]*テーブル515[[#This Row],[A_htr]]</f>
        <v>2.9760721962966663</v>
      </c>
      <c r="AN36" s="21">
        <f>テーブル515[[#This Row],[DNB位置の軸方向出力]]/テーブル515[[#This Row],[ロッド数]]</f>
        <v>0.04</v>
      </c>
      <c r="AO36" s="21">
        <f>'TEST SECTION NUMBER 161'!E32</f>
        <v>0.99702380952380953</v>
      </c>
      <c r="AP36" s="21">
        <f>テーブル515[[#This Row],[Q_all]]*テーブル515[[#This Row],[z_ratio]]*テーブル515[[#This Row],[r_ratio]]*1000000</f>
        <v>118688.59354278372</v>
      </c>
      <c r="AQ36" s="28">
        <f>テーブル515[[#This Row],[Q_AVE]]*テーブル515[[#This Row],[DNB位置の軸方向出力]]*テーブル515[[#This Row],[DNB位置の半径方向出力]]</f>
        <v>1.6080983598</v>
      </c>
      <c r="AR36" s="21">
        <f>テーブル515[[#This Row],[G]]*テーブル515[[#This Row],[A]]*テーブル515[[#This Row],[Hlg]]</f>
        <v>307592.482434156</v>
      </c>
      <c r="AS36" s="21">
        <f>-テーブル515[[#This Row],[G]]*テーブル515[[#This Row],[A]]*テーブル515[[#This Row],[CPL_ave]]*(テーブル515[[#This Row],[Ts]]-テーブル515[[#This Row],[Tin]])</f>
        <v>-149438.99738637774</v>
      </c>
      <c r="AT36" s="22">
        <f>(テーブル515[[#This Row],[Q_DNB]]+テーブル515[[#This Row],[xin_nishida]])/テーブル515[[#This Row],[GAHlg]]</f>
        <v>-9.9971246371980252E-2</v>
      </c>
      <c r="AU36" s="21">
        <v>1</v>
      </c>
      <c r="AV36" s="21">
        <v>25</v>
      </c>
      <c r="AW36" s="21">
        <v>1.101</v>
      </c>
      <c r="AX36" s="21">
        <f>テーブル515[[#This Row],[Ts]]-テーブル515[[#This Row],[Tin]]</f>
        <v>77.500369217962088</v>
      </c>
      <c r="AY36" s="21" cm="1">
        <f t="array" ref="AY36">[3]!PropsSI("H", "P", L36, "T", テーブル515[[#This Row],[Ts]]-0.001, "Water")-[3]!PropsSI("H", "P", L36, "T", テーブル515[[#This Row],[Tin]], "Water")</f>
        <v>446876.70887232502</v>
      </c>
      <c r="AZ36" s="21">
        <f>テーブル515[[#This Row],[Hsub]]/1000</f>
        <v>446.87670887232503</v>
      </c>
    </row>
    <row r="37" spans="1:52">
      <c r="A37" s="34">
        <f>'TEST SECTION NUMBER 161'!$C$2</f>
        <v>161</v>
      </c>
      <c r="B37" s="33">
        <f>'TEST SECTION NUMBER 161'!I33</f>
        <v>34</v>
      </c>
      <c r="C37" s="26">
        <f>'TEST SECTION NUMBER 161'!K33</f>
        <v>2105</v>
      </c>
      <c r="D37" s="26">
        <f>'TEST SECTION NUMBER 161'!Q33</f>
        <v>167.5</v>
      </c>
      <c r="E37" s="26">
        <f>'TEST SECTION NUMBER 161'!M33</f>
        <v>0.99199999999999999</v>
      </c>
      <c r="F37" s="26">
        <f>'TEST SECTION NUMBER 161'!L33</f>
        <v>476.9</v>
      </c>
      <c r="G37" s="26">
        <f>'TEST SECTION NUMBER 161'!G33</f>
        <v>0.291765</v>
      </c>
      <c r="H37" s="24">
        <f>'TEST SECTION NUMBER 161'!$C$4</f>
        <v>0.496</v>
      </c>
      <c r="I37" s="24">
        <f>'TEST SECTION NUMBER 161'!$C$6</f>
        <v>0.374</v>
      </c>
      <c r="K37" s="69" t="str">
        <f>B37&amp;"_"&amp;テーブル414[[#This Row],[TEST SECTION NUMBER]]</f>
        <v>34_161</v>
      </c>
      <c r="L37" s="26">
        <f t="shared" si="13"/>
        <v>14513463.484999999</v>
      </c>
      <c r="M37" s="26">
        <f>'TEST SECTION NUMBER 161'!P33*0.0254</f>
        <v>4.2671999999999999</v>
      </c>
      <c r="N37" s="26">
        <f>'TEST SECTION NUMBER 161'!$C$4*0.0254</f>
        <v>1.2598399999999999E-2</v>
      </c>
      <c r="O37" s="26">
        <f>'TEST SECTION NUMBER 161'!$C$6*0.0254</f>
        <v>9.4996000000000004E-3</v>
      </c>
      <c r="P37" s="26">
        <f t="shared" si="14"/>
        <v>8.7843467213758383E-5</v>
      </c>
      <c r="Q37" s="26">
        <f t="shared" si="15"/>
        <v>2.9843873572041602E-2</v>
      </c>
      <c r="R37" s="26">
        <f>'TEST SECTION NUMBER 161'!$C$4^2-PI()*(('TEST SECTION NUMBER 161'!$C$6)^2)/4</f>
        <v>0.13615764649661849</v>
      </c>
      <c r="S37" s="26">
        <f>PI()*'TEST SECTION NUMBER 161'!$C$6</f>
        <v>1.1749556524425826</v>
      </c>
      <c r="T37" s="26">
        <f t="shared" si="16"/>
        <v>4.2545000000000002</v>
      </c>
      <c r="U37" s="26">
        <f t="shared" si="17"/>
        <v>1345.152</v>
      </c>
      <c r="V37" s="26">
        <f t="shared" si="18"/>
        <v>520.31666666666661</v>
      </c>
      <c r="W37" s="94">
        <f t="shared" si="19"/>
        <v>0.92040186899999998</v>
      </c>
      <c r="Y37" s="34">
        <f t="shared" si="20"/>
        <v>8.7843467213758383E-5</v>
      </c>
      <c r="Z37" s="26">
        <f t="shared" si="21"/>
        <v>2.9843873572041598E-2</v>
      </c>
      <c r="AA37" s="97">
        <f t="shared" si="22"/>
        <v>520.31666666666661</v>
      </c>
      <c r="AB37" s="21">
        <v>32</v>
      </c>
      <c r="AC37" s="21">
        <f t="shared" si="0"/>
        <v>1345.152</v>
      </c>
      <c r="AD37" s="21">
        <f t="shared" si="1"/>
        <v>8.7843467213758383E-5</v>
      </c>
      <c r="AE37" s="21" cm="1">
        <f t="array" ref="AE37">[3]!PropsSI("Hmass","P",テーブル15[[#This Row],[Pin圧力 (Pa)]],"Q",1,"Water")-[3]!PropsSI("Hmass","P",テーブル15[[#This Row],[Pin圧力 (Pa)]],"Q",0,"Water")</f>
        <v>1033117.12785038</v>
      </c>
      <c r="AF37" s="21" cm="1">
        <f t="array" ref="AF37">[3]!PropsSI("T","P",テーブル15[[#This Row],[Pin圧力 (Pa)]],"Q",0,"Water")</f>
        <v>612.67292008461743</v>
      </c>
      <c r="AG37" s="21">
        <f>単位換算161!AA37</f>
        <v>520.31666666666661</v>
      </c>
      <c r="AH37" s="21" cm="1">
        <f t="array" ref="AH37">[3]!PropsSI("C", "T", テーブル515[[#This Row],[Ts]]-0.0001, "P", L37, "Water")</f>
        <v>8145.6741949743919</v>
      </c>
      <c r="AI37" s="21" cm="1">
        <f t="array" ref="AI37">[3]!PropsSI("C", "T", テーブル515[[#This Row],[Tin]], "P", L37, "Water")</f>
        <v>4717.9603904655833</v>
      </c>
      <c r="AJ37" s="21">
        <f>(テーブル515[[#This Row],[CPL_Ts]]+テーブル515[[#This Row],[CPL_Tin]])/2</f>
        <v>6431.8172927199876</v>
      </c>
      <c r="AK37" s="21">
        <f>'TEST SECTION NUMBER 161'!N33*3.1546</f>
        <v>0.83596899999999996</v>
      </c>
      <c r="AL37" s="21">
        <f t="shared" si="2"/>
        <v>2.0375964369058548</v>
      </c>
      <c r="AM37" s="21">
        <f>テーブル515[[#This Row],[Q_AVE]]*テーブル515[[#This Row],[A_htr]]</f>
        <v>1.7033674557637504</v>
      </c>
      <c r="AN37" s="21">
        <f>テーブル515[[#This Row],[DNB位置の軸方向出力]]/テーブル515[[#This Row],[ロッド数]]</f>
        <v>0.04</v>
      </c>
      <c r="AO37" s="21">
        <f>'TEST SECTION NUMBER 161'!E33</f>
        <v>0.99702380952380953</v>
      </c>
      <c r="AP37" s="21">
        <f>テーブル515[[#This Row],[Q_all]]*テーブル515[[#This Row],[z_ratio]]*テーブル515[[#This Row],[r_ratio]]*1000000</f>
        <v>67931.916390578146</v>
      </c>
      <c r="AQ37" s="28">
        <f>テーブル515[[#This Row],[Q_AVE]]*テーブル515[[#This Row],[DNB位置の軸方向出力]]*テーブル515[[#This Row],[DNB位置の半径方向出力]]</f>
        <v>0.92040186899999998</v>
      </c>
      <c r="AR37" s="21">
        <f>テーブル515[[#This Row],[G]]*テーブル515[[#This Row],[A]]*テーブル515[[#This Row],[Hlg]]</f>
        <v>122076.02868122293</v>
      </c>
      <c r="AS37" s="21">
        <f>-テーブル515[[#This Row],[G]]*テーブル515[[#This Row],[A]]*テーブル515[[#This Row],[CPL_ave]]*(テーブル515[[#This Row],[Ts]]-テーブル515[[#This Row],[Tin]])</f>
        <v>-70190.904135210978</v>
      </c>
      <c r="AT37" s="22">
        <f>(テーブル515[[#This Row],[Q_DNB]]+テーブル515[[#This Row],[xin_nishida]])/テーブル515[[#This Row],[GAHlg]]</f>
        <v>-1.8504761082388462E-2</v>
      </c>
      <c r="AU37" s="21">
        <v>1</v>
      </c>
      <c r="AV37" s="21">
        <v>25</v>
      </c>
      <c r="AW37" s="21">
        <v>1.101</v>
      </c>
      <c r="AX37" s="21">
        <f>テーブル515[[#This Row],[Ts]]-テーブル515[[#This Row],[Tin]]</f>
        <v>92.356253417950825</v>
      </c>
      <c r="AY37" s="21" cm="1">
        <f t="array" ref="AY37">[3]!PropsSI("H", "P", L37, "T", テーブル515[[#This Row],[Ts]]-0.001, "Water")-[3]!PropsSI("H", "P", L37, "T", テーブル515[[#This Row],[Tin]], "Water")</f>
        <v>518423.74856602424</v>
      </c>
      <c r="AZ37" s="21">
        <f>テーブル515[[#This Row],[Hsub]]/1000</f>
        <v>518.42374856602419</v>
      </c>
    </row>
    <row r="38" spans="1:52">
      <c r="A38" s="34">
        <f>'TEST SECTION NUMBER 161'!$C$2</f>
        <v>161</v>
      </c>
      <c r="B38" s="33">
        <f>'TEST SECTION NUMBER 161'!I34</f>
        <v>35</v>
      </c>
      <c r="C38" s="26">
        <f>'TEST SECTION NUMBER 161'!K34</f>
        <v>2415</v>
      </c>
      <c r="D38" s="26">
        <f>'TEST SECTION NUMBER 161'!Q34</f>
        <v>167.5</v>
      </c>
      <c r="E38" s="26">
        <f>'TEST SECTION NUMBER 161'!M34</f>
        <v>0.996</v>
      </c>
      <c r="F38" s="26">
        <f>'TEST SECTION NUMBER 161'!L34</f>
        <v>484.8</v>
      </c>
      <c r="G38" s="26">
        <f>'TEST SECTION NUMBER 161'!G34</f>
        <v>0.29616900000000002</v>
      </c>
      <c r="H38" s="24">
        <f>'TEST SECTION NUMBER 161'!$C$4</f>
        <v>0.496</v>
      </c>
      <c r="I38" s="24">
        <f>'TEST SECTION NUMBER 161'!$C$6</f>
        <v>0.374</v>
      </c>
      <c r="K38" s="69" t="str">
        <f>B38&amp;"_"&amp;テーブル414[[#This Row],[TEST SECTION NUMBER]]</f>
        <v>35_161</v>
      </c>
      <c r="L38" s="26">
        <f t="shared" si="13"/>
        <v>16650838.154999999</v>
      </c>
      <c r="M38" s="26">
        <f>'TEST SECTION NUMBER 161'!P34*0.0254</f>
        <v>4.2671999999999999</v>
      </c>
      <c r="N38" s="26">
        <f>'TEST SECTION NUMBER 161'!$C$4*0.0254</f>
        <v>1.2598399999999999E-2</v>
      </c>
      <c r="O38" s="26">
        <f>'TEST SECTION NUMBER 161'!$C$6*0.0254</f>
        <v>9.4996000000000004E-3</v>
      </c>
      <c r="P38" s="26">
        <f t="shared" si="14"/>
        <v>8.7843467213758383E-5</v>
      </c>
      <c r="Q38" s="26">
        <f t="shared" si="15"/>
        <v>2.9843873572041602E-2</v>
      </c>
      <c r="R38" s="26">
        <f>'TEST SECTION NUMBER 161'!$C$4^2-PI()*(('TEST SECTION NUMBER 161'!$C$6)^2)/4</f>
        <v>0.13615764649661849</v>
      </c>
      <c r="S38" s="26">
        <f>PI()*'TEST SECTION NUMBER 161'!$C$6</f>
        <v>1.1749556524425826</v>
      </c>
      <c r="T38" s="26">
        <f t="shared" si="16"/>
        <v>4.2545000000000002</v>
      </c>
      <c r="U38" s="26">
        <f t="shared" si="17"/>
        <v>1350.576</v>
      </c>
      <c r="V38" s="26">
        <f t="shared" si="18"/>
        <v>524.70555555555552</v>
      </c>
      <c r="W38" s="94">
        <f t="shared" si="19"/>
        <v>0.93429472739999997</v>
      </c>
      <c r="Y38" s="34">
        <f t="shared" si="20"/>
        <v>8.7843467213758383E-5</v>
      </c>
      <c r="Z38" s="26">
        <f t="shared" si="21"/>
        <v>2.9843873572041598E-2</v>
      </c>
      <c r="AA38" s="97">
        <f t="shared" si="22"/>
        <v>524.70555555555552</v>
      </c>
      <c r="AB38" s="21">
        <v>33</v>
      </c>
      <c r="AC38" s="21">
        <f t="shared" ref="AC38:AC55" si="23">U38</f>
        <v>1350.576</v>
      </c>
      <c r="AD38" s="21">
        <f t="shared" ref="AD38:AD55" si="24">Y38</f>
        <v>8.7843467213758383E-5</v>
      </c>
      <c r="AE38" s="21" cm="1">
        <f t="array" ref="AE38">[3]!PropsSI("Hmass","P",テーブル15[[#This Row],[Pin圧力 (Pa)]],"Q",1,"Water")-[3]!PropsSI("Hmass","P",テーブル15[[#This Row],[Pin圧力 (Pa)]],"Q",0,"Water")</f>
        <v>883760.40977061237</v>
      </c>
      <c r="AF38" s="21" cm="1">
        <f t="array" ref="AF38">[3]!PropsSI("T","P",テーブル15[[#This Row],[Pin圧力 (Pa)]],"Q",0,"Water")</f>
        <v>623.7467472920838</v>
      </c>
      <c r="AG38" s="21">
        <f>単位換算161!AA38</f>
        <v>524.70555555555552</v>
      </c>
      <c r="AH38" s="21" cm="1">
        <f t="array" ref="AH38">[3]!PropsSI("C", "T", テーブル515[[#This Row],[Ts]]-0.0001, "P", L38, "Water")</f>
        <v>10285.201264045427</v>
      </c>
      <c r="AI38" s="21" cm="1">
        <f t="array" ref="AI38">[3]!PropsSI("C", "T", テーブル515[[#This Row],[Tin]], "P", L38, "Water")</f>
        <v>4733.8847023357976</v>
      </c>
      <c r="AJ38" s="21">
        <f>(テーブル515[[#This Row],[CPL_Ts]]+テーブル515[[#This Row],[CPL_Tin]])/2</f>
        <v>7509.5429831906122</v>
      </c>
      <c r="AK38" s="21">
        <f>'TEST SECTION NUMBER 161'!N34*3.1546</f>
        <v>0.84858739999999999</v>
      </c>
      <c r="AL38" s="21">
        <f t="shared" ref="AL38:AL55" si="25">PI()*O38*16*M38</f>
        <v>2.0375964369058548</v>
      </c>
      <c r="AM38" s="21">
        <f>テーブル515[[#This Row],[Q_AVE]]*テーブル515[[#This Row],[A_htr]]</f>
        <v>1.7290786626432033</v>
      </c>
      <c r="AN38" s="21">
        <f>テーブル515[[#This Row],[DNB位置の軸方向出力]]/テーブル515[[#This Row],[ロッド数]]</f>
        <v>0.04</v>
      </c>
      <c r="AO38" s="21">
        <f>'TEST SECTION NUMBER 161'!E34</f>
        <v>0.99702380952380953</v>
      </c>
      <c r="AP38" s="21">
        <f>テーブル515[[#This Row],[Q_all]]*テーブル515[[#This Row],[z_ratio]]*テーブル515[[#This Row],[r_ratio]]*1000000</f>
        <v>68957.303807794422</v>
      </c>
      <c r="AQ38" s="28">
        <f>テーブル515[[#This Row],[Q_AVE]]*テーブル515[[#This Row],[DNB位置の軸方向出力]]*テーブル515[[#This Row],[DNB位置の半径方向出力]]</f>
        <v>0.93429472739999997</v>
      </c>
      <c r="AR38" s="21">
        <f>テーブル515[[#This Row],[G]]*テーブル515[[#This Row],[A]]*テーブル515[[#This Row],[Hlg]]</f>
        <v>104848.69744894069</v>
      </c>
      <c r="AS38" s="21">
        <f>-テーブル515[[#This Row],[G]]*テーブル515[[#This Row],[A]]*テーブル515[[#This Row],[CPL_ave]]*(テーブル515[[#This Row],[Ts]]-テーブル515[[#This Row],[Tin]])</f>
        <v>-88238.448254371862</v>
      </c>
      <c r="AT38" s="22">
        <f>(テーブル515[[#This Row],[Q_DNB]]+テーブル515[[#This Row],[xin_nishida]])/テーブル515[[#This Row],[GAHlg]]</f>
        <v>-0.18389493542317958</v>
      </c>
      <c r="AU38" s="21">
        <v>1</v>
      </c>
      <c r="AV38" s="21">
        <v>25</v>
      </c>
      <c r="AW38" s="21">
        <v>1.101</v>
      </c>
      <c r="AX38" s="21">
        <f>テーブル515[[#This Row],[Ts]]-テーブル515[[#This Row],[Tin]]</f>
        <v>99.041191736528276</v>
      </c>
      <c r="AY38" s="21" cm="1">
        <f t="array" ref="AY38">[3]!PropsSI("H", "P", L38, "T", テーブル515[[#This Row],[Ts]]-0.001, "Water")-[3]!PropsSI("H", "P", L38, "T", テーブル515[[#This Row],[Tin]], "Water")</f>
        <v>582155.65776211745</v>
      </c>
      <c r="AZ38" s="21">
        <f>テーブル515[[#This Row],[Hsub]]/1000</f>
        <v>582.15565776211747</v>
      </c>
    </row>
    <row r="39" spans="1:52">
      <c r="A39" s="34">
        <f>'TEST SECTION NUMBER 161'!$C$2</f>
        <v>161</v>
      </c>
      <c r="B39" s="33">
        <f>'TEST SECTION NUMBER 161'!I35</f>
        <v>36</v>
      </c>
      <c r="C39" s="26">
        <f>'TEST SECTION NUMBER 161'!K35</f>
        <v>2100</v>
      </c>
      <c r="D39" s="26">
        <f>'TEST SECTION NUMBER 161'!Q35</f>
        <v>167.5</v>
      </c>
      <c r="E39" s="26">
        <f>'TEST SECTION NUMBER 161'!M35</f>
        <v>2.0099999999999998</v>
      </c>
      <c r="F39" s="26">
        <f>'TEST SECTION NUMBER 161'!L35</f>
        <v>459.8</v>
      </c>
      <c r="G39" s="26">
        <f>'TEST SECTION NUMBER 161'!G35</f>
        <v>0.50205600000000006</v>
      </c>
      <c r="H39" s="24">
        <f>'TEST SECTION NUMBER 161'!$C$4</f>
        <v>0.496</v>
      </c>
      <c r="I39" s="24">
        <f>'TEST SECTION NUMBER 161'!$C$6</f>
        <v>0.374</v>
      </c>
      <c r="K39" s="69" t="str">
        <f>B39&amp;"_"&amp;テーブル414[[#This Row],[TEST SECTION NUMBER]]</f>
        <v>36_161</v>
      </c>
      <c r="L39" s="26">
        <f t="shared" si="13"/>
        <v>14478989.699999999</v>
      </c>
      <c r="M39" s="26">
        <f>'TEST SECTION NUMBER 161'!P35*0.0254</f>
        <v>4.2671999999999999</v>
      </c>
      <c r="N39" s="26">
        <f>'TEST SECTION NUMBER 161'!$C$4*0.0254</f>
        <v>1.2598399999999999E-2</v>
      </c>
      <c r="O39" s="26">
        <f>'TEST SECTION NUMBER 161'!$C$6*0.0254</f>
        <v>9.4996000000000004E-3</v>
      </c>
      <c r="P39" s="26">
        <f t="shared" si="14"/>
        <v>8.7843467213758383E-5</v>
      </c>
      <c r="Q39" s="26">
        <f t="shared" si="15"/>
        <v>2.9843873572041602E-2</v>
      </c>
      <c r="R39" s="26">
        <f>'TEST SECTION NUMBER 161'!$C$4^2-PI()*(('TEST SECTION NUMBER 161'!$C$6)^2)/4</f>
        <v>0.13615764649661849</v>
      </c>
      <c r="S39" s="26">
        <f>PI()*'TEST SECTION NUMBER 161'!$C$6</f>
        <v>1.1749556524425826</v>
      </c>
      <c r="T39" s="26">
        <f t="shared" si="16"/>
        <v>4.2545000000000002</v>
      </c>
      <c r="U39" s="26">
        <f t="shared" si="17"/>
        <v>2725.5599999999995</v>
      </c>
      <c r="V39" s="26">
        <f t="shared" si="18"/>
        <v>510.81666666666661</v>
      </c>
      <c r="W39" s="94">
        <f t="shared" si="19"/>
        <v>1.5837858576000001</v>
      </c>
      <c r="Y39" s="34">
        <f t="shared" si="20"/>
        <v>8.7843467213758383E-5</v>
      </c>
      <c r="Z39" s="26">
        <f t="shared" si="21"/>
        <v>2.9843873572041598E-2</v>
      </c>
      <c r="AA39" s="97">
        <f t="shared" si="22"/>
        <v>510.81666666666661</v>
      </c>
      <c r="AB39" s="21">
        <v>34</v>
      </c>
      <c r="AC39" s="21">
        <f t="shared" si="23"/>
        <v>2725.5599999999995</v>
      </c>
      <c r="AD39" s="21">
        <f t="shared" si="24"/>
        <v>8.7843467213758383E-5</v>
      </c>
      <c r="AE39" s="21" cm="1">
        <f t="array" ref="AE39">[3]!PropsSI("Hmass","P",テーブル15[[#This Row],[Pin圧力 (Pa)]],"Q",1,"Water")-[3]!PropsSI("Hmass","P",テーブル15[[#This Row],[Pin圧力 (Pa)]],"Q",0,"Water")</f>
        <v>1035404.645585787</v>
      </c>
      <c r="AF39" s="21" cm="1">
        <f t="array" ref="AF39">[3]!PropsSI("T","P",テーブル15[[#This Row],[Pin圧力 (Pa)]],"Q",0,"Water")</f>
        <v>612.48370255129544</v>
      </c>
      <c r="AG39" s="21">
        <f>単位換算161!AA39</f>
        <v>510.81666666666661</v>
      </c>
      <c r="AH39" s="21" cm="1">
        <f t="array" ref="AH39">[3]!PropsSI("C", "T", テーブル515[[#This Row],[Ts]]-0.0001, "P", L39, "Water")</f>
        <v>8121.4607358194189</v>
      </c>
      <c r="AI39" s="21" cm="1">
        <f t="array" ref="AI39">[3]!PropsSI("C", "T", テーブル515[[#This Row],[Tin]], "P", L39, "Water")</f>
        <v>4642.7612981466928</v>
      </c>
      <c r="AJ39" s="21">
        <f>(テーブル515[[#This Row],[CPL_Ts]]+テーブル515[[#This Row],[CPL_Tin]])/2</f>
        <v>6382.1110169830554</v>
      </c>
      <c r="AK39" s="21">
        <f>'TEST SECTION NUMBER 161'!N35*3.1546</f>
        <v>1.4384976</v>
      </c>
      <c r="AL39" s="21">
        <f t="shared" si="25"/>
        <v>2.0375964369058548</v>
      </c>
      <c r="AM39" s="21">
        <f>テーブル515[[#This Row],[Q_AVE]]*テーブル515[[#This Row],[A_htr]]</f>
        <v>2.9310775842576238</v>
      </c>
      <c r="AN39" s="21">
        <f>テーブル515[[#This Row],[DNB位置の軸方向出力]]/テーブル515[[#This Row],[ロッド数]]</f>
        <v>0.04</v>
      </c>
      <c r="AO39" s="21">
        <f>'TEST SECTION NUMBER 161'!E35</f>
        <v>0.99702380952380953</v>
      </c>
      <c r="AP39" s="21">
        <f>テーブル515[[#This Row],[Q_all]]*テーブル515[[#This Row],[z_ratio]]*テーブル515[[#This Row],[r_ratio]]*1000000</f>
        <v>116894.16556265524</v>
      </c>
      <c r="AQ39" s="28">
        <f>テーブル515[[#This Row],[Q_AVE]]*テーブル515[[#This Row],[DNB位置の軸方向出力]]*テーブル515[[#This Row],[DNB位置の半径方向出力]]</f>
        <v>1.5837858576000001</v>
      </c>
      <c r="AR39" s="21">
        <f>テーブル515[[#This Row],[G]]*テーブル515[[#This Row],[A]]*テーブル515[[#This Row],[Hlg]]</f>
        <v>247899.3142312163</v>
      </c>
      <c r="AS39" s="21">
        <f>-テーブル515[[#This Row],[G]]*テーブル515[[#This Row],[A]]*テーブル515[[#This Row],[CPL_ave]]*(テーブル515[[#This Row],[Ts]]-テーブル515[[#This Row],[Tin]])</f>
        <v>-155349.45445699731</v>
      </c>
      <c r="AT39" s="22">
        <f>(テーブル515[[#This Row],[Q_DNB]]+テーブル515[[#This Row],[xin_nishida]])/テーブル515[[#This Row],[GAHlg]]</f>
        <v>-0.15512462797083307</v>
      </c>
      <c r="AU39" s="21">
        <v>1</v>
      </c>
      <c r="AV39" s="21">
        <v>25</v>
      </c>
      <c r="AW39" s="21">
        <v>1.101</v>
      </c>
      <c r="AX39" s="21">
        <f>テーブル515[[#This Row],[Ts]]-テーブル515[[#This Row],[Tin]]</f>
        <v>101.66703588462883</v>
      </c>
      <c r="AY39" s="21" cm="1">
        <f t="array" ref="AY39">[3]!PropsSI("H", "P", L39, "T", テーブル515[[#This Row],[Ts]]-0.001, "Water")-[3]!PropsSI("H", "P", L39, "T", テーブル515[[#This Row],[Tin]], "Water")</f>
        <v>561531.93548533588</v>
      </c>
      <c r="AZ39" s="21">
        <f>テーブル515[[#This Row],[Hsub]]/1000</f>
        <v>561.53193548533591</v>
      </c>
    </row>
    <row r="40" spans="1:52">
      <c r="A40" s="34">
        <f>'TEST SECTION NUMBER 161'!$C$2</f>
        <v>161</v>
      </c>
      <c r="B40" s="33">
        <f>'TEST SECTION NUMBER 161'!I36</f>
        <v>37</v>
      </c>
      <c r="C40" s="26">
        <f>'TEST SECTION NUMBER 161'!K36</f>
        <v>2100</v>
      </c>
      <c r="D40" s="26">
        <f>'TEST SECTION NUMBER 161'!Q36</f>
        <v>167.5</v>
      </c>
      <c r="E40" s="26">
        <f>'TEST SECTION NUMBER 161'!M36</f>
        <v>2.4670000000000001</v>
      </c>
      <c r="F40" s="26">
        <f>'TEST SECTION NUMBER 161'!L36</f>
        <v>468.9</v>
      </c>
      <c r="G40" s="26">
        <f>'TEST SECTION NUMBER 161'!G36</f>
        <v>0.56921699999999997</v>
      </c>
      <c r="H40" s="24">
        <f>'TEST SECTION NUMBER 161'!$C$4</f>
        <v>0.496</v>
      </c>
      <c r="I40" s="24">
        <f>'TEST SECTION NUMBER 161'!$C$6</f>
        <v>0.374</v>
      </c>
      <c r="K40" s="69" t="str">
        <f>B40&amp;"_"&amp;テーブル414[[#This Row],[TEST SECTION NUMBER]]</f>
        <v>37_161</v>
      </c>
      <c r="L40" s="26">
        <f t="shared" si="13"/>
        <v>14478989.699999999</v>
      </c>
      <c r="M40" s="26">
        <f>'TEST SECTION NUMBER 161'!P36*0.0254</f>
        <v>4.2671999999999999</v>
      </c>
      <c r="N40" s="26">
        <f>'TEST SECTION NUMBER 161'!$C$4*0.0254</f>
        <v>1.2598399999999999E-2</v>
      </c>
      <c r="O40" s="26">
        <f>'TEST SECTION NUMBER 161'!$C$6*0.0254</f>
        <v>9.4996000000000004E-3</v>
      </c>
      <c r="P40" s="26">
        <f t="shared" si="14"/>
        <v>8.7843467213758383E-5</v>
      </c>
      <c r="Q40" s="26">
        <f t="shared" si="15"/>
        <v>2.9843873572041602E-2</v>
      </c>
      <c r="R40" s="26">
        <f>'TEST SECTION NUMBER 161'!$C$4^2-PI()*(('TEST SECTION NUMBER 161'!$C$6)^2)/4</f>
        <v>0.13615764649661849</v>
      </c>
      <c r="S40" s="26">
        <f>PI()*'TEST SECTION NUMBER 161'!$C$6</f>
        <v>1.1749556524425826</v>
      </c>
      <c r="T40" s="26">
        <f t="shared" si="16"/>
        <v>4.2545000000000002</v>
      </c>
      <c r="U40" s="26">
        <f t="shared" si="17"/>
        <v>3345.252</v>
      </c>
      <c r="V40" s="26">
        <f t="shared" si="18"/>
        <v>515.87222222222226</v>
      </c>
      <c r="W40" s="94">
        <f t="shared" si="19"/>
        <v>1.7956519481999997</v>
      </c>
      <c r="Y40" s="34">
        <f t="shared" si="20"/>
        <v>8.7843467213758383E-5</v>
      </c>
      <c r="Z40" s="26">
        <f t="shared" si="21"/>
        <v>2.9843873572041598E-2</v>
      </c>
      <c r="AA40" s="97">
        <f t="shared" si="22"/>
        <v>515.87222222222226</v>
      </c>
      <c r="AB40" s="21">
        <v>35</v>
      </c>
      <c r="AC40" s="21">
        <f t="shared" si="23"/>
        <v>3345.252</v>
      </c>
      <c r="AD40" s="21">
        <f t="shared" si="24"/>
        <v>8.7843467213758383E-5</v>
      </c>
      <c r="AE40" s="21" cm="1">
        <f t="array" ref="AE40">[3]!PropsSI("Hmass","P",テーブル15[[#This Row],[Pin圧力 (Pa)]],"Q",1,"Water")-[3]!PropsSI("Hmass","P",テーブル15[[#This Row],[Pin圧力 (Pa)]],"Q",0,"Water")</f>
        <v>1035404.645585787</v>
      </c>
      <c r="AF40" s="21" cm="1">
        <f t="array" ref="AF40">[3]!PropsSI("T","P",テーブル15[[#This Row],[Pin圧力 (Pa)]],"Q",0,"Water")</f>
        <v>612.48370255129544</v>
      </c>
      <c r="AG40" s="21">
        <f>単位換算161!AA40</f>
        <v>515.87222222222226</v>
      </c>
      <c r="AH40" s="21" cm="1">
        <f t="array" ref="AH40">[3]!PropsSI("C", "T", テーブル515[[#This Row],[Ts]]-0.0001, "P", L40, "Water")</f>
        <v>8121.4607358194189</v>
      </c>
      <c r="AI40" s="21" cm="1">
        <f t="array" ref="AI40">[3]!PropsSI("C", "T", テーブル515[[#This Row],[Tin]], "P", L40, "Water")</f>
        <v>4681.5982514536863</v>
      </c>
      <c r="AJ40" s="21">
        <f>(テーブル515[[#This Row],[CPL_Ts]]+テーブル515[[#This Row],[CPL_Tin]])/2</f>
        <v>6401.5294936365526</v>
      </c>
      <c r="AK40" s="21">
        <f>'TEST SECTION NUMBER 161'!N36*3.1546</f>
        <v>1.6309282000000001</v>
      </c>
      <c r="AL40" s="21">
        <f t="shared" si="25"/>
        <v>2.0375964369058548</v>
      </c>
      <c r="AM40" s="21">
        <f>テーブル515[[#This Row],[Q_AVE]]*テーブル515[[#This Row],[A_htr]]</f>
        <v>3.3231734891692795</v>
      </c>
      <c r="AN40" s="21">
        <f>テーブル515[[#This Row],[DNB位置の軸方向出力]]/テーブル515[[#This Row],[ロッド数]]</f>
        <v>0.04</v>
      </c>
      <c r="AO40" s="21">
        <f>'TEST SECTION NUMBER 161'!E36</f>
        <v>0.99702380952380953</v>
      </c>
      <c r="AP40" s="21">
        <f>テーブル515[[#This Row],[Q_all]]*テーブル515[[#This Row],[z_ratio]]*テーブル515[[#This Row],[r_ratio]]*1000000</f>
        <v>132531.3236752034</v>
      </c>
      <c r="AQ40" s="28">
        <f>テーブル515[[#This Row],[Q_AVE]]*テーブル515[[#This Row],[DNB位置の軸方向出力]]*テーブル515[[#This Row],[DNB位置の半径方向出力]]</f>
        <v>1.7956519482</v>
      </c>
      <c r="AR40" s="21">
        <f>テーブル515[[#This Row],[G]]*テーブル515[[#This Row],[A]]*テーブル515[[#This Row],[Hlg]]</f>
        <v>304262.49164597545</v>
      </c>
      <c r="AS40" s="21">
        <f>-テーブル515[[#This Row],[G]]*テーブル515[[#This Row],[A]]*テーブル515[[#This Row],[CPL_ave]]*(テーブル515[[#This Row],[Ts]]-テーブル515[[#This Row],[Tin]])</f>
        <v>-181740.11378008864</v>
      </c>
      <c r="AT40" s="22">
        <f>(テーブル515[[#This Row],[Q_DNB]]+テーブル515[[#This Row],[xin_nishida]])/テーブル515[[#This Row],[GAHlg]]</f>
        <v>-0.16173137161494791</v>
      </c>
      <c r="AU40" s="21">
        <v>1</v>
      </c>
      <c r="AV40" s="21">
        <v>25</v>
      </c>
      <c r="AW40" s="21">
        <v>1.101</v>
      </c>
      <c r="AX40" s="21">
        <f>テーブル515[[#This Row],[Ts]]-テーブル515[[#This Row],[Tin]]</f>
        <v>96.611480329073174</v>
      </c>
      <c r="AY40" s="21" cm="1">
        <f t="array" ref="AY40">[3]!PropsSI("H", "P", L40, "T", テーブル515[[#This Row],[Ts]]-0.001, "Water")-[3]!PropsSI("H", "P", L40, "T", テーブル515[[#This Row],[Tin]], "Water")</f>
        <v>537963.27213013824</v>
      </c>
      <c r="AZ40" s="21">
        <f>テーブル515[[#This Row],[Hsub]]/1000</f>
        <v>537.96327213013819</v>
      </c>
    </row>
    <row r="41" spans="1:52">
      <c r="A41" s="34">
        <f>'TEST SECTION NUMBER 161'!$C$2</f>
        <v>161</v>
      </c>
      <c r="B41" s="33">
        <f>'TEST SECTION NUMBER 161'!I37</f>
        <v>38</v>
      </c>
      <c r="C41" s="26">
        <f>'TEST SECTION NUMBER 161'!K37</f>
        <v>2085</v>
      </c>
      <c r="D41" s="26">
        <f>'TEST SECTION NUMBER 161'!Q37</f>
        <v>167.5</v>
      </c>
      <c r="E41" s="26">
        <f>'TEST SECTION NUMBER 161'!M37</f>
        <v>0.95699999999999996</v>
      </c>
      <c r="F41" s="26">
        <f>'TEST SECTION NUMBER 161'!L37</f>
        <v>437.3</v>
      </c>
      <c r="G41" s="26">
        <f>'TEST SECTION NUMBER 161'!G37</f>
        <v>0.31488599999999994</v>
      </c>
      <c r="H41" s="24">
        <f>'TEST SECTION NUMBER 161'!$C$4</f>
        <v>0.496</v>
      </c>
      <c r="I41" s="24">
        <f>'TEST SECTION NUMBER 161'!$C$6</f>
        <v>0.374</v>
      </c>
      <c r="K41" s="69" t="str">
        <f>B41&amp;"_"&amp;テーブル414[[#This Row],[TEST SECTION NUMBER]]</f>
        <v>38_161</v>
      </c>
      <c r="L41" s="26">
        <f t="shared" si="13"/>
        <v>14375568.344999999</v>
      </c>
      <c r="M41" s="26">
        <f>'TEST SECTION NUMBER 161'!P37*0.0254</f>
        <v>4.2671999999999999</v>
      </c>
      <c r="N41" s="26">
        <f>'TEST SECTION NUMBER 161'!$C$4*0.0254</f>
        <v>1.2598399999999999E-2</v>
      </c>
      <c r="O41" s="26">
        <f>'TEST SECTION NUMBER 161'!$C$6*0.0254</f>
        <v>9.4996000000000004E-3</v>
      </c>
      <c r="P41" s="26">
        <f t="shared" si="14"/>
        <v>8.7843467213758383E-5</v>
      </c>
      <c r="Q41" s="26">
        <f t="shared" si="15"/>
        <v>2.9843873572041602E-2</v>
      </c>
      <c r="R41" s="26">
        <f>'TEST SECTION NUMBER 161'!$C$4^2-PI()*(('TEST SECTION NUMBER 161'!$C$6)^2)/4</f>
        <v>0.13615764649661849</v>
      </c>
      <c r="S41" s="26">
        <f>PI()*'TEST SECTION NUMBER 161'!$C$6</f>
        <v>1.1749556524425826</v>
      </c>
      <c r="T41" s="26">
        <f t="shared" si="16"/>
        <v>4.2545000000000002</v>
      </c>
      <c r="U41" s="26">
        <f t="shared" si="17"/>
        <v>1297.692</v>
      </c>
      <c r="V41" s="26">
        <f t="shared" si="18"/>
        <v>498.31666666666661</v>
      </c>
      <c r="W41" s="94">
        <f t="shared" si="19"/>
        <v>0.99333937559999974</v>
      </c>
      <c r="Y41" s="34">
        <f t="shared" si="20"/>
        <v>8.7843467213758383E-5</v>
      </c>
      <c r="Z41" s="26">
        <f t="shared" si="21"/>
        <v>2.9843873572041598E-2</v>
      </c>
      <c r="AA41" s="97">
        <f t="shared" si="22"/>
        <v>498.31666666666661</v>
      </c>
      <c r="AB41" s="21">
        <v>36</v>
      </c>
      <c r="AC41" s="21">
        <f t="shared" si="23"/>
        <v>1297.692</v>
      </c>
      <c r="AD41" s="21">
        <f t="shared" si="24"/>
        <v>8.7843467213758383E-5</v>
      </c>
      <c r="AE41" s="21" cm="1">
        <f t="array" ref="AE41">[3]!PropsSI("Hmass","P",テーブル15[[#This Row],[Pin圧力 (Pa)]],"Q",1,"Water")-[3]!PropsSI("Hmass","P",テーブル15[[#This Row],[Pin圧力 (Pa)]],"Q",0,"Water")</f>
        <v>1042249.5900745124</v>
      </c>
      <c r="AF41" s="21" cm="1">
        <f t="array" ref="AF41">[3]!PropsSI("T","P",テーブル15[[#This Row],[Pin圧力 (Pa)]],"Q",0,"Water")</f>
        <v>611.91386270436794</v>
      </c>
      <c r="AG41" s="21">
        <f>単位換算161!AA41</f>
        <v>498.31666666666661</v>
      </c>
      <c r="AH41" s="21" cm="1">
        <f t="array" ref="AH41">[3]!PropsSI("C", "T", テーブル515[[#This Row],[Ts]]-0.0001, "P", L41, "Water")</f>
        <v>8050.1395422992791</v>
      </c>
      <c r="AI41" s="21" cm="1">
        <f t="array" ref="AI41">[3]!PropsSI("C", "T", テーブル515[[#This Row],[Tin]], "P", L41, "Water")</f>
        <v>4558.9505767173141</v>
      </c>
      <c r="AJ41" s="21">
        <f>(テーブル515[[#This Row],[CPL_Ts]]+テーブル515[[#This Row],[CPL_Tin]])/2</f>
        <v>6304.5450595082966</v>
      </c>
      <c r="AK41" s="21">
        <f>'TEST SECTION NUMBER 161'!N37*3.1546</f>
        <v>0.9022155999999999</v>
      </c>
      <c r="AL41" s="21">
        <f t="shared" si="25"/>
        <v>2.0375964369058548</v>
      </c>
      <c r="AM41" s="21">
        <f>テーブル515[[#This Row],[Q_AVE]]*テーブル515[[#This Row],[A_htr]]</f>
        <v>1.8383512918808778</v>
      </c>
      <c r="AN41" s="21">
        <f>テーブル515[[#This Row],[DNB位置の軸方向出力]]/テーブル515[[#This Row],[ロッド数]]</f>
        <v>0.04</v>
      </c>
      <c r="AO41" s="21">
        <f>'TEST SECTION NUMBER 161'!E37</f>
        <v>0.99702380952380953</v>
      </c>
      <c r="AP41" s="21">
        <f>テーブル515[[#This Row],[Q_all]]*テーブル515[[#This Row],[z_ratio]]*テーブル515[[#This Row],[r_ratio]]*1000000</f>
        <v>73315.200330963591</v>
      </c>
      <c r="AQ41" s="28">
        <f>テーブル515[[#This Row],[Q_AVE]]*テーブル515[[#This Row],[DNB位置の軸方向出力]]*テーブル515[[#This Row],[DNB位置の半径方向出力]]</f>
        <v>0.99333937559999985</v>
      </c>
      <c r="AR41" s="21">
        <f>テーブル515[[#This Row],[G]]*テーブル515[[#This Row],[A]]*テーブル515[[#This Row],[Hlg]]</f>
        <v>118809.95448330426</v>
      </c>
      <c r="AS41" s="21">
        <f>-テーブル515[[#This Row],[G]]*テーブル515[[#This Row],[A]]*テーブル515[[#This Row],[CPL_ave]]*(テーブル515[[#This Row],[Ts]]-テーブル515[[#This Row],[Tin]])</f>
        <v>-81639.899459587323</v>
      </c>
      <c r="AT41" s="22">
        <f>(テーブル515[[#This Row],[Q_DNB]]+テーブル515[[#This Row],[xin_nishida]])/テーブル515[[#This Row],[GAHlg]]</f>
        <v>-7.0067353908409735E-2</v>
      </c>
      <c r="AU41" s="21">
        <v>1</v>
      </c>
      <c r="AV41" s="21">
        <v>25</v>
      </c>
      <c r="AW41" s="21">
        <v>1.101</v>
      </c>
      <c r="AX41" s="21">
        <f>テーブル515[[#This Row],[Ts]]-テーブル515[[#This Row],[Tin]]</f>
        <v>113.59719603770134</v>
      </c>
      <c r="AY41" s="21" cm="1">
        <f t="array" ref="AY41">[3]!PropsSI("H", "P", L41, "T", テーブル515[[#This Row],[Ts]]-0.001, "Water")-[3]!PropsSI("H", "P", L41, "T", テーブル515[[#This Row],[Tin]], "Water")</f>
        <v>614996.60331534315</v>
      </c>
      <c r="AZ41" s="21">
        <f>テーブル515[[#This Row],[Hsub]]/1000</f>
        <v>614.99660331534312</v>
      </c>
    </row>
    <row r="42" spans="1:52">
      <c r="A42" s="34">
        <f>'TEST SECTION NUMBER 161'!$C$2</f>
        <v>161</v>
      </c>
      <c r="B42" s="33">
        <f>'TEST SECTION NUMBER 161'!I38</f>
        <v>39</v>
      </c>
      <c r="C42" s="26">
        <f>'TEST SECTION NUMBER 161'!K38</f>
        <v>2415</v>
      </c>
      <c r="D42" s="26">
        <f>'TEST SECTION NUMBER 161'!Q38</f>
        <v>167.5</v>
      </c>
      <c r="E42" s="26">
        <f>'TEST SECTION NUMBER 161'!M38</f>
        <v>0.97</v>
      </c>
      <c r="F42" s="26">
        <f>'TEST SECTION NUMBER 161'!L38</f>
        <v>433.9</v>
      </c>
      <c r="G42" s="26">
        <f>'TEST SECTION NUMBER 161'!G38</f>
        <v>0.33029999999999998</v>
      </c>
      <c r="H42" s="24">
        <f>'TEST SECTION NUMBER 161'!$C$4</f>
        <v>0.496</v>
      </c>
      <c r="I42" s="24">
        <f>'TEST SECTION NUMBER 161'!$C$6</f>
        <v>0.374</v>
      </c>
      <c r="K42" s="69" t="str">
        <f>B42&amp;"_"&amp;テーブル414[[#This Row],[TEST SECTION NUMBER]]</f>
        <v>39_161</v>
      </c>
      <c r="L42" s="26">
        <f t="shared" si="13"/>
        <v>16650838.154999999</v>
      </c>
      <c r="M42" s="26">
        <f>'TEST SECTION NUMBER 161'!P38*0.0254</f>
        <v>4.2671999999999999</v>
      </c>
      <c r="N42" s="26">
        <f>'TEST SECTION NUMBER 161'!$C$4*0.0254</f>
        <v>1.2598399999999999E-2</v>
      </c>
      <c r="O42" s="26">
        <f>'TEST SECTION NUMBER 161'!$C$6*0.0254</f>
        <v>9.4996000000000004E-3</v>
      </c>
      <c r="P42" s="26">
        <f t="shared" si="14"/>
        <v>8.7843467213758383E-5</v>
      </c>
      <c r="Q42" s="26">
        <f t="shared" si="15"/>
        <v>2.9843873572041602E-2</v>
      </c>
      <c r="R42" s="26">
        <f>'TEST SECTION NUMBER 161'!$C$4^2-PI()*(('TEST SECTION NUMBER 161'!$C$6)^2)/4</f>
        <v>0.13615764649661849</v>
      </c>
      <c r="S42" s="26">
        <f>PI()*'TEST SECTION NUMBER 161'!$C$6</f>
        <v>1.1749556524425826</v>
      </c>
      <c r="T42" s="26">
        <f t="shared" si="16"/>
        <v>4.2545000000000002</v>
      </c>
      <c r="U42" s="26">
        <f t="shared" si="17"/>
        <v>1315.32</v>
      </c>
      <c r="V42" s="26">
        <f t="shared" si="18"/>
        <v>496.42777777777775</v>
      </c>
      <c r="W42" s="94">
        <f t="shared" si="19"/>
        <v>1.0419643799999998</v>
      </c>
      <c r="Y42" s="34">
        <f t="shared" si="20"/>
        <v>8.7843467213758383E-5</v>
      </c>
      <c r="Z42" s="26">
        <f t="shared" si="21"/>
        <v>2.9843873572041598E-2</v>
      </c>
      <c r="AA42" s="97">
        <f t="shared" si="22"/>
        <v>496.42777777777775</v>
      </c>
      <c r="AB42" s="21">
        <v>37</v>
      </c>
      <c r="AC42" s="21">
        <f t="shared" si="23"/>
        <v>1315.32</v>
      </c>
      <c r="AD42" s="21">
        <f t="shared" si="24"/>
        <v>8.7843467213758383E-5</v>
      </c>
      <c r="AE42" s="21" cm="1">
        <f t="array" ref="AE42">[3]!PropsSI("Hmass","P",テーブル15[[#This Row],[Pin圧力 (Pa)]],"Q",1,"Water")-[3]!PropsSI("Hmass","P",テーブル15[[#This Row],[Pin圧力 (Pa)]],"Q",0,"Water")</f>
        <v>883760.40977061237</v>
      </c>
      <c r="AF42" s="21" cm="1">
        <f t="array" ref="AF42">[3]!PropsSI("T","P",テーブル15[[#This Row],[Pin圧力 (Pa)]],"Q",0,"Water")</f>
        <v>623.7467472920838</v>
      </c>
      <c r="AG42" s="21">
        <f>単位換算161!AA42</f>
        <v>496.42777777777775</v>
      </c>
      <c r="AH42" s="21" cm="1">
        <f t="array" ref="AH42">[3]!PropsSI("C", "T", テーブル515[[#This Row],[Ts]]-0.0001, "P", L42, "Water")</f>
        <v>10285.201264045427</v>
      </c>
      <c r="AI42" s="21" cm="1">
        <f t="array" ref="AI42">[3]!PropsSI("C", "T", テーブル515[[#This Row],[Tin]], "P", L42, "Water")</f>
        <v>4532.1681841411428</v>
      </c>
      <c r="AJ42" s="21">
        <f>(テーブル515[[#This Row],[CPL_Ts]]+テーブル515[[#This Row],[CPL_Tin]])/2</f>
        <v>7408.6847240932848</v>
      </c>
      <c r="AK42" s="21">
        <f>'TEST SECTION NUMBER 161'!N38*3.1546</f>
        <v>0.94637999999999989</v>
      </c>
      <c r="AL42" s="21">
        <f t="shared" si="25"/>
        <v>2.0375964369058548</v>
      </c>
      <c r="AM42" s="21">
        <f>テーブル515[[#This Row],[Q_AVE]]*テーブル515[[#This Row],[A_htr]]</f>
        <v>1.9283405159589626</v>
      </c>
      <c r="AN42" s="21">
        <f>テーブル515[[#This Row],[DNB位置の軸方向出力]]/テーブル515[[#This Row],[ロッド数]]</f>
        <v>0.04</v>
      </c>
      <c r="AO42" s="21">
        <f>'TEST SECTION NUMBER 161'!E38</f>
        <v>0.99702380952380953</v>
      </c>
      <c r="AP42" s="21">
        <f>テーブル515[[#This Row],[Q_all]]*テーブル515[[#This Row],[z_ratio]]*テーブル515[[#This Row],[r_ratio]]*1000000</f>
        <v>76904.056291220535</v>
      </c>
      <c r="AQ42" s="28">
        <f>テーブル515[[#This Row],[Q_AVE]]*テーブル515[[#This Row],[DNB位置の軸方向出力]]*テーブル515[[#This Row],[DNB位置の半径方向出力]]</f>
        <v>1.0419643799999998</v>
      </c>
      <c r="AR42" s="21">
        <f>テーブル515[[#This Row],[G]]*テーブル515[[#This Row],[A]]*テーブル515[[#This Row],[Hlg]]</f>
        <v>102111.6832585065</v>
      </c>
      <c r="AS42" s="21">
        <f>-テーブル515[[#This Row],[G]]*テーブル515[[#This Row],[A]]*テーブル515[[#This Row],[CPL_ave]]*(テーブル515[[#This Row],[Ts]]-テーブル515[[#This Row],[Tin]])</f>
        <v>-108987.1062667792</v>
      </c>
      <c r="AT42" s="22">
        <f>(テーブル515[[#This Row],[Q_DNB]]+テーブル515[[#This Row],[xin_nishida]])/テーブル515[[#This Row],[GAHlg]]</f>
        <v>-0.31419568213695037</v>
      </c>
      <c r="AU42" s="21">
        <v>1</v>
      </c>
      <c r="AV42" s="21">
        <v>25</v>
      </c>
      <c r="AW42" s="21">
        <v>1.101</v>
      </c>
      <c r="AX42" s="21">
        <f>テーブル515[[#This Row],[Ts]]-テーブル515[[#This Row],[Tin]]</f>
        <v>127.31896951430605</v>
      </c>
      <c r="AY42" s="21" cm="1">
        <f t="array" ref="AY42">[3]!PropsSI("H", "P", L42, "T", テーブル515[[#This Row],[Ts]]-0.001, "Water")-[3]!PropsSI("H", "P", L42, "T", テーブル515[[#This Row],[Tin]], "Water")</f>
        <v>712973.31893283769</v>
      </c>
      <c r="AZ42" s="21">
        <f>テーブル515[[#This Row],[Hsub]]/1000</f>
        <v>712.97331893283774</v>
      </c>
    </row>
    <row r="43" spans="1:52">
      <c r="A43" s="34">
        <f>'TEST SECTION NUMBER 161'!$C$2</f>
        <v>161</v>
      </c>
      <c r="B43" s="33">
        <f>'TEST SECTION NUMBER 161'!I39</f>
        <v>40</v>
      </c>
      <c r="C43" s="26">
        <f>'TEST SECTION NUMBER 161'!K39</f>
        <v>2100</v>
      </c>
      <c r="D43" s="26">
        <f>'TEST SECTION NUMBER 161'!Q39</f>
        <v>167.5</v>
      </c>
      <c r="E43" s="26">
        <f>'TEST SECTION NUMBER 161'!M39</f>
        <v>2.0379999999999998</v>
      </c>
      <c r="F43" s="26">
        <f>'TEST SECTION NUMBER 161'!L39</f>
        <v>436.8</v>
      </c>
      <c r="G43" s="26">
        <f>'TEST SECTION NUMBER 161'!G39</f>
        <v>0.53618699999999997</v>
      </c>
      <c r="H43" s="24">
        <f>'TEST SECTION NUMBER 161'!$C$4</f>
        <v>0.496</v>
      </c>
      <c r="I43" s="24">
        <f>'TEST SECTION NUMBER 161'!$C$6</f>
        <v>0.374</v>
      </c>
      <c r="K43" s="69" t="str">
        <f>B43&amp;"_"&amp;テーブル414[[#This Row],[TEST SECTION NUMBER]]</f>
        <v>40_161</v>
      </c>
      <c r="L43" s="26">
        <f t="shared" si="13"/>
        <v>14478989.699999999</v>
      </c>
      <c r="M43" s="26">
        <f>'TEST SECTION NUMBER 161'!P39*0.0254</f>
        <v>4.2671999999999999</v>
      </c>
      <c r="N43" s="26">
        <f>'TEST SECTION NUMBER 161'!$C$4*0.0254</f>
        <v>1.2598399999999999E-2</v>
      </c>
      <c r="O43" s="26">
        <f>'TEST SECTION NUMBER 161'!$C$6*0.0254</f>
        <v>9.4996000000000004E-3</v>
      </c>
      <c r="P43" s="26">
        <f t="shared" si="14"/>
        <v>8.7843467213758383E-5</v>
      </c>
      <c r="Q43" s="26">
        <f t="shared" si="15"/>
        <v>2.9843873572041602E-2</v>
      </c>
      <c r="R43" s="26">
        <f>'TEST SECTION NUMBER 161'!$C$4^2-PI()*(('TEST SECTION NUMBER 161'!$C$6)^2)/4</f>
        <v>0.13615764649661849</v>
      </c>
      <c r="S43" s="26">
        <f>PI()*'TEST SECTION NUMBER 161'!$C$6</f>
        <v>1.1749556524425826</v>
      </c>
      <c r="T43" s="26">
        <f t="shared" si="16"/>
        <v>4.2545000000000002</v>
      </c>
      <c r="U43" s="26">
        <f t="shared" si="17"/>
        <v>2763.5279999999998</v>
      </c>
      <c r="V43" s="26">
        <f t="shared" si="18"/>
        <v>498.03888888888889</v>
      </c>
      <c r="W43" s="94">
        <f t="shared" si="19"/>
        <v>1.6914555101999997</v>
      </c>
      <c r="Y43" s="34">
        <f t="shared" si="20"/>
        <v>8.7843467213758383E-5</v>
      </c>
      <c r="Z43" s="26">
        <f t="shared" si="21"/>
        <v>2.9843873572041598E-2</v>
      </c>
      <c r="AA43" s="97">
        <f t="shared" si="22"/>
        <v>498.03888888888889</v>
      </c>
      <c r="AB43" s="21">
        <v>38</v>
      </c>
      <c r="AC43" s="21">
        <f t="shared" si="23"/>
        <v>2763.5279999999998</v>
      </c>
      <c r="AD43" s="21">
        <f t="shared" si="24"/>
        <v>8.7843467213758383E-5</v>
      </c>
      <c r="AE43" s="21" cm="1">
        <f t="array" ref="AE43">[3]!PropsSI("Hmass","P",テーブル15[[#This Row],[Pin圧力 (Pa)]],"Q",1,"Water")-[3]!PropsSI("Hmass","P",テーブル15[[#This Row],[Pin圧力 (Pa)]],"Q",0,"Water")</f>
        <v>1035404.645585787</v>
      </c>
      <c r="AF43" s="21" cm="1">
        <f t="array" ref="AF43">[3]!PropsSI("T","P",テーブル15[[#This Row],[Pin圧力 (Pa)]],"Q",0,"Water")</f>
        <v>612.48370255129544</v>
      </c>
      <c r="AG43" s="21">
        <f>単位換算161!AA43</f>
        <v>498.03888888888889</v>
      </c>
      <c r="AH43" s="21" cm="1">
        <f t="array" ref="AH43">[3]!PropsSI("C", "T", テーブル515[[#This Row],[Ts]]-0.0001, "P", L43, "Water")</f>
        <v>8121.4607358194189</v>
      </c>
      <c r="AI43" s="21" cm="1">
        <f t="array" ref="AI43">[3]!PropsSI("C", "T", テーブル515[[#This Row],[Tin]], "P", L43, "Water")</f>
        <v>4556.5118550482939</v>
      </c>
      <c r="AJ43" s="21">
        <f>(テーブル515[[#This Row],[CPL_Ts]]+テーブル515[[#This Row],[CPL_Tin]])/2</f>
        <v>6338.9862954338569</v>
      </c>
      <c r="AK43" s="21">
        <f>'TEST SECTION NUMBER 161'!N39*3.1546</f>
        <v>1.5362901999999998</v>
      </c>
      <c r="AL43" s="21">
        <f t="shared" si="25"/>
        <v>2.0375964369058548</v>
      </c>
      <c r="AM43" s="21">
        <f>テーブル515[[#This Row],[Q_AVE]]*テーブル515[[#This Row],[A_htr]]</f>
        <v>3.1303394375733826</v>
      </c>
      <c r="AN43" s="21">
        <f>テーブル515[[#This Row],[DNB位置の軸方向出力]]/テーブル515[[#This Row],[ロッド数]]</f>
        <v>0.04</v>
      </c>
      <c r="AO43" s="21">
        <f>'TEST SECTION NUMBER 161'!E39</f>
        <v>0.99702380952380953</v>
      </c>
      <c r="AP43" s="21">
        <f>テーブル515[[#This Row],[Q_all]]*テーブル515[[#This Row],[z_ratio]]*テーブル515[[#This Row],[r_ratio]]*1000000</f>
        <v>124840.91804608132</v>
      </c>
      <c r="AQ43" s="28">
        <f>テーブル515[[#This Row],[Q_AVE]]*テーブル515[[#This Row],[DNB位置の軸方向出力]]*テーブル515[[#This Row],[DNB位置の半径方向出力]]</f>
        <v>1.6914555101999997</v>
      </c>
      <c r="AR43" s="21">
        <f>テーブル515[[#This Row],[G]]*テーブル515[[#This Row],[A]]*テーブル515[[#This Row],[Hlg]]</f>
        <v>251352.63801155169</v>
      </c>
      <c r="AS43" s="21">
        <f>-テーブル515[[#This Row],[G]]*テーブル515[[#This Row],[A]]*テーブル515[[#This Row],[CPL_ave]]*(テーブル515[[#This Row],[Ts]]-テーブル515[[#This Row],[Tin]])</f>
        <v>-176112.12915620161</v>
      </c>
      <c r="AT43" s="22">
        <f>(テーブル515[[#This Row],[Q_DNB]]+テーブル515[[#This Row],[xin_nishida]])/テーブル515[[#This Row],[GAHlg]]</f>
        <v>-0.2039811935761898</v>
      </c>
      <c r="AU43" s="21">
        <v>1</v>
      </c>
      <c r="AV43" s="21">
        <v>25</v>
      </c>
      <c r="AW43" s="21">
        <v>1.101</v>
      </c>
      <c r="AX43" s="21">
        <f>テーブル515[[#This Row],[Ts]]-テーブル515[[#This Row],[Tin]]</f>
        <v>114.44481366240655</v>
      </c>
      <c r="AY43" s="21" cm="1">
        <f t="array" ref="AY43">[3]!PropsSI("H", "P", L43, "T", テーブル515[[#This Row],[Ts]]-0.001, "Water")-[3]!PropsSI("H", "P", L43, "T", テーブル515[[#This Row],[Tin]], "Water")</f>
        <v>620288.24192233512</v>
      </c>
      <c r="AZ43" s="21">
        <f>テーブル515[[#This Row],[Hsub]]/1000</f>
        <v>620.28824192233515</v>
      </c>
    </row>
    <row r="44" spans="1:52">
      <c r="A44" s="34">
        <f>'TEST SECTION NUMBER 161'!$C$2</f>
        <v>161</v>
      </c>
      <c r="B44" s="33">
        <f>'TEST SECTION NUMBER 161'!I40</f>
        <v>41</v>
      </c>
      <c r="C44" s="26">
        <f>'TEST SECTION NUMBER 161'!K40</f>
        <v>2100</v>
      </c>
      <c r="D44" s="26">
        <f>'TEST SECTION NUMBER 161'!Q40</f>
        <v>167.5</v>
      </c>
      <c r="E44" s="26">
        <f>'TEST SECTION NUMBER 161'!M40</f>
        <v>1.012</v>
      </c>
      <c r="F44" s="26">
        <f>'TEST SECTION NUMBER 161'!L40</f>
        <v>384.4</v>
      </c>
      <c r="G44" s="26">
        <f>'TEST SECTION NUMBER 161'!G40</f>
        <v>0.364431</v>
      </c>
      <c r="H44" s="24">
        <f>'TEST SECTION NUMBER 161'!$C$4</f>
        <v>0.496</v>
      </c>
      <c r="I44" s="24">
        <f>'TEST SECTION NUMBER 161'!$C$6</f>
        <v>0.374</v>
      </c>
      <c r="K44" s="69" t="str">
        <f>B44&amp;"_"&amp;テーブル414[[#This Row],[TEST SECTION NUMBER]]</f>
        <v>41_161</v>
      </c>
      <c r="L44" s="26">
        <f t="shared" si="13"/>
        <v>14478989.699999999</v>
      </c>
      <c r="M44" s="26">
        <f>'TEST SECTION NUMBER 161'!P40*0.0254</f>
        <v>4.2671999999999999</v>
      </c>
      <c r="N44" s="26">
        <f>'TEST SECTION NUMBER 161'!$C$4*0.0254</f>
        <v>1.2598399999999999E-2</v>
      </c>
      <c r="O44" s="26">
        <f>'TEST SECTION NUMBER 161'!$C$6*0.0254</f>
        <v>9.4996000000000004E-3</v>
      </c>
      <c r="P44" s="26">
        <f t="shared" si="14"/>
        <v>8.7843467213758383E-5</v>
      </c>
      <c r="Q44" s="26">
        <f t="shared" si="15"/>
        <v>2.9843873572041602E-2</v>
      </c>
      <c r="R44" s="26">
        <f>'TEST SECTION NUMBER 161'!$C$4^2-PI()*(('TEST SECTION NUMBER 161'!$C$6)^2)/4</f>
        <v>0.13615764649661849</v>
      </c>
      <c r="S44" s="26">
        <f>PI()*'TEST SECTION NUMBER 161'!$C$6</f>
        <v>1.1749556524425826</v>
      </c>
      <c r="T44" s="26">
        <f t="shared" si="16"/>
        <v>4.2545000000000002</v>
      </c>
      <c r="U44" s="26">
        <f t="shared" si="17"/>
        <v>1372.2719999999999</v>
      </c>
      <c r="V44" s="26">
        <f t="shared" si="18"/>
        <v>468.92777777777775</v>
      </c>
      <c r="W44" s="94">
        <f t="shared" si="19"/>
        <v>1.1496340325999999</v>
      </c>
      <c r="Y44" s="34">
        <f t="shared" si="20"/>
        <v>8.7843467213758383E-5</v>
      </c>
      <c r="Z44" s="26">
        <f t="shared" si="21"/>
        <v>2.9843873572041598E-2</v>
      </c>
      <c r="AA44" s="97">
        <f t="shared" si="22"/>
        <v>468.92777777777775</v>
      </c>
      <c r="AB44" s="21">
        <v>39</v>
      </c>
      <c r="AC44" s="21">
        <f t="shared" si="23"/>
        <v>1372.2719999999999</v>
      </c>
      <c r="AD44" s="21">
        <f t="shared" si="24"/>
        <v>8.7843467213758383E-5</v>
      </c>
      <c r="AE44" s="21" cm="1">
        <f t="array" ref="AE44">[3]!PropsSI("Hmass","P",テーブル15[[#This Row],[Pin圧力 (Pa)]],"Q",1,"Water")-[3]!PropsSI("Hmass","P",テーブル15[[#This Row],[Pin圧力 (Pa)]],"Q",0,"Water")</f>
        <v>1035404.645585787</v>
      </c>
      <c r="AF44" s="21" cm="1">
        <f t="array" ref="AF44">[3]!PropsSI("T","P",テーブル15[[#This Row],[Pin圧力 (Pa)]],"Q",0,"Water")</f>
        <v>612.48370255129544</v>
      </c>
      <c r="AG44" s="21">
        <f>単位換算161!AA44</f>
        <v>468.92777777777775</v>
      </c>
      <c r="AH44" s="21" cm="1">
        <f t="array" ref="AH44">[3]!PropsSI("C", "T", テーブル515[[#This Row],[Ts]]-0.0001, "P", L44, "Water")</f>
        <v>8121.4607358194189</v>
      </c>
      <c r="AI44" s="21" cm="1">
        <f t="array" ref="AI44">[3]!PropsSI("C", "T", テーブル515[[#This Row],[Tin]], "P", L44, "Water")</f>
        <v>4408.2980733940703</v>
      </c>
      <c r="AJ44" s="21">
        <f>(テーブル515[[#This Row],[CPL_Ts]]+テーブル515[[#This Row],[CPL_Tin]])/2</f>
        <v>6264.8794046067451</v>
      </c>
      <c r="AK44" s="21">
        <f>'TEST SECTION NUMBER 161'!N40*3.1546</f>
        <v>1.0441726</v>
      </c>
      <c r="AL44" s="21">
        <f t="shared" si="25"/>
        <v>2.0375964369058548</v>
      </c>
      <c r="AM44" s="21">
        <f>テーブル515[[#This Row],[Q_AVE]]*テーブル515[[#This Row],[A_htr]]</f>
        <v>2.1276023692747223</v>
      </c>
      <c r="AN44" s="21">
        <f>テーブル515[[#This Row],[DNB位置の軸方向出力]]/テーブル515[[#This Row],[ロッド数]]</f>
        <v>0.04</v>
      </c>
      <c r="AO44" s="21">
        <f>'TEST SECTION NUMBER 161'!E40</f>
        <v>0.99702380952380953</v>
      </c>
      <c r="AP44" s="21">
        <f>テーブル515[[#This Row],[Q_all]]*テーブル515[[#This Row],[z_ratio]]*テーブル515[[#This Row],[r_ratio]]*1000000</f>
        <v>84850.808774646663</v>
      </c>
      <c r="AQ44" s="28">
        <f>テーブル515[[#This Row],[Q_AVE]]*テーブル515[[#This Row],[DNB位置の軸方向出力]]*テーブル515[[#This Row],[DNB位置の半径方向出力]]</f>
        <v>1.1496340326000001</v>
      </c>
      <c r="AR44" s="21">
        <f>テーブル515[[#This Row],[G]]*テーブル515[[#This Row],[A]]*テーブル515[[#This Row],[Hlg]]</f>
        <v>124812.98806069201</v>
      </c>
      <c r="AS44" s="21">
        <f>-テーブル515[[#This Row],[G]]*テーブル515[[#This Row],[A]]*テーブル515[[#This Row],[CPL_ave]]*(テーブル515[[#This Row],[Ts]]-テーブル515[[#This Row],[Tin]])</f>
        <v>-108413.53559896485</v>
      </c>
      <c r="AT44" s="22">
        <f>(テーブル515[[#This Row],[Q_DNB]]+テーブル515[[#This Row],[xin_nishida]])/テーブル515[[#This Row],[GAHlg]]</f>
        <v>-0.18878425386996178</v>
      </c>
      <c r="AU44" s="21">
        <v>1</v>
      </c>
      <c r="AV44" s="21">
        <v>25</v>
      </c>
      <c r="AW44" s="21">
        <v>1.101</v>
      </c>
      <c r="AX44" s="21">
        <f>テーブル515[[#This Row],[Ts]]-テーブル515[[#This Row],[Tin]]</f>
        <v>143.55592477351769</v>
      </c>
      <c r="AY44" s="21" cm="1">
        <f t="array" ref="AY44">[3]!PropsSI("H", "P", L44, "T", テーブル515[[#This Row],[Ts]]-0.001, "Water")-[3]!PropsSI("H", "P", L44, "T", テーブル515[[#This Row],[Tin]], "Water")</f>
        <v>750637.1524185515</v>
      </c>
      <c r="AZ44" s="21">
        <f>テーブル515[[#This Row],[Hsub]]/1000</f>
        <v>750.63715241855152</v>
      </c>
    </row>
    <row r="45" spans="1:52">
      <c r="A45" s="65">
        <f>'TEST SECTION NUMBER 161'!$C$2</f>
        <v>161</v>
      </c>
      <c r="B45" s="66">
        <f>'TEST SECTION NUMBER 161'!I41</f>
        <v>42</v>
      </c>
      <c r="C45" s="67">
        <f>'TEST SECTION NUMBER 161'!K41</f>
        <v>2415</v>
      </c>
      <c r="D45" s="67">
        <f>'TEST SECTION NUMBER 161'!Q41</f>
        <v>167.5</v>
      </c>
      <c r="E45" s="67">
        <f>'TEST SECTION NUMBER 161'!M41</f>
        <v>1.022</v>
      </c>
      <c r="F45" s="67">
        <f>'TEST SECTION NUMBER 161'!L41</f>
        <v>382.2</v>
      </c>
      <c r="G45" s="67">
        <f>'TEST SECTION NUMBER 161'!G41</f>
        <v>0.37434000000000001</v>
      </c>
      <c r="H45" s="24">
        <f>'TEST SECTION NUMBER 161'!$C$4</f>
        <v>0.496</v>
      </c>
      <c r="I45" s="24">
        <f>'TEST SECTION NUMBER 161'!$C$6</f>
        <v>0.374</v>
      </c>
      <c r="K45" s="69" t="str">
        <f>B45&amp;"_"&amp;テーブル414[[#This Row],[TEST SECTION NUMBER]]</f>
        <v>42_161</v>
      </c>
      <c r="L45" s="26">
        <f t="shared" si="13"/>
        <v>16650838.154999999</v>
      </c>
      <c r="M45" s="26">
        <f>'TEST SECTION NUMBER 161'!P41*0.0254</f>
        <v>4.2671999999999999</v>
      </c>
      <c r="N45" s="26">
        <f>'TEST SECTION NUMBER 161'!$C$4*0.0254</f>
        <v>1.2598399999999999E-2</v>
      </c>
      <c r="O45" s="26">
        <f>'TEST SECTION NUMBER 161'!$C$6*0.0254</f>
        <v>9.4996000000000004E-3</v>
      </c>
      <c r="P45" s="26">
        <f t="shared" si="14"/>
        <v>8.7843467213758383E-5</v>
      </c>
      <c r="Q45" s="26">
        <f t="shared" si="15"/>
        <v>2.9843873572041602E-2</v>
      </c>
      <c r="R45" s="26">
        <f>'TEST SECTION NUMBER 161'!$C$4^2-PI()*(('TEST SECTION NUMBER 161'!$C$6)^2)/4</f>
        <v>0.13615764649661849</v>
      </c>
      <c r="S45" s="26">
        <f>PI()*'TEST SECTION NUMBER 161'!$C$6</f>
        <v>1.1749556524425826</v>
      </c>
      <c r="T45" s="26">
        <f t="shared" si="16"/>
        <v>4.2545000000000002</v>
      </c>
      <c r="U45" s="26">
        <f t="shared" si="17"/>
        <v>1385.8320000000001</v>
      </c>
      <c r="V45" s="26">
        <f t="shared" si="18"/>
        <v>467.70555555555552</v>
      </c>
      <c r="W45" s="94">
        <f t="shared" si="19"/>
        <v>1.1808929639999999</v>
      </c>
      <c r="Y45" s="34">
        <f t="shared" si="20"/>
        <v>8.7843467213758383E-5</v>
      </c>
      <c r="Z45" s="26">
        <f t="shared" si="21"/>
        <v>2.9843873572041598E-2</v>
      </c>
      <c r="AA45" s="97">
        <f t="shared" si="22"/>
        <v>467.70555555555552</v>
      </c>
      <c r="AB45" s="21">
        <v>40</v>
      </c>
      <c r="AC45" s="21">
        <f t="shared" si="23"/>
        <v>1385.8320000000001</v>
      </c>
      <c r="AD45" s="21">
        <f t="shared" si="24"/>
        <v>8.7843467213758383E-5</v>
      </c>
      <c r="AE45" s="21" cm="1">
        <f t="array" ref="AE45">[3]!PropsSI("Hmass","P",テーブル15[[#This Row],[Pin圧力 (Pa)]],"Q",1,"Water")-[3]!PropsSI("Hmass","P",テーブル15[[#This Row],[Pin圧力 (Pa)]],"Q",0,"Water")</f>
        <v>883760.40977061237</v>
      </c>
      <c r="AF45" s="21" cm="1">
        <f t="array" ref="AF45">[3]!PropsSI("T","P",テーブル15[[#This Row],[Pin圧力 (Pa)]],"Q",0,"Water")</f>
        <v>623.7467472920838</v>
      </c>
      <c r="AG45" s="21">
        <f>単位換算161!AA45</f>
        <v>467.70555555555552</v>
      </c>
      <c r="AH45" s="21" cm="1">
        <f t="array" ref="AH45">[3]!PropsSI("C", "T", テーブル515[[#This Row],[Ts]]-0.0001, "P", L45, "Water")</f>
        <v>10285.201264045427</v>
      </c>
      <c r="AI45" s="21" cm="1">
        <f t="array" ref="AI45">[3]!PropsSI("C", "T", テーブル515[[#This Row],[Tin]], "P", L45, "Water")</f>
        <v>4393.3732671151274</v>
      </c>
      <c r="AJ45" s="21">
        <f>(テーブル515[[#This Row],[CPL_Ts]]+テーブル515[[#This Row],[CPL_Tin]])/2</f>
        <v>7339.2872655802767</v>
      </c>
      <c r="AK45" s="21">
        <f>'TEST SECTION NUMBER 161'!N41*3.1546</f>
        <v>1.0725640000000001</v>
      </c>
      <c r="AL45" s="21">
        <f t="shared" si="25"/>
        <v>2.0375964369058548</v>
      </c>
      <c r="AM45" s="21">
        <f>テーブル515[[#This Row],[Q_AVE]]*テーブル515[[#This Row],[A_htr]]</f>
        <v>2.1854525847534916</v>
      </c>
      <c r="AN45" s="21">
        <f>テーブル515[[#This Row],[DNB位置の軸方向出力]]/テーブル515[[#This Row],[ロッド数]]</f>
        <v>0.04</v>
      </c>
      <c r="AO45" s="21">
        <f>'TEST SECTION NUMBER 161'!E41</f>
        <v>0.99702380952380953</v>
      </c>
      <c r="AP45" s="21">
        <f>テーブル515[[#This Row],[Q_all]]*テーブル515[[#This Row],[z_ratio]]*テーブル515[[#This Row],[r_ratio]]*1000000</f>
        <v>87157.930463383294</v>
      </c>
      <c r="AQ45" s="28">
        <f>テーブル515[[#This Row],[Q_AVE]]*テーブル515[[#This Row],[DNB位置の軸方向出力]]*テーブル515[[#This Row],[DNB位置の半径方向出力]]</f>
        <v>1.1808929640000001</v>
      </c>
      <c r="AR45" s="21">
        <f>テーブル515[[#This Row],[G]]*テーブル515[[#This Row],[A]]*テーブル515[[#This Row],[Hlg]]</f>
        <v>107585.71163937489</v>
      </c>
      <c r="AS45" s="21">
        <f>-テーブル515[[#This Row],[G]]*テーブル515[[#This Row],[A]]*テーブル515[[#This Row],[CPL_ave]]*(テーブル515[[#This Row],[Ts]]-テーブル515[[#This Row],[Tin]])</f>
        <v>-139416.18667568354</v>
      </c>
      <c r="AT45" s="22">
        <f>(テーブル515[[#This Row],[Q_DNB]]+テーブル515[[#This Row],[xin_nishida]])/テーブル515[[#This Row],[GAHlg]]</f>
        <v>-0.48573602773079061</v>
      </c>
      <c r="AU45" s="21">
        <v>1</v>
      </c>
      <c r="AV45" s="21">
        <v>25</v>
      </c>
      <c r="AW45" s="21">
        <v>1.101</v>
      </c>
      <c r="AX45" s="21">
        <f>テーブル515[[#This Row],[Ts]]-テーブル515[[#This Row],[Tin]]</f>
        <v>156.04119173652828</v>
      </c>
      <c r="AY45" s="21" cm="1">
        <f t="array" ref="AY45">[3]!PropsSI("H", "P", L45, "T", テーブル515[[#This Row],[Ts]]-0.001, "Water")-[3]!PropsSI("H", "P", L45, "T", テーブル515[[#This Row],[Tin]], "Water")</f>
        <v>841030.19946566608</v>
      </c>
      <c r="AZ45" s="21">
        <f>テーブル515[[#This Row],[Hsub]]/1000</f>
        <v>841.0301994656661</v>
      </c>
    </row>
    <row r="46" spans="1:52">
      <c r="A46" s="34">
        <f>'TEST SECTION NUMBER 161'!$C$2</f>
        <v>161</v>
      </c>
      <c r="B46" s="33">
        <f>'TEST SECTION NUMBER 161'!I42</f>
        <v>43</v>
      </c>
      <c r="C46" s="26">
        <f>'TEST SECTION NUMBER 161'!K42</f>
        <v>2100</v>
      </c>
      <c r="D46" s="26">
        <f>'TEST SECTION NUMBER 161'!Q42</f>
        <v>167.5</v>
      </c>
      <c r="E46" s="26">
        <f>'TEST SECTION NUMBER 161'!M42</f>
        <v>1.589</v>
      </c>
      <c r="F46" s="26">
        <f>'TEST SECTION NUMBER 161'!L42</f>
        <v>404.9</v>
      </c>
      <c r="G46" s="26">
        <f>'TEST SECTION NUMBER 161'!G42</f>
        <v>0.46792499999999998</v>
      </c>
      <c r="H46" s="24">
        <f>'TEST SECTION NUMBER 161'!$C$4</f>
        <v>0.496</v>
      </c>
      <c r="I46" s="24">
        <f>'TEST SECTION NUMBER 161'!$C$6</f>
        <v>0.374</v>
      </c>
      <c r="K46" s="69" t="str">
        <f>B46&amp;"_"&amp;テーブル414[[#This Row],[TEST SECTION NUMBER]]</f>
        <v>43_161</v>
      </c>
      <c r="L46" s="26">
        <f t="shared" si="13"/>
        <v>14478989.699999999</v>
      </c>
      <c r="M46" s="26">
        <f>'TEST SECTION NUMBER 161'!P42*0.0254</f>
        <v>4.2671999999999999</v>
      </c>
      <c r="N46" s="26">
        <f>'TEST SECTION NUMBER 161'!$C$4*0.0254</f>
        <v>1.2598399999999999E-2</v>
      </c>
      <c r="O46" s="26">
        <f>'TEST SECTION NUMBER 161'!$C$6*0.0254</f>
        <v>9.4996000000000004E-3</v>
      </c>
      <c r="P46" s="26">
        <f t="shared" si="14"/>
        <v>8.7843467213758383E-5</v>
      </c>
      <c r="Q46" s="26">
        <f t="shared" si="15"/>
        <v>2.9843873572041602E-2</v>
      </c>
      <c r="R46" s="26">
        <f>'TEST SECTION NUMBER 161'!$C$4^2-PI()*(('TEST SECTION NUMBER 161'!$C$6)^2)/4</f>
        <v>0.13615764649661849</v>
      </c>
      <c r="S46" s="26">
        <f>PI()*'TEST SECTION NUMBER 161'!$C$6</f>
        <v>1.1749556524425826</v>
      </c>
      <c r="T46" s="26">
        <f t="shared" si="16"/>
        <v>4.2545000000000002</v>
      </c>
      <c r="U46" s="26">
        <f t="shared" si="17"/>
        <v>2154.6840000000002</v>
      </c>
      <c r="V46" s="26">
        <f t="shared" si="18"/>
        <v>480.31666666666661</v>
      </c>
      <c r="W46" s="94">
        <f t="shared" si="19"/>
        <v>1.4761162049999998</v>
      </c>
      <c r="Y46" s="34">
        <f t="shared" si="20"/>
        <v>8.7843467213758383E-5</v>
      </c>
      <c r="Z46" s="26">
        <f t="shared" si="21"/>
        <v>2.9843873572041598E-2</v>
      </c>
      <c r="AA46" s="97">
        <f t="shared" si="22"/>
        <v>480.31666666666661</v>
      </c>
      <c r="AB46" s="21">
        <v>41</v>
      </c>
      <c r="AC46" s="21">
        <f t="shared" si="23"/>
        <v>2154.6840000000002</v>
      </c>
      <c r="AD46" s="21">
        <f t="shared" si="24"/>
        <v>8.7843467213758383E-5</v>
      </c>
      <c r="AE46" s="21" cm="1">
        <f t="array" ref="AE46">[3]!PropsSI("Hmass","P",テーブル15[[#This Row],[Pin圧力 (Pa)]],"Q",1,"Water")-[3]!PropsSI("Hmass","P",テーブル15[[#This Row],[Pin圧力 (Pa)]],"Q",0,"Water")</f>
        <v>1035404.645585787</v>
      </c>
      <c r="AF46" s="21" cm="1">
        <f t="array" ref="AF46">[3]!PropsSI("T","P",テーブル15[[#This Row],[Pin圧力 (Pa)]],"Q",0,"Water")</f>
        <v>612.48370255129544</v>
      </c>
      <c r="AG46" s="21">
        <f>単位換算161!AA46</f>
        <v>480.31666666666661</v>
      </c>
      <c r="AH46" s="21" cm="1">
        <f t="array" ref="AH46">[3]!PropsSI("C", "T", テーブル515[[#This Row],[Ts]]-0.0001, "P", L46, "Water")</f>
        <v>8121.4607358194189</v>
      </c>
      <c r="AI46" s="21" cm="1">
        <f t="array" ref="AI46">[3]!PropsSI("C", "T", テーブル515[[#This Row],[Tin]], "P", L46, "Water")</f>
        <v>4459.5861794889042</v>
      </c>
      <c r="AJ46" s="21">
        <f>(テーブル515[[#This Row],[CPL_Ts]]+テーブル515[[#This Row],[CPL_Tin]])/2</f>
        <v>6290.5234576541616</v>
      </c>
      <c r="AK46" s="21">
        <f>'TEST SECTION NUMBER 161'!N42*3.1546</f>
        <v>1.3407049999999998</v>
      </c>
      <c r="AL46" s="21">
        <f t="shared" si="25"/>
        <v>2.0375964369058548</v>
      </c>
      <c r="AM46" s="21">
        <f>テーブル515[[#This Row],[Q_AVE]]*テーブル515[[#This Row],[A_htr]]</f>
        <v>2.7318157309418636</v>
      </c>
      <c r="AN46" s="21">
        <f>テーブル515[[#This Row],[DNB位置の軸方向出力]]/テーブル515[[#This Row],[ロッド数]]</f>
        <v>0.04</v>
      </c>
      <c r="AO46" s="21">
        <f>'TEST SECTION NUMBER 161'!E42</f>
        <v>0.99702380952380953</v>
      </c>
      <c r="AP46" s="21">
        <f>テーブル515[[#This Row],[Q_all]]*テーブル515[[#This Row],[z_ratio]]*テーブル515[[#This Row],[r_ratio]]*1000000</f>
        <v>108947.41307922908</v>
      </c>
      <c r="AQ46" s="28">
        <f>テーブル515[[#This Row],[Q_AVE]]*テーブル515[[#This Row],[DNB位置の軸方向出力]]*テーブル515[[#This Row],[DNB位置の半径方向出力]]</f>
        <v>1.4761162049999998</v>
      </c>
      <c r="AR46" s="21">
        <f>テーブル515[[#This Row],[G]]*テーブル515[[#This Row],[A]]*テーブル515[[#This Row],[Hlg]]</f>
        <v>195976.12453403123</v>
      </c>
      <c r="AS46" s="21">
        <f>-テーブル515[[#This Row],[G]]*テーブル515[[#This Row],[A]]*テーブル515[[#This Row],[CPL_ave]]*(テーブル515[[#This Row],[Ts]]-テーブル515[[#This Row],[Tin]])</f>
        <v>-157363.13255884105</v>
      </c>
      <c r="AT46" s="22">
        <f>(テーブル515[[#This Row],[Q_DNB]]+テーブル515[[#This Row],[xin_nishida]])/テーブル515[[#This Row],[GAHlg]]</f>
        <v>-0.24704907087396041</v>
      </c>
      <c r="AU46" s="21">
        <v>1</v>
      </c>
      <c r="AV46" s="21">
        <v>25</v>
      </c>
      <c r="AW46" s="21">
        <v>1.101</v>
      </c>
      <c r="AX46" s="21">
        <f>テーブル515[[#This Row],[Ts]]-テーブル515[[#This Row],[Tin]]</f>
        <v>132.16703588462883</v>
      </c>
      <c r="AY46" s="21" cm="1">
        <f t="array" ref="AY46">[3]!PropsSI("H", "P", L46, "T", テーブル515[[#This Row],[Ts]]-0.001, "Water")-[3]!PropsSI("H", "P", L46, "T", テーブル515[[#This Row],[Tin]], "Water")</f>
        <v>700146.69598528731</v>
      </c>
      <c r="AZ46" s="21">
        <f>テーブル515[[#This Row],[Hsub]]/1000</f>
        <v>700.14669598528735</v>
      </c>
    </row>
    <row r="47" spans="1:52">
      <c r="A47" s="34">
        <f>'TEST SECTION NUMBER 161'!$C$2</f>
        <v>161</v>
      </c>
      <c r="B47" s="33">
        <f>'TEST SECTION NUMBER 161'!I43</f>
        <v>44</v>
      </c>
      <c r="C47" s="26">
        <f>'TEST SECTION NUMBER 161'!K43</f>
        <v>2400</v>
      </c>
      <c r="D47" s="26">
        <f>'TEST SECTION NUMBER 161'!Q43</f>
        <v>167.5</v>
      </c>
      <c r="E47" s="26">
        <f>'TEST SECTION NUMBER 161'!M43</f>
        <v>1.5840000000000001</v>
      </c>
      <c r="F47" s="26">
        <f>'TEST SECTION NUMBER 161'!L43</f>
        <v>416.3</v>
      </c>
      <c r="G47" s="26">
        <f>'TEST SECTION NUMBER 161'!G43</f>
        <v>0.49765199999999998</v>
      </c>
      <c r="H47" s="24">
        <f>'TEST SECTION NUMBER 161'!$C$4</f>
        <v>0.496</v>
      </c>
      <c r="I47" s="24">
        <f>'TEST SECTION NUMBER 161'!$C$6</f>
        <v>0.374</v>
      </c>
      <c r="K47" s="69" t="str">
        <f>B47&amp;"_"&amp;テーブル414[[#This Row],[TEST SECTION NUMBER]]</f>
        <v>44_161</v>
      </c>
      <c r="L47" s="26">
        <f t="shared" si="13"/>
        <v>16547416.799999999</v>
      </c>
      <c r="M47" s="26">
        <f>'TEST SECTION NUMBER 161'!P43*0.0254</f>
        <v>4.2671999999999999</v>
      </c>
      <c r="N47" s="26">
        <f>'TEST SECTION NUMBER 161'!$C$4*0.0254</f>
        <v>1.2598399999999999E-2</v>
      </c>
      <c r="O47" s="26">
        <f>'TEST SECTION NUMBER 161'!$C$6*0.0254</f>
        <v>9.4996000000000004E-3</v>
      </c>
      <c r="P47" s="26">
        <f t="shared" si="14"/>
        <v>8.7843467213758383E-5</v>
      </c>
      <c r="Q47" s="26">
        <f t="shared" si="15"/>
        <v>2.9843873572041602E-2</v>
      </c>
      <c r="R47" s="26">
        <f>'TEST SECTION NUMBER 161'!$C$4^2-PI()*(('TEST SECTION NUMBER 161'!$C$6)^2)/4</f>
        <v>0.13615764649661849</v>
      </c>
      <c r="S47" s="26">
        <f>PI()*'TEST SECTION NUMBER 161'!$C$6</f>
        <v>1.1749556524425826</v>
      </c>
      <c r="T47" s="26">
        <f t="shared" si="16"/>
        <v>4.2545000000000002</v>
      </c>
      <c r="U47" s="26">
        <f t="shared" si="17"/>
        <v>2147.904</v>
      </c>
      <c r="V47" s="26">
        <f t="shared" si="18"/>
        <v>486.65</v>
      </c>
      <c r="W47" s="94">
        <f t="shared" si="19"/>
        <v>1.5698929991999999</v>
      </c>
      <c r="Y47" s="34">
        <f t="shared" si="20"/>
        <v>8.7843467213758383E-5</v>
      </c>
      <c r="Z47" s="26">
        <f t="shared" si="21"/>
        <v>2.9843873572041598E-2</v>
      </c>
      <c r="AA47" s="97">
        <f t="shared" si="22"/>
        <v>486.65</v>
      </c>
      <c r="AB47" s="21">
        <v>42</v>
      </c>
      <c r="AC47" s="21">
        <f t="shared" si="23"/>
        <v>2147.904</v>
      </c>
      <c r="AD47" s="21">
        <f t="shared" si="24"/>
        <v>8.7843467213758383E-5</v>
      </c>
      <c r="AE47" s="21" cm="1">
        <f t="array" ref="AE47">[3]!PropsSI("Hmass","P",テーブル15[[#This Row],[Pin圧力 (Pa)]],"Q",1,"Water")-[3]!PropsSI("Hmass","P",テーブル15[[#This Row],[Pin圧力 (Pa)]],"Q",0,"Water")</f>
        <v>891419.29711468448</v>
      </c>
      <c r="AF47" s="21" cm="1">
        <f t="array" ref="AF47">[3]!PropsSI("T","P",テーブル15[[#This Row],[Pin圧力 (Pa)]],"Q",0,"Water")</f>
        <v>623.23870133313642</v>
      </c>
      <c r="AG47" s="21">
        <f>単位換算161!AA47</f>
        <v>486.65</v>
      </c>
      <c r="AH47" s="21" cm="1">
        <f t="array" ref="AH47">[3]!PropsSI("C", "T", テーブル515[[#This Row],[Ts]]-0.0001, "P", L47, "Water")</f>
        <v>10140.551664295863</v>
      </c>
      <c r="AI47" s="21" cm="1">
        <f t="array" ref="AI47">[3]!PropsSI("C", "T", テーブル515[[#This Row],[Tin]], "P", L47, "Water")</f>
        <v>4479.5735226425004</v>
      </c>
      <c r="AJ47" s="21">
        <f>(テーブル515[[#This Row],[CPL_Ts]]+テーブル515[[#This Row],[CPL_Tin]])/2</f>
        <v>7310.0625934691816</v>
      </c>
      <c r="AK47" s="21">
        <f>'TEST SECTION NUMBER 161'!N43*3.1546</f>
        <v>1.4258792</v>
      </c>
      <c r="AL47" s="21">
        <f t="shared" si="25"/>
        <v>2.0375964369058548</v>
      </c>
      <c r="AM47" s="21">
        <f>テーブル515[[#This Row],[Q_AVE]]*テーブル515[[#This Row],[A_htr]]</f>
        <v>2.9053663773781708</v>
      </c>
      <c r="AN47" s="21">
        <f>テーブル515[[#This Row],[DNB位置の軸方向出力]]/テーブル515[[#This Row],[ロッド数]]</f>
        <v>0.04</v>
      </c>
      <c r="AO47" s="21">
        <f>'TEST SECTION NUMBER 161'!E43</f>
        <v>0.99702380952380953</v>
      </c>
      <c r="AP47" s="21">
        <f>テーブル515[[#This Row],[Q_all]]*テーブル515[[#This Row],[z_ratio]]*テーブル515[[#This Row],[r_ratio]]*1000000</f>
        <v>115868.77814543895</v>
      </c>
      <c r="AQ47" s="28">
        <f>テーブル515[[#This Row],[Q_AVE]]*テーブル515[[#This Row],[DNB位置の軸方向出力]]*テーブル515[[#This Row],[DNB位置の半径方向出力]]</f>
        <v>1.5698929991999999</v>
      </c>
      <c r="AR47" s="21">
        <f>テーブル515[[#This Row],[G]]*テーブル515[[#This Row],[A]]*テーブル515[[#This Row],[Hlg]]</f>
        <v>168192.39983124906</v>
      </c>
      <c r="AS47" s="21">
        <f>-テーブル515[[#This Row],[G]]*テーブル515[[#This Row],[A]]*テーブル515[[#This Row],[CPL_ave]]*(テーブル515[[#This Row],[Ts]]-テーブル515[[#This Row],[Tin]])</f>
        <v>-188391.02433485349</v>
      </c>
      <c r="AT47" s="22">
        <f>(テーブル515[[#This Row],[Q_DNB]]+テーブル515[[#This Row],[xin_nishida]])/テーブル515[[#This Row],[GAHlg]]</f>
        <v>-0.43118622638227183</v>
      </c>
      <c r="AU47" s="21">
        <v>1</v>
      </c>
      <c r="AV47" s="21">
        <v>25</v>
      </c>
      <c r="AW47" s="21">
        <v>1.101</v>
      </c>
      <c r="AX47" s="21">
        <f>テーブル515[[#This Row],[Ts]]-テーブル515[[#This Row],[Tin]]</f>
        <v>136.58870133313644</v>
      </c>
      <c r="AY47" s="21" cm="1">
        <f t="array" ref="AY47">[3]!PropsSI("H", "P", L47, "T", テーブル515[[#This Row],[Ts]]-0.001, "Water")-[3]!PropsSI("H", "P", L47, "T", テーブル515[[#This Row],[Tin]], "Water")</f>
        <v>752880.64652372384</v>
      </c>
      <c r="AZ47" s="21">
        <f>テーブル515[[#This Row],[Hsub]]/1000</f>
        <v>752.88064652372384</v>
      </c>
    </row>
    <row r="48" spans="1:52">
      <c r="A48" s="34">
        <f>'TEST SECTION NUMBER 161'!$C$2</f>
        <v>161</v>
      </c>
      <c r="B48" s="33">
        <f>'TEST SECTION NUMBER 161'!I44</f>
        <v>45</v>
      </c>
      <c r="C48" s="26">
        <f>'TEST SECTION NUMBER 161'!K44</f>
        <v>2405</v>
      </c>
      <c r="D48" s="26">
        <f>'TEST SECTION NUMBER 161'!Q44</f>
        <v>167.5</v>
      </c>
      <c r="E48" s="26">
        <f>'TEST SECTION NUMBER 161'!M44</f>
        <v>2.5049999999999999</v>
      </c>
      <c r="F48" s="26">
        <f>'TEST SECTION NUMBER 161'!L44</f>
        <v>526.79999999999995</v>
      </c>
      <c r="G48" s="26">
        <f>'TEST SECTION NUMBER 161'!G44</f>
        <v>0.518571</v>
      </c>
      <c r="H48" s="24">
        <f>'TEST SECTION NUMBER 161'!$C$4</f>
        <v>0.496</v>
      </c>
      <c r="I48" s="24">
        <f>'TEST SECTION NUMBER 161'!$C$6</f>
        <v>0.374</v>
      </c>
      <c r="K48" s="69" t="str">
        <f>B48&amp;"_"&amp;テーブル414[[#This Row],[TEST SECTION NUMBER]]</f>
        <v>45_161</v>
      </c>
      <c r="L48" s="26">
        <f t="shared" si="13"/>
        <v>16581890.584999999</v>
      </c>
      <c r="M48" s="26">
        <f>'TEST SECTION NUMBER 161'!P44*0.0254</f>
        <v>4.2671999999999999</v>
      </c>
      <c r="N48" s="26">
        <f>'TEST SECTION NUMBER 161'!$C$4*0.0254</f>
        <v>1.2598399999999999E-2</v>
      </c>
      <c r="O48" s="26">
        <f>'TEST SECTION NUMBER 161'!$C$6*0.0254</f>
        <v>9.4996000000000004E-3</v>
      </c>
      <c r="P48" s="26">
        <f t="shared" si="14"/>
        <v>8.7843467213758383E-5</v>
      </c>
      <c r="Q48" s="26">
        <f t="shared" si="15"/>
        <v>2.9843873572041602E-2</v>
      </c>
      <c r="R48" s="26">
        <f>'TEST SECTION NUMBER 161'!$C$4^2-PI()*(('TEST SECTION NUMBER 161'!$C$6)^2)/4</f>
        <v>0.13615764649661849</v>
      </c>
      <c r="S48" s="26">
        <f>PI()*'TEST SECTION NUMBER 161'!$C$6</f>
        <v>1.1749556524425826</v>
      </c>
      <c r="T48" s="26">
        <f t="shared" si="16"/>
        <v>4.2545000000000002</v>
      </c>
      <c r="U48" s="26">
        <f t="shared" si="17"/>
        <v>3396.78</v>
      </c>
      <c r="V48" s="26">
        <f t="shared" si="18"/>
        <v>548.03888888888889</v>
      </c>
      <c r="W48" s="94">
        <f t="shared" si="19"/>
        <v>1.6358840766</v>
      </c>
      <c r="Y48" s="34">
        <f t="shared" si="20"/>
        <v>8.7843467213758383E-5</v>
      </c>
      <c r="Z48" s="26">
        <f t="shared" si="21"/>
        <v>2.9843873572041598E-2</v>
      </c>
      <c r="AA48" s="97">
        <f t="shared" si="22"/>
        <v>548.03888888888889</v>
      </c>
      <c r="AB48" s="21">
        <v>43</v>
      </c>
      <c r="AC48" s="21">
        <f t="shared" si="23"/>
        <v>3396.78</v>
      </c>
      <c r="AD48" s="21">
        <f t="shared" si="24"/>
        <v>8.7843467213758383E-5</v>
      </c>
      <c r="AE48" s="21" cm="1">
        <f t="array" ref="AE48">[3]!PropsSI("Hmass","P",テーブル15[[#This Row],[Pin圧力 (Pa)]],"Q",1,"Water")-[3]!PropsSI("Hmass","P",テーブル15[[#This Row],[Pin圧力 (Pa)]],"Q",0,"Water")</f>
        <v>888872.47317885025</v>
      </c>
      <c r="AF48" s="21" cm="1">
        <f t="array" ref="AF48">[3]!PropsSI("T","P",テーブル15[[#This Row],[Pin圧力 (Pa)]],"Q",0,"Water")</f>
        <v>623.40834329200698</v>
      </c>
      <c r="AG48" s="21">
        <f>単位換算161!AA48</f>
        <v>548.03888888888889</v>
      </c>
      <c r="AH48" s="21" cm="1">
        <f t="array" ref="AH48">[3]!PropsSI("C", "T", テーブル515[[#This Row],[Ts]]-0.0001, "P", L48, "Water")</f>
        <v>10188.111928969156</v>
      </c>
      <c r="AI48" s="21" cm="1">
        <f t="array" ref="AI48">[3]!PropsSI("C", "T", テーブル515[[#This Row],[Tin]], "P", L48, "Water")</f>
        <v>4984.5655610600434</v>
      </c>
      <c r="AJ48" s="21">
        <f>(テーブル515[[#This Row],[CPL_Ts]]+テーブル515[[#This Row],[CPL_Tin]])/2</f>
        <v>7586.3387450146001</v>
      </c>
      <c r="AK48" s="21">
        <f>'TEST SECTION NUMBER 161'!N44*3.1546</f>
        <v>1.4858165999999999</v>
      </c>
      <c r="AL48" s="21">
        <f t="shared" si="25"/>
        <v>2.0375964369058548</v>
      </c>
      <c r="AM48" s="21">
        <f>テーブル515[[#This Row],[Q_AVE]]*テーブル515[[#This Row],[A_htr]]</f>
        <v>3.0274946100555717</v>
      </c>
      <c r="AN48" s="21">
        <f>テーブル515[[#This Row],[DNB位置の軸方向出力]]/テーブル515[[#This Row],[ロッド数]]</f>
        <v>0.04</v>
      </c>
      <c r="AO48" s="21">
        <f>'TEST SECTION NUMBER 161'!E44</f>
        <v>0.99702380952380953</v>
      </c>
      <c r="AP48" s="21">
        <f>テーブル515[[#This Row],[Q_all]]*テーブル515[[#This Row],[z_ratio]]*テーブル515[[#This Row],[r_ratio]]*1000000</f>
        <v>120739.36837721626</v>
      </c>
      <c r="AQ48" s="28">
        <f>テーブル515[[#This Row],[Q_AVE]]*テーブル515[[#This Row],[DNB位置の軸方向出力]]*テーブル515[[#This Row],[DNB位置の半径方向出力]]</f>
        <v>1.6358840765999998</v>
      </c>
      <c r="AR48" s="21">
        <f>テーブル515[[#This Row],[G]]*テーブル515[[#This Row],[A]]*テーブル515[[#This Row],[Hlg]]</f>
        <v>265226.15296600066</v>
      </c>
      <c r="AS48" s="21">
        <f>-テーブル515[[#This Row],[G]]*テーブル515[[#This Row],[A]]*テーブル515[[#This Row],[CPL_ave]]*(テーブル515[[#This Row],[Ts]]-テーブル515[[#This Row],[Tin]])</f>
        <v>-170610.00326672866</v>
      </c>
      <c r="AT48" s="22">
        <f>(テーブル515[[#This Row],[Q_DNB]]+テーブル515[[#This Row],[xin_nishida]])/テーブル515[[#This Row],[GAHlg]]</f>
        <v>-0.18803060833863286</v>
      </c>
      <c r="AU48" s="21">
        <v>1</v>
      </c>
      <c r="AV48" s="21">
        <v>25</v>
      </c>
      <c r="AW48" s="21">
        <v>1.101</v>
      </c>
      <c r="AX48" s="21">
        <f>テーブル515[[#This Row],[Ts]]-テーブル515[[#This Row],[Tin]]</f>
        <v>75.369454403118084</v>
      </c>
      <c r="AY48" s="21" cm="1">
        <f t="array" ref="AY48">[3]!PropsSI("H", "P", L48, "T", テーブル515[[#This Row],[Ts]]-0.001, "Water")-[3]!PropsSI("H", "P", L48, "T", テーブル515[[#This Row],[Tin]], "Water")</f>
        <v>466178.70228762785</v>
      </c>
      <c r="AZ48" s="21">
        <f>テーブル515[[#This Row],[Hsub]]/1000</f>
        <v>466.17870228762786</v>
      </c>
    </row>
    <row r="49" spans="1:52">
      <c r="A49" s="34">
        <f>'TEST SECTION NUMBER 161'!$C$2</f>
        <v>161</v>
      </c>
      <c r="B49" s="33">
        <f>'TEST SECTION NUMBER 161'!I45</f>
        <v>49</v>
      </c>
      <c r="C49" s="26">
        <f>'TEST SECTION NUMBER 161'!K45</f>
        <v>1805</v>
      </c>
      <c r="D49" s="26">
        <f>'TEST SECTION NUMBER 161'!Q45</f>
        <v>167.5</v>
      </c>
      <c r="E49" s="26">
        <f>'TEST SECTION NUMBER 161'!M45</f>
        <v>2.9969999999999999</v>
      </c>
      <c r="F49" s="26">
        <f>'TEST SECTION NUMBER 161'!L45</f>
        <v>523.9</v>
      </c>
      <c r="G49" s="26">
        <f>'TEST SECTION NUMBER 161'!G45</f>
        <v>0.50646000000000002</v>
      </c>
      <c r="H49" s="24">
        <f>'TEST SECTION NUMBER 161'!$C$4</f>
        <v>0.496</v>
      </c>
      <c r="I49" s="24">
        <f>'TEST SECTION NUMBER 161'!$C$6</f>
        <v>0.374</v>
      </c>
      <c r="K49" s="69" t="str">
        <f>B49&amp;"_"&amp;テーブル414[[#This Row],[TEST SECTION NUMBER]]</f>
        <v>49_161</v>
      </c>
      <c r="L49" s="26">
        <f t="shared" si="13"/>
        <v>12445036.385</v>
      </c>
      <c r="M49" s="26">
        <f>'TEST SECTION NUMBER 161'!P45*0.0254</f>
        <v>4.2671999999999999</v>
      </c>
      <c r="N49" s="26">
        <f>'TEST SECTION NUMBER 161'!$C$4*0.0254</f>
        <v>1.2598399999999999E-2</v>
      </c>
      <c r="O49" s="26">
        <f>'TEST SECTION NUMBER 161'!$C$6*0.0254</f>
        <v>9.4996000000000004E-3</v>
      </c>
      <c r="P49" s="26">
        <f t="shared" si="14"/>
        <v>8.7843467213758383E-5</v>
      </c>
      <c r="Q49" s="26">
        <f t="shared" si="15"/>
        <v>2.9843873572041602E-2</v>
      </c>
      <c r="R49" s="26">
        <f>'TEST SECTION NUMBER 161'!$C$4^2-PI()*(('TEST SECTION NUMBER 161'!$C$6)^2)/4</f>
        <v>0.13615764649661849</v>
      </c>
      <c r="S49" s="26">
        <f>PI()*'TEST SECTION NUMBER 161'!$C$6</f>
        <v>1.1749556524425826</v>
      </c>
      <c r="T49" s="26">
        <f t="shared" si="16"/>
        <v>4.2545000000000002</v>
      </c>
      <c r="U49" s="26">
        <f t="shared" si="17"/>
        <v>4063.9319999999998</v>
      </c>
      <c r="V49" s="26">
        <f t="shared" si="18"/>
        <v>546.42777777777769</v>
      </c>
      <c r="W49" s="94">
        <f t="shared" si="19"/>
        <v>1.5976787159999999</v>
      </c>
      <c r="Y49" s="34">
        <f t="shared" si="20"/>
        <v>8.7843467213758383E-5</v>
      </c>
      <c r="Z49" s="26">
        <f t="shared" si="21"/>
        <v>2.9843873572041598E-2</v>
      </c>
      <c r="AA49" s="97">
        <f t="shared" si="22"/>
        <v>546.42777777777769</v>
      </c>
      <c r="AB49" s="21">
        <v>44</v>
      </c>
      <c r="AC49" s="21">
        <f t="shared" si="23"/>
        <v>4063.9319999999998</v>
      </c>
      <c r="AD49" s="21">
        <f t="shared" si="24"/>
        <v>8.7843467213758383E-5</v>
      </c>
      <c r="AE49" s="21" cm="1">
        <f t="array" ref="AE49">[3]!PropsSI("Hmass","P",テーブル15[[#This Row],[Pin圧力 (Pa)]],"Q",1,"Water")-[3]!PropsSI("Hmass","P",テーブル15[[#This Row],[Pin圧力 (Pa)]],"Q",0,"Water")</f>
        <v>1166174.3258634638</v>
      </c>
      <c r="AF49" s="21" cm="1">
        <f t="array" ref="AF49">[3]!PropsSI("T","P",テーブル15[[#This Row],[Pin圧力 (Pa)]],"Q",0,"Water")</f>
        <v>600.62307338779112</v>
      </c>
      <c r="AG49" s="21">
        <f>単位換算161!AA49</f>
        <v>546.42777777777769</v>
      </c>
      <c r="AH49" s="21" cm="1">
        <f t="array" ref="AH49">[3]!PropsSI("C", "T", テーブル515[[#This Row],[Ts]]-0.0001, "P", L49, "Water")</f>
        <v>6996.8816689379273</v>
      </c>
      <c r="AI49" s="21" cm="1">
        <f t="array" ref="AI49">[3]!PropsSI("C", "T", テーブル515[[#This Row],[Tin]], "P", L49, "Water")</f>
        <v>5035.5738649824816</v>
      </c>
      <c r="AJ49" s="21">
        <f>(テーブル515[[#This Row],[CPL_Ts]]+テーブル515[[#This Row],[CPL_Tin]])/2</f>
        <v>6016.2277669602045</v>
      </c>
      <c r="AK49" s="21">
        <f>'TEST SECTION NUMBER 161'!N45*3.1546</f>
        <v>1.4511160000000001</v>
      </c>
      <c r="AL49" s="21">
        <f t="shared" si="25"/>
        <v>2.0375964369058548</v>
      </c>
      <c r="AM49" s="21">
        <f>テーブル515[[#This Row],[Q_AVE]]*テーブル515[[#This Row],[A_htr]]</f>
        <v>2.9567887911370767</v>
      </c>
      <c r="AN49" s="21">
        <f>テーブル515[[#This Row],[DNB位置の軸方向出力]]/テーブル515[[#This Row],[ロッド数]]</f>
        <v>0.04</v>
      </c>
      <c r="AO49" s="21">
        <f>'TEST SECTION NUMBER 161'!E45</f>
        <v>0.99702380952380953</v>
      </c>
      <c r="AP49" s="21">
        <f>テーブル515[[#This Row],[Q_all]]*テーブル515[[#This Row],[z_ratio]]*テーブル515[[#This Row],[r_ratio]]*1000000</f>
        <v>117919.55297987151</v>
      </c>
      <c r="AQ49" s="28">
        <f>テーブル515[[#This Row],[Q_AVE]]*テーブル515[[#This Row],[DNB位置の軸方向出力]]*テーブル515[[#This Row],[DNB位置の半径方向出力]]</f>
        <v>1.5976787160000001</v>
      </c>
      <c r="AR49" s="21">
        <f>テーブル515[[#This Row],[G]]*テーブル515[[#This Row],[A]]*テーブル515[[#This Row],[Hlg]]</f>
        <v>416312.4296181259</v>
      </c>
      <c r="AS49" s="21">
        <f>-テーブル515[[#This Row],[G]]*テーブル515[[#This Row],[A]]*テーブル515[[#This Row],[CPL_ave]]*(テーブル515[[#This Row],[Ts]]-テーブル515[[#This Row],[Tin]])</f>
        <v>-116396.99301066824</v>
      </c>
      <c r="AT49" s="22">
        <f>(テーブル515[[#This Row],[Q_DNB]]+テーブル515[[#This Row],[xin_nishida]])/テーブル515[[#This Row],[GAHlg]]</f>
        <v>3.6572532090859752E-3</v>
      </c>
      <c r="AU49" s="21">
        <v>1</v>
      </c>
      <c r="AV49" s="21">
        <v>25</v>
      </c>
      <c r="AW49" s="21">
        <v>1.101</v>
      </c>
      <c r="AX49" s="21">
        <f>テーブル515[[#This Row],[Ts]]-テーブル515[[#This Row],[Tin]]</f>
        <v>54.195295610013432</v>
      </c>
      <c r="AY49" s="21" cm="1">
        <f t="array" ref="AY49">[3]!PropsSI("H", "P", L49, "T", テーブル515[[#This Row],[Ts]]-0.001, "Water")-[3]!PropsSI("H", "P", L49, "T", テーブル515[[#This Row],[Tin]], "Water")</f>
        <v>309601.20256566862</v>
      </c>
      <c r="AZ49" s="21">
        <f>テーブル515[[#This Row],[Hsub]]/1000</f>
        <v>309.60120256566864</v>
      </c>
    </row>
    <row r="50" spans="1:52">
      <c r="A50" s="34">
        <f>'TEST SECTION NUMBER 161'!$C$2</f>
        <v>161</v>
      </c>
      <c r="B50" s="33">
        <f>'TEST SECTION NUMBER 161'!I46</f>
        <v>55</v>
      </c>
      <c r="C50" s="26">
        <f>'TEST SECTION NUMBER 161'!K46</f>
        <v>1805</v>
      </c>
      <c r="D50" s="26">
        <f>'TEST SECTION NUMBER 161'!Q46</f>
        <v>167.5</v>
      </c>
      <c r="E50" s="26">
        <f>'TEST SECTION NUMBER 161'!M46</f>
        <v>4.4580000000000002</v>
      </c>
      <c r="F50" s="26">
        <f>'TEST SECTION NUMBER 161'!L46</f>
        <v>524.79999999999995</v>
      </c>
      <c r="G50" s="26">
        <f>'TEST SECTION NUMBER 161'!G46</f>
        <v>0.56591400000000003</v>
      </c>
      <c r="H50" s="24">
        <f>'TEST SECTION NUMBER 161'!$C$4</f>
        <v>0.496</v>
      </c>
      <c r="I50" s="24">
        <f>'TEST SECTION NUMBER 161'!$C$6</f>
        <v>0.374</v>
      </c>
      <c r="K50" s="69" t="str">
        <f>B50&amp;"_"&amp;テーブル414[[#This Row],[TEST SECTION NUMBER]]</f>
        <v>55_161</v>
      </c>
      <c r="L50" s="26">
        <f t="shared" si="13"/>
        <v>12445036.385</v>
      </c>
      <c r="M50" s="26">
        <f>'TEST SECTION NUMBER 161'!P46*0.0254</f>
        <v>4.2671999999999999</v>
      </c>
      <c r="N50" s="26">
        <f>'TEST SECTION NUMBER 161'!$C$4*0.0254</f>
        <v>1.2598399999999999E-2</v>
      </c>
      <c r="O50" s="26">
        <f>'TEST SECTION NUMBER 161'!$C$6*0.0254</f>
        <v>9.4996000000000004E-3</v>
      </c>
      <c r="P50" s="26">
        <f t="shared" si="14"/>
        <v>8.7843467213758383E-5</v>
      </c>
      <c r="Q50" s="26">
        <f t="shared" si="15"/>
        <v>2.9843873572041602E-2</v>
      </c>
      <c r="R50" s="26">
        <f>'TEST SECTION NUMBER 161'!$C$4^2-PI()*(('TEST SECTION NUMBER 161'!$C$6)^2)/4</f>
        <v>0.13615764649661849</v>
      </c>
      <c r="S50" s="26">
        <f>PI()*'TEST SECTION NUMBER 161'!$C$6</f>
        <v>1.1749556524425826</v>
      </c>
      <c r="T50" s="26">
        <f t="shared" si="16"/>
        <v>4.2545000000000002</v>
      </c>
      <c r="U50" s="26">
        <f t="shared" si="17"/>
        <v>6045.0479999999998</v>
      </c>
      <c r="V50" s="26">
        <f t="shared" si="18"/>
        <v>546.92777777777769</v>
      </c>
      <c r="W50" s="94">
        <f t="shared" si="19"/>
        <v>1.7852323044</v>
      </c>
      <c r="Y50" s="34">
        <f t="shared" si="20"/>
        <v>8.7843467213758383E-5</v>
      </c>
      <c r="Z50" s="26">
        <f t="shared" si="21"/>
        <v>2.9843873572041598E-2</v>
      </c>
      <c r="AA50" s="97">
        <f t="shared" si="22"/>
        <v>546.92777777777769</v>
      </c>
      <c r="AB50" s="21">
        <v>45</v>
      </c>
      <c r="AC50" s="21">
        <f t="shared" si="23"/>
        <v>6045.0479999999998</v>
      </c>
      <c r="AD50" s="21">
        <f t="shared" si="24"/>
        <v>8.7843467213758383E-5</v>
      </c>
      <c r="AE50" s="21" cm="1">
        <f t="array" ref="AE50">[3]!PropsSI("Hmass","P",テーブル15[[#This Row],[Pin圧力 (Pa)]],"Q",1,"Water")-[3]!PropsSI("Hmass","P",テーブル15[[#This Row],[Pin圧力 (Pa)]],"Q",0,"Water")</f>
        <v>1166174.3258634638</v>
      </c>
      <c r="AF50" s="21" cm="1">
        <f t="array" ref="AF50">[3]!PropsSI("T","P",テーブル15[[#This Row],[Pin圧力 (Pa)]],"Q",0,"Water")</f>
        <v>600.62307338779112</v>
      </c>
      <c r="AG50" s="21">
        <f>単位換算161!AA50</f>
        <v>546.92777777777769</v>
      </c>
      <c r="AH50" s="21" cm="1">
        <f t="array" ref="AH50">[3]!PropsSI("C", "T", テーブル515[[#This Row],[Ts]]-0.0001, "P", L50, "Water")</f>
        <v>6996.8816689379273</v>
      </c>
      <c r="AI50" s="21" cm="1">
        <f t="array" ref="AI50">[3]!PropsSI("C", "T", テーブル515[[#This Row],[Tin]], "P", L50, "Water")</f>
        <v>5042.8158897199846</v>
      </c>
      <c r="AJ50" s="21">
        <f>(テーブル515[[#This Row],[CPL_Ts]]+テーブル515[[#This Row],[CPL_Tin]])/2</f>
        <v>6019.848779328956</v>
      </c>
      <c r="AK50" s="21">
        <f>'TEST SECTION NUMBER 161'!N46*3.1546</f>
        <v>1.6214644</v>
      </c>
      <c r="AL50" s="21">
        <f t="shared" si="25"/>
        <v>2.0375964369058548</v>
      </c>
      <c r="AM50" s="21">
        <f>テーブル515[[#This Row],[Q_AVE]]*テーブル515[[#This Row],[A_htr]]</f>
        <v>3.3038900840096899</v>
      </c>
      <c r="AN50" s="21">
        <f>テーブル515[[#This Row],[DNB位置の軸方向出力]]/テーブル515[[#This Row],[ロッド数]]</f>
        <v>0.04</v>
      </c>
      <c r="AO50" s="21">
        <f>'TEST SECTION NUMBER 161'!E46</f>
        <v>0.99702380952380953</v>
      </c>
      <c r="AP50" s="21">
        <f>テーブル515[[#This Row],[Q_all]]*テーブル515[[#This Row],[z_ratio]]*テーブル515[[#This Row],[r_ratio]]*1000000</f>
        <v>131762.28311229122</v>
      </c>
      <c r="AQ50" s="28">
        <f>テーブル515[[#This Row],[Q_AVE]]*テーブル515[[#This Row],[DNB位置の軸方向出力]]*テーブル515[[#This Row],[DNB位置の半径方向出力]]</f>
        <v>1.7852323044</v>
      </c>
      <c r="AR50" s="21">
        <f>テーブル515[[#This Row],[G]]*テーブル515[[#This Row],[A]]*テーブル515[[#This Row],[Hlg]]</f>
        <v>619259.52994247759</v>
      </c>
      <c r="AS50" s="21">
        <f>-テーブル515[[#This Row],[G]]*テーブル515[[#This Row],[A]]*テーブル515[[#This Row],[CPL_ave]]*(テーブル515[[#This Row],[Ts]]-テーブル515[[#This Row],[Tin]])</f>
        <v>-171644.95467022259</v>
      </c>
      <c r="AT50" s="22">
        <f>(テーブル515[[#This Row],[Q_DNB]]+テーブル515[[#This Row],[xin_nishida]])/テーブル515[[#This Row],[GAHlg]]</f>
        <v>-6.4403807498345705E-2</v>
      </c>
      <c r="AU50" s="21">
        <v>1</v>
      </c>
      <c r="AV50" s="21">
        <v>25</v>
      </c>
      <c r="AW50" s="21">
        <v>1.101</v>
      </c>
      <c r="AX50" s="21">
        <f>テーブル515[[#This Row],[Ts]]-テーブル515[[#This Row],[Tin]]</f>
        <v>53.695295610013432</v>
      </c>
      <c r="AY50" s="21" cm="1">
        <f t="array" ref="AY50">[3]!PropsSI("H", "P", L50, "T", テーブル515[[#This Row],[Ts]]-0.001, "Water")-[3]!PropsSI("H", "P", L50, "T", テーブル515[[#This Row],[Tin]], "Water")</f>
        <v>307081.60828118119</v>
      </c>
      <c r="AZ50" s="21">
        <f>テーブル515[[#This Row],[Hsub]]/1000</f>
        <v>307.08160828118122</v>
      </c>
    </row>
    <row r="51" spans="1:52">
      <c r="A51" s="34">
        <f>'TEST SECTION NUMBER 161'!$C$2</f>
        <v>161</v>
      </c>
      <c r="B51" s="33">
        <f>'TEST SECTION NUMBER 161'!I47</f>
        <v>57</v>
      </c>
      <c r="C51" s="26">
        <f>'TEST SECTION NUMBER 161'!K47</f>
        <v>1805</v>
      </c>
      <c r="D51" s="26">
        <f>'TEST SECTION NUMBER 161'!Q47</f>
        <v>167.5</v>
      </c>
      <c r="E51" s="26">
        <f>'TEST SECTION NUMBER 161'!M47</f>
        <v>0.98099999999999998</v>
      </c>
      <c r="F51" s="26">
        <f>'TEST SECTION NUMBER 161'!L47</f>
        <v>458.8</v>
      </c>
      <c r="G51" s="26">
        <f>'TEST SECTION NUMBER 161'!G47</f>
        <v>0.31048199999999998</v>
      </c>
      <c r="H51" s="24">
        <f>'TEST SECTION NUMBER 161'!$C$4</f>
        <v>0.496</v>
      </c>
      <c r="I51" s="24">
        <f>'TEST SECTION NUMBER 161'!$C$6</f>
        <v>0.374</v>
      </c>
      <c r="K51" s="69" t="str">
        <f>B51&amp;"_"&amp;テーブル414[[#This Row],[TEST SECTION NUMBER]]</f>
        <v>57_161</v>
      </c>
      <c r="L51" s="26">
        <f t="shared" si="13"/>
        <v>12445036.385</v>
      </c>
      <c r="M51" s="26">
        <f>'TEST SECTION NUMBER 161'!P47*0.0254</f>
        <v>4.2671999999999999</v>
      </c>
      <c r="N51" s="26">
        <f>'TEST SECTION NUMBER 161'!$C$4*0.0254</f>
        <v>1.2598399999999999E-2</v>
      </c>
      <c r="O51" s="26">
        <f>'TEST SECTION NUMBER 161'!$C$6*0.0254</f>
        <v>9.4996000000000004E-3</v>
      </c>
      <c r="P51" s="26">
        <f t="shared" si="14"/>
        <v>8.7843467213758383E-5</v>
      </c>
      <c r="Q51" s="26">
        <f t="shared" si="15"/>
        <v>2.9843873572041602E-2</v>
      </c>
      <c r="R51" s="26">
        <f>'TEST SECTION NUMBER 161'!$C$4^2-PI()*(('TEST SECTION NUMBER 161'!$C$6)^2)/4</f>
        <v>0.13615764649661849</v>
      </c>
      <c r="S51" s="26">
        <f>PI()*'TEST SECTION NUMBER 161'!$C$6</f>
        <v>1.1749556524425826</v>
      </c>
      <c r="T51" s="26">
        <f t="shared" si="16"/>
        <v>4.2545000000000002</v>
      </c>
      <c r="U51" s="26">
        <f t="shared" si="17"/>
        <v>1330.2360000000001</v>
      </c>
      <c r="V51" s="26">
        <f t="shared" si="18"/>
        <v>510.26111111111106</v>
      </c>
      <c r="W51" s="94">
        <f t="shared" si="19"/>
        <v>0.97944651719999987</v>
      </c>
      <c r="Y51" s="34">
        <f t="shared" si="20"/>
        <v>8.7843467213758383E-5</v>
      </c>
      <c r="Z51" s="26">
        <f t="shared" si="21"/>
        <v>2.9843873572041598E-2</v>
      </c>
      <c r="AA51" s="97">
        <f t="shared" si="22"/>
        <v>510.26111111111106</v>
      </c>
      <c r="AB51" s="21">
        <v>46</v>
      </c>
      <c r="AC51" s="21">
        <f t="shared" si="23"/>
        <v>1330.2360000000001</v>
      </c>
      <c r="AD51" s="21">
        <f t="shared" si="24"/>
        <v>8.7843467213758383E-5</v>
      </c>
      <c r="AE51" s="21" cm="1">
        <f t="array" ref="AE51">[3]!PropsSI("Hmass","P",テーブル15[[#This Row],[Pin圧力 (Pa)]],"Q",1,"Water")-[3]!PropsSI("Hmass","P",テーブル15[[#This Row],[Pin圧力 (Pa)]],"Q",0,"Water")</f>
        <v>1166174.3258634638</v>
      </c>
      <c r="AF51" s="21" cm="1">
        <f t="array" ref="AF51">[3]!PropsSI("T","P",テーブル15[[#This Row],[Pin圧力 (Pa)]],"Q",0,"Water")</f>
        <v>600.62307338779112</v>
      </c>
      <c r="AG51" s="21">
        <f>単位換算161!AA51</f>
        <v>510.26111111111106</v>
      </c>
      <c r="AH51" s="21" cm="1">
        <f t="array" ref="AH51">[3]!PropsSI("C", "T", テーブル515[[#This Row],[Ts]]-0.0001, "P", L51, "Water")</f>
        <v>6996.8816689379273</v>
      </c>
      <c r="AI51" s="21" cm="1">
        <f t="array" ref="AI51">[3]!PropsSI("C", "T", テーブル515[[#This Row],[Tin]], "P", L51, "Water")</f>
        <v>4656.2738878602286</v>
      </c>
      <c r="AJ51" s="21">
        <f>(テーブル515[[#This Row],[CPL_Ts]]+テーブル515[[#This Row],[CPL_Tin]])/2</f>
        <v>5826.5777783990779</v>
      </c>
      <c r="AK51" s="21">
        <f>'TEST SECTION NUMBER 161'!N47*3.1546</f>
        <v>0.88959719999999987</v>
      </c>
      <c r="AL51" s="21">
        <f t="shared" si="25"/>
        <v>2.0375964369058548</v>
      </c>
      <c r="AM51" s="21">
        <f>テーブル515[[#This Row],[Q_AVE]]*テーブル515[[#This Row],[A_htr]]</f>
        <v>1.8126400850014248</v>
      </c>
      <c r="AN51" s="21">
        <f>テーブル515[[#This Row],[DNB位置の軸方向出力]]/テーブル515[[#This Row],[ロッド数]]</f>
        <v>0.04</v>
      </c>
      <c r="AO51" s="21">
        <f>'TEST SECTION NUMBER 161'!E47</f>
        <v>0.99702380952380953</v>
      </c>
      <c r="AP51" s="21">
        <f>テーブル515[[#This Row],[Q_all]]*テーブル515[[#This Row],[z_ratio]]*テーブル515[[#This Row],[r_ratio]]*1000000</f>
        <v>72289.812913747301</v>
      </c>
      <c r="AQ51" s="28">
        <f>テーブル515[[#This Row],[Q_AVE]]*テーブル515[[#This Row],[DNB位置の軸方向出力]]*テーブル515[[#This Row],[DNB位置の半径方向出力]]</f>
        <v>0.97944651719999987</v>
      </c>
      <c r="AR51" s="21">
        <f>テーブル515[[#This Row],[G]]*テーブル515[[#This Row],[A]]*テーブル515[[#This Row],[Hlg]]</f>
        <v>136270.43492004724</v>
      </c>
      <c r="AS51" s="21">
        <f>-テーブル515[[#This Row],[G]]*テーブル515[[#This Row],[A]]*テーブル515[[#This Row],[CPL_ave]]*(テーブル515[[#This Row],[Ts]]-テーブル515[[#This Row],[Tin]])</f>
        <v>-61522.980619026646</v>
      </c>
      <c r="AT51" s="22">
        <f>(テーブル515[[#This Row],[Q_DNB]]+テーブル515[[#This Row],[xin_nishida]])/テーブル515[[#This Row],[GAHlg]]</f>
        <v>7.9010772226842774E-2</v>
      </c>
      <c r="AU51" s="21">
        <v>1</v>
      </c>
      <c r="AV51" s="21">
        <v>25</v>
      </c>
      <c r="AW51" s="21">
        <v>1.101</v>
      </c>
      <c r="AX51" s="21">
        <f>テーブル515[[#This Row],[Ts]]-テーブル515[[#This Row],[Tin]]</f>
        <v>90.36196227668006</v>
      </c>
      <c r="AY51" s="21" cm="1">
        <f t="array" ref="AY51">[3]!PropsSI("H", "P", L51, "T", テーブル515[[#This Row],[Ts]]-0.001, "Water")-[3]!PropsSI("H", "P", L51, "T", テーブル515[[#This Row],[Tin]], "Water")</f>
        <v>484139.67115745228</v>
      </c>
      <c r="AZ51" s="21">
        <f>テーブル515[[#This Row],[Hsub]]/1000</f>
        <v>484.13967115745226</v>
      </c>
    </row>
    <row r="52" spans="1:52">
      <c r="A52" s="34">
        <f>'TEST SECTION NUMBER 161'!$C$2</f>
        <v>161</v>
      </c>
      <c r="B52" s="33">
        <f>'TEST SECTION NUMBER 161'!I48</f>
        <v>59</v>
      </c>
      <c r="C52" s="26">
        <f>'TEST SECTION NUMBER 161'!K48</f>
        <v>1800</v>
      </c>
      <c r="D52" s="26">
        <f>'TEST SECTION NUMBER 161'!Q48</f>
        <v>167.5</v>
      </c>
      <c r="E52" s="26">
        <f>'TEST SECTION NUMBER 161'!M48</f>
        <v>2.5</v>
      </c>
      <c r="F52" s="26">
        <f>'TEST SECTION NUMBER 161'!L48</f>
        <v>484.3</v>
      </c>
      <c r="G52" s="26">
        <f>'TEST SECTION NUMBER 161'!G48</f>
        <v>0.525177</v>
      </c>
      <c r="H52" s="24">
        <f>'TEST SECTION NUMBER 161'!$C$4</f>
        <v>0.496</v>
      </c>
      <c r="I52" s="24">
        <f>'TEST SECTION NUMBER 161'!$C$6</f>
        <v>0.374</v>
      </c>
      <c r="K52" s="69" t="str">
        <f>B52&amp;"_"&amp;テーブル414[[#This Row],[TEST SECTION NUMBER]]</f>
        <v>59_161</v>
      </c>
      <c r="L52" s="26">
        <f t="shared" si="13"/>
        <v>12410562.6</v>
      </c>
      <c r="M52" s="26">
        <f>'TEST SECTION NUMBER 161'!P48*0.0254</f>
        <v>4.2671999999999999</v>
      </c>
      <c r="N52" s="26">
        <f>'TEST SECTION NUMBER 161'!$C$4*0.0254</f>
        <v>1.2598399999999999E-2</v>
      </c>
      <c r="O52" s="26">
        <f>'TEST SECTION NUMBER 161'!$C$6*0.0254</f>
        <v>9.4996000000000004E-3</v>
      </c>
      <c r="P52" s="26">
        <f t="shared" si="14"/>
        <v>8.7843467213758383E-5</v>
      </c>
      <c r="Q52" s="26">
        <f t="shared" si="15"/>
        <v>2.9843873572041602E-2</v>
      </c>
      <c r="R52" s="26">
        <f>'TEST SECTION NUMBER 161'!$C$4^2-PI()*(('TEST SECTION NUMBER 161'!$C$6)^2)/4</f>
        <v>0.13615764649661849</v>
      </c>
      <c r="S52" s="26">
        <f>PI()*'TEST SECTION NUMBER 161'!$C$6</f>
        <v>1.1749556524425826</v>
      </c>
      <c r="T52" s="26">
        <f t="shared" si="16"/>
        <v>4.2545000000000002</v>
      </c>
      <c r="U52" s="26">
        <f t="shared" si="17"/>
        <v>3390</v>
      </c>
      <c r="V52" s="26">
        <f t="shared" si="18"/>
        <v>524.42777777777769</v>
      </c>
      <c r="W52" s="94">
        <f t="shared" si="19"/>
        <v>1.6567233641999999</v>
      </c>
      <c r="Y52" s="34">
        <f t="shared" si="20"/>
        <v>8.7843467213758383E-5</v>
      </c>
      <c r="Z52" s="26">
        <f t="shared" si="21"/>
        <v>2.9843873572041598E-2</v>
      </c>
      <c r="AA52" s="97">
        <f t="shared" si="22"/>
        <v>524.42777777777769</v>
      </c>
      <c r="AB52" s="21">
        <v>47</v>
      </c>
      <c r="AC52" s="21">
        <f t="shared" si="23"/>
        <v>3390</v>
      </c>
      <c r="AD52" s="21">
        <f t="shared" si="24"/>
        <v>8.7843467213758383E-5</v>
      </c>
      <c r="AE52" s="21" cm="1">
        <f t="array" ref="AE52">[3]!PropsSI("Hmass","P",テーブル15[[#This Row],[Pin圧力 (Pa)]],"Q",1,"Water")-[3]!PropsSI("Hmass","P",テーブル15[[#This Row],[Pin圧力 (Pa)]],"Q",0,"Water")</f>
        <v>1168336.185996176</v>
      </c>
      <c r="AF52" s="21" cm="1">
        <f t="array" ref="AF52">[3]!PropsSI("T","P",テーブル15[[#This Row],[Pin圧力 (Pa)]],"Q",0,"Water")</f>
        <v>600.40917815374269</v>
      </c>
      <c r="AG52" s="21">
        <f>単位換算161!AA52</f>
        <v>524.42777777777769</v>
      </c>
      <c r="AH52" s="21" cm="1">
        <f t="array" ref="AH52">[3]!PropsSI("C", "T", テーブル515[[#This Row],[Ts]]-0.0001, "P", L52, "Water")</f>
        <v>6981.7592511074808</v>
      </c>
      <c r="AI52" s="21" cm="1">
        <f t="array" ref="AI52">[3]!PropsSI("C", "T", テーブル515[[#This Row],[Tin]], "P", L52, "Water")</f>
        <v>4777.7713430587964</v>
      </c>
      <c r="AJ52" s="21">
        <f>(テーブル515[[#This Row],[CPL_Ts]]+テーブル515[[#This Row],[CPL_Tin]])/2</f>
        <v>5879.7652970831386</v>
      </c>
      <c r="AK52" s="21">
        <f>'TEST SECTION NUMBER 161'!N48*3.1546</f>
        <v>1.5047441999999998</v>
      </c>
      <c r="AL52" s="21">
        <f t="shared" si="25"/>
        <v>2.0375964369058548</v>
      </c>
      <c r="AM52" s="21">
        <f>テーブル515[[#This Row],[Q_AVE]]*テーブル515[[#This Row],[A_htr]]</f>
        <v>3.0660614203747505</v>
      </c>
      <c r="AN52" s="21">
        <f>テーブル515[[#This Row],[DNB位置の軸方向出力]]/テーブル515[[#This Row],[ロッド数]]</f>
        <v>0.04</v>
      </c>
      <c r="AO52" s="21">
        <f>'TEST SECTION NUMBER 161'!E48</f>
        <v>0.99702380952380953</v>
      </c>
      <c r="AP52" s="21">
        <f>テーブル515[[#This Row],[Q_all]]*テーブル515[[#This Row],[z_ratio]]*テーブル515[[#This Row],[r_ratio]]*1000000</f>
        <v>122277.44950304065</v>
      </c>
      <c r="AQ52" s="28">
        <f>テーブル515[[#This Row],[Q_AVE]]*テーブル515[[#This Row],[DNB位置の軸方向出力]]*テーブル515[[#This Row],[DNB位置の半径方向出力]]</f>
        <v>1.6567233641999997</v>
      </c>
      <c r="AR52" s="21">
        <f>テーブル515[[#This Row],[G]]*テーブル515[[#This Row],[A]]*テーブル515[[#This Row],[Hlg]]</f>
        <v>347918.07791279681</v>
      </c>
      <c r="AS52" s="21">
        <f>-テーブル515[[#This Row],[G]]*テーブル515[[#This Row],[A]]*テーブル515[[#This Row],[CPL_ave]]*(テーブル515[[#This Row],[Ts]]-テーブル515[[#This Row],[Tin]])</f>
        <v>-133038.2279885133</v>
      </c>
      <c r="AT52" s="22">
        <f>(テーブル515[[#This Row],[Q_DNB]]+テーブル515[[#This Row],[xin_nishida]])/テーブル515[[#This Row],[GAHlg]]</f>
        <v>-3.0929058214013705E-2</v>
      </c>
      <c r="AU52" s="21">
        <v>1</v>
      </c>
      <c r="AV52" s="21">
        <v>25</v>
      </c>
      <c r="AW52" s="21">
        <v>1.101</v>
      </c>
      <c r="AX52" s="21">
        <f>テーブル515[[#This Row],[Ts]]-テーブル515[[#This Row],[Tin]]</f>
        <v>75.981400375964995</v>
      </c>
      <c r="AY52" s="21" cm="1">
        <f t="array" ref="AY52">[3]!PropsSI("H", "P", L52, "T", テーブル515[[#This Row],[Ts]]-0.001, "Water")-[3]!PropsSI("H", "P", L52, "T", テーブル515[[#This Row],[Tin]], "Water")</f>
        <v>415969.85183169646</v>
      </c>
      <c r="AZ52" s="21">
        <f>テーブル515[[#This Row],[Hsub]]/1000</f>
        <v>415.96985183169647</v>
      </c>
    </row>
    <row r="53" spans="1:52">
      <c r="A53" s="34">
        <f>'TEST SECTION NUMBER 161'!$C$2</f>
        <v>161</v>
      </c>
      <c r="B53" s="33">
        <f>'TEST SECTION NUMBER 161'!I49</f>
        <v>61</v>
      </c>
      <c r="C53" s="26">
        <f>'TEST SECTION NUMBER 161'!K49</f>
        <v>1800</v>
      </c>
      <c r="D53" s="26">
        <f>'TEST SECTION NUMBER 161'!Q49</f>
        <v>167.5</v>
      </c>
      <c r="E53" s="26">
        <f>'TEST SECTION NUMBER 161'!M49</f>
        <v>3.4929999999999999</v>
      </c>
      <c r="F53" s="26">
        <f>'TEST SECTION NUMBER 161'!L49</f>
        <v>551.4</v>
      </c>
      <c r="G53" s="26">
        <f>'TEST SECTION NUMBER 161'!G49</f>
        <v>0.51306600000000002</v>
      </c>
      <c r="H53" s="24">
        <f>'TEST SECTION NUMBER 161'!$C$4</f>
        <v>0.496</v>
      </c>
      <c r="I53" s="24">
        <f>'TEST SECTION NUMBER 161'!$C$6</f>
        <v>0.374</v>
      </c>
      <c r="K53" s="69" t="str">
        <f>B53&amp;"_"&amp;テーブル414[[#This Row],[TEST SECTION NUMBER]]</f>
        <v>61_161</v>
      </c>
      <c r="L53" s="26">
        <f t="shared" si="13"/>
        <v>12410562.6</v>
      </c>
      <c r="M53" s="26">
        <f>'TEST SECTION NUMBER 161'!P49*0.0254</f>
        <v>4.2671999999999999</v>
      </c>
      <c r="N53" s="26">
        <f>'TEST SECTION NUMBER 161'!$C$4*0.0254</f>
        <v>1.2598399999999999E-2</v>
      </c>
      <c r="O53" s="26">
        <f>'TEST SECTION NUMBER 161'!$C$6*0.0254</f>
        <v>9.4996000000000004E-3</v>
      </c>
      <c r="P53" s="26">
        <f t="shared" si="14"/>
        <v>8.7843467213758383E-5</v>
      </c>
      <c r="Q53" s="26">
        <f t="shared" si="15"/>
        <v>2.9843873572041602E-2</v>
      </c>
      <c r="R53" s="26">
        <f>'TEST SECTION NUMBER 161'!$C$4^2-PI()*(('TEST SECTION NUMBER 161'!$C$6)^2)/4</f>
        <v>0.13615764649661849</v>
      </c>
      <c r="S53" s="26">
        <f>PI()*'TEST SECTION NUMBER 161'!$C$6</f>
        <v>1.1749556524425826</v>
      </c>
      <c r="T53" s="26">
        <f t="shared" si="16"/>
        <v>4.2545000000000002</v>
      </c>
      <c r="U53" s="26">
        <f t="shared" si="17"/>
        <v>4736.5079999999998</v>
      </c>
      <c r="V53" s="26">
        <f t="shared" si="18"/>
        <v>561.70555555555552</v>
      </c>
      <c r="W53" s="94">
        <f t="shared" si="19"/>
        <v>1.6185180036</v>
      </c>
      <c r="Y53" s="34">
        <f t="shared" si="20"/>
        <v>8.7843467213758383E-5</v>
      </c>
      <c r="Z53" s="26">
        <f t="shared" si="21"/>
        <v>2.9843873572041598E-2</v>
      </c>
      <c r="AA53" s="97">
        <f t="shared" si="22"/>
        <v>561.70555555555552</v>
      </c>
      <c r="AB53" s="21">
        <v>48</v>
      </c>
      <c r="AC53" s="21">
        <f t="shared" si="23"/>
        <v>4736.5079999999998</v>
      </c>
      <c r="AD53" s="21">
        <f t="shared" si="24"/>
        <v>8.7843467213758383E-5</v>
      </c>
      <c r="AE53" s="21" cm="1">
        <f t="array" ref="AE53">[3]!PropsSI("Hmass","P",テーブル15[[#This Row],[Pin圧力 (Pa)]],"Q",1,"Water")-[3]!PropsSI("Hmass","P",テーブル15[[#This Row],[Pin圧力 (Pa)]],"Q",0,"Water")</f>
        <v>1168336.185996176</v>
      </c>
      <c r="AF53" s="21" cm="1">
        <f t="array" ref="AF53">[3]!PropsSI("T","P",テーブル15[[#This Row],[Pin圧力 (Pa)]],"Q",0,"Water")</f>
        <v>600.40917815374269</v>
      </c>
      <c r="AG53" s="21">
        <f>単位換算161!AA53</f>
        <v>561.70555555555552</v>
      </c>
      <c r="AH53" s="21" cm="1">
        <f t="array" ref="AH53">[3]!PropsSI("C", "T", テーブル515[[#This Row],[Ts]]-0.0001, "P", L53, "Water")</f>
        <v>6981.7592511074808</v>
      </c>
      <c r="AI53" s="21" cm="1">
        <f t="array" ref="AI53">[3]!PropsSI("C", "T", テーブル515[[#This Row],[Tin]], "P", L53, "Water")</f>
        <v>5298.822303859145</v>
      </c>
      <c r="AJ53" s="21">
        <f>(テーブル515[[#This Row],[CPL_Ts]]+テーブル515[[#This Row],[CPL_Tin]])/2</f>
        <v>6140.2907774833129</v>
      </c>
      <c r="AK53" s="21">
        <f>'TEST SECTION NUMBER 161'!N49*3.1546</f>
        <v>1.4700436000000001</v>
      </c>
      <c r="AL53" s="21">
        <f t="shared" si="25"/>
        <v>2.0375964369058548</v>
      </c>
      <c r="AM53" s="21">
        <f>テーブル515[[#This Row],[Q_AVE]]*テーブル515[[#This Row],[A_htr]]</f>
        <v>2.9953556014562559</v>
      </c>
      <c r="AN53" s="21">
        <f>テーブル515[[#This Row],[DNB位置の軸方向出力]]/テーブル515[[#This Row],[ロッド数]]</f>
        <v>0.04</v>
      </c>
      <c r="AO53" s="21">
        <f>'TEST SECTION NUMBER 161'!E49</f>
        <v>0.99702380952380953</v>
      </c>
      <c r="AP53" s="21">
        <f>テーブル515[[#This Row],[Q_all]]*テーブル515[[#This Row],[z_ratio]]*テーブル515[[#This Row],[r_ratio]]*1000000</f>
        <v>119457.63410569592</v>
      </c>
      <c r="AQ53" s="28">
        <f>テーブル515[[#This Row],[Q_AVE]]*テーブル515[[#This Row],[DNB位置の軸方向出力]]*テーブル515[[#This Row],[DNB位置の半径方向出力]]</f>
        <v>1.6185180036000002</v>
      </c>
      <c r="AR53" s="21">
        <f>テーブル515[[#This Row],[G]]*テーブル515[[#This Row],[A]]*テーブル515[[#This Row],[Hlg]]</f>
        <v>486111.13845975971</v>
      </c>
      <c r="AS53" s="21">
        <f>-テーブル515[[#This Row],[G]]*テーブル515[[#This Row],[A]]*テーブル515[[#This Row],[CPL_ave]]*(テーブル515[[#This Row],[Ts]]-テーブル515[[#This Row],[Tin]])</f>
        <v>-98879.963744096938</v>
      </c>
      <c r="AT53" s="22">
        <f>(テーブル515[[#This Row],[Q_DNB]]+テーブル515[[#This Row],[xin_nishida]])/テーブル515[[#This Row],[GAHlg]]</f>
        <v>4.2331205219446749E-2</v>
      </c>
      <c r="AU53" s="21">
        <v>1</v>
      </c>
      <c r="AV53" s="21">
        <v>25</v>
      </c>
      <c r="AW53" s="21">
        <v>1.101</v>
      </c>
      <c r="AX53" s="21">
        <f>テーブル515[[#This Row],[Ts]]-テーブル515[[#This Row],[Tin]]</f>
        <v>38.703622598187167</v>
      </c>
      <c r="AY53" s="21" cm="1">
        <f t="array" ref="AY53">[3]!PropsSI("H", "P", L53, "T", テーブル515[[#This Row],[Ts]]-0.001, "Water")-[3]!PropsSI("H", "P", L53, "T", テーブル515[[#This Row],[Tin]], "Water")</f>
        <v>229379.3222402425</v>
      </c>
      <c r="AZ53" s="21">
        <f>テーブル515[[#This Row],[Hsub]]/1000</f>
        <v>229.37932224024252</v>
      </c>
    </row>
    <row r="54" spans="1:52">
      <c r="A54" s="34">
        <f>'TEST SECTION NUMBER 161'!$C$2</f>
        <v>161</v>
      </c>
      <c r="B54" s="33">
        <f>'TEST SECTION NUMBER 161'!I50</f>
        <v>68</v>
      </c>
      <c r="C54" s="26">
        <f>'TEST SECTION NUMBER 161'!K50</f>
        <v>1805</v>
      </c>
      <c r="D54" s="26">
        <f>'TEST SECTION NUMBER 161'!Q50</f>
        <v>167.5</v>
      </c>
      <c r="E54" s="26">
        <f>'TEST SECTION NUMBER 161'!M50</f>
        <v>1.9890000000000001</v>
      </c>
      <c r="F54" s="26">
        <f>'TEST SECTION NUMBER 161'!L50</f>
        <v>420.2</v>
      </c>
      <c r="G54" s="26">
        <f>'TEST SECTION NUMBER 161'!G50</f>
        <v>0.525177</v>
      </c>
      <c r="H54" s="24">
        <f>'TEST SECTION NUMBER 161'!$C$4</f>
        <v>0.496</v>
      </c>
      <c r="I54" s="24">
        <f>'TEST SECTION NUMBER 161'!$C$6</f>
        <v>0.374</v>
      </c>
      <c r="K54" s="69" t="str">
        <f>B54&amp;"_"&amp;テーブル414[[#This Row],[TEST SECTION NUMBER]]</f>
        <v>68_161</v>
      </c>
      <c r="L54" s="26">
        <f t="shared" si="13"/>
        <v>12445036.385</v>
      </c>
      <c r="M54" s="26">
        <f>'TEST SECTION NUMBER 161'!P50*0.0254</f>
        <v>4.2671999999999999</v>
      </c>
      <c r="N54" s="26">
        <f>'TEST SECTION NUMBER 161'!$C$4*0.0254</f>
        <v>1.2598399999999999E-2</v>
      </c>
      <c r="O54" s="26">
        <f>'TEST SECTION NUMBER 161'!$C$6*0.0254</f>
        <v>9.4996000000000004E-3</v>
      </c>
      <c r="P54" s="26">
        <f t="shared" si="14"/>
        <v>8.7843467213758383E-5</v>
      </c>
      <c r="Q54" s="26">
        <f t="shared" si="15"/>
        <v>2.9843873572041602E-2</v>
      </c>
      <c r="R54" s="26">
        <f>'TEST SECTION NUMBER 161'!$C$4^2-PI()*(('TEST SECTION NUMBER 161'!$C$6)^2)/4</f>
        <v>0.13615764649661849</v>
      </c>
      <c r="S54" s="26">
        <f>PI()*'TEST SECTION NUMBER 161'!$C$6</f>
        <v>1.1749556524425826</v>
      </c>
      <c r="T54" s="26">
        <f t="shared" si="16"/>
        <v>4.2545000000000002</v>
      </c>
      <c r="U54" s="26">
        <f t="shared" si="17"/>
        <v>2697.0839999999998</v>
      </c>
      <c r="V54" s="26">
        <f t="shared" si="18"/>
        <v>488.81666666666661</v>
      </c>
      <c r="W54" s="94">
        <f t="shared" si="19"/>
        <v>1.6567233641999999</v>
      </c>
      <c r="Y54" s="34">
        <f t="shared" si="20"/>
        <v>8.7843467213758383E-5</v>
      </c>
      <c r="Z54" s="26">
        <f t="shared" si="21"/>
        <v>2.9843873572041598E-2</v>
      </c>
      <c r="AA54" s="97">
        <f t="shared" si="22"/>
        <v>488.81666666666661</v>
      </c>
      <c r="AB54" s="21">
        <v>49</v>
      </c>
      <c r="AC54" s="21">
        <f t="shared" si="23"/>
        <v>2697.0839999999998</v>
      </c>
      <c r="AD54" s="21">
        <f t="shared" si="24"/>
        <v>8.7843467213758383E-5</v>
      </c>
      <c r="AE54" s="21" cm="1">
        <f t="array" ref="AE54">[3]!PropsSI("Hmass","P",テーブル15[[#This Row],[Pin圧力 (Pa)]],"Q",1,"Water")-[3]!PropsSI("Hmass","P",テーブル15[[#This Row],[Pin圧力 (Pa)]],"Q",0,"Water")</f>
        <v>1166174.3258634638</v>
      </c>
      <c r="AF54" s="21" cm="1">
        <f t="array" ref="AF54">[3]!PropsSI("T","P",テーブル15[[#This Row],[Pin圧力 (Pa)]],"Q",0,"Water")</f>
        <v>600.62307338779112</v>
      </c>
      <c r="AG54" s="21">
        <f>単位換算161!AA54</f>
        <v>488.81666666666661</v>
      </c>
      <c r="AH54" s="21" cm="1">
        <f t="array" ref="AH54">[3]!PropsSI("C", "T", テーブル515[[#This Row],[Ts]]-0.0001, "P", L54, "Water")</f>
        <v>6996.8816689379273</v>
      </c>
      <c r="AI54" s="21" cm="1">
        <f t="array" ref="AI54">[3]!PropsSI("C", "T", テーブル515[[#This Row],[Tin]], "P", L54, "Water")</f>
        <v>4515.7642172924407</v>
      </c>
      <c r="AJ54" s="21">
        <f>(テーブル515[[#This Row],[CPL_Ts]]+テーブル515[[#This Row],[CPL_Tin]])/2</f>
        <v>5756.322943115184</v>
      </c>
      <c r="AK54" s="21">
        <f>'TEST SECTION NUMBER 161'!N50*3.1546</f>
        <v>1.5047441999999998</v>
      </c>
      <c r="AL54" s="21">
        <f t="shared" si="25"/>
        <v>2.0375964369058548</v>
      </c>
      <c r="AM54" s="21">
        <f>テーブル515[[#This Row],[Q_AVE]]*テーブル515[[#This Row],[A_htr]]</f>
        <v>3.0660614203747505</v>
      </c>
      <c r="AN54" s="21">
        <f>テーブル515[[#This Row],[DNB位置の軸方向出力]]/テーブル515[[#This Row],[ロッド数]]</f>
        <v>0.04</v>
      </c>
      <c r="AO54" s="21">
        <f>'TEST SECTION NUMBER 161'!E50</f>
        <v>0.99702380952380953</v>
      </c>
      <c r="AP54" s="21">
        <f>テーブル515[[#This Row],[Q_all]]*テーブル515[[#This Row],[z_ratio]]*テーブル515[[#This Row],[r_ratio]]*1000000</f>
        <v>122277.44950304065</v>
      </c>
      <c r="AQ54" s="28">
        <f>テーブル515[[#This Row],[Q_AVE]]*テーブル515[[#This Row],[DNB位置の軸方向出力]]*テーブル515[[#This Row],[DNB位置の半径方向出力]]</f>
        <v>1.6567233641999997</v>
      </c>
      <c r="AR54" s="21">
        <f>テーブル515[[#This Row],[G]]*テーブル515[[#This Row],[A]]*テーブル515[[#This Row],[Hlg]]</f>
        <v>276291.43226908654</v>
      </c>
      <c r="AS54" s="21">
        <f>-テーブル515[[#This Row],[G]]*テーブル515[[#This Row],[A]]*テーブル515[[#This Row],[CPL_ave]]*(テーブル515[[#This Row],[Ts]]-テーブル515[[#This Row],[Tin]])</f>
        <v>-152481.01805307163</v>
      </c>
      <c r="AT54" s="22">
        <f>(テーブル515[[#This Row],[Q_DNB]]+テーブル515[[#This Row],[xin_nishida]])/テーブル515[[#This Row],[GAHlg]]</f>
        <v>-0.10931778919809222</v>
      </c>
      <c r="AU54" s="21">
        <v>1</v>
      </c>
      <c r="AV54" s="21">
        <v>25</v>
      </c>
      <c r="AW54" s="21">
        <v>1.101</v>
      </c>
      <c r="AX54" s="21">
        <f>テーブル515[[#This Row],[Ts]]-テーブル515[[#This Row],[Tin]]</f>
        <v>111.80640672112452</v>
      </c>
      <c r="AY54" s="21" cm="1">
        <f t="array" ref="AY54">[3]!PropsSI("H", "P", L54, "T", テーブル515[[#This Row],[Ts]]-0.001, "Water")-[3]!PropsSI("H", "P", L54, "T", テーブル515[[#This Row],[Tin]], "Water")</f>
        <v>582407.01392169844</v>
      </c>
      <c r="AZ54" s="21">
        <f>テーブル515[[#This Row],[Hsub]]/1000</f>
        <v>582.40701392169842</v>
      </c>
    </row>
    <row r="55" spans="1:52">
      <c r="A55" s="65">
        <f>'TEST SECTION NUMBER 161'!$C$2</f>
        <v>161</v>
      </c>
      <c r="B55" s="66">
        <f>'TEST SECTION NUMBER 161'!I51</f>
        <v>70</v>
      </c>
      <c r="C55" s="67">
        <f>'TEST SECTION NUMBER 161'!K51</f>
        <v>2095</v>
      </c>
      <c r="D55" s="67">
        <f>'TEST SECTION NUMBER 161'!Q51</f>
        <v>167.5</v>
      </c>
      <c r="E55" s="67">
        <f>'TEST SECTION NUMBER 161'!M51</f>
        <v>1.9910000000000001</v>
      </c>
      <c r="F55" s="67">
        <f>'TEST SECTION NUMBER 161'!L51</f>
        <v>543.79999999999995</v>
      </c>
      <c r="G55" s="67">
        <f>'TEST SECTION NUMBER 161'!G51</f>
        <v>0.37544100000000002</v>
      </c>
      <c r="H55" s="24">
        <f>'TEST SECTION NUMBER 161'!$C$4</f>
        <v>0.496</v>
      </c>
      <c r="I55" s="24">
        <f>'TEST SECTION NUMBER 161'!$C$6</f>
        <v>0.374</v>
      </c>
      <c r="K55" s="93" t="str">
        <f>B55&amp;"_"&amp;テーブル414[[#This Row],[TEST SECTION NUMBER]]</f>
        <v>70_161</v>
      </c>
      <c r="L55" s="67">
        <f t="shared" si="13"/>
        <v>14444515.914999999</v>
      </c>
      <c r="M55" s="67">
        <f>'TEST SECTION NUMBER 161'!P51*0.0254</f>
        <v>4.2671999999999999</v>
      </c>
      <c r="N55" s="67">
        <f>'TEST SECTION NUMBER 161'!$C$4*0.0254</f>
        <v>1.2598399999999999E-2</v>
      </c>
      <c r="O55" s="67">
        <f>'TEST SECTION NUMBER 161'!$C$6*0.0254</f>
        <v>9.4996000000000004E-3</v>
      </c>
      <c r="P55" s="67">
        <f t="shared" si="14"/>
        <v>8.7843467213758383E-5</v>
      </c>
      <c r="Q55" s="67">
        <f t="shared" si="15"/>
        <v>2.9843873572041602E-2</v>
      </c>
      <c r="R55" s="67">
        <f>'TEST SECTION NUMBER 161'!$C$4^2-PI()*(('TEST SECTION NUMBER 161'!$C$6)^2)/4</f>
        <v>0.13615764649661849</v>
      </c>
      <c r="S55" s="67">
        <f>PI()*'TEST SECTION NUMBER 161'!$C$6</f>
        <v>1.1749556524425826</v>
      </c>
      <c r="T55" s="67">
        <f t="shared" si="16"/>
        <v>4.2545000000000002</v>
      </c>
      <c r="U55" s="67">
        <f t="shared" si="17"/>
        <v>2699.7959999999998</v>
      </c>
      <c r="V55" s="67">
        <f t="shared" si="18"/>
        <v>557.48333333333335</v>
      </c>
      <c r="W55" s="92">
        <f t="shared" si="19"/>
        <v>1.1843661785999999</v>
      </c>
      <c r="Y55" s="65">
        <f>R55*0.0254^2</f>
        <v>8.7843467213758383E-5</v>
      </c>
      <c r="Z55" s="67">
        <f>S55*0.0254</f>
        <v>2.9843873572041598E-2</v>
      </c>
      <c r="AA55" s="98">
        <f>V55</f>
        <v>557.48333333333335</v>
      </c>
      <c r="AB55" s="21">
        <v>50</v>
      </c>
      <c r="AC55" s="21">
        <f t="shared" si="23"/>
        <v>2699.7959999999998</v>
      </c>
      <c r="AD55" s="21">
        <f t="shared" si="24"/>
        <v>8.7843467213758383E-5</v>
      </c>
      <c r="AE55" s="21" cm="1">
        <f t="array" ref="AE55">[3]!PropsSI("Hmass","P",テーブル15[[#This Row],[Pin圧力 (Pa)]],"Q",1,"Water")-[3]!PropsSI("Hmass","P",テーブル15[[#This Row],[Pin圧力 (Pa)]],"Q",0,"Water")</f>
        <v>1037689.2055825926</v>
      </c>
      <c r="AF55" s="21" cm="1">
        <f t="array" ref="AF55">[3]!PropsSI("T","P",テーブル15[[#This Row],[Pin圧力 (Pa)]],"Q",0,"Water")</f>
        <v>612.29412141213845</v>
      </c>
      <c r="AG55" s="21">
        <f>単位換算161!AA55</f>
        <v>557.48333333333335</v>
      </c>
      <c r="AH55" s="21" cm="1">
        <f t="array" ref="AH55">[3]!PropsSI("C", "T", テーブル515[[#This Row],[Ts]]-0.0001, "P", L55, "Water")</f>
        <v>8097.4693709666108</v>
      </c>
      <c r="AI55" s="21" cm="1">
        <f t="array" ref="AI55">[3]!PropsSI("C", "T", テーブル515[[#This Row],[Tin]], "P", L55, "Water")</f>
        <v>5168.0986574582867</v>
      </c>
      <c r="AJ55" s="21">
        <f>(テーブル515[[#This Row],[CPL_Ts]]+テーブル515[[#This Row],[CPL_Tin]])/2</f>
        <v>6632.7840142124487</v>
      </c>
      <c r="AK55" s="21">
        <f>'TEST SECTION NUMBER 161'!N51*3.1546</f>
        <v>1.0757186000000001</v>
      </c>
      <c r="AL55" s="21">
        <f t="shared" si="25"/>
        <v>2.0375964369058548</v>
      </c>
      <c r="AM55" s="21">
        <f>テーブル515[[#This Row],[Q_AVE]]*テーブル515[[#This Row],[A_htr]]</f>
        <v>2.1918803864733545</v>
      </c>
      <c r="AN55" s="21">
        <f>テーブル515[[#This Row],[DNB位置の軸方向出力]]/テーブル515[[#This Row],[ロッド数]]</f>
        <v>0.04</v>
      </c>
      <c r="AO55" s="21">
        <f>'TEST SECTION NUMBER 161'!E51</f>
        <v>0.99702380952380953</v>
      </c>
      <c r="AP55" s="21">
        <f>テーブル515[[#This Row],[Q_all]]*テーブル515[[#This Row],[z_ratio]]*テーブル515[[#This Row],[r_ratio]]*1000000</f>
        <v>87414.27731768736</v>
      </c>
      <c r="AQ55" s="28">
        <f>テーブル515[[#This Row],[Q_AVE]]*テーブル515[[#This Row],[DNB位置の軸方向出力]]*テーブル515[[#This Row],[DNB位置の半径方向出力]]</f>
        <v>1.1843661786000002</v>
      </c>
      <c r="AR55" s="21">
        <f>テーブル515[[#This Row],[G]]*テーブル515[[#This Row],[A]]*テーブル515[[#This Row],[Hlg]]</f>
        <v>246097.79235298416</v>
      </c>
      <c r="AS55" s="21">
        <f>-テーブル515[[#This Row],[G]]*テーブル515[[#This Row],[A]]*テーブル515[[#This Row],[CPL_ave]]*(テーブル515[[#This Row],[Ts]]-テーブル515[[#This Row],[Tin]])</f>
        <v>-86218.868821822572</v>
      </c>
      <c r="AT55" s="22">
        <f>(テーブル515[[#This Row],[Q_DNB]]+テーブル515[[#This Row],[xin_nishida]])/テーブル515[[#This Row],[GAHlg]]</f>
        <v>4.8574531467156894E-3</v>
      </c>
      <c r="AU55" s="21">
        <v>1</v>
      </c>
      <c r="AV55" s="21">
        <v>25</v>
      </c>
      <c r="AW55" s="21">
        <v>1.101</v>
      </c>
      <c r="AX55" s="21">
        <f>テーブル515[[#This Row],[Ts]]-テーブル515[[#This Row],[Tin]]</f>
        <v>54.810788078805103</v>
      </c>
      <c r="AY55" s="21" cm="1">
        <f t="array" ref="AY55">[3]!PropsSI("H", "P", L55, "T", テーブル515[[#This Row],[Ts]]-0.001, "Water")-[3]!PropsSI("H", "P", L55, "T", テーブル515[[#This Row],[Tin]], "Water")</f>
        <v>332959.6913875686</v>
      </c>
      <c r="AZ55" s="21">
        <f>テーブル515[[#This Row],[Hsub]]/1000</f>
        <v>332.95969138756863</v>
      </c>
    </row>
    <row r="56" spans="1:52">
      <c r="A56"/>
      <c r="B56"/>
      <c r="C56"/>
      <c r="D56"/>
      <c r="E56"/>
      <c r="F56"/>
      <c r="G56"/>
      <c r="H56"/>
      <c r="I56"/>
      <c r="Q56" s="21">
        <f>0.014097^2-PI()*0.5*0.5*0.0107188^2</f>
        <v>1.0848891429240121E-4</v>
      </c>
    </row>
    <row r="57" spans="1:52">
      <c r="A57"/>
      <c r="B57"/>
      <c r="C57"/>
      <c r="D57"/>
      <c r="E57"/>
      <c r="F57"/>
      <c r="G57"/>
      <c r="H57"/>
      <c r="I57"/>
    </row>
    <row r="58" spans="1:52">
      <c r="A58"/>
      <c r="B58"/>
      <c r="C58"/>
      <c r="D58"/>
      <c r="E58"/>
      <c r="F58"/>
      <c r="G58"/>
      <c r="H58"/>
      <c r="I58"/>
    </row>
    <row r="59" spans="1:52">
      <c r="A59"/>
      <c r="B59"/>
      <c r="C59"/>
      <c r="D59"/>
      <c r="E59"/>
      <c r="F59"/>
      <c r="G59"/>
      <c r="H59"/>
      <c r="I59"/>
    </row>
    <row r="60" spans="1:52">
      <c r="A60"/>
      <c r="B60"/>
      <c r="C60"/>
      <c r="D60"/>
      <c r="E60"/>
      <c r="F60"/>
      <c r="G60"/>
      <c r="H60"/>
      <c r="I60"/>
    </row>
    <row r="61" spans="1:52">
      <c r="A61"/>
      <c r="B61"/>
      <c r="C61"/>
      <c r="D61"/>
      <c r="E61"/>
      <c r="F61"/>
      <c r="G61"/>
      <c r="H61"/>
      <c r="I61"/>
    </row>
    <row r="62" spans="1:52">
      <c r="A62"/>
      <c r="B62"/>
      <c r="C62"/>
      <c r="D62"/>
      <c r="E62"/>
      <c r="F62"/>
      <c r="G62"/>
      <c r="H62"/>
      <c r="I62"/>
    </row>
    <row r="63" spans="1:52">
      <c r="A63"/>
      <c r="B63"/>
      <c r="C63"/>
      <c r="D63"/>
      <c r="E63"/>
      <c r="F63"/>
      <c r="G63"/>
      <c r="H63"/>
      <c r="I63"/>
    </row>
    <row r="64" spans="1:52">
      <c r="A64"/>
      <c r="B64"/>
      <c r="C64"/>
      <c r="D64"/>
      <c r="E64"/>
      <c r="F64"/>
      <c r="G64"/>
      <c r="H64"/>
      <c r="I64"/>
    </row>
    <row r="65" spans="1:9">
      <c r="A65"/>
      <c r="B65"/>
      <c r="C65"/>
      <c r="D65"/>
      <c r="E65"/>
      <c r="F65"/>
      <c r="G65"/>
      <c r="H65"/>
      <c r="I65"/>
    </row>
    <row r="66" spans="1:9">
      <c r="A66"/>
      <c r="B66"/>
      <c r="C66"/>
      <c r="D66"/>
      <c r="E66"/>
      <c r="F66"/>
      <c r="G66"/>
      <c r="H66"/>
      <c r="I66"/>
    </row>
    <row r="67" spans="1:9">
      <c r="A67"/>
      <c r="B67"/>
      <c r="C67"/>
      <c r="D67"/>
      <c r="E67"/>
      <c r="F67"/>
      <c r="G67"/>
      <c r="H67"/>
      <c r="I67"/>
    </row>
    <row r="68" spans="1:9">
      <c r="A68"/>
      <c r="B68"/>
      <c r="C68"/>
      <c r="D68"/>
      <c r="E68"/>
      <c r="F68"/>
      <c r="G68"/>
      <c r="H68"/>
      <c r="I68"/>
    </row>
    <row r="69" spans="1:9">
      <c r="A69"/>
      <c r="B69"/>
      <c r="C69"/>
      <c r="D69"/>
      <c r="E69"/>
      <c r="F69"/>
      <c r="G69"/>
      <c r="H69"/>
      <c r="I69"/>
    </row>
  </sheetData>
  <phoneticPr fontId="2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EFA9D-DBE5-41B4-9BF7-148D4A422E74}">
  <sheetPr codeName="Sheet5113">
    <tabColor theme="8"/>
  </sheetPr>
  <dimension ref="A1:L29"/>
  <sheetViews>
    <sheetView workbookViewId="0">
      <selection activeCell="M1" sqref="M1:P2"/>
    </sheetView>
  </sheetViews>
  <sheetFormatPr defaultRowHeight="13.5"/>
  <cols>
    <col min="1" max="1" width="14.375" bestFit="1" customWidth="1"/>
    <col min="2" max="2" width="17.125" bestFit="1" customWidth="1"/>
    <col min="3" max="3" width="14.375" bestFit="1" customWidth="1"/>
    <col min="4" max="4" width="15.125" bestFit="1" customWidth="1"/>
    <col min="5" max="5" width="12.875" bestFit="1" customWidth="1"/>
    <col min="6" max="6" width="20.875" bestFit="1" customWidth="1"/>
    <col min="7" max="7" width="11.625" bestFit="1" customWidth="1"/>
    <col min="8" max="8" width="17" bestFit="1" customWidth="1"/>
    <col min="9" max="9" width="14.625" bestFit="1" customWidth="1"/>
  </cols>
  <sheetData>
    <row r="1" spans="1:12" ht="18.75">
      <c r="A1" s="37" t="s">
        <v>144</v>
      </c>
      <c r="B1" s="37" t="s">
        <v>347</v>
      </c>
      <c r="C1" s="37" t="s">
        <v>146</v>
      </c>
      <c r="D1" s="41" t="s">
        <v>147</v>
      </c>
      <c r="E1" s="41" t="s">
        <v>148</v>
      </c>
      <c r="F1" s="41" t="s">
        <v>149</v>
      </c>
      <c r="G1" s="42" t="s">
        <v>150</v>
      </c>
      <c r="H1" s="42" t="s">
        <v>151</v>
      </c>
      <c r="I1" s="42" t="s">
        <v>152</v>
      </c>
      <c r="K1" t="s">
        <v>153</v>
      </c>
      <c r="L1" t="s">
        <v>154</v>
      </c>
    </row>
    <row r="2" spans="1:12" ht="18.75">
      <c r="A2" s="47">
        <v>0</v>
      </c>
      <c r="B2" s="48">
        <f>A2*168*0.0254</f>
        <v>0</v>
      </c>
      <c r="C2" s="36">
        <v>1</v>
      </c>
      <c r="D2" s="44"/>
      <c r="E2" s="44">
        <f t="shared" ref="E2:E25" si="0">A2</f>
        <v>0</v>
      </c>
      <c r="F2" s="45">
        <f>C2</f>
        <v>1</v>
      </c>
      <c r="G2" s="45">
        <f>E3-テーブル13418[[#This Row],[A列：z'[m']]]</f>
        <v>5.1999999999999998E-2</v>
      </c>
      <c r="H2" s="45">
        <f>(F2+F3)/2</f>
        <v>1</v>
      </c>
      <c r="I2" s="45">
        <f>テーブル13418[[#This Row],[C列：Δz]]*テーブル13418[[#This Row],[D列：平均出力]]</f>
        <v>5.1999999999999998E-2</v>
      </c>
      <c r="K2">
        <v>1</v>
      </c>
      <c r="L2" s="58">
        <f>SUM(I2:I28)</f>
        <v>1</v>
      </c>
    </row>
    <row r="3" spans="1:12" ht="18.75">
      <c r="A3" s="47">
        <v>5.1999999999999998E-2</v>
      </c>
      <c r="B3" s="48">
        <f t="shared" ref="B3:B29" si="1">A3*168*0.0254</f>
        <v>0.22189439999999996</v>
      </c>
      <c r="C3" s="36">
        <v>1</v>
      </c>
      <c r="D3" s="41" t="s">
        <v>157</v>
      </c>
      <c r="E3" s="44">
        <f t="shared" si="0"/>
        <v>5.1999999999999998E-2</v>
      </c>
      <c r="F3" s="44">
        <f t="shared" ref="F3:F25" si="2">C3</f>
        <v>1</v>
      </c>
      <c r="G3" s="45">
        <f>E4-テーブル13418[[#This Row],[A列：z'[m']]]</f>
        <v>5.1999999999999998E-2</v>
      </c>
      <c r="H3" s="44">
        <f t="shared" ref="H3:H25" si="3">(F3+F4)/2</f>
        <v>1</v>
      </c>
      <c r="I3" s="44">
        <f>テーブル13418[[#This Row],[C列：Δz]]*テーブル13418[[#This Row],[D列：平均出力]]</f>
        <v>5.1999999999999998E-2</v>
      </c>
    </row>
    <row r="4" spans="1:12" ht="18.75">
      <c r="A4" s="47">
        <v>0.104</v>
      </c>
      <c r="B4" s="48">
        <f t="shared" si="1"/>
        <v>0.44378879999999993</v>
      </c>
      <c r="C4" s="36">
        <v>1</v>
      </c>
      <c r="D4" s="44">
        <v>1.087</v>
      </c>
      <c r="E4" s="44">
        <f t="shared" si="0"/>
        <v>0.104</v>
      </c>
      <c r="F4" s="44">
        <f t="shared" si="2"/>
        <v>1</v>
      </c>
      <c r="G4" s="45">
        <f>E5-テーブル13418[[#This Row],[A列：z'[m']]]</f>
        <v>5.2000000000000005E-2</v>
      </c>
      <c r="H4" s="44">
        <f t="shared" si="3"/>
        <v>1</v>
      </c>
      <c r="I4" s="44">
        <f>テーブル13418[[#This Row],[C列：Δz]]*テーブル13418[[#This Row],[D列：平均出力]]</f>
        <v>5.2000000000000005E-2</v>
      </c>
    </row>
    <row r="5" spans="1:12" ht="18.75">
      <c r="A5" s="47">
        <v>0.156</v>
      </c>
      <c r="B5" s="48">
        <f t="shared" si="1"/>
        <v>0.66568319999999992</v>
      </c>
      <c r="C5" s="36">
        <v>1</v>
      </c>
      <c r="D5" s="25" t="s">
        <v>158</v>
      </c>
      <c r="E5" s="44">
        <f t="shared" si="0"/>
        <v>0.156</v>
      </c>
      <c r="F5" s="44">
        <f t="shared" si="2"/>
        <v>1</v>
      </c>
      <c r="G5" s="45">
        <f>E6-テーブル13418[[#This Row],[A列：z'[m']]]</f>
        <v>5.1999999999999991E-2</v>
      </c>
      <c r="H5" s="44">
        <f t="shared" si="3"/>
        <v>1</v>
      </c>
      <c r="I5" s="44">
        <f>テーブル13418[[#This Row],[C列：Δz]]*テーブル13418[[#This Row],[D列：平均出力]]</f>
        <v>5.1999999999999991E-2</v>
      </c>
    </row>
    <row r="6" spans="1:12" ht="18.75">
      <c r="A6" s="47">
        <v>0.20799999999999999</v>
      </c>
      <c r="B6" s="48">
        <f t="shared" si="1"/>
        <v>0.88757759999999986</v>
      </c>
      <c r="C6" s="36">
        <v>1</v>
      </c>
      <c r="D6" s="26"/>
      <c r="E6" s="44">
        <f t="shared" si="0"/>
        <v>0.20799999999999999</v>
      </c>
      <c r="F6" s="44">
        <f t="shared" si="2"/>
        <v>1</v>
      </c>
      <c r="G6" s="45">
        <f>E7-テーブル13418[[#This Row],[A列：z'[m']]]</f>
        <v>5.2000000000000018E-2</v>
      </c>
      <c r="H6" s="44">
        <f t="shared" si="3"/>
        <v>1</v>
      </c>
      <c r="I6" s="44">
        <f>テーブル13418[[#This Row],[C列：Δz]]*テーブル13418[[#This Row],[D列：平均出力]]</f>
        <v>5.2000000000000018E-2</v>
      </c>
    </row>
    <row r="7" spans="1:12" ht="18.75">
      <c r="A7" s="47">
        <v>0.26</v>
      </c>
      <c r="B7" s="48">
        <f t="shared" si="1"/>
        <v>1.109472</v>
      </c>
      <c r="C7" s="36">
        <v>1</v>
      </c>
      <c r="D7" s="25" t="s">
        <v>159</v>
      </c>
      <c r="E7" s="44">
        <f t="shared" si="0"/>
        <v>0.26</v>
      </c>
      <c r="F7" s="44">
        <f t="shared" si="2"/>
        <v>1</v>
      </c>
      <c r="G7" s="45">
        <f>E8-テーブル13418[[#This Row],[A列：z'[m']]]</f>
        <v>5.2999999999999992E-2</v>
      </c>
      <c r="H7" s="44">
        <f t="shared" si="3"/>
        <v>1</v>
      </c>
      <c r="I7" s="44">
        <f>テーブル13418[[#This Row],[C列：Δz]]*テーブル13418[[#This Row],[D列：平均出力]]</f>
        <v>5.2999999999999992E-2</v>
      </c>
    </row>
    <row r="8" spans="1:12" ht="18.75">
      <c r="A8" s="47">
        <v>0.313</v>
      </c>
      <c r="B8" s="48">
        <f t="shared" si="1"/>
        <v>1.3356336</v>
      </c>
      <c r="C8" s="36">
        <v>1</v>
      </c>
      <c r="D8" s="26">
        <v>4.2545000000000002</v>
      </c>
      <c r="E8" s="44">
        <f t="shared" si="0"/>
        <v>0.313</v>
      </c>
      <c r="F8" s="44">
        <f t="shared" si="2"/>
        <v>1</v>
      </c>
      <c r="G8" s="45">
        <f>E9-テーブル13418[[#This Row],[A列：z'[m']]]</f>
        <v>5.1999999999999991E-2</v>
      </c>
      <c r="H8" s="44">
        <f t="shared" si="3"/>
        <v>1</v>
      </c>
      <c r="I8" s="44">
        <f>テーブル13418[[#This Row],[C列：Δz]]*テーブル13418[[#This Row],[D列：平均出力]]</f>
        <v>5.1999999999999991E-2</v>
      </c>
    </row>
    <row r="9" spans="1:12" ht="18.75">
      <c r="A9" s="47">
        <v>0.36499999999999999</v>
      </c>
      <c r="B9" s="48">
        <f t="shared" si="1"/>
        <v>1.557528</v>
      </c>
      <c r="C9" s="36">
        <v>1</v>
      </c>
      <c r="E9" s="44">
        <f t="shared" si="0"/>
        <v>0.36499999999999999</v>
      </c>
      <c r="F9" s="44">
        <f t="shared" si="2"/>
        <v>1</v>
      </c>
      <c r="G9" s="45">
        <f>E10-テーブル13418[[#This Row],[A列：z'[m']]]</f>
        <v>5.1999999999999991E-2</v>
      </c>
      <c r="H9" s="44">
        <f t="shared" si="3"/>
        <v>1</v>
      </c>
      <c r="I9" s="44">
        <f>テーブル13418[[#This Row],[C列：Δz]]*テーブル13418[[#This Row],[D列：平均出力]]</f>
        <v>5.1999999999999991E-2</v>
      </c>
    </row>
    <row r="10" spans="1:12" ht="18.75">
      <c r="A10" s="47">
        <v>0.41699999999999998</v>
      </c>
      <c r="B10" s="48">
        <f t="shared" si="1"/>
        <v>1.7794223999999998</v>
      </c>
      <c r="C10" s="36">
        <v>1</v>
      </c>
      <c r="E10" s="44">
        <f t="shared" si="0"/>
        <v>0.41699999999999998</v>
      </c>
      <c r="F10" s="44">
        <f t="shared" si="2"/>
        <v>1</v>
      </c>
      <c r="G10" s="45">
        <f>E11-テーブル13418[[#This Row],[A列：z'[m']]]</f>
        <v>5.1999999999999991E-2</v>
      </c>
      <c r="H10" s="44">
        <f t="shared" si="3"/>
        <v>1</v>
      </c>
      <c r="I10" s="44">
        <f>テーブル13418[[#This Row],[C列：Δz]]*テーブル13418[[#This Row],[D列：平均出力]]</f>
        <v>5.1999999999999991E-2</v>
      </c>
    </row>
    <row r="11" spans="1:12" ht="18.75">
      <c r="A11" s="47">
        <v>0.46899999999999997</v>
      </c>
      <c r="B11" s="48">
        <f t="shared" si="1"/>
        <v>2.0013168000000001</v>
      </c>
      <c r="C11" s="36">
        <v>1</v>
      </c>
      <c r="E11" s="44">
        <f t="shared" si="0"/>
        <v>0.46899999999999997</v>
      </c>
      <c r="F11" s="44">
        <f t="shared" si="2"/>
        <v>1</v>
      </c>
      <c r="G11" s="45">
        <f>E12-テーブル13418[[#This Row],[A列：z'[m']]]</f>
        <v>2.6000000000000023E-2</v>
      </c>
      <c r="H11" s="44">
        <f t="shared" si="3"/>
        <v>1</v>
      </c>
      <c r="I11" s="44">
        <f>テーブル13418[[#This Row],[C列：Δz]]*テーブル13418[[#This Row],[D列：平均出力]]</f>
        <v>2.6000000000000023E-2</v>
      </c>
    </row>
    <row r="12" spans="1:12" ht="18.75">
      <c r="A12" s="47">
        <v>0.495</v>
      </c>
      <c r="B12" s="48">
        <f t="shared" si="1"/>
        <v>2.1122639999999997</v>
      </c>
      <c r="C12" s="36">
        <v>1</v>
      </c>
      <c r="E12" s="44">
        <f t="shared" si="0"/>
        <v>0.495</v>
      </c>
      <c r="F12" s="44">
        <f t="shared" si="2"/>
        <v>1</v>
      </c>
      <c r="G12" s="45">
        <f>E13-テーブル13418[[#This Row],[A列：z'[m']]]</f>
        <v>2.6000000000000023E-2</v>
      </c>
      <c r="H12" s="44">
        <f t="shared" si="3"/>
        <v>1</v>
      </c>
      <c r="I12" s="44">
        <f>テーブル13418[[#This Row],[C列：Δz]]*テーブル13418[[#This Row],[D列：平均出力]]</f>
        <v>2.6000000000000023E-2</v>
      </c>
    </row>
    <row r="13" spans="1:12" ht="18.75">
      <c r="A13" s="47">
        <v>0.52100000000000002</v>
      </c>
      <c r="B13" s="48">
        <f t="shared" si="1"/>
        <v>2.2232112000000002</v>
      </c>
      <c r="C13" s="36">
        <v>1</v>
      </c>
      <c r="E13" s="44">
        <f t="shared" si="0"/>
        <v>0.52100000000000002</v>
      </c>
      <c r="F13" s="44">
        <f t="shared" si="2"/>
        <v>1</v>
      </c>
      <c r="G13" s="45">
        <f>E14-テーブル13418[[#This Row],[A列：z'[m']]]</f>
        <v>2.6000000000000023E-2</v>
      </c>
      <c r="H13" s="44">
        <f t="shared" si="3"/>
        <v>1</v>
      </c>
      <c r="I13" s="44">
        <f>テーブル13418[[#This Row],[C列：Δz]]*テーブル13418[[#This Row],[D列：平均出力]]</f>
        <v>2.6000000000000023E-2</v>
      </c>
    </row>
    <row r="14" spans="1:12" ht="18.75">
      <c r="A14" s="47">
        <v>0.54700000000000004</v>
      </c>
      <c r="B14" s="48">
        <f t="shared" si="1"/>
        <v>2.3341583999999997</v>
      </c>
      <c r="C14" s="36">
        <v>1</v>
      </c>
      <c r="E14" s="44">
        <f t="shared" si="0"/>
        <v>0.54700000000000004</v>
      </c>
      <c r="F14" s="44">
        <f t="shared" si="2"/>
        <v>1</v>
      </c>
      <c r="G14" s="45">
        <f>E15-テーブル13418[[#This Row],[A列：z'[m']]]</f>
        <v>2.5999999999999912E-2</v>
      </c>
      <c r="H14" s="44">
        <f t="shared" si="3"/>
        <v>1</v>
      </c>
      <c r="I14" s="44">
        <f>テーブル13418[[#This Row],[C列：Δz]]*テーブル13418[[#This Row],[D列：平均出力]]</f>
        <v>2.5999999999999912E-2</v>
      </c>
    </row>
    <row r="15" spans="1:12" ht="18.75">
      <c r="A15" s="47">
        <v>0.57299999999999995</v>
      </c>
      <c r="B15" s="48">
        <f t="shared" si="1"/>
        <v>2.4451055999999998</v>
      </c>
      <c r="C15" s="36">
        <v>1</v>
      </c>
      <c r="E15" s="44">
        <f t="shared" si="0"/>
        <v>0.57299999999999995</v>
      </c>
      <c r="F15" s="44">
        <f t="shared" si="2"/>
        <v>1</v>
      </c>
      <c r="G15" s="45">
        <f>E16-テーブル13418[[#This Row],[A列：z'[m']]]</f>
        <v>2.6000000000000023E-2</v>
      </c>
      <c r="H15" s="44">
        <f t="shared" si="3"/>
        <v>1</v>
      </c>
      <c r="I15" s="44">
        <f>テーブル13418[[#This Row],[C列：Δz]]*テーブル13418[[#This Row],[D列：平均出力]]</f>
        <v>2.6000000000000023E-2</v>
      </c>
    </row>
    <row r="16" spans="1:12" ht="18.75">
      <c r="A16" s="47">
        <v>0.59899999999999998</v>
      </c>
      <c r="B16" s="48">
        <f t="shared" si="1"/>
        <v>2.5560527999999998</v>
      </c>
      <c r="C16" s="36">
        <v>1</v>
      </c>
      <c r="E16" s="44">
        <f t="shared" si="0"/>
        <v>0.59899999999999998</v>
      </c>
      <c r="F16" s="44">
        <f t="shared" si="2"/>
        <v>1</v>
      </c>
      <c r="G16" s="45">
        <f>E17-テーブル13418[[#This Row],[A列：z'[m']]]</f>
        <v>2.6000000000000023E-2</v>
      </c>
      <c r="H16" s="44">
        <f t="shared" si="3"/>
        <v>1</v>
      </c>
      <c r="I16" s="44">
        <f>テーブル13418[[#This Row],[C列：Δz]]*テーブル13418[[#This Row],[D列：平均出力]]</f>
        <v>2.6000000000000023E-2</v>
      </c>
    </row>
    <row r="17" spans="1:9" ht="18.75">
      <c r="A17" s="47">
        <v>0.625</v>
      </c>
      <c r="B17" s="48">
        <f t="shared" si="1"/>
        <v>2.6669999999999998</v>
      </c>
      <c r="C17" s="36">
        <v>1</v>
      </c>
      <c r="E17" s="44">
        <f t="shared" si="0"/>
        <v>0.625</v>
      </c>
      <c r="F17" s="44">
        <f t="shared" si="2"/>
        <v>1</v>
      </c>
      <c r="G17" s="45">
        <f>E18-テーブル13418[[#This Row],[A列：z'[m']]]</f>
        <v>2.6000000000000023E-2</v>
      </c>
      <c r="H17" s="44">
        <f t="shared" si="3"/>
        <v>1</v>
      </c>
      <c r="I17" s="44">
        <f>テーブル13418[[#This Row],[C列：Δz]]*テーブル13418[[#This Row],[D列：平均出力]]</f>
        <v>2.6000000000000023E-2</v>
      </c>
    </row>
    <row r="18" spans="1:9" ht="18.75">
      <c r="A18" s="47">
        <v>0.65100000000000002</v>
      </c>
      <c r="B18" s="48">
        <f t="shared" si="1"/>
        <v>2.7779472000000003</v>
      </c>
      <c r="C18" s="36">
        <v>1</v>
      </c>
      <c r="E18" s="44">
        <f t="shared" si="0"/>
        <v>0.65100000000000002</v>
      </c>
      <c r="F18" s="44">
        <f t="shared" si="2"/>
        <v>1</v>
      </c>
      <c r="G18" s="45">
        <f>E19-テーブル13418[[#This Row],[A列：z'[m']]]</f>
        <v>2.6000000000000023E-2</v>
      </c>
      <c r="H18" s="44">
        <f t="shared" si="3"/>
        <v>1</v>
      </c>
      <c r="I18" s="44">
        <f>テーブル13418[[#This Row],[C列：Δz]]*テーブル13418[[#This Row],[D列：平均出力]]</f>
        <v>2.6000000000000023E-2</v>
      </c>
    </row>
    <row r="19" spans="1:9" ht="18.75">
      <c r="A19" s="47">
        <v>0.67700000000000005</v>
      </c>
      <c r="B19" s="48">
        <f t="shared" si="1"/>
        <v>2.8888943999999999</v>
      </c>
      <c r="C19" s="36">
        <v>1</v>
      </c>
      <c r="E19" s="44">
        <f t="shared" si="0"/>
        <v>0.67700000000000005</v>
      </c>
      <c r="F19" s="44">
        <f t="shared" si="2"/>
        <v>1</v>
      </c>
      <c r="G19" s="45">
        <f>E20-テーブル13418[[#This Row],[A列：z'[m']]]</f>
        <v>2.5999999999999912E-2</v>
      </c>
      <c r="H19" s="44">
        <f t="shared" si="3"/>
        <v>1</v>
      </c>
      <c r="I19" s="44">
        <f>テーブル13418[[#This Row],[C列：Δz]]*テーブル13418[[#This Row],[D列：平均出力]]</f>
        <v>2.5999999999999912E-2</v>
      </c>
    </row>
    <row r="20" spans="1:9" ht="18.75">
      <c r="A20" s="47">
        <v>0.70299999999999996</v>
      </c>
      <c r="B20" s="48">
        <f t="shared" si="1"/>
        <v>2.9998415999999999</v>
      </c>
      <c r="C20" s="36">
        <v>1</v>
      </c>
      <c r="E20" s="44">
        <f t="shared" si="0"/>
        <v>0.70299999999999996</v>
      </c>
      <c r="F20" s="44">
        <f t="shared" si="2"/>
        <v>1</v>
      </c>
      <c r="G20" s="45">
        <f>E21-テーブル13418[[#This Row],[A列：z'[m']]]</f>
        <v>2.6000000000000023E-2</v>
      </c>
      <c r="H20" s="44">
        <f t="shared" si="3"/>
        <v>1</v>
      </c>
      <c r="I20" s="44">
        <f>テーブル13418[[#This Row],[C列：Δz]]*テーブル13418[[#This Row],[D列：平均出力]]</f>
        <v>2.6000000000000023E-2</v>
      </c>
    </row>
    <row r="21" spans="1:9" ht="18.75">
      <c r="A21" s="47">
        <v>0.72899999999999998</v>
      </c>
      <c r="B21" s="48">
        <f t="shared" si="1"/>
        <v>3.1107887999999999</v>
      </c>
      <c r="C21" s="36">
        <v>1</v>
      </c>
      <c r="E21" s="44">
        <f t="shared" si="0"/>
        <v>0.72899999999999998</v>
      </c>
      <c r="F21" s="44">
        <f t="shared" si="2"/>
        <v>1</v>
      </c>
      <c r="G21" s="45">
        <f>E22-テーブル13418[[#This Row],[A列：z'[m']]]</f>
        <v>2.6000000000000023E-2</v>
      </c>
      <c r="H21" s="44">
        <f t="shared" si="3"/>
        <v>1</v>
      </c>
      <c r="I21" s="44">
        <f>テーブル13418[[#This Row],[C列：Δz]]*テーブル13418[[#This Row],[D列：平均出力]]</f>
        <v>2.6000000000000023E-2</v>
      </c>
    </row>
    <row r="22" spans="1:9" ht="18.75">
      <c r="A22" s="47">
        <v>0.755</v>
      </c>
      <c r="B22" s="48">
        <f t="shared" si="1"/>
        <v>3.2217359999999999</v>
      </c>
      <c r="C22" s="36">
        <v>1</v>
      </c>
      <c r="E22" s="44">
        <f t="shared" si="0"/>
        <v>0.755</v>
      </c>
      <c r="F22" s="44">
        <f t="shared" si="2"/>
        <v>1</v>
      </c>
      <c r="G22" s="45">
        <f>E23-テーブル13418[[#This Row],[A列：z'[m']]]</f>
        <v>2.6000000000000023E-2</v>
      </c>
      <c r="H22" s="44">
        <f t="shared" si="3"/>
        <v>1</v>
      </c>
      <c r="I22" s="44">
        <f>テーブル13418[[#This Row],[C列：Δz]]*テーブル13418[[#This Row],[D列：平均出力]]</f>
        <v>2.6000000000000023E-2</v>
      </c>
    </row>
    <row r="23" spans="1:9" ht="18.75">
      <c r="A23" s="36">
        <v>0.78100000000000003</v>
      </c>
      <c r="B23" s="48">
        <f t="shared" si="1"/>
        <v>3.3326832</v>
      </c>
      <c r="C23" s="36">
        <v>1</v>
      </c>
      <c r="E23" s="44">
        <f t="shared" si="0"/>
        <v>0.78100000000000003</v>
      </c>
      <c r="F23" s="44">
        <f t="shared" si="2"/>
        <v>1</v>
      </c>
      <c r="G23" s="45">
        <f>E24-テーブル13418[[#This Row],[A列：z'[m']]]</f>
        <v>5.1999999999999935E-2</v>
      </c>
      <c r="H23" s="44">
        <f t="shared" si="3"/>
        <v>1</v>
      </c>
      <c r="I23" s="44">
        <f>テーブル13418[[#This Row],[C列：Δz]]*テーブル13418[[#This Row],[D列：平均出力]]</f>
        <v>5.1999999999999935E-2</v>
      </c>
    </row>
    <row r="24" spans="1:9" ht="18.75">
      <c r="A24" s="36">
        <v>0.83299999999999996</v>
      </c>
      <c r="B24" s="48">
        <f t="shared" si="1"/>
        <v>3.5545775999999996</v>
      </c>
      <c r="C24" s="36">
        <v>1</v>
      </c>
      <c r="E24" s="44">
        <f t="shared" si="0"/>
        <v>0.83299999999999996</v>
      </c>
      <c r="F24" s="44">
        <f t="shared" si="2"/>
        <v>1</v>
      </c>
      <c r="G24" s="45">
        <f>E25-テーブル13418[[#This Row],[A列：z'[m']]]</f>
        <v>5.2000000000000046E-2</v>
      </c>
      <c r="H24" s="44">
        <f t="shared" si="3"/>
        <v>1</v>
      </c>
      <c r="I24" s="44">
        <f>テーブル13418[[#This Row],[C列：Δz]]*テーブル13418[[#This Row],[D列：平均出力]]</f>
        <v>5.2000000000000046E-2</v>
      </c>
    </row>
    <row r="25" spans="1:9" ht="18.75">
      <c r="A25" s="36">
        <v>0.88500000000000001</v>
      </c>
      <c r="B25" s="48">
        <f t="shared" si="1"/>
        <v>3.7764720000000001</v>
      </c>
      <c r="C25" s="36">
        <v>1</v>
      </c>
      <c r="E25" s="44">
        <f t="shared" si="0"/>
        <v>0.88500000000000001</v>
      </c>
      <c r="F25" s="44">
        <f t="shared" si="2"/>
        <v>1</v>
      </c>
      <c r="G25" s="45">
        <f>E26-テーブル13418[[#This Row],[A列：z'[m']]]</f>
        <v>2.6000000000000023E-2</v>
      </c>
      <c r="H25" s="44">
        <f t="shared" si="3"/>
        <v>1</v>
      </c>
      <c r="I25" s="44">
        <f>テーブル13418[[#This Row],[C列：Δz]]*テーブル13418[[#This Row],[D列：平均出力]]</f>
        <v>2.6000000000000023E-2</v>
      </c>
    </row>
    <row r="26" spans="1:9" ht="18.75">
      <c r="A26">
        <v>0.91100000000000003</v>
      </c>
      <c r="B26" s="48">
        <f t="shared" si="1"/>
        <v>3.8874192000000001</v>
      </c>
      <c r="C26" s="36">
        <v>1</v>
      </c>
      <c r="E26" s="44">
        <f t="shared" ref="E26:E29" si="4">A26</f>
        <v>0.91100000000000003</v>
      </c>
      <c r="F26" s="44">
        <f t="shared" ref="F26:F29" si="5">C26</f>
        <v>1</v>
      </c>
      <c r="G26" s="45">
        <f>E27-テーブル13418[[#This Row],[A列：z'[m']]]</f>
        <v>2.6999999999999913E-2</v>
      </c>
      <c r="H26" s="44">
        <f t="shared" ref="H26:H29" si="6">(F26+F27)/2</f>
        <v>1</v>
      </c>
      <c r="I26" s="44">
        <f>テーブル13418[[#This Row],[C列：Δz]]*テーブル13418[[#This Row],[D列：平均出力]]</f>
        <v>2.6999999999999913E-2</v>
      </c>
    </row>
    <row r="27" spans="1:9" ht="18.75">
      <c r="A27">
        <v>0.93799999999999994</v>
      </c>
      <c r="B27" s="48">
        <f t="shared" si="1"/>
        <v>4.0026336000000002</v>
      </c>
      <c r="C27" s="36">
        <v>1</v>
      </c>
      <c r="E27" s="44">
        <f t="shared" si="4"/>
        <v>0.93799999999999994</v>
      </c>
      <c r="F27" s="44">
        <f t="shared" si="5"/>
        <v>1</v>
      </c>
      <c r="G27" s="45">
        <f>E28-テーブル13418[[#This Row],[A列：z'[m']]]</f>
        <v>2.5000000000000022E-2</v>
      </c>
      <c r="H27" s="44">
        <f t="shared" si="6"/>
        <v>1</v>
      </c>
      <c r="I27" s="44">
        <f>テーブル13418[[#This Row],[C列：Δz]]*テーブル13418[[#This Row],[D列：平均出力]]</f>
        <v>2.5000000000000022E-2</v>
      </c>
    </row>
    <row r="28" spans="1:9" ht="18.75">
      <c r="A28">
        <v>0.96299999999999997</v>
      </c>
      <c r="B28" s="48">
        <f t="shared" si="1"/>
        <v>4.1093135999999992</v>
      </c>
      <c r="C28" s="36">
        <v>1</v>
      </c>
      <c r="E28" s="44">
        <f t="shared" si="4"/>
        <v>0.96299999999999997</v>
      </c>
      <c r="F28" s="44">
        <f t="shared" si="5"/>
        <v>1</v>
      </c>
      <c r="G28" s="45">
        <f>E29-テーブル13418[[#This Row],[A列：z'[m']]]</f>
        <v>3.7000000000000033E-2</v>
      </c>
      <c r="H28" s="44">
        <f t="shared" si="6"/>
        <v>1</v>
      </c>
      <c r="I28" s="44">
        <f>テーブル13418[[#This Row],[C列：Δz]]*テーブル13418[[#This Row],[D列：平均出力]]</f>
        <v>3.7000000000000033E-2</v>
      </c>
    </row>
    <row r="29" spans="1:9" ht="18.75">
      <c r="A29">
        <v>1</v>
      </c>
      <c r="B29" s="43">
        <f t="shared" si="1"/>
        <v>4.2671999999999999</v>
      </c>
      <c r="C29" s="36">
        <v>1</v>
      </c>
      <c r="E29" s="46">
        <f t="shared" si="4"/>
        <v>1</v>
      </c>
      <c r="F29" s="46">
        <f t="shared" si="5"/>
        <v>1</v>
      </c>
      <c r="G29" s="46">
        <f>E30-テーブル13418[[#This Row],[A列：z'[m']]]</f>
        <v>-1</v>
      </c>
      <c r="H29" s="46">
        <f t="shared" si="6"/>
        <v>0.5</v>
      </c>
      <c r="I29" s="46">
        <f>テーブル13418[[#This Row],[C列：Δz]]*テーブル13418[[#This Row],[D列：平均出力]]</f>
        <v>-0.5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5CDF-5810-42A4-B566-392FE6315919}">
  <sheetPr codeName="Sheet2114">
    <tabColor theme="5"/>
  </sheetPr>
  <dimension ref="A1:R10097"/>
  <sheetViews>
    <sheetView zoomScale="70" zoomScaleNormal="70" workbookViewId="0">
      <selection activeCell="C8" sqref="C8"/>
    </sheetView>
  </sheetViews>
  <sheetFormatPr defaultRowHeight="18.75"/>
  <cols>
    <col min="1" max="2" width="9" style="21"/>
    <col min="3" max="3" width="23.5" style="21" bestFit="1" customWidth="1"/>
    <col min="4" max="4" width="10.5" style="21" customWidth="1"/>
    <col min="5" max="5" width="15.125" style="21" bestFit="1" customWidth="1"/>
    <col min="6" max="6" width="8" style="21" bestFit="1" customWidth="1"/>
    <col min="7" max="7" width="21.5" style="21" bestFit="1" customWidth="1"/>
    <col min="8" max="8" width="8" style="21" customWidth="1"/>
    <col min="9" max="10" width="9" style="21"/>
    <col min="11" max="11" width="12.75" style="21" bestFit="1" customWidth="1"/>
    <col min="12" max="12" width="9.375" style="21" bestFit="1" customWidth="1"/>
    <col min="13" max="13" width="22.75" style="21" bestFit="1" customWidth="1"/>
    <col min="14" max="14" width="23.125" style="21" bestFit="1" customWidth="1"/>
    <col min="15" max="15" width="13.625" style="21" bestFit="1" customWidth="1"/>
    <col min="16" max="16" width="23.5" style="21" bestFit="1" customWidth="1"/>
    <col min="17" max="17" width="24.875" style="21" bestFit="1" customWidth="1"/>
    <col min="18" max="18" width="32" style="21" bestFit="1" customWidth="1"/>
    <col min="19" max="16384" width="9" style="21"/>
  </cols>
  <sheetData>
    <row r="1" spans="1:18" ht="21">
      <c r="A1" s="37" t="s">
        <v>170</v>
      </c>
      <c r="B1" s="38" t="s">
        <v>171</v>
      </c>
      <c r="C1" s="37" t="s">
        <v>134</v>
      </c>
      <c r="E1" s="38" t="s">
        <v>123</v>
      </c>
      <c r="F1" s="38" t="s">
        <v>124</v>
      </c>
      <c r="G1" s="38" t="s">
        <v>172</v>
      </c>
      <c r="I1" s="37" t="s">
        <v>125</v>
      </c>
      <c r="J1" s="38" t="s">
        <v>126</v>
      </c>
      <c r="K1" s="38" t="s">
        <v>127</v>
      </c>
      <c r="L1" s="38" t="s">
        <v>128</v>
      </c>
      <c r="M1" s="38" t="s">
        <v>129</v>
      </c>
      <c r="N1" s="38" t="s">
        <v>130</v>
      </c>
      <c r="O1" s="38" t="s">
        <v>131</v>
      </c>
      <c r="P1" s="39" t="s">
        <v>132</v>
      </c>
      <c r="Q1" s="38" t="s">
        <v>133</v>
      </c>
      <c r="R1" s="38" t="s">
        <v>136</v>
      </c>
    </row>
    <row r="2" spans="1:18">
      <c r="A2" s="36">
        <v>0</v>
      </c>
      <c r="B2" s="36">
        <v>0.39</v>
      </c>
      <c r="C2" s="36">
        <v>164</v>
      </c>
      <c r="E2" s="49">
        <f>Q2/P2</f>
        <v>0.79761904761904767</v>
      </c>
      <c r="F2" s="36">
        <f>N2</f>
        <v>0.33900000000000002</v>
      </c>
      <c r="G2" s="36">
        <f t="shared" ref="G2:G30" si="0">$C$8*F2*R2</f>
        <v>0.31633080073927372</v>
      </c>
      <c r="I2" s="36">
        <v>1</v>
      </c>
      <c r="J2" s="36">
        <v>1979</v>
      </c>
      <c r="K2" s="36">
        <v>2100</v>
      </c>
      <c r="L2" s="36">
        <v>492.6</v>
      </c>
      <c r="M2" s="36">
        <v>1.454</v>
      </c>
      <c r="N2" s="36">
        <v>0.33900000000000002</v>
      </c>
      <c r="O2" s="36">
        <v>19.100000000000001</v>
      </c>
      <c r="P2" s="36">
        <v>168</v>
      </c>
      <c r="Q2" s="36">
        <v>134</v>
      </c>
      <c r="R2" s="36">
        <v>0.85217279061239404</v>
      </c>
    </row>
    <row r="3" spans="1:18">
      <c r="A3" s="36">
        <v>3.2000000000000001E-2</v>
      </c>
      <c r="B3" s="36">
        <v>0.41599999999999998</v>
      </c>
      <c r="C3" s="37" t="s">
        <v>173</v>
      </c>
      <c r="E3" s="49">
        <f t="shared" ref="E3:E30" si="1">Q3/P3</f>
        <v>0.79761904761904767</v>
      </c>
      <c r="F3" s="36">
        <f t="shared" ref="F3:F30" si="2">N3</f>
        <v>0.40200000000000002</v>
      </c>
      <c r="G3" s="36">
        <f t="shared" si="0"/>
        <v>0.37511794069966975</v>
      </c>
      <c r="I3" s="36">
        <v>2</v>
      </c>
      <c r="J3" s="36">
        <v>1980</v>
      </c>
      <c r="K3" s="36">
        <v>2105</v>
      </c>
      <c r="L3" s="36">
        <v>503.8</v>
      </c>
      <c r="M3" s="36">
        <v>1.968</v>
      </c>
      <c r="N3" s="36">
        <v>0.40200000000000002</v>
      </c>
      <c r="O3" s="36">
        <v>19.100000000000001</v>
      </c>
      <c r="P3" s="36">
        <v>168</v>
      </c>
      <c r="Q3" s="36">
        <v>134</v>
      </c>
      <c r="R3" s="36">
        <v>0.85217279061239404</v>
      </c>
    </row>
    <row r="4" spans="1:18">
      <c r="A4" s="36">
        <v>6.4000000000000001E-2</v>
      </c>
      <c r="B4" s="36">
        <v>0.47499999999999998</v>
      </c>
      <c r="C4" s="36">
        <v>0.496</v>
      </c>
      <c r="E4" s="49">
        <f t="shared" si="1"/>
        <v>0.79761904761904767</v>
      </c>
      <c r="F4" s="36">
        <f t="shared" si="2"/>
        <v>0.48599999999999999</v>
      </c>
      <c r="G4" s="36">
        <f t="shared" si="0"/>
        <v>0.45350079398019766</v>
      </c>
      <c r="I4" s="47">
        <v>3</v>
      </c>
      <c r="J4" s="36">
        <v>1981</v>
      </c>
      <c r="K4" s="36">
        <v>2100</v>
      </c>
      <c r="L4" s="36">
        <v>502.1</v>
      </c>
      <c r="M4" s="36">
        <v>2.5</v>
      </c>
      <c r="N4" s="36">
        <v>0.48599999999999999</v>
      </c>
      <c r="O4" s="36">
        <v>19.100000000000001</v>
      </c>
      <c r="P4" s="36">
        <v>168</v>
      </c>
      <c r="Q4" s="36">
        <v>134</v>
      </c>
      <c r="R4" s="36">
        <v>0.85217279061239404</v>
      </c>
    </row>
    <row r="5" spans="1:18">
      <c r="A5" s="36">
        <v>9.7000000000000003E-2</v>
      </c>
      <c r="B5" s="36">
        <v>0.54300000000000004</v>
      </c>
      <c r="C5" s="37" t="s">
        <v>174</v>
      </c>
      <c r="E5" s="49">
        <f t="shared" si="1"/>
        <v>0.79761904761904767</v>
      </c>
      <c r="F5" s="36">
        <f t="shared" si="2"/>
        <v>0.34200000000000003</v>
      </c>
      <c r="G5" s="36">
        <f t="shared" si="0"/>
        <v>0.31913018835643547</v>
      </c>
      <c r="I5" s="36">
        <v>4</v>
      </c>
      <c r="J5" s="36">
        <v>1982</v>
      </c>
      <c r="K5" s="36">
        <v>2395</v>
      </c>
      <c r="L5" s="36">
        <v>500.4</v>
      </c>
      <c r="M5" s="36">
        <v>1.4470000000000001</v>
      </c>
      <c r="N5" s="36">
        <v>0.34200000000000003</v>
      </c>
      <c r="O5" s="36">
        <v>19.100000000000001</v>
      </c>
      <c r="P5" s="36">
        <v>168</v>
      </c>
      <c r="Q5" s="36">
        <v>134</v>
      </c>
      <c r="R5" s="36">
        <v>0.85217279061239404</v>
      </c>
    </row>
    <row r="6" spans="1:18">
      <c r="A6" s="36">
        <v>0.129</v>
      </c>
      <c r="B6" s="36">
        <v>0.61899999999999999</v>
      </c>
      <c r="C6" s="36">
        <v>0.374</v>
      </c>
      <c r="E6" s="49">
        <f t="shared" si="1"/>
        <v>0.79761904761904767</v>
      </c>
      <c r="F6" s="36">
        <f t="shared" si="2"/>
        <v>0.435</v>
      </c>
      <c r="G6" s="36">
        <f t="shared" si="0"/>
        <v>0.40591120448844858</v>
      </c>
      <c r="I6" s="36">
        <v>5</v>
      </c>
      <c r="J6" s="36">
        <v>1983</v>
      </c>
      <c r="K6" s="36">
        <v>2415</v>
      </c>
      <c r="L6" s="36">
        <v>507.2</v>
      </c>
      <c r="M6" s="36">
        <v>1.9279999999999999</v>
      </c>
      <c r="N6" s="36">
        <v>0.435</v>
      </c>
      <c r="O6" s="36">
        <v>19.100000000000001</v>
      </c>
      <c r="P6" s="36">
        <v>168</v>
      </c>
      <c r="Q6" s="36">
        <v>134</v>
      </c>
      <c r="R6" s="36">
        <v>0.85217279061239404</v>
      </c>
    </row>
    <row r="7" spans="1:18">
      <c r="A7" s="36">
        <v>0.193</v>
      </c>
      <c r="B7" s="36">
        <v>0.81899999999999995</v>
      </c>
      <c r="C7" s="37" t="s">
        <v>135</v>
      </c>
      <c r="E7" s="49">
        <f t="shared" si="1"/>
        <v>0.79761904761904767</v>
      </c>
      <c r="F7" s="36">
        <f t="shared" si="2"/>
        <v>0.51800000000000002</v>
      </c>
      <c r="G7" s="36">
        <f t="shared" si="0"/>
        <v>0.48336092856325602</v>
      </c>
      <c r="I7" s="47">
        <v>6</v>
      </c>
      <c r="J7" s="36">
        <v>1984</v>
      </c>
      <c r="K7" s="36">
        <v>2415</v>
      </c>
      <c r="L7" s="36">
        <v>510.6</v>
      </c>
      <c r="M7" s="36">
        <v>2.4900000000000002</v>
      </c>
      <c r="N7" s="36">
        <v>0.51800000000000002</v>
      </c>
      <c r="O7" s="36">
        <v>19.100000000000001</v>
      </c>
      <c r="P7" s="36">
        <v>168</v>
      </c>
      <c r="Q7" s="36">
        <v>134</v>
      </c>
      <c r="R7" s="36">
        <v>0.85217279061239404</v>
      </c>
    </row>
    <row r="8" spans="1:18">
      <c r="A8" s="36">
        <v>0.25800000000000001</v>
      </c>
      <c r="B8" s="36">
        <v>1.048</v>
      </c>
      <c r="C8" s="36">
        <v>1.095</v>
      </c>
      <c r="E8" s="49">
        <f t="shared" si="1"/>
        <v>0.79761904761904767</v>
      </c>
      <c r="F8" s="36">
        <f t="shared" si="2"/>
        <v>0.28799999999999998</v>
      </c>
      <c r="G8" s="36">
        <f t="shared" si="0"/>
        <v>0.26874121124752454</v>
      </c>
      <c r="I8" s="36">
        <v>7</v>
      </c>
      <c r="J8" s="36">
        <v>1985</v>
      </c>
      <c r="K8" s="36">
        <v>2400</v>
      </c>
      <c r="L8" s="36">
        <v>553.1</v>
      </c>
      <c r="M8" s="36">
        <v>1.446</v>
      </c>
      <c r="N8" s="36">
        <v>0.28799999999999998</v>
      </c>
      <c r="O8" s="36">
        <v>19.100000000000001</v>
      </c>
      <c r="P8" s="36">
        <v>168</v>
      </c>
      <c r="Q8" s="36">
        <v>134</v>
      </c>
      <c r="R8" s="36">
        <v>0.85217279061239404</v>
      </c>
    </row>
    <row r="9" spans="1:18">
      <c r="A9" s="36">
        <v>0.32200000000000001</v>
      </c>
      <c r="B9" s="36">
        <v>1.25</v>
      </c>
      <c r="E9" s="49">
        <f t="shared" si="1"/>
        <v>0.79761904761904767</v>
      </c>
      <c r="F9" s="36">
        <f t="shared" si="2"/>
        <v>0.36299999999999999</v>
      </c>
      <c r="G9" s="36">
        <f t="shared" si="0"/>
        <v>0.33872590167656741</v>
      </c>
      <c r="I9" s="36">
        <v>8</v>
      </c>
      <c r="J9" s="36">
        <v>1986</v>
      </c>
      <c r="K9" s="36">
        <v>2425</v>
      </c>
      <c r="L9" s="36">
        <v>555.6</v>
      </c>
      <c r="M9" s="36">
        <v>2.0019999999999998</v>
      </c>
      <c r="N9" s="36">
        <v>0.36299999999999999</v>
      </c>
      <c r="O9" s="36">
        <v>19.100000000000001</v>
      </c>
      <c r="P9" s="36">
        <v>168</v>
      </c>
      <c r="Q9" s="36">
        <v>134</v>
      </c>
      <c r="R9" s="36">
        <v>0.85217279061239404</v>
      </c>
    </row>
    <row r="10" spans="1:18">
      <c r="A10" s="36">
        <v>0.35399999999999998</v>
      </c>
      <c r="B10" s="36">
        <v>1.353</v>
      </c>
      <c r="E10" s="49">
        <f t="shared" si="1"/>
        <v>0.79761904761904767</v>
      </c>
      <c r="F10" s="36">
        <f t="shared" si="2"/>
        <v>0.42299999999999999</v>
      </c>
      <c r="G10" s="36">
        <f t="shared" si="0"/>
        <v>0.39471365401980169</v>
      </c>
      <c r="I10" s="36">
        <v>9</v>
      </c>
      <c r="J10" s="36">
        <v>1987</v>
      </c>
      <c r="K10" s="36">
        <v>2400</v>
      </c>
      <c r="L10" s="36">
        <v>554.6</v>
      </c>
      <c r="M10" s="36">
        <v>2.4950000000000001</v>
      </c>
      <c r="N10" s="36">
        <v>0.42299999999999999</v>
      </c>
      <c r="O10" s="36">
        <v>19.100000000000001</v>
      </c>
      <c r="P10" s="36">
        <v>168</v>
      </c>
      <c r="Q10" s="36">
        <v>134</v>
      </c>
      <c r="R10" s="36">
        <v>0.85217279061239404</v>
      </c>
    </row>
    <row r="11" spans="1:18">
      <c r="A11" s="36">
        <v>0.38700000000000001</v>
      </c>
      <c r="B11" s="36">
        <v>1.44</v>
      </c>
      <c r="E11" s="49">
        <f t="shared" si="1"/>
        <v>0.79761904761904767</v>
      </c>
      <c r="F11" s="36">
        <f t="shared" si="2"/>
        <v>0.504</v>
      </c>
      <c r="G11" s="36">
        <f t="shared" si="0"/>
        <v>0.47029711968316806</v>
      </c>
      <c r="I11" s="36">
        <v>10</v>
      </c>
      <c r="J11" s="36">
        <v>1988</v>
      </c>
      <c r="K11" s="36">
        <v>2405</v>
      </c>
      <c r="L11" s="36">
        <v>556</v>
      </c>
      <c r="M11" s="36">
        <v>2.98</v>
      </c>
      <c r="N11" s="36">
        <v>0.504</v>
      </c>
      <c r="O11" s="36">
        <v>19.100000000000001</v>
      </c>
      <c r="P11" s="36">
        <v>168</v>
      </c>
      <c r="Q11" s="36">
        <v>134</v>
      </c>
      <c r="R11" s="36">
        <v>0.85217279061239404</v>
      </c>
    </row>
    <row r="12" spans="1:18">
      <c r="A12" s="36">
        <v>0.41899999999999998</v>
      </c>
      <c r="B12" s="36">
        <v>1.5049999999999999</v>
      </c>
      <c r="E12" s="49">
        <f t="shared" si="1"/>
        <v>0.79761904761904767</v>
      </c>
      <c r="F12" s="36">
        <f t="shared" si="2"/>
        <v>0.28000000000000003</v>
      </c>
      <c r="G12" s="36">
        <f t="shared" si="0"/>
        <v>0.26127617760176003</v>
      </c>
      <c r="I12" s="36">
        <v>11</v>
      </c>
      <c r="J12" s="36">
        <v>1989</v>
      </c>
      <c r="K12" s="36">
        <v>2115</v>
      </c>
      <c r="L12" s="36">
        <v>562.29999999999995</v>
      </c>
      <c r="M12" s="36">
        <v>1.4059999999999999</v>
      </c>
      <c r="N12" s="36">
        <v>0.28000000000000003</v>
      </c>
      <c r="O12" s="36">
        <v>20.100000000000001</v>
      </c>
      <c r="P12" s="36">
        <v>168</v>
      </c>
      <c r="Q12" s="36">
        <v>134</v>
      </c>
      <c r="R12" s="36">
        <v>0.85217279061239404</v>
      </c>
    </row>
    <row r="13" spans="1:18">
      <c r="A13" s="36">
        <v>0.432</v>
      </c>
      <c r="B13" s="36">
        <v>1.5269999999999999</v>
      </c>
      <c r="E13" s="49">
        <f t="shared" si="1"/>
        <v>0.79761904761904767</v>
      </c>
      <c r="F13" s="36">
        <f t="shared" si="2"/>
        <v>0.32800000000000001</v>
      </c>
      <c r="G13" s="36">
        <f t="shared" si="0"/>
        <v>0.30606637947634741</v>
      </c>
      <c r="I13" s="36">
        <v>12</v>
      </c>
      <c r="J13" s="36">
        <v>1990</v>
      </c>
      <c r="K13" s="36">
        <v>2110</v>
      </c>
      <c r="L13" s="36">
        <v>551</v>
      </c>
      <c r="M13" s="36">
        <v>2.0430000000000001</v>
      </c>
      <c r="N13" s="36">
        <v>0.32800000000000001</v>
      </c>
      <c r="O13" s="36">
        <v>19.100000000000001</v>
      </c>
      <c r="P13" s="36">
        <v>168</v>
      </c>
      <c r="Q13" s="36">
        <v>134</v>
      </c>
      <c r="R13" s="36">
        <v>0.85217279061239404</v>
      </c>
    </row>
    <row r="14" spans="1:18">
      <c r="A14" s="36">
        <v>0.45100000000000001</v>
      </c>
      <c r="B14" s="36">
        <v>1.544</v>
      </c>
      <c r="E14" s="49">
        <f t="shared" si="1"/>
        <v>0.79761904761904767</v>
      </c>
      <c r="F14" s="36">
        <f t="shared" si="2"/>
        <v>0.38700000000000001</v>
      </c>
      <c r="G14" s="36">
        <f t="shared" si="0"/>
        <v>0.36112100261386115</v>
      </c>
      <c r="I14" s="36">
        <v>13</v>
      </c>
      <c r="J14" s="36">
        <v>1991</v>
      </c>
      <c r="K14" s="36">
        <v>2105</v>
      </c>
      <c r="L14" s="36">
        <v>549</v>
      </c>
      <c r="M14" s="36">
        <v>2.4990000000000001</v>
      </c>
      <c r="N14" s="36">
        <v>0.38700000000000001</v>
      </c>
      <c r="O14" s="36">
        <v>19.100000000000001</v>
      </c>
      <c r="P14" s="36">
        <v>168</v>
      </c>
      <c r="Q14" s="36">
        <v>134</v>
      </c>
      <c r="R14" s="36">
        <v>0.85217279061239404</v>
      </c>
    </row>
    <row r="15" spans="1:18">
      <c r="A15" s="36">
        <v>0.48299999999999998</v>
      </c>
      <c r="B15" s="36">
        <v>1.548</v>
      </c>
      <c r="E15" s="49">
        <f t="shared" si="1"/>
        <v>0.79761904761904767</v>
      </c>
      <c r="F15" s="36">
        <f t="shared" si="2"/>
        <v>0.46100000000000002</v>
      </c>
      <c r="G15" s="36">
        <f t="shared" si="0"/>
        <v>0.43017256383718344</v>
      </c>
      <c r="I15" s="36">
        <v>14</v>
      </c>
      <c r="J15" s="36">
        <v>1992</v>
      </c>
      <c r="K15" s="36">
        <v>2115</v>
      </c>
      <c r="L15" s="36">
        <v>548.79999999999995</v>
      </c>
      <c r="M15" s="36">
        <v>2.9980000000000002</v>
      </c>
      <c r="N15" s="36">
        <v>0.46100000000000002</v>
      </c>
      <c r="O15" s="36">
        <v>19.100000000000001</v>
      </c>
      <c r="P15" s="36">
        <v>168</v>
      </c>
      <c r="Q15" s="36">
        <v>134</v>
      </c>
      <c r="R15" s="36">
        <v>0.85217279061239404</v>
      </c>
    </row>
    <row r="16" spans="1:18">
      <c r="A16" s="36">
        <v>0.51500000000000001</v>
      </c>
      <c r="B16" s="36">
        <v>1.544</v>
      </c>
      <c r="E16" s="49">
        <f t="shared" si="1"/>
        <v>0.79761904761904767</v>
      </c>
      <c r="F16" s="36">
        <f t="shared" si="2"/>
        <v>0.48599999999999999</v>
      </c>
      <c r="G16" s="36">
        <f t="shared" si="0"/>
        <v>0.45350079398019766</v>
      </c>
      <c r="I16" s="36">
        <v>15</v>
      </c>
      <c r="J16" s="36">
        <v>1993</v>
      </c>
      <c r="K16" s="36">
        <v>2100</v>
      </c>
      <c r="L16" s="36">
        <v>557.29999999999995</v>
      </c>
      <c r="M16" s="36">
        <v>3.4569999999999999</v>
      </c>
      <c r="N16" s="36">
        <v>0.48599999999999999</v>
      </c>
      <c r="O16" s="36">
        <v>19.100000000000001</v>
      </c>
      <c r="P16" s="36">
        <v>168</v>
      </c>
      <c r="Q16" s="36">
        <v>134</v>
      </c>
      <c r="R16" s="36">
        <v>0.85217279061239404</v>
      </c>
    </row>
    <row r="17" spans="1:18">
      <c r="A17" s="36">
        <v>0.54100000000000004</v>
      </c>
      <c r="B17" s="36">
        <v>1.5349999999999999</v>
      </c>
      <c r="E17" s="49">
        <f t="shared" si="1"/>
        <v>0.79761904761904767</v>
      </c>
      <c r="F17" s="36">
        <f t="shared" si="2"/>
        <v>0.49399999999999999</v>
      </c>
      <c r="G17" s="36">
        <f t="shared" si="0"/>
        <v>0.46096582762596233</v>
      </c>
      <c r="I17" s="47">
        <v>16</v>
      </c>
      <c r="J17" s="36">
        <v>1994</v>
      </c>
      <c r="K17" s="36">
        <v>2395</v>
      </c>
      <c r="L17" s="36">
        <v>578.5</v>
      </c>
      <c r="M17" s="36">
        <v>3.464</v>
      </c>
      <c r="N17" s="36">
        <v>0.49399999999999999</v>
      </c>
      <c r="O17" s="36">
        <v>19.100000000000001</v>
      </c>
      <c r="P17" s="36">
        <v>168</v>
      </c>
      <c r="Q17" s="36">
        <v>134</v>
      </c>
      <c r="R17" s="36">
        <v>0.85217279061239404</v>
      </c>
    </row>
    <row r="18" spans="1:18">
      <c r="A18" s="36">
        <v>0.56200000000000006</v>
      </c>
      <c r="B18" s="36">
        <v>1.5049999999999999</v>
      </c>
      <c r="E18" s="49">
        <f t="shared" si="1"/>
        <v>0.79761904761904767</v>
      </c>
      <c r="F18" s="36">
        <f t="shared" si="2"/>
        <v>0.28399999999999997</v>
      </c>
      <c r="G18" s="36">
        <f t="shared" si="0"/>
        <v>0.26500869442464225</v>
      </c>
      <c r="I18" s="36">
        <v>17</v>
      </c>
      <c r="J18" s="36">
        <v>1995</v>
      </c>
      <c r="K18" s="36">
        <v>2400</v>
      </c>
      <c r="L18" s="36">
        <v>598</v>
      </c>
      <c r="M18" s="36">
        <v>1.994</v>
      </c>
      <c r="N18" s="36">
        <v>0.28399999999999997</v>
      </c>
      <c r="O18" s="36">
        <v>19.100000000000001</v>
      </c>
      <c r="P18" s="36">
        <v>168</v>
      </c>
      <c r="Q18" s="36">
        <v>134</v>
      </c>
      <c r="R18" s="36">
        <v>0.85217279061239404</v>
      </c>
    </row>
    <row r="19" spans="1:18">
      <c r="A19" s="36">
        <v>0.57999999999999996</v>
      </c>
      <c r="B19" s="36">
        <v>1.4830000000000001</v>
      </c>
      <c r="E19" s="49">
        <f t="shared" si="1"/>
        <v>0.79761904761904767</v>
      </c>
      <c r="F19" s="36">
        <f t="shared" si="2"/>
        <v>0.32600000000000001</v>
      </c>
      <c r="G19" s="36">
        <f t="shared" si="0"/>
        <v>0.30420012106490629</v>
      </c>
      <c r="I19" s="36">
        <v>18</v>
      </c>
      <c r="J19" s="36">
        <v>1996</v>
      </c>
      <c r="K19" s="36">
        <v>2405</v>
      </c>
      <c r="L19" s="36">
        <v>606</v>
      </c>
      <c r="M19" s="36">
        <v>2.456</v>
      </c>
      <c r="N19" s="36">
        <v>0.32600000000000001</v>
      </c>
      <c r="O19" s="36">
        <v>19.100000000000001</v>
      </c>
      <c r="P19" s="36">
        <v>168</v>
      </c>
      <c r="Q19" s="36">
        <v>134</v>
      </c>
      <c r="R19" s="36">
        <v>0.85217279061239404</v>
      </c>
    </row>
    <row r="20" spans="1:18">
      <c r="A20" s="36">
        <v>0.61199999999999999</v>
      </c>
      <c r="B20" s="36">
        <v>1.4179999999999999</v>
      </c>
      <c r="E20" s="49">
        <f t="shared" si="1"/>
        <v>0.79761904761904767</v>
      </c>
      <c r="F20" s="36">
        <f t="shared" si="2"/>
        <v>0.373</v>
      </c>
      <c r="G20" s="36">
        <f t="shared" si="0"/>
        <v>0.34805719373377314</v>
      </c>
      <c r="I20" s="36">
        <v>19</v>
      </c>
      <c r="J20" s="36">
        <v>1997</v>
      </c>
      <c r="K20" s="36">
        <v>2400</v>
      </c>
      <c r="L20" s="36">
        <v>605</v>
      </c>
      <c r="M20" s="36">
        <v>2.9620000000000002</v>
      </c>
      <c r="N20" s="36">
        <v>0.373</v>
      </c>
      <c r="O20" s="36">
        <v>19.100000000000001</v>
      </c>
      <c r="P20" s="36">
        <v>168</v>
      </c>
      <c r="Q20" s="36">
        <v>134</v>
      </c>
      <c r="R20" s="36">
        <v>0.85217279061239404</v>
      </c>
    </row>
    <row r="21" spans="1:18">
      <c r="A21" s="36">
        <v>0.66200000000000003</v>
      </c>
      <c r="B21" s="36">
        <v>1.2869999999999999</v>
      </c>
      <c r="E21" s="49">
        <f t="shared" si="1"/>
        <v>0.79761904761904767</v>
      </c>
      <c r="F21" s="36">
        <f t="shared" si="2"/>
        <v>0.41599999999999998</v>
      </c>
      <c r="G21" s="36">
        <f t="shared" si="0"/>
        <v>0.38818174957975771</v>
      </c>
      <c r="I21" s="36">
        <v>20</v>
      </c>
      <c r="J21" s="36">
        <v>1998</v>
      </c>
      <c r="K21" s="36">
        <v>2395</v>
      </c>
      <c r="L21" s="36">
        <v>604.4</v>
      </c>
      <c r="M21" s="36">
        <v>3.5070000000000001</v>
      </c>
      <c r="N21" s="36">
        <v>0.41599999999999998</v>
      </c>
      <c r="O21" s="36">
        <v>19.100000000000001</v>
      </c>
      <c r="P21" s="36">
        <v>168</v>
      </c>
      <c r="Q21" s="36">
        <v>134</v>
      </c>
      <c r="R21" s="36">
        <v>0.85217279061239404</v>
      </c>
    </row>
    <row r="22" spans="1:18">
      <c r="A22" s="36">
        <v>0.77100000000000002</v>
      </c>
      <c r="B22" s="36">
        <v>0.93899999999999995</v>
      </c>
      <c r="E22" s="49">
        <f>Q22/P22</f>
        <v>0.79761904761904767</v>
      </c>
      <c r="F22" s="36">
        <f t="shared" si="2"/>
        <v>0.25900000000000001</v>
      </c>
      <c r="G22" s="36">
        <f t="shared" si="0"/>
        <v>0.24168046428162801</v>
      </c>
      <c r="I22" s="36">
        <v>21</v>
      </c>
      <c r="J22" s="36">
        <v>1999</v>
      </c>
      <c r="K22" s="36">
        <v>2100</v>
      </c>
      <c r="L22" s="36">
        <v>607.20000000000005</v>
      </c>
      <c r="M22" s="36">
        <v>1.972</v>
      </c>
      <c r="N22" s="36">
        <v>0.25900000000000001</v>
      </c>
      <c r="O22" s="36">
        <v>19.100000000000001</v>
      </c>
      <c r="P22" s="36">
        <v>168</v>
      </c>
      <c r="Q22" s="36">
        <v>134</v>
      </c>
      <c r="R22" s="36">
        <v>0.85217279061239404</v>
      </c>
    </row>
    <row r="23" spans="1:18">
      <c r="A23" s="36">
        <v>0.83099999999999996</v>
      </c>
      <c r="B23" s="36">
        <v>0.74299999999999999</v>
      </c>
      <c r="E23" s="49">
        <f t="shared" si="1"/>
        <v>0.66666666666666663</v>
      </c>
      <c r="F23" s="36">
        <f t="shared" si="2"/>
        <v>0.25900000000000001</v>
      </c>
      <c r="G23" s="36">
        <f t="shared" si="0"/>
        <v>0.3607741806880726</v>
      </c>
      <c r="I23" s="36">
        <v>21</v>
      </c>
      <c r="J23" s="36">
        <v>1999</v>
      </c>
      <c r="K23" s="36">
        <v>2100</v>
      </c>
      <c r="L23" s="36">
        <v>607.20000000000005</v>
      </c>
      <c r="M23" s="36">
        <v>1.972</v>
      </c>
      <c r="N23" s="36">
        <v>0.25900000000000001</v>
      </c>
      <c r="O23" s="47">
        <v>19.3</v>
      </c>
      <c r="P23" s="36">
        <v>168</v>
      </c>
      <c r="Q23" s="36">
        <v>112</v>
      </c>
      <c r="R23" s="36">
        <v>1.2721009174311899</v>
      </c>
    </row>
    <row r="24" spans="1:18">
      <c r="A24" s="36">
        <v>0.87</v>
      </c>
      <c r="B24" s="36">
        <v>0.61199999999999999</v>
      </c>
      <c r="E24" s="49">
        <f t="shared" si="1"/>
        <v>0.79761904761904767</v>
      </c>
      <c r="F24" s="36">
        <f t="shared" si="2"/>
        <v>0.32</v>
      </c>
      <c r="G24" s="36">
        <f t="shared" si="0"/>
        <v>0.29860134583058284</v>
      </c>
      <c r="I24" s="36">
        <v>22</v>
      </c>
      <c r="J24" s="36">
        <v>2000</v>
      </c>
      <c r="K24" s="36">
        <v>2095</v>
      </c>
      <c r="L24" s="36">
        <v>597.4</v>
      </c>
      <c r="M24" s="36">
        <v>2.4929999999999999</v>
      </c>
      <c r="N24" s="36">
        <v>0.32</v>
      </c>
      <c r="O24" s="36">
        <v>19.100000000000001</v>
      </c>
      <c r="P24" s="36">
        <v>168</v>
      </c>
      <c r="Q24" s="36">
        <v>134</v>
      </c>
      <c r="R24" s="36">
        <v>0.85217279061239404</v>
      </c>
    </row>
    <row r="25" spans="1:18">
      <c r="A25" s="36">
        <v>0.90800000000000003</v>
      </c>
      <c r="B25" s="36">
        <v>0.52500000000000002</v>
      </c>
      <c r="E25" s="49">
        <f t="shared" si="1"/>
        <v>0.79761904761904767</v>
      </c>
      <c r="F25" s="36">
        <f t="shared" si="2"/>
        <v>0.34799999999999998</v>
      </c>
      <c r="G25" s="36">
        <f t="shared" si="0"/>
        <v>0.32472896359075881</v>
      </c>
      <c r="I25" s="36">
        <v>23</v>
      </c>
      <c r="J25" s="36">
        <v>2001</v>
      </c>
      <c r="K25" s="36">
        <v>2110</v>
      </c>
      <c r="L25" s="36">
        <v>605.29999999999995</v>
      </c>
      <c r="M25" s="36">
        <v>2.9729999999999999</v>
      </c>
      <c r="N25" s="36">
        <v>0.34799999999999998</v>
      </c>
      <c r="O25" s="36">
        <v>19.100000000000001</v>
      </c>
      <c r="P25" s="36">
        <v>168</v>
      </c>
      <c r="Q25" s="36">
        <v>134</v>
      </c>
      <c r="R25" s="36">
        <v>0.85217279061239404</v>
      </c>
    </row>
    <row r="26" spans="1:18">
      <c r="A26" s="36">
        <v>0.94099999999999995</v>
      </c>
      <c r="B26" s="36">
        <v>0.46</v>
      </c>
      <c r="E26" s="49">
        <f t="shared" si="1"/>
        <v>0.79761904761904767</v>
      </c>
      <c r="F26" s="36">
        <f t="shared" si="2"/>
        <v>0.38500000000000001</v>
      </c>
      <c r="G26" s="36">
        <f t="shared" si="0"/>
        <v>0.35925474420241998</v>
      </c>
      <c r="I26" s="36">
        <v>24</v>
      </c>
      <c r="J26" s="36">
        <v>2002</v>
      </c>
      <c r="K26" s="36">
        <v>2100</v>
      </c>
      <c r="L26" s="36">
        <v>600.20000000000005</v>
      </c>
      <c r="M26" s="36">
        <v>3.4820000000000002</v>
      </c>
      <c r="N26" s="36">
        <v>0.38500000000000001</v>
      </c>
      <c r="O26" s="36">
        <v>25.1</v>
      </c>
      <c r="P26" s="36">
        <v>168</v>
      </c>
      <c r="Q26" s="36">
        <v>134</v>
      </c>
      <c r="R26" s="36">
        <v>0.85217279061239404</v>
      </c>
    </row>
    <row r="27" spans="1:18">
      <c r="A27" s="36">
        <v>0.96699999999999997</v>
      </c>
      <c r="B27" s="36">
        <v>0.42699999999999999</v>
      </c>
      <c r="E27" s="49">
        <f t="shared" si="1"/>
        <v>0.66666666666666663</v>
      </c>
      <c r="F27" s="36">
        <f t="shared" si="2"/>
        <v>0.28299999999999997</v>
      </c>
      <c r="G27" s="36">
        <f t="shared" si="0"/>
        <v>0.39420499279816423</v>
      </c>
      <c r="I27" s="36">
        <v>25</v>
      </c>
      <c r="J27" s="36">
        <v>2003</v>
      </c>
      <c r="K27" s="36">
        <v>1795</v>
      </c>
      <c r="L27" s="36">
        <v>581.29999999999995</v>
      </c>
      <c r="M27" s="36">
        <v>1.9830000000000001</v>
      </c>
      <c r="N27" s="36">
        <v>0.28299999999999997</v>
      </c>
      <c r="O27" s="47">
        <v>19.3</v>
      </c>
      <c r="P27" s="36">
        <v>168</v>
      </c>
      <c r="Q27" s="36">
        <v>112</v>
      </c>
      <c r="R27" s="36">
        <v>1.2721009174311899</v>
      </c>
    </row>
    <row r="28" spans="1:18">
      <c r="A28" s="36">
        <v>1</v>
      </c>
      <c r="B28" s="36">
        <v>0.41599999999999998</v>
      </c>
      <c r="E28" s="49">
        <f t="shared" si="1"/>
        <v>0.66666666666666663</v>
      </c>
      <c r="F28" s="36">
        <f t="shared" si="2"/>
        <v>0.32200000000000001</v>
      </c>
      <c r="G28" s="36">
        <f t="shared" si="0"/>
        <v>0.44853006247706328</v>
      </c>
      <c r="I28" s="36">
        <v>26</v>
      </c>
      <c r="J28" s="36">
        <v>2004</v>
      </c>
      <c r="K28" s="36">
        <v>1805</v>
      </c>
      <c r="L28" s="36">
        <v>579.70000000000005</v>
      </c>
      <c r="M28" s="36">
        <v>2.5350000000000001</v>
      </c>
      <c r="N28" s="36">
        <v>0.32200000000000001</v>
      </c>
      <c r="O28" s="47">
        <v>19.3</v>
      </c>
      <c r="P28" s="36">
        <v>168</v>
      </c>
      <c r="Q28" s="36">
        <v>112</v>
      </c>
      <c r="R28" s="36">
        <v>1.2721009174311899</v>
      </c>
    </row>
    <row r="29" spans="1:18">
      <c r="E29" s="49">
        <f t="shared" si="1"/>
        <v>0.66666666666666663</v>
      </c>
      <c r="F29" s="36">
        <f t="shared" si="2"/>
        <v>0.34699999999999998</v>
      </c>
      <c r="G29" s="36">
        <f t="shared" si="0"/>
        <v>0.48335382509174202</v>
      </c>
      <c r="I29" s="36">
        <v>27</v>
      </c>
      <c r="J29" s="36">
        <v>2005</v>
      </c>
      <c r="K29" s="36">
        <v>1800</v>
      </c>
      <c r="L29" s="36">
        <v>582.20000000000005</v>
      </c>
      <c r="M29" s="36">
        <v>2.97</v>
      </c>
      <c r="N29" s="36">
        <v>0.34699999999999998</v>
      </c>
      <c r="O29" s="47">
        <v>19.3</v>
      </c>
      <c r="P29" s="36">
        <v>168</v>
      </c>
      <c r="Q29" s="36">
        <v>112</v>
      </c>
      <c r="R29" s="36">
        <v>1.2721009174311899</v>
      </c>
    </row>
    <row r="30" spans="1:18">
      <c r="E30" s="49">
        <f t="shared" si="1"/>
        <v>0.66666666666666663</v>
      </c>
      <c r="F30" s="36">
        <f t="shared" si="2"/>
        <v>0.39400000000000002</v>
      </c>
      <c r="G30" s="36">
        <f t="shared" si="0"/>
        <v>0.54882249880733835</v>
      </c>
      <c r="I30" s="36">
        <v>28</v>
      </c>
      <c r="J30" s="36">
        <v>2006</v>
      </c>
      <c r="K30" s="36">
        <v>1805</v>
      </c>
      <c r="L30" s="36">
        <v>580.70000000000005</v>
      </c>
      <c r="M30" s="36">
        <v>3.4849999999999999</v>
      </c>
      <c r="N30" s="36">
        <v>0.39400000000000002</v>
      </c>
      <c r="O30" s="47">
        <v>19.3</v>
      </c>
      <c r="P30" s="36">
        <v>168</v>
      </c>
      <c r="Q30" s="36">
        <v>112</v>
      </c>
      <c r="R30" s="36">
        <v>1.2721009174311899</v>
      </c>
    </row>
    <row r="31" spans="1:18">
      <c r="E31" s="49">
        <f t="shared" ref="E31:E94" si="3">Q31/P31</f>
        <v>0.66666666666666663</v>
      </c>
      <c r="F31" s="36">
        <f t="shared" ref="F31:F94" si="4">N31</f>
        <v>0.377</v>
      </c>
      <c r="G31" s="36">
        <f>$C$8*F31*R31</f>
        <v>0.52514234022935669</v>
      </c>
      <c r="I31" s="36">
        <v>29</v>
      </c>
      <c r="J31" s="36">
        <v>2007</v>
      </c>
      <c r="K31" s="36">
        <v>1505</v>
      </c>
      <c r="L31" s="36">
        <v>571.70000000000005</v>
      </c>
      <c r="M31" s="36">
        <v>3.415</v>
      </c>
      <c r="N31" s="36">
        <v>0.377</v>
      </c>
      <c r="O31" s="47">
        <v>19.3</v>
      </c>
      <c r="P31" s="36">
        <v>168</v>
      </c>
      <c r="Q31" s="36">
        <v>112</v>
      </c>
      <c r="R31" s="36">
        <v>1.2721009174311899</v>
      </c>
    </row>
    <row r="32" spans="1:18">
      <c r="E32" s="49">
        <f t="shared" si="3"/>
        <v>0.66666666666666663</v>
      </c>
      <c r="F32" s="36">
        <f t="shared" si="4"/>
        <v>0.307</v>
      </c>
      <c r="G32" s="36">
        <f t="shared" ref="G32:G94" si="5">$C$8*F32*R32</f>
        <v>0.42763580490825592</v>
      </c>
      <c r="I32" s="36">
        <v>30</v>
      </c>
      <c r="J32" s="36">
        <v>2008</v>
      </c>
      <c r="K32" s="36">
        <v>1500</v>
      </c>
      <c r="L32" s="36">
        <v>569.4</v>
      </c>
      <c r="M32" s="36">
        <v>1.9870000000000001</v>
      </c>
      <c r="N32" s="36">
        <v>0.307</v>
      </c>
      <c r="O32" s="47">
        <v>19.3</v>
      </c>
      <c r="P32" s="36">
        <v>168</v>
      </c>
      <c r="Q32" s="36">
        <v>112</v>
      </c>
      <c r="R32" s="36">
        <v>1.2721009174311899</v>
      </c>
    </row>
    <row r="33" spans="5:18">
      <c r="E33" s="49">
        <f t="shared" si="3"/>
        <v>0.66666666666666663</v>
      </c>
      <c r="F33" s="36">
        <f t="shared" si="4"/>
        <v>0.33400000000000002</v>
      </c>
      <c r="G33" s="36">
        <f t="shared" si="5"/>
        <v>0.46524546853210907</v>
      </c>
      <c r="I33" s="36">
        <v>31</v>
      </c>
      <c r="J33" s="36">
        <v>2009</v>
      </c>
      <c r="K33" s="36">
        <v>1500</v>
      </c>
      <c r="L33" s="36">
        <v>570.6</v>
      </c>
      <c r="M33" s="36">
        <v>2.4910000000000001</v>
      </c>
      <c r="N33" s="36">
        <v>0.33400000000000002</v>
      </c>
      <c r="O33" s="47">
        <v>19.3</v>
      </c>
      <c r="P33" s="36">
        <v>168</v>
      </c>
      <c r="Q33" s="36">
        <v>112</v>
      </c>
      <c r="R33" s="36">
        <v>1.2721009174311899</v>
      </c>
    </row>
    <row r="34" spans="5:18">
      <c r="E34" s="49">
        <f t="shared" si="3"/>
        <v>0.66666666666666663</v>
      </c>
      <c r="F34" s="36">
        <f t="shared" si="4"/>
        <v>0.36299999999999999</v>
      </c>
      <c r="G34" s="36">
        <f t="shared" si="5"/>
        <v>0.50564103316513653</v>
      </c>
      <c r="I34" s="36">
        <v>32</v>
      </c>
      <c r="J34" s="36">
        <v>2010</v>
      </c>
      <c r="K34" s="36">
        <v>1510</v>
      </c>
      <c r="L34" s="36">
        <v>570.6</v>
      </c>
      <c r="M34" s="36">
        <v>2.988</v>
      </c>
      <c r="N34" s="36">
        <v>0.36299999999999999</v>
      </c>
      <c r="O34" s="47">
        <v>19.3</v>
      </c>
      <c r="P34" s="36">
        <v>168</v>
      </c>
      <c r="Q34" s="36">
        <v>112</v>
      </c>
      <c r="R34" s="36">
        <v>1.2721009174311899</v>
      </c>
    </row>
    <row r="35" spans="5:18">
      <c r="E35" s="49">
        <f t="shared" si="3"/>
        <v>0.66666666666666663</v>
      </c>
      <c r="F35" s="36">
        <f t="shared" si="4"/>
        <v>0.29699999999999999</v>
      </c>
      <c r="G35" s="36">
        <f t="shared" si="5"/>
        <v>0.41370629986238439</v>
      </c>
      <c r="I35" s="36">
        <v>33</v>
      </c>
      <c r="J35" s="36">
        <v>2011</v>
      </c>
      <c r="K35" s="36">
        <v>1505</v>
      </c>
      <c r="L35" s="36">
        <v>533.5</v>
      </c>
      <c r="M35" s="36">
        <v>1.427</v>
      </c>
      <c r="N35" s="36">
        <v>0.29699999999999999</v>
      </c>
      <c r="O35" s="47">
        <v>18.3</v>
      </c>
      <c r="P35" s="36">
        <v>168</v>
      </c>
      <c r="Q35" s="36">
        <v>112</v>
      </c>
      <c r="R35" s="36">
        <v>1.2721009174311899</v>
      </c>
    </row>
    <row r="36" spans="5:18">
      <c r="E36" s="49">
        <f t="shared" si="3"/>
        <v>0.66666666666666663</v>
      </c>
      <c r="F36" s="36">
        <f t="shared" si="4"/>
        <v>0.35299999999999998</v>
      </c>
      <c r="G36" s="36">
        <f t="shared" si="5"/>
        <v>0.49171152811926494</v>
      </c>
      <c r="I36" s="36">
        <v>34</v>
      </c>
      <c r="J36" s="36">
        <v>2012</v>
      </c>
      <c r="K36" s="36">
        <v>1500</v>
      </c>
      <c r="L36" s="36">
        <v>531.29999999999995</v>
      </c>
      <c r="M36" s="36">
        <v>2.0070000000000001</v>
      </c>
      <c r="N36" s="36">
        <v>0.35299999999999998</v>
      </c>
      <c r="O36" s="47">
        <v>19.3</v>
      </c>
      <c r="P36" s="36">
        <v>168</v>
      </c>
      <c r="Q36" s="36">
        <v>112</v>
      </c>
      <c r="R36" s="36">
        <v>1.2721009174311899</v>
      </c>
    </row>
    <row r="37" spans="5:18">
      <c r="E37" s="49">
        <f t="shared" si="3"/>
        <v>0.66666666666666663</v>
      </c>
      <c r="F37" s="36">
        <f t="shared" si="4"/>
        <v>0.40400000000000003</v>
      </c>
      <c r="G37" s="36">
        <f t="shared" si="5"/>
        <v>0.56275200385320978</v>
      </c>
      <c r="I37" s="36">
        <v>35</v>
      </c>
      <c r="J37" s="36">
        <v>2013</v>
      </c>
      <c r="K37" s="36">
        <v>1500</v>
      </c>
      <c r="L37" s="36">
        <v>525.70000000000005</v>
      </c>
      <c r="M37" s="36">
        <v>2.5019999999999998</v>
      </c>
      <c r="N37" s="36">
        <v>0.40400000000000003</v>
      </c>
      <c r="O37" s="47">
        <v>19.3</v>
      </c>
      <c r="P37" s="36">
        <v>168</v>
      </c>
      <c r="Q37" s="36">
        <v>112</v>
      </c>
      <c r="R37" s="36">
        <v>1.2721009174311899</v>
      </c>
    </row>
    <row r="38" spans="5:18">
      <c r="E38" s="49">
        <f t="shared" si="3"/>
        <v>0.66666666666666663</v>
      </c>
      <c r="F38" s="36">
        <f t="shared" si="4"/>
        <v>0.438</v>
      </c>
      <c r="G38" s="36">
        <f t="shared" si="5"/>
        <v>0.61011232100917301</v>
      </c>
      <c r="I38" s="36">
        <v>36</v>
      </c>
      <c r="J38" s="36">
        <v>2014</v>
      </c>
      <c r="K38" s="36">
        <v>1505</v>
      </c>
      <c r="L38" s="36">
        <v>528.79999999999995</v>
      </c>
      <c r="M38" s="36">
        <v>2.9689999999999999</v>
      </c>
      <c r="N38" s="36">
        <v>0.438</v>
      </c>
      <c r="O38" s="47">
        <v>19.3</v>
      </c>
      <c r="P38" s="36">
        <v>168</v>
      </c>
      <c r="Q38" s="36">
        <v>112</v>
      </c>
      <c r="R38" s="36">
        <v>1.2721009174311899</v>
      </c>
    </row>
    <row r="39" spans="5:18">
      <c r="E39" s="49">
        <f t="shared" si="3"/>
        <v>0.66666666666666663</v>
      </c>
      <c r="F39" s="36">
        <f t="shared" si="4"/>
        <v>0.47199999999999998</v>
      </c>
      <c r="G39" s="36">
        <f t="shared" si="5"/>
        <v>0.65747263816513613</v>
      </c>
      <c r="I39" s="36">
        <v>37</v>
      </c>
      <c r="J39" s="36">
        <v>2015</v>
      </c>
      <c r="K39" s="36">
        <v>1510</v>
      </c>
      <c r="L39" s="36">
        <v>531.79999999999995</v>
      </c>
      <c r="M39" s="36">
        <v>3.5339999999999998</v>
      </c>
      <c r="N39" s="36">
        <v>0.47199999999999998</v>
      </c>
      <c r="O39" s="47">
        <v>19.3</v>
      </c>
      <c r="P39" s="36">
        <v>168</v>
      </c>
      <c r="Q39" s="36">
        <v>112</v>
      </c>
      <c r="R39" s="36">
        <v>1.2721009174311899</v>
      </c>
    </row>
    <row r="40" spans="5:18">
      <c r="E40" s="49">
        <f t="shared" si="3"/>
        <v>0.79761904761904767</v>
      </c>
      <c r="F40" s="36">
        <f t="shared" si="4"/>
        <v>0.36399999999999999</v>
      </c>
      <c r="G40" s="36">
        <f t="shared" si="5"/>
        <v>0.33965903088228799</v>
      </c>
      <c r="I40" s="36">
        <v>39</v>
      </c>
      <c r="J40" s="36">
        <v>2017</v>
      </c>
      <c r="K40" s="36">
        <v>1800</v>
      </c>
      <c r="L40" s="36">
        <v>528.1</v>
      </c>
      <c r="M40" s="36">
        <v>1.9950000000000001</v>
      </c>
      <c r="N40" s="36">
        <v>0.36399999999999999</v>
      </c>
      <c r="O40" s="36">
        <v>20.100000000000001</v>
      </c>
      <c r="P40" s="36">
        <v>168</v>
      </c>
      <c r="Q40" s="36">
        <v>134</v>
      </c>
      <c r="R40" s="36">
        <v>0.85217279061239404</v>
      </c>
    </row>
    <row r="41" spans="5:18">
      <c r="E41" s="49">
        <f t="shared" si="3"/>
        <v>0.79761904761904767</v>
      </c>
      <c r="F41" s="36">
        <f t="shared" si="4"/>
        <v>0.41299999999999998</v>
      </c>
      <c r="G41" s="36">
        <f t="shared" si="5"/>
        <v>0.38538236196259595</v>
      </c>
      <c r="I41" s="36">
        <v>40</v>
      </c>
      <c r="J41" s="36">
        <v>2018</v>
      </c>
      <c r="K41" s="36">
        <v>1800</v>
      </c>
      <c r="L41" s="36">
        <v>529.5</v>
      </c>
      <c r="M41" s="36">
        <v>2.4980000000000002</v>
      </c>
      <c r="N41" s="36">
        <v>0.41299999999999998</v>
      </c>
      <c r="O41" s="36">
        <v>19.100000000000001</v>
      </c>
      <c r="P41" s="36">
        <v>168</v>
      </c>
      <c r="Q41" s="36">
        <v>134</v>
      </c>
      <c r="R41" s="36">
        <v>0.85217279061239404</v>
      </c>
    </row>
    <row r="42" spans="5:18">
      <c r="E42" s="49">
        <f t="shared" si="3"/>
        <v>0.79761904761904767</v>
      </c>
      <c r="F42" s="36">
        <f t="shared" si="4"/>
        <v>0.432</v>
      </c>
      <c r="G42" s="36">
        <f t="shared" si="5"/>
        <v>0.40311181687128683</v>
      </c>
      <c r="I42" s="36">
        <v>41</v>
      </c>
      <c r="J42" s="36">
        <v>2019</v>
      </c>
      <c r="K42" s="36">
        <v>1815</v>
      </c>
      <c r="L42" s="36">
        <v>534.9</v>
      </c>
      <c r="M42" s="36">
        <v>2.9409999999999998</v>
      </c>
      <c r="N42" s="36">
        <v>0.432</v>
      </c>
      <c r="O42" s="36">
        <v>19.100000000000001</v>
      </c>
      <c r="P42" s="36">
        <v>168</v>
      </c>
      <c r="Q42" s="36">
        <v>134</v>
      </c>
      <c r="R42" s="36">
        <v>0.85217279061239404</v>
      </c>
    </row>
    <row r="43" spans="5:18">
      <c r="E43" s="49">
        <f t="shared" si="3"/>
        <v>0.79761904761904767</v>
      </c>
      <c r="F43" s="36">
        <f t="shared" si="4"/>
        <v>0.48499999999999999</v>
      </c>
      <c r="G43" s="36">
        <f t="shared" si="5"/>
        <v>0.45256766477447713</v>
      </c>
      <c r="I43" s="36">
        <v>42</v>
      </c>
      <c r="J43" s="36">
        <v>2020</v>
      </c>
      <c r="K43" s="36">
        <v>1805</v>
      </c>
      <c r="L43" s="36">
        <v>533.6</v>
      </c>
      <c r="M43" s="36">
        <v>3.4710000000000001</v>
      </c>
      <c r="N43" s="36">
        <v>0.48499999999999999</v>
      </c>
      <c r="O43" s="36">
        <v>19.100000000000001</v>
      </c>
      <c r="P43" s="36">
        <v>168</v>
      </c>
      <c r="Q43" s="36">
        <v>134</v>
      </c>
      <c r="R43" s="36">
        <v>0.85217279061239404</v>
      </c>
    </row>
    <row r="44" spans="5:18">
      <c r="E44" s="49">
        <f t="shared" si="3"/>
        <v>0.79761904761904767</v>
      </c>
      <c r="F44" s="36">
        <f t="shared" si="4"/>
        <v>0.45500000000000002</v>
      </c>
      <c r="G44" s="36">
        <f t="shared" si="5"/>
        <v>0.42457378860286005</v>
      </c>
      <c r="I44" s="36">
        <v>43</v>
      </c>
      <c r="J44" s="36">
        <v>2021</v>
      </c>
      <c r="K44" s="36">
        <v>2105</v>
      </c>
      <c r="L44" s="36">
        <v>540</v>
      </c>
      <c r="M44" s="36">
        <v>2.9489999999999998</v>
      </c>
      <c r="N44" s="36">
        <v>0.45500000000000002</v>
      </c>
      <c r="O44" s="36">
        <v>19.100000000000001</v>
      </c>
      <c r="P44" s="36">
        <v>168</v>
      </c>
      <c r="Q44" s="36">
        <v>134</v>
      </c>
      <c r="R44" s="36">
        <v>0.85217279061239404</v>
      </c>
    </row>
    <row r="45" spans="5:18">
      <c r="E45" s="49">
        <f t="shared" si="3"/>
        <v>0.79761904761904767</v>
      </c>
      <c r="F45" s="36">
        <f t="shared" si="4"/>
        <v>0.47699999999999998</v>
      </c>
      <c r="G45" s="36">
        <f t="shared" si="5"/>
        <v>0.44510263112871257</v>
      </c>
      <c r="I45" s="36">
        <v>44</v>
      </c>
      <c r="J45" s="36">
        <v>2022</v>
      </c>
      <c r="K45" s="36">
        <v>1800</v>
      </c>
      <c r="L45" s="36">
        <v>512.20000000000005</v>
      </c>
      <c r="M45" s="36">
        <v>3.0009999999999999</v>
      </c>
      <c r="N45" s="36">
        <v>0.47699999999999998</v>
      </c>
      <c r="O45" s="36">
        <v>19.100000000000001</v>
      </c>
      <c r="P45" s="36">
        <v>168</v>
      </c>
      <c r="Q45" s="36">
        <v>134</v>
      </c>
      <c r="R45" s="36">
        <v>0.85217279061239404</v>
      </c>
    </row>
    <row r="46" spans="5:18">
      <c r="E46" s="49">
        <f t="shared" si="3"/>
        <v>0.66666666666666663</v>
      </c>
      <c r="F46" s="36">
        <f t="shared" si="4"/>
        <v>0.34</v>
      </c>
      <c r="G46" s="36">
        <f t="shared" si="5"/>
        <v>0.47360317155963205</v>
      </c>
      <c r="I46" s="36">
        <v>45</v>
      </c>
      <c r="J46" s="36">
        <v>2023</v>
      </c>
      <c r="K46" s="36">
        <v>1500</v>
      </c>
      <c r="L46" s="36">
        <v>481.8</v>
      </c>
      <c r="M46" s="36">
        <v>1.429</v>
      </c>
      <c r="N46" s="36">
        <v>0.34</v>
      </c>
      <c r="O46" s="47">
        <v>18.3</v>
      </c>
      <c r="P46" s="36">
        <v>168</v>
      </c>
      <c r="Q46" s="36">
        <v>112</v>
      </c>
      <c r="R46" s="36">
        <v>1.2721009174311899</v>
      </c>
    </row>
    <row r="47" spans="5:18">
      <c r="E47" s="49">
        <f t="shared" si="3"/>
        <v>0.66666666666666663</v>
      </c>
      <c r="F47" s="36">
        <f t="shared" si="4"/>
        <v>0.41199999999999998</v>
      </c>
      <c r="G47" s="36">
        <f t="shared" si="5"/>
        <v>0.57389560788990701</v>
      </c>
      <c r="I47" s="36">
        <v>46</v>
      </c>
      <c r="J47" s="36">
        <v>2024</v>
      </c>
      <c r="K47" s="36">
        <v>1510</v>
      </c>
      <c r="L47" s="36">
        <v>482.2</v>
      </c>
      <c r="M47" s="36">
        <v>1.919</v>
      </c>
      <c r="N47" s="36">
        <v>0.41199999999999998</v>
      </c>
      <c r="O47" s="47">
        <v>19.3</v>
      </c>
      <c r="P47" s="36">
        <v>168</v>
      </c>
      <c r="Q47" s="36">
        <v>112</v>
      </c>
      <c r="R47" s="36">
        <v>1.2721009174311899</v>
      </c>
    </row>
    <row r="48" spans="5:18">
      <c r="E48" s="49">
        <f t="shared" si="3"/>
        <v>0.66666666666666663</v>
      </c>
      <c r="F48" s="36">
        <f t="shared" si="4"/>
        <v>0.47</v>
      </c>
      <c r="G48" s="36">
        <f t="shared" si="5"/>
        <v>0.65468673715596182</v>
      </c>
      <c r="I48" s="36">
        <v>47</v>
      </c>
      <c r="J48" s="36">
        <v>2025</v>
      </c>
      <c r="K48" s="36">
        <v>1500</v>
      </c>
      <c r="L48" s="36">
        <v>482.9</v>
      </c>
      <c r="M48" s="36">
        <v>2.4860000000000002</v>
      </c>
      <c r="N48" s="36">
        <v>0.47</v>
      </c>
      <c r="O48" s="47">
        <v>25.3</v>
      </c>
      <c r="P48" s="36">
        <v>168</v>
      </c>
      <c r="Q48" s="36">
        <v>112</v>
      </c>
      <c r="R48" s="36">
        <v>1.2721009174311899</v>
      </c>
    </row>
    <row r="49" spans="5:18">
      <c r="E49" s="49">
        <f t="shared" si="3"/>
        <v>0.66666666666666663</v>
      </c>
      <c r="F49" s="36">
        <f t="shared" si="4"/>
        <v>0.52</v>
      </c>
      <c r="G49" s="36">
        <f t="shared" si="5"/>
        <v>0.72433426238531951</v>
      </c>
      <c r="I49" s="36">
        <v>48</v>
      </c>
      <c r="J49" s="36">
        <v>2026</v>
      </c>
      <c r="K49" s="36">
        <v>1500</v>
      </c>
      <c r="L49" s="36">
        <v>486.3</v>
      </c>
      <c r="M49" s="36">
        <v>3.0049999999999999</v>
      </c>
      <c r="N49" s="36">
        <v>0.52</v>
      </c>
      <c r="O49" s="47">
        <v>25.3</v>
      </c>
      <c r="P49" s="36">
        <v>168</v>
      </c>
      <c r="Q49" s="36">
        <v>112</v>
      </c>
      <c r="R49" s="36">
        <v>1.2721009174311899</v>
      </c>
    </row>
    <row r="50" spans="5:18">
      <c r="E50" s="49">
        <f t="shared" si="3"/>
        <v>0.79761904761904767</v>
      </c>
      <c r="F50" s="36">
        <f t="shared" si="4"/>
        <v>0.42199999999999999</v>
      </c>
      <c r="G50" s="36">
        <f t="shared" si="5"/>
        <v>0.39378052481408116</v>
      </c>
      <c r="I50" s="36">
        <v>50</v>
      </c>
      <c r="J50" s="36">
        <v>2028</v>
      </c>
      <c r="K50" s="36">
        <v>1805</v>
      </c>
      <c r="L50" s="36">
        <v>489</v>
      </c>
      <c r="M50" s="36">
        <v>1.9610000000000001</v>
      </c>
      <c r="N50" s="36">
        <v>0.42199999999999999</v>
      </c>
      <c r="O50" s="36">
        <v>20.100000000000001</v>
      </c>
      <c r="P50" s="36">
        <v>168</v>
      </c>
      <c r="Q50" s="36">
        <v>134</v>
      </c>
      <c r="R50" s="36">
        <v>0.85217279061239404</v>
      </c>
    </row>
    <row r="51" spans="5:18">
      <c r="E51" s="49">
        <f t="shared" si="3"/>
        <v>0.79761904761904767</v>
      </c>
      <c r="F51" s="36">
        <f t="shared" si="4"/>
        <v>0.47499999999999998</v>
      </c>
      <c r="G51" s="36">
        <f t="shared" si="5"/>
        <v>0.4432363727172714</v>
      </c>
      <c r="I51" s="36">
        <v>51</v>
      </c>
      <c r="J51" s="36">
        <v>2029</v>
      </c>
      <c r="K51" s="36">
        <v>1810</v>
      </c>
      <c r="L51" s="36">
        <v>484.3</v>
      </c>
      <c r="M51" s="36">
        <v>2.5049999999999999</v>
      </c>
      <c r="N51" s="36">
        <v>0.47499999999999998</v>
      </c>
      <c r="O51" s="36">
        <v>19.100000000000001</v>
      </c>
      <c r="P51" s="36">
        <v>168</v>
      </c>
      <c r="Q51" s="36">
        <v>134</v>
      </c>
      <c r="R51" s="36">
        <v>0.85217279061239404</v>
      </c>
    </row>
    <row r="52" spans="5:18">
      <c r="E52" s="49">
        <f t="shared" si="3"/>
        <v>0.79761904761904767</v>
      </c>
      <c r="F52" s="36">
        <f t="shared" si="4"/>
        <v>0.379</v>
      </c>
      <c r="G52" s="36">
        <f t="shared" si="5"/>
        <v>0.35365596896809659</v>
      </c>
      <c r="I52" s="36">
        <v>52</v>
      </c>
      <c r="J52" s="36">
        <v>2030</v>
      </c>
      <c r="K52" s="36">
        <v>1790</v>
      </c>
      <c r="L52" s="36">
        <v>454.1</v>
      </c>
      <c r="M52" s="36">
        <v>1.4410000000000001</v>
      </c>
      <c r="N52" s="36">
        <v>0.379</v>
      </c>
      <c r="O52" s="36">
        <v>19.100000000000001</v>
      </c>
      <c r="P52" s="36">
        <v>168</v>
      </c>
      <c r="Q52" s="36">
        <v>134</v>
      </c>
      <c r="R52" s="36">
        <v>0.85217279061239404</v>
      </c>
    </row>
    <row r="53" spans="5:18">
      <c r="E53" s="49">
        <f t="shared" si="3"/>
        <v>0.79761904761904767</v>
      </c>
      <c r="F53" s="36">
        <f t="shared" si="4"/>
        <v>0.46700000000000003</v>
      </c>
      <c r="G53" s="36">
        <f t="shared" si="5"/>
        <v>0.43577133907150695</v>
      </c>
      <c r="I53" s="36">
        <v>53</v>
      </c>
      <c r="J53" s="36">
        <v>2031</v>
      </c>
      <c r="K53" s="36">
        <v>1815</v>
      </c>
      <c r="L53" s="36">
        <v>461.6</v>
      </c>
      <c r="M53" s="36">
        <v>1.954</v>
      </c>
      <c r="N53" s="36">
        <v>0.46700000000000003</v>
      </c>
      <c r="O53" s="36">
        <v>19.100000000000001</v>
      </c>
      <c r="P53" s="36">
        <v>168</v>
      </c>
      <c r="Q53" s="36">
        <v>134</v>
      </c>
      <c r="R53" s="36">
        <v>0.85217279061239404</v>
      </c>
    </row>
    <row r="54" spans="5:18">
      <c r="E54" s="49">
        <f t="shared" si="3"/>
        <v>0.79761904761904767</v>
      </c>
      <c r="F54" s="36">
        <f t="shared" si="4"/>
        <v>0.41599999999999998</v>
      </c>
      <c r="G54" s="36">
        <f t="shared" si="5"/>
        <v>0.38818174957975771</v>
      </c>
      <c r="I54" s="36">
        <v>54</v>
      </c>
      <c r="J54" s="36">
        <v>2032</v>
      </c>
      <c r="K54" s="36">
        <v>2405</v>
      </c>
      <c r="L54" s="36">
        <v>442.1</v>
      </c>
      <c r="M54" s="36">
        <v>1.4630000000000001</v>
      </c>
      <c r="N54" s="36">
        <v>0.41599999999999998</v>
      </c>
      <c r="O54" s="36">
        <v>19.100000000000001</v>
      </c>
      <c r="P54" s="36">
        <v>168</v>
      </c>
      <c r="Q54" s="36">
        <v>134</v>
      </c>
      <c r="R54" s="36">
        <v>0.85217279061239404</v>
      </c>
    </row>
    <row r="55" spans="5:18">
      <c r="E55" s="49">
        <f t="shared" si="3"/>
        <v>0.79761904761904767</v>
      </c>
      <c r="F55" s="36">
        <f t="shared" si="4"/>
        <v>0.501</v>
      </c>
      <c r="G55" s="36">
        <f t="shared" si="5"/>
        <v>0.46749773206600626</v>
      </c>
      <c r="I55" s="36">
        <v>55</v>
      </c>
      <c r="J55" s="36">
        <v>2033</v>
      </c>
      <c r="K55" s="36">
        <v>2405</v>
      </c>
      <c r="L55" s="36">
        <v>463</v>
      </c>
      <c r="M55" s="36">
        <v>1.929</v>
      </c>
      <c r="N55" s="36">
        <v>0.501</v>
      </c>
      <c r="O55" s="36">
        <v>19.100000000000001</v>
      </c>
      <c r="P55" s="36">
        <v>168</v>
      </c>
      <c r="Q55" s="36">
        <v>134</v>
      </c>
      <c r="R55" s="36">
        <v>0.85217279061239404</v>
      </c>
    </row>
    <row r="56" spans="5:18">
      <c r="E56" s="49">
        <f t="shared" si="3"/>
        <v>0.79761904761904767</v>
      </c>
      <c r="F56" s="36">
        <f t="shared" si="4"/>
        <v>0.29699999999999999</v>
      </c>
      <c r="G56" s="36">
        <f t="shared" si="5"/>
        <v>0.27713937409900968</v>
      </c>
      <c r="I56" s="36">
        <v>56</v>
      </c>
      <c r="J56" s="36">
        <v>2034</v>
      </c>
      <c r="K56" s="36">
        <v>2405</v>
      </c>
      <c r="L56" s="36">
        <v>451.6</v>
      </c>
      <c r="M56" s="36">
        <v>0.98</v>
      </c>
      <c r="N56" s="36">
        <v>0.29699999999999999</v>
      </c>
      <c r="O56" s="36">
        <v>19.100000000000001</v>
      </c>
      <c r="P56" s="36">
        <v>168</v>
      </c>
      <c r="Q56" s="36">
        <v>134</v>
      </c>
      <c r="R56" s="36">
        <v>0.85217279061239404</v>
      </c>
    </row>
    <row r="57" spans="5:18">
      <c r="E57" s="49">
        <f t="shared" si="3"/>
        <v>0.79761904761904767</v>
      </c>
      <c r="F57" s="36">
        <f t="shared" si="4"/>
        <v>0.33</v>
      </c>
      <c r="G57" s="36">
        <f t="shared" si="5"/>
        <v>0.30793263788778857</v>
      </c>
      <c r="I57" s="36">
        <v>57</v>
      </c>
      <c r="J57" s="36">
        <v>2035</v>
      </c>
      <c r="K57" s="36">
        <v>2100</v>
      </c>
      <c r="L57" s="36">
        <v>404.3</v>
      </c>
      <c r="M57" s="36">
        <v>0.99099999999999999</v>
      </c>
      <c r="N57" s="36">
        <v>0.33</v>
      </c>
      <c r="O57" s="36">
        <v>20.100000000000001</v>
      </c>
      <c r="P57" s="36">
        <v>168</v>
      </c>
      <c r="Q57" s="36">
        <v>134</v>
      </c>
      <c r="R57" s="36">
        <v>0.85217279061239404</v>
      </c>
    </row>
    <row r="58" spans="5:18">
      <c r="E58" s="49">
        <f t="shared" si="3"/>
        <v>0.79761904761904767</v>
      </c>
      <c r="F58" s="36">
        <f t="shared" si="4"/>
        <v>0.43099999999999999</v>
      </c>
      <c r="G58" s="36">
        <f t="shared" si="5"/>
        <v>0.4021786876655663</v>
      </c>
      <c r="I58" s="36">
        <v>58</v>
      </c>
      <c r="J58" s="36">
        <v>2036</v>
      </c>
      <c r="K58" s="36">
        <v>2405</v>
      </c>
      <c r="L58" s="36">
        <v>423.3</v>
      </c>
      <c r="M58" s="36">
        <v>1.4370000000000001</v>
      </c>
      <c r="N58" s="36">
        <v>0.43099999999999999</v>
      </c>
      <c r="O58" s="36">
        <v>19.100000000000001</v>
      </c>
      <c r="P58" s="36">
        <v>168</v>
      </c>
      <c r="Q58" s="36">
        <v>134</v>
      </c>
      <c r="R58" s="36">
        <v>0.85217279061239404</v>
      </c>
    </row>
    <row r="59" spans="5:18">
      <c r="E59" s="49">
        <f t="shared" si="3"/>
        <v>0.79761904761904767</v>
      </c>
      <c r="F59" s="36">
        <f t="shared" si="4"/>
        <v>0.41099999999999998</v>
      </c>
      <c r="G59" s="36">
        <f t="shared" si="5"/>
        <v>0.38351610355115484</v>
      </c>
      <c r="I59" s="36">
        <v>59</v>
      </c>
      <c r="J59" s="36">
        <v>2037</v>
      </c>
      <c r="K59" s="36">
        <v>2205</v>
      </c>
      <c r="L59" s="36">
        <v>419.5</v>
      </c>
      <c r="M59" s="36">
        <v>1.4359999999999999</v>
      </c>
      <c r="N59" s="36">
        <v>0.41099999999999998</v>
      </c>
      <c r="O59" s="36">
        <v>19.100000000000001</v>
      </c>
      <c r="P59" s="36">
        <v>168</v>
      </c>
      <c r="Q59" s="36">
        <v>134</v>
      </c>
      <c r="R59" s="36">
        <v>0.85217279061239404</v>
      </c>
    </row>
    <row r="60" spans="5:18">
      <c r="E60" s="49">
        <f t="shared" si="3"/>
        <v>0.79761904761904767</v>
      </c>
      <c r="F60" s="36">
        <f t="shared" si="4"/>
        <v>0.30199999999999999</v>
      </c>
      <c r="G60" s="36">
        <f t="shared" si="5"/>
        <v>0.28180502012761255</v>
      </c>
      <c r="I60" s="36">
        <v>61</v>
      </c>
      <c r="J60" s="36">
        <v>2039</v>
      </c>
      <c r="K60" s="36">
        <v>1805</v>
      </c>
      <c r="L60" s="36">
        <v>420.6</v>
      </c>
      <c r="M60" s="36">
        <v>0.99299999999999999</v>
      </c>
      <c r="N60" s="36">
        <v>0.30199999999999999</v>
      </c>
      <c r="O60" s="36">
        <v>18.100000000000001</v>
      </c>
      <c r="P60" s="36">
        <v>168</v>
      </c>
      <c r="Q60" s="36">
        <v>134</v>
      </c>
      <c r="R60" s="36">
        <v>0.85217279061239404</v>
      </c>
    </row>
    <row r="61" spans="5:18">
      <c r="E61" s="49">
        <f t="shared" si="3"/>
        <v>0.66666666666666663</v>
      </c>
      <c r="F61" s="36">
        <f t="shared" si="4"/>
        <v>0.501</v>
      </c>
      <c r="G61" s="36">
        <f t="shared" si="5"/>
        <v>0.69786820279816353</v>
      </c>
      <c r="I61" s="36">
        <v>67</v>
      </c>
      <c r="J61" s="36">
        <v>2045</v>
      </c>
      <c r="K61" s="36">
        <v>1505</v>
      </c>
      <c r="L61" s="36">
        <v>464.4</v>
      </c>
      <c r="M61" s="36">
        <v>2.4750000000000001</v>
      </c>
      <c r="N61" s="36">
        <v>0.501</v>
      </c>
      <c r="O61" s="47">
        <v>19.3</v>
      </c>
      <c r="P61" s="36">
        <v>168</v>
      </c>
      <c r="Q61" s="36">
        <v>112</v>
      </c>
      <c r="R61" s="36">
        <v>1.2721009174311899</v>
      </c>
    </row>
    <row r="62" spans="5:18">
      <c r="E62" s="49">
        <f t="shared" si="3"/>
        <v>0.79761904761904767</v>
      </c>
      <c r="F62" s="36">
        <f t="shared" si="4"/>
        <v>0.32300000000000001</v>
      </c>
      <c r="G62" s="36">
        <f t="shared" si="5"/>
        <v>0.3014007334477446</v>
      </c>
      <c r="I62" s="36">
        <v>68</v>
      </c>
      <c r="J62" s="36">
        <v>2046</v>
      </c>
      <c r="K62" s="36">
        <v>1800</v>
      </c>
      <c r="L62" s="36">
        <v>386.8</v>
      </c>
      <c r="M62" s="36">
        <v>0.98299999999999998</v>
      </c>
      <c r="N62" s="36">
        <v>0.32300000000000001</v>
      </c>
      <c r="O62" s="36">
        <v>18.100000000000001</v>
      </c>
      <c r="P62" s="36">
        <v>168</v>
      </c>
      <c r="Q62" s="36">
        <v>134</v>
      </c>
      <c r="R62" s="36">
        <v>0.85217279061239404</v>
      </c>
    </row>
    <row r="63" spans="5:18">
      <c r="E63" s="49">
        <f t="shared" si="3"/>
        <v>0.79761904761904767</v>
      </c>
      <c r="F63" s="36">
        <f t="shared" si="4"/>
        <v>0.33700000000000002</v>
      </c>
      <c r="G63" s="36">
        <f t="shared" si="5"/>
        <v>0.31446454232783261</v>
      </c>
      <c r="I63" s="36">
        <v>70</v>
      </c>
      <c r="J63" s="36">
        <v>2048</v>
      </c>
      <c r="K63" s="36">
        <v>2395</v>
      </c>
      <c r="L63" s="36">
        <v>400.6</v>
      </c>
      <c r="M63" s="36">
        <v>0.98499999999999999</v>
      </c>
      <c r="N63" s="36">
        <v>0.33700000000000002</v>
      </c>
      <c r="O63" s="36">
        <v>19.100000000000001</v>
      </c>
      <c r="P63" s="36">
        <v>168</v>
      </c>
      <c r="Q63" s="36">
        <v>134</v>
      </c>
      <c r="R63" s="36">
        <v>0.85217279061239404</v>
      </c>
    </row>
    <row r="64" spans="5:18">
      <c r="E64" s="49">
        <f t="shared" si="3"/>
        <v>0.79761904761904767</v>
      </c>
      <c r="F64" s="36">
        <f t="shared" si="4"/>
        <v>0.51900000000000002</v>
      </c>
      <c r="G64" s="36">
        <f t="shared" si="5"/>
        <v>0.48429405776897666</v>
      </c>
      <c r="I64" s="36">
        <v>71</v>
      </c>
      <c r="J64" s="36">
        <v>2049</v>
      </c>
      <c r="K64" s="36">
        <v>2110</v>
      </c>
      <c r="L64" s="36">
        <v>530</v>
      </c>
      <c r="M64" s="36">
        <v>2.956</v>
      </c>
      <c r="N64" s="36">
        <v>0.51900000000000002</v>
      </c>
      <c r="O64" s="36">
        <v>19.100000000000001</v>
      </c>
      <c r="P64" s="36">
        <v>168</v>
      </c>
      <c r="Q64" s="36">
        <v>134</v>
      </c>
      <c r="R64" s="36">
        <v>0.85217279061239404</v>
      </c>
    </row>
    <row r="65" spans="5:18">
      <c r="E65" s="49">
        <f t="shared" si="3"/>
        <v>0.79761904761904767</v>
      </c>
      <c r="F65" s="36">
        <f t="shared" si="4"/>
        <v>0.40200000000000002</v>
      </c>
      <c r="G65" s="36">
        <f t="shared" si="5"/>
        <v>0.37511794069966975</v>
      </c>
      <c r="I65" s="36">
        <v>72</v>
      </c>
      <c r="J65" s="36">
        <v>2050</v>
      </c>
      <c r="K65" s="36">
        <v>2105</v>
      </c>
      <c r="L65" s="36">
        <v>506.3</v>
      </c>
      <c r="M65" s="36">
        <v>2.0230000000000001</v>
      </c>
      <c r="N65" s="36">
        <v>0.40200000000000002</v>
      </c>
      <c r="O65" s="36">
        <v>19.100000000000001</v>
      </c>
      <c r="P65" s="36">
        <v>168</v>
      </c>
      <c r="Q65" s="36">
        <v>134</v>
      </c>
      <c r="R65" s="36">
        <v>0.85217279061239404</v>
      </c>
    </row>
    <row r="66" spans="5:18">
      <c r="E66" s="49">
        <f t="shared" si="3"/>
        <v>0.79761904761904767</v>
      </c>
      <c r="F66" s="36">
        <f t="shared" si="4"/>
        <v>0.34</v>
      </c>
      <c r="G66" s="36">
        <f t="shared" si="5"/>
        <v>0.31726392994499431</v>
      </c>
      <c r="I66" s="36">
        <v>73</v>
      </c>
      <c r="J66" s="36">
        <v>2051</v>
      </c>
      <c r="K66" s="36">
        <v>2100</v>
      </c>
      <c r="L66" s="36">
        <v>499.3</v>
      </c>
      <c r="M66" s="36">
        <v>1.4239999999999999</v>
      </c>
      <c r="N66" s="36">
        <v>0.34</v>
      </c>
      <c r="O66" s="36">
        <v>20.100000000000001</v>
      </c>
      <c r="P66" s="36">
        <v>168</v>
      </c>
      <c r="Q66" s="36">
        <v>134</v>
      </c>
      <c r="R66" s="36">
        <v>0.85217279061239404</v>
      </c>
    </row>
    <row r="67" spans="5:18">
      <c r="E67" s="49">
        <f t="shared" si="3"/>
        <v>0.79761904761904767</v>
      </c>
      <c r="F67" s="36">
        <f t="shared" si="4"/>
        <v>0.34699999999999998</v>
      </c>
      <c r="G67" s="36">
        <f t="shared" si="5"/>
        <v>0.32379583438503823</v>
      </c>
      <c r="I67" s="36">
        <v>74</v>
      </c>
      <c r="J67" s="36">
        <v>2052</v>
      </c>
      <c r="K67" s="36">
        <v>2100</v>
      </c>
      <c r="L67" s="36">
        <v>492</v>
      </c>
      <c r="M67" s="36">
        <v>1.431</v>
      </c>
      <c r="N67" s="36">
        <v>0.34699999999999998</v>
      </c>
      <c r="O67" s="36">
        <v>20.100000000000001</v>
      </c>
      <c r="P67" s="36">
        <v>168</v>
      </c>
      <c r="Q67" s="36">
        <v>134</v>
      </c>
      <c r="R67" s="36">
        <v>0.85217279061239404</v>
      </c>
    </row>
    <row r="68" spans="5:18">
      <c r="E68" s="49">
        <f t="shared" si="3"/>
        <v>0.66666666666666663</v>
      </c>
      <c r="F68" s="36">
        <f t="shared" si="4"/>
        <v>0.46899999999999997</v>
      </c>
      <c r="G68" s="36">
        <f t="shared" si="5"/>
        <v>0.65329378665137472</v>
      </c>
      <c r="I68" s="36">
        <v>75</v>
      </c>
      <c r="J68" s="36">
        <v>2053</v>
      </c>
      <c r="K68" s="36">
        <v>1500</v>
      </c>
      <c r="L68" s="36">
        <v>479.5</v>
      </c>
      <c r="M68" s="36">
        <v>2.4870000000000001</v>
      </c>
      <c r="N68" s="36">
        <v>0.46899999999999997</v>
      </c>
      <c r="O68" s="47">
        <v>19.3</v>
      </c>
      <c r="P68" s="36">
        <v>168</v>
      </c>
      <c r="Q68" s="36">
        <v>112</v>
      </c>
      <c r="R68" s="36">
        <v>1.2721009174311899</v>
      </c>
    </row>
    <row r="69" spans="5:18">
      <c r="E69" s="49">
        <f t="shared" si="3"/>
        <v>0.66666666666666663</v>
      </c>
      <c r="F69" s="36">
        <f t="shared" si="4"/>
        <v>0.46600000000000003</v>
      </c>
      <c r="G69" s="36">
        <f t="shared" si="5"/>
        <v>0.64911493513761331</v>
      </c>
      <c r="I69" s="36">
        <v>76</v>
      </c>
      <c r="J69" s="36">
        <v>2054</v>
      </c>
      <c r="K69" s="36">
        <v>1500</v>
      </c>
      <c r="L69" s="36">
        <v>441.9</v>
      </c>
      <c r="M69" s="36">
        <v>1.966</v>
      </c>
      <c r="N69" s="36">
        <v>0.46600000000000003</v>
      </c>
      <c r="O69" s="47">
        <v>25.3</v>
      </c>
      <c r="P69" s="36">
        <v>168</v>
      </c>
      <c r="Q69" s="36">
        <v>112</v>
      </c>
      <c r="R69" s="36">
        <v>1.2721009174311899</v>
      </c>
    </row>
    <row r="70" spans="5:18">
      <c r="E70" s="49">
        <f t="shared" si="3"/>
        <v>0.66666666666666663</v>
      </c>
      <c r="F70" s="36">
        <f t="shared" si="4"/>
        <v>0.42699999999999999</v>
      </c>
      <c r="G70" s="36">
        <f t="shared" si="5"/>
        <v>0.59478986545871426</v>
      </c>
      <c r="I70" s="36">
        <v>77</v>
      </c>
      <c r="J70" s="36">
        <v>2055</v>
      </c>
      <c r="K70" s="36">
        <v>1000</v>
      </c>
      <c r="L70" s="36">
        <v>507.4</v>
      </c>
      <c r="M70" s="36">
        <v>2.4609999999999999</v>
      </c>
      <c r="N70" s="36">
        <v>0.42699999999999999</v>
      </c>
      <c r="O70" s="47">
        <v>18.3</v>
      </c>
      <c r="P70" s="36">
        <v>168</v>
      </c>
      <c r="Q70" s="36">
        <v>112</v>
      </c>
      <c r="R70" s="36">
        <v>1.2721009174311899</v>
      </c>
    </row>
    <row r="71" spans="5:18">
      <c r="E71" s="49">
        <f t="shared" si="3"/>
        <v>0.66666666666666663</v>
      </c>
      <c r="F71" s="36">
        <f t="shared" si="4"/>
        <v>0.48499999999999999</v>
      </c>
      <c r="G71" s="36">
        <f t="shared" si="5"/>
        <v>0.67558099472476918</v>
      </c>
      <c r="I71" s="36">
        <v>78</v>
      </c>
      <c r="J71" s="36">
        <v>2056</v>
      </c>
      <c r="K71" s="36">
        <v>1000</v>
      </c>
      <c r="L71" s="36">
        <v>509.6</v>
      </c>
      <c r="M71" s="36">
        <v>2.9169999999999998</v>
      </c>
      <c r="N71" s="36">
        <v>0.48499999999999999</v>
      </c>
      <c r="O71" s="47">
        <v>18.3</v>
      </c>
      <c r="P71" s="36">
        <v>168</v>
      </c>
      <c r="Q71" s="36">
        <v>112</v>
      </c>
      <c r="R71" s="36">
        <v>1.2721009174311899</v>
      </c>
    </row>
    <row r="72" spans="5:18">
      <c r="E72" s="49">
        <f t="shared" si="3"/>
        <v>0.79761904761904767</v>
      </c>
      <c r="F72" s="36">
        <f t="shared" si="4"/>
        <v>0.39300000000000002</v>
      </c>
      <c r="G72" s="36">
        <f t="shared" si="5"/>
        <v>0.3667197778481846</v>
      </c>
      <c r="I72" s="36">
        <v>79</v>
      </c>
      <c r="J72" s="36">
        <v>2057</v>
      </c>
      <c r="K72" s="36">
        <v>1000</v>
      </c>
      <c r="L72" s="36">
        <v>454.6</v>
      </c>
      <c r="M72" s="36">
        <v>1.5</v>
      </c>
      <c r="N72" s="36">
        <v>0.39300000000000002</v>
      </c>
      <c r="O72" s="36">
        <v>18.100000000000001</v>
      </c>
      <c r="P72" s="36">
        <v>168</v>
      </c>
      <c r="Q72" s="36">
        <v>134</v>
      </c>
      <c r="R72" s="36">
        <v>0.85217279061239404</v>
      </c>
    </row>
    <row r="73" spans="5:18">
      <c r="E73" s="49">
        <f t="shared" si="3"/>
        <v>0.79761904761904767</v>
      </c>
      <c r="F73" s="36">
        <f t="shared" si="4"/>
        <v>0.46</v>
      </c>
      <c r="G73" s="36">
        <f t="shared" si="5"/>
        <v>0.42923943463146291</v>
      </c>
      <c r="I73" s="36">
        <v>80</v>
      </c>
      <c r="J73" s="36">
        <v>2058</v>
      </c>
      <c r="K73" s="36">
        <v>1000</v>
      </c>
      <c r="L73" s="36">
        <v>458.1</v>
      </c>
      <c r="M73" s="36">
        <v>1.988</v>
      </c>
      <c r="N73" s="36">
        <v>0.46</v>
      </c>
      <c r="O73" s="36">
        <v>18.100000000000001</v>
      </c>
      <c r="P73" s="36">
        <v>168</v>
      </c>
      <c r="Q73" s="36">
        <v>134</v>
      </c>
      <c r="R73" s="36">
        <v>0.85217279061239404</v>
      </c>
    </row>
    <row r="74" spans="5:18">
      <c r="E74" s="49">
        <f t="shared" si="3"/>
        <v>0.66666666666666663</v>
      </c>
      <c r="F74" s="36">
        <f t="shared" si="4"/>
        <v>0.46</v>
      </c>
      <c r="G74" s="36">
        <f t="shared" si="5"/>
        <v>0.64075723211009039</v>
      </c>
      <c r="I74" s="36">
        <v>80</v>
      </c>
      <c r="J74" s="36">
        <v>2058</v>
      </c>
      <c r="K74" s="36">
        <v>1000</v>
      </c>
      <c r="L74" s="36">
        <v>458.1</v>
      </c>
      <c r="M74" s="36">
        <v>1.988</v>
      </c>
      <c r="N74" s="36">
        <v>0.46</v>
      </c>
      <c r="O74" s="47">
        <v>18.3</v>
      </c>
      <c r="P74" s="36">
        <v>168</v>
      </c>
      <c r="Q74" s="36">
        <v>112</v>
      </c>
      <c r="R74" s="36">
        <v>1.2721009174311899</v>
      </c>
    </row>
    <row r="75" spans="5:18">
      <c r="E75" s="49">
        <f t="shared" si="3"/>
        <v>0.66666666666666663</v>
      </c>
      <c r="F75" s="36">
        <f t="shared" si="4"/>
        <v>0.504</v>
      </c>
      <c r="G75" s="36">
        <f t="shared" si="5"/>
        <v>0.70204705431192516</v>
      </c>
      <c r="I75" s="36">
        <v>81</v>
      </c>
      <c r="J75" s="36">
        <v>2059</v>
      </c>
      <c r="K75" s="36">
        <v>1005</v>
      </c>
      <c r="L75" s="36">
        <v>460.6</v>
      </c>
      <c r="M75" s="36">
        <v>2.4900000000000002</v>
      </c>
      <c r="N75" s="36">
        <v>0.504</v>
      </c>
      <c r="O75" s="47">
        <v>18.3</v>
      </c>
      <c r="P75" s="36">
        <v>168</v>
      </c>
      <c r="Q75" s="36">
        <v>112</v>
      </c>
      <c r="R75" s="36">
        <v>1.2721009174311899</v>
      </c>
    </row>
    <row r="76" spans="5:18">
      <c r="E76" s="49">
        <f t="shared" si="3"/>
        <v>0.66666666666666663</v>
      </c>
      <c r="F76" s="36">
        <f t="shared" si="4"/>
        <v>0.53400000000000003</v>
      </c>
      <c r="G76" s="36">
        <f t="shared" si="5"/>
        <v>0.74383556944953966</v>
      </c>
      <c r="I76" s="36">
        <v>82</v>
      </c>
      <c r="J76" s="36">
        <v>2060</v>
      </c>
      <c r="K76" s="36">
        <v>1005</v>
      </c>
      <c r="L76" s="36">
        <v>484.1</v>
      </c>
      <c r="M76" s="36">
        <v>2.97</v>
      </c>
      <c r="N76" s="36">
        <v>0.53400000000000003</v>
      </c>
      <c r="O76" s="47">
        <v>19.3</v>
      </c>
      <c r="P76" s="36">
        <v>168</v>
      </c>
      <c r="Q76" s="36">
        <v>112</v>
      </c>
      <c r="R76" s="36">
        <v>1.2721009174311899</v>
      </c>
    </row>
    <row r="77" spans="5:18">
      <c r="E77" s="49">
        <f t="shared" si="3"/>
        <v>0.79761904761904767</v>
      </c>
      <c r="F77" s="36">
        <f t="shared" si="4"/>
        <v>0.437</v>
      </c>
      <c r="G77" s="36">
        <f t="shared" si="5"/>
        <v>0.4077774628998897</v>
      </c>
      <c r="I77" s="36">
        <v>84</v>
      </c>
      <c r="J77" s="36">
        <v>2062</v>
      </c>
      <c r="K77" s="36">
        <v>1010</v>
      </c>
      <c r="L77" s="36">
        <v>424.4</v>
      </c>
      <c r="M77" s="36">
        <v>1.496</v>
      </c>
      <c r="N77" s="36">
        <v>0.437</v>
      </c>
      <c r="O77" s="36">
        <v>18.100000000000001</v>
      </c>
      <c r="P77" s="36">
        <v>168</v>
      </c>
      <c r="Q77" s="36">
        <v>134</v>
      </c>
      <c r="R77" s="36">
        <v>0.85217279061239404</v>
      </c>
    </row>
    <row r="78" spans="5:18">
      <c r="E78" s="49">
        <f t="shared" si="3"/>
        <v>0.79761904761904767</v>
      </c>
      <c r="F78" s="36">
        <f t="shared" si="4"/>
        <v>0.40300000000000002</v>
      </c>
      <c r="G78" s="36">
        <f t="shared" si="5"/>
        <v>0.37605106990539033</v>
      </c>
      <c r="I78" s="36">
        <v>85</v>
      </c>
      <c r="J78" s="36">
        <v>2063</v>
      </c>
      <c r="K78" s="36">
        <v>760</v>
      </c>
      <c r="L78" s="36">
        <v>480.8</v>
      </c>
      <c r="M78" s="36">
        <v>1.7569999999999999</v>
      </c>
      <c r="N78" s="36">
        <v>0.40300000000000002</v>
      </c>
      <c r="O78" s="36">
        <v>18.100000000000001</v>
      </c>
      <c r="P78" s="36">
        <v>168</v>
      </c>
      <c r="Q78" s="36">
        <v>134</v>
      </c>
      <c r="R78" s="36">
        <v>0.85217279061239404</v>
      </c>
    </row>
    <row r="79" spans="5:18">
      <c r="E79" s="49">
        <f t="shared" si="3"/>
        <v>0.79761904761904767</v>
      </c>
      <c r="F79" s="36">
        <f t="shared" si="4"/>
        <v>0.48099999999999998</v>
      </c>
      <c r="G79" s="36">
        <f t="shared" si="5"/>
        <v>0.44883514795159479</v>
      </c>
      <c r="I79" s="36">
        <v>86</v>
      </c>
      <c r="J79" s="36">
        <v>2064</v>
      </c>
      <c r="K79" s="36">
        <v>760</v>
      </c>
      <c r="L79" s="36">
        <v>482.9</v>
      </c>
      <c r="M79" s="36">
        <v>2.4769999999999999</v>
      </c>
      <c r="N79" s="36">
        <v>0.48099999999999998</v>
      </c>
      <c r="O79" s="36">
        <v>18.100000000000001</v>
      </c>
      <c r="P79" s="36">
        <v>168</v>
      </c>
      <c r="Q79" s="36">
        <v>134</v>
      </c>
      <c r="R79" s="36">
        <v>0.85217279061239404</v>
      </c>
    </row>
    <row r="80" spans="5:18">
      <c r="E80" s="49">
        <f t="shared" si="3"/>
        <v>0.79761904761904767</v>
      </c>
      <c r="F80" s="36">
        <f t="shared" si="4"/>
        <v>0.50700000000000001</v>
      </c>
      <c r="G80" s="36">
        <f t="shared" si="5"/>
        <v>0.47309650730032976</v>
      </c>
      <c r="I80" s="36">
        <v>87</v>
      </c>
      <c r="J80" s="36">
        <v>2065</v>
      </c>
      <c r="K80" s="36">
        <v>765</v>
      </c>
      <c r="L80" s="36">
        <v>490</v>
      </c>
      <c r="M80" s="36">
        <v>2.9649999999999999</v>
      </c>
      <c r="N80" s="36">
        <v>0.50700000000000001</v>
      </c>
      <c r="O80" s="36">
        <v>18.100000000000001</v>
      </c>
      <c r="P80" s="36">
        <v>168</v>
      </c>
      <c r="Q80" s="36">
        <v>134</v>
      </c>
      <c r="R80" s="36">
        <v>0.85217279061239404</v>
      </c>
    </row>
    <row r="81" spans="1:18">
      <c r="E81" s="49">
        <f t="shared" si="3"/>
        <v>0.66666666666666663</v>
      </c>
      <c r="F81" s="36">
        <f t="shared" si="4"/>
        <v>0.48099999999999998</v>
      </c>
      <c r="G81" s="36">
        <f t="shared" si="5"/>
        <v>0.67000919270642045</v>
      </c>
      <c r="I81" s="36">
        <v>86</v>
      </c>
      <c r="J81" s="36">
        <v>2064</v>
      </c>
      <c r="K81" s="36">
        <v>760</v>
      </c>
      <c r="L81" s="36">
        <v>482.9</v>
      </c>
      <c r="M81" s="36">
        <v>2.4769999999999999</v>
      </c>
      <c r="N81" s="36">
        <v>0.48099999999999998</v>
      </c>
      <c r="O81" s="47">
        <v>18.3</v>
      </c>
      <c r="P81" s="36">
        <v>168</v>
      </c>
      <c r="Q81" s="36">
        <v>112</v>
      </c>
      <c r="R81" s="36">
        <v>1.2721009174311899</v>
      </c>
    </row>
    <row r="82" spans="1:18">
      <c r="E82" s="49">
        <f t="shared" si="3"/>
        <v>0.66666666666666663</v>
      </c>
      <c r="F82" s="36">
        <f t="shared" si="4"/>
        <v>0.50700000000000001</v>
      </c>
      <c r="G82" s="36">
        <f t="shared" si="5"/>
        <v>0.70622590582568656</v>
      </c>
      <c r="I82" s="36">
        <v>87</v>
      </c>
      <c r="J82" s="36">
        <v>2065</v>
      </c>
      <c r="K82" s="36">
        <v>765</v>
      </c>
      <c r="L82" s="36">
        <v>490</v>
      </c>
      <c r="M82" s="36">
        <v>2.9649999999999999</v>
      </c>
      <c r="N82" s="36">
        <v>0.50700000000000001</v>
      </c>
      <c r="O82" s="47">
        <v>18.3</v>
      </c>
      <c r="P82" s="36">
        <v>168</v>
      </c>
      <c r="Q82" s="36">
        <v>112</v>
      </c>
      <c r="R82" s="36">
        <v>1.2721009174311899</v>
      </c>
    </row>
    <row r="83" spans="1:18">
      <c r="E83" s="49">
        <f t="shared" si="3"/>
        <v>0.79761904761904767</v>
      </c>
      <c r="F83" s="36">
        <f t="shared" si="4"/>
        <v>0.40500000000000003</v>
      </c>
      <c r="G83" s="36">
        <f t="shared" si="5"/>
        <v>0.37791732831683145</v>
      </c>
      <c r="I83" s="36">
        <v>88</v>
      </c>
      <c r="J83" s="36">
        <v>2066</v>
      </c>
      <c r="K83" s="36">
        <v>755</v>
      </c>
      <c r="L83" s="36">
        <v>452.4</v>
      </c>
      <c r="M83" s="36">
        <v>1.5149999999999999</v>
      </c>
      <c r="N83" s="36">
        <v>0.40500000000000003</v>
      </c>
      <c r="O83" s="36">
        <v>18.100000000000001</v>
      </c>
      <c r="P83" s="36">
        <v>168</v>
      </c>
      <c r="Q83" s="36">
        <v>134</v>
      </c>
      <c r="R83" s="36">
        <v>0.85217279061239404</v>
      </c>
    </row>
    <row r="84" spans="1:18">
      <c r="E84" s="49">
        <f t="shared" si="3"/>
        <v>0.79761904761904767</v>
      </c>
      <c r="F84" s="36">
        <f t="shared" si="4"/>
        <v>0.42399999999999999</v>
      </c>
      <c r="G84" s="36">
        <f t="shared" si="5"/>
        <v>0.39564678322552227</v>
      </c>
      <c r="I84" s="36">
        <v>89</v>
      </c>
      <c r="J84" s="36">
        <v>2067</v>
      </c>
      <c r="K84" s="36">
        <v>750</v>
      </c>
      <c r="L84" s="36">
        <v>480.4</v>
      </c>
      <c r="M84" s="36">
        <v>1.9810000000000001</v>
      </c>
      <c r="N84" s="36">
        <v>0.42399999999999999</v>
      </c>
      <c r="O84" s="36">
        <v>18.100000000000001</v>
      </c>
      <c r="P84" s="36">
        <v>168</v>
      </c>
      <c r="Q84" s="36">
        <v>134</v>
      </c>
      <c r="R84" s="36">
        <v>0.85217279061239404</v>
      </c>
    </row>
    <row r="85" spans="1:18">
      <c r="E85" s="49">
        <f t="shared" si="3"/>
        <v>0.79761904761904767</v>
      </c>
      <c r="F85" s="36">
        <f t="shared" si="4"/>
        <v>0.36599999999999999</v>
      </c>
      <c r="G85" s="36">
        <f t="shared" si="5"/>
        <v>0.34152528929372911</v>
      </c>
      <c r="I85" s="36">
        <v>90</v>
      </c>
      <c r="J85" s="36">
        <v>2068</v>
      </c>
      <c r="K85" s="36">
        <v>750</v>
      </c>
      <c r="L85" s="36">
        <v>501.7</v>
      </c>
      <c r="M85" s="36">
        <v>1.516</v>
      </c>
      <c r="N85" s="36">
        <v>0.36599999999999999</v>
      </c>
      <c r="O85" s="36">
        <v>18.100000000000001</v>
      </c>
      <c r="P85" s="36">
        <v>168</v>
      </c>
      <c r="Q85" s="36">
        <v>134</v>
      </c>
      <c r="R85" s="36">
        <v>0.85217279061239404</v>
      </c>
    </row>
    <row r="86" spans="1:18">
      <c r="E86" s="49">
        <f t="shared" si="3"/>
        <v>0.79761904761904767</v>
      </c>
      <c r="F86" s="36">
        <f t="shared" si="4"/>
        <v>0.36599999999999999</v>
      </c>
      <c r="G86" s="36">
        <f t="shared" si="5"/>
        <v>0.34152528929372911</v>
      </c>
      <c r="I86" s="36">
        <v>90</v>
      </c>
      <c r="J86" s="36">
        <v>2068</v>
      </c>
      <c r="K86" s="36">
        <v>750</v>
      </c>
      <c r="L86" s="36">
        <v>501.7</v>
      </c>
      <c r="M86" s="36">
        <v>1.516</v>
      </c>
      <c r="N86" s="36">
        <v>0.36599999999999999</v>
      </c>
      <c r="O86" s="36">
        <v>18.100000000000001</v>
      </c>
      <c r="P86" s="36">
        <v>168</v>
      </c>
      <c r="Q86" s="36">
        <v>134</v>
      </c>
      <c r="R86" s="36">
        <v>0.85217279061239404</v>
      </c>
    </row>
    <row r="87" spans="1:18">
      <c r="E87" s="49">
        <f t="shared" si="3"/>
        <v>0.79761904761904767</v>
      </c>
      <c r="F87" s="36">
        <f t="shared" si="4"/>
        <v>0.35399999999999998</v>
      </c>
      <c r="G87" s="36">
        <f t="shared" si="5"/>
        <v>0.33032773882508226</v>
      </c>
      <c r="I87" s="36">
        <v>91</v>
      </c>
      <c r="J87" s="36">
        <v>2069</v>
      </c>
      <c r="K87" s="36">
        <v>745</v>
      </c>
      <c r="L87" s="36">
        <v>406.3</v>
      </c>
      <c r="M87" s="36">
        <v>0.96199999999999997</v>
      </c>
      <c r="N87" s="36">
        <v>0.35399999999999998</v>
      </c>
      <c r="O87" s="36">
        <v>18.100000000000001</v>
      </c>
      <c r="P87" s="36">
        <v>168</v>
      </c>
      <c r="Q87" s="36">
        <v>134</v>
      </c>
      <c r="R87" s="36">
        <v>0.85217279061239404</v>
      </c>
    </row>
    <row r="88" spans="1:18">
      <c r="E88" s="49">
        <f t="shared" si="3"/>
        <v>0.79761904761904767</v>
      </c>
      <c r="F88" s="36">
        <f t="shared" si="4"/>
        <v>0.376</v>
      </c>
      <c r="G88" s="36">
        <f t="shared" si="5"/>
        <v>0.35085658135093484</v>
      </c>
      <c r="I88" s="36">
        <v>92</v>
      </c>
      <c r="J88" s="36">
        <v>2070</v>
      </c>
      <c r="K88" s="36">
        <v>750</v>
      </c>
      <c r="L88" s="36">
        <v>373.4</v>
      </c>
      <c r="M88" s="36">
        <v>0.98699999999999999</v>
      </c>
      <c r="N88" s="36">
        <v>0.376</v>
      </c>
      <c r="O88" s="36">
        <v>18.100000000000001</v>
      </c>
      <c r="P88" s="36">
        <v>168</v>
      </c>
      <c r="Q88" s="36">
        <v>134</v>
      </c>
      <c r="R88" s="36">
        <v>0.85217279061239404</v>
      </c>
    </row>
    <row r="89" spans="1:18">
      <c r="E89" s="49">
        <f t="shared" si="3"/>
        <v>0.66666666666666663</v>
      </c>
      <c r="F89" s="36">
        <f t="shared" si="4"/>
        <v>0.41099999999999998</v>
      </c>
      <c r="G89" s="36">
        <f t="shared" si="5"/>
        <v>0.5725026573853198</v>
      </c>
      <c r="I89" s="36">
        <v>93</v>
      </c>
      <c r="J89" s="36">
        <v>2071</v>
      </c>
      <c r="K89" s="36">
        <v>1005</v>
      </c>
      <c r="L89" s="36">
        <v>501.6</v>
      </c>
      <c r="M89" s="36">
        <v>2.0350000000000001</v>
      </c>
      <c r="N89" s="36">
        <v>0.41099999999999998</v>
      </c>
      <c r="O89" s="47">
        <v>18.3</v>
      </c>
      <c r="P89" s="36">
        <v>168</v>
      </c>
      <c r="Q89" s="36">
        <v>112</v>
      </c>
      <c r="R89" s="36">
        <v>1.2721009174311899</v>
      </c>
    </row>
    <row r="90" spans="1:18">
      <c r="E90" s="49">
        <f t="shared" si="3"/>
        <v>0.79761904761904767</v>
      </c>
      <c r="F90" s="36">
        <f t="shared" si="4"/>
        <v>0.33300000000000002</v>
      </c>
      <c r="G90" s="36">
        <f t="shared" si="5"/>
        <v>0.31073202550495027</v>
      </c>
      <c r="I90" s="36">
        <v>94</v>
      </c>
      <c r="J90" s="36">
        <v>2072</v>
      </c>
      <c r="K90" s="36">
        <v>995</v>
      </c>
      <c r="L90" s="36">
        <v>463.6</v>
      </c>
      <c r="M90" s="36">
        <v>0.98</v>
      </c>
      <c r="N90" s="36">
        <v>0.33300000000000002</v>
      </c>
      <c r="O90" s="36">
        <v>18.100000000000001</v>
      </c>
      <c r="P90" s="36">
        <v>168</v>
      </c>
      <c r="Q90" s="36">
        <v>134</v>
      </c>
      <c r="R90" s="36">
        <v>0.85217279061239404</v>
      </c>
    </row>
    <row r="91" spans="1:18">
      <c r="E91" s="49">
        <f t="shared" si="3"/>
        <v>0.79761904761904767</v>
      </c>
      <c r="F91" s="36">
        <f t="shared" si="4"/>
        <v>0.30399999999999999</v>
      </c>
      <c r="G91" s="36">
        <f t="shared" si="5"/>
        <v>0.28367127853905372</v>
      </c>
      <c r="I91" s="36">
        <v>95</v>
      </c>
      <c r="J91" s="36">
        <v>2073</v>
      </c>
      <c r="K91" s="36">
        <v>1005</v>
      </c>
      <c r="L91" s="36">
        <v>306</v>
      </c>
      <c r="M91" s="36">
        <v>0.53200000000000003</v>
      </c>
      <c r="N91" s="36">
        <v>0.30399999999999999</v>
      </c>
      <c r="O91" s="36">
        <v>18.100000000000001</v>
      </c>
      <c r="P91" s="36">
        <v>168</v>
      </c>
      <c r="Q91" s="36">
        <v>134</v>
      </c>
      <c r="R91" s="36">
        <v>0.85217279061239404</v>
      </c>
    </row>
    <row r="92" spans="1:18">
      <c r="E92" s="49">
        <f t="shared" si="3"/>
        <v>0.79761904761904767</v>
      </c>
      <c r="F92" s="36">
        <f t="shared" si="4"/>
        <v>0.25900000000000001</v>
      </c>
      <c r="G92" s="36">
        <f t="shared" si="5"/>
        <v>0.24168046428162801</v>
      </c>
      <c r="I92" s="36">
        <v>96</v>
      </c>
      <c r="J92" s="36">
        <v>2074</v>
      </c>
      <c r="K92" s="36">
        <v>1000</v>
      </c>
      <c r="L92" s="36">
        <v>342.4</v>
      </c>
      <c r="M92" s="36">
        <v>0.51800000000000002</v>
      </c>
      <c r="N92" s="36">
        <v>0.25900000000000001</v>
      </c>
      <c r="O92" s="36">
        <v>18.100000000000001</v>
      </c>
      <c r="P92" s="36">
        <v>168</v>
      </c>
      <c r="Q92" s="36">
        <v>134</v>
      </c>
      <c r="R92" s="36">
        <v>0.85217279061239404</v>
      </c>
    </row>
    <row r="93" spans="1:18">
      <c r="E93" s="49">
        <f t="shared" si="3"/>
        <v>0.79761904761904767</v>
      </c>
      <c r="F93" s="36">
        <f t="shared" si="4"/>
        <v>0.26900000000000002</v>
      </c>
      <c r="G93" s="36">
        <f t="shared" si="5"/>
        <v>0.25101175633883371</v>
      </c>
      <c r="I93" s="36">
        <v>97</v>
      </c>
      <c r="J93" s="36">
        <v>2075</v>
      </c>
      <c r="K93" s="36">
        <v>760</v>
      </c>
      <c r="L93" s="36">
        <v>314.2</v>
      </c>
      <c r="M93" s="36">
        <v>0.52</v>
      </c>
      <c r="N93" s="36">
        <v>0.26900000000000002</v>
      </c>
      <c r="O93" s="36">
        <v>18.100000000000001</v>
      </c>
      <c r="P93" s="36">
        <v>168</v>
      </c>
      <c r="Q93" s="36">
        <v>134</v>
      </c>
      <c r="R93" s="36">
        <v>0.85217279061239404</v>
      </c>
    </row>
    <row r="94" spans="1:18">
      <c r="E94" s="49">
        <f t="shared" si="3"/>
        <v>0.79761904761904767</v>
      </c>
      <c r="F94" s="36">
        <f t="shared" si="4"/>
        <v>0.251</v>
      </c>
      <c r="G94" s="36">
        <f t="shared" si="5"/>
        <v>0.23421543063586345</v>
      </c>
      <c r="I94" s="36">
        <v>98</v>
      </c>
      <c r="J94" s="36">
        <v>2076</v>
      </c>
      <c r="K94" s="36">
        <v>755</v>
      </c>
      <c r="L94" s="36">
        <v>370</v>
      </c>
      <c r="M94" s="36">
        <v>0.51300000000000001</v>
      </c>
      <c r="N94" s="36">
        <v>0.251</v>
      </c>
      <c r="O94" s="36">
        <v>18.100000000000001</v>
      </c>
      <c r="P94" s="36">
        <v>168</v>
      </c>
      <c r="Q94" s="36">
        <v>134</v>
      </c>
      <c r="R94" s="36">
        <v>0.85217279061239404</v>
      </c>
    </row>
    <row r="96" spans="1:18">
      <c r="A96" s="21" t="s">
        <v>169</v>
      </c>
    </row>
    <row r="97" spans="1:2">
      <c r="A97" s="95" t="s">
        <v>170</v>
      </c>
      <c r="B97" s="95" t="s">
        <v>171</v>
      </c>
    </row>
    <row r="98" spans="1:2">
      <c r="A98" s="95">
        <v>0</v>
      </c>
      <c r="B98" s="95">
        <v>0.39</v>
      </c>
    </row>
    <row r="99" spans="1:2">
      <c r="A99" s="95">
        <v>1.000100010001E-4</v>
      </c>
      <c r="B99" s="95">
        <v>0.39008125812581301</v>
      </c>
    </row>
    <row r="100" spans="1:2">
      <c r="A100" s="95">
        <v>2.000200020002E-4</v>
      </c>
      <c r="B100" s="95">
        <v>0.39016251625162501</v>
      </c>
    </row>
    <row r="101" spans="1:2">
      <c r="A101" s="95">
        <v>3.000300030003E-4</v>
      </c>
      <c r="B101" s="95">
        <v>0.39024377437743801</v>
      </c>
    </row>
    <row r="102" spans="1:2">
      <c r="A102" s="95">
        <v>4.000400040004E-4</v>
      </c>
      <c r="B102" s="95">
        <v>0.39032503250325001</v>
      </c>
    </row>
    <row r="103" spans="1:2">
      <c r="A103" s="95">
        <v>5.0005000500050005E-4</v>
      </c>
      <c r="B103" s="95">
        <v>0.39040629062906301</v>
      </c>
    </row>
    <row r="104" spans="1:2">
      <c r="A104" s="95">
        <v>6.000600060006E-4</v>
      </c>
      <c r="B104" s="95">
        <v>0.39048754875487501</v>
      </c>
    </row>
    <row r="105" spans="1:2">
      <c r="A105" s="95">
        <v>7.0007000700070005E-4</v>
      </c>
      <c r="B105" s="95">
        <v>0.39056880688068801</v>
      </c>
    </row>
    <row r="106" spans="1:2">
      <c r="A106" s="95">
        <v>8.000800080008E-4</v>
      </c>
      <c r="B106" s="95">
        <v>0.39065006500650101</v>
      </c>
    </row>
    <row r="107" spans="1:2">
      <c r="A107" s="95">
        <v>9.0009000900090005E-4</v>
      </c>
      <c r="B107" s="95">
        <v>0.39073132313231301</v>
      </c>
    </row>
    <row r="108" spans="1:2">
      <c r="A108" s="95">
        <v>1.0001000100010001E-3</v>
      </c>
      <c r="B108" s="95">
        <v>0.39081258125812601</v>
      </c>
    </row>
    <row r="109" spans="1:2">
      <c r="A109" s="95">
        <v>1.1001100110011001E-3</v>
      </c>
      <c r="B109" s="95">
        <v>0.39089383938393801</v>
      </c>
    </row>
    <row r="110" spans="1:2">
      <c r="A110" s="95">
        <v>1.2001200120012E-3</v>
      </c>
      <c r="B110" s="95">
        <v>0.39097509750975101</v>
      </c>
    </row>
    <row r="111" spans="1:2">
      <c r="A111" s="95">
        <v>1.3001300130012999E-3</v>
      </c>
      <c r="B111" s="95">
        <v>0.39105635563556401</v>
      </c>
    </row>
    <row r="112" spans="1:2">
      <c r="A112" s="95">
        <v>1.4001400140014001E-3</v>
      </c>
      <c r="B112" s="95">
        <v>0.39113761376137601</v>
      </c>
    </row>
    <row r="113" spans="1:2">
      <c r="A113" s="95">
        <v>1.5001500150015E-3</v>
      </c>
      <c r="B113" s="95">
        <v>0.39121887188718901</v>
      </c>
    </row>
    <row r="114" spans="1:2">
      <c r="A114" s="95">
        <v>1.6001600160016E-3</v>
      </c>
      <c r="B114" s="95">
        <v>0.39130013001300101</v>
      </c>
    </row>
    <row r="115" spans="1:2">
      <c r="A115" s="95">
        <v>1.7001700170016999E-3</v>
      </c>
      <c r="B115" s="95">
        <v>0.39138138813881401</v>
      </c>
    </row>
    <row r="116" spans="1:2">
      <c r="A116" s="95">
        <v>1.8001800180018001E-3</v>
      </c>
      <c r="B116" s="95">
        <v>0.39146264626462601</v>
      </c>
    </row>
    <row r="117" spans="1:2">
      <c r="A117" s="95">
        <v>1.9001900190019E-3</v>
      </c>
      <c r="B117" s="95">
        <v>0.39154390439043901</v>
      </c>
    </row>
    <row r="118" spans="1:2">
      <c r="A118" s="95">
        <v>2.0002000200020002E-3</v>
      </c>
      <c r="B118" s="95">
        <v>0.39162516251625201</v>
      </c>
    </row>
    <row r="119" spans="1:2">
      <c r="A119" s="95">
        <v>2.1002100210021002E-3</v>
      </c>
      <c r="B119" s="95">
        <v>0.39170642064206401</v>
      </c>
    </row>
    <row r="120" spans="1:2">
      <c r="A120" s="95">
        <v>2.2002200220022001E-3</v>
      </c>
      <c r="B120" s="95">
        <v>0.39178767876787701</v>
      </c>
    </row>
    <row r="121" spans="1:2">
      <c r="A121" s="95">
        <v>2.3002300230023E-3</v>
      </c>
      <c r="B121" s="95">
        <v>0.39186893689368901</v>
      </c>
    </row>
    <row r="122" spans="1:2">
      <c r="A122" s="95">
        <v>2.4002400240024E-3</v>
      </c>
      <c r="B122" s="95">
        <v>0.39195019501950201</v>
      </c>
    </row>
    <row r="123" spans="1:2">
      <c r="A123" s="95">
        <v>2.5002500250024999E-3</v>
      </c>
      <c r="B123" s="95">
        <v>0.39203145314531501</v>
      </c>
    </row>
    <row r="124" spans="1:2">
      <c r="A124" s="95">
        <v>2.6002600260025999E-3</v>
      </c>
      <c r="B124" s="95">
        <v>0.39211271127112701</v>
      </c>
    </row>
    <row r="125" spans="1:2">
      <c r="A125" s="95">
        <v>2.7002700270026998E-3</v>
      </c>
      <c r="B125" s="95">
        <v>0.39219396939694001</v>
      </c>
    </row>
    <row r="126" spans="1:2">
      <c r="A126" s="95">
        <v>2.8002800280028002E-3</v>
      </c>
      <c r="B126" s="95">
        <v>0.39227522752275201</v>
      </c>
    </row>
    <row r="127" spans="1:2">
      <c r="A127" s="95">
        <v>2.9002900290029002E-3</v>
      </c>
      <c r="B127" s="95">
        <v>0.39235648564856501</v>
      </c>
    </row>
    <row r="128" spans="1:2">
      <c r="A128" s="95">
        <v>3.0003000300030001E-3</v>
      </c>
      <c r="B128" s="95">
        <v>0.39243774377437701</v>
      </c>
    </row>
    <row r="129" spans="1:2">
      <c r="A129" s="95">
        <v>3.1003100310031E-3</v>
      </c>
      <c r="B129" s="95">
        <v>0.39251900190019001</v>
      </c>
    </row>
    <row r="130" spans="1:2">
      <c r="A130" s="95">
        <v>3.2003200320032E-3</v>
      </c>
      <c r="B130" s="95">
        <v>0.39260026002600301</v>
      </c>
    </row>
    <row r="131" spans="1:2">
      <c r="A131" s="95">
        <v>3.3003300330032999E-3</v>
      </c>
      <c r="B131" s="95">
        <v>0.39268151815181501</v>
      </c>
    </row>
    <row r="132" spans="1:2">
      <c r="A132" s="95">
        <v>3.4003400340033999E-3</v>
      </c>
      <c r="B132" s="95">
        <v>0.39276277627762801</v>
      </c>
    </row>
    <row r="133" spans="1:2">
      <c r="A133" s="95">
        <v>3.5003500350034998E-3</v>
      </c>
      <c r="B133" s="95">
        <v>0.39284403440344001</v>
      </c>
    </row>
    <row r="134" spans="1:2">
      <c r="A134" s="95">
        <v>3.6003600360036002E-3</v>
      </c>
      <c r="B134" s="95">
        <v>0.39292529252925301</v>
      </c>
    </row>
    <row r="135" spans="1:2">
      <c r="A135" s="95">
        <v>3.7003700370037002E-3</v>
      </c>
      <c r="B135" s="95">
        <v>0.39300655065506601</v>
      </c>
    </row>
    <row r="136" spans="1:2">
      <c r="A136" s="95">
        <v>3.8003800380038001E-3</v>
      </c>
      <c r="B136" s="95">
        <v>0.39308780878087801</v>
      </c>
    </row>
    <row r="137" spans="1:2">
      <c r="A137" s="95">
        <v>3.9003900390039E-3</v>
      </c>
      <c r="B137" s="95">
        <v>0.39316906690669101</v>
      </c>
    </row>
    <row r="138" spans="1:2">
      <c r="A138" s="95">
        <v>4.0004000400040004E-3</v>
      </c>
      <c r="B138" s="95">
        <v>0.39325032503250301</v>
      </c>
    </row>
    <row r="139" spans="1:2">
      <c r="A139" s="95">
        <v>4.1004100410040999E-3</v>
      </c>
      <c r="B139" s="95">
        <v>0.39333158315831601</v>
      </c>
    </row>
    <row r="140" spans="1:2">
      <c r="A140" s="95">
        <v>4.2004200420042003E-3</v>
      </c>
      <c r="B140" s="95">
        <v>0.39341284128412801</v>
      </c>
    </row>
    <row r="141" spans="1:2">
      <c r="A141" s="95">
        <v>4.3004300430042998E-3</v>
      </c>
      <c r="B141" s="95">
        <v>0.39349409940994101</v>
      </c>
    </row>
    <row r="142" spans="1:2">
      <c r="A142" s="95">
        <v>4.4004400440044002E-3</v>
      </c>
      <c r="B142" s="95">
        <v>0.39357535753575401</v>
      </c>
    </row>
    <row r="143" spans="1:2">
      <c r="A143" s="95">
        <v>4.5004500450044997E-3</v>
      </c>
      <c r="B143" s="95">
        <v>0.39365661566156601</v>
      </c>
    </row>
    <row r="144" spans="1:2">
      <c r="A144" s="95">
        <v>4.6004600460046001E-3</v>
      </c>
      <c r="B144" s="95">
        <v>0.39373787378737901</v>
      </c>
    </row>
    <row r="145" spans="1:2">
      <c r="A145" s="95">
        <v>4.7004700470046996E-3</v>
      </c>
      <c r="B145" s="95">
        <v>0.39381913191319101</v>
      </c>
    </row>
    <row r="146" spans="1:2">
      <c r="A146" s="95">
        <v>4.8004800480048E-3</v>
      </c>
      <c r="B146" s="95">
        <v>0.39390039003900401</v>
      </c>
    </row>
    <row r="147" spans="1:2">
      <c r="A147" s="95">
        <v>4.9004900490049004E-3</v>
      </c>
      <c r="B147" s="95">
        <v>0.39398164816481601</v>
      </c>
    </row>
    <row r="148" spans="1:2">
      <c r="A148" s="95">
        <v>5.0005000500049999E-3</v>
      </c>
      <c r="B148" s="95">
        <v>0.39406290629062901</v>
      </c>
    </row>
    <row r="149" spans="1:2">
      <c r="A149" s="95">
        <v>5.1005100510051003E-3</v>
      </c>
      <c r="B149" s="95">
        <v>0.39414416441644201</v>
      </c>
    </row>
    <row r="150" spans="1:2">
      <c r="A150" s="95">
        <v>5.2005200520051998E-3</v>
      </c>
      <c r="B150" s="95">
        <v>0.39422542254225401</v>
      </c>
    </row>
    <row r="151" spans="1:2">
      <c r="A151" s="95">
        <v>5.3005300530053001E-3</v>
      </c>
      <c r="B151" s="95">
        <v>0.39430668066806701</v>
      </c>
    </row>
    <row r="152" spans="1:2">
      <c r="A152" s="95">
        <v>5.4005400540053997E-3</v>
      </c>
      <c r="B152" s="95">
        <v>0.39438793879387901</v>
      </c>
    </row>
    <row r="153" spans="1:2">
      <c r="A153" s="95">
        <v>5.5005500550055E-3</v>
      </c>
      <c r="B153" s="95">
        <v>0.39446919691969201</v>
      </c>
    </row>
    <row r="154" spans="1:2">
      <c r="A154" s="95">
        <v>5.6005600560056004E-3</v>
      </c>
      <c r="B154" s="95">
        <v>0.39455045504550501</v>
      </c>
    </row>
    <row r="155" spans="1:2">
      <c r="A155" s="95">
        <v>5.7005700570056999E-3</v>
      </c>
      <c r="B155" s="95">
        <v>0.39463171317131701</v>
      </c>
    </row>
    <row r="156" spans="1:2">
      <c r="A156" s="95">
        <v>5.8005800580058003E-3</v>
      </c>
      <c r="B156" s="95">
        <v>0.39471297129713001</v>
      </c>
    </row>
    <row r="157" spans="1:2">
      <c r="A157" s="95">
        <v>5.9005900590058998E-3</v>
      </c>
      <c r="B157" s="95">
        <v>0.39479422942294201</v>
      </c>
    </row>
    <row r="158" spans="1:2">
      <c r="A158" s="95">
        <v>6.0006000600060002E-3</v>
      </c>
      <c r="B158" s="95">
        <v>0.39487548754875501</v>
      </c>
    </row>
    <row r="159" spans="1:2">
      <c r="A159" s="95">
        <v>6.1006100610060997E-3</v>
      </c>
      <c r="B159" s="95">
        <v>0.39495674567456701</v>
      </c>
    </row>
    <row r="160" spans="1:2">
      <c r="A160" s="95">
        <v>6.2006200620062001E-3</v>
      </c>
      <c r="B160" s="95">
        <v>0.39503800380038001</v>
      </c>
    </row>
    <row r="161" spans="1:2">
      <c r="A161" s="95">
        <v>6.3006300630062996E-3</v>
      </c>
      <c r="B161" s="95">
        <v>0.39511926192619301</v>
      </c>
    </row>
    <row r="162" spans="1:2">
      <c r="A162" s="95">
        <v>6.4006400640064E-3</v>
      </c>
      <c r="B162" s="95">
        <v>0.39520052005200501</v>
      </c>
    </row>
    <row r="163" spans="1:2">
      <c r="A163" s="95">
        <v>6.5006500650065004E-3</v>
      </c>
      <c r="B163" s="95">
        <v>0.39528177817781801</v>
      </c>
    </row>
    <row r="164" spans="1:2">
      <c r="A164" s="95">
        <v>6.6006600660065999E-3</v>
      </c>
      <c r="B164" s="95">
        <v>0.39536303630363001</v>
      </c>
    </row>
    <row r="165" spans="1:2">
      <c r="A165" s="95">
        <v>6.7006700670067003E-3</v>
      </c>
      <c r="B165" s="95">
        <v>0.39544429442944301</v>
      </c>
    </row>
    <row r="166" spans="1:2">
      <c r="A166" s="95">
        <v>6.8006800680067998E-3</v>
      </c>
      <c r="B166" s="95">
        <v>0.39552555255525601</v>
      </c>
    </row>
    <row r="167" spans="1:2">
      <c r="A167" s="95">
        <v>6.9006900690069001E-3</v>
      </c>
      <c r="B167" s="95">
        <v>0.39560681068106801</v>
      </c>
    </row>
    <row r="168" spans="1:2">
      <c r="A168" s="95">
        <v>7.0007000700069997E-3</v>
      </c>
      <c r="B168" s="95">
        <v>0.39568806880688101</v>
      </c>
    </row>
    <row r="169" spans="1:2">
      <c r="A169" s="95">
        <v>7.1007100710071E-3</v>
      </c>
      <c r="B169" s="95">
        <v>0.39576932693269301</v>
      </c>
    </row>
    <row r="170" spans="1:2">
      <c r="A170" s="95">
        <v>7.2007200720072004E-3</v>
      </c>
      <c r="B170" s="95">
        <v>0.39585058505850601</v>
      </c>
    </row>
    <row r="171" spans="1:2">
      <c r="A171" s="95">
        <v>7.3007300730072999E-3</v>
      </c>
      <c r="B171" s="95">
        <v>0.39593184318431801</v>
      </c>
    </row>
    <row r="172" spans="1:2">
      <c r="A172" s="95">
        <v>7.4007400740074003E-3</v>
      </c>
      <c r="B172" s="95">
        <v>0.39601310131013101</v>
      </c>
    </row>
    <row r="173" spans="1:2">
      <c r="A173" s="95">
        <v>7.5007500750074998E-3</v>
      </c>
      <c r="B173" s="95">
        <v>0.39609435943594401</v>
      </c>
    </row>
    <row r="174" spans="1:2">
      <c r="A174" s="95">
        <v>7.6007600760076002E-3</v>
      </c>
      <c r="B174" s="95">
        <v>0.39617561756175601</v>
      </c>
    </row>
    <row r="175" spans="1:2">
      <c r="A175" s="95">
        <v>7.7007700770076997E-3</v>
      </c>
      <c r="B175" s="95">
        <v>0.39625687568756901</v>
      </c>
    </row>
    <row r="176" spans="1:2">
      <c r="A176" s="95">
        <v>7.8007800780078001E-3</v>
      </c>
      <c r="B176" s="95">
        <v>0.39633813381338101</v>
      </c>
    </row>
    <row r="177" spans="1:2">
      <c r="A177" s="95">
        <v>7.9007900790079005E-3</v>
      </c>
      <c r="B177" s="95">
        <v>0.39641939193919401</v>
      </c>
    </row>
    <row r="178" spans="1:2">
      <c r="A178" s="95">
        <v>8.0008000800080008E-3</v>
      </c>
      <c r="B178" s="95">
        <v>0.39650065006500701</v>
      </c>
    </row>
    <row r="179" spans="1:2">
      <c r="A179" s="95">
        <v>8.1008100810080995E-3</v>
      </c>
      <c r="B179" s="95">
        <v>0.39658190819081901</v>
      </c>
    </row>
    <row r="180" spans="1:2">
      <c r="A180" s="95">
        <v>8.2008200820081999E-3</v>
      </c>
      <c r="B180" s="95">
        <v>0.39666316631663201</v>
      </c>
    </row>
    <row r="181" spans="1:2">
      <c r="A181" s="95">
        <v>8.3008300830083002E-3</v>
      </c>
      <c r="B181" s="95">
        <v>0.39674442444244401</v>
      </c>
    </row>
    <row r="182" spans="1:2">
      <c r="A182" s="95">
        <v>8.4008400840084006E-3</v>
      </c>
      <c r="B182" s="95">
        <v>0.39682568256825701</v>
      </c>
    </row>
    <row r="183" spans="1:2">
      <c r="A183" s="95">
        <v>8.5008500850084993E-3</v>
      </c>
      <c r="B183" s="95">
        <v>0.39690694069406901</v>
      </c>
    </row>
    <row r="184" spans="1:2">
      <c r="A184" s="95">
        <v>8.6008600860085997E-3</v>
      </c>
      <c r="B184" s="95">
        <v>0.39698819881988201</v>
      </c>
    </row>
    <row r="185" spans="1:2">
      <c r="A185" s="95">
        <v>8.7008700870087E-3</v>
      </c>
      <c r="B185" s="95">
        <v>0.39706945694569501</v>
      </c>
    </row>
    <row r="186" spans="1:2">
      <c r="A186" s="95">
        <v>8.8008800880088004E-3</v>
      </c>
      <c r="B186" s="95">
        <v>0.39715071507150701</v>
      </c>
    </row>
    <row r="187" spans="1:2">
      <c r="A187" s="95">
        <v>8.9008900890089008E-3</v>
      </c>
      <c r="B187" s="95">
        <v>0.39723197319732001</v>
      </c>
    </row>
    <row r="188" spans="1:2">
      <c r="A188" s="95">
        <v>9.0009000900089994E-3</v>
      </c>
      <c r="B188" s="95">
        <v>0.39731323132313201</v>
      </c>
    </row>
    <row r="189" spans="1:2">
      <c r="A189" s="95">
        <v>9.1009100910090998E-3</v>
      </c>
      <c r="B189" s="95">
        <v>0.39739448944894501</v>
      </c>
    </row>
    <row r="190" spans="1:2">
      <c r="A190" s="95">
        <v>9.2009200920092002E-3</v>
      </c>
      <c r="B190" s="95">
        <v>0.39747574757475801</v>
      </c>
    </row>
    <row r="191" spans="1:2">
      <c r="A191" s="95">
        <v>9.3009300930093006E-3</v>
      </c>
      <c r="B191" s="95">
        <v>0.39755700570057001</v>
      </c>
    </row>
    <row r="192" spans="1:2">
      <c r="A192" s="95">
        <v>9.4009400940093992E-3</v>
      </c>
      <c r="B192" s="95">
        <v>0.39763826382638301</v>
      </c>
    </row>
    <row r="193" spans="1:2">
      <c r="A193" s="95">
        <v>9.5009500950094996E-3</v>
      </c>
      <c r="B193" s="95">
        <v>0.39771952195219501</v>
      </c>
    </row>
    <row r="194" spans="1:2">
      <c r="A194" s="95">
        <v>9.6009600960096E-3</v>
      </c>
      <c r="B194" s="95">
        <v>0.39780078007800801</v>
      </c>
    </row>
    <row r="195" spans="1:2">
      <c r="A195" s="95">
        <v>9.7009700970097004E-3</v>
      </c>
      <c r="B195" s="95">
        <v>0.39788203820382001</v>
      </c>
    </row>
    <row r="196" spans="1:2">
      <c r="A196" s="95">
        <v>9.8009800980098007E-3</v>
      </c>
      <c r="B196" s="95">
        <v>0.39796329632963301</v>
      </c>
    </row>
    <row r="197" spans="1:2">
      <c r="A197" s="95">
        <v>9.9009900990098994E-3</v>
      </c>
      <c r="B197" s="95">
        <v>0.39804455445544601</v>
      </c>
    </row>
    <row r="198" spans="1:2">
      <c r="A198" s="95">
        <v>1.000100010001E-2</v>
      </c>
      <c r="B198" s="95">
        <v>0.39812581258125801</v>
      </c>
    </row>
    <row r="199" spans="1:2">
      <c r="A199" s="95">
        <v>1.01010101010101E-2</v>
      </c>
      <c r="B199" s="95">
        <v>0.39820707070707101</v>
      </c>
    </row>
    <row r="200" spans="1:2">
      <c r="A200" s="95">
        <v>1.0201020102010201E-2</v>
      </c>
      <c r="B200" s="95">
        <v>0.39828832883288301</v>
      </c>
    </row>
    <row r="201" spans="1:2">
      <c r="A201" s="95">
        <v>1.0301030103010299E-2</v>
      </c>
      <c r="B201" s="95">
        <v>0.39836958695869601</v>
      </c>
    </row>
    <row r="202" spans="1:2">
      <c r="A202" s="95">
        <v>1.04010401040104E-2</v>
      </c>
      <c r="B202" s="95">
        <v>0.39845084508450801</v>
      </c>
    </row>
    <row r="203" spans="1:2">
      <c r="A203" s="95">
        <v>1.05010501050105E-2</v>
      </c>
      <c r="B203" s="95">
        <v>0.39853210321032101</v>
      </c>
    </row>
    <row r="204" spans="1:2">
      <c r="A204" s="95">
        <v>1.06010601060106E-2</v>
      </c>
      <c r="B204" s="95">
        <v>0.39861336133613401</v>
      </c>
    </row>
    <row r="205" spans="1:2">
      <c r="A205" s="95">
        <v>1.0701070107010701E-2</v>
      </c>
      <c r="B205" s="95">
        <v>0.39869461946194601</v>
      </c>
    </row>
    <row r="206" spans="1:2">
      <c r="A206" s="95">
        <v>1.0801080108010799E-2</v>
      </c>
      <c r="B206" s="95">
        <v>0.39877587758775901</v>
      </c>
    </row>
    <row r="207" spans="1:2">
      <c r="A207" s="95">
        <v>1.09010901090109E-2</v>
      </c>
      <c r="B207" s="95">
        <v>0.39885713571357101</v>
      </c>
    </row>
    <row r="208" spans="1:2">
      <c r="A208" s="95">
        <v>1.1001100110011E-2</v>
      </c>
      <c r="B208" s="95">
        <v>0.39893839383938401</v>
      </c>
    </row>
    <row r="209" spans="1:2">
      <c r="A209" s="95">
        <v>1.11011101110111E-2</v>
      </c>
      <c r="B209" s="95">
        <v>0.39901965196519701</v>
      </c>
    </row>
    <row r="210" spans="1:2">
      <c r="A210" s="95">
        <v>1.1201120112011201E-2</v>
      </c>
      <c r="B210" s="95">
        <v>0.39910091009100901</v>
      </c>
    </row>
    <row r="211" spans="1:2">
      <c r="A211" s="95">
        <v>1.1301130113011299E-2</v>
      </c>
      <c r="B211" s="95">
        <v>0.39918216821682201</v>
      </c>
    </row>
    <row r="212" spans="1:2">
      <c r="A212" s="95">
        <v>1.14011401140114E-2</v>
      </c>
      <c r="B212" s="95">
        <v>0.39926342634263401</v>
      </c>
    </row>
    <row r="213" spans="1:2">
      <c r="A213" s="95">
        <v>1.15011501150115E-2</v>
      </c>
      <c r="B213" s="95">
        <v>0.39934468446844701</v>
      </c>
    </row>
    <row r="214" spans="1:2">
      <c r="A214" s="95">
        <v>1.1601160116011601E-2</v>
      </c>
      <c r="B214" s="95">
        <v>0.39942594259425901</v>
      </c>
    </row>
    <row r="215" spans="1:2">
      <c r="A215" s="95">
        <v>1.1701170117011699E-2</v>
      </c>
      <c r="B215" s="95">
        <v>0.39950720072007201</v>
      </c>
    </row>
    <row r="216" spans="1:2">
      <c r="A216" s="95">
        <v>1.18011801180118E-2</v>
      </c>
      <c r="B216" s="95">
        <v>0.39958845884588501</v>
      </c>
    </row>
    <row r="217" spans="1:2">
      <c r="A217" s="95">
        <v>1.19011901190119E-2</v>
      </c>
      <c r="B217" s="95">
        <v>0.39966971697169701</v>
      </c>
    </row>
    <row r="218" spans="1:2">
      <c r="A218" s="95">
        <v>1.2001200120012E-2</v>
      </c>
      <c r="B218" s="95">
        <v>0.39975097509751001</v>
      </c>
    </row>
    <row r="219" spans="1:2">
      <c r="A219" s="95">
        <v>1.2101210121012101E-2</v>
      </c>
      <c r="B219" s="95">
        <v>0.39983223322332201</v>
      </c>
    </row>
    <row r="220" spans="1:2">
      <c r="A220" s="95">
        <v>1.2201220122012199E-2</v>
      </c>
      <c r="B220" s="95">
        <v>0.39991349134913501</v>
      </c>
    </row>
    <row r="221" spans="1:2">
      <c r="A221" s="95">
        <v>1.23012301230123E-2</v>
      </c>
      <c r="B221" s="95">
        <v>0.39999474947494701</v>
      </c>
    </row>
    <row r="222" spans="1:2">
      <c r="A222" s="95">
        <v>1.24012401240124E-2</v>
      </c>
      <c r="B222" s="95">
        <v>0.40007600760076001</v>
      </c>
    </row>
    <row r="223" spans="1:2">
      <c r="A223" s="95">
        <v>1.2501250125012501E-2</v>
      </c>
      <c r="B223" s="95">
        <v>0.40015726572657301</v>
      </c>
    </row>
    <row r="224" spans="1:2">
      <c r="A224" s="95">
        <v>1.2601260126012599E-2</v>
      </c>
      <c r="B224" s="95">
        <v>0.40023852385238501</v>
      </c>
    </row>
    <row r="225" spans="1:2">
      <c r="A225" s="95">
        <v>1.27012701270127E-2</v>
      </c>
      <c r="B225" s="95">
        <v>0.40031978197819801</v>
      </c>
    </row>
    <row r="226" spans="1:2">
      <c r="A226" s="95">
        <v>1.28012801280128E-2</v>
      </c>
      <c r="B226" s="95">
        <v>0.40040104010401001</v>
      </c>
    </row>
    <row r="227" spans="1:2">
      <c r="A227" s="95">
        <v>1.29012901290129E-2</v>
      </c>
      <c r="B227" s="95">
        <v>0.40048229822982301</v>
      </c>
    </row>
    <row r="228" spans="1:2">
      <c r="A228" s="95">
        <v>1.3001300130013001E-2</v>
      </c>
      <c r="B228" s="95">
        <v>0.40056355635563601</v>
      </c>
    </row>
    <row r="229" spans="1:2">
      <c r="A229" s="95">
        <v>1.3101310131013099E-2</v>
      </c>
      <c r="B229" s="95">
        <v>0.40064481448144801</v>
      </c>
    </row>
    <row r="230" spans="1:2">
      <c r="A230" s="95">
        <v>1.32013201320132E-2</v>
      </c>
      <c r="B230" s="95">
        <v>0.40072607260726101</v>
      </c>
    </row>
    <row r="231" spans="1:2">
      <c r="A231" s="95">
        <v>1.33013301330133E-2</v>
      </c>
      <c r="B231" s="95">
        <v>0.40080733073307301</v>
      </c>
    </row>
    <row r="232" spans="1:2">
      <c r="A232" s="95">
        <v>1.3401340134013401E-2</v>
      </c>
      <c r="B232" s="95">
        <v>0.40088858885888601</v>
      </c>
    </row>
    <row r="233" spans="1:2">
      <c r="A233" s="95">
        <v>1.3501350135013499E-2</v>
      </c>
      <c r="B233" s="95">
        <v>0.40096984698469801</v>
      </c>
    </row>
    <row r="234" spans="1:2">
      <c r="A234" s="95">
        <v>1.36013601360136E-2</v>
      </c>
      <c r="B234" s="95">
        <v>0.40105110511051101</v>
      </c>
    </row>
    <row r="235" spans="1:2">
      <c r="A235" s="95">
        <v>1.37013701370137E-2</v>
      </c>
      <c r="B235" s="95">
        <v>0.40113236323632401</v>
      </c>
    </row>
    <row r="236" spans="1:2">
      <c r="A236" s="95">
        <v>1.38013801380138E-2</v>
      </c>
      <c r="B236" s="95">
        <v>0.40121362136213601</v>
      </c>
    </row>
    <row r="237" spans="1:2">
      <c r="A237" s="95">
        <v>1.3901390139013901E-2</v>
      </c>
      <c r="B237" s="95">
        <v>0.40129487948794901</v>
      </c>
    </row>
    <row r="238" spans="1:2">
      <c r="A238" s="95">
        <v>1.4001400140013999E-2</v>
      </c>
      <c r="B238" s="95">
        <v>0.40137613761376101</v>
      </c>
    </row>
    <row r="239" spans="1:2">
      <c r="A239" s="95">
        <v>1.41014101410141E-2</v>
      </c>
      <c r="B239" s="95">
        <v>0.40145739573957401</v>
      </c>
    </row>
    <row r="240" spans="1:2">
      <c r="A240" s="95">
        <v>1.42014201420142E-2</v>
      </c>
      <c r="B240" s="95">
        <v>0.40153865386538701</v>
      </c>
    </row>
    <row r="241" spans="1:2">
      <c r="A241" s="95">
        <v>1.43014301430143E-2</v>
      </c>
      <c r="B241" s="95">
        <v>0.40161991199119901</v>
      </c>
    </row>
    <row r="242" spans="1:2">
      <c r="A242" s="95">
        <v>1.4401440144014401E-2</v>
      </c>
      <c r="B242" s="95">
        <v>0.40170117011701201</v>
      </c>
    </row>
    <row r="243" spans="1:2">
      <c r="A243" s="95">
        <v>1.4501450145014499E-2</v>
      </c>
      <c r="B243" s="95">
        <v>0.40178242824282401</v>
      </c>
    </row>
    <row r="244" spans="1:2">
      <c r="A244" s="95">
        <v>1.46014601460146E-2</v>
      </c>
      <c r="B244" s="95">
        <v>0.40186368636863701</v>
      </c>
    </row>
    <row r="245" spans="1:2">
      <c r="A245" s="95">
        <v>1.47014701470147E-2</v>
      </c>
      <c r="B245" s="95">
        <v>0.40194494449444901</v>
      </c>
    </row>
    <row r="246" spans="1:2">
      <c r="A246" s="95">
        <v>1.4801480148014801E-2</v>
      </c>
      <c r="B246" s="95">
        <v>0.40202620262026201</v>
      </c>
    </row>
    <row r="247" spans="1:2">
      <c r="A247" s="95">
        <v>1.4901490149014899E-2</v>
      </c>
      <c r="B247" s="95">
        <v>0.40210746074607501</v>
      </c>
    </row>
    <row r="248" spans="1:2">
      <c r="A248" s="95">
        <v>1.5001500150015E-2</v>
      </c>
      <c r="B248" s="95">
        <v>0.40218871887188701</v>
      </c>
    </row>
    <row r="249" spans="1:2">
      <c r="A249" s="95">
        <v>1.51015101510151E-2</v>
      </c>
      <c r="B249" s="95">
        <v>0.40226997699770001</v>
      </c>
    </row>
    <row r="250" spans="1:2">
      <c r="A250" s="95">
        <v>1.52015201520152E-2</v>
      </c>
      <c r="B250" s="95">
        <v>0.40235123512351201</v>
      </c>
    </row>
    <row r="251" spans="1:2">
      <c r="A251" s="95">
        <v>1.5301530153015301E-2</v>
      </c>
      <c r="B251" s="95">
        <v>0.40243249324932501</v>
      </c>
    </row>
    <row r="252" spans="1:2">
      <c r="A252" s="95">
        <v>1.5401540154015399E-2</v>
      </c>
      <c r="B252" s="95">
        <v>0.40251375137513801</v>
      </c>
    </row>
    <row r="253" spans="1:2">
      <c r="A253" s="95">
        <v>1.55015501550155E-2</v>
      </c>
      <c r="B253" s="95">
        <v>0.40259500950095001</v>
      </c>
    </row>
    <row r="254" spans="1:2">
      <c r="A254" s="95">
        <v>1.56015601560156E-2</v>
      </c>
      <c r="B254" s="95">
        <v>0.40267626762676301</v>
      </c>
    </row>
    <row r="255" spans="1:2">
      <c r="A255" s="95">
        <v>1.5701570157015701E-2</v>
      </c>
      <c r="B255" s="95">
        <v>0.40275752575257501</v>
      </c>
    </row>
    <row r="256" spans="1:2">
      <c r="A256" s="95">
        <v>1.5801580158015801E-2</v>
      </c>
      <c r="B256" s="95">
        <v>0.40283878387838801</v>
      </c>
    </row>
    <row r="257" spans="1:2">
      <c r="A257" s="95">
        <v>1.5901590159015901E-2</v>
      </c>
      <c r="B257" s="95">
        <v>0.40292004200420001</v>
      </c>
    </row>
    <row r="258" spans="1:2">
      <c r="A258" s="95">
        <v>1.6001600160016002E-2</v>
      </c>
      <c r="B258" s="95">
        <v>0.40300130013001301</v>
      </c>
    </row>
    <row r="259" spans="1:2">
      <c r="A259" s="95">
        <v>1.6101610161016099E-2</v>
      </c>
      <c r="B259" s="95">
        <v>0.40308255825582601</v>
      </c>
    </row>
    <row r="260" spans="1:2">
      <c r="A260" s="95">
        <v>1.6201620162016199E-2</v>
      </c>
      <c r="B260" s="95">
        <v>0.40316381638163801</v>
      </c>
    </row>
    <row r="261" spans="1:2">
      <c r="A261" s="95">
        <v>1.6301630163016299E-2</v>
      </c>
      <c r="B261" s="95">
        <v>0.40324507450745101</v>
      </c>
    </row>
    <row r="262" spans="1:2">
      <c r="A262" s="95">
        <v>1.64016401640164E-2</v>
      </c>
      <c r="B262" s="95">
        <v>0.40332633263326301</v>
      </c>
    </row>
    <row r="263" spans="1:2">
      <c r="A263" s="95">
        <v>1.65016501650165E-2</v>
      </c>
      <c r="B263" s="95">
        <v>0.40340759075907601</v>
      </c>
    </row>
    <row r="264" spans="1:2">
      <c r="A264" s="95">
        <v>1.66016601660166E-2</v>
      </c>
      <c r="B264" s="95">
        <v>0.40348884888488801</v>
      </c>
    </row>
    <row r="265" spans="1:2">
      <c r="A265" s="95">
        <v>1.6701670167016701E-2</v>
      </c>
      <c r="B265" s="95">
        <v>0.40357010701070101</v>
      </c>
    </row>
    <row r="266" spans="1:2">
      <c r="A266" s="95">
        <v>1.6801680168016801E-2</v>
      </c>
      <c r="B266" s="95">
        <v>0.40365136513651401</v>
      </c>
    </row>
    <row r="267" spans="1:2">
      <c r="A267" s="95">
        <v>1.6901690169016902E-2</v>
      </c>
      <c r="B267" s="95">
        <v>0.40373262326232601</v>
      </c>
    </row>
    <row r="268" spans="1:2">
      <c r="A268" s="95">
        <v>1.7001700170016999E-2</v>
      </c>
      <c r="B268" s="95">
        <v>0.40381388138813901</v>
      </c>
    </row>
    <row r="269" spans="1:2">
      <c r="A269" s="95">
        <v>1.7101710171017099E-2</v>
      </c>
      <c r="B269" s="95">
        <v>0.40389513951395101</v>
      </c>
    </row>
    <row r="270" spans="1:2">
      <c r="A270" s="95">
        <v>1.7201720172017199E-2</v>
      </c>
      <c r="B270" s="95">
        <v>0.40397639763976401</v>
      </c>
    </row>
    <row r="271" spans="1:2">
      <c r="A271" s="95">
        <v>1.73017301730173E-2</v>
      </c>
      <c r="B271" s="95">
        <v>0.40405765576557701</v>
      </c>
    </row>
    <row r="272" spans="1:2">
      <c r="A272" s="95">
        <v>1.74017401740174E-2</v>
      </c>
      <c r="B272" s="95">
        <v>0.40413891389138901</v>
      </c>
    </row>
    <row r="273" spans="1:2">
      <c r="A273" s="95">
        <v>1.75017501750175E-2</v>
      </c>
      <c r="B273" s="95">
        <v>0.40422017201720201</v>
      </c>
    </row>
    <row r="274" spans="1:2">
      <c r="A274" s="95">
        <v>1.7601760176017601E-2</v>
      </c>
      <c r="B274" s="95">
        <v>0.40430143014301401</v>
      </c>
    </row>
    <row r="275" spans="1:2">
      <c r="A275" s="95">
        <v>1.7701770177017701E-2</v>
      </c>
      <c r="B275" s="95">
        <v>0.40438268826882701</v>
      </c>
    </row>
    <row r="276" spans="1:2">
      <c r="A276" s="95">
        <v>1.7801780178017802E-2</v>
      </c>
      <c r="B276" s="95">
        <v>0.40446394639463901</v>
      </c>
    </row>
    <row r="277" spans="1:2">
      <c r="A277" s="95">
        <v>1.7901790179017898E-2</v>
      </c>
      <c r="B277" s="95">
        <v>0.40454520452045201</v>
      </c>
    </row>
    <row r="278" spans="1:2">
      <c r="A278" s="95">
        <v>1.8001800180017999E-2</v>
      </c>
      <c r="B278" s="95">
        <v>0.40462646264626501</v>
      </c>
    </row>
    <row r="279" spans="1:2">
      <c r="A279" s="95">
        <v>1.8101810181018099E-2</v>
      </c>
      <c r="B279" s="95">
        <v>0.40470772077207701</v>
      </c>
    </row>
    <row r="280" spans="1:2">
      <c r="A280" s="95">
        <v>1.82018201820182E-2</v>
      </c>
      <c r="B280" s="95">
        <v>0.40478897889789001</v>
      </c>
    </row>
    <row r="281" spans="1:2">
      <c r="A281" s="95">
        <v>1.83018301830183E-2</v>
      </c>
      <c r="B281" s="95">
        <v>0.40487023702370201</v>
      </c>
    </row>
    <row r="282" spans="1:2">
      <c r="A282" s="95">
        <v>1.84018401840184E-2</v>
      </c>
      <c r="B282" s="95">
        <v>0.40495149514951501</v>
      </c>
    </row>
    <row r="283" spans="1:2">
      <c r="A283" s="95">
        <v>1.8501850185018501E-2</v>
      </c>
      <c r="B283" s="95">
        <v>0.40503275327532801</v>
      </c>
    </row>
    <row r="284" spans="1:2">
      <c r="A284" s="95">
        <v>1.8601860186018601E-2</v>
      </c>
      <c r="B284" s="95">
        <v>0.40511401140114001</v>
      </c>
    </row>
    <row r="285" spans="1:2">
      <c r="A285" s="95">
        <v>1.8701870187018702E-2</v>
      </c>
      <c r="B285" s="95">
        <v>0.40519526952695301</v>
      </c>
    </row>
    <row r="286" spans="1:2">
      <c r="A286" s="95">
        <v>1.8801880188018798E-2</v>
      </c>
      <c r="B286" s="95">
        <v>0.40527652765276501</v>
      </c>
    </row>
    <row r="287" spans="1:2">
      <c r="A287" s="95">
        <v>1.8901890189018899E-2</v>
      </c>
      <c r="B287" s="95">
        <v>0.40535778577857801</v>
      </c>
    </row>
    <row r="288" spans="1:2">
      <c r="A288" s="95">
        <v>1.9001900190018999E-2</v>
      </c>
      <c r="B288" s="95">
        <v>0.40543904390439001</v>
      </c>
    </row>
    <row r="289" spans="1:2">
      <c r="A289" s="95">
        <v>1.91019101910191E-2</v>
      </c>
      <c r="B289" s="95">
        <v>0.40552030203020301</v>
      </c>
    </row>
    <row r="290" spans="1:2">
      <c r="A290" s="95">
        <v>1.92019201920192E-2</v>
      </c>
      <c r="B290" s="95">
        <v>0.40560156015601601</v>
      </c>
    </row>
    <row r="291" spans="1:2">
      <c r="A291" s="95">
        <v>1.93019301930193E-2</v>
      </c>
      <c r="B291" s="95">
        <v>0.40568281828182801</v>
      </c>
    </row>
    <row r="292" spans="1:2">
      <c r="A292" s="95">
        <v>1.9401940194019401E-2</v>
      </c>
      <c r="B292" s="95">
        <v>0.40576407640764101</v>
      </c>
    </row>
    <row r="293" spans="1:2">
      <c r="A293" s="95">
        <v>1.9501950195019501E-2</v>
      </c>
      <c r="B293" s="95">
        <v>0.40584533453345301</v>
      </c>
    </row>
    <row r="294" spans="1:2">
      <c r="A294" s="95">
        <v>1.9601960196019601E-2</v>
      </c>
      <c r="B294" s="95">
        <v>0.40592659265926601</v>
      </c>
    </row>
    <row r="295" spans="1:2">
      <c r="A295" s="95">
        <v>1.9701970197019698E-2</v>
      </c>
      <c r="B295" s="95">
        <v>0.40600785078507901</v>
      </c>
    </row>
    <row r="296" spans="1:2">
      <c r="A296" s="95">
        <v>1.9801980198019799E-2</v>
      </c>
      <c r="B296" s="95">
        <v>0.40608910891089101</v>
      </c>
    </row>
    <row r="297" spans="1:2">
      <c r="A297" s="95">
        <v>1.9901990199019899E-2</v>
      </c>
      <c r="B297" s="95">
        <v>0.40617036703670401</v>
      </c>
    </row>
    <row r="298" spans="1:2">
      <c r="A298" s="95">
        <v>2.000200020002E-2</v>
      </c>
      <c r="B298" s="95">
        <v>0.40625162516251601</v>
      </c>
    </row>
    <row r="299" spans="1:2">
      <c r="A299" s="95">
        <v>2.01020102010201E-2</v>
      </c>
      <c r="B299" s="95">
        <v>0.40633288328832901</v>
      </c>
    </row>
    <row r="300" spans="1:2">
      <c r="A300" s="95">
        <v>2.02020202020202E-2</v>
      </c>
      <c r="B300" s="95">
        <v>0.40641414141414101</v>
      </c>
    </row>
    <row r="301" spans="1:2">
      <c r="A301" s="95">
        <v>2.0302030203020301E-2</v>
      </c>
      <c r="B301" s="95">
        <v>0.40649539953995401</v>
      </c>
    </row>
    <row r="302" spans="1:2">
      <c r="A302" s="95">
        <v>2.0402040204020401E-2</v>
      </c>
      <c r="B302" s="95">
        <v>0.40657665766576701</v>
      </c>
    </row>
    <row r="303" spans="1:2">
      <c r="A303" s="95">
        <v>2.0502050205020501E-2</v>
      </c>
      <c r="B303" s="95">
        <v>0.40665791579157901</v>
      </c>
    </row>
    <row r="304" spans="1:2">
      <c r="A304" s="95">
        <v>2.0602060206020598E-2</v>
      </c>
      <c r="B304" s="95">
        <v>0.40673917391739201</v>
      </c>
    </row>
    <row r="305" spans="1:2">
      <c r="A305" s="95">
        <v>2.0702070207020699E-2</v>
      </c>
      <c r="B305" s="95">
        <v>0.40682043204320401</v>
      </c>
    </row>
    <row r="306" spans="1:2">
      <c r="A306" s="95">
        <v>2.0802080208020799E-2</v>
      </c>
      <c r="B306" s="95">
        <v>0.40690169016901701</v>
      </c>
    </row>
    <row r="307" spans="1:2">
      <c r="A307" s="95">
        <v>2.0902090209020899E-2</v>
      </c>
      <c r="B307" s="95">
        <v>0.40698294829483</v>
      </c>
    </row>
    <row r="308" spans="1:2">
      <c r="A308" s="95">
        <v>2.1002100210021E-2</v>
      </c>
      <c r="B308" s="95">
        <v>0.40706420642064201</v>
      </c>
    </row>
    <row r="309" spans="1:2">
      <c r="A309" s="95">
        <v>2.11021102110211E-2</v>
      </c>
      <c r="B309" s="95">
        <v>0.407145464546455</v>
      </c>
    </row>
    <row r="310" spans="1:2">
      <c r="A310" s="95">
        <v>2.1202120212021201E-2</v>
      </c>
      <c r="B310" s="95">
        <v>0.40722672267226701</v>
      </c>
    </row>
    <row r="311" spans="1:2">
      <c r="A311" s="95">
        <v>2.1302130213021301E-2</v>
      </c>
      <c r="B311" s="95">
        <v>0.40730798079808</v>
      </c>
    </row>
    <row r="312" spans="1:2">
      <c r="A312" s="95">
        <v>2.1402140214021401E-2</v>
      </c>
      <c r="B312" s="95">
        <v>0.40738923892389201</v>
      </c>
    </row>
    <row r="313" spans="1:2">
      <c r="A313" s="95">
        <v>2.1502150215021502E-2</v>
      </c>
      <c r="B313" s="95">
        <v>0.407470497049705</v>
      </c>
    </row>
    <row r="314" spans="1:2">
      <c r="A314" s="95">
        <v>2.1602160216021599E-2</v>
      </c>
      <c r="B314" s="95">
        <v>0.407551755175518</v>
      </c>
    </row>
    <row r="315" spans="1:2">
      <c r="A315" s="95">
        <v>2.1702170217021699E-2</v>
      </c>
      <c r="B315" s="95">
        <v>0.40763301330133</v>
      </c>
    </row>
    <row r="316" spans="1:2">
      <c r="A316" s="95">
        <v>2.1802180218021799E-2</v>
      </c>
      <c r="B316" s="95">
        <v>0.407714271427143</v>
      </c>
    </row>
    <row r="317" spans="1:2">
      <c r="A317" s="95">
        <v>2.19021902190219E-2</v>
      </c>
      <c r="B317" s="95">
        <v>0.40779552955295501</v>
      </c>
    </row>
    <row r="318" spans="1:2">
      <c r="A318" s="95">
        <v>2.2002200220022E-2</v>
      </c>
      <c r="B318" s="95">
        <v>0.407876787678768</v>
      </c>
    </row>
    <row r="319" spans="1:2">
      <c r="A319" s="95">
        <v>2.2102210221022101E-2</v>
      </c>
      <c r="B319" s="95">
        <v>0.40795804580458001</v>
      </c>
    </row>
    <row r="320" spans="1:2">
      <c r="A320" s="95">
        <v>2.2202220222022201E-2</v>
      </c>
      <c r="B320" s="95">
        <v>0.408039303930393</v>
      </c>
    </row>
    <row r="321" spans="1:2">
      <c r="A321" s="95">
        <v>2.2302230223022301E-2</v>
      </c>
      <c r="B321" s="95">
        <v>0.408120562056206</v>
      </c>
    </row>
    <row r="322" spans="1:2">
      <c r="A322" s="95">
        <v>2.2402240224022402E-2</v>
      </c>
      <c r="B322" s="95">
        <v>0.408201820182018</v>
      </c>
    </row>
    <row r="323" spans="1:2">
      <c r="A323" s="95">
        <v>2.2502250225022499E-2</v>
      </c>
      <c r="B323" s="95">
        <v>0.408283078307831</v>
      </c>
    </row>
    <row r="324" spans="1:2">
      <c r="A324" s="95">
        <v>2.2602260226022599E-2</v>
      </c>
      <c r="B324" s="95">
        <v>0.408364336433643</v>
      </c>
    </row>
    <row r="325" spans="1:2">
      <c r="A325" s="95">
        <v>2.2702270227022699E-2</v>
      </c>
      <c r="B325" s="95">
        <v>0.408445594559456</v>
      </c>
    </row>
    <row r="326" spans="1:2">
      <c r="A326" s="95">
        <v>2.28022802280228E-2</v>
      </c>
      <c r="B326" s="95">
        <v>0.408526852685269</v>
      </c>
    </row>
    <row r="327" spans="1:2">
      <c r="A327" s="95">
        <v>2.29022902290229E-2</v>
      </c>
      <c r="B327" s="95">
        <v>0.408608110811081</v>
      </c>
    </row>
    <row r="328" spans="1:2">
      <c r="A328" s="95">
        <v>2.3002300230023E-2</v>
      </c>
      <c r="B328" s="95">
        <v>0.408689368936894</v>
      </c>
    </row>
    <row r="329" spans="1:2">
      <c r="A329" s="95">
        <v>2.3102310231023101E-2</v>
      </c>
      <c r="B329" s="95">
        <v>0.408770627062706</v>
      </c>
    </row>
    <row r="330" spans="1:2">
      <c r="A330" s="95">
        <v>2.3202320232023201E-2</v>
      </c>
      <c r="B330" s="95">
        <v>0.408851885188519</v>
      </c>
    </row>
    <row r="331" spans="1:2">
      <c r="A331" s="95">
        <v>2.3302330233023302E-2</v>
      </c>
      <c r="B331" s="95">
        <v>0.408933143314331</v>
      </c>
    </row>
    <row r="332" spans="1:2">
      <c r="A332" s="95">
        <v>2.3402340234023399E-2</v>
      </c>
      <c r="B332" s="95">
        <v>0.409014401440144</v>
      </c>
    </row>
    <row r="333" spans="1:2">
      <c r="A333" s="95">
        <v>2.3502350235023499E-2</v>
      </c>
      <c r="B333" s="95">
        <v>0.409095659565957</v>
      </c>
    </row>
    <row r="334" spans="1:2">
      <c r="A334" s="95">
        <v>2.3602360236023599E-2</v>
      </c>
      <c r="B334" s="95">
        <v>0.409176917691769</v>
      </c>
    </row>
    <row r="335" spans="1:2">
      <c r="A335" s="95">
        <v>2.37023702370237E-2</v>
      </c>
      <c r="B335" s="95">
        <v>0.409258175817582</v>
      </c>
    </row>
    <row r="336" spans="1:2">
      <c r="A336" s="95">
        <v>2.38023802380238E-2</v>
      </c>
      <c r="B336" s="95">
        <v>0.409339433943394</v>
      </c>
    </row>
    <row r="337" spans="1:2">
      <c r="A337" s="95">
        <v>2.39023902390239E-2</v>
      </c>
      <c r="B337" s="95">
        <v>0.409420692069207</v>
      </c>
    </row>
    <row r="338" spans="1:2">
      <c r="A338" s="95">
        <v>2.4002400240024001E-2</v>
      </c>
      <c r="B338" s="95">
        <v>0.409501950195019</v>
      </c>
    </row>
    <row r="339" spans="1:2">
      <c r="A339" s="95">
        <v>2.4102410241024101E-2</v>
      </c>
      <c r="B339" s="95">
        <v>0.409583208320832</v>
      </c>
    </row>
    <row r="340" spans="1:2">
      <c r="A340" s="95">
        <v>2.4202420242024202E-2</v>
      </c>
      <c r="B340" s="95">
        <v>0.409664466446645</v>
      </c>
    </row>
    <row r="341" spans="1:2">
      <c r="A341" s="95">
        <v>2.4302430243024298E-2</v>
      </c>
      <c r="B341" s="95">
        <v>0.409745724572457</v>
      </c>
    </row>
    <row r="342" spans="1:2">
      <c r="A342" s="95">
        <v>2.4402440244024399E-2</v>
      </c>
      <c r="B342" s="95">
        <v>0.40982698269827</v>
      </c>
    </row>
    <row r="343" spans="1:2">
      <c r="A343" s="95">
        <v>2.4502450245024499E-2</v>
      </c>
      <c r="B343" s="95">
        <v>0.409908240824082</v>
      </c>
    </row>
    <row r="344" spans="1:2">
      <c r="A344" s="95">
        <v>2.46024602460246E-2</v>
      </c>
      <c r="B344" s="95">
        <v>0.409989498949895</v>
      </c>
    </row>
    <row r="345" spans="1:2">
      <c r="A345" s="95">
        <v>2.47024702470247E-2</v>
      </c>
      <c r="B345" s="95">
        <v>0.410070757075708</v>
      </c>
    </row>
    <row r="346" spans="1:2">
      <c r="A346" s="95">
        <v>2.48024802480248E-2</v>
      </c>
      <c r="B346" s="95">
        <v>0.41015201520152</v>
      </c>
    </row>
    <row r="347" spans="1:2">
      <c r="A347" s="95">
        <v>2.4902490249024901E-2</v>
      </c>
      <c r="B347" s="95">
        <v>0.410233273327333</v>
      </c>
    </row>
    <row r="348" spans="1:2">
      <c r="A348" s="95">
        <v>2.5002500250025001E-2</v>
      </c>
      <c r="B348" s="95">
        <v>0.410314531453145</v>
      </c>
    </row>
    <row r="349" spans="1:2">
      <c r="A349" s="95">
        <v>2.5102510251025102E-2</v>
      </c>
      <c r="B349" s="95">
        <v>0.410395789578958</v>
      </c>
    </row>
    <row r="350" spans="1:2">
      <c r="A350" s="95">
        <v>2.5202520252025198E-2</v>
      </c>
      <c r="B350" s="95">
        <v>0.41047704770477</v>
      </c>
    </row>
    <row r="351" spans="1:2">
      <c r="A351" s="95">
        <v>2.5302530253025299E-2</v>
      </c>
      <c r="B351" s="95">
        <v>0.410558305830583</v>
      </c>
    </row>
    <row r="352" spans="1:2">
      <c r="A352" s="95">
        <v>2.5402540254025399E-2</v>
      </c>
      <c r="B352" s="95">
        <v>0.410639563956396</v>
      </c>
    </row>
    <row r="353" spans="1:2">
      <c r="A353" s="95">
        <v>2.55025502550255E-2</v>
      </c>
      <c r="B353" s="95">
        <v>0.410720822082208</v>
      </c>
    </row>
    <row r="354" spans="1:2">
      <c r="A354" s="95">
        <v>2.56025602560256E-2</v>
      </c>
      <c r="B354" s="95">
        <v>0.410802080208021</v>
      </c>
    </row>
    <row r="355" spans="1:2">
      <c r="A355" s="95">
        <v>2.57025702570257E-2</v>
      </c>
      <c r="B355" s="95">
        <v>0.410883338333833</v>
      </c>
    </row>
    <row r="356" spans="1:2">
      <c r="A356" s="95">
        <v>2.5802580258025801E-2</v>
      </c>
      <c r="B356" s="95">
        <v>0.410964596459646</v>
      </c>
    </row>
    <row r="357" spans="1:2">
      <c r="A357" s="95">
        <v>2.5902590259025901E-2</v>
      </c>
      <c r="B357" s="95">
        <v>0.411045854585459</v>
      </c>
    </row>
    <row r="358" spans="1:2">
      <c r="A358" s="95">
        <v>2.6002600260026001E-2</v>
      </c>
      <c r="B358" s="95">
        <v>0.411127112711271</v>
      </c>
    </row>
    <row r="359" spans="1:2">
      <c r="A359" s="95">
        <v>2.6102610261026098E-2</v>
      </c>
      <c r="B359" s="95">
        <v>0.411208370837084</v>
      </c>
    </row>
    <row r="360" spans="1:2">
      <c r="A360" s="95">
        <v>2.6202620262026199E-2</v>
      </c>
      <c r="B360" s="95">
        <v>0.411289628962896</v>
      </c>
    </row>
    <row r="361" spans="1:2">
      <c r="A361" s="95">
        <v>2.6302630263026299E-2</v>
      </c>
      <c r="B361" s="95">
        <v>0.411370887088709</v>
      </c>
    </row>
    <row r="362" spans="1:2">
      <c r="A362" s="95">
        <v>2.6402640264026399E-2</v>
      </c>
      <c r="B362" s="95">
        <v>0.411452145214521</v>
      </c>
    </row>
    <row r="363" spans="1:2">
      <c r="A363" s="95">
        <v>2.65026502650265E-2</v>
      </c>
      <c r="B363" s="95">
        <v>0.411533403340334</v>
      </c>
    </row>
    <row r="364" spans="1:2">
      <c r="A364" s="95">
        <v>2.66026602660266E-2</v>
      </c>
      <c r="B364" s="95">
        <v>0.411614661466147</v>
      </c>
    </row>
    <row r="365" spans="1:2">
      <c r="A365" s="95">
        <v>2.6702670267026701E-2</v>
      </c>
      <c r="B365" s="95">
        <v>0.411695919591959</v>
      </c>
    </row>
    <row r="366" spans="1:2">
      <c r="A366" s="95">
        <v>2.6802680268026801E-2</v>
      </c>
      <c r="B366" s="95">
        <v>0.411777177717772</v>
      </c>
    </row>
    <row r="367" spans="1:2">
      <c r="A367" s="95">
        <v>2.6902690269026901E-2</v>
      </c>
      <c r="B367" s="95">
        <v>0.411858435843584</v>
      </c>
    </row>
    <row r="368" spans="1:2">
      <c r="A368" s="95">
        <v>2.7002700270026998E-2</v>
      </c>
      <c r="B368" s="95">
        <v>0.411939693969397</v>
      </c>
    </row>
    <row r="369" spans="1:2">
      <c r="A369" s="95">
        <v>2.7102710271027099E-2</v>
      </c>
      <c r="B369" s="95">
        <v>0.41202095209521</v>
      </c>
    </row>
    <row r="370" spans="1:2">
      <c r="A370" s="95">
        <v>2.7202720272027199E-2</v>
      </c>
      <c r="B370" s="95">
        <v>0.412102210221022</v>
      </c>
    </row>
    <row r="371" spans="1:2">
      <c r="A371" s="95">
        <v>2.7302730273027299E-2</v>
      </c>
      <c r="B371" s="95">
        <v>0.412183468346835</v>
      </c>
    </row>
    <row r="372" spans="1:2">
      <c r="A372" s="95">
        <v>2.74027402740274E-2</v>
      </c>
      <c r="B372" s="95">
        <v>0.412264726472647</v>
      </c>
    </row>
    <row r="373" spans="1:2">
      <c r="A373" s="95">
        <v>2.75027502750275E-2</v>
      </c>
      <c r="B373" s="95">
        <v>0.41234598459846</v>
      </c>
    </row>
    <row r="374" spans="1:2">
      <c r="A374" s="95">
        <v>2.7602760276027601E-2</v>
      </c>
      <c r="B374" s="95">
        <v>0.412427242724272</v>
      </c>
    </row>
    <row r="375" spans="1:2">
      <c r="A375" s="95">
        <v>2.7702770277027701E-2</v>
      </c>
      <c r="B375" s="95">
        <v>0.412508500850085</v>
      </c>
    </row>
    <row r="376" spans="1:2">
      <c r="A376" s="95">
        <v>2.7802780278027801E-2</v>
      </c>
      <c r="B376" s="95">
        <v>0.412589758975898</v>
      </c>
    </row>
    <row r="377" spans="1:2">
      <c r="A377" s="95">
        <v>2.7902790279027902E-2</v>
      </c>
      <c r="B377" s="95">
        <v>0.41267101710171</v>
      </c>
    </row>
    <row r="378" spans="1:2">
      <c r="A378" s="95">
        <v>2.8002800280027999E-2</v>
      </c>
      <c r="B378" s="95">
        <v>0.412752275227523</v>
      </c>
    </row>
    <row r="379" spans="1:2">
      <c r="A379" s="95">
        <v>2.8102810281028099E-2</v>
      </c>
      <c r="B379" s="95">
        <v>0.412833533353335</v>
      </c>
    </row>
    <row r="380" spans="1:2">
      <c r="A380" s="95">
        <v>2.8202820282028199E-2</v>
      </c>
      <c r="B380" s="95">
        <v>0.412914791479148</v>
      </c>
    </row>
    <row r="381" spans="1:2">
      <c r="A381" s="95">
        <v>2.83028302830283E-2</v>
      </c>
      <c r="B381" s="95">
        <v>0.412996049604961</v>
      </c>
    </row>
    <row r="382" spans="1:2">
      <c r="A382" s="95">
        <v>2.84028402840284E-2</v>
      </c>
      <c r="B382" s="95">
        <v>0.413077307730773</v>
      </c>
    </row>
    <row r="383" spans="1:2">
      <c r="A383" s="95">
        <v>2.8502850285028501E-2</v>
      </c>
      <c r="B383" s="95">
        <v>0.413158565856586</v>
      </c>
    </row>
    <row r="384" spans="1:2">
      <c r="A384" s="95">
        <v>2.8602860286028601E-2</v>
      </c>
      <c r="B384" s="95">
        <v>0.413239823982398</v>
      </c>
    </row>
    <row r="385" spans="1:2">
      <c r="A385" s="95">
        <v>2.8702870287028701E-2</v>
      </c>
      <c r="B385" s="95">
        <v>0.413321082108211</v>
      </c>
    </row>
    <row r="386" spans="1:2">
      <c r="A386" s="95">
        <v>2.8802880288028802E-2</v>
      </c>
      <c r="B386" s="95">
        <v>0.413402340234023</v>
      </c>
    </row>
    <row r="387" spans="1:2">
      <c r="A387" s="95">
        <v>2.8902890289028899E-2</v>
      </c>
      <c r="B387" s="95">
        <v>0.413483598359836</v>
      </c>
    </row>
    <row r="388" spans="1:2">
      <c r="A388" s="95">
        <v>2.9002900290028999E-2</v>
      </c>
      <c r="B388" s="95">
        <v>0.413564856485649</v>
      </c>
    </row>
    <row r="389" spans="1:2">
      <c r="A389" s="95">
        <v>2.9102910291029099E-2</v>
      </c>
      <c r="B389" s="95">
        <v>0.413646114611461</v>
      </c>
    </row>
    <row r="390" spans="1:2">
      <c r="A390" s="95">
        <v>2.92029202920292E-2</v>
      </c>
      <c r="B390" s="95">
        <v>0.413727372737274</v>
      </c>
    </row>
    <row r="391" spans="1:2">
      <c r="A391" s="95">
        <v>2.93029302930293E-2</v>
      </c>
      <c r="B391" s="95">
        <v>0.413808630863086</v>
      </c>
    </row>
    <row r="392" spans="1:2">
      <c r="A392" s="95">
        <v>2.94029402940294E-2</v>
      </c>
      <c r="B392" s="95">
        <v>0.413889888988899</v>
      </c>
    </row>
    <row r="393" spans="1:2">
      <c r="A393" s="95">
        <v>2.9502950295029501E-2</v>
      </c>
      <c r="B393" s="95">
        <v>0.413971147114711</v>
      </c>
    </row>
    <row r="394" spans="1:2">
      <c r="A394" s="95">
        <v>2.9602960296029601E-2</v>
      </c>
      <c r="B394" s="95">
        <v>0.414052405240524</v>
      </c>
    </row>
    <row r="395" spans="1:2">
      <c r="A395" s="95">
        <v>2.9702970297029702E-2</v>
      </c>
      <c r="B395" s="95">
        <v>0.414133663366337</v>
      </c>
    </row>
    <row r="396" spans="1:2">
      <c r="A396" s="95">
        <v>2.9802980298029799E-2</v>
      </c>
      <c r="B396" s="95">
        <v>0.414214921492149</v>
      </c>
    </row>
    <row r="397" spans="1:2">
      <c r="A397" s="95">
        <v>2.9902990299029899E-2</v>
      </c>
      <c r="B397" s="95">
        <v>0.414296179617962</v>
      </c>
    </row>
    <row r="398" spans="1:2">
      <c r="A398" s="95">
        <v>3.0003000300029999E-2</v>
      </c>
      <c r="B398" s="95">
        <v>0.414377437743774</v>
      </c>
    </row>
    <row r="399" spans="1:2">
      <c r="A399" s="95">
        <v>3.01030103010301E-2</v>
      </c>
      <c r="B399" s="95">
        <v>0.414458695869587</v>
      </c>
    </row>
    <row r="400" spans="1:2">
      <c r="A400" s="95">
        <v>3.02030203020302E-2</v>
      </c>
      <c r="B400" s="95">
        <v>0.4145399539954</v>
      </c>
    </row>
    <row r="401" spans="1:2">
      <c r="A401" s="95">
        <v>3.03030303030303E-2</v>
      </c>
      <c r="B401" s="95">
        <v>0.414621212121212</v>
      </c>
    </row>
    <row r="402" spans="1:2">
      <c r="A402" s="95">
        <v>3.0403040304030401E-2</v>
      </c>
      <c r="B402" s="95">
        <v>0.414702470247025</v>
      </c>
    </row>
    <row r="403" spans="1:2">
      <c r="A403" s="95">
        <v>3.0503050305030501E-2</v>
      </c>
      <c r="B403" s="95">
        <v>0.414783728372837</v>
      </c>
    </row>
    <row r="404" spans="1:2">
      <c r="A404" s="95">
        <v>3.0603060306030602E-2</v>
      </c>
      <c r="B404" s="95">
        <v>0.41486498649865</v>
      </c>
    </row>
    <row r="405" spans="1:2">
      <c r="A405" s="95">
        <v>3.0703070307030698E-2</v>
      </c>
      <c r="B405" s="95">
        <v>0.414946244624462</v>
      </c>
    </row>
    <row r="406" spans="1:2">
      <c r="A406" s="95">
        <v>3.0803080308030799E-2</v>
      </c>
      <c r="B406" s="95">
        <v>0.415027502750275</v>
      </c>
    </row>
    <row r="407" spans="1:2">
      <c r="A407" s="95">
        <v>3.0903090309030899E-2</v>
      </c>
      <c r="B407" s="95">
        <v>0.415108760876088</v>
      </c>
    </row>
    <row r="408" spans="1:2">
      <c r="A408" s="95">
        <v>3.1003100310031E-2</v>
      </c>
      <c r="B408" s="95">
        <v>0.4151900190019</v>
      </c>
    </row>
    <row r="409" spans="1:2">
      <c r="A409" s="95">
        <v>3.11031103110311E-2</v>
      </c>
      <c r="B409" s="95">
        <v>0.415271277127713</v>
      </c>
    </row>
    <row r="410" spans="1:2">
      <c r="A410" s="95">
        <v>3.12031203120312E-2</v>
      </c>
      <c r="B410" s="95">
        <v>0.415352535253525</v>
      </c>
    </row>
    <row r="411" spans="1:2">
      <c r="A411" s="95">
        <v>3.1303130313031301E-2</v>
      </c>
      <c r="B411" s="95">
        <v>0.415433793379338</v>
      </c>
    </row>
    <row r="412" spans="1:2">
      <c r="A412" s="95">
        <v>3.1403140314031401E-2</v>
      </c>
      <c r="B412" s="95">
        <v>0.415515051505151</v>
      </c>
    </row>
    <row r="413" spans="1:2">
      <c r="A413" s="95">
        <v>3.1503150315031501E-2</v>
      </c>
      <c r="B413" s="95">
        <v>0.415596309630963</v>
      </c>
    </row>
    <row r="414" spans="1:2">
      <c r="A414" s="95">
        <v>3.1603160316031602E-2</v>
      </c>
      <c r="B414" s="95">
        <v>0.415677567756776</v>
      </c>
    </row>
    <row r="415" spans="1:2">
      <c r="A415" s="95">
        <v>3.1703170317031702E-2</v>
      </c>
      <c r="B415" s="95">
        <v>0.415758825882588</v>
      </c>
    </row>
    <row r="416" spans="1:2">
      <c r="A416" s="95">
        <v>3.1803180318031803E-2</v>
      </c>
      <c r="B416" s="95">
        <v>0.415840084008401</v>
      </c>
    </row>
    <row r="417" spans="1:2">
      <c r="A417" s="95">
        <v>3.1903190319031903E-2</v>
      </c>
      <c r="B417" s="95">
        <v>0.415921342134213</v>
      </c>
    </row>
    <row r="418" spans="1:2">
      <c r="A418" s="95">
        <v>3.2003200320032003E-2</v>
      </c>
      <c r="B418" s="95">
        <v>0.41600590059005899</v>
      </c>
    </row>
    <row r="419" spans="1:2">
      <c r="A419" s="95">
        <v>3.2103210321032097E-2</v>
      </c>
      <c r="B419" s="95">
        <v>0.416190294029403</v>
      </c>
    </row>
    <row r="420" spans="1:2">
      <c r="A420" s="95">
        <v>3.2203220322032197E-2</v>
      </c>
      <c r="B420" s="95">
        <v>0.41637468746874701</v>
      </c>
    </row>
    <row r="421" spans="1:2">
      <c r="A421" s="95">
        <v>3.2303230323032298E-2</v>
      </c>
      <c r="B421" s="95">
        <v>0.41655908090809102</v>
      </c>
    </row>
    <row r="422" spans="1:2">
      <c r="A422" s="95">
        <v>3.2403240324032398E-2</v>
      </c>
      <c r="B422" s="95">
        <v>0.41674347434743497</v>
      </c>
    </row>
    <row r="423" spans="1:2">
      <c r="A423" s="95">
        <v>3.2503250325032498E-2</v>
      </c>
      <c r="B423" s="95">
        <v>0.41692786778677898</v>
      </c>
    </row>
    <row r="424" spans="1:2">
      <c r="A424" s="95">
        <v>3.2603260326032599E-2</v>
      </c>
      <c r="B424" s="95">
        <v>0.41711226122612299</v>
      </c>
    </row>
    <row r="425" spans="1:2">
      <c r="A425" s="95">
        <v>3.2703270327032699E-2</v>
      </c>
      <c r="B425" s="95">
        <v>0.417296654665467</v>
      </c>
    </row>
    <row r="426" spans="1:2">
      <c r="A426" s="95">
        <v>3.2803280328032799E-2</v>
      </c>
      <c r="B426" s="95">
        <v>0.41748104810481002</v>
      </c>
    </row>
    <row r="427" spans="1:2">
      <c r="A427" s="95">
        <v>3.29032903290329E-2</v>
      </c>
      <c r="B427" s="95">
        <v>0.41766544154415403</v>
      </c>
    </row>
    <row r="428" spans="1:2">
      <c r="A428" s="95">
        <v>3.3003300330033E-2</v>
      </c>
      <c r="B428" s="95">
        <v>0.41784983498349798</v>
      </c>
    </row>
    <row r="429" spans="1:2">
      <c r="A429" s="95">
        <v>3.3103310331033101E-2</v>
      </c>
      <c r="B429" s="95">
        <v>0.41803422842284199</v>
      </c>
    </row>
    <row r="430" spans="1:2">
      <c r="A430" s="95">
        <v>3.3203320332033201E-2</v>
      </c>
      <c r="B430" s="95">
        <v>0.418218621862186</v>
      </c>
    </row>
    <row r="431" spans="1:2">
      <c r="A431" s="95">
        <v>3.3303330333033301E-2</v>
      </c>
      <c r="B431" s="95">
        <v>0.41840301530153001</v>
      </c>
    </row>
    <row r="432" spans="1:2">
      <c r="A432" s="95">
        <v>3.3403340334033402E-2</v>
      </c>
      <c r="B432" s="95">
        <v>0.41858740874087402</v>
      </c>
    </row>
    <row r="433" spans="1:2">
      <c r="A433" s="95">
        <v>3.3503350335033502E-2</v>
      </c>
      <c r="B433" s="95">
        <v>0.41877180218021798</v>
      </c>
    </row>
    <row r="434" spans="1:2">
      <c r="A434" s="95">
        <v>3.3603360336033603E-2</v>
      </c>
      <c r="B434" s="95">
        <v>0.41895619561956199</v>
      </c>
    </row>
    <row r="435" spans="1:2">
      <c r="A435" s="95">
        <v>3.3703370337033703E-2</v>
      </c>
      <c r="B435" s="95">
        <v>0.419140589058906</v>
      </c>
    </row>
    <row r="436" spans="1:2">
      <c r="A436" s="95">
        <v>3.3803380338033803E-2</v>
      </c>
      <c r="B436" s="95">
        <v>0.41932498249825001</v>
      </c>
    </row>
    <row r="437" spans="1:2">
      <c r="A437" s="95">
        <v>3.3903390339033897E-2</v>
      </c>
      <c r="B437" s="95">
        <v>0.41950937593759402</v>
      </c>
    </row>
    <row r="438" spans="1:2">
      <c r="A438" s="95">
        <v>3.4003400340033997E-2</v>
      </c>
      <c r="B438" s="95">
        <v>0.41969376937693798</v>
      </c>
    </row>
    <row r="439" spans="1:2">
      <c r="A439" s="95">
        <v>3.4103410341034097E-2</v>
      </c>
      <c r="B439" s="95">
        <v>0.41987816281628199</v>
      </c>
    </row>
    <row r="440" spans="1:2">
      <c r="A440" s="95">
        <v>3.4203420342034198E-2</v>
      </c>
      <c r="B440" s="95">
        <v>0.420062556255626</v>
      </c>
    </row>
    <row r="441" spans="1:2">
      <c r="A441" s="95">
        <v>3.4303430343034298E-2</v>
      </c>
      <c r="B441" s="95">
        <v>0.42024694969496901</v>
      </c>
    </row>
    <row r="442" spans="1:2">
      <c r="A442" s="95">
        <v>3.4403440344034399E-2</v>
      </c>
      <c r="B442" s="95">
        <v>0.42043134313431302</v>
      </c>
    </row>
    <row r="443" spans="1:2">
      <c r="A443" s="95">
        <v>3.4503450345034499E-2</v>
      </c>
      <c r="B443" s="95">
        <v>0.42061573657365697</v>
      </c>
    </row>
    <row r="444" spans="1:2">
      <c r="A444" s="95">
        <v>3.4603460346034599E-2</v>
      </c>
      <c r="B444" s="95">
        <v>0.42080013001300098</v>
      </c>
    </row>
    <row r="445" spans="1:2">
      <c r="A445" s="95">
        <v>3.47034703470347E-2</v>
      </c>
      <c r="B445" s="95">
        <v>0.42098452345234499</v>
      </c>
    </row>
    <row r="446" spans="1:2">
      <c r="A446" s="95">
        <v>3.48034803480348E-2</v>
      </c>
      <c r="B446" s="95">
        <v>0.421168916891689</v>
      </c>
    </row>
    <row r="447" spans="1:2">
      <c r="A447" s="95">
        <v>3.49034903490349E-2</v>
      </c>
      <c r="B447" s="95">
        <v>0.42135331033103302</v>
      </c>
    </row>
    <row r="448" spans="1:2">
      <c r="A448" s="95">
        <v>3.5003500350035001E-2</v>
      </c>
      <c r="B448" s="95">
        <v>0.42153770377037703</v>
      </c>
    </row>
    <row r="449" spans="1:2">
      <c r="A449" s="95">
        <v>3.5103510351035101E-2</v>
      </c>
      <c r="B449" s="95">
        <v>0.42172209720972098</v>
      </c>
    </row>
    <row r="450" spans="1:2">
      <c r="A450" s="95">
        <v>3.5203520352035202E-2</v>
      </c>
      <c r="B450" s="95">
        <v>0.42190649064906499</v>
      </c>
    </row>
    <row r="451" spans="1:2">
      <c r="A451" s="95">
        <v>3.5303530353035302E-2</v>
      </c>
      <c r="B451" s="95">
        <v>0.422090884088409</v>
      </c>
    </row>
    <row r="452" spans="1:2">
      <c r="A452" s="95">
        <v>3.5403540354035402E-2</v>
      </c>
      <c r="B452" s="95">
        <v>0.42227527752775301</v>
      </c>
    </row>
    <row r="453" spans="1:2">
      <c r="A453" s="95">
        <v>3.5503550355035503E-2</v>
      </c>
      <c r="B453" s="95">
        <v>0.42245967096709702</v>
      </c>
    </row>
    <row r="454" spans="1:2">
      <c r="A454" s="95">
        <v>3.5603560356035603E-2</v>
      </c>
      <c r="B454" s="95">
        <v>0.42264406440644098</v>
      </c>
    </row>
    <row r="455" spans="1:2">
      <c r="A455" s="95">
        <v>3.5703570357035697E-2</v>
      </c>
      <c r="B455" s="95">
        <v>0.42282845784578499</v>
      </c>
    </row>
    <row r="456" spans="1:2">
      <c r="A456" s="95">
        <v>3.5803580358035797E-2</v>
      </c>
      <c r="B456" s="95">
        <v>0.423012851285128</v>
      </c>
    </row>
    <row r="457" spans="1:2">
      <c r="A457" s="95">
        <v>3.5903590359035897E-2</v>
      </c>
      <c r="B457" s="95">
        <v>0.42319724472447201</v>
      </c>
    </row>
    <row r="458" spans="1:2">
      <c r="A458" s="95">
        <v>3.6003600360035998E-2</v>
      </c>
      <c r="B458" s="95">
        <v>0.42338163816381602</v>
      </c>
    </row>
    <row r="459" spans="1:2">
      <c r="A459" s="95">
        <v>3.6103610361036098E-2</v>
      </c>
      <c r="B459" s="95">
        <v>0.42356603160315998</v>
      </c>
    </row>
    <row r="460" spans="1:2">
      <c r="A460" s="95">
        <v>3.6203620362036198E-2</v>
      </c>
      <c r="B460" s="95">
        <v>0.42375042504250399</v>
      </c>
    </row>
    <row r="461" spans="1:2">
      <c r="A461" s="95">
        <v>3.6303630363036299E-2</v>
      </c>
      <c r="B461" s="95">
        <v>0.423934818481848</v>
      </c>
    </row>
    <row r="462" spans="1:2">
      <c r="A462" s="95">
        <v>3.6403640364036399E-2</v>
      </c>
      <c r="B462" s="95">
        <v>0.42411921192119201</v>
      </c>
    </row>
    <row r="463" spans="1:2">
      <c r="A463" s="95">
        <v>3.65036503650365E-2</v>
      </c>
      <c r="B463" s="95">
        <v>0.42430360536053602</v>
      </c>
    </row>
    <row r="464" spans="1:2">
      <c r="A464" s="95">
        <v>3.66036603660366E-2</v>
      </c>
      <c r="B464" s="95">
        <v>0.42448799879987997</v>
      </c>
    </row>
    <row r="465" spans="1:2">
      <c r="A465" s="95">
        <v>3.67036703670367E-2</v>
      </c>
      <c r="B465" s="95">
        <v>0.42467239223922398</v>
      </c>
    </row>
    <row r="466" spans="1:2">
      <c r="A466" s="95">
        <v>3.6803680368036801E-2</v>
      </c>
      <c r="B466" s="95">
        <v>0.42485678567856799</v>
      </c>
    </row>
    <row r="467" spans="1:2">
      <c r="A467" s="95">
        <v>3.6903690369036901E-2</v>
      </c>
      <c r="B467" s="95">
        <v>0.425041179117912</v>
      </c>
    </row>
    <row r="468" spans="1:2">
      <c r="A468" s="95">
        <v>3.7003700370037002E-2</v>
      </c>
      <c r="B468" s="95">
        <v>0.42522557255725602</v>
      </c>
    </row>
    <row r="469" spans="1:2">
      <c r="A469" s="95">
        <v>3.7103710371037102E-2</v>
      </c>
      <c r="B469" s="95">
        <v>0.42540996599660003</v>
      </c>
    </row>
    <row r="470" spans="1:2">
      <c r="A470" s="95">
        <v>3.7203720372037202E-2</v>
      </c>
      <c r="B470" s="95">
        <v>0.42559435943594398</v>
      </c>
    </row>
    <row r="471" spans="1:2">
      <c r="A471" s="95">
        <v>3.7303730373037303E-2</v>
      </c>
      <c r="B471" s="95">
        <v>0.42577875287528699</v>
      </c>
    </row>
    <row r="472" spans="1:2">
      <c r="A472" s="95">
        <v>3.7403740374037403E-2</v>
      </c>
      <c r="B472" s="95">
        <v>0.425963146314631</v>
      </c>
    </row>
    <row r="473" spans="1:2">
      <c r="A473" s="95">
        <v>3.7503750375037503E-2</v>
      </c>
      <c r="B473" s="95">
        <v>0.42614753975397501</v>
      </c>
    </row>
    <row r="474" spans="1:2">
      <c r="A474" s="95">
        <v>3.7603760376037597E-2</v>
      </c>
      <c r="B474" s="95">
        <v>0.42633193319331902</v>
      </c>
    </row>
    <row r="475" spans="1:2">
      <c r="A475" s="95">
        <v>3.7703770377037697E-2</v>
      </c>
      <c r="B475" s="95">
        <v>0.42651632663266298</v>
      </c>
    </row>
    <row r="476" spans="1:2">
      <c r="A476" s="95">
        <v>3.7803780378037798E-2</v>
      </c>
      <c r="B476" s="95">
        <v>0.42670072007200699</v>
      </c>
    </row>
    <row r="477" spans="1:2">
      <c r="A477" s="95">
        <v>3.7903790379037898E-2</v>
      </c>
      <c r="B477" s="95">
        <v>0.426885113511351</v>
      </c>
    </row>
    <row r="478" spans="1:2">
      <c r="A478" s="95">
        <v>3.8003800380037998E-2</v>
      </c>
      <c r="B478" s="95">
        <v>0.42706950695069501</v>
      </c>
    </row>
    <row r="479" spans="1:2">
      <c r="A479" s="95">
        <v>3.8103810381038099E-2</v>
      </c>
      <c r="B479" s="95">
        <v>0.42725390039003902</v>
      </c>
    </row>
    <row r="480" spans="1:2">
      <c r="A480" s="95">
        <v>3.8203820382038199E-2</v>
      </c>
      <c r="B480" s="95">
        <v>0.42743829382938298</v>
      </c>
    </row>
    <row r="481" spans="1:2">
      <c r="A481" s="95">
        <v>3.83038303830383E-2</v>
      </c>
      <c r="B481" s="95">
        <v>0.42762268726872699</v>
      </c>
    </row>
    <row r="482" spans="1:2">
      <c r="A482" s="95">
        <v>3.84038403840384E-2</v>
      </c>
      <c r="B482" s="95">
        <v>0.427807080708071</v>
      </c>
    </row>
    <row r="483" spans="1:2">
      <c r="A483" s="95">
        <v>3.85038503850385E-2</v>
      </c>
      <c r="B483" s="95">
        <v>0.42799147414741501</v>
      </c>
    </row>
    <row r="484" spans="1:2">
      <c r="A484" s="95">
        <v>3.8603860386038601E-2</v>
      </c>
      <c r="B484" s="95">
        <v>0.42817586758675902</v>
      </c>
    </row>
    <row r="485" spans="1:2">
      <c r="A485" s="95">
        <v>3.8703870387038701E-2</v>
      </c>
      <c r="B485" s="95">
        <v>0.42836026102610297</v>
      </c>
    </row>
    <row r="486" spans="1:2">
      <c r="A486" s="95">
        <v>3.8803880388038801E-2</v>
      </c>
      <c r="B486" s="95">
        <v>0.42854465446544698</v>
      </c>
    </row>
    <row r="487" spans="1:2">
      <c r="A487" s="95">
        <v>3.8903890389038902E-2</v>
      </c>
      <c r="B487" s="95">
        <v>0.42872904790478999</v>
      </c>
    </row>
    <row r="488" spans="1:2">
      <c r="A488" s="95">
        <v>3.9003900390039002E-2</v>
      </c>
      <c r="B488" s="95">
        <v>0.42891344134413401</v>
      </c>
    </row>
    <row r="489" spans="1:2">
      <c r="A489" s="95">
        <v>3.9103910391039103E-2</v>
      </c>
      <c r="B489" s="95">
        <v>0.42909783478347802</v>
      </c>
    </row>
    <row r="490" spans="1:2">
      <c r="A490" s="95">
        <v>3.9203920392039203E-2</v>
      </c>
      <c r="B490" s="95">
        <v>0.42928222822282203</v>
      </c>
    </row>
    <row r="491" spans="1:2">
      <c r="A491" s="95">
        <v>3.9303930393039303E-2</v>
      </c>
      <c r="B491" s="95">
        <v>0.42946662166216598</v>
      </c>
    </row>
    <row r="492" spans="1:2">
      <c r="A492" s="95">
        <v>3.9403940394039397E-2</v>
      </c>
      <c r="B492" s="95">
        <v>0.42965101510150999</v>
      </c>
    </row>
    <row r="493" spans="1:2">
      <c r="A493" s="95">
        <v>3.9503950395039497E-2</v>
      </c>
      <c r="B493" s="95">
        <v>0.429835408540854</v>
      </c>
    </row>
    <row r="494" spans="1:2">
      <c r="A494" s="95">
        <v>3.9603960396039598E-2</v>
      </c>
      <c r="B494" s="95">
        <v>0.43001980198019801</v>
      </c>
    </row>
    <row r="495" spans="1:2">
      <c r="A495" s="95">
        <v>3.9703970397039698E-2</v>
      </c>
      <c r="B495" s="95">
        <v>0.43020419541954202</v>
      </c>
    </row>
    <row r="496" spans="1:2">
      <c r="A496" s="95">
        <v>3.9803980398039798E-2</v>
      </c>
      <c r="B496" s="95">
        <v>0.43038858885888598</v>
      </c>
    </row>
    <row r="497" spans="1:2">
      <c r="A497" s="95">
        <v>3.9903990399039899E-2</v>
      </c>
      <c r="B497" s="95">
        <v>0.43057298229822999</v>
      </c>
    </row>
    <row r="498" spans="1:2">
      <c r="A498" s="95">
        <v>4.0004000400039999E-2</v>
      </c>
      <c r="B498" s="95">
        <v>0.430757375737574</v>
      </c>
    </row>
    <row r="499" spans="1:2">
      <c r="A499" s="95">
        <v>4.0104010401040099E-2</v>
      </c>
      <c r="B499" s="95">
        <v>0.43094176917691801</v>
      </c>
    </row>
    <row r="500" spans="1:2">
      <c r="A500" s="95">
        <v>4.02040204020402E-2</v>
      </c>
      <c r="B500" s="95">
        <v>0.43112616261626202</v>
      </c>
    </row>
    <row r="501" spans="1:2">
      <c r="A501" s="95">
        <v>4.03040304030403E-2</v>
      </c>
      <c r="B501" s="95">
        <v>0.43131055605560598</v>
      </c>
    </row>
    <row r="502" spans="1:2">
      <c r="A502" s="95">
        <v>4.0404040404040401E-2</v>
      </c>
      <c r="B502" s="95">
        <v>0.43149494949494899</v>
      </c>
    </row>
    <row r="503" spans="1:2">
      <c r="A503" s="95">
        <v>4.0504050405040501E-2</v>
      </c>
      <c r="B503" s="95">
        <v>0.431679342934293</v>
      </c>
    </row>
    <row r="504" spans="1:2">
      <c r="A504" s="95">
        <v>4.0604060406040601E-2</v>
      </c>
      <c r="B504" s="95">
        <v>0.43186373637363701</v>
      </c>
    </row>
    <row r="505" spans="1:2">
      <c r="A505" s="95">
        <v>4.0704070407040702E-2</v>
      </c>
      <c r="B505" s="95">
        <v>0.43204812981298102</v>
      </c>
    </row>
    <row r="506" spans="1:2">
      <c r="A506" s="95">
        <v>4.0804080408040802E-2</v>
      </c>
      <c r="B506" s="95">
        <v>0.43223252325232497</v>
      </c>
    </row>
    <row r="507" spans="1:2">
      <c r="A507" s="95">
        <v>4.0904090409040902E-2</v>
      </c>
      <c r="B507" s="95">
        <v>0.43241691669166898</v>
      </c>
    </row>
    <row r="508" spans="1:2">
      <c r="A508" s="95">
        <v>4.1004100410041003E-2</v>
      </c>
      <c r="B508" s="95">
        <v>0.43260131013101299</v>
      </c>
    </row>
    <row r="509" spans="1:2">
      <c r="A509" s="95">
        <v>4.1104110411041103E-2</v>
      </c>
      <c r="B509" s="95">
        <v>0.43278570357035701</v>
      </c>
    </row>
    <row r="510" spans="1:2">
      <c r="A510" s="95">
        <v>4.1204120412041197E-2</v>
      </c>
      <c r="B510" s="95">
        <v>0.43297009700970102</v>
      </c>
    </row>
    <row r="511" spans="1:2">
      <c r="A511" s="95">
        <v>4.1304130413041297E-2</v>
      </c>
      <c r="B511" s="95">
        <v>0.43315449044904503</v>
      </c>
    </row>
    <row r="512" spans="1:2">
      <c r="A512" s="95">
        <v>4.1404140414041397E-2</v>
      </c>
      <c r="B512" s="95">
        <v>0.43333888388838898</v>
      </c>
    </row>
    <row r="513" spans="1:2">
      <c r="A513" s="95">
        <v>4.1504150415041498E-2</v>
      </c>
      <c r="B513" s="95">
        <v>0.43352327732773299</v>
      </c>
    </row>
    <row r="514" spans="1:2">
      <c r="A514" s="95">
        <v>4.1604160416041598E-2</v>
      </c>
      <c r="B514" s="95">
        <v>0.433707670767077</v>
      </c>
    </row>
    <row r="515" spans="1:2">
      <c r="A515" s="95">
        <v>4.1704170417041699E-2</v>
      </c>
      <c r="B515" s="95">
        <v>0.43389206420642101</v>
      </c>
    </row>
    <row r="516" spans="1:2">
      <c r="A516" s="95">
        <v>4.1804180418041799E-2</v>
      </c>
      <c r="B516" s="95">
        <v>0.43407645764576502</v>
      </c>
    </row>
    <row r="517" spans="1:2">
      <c r="A517" s="95">
        <v>4.1904190419041899E-2</v>
      </c>
      <c r="B517" s="95">
        <v>0.43426085108510798</v>
      </c>
    </row>
    <row r="518" spans="1:2">
      <c r="A518" s="95">
        <v>4.2004200420042E-2</v>
      </c>
      <c r="B518" s="95">
        <v>0.43444524452445199</v>
      </c>
    </row>
    <row r="519" spans="1:2">
      <c r="A519" s="95">
        <v>4.21042104210421E-2</v>
      </c>
      <c r="B519" s="95">
        <v>0.434629637963796</v>
      </c>
    </row>
    <row r="520" spans="1:2">
      <c r="A520" s="95">
        <v>4.22042204220422E-2</v>
      </c>
      <c r="B520" s="95">
        <v>0.43481403140314001</v>
      </c>
    </row>
    <row r="521" spans="1:2">
      <c r="A521" s="95">
        <v>4.2304230423042301E-2</v>
      </c>
      <c r="B521" s="95">
        <v>0.43499842484248402</v>
      </c>
    </row>
    <row r="522" spans="1:2">
      <c r="A522" s="95">
        <v>4.2404240424042401E-2</v>
      </c>
      <c r="B522" s="95">
        <v>0.43518281828182798</v>
      </c>
    </row>
    <row r="523" spans="1:2">
      <c r="A523" s="95">
        <v>4.2504250425042502E-2</v>
      </c>
      <c r="B523" s="95">
        <v>0.43536721172117199</v>
      </c>
    </row>
    <row r="524" spans="1:2">
      <c r="A524" s="95">
        <v>4.2604260426042602E-2</v>
      </c>
      <c r="B524" s="95">
        <v>0.435551605160516</v>
      </c>
    </row>
    <row r="525" spans="1:2">
      <c r="A525" s="95">
        <v>4.2704270427042702E-2</v>
      </c>
      <c r="B525" s="95">
        <v>0.43573599859986001</v>
      </c>
    </row>
    <row r="526" spans="1:2">
      <c r="A526" s="95">
        <v>4.2804280428042803E-2</v>
      </c>
      <c r="B526" s="95">
        <v>0.43592039203920402</v>
      </c>
    </row>
    <row r="527" spans="1:2">
      <c r="A527" s="95">
        <v>4.2904290429042903E-2</v>
      </c>
      <c r="B527" s="95">
        <v>0.43610478547854797</v>
      </c>
    </row>
    <row r="528" spans="1:2">
      <c r="A528" s="95">
        <v>4.3004300430043003E-2</v>
      </c>
      <c r="B528" s="95">
        <v>0.43628917891789198</v>
      </c>
    </row>
    <row r="529" spans="1:2">
      <c r="A529" s="95">
        <v>4.3104310431043097E-2</v>
      </c>
      <c r="B529" s="95">
        <v>0.43647357235723599</v>
      </c>
    </row>
    <row r="530" spans="1:2">
      <c r="A530" s="95">
        <v>4.3204320432043197E-2</v>
      </c>
      <c r="B530" s="95">
        <v>0.43665796579658001</v>
      </c>
    </row>
    <row r="531" spans="1:2">
      <c r="A531" s="95">
        <v>4.3304330433043298E-2</v>
      </c>
      <c r="B531" s="95">
        <v>0.43684235923592402</v>
      </c>
    </row>
    <row r="532" spans="1:2">
      <c r="A532" s="95">
        <v>4.3404340434043398E-2</v>
      </c>
      <c r="B532" s="95">
        <v>0.43702675267526703</v>
      </c>
    </row>
    <row r="533" spans="1:2">
      <c r="A533" s="95">
        <v>4.3504350435043498E-2</v>
      </c>
      <c r="B533" s="95">
        <v>0.43721114611461098</v>
      </c>
    </row>
    <row r="534" spans="1:2">
      <c r="A534" s="95">
        <v>4.3604360436043599E-2</v>
      </c>
      <c r="B534" s="95">
        <v>0.43739553955395499</v>
      </c>
    </row>
    <row r="535" spans="1:2">
      <c r="A535" s="95">
        <v>4.3704370437043699E-2</v>
      </c>
      <c r="B535" s="95">
        <v>0.437579932993299</v>
      </c>
    </row>
    <row r="536" spans="1:2">
      <c r="A536" s="95">
        <v>4.38043804380438E-2</v>
      </c>
      <c r="B536" s="95">
        <v>0.43776432643264301</v>
      </c>
    </row>
    <row r="537" spans="1:2">
      <c r="A537" s="95">
        <v>4.39043904390439E-2</v>
      </c>
      <c r="B537" s="95">
        <v>0.43794871987198702</v>
      </c>
    </row>
    <row r="538" spans="1:2">
      <c r="A538" s="95">
        <v>4.4004400440044E-2</v>
      </c>
      <c r="B538" s="95">
        <v>0.43813311331133098</v>
      </c>
    </row>
    <row r="539" spans="1:2">
      <c r="A539" s="95">
        <v>4.4104410441044101E-2</v>
      </c>
      <c r="B539" s="95">
        <v>0.43831750675067499</v>
      </c>
    </row>
    <row r="540" spans="1:2">
      <c r="A540" s="95">
        <v>4.4204420442044201E-2</v>
      </c>
      <c r="B540" s="95">
        <v>0.438501900190019</v>
      </c>
    </row>
    <row r="541" spans="1:2">
      <c r="A541" s="95">
        <v>4.4304430443044301E-2</v>
      </c>
      <c r="B541" s="95">
        <v>0.43868629362936301</v>
      </c>
    </row>
    <row r="542" spans="1:2">
      <c r="A542" s="95">
        <v>4.4404440444044402E-2</v>
      </c>
      <c r="B542" s="95">
        <v>0.43887068706870702</v>
      </c>
    </row>
    <row r="543" spans="1:2">
      <c r="A543" s="95">
        <v>4.4504450445044502E-2</v>
      </c>
      <c r="B543" s="95">
        <v>0.43905508050805098</v>
      </c>
    </row>
    <row r="544" spans="1:2">
      <c r="A544" s="95">
        <v>4.4604460446044603E-2</v>
      </c>
      <c r="B544" s="95">
        <v>0.43923947394739499</v>
      </c>
    </row>
    <row r="545" spans="1:2">
      <c r="A545" s="95">
        <v>4.4704470447044703E-2</v>
      </c>
      <c r="B545" s="95">
        <v>0.439423867386739</v>
      </c>
    </row>
    <row r="546" spans="1:2">
      <c r="A546" s="95">
        <v>4.4804480448044803E-2</v>
      </c>
      <c r="B546" s="95">
        <v>0.43960826082608301</v>
      </c>
    </row>
    <row r="547" spans="1:2">
      <c r="A547" s="95">
        <v>4.4904490449044897E-2</v>
      </c>
      <c r="B547" s="95">
        <v>0.43979265426542702</v>
      </c>
    </row>
    <row r="548" spans="1:2">
      <c r="A548" s="95">
        <v>4.5004500450044997E-2</v>
      </c>
      <c r="B548" s="95">
        <v>0.43997704770476997</v>
      </c>
    </row>
    <row r="549" spans="1:2">
      <c r="A549" s="95">
        <v>4.5104510451045098E-2</v>
      </c>
      <c r="B549" s="95">
        <v>0.44016144114411399</v>
      </c>
    </row>
    <row r="550" spans="1:2">
      <c r="A550" s="95">
        <v>4.5204520452045198E-2</v>
      </c>
      <c r="B550" s="95">
        <v>0.440345834583458</v>
      </c>
    </row>
    <row r="551" spans="1:2">
      <c r="A551" s="95">
        <v>4.5304530453045298E-2</v>
      </c>
      <c r="B551" s="95">
        <v>0.44053022802280201</v>
      </c>
    </row>
    <row r="552" spans="1:2">
      <c r="A552" s="95">
        <v>4.5404540454045399E-2</v>
      </c>
      <c r="B552" s="95">
        <v>0.44071462146214602</v>
      </c>
    </row>
    <row r="553" spans="1:2">
      <c r="A553" s="95">
        <v>4.5504550455045499E-2</v>
      </c>
      <c r="B553" s="95">
        <v>0.44089901490149003</v>
      </c>
    </row>
    <row r="554" spans="1:2">
      <c r="A554" s="95">
        <v>4.5604560456045599E-2</v>
      </c>
      <c r="B554" s="95">
        <v>0.44108340834083398</v>
      </c>
    </row>
    <row r="555" spans="1:2">
      <c r="A555" s="95">
        <v>4.57045704570457E-2</v>
      </c>
      <c r="B555" s="95">
        <v>0.44126780178017799</v>
      </c>
    </row>
    <row r="556" spans="1:2">
      <c r="A556" s="95">
        <v>4.58045804580458E-2</v>
      </c>
      <c r="B556" s="95">
        <v>0.441452195219522</v>
      </c>
    </row>
    <row r="557" spans="1:2">
      <c r="A557" s="95">
        <v>4.5904590459045901E-2</v>
      </c>
      <c r="B557" s="95">
        <v>0.44163658865886601</v>
      </c>
    </row>
    <row r="558" spans="1:2">
      <c r="A558" s="95">
        <v>4.6004600460046001E-2</v>
      </c>
      <c r="B558" s="95">
        <v>0.44182098209821002</v>
      </c>
    </row>
    <row r="559" spans="1:2">
      <c r="A559" s="95">
        <v>4.6104610461046101E-2</v>
      </c>
      <c r="B559" s="95">
        <v>0.44200537553755398</v>
      </c>
    </row>
    <row r="560" spans="1:2">
      <c r="A560" s="95">
        <v>4.6204620462046202E-2</v>
      </c>
      <c r="B560" s="95">
        <v>0.44218976897689799</v>
      </c>
    </row>
    <row r="561" spans="1:2">
      <c r="A561" s="95">
        <v>4.6304630463046302E-2</v>
      </c>
      <c r="B561" s="95">
        <v>0.442374162416242</v>
      </c>
    </row>
    <row r="562" spans="1:2">
      <c r="A562" s="95">
        <v>4.6404640464046402E-2</v>
      </c>
      <c r="B562" s="95">
        <v>0.44255855585558601</v>
      </c>
    </row>
    <row r="563" spans="1:2">
      <c r="A563" s="95">
        <v>4.6504650465046503E-2</v>
      </c>
      <c r="B563" s="95">
        <v>0.44274294929492902</v>
      </c>
    </row>
    <row r="564" spans="1:2">
      <c r="A564" s="95">
        <v>4.6604660466046603E-2</v>
      </c>
      <c r="B564" s="95">
        <v>0.44292734273427298</v>
      </c>
    </row>
    <row r="565" spans="1:2">
      <c r="A565" s="95">
        <v>4.6704670467046697E-2</v>
      </c>
      <c r="B565" s="95">
        <v>0.44311173617361699</v>
      </c>
    </row>
    <row r="566" spans="1:2">
      <c r="A566" s="95">
        <v>4.6804680468046797E-2</v>
      </c>
      <c r="B566" s="95">
        <v>0.443296129612961</v>
      </c>
    </row>
    <row r="567" spans="1:2">
      <c r="A567" s="95">
        <v>4.6904690469046897E-2</v>
      </c>
      <c r="B567" s="95">
        <v>0.44348052305230501</v>
      </c>
    </row>
    <row r="568" spans="1:2">
      <c r="A568" s="95">
        <v>4.7004700470046998E-2</v>
      </c>
      <c r="B568" s="95">
        <v>0.44366491649164902</v>
      </c>
    </row>
    <row r="569" spans="1:2">
      <c r="A569" s="95">
        <v>4.7104710471047098E-2</v>
      </c>
      <c r="B569" s="95">
        <v>0.44384930993099297</v>
      </c>
    </row>
    <row r="570" spans="1:2">
      <c r="A570" s="95">
        <v>4.7204720472047199E-2</v>
      </c>
      <c r="B570" s="95">
        <v>0.44403370337033699</v>
      </c>
    </row>
    <row r="571" spans="1:2">
      <c r="A571" s="95">
        <v>4.7304730473047299E-2</v>
      </c>
      <c r="B571" s="95">
        <v>0.444218096809681</v>
      </c>
    </row>
    <row r="572" spans="1:2">
      <c r="A572" s="95">
        <v>4.7404740474047399E-2</v>
      </c>
      <c r="B572" s="95">
        <v>0.44440249024902501</v>
      </c>
    </row>
    <row r="573" spans="1:2">
      <c r="A573" s="95">
        <v>4.75047504750475E-2</v>
      </c>
      <c r="B573" s="95">
        <v>0.44458688368836902</v>
      </c>
    </row>
    <row r="574" spans="1:2">
      <c r="A574" s="95">
        <v>4.76047604760476E-2</v>
      </c>
      <c r="B574" s="95">
        <v>0.44477127712771303</v>
      </c>
    </row>
    <row r="575" spans="1:2">
      <c r="A575" s="95">
        <v>4.77047704770477E-2</v>
      </c>
      <c r="B575" s="95">
        <v>0.44495567056705698</v>
      </c>
    </row>
    <row r="576" spans="1:2">
      <c r="A576" s="95">
        <v>4.7804780478047801E-2</v>
      </c>
      <c r="B576" s="95">
        <v>0.44514006400640099</v>
      </c>
    </row>
    <row r="577" spans="1:2">
      <c r="A577" s="95">
        <v>4.7904790479047901E-2</v>
      </c>
      <c r="B577" s="95">
        <v>0.445324457445745</v>
      </c>
    </row>
    <row r="578" spans="1:2">
      <c r="A578" s="95">
        <v>4.8004800480048002E-2</v>
      </c>
      <c r="B578" s="95">
        <v>0.44550885088508901</v>
      </c>
    </row>
    <row r="579" spans="1:2">
      <c r="A579" s="95">
        <v>4.8104810481048102E-2</v>
      </c>
      <c r="B579" s="95">
        <v>0.44569324432443203</v>
      </c>
    </row>
    <row r="580" spans="1:2">
      <c r="A580" s="95">
        <v>4.8204820482048202E-2</v>
      </c>
      <c r="B580" s="95">
        <v>0.44587763776377598</v>
      </c>
    </row>
    <row r="581" spans="1:2">
      <c r="A581" s="95">
        <v>4.8304830483048303E-2</v>
      </c>
      <c r="B581" s="95">
        <v>0.44606203120311999</v>
      </c>
    </row>
    <row r="582" spans="1:2">
      <c r="A582" s="95">
        <v>4.8404840484048403E-2</v>
      </c>
      <c r="B582" s="95">
        <v>0.446246424642464</v>
      </c>
    </row>
    <row r="583" spans="1:2">
      <c r="A583" s="95">
        <v>4.8504850485048497E-2</v>
      </c>
      <c r="B583" s="95">
        <v>0.44643081808180801</v>
      </c>
    </row>
    <row r="584" spans="1:2">
      <c r="A584" s="95">
        <v>4.8604860486048597E-2</v>
      </c>
      <c r="B584" s="95">
        <v>0.44661521152115202</v>
      </c>
    </row>
    <row r="585" spans="1:2">
      <c r="A585" s="95">
        <v>4.8704870487048697E-2</v>
      </c>
      <c r="B585" s="95">
        <v>0.44679960496049598</v>
      </c>
    </row>
    <row r="586" spans="1:2">
      <c r="A586" s="95">
        <v>4.8804880488048798E-2</v>
      </c>
      <c r="B586" s="95">
        <v>0.44698399839983999</v>
      </c>
    </row>
    <row r="587" spans="1:2">
      <c r="A587" s="95">
        <v>4.8904890489048898E-2</v>
      </c>
      <c r="B587" s="95">
        <v>0.447168391839184</v>
      </c>
    </row>
    <row r="588" spans="1:2">
      <c r="A588" s="95">
        <v>4.9004900490048998E-2</v>
      </c>
      <c r="B588" s="95">
        <v>0.44735278527852801</v>
      </c>
    </row>
    <row r="589" spans="1:2">
      <c r="A589" s="95">
        <v>4.9104910491049099E-2</v>
      </c>
      <c r="B589" s="95">
        <v>0.44753717871787202</v>
      </c>
    </row>
    <row r="590" spans="1:2">
      <c r="A590" s="95">
        <v>4.9204920492049199E-2</v>
      </c>
      <c r="B590" s="95">
        <v>0.44772157215721597</v>
      </c>
    </row>
    <row r="591" spans="1:2">
      <c r="A591" s="95">
        <v>4.93049304930493E-2</v>
      </c>
      <c r="B591" s="95">
        <v>0.44790596559655999</v>
      </c>
    </row>
    <row r="592" spans="1:2">
      <c r="A592" s="95">
        <v>4.94049404940494E-2</v>
      </c>
      <c r="B592" s="95">
        <v>0.448090359035904</v>
      </c>
    </row>
    <row r="593" spans="1:2">
      <c r="A593" s="95">
        <v>4.95049504950495E-2</v>
      </c>
      <c r="B593" s="95">
        <v>0.44827475247524801</v>
      </c>
    </row>
    <row r="594" spans="1:2">
      <c r="A594" s="95">
        <v>4.9604960496049601E-2</v>
      </c>
      <c r="B594" s="95">
        <v>0.44845914591459102</v>
      </c>
    </row>
    <row r="595" spans="1:2">
      <c r="A595" s="95">
        <v>4.9704970497049701E-2</v>
      </c>
      <c r="B595" s="95">
        <v>0.44864353935393497</v>
      </c>
    </row>
    <row r="596" spans="1:2">
      <c r="A596" s="95">
        <v>4.9804980498049801E-2</v>
      </c>
      <c r="B596" s="95">
        <v>0.44882793279327898</v>
      </c>
    </row>
    <row r="597" spans="1:2">
      <c r="A597" s="95">
        <v>4.9904990499049902E-2</v>
      </c>
      <c r="B597" s="95">
        <v>0.44901232623262299</v>
      </c>
    </row>
    <row r="598" spans="1:2">
      <c r="A598" s="95">
        <v>5.0005000500050002E-2</v>
      </c>
      <c r="B598" s="95">
        <v>0.449196719671967</v>
      </c>
    </row>
    <row r="599" spans="1:2">
      <c r="A599" s="95">
        <v>5.0105010501050103E-2</v>
      </c>
      <c r="B599" s="95">
        <v>0.44938111311131101</v>
      </c>
    </row>
    <row r="600" spans="1:2">
      <c r="A600" s="95">
        <v>5.0205020502050203E-2</v>
      </c>
      <c r="B600" s="95">
        <v>0.44956550655065503</v>
      </c>
    </row>
    <row r="601" spans="1:2">
      <c r="A601" s="95">
        <v>5.0305030503050303E-2</v>
      </c>
      <c r="B601" s="95">
        <v>0.44974989998999898</v>
      </c>
    </row>
    <row r="602" spans="1:2">
      <c r="A602" s="95">
        <v>5.0405040504050397E-2</v>
      </c>
      <c r="B602" s="95">
        <v>0.44993429342934299</v>
      </c>
    </row>
    <row r="603" spans="1:2">
      <c r="A603" s="95">
        <v>5.0505050505050497E-2</v>
      </c>
      <c r="B603" s="95">
        <v>0.450118686868687</v>
      </c>
    </row>
    <row r="604" spans="1:2">
      <c r="A604" s="95">
        <v>5.0605060506050598E-2</v>
      </c>
      <c r="B604" s="95">
        <v>0.45030308030803101</v>
      </c>
    </row>
    <row r="605" spans="1:2">
      <c r="A605" s="95">
        <v>5.0705070507050698E-2</v>
      </c>
      <c r="B605" s="95">
        <v>0.45048747374737502</v>
      </c>
    </row>
    <row r="606" spans="1:2">
      <c r="A606" s="95">
        <v>5.0805080508050798E-2</v>
      </c>
      <c r="B606" s="95">
        <v>0.45067186718671898</v>
      </c>
    </row>
    <row r="607" spans="1:2">
      <c r="A607" s="95">
        <v>5.0905090509050899E-2</v>
      </c>
      <c r="B607" s="95">
        <v>0.45085626062606299</v>
      </c>
    </row>
    <row r="608" spans="1:2">
      <c r="A608" s="95">
        <v>5.1005100510050999E-2</v>
      </c>
      <c r="B608" s="95">
        <v>0.451040654065406</v>
      </c>
    </row>
    <row r="609" spans="1:2">
      <c r="A609" s="95">
        <v>5.1105110511051099E-2</v>
      </c>
      <c r="B609" s="95">
        <v>0.45122504750475001</v>
      </c>
    </row>
    <row r="610" spans="1:2">
      <c r="A610" s="95">
        <v>5.12051205120512E-2</v>
      </c>
      <c r="B610" s="95">
        <v>0.45140944094409402</v>
      </c>
    </row>
    <row r="611" spans="1:2">
      <c r="A611" s="95">
        <v>5.13051305130513E-2</v>
      </c>
      <c r="B611" s="95">
        <v>0.45159383438343798</v>
      </c>
    </row>
    <row r="612" spans="1:2">
      <c r="A612" s="95">
        <v>5.1405140514051401E-2</v>
      </c>
      <c r="B612" s="95">
        <v>0.45177822782278199</v>
      </c>
    </row>
    <row r="613" spans="1:2">
      <c r="A613" s="95">
        <v>5.1505150515051501E-2</v>
      </c>
      <c r="B613" s="95">
        <v>0.451962621262126</v>
      </c>
    </row>
    <row r="614" spans="1:2">
      <c r="A614" s="95">
        <v>5.1605160516051601E-2</v>
      </c>
      <c r="B614" s="95">
        <v>0.45214701470147001</v>
      </c>
    </row>
    <row r="615" spans="1:2">
      <c r="A615" s="95">
        <v>5.1705170517051702E-2</v>
      </c>
      <c r="B615" s="95">
        <v>0.45233140814081402</v>
      </c>
    </row>
    <row r="616" spans="1:2">
      <c r="A616" s="95">
        <v>5.1805180518051802E-2</v>
      </c>
      <c r="B616" s="95">
        <v>0.45251580158015797</v>
      </c>
    </row>
    <row r="617" spans="1:2">
      <c r="A617" s="95">
        <v>5.1905190519051903E-2</v>
      </c>
      <c r="B617" s="95">
        <v>0.45270019501950198</v>
      </c>
    </row>
    <row r="618" spans="1:2">
      <c r="A618" s="95">
        <v>5.2005200520052003E-2</v>
      </c>
      <c r="B618" s="95">
        <v>0.45288458845884599</v>
      </c>
    </row>
    <row r="619" spans="1:2">
      <c r="A619" s="95">
        <v>5.2105210521052103E-2</v>
      </c>
      <c r="B619" s="95">
        <v>0.45306898189819</v>
      </c>
    </row>
    <row r="620" spans="1:2">
      <c r="A620" s="95">
        <v>5.2205220522052197E-2</v>
      </c>
      <c r="B620" s="95">
        <v>0.45325337533753401</v>
      </c>
    </row>
    <row r="621" spans="1:2">
      <c r="A621" s="95">
        <v>5.2305230523052297E-2</v>
      </c>
      <c r="B621" s="95">
        <v>0.45343776877687803</v>
      </c>
    </row>
    <row r="622" spans="1:2">
      <c r="A622" s="95">
        <v>5.2405240524052397E-2</v>
      </c>
      <c r="B622" s="95">
        <v>0.45362216221622198</v>
      </c>
    </row>
    <row r="623" spans="1:2">
      <c r="A623" s="95">
        <v>5.2505250525052498E-2</v>
      </c>
      <c r="B623" s="95">
        <v>0.45380655565556599</v>
      </c>
    </row>
    <row r="624" spans="1:2">
      <c r="A624" s="95">
        <v>5.2605260526052598E-2</v>
      </c>
      <c r="B624" s="95">
        <v>0.453990949094909</v>
      </c>
    </row>
    <row r="625" spans="1:2">
      <c r="A625" s="95">
        <v>5.2705270527052699E-2</v>
      </c>
      <c r="B625" s="95">
        <v>0.45417534253425301</v>
      </c>
    </row>
    <row r="626" spans="1:2">
      <c r="A626" s="95">
        <v>5.2805280528052799E-2</v>
      </c>
      <c r="B626" s="95">
        <v>0.45435973597359702</v>
      </c>
    </row>
    <row r="627" spans="1:2">
      <c r="A627" s="95">
        <v>5.2905290529052899E-2</v>
      </c>
      <c r="B627" s="95">
        <v>0.45454412941294098</v>
      </c>
    </row>
    <row r="628" spans="1:2">
      <c r="A628" s="95">
        <v>5.3005300530053E-2</v>
      </c>
      <c r="B628" s="95">
        <v>0.45472852285228499</v>
      </c>
    </row>
    <row r="629" spans="1:2">
      <c r="A629" s="95">
        <v>5.31053105310531E-2</v>
      </c>
      <c r="B629" s="95">
        <v>0.454912916291629</v>
      </c>
    </row>
    <row r="630" spans="1:2">
      <c r="A630" s="95">
        <v>5.32053205320532E-2</v>
      </c>
      <c r="B630" s="95">
        <v>0.45509730973097301</v>
      </c>
    </row>
    <row r="631" spans="1:2">
      <c r="A631" s="95">
        <v>5.3305330533053301E-2</v>
      </c>
      <c r="B631" s="95">
        <v>0.45528170317031702</v>
      </c>
    </row>
    <row r="632" spans="1:2">
      <c r="A632" s="95">
        <v>5.3405340534053401E-2</v>
      </c>
      <c r="B632" s="95">
        <v>0.45546609660966098</v>
      </c>
    </row>
    <row r="633" spans="1:2">
      <c r="A633" s="95">
        <v>5.3505350535053502E-2</v>
      </c>
      <c r="B633" s="95">
        <v>0.45565049004900499</v>
      </c>
    </row>
    <row r="634" spans="1:2">
      <c r="A634" s="95">
        <v>5.3605360536053602E-2</v>
      </c>
      <c r="B634" s="95">
        <v>0.455834883488349</v>
      </c>
    </row>
    <row r="635" spans="1:2">
      <c r="A635" s="95">
        <v>5.3705370537053702E-2</v>
      </c>
      <c r="B635" s="95">
        <v>0.45601927692769301</v>
      </c>
    </row>
    <row r="636" spans="1:2">
      <c r="A636" s="95">
        <v>5.3805380538053803E-2</v>
      </c>
      <c r="B636" s="95">
        <v>0.45620367036703702</v>
      </c>
    </row>
    <row r="637" spans="1:2">
      <c r="A637" s="95">
        <v>5.3905390539053903E-2</v>
      </c>
      <c r="B637" s="95">
        <v>0.45638806380638097</v>
      </c>
    </row>
    <row r="638" spans="1:2">
      <c r="A638" s="95">
        <v>5.4005400540053997E-2</v>
      </c>
      <c r="B638" s="95">
        <v>0.45657245724572498</v>
      </c>
    </row>
    <row r="639" spans="1:2">
      <c r="A639" s="95">
        <v>5.4105410541054097E-2</v>
      </c>
      <c r="B639" s="95">
        <v>0.45675685068506799</v>
      </c>
    </row>
    <row r="640" spans="1:2">
      <c r="A640" s="95">
        <v>5.4205420542054197E-2</v>
      </c>
      <c r="B640" s="95">
        <v>0.456941244124412</v>
      </c>
    </row>
    <row r="641" spans="1:2">
      <c r="A641" s="95">
        <v>5.4305430543054298E-2</v>
      </c>
      <c r="B641" s="95">
        <v>0.45712563756375602</v>
      </c>
    </row>
    <row r="642" spans="1:2">
      <c r="A642" s="95">
        <v>5.4405440544054398E-2</v>
      </c>
      <c r="B642" s="95">
        <v>0.45731003100310003</v>
      </c>
    </row>
    <row r="643" spans="1:2">
      <c r="A643" s="95">
        <v>5.4505450545054498E-2</v>
      </c>
      <c r="B643" s="95">
        <v>0.45749442444244398</v>
      </c>
    </row>
    <row r="644" spans="1:2">
      <c r="A644" s="95">
        <v>5.4605460546054599E-2</v>
      </c>
      <c r="B644" s="95">
        <v>0.45767881788178799</v>
      </c>
    </row>
    <row r="645" spans="1:2">
      <c r="A645" s="95">
        <v>5.4705470547054699E-2</v>
      </c>
      <c r="B645" s="95">
        <v>0.457863211321132</v>
      </c>
    </row>
    <row r="646" spans="1:2">
      <c r="A646" s="95">
        <v>5.48054805480548E-2</v>
      </c>
      <c r="B646" s="95">
        <v>0.45804760476047601</v>
      </c>
    </row>
    <row r="647" spans="1:2">
      <c r="A647" s="95">
        <v>5.49054905490549E-2</v>
      </c>
      <c r="B647" s="95">
        <v>0.45823199819982002</v>
      </c>
    </row>
    <row r="648" spans="1:2">
      <c r="A648" s="95">
        <v>5.5005500550055E-2</v>
      </c>
      <c r="B648" s="95">
        <v>0.45841639163916398</v>
      </c>
    </row>
    <row r="649" spans="1:2">
      <c r="A649" s="95">
        <v>5.5105510551055101E-2</v>
      </c>
      <c r="B649" s="95">
        <v>0.45860078507850799</v>
      </c>
    </row>
    <row r="650" spans="1:2">
      <c r="A650" s="95">
        <v>5.5205520552055201E-2</v>
      </c>
      <c r="B650" s="95">
        <v>0.458785178517852</v>
      </c>
    </row>
    <row r="651" spans="1:2">
      <c r="A651" s="95">
        <v>5.5305530553055302E-2</v>
      </c>
      <c r="B651" s="95">
        <v>0.45896957195719601</v>
      </c>
    </row>
    <row r="652" spans="1:2">
      <c r="A652" s="95">
        <v>5.5405540554055402E-2</v>
      </c>
      <c r="B652" s="95">
        <v>0.45915396539654002</v>
      </c>
    </row>
    <row r="653" spans="1:2">
      <c r="A653" s="95">
        <v>5.5505550555055502E-2</v>
      </c>
      <c r="B653" s="95">
        <v>0.45933835883588398</v>
      </c>
    </row>
    <row r="654" spans="1:2">
      <c r="A654" s="95">
        <v>5.5605560556055603E-2</v>
      </c>
      <c r="B654" s="95">
        <v>0.45952275227522699</v>
      </c>
    </row>
    <row r="655" spans="1:2">
      <c r="A655" s="95">
        <v>5.5705570557055703E-2</v>
      </c>
      <c r="B655" s="95">
        <v>0.459707145714571</v>
      </c>
    </row>
    <row r="656" spans="1:2">
      <c r="A656" s="95">
        <v>5.5805580558055803E-2</v>
      </c>
      <c r="B656" s="95">
        <v>0.45989153915391501</v>
      </c>
    </row>
    <row r="657" spans="1:2">
      <c r="A657" s="95">
        <v>5.5905590559055897E-2</v>
      </c>
      <c r="B657" s="95">
        <v>0.46007593259325902</v>
      </c>
    </row>
    <row r="658" spans="1:2">
      <c r="A658" s="95">
        <v>5.6005600560055997E-2</v>
      </c>
      <c r="B658" s="95">
        <v>0.46026032603260297</v>
      </c>
    </row>
    <row r="659" spans="1:2">
      <c r="A659" s="95">
        <v>5.6105610561056098E-2</v>
      </c>
      <c r="B659" s="95">
        <v>0.46044471947194698</v>
      </c>
    </row>
    <row r="660" spans="1:2">
      <c r="A660" s="95">
        <v>5.6205620562056198E-2</v>
      </c>
      <c r="B660" s="95">
        <v>0.46062911291129099</v>
      </c>
    </row>
    <row r="661" spans="1:2">
      <c r="A661" s="95">
        <v>5.6305630563056298E-2</v>
      </c>
      <c r="B661" s="95">
        <v>0.460813506350635</v>
      </c>
    </row>
    <row r="662" spans="1:2">
      <c r="A662" s="95">
        <v>5.6405640564056399E-2</v>
      </c>
      <c r="B662" s="95">
        <v>0.46099789978997902</v>
      </c>
    </row>
    <row r="663" spans="1:2">
      <c r="A663" s="95">
        <v>5.6505650565056499E-2</v>
      </c>
      <c r="B663" s="95">
        <v>0.46118229322932303</v>
      </c>
    </row>
    <row r="664" spans="1:2">
      <c r="A664" s="95">
        <v>5.66056605660566E-2</v>
      </c>
      <c r="B664" s="95">
        <v>0.46136668666866698</v>
      </c>
    </row>
    <row r="665" spans="1:2">
      <c r="A665" s="95">
        <v>5.67056705670567E-2</v>
      </c>
      <c r="B665" s="95">
        <v>0.46155108010801099</v>
      </c>
    </row>
    <row r="666" spans="1:2">
      <c r="A666" s="95">
        <v>5.68056805680568E-2</v>
      </c>
      <c r="B666" s="95">
        <v>0.461735473547355</v>
      </c>
    </row>
    <row r="667" spans="1:2">
      <c r="A667" s="95">
        <v>5.6905690569056901E-2</v>
      </c>
      <c r="B667" s="95">
        <v>0.46191986698669901</v>
      </c>
    </row>
    <row r="668" spans="1:2">
      <c r="A668" s="95">
        <v>5.7005700570057001E-2</v>
      </c>
      <c r="B668" s="95">
        <v>0.46210426042604302</v>
      </c>
    </row>
    <row r="669" spans="1:2">
      <c r="A669" s="95">
        <v>5.7105710571057101E-2</v>
      </c>
      <c r="B669" s="95">
        <v>0.46228865386538698</v>
      </c>
    </row>
    <row r="670" spans="1:2">
      <c r="A670" s="95">
        <v>5.7205720572057202E-2</v>
      </c>
      <c r="B670" s="95">
        <v>0.46247304730472999</v>
      </c>
    </row>
    <row r="671" spans="1:2">
      <c r="A671" s="95">
        <v>5.7305730573057302E-2</v>
      </c>
      <c r="B671" s="95">
        <v>0.462657440744074</v>
      </c>
    </row>
    <row r="672" spans="1:2">
      <c r="A672" s="95">
        <v>5.7405740574057403E-2</v>
      </c>
      <c r="B672" s="95">
        <v>0.46284183418341801</v>
      </c>
    </row>
    <row r="673" spans="1:2">
      <c r="A673" s="95">
        <v>5.7505750575057503E-2</v>
      </c>
      <c r="B673" s="95">
        <v>0.46302622762276202</v>
      </c>
    </row>
    <row r="674" spans="1:2">
      <c r="A674" s="95">
        <v>5.7605760576057603E-2</v>
      </c>
      <c r="B674" s="95">
        <v>0.46321062106210598</v>
      </c>
    </row>
    <row r="675" spans="1:2">
      <c r="A675" s="95">
        <v>5.7705770577057697E-2</v>
      </c>
      <c r="B675" s="95">
        <v>0.46339501450144999</v>
      </c>
    </row>
    <row r="676" spans="1:2">
      <c r="A676" s="95">
        <v>5.7805780578057797E-2</v>
      </c>
      <c r="B676" s="95">
        <v>0.463579407940794</v>
      </c>
    </row>
    <row r="677" spans="1:2">
      <c r="A677" s="95">
        <v>5.7905790579057898E-2</v>
      </c>
      <c r="B677" s="95">
        <v>0.46376380138013801</v>
      </c>
    </row>
    <row r="678" spans="1:2">
      <c r="A678" s="95">
        <v>5.8005800580057998E-2</v>
      </c>
      <c r="B678" s="95">
        <v>0.46394819481948202</v>
      </c>
    </row>
    <row r="679" spans="1:2">
      <c r="A679" s="95">
        <v>5.8105810581058098E-2</v>
      </c>
      <c r="B679" s="95">
        <v>0.46413258825882597</v>
      </c>
    </row>
    <row r="680" spans="1:2">
      <c r="A680" s="95">
        <v>5.8205820582058199E-2</v>
      </c>
      <c r="B680" s="95">
        <v>0.46431698169816998</v>
      </c>
    </row>
    <row r="681" spans="1:2">
      <c r="A681" s="95">
        <v>5.8305830583058299E-2</v>
      </c>
      <c r="B681" s="95">
        <v>0.46450137513751399</v>
      </c>
    </row>
    <row r="682" spans="1:2">
      <c r="A682" s="95">
        <v>5.8405840584058399E-2</v>
      </c>
      <c r="B682" s="95">
        <v>0.464685768576858</v>
      </c>
    </row>
    <row r="683" spans="1:2">
      <c r="A683" s="95">
        <v>5.85058505850585E-2</v>
      </c>
      <c r="B683" s="95">
        <v>0.46487016201620202</v>
      </c>
    </row>
    <row r="684" spans="1:2">
      <c r="A684" s="95">
        <v>5.86058605860586E-2</v>
      </c>
      <c r="B684" s="95">
        <v>0.46505455545554603</v>
      </c>
    </row>
    <row r="685" spans="1:2">
      <c r="A685" s="95">
        <v>5.8705870587058701E-2</v>
      </c>
      <c r="B685" s="95">
        <v>0.46523894889488898</v>
      </c>
    </row>
    <row r="686" spans="1:2">
      <c r="A686" s="95">
        <v>5.8805880588058801E-2</v>
      </c>
      <c r="B686" s="95">
        <v>0.46542334233423299</v>
      </c>
    </row>
    <row r="687" spans="1:2">
      <c r="A687" s="95">
        <v>5.8905890589058901E-2</v>
      </c>
      <c r="B687" s="95">
        <v>0.465607735773577</v>
      </c>
    </row>
    <row r="688" spans="1:2">
      <c r="A688" s="95">
        <v>5.9005900590059002E-2</v>
      </c>
      <c r="B688" s="95">
        <v>0.46579212921292101</v>
      </c>
    </row>
    <row r="689" spans="1:2">
      <c r="A689" s="95">
        <v>5.9105910591059102E-2</v>
      </c>
      <c r="B689" s="95">
        <v>0.46597652265226502</v>
      </c>
    </row>
    <row r="690" spans="1:2">
      <c r="A690" s="95">
        <v>5.9205920592059202E-2</v>
      </c>
      <c r="B690" s="95">
        <v>0.46616091609160898</v>
      </c>
    </row>
    <row r="691" spans="1:2">
      <c r="A691" s="95">
        <v>5.9305930593059303E-2</v>
      </c>
      <c r="B691" s="95">
        <v>0.46634530953095299</v>
      </c>
    </row>
    <row r="692" spans="1:2">
      <c r="A692" s="95">
        <v>5.9405940594059403E-2</v>
      </c>
      <c r="B692" s="95">
        <v>0.466529702970297</v>
      </c>
    </row>
    <row r="693" spans="1:2">
      <c r="A693" s="95">
        <v>5.9505950595059497E-2</v>
      </c>
      <c r="B693" s="95">
        <v>0.46671409640964101</v>
      </c>
    </row>
    <row r="694" spans="1:2">
      <c r="A694" s="95">
        <v>5.9605960596059597E-2</v>
      </c>
      <c r="B694" s="95">
        <v>0.46689848984898502</v>
      </c>
    </row>
    <row r="695" spans="1:2">
      <c r="A695" s="95">
        <v>5.9705970597059697E-2</v>
      </c>
      <c r="B695" s="95">
        <v>0.46708288328832898</v>
      </c>
    </row>
    <row r="696" spans="1:2">
      <c r="A696" s="95">
        <v>5.9805980598059798E-2</v>
      </c>
      <c r="B696" s="95">
        <v>0.46726727672767299</v>
      </c>
    </row>
    <row r="697" spans="1:2">
      <c r="A697" s="95">
        <v>5.9905990599059898E-2</v>
      </c>
      <c r="B697" s="95">
        <v>0.467451670167017</v>
      </c>
    </row>
    <row r="698" spans="1:2">
      <c r="A698" s="95">
        <v>6.0006000600059999E-2</v>
      </c>
      <c r="B698" s="95">
        <v>0.46763606360636101</v>
      </c>
    </row>
    <row r="699" spans="1:2">
      <c r="A699" s="95">
        <v>6.0106010601060099E-2</v>
      </c>
      <c r="B699" s="95">
        <v>0.46782045704570502</v>
      </c>
    </row>
    <row r="700" spans="1:2">
      <c r="A700" s="95">
        <v>6.0206020602060199E-2</v>
      </c>
      <c r="B700" s="95">
        <v>0.46800485048504797</v>
      </c>
    </row>
    <row r="701" spans="1:2">
      <c r="A701" s="95">
        <v>6.03060306030603E-2</v>
      </c>
      <c r="B701" s="95">
        <v>0.46818924392439198</v>
      </c>
    </row>
    <row r="702" spans="1:2">
      <c r="A702" s="95">
        <v>6.04060406040604E-2</v>
      </c>
      <c r="B702" s="95">
        <v>0.468373637363736</v>
      </c>
    </row>
    <row r="703" spans="1:2">
      <c r="A703" s="95">
        <v>6.05060506050605E-2</v>
      </c>
      <c r="B703" s="95">
        <v>0.46855803080308001</v>
      </c>
    </row>
    <row r="704" spans="1:2">
      <c r="A704" s="95">
        <v>6.0606060606060601E-2</v>
      </c>
      <c r="B704" s="95">
        <v>0.46874242424242402</v>
      </c>
    </row>
    <row r="705" spans="1:2">
      <c r="A705" s="95">
        <v>6.0706070607060701E-2</v>
      </c>
      <c r="B705" s="95">
        <v>0.46892681768176803</v>
      </c>
    </row>
    <row r="706" spans="1:2">
      <c r="A706" s="95">
        <v>6.0806080608060802E-2</v>
      </c>
      <c r="B706" s="95">
        <v>0.46911121112111198</v>
      </c>
    </row>
    <row r="707" spans="1:2">
      <c r="A707" s="95">
        <v>6.0906090609060902E-2</v>
      </c>
      <c r="B707" s="95">
        <v>0.46929560456045599</v>
      </c>
    </row>
    <row r="708" spans="1:2">
      <c r="A708" s="95">
        <v>6.1006100610061002E-2</v>
      </c>
      <c r="B708" s="95">
        <v>0.4694799979998</v>
      </c>
    </row>
    <row r="709" spans="1:2">
      <c r="A709" s="95">
        <v>6.1106110611061103E-2</v>
      </c>
      <c r="B709" s="95">
        <v>0.46966439143914401</v>
      </c>
    </row>
    <row r="710" spans="1:2">
      <c r="A710" s="95">
        <v>6.1206120612061203E-2</v>
      </c>
      <c r="B710" s="95">
        <v>0.46984878487848802</v>
      </c>
    </row>
    <row r="711" spans="1:2">
      <c r="A711" s="95">
        <v>6.1306130613061303E-2</v>
      </c>
      <c r="B711" s="95">
        <v>0.47003317831783198</v>
      </c>
    </row>
    <row r="712" spans="1:2">
      <c r="A712" s="95">
        <v>6.1406140614061397E-2</v>
      </c>
      <c r="B712" s="95">
        <v>0.47021757175717599</v>
      </c>
    </row>
    <row r="713" spans="1:2">
      <c r="A713" s="95">
        <v>6.1506150615061497E-2</v>
      </c>
      <c r="B713" s="95">
        <v>0.47040196519652</v>
      </c>
    </row>
    <row r="714" spans="1:2">
      <c r="A714" s="95">
        <v>6.1606160616061598E-2</v>
      </c>
      <c r="B714" s="95">
        <v>0.47058635863586401</v>
      </c>
    </row>
    <row r="715" spans="1:2">
      <c r="A715" s="95">
        <v>6.1706170617061698E-2</v>
      </c>
      <c r="B715" s="95">
        <v>0.47077075207520802</v>
      </c>
    </row>
    <row r="716" spans="1:2">
      <c r="A716" s="95">
        <v>6.1806180618061798E-2</v>
      </c>
      <c r="B716" s="95">
        <v>0.47095514551455098</v>
      </c>
    </row>
    <row r="717" spans="1:2">
      <c r="A717" s="95">
        <v>6.1906190619061899E-2</v>
      </c>
      <c r="B717" s="95">
        <v>0.47113953895389499</v>
      </c>
    </row>
    <row r="718" spans="1:2">
      <c r="A718" s="95">
        <v>6.2006200620061999E-2</v>
      </c>
      <c r="B718" s="95">
        <v>0.471323932393239</v>
      </c>
    </row>
    <row r="719" spans="1:2">
      <c r="A719" s="95">
        <v>6.21062106210621E-2</v>
      </c>
      <c r="B719" s="95">
        <v>0.47150832583258301</v>
      </c>
    </row>
    <row r="720" spans="1:2">
      <c r="A720" s="95">
        <v>6.22062206220622E-2</v>
      </c>
      <c r="B720" s="95">
        <v>0.47169271927192702</v>
      </c>
    </row>
    <row r="721" spans="1:2">
      <c r="A721" s="95">
        <v>6.23062306230623E-2</v>
      </c>
      <c r="B721" s="95">
        <v>0.47187711271127097</v>
      </c>
    </row>
    <row r="722" spans="1:2">
      <c r="A722" s="95">
        <v>6.2406240624062401E-2</v>
      </c>
      <c r="B722" s="95">
        <v>0.47206150615061498</v>
      </c>
    </row>
    <row r="723" spans="1:2">
      <c r="A723" s="95">
        <v>6.2506250625062501E-2</v>
      </c>
      <c r="B723" s="95">
        <v>0.472245899589959</v>
      </c>
    </row>
    <row r="724" spans="1:2">
      <c r="A724" s="95">
        <v>6.2606260626062601E-2</v>
      </c>
      <c r="B724" s="95">
        <v>0.47243029302930301</v>
      </c>
    </row>
    <row r="725" spans="1:2">
      <c r="A725" s="95">
        <v>6.2706270627062702E-2</v>
      </c>
      <c r="B725" s="95">
        <v>0.47261468646864702</v>
      </c>
    </row>
    <row r="726" spans="1:2">
      <c r="A726" s="95">
        <v>6.2806280628062802E-2</v>
      </c>
      <c r="B726" s="95">
        <v>0.47279907990799103</v>
      </c>
    </row>
    <row r="727" spans="1:2">
      <c r="A727" s="95">
        <v>6.2906290629062903E-2</v>
      </c>
      <c r="B727" s="95">
        <v>0.47298347334733498</v>
      </c>
    </row>
    <row r="728" spans="1:2">
      <c r="A728" s="95">
        <v>6.3006300630063003E-2</v>
      </c>
      <c r="B728" s="95">
        <v>0.47316786678667899</v>
      </c>
    </row>
    <row r="729" spans="1:2">
      <c r="A729" s="95">
        <v>6.3106310631063103E-2</v>
      </c>
      <c r="B729" s="95">
        <v>0.473352260226023</v>
      </c>
    </row>
    <row r="730" spans="1:2">
      <c r="A730" s="95">
        <v>6.3206320632063204E-2</v>
      </c>
      <c r="B730" s="95">
        <v>0.47353665366536701</v>
      </c>
    </row>
    <row r="731" spans="1:2">
      <c r="A731" s="95">
        <v>6.3306330633063304E-2</v>
      </c>
      <c r="B731" s="95">
        <v>0.47372104710471002</v>
      </c>
    </row>
    <row r="732" spans="1:2">
      <c r="A732" s="95">
        <v>6.3406340634063404E-2</v>
      </c>
      <c r="B732" s="95">
        <v>0.47390544054405398</v>
      </c>
    </row>
    <row r="733" spans="1:2">
      <c r="A733" s="95">
        <v>6.3506350635063505E-2</v>
      </c>
      <c r="B733" s="95">
        <v>0.47408983398339799</v>
      </c>
    </row>
    <row r="734" spans="1:2">
      <c r="A734" s="95">
        <v>6.3606360636063605E-2</v>
      </c>
      <c r="B734" s="95">
        <v>0.474274227422742</v>
      </c>
    </row>
    <row r="735" spans="1:2">
      <c r="A735" s="95">
        <v>6.3706370637063706E-2</v>
      </c>
      <c r="B735" s="95">
        <v>0.47445862086208601</v>
      </c>
    </row>
    <row r="736" spans="1:2">
      <c r="A736" s="95">
        <v>6.3806380638063806E-2</v>
      </c>
      <c r="B736" s="95">
        <v>0.47464301430143002</v>
      </c>
    </row>
    <row r="737" spans="1:2">
      <c r="A737" s="95">
        <v>6.3906390639063906E-2</v>
      </c>
      <c r="B737" s="95">
        <v>0.47482740774077398</v>
      </c>
    </row>
    <row r="738" spans="1:2">
      <c r="A738" s="95">
        <v>6.4006400640064007E-2</v>
      </c>
      <c r="B738" s="95">
        <v>0.47501318919770802</v>
      </c>
    </row>
    <row r="739" spans="1:2">
      <c r="A739" s="95">
        <v>6.4106410641064093E-2</v>
      </c>
      <c r="B739" s="95">
        <v>0.47521927041188999</v>
      </c>
    </row>
    <row r="740" spans="1:2">
      <c r="A740" s="95">
        <v>6.4206420642064194E-2</v>
      </c>
      <c r="B740" s="95">
        <v>0.47542535162607202</v>
      </c>
    </row>
    <row r="741" spans="1:2">
      <c r="A741" s="95">
        <v>6.4306430643064294E-2</v>
      </c>
      <c r="B741" s="95">
        <v>0.475631432840254</v>
      </c>
    </row>
    <row r="742" spans="1:2">
      <c r="A742" s="95">
        <v>6.4406440644064394E-2</v>
      </c>
      <c r="B742" s="95">
        <v>0.47583751405443597</v>
      </c>
    </row>
    <row r="743" spans="1:2">
      <c r="A743" s="95">
        <v>6.4506450645064495E-2</v>
      </c>
      <c r="B743" s="95">
        <v>0.476043595268618</v>
      </c>
    </row>
    <row r="744" spans="1:2">
      <c r="A744" s="95">
        <v>6.4606460646064595E-2</v>
      </c>
      <c r="B744" s="95">
        <v>0.47624967648279998</v>
      </c>
    </row>
    <row r="745" spans="1:2">
      <c r="A745" s="95">
        <v>6.4706470647064696E-2</v>
      </c>
      <c r="B745" s="95">
        <v>0.47645575769698201</v>
      </c>
    </row>
    <row r="746" spans="1:2">
      <c r="A746" s="95">
        <v>6.4806480648064796E-2</v>
      </c>
      <c r="B746" s="95">
        <v>0.47666183891116398</v>
      </c>
    </row>
    <row r="747" spans="1:2">
      <c r="A747" s="95">
        <v>6.4906490649064896E-2</v>
      </c>
      <c r="B747" s="95">
        <v>0.47686792012534601</v>
      </c>
    </row>
    <row r="748" spans="1:2">
      <c r="A748" s="95">
        <v>6.5006500650064997E-2</v>
      </c>
      <c r="B748" s="95">
        <v>0.47707400133952799</v>
      </c>
    </row>
    <row r="749" spans="1:2">
      <c r="A749" s="95">
        <v>6.5106510651065097E-2</v>
      </c>
      <c r="B749" s="95">
        <v>0.47728008255371002</v>
      </c>
    </row>
    <row r="750" spans="1:2">
      <c r="A750" s="95">
        <v>6.5206520652065197E-2</v>
      </c>
      <c r="B750" s="95">
        <v>0.47748616376789199</v>
      </c>
    </row>
    <row r="751" spans="1:2">
      <c r="A751" s="95">
        <v>6.5306530653065298E-2</v>
      </c>
      <c r="B751" s="95">
        <v>0.47769224498207402</v>
      </c>
    </row>
    <row r="752" spans="1:2">
      <c r="A752" s="95">
        <v>6.5406540654065398E-2</v>
      </c>
      <c r="B752" s="95">
        <v>0.477898326196256</v>
      </c>
    </row>
    <row r="753" spans="1:2">
      <c r="A753" s="95">
        <v>6.5506550655065499E-2</v>
      </c>
      <c r="B753" s="95">
        <v>0.47810440741043803</v>
      </c>
    </row>
    <row r="754" spans="1:2">
      <c r="A754" s="95">
        <v>6.5606560656065599E-2</v>
      </c>
      <c r="B754" s="95">
        <v>0.47831048862462</v>
      </c>
    </row>
    <row r="755" spans="1:2">
      <c r="A755" s="95">
        <v>6.5706570657065699E-2</v>
      </c>
      <c r="B755" s="95">
        <v>0.47851656983880198</v>
      </c>
    </row>
    <row r="756" spans="1:2">
      <c r="A756" s="95">
        <v>6.58065806580658E-2</v>
      </c>
      <c r="B756" s="95">
        <v>0.47872265105298401</v>
      </c>
    </row>
    <row r="757" spans="1:2">
      <c r="A757" s="95">
        <v>6.59065906590659E-2</v>
      </c>
      <c r="B757" s="95">
        <v>0.47892873226716598</v>
      </c>
    </row>
    <row r="758" spans="1:2">
      <c r="A758" s="95">
        <v>6.6006600660066E-2</v>
      </c>
      <c r="B758" s="95">
        <v>0.47913481348134801</v>
      </c>
    </row>
    <row r="759" spans="1:2">
      <c r="A759" s="95">
        <v>6.6106610661066101E-2</v>
      </c>
      <c r="B759" s="95">
        <v>0.47934089469552998</v>
      </c>
    </row>
    <row r="760" spans="1:2">
      <c r="A760" s="95">
        <v>6.6206620662066201E-2</v>
      </c>
      <c r="B760" s="95">
        <v>0.47954697590971201</v>
      </c>
    </row>
    <row r="761" spans="1:2">
      <c r="A761" s="95">
        <v>6.6306630663066302E-2</v>
      </c>
      <c r="B761" s="95">
        <v>0.47975305712389399</v>
      </c>
    </row>
    <row r="762" spans="1:2">
      <c r="A762" s="95">
        <v>6.6406640664066402E-2</v>
      </c>
      <c r="B762" s="95">
        <v>0.47995913833807602</v>
      </c>
    </row>
    <row r="763" spans="1:2">
      <c r="A763" s="95">
        <v>6.6506650665066502E-2</v>
      </c>
      <c r="B763" s="95">
        <v>0.48016521955225799</v>
      </c>
    </row>
    <row r="764" spans="1:2">
      <c r="A764" s="95">
        <v>6.6606660666066603E-2</v>
      </c>
      <c r="B764" s="95">
        <v>0.48037130076644002</v>
      </c>
    </row>
    <row r="765" spans="1:2">
      <c r="A765" s="95">
        <v>6.6706670667066703E-2</v>
      </c>
      <c r="B765" s="95">
        <v>0.480577381980622</v>
      </c>
    </row>
    <row r="766" spans="1:2">
      <c r="A766" s="95">
        <v>6.6806680668066803E-2</v>
      </c>
      <c r="B766" s="95">
        <v>0.48078346319480397</v>
      </c>
    </row>
    <row r="767" spans="1:2">
      <c r="A767" s="95">
        <v>6.6906690669066904E-2</v>
      </c>
      <c r="B767" s="95">
        <v>0.480989544408986</v>
      </c>
    </row>
    <row r="768" spans="1:2">
      <c r="A768" s="95">
        <v>6.7006700670067004E-2</v>
      </c>
      <c r="B768" s="95">
        <v>0.48119562562316798</v>
      </c>
    </row>
    <row r="769" spans="1:2">
      <c r="A769" s="95">
        <v>6.7106710671067105E-2</v>
      </c>
      <c r="B769" s="95">
        <v>0.48140170683735001</v>
      </c>
    </row>
    <row r="770" spans="1:2">
      <c r="A770" s="95">
        <v>6.7206720672067205E-2</v>
      </c>
      <c r="B770" s="95">
        <v>0.48160778805153198</v>
      </c>
    </row>
    <row r="771" spans="1:2">
      <c r="A771" s="95">
        <v>6.7306730673067305E-2</v>
      </c>
      <c r="B771" s="95">
        <v>0.48181386926571401</v>
      </c>
    </row>
    <row r="772" spans="1:2">
      <c r="A772" s="95">
        <v>6.7406740674067406E-2</v>
      </c>
      <c r="B772" s="95">
        <v>0.48201995047989599</v>
      </c>
    </row>
    <row r="773" spans="1:2">
      <c r="A773" s="95">
        <v>6.7506750675067506E-2</v>
      </c>
      <c r="B773" s="95">
        <v>0.48222603169407802</v>
      </c>
    </row>
    <row r="774" spans="1:2">
      <c r="A774" s="95">
        <v>6.7606760676067607E-2</v>
      </c>
      <c r="B774" s="95">
        <v>0.48243211290825999</v>
      </c>
    </row>
    <row r="775" spans="1:2">
      <c r="A775" s="95">
        <v>6.7706770677067707E-2</v>
      </c>
      <c r="B775" s="95">
        <v>0.48263819412244302</v>
      </c>
    </row>
    <row r="776" spans="1:2">
      <c r="A776" s="95">
        <v>6.7806780678067793E-2</v>
      </c>
      <c r="B776" s="95">
        <v>0.482844275336625</v>
      </c>
    </row>
    <row r="777" spans="1:2">
      <c r="A777" s="95">
        <v>6.7906790679067894E-2</v>
      </c>
      <c r="B777" s="95">
        <v>0.48305035655080703</v>
      </c>
    </row>
    <row r="778" spans="1:2">
      <c r="A778" s="95">
        <v>6.8006800680067994E-2</v>
      </c>
      <c r="B778" s="95">
        <v>0.483256437764989</v>
      </c>
    </row>
    <row r="779" spans="1:2">
      <c r="A779" s="95">
        <v>6.8106810681068095E-2</v>
      </c>
      <c r="B779" s="95">
        <v>0.48346251897917097</v>
      </c>
    </row>
    <row r="780" spans="1:2">
      <c r="A780" s="95">
        <v>6.8206820682068195E-2</v>
      </c>
      <c r="B780" s="95">
        <v>0.483668600193353</v>
      </c>
    </row>
    <row r="781" spans="1:2">
      <c r="A781" s="95">
        <v>6.8306830683068295E-2</v>
      </c>
      <c r="B781" s="95">
        <v>0.48387468140753498</v>
      </c>
    </row>
    <row r="782" spans="1:2">
      <c r="A782" s="95">
        <v>6.8406840684068396E-2</v>
      </c>
      <c r="B782" s="95">
        <v>0.48408076262171701</v>
      </c>
    </row>
    <row r="783" spans="1:2">
      <c r="A783" s="95">
        <v>6.8506850685068496E-2</v>
      </c>
      <c r="B783" s="95">
        <v>0.48428684383589898</v>
      </c>
    </row>
    <row r="784" spans="1:2">
      <c r="A784" s="95">
        <v>6.8606860686068596E-2</v>
      </c>
      <c r="B784" s="95">
        <v>0.48449292505008101</v>
      </c>
    </row>
    <row r="785" spans="1:2">
      <c r="A785" s="95">
        <v>6.8706870687068697E-2</v>
      </c>
      <c r="B785" s="95">
        <v>0.48469900626426299</v>
      </c>
    </row>
    <row r="786" spans="1:2">
      <c r="A786" s="95">
        <v>6.8806880688068797E-2</v>
      </c>
      <c r="B786" s="95">
        <v>0.48490508747844502</v>
      </c>
    </row>
    <row r="787" spans="1:2">
      <c r="A787" s="95">
        <v>6.8906890689068898E-2</v>
      </c>
      <c r="B787" s="95">
        <v>0.48511116869262699</v>
      </c>
    </row>
    <row r="788" spans="1:2">
      <c r="A788" s="95">
        <v>6.9006900690068998E-2</v>
      </c>
      <c r="B788" s="95">
        <v>0.48531724990680902</v>
      </c>
    </row>
    <row r="789" spans="1:2">
      <c r="A789" s="95">
        <v>6.9106910691069098E-2</v>
      </c>
      <c r="B789" s="95">
        <v>0.485523331120991</v>
      </c>
    </row>
    <row r="790" spans="1:2">
      <c r="A790" s="95">
        <v>6.9206920692069199E-2</v>
      </c>
      <c r="B790" s="95">
        <v>0.48572941233517303</v>
      </c>
    </row>
    <row r="791" spans="1:2">
      <c r="A791" s="95">
        <v>6.9306930693069299E-2</v>
      </c>
      <c r="B791" s="95">
        <v>0.485935493549355</v>
      </c>
    </row>
    <row r="792" spans="1:2">
      <c r="A792" s="95">
        <v>6.9406940694069399E-2</v>
      </c>
      <c r="B792" s="95">
        <v>0.48614157476353698</v>
      </c>
    </row>
    <row r="793" spans="1:2">
      <c r="A793" s="95">
        <v>6.95069506950695E-2</v>
      </c>
      <c r="B793" s="95">
        <v>0.48634765597771901</v>
      </c>
    </row>
    <row r="794" spans="1:2">
      <c r="A794" s="95">
        <v>6.96069606960696E-2</v>
      </c>
      <c r="B794" s="95">
        <v>0.48655373719190098</v>
      </c>
    </row>
    <row r="795" spans="1:2">
      <c r="A795" s="95">
        <v>6.9706970697069701E-2</v>
      </c>
      <c r="B795" s="95">
        <v>0.48675981840608301</v>
      </c>
    </row>
    <row r="796" spans="1:2">
      <c r="A796" s="95">
        <v>6.9806980698069801E-2</v>
      </c>
      <c r="B796" s="95">
        <v>0.48696589962026499</v>
      </c>
    </row>
    <row r="797" spans="1:2">
      <c r="A797" s="95">
        <v>6.9906990699069901E-2</v>
      </c>
      <c r="B797" s="95">
        <v>0.48717198083444702</v>
      </c>
    </row>
    <row r="798" spans="1:2">
      <c r="A798" s="95">
        <v>7.0007000700070002E-2</v>
      </c>
      <c r="B798" s="95">
        <v>0.48737806204862899</v>
      </c>
    </row>
    <row r="799" spans="1:2">
      <c r="A799" s="95">
        <v>7.0107010701070102E-2</v>
      </c>
      <c r="B799" s="95">
        <v>0.48758414326281102</v>
      </c>
    </row>
    <row r="800" spans="1:2">
      <c r="A800" s="95">
        <v>7.0207020702070203E-2</v>
      </c>
      <c r="B800" s="95">
        <v>0.487790224476993</v>
      </c>
    </row>
    <row r="801" spans="1:2">
      <c r="A801" s="95">
        <v>7.0307030703070303E-2</v>
      </c>
      <c r="B801" s="95">
        <v>0.48799630569117503</v>
      </c>
    </row>
    <row r="802" spans="1:2">
      <c r="A802" s="95">
        <v>7.0407040704070403E-2</v>
      </c>
      <c r="B802" s="95">
        <v>0.488202386905357</v>
      </c>
    </row>
    <row r="803" spans="1:2">
      <c r="A803" s="95">
        <v>7.0507050705070504E-2</v>
      </c>
      <c r="B803" s="95">
        <v>0.48840846811953897</v>
      </c>
    </row>
    <row r="804" spans="1:2">
      <c r="A804" s="95">
        <v>7.0607060706070604E-2</v>
      </c>
      <c r="B804" s="95">
        <v>0.488614549333721</v>
      </c>
    </row>
    <row r="805" spans="1:2">
      <c r="A805" s="95">
        <v>7.0707070707070704E-2</v>
      </c>
      <c r="B805" s="95">
        <v>0.48882063054790298</v>
      </c>
    </row>
    <row r="806" spans="1:2">
      <c r="A806" s="95">
        <v>7.0807080708070805E-2</v>
      </c>
      <c r="B806" s="95">
        <v>0.48902671176208501</v>
      </c>
    </row>
    <row r="807" spans="1:2">
      <c r="A807" s="95">
        <v>7.0907090709070905E-2</v>
      </c>
      <c r="B807" s="95">
        <v>0.48923279297626698</v>
      </c>
    </row>
    <row r="808" spans="1:2">
      <c r="A808" s="95">
        <v>7.1007100710071006E-2</v>
      </c>
      <c r="B808" s="95">
        <v>0.48943887419044901</v>
      </c>
    </row>
    <row r="809" spans="1:2">
      <c r="A809" s="95">
        <v>7.1107110711071106E-2</v>
      </c>
      <c r="B809" s="95">
        <v>0.48964495540463099</v>
      </c>
    </row>
    <row r="810" spans="1:2">
      <c r="A810" s="95">
        <v>7.1207120712071206E-2</v>
      </c>
      <c r="B810" s="95">
        <v>0.48985103661881302</v>
      </c>
    </row>
    <row r="811" spans="1:2">
      <c r="A811" s="95">
        <v>7.1307130713071307E-2</v>
      </c>
      <c r="B811" s="95">
        <v>0.49005711783299499</v>
      </c>
    </row>
    <row r="812" spans="1:2">
      <c r="A812" s="95">
        <v>7.1407140714071393E-2</v>
      </c>
      <c r="B812" s="95">
        <v>0.49026319904717702</v>
      </c>
    </row>
    <row r="813" spans="1:2">
      <c r="A813" s="95">
        <v>7.1507150715071494E-2</v>
      </c>
      <c r="B813" s="95">
        <v>0.490469280261359</v>
      </c>
    </row>
    <row r="814" spans="1:2">
      <c r="A814" s="95">
        <v>7.1607160716071594E-2</v>
      </c>
      <c r="B814" s="95">
        <v>0.49067536147554103</v>
      </c>
    </row>
    <row r="815" spans="1:2">
      <c r="A815" s="95">
        <v>7.1707170717071694E-2</v>
      </c>
      <c r="B815" s="95">
        <v>0.490881442689724</v>
      </c>
    </row>
    <row r="816" spans="1:2">
      <c r="A816" s="95">
        <v>7.1807180718071795E-2</v>
      </c>
      <c r="B816" s="95">
        <v>0.49108752390390598</v>
      </c>
    </row>
    <row r="817" spans="1:2">
      <c r="A817" s="95">
        <v>7.1907190719071895E-2</v>
      </c>
      <c r="B817" s="95">
        <v>0.49129360511808801</v>
      </c>
    </row>
    <row r="818" spans="1:2">
      <c r="A818" s="95">
        <v>7.2007200720071995E-2</v>
      </c>
      <c r="B818" s="95">
        <v>0.49149968633226998</v>
      </c>
    </row>
    <row r="819" spans="1:2">
      <c r="A819" s="95">
        <v>7.2107210721072096E-2</v>
      </c>
      <c r="B819" s="95">
        <v>0.49170576754645201</v>
      </c>
    </row>
    <row r="820" spans="1:2">
      <c r="A820" s="95">
        <v>7.2207220722072196E-2</v>
      </c>
      <c r="B820" s="95">
        <v>0.49191184876063399</v>
      </c>
    </row>
    <row r="821" spans="1:2">
      <c r="A821" s="95">
        <v>7.2307230723072297E-2</v>
      </c>
      <c r="B821" s="95">
        <v>0.49211792997481602</v>
      </c>
    </row>
    <row r="822" spans="1:2">
      <c r="A822" s="95">
        <v>7.2407240724072397E-2</v>
      </c>
      <c r="B822" s="95">
        <v>0.49232401118899799</v>
      </c>
    </row>
    <row r="823" spans="1:2">
      <c r="A823" s="95">
        <v>7.2507250725072497E-2</v>
      </c>
      <c r="B823" s="95">
        <v>0.49253009240318002</v>
      </c>
    </row>
    <row r="824" spans="1:2">
      <c r="A824" s="95">
        <v>7.2607260726072598E-2</v>
      </c>
      <c r="B824" s="95">
        <v>0.49273617361736199</v>
      </c>
    </row>
    <row r="825" spans="1:2">
      <c r="A825" s="95">
        <v>7.2707270727072698E-2</v>
      </c>
      <c r="B825" s="95">
        <v>0.49294225483154402</v>
      </c>
    </row>
    <row r="826" spans="1:2">
      <c r="A826" s="95">
        <v>7.2807280728072798E-2</v>
      </c>
      <c r="B826" s="95">
        <v>0.493148336045726</v>
      </c>
    </row>
    <row r="827" spans="1:2">
      <c r="A827" s="95">
        <v>7.2907290729072899E-2</v>
      </c>
      <c r="B827" s="95">
        <v>0.49335441725990797</v>
      </c>
    </row>
    <row r="828" spans="1:2">
      <c r="A828" s="95">
        <v>7.3007300730072999E-2</v>
      </c>
      <c r="B828" s="95">
        <v>0.49356049847409</v>
      </c>
    </row>
    <row r="829" spans="1:2">
      <c r="A829" s="95">
        <v>7.31073107310731E-2</v>
      </c>
      <c r="B829" s="95">
        <v>0.49376657968827198</v>
      </c>
    </row>
    <row r="830" spans="1:2">
      <c r="A830" s="95">
        <v>7.32073207320732E-2</v>
      </c>
      <c r="B830" s="95">
        <v>0.49397266090245401</v>
      </c>
    </row>
    <row r="831" spans="1:2">
      <c r="A831" s="95">
        <v>7.33073307330733E-2</v>
      </c>
      <c r="B831" s="95">
        <v>0.49417874211663598</v>
      </c>
    </row>
    <row r="832" spans="1:2">
      <c r="A832" s="95">
        <v>7.3407340734073401E-2</v>
      </c>
      <c r="B832" s="95">
        <v>0.49438482333081801</v>
      </c>
    </row>
    <row r="833" spans="1:2">
      <c r="A833" s="95">
        <v>7.3507350735073501E-2</v>
      </c>
      <c r="B833" s="95">
        <v>0.49459090454499999</v>
      </c>
    </row>
    <row r="834" spans="1:2">
      <c r="A834" s="95">
        <v>7.3607360736073602E-2</v>
      </c>
      <c r="B834" s="95">
        <v>0.49479698575918202</v>
      </c>
    </row>
    <row r="835" spans="1:2">
      <c r="A835" s="95">
        <v>7.3707370737073702E-2</v>
      </c>
      <c r="B835" s="95">
        <v>0.49500306697336399</v>
      </c>
    </row>
    <row r="836" spans="1:2">
      <c r="A836" s="95">
        <v>7.3807380738073802E-2</v>
      </c>
      <c r="B836" s="95">
        <v>0.49520914818754602</v>
      </c>
    </row>
    <row r="837" spans="1:2">
      <c r="A837" s="95">
        <v>7.3907390739073903E-2</v>
      </c>
      <c r="B837" s="95">
        <v>0.495415229401728</v>
      </c>
    </row>
    <row r="838" spans="1:2">
      <c r="A838" s="95">
        <v>7.4007400740074003E-2</v>
      </c>
      <c r="B838" s="95">
        <v>0.49562131061591003</v>
      </c>
    </row>
    <row r="839" spans="1:2">
      <c r="A839" s="95">
        <v>7.4107410741074103E-2</v>
      </c>
      <c r="B839" s="95">
        <v>0.495827391830092</v>
      </c>
    </row>
    <row r="840" spans="1:2">
      <c r="A840" s="95">
        <v>7.4207420742074204E-2</v>
      </c>
      <c r="B840" s="95">
        <v>0.49603347304427398</v>
      </c>
    </row>
    <row r="841" spans="1:2">
      <c r="A841" s="95">
        <v>7.4307430743074304E-2</v>
      </c>
      <c r="B841" s="95">
        <v>0.49623955425845601</v>
      </c>
    </row>
    <row r="842" spans="1:2">
      <c r="A842" s="95">
        <v>7.4407440744074405E-2</v>
      </c>
      <c r="B842" s="95">
        <v>0.49644563547263798</v>
      </c>
    </row>
    <row r="843" spans="1:2">
      <c r="A843" s="95">
        <v>7.4507450745074505E-2</v>
      </c>
      <c r="B843" s="95">
        <v>0.49665171668682001</v>
      </c>
    </row>
    <row r="844" spans="1:2">
      <c r="A844" s="95">
        <v>7.4607460746074605E-2</v>
      </c>
      <c r="B844" s="95">
        <v>0.49685779790100199</v>
      </c>
    </row>
    <row r="845" spans="1:2">
      <c r="A845" s="95">
        <v>7.4707470747074706E-2</v>
      </c>
      <c r="B845" s="95">
        <v>0.49706387911518402</v>
      </c>
    </row>
    <row r="846" spans="1:2">
      <c r="A846" s="95">
        <v>7.4807480748074806E-2</v>
      </c>
      <c r="B846" s="95">
        <v>0.49726996032936599</v>
      </c>
    </row>
    <row r="847" spans="1:2">
      <c r="A847" s="95">
        <v>7.4907490749074906E-2</v>
      </c>
      <c r="B847" s="95">
        <v>0.49747604154354802</v>
      </c>
    </row>
    <row r="848" spans="1:2">
      <c r="A848" s="95">
        <v>7.5007500750075007E-2</v>
      </c>
      <c r="B848" s="95">
        <v>0.49768212275772999</v>
      </c>
    </row>
    <row r="849" spans="1:2">
      <c r="A849" s="95">
        <v>7.5107510751075093E-2</v>
      </c>
      <c r="B849" s="95">
        <v>0.49788820397191202</v>
      </c>
    </row>
    <row r="850" spans="1:2">
      <c r="A850" s="95">
        <v>7.5207520752075194E-2</v>
      </c>
      <c r="B850" s="95">
        <v>0.498094285186094</v>
      </c>
    </row>
    <row r="851" spans="1:2">
      <c r="A851" s="95">
        <v>7.5307530753075294E-2</v>
      </c>
      <c r="B851" s="95">
        <v>0.49830036640027597</v>
      </c>
    </row>
    <row r="852" spans="1:2">
      <c r="A852" s="95">
        <v>7.5407540754075394E-2</v>
      </c>
      <c r="B852" s="95">
        <v>0.498506447614458</v>
      </c>
    </row>
    <row r="853" spans="1:2">
      <c r="A853" s="95">
        <v>7.5507550755075495E-2</v>
      </c>
      <c r="B853" s="95">
        <v>0.49871252882863998</v>
      </c>
    </row>
    <row r="854" spans="1:2">
      <c r="A854" s="95">
        <v>7.5607560756075595E-2</v>
      </c>
      <c r="B854" s="95">
        <v>0.49891861004282301</v>
      </c>
    </row>
    <row r="855" spans="1:2">
      <c r="A855" s="95">
        <v>7.5707570757075696E-2</v>
      </c>
      <c r="B855" s="95">
        <v>0.49912469125700398</v>
      </c>
    </row>
    <row r="856" spans="1:2">
      <c r="A856" s="95">
        <v>7.5807580758075796E-2</v>
      </c>
      <c r="B856" s="95">
        <v>0.49933077247118701</v>
      </c>
    </row>
    <row r="857" spans="1:2">
      <c r="A857" s="95">
        <v>7.5907590759075896E-2</v>
      </c>
      <c r="B857" s="95">
        <v>0.49953685368536799</v>
      </c>
    </row>
    <row r="858" spans="1:2">
      <c r="A858" s="95">
        <v>7.6007600760075997E-2</v>
      </c>
      <c r="B858" s="95">
        <v>0.49974293489955102</v>
      </c>
    </row>
    <row r="859" spans="1:2">
      <c r="A859" s="95">
        <v>7.6107610761076097E-2</v>
      </c>
      <c r="B859" s="95">
        <v>0.49994901611373299</v>
      </c>
    </row>
    <row r="860" spans="1:2">
      <c r="A860" s="95">
        <v>7.6207620762076198E-2</v>
      </c>
      <c r="B860" s="95">
        <v>0.50015509732791497</v>
      </c>
    </row>
    <row r="861" spans="1:2">
      <c r="A861" s="95">
        <v>7.6307630763076298E-2</v>
      </c>
      <c r="B861" s="95">
        <v>0.50036117854209705</v>
      </c>
    </row>
    <row r="862" spans="1:2">
      <c r="A862" s="95">
        <v>7.6407640764076398E-2</v>
      </c>
      <c r="B862" s="95">
        <v>0.50056725975627903</v>
      </c>
    </row>
    <row r="863" spans="1:2">
      <c r="A863" s="95">
        <v>7.6507650765076499E-2</v>
      </c>
      <c r="B863" s="95">
        <v>0.500773340970461</v>
      </c>
    </row>
    <row r="864" spans="1:2">
      <c r="A864" s="95">
        <v>7.6607660766076599E-2</v>
      </c>
      <c r="B864" s="95">
        <v>0.50097942218464298</v>
      </c>
    </row>
    <row r="865" spans="1:2">
      <c r="A865" s="95">
        <v>7.6707670767076699E-2</v>
      </c>
      <c r="B865" s="95">
        <v>0.50118550339882495</v>
      </c>
    </row>
    <row r="866" spans="1:2">
      <c r="A866" s="95">
        <v>7.68076807680768E-2</v>
      </c>
      <c r="B866" s="95">
        <v>0.50139158461300704</v>
      </c>
    </row>
    <row r="867" spans="1:2">
      <c r="A867" s="95">
        <v>7.69076907690769E-2</v>
      </c>
      <c r="B867" s="95">
        <v>0.50159766582718901</v>
      </c>
    </row>
    <row r="868" spans="1:2">
      <c r="A868" s="95">
        <v>7.7007700770077001E-2</v>
      </c>
      <c r="B868" s="95">
        <v>0.50180374704137098</v>
      </c>
    </row>
    <row r="869" spans="1:2">
      <c r="A869" s="95">
        <v>7.7107710771077101E-2</v>
      </c>
      <c r="B869" s="95">
        <v>0.50200982825555296</v>
      </c>
    </row>
    <row r="870" spans="1:2">
      <c r="A870" s="95">
        <v>7.7207720772077201E-2</v>
      </c>
      <c r="B870" s="95">
        <v>0.50221590946973504</v>
      </c>
    </row>
    <row r="871" spans="1:2">
      <c r="A871" s="95">
        <v>7.7307730773077302E-2</v>
      </c>
      <c r="B871" s="95">
        <v>0.50242199068391702</v>
      </c>
    </row>
    <row r="872" spans="1:2">
      <c r="A872" s="95">
        <v>7.7407740774077402E-2</v>
      </c>
      <c r="B872" s="95">
        <v>0.50262807189809899</v>
      </c>
    </row>
    <row r="873" spans="1:2">
      <c r="A873" s="95">
        <v>7.7507750775077502E-2</v>
      </c>
      <c r="B873" s="95">
        <v>0.50283415311228097</v>
      </c>
    </row>
    <row r="874" spans="1:2">
      <c r="A874" s="95">
        <v>7.7607760776077603E-2</v>
      </c>
      <c r="B874" s="95">
        <v>0.50304023432646305</v>
      </c>
    </row>
    <row r="875" spans="1:2">
      <c r="A875" s="95">
        <v>7.7707770777077703E-2</v>
      </c>
      <c r="B875" s="95">
        <v>0.50324631554064503</v>
      </c>
    </row>
    <row r="876" spans="1:2">
      <c r="A876" s="95">
        <v>7.7807780778077804E-2</v>
      </c>
      <c r="B876" s="95">
        <v>0.503452396754827</v>
      </c>
    </row>
    <row r="877" spans="1:2">
      <c r="A877" s="95">
        <v>7.7907790779077904E-2</v>
      </c>
      <c r="B877" s="95">
        <v>0.50365847796900898</v>
      </c>
    </row>
    <row r="878" spans="1:2">
      <c r="A878" s="95">
        <v>7.8007800780078004E-2</v>
      </c>
      <c r="B878" s="95">
        <v>0.50386455918319095</v>
      </c>
    </row>
    <row r="879" spans="1:2">
      <c r="A879" s="95">
        <v>7.8107810781078105E-2</v>
      </c>
      <c r="B879" s="95">
        <v>0.50407064039737304</v>
      </c>
    </row>
    <row r="880" spans="1:2">
      <c r="A880" s="95">
        <v>7.8207820782078205E-2</v>
      </c>
      <c r="B880" s="95">
        <v>0.50427672161155501</v>
      </c>
    </row>
    <row r="881" spans="1:2">
      <c r="A881" s="95">
        <v>7.8307830783078305E-2</v>
      </c>
      <c r="B881" s="95">
        <v>0.50448280282573699</v>
      </c>
    </row>
    <row r="882" spans="1:2">
      <c r="A882" s="95">
        <v>7.8407840784078406E-2</v>
      </c>
      <c r="B882" s="95">
        <v>0.50468888403991896</v>
      </c>
    </row>
    <row r="883" spans="1:2">
      <c r="A883" s="95">
        <v>7.8507850785078506E-2</v>
      </c>
      <c r="B883" s="95">
        <v>0.50489496525410105</v>
      </c>
    </row>
    <row r="884" spans="1:2">
      <c r="A884" s="95">
        <v>7.8607860786078607E-2</v>
      </c>
      <c r="B884" s="95">
        <v>0.50510104646828302</v>
      </c>
    </row>
    <row r="885" spans="1:2">
      <c r="A885" s="95">
        <v>7.8707870787078693E-2</v>
      </c>
      <c r="B885" s="95">
        <v>0.505307127682465</v>
      </c>
    </row>
    <row r="886" spans="1:2">
      <c r="A886" s="95">
        <v>7.8807880788078793E-2</v>
      </c>
      <c r="B886" s="95">
        <v>0.50551320889664697</v>
      </c>
    </row>
    <row r="887" spans="1:2">
      <c r="A887" s="95">
        <v>7.8907890789078894E-2</v>
      </c>
      <c r="B887" s="95">
        <v>0.50571929011082895</v>
      </c>
    </row>
    <row r="888" spans="1:2">
      <c r="A888" s="95">
        <v>7.9007900790078994E-2</v>
      </c>
      <c r="B888" s="95">
        <v>0.50592537132501103</v>
      </c>
    </row>
    <row r="889" spans="1:2">
      <c r="A889" s="95">
        <v>7.9107910791079095E-2</v>
      </c>
      <c r="B889" s="95">
        <v>0.50613145253919301</v>
      </c>
    </row>
    <row r="890" spans="1:2">
      <c r="A890" s="95">
        <v>7.9207920792079195E-2</v>
      </c>
      <c r="B890" s="95">
        <v>0.50633753375337498</v>
      </c>
    </row>
    <row r="891" spans="1:2">
      <c r="A891" s="95">
        <v>7.9307930793079295E-2</v>
      </c>
      <c r="B891" s="95">
        <v>0.50654361496755695</v>
      </c>
    </row>
    <row r="892" spans="1:2">
      <c r="A892" s="95">
        <v>7.9407940794079396E-2</v>
      </c>
      <c r="B892" s="95">
        <v>0.50674969618173904</v>
      </c>
    </row>
    <row r="893" spans="1:2">
      <c r="A893" s="95">
        <v>7.9507950795079496E-2</v>
      </c>
      <c r="B893" s="95">
        <v>0.50695577739592101</v>
      </c>
    </row>
    <row r="894" spans="1:2">
      <c r="A894" s="95">
        <v>7.9607960796079597E-2</v>
      </c>
      <c r="B894" s="95">
        <v>0.50716185861010299</v>
      </c>
    </row>
    <row r="895" spans="1:2">
      <c r="A895" s="95">
        <v>7.9707970797079697E-2</v>
      </c>
      <c r="B895" s="95">
        <v>0.50736793982428496</v>
      </c>
    </row>
    <row r="896" spans="1:2">
      <c r="A896" s="95">
        <v>7.9807980798079797E-2</v>
      </c>
      <c r="B896" s="95">
        <v>0.50757402103846705</v>
      </c>
    </row>
    <row r="897" spans="1:2">
      <c r="A897" s="95">
        <v>7.9907990799079898E-2</v>
      </c>
      <c r="B897" s="95">
        <v>0.50778010225265002</v>
      </c>
    </row>
    <row r="898" spans="1:2">
      <c r="A898" s="95">
        <v>8.0008000800079998E-2</v>
      </c>
      <c r="B898" s="95">
        <v>0.507986183466832</v>
      </c>
    </row>
    <row r="899" spans="1:2">
      <c r="A899" s="95">
        <v>8.0108010801080098E-2</v>
      </c>
      <c r="B899" s="95">
        <v>0.50819226468101397</v>
      </c>
    </row>
    <row r="900" spans="1:2">
      <c r="A900" s="95">
        <v>8.0208020802080199E-2</v>
      </c>
      <c r="B900" s="95">
        <v>0.50839834589519595</v>
      </c>
    </row>
    <row r="901" spans="1:2">
      <c r="A901" s="95">
        <v>8.0308030803080299E-2</v>
      </c>
      <c r="B901" s="95">
        <v>0.50860442710937803</v>
      </c>
    </row>
    <row r="902" spans="1:2">
      <c r="A902" s="95">
        <v>8.04080408040804E-2</v>
      </c>
      <c r="B902" s="95">
        <v>0.50881050832356001</v>
      </c>
    </row>
    <row r="903" spans="1:2">
      <c r="A903" s="95">
        <v>8.05080508050805E-2</v>
      </c>
      <c r="B903" s="95">
        <v>0.50901658953774198</v>
      </c>
    </row>
    <row r="904" spans="1:2">
      <c r="A904" s="95">
        <v>8.06080608060806E-2</v>
      </c>
      <c r="B904" s="95">
        <v>0.50922267075192396</v>
      </c>
    </row>
    <row r="905" spans="1:2">
      <c r="A905" s="95">
        <v>8.0708070807080701E-2</v>
      </c>
      <c r="B905" s="95">
        <v>0.50942875196610604</v>
      </c>
    </row>
    <row r="906" spans="1:2">
      <c r="A906" s="95">
        <v>8.0808080808080801E-2</v>
      </c>
      <c r="B906" s="95">
        <v>0.50963483318028802</v>
      </c>
    </row>
    <row r="907" spans="1:2">
      <c r="A907" s="95">
        <v>8.0908090809080901E-2</v>
      </c>
      <c r="B907" s="95">
        <v>0.50984091439446999</v>
      </c>
    </row>
    <row r="908" spans="1:2">
      <c r="A908" s="95">
        <v>8.1008100810081002E-2</v>
      </c>
      <c r="B908" s="95">
        <v>0.51004699560865197</v>
      </c>
    </row>
    <row r="909" spans="1:2">
      <c r="A909" s="95">
        <v>8.1108110811081102E-2</v>
      </c>
      <c r="B909" s="95">
        <v>0.51025307682283405</v>
      </c>
    </row>
    <row r="910" spans="1:2">
      <c r="A910" s="95">
        <v>8.1208120812081203E-2</v>
      </c>
      <c r="B910" s="95">
        <v>0.51045915803701603</v>
      </c>
    </row>
    <row r="911" spans="1:2">
      <c r="A911" s="95">
        <v>8.1308130813081303E-2</v>
      </c>
      <c r="B911" s="95">
        <v>0.510665239251198</v>
      </c>
    </row>
    <row r="912" spans="1:2">
      <c r="A912" s="95">
        <v>8.1408140814081403E-2</v>
      </c>
      <c r="B912" s="95">
        <v>0.51087132046537997</v>
      </c>
    </row>
    <row r="913" spans="1:2">
      <c r="A913" s="95">
        <v>8.1508150815081504E-2</v>
      </c>
      <c r="B913" s="95">
        <v>0.51107740167956195</v>
      </c>
    </row>
    <row r="914" spans="1:2">
      <c r="A914" s="95">
        <v>8.1608160816081604E-2</v>
      </c>
      <c r="B914" s="95">
        <v>0.51128348289374403</v>
      </c>
    </row>
    <row r="915" spans="1:2">
      <c r="A915" s="95">
        <v>8.1708170817081704E-2</v>
      </c>
      <c r="B915" s="95">
        <v>0.51148956410792601</v>
      </c>
    </row>
    <row r="916" spans="1:2">
      <c r="A916" s="95">
        <v>8.1808180818081805E-2</v>
      </c>
      <c r="B916" s="95">
        <v>0.51169564532210798</v>
      </c>
    </row>
    <row r="917" spans="1:2">
      <c r="A917" s="95">
        <v>8.1908190819081905E-2</v>
      </c>
      <c r="B917" s="95">
        <v>0.51190172653628996</v>
      </c>
    </row>
    <row r="918" spans="1:2">
      <c r="A918" s="95">
        <v>8.2008200820082006E-2</v>
      </c>
      <c r="B918" s="95">
        <v>0.51210780775047204</v>
      </c>
    </row>
    <row r="919" spans="1:2">
      <c r="A919" s="95">
        <v>8.2108210821082106E-2</v>
      </c>
      <c r="B919" s="95">
        <v>0.51231388896465402</v>
      </c>
    </row>
    <row r="920" spans="1:2">
      <c r="A920" s="95">
        <v>8.2208220822082206E-2</v>
      </c>
      <c r="B920" s="95">
        <v>0.51251997017883599</v>
      </c>
    </row>
    <row r="921" spans="1:2">
      <c r="A921" s="95">
        <v>8.2308230823082307E-2</v>
      </c>
      <c r="B921" s="95">
        <v>0.51272605139301797</v>
      </c>
    </row>
    <row r="922" spans="1:2">
      <c r="A922" s="95">
        <v>8.2408240824082393E-2</v>
      </c>
      <c r="B922" s="95">
        <v>0.51293213260720005</v>
      </c>
    </row>
    <row r="923" spans="1:2">
      <c r="A923" s="95">
        <v>8.2508250825082494E-2</v>
      </c>
      <c r="B923" s="95">
        <v>0.51313821382138203</v>
      </c>
    </row>
    <row r="924" spans="1:2">
      <c r="A924" s="95">
        <v>8.2608260826082594E-2</v>
      </c>
      <c r="B924" s="95">
        <v>0.513344295035564</v>
      </c>
    </row>
    <row r="925" spans="1:2">
      <c r="A925" s="95">
        <v>8.2708270827082694E-2</v>
      </c>
      <c r="B925" s="95">
        <v>0.51355037624974598</v>
      </c>
    </row>
    <row r="926" spans="1:2">
      <c r="A926" s="95">
        <v>8.2808280828082795E-2</v>
      </c>
      <c r="B926" s="95">
        <v>0.51375645746392795</v>
      </c>
    </row>
    <row r="927" spans="1:2">
      <c r="A927" s="95">
        <v>8.2908290829082895E-2</v>
      </c>
      <c r="B927" s="95">
        <v>0.51396253867811004</v>
      </c>
    </row>
    <row r="928" spans="1:2">
      <c r="A928" s="95">
        <v>8.3008300830082996E-2</v>
      </c>
      <c r="B928" s="95">
        <v>0.51416861989229201</v>
      </c>
    </row>
    <row r="929" spans="1:2">
      <c r="A929" s="95">
        <v>8.3108310831083096E-2</v>
      </c>
      <c r="B929" s="95">
        <v>0.51437470110647399</v>
      </c>
    </row>
    <row r="930" spans="1:2">
      <c r="A930" s="95">
        <v>8.3208320832083196E-2</v>
      </c>
      <c r="B930" s="95">
        <v>0.51458078232065596</v>
      </c>
    </row>
    <row r="931" spans="1:2">
      <c r="A931" s="95">
        <v>8.3308330833083297E-2</v>
      </c>
      <c r="B931" s="95">
        <v>0.51478686353483805</v>
      </c>
    </row>
    <row r="932" spans="1:2">
      <c r="A932" s="95">
        <v>8.3408340834083397E-2</v>
      </c>
      <c r="B932" s="95">
        <v>0.51499294474902002</v>
      </c>
    </row>
    <row r="933" spans="1:2">
      <c r="A933" s="95">
        <v>8.3508350835083497E-2</v>
      </c>
      <c r="B933" s="95">
        <v>0.515199025963202</v>
      </c>
    </row>
    <row r="934" spans="1:2">
      <c r="A934" s="95">
        <v>8.3608360836083598E-2</v>
      </c>
      <c r="B934" s="95">
        <v>0.51540510717738397</v>
      </c>
    </row>
    <row r="935" spans="1:2">
      <c r="A935" s="95">
        <v>8.3708370837083698E-2</v>
      </c>
      <c r="B935" s="95">
        <v>0.51561118839156606</v>
      </c>
    </row>
    <row r="936" spans="1:2">
      <c r="A936" s="95">
        <v>8.3808380838083799E-2</v>
      </c>
      <c r="B936" s="95">
        <v>0.51581726960574803</v>
      </c>
    </row>
    <row r="937" spans="1:2">
      <c r="A937" s="95">
        <v>8.3908390839083899E-2</v>
      </c>
      <c r="B937" s="95">
        <v>0.516023350819931</v>
      </c>
    </row>
    <row r="938" spans="1:2">
      <c r="A938" s="95">
        <v>8.4008400840083999E-2</v>
      </c>
      <c r="B938" s="95">
        <v>0.51622943203411298</v>
      </c>
    </row>
    <row r="939" spans="1:2">
      <c r="A939" s="95">
        <v>8.41084108410841E-2</v>
      </c>
      <c r="B939" s="95">
        <v>0.51643551324829495</v>
      </c>
    </row>
    <row r="940" spans="1:2">
      <c r="A940" s="95">
        <v>8.42084208420842E-2</v>
      </c>
      <c r="B940" s="95">
        <v>0.51664159446247704</v>
      </c>
    </row>
    <row r="941" spans="1:2">
      <c r="A941" s="95">
        <v>8.43084308430843E-2</v>
      </c>
      <c r="B941" s="95">
        <v>0.51684767567665901</v>
      </c>
    </row>
    <row r="942" spans="1:2">
      <c r="A942" s="95">
        <v>8.4408440844084401E-2</v>
      </c>
      <c r="B942" s="95">
        <v>0.51705375689084099</v>
      </c>
    </row>
    <row r="943" spans="1:2">
      <c r="A943" s="95">
        <v>8.4508450845084501E-2</v>
      </c>
      <c r="B943" s="95">
        <v>0.51725983810502296</v>
      </c>
    </row>
    <row r="944" spans="1:2">
      <c r="A944" s="95">
        <v>8.4608460846084602E-2</v>
      </c>
      <c r="B944" s="95">
        <v>0.51746591931920505</v>
      </c>
    </row>
    <row r="945" spans="1:2">
      <c r="A945" s="95">
        <v>8.4708470847084702E-2</v>
      </c>
      <c r="B945" s="95">
        <v>0.51767200053338702</v>
      </c>
    </row>
    <row r="946" spans="1:2">
      <c r="A946" s="95">
        <v>8.4808480848084802E-2</v>
      </c>
      <c r="B946" s="95">
        <v>0.517878081747569</v>
      </c>
    </row>
    <row r="947" spans="1:2">
      <c r="A947" s="95">
        <v>8.4908490849084903E-2</v>
      </c>
      <c r="B947" s="95">
        <v>0.51808416296175097</v>
      </c>
    </row>
    <row r="948" spans="1:2">
      <c r="A948" s="95">
        <v>8.5008500850085003E-2</v>
      </c>
      <c r="B948" s="95">
        <v>0.51829024417593295</v>
      </c>
    </row>
    <row r="949" spans="1:2">
      <c r="A949" s="95">
        <v>8.5108510851085103E-2</v>
      </c>
      <c r="B949" s="95">
        <v>0.51849632539011503</v>
      </c>
    </row>
    <row r="950" spans="1:2">
      <c r="A950" s="95">
        <v>8.5208520852085204E-2</v>
      </c>
      <c r="B950" s="95">
        <v>0.51870240660429701</v>
      </c>
    </row>
    <row r="951" spans="1:2">
      <c r="A951" s="95">
        <v>8.5308530853085304E-2</v>
      </c>
      <c r="B951" s="95">
        <v>0.51890848781847898</v>
      </c>
    </row>
    <row r="952" spans="1:2">
      <c r="A952" s="95">
        <v>8.5408540854085405E-2</v>
      </c>
      <c r="B952" s="95">
        <v>0.51911456903266096</v>
      </c>
    </row>
    <row r="953" spans="1:2">
      <c r="A953" s="95">
        <v>8.5508550855085505E-2</v>
      </c>
      <c r="B953" s="95">
        <v>0.51932065024684304</v>
      </c>
    </row>
    <row r="954" spans="1:2">
      <c r="A954" s="95">
        <v>8.5608560856085605E-2</v>
      </c>
      <c r="B954" s="95">
        <v>0.51952673146102502</v>
      </c>
    </row>
    <row r="955" spans="1:2">
      <c r="A955" s="95">
        <v>8.5708570857085706E-2</v>
      </c>
      <c r="B955" s="95">
        <v>0.51973281267520699</v>
      </c>
    </row>
    <row r="956" spans="1:2">
      <c r="A956" s="95">
        <v>8.5808580858085806E-2</v>
      </c>
      <c r="B956" s="95">
        <v>0.51993889388938896</v>
      </c>
    </row>
    <row r="957" spans="1:2">
      <c r="A957" s="95">
        <v>8.5908590859085907E-2</v>
      </c>
      <c r="B957" s="95">
        <v>0.52014497510357105</v>
      </c>
    </row>
    <row r="958" spans="1:2">
      <c r="A958" s="95">
        <v>8.6008600860086007E-2</v>
      </c>
      <c r="B958" s="95">
        <v>0.52035105631775302</v>
      </c>
    </row>
    <row r="959" spans="1:2">
      <c r="A959" s="95">
        <v>8.6108610861086093E-2</v>
      </c>
      <c r="B959" s="95">
        <v>0.520557137531935</v>
      </c>
    </row>
    <row r="960" spans="1:2">
      <c r="A960" s="95">
        <v>8.6208620862086194E-2</v>
      </c>
      <c r="B960" s="95">
        <v>0.52076321874611697</v>
      </c>
    </row>
    <row r="961" spans="1:2">
      <c r="A961" s="95">
        <v>8.6308630863086294E-2</v>
      </c>
      <c r="B961" s="95">
        <v>0.52096929996029895</v>
      </c>
    </row>
    <row r="962" spans="1:2">
      <c r="A962" s="95">
        <v>8.6408640864086395E-2</v>
      </c>
      <c r="B962" s="95">
        <v>0.52117538117448103</v>
      </c>
    </row>
    <row r="963" spans="1:2">
      <c r="A963" s="95">
        <v>8.6508650865086495E-2</v>
      </c>
      <c r="B963" s="95">
        <v>0.52138146238866301</v>
      </c>
    </row>
    <row r="964" spans="1:2">
      <c r="A964" s="95">
        <v>8.6608660866086595E-2</v>
      </c>
      <c r="B964" s="95">
        <v>0.52158754360284498</v>
      </c>
    </row>
    <row r="965" spans="1:2">
      <c r="A965" s="95">
        <v>8.6708670867086696E-2</v>
      </c>
      <c r="B965" s="95">
        <v>0.52179362481702696</v>
      </c>
    </row>
    <row r="966" spans="1:2">
      <c r="A966" s="95">
        <v>8.6808680868086796E-2</v>
      </c>
      <c r="B966" s="95">
        <v>0.52199970603120904</v>
      </c>
    </row>
    <row r="967" spans="1:2">
      <c r="A967" s="95">
        <v>8.6908690869086896E-2</v>
      </c>
      <c r="B967" s="95">
        <v>0.52220578724539102</v>
      </c>
    </row>
    <row r="968" spans="1:2">
      <c r="A968" s="95">
        <v>8.7008700870086997E-2</v>
      </c>
      <c r="B968" s="95">
        <v>0.52241186845957299</v>
      </c>
    </row>
    <row r="969" spans="1:2">
      <c r="A969" s="95">
        <v>8.7108710871087097E-2</v>
      </c>
      <c r="B969" s="95">
        <v>0.52261794967375497</v>
      </c>
    </row>
    <row r="970" spans="1:2">
      <c r="A970" s="95">
        <v>8.7208720872087198E-2</v>
      </c>
      <c r="B970" s="95">
        <v>0.52282403088793705</v>
      </c>
    </row>
    <row r="971" spans="1:2">
      <c r="A971" s="95">
        <v>8.7308730873087298E-2</v>
      </c>
      <c r="B971" s="95">
        <v>0.52303011210211903</v>
      </c>
    </row>
    <row r="972" spans="1:2">
      <c r="A972" s="95">
        <v>8.7408740874087398E-2</v>
      </c>
      <c r="B972" s="95">
        <v>0.523236193316301</v>
      </c>
    </row>
    <row r="973" spans="1:2">
      <c r="A973" s="95">
        <v>8.7508750875087499E-2</v>
      </c>
      <c r="B973" s="95">
        <v>0.52344227453048298</v>
      </c>
    </row>
    <row r="974" spans="1:2">
      <c r="A974" s="95">
        <v>8.7608760876087599E-2</v>
      </c>
      <c r="B974" s="95">
        <v>0.52364835574466495</v>
      </c>
    </row>
    <row r="975" spans="1:2">
      <c r="A975" s="95">
        <v>8.7708770877087699E-2</v>
      </c>
      <c r="B975" s="95">
        <v>0.52385443695884704</v>
      </c>
    </row>
    <row r="976" spans="1:2">
      <c r="A976" s="95">
        <v>8.78087808780878E-2</v>
      </c>
      <c r="B976" s="95">
        <v>0.52406051817302901</v>
      </c>
    </row>
    <row r="977" spans="1:2">
      <c r="A977" s="95">
        <v>8.79087908790879E-2</v>
      </c>
      <c r="B977" s="95">
        <v>0.52426659938721099</v>
      </c>
    </row>
    <row r="978" spans="1:2">
      <c r="A978" s="95">
        <v>8.8008800880088001E-2</v>
      </c>
      <c r="B978" s="95">
        <v>0.52447268060139396</v>
      </c>
    </row>
    <row r="979" spans="1:2">
      <c r="A979" s="95">
        <v>8.8108810881088101E-2</v>
      </c>
      <c r="B979" s="95">
        <v>0.52467876181557505</v>
      </c>
    </row>
    <row r="980" spans="1:2">
      <c r="A980" s="95">
        <v>8.8208820882088201E-2</v>
      </c>
      <c r="B980" s="95">
        <v>0.52488484302975702</v>
      </c>
    </row>
    <row r="981" spans="1:2">
      <c r="A981" s="95">
        <v>8.8308830883088302E-2</v>
      </c>
      <c r="B981" s="95">
        <v>0.52509092424393999</v>
      </c>
    </row>
    <row r="982" spans="1:2">
      <c r="A982" s="95">
        <v>8.8408840884088402E-2</v>
      </c>
      <c r="B982" s="95">
        <v>0.52529700545812197</v>
      </c>
    </row>
    <row r="983" spans="1:2">
      <c r="A983" s="95">
        <v>8.8508850885088503E-2</v>
      </c>
      <c r="B983" s="95">
        <v>0.52550308667230405</v>
      </c>
    </row>
    <row r="984" spans="1:2">
      <c r="A984" s="95">
        <v>8.8608860886088603E-2</v>
      </c>
      <c r="B984" s="95">
        <v>0.52570916788648603</v>
      </c>
    </row>
    <row r="985" spans="1:2">
      <c r="A985" s="95">
        <v>8.8708870887088703E-2</v>
      </c>
      <c r="B985" s="95">
        <v>0.525915249100668</v>
      </c>
    </row>
    <row r="986" spans="1:2">
      <c r="A986" s="95">
        <v>8.8808880888088804E-2</v>
      </c>
      <c r="B986" s="95">
        <v>0.52612133031484998</v>
      </c>
    </row>
    <row r="987" spans="1:2">
      <c r="A987" s="95">
        <v>8.8908890889088904E-2</v>
      </c>
      <c r="B987" s="95">
        <v>0.52632741152903195</v>
      </c>
    </row>
    <row r="988" spans="1:2">
      <c r="A988" s="95">
        <v>8.9008900890089004E-2</v>
      </c>
      <c r="B988" s="95">
        <v>0.52653349274321404</v>
      </c>
    </row>
    <row r="989" spans="1:2">
      <c r="A989" s="95">
        <v>8.9108910891089105E-2</v>
      </c>
      <c r="B989" s="95">
        <v>0.52673957395739601</v>
      </c>
    </row>
    <row r="990" spans="1:2">
      <c r="A990" s="95">
        <v>8.9208920892089205E-2</v>
      </c>
      <c r="B990" s="95">
        <v>0.52694565517157799</v>
      </c>
    </row>
    <row r="991" spans="1:2">
      <c r="A991" s="95">
        <v>8.9308930893089306E-2</v>
      </c>
      <c r="B991" s="95">
        <v>0.52715173638575996</v>
      </c>
    </row>
    <row r="992" spans="1:2">
      <c r="A992" s="95">
        <v>8.9408940894089406E-2</v>
      </c>
      <c r="B992" s="95">
        <v>0.52735781759994205</v>
      </c>
    </row>
    <row r="993" spans="1:2">
      <c r="A993" s="95">
        <v>8.9508950895089506E-2</v>
      </c>
      <c r="B993" s="95">
        <v>0.52756389881412402</v>
      </c>
    </row>
    <row r="994" spans="1:2">
      <c r="A994" s="95">
        <v>8.9608960896089607E-2</v>
      </c>
      <c r="B994" s="95">
        <v>0.527769980028306</v>
      </c>
    </row>
    <row r="995" spans="1:2">
      <c r="A995" s="95">
        <v>8.9708970897089693E-2</v>
      </c>
      <c r="B995" s="95">
        <v>0.52797606124248797</v>
      </c>
    </row>
    <row r="996" spans="1:2">
      <c r="A996" s="95">
        <v>8.9808980898089794E-2</v>
      </c>
      <c r="B996" s="95">
        <v>0.52818214245666995</v>
      </c>
    </row>
    <row r="997" spans="1:2">
      <c r="A997" s="95">
        <v>8.9908990899089894E-2</v>
      </c>
      <c r="B997" s="95">
        <v>0.52838822367085203</v>
      </c>
    </row>
    <row r="998" spans="1:2">
      <c r="A998" s="95">
        <v>9.0009000900089994E-2</v>
      </c>
      <c r="B998" s="95">
        <v>0.52859430488503401</v>
      </c>
    </row>
    <row r="999" spans="1:2">
      <c r="A999" s="95">
        <v>9.0109010901090095E-2</v>
      </c>
      <c r="B999" s="95">
        <v>0.52880038609921598</v>
      </c>
    </row>
    <row r="1000" spans="1:2">
      <c r="A1000" s="95">
        <v>9.0209020902090195E-2</v>
      </c>
      <c r="B1000" s="95">
        <v>0.52900646731339795</v>
      </c>
    </row>
    <row r="1001" spans="1:2">
      <c r="A1001" s="95">
        <v>9.0309030903090295E-2</v>
      </c>
      <c r="B1001" s="95">
        <v>0.52921254852758004</v>
      </c>
    </row>
    <row r="1002" spans="1:2">
      <c r="A1002" s="95">
        <v>9.0409040904090396E-2</v>
      </c>
      <c r="B1002" s="95">
        <v>0.52941862974176201</v>
      </c>
    </row>
    <row r="1003" spans="1:2">
      <c r="A1003" s="95">
        <v>9.0509050905090496E-2</v>
      </c>
      <c r="B1003" s="95">
        <v>0.52962471095594399</v>
      </c>
    </row>
    <row r="1004" spans="1:2">
      <c r="A1004" s="95">
        <v>9.0609060906090597E-2</v>
      </c>
      <c r="B1004" s="95">
        <v>0.52983079217012596</v>
      </c>
    </row>
    <row r="1005" spans="1:2">
      <c r="A1005" s="95">
        <v>9.0709070907090697E-2</v>
      </c>
      <c r="B1005" s="95">
        <v>0.53003687338430805</v>
      </c>
    </row>
    <row r="1006" spans="1:2">
      <c r="A1006" s="95">
        <v>9.0809080908090797E-2</v>
      </c>
      <c r="B1006" s="95">
        <v>0.53024295459849002</v>
      </c>
    </row>
    <row r="1007" spans="1:2">
      <c r="A1007" s="95">
        <v>9.0909090909090898E-2</v>
      </c>
      <c r="B1007" s="95">
        <v>0.530449035812672</v>
      </c>
    </row>
    <row r="1008" spans="1:2">
      <c r="A1008" s="95">
        <v>9.1009100910090998E-2</v>
      </c>
      <c r="B1008" s="95">
        <v>0.53065511702685397</v>
      </c>
    </row>
    <row r="1009" spans="1:2">
      <c r="A1009" s="95">
        <v>9.1109110911091098E-2</v>
      </c>
      <c r="B1009" s="95">
        <v>0.53086119824103595</v>
      </c>
    </row>
    <row r="1010" spans="1:2">
      <c r="A1010" s="95">
        <v>9.1209120912091199E-2</v>
      </c>
      <c r="B1010" s="95">
        <v>0.53106727945521803</v>
      </c>
    </row>
    <row r="1011" spans="1:2">
      <c r="A1011" s="95">
        <v>9.1309130913091299E-2</v>
      </c>
      <c r="B1011" s="95">
        <v>0.53127336066940001</v>
      </c>
    </row>
    <row r="1012" spans="1:2">
      <c r="A1012" s="95">
        <v>9.14091409140914E-2</v>
      </c>
      <c r="B1012" s="95">
        <v>0.53147944188358198</v>
      </c>
    </row>
    <row r="1013" spans="1:2">
      <c r="A1013" s="95">
        <v>9.15091509150915E-2</v>
      </c>
      <c r="B1013" s="95">
        <v>0.53168552309776396</v>
      </c>
    </row>
    <row r="1014" spans="1:2">
      <c r="A1014" s="95">
        <v>9.16091609160916E-2</v>
      </c>
      <c r="B1014" s="95">
        <v>0.53189160431194604</v>
      </c>
    </row>
    <row r="1015" spans="1:2">
      <c r="A1015" s="95">
        <v>9.1709170917091701E-2</v>
      </c>
      <c r="B1015" s="95">
        <v>0.53209768552612802</v>
      </c>
    </row>
    <row r="1016" spans="1:2">
      <c r="A1016" s="95">
        <v>9.1809180918091801E-2</v>
      </c>
      <c r="B1016" s="95">
        <v>0.53230376674030999</v>
      </c>
    </row>
    <row r="1017" spans="1:2">
      <c r="A1017" s="95">
        <v>9.1909190919091902E-2</v>
      </c>
      <c r="B1017" s="95">
        <v>0.53250984795449297</v>
      </c>
    </row>
    <row r="1018" spans="1:2">
      <c r="A1018" s="95">
        <v>9.2009200920092002E-2</v>
      </c>
      <c r="B1018" s="95">
        <v>0.53271592916867405</v>
      </c>
    </row>
    <row r="1019" spans="1:2">
      <c r="A1019" s="95">
        <v>9.2109210921092102E-2</v>
      </c>
      <c r="B1019" s="95">
        <v>0.53292201038285603</v>
      </c>
    </row>
    <row r="1020" spans="1:2">
      <c r="A1020" s="95">
        <v>9.2209220922092203E-2</v>
      </c>
      <c r="B1020" s="95">
        <v>0.533128091597039</v>
      </c>
    </row>
    <row r="1021" spans="1:2">
      <c r="A1021" s="95">
        <v>9.2309230923092303E-2</v>
      </c>
      <c r="B1021" s="95">
        <v>0.53333417281122097</v>
      </c>
    </row>
    <row r="1022" spans="1:2">
      <c r="A1022" s="95">
        <v>9.2409240924092403E-2</v>
      </c>
      <c r="B1022" s="95">
        <v>0.53354025402540295</v>
      </c>
    </row>
    <row r="1023" spans="1:2">
      <c r="A1023" s="95">
        <v>9.2509250925092504E-2</v>
      </c>
      <c r="B1023" s="95">
        <v>0.53374633523958503</v>
      </c>
    </row>
    <row r="1024" spans="1:2">
      <c r="A1024" s="95">
        <v>9.2609260926092604E-2</v>
      </c>
      <c r="B1024" s="95">
        <v>0.53395241645376701</v>
      </c>
    </row>
    <row r="1025" spans="1:2">
      <c r="A1025" s="95">
        <v>9.2709270927092705E-2</v>
      </c>
      <c r="B1025" s="95">
        <v>0.53415849766794898</v>
      </c>
    </row>
    <row r="1026" spans="1:2">
      <c r="A1026" s="95">
        <v>9.2809280928092805E-2</v>
      </c>
      <c r="B1026" s="95">
        <v>0.53436457888213096</v>
      </c>
    </row>
    <row r="1027" spans="1:2">
      <c r="A1027" s="95">
        <v>9.2909290929092905E-2</v>
      </c>
      <c r="B1027" s="95">
        <v>0.53457066009631304</v>
      </c>
    </row>
    <row r="1028" spans="1:2">
      <c r="A1028" s="95">
        <v>9.3009300930093006E-2</v>
      </c>
      <c r="B1028" s="95">
        <v>0.53477674131049502</v>
      </c>
    </row>
    <row r="1029" spans="1:2">
      <c r="A1029" s="95">
        <v>9.3109310931093106E-2</v>
      </c>
      <c r="B1029" s="95">
        <v>0.53498282252467699</v>
      </c>
    </row>
    <row r="1030" spans="1:2">
      <c r="A1030" s="95">
        <v>9.3209320932093206E-2</v>
      </c>
      <c r="B1030" s="95">
        <v>0.53518890373885897</v>
      </c>
    </row>
    <row r="1031" spans="1:2">
      <c r="A1031" s="95">
        <v>9.3309330933093307E-2</v>
      </c>
      <c r="B1031" s="95">
        <v>0.53539498495304105</v>
      </c>
    </row>
    <row r="1032" spans="1:2">
      <c r="A1032" s="95">
        <v>9.3409340934093393E-2</v>
      </c>
      <c r="B1032" s="95">
        <v>0.53560106616722303</v>
      </c>
    </row>
    <row r="1033" spans="1:2">
      <c r="A1033" s="95">
        <v>9.3509350935093494E-2</v>
      </c>
      <c r="B1033" s="95">
        <v>0.535807147381405</v>
      </c>
    </row>
    <row r="1034" spans="1:2">
      <c r="A1034" s="95">
        <v>9.3609360936093594E-2</v>
      </c>
      <c r="B1034" s="95">
        <v>0.53601322859558698</v>
      </c>
    </row>
    <row r="1035" spans="1:2">
      <c r="A1035" s="95">
        <v>9.3709370937093694E-2</v>
      </c>
      <c r="B1035" s="95">
        <v>0.53621930980976895</v>
      </c>
    </row>
    <row r="1036" spans="1:2">
      <c r="A1036" s="95">
        <v>9.3809380938093795E-2</v>
      </c>
      <c r="B1036" s="95">
        <v>0.53642539102395104</v>
      </c>
    </row>
    <row r="1037" spans="1:2">
      <c r="A1037" s="95">
        <v>9.3909390939093895E-2</v>
      </c>
      <c r="B1037" s="95">
        <v>0.53663147223813301</v>
      </c>
    </row>
    <row r="1038" spans="1:2">
      <c r="A1038" s="95">
        <v>9.4009400940093996E-2</v>
      </c>
      <c r="B1038" s="95">
        <v>0.53683755345231499</v>
      </c>
    </row>
    <row r="1039" spans="1:2">
      <c r="A1039" s="95">
        <v>9.4109410941094096E-2</v>
      </c>
      <c r="B1039" s="95">
        <v>0.53704363466649696</v>
      </c>
    </row>
    <row r="1040" spans="1:2">
      <c r="A1040" s="95">
        <v>9.4209420942094196E-2</v>
      </c>
      <c r="B1040" s="95">
        <v>0.53724971588067905</v>
      </c>
    </row>
    <row r="1041" spans="1:2">
      <c r="A1041" s="95">
        <v>9.4309430943094297E-2</v>
      </c>
      <c r="B1041" s="95">
        <v>0.53745579709486102</v>
      </c>
    </row>
    <row r="1042" spans="1:2">
      <c r="A1042" s="95">
        <v>9.4409440944094397E-2</v>
      </c>
      <c r="B1042" s="95">
        <v>0.537661878309043</v>
      </c>
    </row>
    <row r="1043" spans="1:2">
      <c r="A1043" s="95">
        <v>9.4509450945094498E-2</v>
      </c>
      <c r="B1043" s="95">
        <v>0.53786795952322497</v>
      </c>
    </row>
    <row r="1044" spans="1:2">
      <c r="A1044" s="95">
        <v>9.4609460946094598E-2</v>
      </c>
      <c r="B1044" s="95">
        <v>0.53807404073740694</v>
      </c>
    </row>
    <row r="1045" spans="1:2">
      <c r="A1045" s="95">
        <v>9.4709470947094698E-2</v>
      </c>
      <c r="B1045" s="95">
        <v>0.53828012195158903</v>
      </c>
    </row>
    <row r="1046" spans="1:2">
      <c r="A1046" s="95">
        <v>9.4809480948094799E-2</v>
      </c>
      <c r="B1046" s="95">
        <v>0.538486203165771</v>
      </c>
    </row>
    <row r="1047" spans="1:2">
      <c r="A1047" s="95">
        <v>9.4909490949094899E-2</v>
      </c>
      <c r="B1047" s="95">
        <v>0.53869228437995298</v>
      </c>
    </row>
    <row r="1048" spans="1:2">
      <c r="A1048" s="95">
        <v>9.5009500950094999E-2</v>
      </c>
      <c r="B1048" s="95">
        <v>0.53889836559413495</v>
      </c>
    </row>
    <row r="1049" spans="1:2">
      <c r="A1049" s="95">
        <v>9.51095109510951E-2</v>
      </c>
      <c r="B1049" s="95">
        <v>0.53910444680831704</v>
      </c>
    </row>
    <row r="1050" spans="1:2">
      <c r="A1050" s="95">
        <v>9.52095209520952E-2</v>
      </c>
      <c r="B1050" s="95">
        <v>0.53931052802249901</v>
      </c>
    </row>
    <row r="1051" spans="1:2">
      <c r="A1051" s="95">
        <v>9.5309530953095301E-2</v>
      </c>
      <c r="B1051" s="95">
        <v>0.53951660923668099</v>
      </c>
    </row>
    <row r="1052" spans="1:2">
      <c r="A1052" s="95">
        <v>9.5409540954095401E-2</v>
      </c>
      <c r="B1052" s="95">
        <v>0.53972269045086296</v>
      </c>
    </row>
    <row r="1053" spans="1:2">
      <c r="A1053" s="95">
        <v>9.5509550955095501E-2</v>
      </c>
      <c r="B1053" s="95">
        <v>0.53992877166504505</v>
      </c>
    </row>
    <row r="1054" spans="1:2">
      <c r="A1054" s="95">
        <v>9.5609560956095602E-2</v>
      </c>
      <c r="B1054" s="95">
        <v>0.54013485287922702</v>
      </c>
    </row>
    <row r="1055" spans="1:2">
      <c r="A1055" s="95">
        <v>9.5709570957095702E-2</v>
      </c>
      <c r="B1055" s="95">
        <v>0.540340934093409</v>
      </c>
    </row>
    <row r="1056" spans="1:2">
      <c r="A1056" s="95">
        <v>9.5809580958095802E-2</v>
      </c>
      <c r="B1056" s="95">
        <v>0.54054701530759097</v>
      </c>
    </row>
    <row r="1057" spans="1:2">
      <c r="A1057" s="95">
        <v>9.5909590959095903E-2</v>
      </c>
      <c r="B1057" s="95">
        <v>0.54075309652177295</v>
      </c>
    </row>
    <row r="1058" spans="1:2">
      <c r="A1058" s="95">
        <v>9.6009600960096003E-2</v>
      </c>
      <c r="B1058" s="95">
        <v>0.54095917773595503</v>
      </c>
    </row>
    <row r="1059" spans="1:2">
      <c r="A1059" s="95">
        <v>9.6109610961096104E-2</v>
      </c>
      <c r="B1059" s="95">
        <v>0.54116525895013701</v>
      </c>
    </row>
    <row r="1060" spans="1:2">
      <c r="A1060" s="95">
        <v>9.6209620962096204E-2</v>
      </c>
      <c r="B1060" s="95">
        <v>0.54137134016431998</v>
      </c>
    </row>
    <row r="1061" spans="1:2">
      <c r="A1061" s="95">
        <v>9.6309630963096304E-2</v>
      </c>
      <c r="B1061" s="95">
        <v>0.54157742137850196</v>
      </c>
    </row>
    <row r="1062" spans="1:2">
      <c r="A1062" s="95">
        <v>9.6409640964096405E-2</v>
      </c>
      <c r="B1062" s="95">
        <v>0.54178350259268404</v>
      </c>
    </row>
    <row r="1063" spans="1:2">
      <c r="A1063" s="95">
        <v>9.6509650965096505E-2</v>
      </c>
      <c r="B1063" s="95">
        <v>0.54198958380686602</v>
      </c>
    </row>
    <row r="1064" spans="1:2">
      <c r="A1064" s="95">
        <v>9.6609660966096605E-2</v>
      </c>
      <c r="B1064" s="95">
        <v>0.54219566502104799</v>
      </c>
    </row>
    <row r="1065" spans="1:2">
      <c r="A1065" s="95">
        <v>9.6709670967096706E-2</v>
      </c>
      <c r="B1065" s="95">
        <v>0.54240174623522996</v>
      </c>
    </row>
    <row r="1066" spans="1:2">
      <c r="A1066" s="95">
        <v>9.6809680968096806E-2</v>
      </c>
      <c r="B1066" s="95">
        <v>0.54260782744941205</v>
      </c>
    </row>
    <row r="1067" spans="1:2">
      <c r="A1067" s="95">
        <v>9.6909690969096907E-2</v>
      </c>
      <c r="B1067" s="95">
        <v>0.54281390866359402</v>
      </c>
    </row>
    <row r="1068" spans="1:2">
      <c r="A1068" s="95">
        <v>9.7009700970096993E-2</v>
      </c>
      <c r="B1068" s="95">
        <v>0.54302303980398003</v>
      </c>
    </row>
    <row r="1069" spans="1:2">
      <c r="A1069" s="95">
        <v>9.7109710971097093E-2</v>
      </c>
      <c r="B1069" s="95">
        <v>0.54326056355635599</v>
      </c>
    </row>
    <row r="1070" spans="1:2">
      <c r="A1070" s="95">
        <v>9.7209720972097194E-2</v>
      </c>
      <c r="B1070" s="95">
        <v>0.54349808730873095</v>
      </c>
    </row>
    <row r="1071" spans="1:2">
      <c r="A1071" s="95">
        <v>9.7309730973097294E-2</v>
      </c>
      <c r="B1071" s="95">
        <v>0.54373561106110602</v>
      </c>
    </row>
    <row r="1072" spans="1:2">
      <c r="A1072" s="95">
        <v>9.7409740974097395E-2</v>
      </c>
      <c r="B1072" s="95">
        <v>0.54397313481348097</v>
      </c>
    </row>
    <row r="1073" spans="1:2">
      <c r="A1073" s="95">
        <v>9.7509750975097495E-2</v>
      </c>
      <c r="B1073" s="95">
        <v>0.54421065856585704</v>
      </c>
    </row>
    <row r="1074" spans="1:2">
      <c r="A1074" s="95">
        <v>9.7609760976097595E-2</v>
      </c>
      <c r="B1074" s="95">
        <v>0.544448182318232</v>
      </c>
    </row>
    <row r="1075" spans="1:2">
      <c r="A1075" s="95">
        <v>9.7709770977097696E-2</v>
      </c>
      <c r="B1075" s="95">
        <v>0.54468570607060696</v>
      </c>
    </row>
    <row r="1076" spans="1:2">
      <c r="A1076" s="95">
        <v>9.7809780978097796E-2</v>
      </c>
      <c r="B1076" s="95">
        <v>0.54492322982298202</v>
      </c>
    </row>
    <row r="1077" spans="1:2">
      <c r="A1077" s="95">
        <v>9.7909790979097897E-2</v>
      </c>
      <c r="B1077" s="95">
        <v>0.54516075357535798</v>
      </c>
    </row>
    <row r="1078" spans="1:2">
      <c r="A1078" s="95">
        <v>9.8009800980097997E-2</v>
      </c>
      <c r="B1078" s="95">
        <v>0.54539827732773305</v>
      </c>
    </row>
    <row r="1079" spans="1:2">
      <c r="A1079" s="95">
        <v>9.8109810981098097E-2</v>
      </c>
      <c r="B1079" s="95">
        <v>0.54563580108010801</v>
      </c>
    </row>
    <row r="1080" spans="1:2">
      <c r="A1080" s="95">
        <v>9.8209820982098198E-2</v>
      </c>
      <c r="B1080" s="95">
        <v>0.54587332483248296</v>
      </c>
    </row>
    <row r="1081" spans="1:2">
      <c r="A1081" s="95">
        <v>9.8309830983098298E-2</v>
      </c>
      <c r="B1081" s="95">
        <v>0.54611084858485903</v>
      </c>
    </row>
    <row r="1082" spans="1:2">
      <c r="A1082" s="95">
        <v>9.8409840984098398E-2</v>
      </c>
      <c r="B1082" s="95">
        <v>0.54634837233723399</v>
      </c>
    </row>
    <row r="1083" spans="1:2">
      <c r="A1083" s="95">
        <v>9.8509850985098499E-2</v>
      </c>
      <c r="B1083" s="95">
        <v>0.54658589608960895</v>
      </c>
    </row>
    <row r="1084" spans="1:2">
      <c r="A1084" s="95">
        <v>9.8609860986098599E-2</v>
      </c>
      <c r="B1084" s="95">
        <v>0.54682341984198402</v>
      </c>
    </row>
    <row r="1085" spans="1:2">
      <c r="A1085" s="95">
        <v>9.87098709870987E-2</v>
      </c>
      <c r="B1085" s="95">
        <v>0.54706094359435897</v>
      </c>
    </row>
    <row r="1086" spans="1:2">
      <c r="A1086" s="95">
        <v>9.88098809880988E-2</v>
      </c>
      <c r="B1086" s="95">
        <v>0.54729846734673504</v>
      </c>
    </row>
    <row r="1087" spans="1:2">
      <c r="A1087" s="95">
        <v>9.89098909890989E-2</v>
      </c>
      <c r="B1087" s="95">
        <v>0.54753599109911</v>
      </c>
    </row>
    <row r="1088" spans="1:2">
      <c r="A1088" s="95">
        <v>9.9009900990099001E-2</v>
      </c>
      <c r="B1088" s="95">
        <v>0.54777351485148496</v>
      </c>
    </row>
    <row r="1089" spans="1:2">
      <c r="A1089" s="95">
        <v>9.9109910991099101E-2</v>
      </c>
      <c r="B1089" s="95">
        <v>0.54801103860386002</v>
      </c>
    </row>
    <row r="1090" spans="1:2">
      <c r="A1090" s="95">
        <v>9.9209920992099201E-2</v>
      </c>
      <c r="B1090" s="95">
        <v>0.54824856235623598</v>
      </c>
    </row>
    <row r="1091" spans="1:2">
      <c r="A1091" s="95">
        <v>9.9309930993099302E-2</v>
      </c>
      <c r="B1091" s="95">
        <v>0.54848608610861105</v>
      </c>
    </row>
    <row r="1092" spans="1:2">
      <c r="A1092" s="95">
        <v>9.9409940994099402E-2</v>
      </c>
      <c r="B1092" s="95">
        <v>0.54872360986098601</v>
      </c>
    </row>
    <row r="1093" spans="1:2">
      <c r="A1093" s="95">
        <v>9.9509950995099503E-2</v>
      </c>
      <c r="B1093" s="95">
        <v>0.54896113361336096</v>
      </c>
    </row>
    <row r="1094" spans="1:2">
      <c r="A1094" s="95">
        <v>9.9609960996099603E-2</v>
      </c>
      <c r="B1094" s="95">
        <v>0.54919865736573703</v>
      </c>
    </row>
    <row r="1095" spans="1:2">
      <c r="A1095" s="95">
        <v>9.9709970997099703E-2</v>
      </c>
      <c r="B1095" s="95">
        <v>0.54943618111811199</v>
      </c>
    </row>
    <row r="1096" spans="1:2">
      <c r="A1096" s="95">
        <v>9.9809980998099804E-2</v>
      </c>
      <c r="B1096" s="95">
        <v>0.54967370487048695</v>
      </c>
    </row>
    <row r="1097" spans="1:2">
      <c r="A1097" s="95">
        <v>9.9909990999099904E-2</v>
      </c>
      <c r="B1097" s="95">
        <v>0.54991122862286201</v>
      </c>
    </row>
    <row r="1098" spans="1:2">
      <c r="A1098" s="95">
        <v>0.1000100010001</v>
      </c>
      <c r="B1098" s="95">
        <v>0.55014875237523797</v>
      </c>
    </row>
    <row r="1099" spans="1:2">
      <c r="A1099" s="95">
        <v>0.10011001100109999</v>
      </c>
      <c r="B1099" s="95">
        <v>0.55038627612761304</v>
      </c>
    </row>
    <row r="1100" spans="1:2">
      <c r="A1100" s="95">
        <v>0.1002100210021</v>
      </c>
      <c r="B1100" s="95">
        <v>0.550623799879988</v>
      </c>
    </row>
    <row r="1101" spans="1:2">
      <c r="A1101" s="95">
        <v>0.1003100310031</v>
      </c>
      <c r="B1101" s="95">
        <v>0.55086132363236295</v>
      </c>
    </row>
    <row r="1102" spans="1:2">
      <c r="A1102" s="95">
        <v>0.1004100410041</v>
      </c>
      <c r="B1102" s="95">
        <v>0.55109884738473802</v>
      </c>
    </row>
    <row r="1103" spans="1:2">
      <c r="A1103" s="95">
        <v>0.10051005100510101</v>
      </c>
      <c r="B1103" s="95">
        <v>0.55133637113711398</v>
      </c>
    </row>
    <row r="1104" spans="1:2">
      <c r="A1104" s="95">
        <v>0.100610061006101</v>
      </c>
      <c r="B1104" s="95">
        <v>0.55157389488948905</v>
      </c>
    </row>
    <row r="1105" spans="1:2">
      <c r="A1105" s="95">
        <v>0.100710071007101</v>
      </c>
      <c r="B1105" s="95">
        <v>0.551811418641864</v>
      </c>
    </row>
    <row r="1106" spans="1:2">
      <c r="A1106" s="95">
        <v>0.100810081008101</v>
      </c>
      <c r="B1106" s="95">
        <v>0.55204894239423896</v>
      </c>
    </row>
    <row r="1107" spans="1:2">
      <c r="A1107" s="95">
        <v>0.10091009100910101</v>
      </c>
      <c r="B1107" s="95">
        <v>0.55228646614661503</v>
      </c>
    </row>
    <row r="1108" spans="1:2">
      <c r="A1108" s="95">
        <v>0.10101010101010099</v>
      </c>
      <c r="B1108" s="95">
        <v>0.55252398989898999</v>
      </c>
    </row>
    <row r="1109" spans="1:2">
      <c r="A1109" s="95">
        <v>0.101110111011101</v>
      </c>
      <c r="B1109" s="95">
        <v>0.55276151365136506</v>
      </c>
    </row>
    <row r="1110" spans="1:2">
      <c r="A1110" s="95">
        <v>0.101210121012101</v>
      </c>
      <c r="B1110" s="95">
        <v>0.55299903740374001</v>
      </c>
    </row>
    <row r="1111" spans="1:2">
      <c r="A1111" s="95">
        <v>0.101310131013101</v>
      </c>
      <c r="B1111" s="95">
        <v>0.55323656115611597</v>
      </c>
    </row>
    <row r="1112" spans="1:2">
      <c r="A1112" s="95">
        <v>0.10141014101410099</v>
      </c>
      <c r="B1112" s="95">
        <v>0.55347408490849104</v>
      </c>
    </row>
    <row r="1113" spans="1:2">
      <c r="A1113" s="95">
        <v>0.101510151015102</v>
      </c>
      <c r="B1113" s="95">
        <v>0.55371160866086599</v>
      </c>
    </row>
    <row r="1114" spans="1:2">
      <c r="A1114" s="95">
        <v>0.101610161016102</v>
      </c>
      <c r="B1114" s="95">
        <v>0.55394913241324095</v>
      </c>
    </row>
    <row r="1115" spans="1:2">
      <c r="A1115" s="95">
        <v>0.101710171017102</v>
      </c>
      <c r="B1115" s="95">
        <v>0.55418665616561702</v>
      </c>
    </row>
    <row r="1116" spans="1:2">
      <c r="A1116" s="95">
        <v>0.10181018101810201</v>
      </c>
      <c r="B1116" s="95">
        <v>0.55442417991799198</v>
      </c>
    </row>
    <row r="1117" spans="1:2">
      <c r="A1117" s="95">
        <v>0.10191019101910199</v>
      </c>
      <c r="B1117" s="95">
        <v>0.55466170367036705</v>
      </c>
    </row>
    <row r="1118" spans="1:2">
      <c r="A1118" s="95">
        <v>0.102010201020102</v>
      </c>
      <c r="B1118" s="95">
        <v>0.554899227422742</v>
      </c>
    </row>
    <row r="1119" spans="1:2">
      <c r="A1119" s="95">
        <v>0.102110211021102</v>
      </c>
      <c r="B1119" s="95">
        <v>0.55513675117511796</v>
      </c>
    </row>
    <row r="1120" spans="1:2">
      <c r="A1120" s="95">
        <v>0.102210221022102</v>
      </c>
      <c r="B1120" s="95">
        <v>0.55537427492749303</v>
      </c>
    </row>
    <row r="1121" spans="1:2">
      <c r="A1121" s="95">
        <v>0.10231023102310199</v>
      </c>
      <c r="B1121" s="95">
        <v>0.55561179867986799</v>
      </c>
    </row>
    <row r="1122" spans="1:2">
      <c r="A1122" s="95">
        <v>0.102410241024102</v>
      </c>
      <c r="B1122" s="95">
        <v>0.55584932243224305</v>
      </c>
    </row>
    <row r="1123" spans="1:2">
      <c r="A1123" s="95">
        <v>0.102510251025103</v>
      </c>
      <c r="B1123" s="95">
        <v>0.55608684618461801</v>
      </c>
    </row>
    <row r="1124" spans="1:2">
      <c r="A1124" s="95">
        <v>0.102610261026103</v>
      </c>
      <c r="B1124" s="95">
        <v>0.55632436993699397</v>
      </c>
    </row>
    <row r="1125" spans="1:2">
      <c r="A1125" s="95">
        <v>0.10271027102710301</v>
      </c>
      <c r="B1125" s="95">
        <v>0.55656189368936904</v>
      </c>
    </row>
    <row r="1126" spans="1:2">
      <c r="A1126" s="95">
        <v>0.102810281028103</v>
      </c>
      <c r="B1126" s="95">
        <v>0.55679941744174399</v>
      </c>
    </row>
    <row r="1127" spans="1:2">
      <c r="A1127" s="95">
        <v>0.102910291029103</v>
      </c>
      <c r="B1127" s="95">
        <v>0.55703694119411995</v>
      </c>
    </row>
    <row r="1128" spans="1:2">
      <c r="A1128" s="95">
        <v>0.103010301030103</v>
      </c>
      <c r="B1128" s="95">
        <v>0.55727446494649502</v>
      </c>
    </row>
    <row r="1129" spans="1:2">
      <c r="A1129" s="95">
        <v>0.10311031103110301</v>
      </c>
      <c r="B1129" s="95">
        <v>0.55751198869886998</v>
      </c>
    </row>
    <row r="1130" spans="1:2">
      <c r="A1130" s="95">
        <v>0.10321032103210299</v>
      </c>
      <c r="B1130" s="95">
        <v>0.55774951245124504</v>
      </c>
    </row>
    <row r="1131" spans="1:2">
      <c r="A1131" s="95">
        <v>0.103310331033103</v>
      </c>
      <c r="B1131" s="95">
        <v>0.55798703620362</v>
      </c>
    </row>
    <row r="1132" spans="1:2">
      <c r="A1132" s="95">
        <v>0.103410341034103</v>
      </c>
      <c r="B1132" s="95">
        <v>0.55822455995599596</v>
      </c>
    </row>
    <row r="1133" spans="1:2">
      <c r="A1133" s="95">
        <v>0.103510351035104</v>
      </c>
      <c r="B1133" s="95">
        <v>0.55846208370837103</v>
      </c>
    </row>
    <row r="1134" spans="1:2">
      <c r="A1134" s="95">
        <v>0.10361036103610401</v>
      </c>
      <c r="B1134" s="95">
        <v>0.55869960746074598</v>
      </c>
    </row>
    <row r="1135" spans="1:2">
      <c r="A1135" s="95">
        <v>0.103710371037104</v>
      </c>
      <c r="B1135" s="95">
        <v>0.55893713121312105</v>
      </c>
    </row>
    <row r="1136" spans="1:2">
      <c r="A1136" s="95">
        <v>0.103810381038104</v>
      </c>
      <c r="B1136" s="95">
        <v>0.55917465496549701</v>
      </c>
    </row>
    <row r="1137" spans="1:2">
      <c r="A1137" s="95">
        <v>0.103910391039104</v>
      </c>
      <c r="B1137" s="95">
        <v>0.55941217871787197</v>
      </c>
    </row>
    <row r="1138" spans="1:2">
      <c r="A1138" s="95">
        <v>0.10401040104010401</v>
      </c>
      <c r="B1138" s="95">
        <v>0.55964970247024703</v>
      </c>
    </row>
    <row r="1139" spans="1:2">
      <c r="A1139" s="95">
        <v>0.104110411041104</v>
      </c>
      <c r="B1139" s="95">
        <v>0.55988722622262199</v>
      </c>
    </row>
    <row r="1140" spans="1:2">
      <c r="A1140" s="95">
        <v>0.104210421042104</v>
      </c>
      <c r="B1140" s="95">
        <v>0.56012474997499795</v>
      </c>
    </row>
    <row r="1141" spans="1:2">
      <c r="A1141" s="95">
        <v>0.104310431043104</v>
      </c>
      <c r="B1141" s="95">
        <v>0.56036227372737302</v>
      </c>
    </row>
    <row r="1142" spans="1:2">
      <c r="A1142" s="95">
        <v>0.104410441044104</v>
      </c>
      <c r="B1142" s="95">
        <v>0.56059979747974797</v>
      </c>
    </row>
    <row r="1143" spans="1:2">
      <c r="A1143" s="95">
        <v>0.10451045104510499</v>
      </c>
      <c r="B1143" s="95">
        <v>0.56083732123212304</v>
      </c>
    </row>
    <row r="1144" spans="1:2">
      <c r="A1144" s="95">
        <v>0.104610461046105</v>
      </c>
      <c r="B1144" s="95">
        <v>0.561074844984498</v>
      </c>
    </row>
    <row r="1145" spans="1:2">
      <c r="A1145" s="95">
        <v>0.104710471047105</v>
      </c>
      <c r="B1145" s="95">
        <v>0.56131236873687396</v>
      </c>
    </row>
    <row r="1146" spans="1:2">
      <c r="A1146" s="95">
        <v>0.104810481048105</v>
      </c>
      <c r="B1146" s="95">
        <v>0.56154989248924903</v>
      </c>
    </row>
    <row r="1147" spans="1:2">
      <c r="A1147" s="95">
        <v>0.10491049104910501</v>
      </c>
      <c r="B1147" s="95">
        <v>0.56178741624162398</v>
      </c>
    </row>
    <row r="1148" spans="1:2">
      <c r="A1148" s="95">
        <v>0.105010501050105</v>
      </c>
      <c r="B1148" s="95">
        <v>0.56202493999399905</v>
      </c>
    </row>
    <row r="1149" spans="1:2">
      <c r="A1149" s="95">
        <v>0.105110511051105</v>
      </c>
      <c r="B1149" s="95">
        <v>0.56226246374637501</v>
      </c>
    </row>
    <row r="1150" spans="1:2">
      <c r="A1150" s="95">
        <v>0.105210521052105</v>
      </c>
      <c r="B1150" s="95">
        <v>0.56249998749874996</v>
      </c>
    </row>
    <row r="1151" spans="1:2">
      <c r="A1151" s="95">
        <v>0.10531053105310501</v>
      </c>
      <c r="B1151" s="95">
        <v>0.56273751125112503</v>
      </c>
    </row>
    <row r="1152" spans="1:2">
      <c r="A1152" s="95">
        <v>0.10541054105410499</v>
      </c>
      <c r="B1152" s="95">
        <v>0.56297503500349999</v>
      </c>
    </row>
    <row r="1153" spans="1:2">
      <c r="A1153" s="95">
        <v>0.105510551055106</v>
      </c>
      <c r="B1153" s="95">
        <v>0.56321255875587595</v>
      </c>
    </row>
    <row r="1154" spans="1:2">
      <c r="A1154" s="95">
        <v>0.105610561056106</v>
      </c>
      <c r="B1154" s="95">
        <v>0.56345008250825102</v>
      </c>
    </row>
    <row r="1155" spans="1:2">
      <c r="A1155" s="95">
        <v>0.105710571057106</v>
      </c>
      <c r="B1155" s="95">
        <v>0.56368760626062597</v>
      </c>
    </row>
    <row r="1156" spans="1:2">
      <c r="A1156" s="95">
        <v>0.10581058105810601</v>
      </c>
      <c r="B1156" s="95">
        <v>0.56392513001300104</v>
      </c>
    </row>
    <row r="1157" spans="1:2">
      <c r="A1157" s="95">
        <v>0.105910591059106</v>
      </c>
      <c r="B1157" s="95">
        <v>0.564162653765377</v>
      </c>
    </row>
    <row r="1158" spans="1:2">
      <c r="A1158" s="95">
        <v>0.106010601060106</v>
      </c>
      <c r="B1158" s="95">
        <v>0.56440017751775196</v>
      </c>
    </row>
    <row r="1159" spans="1:2">
      <c r="A1159" s="95">
        <v>0.106110611061106</v>
      </c>
      <c r="B1159" s="95">
        <v>0.56463770127012702</v>
      </c>
    </row>
    <row r="1160" spans="1:2">
      <c r="A1160" s="95">
        <v>0.10621062106210601</v>
      </c>
      <c r="B1160" s="95">
        <v>0.56487522502250198</v>
      </c>
    </row>
    <row r="1161" spans="1:2">
      <c r="A1161" s="95">
        <v>0.106310631063106</v>
      </c>
      <c r="B1161" s="95">
        <v>0.56511274877487705</v>
      </c>
    </row>
    <row r="1162" spans="1:2">
      <c r="A1162" s="95">
        <v>0.106410641064106</v>
      </c>
      <c r="B1162" s="95">
        <v>0.56535027252725301</v>
      </c>
    </row>
    <row r="1163" spans="1:2">
      <c r="A1163" s="95">
        <v>0.106510651065107</v>
      </c>
      <c r="B1163" s="95">
        <v>0.56558779627962796</v>
      </c>
    </row>
    <row r="1164" spans="1:2">
      <c r="A1164" s="95">
        <v>0.106610661066107</v>
      </c>
      <c r="B1164" s="95">
        <v>0.56582532003200303</v>
      </c>
    </row>
    <row r="1165" spans="1:2">
      <c r="A1165" s="95">
        <v>0.10671067106710699</v>
      </c>
      <c r="B1165" s="95">
        <v>0.56606284378437799</v>
      </c>
    </row>
    <row r="1166" spans="1:2">
      <c r="A1166" s="95">
        <v>0.106810681068107</v>
      </c>
      <c r="B1166" s="95">
        <v>0.56630036753675395</v>
      </c>
    </row>
    <row r="1167" spans="1:2">
      <c r="A1167" s="95">
        <v>0.106910691069107</v>
      </c>
      <c r="B1167" s="95">
        <v>0.56653789128912901</v>
      </c>
    </row>
    <row r="1168" spans="1:2">
      <c r="A1168" s="95">
        <v>0.107010701070107</v>
      </c>
      <c r="B1168" s="95">
        <v>0.56677541504150397</v>
      </c>
    </row>
    <row r="1169" spans="1:2">
      <c r="A1169" s="95">
        <v>0.10711071107110701</v>
      </c>
      <c r="B1169" s="95">
        <v>0.56701293879387904</v>
      </c>
    </row>
    <row r="1170" spans="1:2">
      <c r="A1170" s="95">
        <v>0.107210721072107</v>
      </c>
      <c r="B1170" s="95">
        <v>0.567250462546255</v>
      </c>
    </row>
    <row r="1171" spans="1:2">
      <c r="A1171" s="95">
        <v>0.107310731073107</v>
      </c>
      <c r="B1171" s="95">
        <v>0.56748798629862995</v>
      </c>
    </row>
    <row r="1172" spans="1:2">
      <c r="A1172" s="95">
        <v>0.107410741074107</v>
      </c>
      <c r="B1172" s="95">
        <v>0.56772551005100502</v>
      </c>
    </row>
    <row r="1173" spans="1:2">
      <c r="A1173" s="95">
        <v>0.107510751075108</v>
      </c>
      <c r="B1173" s="95">
        <v>0.56796303380337998</v>
      </c>
    </row>
    <row r="1174" spans="1:2">
      <c r="A1174" s="95">
        <v>0.10761076107610799</v>
      </c>
      <c r="B1174" s="95">
        <v>0.56820055755575605</v>
      </c>
    </row>
    <row r="1175" spans="1:2">
      <c r="A1175" s="95">
        <v>0.107710771077108</v>
      </c>
      <c r="B1175" s="95">
        <v>0.568438081308131</v>
      </c>
    </row>
    <row r="1176" spans="1:2">
      <c r="A1176" s="95">
        <v>0.107810781078108</v>
      </c>
      <c r="B1176" s="95">
        <v>0.56867560506050596</v>
      </c>
    </row>
    <row r="1177" spans="1:2">
      <c r="A1177" s="95">
        <v>0.107910791079108</v>
      </c>
      <c r="B1177" s="95">
        <v>0.56891312881288103</v>
      </c>
    </row>
    <row r="1178" spans="1:2">
      <c r="A1178" s="95">
        <v>0.10801080108010799</v>
      </c>
      <c r="B1178" s="95">
        <v>0.56915065256525699</v>
      </c>
    </row>
    <row r="1179" spans="1:2">
      <c r="A1179" s="95">
        <v>0.108110811081108</v>
      </c>
      <c r="B1179" s="95">
        <v>0.56938817631763206</v>
      </c>
    </row>
    <row r="1180" spans="1:2">
      <c r="A1180" s="95">
        <v>0.108210821082108</v>
      </c>
      <c r="B1180" s="95">
        <v>0.56962570007000701</v>
      </c>
    </row>
    <row r="1181" spans="1:2">
      <c r="A1181" s="95">
        <v>0.108310831083108</v>
      </c>
      <c r="B1181" s="95">
        <v>0.56986322382238197</v>
      </c>
    </row>
    <row r="1182" spans="1:2">
      <c r="A1182" s="95">
        <v>0.10841084108410801</v>
      </c>
      <c r="B1182" s="95">
        <v>0.57010074757475704</v>
      </c>
    </row>
    <row r="1183" spans="1:2">
      <c r="A1183" s="95">
        <v>0.10851085108510899</v>
      </c>
      <c r="B1183" s="95">
        <v>0.570338271327133</v>
      </c>
    </row>
    <row r="1184" spans="1:2">
      <c r="A1184" s="95">
        <v>0.108610861086109</v>
      </c>
      <c r="B1184" s="95">
        <v>0.57057579507950795</v>
      </c>
    </row>
    <row r="1185" spans="1:2">
      <c r="A1185" s="95">
        <v>0.108710871087109</v>
      </c>
      <c r="B1185" s="95">
        <v>0.57081331883188302</v>
      </c>
    </row>
    <row r="1186" spans="1:2">
      <c r="A1186" s="95">
        <v>0.108810881088109</v>
      </c>
      <c r="B1186" s="95">
        <v>0.57105084258425798</v>
      </c>
    </row>
    <row r="1187" spans="1:2">
      <c r="A1187" s="95">
        <v>0.10891089108910899</v>
      </c>
      <c r="B1187" s="95">
        <v>0.57128836633663405</v>
      </c>
    </row>
    <row r="1188" spans="1:2">
      <c r="A1188" s="95">
        <v>0.109010901090109</v>
      </c>
      <c r="B1188" s="95">
        <v>0.571525890089009</v>
      </c>
    </row>
    <row r="1189" spans="1:2">
      <c r="A1189" s="95">
        <v>0.109110911091109</v>
      </c>
      <c r="B1189" s="95">
        <v>0.57176341384138396</v>
      </c>
    </row>
    <row r="1190" spans="1:2">
      <c r="A1190" s="95">
        <v>0.109210921092109</v>
      </c>
      <c r="B1190" s="95">
        <v>0.57200093759375903</v>
      </c>
    </row>
    <row r="1191" spans="1:2">
      <c r="A1191" s="95">
        <v>0.10931093109310901</v>
      </c>
      <c r="B1191" s="95">
        <v>0.57223846134613499</v>
      </c>
    </row>
    <row r="1192" spans="1:2">
      <c r="A1192" s="95">
        <v>0.109410941094109</v>
      </c>
      <c r="B1192" s="95">
        <v>0.57247598509851005</v>
      </c>
    </row>
    <row r="1193" spans="1:2">
      <c r="A1193" s="95">
        <v>0.10951095109511</v>
      </c>
      <c r="B1193" s="95">
        <v>0.57271350885088501</v>
      </c>
    </row>
    <row r="1194" spans="1:2">
      <c r="A1194" s="95">
        <v>0.10961096109611</v>
      </c>
      <c r="B1194" s="95">
        <v>0.57295103260325997</v>
      </c>
    </row>
    <row r="1195" spans="1:2">
      <c r="A1195" s="95">
        <v>0.10971097109711</v>
      </c>
      <c r="B1195" s="95">
        <v>0.57318855635563604</v>
      </c>
    </row>
    <row r="1196" spans="1:2">
      <c r="A1196" s="95">
        <v>0.10981098109810999</v>
      </c>
      <c r="B1196" s="95">
        <v>0.57342608010801099</v>
      </c>
    </row>
    <row r="1197" spans="1:2">
      <c r="A1197" s="95">
        <v>0.10991099109911</v>
      </c>
      <c r="B1197" s="95">
        <v>0.57366360386038595</v>
      </c>
    </row>
    <row r="1198" spans="1:2">
      <c r="A1198" s="95">
        <v>0.11001100110011</v>
      </c>
      <c r="B1198" s="95">
        <v>0.57390112761276102</v>
      </c>
    </row>
    <row r="1199" spans="1:2">
      <c r="A1199" s="95">
        <v>0.11011101110111</v>
      </c>
      <c r="B1199" s="95">
        <v>0.57413865136513698</v>
      </c>
    </row>
    <row r="1200" spans="1:2">
      <c r="A1200" s="95">
        <v>0.11021102110210999</v>
      </c>
      <c r="B1200" s="95">
        <v>0.57437617511751204</v>
      </c>
    </row>
    <row r="1201" spans="1:2">
      <c r="A1201" s="95">
        <v>0.11031103110311</v>
      </c>
      <c r="B1201" s="95">
        <v>0.574613698869887</v>
      </c>
    </row>
    <row r="1202" spans="1:2">
      <c r="A1202" s="95">
        <v>0.11041104110411</v>
      </c>
      <c r="B1202" s="95">
        <v>0.57485122262226196</v>
      </c>
    </row>
    <row r="1203" spans="1:2">
      <c r="A1203" s="95">
        <v>0.110511051105111</v>
      </c>
      <c r="B1203" s="95">
        <v>0.57508874637463703</v>
      </c>
    </row>
    <row r="1204" spans="1:2">
      <c r="A1204" s="95">
        <v>0.11061106110611101</v>
      </c>
      <c r="B1204" s="95">
        <v>0.57532627012701298</v>
      </c>
    </row>
    <row r="1205" spans="1:2">
      <c r="A1205" s="95">
        <v>0.11071107110711099</v>
      </c>
      <c r="B1205" s="95">
        <v>0.57556379387938805</v>
      </c>
    </row>
    <row r="1206" spans="1:2">
      <c r="A1206" s="95">
        <v>0.110811081108111</v>
      </c>
      <c r="B1206" s="95">
        <v>0.57580131763176301</v>
      </c>
    </row>
    <row r="1207" spans="1:2">
      <c r="A1207" s="95">
        <v>0.110911091109111</v>
      </c>
      <c r="B1207" s="95">
        <v>0.57603884138413797</v>
      </c>
    </row>
    <row r="1208" spans="1:2">
      <c r="A1208" s="95">
        <v>0.111011101110111</v>
      </c>
      <c r="B1208" s="95">
        <v>0.57627636513651403</v>
      </c>
    </row>
    <row r="1209" spans="1:2">
      <c r="A1209" s="95">
        <v>0.11111111111111099</v>
      </c>
      <c r="B1209" s="95">
        <v>0.57651388888888899</v>
      </c>
    </row>
    <row r="1210" spans="1:2">
      <c r="A1210" s="95">
        <v>0.111211121112111</v>
      </c>
      <c r="B1210" s="95">
        <v>0.57675141264126395</v>
      </c>
    </row>
    <row r="1211" spans="1:2">
      <c r="A1211" s="95">
        <v>0.111311131113111</v>
      </c>
      <c r="B1211" s="95">
        <v>0.57698893639363902</v>
      </c>
    </row>
    <row r="1212" spans="1:2">
      <c r="A1212" s="95">
        <v>0.111411141114111</v>
      </c>
      <c r="B1212" s="95">
        <v>0.57722646014601497</v>
      </c>
    </row>
    <row r="1213" spans="1:2">
      <c r="A1213" s="95">
        <v>0.11151115111511201</v>
      </c>
      <c r="B1213" s="95">
        <v>0.57746398389839004</v>
      </c>
    </row>
    <row r="1214" spans="1:2">
      <c r="A1214" s="95">
        <v>0.111611161116112</v>
      </c>
      <c r="B1214" s="95">
        <v>0.577701507650765</v>
      </c>
    </row>
    <row r="1215" spans="1:2">
      <c r="A1215" s="95">
        <v>0.111711171117112</v>
      </c>
      <c r="B1215" s="95">
        <v>0.57793903140313996</v>
      </c>
    </row>
    <row r="1216" spans="1:2">
      <c r="A1216" s="95">
        <v>0.111811181118112</v>
      </c>
      <c r="B1216" s="95">
        <v>0.57817655515551603</v>
      </c>
    </row>
    <row r="1217" spans="1:2">
      <c r="A1217" s="95">
        <v>0.11191119111911201</v>
      </c>
      <c r="B1217" s="95">
        <v>0.57841407890789098</v>
      </c>
    </row>
    <row r="1218" spans="1:2">
      <c r="A1218" s="95">
        <v>0.11201120112011199</v>
      </c>
      <c r="B1218" s="95">
        <v>0.57865160266026605</v>
      </c>
    </row>
    <row r="1219" spans="1:2">
      <c r="A1219" s="95">
        <v>0.112111211121112</v>
      </c>
      <c r="B1219" s="95">
        <v>0.57888912641264101</v>
      </c>
    </row>
    <row r="1220" spans="1:2">
      <c r="A1220" s="95">
        <v>0.112211221122112</v>
      </c>
      <c r="B1220" s="95">
        <v>0.57912665016501697</v>
      </c>
    </row>
    <row r="1221" spans="1:2">
      <c r="A1221" s="95">
        <v>0.112311231123112</v>
      </c>
      <c r="B1221" s="95">
        <v>0.57936417391739203</v>
      </c>
    </row>
    <row r="1222" spans="1:2">
      <c r="A1222" s="95">
        <v>0.11241124112411199</v>
      </c>
      <c r="B1222" s="95">
        <v>0.57960169766976699</v>
      </c>
    </row>
    <row r="1223" spans="1:2">
      <c r="A1223" s="95">
        <v>0.112511251125113</v>
      </c>
      <c r="B1223" s="95">
        <v>0.57983922142214195</v>
      </c>
    </row>
    <row r="1224" spans="1:2">
      <c r="A1224" s="95">
        <v>0.112611261126113</v>
      </c>
      <c r="B1224" s="95">
        <v>0.58007674517451702</v>
      </c>
    </row>
    <row r="1225" spans="1:2">
      <c r="A1225" s="95">
        <v>0.112711271127113</v>
      </c>
      <c r="B1225" s="95">
        <v>0.58031426892689297</v>
      </c>
    </row>
    <row r="1226" spans="1:2">
      <c r="A1226" s="95">
        <v>0.11281128112811301</v>
      </c>
      <c r="B1226" s="95">
        <v>0.58055179267926804</v>
      </c>
    </row>
    <row r="1227" spans="1:2">
      <c r="A1227" s="95">
        <v>0.112911291129113</v>
      </c>
      <c r="B1227" s="95">
        <v>0.580789316431643</v>
      </c>
    </row>
    <row r="1228" spans="1:2">
      <c r="A1228" s="95">
        <v>0.113011301130113</v>
      </c>
      <c r="B1228" s="95">
        <v>0.58102684018401796</v>
      </c>
    </row>
    <row r="1229" spans="1:2">
      <c r="A1229" s="95">
        <v>0.113111311131113</v>
      </c>
      <c r="B1229" s="95">
        <v>0.58126436393639402</v>
      </c>
    </row>
    <row r="1230" spans="1:2">
      <c r="A1230" s="95">
        <v>0.113211321132113</v>
      </c>
      <c r="B1230" s="95">
        <v>0.58150188768876898</v>
      </c>
    </row>
    <row r="1231" spans="1:2">
      <c r="A1231" s="95">
        <v>0.11331133113311299</v>
      </c>
      <c r="B1231" s="95">
        <v>0.58173941144114405</v>
      </c>
    </row>
    <row r="1232" spans="1:2">
      <c r="A1232" s="95">
        <v>0.113411341134113</v>
      </c>
      <c r="B1232" s="95">
        <v>0.58197693519351901</v>
      </c>
    </row>
    <row r="1233" spans="1:2">
      <c r="A1233" s="95">
        <v>0.113511351135114</v>
      </c>
      <c r="B1233" s="95">
        <v>0.58221445894589496</v>
      </c>
    </row>
    <row r="1234" spans="1:2">
      <c r="A1234" s="95">
        <v>0.113611361136114</v>
      </c>
      <c r="B1234" s="95">
        <v>0.58245198269827003</v>
      </c>
    </row>
    <row r="1235" spans="1:2">
      <c r="A1235" s="95">
        <v>0.11371137113711401</v>
      </c>
      <c r="B1235" s="95">
        <v>0.58268950645064499</v>
      </c>
    </row>
    <row r="1236" spans="1:2">
      <c r="A1236" s="95">
        <v>0.113811381138114</v>
      </c>
      <c r="B1236" s="95">
        <v>0.58292703020301995</v>
      </c>
    </row>
    <row r="1237" spans="1:2">
      <c r="A1237" s="95">
        <v>0.113911391139114</v>
      </c>
      <c r="B1237" s="95">
        <v>0.58316455395539601</v>
      </c>
    </row>
    <row r="1238" spans="1:2">
      <c r="A1238" s="95">
        <v>0.114011401140114</v>
      </c>
      <c r="B1238" s="95">
        <v>0.58340207770777097</v>
      </c>
    </row>
    <row r="1239" spans="1:2">
      <c r="A1239" s="95">
        <v>0.11411141114111401</v>
      </c>
      <c r="B1239" s="95">
        <v>0.58363960146014604</v>
      </c>
    </row>
    <row r="1240" spans="1:2">
      <c r="A1240" s="95">
        <v>0.11421142114211399</v>
      </c>
      <c r="B1240" s="95">
        <v>0.583877125212521</v>
      </c>
    </row>
    <row r="1241" spans="1:2">
      <c r="A1241" s="95">
        <v>0.114311431143114</v>
      </c>
      <c r="B1241" s="95">
        <v>0.58411464896489695</v>
      </c>
    </row>
    <row r="1242" spans="1:2">
      <c r="A1242" s="95">
        <v>0.114411441144114</v>
      </c>
      <c r="B1242" s="95">
        <v>0.58435217271727202</v>
      </c>
    </row>
    <row r="1243" spans="1:2">
      <c r="A1243" s="95">
        <v>0.114511451145115</v>
      </c>
      <c r="B1243" s="95">
        <v>0.58458969646964698</v>
      </c>
    </row>
    <row r="1244" spans="1:2">
      <c r="A1244" s="95">
        <v>0.11461146114611501</v>
      </c>
      <c r="B1244" s="95">
        <v>0.58482722022202205</v>
      </c>
    </row>
    <row r="1245" spans="1:2">
      <c r="A1245" s="95">
        <v>0.114711471147115</v>
      </c>
      <c r="B1245" s="95">
        <v>0.58506474397439701</v>
      </c>
    </row>
    <row r="1246" spans="1:2">
      <c r="A1246" s="95">
        <v>0.114811481148115</v>
      </c>
      <c r="B1246" s="95">
        <v>0.58530226772677296</v>
      </c>
    </row>
    <row r="1247" spans="1:2">
      <c r="A1247" s="95">
        <v>0.114911491149115</v>
      </c>
      <c r="B1247" s="95">
        <v>0.58553979147914803</v>
      </c>
    </row>
    <row r="1248" spans="1:2">
      <c r="A1248" s="95">
        <v>0.11501150115011501</v>
      </c>
      <c r="B1248" s="95">
        <v>0.58577731523152299</v>
      </c>
    </row>
    <row r="1249" spans="1:2">
      <c r="A1249" s="95">
        <v>0.115111511151115</v>
      </c>
      <c r="B1249" s="95">
        <v>0.58601483898389795</v>
      </c>
    </row>
    <row r="1250" spans="1:2">
      <c r="A1250" s="95">
        <v>0.115211521152115</v>
      </c>
      <c r="B1250" s="95">
        <v>0.58625236273627401</v>
      </c>
    </row>
    <row r="1251" spans="1:2">
      <c r="A1251" s="95">
        <v>0.115311531153115</v>
      </c>
      <c r="B1251" s="95">
        <v>0.58648988648864897</v>
      </c>
    </row>
    <row r="1252" spans="1:2">
      <c r="A1252" s="95">
        <v>0.115411541154115</v>
      </c>
      <c r="B1252" s="95">
        <v>0.58672741024102404</v>
      </c>
    </row>
    <row r="1253" spans="1:2">
      <c r="A1253" s="95">
        <v>0.11551155115511599</v>
      </c>
      <c r="B1253" s="95">
        <v>0.586964933993399</v>
      </c>
    </row>
    <row r="1254" spans="1:2">
      <c r="A1254" s="95">
        <v>0.115611561156116</v>
      </c>
      <c r="B1254" s="95">
        <v>0.58720245774577495</v>
      </c>
    </row>
    <row r="1255" spans="1:2">
      <c r="A1255" s="95">
        <v>0.115711571157116</v>
      </c>
      <c r="B1255" s="95">
        <v>0.58743998149815002</v>
      </c>
    </row>
    <row r="1256" spans="1:2">
      <c r="A1256" s="95">
        <v>0.115811581158116</v>
      </c>
      <c r="B1256" s="95">
        <v>0.58767750525052498</v>
      </c>
    </row>
    <row r="1257" spans="1:2">
      <c r="A1257" s="95">
        <v>0.11591159115911601</v>
      </c>
      <c r="B1257" s="95">
        <v>0.58791502900290005</v>
      </c>
    </row>
    <row r="1258" spans="1:2">
      <c r="A1258" s="95">
        <v>0.116011601160116</v>
      </c>
      <c r="B1258" s="95">
        <v>0.588152552755276</v>
      </c>
    </row>
    <row r="1259" spans="1:2">
      <c r="A1259" s="95">
        <v>0.116111611161116</v>
      </c>
      <c r="B1259" s="95">
        <v>0.58839007650765096</v>
      </c>
    </row>
    <row r="1260" spans="1:2">
      <c r="A1260" s="95">
        <v>0.116211621162116</v>
      </c>
      <c r="B1260" s="95">
        <v>0.58862760026002603</v>
      </c>
    </row>
    <row r="1261" spans="1:2">
      <c r="A1261" s="95">
        <v>0.11631163116311601</v>
      </c>
      <c r="B1261" s="95">
        <v>0.58886512401240099</v>
      </c>
    </row>
    <row r="1262" spans="1:2">
      <c r="A1262" s="95">
        <v>0.11641164116411599</v>
      </c>
      <c r="B1262" s="95">
        <v>0.58910264776477606</v>
      </c>
    </row>
    <row r="1263" spans="1:2">
      <c r="A1263" s="95">
        <v>0.116511651165117</v>
      </c>
      <c r="B1263" s="95">
        <v>0.58934017151715201</v>
      </c>
    </row>
    <row r="1264" spans="1:2">
      <c r="A1264" s="95">
        <v>0.116611661166117</v>
      </c>
      <c r="B1264" s="95">
        <v>0.58957769526952697</v>
      </c>
    </row>
    <row r="1265" spans="1:2">
      <c r="A1265" s="95">
        <v>0.116711671167117</v>
      </c>
      <c r="B1265" s="95">
        <v>0.58981521902190204</v>
      </c>
    </row>
    <row r="1266" spans="1:2">
      <c r="A1266" s="95">
        <v>0.11681168116811699</v>
      </c>
      <c r="B1266" s="95">
        <v>0.59005274277427699</v>
      </c>
    </row>
    <row r="1267" spans="1:2">
      <c r="A1267" s="95">
        <v>0.116911691169117</v>
      </c>
      <c r="B1267" s="95">
        <v>0.59029026652665295</v>
      </c>
    </row>
    <row r="1268" spans="1:2">
      <c r="A1268" s="95">
        <v>0.117011701170117</v>
      </c>
      <c r="B1268" s="95">
        <v>0.59052779027902802</v>
      </c>
    </row>
    <row r="1269" spans="1:2">
      <c r="A1269" s="95">
        <v>0.117111711171117</v>
      </c>
      <c r="B1269" s="95">
        <v>0.59076531403140298</v>
      </c>
    </row>
    <row r="1270" spans="1:2">
      <c r="A1270" s="95">
        <v>0.11721172117211701</v>
      </c>
      <c r="B1270" s="95">
        <v>0.59100283778377805</v>
      </c>
    </row>
    <row r="1271" spans="1:2">
      <c r="A1271" s="95">
        <v>0.117311731173117</v>
      </c>
      <c r="B1271" s="95">
        <v>0.591240361536154</v>
      </c>
    </row>
    <row r="1272" spans="1:2">
      <c r="A1272" s="95">
        <v>0.117411741174117</v>
      </c>
      <c r="B1272" s="95">
        <v>0.59147788528852896</v>
      </c>
    </row>
    <row r="1273" spans="1:2">
      <c r="A1273" s="95">
        <v>0.117511751175118</v>
      </c>
      <c r="B1273" s="95">
        <v>0.59171540904090403</v>
      </c>
    </row>
    <row r="1274" spans="1:2">
      <c r="A1274" s="95">
        <v>0.117611761176118</v>
      </c>
      <c r="B1274" s="95">
        <v>0.59195293279327899</v>
      </c>
    </row>
    <row r="1275" spans="1:2">
      <c r="A1275" s="95">
        <v>0.11771177117711799</v>
      </c>
      <c r="B1275" s="95">
        <v>0.59219045654565505</v>
      </c>
    </row>
    <row r="1276" spans="1:2">
      <c r="A1276" s="95">
        <v>0.117811781178118</v>
      </c>
      <c r="B1276" s="95">
        <v>0.59242798029803001</v>
      </c>
    </row>
    <row r="1277" spans="1:2">
      <c r="A1277" s="95">
        <v>0.117911791179118</v>
      </c>
      <c r="B1277" s="95">
        <v>0.59266550405040497</v>
      </c>
    </row>
    <row r="1278" spans="1:2">
      <c r="A1278" s="95">
        <v>0.118011801180118</v>
      </c>
      <c r="B1278" s="95">
        <v>0.59290302780278004</v>
      </c>
    </row>
    <row r="1279" spans="1:2">
      <c r="A1279" s="95">
        <v>0.11811181118111801</v>
      </c>
      <c r="B1279" s="95">
        <v>0.59314055155515599</v>
      </c>
    </row>
    <row r="1280" spans="1:2">
      <c r="A1280" s="95">
        <v>0.118211821182118</v>
      </c>
      <c r="B1280" s="95">
        <v>0.59337807530753095</v>
      </c>
    </row>
    <row r="1281" spans="1:2">
      <c r="A1281" s="95">
        <v>0.118311831183118</v>
      </c>
      <c r="B1281" s="95">
        <v>0.59361559905990602</v>
      </c>
    </row>
    <row r="1282" spans="1:2">
      <c r="A1282" s="95">
        <v>0.118411841184118</v>
      </c>
      <c r="B1282" s="95">
        <v>0.59385312281228098</v>
      </c>
    </row>
    <row r="1283" spans="1:2">
      <c r="A1283" s="95">
        <v>0.118511851185119</v>
      </c>
      <c r="B1283" s="95">
        <v>0.59409064656465604</v>
      </c>
    </row>
    <row r="1284" spans="1:2">
      <c r="A1284" s="95">
        <v>0.11861186118611899</v>
      </c>
      <c r="B1284" s="95">
        <v>0.594328170317032</v>
      </c>
    </row>
    <row r="1285" spans="1:2">
      <c r="A1285" s="95">
        <v>0.118711871187119</v>
      </c>
      <c r="B1285" s="95">
        <v>0.59456569406940696</v>
      </c>
    </row>
    <row r="1286" spans="1:2">
      <c r="A1286" s="95">
        <v>0.118811881188119</v>
      </c>
      <c r="B1286" s="95">
        <v>0.59480321782178203</v>
      </c>
    </row>
    <row r="1287" spans="1:2">
      <c r="A1287" s="95">
        <v>0.118911891189119</v>
      </c>
      <c r="B1287" s="95">
        <v>0.59504074157415698</v>
      </c>
    </row>
    <row r="1288" spans="1:2">
      <c r="A1288" s="95">
        <v>0.11901190119011899</v>
      </c>
      <c r="B1288" s="95">
        <v>0.59527826532653305</v>
      </c>
    </row>
    <row r="1289" spans="1:2">
      <c r="A1289" s="95">
        <v>0.119111911191119</v>
      </c>
      <c r="B1289" s="95">
        <v>0.59551578907890801</v>
      </c>
    </row>
    <row r="1290" spans="1:2">
      <c r="A1290" s="95">
        <v>0.119211921192119</v>
      </c>
      <c r="B1290" s="95">
        <v>0.59575331283128297</v>
      </c>
    </row>
    <row r="1291" spans="1:2">
      <c r="A1291" s="95">
        <v>0.119311931193119</v>
      </c>
      <c r="B1291" s="95">
        <v>0.59599083658365803</v>
      </c>
    </row>
    <row r="1292" spans="1:2">
      <c r="A1292" s="95">
        <v>0.11941194119411901</v>
      </c>
      <c r="B1292" s="95">
        <v>0.59622836033603399</v>
      </c>
    </row>
    <row r="1293" spans="1:2">
      <c r="A1293" s="95">
        <v>0.11951195119511999</v>
      </c>
      <c r="B1293" s="95">
        <v>0.59646588408840895</v>
      </c>
    </row>
    <row r="1294" spans="1:2">
      <c r="A1294" s="95">
        <v>0.11961196119612</v>
      </c>
      <c r="B1294" s="95">
        <v>0.59670340784078402</v>
      </c>
    </row>
    <row r="1295" spans="1:2">
      <c r="A1295" s="95">
        <v>0.11971197119712</v>
      </c>
      <c r="B1295" s="95">
        <v>0.59694093159315897</v>
      </c>
    </row>
    <row r="1296" spans="1:2">
      <c r="A1296" s="95">
        <v>0.11981198119812</v>
      </c>
      <c r="B1296" s="95">
        <v>0.59717845534553404</v>
      </c>
    </row>
    <row r="1297" spans="1:2">
      <c r="A1297" s="95">
        <v>0.11991199119911999</v>
      </c>
      <c r="B1297" s="95">
        <v>0.59741597909791</v>
      </c>
    </row>
    <row r="1298" spans="1:2">
      <c r="A1298" s="95">
        <v>0.12001200120012</v>
      </c>
      <c r="B1298" s="95">
        <v>0.59765350285028496</v>
      </c>
    </row>
    <row r="1299" spans="1:2">
      <c r="A1299" s="95">
        <v>0.12011201120112</v>
      </c>
      <c r="B1299" s="95">
        <v>0.59789102660266003</v>
      </c>
    </row>
    <row r="1300" spans="1:2">
      <c r="A1300" s="95">
        <v>0.12021202120212</v>
      </c>
      <c r="B1300" s="95">
        <v>0.59812855035503598</v>
      </c>
    </row>
    <row r="1301" spans="1:2">
      <c r="A1301" s="95">
        <v>0.12031203120312001</v>
      </c>
      <c r="B1301" s="95">
        <v>0.59836607410741105</v>
      </c>
    </row>
    <row r="1302" spans="1:2">
      <c r="A1302" s="95">
        <v>0.12041204120412</v>
      </c>
      <c r="B1302" s="95">
        <v>0.59860359785978601</v>
      </c>
    </row>
    <row r="1303" spans="1:2">
      <c r="A1303" s="95">
        <v>0.120512051205121</v>
      </c>
      <c r="B1303" s="95">
        <v>0.59884112161216096</v>
      </c>
    </row>
    <row r="1304" spans="1:2">
      <c r="A1304" s="95">
        <v>0.120612061206121</v>
      </c>
      <c r="B1304" s="95">
        <v>0.59907864536453603</v>
      </c>
    </row>
    <row r="1305" spans="1:2">
      <c r="A1305" s="95">
        <v>0.12071207120712101</v>
      </c>
      <c r="B1305" s="95">
        <v>0.59931616911691199</v>
      </c>
    </row>
    <row r="1306" spans="1:2">
      <c r="A1306" s="95">
        <v>0.12081208120812099</v>
      </c>
      <c r="B1306" s="95">
        <v>0.59955369286928695</v>
      </c>
    </row>
    <row r="1307" spans="1:2">
      <c r="A1307" s="95">
        <v>0.120912091209121</v>
      </c>
      <c r="B1307" s="95">
        <v>0.59979121662166202</v>
      </c>
    </row>
    <row r="1308" spans="1:2">
      <c r="A1308" s="95">
        <v>0.121012101210121</v>
      </c>
      <c r="B1308" s="95">
        <v>0.60002874037403697</v>
      </c>
    </row>
    <row r="1309" spans="1:2">
      <c r="A1309" s="95">
        <v>0.121112111211121</v>
      </c>
      <c r="B1309" s="95">
        <v>0.60026626412641304</v>
      </c>
    </row>
    <row r="1310" spans="1:2">
      <c r="A1310" s="95">
        <v>0.12121212121212099</v>
      </c>
      <c r="B1310" s="95">
        <v>0.600503787878788</v>
      </c>
    </row>
    <row r="1311" spans="1:2">
      <c r="A1311" s="95">
        <v>0.121312131213121</v>
      </c>
      <c r="B1311" s="95">
        <v>0.60074131163116296</v>
      </c>
    </row>
    <row r="1312" spans="1:2">
      <c r="A1312" s="95">
        <v>0.121412141214121</v>
      </c>
      <c r="B1312" s="95">
        <v>0.60097883538353802</v>
      </c>
    </row>
    <row r="1313" spans="1:2">
      <c r="A1313" s="95">
        <v>0.121512151215122</v>
      </c>
      <c r="B1313" s="95">
        <v>0.60121635913591398</v>
      </c>
    </row>
    <row r="1314" spans="1:2">
      <c r="A1314" s="95">
        <v>0.12161216121612201</v>
      </c>
      <c r="B1314" s="95">
        <v>0.60145388288828905</v>
      </c>
    </row>
    <row r="1315" spans="1:2">
      <c r="A1315" s="95">
        <v>0.12171217121712199</v>
      </c>
      <c r="B1315" s="95">
        <v>0.60169140664066401</v>
      </c>
    </row>
    <row r="1316" spans="1:2">
      <c r="A1316" s="95">
        <v>0.121812181218122</v>
      </c>
      <c r="B1316" s="95">
        <v>0.60192893039303896</v>
      </c>
    </row>
    <row r="1317" spans="1:2">
      <c r="A1317" s="95">
        <v>0.121912191219122</v>
      </c>
      <c r="B1317" s="95">
        <v>0.60216645414541503</v>
      </c>
    </row>
    <row r="1318" spans="1:2">
      <c r="A1318" s="95">
        <v>0.122012201220122</v>
      </c>
      <c r="B1318" s="95">
        <v>0.60240397789778999</v>
      </c>
    </row>
    <row r="1319" spans="1:2">
      <c r="A1319" s="95">
        <v>0.12211221122112199</v>
      </c>
      <c r="B1319" s="95">
        <v>0.60264150165016495</v>
      </c>
    </row>
    <row r="1320" spans="1:2">
      <c r="A1320" s="95">
        <v>0.122212221222122</v>
      </c>
      <c r="B1320" s="95">
        <v>0.60287902540254001</v>
      </c>
    </row>
    <row r="1321" spans="1:2">
      <c r="A1321" s="95">
        <v>0.122312231223122</v>
      </c>
      <c r="B1321" s="95">
        <v>0.60311654915491497</v>
      </c>
    </row>
    <row r="1322" spans="1:2">
      <c r="A1322" s="95">
        <v>0.122412241224122</v>
      </c>
      <c r="B1322" s="95">
        <v>0.60335407290729104</v>
      </c>
    </row>
    <row r="1323" spans="1:2">
      <c r="A1323" s="95">
        <v>0.12251225122512301</v>
      </c>
      <c r="B1323" s="95">
        <v>0.603591596659666</v>
      </c>
    </row>
    <row r="1324" spans="1:2">
      <c r="A1324" s="95">
        <v>0.122612261226123</v>
      </c>
      <c r="B1324" s="95">
        <v>0.60382912041204095</v>
      </c>
    </row>
    <row r="1325" spans="1:2">
      <c r="A1325" s="95">
        <v>0.122712271227123</v>
      </c>
      <c r="B1325" s="95">
        <v>0.60406664416441602</v>
      </c>
    </row>
    <row r="1326" spans="1:2">
      <c r="A1326" s="95">
        <v>0.122812281228123</v>
      </c>
      <c r="B1326" s="95">
        <v>0.60430416791679198</v>
      </c>
    </row>
    <row r="1327" spans="1:2">
      <c r="A1327" s="95">
        <v>0.12291229122912301</v>
      </c>
      <c r="B1327" s="95">
        <v>0.60454169166916705</v>
      </c>
    </row>
    <row r="1328" spans="1:2">
      <c r="A1328" s="95">
        <v>0.12301230123012299</v>
      </c>
      <c r="B1328" s="95">
        <v>0.604779215421542</v>
      </c>
    </row>
    <row r="1329" spans="1:2">
      <c r="A1329" s="95">
        <v>0.123112311231123</v>
      </c>
      <c r="B1329" s="95">
        <v>0.60501673917391696</v>
      </c>
    </row>
    <row r="1330" spans="1:2">
      <c r="A1330" s="95">
        <v>0.123212321232123</v>
      </c>
      <c r="B1330" s="95">
        <v>0.60525426292629303</v>
      </c>
    </row>
    <row r="1331" spans="1:2">
      <c r="A1331" s="95">
        <v>0.123312331233123</v>
      </c>
      <c r="B1331" s="95">
        <v>0.60549178667866799</v>
      </c>
    </row>
    <row r="1332" spans="1:2">
      <c r="A1332" s="95">
        <v>0.12341234123412299</v>
      </c>
      <c r="B1332" s="95">
        <v>0.60572931043104306</v>
      </c>
    </row>
    <row r="1333" spans="1:2">
      <c r="A1333" s="95">
        <v>0.123512351235124</v>
      </c>
      <c r="B1333" s="95">
        <v>0.60596683418341801</v>
      </c>
    </row>
    <row r="1334" spans="1:2">
      <c r="A1334" s="95">
        <v>0.123612361236124</v>
      </c>
      <c r="B1334" s="95">
        <v>0.60620435793579397</v>
      </c>
    </row>
    <row r="1335" spans="1:2">
      <c r="A1335" s="95">
        <v>0.123712371237124</v>
      </c>
      <c r="B1335" s="95">
        <v>0.60644188168816904</v>
      </c>
    </row>
    <row r="1336" spans="1:2">
      <c r="A1336" s="95">
        <v>0.12381238123812401</v>
      </c>
      <c r="B1336" s="95">
        <v>0.606679405440544</v>
      </c>
    </row>
    <row r="1337" spans="1:2">
      <c r="A1337" s="95">
        <v>0.123912391239124</v>
      </c>
      <c r="B1337" s="95">
        <v>0.60691692919291895</v>
      </c>
    </row>
    <row r="1338" spans="1:2">
      <c r="A1338" s="95">
        <v>0.124012401240124</v>
      </c>
      <c r="B1338" s="95">
        <v>0.60715445294529502</v>
      </c>
    </row>
    <row r="1339" spans="1:2">
      <c r="A1339" s="95">
        <v>0.124112411241124</v>
      </c>
      <c r="B1339" s="95">
        <v>0.60739197669766998</v>
      </c>
    </row>
    <row r="1340" spans="1:2">
      <c r="A1340" s="95">
        <v>0.124212421242124</v>
      </c>
      <c r="B1340" s="95">
        <v>0.60762950045004505</v>
      </c>
    </row>
    <row r="1341" spans="1:2">
      <c r="A1341" s="95">
        <v>0.12431243124312399</v>
      </c>
      <c r="B1341" s="95">
        <v>0.60786702420242</v>
      </c>
    </row>
    <row r="1342" spans="1:2">
      <c r="A1342" s="95">
        <v>0.124412441244124</v>
      </c>
      <c r="B1342" s="95">
        <v>0.60810454795479596</v>
      </c>
    </row>
    <row r="1343" spans="1:2">
      <c r="A1343" s="95">
        <v>0.124512451245125</v>
      </c>
      <c r="B1343" s="95">
        <v>0.60834207170717103</v>
      </c>
    </row>
    <row r="1344" spans="1:2">
      <c r="A1344" s="95">
        <v>0.124612461246125</v>
      </c>
      <c r="B1344" s="95">
        <v>0.60857959545954599</v>
      </c>
    </row>
    <row r="1345" spans="1:2">
      <c r="A1345" s="95">
        <v>0.12471247124712501</v>
      </c>
      <c r="B1345" s="95">
        <v>0.60881711921192105</v>
      </c>
    </row>
    <row r="1346" spans="1:2">
      <c r="A1346" s="95">
        <v>0.124812481248125</v>
      </c>
      <c r="B1346" s="95">
        <v>0.60905464296429601</v>
      </c>
    </row>
    <row r="1347" spans="1:2">
      <c r="A1347" s="95">
        <v>0.124912491249125</v>
      </c>
      <c r="B1347" s="95">
        <v>0.60929216671667197</v>
      </c>
    </row>
    <row r="1348" spans="1:2">
      <c r="A1348" s="95">
        <v>0.125012501250125</v>
      </c>
      <c r="B1348" s="95">
        <v>0.60952969046904704</v>
      </c>
    </row>
    <row r="1349" spans="1:2">
      <c r="A1349" s="95">
        <v>0.12511251125112499</v>
      </c>
      <c r="B1349" s="95">
        <v>0.60976721422142199</v>
      </c>
    </row>
    <row r="1350" spans="1:2">
      <c r="A1350" s="95">
        <v>0.12521252125212501</v>
      </c>
      <c r="B1350" s="95">
        <v>0.61000473797379695</v>
      </c>
    </row>
    <row r="1351" spans="1:2">
      <c r="A1351" s="95">
        <v>0.125312531253125</v>
      </c>
      <c r="B1351" s="95">
        <v>0.61024226172617302</v>
      </c>
    </row>
    <row r="1352" spans="1:2">
      <c r="A1352" s="95">
        <v>0.12541254125412499</v>
      </c>
      <c r="B1352" s="95">
        <v>0.61047978547854798</v>
      </c>
    </row>
    <row r="1353" spans="1:2">
      <c r="A1353" s="95">
        <v>0.125512551255126</v>
      </c>
      <c r="B1353" s="95">
        <v>0.61071730923092304</v>
      </c>
    </row>
    <row r="1354" spans="1:2">
      <c r="A1354" s="95">
        <v>0.12561256125612599</v>
      </c>
      <c r="B1354" s="95">
        <v>0.610954832983298</v>
      </c>
    </row>
    <row r="1355" spans="1:2">
      <c r="A1355" s="95">
        <v>0.12571257125712601</v>
      </c>
      <c r="B1355" s="95">
        <v>0.61119235673567396</v>
      </c>
    </row>
    <row r="1356" spans="1:2">
      <c r="A1356" s="95">
        <v>0.125812581258126</v>
      </c>
      <c r="B1356" s="95">
        <v>0.61142988048804903</v>
      </c>
    </row>
    <row r="1357" spans="1:2">
      <c r="A1357" s="95">
        <v>0.12591259125912599</v>
      </c>
      <c r="B1357" s="95">
        <v>0.61166740424042398</v>
      </c>
    </row>
    <row r="1358" spans="1:2">
      <c r="A1358" s="95">
        <v>0.12601260126012601</v>
      </c>
      <c r="B1358" s="95">
        <v>0.61190492799279905</v>
      </c>
    </row>
    <row r="1359" spans="1:2">
      <c r="A1359" s="95">
        <v>0.126112611261126</v>
      </c>
      <c r="B1359" s="95">
        <v>0.61214245174517501</v>
      </c>
    </row>
    <row r="1360" spans="1:2">
      <c r="A1360" s="95">
        <v>0.12621262126212601</v>
      </c>
      <c r="B1360" s="95">
        <v>0.61237997549754997</v>
      </c>
    </row>
    <row r="1361" spans="1:2">
      <c r="A1361" s="95">
        <v>0.126312631263126</v>
      </c>
      <c r="B1361" s="95">
        <v>0.61261749924992503</v>
      </c>
    </row>
    <row r="1362" spans="1:2">
      <c r="A1362" s="95">
        <v>0.12641264126412599</v>
      </c>
      <c r="B1362" s="95">
        <v>0.61285502300229999</v>
      </c>
    </row>
    <row r="1363" spans="1:2">
      <c r="A1363" s="95">
        <v>0.12651265126512701</v>
      </c>
      <c r="B1363" s="95">
        <v>0.61309254675467595</v>
      </c>
    </row>
    <row r="1364" spans="1:2">
      <c r="A1364" s="95">
        <v>0.126612661266127</v>
      </c>
      <c r="B1364" s="95">
        <v>0.61333007050705102</v>
      </c>
    </row>
    <row r="1365" spans="1:2">
      <c r="A1365" s="95">
        <v>0.12671267126712699</v>
      </c>
      <c r="B1365" s="95">
        <v>0.61356759425942597</v>
      </c>
    </row>
    <row r="1366" spans="1:2">
      <c r="A1366" s="95">
        <v>0.126812681268127</v>
      </c>
      <c r="B1366" s="95">
        <v>0.61380511801180104</v>
      </c>
    </row>
    <row r="1367" spans="1:2">
      <c r="A1367" s="95">
        <v>0.12691269126912699</v>
      </c>
      <c r="B1367" s="95">
        <v>0.614042641764176</v>
      </c>
    </row>
    <row r="1368" spans="1:2">
      <c r="A1368" s="95">
        <v>0.12701270127012701</v>
      </c>
      <c r="B1368" s="95">
        <v>0.61428016551655196</v>
      </c>
    </row>
    <row r="1369" spans="1:2">
      <c r="A1369" s="95">
        <v>0.127112711271127</v>
      </c>
      <c r="B1369" s="95">
        <v>0.61451768926892703</v>
      </c>
    </row>
    <row r="1370" spans="1:2">
      <c r="A1370" s="95">
        <v>0.12721272127212699</v>
      </c>
      <c r="B1370" s="95">
        <v>0.61475521302130198</v>
      </c>
    </row>
    <row r="1371" spans="1:2">
      <c r="A1371" s="95">
        <v>0.12731273127312701</v>
      </c>
      <c r="B1371" s="95">
        <v>0.61499273677367705</v>
      </c>
    </row>
    <row r="1372" spans="1:2">
      <c r="A1372" s="95">
        <v>0.12741274127412699</v>
      </c>
      <c r="B1372" s="95">
        <v>0.61523026052605301</v>
      </c>
    </row>
    <row r="1373" spans="1:2">
      <c r="A1373" s="95">
        <v>0.12751275127512801</v>
      </c>
      <c r="B1373" s="95">
        <v>0.61546778427842797</v>
      </c>
    </row>
    <row r="1374" spans="1:2">
      <c r="A1374" s="95">
        <v>0.127612761276128</v>
      </c>
      <c r="B1374" s="95">
        <v>0.61570530803080303</v>
      </c>
    </row>
    <row r="1375" spans="1:2">
      <c r="A1375" s="95">
        <v>0.12771277127712799</v>
      </c>
      <c r="B1375" s="95">
        <v>0.61594283178317799</v>
      </c>
    </row>
    <row r="1376" spans="1:2">
      <c r="A1376" s="95">
        <v>0.12781278127812801</v>
      </c>
      <c r="B1376" s="95">
        <v>0.61618035553555395</v>
      </c>
    </row>
    <row r="1377" spans="1:2">
      <c r="A1377" s="95">
        <v>0.127912791279128</v>
      </c>
      <c r="B1377" s="95">
        <v>0.61641787928792902</v>
      </c>
    </row>
    <row r="1378" spans="1:2">
      <c r="A1378" s="95">
        <v>0.12801280128012801</v>
      </c>
      <c r="B1378" s="95">
        <v>0.61665540304030397</v>
      </c>
    </row>
    <row r="1379" spans="1:2">
      <c r="A1379" s="95">
        <v>0.128112811281128</v>
      </c>
      <c r="B1379" s="95">
        <v>0.61689292679267904</v>
      </c>
    </row>
    <row r="1380" spans="1:2">
      <c r="A1380" s="95">
        <v>0.12821282128212799</v>
      </c>
      <c r="B1380" s="95">
        <v>0.617130450545055</v>
      </c>
    </row>
    <row r="1381" spans="1:2">
      <c r="A1381" s="95">
        <v>0.12831283128312801</v>
      </c>
      <c r="B1381" s="95">
        <v>0.61736797429742996</v>
      </c>
    </row>
    <row r="1382" spans="1:2">
      <c r="A1382" s="95">
        <v>0.128412841284128</v>
      </c>
      <c r="B1382" s="95">
        <v>0.61760549804980502</v>
      </c>
    </row>
    <row r="1383" spans="1:2">
      <c r="A1383" s="95">
        <v>0.12851285128512899</v>
      </c>
      <c r="B1383" s="95">
        <v>0.61784302180217998</v>
      </c>
    </row>
    <row r="1384" spans="1:2">
      <c r="A1384" s="95">
        <v>0.128612861286129</v>
      </c>
      <c r="B1384" s="95">
        <v>0.61808054555455505</v>
      </c>
    </row>
    <row r="1385" spans="1:2">
      <c r="A1385" s="95">
        <v>0.12871287128712899</v>
      </c>
      <c r="B1385" s="95">
        <v>0.61831806930693101</v>
      </c>
    </row>
    <row r="1386" spans="1:2">
      <c r="A1386" s="95">
        <v>0.12881288128812901</v>
      </c>
      <c r="B1386" s="95">
        <v>0.61855559305930596</v>
      </c>
    </row>
    <row r="1387" spans="1:2">
      <c r="A1387" s="95">
        <v>0.128912891289129</v>
      </c>
      <c r="B1387" s="95">
        <v>0.61879311681168103</v>
      </c>
    </row>
    <row r="1388" spans="1:2">
      <c r="A1388" s="95">
        <v>0.12901290129012899</v>
      </c>
      <c r="B1388" s="95">
        <v>0.61904031653165303</v>
      </c>
    </row>
    <row r="1389" spans="1:2">
      <c r="A1389" s="95">
        <v>0.12911291129112901</v>
      </c>
      <c r="B1389" s="95">
        <v>0.61935284778477895</v>
      </c>
    </row>
    <row r="1390" spans="1:2">
      <c r="A1390" s="95">
        <v>0.129212921292129</v>
      </c>
      <c r="B1390" s="95">
        <v>0.61966537903790397</v>
      </c>
    </row>
    <row r="1391" spans="1:2">
      <c r="A1391" s="95">
        <v>0.12931293129312901</v>
      </c>
      <c r="B1391" s="95">
        <v>0.619977910291029</v>
      </c>
    </row>
    <row r="1392" spans="1:2">
      <c r="A1392" s="95">
        <v>0.129412941294129</v>
      </c>
      <c r="B1392" s="95">
        <v>0.62029044154415403</v>
      </c>
    </row>
    <row r="1393" spans="1:2">
      <c r="A1393" s="95">
        <v>0.12951295129512999</v>
      </c>
      <c r="B1393" s="95">
        <v>0.62060297279728005</v>
      </c>
    </row>
    <row r="1394" spans="1:2">
      <c r="A1394" s="95">
        <v>0.12961296129613001</v>
      </c>
      <c r="B1394" s="95">
        <v>0.62091550405040496</v>
      </c>
    </row>
    <row r="1395" spans="1:2">
      <c r="A1395" s="95">
        <v>0.12971297129713</v>
      </c>
      <c r="B1395" s="95">
        <v>0.62122803530352999</v>
      </c>
    </row>
    <row r="1396" spans="1:2">
      <c r="A1396" s="95">
        <v>0.12981298129812999</v>
      </c>
      <c r="B1396" s="95">
        <v>0.62154056655665602</v>
      </c>
    </row>
    <row r="1397" spans="1:2">
      <c r="A1397" s="95">
        <v>0.12991299129913</v>
      </c>
      <c r="B1397" s="95">
        <v>0.62185309780978104</v>
      </c>
    </row>
    <row r="1398" spans="1:2">
      <c r="A1398" s="95">
        <v>0.13001300130012999</v>
      </c>
      <c r="B1398" s="95">
        <v>0.62216562906290596</v>
      </c>
    </row>
    <row r="1399" spans="1:2">
      <c r="A1399" s="95">
        <v>0.13011301130113001</v>
      </c>
      <c r="B1399" s="95">
        <v>0.62247816031603198</v>
      </c>
    </row>
    <row r="1400" spans="1:2">
      <c r="A1400" s="95">
        <v>0.13021302130213</v>
      </c>
      <c r="B1400" s="95">
        <v>0.62279069156915701</v>
      </c>
    </row>
    <row r="1401" spans="1:2">
      <c r="A1401" s="95">
        <v>0.13031303130312999</v>
      </c>
      <c r="B1401" s="95">
        <v>0.62310322282228203</v>
      </c>
    </row>
    <row r="1402" spans="1:2">
      <c r="A1402" s="95">
        <v>0.13041304130413001</v>
      </c>
      <c r="B1402" s="95">
        <v>0.62341575407540795</v>
      </c>
    </row>
    <row r="1403" spans="1:2">
      <c r="A1403" s="95">
        <v>0.13051305130513099</v>
      </c>
      <c r="B1403" s="95">
        <v>0.62372828532853297</v>
      </c>
    </row>
    <row r="1404" spans="1:2">
      <c r="A1404" s="95">
        <v>0.13061306130613101</v>
      </c>
      <c r="B1404" s="95">
        <v>0.624040816581658</v>
      </c>
    </row>
    <row r="1405" spans="1:2">
      <c r="A1405" s="95">
        <v>0.130713071307131</v>
      </c>
      <c r="B1405" s="95">
        <v>0.62435334783478302</v>
      </c>
    </row>
    <row r="1406" spans="1:2">
      <c r="A1406" s="95">
        <v>0.13081308130813099</v>
      </c>
      <c r="B1406" s="95">
        <v>0.62466587908790905</v>
      </c>
    </row>
    <row r="1407" spans="1:2">
      <c r="A1407" s="95">
        <v>0.13091309130913101</v>
      </c>
      <c r="B1407" s="95">
        <v>0.62497841034103396</v>
      </c>
    </row>
    <row r="1408" spans="1:2">
      <c r="A1408" s="95">
        <v>0.131013101310131</v>
      </c>
      <c r="B1408" s="95">
        <v>0.62529094159415899</v>
      </c>
    </row>
    <row r="1409" spans="1:2">
      <c r="A1409" s="95">
        <v>0.13111311131113099</v>
      </c>
      <c r="B1409" s="95">
        <v>0.62560347284728501</v>
      </c>
    </row>
    <row r="1410" spans="1:2">
      <c r="A1410" s="95">
        <v>0.131213121312131</v>
      </c>
      <c r="B1410" s="95">
        <v>0.62591600410041004</v>
      </c>
    </row>
    <row r="1411" spans="1:2">
      <c r="A1411" s="95">
        <v>0.13131313131313099</v>
      </c>
      <c r="B1411" s="95">
        <v>0.62622853535353495</v>
      </c>
    </row>
    <row r="1412" spans="1:2">
      <c r="A1412" s="95">
        <v>0.13141314131413101</v>
      </c>
      <c r="B1412" s="95">
        <v>0.62654106660666098</v>
      </c>
    </row>
    <row r="1413" spans="1:2">
      <c r="A1413" s="95">
        <v>0.131513151315132</v>
      </c>
      <c r="B1413" s="95">
        <v>0.626853597859786</v>
      </c>
    </row>
    <row r="1414" spans="1:2">
      <c r="A1414" s="95">
        <v>0.13161316131613199</v>
      </c>
      <c r="B1414" s="95">
        <v>0.62716612911291103</v>
      </c>
    </row>
    <row r="1415" spans="1:2">
      <c r="A1415" s="95">
        <v>0.13171317131713201</v>
      </c>
      <c r="B1415" s="95">
        <v>0.62747866036603706</v>
      </c>
    </row>
    <row r="1416" spans="1:2">
      <c r="A1416" s="95">
        <v>0.13181318131813199</v>
      </c>
      <c r="B1416" s="95">
        <v>0.62779119161916197</v>
      </c>
    </row>
    <row r="1417" spans="1:2">
      <c r="A1417" s="95">
        <v>0.13191319131913201</v>
      </c>
      <c r="B1417" s="95">
        <v>0.628103722872287</v>
      </c>
    </row>
    <row r="1418" spans="1:2">
      <c r="A1418" s="95">
        <v>0.132013201320132</v>
      </c>
      <c r="B1418" s="95">
        <v>0.62841625412541202</v>
      </c>
    </row>
    <row r="1419" spans="1:2">
      <c r="A1419" s="95">
        <v>0.13211321132113199</v>
      </c>
      <c r="B1419" s="95">
        <v>0.62872878537853805</v>
      </c>
    </row>
    <row r="1420" spans="1:2">
      <c r="A1420" s="95">
        <v>0.13221322132213201</v>
      </c>
      <c r="B1420" s="95">
        <v>0.62904131663166296</v>
      </c>
    </row>
    <row r="1421" spans="1:2">
      <c r="A1421" s="95">
        <v>0.132313231323132</v>
      </c>
      <c r="B1421" s="95">
        <v>0.62935384788478799</v>
      </c>
    </row>
    <row r="1422" spans="1:2">
      <c r="A1422" s="95">
        <v>0.13241324132413201</v>
      </c>
      <c r="B1422" s="95">
        <v>0.62966637913791401</v>
      </c>
    </row>
    <row r="1423" spans="1:2">
      <c r="A1423" s="95">
        <v>0.132513251325133</v>
      </c>
      <c r="B1423" s="95">
        <v>0.62997891039103904</v>
      </c>
    </row>
    <row r="1424" spans="1:2">
      <c r="A1424" s="95">
        <v>0.13261326132613299</v>
      </c>
      <c r="B1424" s="95">
        <v>0.63029144164416395</v>
      </c>
    </row>
    <row r="1425" spans="1:2">
      <c r="A1425" s="95">
        <v>0.13271327132713301</v>
      </c>
      <c r="B1425" s="95">
        <v>0.63060397289728998</v>
      </c>
    </row>
    <row r="1426" spans="1:2">
      <c r="A1426" s="95">
        <v>0.132813281328133</v>
      </c>
      <c r="B1426" s="95">
        <v>0.630916504150415</v>
      </c>
    </row>
    <row r="1427" spans="1:2">
      <c r="A1427" s="95">
        <v>0.13291329132913299</v>
      </c>
      <c r="B1427" s="95">
        <v>0.63122903540354003</v>
      </c>
    </row>
    <row r="1428" spans="1:2">
      <c r="A1428" s="95">
        <v>0.133013301330133</v>
      </c>
      <c r="B1428" s="95">
        <v>0.63154156665666605</v>
      </c>
    </row>
    <row r="1429" spans="1:2">
      <c r="A1429" s="95">
        <v>0.13311331133113299</v>
      </c>
      <c r="B1429" s="95">
        <v>0.63185409790979097</v>
      </c>
    </row>
    <row r="1430" spans="1:2">
      <c r="A1430" s="95">
        <v>0.13321332133213301</v>
      </c>
      <c r="B1430" s="95">
        <v>0.63216662916291599</v>
      </c>
    </row>
    <row r="1431" spans="1:2">
      <c r="A1431" s="95">
        <v>0.133313331333133</v>
      </c>
      <c r="B1431" s="95">
        <v>0.63247916041604102</v>
      </c>
    </row>
    <row r="1432" spans="1:2">
      <c r="A1432" s="95">
        <v>0.13341334133413299</v>
      </c>
      <c r="B1432" s="95">
        <v>0.63279169166916704</v>
      </c>
    </row>
    <row r="1433" spans="1:2">
      <c r="A1433" s="95">
        <v>0.13351335133513401</v>
      </c>
      <c r="B1433" s="95">
        <v>0.63310422292229196</v>
      </c>
    </row>
    <row r="1434" spans="1:2">
      <c r="A1434" s="95">
        <v>0.133613361336134</v>
      </c>
      <c r="B1434" s="95">
        <v>0.63341675417541798</v>
      </c>
    </row>
    <row r="1435" spans="1:2">
      <c r="A1435" s="95">
        <v>0.13371337133713401</v>
      </c>
      <c r="B1435" s="95">
        <v>0.63372928542854301</v>
      </c>
    </row>
    <row r="1436" spans="1:2">
      <c r="A1436" s="95">
        <v>0.133813381338134</v>
      </c>
      <c r="B1436" s="95">
        <v>0.63404181668166804</v>
      </c>
    </row>
    <row r="1437" spans="1:2">
      <c r="A1437" s="95">
        <v>0.13391339133913399</v>
      </c>
      <c r="B1437" s="95">
        <v>0.63435434793479395</v>
      </c>
    </row>
    <row r="1438" spans="1:2">
      <c r="A1438" s="95">
        <v>0.13401340134013401</v>
      </c>
      <c r="B1438" s="95">
        <v>0.63466687918791898</v>
      </c>
    </row>
    <row r="1439" spans="1:2">
      <c r="A1439" s="95">
        <v>0.134113411341134</v>
      </c>
      <c r="B1439" s="95">
        <v>0.634979410441044</v>
      </c>
    </row>
    <row r="1440" spans="1:2">
      <c r="A1440" s="95">
        <v>0.13421342134213399</v>
      </c>
      <c r="B1440" s="95">
        <v>0.63529194169416903</v>
      </c>
    </row>
    <row r="1441" spans="1:2">
      <c r="A1441" s="95">
        <v>0.134313431343134</v>
      </c>
      <c r="B1441" s="95">
        <v>0.63560447294729505</v>
      </c>
    </row>
    <row r="1442" spans="1:2">
      <c r="A1442" s="95">
        <v>0.13441344134413399</v>
      </c>
      <c r="B1442" s="95">
        <v>0.63591700420041997</v>
      </c>
    </row>
    <row r="1443" spans="1:2">
      <c r="A1443" s="95">
        <v>0.13451345134513501</v>
      </c>
      <c r="B1443" s="95">
        <v>0.63622953545354499</v>
      </c>
    </row>
    <row r="1444" spans="1:2">
      <c r="A1444" s="95">
        <v>0.134613461346135</v>
      </c>
      <c r="B1444" s="95">
        <v>0.63654206670667102</v>
      </c>
    </row>
    <row r="1445" spans="1:2">
      <c r="A1445" s="95">
        <v>0.13471347134713499</v>
      </c>
      <c r="B1445" s="95">
        <v>0.63685459795979604</v>
      </c>
    </row>
    <row r="1446" spans="1:2">
      <c r="A1446" s="95">
        <v>0.13481348134813501</v>
      </c>
      <c r="B1446" s="95">
        <v>0.63716712921292096</v>
      </c>
    </row>
    <row r="1447" spans="1:2">
      <c r="A1447" s="95">
        <v>0.134913491349135</v>
      </c>
      <c r="B1447" s="95">
        <v>0.63747966046604698</v>
      </c>
    </row>
    <row r="1448" spans="1:2">
      <c r="A1448" s="95">
        <v>0.13501350135013501</v>
      </c>
      <c r="B1448" s="95">
        <v>0.63779219171917201</v>
      </c>
    </row>
    <row r="1449" spans="1:2">
      <c r="A1449" s="95">
        <v>0.135113511351135</v>
      </c>
      <c r="B1449" s="95">
        <v>0.63810472297229703</v>
      </c>
    </row>
    <row r="1450" spans="1:2">
      <c r="A1450" s="95">
        <v>0.13521352135213499</v>
      </c>
      <c r="B1450" s="95">
        <v>0.63841725422542295</v>
      </c>
    </row>
    <row r="1451" spans="1:2">
      <c r="A1451" s="95">
        <v>0.13531353135313501</v>
      </c>
      <c r="B1451" s="95">
        <v>0.63872978547854797</v>
      </c>
    </row>
    <row r="1452" spans="1:2">
      <c r="A1452" s="95">
        <v>0.135413541354135</v>
      </c>
      <c r="B1452" s="95">
        <v>0.639042316731673</v>
      </c>
    </row>
    <row r="1453" spans="1:2">
      <c r="A1453" s="95">
        <v>0.13551355135513601</v>
      </c>
      <c r="B1453" s="95">
        <v>0.63935484798479802</v>
      </c>
    </row>
    <row r="1454" spans="1:2">
      <c r="A1454" s="95">
        <v>0.135613561356136</v>
      </c>
      <c r="B1454" s="95">
        <v>0.63966737923792405</v>
      </c>
    </row>
    <row r="1455" spans="1:2">
      <c r="A1455" s="95">
        <v>0.13571357135713599</v>
      </c>
      <c r="B1455" s="95">
        <v>0.63997991049104896</v>
      </c>
    </row>
    <row r="1456" spans="1:2">
      <c r="A1456" s="95">
        <v>0.13581358135813601</v>
      </c>
      <c r="B1456" s="95">
        <v>0.64029244174417399</v>
      </c>
    </row>
    <row r="1457" spans="1:2">
      <c r="A1457" s="95">
        <v>0.135913591359136</v>
      </c>
      <c r="B1457" s="95">
        <v>0.64060497299730002</v>
      </c>
    </row>
    <row r="1458" spans="1:2">
      <c r="A1458" s="95">
        <v>0.13601360136013599</v>
      </c>
      <c r="B1458" s="95">
        <v>0.64091750425042504</v>
      </c>
    </row>
    <row r="1459" spans="1:2">
      <c r="A1459" s="95">
        <v>0.13611361136113601</v>
      </c>
      <c r="B1459" s="95">
        <v>0.64123003550354996</v>
      </c>
    </row>
    <row r="1460" spans="1:2">
      <c r="A1460" s="95">
        <v>0.13621362136213599</v>
      </c>
      <c r="B1460" s="95">
        <v>0.64154256675667598</v>
      </c>
    </row>
    <row r="1461" spans="1:2">
      <c r="A1461" s="95">
        <v>0.13631363136313601</v>
      </c>
      <c r="B1461" s="95">
        <v>0.64185509800980101</v>
      </c>
    </row>
    <row r="1462" spans="1:2">
      <c r="A1462" s="95">
        <v>0.136413641364136</v>
      </c>
      <c r="B1462" s="95">
        <v>0.64216762926292603</v>
      </c>
    </row>
    <row r="1463" spans="1:2">
      <c r="A1463" s="95">
        <v>0.13651365136513699</v>
      </c>
      <c r="B1463" s="95">
        <v>0.64248016051605195</v>
      </c>
    </row>
    <row r="1464" spans="1:2">
      <c r="A1464" s="95">
        <v>0.13661366136613701</v>
      </c>
      <c r="B1464" s="95">
        <v>0.64279269176917697</v>
      </c>
    </row>
    <row r="1465" spans="1:2">
      <c r="A1465" s="95">
        <v>0.136713671367137</v>
      </c>
      <c r="B1465" s="95">
        <v>0.643105223022302</v>
      </c>
    </row>
    <row r="1466" spans="1:2">
      <c r="A1466" s="95">
        <v>0.13681368136813701</v>
      </c>
      <c r="B1466" s="95">
        <v>0.64341775427542802</v>
      </c>
    </row>
    <row r="1467" spans="1:2">
      <c r="A1467" s="95">
        <v>0.136913691369137</v>
      </c>
      <c r="B1467" s="95">
        <v>0.64373028552855305</v>
      </c>
    </row>
    <row r="1468" spans="1:2">
      <c r="A1468" s="95">
        <v>0.13701370137013699</v>
      </c>
      <c r="B1468" s="95">
        <v>0.64404281678167796</v>
      </c>
    </row>
    <row r="1469" spans="1:2">
      <c r="A1469" s="95">
        <v>0.13711371137113701</v>
      </c>
      <c r="B1469" s="95">
        <v>0.64435534803480399</v>
      </c>
    </row>
    <row r="1470" spans="1:2">
      <c r="A1470" s="95">
        <v>0.137213721372137</v>
      </c>
      <c r="B1470" s="95">
        <v>0.64466787928792901</v>
      </c>
    </row>
    <row r="1471" spans="1:2">
      <c r="A1471" s="95">
        <v>0.13731373137313699</v>
      </c>
      <c r="B1471" s="95">
        <v>0.64498041054105404</v>
      </c>
    </row>
    <row r="1472" spans="1:2">
      <c r="A1472" s="95">
        <v>0.13741374137413701</v>
      </c>
      <c r="B1472" s="95">
        <v>0.64529294179417995</v>
      </c>
    </row>
    <row r="1473" spans="1:2">
      <c r="A1473" s="95">
        <v>0.13751375137513799</v>
      </c>
      <c r="B1473" s="95">
        <v>0.64560547304730498</v>
      </c>
    </row>
    <row r="1474" spans="1:2">
      <c r="A1474" s="95">
        <v>0.13761376137613801</v>
      </c>
      <c r="B1474" s="95">
        <v>0.64591800430043</v>
      </c>
    </row>
    <row r="1475" spans="1:2">
      <c r="A1475" s="95">
        <v>0.137713771377138</v>
      </c>
      <c r="B1475" s="95">
        <v>0.64623053555355503</v>
      </c>
    </row>
    <row r="1476" spans="1:2">
      <c r="A1476" s="95">
        <v>0.13781378137813799</v>
      </c>
      <c r="B1476" s="95">
        <v>0.64654306680668105</v>
      </c>
    </row>
    <row r="1477" spans="1:2">
      <c r="A1477" s="95">
        <v>0.13791379137913801</v>
      </c>
      <c r="B1477" s="95">
        <v>0.64685559805980597</v>
      </c>
    </row>
    <row r="1478" spans="1:2">
      <c r="A1478" s="95">
        <v>0.138013801380138</v>
      </c>
      <c r="B1478" s="95">
        <v>0.647168129312931</v>
      </c>
    </row>
    <row r="1479" spans="1:2">
      <c r="A1479" s="95">
        <v>0.13811381138113801</v>
      </c>
      <c r="B1479" s="95">
        <v>0.64748066056605702</v>
      </c>
    </row>
    <row r="1480" spans="1:2">
      <c r="A1480" s="95">
        <v>0.138213821382138</v>
      </c>
      <c r="B1480" s="95">
        <v>0.64779319181918205</v>
      </c>
    </row>
    <row r="1481" spans="1:2">
      <c r="A1481" s="95">
        <v>0.13831383138313799</v>
      </c>
      <c r="B1481" s="95">
        <v>0.64810572307230696</v>
      </c>
    </row>
    <row r="1482" spans="1:2">
      <c r="A1482" s="95">
        <v>0.13841384138413801</v>
      </c>
      <c r="B1482" s="95">
        <v>0.64841825432543299</v>
      </c>
    </row>
    <row r="1483" spans="1:2">
      <c r="A1483" s="95">
        <v>0.138513851385139</v>
      </c>
      <c r="B1483" s="95">
        <v>0.64873078557855801</v>
      </c>
    </row>
    <row r="1484" spans="1:2">
      <c r="A1484" s="95">
        <v>0.13861386138613899</v>
      </c>
      <c r="B1484" s="95">
        <v>0.64904331683168304</v>
      </c>
    </row>
    <row r="1485" spans="1:2">
      <c r="A1485" s="95">
        <v>0.138713871387139</v>
      </c>
      <c r="B1485" s="95">
        <v>0.64935584808480895</v>
      </c>
    </row>
    <row r="1486" spans="1:2">
      <c r="A1486" s="95">
        <v>0.13881388138813899</v>
      </c>
      <c r="B1486" s="95">
        <v>0.64966837933793398</v>
      </c>
    </row>
    <row r="1487" spans="1:2">
      <c r="A1487" s="95">
        <v>0.13891389138913901</v>
      </c>
      <c r="B1487" s="95">
        <v>0.649980910591059</v>
      </c>
    </row>
    <row r="1488" spans="1:2">
      <c r="A1488" s="95">
        <v>0.139013901390139</v>
      </c>
      <c r="B1488" s="95">
        <v>0.65029344184418403</v>
      </c>
    </row>
    <row r="1489" spans="1:2">
      <c r="A1489" s="95">
        <v>0.13911391139113899</v>
      </c>
      <c r="B1489" s="95">
        <v>0.65060597309731005</v>
      </c>
    </row>
    <row r="1490" spans="1:2">
      <c r="A1490" s="95">
        <v>0.13921392139213901</v>
      </c>
      <c r="B1490" s="95">
        <v>0.65091850435043497</v>
      </c>
    </row>
    <row r="1491" spans="1:2">
      <c r="A1491" s="95">
        <v>0.139313931393139</v>
      </c>
      <c r="B1491" s="95">
        <v>0.65123103560355999</v>
      </c>
    </row>
    <row r="1492" spans="1:2">
      <c r="A1492" s="95">
        <v>0.13941394139413901</v>
      </c>
      <c r="B1492" s="95">
        <v>0.65154356685668602</v>
      </c>
    </row>
    <row r="1493" spans="1:2">
      <c r="A1493" s="95">
        <v>0.13951395139514</v>
      </c>
      <c r="B1493" s="95">
        <v>0.65185609810981104</v>
      </c>
    </row>
    <row r="1494" spans="1:2">
      <c r="A1494" s="95">
        <v>0.13961396139613999</v>
      </c>
      <c r="B1494" s="95">
        <v>0.65216862936293596</v>
      </c>
    </row>
    <row r="1495" spans="1:2">
      <c r="A1495" s="95">
        <v>0.13971397139714001</v>
      </c>
      <c r="B1495" s="95">
        <v>0.65248116061606098</v>
      </c>
    </row>
    <row r="1496" spans="1:2">
      <c r="A1496" s="95">
        <v>0.13981398139814</v>
      </c>
      <c r="B1496" s="95">
        <v>0.65279369186918701</v>
      </c>
    </row>
    <row r="1497" spans="1:2">
      <c r="A1497" s="95">
        <v>0.13991399139913999</v>
      </c>
      <c r="B1497" s="95">
        <v>0.65310622312231204</v>
      </c>
    </row>
    <row r="1498" spans="1:2">
      <c r="A1498" s="95">
        <v>0.14001400140014</v>
      </c>
      <c r="B1498" s="95">
        <v>0.65341875437543695</v>
      </c>
    </row>
    <row r="1499" spans="1:2">
      <c r="A1499" s="95">
        <v>0.14011401140113999</v>
      </c>
      <c r="B1499" s="95">
        <v>0.65373128562856297</v>
      </c>
    </row>
    <row r="1500" spans="1:2">
      <c r="A1500" s="95">
        <v>0.14021402140214001</v>
      </c>
      <c r="B1500" s="95">
        <v>0.654043816881688</v>
      </c>
    </row>
    <row r="1501" spans="1:2">
      <c r="A1501" s="95">
        <v>0.14031403140314</v>
      </c>
      <c r="B1501" s="95">
        <v>0.65435634813481303</v>
      </c>
    </row>
    <row r="1502" spans="1:2">
      <c r="A1502" s="95">
        <v>0.14041404140413999</v>
      </c>
      <c r="B1502" s="95">
        <v>0.65466887938793905</v>
      </c>
    </row>
    <row r="1503" spans="1:2">
      <c r="A1503" s="95">
        <v>0.14051405140514101</v>
      </c>
      <c r="B1503" s="95">
        <v>0.65498141064106397</v>
      </c>
    </row>
    <row r="1504" spans="1:2">
      <c r="A1504" s="95">
        <v>0.14061406140614099</v>
      </c>
      <c r="B1504" s="95">
        <v>0.65529394189418899</v>
      </c>
    </row>
    <row r="1505" spans="1:2">
      <c r="A1505" s="95">
        <v>0.14071407140714101</v>
      </c>
      <c r="B1505" s="95">
        <v>0.65560647314731502</v>
      </c>
    </row>
    <row r="1506" spans="1:2">
      <c r="A1506" s="95">
        <v>0.140814081408141</v>
      </c>
      <c r="B1506" s="95">
        <v>0.65591900440044004</v>
      </c>
    </row>
    <row r="1507" spans="1:2">
      <c r="A1507" s="95">
        <v>0.14091409140914099</v>
      </c>
      <c r="B1507" s="95">
        <v>0.65623153565356496</v>
      </c>
    </row>
    <row r="1508" spans="1:2">
      <c r="A1508" s="95">
        <v>0.14101410141014101</v>
      </c>
      <c r="B1508" s="95">
        <v>0.65654406690669098</v>
      </c>
    </row>
    <row r="1509" spans="1:2">
      <c r="A1509" s="95">
        <v>0.141114111411141</v>
      </c>
      <c r="B1509" s="95">
        <v>0.65685659815981601</v>
      </c>
    </row>
    <row r="1510" spans="1:2">
      <c r="A1510" s="95">
        <v>0.14121412141214101</v>
      </c>
      <c r="B1510" s="95">
        <v>0.65716912941294103</v>
      </c>
    </row>
    <row r="1511" spans="1:2">
      <c r="A1511" s="95">
        <v>0.141314131413141</v>
      </c>
      <c r="B1511" s="95">
        <v>0.65748166066606695</v>
      </c>
    </row>
    <row r="1512" spans="1:2">
      <c r="A1512" s="95">
        <v>0.14141414141414099</v>
      </c>
      <c r="B1512" s="95">
        <v>0.65779419191919197</v>
      </c>
    </row>
    <row r="1513" spans="1:2">
      <c r="A1513" s="95">
        <v>0.14151415141514201</v>
      </c>
      <c r="B1513" s="95">
        <v>0.658106723172317</v>
      </c>
    </row>
    <row r="1514" spans="1:2">
      <c r="A1514" s="95">
        <v>0.141614161416142</v>
      </c>
      <c r="B1514" s="95">
        <v>0.65841925442544202</v>
      </c>
    </row>
    <row r="1515" spans="1:2">
      <c r="A1515" s="95">
        <v>0.14171417141714199</v>
      </c>
      <c r="B1515" s="95">
        <v>0.65873178567856805</v>
      </c>
    </row>
    <row r="1516" spans="1:2">
      <c r="A1516" s="95">
        <v>0.141814181418142</v>
      </c>
      <c r="B1516" s="95">
        <v>0.65904431693169296</v>
      </c>
    </row>
    <row r="1517" spans="1:2">
      <c r="A1517" s="95">
        <v>0.14191419141914199</v>
      </c>
      <c r="B1517" s="95">
        <v>0.65935684818481799</v>
      </c>
    </row>
    <row r="1518" spans="1:2">
      <c r="A1518" s="95">
        <v>0.14201420142014201</v>
      </c>
      <c r="B1518" s="95">
        <v>0.65966937943794401</v>
      </c>
    </row>
    <row r="1519" spans="1:2">
      <c r="A1519" s="95">
        <v>0.142114211421142</v>
      </c>
      <c r="B1519" s="95">
        <v>0.65998191069106904</v>
      </c>
    </row>
    <row r="1520" spans="1:2">
      <c r="A1520" s="95">
        <v>0.14221422142214199</v>
      </c>
      <c r="B1520" s="95">
        <v>0.66029444194419395</v>
      </c>
    </row>
    <row r="1521" spans="1:2">
      <c r="A1521" s="95">
        <v>0.14231423142314201</v>
      </c>
      <c r="B1521" s="95">
        <v>0.66060697319731998</v>
      </c>
    </row>
    <row r="1522" spans="1:2">
      <c r="A1522" s="95">
        <v>0.142414241424142</v>
      </c>
      <c r="B1522" s="95">
        <v>0.66091950445044501</v>
      </c>
    </row>
    <row r="1523" spans="1:2">
      <c r="A1523" s="95">
        <v>0.14251425142514301</v>
      </c>
      <c r="B1523" s="95">
        <v>0.66123203570357003</v>
      </c>
    </row>
    <row r="1524" spans="1:2">
      <c r="A1524" s="95">
        <v>0.142614261426143</v>
      </c>
      <c r="B1524" s="95">
        <v>0.66154456695669595</v>
      </c>
    </row>
    <row r="1525" spans="1:2">
      <c r="A1525" s="95">
        <v>0.14271427142714299</v>
      </c>
      <c r="B1525" s="95">
        <v>0.66185709820982097</v>
      </c>
    </row>
    <row r="1526" spans="1:2">
      <c r="A1526" s="95">
        <v>0.14281428142814301</v>
      </c>
      <c r="B1526" s="95">
        <v>0.662169629462946</v>
      </c>
    </row>
    <row r="1527" spans="1:2">
      <c r="A1527" s="95">
        <v>0.142914291429143</v>
      </c>
      <c r="B1527" s="95">
        <v>0.66248216071607202</v>
      </c>
    </row>
    <row r="1528" spans="1:2">
      <c r="A1528" s="95">
        <v>0.14301430143014299</v>
      </c>
      <c r="B1528" s="95">
        <v>0.66279469196919705</v>
      </c>
    </row>
    <row r="1529" spans="1:2">
      <c r="A1529" s="95">
        <v>0.143114311431143</v>
      </c>
      <c r="B1529" s="95">
        <v>0.66310722322232196</v>
      </c>
    </row>
    <row r="1530" spans="1:2">
      <c r="A1530" s="95">
        <v>0.14321432143214299</v>
      </c>
      <c r="B1530" s="95">
        <v>0.66341975447544799</v>
      </c>
    </row>
    <row r="1531" spans="1:2">
      <c r="A1531" s="95">
        <v>0.14331433143314301</v>
      </c>
      <c r="B1531" s="95">
        <v>0.66373228572857301</v>
      </c>
    </row>
    <row r="1532" spans="1:2">
      <c r="A1532" s="95">
        <v>0.143414341434143</v>
      </c>
      <c r="B1532" s="95">
        <v>0.66404481698169804</v>
      </c>
    </row>
    <row r="1533" spans="1:2">
      <c r="A1533" s="95">
        <v>0.14351435143514399</v>
      </c>
      <c r="B1533" s="95">
        <v>0.66435734823482395</v>
      </c>
    </row>
    <row r="1534" spans="1:2">
      <c r="A1534" s="95">
        <v>0.14361436143614401</v>
      </c>
      <c r="B1534" s="95">
        <v>0.66466987948794898</v>
      </c>
    </row>
    <row r="1535" spans="1:2">
      <c r="A1535" s="95">
        <v>0.143714371437144</v>
      </c>
      <c r="B1535" s="95">
        <v>0.664982410741074</v>
      </c>
    </row>
    <row r="1536" spans="1:2">
      <c r="A1536" s="95">
        <v>0.14381438143814401</v>
      </c>
      <c r="B1536" s="95">
        <v>0.66529494199419903</v>
      </c>
    </row>
    <row r="1537" spans="1:2">
      <c r="A1537" s="95">
        <v>0.143914391439144</v>
      </c>
      <c r="B1537" s="95">
        <v>0.66560747324732505</v>
      </c>
    </row>
    <row r="1538" spans="1:2">
      <c r="A1538" s="95">
        <v>0.14401440144014399</v>
      </c>
      <c r="B1538" s="95">
        <v>0.66592000450044997</v>
      </c>
    </row>
    <row r="1539" spans="1:2">
      <c r="A1539" s="95">
        <v>0.14411441144114401</v>
      </c>
      <c r="B1539" s="95">
        <v>0.66623253575357499</v>
      </c>
    </row>
    <row r="1540" spans="1:2">
      <c r="A1540" s="95">
        <v>0.144214421442144</v>
      </c>
      <c r="B1540" s="95">
        <v>0.66654506700670102</v>
      </c>
    </row>
    <row r="1541" spans="1:2">
      <c r="A1541" s="95">
        <v>0.14431443144314399</v>
      </c>
      <c r="B1541" s="95">
        <v>0.66685759825982605</v>
      </c>
    </row>
    <row r="1542" spans="1:2">
      <c r="A1542" s="95">
        <v>0.144414441444144</v>
      </c>
      <c r="B1542" s="95">
        <v>0.66717012951295096</v>
      </c>
    </row>
    <row r="1543" spans="1:2">
      <c r="A1543" s="95">
        <v>0.14451445144514499</v>
      </c>
      <c r="B1543" s="95">
        <v>0.66748266076607699</v>
      </c>
    </row>
    <row r="1544" spans="1:2">
      <c r="A1544" s="95">
        <v>0.14461446144614501</v>
      </c>
      <c r="B1544" s="95">
        <v>0.66779519201920201</v>
      </c>
    </row>
    <row r="1545" spans="1:2">
      <c r="A1545" s="95">
        <v>0.144714471447145</v>
      </c>
      <c r="B1545" s="95">
        <v>0.66810772327232704</v>
      </c>
    </row>
    <row r="1546" spans="1:2">
      <c r="A1546" s="95">
        <v>0.14481448144814499</v>
      </c>
      <c r="B1546" s="95">
        <v>0.66842025452545295</v>
      </c>
    </row>
    <row r="1547" spans="1:2">
      <c r="A1547" s="95">
        <v>0.14491449144914501</v>
      </c>
      <c r="B1547" s="95">
        <v>0.66873278577857798</v>
      </c>
    </row>
    <row r="1548" spans="1:2">
      <c r="A1548" s="95">
        <v>0.14501450145014499</v>
      </c>
      <c r="B1548" s="95">
        <v>0.669045317031703</v>
      </c>
    </row>
    <row r="1549" spans="1:2">
      <c r="A1549" s="95">
        <v>0.14511451145114501</v>
      </c>
      <c r="B1549" s="95">
        <v>0.66935784828482803</v>
      </c>
    </row>
    <row r="1550" spans="1:2">
      <c r="A1550" s="95">
        <v>0.145214521452145</v>
      </c>
      <c r="B1550" s="95">
        <v>0.66967037953795405</v>
      </c>
    </row>
    <row r="1551" spans="1:2">
      <c r="A1551" s="95">
        <v>0.14531453145314499</v>
      </c>
      <c r="B1551" s="95">
        <v>0.66998291079107897</v>
      </c>
    </row>
    <row r="1552" spans="1:2">
      <c r="A1552" s="95">
        <v>0.14541454145414501</v>
      </c>
      <c r="B1552" s="95">
        <v>0.67029544204420399</v>
      </c>
    </row>
    <row r="1553" spans="1:2">
      <c r="A1553" s="95">
        <v>0.145514551455146</v>
      </c>
      <c r="B1553" s="95">
        <v>0.67060797329733002</v>
      </c>
    </row>
    <row r="1554" spans="1:2">
      <c r="A1554" s="95">
        <v>0.14561456145614601</v>
      </c>
      <c r="B1554" s="95">
        <v>0.67092050455045504</v>
      </c>
    </row>
    <row r="1555" spans="1:2">
      <c r="A1555" s="95">
        <v>0.145714571457146</v>
      </c>
      <c r="B1555" s="95">
        <v>0.67123303580357996</v>
      </c>
    </row>
    <row r="1556" spans="1:2">
      <c r="A1556" s="95">
        <v>0.14581458145814599</v>
      </c>
      <c r="B1556" s="95">
        <v>0.67154556705670598</v>
      </c>
    </row>
    <row r="1557" spans="1:2">
      <c r="A1557" s="95">
        <v>0.14591459145914601</v>
      </c>
      <c r="B1557" s="95">
        <v>0.67185809830983101</v>
      </c>
    </row>
    <row r="1558" spans="1:2">
      <c r="A1558" s="95">
        <v>0.146014601460146</v>
      </c>
      <c r="B1558" s="95">
        <v>0.67217062956295603</v>
      </c>
    </row>
    <row r="1559" spans="1:2">
      <c r="A1559" s="95">
        <v>0.14611461146114599</v>
      </c>
      <c r="B1559" s="95">
        <v>0.67248316081608195</v>
      </c>
    </row>
    <row r="1560" spans="1:2">
      <c r="A1560" s="95">
        <v>0.146214621462146</v>
      </c>
      <c r="B1560" s="95">
        <v>0.67279569206920697</v>
      </c>
    </row>
    <row r="1561" spans="1:2">
      <c r="A1561" s="95">
        <v>0.14631463146314599</v>
      </c>
      <c r="B1561" s="95">
        <v>0.673108223322332</v>
      </c>
    </row>
    <row r="1562" spans="1:2">
      <c r="A1562" s="95">
        <v>0.14641464146414601</v>
      </c>
      <c r="B1562" s="95">
        <v>0.67342075457545703</v>
      </c>
    </row>
    <row r="1563" spans="1:2">
      <c r="A1563" s="95">
        <v>0.146514651465147</v>
      </c>
      <c r="B1563" s="95">
        <v>0.67373328582858305</v>
      </c>
    </row>
    <row r="1564" spans="1:2">
      <c r="A1564" s="95">
        <v>0.14661466146614699</v>
      </c>
      <c r="B1564" s="95">
        <v>0.67404581708170797</v>
      </c>
    </row>
    <row r="1565" spans="1:2">
      <c r="A1565" s="95">
        <v>0.14671467146714701</v>
      </c>
      <c r="B1565" s="95">
        <v>0.67435834833483299</v>
      </c>
    </row>
    <row r="1566" spans="1:2">
      <c r="A1566" s="95">
        <v>0.146814681468147</v>
      </c>
      <c r="B1566" s="95">
        <v>0.67467087958795902</v>
      </c>
    </row>
    <row r="1567" spans="1:2">
      <c r="A1567" s="95">
        <v>0.14691469146914701</v>
      </c>
      <c r="B1567" s="95">
        <v>0.67498341084108404</v>
      </c>
    </row>
    <row r="1568" spans="1:2">
      <c r="A1568" s="95">
        <v>0.147014701470147</v>
      </c>
      <c r="B1568" s="95">
        <v>0.67529594209420896</v>
      </c>
    </row>
    <row r="1569" spans="1:2">
      <c r="A1569" s="95">
        <v>0.14711471147114699</v>
      </c>
      <c r="B1569" s="95">
        <v>0.67560847334733498</v>
      </c>
    </row>
    <row r="1570" spans="1:2">
      <c r="A1570" s="95">
        <v>0.14721472147214701</v>
      </c>
      <c r="B1570" s="95">
        <v>0.67592100460046001</v>
      </c>
    </row>
    <row r="1571" spans="1:2">
      <c r="A1571" s="95">
        <v>0.147314731473147</v>
      </c>
      <c r="B1571" s="95">
        <v>0.67623353585358503</v>
      </c>
    </row>
    <row r="1572" spans="1:2">
      <c r="A1572" s="95">
        <v>0.14741474147414699</v>
      </c>
      <c r="B1572" s="95">
        <v>0.67654606710671095</v>
      </c>
    </row>
    <row r="1573" spans="1:2">
      <c r="A1573" s="95">
        <v>0.147514751475148</v>
      </c>
      <c r="B1573" s="95">
        <v>0.67685859835983597</v>
      </c>
    </row>
    <row r="1574" spans="1:2">
      <c r="A1574" s="95">
        <v>0.14761476147614799</v>
      </c>
      <c r="B1574" s="95">
        <v>0.677171129612961</v>
      </c>
    </row>
    <row r="1575" spans="1:2">
      <c r="A1575" s="95">
        <v>0.14771477147714801</v>
      </c>
      <c r="B1575" s="95">
        <v>0.67748366086608702</v>
      </c>
    </row>
    <row r="1576" spans="1:2">
      <c r="A1576" s="95">
        <v>0.147814781478148</v>
      </c>
      <c r="B1576" s="95">
        <v>0.67779619211921205</v>
      </c>
    </row>
    <row r="1577" spans="1:2">
      <c r="A1577" s="95">
        <v>0.14791479147914799</v>
      </c>
      <c r="B1577" s="95">
        <v>0.67810872337233696</v>
      </c>
    </row>
    <row r="1578" spans="1:2">
      <c r="A1578" s="95">
        <v>0.14801480148014801</v>
      </c>
      <c r="B1578" s="95">
        <v>0.67842125462546199</v>
      </c>
    </row>
    <row r="1579" spans="1:2">
      <c r="A1579" s="95">
        <v>0.148114811481148</v>
      </c>
      <c r="B1579" s="95">
        <v>0.67873378587858801</v>
      </c>
    </row>
    <row r="1580" spans="1:2">
      <c r="A1580" s="95">
        <v>0.14821482148214801</v>
      </c>
      <c r="B1580" s="95">
        <v>0.67904631713171304</v>
      </c>
    </row>
    <row r="1581" spans="1:2">
      <c r="A1581" s="95">
        <v>0.148314831483148</v>
      </c>
      <c r="B1581" s="95">
        <v>0.67935884838483895</v>
      </c>
    </row>
    <row r="1582" spans="1:2">
      <c r="A1582" s="95">
        <v>0.14841484148414799</v>
      </c>
      <c r="B1582" s="95">
        <v>0.67967137963796398</v>
      </c>
    </row>
    <row r="1583" spans="1:2">
      <c r="A1583" s="95">
        <v>0.14851485148514901</v>
      </c>
      <c r="B1583" s="95">
        <v>0.67998391089108901</v>
      </c>
    </row>
    <row r="1584" spans="1:2">
      <c r="A1584" s="95">
        <v>0.148614861486149</v>
      </c>
      <c r="B1584" s="95">
        <v>0.68029644214421403</v>
      </c>
    </row>
    <row r="1585" spans="1:2">
      <c r="A1585" s="95">
        <v>0.14871487148714899</v>
      </c>
      <c r="B1585" s="95">
        <v>0.68060897339733994</v>
      </c>
    </row>
    <row r="1586" spans="1:2">
      <c r="A1586" s="95">
        <v>0.148814881488149</v>
      </c>
      <c r="B1586" s="95">
        <v>0.68092150465046497</v>
      </c>
    </row>
    <row r="1587" spans="1:2">
      <c r="A1587" s="95">
        <v>0.14891489148914899</v>
      </c>
      <c r="B1587" s="95">
        <v>0.68123403590359</v>
      </c>
    </row>
    <row r="1588" spans="1:2">
      <c r="A1588" s="95">
        <v>0.14901490149014901</v>
      </c>
      <c r="B1588" s="95">
        <v>0.68154656715671602</v>
      </c>
    </row>
    <row r="1589" spans="1:2">
      <c r="A1589" s="95">
        <v>0.149114911491149</v>
      </c>
      <c r="B1589" s="95">
        <v>0.68185909840984105</v>
      </c>
    </row>
    <row r="1590" spans="1:2">
      <c r="A1590" s="95">
        <v>0.14921492149214899</v>
      </c>
      <c r="B1590" s="95">
        <v>0.68217162966296596</v>
      </c>
    </row>
    <row r="1591" spans="1:2">
      <c r="A1591" s="95">
        <v>0.14931493149314901</v>
      </c>
      <c r="B1591" s="95">
        <v>0.68248416091609199</v>
      </c>
    </row>
    <row r="1592" spans="1:2">
      <c r="A1592" s="95">
        <v>0.149414941494149</v>
      </c>
      <c r="B1592" s="95">
        <v>0.68279669216921701</v>
      </c>
    </row>
    <row r="1593" spans="1:2">
      <c r="A1593" s="95">
        <v>0.14951495149515001</v>
      </c>
      <c r="B1593" s="95">
        <v>0.68310922342234204</v>
      </c>
    </row>
    <row r="1594" spans="1:2">
      <c r="A1594" s="95">
        <v>0.14961496149615</v>
      </c>
      <c r="B1594" s="95">
        <v>0.68342175467546795</v>
      </c>
    </row>
    <row r="1595" spans="1:2">
      <c r="A1595" s="95">
        <v>0.14971497149714999</v>
      </c>
      <c r="B1595" s="95">
        <v>0.68373428592859298</v>
      </c>
    </row>
    <row r="1596" spans="1:2">
      <c r="A1596" s="95">
        <v>0.14981498149815001</v>
      </c>
      <c r="B1596" s="95">
        <v>0.684046817181718</v>
      </c>
    </row>
    <row r="1597" spans="1:2">
      <c r="A1597" s="95">
        <v>0.14991499149915</v>
      </c>
      <c r="B1597" s="95">
        <v>0.68435934843484303</v>
      </c>
    </row>
    <row r="1598" spans="1:2">
      <c r="A1598" s="95">
        <v>0.15001500150015001</v>
      </c>
      <c r="B1598" s="95">
        <v>0.68467187968796905</v>
      </c>
    </row>
    <row r="1599" spans="1:2">
      <c r="A1599" s="95">
        <v>0.15011501150115</v>
      </c>
      <c r="B1599" s="95">
        <v>0.68498441094109397</v>
      </c>
    </row>
    <row r="1600" spans="1:2">
      <c r="A1600" s="95">
        <v>0.15021502150214999</v>
      </c>
      <c r="B1600" s="95">
        <v>0.68529694219421899</v>
      </c>
    </row>
    <row r="1601" spans="1:2">
      <c r="A1601" s="95">
        <v>0.15031503150315001</v>
      </c>
      <c r="B1601" s="95">
        <v>0.68560947344734502</v>
      </c>
    </row>
    <row r="1602" spans="1:2">
      <c r="A1602" s="95">
        <v>0.15041504150415</v>
      </c>
      <c r="B1602" s="95">
        <v>0.68592200470047004</v>
      </c>
    </row>
    <row r="1603" spans="1:2">
      <c r="A1603" s="95">
        <v>0.15051505150515099</v>
      </c>
      <c r="B1603" s="95">
        <v>0.68623453595359496</v>
      </c>
    </row>
    <row r="1604" spans="1:2">
      <c r="A1604" s="95">
        <v>0.150615061506151</v>
      </c>
      <c r="B1604" s="95">
        <v>0.68654706720672098</v>
      </c>
    </row>
    <row r="1605" spans="1:2">
      <c r="A1605" s="95">
        <v>0.15071507150715099</v>
      </c>
      <c r="B1605" s="95">
        <v>0.68685959845984601</v>
      </c>
    </row>
    <row r="1606" spans="1:2">
      <c r="A1606" s="95">
        <v>0.15081508150815101</v>
      </c>
      <c r="B1606" s="95">
        <v>0.68717212971297104</v>
      </c>
    </row>
    <row r="1607" spans="1:2">
      <c r="A1607" s="95">
        <v>0.150915091509151</v>
      </c>
      <c r="B1607" s="95">
        <v>0.68748466096609695</v>
      </c>
    </row>
    <row r="1608" spans="1:2">
      <c r="A1608" s="95">
        <v>0.15101510151015099</v>
      </c>
      <c r="B1608" s="95">
        <v>0.68779719221922198</v>
      </c>
    </row>
    <row r="1609" spans="1:2">
      <c r="A1609" s="95">
        <v>0.15111511151115101</v>
      </c>
      <c r="B1609" s="95">
        <v>0.688109723472347</v>
      </c>
    </row>
    <row r="1610" spans="1:2">
      <c r="A1610" s="95">
        <v>0.151215121512151</v>
      </c>
      <c r="B1610" s="95">
        <v>0.68842225472547203</v>
      </c>
    </row>
    <row r="1611" spans="1:2">
      <c r="A1611" s="95">
        <v>0.15131513151315101</v>
      </c>
      <c r="B1611" s="95">
        <v>0.68873478597859805</v>
      </c>
    </row>
    <row r="1612" spans="1:2">
      <c r="A1612" s="95">
        <v>0.151415141514151</v>
      </c>
      <c r="B1612" s="95">
        <v>0.68904731723172297</v>
      </c>
    </row>
    <row r="1613" spans="1:2">
      <c r="A1613" s="95">
        <v>0.15151515151515199</v>
      </c>
      <c r="B1613" s="95">
        <v>0.68935984848484799</v>
      </c>
    </row>
    <row r="1614" spans="1:2">
      <c r="A1614" s="95">
        <v>0.15161516151615201</v>
      </c>
      <c r="B1614" s="95">
        <v>0.68967237973797402</v>
      </c>
    </row>
    <row r="1615" spans="1:2">
      <c r="A1615" s="95">
        <v>0.151715171517152</v>
      </c>
      <c r="B1615" s="95">
        <v>0.68998491099109904</v>
      </c>
    </row>
    <row r="1616" spans="1:2">
      <c r="A1616" s="95">
        <v>0.15181518151815199</v>
      </c>
      <c r="B1616" s="95">
        <v>0.69029744224422496</v>
      </c>
    </row>
    <row r="1617" spans="1:2">
      <c r="A1617" s="95">
        <v>0.151915191519152</v>
      </c>
      <c r="B1617" s="95">
        <v>0.69060997349734998</v>
      </c>
    </row>
    <row r="1618" spans="1:2">
      <c r="A1618" s="95">
        <v>0.15201520152015199</v>
      </c>
      <c r="B1618" s="95">
        <v>0.69092250475047501</v>
      </c>
    </row>
    <row r="1619" spans="1:2">
      <c r="A1619" s="95">
        <v>0.15211521152115201</v>
      </c>
      <c r="B1619" s="95">
        <v>0.69123503600360003</v>
      </c>
    </row>
    <row r="1620" spans="1:2">
      <c r="A1620" s="95">
        <v>0.152215221522152</v>
      </c>
      <c r="B1620" s="95">
        <v>0.69154756725672595</v>
      </c>
    </row>
    <row r="1621" spans="1:2">
      <c r="A1621" s="95">
        <v>0.15231523152315199</v>
      </c>
      <c r="B1621" s="95">
        <v>0.69186009850985097</v>
      </c>
    </row>
    <row r="1622" spans="1:2">
      <c r="A1622" s="95">
        <v>0.15241524152415201</v>
      </c>
      <c r="B1622" s="95">
        <v>0.692172629762976</v>
      </c>
    </row>
    <row r="1623" spans="1:2">
      <c r="A1623" s="95">
        <v>0.15251525152515299</v>
      </c>
      <c r="B1623" s="95">
        <v>0.69248516101610202</v>
      </c>
    </row>
    <row r="1624" spans="1:2">
      <c r="A1624" s="95">
        <v>0.15261526152615301</v>
      </c>
      <c r="B1624" s="95">
        <v>0.69279769226922705</v>
      </c>
    </row>
    <row r="1625" spans="1:2">
      <c r="A1625" s="95">
        <v>0.152715271527153</v>
      </c>
      <c r="B1625" s="95">
        <v>0.69311022352235196</v>
      </c>
    </row>
    <row r="1626" spans="1:2">
      <c r="A1626" s="95">
        <v>0.15281528152815299</v>
      </c>
      <c r="B1626" s="95">
        <v>0.69342275477547799</v>
      </c>
    </row>
    <row r="1627" spans="1:2">
      <c r="A1627" s="95">
        <v>0.15291529152915301</v>
      </c>
      <c r="B1627" s="95">
        <v>0.69373528602860302</v>
      </c>
    </row>
    <row r="1628" spans="1:2">
      <c r="A1628" s="95">
        <v>0.153015301530153</v>
      </c>
      <c r="B1628" s="95">
        <v>0.69404781728172804</v>
      </c>
    </row>
    <row r="1629" spans="1:2">
      <c r="A1629" s="95">
        <v>0.15311531153115299</v>
      </c>
      <c r="B1629" s="95">
        <v>0.69436034853485396</v>
      </c>
    </row>
    <row r="1630" spans="1:2">
      <c r="A1630" s="95">
        <v>0.153215321532153</v>
      </c>
      <c r="B1630" s="95">
        <v>0.69467287978797898</v>
      </c>
    </row>
    <row r="1631" spans="1:2">
      <c r="A1631" s="95">
        <v>0.15331533153315299</v>
      </c>
      <c r="B1631" s="95">
        <v>0.69498541104110401</v>
      </c>
    </row>
    <row r="1632" spans="1:2">
      <c r="A1632" s="95">
        <v>0.15341534153415301</v>
      </c>
      <c r="B1632" s="95">
        <v>0.69529794229422903</v>
      </c>
    </row>
    <row r="1633" spans="1:2">
      <c r="A1633" s="95">
        <v>0.153515351535154</v>
      </c>
      <c r="B1633" s="95">
        <v>0.69561047354735495</v>
      </c>
    </row>
    <row r="1634" spans="1:2">
      <c r="A1634" s="95">
        <v>0.15361536153615399</v>
      </c>
      <c r="B1634" s="95">
        <v>0.69592300480047997</v>
      </c>
    </row>
    <row r="1635" spans="1:2">
      <c r="A1635" s="95">
        <v>0.15371537153715401</v>
      </c>
      <c r="B1635" s="95">
        <v>0.696235536053605</v>
      </c>
    </row>
    <row r="1636" spans="1:2">
      <c r="A1636" s="95">
        <v>0.15381538153815399</v>
      </c>
      <c r="B1636" s="95">
        <v>0.69654806730673102</v>
      </c>
    </row>
    <row r="1637" spans="1:2">
      <c r="A1637" s="95">
        <v>0.15391539153915401</v>
      </c>
      <c r="B1637" s="95">
        <v>0.69686059855985605</v>
      </c>
    </row>
    <row r="1638" spans="1:2">
      <c r="A1638" s="95">
        <v>0.154015401540154</v>
      </c>
      <c r="B1638" s="95">
        <v>0.69717312981298096</v>
      </c>
    </row>
    <row r="1639" spans="1:2">
      <c r="A1639" s="95">
        <v>0.15411541154115399</v>
      </c>
      <c r="B1639" s="95">
        <v>0.69748566106610699</v>
      </c>
    </row>
    <row r="1640" spans="1:2">
      <c r="A1640" s="95">
        <v>0.15421542154215401</v>
      </c>
      <c r="B1640" s="95">
        <v>0.69779819231923201</v>
      </c>
    </row>
    <row r="1641" spans="1:2">
      <c r="A1641" s="95">
        <v>0.154315431543154</v>
      </c>
      <c r="B1641" s="95">
        <v>0.69811072357235704</v>
      </c>
    </row>
    <row r="1642" spans="1:2">
      <c r="A1642" s="95">
        <v>0.15441544154415399</v>
      </c>
      <c r="B1642" s="95">
        <v>0.69842325482548295</v>
      </c>
    </row>
    <row r="1643" spans="1:2">
      <c r="A1643" s="95">
        <v>0.154515451545155</v>
      </c>
      <c r="B1643" s="95">
        <v>0.69873578607860798</v>
      </c>
    </row>
    <row r="1644" spans="1:2">
      <c r="A1644" s="95">
        <v>0.15461546154615499</v>
      </c>
      <c r="B1644" s="95">
        <v>0.699048317331733</v>
      </c>
    </row>
    <row r="1645" spans="1:2">
      <c r="A1645" s="95">
        <v>0.15471547154715501</v>
      </c>
      <c r="B1645" s="95">
        <v>0.69936084858485803</v>
      </c>
    </row>
    <row r="1646" spans="1:2">
      <c r="A1646" s="95">
        <v>0.154815481548155</v>
      </c>
      <c r="B1646" s="95">
        <v>0.69967337983798406</v>
      </c>
    </row>
    <row r="1647" spans="1:2">
      <c r="A1647" s="95">
        <v>0.15491549154915499</v>
      </c>
      <c r="B1647" s="95">
        <v>0.69998591109110897</v>
      </c>
    </row>
    <row r="1648" spans="1:2">
      <c r="A1648" s="95">
        <v>0.155015501550155</v>
      </c>
      <c r="B1648" s="95">
        <v>0.700298442344234</v>
      </c>
    </row>
    <row r="1649" spans="1:2">
      <c r="A1649" s="95">
        <v>0.15511551155115499</v>
      </c>
      <c r="B1649" s="95">
        <v>0.70061097359736002</v>
      </c>
    </row>
    <row r="1650" spans="1:2">
      <c r="A1650" s="95">
        <v>0.15521552155215501</v>
      </c>
      <c r="B1650" s="95">
        <v>0.70092350485048505</v>
      </c>
    </row>
    <row r="1651" spans="1:2">
      <c r="A1651" s="95">
        <v>0.155315531553155</v>
      </c>
      <c r="B1651" s="95">
        <v>0.70123603610360996</v>
      </c>
    </row>
    <row r="1652" spans="1:2">
      <c r="A1652" s="95">
        <v>0.15541554155415499</v>
      </c>
      <c r="B1652" s="95">
        <v>0.70154856735673599</v>
      </c>
    </row>
    <row r="1653" spans="1:2">
      <c r="A1653" s="95">
        <v>0.15551555155515601</v>
      </c>
      <c r="B1653" s="95">
        <v>0.70186109860986101</v>
      </c>
    </row>
    <row r="1654" spans="1:2">
      <c r="A1654" s="95">
        <v>0.155615561556156</v>
      </c>
      <c r="B1654" s="95">
        <v>0.70217362986298604</v>
      </c>
    </row>
    <row r="1655" spans="1:2">
      <c r="A1655" s="95">
        <v>0.15571557155715601</v>
      </c>
      <c r="B1655" s="95">
        <v>0.70248616111611195</v>
      </c>
    </row>
    <row r="1656" spans="1:2">
      <c r="A1656" s="95">
        <v>0.155815581558156</v>
      </c>
      <c r="B1656" s="95">
        <v>0.70279869236923698</v>
      </c>
    </row>
    <row r="1657" spans="1:2">
      <c r="A1657" s="95">
        <v>0.15591559155915599</v>
      </c>
      <c r="B1657" s="95">
        <v>0.703111223622362</v>
      </c>
    </row>
    <row r="1658" spans="1:2">
      <c r="A1658" s="95">
        <v>0.15601560156015601</v>
      </c>
      <c r="B1658" s="95">
        <v>0.70342375487548803</v>
      </c>
    </row>
    <row r="1659" spans="1:2">
      <c r="A1659" s="95">
        <v>0.156115611561156</v>
      </c>
      <c r="B1659" s="95">
        <v>0.70373628612861305</v>
      </c>
    </row>
    <row r="1660" spans="1:2">
      <c r="A1660" s="95">
        <v>0.15621562156215599</v>
      </c>
      <c r="B1660" s="95">
        <v>0.70404881738173797</v>
      </c>
    </row>
    <row r="1661" spans="1:2">
      <c r="A1661" s="95">
        <v>0.156315631563156</v>
      </c>
      <c r="B1661" s="95">
        <v>0.70436134863486299</v>
      </c>
    </row>
    <row r="1662" spans="1:2">
      <c r="A1662" s="95">
        <v>0.15641564156415599</v>
      </c>
      <c r="B1662" s="95">
        <v>0.70467387988798902</v>
      </c>
    </row>
    <row r="1663" spans="1:2">
      <c r="A1663" s="95">
        <v>0.15651565156515701</v>
      </c>
      <c r="B1663" s="95">
        <v>0.70498641114111404</v>
      </c>
    </row>
    <row r="1664" spans="1:2">
      <c r="A1664" s="95">
        <v>0.156615661566157</v>
      </c>
      <c r="B1664" s="95">
        <v>0.70529894239423896</v>
      </c>
    </row>
    <row r="1665" spans="1:2">
      <c r="A1665" s="95">
        <v>0.15671567156715699</v>
      </c>
      <c r="B1665" s="95">
        <v>0.70561147364736498</v>
      </c>
    </row>
    <row r="1666" spans="1:2">
      <c r="A1666" s="95">
        <v>0.15681568156815701</v>
      </c>
      <c r="B1666" s="95">
        <v>0.70592400490049001</v>
      </c>
    </row>
    <row r="1667" spans="1:2">
      <c r="A1667" s="95">
        <v>0.156915691569157</v>
      </c>
      <c r="B1667" s="95">
        <v>0.70623653615361504</v>
      </c>
    </row>
    <row r="1668" spans="1:2">
      <c r="A1668" s="95">
        <v>0.15701570157015701</v>
      </c>
      <c r="B1668" s="95">
        <v>0.70654906740674095</v>
      </c>
    </row>
    <row r="1669" spans="1:2">
      <c r="A1669" s="95">
        <v>0.157115711571157</v>
      </c>
      <c r="B1669" s="95">
        <v>0.70686159865986598</v>
      </c>
    </row>
    <row r="1670" spans="1:2">
      <c r="A1670" s="95">
        <v>0.15721572157215699</v>
      </c>
      <c r="B1670" s="95">
        <v>0.707174129912991</v>
      </c>
    </row>
    <row r="1671" spans="1:2">
      <c r="A1671" s="95">
        <v>0.15731573157315701</v>
      </c>
      <c r="B1671" s="95">
        <v>0.70748666116611703</v>
      </c>
    </row>
    <row r="1672" spans="1:2">
      <c r="A1672" s="95">
        <v>0.157415741574157</v>
      </c>
      <c r="B1672" s="95">
        <v>0.70779919241924205</v>
      </c>
    </row>
    <row r="1673" spans="1:2">
      <c r="A1673" s="95">
        <v>0.15751575157515799</v>
      </c>
      <c r="B1673" s="95">
        <v>0.70811172367236697</v>
      </c>
    </row>
    <row r="1674" spans="1:2">
      <c r="A1674" s="95">
        <v>0.157615761576158</v>
      </c>
      <c r="B1674" s="95">
        <v>0.70842425492549199</v>
      </c>
    </row>
    <row r="1675" spans="1:2">
      <c r="A1675" s="95">
        <v>0.15771577157715799</v>
      </c>
      <c r="B1675" s="95">
        <v>0.70873678617861802</v>
      </c>
    </row>
    <row r="1676" spans="1:2">
      <c r="A1676" s="95">
        <v>0.15781578157815801</v>
      </c>
      <c r="B1676" s="95">
        <v>0.70904931743174304</v>
      </c>
    </row>
    <row r="1677" spans="1:2">
      <c r="A1677" s="95">
        <v>0.157915791579158</v>
      </c>
      <c r="B1677" s="95">
        <v>0.70936184868486896</v>
      </c>
    </row>
    <row r="1678" spans="1:2">
      <c r="A1678" s="95">
        <v>0.15801580158015799</v>
      </c>
      <c r="B1678" s="95">
        <v>0.70967437993799398</v>
      </c>
    </row>
    <row r="1679" spans="1:2">
      <c r="A1679" s="95">
        <v>0.15811581158115801</v>
      </c>
      <c r="B1679" s="95">
        <v>0.70998691119111901</v>
      </c>
    </row>
    <row r="1680" spans="1:2">
      <c r="A1680" s="95">
        <v>0.15821582158215799</v>
      </c>
      <c r="B1680" s="95">
        <v>0.71029944244424403</v>
      </c>
    </row>
    <row r="1681" spans="1:2">
      <c r="A1681" s="95">
        <v>0.15831583158315801</v>
      </c>
      <c r="B1681" s="95">
        <v>0.71061197369736995</v>
      </c>
    </row>
    <row r="1682" spans="1:2">
      <c r="A1682" s="95">
        <v>0.158415841584158</v>
      </c>
      <c r="B1682" s="95">
        <v>0.71092450495049497</v>
      </c>
    </row>
    <row r="1683" spans="1:2">
      <c r="A1683" s="95">
        <v>0.15851585158515899</v>
      </c>
      <c r="B1683" s="95">
        <v>0.71123703620362</v>
      </c>
    </row>
    <row r="1684" spans="1:2">
      <c r="A1684" s="95">
        <v>0.15861586158615901</v>
      </c>
      <c r="B1684" s="95">
        <v>0.71154956745674602</v>
      </c>
    </row>
    <row r="1685" spans="1:2">
      <c r="A1685" s="95">
        <v>0.158715871587159</v>
      </c>
      <c r="B1685" s="95">
        <v>0.71186209870987105</v>
      </c>
    </row>
    <row r="1686" spans="1:2">
      <c r="A1686" s="95">
        <v>0.15881588158815901</v>
      </c>
      <c r="B1686" s="95">
        <v>0.71217462996299596</v>
      </c>
    </row>
    <row r="1687" spans="1:2">
      <c r="A1687" s="95">
        <v>0.158915891589159</v>
      </c>
      <c r="B1687" s="95">
        <v>0.71248716121612199</v>
      </c>
    </row>
    <row r="1688" spans="1:2">
      <c r="A1688" s="95">
        <v>0.15901590159015899</v>
      </c>
      <c r="B1688" s="95">
        <v>0.71279969246924701</v>
      </c>
    </row>
    <row r="1689" spans="1:2">
      <c r="A1689" s="95">
        <v>0.15911591159115901</v>
      </c>
      <c r="B1689" s="95">
        <v>0.71311222372237204</v>
      </c>
    </row>
    <row r="1690" spans="1:2">
      <c r="A1690" s="95">
        <v>0.159215921592159</v>
      </c>
      <c r="B1690" s="95">
        <v>0.71342475497549795</v>
      </c>
    </row>
    <row r="1691" spans="1:2">
      <c r="A1691" s="95">
        <v>0.15931593159315899</v>
      </c>
      <c r="B1691" s="95">
        <v>0.71373728622862298</v>
      </c>
    </row>
    <row r="1692" spans="1:2">
      <c r="A1692" s="95">
        <v>0.15941594159415901</v>
      </c>
      <c r="B1692" s="95">
        <v>0.71404981748174801</v>
      </c>
    </row>
    <row r="1693" spans="1:2">
      <c r="A1693" s="95">
        <v>0.15951595159515999</v>
      </c>
      <c r="B1693" s="95">
        <v>0.71436234873487303</v>
      </c>
    </row>
    <row r="1694" spans="1:2">
      <c r="A1694" s="95">
        <v>0.15961596159616001</v>
      </c>
      <c r="B1694" s="95">
        <v>0.71467487998799895</v>
      </c>
    </row>
    <row r="1695" spans="1:2">
      <c r="A1695" s="95">
        <v>0.15971597159716</v>
      </c>
      <c r="B1695" s="95">
        <v>0.71498741124112397</v>
      </c>
    </row>
    <row r="1696" spans="1:2">
      <c r="A1696" s="95">
        <v>0.15981598159815999</v>
      </c>
      <c r="B1696" s="95">
        <v>0.715299942494249</v>
      </c>
    </row>
    <row r="1697" spans="1:2">
      <c r="A1697" s="95">
        <v>0.15991599159916001</v>
      </c>
      <c r="B1697" s="95">
        <v>0.71561247374737502</v>
      </c>
    </row>
    <row r="1698" spans="1:2">
      <c r="A1698" s="95">
        <v>0.16001600160016</v>
      </c>
      <c r="B1698" s="95">
        <v>0.71592500500050005</v>
      </c>
    </row>
    <row r="1699" spans="1:2">
      <c r="A1699" s="95">
        <v>0.16011601160116001</v>
      </c>
      <c r="B1699" s="95">
        <v>0.71623753625362496</v>
      </c>
    </row>
    <row r="1700" spans="1:2">
      <c r="A1700" s="95">
        <v>0.16021602160216</v>
      </c>
      <c r="B1700" s="95">
        <v>0.71655006750675099</v>
      </c>
    </row>
    <row r="1701" spans="1:2">
      <c r="A1701" s="95">
        <v>0.16031603160315999</v>
      </c>
      <c r="B1701" s="95">
        <v>0.71686259875987601</v>
      </c>
    </row>
    <row r="1702" spans="1:2">
      <c r="A1702" s="95">
        <v>0.16041604160416001</v>
      </c>
      <c r="B1702" s="95">
        <v>0.71717513001300104</v>
      </c>
    </row>
    <row r="1703" spans="1:2">
      <c r="A1703" s="95">
        <v>0.160516051605161</v>
      </c>
      <c r="B1703" s="95">
        <v>0.71748766126612695</v>
      </c>
    </row>
    <row r="1704" spans="1:2">
      <c r="A1704" s="95">
        <v>0.16061606160616099</v>
      </c>
      <c r="B1704" s="95">
        <v>0.71780019251925198</v>
      </c>
    </row>
    <row r="1705" spans="1:2">
      <c r="A1705" s="95">
        <v>0.160716071607161</v>
      </c>
      <c r="B1705" s="95">
        <v>0.718112723772377</v>
      </c>
    </row>
    <row r="1706" spans="1:2">
      <c r="A1706" s="95">
        <v>0.16081608160816099</v>
      </c>
      <c r="B1706" s="95">
        <v>0.71842525502550303</v>
      </c>
    </row>
    <row r="1707" spans="1:2">
      <c r="A1707" s="95">
        <v>0.16091609160916101</v>
      </c>
      <c r="B1707" s="95">
        <v>0.71873778627862805</v>
      </c>
    </row>
    <row r="1708" spans="1:2">
      <c r="A1708" s="95">
        <v>0.161016101610161</v>
      </c>
      <c r="B1708" s="95">
        <v>0.71905031753175297</v>
      </c>
    </row>
    <row r="1709" spans="1:2">
      <c r="A1709" s="95">
        <v>0.16111611161116099</v>
      </c>
      <c r="B1709" s="95">
        <v>0.719362848784878</v>
      </c>
    </row>
    <row r="1710" spans="1:2">
      <c r="A1710" s="95">
        <v>0.16121612161216101</v>
      </c>
      <c r="B1710" s="95">
        <v>0.71967538003800402</v>
      </c>
    </row>
    <row r="1711" spans="1:2">
      <c r="A1711" s="95">
        <v>0.161316131613161</v>
      </c>
      <c r="B1711" s="95">
        <v>0.71998791129112905</v>
      </c>
    </row>
    <row r="1712" spans="1:2">
      <c r="A1712" s="95">
        <v>0.16141614161416101</v>
      </c>
      <c r="B1712" s="95">
        <v>0.72030044254425496</v>
      </c>
    </row>
    <row r="1713" spans="1:2">
      <c r="A1713" s="95">
        <v>0.161516151615162</v>
      </c>
      <c r="B1713" s="95">
        <v>0.72061297379737999</v>
      </c>
    </row>
    <row r="1714" spans="1:2">
      <c r="A1714" s="95">
        <v>0.16161616161616199</v>
      </c>
      <c r="B1714" s="95">
        <v>0.72092550505050501</v>
      </c>
    </row>
    <row r="1715" spans="1:2">
      <c r="A1715" s="95">
        <v>0.16171617161716201</v>
      </c>
      <c r="B1715" s="95">
        <v>0.72123803630363004</v>
      </c>
    </row>
    <row r="1716" spans="1:2">
      <c r="A1716" s="95">
        <v>0.161816181618162</v>
      </c>
      <c r="B1716" s="95">
        <v>0.72155056755675595</v>
      </c>
    </row>
    <row r="1717" spans="1:2">
      <c r="A1717" s="95">
        <v>0.16191619161916199</v>
      </c>
      <c r="B1717" s="95">
        <v>0.72186309880988098</v>
      </c>
    </row>
    <row r="1718" spans="1:2">
      <c r="A1718" s="95">
        <v>0.162016201620162</v>
      </c>
      <c r="B1718" s="95">
        <v>0.722175630063006</v>
      </c>
    </row>
    <row r="1719" spans="1:2">
      <c r="A1719" s="95">
        <v>0.16211621162116199</v>
      </c>
      <c r="B1719" s="95">
        <v>0.72248816131613203</v>
      </c>
    </row>
    <row r="1720" spans="1:2">
      <c r="A1720" s="95">
        <v>0.16221622162216201</v>
      </c>
      <c r="B1720" s="95">
        <v>0.72280069256925705</v>
      </c>
    </row>
    <row r="1721" spans="1:2">
      <c r="A1721" s="95">
        <v>0.162316231623162</v>
      </c>
      <c r="B1721" s="95">
        <v>0.72311322382238197</v>
      </c>
    </row>
    <row r="1722" spans="1:2">
      <c r="A1722" s="95">
        <v>0.16241624162416199</v>
      </c>
      <c r="B1722" s="95">
        <v>0.72342575507550699</v>
      </c>
    </row>
    <row r="1723" spans="1:2">
      <c r="A1723" s="95">
        <v>0.16251625162516301</v>
      </c>
      <c r="B1723" s="95">
        <v>0.72373828632863302</v>
      </c>
    </row>
    <row r="1724" spans="1:2">
      <c r="A1724" s="95">
        <v>0.16261626162616299</v>
      </c>
      <c r="B1724" s="95">
        <v>0.72405081758175804</v>
      </c>
    </row>
    <row r="1725" spans="1:2">
      <c r="A1725" s="95">
        <v>0.16271627162716301</v>
      </c>
      <c r="B1725" s="95">
        <v>0.72436334883488296</v>
      </c>
    </row>
    <row r="1726" spans="1:2">
      <c r="A1726" s="95">
        <v>0.162816281628163</v>
      </c>
      <c r="B1726" s="95">
        <v>0.72467588008800898</v>
      </c>
    </row>
    <row r="1727" spans="1:2">
      <c r="A1727" s="95">
        <v>0.16291629162916299</v>
      </c>
      <c r="B1727" s="95">
        <v>0.72498841134113401</v>
      </c>
    </row>
    <row r="1728" spans="1:2">
      <c r="A1728" s="95">
        <v>0.16301630163016301</v>
      </c>
      <c r="B1728" s="95">
        <v>0.72530094259425903</v>
      </c>
    </row>
    <row r="1729" spans="1:2">
      <c r="A1729" s="95">
        <v>0.163116311631163</v>
      </c>
      <c r="B1729" s="95">
        <v>0.72561347384738495</v>
      </c>
    </row>
    <row r="1730" spans="1:2">
      <c r="A1730" s="95">
        <v>0.16321632163216299</v>
      </c>
      <c r="B1730" s="95">
        <v>0.72592600510050997</v>
      </c>
    </row>
    <row r="1731" spans="1:2">
      <c r="A1731" s="95">
        <v>0.163316331633163</v>
      </c>
      <c r="B1731" s="95">
        <v>0.726238536353635</v>
      </c>
    </row>
    <row r="1732" spans="1:2">
      <c r="A1732" s="95">
        <v>0.16341634163416299</v>
      </c>
      <c r="B1732" s="95">
        <v>0.72655106760676103</v>
      </c>
    </row>
    <row r="1733" spans="1:2">
      <c r="A1733" s="95">
        <v>0.16351635163516401</v>
      </c>
      <c r="B1733" s="95">
        <v>0.72686359885988605</v>
      </c>
    </row>
    <row r="1734" spans="1:2">
      <c r="A1734" s="95">
        <v>0.163616361636164</v>
      </c>
      <c r="B1734" s="95">
        <v>0.72717613011301097</v>
      </c>
    </row>
    <row r="1735" spans="1:2">
      <c r="A1735" s="95">
        <v>0.16371637163716399</v>
      </c>
      <c r="B1735" s="95">
        <v>0.72748866136613699</v>
      </c>
    </row>
    <row r="1736" spans="1:2">
      <c r="A1736" s="95">
        <v>0.163816381638164</v>
      </c>
      <c r="B1736" s="95">
        <v>0.72780119261926202</v>
      </c>
    </row>
    <row r="1737" spans="1:2">
      <c r="A1737" s="95">
        <v>0.16391639163916399</v>
      </c>
      <c r="B1737" s="95">
        <v>0.72811372387238704</v>
      </c>
    </row>
    <row r="1738" spans="1:2">
      <c r="A1738" s="95">
        <v>0.16401640164016401</v>
      </c>
      <c r="B1738" s="95">
        <v>0.72842625512551296</v>
      </c>
    </row>
    <row r="1739" spans="1:2">
      <c r="A1739" s="95">
        <v>0.164116411641164</v>
      </c>
      <c r="B1739" s="95">
        <v>0.72873878637863798</v>
      </c>
    </row>
    <row r="1740" spans="1:2">
      <c r="A1740" s="95">
        <v>0.16421642164216399</v>
      </c>
      <c r="B1740" s="95">
        <v>0.72905131763176301</v>
      </c>
    </row>
    <row r="1741" spans="1:2">
      <c r="A1741" s="95">
        <v>0.16431643164316401</v>
      </c>
      <c r="B1741" s="95">
        <v>0.72936384888488803</v>
      </c>
    </row>
    <row r="1742" spans="1:2">
      <c r="A1742" s="95">
        <v>0.164416441644164</v>
      </c>
      <c r="B1742" s="95">
        <v>0.72967638013801395</v>
      </c>
    </row>
    <row r="1743" spans="1:2">
      <c r="A1743" s="95">
        <v>0.16451645164516501</v>
      </c>
      <c r="B1743" s="95">
        <v>0.72998891139113897</v>
      </c>
    </row>
    <row r="1744" spans="1:2">
      <c r="A1744" s="95">
        <v>0.164616461646165</v>
      </c>
      <c r="B1744" s="95">
        <v>0.730301442644264</v>
      </c>
    </row>
    <row r="1745" spans="1:2">
      <c r="A1745" s="95">
        <v>0.16471647164716499</v>
      </c>
      <c r="B1745" s="95">
        <v>0.73061397389739002</v>
      </c>
    </row>
    <row r="1746" spans="1:2">
      <c r="A1746" s="95">
        <v>0.16481648164816501</v>
      </c>
      <c r="B1746" s="95">
        <v>0.73092650515051505</v>
      </c>
    </row>
    <row r="1747" spans="1:2">
      <c r="A1747" s="95">
        <v>0.164916491649165</v>
      </c>
      <c r="B1747" s="95">
        <v>0.73123903640363996</v>
      </c>
    </row>
    <row r="1748" spans="1:2">
      <c r="A1748" s="95">
        <v>0.16501650165016499</v>
      </c>
      <c r="B1748" s="95">
        <v>0.73155156765676599</v>
      </c>
    </row>
    <row r="1749" spans="1:2">
      <c r="A1749" s="95">
        <v>0.165116511651165</v>
      </c>
      <c r="B1749" s="95">
        <v>0.73186409890989101</v>
      </c>
    </row>
    <row r="1750" spans="1:2">
      <c r="A1750" s="95">
        <v>0.16521652165216499</v>
      </c>
      <c r="B1750" s="95">
        <v>0.73217663016301604</v>
      </c>
    </row>
    <row r="1751" spans="1:2">
      <c r="A1751" s="95">
        <v>0.16531653165316501</v>
      </c>
      <c r="B1751" s="95">
        <v>0.73248916141614195</v>
      </c>
    </row>
    <row r="1752" spans="1:2">
      <c r="A1752" s="95">
        <v>0.165416541654165</v>
      </c>
      <c r="B1752" s="95">
        <v>0.73280169266926698</v>
      </c>
    </row>
    <row r="1753" spans="1:2">
      <c r="A1753" s="95">
        <v>0.16551655165516599</v>
      </c>
      <c r="B1753" s="95">
        <v>0.73311422392239201</v>
      </c>
    </row>
    <row r="1754" spans="1:2">
      <c r="A1754" s="95">
        <v>0.16561656165616601</v>
      </c>
      <c r="B1754" s="95">
        <v>0.73342675517551803</v>
      </c>
    </row>
    <row r="1755" spans="1:2">
      <c r="A1755" s="95">
        <v>0.165716571657166</v>
      </c>
      <c r="B1755" s="95">
        <v>0.73373928642864295</v>
      </c>
    </row>
    <row r="1756" spans="1:2">
      <c r="A1756" s="95">
        <v>0.16581658165816601</v>
      </c>
      <c r="B1756" s="95">
        <v>0.73405181768176797</v>
      </c>
    </row>
    <row r="1757" spans="1:2">
      <c r="A1757" s="95">
        <v>0.165916591659166</v>
      </c>
      <c r="B1757" s="95">
        <v>0.734364348934893</v>
      </c>
    </row>
    <row r="1758" spans="1:2">
      <c r="A1758" s="95">
        <v>0.16601660166016599</v>
      </c>
      <c r="B1758" s="95">
        <v>0.73467688018801902</v>
      </c>
    </row>
    <row r="1759" spans="1:2">
      <c r="A1759" s="95">
        <v>0.16611661166116601</v>
      </c>
      <c r="B1759" s="95">
        <v>0.73498941144114405</v>
      </c>
    </row>
    <row r="1760" spans="1:2">
      <c r="A1760" s="95">
        <v>0.166216621662166</v>
      </c>
      <c r="B1760" s="95">
        <v>0.73530194269426896</v>
      </c>
    </row>
    <row r="1761" spans="1:2">
      <c r="A1761" s="95">
        <v>0.16631663166316599</v>
      </c>
      <c r="B1761" s="95">
        <v>0.73561447394739499</v>
      </c>
    </row>
    <row r="1762" spans="1:2">
      <c r="A1762" s="95">
        <v>0.166416641664166</v>
      </c>
      <c r="B1762" s="95">
        <v>0.73592700520052001</v>
      </c>
    </row>
    <row r="1763" spans="1:2">
      <c r="A1763" s="95">
        <v>0.16651665166516699</v>
      </c>
      <c r="B1763" s="95">
        <v>0.73623953645364504</v>
      </c>
    </row>
    <row r="1764" spans="1:2">
      <c r="A1764" s="95">
        <v>0.16661666166616701</v>
      </c>
      <c r="B1764" s="95">
        <v>0.73655206770677095</v>
      </c>
    </row>
    <row r="1765" spans="1:2">
      <c r="A1765" s="95">
        <v>0.166716671667167</v>
      </c>
      <c r="B1765" s="95">
        <v>0.73686459895989598</v>
      </c>
    </row>
    <row r="1766" spans="1:2">
      <c r="A1766" s="95">
        <v>0.16681668166816699</v>
      </c>
      <c r="B1766" s="95">
        <v>0.737177130213021</v>
      </c>
    </row>
    <row r="1767" spans="1:2">
      <c r="A1767" s="95">
        <v>0.16691669166916701</v>
      </c>
      <c r="B1767" s="95">
        <v>0.73748966146614703</v>
      </c>
    </row>
    <row r="1768" spans="1:2">
      <c r="A1768" s="95">
        <v>0.16701670167016699</v>
      </c>
      <c r="B1768" s="95">
        <v>0.73780219271927205</v>
      </c>
    </row>
    <row r="1769" spans="1:2">
      <c r="A1769" s="95">
        <v>0.16711671167116701</v>
      </c>
      <c r="B1769" s="95">
        <v>0.73811472397239697</v>
      </c>
    </row>
    <row r="1770" spans="1:2">
      <c r="A1770" s="95">
        <v>0.167216721672167</v>
      </c>
      <c r="B1770" s="95">
        <v>0.73842725522552199</v>
      </c>
    </row>
    <row r="1771" spans="1:2">
      <c r="A1771" s="95">
        <v>0.16731673167316699</v>
      </c>
      <c r="B1771" s="95">
        <v>0.73873978647864802</v>
      </c>
    </row>
    <row r="1772" spans="1:2">
      <c r="A1772" s="95">
        <v>0.16741674167416701</v>
      </c>
      <c r="B1772" s="95">
        <v>0.73905231773177305</v>
      </c>
    </row>
    <row r="1773" spans="1:2">
      <c r="A1773" s="95">
        <v>0.167516751675168</v>
      </c>
      <c r="B1773" s="95">
        <v>0.73936484898489896</v>
      </c>
    </row>
    <row r="1774" spans="1:2">
      <c r="A1774" s="95">
        <v>0.16761676167616801</v>
      </c>
      <c r="B1774" s="95">
        <v>0.73967738023802398</v>
      </c>
    </row>
    <row r="1775" spans="1:2">
      <c r="A1775" s="95">
        <v>0.167716771677168</v>
      </c>
      <c r="B1775" s="95">
        <v>0.73998991149114901</v>
      </c>
    </row>
    <row r="1776" spans="1:2">
      <c r="A1776" s="95">
        <v>0.16781678167816799</v>
      </c>
      <c r="B1776" s="95">
        <v>0.74030244274427404</v>
      </c>
    </row>
    <row r="1777" spans="1:2">
      <c r="A1777" s="95">
        <v>0.16791679167916801</v>
      </c>
      <c r="B1777" s="95">
        <v>0.74061497399739995</v>
      </c>
    </row>
    <row r="1778" spans="1:2">
      <c r="A1778" s="95">
        <v>0.168016801680168</v>
      </c>
      <c r="B1778" s="95">
        <v>0.74092750525052498</v>
      </c>
    </row>
    <row r="1779" spans="1:2">
      <c r="A1779" s="95">
        <v>0.16811681168116799</v>
      </c>
      <c r="B1779" s="95">
        <v>0.74124003650365</v>
      </c>
    </row>
    <row r="1780" spans="1:2">
      <c r="A1780" s="95">
        <v>0.16821682168216801</v>
      </c>
      <c r="B1780" s="95">
        <v>0.74155256775677603</v>
      </c>
    </row>
    <row r="1781" spans="1:2">
      <c r="A1781" s="95">
        <v>0.16831683168316799</v>
      </c>
      <c r="B1781" s="95">
        <v>0.74186509900990105</v>
      </c>
    </row>
    <row r="1782" spans="1:2">
      <c r="A1782" s="95">
        <v>0.16841684168416801</v>
      </c>
      <c r="B1782" s="95">
        <v>0.74217763026302597</v>
      </c>
    </row>
    <row r="1783" spans="1:2">
      <c r="A1783" s="95">
        <v>0.168516851685169</v>
      </c>
      <c r="B1783" s="95">
        <v>0.74249016151615199</v>
      </c>
    </row>
    <row r="1784" spans="1:2">
      <c r="A1784" s="95">
        <v>0.16861686168616899</v>
      </c>
      <c r="B1784" s="95">
        <v>0.74280269276927702</v>
      </c>
    </row>
    <row r="1785" spans="1:2">
      <c r="A1785" s="95">
        <v>0.16871687168716901</v>
      </c>
      <c r="B1785" s="95">
        <v>0.74311522402240204</v>
      </c>
    </row>
    <row r="1786" spans="1:2">
      <c r="A1786" s="95">
        <v>0.168816881688169</v>
      </c>
      <c r="B1786" s="95">
        <v>0.74342775527552796</v>
      </c>
    </row>
    <row r="1787" spans="1:2">
      <c r="A1787" s="95">
        <v>0.16891689168916901</v>
      </c>
      <c r="B1787" s="95">
        <v>0.74374028652865298</v>
      </c>
    </row>
    <row r="1788" spans="1:2">
      <c r="A1788" s="95">
        <v>0.169016901690169</v>
      </c>
      <c r="B1788" s="95">
        <v>0.74405281778177801</v>
      </c>
    </row>
    <row r="1789" spans="1:2">
      <c r="A1789" s="95">
        <v>0.16911691169116899</v>
      </c>
      <c r="B1789" s="95">
        <v>0.74436534903490303</v>
      </c>
    </row>
    <row r="1790" spans="1:2">
      <c r="A1790" s="95">
        <v>0.16921692169216901</v>
      </c>
      <c r="B1790" s="95">
        <v>0.74467788028802895</v>
      </c>
    </row>
    <row r="1791" spans="1:2">
      <c r="A1791" s="95">
        <v>0.169316931693169</v>
      </c>
      <c r="B1791" s="95">
        <v>0.74499041154115397</v>
      </c>
    </row>
    <row r="1792" spans="1:2">
      <c r="A1792" s="95">
        <v>0.16941694169416899</v>
      </c>
      <c r="B1792" s="95">
        <v>0.745302942794279</v>
      </c>
    </row>
    <row r="1793" spans="1:2">
      <c r="A1793" s="95">
        <v>0.16951695169517</v>
      </c>
      <c r="B1793" s="95">
        <v>0.74561547404740502</v>
      </c>
    </row>
    <row r="1794" spans="1:2">
      <c r="A1794" s="95">
        <v>0.16961696169616999</v>
      </c>
      <c r="B1794" s="95">
        <v>0.74592800530053005</v>
      </c>
    </row>
    <row r="1795" spans="1:2">
      <c r="A1795" s="95">
        <v>0.16971697169717001</v>
      </c>
      <c r="B1795" s="95">
        <v>0.74624053655365497</v>
      </c>
    </row>
    <row r="1796" spans="1:2">
      <c r="A1796" s="95">
        <v>0.16981698169817</v>
      </c>
      <c r="B1796" s="95">
        <v>0.74655306780678099</v>
      </c>
    </row>
    <row r="1797" spans="1:2">
      <c r="A1797" s="95">
        <v>0.16991699169916999</v>
      </c>
      <c r="B1797" s="95">
        <v>0.74686559905990602</v>
      </c>
    </row>
    <row r="1798" spans="1:2">
      <c r="A1798" s="95">
        <v>0.17001700170017001</v>
      </c>
      <c r="B1798" s="95">
        <v>0.74717813031303104</v>
      </c>
    </row>
    <row r="1799" spans="1:2">
      <c r="A1799" s="95">
        <v>0.17011701170117</v>
      </c>
      <c r="B1799" s="95">
        <v>0.74749066156615696</v>
      </c>
    </row>
    <row r="1800" spans="1:2">
      <c r="A1800" s="95">
        <v>0.17021702170217001</v>
      </c>
      <c r="B1800" s="95">
        <v>0.74780319281928198</v>
      </c>
    </row>
    <row r="1801" spans="1:2">
      <c r="A1801" s="95">
        <v>0.17031703170317</v>
      </c>
      <c r="B1801" s="95">
        <v>0.74811572407240701</v>
      </c>
    </row>
    <row r="1802" spans="1:2">
      <c r="A1802" s="95">
        <v>0.17041704170416999</v>
      </c>
      <c r="B1802" s="95">
        <v>0.74842825532553203</v>
      </c>
    </row>
    <row r="1803" spans="1:2">
      <c r="A1803" s="95">
        <v>0.17051705170517101</v>
      </c>
      <c r="B1803" s="95">
        <v>0.74874078657865795</v>
      </c>
    </row>
    <row r="1804" spans="1:2">
      <c r="A1804" s="95">
        <v>0.170617061706171</v>
      </c>
      <c r="B1804" s="95">
        <v>0.74905331783178297</v>
      </c>
    </row>
    <row r="1805" spans="1:2">
      <c r="A1805" s="95">
        <v>0.17071707170717099</v>
      </c>
      <c r="B1805" s="95">
        <v>0.749365849084908</v>
      </c>
    </row>
    <row r="1806" spans="1:2">
      <c r="A1806" s="95">
        <v>0.170817081708171</v>
      </c>
      <c r="B1806" s="95">
        <v>0.74967838033803402</v>
      </c>
    </row>
    <row r="1807" spans="1:2">
      <c r="A1807" s="95">
        <v>0.17091709170917099</v>
      </c>
      <c r="B1807" s="95">
        <v>0.74999091159115905</v>
      </c>
    </row>
    <row r="1808" spans="1:2">
      <c r="A1808" s="95">
        <v>0.17101710171017101</v>
      </c>
      <c r="B1808" s="95">
        <v>0.75030344284428396</v>
      </c>
    </row>
    <row r="1809" spans="1:2">
      <c r="A1809" s="95">
        <v>0.171117111711171</v>
      </c>
      <c r="B1809" s="95">
        <v>0.75061597409740999</v>
      </c>
    </row>
    <row r="1810" spans="1:2">
      <c r="A1810" s="95">
        <v>0.17121712171217099</v>
      </c>
      <c r="B1810" s="95">
        <v>0.75092850535053501</v>
      </c>
    </row>
    <row r="1811" spans="1:2">
      <c r="A1811" s="95">
        <v>0.17131713171317101</v>
      </c>
      <c r="B1811" s="95">
        <v>0.75124103660366004</v>
      </c>
    </row>
    <row r="1812" spans="1:2">
      <c r="A1812" s="95">
        <v>0.171417141714171</v>
      </c>
      <c r="B1812" s="95">
        <v>0.75155356785678595</v>
      </c>
    </row>
    <row r="1813" spans="1:2">
      <c r="A1813" s="95">
        <v>0.17151715171517201</v>
      </c>
      <c r="B1813" s="95">
        <v>0.75186609910991098</v>
      </c>
    </row>
    <row r="1814" spans="1:2">
      <c r="A1814" s="95">
        <v>0.171617161716172</v>
      </c>
      <c r="B1814" s="95">
        <v>0.752178630363036</v>
      </c>
    </row>
    <row r="1815" spans="1:2">
      <c r="A1815" s="95">
        <v>0.17171717171717199</v>
      </c>
      <c r="B1815" s="95">
        <v>0.75249116161616203</v>
      </c>
    </row>
    <row r="1816" spans="1:2">
      <c r="A1816" s="95">
        <v>0.17181718171817201</v>
      </c>
      <c r="B1816" s="95">
        <v>0.75280369286928694</v>
      </c>
    </row>
    <row r="1817" spans="1:2">
      <c r="A1817" s="95">
        <v>0.171917191719172</v>
      </c>
      <c r="B1817" s="95">
        <v>0.75311622412241197</v>
      </c>
    </row>
    <row r="1818" spans="1:2">
      <c r="A1818" s="95">
        <v>0.17201720172017201</v>
      </c>
      <c r="B1818" s="95">
        <v>0.753428755375537</v>
      </c>
    </row>
    <row r="1819" spans="1:2">
      <c r="A1819" s="95">
        <v>0.172117211721172</v>
      </c>
      <c r="B1819" s="95">
        <v>0.75374128662866302</v>
      </c>
    </row>
    <row r="1820" spans="1:2">
      <c r="A1820" s="95">
        <v>0.17221722172217199</v>
      </c>
      <c r="B1820" s="95">
        <v>0.75405381788178805</v>
      </c>
    </row>
    <row r="1821" spans="1:2">
      <c r="A1821" s="95">
        <v>0.17231723172317201</v>
      </c>
      <c r="B1821" s="95">
        <v>0.75436634913491296</v>
      </c>
    </row>
    <row r="1822" spans="1:2">
      <c r="A1822" s="95">
        <v>0.172417241724172</v>
      </c>
      <c r="B1822" s="95">
        <v>0.75467888038803899</v>
      </c>
    </row>
    <row r="1823" spans="1:2">
      <c r="A1823" s="95">
        <v>0.17251725172517299</v>
      </c>
      <c r="B1823" s="95">
        <v>0.75499141164116401</v>
      </c>
    </row>
    <row r="1824" spans="1:2">
      <c r="A1824" s="95">
        <v>0.172617261726173</v>
      </c>
      <c r="B1824" s="95">
        <v>0.75530394289428904</v>
      </c>
    </row>
    <row r="1825" spans="1:2">
      <c r="A1825" s="95">
        <v>0.17271727172717299</v>
      </c>
      <c r="B1825" s="95">
        <v>0.75561647414741495</v>
      </c>
    </row>
    <row r="1826" spans="1:2">
      <c r="A1826" s="95">
        <v>0.17281728172817301</v>
      </c>
      <c r="B1826" s="95">
        <v>0.75592900540053998</v>
      </c>
    </row>
    <row r="1827" spans="1:2">
      <c r="A1827" s="95">
        <v>0.172917291729173</v>
      </c>
      <c r="B1827" s="95">
        <v>0.756241536653665</v>
      </c>
    </row>
    <row r="1828" spans="1:2">
      <c r="A1828" s="95">
        <v>0.17301730173017299</v>
      </c>
      <c r="B1828" s="95">
        <v>0.75655406790679103</v>
      </c>
    </row>
    <row r="1829" spans="1:2">
      <c r="A1829" s="95">
        <v>0.17311731173117301</v>
      </c>
      <c r="B1829" s="95">
        <v>0.75686659915991605</v>
      </c>
    </row>
    <row r="1830" spans="1:2">
      <c r="A1830" s="95">
        <v>0.173217321732173</v>
      </c>
      <c r="B1830" s="95">
        <v>0.75717913041304097</v>
      </c>
    </row>
    <row r="1831" spans="1:2">
      <c r="A1831" s="95">
        <v>0.17331733173317301</v>
      </c>
      <c r="B1831" s="95">
        <v>0.75749166166616699</v>
      </c>
    </row>
    <row r="1832" spans="1:2">
      <c r="A1832" s="95">
        <v>0.173417341734173</v>
      </c>
      <c r="B1832" s="95">
        <v>0.75780419291929202</v>
      </c>
    </row>
    <row r="1833" spans="1:2">
      <c r="A1833" s="95">
        <v>0.17351735173517399</v>
      </c>
      <c r="B1833" s="95">
        <v>0.75811672417241704</v>
      </c>
    </row>
    <row r="1834" spans="1:2">
      <c r="A1834" s="95">
        <v>0.17361736173617401</v>
      </c>
      <c r="B1834" s="95">
        <v>0.75842925542554296</v>
      </c>
    </row>
    <row r="1835" spans="1:2">
      <c r="A1835" s="95">
        <v>0.173717371737174</v>
      </c>
      <c r="B1835" s="95">
        <v>0.75874178667866798</v>
      </c>
    </row>
    <row r="1836" spans="1:2">
      <c r="A1836" s="95">
        <v>0.17381738173817399</v>
      </c>
      <c r="B1836" s="95">
        <v>0.75905431793179301</v>
      </c>
    </row>
    <row r="1837" spans="1:2">
      <c r="A1837" s="95">
        <v>0.173917391739174</v>
      </c>
      <c r="B1837" s="95">
        <v>0.75936684918491804</v>
      </c>
    </row>
    <row r="1838" spans="1:2">
      <c r="A1838" s="95">
        <v>0.17401740174017399</v>
      </c>
      <c r="B1838" s="95">
        <v>0.75967938043804395</v>
      </c>
    </row>
    <row r="1839" spans="1:2">
      <c r="A1839" s="95">
        <v>0.17411741174117401</v>
      </c>
      <c r="B1839" s="95">
        <v>0.75999191169116898</v>
      </c>
    </row>
    <row r="1840" spans="1:2">
      <c r="A1840" s="95">
        <v>0.174217421742174</v>
      </c>
      <c r="B1840" s="95">
        <v>0.760304442944294</v>
      </c>
    </row>
    <row r="1841" spans="1:2">
      <c r="A1841" s="95">
        <v>0.17431743174317399</v>
      </c>
      <c r="B1841" s="95">
        <v>0.76061697419742003</v>
      </c>
    </row>
    <row r="1842" spans="1:2">
      <c r="A1842" s="95">
        <v>0.17441744174417401</v>
      </c>
      <c r="B1842" s="95">
        <v>0.76092950545054505</v>
      </c>
    </row>
    <row r="1843" spans="1:2">
      <c r="A1843" s="95">
        <v>0.174517451745175</v>
      </c>
      <c r="B1843" s="95">
        <v>0.76124203670366997</v>
      </c>
    </row>
    <row r="1844" spans="1:2">
      <c r="A1844" s="95">
        <v>0.17461746174617501</v>
      </c>
      <c r="B1844" s="95">
        <v>0.76155456795679599</v>
      </c>
    </row>
    <row r="1845" spans="1:2">
      <c r="A1845" s="95">
        <v>0.174717471747175</v>
      </c>
      <c r="B1845" s="95">
        <v>0.76186709920992102</v>
      </c>
    </row>
    <row r="1846" spans="1:2">
      <c r="A1846" s="95">
        <v>0.17481748174817499</v>
      </c>
      <c r="B1846" s="95">
        <v>0.76217963046304604</v>
      </c>
    </row>
    <row r="1847" spans="1:2">
      <c r="A1847" s="95">
        <v>0.17491749174917501</v>
      </c>
      <c r="B1847" s="95">
        <v>0.76249216171617196</v>
      </c>
    </row>
    <row r="1848" spans="1:2">
      <c r="A1848" s="95">
        <v>0.175017501750175</v>
      </c>
      <c r="B1848" s="95">
        <v>0.76280469296929698</v>
      </c>
    </row>
    <row r="1849" spans="1:2">
      <c r="A1849" s="95">
        <v>0.17511751175117499</v>
      </c>
      <c r="B1849" s="95">
        <v>0.76311722422242201</v>
      </c>
    </row>
    <row r="1850" spans="1:2">
      <c r="A1850" s="95">
        <v>0.175217521752175</v>
      </c>
      <c r="B1850" s="95">
        <v>0.76342975547554803</v>
      </c>
    </row>
    <row r="1851" spans="1:2">
      <c r="A1851" s="95">
        <v>0.17531753175317499</v>
      </c>
      <c r="B1851" s="95">
        <v>0.76374228672867295</v>
      </c>
    </row>
    <row r="1852" spans="1:2">
      <c r="A1852" s="95">
        <v>0.17541754175417501</v>
      </c>
      <c r="B1852" s="95">
        <v>0.76405481798179797</v>
      </c>
    </row>
    <row r="1853" spans="1:2">
      <c r="A1853" s="95">
        <v>0.175517551755176</v>
      </c>
      <c r="B1853" s="95">
        <v>0.764367349234923</v>
      </c>
    </row>
    <row r="1854" spans="1:2">
      <c r="A1854" s="95">
        <v>0.17561756175617599</v>
      </c>
      <c r="B1854" s="95">
        <v>0.76467988048804902</v>
      </c>
    </row>
    <row r="1855" spans="1:2">
      <c r="A1855" s="95">
        <v>0.17571757175717601</v>
      </c>
      <c r="B1855" s="95">
        <v>0.76499241174117405</v>
      </c>
    </row>
    <row r="1856" spans="1:2">
      <c r="A1856" s="95">
        <v>0.17581758175817599</v>
      </c>
      <c r="B1856" s="95">
        <v>0.76530494299429896</v>
      </c>
    </row>
    <row r="1857" spans="1:2">
      <c r="A1857" s="95">
        <v>0.17591759175917601</v>
      </c>
      <c r="B1857" s="95">
        <v>0.76561747424742499</v>
      </c>
    </row>
    <row r="1858" spans="1:2">
      <c r="A1858" s="95">
        <v>0.176017601760176</v>
      </c>
      <c r="B1858" s="95">
        <v>0.76593000550055002</v>
      </c>
    </row>
    <row r="1859" spans="1:2">
      <c r="A1859" s="95">
        <v>0.17611761176117599</v>
      </c>
      <c r="B1859" s="95">
        <v>0.76624253675367504</v>
      </c>
    </row>
    <row r="1860" spans="1:2">
      <c r="A1860" s="95">
        <v>0.17621762176217601</v>
      </c>
      <c r="B1860" s="95">
        <v>0.76655506800680095</v>
      </c>
    </row>
    <row r="1861" spans="1:2">
      <c r="A1861" s="95">
        <v>0.176317631763176</v>
      </c>
      <c r="B1861" s="95">
        <v>0.76686759925992598</v>
      </c>
    </row>
    <row r="1862" spans="1:2">
      <c r="A1862" s="95">
        <v>0.17641764176417599</v>
      </c>
      <c r="B1862" s="95">
        <v>0.76718013051305101</v>
      </c>
    </row>
    <row r="1863" spans="1:2">
      <c r="A1863" s="95">
        <v>0.176517651765177</v>
      </c>
      <c r="B1863" s="95">
        <v>0.76749266176617703</v>
      </c>
    </row>
    <row r="1864" spans="1:2">
      <c r="A1864" s="95">
        <v>0.17661766176617699</v>
      </c>
      <c r="B1864" s="95">
        <v>0.76780519301930195</v>
      </c>
    </row>
    <row r="1865" spans="1:2">
      <c r="A1865" s="95">
        <v>0.17671767176717701</v>
      </c>
      <c r="B1865" s="95">
        <v>0.76811772427242697</v>
      </c>
    </row>
    <row r="1866" spans="1:2">
      <c r="A1866" s="95">
        <v>0.176817681768177</v>
      </c>
      <c r="B1866" s="95">
        <v>0.768430255525552</v>
      </c>
    </row>
    <row r="1867" spans="1:2">
      <c r="A1867" s="95">
        <v>0.17691769176917699</v>
      </c>
      <c r="B1867" s="95">
        <v>0.76874278677867802</v>
      </c>
    </row>
    <row r="1868" spans="1:2">
      <c r="A1868" s="95">
        <v>0.17701770177017701</v>
      </c>
      <c r="B1868" s="95">
        <v>0.76905531803180305</v>
      </c>
    </row>
    <row r="1869" spans="1:2">
      <c r="A1869" s="95">
        <v>0.17711771177117699</v>
      </c>
      <c r="B1869" s="95">
        <v>0.76936784928492796</v>
      </c>
    </row>
    <row r="1870" spans="1:2">
      <c r="A1870" s="95">
        <v>0.17721772177217701</v>
      </c>
      <c r="B1870" s="95">
        <v>0.76968038053805399</v>
      </c>
    </row>
    <row r="1871" spans="1:2">
      <c r="A1871" s="95">
        <v>0.177317731773177</v>
      </c>
      <c r="B1871" s="95">
        <v>0.76999291179117901</v>
      </c>
    </row>
    <row r="1872" spans="1:2">
      <c r="A1872" s="95">
        <v>0.17741774177417699</v>
      </c>
      <c r="B1872" s="95">
        <v>0.77030544304430404</v>
      </c>
    </row>
    <row r="1873" spans="1:2">
      <c r="A1873" s="95">
        <v>0.17751775177517801</v>
      </c>
      <c r="B1873" s="95">
        <v>0.77061797429742995</v>
      </c>
    </row>
    <row r="1874" spans="1:2">
      <c r="A1874" s="95">
        <v>0.177617761776178</v>
      </c>
      <c r="B1874" s="95">
        <v>0.77093050555055498</v>
      </c>
    </row>
    <row r="1875" spans="1:2">
      <c r="A1875" s="95">
        <v>0.17771777177717801</v>
      </c>
      <c r="B1875" s="95">
        <v>0.77124303680368</v>
      </c>
    </row>
    <row r="1876" spans="1:2">
      <c r="A1876" s="95">
        <v>0.177817781778178</v>
      </c>
      <c r="B1876" s="95">
        <v>0.77155556805680603</v>
      </c>
    </row>
    <row r="1877" spans="1:2">
      <c r="A1877" s="95">
        <v>0.17791779177917799</v>
      </c>
      <c r="B1877" s="95">
        <v>0.77186809930993105</v>
      </c>
    </row>
    <row r="1878" spans="1:2">
      <c r="A1878" s="95">
        <v>0.17801780178017801</v>
      </c>
      <c r="B1878" s="95">
        <v>0.77218063056305597</v>
      </c>
    </row>
    <row r="1879" spans="1:2">
      <c r="A1879" s="95">
        <v>0.178117811781178</v>
      </c>
      <c r="B1879" s="95">
        <v>0.77249316181618199</v>
      </c>
    </row>
    <row r="1880" spans="1:2">
      <c r="A1880" s="95">
        <v>0.17821782178217799</v>
      </c>
      <c r="B1880" s="95">
        <v>0.77280569306930702</v>
      </c>
    </row>
    <row r="1881" spans="1:2">
      <c r="A1881" s="95">
        <v>0.178317831783178</v>
      </c>
      <c r="B1881" s="95">
        <v>0.77311822432243205</v>
      </c>
    </row>
    <row r="1882" spans="1:2">
      <c r="A1882" s="95">
        <v>0.17841784178417799</v>
      </c>
      <c r="B1882" s="95">
        <v>0.77343075557555696</v>
      </c>
    </row>
    <row r="1883" spans="1:2">
      <c r="A1883" s="95">
        <v>0.17851785178517901</v>
      </c>
      <c r="B1883" s="95">
        <v>0.77374328682868299</v>
      </c>
    </row>
    <row r="1884" spans="1:2">
      <c r="A1884" s="95">
        <v>0.178617861786179</v>
      </c>
      <c r="B1884" s="95">
        <v>0.77405581808180801</v>
      </c>
    </row>
    <row r="1885" spans="1:2">
      <c r="A1885" s="95">
        <v>0.17871787178717899</v>
      </c>
      <c r="B1885" s="95">
        <v>0.77436834933493304</v>
      </c>
    </row>
    <row r="1886" spans="1:2">
      <c r="A1886" s="95">
        <v>0.17881788178817901</v>
      </c>
      <c r="B1886" s="95">
        <v>0.77468088058805895</v>
      </c>
    </row>
    <row r="1887" spans="1:2">
      <c r="A1887" s="95">
        <v>0.178917891789179</v>
      </c>
      <c r="B1887" s="95">
        <v>0.77499341184118398</v>
      </c>
    </row>
    <row r="1888" spans="1:2">
      <c r="A1888" s="95">
        <v>0.17901790179017901</v>
      </c>
      <c r="B1888" s="95">
        <v>0.775305943094309</v>
      </c>
    </row>
    <row r="1889" spans="1:2">
      <c r="A1889" s="95">
        <v>0.179117911791179</v>
      </c>
      <c r="B1889" s="95">
        <v>0.77561847434743503</v>
      </c>
    </row>
    <row r="1890" spans="1:2">
      <c r="A1890" s="95">
        <v>0.17921792179217899</v>
      </c>
      <c r="B1890" s="95">
        <v>0.77593100560056005</v>
      </c>
    </row>
    <row r="1891" spans="1:2">
      <c r="A1891" s="95">
        <v>0.17931793179317901</v>
      </c>
      <c r="B1891" s="95">
        <v>0.77624353685368497</v>
      </c>
    </row>
    <row r="1892" spans="1:2">
      <c r="A1892" s="95">
        <v>0.179417941794179</v>
      </c>
      <c r="B1892" s="95">
        <v>0.77655606810681099</v>
      </c>
    </row>
    <row r="1893" spans="1:2">
      <c r="A1893" s="95">
        <v>0.17951795179517999</v>
      </c>
      <c r="B1893" s="95">
        <v>0.77686859935993602</v>
      </c>
    </row>
    <row r="1894" spans="1:2">
      <c r="A1894" s="95">
        <v>0.17961796179618</v>
      </c>
      <c r="B1894" s="95">
        <v>0.77718113061306104</v>
      </c>
    </row>
    <row r="1895" spans="1:2">
      <c r="A1895" s="95">
        <v>0.17971797179717999</v>
      </c>
      <c r="B1895" s="95">
        <v>0.77749366186618696</v>
      </c>
    </row>
    <row r="1896" spans="1:2">
      <c r="A1896" s="95">
        <v>0.17981798179818001</v>
      </c>
      <c r="B1896" s="95">
        <v>0.77780619311931198</v>
      </c>
    </row>
    <row r="1897" spans="1:2">
      <c r="A1897" s="95">
        <v>0.17991799179918</v>
      </c>
      <c r="B1897" s="95">
        <v>0.77811872437243701</v>
      </c>
    </row>
    <row r="1898" spans="1:2">
      <c r="A1898" s="95">
        <v>0.18001800180017999</v>
      </c>
      <c r="B1898" s="95">
        <v>0.77843125562556204</v>
      </c>
    </row>
    <row r="1899" spans="1:2">
      <c r="A1899" s="95">
        <v>0.18011801180118001</v>
      </c>
      <c r="B1899" s="95">
        <v>0.77874378687868795</v>
      </c>
    </row>
    <row r="1900" spans="1:2">
      <c r="A1900" s="95">
        <v>0.18021802180218</v>
      </c>
      <c r="B1900" s="95">
        <v>0.77905631813181297</v>
      </c>
    </row>
    <row r="1901" spans="1:2">
      <c r="A1901" s="95">
        <v>0.18031803180318001</v>
      </c>
      <c r="B1901" s="95">
        <v>0.779368849384938</v>
      </c>
    </row>
    <row r="1902" spans="1:2">
      <c r="A1902" s="95">
        <v>0.18041804180418</v>
      </c>
      <c r="B1902" s="95">
        <v>0.77968138063806403</v>
      </c>
    </row>
    <row r="1903" spans="1:2">
      <c r="A1903" s="95">
        <v>0.18051805180518099</v>
      </c>
      <c r="B1903" s="95">
        <v>0.77999391189118905</v>
      </c>
    </row>
    <row r="1904" spans="1:2">
      <c r="A1904" s="95">
        <v>0.18061806180618101</v>
      </c>
      <c r="B1904" s="95">
        <v>0.78030644314431397</v>
      </c>
    </row>
    <row r="1905" spans="1:2">
      <c r="A1905" s="95">
        <v>0.180718071807181</v>
      </c>
      <c r="B1905" s="95">
        <v>0.78061897439743999</v>
      </c>
    </row>
    <row r="1906" spans="1:2">
      <c r="A1906" s="95">
        <v>0.18081808180818101</v>
      </c>
      <c r="B1906" s="95">
        <v>0.78093150565056502</v>
      </c>
    </row>
    <row r="1907" spans="1:2">
      <c r="A1907" s="95">
        <v>0.180918091809181</v>
      </c>
      <c r="B1907" s="95">
        <v>0.78124403690369004</v>
      </c>
    </row>
    <row r="1908" spans="1:2">
      <c r="A1908" s="95">
        <v>0.18101810181018099</v>
      </c>
      <c r="B1908" s="95">
        <v>0.78155656815681596</v>
      </c>
    </row>
    <row r="1909" spans="1:2">
      <c r="A1909" s="95">
        <v>0.18111811181118101</v>
      </c>
      <c r="B1909" s="95">
        <v>0.78186909940994098</v>
      </c>
    </row>
    <row r="1910" spans="1:2">
      <c r="A1910" s="95">
        <v>0.181218121812181</v>
      </c>
      <c r="B1910" s="95">
        <v>0.78218163066306601</v>
      </c>
    </row>
    <row r="1911" spans="1:2">
      <c r="A1911" s="95">
        <v>0.18131813181318099</v>
      </c>
      <c r="B1911" s="95">
        <v>0.78249416191619203</v>
      </c>
    </row>
    <row r="1912" spans="1:2">
      <c r="A1912" s="95">
        <v>0.18141814181418101</v>
      </c>
      <c r="B1912" s="95">
        <v>0.78280669316931695</v>
      </c>
    </row>
    <row r="1913" spans="1:2">
      <c r="A1913" s="95">
        <v>0.18151815181518199</v>
      </c>
      <c r="B1913" s="95">
        <v>0.78311922442244197</v>
      </c>
    </row>
    <row r="1914" spans="1:2">
      <c r="A1914" s="95">
        <v>0.18161816181618201</v>
      </c>
      <c r="B1914" s="95">
        <v>0.783431755675568</v>
      </c>
    </row>
    <row r="1915" spans="1:2">
      <c r="A1915" s="95">
        <v>0.181718171817182</v>
      </c>
      <c r="B1915" s="95">
        <v>0.78374428692869302</v>
      </c>
    </row>
    <row r="1916" spans="1:2">
      <c r="A1916" s="95">
        <v>0.18181818181818199</v>
      </c>
      <c r="B1916" s="95">
        <v>0.78405681818181805</v>
      </c>
    </row>
    <row r="1917" spans="1:2">
      <c r="A1917" s="95">
        <v>0.18191819181918201</v>
      </c>
      <c r="B1917" s="95">
        <v>0.78436934943494296</v>
      </c>
    </row>
    <row r="1918" spans="1:2">
      <c r="A1918" s="95">
        <v>0.182018201820182</v>
      </c>
      <c r="B1918" s="95">
        <v>0.78468188068806899</v>
      </c>
    </row>
    <row r="1919" spans="1:2">
      <c r="A1919" s="95">
        <v>0.18211821182118201</v>
      </c>
      <c r="B1919" s="95">
        <v>0.78499441194119401</v>
      </c>
    </row>
    <row r="1920" spans="1:2">
      <c r="A1920" s="95">
        <v>0.182218221822182</v>
      </c>
      <c r="B1920" s="95">
        <v>0.78530694319431904</v>
      </c>
    </row>
    <row r="1921" spans="1:2">
      <c r="A1921" s="95">
        <v>0.18231823182318199</v>
      </c>
      <c r="B1921" s="95">
        <v>0.78561947444744495</v>
      </c>
    </row>
    <row r="1922" spans="1:2">
      <c r="A1922" s="95">
        <v>0.18241824182418201</v>
      </c>
      <c r="B1922" s="95">
        <v>0.78593200570056998</v>
      </c>
    </row>
    <row r="1923" spans="1:2">
      <c r="A1923" s="95">
        <v>0.182518251825183</v>
      </c>
      <c r="B1923" s="95">
        <v>0.78624453695369501</v>
      </c>
    </row>
    <row r="1924" spans="1:2">
      <c r="A1924" s="95">
        <v>0.18261826182618299</v>
      </c>
      <c r="B1924" s="95">
        <v>0.78655706820682103</v>
      </c>
    </row>
    <row r="1925" spans="1:2">
      <c r="A1925" s="95">
        <v>0.182718271827183</v>
      </c>
      <c r="B1925" s="95">
        <v>0.78686959945994595</v>
      </c>
    </row>
    <row r="1926" spans="1:2">
      <c r="A1926" s="95">
        <v>0.18281828182818299</v>
      </c>
      <c r="B1926" s="95">
        <v>0.78718213071307097</v>
      </c>
    </row>
    <row r="1927" spans="1:2">
      <c r="A1927" s="95">
        <v>0.18291829182918301</v>
      </c>
      <c r="B1927" s="95">
        <v>0.787494661966197</v>
      </c>
    </row>
    <row r="1928" spans="1:2">
      <c r="A1928" s="95">
        <v>0.183018301830183</v>
      </c>
      <c r="B1928" s="95">
        <v>0.78780719321932202</v>
      </c>
    </row>
    <row r="1929" spans="1:2">
      <c r="A1929" s="95">
        <v>0.18311831183118299</v>
      </c>
      <c r="B1929" s="95">
        <v>0.78811972447244705</v>
      </c>
    </row>
    <row r="1930" spans="1:2">
      <c r="A1930" s="95">
        <v>0.18321832183218301</v>
      </c>
      <c r="B1930" s="95">
        <v>0.78843225572557296</v>
      </c>
    </row>
    <row r="1931" spans="1:2">
      <c r="A1931" s="95">
        <v>0.183318331833183</v>
      </c>
      <c r="B1931" s="95">
        <v>0.78874478697869799</v>
      </c>
    </row>
    <row r="1932" spans="1:2">
      <c r="A1932" s="95">
        <v>0.18341834183418301</v>
      </c>
      <c r="B1932" s="95">
        <v>0.78905731823182301</v>
      </c>
    </row>
    <row r="1933" spans="1:2">
      <c r="A1933" s="95">
        <v>0.183518351835184</v>
      </c>
      <c r="B1933" s="95">
        <v>0.78936984948494804</v>
      </c>
    </row>
    <row r="1934" spans="1:2">
      <c r="A1934" s="95">
        <v>0.18361836183618399</v>
      </c>
      <c r="B1934" s="95">
        <v>0.78968238073807395</v>
      </c>
    </row>
    <row r="1935" spans="1:2">
      <c r="A1935" s="95">
        <v>0.18371837183718401</v>
      </c>
      <c r="B1935" s="95">
        <v>0.78999491199119898</v>
      </c>
    </row>
    <row r="1936" spans="1:2">
      <c r="A1936" s="95">
        <v>0.183818381838184</v>
      </c>
      <c r="B1936" s="95">
        <v>0.790307443244324</v>
      </c>
    </row>
    <row r="1937" spans="1:2">
      <c r="A1937" s="95">
        <v>0.18391839183918399</v>
      </c>
      <c r="B1937" s="95">
        <v>0.79061997449745003</v>
      </c>
    </row>
    <row r="1938" spans="1:2">
      <c r="A1938" s="95">
        <v>0.184018401840184</v>
      </c>
      <c r="B1938" s="95">
        <v>0.79093250575057505</v>
      </c>
    </row>
    <row r="1939" spans="1:2">
      <c r="A1939" s="95">
        <v>0.18411841184118399</v>
      </c>
      <c r="B1939" s="95">
        <v>0.79124503700369997</v>
      </c>
    </row>
    <row r="1940" spans="1:2">
      <c r="A1940" s="95">
        <v>0.18421842184218401</v>
      </c>
      <c r="B1940" s="95">
        <v>0.79155756825682599</v>
      </c>
    </row>
    <row r="1941" spans="1:2">
      <c r="A1941" s="95">
        <v>0.184318431843184</v>
      </c>
      <c r="B1941" s="95">
        <v>0.79187009950995102</v>
      </c>
    </row>
    <row r="1942" spans="1:2">
      <c r="A1942" s="95">
        <v>0.18441844184418399</v>
      </c>
      <c r="B1942" s="95">
        <v>0.79218263076307605</v>
      </c>
    </row>
    <row r="1943" spans="1:2">
      <c r="A1943" s="95">
        <v>0.18451845184518501</v>
      </c>
      <c r="B1943" s="95">
        <v>0.79249516201620196</v>
      </c>
    </row>
    <row r="1944" spans="1:2">
      <c r="A1944" s="95">
        <v>0.18461846184618499</v>
      </c>
      <c r="B1944" s="95">
        <v>0.79280769326932699</v>
      </c>
    </row>
    <row r="1945" spans="1:2">
      <c r="A1945" s="95">
        <v>0.18471847184718501</v>
      </c>
      <c r="B1945" s="95">
        <v>0.79312022452245201</v>
      </c>
    </row>
    <row r="1946" spans="1:2">
      <c r="A1946" s="95">
        <v>0.184818481848185</v>
      </c>
      <c r="B1946" s="95">
        <v>0.79343275577557704</v>
      </c>
    </row>
    <row r="1947" spans="1:2">
      <c r="A1947" s="95">
        <v>0.18491849184918499</v>
      </c>
      <c r="B1947" s="95">
        <v>0.79374528702870295</v>
      </c>
    </row>
    <row r="1948" spans="1:2">
      <c r="A1948" s="95">
        <v>0.18501850185018501</v>
      </c>
      <c r="B1948" s="95">
        <v>0.79405781828182798</v>
      </c>
    </row>
    <row r="1949" spans="1:2">
      <c r="A1949" s="95">
        <v>0.185118511851185</v>
      </c>
      <c r="B1949" s="95">
        <v>0.794370349534953</v>
      </c>
    </row>
    <row r="1950" spans="1:2">
      <c r="A1950" s="95">
        <v>0.18521852185218499</v>
      </c>
      <c r="B1950" s="95">
        <v>0.79468288078807903</v>
      </c>
    </row>
    <row r="1951" spans="1:2">
      <c r="A1951" s="95">
        <v>0.185318531853185</v>
      </c>
      <c r="B1951" s="95">
        <v>0.79499541204120405</v>
      </c>
    </row>
    <row r="1952" spans="1:2">
      <c r="A1952" s="95">
        <v>0.18541854185418499</v>
      </c>
      <c r="B1952" s="95">
        <v>0.79530794329432897</v>
      </c>
    </row>
    <row r="1953" spans="1:2">
      <c r="A1953" s="95">
        <v>0.18551855185518601</v>
      </c>
      <c r="B1953" s="95">
        <v>0.79562047454745499</v>
      </c>
    </row>
    <row r="1954" spans="1:2">
      <c r="A1954" s="95">
        <v>0.185618561856186</v>
      </c>
      <c r="B1954" s="95">
        <v>0.79593300580058002</v>
      </c>
    </row>
    <row r="1955" spans="1:2">
      <c r="A1955" s="95">
        <v>0.18571857185718599</v>
      </c>
      <c r="B1955" s="95">
        <v>0.79624553705370504</v>
      </c>
    </row>
    <row r="1956" spans="1:2">
      <c r="A1956" s="95">
        <v>0.185818581858186</v>
      </c>
      <c r="B1956" s="95">
        <v>0.79655806830683096</v>
      </c>
    </row>
    <row r="1957" spans="1:2">
      <c r="A1957" s="95">
        <v>0.18591859185918599</v>
      </c>
      <c r="B1957" s="95">
        <v>0.79687059955995598</v>
      </c>
    </row>
    <row r="1958" spans="1:2">
      <c r="A1958" s="95">
        <v>0.18601860186018601</v>
      </c>
      <c r="B1958" s="95">
        <v>0.79718313081308101</v>
      </c>
    </row>
    <row r="1959" spans="1:2">
      <c r="A1959" s="95">
        <v>0.186118611861186</v>
      </c>
      <c r="B1959" s="95">
        <v>0.79749566206620703</v>
      </c>
    </row>
    <row r="1960" spans="1:2">
      <c r="A1960" s="95">
        <v>0.18621862186218599</v>
      </c>
      <c r="B1960" s="95">
        <v>0.79780819331933195</v>
      </c>
    </row>
    <row r="1961" spans="1:2">
      <c r="A1961" s="95">
        <v>0.18631863186318601</v>
      </c>
      <c r="B1961" s="95">
        <v>0.79812072457245697</v>
      </c>
    </row>
    <row r="1962" spans="1:2">
      <c r="A1962" s="95">
        <v>0.186418641864186</v>
      </c>
      <c r="B1962" s="95">
        <v>0.798433255825582</v>
      </c>
    </row>
    <row r="1963" spans="1:2">
      <c r="A1963" s="95">
        <v>0.18651865186518701</v>
      </c>
      <c r="B1963" s="95">
        <v>0.79874578707870802</v>
      </c>
    </row>
    <row r="1964" spans="1:2">
      <c r="A1964" s="95">
        <v>0.186618661866187</v>
      </c>
      <c r="B1964" s="95">
        <v>0.79905831833183305</v>
      </c>
    </row>
    <row r="1965" spans="1:2">
      <c r="A1965" s="95">
        <v>0.18671867186718699</v>
      </c>
      <c r="B1965" s="95">
        <v>0.79937084958495797</v>
      </c>
    </row>
    <row r="1966" spans="1:2">
      <c r="A1966" s="95">
        <v>0.18681868186818701</v>
      </c>
      <c r="B1966" s="95">
        <v>0.79968338083808399</v>
      </c>
    </row>
    <row r="1967" spans="1:2">
      <c r="A1967" s="95">
        <v>0.186918691869187</v>
      </c>
      <c r="B1967" s="95">
        <v>0.79999591209120902</v>
      </c>
    </row>
    <row r="1968" spans="1:2">
      <c r="A1968" s="95">
        <v>0.18701870187018699</v>
      </c>
      <c r="B1968" s="95">
        <v>0.80030844334433404</v>
      </c>
    </row>
    <row r="1969" spans="1:2">
      <c r="A1969" s="95">
        <v>0.187118711871187</v>
      </c>
      <c r="B1969" s="95">
        <v>0.80062097459745996</v>
      </c>
    </row>
    <row r="1970" spans="1:2">
      <c r="A1970" s="95">
        <v>0.18721872187218699</v>
      </c>
      <c r="B1970" s="95">
        <v>0.80093350585058498</v>
      </c>
    </row>
    <row r="1971" spans="1:2">
      <c r="A1971" s="95">
        <v>0.18731873187318701</v>
      </c>
      <c r="B1971" s="95">
        <v>0.80124603710371001</v>
      </c>
    </row>
    <row r="1972" spans="1:2">
      <c r="A1972" s="95">
        <v>0.187418741874187</v>
      </c>
      <c r="B1972" s="95">
        <v>0.80155856835683603</v>
      </c>
    </row>
    <row r="1973" spans="1:2">
      <c r="A1973" s="95">
        <v>0.18751875187518799</v>
      </c>
      <c r="B1973" s="95">
        <v>0.80187109960996095</v>
      </c>
    </row>
    <row r="1974" spans="1:2">
      <c r="A1974" s="95">
        <v>0.18761876187618801</v>
      </c>
      <c r="B1974" s="95">
        <v>0.80218363086308597</v>
      </c>
    </row>
    <row r="1975" spans="1:2">
      <c r="A1975" s="95">
        <v>0.187718771877188</v>
      </c>
      <c r="B1975" s="95">
        <v>0.802496162116212</v>
      </c>
    </row>
    <row r="1976" spans="1:2">
      <c r="A1976" s="95">
        <v>0.18781878187818801</v>
      </c>
      <c r="B1976" s="95">
        <v>0.80280869336933702</v>
      </c>
    </row>
    <row r="1977" spans="1:2">
      <c r="A1977" s="95">
        <v>0.187918791879188</v>
      </c>
      <c r="B1977" s="95">
        <v>0.80312122462246205</v>
      </c>
    </row>
    <row r="1978" spans="1:2">
      <c r="A1978" s="95">
        <v>0.18801880188018799</v>
      </c>
      <c r="B1978" s="95">
        <v>0.80343375587558696</v>
      </c>
    </row>
    <row r="1979" spans="1:2">
      <c r="A1979" s="95">
        <v>0.18811881188118801</v>
      </c>
      <c r="B1979" s="95">
        <v>0.80374628712871299</v>
      </c>
    </row>
    <row r="1980" spans="1:2">
      <c r="A1980" s="95">
        <v>0.188218821882188</v>
      </c>
      <c r="B1980" s="95">
        <v>0.80405881838183801</v>
      </c>
    </row>
    <row r="1981" spans="1:2">
      <c r="A1981" s="95">
        <v>0.18831883188318799</v>
      </c>
      <c r="B1981" s="95">
        <v>0.80437134963496304</v>
      </c>
    </row>
    <row r="1982" spans="1:2">
      <c r="A1982" s="95">
        <v>0.188418841884188</v>
      </c>
      <c r="B1982" s="95">
        <v>0.80468388088808895</v>
      </c>
    </row>
    <row r="1983" spans="1:2">
      <c r="A1983" s="95">
        <v>0.18851885188518899</v>
      </c>
      <c r="B1983" s="95">
        <v>0.80499641214121398</v>
      </c>
    </row>
    <row r="1984" spans="1:2">
      <c r="A1984" s="95">
        <v>0.18861886188618901</v>
      </c>
      <c r="B1984" s="95">
        <v>0.80530894339433901</v>
      </c>
    </row>
    <row r="1985" spans="1:2">
      <c r="A1985" s="95">
        <v>0.188718871887189</v>
      </c>
      <c r="B1985" s="95">
        <v>0.80562147464746503</v>
      </c>
    </row>
    <row r="1986" spans="1:2">
      <c r="A1986" s="95">
        <v>0.18881888188818899</v>
      </c>
      <c r="B1986" s="95">
        <v>0.80593400590058994</v>
      </c>
    </row>
    <row r="1987" spans="1:2">
      <c r="A1987" s="95">
        <v>0.18891889188918901</v>
      </c>
      <c r="B1987" s="95">
        <v>0.80624653715371497</v>
      </c>
    </row>
    <row r="1988" spans="1:2">
      <c r="A1988" s="95">
        <v>0.189018901890189</v>
      </c>
      <c r="B1988" s="95">
        <v>0.806559068406841</v>
      </c>
    </row>
    <row r="1989" spans="1:2">
      <c r="A1989" s="95">
        <v>0.18911891189118901</v>
      </c>
      <c r="B1989" s="95">
        <v>0.80687159965996602</v>
      </c>
    </row>
    <row r="1990" spans="1:2">
      <c r="A1990" s="95">
        <v>0.189218921892189</v>
      </c>
      <c r="B1990" s="95">
        <v>0.80718413091309105</v>
      </c>
    </row>
    <row r="1991" spans="1:2">
      <c r="A1991" s="95">
        <v>0.18931893189318899</v>
      </c>
      <c r="B1991" s="95">
        <v>0.80749666216621696</v>
      </c>
    </row>
    <row r="1992" spans="1:2">
      <c r="A1992" s="95">
        <v>0.18941894189418901</v>
      </c>
      <c r="B1992" s="95">
        <v>0.80780919341934199</v>
      </c>
    </row>
    <row r="1993" spans="1:2">
      <c r="A1993" s="95">
        <v>0.18951895189519</v>
      </c>
      <c r="B1993" s="95">
        <v>0.80812172467246701</v>
      </c>
    </row>
    <row r="1994" spans="1:2">
      <c r="A1994" s="95">
        <v>0.18961896189619001</v>
      </c>
      <c r="B1994" s="95">
        <v>0.80843425592559204</v>
      </c>
    </row>
    <row r="1995" spans="1:2">
      <c r="A1995" s="95">
        <v>0.18971897189719</v>
      </c>
      <c r="B1995" s="95">
        <v>0.80874678717871795</v>
      </c>
    </row>
    <row r="1996" spans="1:2">
      <c r="A1996" s="95">
        <v>0.18981898189818999</v>
      </c>
      <c r="B1996" s="95">
        <v>0.80905931843184298</v>
      </c>
    </row>
    <row r="1997" spans="1:2">
      <c r="A1997" s="95">
        <v>0.18991899189919001</v>
      </c>
      <c r="B1997" s="95">
        <v>0.809371849684968</v>
      </c>
    </row>
    <row r="1998" spans="1:2">
      <c r="A1998" s="95">
        <v>0.19001900190019</v>
      </c>
      <c r="B1998" s="95">
        <v>0.80968438093809403</v>
      </c>
    </row>
    <row r="1999" spans="1:2">
      <c r="A1999" s="95">
        <v>0.19011901190118999</v>
      </c>
      <c r="B1999" s="95">
        <v>0.80999691219121905</v>
      </c>
    </row>
    <row r="2000" spans="1:2">
      <c r="A2000" s="95">
        <v>0.19021902190219001</v>
      </c>
      <c r="B2000" s="95">
        <v>0.81030944344434397</v>
      </c>
    </row>
    <row r="2001" spans="1:2">
      <c r="A2001" s="95">
        <v>0.19031903190318999</v>
      </c>
      <c r="B2001" s="95">
        <v>0.81062197469746999</v>
      </c>
    </row>
    <row r="2002" spans="1:2">
      <c r="A2002" s="95">
        <v>0.19041904190419001</v>
      </c>
      <c r="B2002" s="95">
        <v>0.81093450595059502</v>
      </c>
    </row>
    <row r="2003" spans="1:2">
      <c r="A2003" s="95">
        <v>0.190519051905191</v>
      </c>
      <c r="B2003" s="95">
        <v>0.81124703720372005</v>
      </c>
    </row>
    <row r="2004" spans="1:2">
      <c r="A2004" s="95">
        <v>0.19061906190619099</v>
      </c>
      <c r="B2004" s="95">
        <v>0.81155956845684596</v>
      </c>
    </row>
    <row r="2005" spans="1:2">
      <c r="A2005" s="95">
        <v>0.19071907190719101</v>
      </c>
      <c r="B2005" s="95">
        <v>0.81187209970997098</v>
      </c>
    </row>
    <row r="2006" spans="1:2">
      <c r="A2006" s="95">
        <v>0.190819081908191</v>
      </c>
      <c r="B2006" s="95">
        <v>0.81218463096309601</v>
      </c>
    </row>
    <row r="2007" spans="1:2">
      <c r="A2007" s="95">
        <v>0.19091909190919101</v>
      </c>
      <c r="B2007" s="95">
        <v>0.81249716221622204</v>
      </c>
    </row>
    <row r="2008" spans="1:2">
      <c r="A2008" s="95">
        <v>0.191019101910191</v>
      </c>
      <c r="B2008" s="95">
        <v>0.81280969346934695</v>
      </c>
    </row>
    <row r="2009" spans="1:2">
      <c r="A2009" s="95">
        <v>0.19111911191119099</v>
      </c>
      <c r="B2009" s="95">
        <v>0.81312222472247198</v>
      </c>
    </row>
    <row r="2010" spans="1:2">
      <c r="A2010" s="95">
        <v>0.19121912191219101</v>
      </c>
      <c r="B2010" s="95">
        <v>0.813434755975598</v>
      </c>
    </row>
    <row r="2011" spans="1:2">
      <c r="A2011" s="95">
        <v>0.191319131913191</v>
      </c>
      <c r="B2011" s="95">
        <v>0.81374728722872303</v>
      </c>
    </row>
    <row r="2012" spans="1:2">
      <c r="A2012" s="95">
        <v>0.19141914191419099</v>
      </c>
      <c r="B2012" s="95">
        <v>0.81405981848184805</v>
      </c>
    </row>
    <row r="2013" spans="1:2">
      <c r="A2013" s="95">
        <v>0.191519151915192</v>
      </c>
      <c r="B2013" s="95">
        <v>0.81437234973497297</v>
      </c>
    </row>
    <row r="2014" spans="1:2">
      <c r="A2014" s="95">
        <v>0.19161916191619199</v>
      </c>
      <c r="B2014" s="95">
        <v>0.81468488098809899</v>
      </c>
    </row>
    <row r="2015" spans="1:2">
      <c r="A2015" s="95">
        <v>0.19171917191719201</v>
      </c>
      <c r="B2015" s="95">
        <v>0.81499741224122402</v>
      </c>
    </row>
    <row r="2016" spans="1:2">
      <c r="A2016" s="95">
        <v>0.191819181918192</v>
      </c>
      <c r="B2016" s="95">
        <v>0.81530994349434904</v>
      </c>
    </row>
    <row r="2017" spans="1:2">
      <c r="A2017" s="95">
        <v>0.19191919191919199</v>
      </c>
      <c r="B2017" s="95">
        <v>0.81562247474747496</v>
      </c>
    </row>
    <row r="2018" spans="1:2">
      <c r="A2018" s="95">
        <v>0.19201920192019201</v>
      </c>
      <c r="B2018" s="95">
        <v>0.81593500600059998</v>
      </c>
    </row>
    <row r="2019" spans="1:2">
      <c r="A2019" s="95">
        <v>0.192119211921192</v>
      </c>
      <c r="B2019" s="95">
        <v>0.81624753725372501</v>
      </c>
    </row>
    <row r="2020" spans="1:2">
      <c r="A2020" s="95">
        <v>0.19221922192219201</v>
      </c>
      <c r="B2020" s="95">
        <v>0.81656006850685103</v>
      </c>
    </row>
    <row r="2021" spans="1:2">
      <c r="A2021" s="95">
        <v>0.192319231923192</v>
      </c>
      <c r="B2021" s="95">
        <v>0.81687259975997595</v>
      </c>
    </row>
    <row r="2022" spans="1:2">
      <c r="A2022" s="95">
        <v>0.19241924192419199</v>
      </c>
      <c r="B2022" s="95">
        <v>0.81718513101310097</v>
      </c>
    </row>
    <row r="2023" spans="1:2">
      <c r="A2023" s="95">
        <v>0.19251925192519301</v>
      </c>
      <c r="B2023" s="95">
        <v>0.817497662266227</v>
      </c>
    </row>
    <row r="2024" spans="1:2">
      <c r="A2024" s="95">
        <v>0.192619261926193</v>
      </c>
      <c r="B2024" s="95">
        <v>0.81781019351935202</v>
      </c>
    </row>
    <row r="2025" spans="1:2">
      <c r="A2025" s="95">
        <v>0.19271927192719299</v>
      </c>
      <c r="B2025" s="95">
        <v>0.81812272477247705</v>
      </c>
    </row>
    <row r="2026" spans="1:2">
      <c r="A2026" s="95">
        <v>0.192819281928193</v>
      </c>
      <c r="B2026" s="95">
        <v>0.81843525602560296</v>
      </c>
    </row>
    <row r="2027" spans="1:2">
      <c r="A2027" s="95">
        <v>0.19291929192919299</v>
      </c>
      <c r="B2027" s="95">
        <v>0.81874778727872799</v>
      </c>
    </row>
    <row r="2028" spans="1:2">
      <c r="A2028" s="95">
        <v>0.19301930193019301</v>
      </c>
      <c r="B2028" s="95">
        <v>0.819068002184834</v>
      </c>
    </row>
    <row r="2029" spans="1:2">
      <c r="A2029" s="95">
        <v>0.193119311931193</v>
      </c>
      <c r="B2029" s="95">
        <v>0.81942034511143402</v>
      </c>
    </row>
    <row r="2030" spans="1:2">
      <c r="A2030" s="95">
        <v>0.19321932193219299</v>
      </c>
      <c r="B2030" s="95">
        <v>0.81977268803803405</v>
      </c>
    </row>
    <row r="2031" spans="1:2">
      <c r="A2031" s="95">
        <v>0.19331933193319301</v>
      </c>
      <c r="B2031" s="95">
        <v>0.82012503096463496</v>
      </c>
    </row>
    <row r="2032" spans="1:2">
      <c r="A2032" s="95">
        <v>0.193419341934193</v>
      </c>
      <c r="B2032" s="95">
        <v>0.82047737389123498</v>
      </c>
    </row>
    <row r="2033" spans="1:2">
      <c r="A2033" s="95">
        <v>0.19351935193519401</v>
      </c>
      <c r="B2033" s="95">
        <v>0.82082971681783601</v>
      </c>
    </row>
    <row r="2034" spans="1:2">
      <c r="A2034" s="95">
        <v>0.193619361936194</v>
      </c>
      <c r="B2034" s="95">
        <v>0.82118205974443603</v>
      </c>
    </row>
    <row r="2035" spans="1:2">
      <c r="A2035" s="95">
        <v>0.19371937193719399</v>
      </c>
      <c r="B2035" s="95">
        <v>0.82153440267103595</v>
      </c>
    </row>
    <row r="2036" spans="1:2">
      <c r="A2036" s="95">
        <v>0.19381938193819401</v>
      </c>
      <c r="B2036" s="95">
        <v>0.82188674559763697</v>
      </c>
    </row>
    <row r="2037" spans="1:2">
      <c r="A2037" s="95">
        <v>0.193919391939194</v>
      </c>
      <c r="B2037" s="95">
        <v>0.82223908852423699</v>
      </c>
    </row>
    <row r="2038" spans="1:2">
      <c r="A2038" s="95">
        <v>0.19401940194019399</v>
      </c>
      <c r="B2038" s="95">
        <v>0.82259143145083702</v>
      </c>
    </row>
    <row r="2039" spans="1:2">
      <c r="A2039" s="95">
        <v>0.194119411941194</v>
      </c>
      <c r="B2039" s="95">
        <v>0.82294377437743804</v>
      </c>
    </row>
    <row r="2040" spans="1:2">
      <c r="A2040" s="95">
        <v>0.19421942194219399</v>
      </c>
      <c r="B2040" s="95">
        <v>0.82329611730403796</v>
      </c>
    </row>
    <row r="2041" spans="1:2">
      <c r="A2041" s="95">
        <v>0.19431943194319401</v>
      </c>
      <c r="B2041" s="95">
        <v>0.82364846023063798</v>
      </c>
    </row>
    <row r="2042" spans="1:2">
      <c r="A2042" s="95">
        <v>0.194419441944194</v>
      </c>
      <c r="B2042" s="95">
        <v>0.824000803157239</v>
      </c>
    </row>
    <row r="2043" spans="1:2">
      <c r="A2043" s="95">
        <v>0.19451945194519499</v>
      </c>
      <c r="B2043" s="95">
        <v>0.82435314608383903</v>
      </c>
    </row>
    <row r="2044" spans="1:2">
      <c r="A2044" s="95">
        <v>0.194619461946195</v>
      </c>
      <c r="B2044" s="95">
        <v>0.82470548901043905</v>
      </c>
    </row>
    <row r="2045" spans="1:2">
      <c r="A2045" s="95">
        <v>0.19471947194719499</v>
      </c>
      <c r="B2045" s="95">
        <v>0.82505783193703996</v>
      </c>
    </row>
    <row r="2046" spans="1:2">
      <c r="A2046" s="95">
        <v>0.19481948194819501</v>
      </c>
      <c r="B2046" s="95">
        <v>0.82541017486363999</v>
      </c>
    </row>
    <row r="2047" spans="1:2">
      <c r="A2047" s="95">
        <v>0.194919491949195</v>
      </c>
      <c r="B2047" s="95">
        <v>0.82576251779024001</v>
      </c>
    </row>
    <row r="2048" spans="1:2">
      <c r="A2048" s="95">
        <v>0.19501950195019499</v>
      </c>
      <c r="B2048" s="95">
        <v>0.82611486071684104</v>
      </c>
    </row>
    <row r="2049" spans="1:2">
      <c r="A2049" s="95">
        <v>0.19511951195119501</v>
      </c>
      <c r="B2049" s="95">
        <v>0.82646720364344095</v>
      </c>
    </row>
    <row r="2050" spans="1:2">
      <c r="A2050" s="95">
        <v>0.195219521952195</v>
      </c>
      <c r="B2050" s="95">
        <v>0.82681954657004197</v>
      </c>
    </row>
    <row r="2051" spans="1:2">
      <c r="A2051" s="95">
        <v>0.19531953195319501</v>
      </c>
      <c r="B2051" s="95">
        <v>0.827171889496642</v>
      </c>
    </row>
    <row r="2052" spans="1:2">
      <c r="A2052" s="95">
        <v>0.195419541954195</v>
      </c>
      <c r="B2052" s="95">
        <v>0.82752423242324202</v>
      </c>
    </row>
    <row r="2053" spans="1:2">
      <c r="A2053" s="95">
        <v>0.19551955195519599</v>
      </c>
      <c r="B2053" s="95">
        <v>0.82787657534984305</v>
      </c>
    </row>
    <row r="2054" spans="1:2">
      <c r="A2054" s="95">
        <v>0.19561956195619601</v>
      </c>
      <c r="B2054" s="95">
        <v>0.82822891827644296</v>
      </c>
    </row>
    <row r="2055" spans="1:2">
      <c r="A2055" s="95">
        <v>0.195719571957196</v>
      </c>
      <c r="B2055" s="95">
        <v>0.82858126120304298</v>
      </c>
    </row>
    <row r="2056" spans="1:2">
      <c r="A2056" s="95">
        <v>0.19581958195819599</v>
      </c>
      <c r="B2056" s="95">
        <v>0.82893360412964401</v>
      </c>
    </row>
    <row r="2057" spans="1:2">
      <c r="A2057" s="95">
        <v>0.195919591959196</v>
      </c>
      <c r="B2057" s="95">
        <v>0.82928594705624403</v>
      </c>
    </row>
    <row r="2058" spans="1:2">
      <c r="A2058" s="95">
        <v>0.19601960196019599</v>
      </c>
      <c r="B2058" s="95">
        <v>0.82963828998284395</v>
      </c>
    </row>
    <row r="2059" spans="1:2">
      <c r="A2059" s="95">
        <v>0.19611961196119601</v>
      </c>
      <c r="B2059" s="95">
        <v>0.82999063290944497</v>
      </c>
    </row>
    <row r="2060" spans="1:2">
      <c r="A2060" s="95">
        <v>0.196219621962196</v>
      </c>
      <c r="B2060" s="95">
        <v>0.83034297583604499</v>
      </c>
    </row>
    <row r="2061" spans="1:2">
      <c r="A2061" s="95">
        <v>0.19631963196319599</v>
      </c>
      <c r="B2061" s="95">
        <v>0.83069531876264602</v>
      </c>
    </row>
    <row r="2062" spans="1:2">
      <c r="A2062" s="95">
        <v>0.19641964196419601</v>
      </c>
      <c r="B2062" s="95">
        <v>0.83104766168924604</v>
      </c>
    </row>
    <row r="2063" spans="1:2">
      <c r="A2063" s="95">
        <v>0.196519651965197</v>
      </c>
      <c r="B2063" s="95">
        <v>0.83140000461584596</v>
      </c>
    </row>
    <row r="2064" spans="1:2">
      <c r="A2064" s="95">
        <v>0.19661966196619701</v>
      </c>
      <c r="B2064" s="95">
        <v>0.83175234754244698</v>
      </c>
    </row>
    <row r="2065" spans="1:2">
      <c r="A2065" s="95">
        <v>0.196719671967197</v>
      </c>
      <c r="B2065" s="95">
        <v>0.832104690469047</v>
      </c>
    </row>
    <row r="2066" spans="1:2">
      <c r="A2066" s="95">
        <v>0.19681968196819699</v>
      </c>
      <c r="B2066" s="95">
        <v>0.83245703339564703</v>
      </c>
    </row>
    <row r="2067" spans="1:2">
      <c r="A2067" s="95">
        <v>0.19691969196919701</v>
      </c>
      <c r="B2067" s="95">
        <v>0.83280937632224705</v>
      </c>
    </row>
    <row r="2068" spans="1:2">
      <c r="A2068" s="95">
        <v>0.197019701970197</v>
      </c>
      <c r="B2068" s="95">
        <v>0.83316171924884797</v>
      </c>
    </row>
    <row r="2069" spans="1:2">
      <c r="A2069" s="95">
        <v>0.19711971197119699</v>
      </c>
      <c r="B2069" s="95">
        <v>0.83351406217544799</v>
      </c>
    </row>
    <row r="2070" spans="1:2">
      <c r="A2070" s="95">
        <v>0.197219721972197</v>
      </c>
      <c r="B2070" s="95">
        <v>0.83386640510204901</v>
      </c>
    </row>
    <row r="2071" spans="1:2">
      <c r="A2071" s="95">
        <v>0.19731973197319699</v>
      </c>
      <c r="B2071" s="95">
        <v>0.83421874802864904</v>
      </c>
    </row>
    <row r="2072" spans="1:2">
      <c r="A2072" s="95">
        <v>0.19741974197419701</v>
      </c>
      <c r="B2072" s="95">
        <v>0.83457109095524895</v>
      </c>
    </row>
    <row r="2073" spans="1:2">
      <c r="A2073" s="95">
        <v>0.197519751975198</v>
      </c>
      <c r="B2073" s="95">
        <v>0.83492343388184997</v>
      </c>
    </row>
    <row r="2074" spans="1:2">
      <c r="A2074" s="95">
        <v>0.19761976197619799</v>
      </c>
      <c r="B2074" s="95">
        <v>0.83527577680845</v>
      </c>
    </row>
    <row r="2075" spans="1:2">
      <c r="A2075" s="95">
        <v>0.19771977197719801</v>
      </c>
      <c r="B2075" s="95">
        <v>0.83562811973505002</v>
      </c>
    </row>
    <row r="2076" spans="1:2">
      <c r="A2076" s="95">
        <v>0.19781978197819799</v>
      </c>
      <c r="B2076" s="95">
        <v>0.83598046266165105</v>
      </c>
    </row>
    <row r="2077" spans="1:2">
      <c r="A2077" s="95">
        <v>0.19791979197919801</v>
      </c>
      <c r="B2077" s="95">
        <v>0.83633280558825096</v>
      </c>
    </row>
    <row r="2078" spans="1:2">
      <c r="A2078" s="95">
        <v>0.198019801980198</v>
      </c>
      <c r="B2078" s="95">
        <v>0.83668514851485098</v>
      </c>
    </row>
    <row r="2079" spans="1:2">
      <c r="A2079" s="95">
        <v>0.19811981198119799</v>
      </c>
      <c r="B2079" s="95">
        <v>0.83703749144145201</v>
      </c>
    </row>
    <row r="2080" spans="1:2">
      <c r="A2080" s="95">
        <v>0.19821982198219801</v>
      </c>
      <c r="B2080" s="95">
        <v>0.83738983436805203</v>
      </c>
    </row>
    <row r="2081" spans="1:2">
      <c r="A2081" s="95">
        <v>0.198319831983198</v>
      </c>
      <c r="B2081" s="95">
        <v>0.83774217729465295</v>
      </c>
    </row>
    <row r="2082" spans="1:2">
      <c r="A2082" s="95">
        <v>0.19841984198419799</v>
      </c>
      <c r="B2082" s="95">
        <v>0.83809452022125297</v>
      </c>
    </row>
    <row r="2083" spans="1:2">
      <c r="A2083" s="95">
        <v>0.198519851985199</v>
      </c>
      <c r="B2083" s="95">
        <v>0.83844686314785299</v>
      </c>
    </row>
    <row r="2084" spans="1:2">
      <c r="A2084" s="95">
        <v>0.19861986198619899</v>
      </c>
      <c r="B2084" s="95">
        <v>0.83879920607445302</v>
      </c>
    </row>
    <row r="2085" spans="1:2">
      <c r="A2085" s="95">
        <v>0.19871987198719901</v>
      </c>
      <c r="B2085" s="95">
        <v>0.83915154900105404</v>
      </c>
    </row>
    <row r="2086" spans="1:2">
      <c r="A2086" s="95">
        <v>0.198819881988199</v>
      </c>
      <c r="B2086" s="95">
        <v>0.83950389192765396</v>
      </c>
    </row>
    <row r="2087" spans="1:2">
      <c r="A2087" s="95">
        <v>0.19891989198919899</v>
      </c>
      <c r="B2087" s="95">
        <v>0.83985623485425498</v>
      </c>
    </row>
    <row r="2088" spans="1:2">
      <c r="A2088" s="95">
        <v>0.19901990199019901</v>
      </c>
      <c r="B2088" s="95">
        <v>0.840208577780855</v>
      </c>
    </row>
    <row r="2089" spans="1:2">
      <c r="A2089" s="95">
        <v>0.19911991199119899</v>
      </c>
      <c r="B2089" s="95">
        <v>0.84056092070745503</v>
      </c>
    </row>
    <row r="2090" spans="1:2">
      <c r="A2090" s="95">
        <v>0.19921992199219901</v>
      </c>
      <c r="B2090" s="95">
        <v>0.84091326363405605</v>
      </c>
    </row>
    <row r="2091" spans="1:2">
      <c r="A2091" s="95">
        <v>0.199319931993199</v>
      </c>
      <c r="B2091" s="95">
        <v>0.84126560656065597</v>
      </c>
    </row>
    <row r="2092" spans="1:2">
      <c r="A2092" s="95">
        <v>0.19941994199419899</v>
      </c>
      <c r="B2092" s="95">
        <v>0.84161794948725599</v>
      </c>
    </row>
    <row r="2093" spans="1:2">
      <c r="A2093" s="95">
        <v>0.19951995199520001</v>
      </c>
      <c r="B2093" s="95">
        <v>0.84197029241385701</v>
      </c>
    </row>
    <row r="2094" spans="1:2">
      <c r="A2094" s="95">
        <v>0.1996199619962</v>
      </c>
      <c r="B2094" s="95">
        <v>0.84232263534045704</v>
      </c>
    </row>
    <row r="2095" spans="1:2">
      <c r="A2095" s="95">
        <v>0.19971997199720001</v>
      </c>
      <c r="B2095" s="95">
        <v>0.84267497826705695</v>
      </c>
    </row>
    <row r="2096" spans="1:2">
      <c r="A2096" s="95">
        <v>0.1998199819982</v>
      </c>
      <c r="B2096" s="95">
        <v>0.84302732119365797</v>
      </c>
    </row>
    <row r="2097" spans="1:2">
      <c r="A2097" s="95">
        <v>0.19991999199919999</v>
      </c>
      <c r="B2097" s="95">
        <v>0.843379664120258</v>
      </c>
    </row>
    <row r="2098" spans="1:2">
      <c r="A2098" s="95">
        <v>0.20002000200020001</v>
      </c>
      <c r="B2098" s="95">
        <v>0.84373200704685802</v>
      </c>
    </row>
    <row r="2099" spans="1:2">
      <c r="A2099" s="95">
        <v>0.2001200120012</v>
      </c>
      <c r="B2099" s="95">
        <v>0.84408434997345905</v>
      </c>
    </row>
    <row r="2100" spans="1:2">
      <c r="A2100" s="95">
        <v>0.20022002200219999</v>
      </c>
      <c r="B2100" s="95">
        <v>0.84443669290005896</v>
      </c>
    </row>
    <row r="2101" spans="1:2">
      <c r="A2101" s="95">
        <v>0.2003200320032</v>
      </c>
      <c r="B2101" s="95">
        <v>0.84478903582665998</v>
      </c>
    </row>
    <row r="2102" spans="1:2">
      <c r="A2102" s="95">
        <v>0.20042004200419999</v>
      </c>
      <c r="B2102" s="95">
        <v>0.84514137875326001</v>
      </c>
    </row>
    <row r="2103" spans="1:2">
      <c r="A2103" s="95">
        <v>0.20052005200520101</v>
      </c>
      <c r="B2103" s="95">
        <v>0.84549372167986003</v>
      </c>
    </row>
    <row r="2104" spans="1:2">
      <c r="A2104" s="95">
        <v>0.200620062006201</v>
      </c>
      <c r="B2104" s="95">
        <v>0.84584606460646095</v>
      </c>
    </row>
    <row r="2105" spans="1:2">
      <c r="A2105" s="95">
        <v>0.20072007200720099</v>
      </c>
      <c r="B2105" s="95">
        <v>0.84619840753306097</v>
      </c>
    </row>
    <row r="2106" spans="1:2">
      <c r="A2106" s="95">
        <v>0.20082008200820101</v>
      </c>
      <c r="B2106" s="95">
        <v>0.84655075045966099</v>
      </c>
    </row>
    <row r="2107" spans="1:2">
      <c r="A2107" s="95">
        <v>0.200920092009201</v>
      </c>
      <c r="B2107" s="95">
        <v>0.84690309338626202</v>
      </c>
    </row>
    <row r="2108" spans="1:2">
      <c r="A2108" s="95">
        <v>0.20102010201020101</v>
      </c>
      <c r="B2108" s="95">
        <v>0.84725543631286204</v>
      </c>
    </row>
    <row r="2109" spans="1:2">
      <c r="A2109" s="95">
        <v>0.201120112011201</v>
      </c>
      <c r="B2109" s="95">
        <v>0.84760777923946196</v>
      </c>
    </row>
    <row r="2110" spans="1:2">
      <c r="A2110" s="95">
        <v>0.20122012201220099</v>
      </c>
      <c r="B2110" s="95">
        <v>0.84796012216606298</v>
      </c>
    </row>
    <row r="2111" spans="1:2">
      <c r="A2111" s="95">
        <v>0.20132013201320101</v>
      </c>
      <c r="B2111" s="95">
        <v>0.848312465092663</v>
      </c>
    </row>
    <row r="2112" spans="1:2">
      <c r="A2112" s="95">
        <v>0.201420142014201</v>
      </c>
      <c r="B2112" s="95">
        <v>0.84866480801926303</v>
      </c>
    </row>
    <row r="2113" spans="1:2">
      <c r="A2113" s="95">
        <v>0.20152015201520199</v>
      </c>
      <c r="B2113" s="95">
        <v>0.84901715094586405</v>
      </c>
    </row>
    <row r="2114" spans="1:2">
      <c r="A2114" s="95">
        <v>0.201620162016202</v>
      </c>
      <c r="B2114" s="95">
        <v>0.84936949387246397</v>
      </c>
    </row>
    <row r="2115" spans="1:2">
      <c r="A2115" s="95">
        <v>0.20172017201720199</v>
      </c>
      <c r="B2115" s="95">
        <v>0.84972183679906399</v>
      </c>
    </row>
    <row r="2116" spans="1:2">
      <c r="A2116" s="95">
        <v>0.20182018201820201</v>
      </c>
      <c r="B2116" s="95">
        <v>0.85007417972566501</v>
      </c>
    </row>
    <row r="2117" spans="1:2">
      <c r="A2117" s="95">
        <v>0.201920192019202</v>
      </c>
      <c r="B2117" s="95">
        <v>0.85042652265226504</v>
      </c>
    </row>
    <row r="2118" spans="1:2">
      <c r="A2118" s="95">
        <v>0.20202020202020199</v>
      </c>
      <c r="B2118" s="95">
        <v>0.85077886557886595</v>
      </c>
    </row>
    <row r="2119" spans="1:2">
      <c r="A2119" s="95">
        <v>0.20212021202120201</v>
      </c>
      <c r="B2119" s="95">
        <v>0.85113120850546597</v>
      </c>
    </row>
    <row r="2120" spans="1:2">
      <c r="A2120" s="95">
        <v>0.202220222022202</v>
      </c>
      <c r="B2120" s="95">
        <v>0.851483551432066</v>
      </c>
    </row>
    <row r="2121" spans="1:2">
      <c r="A2121" s="95">
        <v>0.20232023202320201</v>
      </c>
      <c r="B2121" s="95">
        <v>0.85183589435866702</v>
      </c>
    </row>
    <row r="2122" spans="1:2">
      <c r="A2122" s="95">
        <v>0.202420242024202</v>
      </c>
      <c r="B2122" s="95">
        <v>0.85218823728526705</v>
      </c>
    </row>
    <row r="2123" spans="1:2">
      <c r="A2123" s="95">
        <v>0.20252025202520299</v>
      </c>
      <c r="B2123" s="95">
        <v>0.85254058021186696</v>
      </c>
    </row>
    <row r="2124" spans="1:2">
      <c r="A2124" s="95">
        <v>0.20262026202620301</v>
      </c>
      <c r="B2124" s="95">
        <v>0.85289292313846798</v>
      </c>
    </row>
    <row r="2125" spans="1:2">
      <c r="A2125" s="95">
        <v>0.202720272027203</v>
      </c>
      <c r="B2125" s="95">
        <v>0.85324526606506801</v>
      </c>
    </row>
    <row r="2126" spans="1:2">
      <c r="A2126" s="95">
        <v>0.20282028202820301</v>
      </c>
      <c r="B2126" s="95">
        <v>0.85359760899166803</v>
      </c>
    </row>
    <row r="2127" spans="1:2">
      <c r="A2127" s="95">
        <v>0.202920292029203</v>
      </c>
      <c r="B2127" s="95">
        <v>0.85394995191826895</v>
      </c>
    </row>
    <row r="2128" spans="1:2">
      <c r="A2128" s="95">
        <v>0.20302030203020299</v>
      </c>
      <c r="B2128" s="95">
        <v>0.85430229484486897</v>
      </c>
    </row>
    <row r="2129" spans="1:2">
      <c r="A2129" s="95">
        <v>0.20312031203120301</v>
      </c>
      <c r="B2129" s="95">
        <v>0.85465463777146899</v>
      </c>
    </row>
    <row r="2130" spans="1:2">
      <c r="A2130" s="95">
        <v>0.203220322032203</v>
      </c>
      <c r="B2130" s="95">
        <v>0.85500698069807002</v>
      </c>
    </row>
    <row r="2131" spans="1:2">
      <c r="A2131" s="95">
        <v>0.20332033203320299</v>
      </c>
      <c r="B2131" s="95">
        <v>0.85535932362467004</v>
      </c>
    </row>
    <row r="2132" spans="1:2">
      <c r="A2132" s="95">
        <v>0.20342034203420301</v>
      </c>
      <c r="B2132" s="95">
        <v>0.85571166655127096</v>
      </c>
    </row>
    <row r="2133" spans="1:2">
      <c r="A2133" s="95">
        <v>0.20352035203520399</v>
      </c>
      <c r="B2133" s="95">
        <v>0.85606400947787098</v>
      </c>
    </row>
    <row r="2134" spans="1:2">
      <c r="A2134" s="95">
        <v>0.20362036203620401</v>
      </c>
      <c r="B2134" s="95">
        <v>0.856416352404471</v>
      </c>
    </row>
    <row r="2135" spans="1:2">
      <c r="A2135" s="95">
        <v>0.203720372037204</v>
      </c>
      <c r="B2135" s="95">
        <v>0.85676869533107103</v>
      </c>
    </row>
    <row r="2136" spans="1:2">
      <c r="A2136" s="95">
        <v>0.20382038203820399</v>
      </c>
      <c r="B2136" s="95">
        <v>0.85712103825767205</v>
      </c>
    </row>
    <row r="2137" spans="1:2">
      <c r="A2137" s="95">
        <v>0.20392039203920401</v>
      </c>
      <c r="B2137" s="95">
        <v>0.85747338118427197</v>
      </c>
    </row>
    <row r="2138" spans="1:2">
      <c r="A2138" s="95">
        <v>0.204020402040204</v>
      </c>
      <c r="B2138" s="95">
        <v>0.85782572411087299</v>
      </c>
    </row>
    <row r="2139" spans="1:2">
      <c r="A2139" s="95">
        <v>0.20412041204120401</v>
      </c>
      <c r="B2139" s="95">
        <v>0.85817806703747301</v>
      </c>
    </row>
    <row r="2140" spans="1:2">
      <c r="A2140" s="95">
        <v>0.204220422042204</v>
      </c>
      <c r="B2140" s="95">
        <v>0.85853040996407304</v>
      </c>
    </row>
    <row r="2141" spans="1:2">
      <c r="A2141" s="95">
        <v>0.20432043204320399</v>
      </c>
      <c r="B2141" s="95">
        <v>0.85888275289067395</v>
      </c>
    </row>
    <row r="2142" spans="1:2">
      <c r="A2142" s="95">
        <v>0.20442044204420401</v>
      </c>
      <c r="B2142" s="95">
        <v>0.85923509581727397</v>
      </c>
    </row>
    <row r="2143" spans="1:2">
      <c r="A2143" s="95">
        <v>0.204520452045205</v>
      </c>
      <c r="B2143" s="95">
        <v>0.859587438743874</v>
      </c>
    </row>
    <row r="2144" spans="1:2">
      <c r="A2144" s="95">
        <v>0.20462046204620499</v>
      </c>
      <c r="B2144" s="95">
        <v>0.85993978167047502</v>
      </c>
    </row>
    <row r="2145" spans="1:2">
      <c r="A2145" s="95">
        <v>0.204720472047205</v>
      </c>
      <c r="B2145" s="95">
        <v>0.86029212459707505</v>
      </c>
    </row>
    <row r="2146" spans="1:2">
      <c r="A2146" s="95">
        <v>0.20482048204820499</v>
      </c>
      <c r="B2146" s="95">
        <v>0.86064446752367496</v>
      </c>
    </row>
    <row r="2147" spans="1:2">
      <c r="A2147" s="95">
        <v>0.20492049204920501</v>
      </c>
      <c r="B2147" s="95">
        <v>0.86099681045027598</v>
      </c>
    </row>
    <row r="2148" spans="1:2">
      <c r="A2148" s="95">
        <v>0.205020502050205</v>
      </c>
      <c r="B2148" s="95">
        <v>0.86134915337687601</v>
      </c>
    </row>
    <row r="2149" spans="1:2">
      <c r="A2149" s="95">
        <v>0.20512051205120499</v>
      </c>
      <c r="B2149" s="95">
        <v>0.86170149630347603</v>
      </c>
    </row>
    <row r="2150" spans="1:2">
      <c r="A2150" s="95">
        <v>0.20522052205220501</v>
      </c>
      <c r="B2150" s="95">
        <v>0.86205383923007695</v>
      </c>
    </row>
    <row r="2151" spans="1:2">
      <c r="A2151" s="95">
        <v>0.205320532053205</v>
      </c>
      <c r="B2151" s="95">
        <v>0.86240618215667697</v>
      </c>
    </row>
    <row r="2152" spans="1:2">
      <c r="A2152" s="95">
        <v>0.20542054205420501</v>
      </c>
      <c r="B2152" s="95">
        <v>0.86275852508327799</v>
      </c>
    </row>
    <row r="2153" spans="1:2">
      <c r="A2153" s="95">
        <v>0.205520552055206</v>
      </c>
      <c r="B2153" s="95">
        <v>0.86311086800987802</v>
      </c>
    </row>
    <row r="2154" spans="1:2">
      <c r="A2154" s="95">
        <v>0.20562056205620599</v>
      </c>
      <c r="B2154" s="95">
        <v>0.86346321093647804</v>
      </c>
    </row>
    <row r="2155" spans="1:2">
      <c r="A2155" s="95">
        <v>0.20572057205720601</v>
      </c>
      <c r="B2155" s="95">
        <v>0.86381555386307896</v>
      </c>
    </row>
    <row r="2156" spans="1:2">
      <c r="A2156" s="95">
        <v>0.205820582058206</v>
      </c>
      <c r="B2156" s="95">
        <v>0.86416789678967898</v>
      </c>
    </row>
    <row r="2157" spans="1:2">
      <c r="A2157" s="95">
        <v>0.20592059205920599</v>
      </c>
      <c r="B2157" s="95">
        <v>0.864520239716279</v>
      </c>
    </row>
    <row r="2158" spans="1:2">
      <c r="A2158" s="95">
        <v>0.206020602060206</v>
      </c>
      <c r="B2158" s="95">
        <v>0.86487258264288003</v>
      </c>
    </row>
    <row r="2159" spans="1:2">
      <c r="A2159" s="95">
        <v>0.20612061206120599</v>
      </c>
      <c r="B2159" s="95">
        <v>0.86522492556948005</v>
      </c>
    </row>
    <row r="2160" spans="1:2">
      <c r="A2160" s="95">
        <v>0.20622062206220601</v>
      </c>
      <c r="B2160" s="95">
        <v>0.86557726849607997</v>
      </c>
    </row>
    <row r="2161" spans="1:2">
      <c r="A2161" s="95">
        <v>0.206320632063206</v>
      </c>
      <c r="B2161" s="95">
        <v>0.86592961142268099</v>
      </c>
    </row>
    <row r="2162" spans="1:2">
      <c r="A2162" s="95">
        <v>0.20642064206420599</v>
      </c>
      <c r="B2162" s="95">
        <v>0.86628195434928101</v>
      </c>
    </row>
    <row r="2163" spans="1:2">
      <c r="A2163" s="95">
        <v>0.20652065206520701</v>
      </c>
      <c r="B2163" s="95">
        <v>0.86663429727588104</v>
      </c>
    </row>
    <row r="2164" spans="1:2">
      <c r="A2164" s="95">
        <v>0.20662066206620699</v>
      </c>
      <c r="B2164" s="95">
        <v>0.86698664020248195</v>
      </c>
    </row>
    <row r="2165" spans="1:2">
      <c r="A2165" s="95">
        <v>0.20672067206720701</v>
      </c>
      <c r="B2165" s="95">
        <v>0.86733898312908198</v>
      </c>
    </row>
    <row r="2166" spans="1:2">
      <c r="A2166" s="95">
        <v>0.206820682068207</v>
      </c>
      <c r="B2166" s="95">
        <v>0.867691326055682</v>
      </c>
    </row>
    <row r="2167" spans="1:2">
      <c r="A2167" s="95">
        <v>0.20692069206920699</v>
      </c>
      <c r="B2167" s="95">
        <v>0.86804366898228302</v>
      </c>
    </row>
    <row r="2168" spans="1:2">
      <c r="A2168" s="95">
        <v>0.20702070207020701</v>
      </c>
      <c r="B2168" s="95">
        <v>0.86839601190888305</v>
      </c>
    </row>
    <row r="2169" spans="1:2">
      <c r="A2169" s="95">
        <v>0.207120712071207</v>
      </c>
      <c r="B2169" s="95">
        <v>0.86874835483548396</v>
      </c>
    </row>
    <row r="2170" spans="1:2">
      <c r="A2170" s="95">
        <v>0.20722072207220699</v>
      </c>
      <c r="B2170" s="95">
        <v>0.86910069776208398</v>
      </c>
    </row>
    <row r="2171" spans="1:2">
      <c r="A2171" s="95">
        <v>0.207320732073207</v>
      </c>
      <c r="B2171" s="95">
        <v>0.86945304068868401</v>
      </c>
    </row>
    <row r="2172" spans="1:2">
      <c r="A2172" s="95">
        <v>0.20742074207420699</v>
      </c>
      <c r="B2172" s="95">
        <v>0.86980538361528403</v>
      </c>
    </row>
    <row r="2173" spans="1:2">
      <c r="A2173" s="95">
        <v>0.20752075207520801</v>
      </c>
      <c r="B2173" s="95">
        <v>0.87015772654188495</v>
      </c>
    </row>
    <row r="2174" spans="1:2">
      <c r="A2174" s="95">
        <v>0.207620762076208</v>
      </c>
      <c r="B2174" s="95">
        <v>0.87051006946848497</v>
      </c>
    </row>
    <row r="2175" spans="1:2">
      <c r="A2175" s="95">
        <v>0.20772077207720799</v>
      </c>
      <c r="B2175" s="95">
        <v>0.87086241239508599</v>
      </c>
    </row>
    <row r="2176" spans="1:2">
      <c r="A2176" s="95">
        <v>0.20782078207820801</v>
      </c>
      <c r="B2176" s="95">
        <v>0.87121475532168602</v>
      </c>
    </row>
    <row r="2177" spans="1:2">
      <c r="A2177" s="95">
        <v>0.20792079207920799</v>
      </c>
      <c r="B2177" s="95">
        <v>0.87156709824828604</v>
      </c>
    </row>
    <row r="2178" spans="1:2">
      <c r="A2178" s="95">
        <v>0.20802080208020801</v>
      </c>
      <c r="B2178" s="95">
        <v>0.87191944117488696</v>
      </c>
    </row>
    <row r="2179" spans="1:2">
      <c r="A2179" s="95">
        <v>0.208120812081208</v>
      </c>
      <c r="B2179" s="95">
        <v>0.87227178410148698</v>
      </c>
    </row>
    <row r="2180" spans="1:2">
      <c r="A2180" s="95">
        <v>0.20822082208220799</v>
      </c>
      <c r="B2180" s="95">
        <v>0.872624127028087</v>
      </c>
    </row>
    <row r="2181" spans="1:2">
      <c r="A2181" s="95">
        <v>0.20832083208320801</v>
      </c>
      <c r="B2181" s="95">
        <v>0.87297646995468803</v>
      </c>
    </row>
    <row r="2182" spans="1:2">
      <c r="A2182" s="95">
        <v>0.208420842084208</v>
      </c>
      <c r="B2182" s="95">
        <v>0.87332881288128805</v>
      </c>
    </row>
    <row r="2183" spans="1:2">
      <c r="A2183" s="95">
        <v>0.20852085208520901</v>
      </c>
      <c r="B2183" s="95">
        <v>0.87368115580788797</v>
      </c>
    </row>
    <row r="2184" spans="1:2">
      <c r="A2184" s="95">
        <v>0.208620862086209</v>
      </c>
      <c r="B2184" s="95">
        <v>0.87403349873448899</v>
      </c>
    </row>
    <row r="2185" spans="1:2">
      <c r="A2185" s="95">
        <v>0.20872087208720899</v>
      </c>
      <c r="B2185" s="95">
        <v>0.87438584166108901</v>
      </c>
    </row>
    <row r="2186" spans="1:2">
      <c r="A2186" s="95">
        <v>0.20882088208820901</v>
      </c>
      <c r="B2186" s="95">
        <v>0.87473818458768904</v>
      </c>
    </row>
    <row r="2187" spans="1:2">
      <c r="A2187" s="95">
        <v>0.208920892089209</v>
      </c>
      <c r="B2187" s="95">
        <v>0.87509052751428995</v>
      </c>
    </row>
    <row r="2188" spans="1:2">
      <c r="A2188" s="95">
        <v>0.20902090209020899</v>
      </c>
      <c r="B2188" s="95">
        <v>0.87544287044088998</v>
      </c>
    </row>
    <row r="2189" spans="1:2">
      <c r="A2189" s="95">
        <v>0.209120912091209</v>
      </c>
      <c r="B2189" s="95">
        <v>0.875795213367491</v>
      </c>
    </row>
    <row r="2190" spans="1:2">
      <c r="A2190" s="95">
        <v>0.20922092209220899</v>
      </c>
      <c r="B2190" s="95">
        <v>0.87614755629409102</v>
      </c>
    </row>
    <row r="2191" spans="1:2">
      <c r="A2191" s="95">
        <v>0.20932093209320901</v>
      </c>
      <c r="B2191" s="95">
        <v>0.87649989922069105</v>
      </c>
    </row>
    <row r="2192" spans="1:2">
      <c r="A2192" s="95">
        <v>0.209420942094209</v>
      </c>
      <c r="B2192" s="95">
        <v>0.87685224214729196</v>
      </c>
    </row>
    <row r="2193" spans="1:2">
      <c r="A2193" s="95">
        <v>0.20952095209520999</v>
      </c>
      <c r="B2193" s="95">
        <v>0.87720458507389198</v>
      </c>
    </row>
    <row r="2194" spans="1:2">
      <c r="A2194" s="95">
        <v>0.20962096209621001</v>
      </c>
      <c r="B2194" s="95">
        <v>0.87755692800049201</v>
      </c>
    </row>
    <row r="2195" spans="1:2">
      <c r="A2195" s="95">
        <v>0.20972097209721</v>
      </c>
      <c r="B2195" s="95">
        <v>0.87790927092709303</v>
      </c>
    </row>
    <row r="2196" spans="1:2">
      <c r="A2196" s="95">
        <v>0.20982098209821001</v>
      </c>
      <c r="B2196" s="95">
        <v>0.87826161385369295</v>
      </c>
    </row>
    <row r="2197" spans="1:2">
      <c r="A2197" s="95">
        <v>0.20992099209921</v>
      </c>
      <c r="B2197" s="95">
        <v>0.87861395678029297</v>
      </c>
    </row>
    <row r="2198" spans="1:2">
      <c r="A2198" s="95">
        <v>0.21002100210020999</v>
      </c>
      <c r="B2198" s="95">
        <v>0.87896629970689399</v>
      </c>
    </row>
    <row r="2199" spans="1:2">
      <c r="A2199" s="95">
        <v>0.21012101210121001</v>
      </c>
      <c r="B2199" s="95">
        <v>0.87931864263349402</v>
      </c>
    </row>
    <row r="2200" spans="1:2">
      <c r="A2200" s="95">
        <v>0.21022102210221</v>
      </c>
      <c r="B2200" s="95">
        <v>0.87967098556009404</v>
      </c>
    </row>
    <row r="2201" spans="1:2">
      <c r="A2201" s="95">
        <v>0.21032103210320999</v>
      </c>
      <c r="B2201" s="95">
        <v>0.88002332848669496</v>
      </c>
    </row>
    <row r="2202" spans="1:2">
      <c r="A2202" s="95">
        <v>0.21042104210421</v>
      </c>
      <c r="B2202" s="95">
        <v>0.88037567141329498</v>
      </c>
    </row>
    <row r="2203" spans="1:2">
      <c r="A2203" s="95">
        <v>0.21052105210521099</v>
      </c>
      <c r="B2203" s="95">
        <v>0.880728014339895</v>
      </c>
    </row>
    <row r="2204" spans="1:2">
      <c r="A2204" s="95">
        <v>0.21062106210621101</v>
      </c>
      <c r="B2204" s="95">
        <v>0.88108035726649603</v>
      </c>
    </row>
    <row r="2205" spans="1:2">
      <c r="A2205" s="95">
        <v>0.210721072107211</v>
      </c>
      <c r="B2205" s="95">
        <v>0.88143270019309605</v>
      </c>
    </row>
    <row r="2206" spans="1:2">
      <c r="A2206" s="95">
        <v>0.21082108210821099</v>
      </c>
      <c r="B2206" s="95">
        <v>0.88178504311969697</v>
      </c>
    </row>
    <row r="2207" spans="1:2">
      <c r="A2207" s="95">
        <v>0.21092109210921101</v>
      </c>
      <c r="B2207" s="95">
        <v>0.88213738604629699</v>
      </c>
    </row>
    <row r="2208" spans="1:2">
      <c r="A2208" s="95">
        <v>0.211021102110211</v>
      </c>
      <c r="B2208" s="95">
        <v>0.88248972897289701</v>
      </c>
    </row>
    <row r="2209" spans="1:2">
      <c r="A2209" s="95">
        <v>0.21112111211121101</v>
      </c>
      <c r="B2209" s="95">
        <v>0.88284207189949804</v>
      </c>
    </row>
    <row r="2210" spans="1:2">
      <c r="A2210" s="95">
        <v>0.211221122112211</v>
      </c>
      <c r="B2210" s="95">
        <v>0.88319441482609795</v>
      </c>
    </row>
    <row r="2211" spans="1:2">
      <c r="A2211" s="95">
        <v>0.21132113211321099</v>
      </c>
      <c r="B2211" s="95">
        <v>0.88354675775269798</v>
      </c>
    </row>
    <row r="2212" spans="1:2">
      <c r="A2212" s="95">
        <v>0.21142114211421101</v>
      </c>
      <c r="B2212" s="95">
        <v>0.883899100679299</v>
      </c>
    </row>
    <row r="2213" spans="1:2">
      <c r="A2213" s="95">
        <v>0.211521152115212</v>
      </c>
      <c r="B2213" s="95">
        <v>0.88425144360589902</v>
      </c>
    </row>
    <row r="2214" spans="1:2">
      <c r="A2214" s="95">
        <v>0.21162116211621201</v>
      </c>
      <c r="B2214" s="95">
        <v>0.88460378653249905</v>
      </c>
    </row>
    <row r="2215" spans="1:2">
      <c r="A2215" s="95">
        <v>0.211721172117212</v>
      </c>
      <c r="B2215" s="95">
        <v>0.88495612945909996</v>
      </c>
    </row>
    <row r="2216" spans="1:2">
      <c r="A2216" s="95">
        <v>0.21182118211821199</v>
      </c>
      <c r="B2216" s="95">
        <v>0.88530847238569998</v>
      </c>
    </row>
    <row r="2217" spans="1:2">
      <c r="A2217" s="95">
        <v>0.21192119211921201</v>
      </c>
      <c r="B2217" s="95">
        <v>0.88566081531230001</v>
      </c>
    </row>
    <row r="2218" spans="1:2">
      <c r="A2218" s="95">
        <v>0.212021202120212</v>
      </c>
      <c r="B2218" s="95">
        <v>0.88601315823890103</v>
      </c>
    </row>
    <row r="2219" spans="1:2">
      <c r="A2219" s="95">
        <v>0.21212121212121199</v>
      </c>
      <c r="B2219" s="95">
        <v>0.88636550116550095</v>
      </c>
    </row>
    <row r="2220" spans="1:2">
      <c r="A2220" s="95">
        <v>0.21222122212221201</v>
      </c>
      <c r="B2220" s="95">
        <v>0.88671784409210197</v>
      </c>
    </row>
    <row r="2221" spans="1:2">
      <c r="A2221" s="95">
        <v>0.21232123212321199</v>
      </c>
      <c r="B2221" s="95">
        <v>0.88707018701870199</v>
      </c>
    </row>
    <row r="2222" spans="1:2">
      <c r="A2222" s="95">
        <v>0.21242124212421201</v>
      </c>
      <c r="B2222" s="95">
        <v>0.88742252994530202</v>
      </c>
    </row>
    <row r="2223" spans="1:2">
      <c r="A2223" s="95">
        <v>0.212521252125213</v>
      </c>
      <c r="B2223" s="95">
        <v>0.88777487287190304</v>
      </c>
    </row>
    <row r="2224" spans="1:2">
      <c r="A2224" s="95">
        <v>0.21262126212621299</v>
      </c>
      <c r="B2224" s="95">
        <v>0.88812721579850296</v>
      </c>
    </row>
    <row r="2225" spans="1:2">
      <c r="A2225" s="95">
        <v>0.21272127212721301</v>
      </c>
      <c r="B2225" s="95">
        <v>0.88847955872510298</v>
      </c>
    </row>
    <row r="2226" spans="1:2">
      <c r="A2226" s="95">
        <v>0.212821282128213</v>
      </c>
      <c r="B2226" s="95">
        <v>0.888831901651704</v>
      </c>
    </row>
    <row r="2227" spans="1:2">
      <c r="A2227" s="95">
        <v>0.21292129212921301</v>
      </c>
      <c r="B2227" s="95">
        <v>0.88918424457830403</v>
      </c>
    </row>
    <row r="2228" spans="1:2">
      <c r="A2228" s="95">
        <v>0.213021302130213</v>
      </c>
      <c r="B2228" s="95">
        <v>0.88953658750490405</v>
      </c>
    </row>
    <row r="2229" spans="1:2">
      <c r="A2229" s="95">
        <v>0.21312131213121299</v>
      </c>
      <c r="B2229" s="95">
        <v>0.88988893043150497</v>
      </c>
    </row>
    <row r="2230" spans="1:2">
      <c r="A2230" s="95">
        <v>0.21322132213221301</v>
      </c>
      <c r="B2230" s="95">
        <v>0.89024127335810499</v>
      </c>
    </row>
    <row r="2231" spans="1:2">
      <c r="A2231" s="95">
        <v>0.213321332133213</v>
      </c>
      <c r="B2231" s="95">
        <v>0.89059361628470501</v>
      </c>
    </row>
    <row r="2232" spans="1:2">
      <c r="A2232" s="95">
        <v>0.21342134213421299</v>
      </c>
      <c r="B2232" s="95">
        <v>0.89094595921130604</v>
      </c>
    </row>
    <row r="2233" spans="1:2">
      <c r="A2233" s="95">
        <v>0.213521352135214</v>
      </c>
      <c r="B2233" s="95">
        <v>0.89129830213790595</v>
      </c>
    </row>
    <row r="2234" spans="1:2">
      <c r="A2234" s="95">
        <v>0.21362136213621399</v>
      </c>
      <c r="B2234" s="95">
        <v>0.89165064506450697</v>
      </c>
    </row>
    <row r="2235" spans="1:2">
      <c r="A2235" s="95">
        <v>0.21372137213721401</v>
      </c>
      <c r="B2235" s="95">
        <v>0.892002987991107</v>
      </c>
    </row>
    <row r="2236" spans="1:2">
      <c r="A2236" s="95">
        <v>0.213821382138214</v>
      </c>
      <c r="B2236" s="95">
        <v>0.89235533091770702</v>
      </c>
    </row>
    <row r="2237" spans="1:2">
      <c r="A2237" s="95">
        <v>0.21392139213921399</v>
      </c>
      <c r="B2237" s="95">
        <v>0.89270767384430705</v>
      </c>
    </row>
    <row r="2238" spans="1:2">
      <c r="A2238" s="95">
        <v>0.21402140214021401</v>
      </c>
      <c r="B2238" s="95">
        <v>0.89306001677090796</v>
      </c>
    </row>
    <row r="2239" spans="1:2">
      <c r="A2239" s="95">
        <v>0.214121412141214</v>
      </c>
      <c r="B2239" s="95">
        <v>0.89341235969750799</v>
      </c>
    </row>
    <row r="2240" spans="1:2">
      <c r="A2240" s="95">
        <v>0.21422142214221401</v>
      </c>
      <c r="B2240" s="95">
        <v>0.89376470262410801</v>
      </c>
    </row>
    <row r="2241" spans="1:2">
      <c r="A2241" s="95">
        <v>0.214321432143214</v>
      </c>
      <c r="B2241" s="95">
        <v>0.89411704555070903</v>
      </c>
    </row>
    <row r="2242" spans="1:2">
      <c r="A2242" s="95">
        <v>0.21442144214421399</v>
      </c>
      <c r="B2242" s="95">
        <v>0.89446938847730895</v>
      </c>
    </row>
    <row r="2243" spans="1:2">
      <c r="A2243" s="95">
        <v>0.21452145214521501</v>
      </c>
      <c r="B2243" s="95">
        <v>0.89482173140390997</v>
      </c>
    </row>
    <row r="2244" spans="1:2">
      <c r="A2244" s="95">
        <v>0.214621462146215</v>
      </c>
      <c r="B2244" s="95">
        <v>0.89517407433050999</v>
      </c>
    </row>
    <row r="2245" spans="1:2">
      <c r="A2245" s="95">
        <v>0.21472147214721499</v>
      </c>
      <c r="B2245" s="95">
        <v>0.89552641725711002</v>
      </c>
    </row>
    <row r="2246" spans="1:2">
      <c r="A2246" s="95">
        <v>0.214821482148215</v>
      </c>
      <c r="B2246" s="95">
        <v>0.89587876018371104</v>
      </c>
    </row>
    <row r="2247" spans="1:2">
      <c r="A2247" s="95">
        <v>0.21492149214921499</v>
      </c>
      <c r="B2247" s="95">
        <v>0.89623110311031096</v>
      </c>
    </row>
    <row r="2248" spans="1:2">
      <c r="A2248" s="95">
        <v>0.21502150215021501</v>
      </c>
      <c r="B2248" s="95">
        <v>0.89658344603691098</v>
      </c>
    </row>
    <row r="2249" spans="1:2">
      <c r="A2249" s="95">
        <v>0.215121512151215</v>
      </c>
      <c r="B2249" s="95">
        <v>0.896935788963512</v>
      </c>
    </row>
    <row r="2250" spans="1:2">
      <c r="A2250" s="95">
        <v>0.21522152215221499</v>
      </c>
      <c r="B2250" s="95">
        <v>0.89728813189011203</v>
      </c>
    </row>
    <row r="2251" spans="1:2">
      <c r="A2251" s="95">
        <v>0.21532153215321501</v>
      </c>
      <c r="B2251" s="95">
        <v>0.89764047481671205</v>
      </c>
    </row>
    <row r="2252" spans="1:2">
      <c r="A2252" s="95">
        <v>0.215421542154215</v>
      </c>
      <c r="B2252" s="95">
        <v>0.89799281774331297</v>
      </c>
    </row>
    <row r="2253" spans="1:2">
      <c r="A2253" s="95">
        <v>0.21552155215521601</v>
      </c>
      <c r="B2253" s="95">
        <v>0.89834516066991299</v>
      </c>
    </row>
    <row r="2254" spans="1:2">
      <c r="A2254" s="95">
        <v>0.215621562156216</v>
      </c>
      <c r="B2254" s="95">
        <v>0.89869750359651301</v>
      </c>
    </row>
    <row r="2255" spans="1:2">
      <c r="A2255" s="95">
        <v>0.21572157215721599</v>
      </c>
      <c r="B2255" s="95">
        <v>0.89904984652311404</v>
      </c>
    </row>
    <row r="2256" spans="1:2">
      <c r="A2256" s="95">
        <v>0.21582158215821601</v>
      </c>
      <c r="B2256" s="95">
        <v>0.89940218944971395</v>
      </c>
    </row>
    <row r="2257" spans="1:2">
      <c r="A2257" s="95">
        <v>0.215921592159216</v>
      </c>
      <c r="B2257" s="95">
        <v>0.89975453237631398</v>
      </c>
    </row>
    <row r="2258" spans="1:2">
      <c r="A2258" s="95">
        <v>0.21602160216021599</v>
      </c>
      <c r="B2258" s="95">
        <v>0.900106875302915</v>
      </c>
    </row>
    <row r="2259" spans="1:2">
      <c r="A2259" s="95">
        <v>0.216121612161216</v>
      </c>
      <c r="B2259" s="95">
        <v>0.90045921822951502</v>
      </c>
    </row>
    <row r="2260" spans="1:2">
      <c r="A2260" s="95">
        <v>0.21622162216221599</v>
      </c>
      <c r="B2260" s="95">
        <v>0.90081156115611605</v>
      </c>
    </row>
    <row r="2261" spans="1:2">
      <c r="A2261" s="95">
        <v>0.21632163216321601</v>
      </c>
      <c r="B2261" s="95">
        <v>0.90116390408271596</v>
      </c>
    </row>
    <row r="2262" spans="1:2">
      <c r="A2262" s="95">
        <v>0.216421642164216</v>
      </c>
      <c r="B2262" s="95">
        <v>0.90151624700931599</v>
      </c>
    </row>
    <row r="2263" spans="1:2">
      <c r="A2263" s="95">
        <v>0.21652165216521699</v>
      </c>
      <c r="B2263" s="95">
        <v>0.90186858993591701</v>
      </c>
    </row>
    <row r="2264" spans="1:2">
      <c r="A2264" s="95">
        <v>0.216621662166217</v>
      </c>
      <c r="B2264" s="95">
        <v>0.90222093286251703</v>
      </c>
    </row>
    <row r="2265" spans="1:2">
      <c r="A2265" s="95">
        <v>0.21672167216721699</v>
      </c>
      <c r="B2265" s="95">
        <v>0.90257327578911695</v>
      </c>
    </row>
    <row r="2266" spans="1:2">
      <c r="A2266" s="95">
        <v>0.21682168216821701</v>
      </c>
      <c r="B2266" s="95">
        <v>0.90292561871571797</v>
      </c>
    </row>
    <row r="2267" spans="1:2">
      <c r="A2267" s="95">
        <v>0.216921692169217</v>
      </c>
      <c r="B2267" s="95">
        <v>0.90327796164231799</v>
      </c>
    </row>
    <row r="2268" spans="1:2">
      <c r="A2268" s="95">
        <v>0.21702170217021699</v>
      </c>
      <c r="B2268" s="95">
        <v>0.90363030456891802</v>
      </c>
    </row>
    <row r="2269" spans="1:2">
      <c r="A2269" s="95">
        <v>0.21712171217121701</v>
      </c>
      <c r="B2269" s="95">
        <v>0.90398264749551904</v>
      </c>
    </row>
    <row r="2270" spans="1:2">
      <c r="A2270" s="95">
        <v>0.217221722172217</v>
      </c>
      <c r="B2270" s="95">
        <v>0.90433499042211896</v>
      </c>
    </row>
    <row r="2271" spans="1:2">
      <c r="A2271" s="95">
        <v>0.21732173217321701</v>
      </c>
      <c r="B2271" s="95">
        <v>0.90468733334871998</v>
      </c>
    </row>
    <row r="2272" spans="1:2">
      <c r="A2272" s="95">
        <v>0.217421742174217</v>
      </c>
      <c r="B2272" s="95">
        <v>0.90503967627532</v>
      </c>
    </row>
    <row r="2273" spans="1:2">
      <c r="A2273" s="95">
        <v>0.21752175217521799</v>
      </c>
      <c r="B2273" s="95">
        <v>0.90539201920192003</v>
      </c>
    </row>
    <row r="2274" spans="1:2">
      <c r="A2274" s="95">
        <v>0.21762176217621801</v>
      </c>
      <c r="B2274" s="95">
        <v>0.90574436212852005</v>
      </c>
    </row>
    <row r="2275" spans="1:2">
      <c r="A2275" s="95">
        <v>0.217721772177218</v>
      </c>
      <c r="B2275" s="95">
        <v>0.90609670505512097</v>
      </c>
    </row>
    <row r="2276" spans="1:2">
      <c r="A2276" s="95">
        <v>0.21782178217821799</v>
      </c>
      <c r="B2276" s="95">
        <v>0.90644904798172099</v>
      </c>
    </row>
    <row r="2277" spans="1:2">
      <c r="A2277" s="95">
        <v>0.217921792179218</v>
      </c>
      <c r="B2277" s="95">
        <v>0.90680139090832101</v>
      </c>
    </row>
    <row r="2278" spans="1:2">
      <c r="A2278" s="95">
        <v>0.21802180218021799</v>
      </c>
      <c r="B2278" s="95">
        <v>0.90715373383492204</v>
      </c>
    </row>
    <row r="2279" spans="1:2">
      <c r="A2279" s="95">
        <v>0.21812181218121801</v>
      </c>
      <c r="B2279" s="95">
        <v>0.90750607676152195</v>
      </c>
    </row>
    <row r="2280" spans="1:2">
      <c r="A2280" s="95">
        <v>0.218221822182218</v>
      </c>
      <c r="B2280" s="95">
        <v>0.90785841968812298</v>
      </c>
    </row>
    <row r="2281" spans="1:2">
      <c r="A2281" s="95">
        <v>0.21832183218321799</v>
      </c>
      <c r="B2281" s="95">
        <v>0.908210762614723</v>
      </c>
    </row>
    <row r="2282" spans="1:2">
      <c r="A2282" s="95">
        <v>0.21842184218421801</v>
      </c>
      <c r="B2282" s="95">
        <v>0.90856310554132302</v>
      </c>
    </row>
    <row r="2283" spans="1:2">
      <c r="A2283" s="95">
        <v>0.218521852185219</v>
      </c>
      <c r="B2283" s="95">
        <v>0.90891544846792405</v>
      </c>
    </row>
    <row r="2284" spans="1:2">
      <c r="A2284" s="95">
        <v>0.21862186218621901</v>
      </c>
      <c r="B2284" s="95">
        <v>0.90926779139452396</v>
      </c>
    </row>
    <row r="2285" spans="1:2">
      <c r="A2285" s="95">
        <v>0.218721872187219</v>
      </c>
      <c r="B2285" s="95">
        <v>0.90962013432112399</v>
      </c>
    </row>
    <row r="2286" spans="1:2">
      <c r="A2286" s="95">
        <v>0.21882188218821899</v>
      </c>
      <c r="B2286" s="95">
        <v>0.90997247724772501</v>
      </c>
    </row>
    <row r="2287" spans="1:2">
      <c r="A2287" s="95">
        <v>0.21892189218921901</v>
      </c>
      <c r="B2287" s="95">
        <v>0.91032482017432503</v>
      </c>
    </row>
    <row r="2288" spans="1:2">
      <c r="A2288" s="95">
        <v>0.219021902190219</v>
      </c>
      <c r="B2288" s="95">
        <v>0.91067716310092495</v>
      </c>
    </row>
    <row r="2289" spans="1:2">
      <c r="A2289" s="95">
        <v>0.21912191219121899</v>
      </c>
      <c r="B2289" s="95">
        <v>0.91102950602752597</v>
      </c>
    </row>
    <row r="2290" spans="1:2">
      <c r="A2290" s="95">
        <v>0.219221922192219</v>
      </c>
      <c r="B2290" s="95">
        <v>0.91138184895412599</v>
      </c>
    </row>
    <row r="2291" spans="1:2">
      <c r="A2291" s="95">
        <v>0.21932193219321899</v>
      </c>
      <c r="B2291" s="95">
        <v>0.91173419188072602</v>
      </c>
    </row>
    <row r="2292" spans="1:2">
      <c r="A2292" s="95">
        <v>0.21942194219421901</v>
      </c>
      <c r="B2292" s="95">
        <v>0.91208653480732704</v>
      </c>
    </row>
    <row r="2293" spans="1:2">
      <c r="A2293" s="95">
        <v>0.21952195219522</v>
      </c>
      <c r="B2293" s="95">
        <v>0.91243887773392696</v>
      </c>
    </row>
    <row r="2294" spans="1:2">
      <c r="A2294" s="95">
        <v>0.21962196219621999</v>
      </c>
      <c r="B2294" s="95">
        <v>0.91279122066052798</v>
      </c>
    </row>
    <row r="2295" spans="1:2">
      <c r="A2295" s="95">
        <v>0.21972197219722001</v>
      </c>
      <c r="B2295" s="95">
        <v>0.913143563587128</v>
      </c>
    </row>
    <row r="2296" spans="1:2">
      <c r="A2296" s="95">
        <v>0.21982198219822</v>
      </c>
      <c r="B2296" s="95">
        <v>0.91349590651372803</v>
      </c>
    </row>
    <row r="2297" spans="1:2">
      <c r="A2297" s="95">
        <v>0.21992199219922001</v>
      </c>
      <c r="B2297" s="95">
        <v>0.91384824944032905</v>
      </c>
    </row>
    <row r="2298" spans="1:2">
      <c r="A2298" s="95">
        <v>0.22002200220022</v>
      </c>
      <c r="B2298" s="95">
        <v>0.91420059236692897</v>
      </c>
    </row>
    <row r="2299" spans="1:2">
      <c r="A2299" s="95">
        <v>0.22012201220121999</v>
      </c>
      <c r="B2299" s="95">
        <v>0.91455293529352899</v>
      </c>
    </row>
    <row r="2300" spans="1:2">
      <c r="A2300" s="95">
        <v>0.22022202220222001</v>
      </c>
      <c r="B2300" s="95">
        <v>0.91490527822013001</v>
      </c>
    </row>
    <row r="2301" spans="1:2">
      <c r="A2301" s="95">
        <v>0.22032203220322</v>
      </c>
      <c r="B2301" s="95">
        <v>0.91525762114673004</v>
      </c>
    </row>
    <row r="2302" spans="1:2">
      <c r="A2302" s="95">
        <v>0.22042204220421999</v>
      </c>
      <c r="B2302" s="95">
        <v>0.91560996407332995</v>
      </c>
    </row>
    <row r="2303" spans="1:2">
      <c r="A2303" s="95">
        <v>0.220522052205221</v>
      </c>
      <c r="B2303" s="95">
        <v>0.91596230699993098</v>
      </c>
    </row>
    <row r="2304" spans="1:2">
      <c r="A2304" s="95">
        <v>0.22062206220622099</v>
      </c>
      <c r="B2304" s="95">
        <v>0.916314649926531</v>
      </c>
    </row>
    <row r="2305" spans="1:2">
      <c r="A2305" s="95">
        <v>0.22072207220722101</v>
      </c>
      <c r="B2305" s="95">
        <v>0.91666699285313102</v>
      </c>
    </row>
    <row r="2306" spans="1:2">
      <c r="A2306" s="95">
        <v>0.220822082208221</v>
      </c>
      <c r="B2306" s="95">
        <v>0.91701933577973205</v>
      </c>
    </row>
    <row r="2307" spans="1:2">
      <c r="A2307" s="95">
        <v>0.22092209220922099</v>
      </c>
      <c r="B2307" s="95">
        <v>0.91737167870633196</v>
      </c>
    </row>
    <row r="2308" spans="1:2">
      <c r="A2308" s="95">
        <v>0.22102210221022101</v>
      </c>
      <c r="B2308" s="95">
        <v>0.91772402163293298</v>
      </c>
    </row>
    <row r="2309" spans="1:2">
      <c r="A2309" s="95">
        <v>0.22112211221122099</v>
      </c>
      <c r="B2309" s="95">
        <v>0.91807636455953301</v>
      </c>
    </row>
    <row r="2310" spans="1:2">
      <c r="A2310" s="95">
        <v>0.22122212221222101</v>
      </c>
      <c r="B2310" s="95">
        <v>0.91842870748613303</v>
      </c>
    </row>
    <row r="2311" spans="1:2">
      <c r="A2311" s="95">
        <v>0.221322132213221</v>
      </c>
      <c r="B2311" s="95">
        <v>0.91878105041273395</v>
      </c>
    </row>
    <row r="2312" spans="1:2">
      <c r="A2312" s="95">
        <v>0.22142214221422099</v>
      </c>
      <c r="B2312" s="95">
        <v>0.91913339333933397</v>
      </c>
    </row>
    <row r="2313" spans="1:2">
      <c r="A2313" s="95">
        <v>0.22152215221522201</v>
      </c>
      <c r="B2313" s="95">
        <v>0.91948573626593399</v>
      </c>
    </row>
    <row r="2314" spans="1:2">
      <c r="A2314" s="95">
        <v>0.221622162216222</v>
      </c>
      <c r="B2314" s="95">
        <v>0.91983807919253502</v>
      </c>
    </row>
    <row r="2315" spans="1:2">
      <c r="A2315" s="95">
        <v>0.22172217221722201</v>
      </c>
      <c r="B2315" s="95">
        <v>0.92019042211913504</v>
      </c>
    </row>
    <row r="2316" spans="1:2">
      <c r="A2316" s="95">
        <v>0.221822182218222</v>
      </c>
      <c r="B2316" s="95">
        <v>0.92054276504573496</v>
      </c>
    </row>
    <row r="2317" spans="1:2">
      <c r="A2317" s="95">
        <v>0.22192219221922199</v>
      </c>
      <c r="B2317" s="95">
        <v>0.92089510797233598</v>
      </c>
    </row>
    <row r="2318" spans="1:2">
      <c r="A2318" s="95">
        <v>0.22202220222022201</v>
      </c>
      <c r="B2318" s="95">
        <v>0.921247450898936</v>
      </c>
    </row>
    <row r="2319" spans="1:2">
      <c r="A2319" s="95">
        <v>0.222122212221222</v>
      </c>
      <c r="B2319" s="95">
        <v>0.92159979382553603</v>
      </c>
    </row>
    <row r="2320" spans="1:2">
      <c r="A2320" s="95">
        <v>0.22222222222222199</v>
      </c>
      <c r="B2320" s="95">
        <v>0.92195213675213705</v>
      </c>
    </row>
    <row r="2321" spans="1:2">
      <c r="A2321" s="95">
        <v>0.222322232223222</v>
      </c>
      <c r="B2321" s="95">
        <v>0.92230447967873697</v>
      </c>
    </row>
    <row r="2322" spans="1:2">
      <c r="A2322" s="95">
        <v>0.22242224222422199</v>
      </c>
      <c r="B2322" s="95">
        <v>0.92265682260533699</v>
      </c>
    </row>
    <row r="2323" spans="1:2">
      <c r="A2323" s="95">
        <v>0.22252225222522301</v>
      </c>
      <c r="B2323" s="95">
        <v>0.92300916553193801</v>
      </c>
    </row>
    <row r="2324" spans="1:2">
      <c r="A2324" s="95">
        <v>0.222622262226223</v>
      </c>
      <c r="B2324" s="95">
        <v>0.92336150845853804</v>
      </c>
    </row>
    <row r="2325" spans="1:2">
      <c r="A2325" s="95">
        <v>0.22272227222722299</v>
      </c>
      <c r="B2325" s="95">
        <v>0.92371385138513795</v>
      </c>
    </row>
    <row r="2326" spans="1:2">
      <c r="A2326" s="95">
        <v>0.22282228222822301</v>
      </c>
      <c r="B2326" s="95">
        <v>0.92406619431173898</v>
      </c>
    </row>
    <row r="2327" spans="1:2">
      <c r="A2327" s="95">
        <v>0.222922292229223</v>
      </c>
      <c r="B2327" s="95">
        <v>0.924418537238339</v>
      </c>
    </row>
    <row r="2328" spans="1:2">
      <c r="A2328" s="95">
        <v>0.22302230223022301</v>
      </c>
      <c r="B2328" s="95">
        <v>0.92477088016493902</v>
      </c>
    </row>
    <row r="2329" spans="1:2">
      <c r="A2329" s="95">
        <v>0.223122312231223</v>
      </c>
      <c r="B2329" s="95">
        <v>0.92512322309154005</v>
      </c>
    </row>
    <row r="2330" spans="1:2">
      <c r="A2330" s="95">
        <v>0.22322232223222299</v>
      </c>
      <c r="B2330" s="95">
        <v>0.92547556601813996</v>
      </c>
    </row>
    <row r="2331" spans="1:2">
      <c r="A2331" s="95">
        <v>0.22332233223322301</v>
      </c>
      <c r="B2331" s="95">
        <v>0.92582790894474098</v>
      </c>
    </row>
    <row r="2332" spans="1:2">
      <c r="A2332" s="95">
        <v>0.223422342234223</v>
      </c>
      <c r="B2332" s="95">
        <v>0.92618025187134101</v>
      </c>
    </row>
    <row r="2333" spans="1:2">
      <c r="A2333" s="95">
        <v>0.22352235223522399</v>
      </c>
      <c r="B2333" s="95">
        <v>0.92653259479794103</v>
      </c>
    </row>
    <row r="2334" spans="1:2">
      <c r="A2334" s="95">
        <v>0.223622362236224</v>
      </c>
      <c r="B2334" s="95">
        <v>0.92688493772454195</v>
      </c>
    </row>
    <row r="2335" spans="1:2">
      <c r="A2335" s="95">
        <v>0.22372237223722399</v>
      </c>
      <c r="B2335" s="95">
        <v>0.92723728065114197</v>
      </c>
    </row>
    <row r="2336" spans="1:2">
      <c r="A2336" s="95">
        <v>0.22382238223822401</v>
      </c>
      <c r="B2336" s="95">
        <v>0.927589623577742</v>
      </c>
    </row>
    <row r="2337" spans="1:2">
      <c r="A2337" s="95">
        <v>0.223922392239224</v>
      </c>
      <c r="B2337" s="95">
        <v>0.92794196650434302</v>
      </c>
    </row>
    <row r="2338" spans="1:2">
      <c r="A2338" s="95">
        <v>0.22402240224022399</v>
      </c>
      <c r="B2338" s="95">
        <v>0.92829430943094304</v>
      </c>
    </row>
    <row r="2339" spans="1:2">
      <c r="A2339" s="95">
        <v>0.22412241224122401</v>
      </c>
      <c r="B2339" s="95">
        <v>0.92864665235754296</v>
      </c>
    </row>
    <row r="2340" spans="1:2">
      <c r="A2340" s="95">
        <v>0.224222422242224</v>
      </c>
      <c r="B2340" s="95">
        <v>0.92899899528414398</v>
      </c>
    </row>
    <row r="2341" spans="1:2">
      <c r="A2341" s="95">
        <v>0.22432243224322401</v>
      </c>
      <c r="B2341" s="95">
        <v>0.929351338210744</v>
      </c>
    </row>
    <row r="2342" spans="1:2">
      <c r="A2342" s="95">
        <v>0.224422442244224</v>
      </c>
      <c r="B2342" s="95">
        <v>0.92970368113734403</v>
      </c>
    </row>
    <row r="2343" spans="1:2">
      <c r="A2343" s="95">
        <v>0.22452245224522499</v>
      </c>
      <c r="B2343" s="95">
        <v>0.93005602406394505</v>
      </c>
    </row>
    <row r="2344" spans="1:2">
      <c r="A2344" s="95">
        <v>0.22462246224622501</v>
      </c>
      <c r="B2344" s="95">
        <v>0.93040836699054497</v>
      </c>
    </row>
    <row r="2345" spans="1:2">
      <c r="A2345" s="95">
        <v>0.224722472247225</v>
      </c>
      <c r="B2345" s="95">
        <v>0.93076070991714599</v>
      </c>
    </row>
    <row r="2346" spans="1:2">
      <c r="A2346" s="95">
        <v>0.22482248224822499</v>
      </c>
      <c r="B2346" s="95">
        <v>0.93111305284374601</v>
      </c>
    </row>
    <row r="2347" spans="1:2">
      <c r="A2347" s="95">
        <v>0.224922492249225</v>
      </c>
      <c r="B2347" s="95">
        <v>0.93146539577034604</v>
      </c>
    </row>
    <row r="2348" spans="1:2">
      <c r="A2348" s="95">
        <v>0.22502250225022499</v>
      </c>
      <c r="B2348" s="95">
        <v>0.93181773869694695</v>
      </c>
    </row>
    <row r="2349" spans="1:2">
      <c r="A2349" s="95">
        <v>0.22512251225122501</v>
      </c>
      <c r="B2349" s="95">
        <v>0.93217008162354698</v>
      </c>
    </row>
    <row r="2350" spans="1:2">
      <c r="A2350" s="95">
        <v>0.225222522252225</v>
      </c>
      <c r="B2350" s="95">
        <v>0.932522424550147</v>
      </c>
    </row>
    <row r="2351" spans="1:2">
      <c r="A2351" s="95">
        <v>0.22532253225322499</v>
      </c>
      <c r="B2351" s="95">
        <v>0.93287476747674802</v>
      </c>
    </row>
    <row r="2352" spans="1:2">
      <c r="A2352" s="95">
        <v>0.22542254225422501</v>
      </c>
      <c r="B2352" s="95">
        <v>0.93322711040334805</v>
      </c>
    </row>
    <row r="2353" spans="1:2">
      <c r="A2353" s="95">
        <v>0.22552255225522599</v>
      </c>
      <c r="B2353" s="95">
        <v>0.93357945332994796</v>
      </c>
    </row>
    <row r="2354" spans="1:2">
      <c r="A2354" s="95">
        <v>0.22562256225622601</v>
      </c>
      <c r="B2354" s="95">
        <v>0.93393179625654899</v>
      </c>
    </row>
    <row r="2355" spans="1:2">
      <c r="A2355" s="95">
        <v>0.225722572257226</v>
      </c>
      <c r="B2355" s="95">
        <v>0.93428413918314901</v>
      </c>
    </row>
    <row r="2356" spans="1:2">
      <c r="A2356" s="95">
        <v>0.22582258225822599</v>
      </c>
      <c r="B2356" s="95">
        <v>0.93463648210974903</v>
      </c>
    </row>
    <row r="2357" spans="1:2">
      <c r="A2357" s="95">
        <v>0.22592259225922601</v>
      </c>
      <c r="B2357" s="95">
        <v>0.93498882503634995</v>
      </c>
    </row>
    <row r="2358" spans="1:2">
      <c r="A2358" s="95">
        <v>0.226022602260226</v>
      </c>
      <c r="B2358" s="95">
        <v>0.93534116796294997</v>
      </c>
    </row>
    <row r="2359" spans="1:2">
      <c r="A2359" s="95">
        <v>0.22612261226122601</v>
      </c>
      <c r="B2359" s="95">
        <v>0.93569351088955099</v>
      </c>
    </row>
    <row r="2360" spans="1:2">
      <c r="A2360" s="95">
        <v>0.226222622262226</v>
      </c>
      <c r="B2360" s="95">
        <v>0.93604585381615102</v>
      </c>
    </row>
    <row r="2361" spans="1:2">
      <c r="A2361" s="95">
        <v>0.22632263226322599</v>
      </c>
      <c r="B2361" s="95">
        <v>0.93639819674275104</v>
      </c>
    </row>
    <row r="2362" spans="1:2">
      <c r="A2362" s="95">
        <v>0.22642264226422601</v>
      </c>
      <c r="B2362" s="95">
        <v>0.93675053966935196</v>
      </c>
    </row>
    <row r="2363" spans="1:2">
      <c r="A2363" s="95">
        <v>0.226522652265227</v>
      </c>
      <c r="B2363" s="95">
        <v>0.93710288259595198</v>
      </c>
    </row>
    <row r="2364" spans="1:2">
      <c r="A2364" s="95">
        <v>0.22662266226622699</v>
      </c>
      <c r="B2364" s="95">
        <v>0.937455225522552</v>
      </c>
    </row>
    <row r="2365" spans="1:2">
      <c r="A2365" s="95">
        <v>0.226722672267227</v>
      </c>
      <c r="B2365" s="95">
        <v>0.93780756844915303</v>
      </c>
    </row>
    <row r="2366" spans="1:2">
      <c r="A2366" s="95">
        <v>0.22682268226822699</v>
      </c>
      <c r="B2366" s="95">
        <v>0.93815991137575305</v>
      </c>
    </row>
    <row r="2367" spans="1:2">
      <c r="A2367" s="95">
        <v>0.22692269226922701</v>
      </c>
      <c r="B2367" s="95">
        <v>0.93851225430235297</v>
      </c>
    </row>
    <row r="2368" spans="1:2">
      <c r="A2368" s="95">
        <v>0.227022702270227</v>
      </c>
      <c r="B2368" s="95">
        <v>0.93886459722895399</v>
      </c>
    </row>
    <row r="2369" spans="1:2">
      <c r="A2369" s="95">
        <v>0.22712271227122699</v>
      </c>
      <c r="B2369" s="95">
        <v>0.93921694015555401</v>
      </c>
    </row>
    <row r="2370" spans="1:2">
      <c r="A2370" s="95">
        <v>0.22722272227222701</v>
      </c>
      <c r="B2370" s="95">
        <v>0.93956928308215404</v>
      </c>
    </row>
    <row r="2371" spans="1:2">
      <c r="A2371" s="95">
        <v>0.227322732273227</v>
      </c>
      <c r="B2371" s="95">
        <v>0.93992162600875495</v>
      </c>
    </row>
    <row r="2372" spans="1:2">
      <c r="A2372" s="95">
        <v>0.22742274227422701</v>
      </c>
      <c r="B2372" s="95">
        <v>0.94027396893535498</v>
      </c>
    </row>
    <row r="2373" spans="1:2">
      <c r="A2373" s="95">
        <v>0.227522752275228</v>
      </c>
      <c r="B2373" s="95">
        <v>0.940626311861955</v>
      </c>
    </row>
    <row r="2374" spans="1:2">
      <c r="A2374" s="95">
        <v>0.22762276227622799</v>
      </c>
      <c r="B2374" s="95">
        <v>0.94097865478855602</v>
      </c>
    </row>
    <row r="2375" spans="1:2">
      <c r="A2375" s="95">
        <v>0.22772277227722801</v>
      </c>
      <c r="B2375" s="95">
        <v>0.94133099771515605</v>
      </c>
    </row>
    <row r="2376" spans="1:2">
      <c r="A2376" s="95">
        <v>0.227822782278228</v>
      </c>
      <c r="B2376" s="95">
        <v>0.94168334064175696</v>
      </c>
    </row>
    <row r="2377" spans="1:2">
      <c r="A2377" s="95">
        <v>0.22792279227922799</v>
      </c>
      <c r="B2377" s="95">
        <v>0.94203568356835699</v>
      </c>
    </row>
    <row r="2378" spans="1:2">
      <c r="A2378" s="95">
        <v>0.228022802280228</v>
      </c>
      <c r="B2378" s="95">
        <v>0.94238802649495701</v>
      </c>
    </row>
    <row r="2379" spans="1:2">
      <c r="A2379" s="95">
        <v>0.22812281228122799</v>
      </c>
      <c r="B2379" s="95">
        <v>0.94274036942155703</v>
      </c>
    </row>
    <row r="2380" spans="1:2">
      <c r="A2380" s="95">
        <v>0.22822282228222801</v>
      </c>
      <c r="B2380" s="95">
        <v>0.94309271234815795</v>
      </c>
    </row>
    <row r="2381" spans="1:2">
      <c r="A2381" s="95">
        <v>0.228322832283228</v>
      </c>
      <c r="B2381" s="95">
        <v>0.94344505527475797</v>
      </c>
    </row>
    <row r="2382" spans="1:2">
      <c r="A2382" s="95">
        <v>0.22842284228422799</v>
      </c>
      <c r="B2382" s="95">
        <v>0.94379739820135899</v>
      </c>
    </row>
    <row r="2383" spans="1:2">
      <c r="A2383" s="95">
        <v>0.22852285228522901</v>
      </c>
      <c r="B2383" s="95">
        <v>0.94414974112795902</v>
      </c>
    </row>
    <row r="2384" spans="1:2">
      <c r="A2384" s="95">
        <v>0.22862286228622899</v>
      </c>
      <c r="B2384" s="95">
        <v>0.94450208405455904</v>
      </c>
    </row>
    <row r="2385" spans="1:2">
      <c r="A2385" s="95">
        <v>0.22872287228722901</v>
      </c>
      <c r="B2385" s="95">
        <v>0.94485442698115996</v>
      </c>
    </row>
    <row r="2386" spans="1:2">
      <c r="A2386" s="95">
        <v>0.228822882288229</v>
      </c>
      <c r="B2386" s="95">
        <v>0.94520676990775998</v>
      </c>
    </row>
    <row r="2387" spans="1:2">
      <c r="A2387" s="95">
        <v>0.22892289228922899</v>
      </c>
      <c r="B2387" s="95">
        <v>0.94555911283436</v>
      </c>
    </row>
    <row r="2388" spans="1:2">
      <c r="A2388" s="95">
        <v>0.22902290229022901</v>
      </c>
      <c r="B2388" s="95">
        <v>0.94591145576096103</v>
      </c>
    </row>
    <row r="2389" spans="1:2">
      <c r="A2389" s="95">
        <v>0.229122912291229</v>
      </c>
      <c r="B2389" s="95">
        <v>0.94626379868756105</v>
      </c>
    </row>
    <row r="2390" spans="1:2">
      <c r="A2390" s="95">
        <v>0.22922292229222899</v>
      </c>
      <c r="B2390" s="95">
        <v>0.94661614161416097</v>
      </c>
    </row>
    <row r="2391" spans="1:2">
      <c r="A2391" s="95">
        <v>0.229322932293229</v>
      </c>
      <c r="B2391" s="95">
        <v>0.94696848454076199</v>
      </c>
    </row>
    <row r="2392" spans="1:2">
      <c r="A2392" s="95">
        <v>0.22942294229422899</v>
      </c>
      <c r="B2392" s="95">
        <v>0.94732082746736201</v>
      </c>
    </row>
    <row r="2393" spans="1:2">
      <c r="A2393" s="95">
        <v>0.22952295229523001</v>
      </c>
      <c r="B2393" s="95">
        <v>0.94767317039396204</v>
      </c>
    </row>
    <row r="2394" spans="1:2">
      <c r="A2394" s="95">
        <v>0.22962296229623</v>
      </c>
      <c r="B2394" s="95">
        <v>0.94802551332056295</v>
      </c>
    </row>
    <row r="2395" spans="1:2">
      <c r="A2395" s="95">
        <v>0.22972297229722999</v>
      </c>
      <c r="B2395" s="95">
        <v>0.94837785624716298</v>
      </c>
    </row>
    <row r="2396" spans="1:2">
      <c r="A2396" s="95">
        <v>0.22982298229823001</v>
      </c>
      <c r="B2396" s="95">
        <v>0.948730199173763</v>
      </c>
    </row>
    <row r="2397" spans="1:2">
      <c r="A2397" s="95">
        <v>0.22992299229922999</v>
      </c>
      <c r="B2397" s="95">
        <v>0.94908254210036402</v>
      </c>
    </row>
    <row r="2398" spans="1:2">
      <c r="A2398" s="95">
        <v>0.23002300230023001</v>
      </c>
      <c r="B2398" s="95">
        <v>0.94943488502696405</v>
      </c>
    </row>
    <row r="2399" spans="1:2">
      <c r="A2399" s="95">
        <v>0.23012301230123</v>
      </c>
      <c r="B2399" s="95">
        <v>0.94978722795356496</v>
      </c>
    </row>
    <row r="2400" spans="1:2">
      <c r="A2400" s="95">
        <v>0.23022302230222999</v>
      </c>
      <c r="B2400" s="95">
        <v>0.95013957088016499</v>
      </c>
    </row>
    <row r="2401" spans="1:2">
      <c r="A2401" s="95">
        <v>0.23032303230323001</v>
      </c>
      <c r="B2401" s="95">
        <v>0.95049191380676501</v>
      </c>
    </row>
    <row r="2402" spans="1:2">
      <c r="A2402" s="95">
        <v>0.23042304230423</v>
      </c>
      <c r="B2402" s="95">
        <v>0.95084425673336603</v>
      </c>
    </row>
    <row r="2403" spans="1:2">
      <c r="A2403" s="95">
        <v>0.23052305230523101</v>
      </c>
      <c r="B2403" s="95">
        <v>0.95119659965996595</v>
      </c>
    </row>
    <row r="2404" spans="1:2">
      <c r="A2404" s="95">
        <v>0.230623062306231</v>
      </c>
      <c r="B2404" s="95">
        <v>0.95154894258656597</v>
      </c>
    </row>
    <row r="2405" spans="1:2">
      <c r="A2405" s="95">
        <v>0.23072307230723099</v>
      </c>
      <c r="B2405" s="95">
        <v>0.95190128551316699</v>
      </c>
    </row>
    <row r="2406" spans="1:2">
      <c r="A2406" s="95">
        <v>0.23082308230823101</v>
      </c>
      <c r="B2406" s="95">
        <v>0.95225362843976702</v>
      </c>
    </row>
    <row r="2407" spans="1:2">
      <c r="A2407" s="95">
        <v>0.230923092309231</v>
      </c>
      <c r="B2407" s="95">
        <v>0.95260597136636704</v>
      </c>
    </row>
    <row r="2408" spans="1:2">
      <c r="A2408" s="95">
        <v>0.23102310231023099</v>
      </c>
      <c r="B2408" s="95">
        <v>0.95295831429296796</v>
      </c>
    </row>
    <row r="2409" spans="1:2">
      <c r="A2409" s="95">
        <v>0.231123112311231</v>
      </c>
      <c r="B2409" s="95">
        <v>0.95331065721956798</v>
      </c>
    </row>
    <row r="2410" spans="1:2">
      <c r="A2410" s="95">
        <v>0.23122312231223099</v>
      </c>
      <c r="B2410" s="95">
        <v>0.95366300014616801</v>
      </c>
    </row>
    <row r="2411" spans="1:2">
      <c r="A2411" s="95">
        <v>0.23132313231323101</v>
      </c>
      <c r="B2411" s="95">
        <v>0.95401534307276903</v>
      </c>
    </row>
    <row r="2412" spans="1:2">
      <c r="A2412" s="95">
        <v>0.231423142314231</v>
      </c>
      <c r="B2412" s="95">
        <v>0.95436768599936905</v>
      </c>
    </row>
    <row r="2413" spans="1:2">
      <c r="A2413" s="95">
        <v>0.23152315231523199</v>
      </c>
      <c r="B2413" s="95">
        <v>0.95472002892596997</v>
      </c>
    </row>
    <row r="2414" spans="1:2">
      <c r="A2414" s="95">
        <v>0.23162316231623201</v>
      </c>
      <c r="B2414" s="95">
        <v>0.95507237185256999</v>
      </c>
    </row>
    <row r="2415" spans="1:2">
      <c r="A2415" s="95">
        <v>0.231723172317232</v>
      </c>
      <c r="B2415" s="95">
        <v>0.95542471477917001</v>
      </c>
    </row>
    <row r="2416" spans="1:2">
      <c r="A2416" s="95">
        <v>0.23182318231823201</v>
      </c>
      <c r="B2416" s="95">
        <v>0.95577705770577004</v>
      </c>
    </row>
    <row r="2417" spans="1:2">
      <c r="A2417" s="95">
        <v>0.231923192319232</v>
      </c>
      <c r="B2417" s="95">
        <v>0.95612940063237095</v>
      </c>
    </row>
    <row r="2418" spans="1:2">
      <c r="A2418" s="95">
        <v>0.23202320232023199</v>
      </c>
      <c r="B2418" s="95">
        <v>0.95648174355897098</v>
      </c>
    </row>
    <row r="2419" spans="1:2">
      <c r="A2419" s="95">
        <v>0.23212321232123201</v>
      </c>
      <c r="B2419" s="95">
        <v>0.956834086485572</v>
      </c>
    </row>
    <row r="2420" spans="1:2">
      <c r="A2420" s="95">
        <v>0.232223222322232</v>
      </c>
      <c r="B2420" s="95">
        <v>0.95718642941217202</v>
      </c>
    </row>
    <row r="2421" spans="1:2">
      <c r="A2421" s="95">
        <v>0.23232323232323199</v>
      </c>
      <c r="B2421" s="95">
        <v>0.95753877233877205</v>
      </c>
    </row>
    <row r="2422" spans="1:2">
      <c r="A2422" s="95">
        <v>0.232423242324232</v>
      </c>
      <c r="B2422" s="95">
        <v>0.95789111526537296</v>
      </c>
    </row>
    <row r="2423" spans="1:2">
      <c r="A2423" s="95">
        <v>0.23252325232523299</v>
      </c>
      <c r="B2423" s="95">
        <v>0.95824345819197299</v>
      </c>
    </row>
    <row r="2424" spans="1:2">
      <c r="A2424" s="95">
        <v>0.23262326232623301</v>
      </c>
      <c r="B2424" s="95">
        <v>0.95859580111857301</v>
      </c>
    </row>
    <row r="2425" spans="1:2">
      <c r="A2425" s="95">
        <v>0.232723272327233</v>
      </c>
      <c r="B2425" s="95">
        <v>0.95894814404517403</v>
      </c>
    </row>
    <row r="2426" spans="1:2">
      <c r="A2426" s="95">
        <v>0.23282328232823299</v>
      </c>
      <c r="B2426" s="95">
        <v>0.95930048697177395</v>
      </c>
    </row>
    <row r="2427" spans="1:2">
      <c r="A2427" s="95">
        <v>0.23292329232923301</v>
      </c>
      <c r="B2427" s="95">
        <v>0.95965282989837397</v>
      </c>
    </row>
    <row r="2428" spans="1:2">
      <c r="A2428" s="95">
        <v>0.233023302330233</v>
      </c>
      <c r="B2428" s="95">
        <v>0.96000517282497499</v>
      </c>
    </row>
    <row r="2429" spans="1:2">
      <c r="A2429" s="95">
        <v>0.23312331233123301</v>
      </c>
      <c r="B2429" s="95">
        <v>0.96035751575157502</v>
      </c>
    </row>
    <row r="2430" spans="1:2">
      <c r="A2430" s="95">
        <v>0.233223322332233</v>
      </c>
      <c r="B2430" s="95">
        <v>0.96070985867817504</v>
      </c>
    </row>
    <row r="2431" spans="1:2">
      <c r="A2431" s="95">
        <v>0.23332333233323299</v>
      </c>
      <c r="B2431" s="95">
        <v>0.96106220160477596</v>
      </c>
    </row>
    <row r="2432" spans="1:2">
      <c r="A2432" s="95">
        <v>0.23342334233423301</v>
      </c>
      <c r="B2432" s="95">
        <v>0.96141454453137598</v>
      </c>
    </row>
    <row r="2433" spans="1:2">
      <c r="A2433" s="95">
        <v>0.233523352335234</v>
      </c>
      <c r="B2433" s="95">
        <v>0.961766887457977</v>
      </c>
    </row>
    <row r="2434" spans="1:2">
      <c r="A2434" s="95">
        <v>0.23362336233623399</v>
      </c>
      <c r="B2434" s="95">
        <v>0.96211923038457703</v>
      </c>
    </row>
    <row r="2435" spans="1:2">
      <c r="A2435" s="95">
        <v>0.233723372337234</v>
      </c>
      <c r="B2435" s="95">
        <v>0.96247157331117705</v>
      </c>
    </row>
    <row r="2436" spans="1:2">
      <c r="A2436" s="95">
        <v>0.23382338233823399</v>
      </c>
      <c r="B2436" s="95">
        <v>0.96282391623777797</v>
      </c>
    </row>
    <row r="2437" spans="1:2">
      <c r="A2437" s="95">
        <v>0.23392339233923401</v>
      </c>
      <c r="B2437" s="95">
        <v>0.96317625916437799</v>
      </c>
    </row>
    <row r="2438" spans="1:2">
      <c r="A2438" s="95">
        <v>0.234023402340234</v>
      </c>
      <c r="B2438" s="95">
        <v>0.96352860209097801</v>
      </c>
    </row>
    <row r="2439" spans="1:2">
      <c r="A2439" s="95">
        <v>0.23412341234123399</v>
      </c>
      <c r="B2439" s="95">
        <v>0.96388094501757904</v>
      </c>
    </row>
    <row r="2440" spans="1:2">
      <c r="A2440" s="95">
        <v>0.23422342234223401</v>
      </c>
      <c r="B2440" s="95">
        <v>0.96423328794417895</v>
      </c>
    </row>
    <row r="2441" spans="1:2">
      <c r="A2441" s="95">
        <v>0.23432343234323399</v>
      </c>
      <c r="B2441" s="95">
        <v>0.96458563087077898</v>
      </c>
    </row>
    <row r="2442" spans="1:2">
      <c r="A2442" s="95">
        <v>0.23442344234423401</v>
      </c>
      <c r="B2442" s="95">
        <v>0.96493797379738</v>
      </c>
    </row>
    <row r="2443" spans="1:2">
      <c r="A2443" s="95">
        <v>0.234523452345235</v>
      </c>
      <c r="B2443" s="95">
        <v>0.96529031672398002</v>
      </c>
    </row>
    <row r="2444" spans="1:2">
      <c r="A2444" s="95">
        <v>0.23462346234623499</v>
      </c>
      <c r="B2444" s="95">
        <v>0.96564265965058005</v>
      </c>
    </row>
    <row r="2445" spans="1:2">
      <c r="A2445" s="95">
        <v>0.23472347234723501</v>
      </c>
      <c r="B2445" s="95">
        <v>0.96599500257718096</v>
      </c>
    </row>
    <row r="2446" spans="1:2">
      <c r="A2446" s="95">
        <v>0.234823482348235</v>
      </c>
      <c r="B2446" s="95">
        <v>0.96634734550378099</v>
      </c>
    </row>
    <row r="2447" spans="1:2">
      <c r="A2447" s="95">
        <v>0.23492349234923501</v>
      </c>
      <c r="B2447" s="95">
        <v>0.96669968843038201</v>
      </c>
    </row>
    <row r="2448" spans="1:2">
      <c r="A2448" s="95">
        <v>0.235023502350235</v>
      </c>
      <c r="B2448" s="95">
        <v>0.96705203135698203</v>
      </c>
    </row>
    <row r="2449" spans="1:2">
      <c r="A2449" s="95">
        <v>0.23512351235123499</v>
      </c>
      <c r="B2449" s="95">
        <v>0.96740437428358195</v>
      </c>
    </row>
    <row r="2450" spans="1:2">
      <c r="A2450" s="95">
        <v>0.23522352235223501</v>
      </c>
      <c r="B2450" s="95">
        <v>0.96775671721018297</v>
      </c>
    </row>
    <row r="2451" spans="1:2">
      <c r="A2451" s="95">
        <v>0.235323532353235</v>
      </c>
      <c r="B2451" s="95">
        <v>0.968109060136783</v>
      </c>
    </row>
    <row r="2452" spans="1:2">
      <c r="A2452" s="95">
        <v>0.23542354235423499</v>
      </c>
      <c r="B2452" s="95">
        <v>0.96846140306338302</v>
      </c>
    </row>
    <row r="2453" spans="1:2">
      <c r="A2453" s="95">
        <v>0.235523552355236</v>
      </c>
      <c r="B2453" s="95">
        <v>0.96881374598998404</v>
      </c>
    </row>
    <row r="2454" spans="1:2">
      <c r="A2454" s="95">
        <v>0.23562356235623599</v>
      </c>
      <c r="B2454" s="95">
        <v>0.96916608891658396</v>
      </c>
    </row>
    <row r="2455" spans="1:2">
      <c r="A2455" s="95">
        <v>0.23572357235723601</v>
      </c>
      <c r="B2455" s="95">
        <v>0.96951843184318398</v>
      </c>
    </row>
    <row r="2456" spans="1:2">
      <c r="A2456" s="95">
        <v>0.235823582358236</v>
      </c>
      <c r="B2456" s="95">
        <v>0.969870774769785</v>
      </c>
    </row>
    <row r="2457" spans="1:2">
      <c r="A2457" s="95">
        <v>0.23592359235923599</v>
      </c>
      <c r="B2457" s="95">
        <v>0.97022311769638503</v>
      </c>
    </row>
    <row r="2458" spans="1:2">
      <c r="A2458" s="95">
        <v>0.23602360236023601</v>
      </c>
      <c r="B2458" s="95">
        <v>0.97057546062298505</v>
      </c>
    </row>
    <row r="2459" spans="1:2">
      <c r="A2459" s="95">
        <v>0.236123612361236</v>
      </c>
      <c r="B2459" s="95">
        <v>0.97092780354958597</v>
      </c>
    </row>
    <row r="2460" spans="1:2">
      <c r="A2460" s="95">
        <v>0.23622362236223601</v>
      </c>
      <c r="B2460" s="95">
        <v>0.97128014647618599</v>
      </c>
    </row>
    <row r="2461" spans="1:2">
      <c r="A2461" s="95">
        <v>0.236323632363236</v>
      </c>
      <c r="B2461" s="95">
        <v>0.97163248940278601</v>
      </c>
    </row>
    <row r="2462" spans="1:2">
      <c r="A2462" s="95">
        <v>0.23642364236423599</v>
      </c>
      <c r="B2462" s="95">
        <v>0.97198483232938704</v>
      </c>
    </row>
    <row r="2463" spans="1:2">
      <c r="A2463" s="95">
        <v>0.23652365236523701</v>
      </c>
      <c r="B2463" s="95">
        <v>0.97233717525598695</v>
      </c>
    </row>
    <row r="2464" spans="1:2">
      <c r="A2464" s="95">
        <v>0.236623662366237</v>
      </c>
      <c r="B2464" s="95">
        <v>0.97268951818258798</v>
      </c>
    </row>
    <row r="2465" spans="1:2">
      <c r="A2465" s="95">
        <v>0.23672367236723699</v>
      </c>
      <c r="B2465" s="95">
        <v>0.973041861109188</v>
      </c>
    </row>
    <row r="2466" spans="1:2">
      <c r="A2466" s="95">
        <v>0.236823682368237</v>
      </c>
      <c r="B2466" s="95">
        <v>0.97339420403578802</v>
      </c>
    </row>
    <row r="2467" spans="1:2">
      <c r="A2467" s="95">
        <v>0.23692369236923699</v>
      </c>
      <c r="B2467" s="95">
        <v>0.97374654696238805</v>
      </c>
    </row>
    <row r="2468" spans="1:2">
      <c r="A2468" s="95">
        <v>0.23702370237023701</v>
      </c>
      <c r="B2468" s="95">
        <v>0.97409888988898896</v>
      </c>
    </row>
    <row r="2469" spans="1:2">
      <c r="A2469" s="95">
        <v>0.237123712371237</v>
      </c>
      <c r="B2469" s="95">
        <v>0.97445123281558899</v>
      </c>
    </row>
    <row r="2470" spans="1:2">
      <c r="A2470" s="95">
        <v>0.23722372237223699</v>
      </c>
      <c r="B2470" s="95">
        <v>0.97480357574219001</v>
      </c>
    </row>
    <row r="2471" spans="1:2">
      <c r="A2471" s="95">
        <v>0.23732373237323701</v>
      </c>
      <c r="B2471" s="95">
        <v>0.97515591866879003</v>
      </c>
    </row>
    <row r="2472" spans="1:2">
      <c r="A2472" s="95">
        <v>0.237423742374237</v>
      </c>
      <c r="B2472" s="95">
        <v>0.97550826159538995</v>
      </c>
    </row>
    <row r="2473" spans="1:2">
      <c r="A2473" s="95">
        <v>0.23752375237523801</v>
      </c>
      <c r="B2473" s="95">
        <v>0.97586060452199097</v>
      </c>
    </row>
    <row r="2474" spans="1:2">
      <c r="A2474" s="95">
        <v>0.237623762376238</v>
      </c>
      <c r="B2474" s="95">
        <v>0.976212947448591</v>
      </c>
    </row>
    <row r="2475" spans="1:2">
      <c r="A2475" s="95">
        <v>0.23772377237723799</v>
      </c>
      <c r="B2475" s="95">
        <v>0.97656529037519102</v>
      </c>
    </row>
    <row r="2476" spans="1:2">
      <c r="A2476" s="95">
        <v>0.23782378237823801</v>
      </c>
      <c r="B2476" s="95">
        <v>0.97691763330179204</v>
      </c>
    </row>
    <row r="2477" spans="1:2">
      <c r="A2477" s="95">
        <v>0.237923792379238</v>
      </c>
      <c r="B2477" s="95">
        <v>0.97726997622839196</v>
      </c>
    </row>
    <row r="2478" spans="1:2">
      <c r="A2478" s="95">
        <v>0.23802380238023799</v>
      </c>
      <c r="B2478" s="95">
        <v>0.97762231915499198</v>
      </c>
    </row>
    <row r="2479" spans="1:2">
      <c r="A2479" s="95">
        <v>0.238123812381238</v>
      </c>
      <c r="B2479" s="95">
        <v>0.977974662081593</v>
      </c>
    </row>
    <row r="2480" spans="1:2">
      <c r="A2480" s="95">
        <v>0.23822382238223799</v>
      </c>
      <c r="B2480" s="95">
        <v>0.97832700500819303</v>
      </c>
    </row>
    <row r="2481" spans="1:2">
      <c r="A2481" s="95">
        <v>0.23832383238323801</v>
      </c>
      <c r="B2481" s="95">
        <v>0.97867934793479305</v>
      </c>
    </row>
    <row r="2482" spans="1:2">
      <c r="A2482" s="95">
        <v>0.238423842384238</v>
      </c>
      <c r="B2482" s="95">
        <v>0.97903169086139397</v>
      </c>
    </row>
    <row r="2483" spans="1:2">
      <c r="A2483" s="95">
        <v>0.23852385238523899</v>
      </c>
      <c r="B2483" s="95">
        <v>0.97938403378799399</v>
      </c>
    </row>
    <row r="2484" spans="1:2">
      <c r="A2484" s="95">
        <v>0.23862386238623901</v>
      </c>
      <c r="B2484" s="95">
        <v>0.97973637671459501</v>
      </c>
    </row>
    <row r="2485" spans="1:2">
      <c r="A2485" s="95">
        <v>0.23872387238723899</v>
      </c>
      <c r="B2485" s="95">
        <v>0.98008871964119504</v>
      </c>
    </row>
    <row r="2486" spans="1:2">
      <c r="A2486" s="95">
        <v>0.23882388238823901</v>
      </c>
      <c r="B2486" s="95">
        <v>0.98044106256779495</v>
      </c>
    </row>
    <row r="2487" spans="1:2">
      <c r="A2487" s="95">
        <v>0.238923892389239</v>
      </c>
      <c r="B2487" s="95">
        <v>0.98079340549439598</v>
      </c>
    </row>
    <row r="2488" spans="1:2">
      <c r="A2488" s="95">
        <v>0.23902390239023899</v>
      </c>
      <c r="B2488" s="95">
        <v>0.981145748420996</v>
      </c>
    </row>
    <row r="2489" spans="1:2">
      <c r="A2489" s="95">
        <v>0.23912391239123901</v>
      </c>
      <c r="B2489" s="95">
        <v>0.98149809134759602</v>
      </c>
    </row>
    <row r="2490" spans="1:2">
      <c r="A2490" s="95">
        <v>0.239223922392239</v>
      </c>
      <c r="B2490" s="95">
        <v>0.98185043427419705</v>
      </c>
    </row>
    <row r="2491" spans="1:2">
      <c r="A2491" s="95">
        <v>0.23932393239323899</v>
      </c>
      <c r="B2491" s="95">
        <v>0.98220277720079696</v>
      </c>
    </row>
    <row r="2492" spans="1:2">
      <c r="A2492" s="95">
        <v>0.239423942394239</v>
      </c>
      <c r="B2492" s="95">
        <v>0.98255512012739699</v>
      </c>
    </row>
    <row r="2493" spans="1:2">
      <c r="A2493" s="95">
        <v>0.23952395239523999</v>
      </c>
      <c r="B2493" s="95">
        <v>0.98290746305399801</v>
      </c>
    </row>
    <row r="2494" spans="1:2">
      <c r="A2494" s="95">
        <v>0.23962396239624001</v>
      </c>
      <c r="B2494" s="95">
        <v>0.98325980598059803</v>
      </c>
    </row>
    <row r="2495" spans="1:2">
      <c r="A2495" s="95">
        <v>0.23972397239724</v>
      </c>
      <c r="B2495" s="95">
        <v>0.98361214890719895</v>
      </c>
    </row>
    <row r="2496" spans="1:2">
      <c r="A2496" s="95">
        <v>0.23982398239823999</v>
      </c>
      <c r="B2496" s="95">
        <v>0.98396449183379897</v>
      </c>
    </row>
    <row r="2497" spans="1:2">
      <c r="A2497" s="95">
        <v>0.23992399239924</v>
      </c>
      <c r="B2497" s="95">
        <v>0.984316834760399</v>
      </c>
    </row>
    <row r="2498" spans="1:2">
      <c r="A2498" s="95">
        <v>0.24002400240023999</v>
      </c>
      <c r="B2498" s="95">
        <v>0.98466917768699902</v>
      </c>
    </row>
    <row r="2499" spans="1:2">
      <c r="A2499" s="95">
        <v>0.24012401240124001</v>
      </c>
      <c r="B2499" s="95">
        <v>0.98502152061360004</v>
      </c>
    </row>
    <row r="2500" spans="1:2">
      <c r="A2500" s="95">
        <v>0.24022402240224</v>
      </c>
      <c r="B2500" s="95">
        <v>0.98537386354019996</v>
      </c>
    </row>
    <row r="2501" spans="1:2">
      <c r="A2501" s="95">
        <v>0.24032403240323999</v>
      </c>
      <c r="B2501" s="95">
        <v>0.98572620646680098</v>
      </c>
    </row>
    <row r="2502" spans="1:2">
      <c r="A2502" s="95">
        <v>0.24042404240424001</v>
      </c>
      <c r="B2502" s="95">
        <v>0.986078549393401</v>
      </c>
    </row>
    <row r="2503" spans="1:2">
      <c r="A2503" s="95">
        <v>0.240524052405241</v>
      </c>
      <c r="B2503" s="95">
        <v>0.98643089232000103</v>
      </c>
    </row>
    <row r="2504" spans="1:2">
      <c r="A2504" s="95">
        <v>0.24062406240624101</v>
      </c>
      <c r="B2504" s="95">
        <v>0.98678323524660205</v>
      </c>
    </row>
    <row r="2505" spans="1:2">
      <c r="A2505" s="95">
        <v>0.240724072407241</v>
      </c>
      <c r="B2505" s="95">
        <v>0.98713557817320197</v>
      </c>
    </row>
    <row r="2506" spans="1:2">
      <c r="A2506" s="95">
        <v>0.24082408240824099</v>
      </c>
      <c r="B2506" s="95">
        <v>0.98748792109980199</v>
      </c>
    </row>
    <row r="2507" spans="1:2">
      <c r="A2507" s="95">
        <v>0.24092409240924101</v>
      </c>
      <c r="B2507" s="95">
        <v>0.98784026402640301</v>
      </c>
    </row>
    <row r="2508" spans="1:2">
      <c r="A2508" s="95">
        <v>0.241024102410241</v>
      </c>
      <c r="B2508" s="95">
        <v>0.98819260695300304</v>
      </c>
    </row>
    <row r="2509" spans="1:2">
      <c r="A2509" s="95">
        <v>0.24112411241124099</v>
      </c>
      <c r="B2509" s="95">
        <v>0.98854494987960295</v>
      </c>
    </row>
    <row r="2510" spans="1:2">
      <c r="A2510" s="95">
        <v>0.241224122412241</v>
      </c>
      <c r="B2510" s="95">
        <v>0.98889729280620398</v>
      </c>
    </row>
    <row r="2511" spans="1:2">
      <c r="A2511" s="95">
        <v>0.24132413241324099</v>
      </c>
      <c r="B2511" s="95">
        <v>0.989249635732804</v>
      </c>
    </row>
    <row r="2512" spans="1:2">
      <c r="A2512" s="95">
        <v>0.24142414241424101</v>
      </c>
      <c r="B2512" s="95">
        <v>0.98960197865940402</v>
      </c>
    </row>
    <row r="2513" spans="1:2">
      <c r="A2513" s="95">
        <v>0.241524152415242</v>
      </c>
      <c r="B2513" s="95">
        <v>0.98995432158600505</v>
      </c>
    </row>
    <row r="2514" spans="1:2">
      <c r="A2514" s="95">
        <v>0.24162416241624199</v>
      </c>
      <c r="B2514" s="95">
        <v>0.99030666451260496</v>
      </c>
    </row>
    <row r="2515" spans="1:2">
      <c r="A2515" s="95">
        <v>0.24172417241724201</v>
      </c>
      <c r="B2515" s="95">
        <v>0.99065900743920599</v>
      </c>
    </row>
    <row r="2516" spans="1:2">
      <c r="A2516" s="95">
        <v>0.241824182418242</v>
      </c>
      <c r="B2516" s="95">
        <v>0.99101135036580601</v>
      </c>
    </row>
    <row r="2517" spans="1:2">
      <c r="A2517" s="95">
        <v>0.24192419241924201</v>
      </c>
      <c r="B2517" s="95">
        <v>0.99136369329240603</v>
      </c>
    </row>
    <row r="2518" spans="1:2">
      <c r="A2518" s="95">
        <v>0.242024202420242</v>
      </c>
      <c r="B2518" s="95">
        <v>0.99171603621900695</v>
      </c>
    </row>
    <row r="2519" spans="1:2">
      <c r="A2519" s="95">
        <v>0.24212421242124199</v>
      </c>
      <c r="B2519" s="95">
        <v>0.99206837914560697</v>
      </c>
    </row>
    <row r="2520" spans="1:2">
      <c r="A2520" s="95">
        <v>0.24222422242224201</v>
      </c>
      <c r="B2520" s="95">
        <v>0.992420722072207</v>
      </c>
    </row>
    <row r="2521" spans="1:2">
      <c r="A2521" s="95">
        <v>0.242324232423242</v>
      </c>
      <c r="B2521" s="95">
        <v>0.99277306499880802</v>
      </c>
    </row>
    <row r="2522" spans="1:2">
      <c r="A2522" s="95">
        <v>0.24242424242424199</v>
      </c>
      <c r="B2522" s="95">
        <v>0.99312540792540804</v>
      </c>
    </row>
    <row r="2523" spans="1:2">
      <c r="A2523" s="95">
        <v>0.242524252425243</v>
      </c>
      <c r="B2523" s="95">
        <v>0.99347775085200796</v>
      </c>
    </row>
    <row r="2524" spans="1:2">
      <c r="A2524" s="95">
        <v>0.24262426242624299</v>
      </c>
      <c r="B2524" s="95">
        <v>0.99383009377860898</v>
      </c>
    </row>
    <row r="2525" spans="1:2">
      <c r="A2525" s="95">
        <v>0.24272427242724301</v>
      </c>
      <c r="B2525" s="95">
        <v>0.99418243670520901</v>
      </c>
    </row>
    <row r="2526" spans="1:2">
      <c r="A2526" s="95">
        <v>0.242824282428243</v>
      </c>
      <c r="B2526" s="95">
        <v>0.99453477963180903</v>
      </c>
    </row>
    <row r="2527" spans="1:2">
      <c r="A2527" s="95">
        <v>0.24292429242924299</v>
      </c>
      <c r="B2527" s="95">
        <v>0.99488712255841005</v>
      </c>
    </row>
    <row r="2528" spans="1:2">
      <c r="A2528" s="95">
        <v>0.24302430243024301</v>
      </c>
      <c r="B2528" s="95">
        <v>0.99523946548500997</v>
      </c>
    </row>
    <row r="2529" spans="1:2">
      <c r="A2529" s="95">
        <v>0.24312431243124299</v>
      </c>
      <c r="B2529" s="95">
        <v>0.99559180841160999</v>
      </c>
    </row>
    <row r="2530" spans="1:2">
      <c r="A2530" s="95">
        <v>0.24322432243224301</v>
      </c>
      <c r="B2530" s="95">
        <v>0.99594415133821101</v>
      </c>
    </row>
    <row r="2531" spans="1:2">
      <c r="A2531" s="95">
        <v>0.243324332433243</v>
      </c>
      <c r="B2531" s="95">
        <v>0.99629649426481104</v>
      </c>
    </row>
    <row r="2532" spans="1:2">
      <c r="A2532" s="95">
        <v>0.24342434243424299</v>
      </c>
      <c r="B2532" s="95">
        <v>0.99664883719141195</v>
      </c>
    </row>
    <row r="2533" spans="1:2">
      <c r="A2533" s="95">
        <v>0.24352435243524401</v>
      </c>
      <c r="B2533" s="95">
        <v>0.99700118011801198</v>
      </c>
    </row>
    <row r="2534" spans="1:2">
      <c r="A2534" s="95">
        <v>0.243624362436244</v>
      </c>
      <c r="B2534" s="95">
        <v>0.997353523044612</v>
      </c>
    </row>
    <row r="2535" spans="1:2">
      <c r="A2535" s="95">
        <v>0.24372437243724401</v>
      </c>
      <c r="B2535" s="95">
        <v>0.99770586597121302</v>
      </c>
    </row>
    <row r="2536" spans="1:2">
      <c r="A2536" s="95">
        <v>0.243824382438244</v>
      </c>
      <c r="B2536" s="95">
        <v>0.99805820889781305</v>
      </c>
    </row>
    <row r="2537" spans="1:2">
      <c r="A2537" s="95">
        <v>0.24392439243924399</v>
      </c>
      <c r="B2537" s="95">
        <v>0.99841055182441296</v>
      </c>
    </row>
    <row r="2538" spans="1:2">
      <c r="A2538" s="95">
        <v>0.24402440244024401</v>
      </c>
      <c r="B2538" s="95">
        <v>0.99876289475101399</v>
      </c>
    </row>
    <row r="2539" spans="1:2">
      <c r="A2539" s="95">
        <v>0.244124412441244</v>
      </c>
      <c r="B2539" s="95">
        <v>0.99911523767761401</v>
      </c>
    </row>
    <row r="2540" spans="1:2">
      <c r="A2540" s="95">
        <v>0.24422442244224399</v>
      </c>
      <c r="B2540" s="95">
        <v>0.99946758060421403</v>
      </c>
    </row>
    <row r="2541" spans="1:2">
      <c r="A2541" s="95">
        <v>0.24432443244324401</v>
      </c>
      <c r="B2541" s="95">
        <v>0.99981992353081495</v>
      </c>
    </row>
    <row r="2542" spans="1:2">
      <c r="A2542" s="95">
        <v>0.24442444244424399</v>
      </c>
      <c r="B2542" s="95">
        <v>1.00017226645741</v>
      </c>
    </row>
    <row r="2543" spans="1:2">
      <c r="A2543" s="95">
        <v>0.24452445244524501</v>
      </c>
      <c r="B2543" s="95">
        <v>1.0005246093840201</v>
      </c>
    </row>
    <row r="2544" spans="1:2">
      <c r="A2544" s="95">
        <v>0.244624462446245</v>
      </c>
      <c r="B2544" s="95">
        <v>1.00087695231062</v>
      </c>
    </row>
    <row r="2545" spans="1:2">
      <c r="A2545" s="95">
        <v>0.24472447244724499</v>
      </c>
      <c r="B2545" s="95">
        <v>1.0012292952372199</v>
      </c>
    </row>
    <row r="2546" spans="1:2">
      <c r="A2546" s="95">
        <v>0.24482448244824501</v>
      </c>
      <c r="B2546" s="95">
        <v>1.0015816381638201</v>
      </c>
    </row>
    <row r="2547" spans="1:2">
      <c r="A2547" s="95">
        <v>0.244924492449245</v>
      </c>
      <c r="B2547" s="95">
        <v>1.00193398109042</v>
      </c>
    </row>
    <row r="2548" spans="1:2">
      <c r="A2548" s="95">
        <v>0.24502450245024501</v>
      </c>
      <c r="B2548" s="95">
        <v>1.0022863240170199</v>
      </c>
    </row>
    <row r="2549" spans="1:2">
      <c r="A2549" s="95">
        <v>0.245124512451245</v>
      </c>
      <c r="B2549" s="95">
        <v>1.00263866694362</v>
      </c>
    </row>
    <row r="2550" spans="1:2">
      <c r="A2550" s="95">
        <v>0.24522452245224499</v>
      </c>
      <c r="B2550" s="95">
        <v>1.0029910098702199</v>
      </c>
    </row>
    <row r="2551" spans="1:2">
      <c r="A2551" s="95">
        <v>0.24532453245324501</v>
      </c>
      <c r="B2551" s="95">
        <v>1.0033433527968201</v>
      </c>
    </row>
    <row r="2552" spans="1:2">
      <c r="A2552" s="95">
        <v>0.245424542454245</v>
      </c>
      <c r="B2552" s="95">
        <v>1.00369569572342</v>
      </c>
    </row>
    <row r="2553" spans="1:2">
      <c r="A2553" s="95">
        <v>0.24552455245524599</v>
      </c>
      <c r="B2553" s="95">
        <v>1.0040480386500199</v>
      </c>
    </row>
    <row r="2554" spans="1:2">
      <c r="A2554" s="95">
        <v>0.245624562456246</v>
      </c>
      <c r="B2554" s="95">
        <v>1.00440038157662</v>
      </c>
    </row>
    <row r="2555" spans="1:2">
      <c r="A2555" s="95">
        <v>0.24572457245724599</v>
      </c>
      <c r="B2555" s="95">
        <v>1.00475272450322</v>
      </c>
    </row>
    <row r="2556" spans="1:2">
      <c r="A2556" s="95">
        <v>0.24582458245824601</v>
      </c>
      <c r="B2556" s="95">
        <v>1.0051050674298201</v>
      </c>
    </row>
    <row r="2557" spans="1:2">
      <c r="A2557" s="95">
        <v>0.245924592459246</v>
      </c>
      <c r="B2557" s="95">
        <v>1.00545741035642</v>
      </c>
    </row>
    <row r="2558" spans="1:2">
      <c r="A2558" s="95">
        <v>0.24602460246024599</v>
      </c>
      <c r="B2558" s="95">
        <v>1.0058097532830199</v>
      </c>
    </row>
    <row r="2559" spans="1:2">
      <c r="A2559" s="95">
        <v>0.24612461246124601</v>
      </c>
      <c r="B2559" s="95">
        <v>1.00616209620962</v>
      </c>
    </row>
    <row r="2560" spans="1:2">
      <c r="A2560" s="95">
        <v>0.246224622462246</v>
      </c>
      <c r="B2560" s="95">
        <v>1.00651443913622</v>
      </c>
    </row>
    <row r="2561" spans="1:2">
      <c r="A2561" s="95">
        <v>0.24632463246324601</v>
      </c>
      <c r="B2561" s="95">
        <v>1.0068667820628201</v>
      </c>
    </row>
    <row r="2562" spans="1:2">
      <c r="A2562" s="95">
        <v>0.246424642464246</v>
      </c>
      <c r="B2562" s="95">
        <v>1.00721912498942</v>
      </c>
    </row>
    <row r="2563" spans="1:2">
      <c r="A2563" s="95">
        <v>0.24652465246524699</v>
      </c>
      <c r="B2563" s="95">
        <v>1.0075714679160199</v>
      </c>
    </row>
    <row r="2564" spans="1:2">
      <c r="A2564" s="95">
        <v>0.24662466246624701</v>
      </c>
      <c r="B2564" s="95">
        <v>1.0079238108426201</v>
      </c>
    </row>
    <row r="2565" spans="1:2">
      <c r="A2565" s="95">
        <v>0.246724672467247</v>
      </c>
      <c r="B2565" s="95">
        <v>1.00827615376922</v>
      </c>
    </row>
    <row r="2566" spans="1:2">
      <c r="A2566" s="95">
        <v>0.24682468246824699</v>
      </c>
      <c r="B2566" s="95">
        <v>1.0086284966958201</v>
      </c>
    </row>
    <row r="2567" spans="1:2">
      <c r="A2567" s="95">
        <v>0.246924692469247</v>
      </c>
      <c r="B2567" s="95">
        <v>1.00898083962242</v>
      </c>
    </row>
    <row r="2568" spans="1:2">
      <c r="A2568" s="95">
        <v>0.24702470247024699</v>
      </c>
      <c r="B2568" s="95">
        <v>1.0093331825490199</v>
      </c>
    </row>
    <row r="2569" spans="1:2">
      <c r="A2569" s="95">
        <v>0.24712471247124701</v>
      </c>
      <c r="B2569" s="95">
        <v>1.0096855254756201</v>
      </c>
    </row>
    <row r="2570" spans="1:2">
      <c r="A2570" s="95">
        <v>0.247224722472247</v>
      </c>
      <c r="B2570" s="95">
        <v>1.01003786840222</v>
      </c>
    </row>
    <row r="2571" spans="1:2">
      <c r="A2571" s="95">
        <v>0.24732473247324699</v>
      </c>
      <c r="B2571" s="95">
        <v>1.0103902113288299</v>
      </c>
    </row>
    <row r="2572" spans="1:2">
      <c r="A2572" s="95">
        <v>0.24742474247424701</v>
      </c>
      <c r="B2572" s="95">
        <v>1.01074255425543</v>
      </c>
    </row>
    <row r="2573" spans="1:2">
      <c r="A2573" s="95">
        <v>0.24752475247524799</v>
      </c>
      <c r="B2573" s="95">
        <v>1.0110948971820299</v>
      </c>
    </row>
    <row r="2574" spans="1:2">
      <c r="A2574" s="95">
        <v>0.24762476247624801</v>
      </c>
      <c r="B2574" s="95">
        <v>1.0114472401086301</v>
      </c>
    </row>
    <row r="2575" spans="1:2">
      <c r="A2575" s="95">
        <v>0.247724772477248</v>
      </c>
      <c r="B2575" s="95">
        <v>1.01179958303523</v>
      </c>
    </row>
    <row r="2576" spans="1:2">
      <c r="A2576" s="95">
        <v>0.24782478247824799</v>
      </c>
      <c r="B2576" s="95">
        <v>1.0121519259618299</v>
      </c>
    </row>
    <row r="2577" spans="1:2">
      <c r="A2577" s="95">
        <v>0.24792479247924801</v>
      </c>
      <c r="B2577" s="95">
        <v>1.01250426888843</v>
      </c>
    </row>
    <row r="2578" spans="1:2">
      <c r="A2578" s="95">
        <v>0.248024802480248</v>
      </c>
      <c r="B2578" s="95">
        <v>1.01285661181503</v>
      </c>
    </row>
    <row r="2579" spans="1:2">
      <c r="A2579" s="95">
        <v>0.24812481248124801</v>
      </c>
      <c r="B2579" s="95">
        <v>1.0132089547416301</v>
      </c>
    </row>
    <row r="2580" spans="1:2">
      <c r="A2580" s="95">
        <v>0.248224822482248</v>
      </c>
      <c r="B2580" s="95">
        <v>1.01356129766823</v>
      </c>
    </row>
    <row r="2581" spans="1:2">
      <c r="A2581" s="95">
        <v>0.24832483248324799</v>
      </c>
      <c r="B2581" s="95">
        <v>1.0139136405948299</v>
      </c>
    </row>
    <row r="2582" spans="1:2">
      <c r="A2582" s="95">
        <v>0.24842484248424801</v>
      </c>
      <c r="B2582" s="95">
        <v>1.01426598352143</v>
      </c>
    </row>
    <row r="2583" spans="1:2">
      <c r="A2583" s="95">
        <v>0.248524852485249</v>
      </c>
      <c r="B2583" s="95">
        <v>1.01461832644803</v>
      </c>
    </row>
    <row r="2584" spans="1:2">
      <c r="A2584" s="95">
        <v>0.24862486248624899</v>
      </c>
      <c r="B2584" s="95">
        <v>1.0149706693746301</v>
      </c>
    </row>
    <row r="2585" spans="1:2">
      <c r="A2585" s="95">
        <v>0.248724872487249</v>
      </c>
      <c r="B2585" s="95">
        <v>1.01532301230123</v>
      </c>
    </row>
    <row r="2586" spans="1:2">
      <c r="A2586" s="95">
        <v>0.24882488248824899</v>
      </c>
      <c r="B2586" s="95">
        <v>1.0156753552278299</v>
      </c>
    </row>
    <row r="2587" spans="1:2">
      <c r="A2587" s="95">
        <v>0.24892489248924901</v>
      </c>
      <c r="B2587" s="95">
        <v>1.0160276981544301</v>
      </c>
    </row>
    <row r="2588" spans="1:2">
      <c r="A2588" s="95">
        <v>0.249024902490249</v>
      </c>
      <c r="B2588" s="95">
        <v>1.01638004108103</v>
      </c>
    </row>
    <row r="2589" spans="1:2">
      <c r="A2589" s="95">
        <v>0.24912491249124899</v>
      </c>
      <c r="B2589" s="95">
        <v>1.0167323840076301</v>
      </c>
    </row>
    <row r="2590" spans="1:2">
      <c r="A2590" s="95">
        <v>0.24922492249224901</v>
      </c>
      <c r="B2590" s="95">
        <v>1.01708472693423</v>
      </c>
    </row>
    <row r="2591" spans="1:2">
      <c r="A2591" s="95">
        <v>0.249324932493249</v>
      </c>
      <c r="B2591" s="95">
        <v>1.0174370698608299</v>
      </c>
    </row>
    <row r="2592" spans="1:2">
      <c r="A2592" s="95">
        <v>0.24942494249424901</v>
      </c>
      <c r="B2592" s="95">
        <v>1.0177894127874301</v>
      </c>
    </row>
    <row r="2593" spans="1:2">
      <c r="A2593" s="95">
        <v>0.24952495249525</v>
      </c>
      <c r="B2593" s="95">
        <v>1.01814175571403</v>
      </c>
    </row>
    <row r="2594" spans="1:2">
      <c r="A2594" s="95">
        <v>0.24962496249624999</v>
      </c>
      <c r="B2594" s="95">
        <v>1.0184940986406299</v>
      </c>
    </row>
    <row r="2595" spans="1:2">
      <c r="A2595" s="95">
        <v>0.24972497249725001</v>
      </c>
      <c r="B2595" s="95">
        <v>1.01884644156723</v>
      </c>
    </row>
    <row r="2596" spans="1:2">
      <c r="A2596" s="95">
        <v>0.24982498249825</v>
      </c>
      <c r="B2596" s="95">
        <v>1.0191987844938299</v>
      </c>
    </row>
    <row r="2597" spans="1:2">
      <c r="A2597" s="95">
        <v>0.24992499249924999</v>
      </c>
      <c r="B2597" s="95">
        <v>1.0195511274204301</v>
      </c>
    </row>
    <row r="2598" spans="1:2">
      <c r="A2598" s="95">
        <v>0.25002500250025</v>
      </c>
      <c r="B2598" s="95">
        <v>1.01990347034703</v>
      </c>
    </row>
    <row r="2599" spans="1:2">
      <c r="A2599" s="95">
        <v>0.25012501250125002</v>
      </c>
      <c r="B2599" s="95">
        <v>1.0202558132736399</v>
      </c>
    </row>
    <row r="2600" spans="1:2">
      <c r="A2600" s="95">
        <v>0.25022502250224998</v>
      </c>
      <c r="B2600" s="95">
        <v>1.02060815620024</v>
      </c>
    </row>
    <row r="2601" spans="1:2">
      <c r="A2601" s="95">
        <v>0.25032503250325</v>
      </c>
      <c r="B2601" s="95">
        <v>1.0209604991268399</v>
      </c>
    </row>
    <row r="2602" spans="1:2">
      <c r="A2602" s="95">
        <v>0.25042504250425002</v>
      </c>
      <c r="B2602" s="95">
        <v>1.0213128420534401</v>
      </c>
    </row>
    <row r="2603" spans="1:2">
      <c r="A2603" s="95">
        <v>0.25052505250525098</v>
      </c>
      <c r="B2603" s="95">
        <v>1.02166518498004</v>
      </c>
    </row>
    <row r="2604" spans="1:2">
      <c r="A2604" s="95">
        <v>0.250625062506251</v>
      </c>
      <c r="B2604" s="95">
        <v>1.0220175279066399</v>
      </c>
    </row>
    <row r="2605" spans="1:2">
      <c r="A2605" s="95">
        <v>0.25072507250725101</v>
      </c>
      <c r="B2605" s="95">
        <v>1.02236987083324</v>
      </c>
    </row>
    <row r="2606" spans="1:2">
      <c r="A2606" s="95">
        <v>0.25082508250825097</v>
      </c>
      <c r="B2606" s="95">
        <v>1.02272221375984</v>
      </c>
    </row>
    <row r="2607" spans="1:2">
      <c r="A2607" s="95">
        <v>0.25092509250925099</v>
      </c>
      <c r="B2607" s="95">
        <v>1.0230745566864401</v>
      </c>
    </row>
    <row r="2608" spans="1:2">
      <c r="A2608" s="95">
        <v>0.25102510251025101</v>
      </c>
      <c r="B2608" s="95">
        <v>1.02342689961304</v>
      </c>
    </row>
    <row r="2609" spans="1:2">
      <c r="A2609" s="95">
        <v>0.25112511251125103</v>
      </c>
      <c r="B2609" s="95">
        <v>1.0237792425396399</v>
      </c>
    </row>
    <row r="2610" spans="1:2">
      <c r="A2610" s="95">
        <v>0.25122512251225099</v>
      </c>
      <c r="B2610" s="95">
        <v>1.0241315854662401</v>
      </c>
    </row>
    <row r="2611" spans="1:2">
      <c r="A2611" s="95">
        <v>0.251325132513251</v>
      </c>
      <c r="B2611" s="95">
        <v>1.02448392839284</v>
      </c>
    </row>
    <row r="2612" spans="1:2">
      <c r="A2612" s="95">
        <v>0.25142514251425102</v>
      </c>
      <c r="B2612" s="95">
        <v>1.0248362713194401</v>
      </c>
    </row>
    <row r="2613" spans="1:2">
      <c r="A2613" s="95">
        <v>0.25152515251525198</v>
      </c>
      <c r="B2613" s="95">
        <v>1.02518861424604</v>
      </c>
    </row>
    <row r="2614" spans="1:2">
      <c r="A2614" s="95">
        <v>0.251625162516252</v>
      </c>
      <c r="B2614" s="95">
        <v>1.0255409571726399</v>
      </c>
    </row>
    <row r="2615" spans="1:2">
      <c r="A2615" s="95">
        <v>0.25172517251725202</v>
      </c>
      <c r="B2615" s="95">
        <v>1.0258933000992401</v>
      </c>
    </row>
    <row r="2616" spans="1:2">
      <c r="A2616" s="95">
        <v>0.25182518251825198</v>
      </c>
      <c r="B2616" s="95">
        <v>1.02624564302584</v>
      </c>
    </row>
    <row r="2617" spans="1:2">
      <c r="A2617" s="95">
        <v>0.25192519251925199</v>
      </c>
      <c r="B2617" s="95">
        <v>1.0265979859524399</v>
      </c>
    </row>
    <row r="2618" spans="1:2">
      <c r="A2618" s="95">
        <v>0.25202520252025201</v>
      </c>
      <c r="B2618" s="95">
        <v>1.02695032887904</v>
      </c>
    </row>
    <row r="2619" spans="1:2">
      <c r="A2619" s="95">
        <v>0.25212521252125197</v>
      </c>
      <c r="B2619" s="95">
        <v>1.0273026718056399</v>
      </c>
    </row>
    <row r="2620" spans="1:2">
      <c r="A2620" s="95">
        <v>0.25222522252225199</v>
      </c>
      <c r="B2620" s="95">
        <v>1.0276550147322401</v>
      </c>
    </row>
    <row r="2621" spans="1:2">
      <c r="A2621" s="95">
        <v>0.25232523252325201</v>
      </c>
      <c r="B2621" s="95">
        <v>1.02800735765884</v>
      </c>
    </row>
    <row r="2622" spans="1:2">
      <c r="A2622" s="95">
        <v>0.25242524252425202</v>
      </c>
      <c r="B2622" s="95">
        <v>1.0283597005854399</v>
      </c>
    </row>
    <row r="2623" spans="1:2">
      <c r="A2623" s="95">
        <v>0.25252525252525299</v>
      </c>
      <c r="B2623" s="95">
        <v>1.02871204351204</v>
      </c>
    </row>
    <row r="2624" spans="1:2">
      <c r="A2624" s="95">
        <v>0.252625262526253</v>
      </c>
      <c r="B2624" s="95">
        <v>1.02906438643864</v>
      </c>
    </row>
    <row r="2625" spans="1:2">
      <c r="A2625" s="95">
        <v>0.25272527252725302</v>
      </c>
      <c r="B2625" s="95">
        <v>1.0294167293652401</v>
      </c>
    </row>
    <row r="2626" spans="1:2">
      <c r="A2626" s="95">
        <v>0.25282528252825298</v>
      </c>
      <c r="B2626" s="95">
        <v>1.02976907229184</v>
      </c>
    </row>
    <row r="2627" spans="1:2">
      <c r="A2627" s="95">
        <v>0.252925292529253</v>
      </c>
      <c r="B2627" s="95">
        <v>1.0301214152184499</v>
      </c>
    </row>
    <row r="2628" spans="1:2">
      <c r="A2628" s="95">
        <v>0.25302530253025302</v>
      </c>
      <c r="B2628" s="95">
        <v>1.03047375814505</v>
      </c>
    </row>
    <row r="2629" spans="1:2">
      <c r="A2629" s="95">
        <v>0.25312531253125298</v>
      </c>
      <c r="B2629" s="95">
        <v>1.03082610107165</v>
      </c>
    </row>
    <row r="2630" spans="1:2">
      <c r="A2630" s="95">
        <v>0.25322532253225299</v>
      </c>
      <c r="B2630" s="95">
        <v>1.0311784439982501</v>
      </c>
    </row>
    <row r="2631" spans="1:2">
      <c r="A2631" s="95">
        <v>0.25332533253325301</v>
      </c>
      <c r="B2631" s="95">
        <v>1.03153078692485</v>
      </c>
    </row>
    <row r="2632" spans="1:2">
      <c r="A2632" s="95">
        <v>0.25342534253425297</v>
      </c>
      <c r="B2632" s="95">
        <v>1.0318831298514499</v>
      </c>
    </row>
    <row r="2633" spans="1:2">
      <c r="A2633" s="95">
        <v>0.25352535253525399</v>
      </c>
      <c r="B2633" s="95">
        <v>1.0322354727780501</v>
      </c>
    </row>
    <row r="2634" spans="1:2">
      <c r="A2634" s="95">
        <v>0.25362536253625401</v>
      </c>
      <c r="B2634" s="95">
        <v>1.03258781570465</v>
      </c>
    </row>
    <row r="2635" spans="1:2">
      <c r="A2635" s="95">
        <v>0.25372537253725402</v>
      </c>
      <c r="B2635" s="95">
        <v>1.0329401586312501</v>
      </c>
    </row>
    <row r="2636" spans="1:2">
      <c r="A2636" s="95">
        <v>0.25382538253825399</v>
      </c>
      <c r="B2636" s="95">
        <v>1.03329250155785</v>
      </c>
    </row>
    <row r="2637" spans="1:2">
      <c r="A2637" s="95">
        <v>0.253925392539254</v>
      </c>
      <c r="B2637" s="95">
        <v>1.0336448444844499</v>
      </c>
    </row>
    <row r="2638" spans="1:2">
      <c r="A2638" s="95">
        <v>0.25402540254025402</v>
      </c>
      <c r="B2638" s="95">
        <v>1.0339971874110501</v>
      </c>
    </row>
    <row r="2639" spans="1:2">
      <c r="A2639" s="95">
        <v>0.25412541254125398</v>
      </c>
      <c r="B2639" s="95">
        <v>1.03434953033765</v>
      </c>
    </row>
    <row r="2640" spans="1:2">
      <c r="A2640" s="95">
        <v>0.254225422542254</v>
      </c>
      <c r="B2640" s="95">
        <v>1.0347018732642499</v>
      </c>
    </row>
    <row r="2641" spans="1:2">
      <c r="A2641" s="95">
        <v>0.25432543254325402</v>
      </c>
      <c r="B2641" s="95">
        <v>1.03505421619085</v>
      </c>
    </row>
    <row r="2642" spans="1:2">
      <c r="A2642" s="95">
        <v>0.25442544254425398</v>
      </c>
      <c r="B2642" s="95">
        <v>1.0354065591174499</v>
      </c>
    </row>
    <row r="2643" spans="1:2">
      <c r="A2643" s="95">
        <v>0.25452545254525499</v>
      </c>
      <c r="B2643" s="95">
        <v>1.0357589020440501</v>
      </c>
    </row>
    <row r="2644" spans="1:2">
      <c r="A2644" s="95">
        <v>0.25462546254625501</v>
      </c>
      <c r="B2644" s="95">
        <v>1.03611124497065</v>
      </c>
    </row>
    <row r="2645" spans="1:2">
      <c r="A2645" s="95">
        <v>0.25472547254725503</v>
      </c>
      <c r="B2645" s="95">
        <v>1.0364635878972499</v>
      </c>
    </row>
    <row r="2646" spans="1:2">
      <c r="A2646" s="95">
        <v>0.25482548254825499</v>
      </c>
      <c r="B2646" s="95">
        <v>1.03681593082385</v>
      </c>
    </row>
    <row r="2647" spans="1:2">
      <c r="A2647" s="95">
        <v>0.25492549254925501</v>
      </c>
      <c r="B2647" s="95">
        <v>1.03716827375045</v>
      </c>
    </row>
    <row r="2648" spans="1:2">
      <c r="A2648" s="95">
        <v>0.25502550255025502</v>
      </c>
      <c r="B2648" s="95">
        <v>1.0375206166770501</v>
      </c>
    </row>
    <row r="2649" spans="1:2">
      <c r="A2649" s="95">
        <v>0.25512551255125498</v>
      </c>
      <c r="B2649" s="95">
        <v>1.03787295960365</v>
      </c>
    </row>
    <row r="2650" spans="1:2">
      <c r="A2650" s="95">
        <v>0.255225522552255</v>
      </c>
      <c r="B2650" s="95">
        <v>1.0382253025302499</v>
      </c>
    </row>
    <row r="2651" spans="1:2">
      <c r="A2651" s="95">
        <v>0.25532553255325502</v>
      </c>
      <c r="B2651" s="95">
        <v>1.0385776454568501</v>
      </c>
    </row>
    <row r="2652" spans="1:2">
      <c r="A2652" s="95">
        <v>0.25542554255425498</v>
      </c>
      <c r="B2652" s="95">
        <v>1.03892998838345</v>
      </c>
    </row>
    <row r="2653" spans="1:2">
      <c r="A2653" s="95">
        <v>0.255525552555256</v>
      </c>
      <c r="B2653" s="95">
        <v>1.0392823313100501</v>
      </c>
    </row>
    <row r="2654" spans="1:2">
      <c r="A2654" s="95">
        <v>0.25562556255625601</v>
      </c>
      <c r="B2654" s="95">
        <v>1.03963467423665</v>
      </c>
    </row>
    <row r="2655" spans="1:2">
      <c r="A2655" s="95">
        <v>0.25572557255725598</v>
      </c>
      <c r="B2655" s="95">
        <v>1.0399870171632499</v>
      </c>
    </row>
    <row r="2656" spans="1:2">
      <c r="A2656" s="95">
        <v>0.25582558255825599</v>
      </c>
      <c r="B2656" s="95">
        <v>1.0403393600898601</v>
      </c>
    </row>
    <row r="2657" spans="1:2">
      <c r="A2657" s="95">
        <v>0.25592559255925601</v>
      </c>
      <c r="B2657" s="95">
        <v>1.04069170301646</v>
      </c>
    </row>
    <row r="2658" spans="1:2">
      <c r="A2658" s="95">
        <v>0.25602560256025603</v>
      </c>
      <c r="B2658" s="95">
        <v>1.0410440459430601</v>
      </c>
    </row>
    <row r="2659" spans="1:2">
      <c r="A2659" s="95">
        <v>0.25612561256125599</v>
      </c>
      <c r="B2659" s="95">
        <v>1.04139638886966</v>
      </c>
    </row>
    <row r="2660" spans="1:2">
      <c r="A2660" s="95">
        <v>0.25622562256225601</v>
      </c>
      <c r="B2660" s="95">
        <v>1.0417487317962599</v>
      </c>
    </row>
    <row r="2661" spans="1:2">
      <c r="A2661" s="95">
        <v>0.25632563256325602</v>
      </c>
      <c r="B2661" s="95">
        <v>1.0421010747228601</v>
      </c>
    </row>
    <row r="2662" spans="1:2">
      <c r="A2662" s="95">
        <v>0.25642564256425598</v>
      </c>
      <c r="B2662" s="95">
        <v>1.04245341764946</v>
      </c>
    </row>
    <row r="2663" spans="1:2">
      <c r="A2663" s="95">
        <v>0.256525652565257</v>
      </c>
      <c r="B2663" s="95">
        <v>1.0428057605760599</v>
      </c>
    </row>
    <row r="2664" spans="1:2">
      <c r="A2664" s="95">
        <v>0.25662566256625702</v>
      </c>
      <c r="B2664" s="95">
        <v>1.04315810350266</v>
      </c>
    </row>
    <row r="2665" spans="1:2">
      <c r="A2665" s="95">
        <v>0.25672567256725698</v>
      </c>
      <c r="B2665" s="95">
        <v>1.0435104464292599</v>
      </c>
    </row>
    <row r="2666" spans="1:2">
      <c r="A2666" s="95">
        <v>0.256825682568257</v>
      </c>
      <c r="B2666" s="95">
        <v>1.0438627893558601</v>
      </c>
    </row>
    <row r="2667" spans="1:2">
      <c r="A2667" s="95">
        <v>0.25692569256925701</v>
      </c>
      <c r="B2667" s="95">
        <v>1.04421513228246</v>
      </c>
    </row>
    <row r="2668" spans="1:2">
      <c r="A2668" s="95">
        <v>0.25702570257025698</v>
      </c>
      <c r="B2668" s="95">
        <v>1.0445674752090599</v>
      </c>
    </row>
    <row r="2669" spans="1:2">
      <c r="A2669" s="95">
        <v>0.25712571257125699</v>
      </c>
      <c r="B2669" s="95">
        <v>1.04491981813566</v>
      </c>
    </row>
    <row r="2670" spans="1:2">
      <c r="A2670" s="95">
        <v>0.25722572257225701</v>
      </c>
      <c r="B2670" s="95">
        <v>1.04527216106226</v>
      </c>
    </row>
    <row r="2671" spans="1:2">
      <c r="A2671" s="95">
        <v>0.25732573257325703</v>
      </c>
      <c r="B2671" s="95">
        <v>1.0456245039888601</v>
      </c>
    </row>
    <row r="2672" spans="1:2">
      <c r="A2672" s="95">
        <v>0.25742574257425699</v>
      </c>
      <c r="B2672" s="95">
        <v>1.04597684691546</v>
      </c>
    </row>
    <row r="2673" spans="1:2">
      <c r="A2673" s="95">
        <v>0.257525752575258</v>
      </c>
      <c r="B2673" s="95">
        <v>1.0463291898420599</v>
      </c>
    </row>
    <row r="2674" spans="1:2">
      <c r="A2674" s="95">
        <v>0.25762576257625802</v>
      </c>
      <c r="B2674" s="95">
        <v>1.0466815327686601</v>
      </c>
    </row>
    <row r="2675" spans="1:2">
      <c r="A2675" s="95">
        <v>0.25772577257725798</v>
      </c>
      <c r="B2675" s="95">
        <v>1.04703387569526</v>
      </c>
    </row>
    <row r="2676" spans="1:2">
      <c r="A2676" s="95">
        <v>0.257825782578258</v>
      </c>
      <c r="B2676" s="95">
        <v>1.0473862186218601</v>
      </c>
    </row>
    <row r="2677" spans="1:2">
      <c r="A2677" s="95">
        <v>0.25792579257925802</v>
      </c>
      <c r="B2677" s="95">
        <v>1.04773856154846</v>
      </c>
    </row>
    <row r="2678" spans="1:2">
      <c r="A2678" s="95">
        <v>0.25802580258025798</v>
      </c>
      <c r="B2678" s="95">
        <v>1.0480814393939399</v>
      </c>
    </row>
    <row r="2679" spans="1:2">
      <c r="A2679" s="95">
        <v>0.258125812581258</v>
      </c>
      <c r="B2679" s="95">
        <v>1.0483970959596001</v>
      </c>
    </row>
    <row r="2680" spans="1:2">
      <c r="A2680" s="95">
        <v>0.25822582258225801</v>
      </c>
      <c r="B2680" s="95">
        <v>1.04871275252525</v>
      </c>
    </row>
    <row r="2681" spans="1:2">
      <c r="A2681" s="95">
        <v>0.25832583258325797</v>
      </c>
      <c r="B2681" s="95">
        <v>1.0490284090909101</v>
      </c>
    </row>
    <row r="2682" spans="1:2">
      <c r="A2682" s="95">
        <v>0.25842584258425799</v>
      </c>
      <c r="B2682" s="95">
        <v>1.04934406565657</v>
      </c>
    </row>
    <row r="2683" spans="1:2">
      <c r="A2683" s="95">
        <v>0.25852585258525901</v>
      </c>
      <c r="B2683" s="95">
        <v>1.0496597222222199</v>
      </c>
    </row>
    <row r="2684" spans="1:2">
      <c r="A2684" s="95">
        <v>0.25862586258625903</v>
      </c>
      <c r="B2684" s="95">
        <v>1.0499753787878801</v>
      </c>
    </row>
    <row r="2685" spans="1:2">
      <c r="A2685" s="95">
        <v>0.25872587258725899</v>
      </c>
      <c r="B2685" s="95">
        <v>1.05029103535354</v>
      </c>
    </row>
    <row r="2686" spans="1:2">
      <c r="A2686" s="95">
        <v>0.258825882588259</v>
      </c>
      <c r="B2686" s="95">
        <v>1.0506066919191901</v>
      </c>
    </row>
    <row r="2687" spans="1:2">
      <c r="A2687" s="95">
        <v>0.25892589258925902</v>
      </c>
      <c r="B2687" s="95">
        <v>1.05092234848485</v>
      </c>
    </row>
    <row r="2688" spans="1:2">
      <c r="A2688" s="95">
        <v>0.25902590259025898</v>
      </c>
      <c r="B2688" s="95">
        <v>1.0512380050505099</v>
      </c>
    </row>
    <row r="2689" spans="1:2">
      <c r="A2689" s="95">
        <v>0.259125912591259</v>
      </c>
      <c r="B2689" s="95">
        <v>1.05155366161616</v>
      </c>
    </row>
    <row r="2690" spans="1:2">
      <c r="A2690" s="95">
        <v>0.25922592259225902</v>
      </c>
      <c r="B2690" s="95">
        <v>1.0518693181818199</v>
      </c>
    </row>
    <row r="2691" spans="1:2">
      <c r="A2691" s="95">
        <v>0.25932593259325898</v>
      </c>
      <c r="B2691" s="95">
        <v>1.0521849747474701</v>
      </c>
    </row>
    <row r="2692" spans="1:2">
      <c r="A2692" s="95">
        <v>0.259425942594259</v>
      </c>
      <c r="B2692" s="95">
        <v>1.05250063131313</v>
      </c>
    </row>
    <row r="2693" spans="1:2">
      <c r="A2693" s="95">
        <v>0.25952595259526001</v>
      </c>
      <c r="B2693" s="95">
        <v>1.0528162878787899</v>
      </c>
    </row>
    <row r="2694" spans="1:2">
      <c r="A2694" s="95">
        <v>0.25962596259625997</v>
      </c>
      <c r="B2694" s="95">
        <v>1.05313194444444</v>
      </c>
    </row>
    <row r="2695" spans="1:2">
      <c r="A2695" s="95">
        <v>0.25972597259725999</v>
      </c>
      <c r="B2695" s="95">
        <v>1.0534476010100999</v>
      </c>
    </row>
    <row r="2696" spans="1:2">
      <c r="A2696" s="95">
        <v>0.25982598259826001</v>
      </c>
      <c r="B2696" s="95">
        <v>1.0537632575757601</v>
      </c>
    </row>
    <row r="2697" spans="1:2">
      <c r="A2697" s="95">
        <v>0.25992599259926003</v>
      </c>
      <c r="B2697" s="95">
        <v>1.05407891414141</v>
      </c>
    </row>
    <row r="2698" spans="1:2">
      <c r="A2698" s="95">
        <v>0.26002600260025999</v>
      </c>
      <c r="B2698" s="95">
        <v>1.0543945707070701</v>
      </c>
    </row>
    <row r="2699" spans="1:2">
      <c r="A2699" s="95">
        <v>0.26012601260126</v>
      </c>
      <c r="B2699" s="95">
        <v>1.05471022727273</v>
      </c>
    </row>
    <row r="2700" spans="1:2">
      <c r="A2700" s="95">
        <v>0.26022602260226002</v>
      </c>
      <c r="B2700" s="95">
        <v>1.0550258838383799</v>
      </c>
    </row>
    <row r="2701" spans="1:2">
      <c r="A2701" s="95">
        <v>0.26032603260325998</v>
      </c>
      <c r="B2701" s="95">
        <v>1.05534154040404</v>
      </c>
    </row>
    <row r="2702" spans="1:2">
      <c r="A2702" s="95">
        <v>0.26042604260426</v>
      </c>
      <c r="B2702" s="95">
        <v>1.0556571969697</v>
      </c>
    </row>
    <row r="2703" spans="1:2">
      <c r="A2703" s="95">
        <v>0.26052605260526102</v>
      </c>
      <c r="B2703" s="95">
        <v>1.0559728535353501</v>
      </c>
    </row>
    <row r="2704" spans="1:2">
      <c r="A2704" s="95">
        <v>0.26062606260626098</v>
      </c>
      <c r="B2704" s="95">
        <v>1.05628851010101</v>
      </c>
    </row>
    <row r="2705" spans="1:2">
      <c r="A2705" s="95">
        <v>0.26072607260726099</v>
      </c>
      <c r="B2705" s="95">
        <v>1.0566041666666699</v>
      </c>
    </row>
    <row r="2706" spans="1:2">
      <c r="A2706" s="95">
        <v>0.26082608260826101</v>
      </c>
      <c r="B2706" s="95">
        <v>1.05691982323232</v>
      </c>
    </row>
    <row r="2707" spans="1:2">
      <c r="A2707" s="95">
        <v>0.26092609260926097</v>
      </c>
      <c r="B2707" s="95">
        <v>1.0572354797979799</v>
      </c>
    </row>
    <row r="2708" spans="1:2">
      <c r="A2708" s="95">
        <v>0.26102610261026099</v>
      </c>
      <c r="B2708" s="95">
        <v>1.0575511363636401</v>
      </c>
    </row>
    <row r="2709" spans="1:2">
      <c r="A2709" s="95">
        <v>0.26112611261126101</v>
      </c>
      <c r="B2709" s="95">
        <v>1.05786679292929</v>
      </c>
    </row>
    <row r="2710" spans="1:2">
      <c r="A2710" s="95">
        <v>0.26122612261226102</v>
      </c>
      <c r="B2710" s="95">
        <v>1.0581824494949501</v>
      </c>
    </row>
    <row r="2711" spans="1:2">
      <c r="A2711" s="95">
        <v>0.26132613261326099</v>
      </c>
      <c r="B2711" s="95">
        <v>1.05849810606061</v>
      </c>
    </row>
    <row r="2712" spans="1:2">
      <c r="A2712" s="95">
        <v>0.261426142614261</v>
      </c>
      <c r="B2712" s="95">
        <v>1.0588137626262599</v>
      </c>
    </row>
    <row r="2713" spans="1:2">
      <c r="A2713" s="95">
        <v>0.26152615261526202</v>
      </c>
      <c r="B2713" s="95">
        <v>1.0591294191919201</v>
      </c>
    </row>
    <row r="2714" spans="1:2">
      <c r="A2714" s="95">
        <v>0.26162616261626198</v>
      </c>
      <c r="B2714" s="95">
        <v>1.05944507575758</v>
      </c>
    </row>
    <row r="2715" spans="1:2">
      <c r="A2715" s="95">
        <v>0.261726172617262</v>
      </c>
      <c r="B2715" s="95">
        <v>1.0597607323232301</v>
      </c>
    </row>
    <row r="2716" spans="1:2">
      <c r="A2716" s="95">
        <v>0.26182618261826202</v>
      </c>
      <c r="B2716" s="95">
        <v>1.06007638888889</v>
      </c>
    </row>
    <row r="2717" spans="1:2">
      <c r="A2717" s="95">
        <v>0.26192619261926198</v>
      </c>
      <c r="B2717" s="95">
        <v>1.0603920454545499</v>
      </c>
    </row>
    <row r="2718" spans="1:2">
      <c r="A2718" s="95">
        <v>0.26202620262026199</v>
      </c>
      <c r="B2718" s="95">
        <v>1.0607077020202</v>
      </c>
    </row>
    <row r="2719" spans="1:2">
      <c r="A2719" s="95">
        <v>0.26212621262126201</v>
      </c>
      <c r="B2719" s="95">
        <v>1.0610233585858599</v>
      </c>
    </row>
    <row r="2720" spans="1:2">
      <c r="A2720" s="95">
        <v>0.26222622262226197</v>
      </c>
      <c r="B2720" s="95">
        <v>1.0613390151515201</v>
      </c>
    </row>
    <row r="2721" spans="1:2">
      <c r="A2721" s="95">
        <v>0.26232623262326199</v>
      </c>
      <c r="B2721" s="95">
        <v>1.06165467171717</v>
      </c>
    </row>
    <row r="2722" spans="1:2">
      <c r="A2722" s="95">
        <v>0.26242624262426201</v>
      </c>
      <c r="B2722" s="95">
        <v>1.0619703282828299</v>
      </c>
    </row>
    <row r="2723" spans="1:2">
      <c r="A2723" s="95">
        <v>0.26252625262526302</v>
      </c>
      <c r="B2723" s="95">
        <v>1.06228598484848</v>
      </c>
    </row>
    <row r="2724" spans="1:2">
      <c r="A2724" s="95">
        <v>0.26262626262626299</v>
      </c>
      <c r="B2724" s="95">
        <v>1.0626016414141399</v>
      </c>
    </row>
    <row r="2725" spans="1:2">
      <c r="A2725" s="95">
        <v>0.262726272627263</v>
      </c>
      <c r="B2725" s="95">
        <v>1.0629172979798001</v>
      </c>
    </row>
    <row r="2726" spans="1:2">
      <c r="A2726" s="95">
        <v>0.26282628262826302</v>
      </c>
      <c r="B2726" s="95">
        <v>1.06323295454545</v>
      </c>
    </row>
    <row r="2727" spans="1:2">
      <c r="A2727" s="95">
        <v>0.26292629262926298</v>
      </c>
      <c r="B2727" s="95">
        <v>1.0635486111111101</v>
      </c>
    </row>
    <row r="2728" spans="1:2">
      <c r="A2728" s="95">
        <v>0.263026302630263</v>
      </c>
      <c r="B2728" s="95">
        <v>1.06386426767677</v>
      </c>
    </row>
    <row r="2729" spans="1:2">
      <c r="A2729" s="95">
        <v>0.26312631263126302</v>
      </c>
      <c r="B2729" s="95">
        <v>1.0641799242424199</v>
      </c>
    </row>
    <row r="2730" spans="1:2">
      <c r="A2730" s="95">
        <v>0.26322632263226298</v>
      </c>
      <c r="B2730" s="95">
        <v>1.06449558080808</v>
      </c>
    </row>
    <row r="2731" spans="1:2">
      <c r="A2731" s="95">
        <v>0.26332633263326299</v>
      </c>
      <c r="B2731" s="95">
        <v>1.0648112373737399</v>
      </c>
    </row>
    <row r="2732" spans="1:2">
      <c r="A2732" s="95">
        <v>0.26342634263426301</v>
      </c>
      <c r="B2732" s="95">
        <v>1.0651268939393901</v>
      </c>
    </row>
    <row r="2733" spans="1:2">
      <c r="A2733" s="95">
        <v>0.26352635263526403</v>
      </c>
      <c r="B2733" s="95">
        <v>1.06544255050505</v>
      </c>
    </row>
    <row r="2734" spans="1:2">
      <c r="A2734" s="95">
        <v>0.26362636263626399</v>
      </c>
      <c r="B2734" s="95">
        <v>1.0657582070707099</v>
      </c>
    </row>
    <row r="2735" spans="1:2">
      <c r="A2735" s="95">
        <v>0.26372637263726401</v>
      </c>
      <c r="B2735" s="95">
        <v>1.06607386363636</v>
      </c>
    </row>
    <row r="2736" spans="1:2">
      <c r="A2736" s="95">
        <v>0.26382638263826402</v>
      </c>
      <c r="B2736" s="95">
        <v>1.0663895202020199</v>
      </c>
    </row>
    <row r="2737" spans="1:2">
      <c r="A2737" s="95">
        <v>0.26392639263926398</v>
      </c>
      <c r="B2737" s="95">
        <v>1.0667051767676801</v>
      </c>
    </row>
    <row r="2738" spans="1:2">
      <c r="A2738" s="95">
        <v>0.264026402640264</v>
      </c>
      <c r="B2738" s="95">
        <v>1.06702083333333</v>
      </c>
    </row>
    <row r="2739" spans="1:2">
      <c r="A2739" s="95">
        <v>0.26412641264126402</v>
      </c>
      <c r="B2739" s="95">
        <v>1.0673364898989901</v>
      </c>
    </row>
    <row r="2740" spans="1:2">
      <c r="A2740" s="95">
        <v>0.26422642264226398</v>
      </c>
      <c r="B2740" s="95">
        <v>1.06765214646465</v>
      </c>
    </row>
    <row r="2741" spans="1:2">
      <c r="A2741" s="95">
        <v>0.264326432643264</v>
      </c>
      <c r="B2741" s="95">
        <v>1.0679678030302999</v>
      </c>
    </row>
    <row r="2742" spans="1:2">
      <c r="A2742" s="95">
        <v>0.26442644264426401</v>
      </c>
      <c r="B2742" s="95">
        <v>1.06828345959596</v>
      </c>
    </row>
    <row r="2743" spans="1:2">
      <c r="A2743" s="95">
        <v>0.26452645264526498</v>
      </c>
      <c r="B2743" s="95">
        <v>1.06859911616162</v>
      </c>
    </row>
    <row r="2744" spans="1:2">
      <c r="A2744" s="95">
        <v>0.26462646264626499</v>
      </c>
      <c r="B2744" s="95">
        <v>1.0689147727272701</v>
      </c>
    </row>
    <row r="2745" spans="1:2">
      <c r="A2745" s="95">
        <v>0.26472647264726501</v>
      </c>
      <c r="B2745" s="95">
        <v>1.06923042929293</v>
      </c>
    </row>
    <row r="2746" spans="1:2">
      <c r="A2746" s="95">
        <v>0.26482648264826503</v>
      </c>
      <c r="B2746" s="95">
        <v>1.0695460858585899</v>
      </c>
    </row>
    <row r="2747" spans="1:2">
      <c r="A2747" s="95">
        <v>0.26492649264926499</v>
      </c>
      <c r="B2747" s="95">
        <v>1.06986174242424</v>
      </c>
    </row>
    <row r="2748" spans="1:2">
      <c r="A2748" s="95">
        <v>0.26502650265026501</v>
      </c>
      <c r="B2748" s="95">
        <v>1.0701773989898999</v>
      </c>
    </row>
    <row r="2749" spans="1:2">
      <c r="A2749" s="95">
        <v>0.26512651265126502</v>
      </c>
      <c r="B2749" s="95">
        <v>1.0704930555555601</v>
      </c>
    </row>
    <row r="2750" spans="1:2">
      <c r="A2750" s="95">
        <v>0.26522652265226498</v>
      </c>
      <c r="B2750" s="95">
        <v>1.07080871212121</v>
      </c>
    </row>
    <row r="2751" spans="1:2">
      <c r="A2751" s="95">
        <v>0.265326532653265</v>
      </c>
      <c r="B2751" s="95">
        <v>1.0711243686868701</v>
      </c>
    </row>
    <row r="2752" spans="1:2">
      <c r="A2752" s="95">
        <v>0.26542654265426502</v>
      </c>
      <c r="B2752" s="95">
        <v>1.07144002525253</v>
      </c>
    </row>
    <row r="2753" spans="1:2">
      <c r="A2753" s="95">
        <v>0.26552655265526598</v>
      </c>
      <c r="B2753" s="95">
        <v>1.0717556818181799</v>
      </c>
    </row>
    <row r="2754" spans="1:2">
      <c r="A2754" s="95">
        <v>0.265626562656266</v>
      </c>
      <c r="B2754" s="95">
        <v>1.0720713383838401</v>
      </c>
    </row>
    <row r="2755" spans="1:2">
      <c r="A2755" s="95">
        <v>0.26572657265726601</v>
      </c>
      <c r="B2755" s="95">
        <v>1.0723869949495</v>
      </c>
    </row>
    <row r="2756" spans="1:2">
      <c r="A2756" s="95">
        <v>0.26582658265826598</v>
      </c>
      <c r="B2756" s="95">
        <v>1.0727026515151501</v>
      </c>
    </row>
    <row r="2757" spans="1:2">
      <c r="A2757" s="95">
        <v>0.26592659265926599</v>
      </c>
      <c r="B2757" s="95">
        <v>1.07301830808081</v>
      </c>
    </row>
    <row r="2758" spans="1:2">
      <c r="A2758" s="95">
        <v>0.26602660266026601</v>
      </c>
      <c r="B2758" s="95">
        <v>1.0733339646464599</v>
      </c>
    </row>
    <row r="2759" spans="1:2">
      <c r="A2759" s="95">
        <v>0.26612661266126603</v>
      </c>
      <c r="B2759" s="95">
        <v>1.07364962121212</v>
      </c>
    </row>
    <row r="2760" spans="1:2">
      <c r="A2760" s="95">
        <v>0.26622662266226599</v>
      </c>
      <c r="B2760" s="95">
        <v>1.0739652777777799</v>
      </c>
    </row>
    <row r="2761" spans="1:2">
      <c r="A2761" s="95">
        <v>0.26632663266326601</v>
      </c>
      <c r="B2761" s="95">
        <v>1.0742809343434301</v>
      </c>
    </row>
    <row r="2762" spans="1:2">
      <c r="A2762" s="95">
        <v>0.26642664266426602</v>
      </c>
      <c r="B2762" s="95">
        <v>1.07459659090909</v>
      </c>
    </row>
    <row r="2763" spans="1:2">
      <c r="A2763" s="95">
        <v>0.26652665266526698</v>
      </c>
      <c r="B2763" s="95">
        <v>1.0749122474747499</v>
      </c>
    </row>
    <row r="2764" spans="1:2">
      <c r="A2764" s="95">
        <v>0.266626662666267</v>
      </c>
      <c r="B2764" s="95">
        <v>1.0752279040404</v>
      </c>
    </row>
    <row r="2765" spans="1:2">
      <c r="A2765" s="95">
        <v>0.26672667266726702</v>
      </c>
      <c r="B2765" s="95">
        <v>1.0755435606060599</v>
      </c>
    </row>
    <row r="2766" spans="1:2">
      <c r="A2766" s="95">
        <v>0.26682668266826698</v>
      </c>
      <c r="B2766" s="95">
        <v>1.0758592171717201</v>
      </c>
    </row>
    <row r="2767" spans="1:2">
      <c r="A2767" s="95">
        <v>0.266926692669267</v>
      </c>
      <c r="B2767" s="95">
        <v>1.07617487373737</v>
      </c>
    </row>
    <row r="2768" spans="1:2">
      <c r="A2768" s="95">
        <v>0.26702670267026701</v>
      </c>
      <c r="B2768" s="95">
        <v>1.0764905303030301</v>
      </c>
    </row>
    <row r="2769" spans="1:2">
      <c r="A2769" s="95">
        <v>0.26712671267126697</v>
      </c>
      <c r="B2769" s="95">
        <v>1.07680618686869</v>
      </c>
    </row>
    <row r="2770" spans="1:2">
      <c r="A2770" s="95">
        <v>0.26722672267226699</v>
      </c>
      <c r="B2770" s="95">
        <v>1.0771218434343399</v>
      </c>
    </row>
    <row r="2771" spans="1:2">
      <c r="A2771" s="95">
        <v>0.26732673267326701</v>
      </c>
      <c r="B2771" s="95">
        <v>1.0774375</v>
      </c>
    </row>
    <row r="2772" spans="1:2">
      <c r="A2772" s="95">
        <v>0.26742674267426703</v>
      </c>
      <c r="B2772" s="95">
        <v>1.07775315656566</v>
      </c>
    </row>
    <row r="2773" spans="1:2">
      <c r="A2773" s="95">
        <v>0.26752675267526799</v>
      </c>
      <c r="B2773" s="95">
        <v>1.0780688131313101</v>
      </c>
    </row>
    <row r="2774" spans="1:2">
      <c r="A2774" s="95">
        <v>0.267626762676268</v>
      </c>
      <c r="B2774" s="95">
        <v>1.07838446969697</v>
      </c>
    </row>
    <row r="2775" spans="1:2">
      <c r="A2775" s="95">
        <v>0.26772677267726802</v>
      </c>
      <c r="B2775" s="95">
        <v>1.0787001262626299</v>
      </c>
    </row>
    <row r="2776" spans="1:2">
      <c r="A2776" s="95">
        <v>0.26782678267826798</v>
      </c>
      <c r="B2776" s="95">
        <v>1.07901578282828</v>
      </c>
    </row>
    <row r="2777" spans="1:2">
      <c r="A2777" s="95">
        <v>0.267926792679268</v>
      </c>
      <c r="B2777" s="95">
        <v>1.0793314393939399</v>
      </c>
    </row>
    <row r="2778" spans="1:2">
      <c r="A2778" s="95">
        <v>0.26802680268026802</v>
      </c>
      <c r="B2778" s="95">
        <v>1.0796470959596001</v>
      </c>
    </row>
    <row r="2779" spans="1:2">
      <c r="A2779" s="95">
        <v>0.26812681268126798</v>
      </c>
      <c r="B2779" s="95">
        <v>1.07996275252525</v>
      </c>
    </row>
    <row r="2780" spans="1:2">
      <c r="A2780" s="95">
        <v>0.268226822682268</v>
      </c>
      <c r="B2780" s="95">
        <v>1.0802784090909101</v>
      </c>
    </row>
    <row r="2781" spans="1:2">
      <c r="A2781" s="95">
        <v>0.26832683268326801</v>
      </c>
      <c r="B2781" s="95">
        <v>1.08059406565657</v>
      </c>
    </row>
    <row r="2782" spans="1:2">
      <c r="A2782" s="95">
        <v>0.26842684268426797</v>
      </c>
      <c r="B2782" s="95">
        <v>1.0809097222222199</v>
      </c>
    </row>
    <row r="2783" spans="1:2">
      <c r="A2783" s="95">
        <v>0.26852685268526899</v>
      </c>
      <c r="B2783" s="95">
        <v>1.0812253787878801</v>
      </c>
    </row>
    <row r="2784" spans="1:2">
      <c r="A2784" s="95">
        <v>0.26862686268626901</v>
      </c>
      <c r="B2784" s="95">
        <v>1.08154103535354</v>
      </c>
    </row>
    <row r="2785" spans="1:2">
      <c r="A2785" s="95">
        <v>0.26872687268726902</v>
      </c>
      <c r="B2785" s="95">
        <v>1.0818566919191901</v>
      </c>
    </row>
    <row r="2786" spans="1:2">
      <c r="A2786" s="95">
        <v>0.26882688268826899</v>
      </c>
      <c r="B2786" s="95">
        <v>1.08217234848485</v>
      </c>
    </row>
    <row r="2787" spans="1:2">
      <c r="A2787" s="95">
        <v>0.268926892689269</v>
      </c>
      <c r="B2787" s="95">
        <v>1.0824880050505099</v>
      </c>
    </row>
    <row r="2788" spans="1:2">
      <c r="A2788" s="95">
        <v>0.26902690269026902</v>
      </c>
      <c r="B2788" s="95">
        <v>1.08280366161616</v>
      </c>
    </row>
    <row r="2789" spans="1:2">
      <c r="A2789" s="95">
        <v>0.26912691269126898</v>
      </c>
      <c r="B2789" s="95">
        <v>1.0831193181818199</v>
      </c>
    </row>
    <row r="2790" spans="1:2">
      <c r="A2790" s="95">
        <v>0.269226922692269</v>
      </c>
      <c r="B2790" s="95">
        <v>1.0834349747474701</v>
      </c>
    </row>
    <row r="2791" spans="1:2">
      <c r="A2791" s="95">
        <v>0.26932693269326902</v>
      </c>
      <c r="B2791" s="95">
        <v>1.08375063131313</v>
      </c>
    </row>
    <row r="2792" spans="1:2">
      <c r="A2792" s="95">
        <v>0.26942694269426898</v>
      </c>
      <c r="B2792" s="95">
        <v>1.0840662878787899</v>
      </c>
    </row>
    <row r="2793" spans="1:2">
      <c r="A2793" s="95">
        <v>0.26952695269526999</v>
      </c>
      <c r="B2793" s="95">
        <v>1.08438194444444</v>
      </c>
    </row>
    <row r="2794" spans="1:2">
      <c r="A2794" s="95">
        <v>0.26962696269627001</v>
      </c>
      <c r="B2794" s="95">
        <v>1.0846976010100999</v>
      </c>
    </row>
    <row r="2795" spans="1:2">
      <c r="A2795" s="95">
        <v>0.26972697269726997</v>
      </c>
      <c r="B2795" s="95">
        <v>1.0850132575757601</v>
      </c>
    </row>
    <row r="2796" spans="1:2">
      <c r="A2796" s="95">
        <v>0.26982698269826999</v>
      </c>
      <c r="B2796" s="95">
        <v>1.08532891414141</v>
      </c>
    </row>
    <row r="2797" spans="1:2">
      <c r="A2797" s="95">
        <v>0.26992699269927001</v>
      </c>
      <c r="B2797" s="95">
        <v>1.0856445707070701</v>
      </c>
    </row>
    <row r="2798" spans="1:2">
      <c r="A2798" s="95">
        <v>0.27002700270027002</v>
      </c>
      <c r="B2798" s="95">
        <v>1.08596022727273</v>
      </c>
    </row>
    <row r="2799" spans="1:2">
      <c r="A2799" s="95">
        <v>0.27012701270126999</v>
      </c>
      <c r="B2799" s="95">
        <v>1.0862758838383799</v>
      </c>
    </row>
    <row r="2800" spans="1:2">
      <c r="A2800" s="95">
        <v>0.27022702270227</v>
      </c>
      <c r="B2800" s="95">
        <v>1.08659154040404</v>
      </c>
    </row>
    <row r="2801" spans="1:2">
      <c r="A2801" s="95">
        <v>0.27032703270327002</v>
      </c>
      <c r="B2801" s="95">
        <v>1.0869071969697</v>
      </c>
    </row>
    <row r="2802" spans="1:2">
      <c r="A2802" s="95">
        <v>0.27042704270426998</v>
      </c>
      <c r="B2802" s="95">
        <v>1.0872228535353501</v>
      </c>
    </row>
    <row r="2803" spans="1:2">
      <c r="A2803" s="95">
        <v>0.270527052705271</v>
      </c>
      <c r="B2803" s="95">
        <v>1.08753851010101</v>
      </c>
    </row>
    <row r="2804" spans="1:2">
      <c r="A2804" s="95">
        <v>0.27062706270627102</v>
      </c>
      <c r="B2804" s="95">
        <v>1.0878541666666699</v>
      </c>
    </row>
    <row r="2805" spans="1:2">
      <c r="A2805" s="95">
        <v>0.27072707270727098</v>
      </c>
      <c r="B2805" s="95">
        <v>1.08816982323232</v>
      </c>
    </row>
    <row r="2806" spans="1:2">
      <c r="A2806" s="95">
        <v>0.27082708270827099</v>
      </c>
      <c r="B2806" s="95">
        <v>1.0884854797979799</v>
      </c>
    </row>
    <row r="2807" spans="1:2">
      <c r="A2807" s="95">
        <v>0.27092709270927101</v>
      </c>
      <c r="B2807" s="95">
        <v>1.0888011363636401</v>
      </c>
    </row>
    <row r="2808" spans="1:2">
      <c r="A2808" s="95">
        <v>0.27102710271027097</v>
      </c>
      <c r="B2808" s="95">
        <v>1.08911679292929</v>
      </c>
    </row>
    <row r="2809" spans="1:2">
      <c r="A2809" s="95">
        <v>0.27112711271127099</v>
      </c>
      <c r="B2809" s="95">
        <v>1.0894324494949501</v>
      </c>
    </row>
    <row r="2810" spans="1:2">
      <c r="A2810" s="95">
        <v>0.27122712271227101</v>
      </c>
      <c r="B2810" s="95">
        <v>1.08974810606061</v>
      </c>
    </row>
    <row r="2811" spans="1:2">
      <c r="A2811" s="95">
        <v>0.27132713271327102</v>
      </c>
      <c r="B2811" s="95">
        <v>1.0900637626262599</v>
      </c>
    </row>
    <row r="2812" spans="1:2">
      <c r="A2812" s="95">
        <v>0.27142714271427099</v>
      </c>
      <c r="B2812" s="95">
        <v>1.0903794191919201</v>
      </c>
    </row>
    <row r="2813" spans="1:2">
      <c r="A2813" s="95">
        <v>0.271527152715272</v>
      </c>
      <c r="B2813" s="95">
        <v>1.09069507575758</v>
      </c>
    </row>
    <row r="2814" spans="1:2">
      <c r="A2814" s="95">
        <v>0.27162716271627202</v>
      </c>
      <c r="B2814" s="95">
        <v>1.0910107323232301</v>
      </c>
    </row>
    <row r="2815" spans="1:2">
      <c r="A2815" s="95">
        <v>0.27172717271727198</v>
      </c>
      <c r="B2815" s="95">
        <v>1.09132638888889</v>
      </c>
    </row>
    <row r="2816" spans="1:2">
      <c r="A2816" s="95">
        <v>0.271827182718272</v>
      </c>
      <c r="B2816" s="95">
        <v>1.0916420454545499</v>
      </c>
    </row>
    <row r="2817" spans="1:2">
      <c r="A2817" s="95">
        <v>0.27192719271927202</v>
      </c>
      <c r="B2817" s="95">
        <v>1.0919577020202</v>
      </c>
    </row>
    <row r="2818" spans="1:2">
      <c r="A2818" s="95">
        <v>0.27202720272027198</v>
      </c>
      <c r="B2818" s="95">
        <v>1.0922733585858599</v>
      </c>
    </row>
    <row r="2819" spans="1:2">
      <c r="A2819" s="95">
        <v>0.27212721272127199</v>
      </c>
      <c r="B2819" s="95">
        <v>1.0925890151515101</v>
      </c>
    </row>
    <row r="2820" spans="1:2">
      <c r="A2820" s="95">
        <v>0.27222722272227201</v>
      </c>
      <c r="B2820" s="95">
        <v>1.09290467171717</v>
      </c>
    </row>
    <row r="2821" spans="1:2">
      <c r="A2821" s="95">
        <v>0.27232723272327197</v>
      </c>
      <c r="B2821" s="95">
        <v>1.0932203282828299</v>
      </c>
    </row>
    <row r="2822" spans="1:2">
      <c r="A2822" s="95">
        <v>0.27242724272427199</v>
      </c>
      <c r="B2822" s="95">
        <v>1.09353598484848</v>
      </c>
    </row>
    <row r="2823" spans="1:2">
      <c r="A2823" s="95">
        <v>0.27252725272527301</v>
      </c>
      <c r="B2823" s="95">
        <v>1.0938516414141399</v>
      </c>
    </row>
    <row r="2824" spans="1:2">
      <c r="A2824" s="95">
        <v>0.27262726272627302</v>
      </c>
      <c r="B2824" s="95">
        <v>1.0941672979798001</v>
      </c>
    </row>
    <row r="2825" spans="1:2">
      <c r="A2825" s="95">
        <v>0.27272727272727298</v>
      </c>
      <c r="B2825" s="95">
        <v>1.09448295454545</v>
      </c>
    </row>
    <row r="2826" spans="1:2">
      <c r="A2826" s="95">
        <v>0.272827282728273</v>
      </c>
      <c r="B2826" s="95">
        <v>1.0947986111111101</v>
      </c>
    </row>
    <row r="2827" spans="1:2">
      <c r="A2827" s="95">
        <v>0.27292729272927302</v>
      </c>
      <c r="B2827" s="95">
        <v>1.09511426767677</v>
      </c>
    </row>
    <row r="2828" spans="1:2">
      <c r="A2828" s="95">
        <v>0.27302730273027298</v>
      </c>
      <c r="B2828" s="95">
        <v>1.0954299242424199</v>
      </c>
    </row>
    <row r="2829" spans="1:2">
      <c r="A2829" s="95">
        <v>0.273127312731273</v>
      </c>
      <c r="B2829" s="95">
        <v>1.09574558080808</v>
      </c>
    </row>
    <row r="2830" spans="1:2">
      <c r="A2830" s="95">
        <v>0.27322732273227301</v>
      </c>
      <c r="B2830" s="95">
        <v>1.0960612373737399</v>
      </c>
    </row>
    <row r="2831" spans="1:2">
      <c r="A2831" s="95">
        <v>0.27332733273327298</v>
      </c>
      <c r="B2831" s="95">
        <v>1.0963768939393901</v>
      </c>
    </row>
    <row r="2832" spans="1:2">
      <c r="A2832" s="95">
        <v>0.27342734273427299</v>
      </c>
      <c r="B2832" s="95">
        <v>1.09669255050505</v>
      </c>
    </row>
    <row r="2833" spans="1:2">
      <c r="A2833" s="95">
        <v>0.27352735273527401</v>
      </c>
      <c r="B2833" s="95">
        <v>1.0970082070707099</v>
      </c>
    </row>
    <row r="2834" spans="1:2">
      <c r="A2834" s="95">
        <v>0.27362736273627403</v>
      </c>
      <c r="B2834" s="95">
        <v>1.09732386363636</v>
      </c>
    </row>
    <row r="2835" spans="1:2">
      <c r="A2835" s="95">
        <v>0.27372737273727399</v>
      </c>
      <c r="B2835" s="95">
        <v>1.0976395202020199</v>
      </c>
    </row>
    <row r="2836" spans="1:2">
      <c r="A2836" s="95">
        <v>0.27382738273827401</v>
      </c>
      <c r="B2836" s="95">
        <v>1.0979551767676801</v>
      </c>
    </row>
    <row r="2837" spans="1:2">
      <c r="A2837" s="95">
        <v>0.27392739273927402</v>
      </c>
      <c r="B2837" s="95">
        <v>1.09827083333333</v>
      </c>
    </row>
    <row r="2838" spans="1:2">
      <c r="A2838" s="95">
        <v>0.27402740274027398</v>
      </c>
      <c r="B2838" s="95">
        <v>1.0985864898989901</v>
      </c>
    </row>
    <row r="2839" spans="1:2">
      <c r="A2839" s="95">
        <v>0.274127412741274</v>
      </c>
      <c r="B2839" s="95">
        <v>1.09890214646465</v>
      </c>
    </row>
    <row r="2840" spans="1:2">
      <c r="A2840" s="95">
        <v>0.27422742274227402</v>
      </c>
      <c r="B2840" s="95">
        <v>1.0992178030302999</v>
      </c>
    </row>
    <row r="2841" spans="1:2">
      <c r="A2841" s="95">
        <v>0.27432743274327398</v>
      </c>
      <c r="B2841" s="95">
        <v>1.09953345959596</v>
      </c>
    </row>
    <row r="2842" spans="1:2">
      <c r="A2842" s="95">
        <v>0.274427442744274</v>
      </c>
      <c r="B2842" s="95">
        <v>1.09984911616162</v>
      </c>
    </row>
    <row r="2843" spans="1:2">
      <c r="A2843" s="95">
        <v>0.27452745274527501</v>
      </c>
      <c r="B2843" s="95">
        <v>1.1001647727272701</v>
      </c>
    </row>
    <row r="2844" spans="1:2">
      <c r="A2844" s="95">
        <v>0.27462746274627498</v>
      </c>
      <c r="B2844" s="95">
        <v>1.10048042929293</v>
      </c>
    </row>
    <row r="2845" spans="1:2">
      <c r="A2845" s="95">
        <v>0.27472747274727499</v>
      </c>
      <c r="B2845" s="95">
        <v>1.1007960858585899</v>
      </c>
    </row>
    <row r="2846" spans="1:2">
      <c r="A2846" s="95">
        <v>0.27482748274827501</v>
      </c>
      <c r="B2846" s="95">
        <v>1.10111174242424</v>
      </c>
    </row>
    <row r="2847" spans="1:2">
      <c r="A2847" s="95">
        <v>0.27492749274927503</v>
      </c>
      <c r="B2847" s="95">
        <v>1.1014273989898999</v>
      </c>
    </row>
    <row r="2848" spans="1:2">
      <c r="A2848" s="95">
        <v>0.27502750275027499</v>
      </c>
      <c r="B2848" s="95">
        <v>1.1017430555555601</v>
      </c>
    </row>
    <row r="2849" spans="1:2">
      <c r="A2849" s="95">
        <v>0.27512751275127501</v>
      </c>
      <c r="B2849" s="95">
        <v>1.10205871212121</v>
      </c>
    </row>
    <row r="2850" spans="1:2">
      <c r="A2850" s="95">
        <v>0.27522752275227502</v>
      </c>
      <c r="B2850" s="95">
        <v>1.1023743686868701</v>
      </c>
    </row>
    <row r="2851" spans="1:2">
      <c r="A2851" s="95">
        <v>0.27532753275327498</v>
      </c>
      <c r="B2851" s="95">
        <v>1.10269002525253</v>
      </c>
    </row>
    <row r="2852" spans="1:2">
      <c r="A2852" s="95">
        <v>0.275427542754275</v>
      </c>
      <c r="B2852" s="95">
        <v>1.1030056818181799</v>
      </c>
    </row>
    <row r="2853" spans="1:2">
      <c r="A2853" s="95">
        <v>0.27552755275527602</v>
      </c>
      <c r="B2853" s="95">
        <v>1.1033213383838401</v>
      </c>
    </row>
    <row r="2854" spans="1:2">
      <c r="A2854" s="95">
        <v>0.27562756275627598</v>
      </c>
      <c r="B2854" s="95">
        <v>1.1036369949495</v>
      </c>
    </row>
    <row r="2855" spans="1:2">
      <c r="A2855" s="95">
        <v>0.275727572757276</v>
      </c>
      <c r="B2855" s="95">
        <v>1.1039526515151501</v>
      </c>
    </row>
    <row r="2856" spans="1:2">
      <c r="A2856" s="95">
        <v>0.27582758275827601</v>
      </c>
      <c r="B2856" s="95">
        <v>1.10426830808081</v>
      </c>
    </row>
    <row r="2857" spans="1:2">
      <c r="A2857" s="95">
        <v>0.27592759275927597</v>
      </c>
      <c r="B2857" s="95">
        <v>1.1045839646464599</v>
      </c>
    </row>
    <row r="2858" spans="1:2">
      <c r="A2858" s="95">
        <v>0.27602760276027599</v>
      </c>
      <c r="B2858" s="95">
        <v>1.10489962121212</v>
      </c>
    </row>
    <row r="2859" spans="1:2">
      <c r="A2859" s="95">
        <v>0.27612761276127601</v>
      </c>
      <c r="B2859" s="95">
        <v>1.1052152777777799</v>
      </c>
    </row>
    <row r="2860" spans="1:2">
      <c r="A2860" s="95">
        <v>0.27622762276227603</v>
      </c>
      <c r="B2860" s="95">
        <v>1.1055309343434301</v>
      </c>
    </row>
    <row r="2861" spans="1:2">
      <c r="A2861" s="95">
        <v>0.27632763276327599</v>
      </c>
      <c r="B2861" s="95">
        <v>1.10584659090909</v>
      </c>
    </row>
    <row r="2862" spans="1:2">
      <c r="A2862" s="95">
        <v>0.276427642764276</v>
      </c>
      <c r="B2862" s="95">
        <v>1.1061622474747499</v>
      </c>
    </row>
    <row r="2863" spans="1:2">
      <c r="A2863" s="95">
        <v>0.27652765276527702</v>
      </c>
      <c r="B2863" s="95">
        <v>1.1064779040404</v>
      </c>
    </row>
    <row r="2864" spans="1:2">
      <c r="A2864" s="95">
        <v>0.27662766276627698</v>
      </c>
      <c r="B2864" s="95">
        <v>1.1067935606060599</v>
      </c>
    </row>
    <row r="2865" spans="1:2">
      <c r="A2865" s="95">
        <v>0.276727672767277</v>
      </c>
      <c r="B2865" s="95">
        <v>1.1071092171717201</v>
      </c>
    </row>
    <row r="2866" spans="1:2">
      <c r="A2866" s="95">
        <v>0.27682768276827702</v>
      </c>
      <c r="B2866" s="95">
        <v>1.10742487373737</v>
      </c>
    </row>
    <row r="2867" spans="1:2">
      <c r="A2867" s="95">
        <v>0.27692769276927698</v>
      </c>
      <c r="B2867" s="95">
        <v>1.1077405303030301</v>
      </c>
    </row>
    <row r="2868" spans="1:2">
      <c r="A2868" s="95">
        <v>0.277027702770277</v>
      </c>
      <c r="B2868" s="95">
        <v>1.10805618686869</v>
      </c>
    </row>
    <row r="2869" spans="1:2">
      <c r="A2869" s="95">
        <v>0.27712771277127701</v>
      </c>
      <c r="B2869" s="95">
        <v>1.1083718434343399</v>
      </c>
    </row>
    <row r="2870" spans="1:2">
      <c r="A2870" s="95">
        <v>0.27722772277227697</v>
      </c>
      <c r="B2870" s="95">
        <v>1.1086875</v>
      </c>
    </row>
    <row r="2871" spans="1:2">
      <c r="A2871" s="95">
        <v>0.27732773277327699</v>
      </c>
      <c r="B2871" s="95">
        <v>1.10900315656566</v>
      </c>
    </row>
    <row r="2872" spans="1:2">
      <c r="A2872" s="95">
        <v>0.27742774277427701</v>
      </c>
      <c r="B2872" s="95">
        <v>1.1093188131313101</v>
      </c>
    </row>
    <row r="2873" spans="1:2">
      <c r="A2873" s="95">
        <v>0.27752775277527802</v>
      </c>
      <c r="B2873" s="95">
        <v>1.10963446969697</v>
      </c>
    </row>
    <row r="2874" spans="1:2">
      <c r="A2874" s="95">
        <v>0.27762776277627799</v>
      </c>
      <c r="B2874" s="95">
        <v>1.1099501262626299</v>
      </c>
    </row>
    <row r="2875" spans="1:2">
      <c r="A2875" s="95">
        <v>0.277727772777278</v>
      </c>
      <c r="B2875" s="95">
        <v>1.11026578282828</v>
      </c>
    </row>
    <row r="2876" spans="1:2">
      <c r="A2876" s="95">
        <v>0.27782778277827802</v>
      </c>
      <c r="B2876" s="95">
        <v>1.1105814393939399</v>
      </c>
    </row>
    <row r="2877" spans="1:2">
      <c r="A2877" s="95">
        <v>0.27792779277927798</v>
      </c>
      <c r="B2877" s="95">
        <v>1.1108970959596001</v>
      </c>
    </row>
    <row r="2878" spans="1:2">
      <c r="A2878" s="95">
        <v>0.278027802780278</v>
      </c>
      <c r="B2878" s="95">
        <v>1.11121275252525</v>
      </c>
    </row>
    <row r="2879" spans="1:2">
      <c r="A2879" s="95">
        <v>0.27812781278127802</v>
      </c>
      <c r="B2879" s="95">
        <v>1.1115284090909101</v>
      </c>
    </row>
    <row r="2880" spans="1:2">
      <c r="A2880" s="95">
        <v>0.27822782278227798</v>
      </c>
      <c r="B2880" s="95">
        <v>1.11184406565657</v>
      </c>
    </row>
    <row r="2881" spans="1:2">
      <c r="A2881" s="95">
        <v>0.278327832783278</v>
      </c>
      <c r="B2881" s="95">
        <v>1.1121597222222199</v>
      </c>
    </row>
    <row r="2882" spans="1:2">
      <c r="A2882" s="95">
        <v>0.27842784278427801</v>
      </c>
      <c r="B2882" s="95">
        <v>1.1124753787878801</v>
      </c>
    </row>
    <row r="2883" spans="1:2">
      <c r="A2883" s="95">
        <v>0.27852785278527897</v>
      </c>
      <c r="B2883" s="95">
        <v>1.11279103535354</v>
      </c>
    </row>
    <row r="2884" spans="1:2">
      <c r="A2884" s="95">
        <v>0.27862786278627899</v>
      </c>
      <c r="B2884" s="95">
        <v>1.1131066919191901</v>
      </c>
    </row>
    <row r="2885" spans="1:2">
      <c r="A2885" s="95">
        <v>0.27872787278727901</v>
      </c>
      <c r="B2885" s="95">
        <v>1.11342234848485</v>
      </c>
    </row>
    <row r="2886" spans="1:2">
      <c r="A2886" s="95">
        <v>0.27882788278827902</v>
      </c>
      <c r="B2886" s="95">
        <v>1.1137380050505099</v>
      </c>
    </row>
    <row r="2887" spans="1:2">
      <c r="A2887" s="95">
        <v>0.27892789278927899</v>
      </c>
      <c r="B2887" s="95">
        <v>1.11405366161616</v>
      </c>
    </row>
    <row r="2888" spans="1:2">
      <c r="A2888" s="95">
        <v>0.279027902790279</v>
      </c>
      <c r="B2888" s="95">
        <v>1.1143693181818199</v>
      </c>
    </row>
    <row r="2889" spans="1:2">
      <c r="A2889" s="95">
        <v>0.27912791279127902</v>
      </c>
      <c r="B2889" s="95">
        <v>1.1146849747474701</v>
      </c>
    </row>
    <row r="2890" spans="1:2">
      <c r="A2890" s="95">
        <v>0.27922792279227898</v>
      </c>
      <c r="B2890" s="95">
        <v>1.11500063131313</v>
      </c>
    </row>
    <row r="2891" spans="1:2">
      <c r="A2891" s="95">
        <v>0.279327932793279</v>
      </c>
      <c r="B2891" s="95">
        <v>1.1153162878787899</v>
      </c>
    </row>
    <row r="2892" spans="1:2">
      <c r="A2892" s="95">
        <v>0.27942794279427902</v>
      </c>
      <c r="B2892" s="95">
        <v>1.11563194444444</v>
      </c>
    </row>
    <row r="2893" spans="1:2">
      <c r="A2893" s="95">
        <v>0.27952795279527998</v>
      </c>
      <c r="B2893" s="95">
        <v>1.1159476010100999</v>
      </c>
    </row>
    <row r="2894" spans="1:2">
      <c r="A2894" s="95">
        <v>0.27962796279627999</v>
      </c>
      <c r="B2894" s="95">
        <v>1.1162632575757601</v>
      </c>
    </row>
    <row r="2895" spans="1:2">
      <c r="A2895" s="95">
        <v>0.27972797279728001</v>
      </c>
      <c r="B2895" s="95">
        <v>1.11657891414141</v>
      </c>
    </row>
    <row r="2896" spans="1:2">
      <c r="A2896" s="95">
        <v>0.27982798279827997</v>
      </c>
      <c r="B2896" s="95">
        <v>1.1168945707070701</v>
      </c>
    </row>
    <row r="2897" spans="1:2">
      <c r="A2897" s="95">
        <v>0.27992799279927999</v>
      </c>
      <c r="B2897" s="95">
        <v>1.11721022727273</v>
      </c>
    </row>
    <row r="2898" spans="1:2">
      <c r="A2898" s="95">
        <v>0.28002800280028001</v>
      </c>
      <c r="B2898" s="95">
        <v>1.1175258838383799</v>
      </c>
    </row>
    <row r="2899" spans="1:2">
      <c r="A2899" s="95">
        <v>0.28012801280128002</v>
      </c>
      <c r="B2899" s="95">
        <v>1.11784154040404</v>
      </c>
    </row>
    <row r="2900" spans="1:2">
      <c r="A2900" s="95">
        <v>0.28022802280227999</v>
      </c>
      <c r="B2900" s="95">
        <v>1.1181571969697</v>
      </c>
    </row>
    <row r="2901" spans="1:2">
      <c r="A2901" s="95">
        <v>0.28032803280328</v>
      </c>
      <c r="B2901" s="95">
        <v>1.1184728535353501</v>
      </c>
    </row>
    <row r="2902" spans="1:2">
      <c r="A2902" s="95">
        <v>0.28042804280428002</v>
      </c>
      <c r="B2902" s="95">
        <v>1.11878851010101</v>
      </c>
    </row>
    <row r="2903" spans="1:2">
      <c r="A2903" s="95">
        <v>0.28052805280528098</v>
      </c>
      <c r="B2903" s="95">
        <v>1.1191041666666699</v>
      </c>
    </row>
    <row r="2904" spans="1:2">
      <c r="A2904" s="95">
        <v>0.280628062806281</v>
      </c>
      <c r="B2904" s="95">
        <v>1.11941982323232</v>
      </c>
    </row>
    <row r="2905" spans="1:2">
      <c r="A2905" s="95">
        <v>0.28072807280728101</v>
      </c>
      <c r="B2905" s="95">
        <v>1.1197354797979799</v>
      </c>
    </row>
    <row r="2906" spans="1:2">
      <c r="A2906" s="95">
        <v>0.28082808280828098</v>
      </c>
      <c r="B2906" s="95">
        <v>1.1200511363636401</v>
      </c>
    </row>
    <row r="2907" spans="1:2">
      <c r="A2907" s="95">
        <v>0.28092809280928099</v>
      </c>
      <c r="B2907" s="95">
        <v>1.12036679292929</v>
      </c>
    </row>
    <row r="2908" spans="1:2">
      <c r="A2908" s="95">
        <v>0.28102810281028101</v>
      </c>
      <c r="B2908" s="95">
        <v>1.1206824494949501</v>
      </c>
    </row>
    <row r="2909" spans="1:2">
      <c r="A2909" s="95">
        <v>0.28112811281128097</v>
      </c>
      <c r="B2909" s="95">
        <v>1.12099810606061</v>
      </c>
    </row>
    <row r="2910" spans="1:2">
      <c r="A2910" s="95">
        <v>0.28122812281228099</v>
      </c>
      <c r="B2910" s="95">
        <v>1.1213137626262599</v>
      </c>
    </row>
    <row r="2911" spans="1:2">
      <c r="A2911" s="95">
        <v>0.28132813281328101</v>
      </c>
      <c r="B2911" s="95">
        <v>1.1216294191919201</v>
      </c>
    </row>
    <row r="2912" spans="1:2">
      <c r="A2912" s="95">
        <v>0.28142814281428102</v>
      </c>
      <c r="B2912" s="95">
        <v>1.12194507575758</v>
      </c>
    </row>
    <row r="2913" spans="1:2">
      <c r="A2913" s="95">
        <v>0.28152815281528198</v>
      </c>
      <c r="B2913" s="95">
        <v>1.1222607323232301</v>
      </c>
    </row>
    <row r="2914" spans="1:2">
      <c r="A2914" s="95">
        <v>0.281628162816282</v>
      </c>
      <c r="B2914" s="95">
        <v>1.12257638888889</v>
      </c>
    </row>
    <row r="2915" spans="1:2">
      <c r="A2915" s="95">
        <v>0.28172817281728202</v>
      </c>
      <c r="B2915" s="95">
        <v>1.1228920454545499</v>
      </c>
    </row>
    <row r="2916" spans="1:2">
      <c r="A2916" s="95">
        <v>0.28182818281828198</v>
      </c>
      <c r="B2916" s="95">
        <v>1.1232077020202</v>
      </c>
    </row>
    <row r="2917" spans="1:2">
      <c r="A2917" s="95">
        <v>0.281928192819282</v>
      </c>
      <c r="B2917" s="95">
        <v>1.1235233585858599</v>
      </c>
    </row>
    <row r="2918" spans="1:2">
      <c r="A2918" s="95">
        <v>0.28202820282028201</v>
      </c>
      <c r="B2918" s="95">
        <v>1.1238390151515201</v>
      </c>
    </row>
    <row r="2919" spans="1:2">
      <c r="A2919" s="95">
        <v>0.28212821282128198</v>
      </c>
      <c r="B2919" s="95">
        <v>1.12415467171717</v>
      </c>
    </row>
    <row r="2920" spans="1:2">
      <c r="A2920" s="95">
        <v>0.28222822282228199</v>
      </c>
      <c r="B2920" s="95">
        <v>1.1244703282828299</v>
      </c>
    </row>
    <row r="2921" spans="1:2">
      <c r="A2921" s="95">
        <v>0.28232823282328201</v>
      </c>
      <c r="B2921" s="95">
        <v>1.12478598484848</v>
      </c>
    </row>
    <row r="2922" spans="1:2">
      <c r="A2922" s="95">
        <v>0.28242824282428203</v>
      </c>
      <c r="B2922" s="95">
        <v>1.1251016414141399</v>
      </c>
    </row>
    <row r="2923" spans="1:2">
      <c r="A2923" s="95">
        <v>0.28252825282528299</v>
      </c>
      <c r="B2923" s="95">
        <v>1.1254172979798001</v>
      </c>
    </row>
    <row r="2924" spans="1:2">
      <c r="A2924" s="95">
        <v>0.28262826282628301</v>
      </c>
      <c r="B2924" s="95">
        <v>1.12573295454545</v>
      </c>
    </row>
    <row r="2925" spans="1:2">
      <c r="A2925" s="95">
        <v>0.28272827282728302</v>
      </c>
      <c r="B2925" s="95">
        <v>1.1260486111111101</v>
      </c>
    </row>
    <row r="2926" spans="1:2">
      <c r="A2926" s="95">
        <v>0.28282828282828298</v>
      </c>
      <c r="B2926" s="95">
        <v>1.12636426767677</v>
      </c>
    </row>
    <row r="2927" spans="1:2">
      <c r="A2927" s="95">
        <v>0.282928292829283</v>
      </c>
      <c r="B2927" s="95">
        <v>1.1266799242424199</v>
      </c>
    </row>
    <row r="2928" spans="1:2">
      <c r="A2928" s="95">
        <v>0.28302830283028302</v>
      </c>
      <c r="B2928" s="95">
        <v>1.12699558080808</v>
      </c>
    </row>
    <row r="2929" spans="1:2">
      <c r="A2929" s="95">
        <v>0.28312831283128298</v>
      </c>
      <c r="B2929" s="95">
        <v>1.1273112373737399</v>
      </c>
    </row>
    <row r="2930" spans="1:2">
      <c r="A2930" s="95">
        <v>0.283228322832283</v>
      </c>
      <c r="B2930" s="95">
        <v>1.1276268939393901</v>
      </c>
    </row>
    <row r="2931" spans="1:2">
      <c r="A2931" s="95">
        <v>0.28332833283328301</v>
      </c>
      <c r="B2931" s="95">
        <v>1.12794255050505</v>
      </c>
    </row>
    <row r="2932" spans="1:2">
      <c r="A2932" s="95">
        <v>0.28342834283428298</v>
      </c>
      <c r="B2932" s="95">
        <v>1.1282582070707099</v>
      </c>
    </row>
    <row r="2933" spans="1:2">
      <c r="A2933" s="95">
        <v>0.28352835283528399</v>
      </c>
      <c r="B2933" s="95">
        <v>1.12857386363636</v>
      </c>
    </row>
    <row r="2934" spans="1:2">
      <c r="A2934" s="95">
        <v>0.28362836283628401</v>
      </c>
      <c r="B2934" s="95">
        <v>1.1288895202020199</v>
      </c>
    </row>
    <row r="2935" spans="1:2">
      <c r="A2935" s="95">
        <v>0.28372837283728403</v>
      </c>
      <c r="B2935" s="95">
        <v>1.1292051767676801</v>
      </c>
    </row>
    <row r="2936" spans="1:2">
      <c r="A2936" s="95">
        <v>0.28382838283828399</v>
      </c>
      <c r="B2936" s="95">
        <v>1.12952083333333</v>
      </c>
    </row>
    <row r="2937" spans="1:2">
      <c r="A2937" s="95">
        <v>0.28392839283928401</v>
      </c>
      <c r="B2937" s="95">
        <v>1.1298364898989901</v>
      </c>
    </row>
    <row r="2938" spans="1:2">
      <c r="A2938" s="95">
        <v>0.28402840284028402</v>
      </c>
      <c r="B2938" s="95">
        <v>1.13015214646465</v>
      </c>
    </row>
    <row r="2939" spans="1:2">
      <c r="A2939" s="95">
        <v>0.28412841284128398</v>
      </c>
      <c r="B2939" s="95">
        <v>1.1304678030302999</v>
      </c>
    </row>
    <row r="2940" spans="1:2">
      <c r="A2940" s="95">
        <v>0.284228422842284</v>
      </c>
      <c r="B2940" s="95">
        <v>1.13078345959596</v>
      </c>
    </row>
    <row r="2941" spans="1:2">
      <c r="A2941" s="95">
        <v>0.28432843284328402</v>
      </c>
      <c r="B2941" s="95">
        <v>1.13109911616162</v>
      </c>
    </row>
    <row r="2942" spans="1:2">
      <c r="A2942" s="95">
        <v>0.28442844284428398</v>
      </c>
      <c r="B2942" s="95">
        <v>1.1314147727272701</v>
      </c>
    </row>
    <row r="2943" spans="1:2">
      <c r="A2943" s="95">
        <v>0.284528452845285</v>
      </c>
      <c r="B2943" s="95">
        <v>1.13173042929293</v>
      </c>
    </row>
    <row r="2944" spans="1:2">
      <c r="A2944" s="95">
        <v>0.28462846284628501</v>
      </c>
      <c r="B2944" s="95">
        <v>1.1320460858585899</v>
      </c>
    </row>
    <row r="2945" spans="1:2">
      <c r="A2945" s="95">
        <v>0.28472847284728497</v>
      </c>
      <c r="B2945" s="95">
        <v>1.13236174242424</v>
      </c>
    </row>
    <row r="2946" spans="1:2">
      <c r="A2946" s="95">
        <v>0.28482848284828499</v>
      </c>
      <c r="B2946" s="95">
        <v>1.1326773989898999</v>
      </c>
    </row>
    <row r="2947" spans="1:2">
      <c r="A2947" s="95">
        <v>0.28492849284928501</v>
      </c>
      <c r="B2947" s="95">
        <v>1.1329930555555601</v>
      </c>
    </row>
    <row r="2948" spans="1:2">
      <c r="A2948" s="95">
        <v>0.28502850285028503</v>
      </c>
      <c r="B2948" s="95">
        <v>1.13330871212121</v>
      </c>
    </row>
    <row r="2949" spans="1:2">
      <c r="A2949" s="95">
        <v>0.28512851285128499</v>
      </c>
      <c r="B2949" s="95">
        <v>1.1336243686868701</v>
      </c>
    </row>
    <row r="2950" spans="1:2">
      <c r="A2950" s="95">
        <v>0.285228522852285</v>
      </c>
      <c r="B2950" s="95">
        <v>1.13394002525253</v>
      </c>
    </row>
    <row r="2951" spans="1:2">
      <c r="A2951" s="95">
        <v>0.28532853285328502</v>
      </c>
      <c r="B2951" s="95">
        <v>1.1342556818181799</v>
      </c>
    </row>
    <row r="2952" spans="1:2">
      <c r="A2952" s="95">
        <v>0.28542854285428498</v>
      </c>
      <c r="B2952" s="95">
        <v>1.1345713383838401</v>
      </c>
    </row>
    <row r="2953" spans="1:2">
      <c r="A2953" s="95">
        <v>0.285528552855286</v>
      </c>
      <c r="B2953" s="95">
        <v>1.1348869949495</v>
      </c>
    </row>
    <row r="2954" spans="1:2">
      <c r="A2954" s="95">
        <v>0.28562856285628602</v>
      </c>
      <c r="B2954" s="95">
        <v>1.1352026515151501</v>
      </c>
    </row>
    <row r="2955" spans="1:2">
      <c r="A2955" s="95">
        <v>0.28572857285728598</v>
      </c>
      <c r="B2955" s="95">
        <v>1.13551830808081</v>
      </c>
    </row>
    <row r="2956" spans="1:2">
      <c r="A2956" s="95">
        <v>0.285828582858286</v>
      </c>
      <c r="B2956" s="95">
        <v>1.1358339646464599</v>
      </c>
    </row>
    <row r="2957" spans="1:2">
      <c r="A2957" s="95">
        <v>0.28592859285928601</v>
      </c>
      <c r="B2957" s="95">
        <v>1.13614962121212</v>
      </c>
    </row>
    <row r="2958" spans="1:2">
      <c r="A2958" s="95">
        <v>0.28602860286028597</v>
      </c>
      <c r="B2958" s="95">
        <v>1.1364652777777799</v>
      </c>
    </row>
    <row r="2959" spans="1:2">
      <c r="A2959" s="95">
        <v>0.28612861286128599</v>
      </c>
      <c r="B2959" s="95">
        <v>1.1367809343434301</v>
      </c>
    </row>
    <row r="2960" spans="1:2">
      <c r="A2960" s="95">
        <v>0.28622862286228601</v>
      </c>
      <c r="B2960" s="95">
        <v>1.13709659090909</v>
      </c>
    </row>
    <row r="2961" spans="1:2">
      <c r="A2961" s="95">
        <v>0.28632863286328603</v>
      </c>
      <c r="B2961" s="95">
        <v>1.1374122474747499</v>
      </c>
    </row>
    <row r="2962" spans="1:2">
      <c r="A2962" s="95">
        <v>0.28642864286428599</v>
      </c>
      <c r="B2962" s="95">
        <v>1.1377279040404</v>
      </c>
    </row>
    <row r="2963" spans="1:2">
      <c r="A2963" s="95">
        <v>0.286528652865287</v>
      </c>
      <c r="B2963" s="95">
        <v>1.1380435606060599</v>
      </c>
    </row>
    <row r="2964" spans="1:2">
      <c r="A2964" s="95">
        <v>0.28662866286628702</v>
      </c>
      <c r="B2964" s="95">
        <v>1.1383592171717201</v>
      </c>
    </row>
    <row r="2965" spans="1:2">
      <c r="A2965" s="95">
        <v>0.28672867286728698</v>
      </c>
      <c r="B2965" s="95">
        <v>1.13867487373737</v>
      </c>
    </row>
    <row r="2966" spans="1:2">
      <c r="A2966" s="95">
        <v>0.286828682868287</v>
      </c>
      <c r="B2966" s="95">
        <v>1.1389905303030301</v>
      </c>
    </row>
    <row r="2967" spans="1:2">
      <c r="A2967" s="95">
        <v>0.28692869286928702</v>
      </c>
      <c r="B2967" s="95">
        <v>1.13930618686869</v>
      </c>
    </row>
    <row r="2968" spans="1:2">
      <c r="A2968" s="95">
        <v>0.28702870287028698</v>
      </c>
      <c r="B2968" s="95">
        <v>1.1396218434343399</v>
      </c>
    </row>
    <row r="2969" spans="1:2">
      <c r="A2969" s="95">
        <v>0.287128712871287</v>
      </c>
      <c r="B2969" s="95">
        <v>1.1399375</v>
      </c>
    </row>
    <row r="2970" spans="1:2">
      <c r="A2970" s="95">
        <v>0.28722872287228701</v>
      </c>
      <c r="B2970" s="95">
        <v>1.14025315656566</v>
      </c>
    </row>
    <row r="2971" spans="1:2">
      <c r="A2971" s="95">
        <v>0.28732873287328697</v>
      </c>
      <c r="B2971" s="95">
        <v>1.1405688131313101</v>
      </c>
    </row>
    <row r="2972" spans="1:2">
      <c r="A2972" s="95">
        <v>0.28742874287428699</v>
      </c>
      <c r="B2972" s="95">
        <v>1.14088446969697</v>
      </c>
    </row>
    <row r="2973" spans="1:2">
      <c r="A2973" s="95">
        <v>0.28752875287528801</v>
      </c>
      <c r="B2973" s="95">
        <v>1.1412001262626299</v>
      </c>
    </row>
    <row r="2974" spans="1:2">
      <c r="A2974" s="95">
        <v>0.28762876287628802</v>
      </c>
      <c r="B2974" s="95">
        <v>1.14151578282828</v>
      </c>
    </row>
    <row r="2975" spans="1:2">
      <c r="A2975" s="95">
        <v>0.28772877287728799</v>
      </c>
      <c r="B2975" s="95">
        <v>1.1418314393939399</v>
      </c>
    </row>
    <row r="2976" spans="1:2">
      <c r="A2976" s="95">
        <v>0.287828782878288</v>
      </c>
      <c r="B2976" s="95">
        <v>1.1421470959596001</v>
      </c>
    </row>
    <row r="2977" spans="1:2">
      <c r="A2977" s="95">
        <v>0.28792879287928802</v>
      </c>
      <c r="B2977" s="95">
        <v>1.14246275252525</v>
      </c>
    </row>
    <row r="2978" spans="1:2">
      <c r="A2978" s="95">
        <v>0.28802880288028798</v>
      </c>
      <c r="B2978" s="95">
        <v>1.1427784090909101</v>
      </c>
    </row>
    <row r="2979" spans="1:2">
      <c r="A2979" s="95">
        <v>0.288128812881288</v>
      </c>
      <c r="B2979" s="95">
        <v>1.14309406565657</v>
      </c>
    </row>
    <row r="2980" spans="1:2">
      <c r="A2980" s="95">
        <v>0.28822882288228802</v>
      </c>
      <c r="B2980" s="95">
        <v>1.1434097222222199</v>
      </c>
    </row>
    <row r="2981" spans="1:2">
      <c r="A2981" s="95">
        <v>0.28832883288328798</v>
      </c>
      <c r="B2981" s="95">
        <v>1.1437253787878801</v>
      </c>
    </row>
    <row r="2982" spans="1:2">
      <c r="A2982" s="95">
        <v>0.28842884288428799</v>
      </c>
      <c r="B2982" s="95">
        <v>1.14404103535354</v>
      </c>
    </row>
    <row r="2983" spans="1:2">
      <c r="A2983" s="95">
        <v>0.28852885288528901</v>
      </c>
      <c r="B2983" s="95">
        <v>1.1443566919191901</v>
      </c>
    </row>
    <row r="2984" spans="1:2">
      <c r="A2984" s="95">
        <v>0.28862886288628897</v>
      </c>
      <c r="B2984" s="95">
        <v>1.14467234848485</v>
      </c>
    </row>
    <row r="2985" spans="1:2">
      <c r="A2985" s="95">
        <v>0.28872887288728899</v>
      </c>
      <c r="B2985" s="95">
        <v>1.1449880050505099</v>
      </c>
    </row>
    <row r="2986" spans="1:2">
      <c r="A2986" s="95">
        <v>0.28882888288828901</v>
      </c>
      <c r="B2986" s="95">
        <v>1.14530366161616</v>
      </c>
    </row>
    <row r="2987" spans="1:2">
      <c r="A2987" s="95">
        <v>0.28892889288928902</v>
      </c>
      <c r="B2987" s="95">
        <v>1.1456193181818199</v>
      </c>
    </row>
    <row r="2988" spans="1:2">
      <c r="A2988" s="95">
        <v>0.28902890289028899</v>
      </c>
      <c r="B2988" s="95">
        <v>1.1459349747474701</v>
      </c>
    </row>
    <row r="2989" spans="1:2">
      <c r="A2989" s="95">
        <v>0.289128912891289</v>
      </c>
      <c r="B2989" s="95">
        <v>1.14625063131313</v>
      </c>
    </row>
    <row r="2990" spans="1:2">
      <c r="A2990" s="95">
        <v>0.28922892289228902</v>
      </c>
      <c r="B2990" s="95">
        <v>1.1465662878787899</v>
      </c>
    </row>
    <row r="2991" spans="1:2">
      <c r="A2991" s="95">
        <v>0.28932893289328898</v>
      </c>
      <c r="B2991" s="95">
        <v>1.14688194444444</v>
      </c>
    </row>
    <row r="2992" spans="1:2">
      <c r="A2992" s="95">
        <v>0.289428942894289</v>
      </c>
      <c r="B2992" s="95">
        <v>1.1471976010100999</v>
      </c>
    </row>
    <row r="2993" spans="1:2">
      <c r="A2993" s="95">
        <v>0.28952895289529001</v>
      </c>
      <c r="B2993" s="95">
        <v>1.1475132575757601</v>
      </c>
    </row>
    <row r="2994" spans="1:2">
      <c r="A2994" s="95">
        <v>0.28962896289628998</v>
      </c>
      <c r="B2994" s="95">
        <v>1.14782891414141</v>
      </c>
    </row>
    <row r="2995" spans="1:2">
      <c r="A2995" s="95">
        <v>0.28972897289728999</v>
      </c>
      <c r="B2995" s="95">
        <v>1.1481445707070701</v>
      </c>
    </row>
    <row r="2996" spans="1:2">
      <c r="A2996" s="95">
        <v>0.28982898289829001</v>
      </c>
      <c r="B2996" s="95">
        <v>1.14846022727273</v>
      </c>
    </row>
    <row r="2997" spans="1:2">
      <c r="A2997" s="95">
        <v>0.28992899289928997</v>
      </c>
      <c r="B2997" s="95">
        <v>1.1487758838383799</v>
      </c>
    </row>
    <row r="2998" spans="1:2">
      <c r="A2998" s="95">
        <v>0.29002900290028999</v>
      </c>
      <c r="B2998" s="95">
        <v>1.14909154040404</v>
      </c>
    </row>
    <row r="2999" spans="1:2">
      <c r="A2999" s="95">
        <v>0.29012901290129001</v>
      </c>
      <c r="B2999" s="95">
        <v>1.1494071969697</v>
      </c>
    </row>
    <row r="3000" spans="1:2">
      <c r="A3000" s="95">
        <v>0.29022902290229002</v>
      </c>
      <c r="B3000" s="95">
        <v>1.1497228535353501</v>
      </c>
    </row>
    <row r="3001" spans="1:2">
      <c r="A3001" s="95">
        <v>0.29032903290328999</v>
      </c>
      <c r="B3001" s="95">
        <v>1.15003851010101</v>
      </c>
    </row>
    <row r="3002" spans="1:2">
      <c r="A3002" s="95">
        <v>0.29042904290429</v>
      </c>
      <c r="B3002" s="95">
        <v>1.1503541666666699</v>
      </c>
    </row>
    <row r="3003" spans="1:2">
      <c r="A3003" s="95">
        <v>0.29052905290529102</v>
      </c>
      <c r="B3003" s="95">
        <v>1.15066982323232</v>
      </c>
    </row>
    <row r="3004" spans="1:2">
      <c r="A3004" s="95">
        <v>0.29062906290629098</v>
      </c>
      <c r="B3004" s="95">
        <v>1.1509854797979799</v>
      </c>
    </row>
    <row r="3005" spans="1:2">
      <c r="A3005" s="95">
        <v>0.290729072907291</v>
      </c>
      <c r="B3005" s="95">
        <v>1.1513011363636401</v>
      </c>
    </row>
    <row r="3006" spans="1:2">
      <c r="A3006" s="95">
        <v>0.29082908290829101</v>
      </c>
      <c r="B3006" s="95">
        <v>1.15161679292929</v>
      </c>
    </row>
    <row r="3007" spans="1:2">
      <c r="A3007" s="95">
        <v>0.29092909290929098</v>
      </c>
      <c r="B3007" s="95">
        <v>1.1519324494949501</v>
      </c>
    </row>
    <row r="3008" spans="1:2">
      <c r="A3008" s="95">
        <v>0.29102910291029099</v>
      </c>
      <c r="B3008" s="95">
        <v>1.15224810606061</v>
      </c>
    </row>
    <row r="3009" spans="1:2">
      <c r="A3009" s="95">
        <v>0.29112911291129101</v>
      </c>
      <c r="B3009" s="95">
        <v>1.1525637626262599</v>
      </c>
    </row>
    <row r="3010" spans="1:2">
      <c r="A3010" s="95">
        <v>0.29122912291229103</v>
      </c>
      <c r="B3010" s="95">
        <v>1.1528794191919201</v>
      </c>
    </row>
    <row r="3011" spans="1:2">
      <c r="A3011" s="95">
        <v>0.29132913291329099</v>
      </c>
      <c r="B3011" s="95">
        <v>1.15319507575758</v>
      </c>
    </row>
    <row r="3012" spans="1:2">
      <c r="A3012" s="95">
        <v>0.29142914291429101</v>
      </c>
      <c r="B3012" s="95">
        <v>1.1535107323232301</v>
      </c>
    </row>
    <row r="3013" spans="1:2">
      <c r="A3013" s="95">
        <v>0.29152915291529202</v>
      </c>
      <c r="B3013" s="95">
        <v>1.15382638888889</v>
      </c>
    </row>
    <row r="3014" spans="1:2">
      <c r="A3014" s="95">
        <v>0.29162916291629198</v>
      </c>
      <c r="B3014" s="95">
        <v>1.1541420454545499</v>
      </c>
    </row>
    <row r="3015" spans="1:2">
      <c r="A3015" s="95">
        <v>0.291729172917292</v>
      </c>
      <c r="B3015" s="95">
        <v>1.1544577020202</v>
      </c>
    </row>
    <row r="3016" spans="1:2">
      <c r="A3016" s="95">
        <v>0.29182918291829202</v>
      </c>
      <c r="B3016" s="95">
        <v>1.1547733585858599</v>
      </c>
    </row>
    <row r="3017" spans="1:2">
      <c r="A3017" s="95">
        <v>0.29192919291929198</v>
      </c>
      <c r="B3017" s="95">
        <v>1.1550890151515201</v>
      </c>
    </row>
    <row r="3018" spans="1:2">
      <c r="A3018" s="95">
        <v>0.292029202920292</v>
      </c>
      <c r="B3018" s="95">
        <v>1.15540467171717</v>
      </c>
    </row>
    <row r="3019" spans="1:2">
      <c r="A3019" s="95">
        <v>0.29212921292129201</v>
      </c>
      <c r="B3019" s="95">
        <v>1.1557203282828299</v>
      </c>
    </row>
    <row r="3020" spans="1:2">
      <c r="A3020" s="95">
        <v>0.29222922292229198</v>
      </c>
      <c r="B3020" s="95">
        <v>1.15603598484848</v>
      </c>
    </row>
    <row r="3021" spans="1:2">
      <c r="A3021" s="95">
        <v>0.29232923292329199</v>
      </c>
      <c r="B3021" s="95">
        <v>1.1563516414141399</v>
      </c>
    </row>
    <row r="3022" spans="1:2">
      <c r="A3022" s="95">
        <v>0.29242924292429201</v>
      </c>
      <c r="B3022" s="95">
        <v>1.1566672979798001</v>
      </c>
    </row>
    <row r="3023" spans="1:2">
      <c r="A3023" s="95">
        <v>0.29252925292529303</v>
      </c>
      <c r="B3023" s="95">
        <v>1.15698295454545</v>
      </c>
    </row>
    <row r="3024" spans="1:2">
      <c r="A3024" s="95">
        <v>0.29262926292629299</v>
      </c>
      <c r="B3024" s="95">
        <v>1.1572986111111101</v>
      </c>
    </row>
    <row r="3025" spans="1:2">
      <c r="A3025" s="95">
        <v>0.292729272927293</v>
      </c>
      <c r="B3025" s="95">
        <v>1.15761426767677</v>
      </c>
    </row>
    <row r="3026" spans="1:2">
      <c r="A3026" s="95">
        <v>0.29282928292829302</v>
      </c>
      <c r="B3026" s="95">
        <v>1.1579299242424199</v>
      </c>
    </row>
    <row r="3027" spans="1:2">
      <c r="A3027" s="95">
        <v>0.29292929292929298</v>
      </c>
      <c r="B3027" s="95">
        <v>1.15824558080808</v>
      </c>
    </row>
    <row r="3028" spans="1:2">
      <c r="A3028" s="95">
        <v>0.293029302930293</v>
      </c>
      <c r="B3028" s="95">
        <v>1.1585612373737399</v>
      </c>
    </row>
    <row r="3029" spans="1:2">
      <c r="A3029" s="95">
        <v>0.29312931293129302</v>
      </c>
      <c r="B3029" s="95">
        <v>1.1588768939393901</v>
      </c>
    </row>
    <row r="3030" spans="1:2">
      <c r="A3030" s="95">
        <v>0.29322932293229298</v>
      </c>
      <c r="B3030" s="95">
        <v>1.15919255050505</v>
      </c>
    </row>
    <row r="3031" spans="1:2">
      <c r="A3031" s="95">
        <v>0.293329332933293</v>
      </c>
      <c r="B3031" s="95">
        <v>1.1595082070707099</v>
      </c>
    </row>
    <row r="3032" spans="1:2">
      <c r="A3032" s="95">
        <v>0.29342934293429301</v>
      </c>
      <c r="B3032" s="95">
        <v>1.15982386363636</v>
      </c>
    </row>
    <row r="3033" spans="1:2">
      <c r="A3033" s="95">
        <v>0.29352935293529397</v>
      </c>
      <c r="B3033" s="95">
        <v>1.1601395202020199</v>
      </c>
    </row>
    <row r="3034" spans="1:2">
      <c r="A3034" s="95">
        <v>0.29362936293629399</v>
      </c>
      <c r="B3034" s="95">
        <v>1.1604551767676801</v>
      </c>
    </row>
    <row r="3035" spans="1:2">
      <c r="A3035" s="95">
        <v>0.29372937293729401</v>
      </c>
      <c r="B3035" s="95">
        <v>1.16077083333333</v>
      </c>
    </row>
    <row r="3036" spans="1:2">
      <c r="A3036" s="95">
        <v>0.29382938293829403</v>
      </c>
      <c r="B3036" s="95">
        <v>1.1610864898989901</v>
      </c>
    </row>
    <row r="3037" spans="1:2">
      <c r="A3037" s="95">
        <v>0.29392939293929399</v>
      </c>
      <c r="B3037" s="95">
        <v>1.16140214646465</v>
      </c>
    </row>
    <row r="3038" spans="1:2">
      <c r="A3038" s="95">
        <v>0.294029402940294</v>
      </c>
      <c r="B3038" s="95">
        <v>1.1617178030302999</v>
      </c>
    </row>
    <row r="3039" spans="1:2">
      <c r="A3039" s="95">
        <v>0.29412941294129402</v>
      </c>
      <c r="B3039" s="95">
        <v>1.16203345959596</v>
      </c>
    </row>
    <row r="3040" spans="1:2">
      <c r="A3040" s="95">
        <v>0.29422942294229398</v>
      </c>
      <c r="B3040" s="95">
        <v>1.16234911616162</v>
      </c>
    </row>
    <row r="3041" spans="1:2">
      <c r="A3041" s="95">
        <v>0.294329432943294</v>
      </c>
      <c r="B3041" s="95">
        <v>1.1626647727272701</v>
      </c>
    </row>
    <row r="3042" spans="1:2">
      <c r="A3042" s="95">
        <v>0.29442944294429402</v>
      </c>
      <c r="B3042" s="95">
        <v>1.16298042929293</v>
      </c>
    </row>
    <row r="3043" spans="1:2">
      <c r="A3043" s="95">
        <v>0.29452945294529498</v>
      </c>
      <c r="B3043" s="95">
        <v>1.1632960858585899</v>
      </c>
    </row>
    <row r="3044" spans="1:2">
      <c r="A3044" s="95">
        <v>0.294629462946295</v>
      </c>
      <c r="B3044" s="95">
        <v>1.16361174242424</v>
      </c>
    </row>
    <row r="3045" spans="1:2">
      <c r="A3045" s="95">
        <v>0.29472947294729501</v>
      </c>
      <c r="B3045" s="95">
        <v>1.1639273989898999</v>
      </c>
    </row>
    <row r="3046" spans="1:2">
      <c r="A3046" s="95">
        <v>0.29482948294829497</v>
      </c>
      <c r="B3046" s="95">
        <v>1.1642430555555601</v>
      </c>
    </row>
    <row r="3047" spans="1:2">
      <c r="A3047" s="95">
        <v>0.29492949294929499</v>
      </c>
      <c r="B3047" s="95">
        <v>1.16455871212121</v>
      </c>
    </row>
    <row r="3048" spans="1:2">
      <c r="A3048" s="95">
        <v>0.29502950295029501</v>
      </c>
      <c r="B3048" s="95">
        <v>1.1648743686868701</v>
      </c>
    </row>
    <row r="3049" spans="1:2">
      <c r="A3049" s="95">
        <v>0.29512951295129503</v>
      </c>
      <c r="B3049" s="95">
        <v>1.16519002525253</v>
      </c>
    </row>
    <row r="3050" spans="1:2">
      <c r="A3050" s="95">
        <v>0.29522952295229499</v>
      </c>
      <c r="B3050" s="95">
        <v>1.1655056818181799</v>
      </c>
    </row>
    <row r="3051" spans="1:2">
      <c r="A3051" s="95">
        <v>0.295329532953295</v>
      </c>
      <c r="B3051" s="95">
        <v>1.1658213383838401</v>
      </c>
    </row>
    <row r="3052" spans="1:2">
      <c r="A3052" s="95">
        <v>0.29542954295429502</v>
      </c>
      <c r="B3052" s="95">
        <v>1.16613699494949</v>
      </c>
    </row>
    <row r="3053" spans="1:2">
      <c r="A3053" s="95">
        <v>0.29552955295529598</v>
      </c>
      <c r="B3053" s="95">
        <v>1.1664526515151501</v>
      </c>
    </row>
    <row r="3054" spans="1:2">
      <c r="A3054" s="95">
        <v>0.295629562956296</v>
      </c>
      <c r="B3054" s="95">
        <v>1.16676830808081</v>
      </c>
    </row>
    <row r="3055" spans="1:2">
      <c r="A3055" s="95">
        <v>0.29572957295729602</v>
      </c>
      <c r="B3055" s="95">
        <v>1.1670839646464599</v>
      </c>
    </row>
    <row r="3056" spans="1:2">
      <c r="A3056" s="95">
        <v>0.29582958295829598</v>
      </c>
      <c r="B3056" s="95">
        <v>1.16739962121212</v>
      </c>
    </row>
    <row r="3057" spans="1:2">
      <c r="A3057" s="95">
        <v>0.295929592959296</v>
      </c>
      <c r="B3057" s="95">
        <v>1.1677152777777799</v>
      </c>
    </row>
    <row r="3058" spans="1:2">
      <c r="A3058" s="95">
        <v>0.29602960296029601</v>
      </c>
      <c r="B3058" s="95">
        <v>1.1680309343434301</v>
      </c>
    </row>
    <row r="3059" spans="1:2">
      <c r="A3059" s="95">
        <v>0.29612961296129597</v>
      </c>
      <c r="B3059" s="95">
        <v>1.16834659090909</v>
      </c>
    </row>
    <row r="3060" spans="1:2">
      <c r="A3060" s="95">
        <v>0.29622962296229599</v>
      </c>
      <c r="B3060" s="95">
        <v>1.1686622474747499</v>
      </c>
    </row>
    <row r="3061" spans="1:2">
      <c r="A3061" s="95">
        <v>0.29632963296329601</v>
      </c>
      <c r="B3061" s="95">
        <v>1.1689779040404</v>
      </c>
    </row>
    <row r="3062" spans="1:2">
      <c r="A3062" s="95">
        <v>0.29642964296429603</v>
      </c>
      <c r="B3062" s="95">
        <v>1.1692935606060599</v>
      </c>
    </row>
    <row r="3063" spans="1:2">
      <c r="A3063" s="95">
        <v>0.29652965296529699</v>
      </c>
      <c r="B3063" s="95">
        <v>1.1696092171717201</v>
      </c>
    </row>
    <row r="3064" spans="1:2">
      <c r="A3064" s="95">
        <v>0.296629662966297</v>
      </c>
      <c r="B3064" s="95">
        <v>1.16992487373737</v>
      </c>
    </row>
    <row r="3065" spans="1:2">
      <c r="A3065" s="95">
        <v>0.29672967296729702</v>
      </c>
      <c r="B3065" s="95">
        <v>1.1702405303030301</v>
      </c>
    </row>
    <row r="3066" spans="1:2">
      <c r="A3066" s="95">
        <v>0.29682968296829698</v>
      </c>
      <c r="B3066" s="95">
        <v>1.17055618686869</v>
      </c>
    </row>
    <row r="3067" spans="1:2">
      <c r="A3067" s="95">
        <v>0.296929692969297</v>
      </c>
      <c r="B3067" s="95">
        <v>1.1708718434343399</v>
      </c>
    </row>
    <row r="3068" spans="1:2">
      <c r="A3068" s="95">
        <v>0.29702970297029702</v>
      </c>
      <c r="B3068" s="95">
        <v>1.1711875</v>
      </c>
    </row>
    <row r="3069" spans="1:2">
      <c r="A3069" s="95">
        <v>0.29712971297129698</v>
      </c>
      <c r="B3069" s="95">
        <v>1.17150315656566</v>
      </c>
    </row>
    <row r="3070" spans="1:2">
      <c r="A3070" s="95">
        <v>0.29722972297229699</v>
      </c>
      <c r="B3070" s="95">
        <v>1.1718188131313101</v>
      </c>
    </row>
    <row r="3071" spans="1:2">
      <c r="A3071" s="95">
        <v>0.29732973297329701</v>
      </c>
      <c r="B3071" s="95">
        <v>1.17213446969697</v>
      </c>
    </row>
    <row r="3072" spans="1:2">
      <c r="A3072" s="95">
        <v>0.29742974297429697</v>
      </c>
      <c r="B3072" s="95">
        <v>1.1724501262626299</v>
      </c>
    </row>
    <row r="3073" spans="1:2">
      <c r="A3073" s="95">
        <v>0.29752975297529799</v>
      </c>
      <c r="B3073" s="95">
        <v>1.17276578282828</v>
      </c>
    </row>
    <row r="3074" spans="1:2">
      <c r="A3074" s="95">
        <v>0.29762976297629801</v>
      </c>
      <c r="B3074" s="95">
        <v>1.1730814393939399</v>
      </c>
    </row>
    <row r="3075" spans="1:2">
      <c r="A3075" s="95">
        <v>0.29772977297729802</v>
      </c>
      <c r="B3075" s="95">
        <v>1.1733970959596001</v>
      </c>
    </row>
    <row r="3076" spans="1:2">
      <c r="A3076" s="95">
        <v>0.29782978297829799</v>
      </c>
      <c r="B3076" s="95">
        <v>1.17371275252525</v>
      </c>
    </row>
    <row r="3077" spans="1:2">
      <c r="A3077" s="95">
        <v>0.297929792979298</v>
      </c>
      <c r="B3077" s="95">
        <v>1.1740284090909101</v>
      </c>
    </row>
    <row r="3078" spans="1:2">
      <c r="A3078" s="95">
        <v>0.29802980298029802</v>
      </c>
      <c r="B3078" s="95">
        <v>1.17434406565657</v>
      </c>
    </row>
    <row r="3079" spans="1:2">
      <c r="A3079" s="95">
        <v>0.29812981298129798</v>
      </c>
      <c r="B3079" s="95">
        <v>1.1746597222222199</v>
      </c>
    </row>
    <row r="3080" spans="1:2">
      <c r="A3080" s="95">
        <v>0.298229822982298</v>
      </c>
      <c r="B3080" s="95">
        <v>1.1749753787878801</v>
      </c>
    </row>
    <row r="3081" spans="1:2">
      <c r="A3081" s="95">
        <v>0.29832983298329802</v>
      </c>
      <c r="B3081" s="95">
        <v>1.17529103535354</v>
      </c>
    </row>
    <row r="3082" spans="1:2">
      <c r="A3082" s="95">
        <v>0.29842984298429798</v>
      </c>
      <c r="B3082" s="95">
        <v>1.1756066919191901</v>
      </c>
    </row>
    <row r="3083" spans="1:2">
      <c r="A3083" s="95">
        <v>0.29852985298529899</v>
      </c>
      <c r="B3083" s="95">
        <v>1.17592234848485</v>
      </c>
    </row>
    <row r="3084" spans="1:2">
      <c r="A3084" s="95">
        <v>0.29862986298629901</v>
      </c>
      <c r="B3084" s="95">
        <v>1.1762380050505099</v>
      </c>
    </row>
    <row r="3085" spans="1:2">
      <c r="A3085" s="95">
        <v>0.29872987298729903</v>
      </c>
      <c r="B3085" s="95">
        <v>1.17655366161616</v>
      </c>
    </row>
    <row r="3086" spans="1:2">
      <c r="A3086" s="95">
        <v>0.29882988298829899</v>
      </c>
      <c r="B3086" s="95">
        <v>1.1768693181818199</v>
      </c>
    </row>
    <row r="3087" spans="1:2">
      <c r="A3087" s="95">
        <v>0.29892989298929901</v>
      </c>
      <c r="B3087" s="95">
        <v>1.1771849747474701</v>
      </c>
    </row>
    <row r="3088" spans="1:2">
      <c r="A3088" s="95">
        <v>0.29902990299029902</v>
      </c>
      <c r="B3088" s="95">
        <v>1.17750063131313</v>
      </c>
    </row>
    <row r="3089" spans="1:2">
      <c r="A3089" s="95">
        <v>0.29912991299129899</v>
      </c>
      <c r="B3089" s="95">
        <v>1.1778162878787899</v>
      </c>
    </row>
    <row r="3090" spans="1:2">
      <c r="A3090" s="95">
        <v>0.299229922992299</v>
      </c>
      <c r="B3090" s="95">
        <v>1.17813194444444</v>
      </c>
    </row>
    <row r="3091" spans="1:2">
      <c r="A3091" s="95">
        <v>0.29932993299329902</v>
      </c>
      <c r="B3091" s="95">
        <v>1.1784476010100999</v>
      </c>
    </row>
    <row r="3092" spans="1:2">
      <c r="A3092" s="95">
        <v>0.29942994299429898</v>
      </c>
      <c r="B3092" s="95">
        <v>1.1787632575757601</v>
      </c>
    </row>
    <row r="3093" spans="1:2">
      <c r="A3093" s="95">
        <v>0.2995299529953</v>
      </c>
      <c r="B3093" s="95">
        <v>1.17907891414141</v>
      </c>
    </row>
    <row r="3094" spans="1:2">
      <c r="A3094" s="95">
        <v>0.29962996299630001</v>
      </c>
      <c r="B3094" s="95">
        <v>1.1793945707070701</v>
      </c>
    </row>
    <row r="3095" spans="1:2">
      <c r="A3095" s="95">
        <v>0.29972997299729998</v>
      </c>
      <c r="B3095" s="95">
        <v>1.17971022727273</v>
      </c>
    </row>
    <row r="3096" spans="1:2">
      <c r="A3096" s="95">
        <v>0.29982998299829999</v>
      </c>
      <c r="B3096" s="95">
        <v>1.1800258838383799</v>
      </c>
    </row>
    <row r="3097" spans="1:2">
      <c r="A3097" s="95">
        <v>0.29992999299930001</v>
      </c>
      <c r="B3097" s="95">
        <v>1.18034154040404</v>
      </c>
    </row>
    <row r="3098" spans="1:2">
      <c r="A3098" s="95">
        <v>0.30003000300030003</v>
      </c>
      <c r="B3098" s="95">
        <v>1.1806571969697</v>
      </c>
    </row>
    <row r="3099" spans="1:2">
      <c r="A3099" s="95">
        <v>0.30013001300129999</v>
      </c>
      <c r="B3099" s="95">
        <v>1.1809728535353501</v>
      </c>
    </row>
    <row r="3100" spans="1:2">
      <c r="A3100" s="95">
        <v>0.30023002300230001</v>
      </c>
      <c r="B3100" s="95">
        <v>1.18128851010101</v>
      </c>
    </row>
    <row r="3101" spans="1:2">
      <c r="A3101" s="95">
        <v>0.30033003300330002</v>
      </c>
      <c r="B3101" s="95">
        <v>1.1816041666666699</v>
      </c>
    </row>
    <row r="3102" spans="1:2">
      <c r="A3102" s="95">
        <v>0.30043004300429998</v>
      </c>
      <c r="B3102" s="95">
        <v>1.18191982323232</v>
      </c>
    </row>
    <row r="3103" spans="1:2">
      <c r="A3103" s="95">
        <v>0.300530053005301</v>
      </c>
      <c r="B3103" s="95">
        <v>1.1822354797979799</v>
      </c>
    </row>
    <row r="3104" spans="1:2">
      <c r="A3104" s="95">
        <v>0.30063006300630102</v>
      </c>
      <c r="B3104" s="95">
        <v>1.1825511363636401</v>
      </c>
    </row>
    <row r="3105" spans="1:2">
      <c r="A3105" s="95">
        <v>0.30073007300730098</v>
      </c>
      <c r="B3105" s="95">
        <v>1.18286679292929</v>
      </c>
    </row>
    <row r="3106" spans="1:2">
      <c r="A3106" s="95">
        <v>0.300830083008301</v>
      </c>
      <c r="B3106" s="95">
        <v>1.1831824494949501</v>
      </c>
    </row>
    <row r="3107" spans="1:2">
      <c r="A3107" s="95">
        <v>0.30093009300930101</v>
      </c>
      <c r="B3107" s="95">
        <v>1.18349810606061</v>
      </c>
    </row>
    <row r="3108" spans="1:2">
      <c r="A3108" s="95">
        <v>0.30103010301030098</v>
      </c>
      <c r="B3108" s="95">
        <v>1.1838137626262599</v>
      </c>
    </row>
    <row r="3109" spans="1:2">
      <c r="A3109" s="95">
        <v>0.30113011301130099</v>
      </c>
      <c r="B3109" s="95">
        <v>1.1841294191919201</v>
      </c>
    </row>
    <row r="3110" spans="1:2">
      <c r="A3110" s="95">
        <v>0.30123012301230101</v>
      </c>
      <c r="B3110" s="95">
        <v>1.18444507575758</v>
      </c>
    </row>
    <row r="3111" spans="1:2">
      <c r="A3111" s="95">
        <v>0.30133013301330103</v>
      </c>
      <c r="B3111" s="95">
        <v>1.1847607323232301</v>
      </c>
    </row>
    <row r="3112" spans="1:2">
      <c r="A3112" s="95">
        <v>0.30143014301430099</v>
      </c>
      <c r="B3112" s="95">
        <v>1.18507638888889</v>
      </c>
    </row>
    <row r="3113" spans="1:2">
      <c r="A3113" s="95">
        <v>0.301530153015302</v>
      </c>
      <c r="B3113" s="95">
        <v>1.1853920454545499</v>
      </c>
    </row>
    <row r="3114" spans="1:2">
      <c r="A3114" s="95">
        <v>0.30163016301630202</v>
      </c>
      <c r="B3114" s="95">
        <v>1.1857077020202</v>
      </c>
    </row>
    <row r="3115" spans="1:2">
      <c r="A3115" s="95">
        <v>0.30173017301730198</v>
      </c>
      <c r="B3115" s="95">
        <v>1.1860233585858599</v>
      </c>
    </row>
    <row r="3116" spans="1:2">
      <c r="A3116" s="95">
        <v>0.301830183018302</v>
      </c>
      <c r="B3116" s="95">
        <v>1.1863390151515201</v>
      </c>
    </row>
    <row r="3117" spans="1:2">
      <c r="A3117" s="95">
        <v>0.30193019301930202</v>
      </c>
      <c r="B3117" s="95">
        <v>1.18665467171717</v>
      </c>
    </row>
    <row r="3118" spans="1:2">
      <c r="A3118" s="95">
        <v>0.30203020302030198</v>
      </c>
      <c r="B3118" s="95">
        <v>1.1869703282828299</v>
      </c>
    </row>
    <row r="3119" spans="1:2">
      <c r="A3119" s="95">
        <v>0.302130213021302</v>
      </c>
      <c r="B3119" s="95">
        <v>1.18728598484848</v>
      </c>
    </row>
    <row r="3120" spans="1:2">
      <c r="A3120" s="95">
        <v>0.30223022302230201</v>
      </c>
      <c r="B3120" s="95">
        <v>1.1876016414141399</v>
      </c>
    </row>
    <row r="3121" spans="1:2">
      <c r="A3121" s="95">
        <v>0.30233023302330198</v>
      </c>
      <c r="B3121" s="95">
        <v>1.1879172979798001</v>
      </c>
    </row>
    <row r="3122" spans="1:2">
      <c r="A3122" s="95">
        <v>0.30243024302430199</v>
      </c>
      <c r="B3122" s="95">
        <v>1.18823295454545</v>
      </c>
    </row>
    <row r="3123" spans="1:2">
      <c r="A3123" s="95">
        <v>0.30253025302530301</v>
      </c>
      <c r="B3123" s="95">
        <v>1.1885486111111101</v>
      </c>
    </row>
    <row r="3124" spans="1:2">
      <c r="A3124" s="95">
        <v>0.30263026302630303</v>
      </c>
      <c r="B3124" s="95">
        <v>1.18886426767677</v>
      </c>
    </row>
    <row r="3125" spans="1:2">
      <c r="A3125" s="95">
        <v>0.30273027302730299</v>
      </c>
      <c r="B3125" s="95">
        <v>1.1891799242424199</v>
      </c>
    </row>
    <row r="3126" spans="1:2">
      <c r="A3126" s="95">
        <v>0.302830283028303</v>
      </c>
      <c r="B3126" s="95">
        <v>1.18949558080808</v>
      </c>
    </row>
    <row r="3127" spans="1:2">
      <c r="A3127" s="95">
        <v>0.30293029302930302</v>
      </c>
      <c r="B3127" s="95">
        <v>1.1898112373737399</v>
      </c>
    </row>
    <row r="3128" spans="1:2">
      <c r="A3128" s="95">
        <v>0.30303030303030298</v>
      </c>
      <c r="B3128" s="95">
        <v>1.1901268939393901</v>
      </c>
    </row>
    <row r="3129" spans="1:2">
      <c r="A3129" s="95">
        <v>0.303130313031303</v>
      </c>
      <c r="B3129" s="95">
        <v>1.19044255050505</v>
      </c>
    </row>
    <row r="3130" spans="1:2">
      <c r="A3130" s="95">
        <v>0.30323032303230302</v>
      </c>
      <c r="B3130" s="95">
        <v>1.1907582070707099</v>
      </c>
    </row>
    <row r="3131" spans="1:2">
      <c r="A3131" s="95">
        <v>0.30333033303330298</v>
      </c>
      <c r="B3131" s="95">
        <v>1.19107386363636</v>
      </c>
    </row>
    <row r="3132" spans="1:2">
      <c r="A3132" s="95">
        <v>0.303430343034303</v>
      </c>
      <c r="B3132" s="95">
        <v>1.1913895202020199</v>
      </c>
    </row>
    <row r="3133" spans="1:2">
      <c r="A3133" s="95">
        <v>0.30353035303530401</v>
      </c>
      <c r="B3133" s="95">
        <v>1.1917051767676801</v>
      </c>
    </row>
    <row r="3134" spans="1:2">
      <c r="A3134" s="95">
        <v>0.30363036303630397</v>
      </c>
      <c r="B3134" s="95">
        <v>1.19202083333333</v>
      </c>
    </row>
    <row r="3135" spans="1:2">
      <c r="A3135" s="95">
        <v>0.30373037303730399</v>
      </c>
      <c r="B3135" s="95">
        <v>1.1923364898989901</v>
      </c>
    </row>
    <row r="3136" spans="1:2">
      <c r="A3136" s="95">
        <v>0.30383038303830401</v>
      </c>
      <c r="B3136" s="95">
        <v>1.19265214646465</v>
      </c>
    </row>
    <row r="3137" spans="1:2">
      <c r="A3137" s="95">
        <v>0.30393039303930403</v>
      </c>
      <c r="B3137" s="95">
        <v>1.1929678030302999</v>
      </c>
    </row>
    <row r="3138" spans="1:2">
      <c r="A3138" s="95">
        <v>0.30403040304030399</v>
      </c>
      <c r="B3138" s="95">
        <v>1.19328345959596</v>
      </c>
    </row>
    <row r="3139" spans="1:2">
      <c r="A3139" s="95">
        <v>0.304130413041304</v>
      </c>
      <c r="B3139" s="95">
        <v>1.19359911616162</v>
      </c>
    </row>
    <row r="3140" spans="1:2">
      <c r="A3140" s="95">
        <v>0.30423042304230402</v>
      </c>
      <c r="B3140" s="95">
        <v>1.1939147727272701</v>
      </c>
    </row>
    <row r="3141" spans="1:2">
      <c r="A3141" s="95">
        <v>0.30433043304330398</v>
      </c>
      <c r="B3141" s="95">
        <v>1.19423042929293</v>
      </c>
    </row>
    <row r="3142" spans="1:2">
      <c r="A3142" s="95">
        <v>0.304430443044304</v>
      </c>
      <c r="B3142" s="95">
        <v>1.1945460858585899</v>
      </c>
    </row>
    <row r="3143" spans="1:2">
      <c r="A3143" s="95">
        <v>0.30453045304530502</v>
      </c>
      <c r="B3143" s="95">
        <v>1.19486174242424</v>
      </c>
    </row>
    <row r="3144" spans="1:2">
      <c r="A3144" s="95">
        <v>0.30463046304630498</v>
      </c>
      <c r="B3144" s="95">
        <v>1.1951773989898999</v>
      </c>
    </row>
    <row r="3145" spans="1:2">
      <c r="A3145" s="95">
        <v>0.30473047304730499</v>
      </c>
      <c r="B3145" s="95">
        <v>1.1954930555555601</v>
      </c>
    </row>
    <row r="3146" spans="1:2">
      <c r="A3146" s="95">
        <v>0.30483048304830501</v>
      </c>
      <c r="B3146" s="95">
        <v>1.19580871212121</v>
      </c>
    </row>
    <row r="3147" spans="1:2">
      <c r="A3147" s="95">
        <v>0.30493049304930497</v>
      </c>
      <c r="B3147" s="95">
        <v>1.1961243686868701</v>
      </c>
    </row>
    <row r="3148" spans="1:2">
      <c r="A3148" s="95">
        <v>0.30503050305030499</v>
      </c>
      <c r="B3148" s="95">
        <v>1.19644002525253</v>
      </c>
    </row>
    <row r="3149" spans="1:2">
      <c r="A3149" s="95">
        <v>0.30513051305130501</v>
      </c>
      <c r="B3149" s="95">
        <v>1.1967556818181799</v>
      </c>
    </row>
    <row r="3150" spans="1:2">
      <c r="A3150" s="95">
        <v>0.30523052305230503</v>
      </c>
      <c r="B3150" s="95">
        <v>1.1970713383838401</v>
      </c>
    </row>
    <row r="3151" spans="1:2">
      <c r="A3151" s="95">
        <v>0.30533053305330499</v>
      </c>
      <c r="B3151" s="95">
        <v>1.19738699494949</v>
      </c>
    </row>
    <row r="3152" spans="1:2">
      <c r="A3152" s="95">
        <v>0.305430543054305</v>
      </c>
      <c r="B3152" s="95">
        <v>1.1977026515151501</v>
      </c>
    </row>
    <row r="3153" spans="1:2">
      <c r="A3153" s="95">
        <v>0.30553055305530602</v>
      </c>
      <c r="B3153" s="95">
        <v>1.19801830808081</v>
      </c>
    </row>
    <row r="3154" spans="1:2">
      <c r="A3154" s="95">
        <v>0.30563056305630598</v>
      </c>
      <c r="B3154" s="95">
        <v>1.1983339646464599</v>
      </c>
    </row>
    <row r="3155" spans="1:2">
      <c r="A3155" s="95">
        <v>0.305730573057306</v>
      </c>
      <c r="B3155" s="95">
        <v>1.19864962121212</v>
      </c>
    </row>
    <row r="3156" spans="1:2">
      <c r="A3156" s="95">
        <v>0.30583058305830602</v>
      </c>
      <c r="B3156" s="95">
        <v>1.1989652777777799</v>
      </c>
    </row>
    <row r="3157" spans="1:2">
      <c r="A3157" s="95">
        <v>0.30593059305930598</v>
      </c>
      <c r="B3157" s="95">
        <v>1.1992809343434301</v>
      </c>
    </row>
    <row r="3158" spans="1:2">
      <c r="A3158" s="95">
        <v>0.30603060306030599</v>
      </c>
      <c r="B3158" s="95">
        <v>1.19959659090909</v>
      </c>
    </row>
    <row r="3159" spans="1:2">
      <c r="A3159" s="95">
        <v>0.30613061306130601</v>
      </c>
      <c r="B3159" s="95">
        <v>1.1999122474747499</v>
      </c>
    </row>
    <row r="3160" spans="1:2">
      <c r="A3160" s="95">
        <v>0.30623062306230597</v>
      </c>
      <c r="B3160" s="95">
        <v>1.2002279040404</v>
      </c>
    </row>
    <row r="3161" spans="1:2">
      <c r="A3161" s="95">
        <v>0.30633063306330599</v>
      </c>
      <c r="B3161" s="95">
        <v>1.2005435606060599</v>
      </c>
    </row>
    <row r="3162" spans="1:2">
      <c r="A3162" s="95">
        <v>0.30643064306430601</v>
      </c>
      <c r="B3162" s="95">
        <v>1.2008592171717201</v>
      </c>
    </row>
    <row r="3163" spans="1:2">
      <c r="A3163" s="95">
        <v>0.30653065306530702</v>
      </c>
      <c r="B3163" s="95">
        <v>1.20117487373737</v>
      </c>
    </row>
    <row r="3164" spans="1:2">
      <c r="A3164" s="95">
        <v>0.30663066306630699</v>
      </c>
      <c r="B3164" s="95">
        <v>1.2014905303030301</v>
      </c>
    </row>
    <row r="3165" spans="1:2">
      <c r="A3165" s="95">
        <v>0.306730673067307</v>
      </c>
      <c r="B3165" s="95">
        <v>1.20180618686869</v>
      </c>
    </row>
    <row r="3166" spans="1:2">
      <c r="A3166" s="95">
        <v>0.30683068306830702</v>
      </c>
      <c r="B3166" s="95">
        <v>1.2021218434343399</v>
      </c>
    </row>
    <row r="3167" spans="1:2">
      <c r="A3167" s="95">
        <v>0.30693069306930698</v>
      </c>
      <c r="B3167" s="95">
        <v>1.2024375</v>
      </c>
    </row>
    <row r="3168" spans="1:2">
      <c r="A3168" s="95">
        <v>0.307030703070307</v>
      </c>
      <c r="B3168" s="95">
        <v>1.20275315656566</v>
      </c>
    </row>
    <row r="3169" spans="1:2">
      <c r="A3169" s="95">
        <v>0.30713071307130702</v>
      </c>
      <c r="B3169" s="95">
        <v>1.2030688131313101</v>
      </c>
    </row>
    <row r="3170" spans="1:2">
      <c r="A3170" s="95">
        <v>0.30723072307230698</v>
      </c>
      <c r="B3170" s="95">
        <v>1.20338446969697</v>
      </c>
    </row>
    <row r="3171" spans="1:2">
      <c r="A3171" s="95">
        <v>0.30733073307330699</v>
      </c>
      <c r="B3171" s="95">
        <v>1.2037001262626299</v>
      </c>
    </row>
    <row r="3172" spans="1:2">
      <c r="A3172" s="95">
        <v>0.30743074307430701</v>
      </c>
      <c r="B3172" s="95">
        <v>1.20401578282828</v>
      </c>
    </row>
    <row r="3173" spans="1:2">
      <c r="A3173" s="95">
        <v>0.30753075307530803</v>
      </c>
      <c r="B3173" s="95">
        <v>1.2043314393939399</v>
      </c>
    </row>
    <row r="3174" spans="1:2">
      <c r="A3174" s="95">
        <v>0.30763076307630799</v>
      </c>
      <c r="B3174" s="95">
        <v>1.2046470959596001</v>
      </c>
    </row>
    <row r="3175" spans="1:2">
      <c r="A3175" s="95">
        <v>0.30773077307730801</v>
      </c>
      <c r="B3175" s="95">
        <v>1.20496275252525</v>
      </c>
    </row>
    <row r="3176" spans="1:2">
      <c r="A3176" s="95">
        <v>0.30783078307830802</v>
      </c>
      <c r="B3176" s="95">
        <v>1.2052784090909101</v>
      </c>
    </row>
    <row r="3177" spans="1:2">
      <c r="A3177" s="95">
        <v>0.30793079307930799</v>
      </c>
      <c r="B3177" s="95">
        <v>1.20559406565657</v>
      </c>
    </row>
    <row r="3178" spans="1:2">
      <c r="A3178" s="95">
        <v>0.308030803080308</v>
      </c>
      <c r="B3178" s="95">
        <v>1.2059097222222199</v>
      </c>
    </row>
    <row r="3179" spans="1:2">
      <c r="A3179" s="95">
        <v>0.30813081308130802</v>
      </c>
      <c r="B3179" s="95">
        <v>1.2062253787878801</v>
      </c>
    </row>
    <row r="3180" spans="1:2">
      <c r="A3180" s="95">
        <v>0.30823082308230798</v>
      </c>
      <c r="B3180" s="95">
        <v>1.20654103535354</v>
      </c>
    </row>
    <row r="3181" spans="1:2">
      <c r="A3181" s="95">
        <v>0.308330833083308</v>
      </c>
      <c r="B3181" s="95">
        <v>1.2068566919191901</v>
      </c>
    </row>
    <row r="3182" spans="1:2">
      <c r="A3182" s="95">
        <v>0.30843084308430802</v>
      </c>
      <c r="B3182" s="95">
        <v>1.20717234848485</v>
      </c>
    </row>
    <row r="3183" spans="1:2">
      <c r="A3183" s="95">
        <v>0.30853085308530898</v>
      </c>
      <c r="B3183" s="95">
        <v>1.2074880050505099</v>
      </c>
    </row>
    <row r="3184" spans="1:2">
      <c r="A3184" s="95">
        <v>0.30863086308630899</v>
      </c>
      <c r="B3184" s="95">
        <v>1.20780366161616</v>
      </c>
    </row>
    <row r="3185" spans="1:2">
      <c r="A3185" s="95">
        <v>0.30873087308730901</v>
      </c>
      <c r="B3185" s="95">
        <v>1.2081193181818199</v>
      </c>
    </row>
    <row r="3186" spans="1:2">
      <c r="A3186" s="95">
        <v>0.30883088308830903</v>
      </c>
      <c r="B3186" s="95">
        <v>1.2084349747474701</v>
      </c>
    </row>
    <row r="3187" spans="1:2">
      <c r="A3187" s="95">
        <v>0.30893089308930899</v>
      </c>
      <c r="B3187" s="95">
        <v>1.20875063131313</v>
      </c>
    </row>
    <row r="3188" spans="1:2">
      <c r="A3188" s="95">
        <v>0.30903090309030901</v>
      </c>
      <c r="B3188" s="95">
        <v>1.2090662878787899</v>
      </c>
    </row>
    <row r="3189" spans="1:2">
      <c r="A3189" s="95">
        <v>0.30913091309130902</v>
      </c>
      <c r="B3189" s="95">
        <v>1.20938194444444</v>
      </c>
    </row>
    <row r="3190" spans="1:2">
      <c r="A3190" s="95">
        <v>0.30923092309230898</v>
      </c>
      <c r="B3190" s="95">
        <v>1.2096976010100999</v>
      </c>
    </row>
    <row r="3191" spans="1:2">
      <c r="A3191" s="95">
        <v>0.309330933093309</v>
      </c>
      <c r="B3191" s="95">
        <v>1.2100132575757601</v>
      </c>
    </row>
    <row r="3192" spans="1:2">
      <c r="A3192" s="95">
        <v>0.30943094309430902</v>
      </c>
      <c r="B3192" s="95">
        <v>1.21032891414141</v>
      </c>
    </row>
    <row r="3193" spans="1:2">
      <c r="A3193" s="95">
        <v>0.30953095309530998</v>
      </c>
      <c r="B3193" s="95">
        <v>1.2106445707070701</v>
      </c>
    </row>
    <row r="3194" spans="1:2">
      <c r="A3194" s="95">
        <v>0.30963096309631</v>
      </c>
      <c r="B3194" s="95">
        <v>1.21096022727273</v>
      </c>
    </row>
    <row r="3195" spans="1:2">
      <c r="A3195" s="95">
        <v>0.30973097309731001</v>
      </c>
      <c r="B3195" s="95">
        <v>1.2112758838383799</v>
      </c>
    </row>
    <row r="3196" spans="1:2">
      <c r="A3196" s="95">
        <v>0.30983098309830998</v>
      </c>
      <c r="B3196" s="95">
        <v>1.21159154040404</v>
      </c>
    </row>
    <row r="3197" spans="1:2">
      <c r="A3197" s="95">
        <v>0.30993099309930999</v>
      </c>
      <c r="B3197" s="95">
        <v>1.2119071969697</v>
      </c>
    </row>
    <row r="3198" spans="1:2">
      <c r="A3198" s="95">
        <v>0.31003100310031001</v>
      </c>
      <c r="B3198" s="95">
        <v>1.2122228535353501</v>
      </c>
    </row>
    <row r="3199" spans="1:2">
      <c r="A3199" s="95">
        <v>0.31013101310131003</v>
      </c>
      <c r="B3199" s="95">
        <v>1.21253851010101</v>
      </c>
    </row>
    <row r="3200" spans="1:2">
      <c r="A3200" s="95">
        <v>0.31023102310230999</v>
      </c>
      <c r="B3200" s="95">
        <v>1.2128541666666699</v>
      </c>
    </row>
    <row r="3201" spans="1:2">
      <c r="A3201" s="95">
        <v>0.31033103310331001</v>
      </c>
      <c r="B3201" s="95">
        <v>1.21316982323232</v>
      </c>
    </row>
    <row r="3202" spans="1:2">
      <c r="A3202" s="95">
        <v>0.31043104310431002</v>
      </c>
      <c r="B3202" s="95">
        <v>1.2134854797979799</v>
      </c>
    </row>
    <row r="3203" spans="1:2">
      <c r="A3203" s="95">
        <v>0.31053105310531098</v>
      </c>
      <c r="B3203" s="95">
        <v>1.2138011363636401</v>
      </c>
    </row>
    <row r="3204" spans="1:2">
      <c r="A3204" s="95">
        <v>0.310631063106311</v>
      </c>
      <c r="B3204" s="95">
        <v>1.21411679292929</v>
      </c>
    </row>
    <row r="3205" spans="1:2">
      <c r="A3205" s="95">
        <v>0.31073107310731102</v>
      </c>
      <c r="B3205" s="95">
        <v>1.2144324494949501</v>
      </c>
    </row>
    <row r="3206" spans="1:2">
      <c r="A3206" s="95">
        <v>0.31083108310831098</v>
      </c>
      <c r="B3206" s="95">
        <v>1.21474810606061</v>
      </c>
    </row>
    <row r="3207" spans="1:2">
      <c r="A3207" s="95">
        <v>0.310931093109311</v>
      </c>
      <c r="B3207" s="95">
        <v>1.2150637626262599</v>
      </c>
    </row>
    <row r="3208" spans="1:2">
      <c r="A3208" s="95">
        <v>0.31103110311031101</v>
      </c>
      <c r="B3208" s="95">
        <v>1.2153794191919201</v>
      </c>
    </row>
    <row r="3209" spans="1:2">
      <c r="A3209" s="95">
        <v>0.31113111311131098</v>
      </c>
      <c r="B3209" s="95">
        <v>1.21569507575758</v>
      </c>
    </row>
    <row r="3210" spans="1:2">
      <c r="A3210" s="95">
        <v>0.31123112311231099</v>
      </c>
      <c r="B3210" s="95">
        <v>1.2160107323232301</v>
      </c>
    </row>
    <row r="3211" spans="1:2">
      <c r="A3211" s="95">
        <v>0.31133113311331101</v>
      </c>
      <c r="B3211" s="95">
        <v>1.21632638888889</v>
      </c>
    </row>
    <row r="3212" spans="1:2">
      <c r="A3212" s="95">
        <v>0.31143114311431103</v>
      </c>
      <c r="B3212" s="95">
        <v>1.2166420454545499</v>
      </c>
    </row>
    <row r="3213" spans="1:2">
      <c r="A3213" s="95">
        <v>0.31153115311531199</v>
      </c>
      <c r="B3213" s="95">
        <v>1.2169577020202</v>
      </c>
    </row>
    <row r="3214" spans="1:2">
      <c r="A3214" s="95">
        <v>0.311631163116312</v>
      </c>
      <c r="B3214" s="95">
        <v>1.2172733585858599</v>
      </c>
    </row>
    <row r="3215" spans="1:2">
      <c r="A3215" s="95">
        <v>0.31173117311731202</v>
      </c>
      <c r="B3215" s="95">
        <v>1.2175890151515201</v>
      </c>
    </row>
    <row r="3216" spans="1:2">
      <c r="A3216" s="95">
        <v>0.31183118311831198</v>
      </c>
      <c r="B3216" s="95">
        <v>1.21790467171717</v>
      </c>
    </row>
    <row r="3217" spans="1:2">
      <c r="A3217" s="95">
        <v>0.311931193119312</v>
      </c>
      <c r="B3217" s="95">
        <v>1.2182203282828299</v>
      </c>
    </row>
    <row r="3218" spans="1:2">
      <c r="A3218" s="95">
        <v>0.31203120312031202</v>
      </c>
      <c r="B3218" s="95">
        <v>1.21853598484848</v>
      </c>
    </row>
    <row r="3219" spans="1:2">
      <c r="A3219" s="95">
        <v>0.31213121312131198</v>
      </c>
      <c r="B3219" s="95">
        <v>1.2188516414141399</v>
      </c>
    </row>
    <row r="3220" spans="1:2">
      <c r="A3220" s="95">
        <v>0.312231223122312</v>
      </c>
      <c r="B3220" s="95">
        <v>1.2191672979798001</v>
      </c>
    </row>
    <row r="3221" spans="1:2">
      <c r="A3221" s="95">
        <v>0.31233123312331201</v>
      </c>
      <c r="B3221" s="95">
        <v>1.21948295454545</v>
      </c>
    </row>
    <row r="3222" spans="1:2">
      <c r="A3222" s="95">
        <v>0.31243124312431197</v>
      </c>
      <c r="B3222" s="95">
        <v>1.2197986111111101</v>
      </c>
    </row>
    <row r="3223" spans="1:2">
      <c r="A3223" s="95">
        <v>0.31253125312531299</v>
      </c>
      <c r="B3223" s="95">
        <v>1.22011426767677</v>
      </c>
    </row>
    <row r="3224" spans="1:2">
      <c r="A3224" s="95">
        <v>0.31263126312631301</v>
      </c>
      <c r="B3224" s="95">
        <v>1.2204299242424199</v>
      </c>
    </row>
    <row r="3225" spans="1:2">
      <c r="A3225" s="95">
        <v>0.31273127312731303</v>
      </c>
      <c r="B3225" s="95">
        <v>1.22074558080808</v>
      </c>
    </row>
    <row r="3226" spans="1:2">
      <c r="A3226" s="95">
        <v>0.31283128312831299</v>
      </c>
      <c r="B3226" s="95">
        <v>1.2210612373737399</v>
      </c>
    </row>
    <row r="3227" spans="1:2">
      <c r="A3227" s="95">
        <v>0.312931293129313</v>
      </c>
      <c r="B3227" s="95">
        <v>1.2213768939393901</v>
      </c>
    </row>
    <row r="3228" spans="1:2">
      <c r="A3228" s="95">
        <v>0.31303130313031302</v>
      </c>
      <c r="B3228" s="95">
        <v>1.22169255050505</v>
      </c>
    </row>
    <row r="3229" spans="1:2">
      <c r="A3229" s="95">
        <v>0.31313131313131298</v>
      </c>
      <c r="B3229" s="95">
        <v>1.2220082070707099</v>
      </c>
    </row>
    <row r="3230" spans="1:2">
      <c r="A3230" s="95">
        <v>0.313231323132313</v>
      </c>
      <c r="B3230" s="95">
        <v>1.22232386363636</v>
      </c>
    </row>
    <row r="3231" spans="1:2">
      <c r="A3231" s="95">
        <v>0.31333133313331302</v>
      </c>
      <c r="B3231" s="95">
        <v>1.2226395202020199</v>
      </c>
    </row>
    <row r="3232" spans="1:2">
      <c r="A3232" s="95">
        <v>0.31343134313431298</v>
      </c>
      <c r="B3232" s="95">
        <v>1.2229551767676801</v>
      </c>
    </row>
    <row r="3233" spans="1:2">
      <c r="A3233" s="95">
        <v>0.31353135313531399</v>
      </c>
      <c r="B3233" s="95">
        <v>1.22327083333333</v>
      </c>
    </row>
    <row r="3234" spans="1:2">
      <c r="A3234" s="95">
        <v>0.31363136313631401</v>
      </c>
      <c r="B3234" s="95">
        <v>1.2235864898989901</v>
      </c>
    </row>
    <row r="3235" spans="1:2">
      <c r="A3235" s="95">
        <v>0.31373137313731397</v>
      </c>
      <c r="B3235" s="95">
        <v>1.22390214646465</v>
      </c>
    </row>
    <row r="3236" spans="1:2">
      <c r="A3236" s="95">
        <v>0.31383138313831399</v>
      </c>
      <c r="B3236" s="95">
        <v>1.2242178030302999</v>
      </c>
    </row>
    <row r="3237" spans="1:2">
      <c r="A3237" s="95">
        <v>0.31393139313931401</v>
      </c>
      <c r="B3237" s="95">
        <v>1.22453345959596</v>
      </c>
    </row>
    <row r="3238" spans="1:2">
      <c r="A3238" s="95">
        <v>0.31403140314031402</v>
      </c>
      <c r="B3238" s="95">
        <v>1.22484911616162</v>
      </c>
    </row>
    <row r="3239" spans="1:2">
      <c r="A3239" s="95">
        <v>0.31413141314131399</v>
      </c>
      <c r="B3239" s="95">
        <v>1.2251647727272701</v>
      </c>
    </row>
    <row r="3240" spans="1:2">
      <c r="A3240" s="95">
        <v>0.314231423142314</v>
      </c>
      <c r="B3240" s="95">
        <v>1.22548042929293</v>
      </c>
    </row>
    <row r="3241" spans="1:2">
      <c r="A3241" s="95">
        <v>0.31433143314331402</v>
      </c>
      <c r="B3241" s="95">
        <v>1.2257960858585899</v>
      </c>
    </row>
    <row r="3242" spans="1:2">
      <c r="A3242" s="95">
        <v>0.31443144314431398</v>
      </c>
      <c r="B3242" s="95">
        <v>1.22611174242424</v>
      </c>
    </row>
    <row r="3243" spans="1:2">
      <c r="A3243" s="95">
        <v>0.314531453145315</v>
      </c>
      <c r="B3243" s="95">
        <v>1.2264273989898999</v>
      </c>
    </row>
    <row r="3244" spans="1:2">
      <c r="A3244" s="95">
        <v>0.31463146314631502</v>
      </c>
      <c r="B3244" s="95">
        <v>1.2267430555555601</v>
      </c>
    </row>
    <row r="3245" spans="1:2">
      <c r="A3245" s="95">
        <v>0.31473147314731498</v>
      </c>
      <c r="B3245" s="95">
        <v>1.22705871212121</v>
      </c>
    </row>
    <row r="3246" spans="1:2">
      <c r="A3246" s="95">
        <v>0.31483148314831499</v>
      </c>
      <c r="B3246" s="95">
        <v>1.2273743686868701</v>
      </c>
    </row>
    <row r="3247" spans="1:2">
      <c r="A3247" s="95">
        <v>0.31493149314931501</v>
      </c>
      <c r="B3247" s="95">
        <v>1.22769002525253</v>
      </c>
    </row>
    <row r="3248" spans="1:2">
      <c r="A3248" s="95">
        <v>0.31503150315031497</v>
      </c>
      <c r="B3248" s="95">
        <v>1.2280056818181799</v>
      </c>
    </row>
    <row r="3249" spans="1:2">
      <c r="A3249" s="95">
        <v>0.31513151315131499</v>
      </c>
      <c r="B3249" s="95">
        <v>1.2283213383838401</v>
      </c>
    </row>
    <row r="3250" spans="1:2">
      <c r="A3250" s="95">
        <v>0.31523152315231501</v>
      </c>
      <c r="B3250" s="95">
        <v>1.22863699494949</v>
      </c>
    </row>
    <row r="3251" spans="1:2">
      <c r="A3251" s="95">
        <v>0.31533153315331502</v>
      </c>
      <c r="B3251" s="95">
        <v>1.2289526515151501</v>
      </c>
    </row>
    <row r="3252" spans="1:2">
      <c r="A3252" s="95">
        <v>0.31543154315431499</v>
      </c>
      <c r="B3252" s="95">
        <v>1.22926830808081</v>
      </c>
    </row>
    <row r="3253" spans="1:2">
      <c r="A3253" s="95">
        <v>0.315531553155316</v>
      </c>
      <c r="B3253" s="95">
        <v>1.2295839646464599</v>
      </c>
    </row>
    <row r="3254" spans="1:2">
      <c r="A3254" s="95">
        <v>0.31563156315631602</v>
      </c>
      <c r="B3254" s="95">
        <v>1.22989962121212</v>
      </c>
    </row>
    <row r="3255" spans="1:2">
      <c r="A3255" s="95">
        <v>0.31573157315731598</v>
      </c>
      <c r="B3255" s="95">
        <v>1.2302152777777799</v>
      </c>
    </row>
    <row r="3256" spans="1:2">
      <c r="A3256" s="95">
        <v>0.315831583158316</v>
      </c>
      <c r="B3256" s="95">
        <v>1.2305309343434301</v>
      </c>
    </row>
    <row r="3257" spans="1:2">
      <c r="A3257" s="95">
        <v>0.31593159315931602</v>
      </c>
      <c r="B3257" s="95">
        <v>1.23084659090909</v>
      </c>
    </row>
    <row r="3258" spans="1:2">
      <c r="A3258" s="95">
        <v>0.31603160316031598</v>
      </c>
      <c r="B3258" s="95">
        <v>1.2311622474747499</v>
      </c>
    </row>
    <row r="3259" spans="1:2">
      <c r="A3259" s="95">
        <v>0.31613161316131599</v>
      </c>
      <c r="B3259" s="95">
        <v>1.2314779040404</v>
      </c>
    </row>
    <row r="3260" spans="1:2">
      <c r="A3260" s="95">
        <v>0.31623162316231601</v>
      </c>
      <c r="B3260" s="95">
        <v>1.2317935606060599</v>
      </c>
    </row>
    <row r="3261" spans="1:2">
      <c r="A3261" s="95">
        <v>0.31633163316331597</v>
      </c>
      <c r="B3261" s="95">
        <v>1.2321092171717201</v>
      </c>
    </row>
    <row r="3262" spans="1:2">
      <c r="A3262" s="95">
        <v>0.31643164316431599</v>
      </c>
      <c r="B3262" s="95">
        <v>1.23242487373737</v>
      </c>
    </row>
    <row r="3263" spans="1:2">
      <c r="A3263" s="95">
        <v>0.31653165316531701</v>
      </c>
      <c r="B3263" s="95">
        <v>1.2327405303030301</v>
      </c>
    </row>
    <row r="3264" spans="1:2">
      <c r="A3264" s="95">
        <v>0.31663166316631702</v>
      </c>
      <c r="B3264" s="95">
        <v>1.23305618686869</v>
      </c>
    </row>
    <row r="3265" spans="1:2">
      <c r="A3265" s="95">
        <v>0.31673167316731698</v>
      </c>
      <c r="B3265" s="95">
        <v>1.2333718434343399</v>
      </c>
    </row>
    <row r="3266" spans="1:2">
      <c r="A3266" s="95">
        <v>0.316831683168317</v>
      </c>
      <c r="B3266" s="95">
        <v>1.2336875</v>
      </c>
    </row>
    <row r="3267" spans="1:2">
      <c r="A3267" s="95">
        <v>0.31693169316931702</v>
      </c>
      <c r="B3267" s="95">
        <v>1.23400315656566</v>
      </c>
    </row>
    <row r="3268" spans="1:2">
      <c r="A3268" s="95">
        <v>0.31703170317031698</v>
      </c>
      <c r="B3268" s="95">
        <v>1.2343188131313101</v>
      </c>
    </row>
    <row r="3269" spans="1:2">
      <c r="A3269" s="95">
        <v>0.317131713171317</v>
      </c>
      <c r="B3269" s="95">
        <v>1.23463446969697</v>
      </c>
    </row>
    <row r="3270" spans="1:2">
      <c r="A3270" s="95">
        <v>0.31723172317231702</v>
      </c>
      <c r="B3270" s="95">
        <v>1.2349501262626299</v>
      </c>
    </row>
    <row r="3271" spans="1:2">
      <c r="A3271" s="95">
        <v>0.31733173317331698</v>
      </c>
      <c r="B3271" s="95">
        <v>1.23526578282828</v>
      </c>
    </row>
    <row r="3272" spans="1:2">
      <c r="A3272" s="95">
        <v>0.31743174317431699</v>
      </c>
      <c r="B3272" s="95">
        <v>1.2355814393939399</v>
      </c>
    </row>
    <row r="3273" spans="1:2">
      <c r="A3273" s="95">
        <v>0.31753175317531801</v>
      </c>
      <c r="B3273" s="95">
        <v>1.2358970959596001</v>
      </c>
    </row>
    <row r="3274" spans="1:2">
      <c r="A3274" s="95">
        <v>0.31763176317631803</v>
      </c>
      <c r="B3274" s="95">
        <v>1.23621275252525</v>
      </c>
    </row>
    <row r="3275" spans="1:2">
      <c r="A3275" s="95">
        <v>0.31773177317731799</v>
      </c>
      <c r="B3275" s="95">
        <v>1.2365284090909101</v>
      </c>
    </row>
    <row r="3276" spans="1:2">
      <c r="A3276" s="95">
        <v>0.31783178317831801</v>
      </c>
      <c r="B3276" s="95">
        <v>1.23684406565657</v>
      </c>
    </row>
    <row r="3277" spans="1:2">
      <c r="A3277" s="95">
        <v>0.31793179317931802</v>
      </c>
      <c r="B3277" s="95">
        <v>1.2371597222222199</v>
      </c>
    </row>
    <row r="3278" spans="1:2">
      <c r="A3278" s="95">
        <v>0.31803180318031798</v>
      </c>
      <c r="B3278" s="95">
        <v>1.2374753787878801</v>
      </c>
    </row>
    <row r="3279" spans="1:2">
      <c r="A3279" s="95">
        <v>0.318131813181318</v>
      </c>
      <c r="B3279" s="95">
        <v>1.23779103535354</v>
      </c>
    </row>
    <row r="3280" spans="1:2">
      <c r="A3280" s="95">
        <v>0.31823182318231802</v>
      </c>
      <c r="B3280" s="95">
        <v>1.2381066919191901</v>
      </c>
    </row>
    <row r="3281" spans="1:2">
      <c r="A3281" s="95">
        <v>0.31833183318331798</v>
      </c>
      <c r="B3281" s="95">
        <v>1.23842234848485</v>
      </c>
    </row>
    <row r="3282" spans="1:2">
      <c r="A3282" s="95">
        <v>0.318431843184318</v>
      </c>
      <c r="B3282" s="95">
        <v>1.2387380050505099</v>
      </c>
    </row>
    <row r="3283" spans="1:2">
      <c r="A3283" s="95">
        <v>0.31853185318531901</v>
      </c>
      <c r="B3283" s="95">
        <v>1.23905366161616</v>
      </c>
    </row>
    <row r="3284" spans="1:2">
      <c r="A3284" s="95">
        <v>0.31863186318631898</v>
      </c>
      <c r="B3284" s="95">
        <v>1.2393693181818199</v>
      </c>
    </row>
    <row r="3285" spans="1:2">
      <c r="A3285" s="95">
        <v>0.31873187318731899</v>
      </c>
      <c r="B3285" s="95">
        <v>1.2396849747474701</v>
      </c>
    </row>
    <row r="3286" spans="1:2">
      <c r="A3286" s="95">
        <v>0.31883188318831901</v>
      </c>
      <c r="B3286" s="95">
        <v>1.24000063131313</v>
      </c>
    </row>
    <row r="3287" spans="1:2">
      <c r="A3287" s="95">
        <v>0.31893189318931903</v>
      </c>
      <c r="B3287" s="95">
        <v>1.2403162878787899</v>
      </c>
    </row>
    <row r="3288" spans="1:2">
      <c r="A3288" s="95">
        <v>0.31903190319031899</v>
      </c>
      <c r="B3288" s="95">
        <v>1.24063194444444</v>
      </c>
    </row>
    <row r="3289" spans="1:2">
      <c r="A3289" s="95">
        <v>0.31913191319131901</v>
      </c>
      <c r="B3289" s="95">
        <v>1.2409476010100999</v>
      </c>
    </row>
    <row r="3290" spans="1:2">
      <c r="A3290" s="95">
        <v>0.31923192319231902</v>
      </c>
      <c r="B3290" s="95">
        <v>1.2412632575757601</v>
      </c>
    </row>
    <row r="3291" spans="1:2">
      <c r="A3291" s="95">
        <v>0.31933193319331898</v>
      </c>
      <c r="B3291" s="95">
        <v>1.24157891414141</v>
      </c>
    </row>
    <row r="3292" spans="1:2">
      <c r="A3292" s="95">
        <v>0.319431943194319</v>
      </c>
      <c r="B3292" s="95">
        <v>1.2418945707070701</v>
      </c>
    </row>
    <row r="3293" spans="1:2">
      <c r="A3293" s="95">
        <v>0.31953195319532002</v>
      </c>
      <c r="B3293" s="95">
        <v>1.24221022727273</v>
      </c>
    </row>
    <row r="3294" spans="1:2">
      <c r="A3294" s="95">
        <v>0.31963196319631998</v>
      </c>
      <c r="B3294" s="95">
        <v>1.2425258838383799</v>
      </c>
    </row>
    <row r="3295" spans="1:2">
      <c r="A3295" s="95">
        <v>0.31973197319732</v>
      </c>
      <c r="B3295" s="95">
        <v>1.24284154040404</v>
      </c>
    </row>
    <row r="3296" spans="1:2">
      <c r="A3296" s="95">
        <v>0.31983198319832001</v>
      </c>
      <c r="B3296" s="95">
        <v>1.2431571969697</v>
      </c>
    </row>
    <row r="3297" spans="1:2">
      <c r="A3297" s="95">
        <v>0.31993199319931998</v>
      </c>
      <c r="B3297" s="95">
        <v>1.2434728535353501</v>
      </c>
    </row>
    <row r="3298" spans="1:2">
      <c r="A3298" s="95">
        <v>0.32003200320031999</v>
      </c>
      <c r="B3298" s="95">
        <v>1.24378851010101</v>
      </c>
    </row>
    <row r="3299" spans="1:2">
      <c r="A3299" s="95">
        <v>0.32013201320132001</v>
      </c>
      <c r="B3299" s="95">
        <v>1.2441041666666699</v>
      </c>
    </row>
    <row r="3300" spans="1:2">
      <c r="A3300" s="95">
        <v>0.32023202320232003</v>
      </c>
      <c r="B3300" s="95">
        <v>1.24441982323232</v>
      </c>
    </row>
    <row r="3301" spans="1:2">
      <c r="A3301" s="95">
        <v>0.32033203320331999</v>
      </c>
      <c r="B3301" s="95">
        <v>1.2447354797979799</v>
      </c>
    </row>
    <row r="3302" spans="1:2">
      <c r="A3302" s="95">
        <v>0.32043204320432001</v>
      </c>
      <c r="B3302" s="95">
        <v>1.2450511363636401</v>
      </c>
    </row>
    <row r="3303" spans="1:2">
      <c r="A3303" s="95">
        <v>0.32053205320532102</v>
      </c>
      <c r="B3303" s="95">
        <v>1.24536679292929</v>
      </c>
    </row>
    <row r="3304" spans="1:2">
      <c r="A3304" s="95">
        <v>0.32063206320632098</v>
      </c>
      <c r="B3304" s="95">
        <v>1.2456824494949501</v>
      </c>
    </row>
    <row r="3305" spans="1:2">
      <c r="A3305" s="95">
        <v>0.320732073207321</v>
      </c>
      <c r="B3305" s="95">
        <v>1.24599810606061</v>
      </c>
    </row>
    <row r="3306" spans="1:2">
      <c r="A3306" s="95">
        <v>0.32083208320832102</v>
      </c>
      <c r="B3306" s="95">
        <v>1.2463137626262599</v>
      </c>
    </row>
    <row r="3307" spans="1:2">
      <c r="A3307" s="95">
        <v>0.32093209320932098</v>
      </c>
      <c r="B3307" s="95">
        <v>1.2466294191919201</v>
      </c>
    </row>
    <row r="3308" spans="1:2">
      <c r="A3308" s="95">
        <v>0.321032103210321</v>
      </c>
      <c r="B3308" s="95">
        <v>1.24694507575758</v>
      </c>
    </row>
    <row r="3309" spans="1:2">
      <c r="A3309" s="95">
        <v>0.32113211321132101</v>
      </c>
      <c r="B3309" s="95">
        <v>1.2472607323232301</v>
      </c>
    </row>
    <row r="3310" spans="1:2">
      <c r="A3310" s="95">
        <v>0.32123212321232097</v>
      </c>
      <c r="B3310" s="95">
        <v>1.24757638888889</v>
      </c>
    </row>
    <row r="3311" spans="1:2">
      <c r="A3311" s="95">
        <v>0.32133213321332099</v>
      </c>
      <c r="B3311" s="95">
        <v>1.2478920454545499</v>
      </c>
    </row>
    <row r="3312" spans="1:2">
      <c r="A3312" s="95">
        <v>0.32143214321432101</v>
      </c>
      <c r="B3312" s="95">
        <v>1.2482077020202</v>
      </c>
    </row>
    <row r="3313" spans="1:2">
      <c r="A3313" s="95">
        <v>0.32153215321532203</v>
      </c>
      <c r="B3313" s="95">
        <v>1.2485233585858599</v>
      </c>
    </row>
    <row r="3314" spans="1:2">
      <c r="A3314" s="95">
        <v>0.32163216321632199</v>
      </c>
      <c r="B3314" s="95">
        <v>1.2488390151515201</v>
      </c>
    </row>
    <row r="3315" spans="1:2">
      <c r="A3315" s="95">
        <v>0.321732173217322</v>
      </c>
      <c r="B3315" s="95">
        <v>1.24915467171717</v>
      </c>
    </row>
    <row r="3316" spans="1:2">
      <c r="A3316" s="95">
        <v>0.32183218321832202</v>
      </c>
      <c r="B3316" s="95">
        <v>1.2494703282828299</v>
      </c>
    </row>
    <row r="3317" spans="1:2">
      <c r="A3317" s="95">
        <v>0.32193219321932198</v>
      </c>
      <c r="B3317" s="95">
        <v>1.24978598484848</v>
      </c>
    </row>
    <row r="3318" spans="1:2">
      <c r="A3318" s="95">
        <v>0.322032203220322</v>
      </c>
      <c r="B3318" s="95">
        <v>1.25010365411541</v>
      </c>
    </row>
    <row r="3319" spans="1:2">
      <c r="A3319" s="95">
        <v>0.32213221322132202</v>
      </c>
      <c r="B3319" s="95">
        <v>1.2504255613061299</v>
      </c>
    </row>
    <row r="3320" spans="1:2">
      <c r="A3320" s="95">
        <v>0.32223222322232198</v>
      </c>
      <c r="B3320" s="95">
        <v>1.25074746849685</v>
      </c>
    </row>
    <row r="3321" spans="1:2">
      <c r="A3321" s="95">
        <v>0.322332233223322</v>
      </c>
      <c r="B3321" s="95">
        <v>1.2510693756875699</v>
      </c>
    </row>
    <row r="3322" spans="1:2">
      <c r="A3322" s="95">
        <v>0.32243224322432201</v>
      </c>
      <c r="B3322" s="95">
        <v>1.25139128287829</v>
      </c>
    </row>
    <row r="3323" spans="1:2">
      <c r="A3323" s="95">
        <v>0.32253225322532297</v>
      </c>
      <c r="B3323" s="95">
        <v>1.2517131900690099</v>
      </c>
    </row>
    <row r="3324" spans="1:2">
      <c r="A3324" s="95">
        <v>0.32263226322632299</v>
      </c>
      <c r="B3324" s="95">
        <v>1.2520350972597301</v>
      </c>
    </row>
    <row r="3325" spans="1:2">
      <c r="A3325" s="95">
        <v>0.32273227322732301</v>
      </c>
      <c r="B3325" s="95">
        <v>1.25235700445045</v>
      </c>
    </row>
    <row r="3326" spans="1:2">
      <c r="A3326" s="95">
        <v>0.32283228322832302</v>
      </c>
      <c r="B3326" s="95">
        <v>1.2526789116411601</v>
      </c>
    </row>
    <row r="3327" spans="1:2">
      <c r="A3327" s="95">
        <v>0.32293229322932299</v>
      </c>
      <c r="B3327" s="95">
        <v>1.25300081883188</v>
      </c>
    </row>
    <row r="3328" spans="1:2">
      <c r="A3328" s="95">
        <v>0.323032303230323</v>
      </c>
      <c r="B3328" s="95">
        <v>1.2533227260226001</v>
      </c>
    </row>
    <row r="3329" spans="1:2">
      <c r="A3329" s="95">
        <v>0.32313231323132302</v>
      </c>
      <c r="B3329" s="95">
        <v>1.25364463321332</v>
      </c>
    </row>
    <row r="3330" spans="1:2">
      <c r="A3330" s="95">
        <v>0.32323232323232298</v>
      </c>
      <c r="B3330" s="95">
        <v>1.2539665404040401</v>
      </c>
    </row>
    <row r="3331" spans="1:2">
      <c r="A3331" s="95">
        <v>0.323332333233323</v>
      </c>
      <c r="B3331" s="95">
        <v>1.25428844759476</v>
      </c>
    </row>
    <row r="3332" spans="1:2">
      <c r="A3332" s="95">
        <v>0.32343234323432302</v>
      </c>
      <c r="B3332" s="95">
        <v>1.2546103547854801</v>
      </c>
    </row>
    <row r="3333" spans="1:2">
      <c r="A3333" s="95">
        <v>0.32353235323532398</v>
      </c>
      <c r="B3333" s="95">
        <v>1.2549322619762</v>
      </c>
    </row>
    <row r="3334" spans="1:2">
      <c r="A3334" s="95">
        <v>0.32363236323632399</v>
      </c>
      <c r="B3334" s="95">
        <v>1.2552541691669199</v>
      </c>
    </row>
    <row r="3335" spans="1:2">
      <c r="A3335" s="95">
        <v>0.32373237323732401</v>
      </c>
      <c r="B3335" s="95">
        <v>1.25557607635764</v>
      </c>
    </row>
    <row r="3336" spans="1:2">
      <c r="A3336" s="95">
        <v>0.32383238323832397</v>
      </c>
      <c r="B3336" s="95">
        <v>1.2558979835483499</v>
      </c>
    </row>
    <row r="3337" spans="1:2">
      <c r="A3337" s="95">
        <v>0.32393239323932399</v>
      </c>
      <c r="B3337" s="95">
        <v>1.25621989073907</v>
      </c>
    </row>
    <row r="3338" spans="1:2">
      <c r="A3338" s="95">
        <v>0.32403240324032401</v>
      </c>
      <c r="B3338" s="95">
        <v>1.2565417979297899</v>
      </c>
    </row>
    <row r="3339" spans="1:2">
      <c r="A3339" s="95">
        <v>0.32413241324132402</v>
      </c>
      <c r="B3339" s="95">
        <v>1.25686370512051</v>
      </c>
    </row>
    <row r="3340" spans="1:2">
      <c r="A3340" s="95">
        <v>0.32423242324232399</v>
      </c>
      <c r="B3340" s="95">
        <v>1.2571856123112299</v>
      </c>
    </row>
    <row r="3341" spans="1:2">
      <c r="A3341" s="95">
        <v>0.324332433243324</v>
      </c>
      <c r="B3341" s="95">
        <v>1.2575075195019501</v>
      </c>
    </row>
    <row r="3342" spans="1:2">
      <c r="A3342" s="95">
        <v>0.32443244324432402</v>
      </c>
      <c r="B3342" s="95">
        <v>1.2578294266926699</v>
      </c>
    </row>
    <row r="3343" spans="1:2">
      <c r="A3343" s="95">
        <v>0.32453245324532498</v>
      </c>
      <c r="B3343" s="95">
        <v>1.2581513338833901</v>
      </c>
    </row>
    <row r="3344" spans="1:2">
      <c r="A3344" s="95">
        <v>0.324632463246325</v>
      </c>
      <c r="B3344" s="95">
        <v>1.25847324107411</v>
      </c>
    </row>
    <row r="3345" spans="1:2">
      <c r="A3345" s="95">
        <v>0.32473247324732502</v>
      </c>
      <c r="B3345" s="95">
        <v>1.2587951482648301</v>
      </c>
    </row>
    <row r="3346" spans="1:2">
      <c r="A3346" s="95">
        <v>0.32483248324832498</v>
      </c>
      <c r="B3346" s="95">
        <v>1.25911705545555</v>
      </c>
    </row>
    <row r="3347" spans="1:2">
      <c r="A3347" s="95">
        <v>0.32493249324932499</v>
      </c>
      <c r="B3347" s="95">
        <v>1.2594389626462601</v>
      </c>
    </row>
    <row r="3348" spans="1:2">
      <c r="A3348" s="95">
        <v>0.32503250325032501</v>
      </c>
      <c r="B3348" s="95">
        <v>1.25976086983698</v>
      </c>
    </row>
    <row r="3349" spans="1:2">
      <c r="A3349" s="95">
        <v>0.32513251325132497</v>
      </c>
      <c r="B3349" s="95">
        <v>1.2600827770277001</v>
      </c>
    </row>
    <row r="3350" spans="1:2">
      <c r="A3350" s="95">
        <v>0.32523252325232499</v>
      </c>
      <c r="B3350" s="95">
        <v>1.26040468421842</v>
      </c>
    </row>
    <row r="3351" spans="1:2">
      <c r="A3351" s="95">
        <v>0.32533253325332501</v>
      </c>
      <c r="B3351" s="95">
        <v>1.2607265914091399</v>
      </c>
    </row>
    <row r="3352" spans="1:2">
      <c r="A3352" s="95">
        <v>0.32543254325432502</v>
      </c>
      <c r="B3352" s="95">
        <v>1.26104849859986</v>
      </c>
    </row>
    <row r="3353" spans="1:2">
      <c r="A3353" s="95">
        <v>0.32553255325532598</v>
      </c>
      <c r="B3353" s="95">
        <v>1.2613704057905799</v>
      </c>
    </row>
    <row r="3354" spans="1:2">
      <c r="A3354" s="95">
        <v>0.325632563256326</v>
      </c>
      <c r="B3354" s="95">
        <v>1.2616923129813</v>
      </c>
    </row>
    <row r="3355" spans="1:2">
      <c r="A3355" s="95">
        <v>0.32573257325732602</v>
      </c>
      <c r="B3355" s="95">
        <v>1.2620142201720199</v>
      </c>
    </row>
    <row r="3356" spans="1:2">
      <c r="A3356" s="95">
        <v>0.32583258325832598</v>
      </c>
      <c r="B3356" s="95">
        <v>1.26233612736274</v>
      </c>
    </row>
    <row r="3357" spans="1:2">
      <c r="A3357" s="95">
        <v>0.325932593259326</v>
      </c>
      <c r="B3357" s="95">
        <v>1.2626580345534599</v>
      </c>
    </row>
    <row r="3358" spans="1:2">
      <c r="A3358" s="95">
        <v>0.32603260326032601</v>
      </c>
      <c r="B3358" s="95">
        <v>1.2629799417441701</v>
      </c>
    </row>
    <row r="3359" spans="1:2">
      <c r="A3359" s="95">
        <v>0.32613261326132598</v>
      </c>
      <c r="B3359" s="95">
        <v>1.2633018489348899</v>
      </c>
    </row>
    <row r="3360" spans="1:2">
      <c r="A3360" s="95">
        <v>0.32623262326232599</v>
      </c>
      <c r="B3360" s="95">
        <v>1.2636237561256101</v>
      </c>
    </row>
    <row r="3361" spans="1:2">
      <c r="A3361" s="95">
        <v>0.32633263326332601</v>
      </c>
      <c r="B3361" s="95">
        <v>1.26394566331633</v>
      </c>
    </row>
    <row r="3362" spans="1:2">
      <c r="A3362" s="95">
        <v>0.32643264326432597</v>
      </c>
      <c r="B3362" s="95">
        <v>1.2642675705070501</v>
      </c>
    </row>
    <row r="3363" spans="1:2">
      <c r="A3363" s="95">
        <v>0.32653265326532699</v>
      </c>
      <c r="B3363" s="95">
        <v>1.26458947769777</v>
      </c>
    </row>
    <row r="3364" spans="1:2">
      <c r="A3364" s="95">
        <v>0.32663266326632701</v>
      </c>
      <c r="B3364" s="95">
        <v>1.2649113848884901</v>
      </c>
    </row>
    <row r="3365" spans="1:2">
      <c r="A3365" s="95">
        <v>0.32673267326732702</v>
      </c>
      <c r="B3365" s="95">
        <v>1.26523329207921</v>
      </c>
    </row>
    <row r="3366" spans="1:2">
      <c r="A3366" s="95">
        <v>0.32683268326832698</v>
      </c>
      <c r="B3366" s="95">
        <v>1.2655551992699301</v>
      </c>
    </row>
    <row r="3367" spans="1:2">
      <c r="A3367" s="95">
        <v>0.326932693269327</v>
      </c>
      <c r="B3367" s="95">
        <v>1.26587710646065</v>
      </c>
    </row>
    <row r="3368" spans="1:2">
      <c r="A3368" s="95">
        <v>0.32703270327032702</v>
      </c>
      <c r="B3368" s="95">
        <v>1.2661990136513701</v>
      </c>
    </row>
    <row r="3369" spans="1:2">
      <c r="A3369" s="95">
        <v>0.32713271327132698</v>
      </c>
      <c r="B3369" s="95">
        <v>1.26652092084208</v>
      </c>
    </row>
    <row r="3370" spans="1:2">
      <c r="A3370" s="95">
        <v>0.327232723272327</v>
      </c>
      <c r="B3370" s="95">
        <v>1.2668428280327999</v>
      </c>
    </row>
    <row r="3371" spans="1:2">
      <c r="A3371" s="95">
        <v>0.32733273327332701</v>
      </c>
      <c r="B3371" s="95">
        <v>1.26716473522352</v>
      </c>
    </row>
    <row r="3372" spans="1:2">
      <c r="A3372" s="95">
        <v>0.32743274327432698</v>
      </c>
      <c r="B3372" s="95">
        <v>1.2674866424142399</v>
      </c>
    </row>
    <row r="3373" spans="1:2">
      <c r="A3373" s="95">
        <v>0.32753275327532799</v>
      </c>
      <c r="B3373" s="95">
        <v>1.26780854960496</v>
      </c>
    </row>
    <row r="3374" spans="1:2">
      <c r="A3374" s="95">
        <v>0.32763276327632801</v>
      </c>
      <c r="B3374" s="95">
        <v>1.2681304567956799</v>
      </c>
    </row>
    <row r="3375" spans="1:2">
      <c r="A3375" s="95">
        <v>0.32773277327732803</v>
      </c>
      <c r="B3375" s="95">
        <v>1.2684523639864</v>
      </c>
    </row>
    <row r="3376" spans="1:2">
      <c r="A3376" s="95">
        <v>0.32783278327832799</v>
      </c>
      <c r="B3376" s="95">
        <v>1.2687742711771199</v>
      </c>
    </row>
    <row r="3377" spans="1:2">
      <c r="A3377" s="95">
        <v>0.32793279327932801</v>
      </c>
      <c r="B3377" s="95">
        <v>1.2690961783678401</v>
      </c>
    </row>
    <row r="3378" spans="1:2">
      <c r="A3378" s="95">
        <v>0.32803280328032802</v>
      </c>
      <c r="B3378" s="95">
        <v>1.2694180855585599</v>
      </c>
    </row>
    <row r="3379" spans="1:2">
      <c r="A3379" s="95">
        <v>0.32813281328132798</v>
      </c>
      <c r="B3379" s="95">
        <v>1.2697399927492701</v>
      </c>
    </row>
    <row r="3380" spans="1:2">
      <c r="A3380" s="95">
        <v>0.328232823282328</v>
      </c>
      <c r="B3380" s="95">
        <v>1.27006189993999</v>
      </c>
    </row>
    <row r="3381" spans="1:2">
      <c r="A3381" s="95">
        <v>0.32833283328332802</v>
      </c>
      <c r="B3381" s="95">
        <v>1.2703838071307101</v>
      </c>
    </row>
    <row r="3382" spans="1:2">
      <c r="A3382" s="95">
        <v>0.32843284328432798</v>
      </c>
      <c r="B3382" s="95">
        <v>1.27070571432143</v>
      </c>
    </row>
    <row r="3383" spans="1:2">
      <c r="A3383" s="95">
        <v>0.328532853285329</v>
      </c>
      <c r="B3383" s="95">
        <v>1.2710276215121501</v>
      </c>
    </row>
    <row r="3384" spans="1:2">
      <c r="A3384" s="95">
        <v>0.32863286328632901</v>
      </c>
      <c r="B3384" s="95">
        <v>1.27134952870287</v>
      </c>
    </row>
    <row r="3385" spans="1:2">
      <c r="A3385" s="95">
        <v>0.32873287328732897</v>
      </c>
      <c r="B3385" s="95">
        <v>1.2716714358935901</v>
      </c>
    </row>
    <row r="3386" spans="1:2">
      <c r="A3386" s="95">
        <v>0.32883288328832899</v>
      </c>
      <c r="B3386" s="95">
        <v>1.27199334308431</v>
      </c>
    </row>
    <row r="3387" spans="1:2">
      <c r="A3387" s="95">
        <v>0.32893289328932901</v>
      </c>
      <c r="B3387" s="95">
        <v>1.2723152502750299</v>
      </c>
    </row>
    <row r="3388" spans="1:2">
      <c r="A3388" s="95">
        <v>0.32903290329032903</v>
      </c>
      <c r="B3388" s="95">
        <v>1.27263715746575</v>
      </c>
    </row>
    <row r="3389" spans="1:2">
      <c r="A3389" s="95">
        <v>0.32913291329132899</v>
      </c>
      <c r="B3389" s="95">
        <v>1.2729590646564699</v>
      </c>
    </row>
    <row r="3390" spans="1:2">
      <c r="A3390" s="95">
        <v>0.329232923292329</v>
      </c>
      <c r="B3390" s="95">
        <v>1.27328097184718</v>
      </c>
    </row>
    <row r="3391" spans="1:2">
      <c r="A3391" s="95">
        <v>0.32933293329332902</v>
      </c>
      <c r="B3391" s="95">
        <v>1.2736028790378999</v>
      </c>
    </row>
    <row r="3392" spans="1:2">
      <c r="A3392" s="95">
        <v>0.32943294329432898</v>
      </c>
      <c r="B3392" s="95">
        <v>1.27392478622862</v>
      </c>
    </row>
    <row r="3393" spans="1:2">
      <c r="A3393" s="95">
        <v>0.32953295329533</v>
      </c>
      <c r="B3393" s="95">
        <v>1.2742466934193399</v>
      </c>
    </row>
    <row r="3394" spans="1:2">
      <c r="A3394" s="95">
        <v>0.32963296329633002</v>
      </c>
      <c r="B3394" s="95">
        <v>1.2745686006100601</v>
      </c>
    </row>
    <row r="3395" spans="1:2">
      <c r="A3395" s="95">
        <v>0.32973297329732998</v>
      </c>
      <c r="B3395" s="95">
        <v>1.2748905078007799</v>
      </c>
    </row>
    <row r="3396" spans="1:2">
      <c r="A3396" s="95">
        <v>0.32983298329833</v>
      </c>
      <c r="B3396" s="95">
        <v>1.2752124149915001</v>
      </c>
    </row>
    <row r="3397" spans="1:2">
      <c r="A3397" s="95">
        <v>0.32993299329933001</v>
      </c>
      <c r="B3397" s="95">
        <v>1.27553432218222</v>
      </c>
    </row>
    <row r="3398" spans="1:2">
      <c r="A3398" s="95">
        <v>0.33003300330032997</v>
      </c>
      <c r="B3398" s="95">
        <v>1.2758562293729401</v>
      </c>
    </row>
    <row r="3399" spans="1:2">
      <c r="A3399" s="95">
        <v>0.33013301330132999</v>
      </c>
      <c r="B3399" s="95">
        <v>1.27617813656366</v>
      </c>
    </row>
    <row r="3400" spans="1:2">
      <c r="A3400" s="95">
        <v>0.33023302330233001</v>
      </c>
      <c r="B3400" s="95">
        <v>1.2765000437543801</v>
      </c>
    </row>
    <row r="3401" spans="1:2">
      <c r="A3401" s="95">
        <v>0.33033303330333003</v>
      </c>
      <c r="B3401" s="95">
        <v>1.27682195094509</v>
      </c>
    </row>
    <row r="3402" spans="1:2">
      <c r="A3402" s="95">
        <v>0.33043304330432999</v>
      </c>
      <c r="B3402" s="95">
        <v>1.2771438581358101</v>
      </c>
    </row>
    <row r="3403" spans="1:2">
      <c r="A3403" s="95">
        <v>0.330533053305331</v>
      </c>
      <c r="B3403" s="95">
        <v>1.27746576532653</v>
      </c>
    </row>
    <row r="3404" spans="1:2">
      <c r="A3404" s="95">
        <v>0.33063306330633102</v>
      </c>
      <c r="B3404" s="95">
        <v>1.2777876725172499</v>
      </c>
    </row>
    <row r="3405" spans="1:2">
      <c r="A3405" s="95">
        <v>0.33073307330733098</v>
      </c>
      <c r="B3405" s="95">
        <v>1.27810957970797</v>
      </c>
    </row>
    <row r="3406" spans="1:2">
      <c r="A3406" s="95">
        <v>0.330833083308331</v>
      </c>
      <c r="B3406" s="95">
        <v>1.2784314868986899</v>
      </c>
    </row>
    <row r="3407" spans="1:2">
      <c r="A3407" s="95">
        <v>0.33093309330933102</v>
      </c>
      <c r="B3407" s="95">
        <v>1.27875339408941</v>
      </c>
    </row>
    <row r="3408" spans="1:2">
      <c r="A3408" s="95">
        <v>0.33103310331033098</v>
      </c>
      <c r="B3408" s="95">
        <v>1.2790753012801299</v>
      </c>
    </row>
    <row r="3409" spans="1:2">
      <c r="A3409" s="95">
        <v>0.331133113311331</v>
      </c>
      <c r="B3409" s="95">
        <v>1.27939720847085</v>
      </c>
    </row>
    <row r="3410" spans="1:2">
      <c r="A3410" s="95">
        <v>0.33123312331233101</v>
      </c>
      <c r="B3410" s="95">
        <v>1.2797191156615699</v>
      </c>
    </row>
    <row r="3411" spans="1:2">
      <c r="A3411" s="95">
        <v>0.33133313331333097</v>
      </c>
      <c r="B3411" s="95">
        <v>1.28004102285229</v>
      </c>
    </row>
    <row r="3412" spans="1:2">
      <c r="A3412" s="95">
        <v>0.33143314331433099</v>
      </c>
      <c r="B3412" s="95">
        <v>1.2803629300429999</v>
      </c>
    </row>
    <row r="3413" spans="1:2">
      <c r="A3413" s="95">
        <v>0.33153315331533201</v>
      </c>
      <c r="B3413" s="95">
        <v>1.2806848372337201</v>
      </c>
    </row>
    <row r="3414" spans="1:2">
      <c r="A3414" s="95">
        <v>0.33163316331633202</v>
      </c>
      <c r="B3414" s="95">
        <v>1.28100674442444</v>
      </c>
    </row>
    <row r="3415" spans="1:2">
      <c r="A3415" s="95">
        <v>0.33173317331733199</v>
      </c>
      <c r="B3415" s="95">
        <v>1.2813286516151601</v>
      </c>
    </row>
    <row r="3416" spans="1:2">
      <c r="A3416" s="95">
        <v>0.331833183318332</v>
      </c>
      <c r="B3416" s="95">
        <v>1.28165055880588</v>
      </c>
    </row>
    <row r="3417" spans="1:2">
      <c r="A3417" s="95">
        <v>0.33193319331933202</v>
      </c>
      <c r="B3417" s="95">
        <v>1.2819724659966001</v>
      </c>
    </row>
    <row r="3418" spans="1:2">
      <c r="A3418" s="95">
        <v>0.33203320332033198</v>
      </c>
      <c r="B3418" s="95">
        <v>1.28229437318732</v>
      </c>
    </row>
    <row r="3419" spans="1:2">
      <c r="A3419" s="95">
        <v>0.332133213321332</v>
      </c>
      <c r="B3419" s="95">
        <v>1.2826162803780401</v>
      </c>
    </row>
    <row r="3420" spans="1:2">
      <c r="A3420" s="95">
        <v>0.33223322332233202</v>
      </c>
      <c r="B3420" s="95">
        <v>1.28293818756876</v>
      </c>
    </row>
    <row r="3421" spans="1:2">
      <c r="A3421" s="95">
        <v>0.33233323332333198</v>
      </c>
      <c r="B3421" s="95">
        <v>1.2832600947594801</v>
      </c>
    </row>
    <row r="3422" spans="1:2">
      <c r="A3422" s="95">
        <v>0.332433243324332</v>
      </c>
      <c r="B3422" s="95">
        <v>1.2835820019502</v>
      </c>
    </row>
    <row r="3423" spans="1:2">
      <c r="A3423" s="95">
        <v>0.33253325332533301</v>
      </c>
      <c r="B3423" s="95">
        <v>1.2839039091409099</v>
      </c>
    </row>
    <row r="3424" spans="1:2">
      <c r="A3424" s="95">
        <v>0.33263326332633297</v>
      </c>
      <c r="B3424" s="95">
        <v>1.28422581633163</v>
      </c>
    </row>
    <row r="3425" spans="1:2">
      <c r="A3425" s="95">
        <v>0.33273327332733299</v>
      </c>
      <c r="B3425" s="95">
        <v>1.2845477235223499</v>
      </c>
    </row>
    <row r="3426" spans="1:2">
      <c r="A3426" s="95">
        <v>0.33283328332833301</v>
      </c>
      <c r="B3426" s="95">
        <v>1.28486963071307</v>
      </c>
    </row>
    <row r="3427" spans="1:2">
      <c r="A3427" s="95">
        <v>0.33293329332933302</v>
      </c>
      <c r="B3427" s="95">
        <v>1.2851915379037899</v>
      </c>
    </row>
    <row r="3428" spans="1:2">
      <c r="A3428" s="95">
        <v>0.33303330333033299</v>
      </c>
      <c r="B3428" s="95">
        <v>1.28551344509451</v>
      </c>
    </row>
    <row r="3429" spans="1:2">
      <c r="A3429" s="95">
        <v>0.333133313331333</v>
      </c>
      <c r="B3429" s="95">
        <v>1.2858353522852299</v>
      </c>
    </row>
    <row r="3430" spans="1:2">
      <c r="A3430" s="95">
        <v>0.33323332333233302</v>
      </c>
      <c r="B3430" s="95">
        <v>1.2861572594759501</v>
      </c>
    </row>
    <row r="3431" spans="1:2">
      <c r="A3431" s="95">
        <v>0.33333333333333298</v>
      </c>
      <c r="B3431" s="95">
        <v>1.2864791666666699</v>
      </c>
    </row>
    <row r="3432" spans="1:2">
      <c r="A3432" s="95">
        <v>0.333433343334333</v>
      </c>
      <c r="B3432" s="95">
        <v>1.2868010738573901</v>
      </c>
    </row>
    <row r="3433" spans="1:2">
      <c r="A3433" s="95">
        <v>0.33353335333533402</v>
      </c>
      <c r="B3433" s="95">
        <v>1.2871229810481</v>
      </c>
    </row>
    <row r="3434" spans="1:2">
      <c r="A3434" s="95">
        <v>0.33363336333633398</v>
      </c>
      <c r="B3434" s="95">
        <v>1.2874448882388201</v>
      </c>
    </row>
    <row r="3435" spans="1:2">
      <c r="A3435" s="95">
        <v>0.33373337333733399</v>
      </c>
      <c r="B3435" s="95">
        <v>1.28776679542954</v>
      </c>
    </row>
    <row r="3436" spans="1:2">
      <c r="A3436" s="95">
        <v>0.33383338333833401</v>
      </c>
      <c r="B3436" s="95">
        <v>1.2880887026202601</v>
      </c>
    </row>
    <row r="3437" spans="1:2">
      <c r="A3437" s="95">
        <v>0.33393339333933397</v>
      </c>
      <c r="B3437" s="95">
        <v>1.28841060981098</v>
      </c>
    </row>
    <row r="3438" spans="1:2">
      <c r="A3438" s="95">
        <v>0.33403340334033399</v>
      </c>
      <c r="B3438" s="95">
        <v>1.2887325170017001</v>
      </c>
    </row>
    <row r="3439" spans="1:2">
      <c r="A3439" s="95">
        <v>0.33413341334133401</v>
      </c>
      <c r="B3439" s="95">
        <v>1.28905442419242</v>
      </c>
    </row>
    <row r="3440" spans="1:2">
      <c r="A3440" s="95">
        <v>0.33423342334233402</v>
      </c>
      <c r="B3440" s="95">
        <v>1.2893763313831399</v>
      </c>
    </row>
    <row r="3441" spans="1:2">
      <c r="A3441" s="95">
        <v>0.33433343334333399</v>
      </c>
      <c r="B3441" s="95">
        <v>1.28969823857386</v>
      </c>
    </row>
    <row r="3442" spans="1:2">
      <c r="A3442" s="95">
        <v>0.334433443344334</v>
      </c>
      <c r="B3442" s="95">
        <v>1.2900201457645799</v>
      </c>
    </row>
    <row r="3443" spans="1:2">
      <c r="A3443" s="95">
        <v>0.33453345334533502</v>
      </c>
      <c r="B3443" s="95">
        <v>1.2903420529553</v>
      </c>
    </row>
    <row r="3444" spans="1:2">
      <c r="A3444" s="95">
        <v>0.33463346334633498</v>
      </c>
      <c r="B3444" s="95">
        <v>1.2906639601460099</v>
      </c>
    </row>
    <row r="3445" spans="1:2">
      <c r="A3445" s="95">
        <v>0.334733473347335</v>
      </c>
      <c r="B3445" s="95">
        <v>1.29098586733673</v>
      </c>
    </row>
    <row r="3446" spans="1:2">
      <c r="A3446" s="95">
        <v>0.33483348334833501</v>
      </c>
      <c r="B3446" s="95">
        <v>1.2913077745274499</v>
      </c>
    </row>
    <row r="3447" spans="1:2">
      <c r="A3447" s="95">
        <v>0.33493349334933498</v>
      </c>
      <c r="B3447" s="95">
        <v>1.2916296817181701</v>
      </c>
    </row>
    <row r="3448" spans="1:2">
      <c r="A3448" s="95">
        <v>0.33503350335033499</v>
      </c>
      <c r="B3448" s="95">
        <v>1.2919515889088899</v>
      </c>
    </row>
    <row r="3449" spans="1:2">
      <c r="A3449" s="95">
        <v>0.33513351335133501</v>
      </c>
      <c r="B3449" s="95">
        <v>1.2922734960996101</v>
      </c>
    </row>
    <row r="3450" spans="1:2">
      <c r="A3450" s="95">
        <v>0.33523352335233503</v>
      </c>
      <c r="B3450" s="95">
        <v>1.29259540329033</v>
      </c>
    </row>
    <row r="3451" spans="1:2">
      <c r="A3451" s="95">
        <v>0.33533353335333499</v>
      </c>
      <c r="B3451" s="95">
        <v>1.2929173104810501</v>
      </c>
    </row>
    <row r="3452" spans="1:2">
      <c r="A3452" s="95">
        <v>0.33543354335433501</v>
      </c>
      <c r="B3452" s="95">
        <v>1.29323921767177</v>
      </c>
    </row>
    <row r="3453" spans="1:2">
      <c r="A3453" s="95">
        <v>0.33553355335533602</v>
      </c>
      <c r="B3453" s="95">
        <v>1.2935611248624901</v>
      </c>
    </row>
    <row r="3454" spans="1:2">
      <c r="A3454" s="95">
        <v>0.33563356335633598</v>
      </c>
      <c r="B3454" s="95">
        <v>1.29388303205321</v>
      </c>
    </row>
    <row r="3455" spans="1:2">
      <c r="A3455" s="95">
        <v>0.335733573357336</v>
      </c>
      <c r="B3455" s="95">
        <v>1.2942049392439201</v>
      </c>
    </row>
    <row r="3456" spans="1:2">
      <c r="A3456" s="95">
        <v>0.33583358335833602</v>
      </c>
      <c r="B3456" s="95">
        <v>1.29452684643464</v>
      </c>
    </row>
    <row r="3457" spans="1:2">
      <c r="A3457" s="95">
        <v>0.33593359335933598</v>
      </c>
      <c r="B3457" s="95">
        <v>1.2948487536253599</v>
      </c>
    </row>
    <row r="3458" spans="1:2">
      <c r="A3458" s="95">
        <v>0.336033603360336</v>
      </c>
      <c r="B3458" s="95">
        <v>1.29517066081608</v>
      </c>
    </row>
    <row r="3459" spans="1:2">
      <c r="A3459" s="95">
        <v>0.33613361336133601</v>
      </c>
      <c r="B3459" s="95">
        <v>1.2954925680067999</v>
      </c>
    </row>
    <row r="3460" spans="1:2">
      <c r="A3460" s="95">
        <v>0.33623362336233598</v>
      </c>
      <c r="B3460" s="95">
        <v>1.29581447519752</v>
      </c>
    </row>
    <row r="3461" spans="1:2">
      <c r="A3461" s="95">
        <v>0.33633363336333599</v>
      </c>
      <c r="B3461" s="95">
        <v>1.2961363823882399</v>
      </c>
    </row>
    <row r="3462" spans="1:2">
      <c r="A3462" s="95">
        <v>0.33643364336433601</v>
      </c>
      <c r="B3462" s="95">
        <v>1.29645828957896</v>
      </c>
    </row>
    <row r="3463" spans="1:2">
      <c r="A3463" s="95">
        <v>0.33653365336533703</v>
      </c>
      <c r="B3463" s="95">
        <v>1.2967801967696799</v>
      </c>
    </row>
    <row r="3464" spans="1:2">
      <c r="A3464" s="95">
        <v>0.33663366336633699</v>
      </c>
      <c r="B3464" s="95">
        <v>1.2971021039604</v>
      </c>
    </row>
    <row r="3465" spans="1:2">
      <c r="A3465" s="95">
        <v>0.33673367336733701</v>
      </c>
      <c r="B3465" s="95">
        <v>1.2974240111511199</v>
      </c>
    </row>
    <row r="3466" spans="1:2">
      <c r="A3466" s="95">
        <v>0.33683368336833702</v>
      </c>
      <c r="B3466" s="95">
        <v>1.2977459183418301</v>
      </c>
    </row>
    <row r="3467" spans="1:2">
      <c r="A3467" s="95">
        <v>0.33693369336933698</v>
      </c>
      <c r="B3467" s="95">
        <v>1.29806782553255</v>
      </c>
    </row>
    <row r="3468" spans="1:2">
      <c r="A3468" s="95">
        <v>0.337033703370337</v>
      </c>
      <c r="B3468" s="95">
        <v>1.2983897327232701</v>
      </c>
    </row>
    <row r="3469" spans="1:2">
      <c r="A3469" s="95">
        <v>0.33713371337133702</v>
      </c>
      <c r="B3469" s="95">
        <v>1.29871163991399</v>
      </c>
    </row>
    <row r="3470" spans="1:2">
      <c r="A3470" s="95">
        <v>0.33723372337233698</v>
      </c>
      <c r="B3470" s="95">
        <v>1.2990335471047101</v>
      </c>
    </row>
    <row r="3471" spans="1:2">
      <c r="A3471" s="95">
        <v>0.337333733373337</v>
      </c>
      <c r="B3471" s="95">
        <v>1.29935545429543</v>
      </c>
    </row>
    <row r="3472" spans="1:2">
      <c r="A3472" s="95">
        <v>0.33743374337433701</v>
      </c>
      <c r="B3472" s="95">
        <v>1.2996773614861501</v>
      </c>
    </row>
    <row r="3473" spans="1:2">
      <c r="A3473" s="95">
        <v>0.33753375337533797</v>
      </c>
      <c r="B3473" s="95">
        <v>1.29999926867687</v>
      </c>
    </row>
    <row r="3474" spans="1:2">
      <c r="A3474" s="95">
        <v>0.33763376337633799</v>
      </c>
      <c r="B3474" s="95">
        <v>1.3003211758675901</v>
      </c>
    </row>
    <row r="3475" spans="1:2">
      <c r="A3475" s="95">
        <v>0.33773377337733801</v>
      </c>
      <c r="B3475" s="95">
        <v>1.30064308305831</v>
      </c>
    </row>
    <row r="3476" spans="1:2">
      <c r="A3476" s="95">
        <v>0.33783378337833803</v>
      </c>
      <c r="B3476" s="95">
        <v>1.3009649902490299</v>
      </c>
    </row>
    <row r="3477" spans="1:2">
      <c r="A3477" s="95">
        <v>0.33793379337933799</v>
      </c>
      <c r="B3477" s="95">
        <v>1.30128689743974</v>
      </c>
    </row>
    <row r="3478" spans="1:2">
      <c r="A3478" s="95">
        <v>0.338033803380338</v>
      </c>
      <c r="B3478" s="95">
        <v>1.3016088046304599</v>
      </c>
    </row>
    <row r="3479" spans="1:2">
      <c r="A3479" s="95">
        <v>0.33813381338133802</v>
      </c>
      <c r="B3479" s="95">
        <v>1.30193071182118</v>
      </c>
    </row>
    <row r="3480" spans="1:2">
      <c r="A3480" s="95">
        <v>0.33823382338233798</v>
      </c>
      <c r="B3480" s="95">
        <v>1.3022526190118999</v>
      </c>
    </row>
    <row r="3481" spans="1:2">
      <c r="A3481" s="95">
        <v>0.338333833383338</v>
      </c>
      <c r="B3481" s="95">
        <v>1.30257452620262</v>
      </c>
    </row>
    <row r="3482" spans="1:2">
      <c r="A3482" s="95">
        <v>0.33843384338433802</v>
      </c>
      <c r="B3482" s="95">
        <v>1.3028964333933399</v>
      </c>
    </row>
    <row r="3483" spans="1:2">
      <c r="A3483" s="95">
        <v>0.33853385338533898</v>
      </c>
      <c r="B3483" s="95">
        <v>1.3032183405840601</v>
      </c>
    </row>
    <row r="3484" spans="1:2">
      <c r="A3484" s="95">
        <v>0.338633863386339</v>
      </c>
      <c r="B3484" s="95">
        <v>1.3035402477747799</v>
      </c>
    </row>
    <row r="3485" spans="1:2">
      <c r="A3485" s="95">
        <v>0.33873387338733901</v>
      </c>
      <c r="B3485" s="95">
        <v>1.3038621549655001</v>
      </c>
    </row>
    <row r="3486" spans="1:2">
      <c r="A3486" s="95">
        <v>0.33883388338833897</v>
      </c>
      <c r="B3486" s="95">
        <v>1.30418406215622</v>
      </c>
    </row>
    <row r="3487" spans="1:2">
      <c r="A3487" s="95">
        <v>0.33893389338933899</v>
      </c>
      <c r="B3487" s="95">
        <v>1.3045059693469301</v>
      </c>
    </row>
    <row r="3488" spans="1:2">
      <c r="A3488" s="95">
        <v>0.33903390339033901</v>
      </c>
      <c r="B3488" s="95">
        <v>1.30482787653765</v>
      </c>
    </row>
    <row r="3489" spans="1:2">
      <c r="A3489" s="95">
        <v>0.33913391339133903</v>
      </c>
      <c r="B3489" s="95">
        <v>1.3051497837283701</v>
      </c>
    </row>
    <row r="3490" spans="1:2">
      <c r="A3490" s="95">
        <v>0.33923392339233899</v>
      </c>
      <c r="B3490" s="95">
        <v>1.30547169091909</v>
      </c>
    </row>
    <row r="3491" spans="1:2">
      <c r="A3491" s="95">
        <v>0.339333933393339</v>
      </c>
      <c r="B3491" s="95">
        <v>1.3057935981098101</v>
      </c>
    </row>
    <row r="3492" spans="1:2">
      <c r="A3492" s="95">
        <v>0.33943394339433902</v>
      </c>
      <c r="B3492" s="95">
        <v>1.30611550530053</v>
      </c>
    </row>
    <row r="3493" spans="1:2">
      <c r="A3493" s="95">
        <v>0.33953395339533998</v>
      </c>
      <c r="B3493" s="95">
        <v>1.3064374124912499</v>
      </c>
    </row>
    <row r="3494" spans="1:2">
      <c r="A3494" s="95">
        <v>0.33963396339634</v>
      </c>
      <c r="B3494" s="95">
        <v>1.30675931968197</v>
      </c>
    </row>
    <row r="3495" spans="1:2">
      <c r="A3495" s="95">
        <v>0.33973397339734002</v>
      </c>
      <c r="B3495" s="95">
        <v>1.3070812268726899</v>
      </c>
    </row>
    <row r="3496" spans="1:2">
      <c r="A3496" s="95">
        <v>0.33983398339833998</v>
      </c>
      <c r="B3496" s="95">
        <v>1.30740313406341</v>
      </c>
    </row>
    <row r="3497" spans="1:2">
      <c r="A3497" s="95">
        <v>0.33993399339934</v>
      </c>
      <c r="B3497" s="95">
        <v>1.3077250412541299</v>
      </c>
    </row>
    <row r="3498" spans="1:2">
      <c r="A3498" s="95">
        <v>0.34003400340034001</v>
      </c>
      <c r="B3498" s="95">
        <v>1.30804694844484</v>
      </c>
    </row>
    <row r="3499" spans="1:2">
      <c r="A3499" s="95">
        <v>0.34013401340133997</v>
      </c>
      <c r="B3499" s="95">
        <v>1.3083688556355599</v>
      </c>
    </row>
    <row r="3500" spans="1:2">
      <c r="A3500" s="95">
        <v>0.34023402340233999</v>
      </c>
      <c r="B3500" s="95">
        <v>1.3086907628262801</v>
      </c>
    </row>
    <row r="3501" spans="1:2">
      <c r="A3501" s="95">
        <v>0.34033403340334001</v>
      </c>
      <c r="B3501" s="95">
        <v>1.3090126700169999</v>
      </c>
    </row>
    <row r="3502" spans="1:2">
      <c r="A3502" s="95">
        <v>0.34043404340434003</v>
      </c>
      <c r="B3502" s="95">
        <v>1.3093345772077201</v>
      </c>
    </row>
    <row r="3503" spans="1:2">
      <c r="A3503" s="95">
        <v>0.34053405340534099</v>
      </c>
      <c r="B3503" s="95">
        <v>1.30965648439844</v>
      </c>
    </row>
    <row r="3504" spans="1:2">
      <c r="A3504" s="95">
        <v>0.340634063406341</v>
      </c>
      <c r="B3504" s="95">
        <v>1.3099783915891601</v>
      </c>
    </row>
    <row r="3505" spans="1:2">
      <c r="A3505" s="95">
        <v>0.34073407340734102</v>
      </c>
      <c r="B3505" s="95">
        <v>1.31030029877988</v>
      </c>
    </row>
    <row r="3506" spans="1:2">
      <c r="A3506" s="95">
        <v>0.34083408340834098</v>
      </c>
      <c r="B3506" s="95">
        <v>1.3106222059706001</v>
      </c>
    </row>
    <row r="3507" spans="1:2">
      <c r="A3507" s="95">
        <v>0.340934093409341</v>
      </c>
      <c r="B3507" s="95">
        <v>1.31094411316132</v>
      </c>
    </row>
    <row r="3508" spans="1:2">
      <c r="A3508" s="95">
        <v>0.34103410341034102</v>
      </c>
      <c r="B3508" s="95">
        <v>1.3112660203520301</v>
      </c>
    </row>
    <row r="3509" spans="1:2">
      <c r="A3509" s="95">
        <v>0.34113411341134098</v>
      </c>
      <c r="B3509" s="95">
        <v>1.31158792754275</v>
      </c>
    </row>
    <row r="3510" spans="1:2">
      <c r="A3510" s="95">
        <v>0.34123412341234099</v>
      </c>
      <c r="B3510" s="95">
        <v>1.3119098347334699</v>
      </c>
    </row>
    <row r="3511" spans="1:2">
      <c r="A3511" s="95">
        <v>0.34133413341334101</v>
      </c>
      <c r="B3511" s="95">
        <v>1.31223174192419</v>
      </c>
    </row>
    <row r="3512" spans="1:2">
      <c r="A3512" s="95">
        <v>0.34143414341434097</v>
      </c>
      <c r="B3512" s="95">
        <v>1.3125536491149099</v>
      </c>
    </row>
    <row r="3513" spans="1:2">
      <c r="A3513" s="95">
        <v>0.34153415341534199</v>
      </c>
      <c r="B3513" s="95">
        <v>1.31287555630563</v>
      </c>
    </row>
    <row r="3514" spans="1:2">
      <c r="A3514" s="95">
        <v>0.34163416341634201</v>
      </c>
      <c r="B3514" s="95">
        <v>1.3131974634963499</v>
      </c>
    </row>
    <row r="3515" spans="1:2">
      <c r="A3515" s="95">
        <v>0.34173417341734202</v>
      </c>
      <c r="B3515" s="95">
        <v>1.31351937068707</v>
      </c>
    </row>
    <row r="3516" spans="1:2">
      <c r="A3516" s="95">
        <v>0.34183418341834199</v>
      </c>
      <c r="B3516" s="95">
        <v>1.3138412778777899</v>
      </c>
    </row>
    <row r="3517" spans="1:2">
      <c r="A3517" s="95">
        <v>0.341934193419342</v>
      </c>
      <c r="B3517" s="95">
        <v>1.31416318506851</v>
      </c>
    </row>
    <row r="3518" spans="1:2">
      <c r="A3518" s="95">
        <v>0.34203420342034202</v>
      </c>
      <c r="B3518" s="95">
        <v>1.3144850922592299</v>
      </c>
    </row>
    <row r="3519" spans="1:2">
      <c r="A3519" s="95">
        <v>0.34213421342134198</v>
      </c>
      <c r="B3519" s="95">
        <v>1.3148069994499401</v>
      </c>
    </row>
    <row r="3520" spans="1:2">
      <c r="A3520" s="95">
        <v>0.342234223422342</v>
      </c>
      <c r="B3520" s="95">
        <v>1.31512890664066</v>
      </c>
    </row>
    <row r="3521" spans="1:2">
      <c r="A3521" s="95">
        <v>0.34233423342334202</v>
      </c>
      <c r="B3521" s="95">
        <v>1.3154508138313801</v>
      </c>
    </row>
    <row r="3522" spans="1:2">
      <c r="A3522" s="95">
        <v>0.34243424342434198</v>
      </c>
      <c r="B3522" s="95">
        <v>1.3157727210221</v>
      </c>
    </row>
    <row r="3523" spans="1:2">
      <c r="A3523" s="95">
        <v>0.34253425342534299</v>
      </c>
      <c r="B3523" s="95">
        <v>1.3160946282128201</v>
      </c>
    </row>
    <row r="3524" spans="1:2">
      <c r="A3524" s="95">
        <v>0.34263426342634301</v>
      </c>
      <c r="B3524" s="95">
        <v>1.31641653540354</v>
      </c>
    </row>
    <row r="3525" spans="1:2">
      <c r="A3525" s="95">
        <v>0.34273427342734297</v>
      </c>
      <c r="B3525" s="95">
        <v>1.3167384425942601</v>
      </c>
    </row>
    <row r="3526" spans="1:2">
      <c r="A3526" s="95">
        <v>0.34283428342834299</v>
      </c>
      <c r="B3526" s="95">
        <v>1.31706034978498</v>
      </c>
    </row>
    <row r="3527" spans="1:2">
      <c r="A3527" s="95">
        <v>0.34293429342934301</v>
      </c>
      <c r="B3527" s="95">
        <v>1.3173822569757001</v>
      </c>
    </row>
    <row r="3528" spans="1:2">
      <c r="A3528" s="95">
        <v>0.34303430343034302</v>
      </c>
      <c r="B3528" s="95">
        <v>1.31770416416642</v>
      </c>
    </row>
    <row r="3529" spans="1:2">
      <c r="A3529" s="95">
        <v>0.34313431343134299</v>
      </c>
      <c r="B3529" s="95">
        <v>1.3180260713571399</v>
      </c>
    </row>
    <row r="3530" spans="1:2">
      <c r="A3530" s="95">
        <v>0.343234323432343</v>
      </c>
      <c r="B3530" s="95">
        <v>1.31834797854785</v>
      </c>
    </row>
    <row r="3531" spans="1:2">
      <c r="A3531" s="95">
        <v>0.34333433343334302</v>
      </c>
      <c r="B3531" s="95">
        <v>1.3186698857385699</v>
      </c>
    </row>
    <row r="3532" spans="1:2">
      <c r="A3532" s="95">
        <v>0.34343434343434298</v>
      </c>
      <c r="B3532" s="95">
        <v>1.31899179292929</v>
      </c>
    </row>
    <row r="3533" spans="1:2">
      <c r="A3533" s="95">
        <v>0.343534353435344</v>
      </c>
      <c r="B3533" s="95">
        <v>1.3193137001200099</v>
      </c>
    </row>
    <row r="3534" spans="1:2">
      <c r="A3534" s="95">
        <v>0.34363436343634401</v>
      </c>
      <c r="B3534" s="95">
        <v>1.31963560731073</v>
      </c>
    </row>
    <row r="3535" spans="1:2">
      <c r="A3535" s="95">
        <v>0.34373437343734398</v>
      </c>
      <c r="B3535" s="95">
        <v>1.3199575145014499</v>
      </c>
    </row>
    <row r="3536" spans="1:2">
      <c r="A3536" s="95">
        <v>0.34383438343834399</v>
      </c>
      <c r="B3536" s="95">
        <v>1.3202794216921701</v>
      </c>
    </row>
    <row r="3537" spans="1:2">
      <c r="A3537" s="95">
        <v>0.34393439343934401</v>
      </c>
      <c r="B3537" s="95">
        <v>1.3206013288828899</v>
      </c>
    </row>
    <row r="3538" spans="1:2">
      <c r="A3538" s="95">
        <v>0.34403440344034403</v>
      </c>
      <c r="B3538" s="95">
        <v>1.3209232360736101</v>
      </c>
    </row>
    <row r="3539" spans="1:2">
      <c r="A3539" s="95">
        <v>0.34413441344134399</v>
      </c>
      <c r="B3539" s="95">
        <v>1.32124514326433</v>
      </c>
    </row>
    <row r="3540" spans="1:2">
      <c r="A3540" s="95">
        <v>0.34423442344234401</v>
      </c>
      <c r="B3540" s="95">
        <v>1.3215670504550501</v>
      </c>
    </row>
    <row r="3541" spans="1:2">
      <c r="A3541" s="95">
        <v>0.34433443344334402</v>
      </c>
      <c r="B3541" s="95">
        <v>1.32188895764576</v>
      </c>
    </row>
    <row r="3542" spans="1:2">
      <c r="A3542" s="95">
        <v>0.34443444344434399</v>
      </c>
      <c r="B3542" s="95">
        <v>1.3222108648364801</v>
      </c>
    </row>
    <row r="3543" spans="1:2">
      <c r="A3543" s="95">
        <v>0.344534453445345</v>
      </c>
      <c r="B3543" s="95">
        <v>1.3225327720272</v>
      </c>
    </row>
    <row r="3544" spans="1:2">
      <c r="A3544" s="95">
        <v>0.34463446344634502</v>
      </c>
      <c r="B3544" s="95">
        <v>1.3228546792179201</v>
      </c>
    </row>
    <row r="3545" spans="1:2">
      <c r="A3545" s="95">
        <v>0.34473447344734498</v>
      </c>
      <c r="B3545" s="95">
        <v>1.32317658640864</v>
      </c>
    </row>
    <row r="3546" spans="1:2">
      <c r="A3546" s="95">
        <v>0.344834483448345</v>
      </c>
      <c r="B3546" s="95">
        <v>1.3234984935993599</v>
      </c>
    </row>
    <row r="3547" spans="1:2">
      <c r="A3547" s="95">
        <v>0.34493449344934501</v>
      </c>
      <c r="B3547" s="95">
        <v>1.32382040079008</v>
      </c>
    </row>
    <row r="3548" spans="1:2">
      <c r="A3548" s="95">
        <v>0.34503450345034498</v>
      </c>
      <c r="B3548" s="95">
        <v>1.3241423079807999</v>
      </c>
    </row>
    <row r="3549" spans="1:2">
      <c r="A3549" s="95">
        <v>0.34513451345134499</v>
      </c>
      <c r="B3549" s="95">
        <v>1.32446421517152</v>
      </c>
    </row>
    <row r="3550" spans="1:2">
      <c r="A3550" s="95">
        <v>0.34523452345234501</v>
      </c>
      <c r="B3550" s="95">
        <v>1.3247861223622399</v>
      </c>
    </row>
    <row r="3551" spans="1:2">
      <c r="A3551" s="95">
        <v>0.34533453345334503</v>
      </c>
      <c r="B3551" s="95">
        <v>1.32510802955296</v>
      </c>
    </row>
    <row r="3552" spans="1:2">
      <c r="A3552" s="95">
        <v>0.34543454345434499</v>
      </c>
      <c r="B3552" s="95">
        <v>1.3254299367436699</v>
      </c>
    </row>
    <row r="3553" spans="1:2">
      <c r="A3553" s="95">
        <v>0.34553455345534601</v>
      </c>
      <c r="B3553" s="95">
        <v>1.3257518439343901</v>
      </c>
    </row>
    <row r="3554" spans="1:2">
      <c r="A3554" s="95">
        <v>0.34563456345634602</v>
      </c>
      <c r="B3554" s="95">
        <v>1.3260737511251099</v>
      </c>
    </row>
    <row r="3555" spans="1:2">
      <c r="A3555" s="95">
        <v>0.34573457345734598</v>
      </c>
      <c r="B3555" s="95">
        <v>1.3263956583158301</v>
      </c>
    </row>
    <row r="3556" spans="1:2">
      <c r="A3556" s="95">
        <v>0.345834583458346</v>
      </c>
      <c r="B3556" s="95">
        <v>1.32671756550655</v>
      </c>
    </row>
    <row r="3557" spans="1:2">
      <c r="A3557" s="95">
        <v>0.34593459345934602</v>
      </c>
      <c r="B3557" s="95">
        <v>1.3270394726972701</v>
      </c>
    </row>
    <row r="3558" spans="1:2">
      <c r="A3558" s="95">
        <v>0.34603460346034598</v>
      </c>
      <c r="B3558" s="95">
        <v>1.32736137988799</v>
      </c>
    </row>
    <row r="3559" spans="1:2">
      <c r="A3559" s="95">
        <v>0.346134613461346</v>
      </c>
      <c r="B3559" s="95">
        <v>1.3276832870787101</v>
      </c>
    </row>
    <row r="3560" spans="1:2">
      <c r="A3560" s="95">
        <v>0.34623462346234601</v>
      </c>
      <c r="B3560" s="95">
        <v>1.32800519426943</v>
      </c>
    </row>
    <row r="3561" spans="1:2">
      <c r="A3561" s="95">
        <v>0.34633463346334598</v>
      </c>
      <c r="B3561" s="95">
        <v>1.3283271014601501</v>
      </c>
    </row>
    <row r="3562" spans="1:2">
      <c r="A3562" s="95">
        <v>0.34643464346434599</v>
      </c>
      <c r="B3562" s="95">
        <v>1.32864900865087</v>
      </c>
    </row>
    <row r="3563" spans="1:2">
      <c r="A3563" s="95">
        <v>0.34653465346534701</v>
      </c>
      <c r="B3563" s="95">
        <v>1.3289709158415799</v>
      </c>
    </row>
    <row r="3564" spans="1:2">
      <c r="A3564" s="95">
        <v>0.34663466346634703</v>
      </c>
      <c r="B3564" s="95">
        <v>1.3292928230323</v>
      </c>
    </row>
    <row r="3565" spans="1:2">
      <c r="A3565" s="95">
        <v>0.34673467346734699</v>
      </c>
      <c r="B3565" s="95">
        <v>1.3296147302230199</v>
      </c>
    </row>
    <row r="3566" spans="1:2">
      <c r="A3566" s="95">
        <v>0.346834683468347</v>
      </c>
      <c r="B3566" s="95">
        <v>1.32993663741374</v>
      </c>
    </row>
    <row r="3567" spans="1:2">
      <c r="A3567" s="95">
        <v>0.34693469346934702</v>
      </c>
      <c r="B3567" s="95">
        <v>1.3302585446044599</v>
      </c>
    </row>
    <row r="3568" spans="1:2">
      <c r="A3568" s="95">
        <v>0.34703470347034698</v>
      </c>
      <c r="B3568" s="95">
        <v>1.33058045179518</v>
      </c>
    </row>
    <row r="3569" spans="1:2">
      <c r="A3569" s="95">
        <v>0.347134713471347</v>
      </c>
      <c r="B3569" s="95">
        <v>1.3309023589858999</v>
      </c>
    </row>
    <row r="3570" spans="1:2">
      <c r="A3570" s="95">
        <v>0.34723472347234702</v>
      </c>
      <c r="B3570" s="95">
        <v>1.33122426617662</v>
      </c>
    </row>
    <row r="3571" spans="1:2">
      <c r="A3571" s="95">
        <v>0.34733473347334698</v>
      </c>
      <c r="B3571" s="95">
        <v>1.3315461733673399</v>
      </c>
    </row>
    <row r="3572" spans="1:2">
      <c r="A3572" s="95">
        <v>0.347434743474347</v>
      </c>
      <c r="B3572" s="95">
        <v>1.3318680805580601</v>
      </c>
    </row>
    <row r="3573" spans="1:2">
      <c r="A3573" s="95">
        <v>0.34753475347534801</v>
      </c>
      <c r="B3573" s="95">
        <v>1.33218998774877</v>
      </c>
    </row>
    <row r="3574" spans="1:2">
      <c r="A3574" s="95">
        <v>0.34763476347634797</v>
      </c>
      <c r="B3574" s="95">
        <v>1.3325118949394901</v>
      </c>
    </row>
    <row r="3575" spans="1:2">
      <c r="A3575" s="95">
        <v>0.34773477347734799</v>
      </c>
      <c r="B3575" s="95">
        <v>1.33283380213021</v>
      </c>
    </row>
    <row r="3576" spans="1:2">
      <c r="A3576" s="95">
        <v>0.34783478347834801</v>
      </c>
      <c r="B3576" s="95">
        <v>1.3331557093209301</v>
      </c>
    </row>
    <row r="3577" spans="1:2">
      <c r="A3577" s="95">
        <v>0.34793479347934803</v>
      </c>
      <c r="B3577" s="95">
        <v>1.33347761651165</v>
      </c>
    </row>
    <row r="3578" spans="1:2">
      <c r="A3578" s="95">
        <v>0.34803480348034799</v>
      </c>
      <c r="B3578" s="95">
        <v>1.3337995237023701</v>
      </c>
    </row>
    <row r="3579" spans="1:2">
      <c r="A3579" s="95">
        <v>0.348134813481348</v>
      </c>
      <c r="B3579" s="95">
        <v>1.33412143089309</v>
      </c>
    </row>
    <row r="3580" spans="1:2">
      <c r="A3580" s="95">
        <v>0.34823482348234802</v>
      </c>
      <c r="B3580" s="95">
        <v>1.3344433380838101</v>
      </c>
    </row>
    <row r="3581" spans="1:2">
      <c r="A3581" s="95">
        <v>0.34833483348334798</v>
      </c>
      <c r="B3581" s="95">
        <v>1.33476524527453</v>
      </c>
    </row>
    <row r="3582" spans="1:2">
      <c r="A3582" s="95">
        <v>0.348434843484348</v>
      </c>
      <c r="B3582" s="95">
        <v>1.3350871524652499</v>
      </c>
    </row>
    <row r="3583" spans="1:2">
      <c r="A3583" s="95">
        <v>0.34853485348534902</v>
      </c>
      <c r="B3583" s="95">
        <v>1.33540905965597</v>
      </c>
    </row>
    <row r="3584" spans="1:2">
      <c r="A3584" s="95">
        <v>0.34863486348634898</v>
      </c>
      <c r="B3584" s="95">
        <v>1.3357309668466799</v>
      </c>
    </row>
    <row r="3585" spans="1:2">
      <c r="A3585" s="95">
        <v>0.348734873487349</v>
      </c>
      <c r="B3585" s="95">
        <v>1.3360528740374</v>
      </c>
    </row>
    <row r="3586" spans="1:2">
      <c r="A3586" s="95">
        <v>0.34883488348834901</v>
      </c>
      <c r="B3586" s="95">
        <v>1.3363747812281199</v>
      </c>
    </row>
    <row r="3587" spans="1:2">
      <c r="A3587" s="95">
        <v>0.34893489348934897</v>
      </c>
      <c r="B3587" s="95">
        <v>1.33669668841884</v>
      </c>
    </row>
    <row r="3588" spans="1:2">
      <c r="A3588" s="95">
        <v>0.34903490349034899</v>
      </c>
      <c r="B3588" s="95">
        <v>1.3370185956095599</v>
      </c>
    </row>
    <row r="3589" spans="1:2">
      <c r="A3589" s="95">
        <v>0.34913491349134901</v>
      </c>
      <c r="B3589" s="95">
        <v>1.3373405028002801</v>
      </c>
    </row>
    <row r="3590" spans="1:2">
      <c r="A3590" s="95">
        <v>0.34923492349234903</v>
      </c>
      <c r="B3590" s="95">
        <v>1.3376624099909999</v>
      </c>
    </row>
    <row r="3591" spans="1:2">
      <c r="A3591" s="95">
        <v>0.34933493349334899</v>
      </c>
      <c r="B3591" s="95">
        <v>1.3379843171817201</v>
      </c>
    </row>
    <row r="3592" spans="1:2">
      <c r="A3592" s="95">
        <v>0.349434943494349</v>
      </c>
      <c r="B3592" s="95">
        <v>1.33830622437244</v>
      </c>
    </row>
    <row r="3593" spans="1:2">
      <c r="A3593" s="95">
        <v>0.34953495349535002</v>
      </c>
      <c r="B3593" s="95">
        <v>1.3386281315631601</v>
      </c>
    </row>
    <row r="3594" spans="1:2">
      <c r="A3594" s="95">
        <v>0.34963496349634998</v>
      </c>
      <c r="B3594" s="95">
        <v>1.33895003875388</v>
      </c>
    </row>
    <row r="3595" spans="1:2">
      <c r="A3595" s="95">
        <v>0.34973497349735</v>
      </c>
      <c r="B3595" s="95">
        <v>1.3392719459445901</v>
      </c>
    </row>
    <row r="3596" spans="1:2">
      <c r="A3596" s="95">
        <v>0.34983498349835002</v>
      </c>
      <c r="B3596" s="95">
        <v>1.33959385313531</v>
      </c>
    </row>
    <row r="3597" spans="1:2">
      <c r="A3597" s="95">
        <v>0.34993499349934998</v>
      </c>
      <c r="B3597" s="95">
        <v>1.3399157603260301</v>
      </c>
    </row>
    <row r="3598" spans="1:2">
      <c r="A3598" s="95">
        <v>0.35003500350034999</v>
      </c>
      <c r="B3598" s="95">
        <v>1.34023766751675</v>
      </c>
    </row>
    <row r="3599" spans="1:2">
      <c r="A3599" s="95">
        <v>0.35013501350135001</v>
      </c>
      <c r="B3599" s="95">
        <v>1.3405595747074699</v>
      </c>
    </row>
    <row r="3600" spans="1:2">
      <c r="A3600" s="95">
        <v>0.35023502350234997</v>
      </c>
      <c r="B3600" s="95">
        <v>1.34088148189819</v>
      </c>
    </row>
    <row r="3601" spans="1:2">
      <c r="A3601" s="95">
        <v>0.35033503350334999</v>
      </c>
      <c r="B3601" s="95">
        <v>1.3412033890889099</v>
      </c>
    </row>
    <row r="3602" spans="1:2">
      <c r="A3602" s="95">
        <v>0.35043504350435001</v>
      </c>
      <c r="B3602" s="95">
        <v>1.34152529627963</v>
      </c>
    </row>
    <row r="3603" spans="1:2">
      <c r="A3603" s="95">
        <v>0.35053505350535102</v>
      </c>
      <c r="B3603" s="95">
        <v>1.3418472034703499</v>
      </c>
    </row>
    <row r="3604" spans="1:2">
      <c r="A3604" s="95">
        <v>0.35063506350635099</v>
      </c>
      <c r="B3604" s="95">
        <v>1.34216911066107</v>
      </c>
    </row>
    <row r="3605" spans="1:2">
      <c r="A3605" s="95">
        <v>0.350735073507351</v>
      </c>
      <c r="B3605" s="95">
        <v>1.3424910178517899</v>
      </c>
    </row>
    <row r="3606" spans="1:2">
      <c r="A3606" s="95">
        <v>0.35083508350835102</v>
      </c>
      <c r="B3606" s="95">
        <v>1.3428129250425</v>
      </c>
    </row>
    <row r="3607" spans="1:2">
      <c r="A3607" s="95">
        <v>0.35093509350935098</v>
      </c>
      <c r="B3607" s="95">
        <v>1.3431348322332199</v>
      </c>
    </row>
    <row r="3608" spans="1:2">
      <c r="A3608" s="95">
        <v>0.351035103510351</v>
      </c>
      <c r="B3608" s="95">
        <v>1.3434567394239401</v>
      </c>
    </row>
    <row r="3609" spans="1:2">
      <c r="A3609" s="95">
        <v>0.35113511351135102</v>
      </c>
      <c r="B3609" s="95">
        <v>1.34377864661466</v>
      </c>
    </row>
    <row r="3610" spans="1:2">
      <c r="A3610" s="95">
        <v>0.35123512351235098</v>
      </c>
      <c r="B3610" s="95">
        <v>1.3441005538053801</v>
      </c>
    </row>
    <row r="3611" spans="1:2">
      <c r="A3611" s="95">
        <v>0.35133513351335099</v>
      </c>
      <c r="B3611" s="95">
        <v>1.3444224609961</v>
      </c>
    </row>
    <row r="3612" spans="1:2">
      <c r="A3612" s="95">
        <v>0.35143514351435101</v>
      </c>
      <c r="B3612" s="95">
        <v>1.3447443681868201</v>
      </c>
    </row>
    <row r="3613" spans="1:2">
      <c r="A3613" s="95">
        <v>0.35153515351535197</v>
      </c>
      <c r="B3613" s="95">
        <v>1.34506627537754</v>
      </c>
    </row>
    <row r="3614" spans="1:2">
      <c r="A3614" s="95">
        <v>0.35163516351635199</v>
      </c>
      <c r="B3614" s="95">
        <v>1.3453881825682601</v>
      </c>
    </row>
    <row r="3615" spans="1:2">
      <c r="A3615" s="95">
        <v>0.35173517351735201</v>
      </c>
      <c r="B3615" s="95">
        <v>1.34571008975898</v>
      </c>
    </row>
    <row r="3616" spans="1:2">
      <c r="A3616" s="95">
        <v>0.35183518351835202</v>
      </c>
      <c r="B3616" s="95">
        <v>1.3460319969496899</v>
      </c>
    </row>
    <row r="3617" spans="1:2">
      <c r="A3617" s="95">
        <v>0.35193519351935199</v>
      </c>
      <c r="B3617" s="95">
        <v>1.34635390414041</v>
      </c>
    </row>
    <row r="3618" spans="1:2">
      <c r="A3618" s="95">
        <v>0.352035203520352</v>
      </c>
      <c r="B3618" s="95">
        <v>1.3466758113311299</v>
      </c>
    </row>
    <row r="3619" spans="1:2">
      <c r="A3619" s="95">
        <v>0.35213521352135202</v>
      </c>
      <c r="B3619" s="95">
        <v>1.34699771852185</v>
      </c>
    </row>
    <row r="3620" spans="1:2">
      <c r="A3620" s="95">
        <v>0.35223522352235198</v>
      </c>
      <c r="B3620" s="95">
        <v>1.3473196257125699</v>
      </c>
    </row>
    <row r="3621" spans="1:2">
      <c r="A3621" s="95">
        <v>0.352335233523352</v>
      </c>
      <c r="B3621" s="95">
        <v>1.34764153290329</v>
      </c>
    </row>
    <row r="3622" spans="1:2">
      <c r="A3622" s="95">
        <v>0.35243524352435202</v>
      </c>
      <c r="B3622" s="95">
        <v>1.3479634400940099</v>
      </c>
    </row>
    <row r="3623" spans="1:2">
      <c r="A3623" s="95">
        <v>0.35253525352535298</v>
      </c>
      <c r="B3623" s="95">
        <v>1.34828534728473</v>
      </c>
    </row>
    <row r="3624" spans="1:2">
      <c r="A3624" s="95">
        <v>0.35263526352635299</v>
      </c>
      <c r="B3624" s="95">
        <v>1.3486072544754499</v>
      </c>
    </row>
    <row r="3625" spans="1:2">
      <c r="A3625" s="95">
        <v>0.35273527352735301</v>
      </c>
      <c r="B3625" s="95">
        <v>1.3489291616661701</v>
      </c>
    </row>
    <row r="3626" spans="1:2">
      <c r="A3626" s="95">
        <v>0.35283528352835303</v>
      </c>
      <c r="B3626" s="95">
        <v>1.3492510688568899</v>
      </c>
    </row>
    <row r="3627" spans="1:2">
      <c r="A3627" s="95">
        <v>0.35293529352935299</v>
      </c>
      <c r="B3627" s="95">
        <v>1.3495729760476001</v>
      </c>
    </row>
    <row r="3628" spans="1:2">
      <c r="A3628" s="95">
        <v>0.35303530353035301</v>
      </c>
      <c r="B3628" s="95">
        <v>1.34989488323832</v>
      </c>
    </row>
    <row r="3629" spans="1:2">
      <c r="A3629" s="95">
        <v>0.35313531353135302</v>
      </c>
      <c r="B3629" s="95">
        <v>1.3502167904290401</v>
      </c>
    </row>
    <row r="3630" spans="1:2">
      <c r="A3630" s="95">
        <v>0.35323532353235298</v>
      </c>
      <c r="B3630" s="95">
        <v>1.35053869761976</v>
      </c>
    </row>
    <row r="3631" spans="1:2">
      <c r="A3631" s="95">
        <v>0.353335333533353</v>
      </c>
      <c r="B3631" s="95">
        <v>1.3508606048104801</v>
      </c>
    </row>
    <row r="3632" spans="1:2">
      <c r="A3632" s="95">
        <v>0.35343534353435302</v>
      </c>
      <c r="B3632" s="95">
        <v>1.3511825120012</v>
      </c>
    </row>
    <row r="3633" spans="1:2">
      <c r="A3633" s="95">
        <v>0.35353535353535398</v>
      </c>
      <c r="B3633" s="95">
        <v>1.3515044191919201</v>
      </c>
    </row>
    <row r="3634" spans="1:2">
      <c r="A3634" s="95">
        <v>0.353635363536354</v>
      </c>
      <c r="B3634" s="95">
        <v>1.35182632638264</v>
      </c>
    </row>
    <row r="3635" spans="1:2">
      <c r="A3635" s="95">
        <v>0.35373537353735401</v>
      </c>
      <c r="B3635" s="95">
        <v>1.3521482335733599</v>
      </c>
    </row>
    <row r="3636" spans="1:2">
      <c r="A3636" s="95">
        <v>0.35383538353835398</v>
      </c>
      <c r="B3636" s="95">
        <v>1.35247014076408</v>
      </c>
    </row>
    <row r="3637" spans="1:2">
      <c r="A3637" s="95">
        <v>0.35393539353935399</v>
      </c>
      <c r="B3637" s="95">
        <v>1.3527920479547999</v>
      </c>
    </row>
    <row r="3638" spans="1:2">
      <c r="A3638" s="95">
        <v>0.35403540354035401</v>
      </c>
      <c r="B3638" s="95">
        <v>1.35309333660639</v>
      </c>
    </row>
    <row r="3639" spans="1:2">
      <c r="A3639" s="95">
        <v>0.35413541354135403</v>
      </c>
      <c r="B3639" s="95">
        <v>1.3533569993362999</v>
      </c>
    </row>
    <row r="3640" spans="1:2">
      <c r="A3640" s="95">
        <v>0.35423542354235399</v>
      </c>
      <c r="B3640" s="95">
        <v>1.3536206620662099</v>
      </c>
    </row>
    <row r="3641" spans="1:2">
      <c r="A3641" s="95">
        <v>0.35433543354335401</v>
      </c>
      <c r="B3641" s="95">
        <v>1.3538843247961201</v>
      </c>
    </row>
    <row r="3642" spans="1:2">
      <c r="A3642" s="95">
        <v>0.35443544354435402</v>
      </c>
      <c r="B3642" s="95">
        <v>1.3541479875260301</v>
      </c>
    </row>
    <row r="3643" spans="1:2">
      <c r="A3643" s="95">
        <v>0.35453545354535498</v>
      </c>
      <c r="B3643" s="95">
        <v>1.35441165025593</v>
      </c>
    </row>
    <row r="3644" spans="1:2">
      <c r="A3644" s="95">
        <v>0.354635463546355</v>
      </c>
      <c r="B3644" s="95">
        <v>1.35467531298584</v>
      </c>
    </row>
    <row r="3645" spans="1:2">
      <c r="A3645" s="95">
        <v>0.35473547354735502</v>
      </c>
      <c r="B3645" s="95">
        <v>1.3549389757157499</v>
      </c>
    </row>
    <row r="3646" spans="1:2">
      <c r="A3646" s="95">
        <v>0.35483548354835498</v>
      </c>
      <c r="B3646" s="95">
        <v>1.3552026384456599</v>
      </c>
    </row>
    <row r="3647" spans="1:2">
      <c r="A3647" s="95">
        <v>0.354935493549355</v>
      </c>
      <c r="B3647" s="95">
        <v>1.3554663011755701</v>
      </c>
    </row>
    <row r="3648" spans="1:2">
      <c r="A3648" s="95">
        <v>0.35503550355035501</v>
      </c>
      <c r="B3648" s="95">
        <v>1.3557299639054801</v>
      </c>
    </row>
    <row r="3649" spans="1:2">
      <c r="A3649" s="95">
        <v>0.35513551355135498</v>
      </c>
      <c r="B3649" s="95">
        <v>1.35599362663539</v>
      </c>
    </row>
    <row r="3650" spans="1:2">
      <c r="A3650" s="95">
        <v>0.35523552355235499</v>
      </c>
      <c r="B3650" s="95">
        <v>1.3562572893653</v>
      </c>
    </row>
    <row r="3651" spans="1:2">
      <c r="A3651" s="95">
        <v>0.35533553355335501</v>
      </c>
      <c r="B3651" s="95">
        <v>1.35652095209521</v>
      </c>
    </row>
    <row r="3652" spans="1:2">
      <c r="A3652" s="95">
        <v>0.35543554355435503</v>
      </c>
      <c r="B3652" s="95">
        <v>1.3567846148251199</v>
      </c>
    </row>
    <row r="3653" spans="1:2">
      <c r="A3653" s="95">
        <v>0.35553555355535599</v>
      </c>
      <c r="B3653" s="95">
        <v>1.3570482775550301</v>
      </c>
    </row>
    <row r="3654" spans="1:2">
      <c r="A3654" s="95">
        <v>0.355635563556356</v>
      </c>
      <c r="B3654" s="95">
        <v>1.3573119402849401</v>
      </c>
    </row>
    <row r="3655" spans="1:2">
      <c r="A3655" s="95">
        <v>0.35573557355735602</v>
      </c>
      <c r="B3655" s="95">
        <v>1.35757560301485</v>
      </c>
    </row>
    <row r="3656" spans="1:2">
      <c r="A3656" s="95">
        <v>0.35583558355835598</v>
      </c>
      <c r="B3656" s="95">
        <v>1.35783926574476</v>
      </c>
    </row>
    <row r="3657" spans="1:2">
      <c r="A3657" s="95">
        <v>0.355935593559356</v>
      </c>
      <c r="B3657" s="95">
        <v>1.35810292847467</v>
      </c>
    </row>
    <row r="3658" spans="1:2">
      <c r="A3658" s="95">
        <v>0.35603560356035602</v>
      </c>
      <c r="B3658" s="95">
        <v>1.3583665912045799</v>
      </c>
    </row>
    <row r="3659" spans="1:2">
      <c r="A3659" s="95">
        <v>0.35613561356135598</v>
      </c>
      <c r="B3659" s="95">
        <v>1.3586302539344799</v>
      </c>
    </row>
    <row r="3660" spans="1:2">
      <c r="A3660" s="95">
        <v>0.356235623562356</v>
      </c>
      <c r="B3660" s="95">
        <v>1.3588939166643901</v>
      </c>
    </row>
    <row r="3661" spans="1:2">
      <c r="A3661" s="95">
        <v>0.35633563356335601</v>
      </c>
      <c r="B3661" s="95">
        <v>1.3591575793943</v>
      </c>
    </row>
    <row r="3662" spans="1:2">
      <c r="A3662" s="95">
        <v>0.35643564356435598</v>
      </c>
      <c r="B3662" s="95">
        <v>1.35942124212421</v>
      </c>
    </row>
    <row r="3663" spans="1:2">
      <c r="A3663" s="95">
        <v>0.35653565356535699</v>
      </c>
      <c r="B3663" s="95">
        <v>1.35968490485412</v>
      </c>
    </row>
    <row r="3664" spans="1:2">
      <c r="A3664" s="95">
        <v>0.35663566356635701</v>
      </c>
      <c r="B3664" s="95">
        <v>1.3599485675840299</v>
      </c>
    </row>
    <row r="3665" spans="1:2">
      <c r="A3665" s="95">
        <v>0.35673567356735703</v>
      </c>
      <c r="B3665" s="95">
        <v>1.3602122303139399</v>
      </c>
    </row>
    <row r="3666" spans="1:2">
      <c r="A3666" s="95">
        <v>0.35683568356835699</v>
      </c>
      <c r="B3666" s="95">
        <v>1.3604758930438501</v>
      </c>
    </row>
    <row r="3667" spans="1:2">
      <c r="A3667" s="95">
        <v>0.356935693569357</v>
      </c>
      <c r="B3667" s="95">
        <v>1.36073955577376</v>
      </c>
    </row>
    <row r="3668" spans="1:2">
      <c r="A3668" s="95">
        <v>0.35703570357035702</v>
      </c>
      <c r="B3668" s="95">
        <v>1.36100321850367</v>
      </c>
    </row>
    <row r="3669" spans="1:2">
      <c r="A3669" s="95">
        <v>0.35713571357135698</v>
      </c>
      <c r="B3669" s="95">
        <v>1.36126688123358</v>
      </c>
    </row>
    <row r="3670" spans="1:2">
      <c r="A3670" s="95">
        <v>0.357235723572357</v>
      </c>
      <c r="B3670" s="95">
        <v>1.3615305439634899</v>
      </c>
    </row>
    <row r="3671" spans="1:2">
      <c r="A3671" s="95">
        <v>0.35733573357335702</v>
      </c>
      <c r="B3671" s="95">
        <v>1.3617942066933999</v>
      </c>
    </row>
    <row r="3672" spans="1:2">
      <c r="A3672" s="95">
        <v>0.35743574357435698</v>
      </c>
      <c r="B3672" s="95">
        <v>1.3620578694233101</v>
      </c>
    </row>
    <row r="3673" spans="1:2">
      <c r="A3673" s="95">
        <v>0.357535753575358</v>
      </c>
      <c r="B3673" s="95">
        <v>1.36232153215322</v>
      </c>
    </row>
    <row r="3674" spans="1:2">
      <c r="A3674" s="95">
        <v>0.35763576357635801</v>
      </c>
      <c r="B3674" s="95">
        <v>1.36258519488312</v>
      </c>
    </row>
    <row r="3675" spans="1:2">
      <c r="A3675" s="95">
        <v>0.35773577357735797</v>
      </c>
      <c r="B3675" s="95">
        <v>1.36284885761303</v>
      </c>
    </row>
    <row r="3676" spans="1:2">
      <c r="A3676" s="95">
        <v>0.35783578357835799</v>
      </c>
      <c r="B3676" s="95">
        <v>1.3631125203429399</v>
      </c>
    </row>
    <row r="3677" spans="1:2">
      <c r="A3677" s="95">
        <v>0.35793579357935801</v>
      </c>
      <c r="B3677" s="95">
        <v>1.3633761830728499</v>
      </c>
    </row>
    <row r="3678" spans="1:2">
      <c r="A3678" s="95">
        <v>0.35803580358035803</v>
      </c>
      <c r="B3678" s="95">
        <v>1.3636398458027601</v>
      </c>
    </row>
    <row r="3679" spans="1:2">
      <c r="A3679" s="95">
        <v>0.35813581358135799</v>
      </c>
      <c r="B3679" s="95">
        <v>1.3639035085326701</v>
      </c>
    </row>
    <row r="3680" spans="1:2">
      <c r="A3680" s="95">
        <v>0.358235823582358</v>
      </c>
      <c r="B3680" s="95">
        <v>1.36416717126258</v>
      </c>
    </row>
    <row r="3681" spans="1:2">
      <c r="A3681" s="95">
        <v>0.35833583358335802</v>
      </c>
      <c r="B3681" s="95">
        <v>1.36443083399249</v>
      </c>
    </row>
    <row r="3682" spans="1:2">
      <c r="A3682" s="95">
        <v>0.35843584358435798</v>
      </c>
      <c r="B3682" s="95">
        <v>1.3646944967224</v>
      </c>
    </row>
    <row r="3683" spans="1:2">
      <c r="A3683" s="95">
        <v>0.358535853585359</v>
      </c>
      <c r="B3683" s="95">
        <v>1.3649581594523099</v>
      </c>
    </row>
    <row r="3684" spans="1:2">
      <c r="A3684" s="95">
        <v>0.35863586358635902</v>
      </c>
      <c r="B3684" s="95">
        <v>1.3652218221822201</v>
      </c>
    </row>
    <row r="3685" spans="1:2">
      <c r="A3685" s="95">
        <v>0.35873587358735898</v>
      </c>
      <c r="B3685" s="95">
        <v>1.3654854849121301</v>
      </c>
    </row>
    <row r="3686" spans="1:2">
      <c r="A3686" s="95">
        <v>0.35883588358835899</v>
      </c>
      <c r="B3686" s="95">
        <v>1.36574914764204</v>
      </c>
    </row>
    <row r="3687" spans="1:2">
      <c r="A3687" s="95">
        <v>0.35893589358935901</v>
      </c>
      <c r="B3687" s="95">
        <v>1.36601281037195</v>
      </c>
    </row>
    <row r="3688" spans="1:2">
      <c r="A3688" s="95">
        <v>0.35903590359035897</v>
      </c>
      <c r="B3688" s="95">
        <v>1.36627647310186</v>
      </c>
    </row>
    <row r="3689" spans="1:2">
      <c r="A3689" s="95">
        <v>0.35913591359135899</v>
      </c>
      <c r="B3689" s="95">
        <v>1.3665401358317699</v>
      </c>
    </row>
    <row r="3690" spans="1:2">
      <c r="A3690" s="95">
        <v>0.35923592359235901</v>
      </c>
      <c r="B3690" s="95">
        <v>1.3668037985616699</v>
      </c>
    </row>
    <row r="3691" spans="1:2">
      <c r="A3691" s="95">
        <v>0.35933593359335902</v>
      </c>
      <c r="B3691" s="95">
        <v>1.3670674612915801</v>
      </c>
    </row>
    <row r="3692" spans="1:2">
      <c r="A3692" s="95">
        <v>0.35943594359435899</v>
      </c>
      <c r="B3692" s="95">
        <v>1.36733112402149</v>
      </c>
    </row>
    <row r="3693" spans="1:2">
      <c r="A3693" s="95">
        <v>0.35953595359536</v>
      </c>
      <c r="B3693" s="95">
        <v>1.3675947867514</v>
      </c>
    </row>
    <row r="3694" spans="1:2">
      <c r="A3694" s="95">
        <v>0.35963596359636002</v>
      </c>
      <c r="B3694" s="95">
        <v>1.36785844948131</v>
      </c>
    </row>
    <row r="3695" spans="1:2">
      <c r="A3695" s="95">
        <v>0.35973597359735998</v>
      </c>
      <c r="B3695" s="95">
        <v>1.3681221122112199</v>
      </c>
    </row>
    <row r="3696" spans="1:2">
      <c r="A3696" s="95">
        <v>0.35983598359836</v>
      </c>
      <c r="B3696" s="95">
        <v>1.3683857749411299</v>
      </c>
    </row>
    <row r="3697" spans="1:2">
      <c r="A3697" s="95">
        <v>0.35993599359936002</v>
      </c>
      <c r="B3697" s="95">
        <v>1.3686494376710401</v>
      </c>
    </row>
    <row r="3698" spans="1:2">
      <c r="A3698" s="95">
        <v>0.36003600360035998</v>
      </c>
      <c r="B3698" s="95">
        <v>1.36891310040095</v>
      </c>
    </row>
    <row r="3699" spans="1:2">
      <c r="A3699" s="95">
        <v>0.36013601360135999</v>
      </c>
      <c r="B3699" s="95">
        <v>1.36917676313086</v>
      </c>
    </row>
    <row r="3700" spans="1:2">
      <c r="A3700" s="95">
        <v>0.36023602360236001</v>
      </c>
      <c r="B3700" s="95">
        <v>1.36944042586077</v>
      </c>
    </row>
    <row r="3701" spans="1:2">
      <c r="A3701" s="95">
        <v>0.36033603360335997</v>
      </c>
      <c r="B3701" s="95">
        <v>1.3697040885906799</v>
      </c>
    </row>
    <row r="3702" spans="1:2">
      <c r="A3702" s="95">
        <v>0.36043604360435999</v>
      </c>
      <c r="B3702" s="95">
        <v>1.3699677513205899</v>
      </c>
    </row>
    <row r="3703" spans="1:2">
      <c r="A3703" s="95">
        <v>0.36053605360536101</v>
      </c>
      <c r="B3703" s="95">
        <v>1.3702314140505001</v>
      </c>
    </row>
    <row r="3704" spans="1:2">
      <c r="A3704" s="95">
        <v>0.36063606360636102</v>
      </c>
      <c r="B3704" s="95">
        <v>1.37049507678041</v>
      </c>
    </row>
    <row r="3705" spans="1:2">
      <c r="A3705" s="95">
        <v>0.36073607360736099</v>
      </c>
      <c r="B3705" s="95">
        <v>1.37075873951031</v>
      </c>
    </row>
    <row r="3706" spans="1:2">
      <c r="A3706" s="95">
        <v>0.360836083608361</v>
      </c>
      <c r="B3706" s="95">
        <v>1.37102240224022</v>
      </c>
    </row>
    <row r="3707" spans="1:2">
      <c r="A3707" s="95">
        <v>0.36093609360936102</v>
      </c>
      <c r="B3707" s="95">
        <v>1.3712860649701299</v>
      </c>
    </row>
    <row r="3708" spans="1:2">
      <c r="A3708" s="95">
        <v>0.36103610361036098</v>
      </c>
      <c r="B3708" s="95">
        <v>1.3715497277000399</v>
      </c>
    </row>
    <row r="3709" spans="1:2">
      <c r="A3709" s="95">
        <v>0.361136113611361</v>
      </c>
      <c r="B3709" s="95">
        <v>1.3718133904299501</v>
      </c>
    </row>
    <row r="3710" spans="1:2">
      <c r="A3710" s="95">
        <v>0.36123612361236102</v>
      </c>
      <c r="B3710" s="95">
        <v>1.3720770531598601</v>
      </c>
    </row>
    <row r="3711" spans="1:2">
      <c r="A3711" s="95">
        <v>0.36133613361336098</v>
      </c>
      <c r="B3711" s="95">
        <v>1.37234071588977</v>
      </c>
    </row>
    <row r="3712" spans="1:2">
      <c r="A3712" s="95">
        <v>0.36143614361436099</v>
      </c>
      <c r="B3712" s="95">
        <v>1.37260437861968</v>
      </c>
    </row>
    <row r="3713" spans="1:2">
      <c r="A3713" s="95">
        <v>0.36153615361536201</v>
      </c>
      <c r="B3713" s="95">
        <v>1.37286804134959</v>
      </c>
    </row>
    <row r="3714" spans="1:2">
      <c r="A3714" s="95">
        <v>0.36163616361636203</v>
      </c>
      <c r="B3714" s="95">
        <v>1.3731317040794999</v>
      </c>
    </row>
    <row r="3715" spans="1:2">
      <c r="A3715" s="95">
        <v>0.36173617361736199</v>
      </c>
      <c r="B3715" s="95">
        <v>1.3733953668094101</v>
      </c>
    </row>
    <row r="3716" spans="1:2">
      <c r="A3716" s="95">
        <v>0.36183618361836201</v>
      </c>
      <c r="B3716" s="95">
        <v>1.3736590295393201</v>
      </c>
    </row>
    <row r="3717" spans="1:2">
      <c r="A3717" s="95">
        <v>0.36193619361936202</v>
      </c>
      <c r="B3717" s="95">
        <v>1.37392269226923</v>
      </c>
    </row>
    <row r="3718" spans="1:2">
      <c r="A3718" s="95">
        <v>0.36203620362036198</v>
      </c>
      <c r="B3718" s="95">
        <v>1.37418635499914</v>
      </c>
    </row>
    <row r="3719" spans="1:2">
      <c r="A3719" s="95">
        <v>0.362136213621362</v>
      </c>
      <c r="B3719" s="95">
        <v>1.37445001772905</v>
      </c>
    </row>
    <row r="3720" spans="1:2">
      <c r="A3720" s="95">
        <v>0.36223622362236202</v>
      </c>
      <c r="B3720" s="95">
        <v>1.3747136804589499</v>
      </c>
    </row>
    <row r="3721" spans="1:2">
      <c r="A3721" s="95">
        <v>0.36233623362336198</v>
      </c>
      <c r="B3721" s="95">
        <v>1.3749773431888599</v>
      </c>
    </row>
    <row r="3722" spans="1:2">
      <c r="A3722" s="95">
        <v>0.362436243624362</v>
      </c>
      <c r="B3722" s="95">
        <v>1.3752410059187701</v>
      </c>
    </row>
    <row r="3723" spans="1:2">
      <c r="A3723" s="95">
        <v>0.36253625362536301</v>
      </c>
      <c r="B3723" s="95">
        <v>1.37550466864868</v>
      </c>
    </row>
    <row r="3724" spans="1:2">
      <c r="A3724" s="95">
        <v>0.36263626362636298</v>
      </c>
      <c r="B3724" s="95">
        <v>1.37576833137859</v>
      </c>
    </row>
    <row r="3725" spans="1:2">
      <c r="A3725" s="95">
        <v>0.36273627362736299</v>
      </c>
      <c r="B3725" s="95">
        <v>1.3760319941085</v>
      </c>
    </row>
    <row r="3726" spans="1:2">
      <c r="A3726" s="95">
        <v>0.36283628362836301</v>
      </c>
      <c r="B3726" s="95">
        <v>1.3762956568384099</v>
      </c>
    </row>
    <row r="3727" spans="1:2">
      <c r="A3727" s="95">
        <v>0.36293629362936303</v>
      </c>
      <c r="B3727" s="95">
        <v>1.3765593195683199</v>
      </c>
    </row>
    <row r="3728" spans="1:2">
      <c r="A3728" s="95">
        <v>0.36303630363036299</v>
      </c>
      <c r="B3728" s="95">
        <v>1.3768229822982301</v>
      </c>
    </row>
    <row r="3729" spans="1:2">
      <c r="A3729" s="95">
        <v>0.36313631363136301</v>
      </c>
      <c r="B3729" s="95">
        <v>1.37708664502814</v>
      </c>
    </row>
    <row r="3730" spans="1:2">
      <c r="A3730" s="95">
        <v>0.36323632363236302</v>
      </c>
      <c r="B3730" s="95">
        <v>1.37735030775805</v>
      </c>
    </row>
    <row r="3731" spans="1:2">
      <c r="A3731" s="95">
        <v>0.36333633363336298</v>
      </c>
      <c r="B3731" s="95">
        <v>1.37761397048796</v>
      </c>
    </row>
    <row r="3732" spans="1:2">
      <c r="A3732" s="95">
        <v>0.363436343634363</v>
      </c>
      <c r="B3732" s="95">
        <v>1.3778776332178699</v>
      </c>
    </row>
    <row r="3733" spans="1:2">
      <c r="A3733" s="95">
        <v>0.36353635363536402</v>
      </c>
      <c r="B3733" s="95">
        <v>1.3781412959477799</v>
      </c>
    </row>
    <row r="3734" spans="1:2">
      <c r="A3734" s="95">
        <v>0.36363636363636398</v>
      </c>
      <c r="B3734" s="95">
        <v>1.3784049586776901</v>
      </c>
    </row>
    <row r="3735" spans="1:2">
      <c r="A3735" s="95">
        <v>0.363736373637364</v>
      </c>
      <c r="B3735" s="95">
        <v>1.3786686214076</v>
      </c>
    </row>
    <row r="3736" spans="1:2">
      <c r="A3736" s="95">
        <v>0.36383638363836401</v>
      </c>
      <c r="B3736" s="95">
        <v>1.3789322841375</v>
      </c>
    </row>
    <row r="3737" spans="1:2">
      <c r="A3737" s="95">
        <v>0.36393639363936398</v>
      </c>
      <c r="B3737" s="95">
        <v>1.37919594686741</v>
      </c>
    </row>
    <row r="3738" spans="1:2">
      <c r="A3738" s="95">
        <v>0.36403640364036399</v>
      </c>
      <c r="B3738" s="95">
        <v>1.3794596095973199</v>
      </c>
    </row>
    <row r="3739" spans="1:2">
      <c r="A3739" s="95">
        <v>0.36413641364136401</v>
      </c>
      <c r="B3739" s="95">
        <v>1.3797232723272299</v>
      </c>
    </row>
    <row r="3740" spans="1:2">
      <c r="A3740" s="95">
        <v>0.36423642364236403</v>
      </c>
      <c r="B3740" s="95">
        <v>1.3799869350571401</v>
      </c>
    </row>
    <row r="3741" spans="1:2">
      <c r="A3741" s="95">
        <v>0.36433643364336399</v>
      </c>
      <c r="B3741" s="95">
        <v>1.3802505977870501</v>
      </c>
    </row>
    <row r="3742" spans="1:2">
      <c r="A3742" s="95">
        <v>0.36443644364436401</v>
      </c>
      <c r="B3742" s="95">
        <v>1.38051426051696</v>
      </c>
    </row>
    <row r="3743" spans="1:2">
      <c r="A3743" s="95">
        <v>0.36453645364536502</v>
      </c>
      <c r="B3743" s="95">
        <v>1.38077792324687</v>
      </c>
    </row>
    <row r="3744" spans="1:2">
      <c r="A3744" s="95">
        <v>0.36463646364636498</v>
      </c>
      <c r="B3744" s="95">
        <v>1.38104158597678</v>
      </c>
    </row>
    <row r="3745" spans="1:2">
      <c r="A3745" s="95">
        <v>0.364736473647365</v>
      </c>
      <c r="B3745" s="95">
        <v>1.3813052487066899</v>
      </c>
    </row>
    <row r="3746" spans="1:2">
      <c r="A3746" s="95">
        <v>0.36483648364836502</v>
      </c>
      <c r="B3746" s="95">
        <v>1.3815689114366001</v>
      </c>
    </row>
    <row r="3747" spans="1:2">
      <c r="A3747" s="95">
        <v>0.36493649364936498</v>
      </c>
      <c r="B3747" s="95">
        <v>1.3818325741665101</v>
      </c>
    </row>
    <row r="3748" spans="1:2">
      <c r="A3748" s="95">
        <v>0.365036503650365</v>
      </c>
      <c r="B3748" s="95">
        <v>1.38209623689642</v>
      </c>
    </row>
    <row r="3749" spans="1:2">
      <c r="A3749" s="95">
        <v>0.36513651365136501</v>
      </c>
      <c r="B3749" s="95">
        <v>1.38235989962633</v>
      </c>
    </row>
    <row r="3750" spans="1:2">
      <c r="A3750" s="95">
        <v>0.36523652365236497</v>
      </c>
      <c r="B3750" s="95">
        <v>1.38262356235624</v>
      </c>
    </row>
    <row r="3751" spans="1:2">
      <c r="A3751" s="95">
        <v>0.36533653365336499</v>
      </c>
      <c r="B3751" s="95">
        <v>1.3828872250861499</v>
      </c>
    </row>
    <row r="3752" spans="1:2">
      <c r="A3752" s="95">
        <v>0.36543654365436501</v>
      </c>
      <c r="B3752" s="95">
        <v>1.3831508878160499</v>
      </c>
    </row>
    <row r="3753" spans="1:2">
      <c r="A3753" s="95">
        <v>0.36553655365536603</v>
      </c>
      <c r="B3753" s="95">
        <v>1.3834145505459601</v>
      </c>
    </row>
    <row r="3754" spans="1:2">
      <c r="A3754" s="95">
        <v>0.36563656365636599</v>
      </c>
      <c r="B3754" s="95">
        <v>1.38367821327587</v>
      </c>
    </row>
    <row r="3755" spans="1:2">
      <c r="A3755" s="95">
        <v>0.365736573657366</v>
      </c>
      <c r="B3755" s="95">
        <v>1.38394187600578</v>
      </c>
    </row>
    <row r="3756" spans="1:2">
      <c r="A3756" s="95">
        <v>0.36583658365836602</v>
      </c>
      <c r="B3756" s="95">
        <v>1.38420553873569</v>
      </c>
    </row>
    <row r="3757" spans="1:2">
      <c r="A3757" s="95">
        <v>0.36593659365936598</v>
      </c>
      <c r="B3757" s="95">
        <v>1.3844692014655999</v>
      </c>
    </row>
    <row r="3758" spans="1:2">
      <c r="A3758" s="95">
        <v>0.366036603660366</v>
      </c>
      <c r="B3758" s="95">
        <v>1.3847328641955099</v>
      </c>
    </row>
    <row r="3759" spans="1:2">
      <c r="A3759" s="95">
        <v>0.36613661366136602</v>
      </c>
      <c r="B3759" s="95">
        <v>1.3849965269254201</v>
      </c>
    </row>
    <row r="3760" spans="1:2">
      <c r="A3760" s="95">
        <v>0.36623662366236598</v>
      </c>
      <c r="B3760" s="95">
        <v>1.38526018965533</v>
      </c>
    </row>
    <row r="3761" spans="1:2">
      <c r="A3761" s="95">
        <v>0.366336633663366</v>
      </c>
      <c r="B3761" s="95">
        <v>1.38552385238524</v>
      </c>
    </row>
    <row r="3762" spans="1:2">
      <c r="A3762" s="95">
        <v>0.36643664366436601</v>
      </c>
      <c r="B3762" s="95">
        <v>1.38578751511515</v>
      </c>
    </row>
    <row r="3763" spans="1:2">
      <c r="A3763" s="95">
        <v>0.36653665366536697</v>
      </c>
      <c r="B3763" s="95">
        <v>1.3860511778450599</v>
      </c>
    </row>
    <row r="3764" spans="1:2">
      <c r="A3764" s="95">
        <v>0.36663666366636699</v>
      </c>
      <c r="B3764" s="95">
        <v>1.3863148405749699</v>
      </c>
    </row>
    <row r="3765" spans="1:2">
      <c r="A3765" s="95">
        <v>0.36673667366736701</v>
      </c>
      <c r="B3765" s="95">
        <v>1.3865785033048801</v>
      </c>
    </row>
    <row r="3766" spans="1:2">
      <c r="A3766" s="95">
        <v>0.36683668366836703</v>
      </c>
      <c r="B3766" s="95">
        <v>1.38684216603479</v>
      </c>
    </row>
    <row r="3767" spans="1:2">
      <c r="A3767" s="95">
        <v>0.36693669366936699</v>
      </c>
      <c r="B3767" s="95">
        <v>1.38710582876469</v>
      </c>
    </row>
    <row r="3768" spans="1:2">
      <c r="A3768" s="95">
        <v>0.367036703670367</v>
      </c>
      <c r="B3768" s="95">
        <v>1.3873694914946</v>
      </c>
    </row>
    <row r="3769" spans="1:2">
      <c r="A3769" s="95">
        <v>0.36713671367136702</v>
      </c>
      <c r="B3769" s="95">
        <v>1.3876331542245099</v>
      </c>
    </row>
    <row r="3770" spans="1:2">
      <c r="A3770" s="95">
        <v>0.36723672367236698</v>
      </c>
      <c r="B3770" s="95">
        <v>1.3878968169544199</v>
      </c>
    </row>
    <row r="3771" spans="1:2">
      <c r="A3771" s="95">
        <v>0.367336733673367</v>
      </c>
      <c r="B3771" s="95">
        <v>1.3881604796843301</v>
      </c>
    </row>
    <row r="3772" spans="1:2">
      <c r="A3772" s="95">
        <v>0.36743674367436702</v>
      </c>
      <c r="B3772" s="95">
        <v>1.3884241424142401</v>
      </c>
    </row>
    <row r="3773" spans="1:2">
      <c r="A3773" s="95">
        <v>0.36753675367536798</v>
      </c>
      <c r="B3773" s="95">
        <v>1.38868780514415</v>
      </c>
    </row>
    <row r="3774" spans="1:2">
      <c r="A3774" s="95">
        <v>0.36763676367636799</v>
      </c>
      <c r="B3774" s="95">
        <v>1.38895146787406</v>
      </c>
    </row>
    <row r="3775" spans="1:2">
      <c r="A3775" s="95">
        <v>0.36773677367736801</v>
      </c>
      <c r="B3775" s="95">
        <v>1.3892151306039699</v>
      </c>
    </row>
    <row r="3776" spans="1:2">
      <c r="A3776" s="95">
        <v>0.36783678367836797</v>
      </c>
      <c r="B3776" s="95">
        <v>1.3894787933338799</v>
      </c>
    </row>
    <row r="3777" spans="1:2">
      <c r="A3777" s="95">
        <v>0.36793679367936799</v>
      </c>
      <c r="B3777" s="95">
        <v>1.3897424560637901</v>
      </c>
    </row>
    <row r="3778" spans="1:2">
      <c r="A3778" s="95">
        <v>0.36803680368036801</v>
      </c>
      <c r="B3778" s="95">
        <v>1.3900061187937001</v>
      </c>
    </row>
    <row r="3779" spans="1:2">
      <c r="A3779" s="95">
        <v>0.36813681368136802</v>
      </c>
      <c r="B3779" s="95">
        <v>1.39026978152361</v>
      </c>
    </row>
    <row r="3780" spans="1:2">
      <c r="A3780" s="95">
        <v>0.36823682368236799</v>
      </c>
      <c r="B3780" s="95">
        <v>1.39053344425352</v>
      </c>
    </row>
    <row r="3781" spans="1:2">
      <c r="A3781" s="95">
        <v>0.368336833683368</v>
      </c>
      <c r="B3781" s="95">
        <v>1.39079710698343</v>
      </c>
    </row>
    <row r="3782" spans="1:2">
      <c r="A3782" s="95">
        <v>0.36843684368436802</v>
      </c>
      <c r="B3782" s="95">
        <v>1.3910607697133299</v>
      </c>
    </row>
    <row r="3783" spans="1:2">
      <c r="A3783" s="95">
        <v>0.36853685368536898</v>
      </c>
      <c r="B3783" s="95">
        <v>1.3913244324432399</v>
      </c>
    </row>
    <row r="3784" spans="1:2">
      <c r="A3784" s="95">
        <v>0.368636863686369</v>
      </c>
      <c r="B3784" s="95">
        <v>1.3915880951731501</v>
      </c>
    </row>
    <row r="3785" spans="1:2">
      <c r="A3785" s="95">
        <v>0.36873687368736902</v>
      </c>
      <c r="B3785" s="95">
        <v>1.39185175790306</v>
      </c>
    </row>
    <row r="3786" spans="1:2">
      <c r="A3786" s="95">
        <v>0.36883688368836898</v>
      </c>
      <c r="B3786" s="95">
        <v>1.39211542063297</v>
      </c>
    </row>
    <row r="3787" spans="1:2">
      <c r="A3787" s="95">
        <v>0.36893689368936899</v>
      </c>
      <c r="B3787" s="95">
        <v>1.39237908336288</v>
      </c>
    </row>
    <row r="3788" spans="1:2">
      <c r="A3788" s="95">
        <v>0.36903690369036901</v>
      </c>
      <c r="B3788" s="95">
        <v>1.3926427460927899</v>
      </c>
    </row>
    <row r="3789" spans="1:2">
      <c r="A3789" s="95">
        <v>0.36913691369136897</v>
      </c>
      <c r="B3789" s="95">
        <v>1.3929064088226999</v>
      </c>
    </row>
    <row r="3790" spans="1:2">
      <c r="A3790" s="95">
        <v>0.36923692369236899</v>
      </c>
      <c r="B3790" s="95">
        <v>1.3931700715526101</v>
      </c>
    </row>
    <row r="3791" spans="1:2">
      <c r="A3791" s="95">
        <v>0.36933693369336901</v>
      </c>
      <c r="B3791" s="95">
        <v>1.39343373428252</v>
      </c>
    </row>
    <row r="3792" spans="1:2">
      <c r="A3792" s="95">
        <v>0.36943694369436902</v>
      </c>
      <c r="B3792" s="95">
        <v>1.39369739701243</v>
      </c>
    </row>
    <row r="3793" spans="1:2">
      <c r="A3793" s="95">
        <v>0.36953695369536999</v>
      </c>
      <c r="B3793" s="95">
        <v>1.39396105974234</v>
      </c>
    </row>
    <row r="3794" spans="1:2">
      <c r="A3794" s="95">
        <v>0.36963696369637</v>
      </c>
      <c r="B3794" s="95">
        <v>1.3942247224722499</v>
      </c>
    </row>
    <row r="3795" spans="1:2">
      <c r="A3795" s="95">
        <v>0.36973697369737002</v>
      </c>
      <c r="B3795" s="95">
        <v>1.3944883852021599</v>
      </c>
    </row>
    <row r="3796" spans="1:2">
      <c r="A3796" s="95">
        <v>0.36983698369836998</v>
      </c>
      <c r="B3796" s="95">
        <v>1.3947520479320701</v>
      </c>
    </row>
    <row r="3797" spans="1:2">
      <c r="A3797" s="95">
        <v>0.36993699369937</v>
      </c>
      <c r="B3797" s="95">
        <v>1.39501571066198</v>
      </c>
    </row>
    <row r="3798" spans="1:2">
      <c r="A3798" s="95">
        <v>0.37003700370037002</v>
      </c>
      <c r="B3798" s="95">
        <v>1.39527937339188</v>
      </c>
    </row>
    <row r="3799" spans="1:2">
      <c r="A3799" s="95">
        <v>0.37013701370136998</v>
      </c>
      <c r="B3799" s="95">
        <v>1.39554303612179</v>
      </c>
    </row>
    <row r="3800" spans="1:2">
      <c r="A3800" s="95">
        <v>0.37023702370236999</v>
      </c>
      <c r="B3800" s="95">
        <v>1.3958066988516999</v>
      </c>
    </row>
    <row r="3801" spans="1:2">
      <c r="A3801" s="95">
        <v>0.37033703370337001</v>
      </c>
      <c r="B3801" s="95">
        <v>1.3960703615816099</v>
      </c>
    </row>
    <row r="3802" spans="1:2">
      <c r="A3802" s="95">
        <v>0.37043704370436997</v>
      </c>
      <c r="B3802" s="95">
        <v>1.3963340243115201</v>
      </c>
    </row>
    <row r="3803" spans="1:2">
      <c r="A3803" s="95">
        <v>0.37053705370537099</v>
      </c>
      <c r="B3803" s="95">
        <v>1.3965976870414301</v>
      </c>
    </row>
    <row r="3804" spans="1:2">
      <c r="A3804" s="95">
        <v>0.37063706370637101</v>
      </c>
      <c r="B3804" s="95">
        <v>1.39686134977134</v>
      </c>
    </row>
    <row r="3805" spans="1:2">
      <c r="A3805" s="95">
        <v>0.37073707370737102</v>
      </c>
      <c r="B3805" s="95">
        <v>1.39712501250125</v>
      </c>
    </row>
    <row r="3806" spans="1:2">
      <c r="A3806" s="95">
        <v>0.37083708370837098</v>
      </c>
      <c r="B3806" s="95">
        <v>1.3973886752311599</v>
      </c>
    </row>
    <row r="3807" spans="1:2">
      <c r="A3807" s="95">
        <v>0.370937093709371</v>
      </c>
      <c r="B3807" s="95">
        <v>1.3976523379610699</v>
      </c>
    </row>
    <row r="3808" spans="1:2">
      <c r="A3808" s="95">
        <v>0.37103710371037102</v>
      </c>
      <c r="B3808" s="95">
        <v>1.3979160006909801</v>
      </c>
    </row>
    <row r="3809" spans="1:2">
      <c r="A3809" s="95">
        <v>0.37113711371137098</v>
      </c>
      <c r="B3809" s="95">
        <v>1.3981796634208901</v>
      </c>
    </row>
    <row r="3810" spans="1:2">
      <c r="A3810" s="95">
        <v>0.371237123712371</v>
      </c>
      <c r="B3810" s="95">
        <v>1.3984433261508</v>
      </c>
    </row>
    <row r="3811" spans="1:2">
      <c r="A3811" s="95">
        <v>0.37133713371337101</v>
      </c>
      <c r="B3811" s="95">
        <v>1.39870698888071</v>
      </c>
    </row>
    <row r="3812" spans="1:2">
      <c r="A3812" s="95">
        <v>0.37143714371437098</v>
      </c>
      <c r="B3812" s="95">
        <v>1.39897065161062</v>
      </c>
    </row>
    <row r="3813" spans="1:2">
      <c r="A3813" s="95">
        <v>0.37153715371537199</v>
      </c>
      <c r="B3813" s="95">
        <v>1.3992343143405299</v>
      </c>
    </row>
    <row r="3814" spans="1:2">
      <c r="A3814" s="95">
        <v>0.37163716371637201</v>
      </c>
      <c r="B3814" s="95">
        <v>1.3994979770704301</v>
      </c>
    </row>
    <row r="3815" spans="1:2">
      <c r="A3815" s="95">
        <v>0.37173717371737203</v>
      </c>
      <c r="B3815" s="95">
        <v>1.3997616398003401</v>
      </c>
    </row>
    <row r="3816" spans="1:2">
      <c r="A3816" s="95">
        <v>0.37183718371837199</v>
      </c>
      <c r="B3816" s="95">
        <v>1.40002530253025</v>
      </c>
    </row>
    <row r="3817" spans="1:2">
      <c r="A3817" s="95">
        <v>0.37193719371937201</v>
      </c>
      <c r="B3817" s="95">
        <v>1.40028896526016</v>
      </c>
    </row>
    <row r="3818" spans="1:2">
      <c r="A3818" s="95">
        <v>0.37203720372037202</v>
      </c>
      <c r="B3818" s="95">
        <v>1.40055262799007</v>
      </c>
    </row>
    <row r="3819" spans="1:2">
      <c r="A3819" s="95">
        <v>0.37213721372137198</v>
      </c>
      <c r="B3819" s="95">
        <v>1.4008162907199799</v>
      </c>
    </row>
    <row r="3820" spans="1:2">
      <c r="A3820" s="95">
        <v>0.372237223722372</v>
      </c>
      <c r="B3820" s="95">
        <v>1.4010799534498899</v>
      </c>
    </row>
    <row r="3821" spans="1:2">
      <c r="A3821" s="95">
        <v>0.37233723372337202</v>
      </c>
      <c r="B3821" s="95">
        <v>1.4013436161798001</v>
      </c>
    </row>
    <row r="3822" spans="1:2">
      <c r="A3822" s="95">
        <v>0.37243724372437198</v>
      </c>
      <c r="B3822" s="95">
        <v>1.40160727890971</v>
      </c>
    </row>
    <row r="3823" spans="1:2">
      <c r="A3823" s="95">
        <v>0.372537253725373</v>
      </c>
      <c r="B3823" s="95">
        <v>1.40187094163962</v>
      </c>
    </row>
    <row r="3824" spans="1:2">
      <c r="A3824" s="95">
        <v>0.37263726372637301</v>
      </c>
      <c r="B3824" s="95">
        <v>1.40213460436953</v>
      </c>
    </row>
    <row r="3825" spans="1:2">
      <c r="A3825" s="95">
        <v>0.37273727372737298</v>
      </c>
      <c r="B3825" s="95">
        <v>1.4023982670994399</v>
      </c>
    </row>
    <row r="3826" spans="1:2">
      <c r="A3826" s="95">
        <v>0.37283728372837299</v>
      </c>
      <c r="B3826" s="95">
        <v>1.4026619298293499</v>
      </c>
    </row>
    <row r="3827" spans="1:2">
      <c r="A3827" s="95">
        <v>0.37293729372937301</v>
      </c>
      <c r="B3827" s="95">
        <v>1.4029255925592601</v>
      </c>
    </row>
    <row r="3828" spans="1:2">
      <c r="A3828" s="95">
        <v>0.37303730373037303</v>
      </c>
      <c r="B3828" s="95">
        <v>1.40318925528917</v>
      </c>
    </row>
    <row r="3829" spans="1:2">
      <c r="A3829" s="95">
        <v>0.37313731373137299</v>
      </c>
      <c r="B3829" s="95">
        <v>1.40345291801907</v>
      </c>
    </row>
    <row r="3830" spans="1:2">
      <c r="A3830" s="95">
        <v>0.37323732373237301</v>
      </c>
      <c r="B3830" s="95">
        <v>1.40371658074898</v>
      </c>
    </row>
    <row r="3831" spans="1:2">
      <c r="A3831" s="95">
        <v>0.37333733373337302</v>
      </c>
      <c r="B3831" s="95">
        <v>1.4039802434788899</v>
      </c>
    </row>
    <row r="3832" spans="1:2">
      <c r="A3832" s="95">
        <v>0.37343734373437298</v>
      </c>
      <c r="B3832" s="95">
        <v>1.4042439062087999</v>
      </c>
    </row>
    <row r="3833" spans="1:2">
      <c r="A3833" s="95">
        <v>0.373537353735374</v>
      </c>
      <c r="B3833" s="95">
        <v>1.4045075689387101</v>
      </c>
    </row>
    <row r="3834" spans="1:2">
      <c r="A3834" s="95">
        <v>0.37363736373637402</v>
      </c>
      <c r="B3834" s="95">
        <v>1.4047712316686201</v>
      </c>
    </row>
    <row r="3835" spans="1:2">
      <c r="A3835" s="95">
        <v>0.37373737373737398</v>
      </c>
      <c r="B3835" s="95">
        <v>1.40503489439853</v>
      </c>
    </row>
    <row r="3836" spans="1:2">
      <c r="A3836" s="95">
        <v>0.373837383738374</v>
      </c>
      <c r="B3836" s="95">
        <v>1.40529855712844</v>
      </c>
    </row>
    <row r="3837" spans="1:2">
      <c r="A3837" s="95">
        <v>0.37393739373937401</v>
      </c>
      <c r="B3837" s="95">
        <v>1.4055622198583499</v>
      </c>
    </row>
    <row r="3838" spans="1:2">
      <c r="A3838" s="95">
        <v>0.37403740374037397</v>
      </c>
      <c r="B3838" s="95">
        <v>1.4058258825882599</v>
      </c>
    </row>
    <row r="3839" spans="1:2">
      <c r="A3839" s="95">
        <v>0.37413741374137399</v>
      </c>
      <c r="B3839" s="95">
        <v>1.4060895453181701</v>
      </c>
    </row>
    <row r="3840" spans="1:2">
      <c r="A3840" s="95">
        <v>0.37423742374237401</v>
      </c>
      <c r="B3840" s="95">
        <v>1.4063532080480801</v>
      </c>
    </row>
    <row r="3841" spans="1:2">
      <c r="A3841" s="95">
        <v>0.37433743374337403</v>
      </c>
      <c r="B3841" s="95">
        <v>1.40661687077799</v>
      </c>
    </row>
    <row r="3842" spans="1:2">
      <c r="A3842" s="95">
        <v>0.37443744374437399</v>
      </c>
      <c r="B3842" s="95">
        <v>1.4068805335079</v>
      </c>
    </row>
    <row r="3843" spans="1:2">
      <c r="A3843" s="95">
        <v>0.374537453745375</v>
      </c>
      <c r="B3843" s="95">
        <v>1.40714419623781</v>
      </c>
    </row>
    <row r="3844" spans="1:2">
      <c r="A3844" s="95">
        <v>0.37463746374637502</v>
      </c>
      <c r="B3844" s="95">
        <v>1.4074078589677099</v>
      </c>
    </row>
    <row r="3845" spans="1:2">
      <c r="A3845" s="95">
        <v>0.37473747374737498</v>
      </c>
      <c r="B3845" s="95">
        <v>1.4076715216976201</v>
      </c>
    </row>
    <row r="3846" spans="1:2">
      <c r="A3846" s="95">
        <v>0.374837483748375</v>
      </c>
      <c r="B3846" s="95">
        <v>1.4079351844275301</v>
      </c>
    </row>
    <row r="3847" spans="1:2">
      <c r="A3847" s="95">
        <v>0.37493749374937502</v>
      </c>
      <c r="B3847" s="95">
        <v>1.40819884715744</v>
      </c>
    </row>
    <row r="3848" spans="1:2">
      <c r="A3848" s="95">
        <v>0.37503750375037498</v>
      </c>
      <c r="B3848" s="95">
        <v>1.40846250988735</v>
      </c>
    </row>
    <row r="3849" spans="1:2">
      <c r="A3849" s="95">
        <v>0.375137513751375</v>
      </c>
      <c r="B3849" s="95">
        <v>1.40872617261726</v>
      </c>
    </row>
    <row r="3850" spans="1:2">
      <c r="A3850" s="95">
        <v>0.37523752375237501</v>
      </c>
      <c r="B3850" s="95">
        <v>1.4089898353471699</v>
      </c>
    </row>
    <row r="3851" spans="1:2">
      <c r="A3851" s="95">
        <v>0.37533753375337497</v>
      </c>
      <c r="B3851" s="95">
        <v>1.4092534980770799</v>
      </c>
    </row>
    <row r="3852" spans="1:2">
      <c r="A3852" s="95">
        <v>0.37543754375437499</v>
      </c>
      <c r="B3852" s="95">
        <v>1.4095171608069901</v>
      </c>
    </row>
    <row r="3853" spans="1:2">
      <c r="A3853" s="95">
        <v>0.37553755375537601</v>
      </c>
      <c r="B3853" s="95">
        <v>1.4097808235369</v>
      </c>
    </row>
    <row r="3854" spans="1:2">
      <c r="A3854" s="95">
        <v>0.37563756375637603</v>
      </c>
      <c r="B3854" s="95">
        <v>1.41004448626681</v>
      </c>
    </row>
    <row r="3855" spans="1:2">
      <c r="A3855" s="95">
        <v>0.37573757375737599</v>
      </c>
      <c r="B3855" s="95">
        <v>1.41030814899672</v>
      </c>
    </row>
    <row r="3856" spans="1:2">
      <c r="A3856" s="95">
        <v>0.375837583758376</v>
      </c>
      <c r="B3856" s="95">
        <v>1.4105718117266299</v>
      </c>
    </row>
    <row r="3857" spans="1:2">
      <c r="A3857" s="95">
        <v>0.37593759375937602</v>
      </c>
      <c r="B3857" s="95">
        <v>1.4108354744565399</v>
      </c>
    </row>
    <row r="3858" spans="1:2">
      <c r="A3858" s="95">
        <v>0.37603760376037598</v>
      </c>
      <c r="B3858" s="95">
        <v>1.4110991371864501</v>
      </c>
    </row>
    <row r="3859" spans="1:2">
      <c r="A3859" s="95">
        <v>0.376137613761376</v>
      </c>
      <c r="B3859" s="95">
        <v>1.41136279991636</v>
      </c>
    </row>
    <row r="3860" spans="1:2">
      <c r="A3860" s="95">
        <v>0.37623762376237602</v>
      </c>
      <c r="B3860" s="95">
        <v>1.41162646264626</v>
      </c>
    </row>
    <row r="3861" spans="1:2">
      <c r="A3861" s="95">
        <v>0.37633763376337598</v>
      </c>
      <c r="B3861" s="95">
        <v>1.41189012537617</v>
      </c>
    </row>
    <row r="3862" spans="1:2">
      <c r="A3862" s="95">
        <v>0.376437643764376</v>
      </c>
      <c r="B3862" s="95">
        <v>1.4121537881060799</v>
      </c>
    </row>
    <row r="3863" spans="1:2">
      <c r="A3863" s="95">
        <v>0.37653765376537701</v>
      </c>
      <c r="B3863" s="95">
        <v>1.4124174508359899</v>
      </c>
    </row>
    <row r="3864" spans="1:2">
      <c r="A3864" s="95">
        <v>0.37663766376637697</v>
      </c>
      <c r="B3864" s="95">
        <v>1.4126811135659001</v>
      </c>
    </row>
    <row r="3865" spans="1:2">
      <c r="A3865" s="95">
        <v>0.37673767376737699</v>
      </c>
      <c r="B3865" s="95">
        <v>1.4129447762958101</v>
      </c>
    </row>
    <row r="3866" spans="1:2">
      <c r="A3866" s="95">
        <v>0.37683768376837701</v>
      </c>
      <c r="B3866" s="95">
        <v>1.41320843902572</v>
      </c>
    </row>
    <row r="3867" spans="1:2">
      <c r="A3867" s="95">
        <v>0.37693769376937702</v>
      </c>
      <c r="B3867" s="95">
        <v>1.41347210175563</v>
      </c>
    </row>
    <row r="3868" spans="1:2">
      <c r="A3868" s="95">
        <v>0.37703770377037699</v>
      </c>
      <c r="B3868" s="95">
        <v>1.4137357644855399</v>
      </c>
    </row>
    <row r="3869" spans="1:2">
      <c r="A3869" s="95">
        <v>0.377137713771377</v>
      </c>
      <c r="B3869" s="95">
        <v>1.4139994272154499</v>
      </c>
    </row>
    <row r="3870" spans="1:2">
      <c r="A3870" s="95">
        <v>0.37723772377237702</v>
      </c>
      <c r="B3870" s="95">
        <v>1.4142630899453601</v>
      </c>
    </row>
    <row r="3871" spans="1:2">
      <c r="A3871" s="95">
        <v>0.37733773377337698</v>
      </c>
      <c r="B3871" s="95">
        <v>1.4145267526752701</v>
      </c>
    </row>
    <row r="3872" spans="1:2">
      <c r="A3872" s="95">
        <v>0.377437743774377</v>
      </c>
      <c r="B3872" s="95">
        <v>1.41479041540518</v>
      </c>
    </row>
    <row r="3873" spans="1:2">
      <c r="A3873" s="95">
        <v>0.37753775377537802</v>
      </c>
      <c r="B3873" s="95">
        <v>1.41505407813509</v>
      </c>
    </row>
    <row r="3874" spans="1:2">
      <c r="A3874" s="95">
        <v>0.37763776377637798</v>
      </c>
      <c r="B3874" s="95">
        <v>1.415317740865</v>
      </c>
    </row>
    <row r="3875" spans="1:2">
      <c r="A3875" s="95">
        <v>0.37773777377737799</v>
      </c>
      <c r="B3875" s="95">
        <v>1.4155814035949099</v>
      </c>
    </row>
    <row r="3876" spans="1:2">
      <c r="A3876" s="95">
        <v>0.37783778377837801</v>
      </c>
      <c r="B3876" s="95">
        <v>1.4158450663248101</v>
      </c>
    </row>
    <row r="3877" spans="1:2">
      <c r="A3877" s="95">
        <v>0.37793779377937797</v>
      </c>
      <c r="B3877" s="95">
        <v>1.4161087290547201</v>
      </c>
    </row>
    <row r="3878" spans="1:2">
      <c r="A3878" s="95">
        <v>0.37803780378037799</v>
      </c>
      <c r="B3878" s="95">
        <v>1.41637239178463</v>
      </c>
    </row>
    <row r="3879" spans="1:2">
      <c r="A3879" s="95">
        <v>0.37813781378137801</v>
      </c>
      <c r="B3879" s="95">
        <v>1.41663605451454</v>
      </c>
    </row>
    <row r="3880" spans="1:2">
      <c r="A3880" s="95">
        <v>0.37823782378237802</v>
      </c>
      <c r="B3880" s="95">
        <v>1.41689971724445</v>
      </c>
    </row>
    <row r="3881" spans="1:2">
      <c r="A3881" s="95">
        <v>0.37833783378337799</v>
      </c>
      <c r="B3881" s="95">
        <v>1.4171633799743599</v>
      </c>
    </row>
    <row r="3882" spans="1:2">
      <c r="A3882" s="95">
        <v>0.378437843784378</v>
      </c>
      <c r="B3882" s="95">
        <v>1.4174270427042699</v>
      </c>
    </row>
    <row r="3883" spans="1:2">
      <c r="A3883" s="95">
        <v>0.37853785378537902</v>
      </c>
      <c r="B3883" s="95">
        <v>1.4176907054341801</v>
      </c>
    </row>
    <row r="3884" spans="1:2">
      <c r="A3884" s="95">
        <v>0.37863786378637898</v>
      </c>
      <c r="B3884" s="95">
        <v>1.41795436816409</v>
      </c>
    </row>
    <row r="3885" spans="1:2">
      <c r="A3885" s="95">
        <v>0.378737873787379</v>
      </c>
      <c r="B3885" s="95">
        <v>1.418218030894</v>
      </c>
    </row>
    <row r="3886" spans="1:2">
      <c r="A3886" s="95">
        <v>0.37883788378837902</v>
      </c>
      <c r="B3886" s="95">
        <v>1.41848169362391</v>
      </c>
    </row>
    <row r="3887" spans="1:2">
      <c r="A3887" s="95">
        <v>0.37893789378937898</v>
      </c>
      <c r="B3887" s="95">
        <v>1.4187453563538199</v>
      </c>
    </row>
    <row r="3888" spans="1:2">
      <c r="A3888" s="95">
        <v>0.37903790379037899</v>
      </c>
      <c r="B3888" s="95">
        <v>1.4190090190837299</v>
      </c>
    </row>
    <row r="3889" spans="1:2">
      <c r="A3889" s="95">
        <v>0.37913791379137901</v>
      </c>
      <c r="B3889" s="95">
        <v>1.4192726818136401</v>
      </c>
    </row>
    <row r="3890" spans="1:2">
      <c r="A3890" s="95">
        <v>0.37923792379237897</v>
      </c>
      <c r="B3890" s="95">
        <v>1.41953634454355</v>
      </c>
    </row>
    <row r="3891" spans="1:2">
      <c r="A3891" s="95">
        <v>0.37933793379337899</v>
      </c>
      <c r="B3891" s="95">
        <v>1.41980000727345</v>
      </c>
    </row>
    <row r="3892" spans="1:2">
      <c r="A3892" s="95">
        <v>0.37943794379437901</v>
      </c>
      <c r="B3892" s="95">
        <v>1.42006367000336</v>
      </c>
    </row>
    <row r="3893" spans="1:2">
      <c r="A3893" s="95">
        <v>0.37953795379538002</v>
      </c>
      <c r="B3893" s="95">
        <v>1.4203273327332699</v>
      </c>
    </row>
    <row r="3894" spans="1:2">
      <c r="A3894" s="95">
        <v>0.37963796379637998</v>
      </c>
      <c r="B3894" s="95">
        <v>1.4205909954631799</v>
      </c>
    </row>
    <row r="3895" spans="1:2">
      <c r="A3895" s="95">
        <v>0.37973797379738</v>
      </c>
      <c r="B3895" s="95">
        <v>1.4208546581930901</v>
      </c>
    </row>
    <row r="3896" spans="1:2">
      <c r="A3896" s="95">
        <v>0.37983798379838002</v>
      </c>
      <c r="B3896" s="95">
        <v>1.4211183209230001</v>
      </c>
    </row>
    <row r="3897" spans="1:2">
      <c r="A3897" s="95">
        <v>0.37993799379937998</v>
      </c>
      <c r="B3897" s="95">
        <v>1.42138198365291</v>
      </c>
    </row>
    <row r="3898" spans="1:2">
      <c r="A3898" s="95">
        <v>0.38003800380038</v>
      </c>
      <c r="B3898" s="95">
        <v>1.42164564638282</v>
      </c>
    </row>
    <row r="3899" spans="1:2">
      <c r="A3899" s="95">
        <v>0.38013801380138001</v>
      </c>
      <c r="B3899" s="95">
        <v>1.4219093091127299</v>
      </c>
    </row>
    <row r="3900" spans="1:2">
      <c r="A3900" s="95">
        <v>0.38023802380237998</v>
      </c>
      <c r="B3900" s="95">
        <v>1.4221729718426399</v>
      </c>
    </row>
    <row r="3901" spans="1:2">
      <c r="A3901" s="95">
        <v>0.38033803380337999</v>
      </c>
      <c r="B3901" s="95">
        <v>1.4224366345725501</v>
      </c>
    </row>
    <row r="3902" spans="1:2">
      <c r="A3902" s="95">
        <v>0.38043804380438001</v>
      </c>
      <c r="B3902" s="95">
        <v>1.4227002973024601</v>
      </c>
    </row>
    <row r="3903" spans="1:2">
      <c r="A3903" s="95">
        <v>0.38053805380538103</v>
      </c>
      <c r="B3903" s="95">
        <v>1.42296396003237</v>
      </c>
    </row>
    <row r="3904" spans="1:2">
      <c r="A3904" s="95">
        <v>0.38063806380638099</v>
      </c>
      <c r="B3904" s="95">
        <v>1.42322762276228</v>
      </c>
    </row>
    <row r="3905" spans="1:2">
      <c r="A3905" s="95">
        <v>0.38073807380738101</v>
      </c>
      <c r="B3905" s="95">
        <v>1.42349128549219</v>
      </c>
    </row>
    <row r="3906" spans="1:2">
      <c r="A3906" s="95">
        <v>0.38083808380838102</v>
      </c>
      <c r="B3906" s="95">
        <v>1.4237549482220999</v>
      </c>
    </row>
    <row r="3907" spans="1:2">
      <c r="A3907" s="95">
        <v>0.38093809380938098</v>
      </c>
      <c r="B3907" s="95">
        <v>1.4240186109520001</v>
      </c>
    </row>
    <row r="3908" spans="1:2">
      <c r="A3908" s="95">
        <v>0.381038103810381</v>
      </c>
      <c r="B3908" s="95">
        <v>1.4242822736819101</v>
      </c>
    </row>
    <row r="3909" spans="1:2">
      <c r="A3909" s="95">
        <v>0.38113811381138102</v>
      </c>
      <c r="B3909" s="95">
        <v>1.42454593641182</v>
      </c>
    </row>
    <row r="3910" spans="1:2">
      <c r="A3910" s="95">
        <v>0.38123812381238098</v>
      </c>
      <c r="B3910" s="95">
        <v>1.42480959914173</v>
      </c>
    </row>
    <row r="3911" spans="1:2">
      <c r="A3911" s="95">
        <v>0.381338133813381</v>
      </c>
      <c r="B3911" s="95">
        <v>1.42507326187164</v>
      </c>
    </row>
    <row r="3912" spans="1:2">
      <c r="A3912" s="95">
        <v>0.38143814381438101</v>
      </c>
      <c r="B3912" s="95">
        <v>1.4253369246015499</v>
      </c>
    </row>
    <row r="3913" spans="1:2">
      <c r="A3913" s="95">
        <v>0.38153815381538198</v>
      </c>
      <c r="B3913" s="95">
        <v>1.4256005873314599</v>
      </c>
    </row>
    <row r="3914" spans="1:2">
      <c r="A3914" s="95">
        <v>0.38163816381638199</v>
      </c>
      <c r="B3914" s="95">
        <v>1.4258642500613701</v>
      </c>
    </row>
    <row r="3915" spans="1:2">
      <c r="A3915" s="95">
        <v>0.38173817381738201</v>
      </c>
      <c r="B3915" s="95">
        <v>1.42612791279128</v>
      </c>
    </row>
    <row r="3916" spans="1:2">
      <c r="A3916" s="95">
        <v>0.38183818381838203</v>
      </c>
      <c r="B3916" s="95">
        <v>1.42639157552119</v>
      </c>
    </row>
    <row r="3917" spans="1:2">
      <c r="A3917" s="95">
        <v>0.38193819381938199</v>
      </c>
      <c r="B3917" s="95">
        <v>1.4266552382511</v>
      </c>
    </row>
    <row r="3918" spans="1:2">
      <c r="A3918" s="95">
        <v>0.38203820382038201</v>
      </c>
      <c r="B3918" s="95">
        <v>1.4269189009810099</v>
      </c>
    </row>
    <row r="3919" spans="1:2">
      <c r="A3919" s="95">
        <v>0.38213821382138202</v>
      </c>
      <c r="B3919" s="95">
        <v>1.4271825637109199</v>
      </c>
    </row>
    <row r="3920" spans="1:2">
      <c r="A3920" s="95">
        <v>0.38223822382238198</v>
      </c>
      <c r="B3920" s="95">
        <v>1.4274462264408301</v>
      </c>
    </row>
    <row r="3921" spans="1:2">
      <c r="A3921" s="95">
        <v>0.382338233823382</v>
      </c>
      <c r="B3921" s="95">
        <v>1.42770988917074</v>
      </c>
    </row>
    <row r="3922" spans="1:2">
      <c r="A3922" s="95">
        <v>0.38243824382438202</v>
      </c>
      <c r="B3922" s="95">
        <v>1.42797355190064</v>
      </c>
    </row>
    <row r="3923" spans="1:2">
      <c r="A3923" s="95">
        <v>0.38253825382538298</v>
      </c>
      <c r="B3923" s="95">
        <v>1.42823721463055</v>
      </c>
    </row>
    <row r="3924" spans="1:2">
      <c r="A3924" s="95">
        <v>0.382638263826383</v>
      </c>
      <c r="B3924" s="95">
        <v>1.4285008773604599</v>
      </c>
    </row>
    <row r="3925" spans="1:2">
      <c r="A3925" s="95">
        <v>0.38273827382738301</v>
      </c>
      <c r="B3925" s="95">
        <v>1.4287645400903699</v>
      </c>
    </row>
    <row r="3926" spans="1:2">
      <c r="A3926" s="95">
        <v>0.38283828382838297</v>
      </c>
      <c r="B3926" s="95">
        <v>1.4290282028202801</v>
      </c>
    </row>
    <row r="3927" spans="1:2">
      <c r="A3927" s="95">
        <v>0.38293829382938299</v>
      </c>
      <c r="B3927" s="95">
        <v>1.4292918655501901</v>
      </c>
    </row>
    <row r="3928" spans="1:2">
      <c r="A3928" s="95">
        <v>0.38303830383038301</v>
      </c>
      <c r="B3928" s="95">
        <v>1.4295555282801</v>
      </c>
    </row>
    <row r="3929" spans="1:2">
      <c r="A3929" s="95">
        <v>0.38313831383138303</v>
      </c>
      <c r="B3929" s="95">
        <v>1.42981919101001</v>
      </c>
    </row>
    <row r="3930" spans="1:2">
      <c r="A3930" s="95">
        <v>0.38323832383238299</v>
      </c>
      <c r="B3930" s="95">
        <v>1.4300828537399199</v>
      </c>
    </row>
    <row r="3931" spans="1:2">
      <c r="A3931" s="95">
        <v>0.383338333833383</v>
      </c>
      <c r="B3931" s="95">
        <v>1.4303465164698299</v>
      </c>
    </row>
    <row r="3932" spans="1:2">
      <c r="A3932" s="95">
        <v>0.38343834383438302</v>
      </c>
      <c r="B3932" s="95">
        <v>1.4306101791997401</v>
      </c>
    </row>
    <row r="3933" spans="1:2">
      <c r="A3933" s="95">
        <v>0.38353835383538398</v>
      </c>
      <c r="B3933" s="95">
        <v>1.4308738419296501</v>
      </c>
    </row>
    <row r="3934" spans="1:2">
      <c r="A3934" s="95">
        <v>0.383638363836384</v>
      </c>
      <c r="B3934" s="95">
        <v>1.43113750465956</v>
      </c>
    </row>
    <row r="3935" spans="1:2">
      <c r="A3935" s="95">
        <v>0.38373837383738402</v>
      </c>
      <c r="B3935" s="95">
        <v>1.43140116738947</v>
      </c>
    </row>
    <row r="3936" spans="1:2">
      <c r="A3936" s="95">
        <v>0.38383838383838398</v>
      </c>
      <c r="B3936" s="95">
        <v>1.4316648301193799</v>
      </c>
    </row>
    <row r="3937" spans="1:2">
      <c r="A3937" s="95">
        <v>0.383938393839384</v>
      </c>
      <c r="B3937" s="95">
        <v>1.4319284928492799</v>
      </c>
    </row>
    <row r="3938" spans="1:2">
      <c r="A3938" s="95">
        <v>0.38403840384038401</v>
      </c>
      <c r="B3938" s="95">
        <v>1.4321921555791901</v>
      </c>
    </row>
    <row r="3939" spans="1:2">
      <c r="A3939" s="95">
        <v>0.38413841384138397</v>
      </c>
      <c r="B3939" s="95">
        <v>1.4324558183091001</v>
      </c>
    </row>
    <row r="3940" spans="1:2">
      <c r="A3940" s="95">
        <v>0.38423842384238399</v>
      </c>
      <c r="B3940" s="95">
        <v>1.43271948103901</v>
      </c>
    </row>
    <row r="3941" spans="1:2">
      <c r="A3941" s="95">
        <v>0.38433843384338401</v>
      </c>
      <c r="B3941" s="95">
        <v>1.43298314376892</v>
      </c>
    </row>
    <row r="3942" spans="1:2">
      <c r="A3942" s="95">
        <v>0.38443844384438403</v>
      </c>
      <c r="B3942" s="95">
        <v>1.43324680649883</v>
      </c>
    </row>
    <row r="3943" spans="1:2">
      <c r="A3943" s="95">
        <v>0.38453845384538499</v>
      </c>
      <c r="B3943" s="95">
        <v>1.4335104692287399</v>
      </c>
    </row>
    <row r="3944" spans="1:2">
      <c r="A3944" s="95">
        <v>0.384638463846385</v>
      </c>
      <c r="B3944" s="95">
        <v>1.4337741319586499</v>
      </c>
    </row>
    <row r="3945" spans="1:2">
      <c r="A3945" s="95">
        <v>0.38473847384738502</v>
      </c>
      <c r="B3945" s="95">
        <v>1.4340377946885601</v>
      </c>
    </row>
    <row r="3946" spans="1:2">
      <c r="A3946" s="95">
        <v>0.38483848384838498</v>
      </c>
      <c r="B3946" s="95">
        <v>1.43430145741847</v>
      </c>
    </row>
    <row r="3947" spans="1:2">
      <c r="A3947" s="95">
        <v>0.384938493849385</v>
      </c>
      <c r="B3947" s="95">
        <v>1.43456512014838</v>
      </c>
    </row>
    <row r="3948" spans="1:2">
      <c r="A3948" s="95">
        <v>0.38503850385038502</v>
      </c>
      <c r="B3948" s="95">
        <v>1.43482878287829</v>
      </c>
    </row>
    <row r="3949" spans="1:2">
      <c r="A3949" s="95">
        <v>0.38513851385138498</v>
      </c>
      <c r="B3949" s="95">
        <v>1.4350924456081999</v>
      </c>
    </row>
    <row r="3950" spans="1:2">
      <c r="A3950" s="95">
        <v>0.385238523852385</v>
      </c>
      <c r="B3950" s="95">
        <v>1.4353561083381099</v>
      </c>
    </row>
    <row r="3951" spans="1:2">
      <c r="A3951" s="95">
        <v>0.38533853385338501</v>
      </c>
      <c r="B3951" s="95">
        <v>1.4356197710680201</v>
      </c>
    </row>
    <row r="3952" spans="1:2">
      <c r="A3952" s="95">
        <v>0.38543854385438497</v>
      </c>
      <c r="B3952" s="95">
        <v>1.43588343379793</v>
      </c>
    </row>
    <row r="3953" spans="1:2">
      <c r="A3953" s="95">
        <v>0.38553855385538599</v>
      </c>
      <c r="B3953" s="95">
        <v>1.43614709652783</v>
      </c>
    </row>
    <row r="3954" spans="1:2">
      <c r="A3954" s="95">
        <v>0.38563856385638601</v>
      </c>
      <c r="B3954" s="95">
        <v>1.43641075925774</v>
      </c>
    </row>
    <row r="3955" spans="1:2">
      <c r="A3955" s="95">
        <v>0.38573857385738602</v>
      </c>
      <c r="B3955" s="95">
        <v>1.4366744219876499</v>
      </c>
    </row>
    <row r="3956" spans="1:2">
      <c r="A3956" s="95">
        <v>0.38583858385838599</v>
      </c>
      <c r="B3956" s="95">
        <v>1.4369380847175599</v>
      </c>
    </row>
    <row r="3957" spans="1:2">
      <c r="A3957" s="95">
        <v>0.385938593859386</v>
      </c>
      <c r="B3957" s="95">
        <v>1.4372017474474701</v>
      </c>
    </row>
    <row r="3958" spans="1:2">
      <c r="A3958" s="95">
        <v>0.38603860386038602</v>
      </c>
      <c r="B3958" s="95">
        <v>1.4374654101773801</v>
      </c>
    </row>
    <row r="3959" spans="1:2">
      <c r="A3959" s="95">
        <v>0.38613861386138598</v>
      </c>
      <c r="B3959" s="95">
        <v>1.43772907290729</v>
      </c>
    </row>
    <row r="3960" spans="1:2">
      <c r="A3960" s="95">
        <v>0.386238623862386</v>
      </c>
      <c r="B3960" s="95">
        <v>1.4379927356372</v>
      </c>
    </row>
    <row r="3961" spans="1:2">
      <c r="A3961" s="95">
        <v>0.38633863386338602</v>
      </c>
      <c r="B3961" s="95">
        <v>1.4382563983671099</v>
      </c>
    </row>
    <row r="3962" spans="1:2">
      <c r="A3962" s="95">
        <v>0.38643864386438598</v>
      </c>
      <c r="B3962" s="95">
        <v>1.4385200610970199</v>
      </c>
    </row>
    <row r="3963" spans="1:2">
      <c r="A3963" s="95">
        <v>0.38653865386538699</v>
      </c>
      <c r="B3963" s="95">
        <v>1.4387837238269301</v>
      </c>
    </row>
    <row r="3964" spans="1:2">
      <c r="A3964" s="95">
        <v>0.38663866386638701</v>
      </c>
      <c r="B3964" s="95">
        <v>1.4390473865568401</v>
      </c>
    </row>
    <row r="3965" spans="1:2">
      <c r="A3965" s="95">
        <v>0.38673867386738697</v>
      </c>
      <c r="B3965" s="95">
        <v>1.43931104928675</v>
      </c>
    </row>
    <row r="3966" spans="1:2">
      <c r="A3966" s="95">
        <v>0.38683868386838699</v>
      </c>
      <c r="B3966" s="95">
        <v>1.43957471201666</v>
      </c>
    </row>
    <row r="3967" spans="1:2">
      <c r="A3967" s="95">
        <v>0.38693869386938701</v>
      </c>
      <c r="B3967" s="95">
        <v>1.4398383747465699</v>
      </c>
    </row>
    <row r="3968" spans="1:2">
      <c r="A3968" s="95">
        <v>0.38703870387038702</v>
      </c>
      <c r="B3968" s="95">
        <v>1.4400786172367199</v>
      </c>
    </row>
    <row r="3969" spans="1:2">
      <c r="A3969" s="95">
        <v>0.38713871387138699</v>
      </c>
      <c r="B3969" s="95">
        <v>1.4402817625512501</v>
      </c>
    </row>
    <row r="3970" spans="1:2">
      <c r="A3970" s="95">
        <v>0.387238723872387</v>
      </c>
      <c r="B3970" s="95">
        <v>1.44048490786579</v>
      </c>
    </row>
    <row r="3971" spans="1:2">
      <c r="A3971" s="95">
        <v>0.38733873387338702</v>
      </c>
      <c r="B3971" s="95">
        <v>1.4406880531803199</v>
      </c>
    </row>
    <row r="3972" spans="1:2">
      <c r="A3972" s="95">
        <v>0.38743874387438698</v>
      </c>
      <c r="B3972" s="95">
        <v>1.44089119849485</v>
      </c>
    </row>
    <row r="3973" spans="1:2">
      <c r="A3973" s="95">
        <v>0.387538753875388</v>
      </c>
      <c r="B3973" s="95">
        <v>1.44109434380938</v>
      </c>
    </row>
    <row r="3974" spans="1:2">
      <c r="A3974" s="95">
        <v>0.38763876387638802</v>
      </c>
      <c r="B3974" s="95">
        <v>1.4412974891239101</v>
      </c>
    </row>
    <row r="3975" spans="1:2">
      <c r="A3975" s="95">
        <v>0.38773877387738798</v>
      </c>
      <c r="B3975" s="95">
        <v>1.44150063443844</v>
      </c>
    </row>
    <row r="3976" spans="1:2">
      <c r="A3976" s="95">
        <v>0.38783878387838799</v>
      </c>
      <c r="B3976" s="95">
        <v>1.4417037797529799</v>
      </c>
    </row>
    <row r="3977" spans="1:2">
      <c r="A3977" s="95">
        <v>0.38793879387938801</v>
      </c>
      <c r="B3977" s="95">
        <v>1.4419069250675101</v>
      </c>
    </row>
    <row r="3978" spans="1:2">
      <c r="A3978" s="95">
        <v>0.38803880388038797</v>
      </c>
      <c r="B3978" s="95">
        <v>1.44211007038204</v>
      </c>
    </row>
    <row r="3979" spans="1:2">
      <c r="A3979" s="95">
        <v>0.38813881388138799</v>
      </c>
      <c r="B3979" s="95">
        <v>1.4423132156965699</v>
      </c>
    </row>
    <row r="3980" spans="1:2">
      <c r="A3980" s="95">
        <v>0.38823882388238801</v>
      </c>
      <c r="B3980" s="95">
        <v>1.4425163610111</v>
      </c>
    </row>
    <row r="3981" spans="1:2">
      <c r="A3981" s="95">
        <v>0.38833883388338802</v>
      </c>
      <c r="B3981" s="95">
        <v>1.44271950632563</v>
      </c>
    </row>
    <row r="3982" spans="1:2">
      <c r="A3982" s="95">
        <v>0.38843884388438799</v>
      </c>
      <c r="B3982" s="95">
        <v>1.4429226516401601</v>
      </c>
    </row>
    <row r="3983" spans="1:2">
      <c r="A3983" s="95">
        <v>0.388538853885389</v>
      </c>
      <c r="B3983" s="95">
        <v>1.4431257969547</v>
      </c>
    </row>
    <row r="3984" spans="1:2">
      <c r="A3984" s="95">
        <v>0.38863886388638902</v>
      </c>
      <c r="B3984" s="95">
        <v>1.4433289422692299</v>
      </c>
    </row>
    <row r="3985" spans="1:2">
      <c r="A3985" s="95">
        <v>0.38873887388738898</v>
      </c>
      <c r="B3985" s="95">
        <v>1.4435320875837601</v>
      </c>
    </row>
    <row r="3986" spans="1:2">
      <c r="A3986" s="95">
        <v>0.388838883888389</v>
      </c>
      <c r="B3986" s="95">
        <v>1.44373523289829</v>
      </c>
    </row>
    <row r="3987" spans="1:2">
      <c r="A3987" s="95">
        <v>0.38893889388938901</v>
      </c>
      <c r="B3987" s="95">
        <v>1.4439383782128199</v>
      </c>
    </row>
    <row r="3988" spans="1:2">
      <c r="A3988" s="95">
        <v>0.38903890389038898</v>
      </c>
      <c r="B3988" s="95">
        <v>1.44414152352735</v>
      </c>
    </row>
    <row r="3989" spans="1:2">
      <c r="A3989" s="95">
        <v>0.38913891389138899</v>
      </c>
      <c r="B3989" s="95">
        <v>1.44434466884188</v>
      </c>
    </row>
    <row r="3990" spans="1:2">
      <c r="A3990" s="95">
        <v>0.38923892389238901</v>
      </c>
      <c r="B3990" s="95">
        <v>1.4445478141564201</v>
      </c>
    </row>
    <row r="3991" spans="1:2">
      <c r="A3991" s="95">
        <v>0.38933893389338903</v>
      </c>
      <c r="B3991" s="95">
        <v>1.44475095947095</v>
      </c>
    </row>
    <row r="3992" spans="1:2">
      <c r="A3992" s="95">
        <v>0.38943894389438899</v>
      </c>
      <c r="B3992" s="95">
        <v>1.4449541047854799</v>
      </c>
    </row>
    <row r="3993" spans="1:2">
      <c r="A3993" s="95">
        <v>0.38953895389539001</v>
      </c>
      <c r="B3993" s="95">
        <v>1.4451572501000101</v>
      </c>
    </row>
    <row r="3994" spans="1:2">
      <c r="A3994" s="95">
        <v>0.38963896389639002</v>
      </c>
      <c r="B3994" s="95">
        <v>1.44536039541454</v>
      </c>
    </row>
    <row r="3995" spans="1:2">
      <c r="A3995" s="95">
        <v>0.38973897389738998</v>
      </c>
      <c r="B3995" s="95">
        <v>1.4455635407290699</v>
      </c>
    </row>
    <row r="3996" spans="1:2">
      <c r="A3996" s="95">
        <v>0.38983898389839</v>
      </c>
      <c r="B3996" s="95">
        <v>1.4457666860436</v>
      </c>
    </row>
    <row r="3997" spans="1:2">
      <c r="A3997" s="95">
        <v>0.38993899389939002</v>
      </c>
      <c r="B3997" s="95">
        <v>1.4459698313581399</v>
      </c>
    </row>
    <row r="3998" spans="1:2">
      <c r="A3998" s="95">
        <v>0.39003900390038998</v>
      </c>
      <c r="B3998" s="95">
        <v>1.4461729766726701</v>
      </c>
    </row>
    <row r="3999" spans="1:2">
      <c r="A3999" s="95">
        <v>0.39013901390139</v>
      </c>
      <c r="B3999" s="95">
        <v>1.4463761219872</v>
      </c>
    </row>
    <row r="4000" spans="1:2">
      <c r="A4000" s="95">
        <v>0.39023902390239001</v>
      </c>
      <c r="B4000" s="95">
        <v>1.4465792673017299</v>
      </c>
    </row>
    <row r="4001" spans="1:2">
      <c r="A4001" s="95">
        <v>0.39033903390338998</v>
      </c>
      <c r="B4001" s="95">
        <v>1.4467824126162601</v>
      </c>
    </row>
    <row r="4002" spans="1:2">
      <c r="A4002" s="95">
        <v>0.39043904390438999</v>
      </c>
      <c r="B4002" s="95">
        <v>1.44698555793079</v>
      </c>
    </row>
    <row r="4003" spans="1:2">
      <c r="A4003" s="95">
        <v>0.39053905390539101</v>
      </c>
      <c r="B4003" s="95">
        <v>1.4471887032453199</v>
      </c>
    </row>
    <row r="4004" spans="1:2">
      <c r="A4004" s="95">
        <v>0.39063906390639103</v>
      </c>
      <c r="B4004" s="95">
        <v>1.44739184855986</v>
      </c>
    </row>
    <row r="4005" spans="1:2">
      <c r="A4005" s="95">
        <v>0.39073907390739099</v>
      </c>
      <c r="B4005" s="95">
        <v>1.4475949938743899</v>
      </c>
    </row>
    <row r="4006" spans="1:2">
      <c r="A4006" s="95">
        <v>0.39083908390839101</v>
      </c>
      <c r="B4006" s="95">
        <v>1.4477981391889201</v>
      </c>
    </row>
    <row r="4007" spans="1:2">
      <c r="A4007" s="95">
        <v>0.39093909390939102</v>
      </c>
      <c r="B4007" s="95">
        <v>1.44800128450345</v>
      </c>
    </row>
    <row r="4008" spans="1:2">
      <c r="A4008" s="95">
        <v>0.39103910391039098</v>
      </c>
      <c r="B4008" s="95">
        <v>1.4482044298179799</v>
      </c>
    </row>
    <row r="4009" spans="1:2">
      <c r="A4009" s="95">
        <v>0.391139113911391</v>
      </c>
      <c r="B4009" s="95">
        <v>1.4484075751325101</v>
      </c>
    </row>
    <row r="4010" spans="1:2">
      <c r="A4010" s="95">
        <v>0.39123912391239102</v>
      </c>
      <c r="B4010" s="95">
        <v>1.44861072044704</v>
      </c>
    </row>
    <row r="4011" spans="1:2">
      <c r="A4011" s="95">
        <v>0.39133913391339098</v>
      </c>
      <c r="B4011" s="95">
        <v>1.4488138657615801</v>
      </c>
    </row>
    <row r="4012" spans="1:2">
      <c r="A4012" s="95">
        <v>0.391439143914391</v>
      </c>
      <c r="B4012" s="95">
        <v>1.44901701107611</v>
      </c>
    </row>
    <row r="4013" spans="1:2">
      <c r="A4013" s="95">
        <v>0.39153915391539201</v>
      </c>
      <c r="B4013" s="95">
        <v>1.4492201563906399</v>
      </c>
    </row>
    <row r="4014" spans="1:2">
      <c r="A4014" s="95">
        <v>0.39163916391639197</v>
      </c>
      <c r="B4014" s="95">
        <v>1.4494233017051701</v>
      </c>
    </row>
    <row r="4015" spans="1:2">
      <c r="A4015" s="95">
        <v>0.39173917391739199</v>
      </c>
      <c r="B4015" s="95">
        <v>1.4496264470197</v>
      </c>
    </row>
    <row r="4016" spans="1:2">
      <c r="A4016" s="95">
        <v>0.39183918391839201</v>
      </c>
      <c r="B4016" s="95">
        <v>1.4498295923342299</v>
      </c>
    </row>
    <row r="4017" spans="1:2">
      <c r="A4017" s="95">
        <v>0.39193919391939203</v>
      </c>
      <c r="B4017" s="95">
        <v>1.4500327376487601</v>
      </c>
    </row>
    <row r="4018" spans="1:2">
      <c r="A4018" s="95">
        <v>0.39203920392039199</v>
      </c>
      <c r="B4018" s="95">
        <v>1.4502358829633</v>
      </c>
    </row>
    <row r="4019" spans="1:2">
      <c r="A4019" s="95">
        <v>0.392139213921392</v>
      </c>
      <c r="B4019" s="95">
        <v>1.4504390282778299</v>
      </c>
    </row>
    <row r="4020" spans="1:2">
      <c r="A4020" s="95">
        <v>0.39223922392239202</v>
      </c>
      <c r="B4020" s="95">
        <v>1.45064217359236</v>
      </c>
    </row>
    <row r="4021" spans="1:2">
      <c r="A4021" s="95">
        <v>0.39233923392339198</v>
      </c>
      <c r="B4021" s="95">
        <v>1.4508453189068899</v>
      </c>
    </row>
    <row r="4022" spans="1:2">
      <c r="A4022" s="95">
        <v>0.392439243924392</v>
      </c>
      <c r="B4022" s="95">
        <v>1.4510484642214201</v>
      </c>
    </row>
    <row r="4023" spans="1:2">
      <c r="A4023" s="95">
        <v>0.39253925392539302</v>
      </c>
      <c r="B4023" s="95">
        <v>1.45125160953595</v>
      </c>
    </row>
    <row r="4024" spans="1:2">
      <c r="A4024" s="95">
        <v>0.39263926392639298</v>
      </c>
      <c r="B4024" s="95">
        <v>1.4514547548504799</v>
      </c>
    </row>
    <row r="4025" spans="1:2">
      <c r="A4025" s="95">
        <v>0.392739273927393</v>
      </c>
      <c r="B4025" s="95">
        <v>1.4516579001650201</v>
      </c>
    </row>
    <row r="4026" spans="1:2">
      <c r="A4026" s="95">
        <v>0.39283928392839301</v>
      </c>
      <c r="B4026" s="95">
        <v>1.45186104547955</v>
      </c>
    </row>
    <row r="4027" spans="1:2">
      <c r="A4027" s="95">
        <v>0.39293929392939297</v>
      </c>
      <c r="B4027" s="95">
        <v>1.4520641907940799</v>
      </c>
    </row>
    <row r="4028" spans="1:2">
      <c r="A4028" s="95">
        <v>0.39303930393039299</v>
      </c>
      <c r="B4028" s="95">
        <v>1.45226733610861</v>
      </c>
    </row>
    <row r="4029" spans="1:2">
      <c r="A4029" s="95">
        <v>0.39313931393139301</v>
      </c>
      <c r="B4029" s="95">
        <v>1.4524704814231399</v>
      </c>
    </row>
    <row r="4030" spans="1:2">
      <c r="A4030" s="95">
        <v>0.39323932393239303</v>
      </c>
      <c r="B4030" s="95">
        <v>1.4526736267376701</v>
      </c>
    </row>
    <row r="4031" spans="1:2">
      <c r="A4031" s="95">
        <v>0.39333933393339299</v>
      </c>
      <c r="B4031" s="95">
        <v>1.4528767720522</v>
      </c>
    </row>
    <row r="4032" spans="1:2">
      <c r="A4032" s="95">
        <v>0.393439343934393</v>
      </c>
      <c r="B4032" s="95">
        <v>1.4530799173667399</v>
      </c>
    </row>
    <row r="4033" spans="1:2">
      <c r="A4033" s="95">
        <v>0.39353935393539402</v>
      </c>
      <c r="B4033" s="95">
        <v>1.4532830626812701</v>
      </c>
    </row>
    <row r="4034" spans="1:2">
      <c r="A4034" s="95">
        <v>0.39363936393639398</v>
      </c>
      <c r="B4034" s="95">
        <v>1.4534862079958</v>
      </c>
    </row>
    <row r="4035" spans="1:2">
      <c r="A4035" s="95">
        <v>0.393739373937394</v>
      </c>
      <c r="B4035" s="95">
        <v>1.4536893533103299</v>
      </c>
    </row>
    <row r="4036" spans="1:2">
      <c r="A4036" s="95">
        <v>0.39383938393839402</v>
      </c>
      <c r="B4036" s="95">
        <v>1.45389249862486</v>
      </c>
    </row>
    <row r="4037" spans="1:2">
      <c r="A4037" s="95">
        <v>0.39393939393939398</v>
      </c>
      <c r="B4037" s="95">
        <v>1.4540956439393899</v>
      </c>
    </row>
    <row r="4038" spans="1:2">
      <c r="A4038" s="95">
        <v>0.394039403940394</v>
      </c>
      <c r="B4038" s="95">
        <v>1.4542987892539301</v>
      </c>
    </row>
    <row r="4039" spans="1:2">
      <c r="A4039" s="95">
        <v>0.39413941394139401</v>
      </c>
      <c r="B4039" s="95">
        <v>1.45450193456846</v>
      </c>
    </row>
    <row r="4040" spans="1:2">
      <c r="A4040" s="95">
        <v>0.39423942394239397</v>
      </c>
      <c r="B4040" s="95">
        <v>1.4547050798829899</v>
      </c>
    </row>
    <row r="4041" spans="1:2">
      <c r="A4041" s="95">
        <v>0.39433943394339399</v>
      </c>
      <c r="B4041" s="95">
        <v>1.4549082251975201</v>
      </c>
    </row>
    <row r="4042" spans="1:2">
      <c r="A4042" s="95">
        <v>0.39443944394439401</v>
      </c>
      <c r="B4042" s="95">
        <v>1.45511137051205</v>
      </c>
    </row>
    <row r="4043" spans="1:2">
      <c r="A4043" s="95">
        <v>0.39453945394539502</v>
      </c>
      <c r="B4043" s="95">
        <v>1.4553145158265799</v>
      </c>
    </row>
    <row r="4044" spans="1:2">
      <c r="A4044" s="95">
        <v>0.39463946394639499</v>
      </c>
      <c r="B4044" s="95">
        <v>1.45551766114111</v>
      </c>
    </row>
    <row r="4045" spans="1:2">
      <c r="A4045" s="95">
        <v>0.394739473947395</v>
      </c>
      <c r="B4045" s="95">
        <v>1.4557208064556499</v>
      </c>
    </row>
    <row r="4046" spans="1:2">
      <c r="A4046" s="95">
        <v>0.39483948394839502</v>
      </c>
      <c r="B4046" s="95">
        <v>1.4559239517701801</v>
      </c>
    </row>
    <row r="4047" spans="1:2">
      <c r="A4047" s="95">
        <v>0.39493949394939498</v>
      </c>
      <c r="B4047" s="95">
        <v>1.45612709708471</v>
      </c>
    </row>
    <row r="4048" spans="1:2">
      <c r="A4048" s="95">
        <v>0.395039503950395</v>
      </c>
      <c r="B4048" s="95">
        <v>1.4563302423992399</v>
      </c>
    </row>
    <row r="4049" spans="1:2">
      <c r="A4049" s="95">
        <v>0.39513951395139502</v>
      </c>
      <c r="B4049" s="95">
        <v>1.4565333877137701</v>
      </c>
    </row>
    <row r="4050" spans="1:2">
      <c r="A4050" s="95">
        <v>0.39523952395239498</v>
      </c>
      <c r="B4050" s="95">
        <v>1.4567365330283</v>
      </c>
    </row>
    <row r="4051" spans="1:2">
      <c r="A4051" s="95">
        <v>0.39533953395339499</v>
      </c>
      <c r="B4051" s="95">
        <v>1.4569396783428299</v>
      </c>
    </row>
    <row r="4052" spans="1:2">
      <c r="A4052" s="95">
        <v>0.39543954395439501</v>
      </c>
      <c r="B4052" s="95">
        <v>1.45714282365737</v>
      </c>
    </row>
    <row r="4053" spans="1:2">
      <c r="A4053" s="95">
        <v>0.39553955395539597</v>
      </c>
      <c r="B4053" s="95">
        <v>1.4573459689718999</v>
      </c>
    </row>
    <row r="4054" spans="1:2">
      <c r="A4054" s="95">
        <v>0.39563956395639599</v>
      </c>
      <c r="B4054" s="95">
        <v>1.4575491142864301</v>
      </c>
    </row>
    <row r="4055" spans="1:2">
      <c r="A4055" s="95">
        <v>0.39573957395739601</v>
      </c>
      <c r="B4055" s="95">
        <v>1.45775225960096</v>
      </c>
    </row>
    <row r="4056" spans="1:2">
      <c r="A4056" s="95">
        <v>0.39583958395839602</v>
      </c>
      <c r="B4056" s="95">
        <v>1.4579554049154899</v>
      </c>
    </row>
    <row r="4057" spans="1:2">
      <c r="A4057" s="95">
        <v>0.39593959395939599</v>
      </c>
      <c r="B4057" s="95">
        <v>1.4581585502300201</v>
      </c>
    </row>
    <row r="4058" spans="1:2">
      <c r="A4058" s="95">
        <v>0.396039603960396</v>
      </c>
      <c r="B4058" s="95">
        <v>1.45836169554455</v>
      </c>
    </row>
    <row r="4059" spans="1:2">
      <c r="A4059" s="95">
        <v>0.39613961396139602</v>
      </c>
      <c r="B4059" s="95">
        <v>1.4585648408590901</v>
      </c>
    </row>
    <row r="4060" spans="1:2">
      <c r="A4060" s="95">
        <v>0.39623962396239598</v>
      </c>
      <c r="B4060" s="95">
        <v>1.45876798617362</v>
      </c>
    </row>
    <row r="4061" spans="1:2">
      <c r="A4061" s="95">
        <v>0.396339633963396</v>
      </c>
      <c r="B4061" s="95">
        <v>1.4589711314881499</v>
      </c>
    </row>
    <row r="4062" spans="1:2">
      <c r="A4062" s="95">
        <v>0.39643964396439602</v>
      </c>
      <c r="B4062" s="95">
        <v>1.4591742768026801</v>
      </c>
    </row>
    <row r="4063" spans="1:2">
      <c r="A4063" s="95">
        <v>0.39653965396539698</v>
      </c>
      <c r="B4063" s="95">
        <v>1.45937742211721</v>
      </c>
    </row>
    <row r="4064" spans="1:2">
      <c r="A4064" s="95">
        <v>0.39663966396639699</v>
      </c>
      <c r="B4064" s="95">
        <v>1.4595805674317399</v>
      </c>
    </row>
    <row r="4065" spans="1:2">
      <c r="A4065" s="95">
        <v>0.39673967396739701</v>
      </c>
      <c r="B4065" s="95">
        <v>1.4597837127462701</v>
      </c>
    </row>
    <row r="4066" spans="1:2">
      <c r="A4066" s="95">
        <v>0.39683968396839697</v>
      </c>
      <c r="B4066" s="95">
        <v>1.45998685806081</v>
      </c>
    </row>
    <row r="4067" spans="1:2">
      <c r="A4067" s="95">
        <v>0.39693969396939699</v>
      </c>
      <c r="B4067" s="95">
        <v>1.4601900033753401</v>
      </c>
    </row>
    <row r="4068" spans="1:2">
      <c r="A4068" s="95">
        <v>0.39703970397039701</v>
      </c>
      <c r="B4068" s="95">
        <v>1.46039314868987</v>
      </c>
    </row>
    <row r="4069" spans="1:2">
      <c r="A4069" s="95">
        <v>0.39713971397139702</v>
      </c>
      <c r="B4069" s="95">
        <v>1.4605962940043999</v>
      </c>
    </row>
    <row r="4070" spans="1:2">
      <c r="A4070" s="95">
        <v>0.39723972397239699</v>
      </c>
      <c r="B4070" s="95">
        <v>1.4607994393189301</v>
      </c>
    </row>
    <row r="4071" spans="1:2">
      <c r="A4071" s="95">
        <v>0.397339733973397</v>
      </c>
      <c r="B4071" s="95">
        <v>1.46100258463346</v>
      </c>
    </row>
    <row r="4072" spans="1:2">
      <c r="A4072" s="95">
        <v>0.39743974397439702</v>
      </c>
      <c r="B4072" s="95">
        <v>1.4612057299479899</v>
      </c>
    </row>
    <row r="4073" spans="1:2">
      <c r="A4073" s="95">
        <v>0.39753975397539798</v>
      </c>
      <c r="B4073" s="95">
        <v>1.46140887526253</v>
      </c>
    </row>
    <row r="4074" spans="1:2">
      <c r="A4074" s="95">
        <v>0.397639763976398</v>
      </c>
      <c r="B4074" s="95">
        <v>1.46161202057706</v>
      </c>
    </row>
    <row r="4075" spans="1:2">
      <c r="A4075" s="95">
        <v>0.39773977397739801</v>
      </c>
      <c r="B4075" s="95">
        <v>1.4618151658915901</v>
      </c>
    </row>
    <row r="4076" spans="1:2">
      <c r="A4076" s="95">
        <v>0.39783978397839798</v>
      </c>
      <c r="B4076" s="95">
        <v>1.46201831120612</v>
      </c>
    </row>
    <row r="4077" spans="1:2">
      <c r="A4077" s="95">
        <v>0.39793979397939799</v>
      </c>
      <c r="B4077" s="95">
        <v>1.4622214565206499</v>
      </c>
    </row>
    <row r="4078" spans="1:2">
      <c r="A4078" s="95">
        <v>0.39803980398039801</v>
      </c>
      <c r="B4078" s="95">
        <v>1.4624246018351801</v>
      </c>
    </row>
    <row r="4079" spans="1:2">
      <c r="A4079" s="95">
        <v>0.39813981398139803</v>
      </c>
      <c r="B4079" s="95">
        <v>1.46262774714971</v>
      </c>
    </row>
    <row r="4080" spans="1:2">
      <c r="A4080" s="95">
        <v>0.39823982398239799</v>
      </c>
      <c r="B4080" s="95">
        <v>1.4628308924642499</v>
      </c>
    </row>
    <row r="4081" spans="1:2">
      <c r="A4081" s="95">
        <v>0.39833983398339801</v>
      </c>
      <c r="B4081" s="95">
        <v>1.46303403777878</v>
      </c>
    </row>
    <row r="4082" spans="1:2">
      <c r="A4082" s="95">
        <v>0.39843984398439802</v>
      </c>
      <c r="B4082" s="95">
        <v>1.46323718309331</v>
      </c>
    </row>
    <row r="4083" spans="1:2">
      <c r="A4083" s="95">
        <v>0.39853985398539898</v>
      </c>
      <c r="B4083" s="95">
        <v>1.4634403284078401</v>
      </c>
    </row>
    <row r="4084" spans="1:2">
      <c r="A4084" s="95">
        <v>0.398639863986399</v>
      </c>
      <c r="B4084" s="95">
        <v>1.46364347372237</v>
      </c>
    </row>
    <row r="4085" spans="1:2">
      <c r="A4085" s="95">
        <v>0.39873987398739902</v>
      </c>
      <c r="B4085" s="95">
        <v>1.4638466190368999</v>
      </c>
    </row>
    <row r="4086" spans="1:2">
      <c r="A4086" s="95">
        <v>0.39883988398839898</v>
      </c>
      <c r="B4086" s="95">
        <v>1.4640497643514401</v>
      </c>
    </row>
    <row r="4087" spans="1:2">
      <c r="A4087" s="95">
        <v>0.398939893989399</v>
      </c>
      <c r="B4087" s="95">
        <v>1.46425290966597</v>
      </c>
    </row>
    <row r="4088" spans="1:2">
      <c r="A4088" s="95">
        <v>0.39903990399039901</v>
      </c>
      <c r="B4088" s="95">
        <v>1.4644560549804999</v>
      </c>
    </row>
    <row r="4089" spans="1:2">
      <c r="A4089" s="95">
        <v>0.39913991399139898</v>
      </c>
      <c r="B4089" s="95">
        <v>1.4646592002950301</v>
      </c>
    </row>
    <row r="4090" spans="1:2">
      <c r="A4090" s="95">
        <v>0.39923992399239899</v>
      </c>
      <c r="B4090" s="95">
        <v>1.46486234560956</v>
      </c>
    </row>
    <row r="4091" spans="1:2">
      <c r="A4091" s="95">
        <v>0.39933993399339901</v>
      </c>
      <c r="B4091" s="95">
        <v>1.4650654909240901</v>
      </c>
    </row>
    <row r="4092" spans="1:2">
      <c r="A4092" s="95">
        <v>0.39943994399439903</v>
      </c>
      <c r="B4092" s="95">
        <v>1.46526863623862</v>
      </c>
    </row>
    <row r="4093" spans="1:2">
      <c r="A4093" s="95">
        <v>0.39953995399539999</v>
      </c>
      <c r="B4093" s="95">
        <v>1.4654717815531599</v>
      </c>
    </row>
    <row r="4094" spans="1:2">
      <c r="A4094" s="95">
        <v>0.39963996399640001</v>
      </c>
      <c r="B4094" s="95">
        <v>1.4656749268676901</v>
      </c>
    </row>
    <row r="4095" spans="1:2">
      <c r="A4095" s="95">
        <v>0.39973997399740002</v>
      </c>
      <c r="B4095" s="95">
        <v>1.46587807218222</v>
      </c>
    </row>
    <row r="4096" spans="1:2">
      <c r="A4096" s="95">
        <v>0.39983998399839998</v>
      </c>
      <c r="B4096" s="95">
        <v>1.4660812174967499</v>
      </c>
    </row>
    <row r="4097" spans="1:2">
      <c r="A4097" s="95">
        <v>0.3999399939994</v>
      </c>
      <c r="B4097" s="95">
        <v>1.4662843628112801</v>
      </c>
    </row>
    <row r="4098" spans="1:2">
      <c r="A4098" s="95">
        <v>0.40004000400040002</v>
      </c>
      <c r="B4098" s="95">
        <v>1.46648750812581</v>
      </c>
    </row>
    <row r="4099" spans="1:2">
      <c r="A4099" s="95">
        <v>0.40014001400139998</v>
      </c>
      <c r="B4099" s="95">
        <v>1.4666906534403401</v>
      </c>
    </row>
    <row r="4100" spans="1:2">
      <c r="A4100" s="95">
        <v>0.4002400240024</v>
      </c>
      <c r="B4100" s="95">
        <v>1.46689379875488</v>
      </c>
    </row>
    <row r="4101" spans="1:2">
      <c r="A4101" s="95">
        <v>0.40034003400340001</v>
      </c>
      <c r="B4101" s="95">
        <v>1.4670969440694099</v>
      </c>
    </row>
    <row r="4102" spans="1:2">
      <c r="A4102" s="95">
        <v>0.40044004400439998</v>
      </c>
      <c r="B4102" s="95">
        <v>1.4673000893839401</v>
      </c>
    </row>
    <row r="4103" spans="1:2">
      <c r="A4103" s="95">
        <v>0.40054005400540099</v>
      </c>
      <c r="B4103" s="95">
        <v>1.46750323469847</v>
      </c>
    </row>
    <row r="4104" spans="1:2">
      <c r="A4104" s="95">
        <v>0.40064006400640101</v>
      </c>
      <c r="B4104" s="95">
        <v>1.4677063800129999</v>
      </c>
    </row>
    <row r="4105" spans="1:2">
      <c r="A4105" s="95">
        <v>0.40074007400740103</v>
      </c>
      <c r="B4105" s="95">
        <v>1.4679095253275301</v>
      </c>
    </row>
    <row r="4106" spans="1:2">
      <c r="A4106" s="95">
        <v>0.40084008400840099</v>
      </c>
      <c r="B4106" s="95">
        <v>1.46811267064206</v>
      </c>
    </row>
    <row r="4107" spans="1:2">
      <c r="A4107" s="95">
        <v>0.400940094009401</v>
      </c>
      <c r="B4107" s="95">
        <v>1.4683158159566001</v>
      </c>
    </row>
    <row r="4108" spans="1:2">
      <c r="A4108" s="95">
        <v>0.40104010401040102</v>
      </c>
      <c r="B4108" s="95">
        <v>1.46851896127113</v>
      </c>
    </row>
    <row r="4109" spans="1:2">
      <c r="A4109" s="95">
        <v>0.40114011401140098</v>
      </c>
      <c r="B4109" s="95">
        <v>1.4687221065856599</v>
      </c>
    </row>
    <row r="4110" spans="1:2">
      <c r="A4110" s="95">
        <v>0.401240124012401</v>
      </c>
      <c r="B4110" s="95">
        <v>1.4689252519001901</v>
      </c>
    </row>
    <row r="4111" spans="1:2">
      <c r="A4111" s="95">
        <v>0.40134013401340102</v>
      </c>
      <c r="B4111" s="95">
        <v>1.46912839721472</v>
      </c>
    </row>
    <row r="4112" spans="1:2">
      <c r="A4112" s="95">
        <v>0.40144014401440098</v>
      </c>
      <c r="B4112" s="95">
        <v>1.4693315425292499</v>
      </c>
    </row>
    <row r="4113" spans="1:2">
      <c r="A4113" s="95">
        <v>0.401540154015402</v>
      </c>
      <c r="B4113" s="95">
        <v>1.4695346878437801</v>
      </c>
    </row>
    <row r="4114" spans="1:2">
      <c r="A4114" s="95">
        <v>0.40164016401640201</v>
      </c>
      <c r="B4114" s="95">
        <v>1.46973783315832</v>
      </c>
    </row>
    <row r="4115" spans="1:2">
      <c r="A4115" s="95">
        <v>0.40174017401740197</v>
      </c>
      <c r="B4115" s="95">
        <v>1.4699409784728501</v>
      </c>
    </row>
    <row r="4116" spans="1:2">
      <c r="A4116" s="95">
        <v>0.40184018401840199</v>
      </c>
      <c r="B4116" s="95">
        <v>1.47014412378738</v>
      </c>
    </row>
    <row r="4117" spans="1:2">
      <c r="A4117" s="95">
        <v>0.40194019401940201</v>
      </c>
      <c r="B4117" s="95">
        <v>1.4703472691019099</v>
      </c>
    </row>
    <row r="4118" spans="1:2">
      <c r="A4118" s="95">
        <v>0.40204020402040203</v>
      </c>
      <c r="B4118" s="95">
        <v>1.4705504144164401</v>
      </c>
    </row>
    <row r="4119" spans="1:2">
      <c r="A4119" s="95">
        <v>0.40214021402140199</v>
      </c>
      <c r="B4119" s="95">
        <v>1.47075355973097</v>
      </c>
    </row>
    <row r="4120" spans="1:2">
      <c r="A4120" s="95">
        <v>0.402240224022402</v>
      </c>
      <c r="B4120" s="95">
        <v>1.4709567050454999</v>
      </c>
    </row>
    <row r="4121" spans="1:2">
      <c r="A4121" s="95">
        <v>0.40234023402340202</v>
      </c>
      <c r="B4121" s="95">
        <v>1.47115985036004</v>
      </c>
    </row>
    <row r="4122" spans="1:2">
      <c r="A4122" s="95">
        <v>0.40244024402440198</v>
      </c>
      <c r="B4122" s="95">
        <v>1.47136299567457</v>
      </c>
    </row>
    <row r="4123" spans="1:2">
      <c r="A4123" s="95">
        <v>0.402540254025403</v>
      </c>
      <c r="B4123" s="95">
        <v>1.4715661409891001</v>
      </c>
    </row>
    <row r="4124" spans="1:2">
      <c r="A4124" s="95">
        <v>0.40264026402640302</v>
      </c>
      <c r="B4124" s="95">
        <v>1.47176928630363</v>
      </c>
    </row>
    <row r="4125" spans="1:2">
      <c r="A4125" s="95">
        <v>0.40274027402740298</v>
      </c>
      <c r="B4125" s="95">
        <v>1.4719724316181599</v>
      </c>
    </row>
    <row r="4126" spans="1:2">
      <c r="A4126" s="95">
        <v>0.402840284028403</v>
      </c>
      <c r="B4126" s="95">
        <v>1.4721755769326901</v>
      </c>
    </row>
    <row r="4127" spans="1:2">
      <c r="A4127" s="95">
        <v>0.40294029402940301</v>
      </c>
      <c r="B4127" s="95">
        <v>1.47237872224722</v>
      </c>
    </row>
    <row r="4128" spans="1:2">
      <c r="A4128" s="95">
        <v>0.40304030403040297</v>
      </c>
      <c r="B4128" s="95">
        <v>1.4725818675617599</v>
      </c>
    </row>
    <row r="4129" spans="1:2">
      <c r="A4129" s="95">
        <v>0.40314031403140299</v>
      </c>
      <c r="B4129" s="95">
        <v>1.47278501287629</v>
      </c>
    </row>
    <row r="4130" spans="1:2">
      <c r="A4130" s="95">
        <v>0.40324032403240301</v>
      </c>
      <c r="B4130" s="95">
        <v>1.47298815819082</v>
      </c>
    </row>
    <row r="4131" spans="1:2">
      <c r="A4131" s="95">
        <v>0.40334033403340303</v>
      </c>
      <c r="B4131" s="95">
        <v>1.4731913035053501</v>
      </c>
    </row>
    <row r="4132" spans="1:2">
      <c r="A4132" s="95">
        <v>0.40344034403440299</v>
      </c>
      <c r="B4132" s="95">
        <v>1.47339444881988</v>
      </c>
    </row>
    <row r="4133" spans="1:2">
      <c r="A4133" s="95">
        <v>0.403540354035404</v>
      </c>
      <c r="B4133" s="95">
        <v>1.4735975941344099</v>
      </c>
    </row>
    <row r="4134" spans="1:2">
      <c r="A4134" s="95">
        <v>0.40364036403640402</v>
      </c>
      <c r="B4134" s="95">
        <v>1.4738007394489401</v>
      </c>
    </row>
    <row r="4135" spans="1:2">
      <c r="A4135" s="95">
        <v>0.40374037403740398</v>
      </c>
      <c r="B4135" s="95">
        <v>1.47400388476348</v>
      </c>
    </row>
    <row r="4136" spans="1:2">
      <c r="A4136" s="95">
        <v>0.403840384038404</v>
      </c>
      <c r="B4136" s="95">
        <v>1.4742070300780099</v>
      </c>
    </row>
    <row r="4137" spans="1:2">
      <c r="A4137" s="95">
        <v>0.40394039403940402</v>
      </c>
      <c r="B4137" s="95">
        <v>1.47441017539254</v>
      </c>
    </row>
    <row r="4138" spans="1:2">
      <c r="A4138" s="95">
        <v>0.40404040404040398</v>
      </c>
      <c r="B4138" s="95">
        <v>1.47461332070707</v>
      </c>
    </row>
    <row r="4139" spans="1:2">
      <c r="A4139" s="95">
        <v>0.40414041404140399</v>
      </c>
      <c r="B4139" s="95">
        <v>1.4748164660216001</v>
      </c>
    </row>
    <row r="4140" spans="1:2">
      <c r="A4140" s="95">
        <v>0.40424042404240401</v>
      </c>
      <c r="B4140" s="95">
        <v>1.47501961133613</v>
      </c>
    </row>
    <row r="4141" spans="1:2">
      <c r="A4141" s="95">
        <v>0.40434043404340397</v>
      </c>
      <c r="B4141" s="95">
        <v>1.4752227566506699</v>
      </c>
    </row>
    <row r="4142" spans="1:2">
      <c r="A4142" s="95">
        <v>0.40444044404440399</v>
      </c>
      <c r="B4142" s="95">
        <v>1.4754259019652001</v>
      </c>
    </row>
    <row r="4143" spans="1:2">
      <c r="A4143" s="95">
        <v>0.40454045404540501</v>
      </c>
      <c r="B4143" s="95">
        <v>1.47562904727973</v>
      </c>
    </row>
    <row r="4144" spans="1:2">
      <c r="A4144" s="95">
        <v>0.40464046404640502</v>
      </c>
      <c r="B4144" s="95">
        <v>1.4758321925942599</v>
      </c>
    </row>
    <row r="4145" spans="1:2">
      <c r="A4145" s="95">
        <v>0.40474047404740499</v>
      </c>
      <c r="B4145" s="95">
        <v>1.47603533790879</v>
      </c>
    </row>
    <row r="4146" spans="1:2">
      <c r="A4146" s="95">
        <v>0.404840484048405</v>
      </c>
      <c r="B4146" s="95">
        <v>1.47623848322332</v>
      </c>
    </row>
    <row r="4147" spans="1:2">
      <c r="A4147" s="95">
        <v>0.40494049404940502</v>
      </c>
      <c r="B4147" s="95">
        <v>1.4764416285378501</v>
      </c>
    </row>
    <row r="4148" spans="1:2">
      <c r="A4148" s="95">
        <v>0.40504050405040498</v>
      </c>
      <c r="B4148" s="95">
        <v>1.47664477385239</v>
      </c>
    </row>
    <row r="4149" spans="1:2">
      <c r="A4149" s="95">
        <v>0.405140514051405</v>
      </c>
      <c r="B4149" s="95">
        <v>1.4768479191669199</v>
      </c>
    </row>
    <row r="4150" spans="1:2">
      <c r="A4150" s="95">
        <v>0.40524052405240502</v>
      </c>
      <c r="B4150" s="95">
        <v>1.4770510644814501</v>
      </c>
    </row>
    <row r="4151" spans="1:2">
      <c r="A4151" s="95">
        <v>0.40534053405340498</v>
      </c>
      <c r="B4151" s="95">
        <v>1.47725420979598</v>
      </c>
    </row>
    <row r="4152" spans="1:2">
      <c r="A4152" s="95">
        <v>0.40544054405440499</v>
      </c>
      <c r="B4152" s="95">
        <v>1.4774573551105099</v>
      </c>
    </row>
    <row r="4153" spans="1:2">
      <c r="A4153" s="95">
        <v>0.40554055405540601</v>
      </c>
      <c r="B4153" s="95">
        <v>1.47766050042504</v>
      </c>
    </row>
    <row r="4154" spans="1:2">
      <c r="A4154" s="95">
        <v>0.40564056405640603</v>
      </c>
      <c r="B4154" s="95">
        <v>1.47786364573957</v>
      </c>
    </row>
    <row r="4155" spans="1:2">
      <c r="A4155" s="95">
        <v>0.40574057405740599</v>
      </c>
      <c r="B4155" s="95">
        <v>1.4780667910541101</v>
      </c>
    </row>
    <row r="4156" spans="1:2">
      <c r="A4156" s="95">
        <v>0.40584058405840601</v>
      </c>
      <c r="B4156" s="95">
        <v>1.47826993636864</v>
      </c>
    </row>
    <row r="4157" spans="1:2">
      <c r="A4157" s="95">
        <v>0.40594059405940602</v>
      </c>
      <c r="B4157" s="95">
        <v>1.4784730816831699</v>
      </c>
    </row>
    <row r="4158" spans="1:2">
      <c r="A4158" s="95">
        <v>0.40604060406040599</v>
      </c>
      <c r="B4158" s="95">
        <v>1.4786762269977001</v>
      </c>
    </row>
    <row r="4159" spans="1:2">
      <c r="A4159" s="95">
        <v>0.406140614061406</v>
      </c>
      <c r="B4159" s="95">
        <v>1.47887937231223</v>
      </c>
    </row>
    <row r="4160" spans="1:2">
      <c r="A4160" s="95">
        <v>0.40624062406240602</v>
      </c>
      <c r="B4160" s="95">
        <v>1.4790825176267599</v>
      </c>
    </row>
    <row r="4161" spans="1:2">
      <c r="A4161" s="95">
        <v>0.40634063406340598</v>
      </c>
      <c r="B4161" s="95">
        <v>1.47928566294129</v>
      </c>
    </row>
    <row r="4162" spans="1:2">
      <c r="A4162" s="95">
        <v>0.406440644064406</v>
      </c>
      <c r="B4162" s="95">
        <v>1.47948880825583</v>
      </c>
    </row>
    <row r="4163" spans="1:2">
      <c r="A4163" s="95">
        <v>0.40654065406540701</v>
      </c>
      <c r="B4163" s="95">
        <v>1.4796919535703601</v>
      </c>
    </row>
    <row r="4164" spans="1:2">
      <c r="A4164" s="95">
        <v>0.40664066406640698</v>
      </c>
      <c r="B4164" s="95">
        <v>1.47989509888489</v>
      </c>
    </row>
    <row r="4165" spans="1:2">
      <c r="A4165" s="95">
        <v>0.40674067406740699</v>
      </c>
      <c r="B4165" s="95">
        <v>1.4800982441994199</v>
      </c>
    </row>
    <row r="4166" spans="1:2">
      <c r="A4166" s="95">
        <v>0.40684068406840701</v>
      </c>
      <c r="B4166" s="95">
        <v>1.4803013895139501</v>
      </c>
    </row>
    <row r="4167" spans="1:2">
      <c r="A4167" s="95">
        <v>0.40694069406940703</v>
      </c>
      <c r="B4167" s="95">
        <v>1.48050453482848</v>
      </c>
    </row>
    <row r="4168" spans="1:2">
      <c r="A4168" s="95">
        <v>0.40704070407040699</v>
      </c>
      <c r="B4168" s="95">
        <v>1.4807076801430099</v>
      </c>
    </row>
    <row r="4169" spans="1:2">
      <c r="A4169" s="95">
        <v>0.40714071407140701</v>
      </c>
      <c r="B4169" s="95">
        <v>1.48091082545755</v>
      </c>
    </row>
    <row r="4170" spans="1:2">
      <c r="A4170" s="95">
        <v>0.40724072407240702</v>
      </c>
      <c r="B4170" s="95">
        <v>1.48111397077208</v>
      </c>
    </row>
    <row r="4171" spans="1:2">
      <c r="A4171" s="95">
        <v>0.40734073407340698</v>
      </c>
      <c r="B4171" s="95">
        <v>1.4813171160866101</v>
      </c>
    </row>
    <row r="4172" spans="1:2">
      <c r="A4172" s="95">
        <v>0.407440744074407</v>
      </c>
      <c r="B4172" s="95">
        <v>1.48152026140114</v>
      </c>
    </row>
    <row r="4173" spans="1:2">
      <c r="A4173" s="95">
        <v>0.40754075407540802</v>
      </c>
      <c r="B4173" s="95">
        <v>1.4817234067156699</v>
      </c>
    </row>
    <row r="4174" spans="1:2">
      <c r="A4174" s="95">
        <v>0.40764076407640798</v>
      </c>
      <c r="B4174" s="95">
        <v>1.4819265520302001</v>
      </c>
    </row>
    <row r="4175" spans="1:2">
      <c r="A4175" s="95">
        <v>0.407740774077408</v>
      </c>
      <c r="B4175" s="95">
        <v>1.48212969734473</v>
      </c>
    </row>
    <row r="4176" spans="1:2">
      <c r="A4176" s="95">
        <v>0.40784078407840801</v>
      </c>
      <c r="B4176" s="95">
        <v>1.4823328426592699</v>
      </c>
    </row>
    <row r="4177" spans="1:2">
      <c r="A4177" s="95">
        <v>0.40794079407940798</v>
      </c>
      <c r="B4177" s="95">
        <v>1.4825359879738</v>
      </c>
    </row>
    <row r="4178" spans="1:2">
      <c r="A4178" s="95">
        <v>0.40804080408040799</v>
      </c>
      <c r="B4178" s="95">
        <v>1.48273913328833</v>
      </c>
    </row>
    <row r="4179" spans="1:2">
      <c r="A4179" s="95">
        <v>0.40814081408140801</v>
      </c>
      <c r="B4179" s="95">
        <v>1.4829422786028601</v>
      </c>
    </row>
    <row r="4180" spans="1:2">
      <c r="A4180" s="95">
        <v>0.40824082408240803</v>
      </c>
      <c r="B4180" s="95">
        <v>1.48314542391739</v>
      </c>
    </row>
    <row r="4181" spans="1:2">
      <c r="A4181" s="95">
        <v>0.40834083408340799</v>
      </c>
      <c r="B4181" s="95">
        <v>1.4833485692319199</v>
      </c>
    </row>
    <row r="4182" spans="1:2">
      <c r="A4182" s="95">
        <v>0.40844084408440801</v>
      </c>
      <c r="B4182" s="95">
        <v>1.4835517145464501</v>
      </c>
    </row>
    <row r="4183" spans="1:2">
      <c r="A4183" s="95">
        <v>0.40854085408540902</v>
      </c>
      <c r="B4183" s="95">
        <v>1.48375485986099</v>
      </c>
    </row>
    <row r="4184" spans="1:2">
      <c r="A4184" s="95">
        <v>0.40864086408640898</v>
      </c>
      <c r="B4184" s="95">
        <v>1.4839580051755199</v>
      </c>
    </row>
    <row r="4185" spans="1:2">
      <c r="A4185" s="95">
        <v>0.408740874087409</v>
      </c>
      <c r="B4185" s="95">
        <v>1.48416115049005</v>
      </c>
    </row>
    <row r="4186" spans="1:2">
      <c r="A4186" s="95">
        <v>0.40884088408840902</v>
      </c>
      <c r="B4186" s="95">
        <v>1.48436429580458</v>
      </c>
    </row>
    <row r="4187" spans="1:2">
      <c r="A4187" s="95">
        <v>0.40894089408940898</v>
      </c>
      <c r="B4187" s="95">
        <v>1.4845674411191101</v>
      </c>
    </row>
    <row r="4188" spans="1:2">
      <c r="A4188" s="95">
        <v>0.409040904090409</v>
      </c>
      <c r="B4188" s="95">
        <v>1.48477058643364</v>
      </c>
    </row>
    <row r="4189" spans="1:2">
      <c r="A4189" s="95">
        <v>0.40914091409140901</v>
      </c>
      <c r="B4189" s="95">
        <v>1.4849737317481699</v>
      </c>
    </row>
    <row r="4190" spans="1:2">
      <c r="A4190" s="95">
        <v>0.40924092409240898</v>
      </c>
      <c r="B4190" s="95">
        <v>1.4851768770627101</v>
      </c>
    </row>
    <row r="4191" spans="1:2">
      <c r="A4191" s="95">
        <v>0.40934093409340899</v>
      </c>
      <c r="B4191" s="95">
        <v>1.48538002237724</v>
      </c>
    </row>
    <row r="4192" spans="1:2">
      <c r="A4192" s="95">
        <v>0.40944094409440901</v>
      </c>
      <c r="B4192" s="95">
        <v>1.4855831676917699</v>
      </c>
    </row>
    <row r="4193" spans="1:2">
      <c r="A4193" s="95">
        <v>0.40954095409541003</v>
      </c>
      <c r="B4193" s="95">
        <v>1.4857863130063</v>
      </c>
    </row>
    <row r="4194" spans="1:2">
      <c r="A4194" s="95">
        <v>0.40964096409640999</v>
      </c>
      <c r="B4194" s="95">
        <v>1.48598945832083</v>
      </c>
    </row>
    <row r="4195" spans="1:2">
      <c r="A4195" s="95">
        <v>0.40974097409741</v>
      </c>
      <c r="B4195" s="95">
        <v>1.4861926036353601</v>
      </c>
    </row>
    <row r="4196" spans="1:2">
      <c r="A4196" s="95">
        <v>0.40984098409841002</v>
      </c>
      <c r="B4196" s="95">
        <v>1.48639574894989</v>
      </c>
    </row>
    <row r="4197" spans="1:2">
      <c r="A4197" s="95">
        <v>0.40994099409940998</v>
      </c>
      <c r="B4197" s="95">
        <v>1.4865988942644299</v>
      </c>
    </row>
    <row r="4198" spans="1:2">
      <c r="A4198" s="95">
        <v>0.41004100410041</v>
      </c>
      <c r="B4198" s="95">
        <v>1.4868020395789601</v>
      </c>
    </row>
    <row r="4199" spans="1:2">
      <c r="A4199" s="95">
        <v>0.41014101410141002</v>
      </c>
      <c r="B4199" s="95">
        <v>1.48700518489349</v>
      </c>
    </row>
    <row r="4200" spans="1:2">
      <c r="A4200" s="95">
        <v>0.41024102410240998</v>
      </c>
      <c r="B4200" s="95">
        <v>1.4872083302080199</v>
      </c>
    </row>
    <row r="4201" spans="1:2">
      <c r="A4201" s="95">
        <v>0.41034103410341</v>
      </c>
      <c r="B4201" s="95">
        <v>1.48741147552255</v>
      </c>
    </row>
    <row r="4202" spans="1:2">
      <c r="A4202" s="95">
        <v>0.41044104410441001</v>
      </c>
      <c r="B4202" s="95">
        <v>1.48761462083708</v>
      </c>
    </row>
    <row r="4203" spans="1:2">
      <c r="A4203" s="95">
        <v>0.41054105410541097</v>
      </c>
      <c r="B4203" s="95">
        <v>1.4878177661516101</v>
      </c>
    </row>
    <row r="4204" spans="1:2">
      <c r="A4204" s="95">
        <v>0.41064106410641099</v>
      </c>
      <c r="B4204" s="95">
        <v>1.48802091146615</v>
      </c>
    </row>
    <row r="4205" spans="1:2">
      <c r="A4205" s="95">
        <v>0.41074107410741101</v>
      </c>
      <c r="B4205" s="95">
        <v>1.4882240567806799</v>
      </c>
    </row>
    <row r="4206" spans="1:2">
      <c r="A4206" s="95">
        <v>0.41084108410841103</v>
      </c>
      <c r="B4206" s="95">
        <v>1.4884272020952101</v>
      </c>
    </row>
    <row r="4207" spans="1:2">
      <c r="A4207" s="95">
        <v>0.41094109410941099</v>
      </c>
      <c r="B4207" s="95">
        <v>1.48863034740974</v>
      </c>
    </row>
    <row r="4208" spans="1:2">
      <c r="A4208" s="95">
        <v>0.411041104110411</v>
      </c>
      <c r="B4208" s="95">
        <v>1.4888334927242699</v>
      </c>
    </row>
    <row r="4209" spans="1:2">
      <c r="A4209" s="95">
        <v>0.41114111411141102</v>
      </c>
      <c r="B4209" s="95">
        <v>1.4890366380388</v>
      </c>
    </row>
    <row r="4210" spans="1:2">
      <c r="A4210" s="95">
        <v>0.41124112411241098</v>
      </c>
      <c r="B4210" s="95">
        <v>1.48923978335334</v>
      </c>
    </row>
    <row r="4211" spans="1:2">
      <c r="A4211" s="95">
        <v>0.411341134113411</v>
      </c>
      <c r="B4211" s="95">
        <v>1.4894429286678701</v>
      </c>
    </row>
    <row r="4212" spans="1:2">
      <c r="A4212" s="95">
        <v>0.41144114411441102</v>
      </c>
      <c r="B4212" s="95">
        <v>1.4896460739824</v>
      </c>
    </row>
    <row r="4213" spans="1:2">
      <c r="A4213" s="95">
        <v>0.41154115411541198</v>
      </c>
      <c r="B4213" s="95">
        <v>1.4898492192969299</v>
      </c>
    </row>
    <row r="4214" spans="1:2">
      <c r="A4214" s="95">
        <v>0.41164116411641199</v>
      </c>
      <c r="B4214" s="95">
        <v>1.4900523646114601</v>
      </c>
    </row>
    <row r="4215" spans="1:2">
      <c r="A4215" s="95">
        <v>0.41174117411741201</v>
      </c>
      <c r="B4215" s="95">
        <v>1.49025550992599</v>
      </c>
    </row>
    <row r="4216" spans="1:2">
      <c r="A4216" s="95">
        <v>0.41184118411841197</v>
      </c>
      <c r="B4216" s="95">
        <v>1.4904586552405199</v>
      </c>
    </row>
    <row r="4217" spans="1:2">
      <c r="A4217" s="95">
        <v>0.41194119411941199</v>
      </c>
      <c r="B4217" s="95">
        <v>1.49066180055506</v>
      </c>
    </row>
    <row r="4218" spans="1:2">
      <c r="A4218" s="95">
        <v>0.41204120412041201</v>
      </c>
      <c r="B4218" s="95">
        <v>1.49086494586959</v>
      </c>
    </row>
    <row r="4219" spans="1:2">
      <c r="A4219" s="95">
        <v>0.41214121412141203</v>
      </c>
      <c r="B4219" s="95">
        <v>1.4910680911841201</v>
      </c>
    </row>
    <row r="4220" spans="1:2">
      <c r="A4220" s="95">
        <v>0.41224122412241199</v>
      </c>
      <c r="B4220" s="95">
        <v>1.49127123649865</v>
      </c>
    </row>
    <row r="4221" spans="1:2">
      <c r="A4221" s="95">
        <v>0.412341234123412</v>
      </c>
      <c r="B4221" s="95">
        <v>1.4914743818131799</v>
      </c>
    </row>
    <row r="4222" spans="1:2">
      <c r="A4222" s="95">
        <v>0.41244124412441202</v>
      </c>
      <c r="B4222" s="95">
        <v>1.4916775271277101</v>
      </c>
    </row>
    <row r="4223" spans="1:2">
      <c r="A4223" s="95">
        <v>0.41254125412541298</v>
      </c>
      <c r="B4223" s="95">
        <v>1.49188067244224</v>
      </c>
    </row>
    <row r="4224" spans="1:2">
      <c r="A4224" s="95">
        <v>0.412641264126413</v>
      </c>
      <c r="B4224" s="95">
        <v>1.4920838177567799</v>
      </c>
    </row>
    <row r="4225" spans="1:2">
      <c r="A4225" s="95">
        <v>0.41274127412741302</v>
      </c>
      <c r="B4225" s="95">
        <v>1.49228696307131</v>
      </c>
    </row>
    <row r="4226" spans="1:2">
      <c r="A4226" s="95">
        <v>0.41284128412841298</v>
      </c>
      <c r="B4226" s="95">
        <v>1.49249010838584</v>
      </c>
    </row>
    <row r="4227" spans="1:2">
      <c r="A4227" s="95">
        <v>0.41294129412941299</v>
      </c>
      <c r="B4227" s="95">
        <v>1.4926932537003701</v>
      </c>
    </row>
    <row r="4228" spans="1:2">
      <c r="A4228" s="95">
        <v>0.41304130413041301</v>
      </c>
      <c r="B4228" s="95">
        <v>1.4928963990149</v>
      </c>
    </row>
    <row r="4229" spans="1:2">
      <c r="A4229" s="95">
        <v>0.41314131413141297</v>
      </c>
      <c r="B4229" s="95">
        <v>1.4930995443294299</v>
      </c>
    </row>
    <row r="4230" spans="1:2">
      <c r="A4230" s="95">
        <v>0.41324132413241299</v>
      </c>
      <c r="B4230" s="95">
        <v>1.4933026896439601</v>
      </c>
    </row>
    <row r="4231" spans="1:2">
      <c r="A4231" s="95">
        <v>0.41334133413341301</v>
      </c>
      <c r="B4231" s="95">
        <v>1.4935058349585</v>
      </c>
    </row>
    <row r="4232" spans="1:2">
      <c r="A4232" s="95">
        <v>0.41344134413441302</v>
      </c>
      <c r="B4232" s="95">
        <v>1.4937089802730299</v>
      </c>
    </row>
    <row r="4233" spans="1:2">
      <c r="A4233" s="95">
        <v>0.41354135413541399</v>
      </c>
      <c r="B4233" s="95">
        <v>1.49391212558756</v>
      </c>
    </row>
    <row r="4234" spans="1:2">
      <c r="A4234" s="95">
        <v>0.413641364136414</v>
      </c>
      <c r="B4234" s="95">
        <v>1.49411527090209</v>
      </c>
    </row>
    <row r="4235" spans="1:2">
      <c r="A4235" s="95">
        <v>0.41374137413741402</v>
      </c>
      <c r="B4235" s="95">
        <v>1.4943184162166201</v>
      </c>
    </row>
    <row r="4236" spans="1:2">
      <c r="A4236" s="95">
        <v>0.41384138413841398</v>
      </c>
      <c r="B4236" s="95">
        <v>1.49452156153115</v>
      </c>
    </row>
    <row r="4237" spans="1:2">
      <c r="A4237" s="95">
        <v>0.413941394139414</v>
      </c>
      <c r="B4237" s="95">
        <v>1.4947247068456799</v>
      </c>
    </row>
    <row r="4238" spans="1:2">
      <c r="A4238" s="95">
        <v>0.41404140414041402</v>
      </c>
      <c r="B4238" s="95">
        <v>1.4949278521602201</v>
      </c>
    </row>
    <row r="4239" spans="1:2">
      <c r="A4239" s="95">
        <v>0.41414141414141398</v>
      </c>
      <c r="B4239" s="95">
        <v>1.49513099747475</v>
      </c>
    </row>
    <row r="4240" spans="1:2">
      <c r="A4240" s="95">
        <v>0.41424142414241399</v>
      </c>
      <c r="B4240" s="95">
        <v>1.4953341427892799</v>
      </c>
    </row>
    <row r="4241" spans="1:2">
      <c r="A4241" s="95">
        <v>0.41434143414341401</v>
      </c>
      <c r="B4241" s="95">
        <v>1.49553728810381</v>
      </c>
    </row>
    <row r="4242" spans="1:2">
      <c r="A4242" s="95">
        <v>0.41444144414441397</v>
      </c>
      <c r="B4242" s="95">
        <v>1.49574043341834</v>
      </c>
    </row>
    <row r="4243" spans="1:2">
      <c r="A4243" s="95">
        <v>0.41454145414541499</v>
      </c>
      <c r="B4243" s="95">
        <v>1.4959435787328701</v>
      </c>
    </row>
    <row r="4244" spans="1:2">
      <c r="A4244" s="95">
        <v>0.41464146414641501</v>
      </c>
      <c r="B4244" s="95">
        <v>1.4961467240474</v>
      </c>
    </row>
    <row r="4245" spans="1:2">
      <c r="A4245" s="95">
        <v>0.41474147414741502</v>
      </c>
      <c r="B4245" s="95">
        <v>1.4963498693619399</v>
      </c>
    </row>
    <row r="4246" spans="1:2">
      <c r="A4246" s="95">
        <v>0.41484148414841499</v>
      </c>
      <c r="B4246" s="95">
        <v>1.4965530146764701</v>
      </c>
    </row>
    <row r="4247" spans="1:2">
      <c r="A4247" s="95">
        <v>0.414941494149415</v>
      </c>
      <c r="B4247" s="95">
        <v>1.496756159991</v>
      </c>
    </row>
    <row r="4248" spans="1:2">
      <c r="A4248" s="95">
        <v>0.41504150415041502</v>
      </c>
      <c r="B4248" s="95">
        <v>1.4969593053055299</v>
      </c>
    </row>
    <row r="4249" spans="1:2">
      <c r="A4249" s="95">
        <v>0.41514151415141498</v>
      </c>
      <c r="B4249" s="95">
        <v>1.49716245062006</v>
      </c>
    </row>
    <row r="4250" spans="1:2">
      <c r="A4250" s="95">
        <v>0.415241524152415</v>
      </c>
      <c r="B4250" s="95">
        <v>1.49736559593459</v>
      </c>
    </row>
    <row r="4251" spans="1:2">
      <c r="A4251" s="95">
        <v>0.41534153415341502</v>
      </c>
      <c r="B4251" s="95">
        <v>1.4975687412491201</v>
      </c>
    </row>
    <row r="4252" spans="1:2">
      <c r="A4252" s="95">
        <v>0.41544154415441498</v>
      </c>
      <c r="B4252" s="95">
        <v>1.49777188656366</v>
      </c>
    </row>
    <row r="4253" spans="1:2">
      <c r="A4253" s="95">
        <v>0.41554155415541599</v>
      </c>
      <c r="B4253" s="95">
        <v>1.4979750318781899</v>
      </c>
    </row>
    <row r="4254" spans="1:2">
      <c r="A4254" s="95">
        <v>0.41564156415641601</v>
      </c>
      <c r="B4254" s="95">
        <v>1.4981781771927201</v>
      </c>
    </row>
    <row r="4255" spans="1:2">
      <c r="A4255" s="95">
        <v>0.41574157415741603</v>
      </c>
      <c r="B4255" s="95">
        <v>1.49838132250725</v>
      </c>
    </row>
    <row r="4256" spans="1:2">
      <c r="A4256" s="95">
        <v>0.41584158415841599</v>
      </c>
      <c r="B4256" s="95">
        <v>1.4985844678217799</v>
      </c>
    </row>
    <row r="4257" spans="1:2">
      <c r="A4257" s="95">
        <v>0.41594159415941601</v>
      </c>
      <c r="B4257" s="95">
        <v>1.49878761313631</v>
      </c>
    </row>
    <row r="4258" spans="1:2">
      <c r="A4258" s="95">
        <v>0.41604160416041602</v>
      </c>
      <c r="B4258" s="95">
        <v>1.49899075845084</v>
      </c>
    </row>
    <row r="4259" spans="1:2">
      <c r="A4259" s="95">
        <v>0.41614161416141598</v>
      </c>
      <c r="B4259" s="95">
        <v>1.4991939037653801</v>
      </c>
    </row>
    <row r="4260" spans="1:2">
      <c r="A4260" s="95">
        <v>0.416241624162416</v>
      </c>
      <c r="B4260" s="95">
        <v>1.49939704907991</v>
      </c>
    </row>
    <row r="4261" spans="1:2">
      <c r="A4261" s="95">
        <v>0.41634163416341602</v>
      </c>
      <c r="B4261" s="95">
        <v>1.4996001943944399</v>
      </c>
    </row>
    <row r="4262" spans="1:2">
      <c r="A4262" s="95">
        <v>0.41644164416441598</v>
      </c>
      <c r="B4262" s="95">
        <v>1.4998033397089701</v>
      </c>
    </row>
    <row r="4263" spans="1:2">
      <c r="A4263" s="95">
        <v>0.416541654165417</v>
      </c>
      <c r="B4263" s="95">
        <v>1.5000064850235</v>
      </c>
    </row>
    <row r="4264" spans="1:2">
      <c r="A4264" s="95">
        <v>0.41664166416641701</v>
      </c>
      <c r="B4264" s="95">
        <v>1.5002096303380299</v>
      </c>
    </row>
    <row r="4265" spans="1:2">
      <c r="A4265" s="95">
        <v>0.41674167416741698</v>
      </c>
      <c r="B4265" s="95">
        <v>1.50041277565257</v>
      </c>
    </row>
    <row r="4266" spans="1:2">
      <c r="A4266" s="95">
        <v>0.41684168416841699</v>
      </c>
      <c r="B4266" s="95">
        <v>1.5006159209670999</v>
      </c>
    </row>
    <row r="4267" spans="1:2">
      <c r="A4267" s="95">
        <v>0.41694169416941701</v>
      </c>
      <c r="B4267" s="95">
        <v>1.5008190662816301</v>
      </c>
    </row>
    <row r="4268" spans="1:2">
      <c r="A4268" s="95">
        <v>0.41704170417041703</v>
      </c>
      <c r="B4268" s="95">
        <v>1.50102221159616</v>
      </c>
    </row>
    <row r="4269" spans="1:2">
      <c r="A4269" s="95">
        <v>0.41714171417141699</v>
      </c>
      <c r="B4269" s="95">
        <v>1.5012253569106899</v>
      </c>
    </row>
    <row r="4270" spans="1:2">
      <c r="A4270" s="95">
        <v>0.41724172417241701</v>
      </c>
      <c r="B4270" s="95">
        <v>1.5014285022252201</v>
      </c>
    </row>
    <row r="4271" spans="1:2">
      <c r="A4271" s="95">
        <v>0.41734173417341702</v>
      </c>
      <c r="B4271" s="95">
        <v>1.50163164753975</v>
      </c>
    </row>
    <row r="4272" spans="1:2">
      <c r="A4272" s="95">
        <v>0.41744174417441698</v>
      </c>
      <c r="B4272" s="95">
        <v>1.5018347928542899</v>
      </c>
    </row>
    <row r="4273" spans="1:2">
      <c r="A4273" s="95">
        <v>0.417541754175418</v>
      </c>
      <c r="B4273" s="95">
        <v>1.50203793816882</v>
      </c>
    </row>
    <row r="4274" spans="1:2">
      <c r="A4274" s="95">
        <v>0.41764176417641802</v>
      </c>
      <c r="B4274" s="95">
        <v>1.5022410834833499</v>
      </c>
    </row>
    <row r="4275" spans="1:2">
      <c r="A4275" s="95">
        <v>0.41774177417741798</v>
      </c>
      <c r="B4275" s="95">
        <v>1.5024442287978801</v>
      </c>
    </row>
    <row r="4276" spans="1:2">
      <c r="A4276" s="95">
        <v>0.417841784178418</v>
      </c>
      <c r="B4276" s="95">
        <v>1.50264737411241</v>
      </c>
    </row>
    <row r="4277" spans="1:2">
      <c r="A4277" s="95">
        <v>0.41794179417941801</v>
      </c>
      <c r="B4277" s="95">
        <v>1.5028505194269399</v>
      </c>
    </row>
    <row r="4278" spans="1:2">
      <c r="A4278" s="95">
        <v>0.41804180418041798</v>
      </c>
      <c r="B4278" s="95">
        <v>1.5030536647414701</v>
      </c>
    </row>
    <row r="4279" spans="1:2">
      <c r="A4279" s="95">
        <v>0.41814181418141799</v>
      </c>
      <c r="B4279" s="95">
        <v>1.50325681005601</v>
      </c>
    </row>
    <row r="4280" spans="1:2">
      <c r="A4280" s="95">
        <v>0.41824182418241801</v>
      </c>
      <c r="B4280" s="95">
        <v>1.5034599553705399</v>
      </c>
    </row>
    <row r="4281" spans="1:2">
      <c r="A4281" s="95">
        <v>0.41834183418341803</v>
      </c>
      <c r="B4281" s="95">
        <v>1.50366310068507</v>
      </c>
    </row>
    <row r="4282" spans="1:2">
      <c r="A4282" s="95">
        <v>0.41844184418441799</v>
      </c>
      <c r="B4282" s="95">
        <v>1.5038662459995999</v>
      </c>
    </row>
    <row r="4283" spans="1:2">
      <c r="A4283" s="95">
        <v>0.418541854185419</v>
      </c>
      <c r="B4283" s="95">
        <v>1.5040693913141301</v>
      </c>
    </row>
    <row r="4284" spans="1:2">
      <c r="A4284" s="95">
        <v>0.41864186418641902</v>
      </c>
      <c r="B4284" s="95">
        <v>1.50427253662866</v>
      </c>
    </row>
    <row r="4285" spans="1:2">
      <c r="A4285" s="95">
        <v>0.41874187418741898</v>
      </c>
      <c r="B4285" s="95">
        <v>1.5044756819431899</v>
      </c>
    </row>
    <row r="4286" spans="1:2">
      <c r="A4286" s="95">
        <v>0.418841884188419</v>
      </c>
      <c r="B4286" s="95">
        <v>1.5046788272577301</v>
      </c>
    </row>
    <row r="4287" spans="1:2">
      <c r="A4287" s="95">
        <v>0.41894189418941902</v>
      </c>
      <c r="B4287" s="95">
        <v>1.50488197257226</v>
      </c>
    </row>
    <row r="4288" spans="1:2">
      <c r="A4288" s="95">
        <v>0.41904190419041898</v>
      </c>
      <c r="B4288" s="95">
        <v>1.50507091478379</v>
      </c>
    </row>
    <row r="4289" spans="1:2">
      <c r="A4289" s="95">
        <v>0.419141914191419</v>
      </c>
      <c r="B4289" s="95">
        <v>1.50524016247779</v>
      </c>
    </row>
    <row r="4290" spans="1:2">
      <c r="A4290" s="95">
        <v>0.41924192419241901</v>
      </c>
      <c r="B4290" s="95">
        <v>1.5054094101717901</v>
      </c>
    </row>
    <row r="4291" spans="1:2">
      <c r="A4291" s="95">
        <v>0.41934193419341897</v>
      </c>
      <c r="B4291" s="95">
        <v>1.5055786578657899</v>
      </c>
    </row>
    <row r="4292" spans="1:2">
      <c r="A4292" s="95">
        <v>0.41944194419441899</v>
      </c>
      <c r="B4292" s="95">
        <v>1.50574790555979</v>
      </c>
    </row>
    <row r="4293" spans="1:2">
      <c r="A4293" s="95">
        <v>0.41954195419542001</v>
      </c>
      <c r="B4293" s="95">
        <v>1.5059171532537901</v>
      </c>
    </row>
    <row r="4294" spans="1:2">
      <c r="A4294" s="95">
        <v>0.41964196419642003</v>
      </c>
      <c r="B4294" s="95">
        <v>1.5060864009477899</v>
      </c>
    </row>
    <row r="4295" spans="1:2">
      <c r="A4295" s="95">
        <v>0.41974197419741999</v>
      </c>
      <c r="B4295" s="95">
        <v>1.50625564864179</v>
      </c>
    </row>
    <row r="4296" spans="1:2">
      <c r="A4296" s="95">
        <v>0.41984198419842</v>
      </c>
      <c r="B4296" s="95">
        <v>1.50642489633579</v>
      </c>
    </row>
    <row r="4297" spans="1:2">
      <c r="A4297" s="95">
        <v>0.41994199419942002</v>
      </c>
      <c r="B4297" s="95">
        <v>1.5065941440297901</v>
      </c>
    </row>
    <row r="4298" spans="1:2">
      <c r="A4298" s="95">
        <v>0.42004200420041998</v>
      </c>
      <c r="B4298" s="95">
        <v>1.5067633917237899</v>
      </c>
    </row>
    <row r="4299" spans="1:2">
      <c r="A4299" s="95">
        <v>0.42014201420142</v>
      </c>
      <c r="B4299" s="95">
        <v>1.50693263941779</v>
      </c>
    </row>
    <row r="4300" spans="1:2">
      <c r="A4300" s="95">
        <v>0.42024202420242002</v>
      </c>
      <c r="B4300" s="95">
        <v>1.5071018871117901</v>
      </c>
    </row>
    <row r="4301" spans="1:2">
      <c r="A4301" s="95">
        <v>0.42034203420341998</v>
      </c>
      <c r="B4301" s="95">
        <v>1.5072711348057899</v>
      </c>
    </row>
    <row r="4302" spans="1:2">
      <c r="A4302" s="95">
        <v>0.42044204420442</v>
      </c>
      <c r="B4302" s="95">
        <v>1.50744038249979</v>
      </c>
    </row>
    <row r="4303" spans="1:2">
      <c r="A4303" s="95">
        <v>0.42054205420542101</v>
      </c>
      <c r="B4303" s="95">
        <v>1.50760963019379</v>
      </c>
    </row>
    <row r="4304" spans="1:2">
      <c r="A4304" s="95">
        <v>0.42064206420642097</v>
      </c>
      <c r="B4304" s="95">
        <v>1.5077788778877901</v>
      </c>
    </row>
    <row r="4305" spans="1:2">
      <c r="A4305" s="95">
        <v>0.42074207420742099</v>
      </c>
      <c r="B4305" s="95">
        <v>1.5079481255817899</v>
      </c>
    </row>
    <row r="4306" spans="1:2">
      <c r="A4306" s="95">
        <v>0.42084208420842101</v>
      </c>
      <c r="B4306" s="95">
        <v>1.50811737327579</v>
      </c>
    </row>
    <row r="4307" spans="1:2">
      <c r="A4307" s="95">
        <v>0.42094209420942102</v>
      </c>
      <c r="B4307" s="95">
        <v>1.50828662096979</v>
      </c>
    </row>
    <row r="4308" spans="1:2">
      <c r="A4308" s="95">
        <v>0.42104210421042099</v>
      </c>
      <c r="B4308" s="95">
        <v>1.5084558686637899</v>
      </c>
    </row>
    <row r="4309" spans="1:2">
      <c r="A4309" s="95">
        <v>0.421142114211421</v>
      </c>
      <c r="B4309" s="95">
        <v>1.50862511635779</v>
      </c>
    </row>
    <row r="4310" spans="1:2">
      <c r="A4310" s="95">
        <v>0.42124212421242102</v>
      </c>
      <c r="B4310" s="95">
        <v>1.50879436405179</v>
      </c>
    </row>
    <row r="4311" spans="1:2">
      <c r="A4311" s="95">
        <v>0.42134213421342098</v>
      </c>
      <c r="B4311" s="95">
        <v>1.5089636117457901</v>
      </c>
    </row>
    <row r="4312" spans="1:2">
      <c r="A4312" s="95">
        <v>0.421442144214421</v>
      </c>
      <c r="B4312" s="95">
        <v>1.5091328594397899</v>
      </c>
    </row>
    <row r="4313" spans="1:2">
      <c r="A4313" s="95">
        <v>0.42154215421542202</v>
      </c>
      <c r="B4313" s="95">
        <v>1.50930210713379</v>
      </c>
    </row>
    <row r="4314" spans="1:2">
      <c r="A4314" s="95">
        <v>0.42164216421642198</v>
      </c>
      <c r="B4314" s="95">
        <v>1.50947135482779</v>
      </c>
    </row>
    <row r="4315" spans="1:2">
      <c r="A4315" s="95">
        <v>0.42174217421742199</v>
      </c>
      <c r="B4315" s="95">
        <v>1.5096406025217901</v>
      </c>
    </row>
    <row r="4316" spans="1:2">
      <c r="A4316" s="95">
        <v>0.42184218421842201</v>
      </c>
      <c r="B4316" s="95">
        <v>1.50980985021579</v>
      </c>
    </row>
    <row r="4317" spans="1:2">
      <c r="A4317" s="95">
        <v>0.42194219421942197</v>
      </c>
      <c r="B4317" s="95">
        <v>1.50997909790979</v>
      </c>
    </row>
    <row r="4318" spans="1:2">
      <c r="A4318" s="95">
        <v>0.42204220422042199</v>
      </c>
      <c r="B4318" s="95">
        <v>1.5101483456037901</v>
      </c>
    </row>
    <row r="4319" spans="1:2">
      <c r="A4319" s="95">
        <v>0.42214221422142201</v>
      </c>
      <c r="B4319" s="95">
        <v>1.5103175932977899</v>
      </c>
    </row>
    <row r="4320" spans="1:2">
      <c r="A4320" s="95">
        <v>0.42224222422242202</v>
      </c>
      <c r="B4320" s="95">
        <v>1.51048684099179</v>
      </c>
    </row>
    <row r="4321" spans="1:2">
      <c r="A4321" s="95">
        <v>0.42234223422342199</v>
      </c>
      <c r="B4321" s="95">
        <v>1.51065608868579</v>
      </c>
    </row>
    <row r="4322" spans="1:2">
      <c r="A4322" s="95">
        <v>0.422442244224422</v>
      </c>
      <c r="B4322" s="95">
        <v>1.5108253363797901</v>
      </c>
    </row>
    <row r="4323" spans="1:2">
      <c r="A4323" s="95">
        <v>0.42254225422542302</v>
      </c>
      <c r="B4323" s="95">
        <v>1.5109945840737899</v>
      </c>
    </row>
    <row r="4324" spans="1:2">
      <c r="A4324" s="95">
        <v>0.42264226422642298</v>
      </c>
      <c r="B4324" s="95">
        <v>1.51116383176779</v>
      </c>
    </row>
    <row r="4325" spans="1:2">
      <c r="A4325" s="95">
        <v>0.422742274227423</v>
      </c>
      <c r="B4325" s="95">
        <v>1.5113330794617901</v>
      </c>
    </row>
    <row r="4326" spans="1:2">
      <c r="A4326" s="95">
        <v>0.42284228422842302</v>
      </c>
      <c r="B4326" s="95">
        <v>1.5115023271557899</v>
      </c>
    </row>
    <row r="4327" spans="1:2">
      <c r="A4327" s="95">
        <v>0.42294229422942298</v>
      </c>
      <c r="B4327" s="95">
        <v>1.51167157484979</v>
      </c>
    </row>
    <row r="4328" spans="1:2">
      <c r="A4328" s="95">
        <v>0.42304230423042299</v>
      </c>
      <c r="B4328" s="95">
        <v>1.51184082254379</v>
      </c>
    </row>
    <row r="4329" spans="1:2">
      <c r="A4329" s="95">
        <v>0.42314231423142301</v>
      </c>
      <c r="B4329" s="95">
        <v>1.5120100702377901</v>
      </c>
    </row>
    <row r="4330" spans="1:2">
      <c r="A4330" s="95">
        <v>0.42324232423242297</v>
      </c>
      <c r="B4330" s="95">
        <v>1.5121793179317899</v>
      </c>
    </row>
    <row r="4331" spans="1:2">
      <c r="A4331" s="95">
        <v>0.42334233423342299</v>
      </c>
      <c r="B4331" s="95">
        <v>1.51234856562579</v>
      </c>
    </row>
    <row r="4332" spans="1:2">
      <c r="A4332" s="95">
        <v>0.42344234423442301</v>
      </c>
      <c r="B4332" s="95">
        <v>1.5125178133197901</v>
      </c>
    </row>
    <row r="4333" spans="1:2">
      <c r="A4333" s="95">
        <v>0.42354235423542402</v>
      </c>
      <c r="B4333" s="95">
        <v>1.5126870610137899</v>
      </c>
    </row>
    <row r="4334" spans="1:2">
      <c r="A4334" s="95">
        <v>0.42364236423642398</v>
      </c>
      <c r="B4334" s="95">
        <v>1.51285630870779</v>
      </c>
    </row>
    <row r="4335" spans="1:2">
      <c r="A4335" s="95">
        <v>0.423742374237424</v>
      </c>
      <c r="B4335" s="95">
        <v>1.51302555640179</v>
      </c>
    </row>
    <row r="4336" spans="1:2">
      <c r="A4336" s="95">
        <v>0.42384238423842402</v>
      </c>
      <c r="B4336" s="95">
        <v>1.5131948040957901</v>
      </c>
    </row>
    <row r="4337" spans="1:2">
      <c r="A4337" s="95">
        <v>0.42394239423942398</v>
      </c>
      <c r="B4337" s="95">
        <v>1.5133640517897899</v>
      </c>
    </row>
    <row r="4338" spans="1:2">
      <c r="A4338" s="95">
        <v>0.424042404240424</v>
      </c>
      <c r="B4338" s="95">
        <v>1.51353329948379</v>
      </c>
    </row>
    <row r="4339" spans="1:2">
      <c r="A4339" s="95">
        <v>0.42414241424142402</v>
      </c>
      <c r="B4339" s="95">
        <v>1.5137025471777901</v>
      </c>
    </row>
    <row r="4340" spans="1:2">
      <c r="A4340" s="95">
        <v>0.42424242424242398</v>
      </c>
      <c r="B4340" s="95">
        <v>1.5138717948717999</v>
      </c>
    </row>
    <row r="4341" spans="1:2">
      <c r="A4341" s="95">
        <v>0.42434243424342399</v>
      </c>
      <c r="B4341" s="95">
        <v>1.51404104256579</v>
      </c>
    </row>
    <row r="4342" spans="1:2">
      <c r="A4342" s="95">
        <v>0.42444244424442401</v>
      </c>
      <c r="B4342" s="95">
        <v>1.5142102902598</v>
      </c>
    </row>
    <row r="4343" spans="1:2">
      <c r="A4343" s="95">
        <v>0.42454245424542503</v>
      </c>
      <c r="B4343" s="95">
        <v>1.5143795379538001</v>
      </c>
    </row>
    <row r="4344" spans="1:2">
      <c r="A4344" s="95">
        <v>0.42464246424642499</v>
      </c>
      <c r="B4344" s="95">
        <v>1.5145487856477999</v>
      </c>
    </row>
    <row r="4345" spans="1:2">
      <c r="A4345" s="95">
        <v>0.42474247424742501</v>
      </c>
      <c r="B4345" s="95">
        <v>1.5147180333418</v>
      </c>
    </row>
    <row r="4346" spans="1:2">
      <c r="A4346" s="95">
        <v>0.42484248424842502</v>
      </c>
      <c r="B4346" s="95">
        <v>1.5148872810358001</v>
      </c>
    </row>
    <row r="4347" spans="1:2">
      <c r="A4347" s="95">
        <v>0.42494249424942498</v>
      </c>
      <c r="B4347" s="95">
        <v>1.5150565287297999</v>
      </c>
    </row>
    <row r="4348" spans="1:2">
      <c r="A4348" s="95">
        <v>0.425042504250425</v>
      </c>
      <c r="B4348" s="95">
        <v>1.5152257764238</v>
      </c>
    </row>
    <row r="4349" spans="1:2">
      <c r="A4349" s="95">
        <v>0.42514251425142502</v>
      </c>
      <c r="B4349" s="95">
        <v>1.5153950241178</v>
      </c>
    </row>
    <row r="4350" spans="1:2">
      <c r="A4350" s="95">
        <v>0.42524252425242498</v>
      </c>
      <c r="B4350" s="95">
        <v>1.5155642718118001</v>
      </c>
    </row>
    <row r="4351" spans="1:2">
      <c r="A4351" s="95">
        <v>0.425342534253425</v>
      </c>
      <c r="B4351" s="95">
        <v>1.5157335195057999</v>
      </c>
    </row>
    <row r="4352" spans="1:2">
      <c r="A4352" s="95">
        <v>0.42544254425442501</v>
      </c>
      <c r="B4352" s="95">
        <v>1.5159027671998</v>
      </c>
    </row>
    <row r="4353" spans="1:2">
      <c r="A4353" s="95">
        <v>0.42554255425542598</v>
      </c>
      <c r="B4353" s="95">
        <v>1.5160720148938001</v>
      </c>
    </row>
    <row r="4354" spans="1:2">
      <c r="A4354" s="95">
        <v>0.42564256425642599</v>
      </c>
      <c r="B4354" s="95">
        <v>1.5162412625877999</v>
      </c>
    </row>
    <row r="4355" spans="1:2">
      <c r="A4355" s="95">
        <v>0.42574257425742601</v>
      </c>
      <c r="B4355" s="95">
        <v>1.5164105102818</v>
      </c>
    </row>
    <row r="4356" spans="1:2">
      <c r="A4356" s="95">
        <v>0.42584258425842603</v>
      </c>
      <c r="B4356" s="95">
        <v>1.5165797579758</v>
      </c>
    </row>
    <row r="4357" spans="1:2">
      <c r="A4357" s="95">
        <v>0.42594259425942599</v>
      </c>
      <c r="B4357" s="95">
        <v>1.5167490056698001</v>
      </c>
    </row>
    <row r="4358" spans="1:2">
      <c r="A4358" s="95">
        <v>0.42604260426042601</v>
      </c>
      <c r="B4358" s="95">
        <v>1.5169182533637999</v>
      </c>
    </row>
    <row r="4359" spans="1:2">
      <c r="A4359" s="95">
        <v>0.42614261426142602</v>
      </c>
      <c r="B4359" s="95">
        <v>1.5170875010578</v>
      </c>
    </row>
    <row r="4360" spans="1:2">
      <c r="A4360" s="95">
        <v>0.42624262426242598</v>
      </c>
      <c r="B4360" s="95">
        <v>1.5172567487518001</v>
      </c>
    </row>
    <row r="4361" spans="1:2">
      <c r="A4361" s="95">
        <v>0.426342634263426</v>
      </c>
      <c r="B4361" s="95">
        <v>1.5174259964457999</v>
      </c>
    </row>
    <row r="4362" spans="1:2">
      <c r="A4362" s="95">
        <v>0.42644264426442602</v>
      </c>
      <c r="B4362" s="95">
        <v>1.5175952441398</v>
      </c>
    </row>
    <row r="4363" spans="1:2">
      <c r="A4363" s="95">
        <v>0.42654265426542698</v>
      </c>
      <c r="B4363" s="95">
        <v>1.5177644918338</v>
      </c>
    </row>
    <row r="4364" spans="1:2">
      <c r="A4364" s="95">
        <v>0.426642664266427</v>
      </c>
      <c r="B4364" s="95">
        <v>1.5179337395278001</v>
      </c>
    </row>
    <row r="4365" spans="1:2">
      <c r="A4365" s="95">
        <v>0.42674267426742701</v>
      </c>
      <c r="B4365" s="95">
        <v>1.5181029872217999</v>
      </c>
    </row>
    <row r="4366" spans="1:2">
      <c r="A4366" s="95">
        <v>0.42684268426842698</v>
      </c>
      <c r="B4366" s="95">
        <v>1.5182722349158</v>
      </c>
    </row>
    <row r="4367" spans="1:2">
      <c r="A4367" s="95">
        <v>0.42694269426942699</v>
      </c>
      <c r="B4367" s="95">
        <v>1.5184414826098001</v>
      </c>
    </row>
    <row r="4368" spans="1:2">
      <c r="A4368" s="95">
        <v>0.42704270427042701</v>
      </c>
      <c r="B4368" s="95">
        <v>1.5186107303037999</v>
      </c>
    </row>
    <row r="4369" spans="1:2">
      <c r="A4369" s="95">
        <v>0.42714271427142703</v>
      </c>
      <c r="B4369" s="95">
        <v>1.5187799779978</v>
      </c>
    </row>
    <row r="4370" spans="1:2">
      <c r="A4370" s="95">
        <v>0.42724272427242699</v>
      </c>
      <c r="B4370" s="95">
        <v>1.5189492256918</v>
      </c>
    </row>
    <row r="4371" spans="1:2">
      <c r="A4371" s="95">
        <v>0.42734273427342701</v>
      </c>
      <c r="B4371" s="95">
        <v>1.5191184733858001</v>
      </c>
    </row>
    <row r="4372" spans="1:2">
      <c r="A4372" s="95">
        <v>0.42744274427442702</v>
      </c>
      <c r="B4372" s="95">
        <v>1.5192877210797999</v>
      </c>
    </row>
    <row r="4373" spans="1:2">
      <c r="A4373" s="95">
        <v>0.42754275427542798</v>
      </c>
      <c r="B4373" s="95">
        <v>1.5194569687738</v>
      </c>
    </row>
    <row r="4374" spans="1:2">
      <c r="A4374" s="95">
        <v>0.427642764276428</v>
      </c>
      <c r="B4374" s="95">
        <v>1.5196262164678001</v>
      </c>
    </row>
    <row r="4375" spans="1:2">
      <c r="A4375" s="95">
        <v>0.42774277427742802</v>
      </c>
      <c r="B4375" s="95">
        <v>1.5197954641617999</v>
      </c>
    </row>
    <row r="4376" spans="1:2">
      <c r="A4376" s="95">
        <v>0.42784278427842798</v>
      </c>
      <c r="B4376" s="95">
        <v>1.5199647118558</v>
      </c>
    </row>
    <row r="4377" spans="1:2">
      <c r="A4377" s="95">
        <v>0.427942794279428</v>
      </c>
      <c r="B4377" s="95">
        <v>1.5201339595498</v>
      </c>
    </row>
    <row r="4378" spans="1:2">
      <c r="A4378" s="95">
        <v>0.42804280428042801</v>
      </c>
      <c r="B4378" s="95">
        <v>1.5203032072438001</v>
      </c>
    </row>
    <row r="4379" spans="1:2">
      <c r="A4379" s="95">
        <v>0.42814281428142797</v>
      </c>
      <c r="B4379" s="95">
        <v>1.5204724549377999</v>
      </c>
    </row>
    <row r="4380" spans="1:2">
      <c r="A4380" s="95">
        <v>0.42824282428242799</v>
      </c>
      <c r="B4380" s="95">
        <v>1.5206417026318</v>
      </c>
    </row>
    <row r="4381" spans="1:2">
      <c r="A4381" s="95">
        <v>0.42834283428342801</v>
      </c>
      <c r="B4381" s="95">
        <v>1.5208109503258</v>
      </c>
    </row>
    <row r="4382" spans="1:2">
      <c r="A4382" s="95">
        <v>0.42844284428442803</v>
      </c>
      <c r="B4382" s="95">
        <v>1.5209801980197999</v>
      </c>
    </row>
    <row r="4383" spans="1:2">
      <c r="A4383" s="95">
        <v>0.42854285428542899</v>
      </c>
      <c r="B4383" s="95">
        <v>1.5211494457138</v>
      </c>
    </row>
    <row r="4384" spans="1:2">
      <c r="A4384" s="95">
        <v>0.428642864286429</v>
      </c>
      <c r="B4384" s="95">
        <v>1.5213186934078</v>
      </c>
    </row>
    <row r="4385" spans="1:2">
      <c r="A4385" s="95">
        <v>0.42874287428742902</v>
      </c>
      <c r="B4385" s="95">
        <v>1.5214879411018001</v>
      </c>
    </row>
    <row r="4386" spans="1:2">
      <c r="A4386" s="95">
        <v>0.42884288428842898</v>
      </c>
      <c r="B4386" s="95">
        <v>1.5216571887957999</v>
      </c>
    </row>
    <row r="4387" spans="1:2">
      <c r="A4387" s="95">
        <v>0.428942894289429</v>
      </c>
      <c r="B4387" s="95">
        <v>1.5218264364898</v>
      </c>
    </row>
    <row r="4388" spans="1:2">
      <c r="A4388" s="95">
        <v>0.42904290429042902</v>
      </c>
      <c r="B4388" s="95">
        <v>1.5219956841838</v>
      </c>
    </row>
    <row r="4389" spans="1:2">
      <c r="A4389" s="95">
        <v>0.42914291429142898</v>
      </c>
      <c r="B4389" s="95">
        <v>1.5221649318778001</v>
      </c>
    </row>
    <row r="4390" spans="1:2">
      <c r="A4390" s="95">
        <v>0.429242924292429</v>
      </c>
      <c r="B4390" s="95">
        <v>1.5223341795718</v>
      </c>
    </row>
    <row r="4391" spans="1:2">
      <c r="A4391" s="95">
        <v>0.42934293429342901</v>
      </c>
      <c r="B4391" s="95">
        <v>1.5225034272658</v>
      </c>
    </row>
    <row r="4392" spans="1:2">
      <c r="A4392" s="95">
        <v>0.42944294429442897</v>
      </c>
      <c r="B4392" s="95">
        <v>1.5226726749598001</v>
      </c>
    </row>
    <row r="4393" spans="1:2">
      <c r="A4393" s="95">
        <v>0.42954295429542999</v>
      </c>
      <c r="B4393" s="95">
        <v>1.5228419226537999</v>
      </c>
    </row>
    <row r="4394" spans="1:2">
      <c r="A4394" s="95">
        <v>0.42964296429643001</v>
      </c>
      <c r="B4394" s="95">
        <v>1.5230111703478</v>
      </c>
    </row>
    <row r="4395" spans="1:2">
      <c r="A4395" s="95">
        <v>0.42974297429743002</v>
      </c>
      <c r="B4395" s="95">
        <v>1.5231804180418</v>
      </c>
    </row>
    <row r="4396" spans="1:2">
      <c r="A4396" s="95">
        <v>0.42984298429842999</v>
      </c>
      <c r="B4396" s="95">
        <v>1.5233496657358001</v>
      </c>
    </row>
    <row r="4397" spans="1:2">
      <c r="A4397" s="95">
        <v>0.42994299429943</v>
      </c>
      <c r="B4397" s="95">
        <v>1.5235189134297999</v>
      </c>
    </row>
    <row r="4398" spans="1:2">
      <c r="A4398" s="95">
        <v>0.43004300430043002</v>
      </c>
      <c r="B4398" s="95">
        <v>1.5236881611238</v>
      </c>
    </row>
    <row r="4399" spans="1:2">
      <c r="A4399" s="95">
        <v>0.43014301430142998</v>
      </c>
      <c r="B4399" s="95">
        <v>1.5238574088178001</v>
      </c>
    </row>
    <row r="4400" spans="1:2">
      <c r="A4400" s="95">
        <v>0.43024302430243</v>
      </c>
      <c r="B4400" s="95">
        <v>1.5240266565117999</v>
      </c>
    </row>
    <row r="4401" spans="1:2">
      <c r="A4401" s="95">
        <v>0.43034303430343002</v>
      </c>
      <c r="B4401" s="95">
        <v>1.52419590420581</v>
      </c>
    </row>
    <row r="4402" spans="1:2">
      <c r="A4402" s="95">
        <v>0.43044304430442998</v>
      </c>
      <c r="B4402" s="95">
        <v>1.52436515189981</v>
      </c>
    </row>
    <row r="4403" spans="1:2">
      <c r="A4403" s="95">
        <v>0.43054305430543099</v>
      </c>
      <c r="B4403" s="95">
        <v>1.5245343995938101</v>
      </c>
    </row>
    <row r="4404" spans="1:2">
      <c r="A4404" s="95">
        <v>0.43064306430643101</v>
      </c>
      <c r="B4404" s="95">
        <v>1.5247036472878099</v>
      </c>
    </row>
    <row r="4405" spans="1:2">
      <c r="A4405" s="95">
        <v>0.43074307430743097</v>
      </c>
      <c r="B4405" s="95">
        <v>1.52487289498181</v>
      </c>
    </row>
    <row r="4406" spans="1:2">
      <c r="A4406" s="95">
        <v>0.43084308430843099</v>
      </c>
      <c r="B4406" s="95">
        <v>1.5250421426758101</v>
      </c>
    </row>
    <row r="4407" spans="1:2">
      <c r="A4407" s="95">
        <v>0.43094309430943101</v>
      </c>
      <c r="B4407" s="95">
        <v>1.5252113903698099</v>
      </c>
    </row>
    <row r="4408" spans="1:2">
      <c r="A4408" s="95">
        <v>0.43104310431043102</v>
      </c>
      <c r="B4408" s="95">
        <v>1.52538063806381</v>
      </c>
    </row>
    <row r="4409" spans="1:2">
      <c r="A4409" s="95">
        <v>0.43114311431143099</v>
      </c>
      <c r="B4409" s="95">
        <v>1.52554988575781</v>
      </c>
    </row>
    <row r="4410" spans="1:2">
      <c r="A4410" s="95">
        <v>0.431243124312431</v>
      </c>
      <c r="B4410" s="95">
        <v>1.5257191334518101</v>
      </c>
    </row>
    <row r="4411" spans="1:2">
      <c r="A4411" s="95">
        <v>0.43134313431343102</v>
      </c>
      <c r="B4411" s="95">
        <v>1.5258883811458099</v>
      </c>
    </row>
    <row r="4412" spans="1:2">
      <c r="A4412" s="95">
        <v>0.43144314431443098</v>
      </c>
      <c r="B4412" s="95">
        <v>1.52605762883981</v>
      </c>
    </row>
    <row r="4413" spans="1:2">
      <c r="A4413" s="95">
        <v>0.431543154315432</v>
      </c>
      <c r="B4413" s="95">
        <v>1.5262268765338101</v>
      </c>
    </row>
    <row r="4414" spans="1:2">
      <c r="A4414" s="95">
        <v>0.43164316431643202</v>
      </c>
      <c r="B4414" s="95">
        <v>1.5263961242278099</v>
      </c>
    </row>
    <row r="4415" spans="1:2">
      <c r="A4415" s="95">
        <v>0.43174317431743198</v>
      </c>
      <c r="B4415" s="95">
        <v>1.52656537192181</v>
      </c>
    </row>
    <row r="4416" spans="1:2">
      <c r="A4416" s="95">
        <v>0.43184318431843199</v>
      </c>
      <c r="B4416" s="95">
        <v>1.52673461961581</v>
      </c>
    </row>
    <row r="4417" spans="1:2">
      <c r="A4417" s="95">
        <v>0.43194319431943201</v>
      </c>
      <c r="B4417" s="95">
        <v>1.5269038673098101</v>
      </c>
    </row>
    <row r="4418" spans="1:2">
      <c r="A4418" s="95">
        <v>0.43204320432043197</v>
      </c>
      <c r="B4418" s="95">
        <v>1.52703865649723</v>
      </c>
    </row>
    <row r="4419" spans="1:2">
      <c r="A4419" s="95">
        <v>0.43214321432143199</v>
      </c>
      <c r="B4419" s="95">
        <v>1.5271281391297</v>
      </c>
    </row>
    <row r="4420" spans="1:2">
      <c r="A4420" s="95">
        <v>0.43224322432243201</v>
      </c>
      <c r="B4420" s="95">
        <v>1.52721762176218</v>
      </c>
    </row>
    <row r="4421" spans="1:2">
      <c r="A4421" s="95">
        <v>0.43234323432343202</v>
      </c>
      <c r="B4421" s="95">
        <v>1.52730710439465</v>
      </c>
    </row>
    <row r="4422" spans="1:2">
      <c r="A4422" s="95">
        <v>0.43244324432443199</v>
      </c>
      <c r="B4422" s="95">
        <v>1.52739658702712</v>
      </c>
    </row>
    <row r="4423" spans="1:2">
      <c r="A4423" s="95">
        <v>0.432543254325433</v>
      </c>
      <c r="B4423" s="95">
        <v>1.5274860696596</v>
      </c>
    </row>
    <row r="4424" spans="1:2">
      <c r="A4424" s="95">
        <v>0.43264326432643302</v>
      </c>
      <c r="B4424" s="95">
        <v>1.52757555229207</v>
      </c>
    </row>
    <row r="4425" spans="1:2">
      <c r="A4425" s="95">
        <v>0.43274327432743298</v>
      </c>
      <c r="B4425" s="95">
        <v>1.52766503492455</v>
      </c>
    </row>
    <row r="4426" spans="1:2">
      <c r="A4426" s="95">
        <v>0.432843284328433</v>
      </c>
      <c r="B4426" s="95">
        <v>1.52775451755702</v>
      </c>
    </row>
    <row r="4427" spans="1:2">
      <c r="A4427" s="95">
        <v>0.43294329432943301</v>
      </c>
      <c r="B4427" s="95">
        <v>1.52784400018949</v>
      </c>
    </row>
    <row r="4428" spans="1:2">
      <c r="A4428" s="95">
        <v>0.43304330433043298</v>
      </c>
      <c r="B4428" s="95">
        <v>1.5279334828219699</v>
      </c>
    </row>
    <row r="4429" spans="1:2">
      <c r="A4429" s="95">
        <v>0.43314331433143299</v>
      </c>
      <c r="B4429" s="95">
        <v>1.5280229654544399</v>
      </c>
    </row>
    <row r="4430" spans="1:2">
      <c r="A4430" s="95">
        <v>0.43324332433243301</v>
      </c>
      <c r="B4430" s="95">
        <v>1.5281124480869099</v>
      </c>
    </row>
    <row r="4431" spans="1:2">
      <c r="A4431" s="95">
        <v>0.43334333433343297</v>
      </c>
      <c r="B4431" s="95">
        <v>1.5282019307193899</v>
      </c>
    </row>
    <row r="4432" spans="1:2">
      <c r="A4432" s="95">
        <v>0.43344334433443299</v>
      </c>
      <c r="B4432" s="95">
        <v>1.5282914133518599</v>
      </c>
    </row>
    <row r="4433" spans="1:2">
      <c r="A4433" s="95">
        <v>0.43354335433543401</v>
      </c>
      <c r="B4433" s="95">
        <v>1.5283808959843399</v>
      </c>
    </row>
    <row r="4434" spans="1:2">
      <c r="A4434" s="95">
        <v>0.43364336433643402</v>
      </c>
      <c r="B4434" s="95">
        <v>1.5284703786168099</v>
      </c>
    </row>
    <row r="4435" spans="1:2">
      <c r="A4435" s="95">
        <v>0.43374337433743398</v>
      </c>
      <c r="B4435" s="95">
        <v>1.5285598612492799</v>
      </c>
    </row>
    <row r="4436" spans="1:2">
      <c r="A4436" s="95">
        <v>0.433843384338434</v>
      </c>
      <c r="B4436" s="95">
        <v>1.5286493438817601</v>
      </c>
    </row>
    <row r="4437" spans="1:2">
      <c r="A4437" s="95">
        <v>0.43394339433943402</v>
      </c>
      <c r="B4437" s="95">
        <v>1.5287388265142301</v>
      </c>
    </row>
    <row r="4438" spans="1:2">
      <c r="A4438" s="95">
        <v>0.43404340434043398</v>
      </c>
      <c r="B4438" s="95">
        <v>1.5288283091467001</v>
      </c>
    </row>
    <row r="4439" spans="1:2">
      <c r="A4439" s="95">
        <v>0.434143414341434</v>
      </c>
      <c r="B4439" s="95">
        <v>1.5289177917791801</v>
      </c>
    </row>
    <row r="4440" spans="1:2">
      <c r="A4440" s="95">
        <v>0.43424342434243401</v>
      </c>
      <c r="B4440" s="95">
        <v>1.5290072744116501</v>
      </c>
    </row>
    <row r="4441" spans="1:2">
      <c r="A4441" s="95">
        <v>0.43434343434343398</v>
      </c>
      <c r="B4441" s="95">
        <v>1.5290967570441301</v>
      </c>
    </row>
    <row r="4442" spans="1:2">
      <c r="A4442" s="95">
        <v>0.43444344434443399</v>
      </c>
      <c r="B4442" s="95">
        <v>1.5291862396766001</v>
      </c>
    </row>
    <row r="4443" spans="1:2">
      <c r="A4443" s="95">
        <v>0.43454345434543501</v>
      </c>
      <c r="B4443" s="95">
        <v>1.5292757223090701</v>
      </c>
    </row>
    <row r="4444" spans="1:2">
      <c r="A4444" s="95">
        <v>0.43464346434643503</v>
      </c>
      <c r="B4444" s="95">
        <v>1.52936520494155</v>
      </c>
    </row>
    <row r="4445" spans="1:2">
      <c r="A4445" s="95">
        <v>0.43474347434743499</v>
      </c>
      <c r="B4445" s="95">
        <v>1.52945468757402</v>
      </c>
    </row>
    <row r="4446" spans="1:2">
      <c r="A4446" s="95">
        <v>0.43484348434843501</v>
      </c>
      <c r="B4446" s="95">
        <v>1.52954417020649</v>
      </c>
    </row>
    <row r="4447" spans="1:2">
      <c r="A4447" s="95">
        <v>0.43494349434943502</v>
      </c>
      <c r="B4447" s="95">
        <v>1.52963365283897</v>
      </c>
    </row>
    <row r="4448" spans="1:2">
      <c r="A4448" s="95">
        <v>0.43504350435043498</v>
      </c>
      <c r="B4448" s="95">
        <v>1.52972313547144</v>
      </c>
    </row>
    <row r="4449" spans="1:2">
      <c r="A4449" s="95">
        <v>0.435143514351435</v>
      </c>
      <c r="B4449" s="95">
        <v>1.52981261810392</v>
      </c>
    </row>
    <row r="4450" spans="1:2">
      <c r="A4450" s="95">
        <v>0.43524352435243502</v>
      </c>
      <c r="B4450" s="95">
        <v>1.52990210073639</v>
      </c>
    </row>
    <row r="4451" spans="1:2">
      <c r="A4451" s="95">
        <v>0.43534353435343498</v>
      </c>
      <c r="B4451" s="95">
        <v>1.52999158336886</v>
      </c>
    </row>
    <row r="4452" spans="1:2">
      <c r="A4452" s="95">
        <v>0.435443544354435</v>
      </c>
      <c r="B4452" s="95">
        <v>1.53008106600134</v>
      </c>
    </row>
    <row r="4453" spans="1:2">
      <c r="A4453" s="95">
        <v>0.43554355435543601</v>
      </c>
      <c r="B4453" s="95">
        <v>1.53017054863381</v>
      </c>
    </row>
    <row r="4454" spans="1:2">
      <c r="A4454" s="95">
        <v>0.43564356435643597</v>
      </c>
      <c r="B4454" s="95">
        <v>1.53026003126628</v>
      </c>
    </row>
    <row r="4455" spans="1:2">
      <c r="A4455" s="95">
        <v>0.43574357435743599</v>
      </c>
      <c r="B4455" s="95">
        <v>1.5303495138987599</v>
      </c>
    </row>
    <row r="4456" spans="1:2">
      <c r="A4456" s="95">
        <v>0.43584358435843601</v>
      </c>
      <c r="B4456" s="95">
        <v>1.5304389965312299</v>
      </c>
    </row>
    <row r="4457" spans="1:2">
      <c r="A4457" s="95">
        <v>0.43594359435943603</v>
      </c>
      <c r="B4457" s="95">
        <v>1.5305284791637099</v>
      </c>
    </row>
    <row r="4458" spans="1:2">
      <c r="A4458" s="95">
        <v>0.43604360436043599</v>
      </c>
      <c r="B4458" s="95">
        <v>1.5306179617961799</v>
      </c>
    </row>
    <row r="4459" spans="1:2">
      <c r="A4459" s="95">
        <v>0.43614361436143601</v>
      </c>
      <c r="B4459" s="95">
        <v>1.5307074444286499</v>
      </c>
    </row>
    <row r="4460" spans="1:2">
      <c r="A4460" s="95">
        <v>0.43624362436243602</v>
      </c>
      <c r="B4460" s="95">
        <v>1.5307969270611299</v>
      </c>
    </row>
    <row r="4461" spans="1:2">
      <c r="A4461" s="95">
        <v>0.43634363436343598</v>
      </c>
      <c r="B4461" s="95">
        <v>1.5308864096935999</v>
      </c>
    </row>
    <row r="4462" spans="1:2">
      <c r="A4462" s="95">
        <v>0.436443644364436</v>
      </c>
      <c r="B4462" s="95">
        <v>1.5309758923260699</v>
      </c>
    </row>
    <row r="4463" spans="1:2">
      <c r="A4463" s="95">
        <v>0.43654365436543702</v>
      </c>
      <c r="B4463" s="95">
        <v>1.5310653749585501</v>
      </c>
    </row>
    <row r="4464" spans="1:2">
      <c r="A4464" s="95">
        <v>0.43664366436643698</v>
      </c>
      <c r="B4464" s="95">
        <v>1.5311548575910201</v>
      </c>
    </row>
    <row r="4465" spans="1:2">
      <c r="A4465" s="95">
        <v>0.436743674367437</v>
      </c>
      <c r="B4465" s="95">
        <v>1.5312443402235001</v>
      </c>
    </row>
    <row r="4466" spans="1:2">
      <c r="A4466" s="95">
        <v>0.43684368436843701</v>
      </c>
      <c r="B4466" s="95">
        <v>1.5313338228559701</v>
      </c>
    </row>
    <row r="4467" spans="1:2">
      <c r="A4467" s="95">
        <v>0.43694369436943697</v>
      </c>
      <c r="B4467" s="95">
        <v>1.5314233054884401</v>
      </c>
    </row>
    <row r="4468" spans="1:2">
      <c r="A4468" s="95">
        <v>0.43704370437043699</v>
      </c>
      <c r="B4468" s="95">
        <v>1.5315127881209201</v>
      </c>
    </row>
    <row r="4469" spans="1:2">
      <c r="A4469" s="95">
        <v>0.43714371437143701</v>
      </c>
      <c r="B4469" s="95">
        <v>1.5316022707533901</v>
      </c>
    </row>
    <row r="4470" spans="1:2">
      <c r="A4470" s="95">
        <v>0.43724372437243703</v>
      </c>
      <c r="B4470" s="95">
        <v>1.5316917533858601</v>
      </c>
    </row>
    <row r="4471" spans="1:2">
      <c r="A4471" s="95">
        <v>0.43734373437343699</v>
      </c>
      <c r="B4471" s="95">
        <v>1.53178123601834</v>
      </c>
    </row>
    <row r="4472" spans="1:2">
      <c r="A4472" s="95">
        <v>0.437443744374437</v>
      </c>
      <c r="B4472" s="95">
        <v>1.53187071865081</v>
      </c>
    </row>
    <row r="4473" spans="1:2">
      <c r="A4473" s="95">
        <v>0.43754375437543802</v>
      </c>
      <c r="B4473" s="95">
        <v>1.53196020128329</v>
      </c>
    </row>
    <row r="4474" spans="1:2">
      <c r="A4474" s="95">
        <v>0.43764376437643798</v>
      </c>
      <c r="B4474" s="95">
        <v>1.53204968391576</v>
      </c>
    </row>
    <row r="4475" spans="1:2">
      <c r="A4475" s="95">
        <v>0.437743774377438</v>
      </c>
      <c r="B4475" s="95">
        <v>1.53213916654823</v>
      </c>
    </row>
    <row r="4476" spans="1:2">
      <c r="A4476" s="95">
        <v>0.43784378437843802</v>
      </c>
      <c r="B4476" s="95">
        <v>1.53222864918071</v>
      </c>
    </row>
    <row r="4477" spans="1:2">
      <c r="A4477" s="95">
        <v>0.43794379437943798</v>
      </c>
      <c r="B4477" s="95">
        <v>1.53231813181318</v>
      </c>
    </row>
    <row r="4478" spans="1:2">
      <c r="A4478" s="95">
        <v>0.438043804380438</v>
      </c>
      <c r="B4478" s="95">
        <v>1.53240761444565</v>
      </c>
    </row>
    <row r="4479" spans="1:2">
      <c r="A4479" s="95">
        <v>0.43814381438143801</v>
      </c>
      <c r="B4479" s="95">
        <v>1.53249709707813</v>
      </c>
    </row>
    <row r="4480" spans="1:2">
      <c r="A4480" s="95">
        <v>0.43824382438243797</v>
      </c>
      <c r="B4480" s="95">
        <v>1.5325865797106</v>
      </c>
    </row>
    <row r="4481" spans="1:2">
      <c r="A4481" s="95">
        <v>0.43834383438343799</v>
      </c>
      <c r="B4481" s="95">
        <v>1.53267606234308</v>
      </c>
    </row>
    <row r="4482" spans="1:2">
      <c r="A4482" s="95">
        <v>0.43844384438443801</v>
      </c>
      <c r="B4482" s="95">
        <v>1.53276554497555</v>
      </c>
    </row>
    <row r="4483" spans="1:2">
      <c r="A4483" s="95">
        <v>0.43854385438543902</v>
      </c>
      <c r="B4483" s="95">
        <v>1.5328550276080199</v>
      </c>
    </row>
    <row r="4484" spans="1:2">
      <c r="A4484" s="95">
        <v>0.43864386438643899</v>
      </c>
      <c r="B4484" s="95">
        <v>1.5329445102404999</v>
      </c>
    </row>
    <row r="4485" spans="1:2">
      <c r="A4485" s="95">
        <v>0.438743874387439</v>
      </c>
      <c r="B4485" s="95">
        <v>1.5330339928729699</v>
      </c>
    </row>
    <row r="4486" spans="1:2">
      <c r="A4486" s="95">
        <v>0.43884388438843902</v>
      </c>
      <c r="B4486" s="95">
        <v>1.5331234755054499</v>
      </c>
    </row>
    <row r="4487" spans="1:2">
      <c r="A4487" s="95">
        <v>0.43894389438943898</v>
      </c>
      <c r="B4487" s="95">
        <v>1.5332129581379199</v>
      </c>
    </row>
    <row r="4488" spans="1:2">
      <c r="A4488" s="95">
        <v>0.439043904390439</v>
      </c>
      <c r="B4488" s="95">
        <v>1.5333024407703899</v>
      </c>
    </row>
    <row r="4489" spans="1:2">
      <c r="A4489" s="95">
        <v>0.43914391439143902</v>
      </c>
      <c r="B4489" s="95">
        <v>1.5333919234028699</v>
      </c>
    </row>
    <row r="4490" spans="1:2">
      <c r="A4490" s="95">
        <v>0.43924392439243898</v>
      </c>
      <c r="B4490" s="95">
        <v>1.5334814060353399</v>
      </c>
    </row>
    <row r="4491" spans="1:2">
      <c r="A4491" s="95">
        <v>0.439343934393439</v>
      </c>
      <c r="B4491" s="95">
        <v>1.5335708886678101</v>
      </c>
    </row>
    <row r="4492" spans="1:2">
      <c r="A4492" s="95">
        <v>0.43944394439443901</v>
      </c>
      <c r="B4492" s="95">
        <v>1.5336603713002901</v>
      </c>
    </row>
    <row r="4493" spans="1:2">
      <c r="A4493" s="95">
        <v>0.43954395439543997</v>
      </c>
      <c r="B4493" s="95">
        <v>1.5337498539327601</v>
      </c>
    </row>
    <row r="4494" spans="1:2">
      <c r="A4494" s="95">
        <v>0.43964396439643999</v>
      </c>
      <c r="B4494" s="95">
        <v>1.5338393365652401</v>
      </c>
    </row>
    <row r="4495" spans="1:2">
      <c r="A4495" s="95">
        <v>0.43974397439744001</v>
      </c>
      <c r="B4495" s="95">
        <v>1.5339288191977101</v>
      </c>
    </row>
    <row r="4496" spans="1:2">
      <c r="A4496" s="95">
        <v>0.43984398439844002</v>
      </c>
      <c r="B4496" s="95">
        <v>1.5340183018301801</v>
      </c>
    </row>
    <row r="4497" spans="1:2">
      <c r="A4497" s="95">
        <v>0.43994399439943999</v>
      </c>
      <c r="B4497" s="95">
        <v>1.5341077844626601</v>
      </c>
    </row>
    <row r="4498" spans="1:2">
      <c r="A4498" s="95">
        <v>0.44004400440044</v>
      </c>
      <c r="B4498" s="95">
        <v>1.53419726709513</v>
      </c>
    </row>
    <row r="4499" spans="1:2">
      <c r="A4499" s="95">
        <v>0.44014401440144002</v>
      </c>
      <c r="B4499" s="95">
        <v>1.5342867497276</v>
      </c>
    </row>
    <row r="4500" spans="1:2">
      <c r="A4500" s="95">
        <v>0.44024402440243998</v>
      </c>
      <c r="B4500" s="95">
        <v>1.53437623236008</v>
      </c>
    </row>
    <row r="4501" spans="1:2">
      <c r="A4501" s="95">
        <v>0.44034403440344</v>
      </c>
      <c r="B4501" s="95">
        <v>1.53446571499255</v>
      </c>
    </row>
    <row r="4502" spans="1:2">
      <c r="A4502" s="95">
        <v>0.44044404440444002</v>
      </c>
      <c r="B4502" s="95">
        <v>1.53455519762503</v>
      </c>
    </row>
    <row r="4503" spans="1:2">
      <c r="A4503" s="95">
        <v>0.44054405440544098</v>
      </c>
      <c r="B4503" s="95">
        <v>1.5346446802575</v>
      </c>
    </row>
    <row r="4504" spans="1:2">
      <c r="A4504" s="95">
        <v>0.44064406440644099</v>
      </c>
      <c r="B4504" s="95">
        <v>1.53473416288997</v>
      </c>
    </row>
    <row r="4505" spans="1:2">
      <c r="A4505" s="95">
        <v>0.44074407440744101</v>
      </c>
      <c r="B4505" s="95">
        <v>1.53482364552245</v>
      </c>
    </row>
    <row r="4506" spans="1:2">
      <c r="A4506" s="95">
        <v>0.44084408440844097</v>
      </c>
      <c r="B4506" s="95">
        <v>1.53491312815492</v>
      </c>
    </row>
    <row r="4507" spans="1:2">
      <c r="A4507" s="95">
        <v>0.44094409440944099</v>
      </c>
      <c r="B4507" s="95">
        <v>1.53500261078739</v>
      </c>
    </row>
    <row r="4508" spans="1:2">
      <c r="A4508" s="95">
        <v>0.44104410441044101</v>
      </c>
      <c r="B4508" s="95">
        <v>1.53509209341987</v>
      </c>
    </row>
    <row r="4509" spans="1:2">
      <c r="A4509" s="95">
        <v>0.44114411441144102</v>
      </c>
      <c r="B4509" s="95">
        <v>1.53518157605234</v>
      </c>
    </row>
    <row r="4510" spans="1:2">
      <c r="A4510" s="95">
        <v>0.44124412441244099</v>
      </c>
      <c r="B4510" s="95">
        <v>1.5352710586848199</v>
      </c>
    </row>
    <row r="4511" spans="1:2">
      <c r="A4511" s="95">
        <v>0.441344134413441</v>
      </c>
      <c r="B4511" s="95">
        <v>1.5353605413172899</v>
      </c>
    </row>
    <row r="4512" spans="1:2">
      <c r="A4512" s="95">
        <v>0.44144414441444102</v>
      </c>
      <c r="B4512" s="95">
        <v>1.5354500239497599</v>
      </c>
    </row>
    <row r="4513" spans="1:2">
      <c r="A4513" s="95">
        <v>0.44154415441544198</v>
      </c>
      <c r="B4513" s="95">
        <v>1.5355395065822399</v>
      </c>
    </row>
    <row r="4514" spans="1:2">
      <c r="A4514" s="95">
        <v>0.441644164416442</v>
      </c>
      <c r="B4514" s="95">
        <v>1.5356289892147099</v>
      </c>
    </row>
    <row r="4515" spans="1:2">
      <c r="A4515" s="95">
        <v>0.44174417441744201</v>
      </c>
      <c r="B4515" s="95">
        <v>1.5357184718471799</v>
      </c>
    </row>
    <row r="4516" spans="1:2">
      <c r="A4516" s="95">
        <v>0.44184418441844198</v>
      </c>
      <c r="B4516" s="95">
        <v>1.5358079544796599</v>
      </c>
    </row>
    <row r="4517" spans="1:2">
      <c r="A4517" s="95">
        <v>0.44194419441944199</v>
      </c>
      <c r="B4517" s="95">
        <v>1.5358974371121299</v>
      </c>
    </row>
    <row r="4518" spans="1:2">
      <c r="A4518" s="95">
        <v>0.44204420442044201</v>
      </c>
      <c r="B4518" s="95">
        <v>1.5359869197446101</v>
      </c>
    </row>
    <row r="4519" spans="1:2">
      <c r="A4519" s="95">
        <v>0.44214421442144197</v>
      </c>
      <c r="B4519" s="95">
        <v>1.5360764023770801</v>
      </c>
    </row>
    <row r="4520" spans="1:2">
      <c r="A4520" s="95">
        <v>0.44224422442244199</v>
      </c>
      <c r="B4520" s="95">
        <v>1.5361658850095501</v>
      </c>
    </row>
    <row r="4521" spans="1:2">
      <c r="A4521" s="95">
        <v>0.44234423442344201</v>
      </c>
      <c r="B4521" s="95">
        <v>1.5362553676420301</v>
      </c>
    </row>
    <row r="4522" spans="1:2">
      <c r="A4522" s="95">
        <v>0.44244424442444202</v>
      </c>
      <c r="B4522" s="95">
        <v>1.5363448502745001</v>
      </c>
    </row>
    <row r="4523" spans="1:2">
      <c r="A4523" s="95">
        <v>0.44254425442544298</v>
      </c>
      <c r="B4523" s="95">
        <v>1.5364343329069701</v>
      </c>
    </row>
    <row r="4524" spans="1:2">
      <c r="A4524" s="95">
        <v>0.442644264426443</v>
      </c>
      <c r="B4524" s="95">
        <v>1.5365238155394501</v>
      </c>
    </row>
    <row r="4525" spans="1:2">
      <c r="A4525" s="95">
        <v>0.44274427442744302</v>
      </c>
      <c r="B4525" s="95">
        <v>1.5366132981719201</v>
      </c>
    </row>
    <row r="4526" spans="1:2">
      <c r="A4526" s="95">
        <v>0.44284428442844298</v>
      </c>
      <c r="B4526" s="95">
        <v>1.5367027808044</v>
      </c>
    </row>
    <row r="4527" spans="1:2">
      <c r="A4527" s="95">
        <v>0.442944294429443</v>
      </c>
      <c r="B4527" s="95">
        <v>1.53679226343687</v>
      </c>
    </row>
    <row r="4528" spans="1:2">
      <c r="A4528" s="95">
        <v>0.44304430443044301</v>
      </c>
      <c r="B4528" s="95">
        <v>1.53688174606934</v>
      </c>
    </row>
    <row r="4529" spans="1:2">
      <c r="A4529" s="95">
        <v>0.44314431443144298</v>
      </c>
      <c r="B4529" s="95">
        <v>1.53697122870182</v>
      </c>
    </row>
    <row r="4530" spans="1:2">
      <c r="A4530" s="95">
        <v>0.44324432443244299</v>
      </c>
      <c r="B4530" s="95">
        <v>1.53706071133429</v>
      </c>
    </row>
    <row r="4531" spans="1:2">
      <c r="A4531" s="95">
        <v>0.44334433443344301</v>
      </c>
      <c r="B4531" s="95">
        <v>1.53715019396677</v>
      </c>
    </row>
    <row r="4532" spans="1:2">
      <c r="A4532" s="95">
        <v>0.44344434443444303</v>
      </c>
      <c r="B4532" s="95">
        <v>1.53723967659924</v>
      </c>
    </row>
    <row r="4533" spans="1:2">
      <c r="A4533" s="95">
        <v>0.44354435443544399</v>
      </c>
      <c r="B4533" s="95">
        <v>1.53732915923171</v>
      </c>
    </row>
    <row r="4534" spans="1:2">
      <c r="A4534" s="95">
        <v>0.44364436443644401</v>
      </c>
      <c r="B4534" s="95">
        <v>1.53741864186419</v>
      </c>
    </row>
    <row r="4535" spans="1:2">
      <c r="A4535" s="95">
        <v>0.44374437443744402</v>
      </c>
      <c r="B4535" s="95">
        <v>1.53750812449666</v>
      </c>
    </row>
    <row r="4536" spans="1:2">
      <c r="A4536" s="95">
        <v>0.44384438443844398</v>
      </c>
      <c r="B4536" s="95">
        <v>1.53759760712913</v>
      </c>
    </row>
    <row r="4537" spans="1:2">
      <c r="A4537" s="95">
        <v>0.443944394439444</v>
      </c>
      <c r="B4537" s="95">
        <v>1.5376870897616099</v>
      </c>
    </row>
    <row r="4538" spans="1:2">
      <c r="A4538" s="95">
        <v>0.44404440444044402</v>
      </c>
      <c r="B4538" s="95">
        <v>1.5377765723940799</v>
      </c>
    </row>
    <row r="4539" spans="1:2">
      <c r="A4539" s="95">
        <v>0.44414441444144398</v>
      </c>
      <c r="B4539" s="95">
        <v>1.5378660550265599</v>
      </c>
    </row>
    <row r="4540" spans="1:2">
      <c r="A4540" s="95">
        <v>0.444244424442444</v>
      </c>
      <c r="B4540" s="95">
        <v>1.5379555376590299</v>
      </c>
    </row>
    <row r="4541" spans="1:2">
      <c r="A4541" s="95">
        <v>0.44434443444344401</v>
      </c>
      <c r="B4541" s="95">
        <v>1.5380450202914999</v>
      </c>
    </row>
    <row r="4542" spans="1:2">
      <c r="A4542" s="95">
        <v>0.44444444444444398</v>
      </c>
      <c r="B4542" s="95">
        <v>1.5381345029239799</v>
      </c>
    </row>
    <row r="4543" spans="1:2">
      <c r="A4543" s="95">
        <v>0.44454445444544499</v>
      </c>
      <c r="B4543" s="95">
        <v>1.5382239855564499</v>
      </c>
    </row>
    <row r="4544" spans="1:2">
      <c r="A4544" s="95">
        <v>0.44464446444644501</v>
      </c>
      <c r="B4544" s="95">
        <v>1.5383134681889199</v>
      </c>
    </row>
    <row r="4545" spans="1:2">
      <c r="A4545" s="95">
        <v>0.44474447444744503</v>
      </c>
      <c r="B4545" s="95">
        <v>1.5384029508214001</v>
      </c>
    </row>
    <row r="4546" spans="1:2">
      <c r="A4546" s="95">
        <v>0.44484448444844499</v>
      </c>
      <c r="B4546" s="95">
        <v>1.5384924334538701</v>
      </c>
    </row>
    <row r="4547" spans="1:2">
      <c r="A4547" s="95">
        <v>0.444944494449445</v>
      </c>
      <c r="B4547" s="95">
        <v>1.5385819160863501</v>
      </c>
    </row>
    <row r="4548" spans="1:2">
      <c r="A4548" s="95">
        <v>0.44504450445044502</v>
      </c>
      <c r="B4548" s="95">
        <v>1.5386713987188201</v>
      </c>
    </row>
    <row r="4549" spans="1:2">
      <c r="A4549" s="95">
        <v>0.44514451445144498</v>
      </c>
      <c r="B4549" s="95">
        <v>1.5387608813512901</v>
      </c>
    </row>
    <row r="4550" spans="1:2">
      <c r="A4550" s="95">
        <v>0.445244524452445</v>
      </c>
      <c r="B4550" s="95">
        <v>1.5388503639837701</v>
      </c>
    </row>
    <row r="4551" spans="1:2">
      <c r="A4551" s="95">
        <v>0.44534453445344502</v>
      </c>
      <c r="B4551" s="95">
        <v>1.5389398466162401</v>
      </c>
    </row>
    <row r="4552" spans="1:2">
      <c r="A4552" s="95">
        <v>0.44544454445444498</v>
      </c>
      <c r="B4552" s="95">
        <v>1.5390293292487101</v>
      </c>
    </row>
    <row r="4553" spans="1:2">
      <c r="A4553" s="95">
        <v>0.445544554455446</v>
      </c>
      <c r="B4553" s="95">
        <v>1.53911881188119</v>
      </c>
    </row>
    <row r="4554" spans="1:2">
      <c r="A4554" s="95">
        <v>0.44564456445644601</v>
      </c>
      <c r="B4554" s="95">
        <v>1.53920829451366</v>
      </c>
    </row>
    <row r="4555" spans="1:2">
      <c r="A4555" s="95">
        <v>0.44574457445744597</v>
      </c>
      <c r="B4555" s="95">
        <v>1.53929777714614</v>
      </c>
    </row>
    <row r="4556" spans="1:2">
      <c r="A4556" s="95">
        <v>0.44584458445844599</v>
      </c>
      <c r="B4556" s="95">
        <v>1.53938725977861</v>
      </c>
    </row>
    <row r="4557" spans="1:2">
      <c r="A4557" s="95">
        <v>0.44594459445944601</v>
      </c>
      <c r="B4557" s="95">
        <v>1.53947674241108</v>
      </c>
    </row>
    <row r="4558" spans="1:2">
      <c r="A4558" s="95">
        <v>0.44604460446044603</v>
      </c>
      <c r="B4558" s="95">
        <v>1.53956622504356</v>
      </c>
    </row>
    <row r="4559" spans="1:2">
      <c r="A4559" s="95">
        <v>0.44614461446144599</v>
      </c>
      <c r="B4559" s="95">
        <v>1.53965570767603</v>
      </c>
    </row>
    <row r="4560" spans="1:2">
      <c r="A4560" s="95">
        <v>0.446244624462446</v>
      </c>
      <c r="B4560" s="95">
        <v>1.5397451903085</v>
      </c>
    </row>
    <row r="4561" spans="1:2">
      <c r="A4561" s="95">
        <v>0.44634463446344602</v>
      </c>
      <c r="B4561" s="95">
        <v>1.53983467294098</v>
      </c>
    </row>
    <row r="4562" spans="1:2">
      <c r="A4562" s="95">
        <v>0.44644464446444598</v>
      </c>
      <c r="B4562" s="95">
        <v>1.53992415557345</v>
      </c>
    </row>
    <row r="4563" spans="1:2">
      <c r="A4563" s="95">
        <v>0.446544654465447</v>
      </c>
      <c r="B4563" s="95">
        <v>1.54001363820593</v>
      </c>
    </row>
    <row r="4564" spans="1:2">
      <c r="A4564" s="95">
        <v>0.44664466446644702</v>
      </c>
      <c r="B4564" s="95">
        <v>1.5401031208384</v>
      </c>
    </row>
    <row r="4565" spans="1:2">
      <c r="A4565" s="95">
        <v>0.44674467446744698</v>
      </c>
      <c r="B4565" s="95">
        <v>1.5401926034708699</v>
      </c>
    </row>
    <row r="4566" spans="1:2">
      <c r="A4566" s="95">
        <v>0.446844684468447</v>
      </c>
      <c r="B4566" s="95">
        <v>1.5402820861033499</v>
      </c>
    </row>
    <row r="4567" spans="1:2">
      <c r="A4567" s="95">
        <v>0.44694469446944701</v>
      </c>
      <c r="B4567" s="95">
        <v>1.5403715687358199</v>
      </c>
    </row>
    <row r="4568" spans="1:2">
      <c r="A4568" s="95">
        <v>0.44704470447044697</v>
      </c>
      <c r="B4568" s="95">
        <v>1.5404610513682899</v>
      </c>
    </row>
    <row r="4569" spans="1:2">
      <c r="A4569" s="95">
        <v>0.44714471447144699</v>
      </c>
      <c r="B4569" s="95">
        <v>1.5405505340007699</v>
      </c>
    </row>
    <row r="4570" spans="1:2">
      <c r="A4570" s="95">
        <v>0.44724472447244701</v>
      </c>
      <c r="B4570" s="95">
        <v>1.5406400166332399</v>
      </c>
    </row>
    <row r="4571" spans="1:2">
      <c r="A4571" s="95">
        <v>0.44734473447344703</v>
      </c>
      <c r="B4571" s="95">
        <v>1.5407294992657199</v>
      </c>
    </row>
    <row r="4572" spans="1:2">
      <c r="A4572" s="95">
        <v>0.44744474447444699</v>
      </c>
      <c r="B4572" s="95">
        <v>1.5408189818981901</v>
      </c>
    </row>
    <row r="4573" spans="1:2">
      <c r="A4573" s="95">
        <v>0.447544754475448</v>
      </c>
      <c r="B4573" s="95">
        <v>1.5409084645306601</v>
      </c>
    </row>
    <row r="4574" spans="1:2">
      <c r="A4574" s="95">
        <v>0.44764476447644802</v>
      </c>
      <c r="B4574" s="95">
        <v>1.5409979471631401</v>
      </c>
    </row>
    <row r="4575" spans="1:2">
      <c r="A4575" s="95">
        <v>0.44774477447744798</v>
      </c>
      <c r="B4575" s="95">
        <v>1.5410874297956101</v>
      </c>
    </row>
    <row r="4576" spans="1:2">
      <c r="A4576" s="95">
        <v>0.447844784478448</v>
      </c>
      <c r="B4576" s="95">
        <v>1.5411769124280801</v>
      </c>
    </row>
    <row r="4577" spans="1:2">
      <c r="A4577" s="95">
        <v>0.44794479447944802</v>
      </c>
      <c r="B4577" s="95">
        <v>1.5412663950605601</v>
      </c>
    </row>
    <row r="4578" spans="1:2">
      <c r="A4578" s="95">
        <v>0.44804480448044798</v>
      </c>
      <c r="B4578" s="95">
        <v>1.5413558776930301</v>
      </c>
    </row>
    <row r="4579" spans="1:2">
      <c r="A4579" s="95">
        <v>0.448144814481448</v>
      </c>
      <c r="B4579" s="95">
        <v>1.5414453603255101</v>
      </c>
    </row>
    <row r="4580" spans="1:2">
      <c r="A4580" s="95">
        <v>0.44824482448244801</v>
      </c>
      <c r="B4580" s="95">
        <v>1.54153484295798</v>
      </c>
    </row>
    <row r="4581" spans="1:2">
      <c r="A4581" s="95">
        <v>0.44834483448344797</v>
      </c>
      <c r="B4581" s="95">
        <v>1.54162432559045</v>
      </c>
    </row>
    <row r="4582" spans="1:2">
      <c r="A4582" s="95">
        <v>0.44844484448444799</v>
      </c>
      <c r="B4582" s="95">
        <v>1.54171380822293</v>
      </c>
    </row>
    <row r="4583" spans="1:2">
      <c r="A4583" s="95">
        <v>0.44854485448544901</v>
      </c>
      <c r="B4583" s="95">
        <v>1.5418032908554</v>
      </c>
    </row>
    <row r="4584" spans="1:2">
      <c r="A4584" s="95">
        <v>0.44864486448644902</v>
      </c>
      <c r="B4584" s="95">
        <v>1.54189277348788</v>
      </c>
    </row>
    <row r="4585" spans="1:2">
      <c r="A4585" s="95">
        <v>0.44874487448744899</v>
      </c>
      <c r="B4585" s="95">
        <v>1.54198225612035</v>
      </c>
    </row>
    <row r="4586" spans="1:2">
      <c r="A4586" s="95">
        <v>0.448844884488449</v>
      </c>
      <c r="B4586" s="95">
        <v>1.54207173875282</v>
      </c>
    </row>
    <row r="4587" spans="1:2">
      <c r="A4587" s="95">
        <v>0.44894489448944902</v>
      </c>
      <c r="B4587" s="95">
        <v>1.5421612213853</v>
      </c>
    </row>
    <row r="4588" spans="1:2">
      <c r="A4588" s="95">
        <v>0.44904490449044898</v>
      </c>
      <c r="B4588" s="95">
        <v>1.54225070401777</v>
      </c>
    </row>
    <row r="4589" spans="1:2">
      <c r="A4589" s="95">
        <v>0.449144914491449</v>
      </c>
      <c r="B4589" s="95">
        <v>1.54234018665024</v>
      </c>
    </row>
    <row r="4590" spans="1:2">
      <c r="A4590" s="95">
        <v>0.44924492449244902</v>
      </c>
      <c r="B4590" s="95">
        <v>1.54242966928272</v>
      </c>
    </row>
    <row r="4591" spans="1:2">
      <c r="A4591" s="95">
        <v>0.44934493449344898</v>
      </c>
      <c r="B4591" s="95">
        <v>1.54251915191519</v>
      </c>
    </row>
    <row r="4592" spans="1:2">
      <c r="A4592" s="95">
        <v>0.44944494449444899</v>
      </c>
      <c r="B4592" s="95">
        <v>1.5426086345476699</v>
      </c>
    </row>
    <row r="4593" spans="1:2">
      <c r="A4593" s="95">
        <v>0.44954495449545001</v>
      </c>
      <c r="B4593" s="95">
        <v>1.5426981171801399</v>
      </c>
    </row>
    <row r="4594" spans="1:2">
      <c r="A4594" s="95">
        <v>0.44964496449644997</v>
      </c>
      <c r="B4594" s="95">
        <v>1.5427875998126099</v>
      </c>
    </row>
    <row r="4595" spans="1:2">
      <c r="A4595" s="95">
        <v>0.44974497449744999</v>
      </c>
      <c r="B4595" s="95">
        <v>1.5428770824450899</v>
      </c>
    </row>
    <row r="4596" spans="1:2">
      <c r="A4596" s="95">
        <v>0.44984498449845001</v>
      </c>
      <c r="B4596" s="95">
        <v>1.5429665650775599</v>
      </c>
    </row>
    <row r="4597" spans="1:2">
      <c r="A4597" s="95">
        <v>0.44994499449945002</v>
      </c>
      <c r="B4597" s="95">
        <v>1.5430560477100299</v>
      </c>
    </row>
    <row r="4598" spans="1:2">
      <c r="A4598" s="95">
        <v>0.45004500450044999</v>
      </c>
      <c r="B4598" s="95">
        <v>1.5431455303425099</v>
      </c>
    </row>
    <row r="4599" spans="1:2">
      <c r="A4599" s="95">
        <v>0.45014501450145</v>
      </c>
      <c r="B4599" s="95">
        <v>1.5432350129749799</v>
      </c>
    </row>
    <row r="4600" spans="1:2">
      <c r="A4600" s="95">
        <v>0.45024502450245002</v>
      </c>
      <c r="B4600" s="95">
        <v>1.5433244956074601</v>
      </c>
    </row>
    <row r="4601" spans="1:2">
      <c r="A4601" s="95">
        <v>0.45034503450344998</v>
      </c>
      <c r="B4601" s="95">
        <v>1.5434139782399301</v>
      </c>
    </row>
    <row r="4602" spans="1:2">
      <c r="A4602" s="95">
        <v>0.45044504450445</v>
      </c>
      <c r="B4602" s="95">
        <v>1.5435034608724001</v>
      </c>
    </row>
    <row r="4603" spans="1:2">
      <c r="A4603" s="95">
        <v>0.45054505450545101</v>
      </c>
      <c r="B4603" s="95">
        <v>1.5435929435048801</v>
      </c>
    </row>
    <row r="4604" spans="1:2">
      <c r="A4604" s="95">
        <v>0.45064506450645098</v>
      </c>
      <c r="B4604" s="95">
        <v>1.5436824261373501</v>
      </c>
    </row>
    <row r="4605" spans="1:2">
      <c r="A4605" s="95">
        <v>0.45074507450745099</v>
      </c>
      <c r="B4605" s="95">
        <v>1.5437719087698201</v>
      </c>
    </row>
    <row r="4606" spans="1:2">
      <c r="A4606" s="95">
        <v>0.45084508450845101</v>
      </c>
      <c r="B4606" s="95">
        <v>1.5438613914023001</v>
      </c>
    </row>
    <row r="4607" spans="1:2">
      <c r="A4607" s="95">
        <v>0.45094509450945103</v>
      </c>
      <c r="B4607" s="95">
        <v>1.54395087403477</v>
      </c>
    </row>
    <row r="4608" spans="1:2">
      <c r="A4608" s="95">
        <v>0.45104510451045099</v>
      </c>
      <c r="B4608" s="95">
        <v>1.5440056380638101</v>
      </c>
    </row>
    <row r="4609" spans="1:2">
      <c r="A4609" s="95">
        <v>0.45114511451145101</v>
      </c>
      <c r="B4609" s="95">
        <v>1.5440181393139301</v>
      </c>
    </row>
    <row r="4610" spans="1:2">
      <c r="A4610" s="95">
        <v>0.45124512451245102</v>
      </c>
      <c r="B4610" s="95">
        <v>1.54403064056406</v>
      </c>
    </row>
    <row r="4611" spans="1:2">
      <c r="A4611" s="95">
        <v>0.45134513451345099</v>
      </c>
      <c r="B4611" s="95">
        <v>1.54404314181418</v>
      </c>
    </row>
    <row r="4612" spans="1:2">
      <c r="A4612" s="95">
        <v>0.451445144514451</v>
      </c>
      <c r="B4612" s="95">
        <v>1.54405564306431</v>
      </c>
    </row>
    <row r="4613" spans="1:2">
      <c r="A4613" s="95">
        <v>0.45154515451545202</v>
      </c>
      <c r="B4613" s="95">
        <v>1.54406814431443</v>
      </c>
    </row>
    <row r="4614" spans="1:2">
      <c r="A4614" s="95">
        <v>0.45164516451645198</v>
      </c>
      <c r="B4614" s="95">
        <v>1.5440806455645599</v>
      </c>
    </row>
    <row r="4615" spans="1:2">
      <c r="A4615" s="95">
        <v>0.451745174517452</v>
      </c>
      <c r="B4615" s="95">
        <v>1.5440931468146799</v>
      </c>
    </row>
    <row r="4616" spans="1:2">
      <c r="A4616" s="95">
        <v>0.45184518451845201</v>
      </c>
      <c r="B4616" s="95">
        <v>1.5441056480648101</v>
      </c>
    </row>
    <row r="4617" spans="1:2">
      <c r="A4617" s="95">
        <v>0.45194519451945198</v>
      </c>
      <c r="B4617" s="95">
        <v>1.5441181493149301</v>
      </c>
    </row>
    <row r="4618" spans="1:2">
      <c r="A4618" s="95">
        <v>0.45204520452045199</v>
      </c>
      <c r="B4618" s="95">
        <v>1.54413065056506</v>
      </c>
    </row>
    <row r="4619" spans="1:2">
      <c r="A4619" s="95">
        <v>0.45214521452145201</v>
      </c>
      <c r="B4619" s="95">
        <v>1.54414315181518</v>
      </c>
    </row>
    <row r="4620" spans="1:2">
      <c r="A4620" s="95">
        <v>0.45224522452245203</v>
      </c>
      <c r="B4620" s="95">
        <v>1.54415565306531</v>
      </c>
    </row>
    <row r="4621" spans="1:2">
      <c r="A4621" s="95">
        <v>0.45234523452345199</v>
      </c>
      <c r="B4621" s="95">
        <v>1.54416815431543</v>
      </c>
    </row>
    <row r="4622" spans="1:2">
      <c r="A4622" s="95">
        <v>0.45244524452445201</v>
      </c>
      <c r="B4622" s="95">
        <v>1.5441806555655599</v>
      </c>
    </row>
    <row r="4623" spans="1:2">
      <c r="A4623" s="95">
        <v>0.45254525452545302</v>
      </c>
      <c r="B4623" s="95">
        <v>1.5441931568156799</v>
      </c>
    </row>
    <row r="4624" spans="1:2">
      <c r="A4624" s="95">
        <v>0.45264526452645298</v>
      </c>
      <c r="B4624" s="95">
        <v>1.5442056580658099</v>
      </c>
    </row>
    <row r="4625" spans="1:2">
      <c r="A4625" s="95">
        <v>0.452745274527453</v>
      </c>
      <c r="B4625" s="95">
        <v>1.5442181593159301</v>
      </c>
    </row>
    <row r="4626" spans="1:2">
      <c r="A4626" s="95">
        <v>0.45284528452845302</v>
      </c>
      <c r="B4626" s="95">
        <v>1.5442306605660601</v>
      </c>
    </row>
    <row r="4627" spans="1:2">
      <c r="A4627" s="95">
        <v>0.45294529452945298</v>
      </c>
      <c r="B4627" s="95">
        <v>1.54424316181618</v>
      </c>
    </row>
    <row r="4628" spans="1:2">
      <c r="A4628" s="95">
        <v>0.453045304530453</v>
      </c>
      <c r="B4628" s="95">
        <v>1.54425566306631</v>
      </c>
    </row>
    <row r="4629" spans="1:2">
      <c r="A4629" s="95">
        <v>0.45314531453145301</v>
      </c>
      <c r="B4629" s="95">
        <v>1.54426816431643</v>
      </c>
    </row>
    <row r="4630" spans="1:2">
      <c r="A4630" s="95">
        <v>0.45324532453245298</v>
      </c>
      <c r="B4630" s="95">
        <v>1.54428066556656</v>
      </c>
    </row>
    <row r="4631" spans="1:2">
      <c r="A4631" s="95">
        <v>0.45334533453345299</v>
      </c>
      <c r="B4631" s="95">
        <v>1.5442931668166799</v>
      </c>
    </row>
    <row r="4632" spans="1:2">
      <c r="A4632" s="95">
        <v>0.45344534453445301</v>
      </c>
      <c r="B4632" s="95">
        <v>1.5443056680668099</v>
      </c>
    </row>
    <row r="4633" spans="1:2">
      <c r="A4633" s="95">
        <v>0.45354535453545403</v>
      </c>
      <c r="B4633" s="95">
        <v>1.5443181693169299</v>
      </c>
    </row>
    <row r="4634" spans="1:2">
      <c r="A4634" s="95">
        <v>0.45364536453645399</v>
      </c>
      <c r="B4634" s="95">
        <v>1.5443306705670601</v>
      </c>
    </row>
    <row r="4635" spans="1:2">
      <c r="A4635" s="95">
        <v>0.453745374537454</v>
      </c>
      <c r="B4635" s="95">
        <v>1.5443431718171801</v>
      </c>
    </row>
    <row r="4636" spans="1:2">
      <c r="A4636" s="95">
        <v>0.45384538453845402</v>
      </c>
      <c r="B4636" s="95">
        <v>1.54435567306731</v>
      </c>
    </row>
    <row r="4637" spans="1:2">
      <c r="A4637" s="95">
        <v>0.45394539453945398</v>
      </c>
      <c r="B4637" s="95">
        <v>1.54436817431743</v>
      </c>
    </row>
    <row r="4638" spans="1:2">
      <c r="A4638" s="95">
        <v>0.454045404540454</v>
      </c>
      <c r="B4638" s="95">
        <v>1.54438067556756</v>
      </c>
    </row>
    <row r="4639" spans="1:2">
      <c r="A4639" s="95">
        <v>0.45414541454145402</v>
      </c>
      <c r="B4639" s="95">
        <v>1.54439317681768</v>
      </c>
    </row>
    <row r="4640" spans="1:2">
      <c r="A4640" s="95">
        <v>0.45424542454245398</v>
      </c>
      <c r="B4640" s="95">
        <v>1.5444056780678099</v>
      </c>
    </row>
    <row r="4641" spans="1:2">
      <c r="A4641" s="95">
        <v>0.454345434543454</v>
      </c>
      <c r="B4641" s="95">
        <v>1.5444181793179299</v>
      </c>
    </row>
    <row r="4642" spans="1:2">
      <c r="A4642" s="95">
        <v>0.45444544454445401</v>
      </c>
      <c r="B4642" s="95">
        <v>1.5444306805680601</v>
      </c>
    </row>
    <row r="4643" spans="1:2">
      <c r="A4643" s="95">
        <v>0.45454545454545497</v>
      </c>
      <c r="B4643" s="95">
        <v>1.5444431818181801</v>
      </c>
    </row>
    <row r="4644" spans="1:2">
      <c r="A4644" s="95">
        <v>0.45464546454645499</v>
      </c>
      <c r="B4644" s="95">
        <v>1.54445568306831</v>
      </c>
    </row>
    <row r="4645" spans="1:2">
      <c r="A4645" s="95">
        <v>0.45474547454745501</v>
      </c>
      <c r="B4645" s="95">
        <v>1.54446818431843</v>
      </c>
    </row>
    <row r="4646" spans="1:2">
      <c r="A4646" s="95">
        <v>0.45484548454845503</v>
      </c>
      <c r="B4646" s="95">
        <v>1.54448068556856</v>
      </c>
    </row>
    <row r="4647" spans="1:2">
      <c r="A4647" s="95">
        <v>0.45494549454945499</v>
      </c>
      <c r="B4647" s="95">
        <v>1.54449318681868</v>
      </c>
    </row>
    <row r="4648" spans="1:2">
      <c r="A4648" s="95">
        <v>0.455045504550455</v>
      </c>
      <c r="B4648" s="95">
        <v>1.5445056880688099</v>
      </c>
    </row>
    <row r="4649" spans="1:2">
      <c r="A4649" s="95">
        <v>0.45514551455145502</v>
      </c>
      <c r="B4649" s="95">
        <v>1.5445181893189299</v>
      </c>
    </row>
    <row r="4650" spans="1:2">
      <c r="A4650" s="95">
        <v>0.45524552455245498</v>
      </c>
      <c r="B4650" s="95">
        <v>1.5445306905690599</v>
      </c>
    </row>
    <row r="4651" spans="1:2">
      <c r="A4651" s="95">
        <v>0.455345534553455</v>
      </c>
      <c r="B4651" s="95">
        <v>1.5445431918191801</v>
      </c>
    </row>
    <row r="4652" spans="1:2">
      <c r="A4652" s="95">
        <v>0.45544554455445502</v>
      </c>
      <c r="B4652" s="95">
        <v>1.5445556930693101</v>
      </c>
    </row>
    <row r="4653" spans="1:2">
      <c r="A4653" s="95">
        <v>0.45554555455545598</v>
      </c>
      <c r="B4653" s="95">
        <v>1.54456819431943</v>
      </c>
    </row>
    <row r="4654" spans="1:2">
      <c r="A4654" s="95">
        <v>0.455645564556456</v>
      </c>
      <c r="B4654" s="95">
        <v>1.54458069556956</v>
      </c>
    </row>
    <row r="4655" spans="1:2">
      <c r="A4655" s="95">
        <v>0.45574557455745601</v>
      </c>
      <c r="B4655" s="95">
        <v>1.54459319681968</v>
      </c>
    </row>
    <row r="4656" spans="1:2">
      <c r="A4656" s="95">
        <v>0.45584558455845597</v>
      </c>
      <c r="B4656" s="95">
        <v>1.54460569806981</v>
      </c>
    </row>
    <row r="4657" spans="1:2">
      <c r="A4657" s="95">
        <v>0.45594559455945599</v>
      </c>
      <c r="B4657" s="95">
        <v>1.5446181993199299</v>
      </c>
    </row>
    <row r="4658" spans="1:2">
      <c r="A4658" s="95">
        <v>0.45604560456045601</v>
      </c>
      <c r="B4658" s="95">
        <v>1.5446307005700599</v>
      </c>
    </row>
    <row r="4659" spans="1:2">
      <c r="A4659" s="95">
        <v>0.45614561456145603</v>
      </c>
      <c r="B4659" s="95">
        <v>1.5446432018201799</v>
      </c>
    </row>
    <row r="4660" spans="1:2">
      <c r="A4660" s="95">
        <v>0.45624562456245599</v>
      </c>
      <c r="B4660" s="95">
        <v>1.5446557030703101</v>
      </c>
    </row>
    <row r="4661" spans="1:2">
      <c r="A4661" s="95">
        <v>0.456345634563456</v>
      </c>
      <c r="B4661" s="95">
        <v>1.5446682043204301</v>
      </c>
    </row>
    <row r="4662" spans="1:2">
      <c r="A4662" s="95">
        <v>0.45644564456445602</v>
      </c>
      <c r="B4662" s="95">
        <v>1.54468070557056</v>
      </c>
    </row>
    <row r="4663" spans="1:2">
      <c r="A4663" s="95">
        <v>0.45654565456545698</v>
      </c>
      <c r="B4663" s="95">
        <v>1.54469320682068</v>
      </c>
    </row>
    <row r="4664" spans="1:2">
      <c r="A4664" s="95">
        <v>0.456645664566457</v>
      </c>
      <c r="B4664" s="95">
        <v>1.54470570807081</v>
      </c>
    </row>
    <row r="4665" spans="1:2">
      <c r="A4665" s="95">
        <v>0.45674567456745702</v>
      </c>
      <c r="B4665" s="95">
        <v>1.54471820932093</v>
      </c>
    </row>
    <row r="4666" spans="1:2">
      <c r="A4666" s="95">
        <v>0.45684568456845698</v>
      </c>
      <c r="B4666" s="95">
        <v>1.5447307105710599</v>
      </c>
    </row>
    <row r="4667" spans="1:2">
      <c r="A4667" s="95">
        <v>0.45694569456945699</v>
      </c>
      <c r="B4667" s="95">
        <v>1.5447432118211799</v>
      </c>
    </row>
    <row r="4668" spans="1:2">
      <c r="A4668" s="95">
        <v>0.45704570457045701</v>
      </c>
      <c r="B4668" s="95">
        <v>1.5447557130713101</v>
      </c>
    </row>
    <row r="4669" spans="1:2">
      <c r="A4669" s="95">
        <v>0.45714571457145697</v>
      </c>
      <c r="B4669" s="95">
        <v>1.5447682143214301</v>
      </c>
    </row>
    <row r="4670" spans="1:2">
      <c r="A4670" s="95">
        <v>0.45724572457245699</v>
      </c>
      <c r="B4670" s="95">
        <v>1.54478071557156</v>
      </c>
    </row>
    <row r="4671" spans="1:2">
      <c r="A4671" s="95">
        <v>0.45734573457345701</v>
      </c>
      <c r="B4671" s="95">
        <v>1.54479321682168</v>
      </c>
    </row>
    <row r="4672" spans="1:2">
      <c r="A4672" s="95">
        <v>0.45744574457445702</v>
      </c>
      <c r="B4672" s="95">
        <v>1.54480571807181</v>
      </c>
    </row>
    <row r="4673" spans="1:2">
      <c r="A4673" s="95">
        <v>0.45754575457545799</v>
      </c>
      <c r="B4673" s="95">
        <v>1.54481821932193</v>
      </c>
    </row>
    <row r="4674" spans="1:2">
      <c r="A4674" s="95">
        <v>0.457645764576458</v>
      </c>
      <c r="B4674" s="95">
        <v>1.5448307205720599</v>
      </c>
    </row>
    <row r="4675" spans="1:2">
      <c r="A4675" s="95">
        <v>0.45774577457745802</v>
      </c>
      <c r="B4675" s="95">
        <v>1.5448432218221799</v>
      </c>
    </row>
    <row r="4676" spans="1:2">
      <c r="A4676" s="95">
        <v>0.45784578457845798</v>
      </c>
      <c r="B4676" s="95">
        <v>1.5448557230723099</v>
      </c>
    </row>
    <row r="4677" spans="1:2">
      <c r="A4677" s="95">
        <v>0.457945794579458</v>
      </c>
      <c r="B4677" s="95">
        <v>1.5448682243224301</v>
      </c>
    </row>
    <row r="4678" spans="1:2">
      <c r="A4678" s="95">
        <v>0.45804580458045802</v>
      </c>
      <c r="B4678" s="95">
        <v>1.5448807255725601</v>
      </c>
    </row>
    <row r="4679" spans="1:2">
      <c r="A4679" s="95">
        <v>0.45814581458145798</v>
      </c>
      <c r="B4679" s="95">
        <v>1.54489322682268</v>
      </c>
    </row>
    <row r="4680" spans="1:2">
      <c r="A4680" s="95">
        <v>0.45824582458245799</v>
      </c>
      <c r="B4680" s="95">
        <v>1.54490572807281</v>
      </c>
    </row>
    <row r="4681" spans="1:2">
      <c r="A4681" s="95">
        <v>0.45834583458345801</v>
      </c>
      <c r="B4681" s="95">
        <v>1.54491822932293</v>
      </c>
    </row>
    <row r="4682" spans="1:2">
      <c r="A4682" s="95">
        <v>0.45844584458445797</v>
      </c>
      <c r="B4682" s="95">
        <v>1.54493073057306</v>
      </c>
    </row>
    <row r="4683" spans="1:2">
      <c r="A4683" s="95">
        <v>0.45854585458545899</v>
      </c>
      <c r="B4683" s="95">
        <v>1.5449432318231799</v>
      </c>
    </row>
    <row r="4684" spans="1:2">
      <c r="A4684" s="95">
        <v>0.45864586458645901</v>
      </c>
      <c r="B4684" s="95">
        <v>1.5449557330733099</v>
      </c>
    </row>
    <row r="4685" spans="1:2">
      <c r="A4685" s="95">
        <v>0.45874587458745902</v>
      </c>
      <c r="B4685" s="95">
        <v>1.5449682343234299</v>
      </c>
    </row>
    <row r="4686" spans="1:2">
      <c r="A4686" s="95">
        <v>0.45884588458845899</v>
      </c>
      <c r="B4686" s="95">
        <v>1.5449807355735601</v>
      </c>
    </row>
    <row r="4687" spans="1:2">
      <c r="A4687" s="95">
        <v>0.458945894589459</v>
      </c>
      <c r="B4687" s="95">
        <v>1.5449932368236801</v>
      </c>
    </row>
    <row r="4688" spans="1:2">
      <c r="A4688" s="95">
        <v>0.45904590459045902</v>
      </c>
      <c r="B4688" s="95">
        <v>1.54500573807381</v>
      </c>
    </row>
    <row r="4689" spans="1:2">
      <c r="A4689" s="95">
        <v>0.45914591459145898</v>
      </c>
      <c r="B4689" s="95">
        <v>1.54501823932393</v>
      </c>
    </row>
    <row r="4690" spans="1:2">
      <c r="A4690" s="95">
        <v>0.459245924592459</v>
      </c>
      <c r="B4690" s="95">
        <v>1.54503074057406</v>
      </c>
    </row>
    <row r="4691" spans="1:2">
      <c r="A4691" s="95">
        <v>0.45934593459345902</v>
      </c>
      <c r="B4691" s="95">
        <v>1.54504324182418</v>
      </c>
    </row>
    <row r="4692" spans="1:2">
      <c r="A4692" s="95">
        <v>0.45944594459445898</v>
      </c>
      <c r="B4692" s="95">
        <v>1.5450557430743099</v>
      </c>
    </row>
    <row r="4693" spans="1:2">
      <c r="A4693" s="95">
        <v>0.45954595459545999</v>
      </c>
      <c r="B4693" s="95">
        <v>1.5450682443244299</v>
      </c>
    </row>
    <row r="4694" spans="1:2">
      <c r="A4694" s="95">
        <v>0.45964596459646001</v>
      </c>
      <c r="B4694" s="95">
        <v>1.5450807455745601</v>
      </c>
    </row>
    <row r="4695" spans="1:2">
      <c r="A4695" s="95">
        <v>0.45974597459746003</v>
      </c>
      <c r="B4695" s="95">
        <v>1.5450932468246801</v>
      </c>
    </row>
    <row r="4696" spans="1:2">
      <c r="A4696" s="95">
        <v>0.45984598459845999</v>
      </c>
      <c r="B4696" s="95">
        <v>1.54510574807481</v>
      </c>
    </row>
    <row r="4697" spans="1:2">
      <c r="A4697" s="95">
        <v>0.45994599459946001</v>
      </c>
      <c r="B4697" s="95">
        <v>1.54511824932493</v>
      </c>
    </row>
    <row r="4698" spans="1:2">
      <c r="A4698" s="95">
        <v>0.46004600460046002</v>
      </c>
      <c r="B4698" s="95">
        <v>1.54513075057506</v>
      </c>
    </row>
    <row r="4699" spans="1:2">
      <c r="A4699" s="95">
        <v>0.46014601460145999</v>
      </c>
      <c r="B4699" s="95">
        <v>1.54514325182518</v>
      </c>
    </row>
    <row r="4700" spans="1:2">
      <c r="A4700" s="95">
        <v>0.46024602460246</v>
      </c>
      <c r="B4700" s="95">
        <v>1.5451557530753099</v>
      </c>
    </row>
    <row r="4701" spans="1:2">
      <c r="A4701" s="95">
        <v>0.46034603460346002</v>
      </c>
      <c r="B4701" s="95">
        <v>1.5451682543254299</v>
      </c>
    </row>
    <row r="4702" spans="1:2">
      <c r="A4702" s="95">
        <v>0.46044604460445998</v>
      </c>
      <c r="B4702" s="95">
        <v>1.5451807555755599</v>
      </c>
    </row>
    <row r="4703" spans="1:2">
      <c r="A4703" s="95">
        <v>0.460546054605461</v>
      </c>
      <c r="B4703" s="95">
        <v>1.5451932568256801</v>
      </c>
    </row>
    <row r="4704" spans="1:2">
      <c r="A4704" s="95">
        <v>0.46064606460646101</v>
      </c>
      <c r="B4704" s="95">
        <v>1.5452057580758101</v>
      </c>
    </row>
    <row r="4705" spans="1:2">
      <c r="A4705" s="95">
        <v>0.46074607460746098</v>
      </c>
      <c r="B4705" s="95">
        <v>1.54521825932593</v>
      </c>
    </row>
    <row r="4706" spans="1:2">
      <c r="A4706" s="95">
        <v>0.46084608460846099</v>
      </c>
      <c r="B4706" s="95">
        <v>1.54523076057606</v>
      </c>
    </row>
    <row r="4707" spans="1:2">
      <c r="A4707" s="95">
        <v>0.46094609460946101</v>
      </c>
      <c r="B4707" s="95">
        <v>1.54524326182618</v>
      </c>
    </row>
    <row r="4708" spans="1:2">
      <c r="A4708" s="95">
        <v>0.46104610461046103</v>
      </c>
      <c r="B4708" s="95">
        <v>1.54525576307631</v>
      </c>
    </row>
    <row r="4709" spans="1:2">
      <c r="A4709" s="95">
        <v>0.46114611461146099</v>
      </c>
      <c r="B4709" s="95">
        <v>1.5452682643264299</v>
      </c>
    </row>
    <row r="4710" spans="1:2">
      <c r="A4710" s="95">
        <v>0.46124612461246101</v>
      </c>
      <c r="B4710" s="95">
        <v>1.5452807655765599</v>
      </c>
    </row>
    <row r="4711" spans="1:2">
      <c r="A4711" s="95">
        <v>0.46134613461346102</v>
      </c>
      <c r="B4711" s="95">
        <v>1.5452932668266799</v>
      </c>
    </row>
    <row r="4712" spans="1:2">
      <c r="A4712" s="95">
        <v>0.46144614461446098</v>
      </c>
      <c r="B4712" s="95">
        <v>1.5453057680768101</v>
      </c>
    </row>
    <row r="4713" spans="1:2">
      <c r="A4713" s="95">
        <v>0.461546154615462</v>
      </c>
      <c r="B4713" s="95">
        <v>1.5453182693269301</v>
      </c>
    </row>
    <row r="4714" spans="1:2">
      <c r="A4714" s="95">
        <v>0.46164616461646202</v>
      </c>
      <c r="B4714" s="95">
        <v>1.54533077057706</v>
      </c>
    </row>
    <row r="4715" spans="1:2">
      <c r="A4715" s="95">
        <v>0.46174617461746198</v>
      </c>
      <c r="B4715" s="95">
        <v>1.54534327182718</v>
      </c>
    </row>
    <row r="4716" spans="1:2">
      <c r="A4716" s="95">
        <v>0.461846184618462</v>
      </c>
      <c r="B4716" s="95">
        <v>1.54535577307731</v>
      </c>
    </row>
    <row r="4717" spans="1:2">
      <c r="A4717" s="95">
        <v>0.46194619461946201</v>
      </c>
      <c r="B4717" s="95">
        <v>1.54536827432743</v>
      </c>
    </row>
    <row r="4718" spans="1:2">
      <c r="A4718" s="95">
        <v>0.46204620462046198</v>
      </c>
      <c r="B4718" s="95">
        <v>1.5453807755775599</v>
      </c>
    </row>
    <row r="4719" spans="1:2">
      <c r="A4719" s="95">
        <v>0.46214621462146199</v>
      </c>
      <c r="B4719" s="95">
        <v>1.5453932768276799</v>
      </c>
    </row>
    <row r="4720" spans="1:2">
      <c r="A4720" s="95">
        <v>0.46224622462246201</v>
      </c>
      <c r="B4720" s="95">
        <v>1.5454057780778101</v>
      </c>
    </row>
    <row r="4721" spans="1:2">
      <c r="A4721" s="95">
        <v>0.46234623462346203</v>
      </c>
      <c r="B4721" s="95">
        <v>1.5454182793279301</v>
      </c>
    </row>
    <row r="4722" spans="1:2">
      <c r="A4722" s="95">
        <v>0.46244624462446199</v>
      </c>
      <c r="B4722" s="95">
        <v>1.54543078057806</v>
      </c>
    </row>
    <row r="4723" spans="1:2">
      <c r="A4723" s="95">
        <v>0.462546254625463</v>
      </c>
      <c r="B4723" s="95">
        <v>1.54544328182818</v>
      </c>
    </row>
    <row r="4724" spans="1:2">
      <c r="A4724" s="95">
        <v>0.46264626462646302</v>
      </c>
      <c r="B4724" s="95">
        <v>1.54545578307831</v>
      </c>
    </row>
    <row r="4725" spans="1:2">
      <c r="A4725" s="95">
        <v>0.46274627462746298</v>
      </c>
      <c r="B4725" s="95">
        <v>1.54546828432843</v>
      </c>
    </row>
    <row r="4726" spans="1:2">
      <c r="A4726" s="95">
        <v>0.462846284628463</v>
      </c>
      <c r="B4726" s="95">
        <v>1.5454807855785599</v>
      </c>
    </row>
    <row r="4727" spans="1:2">
      <c r="A4727" s="95">
        <v>0.46294629462946302</v>
      </c>
      <c r="B4727" s="95">
        <v>1.5454932868286799</v>
      </c>
    </row>
    <row r="4728" spans="1:2">
      <c r="A4728" s="95">
        <v>0.46304630463046298</v>
      </c>
      <c r="B4728" s="95">
        <v>1.5455057880788099</v>
      </c>
    </row>
    <row r="4729" spans="1:2">
      <c r="A4729" s="95">
        <v>0.463146314631463</v>
      </c>
      <c r="B4729" s="95">
        <v>1.5455182893289301</v>
      </c>
    </row>
    <row r="4730" spans="1:2">
      <c r="A4730" s="95">
        <v>0.46324632463246301</v>
      </c>
      <c r="B4730" s="95">
        <v>1.5455307905790601</v>
      </c>
    </row>
    <row r="4731" spans="1:2">
      <c r="A4731" s="95">
        <v>0.46334633463346298</v>
      </c>
      <c r="B4731" s="95">
        <v>1.54554329182918</v>
      </c>
    </row>
    <row r="4732" spans="1:2">
      <c r="A4732" s="95">
        <v>0.46344634463446299</v>
      </c>
      <c r="B4732" s="95">
        <v>1.54555579307931</v>
      </c>
    </row>
    <row r="4733" spans="1:2">
      <c r="A4733" s="95">
        <v>0.46354635463546401</v>
      </c>
      <c r="B4733" s="95">
        <v>1.54556829432943</v>
      </c>
    </row>
    <row r="4734" spans="1:2">
      <c r="A4734" s="95">
        <v>0.46364636463646403</v>
      </c>
      <c r="B4734" s="95">
        <v>1.54558079557956</v>
      </c>
    </row>
    <row r="4735" spans="1:2">
      <c r="A4735" s="95">
        <v>0.46374637463746399</v>
      </c>
      <c r="B4735" s="95">
        <v>1.5455932968296799</v>
      </c>
    </row>
    <row r="4736" spans="1:2">
      <c r="A4736" s="95">
        <v>0.463846384638464</v>
      </c>
      <c r="B4736" s="95">
        <v>1.5456057980798099</v>
      </c>
    </row>
    <row r="4737" spans="1:2">
      <c r="A4737" s="95">
        <v>0.46394639463946402</v>
      </c>
      <c r="B4737" s="95">
        <v>1.5456182993299299</v>
      </c>
    </row>
    <row r="4738" spans="1:2">
      <c r="A4738" s="95">
        <v>0.46404640464046398</v>
      </c>
      <c r="B4738" s="95">
        <v>1.5456308005800601</v>
      </c>
    </row>
    <row r="4739" spans="1:2">
      <c r="A4739" s="95">
        <v>0.464146414641464</v>
      </c>
      <c r="B4739" s="95">
        <v>1.5456433018301801</v>
      </c>
    </row>
    <row r="4740" spans="1:2">
      <c r="A4740" s="95">
        <v>0.46424642464246402</v>
      </c>
      <c r="B4740" s="95">
        <v>1.54565580308031</v>
      </c>
    </row>
    <row r="4741" spans="1:2">
      <c r="A4741" s="95">
        <v>0.46434643464346398</v>
      </c>
      <c r="B4741" s="95">
        <v>1.54566830433043</v>
      </c>
    </row>
    <row r="4742" spans="1:2">
      <c r="A4742" s="95">
        <v>0.464446444644464</v>
      </c>
      <c r="B4742" s="95">
        <v>1.54568080558056</v>
      </c>
    </row>
    <row r="4743" spans="1:2">
      <c r="A4743" s="95">
        <v>0.46454645464546501</v>
      </c>
      <c r="B4743" s="95">
        <v>1.54569330683068</v>
      </c>
    </row>
    <row r="4744" spans="1:2">
      <c r="A4744" s="95">
        <v>0.46464646464646497</v>
      </c>
      <c r="B4744" s="95">
        <v>1.5457058080808099</v>
      </c>
    </row>
    <row r="4745" spans="1:2">
      <c r="A4745" s="95">
        <v>0.46474647464746499</v>
      </c>
      <c r="B4745" s="95">
        <v>1.5457183093309299</v>
      </c>
    </row>
    <row r="4746" spans="1:2">
      <c r="A4746" s="95">
        <v>0.46484648464846501</v>
      </c>
      <c r="B4746" s="95">
        <v>1.5457308105810601</v>
      </c>
    </row>
    <row r="4747" spans="1:2">
      <c r="A4747" s="95">
        <v>0.46494649464946503</v>
      </c>
      <c r="B4747" s="95">
        <v>1.5457433118311801</v>
      </c>
    </row>
    <row r="4748" spans="1:2">
      <c r="A4748" s="95">
        <v>0.46504650465046499</v>
      </c>
      <c r="B4748" s="95">
        <v>1.54575581308131</v>
      </c>
    </row>
    <row r="4749" spans="1:2">
      <c r="A4749" s="95">
        <v>0.465146514651465</v>
      </c>
      <c r="B4749" s="95">
        <v>1.54576831433143</v>
      </c>
    </row>
    <row r="4750" spans="1:2">
      <c r="A4750" s="95">
        <v>0.46524652465246502</v>
      </c>
      <c r="B4750" s="95">
        <v>1.54578081558156</v>
      </c>
    </row>
    <row r="4751" spans="1:2">
      <c r="A4751" s="95">
        <v>0.46534653465346498</v>
      </c>
      <c r="B4751" s="95">
        <v>1.54579331683168</v>
      </c>
    </row>
    <row r="4752" spans="1:2">
      <c r="A4752" s="95">
        <v>0.465446544654465</v>
      </c>
      <c r="B4752" s="95">
        <v>1.5458058180818099</v>
      </c>
    </row>
    <row r="4753" spans="1:2">
      <c r="A4753" s="95">
        <v>0.46554655465546602</v>
      </c>
      <c r="B4753" s="95">
        <v>1.5458183193319299</v>
      </c>
    </row>
    <row r="4754" spans="1:2">
      <c r="A4754" s="95">
        <v>0.46564656465646598</v>
      </c>
      <c r="B4754" s="95">
        <v>1.5458308205820599</v>
      </c>
    </row>
    <row r="4755" spans="1:2">
      <c r="A4755" s="95">
        <v>0.46574657465746599</v>
      </c>
      <c r="B4755" s="95">
        <v>1.5458433218321801</v>
      </c>
    </row>
    <row r="4756" spans="1:2">
      <c r="A4756" s="95">
        <v>0.46584658465846601</v>
      </c>
      <c r="B4756" s="95">
        <v>1.5458558230823101</v>
      </c>
    </row>
    <row r="4757" spans="1:2">
      <c r="A4757" s="95">
        <v>0.46594659465946597</v>
      </c>
      <c r="B4757" s="95">
        <v>1.54586832433243</v>
      </c>
    </row>
    <row r="4758" spans="1:2">
      <c r="A4758" s="95">
        <v>0.46604660466046599</v>
      </c>
      <c r="B4758" s="95">
        <v>1.54588082558256</v>
      </c>
    </row>
    <row r="4759" spans="1:2">
      <c r="A4759" s="95">
        <v>0.46614661466146601</v>
      </c>
      <c r="B4759" s="95">
        <v>1.54589332683268</v>
      </c>
    </row>
    <row r="4760" spans="1:2">
      <c r="A4760" s="95">
        <v>0.46624662466246602</v>
      </c>
      <c r="B4760" s="95">
        <v>1.54590582808281</v>
      </c>
    </row>
    <row r="4761" spans="1:2">
      <c r="A4761" s="95">
        <v>0.46634663466346599</v>
      </c>
      <c r="B4761" s="95">
        <v>1.5459183293329299</v>
      </c>
    </row>
    <row r="4762" spans="1:2">
      <c r="A4762" s="95">
        <v>0.466446644664466</v>
      </c>
      <c r="B4762" s="95">
        <v>1.5459308305830599</v>
      </c>
    </row>
    <row r="4763" spans="1:2">
      <c r="A4763" s="95">
        <v>0.46654665466546702</v>
      </c>
      <c r="B4763" s="95">
        <v>1.5459433318331799</v>
      </c>
    </row>
    <row r="4764" spans="1:2">
      <c r="A4764" s="95">
        <v>0.46664666466646698</v>
      </c>
      <c r="B4764" s="95">
        <v>1.5459558330833101</v>
      </c>
    </row>
    <row r="4765" spans="1:2">
      <c r="A4765" s="95">
        <v>0.466746674667467</v>
      </c>
      <c r="B4765" s="95">
        <v>1.5459683343334301</v>
      </c>
    </row>
    <row r="4766" spans="1:2">
      <c r="A4766" s="95">
        <v>0.46684668466846702</v>
      </c>
      <c r="B4766" s="95">
        <v>1.54598083558356</v>
      </c>
    </row>
    <row r="4767" spans="1:2">
      <c r="A4767" s="95">
        <v>0.46694669466946698</v>
      </c>
      <c r="B4767" s="95">
        <v>1.54599333683368</v>
      </c>
    </row>
    <row r="4768" spans="1:2">
      <c r="A4768" s="95">
        <v>0.46704670467046699</v>
      </c>
      <c r="B4768" s="95">
        <v>1.54600583808381</v>
      </c>
    </row>
    <row r="4769" spans="1:2">
      <c r="A4769" s="95">
        <v>0.46714671467146701</v>
      </c>
      <c r="B4769" s="95">
        <v>1.54601833933393</v>
      </c>
    </row>
    <row r="4770" spans="1:2">
      <c r="A4770" s="95">
        <v>0.46724672467246697</v>
      </c>
      <c r="B4770" s="95">
        <v>1.5460308405840599</v>
      </c>
    </row>
    <row r="4771" spans="1:2">
      <c r="A4771" s="95">
        <v>0.46734673467346699</v>
      </c>
      <c r="B4771" s="95">
        <v>1.5460433418341799</v>
      </c>
    </row>
    <row r="4772" spans="1:2">
      <c r="A4772" s="95">
        <v>0.46744674467446701</v>
      </c>
      <c r="B4772" s="95">
        <v>1.5460558430843101</v>
      </c>
    </row>
    <row r="4773" spans="1:2">
      <c r="A4773" s="95">
        <v>0.46754675467546802</v>
      </c>
      <c r="B4773" s="95">
        <v>1.5460683443344301</v>
      </c>
    </row>
    <row r="4774" spans="1:2">
      <c r="A4774" s="95">
        <v>0.46764676467646799</v>
      </c>
      <c r="B4774" s="95">
        <v>1.54608084558456</v>
      </c>
    </row>
    <row r="4775" spans="1:2">
      <c r="A4775" s="95">
        <v>0.467746774677468</v>
      </c>
      <c r="B4775" s="95">
        <v>1.54609334683468</v>
      </c>
    </row>
    <row r="4776" spans="1:2">
      <c r="A4776" s="95">
        <v>0.46784678467846802</v>
      </c>
      <c r="B4776" s="95">
        <v>1.54610584808481</v>
      </c>
    </row>
    <row r="4777" spans="1:2">
      <c r="A4777" s="95">
        <v>0.46794679467946798</v>
      </c>
      <c r="B4777" s="95">
        <v>1.54611834933493</v>
      </c>
    </row>
    <row r="4778" spans="1:2">
      <c r="A4778" s="95">
        <v>0.468046804680468</v>
      </c>
      <c r="B4778" s="95">
        <v>1.5461308505850599</v>
      </c>
    </row>
    <row r="4779" spans="1:2">
      <c r="A4779" s="95">
        <v>0.46814681468146802</v>
      </c>
      <c r="B4779" s="95">
        <v>1.5461433518351799</v>
      </c>
    </row>
    <row r="4780" spans="1:2">
      <c r="A4780" s="95">
        <v>0.46824682468246798</v>
      </c>
      <c r="B4780" s="95">
        <v>1.5461558530853099</v>
      </c>
    </row>
    <row r="4781" spans="1:2">
      <c r="A4781" s="95">
        <v>0.46834683468346799</v>
      </c>
      <c r="B4781" s="95">
        <v>1.5461683543354301</v>
      </c>
    </row>
    <row r="4782" spans="1:2">
      <c r="A4782" s="95">
        <v>0.46844684468446801</v>
      </c>
      <c r="B4782" s="95">
        <v>1.5461808555855601</v>
      </c>
    </row>
    <row r="4783" spans="1:2">
      <c r="A4783" s="95">
        <v>0.46854685468546903</v>
      </c>
      <c r="B4783" s="95">
        <v>1.54619335683568</v>
      </c>
    </row>
    <row r="4784" spans="1:2">
      <c r="A4784" s="95">
        <v>0.46864686468646899</v>
      </c>
      <c r="B4784" s="95">
        <v>1.54620585808581</v>
      </c>
    </row>
    <row r="4785" spans="1:2">
      <c r="A4785" s="95">
        <v>0.46874687468746901</v>
      </c>
      <c r="B4785" s="95">
        <v>1.54621835933593</v>
      </c>
    </row>
    <row r="4786" spans="1:2">
      <c r="A4786" s="95">
        <v>0.46884688468846902</v>
      </c>
      <c r="B4786" s="95">
        <v>1.54623086058606</v>
      </c>
    </row>
    <row r="4787" spans="1:2">
      <c r="A4787" s="95">
        <v>0.46894689468946898</v>
      </c>
      <c r="B4787" s="95">
        <v>1.5462433618361799</v>
      </c>
    </row>
    <row r="4788" spans="1:2">
      <c r="A4788" s="95">
        <v>0.469046904690469</v>
      </c>
      <c r="B4788" s="95">
        <v>1.5462558630863099</v>
      </c>
    </row>
    <row r="4789" spans="1:2">
      <c r="A4789" s="95">
        <v>0.46914691469146902</v>
      </c>
      <c r="B4789" s="95">
        <v>1.5462683643364299</v>
      </c>
    </row>
    <row r="4790" spans="1:2">
      <c r="A4790" s="95">
        <v>0.46924692469246898</v>
      </c>
      <c r="B4790" s="95">
        <v>1.5462808655865601</v>
      </c>
    </row>
    <row r="4791" spans="1:2">
      <c r="A4791" s="95">
        <v>0.469346934693469</v>
      </c>
      <c r="B4791" s="95">
        <v>1.5462933668366801</v>
      </c>
    </row>
    <row r="4792" spans="1:2">
      <c r="A4792" s="95">
        <v>0.46944694469446901</v>
      </c>
      <c r="B4792" s="95">
        <v>1.54630586808681</v>
      </c>
    </row>
    <row r="4793" spans="1:2">
      <c r="A4793" s="95">
        <v>0.46954695469546998</v>
      </c>
      <c r="B4793" s="95">
        <v>1.54631836933693</v>
      </c>
    </row>
    <row r="4794" spans="1:2">
      <c r="A4794" s="95">
        <v>0.46964696469646999</v>
      </c>
      <c r="B4794" s="95">
        <v>1.54633087058706</v>
      </c>
    </row>
    <row r="4795" spans="1:2">
      <c r="A4795" s="95">
        <v>0.46974697469747001</v>
      </c>
      <c r="B4795" s="95">
        <v>1.54634337183718</v>
      </c>
    </row>
    <row r="4796" spans="1:2">
      <c r="A4796" s="95">
        <v>0.46984698469847003</v>
      </c>
      <c r="B4796" s="95">
        <v>1.5463558730873099</v>
      </c>
    </row>
    <row r="4797" spans="1:2">
      <c r="A4797" s="95">
        <v>0.46994699469946999</v>
      </c>
      <c r="B4797" s="95">
        <v>1.5463683743374299</v>
      </c>
    </row>
    <row r="4798" spans="1:2">
      <c r="A4798" s="95">
        <v>0.47004700470047001</v>
      </c>
      <c r="B4798" s="95">
        <v>1.5463808755875601</v>
      </c>
    </row>
    <row r="4799" spans="1:2">
      <c r="A4799" s="95">
        <v>0.47014701470147002</v>
      </c>
      <c r="B4799" s="95">
        <v>1.5463933768376801</v>
      </c>
    </row>
    <row r="4800" spans="1:2">
      <c r="A4800" s="95">
        <v>0.47024702470246998</v>
      </c>
      <c r="B4800" s="95">
        <v>1.54640587808781</v>
      </c>
    </row>
    <row r="4801" spans="1:2">
      <c r="A4801" s="95">
        <v>0.47034703470347</v>
      </c>
      <c r="B4801" s="95">
        <v>1.54641837933793</v>
      </c>
    </row>
    <row r="4802" spans="1:2">
      <c r="A4802" s="95">
        <v>0.47044704470447002</v>
      </c>
      <c r="B4802" s="95">
        <v>1.54643088058806</v>
      </c>
    </row>
    <row r="4803" spans="1:2">
      <c r="A4803" s="95">
        <v>0.47054705470547098</v>
      </c>
      <c r="B4803" s="95">
        <v>1.54644338183818</v>
      </c>
    </row>
    <row r="4804" spans="1:2">
      <c r="A4804" s="95">
        <v>0.470647064706471</v>
      </c>
      <c r="B4804" s="95">
        <v>1.5464558830883099</v>
      </c>
    </row>
    <row r="4805" spans="1:2">
      <c r="A4805" s="95">
        <v>0.47074707470747101</v>
      </c>
      <c r="B4805" s="95">
        <v>1.5464683843384299</v>
      </c>
    </row>
    <row r="4806" spans="1:2">
      <c r="A4806" s="95">
        <v>0.47084708470847098</v>
      </c>
      <c r="B4806" s="95">
        <v>1.5464808855885599</v>
      </c>
    </row>
    <row r="4807" spans="1:2">
      <c r="A4807" s="95">
        <v>0.47094709470947099</v>
      </c>
      <c r="B4807" s="95">
        <v>1.5464933868386801</v>
      </c>
    </row>
    <row r="4808" spans="1:2">
      <c r="A4808" s="95">
        <v>0.47104710471047101</v>
      </c>
      <c r="B4808" s="95">
        <v>1.5465058880888101</v>
      </c>
    </row>
    <row r="4809" spans="1:2">
      <c r="A4809" s="95">
        <v>0.47114711471147103</v>
      </c>
      <c r="B4809" s="95">
        <v>1.54651838933893</v>
      </c>
    </row>
    <row r="4810" spans="1:2">
      <c r="A4810" s="95">
        <v>0.47124712471247099</v>
      </c>
      <c r="B4810" s="95">
        <v>1.54653089058906</v>
      </c>
    </row>
    <row r="4811" spans="1:2">
      <c r="A4811" s="95">
        <v>0.47134713471347101</v>
      </c>
      <c r="B4811" s="95">
        <v>1.54654339183918</v>
      </c>
    </row>
    <row r="4812" spans="1:2">
      <c r="A4812" s="95">
        <v>0.47144714471447102</v>
      </c>
      <c r="B4812" s="95">
        <v>1.54655589308931</v>
      </c>
    </row>
    <row r="4813" spans="1:2">
      <c r="A4813" s="95">
        <v>0.47154715471547198</v>
      </c>
      <c r="B4813" s="95">
        <v>1.5465683943394299</v>
      </c>
    </row>
    <row r="4814" spans="1:2">
      <c r="A4814" s="95">
        <v>0.471647164716472</v>
      </c>
      <c r="B4814" s="95">
        <v>1.5465808955895599</v>
      </c>
    </row>
    <row r="4815" spans="1:2">
      <c r="A4815" s="95">
        <v>0.47174717471747202</v>
      </c>
      <c r="B4815" s="95">
        <v>1.5465933968396799</v>
      </c>
    </row>
    <row r="4816" spans="1:2">
      <c r="A4816" s="95">
        <v>0.47184718471847198</v>
      </c>
      <c r="B4816" s="95">
        <v>1.5466058980898101</v>
      </c>
    </row>
    <row r="4817" spans="1:2">
      <c r="A4817" s="95">
        <v>0.471947194719472</v>
      </c>
      <c r="B4817" s="95">
        <v>1.5466183993399301</v>
      </c>
    </row>
    <row r="4818" spans="1:2">
      <c r="A4818" s="95">
        <v>0.47204720472047201</v>
      </c>
      <c r="B4818" s="95">
        <v>1.54663090059006</v>
      </c>
    </row>
    <row r="4819" spans="1:2">
      <c r="A4819" s="95">
        <v>0.47214721472147198</v>
      </c>
      <c r="B4819" s="95">
        <v>1.54664340184018</v>
      </c>
    </row>
    <row r="4820" spans="1:2">
      <c r="A4820" s="95">
        <v>0.47224722472247199</v>
      </c>
      <c r="B4820" s="95">
        <v>1.54665590309031</v>
      </c>
    </row>
    <row r="4821" spans="1:2">
      <c r="A4821" s="95">
        <v>0.47234723472347201</v>
      </c>
      <c r="B4821" s="95">
        <v>1.54666840434043</v>
      </c>
    </row>
    <row r="4822" spans="1:2">
      <c r="A4822" s="95">
        <v>0.47244724472447203</v>
      </c>
      <c r="B4822" s="95">
        <v>1.5466809055905599</v>
      </c>
    </row>
    <row r="4823" spans="1:2">
      <c r="A4823" s="95">
        <v>0.47254725472547299</v>
      </c>
      <c r="B4823" s="95">
        <v>1.5466934068406799</v>
      </c>
    </row>
    <row r="4824" spans="1:2">
      <c r="A4824" s="95">
        <v>0.472647264726473</v>
      </c>
      <c r="B4824" s="95">
        <v>1.5467059080908101</v>
      </c>
    </row>
    <row r="4825" spans="1:2">
      <c r="A4825" s="95">
        <v>0.47274727472747302</v>
      </c>
      <c r="B4825" s="95">
        <v>1.5467184093409301</v>
      </c>
    </row>
    <row r="4826" spans="1:2">
      <c r="A4826" s="95">
        <v>0.47284728472847298</v>
      </c>
      <c r="B4826" s="95">
        <v>1.54673091059106</v>
      </c>
    </row>
    <row r="4827" spans="1:2">
      <c r="A4827" s="95">
        <v>0.472947294729473</v>
      </c>
      <c r="B4827" s="95">
        <v>1.54674341184118</v>
      </c>
    </row>
    <row r="4828" spans="1:2">
      <c r="A4828" s="95">
        <v>0.47304730473047302</v>
      </c>
      <c r="B4828" s="95">
        <v>1.54675591309131</v>
      </c>
    </row>
    <row r="4829" spans="1:2">
      <c r="A4829" s="95">
        <v>0.47314731473147298</v>
      </c>
      <c r="B4829" s="95">
        <v>1.54676841434143</v>
      </c>
    </row>
    <row r="4830" spans="1:2">
      <c r="A4830" s="95">
        <v>0.473247324732473</v>
      </c>
      <c r="B4830" s="95">
        <v>1.5467809155915599</v>
      </c>
    </row>
    <row r="4831" spans="1:2">
      <c r="A4831" s="95">
        <v>0.47334733473347301</v>
      </c>
      <c r="B4831" s="95">
        <v>1.5467934168416799</v>
      </c>
    </row>
    <row r="4832" spans="1:2">
      <c r="A4832" s="95">
        <v>0.47344734473447297</v>
      </c>
      <c r="B4832" s="95">
        <v>1.5468059180918099</v>
      </c>
    </row>
    <row r="4833" spans="1:2">
      <c r="A4833" s="95">
        <v>0.47354735473547399</v>
      </c>
      <c r="B4833" s="95">
        <v>1.5468184193419301</v>
      </c>
    </row>
    <row r="4834" spans="1:2">
      <c r="A4834" s="95">
        <v>0.47364736473647401</v>
      </c>
      <c r="B4834" s="95">
        <v>1.5468309205920601</v>
      </c>
    </row>
    <row r="4835" spans="1:2">
      <c r="A4835" s="95">
        <v>0.47374737473747403</v>
      </c>
      <c r="B4835" s="95">
        <v>1.54684342184218</v>
      </c>
    </row>
    <row r="4836" spans="1:2">
      <c r="A4836" s="95">
        <v>0.47384738473847399</v>
      </c>
      <c r="B4836" s="95">
        <v>1.54685592309231</v>
      </c>
    </row>
    <row r="4837" spans="1:2">
      <c r="A4837" s="95">
        <v>0.473947394739474</v>
      </c>
      <c r="B4837" s="95">
        <v>1.54686842434243</v>
      </c>
    </row>
    <row r="4838" spans="1:2">
      <c r="A4838" s="95">
        <v>0.47404740474047402</v>
      </c>
      <c r="B4838" s="95">
        <v>1.54688092559256</v>
      </c>
    </row>
    <row r="4839" spans="1:2">
      <c r="A4839" s="95">
        <v>0.47414741474147398</v>
      </c>
      <c r="B4839" s="95">
        <v>1.5468934268426799</v>
      </c>
    </row>
    <row r="4840" spans="1:2">
      <c r="A4840" s="95">
        <v>0.474247424742474</v>
      </c>
      <c r="B4840" s="95">
        <v>1.5469059280928099</v>
      </c>
    </row>
    <row r="4841" spans="1:2">
      <c r="A4841" s="95">
        <v>0.47434743474347402</v>
      </c>
      <c r="B4841" s="95">
        <v>1.5469184293429299</v>
      </c>
    </row>
    <row r="4842" spans="1:2">
      <c r="A4842" s="95">
        <v>0.47444744474447398</v>
      </c>
      <c r="B4842" s="95">
        <v>1.5469309305930601</v>
      </c>
    </row>
    <row r="4843" spans="1:2">
      <c r="A4843" s="95">
        <v>0.47454745474547499</v>
      </c>
      <c r="B4843" s="95">
        <v>1.5469434318431801</v>
      </c>
    </row>
    <row r="4844" spans="1:2">
      <c r="A4844" s="95">
        <v>0.47464746474647501</v>
      </c>
      <c r="B4844" s="95">
        <v>1.54695593309331</v>
      </c>
    </row>
    <row r="4845" spans="1:2">
      <c r="A4845" s="95">
        <v>0.47474747474747497</v>
      </c>
      <c r="B4845" s="95">
        <v>1.54696843434343</v>
      </c>
    </row>
    <row r="4846" spans="1:2">
      <c r="A4846" s="95">
        <v>0.47484748474847499</v>
      </c>
      <c r="B4846" s="95">
        <v>1.54698093559356</v>
      </c>
    </row>
    <row r="4847" spans="1:2">
      <c r="A4847" s="95">
        <v>0.47494749474947501</v>
      </c>
      <c r="B4847" s="95">
        <v>1.54699343684368</v>
      </c>
    </row>
    <row r="4848" spans="1:2">
      <c r="A4848" s="95">
        <v>0.47504750475047502</v>
      </c>
      <c r="B4848" s="95">
        <v>1.5470059380938099</v>
      </c>
    </row>
    <row r="4849" spans="1:2">
      <c r="A4849" s="95">
        <v>0.47514751475147499</v>
      </c>
      <c r="B4849" s="95">
        <v>1.5470184393439299</v>
      </c>
    </row>
    <row r="4850" spans="1:2">
      <c r="A4850" s="95">
        <v>0.475247524752475</v>
      </c>
      <c r="B4850" s="95">
        <v>1.5470309405940601</v>
      </c>
    </row>
    <row r="4851" spans="1:2">
      <c r="A4851" s="95">
        <v>0.47534753475347502</v>
      </c>
      <c r="B4851" s="95">
        <v>1.5470434418441801</v>
      </c>
    </row>
    <row r="4852" spans="1:2">
      <c r="A4852" s="95">
        <v>0.47544754475447498</v>
      </c>
      <c r="B4852" s="95">
        <v>1.54705594309431</v>
      </c>
    </row>
    <row r="4853" spans="1:2">
      <c r="A4853" s="95">
        <v>0.475547554755476</v>
      </c>
      <c r="B4853" s="95">
        <v>1.54706844434443</v>
      </c>
    </row>
    <row r="4854" spans="1:2">
      <c r="A4854" s="95">
        <v>0.47564756475647602</v>
      </c>
      <c r="B4854" s="95">
        <v>1.54708094559456</v>
      </c>
    </row>
    <row r="4855" spans="1:2">
      <c r="A4855" s="95">
        <v>0.47574757475747598</v>
      </c>
      <c r="B4855" s="95">
        <v>1.54709344684468</v>
      </c>
    </row>
    <row r="4856" spans="1:2">
      <c r="A4856" s="95">
        <v>0.47584758475847599</v>
      </c>
      <c r="B4856" s="95">
        <v>1.5471059480948099</v>
      </c>
    </row>
    <row r="4857" spans="1:2">
      <c r="A4857" s="95">
        <v>0.47594759475947601</v>
      </c>
      <c r="B4857" s="95">
        <v>1.5471184493449299</v>
      </c>
    </row>
    <row r="4858" spans="1:2">
      <c r="A4858" s="95">
        <v>0.47604760476047597</v>
      </c>
      <c r="B4858" s="95">
        <v>1.5471309505950599</v>
      </c>
    </row>
    <row r="4859" spans="1:2">
      <c r="A4859" s="95">
        <v>0.47614761476147599</v>
      </c>
      <c r="B4859" s="95">
        <v>1.5471434518451801</v>
      </c>
    </row>
    <row r="4860" spans="1:2">
      <c r="A4860" s="95">
        <v>0.47624762476247601</v>
      </c>
      <c r="B4860" s="95">
        <v>1.5471559530953101</v>
      </c>
    </row>
    <row r="4861" spans="1:2">
      <c r="A4861" s="95">
        <v>0.47634763476347602</v>
      </c>
      <c r="B4861" s="95">
        <v>1.54716845434543</v>
      </c>
    </row>
    <row r="4862" spans="1:2">
      <c r="A4862" s="95">
        <v>0.47644764476447599</v>
      </c>
      <c r="B4862" s="95">
        <v>1.54718095559556</v>
      </c>
    </row>
    <row r="4863" spans="1:2">
      <c r="A4863" s="95">
        <v>0.476547654765477</v>
      </c>
      <c r="B4863" s="95">
        <v>1.54719345684568</v>
      </c>
    </row>
    <row r="4864" spans="1:2">
      <c r="A4864" s="95">
        <v>0.47664766476647702</v>
      </c>
      <c r="B4864" s="95">
        <v>1.54720595809581</v>
      </c>
    </row>
    <row r="4865" spans="1:2">
      <c r="A4865" s="95">
        <v>0.47674767476747698</v>
      </c>
      <c r="B4865" s="95">
        <v>1.5472184593459299</v>
      </c>
    </row>
    <row r="4866" spans="1:2">
      <c r="A4866" s="95">
        <v>0.476847684768477</v>
      </c>
      <c r="B4866" s="95">
        <v>1.5472309605960599</v>
      </c>
    </row>
    <row r="4867" spans="1:2">
      <c r="A4867" s="95">
        <v>0.47694769476947702</v>
      </c>
      <c r="B4867" s="95">
        <v>1.5472434618461799</v>
      </c>
    </row>
    <row r="4868" spans="1:2">
      <c r="A4868" s="95">
        <v>0.47704770477047698</v>
      </c>
      <c r="B4868" s="95">
        <v>1.5472559630963101</v>
      </c>
    </row>
    <row r="4869" spans="1:2">
      <c r="A4869" s="95">
        <v>0.47714771477147699</v>
      </c>
      <c r="B4869" s="95">
        <v>1.5472684643464301</v>
      </c>
    </row>
    <row r="4870" spans="1:2">
      <c r="A4870" s="95">
        <v>0.47724772477247701</v>
      </c>
      <c r="B4870" s="95">
        <v>1.54728096559656</v>
      </c>
    </row>
    <row r="4871" spans="1:2">
      <c r="A4871" s="95">
        <v>0.47734773477347697</v>
      </c>
      <c r="B4871" s="95">
        <v>1.54729346684668</v>
      </c>
    </row>
    <row r="4872" spans="1:2">
      <c r="A4872" s="95">
        <v>0.47744774477447699</v>
      </c>
      <c r="B4872" s="95">
        <v>1.54730596809681</v>
      </c>
    </row>
    <row r="4873" spans="1:2">
      <c r="A4873" s="95">
        <v>0.47754775477547801</v>
      </c>
      <c r="B4873" s="95">
        <v>1.54731846934693</v>
      </c>
    </row>
    <row r="4874" spans="1:2">
      <c r="A4874" s="95">
        <v>0.47764776477647802</v>
      </c>
      <c r="B4874" s="95">
        <v>1.5473309705970599</v>
      </c>
    </row>
    <row r="4875" spans="1:2">
      <c r="A4875" s="95">
        <v>0.47774777477747798</v>
      </c>
      <c r="B4875" s="95">
        <v>1.5473434718471799</v>
      </c>
    </row>
    <row r="4876" spans="1:2">
      <c r="A4876" s="95">
        <v>0.477847784778478</v>
      </c>
      <c r="B4876" s="95">
        <v>1.5473559730973101</v>
      </c>
    </row>
    <row r="4877" spans="1:2">
      <c r="A4877" s="95">
        <v>0.47794779477947802</v>
      </c>
      <c r="B4877" s="95">
        <v>1.5473684743474301</v>
      </c>
    </row>
    <row r="4878" spans="1:2">
      <c r="A4878" s="95">
        <v>0.47804780478047798</v>
      </c>
      <c r="B4878" s="95">
        <v>1.54738097559756</v>
      </c>
    </row>
    <row r="4879" spans="1:2">
      <c r="A4879" s="95">
        <v>0.478147814781478</v>
      </c>
      <c r="B4879" s="95">
        <v>1.54739347684768</v>
      </c>
    </row>
    <row r="4880" spans="1:2">
      <c r="A4880" s="95">
        <v>0.47824782478247801</v>
      </c>
      <c r="B4880" s="95">
        <v>1.54740597809781</v>
      </c>
    </row>
    <row r="4881" spans="1:2">
      <c r="A4881" s="95">
        <v>0.47834783478347798</v>
      </c>
      <c r="B4881" s="95">
        <v>1.54741847934793</v>
      </c>
    </row>
    <row r="4882" spans="1:2">
      <c r="A4882" s="95">
        <v>0.47844784478447799</v>
      </c>
      <c r="B4882" s="95">
        <v>1.5474309805980599</v>
      </c>
    </row>
    <row r="4883" spans="1:2">
      <c r="A4883" s="95">
        <v>0.47854785478547901</v>
      </c>
      <c r="B4883" s="95">
        <v>1.5474434818481799</v>
      </c>
    </row>
    <row r="4884" spans="1:2">
      <c r="A4884" s="95">
        <v>0.47864786478647903</v>
      </c>
      <c r="B4884" s="95">
        <v>1.5474559830983099</v>
      </c>
    </row>
    <row r="4885" spans="1:2">
      <c r="A4885" s="95">
        <v>0.47874787478747899</v>
      </c>
      <c r="B4885" s="95">
        <v>1.5474684843484301</v>
      </c>
    </row>
    <row r="4886" spans="1:2">
      <c r="A4886" s="95">
        <v>0.47884788478847901</v>
      </c>
      <c r="B4886" s="95">
        <v>1.5474809855985601</v>
      </c>
    </row>
    <row r="4887" spans="1:2">
      <c r="A4887" s="95">
        <v>0.47894789478947902</v>
      </c>
      <c r="B4887" s="95">
        <v>1.54749348684868</v>
      </c>
    </row>
    <row r="4888" spans="1:2">
      <c r="A4888" s="95">
        <v>0.47904790479047898</v>
      </c>
      <c r="B4888" s="95">
        <v>1.54750598809881</v>
      </c>
    </row>
    <row r="4889" spans="1:2">
      <c r="A4889" s="95">
        <v>0.479147914791479</v>
      </c>
      <c r="B4889" s="95">
        <v>1.54751848934893</v>
      </c>
    </row>
    <row r="4890" spans="1:2">
      <c r="A4890" s="95">
        <v>0.47924792479247902</v>
      </c>
      <c r="B4890" s="95">
        <v>1.54753099059906</v>
      </c>
    </row>
    <row r="4891" spans="1:2">
      <c r="A4891" s="95">
        <v>0.47934793479347898</v>
      </c>
      <c r="B4891" s="95">
        <v>1.5475434918491799</v>
      </c>
    </row>
    <row r="4892" spans="1:2">
      <c r="A4892" s="95">
        <v>0.479447944794479</v>
      </c>
      <c r="B4892" s="95">
        <v>1.5475559930993099</v>
      </c>
    </row>
    <row r="4893" spans="1:2">
      <c r="A4893" s="95">
        <v>0.47954795479548001</v>
      </c>
      <c r="B4893" s="95">
        <v>1.5475684943494299</v>
      </c>
    </row>
    <row r="4894" spans="1:2">
      <c r="A4894" s="95">
        <v>0.47964796479647998</v>
      </c>
      <c r="B4894" s="95">
        <v>1.5475809955995601</v>
      </c>
    </row>
    <row r="4895" spans="1:2">
      <c r="A4895" s="95">
        <v>0.47974797479747999</v>
      </c>
      <c r="B4895" s="95">
        <v>1.5475934968496801</v>
      </c>
    </row>
    <row r="4896" spans="1:2">
      <c r="A4896" s="95">
        <v>0.47984798479848001</v>
      </c>
      <c r="B4896" s="95">
        <v>1.54760599809981</v>
      </c>
    </row>
    <row r="4897" spans="1:2">
      <c r="A4897" s="95">
        <v>0.47994799479948003</v>
      </c>
      <c r="B4897" s="95">
        <v>1.54761849934994</v>
      </c>
    </row>
    <row r="4898" spans="1:2">
      <c r="A4898" s="95">
        <v>0.48004800480047999</v>
      </c>
      <c r="B4898" s="95">
        <v>1.54763100060006</v>
      </c>
    </row>
    <row r="4899" spans="1:2">
      <c r="A4899" s="95">
        <v>0.48014801480148001</v>
      </c>
      <c r="B4899" s="95">
        <v>1.54764350185019</v>
      </c>
    </row>
    <row r="4900" spans="1:2">
      <c r="A4900" s="95">
        <v>0.48024802480248002</v>
      </c>
      <c r="B4900" s="95">
        <v>1.5476560031003099</v>
      </c>
    </row>
    <row r="4901" spans="1:2">
      <c r="A4901" s="95">
        <v>0.48034803480347998</v>
      </c>
      <c r="B4901" s="95">
        <v>1.5476685043504399</v>
      </c>
    </row>
    <row r="4902" spans="1:2">
      <c r="A4902" s="95">
        <v>0.48044804480448</v>
      </c>
      <c r="B4902" s="95">
        <v>1.5476810056005601</v>
      </c>
    </row>
    <row r="4903" spans="1:2">
      <c r="A4903" s="95">
        <v>0.48054805480548102</v>
      </c>
      <c r="B4903" s="95">
        <v>1.5476935068506801</v>
      </c>
    </row>
    <row r="4904" spans="1:2">
      <c r="A4904" s="95">
        <v>0.48064806480648098</v>
      </c>
      <c r="B4904" s="95">
        <v>1.54770600810081</v>
      </c>
    </row>
    <row r="4905" spans="1:2">
      <c r="A4905" s="95">
        <v>0.480748074807481</v>
      </c>
      <c r="B4905" s="95">
        <v>1.54771850935094</v>
      </c>
    </row>
    <row r="4906" spans="1:2">
      <c r="A4906" s="95">
        <v>0.48084808480848101</v>
      </c>
      <c r="B4906" s="95">
        <v>1.54773101060106</v>
      </c>
    </row>
    <row r="4907" spans="1:2">
      <c r="A4907" s="95">
        <v>0.48094809480948097</v>
      </c>
      <c r="B4907" s="95">
        <v>1.54774351185119</v>
      </c>
    </row>
    <row r="4908" spans="1:2">
      <c r="A4908" s="95">
        <v>0.48104810481048099</v>
      </c>
      <c r="B4908" s="95">
        <v>1.5477560131013099</v>
      </c>
    </row>
    <row r="4909" spans="1:2">
      <c r="A4909" s="95">
        <v>0.48114811481148101</v>
      </c>
      <c r="B4909" s="95">
        <v>1.5477685143514399</v>
      </c>
    </row>
    <row r="4910" spans="1:2">
      <c r="A4910" s="95">
        <v>0.48124812481248103</v>
      </c>
      <c r="B4910" s="95">
        <v>1.5477810156015599</v>
      </c>
    </row>
    <row r="4911" spans="1:2">
      <c r="A4911" s="95">
        <v>0.48134813481348099</v>
      </c>
      <c r="B4911" s="95">
        <v>1.5477935168516901</v>
      </c>
    </row>
    <row r="4912" spans="1:2">
      <c r="A4912" s="95">
        <v>0.481448144814481</v>
      </c>
      <c r="B4912" s="95">
        <v>1.5478060181018101</v>
      </c>
    </row>
    <row r="4913" spans="1:2">
      <c r="A4913" s="95">
        <v>0.48154815481548202</v>
      </c>
      <c r="B4913" s="95">
        <v>1.54781851935194</v>
      </c>
    </row>
    <row r="4914" spans="1:2">
      <c r="A4914" s="95">
        <v>0.48164816481648198</v>
      </c>
      <c r="B4914" s="95">
        <v>1.54783102060206</v>
      </c>
    </row>
    <row r="4915" spans="1:2">
      <c r="A4915" s="95">
        <v>0.481748174817482</v>
      </c>
      <c r="B4915" s="95">
        <v>1.54784352185219</v>
      </c>
    </row>
    <row r="4916" spans="1:2">
      <c r="A4916" s="95">
        <v>0.48184818481848202</v>
      </c>
      <c r="B4916" s="95">
        <v>1.54785602310231</v>
      </c>
    </row>
    <row r="4917" spans="1:2">
      <c r="A4917" s="95">
        <v>0.48194819481948198</v>
      </c>
      <c r="B4917" s="95">
        <v>1.5478685243524399</v>
      </c>
    </row>
    <row r="4918" spans="1:2">
      <c r="A4918" s="95">
        <v>0.482048204820482</v>
      </c>
      <c r="B4918" s="95">
        <v>1.5478810256025599</v>
      </c>
    </row>
    <row r="4919" spans="1:2">
      <c r="A4919" s="95">
        <v>0.48214821482148201</v>
      </c>
      <c r="B4919" s="95">
        <v>1.5478935268526901</v>
      </c>
    </row>
    <row r="4920" spans="1:2">
      <c r="A4920" s="95">
        <v>0.48224822482248197</v>
      </c>
      <c r="B4920" s="95">
        <v>1.5479060281028101</v>
      </c>
    </row>
    <row r="4921" spans="1:2">
      <c r="A4921" s="95">
        <v>0.48234823482348199</v>
      </c>
      <c r="B4921" s="95">
        <v>1.5479185293529401</v>
      </c>
    </row>
    <row r="4922" spans="1:2">
      <c r="A4922" s="95">
        <v>0.48244824482448201</v>
      </c>
      <c r="B4922" s="95">
        <v>1.54793103060306</v>
      </c>
    </row>
    <row r="4923" spans="1:2">
      <c r="A4923" s="95">
        <v>0.48254825482548303</v>
      </c>
      <c r="B4923" s="95">
        <v>1.54794353185319</v>
      </c>
    </row>
    <row r="4924" spans="1:2">
      <c r="A4924" s="95">
        <v>0.48264826482648299</v>
      </c>
      <c r="B4924" s="95">
        <v>1.54795603310331</v>
      </c>
    </row>
    <row r="4925" spans="1:2">
      <c r="A4925" s="95">
        <v>0.482748274827483</v>
      </c>
      <c r="B4925" s="95">
        <v>1.54796853435344</v>
      </c>
    </row>
    <row r="4926" spans="1:2">
      <c r="A4926" s="95">
        <v>0.48284828482848302</v>
      </c>
      <c r="B4926" s="95">
        <v>1.5479810356035599</v>
      </c>
    </row>
    <row r="4927" spans="1:2">
      <c r="A4927" s="95">
        <v>0.48294829482948298</v>
      </c>
      <c r="B4927" s="95">
        <v>1.5479935368536899</v>
      </c>
    </row>
    <row r="4928" spans="1:2">
      <c r="A4928" s="95">
        <v>0.483048304830483</v>
      </c>
      <c r="B4928" s="95">
        <v>1.54799396189619</v>
      </c>
    </row>
    <row r="4929" spans="1:2">
      <c r="A4929" s="95">
        <v>0.48314831483148302</v>
      </c>
      <c r="B4929" s="95">
        <v>1.54798146064606</v>
      </c>
    </row>
    <row r="4930" spans="1:2">
      <c r="A4930" s="95">
        <v>0.48324832483248298</v>
      </c>
      <c r="B4930" s="95">
        <v>1.54796895939594</v>
      </c>
    </row>
    <row r="4931" spans="1:2">
      <c r="A4931" s="95">
        <v>0.483348334833483</v>
      </c>
      <c r="B4931" s="95">
        <v>1.5479564581458101</v>
      </c>
    </row>
    <row r="4932" spans="1:2">
      <c r="A4932" s="95">
        <v>0.48344834483448301</v>
      </c>
      <c r="B4932" s="95">
        <v>1.5479439568956901</v>
      </c>
    </row>
    <row r="4933" spans="1:2">
      <c r="A4933" s="95">
        <v>0.48354835483548397</v>
      </c>
      <c r="B4933" s="95">
        <v>1.5479314556455599</v>
      </c>
    </row>
    <row r="4934" spans="1:2">
      <c r="A4934" s="95">
        <v>0.48364836483648399</v>
      </c>
      <c r="B4934" s="95">
        <v>1.5479189543954399</v>
      </c>
    </row>
    <row r="4935" spans="1:2">
      <c r="A4935" s="95">
        <v>0.48374837483748401</v>
      </c>
      <c r="B4935" s="95">
        <v>1.5479064531453099</v>
      </c>
    </row>
    <row r="4936" spans="1:2">
      <c r="A4936" s="95">
        <v>0.48384838483848402</v>
      </c>
      <c r="B4936" s="95">
        <v>1.54789395189519</v>
      </c>
    </row>
    <row r="4937" spans="1:2">
      <c r="A4937" s="95">
        <v>0.48394839483948399</v>
      </c>
      <c r="B4937" s="95">
        <v>1.54788145064506</v>
      </c>
    </row>
    <row r="4938" spans="1:2">
      <c r="A4938" s="95">
        <v>0.484048404840484</v>
      </c>
      <c r="B4938" s="95">
        <v>1.54786894939494</v>
      </c>
    </row>
    <row r="4939" spans="1:2">
      <c r="A4939" s="95">
        <v>0.48414841484148402</v>
      </c>
      <c r="B4939" s="95">
        <v>1.54785644814481</v>
      </c>
    </row>
    <row r="4940" spans="1:2">
      <c r="A4940" s="95">
        <v>0.48424842484248398</v>
      </c>
      <c r="B4940" s="95">
        <v>1.5478439468946901</v>
      </c>
    </row>
    <row r="4941" spans="1:2">
      <c r="A4941" s="95">
        <v>0.484348434843484</v>
      </c>
      <c r="B4941" s="95">
        <v>1.5478314456445601</v>
      </c>
    </row>
    <row r="4942" spans="1:2">
      <c r="A4942" s="95">
        <v>0.48444844484448402</v>
      </c>
      <c r="B4942" s="95">
        <v>1.5478189443944399</v>
      </c>
    </row>
    <row r="4943" spans="1:2">
      <c r="A4943" s="95">
        <v>0.48454845484548498</v>
      </c>
      <c r="B4943" s="95">
        <v>1.5478064431443099</v>
      </c>
    </row>
    <row r="4944" spans="1:2">
      <c r="A4944" s="95">
        <v>0.48464846484648499</v>
      </c>
      <c r="B4944" s="95">
        <v>1.54779394189419</v>
      </c>
    </row>
    <row r="4945" spans="1:2">
      <c r="A4945" s="95">
        <v>0.48474847484748501</v>
      </c>
      <c r="B4945" s="95">
        <v>1.54778144064406</v>
      </c>
    </row>
    <row r="4946" spans="1:2">
      <c r="A4946" s="95">
        <v>0.48484848484848497</v>
      </c>
      <c r="B4946" s="95">
        <v>1.54776893939394</v>
      </c>
    </row>
    <row r="4947" spans="1:2">
      <c r="A4947" s="95">
        <v>0.48494849484948499</v>
      </c>
      <c r="B4947" s="95">
        <v>1.54775643814381</v>
      </c>
    </row>
    <row r="4948" spans="1:2">
      <c r="A4948" s="95">
        <v>0.48504850485048501</v>
      </c>
      <c r="B4948" s="95">
        <v>1.5477439368936901</v>
      </c>
    </row>
    <row r="4949" spans="1:2">
      <c r="A4949" s="95">
        <v>0.48514851485148502</v>
      </c>
      <c r="B4949" s="95">
        <v>1.5477314356435601</v>
      </c>
    </row>
    <row r="4950" spans="1:2">
      <c r="A4950" s="95">
        <v>0.48524852485248499</v>
      </c>
      <c r="B4950" s="95">
        <v>1.5477189343934401</v>
      </c>
    </row>
    <row r="4951" spans="1:2">
      <c r="A4951" s="95">
        <v>0.485348534853485</v>
      </c>
      <c r="B4951" s="95">
        <v>1.5477064331433099</v>
      </c>
    </row>
    <row r="4952" spans="1:2">
      <c r="A4952" s="95">
        <v>0.48544854485448502</v>
      </c>
      <c r="B4952" s="95">
        <v>1.5476939318931899</v>
      </c>
    </row>
    <row r="4953" spans="1:2">
      <c r="A4953" s="95">
        <v>0.48554855485548598</v>
      </c>
      <c r="B4953" s="95">
        <v>1.54768143064306</v>
      </c>
    </row>
    <row r="4954" spans="1:2">
      <c r="A4954" s="95">
        <v>0.485648564856486</v>
      </c>
      <c r="B4954" s="95">
        <v>1.54766892939294</v>
      </c>
    </row>
    <row r="4955" spans="1:2">
      <c r="A4955" s="95">
        <v>0.48574857485748602</v>
      </c>
      <c r="B4955" s="95">
        <v>1.54765642814281</v>
      </c>
    </row>
    <row r="4956" spans="1:2">
      <c r="A4956" s="95">
        <v>0.48584858485848598</v>
      </c>
      <c r="B4956" s="95">
        <v>1.54764392689269</v>
      </c>
    </row>
    <row r="4957" spans="1:2">
      <c r="A4957" s="95">
        <v>0.48594859485948599</v>
      </c>
      <c r="B4957" s="95">
        <v>1.5476314256425601</v>
      </c>
    </row>
    <row r="4958" spans="1:2">
      <c r="A4958" s="95">
        <v>0.48604860486048601</v>
      </c>
      <c r="B4958" s="95">
        <v>1.5476189243924401</v>
      </c>
    </row>
    <row r="4959" spans="1:2">
      <c r="A4959" s="95">
        <v>0.48614861486148597</v>
      </c>
      <c r="B4959" s="95">
        <v>1.5476064231423099</v>
      </c>
    </row>
    <row r="4960" spans="1:2">
      <c r="A4960" s="95">
        <v>0.48624862486248599</v>
      </c>
      <c r="B4960" s="95">
        <v>1.5475939218921899</v>
      </c>
    </row>
    <row r="4961" spans="1:2">
      <c r="A4961" s="95">
        <v>0.48634863486348601</v>
      </c>
      <c r="B4961" s="95">
        <v>1.5475814206420599</v>
      </c>
    </row>
    <row r="4962" spans="1:2">
      <c r="A4962" s="95">
        <v>0.48644864486448602</v>
      </c>
      <c r="B4962" s="95">
        <v>1.54756891939194</v>
      </c>
    </row>
    <row r="4963" spans="1:2">
      <c r="A4963" s="95">
        <v>0.48654865486548698</v>
      </c>
      <c r="B4963" s="95">
        <v>1.54755641814181</v>
      </c>
    </row>
    <row r="4964" spans="1:2">
      <c r="A4964" s="95">
        <v>0.486648664866487</v>
      </c>
      <c r="B4964" s="95">
        <v>1.54754391689169</v>
      </c>
    </row>
    <row r="4965" spans="1:2">
      <c r="A4965" s="95">
        <v>0.48674867486748702</v>
      </c>
      <c r="B4965" s="95">
        <v>1.54753141564156</v>
      </c>
    </row>
    <row r="4966" spans="1:2">
      <c r="A4966" s="95">
        <v>0.48684868486848698</v>
      </c>
      <c r="B4966" s="95">
        <v>1.5475189143914401</v>
      </c>
    </row>
    <row r="4967" spans="1:2">
      <c r="A4967" s="95">
        <v>0.486948694869487</v>
      </c>
      <c r="B4967" s="95">
        <v>1.5475064131413101</v>
      </c>
    </row>
    <row r="4968" spans="1:2">
      <c r="A4968" s="95">
        <v>0.48704870487048701</v>
      </c>
      <c r="B4968" s="95">
        <v>1.5474939118911899</v>
      </c>
    </row>
    <row r="4969" spans="1:2">
      <c r="A4969" s="95">
        <v>0.48714871487148698</v>
      </c>
      <c r="B4969" s="95">
        <v>1.5474814106410599</v>
      </c>
    </row>
    <row r="4970" spans="1:2">
      <c r="A4970" s="95">
        <v>0.48724872487248699</v>
      </c>
      <c r="B4970" s="95">
        <v>1.54746890939094</v>
      </c>
    </row>
    <row r="4971" spans="1:2">
      <c r="A4971" s="95">
        <v>0.48734873487348701</v>
      </c>
      <c r="B4971" s="95">
        <v>1.54745640814081</v>
      </c>
    </row>
    <row r="4972" spans="1:2">
      <c r="A4972" s="95">
        <v>0.48744874487448703</v>
      </c>
      <c r="B4972" s="95">
        <v>1.54744390689069</v>
      </c>
    </row>
    <row r="4973" spans="1:2">
      <c r="A4973" s="95">
        <v>0.48754875487548799</v>
      </c>
      <c r="B4973" s="95">
        <v>1.54743140564056</v>
      </c>
    </row>
    <row r="4974" spans="1:2">
      <c r="A4974" s="95">
        <v>0.48764876487648801</v>
      </c>
      <c r="B4974" s="95">
        <v>1.5474189043904401</v>
      </c>
    </row>
    <row r="4975" spans="1:2">
      <c r="A4975" s="95">
        <v>0.48774877487748802</v>
      </c>
      <c r="B4975" s="95">
        <v>1.5474064031403101</v>
      </c>
    </row>
    <row r="4976" spans="1:2">
      <c r="A4976" s="95">
        <v>0.48784878487848798</v>
      </c>
      <c r="B4976" s="95">
        <v>1.5473939018901901</v>
      </c>
    </row>
    <row r="4977" spans="1:2">
      <c r="A4977" s="95">
        <v>0.487948794879488</v>
      </c>
      <c r="B4977" s="95">
        <v>1.5473814006400599</v>
      </c>
    </row>
    <row r="4978" spans="1:2">
      <c r="A4978" s="95">
        <v>0.48804880488048802</v>
      </c>
      <c r="B4978" s="95">
        <v>1.5473688993899399</v>
      </c>
    </row>
    <row r="4979" spans="1:2">
      <c r="A4979" s="95">
        <v>0.48814881488148798</v>
      </c>
      <c r="B4979" s="95">
        <v>1.54735639813981</v>
      </c>
    </row>
    <row r="4980" spans="1:2">
      <c r="A4980" s="95">
        <v>0.488248824882488</v>
      </c>
      <c r="B4980" s="95">
        <v>1.54734389688969</v>
      </c>
    </row>
    <row r="4981" spans="1:2">
      <c r="A4981" s="95">
        <v>0.48834883488348801</v>
      </c>
      <c r="B4981" s="95">
        <v>1.54733139563956</v>
      </c>
    </row>
    <row r="4982" spans="1:2">
      <c r="A4982" s="95">
        <v>0.48844884488448798</v>
      </c>
      <c r="B4982" s="95">
        <v>1.54731889438944</v>
      </c>
    </row>
    <row r="4983" spans="1:2">
      <c r="A4983" s="95">
        <v>0.48854885488548899</v>
      </c>
      <c r="B4983" s="95">
        <v>1.5473063931393101</v>
      </c>
    </row>
    <row r="4984" spans="1:2">
      <c r="A4984" s="95">
        <v>0.48864886488648901</v>
      </c>
      <c r="B4984" s="95">
        <v>1.5472938918891901</v>
      </c>
    </row>
    <row r="4985" spans="1:2">
      <c r="A4985" s="95">
        <v>0.48874887488748903</v>
      </c>
      <c r="B4985" s="95">
        <v>1.5472813906390599</v>
      </c>
    </row>
    <row r="4986" spans="1:2">
      <c r="A4986" s="95">
        <v>0.48884888488848899</v>
      </c>
      <c r="B4986" s="95">
        <v>1.5472688893889399</v>
      </c>
    </row>
    <row r="4987" spans="1:2">
      <c r="A4987" s="95">
        <v>0.48894889488948901</v>
      </c>
      <c r="B4987" s="95">
        <v>1.5472563881388099</v>
      </c>
    </row>
    <row r="4988" spans="1:2">
      <c r="A4988" s="95">
        <v>0.48904890489048902</v>
      </c>
      <c r="B4988" s="95">
        <v>1.54724388688869</v>
      </c>
    </row>
    <row r="4989" spans="1:2">
      <c r="A4989" s="95">
        <v>0.48914891489148898</v>
      </c>
      <c r="B4989" s="95">
        <v>1.54723138563856</v>
      </c>
    </row>
    <row r="4990" spans="1:2">
      <c r="A4990" s="95">
        <v>0.489248924892489</v>
      </c>
      <c r="B4990" s="95">
        <v>1.54721888438844</v>
      </c>
    </row>
    <row r="4991" spans="1:2">
      <c r="A4991" s="95">
        <v>0.48934893489348902</v>
      </c>
      <c r="B4991" s="95">
        <v>1.54720638313831</v>
      </c>
    </row>
    <row r="4992" spans="1:2">
      <c r="A4992" s="95">
        <v>0.48944894489448898</v>
      </c>
      <c r="B4992" s="95">
        <v>1.5471938818881901</v>
      </c>
    </row>
    <row r="4993" spans="1:2">
      <c r="A4993" s="95">
        <v>0.48954895489549</v>
      </c>
      <c r="B4993" s="95">
        <v>1.5471813806380601</v>
      </c>
    </row>
    <row r="4994" spans="1:2">
      <c r="A4994" s="95">
        <v>0.48964896489649001</v>
      </c>
      <c r="B4994" s="95">
        <v>1.5471688793879399</v>
      </c>
    </row>
    <row r="4995" spans="1:2">
      <c r="A4995" s="95">
        <v>0.48974897489748997</v>
      </c>
      <c r="B4995" s="95">
        <v>1.5471563781378099</v>
      </c>
    </row>
    <row r="4996" spans="1:2">
      <c r="A4996" s="95">
        <v>0.48984898489848999</v>
      </c>
      <c r="B4996" s="95">
        <v>1.54714387688769</v>
      </c>
    </row>
    <row r="4997" spans="1:2">
      <c r="A4997" s="95">
        <v>0.48994899489949001</v>
      </c>
      <c r="B4997" s="95">
        <v>1.54713137563756</v>
      </c>
    </row>
    <row r="4998" spans="1:2">
      <c r="A4998" s="95">
        <v>0.49004900490049003</v>
      </c>
      <c r="B4998" s="95">
        <v>1.54711887438744</v>
      </c>
    </row>
    <row r="4999" spans="1:2">
      <c r="A4999" s="95">
        <v>0.49014901490148999</v>
      </c>
      <c r="B4999" s="95">
        <v>1.54710637313731</v>
      </c>
    </row>
    <row r="5000" spans="1:2">
      <c r="A5000" s="95">
        <v>0.49024902490249</v>
      </c>
      <c r="B5000" s="95">
        <v>1.5470938718871901</v>
      </c>
    </row>
    <row r="5001" spans="1:2">
      <c r="A5001" s="95">
        <v>0.49034903490349002</v>
      </c>
      <c r="B5001" s="95">
        <v>1.5470813706370601</v>
      </c>
    </row>
    <row r="5002" spans="1:2">
      <c r="A5002" s="95">
        <v>0.49044904490448998</v>
      </c>
      <c r="B5002" s="95">
        <v>1.5470688693869401</v>
      </c>
    </row>
    <row r="5003" spans="1:2">
      <c r="A5003" s="95">
        <v>0.490549054905491</v>
      </c>
      <c r="B5003" s="95">
        <v>1.5470563681368099</v>
      </c>
    </row>
    <row r="5004" spans="1:2">
      <c r="A5004" s="95">
        <v>0.49064906490649102</v>
      </c>
      <c r="B5004" s="95">
        <v>1.5470438668866899</v>
      </c>
    </row>
    <row r="5005" spans="1:2">
      <c r="A5005" s="95">
        <v>0.49074907490749098</v>
      </c>
      <c r="B5005" s="95">
        <v>1.54703136563656</v>
      </c>
    </row>
    <row r="5006" spans="1:2">
      <c r="A5006" s="95">
        <v>0.490849084908491</v>
      </c>
      <c r="B5006" s="95">
        <v>1.54701886438644</v>
      </c>
    </row>
    <row r="5007" spans="1:2">
      <c r="A5007" s="95">
        <v>0.49094909490949101</v>
      </c>
      <c r="B5007" s="95">
        <v>1.54700636313631</v>
      </c>
    </row>
    <row r="5008" spans="1:2">
      <c r="A5008" s="95">
        <v>0.49104910491049097</v>
      </c>
      <c r="B5008" s="95">
        <v>1.54699386188619</v>
      </c>
    </row>
    <row r="5009" spans="1:2">
      <c r="A5009" s="95">
        <v>0.49114911491149099</v>
      </c>
      <c r="B5009" s="95">
        <v>1.5469813606360601</v>
      </c>
    </row>
    <row r="5010" spans="1:2">
      <c r="A5010" s="95">
        <v>0.49124912491249101</v>
      </c>
      <c r="B5010" s="95">
        <v>1.5469688593859401</v>
      </c>
    </row>
    <row r="5011" spans="1:2">
      <c r="A5011" s="95">
        <v>0.49134913491349103</v>
      </c>
      <c r="B5011" s="95">
        <v>1.5469563581358099</v>
      </c>
    </row>
    <row r="5012" spans="1:2">
      <c r="A5012" s="95">
        <v>0.49144914491449099</v>
      </c>
      <c r="B5012" s="95">
        <v>1.5469438568856899</v>
      </c>
    </row>
    <row r="5013" spans="1:2">
      <c r="A5013" s="95">
        <v>0.491549154915492</v>
      </c>
      <c r="B5013" s="95">
        <v>1.5469313556355599</v>
      </c>
    </row>
    <row r="5014" spans="1:2">
      <c r="A5014" s="95">
        <v>0.49164916491649202</v>
      </c>
      <c r="B5014" s="95">
        <v>1.54691885438544</v>
      </c>
    </row>
    <row r="5015" spans="1:2">
      <c r="A5015" s="95">
        <v>0.49174917491749198</v>
      </c>
      <c r="B5015" s="95">
        <v>1.54690635313531</v>
      </c>
    </row>
    <row r="5016" spans="1:2">
      <c r="A5016" s="95">
        <v>0.491849184918492</v>
      </c>
      <c r="B5016" s="95">
        <v>1.54689385188519</v>
      </c>
    </row>
    <row r="5017" spans="1:2">
      <c r="A5017" s="95">
        <v>0.49194919491949202</v>
      </c>
      <c r="B5017" s="95">
        <v>1.54688135063506</v>
      </c>
    </row>
    <row r="5018" spans="1:2">
      <c r="A5018" s="95">
        <v>0.49204920492049198</v>
      </c>
      <c r="B5018" s="95">
        <v>1.5468688493849401</v>
      </c>
    </row>
    <row r="5019" spans="1:2">
      <c r="A5019" s="95">
        <v>0.492149214921492</v>
      </c>
      <c r="B5019" s="95">
        <v>1.5468563481348101</v>
      </c>
    </row>
    <row r="5020" spans="1:2">
      <c r="A5020" s="95">
        <v>0.49224922492249201</v>
      </c>
      <c r="B5020" s="95">
        <v>1.5468438468846899</v>
      </c>
    </row>
    <row r="5021" spans="1:2">
      <c r="A5021" s="95">
        <v>0.49234923492349197</v>
      </c>
      <c r="B5021" s="95">
        <v>1.5468313456345599</v>
      </c>
    </row>
    <row r="5022" spans="1:2">
      <c r="A5022" s="95">
        <v>0.49244924492449199</v>
      </c>
      <c r="B5022" s="95">
        <v>1.54681884438444</v>
      </c>
    </row>
    <row r="5023" spans="1:2">
      <c r="A5023" s="95">
        <v>0.49254925492549301</v>
      </c>
      <c r="B5023" s="95">
        <v>1.54680634313431</v>
      </c>
    </row>
    <row r="5024" spans="1:2">
      <c r="A5024" s="95">
        <v>0.49264926492649302</v>
      </c>
      <c r="B5024" s="95">
        <v>1.54679384188419</v>
      </c>
    </row>
    <row r="5025" spans="1:2">
      <c r="A5025" s="95">
        <v>0.49274927492749299</v>
      </c>
      <c r="B5025" s="95">
        <v>1.54678134063406</v>
      </c>
    </row>
    <row r="5026" spans="1:2">
      <c r="A5026" s="95">
        <v>0.492849284928493</v>
      </c>
      <c r="B5026" s="95">
        <v>1.5467688393839401</v>
      </c>
    </row>
    <row r="5027" spans="1:2">
      <c r="A5027" s="95">
        <v>0.49294929492949302</v>
      </c>
      <c r="B5027" s="95">
        <v>1.5467563381338101</v>
      </c>
    </row>
    <row r="5028" spans="1:2">
      <c r="A5028" s="95">
        <v>0.49304930493049298</v>
      </c>
      <c r="B5028" s="95">
        <v>1.5467438368836901</v>
      </c>
    </row>
    <row r="5029" spans="1:2">
      <c r="A5029" s="95">
        <v>0.493149314931493</v>
      </c>
      <c r="B5029" s="95">
        <v>1.5467313356335599</v>
      </c>
    </row>
    <row r="5030" spans="1:2">
      <c r="A5030" s="95">
        <v>0.49324932493249302</v>
      </c>
      <c r="B5030" s="95">
        <v>1.5467188343834399</v>
      </c>
    </row>
    <row r="5031" spans="1:2">
      <c r="A5031" s="95">
        <v>0.49334933493349298</v>
      </c>
      <c r="B5031" s="95">
        <v>1.54670633313331</v>
      </c>
    </row>
    <row r="5032" spans="1:2">
      <c r="A5032" s="95">
        <v>0.49344934493449299</v>
      </c>
      <c r="B5032" s="95">
        <v>1.54669383188319</v>
      </c>
    </row>
    <row r="5033" spans="1:2">
      <c r="A5033" s="95">
        <v>0.49354935493549401</v>
      </c>
      <c r="B5033" s="95">
        <v>1.54668133063306</v>
      </c>
    </row>
    <row r="5034" spans="1:2">
      <c r="A5034" s="95">
        <v>0.49364936493649397</v>
      </c>
      <c r="B5034" s="95">
        <v>1.54666882938294</v>
      </c>
    </row>
    <row r="5035" spans="1:2">
      <c r="A5035" s="95">
        <v>0.49374937493749399</v>
      </c>
      <c r="B5035" s="95">
        <v>1.5466563281328101</v>
      </c>
    </row>
    <row r="5036" spans="1:2">
      <c r="A5036" s="95">
        <v>0.49384938493849401</v>
      </c>
      <c r="B5036" s="95">
        <v>1.5466438268826901</v>
      </c>
    </row>
    <row r="5037" spans="1:2">
      <c r="A5037" s="95">
        <v>0.49394939493949402</v>
      </c>
      <c r="B5037" s="95">
        <v>1.5466313256325599</v>
      </c>
    </row>
    <row r="5038" spans="1:2">
      <c r="A5038" s="95">
        <v>0.49404940494049399</v>
      </c>
      <c r="B5038" s="95">
        <v>1.5466188243824399</v>
      </c>
    </row>
    <row r="5039" spans="1:2">
      <c r="A5039" s="95">
        <v>0.494149414941494</v>
      </c>
      <c r="B5039" s="95">
        <v>1.5466063231323099</v>
      </c>
    </row>
    <row r="5040" spans="1:2">
      <c r="A5040" s="95">
        <v>0.49424942494249402</v>
      </c>
      <c r="B5040" s="95">
        <v>1.54659382188219</v>
      </c>
    </row>
    <row r="5041" spans="1:2">
      <c r="A5041" s="95">
        <v>0.49434943494349398</v>
      </c>
      <c r="B5041" s="95">
        <v>1.54658132063206</v>
      </c>
    </row>
    <row r="5042" spans="1:2">
      <c r="A5042" s="95">
        <v>0.494449444944494</v>
      </c>
      <c r="B5042" s="95">
        <v>1.54656881938194</v>
      </c>
    </row>
    <row r="5043" spans="1:2">
      <c r="A5043" s="95">
        <v>0.49454945494549502</v>
      </c>
      <c r="B5043" s="95">
        <v>1.54655631813181</v>
      </c>
    </row>
    <row r="5044" spans="1:2">
      <c r="A5044" s="95">
        <v>0.49464946494649498</v>
      </c>
      <c r="B5044" s="95">
        <v>1.5465438168816901</v>
      </c>
    </row>
    <row r="5045" spans="1:2">
      <c r="A5045" s="95">
        <v>0.49474947494749499</v>
      </c>
      <c r="B5045" s="95">
        <v>1.5465313156315601</v>
      </c>
    </row>
    <row r="5046" spans="1:2">
      <c r="A5046" s="95">
        <v>0.49484948494849501</v>
      </c>
      <c r="B5046" s="95">
        <v>1.5465188143814399</v>
      </c>
    </row>
    <row r="5047" spans="1:2">
      <c r="A5047" s="95">
        <v>0.49494949494949497</v>
      </c>
      <c r="B5047" s="95">
        <v>1.5465063131313099</v>
      </c>
    </row>
    <row r="5048" spans="1:2">
      <c r="A5048" s="95">
        <v>0.49504950495049499</v>
      </c>
      <c r="B5048" s="95">
        <v>1.54649381188119</v>
      </c>
    </row>
    <row r="5049" spans="1:2">
      <c r="A5049" s="95">
        <v>0.49514951495149501</v>
      </c>
      <c r="B5049" s="95">
        <v>1.54648131063106</v>
      </c>
    </row>
    <row r="5050" spans="1:2">
      <c r="A5050" s="95">
        <v>0.49524952495249502</v>
      </c>
      <c r="B5050" s="95">
        <v>1.54646880938094</v>
      </c>
    </row>
    <row r="5051" spans="1:2">
      <c r="A5051" s="95">
        <v>0.49534953495349499</v>
      </c>
      <c r="B5051" s="95">
        <v>1.54645630813081</v>
      </c>
    </row>
    <row r="5052" spans="1:2">
      <c r="A5052" s="95">
        <v>0.495449544954495</v>
      </c>
      <c r="B5052" s="95">
        <v>1.5464438068806901</v>
      </c>
    </row>
    <row r="5053" spans="1:2">
      <c r="A5053" s="95">
        <v>0.49554955495549602</v>
      </c>
      <c r="B5053" s="95">
        <v>1.5464313056305601</v>
      </c>
    </row>
    <row r="5054" spans="1:2">
      <c r="A5054" s="95">
        <v>0.49564956495649598</v>
      </c>
      <c r="B5054" s="95">
        <v>1.5464188043804401</v>
      </c>
    </row>
    <row r="5055" spans="1:2">
      <c r="A5055" s="95">
        <v>0.495749574957496</v>
      </c>
      <c r="B5055" s="95">
        <v>1.5464063031303099</v>
      </c>
    </row>
    <row r="5056" spans="1:2">
      <c r="A5056" s="95">
        <v>0.49584958495849601</v>
      </c>
      <c r="B5056" s="95">
        <v>1.5463938018801899</v>
      </c>
    </row>
    <row r="5057" spans="1:2">
      <c r="A5057" s="95">
        <v>0.49594959495949598</v>
      </c>
      <c r="B5057" s="95">
        <v>1.54638130063006</v>
      </c>
    </row>
    <row r="5058" spans="1:2">
      <c r="A5058" s="95">
        <v>0.49604960496049599</v>
      </c>
      <c r="B5058" s="95">
        <v>1.54636879937994</v>
      </c>
    </row>
    <row r="5059" spans="1:2">
      <c r="A5059" s="95">
        <v>0.49614961496149601</v>
      </c>
      <c r="B5059" s="95">
        <v>1.54635629812981</v>
      </c>
    </row>
    <row r="5060" spans="1:2">
      <c r="A5060" s="95">
        <v>0.49624962496249603</v>
      </c>
      <c r="B5060" s="95">
        <v>1.54634379687969</v>
      </c>
    </row>
    <row r="5061" spans="1:2">
      <c r="A5061" s="95">
        <v>0.49634963496349599</v>
      </c>
      <c r="B5061" s="95">
        <v>1.5463312956295601</v>
      </c>
    </row>
    <row r="5062" spans="1:2">
      <c r="A5062" s="95">
        <v>0.49644964496449601</v>
      </c>
      <c r="B5062" s="95">
        <v>1.5463187943794401</v>
      </c>
    </row>
    <row r="5063" spans="1:2">
      <c r="A5063" s="95">
        <v>0.49654965496549702</v>
      </c>
      <c r="B5063" s="95">
        <v>1.5463062931293099</v>
      </c>
    </row>
    <row r="5064" spans="1:2">
      <c r="A5064" s="95">
        <v>0.49664966496649698</v>
      </c>
      <c r="B5064" s="95">
        <v>1.5462937918791899</v>
      </c>
    </row>
    <row r="5065" spans="1:2">
      <c r="A5065" s="95">
        <v>0.496749674967497</v>
      </c>
      <c r="B5065" s="95">
        <v>1.5462812906290599</v>
      </c>
    </row>
    <row r="5066" spans="1:2">
      <c r="A5066" s="95">
        <v>0.49684968496849702</v>
      </c>
      <c r="B5066" s="95">
        <v>1.54626878937894</v>
      </c>
    </row>
    <row r="5067" spans="1:2">
      <c r="A5067" s="95">
        <v>0.49694969496949698</v>
      </c>
      <c r="B5067" s="95">
        <v>1.54625628812881</v>
      </c>
    </row>
    <row r="5068" spans="1:2">
      <c r="A5068" s="95">
        <v>0.497049704970497</v>
      </c>
      <c r="B5068" s="95">
        <v>1.54624378687869</v>
      </c>
    </row>
    <row r="5069" spans="1:2">
      <c r="A5069" s="95">
        <v>0.49714971497149701</v>
      </c>
      <c r="B5069" s="95">
        <v>1.54623128562856</v>
      </c>
    </row>
    <row r="5070" spans="1:2">
      <c r="A5070" s="95">
        <v>0.49724972497249698</v>
      </c>
      <c r="B5070" s="95">
        <v>1.5462187843784401</v>
      </c>
    </row>
    <row r="5071" spans="1:2">
      <c r="A5071" s="95">
        <v>0.49734973497349699</v>
      </c>
      <c r="B5071" s="95">
        <v>1.5462062831283101</v>
      </c>
    </row>
    <row r="5072" spans="1:2">
      <c r="A5072" s="95">
        <v>0.49744974497449701</v>
      </c>
      <c r="B5072" s="95">
        <v>1.5461937818781899</v>
      </c>
    </row>
    <row r="5073" spans="1:2">
      <c r="A5073" s="95">
        <v>0.49754975497549803</v>
      </c>
      <c r="B5073" s="95">
        <v>1.5461812806280599</v>
      </c>
    </row>
    <row r="5074" spans="1:2">
      <c r="A5074" s="95">
        <v>0.49764976497649799</v>
      </c>
      <c r="B5074" s="95">
        <v>1.54616877937794</v>
      </c>
    </row>
    <row r="5075" spans="1:2">
      <c r="A5075" s="95">
        <v>0.49774977497749801</v>
      </c>
      <c r="B5075" s="95">
        <v>1.54615627812781</v>
      </c>
    </row>
    <row r="5076" spans="1:2">
      <c r="A5076" s="95">
        <v>0.49784978497849802</v>
      </c>
      <c r="B5076" s="95">
        <v>1.54614377687769</v>
      </c>
    </row>
    <row r="5077" spans="1:2">
      <c r="A5077" s="95">
        <v>0.49794979497949798</v>
      </c>
      <c r="B5077" s="95">
        <v>1.54613127562756</v>
      </c>
    </row>
    <row r="5078" spans="1:2">
      <c r="A5078" s="95">
        <v>0.498049804980498</v>
      </c>
      <c r="B5078" s="95">
        <v>1.5461187743774401</v>
      </c>
    </row>
    <row r="5079" spans="1:2">
      <c r="A5079" s="95">
        <v>0.49814981498149802</v>
      </c>
      <c r="B5079" s="95">
        <v>1.5461062731273101</v>
      </c>
    </row>
    <row r="5080" spans="1:2">
      <c r="A5080" s="95">
        <v>0.49824982498249798</v>
      </c>
      <c r="B5080" s="95">
        <v>1.5460937718771901</v>
      </c>
    </row>
    <row r="5081" spans="1:2">
      <c r="A5081" s="95">
        <v>0.498349834983498</v>
      </c>
      <c r="B5081" s="95">
        <v>1.5460812706270599</v>
      </c>
    </row>
    <row r="5082" spans="1:2">
      <c r="A5082" s="95">
        <v>0.49844984498449801</v>
      </c>
      <c r="B5082" s="95">
        <v>1.5460687693769399</v>
      </c>
    </row>
    <row r="5083" spans="1:2">
      <c r="A5083" s="95">
        <v>0.49854985498549897</v>
      </c>
      <c r="B5083" s="95">
        <v>1.54605626812681</v>
      </c>
    </row>
    <row r="5084" spans="1:2">
      <c r="A5084" s="95">
        <v>0.49864986498649899</v>
      </c>
      <c r="B5084" s="95">
        <v>1.54604376687669</v>
      </c>
    </row>
    <row r="5085" spans="1:2">
      <c r="A5085" s="95">
        <v>0.49874987498749901</v>
      </c>
      <c r="B5085" s="95">
        <v>1.54603126562656</v>
      </c>
    </row>
    <row r="5086" spans="1:2">
      <c r="A5086" s="95">
        <v>0.49884988498849903</v>
      </c>
      <c r="B5086" s="95">
        <v>1.54601876437644</v>
      </c>
    </row>
    <row r="5087" spans="1:2">
      <c r="A5087" s="95">
        <v>0.49894989498949899</v>
      </c>
      <c r="B5087" s="95">
        <v>1.5460062631263101</v>
      </c>
    </row>
    <row r="5088" spans="1:2">
      <c r="A5088" s="95">
        <v>0.499049904990499</v>
      </c>
      <c r="B5088" s="95">
        <v>1.5459937618761901</v>
      </c>
    </row>
    <row r="5089" spans="1:2">
      <c r="A5089" s="95">
        <v>0.49914991499149902</v>
      </c>
      <c r="B5089" s="95">
        <v>1.5459812606260599</v>
      </c>
    </row>
    <row r="5090" spans="1:2">
      <c r="A5090" s="95">
        <v>0.49924992499249898</v>
      </c>
      <c r="B5090" s="95">
        <v>1.5459687593759399</v>
      </c>
    </row>
    <row r="5091" spans="1:2">
      <c r="A5091" s="95">
        <v>0.499349934993499</v>
      </c>
      <c r="B5091" s="95">
        <v>1.5459562581258099</v>
      </c>
    </row>
    <row r="5092" spans="1:2">
      <c r="A5092" s="95">
        <v>0.49944994499449902</v>
      </c>
      <c r="B5092" s="95">
        <v>1.54594375687569</v>
      </c>
    </row>
    <row r="5093" spans="1:2">
      <c r="A5093" s="95">
        <v>0.49954995499549998</v>
      </c>
      <c r="B5093" s="95">
        <v>1.54593125562556</v>
      </c>
    </row>
    <row r="5094" spans="1:2">
      <c r="A5094" s="95">
        <v>0.4996499649965</v>
      </c>
      <c r="B5094" s="95">
        <v>1.54591875437544</v>
      </c>
    </row>
    <row r="5095" spans="1:2">
      <c r="A5095" s="95">
        <v>0.49974997499750001</v>
      </c>
      <c r="B5095" s="95">
        <v>1.54590625312531</v>
      </c>
    </row>
    <row r="5096" spans="1:2">
      <c r="A5096" s="95">
        <v>0.49984998499849997</v>
      </c>
      <c r="B5096" s="95">
        <v>1.5458937518751901</v>
      </c>
    </row>
    <row r="5097" spans="1:2">
      <c r="A5097" s="95">
        <v>0.49994999499949999</v>
      </c>
      <c r="B5097" s="95">
        <v>1.5458812506250601</v>
      </c>
    </row>
    <row r="5098" spans="1:2">
      <c r="A5098" s="95">
        <v>0.50005000500050001</v>
      </c>
      <c r="B5098" s="95">
        <v>1.5458687493749399</v>
      </c>
    </row>
    <row r="5099" spans="1:2">
      <c r="A5099" s="95">
        <v>0.50015001500150003</v>
      </c>
      <c r="B5099" s="95">
        <v>1.5458562481248099</v>
      </c>
    </row>
    <row r="5100" spans="1:2">
      <c r="A5100" s="95">
        <v>0.50025002500250004</v>
      </c>
      <c r="B5100" s="95">
        <v>1.54584374687469</v>
      </c>
    </row>
    <row r="5101" spans="1:2">
      <c r="A5101" s="95">
        <v>0.50035003500349995</v>
      </c>
      <c r="B5101" s="95">
        <v>1.54583124562456</v>
      </c>
    </row>
    <row r="5102" spans="1:2">
      <c r="A5102" s="95">
        <v>0.50045004500449997</v>
      </c>
      <c r="B5102" s="95">
        <v>1.54581874437444</v>
      </c>
    </row>
    <row r="5103" spans="1:2">
      <c r="A5103" s="95">
        <v>0.50055005500550098</v>
      </c>
      <c r="B5103" s="95">
        <v>1.54580624312431</v>
      </c>
    </row>
    <row r="5104" spans="1:2">
      <c r="A5104" s="95">
        <v>0.500650065006501</v>
      </c>
      <c r="B5104" s="95">
        <v>1.5457937418741901</v>
      </c>
    </row>
    <row r="5105" spans="1:2">
      <c r="A5105" s="95">
        <v>0.50075007500750102</v>
      </c>
      <c r="B5105" s="95">
        <v>1.5457812406240601</v>
      </c>
    </row>
    <row r="5106" spans="1:2">
      <c r="A5106" s="95">
        <v>0.50085008500850103</v>
      </c>
      <c r="B5106" s="95">
        <v>1.5457687393739401</v>
      </c>
    </row>
    <row r="5107" spans="1:2">
      <c r="A5107" s="95">
        <v>0.50095009500950105</v>
      </c>
      <c r="B5107" s="95">
        <v>1.5457562381238099</v>
      </c>
    </row>
    <row r="5108" spans="1:2">
      <c r="A5108" s="95">
        <v>0.50105010501050096</v>
      </c>
      <c r="B5108" s="95">
        <v>1.5457437368736899</v>
      </c>
    </row>
    <row r="5109" spans="1:2">
      <c r="A5109" s="95">
        <v>0.50115011501150097</v>
      </c>
      <c r="B5109" s="95">
        <v>1.54573123562356</v>
      </c>
    </row>
    <row r="5110" spans="1:2">
      <c r="A5110" s="95">
        <v>0.50125012501250099</v>
      </c>
      <c r="B5110" s="95">
        <v>1.54571873437344</v>
      </c>
    </row>
    <row r="5111" spans="1:2">
      <c r="A5111" s="95">
        <v>0.50135013501350101</v>
      </c>
      <c r="B5111" s="95">
        <v>1.54570623312331</v>
      </c>
    </row>
    <row r="5112" spans="1:2">
      <c r="A5112" s="95">
        <v>0.50145014501450103</v>
      </c>
      <c r="B5112" s="95">
        <v>1.54569373187319</v>
      </c>
    </row>
    <row r="5113" spans="1:2">
      <c r="A5113" s="95">
        <v>0.50155015501550204</v>
      </c>
      <c r="B5113" s="95">
        <v>1.5456812306230601</v>
      </c>
    </row>
    <row r="5114" spans="1:2">
      <c r="A5114" s="95">
        <v>0.50165016501650195</v>
      </c>
      <c r="B5114" s="95">
        <v>1.5456687293729401</v>
      </c>
    </row>
    <row r="5115" spans="1:2">
      <c r="A5115" s="95">
        <v>0.50175017501750196</v>
      </c>
      <c r="B5115" s="95">
        <v>1.5456562281228099</v>
      </c>
    </row>
    <row r="5116" spans="1:2">
      <c r="A5116" s="95">
        <v>0.50185018501850198</v>
      </c>
      <c r="B5116" s="95">
        <v>1.5456437268726899</v>
      </c>
    </row>
    <row r="5117" spans="1:2">
      <c r="A5117" s="95">
        <v>0.501950195019502</v>
      </c>
      <c r="B5117" s="95">
        <v>1.5456312256225599</v>
      </c>
    </row>
    <row r="5118" spans="1:2">
      <c r="A5118" s="95">
        <v>0.50205020502050202</v>
      </c>
      <c r="B5118" s="95">
        <v>1.54561872437244</v>
      </c>
    </row>
    <row r="5119" spans="1:2">
      <c r="A5119" s="95">
        <v>0.50215021502150203</v>
      </c>
      <c r="B5119" s="95">
        <v>1.54560622312231</v>
      </c>
    </row>
    <row r="5120" spans="1:2">
      <c r="A5120" s="95">
        <v>0.50225022502250205</v>
      </c>
      <c r="B5120" s="95">
        <v>1.54559372187219</v>
      </c>
    </row>
    <row r="5121" spans="1:2">
      <c r="A5121" s="95">
        <v>0.50235023502350196</v>
      </c>
      <c r="B5121" s="95">
        <v>1.54558122062206</v>
      </c>
    </row>
    <row r="5122" spans="1:2">
      <c r="A5122" s="95">
        <v>0.50245024502450197</v>
      </c>
      <c r="B5122" s="95">
        <v>1.5455687193719401</v>
      </c>
    </row>
    <row r="5123" spans="1:2">
      <c r="A5123" s="95">
        <v>0.50255025502550299</v>
      </c>
      <c r="B5123" s="95">
        <v>1.5455562181218101</v>
      </c>
    </row>
    <row r="5124" spans="1:2">
      <c r="A5124" s="95">
        <v>0.50265026502650301</v>
      </c>
      <c r="B5124" s="95">
        <v>1.5455437168716899</v>
      </c>
    </row>
    <row r="5125" spans="1:2">
      <c r="A5125" s="95">
        <v>0.50275027502750302</v>
      </c>
      <c r="B5125" s="95">
        <v>1.5455312156215599</v>
      </c>
    </row>
    <row r="5126" spans="1:2">
      <c r="A5126" s="95">
        <v>0.50285028502850304</v>
      </c>
      <c r="B5126" s="95">
        <v>1.54551871437144</v>
      </c>
    </row>
    <row r="5127" spans="1:2">
      <c r="A5127" s="95">
        <v>0.50295029502950295</v>
      </c>
      <c r="B5127" s="95">
        <v>1.54550621312131</v>
      </c>
    </row>
    <row r="5128" spans="1:2">
      <c r="A5128" s="95">
        <v>0.50305030503050296</v>
      </c>
      <c r="B5128" s="95">
        <v>1.54549371187119</v>
      </c>
    </row>
    <row r="5129" spans="1:2">
      <c r="A5129" s="95">
        <v>0.50315031503150298</v>
      </c>
      <c r="B5129" s="95">
        <v>1.54548121062106</v>
      </c>
    </row>
    <row r="5130" spans="1:2">
      <c r="A5130" s="95">
        <v>0.503250325032503</v>
      </c>
      <c r="B5130" s="95">
        <v>1.5454687093709401</v>
      </c>
    </row>
    <row r="5131" spans="1:2">
      <c r="A5131" s="95">
        <v>0.50335033503350302</v>
      </c>
      <c r="B5131" s="95">
        <v>1.5454562081208101</v>
      </c>
    </row>
    <row r="5132" spans="1:2">
      <c r="A5132" s="95">
        <v>0.50345034503450303</v>
      </c>
      <c r="B5132" s="95">
        <v>1.5454437068706901</v>
      </c>
    </row>
    <row r="5133" spans="1:2">
      <c r="A5133" s="95">
        <v>0.50355035503550405</v>
      </c>
      <c r="B5133" s="95">
        <v>1.5454312056205599</v>
      </c>
    </row>
    <row r="5134" spans="1:2">
      <c r="A5134" s="95">
        <v>0.50365036503650396</v>
      </c>
      <c r="B5134" s="95">
        <v>1.5454187043704399</v>
      </c>
    </row>
    <row r="5135" spans="1:2">
      <c r="A5135" s="95">
        <v>0.50375037503750397</v>
      </c>
      <c r="B5135" s="95">
        <v>1.54540620312031</v>
      </c>
    </row>
    <row r="5136" spans="1:2">
      <c r="A5136" s="95">
        <v>0.50385038503850399</v>
      </c>
      <c r="B5136" s="95">
        <v>1.54539370187019</v>
      </c>
    </row>
    <row r="5137" spans="1:2">
      <c r="A5137" s="95">
        <v>0.50395039503950401</v>
      </c>
      <c r="B5137" s="95">
        <v>1.54538120062006</v>
      </c>
    </row>
    <row r="5138" spans="1:2">
      <c r="A5138" s="95">
        <v>0.50405040504050402</v>
      </c>
      <c r="B5138" s="95">
        <v>1.54536869936994</v>
      </c>
    </row>
    <row r="5139" spans="1:2">
      <c r="A5139" s="95">
        <v>0.50415041504150404</v>
      </c>
      <c r="B5139" s="95">
        <v>1.5453561981198101</v>
      </c>
    </row>
    <row r="5140" spans="1:2">
      <c r="A5140" s="95">
        <v>0.50425042504250395</v>
      </c>
      <c r="B5140" s="95">
        <v>1.5453436968696901</v>
      </c>
    </row>
    <row r="5141" spans="1:2">
      <c r="A5141" s="95">
        <v>0.50435043504350396</v>
      </c>
      <c r="B5141" s="95">
        <v>1.5453311956195599</v>
      </c>
    </row>
    <row r="5142" spans="1:2">
      <c r="A5142" s="95">
        <v>0.50445044504450398</v>
      </c>
      <c r="B5142" s="95">
        <v>1.5453186943694399</v>
      </c>
    </row>
    <row r="5143" spans="1:2">
      <c r="A5143" s="95">
        <v>0.504550455045505</v>
      </c>
      <c r="B5143" s="95">
        <v>1.5453061931193099</v>
      </c>
    </row>
    <row r="5144" spans="1:2">
      <c r="A5144" s="95">
        <v>0.50465046504650501</v>
      </c>
      <c r="B5144" s="95">
        <v>1.54529369186919</v>
      </c>
    </row>
    <row r="5145" spans="1:2">
      <c r="A5145" s="95">
        <v>0.50475047504750503</v>
      </c>
      <c r="B5145" s="95">
        <v>1.54528119061906</v>
      </c>
    </row>
    <row r="5146" spans="1:2">
      <c r="A5146" s="95">
        <v>0.50485048504850505</v>
      </c>
      <c r="B5146" s="95">
        <v>1.54526868936894</v>
      </c>
    </row>
    <row r="5147" spans="1:2">
      <c r="A5147" s="95">
        <v>0.50495049504950495</v>
      </c>
      <c r="B5147" s="95">
        <v>1.54525618811881</v>
      </c>
    </row>
    <row r="5148" spans="1:2">
      <c r="A5148" s="95">
        <v>0.50505050505050497</v>
      </c>
      <c r="B5148" s="95">
        <v>1.5452436868686901</v>
      </c>
    </row>
    <row r="5149" spans="1:2">
      <c r="A5149" s="95">
        <v>0.50515051505150499</v>
      </c>
      <c r="B5149" s="95">
        <v>1.5452311856185601</v>
      </c>
    </row>
    <row r="5150" spans="1:2">
      <c r="A5150" s="95">
        <v>0.50525052505250501</v>
      </c>
      <c r="B5150" s="95">
        <v>1.5452186843684399</v>
      </c>
    </row>
    <row r="5151" spans="1:2">
      <c r="A5151" s="95">
        <v>0.50535053505350502</v>
      </c>
      <c r="B5151" s="95">
        <v>1.5452061831183099</v>
      </c>
    </row>
    <row r="5152" spans="1:2">
      <c r="A5152" s="95">
        <v>0.50545054505450504</v>
      </c>
      <c r="B5152" s="95">
        <v>1.5451936818681899</v>
      </c>
    </row>
    <row r="5153" spans="1:2">
      <c r="A5153" s="95">
        <v>0.50555055505550595</v>
      </c>
      <c r="B5153" s="95">
        <v>1.54518118061806</v>
      </c>
    </row>
    <row r="5154" spans="1:2">
      <c r="A5154" s="95">
        <v>0.50565056505650596</v>
      </c>
      <c r="B5154" s="95">
        <v>1.54516867936794</v>
      </c>
    </row>
    <row r="5155" spans="1:2">
      <c r="A5155" s="95">
        <v>0.50575057505750598</v>
      </c>
      <c r="B5155" s="95">
        <v>1.54515617811781</v>
      </c>
    </row>
    <row r="5156" spans="1:2">
      <c r="A5156" s="95">
        <v>0.505850585058506</v>
      </c>
      <c r="B5156" s="95">
        <v>1.5451436768676901</v>
      </c>
    </row>
    <row r="5157" spans="1:2">
      <c r="A5157" s="95">
        <v>0.50595059505950601</v>
      </c>
      <c r="B5157" s="95">
        <v>1.5451311756175601</v>
      </c>
    </row>
    <row r="5158" spans="1:2">
      <c r="A5158" s="95">
        <v>0.50605060506050603</v>
      </c>
      <c r="B5158" s="95">
        <v>1.5451186743674401</v>
      </c>
    </row>
    <row r="5159" spans="1:2">
      <c r="A5159" s="95">
        <v>0.50615061506150605</v>
      </c>
      <c r="B5159" s="95">
        <v>1.5451061731173099</v>
      </c>
    </row>
    <row r="5160" spans="1:2">
      <c r="A5160" s="95">
        <v>0.50625062506250595</v>
      </c>
      <c r="B5160" s="95">
        <v>1.5450936718671899</v>
      </c>
    </row>
    <row r="5161" spans="1:2">
      <c r="A5161" s="95">
        <v>0.50635063506350597</v>
      </c>
      <c r="B5161" s="95">
        <v>1.54508117061706</v>
      </c>
    </row>
    <row r="5162" spans="1:2">
      <c r="A5162" s="95">
        <v>0.50645064506450599</v>
      </c>
      <c r="B5162" s="95">
        <v>1.54506866936694</v>
      </c>
    </row>
    <row r="5163" spans="1:2">
      <c r="A5163" s="95">
        <v>0.50655065506550701</v>
      </c>
      <c r="B5163" s="95">
        <v>1.54505616811681</v>
      </c>
    </row>
    <row r="5164" spans="1:2">
      <c r="A5164" s="95">
        <v>0.50665066506650702</v>
      </c>
      <c r="B5164" s="95">
        <v>1.54504366686669</v>
      </c>
    </row>
    <row r="5165" spans="1:2">
      <c r="A5165" s="95">
        <v>0.50675067506750704</v>
      </c>
      <c r="B5165" s="95">
        <v>1.5450311656165601</v>
      </c>
    </row>
    <row r="5166" spans="1:2">
      <c r="A5166" s="95">
        <v>0.50685068506850695</v>
      </c>
      <c r="B5166" s="95">
        <v>1.5450186643664401</v>
      </c>
    </row>
    <row r="5167" spans="1:2">
      <c r="A5167" s="95">
        <v>0.50695069506950696</v>
      </c>
      <c r="B5167" s="95">
        <v>1.5450061631163099</v>
      </c>
    </row>
    <row r="5168" spans="1:2">
      <c r="A5168" s="95">
        <v>0.50705070507050698</v>
      </c>
      <c r="B5168" s="95">
        <v>1.5449936618661899</v>
      </c>
    </row>
    <row r="5169" spans="1:2">
      <c r="A5169" s="95">
        <v>0.507150715071507</v>
      </c>
      <c r="B5169" s="95">
        <v>1.5449811606160599</v>
      </c>
    </row>
    <row r="5170" spans="1:2">
      <c r="A5170" s="95">
        <v>0.50725072507250701</v>
      </c>
      <c r="B5170" s="95">
        <v>1.54496865936594</v>
      </c>
    </row>
    <row r="5171" spans="1:2">
      <c r="A5171" s="95">
        <v>0.50735073507350703</v>
      </c>
      <c r="B5171" s="95">
        <v>1.54495615811581</v>
      </c>
    </row>
    <row r="5172" spans="1:2">
      <c r="A5172" s="95">
        <v>0.50745074507450705</v>
      </c>
      <c r="B5172" s="95">
        <v>1.54494365686569</v>
      </c>
    </row>
    <row r="5173" spans="1:2">
      <c r="A5173" s="95">
        <v>0.50755075507550795</v>
      </c>
      <c r="B5173" s="95">
        <v>1.54493115561556</v>
      </c>
    </row>
    <row r="5174" spans="1:2">
      <c r="A5174" s="95">
        <v>0.50765076507650797</v>
      </c>
      <c r="B5174" s="95">
        <v>1.5449186543654401</v>
      </c>
    </row>
    <row r="5175" spans="1:2">
      <c r="A5175" s="95">
        <v>0.50775077507750799</v>
      </c>
      <c r="B5175" s="95">
        <v>1.5449061531153101</v>
      </c>
    </row>
    <row r="5176" spans="1:2">
      <c r="A5176" s="95">
        <v>0.507850785078508</v>
      </c>
      <c r="B5176" s="95">
        <v>1.5448936518651899</v>
      </c>
    </row>
    <row r="5177" spans="1:2">
      <c r="A5177" s="95">
        <v>0.50795079507950802</v>
      </c>
      <c r="B5177" s="95">
        <v>1.5448811506150599</v>
      </c>
    </row>
    <row r="5178" spans="1:2">
      <c r="A5178" s="95">
        <v>0.50805080508050804</v>
      </c>
      <c r="B5178" s="95">
        <v>1.5448686493649399</v>
      </c>
    </row>
    <row r="5179" spans="1:2">
      <c r="A5179" s="95">
        <v>0.50815081508150794</v>
      </c>
      <c r="B5179" s="95">
        <v>1.54485614811481</v>
      </c>
    </row>
    <row r="5180" spans="1:2">
      <c r="A5180" s="95">
        <v>0.50825082508250796</v>
      </c>
      <c r="B5180" s="95">
        <v>1.54484364686469</v>
      </c>
    </row>
    <row r="5181" spans="1:2">
      <c r="A5181" s="95">
        <v>0.50835083508350798</v>
      </c>
      <c r="B5181" s="95">
        <v>1.54483114561456</v>
      </c>
    </row>
    <row r="5182" spans="1:2">
      <c r="A5182" s="95">
        <v>0.508450845084508</v>
      </c>
      <c r="B5182" s="95">
        <v>1.5448186443644401</v>
      </c>
    </row>
    <row r="5183" spans="1:2">
      <c r="A5183" s="95">
        <v>0.50855085508550901</v>
      </c>
      <c r="B5183" s="95">
        <v>1.5448061431143101</v>
      </c>
    </row>
    <row r="5184" spans="1:2">
      <c r="A5184" s="95">
        <v>0.50865086508650903</v>
      </c>
      <c r="B5184" s="95">
        <v>1.5447936418641901</v>
      </c>
    </row>
    <row r="5185" spans="1:2">
      <c r="A5185" s="95">
        <v>0.50875087508750905</v>
      </c>
      <c r="B5185" s="95">
        <v>1.5447811406140599</v>
      </c>
    </row>
    <row r="5186" spans="1:2">
      <c r="A5186" s="95">
        <v>0.50885088508850895</v>
      </c>
      <c r="B5186" s="95">
        <v>1.5447686393639399</v>
      </c>
    </row>
    <row r="5187" spans="1:2">
      <c r="A5187" s="95">
        <v>0.50895089508950897</v>
      </c>
      <c r="B5187" s="95">
        <v>1.54475613811381</v>
      </c>
    </row>
    <row r="5188" spans="1:2">
      <c r="A5188" s="95">
        <v>0.50905090509050899</v>
      </c>
      <c r="B5188" s="95">
        <v>1.54474363686369</v>
      </c>
    </row>
    <row r="5189" spans="1:2">
      <c r="A5189" s="95">
        <v>0.509150915091509</v>
      </c>
      <c r="B5189" s="95">
        <v>1.54473113561356</v>
      </c>
    </row>
    <row r="5190" spans="1:2">
      <c r="A5190" s="95">
        <v>0.50925092509250902</v>
      </c>
      <c r="B5190" s="95">
        <v>1.54471863436344</v>
      </c>
    </row>
    <row r="5191" spans="1:2">
      <c r="A5191" s="95">
        <v>0.50935093509350904</v>
      </c>
      <c r="B5191" s="95">
        <v>1.5447061331133101</v>
      </c>
    </row>
    <row r="5192" spans="1:2">
      <c r="A5192" s="95">
        <v>0.50945094509450894</v>
      </c>
      <c r="B5192" s="95">
        <v>1.5446936318631901</v>
      </c>
    </row>
    <row r="5193" spans="1:2">
      <c r="A5193" s="95">
        <v>0.50955095509550996</v>
      </c>
      <c r="B5193" s="95">
        <v>1.5446811306130599</v>
      </c>
    </row>
    <row r="5194" spans="1:2">
      <c r="A5194" s="95">
        <v>0.50965096509650998</v>
      </c>
      <c r="B5194" s="95">
        <v>1.5446686293629399</v>
      </c>
    </row>
    <row r="5195" spans="1:2">
      <c r="A5195" s="95">
        <v>0.50975097509751</v>
      </c>
      <c r="B5195" s="95">
        <v>1.5446561281128099</v>
      </c>
    </row>
    <row r="5196" spans="1:2">
      <c r="A5196" s="95">
        <v>0.50985098509851001</v>
      </c>
      <c r="B5196" s="95">
        <v>1.54464362686269</v>
      </c>
    </row>
    <row r="5197" spans="1:2">
      <c r="A5197" s="95">
        <v>0.50995099509951003</v>
      </c>
      <c r="B5197" s="95">
        <v>1.54463112561256</v>
      </c>
    </row>
    <row r="5198" spans="1:2">
      <c r="A5198" s="95">
        <v>0.51005100510051005</v>
      </c>
      <c r="B5198" s="95">
        <v>1.54461862436244</v>
      </c>
    </row>
    <row r="5199" spans="1:2">
      <c r="A5199" s="95">
        <v>0.51015101510150995</v>
      </c>
      <c r="B5199" s="95">
        <v>1.54460612311231</v>
      </c>
    </row>
    <row r="5200" spans="1:2">
      <c r="A5200" s="95">
        <v>0.51025102510250997</v>
      </c>
      <c r="B5200" s="95">
        <v>1.5445936218621901</v>
      </c>
    </row>
    <row r="5201" spans="1:2">
      <c r="A5201" s="95">
        <v>0.51035103510350999</v>
      </c>
      <c r="B5201" s="95">
        <v>1.5445811206120601</v>
      </c>
    </row>
    <row r="5202" spans="1:2">
      <c r="A5202" s="95">
        <v>0.51045104510451</v>
      </c>
      <c r="B5202" s="95">
        <v>1.5445686193619399</v>
      </c>
    </row>
    <row r="5203" spans="1:2">
      <c r="A5203" s="95">
        <v>0.51055105510551102</v>
      </c>
      <c r="B5203" s="95">
        <v>1.5445561181118099</v>
      </c>
    </row>
    <row r="5204" spans="1:2">
      <c r="A5204" s="95">
        <v>0.51065106510651104</v>
      </c>
      <c r="B5204" s="95">
        <v>1.5445436168616899</v>
      </c>
    </row>
    <row r="5205" spans="1:2">
      <c r="A5205" s="95">
        <v>0.51075107510751105</v>
      </c>
      <c r="B5205" s="95">
        <v>1.54453111561156</v>
      </c>
    </row>
    <row r="5206" spans="1:2">
      <c r="A5206" s="95">
        <v>0.51085108510851096</v>
      </c>
      <c r="B5206" s="95">
        <v>1.54451861436144</v>
      </c>
    </row>
    <row r="5207" spans="1:2">
      <c r="A5207" s="95">
        <v>0.51095109510951098</v>
      </c>
      <c r="B5207" s="95">
        <v>1.54450611311131</v>
      </c>
    </row>
    <row r="5208" spans="1:2">
      <c r="A5208" s="95">
        <v>0.51105110511051099</v>
      </c>
      <c r="B5208" s="95">
        <v>1.5444936118611901</v>
      </c>
    </row>
    <row r="5209" spans="1:2">
      <c r="A5209" s="95">
        <v>0.51115111511151101</v>
      </c>
      <c r="B5209" s="95">
        <v>1.5444811106110601</v>
      </c>
    </row>
    <row r="5210" spans="1:2">
      <c r="A5210" s="95">
        <v>0.51125112511251103</v>
      </c>
      <c r="B5210" s="95">
        <v>1.5444686093609401</v>
      </c>
    </row>
    <row r="5211" spans="1:2">
      <c r="A5211" s="95">
        <v>0.51135113511351105</v>
      </c>
      <c r="B5211" s="95">
        <v>1.5444561081108099</v>
      </c>
    </row>
    <row r="5212" spans="1:2">
      <c r="A5212" s="95">
        <v>0.51145114511451095</v>
      </c>
      <c r="B5212" s="95">
        <v>1.5444436068606899</v>
      </c>
    </row>
    <row r="5213" spans="1:2">
      <c r="A5213" s="95">
        <v>0.51155115511551197</v>
      </c>
      <c r="B5213" s="95">
        <v>1.54443110561056</v>
      </c>
    </row>
    <row r="5214" spans="1:2">
      <c r="A5214" s="95">
        <v>0.51165116511651199</v>
      </c>
      <c r="B5214" s="95">
        <v>1.54441860436044</v>
      </c>
    </row>
    <row r="5215" spans="1:2">
      <c r="A5215" s="95">
        <v>0.511751175117512</v>
      </c>
      <c r="B5215" s="95">
        <v>1.54440610311031</v>
      </c>
    </row>
    <row r="5216" spans="1:2">
      <c r="A5216" s="95">
        <v>0.51185118511851202</v>
      </c>
      <c r="B5216" s="95">
        <v>1.54439360186019</v>
      </c>
    </row>
    <row r="5217" spans="1:2">
      <c r="A5217" s="95">
        <v>0.51195119511951204</v>
      </c>
      <c r="B5217" s="95">
        <v>1.5443811006100601</v>
      </c>
    </row>
    <row r="5218" spans="1:2">
      <c r="A5218" s="95">
        <v>0.51205120512051205</v>
      </c>
      <c r="B5218" s="95">
        <v>1.5443685993599401</v>
      </c>
    </row>
    <row r="5219" spans="1:2">
      <c r="A5219" s="95">
        <v>0.51215121512151196</v>
      </c>
      <c r="B5219" s="95">
        <v>1.5443560981098099</v>
      </c>
    </row>
    <row r="5220" spans="1:2">
      <c r="A5220" s="95">
        <v>0.51225122512251198</v>
      </c>
      <c r="B5220" s="95">
        <v>1.5443435968596899</v>
      </c>
    </row>
    <row r="5221" spans="1:2">
      <c r="A5221" s="95">
        <v>0.51235123512351199</v>
      </c>
      <c r="B5221" s="95">
        <v>1.5443310956095599</v>
      </c>
    </row>
    <row r="5222" spans="1:2">
      <c r="A5222" s="95">
        <v>0.51245124512451201</v>
      </c>
      <c r="B5222" s="95">
        <v>1.54431859435944</v>
      </c>
    </row>
    <row r="5223" spans="1:2">
      <c r="A5223" s="95">
        <v>0.51255125512551303</v>
      </c>
      <c r="B5223" s="95">
        <v>1.54430609310931</v>
      </c>
    </row>
    <row r="5224" spans="1:2">
      <c r="A5224" s="95">
        <v>0.51265126512651304</v>
      </c>
      <c r="B5224" s="95">
        <v>1.54429359185919</v>
      </c>
    </row>
    <row r="5225" spans="1:2">
      <c r="A5225" s="95">
        <v>0.51275127512751295</v>
      </c>
      <c r="B5225" s="95">
        <v>1.54428109060906</v>
      </c>
    </row>
    <row r="5226" spans="1:2">
      <c r="A5226" s="95">
        <v>0.51285128512851297</v>
      </c>
      <c r="B5226" s="95">
        <v>1.5442685893589401</v>
      </c>
    </row>
    <row r="5227" spans="1:2">
      <c r="A5227" s="95">
        <v>0.51295129512951299</v>
      </c>
      <c r="B5227" s="95">
        <v>1.5442560881088101</v>
      </c>
    </row>
    <row r="5228" spans="1:2">
      <c r="A5228" s="95">
        <v>0.513051305130513</v>
      </c>
      <c r="B5228" s="95">
        <v>1.5442435868586899</v>
      </c>
    </row>
    <row r="5229" spans="1:2">
      <c r="A5229" s="95">
        <v>0.51315131513151302</v>
      </c>
      <c r="B5229" s="95">
        <v>1.5442310856085599</v>
      </c>
    </row>
    <row r="5230" spans="1:2">
      <c r="A5230" s="95">
        <v>0.51325132513251304</v>
      </c>
      <c r="B5230" s="95">
        <v>1.5442185843584399</v>
      </c>
    </row>
    <row r="5231" spans="1:2">
      <c r="A5231" s="95">
        <v>0.51335133513351305</v>
      </c>
      <c r="B5231" s="95">
        <v>1.54420608310831</v>
      </c>
    </row>
    <row r="5232" spans="1:2">
      <c r="A5232" s="95">
        <v>0.51345134513451296</v>
      </c>
      <c r="B5232" s="95">
        <v>1.54419358185819</v>
      </c>
    </row>
    <row r="5233" spans="1:2">
      <c r="A5233" s="95">
        <v>0.51355135513551398</v>
      </c>
      <c r="B5233" s="95">
        <v>1.54418108060806</v>
      </c>
    </row>
    <row r="5234" spans="1:2">
      <c r="A5234" s="95">
        <v>0.51365136513651399</v>
      </c>
      <c r="B5234" s="95">
        <v>1.5441685793579401</v>
      </c>
    </row>
    <row r="5235" spans="1:2">
      <c r="A5235" s="95">
        <v>0.51375137513751401</v>
      </c>
      <c r="B5235" s="95">
        <v>1.5441560781078101</v>
      </c>
    </row>
    <row r="5236" spans="1:2">
      <c r="A5236" s="95">
        <v>0.51385138513851403</v>
      </c>
      <c r="B5236" s="95">
        <v>1.5441435768576901</v>
      </c>
    </row>
    <row r="5237" spans="1:2">
      <c r="A5237" s="95">
        <v>0.51395139513951404</v>
      </c>
      <c r="B5237" s="95">
        <v>1.5441310756075599</v>
      </c>
    </row>
    <row r="5238" spans="1:2">
      <c r="A5238" s="95">
        <v>0.51405140514051395</v>
      </c>
      <c r="B5238" s="95">
        <v>1.5441185743574399</v>
      </c>
    </row>
    <row r="5239" spans="1:2">
      <c r="A5239" s="95">
        <v>0.51415141514151397</v>
      </c>
      <c r="B5239" s="95">
        <v>1.54410607310731</v>
      </c>
    </row>
    <row r="5240" spans="1:2">
      <c r="A5240" s="95">
        <v>0.51425142514251398</v>
      </c>
      <c r="B5240" s="95">
        <v>1.54409357185719</v>
      </c>
    </row>
    <row r="5241" spans="1:2">
      <c r="A5241" s="95">
        <v>0.514351435143514</v>
      </c>
      <c r="B5241" s="95">
        <v>1.54408107060706</v>
      </c>
    </row>
    <row r="5242" spans="1:2">
      <c r="A5242" s="95">
        <v>0.51445144514451402</v>
      </c>
      <c r="B5242" s="95">
        <v>1.54406856935694</v>
      </c>
    </row>
    <row r="5243" spans="1:2">
      <c r="A5243" s="95">
        <v>0.51455145514551504</v>
      </c>
      <c r="B5243" s="95">
        <v>1.5440560681068101</v>
      </c>
    </row>
    <row r="5244" spans="1:2">
      <c r="A5244" s="95">
        <v>0.51465146514651505</v>
      </c>
      <c r="B5244" s="95">
        <v>1.5440435668566901</v>
      </c>
    </row>
    <row r="5245" spans="1:2">
      <c r="A5245" s="95">
        <v>0.51475147514751496</v>
      </c>
      <c r="B5245" s="95">
        <v>1.5440310656065599</v>
      </c>
    </row>
    <row r="5246" spans="1:2">
      <c r="A5246" s="95">
        <v>0.51485148514851498</v>
      </c>
      <c r="B5246" s="95">
        <v>1.5440185643564399</v>
      </c>
    </row>
    <row r="5247" spans="1:2">
      <c r="A5247" s="95">
        <v>0.51495149514951499</v>
      </c>
      <c r="B5247" s="95">
        <v>1.5440060631063099</v>
      </c>
    </row>
    <row r="5248" spans="1:2">
      <c r="A5248" s="95">
        <v>0.51505150515051501</v>
      </c>
      <c r="B5248" s="95">
        <v>1.54398217129405</v>
      </c>
    </row>
    <row r="5249" spans="1:2">
      <c r="A5249" s="95">
        <v>0.51515151515151503</v>
      </c>
      <c r="B5249" s="95">
        <v>1.5439475524475501</v>
      </c>
    </row>
    <row r="5250" spans="1:2">
      <c r="A5250" s="95">
        <v>0.51525152515251504</v>
      </c>
      <c r="B5250" s="95">
        <v>1.54391293360105</v>
      </c>
    </row>
    <row r="5251" spans="1:2">
      <c r="A5251" s="95">
        <v>0.51535153515351495</v>
      </c>
      <c r="B5251" s="95">
        <v>1.5438783147545501</v>
      </c>
    </row>
    <row r="5252" spans="1:2">
      <c r="A5252" s="95">
        <v>0.51545154515451497</v>
      </c>
      <c r="B5252" s="95">
        <v>1.5438436959080499</v>
      </c>
    </row>
    <row r="5253" spans="1:2">
      <c r="A5253" s="95">
        <v>0.51555155515551598</v>
      </c>
      <c r="B5253" s="95">
        <v>1.54380907706155</v>
      </c>
    </row>
    <row r="5254" spans="1:2">
      <c r="A5254" s="95">
        <v>0.515651565156516</v>
      </c>
      <c r="B5254" s="95">
        <v>1.5437744582150501</v>
      </c>
    </row>
    <row r="5255" spans="1:2">
      <c r="A5255" s="95">
        <v>0.51575157515751602</v>
      </c>
      <c r="B5255" s="95">
        <v>1.54373983936855</v>
      </c>
    </row>
    <row r="5256" spans="1:2">
      <c r="A5256" s="95">
        <v>0.51585158515851604</v>
      </c>
      <c r="B5256" s="95">
        <v>1.5437052205220501</v>
      </c>
    </row>
    <row r="5257" spans="1:2">
      <c r="A5257" s="95">
        <v>0.51595159515951605</v>
      </c>
      <c r="B5257" s="95">
        <v>1.5436706016755499</v>
      </c>
    </row>
    <row r="5258" spans="1:2">
      <c r="A5258" s="95">
        <v>0.51605160516051596</v>
      </c>
      <c r="B5258" s="95">
        <v>1.54363598282905</v>
      </c>
    </row>
    <row r="5259" spans="1:2">
      <c r="A5259" s="95">
        <v>0.51615161516151598</v>
      </c>
      <c r="B5259" s="95">
        <v>1.5436013639825501</v>
      </c>
    </row>
    <row r="5260" spans="1:2">
      <c r="A5260" s="95">
        <v>0.51625162516251599</v>
      </c>
      <c r="B5260" s="95">
        <v>1.54356674513605</v>
      </c>
    </row>
    <row r="5261" spans="1:2">
      <c r="A5261" s="95">
        <v>0.51635163516351601</v>
      </c>
      <c r="B5261" s="95">
        <v>1.5435321262895501</v>
      </c>
    </row>
    <row r="5262" spans="1:2">
      <c r="A5262" s="95">
        <v>0.51645164516451603</v>
      </c>
      <c r="B5262" s="95">
        <v>1.5434975074430499</v>
      </c>
    </row>
    <row r="5263" spans="1:2">
      <c r="A5263" s="95">
        <v>0.51655165516551704</v>
      </c>
      <c r="B5263" s="95">
        <v>1.54346288859655</v>
      </c>
    </row>
    <row r="5264" spans="1:2">
      <c r="A5264" s="95">
        <v>0.51665166516651695</v>
      </c>
      <c r="B5264" s="95">
        <v>1.5434282697500501</v>
      </c>
    </row>
    <row r="5265" spans="1:2">
      <c r="A5265" s="95">
        <v>0.51675167516751697</v>
      </c>
      <c r="B5265" s="95">
        <v>1.54339365090355</v>
      </c>
    </row>
    <row r="5266" spans="1:2">
      <c r="A5266" s="95">
        <v>0.51685168516851698</v>
      </c>
      <c r="B5266" s="95">
        <v>1.5433590320570501</v>
      </c>
    </row>
    <row r="5267" spans="1:2">
      <c r="A5267" s="95">
        <v>0.516951695169517</v>
      </c>
      <c r="B5267" s="95">
        <v>1.5433244132105499</v>
      </c>
    </row>
    <row r="5268" spans="1:2">
      <c r="A5268" s="95">
        <v>0.51705170517051702</v>
      </c>
      <c r="B5268" s="95">
        <v>1.54328979436405</v>
      </c>
    </row>
    <row r="5269" spans="1:2">
      <c r="A5269" s="95">
        <v>0.51715171517151703</v>
      </c>
      <c r="B5269" s="95">
        <v>1.5432551755175501</v>
      </c>
    </row>
    <row r="5270" spans="1:2">
      <c r="A5270" s="95">
        <v>0.51725172517251705</v>
      </c>
      <c r="B5270" s="95">
        <v>1.54322055667105</v>
      </c>
    </row>
    <row r="5271" spans="1:2">
      <c r="A5271" s="95">
        <v>0.51735173517351696</v>
      </c>
      <c r="B5271" s="95">
        <v>1.54318593782455</v>
      </c>
    </row>
    <row r="5272" spans="1:2">
      <c r="A5272" s="95">
        <v>0.51745174517451697</v>
      </c>
      <c r="B5272" s="95">
        <v>1.5431513189780499</v>
      </c>
    </row>
    <row r="5273" spans="1:2">
      <c r="A5273" s="95">
        <v>0.51755175517551799</v>
      </c>
      <c r="B5273" s="95">
        <v>1.54311670013155</v>
      </c>
    </row>
    <row r="5274" spans="1:2">
      <c r="A5274" s="95">
        <v>0.51765176517651801</v>
      </c>
      <c r="B5274" s="95">
        <v>1.5430820812850501</v>
      </c>
    </row>
    <row r="5275" spans="1:2">
      <c r="A5275" s="95">
        <v>0.51775177517751803</v>
      </c>
      <c r="B5275" s="95">
        <v>1.54304746243855</v>
      </c>
    </row>
    <row r="5276" spans="1:2">
      <c r="A5276" s="95">
        <v>0.51785178517851804</v>
      </c>
      <c r="B5276" s="95">
        <v>1.54301284359205</v>
      </c>
    </row>
    <row r="5277" spans="1:2">
      <c r="A5277" s="95">
        <v>0.51795179517951795</v>
      </c>
      <c r="B5277" s="95">
        <v>1.5429782247455499</v>
      </c>
    </row>
    <row r="5278" spans="1:2">
      <c r="A5278" s="95">
        <v>0.51805180518051797</v>
      </c>
      <c r="B5278" s="95">
        <v>1.54294360589905</v>
      </c>
    </row>
    <row r="5279" spans="1:2">
      <c r="A5279" s="95">
        <v>0.51815181518151798</v>
      </c>
      <c r="B5279" s="95">
        <v>1.5429089870525501</v>
      </c>
    </row>
    <row r="5280" spans="1:2">
      <c r="A5280" s="95">
        <v>0.518251825182518</v>
      </c>
      <c r="B5280" s="95">
        <v>1.54287436820605</v>
      </c>
    </row>
    <row r="5281" spans="1:2">
      <c r="A5281" s="95">
        <v>0.51835183518351802</v>
      </c>
      <c r="B5281" s="95">
        <v>1.54283974935955</v>
      </c>
    </row>
    <row r="5282" spans="1:2">
      <c r="A5282" s="95">
        <v>0.51845184518451803</v>
      </c>
      <c r="B5282" s="95">
        <v>1.5428051305130499</v>
      </c>
    </row>
    <row r="5283" spans="1:2">
      <c r="A5283" s="95">
        <v>0.51855185518551905</v>
      </c>
      <c r="B5283" s="95">
        <v>1.54277051166655</v>
      </c>
    </row>
    <row r="5284" spans="1:2">
      <c r="A5284" s="95">
        <v>0.51865186518651896</v>
      </c>
      <c r="B5284" s="95">
        <v>1.5427358928200501</v>
      </c>
    </row>
    <row r="5285" spans="1:2">
      <c r="A5285" s="95">
        <v>0.51875187518751897</v>
      </c>
      <c r="B5285" s="95">
        <v>1.5427012739735499</v>
      </c>
    </row>
    <row r="5286" spans="1:2">
      <c r="A5286" s="95">
        <v>0.51885188518851899</v>
      </c>
      <c r="B5286" s="95">
        <v>1.54266665512705</v>
      </c>
    </row>
    <row r="5287" spans="1:2">
      <c r="A5287" s="95">
        <v>0.51895189518951901</v>
      </c>
      <c r="B5287" s="95">
        <v>1.5426320362805499</v>
      </c>
    </row>
    <row r="5288" spans="1:2">
      <c r="A5288" s="95">
        <v>0.51905190519051903</v>
      </c>
      <c r="B5288" s="95">
        <v>1.54259741743405</v>
      </c>
    </row>
    <row r="5289" spans="1:2">
      <c r="A5289" s="95">
        <v>0.51915191519151904</v>
      </c>
      <c r="B5289" s="95">
        <v>1.5425627985875501</v>
      </c>
    </row>
    <row r="5290" spans="1:2">
      <c r="A5290" s="95">
        <v>0.51925192519251895</v>
      </c>
      <c r="B5290" s="95">
        <v>1.5425281797410499</v>
      </c>
    </row>
    <row r="5291" spans="1:2">
      <c r="A5291" s="95">
        <v>0.51935193519351897</v>
      </c>
      <c r="B5291" s="95">
        <v>1.54249356089455</v>
      </c>
    </row>
    <row r="5292" spans="1:2">
      <c r="A5292" s="95">
        <v>0.51945194519451898</v>
      </c>
      <c r="B5292" s="95">
        <v>1.5424589420480499</v>
      </c>
    </row>
    <row r="5293" spans="1:2">
      <c r="A5293" s="95">
        <v>0.51955195519552</v>
      </c>
      <c r="B5293" s="95">
        <v>1.54242432320155</v>
      </c>
    </row>
    <row r="5294" spans="1:2">
      <c r="A5294" s="95">
        <v>0.51965196519652002</v>
      </c>
      <c r="B5294" s="95">
        <v>1.5423897043550501</v>
      </c>
    </row>
    <row r="5295" spans="1:2">
      <c r="A5295" s="95">
        <v>0.51975197519752003</v>
      </c>
      <c r="B5295" s="95">
        <v>1.5423550855085499</v>
      </c>
    </row>
    <row r="5296" spans="1:2">
      <c r="A5296" s="95">
        <v>0.51985198519852005</v>
      </c>
      <c r="B5296" s="95">
        <v>1.54232046666205</v>
      </c>
    </row>
    <row r="5297" spans="1:2">
      <c r="A5297" s="95">
        <v>0.51995199519951996</v>
      </c>
      <c r="B5297" s="95">
        <v>1.5422858478155499</v>
      </c>
    </row>
    <row r="5298" spans="1:2">
      <c r="A5298" s="95">
        <v>0.52005200520051997</v>
      </c>
      <c r="B5298" s="95">
        <v>1.54225122896905</v>
      </c>
    </row>
    <row r="5299" spans="1:2">
      <c r="A5299" s="95">
        <v>0.52015201520151999</v>
      </c>
      <c r="B5299" s="95">
        <v>1.5422166101225501</v>
      </c>
    </row>
    <row r="5300" spans="1:2">
      <c r="A5300" s="95">
        <v>0.52025202520252001</v>
      </c>
      <c r="B5300" s="95">
        <v>1.5421819912760499</v>
      </c>
    </row>
    <row r="5301" spans="1:2">
      <c r="A5301" s="95">
        <v>0.52035203520352002</v>
      </c>
      <c r="B5301" s="95">
        <v>1.54214737242955</v>
      </c>
    </row>
    <row r="5302" spans="1:2">
      <c r="A5302" s="95">
        <v>0.52045204520452004</v>
      </c>
      <c r="B5302" s="95">
        <v>1.5421127535830501</v>
      </c>
    </row>
    <row r="5303" spans="1:2">
      <c r="A5303" s="95">
        <v>0.52055205520552095</v>
      </c>
      <c r="B5303" s="95">
        <v>1.54207813473655</v>
      </c>
    </row>
    <row r="5304" spans="1:2">
      <c r="A5304" s="95">
        <v>0.52065206520652096</v>
      </c>
      <c r="B5304" s="95">
        <v>1.5420435158900501</v>
      </c>
    </row>
    <row r="5305" spans="1:2">
      <c r="A5305" s="95">
        <v>0.52075207520752098</v>
      </c>
      <c r="B5305" s="95">
        <v>1.5420088970435499</v>
      </c>
    </row>
    <row r="5306" spans="1:2">
      <c r="A5306" s="95">
        <v>0.520852085208521</v>
      </c>
      <c r="B5306" s="95">
        <v>1.54197427819705</v>
      </c>
    </row>
    <row r="5307" spans="1:2">
      <c r="A5307" s="95">
        <v>0.52095209520952102</v>
      </c>
      <c r="B5307" s="95">
        <v>1.5419396593505501</v>
      </c>
    </row>
    <row r="5308" spans="1:2">
      <c r="A5308" s="95">
        <v>0.52105210521052103</v>
      </c>
      <c r="B5308" s="95">
        <v>1.54190504050405</v>
      </c>
    </row>
    <row r="5309" spans="1:2">
      <c r="A5309" s="95">
        <v>0.52115211521152105</v>
      </c>
      <c r="B5309" s="95">
        <v>1.5418704216575501</v>
      </c>
    </row>
    <row r="5310" spans="1:2">
      <c r="A5310" s="95">
        <v>0.52125212521252096</v>
      </c>
      <c r="B5310" s="95">
        <v>1.5418358028110499</v>
      </c>
    </row>
    <row r="5311" spans="1:2">
      <c r="A5311" s="95">
        <v>0.52135213521352097</v>
      </c>
      <c r="B5311" s="95">
        <v>1.54180118396455</v>
      </c>
    </row>
    <row r="5312" spans="1:2">
      <c r="A5312" s="95">
        <v>0.52145214521452099</v>
      </c>
      <c r="B5312" s="95">
        <v>1.5417665651180501</v>
      </c>
    </row>
    <row r="5313" spans="1:2">
      <c r="A5313" s="95">
        <v>0.52155215521552201</v>
      </c>
      <c r="B5313" s="95">
        <v>1.54173194627155</v>
      </c>
    </row>
    <row r="5314" spans="1:2">
      <c r="A5314" s="95">
        <v>0.52165216521652202</v>
      </c>
      <c r="B5314" s="95">
        <v>1.5416973274250501</v>
      </c>
    </row>
    <row r="5315" spans="1:2">
      <c r="A5315" s="95">
        <v>0.52175217521752204</v>
      </c>
      <c r="B5315" s="95">
        <v>1.5416627085785499</v>
      </c>
    </row>
    <row r="5316" spans="1:2">
      <c r="A5316" s="95">
        <v>0.52185218521852195</v>
      </c>
      <c r="B5316" s="95">
        <v>1.54162808973205</v>
      </c>
    </row>
    <row r="5317" spans="1:2">
      <c r="A5317" s="95">
        <v>0.52195219521952196</v>
      </c>
      <c r="B5317" s="95">
        <v>1.5415934708855501</v>
      </c>
    </row>
    <row r="5318" spans="1:2">
      <c r="A5318" s="95">
        <v>0.52205220522052198</v>
      </c>
      <c r="B5318" s="95">
        <v>1.54155885203905</v>
      </c>
    </row>
    <row r="5319" spans="1:2">
      <c r="A5319" s="95">
        <v>0.522152215221522</v>
      </c>
      <c r="B5319" s="95">
        <v>1.5415242331925501</v>
      </c>
    </row>
    <row r="5320" spans="1:2">
      <c r="A5320" s="95">
        <v>0.52225222522252202</v>
      </c>
      <c r="B5320" s="95">
        <v>1.5414896143460499</v>
      </c>
    </row>
    <row r="5321" spans="1:2">
      <c r="A5321" s="95">
        <v>0.52235223522352203</v>
      </c>
      <c r="B5321" s="95">
        <v>1.54145499549955</v>
      </c>
    </row>
    <row r="5322" spans="1:2">
      <c r="A5322" s="95">
        <v>0.52245224522452205</v>
      </c>
      <c r="B5322" s="95">
        <v>1.5414203766530501</v>
      </c>
    </row>
    <row r="5323" spans="1:2">
      <c r="A5323" s="95">
        <v>0.52255225522552295</v>
      </c>
      <c r="B5323" s="95">
        <v>1.54138575780655</v>
      </c>
    </row>
    <row r="5324" spans="1:2">
      <c r="A5324" s="95">
        <v>0.52265226522652297</v>
      </c>
      <c r="B5324" s="95">
        <v>1.54135113896005</v>
      </c>
    </row>
    <row r="5325" spans="1:2">
      <c r="A5325" s="95">
        <v>0.52275227522752299</v>
      </c>
      <c r="B5325" s="95">
        <v>1.5413165201135499</v>
      </c>
    </row>
    <row r="5326" spans="1:2">
      <c r="A5326" s="95">
        <v>0.52285228522852301</v>
      </c>
      <c r="B5326" s="95">
        <v>1.54128190126705</v>
      </c>
    </row>
    <row r="5327" spans="1:2">
      <c r="A5327" s="95">
        <v>0.52295229522952302</v>
      </c>
      <c r="B5327" s="95">
        <v>1.5412472824205501</v>
      </c>
    </row>
    <row r="5328" spans="1:2">
      <c r="A5328" s="95">
        <v>0.52305230523052304</v>
      </c>
      <c r="B5328" s="95">
        <v>1.54121266357405</v>
      </c>
    </row>
    <row r="5329" spans="1:2">
      <c r="A5329" s="95">
        <v>0.52315231523152295</v>
      </c>
      <c r="B5329" s="95">
        <v>1.54117804472755</v>
      </c>
    </row>
    <row r="5330" spans="1:2">
      <c r="A5330" s="95">
        <v>0.52325232523252296</v>
      </c>
      <c r="B5330" s="95">
        <v>1.5411434258810499</v>
      </c>
    </row>
    <row r="5331" spans="1:2">
      <c r="A5331" s="95">
        <v>0.52335233523352298</v>
      </c>
      <c r="B5331" s="95">
        <v>1.54110880703455</v>
      </c>
    </row>
    <row r="5332" spans="1:2">
      <c r="A5332" s="95">
        <v>0.523452345234523</v>
      </c>
      <c r="B5332" s="95">
        <v>1.5410741881880501</v>
      </c>
    </row>
    <row r="5333" spans="1:2">
      <c r="A5333" s="95">
        <v>0.52355235523552401</v>
      </c>
      <c r="B5333" s="95">
        <v>1.54103956934155</v>
      </c>
    </row>
    <row r="5334" spans="1:2">
      <c r="A5334" s="95">
        <v>0.52365236523652403</v>
      </c>
      <c r="B5334" s="95">
        <v>1.54100495049505</v>
      </c>
    </row>
    <row r="5335" spans="1:2">
      <c r="A5335" s="95">
        <v>0.52375237523752405</v>
      </c>
      <c r="B5335" s="95">
        <v>1.5409703316485499</v>
      </c>
    </row>
    <row r="5336" spans="1:2">
      <c r="A5336" s="95">
        <v>0.52385238523852395</v>
      </c>
      <c r="B5336" s="95">
        <v>1.54093571280205</v>
      </c>
    </row>
    <row r="5337" spans="1:2">
      <c r="A5337" s="95">
        <v>0.52395239523952397</v>
      </c>
      <c r="B5337" s="95">
        <v>1.5409010939555501</v>
      </c>
    </row>
    <row r="5338" spans="1:2">
      <c r="A5338" s="95">
        <v>0.52405240524052399</v>
      </c>
      <c r="B5338" s="95">
        <v>1.5408664751090499</v>
      </c>
    </row>
    <row r="5339" spans="1:2">
      <c r="A5339" s="95">
        <v>0.52415241524152401</v>
      </c>
      <c r="B5339" s="95">
        <v>1.54083185626255</v>
      </c>
    </row>
    <row r="5340" spans="1:2">
      <c r="A5340" s="95">
        <v>0.52425242524252402</v>
      </c>
      <c r="B5340" s="95">
        <v>1.5407972374160499</v>
      </c>
    </row>
    <row r="5341" spans="1:2">
      <c r="A5341" s="95">
        <v>0.52435243524352404</v>
      </c>
      <c r="B5341" s="95">
        <v>1.54076261856955</v>
      </c>
    </row>
    <row r="5342" spans="1:2">
      <c r="A5342" s="95">
        <v>0.52445244524452495</v>
      </c>
      <c r="B5342" s="95">
        <v>1.5407279997230501</v>
      </c>
    </row>
    <row r="5343" spans="1:2">
      <c r="A5343" s="95">
        <v>0.52455245524552496</v>
      </c>
      <c r="B5343" s="95">
        <v>1.5406933808765499</v>
      </c>
    </row>
    <row r="5344" spans="1:2">
      <c r="A5344" s="95">
        <v>0.52465246524652498</v>
      </c>
      <c r="B5344" s="95">
        <v>1.54065876203005</v>
      </c>
    </row>
    <row r="5345" spans="1:2">
      <c r="A5345" s="95">
        <v>0.524752475247525</v>
      </c>
      <c r="B5345" s="95">
        <v>1.5406241431835499</v>
      </c>
    </row>
    <row r="5346" spans="1:2">
      <c r="A5346" s="95">
        <v>0.52485248524852501</v>
      </c>
      <c r="B5346" s="95">
        <v>1.54058952433705</v>
      </c>
    </row>
    <row r="5347" spans="1:2">
      <c r="A5347" s="95">
        <v>0.52495249524952503</v>
      </c>
      <c r="B5347" s="95">
        <v>1.5405549054905501</v>
      </c>
    </row>
    <row r="5348" spans="1:2">
      <c r="A5348" s="95">
        <v>0.52505250525052505</v>
      </c>
      <c r="B5348" s="95">
        <v>1.5405202866440499</v>
      </c>
    </row>
    <row r="5349" spans="1:2">
      <c r="A5349" s="95">
        <v>0.52515251525152495</v>
      </c>
      <c r="B5349" s="95">
        <v>1.54048566779755</v>
      </c>
    </row>
    <row r="5350" spans="1:2">
      <c r="A5350" s="95">
        <v>0.52525252525252497</v>
      </c>
      <c r="B5350" s="95">
        <v>1.5404510489510499</v>
      </c>
    </row>
    <row r="5351" spans="1:2">
      <c r="A5351" s="95">
        <v>0.52535253525352499</v>
      </c>
      <c r="B5351" s="95">
        <v>1.54041643010455</v>
      </c>
    </row>
    <row r="5352" spans="1:2">
      <c r="A5352" s="95">
        <v>0.52545254525452501</v>
      </c>
      <c r="B5352" s="95">
        <v>1.5403818112580501</v>
      </c>
    </row>
    <row r="5353" spans="1:2">
      <c r="A5353" s="95">
        <v>0.52555255525552602</v>
      </c>
      <c r="B5353" s="95">
        <v>1.5403471924115499</v>
      </c>
    </row>
    <row r="5354" spans="1:2">
      <c r="A5354" s="95">
        <v>0.52565256525652604</v>
      </c>
      <c r="B5354" s="95">
        <v>1.54031257356505</v>
      </c>
    </row>
    <row r="5355" spans="1:2">
      <c r="A5355" s="95">
        <v>0.52575257525752594</v>
      </c>
      <c r="B5355" s="95">
        <v>1.5402779547185499</v>
      </c>
    </row>
    <row r="5356" spans="1:2">
      <c r="A5356" s="95">
        <v>0.52585258525852596</v>
      </c>
      <c r="B5356" s="95">
        <v>1.54024333587205</v>
      </c>
    </row>
    <row r="5357" spans="1:2">
      <c r="A5357" s="95">
        <v>0.52595259525952598</v>
      </c>
      <c r="B5357" s="95">
        <v>1.5402087170255501</v>
      </c>
    </row>
    <row r="5358" spans="1:2">
      <c r="A5358" s="95">
        <v>0.526052605260526</v>
      </c>
      <c r="B5358" s="95">
        <v>1.5401740981790499</v>
      </c>
    </row>
    <row r="5359" spans="1:2">
      <c r="A5359" s="95">
        <v>0.52615261526152601</v>
      </c>
      <c r="B5359" s="95">
        <v>1.54013947933255</v>
      </c>
    </row>
    <row r="5360" spans="1:2">
      <c r="A5360" s="95">
        <v>0.52625262526252603</v>
      </c>
      <c r="B5360" s="95">
        <v>1.5401048604860501</v>
      </c>
    </row>
    <row r="5361" spans="1:2">
      <c r="A5361" s="95">
        <v>0.52635263526352605</v>
      </c>
      <c r="B5361" s="95">
        <v>1.54007024163955</v>
      </c>
    </row>
    <row r="5362" spans="1:2">
      <c r="A5362" s="95">
        <v>0.52645264526452595</v>
      </c>
      <c r="B5362" s="95">
        <v>1.5400356227930501</v>
      </c>
    </row>
    <row r="5363" spans="1:2">
      <c r="A5363" s="95">
        <v>0.52655265526552697</v>
      </c>
      <c r="B5363" s="95">
        <v>1.5400010039465499</v>
      </c>
    </row>
    <row r="5364" spans="1:2">
      <c r="A5364" s="95">
        <v>0.52665266526652699</v>
      </c>
      <c r="B5364" s="95">
        <v>1.53996638510005</v>
      </c>
    </row>
    <row r="5365" spans="1:2">
      <c r="A5365" s="95">
        <v>0.526752675267527</v>
      </c>
      <c r="B5365" s="95">
        <v>1.5399317662535501</v>
      </c>
    </row>
    <row r="5366" spans="1:2">
      <c r="A5366" s="95">
        <v>0.52685268526852702</v>
      </c>
      <c r="B5366" s="95">
        <v>1.53989714740705</v>
      </c>
    </row>
    <row r="5367" spans="1:2">
      <c r="A5367" s="95">
        <v>0.52695269526952704</v>
      </c>
      <c r="B5367" s="95">
        <v>1.5398625285605501</v>
      </c>
    </row>
    <row r="5368" spans="1:2">
      <c r="A5368" s="95">
        <v>0.52705270527052706</v>
      </c>
      <c r="B5368" s="95">
        <v>1.5398279097140499</v>
      </c>
    </row>
    <row r="5369" spans="1:2">
      <c r="A5369" s="95">
        <v>0.52715271527152696</v>
      </c>
      <c r="B5369" s="95">
        <v>1.53979329086755</v>
      </c>
    </row>
    <row r="5370" spans="1:2">
      <c r="A5370" s="95">
        <v>0.52725272527252698</v>
      </c>
      <c r="B5370" s="95">
        <v>1.5397586720210501</v>
      </c>
    </row>
    <row r="5371" spans="1:2">
      <c r="A5371" s="95">
        <v>0.527352735273527</v>
      </c>
      <c r="B5371" s="95">
        <v>1.53972405317455</v>
      </c>
    </row>
    <row r="5372" spans="1:2">
      <c r="A5372" s="95">
        <v>0.52745274527452701</v>
      </c>
      <c r="B5372" s="95">
        <v>1.5396894343280501</v>
      </c>
    </row>
    <row r="5373" spans="1:2">
      <c r="A5373" s="95">
        <v>0.52755275527552803</v>
      </c>
      <c r="B5373" s="95">
        <v>1.5396548154815499</v>
      </c>
    </row>
    <row r="5374" spans="1:2">
      <c r="A5374" s="95">
        <v>0.52765276527652805</v>
      </c>
      <c r="B5374" s="95">
        <v>1.53962019663505</v>
      </c>
    </row>
    <row r="5375" spans="1:2">
      <c r="A5375" s="95">
        <v>0.52775277527752795</v>
      </c>
      <c r="B5375" s="95">
        <v>1.5395855777885501</v>
      </c>
    </row>
    <row r="5376" spans="1:2">
      <c r="A5376" s="95">
        <v>0.52785278527852797</v>
      </c>
      <c r="B5376" s="95">
        <v>1.53955095894205</v>
      </c>
    </row>
    <row r="5377" spans="1:2">
      <c r="A5377" s="95">
        <v>0.52795279527952799</v>
      </c>
      <c r="B5377" s="95">
        <v>1.5395163400955501</v>
      </c>
    </row>
    <row r="5378" spans="1:2">
      <c r="A5378" s="95">
        <v>0.528052805280528</v>
      </c>
      <c r="B5378" s="95">
        <v>1.5394817212490499</v>
      </c>
    </row>
    <row r="5379" spans="1:2">
      <c r="A5379" s="95">
        <v>0.52815281528152802</v>
      </c>
      <c r="B5379" s="95">
        <v>1.53944710240255</v>
      </c>
    </row>
    <row r="5380" spans="1:2">
      <c r="A5380" s="95">
        <v>0.52825282528252804</v>
      </c>
      <c r="B5380" s="95">
        <v>1.5394124835560501</v>
      </c>
    </row>
    <row r="5381" spans="1:2">
      <c r="A5381" s="95">
        <v>0.52835283528352806</v>
      </c>
      <c r="B5381" s="95">
        <v>1.53937786470955</v>
      </c>
    </row>
    <row r="5382" spans="1:2">
      <c r="A5382" s="95">
        <v>0.52845284528452796</v>
      </c>
      <c r="B5382" s="95">
        <v>1.53934324586305</v>
      </c>
    </row>
    <row r="5383" spans="1:2">
      <c r="A5383" s="95">
        <v>0.52855285528552898</v>
      </c>
      <c r="B5383" s="95">
        <v>1.5393086270165499</v>
      </c>
    </row>
    <row r="5384" spans="1:2">
      <c r="A5384" s="95">
        <v>0.52865286528652899</v>
      </c>
      <c r="B5384" s="95">
        <v>1.53927400817005</v>
      </c>
    </row>
    <row r="5385" spans="1:2">
      <c r="A5385" s="95">
        <v>0.52875287528752901</v>
      </c>
      <c r="B5385" s="95">
        <v>1.5392393893235501</v>
      </c>
    </row>
    <row r="5386" spans="1:2">
      <c r="A5386" s="95">
        <v>0.52885288528852903</v>
      </c>
      <c r="B5386" s="95">
        <v>1.53920477047705</v>
      </c>
    </row>
    <row r="5387" spans="1:2">
      <c r="A5387" s="95">
        <v>0.52895289528952905</v>
      </c>
      <c r="B5387" s="95">
        <v>1.53917015163055</v>
      </c>
    </row>
    <row r="5388" spans="1:2">
      <c r="A5388" s="95">
        <v>0.52905290529052895</v>
      </c>
      <c r="B5388" s="95">
        <v>1.5391355327840499</v>
      </c>
    </row>
    <row r="5389" spans="1:2">
      <c r="A5389" s="95">
        <v>0.52915291529152897</v>
      </c>
      <c r="B5389" s="95">
        <v>1.53910091393755</v>
      </c>
    </row>
    <row r="5390" spans="1:2">
      <c r="A5390" s="95">
        <v>0.52925292529252899</v>
      </c>
      <c r="B5390" s="95">
        <v>1.5390662950910501</v>
      </c>
    </row>
    <row r="5391" spans="1:2">
      <c r="A5391" s="95">
        <v>0.529352935293529</v>
      </c>
      <c r="B5391" s="95">
        <v>1.53903167624455</v>
      </c>
    </row>
    <row r="5392" spans="1:2">
      <c r="A5392" s="95">
        <v>0.52945294529452902</v>
      </c>
      <c r="B5392" s="95">
        <v>1.53899705739805</v>
      </c>
    </row>
    <row r="5393" spans="1:2">
      <c r="A5393" s="95">
        <v>0.52955295529553004</v>
      </c>
      <c r="B5393" s="95">
        <v>1.5389624385515499</v>
      </c>
    </row>
    <row r="5394" spans="1:2">
      <c r="A5394" s="95">
        <v>0.52965296529653005</v>
      </c>
      <c r="B5394" s="95">
        <v>1.53892781970505</v>
      </c>
    </row>
    <row r="5395" spans="1:2">
      <c r="A5395" s="95">
        <v>0.52975297529752996</v>
      </c>
      <c r="B5395" s="95">
        <v>1.5388932008585501</v>
      </c>
    </row>
    <row r="5396" spans="1:2">
      <c r="A5396" s="95">
        <v>0.52985298529852998</v>
      </c>
      <c r="B5396" s="95">
        <v>1.5388585820120499</v>
      </c>
    </row>
    <row r="5397" spans="1:2">
      <c r="A5397" s="95">
        <v>0.52995299529952999</v>
      </c>
      <c r="B5397" s="95">
        <v>1.53882396316555</v>
      </c>
    </row>
    <row r="5398" spans="1:2">
      <c r="A5398" s="95">
        <v>0.53005300530053001</v>
      </c>
      <c r="B5398" s="95">
        <v>1.5387893443190499</v>
      </c>
    </row>
    <row r="5399" spans="1:2">
      <c r="A5399" s="95">
        <v>0.53015301530153003</v>
      </c>
      <c r="B5399" s="95">
        <v>1.53875472547255</v>
      </c>
    </row>
    <row r="5400" spans="1:2">
      <c r="A5400" s="95">
        <v>0.53025302530253005</v>
      </c>
      <c r="B5400" s="95">
        <v>1.5387201066260501</v>
      </c>
    </row>
    <row r="5401" spans="1:2">
      <c r="A5401" s="95">
        <v>0.53035303530352995</v>
      </c>
      <c r="B5401" s="95">
        <v>1.5386854877795499</v>
      </c>
    </row>
    <row r="5402" spans="1:2">
      <c r="A5402" s="95">
        <v>0.53045304530452997</v>
      </c>
      <c r="B5402" s="95">
        <v>1.53865086893305</v>
      </c>
    </row>
    <row r="5403" spans="1:2">
      <c r="A5403" s="95">
        <v>0.53055305530553099</v>
      </c>
      <c r="B5403" s="95">
        <v>1.5386162500865499</v>
      </c>
    </row>
    <row r="5404" spans="1:2">
      <c r="A5404" s="95">
        <v>0.530653065306531</v>
      </c>
      <c r="B5404" s="95">
        <v>1.53858163124005</v>
      </c>
    </row>
    <row r="5405" spans="1:2">
      <c r="A5405" s="95">
        <v>0.53075307530753102</v>
      </c>
      <c r="B5405" s="95">
        <v>1.5385470123935501</v>
      </c>
    </row>
    <row r="5406" spans="1:2">
      <c r="A5406" s="95">
        <v>0.53085308530853104</v>
      </c>
      <c r="B5406" s="95">
        <v>1.5385123935470499</v>
      </c>
    </row>
    <row r="5407" spans="1:2">
      <c r="A5407" s="95">
        <v>0.53095309530953105</v>
      </c>
      <c r="B5407" s="95">
        <v>1.53847777470055</v>
      </c>
    </row>
    <row r="5408" spans="1:2">
      <c r="A5408" s="95">
        <v>0.53105310531053096</v>
      </c>
      <c r="B5408" s="95">
        <v>1.5384431558540499</v>
      </c>
    </row>
    <row r="5409" spans="1:2">
      <c r="A5409" s="95">
        <v>0.53115311531153098</v>
      </c>
      <c r="B5409" s="95">
        <v>1.53840853700755</v>
      </c>
    </row>
    <row r="5410" spans="1:2">
      <c r="A5410" s="95">
        <v>0.53125312531253099</v>
      </c>
      <c r="B5410" s="95">
        <v>1.5383739181610501</v>
      </c>
    </row>
    <row r="5411" spans="1:2">
      <c r="A5411" s="95">
        <v>0.53135313531353101</v>
      </c>
      <c r="B5411" s="95">
        <v>1.5383392993145499</v>
      </c>
    </row>
    <row r="5412" spans="1:2">
      <c r="A5412" s="95">
        <v>0.53145314531453103</v>
      </c>
      <c r="B5412" s="95">
        <v>1.53830468046805</v>
      </c>
    </row>
    <row r="5413" spans="1:2">
      <c r="A5413" s="95">
        <v>0.53155315531553204</v>
      </c>
      <c r="B5413" s="95">
        <v>1.5382700616215499</v>
      </c>
    </row>
    <row r="5414" spans="1:2">
      <c r="A5414" s="95">
        <v>0.53165316531653195</v>
      </c>
      <c r="B5414" s="95">
        <v>1.53823544277505</v>
      </c>
    </row>
    <row r="5415" spans="1:2">
      <c r="A5415" s="95">
        <v>0.53175317531753197</v>
      </c>
      <c r="B5415" s="95">
        <v>1.5382008239285501</v>
      </c>
    </row>
    <row r="5416" spans="1:2">
      <c r="A5416" s="95">
        <v>0.53185318531853198</v>
      </c>
      <c r="B5416" s="95">
        <v>1.5381662050820499</v>
      </c>
    </row>
    <row r="5417" spans="1:2">
      <c r="A5417" s="95">
        <v>0.531953195319532</v>
      </c>
      <c r="B5417" s="95">
        <v>1.53813158623555</v>
      </c>
    </row>
    <row r="5418" spans="1:2">
      <c r="A5418" s="95">
        <v>0.53205320532053202</v>
      </c>
      <c r="B5418" s="95">
        <v>1.5380969673890501</v>
      </c>
    </row>
    <row r="5419" spans="1:2">
      <c r="A5419" s="95">
        <v>0.53215321532153204</v>
      </c>
      <c r="B5419" s="95">
        <v>1.53806234854255</v>
      </c>
    </row>
    <row r="5420" spans="1:2">
      <c r="A5420" s="95">
        <v>0.53225322532253205</v>
      </c>
      <c r="B5420" s="95">
        <v>1.5380277296960501</v>
      </c>
    </row>
    <row r="5421" spans="1:2">
      <c r="A5421" s="95">
        <v>0.53235323532353196</v>
      </c>
      <c r="B5421" s="95">
        <v>1.5379931108495499</v>
      </c>
    </row>
    <row r="5422" spans="1:2">
      <c r="A5422" s="95">
        <v>0.53245324532453198</v>
      </c>
      <c r="B5422" s="95">
        <v>1.53795849200305</v>
      </c>
    </row>
    <row r="5423" spans="1:2">
      <c r="A5423" s="95">
        <v>0.53255325532553299</v>
      </c>
      <c r="B5423" s="95">
        <v>1.5379238731565501</v>
      </c>
    </row>
    <row r="5424" spans="1:2">
      <c r="A5424" s="95">
        <v>0.53265326532653301</v>
      </c>
      <c r="B5424" s="95">
        <v>1.53788925431005</v>
      </c>
    </row>
    <row r="5425" spans="1:2">
      <c r="A5425" s="95">
        <v>0.53275327532753303</v>
      </c>
      <c r="B5425" s="95">
        <v>1.5378546354635501</v>
      </c>
    </row>
    <row r="5426" spans="1:2">
      <c r="A5426" s="95">
        <v>0.53285328532853304</v>
      </c>
      <c r="B5426" s="95">
        <v>1.5378200166170499</v>
      </c>
    </row>
    <row r="5427" spans="1:2">
      <c r="A5427" s="95">
        <v>0.53295329532953295</v>
      </c>
      <c r="B5427" s="95">
        <v>1.53778539777055</v>
      </c>
    </row>
    <row r="5428" spans="1:2">
      <c r="A5428" s="95">
        <v>0.53305330533053297</v>
      </c>
      <c r="B5428" s="95">
        <v>1.5377507789240501</v>
      </c>
    </row>
    <row r="5429" spans="1:2">
      <c r="A5429" s="95">
        <v>0.53315331533153298</v>
      </c>
      <c r="B5429" s="95">
        <v>1.53771616007755</v>
      </c>
    </row>
    <row r="5430" spans="1:2">
      <c r="A5430" s="95">
        <v>0.533253325332533</v>
      </c>
      <c r="B5430" s="95">
        <v>1.5376815412310501</v>
      </c>
    </row>
    <row r="5431" spans="1:2">
      <c r="A5431" s="95">
        <v>0.53335333533353302</v>
      </c>
      <c r="B5431" s="95">
        <v>1.5376469223845499</v>
      </c>
    </row>
    <row r="5432" spans="1:2">
      <c r="A5432" s="95">
        <v>0.53345334533453304</v>
      </c>
      <c r="B5432" s="95">
        <v>1.53761230353805</v>
      </c>
    </row>
    <row r="5433" spans="1:2">
      <c r="A5433" s="95">
        <v>0.53355335533553405</v>
      </c>
      <c r="B5433" s="95">
        <v>1.5375776846915501</v>
      </c>
    </row>
    <row r="5434" spans="1:2">
      <c r="A5434" s="95">
        <v>0.53365336533653396</v>
      </c>
      <c r="B5434" s="95">
        <v>1.53754306584505</v>
      </c>
    </row>
    <row r="5435" spans="1:2">
      <c r="A5435" s="95">
        <v>0.53375337533753398</v>
      </c>
      <c r="B5435" s="95">
        <v>1.53750844699855</v>
      </c>
    </row>
    <row r="5436" spans="1:2">
      <c r="A5436" s="95">
        <v>0.53385338533853399</v>
      </c>
      <c r="B5436" s="95">
        <v>1.5374738281520499</v>
      </c>
    </row>
    <row r="5437" spans="1:2">
      <c r="A5437" s="95">
        <v>0.53395339533953401</v>
      </c>
      <c r="B5437" s="95">
        <v>1.53743920930555</v>
      </c>
    </row>
    <row r="5438" spans="1:2">
      <c r="A5438" s="95">
        <v>0.53405340534053403</v>
      </c>
      <c r="B5438" s="95">
        <v>1.5374045904590501</v>
      </c>
    </row>
    <row r="5439" spans="1:2">
      <c r="A5439" s="95">
        <v>0.53415341534153404</v>
      </c>
      <c r="B5439" s="95">
        <v>1.53736997161255</v>
      </c>
    </row>
    <row r="5440" spans="1:2">
      <c r="A5440" s="95">
        <v>0.53425342534253395</v>
      </c>
      <c r="B5440" s="95">
        <v>1.53733535276605</v>
      </c>
    </row>
    <row r="5441" spans="1:2">
      <c r="A5441" s="95">
        <v>0.53435343534353397</v>
      </c>
      <c r="B5441" s="95">
        <v>1.5373007339195499</v>
      </c>
    </row>
    <row r="5442" spans="1:2">
      <c r="A5442" s="95">
        <v>0.53445344534453398</v>
      </c>
      <c r="B5442" s="95">
        <v>1.53726611507305</v>
      </c>
    </row>
    <row r="5443" spans="1:2">
      <c r="A5443" s="95">
        <v>0.534553455345535</v>
      </c>
      <c r="B5443" s="95">
        <v>1.5372314962265501</v>
      </c>
    </row>
    <row r="5444" spans="1:2">
      <c r="A5444" s="95">
        <v>0.53465346534653502</v>
      </c>
      <c r="B5444" s="95">
        <v>1.53719687738005</v>
      </c>
    </row>
    <row r="5445" spans="1:2">
      <c r="A5445" s="95">
        <v>0.53475347534753503</v>
      </c>
      <c r="B5445" s="95">
        <v>1.53716225853355</v>
      </c>
    </row>
    <row r="5446" spans="1:2">
      <c r="A5446" s="95">
        <v>0.53485348534853505</v>
      </c>
      <c r="B5446" s="95">
        <v>1.5371276396870499</v>
      </c>
    </row>
    <row r="5447" spans="1:2">
      <c r="A5447" s="95">
        <v>0.53495349534953496</v>
      </c>
      <c r="B5447" s="95">
        <v>1.53709302084055</v>
      </c>
    </row>
    <row r="5448" spans="1:2">
      <c r="A5448" s="95">
        <v>0.53505350535053497</v>
      </c>
      <c r="B5448" s="95">
        <v>1.5370584019940501</v>
      </c>
    </row>
    <row r="5449" spans="1:2">
      <c r="A5449" s="95">
        <v>0.53515351535153499</v>
      </c>
      <c r="B5449" s="95">
        <v>1.5370237831475499</v>
      </c>
    </row>
    <row r="5450" spans="1:2">
      <c r="A5450" s="95">
        <v>0.53525352535253501</v>
      </c>
      <c r="B5450" s="95">
        <v>1.53698916430105</v>
      </c>
    </row>
    <row r="5451" spans="1:2">
      <c r="A5451" s="95">
        <v>0.53535353535353503</v>
      </c>
      <c r="B5451" s="95">
        <v>1.5369545454545499</v>
      </c>
    </row>
    <row r="5452" spans="1:2">
      <c r="A5452" s="95">
        <v>0.53545354535453504</v>
      </c>
      <c r="B5452" s="95">
        <v>1.53691992660805</v>
      </c>
    </row>
    <row r="5453" spans="1:2">
      <c r="A5453" s="95">
        <v>0.53555355535553595</v>
      </c>
      <c r="B5453" s="95">
        <v>1.5368853077615501</v>
      </c>
    </row>
    <row r="5454" spans="1:2">
      <c r="A5454" s="95">
        <v>0.53565356535653597</v>
      </c>
      <c r="B5454" s="95">
        <v>1.5368506889150499</v>
      </c>
    </row>
    <row r="5455" spans="1:2">
      <c r="A5455" s="95">
        <v>0.53575357535753598</v>
      </c>
      <c r="B5455" s="95">
        <v>1.53681607006855</v>
      </c>
    </row>
    <row r="5456" spans="1:2">
      <c r="A5456" s="95">
        <v>0.535853585358536</v>
      </c>
      <c r="B5456" s="95">
        <v>1.5367814512220499</v>
      </c>
    </row>
    <row r="5457" spans="1:2">
      <c r="A5457" s="95">
        <v>0.53595359535953602</v>
      </c>
      <c r="B5457" s="95">
        <v>1.53674683237555</v>
      </c>
    </row>
    <row r="5458" spans="1:2">
      <c r="A5458" s="95">
        <v>0.53605360536053603</v>
      </c>
      <c r="B5458" s="95">
        <v>1.5367122135290501</v>
      </c>
    </row>
    <row r="5459" spans="1:2">
      <c r="A5459" s="95">
        <v>0.53615361536153605</v>
      </c>
      <c r="B5459" s="95">
        <v>1.5366775946825499</v>
      </c>
    </row>
    <row r="5460" spans="1:2">
      <c r="A5460" s="95">
        <v>0.53625362536253596</v>
      </c>
      <c r="B5460" s="95">
        <v>1.53664297583604</v>
      </c>
    </row>
    <row r="5461" spans="1:2">
      <c r="A5461" s="95">
        <v>0.53635363536353597</v>
      </c>
      <c r="B5461" s="95">
        <v>1.5366083569895499</v>
      </c>
    </row>
    <row r="5462" spans="1:2">
      <c r="A5462" s="95">
        <v>0.53645364536453599</v>
      </c>
      <c r="B5462" s="95">
        <v>1.53657373814305</v>
      </c>
    </row>
    <row r="5463" spans="1:2">
      <c r="A5463" s="95">
        <v>0.53655365536553701</v>
      </c>
      <c r="B5463" s="95">
        <v>1.5365391192965401</v>
      </c>
    </row>
    <row r="5464" spans="1:2">
      <c r="A5464" s="95">
        <v>0.53665366536653702</v>
      </c>
      <c r="B5464" s="95">
        <v>1.5365045004500399</v>
      </c>
    </row>
    <row r="5465" spans="1:2">
      <c r="A5465" s="95">
        <v>0.53675367536753704</v>
      </c>
      <c r="B5465" s="95">
        <v>1.53646988160354</v>
      </c>
    </row>
    <row r="5466" spans="1:2">
      <c r="A5466" s="95">
        <v>0.53685368536853695</v>
      </c>
      <c r="B5466" s="95">
        <v>1.5364352627570499</v>
      </c>
    </row>
    <row r="5467" spans="1:2">
      <c r="A5467" s="95">
        <v>0.53695369536953697</v>
      </c>
      <c r="B5467" s="95">
        <v>1.53640064391054</v>
      </c>
    </row>
    <row r="5468" spans="1:2">
      <c r="A5468" s="95">
        <v>0.53705370537053698</v>
      </c>
      <c r="B5468" s="95">
        <v>1.5363660250640401</v>
      </c>
    </row>
    <row r="5469" spans="1:2">
      <c r="A5469" s="95">
        <v>0.537153715371537</v>
      </c>
      <c r="B5469" s="95">
        <v>1.5363314062175399</v>
      </c>
    </row>
    <row r="5470" spans="1:2">
      <c r="A5470" s="95">
        <v>0.53725372537253702</v>
      </c>
      <c r="B5470" s="95">
        <v>1.53629678737104</v>
      </c>
    </row>
    <row r="5471" spans="1:2">
      <c r="A5471" s="95">
        <v>0.53735373537353703</v>
      </c>
      <c r="B5471" s="95">
        <v>1.5362621685245399</v>
      </c>
    </row>
    <row r="5472" spans="1:2">
      <c r="A5472" s="95">
        <v>0.53745374537453705</v>
      </c>
      <c r="B5472" s="95">
        <v>1.53622754967804</v>
      </c>
    </row>
    <row r="5473" spans="1:2">
      <c r="A5473" s="95">
        <v>0.53755375537553796</v>
      </c>
      <c r="B5473" s="95">
        <v>1.5361929308315401</v>
      </c>
    </row>
    <row r="5474" spans="1:2">
      <c r="A5474" s="95">
        <v>0.53765376537653797</v>
      </c>
      <c r="B5474" s="95">
        <v>1.5361583119850399</v>
      </c>
    </row>
    <row r="5475" spans="1:2">
      <c r="A5475" s="95">
        <v>0.53775377537753799</v>
      </c>
      <c r="B5475" s="95">
        <v>1.53612369313854</v>
      </c>
    </row>
    <row r="5476" spans="1:2">
      <c r="A5476" s="95">
        <v>0.53785378537853801</v>
      </c>
      <c r="B5476" s="95">
        <v>1.5360890742920399</v>
      </c>
    </row>
    <row r="5477" spans="1:2">
      <c r="A5477" s="95">
        <v>0.53795379537953802</v>
      </c>
      <c r="B5477" s="95">
        <v>1.53605445544554</v>
      </c>
    </row>
    <row r="5478" spans="1:2">
      <c r="A5478" s="95">
        <v>0.53805380538053804</v>
      </c>
      <c r="B5478" s="95">
        <v>1.5360198365990401</v>
      </c>
    </row>
    <row r="5479" spans="1:2">
      <c r="A5479" s="95">
        <v>0.53815381538153795</v>
      </c>
      <c r="B5479" s="95">
        <v>1.5359852177525399</v>
      </c>
    </row>
    <row r="5480" spans="1:2">
      <c r="A5480" s="95">
        <v>0.53825382538253796</v>
      </c>
      <c r="B5480" s="95">
        <v>1.53595059890604</v>
      </c>
    </row>
    <row r="5481" spans="1:2">
      <c r="A5481" s="95">
        <v>0.53835383538353798</v>
      </c>
      <c r="B5481" s="95">
        <v>1.5359159800595401</v>
      </c>
    </row>
    <row r="5482" spans="1:2">
      <c r="A5482" s="95">
        <v>0.538453845384538</v>
      </c>
      <c r="B5482" s="95">
        <v>1.53588136121304</v>
      </c>
    </row>
    <row r="5483" spans="1:2">
      <c r="A5483" s="95">
        <v>0.53855385538553902</v>
      </c>
      <c r="B5483" s="95">
        <v>1.5358467423665401</v>
      </c>
    </row>
    <row r="5484" spans="1:2">
      <c r="A5484" s="95">
        <v>0.53865386538653903</v>
      </c>
      <c r="B5484" s="95">
        <v>1.5358121235200399</v>
      </c>
    </row>
    <row r="5485" spans="1:2">
      <c r="A5485" s="95">
        <v>0.53875387538753905</v>
      </c>
      <c r="B5485" s="95">
        <v>1.53577750467354</v>
      </c>
    </row>
    <row r="5486" spans="1:2">
      <c r="A5486" s="95">
        <v>0.53885388538853896</v>
      </c>
      <c r="B5486" s="95">
        <v>1.5357428858270401</v>
      </c>
    </row>
    <row r="5487" spans="1:2">
      <c r="A5487" s="95">
        <v>0.53895389538953897</v>
      </c>
      <c r="B5487" s="95">
        <v>1.53570826698054</v>
      </c>
    </row>
    <row r="5488" spans="1:2">
      <c r="A5488" s="95">
        <v>0.53905390539053899</v>
      </c>
      <c r="B5488" s="95">
        <v>1.5356736481340401</v>
      </c>
    </row>
    <row r="5489" spans="1:2">
      <c r="A5489" s="95">
        <v>0.53915391539153901</v>
      </c>
      <c r="B5489" s="95">
        <v>1.5356390292875399</v>
      </c>
    </row>
    <row r="5490" spans="1:2">
      <c r="A5490" s="95">
        <v>0.53925392539253902</v>
      </c>
      <c r="B5490" s="95">
        <v>1.53560441044104</v>
      </c>
    </row>
    <row r="5491" spans="1:2">
      <c r="A5491" s="95">
        <v>0.53935393539353904</v>
      </c>
      <c r="B5491" s="95">
        <v>1.5355697915945401</v>
      </c>
    </row>
    <row r="5492" spans="1:2">
      <c r="A5492" s="95">
        <v>0.53945394539453995</v>
      </c>
      <c r="B5492" s="95">
        <v>1.53553517274804</v>
      </c>
    </row>
    <row r="5493" spans="1:2">
      <c r="A5493" s="95">
        <v>0.53955395539553996</v>
      </c>
      <c r="B5493" s="95">
        <v>1.5355005539015401</v>
      </c>
    </row>
    <row r="5494" spans="1:2">
      <c r="A5494" s="95">
        <v>0.53965396539653998</v>
      </c>
      <c r="B5494" s="95">
        <v>1.5354659350550399</v>
      </c>
    </row>
    <row r="5495" spans="1:2">
      <c r="A5495" s="95">
        <v>0.53975397539754</v>
      </c>
      <c r="B5495" s="95">
        <v>1.53543131620854</v>
      </c>
    </row>
    <row r="5496" spans="1:2">
      <c r="A5496" s="95">
        <v>0.53985398539854001</v>
      </c>
      <c r="B5496" s="95">
        <v>1.5353966973620401</v>
      </c>
    </row>
    <row r="5497" spans="1:2">
      <c r="A5497" s="95">
        <v>0.53995399539954003</v>
      </c>
      <c r="B5497" s="95">
        <v>1.53536207851554</v>
      </c>
    </row>
    <row r="5498" spans="1:2">
      <c r="A5498" s="95">
        <v>0.54005400540054005</v>
      </c>
      <c r="B5498" s="95">
        <v>1.5353274596690401</v>
      </c>
    </row>
    <row r="5499" spans="1:2">
      <c r="A5499" s="95">
        <v>0.54015401540153996</v>
      </c>
      <c r="B5499" s="95">
        <v>1.5352928408225399</v>
      </c>
    </row>
    <row r="5500" spans="1:2">
      <c r="A5500" s="95">
        <v>0.54025402540253997</v>
      </c>
      <c r="B5500" s="95">
        <v>1.53525822197604</v>
      </c>
    </row>
    <row r="5501" spans="1:2">
      <c r="A5501" s="95">
        <v>0.54035403540353999</v>
      </c>
      <c r="B5501" s="95">
        <v>1.5352236031295401</v>
      </c>
    </row>
    <row r="5502" spans="1:2">
      <c r="A5502" s="95">
        <v>0.54045404540454001</v>
      </c>
      <c r="B5502" s="95">
        <v>1.53518898428304</v>
      </c>
    </row>
    <row r="5503" spans="1:2">
      <c r="A5503" s="95">
        <v>0.54055405540554102</v>
      </c>
      <c r="B5503" s="95">
        <v>1.53515436543654</v>
      </c>
    </row>
    <row r="5504" spans="1:2">
      <c r="A5504" s="95">
        <v>0.54065406540654104</v>
      </c>
      <c r="B5504" s="95">
        <v>1.5351197465900399</v>
      </c>
    </row>
    <row r="5505" spans="1:2">
      <c r="A5505" s="95">
        <v>0.54075407540754095</v>
      </c>
      <c r="B5505" s="95">
        <v>1.53508512774354</v>
      </c>
    </row>
    <row r="5506" spans="1:2">
      <c r="A5506" s="95">
        <v>0.54085408540854096</v>
      </c>
      <c r="B5506" s="95">
        <v>1.5350505088970401</v>
      </c>
    </row>
    <row r="5507" spans="1:2">
      <c r="A5507" s="95">
        <v>0.54095409540954098</v>
      </c>
      <c r="B5507" s="95">
        <v>1.53501589005054</v>
      </c>
    </row>
    <row r="5508" spans="1:2">
      <c r="A5508" s="95">
        <v>0.541054105410541</v>
      </c>
      <c r="B5508" s="95">
        <v>1.53492270655637</v>
      </c>
    </row>
    <row r="5509" spans="1:2">
      <c r="A5509" s="95">
        <v>0.54115411541154101</v>
      </c>
      <c r="B5509" s="95">
        <v>1.53477983512637</v>
      </c>
    </row>
    <row r="5510" spans="1:2">
      <c r="A5510" s="95">
        <v>0.54125412541254103</v>
      </c>
      <c r="B5510" s="95">
        <v>1.5346369636963699</v>
      </c>
    </row>
    <row r="5511" spans="1:2">
      <c r="A5511" s="95">
        <v>0.54135413541354105</v>
      </c>
      <c r="B5511" s="95">
        <v>1.5344940922663699</v>
      </c>
    </row>
    <row r="5512" spans="1:2">
      <c r="A5512" s="95">
        <v>0.54145414541454095</v>
      </c>
      <c r="B5512" s="95">
        <v>1.5343512208363701</v>
      </c>
    </row>
    <row r="5513" spans="1:2">
      <c r="A5513" s="95">
        <v>0.54155415541554197</v>
      </c>
      <c r="B5513" s="95">
        <v>1.5342083494063701</v>
      </c>
    </row>
    <row r="5514" spans="1:2">
      <c r="A5514" s="95">
        <v>0.54165416541654199</v>
      </c>
      <c r="B5514" s="95">
        <v>1.5340654779763701</v>
      </c>
    </row>
    <row r="5515" spans="1:2">
      <c r="A5515" s="95">
        <v>0.54175417541754201</v>
      </c>
      <c r="B5515" s="95">
        <v>1.53392260654637</v>
      </c>
    </row>
    <row r="5516" spans="1:2">
      <c r="A5516" s="95">
        <v>0.54185418541854202</v>
      </c>
      <c r="B5516" s="95">
        <v>1.53377973511637</v>
      </c>
    </row>
    <row r="5517" spans="1:2">
      <c r="A5517" s="95">
        <v>0.54195419541954204</v>
      </c>
      <c r="B5517" s="95">
        <v>1.53363686368637</v>
      </c>
    </row>
    <row r="5518" spans="1:2">
      <c r="A5518" s="95">
        <v>0.54205420542054195</v>
      </c>
      <c r="B5518" s="95">
        <v>1.53349399225637</v>
      </c>
    </row>
    <row r="5519" spans="1:2">
      <c r="A5519" s="95">
        <v>0.54215421542154196</v>
      </c>
      <c r="B5519" s="95">
        <v>1.5333511208263699</v>
      </c>
    </row>
    <row r="5520" spans="1:2">
      <c r="A5520" s="95">
        <v>0.54225422542254198</v>
      </c>
      <c r="B5520" s="95">
        <v>1.5332082493963699</v>
      </c>
    </row>
    <row r="5521" spans="1:2">
      <c r="A5521" s="95">
        <v>0.542354235423542</v>
      </c>
      <c r="B5521" s="95">
        <v>1.5330653779663701</v>
      </c>
    </row>
    <row r="5522" spans="1:2">
      <c r="A5522" s="95">
        <v>0.54245424542454201</v>
      </c>
      <c r="B5522" s="95">
        <v>1.5329225065363701</v>
      </c>
    </row>
    <row r="5523" spans="1:2">
      <c r="A5523" s="95">
        <v>0.54255425542554303</v>
      </c>
      <c r="B5523" s="95">
        <v>1.5327796351063701</v>
      </c>
    </row>
    <row r="5524" spans="1:2">
      <c r="A5524" s="95">
        <v>0.54265426542654305</v>
      </c>
      <c r="B5524" s="95">
        <v>1.53263676367637</v>
      </c>
    </row>
    <row r="5525" spans="1:2">
      <c r="A5525" s="95">
        <v>0.54275427542754295</v>
      </c>
      <c r="B5525" s="95">
        <v>1.53249389224637</v>
      </c>
    </row>
    <row r="5526" spans="1:2">
      <c r="A5526" s="95">
        <v>0.54285428542854297</v>
      </c>
      <c r="B5526" s="95">
        <v>1.53235102081637</v>
      </c>
    </row>
    <row r="5527" spans="1:2">
      <c r="A5527" s="95">
        <v>0.54295429542954299</v>
      </c>
      <c r="B5527" s="95">
        <v>1.53220814938637</v>
      </c>
    </row>
    <row r="5528" spans="1:2">
      <c r="A5528" s="95">
        <v>0.54305430543054301</v>
      </c>
      <c r="B5528" s="95">
        <v>1.5320652779563699</v>
      </c>
    </row>
    <row r="5529" spans="1:2">
      <c r="A5529" s="95">
        <v>0.54315431543154302</v>
      </c>
      <c r="B5529" s="95">
        <v>1.5319224065263699</v>
      </c>
    </row>
    <row r="5530" spans="1:2">
      <c r="A5530" s="95">
        <v>0.54325432543254304</v>
      </c>
      <c r="B5530" s="95">
        <v>1.5317795350963701</v>
      </c>
    </row>
    <row r="5531" spans="1:2">
      <c r="A5531" s="95">
        <v>0.54335433543354295</v>
      </c>
      <c r="B5531" s="95">
        <v>1.5316366636663701</v>
      </c>
    </row>
    <row r="5532" spans="1:2">
      <c r="A5532" s="95">
        <v>0.54345434543454296</v>
      </c>
      <c r="B5532" s="95">
        <v>1.5314937922363701</v>
      </c>
    </row>
    <row r="5533" spans="1:2">
      <c r="A5533" s="95">
        <v>0.54355435543554398</v>
      </c>
      <c r="B5533" s="95">
        <v>1.53135092080637</v>
      </c>
    </row>
    <row r="5534" spans="1:2">
      <c r="A5534" s="95">
        <v>0.543654365436544</v>
      </c>
      <c r="B5534" s="95">
        <v>1.53120804937637</v>
      </c>
    </row>
    <row r="5535" spans="1:2">
      <c r="A5535" s="95">
        <v>0.54375437543754401</v>
      </c>
      <c r="B5535" s="95">
        <v>1.53106517794637</v>
      </c>
    </row>
    <row r="5536" spans="1:2">
      <c r="A5536" s="95">
        <v>0.54385438543854403</v>
      </c>
      <c r="B5536" s="95">
        <v>1.53092230651637</v>
      </c>
    </row>
    <row r="5537" spans="1:2">
      <c r="A5537" s="95">
        <v>0.54395439543954405</v>
      </c>
      <c r="B5537" s="95">
        <v>1.5307794350863699</v>
      </c>
    </row>
    <row r="5538" spans="1:2">
      <c r="A5538" s="95">
        <v>0.54405440544054395</v>
      </c>
      <c r="B5538" s="95">
        <v>1.5306365636563699</v>
      </c>
    </row>
    <row r="5539" spans="1:2">
      <c r="A5539" s="95">
        <v>0.54415441544154397</v>
      </c>
      <c r="B5539" s="95">
        <v>1.5304936922263701</v>
      </c>
    </row>
    <row r="5540" spans="1:2">
      <c r="A5540" s="95">
        <v>0.54425442544254399</v>
      </c>
      <c r="B5540" s="95">
        <v>1.5303508207963701</v>
      </c>
    </row>
    <row r="5541" spans="1:2">
      <c r="A5541" s="95">
        <v>0.544354435443544</v>
      </c>
      <c r="B5541" s="95">
        <v>1.5302079493663701</v>
      </c>
    </row>
    <row r="5542" spans="1:2">
      <c r="A5542" s="95">
        <v>0.54445444544454402</v>
      </c>
      <c r="B5542" s="95">
        <v>1.53006507793637</v>
      </c>
    </row>
    <row r="5543" spans="1:2">
      <c r="A5543" s="95">
        <v>0.54455445544554504</v>
      </c>
      <c r="B5543" s="95">
        <v>1.52992220650636</v>
      </c>
    </row>
    <row r="5544" spans="1:2">
      <c r="A5544" s="95">
        <v>0.54465446544654506</v>
      </c>
      <c r="B5544" s="95">
        <v>1.52977933507636</v>
      </c>
    </row>
    <row r="5545" spans="1:2">
      <c r="A5545" s="95">
        <v>0.54475447544754496</v>
      </c>
      <c r="B5545" s="95">
        <v>1.52963646364636</v>
      </c>
    </row>
    <row r="5546" spans="1:2">
      <c r="A5546" s="95">
        <v>0.54485448544854498</v>
      </c>
      <c r="B5546" s="95">
        <v>1.5294935922163599</v>
      </c>
    </row>
    <row r="5547" spans="1:2">
      <c r="A5547" s="95">
        <v>0.544954495449545</v>
      </c>
      <c r="B5547" s="95">
        <v>1.5293507207863599</v>
      </c>
    </row>
    <row r="5548" spans="1:2">
      <c r="A5548" s="95">
        <v>0.54505450545054501</v>
      </c>
      <c r="B5548" s="95">
        <v>1.5292078493563599</v>
      </c>
    </row>
    <row r="5549" spans="1:2">
      <c r="A5549" s="95">
        <v>0.54515451545154503</v>
      </c>
      <c r="B5549" s="95">
        <v>1.5290649779263601</v>
      </c>
    </row>
    <row r="5550" spans="1:2">
      <c r="A5550" s="95">
        <v>0.54525452545254505</v>
      </c>
      <c r="B5550" s="95">
        <v>1.5289221064963601</v>
      </c>
    </row>
    <row r="5551" spans="1:2">
      <c r="A5551" s="95">
        <v>0.54535453545354495</v>
      </c>
      <c r="B5551" s="95">
        <v>1.52877923506636</v>
      </c>
    </row>
    <row r="5552" spans="1:2">
      <c r="A5552" s="95">
        <v>0.54545454545454497</v>
      </c>
      <c r="B5552" s="95">
        <v>1.52863636363636</v>
      </c>
    </row>
    <row r="5553" spans="1:2">
      <c r="A5553" s="95">
        <v>0.54555455545554599</v>
      </c>
      <c r="B5553" s="95">
        <v>1.52849349220636</v>
      </c>
    </row>
    <row r="5554" spans="1:2">
      <c r="A5554" s="95">
        <v>0.545654565456546</v>
      </c>
      <c r="B5554" s="95">
        <v>1.52835062077636</v>
      </c>
    </row>
    <row r="5555" spans="1:2">
      <c r="A5555" s="95">
        <v>0.54575457545754602</v>
      </c>
      <c r="B5555" s="95">
        <v>1.5282077493463599</v>
      </c>
    </row>
    <row r="5556" spans="1:2">
      <c r="A5556" s="95">
        <v>0.54585458545854604</v>
      </c>
      <c r="B5556" s="95">
        <v>1.5280648779163599</v>
      </c>
    </row>
    <row r="5557" spans="1:2">
      <c r="A5557" s="95">
        <v>0.54595459545954605</v>
      </c>
      <c r="B5557" s="95">
        <v>1.5279220064863599</v>
      </c>
    </row>
    <row r="5558" spans="1:2">
      <c r="A5558" s="95">
        <v>0.54605460546054596</v>
      </c>
      <c r="B5558" s="95">
        <v>1.5277791350563601</v>
      </c>
    </row>
    <row r="5559" spans="1:2">
      <c r="A5559" s="95">
        <v>0.54615461546154598</v>
      </c>
      <c r="B5559" s="95">
        <v>1.5276362636263601</v>
      </c>
    </row>
    <row r="5560" spans="1:2">
      <c r="A5560" s="95">
        <v>0.546254625462546</v>
      </c>
      <c r="B5560" s="95">
        <v>1.52749339219636</v>
      </c>
    </row>
    <row r="5561" spans="1:2">
      <c r="A5561" s="95">
        <v>0.54635463546354601</v>
      </c>
      <c r="B5561" s="95">
        <v>1.52735052076636</v>
      </c>
    </row>
    <row r="5562" spans="1:2">
      <c r="A5562" s="95">
        <v>0.54645464546454603</v>
      </c>
      <c r="B5562" s="95">
        <v>1.52720764933636</v>
      </c>
    </row>
    <row r="5563" spans="1:2">
      <c r="A5563" s="95">
        <v>0.54655465546554705</v>
      </c>
      <c r="B5563" s="95">
        <v>1.52706477790636</v>
      </c>
    </row>
    <row r="5564" spans="1:2">
      <c r="A5564" s="95">
        <v>0.54665466546654695</v>
      </c>
      <c r="B5564" s="95">
        <v>1.5269219064763599</v>
      </c>
    </row>
    <row r="5565" spans="1:2">
      <c r="A5565" s="95">
        <v>0.54675467546754697</v>
      </c>
      <c r="B5565" s="95">
        <v>1.5267790350463599</v>
      </c>
    </row>
    <row r="5566" spans="1:2">
      <c r="A5566" s="95">
        <v>0.54685468546854699</v>
      </c>
      <c r="B5566" s="95">
        <v>1.5266361636163599</v>
      </c>
    </row>
    <row r="5567" spans="1:2">
      <c r="A5567" s="95">
        <v>0.546954695469547</v>
      </c>
      <c r="B5567" s="95">
        <v>1.5264932921863601</v>
      </c>
    </row>
    <row r="5568" spans="1:2">
      <c r="A5568" s="95">
        <v>0.54705470547054702</v>
      </c>
      <c r="B5568" s="95">
        <v>1.5263504207563601</v>
      </c>
    </row>
    <row r="5569" spans="1:2">
      <c r="A5569" s="95">
        <v>0.54715471547154704</v>
      </c>
      <c r="B5569" s="95">
        <v>1.52620754932636</v>
      </c>
    </row>
    <row r="5570" spans="1:2">
      <c r="A5570" s="95">
        <v>0.54725472547254705</v>
      </c>
      <c r="B5570" s="95">
        <v>1.52606467789636</v>
      </c>
    </row>
    <row r="5571" spans="1:2">
      <c r="A5571" s="95">
        <v>0.54735473547354696</v>
      </c>
      <c r="B5571" s="95">
        <v>1.52592180646636</v>
      </c>
    </row>
    <row r="5572" spans="1:2">
      <c r="A5572" s="95">
        <v>0.54745474547454698</v>
      </c>
      <c r="B5572" s="95">
        <v>1.52577893503636</v>
      </c>
    </row>
    <row r="5573" spans="1:2">
      <c r="A5573" s="95">
        <v>0.54755475547554799</v>
      </c>
      <c r="B5573" s="95">
        <v>1.5256360636063599</v>
      </c>
    </row>
    <row r="5574" spans="1:2">
      <c r="A5574" s="95">
        <v>0.54765476547654801</v>
      </c>
      <c r="B5574" s="95">
        <v>1.5254931921763599</v>
      </c>
    </row>
    <row r="5575" spans="1:2">
      <c r="A5575" s="95">
        <v>0.54775477547754803</v>
      </c>
      <c r="B5575" s="95">
        <v>1.5253503207463599</v>
      </c>
    </row>
    <row r="5576" spans="1:2">
      <c r="A5576" s="95">
        <v>0.54785478547854805</v>
      </c>
      <c r="B5576" s="95">
        <v>1.5252074493163601</v>
      </c>
    </row>
    <row r="5577" spans="1:2">
      <c r="A5577" s="95">
        <v>0.54795479547954795</v>
      </c>
      <c r="B5577" s="95">
        <v>1.5250645778863601</v>
      </c>
    </row>
    <row r="5578" spans="1:2">
      <c r="A5578" s="95">
        <v>0.54805480548054797</v>
      </c>
      <c r="B5578" s="95">
        <v>1.52492170645636</v>
      </c>
    </row>
    <row r="5579" spans="1:2">
      <c r="A5579" s="95">
        <v>0.54815481548154799</v>
      </c>
      <c r="B5579" s="95">
        <v>1.52477883502636</v>
      </c>
    </row>
    <row r="5580" spans="1:2">
      <c r="A5580" s="95">
        <v>0.548254825482548</v>
      </c>
      <c r="B5580" s="95">
        <v>1.52463596359636</v>
      </c>
    </row>
    <row r="5581" spans="1:2">
      <c r="A5581" s="95">
        <v>0.54835483548354802</v>
      </c>
      <c r="B5581" s="95">
        <v>1.52449309216636</v>
      </c>
    </row>
    <row r="5582" spans="1:2">
      <c r="A5582" s="95">
        <v>0.54845484548454804</v>
      </c>
      <c r="B5582" s="95">
        <v>1.52435022073636</v>
      </c>
    </row>
    <row r="5583" spans="1:2">
      <c r="A5583" s="95">
        <v>0.54855485548554905</v>
      </c>
      <c r="B5583" s="95">
        <v>1.5242073493063599</v>
      </c>
    </row>
    <row r="5584" spans="1:2">
      <c r="A5584" s="95">
        <v>0.54865486548654896</v>
      </c>
      <c r="B5584" s="95">
        <v>1.5240644778763599</v>
      </c>
    </row>
    <row r="5585" spans="1:2">
      <c r="A5585" s="95">
        <v>0.54875487548754898</v>
      </c>
      <c r="B5585" s="95">
        <v>1.5239216064463601</v>
      </c>
    </row>
    <row r="5586" spans="1:2">
      <c r="A5586" s="95">
        <v>0.54885488548854899</v>
      </c>
      <c r="B5586" s="95">
        <v>1.5237787350163601</v>
      </c>
    </row>
    <row r="5587" spans="1:2">
      <c r="A5587" s="95">
        <v>0.54895489548954901</v>
      </c>
      <c r="B5587" s="95">
        <v>1.5236358635863601</v>
      </c>
    </row>
    <row r="5588" spans="1:2">
      <c r="A5588" s="95">
        <v>0.54905490549054903</v>
      </c>
      <c r="B5588" s="95">
        <v>1.52349299215636</v>
      </c>
    </row>
    <row r="5589" spans="1:2">
      <c r="A5589" s="95">
        <v>0.54915491549154904</v>
      </c>
      <c r="B5589" s="95">
        <v>1.52335012072636</v>
      </c>
    </row>
    <row r="5590" spans="1:2">
      <c r="A5590" s="95">
        <v>0.54925492549254895</v>
      </c>
      <c r="B5590" s="95">
        <v>1.52320724929636</v>
      </c>
    </row>
    <row r="5591" spans="1:2">
      <c r="A5591" s="95">
        <v>0.54935493549354897</v>
      </c>
      <c r="B5591" s="95">
        <v>1.52306437786636</v>
      </c>
    </row>
    <row r="5592" spans="1:2">
      <c r="A5592" s="95">
        <v>0.54945494549454899</v>
      </c>
      <c r="B5592" s="95">
        <v>1.5229215064363599</v>
      </c>
    </row>
    <row r="5593" spans="1:2">
      <c r="A5593" s="95">
        <v>0.54955495549555</v>
      </c>
      <c r="B5593" s="95">
        <v>1.5227786350063599</v>
      </c>
    </row>
    <row r="5594" spans="1:2">
      <c r="A5594" s="95">
        <v>0.54965496549655002</v>
      </c>
      <c r="B5594" s="95">
        <v>1.5226357635763601</v>
      </c>
    </row>
    <row r="5595" spans="1:2">
      <c r="A5595" s="95">
        <v>0.54975497549755004</v>
      </c>
      <c r="B5595" s="95">
        <v>1.5224928921463601</v>
      </c>
    </row>
    <row r="5596" spans="1:2">
      <c r="A5596" s="95">
        <v>0.54985498549855005</v>
      </c>
      <c r="B5596" s="95">
        <v>1.5223500207163601</v>
      </c>
    </row>
    <row r="5597" spans="1:2">
      <c r="A5597" s="95">
        <v>0.54995499549954996</v>
      </c>
      <c r="B5597" s="95">
        <v>1.52220714928636</v>
      </c>
    </row>
    <row r="5598" spans="1:2">
      <c r="A5598" s="95">
        <v>0.55005500550054998</v>
      </c>
      <c r="B5598" s="95">
        <v>1.52206427785636</v>
      </c>
    </row>
    <row r="5599" spans="1:2">
      <c r="A5599" s="95">
        <v>0.55015501550154999</v>
      </c>
      <c r="B5599" s="95">
        <v>1.52192140642636</v>
      </c>
    </row>
    <row r="5600" spans="1:2">
      <c r="A5600" s="95">
        <v>0.55025502550255001</v>
      </c>
      <c r="B5600" s="95">
        <v>1.52177853499636</v>
      </c>
    </row>
    <row r="5601" spans="1:2">
      <c r="A5601" s="95">
        <v>0.55035503550355003</v>
      </c>
      <c r="B5601" s="95">
        <v>1.5216356635663599</v>
      </c>
    </row>
    <row r="5602" spans="1:2">
      <c r="A5602" s="95">
        <v>0.55045504550455004</v>
      </c>
      <c r="B5602" s="95">
        <v>1.5214927921363599</v>
      </c>
    </row>
    <row r="5603" spans="1:2">
      <c r="A5603" s="95">
        <v>0.55055505550555095</v>
      </c>
      <c r="B5603" s="95">
        <v>1.5213499207063601</v>
      </c>
    </row>
    <row r="5604" spans="1:2">
      <c r="A5604" s="95">
        <v>0.55065506550655097</v>
      </c>
      <c r="B5604" s="95">
        <v>1.5212070492763601</v>
      </c>
    </row>
    <row r="5605" spans="1:2">
      <c r="A5605" s="95">
        <v>0.55075507550755098</v>
      </c>
      <c r="B5605" s="95">
        <v>1.5210641778463601</v>
      </c>
    </row>
    <row r="5606" spans="1:2">
      <c r="A5606" s="95">
        <v>0.550855085508551</v>
      </c>
      <c r="B5606" s="95">
        <v>1.52092130641636</v>
      </c>
    </row>
    <row r="5607" spans="1:2">
      <c r="A5607" s="95">
        <v>0.55095509550955102</v>
      </c>
      <c r="B5607" s="95">
        <v>1.52077843498636</v>
      </c>
    </row>
    <row r="5608" spans="1:2">
      <c r="A5608" s="95">
        <v>0.55105510551055104</v>
      </c>
      <c r="B5608" s="95">
        <v>1.52063556355636</v>
      </c>
    </row>
    <row r="5609" spans="1:2">
      <c r="A5609" s="95">
        <v>0.55115511551155105</v>
      </c>
      <c r="B5609" s="95">
        <v>1.52049269212636</v>
      </c>
    </row>
    <row r="5610" spans="1:2">
      <c r="A5610" s="95">
        <v>0.55125512551255096</v>
      </c>
      <c r="B5610" s="95">
        <v>1.5203498206963599</v>
      </c>
    </row>
    <row r="5611" spans="1:2">
      <c r="A5611" s="95">
        <v>0.55135513551355098</v>
      </c>
      <c r="B5611" s="95">
        <v>1.5202069492663599</v>
      </c>
    </row>
    <row r="5612" spans="1:2">
      <c r="A5612" s="95">
        <v>0.55145514551455099</v>
      </c>
      <c r="B5612" s="95">
        <v>1.5200640778363499</v>
      </c>
    </row>
    <row r="5613" spans="1:2">
      <c r="A5613" s="95">
        <v>0.55155515551555201</v>
      </c>
      <c r="B5613" s="95">
        <v>1.5199212064063501</v>
      </c>
    </row>
    <row r="5614" spans="1:2">
      <c r="A5614" s="95">
        <v>0.55165516551655203</v>
      </c>
      <c r="B5614" s="95">
        <v>1.5197783349763501</v>
      </c>
    </row>
    <row r="5615" spans="1:2">
      <c r="A5615" s="95">
        <v>0.55175517551755204</v>
      </c>
      <c r="B5615" s="95">
        <v>1.51963546354635</v>
      </c>
    </row>
    <row r="5616" spans="1:2">
      <c r="A5616" s="95">
        <v>0.55185518551855195</v>
      </c>
      <c r="B5616" s="95">
        <v>1.51949259211635</v>
      </c>
    </row>
    <row r="5617" spans="1:2">
      <c r="A5617" s="95">
        <v>0.55195519551955197</v>
      </c>
      <c r="B5617" s="95">
        <v>1.51934972068635</v>
      </c>
    </row>
    <row r="5618" spans="1:2">
      <c r="A5618" s="95">
        <v>0.55205520552055198</v>
      </c>
      <c r="B5618" s="95">
        <v>1.51920684925635</v>
      </c>
    </row>
    <row r="5619" spans="1:2">
      <c r="A5619" s="95">
        <v>0.552155215521552</v>
      </c>
      <c r="B5619" s="95">
        <v>1.5190639778263499</v>
      </c>
    </row>
    <row r="5620" spans="1:2">
      <c r="A5620" s="95">
        <v>0.55225522552255202</v>
      </c>
      <c r="B5620" s="95">
        <v>1.5189211063963499</v>
      </c>
    </row>
    <row r="5621" spans="1:2">
      <c r="A5621" s="95">
        <v>0.55235523552355204</v>
      </c>
      <c r="B5621" s="95">
        <v>1.5187782349663499</v>
      </c>
    </row>
    <row r="5622" spans="1:2">
      <c r="A5622" s="95">
        <v>0.55245524552455205</v>
      </c>
      <c r="B5622" s="95">
        <v>1.5186353635363501</v>
      </c>
    </row>
    <row r="5623" spans="1:2">
      <c r="A5623" s="95">
        <v>0.55255525552555296</v>
      </c>
      <c r="B5623" s="95">
        <v>1.5184924921063501</v>
      </c>
    </row>
    <row r="5624" spans="1:2">
      <c r="A5624" s="95">
        <v>0.55265526552655297</v>
      </c>
      <c r="B5624" s="95">
        <v>1.51834962067635</v>
      </c>
    </row>
    <row r="5625" spans="1:2">
      <c r="A5625" s="95">
        <v>0.55275527552755299</v>
      </c>
      <c r="B5625" s="95">
        <v>1.51820674924635</v>
      </c>
    </row>
    <row r="5626" spans="1:2">
      <c r="A5626" s="95">
        <v>0.55285528552855301</v>
      </c>
      <c r="B5626" s="95">
        <v>1.51806387781635</v>
      </c>
    </row>
    <row r="5627" spans="1:2">
      <c r="A5627" s="95">
        <v>0.55295529552955303</v>
      </c>
      <c r="B5627" s="95">
        <v>1.51792100638635</v>
      </c>
    </row>
    <row r="5628" spans="1:2">
      <c r="A5628" s="95">
        <v>0.55305530553055304</v>
      </c>
      <c r="B5628" s="95">
        <v>1.5177781349563499</v>
      </c>
    </row>
    <row r="5629" spans="1:2">
      <c r="A5629" s="95">
        <v>0.55315531553155295</v>
      </c>
      <c r="B5629" s="95">
        <v>1.5176352635263499</v>
      </c>
    </row>
    <row r="5630" spans="1:2">
      <c r="A5630" s="95">
        <v>0.55325532553255297</v>
      </c>
      <c r="B5630" s="95">
        <v>1.5174923920963499</v>
      </c>
    </row>
    <row r="5631" spans="1:2">
      <c r="A5631" s="95">
        <v>0.55335533553355298</v>
      </c>
      <c r="B5631" s="95">
        <v>1.5173495206663501</v>
      </c>
    </row>
    <row r="5632" spans="1:2">
      <c r="A5632" s="95">
        <v>0.553455345534553</v>
      </c>
      <c r="B5632" s="95">
        <v>1.5172066492363501</v>
      </c>
    </row>
    <row r="5633" spans="1:2">
      <c r="A5633" s="95">
        <v>0.55355535553555402</v>
      </c>
      <c r="B5633" s="95">
        <v>1.51706377780635</v>
      </c>
    </row>
    <row r="5634" spans="1:2">
      <c r="A5634" s="95">
        <v>0.55365536553655403</v>
      </c>
      <c r="B5634" s="95">
        <v>1.51692090637635</v>
      </c>
    </row>
    <row r="5635" spans="1:2">
      <c r="A5635" s="95">
        <v>0.55375537553755405</v>
      </c>
      <c r="B5635" s="95">
        <v>1.51677803494635</v>
      </c>
    </row>
    <row r="5636" spans="1:2">
      <c r="A5636" s="95">
        <v>0.55385538553855396</v>
      </c>
      <c r="B5636" s="95">
        <v>1.51663516351635</v>
      </c>
    </row>
    <row r="5637" spans="1:2">
      <c r="A5637" s="95">
        <v>0.55395539553955397</v>
      </c>
      <c r="B5637" s="95">
        <v>1.5164922920863499</v>
      </c>
    </row>
    <row r="5638" spans="1:2">
      <c r="A5638" s="95">
        <v>0.55405540554055399</v>
      </c>
      <c r="B5638" s="95">
        <v>1.5163494206563499</v>
      </c>
    </row>
    <row r="5639" spans="1:2">
      <c r="A5639" s="95">
        <v>0.55415541554155401</v>
      </c>
      <c r="B5639" s="95">
        <v>1.5162065492263499</v>
      </c>
    </row>
    <row r="5640" spans="1:2">
      <c r="A5640" s="95">
        <v>0.55425542554255403</v>
      </c>
      <c r="B5640" s="95">
        <v>1.5160636777963501</v>
      </c>
    </row>
    <row r="5641" spans="1:2">
      <c r="A5641" s="95">
        <v>0.55435543554355404</v>
      </c>
      <c r="B5641" s="95">
        <v>1.5159208063663501</v>
      </c>
    </row>
    <row r="5642" spans="1:2">
      <c r="A5642" s="95">
        <v>0.55445544554455495</v>
      </c>
      <c r="B5642" s="95">
        <v>1.51577793493635</v>
      </c>
    </row>
    <row r="5643" spans="1:2">
      <c r="A5643" s="95">
        <v>0.55455545554555497</v>
      </c>
      <c r="B5643" s="95">
        <v>1.51563506350635</v>
      </c>
    </row>
    <row r="5644" spans="1:2">
      <c r="A5644" s="95">
        <v>0.55465546554655498</v>
      </c>
      <c r="B5644" s="95">
        <v>1.51549219207635</v>
      </c>
    </row>
    <row r="5645" spans="1:2">
      <c r="A5645" s="95">
        <v>0.554755475547555</v>
      </c>
      <c r="B5645" s="95">
        <v>1.51534932064635</v>
      </c>
    </row>
    <row r="5646" spans="1:2">
      <c r="A5646" s="95">
        <v>0.55485548554855502</v>
      </c>
      <c r="B5646" s="95">
        <v>1.5152064492163499</v>
      </c>
    </row>
    <row r="5647" spans="1:2">
      <c r="A5647" s="95">
        <v>0.55495549554955503</v>
      </c>
      <c r="B5647" s="95">
        <v>1.5150635777863499</v>
      </c>
    </row>
    <row r="5648" spans="1:2">
      <c r="A5648" s="95">
        <v>0.55505550555055505</v>
      </c>
      <c r="B5648" s="95">
        <v>1.5149207063563499</v>
      </c>
    </row>
    <row r="5649" spans="1:2">
      <c r="A5649" s="95">
        <v>0.55515551555155496</v>
      </c>
      <c r="B5649" s="95">
        <v>1.5147778349263501</v>
      </c>
    </row>
    <row r="5650" spans="1:2">
      <c r="A5650" s="95">
        <v>0.55525552555255497</v>
      </c>
      <c r="B5650" s="95">
        <v>1.5146349634963501</v>
      </c>
    </row>
    <row r="5651" spans="1:2">
      <c r="A5651" s="95">
        <v>0.55535553555355499</v>
      </c>
      <c r="B5651" s="95">
        <v>1.51449209206635</v>
      </c>
    </row>
    <row r="5652" spans="1:2">
      <c r="A5652" s="95">
        <v>0.55545554555455501</v>
      </c>
      <c r="B5652" s="95">
        <v>1.51434922063635</v>
      </c>
    </row>
    <row r="5653" spans="1:2">
      <c r="A5653" s="95">
        <v>0.55555555555555602</v>
      </c>
      <c r="B5653" s="95">
        <v>1.51420634920635</v>
      </c>
    </row>
    <row r="5654" spans="1:2">
      <c r="A5654" s="95">
        <v>0.55565556555655604</v>
      </c>
      <c r="B5654" s="95">
        <v>1.51406347777635</v>
      </c>
    </row>
    <row r="5655" spans="1:2">
      <c r="A5655" s="95">
        <v>0.55575557555755595</v>
      </c>
      <c r="B5655" s="95">
        <v>1.51392060634635</v>
      </c>
    </row>
    <row r="5656" spans="1:2">
      <c r="A5656" s="95">
        <v>0.55585558555855596</v>
      </c>
      <c r="B5656" s="95">
        <v>1.5137777349163499</v>
      </c>
    </row>
    <row r="5657" spans="1:2">
      <c r="A5657" s="95">
        <v>0.55595559555955598</v>
      </c>
      <c r="B5657" s="95">
        <v>1.5136348634863499</v>
      </c>
    </row>
    <row r="5658" spans="1:2">
      <c r="A5658" s="95">
        <v>0.556055605560556</v>
      </c>
      <c r="B5658" s="95">
        <v>1.5134919920563501</v>
      </c>
    </row>
    <row r="5659" spans="1:2">
      <c r="A5659" s="95">
        <v>0.55615561556155602</v>
      </c>
      <c r="B5659" s="95">
        <v>1.5133491206263501</v>
      </c>
    </row>
    <row r="5660" spans="1:2">
      <c r="A5660" s="95">
        <v>0.55625562556255603</v>
      </c>
      <c r="B5660" s="95">
        <v>1.5132062491963501</v>
      </c>
    </row>
    <row r="5661" spans="1:2">
      <c r="A5661" s="95">
        <v>0.55635563556355605</v>
      </c>
      <c r="B5661" s="95">
        <v>1.51306337776635</v>
      </c>
    </row>
    <row r="5662" spans="1:2">
      <c r="A5662" s="95">
        <v>0.55645564556455596</v>
      </c>
      <c r="B5662" s="95">
        <v>1.51292050633635</v>
      </c>
    </row>
    <row r="5663" spans="1:2">
      <c r="A5663" s="95">
        <v>0.55655565556555697</v>
      </c>
      <c r="B5663" s="95">
        <v>1.51277763490635</v>
      </c>
    </row>
    <row r="5664" spans="1:2">
      <c r="A5664" s="95">
        <v>0.55665566556655699</v>
      </c>
      <c r="B5664" s="95">
        <v>1.51263476347635</v>
      </c>
    </row>
    <row r="5665" spans="1:2">
      <c r="A5665" s="95">
        <v>0.55675567556755701</v>
      </c>
      <c r="B5665" s="95">
        <v>1.5124918920463499</v>
      </c>
    </row>
    <row r="5666" spans="1:2">
      <c r="A5666" s="95">
        <v>0.55685568556855702</v>
      </c>
      <c r="B5666" s="95">
        <v>1.5123490206163499</v>
      </c>
    </row>
    <row r="5667" spans="1:2">
      <c r="A5667" s="95">
        <v>0.55695569556955704</v>
      </c>
      <c r="B5667" s="95">
        <v>1.5122061491863501</v>
      </c>
    </row>
    <row r="5668" spans="1:2">
      <c r="A5668" s="95">
        <v>0.55705570557055695</v>
      </c>
      <c r="B5668" s="95">
        <v>1.5120632777563501</v>
      </c>
    </row>
    <row r="5669" spans="1:2">
      <c r="A5669" s="95">
        <v>0.55715571557155696</v>
      </c>
      <c r="B5669" s="95">
        <v>1.5119204063263501</v>
      </c>
    </row>
    <row r="5670" spans="1:2">
      <c r="A5670" s="95">
        <v>0.55725572557255698</v>
      </c>
      <c r="B5670" s="95">
        <v>1.51177753489635</v>
      </c>
    </row>
    <row r="5671" spans="1:2">
      <c r="A5671" s="95">
        <v>0.557355735573557</v>
      </c>
      <c r="B5671" s="95">
        <v>1.51163466346635</v>
      </c>
    </row>
    <row r="5672" spans="1:2">
      <c r="A5672" s="95">
        <v>0.55745574557455702</v>
      </c>
      <c r="B5672" s="95">
        <v>1.51149179203635</v>
      </c>
    </row>
    <row r="5673" spans="1:2">
      <c r="A5673" s="95">
        <v>0.55755575557555803</v>
      </c>
      <c r="B5673" s="95">
        <v>1.51134892060635</v>
      </c>
    </row>
    <row r="5674" spans="1:2">
      <c r="A5674" s="95">
        <v>0.55765576557655805</v>
      </c>
      <c r="B5674" s="95">
        <v>1.5112060491763499</v>
      </c>
    </row>
    <row r="5675" spans="1:2">
      <c r="A5675" s="95">
        <v>0.55775577557755796</v>
      </c>
      <c r="B5675" s="95">
        <v>1.5110631777463499</v>
      </c>
    </row>
    <row r="5676" spans="1:2">
      <c r="A5676" s="95">
        <v>0.55785578557855797</v>
      </c>
      <c r="B5676" s="95">
        <v>1.5109203063163501</v>
      </c>
    </row>
    <row r="5677" spans="1:2">
      <c r="A5677" s="95">
        <v>0.55795579557955799</v>
      </c>
      <c r="B5677" s="95">
        <v>1.5107774348863501</v>
      </c>
    </row>
    <row r="5678" spans="1:2">
      <c r="A5678" s="95">
        <v>0.55805580558055801</v>
      </c>
      <c r="B5678" s="95">
        <v>1.5106345634563501</v>
      </c>
    </row>
    <row r="5679" spans="1:2">
      <c r="A5679" s="95">
        <v>0.55815581558155802</v>
      </c>
      <c r="B5679" s="95">
        <v>1.51049169202635</v>
      </c>
    </row>
    <row r="5680" spans="1:2">
      <c r="A5680" s="95">
        <v>0.55825582558255804</v>
      </c>
      <c r="B5680" s="95">
        <v>1.51034882059635</v>
      </c>
    </row>
    <row r="5681" spans="1:2">
      <c r="A5681" s="95">
        <v>0.55835583558355795</v>
      </c>
      <c r="B5681" s="95">
        <v>1.51020594916635</v>
      </c>
    </row>
    <row r="5682" spans="1:2">
      <c r="A5682" s="95">
        <v>0.55845584558455796</v>
      </c>
      <c r="B5682" s="95">
        <v>1.51006307773635</v>
      </c>
    </row>
    <row r="5683" spans="1:2">
      <c r="A5683" s="95">
        <v>0.55855585558555898</v>
      </c>
      <c r="B5683" s="95">
        <v>1.5099202063063399</v>
      </c>
    </row>
    <row r="5684" spans="1:2">
      <c r="A5684" s="95">
        <v>0.558655865586559</v>
      </c>
      <c r="B5684" s="95">
        <v>1.5097773348763399</v>
      </c>
    </row>
    <row r="5685" spans="1:2">
      <c r="A5685" s="95">
        <v>0.55875587558755901</v>
      </c>
      <c r="B5685" s="95">
        <v>1.5096344634463399</v>
      </c>
    </row>
    <row r="5686" spans="1:2">
      <c r="A5686" s="95">
        <v>0.55885588558855903</v>
      </c>
      <c r="B5686" s="95">
        <v>1.5094915920163401</v>
      </c>
    </row>
    <row r="5687" spans="1:2">
      <c r="A5687" s="95">
        <v>0.55895589558955905</v>
      </c>
      <c r="B5687" s="95">
        <v>1.5093487205863401</v>
      </c>
    </row>
    <row r="5688" spans="1:2">
      <c r="A5688" s="95">
        <v>0.55905590559055895</v>
      </c>
      <c r="B5688" s="95">
        <v>1.50920584915634</v>
      </c>
    </row>
    <row r="5689" spans="1:2">
      <c r="A5689" s="95">
        <v>0.55915591559155897</v>
      </c>
      <c r="B5689" s="95">
        <v>1.50906297772634</v>
      </c>
    </row>
    <row r="5690" spans="1:2">
      <c r="A5690" s="95">
        <v>0.55925592559255899</v>
      </c>
      <c r="B5690" s="95">
        <v>1.50892010629634</v>
      </c>
    </row>
    <row r="5691" spans="1:2">
      <c r="A5691" s="95">
        <v>0.55935593559355901</v>
      </c>
      <c r="B5691" s="95">
        <v>1.50877723486634</v>
      </c>
    </row>
    <row r="5692" spans="1:2">
      <c r="A5692" s="95">
        <v>0.55945594559455902</v>
      </c>
      <c r="B5692" s="95">
        <v>1.5086343634363399</v>
      </c>
    </row>
    <row r="5693" spans="1:2">
      <c r="A5693" s="95">
        <v>0.55955595559556004</v>
      </c>
      <c r="B5693" s="95">
        <v>1.5084914920063399</v>
      </c>
    </row>
    <row r="5694" spans="1:2">
      <c r="A5694" s="95">
        <v>0.55965596559655995</v>
      </c>
      <c r="B5694" s="95">
        <v>1.5083486205763399</v>
      </c>
    </row>
    <row r="5695" spans="1:2">
      <c r="A5695" s="95">
        <v>0.55975597559755996</v>
      </c>
      <c r="B5695" s="95">
        <v>1.5082057491463401</v>
      </c>
    </row>
    <row r="5696" spans="1:2">
      <c r="A5696" s="95">
        <v>0.55985598559855998</v>
      </c>
      <c r="B5696" s="95">
        <v>1.5080628777163401</v>
      </c>
    </row>
    <row r="5697" spans="1:2">
      <c r="A5697" s="95">
        <v>0.55995599559956</v>
      </c>
      <c r="B5697" s="95">
        <v>1.50792000628634</v>
      </c>
    </row>
    <row r="5698" spans="1:2">
      <c r="A5698" s="95">
        <v>0.56005600560056001</v>
      </c>
      <c r="B5698" s="95">
        <v>1.50777713485634</v>
      </c>
    </row>
    <row r="5699" spans="1:2">
      <c r="A5699" s="95">
        <v>0.56015601560156003</v>
      </c>
      <c r="B5699" s="95">
        <v>1.50763426342634</v>
      </c>
    </row>
    <row r="5700" spans="1:2">
      <c r="A5700" s="95">
        <v>0.56025602560256005</v>
      </c>
      <c r="B5700" s="95">
        <v>1.50749139199634</v>
      </c>
    </row>
    <row r="5701" spans="1:2">
      <c r="A5701" s="95">
        <v>0.56035603560355995</v>
      </c>
      <c r="B5701" s="95">
        <v>1.5073485205663399</v>
      </c>
    </row>
    <row r="5702" spans="1:2">
      <c r="A5702" s="95">
        <v>0.56045604560455997</v>
      </c>
      <c r="B5702" s="95">
        <v>1.5072056491363399</v>
      </c>
    </row>
    <row r="5703" spans="1:2">
      <c r="A5703" s="95">
        <v>0.56055605560556099</v>
      </c>
      <c r="B5703" s="95">
        <v>1.5070627777063399</v>
      </c>
    </row>
    <row r="5704" spans="1:2">
      <c r="A5704" s="95">
        <v>0.560656065606561</v>
      </c>
      <c r="B5704" s="95">
        <v>1.5069199062763401</v>
      </c>
    </row>
    <row r="5705" spans="1:2">
      <c r="A5705" s="95">
        <v>0.56075607560756102</v>
      </c>
      <c r="B5705" s="95">
        <v>1.5067770348463401</v>
      </c>
    </row>
    <row r="5706" spans="1:2">
      <c r="A5706" s="95">
        <v>0.56085608560856104</v>
      </c>
      <c r="B5706" s="95">
        <v>1.50663416341634</v>
      </c>
    </row>
    <row r="5707" spans="1:2">
      <c r="A5707" s="95">
        <v>0.56095609560956095</v>
      </c>
      <c r="B5707" s="95">
        <v>1.50649129198634</v>
      </c>
    </row>
    <row r="5708" spans="1:2">
      <c r="A5708" s="95">
        <v>0.56105610561056096</v>
      </c>
      <c r="B5708" s="95">
        <v>1.50634842055634</v>
      </c>
    </row>
    <row r="5709" spans="1:2">
      <c r="A5709" s="95">
        <v>0.56115611561156098</v>
      </c>
      <c r="B5709" s="95">
        <v>1.50620554912634</v>
      </c>
    </row>
    <row r="5710" spans="1:2">
      <c r="A5710" s="95">
        <v>0.561256125612561</v>
      </c>
      <c r="B5710" s="95">
        <v>1.5060626776963399</v>
      </c>
    </row>
    <row r="5711" spans="1:2">
      <c r="A5711" s="95">
        <v>0.56135613561356101</v>
      </c>
      <c r="B5711" s="95">
        <v>1.5059198062663399</v>
      </c>
    </row>
    <row r="5712" spans="1:2">
      <c r="A5712" s="95">
        <v>0.56145614561456103</v>
      </c>
      <c r="B5712" s="95">
        <v>1.5057769348363399</v>
      </c>
    </row>
    <row r="5713" spans="1:2">
      <c r="A5713" s="95">
        <v>0.56155615561556205</v>
      </c>
      <c r="B5713" s="95">
        <v>1.5056340634063401</v>
      </c>
    </row>
    <row r="5714" spans="1:2">
      <c r="A5714" s="95">
        <v>0.56165616561656195</v>
      </c>
      <c r="B5714" s="95">
        <v>1.5054911919763401</v>
      </c>
    </row>
    <row r="5715" spans="1:2">
      <c r="A5715" s="95">
        <v>0.56175617561756197</v>
      </c>
      <c r="B5715" s="95">
        <v>1.50534832054634</v>
      </c>
    </row>
    <row r="5716" spans="1:2">
      <c r="A5716" s="95">
        <v>0.56185618561856199</v>
      </c>
      <c r="B5716" s="95">
        <v>1.50520544911634</v>
      </c>
    </row>
    <row r="5717" spans="1:2">
      <c r="A5717" s="95">
        <v>0.561956195619562</v>
      </c>
      <c r="B5717" s="95">
        <v>1.50506257768634</v>
      </c>
    </row>
    <row r="5718" spans="1:2">
      <c r="A5718" s="95">
        <v>0.56205620562056202</v>
      </c>
      <c r="B5718" s="95">
        <v>1.50493130424154</v>
      </c>
    </row>
    <row r="5719" spans="1:2">
      <c r="A5719" s="95">
        <v>0.56215621562156204</v>
      </c>
      <c r="B5719" s="95">
        <v>1.50480906979587</v>
      </c>
    </row>
    <row r="5720" spans="1:2">
      <c r="A5720" s="95">
        <v>0.56225622562256194</v>
      </c>
      <c r="B5720" s="95">
        <v>1.5046868353502001</v>
      </c>
    </row>
    <row r="5721" spans="1:2">
      <c r="A5721" s="95">
        <v>0.56235623562356196</v>
      </c>
      <c r="B5721" s="95">
        <v>1.5045646009045299</v>
      </c>
    </row>
    <row r="5722" spans="1:2">
      <c r="A5722" s="95">
        <v>0.56245624562456198</v>
      </c>
      <c r="B5722" s="95">
        <v>1.50444236645887</v>
      </c>
    </row>
    <row r="5723" spans="1:2">
      <c r="A5723" s="95">
        <v>0.562556255625563</v>
      </c>
      <c r="B5723" s="95">
        <v>1.5043201320132</v>
      </c>
    </row>
    <row r="5724" spans="1:2">
      <c r="A5724" s="95">
        <v>0.56265626562656301</v>
      </c>
      <c r="B5724" s="95">
        <v>1.5041978975675301</v>
      </c>
    </row>
    <row r="5725" spans="1:2">
      <c r="A5725" s="95">
        <v>0.56275627562756303</v>
      </c>
      <c r="B5725" s="95">
        <v>1.5040756631218699</v>
      </c>
    </row>
    <row r="5726" spans="1:2">
      <c r="A5726" s="95">
        <v>0.56285628562856305</v>
      </c>
      <c r="B5726" s="95">
        <v>1.5039534286762</v>
      </c>
    </row>
    <row r="5727" spans="1:2">
      <c r="A5727" s="95">
        <v>0.56295629562956295</v>
      </c>
      <c r="B5727" s="95">
        <v>1.50383119423053</v>
      </c>
    </row>
    <row r="5728" spans="1:2">
      <c r="A5728" s="95">
        <v>0.56305630563056297</v>
      </c>
      <c r="B5728" s="95">
        <v>1.5037089597848701</v>
      </c>
    </row>
    <row r="5729" spans="1:2">
      <c r="A5729" s="95">
        <v>0.56315631563156299</v>
      </c>
      <c r="B5729" s="95">
        <v>1.5035867253391999</v>
      </c>
    </row>
    <row r="5730" spans="1:2">
      <c r="A5730" s="95">
        <v>0.563256325632563</v>
      </c>
      <c r="B5730" s="95">
        <v>1.50346449089353</v>
      </c>
    </row>
    <row r="5731" spans="1:2">
      <c r="A5731" s="95">
        <v>0.56335633563356302</v>
      </c>
      <c r="B5731" s="95">
        <v>1.50334225644787</v>
      </c>
    </row>
    <row r="5732" spans="1:2">
      <c r="A5732" s="95">
        <v>0.56345634563456304</v>
      </c>
      <c r="B5732" s="95">
        <v>1.5032200220022001</v>
      </c>
    </row>
    <row r="5733" spans="1:2">
      <c r="A5733" s="95">
        <v>0.56355635563556405</v>
      </c>
      <c r="B5733" s="95">
        <v>1.5030977875565299</v>
      </c>
    </row>
    <row r="5734" spans="1:2">
      <c r="A5734" s="95">
        <v>0.56365636563656396</v>
      </c>
      <c r="B5734" s="95">
        <v>1.5029755531108699</v>
      </c>
    </row>
    <row r="5735" spans="1:2">
      <c r="A5735" s="95">
        <v>0.56375637563756398</v>
      </c>
      <c r="B5735" s="95">
        <v>1.5028533186652</v>
      </c>
    </row>
    <row r="5736" spans="1:2">
      <c r="A5736" s="95">
        <v>0.56385638563856399</v>
      </c>
      <c r="B5736" s="95">
        <v>1.5027310842195301</v>
      </c>
    </row>
    <row r="5737" spans="1:2">
      <c r="A5737" s="95">
        <v>0.56395639563956401</v>
      </c>
      <c r="B5737" s="95">
        <v>1.5026088497738701</v>
      </c>
    </row>
    <row r="5738" spans="1:2">
      <c r="A5738" s="95">
        <v>0.56405640564056403</v>
      </c>
      <c r="B5738" s="95">
        <v>1.5024866153281999</v>
      </c>
    </row>
    <row r="5739" spans="1:2">
      <c r="A5739" s="95">
        <v>0.56415641564156405</v>
      </c>
      <c r="B5739" s="95">
        <v>1.50236438088253</v>
      </c>
    </row>
    <row r="5740" spans="1:2">
      <c r="A5740" s="95">
        <v>0.56425642564256395</v>
      </c>
      <c r="B5740" s="95">
        <v>1.50224214643687</v>
      </c>
    </row>
    <row r="5741" spans="1:2">
      <c r="A5741" s="95">
        <v>0.56435643564356397</v>
      </c>
      <c r="B5741" s="95">
        <v>1.5021199119912001</v>
      </c>
    </row>
    <row r="5742" spans="1:2">
      <c r="A5742" s="95">
        <v>0.56445644564456399</v>
      </c>
      <c r="B5742" s="95">
        <v>1.5019976775455299</v>
      </c>
    </row>
    <row r="5743" spans="1:2">
      <c r="A5743" s="95">
        <v>0.564556455645565</v>
      </c>
      <c r="B5743" s="95">
        <v>1.50187544309987</v>
      </c>
    </row>
    <row r="5744" spans="1:2">
      <c r="A5744" s="95">
        <v>0.56465646564656502</v>
      </c>
      <c r="B5744" s="95">
        <v>1.5017532086542</v>
      </c>
    </row>
    <row r="5745" spans="1:2">
      <c r="A5745" s="95">
        <v>0.56475647564756504</v>
      </c>
      <c r="B5745" s="95">
        <v>1.5016309742085301</v>
      </c>
    </row>
    <row r="5746" spans="1:2">
      <c r="A5746" s="95">
        <v>0.56485648564856505</v>
      </c>
      <c r="B5746" s="95">
        <v>1.5015087397628699</v>
      </c>
    </row>
    <row r="5747" spans="1:2">
      <c r="A5747" s="95">
        <v>0.56495649564956496</v>
      </c>
      <c r="B5747" s="95">
        <v>1.5013865053172</v>
      </c>
    </row>
    <row r="5748" spans="1:2">
      <c r="A5748" s="95">
        <v>0.56505650565056498</v>
      </c>
      <c r="B5748" s="95">
        <v>1.50126427087153</v>
      </c>
    </row>
    <row r="5749" spans="1:2">
      <c r="A5749" s="95">
        <v>0.56515651565156499</v>
      </c>
      <c r="B5749" s="95">
        <v>1.5011420364258601</v>
      </c>
    </row>
    <row r="5750" spans="1:2">
      <c r="A5750" s="95">
        <v>0.56525652565256501</v>
      </c>
      <c r="B5750" s="95">
        <v>1.5010198019801999</v>
      </c>
    </row>
    <row r="5751" spans="1:2">
      <c r="A5751" s="95">
        <v>0.56535653565356503</v>
      </c>
      <c r="B5751" s="95">
        <v>1.50089756753453</v>
      </c>
    </row>
    <row r="5752" spans="1:2">
      <c r="A5752" s="95">
        <v>0.56545654565456505</v>
      </c>
      <c r="B5752" s="95">
        <v>1.50077533308886</v>
      </c>
    </row>
    <row r="5753" spans="1:2">
      <c r="A5753" s="95">
        <v>0.56555655565556595</v>
      </c>
      <c r="B5753" s="95">
        <v>1.5006530986432001</v>
      </c>
    </row>
    <row r="5754" spans="1:2">
      <c r="A5754" s="95">
        <v>0.56565656565656597</v>
      </c>
      <c r="B5754" s="95">
        <v>1.5005308641975299</v>
      </c>
    </row>
    <row r="5755" spans="1:2">
      <c r="A5755" s="95">
        <v>0.56575657565756599</v>
      </c>
      <c r="B5755" s="95">
        <v>1.50040862975186</v>
      </c>
    </row>
    <row r="5756" spans="1:2">
      <c r="A5756" s="95">
        <v>0.565856585658566</v>
      </c>
      <c r="B5756" s="95">
        <v>1.5002863953062</v>
      </c>
    </row>
    <row r="5757" spans="1:2">
      <c r="A5757" s="95">
        <v>0.56595659565956602</v>
      </c>
      <c r="B5757" s="95">
        <v>1.5001641608605301</v>
      </c>
    </row>
    <row r="5758" spans="1:2">
      <c r="A5758" s="95">
        <v>0.56605660566056604</v>
      </c>
      <c r="B5758" s="95">
        <v>1.5000419264148599</v>
      </c>
    </row>
    <row r="5759" spans="1:2">
      <c r="A5759" s="95">
        <v>0.56615661566156605</v>
      </c>
      <c r="B5759" s="95">
        <v>1.4999196919691999</v>
      </c>
    </row>
    <row r="5760" spans="1:2">
      <c r="A5760" s="95">
        <v>0.56625662566256596</v>
      </c>
      <c r="B5760" s="95">
        <v>1.49979745752353</v>
      </c>
    </row>
    <row r="5761" spans="1:2">
      <c r="A5761" s="95">
        <v>0.56635663566356598</v>
      </c>
      <c r="B5761" s="95">
        <v>1.4996752230778601</v>
      </c>
    </row>
    <row r="5762" spans="1:2">
      <c r="A5762" s="95">
        <v>0.56645664566456599</v>
      </c>
      <c r="B5762" s="95">
        <v>1.4995529886322001</v>
      </c>
    </row>
    <row r="5763" spans="1:2">
      <c r="A5763" s="95">
        <v>0.56655665566556701</v>
      </c>
      <c r="B5763" s="95">
        <v>1.4994307541865299</v>
      </c>
    </row>
    <row r="5764" spans="1:2">
      <c r="A5764" s="95">
        <v>0.56665666566656703</v>
      </c>
      <c r="B5764" s="95">
        <v>1.49930851974086</v>
      </c>
    </row>
    <row r="5765" spans="1:2">
      <c r="A5765" s="95">
        <v>0.56675667566756704</v>
      </c>
      <c r="B5765" s="95">
        <v>1.4991862852952</v>
      </c>
    </row>
    <row r="5766" spans="1:2">
      <c r="A5766" s="95">
        <v>0.56685668566856695</v>
      </c>
      <c r="B5766" s="95">
        <v>1.4990640508495301</v>
      </c>
    </row>
    <row r="5767" spans="1:2">
      <c r="A5767" s="95">
        <v>0.56695669566956697</v>
      </c>
      <c r="B5767" s="95">
        <v>1.4989418164038599</v>
      </c>
    </row>
    <row r="5768" spans="1:2">
      <c r="A5768" s="95">
        <v>0.56705670567056699</v>
      </c>
      <c r="B5768" s="95">
        <v>1.4988195819582</v>
      </c>
    </row>
    <row r="5769" spans="1:2">
      <c r="A5769" s="95">
        <v>0.567156715671567</v>
      </c>
      <c r="B5769" s="95">
        <v>1.49869734751253</v>
      </c>
    </row>
    <row r="5770" spans="1:2">
      <c r="A5770" s="95">
        <v>0.56725672567256702</v>
      </c>
      <c r="B5770" s="95">
        <v>1.4985751130668601</v>
      </c>
    </row>
    <row r="5771" spans="1:2">
      <c r="A5771" s="95">
        <v>0.56735673567356704</v>
      </c>
      <c r="B5771" s="95">
        <v>1.4984528786211999</v>
      </c>
    </row>
    <row r="5772" spans="1:2">
      <c r="A5772" s="95">
        <v>0.56745674567456705</v>
      </c>
      <c r="B5772" s="95">
        <v>1.49833064417553</v>
      </c>
    </row>
    <row r="5773" spans="1:2">
      <c r="A5773" s="95">
        <v>0.56755675567556796</v>
      </c>
      <c r="B5773" s="95">
        <v>1.49820840972986</v>
      </c>
    </row>
    <row r="5774" spans="1:2">
      <c r="A5774" s="95">
        <v>0.56765676567656798</v>
      </c>
      <c r="B5774" s="95">
        <v>1.4980861752842001</v>
      </c>
    </row>
    <row r="5775" spans="1:2">
      <c r="A5775" s="95">
        <v>0.56775677567756799</v>
      </c>
      <c r="B5775" s="95">
        <v>1.4979639408385299</v>
      </c>
    </row>
    <row r="5776" spans="1:2">
      <c r="A5776" s="95">
        <v>0.56785678567856801</v>
      </c>
      <c r="B5776" s="95">
        <v>1.49784170639286</v>
      </c>
    </row>
    <row r="5777" spans="1:2">
      <c r="A5777" s="95">
        <v>0.56795679567956803</v>
      </c>
      <c r="B5777" s="95">
        <v>1.49771947194719</v>
      </c>
    </row>
    <row r="5778" spans="1:2">
      <c r="A5778" s="95">
        <v>0.56805680568056804</v>
      </c>
      <c r="B5778" s="95">
        <v>1.4975972375015301</v>
      </c>
    </row>
    <row r="5779" spans="1:2">
      <c r="A5779" s="95">
        <v>0.56815681568156795</v>
      </c>
      <c r="B5779" s="95">
        <v>1.4974750030558599</v>
      </c>
    </row>
    <row r="5780" spans="1:2">
      <c r="A5780" s="95">
        <v>0.56825682568256797</v>
      </c>
      <c r="B5780" s="95">
        <v>1.49735276861019</v>
      </c>
    </row>
    <row r="5781" spans="1:2">
      <c r="A5781" s="95">
        <v>0.56835683568356798</v>
      </c>
      <c r="B5781" s="95">
        <v>1.49723053416453</v>
      </c>
    </row>
    <row r="5782" spans="1:2">
      <c r="A5782" s="95">
        <v>0.568456845684568</v>
      </c>
      <c r="B5782" s="95">
        <v>1.4971082997188601</v>
      </c>
    </row>
    <row r="5783" spans="1:2">
      <c r="A5783" s="95">
        <v>0.56855685568556902</v>
      </c>
      <c r="B5783" s="95">
        <v>1.4969860652731899</v>
      </c>
    </row>
    <row r="5784" spans="1:2">
      <c r="A5784" s="95">
        <v>0.56865686568656904</v>
      </c>
      <c r="B5784" s="95">
        <v>1.4968638308275299</v>
      </c>
    </row>
    <row r="5785" spans="1:2">
      <c r="A5785" s="95">
        <v>0.56875687568756905</v>
      </c>
      <c r="B5785" s="95">
        <v>1.49674159638186</v>
      </c>
    </row>
    <row r="5786" spans="1:2">
      <c r="A5786" s="95">
        <v>0.56885688568856896</v>
      </c>
      <c r="B5786" s="95">
        <v>1.4966193619361901</v>
      </c>
    </row>
    <row r="5787" spans="1:2">
      <c r="A5787" s="95">
        <v>0.56895689568956898</v>
      </c>
      <c r="B5787" s="95">
        <v>1.4964971274905301</v>
      </c>
    </row>
    <row r="5788" spans="1:2">
      <c r="A5788" s="95">
        <v>0.56905690569056899</v>
      </c>
      <c r="B5788" s="95">
        <v>1.4963748930448599</v>
      </c>
    </row>
    <row r="5789" spans="1:2">
      <c r="A5789" s="95">
        <v>0.56915691569156901</v>
      </c>
      <c r="B5789" s="95">
        <v>1.49625265859919</v>
      </c>
    </row>
    <row r="5790" spans="1:2">
      <c r="A5790" s="95">
        <v>0.56925692569256903</v>
      </c>
      <c r="B5790" s="95">
        <v>1.49613042415353</v>
      </c>
    </row>
    <row r="5791" spans="1:2">
      <c r="A5791" s="95">
        <v>0.56935693569356904</v>
      </c>
      <c r="B5791" s="95">
        <v>1.4960081897078601</v>
      </c>
    </row>
    <row r="5792" spans="1:2">
      <c r="A5792" s="95">
        <v>0.56945694569456995</v>
      </c>
      <c r="B5792" s="95">
        <v>1.4958859552621899</v>
      </c>
    </row>
    <row r="5793" spans="1:2">
      <c r="A5793" s="95">
        <v>0.56955695569556997</v>
      </c>
      <c r="B5793" s="95">
        <v>1.49576372081653</v>
      </c>
    </row>
    <row r="5794" spans="1:2">
      <c r="A5794" s="95">
        <v>0.56965696569656998</v>
      </c>
      <c r="B5794" s="95">
        <v>1.49564148637086</v>
      </c>
    </row>
    <row r="5795" spans="1:2">
      <c r="A5795" s="95">
        <v>0.56975697569757</v>
      </c>
      <c r="B5795" s="95">
        <v>1.4955192519251901</v>
      </c>
    </row>
    <row r="5796" spans="1:2">
      <c r="A5796" s="95">
        <v>0.56985698569857002</v>
      </c>
      <c r="B5796" s="95">
        <v>1.4953970174795299</v>
      </c>
    </row>
    <row r="5797" spans="1:2">
      <c r="A5797" s="95">
        <v>0.56995699569957003</v>
      </c>
      <c r="B5797" s="95">
        <v>1.49527478303386</v>
      </c>
    </row>
    <row r="5798" spans="1:2">
      <c r="A5798" s="95">
        <v>0.57005700570057005</v>
      </c>
      <c r="B5798" s="95">
        <v>1.49515254858819</v>
      </c>
    </row>
    <row r="5799" spans="1:2">
      <c r="A5799" s="95">
        <v>0.57015701570156996</v>
      </c>
      <c r="B5799" s="95">
        <v>1.4950303141425301</v>
      </c>
    </row>
    <row r="5800" spans="1:2">
      <c r="A5800" s="95">
        <v>0.57025702570256998</v>
      </c>
      <c r="B5800" s="95">
        <v>1.4949080796968599</v>
      </c>
    </row>
    <row r="5801" spans="1:2">
      <c r="A5801" s="95">
        <v>0.57035703570356999</v>
      </c>
      <c r="B5801" s="95">
        <v>1.49478584525119</v>
      </c>
    </row>
    <row r="5802" spans="1:2">
      <c r="A5802" s="95">
        <v>0.57045704570457001</v>
      </c>
      <c r="B5802" s="95">
        <v>1.49466361080552</v>
      </c>
    </row>
    <row r="5803" spans="1:2">
      <c r="A5803" s="95">
        <v>0.57055705570557103</v>
      </c>
      <c r="B5803" s="95">
        <v>1.4945413763598601</v>
      </c>
    </row>
    <row r="5804" spans="1:2">
      <c r="A5804" s="95">
        <v>0.57065706570657104</v>
      </c>
      <c r="B5804" s="95">
        <v>1.4944191419141899</v>
      </c>
    </row>
    <row r="5805" spans="1:2">
      <c r="A5805" s="95">
        <v>0.57075707570757095</v>
      </c>
      <c r="B5805" s="95">
        <v>1.49429690746852</v>
      </c>
    </row>
    <row r="5806" spans="1:2">
      <c r="A5806" s="95">
        <v>0.57085708570857097</v>
      </c>
      <c r="B5806" s="95">
        <v>1.49417467302286</v>
      </c>
    </row>
    <row r="5807" spans="1:2">
      <c r="A5807" s="95">
        <v>0.57095709570957098</v>
      </c>
      <c r="B5807" s="95">
        <v>1.4940524385771901</v>
      </c>
    </row>
    <row r="5808" spans="1:2">
      <c r="A5808" s="95">
        <v>0.571057105710571</v>
      </c>
      <c r="B5808" s="95">
        <v>1.4939302041315199</v>
      </c>
    </row>
    <row r="5809" spans="1:2">
      <c r="A5809" s="95">
        <v>0.57115711571157102</v>
      </c>
      <c r="B5809" s="95">
        <v>1.4938079696858599</v>
      </c>
    </row>
    <row r="5810" spans="1:2">
      <c r="A5810" s="95">
        <v>0.57125712571257103</v>
      </c>
      <c r="B5810" s="95">
        <v>1.49368573524019</v>
      </c>
    </row>
    <row r="5811" spans="1:2">
      <c r="A5811" s="95">
        <v>0.57135713571357105</v>
      </c>
      <c r="B5811" s="95">
        <v>1.49356350079452</v>
      </c>
    </row>
    <row r="5812" spans="1:2">
      <c r="A5812" s="95">
        <v>0.57145714571457096</v>
      </c>
      <c r="B5812" s="95">
        <v>1.4934412663488601</v>
      </c>
    </row>
    <row r="5813" spans="1:2">
      <c r="A5813" s="95">
        <v>0.57155715571557197</v>
      </c>
      <c r="B5813" s="95">
        <v>1.4933190319031899</v>
      </c>
    </row>
    <row r="5814" spans="1:2">
      <c r="A5814" s="95">
        <v>0.57165716571657199</v>
      </c>
      <c r="B5814" s="95">
        <v>1.49319679745752</v>
      </c>
    </row>
    <row r="5815" spans="1:2">
      <c r="A5815" s="95">
        <v>0.57175717571757201</v>
      </c>
      <c r="B5815" s="95">
        <v>1.49307456301186</v>
      </c>
    </row>
    <row r="5816" spans="1:2">
      <c r="A5816" s="95">
        <v>0.57185718571857203</v>
      </c>
      <c r="B5816" s="95">
        <v>1.4929523285661901</v>
      </c>
    </row>
    <row r="5817" spans="1:2">
      <c r="A5817" s="95">
        <v>0.57195719571957204</v>
      </c>
      <c r="B5817" s="95">
        <v>1.4928300941205199</v>
      </c>
    </row>
    <row r="5818" spans="1:2">
      <c r="A5818" s="95">
        <v>0.57205720572057195</v>
      </c>
      <c r="B5818" s="95">
        <v>1.49270785967486</v>
      </c>
    </row>
    <row r="5819" spans="1:2">
      <c r="A5819" s="95">
        <v>0.57215721572157197</v>
      </c>
      <c r="B5819" s="95">
        <v>1.49258562522919</v>
      </c>
    </row>
    <row r="5820" spans="1:2">
      <c r="A5820" s="95">
        <v>0.57225722572257198</v>
      </c>
      <c r="B5820" s="95">
        <v>1.4924633907835201</v>
      </c>
    </row>
    <row r="5821" spans="1:2">
      <c r="A5821" s="95">
        <v>0.572357235723572</v>
      </c>
      <c r="B5821" s="95">
        <v>1.4923411563378599</v>
      </c>
    </row>
    <row r="5822" spans="1:2">
      <c r="A5822" s="95">
        <v>0.57245724572457202</v>
      </c>
      <c r="B5822" s="95">
        <v>1.49221892189219</v>
      </c>
    </row>
    <row r="5823" spans="1:2">
      <c r="A5823" s="95">
        <v>0.57255725572557303</v>
      </c>
      <c r="B5823" s="95">
        <v>1.49209668744652</v>
      </c>
    </row>
    <row r="5824" spans="1:2">
      <c r="A5824" s="95">
        <v>0.57265726572657305</v>
      </c>
      <c r="B5824" s="95">
        <v>1.4919744530008601</v>
      </c>
    </row>
    <row r="5825" spans="1:2">
      <c r="A5825" s="95">
        <v>0.57275727572757296</v>
      </c>
      <c r="B5825" s="95">
        <v>1.4918522185551899</v>
      </c>
    </row>
    <row r="5826" spans="1:2">
      <c r="A5826" s="95">
        <v>0.57285728572857297</v>
      </c>
      <c r="B5826" s="95">
        <v>1.49172998410952</v>
      </c>
    </row>
    <row r="5827" spans="1:2">
      <c r="A5827" s="95">
        <v>0.57295729572957299</v>
      </c>
      <c r="B5827" s="95">
        <v>1.49160774966386</v>
      </c>
    </row>
    <row r="5828" spans="1:2">
      <c r="A5828" s="95">
        <v>0.57305730573057301</v>
      </c>
      <c r="B5828" s="95">
        <v>1.4914855152181901</v>
      </c>
    </row>
    <row r="5829" spans="1:2">
      <c r="A5829" s="95">
        <v>0.57315731573157302</v>
      </c>
      <c r="B5829" s="95">
        <v>1.4913632807725199</v>
      </c>
    </row>
    <row r="5830" spans="1:2">
      <c r="A5830" s="95">
        <v>0.57325732573257304</v>
      </c>
      <c r="B5830" s="95">
        <v>1.49124104632685</v>
      </c>
    </row>
    <row r="5831" spans="1:2">
      <c r="A5831" s="95">
        <v>0.57335733573357295</v>
      </c>
      <c r="B5831" s="95">
        <v>1.49111881188119</v>
      </c>
    </row>
    <row r="5832" spans="1:2">
      <c r="A5832" s="95">
        <v>0.57345734573457297</v>
      </c>
      <c r="B5832" s="95">
        <v>1.4909965774355201</v>
      </c>
    </row>
    <row r="5833" spans="1:2">
      <c r="A5833" s="95">
        <v>0.57355735573557398</v>
      </c>
      <c r="B5833" s="95">
        <v>1.4908743429898501</v>
      </c>
    </row>
    <row r="5834" spans="1:2">
      <c r="A5834" s="95">
        <v>0.573657365736574</v>
      </c>
      <c r="B5834" s="95">
        <v>1.4907521085441899</v>
      </c>
    </row>
    <row r="5835" spans="1:2">
      <c r="A5835" s="95">
        <v>0.57375737573757402</v>
      </c>
      <c r="B5835" s="95">
        <v>1.49062987409852</v>
      </c>
    </row>
    <row r="5836" spans="1:2">
      <c r="A5836" s="95">
        <v>0.57385738573857403</v>
      </c>
      <c r="B5836" s="95">
        <v>1.49050763965285</v>
      </c>
    </row>
    <row r="5837" spans="1:2">
      <c r="A5837" s="95">
        <v>0.57395739573957405</v>
      </c>
      <c r="B5837" s="95">
        <v>1.4903854052071901</v>
      </c>
    </row>
    <row r="5838" spans="1:2">
      <c r="A5838" s="95">
        <v>0.57405740574057396</v>
      </c>
      <c r="B5838" s="95">
        <v>1.4902631707615199</v>
      </c>
    </row>
    <row r="5839" spans="1:2">
      <c r="A5839" s="95">
        <v>0.57415741574157397</v>
      </c>
      <c r="B5839" s="95">
        <v>1.49014093631585</v>
      </c>
    </row>
    <row r="5840" spans="1:2">
      <c r="A5840" s="95">
        <v>0.57425742574257399</v>
      </c>
      <c r="B5840" s="95">
        <v>1.49001870187019</v>
      </c>
    </row>
    <row r="5841" spans="1:2">
      <c r="A5841" s="95">
        <v>0.57435743574357401</v>
      </c>
      <c r="B5841" s="95">
        <v>1.4898964674245201</v>
      </c>
    </row>
    <row r="5842" spans="1:2">
      <c r="A5842" s="95">
        <v>0.57445744574457402</v>
      </c>
      <c r="B5842" s="95">
        <v>1.4897742329788499</v>
      </c>
    </row>
    <row r="5843" spans="1:2">
      <c r="A5843" s="95">
        <v>0.57455745574557504</v>
      </c>
      <c r="B5843" s="95">
        <v>1.48965199853319</v>
      </c>
    </row>
    <row r="5844" spans="1:2">
      <c r="A5844" s="95">
        <v>0.57465746574657495</v>
      </c>
      <c r="B5844" s="95">
        <v>1.48952976408752</v>
      </c>
    </row>
    <row r="5845" spans="1:2">
      <c r="A5845" s="95">
        <v>0.57475747574757496</v>
      </c>
      <c r="B5845" s="95">
        <v>1.4894075296418501</v>
      </c>
    </row>
    <row r="5846" spans="1:2">
      <c r="A5846" s="95">
        <v>0.57485748574857498</v>
      </c>
      <c r="B5846" s="95">
        <v>1.4892852951961899</v>
      </c>
    </row>
    <row r="5847" spans="1:2">
      <c r="A5847" s="95">
        <v>0.574957495749575</v>
      </c>
      <c r="B5847" s="95">
        <v>1.48916306075052</v>
      </c>
    </row>
    <row r="5848" spans="1:2">
      <c r="A5848" s="95">
        <v>0.57505750575057502</v>
      </c>
      <c r="B5848" s="95">
        <v>1.48904082630485</v>
      </c>
    </row>
    <row r="5849" spans="1:2">
      <c r="A5849" s="95">
        <v>0.57515751575157503</v>
      </c>
      <c r="B5849" s="95">
        <v>1.4889185918591901</v>
      </c>
    </row>
    <row r="5850" spans="1:2">
      <c r="A5850" s="95">
        <v>0.57525752575257505</v>
      </c>
      <c r="B5850" s="95">
        <v>1.4887963574135199</v>
      </c>
    </row>
    <row r="5851" spans="1:2">
      <c r="A5851" s="95">
        <v>0.57535753575357496</v>
      </c>
      <c r="B5851" s="95">
        <v>1.48867412296785</v>
      </c>
    </row>
    <row r="5852" spans="1:2">
      <c r="A5852" s="95">
        <v>0.57545754575457497</v>
      </c>
      <c r="B5852" s="95">
        <v>1.48855188852219</v>
      </c>
    </row>
    <row r="5853" spans="1:2">
      <c r="A5853" s="95">
        <v>0.57555755575557599</v>
      </c>
      <c r="B5853" s="95">
        <v>1.4884296540765201</v>
      </c>
    </row>
    <row r="5854" spans="1:2">
      <c r="A5854" s="95">
        <v>0.57565756575657601</v>
      </c>
      <c r="B5854" s="95">
        <v>1.4883074196308499</v>
      </c>
    </row>
    <row r="5855" spans="1:2">
      <c r="A5855" s="95">
        <v>0.57575757575757602</v>
      </c>
      <c r="B5855" s="95">
        <v>1.4881851851851899</v>
      </c>
    </row>
    <row r="5856" spans="1:2">
      <c r="A5856" s="95">
        <v>0.57585758575857604</v>
      </c>
      <c r="B5856" s="95">
        <v>1.48806295073952</v>
      </c>
    </row>
    <row r="5857" spans="1:2">
      <c r="A5857" s="95">
        <v>0.57595759575957595</v>
      </c>
      <c r="B5857" s="95">
        <v>1.4879407162938501</v>
      </c>
    </row>
    <row r="5858" spans="1:2">
      <c r="A5858" s="95">
        <v>0.57605760576057596</v>
      </c>
      <c r="B5858" s="95">
        <v>1.4878184818481801</v>
      </c>
    </row>
    <row r="5859" spans="1:2">
      <c r="A5859" s="95">
        <v>0.57615761576157598</v>
      </c>
      <c r="B5859" s="95">
        <v>1.4876962474025199</v>
      </c>
    </row>
    <row r="5860" spans="1:2">
      <c r="A5860" s="95">
        <v>0.576257625762576</v>
      </c>
      <c r="B5860" s="95">
        <v>1.48757401295685</v>
      </c>
    </row>
    <row r="5861" spans="1:2">
      <c r="A5861" s="95">
        <v>0.57635763576357602</v>
      </c>
      <c r="B5861" s="95">
        <v>1.48745177851118</v>
      </c>
    </row>
    <row r="5862" spans="1:2">
      <c r="A5862" s="95">
        <v>0.57645764576457603</v>
      </c>
      <c r="B5862" s="95">
        <v>1.4873295440655201</v>
      </c>
    </row>
    <row r="5863" spans="1:2">
      <c r="A5863" s="95">
        <v>0.57655765576557705</v>
      </c>
      <c r="B5863" s="95">
        <v>1.4872073096198499</v>
      </c>
    </row>
    <row r="5864" spans="1:2">
      <c r="A5864" s="95">
        <v>0.57665766576657695</v>
      </c>
      <c r="B5864" s="95">
        <v>1.48708507517418</v>
      </c>
    </row>
    <row r="5865" spans="1:2">
      <c r="A5865" s="95">
        <v>0.57675767576757697</v>
      </c>
      <c r="B5865" s="95">
        <v>1.48696284072852</v>
      </c>
    </row>
    <row r="5866" spans="1:2">
      <c r="A5866" s="95">
        <v>0.57685768576857699</v>
      </c>
      <c r="B5866" s="95">
        <v>1.4868406062828501</v>
      </c>
    </row>
    <row r="5867" spans="1:2">
      <c r="A5867" s="95">
        <v>0.57695769576957701</v>
      </c>
      <c r="B5867" s="95">
        <v>1.4867183718371799</v>
      </c>
    </row>
    <row r="5868" spans="1:2">
      <c r="A5868" s="95">
        <v>0.57705770577057702</v>
      </c>
      <c r="B5868" s="95">
        <v>1.48659613739152</v>
      </c>
    </row>
    <row r="5869" spans="1:2">
      <c r="A5869" s="95">
        <v>0.57715771577157704</v>
      </c>
      <c r="B5869" s="95">
        <v>1.48647390294585</v>
      </c>
    </row>
    <row r="5870" spans="1:2">
      <c r="A5870" s="95">
        <v>0.57725772577257695</v>
      </c>
      <c r="B5870" s="95">
        <v>1.4863516685001801</v>
      </c>
    </row>
    <row r="5871" spans="1:2">
      <c r="A5871" s="95">
        <v>0.57735773577357696</v>
      </c>
      <c r="B5871" s="95">
        <v>1.4862294340545199</v>
      </c>
    </row>
    <row r="5872" spans="1:2">
      <c r="A5872" s="95">
        <v>0.57745774577457698</v>
      </c>
      <c r="B5872" s="95">
        <v>1.48610719960885</v>
      </c>
    </row>
    <row r="5873" spans="1:2">
      <c r="A5873" s="95">
        <v>0.577557755775578</v>
      </c>
      <c r="B5873" s="95">
        <v>1.48598496516318</v>
      </c>
    </row>
    <row r="5874" spans="1:2">
      <c r="A5874" s="95">
        <v>0.57765776577657801</v>
      </c>
      <c r="B5874" s="95">
        <v>1.4858627307175201</v>
      </c>
    </row>
    <row r="5875" spans="1:2">
      <c r="A5875" s="95">
        <v>0.57775777577757803</v>
      </c>
      <c r="B5875" s="95">
        <v>1.4857404962718499</v>
      </c>
    </row>
    <row r="5876" spans="1:2">
      <c r="A5876" s="95">
        <v>0.57785778577857805</v>
      </c>
      <c r="B5876" s="95">
        <v>1.48561826182618</v>
      </c>
    </row>
    <row r="5877" spans="1:2">
      <c r="A5877" s="95">
        <v>0.57795779577957795</v>
      </c>
      <c r="B5877" s="95">
        <v>1.48549602738052</v>
      </c>
    </row>
    <row r="5878" spans="1:2">
      <c r="A5878" s="95">
        <v>0.57805780578057797</v>
      </c>
      <c r="B5878" s="95">
        <v>1.4853737929348501</v>
      </c>
    </row>
    <row r="5879" spans="1:2">
      <c r="A5879" s="95">
        <v>0.57815781578157799</v>
      </c>
      <c r="B5879" s="95">
        <v>1.4852515584891799</v>
      </c>
    </row>
    <row r="5880" spans="1:2">
      <c r="A5880" s="95">
        <v>0.57825782578257801</v>
      </c>
      <c r="B5880" s="95">
        <v>1.4851293240435199</v>
      </c>
    </row>
    <row r="5881" spans="1:2">
      <c r="A5881" s="95">
        <v>0.57835783578357802</v>
      </c>
      <c r="B5881" s="95">
        <v>1.48500708959785</v>
      </c>
    </row>
    <row r="5882" spans="1:2">
      <c r="A5882" s="95">
        <v>0.57845784578457804</v>
      </c>
      <c r="B5882" s="95">
        <v>1.48488485515218</v>
      </c>
    </row>
    <row r="5883" spans="1:2">
      <c r="A5883" s="95">
        <v>0.57855785578557894</v>
      </c>
      <c r="B5883" s="95">
        <v>1.4847626207065101</v>
      </c>
    </row>
    <row r="5884" spans="1:2">
      <c r="A5884" s="95">
        <v>0.57865786578657896</v>
      </c>
      <c r="B5884" s="95">
        <v>1.4846403862608499</v>
      </c>
    </row>
    <row r="5885" spans="1:2">
      <c r="A5885" s="95">
        <v>0.57875787578757898</v>
      </c>
      <c r="B5885" s="95">
        <v>1.48451815181518</v>
      </c>
    </row>
    <row r="5886" spans="1:2">
      <c r="A5886" s="95">
        <v>0.578857885788579</v>
      </c>
      <c r="B5886" s="95">
        <v>1.48439591736951</v>
      </c>
    </row>
    <row r="5887" spans="1:2">
      <c r="A5887" s="95">
        <v>0.57895789578957901</v>
      </c>
      <c r="B5887" s="95">
        <v>1.4842736829238501</v>
      </c>
    </row>
    <row r="5888" spans="1:2">
      <c r="A5888" s="95">
        <v>0.57905790579057903</v>
      </c>
      <c r="B5888" s="95">
        <v>1.4841514484781799</v>
      </c>
    </row>
    <row r="5889" spans="1:2">
      <c r="A5889" s="95">
        <v>0.57915791579157905</v>
      </c>
      <c r="B5889" s="95">
        <v>1.48402921403251</v>
      </c>
    </row>
    <row r="5890" spans="1:2">
      <c r="A5890" s="95">
        <v>0.57925792579257895</v>
      </c>
      <c r="B5890" s="95">
        <v>1.48390697958685</v>
      </c>
    </row>
    <row r="5891" spans="1:2">
      <c r="A5891" s="95">
        <v>0.57935793579357897</v>
      </c>
      <c r="B5891" s="95">
        <v>1.4837847451411801</v>
      </c>
    </row>
    <row r="5892" spans="1:2">
      <c r="A5892" s="95">
        <v>0.57945794579457899</v>
      </c>
      <c r="B5892" s="95">
        <v>1.4836625106955099</v>
      </c>
    </row>
    <row r="5893" spans="1:2">
      <c r="A5893" s="95">
        <v>0.57955795579558</v>
      </c>
      <c r="B5893" s="95">
        <v>1.48354027624985</v>
      </c>
    </row>
    <row r="5894" spans="1:2">
      <c r="A5894" s="95">
        <v>0.57965796579658002</v>
      </c>
      <c r="B5894" s="95">
        <v>1.48341804180418</v>
      </c>
    </row>
    <row r="5895" spans="1:2">
      <c r="A5895" s="95">
        <v>0.57975797579758004</v>
      </c>
      <c r="B5895" s="95">
        <v>1.4832958073585101</v>
      </c>
    </row>
    <row r="5896" spans="1:2">
      <c r="A5896" s="95">
        <v>0.57985798579857994</v>
      </c>
      <c r="B5896" s="95">
        <v>1.4831735729128499</v>
      </c>
    </row>
    <row r="5897" spans="1:2">
      <c r="A5897" s="95">
        <v>0.57995799579957996</v>
      </c>
      <c r="B5897" s="95">
        <v>1.48305133846718</v>
      </c>
    </row>
    <row r="5898" spans="1:2">
      <c r="A5898" s="95">
        <v>0.58005800580057998</v>
      </c>
      <c r="B5898" s="95">
        <v>1.4828821757175701</v>
      </c>
    </row>
    <row r="5899" spans="1:2">
      <c r="A5899" s="95">
        <v>0.58015801580158</v>
      </c>
      <c r="B5899" s="95">
        <v>1.4826790304030399</v>
      </c>
    </row>
    <row r="5900" spans="1:2">
      <c r="A5900" s="95">
        <v>0.58025802580258001</v>
      </c>
      <c r="B5900" s="95">
        <v>1.48247588508851</v>
      </c>
    </row>
    <row r="5901" spans="1:2">
      <c r="A5901" s="95">
        <v>0.58035803580358003</v>
      </c>
      <c r="B5901" s="95">
        <v>1.4822727397739801</v>
      </c>
    </row>
    <row r="5902" spans="1:2">
      <c r="A5902" s="95">
        <v>0.58045804580458005</v>
      </c>
      <c r="B5902" s="95">
        <v>1.48206959445945</v>
      </c>
    </row>
    <row r="5903" spans="1:2">
      <c r="A5903" s="95">
        <v>0.58055805580558095</v>
      </c>
      <c r="B5903" s="95">
        <v>1.4818664491449101</v>
      </c>
    </row>
    <row r="5904" spans="1:2">
      <c r="A5904" s="95">
        <v>0.58065806580658097</v>
      </c>
      <c r="B5904" s="95">
        <v>1.4816633038303799</v>
      </c>
    </row>
    <row r="5905" spans="1:2">
      <c r="A5905" s="95">
        <v>0.58075807580758099</v>
      </c>
      <c r="B5905" s="95">
        <v>1.48146015851585</v>
      </c>
    </row>
    <row r="5906" spans="1:2">
      <c r="A5906" s="95">
        <v>0.580858085808581</v>
      </c>
      <c r="B5906" s="95">
        <v>1.4812570132013201</v>
      </c>
    </row>
    <row r="5907" spans="1:2">
      <c r="A5907" s="95">
        <v>0.58095809580958102</v>
      </c>
      <c r="B5907" s="95">
        <v>1.4810538678867899</v>
      </c>
    </row>
    <row r="5908" spans="1:2">
      <c r="A5908" s="95">
        <v>0.58105810581058104</v>
      </c>
      <c r="B5908" s="95">
        <v>1.48085072257226</v>
      </c>
    </row>
    <row r="5909" spans="1:2">
      <c r="A5909" s="95">
        <v>0.58115811581158106</v>
      </c>
      <c r="B5909" s="95">
        <v>1.4806475772577301</v>
      </c>
    </row>
    <row r="5910" spans="1:2">
      <c r="A5910" s="95">
        <v>0.58125812581258096</v>
      </c>
      <c r="B5910" s="95">
        <v>1.48044443194319</v>
      </c>
    </row>
    <row r="5911" spans="1:2">
      <c r="A5911" s="95">
        <v>0.58135813581358098</v>
      </c>
      <c r="B5911" s="95">
        <v>1.4802412866286601</v>
      </c>
    </row>
    <row r="5912" spans="1:2">
      <c r="A5912" s="95">
        <v>0.581458145814581</v>
      </c>
      <c r="B5912" s="95">
        <v>1.4800381413141299</v>
      </c>
    </row>
    <row r="5913" spans="1:2">
      <c r="A5913" s="95">
        <v>0.58155815581558201</v>
      </c>
      <c r="B5913" s="95">
        <v>1.4798349959996</v>
      </c>
    </row>
    <row r="5914" spans="1:2">
      <c r="A5914" s="95">
        <v>0.58165816581658203</v>
      </c>
      <c r="B5914" s="95">
        <v>1.4796318506850701</v>
      </c>
    </row>
    <row r="5915" spans="1:2">
      <c r="A5915" s="95">
        <v>0.58175817581758205</v>
      </c>
      <c r="B5915" s="95">
        <v>1.4794287053705399</v>
      </c>
    </row>
    <row r="5916" spans="1:2">
      <c r="A5916" s="95">
        <v>0.58185818581858195</v>
      </c>
      <c r="B5916" s="95">
        <v>1.47922556005601</v>
      </c>
    </row>
    <row r="5917" spans="1:2">
      <c r="A5917" s="95">
        <v>0.58195819581958197</v>
      </c>
      <c r="B5917" s="95">
        <v>1.4790224147414699</v>
      </c>
    </row>
    <row r="5918" spans="1:2">
      <c r="A5918" s="95">
        <v>0.58205820582058199</v>
      </c>
      <c r="B5918" s="95">
        <v>1.47881926942694</v>
      </c>
    </row>
    <row r="5919" spans="1:2">
      <c r="A5919" s="95">
        <v>0.582158215821582</v>
      </c>
      <c r="B5919" s="95">
        <v>1.4786161241124101</v>
      </c>
    </row>
    <row r="5920" spans="1:2">
      <c r="A5920" s="95">
        <v>0.58225822582258202</v>
      </c>
      <c r="B5920" s="95">
        <v>1.4784129787978799</v>
      </c>
    </row>
    <row r="5921" spans="1:2">
      <c r="A5921" s="95">
        <v>0.58235823582358204</v>
      </c>
      <c r="B5921" s="95">
        <v>1.47820983348335</v>
      </c>
    </row>
    <row r="5922" spans="1:2">
      <c r="A5922" s="95">
        <v>0.58245824582458205</v>
      </c>
      <c r="B5922" s="95">
        <v>1.4780066881688201</v>
      </c>
    </row>
    <row r="5923" spans="1:2">
      <c r="A5923" s="95">
        <v>0.58255825582558296</v>
      </c>
      <c r="B5923" s="95">
        <v>1.4778035428542899</v>
      </c>
    </row>
    <row r="5924" spans="1:2">
      <c r="A5924" s="95">
        <v>0.58265826582658298</v>
      </c>
      <c r="B5924" s="95">
        <v>1.47760039753975</v>
      </c>
    </row>
    <row r="5925" spans="1:2">
      <c r="A5925" s="95">
        <v>0.58275827582758299</v>
      </c>
      <c r="B5925" s="95">
        <v>1.4773972522252199</v>
      </c>
    </row>
    <row r="5926" spans="1:2">
      <c r="A5926" s="95">
        <v>0.58285828582858301</v>
      </c>
      <c r="B5926" s="95">
        <v>1.47719410691069</v>
      </c>
    </row>
    <row r="5927" spans="1:2">
      <c r="A5927" s="95">
        <v>0.58295829582958303</v>
      </c>
      <c r="B5927" s="95">
        <v>1.4769909615961601</v>
      </c>
    </row>
    <row r="5928" spans="1:2">
      <c r="A5928" s="95">
        <v>0.58305830583058305</v>
      </c>
      <c r="B5928" s="95">
        <v>1.4767878162816299</v>
      </c>
    </row>
    <row r="5929" spans="1:2">
      <c r="A5929" s="95">
        <v>0.58315831583158295</v>
      </c>
      <c r="B5929" s="95">
        <v>1.4765846709671</v>
      </c>
    </row>
    <row r="5930" spans="1:2">
      <c r="A5930" s="95">
        <v>0.58325832583258297</v>
      </c>
      <c r="B5930" s="95">
        <v>1.4763815256525701</v>
      </c>
    </row>
    <row r="5931" spans="1:2">
      <c r="A5931" s="95">
        <v>0.58335833583358299</v>
      </c>
      <c r="B5931" s="95">
        <v>1.4761783803380299</v>
      </c>
    </row>
    <row r="5932" spans="1:2">
      <c r="A5932" s="95">
        <v>0.583458345834583</v>
      </c>
      <c r="B5932" s="95">
        <v>1.4759752350235</v>
      </c>
    </row>
    <row r="5933" spans="1:2">
      <c r="A5933" s="95">
        <v>0.58355835583558402</v>
      </c>
      <c r="B5933" s="95">
        <v>1.4757720897089699</v>
      </c>
    </row>
    <row r="5934" spans="1:2">
      <c r="A5934" s="95">
        <v>0.58365836583658404</v>
      </c>
      <c r="B5934" s="95">
        <v>1.47556894439444</v>
      </c>
    </row>
    <row r="5935" spans="1:2">
      <c r="A5935" s="95">
        <v>0.58375837583758405</v>
      </c>
      <c r="B5935" s="95">
        <v>1.4753657990799101</v>
      </c>
    </row>
    <row r="5936" spans="1:2">
      <c r="A5936" s="95">
        <v>0.58385838583858396</v>
      </c>
      <c r="B5936" s="95">
        <v>1.4751626537653799</v>
      </c>
    </row>
    <row r="5937" spans="1:2">
      <c r="A5937" s="95">
        <v>0.58395839583958398</v>
      </c>
      <c r="B5937" s="95">
        <v>1.47495950845085</v>
      </c>
    </row>
    <row r="5938" spans="1:2">
      <c r="A5938" s="95">
        <v>0.58405840584058399</v>
      </c>
      <c r="B5938" s="95">
        <v>1.4747563631363101</v>
      </c>
    </row>
    <row r="5939" spans="1:2">
      <c r="A5939" s="95">
        <v>0.58415841584158401</v>
      </c>
      <c r="B5939" s="95">
        <v>1.4745532178217799</v>
      </c>
    </row>
    <row r="5940" spans="1:2">
      <c r="A5940" s="95">
        <v>0.58425842584258403</v>
      </c>
      <c r="B5940" s="95">
        <v>1.47435007250725</v>
      </c>
    </row>
    <row r="5941" spans="1:2">
      <c r="A5941" s="95">
        <v>0.58435843584358405</v>
      </c>
      <c r="B5941" s="95">
        <v>1.4741469271927199</v>
      </c>
    </row>
    <row r="5942" spans="1:2">
      <c r="A5942" s="95">
        <v>0.58445844584458495</v>
      </c>
      <c r="B5942" s="95">
        <v>1.47394378187819</v>
      </c>
    </row>
    <row r="5943" spans="1:2">
      <c r="A5943" s="95">
        <v>0.58455845584558497</v>
      </c>
      <c r="B5943" s="95">
        <v>1.4737406365636601</v>
      </c>
    </row>
    <row r="5944" spans="1:2">
      <c r="A5944" s="95">
        <v>0.58465846584658498</v>
      </c>
      <c r="B5944" s="95">
        <v>1.4735374912491299</v>
      </c>
    </row>
    <row r="5945" spans="1:2">
      <c r="A5945" s="95">
        <v>0.584758475847585</v>
      </c>
      <c r="B5945" s="95">
        <v>1.47333434593459</v>
      </c>
    </row>
    <row r="5946" spans="1:2">
      <c r="A5946" s="95">
        <v>0.58485848584858502</v>
      </c>
      <c r="B5946" s="95">
        <v>1.4731312006200601</v>
      </c>
    </row>
    <row r="5947" spans="1:2">
      <c r="A5947" s="95">
        <v>0.58495849584958504</v>
      </c>
      <c r="B5947" s="95">
        <v>1.4729280553055299</v>
      </c>
    </row>
    <row r="5948" spans="1:2">
      <c r="A5948" s="95">
        <v>0.58505850585058505</v>
      </c>
      <c r="B5948" s="95">
        <v>1.472724909991</v>
      </c>
    </row>
    <row r="5949" spans="1:2">
      <c r="A5949" s="95">
        <v>0.58515851585158496</v>
      </c>
      <c r="B5949" s="95">
        <v>1.4725217646764699</v>
      </c>
    </row>
    <row r="5950" spans="1:2">
      <c r="A5950" s="95">
        <v>0.58525852585258498</v>
      </c>
      <c r="B5950" s="95">
        <v>1.47231861936194</v>
      </c>
    </row>
    <row r="5951" spans="1:2">
      <c r="A5951" s="95">
        <v>0.58535853585358499</v>
      </c>
      <c r="B5951" s="95">
        <v>1.4721154740474001</v>
      </c>
    </row>
    <row r="5952" spans="1:2">
      <c r="A5952" s="95">
        <v>0.58545854585458501</v>
      </c>
      <c r="B5952" s="95">
        <v>1.4719123287328699</v>
      </c>
    </row>
    <row r="5953" spans="1:2">
      <c r="A5953" s="95">
        <v>0.58555855585558603</v>
      </c>
      <c r="B5953" s="95">
        <v>1.47170918341834</v>
      </c>
    </row>
    <row r="5954" spans="1:2">
      <c r="A5954" s="95">
        <v>0.58565856585658604</v>
      </c>
      <c r="B5954" s="95">
        <v>1.4715060381038101</v>
      </c>
    </row>
    <row r="5955" spans="1:2">
      <c r="A5955" s="95">
        <v>0.58575857585758595</v>
      </c>
      <c r="B5955" s="95">
        <v>1.4713028927892799</v>
      </c>
    </row>
    <row r="5956" spans="1:2">
      <c r="A5956" s="95">
        <v>0.58585858585858597</v>
      </c>
      <c r="B5956" s="95">
        <v>1.47109974747475</v>
      </c>
    </row>
    <row r="5957" spans="1:2">
      <c r="A5957" s="95">
        <v>0.58595859585958598</v>
      </c>
      <c r="B5957" s="95">
        <v>1.4708966021602199</v>
      </c>
    </row>
    <row r="5958" spans="1:2">
      <c r="A5958" s="95">
        <v>0.586058605860586</v>
      </c>
      <c r="B5958" s="95">
        <v>1.47069345684568</v>
      </c>
    </row>
    <row r="5959" spans="1:2">
      <c r="A5959" s="95">
        <v>0.58615861586158602</v>
      </c>
      <c r="B5959" s="95">
        <v>1.4704903115311501</v>
      </c>
    </row>
    <row r="5960" spans="1:2">
      <c r="A5960" s="95">
        <v>0.58625862586258604</v>
      </c>
      <c r="B5960" s="95">
        <v>1.4702871662166199</v>
      </c>
    </row>
    <row r="5961" spans="1:2">
      <c r="A5961" s="95">
        <v>0.58635863586358605</v>
      </c>
      <c r="B5961" s="95">
        <v>1.47008402090209</v>
      </c>
    </row>
    <row r="5962" spans="1:2">
      <c r="A5962" s="95">
        <v>0.58645864586458696</v>
      </c>
      <c r="B5962" s="95">
        <v>1.4698808755875601</v>
      </c>
    </row>
    <row r="5963" spans="1:2">
      <c r="A5963" s="95">
        <v>0.58655865586558698</v>
      </c>
      <c r="B5963" s="95">
        <v>1.4696777302730299</v>
      </c>
    </row>
    <row r="5964" spans="1:2">
      <c r="A5964" s="95">
        <v>0.58665866586658699</v>
      </c>
      <c r="B5964" s="95">
        <v>1.4694745849585</v>
      </c>
    </row>
    <row r="5965" spans="1:2">
      <c r="A5965" s="95">
        <v>0.58675867586758701</v>
      </c>
      <c r="B5965" s="95">
        <v>1.4692714396439599</v>
      </c>
    </row>
    <row r="5966" spans="1:2">
      <c r="A5966" s="95">
        <v>0.58685868586858703</v>
      </c>
      <c r="B5966" s="95">
        <v>1.46906829432943</v>
      </c>
    </row>
    <row r="5967" spans="1:2">
      <c r="A5967" s="95">
        <v>0.58695869586958704</v>
      </c>
      <c r="B5967" s="95">
        <v>1.4688651490149001</v>
      </c>
    </row>
    <row r="5968" spans="1:2">
      <c r="A5968" s="95">
        <v>0.58705870587058695</v>
      </c>
      <c r="B5968" s="95">
        <v>1.4686620037003699</v>
      </c>
    </row>
    <row r="5969" spans="1:2">
      <c r="A5969" s="95">
        <v>0.58715871587158697</v>
      </c>
      <c r="B5969" s="95">
        <v>1.46845885838584</v>
      </c>
    </row>
    <row r="5970" spans="1:2">
      <c r="A5970" s="95">
        <v>0.58725872587258698</v>
      </c>
      <c r="B5970" s="95">
        <v>1.4682557130713101</v>
      </c>
    </row>
    <row r="5971" spans="1:2">
      <c r="A5971" s="95">
        <v>0.587358735873587</v>
      </c>
      <c r="B5971" s="95">
        <v>1.4680525677567799</v>
      </c>
    </row>
    <row r="5972" spans="1:2">
      <c r="A5972" s="95">
        <v>0.58745874587458702</v>
      </c>
      <c r="B5972" s="95">
        <v>1.46784942244224</v>
      </c>
    </row>
    <row r="5973" spans="1:2">
      <c r="A5973" s="95">
        <v>0.58755875587558803</v>
      </c>
      <c r="B5973" s="95">
        <v>1.4676462771277099</v>
      </c>
    </row>
    <row r="5974" spans="1:2">
      <c r="A5974" s="95">
        <v>0.58765876587658805</v>
      </c>
      <c r="B5974" s="95">
        <v>1.46744313181318</v>
      </c>
    </row>
    <row r="5975" spans="1:2">
      <c r="A5975" s="95">
        <v>0.58775877587758796</v>
      </c>
      <c r="B5975" s="95">
        <v>1.4672399864986501</v>
      </c>
    </row>
    <row r="5976" spans="1:2">
      <c r="A5976" s="95">
        <v>0.58785878587858797</v>
      </c>
      <c r="B5976" s="95">
        <v>1.4670368411841199</v>
      </c>
    </row>
    <row r="5977" spans="1:2">
      <c r="A5977" s="95">
        <v>0.58795879587958799</v>
      </c>
      <c r="B5977" s="95">
        <v>1.46683369586959</v>
      </c>
    </row>
    <row r="5978" spans="1:2">
      <c r="A5978" s="95">
        <v>0.58805880588058801</v>
      </c>
      <c r="B5978" s="95">
        <v>1.4666305505550601</v>
      </c>
    </row>
    <row r="5979" spans="1:2">
      <c r="A5979" s="95">
        <v>0.58815881588158803</v>
      </c>
      <c r="B5979" s="95">
        <v>1.46642740524052</v>
      </c>
    </row>
    <row r="5980" spans="1:2">
      <c r="A5980" s="95">
        <v>0.58825882588258804</v>
      </c>
      <c r="B5980" s="95">
        <v>1.46622425992599</v>
      </c>
    </row>
    <row r="5981" spans="1:2">
      <c r="A5981" s="95">
        <v>0.58835883588358795</v>
      </c>
      <c r="B5981" s="95">
        <v>1.4660211146114599</v>
      </c>
    </row>
    <row r="5982" spans="1:2">
      <c r="A5982" s="95">
        <v>0.58845884588458797</v>
      </c>
      <c r="B5982" s="95">
        <v>1.46581796929693</v>
      </c>
    </row>
    <row r="5983" spans="1:2">
      <c r="A5983" s="95">
        <v>0.58855885588558898</v>
      </c>
      <c r="B5983" s="95">
        <v>1.4656148239824001</v>
      </c>
    </row>
    <row r="5984" spans="1:2">
      <c r="A5984" s="95">
        <v>0.588658865886589</v>
      </c>
      <c r="B5984" s="95">
        <v>1.4654116786678699</v>
      </c>
    </row>
    <row r="5985" spans="1:2">
      <c r="A5985" s="95">
        <v>0.58875887588758902</v>
      </c>
      <c r="B5985" s="95">
        <v>1.46520853335334</v>
      </c>
    </row>
    <row r="5986" spans="1:2">
      <c r="A5986" s="95">
        <v>0.58885888588858903</v>
      </c>
      <c r="B5986" s="95">
        <v>1.4650053880388001</v>
      </c>
    </row>
    <row r="5987" spans="1:2">
      <c r="A5987" s="95">
        <v>0.58895889588958905</v>
      </c>
      <c r="B5987" s="95">
        <v>1.46480224272427</v>
      </c>
    </row>
    <row r="5988" spans="1:2">
      <c r="A5988" s="95">
        <v>0.58905890589058896</v>
      </c>
      <c r="B5988" s="95">
        <v>1.46459909740974</v>
      </c>
    </row>
    <row r="5989" spans="1:2">
      <c r="A5989" s="95">
        <v>0.58915891589158897</v>
      </c>
      <c r="B5989" s="95">
        <v>1.4643959520952099</v>
      </c>
    </row>
    <row r="5990" spans="1:2">
      <c r="A5990" s="95">
        <v>0.58925892589258899</v>
      </c>
      <c r="B5990" s="95">
        <v>1.46419280678068</v>
      </c>
    </row>
    <row r="5991" spans="1:2">
      <c r="A5991" s="95">
        <v>0.58935893589358901</v>
      </c>
      <c r="B5991" s="95">
        <v>1.4639896614661501</v>
      </c>
    </row>
    <row r="5992" spans="1:2">
      <c r="A5992" s="95">
        <v>0.58945894589458903</v>
      </c>
      <c r="B5992" s="95">
        <v>1.4637865161516199</v>
      </c>
    </row>
    <row r="5993" spans="1:2">
      <c r="A5993" s="95">
        <v>0.58955895589559004</v>
      </c>
      <c r="B5993" s="95">
        <v>1.46358337083708</v>
      </c>
    </row>
    <row r="5994" spans="1:2">
      <c r="A5994" s="95">
        <v>0.58965896589658995</v>
      </c>
      <c r="B5994" s="95">
        <v>1.4633802255225501</v>
      </c>
    </row>
    <row r="5995" spans="1:2">
      <c r="A5995" s="95">
        <v>0.58975897589758997</v>
      </c>
      <c r="B5995" s="95">
        <v>1.46317708020802</v>
      </c>
    </row>
    <row r="5996" spans="1:2">
      <c r="A5996" s="95">
        <v>0.58985898589858998</v>
      </c>
      <c r="B5996" s="95">
        <v>1.46297393489349</v>
      </c>
    </row>
    <row r="5997" spans="1:2">
      <c r="A5997" s="95">
        <v>0.58995899589959</v>
      </c>
      <c r="B5997" s="95">
        <v>1.4627707895789599</v>
      </c>
    </row>
    <row r="5998" spans="1:2">
      <c r="A5998" s="95">
        <v>0.59005900590059002</v>
      </c>
      <c r="B5998" s="95">
        <v>1.46256764426443</v>
      </c>
    </row>
    <row r="5999" spans="1:2">
      <c r="A5999" s="95">
        <v>0.59015901590159003</v>
      </c>
      <c r="B5999" s="95">
        <v>1.4623644989498901</v>
      </c>
    </row>
    <row r="6000" spans="1:2">
      <c r="A6000" s="95">
        <v>0.59025902590259005</v>
      </c>
      <c r="B6000" s="95">
        <v>1.4621613536353599</v>
      </c>
    </row>
    <row r="6001" spans="1:2">
      <c r="A6001" s="95">
        <v>0.59035903590358996</v>
      </c>
      <c r="B6001" s="95">
        <v>1.46195820832083</v>
      </c>
    </row>
    <row r="6002" spans="1:2">
      <c r="A6002" s="95">
        <v>0.59045904590458997</v>
      </c>
      <c r="B6002" s="95">
        <v>1.4617550630063001</v>
      </c>
    </row>
    <row r="6003" spans="1:2">
      <c r="A6003" s="95">
        <v>0.59055905590559099</v>
      </c>
      <c r="B6003" s="95">
        <v>1.46155191769177</v>
      </c>
    </row>
    <row r="6004" spans="1:2">
      <c r="A6004" s="95">
        <v>0.59065906590659101</v>
      </c>
      <c r="B6004" s="95">
        <v>1.46134877237724</v>
      </c>
    </row>
    <row r="6005" spans="1:2">
      <c r="A6005" s="95">
        <v>0.59075907590759102</v>
      </c>
      <c r="B6005" s="95">
        <v>1.4611456270627099</v>
      </c>
    </row>
    <row r="6006" spans="1:2">
      <c r="A6006" s="95">
        <v>0.59085908590859104</v>
      </c>
      <c r="B6006" s="95">
        <v>1.46094248174817</v>
      </c>
    </row>
    <row r="6007" spans="1:2">
      <c r="A6007" s="95">
        <v>0.59095909590959095</v>
      </c>
      <c r="B6007" s="95">
        <v>1.4607393364336401</v>
      </c>
    </row>
    <row r="6008" spans="1:2">
      <c r="A6008" s="95">
        <v>0.59105910591059097</v>
      </c>
      <c r="B6008" s="95">
        <v>1.4605361911191099</v>
      </c>
    </row>
    <row r="6009" spans="1:2">
      <c r="A6009" s="95">
        <v>0.59115911591159098</v>
      </c>
      <c r="B6009" s="95">
        <v>1.46033304580458</v>
      </c>
    </row>
    <row r="6010" spans="1:2">
      <c r="A6010" s="95">
        <v>0.591259125912591</v>
      </c>
      <c r="B6010" s="95">
        <v>1.4601299004900501</v>
      </c>
    </row>
    <row r="6011" spans="1:2">
      <c r="A6011" s="95">
        <v>0.59135913591359102</v>
      </c>
      <c r="B6011" s="95">
        <v>1.45992675517552</v>
      </c>
    </row>
    <row r="6012" spans="1:2">
      <c r="A6012" s="95">
        <v>0.59145914591459103</v>
      </c>
      <c r="B6012" s="95">
        <v>1.45972360986099</v>
      </c>
    </row>
    <row r="6013" spans="1:2">
      <c r="A6013" s="95">
        <v>0.59155915591559205</v>
      </c>
      <c r="B6013" s="95">
        <v>1.4595204645464499</v>
      </c>
    </row>
    <row r="6014" spans="1:2">
      <c r="A6014" s="95">
        <v>0.59165916591659196</v>
      </c>
      <c r="B6014" s="95">
        <v>1.45931731923192</v>
      </c>
    </row>
    <row r="6015" spans="1:2">
      <c r="A6015" s="95">
        <v>0.59175917591759197</v>
      </c>
      <c r="B6015" s="95">
        <v>1.4591141739173901</v>
      </c>
    </row>
    <row r="6016" spans="1:2">
      <c r="A6016" s="95">
        <v>0.59185918591859199</v>
      </c>
      <c r="B6016" s="95">
        <v>1.4589110286028599</v>
      </c>
    </row>
    <row r="6017" spans="1:2">
      <c r="A6017" s="95">
        <v>0.59195919591959201</v>
      </c>
      <c r="B6017" s="95">
        <v>1.45870788328833</v>
      </c>
    </row>
    <row r="6018" spans="1:2">
      <c r="A6018" s="95">
        <v>0.59205920592059202</v>
      </c>
      <c r="B6018" s="95">
        <v>1.4585047379738001</v>
      </c>
    </row>
    <row r="6019" spans="1:2">
      <c r="A6019" s="95">
        <v>0.59215921592159204</v>
      </c>
      <c r="B6019" s="95">
        <v>1.45830159265927</v>
      </c>
    </row>
    <row r="6020" spans="1:2">
      <c r="A6020" s="95">
        <v>0.59225922592259195</v>
      </c>
      <c r="B6020" s="95">
        <v>1.45809844734473</v>
      </c>
    </row>
    <row r="6021" spans="1:2">
      <c r="A6021" s="95">
        <v>0.59235923592359196</v>
      </c>
      <c r="B6021" s="95">
        <v>1.4578953020301999</v>
      </c>
    </row>
    <row r="6022" spans="1:2">
      <c r="A6022" s="95">
        <v>0.59245924592459198</v>
      </c>
      <c r="B6022" s="95">
        <v>1.45769215671567</v>
      </c>
    </row>
    <row r="6023" spans="1:2">
      <c r="A6023" s="95">
        <v>0.592559255925593</v>
      </c>
      <c r="B6023" s="95">
        <v>1.4574890114011401</v>
      </c>
    </row>
    <row r="6024" spans="1:2">
      <c r="A6024" s="95">
        <v>0.59265926592659302</v>
      </c>
      <c r="B6024" s="95">
        <v>1.4572858660866099</v>
      </c>
    </row>
    <row r="6025" spans="1:2">
      <c r="A6025" s="95">
        <v>0.59275927592759303</v>
      </c>
      <c r="B6025" s="95">
        <v>1.45708272077208</v>
      </c>
    </row>
    <row r="6026" spans="1:2">
      <c r="A6026" s="95">
        <v>0.59285928592859305</v>
      </c>
      <c r="B6026" s="95">
        <v>1.4568795754575501</v>
      </c>
    </row>
    <row r="6027" spans="1:2">
      <c r="A6027" s="95">
        <v>0.59295929592959296</v>
      </c>
      <c r="B6027" s="95">
        <v>1.45667643014301</v>
      </c>
    </row>
    <row r="6028" spans="1:2">
      <c r="A6028" s="95">
        <v>0.59305930593059297</v>
      </c>
      <c r="B6028" s="95">
        <v>1.45647328482848</v>
      </c>
    </row>
    <row r="6029" spans="1:2">
      <c r="A6029" s="95">
        <v>0.59315931593159299</v>
      </c>
      <c r="B6029" s="95">
        <v>1.4562701395139499</v>
      </c>
    </row>
    <row r="6030" spans="1:2">
      <c r="A6030" s="95">
        <v>0.59325932593259301</v>
      </c>
      <c r="B6030" s="95">
        <v>1.45606699419942</v>
      </c>
    </row>
    <row r="6031" spans="1:2">
      <c r="A6031" s="95">
        <v>0.59335933593359302</v>
      </c>
      <c r="B6031" s="95">
        <v>1.4558638488848901</v>
      </c>
    </row>
    <row r="6032" spans="1:2">
      <c r="A6032" s="95">
        <v>0.59345934593459304</v>
      </c>
      <c r="B6032" s="95">
        <v>1.4556607035703599</v>
      </c>
    </row>
    <row r="6033" spans="1:2">
      <c r="A6033" s="95">
        <v>0.59355935593559395</v>
      </c>
      <c r="B6033" s="95">
        <v>1.45545755825583</v>
      </c>
    </row>
    <row r="6034" spans="1:2">
      <c r="A6034" s="95">
        <v>0.59365936593659396</v>
      </c>
      <c r="B6034" s="95">
        <v>1.4552544129412901</v>
      </c>
    </row>
    <row r="6035" spans="1:2">
      <c r="A6035" s="95">
        <v>0.59375937593759398</v>
      </c>
      <c r="B6035" s="95">
        <v>1.45505126762676</v>
      </c>
    </row>
    <row r="6036" spans="1:2">
      <c r="A6036" s="95">
        <v>0.593859385938594</v>
      </c>
      <c r="B6036" s="95">
        <v>1.45484812231223</v>
      </c>
    </row>
    <row r="6037" spans="1:2">
      <c r="A6037" s="95">
        <v>0.59395939593959401</v>
      </c>
      <c r="B6037" s="95">
        <v>1.4546449769976999</v>
      </c>
    </row>
    <row r="6038" spans="1:2">
      <c r="A6038" s="95">
        <v>0.59405940594059403</v>
      </c>
      <c r="B6038" s="95">
        <v>1.45444183168317</v>
      </c>
    </row>
    <row r="6039" spans="1:2">
      <c r="A6039" s="95">
        <v>0.59415941594159405</v>
      </c>
      <c r="B6039" s="95">
        <v>1.4542386863686401</v>
      </c>
    </row>
    <row r="6040" spans="1:2">
      <c r="A6040" s="95">
        <v>0.59425942594259396</v>
      </c>
      <c r="B6040" s="95">
        <v>1.4540355410541099</v>
      </c>
    </row>
    <row r="6041" spans="1:2">
      <c r="A6041" s="95">
        <v>0.59435943594359397</v>
      </c>
      <c r="B6041" s="95">
        <v>1.45383239573957</v>
      </c>
    </row>
    <row r="6042" spans="1:2">
      <c r="A6042" s="95">
        <v>0.59445944594459399</v>
      </c>
      <c r="B6042" s="95">
        <v>1.4536292504250401</v>
      </c>
    </row>
    <row r="6043" spans="1:2">
      <c r="A6043" s="95">
        <v>0.59455945594559501</v>
      </c>
      <c r="B6043" s="95">
        <v>1.45342610511051</v>
      </c>
    </row>
    <row r="6044" spans="1:2">
      <c r="A6044" s="95">
        <v>0.59465946594659502</v>
      </c>
      <c r="B6044" s="95">
        <v>1.45322295979598</v>
      </c>
    </row>
    <row r="6045" spans="1:2">
      <c r="A6045" s="95">
        <v>0.59475947594759504</v>
      </c>
      <c r="B6045" s="95">
        <v>1.4530198144814499</v>
      </c>
    </row>
    <row r="6046" spans="1:2">
      <c r="A6046" s="95">
        <v>0.59485948594859495</v>
      </c>
      <c r="B6046" s="95">
        <v>1.45281666916692</v>
      </c>
    </row>
    <row r="6047" spans="1:2">
      <c r="A6047" s="95">
        <v>0.59495949594959496</v>
      </c>
      <c r="B6047" s="95">
        <v>1.4526135238523901</v>
      </c>
    </row>
    <row r="6048" spans="1:2">
      <c r="A6048" s="95">
        <v>0.59505950595059498</v>
      </c>
      <c r="B6048" s="95">
        <v>1.4524103785378499</v>
      </c>
    </row>
    <row r="6049" spans="1:2">
      <c r="A6049" s="95">
        <v>0.595159515951595</v>
      </c>
      <c r="B6049" s="95">
        <v>1.45220723322332</v>
      </c>
    </row>
    <row r="6050" spans="1:2">
      <c r="A6050" s="95">
        <v>0.59525952595259501</v>
      </c>
      <c r="B6050" s="95">
        <v>1.4520040879087901</v>
      </c>
    </row>
    <row r="6051" spans="1:2">
      <c r="A6051" s="95">
        <v>0.59535953595359503</v>
      </c>
      <c r="B6051" s="95">
        <v>1.45180094259426</v>
      </c>
    </row>
    <row r="6052" spans="1:2">
      <c r="A6052" s="95">
        <v>0.59545954595459505</v>
      </c>
      <c r="B6052" s="95">
        <v>1.45159779727973</v>
      </c>
    </row>
    <row r="6053" spans="1:2">
      <c r="A6053" s="95">
        <v>0.59555955595559595</v>
      </c>
      <c r="B6053" s="95">
        <v>1.4513946519651999</v>
      </c>
    </row>
    <row r="6054" spans="1:2">
      <c r="A6054" s="95">
        <v>0.59565956595659597</v>
      </c>
      <c r="B6054" s="95">
        <v>1.45119150665067</v>
      </c>
    </row>
    <row r="6055" spans="1:2">
      <c r="A6055" s="95">
        <v>0.59575957595759599</v>
      </c>
      <c r="B6055" s="95">
        <v>1.4509883613361301</v>
      </c>
    </row>
    <row r="6056" spans="1:2">
      <c r="A6056" s="95">
        <v>0.59585958595859601</v>
      </c>
      <c r="B6056" s="95">
        <v>1.4507852160215999</v>
      </c>
    </row>
    <row r="6057" spans="1:2">
      <c r="A6057" s="95">
        <v>0.59595959595959602</v>
      </c>
      <c r="B6057" s="95">
        <v>1.45058207070707</v>
      </c>
    </row>
    <row r="6058" spans="1:2">
      <c r="A6058" s="95">
        <v>0.59605960596059604</v>
      </c>
      <c r="B6058" s="95">
        <v>1.4503789253925401</v>
      </c>
    </row>
    <row r="6059" spans="1:2">
      <c r="A6059" s="95">
        <v>0.59615961596159595</v>
      </c>
      <c r="B6059" s="95">
        <v>1.45017578007801</v>
      </c>
    </row>
    <row r="6060" spans="1:2">
      <c r="A6060" s="95">
        <v>0.59625962596259596</v>
      </c>
      <c r="B6060" s="95">
        <v>1.44997263476348</v>
      </c>
    </row>
    <row r="6061" spans="1:2">
      <c r="A6061" s="95">
        <v>0.59635963596359598</v>
      </c>
      <c r="B6061" s="95">
        <v>1.4497694894489399</v>
      </c>
    </row>
    <row r="6062" spans="1:2">
      <c r="A6062" s="95">
        <v>0.596459645964596</v>
      </c>
      <c r="B6062" s="95">
        <v>1.44956634413441</v>
      </c>
    </row>
    <row r="6063" spans="1:2">
      <c r="A6063" s="95">
        <v>0.59655965596559701</v>
      </c>
      <c r="B6063" s="95">
        <v>1.4493631988198801</v>
      </c>
    </row>
    <row r="6064" spans="1:2">
      <c r="A6064" s="95">
        <v>0.59665966596659703</v>
      </c>
      <c r="B6064" s="95">
        <v>1.4491600535053499</v>
      </c>
    </row>
    <row r="6065" spans="1:2">
      <c r="A6065" s="95">
        <v>0.59675967596759705</v>
      </c>
      <c r="B6065" s="95">
        <v>1.44895690819082</v>
      </c>
    </row>
    <row r="6066" spans="1:2">
      <c r="A6066" s="95">
        <v>0.59685968596859695</v>
      </c>
      <c r="B6066" s="95">
        <v>1.4487537628762901</v>
      </c>
    </row>
    <row r="6067" spans="1:2">
      <c r="A6067" s="95">
        <v>0.59695969596959697</v>
      </c>
      <c r="B6067" s="95">
        <v>1.44855061756176</v>
      </c>
    </row>
    <row r="6068" spans="1:2">
      <c r="A6068" s="95">
        <v>0.59705970597059699</v>
      </c>
      <c r="B6068" s="95">
        <v>1.44834747224722</v>
      </c>
    </row>
    <row r="6069" spans="1:2">
      <c r="A6069" s="95">
        <v>0.597159715971597</v>
      </c>
      <c r="B6069" s="95">
        <v>1.4481443269326899</v>
      </c>
    </row>
    <row r="6070" spans="1:2">
      <c r="A6070" s="95">
        <v>0.59725972597259702</v>
      </c>
      <c r="B6070" s="95">
        <v>1.44794118161816</v>
      </c>
    </row>
    <row r="6071" spans="1:2">
      <c r="A6071" s="95">
        <v>0.59735973597359704</v>
      </c>
      <c r="B6071" s="95">
        <v>1.4477380363036301</v>
      </c>
    </row>
    <row r="6072" spans="1:2">
      <c r="A6072" s="95">
        <v>0.59745974597459806</v>
      </c>
      <c r="B6072" s="95">
        <v>1.4475348909890999</v>
      </c>
    </row>
    <row r="6073" spans="1:2">
      <c r="A6073" s="95">
        <v>0.59755975597559796</v>
      </c>
      <c r="B6073" s="95">
        <v>1.44733174567457</v>
      </c>
    </row>
    <row r="6074" spans="1:2">
      <c r="A6074" s="95">
        <v>0.59765976597659798</v>
      </c>
      <c r="B6074" s="95">
        <v>1.4471286003600401</v>
      </c>
    </row>
    <row r="6075" spans="1:2">
      <c r="A6075" s="95">
        <v>0.597759775977598</v>
      </c>
      <c r="B6075" s="95">
        <v>1.4469254550455</v>
      </c>
    </row>
    <row r="6076" spans="1:2">
      <c r="A6076" s="95">
        <v>0.59785978597859801</v>
      </c>
      <c r="B6076" s="95">
        <v>1.44672230973097</v>
      </c>
    </row>
    <row r="6077" spans="1:2">
      <c r="A6077" s="95">
        <v>0.59795979597959803</v>
      </c>
      <c r="B6077" s="95">
        <v>1.4465191644164399</v>
      </c>
    </row>
    <row r="6078" spans="1:2">
      <c r="A6078" s="95">
        <v>0.59805980598059805</v>
      </c>
      <c r="B6078" s="95">
        <v>1.44631601910191</v>
      </c>
    </row>
    <row r="6079" spans="1:2">
      <c r="A6079" s="95">
        <v>0.59815981598159795</v>
      </c>
      <c r="B6079" s="95">
        <v>1.4461128737873801</v>
      </c>
    </row>
    <row r="6080" spans="1:2">
      <c r="A6080" s="95">
        <v>0.59825982598259797</v>
      </c>
      <c r="B6080" s="95">
        <v>1.4459097284728499</v>
      </c>
    </row>
    <row r="6081" spans="1:2">
      <c r="A6081" s="95">
        <v>0.59835983598359799</v>
      </c>
      <c r="B6081" s="95">
        <v>1.44570658315832</v>
      </c>
    </row>
    <row r="6082" spans="1:2">
      <c r="A6082" s="95">
        <v>0.598459845984598</v>
      </c>
      <c r="B6082" s="95">
        <v>1.4455034378437801</v>
      </c>
    </row>
    <row r="6083" spans="1:2">
      <c r="A6083" s="95">
        <v>0.59855985598559902</v>
      </c>
      <c r="B6083" s="95">
        <v>1.44530029252925</v>
      </c>
    </row>
    <row r="6084" spans="1:2">
      <c r="A6084" s="95">
        <v>0.59865986598659904</v>
      </c>
      <c r="B6084" s="95">
        <v>1.44509714721472</v>
      </c>
    </row>
    <row r="6085" spans="1:2">
      <c r="A6085" s="95">
        <v>0.59875987598759906</v>
      </c>
      <c r="B6085" s="95">
        <v>1.4448940019001899</v>
      </c>
    </row>
    <row r="6086" spans="1:2">
      <c r="A6086" s="95">
        <v>0.59885988598859896</v>
      </c>
      <c r="B6086" s="95">
        <v>1.44469085658566</v>
      </c>
    </row>
    <row r="6087" spans="1:2">
      <c r="A6087" s="95">
        <v>0.59895989598959898</v>
      </c>
      <c r="B6087" s="95">
        <v>1.4444877112711301</v>
      </c>
    </row>
    <row r="6088" spans="1:2">
      <c r="A6088" s="95">
        <v>0.599059905990599</v>
      </c>
      <c r="B6088" s="95">
        <v>1.4442845659565999</v>
      </c>
    </row>
    <row r="6089" spans="1:2">
      <c r="A6089" s="95">
        <v>0.59915991599159901</v>
      </c>
      <c r="B6089" s="95">
        <v>1.44408142064206</v>
      </c>
    </row>
    <row r="6090" spans="1:2">
      <c r="A6090" s="95">
        <v>0.59925992599259903</v>
      </c>
      <c r="B6090" s="95">
        <v>1.4438782753275301</v>
      </c>
    </row>
    <row r="6091" spans="1:2">
      <c r="A6091" s="95">
        <v>0.59935993599359905</v>
      </c>
      <c r="B6091" s="95">
        <v>1.443675130013</v>
      </c>
    </row>
    <row r="6092" spans="1:2">
      <c r="A6092" s="95">
        <v>0.59945994599459995</v>
      </c>
      <c r="B6092" s="95">
        <v>1.44347198469847</v>
      </c>
    </row>
    <row r="6093" spans="1:2">
      <c r="A6093" s="95">
        <v>0.59955995599559997</v>
      </c>
      <c r="B6093" s="95">
        <v>1.4432688393839399</v>
      </c>
    </row>
    <row r="6094" spans="1:2">
      <c r="A6094" s="95">
        <v>0.59965996599659999</v>
      </c>
      <c r="B6094" s="95">
        <v>1.44306569406941</v>
      </c>
    </row>
    <row r="6095" spans="1:2">
      <c r="A6095" s="95">
        <v>0.5997599759976</v>
      </c>
      <c r="B6095" s="95">
        <v>1.4428625487548801</v>
      </c>
    </row>
    <row r="6096" spans="1:2">
      <c r="A6096" s="95">
        <v>0.59985998599860002</v>
      </c>
      <c r="B6096" s="95">
        <v>1.4426594034403399</v>
      </c>
    </row>
    <row r="6097" spans="1:2">
      <c r="A6097" s="95">
        <v>0.59995999599960004</v>
      </c>
      <c r="B6097" s="95">
        <v>1.44245625812581</v>
      </c>
    </row>
    <row r="6098" spans="1:2">
      <c r="A6098" s="95">
        <v>0.60006000600060005</v>
      </c>
      <c r="B6098" s="95">
        <v>1.4422531128112801</v>
      </c>
    </row>
    <row r="6099" spans="1:2">
      <c r="A6099" s="95">
        <v>0.60016001600159996</v>
      </c>
      <c r="B6099" s="95">
        <v>1.44204996749675</v>
      </c>
    </row>
    <row r="6100" spans="1:2">
      <c r="A6100" s="95">
        <v>0.60026002600259998</v>
      </c>
      <c r="B6100" s="95">
        <v>1.44184682218222</v>
      </c>
    </row>
    <row r="6101" spans="1:2">
      <c r="A6101" s="95">
        <v>0.60036003600359999</v>
      </c>
      <c r="B6101" s="95">
        <v>1.4416436768676899</v>
      </c>
    </row>
    <row r="6102" spans="1:2">
      <c r="A6102" s="95">
        <v>0.60046004600460001</v>
      </c>
      <c r="B6102" s="95">
        <v>1.44144053155316</v>
      </c>
    </row>
    <row r="6103" spans="1:2">
      <c r="A6103" s="95">
        <v>0.60056005600560103</v>
      </c>
      <c r="B6103" s="95">
        <v>1.4412373862386201</v>
      </c>
    </row>
    <row r="6104" spans="1:2">
      <c r="A6104" s="95">
        <v>0.60066006600660105</v>
      </c>
      <c r="B6104" s="95">
        <v>1.4410342409240899</v>
      </c>
    </row>
    <row r="6105" spans="1:2">
      <c r="A6105" s="95">
        <v>0.60076007600760095</v>
      </c>
      <c r="B6105" s="95">
        <v>1.44083109560956</v>
      </c>
    </row>
    <row r="6106" spans="1:2">
      <c r="A6106" s="95">
        <v>0.60086008600860097</v>
      </c>
      <c r="B6106" s="95">
        <v>1.4406279502950301</v>
      </c>
    </row>
    <row r="6107" spans="1:2">
      <c r="A6107" s="95">
        <v>0.60096009600960099</v>
      </c>
      <c r="B6107" s="95">
        <v>1.4404248049805</v>
      </c>
    </row>
    <row r="6108" spans="1:2">
      <c r="A6108" s="95">
        <v>0.601060106010601</v>
      </c>
      <c r="B6108" s="95">
        <v>1.44022165966597</v>
      </c>
    </row>
    <row r="6109" spans="1:2">
      <c r="A6109" s="95">
        <v>0.60116011601160102</v>
      </c>
      <c r="B6109" s="95">
        <v>1.4400185143514399</v>
      </c>
    </row>
    <row r="6110" spans="1:2">
      <c r="A6110" s="95">
        <v>0.60126012601260104</v>
      </c>
      <c r="B6110" s="95">
        <v>1.4398153690369</v>
      </c>
    </row>
    <row r="6111" spans="1:2">
      <c r="A6111" s="95">
        <v>0.60136013601360105</v>
      </c>
      <c r="B6111" s="95">
        <v>1.4396122237223701</v>
      </c>
    </row>
    <row r="6112" spans="1:2">
      <c r="A6112" s="95">
        <v>0.60146014601460196</v>
      </c>
      <c r="B6112" s="95">
        <v>1.4394090784078399</v>
      </c>
    </row>
    <row r="6113" spans="1:2">
      <c r="A6113" s="95">
        <v>0.60156015601560198</v>
      </c>
      <c r="B6113" s="95">
        <v>1.43920593309331</v>
      </c>
    </row>
    <row r="6114" spans="1:2">
      <c r="A6114" s="95">
        <v>0.60166016601660199</v>
      </c>
      <c r="B6114" s="95">
        <v>1.4390027877787801</v>
      </c>
    </row>
    <row r="6115" spans="1:2">
      <c r="A6115" s="95">
        <v>0.60176017601760201</v>
      </c>
      <c r="B6115" s="95">
        <v>1.43879964246425</v>
      </c>
    </row>
    <row r="6116" spans="1:2">
      <c r="A6116" s="95">
        <v>0.60186018601860203</v>
      </c>
      <c r="B6116" s="95">
        <v>1.4385964971497101</v>
      </c>
    </row>
    <row r="6117" spans="1:2">
      <c r="A6117" s="95">
        <v>0.60196019601960205</v>
      </c>
      <c r="B6117" s="95">
        <v>1.4383933518351799</v>
      </c>
    </row>
    <row r="6118" spans="1:2">
      <c r="A6118" s="95">
        <v>0.60206020602060195</v>
      </c>
      <c r="B6118" s="95">
        <v>1.43819020652065</v>
      </c>
    </row>
    <row r="6119" spans="1:2">
      <c r="A6119" s="95">
        <v>0.60216021602160197</v>
      </c>
      <c r="B6119" s="95">
        <v>1.4379870612061201</v>
      </c>
    </row>
    <row r="6120" spans="1:2">
      <c r="A6120" s="95">
        <v>0.60226022602260199</v>
      </c>
      <c r="B6120" s="95">
        <v>1.4377839158915899</v>
      </c>
    </row>
    <row r="6121" spans="1:2">
      <c r="A6121" s="95">
        <v>0.602360236023602</v>
      </c>
      <c r="B6121" s="95">
        <v>1.43758077057706</v>
      </c>
    </row>
    <row r="6122" spans="1:2">
      <c r="A6122" s="95">
        <v>0.60246024602460202</v>
      </c>
      <c r="B6122" s="95">
        <v>1.4373776252625301</v>
      </c>
    </row>
    <row r="6123" spans="1:2">
      <c r="A6123" s="95">
        <v>0.60256025602560304</v>
      </c>
      <c r="B6123" s="95">
        <v>1.43717447994799</v>
      </c>
    </row>
    <row r="6124" spans="1:2">
      <c r="A6124" s="95">
        <v>0.60266026602660305</v>
      </c>
      <c r="B6124" s="95">
        <v>1.4369713346334601</v>
      </c>
    </row>
    <row r="6125" spans="1:2">
      <c r="A6125" s="95">
        <v>0.60276027602760296</v>
      </c>
      <c r="B6125" s="95">
        <v>1.4367681893189299</v>
      </c>
    </row>
    <row r="6126" spans="1:2">
      <c r="A6126" s="95">
        <v>0.60286028602860298</v>
      </c>
      <c r="B6126" s="95">
        <v>1.4365650440044</v>
      </c>
    </row>
    <row r="6127" spans="1:2">
      <c r="A6127" s="95">
        <v>0.60296029602960299</v>
      </c>
      <c r="B6127" s="95">
        <v>1.4363618986898701</v>
      </c>
    </row>
    <row r="6128" spans="1:2">
      <c r="A6128" s="95">
        <v>0.60306030603060301</v>
      </c>
      <c r="B6128" s="95">
        <v>1.4361587533753399</v>
      </c>
    </row>
    <row r="6129" spans="1:2">
      <c r="A6129" s="95">
        <v>0.60316031603160303</v>
      </c>
      <c r="B6129" s="95">
        <v>1.43595560806081</v>
      </c>
    </row>
    <row r="6130" spans="1:2">
      <c r="A6130" s="95">
        <v>0.60326032603260304</v>
      </c>
      <c r="B6130" s="95">
        <v>1.4357524627462701</v>
      </c>
    </row>
    <row r="6131" spans="1:2">
      <c r="A6131" s="95">
        <v>0.60336033603360295</v>
      </c>
      <c r="B6131" s="95">
        <v>1.43554931743174</v>
      </c>
    </row>
    <row r="6132" spans="1:2">
      <c r="A6132" s="95">
        <v>0.60346034603460297</v>
      </c>
      <c r="B6132" s="95">
        <v>1.4353461721172101</v>
      </c>
    </row>
    <row r="6133" spans="1:2">
      <c r="A6133" s="95">
        <v>0.60356035603560398</v>
      </c>
      <c r="B6133" s="95">
        <v>1.4351430268026799</v>
      </c>
    </row>
    <row r="6134" spans="1:2">
      <c r="A6134" s="95">
        <v>0.603660366036604</v>
      </c>
      <c r="B6134" s="95">
        <v>1.43493988148815</v>
      </c>
    </row>
    <row r="6135" spans="1:2">
      <c r="A6135" s="95">
        <v>0.60376037603760402</v>
      </c>
      <c r="B6135" s="95">
        <v>1.4347367361736201</v>
      </c>
    </row>
    <row r="6136" spans="1:2">
      <c r="A6136" s="95">
        <v>0.60386038603860404</v>
      </c>
      <c r="B6136" s="95">
        <v>1.4345335908590899</v>
      </c>
    </row>
    <row r="6137" spans="1:2">
      <c r="A6137" s="95">
        <v>0.60396039603960405</v>
      </c>
      <c r="B6137" s="95">
        <v>1.43433044554455</v>
      </c>
    </row>
    <row r="6138" spans="1:2">
      <c r="A6138" s="95">
        <v>0.60406040604060396</v>
      </c>
      <c r="B6138" s="95">
        <v>1.4341273002300201</v>
      </c>
    </row>
    <row r="6139" spans="1:2">
      <c r="A6139" s="95">
        <v>0.60416041604160398</v>
      </c>
      <c r="B6139" s="95">
        <v>1.43392415491549</v>
      </c>
    </row>
    <row r="6140" spans="1:2">
      <c r="A6140" s="95">
        <v>0.60426042604260399</v>
      </c>
      <c r="B6140" s="95">
        <v>1.4337210096009601</v>
      </c>
    </row>
    <row r="6141" spans="1:2">
      <c r="A6141" s="95">
        <v>0.60436043604360401</v>
      </c>
      <c r="B6141" s="95">
        <v>1.4335178642864299</v>
      </c>
    </row>
    <row r="6142" spans="1:2">
      <c r="A6142" s="95">
        <v>0.60446044604460403</v>
      </c>
      <c r="B6142" s="95">
        <v>1.4333147189719</v>
      </c>
    </row>
    <row r="6143" spans="1:2">
      <c r="A6143" s="95">
        <v>0.60456045604560504</v>
      </c>
      <c r="B6143" s="95">
        <v>1.4331115736573701</v>
      </c>
    </row>
    <row r="6144" spans="1:2">
      <c r="A6144" s="95">
        <v>0.60466046604660495</v>
      </c>
      <c r="B6144" s="95">
        <v>1.4329084283428299</v>
      </c>
    </row>
    <row r="6145" spans="1:2">
      <c r="A6145" s="95">
        <v>0.60476047604760497</v>
      </c>
      <c r="B6145" s="95">
        <v>1.4327052830283</v>
      </c>
    </row>
    <row r="6146" spans="1:2">
      <c r="A6146" s="95">
        <v>0.60486048604860498</v>
      </c>
      <c r="B6146" s="95">
        <v>1.4325021377137701</v>
      </c>
    </row>
    <row r="6147" spans="1:2">
      <c r="A6147" s="95">
        <v>0.604960496049605</v>
      </c>
      <c r="B6147" s="95">
        <v>1.43229899239924</v>
      </c>
    </row>
    <row r="6148" spans="1:2">
      <c r="A6148" s="95">
        <v>0.60506050605060502</v>
      </c>
      <c r="B6148" s="95">
        <v>1.43209584708471</v>
      </c>
    </row>
    <row r="6149" spans="1:2">
      <c r="A6149" s="95">
        <v>0.60516051605160504</v>
      </c>
      <c r="B6149" s="95">
        <v>1.4318927017701799</v>
      </c>
    </row>
    <row r="6150" spans="1:2">
      <c r="A6150" s="95">
        <v>0.60526052605260505</v>
      </c>
      <c r="B6150" s="95">
        <v>1.43168955645565</v>
      </c>
    </row>
    <row r="6151" spans="1:2">
      <c r="A6151" s="95">
        <v>0.60536053605360496</v>
      </c>
      <c r="B6151" s="95">
        <v>1.4314864111411101</v>
      </c>
    </row>
    <row r="6152" spans="1:2">
      <c r="A6152" s="95">
        <v>0.60546054605460498</v>
      </c>
      <c r="B6152" s="95">
        <v>1.4312832658265799</v>
      </c>
    </row>
    <row r="6153" spans="1:2">
      <c r="A6153" s="95">
        <v>0.60556055605560599</v>
      </c>
      <c r="B6153" s="95">
        <v>1.43108012051205</v>
      </c>
    </row>
    <row r="6154" spans="1:2">
      <c r="A6154" s="95">
        <v>0.60566056605660601</v>
      </c>
      <c r="B6154" s="95">
        <v>1.4308769751975201</v>
      </c>
    </row>
    <row r="6155" spans="1:2">
      <c r="A6155" s="95">
        <v>0.60576057605760603</v>
      </c>
      <c r="B6155" s="95">
        <v>1.43067382988299</v>
      </c>
    </row>
    <row r="6156" spans="1:2">
      <c r="A6156" s="95">
        <v>0.60586058605860604</v>
      </c>
      <c r="B6156" s="95">
        <v>1.43047068456846</v>
      </c>
    </row>
    <row r="6157" spans="1:2">
      <c r="A6157" s="95">
        <v>0.60596059605960595</v>
      </c>
      <c r="B6157" s="95">
        <v>1.4302675392539299</v>
      </c>
    </row>
    <row r="6158" spans="1:2">
      <c r="A6158" s="95">
        <v>0.60606060606060597</v>
      </c>
      <c r="B6158" s="95">
        <v>1.43006439393939</v>
      </c>
    </row>
    <row r="6159" spans="1:2">
      <c r="A6159" s="95">
        <v>0.60616061606160598</v>
      </c>
      <c r="B6159" s="95">
        <v>1.4298612486248601</v>
      </c>
    </row>
    <row r="6160" spans="1:2">
      <c r="A6160" s="95">
        <v>0.606260626062606</v>
      </c>
      <c r="B6160" s="95">
        <v>1.4296581033103299</v>
      </c>
    </row>
    <row r="6161" spans="1:2">
      <c r="A6161" s="95">
        <v>0.60636063606360602</v>
      </c>
      <c r="B6161" s="95">
        <v>1.4294549579958</v>
      </c>
    </row>
    <row r="6162" spans="1:2">
      <c r="A6162" s="95">
        <v>0.60646064606460603</v>
      </c>
      <c r="B6162" s="95">
        <v>1.4292518126812701</v>
      </c>
    </row>
    <row r="6163" spans="1:2">
      <c r="A6163" s="95">
        <v>0.60656065606560705</v>
      </c>
      <c r="B6163" s="95">
        <v>1.42904866736674</v>
      </c>
    </row>
    <row r="6164" spans="1:2">
      <c r="A6164" s="95">
        <v>0.60666066606660696</v>
      </c>
      <c r="B6164" s="95">
        <v>1.42884552205221</v>
      </c>
    </row>
    <row r="6165" spans="1:2">
      <c r="A6165" s="95">
        <v>0.60676067606760697</v>
      </c>
      <c r="B6165" s="95">
        <v>1.4286423767376699</v>
      </c>
    </row>
    <row r="6166" spans="1:2">
      <c r="A6166" s="95">
        <v>0.60686068606860699</v>
      </c>
      <c r="B6166" s="95">
        <v>1.42843923142314</v>
      </c>
    </row>
    <row r="6167" spans="1:2">
      <c r="A6167" s="95">
        <v>0.60696069606960701</v>
      </c>
      <c r="B6167" s="95">
        <v>1.4282360861086101</v>
      </c>
    </row>
    <row r="6168" spans="1:2">
      <c r="A6168" s="95">
        <v>0.60706070607060703</v>
      </c>
      <c r="B6168" s="95">
        <v>1.4280329407940799</v>
      </c>
    </row>
    <row r="6169" spans="1:2">
      <c r="A6169" s="95">
        <v>0.60716071607160704</v>
      </c>
      <c r="B6169" s="95">
        <v>1.42782979547955</v>
      </c>
    </row>
    <row r="6170" spans="1:2">
      <c r="A6170" s="95">
        <v>0.60726072607260695</v>
      </c>
      <c r="B6170" s="95">
        <v>1.4276266501650201</v>
      </c>
    </row>
    <row r="6171" spans="1:2">
      <c r="A6171" s="95">
        <v>0.60736073607360697</v>
      </c>
      <c r="B6171" s="95">
        <v>1.42742350485048</v>
      </c>
    </row>
    <row r="6172" spans="1:2">
      <c r="A6172" s="95">
        <v>0.60746074607460698</v>
      </c>
      <c r="B6172" s="95">
        <v>1.4272203595359501</v>
      </c>
    </row>
    <row r="6173" spans="1:2">
      <c r="A6173" s="95">
        <v>0.607560756075608</v>
      </c>
      <c r="B6173" s="95">
        <v>1.4270172142214199</v>
      </c>
    </row>
    <row r="6174" spans="1:2">
      <c r="A6174" s="95">
        <v>0.60766076607660802</v>
      </c>
      <c r="B6174" s="95">
        <v>1.42681406890689</v>
      </c>
    </row>
    <row r="6175" spans="1:2">
      <c r="A6175" s="95">
        <v>0.60776077607760803</v>
      </c>
      <c r="B6175" s="95">
        <v>1.4266109235923601</v>
      </c>
    </row>
    <row r="6176" spans="1:2">
      <c r="A6176" s="95">
        <v>0.60786078607860805</v>
      </c>
      <c r="B6176" s="95">
        <v>1.4264077782778299</v>
      </c>
    </row>
    <row r="6177" spans="1:2">
      <c r="A6177" s="95">
        <v>0.60796079607960796</v>
      </c>
      <c r="B6177" s="95">
        <v>1.4262046329633</v>
      </c>
    </row>
    <row r="6178" spans="1:2">
      <c r="A6178" s="95">
        <v>0.60806080608060797</v>
      </c>
      <c r="B6178" s="95">
        <v>1.4260014876487599</v>
      </c>
    </row>
    <row r="6179" spans="1:2">
      <c r="A6179" s="95">
        <v>0.60816081608160799</v>
      </c>
      <c r="B6179" s="95">
        <v>1.42579834233423</v>
      </c>
    </row>
    <row r="6180" spans="1:2">
      <c r="A6180" s="95">
        <v>0.60826082608260801</v>
      </c>
      <c r="B6180" s="95">
        <v>1.4255951970197001</v>
      </c>
    </row>
    <row r="6181" spans="1:2">
      <c r="A6181" s="95">
        <v>0.60836083608360803</v>
      </c>
      <c r="B6181" s="95">
        <v>1.4253920517051699</v>
      </c>
    </row>
    <row r="6182" spans="1:2">
      <c r="A6182" s="95">
        <v>0.60846084608460804</v>
      </c>
      <c r="B6182" s="95">
        <v>1.42518890639064</v>
      </c>
    </row>
    <row r="6183" spans="1:2">
      <c r="A6183" s="95">
        <v>0.60856085608560895</v>
      </c>
      <c r="B6183" s="95">
        <v>1.4249857610761101</v>
      </c>
    </row>
    <row r="6184" spans="1:2">
      <c r="A6184" s="95">
        <v>0.60866086608660896</v>
      </c>
      <c r="B6184" s="95">
        <v>1.4247826157615799</v>
      </c>
    </row>
    <row r="6185" spans="1:2">
      <c r="A6185" s="95">
        <v>0.60876087608760898</v>
      </c>
      <c r="B6185" s="95">
        <v>1.42457947044704</v>
      </c>
    </row>
    <row r="6186" spans="1:2">
      <c r="A6186" s="95">
        <v>0.608860886088609</v>
      </c>
      <c r="B6186" s="95">
        <v>1.4243763251325099</v>
      </c>
    </row>
    <row r="6187" spans="1:2">
      <c r="A6187" s="95">
        <v>0.60896089608960902</v>
      </c>
      <c r="B6187" s="95">
        <v>1.42417317981798</v>
      </c>
    </row>
    <row r="6188" spans="1:2">
      <c r="A6188" s="95">
        <v>0.60906090609060903</v>
      </c>
      <c r="B6188" s="95">
        <v>1.4239700345034501</v>
      </c>
    </row>
    <row r="6189" spans="1:2">
      <c r="A6189" s="95">
        <v>0.60916091609160905</v>
      </c>
      <c r="B6189" s="95">
        <v>1.4237668891889199</v>
      </c>
    </row>
    <row r="6190" spans="1:2">
      <c r="A6190" s="95">
        <v>0.60926092609260896</v>
      </c>
      <c r="B6190" s="95">
        <v>1.42356374387439</v>
      </c>
    </row>
    <row r="6191" spans="1:2">
      <c r="A6191" s="95">
        <v>0.60936093609360897</v>
      </c>
      <c r="B6191" s="95">
        <v>1.4233605985598601</v>
      </c>
    </row>
    <row r="6192" spans="1:2">
      <c r="A6192" s="95">
        <v>0.60946094609460899</v>
      </c>
      <c r="B6192" s="95">
        <v>1.4231574532453199</v>
      </c>
    </row>
    <row r="6193" spans="1:2">
      <c r="A6193" s="95">
        <v>0.60956095609561001</v>
      </c>
      <c r="B6193" s="95">
        <v>1.42295430793079</v>
      </c>
    </row>
    <row r="6194" spans="1:2">
      <c r="A6194" s="95">
        <v>0.60966096609661002</v>
      </c>
      <c r="B6194" s="95">
        <v>1.4227511626162599</v>
      </c>
    </row>
    <row r="6195" spans="1:2">
      <c r="A6195" s="95">
        <v>0.60976097609761004</v>
      </c>
      <c r="B6195" s="95">
        <v>1.42254801730173</v>
      </c>
    </row>
    <row r="6196" spans="1:2">
      <c r="A6196" s="95">
        <v>0.60986098609860995</v>
      </c>
      <c r="B6196" s="95">
        <v>1.4223448719872001</v>
      </c>
    </row>
    <row r="6197" spans="1:2">
      <c r="A6197" s="95">
        <v>0.60996099609960996</v>
      </c>
      <c r="B6197" s="95">
        <v>1.4221417266726699</v>
      </c>
    </row>
    <row r="6198" spans="1:2">
      <c r="A6198" s="95">
        <v>0.61006100610060998</v>
      </c>
      <c r="B6198" s="95">
        <v>1.42193858135814</v>
      </c>
    </row>
    <row r="6199" spans="1:2">
      <c r="A6199" s="95">
        <v>0.61016101610161</v>
      </c>
      <c r="B6199" s="95">
        <v>1.4217354360436001</v>
      </c>
    </row>
    <row r="6200" spans="1:2">
      <c r="A6200" s="95">
        <v>0.61026102610261002</v>
      </c>
      <c r="B6200" s="95">
        <v>1.4215322907290699</v>
      </c>
    </row>
    <row r="6201" spans="1:2">
      <c r="A6201" s="95">
        <v>0.61036103610361003</v>
      </c>
      <c r="B6201" s="95">
        <v>1.42132914541454</v>
      </c>
    </row>
    <row r="6202" spans="1:2">
      <c r="A6202" s="95">
        <v>0.61046104610461005</v>
      </c>
      <c r="B6202" s="95">
        <v>1.4211260001000099</v>
      </c>
    </row>
    <row r="6203" spans="1:2">
      <c r="A6203" s="95">
        <v>0.61056105610561096</v>
      </c>
      <c r="B6203" s="95">
        <v>1.42092285478548</v>
      </c>
    </row>
    <row r="6204" spans="1:2">
      <c r="A6204" s="95">
        <v>0.61066106610661097</v>
      </c>
      <c r="B6204" s="95">
        <v>1.4207197094709501</v>
      </c>
    </row>
    <row r="6205" spans="1:2">
      <c r="A6205" s="95">
        <v>0.61076107610761099</v>
      </c>
      <c r="B6205" s="95">
        <v>1.4205165641564199</v>
      </c>
    </row>
    <row r="6206" spans="1:2">
      <c r="A6206" s="95">
        <v>0.61086108610861101</v>
      </c>
      <c r="B6206" s="95">
        <v>1.42031341884188</v>
      </c>
    </row>
    <row r="6207" spans="1:2">
      <c r="A6207" s="95">
        <v>0.61096109610961102</v>
      </c>
      <c r="B6207" s="95">
        <v>1.4201102735273501</v>
      </c>
    </row>
    <row r="6208" spans="1:2">
      <c r="A6208" s="95">
        <v>0.61106110611061104</v>
      </c>
      <c r="B6208" s="95">
        <v>1.4199071282128199</v>
      </c>
    </row>
    <row r="6209" spans="1:2">
      <c r="A6209" s="95">
        <v>0.61116111611161095</v>
      </c>
      <c r="B6209" s="95">
        <v>1.41970398289829</v>
      </c>
    </row>
    <row r="6210" spans="1:2">
      <c r="A6210" s="95">
        <v>0.61126112611261096</v>
      </c>
      <c r="B6210" s="95">
        <v>1.4195008375837599</v>
      </c>
    </row>
    <row r="6211" spans="1:2">
      <c r="A6211" s="95">
        <v>0.61136113611361098</v>
      </c>
      <c r="B6211" s="95">
        <v>1.41929769226923</v>
      </c>
    </row>
    <row r="6212" spans="1:2">
      <c r="A6212" s="95">
        <v>0.611461146114611</v>
      </c>
      <c r="B6212" s="95">
        <v>1.4190945469547001</v>
      </c>
    </row>
    <row r="6213" spans="1:2">
      <c r="A6213" s="95">
        <v>0.61156115611561201</v>
      </c>
      <c r="B6213" s="95">
        <v>1.4188914016401599</v>
      </c>
    </row>
    <row r="6214" spans="1:2">
      <c r="A6214" s="95">
        <v>0.61166116611661203</v>
      </c>
      <c r="B6214" s="95">
        <v>1.41868825632563</v>
      </c>
    </row>
    <row r="6215" spans="1:2">
      <c r="A6215" s="95">
        <v>0.61176117611761205</v>
      </c>
      <c r="B6215" s="95">
        <v>1.4184851110111001</v>
      </c>
    </row>
    <row r="6216" spans="1:2">
      <c r="A6216" s="95">
        <v>0.61186118611861195</v>
      </c>
      <c r="B6216" s="95">
        <v>1.4182819656965699</v>
      </c>
    </row>
    <row r="6217" spans="1:2">
      <c r="A6217" s="95">
        <v>0.61196119611961197</v>
      </c>
      <c r="B6217" s="95">
        <v>1.41807882038204</v>
      </c>
    </row>
    <row r="6218" spans="1:2">
      <c r="A6218" s="95">
        <v>0.61206120612061199</v>
      </c>
      <c r="B6218" s="95">
        <v>1.4178396399640001</v>
      </c>
    </row>
    <row r="6219" spans="1:2">
      <c r="A6219" s="95">
        <v>0.61216121612161201</v>
      </c>
      <c r="B6219" s="95">
        <v>1.41757761376138</v>
      </c>
    </row>
    <row r="6220" spans="1:2">
      <c r="A6220" s="95">
        <v>0.61226122612261202</v>
      </c>
      <c r="B6220" s="95">
        <v>1.41731558755876</v>
      </c>
    </row>
    <row r="6221" spans="1:2">
      <c r="A6221" s="95">
        <v>0.61236123612361204</v>
      </c>
      <c r="B6221" s="95">
        <v>1.4170535613561399</v>
      </c>
    </row>
    <row r="6222" spans="1:2">
      <c r="A6222" s="95">
        <v>0.61246124612461295</v>
      </c>
      <c r="B6222" s="95">
        <v>1.4167915351535201</v>
      </c>
    </row>
    <row r="6223" spans="1:2">
      <c r="A6223" s="95">
        <v>0.61256125612561296</v>
      </c>
      <c r="B6223" s="95">
        <v>1.4165295089509</v>
      </c>
    </row>
    <row r="6224" spans="1:2">
      <c r="A6224" s="95">
        <v>0.61266126612661298</v>
      </c>
      <c r="B6224" s="95">
        <v>1.41626748274827</v>
      </c>
    </row>
    <row r="6225" spans="1:2">
      <c r="A6225" s="95">
        <v>0.612761276127613</v>
      </c>
      <c r="B6225" s="95">
        <v>1.4160054565456499</v>
      </c>
    </row>
    <row r="6226" spans="1:2">
      <c r="A6226" s="95">
        <v>0.61286128612861301</v>
      </c>
      <c r="B6226" s="95">
        <v>1.4157434303430301</v>
      </c>
    </row>
    <row r="6227" spans="1:2">
      <c r="A6227" s="95">
        <v>0.61296129612961303</v>
      </c>
      <c r="B6227" s="95">
        <v>1.41548140414041</v>
      </c>
    </row>
    <row r="6228" spans="1:2">
      <c r="A6228" s="95">
        <v>0.61306130613061305</v>
      </c>
      <c r="B6228" s="95">
        <v>1.41521937793779</v>
      </c>
    </row>
    <row r="6229" spans="1:2">
      <c r="A6229" s="95">
        <v>0.61316131613161295</v>
      </c>
      <c r="B6229" s="95">
        <v>1.4149573517351699</v>
      </c>
    </row>
    <row r="6230" spans="1:2">
      <c r="A6230" s="95">
        <v>0.61326132613261297</v>
      </c>
      <c r="B6230" s="95">
        <v>1.4146953255325501</v>
      </c>
    </row>
    <row r="6231" spans="1:2">
      <c r="A6231" s="95">
        <v>0.61336133613361299</v>
      </c>
      <c r="B6231" s="95">
        <v>1.41443329932993</v>
      </c>
    </row>
    <row r="6232" spans="1:2">
      <c r="A6232" s="95">
        <v>0.61346134613461301</v>
      </c>
      <c r="B6232" s="95">
        <v>1.4141712731273099</v>
      </c>
    </row>
    <row r="6233" spans="1:2">
      <c r="A6233" s="95">
        <v>0.61356135613561402</v>
      </c>
      <c r="B6233" s="95">
        <v>1.4139092469246901</v>
      </c>
    </row>
    <row r="6234" spans="1:2">
      <c r="A6234" s="95">
        <v>0.61366136613661404</v>
      </c>
      <c r="B6234" s="95">
        <v>1.4136472207220701</v>
      </c>
    </row>
    <row r="6235" spans="1:2">
      <c r="A6235" s="95">
        <v>0.61376137613761395</v>
      </c>
      <c r="B6235" s="95">
        <v>1.41338519451945</v>
      </c>
    </row>
    <row r="6236" spans="1:2">
      <c r="A6236" s="95">
        <v>0.61386138613861396</v>
      </c>
      <c r="B6236" s="95">
        <v>1.4131231683168299</v>
      </c>
    </row>
    <row r="6237" spans="1:2">
      <c r="A6237" s="95">
        <v>0.61396139613961398</v>
      </c>
      <c r="B6237" s="95">
        <v>1.4128611421142101</v>
      </c>
    </row>
    <row r="6238" spans="1:2">
      <c r="A6238" s="95">
        <v>0.614061406140614</v>
      </c>
      <c r="B6238" s="95">
        <v>1.41259911591159</v>
      </c>
    </row>
    <row r="6239" spans="1:2">
      <c r="A6239" s="95">
        <v>0.61416141614161401</v>
      </c>
      <c r="B6239" s="95">
        <v>1.41233708970897</v>
      </c>
    </row>
    <row r="6240" spans="1:2">
      <c r="A6240" s="95">
        <v>0.61426142614261403</v>
      </c>
      <c r="B6240" s="95">
        <v>1.4120750635063499</v>
      </c>
    </row>
    <row r="6241" spans="1:2">
      <c r="A6241" s="95">
        <v>0.61436143614361405</v>
      </c>
      <c r="B6241" s="95">
        <v>1.4118130373037301</v>
      </c>
    </row>
    <row r="6242" spans="1:2">
      <c r="A6242" s="95">
        <v>0.61446144614461495</v>
      </c>
      <c r="B6242" s="95">
        <v>1.41155101110111</v>
      </c>
    </row>
    <row r="6243" spans="1:2">
      <c r="A6243" s="95">
        <v>0.61456145614561497</v>
      </c>
      <c r="B6243" s="95">
        <v>1.41128898489849</v>
      </c>
    </row>
    <row r="6244" spans="1:2">
      <c r="A6244" s="95">
        <v>0.61466146614661499</v>
      </c>
      <c r="B6244" s="95">
        <v>1.4110269586958699</v>
      </c>
    </row>
    <row r="6245" spans="1:2">
      <c r="A6245" s="95">
        <v>0.614761476147615</v>
      </c>
      <c r="B6245" s="95">
        <v>1.4107649324932501</v>
      </c>
    </row>
    <row r="6246" spans="1:2">
      <c r="A6246" s="95">
        <v>0.61486148614861502</v>
      </c>
      <c r="B6246" s="95">
        <v>1.41050290629063</v>
      </c>
    </row>
    <row r="6247" spans="1:2">
      <c r="A6247" s="95">
        <v>0.61496149614961504</v>
      </c>
      <c r="B6247" s="95">
        <v>1.41024088008801</v>
      </c>
    </row>
    <row r="6248" spans="1:2">
      <c r="A6248" s="95">
        <v>0.61506150615061495</v>
      </c>
      <c r="B6248" s="95">
        <v>1.4099788538853899</v>
      </c>
    </row>
    <row r="6249" spans="1:2">
      <c r="A6249" s="95">
        <v>0.61516151615161496</v>
      </c>
      <c r="B6249" s="95">
        <v>1.4097168276827701</v>
      </c>
    </row>
    <row r="6250" spans="1:2">
      <c r="A6250" s="95">
        <v>0.61526152615261498</v>
      </c>
      <c r="B6250" s="95">
        <v>1.40945480148015</v>
      </c>
    </row>
    <row r="6251" spans="1:2">
      <c r="A6251" s="95">
        <v>0.615361536153615</v>
      </c>
      <c r="B6251" s="95">
        <v>1.40919277527753</v>
      </c>
    </row>
    <row r="6252" spans="1:2">
      <c r="A6252" s="95">
        <v>0.61546154615461501</v>
      </c>
      <c r="B6252" s="95">
        <v>1.4089307490749099</v>
      </c>
    </row>
    <row r="6253" spans="1:2">
      <c r="A6253" s="95">
        <v>0.61556155615561603</v>
      </c>
      <c r="B6253" s="95">
        <v>1.4086687228722901</v>
      </c>
    </row>
    <row r="6254" spans="1:2">
      <c r="A6254" s="95">
        <v>0.61566156615661605</v>
      </c>
      <c r="B6254" s="95">
        <v>1.40840669666967</v>
      </c>
    </row>
    <row r="6255" spans="1:2">
      <c r="A6255" s="95">
        <v>0.61576157615761595</v>
      </c>
      <c r="B6255" s="95">
        <v>1.4081446704670499</v>
      </c>
    </row>
    <row r="6256" spans="1:2">
      <c r="A6256" s="95">
        <v>0.61586158615861597</v>
      </c>
      <c r="B6256" s="95">
        <v>1.4078826442644301</v>
      </c>
    </row>
    <row r="6257" spans="1:2">
      <c r="A6257" s="95">
        <v>0.61596159615961599</v>
      </c>
      <c r="B6257" s="95">
        <v>1.40762061806181</v>
      </c>
    </row>
    <row r="6258" spans="1:2">
      <c r="A6258" s="95">
        <v>0.616061606160616</v>
      </c>
      <c r="B6258" s="95">
        <v>1.40735859185919</v>
      </c>
    </row>
    <row r="6259" spans="1:2">
      <c r="A6259" s="95">
        <v>0.61616161616161602</v>
      </c>
      <c r="B6259" s="95">
        <v>1.4070965656565699</v>
      </c>
    </row>
    <row r="6260" spans="1:2">
      <c r="A6260" s="95">
        <v>0.61626162616261604</v>
      </c>
      <c r="B6260" s="95">
        <v>1.4068345394539501</v>
      </c>
    </row>
    <row r="6261" spans="1:2">
      <c r="A6261" s="95">
        <v>0.61636163616361594</v>
      </c>
      <c r="B6261" s="95">
        <v>1.40657251325133</v>
      </c>
    </row>
    <row r="6262" spans="1:2">
      <c r="A6262" s="95">
        <v>0.61646164616461696</v>
      </c>
      <c r="B6262" s="95">
        <v>1.4063104870487</v>
      </c>
    </row>
    <row r="6263" spans="1:2">
      <c r="A6263" s="95">
        <v>0.61656165616561698</v>
      </c>
      <c r="B6263" s="95">
        <v>1.4060484608460799</v>
      </c>
    </row>
    <row r="6264" spans="1:2">
      <c r="A6264" s="95">
        <v>0.616661666166617</v>
      </c>
      <c r="B6264" s="95">
        <v>1.4057864346434601</v>
      </c>
    </row>
    <row r="6265" spans="1:2">
      <c r="A6265" s="95">
        <v>0.61676167616761701</v>
      </c>
      <c r="B6265" s="95">
        <v>1.40552440844084</v>
      </c>
    </row>
    <row r="6266" spans="1:2">
      <c r="A6266" s="95">
        <v>0.61686168616861703</v>
      </c>
      <c r="B6266" s="95">
        <v>1.40526238223822</v>
      </c>
    </row>
    <row r="6267" spans="1:2">
      <c r="A6267" s="95">
        <v>0.61696169616961705</v>
      </c>
      <c r="B6267" s="95">
        <v>1.4050003560355999</v>
      </c>
    </row>
    <row r="6268" spans="1:2">
      <c r="A6268" s="95">
        <v>0.61706170617061695</v>
      </c>
      <c r="B6268" s="95">
        <v>1.4047383298329801</v>
      </c>
    </row>
    <row r="6269" spans="1:2">
      <c r="A6269" s="95">
        <v>0.61716171617161697</v>
      </c>
      <c r="B6269" s="95">
        <v>1.40447630363036</v>
      </c>
    </row>
    <row r="6270" spans="1:2">
      <c r="A6270" s="95">
        <v>0.61726172617261699</v>
      </c>
      <c r="B6270" s="95">
        <v>1.40421427742774</v>
      </c>
    </row>
    <row r="6271" spans="1:2">
      <c r="A6271" s="95">
        <v>0.617361736173617</v>
      </c>
      <c r="B6271" s="95">
        <v>1.4039522512251199</v>
      </c>
    </row>
    <row r="6272" spans="1:2">
      <c r="A6272" s="95">
        <v>0.61746174617461702</v>
      </c>
      <c r="B6272" s="95">
        <v>1.4036902250225001</v>
      </c>
    </row>
    <row r="6273" spans="1:2">
      <c r="A6273" s="95">
        <v>0.61756175617561804</v>
      </c>
      <c r="B6273" s="95">
        <v>1.40342819881988</v>
      </c>
    </row>
    <row r="6274" spans="1:2">
      <c r="A6274" s="95">
        <v>0.61766176617661805</v>
      </c>
      <c r="B6274" s="95">
        <v>1.40316617261726</v>
      </c>
    </row>
    <row r="6275" spans="1:2">
      <c r="A6275" s="95">
        <v>0.61776177617761796</v>
      </c>
      <c r="B6275" s="95">
        <v>1.4029041464146399</v>
      </c>
    </row>
    <row r="6276" spans="1:2">
      <c r="A6276" s="95">
        <v>0.61786178617861798</v>
      </c>
      <c r="B6276" s="95">
        <v>1.4026421202120201</v>
      </c>
    </row>
    <row r="6277" spans="1:2">
      <c r="A6277" s="95">
        <v>0.61796179617961799</v>
      </c>
      <c r="B6277" s="95">
        <v>1.4023800940094</v>
      </c>
    </row>
    <row r="6278" spans="1:2">
      <c r="A6278" s="95">
        <v>0.61806180618061801</v>
      </c>
      <c r="B6278" s="95">
        <v>1.4021180678067799</v>
      </c>
    </row>
    <row r="6279" spans="1:2">
      <c r="A6279" s="95">
        <v>0.61816181618161803</v>
      </c>
      <c r="B6279" s="95">
        <v>1.4018560416041601</v>
      </c>
    </row>
    <row r="6280" spans="1:2">
      <c r="A6280" s="95">
        <v>0.61826182618261805</v>
      </c>
      <c r="B6280" s="95">
        <v>1.40159401540154</v>
      </c>
    </row>
    <row r="6281" spans="1:2">
      <c r="A6281" s="95">
        <v>0.61836183618361795</v>
      </c>
      <c r="B6281" s="95">
        <v>1.40133198919892</v>
      </c>
    </row>
    <row r="6282" spans="1:2">
      <c r="A6282" s="95">
        <v>0.61846184618461797</v>
      </c>
      <c r="B6282" s="95">
        <v>1.4010699629962999</v>
      </c>
    </row>
    <row r="6283" spans="1:2">
      <c r="A6283" s="95">
        <v>0.61856185618561899</v>
      </c>
      <c r="B6283" s="95">
        <v>1.4008079367936801</v>
      </c>
    </row>
    <row r="6284" spans="1:2">
      <c r="A6284" s="95">
        <v>0.618661866186619</v>
      </c>
      <c r="B6284" s="95">
        <v>1.40054591059106</v>
      </c>
    </row>
    <row r="6285" spans="1:2">
      <c r="A6285" s="95">
        <v>0.61876187618761902</v>
      </c>
      <c r="B6285" s="95">
        <v>1.40028388438844</v>
      </c>
    </row>
    <row r="6286" spans="1:2">
      <c r="A6286" s="95">
        <v>0.61886188618861904</v>
      </c>
      <c r="B6286" s="95">
        <v>1.4000218581858199</v>
      </c>
    </row>
    <row r="6287" spans="1:2">
      <c r="A6287" s="95">
        <v>0.61896189618961905</v>
      </c>
      <c r="B6287" s="95">
        <v>1.3997598319832001</v>
      </c>
    </row>
    <row r="6288" spans="1:2">
      <c r="A6288" s="95">
        <v>0.61906190619061896</v>
      </c>
      <c r="B6288" s="95">
        <v>1.39949780578058</v>
      </c>
    </row>
    <row r="6289" spans="1:2">
      <c r="A6289" s="95">
        <v>0.61916191619161898</v>
      </c>
      <c r="B6289" s="95">
        <v>1.39923577957796</v>
      </c>
    </row>
    <row r="6290" spans="1:2">
      <c r="A6290" s="95">
        <v>0.61926192619261899</v>
      </c>
      <c r="B6290" s="95">
        <v>1.3989737533753399</v>
      </c>
    </row>
    <row r="6291" spans="1:2">
      <c r="A6291" s="95">
        <v>0.61936193619361901</v>
      </c>
      <c r="B6291" s="95">
        <v>1.3987117271727201</v>
      </c>
    </row>
    <row r="6292" spans="1:2">
      <c r="A6292" s="95">
        <v>0.61946194619461903</v>
      </c>
      <c r="B6292" s="95">
        <v>1.3984497009701</v>
      </c>
    </row>
    <row r="6293" spans="1:2">
      <c r="A6293" s="95">
        <v>0.61956195619562004</v>
      </c>
      <c r="B6293" s="95">
        <v>1.39818767476748</v>
      </c>
    </row>
    <row r="6294" spans="1:2">
      <c r="A6294" s="95">
        <v>0.61966196619661995</v>
      </c>
      <c r="B6294" s="95">
        <v>1.3979256485648599</v>
      </c>
    </row>
    <row r="6295" spans="1:2">
      <c r="A6295" s="95">
        <v>0.61976197619761997</v>
      </c>
      <c r="B6295" s="95">
        <v>1.3976636223622401</v>
      </c>
    </row>
    <row r="6296" spans="1:2">
      <c r="A6296" s="95">
        <v>0.61986198619861999</v>
      </c>
      <c r="B6296" s="95">
        <v>1.39740159615962</v>
      </c>
    </row>
    <row r="6297" spans="1:2">
      <c r="A6297" s="95">
        <v>0.61996199619962</v>
      </c>
      <c r="B6297" s="95">
        <v>1.3971395699569999</v>
      </c>
    </row>
    <row r="6298" spans="1:2">
      <c r="A6298" s="95">
        <v>0.62006200620062002</v>
      </c>
      <c r="B6298" s="95">
        <v>1.3968775437543799</v>
      </c>
    </row>
    <row r="6299" spans="1:2">
      <c r="A6299" s="95">
        <v>0.62016201620162004</v>
      </c>
      <c r="B6299" s="95">
        <v>1.3966155175517601</v>
      </c>
    </row>
    <row r="6300" spans="1:2">
      <c r="A6300" s="95">
        <v>0.62026202620262005</v>
      </c>
      <c r="B6300" s="95">
        <v>1.39635349134913</v>
      </c>
    </row>
    <row r="6301" spans="1:2">
      <c r="A6301" s="95">
        <v>0.62036203620361996</v>
      </c>
      <c r="B6301" s="95">
        <v>1.3960914651465099</v>
      </c>
    </row>
    <row r="6302" spans="1:2">
      <c r="A6302" s="95">
        <v>0.62046204620461998</v>
      </c>
      <c r="B6302" s="95">
        <v>1.3958294389438901</v>
      </c>
    </row>
    <row r="6303" spans="1:2">
      <c r="A6303" s="95">
        <v>0.62056205620562099</v>
      </c>
      <c r="B6303" s="95">
        <v>1.3955674127412701</v>
      </c>
    </row>
    <row r="6304" spans="1:2">
      <c r="A6304" s="95">
        <v>0.62066206620662101</v>
      </c>
      <c r="B6304" s="95">
        <v>1.39530538653865</v>
      </c>
    </row>
    <row r="6305" spans="1:2">
      <c r="A6305" s="95">
        <v>0.62076207620762103</v>
      </c>
      <c r="B6305" s="95">
        <v>1.3950433603360299</v>
      </c>
    </row>
    <row r="6306" spans="1:2">
      <c r="A6306" s="95">
        <v>0.62086208620862104</v>
      </c>
      <c r="B6306" s="95">
        <v>1.3947813341334101</v>
      </c>
    </row>
    <row r="6307" spans="1:2">
      <c r="A6307" s="95">
        <v>0.62096209620962095</v>
      </c>
      <c r="B6307" s="95">
        <v>1.39451930793079</v>
      </c>
    </row>
    <row r="6308" spans="1:2">
      <c r="A6308" s="95">
        <v>0.62106210621062097</v>
      </c>
      <c r="B6308" s="95">
        <v>1.39425728172817</v>
      </c>
    </row>
    <row r="6309" spans="1:2">
      <c r="A6309" s="95">
        <v>0.62116211621162098</v>
      </c>
      <c r="B6309" s="95">
        <v>1.3939952555255499</v>
      </c>
    </row>
    <row r="6310" spans="1:2">
      <c r="A6310" s="95">
        <v>0.621262126212621</v>
      </c>
      <c r="B6310" s="95">
        <v>1.3937332293229301</v>
      </c>
    </row>
    <row r="6311" spans="1:2">
      <c r="A6311" s="95">
        <v>0.62136213621362102</v>
      </c>
      <c r="B6311" s="95">
        <v>1.39347120312031</v>
      </c>
    </row>
    <row r="6312" spans="1:2">
      <c r="A6312" s="95">
        <v>0.62146214621462104</v>
      </c>
      <c r="B6312" s="95">
        <v>1.39320917691769</v>
      </c>
    </row>
    <row r="6313" spans="1:2">
      <c r="A6313" s="95">
        <v>0.62156215621562205</v>
      </c>
      <c r="B6313" s="95">
        <v>1.3929471507150699</v>
      </c>
    </row>
    <row r="6314" spans="1:2">
      <c r="A6314" s="95">
        <v>0.62166216621662196</v>
      </c>
      <c r="B6314" s="95">
        <v>1.3926851245124501</v>
      </c>
    </row>
    <row r="6315" spans="1:2">
      <c r="A6315" s="95">
        <v>0.62176217621762198</v>
      </c>
      <c r="B6315" s="95">
        <v>1.39242309830983</v>
      </c>
    </row>
    <row r="6316" spans="1:2">
      <c r="A6316" s="95">
        <v>0.62186218621862199</v>
      </c>
      <c r="B6316" s="95">
        <v>1.39216107210721</v>
      </c>
    </row>
    <row r="6317" spans="1:2">
      <c r="A6317" s="95">
        <v>0.62196219621962201</v>
      </c>
      <c r="B6317" s="95">
        <v>1.3918990459045899</v>
      </c>
    </row>
    <row r="6318" spans="1:2">
      <c r="A6318" s="95">
        <v>0.62206220622062203</v>
      </c>
      <c r="B6318" s="95">
        <v>1.3916370197019701</v>
      </c>
    </row>
    <row r="6319" spans="1:2">
      <c r="A6319" s="95">
        <v>0.62216221622162204</v>
      </c>
      <c r="B6319" s="95">
        <v>1.39137499349935</v>
      </c>
    </row>
    <row r="6320" spans="1:2">
      <c r="A6320" s="95">
        <v>0.62226222622262195</v>
      </c>
      <c r="B6320" s="95">
        <v>1.39111296729673</v>
      </c>
    </row>
    <row r="6321" spans="1:2">
      <c r="A6321" s="95">
        <v>0.62236223622362197</v>
      </c>
      <c r="B6321" s="95">
        <v>1.3908509410941099</v>
      </c>
    </row>
    <row r="6322" spans="1:2">
      <c r="A6322" s="95">
        <v>0.62246224622462198</v>
      </c>
      <c r="B6322" s="95">
        <v>1.3905889148914901</v>
      </c>
    </row>
    <row r="6323" spans="1:2">
      <c r="A6323" s="95">
        <v>0.622562256225623</v>
      </c>
      <c r="B6323" s="95">
        <v>1.39032688868887</v>
      </c>
    </row>
    <row r="6324" spans="1:2">
      <c r="A6324" s="95">
        <v>0.62266226622662302</v>
      </c>
      <c r="B6324" s="95">
        <v>1.3900648624862499</v>
      </c>
    </row>
    <row r="6325" spans="1:2">
      <c r="A6325" s="95">
        <v>0.62276227622762304</v>
      </c>
      <c r="B6325" s="95">
        <v>1.3898028362836301</v>
      </c>
    </row>
    <row r="6326" spans="1:2">
      <c r="A6326" s="95">
        <v>0.62286228622862305</v>
      </c>
      <c r="B6326" s="95">
        <v>1.38954081008101</v>
      </c>
    </row>
    <row r="6327" spans="1:2">
      <c r="A6327" s="95">
        <v>0.62296229622962296</v>
      </c>
      <c r="B6327" s="95">
        <v>1.38927878387839</v>
      </c>
    </row>
    <row r="6328" spans="1:2">
      <c r="A6328" s="95">
        <v>0.62306230623062298</v>
      </c>
      <c r="B6328" s="95">
        <v>1.3890167576757699</v>
      </c>
    </row>
    <row r="6329" spans="1:2">
      <c r="A6329" s="95">
        <v>0.62316231623162299</v>
      </c>
      <c r="B6329" s="95">
        <v>1.3887547314731501</v>
      </c>
    </row>
    <row r="6330" spans="1:2">
      <c r="A6330" s="95">
        <v>0.62326232623262301</v>
      </c>
      <c r="B6330" s="95">
        <v>1.38849270527053</v>
      </c>
    </row>
    <row r="6331" spans="1:2">
      <c r="A6331" s="95">
        <v>0.62336233623362303</v>
      </c>
      <c r="B6331" s="95">
        <v>1.38823067906791</v>
      </c>
    </row>
    <row r="6332" spans="1:2">
      <c r="A6332" s="95">
        <v>0.62346234623462304</v>
      </c>
      <c r="B6332" s="95">
        <v>1.3879686528652899</v>
      </c>
    </row>
    <row r="6333" spans="1:2">
      <c r="A6333" s="95">
        <v>0.62356235623562395</v>
      </c>
      <c r="B6333" s="95">
        <v>1.3877066266626701</v>
      </c>
    </row>
    <row r="6334" spans="1:2">
      <c r="A6334" s="95">
        <v>0.62366236623662397</v>
      </c>
      <c r="B6334" s="95">
        <v>1.38744460046005</v>
      </c>
    </row>
    <row r="6335" spans="1:2">
      <c r="A6335" s="95">
        <v>0.62376237623762398</v>
      </c>
      <c r="B6335" s="95">
        <v>1.38718257425743</v>
      </c>
    </row>
    <row r="6336" spans="1:2">
      <c r="A6336" s="95">
        <v>0.623862386238624</v>
      </c>
      <c r="B6336" s="95">
        <v>1.3869205480548099</v>
      </c>
    </row>
    <row r="6337" spans="1:2">
      <c r="A6337" s="95">
        <v>0.62396239623962402</v>
      </c>
      <c r="B6337" s="95">
        <v>1.3866585218521801</v>
      </c>
    </row>
    <row r="6338" spans="1:2">
      <c r="A6338" s="95">
        <v>0.62406240624062403</v>
      </c>
      <c r="B6338" s="95">
        <v>1.38639649564956</v>
      </c>
    </row>
    <row r="6339" spans="1:2">
      <c r="A6339" s="95">
        <v>0.62416241624162405</v>
      </c>
      <c r="B6339" s="95">
        <v>1.38613446944694</v>
      </c>
    </row>
    <row r="6340" spans="1:2">
      <c r="A6340" s="95">
        <v>0.62426242624262396</v>
      </c>
      <c r="B6340" s="95">
        <v>1.3858724432443199</v>
      </c>
    </row>
    <row r="6341" spans="1:2">
      <c r="A6341" s="95">
        <v>0.62436243624362397</v>
      </c>
      <c r="B6341" s="95">
        <v>1.3856104170417001</v>
      </c>
    </row>
    <row r="6342" spans="1:2">
      <c r="A6342" s="95">
        <v>0.62446244624462399</v>
      </c>
      <c r="B6342" s="95">
        <v>1.38534839083908</v>
      </c>
    </row>
    <row r="6343" spans="1:2">
      <c r="A6343" s="95">
        <v>0.62456245624562501</v>
      </c>
      <c r="B6343" s="95">
        <v>1.38508636463646</v>
      </c>
    </row>
    <row r="6344" spans="1:2">
      <c r="A6344" s="95">
        <v>0.62466246624662503</v>
      </c>
      <c r="B6344" s="95">
        <v>1.3848243384338399</v>
      </c>
    </row>
    <row r="6345" spans="1:2">
      <c r="A6345" s="95">
        <v>0.62476247624762504</v>
      </c>
      <c r="B6345" s="95">
        <v>1.3845623122312201</v>
      </c>
    </row>
    <row r="6346" spans="1:2">
      <c r="A6346" s="95">
        <v>0.62486248624862495</v>
      </c>
      <c r="B6346" s="95">
        <v>1.3843002860286</v>
      </c>
    </row>
    <row r="6347" spans="1:2">
      <c r="A6347" s="95">
        <v>0.62496249624962497</v>
      </c>
      <c r="B6347" s="95">
        <v>1.3840382598259799</v>
      </c>
    </row>
    <row r="6348" spans="1:2">
      <c r="A6348" s="95">
        <v>0.62506250625062498</v>
      </c>
      <c r="B6348" s="95">
        <v>1.3837762336233601</v>
      </c>
    </row>
    <row r="6349" spans="1:2">
      <c r="A6349" s="95">
        <v>0.625162516251625</v>
      </c>
      <c r="B6349" s="95">
        <v>1.38351420742074</v>
      </c>
    </row>
    <row r="6350" spans="1:2">
      <c r="A6350" s="95">
        <v>0.62526252625262502</v>
      </c>
      <c r="B6350" s="95">
        <v>1.38325218121812</v>
      </c>
    </row>
    <row r="6351" spans="1:2">
      <c r="A6351" s="95">
        <v>0.62536253625362503</v>
      </c>
      <c r="B6351" s="95">
        <v>1.3829901550154999</v>
      </c>
    </row>
    <row r="6352" spans="1:2">
      <c r="A6352" s="95">
        <v>0.62546254625462505</v>
      </c>
      <c r="B6352" s="95">
        <v>1.3827281288128801</v>
      </c>
    </row>
    <row r="6353" spans="1:2">
      <c r="A6353" s="95">
        <v>0.62556255625562596</v>
      </c>
      <c r="B6353" s="95">
        <v>1.38246610261026</v>
      </c>
    </row>
    <row r="6354" spans="1:2">
      <c r="A6354" s="95">
        <v>0.62566256625662597</v>
      </c>
      <c r="B6354" s="95">
        <v>1.38220407640764</v>
      </c>
    </row>
    <row r="6355" spans="1:2">
      <c r="A6355" s="95">
        <v>0.62576257625762599</v>
      </c>
      <c r="B6355" s="95">
        <v>1.3819420502050199</v>
      </c>
    </row>
    <row r="6356" spans="1:2">
      <c r="A6356" s="95">
        <v>0.62586258625862601</v>
      </c>
      <c r="B6356" s="95">
        <v>1.3816800240024001</v>
      </c>
    </row>
    <row r="6357" spans="1:2">
      <c r="A6357" s="95">
        <v>0.62596259625962603</v>
      </c>
      <c r="B6357" s="95">
        <v>1.38141799779978</v>
      </c>
    </row>
    <row r="6358" spans="1:2">
      <c r="A6358" s="95">
        <v>0.62606260626062604</v>
      </c>
      <c r="B6358" s="95">
        <v>1.38115597159716</v>
      </c>
    </row>
    <row r="6359" spans="1:2">
      <c r="A6359" s="95">
        <v>0.62616261626162595</v>
      </c>
      <c r="B6359" s="95">
        <v>1.3808939453945399</v>
      </c>
    </row>
    <row r="6360" spans="1:2">
      <c r="A6360" s="95">
        <v>0.62626262626262597</v>
      </c>
      <c r="B6360" s="95">
        <v>1.3806319191919201</v>
      </c>
    </row>
    <row r="6361" spans="1:2">
      <c r="A6361" s="95">
        <v>0.62636263626362598</v>
      </c>
      <c r="B6361" s="95">
        <v>1.3803698929893</v>
      </c>
    </row>
    <row r="6362" spans="1:2">
      <c r="A6362" s="95">
        <v>0.626462646264626</v>
      </c>
      <c r="B6362" s="95">
        <v>1.38010786678668</v>
      </c>
    </row>
    <row r="6363" spans="1:2">
      <c r="A6363" s="95">
        <v>0.62656265626562702</v>
      </c>
      <c r="B6363" s="95">
        <v>1.3798458405840599</v>
      </c>
    </row>
    <row r="6364" spans="1:2">
      <c r="A6364" s="95">
        <v>0.62666266626662703</v>
      </c>
      <c r="B6364" s="95">
        <v>1.3795838143814401</v>
      </c>
    </row>
    <row r="6365" spans="1:2">
      <c r="A6365" s="95">
        <v>0.62676267626762705</v>
      </c>
      <c r="B6365" s="95">
        <v>1.37932178817882</v>
      </c>
    </row>
    <row r="6366" spans="1:2">
      <c r="A6366" s="95">
        <v>0.62686268626862696</v>
      </c>
      <c r="B6366" s="95">
        <v>1.3790597619761999</v>
      </c>
    </row>
    <row r="6367" spans="1:2">
      <c r="A6367" s="95">
        <v>0.62696269626962697</v>
      </c>
      <c r="B6367" s="95">
        <v>1.3787977357735799</v>
      </c>
    </row>
    <row r="6368" spans="1:2">
      <c r="A6368" s="95">
        <v>0.62706270627062699</v>
      </c>
      <c r="B6368" s="95">
        <v>1.3785357095709601</v>
      </c>
    </row>
    <row r="6369" spans="1:2">
      <c r="A6369" s="95">
        <v>0.62716271627162701</v>
      </c>
      <c r="B6369" s="95">
        <v>1.37827368336834</v>
      </c>
    </row>
    <row r="6370" spans="1:2">
      <c r="A6370" s="95">
        <v>0.62726272627262702</v>
      </c>
      <c r="B6370" s="95">
        <v>1.3780116571657199</v>
      </c>
    </row>
    <row r="6371" spans="1:2">
      <c r="A6371" s="95">
        <v>0.62736273627362704</v>
      </c>
      <c r="B6371" s="95">
        <v>1.3777496309631001</v>
      </c>
    </row>
    <row r="6372" spans="1:2">
      <c r="A6372" s="95">
        <v>0.62746274627462795</v>
      </c>
      <c r="B6372" s="95">
        <v>1.37748760476048</v>
      </c>
    </row>
    <row r="6373" spans="1:2">
      <c r="A6373" s="95">
        <v>0.62756275627562796</v>
      </c>
      <c r="B6373" s="95">
        <v>1.37722557855786</v>
      </c>
    </row>
    <row r="6374" spans="1:2">
      <c r="A6374" s="95">
        <v>0.62766276627662798</v>
      </c>
      <c r="B6374" s="95">
        <v>1.3769635523552399</v>
      </c>
    </row>
    <row r="6375" spans="1:2">
      <c r="A6375" s="95">
        <v>0.627762776277628</v>
      </c>
      <c r="B6375" s="95">
        <v>1.3767015261526101</v>
      </c>
    </row>
    <row r="6376" spans="1:2">
      <c r="A6376" s="95">
        <v>0.62786278627862802</v>
      </c>
      <c r="B6376" s="95">
        <v>1.37643949994999</v>
      </c>
    </row>
    <row r="6377" spans="1:2">
      <c r="A6377" s="95">
        <v>0.62796279627962803</v>
      </c>
      <c r="B6377" s="95">
        <v>1.37617747374737</v>
      </c>
    </row>
    <row r="6378" spans="1:2">
      <c r="A6378" s="95">
        <v>0.62806280628062805</v>
      </c>
      <c r="B6378" s="95">
        <v>1.3759154475447499</v>
      </c>
    </row>
    <row r="6379" spans="1:2">
      <c r="A6379" s="95">
        <v>0.62816281628162796</v>
      </c>
      <c r="B6379" s="95">
        <v>1.3756534213421301</v>
      </c>
    </row>
    <row r="6380" spans="1:2">
      <c r="A6380" s="95">
        <v>0.62826282628262797</v>
      </c>
      <c r="B6380" s="95">
        <v>1.37539139513951</v>
      </c>
    </row>
    <row r="6381" spans="1:2">
      <c r="A6381" s="95">
        <v>0.62836283628362799</v>
      </c>
      <c r="B6381" s="95">
        <v>1.37512936893689</v>
      </c>
    </row>
    <row r="6382" spans="1:2">
      <c r="A6382" s="95">
        <v>0.62846284628462801</v>
      </c>
      <c r="B6382" s="95">
        <v>1.3748673427342699</v>
      </c>
    </row>
    <row r="6383" spans="1:2">
      <c r="A6383" s="95">
        <v>0.62856285628562902</v>
      </c>
      <c r="B6383" s="95">
        <v>1.3746053165316501</v>
      </c>
    </row>
    <row r="6384" spans="1:2">
      <c r="A6384" s="95">
        <v>0.62866286628662904</v>
      </c>
      <c r="B6384" s="95">
        <v>1.37434329032903</v>
      </c>
    </row>
    <row r="6385" spans="1:2">
      <c r="A6385" s="95">
        <v>0.62876287628762895</v>
      </c>
      <c r="B6385" s="95">
        <v>1.37408126412641</v>
      </c>
    </row>
    <row r="6386" spans="1:2">
      <c r="A6386" s="95">
        <v>0.62886288628862896</v>
      </c>
      <c r="B6386" s="95">
        <v>1.3738192379237899</v>
      </c>
    </row>
    <row r="6387" spans="1:2">
      <c r="A6387" s="95">
        <v>0.62896289628962898</v>
      </c>
      <c r="B6387" s="95">
        <v>1.3735572117211701</v>
      </c>
    </row>
    <row r="6388" spans="1:2">
      <c r="A6388" s="95">
        <v>0.629062906290629</v>
      </c>
      <c r="B6388" s="95">
        <v>1.37329518551855</v>
      </c>
    </row>
    <row r="6389" spans="1:2">
      <c r="A6389" s="95">
        <v>0.62916291629162902</v>
      </c>
      <c r="B6389" s="95">
        <v>1.37303315931593</v>
      </c>
    </row>
    <row r="6390" spans="1:2">
      <c r="A6390" s="95">
        <v>0.62926292629262903</v>
      </c>
      <c r="B6390" s="95">
        <v>1.3727711331133099</v>
      </c>
    </row>
    <row r="6391" spans="1:2">
      <c r="A6391" s="95">
        <v>0.62936293629362905</v>
      </c>
      <c r="B6391" s="95">
        <v>1.3725091069106901</v>
      </c>
    </row>
    <row r="6392" spans="1:2">
      <c r="A6392" s="95">
        <v>0.62946294629462995</v>
      </c>
      <c r="B6392" s="95">
        <v>1.37224708070807</v>
      </c>
    </row>
    <row r="6393" spans="1:2">
      <c r="A6393" s="95">
        <v>0.62956295629562997</v>
      </c>
      <c r="B6393" s="95">
        <v>1.3719850545054499</v>
      </c>
    </row>
    <row r="6394" spans="1:2">
      <c r="A6394" s="95">
        <v>0.62966296629662999</v>
      </c>
      <c r="B6394" s="95">
        <v>1.3717230283028301</v>
      </c>
    </row>
    <row r="6395" spans="1:2">
      <c r="A6395" s="95">
        <v>0.62976297629763001</v>
      </c>
      <c r="B6395" s="95">
        <v>1.37146100210021</v>
      </c>
    </row>
    <row r="6396" spans="1:2">
      <c r="A6396" s="95">
        <v>0.62986298629863002</v>
      </c>
      <c r="B6396" s="95">
        <v>1.37119897589759</v>
      </c>
    </row>
    <row r="6397" spans="1:2">
      <c r="A6397" s="95">
        <v>0.62996299629963004</v>
      </c>
      <c r="B6397" s="95">
        <v>1.3709369496949699</v>
      </c>
    </row>
    <row r="6398" spans="1:2">
      <c r="A6398" s="95">
        <v>0.63006300630062995</v>
      </c>
      <c r="B6398" s="95">
        <v>1.3706749234923501</v>
      </c>
    </row>
    <row r="6399" spans="1:2">
      <c r="A6399" s="95">
        <v>0.63016301630162996</v>
      </c>
      <c r="B6399" s="95">
        <v>1.37041289728973</v>
      </c>
    </row>
    <row r="6400" spans="1:2">
      <c r="A6400" s="95">
        <v>0.63026302630262998</v>
      </c>
      <c r="B6400" s="95">
        <v>1.37015087108711</v>
      </c>
    </row>
    <row r="6401" spans="1:2">
      <c r="A6401" s="95">
        <v>0.63036303630363</v>
      </c>
      <c r="B6401" s="95">
        <v>1.3698888448844899</v>
      </c>
    </row>
    <row r="6402" spans="1:2">
      <c r="A6402" s="95">
        <v>0.63046304630463001</v>
      </c>
      <c r="B6402" s="95">
        <v>1.3696268186818701</v>
      </c>
    </row>
    <row r="6403" spans="1:2">
      <c r="A6403" s="95">
        <v>0.63056305630563103</v>
      </c>
      <c r="B6403" s="95">
        <v>1.36936479247925</v>
      </c>
    </row>
    <row r="6404" spans="1:2">
      <c r="A6404" s="95">
        <v>0.63066306630663105</v>
      </c>
      <c r="B6404" s="95">
        <v>1.36910276627663</v>
      </c>
    </row>
    <row r="6405" spans="1:2">
      <c r="A6405" s="95">
        <v>0.63076307630763095</v>
      </c>
      <c r="B6405" s="95">
        <v>1.3688407400740099</v>
      </c>
    </row>
    <row r="6406" spans="1:2">
      <c r="A6406" s="95">
        <v>0.63086308630863097</v>
      </c>
      <c r="B6406" s="95">
        <v>1.3685787138713901</v>
      </c>
    </row>
    <row r="6407" spans="1:2">
      <c r="A6407" s="95">
        <v>0.63096309630963099</v>
      </c>
      <c r="B6407" s="95">
        <v>1.36831668766877</v>
      </c>
    </row>
    <row r="6408" spans="1:2">
      <c r="A6408" s="95">
        <v>0.63106310631063101</v>
      </c>
      <c r="B6408" s="95">
        <v>1.36805466146615</v>
      </c>
    </row>
    <row r="6409" spans="1:2">
      <c r="A6409" s="95">
        <v>0.63116311631163102</v>
      </c>
      <c r="B6409" s="95">
        <v>1.3677926352635299</v>
      </c>
    </row>
    <row r="6410" spans="1:2">
      <c r="A6410" s="95">
        <v>0.63126312631263104</v>
      </c>
      <c r="B6410" s="95">
        <v>1.3675306090609101</v>
      </c>
    </row>
    <row r="6411" spans="1:2">
      <c r="A6411" s="95">
        <v>0.63136313631363095</v>
      </c>
      <c r="B6411" s="95">
        <v>1.36726858285829</v>
      </c>
    </row>
    <row r="6412" spans="1:2">
      <c r="A6412" s="95">
        <v>0.63146314631463196</v>
      </c>
      <c r="B6412" s="95">
        <v>1.3670065566556699</v>
      </c>
    </row>
    <row r="6413" spans="1:2">
      <c r="A6413" s="95">
        <v>0.63156315631563198</v>
      </c>
      <c r="B6413" s="95">
        <v>1.3667445304530501</v>
      </c>
    </row>
    <row r="6414" spans="1:2">
      <c r="A6414" s="95">
        <v>0.631663166316632</v>
      </c>
      <c r="B6414" s="95">
        <v>1.3664825042504201</v>
      </c>
    </row>
    <row r="6415" spans="1:2">
      <c r="A6415" s="95">
        <v>0.63176317631763201</v>
      </c>
      <c r="B6415" s="95">
        <v>1.3662204780478</v>
      </c>
    </row>
    <row r="6416" spans="1:2">
      <c r="A6416" s="95">
        <v>0.63186318631863203</v>
      </c>
      <c r="B6416" s="95">
        <v>1.3659584518451799</v>
      </c>
    </row>
    <row r="6417" spans="1:2">
      <c r="A6417" s="95">
        <v>0.63196319631963205</v>
      </c>
      <c r="B6417" s="95">
        <v>1.3656964256425601</v>
      </c>
    </row>
    <row r="6418" spans="1:2">
      <c r="A6418" s="95">
        <v>0.63206320632063195</v>
      </c>
      <c r="B6418" s="95">
        <v>1.36543439943994</v>
      </c>
    </row>
    <row r="6419" spans="1:2">
      <c r="A6419" s="95">
        <v>0.63216321632163197</v>
      </c>
      <c r="B6419" s="95">
        <v>1.36517237323732</v>
      </c>
    </row>
    <row r="6420" spans="1:2">
      <c r="A6420" s="95">
        <v>0.63226322632263199</v>
      </c>
      <c r="B6420" s="95">
        <v>1.3649103470346999</v>
      </c>
    </row>
    <row r="6421" spans="1:2">
      <c r="A6421" s="95">
        <v>0.63236323632363201</v>
      </c>
      <c r="B6421" s="95">
        <v>1.3646483208320801</v>
      </c>
    </row>
    <row r="6422" spans="1:2">
      <c r="A6422" s="95">
        <v>0.63246324632463202</v>
      </c>
      <c r="B6422" s="95">
        <v>1.36438629462946</v>
      </c>
    </row>
    <row r="6423" spans="1:2">
      <c r="A6423" s="95">
        <v>0.63256325632563304</v>
      </c>
      <c r="B6423" s="95">
        <v>1.36412426842684</v>
      </c>
    </row>
    <row r="6424" spans="1:2">
      <c r="A6424" s="95">
        <v>0.63266326632663294</v>
      </c>
      <c r="B6424" s="95">
        <v>1.3638622422242199</v>
      </c>
    </row>
    <row r="6425" spans="1:2">
      <c r="A6425" s="95">
        <v>0.63276327632763296</v>
      </c>
      <c r="B6425" s="95">
        <v>1.3636002160216001</v>
      </c>
    </row>
    <row r="6426" spans="1:2">
      <c r="A6426" s="95">
        <v>0.63286328632863298</v>
      </c>
      <c r="B6426" s="95">
        <v>1.36333818981898</v>
      </c>
    </row>
    <row r="6427" spans="1:2">
      <c r="A6427" s="95">
        <v>0.632963296329633</v>
      </c>
      <c r="B6427" s="95">
        <v>1.36307616361636</v>
      </c>
    </row>
    <row r="6428" spans="1:2">
      <c r="A6428" s="95">
        <v>0.63306330633063301</v>
      </c>
      <c r="B6428" s="95">
        <v>1.3628141374137399</v>
      </c>
    </row>
    <row r="6429" spans="1:2">
      <c r="A6429" s="95">
        <v>0.63316331633163303</v>
      </c>
      <c r="B6429" s="95">
        <v>1.3625521112111201</v>
      </c>
    </row>
    <row r="6430" spans="1:2">
      <c r="A6430" s="95">
        <v>0.63326332633263305</v>
      </c>
      <c r="B6430" s="95">
        <v>1.3622900850085</v>
      </c>
    </row>
    <row r="6431" spans="1:2">
      <c r="A6431" s="95">
        <v>0.63336333633363295</v>
      </c>
      <c r="B6431" s="95">
        <v>1.36202805880588</v>
      </c>
    </row>
    <row r="6432" spans="1:2">
      <c r="A6432" s="95">
        <v>0.63346334633463297</v>
      </c>
      <c r="B6432" s="95">
        <v>1.3617660326032599</v>
      </c>
    </row>
    <row r="6433" spans="1:2">
      <c r="A6433" s="95">
        <v>0.63356335633563399</v>
      </c>
      <c r="B6433" s="95">
        <v>1.3615040064006401</v>
      </c>
    </row>
    <row r="6434" spans="1:2">
      <c r="A6434" s="95">
        <v>0.633663366336634</v>
      </c>
      <c r="B6434" s="95">
        <v>1.36124198019802</v>
      </c>
    </row>
    <row r="6435" spans="1:2">
      <c r="A6435" s="95">
        <v>0.63376337633763402</v>
      </c>
      <c r="B6435" s="95">
        <v>1.3609799539953999</v>
      </c>
    </row>
    <row r="6436" spans="1:2">
      <c r="A6436" s="95">
        <v>0.63386338633863404</v>
      </c>
      <c r="B6436" s="95">
        <v>1.3607179277927799</v>
      </c>
    </row>
    <row r="6437" spans="1:2">
      <c r="A6437" s="95">
        <v>0.63396339633963406</v>
      </c>
      <c r="B6437" s="95">
        <v>1.3604559015901601</v>
      </c>
    </row>
    <row r="6438" spans="1:2">
      <c r="A6438" s="95">
        <v>0.63406340634063396</v>
      </c>
      <c r="B6438" s="95">
        <v>1.36019387538754</v>
      </c>
    </row>
    <row r="6439" spans="1:2">
      <c r="A6439" s="95">
        <v>0.63416341634163398</v>
      </c>
      <c r="B6439" s="95">
        <v>1.3599318491849199</v>
      </c>
    </row>
    <row r="6440" spans="1:2">
      <c r="A6440" s="95">
        <v>0.634263426342634</v>
      </c>
      <c r="B6440" s="95">
        <v>1.3596698229823001</v>
      </c>
    </row>
    <row r="6441" spans="1:2">
      <c r="A6441" s="95">
        <v>0.63436343634363401</v>
      </c>
      <c r="B6441" s="95">
        <v>1.35940779677968</v>
      </c>
    </row>
    <row r="6442" spans="1:2">
      <c r="A6442" s="95">
        <v>0.63446344634463403</v>
      </c>
      <c r="B6442" s="95">
        <v>1.35914577057706</v>
      </c>
    </row>
    <row r="6443" spans="1:2">
      <c r="A6443" s="95">
        <v>0.63456345634563505</v>
      </c>
      <c r="B6443" s="95">
        <v>1.3588837443744399</v>
      </c>
    </row>
    <row r="6444" spans="1:2">
      <c r="A6444" s="95">
        <v>0.63466346634663495</v>
      </c>
      <c r="B6444" s="95">
        <v>1.3586217181718201</v>
      </c>
    </row>
    <row r="6445" spans="1:2">
      <c r="A6445" s="95">
        <v>0.63476347634763497</v>
      </c>
      <c r="B6445" s="95">
        <v>1.3583596919692</v>
      </c>
    </row>
    <row r="6446" spans="1:2">
      <c r="A6446" s="95">
        <v>0.63486348634863499</v>
      </c>
      <c r="B6446" s="95">
        <v>1.35809766576658</v>
      </c>
    </row>
    <row r="6447" spans="1:2">
      <c r="A6447" s="95">
        <v>0.634963496349635</v>
      </c>
      <c r="B6447" s="95">
        <v>1.3578356395639599</v>
      </c>
    </row>
    <row r="6448" spans="1:2">
      <c r="A6448" s="95">
        <v>0.63506350635063502</v>
      </c>
      <c r="B6448" s="95">
        <v>1.3575736133613401</v>
      </c>
    </row>
    <row r="6449" spans="1:2">
      <c r="A6449" s="95">
        <v>0.63516351635163504</v>
      </c>
      <c r="B6449" s="95">
        <v>1.35731158715872</v>
      </c>
    </row>
    <row r="6450" spans="1:2">
      <c r="A6450" s="95">
        <v>0.63526352635263506</v>
      </c>
      <c r="B6450" s="95">
        <v>1.3570495609561</v>
      </c>
    </row>
    <row r="6451" spans="1:2">
      <c r="A6451" s="95">
        <v>0.63536353635363496</v>
      </c>
      <c r="B6451" s="95">
        <v>1.3567875347534799</v>
      </c>
    </row>
    <row r="6452" spans="1:2">
      <c r="A6452" s="95">
        <v>0.63546354635463498</v>
      </c>
      <c r="B6452" s="95">
        <v>1.3565255085508601</v>
      </c>
    </row>
    <row r="6453" spans="1:2">
      <c r="A6453" s="95">
        <v>0.63556355635563599</v>
      </c>
      <c r="B6453" s="95">
        <v>1.35626348234823</v>
      </c>
    </row>
    <row r="6454" spans="1:2">
      <c r="A6454" s="95">
        <v>0.63566356635663601</v>
      </c>
      <c r="B6454" s="95">
        <v>1.35600145614561</v>
      </c>
    </row>
    <row r="6455" spans="1:2">
      <c r="A6455" s="95">
        <v>0.63576357635763603</v>
      </c>
      <c r="B6455" s="95">
        <v>1.3557394299429899</v>
      </c>
    </row>
    <row r="6456" spans="1:2">
      <c r="A6456" s="95">
        <v>0.63586358635863605</v>
      </c>
      <c r="B6456" s="95">
        <v>1.3554774037403701</v>
      </c>
    </row>
    <row r="6457" spans="1:2">
      <c r="A6457" s="95">
        <v>0.63596359635963595</v>
      </c>
      <c r="B6457" s="95">
        <v>1.35521537753775</v>
      </c>
    </row>
    <row r="6458" spans="1:2">
      <c r="A6458" s="95">
        <v>0.63606360636063597</v>
      </c>
      <c r="B6458" s="95">
        <v>1.35495335133513</v>
      </c>
    </row>
    <row r="6459" spans="1:2">
      <c r="A6459" s="95">
        <v>0.63616361636163599</v>
      </c>
      <c r="B6459" s="95">
        <v>1.3546913251325099</v>
      </c>
    </row>
    <row r="6460" spans="1:2">
      <c r="A6460" s="95">
        <v>0.636263626362636</v>
      </c>
      <c r="B6460" s="95">
        <v>1.3544292989298901</v>
      </c>
    </row>
    <row r="6461" spans="1:2">
      <c r="A6461" s="95">
        <v>0.63636363636363602</v>
      </c>
      <c r="B6461" s="95">
        <v>1.35416727272727</v>
      </c>
    </row>
    <row r="6462" spans="1:2">
      <c r="A6462" s="95">
        <v>0.63646364636463604</v>
      </c>
      <c r="B6462" s="95">
        <v>1.3539052465246499</v>
      </c>
    </row>
    <row r="6463" spans="1:2">
      <c r="A6463" s="95">
        <v>0.63656365636563705</v>
      </c>
      <c r="B6463" s="95">
        <v>1.3536432203220301</v>
      </c>
    </row>
    <row r="6464" spans="1:2">
      <c r="A6464" s="95">
        <v>0.63666366636663696</v>
      </c>
      <c r="B6464" s="95">
        <v>1.35338119411941</v>
      </c>
    </row>
    <row r="6465" spans="1:2">
      <c r="A6465" s="95">
        <v>0.63676367636763698</v>
      </c>
      <c r="B6465" s="95">
        <v>1.35311916791679</v>
      </c>
    </row>
    <row r="6466" spans="1:2">
      <c r="A6466" s="95">
        <v>0.63686368636863699</v>
      </c>
      <c r="B6466" s="95">
        <v>1.3528571417141699</v>
      </c>
    </row>
    <row r="6467" spans="1:2">
      <c r="A6467" s="95">
        <v>0.63696369636963701</v>
      </c>
      <c r="B6467" s="95">
        <v>1.3525951155115501</v>
      </c>
    </row>
    <row r="6468" spans="1:2">
      <c r="A6468" s="95">
        <v>0.63706370637063703</v>
      </c>
      <c r="B6468" s="95">
        <v>1.35233308930893</v>
      </c>
    </row>
    <row r="6469" spans="1:2">
      <c r="A6469" s="95">
        <v>0.63716371637163705</v>
      </c>
      <c r="B6469" s="95">
        <v>1.35207106310631</v>
      </c>
    </row>
    <row r="6470" spans="1:2">
      <c r="A6470" s="95">
        <v>0.63726372637263695</v>
      </c>
      <c r="B6470" s="95">
        <v>1.3518090369036899</v>
      </c>
    </row>
    <row r="6471" spans="1:2">
      <c r="A6471" s="95">
        <v>0.63736373637363697</v>
      </c>
      <c r="B6471" s="95">
        <v>1.3515470107010701</v>
      </c>
    </row>
    <row r="6472" spans="1:2">
      <c r="A6472" s="95">
        <v>0.63746374637463699</v>
      </c>
      <c r="B6472" s="95">
        <v>1.35128498449845</v>
      </c>
    </row>
    <row r="6473" spans="1:2">
      <c r="A6473" s="95">
        <v>0.637563756375638</v>
      </c>
      <c r="B6473" s="95">
        <v>1.35102295829583</v>
      </c>
    </row>
    <row r="6474" spans="1:2">
      <c r="A6474" s="95">
        <v>0.63766376637663802</v>
      </c>
      <c r="B6474" s="95">
        <v>1.3507609320932099</v>
      </c>
    </row>
    <row r="6475" spans="1:2">
      <c r="A6475" s="95">
        <v>0.63776377637763804</v>
      </c>
      <c r="B6475" s="95">
        <v>1.3504989058905901</v>
      </c>
    </row>
    <row r="6476" spans="1:2">
      <c r="A6476" s="95">
        <v>0.63786378637863805</v>
      </c>
      <c r="B6476" s="95">
        <v>1.35023687968797</v>
      </c>
    </row>
    <row r="6477" spans="1:2">
      <c r="A6477" s="95">
        <v>0.63796379637963796</v>
      </c>
      <c r="B6477" s="95">
        <v>1.34997485348535</v>
      </c>
    </row>
    <row r="6478" spans="1:2">
      <c r="A6478" s="95">
        <v>0.63806380638063798</v>
      </c>
      <c r="B6478" s="95">
        <v>1.3497128272827299</v>
      </c>
    </row>
    <row r="6479" spans="1:2">
      <c r="A6479" s="95">
        <v>0.63816381638163799</v>
      </c>
      <c r="B6479" s="95">
        <v>1.3494508010801101</v>
      </c>
    </row>
    <row r="6480" spans="1:2">
      <c r="A6480" s="95">
        <v>0.63826382638263801</v>
      </c>
      <c r="B6480" s="95">
        <v>1.34918877487749</v>
      </c>
    </row>
    <row r="6481" spans="1:2">
      <c r="A6481" s="95">
        <v>0.63836383638363803</v>
      </c>
      <c r="B6481" s="95">
        <v>1.3489267486748699</v>
      </c>
    </row>
    <row r="6482" spans="1:2">
      <c r="A6482" s="95">
        <v>0.63846384638463805</v>
      </c>
      <c r="B6482" s="95">
        <v>1.3486647224722501</v>
      </c>
    </row>
    <row r="6483" spans="1:2">
      <c r="A6483" s="95">
        <v>0.63856385638563895</v>
      </c>
      <c r="B6483" s="95">
        <v>1.3484026962696301</v>
      </c>
    </row>
    <row r="6484" spans="1:2">
      <c r="A6484" s="95">
        <v>0.63866386638663897</v>
      </c>
      <c r="B6484" s="95">
        <v>1.34814067006701</v>
      </c>
    </row>
    <row r="6485" spans="1:2">
      <c r="A6485" s="95">
        <v>0.63876387638763898</v>
      </c>
      <c r="B6485" s="95">
        <v>1.3478786438643899</v>
      </c>
    </row>
    <row r="6486" spans="1:2">
      <c r="A6486" s="95">
        <v>0.638863886388639</v>
      </c>
      <c r="B6486" s="95">
        <v>1.3476166176617701</v>
      </c>
    </row>
    <row r="6487" spans="1:2">
      <c r="A6487" s="95">
        <v>0.63896389638963902</v>
      </c>
      <c r="B6487" s="95">
        <v>1.34735459145915</v>
      </c>
    </row>
    <row r="6488" spans="1:2">
      <c r="A6488" s="95">
        <v>0.63906390639063904</v>
      </c>
      <c r="B6488" s="95">
        <v>1.34709256525653</v>
      </c>
    </row>
    <row r="6489" spans="1:2">
      <c r="A6489" s="95">
        <v>0.63916391639163905</v>
      </c>
      <c r="B6489" s="95">
        <v>1.3468305390539099</v>
      </c>
    </row>
    <row r="6490" spans="1:2">
      <c r="A6490" s="95">
        <v>0.63926392639263896</v>
      </c>
      <c r="B6490" s="95">
        <v>1.3465685128512801</v>
      </c>
    </row>
    <row r="6491" spans="1:2">
      <c r="A6491" s="95">
        <v>0.63936393639363898</v>
      </c>
      <c r="B6491" s="95">
        <v>1.34630648664867</v>
      </c>
    </row>
    <row r="6492" spans="1:2">
      <c r="A6492" s="95">
        <v>0.63946394639463899</v>
      </c>
      <c r="B6492" s="95">
        <v>1.34604446044604</v>
      </c>
    </row>
    <row r="6493" spans="1:2">
      <c r="A6493" s="95">
        <v>0.63956395639564001</v>
      </c>
      <c r="B6493" s="95">
        <v>1.3457824342434199</v>
      </c>
    </row>
    <row r="6494" spans="1:2">
      <c r="A6494" s="95">
        <v>0.63966396639664003</v>
      </c>
      <c r="B6494" s="95">
        <v>1.3455204080408001</v>
      </c>
    </row>
    <row r="6495" spans="1:2">
      <c r="A6495" s="95">
        <v>0.63976397639764004</v>
      </c>
      <c r="B6495" s="95">
        <v>1.34525838183818</v>
      </c>
    </row>
    <row r="6496" spans="1:2">
      <c r="A6496" s="95">
        <v>0.63986398639863995</v>
      </c>
      <c r="B6496" s="95">
        <v>1.34499635563556</v>
      </c>
    </row>
    <row r="6497" spans="1:2">
      <c r="A6497" s="95">
        <v>0.63996399639963997</v>
      </c>
      <c r="B6497" s="95">
        <v>1.3447343294329399</v>
      </c>
    </row>
    <row r="6498" spans="1:2">
      <c r="A6498" s="95">
        <v>0.64006400640063998</v>
      </c>
      <c r="B6498" s="95">
        <v>1.3444723032303201</v>
      </c>
    </row>
    <row r="6499" spans="1:2">
      <c r="A6499" s="95">
        <v>0.64016401640164</v>
      </c>
      <c r="B6499" s="95">
        <v>1.3442102770277</v>
      </c>
    </row>
    <row r="6500" spans="1:2">
      <c r="A6500" s="95">
        <v>0.64026402640264002</v>
      </c>
      <c r="B6500" s="95">
        <v>1.34394825082508</v>
      </c>
    </row>
    <row r="6501" spans="1:2">
      <c r="A6501" s="95">
        <v>0.64036403640364004</v>
      </c>
      <c r="B6501" s="95">
        <v>1.3436862246224599</v>
      </c>
    </row>
    <row r="6502" spans="1:2">
      <c r="A6502" s="95">
        <v>0.64046404640464005</v>
      </c>
      <c r="B6502" s="95">
        <v>1.3434241984198401</v>
      </c>
    </row>
    <row r="6503" spans="1:2">
      <c r="A6503" s="95">
        <v>0.64056405640564096</v>
      </c>
      <c r="B6503" s="95">
        <v>1.34316217221722</v>
      </c>
    </row>
    <row r="6504" spans="1:2">
      <c r="A6504" s="95">
        <v>0.64066406640664098</v>
      </c>
      <c r="B6504" s="95">
        <v>1.3429001460145999</v>
      </c>
    </row>
    <row r="6505" spans="1:2">
      <c r="A6505" s="95">
        <v>0.64076407640764099</v>
      </c>
      <c r="B6505" s="95">
        <v>1.3426381198119799</v>
      </c>
    </row>
    <row r="6506" spans="1:2">
      <c r="A6506" s="95">
        <v>0.64086408640864101</v>
      </c>
      <c r="B6506" s="95">
        <v>1.3423760936093601</v>
      </c>
    </row>
    <row r="6507" spans="1:2">
      <c r="A6507" s="95">
        <v>0.64096409640964103</v>
      </c>
      <c r="B6507" s="95">
        <v>1.34211406740674</v>
      </c>
    </row>
    <row r="6508" spans="1:2">
      <c r="A6508" s="95">
        <v>0.64106410641064104</v>
      </c>
      <c r="B6508" s="95">
        <v>1.3418520412041199</v>
      </c>
    </row>
    <row r="6509" spans="1:2">
      <c r="A6509" s="95">
        <v>0.64116411641164095</v>
      </c>
      <c r="B6509" s="95">
        <v>1.3415900150015001</v>
      </c>
    </row>
    <row r="6510" spans="1:2">
      <c r="A6510" s="95">
        <v>0.64126412641264097</v>
      </c>
      <c r="B6510" s="95">
        <v>1.34132798879888</v>
      </c>
    </row>
    <row r="6511" spans="1:2">
      <c r="A6511" s="95">
        <v>0.64136413641364098</v>
      </c>
      <c r="B6511" s="95">
        <v>1.34106596259626</v>
      </c>
    </row>
    <row r="6512" spans="1:2">
      <c r="A6512" s="95">
        <v>0.641464146414641</v>
      </c>
      <c r="B6512" s="95">
        <v>1.3408039363936399</v>
      </c>
    </row>
    <row r="6513" spans="1:2">
      <c r="A6513" s="95">
        <v>0.64156415641564202</v>
      </c>
      <c r="B6513" s="95">
        <v>1.3405419101910201</v>
      </c>
    </row>
    <row r="6514" spans="1:2">
      <c r="A6514" s="95">
        <v>0.64166416641664203</v>
      </c>
      <c r="B6514" s="95">
        <v>1.3402798839884</v>
      </c>
    </row>
    <row r="6515" spans="1:2">
      <c r="A6515" s="95">
        <v>0.64176417641764205</v>
      </c>
      <c r="B6515" s="95">
        <v>1.34001785778578</v>
      </c>
    </row>
    <row r="6516" spans="1:2">
      <c r="A6516" s="95">
        <v>0.64186418641864196</v>
      </c>
      <c r="B6516" s="95">
        <v>1.3397558315831599</v>
      </c>
    </row>
    <row r="6517" spans="1:2">
      <c r="A6517" s="95">
        <v>0.64196419641964197</v>
      </c>
      <c r="B6517" s="95">
        <v>1.3394938053805401</v>
      </c>
    </row>
    <row r="6518" spans="1:2">
      <c r="A6518" s="95">
        <v>0.64206420642064199</v>
      </c>
      <c r="B6518" s="95">
        <v>1.33923177917792</v>
      </c>
    </row>
    <row r="6519" spans="1:2">
      <c r="A6519" s="95">
        <v>0.64216421642164201</v>
      </c>
      <c r="B6519" s="95">
        <v>1.3389697529753</v>
      </c>
    </row>
    <row r="6520" spans="1:2">
      <c r="A6520" s="95">
        <v>0.64226422642264203</v>
      </c>
      <c r="B6520" s="95">
        <v>1.3387077267726799</v>
      </c>
    </row>
    <row r="6521" spans="1:2">
      <c r="A6521" s="95">
        <v>0.64236423642364204</v>
      </c>
      <c r="B6521" s="95">
        <v>1.3384457005700601</v>
      </c>
    </row>
    <row r="6522" spans="1:2">
      <c r="A6522" s="95">
        <v>0.64246424642464295</v>
      </c>
      <c r="B6522" s="95">
        <v>1.33818367436744</v>
      </c>
    </row>
    <row r="6523" spans="1:2">
      <c r="A6523" s="95">
        <v>0.64256425642564297</v>
      </c>
      <c r="B6523" s="95">
        <v>1.33792164816482</v>
      </c>
    </row>
    <row r="6524" spans="1:2">
      <c r="A6524" s="95">
        <v>0.64266426642664298</v>
      </c>
      <c r="B6524" s="95">
        <v>1.3376596219621999</v>
      </c>
    </row>
    <row r="6525" spans="1:2">
      <c r="A6525" s="95">
        <v>0.642764276427643</v>
      </c>
      <c r="B6525" s="95">
        <v>1.3373975957595801</v>
      </c>
    </row>
    <row r="6526" spans="1:2">
      <c r="A6526" s="95">
        <v>0.64286428642864302</v>
      </c>
      <c r="B6526" s="95">
        <v>1.33713556955696</v>
      </c>
    </row>
    <row r="6527" spans="1:2">
      <c r="A6527" s="95">
        <v>0.64296429642964303</v>
      </c>
      <c r="B6527" s="95">
        <v>1.3368735433543399</v>
      </c>
    </row>
    <row r="6528" spans="1:2">
      <c r="A6528" s="95">
        <v>0.64306430643064305</v>
      </c>
      <c r="B6528" s="95">
        <v>1.3366115171517201</v>
      </c>
    </row>
    <row r="6529" spans="1:2">
      <c r="A6529" s="95">
        <v>0.64316431643164296</v>
      </c>
      <c r="B6529" s="95">
        <v>1.3363494909490901</v>
      </c>
    </row>
    <row r="6530" spans="1:2">
      <c r="A6530" s="95">
        <v>0.64326432643264297</v>
      </c>
      <c r="B6530" s="95">
        <v>1.33608746474647</v>
      </c>
    </row>
    <row r="6531" spans="1:2">
      <c r="A6531" s="95">
        <v>0.64336433643364299</v>
      </c>
      <c r="B6531" s="95">
        <v>1.3358254385438499</v>
      </c>
    </row>
    <row r="6532" spans="1:2">
      <c r="A6532" s="95">
        <v>0.64346434643464301</v>
      </c>
      <c r="B6532" s="95">
        <v>1.3355634123412301</v>
      </c>
    </row>
    <row r="6533" spans="1:2">
      <c r="A6533" s="95">
        <v>0.64356435643564402</v>
      </c>
      <c r="B6533" s="95">
        <v>1.33530138613861</v>
      </c>
    </row>
    <row r="6534" spans="1:2">
      <c r="A6534" s="95">
        <v>0.64366436643664404</v>
      </c>
      <c r="B6534" s="95">
        <v>1.33503935993599</v>
      </c>
    </row>
    <row r="6535" spans="1:2">
      <c r="A6535" s="95">
        <v>0.64376437643764395</v>
      </c>
      <c r="B6535" s="95">
        <v>1.3347773337333699</v>
      </c>
    </row>
    <row r="6536" spans="1:2">
      <c r="A6536" s="95">
        <v>0.64386438643864397</v>
      </c>
      <c r="B6536" s="95">
        <v>1.3345153075307501</v>
      </c>
    </row>
    <row r="6537" spans="1:2">
      <c r="A6537" s="95">
        <v>0.64396439643964398</v>
      </c>
      <c r="B6537" s="95">
        <v>1.33425328132813</v>
      </c>
    </row>
    <row r="6538" spans="1:2">
      <c r="A6538" s="95">
        <v>0.644064406440644</v>
      </c>
      <c r="B6538" s="95">
        <v>1.33399125512551</v>
      </c>
    </row>
    <row r="6539" spans="1:2">
      <c r="A6539" s="95">
        <v>0.64416441644164402</v>
      </c>
      <c r="B6539" s="95">
        <v>1.3337292289228899</v>
      </c>
    </row>
    <row r="6540" spans="1:2">
      <c r="A6540" s="95">
        <v>0.64426442644264403</v>
      </c>
      <c r="B6540" s="95">
        <v>1.3334672027202701</v>
      </c>
    </row>
    <row r="6541" spans="1:2">
      <c r="A6541" s="95">
        <v>0.64436443644364405</v>
      </c>
      <c r="B6541" s="95">
        <v>1.33320517651765</v>
      </c>
    </row>
    <row r="6542" spans="1:2">
      <c r="A6542" s="95">
        <v>0.64446444644464496</v>
      </c>
      <c r="B6542" s="95">
        <v>1.33294315031503</v>
      </c>
    </row>
    <row r="6543" spans="1:2">
      <c r="A6543" s="95">
        <v>0.64456445644564497</v>
      </c>
      <c r="B6543" s="95">
        <v>1.3326811241124099</v>
      </c>
    </row>
    <row r="6544" spans="1:2">
      <c r="A6544" s="95">
        <v>0.64466446644664499</v>
      </c>
      <c r="B6544" s="95">
        <v>1.3324190979097901</v>
      </c>
    </row>
    <row r="6545" spans="1:2">
      <c r="A6545" s="95">
        <v>0.64476447644764501</v>
      </c>
      <c r="B6545" s="95">
        <v>1.33215707170717</v>
      </c>
    </row>
    <row r="6546" spans="1:2">
      <c r="A6546" s="95">
        <v>0.64486448644864502</v>
      </c>
      <c r="B6546" s="95">
        <v>1.33189504550455</v>
      </c>
    </row>
    <row r="6547" spans="1:2">
      <c r="A6547" s="95">
        <v>0.64496449644964504</v>
      </c>
      <c r="B6547" s="95">
        <v>1.3316330193019299</v>
      </c>
    </row>
    <row r="6548" spans="1:2">
      <c r="A6548" s="95">
        <v>0.64506450645064495</v>
      </c>
      <c r="B6548" s="95">
        <v>1.3313709930993101</v>
      </c>
    </row>
    <row r="6549" spans="1:2">
      <c r="A6549" s="95">
        <v>0.64516451645164496</v>
      </c>
      <c r="B6549" s="95">
        <v>1.33110896689669</v>
      </c>
    </row>
    <row r="6550" spans="1:2">
      <c r="A6550" s="95">
        <v>0.64526452645264498</v>
      </c>
      <c r="B6550" s="95">
        <v>1.3308469406940699</v>
      </c>
    </row>
    <row r="6551" spans="1:2">
      <c r="A6551" s="95">
        <v>0.645364536453645</v>
      </c>
      <c r="B6551" s="95">
        <v>1.3305849144914501</v>
      </c>
    </row>
    <row r="6552" spans="1:2">
      <c r="A6552" s="95">
        <v>0.64546454645464502</v>
      </c>
      <c r="B6552" s="95">
        <v>1.3303228882888301</v>
      </c>
    </row>
    <row r="6553" spans="1:2">
      <c r="A6553" s="95">
        <v>0.64556455645564603</v>
      </c>
      <c r="B6553" s="95">
        <v>1.33006086208621</v>
      </c>
    </row>
    <row r="6554" spans="1:2">
      <c r="A6554" s="95">
        <v>0.64566456645664605</v>
      </c>
      <c r="B6554" s="95">
        <v>1.3297988358835899</v>
      </c>
    </row>
    <row r="6555" spans="1:2">
      <c r="A6555" s="95">
        <v>0.64576457645764596</v>
      </c>
      <c r="B6555" s="95">
        <v>1.3295368096809701</v>
      </c>
    </row>
    <row r="6556" spans="1:2">
      <c r="A6556" s="95">
        <v>0.64586458645864597</v>
      </c>
      <c r="B6556" s="95">
        <v>1.32927478347835</v>
      </c>
    </row>
    <row r="6557" spans="1:2">
      <c r="A6557" s="95">
        <v>0.64596459645964599</v>
      </c>
      <c r="B6557" s="95">
        <v>1.32901275727573</v>
      </c>
    </row>
    <row r="6558" spans="1:2">
      <c r="A6558" s="95">
        <v>0.64606460646064601</v>
      </c>
      <c r="B6558" s="95">
        <v>1.3287507310731099</v>
      </c>
    </row>
    <row r="6559" spans="1:2">
      <c r="A6559" s="95">
        <v>0.64616461646164602</v>
      </c>
      <c r="B6559" s="95">
        <v>1.3284887048704901</v>
      </c>
    </row>
    <row r="6560" spans="1:2">
      <c r="A6560" s="95">
        <v>0.64626462646264604</v>
      </c>
      <c r="B6560" s="95">
        <v>1.32822667866787</v>
      </c>
    </row>
    <row r="6561" spans="1:2">
      <c r="A6561" s="95">
        <v>0.64636463646364595</v>
      </c>
      <c r="B6561" s="95">
        <v>1.32796465246525</v>
      </c>
    </row>
    <row r="6562" spans="1:2">
      <c r="A6562" s="95">
        <v>0.64646464646464696</v>
      </c>
      <c r="B6562" s="95">
        <v>1.3277026262626299</v>
      </c>
    </row>
    <row r="6563" spans="1:2">
      <c r="A6563" s="95">
        <v>0.64656465646564698</v>
      </c>
      <c r="B6563" s="95">
        <v>1.3274406000600101</v>
      </c>
    </row>
    <row r="6564" spans="1:2">
      <c r="A6564" s="95">
        <v>0.646664666466647</v>
      </c>
      <c r="B6564" s="95">
        <v>1.32717857385739</v>
      </c>
    </row>
    <row r="6565" spans="1:2">
      <c r="A6565" s="95">
        <v>0.64676467646764702</v>
      </c>
      <c r="B6565" s="95">
        <v>1.32691654765477</v>
      </c>
    </row>
    <row r="6566" spans="1:2">
      <c r="A6566" s="95">
        <v>0.64686468646864703</v>
      </c>
      <c r="B6566" s="95">
        <v>1.3266545214521499</v>
      </c>
    </row>
    <row r="6567" spans="1:2">
      <c r="A6567" s="95">
        <v>0.64696469646964705</v>
      </c>
      <c r="B6567" s="95">
        <v>1.3263924952495201</v>
      </c>
    </row>
    <row r="6568" spans="1:2">
      <c r="A6568" s="95">
        <v>0.64706470647064696</v>
      </c>
      <c r="B6568" s="95">
        <v>1.3261304690469</v>
      </c>
    </row>
    <row r="6569" spans="1:2">
      <c r="A6569" s="95">
        <v>0.64716471647164697</v>
      </c>
      <c r="B6569" s="95">
        <v>1.32586844284428</v>
      </c>
    </row>
    <row r="6570" spans="1:2">
      <c r="A6570" s="95">
        <v>0.64726472647264699</v>
      </c>
      <c r="B6570" s="95">
        <v>1.3256064166416599</v>
      </c>
    </row>
    <row r="6571" spans="1:2">
      <c r="A6571" s="95">
        <v>0.64736473647364701</v>
      </c>
      <c r="B6571" s="95">
        <v>1.3253443904390401</v>
      </c>
    </row>
    <row r="6572" spans="1:2">
      <c r="A6572" s="95">
        <v>0.64746474647464702</v>
      </c>
      <c r="B6572" s="95">
        <v>1.32508236423642</v>
      </c>
    </row>
    <row r="6573" spans="1:2">
      <c r="A6573" s="95">
        <v>0.64756475647564804</v>
      </c>
      <c r="B6573" s="95">
        <v>1.3248203380337999</v>
      </c>
    </row>
    <row r="6574" spans="1:2">
      <c r="A6574" s="95">
        <v>0.64766476647664795</v>
      </c>
      <c r="B6574" s="95">
        <v>1.3245583118311799</v>
      </c>
    </row>
    <row r="6575" spans="1:2">
      <c r="A6575" s="95">
        <v>0.64776477647764796</v>
      </c>
      <c r="B6575" s="95">
        <v>1.3242962856285601</v>
      </c>
    </row>
    <row r="6576" spans="1:2">
      <c r="A6576" s="95">
        <v>0.64786478647864798</v>
      </c>
      <c r="B6576" s="95">
        <v>1.32403425942594</v>
      </c>
    </row>
    <row r="6577" spans="1:2">
      <c r="A6577" s="95">
        <v>0.647964796479648</v>
      </c>
      <c r="B6577" s="95">
        <v>1.3237722332233199</v>
      </c>
    </row>
    <row r="6578" spans="1:2">
      <c r="A6578" s="95">
        <v>0.64806480648064801</v>
      </c>
      <c r="B6578" s="95">
        <v>1.3235102070207001</v>
      </c>
    </row>
    <row r="6579" spans="1:2">
      <c r="A6579" s="95">
        <v>0.64816481648164803</v>
      </c>
      <c r="B6579" s="95">
        <v>1.32324818081808</v>
      </c>
    </row>
    <row r="6580" spans="1:2">
      <c r="A6580" s="95">
        <v>0.64826482648264805</v>
      </c>
      <c r="B6580" s="95">
        <v>1.32298615461546</v>
      </c>
    </row>
    <row r="6581" spans="1:2">
      <c r="A6581" s="95">
        <v>0.64836483648364795</v>
      </c>
      <c r="B6581" s="95">
        <v>1.3227241284128399</v>
      </c>
    </row>
    <row r="6582" spans="1:2">
      <c r="A6582" s="95">
        <v>0.64846484648464797</v>
      </c>
      <c r="B6582" s="95">
        <v>1.3224621022102201</v>
      </c>
    </row>
    <row r="6583" spans="1:2">
      <c r="A6583" s="95">
        <v>0.64856485648564899</v>
      </c>
      <c r="B6583" s="95">
        <v>1.3222000760076</v>
      </c>
    </row>
    <row r="6584" spans="1:2">
      <c r="A6584" s="95">
        <v>0.64866486648664901</v>
      </c>
      <c r="B6584" s="95">
        <v>1.32193804980498</v>
      </c>
    </row>
    <row r="6585" spans="1:2">
      <c r="A6585" s="95">
        <v>0.64876487648764902</v>
      </c>
      <c r="B6585" s="95">
        <v>1.3216760236023599</v>
      </c>
    </row>
    <row r="6586" spans="1:2">
      <c r="A6586" s="95">
        <v>0.64886488648864904</v>
      </c>
      <c r="B6586" s="95">
        <v>1.3214139973997401</v>
      </c>
    </row>
    <row r="6587" spans="1:2">
      <c r="A6587" s="95">
        <v>0.64896489648964895</v>
      </c>
      <c r="B6587" s="95">
        <v>1.32115197119712</v>
      </c>
    </row>
    <row r="6588" spans="1:2">
      <c r="A6588" s="95">
        <v>0.64906490649064896</v>
      </c>
      <c r="B6588" s="95">
        <v>1.3208899449945</v>
      </c>
    </row>
    <row r="6589" spans="1:2">
      <c r="A6589" s="95">
        <v>0.64916491649164898</v>
      </c>
      <c r="B6589" s="95">
        <v>1.3206279187918799</v>
      </c>
    </row>
    <row r="6590" spans="1:2">
      <c r="A6590" s="95">
        <v>0.649264926492649</v>
      </c>
      <c r="B6590" s="95">
        <v>1.3203658925892601</v>
      </c>
    </row>
    <row r="6591" spans="1:2">
      <c r="A6591" s="95">
        <v>0.64936493649364901</v>
      </c>
      <c r="B6591" s="95">
        <v>1.32010386638664</v>
      </c>
    </row>
    <row r="6592" spans="1:2">
      <c r="A6592" s="95">
        <v>0.64946494649464903</v>
      </c>
      <c r="B6592" s="95">
        <v>1.31984184018402</v>
      </c>
    </row>
    <row r="6593" spans="1:2">
      <c r="A6593" s="95">
        <v>0.64956495649565005</v>
      </c>
      <c r="B6593" s="95">
        <v>1.3195798139813999</v>
      </c>
    </row>
    <row r="6594" spans="1:2">
      <c r="A6594" s="95">
        <v>0.64966496649664995</v>
      </c>
      <c r="B6594" s="95">
        <v>1.3193177877787801</v>
      </c>
    </row>
    <row r="6595" spans="1:2">
      <c r="A6595" s="95">
        <v>0.64976497649764997</v>
      </c>
      <c r="B6595" s="95">
        <v>1.31905576157616</v>
      </c>
    </row>
    <row r="6596" spans="1:2">
      <c r="A6596" s="95">
        <v>0.64986498649864999</v>
      </c>
      <c r="B6596" s="95">
        <v>1.3187937353735399</v>
      </c>
    </row>
    <row r="6597" spans="1:2">
      <c r="A6597" s="95">
        <v>0.64996499649965001</v>
      </c>
      <c r="B6597" s="95">
        <v>1.3185317091709201</v>
      </c>
    </row>
    <row r="6598" spans="1:2">
      <c r="A6598" s="95">
        <v>0.65006500650065002</v>
      </c>
      <c r="B6598" s="95">
        <v>1.3182696829683</v>
      </c>
    </row>
    <row r="6599" spans="1:2">
      <c r="A6599" s="95">
        <v>0.65016501650165004</v>
      </c>
      <c r="B6599" s="95">
        <v>1.31800765676568</v>
      </c>
    </row>
    <row r="6600" spans="1:2">
      <c r="A6600" s="95">
        <v>0.65026502650264995</v>
      </c>
      <c r="B6600" s="95">
        <v>1.3177456305630599</v>
      </c>
    </row>
    <row r="6601" spans="1:2">
      <c r="A6601" s="95">
        <v>0.65036503650364996</v>
      </c>
      <c r="B6601" s="95">
        <v>1.3174836043604401</v>
      </c>
    </row>
    <row r="6602" spans="1:2">
      <c r="A6602" s="95">
        <v>0.65046504650464998</v>
      </c>
      <c r="B6602" s="95">
        <v>1.31722157815782</v>
      </c>
    </row>
    <row r="6603" spans="1:2">
      <c r="A6603" s="95">
        <v>0.650565056505651</v>
      </c>
      <c r="B6603" s="95">
        <v>1.3169595519552</v>
      </c>
    </row>
    <row r="6604" spans="1:2">
      <c r="A6604" s="95">
        <v>0.65066506650665101</v>
      </c>
      <c r="B6604" s="95">
        <v>1.3166975257525799</v>
      </c>
    </row>
    <row r="6605" spans="1:2">
      <c r="A6605" s="95">
        <v>0.65076507650765103</v>
      </c>
      <c r="B6605" s="95">
        <v>1.3164354995499501</v>
      </c>
    </row>
    <row r="6606" spans="1:2">
      <c r="A6606" s="95">
        <v>0.65086508650865105</v>
      </c>
      <c r="B6606" s="95">
        <v>1.31617347334733</v>
      </c>
    </row>
    <row r="6607" spans="1:2">
      <c r="A6607" s="95">
        <v>0.65096509650965095</v>
      </c>
      <c r="B6607" s="95">
        <v>1.31591144714471</v>
      </c>
    </row>
    <row r="6608" spans="1:2">
      <c r="A6608" s="95">
        <v>0.65106510651065097</v>
      </c>
      <c r="B6608" s="95">
        <v>1.3156494209420899</v>
      </c>
    </row>
    <row r="6609" spans="1:2">
      <c r="A6609" s="95">
        <v>0.65116511651165099</v>
      </c>
      <c r="B6609" s="95">
        <v>1.3153873947394701</v>
      </c>
    </row>
    <row r="6610" spans="1:2">
      <c r="A6610" s="95">
        <v>0.651265126512651</v>
      </c>
      <c r="B6610" s="95">
        <v>1.31512536853685</v>
      </c>
    </row>
    <row r="6611" spans="1:2">
      <c r="A6611" s="95">
        <v>0.65136513651365102</v>
      </c>
      <c r="B6611" s="95">
        <v>1.31486334233423</v>
      </c>
    </row>
    <row r="6612" spans="1:2">
      <c r="A6612" s="95">
        <v>0.65146514651465104</v>
      </c>
      <c r="B6612" s="95">
        <v>1.3146013161316099</v>
      </c>
    </row>
    <row r="6613" spans="1:2">
      <c r="A6613" s="95">
        <v>0.65156515651565206</v>
      </c>
      <c r="B6613" s="95">
        <v>1.3143392899289901</v>
      </c>
    </row>
    <row r="6614" spans="1:2">
      <c r="A6614" s="95">
        <v>0.65166516651665196</v>
      </c>
      <c r="B6614" s="95">
        <v>1.31407726372637</v>
      </c>
    </row>
    <row r="6615" spans="1:2">
      <c r="A6615" s="95">
        <v>0.65176517651765198</v>
      </c>
      <c r="B6615" s="95">
        <v>1.31381523752375</v>
      </c>
    </row>
    <row r="6616" spans="1:2">
      <c r="A6616" s="95">
        <v>0.651865186518652</v>
      </c>
      <c r="B6616" s="95">
        <v>1.3135532113211299</v>
      </c>
    </row>
    <row r="6617" spans="1:2">
      <c r="A6617" s="95">
        <v>0.65196519651965201</v>
      </c>
      <c r="B6617" s="95">
        <v>1.3132911851185101</v>
      </c>
    </row>
    <row r="6618" spans="1:2">
      <c r="A6618" s="95">
        <v>0.65206520652065203</v>
      </c>
      <c r="B6618" s="95">
        <v>1.31302915891589</v>
      </c>
    </row>
    <row r="6619" spans="1:2">
      <c r="A6619" s="95">
        <v>0.65216521652165205</v>
      </c>
      <c r="B6619" s="95">
        <v>1.3127671327132699</v>
      </c>
    </row>
    <row r="6620" spans="1:2">
      <c r="A6620" s="95">
        <v>0.65226522652265195</v>
      </c>
      <c r="B6620" s="95">
        <v>1.3125051065106501</v>
      </c>
    </row>
    <row r="6621" spans="1:2">
      <c r="A6621" s="95">
        <v>0.65236523652365197</v>
      </c>
      <c r="B6621" s="95">
        <v>1.3122430803080301</v>
      </c>
    </row>
    <row r="6622" spans="1:2">
      <c r="A6622" s="95">
        <v>0.65246524652465199</v>
      </c>
      <c r="B6622" s="95">
        <v>1.31198105410541</v>
      </c>
    </row>
    <row r="6623" spans="1:2">
      <c r="A6623" s="95">
        <v>0.652565256525653</v>
      </c>
      <c r="B6623" s="95">
        <v>1.3117190279027899</v>
      </c>
    </row>
    <row r="6624" spans="1:2">
      <c r="A6624" s="95">
        <v>0.65266526652665302</v>
      </c>
      <c r="B6624" s="95">
        <v>1.3114570017001701</v>
      </c>
    </row>
    <row r="6625" spans="1:2">
      <c r="A6625" s="95">
        <v>0.65276527652765304</v>
      </c>
      <c r="B6625" s="95">
        <v>1.31119497549755</v>
      </c>
    </row>
    <row r="6626" spans="1:2">
      <c r="A6626" s="95">
        <v>0.65286528652865305</v>
      </c>
      <c r="B6626" s="95">
        <v>1.31093294929493</v>
      </c>
    </row>
    <row r="6627" spans="1:2">
      <c r="A6627" s="95">
        <v>0.65296529652965296</v>
      </c>
      <c r="B6627" s="95">
        <v>1.3106709230923099</v>
      </c>
    </row>
    <row r="6628" spans="1:2">
      <c r="A6628" s="95">
        <v>0.65306530653065298</v>
      </c>
      <c r="B6628" s="95">
        <v>1.3104088968896901</v>
      </c>
    </row>
    <row r="6629" spans="1:2">
      <c r="A6629" s="95">
        <v>0.653165316531653</v>
      </c>
      <c r="B6629" s="95">
        <v>1.31014687068707</v>
      </c>
    </row>
    <row r="6630" spans="1:2">
      <c r="A6630" s="95">
        <v>0.65326532653265301</v>
      </c>
      <c r="B6630" s="95">
        <v>1.30988484448445</v>
      </c>
    </row>
    <row r="6631" spans="1:2">
      <c r="A6631" s="95">
        <v>0.65336533653365303</v>
      </c>
      <c r="B6631" s="95">
        <v>1.3096228182818299</v>
      </c>
    </row>
    <row r="6632" spans="1:2">
      <c r="A6632" s="95">
        <v>0.65346534653465305</v>
      </c>
      <c r="B6632" s="95">
        <v>1.3093607920792101</v>
      </c>
    </row>
    <row r="6633" spans="1:2">
      <c r="A6633" s="95">
        <v>0.65356535653565395</v>
      </c>
      <c r="B6633" s="95">
        <v>1.30909876587659</v>
      </c>
    </row>
    <row r="6634" spans="1:2">
      <c r="A6634" s="95">
        <v>0.65366536653665397</v>
      </c>
      <c r="B6634" s="95">
        <v>1.30883673967397</v>
      </c>
    </row>
    <row r="6635" spans="1:2">
      <c r="A6635" s="95">
        <v>0.65376537653765399</v>
      </c>
      <c r="B6635" s="95">
        <v>1.3085747134713499</v>
      </c>
    </row>
    <row r="6636" spans="1:2">
      <c r="A6636" s="95">
        <v>0.653865386538654</v>
      </c>
      <c r="B6636" s="95">
        <v>1.3083126872687301</v>
      </c>
    </row>
    <row r="6637" spans="1:2">
      <c r="A6637" s="95">
        <v>0.65396539653965402</v>
      </c>
      <c r="B6637" s="95">
        <v>1.30805066106611</v>
      </c>
    </row>
    <row r="6638" spans="1:2">
      <c r="A6638" s="95">
        <v>0.65406540654065404</v>
      </c>
      <c r="B6638" s="95">
        <v>1.30778863486349</v>
      </c>
    </row>
    <row r="6639" spans="1:2">
      <c r="A6639" s="95">
        <v>0.65416541654165405</v>
      </c>
      <c r="B6639" s="95">
        <v>1.3075266086608699</v>
      </c>
    </row>
    <row r="6640" spans="1:2">
      <c r="A6640" s="95">
        <v>0.65426542654265396</v>
      </c>
      <c r="B6640" s="95">
        <v>1.3072645824582501</v>
      </c>
    </row>
    <row r="6641" spans="1:2">
      <c r="A6641" s="95">
        <v>0.65436543654365398</v>
      </c>
      <c r="B6641" s="95">
        <v>1.30700255625563</v>
      </c>
    </row>
    <row r="6642" spans="1:2">
      <c r="A6642" s="95">
        <v>0.65446544654465399</v>
      </c>
      <c r="B6642" s="95">
        <v>1.3067405300530099</v>
      </c>
    </row>
    <row r="6643" spans="1:2">
      <c r="A6643" s="95">
        <v>0.65456545654565501</v>
      </c>
      <c r="B6643" s="95">
        <v>1.3064785038503799</v>
      </c>
    </row>
    <row r="6644" spans="1:2">
      <c r="A6644" s="95">
        <v>0.65466546654665503</v>
      </c>
      <c r="B6644" s="95">
        <v>1.3062164776477601</v>
      </c>
    </row>
    <row r="6645" spans="1:2">
      <c r="A6645" s="95">
        <v>0.65476547654765505</v>
      </c>
      <c r="B6645" s="95">
        <v>1.30595445144514</v>
      </c>
    </row>
    <row r="6646" spans="1:2">
      <c r="A6646" s="95">
        <v>0.65486548654865495</v>
      </c>
      <c r="B6646" s="95">
        <v>1.3056924252425199</v>
      </c>
    </row>
    <row r="6647" spans="1:2">
      <c r="A6647" s="95">
        <v>0.65496549654965497</v>
      </c>
      <c r="B6647" s="95">
        <v>1.3054303990399001</v>
      </c>
    </row>
    <row r="6648" spans="1:2">
      <c r="A6648" s="95">
        <v>0.65506550655065499</v>
      </c>
      <c r="B6648" s="95">
        <v>1.30516837283728</v>
      </c>
    </row>
    <row r="6649" spans="1:2">
      <c r="A6649" s="95">
        <v>0.655165516551655</v>
      </c>
      <c r="B6649" s="95">
        <v>1.30490634663466</v>
      </c>
    </row>
    <row r="6650" spans="1:2">
      <c r="A6650" s="95">
        <v>0.65526552655265502</v>
      </c>
      <c r="B6650" s="95">
        <v>1.3046443204320399</v>
      </c>
    </row>
    <row r="6651" spans="1:2">
      <c r="A6651" s="95">
        <v>0.65536553655365504</v>
      </c>
      <c r="B6651" s="95">
        <v>1.3043822942294201</v>
      </c>
    </row>
    <row r="6652" spans="1:2">
      <c r="A6652" s="95">
        <v>0.65546554655465505</v>
      </c>
      <c r="B6652" s="95">
        <v>1.3041202680268</v>
      </c>
    </row>
    <row r="6653" spans="1:2">
      <c r="A6653" s="95">
        <v>0.65556555655565596</v>
      </c>
      <c r="B6653" s="95">
        <v>1.30385824182418</v>
      </c>
    </row>
    <row r="6654" spans="1:2">
      <c r="A6654" s="95">
        <v>0.65566556655665598</v>
      </c>
      <c r="B6654" s="95">
        <v>1.3035962156215599</v>
      </c>
    </row>
    <row r="6655" spans="1:2">
      <c r="A6655" s="95">
        <v>0.65576557655765599</v>
      </c>
      <c r="B6655" s="95">
        <v>1.3033341894189401</v>
      </c>
    </row>
    <row r="6656" spans="1:2">
      <c r="A6656" s="95">
        <v>0.65586558655865601</v>
      </c>
      <c r="B6656" s="95">
        <v>1.30307216321632</v>
      </c>
    </row>
    <row r="6657" spans="1:2">
      <c r="A6657" s="95">
        <v>0.65596559655965603</v>
      </c>
      <c r="B6657" s="95">
        <v>1.3028101370137</v>
      </c>
    </row>
    <row r="6658" spans="1:2">
      <c r="A6658" s="95">
        <v>0.65606560656065604</v>
      </c>
      <c r="B6658" s="95">
        <v>1.3025481108110799</v>
      </c>
    </row>
    <row r="6659" spans="1:2">
      <c r="A6659" s="95">
        <v>0.65616561656165595</v>
      </c>
      <c r="B6659" s="95">
        <v>1.3022860846084601</v>
      </c>
    </row>
    <row r="6660" spans="1:2">
      <c r="A6660" s="95">
        <v>0.65626562656265597</v>
      </c>
      <c r="B6660" s="95">
        <v>1.30202405840584</v>
      </c>
    </row>
    <row r="6661" spans="1:2">
      <c r="A6661" s="95">
        <v>0.65636563656365599</v>
      </c>
      <c r="B6661" s="95">
        <v>1.30176203220322</v>
      </c>
    </row>
    <row r="6662" spans="1:2">
      <c r="A6662" s="95">
        <v>0.656465646564656</v>
      </c>
      <c r="B6662" s="95">
        <v>1.3015000060005999</v>
      </c>
    </row>
    <row r="6663" spans="1:2">
      <c r="A6663" s="95">
        <v>0.65656565656565702</v>
      </c>
      <c r="B6663" s="95">
        <v>1.3012379797979801</v>
      </c>
    </row>
    <row r="6664" spans="1:2">
      <c r="A6664" s="95">
        <v>0.65666566656665704</v>
      </c>
      <c r="B6664" s="95">
        <v>1.30097595359536</v>
      </c>
    </row>
    <row r="6665" spans="1:2">
      <c r="A6665" s="95">
        <v>0.65676567656765705</v>
      </c>
      <c r="B6665" s="95">
        <v>1.3007139273927399</v>
      </c>
    </row>
    <row r="6666" spans="1:2">
      <c r="A6666" s="95">
        <v>0.65686568656865696</v>
      </c>
      <c r="B6666" s="95">
        <v>1.3004519011901201</v>
      </c>
    </row>
    <row r="6667" spans="1:2">
      <c r="A6667" s="95">
        <v>0.65696569656965698</v>
      </c>
      <c r="B6667" s="95">
        <v>1.3001898749875</v>
      </c>
    </row>
    <row r="6668" spans="1:2">
      <c r="A6668" s="95">
        <v>0.65706570657065699</v>
      </c>
      <c r="B6668" s="95">
        <v>1.29992784878488</v>
      </c>
    </row>
    <row r="6669" spans="1:2">
      <c r="A6669" s="95">
        <v>0.65716571657165701</v>
      </c>
      <c r="B6669" s="95">
        <v>1.2996658225822599</v>
      </c>
    </row>
    <row r="6670" spans="1:2">
      <c r="A6670" s="95">
        <v>0.65726572657265703</v>
      </c>
      <c r="B6670" s="95">
        <v>1.2994037963796401</v>
      </c>
    </row>
    <row r="6671" spans="1:2">
      <c r="A6671" s="95">
        <v>0.65736573657365704</v>
      </c>
      <c r="B6671" s="95">
        <v>1.29914177017702</v>
      </c>
    </row>
    <row r="6672" spans="1:2">
      <c r="A6672" s="95">
        <v>0.65746574657465795</v>
      </c>
      <c r="B6672" s="95">
        <v>1.2988797439744</v>
      </c>
    </row>
    <row r="6673" spans="1:2">
      <c r="A6673" s="95">
        <v>0.65756575657565797</v>
      </c>
      <c r="B6673" s="95">
        <v>1.2986177177717799</v>
      </c>
    </row>
    <row r="6674" spans="1:2">
      <c r="A6674" s="95">
        <v>0.65766576657665798</v>
      </c>
      <c r="B6674" s="95">
        <v>1.2983556915691601</v>
      </c>
    </row>
    <row r="6675" spans="1:2">
      <c r="A6675" s="95">
        <v>0.657765776577658</v>
      </c>
      <c r="B6675" s="95">
        <v>1.29809366536654</v>
      </c>
    </row>
    <row r="6676" spans="1:2">
      <c r="A6676" s="95">
        <v>0.65786578657865802</v>
      </c>
      <c r="B6676" s="95">
        <v>1.29783163916392</v>
      </c>
    </row>
    <row r="6677" spans="1:2">
      <c r="A6677" s="95">
        <v>0.65796579657965804</v>
      </c>
      <c r="B6677" s="95">
        <v>1.2975696129612999</v>
      </c>
    </row>
    <row r="6678" spans="1:2">
      <c r="A6678" s="95">
        <v>0.65806580658065805</v>
      </c>
      <c r="B6678" s="95">
        <v>1.2973075867586801</v>
      </c>
    </row>
    <row r="6679" spans="1:2">
      <c r="A6679" s="95">
        <v>0.65816581658165796</v>
      </c>
      <c r="B6679" s="95">
        <v>1.29704556055606</v>
      </c>
    </row>
    <row r="6680" spans="1:2">
      <c r="A6680" s="95">
        <v>0.65826582658265798</v>
      </c>
      <c r="B6680" s="95">
        <v>1.29678353435344</v>
      </c>
    </row>
    <row r="6681" spans="1:2">
      <c r="A6681" s="95">
        <v>0.65836583658365799</v>
      </c>
      <c r="B6681" s="95">
        <v>1.2965215081508199</v>
      </c>
    </row>
    <row r="6682" spans="1:2">
      <c r="A6682" s="95">
        <v>0.65846584658465801</v>
      </c>
      <c r="B6682" s="95">
        <v>1.2962594819481901</v>
      </c>
    </row>
    <row r="6683" spans="1:2">
      <c r="A6683" s="95">
        <v>0.65856585658565903</v>
      </c>
      <c r="B6683" s="95">
        <v>1.29599745574557</v>
      </c>
    </row>
    <row r="6684" spans="1:2">
      <c r="A6684" s="95">
        <v>0.65866586658665904</v>
      </c>
      <c r="B6684" s="95">
        <v>1.29573542954295</v>
      </c>
    </row>
    <row r="6685" spans="1:2">
      <c r="A6685" s="95">
        <v>0.65876587658765895</v>
      </c>
      <c r="B6685" s="95">
        <v>1.2954734033403299</v>
      </c>
    </row>
    <row r="6686" spans="1:2">
      <c r="A6686" s="95">
        <v>0.65886588658865897</v>
      </c>
      <c r="B6686" s="95">
        <v>1.2952113771377101</v>
      </c>
    </row>
    <row r="6687" spans="1:2">
      <c r="A6687" s="95">
        <v>0.65896589658965898</v>
      </c>
      <c r="B6687" s="95">
        <v>1.29494935093509</v>
      </c>
    </row>
    <row r="6688" spans="1:2">
      <c r="A6688" s="95">
        <v>0.659065906590659</v>
      </c>
      <c r="B6688" s="95">
        <v>1.2946873247324699</v>
      </c>
    </row>
    <row r="6689" spans="1:2">
      <c r="A6689" s="95">
        <v>0.65916591659165902</v>
      </c>
      <c r="B6689" s="95">
        <v>1.2944252985298501</v>
      </c>
    </row>
    <row r="6690" spans="1:2">
      <c r="A6690" s="95">
        <v>0.65926592659265904</v>
      </c>
      <c r="B6690" s="95">
        <v>1.2941632723272301</v>
      </c>
    </row>
    <row r="6691" spans="1:2">
      <c r="A6691" s="95">
        <v>0.65936593659365905</v>
      </c>
      <c r="B6691" s="95">
        <v>1.29390124612461</v>
      </c>
    </row>
    <row r="6692" spans="1:2">
      <c r="A6692" s="95">
        <v>0.65946594659465996</v>
      </c>
      <c r="B6692" s="95">
        <v>1.2936392199219899</v>
      </c>
    </row>
    <row r="6693" spans="1:2">
      <c r="A6693" s="95">
        <v>0.65956595659565997</v>
      </c>
      <c r="B6693" s="95">
        <v>1.2933771937193701</v>
      </c>
    </row>
    <row r="6694" spans="1:2">
      <c r="A6694" s="95">
        <v>0.65966596659665999</v>
      </c>
      <c r="B6694" s="95">
        <v>1.29311516751675</v>
      </c>
    </row>
    <row r="6695" spans="1:2">
      <c r="A6695" s="95">
        <v>0.65976597659766001</v>
      </c>
      <c r="B6695" s="95">
        <v>1.29285314131413</v>
      </c>
    </row>
    <row r="6696" spans="1:2">
      <c r="A6696" s="95">
        <v>0.65986598659866003</v>
      </c>
      <c r="B6696" s="95">
        <v>1.2925911151115099</v>
      </c>
    </row>
    <row r="6697" spans="1:2">
      <c r="A6697" s="95">
        <v>0.65996599659966004</v>
      </c>
      <c r="B6697" s="95">
        <v>1.2923290889088901</v>
      </c>
    </row>
    <row r="6698" spans="1:2">
      <c r="A6698" s="95">
        <v>0.66006600660065995</v>
      </c>
      <c r="B6698" s="95">
        <v>1.29206706270627</v>
      </c>
    </row>
    <row r="6699" spans="1:2">
      <c r="A6699" s="95">
        <v>0.66016601660165997</v>
      </c>
      <c r="B6699" s="95">
        <v>1.29180503650365</v>
      </c>
    </row>
    <row r="6700" spans="1:2">
      <c r="A6700" s="95">
        <v>0.66026602660265998</v>
      </c>
      <c r="B6700" s="95">
        <v>1.2915430103010299</v>
      </c>
    </row>
    <row r="6701" spans="1:2">
      <c r="A6701" s="95">
        <v>0.66036603660366</v>
      </c>
      <c r="B6701" s="95">
        <v>1.2912809840984101</v>
      </c>
    </row>
    <row r="6702" spans="1:2">
      <c r="A6702" s="95">
        <v>0.66046604660466002</v>
      </c>
      <c r="B6702" s="95">
        <v>1.29101895789579</v>
      </c>
    </row>
    <row r="6703" spans="1:2">
      <c r="A6703" s="95">
        <v>0.66056605660566103</v>
      </c>
      <c r="B6703" s="95">
        <v>1.29075693169317</v>
      </c>
    </row>
    <row r="6704" spans="1:2">
      <c r="A6704" s="95">
        <v>0.66066606660666105</v>
      </c>
      <c r="B6704" s="95">
        <v>1.2904949054905499</v>
      </c>
    </row>
    <row r="6705" spans="1:2">
      <c r="A6705" s="95">
        <v>0.66076607660766096</v>
      </c>
      <c r="B6705" s="95">
        <v>1.2902328792879301</v>
      </c>
    </row>
    <row r="6706" spans="1:2">
      <c r="A6706" s="95">
        <v>0.66086608660866097</v>
      </c>
      <c r="B6706" s="95">
        <v>1.28997085308531</v>
      </c>
    </row>
    <row r="6707" spans="1:2">
      <c r="A6707" s="95">
        <v>0.66096609660966099</v>
      </c>
      <c r="B6707" s="95">
        <v>1.28970882688269</v>
      </c>
    </row>
    <row r="6708" spans="1:2">
      <c r="A6708" s="95">
        <v>0.66106610661066101</v>
      </c>
      <c r="B6708" s="95">
        <v>1.2894468006800699</v>
      </c>
    </row>
    <row r="6709" spans="1:2">
      <c r="A6709" s="95">
        <v>0.66116611661166103</v>
      </c>
      <c r="B6709" s="95">
        <v>1.2891847744774501</v>
      </c>
    </row>
    <row r="6710" spans="1:2">
      <c r="A6710" s="95">
        <v>0.66126612661266104</v>
      </c>
      <c r="B6710" s="95">
        <v>1.28892274827483</v>
      </c>
    </row>
    <row r="6711" spans="1:2">
      <c r="A6711" s="95">
        <v>0.66136613661366095</v>
      </c>
      <c r="B6711" s="95">
        <v>1.2886607220722099</v>
      </c>
    </row>
    <row r="6712" spans="1:2">
      <c r="A6712" s="95">
        <v>0.66146614661466197</v>
      </c>
      <c r="B6712" s="95">
        <v>1.2883986958695901</v>
      </c>
    </row>
    <row r="6713" spans="1:2">
      <c r="A6713" s="95">
        <v>0.66156615661566198</v>
      </c>
      <c r="B6713" s="95">
        <v>1.28813666966697</v>
      </c>
    </row>
    <row r="6714" spans="1:2">
      <c r="A6714" s="95">
        <v>0.661666166616662</v>
      </c>
      <c r="B6714" s="95">
        <v>1.28787464346435</v>
      </c>
    </row>
    <row r="6715" spans="1:2">
      <c r="A6715" s="95">
        <v>0.66176617661766202</v>
      </c>
      <c r="B6715" s="95">
        <v>1.2876126172617299</v>
      </c>
    </row>
    <row r="6716" spans="1:2">
      <c r="A6716" s="95">
        <v>0.66186618661866203</v>
      </c>
      <c r="B6716" s="95">
        <v>1.2873505910591101</v>
      </c>
    </row>
    <row r="6717" spans="1:2">
      <c r="A6717" s="95">
        <v>0.66196619661966205</v>
      </c>
      <c r="B6717" s="95">
        <v>1.28708856485649</v>
      </c>
    </row>
    <row r="6718" spans="1:2">
      <c r="A6718" s="95">
        <v>0.66206620662066196</v>
      </c>
      <c r="B6718" s="95">
        <v>1.2867886247340301</v>
      </c>
    </row>
    <row r="6719" spans="1:2">
      <c r="A6719" s="95">
        <v>0.66216621662166197</v>
      </c>
      <c r="B6719" s="95">
        <v>1.28646932674919</v>
      </c>
    </row>
    <row r="6720" spans="1:2">
      <c r="A6720" s="95">
        <v>0.66226622662266199</v>
      </c>
      <c r="B6720" s="95">
        <v>1.2861500287643399</v>
      </c>
    </row>
    <row r="6721" spans="1:2">
      <c r="A6721" s="95">
        <v>0.66236623662366201</v>
      </c>
      <c r="B6721" s="95">
        <v>1.2858307307795001</v>
      </c>
    </row>
    <row r="6722" spans="1:2">
      <c r="A6722" s="95">
        <v>0.66246624662466203</v>
      </c>
      <c r="B6722" s="95">
        <v>1.28551143279466</v>
      </c>
    </row>
    <row r="6723" spans="1:2">
      <c r="A6723" s="95">
        <v>0.66256625662566304</v>
      </c>
      <c r="B6723" s="95">
        <v>1.2851921348098101</v>
      </c>
    </row>
    <row r="6724" spans="1:2">
      <c r="A6724" s="95">
        <v>0.66266626662666295</v>
      </c>
      <c r="B6724" s="95">
        <v>1.28487283682497</v>
      </c>
    </row>
    <row r="6725" spans="1:2">
      <c r="A6725" s="95">
        <v>0.66276627662766296</v>
      </c>
      <c r="B6725" s="95">
        <v>1.2845535388401199</v>
      </c>
    </row>
    <row r="6726" spans="1:2">
      <c r="A6726" s="95">
        <v>0.66286628662866298</v>
      </c>
      <c r="B6726" s="95">
        <v>1.28423424085528</v>
      </c>
    </row>
    <row r="6727" spans="1:2">
      <c r="A6727" s="95">
        <v>0.662966296629663</v>
      </c>
      <c r="B6727" s="95">
        <v>1.28391494287043</v>
      </c>
    </row>
    <row r="6728" spans="1:2">
      <c r="A6728" s="95">
        <v>0.66306630663066302</v>
      </c>
      <c r="B6728" s="95">
        <v>1.2835956448855901</v>
      </c>
    </row>
    <row r="6729" spans="1:2">
      <c r="A6729" s="95">
        <v>0.66316631663166303</v>
      </c>
      <c r="B6729" s="95">
        <v>1.28327634690075</v>
      </c>
    </row>
    <row r="6730" spans="1:2">
      <c r="A6730" s="95">
        <v>0.66326632663266305</v>
      </c>
      <c r="B6730" s="95">
        <v>1.2829570489158999</v>
      </c>
    </row>
    <row r="6731" spans="1:2">
      <c r="A6731" s="95">
        <v>0.66336633663366296</v>
      </c>
      <c r="B6731" s="95">
        <v>1.28263775093106</v>
      </c>
    </row>
    <row r="6732" spans="1:2">
      <c r="A6732" s="95">
        <v>0.66346634663466297</v>
      </c>
      <c r="B6732" s="95">
        <v>1.2823184529462099</v>
      </c>
    </row>
    <row r="6733" spans="1:2">
      <c r="A6733" s="95">
        <v>0.66356635663566399</v>
      </c>
      <c r="B6733" s="95">
        <v>1.2819991549613701</v>
      </c>
    </row>
    <row r="6734" spans="1:2">
      <c r="A6734" s="95">
        <v>0.66366636663666401</v>
      </c>
      <c r="B6734" s="95">
        <v>1.28167985697652</v>
      </c>
    </row>
    <row r="6735" spans="1:2">
      <c r="A6735" s="95">
        <v>0.66376637663766402</v>
      </c>
      <c r="B6735" s="95">
        <v>1.2813605589916801</v>
      </c>
    </row>
    <row r="6736" spans="1:2">
      <c r="A6736" s="95">
        <v>0.66386638663866404</v>
      </c>
      <c r="B6736" s="95">
        <v>1.28104126100683</v>
      </c>
    </row>
    <row r="6737" spans="1:2">
      <c r="A6737" s="95">
        <v>0.66396639663966395</v>
      </c>
      <c r="B6737" s="95">
        <v>1.2807219630219899</v>
      </c>
    </row>
    <row r="6738" spans="1:2">
      <c r="A6738" s="95">
        <v>0.66406640664066396</v>
      </c>
      <c r="B6738" s="95">
        <v>1.2804026650371501</v>
      </c>
    </row>
    <row r="6739" spans="1:2">
      <c r="A6739" s="95">
        <v>0.66416641664166398</v>
      </c>
      <c r="B6739" s="95">
        <v>1.2800833670523</v>
      </c>
    </row>
    <row r="6740" spans="1:2">
      <c r="A6740" s="95">
        <v>0.664266426642664</v>
      </c>
      <c r="B6740" s="95">
        <v>1.2797640690674601</v>
      </c>
    </row>
    <row r="6741" spans="1:2">
      <c r="A6741" s="95">
        <v>0.66436643664366402</v>
      </c>
      <c r="B6741" s="95">
        <v>1.27944477108261</v>
      </c>
    </row>
    <row r="6742" spans="1:2">
      <c r="A6742" s="95">
        <v>0.66446644664466403</v>
      </c>
      <c r="B6742" s="95">
        <v>1.2791254730977699</v>
      </c>
    </row>
    <row r="6743" spans="1:2">
      <c r="A6743" s="95">
        <v>0.66456645664566505</v>
      </c>
      <c r="B6743" s="95">
        <v>1.2788061751129201</v>
      </c>
    </row>
    <row r="6744" spans="1:2">
      <c r="A6744" s="95">
        <v>0.66466646664666496</v>
      </c>
      <c r="B6744" s="95">
        <v>1.27848687712808</v>
      </c>
    </row>
    <row r="6745" spans="1:2">
      <c r="A6745" s="95">
        <v>0.66476647664766497</v>
      </c>
      <c r="B6745" s="95">
        <v>1.2781675791432401</v>
      </c>
    </row>
    <row r="6746" spans="1:2">
      <c r="A6746" s="95">
        <v>0.66486648664866499</v>
      </c>
      <c r="B6746" s="95">
        <v>1.27784828115839</v>
      </c>
    </row>
    <row r="6747" spans="1:2">
      <c r="A6747" s="95">
        <v>0.66496649664966501</v>
      </c>
      <c r="B6747" s="95">
        <v>1.2775289831735499</v>
      </c>
    </row>
    <row r="6748" spans="1:2">
      <c r="A6748" s="95">
        <v>0.66506650665066502</v>
      </c>
      <c r="B6748" s="95">
        <v>1.2772096851887</v>
      </c>
    </row>
    <row r="6749" spans="1:2">
      <c r="A6749" s="95">
        <v>0.66516651665166504</v>
      </c>
      <c r="B6749" s="95">
        <v>1.2768903872038599</v>
      </c>
    </row>
    <row r="6750" spans="1:2">
      <c r="A6750" s="95">
        <v>0.66526652665266495</v>
      </c>
      <c r="B6750" s="95">
        <v>1.2765710892190101</v>
      </c>
    </row>
    <row r="6751" spans="1:2">
      <c r="A6751" s="95">
        <v>0.66536653665366496</v>
      </c>
      <c r="B6751" s="95">
        <v>1.27625179123417</v>
      </c>
    </row>
    <row r="6752" spans="1:2">
      <c r="A6752" s="95">
        <v>0.66546654665466498</v>
      </c>
      <c r="B6752" s="95">
        <v>1.2759324932493299</v>
      </c>
    </row>
    <row r="6753" spans="1:2">
      <c r="A6753" s="95">
        <v>0.665566556655666</v>
      </c>
      <c r="B6753" s="95">
        <v>1.27561319526448</v>
      </c>
    </row>
    <row r="6754" spans="1:2">
      <c r="A6754" s="95">
        <v>0.66566656665666601</v>
      </c>
      <c r="B6754" s="95">
        <v>1.2752938972796399</v>
      </c>
    </row>
    <row r="6755" spans="1:2">
      <c r="A6755" s="95">
        <v>0.66576657665766603</v>
      </c>
      <c r="B6755" s="95">
        <v>1.2749745992947901</v>
      </c>
    </row>
    <row r="6756" spans="1:2">
      <c r="A6756" s="95">
        <v>0.66586658665866605</v>
      </c>
      <c r="B6756" s="95">
        <v>1.27465530130995</v>
      </c>
    </row>
    <row r="6757" spans="1:2">
      <c r="A6757" s="95">
        <v>0.66596659665966595</v>
      </c>
      <c r="B6757" s="95">
        <v>1.2743360033251001</v>
      </c>
    </row>
    <row r="6758" spans="1:2">
      <c r="A6758" s="95">
        <v>0.66606660666066597</v>
      </c>
      <c r="B6758" s="95">
        <v>1.27401670534026</v>
      </c>
    </row>
    <row r="6759" spans="1:2">
      <c r="A6759" s="95">
        <v>0.66616661666166599</v>
      </c>
      <c r="B6759" s="95">
        <v>1.2736974073554099</v>
      </c>
    </row>
    <row r="6760" spans="1:2">
      <c r="A6760" s="95">
        <v>0.66626662666266601</v>
      </c>
      <c r="B6760" s="95">
        <v>1.2733781093705701</v>
      </c>
    </row>
    <row r="6761" spans="1:2">
      <c r="A6761" s="95">
        <v>0.66636663666366602</v>
      </c>
      <c r="B6761" s="95">
        <v>1.27305881138573</v>
      </c>
    </row>
    <row r="6762" spans="1:2">
      <c r="A6762" s="95">
        <v>0.66646664666466604</v>
      </c>
      <c r="B6762" s="95">
        <v>1.2727395134008801</v>
      </c>
    </row>
    <row r="6763" spans="1:2">
      <c r="A6763" s="95">
        <v>0.66656665666566695</v>
      </c>
      <c r="B6763" s="95">
        <v>1.27242021541604</v>
      </c>
    </row>
    <row r="6764" spans="1:2">
      <c r="A6764" s="91">
        <v>0.66666666666666696</v>
      </c>
      <c r="B6764" s="91">
        <v>1.2721009174311899</v>
      </c>
    </row>
    <row r="6765" spans="1:2">
      <c r="A6765" s="95">
        <v>0.66676667666766698</v>
      </c>
      <c r="B6765" s="95">
        <v>1.27178161944635</v>
      </c>
    </row>
    <row r="6766" spans="1:2">
      <c r="A6766" s="95">
        <v>0.666866686668667</v>
      </c>
      <c r="B6766" s="95">
        <v>1.2714623214615</v>
      </c>
    </row>
    <row r="6767" spans="1:2">
      <c r="A6767" s="95">
        <v>0.66696669666966701</v>
      </c>
      <c r="B6767" s="95">
        <v>1.2711430234766601</v>
      </c>
    </row>
    <row r="6768" spans="1:2">
      <c r="A6768" s="95">
        <v>0.66706670667066703</v>
      </c>
      <c r="B6768" s="95">
        <v>1.27082372549182</v>
      </c>
    </row>
    <row r="6769" spans="1:2">
      <c r="A6769" s="95">
        <v>0.66716671667166705</v>
      </c>
      <c r="B6769" s="95">
        <v>1.2705044275069699</v>
      </c>
    </row>
    <row r="6770" spans="1:2">
      <c r="A6770" s="95">
        <v>0.66726672667266695</v>
      </c>
      <c r="B6770" s="95">
        <v>1.27018512952213</v>
      </c>
    </row>
    <row r="6771" spans="1:2">
      <c r="A6771" s="95">
        <v>0.66736673667366697</v>
      </c>
      <c r="B6771" s="95">
        <v>1.2698658315372799</v>
      </c>
    </row>
    <row r="6772" spans="1:2">
      <c r="A6772" s="95">
        <v>0.66746674667466699</v>
      </c>
      <c r="B6772" s="95">
        <v>1.2695465335524401</v>
      </c>
    </row>
    <row r="6773" spans="1:2">
      <c r="A6773" s="95">
        <v>0.667566756675668</v>
      </c>
      <c r="B6773" s="95">
        <v>1.26922723556759</v>
      </c>
    </row>
    <row r="6774" spans="1:2">
      <c r="A6774" s="95">
        <v>0.66766676667666802</v>
      </c>
      <c r="B6774" s="95">
        <v>1.2689079375827499</v>
      </c>
    </row>
    <row r="6775" spans="1:2">
      <c r="A6775" s="95">
        <v>0.66776677667766804</v>
      </c>
      <c r="B6775" s="95">
        <v>1.2685886395979</v>
      </c>
    </row>
    <row r="6776" spans="1:2">
      <c r="A6776" s="95">
        <v>0.66786678667866795</v>
      </c>
      <c r="B6776" s="95">
        <v>1.2682693416130599</v>
      </c>
    </row>
    <row r="6777" spans="1:2">
      <c r="A6777" s="95">
        <v>0.66796679667966796</v>
      </c>
      <c r="B6777" s="95">
        <v>1.2679500436282201</v>
      </c>
    </row>
    <row r="6778" spans="1:2">
      <c r="A6778" s="95">
        <v>0.66806680668066798</v>
      </c>
      <c r="B6778" s="95">
        <v>1.26763074564337</v>
      </c>
    </row>
    <row r="6779" spans="1:2">
      <c r="A6779" s="95">
        <v>0.668166816681668</v>
      </c>
      <c r="B6779" s="95">
        <v>1.2673114476585301</v>
      </c>
    </row>
    <row r="6780" spans="1:2">
      <c r="A6780" s="95">
        <v>0.66826682668266801</v>
      </c>
      <c r="B6780" s="95">
        <v>1.26699214967368</v>
      </c>
    </row>
    <row r="6781" spans="1:2">
      <c r="A6781" s="95">
        <v>0.66836683668366803</v>
      </c>
      <c r="B6781" s="95">
        <v>1.2666728516888399</v>
      </c>
    </row>
    <row r="6782" spans="1:2">
      <c r="A6782" s="95">
        <v>0.66846684668466805</v>
      </c>
      <c r="B6782" s="95">
        <v>1.2663535537039901</v>
      </c>
    </row>
    <row r="6783" spans="1:2">
      <c r="A6783" s="95">
        <v>0.66856685668566895</v>
      </c>
      <c r="B6783" s="95">
        <v>1.26603425571915</v>
      </c>
    </row>
    <row r="6784" spans="1:2">
      <c r="A6784" s="95">
        <v>0.66866686668666897</v>
      </c>
      <c r="B6784" s="95">
        <v>1.2657149577343101</v>
      </c>
    </row>
    <row r="6785" spans="1:2">
      <c r="A6785" s="95">
        <v>0.66876687668766899</v>
      </c>
      <c r="B6785" s="95">
        <v>1.26539565974946</v>
      </c>
    </row>
    <row r="6786" spans="1:2">
      <c r="A6786" s="95">
        <v>0.668866886688669</v>
      </c>
      <c r="B6786" s="95">
        <v>1.2650763617646199</v>
      </c>
    </row>
    <row r="6787" spans="1:2">
      <c r="A6787" s="95">
        <v>0.66896689668966902</v>
      </c>
      <c r="B6787" s="95">
        <v>1.26475706377977</v>
      </c>
    </row>
    <row r="6788" spans="1:2">
      <c r="A6788" s="95">
        <v>0.66906690669066904</v>
      </c>
      <c r="B6788" s="95">
        <v>1.2644377657949299</v>
      </c>
    </row>
    <row r="6789" spans="1:2">
      <c r="A6789" s="95">
        <v>0.66916691669166894</v>
      </c>
      <c r="B6789" s="95">
        <v>1.2641184678100801</v>
      </c>
    </row>
    <row r="6790" spans="1:2">
      <c r="A6790" s="95">
        <v>0.66926692669266896</v>
      </c>
      <c r="B6790" s="95">
        <v>1.26379916982524</v>
      </c>
    </row>
    <row r="6791" spans="1:2">
      <c r="A6791" s="95">
        <v>0.66936693669366898</v>
      </c>
      <c r="B6791" s="95">
        <v>1.2634798718403999</v>
      </c>
    </row>
    <row r="6792" spans="1:2">
      <c r="A6792" s="95">
        <v>0.669466946694669</v>
      </c>
      <c r="B6792" s="95">
        <v>1.26316057385555</v>
      </c>
    </row>
    <row r="6793" spans="1:2">
      <c r="A6793" s="95">
        <v>0.66956695669567001</v>
      </c>
      <c r="B6793" s="95">
        <v>1.2628412758707099</v>
      </c>
    </row>
    <row r="6794" spans="1:2">
      <c r="A6794" s="95">
        <v>0.66966696669667003</v>
      </c>
      <c r="B6794" s="95">
        <v>1.2625219778858601</v>
      </c>
    </row>
    <row r="6795" spans="1:2">
      <c r="A6795" s="95">
        <v>0.66976697669767005</v>
      </c>
      <c r="B6795" s="95">
        <v>1.26220267990102</v>
      </c>
    </row>
    <row r="6796" spans="1:2">
      <c r="A6796" s="95">
        <v>0.66986698669866995</v>
      </c>
      <c r="B6796" s="95">
        <v>1.2618833819161701</v>
      </c>
    </row>
    <row r="6797" spans="1:2">
      <c r="A6797" s="95">
        <v>0.66996699669966997</v>
      </c>
      <c r="B6797" s="95">
        <v>1.26156408393133</v>
      </c>
    </row>
    <row r="6798" spans="1:2">
      <c r="A6798" s="95">
        <v>0.67006700670066999</v>
      </c>
      <c r="B6798" s="95">
        <v>1.2612447859464799</v>
      </c>
    </row>
    <row r="6799" spans="1:2">
      <c r="A6799" s="95">
        <v>0.67016701670167</v>
      </c>
      <c r="B6799" s="95">
        <v>1.2609254879616401</v>
      </c>
    </row>
    <row r="6800" spans="1:2">
      <c r="A6800" s="95">
        <v>0.67026702670267002</v>
      </c>
      <c r="B6800" s="95">
        <v>1.2606061899768</v>
      </c>
    </row>
    <row r="6801" spans="1:2">
      <c r="A6801" s="95">
        <v>0.67036703670367004</v>
      </c>
      <c r="B6801" s="95">
        <v>1.2602868919919501</v>
      </c>
    </row>
    <row r="6802" spans="1:2">
      <c r="A6802" s="95">
        <v>0.67046704670467006</v>
      </c>
      <c r="B6802" s="95">
        <v>1.25996759400711</v>
      </c>
    </row>
    <row r="6803" spans="1:2">
      <c r="A6803" s="95">
        <v>0.67056705670567096</v>
      </c>
      <c r="B6803" s="95">
        <v>1.2596482960222599</v>
      </c>
    </row>
    <row r="6804" spans="1:2">
      <c r="A6804" s="95">
        <v>0.67066706670667098</v>
      </c>
      <c r="B6804" s="95">
        <v>1.25932899803742</v>
      </c>
    </row>
    <row r="6805" spans="1:2">
      <c r="A6805" s="95">
        <v>0.670767076707671</v>
      </c>
      <c r="B6805" s="95">
        <v>1.25900970005257</v>
      </c>
    </row>
    <row r="6806" spans="1:2">
      <c r="A6806" s="95">
        <v>0.67086708670867101</v>
      </c>
      <c r="B6806" s="95">
        <v>1.2586904020677301</v>
      </c>
    </row>
    <row r="6807" spans="1:2">
      <c r="A6807" s="95">
        <v>0.67096709670967103</v>
      </c>
      <c r="B6807" s="95">
        <v>1.25837110408289</v>
      </c>
    </row>
    <row r="6808" spans="1:2">
      <c r="A6808" s="95">
        <v>0.67106710671067105</v>
      </c>
      <c r="B6808" s="95">
        <v>1.2580518060980399</v>
      </c>
    </row>
    <row r="6809" spans="1:2">
      <c r="A6809" s="95">
        <v>0.67116711671167095</v>
      </c>
      <c r="B6809" s="95">
        <v>1.2577325081132</v>
      </c>
    </row>
    <row r="6810" spans="1:2">
      <c r="A6810" s="95">
        <v>0.67126712671267097</v>
      </c>
      <c r="B6810" s="95">
        <v>1.2574132101283499</v>
      </c>
    </row>
    <row r="6811" spans="1:2">
      <c r="A6811" s="95">
        <v>0.67136713671367099</v>
      </c>
      <c r="B6811" s="95">
        <v>1.2570939121435101</v>
      </c>
    </row>
    <row r="6812" spans="1:2">
      <c r="A6812" s="95">
        <v>0.671467146714671</v>
      </c>
      <c r="B6812" s="95">
        <v>1.25677461415866</v>
      </c>
    </row>
    <row r="6813" spans="1:2">
      <c r="A6813" s="95">
        <v>0.67156715671567202</v>
      </c>
      <c r="B6813" s="95">
        <v>1.2564553161738199</v>
      </c>
    </row>
    <row r="6814" spans="1:2">
      <c r="A6814" s="95">
        <v>0.67166716671667204</v>
      </c>
      <c r="B6814" s="95">
        <v>1.25613601818897</v>
      </c>
    </row>
    <row r="6815" spans="1:2">
      <c r="A6815" s="95">
        <v>0.67176717671767205</v>
      </c>
      <c r="B6815" s="95">
        <v>1.2558167202041299</v>
      </c>
    </row>
    <row r="6816" spans="1:2">
      <c r="A6816" s="95">
        <v>0.67186718671867196</v>
      </c>
      <c r="B6816" s="95">
        <v>1.2554974222192901</v>
      </c>
    </row>
    <row r="6817" spans="1:2">
      <c r="A6817" s="95">
        <v>0.67196719671967198</v>
      </c>
      <c r="B6817" s="95">
        <v>1.25517812423444</v>
      </c>
    </row>
    <row r="6818" spans="1:2">
      <c r="A6818" s="95">
        <v>0.67206720672067199</v>
      </c>
      <c r="B6818" s="95">
        <v>1.2548588262496001</v>
      </c>
    </row>
    <row r="6819" spans="1:2">
      <c r="A6819" s="95">
        <v>0.67216721672167201</v>
      </c>
      <c r="B6819" s="95">
        <v>1.25453952826475</v>
      </c>
    </row>
    <row r="6820" spans="1:2">
      <c r="A6820" s="95">
        <v>0.67226722672267203</v>
      </c>
      <c r="B6820" s="95">
        <v>1.2542202302799099</v>
      </c>
    </row>
    <row r="6821" spans="1:2">
      <c r="A6821" s="95">
        <v>0.67236723672367205</v>
      </c>
      <c r="B6821" s="95">
        <v>1.2539009322950601</v>
      </c>
    </row>
    <row r="6822" spans="1:2">
      <c r="A6822" s="95">
        <v>0.67246724672467295</v>
      </c>
      <c r="B6822" s="95">
        <v>1.25358163431022</v>
      </c>
    </row>
    <row r="6823" spans="1:2">
      <c r="A6823" s="95">
        <v>0.67256725672567297</v>
      </c>
      <c r="B6823" s="95">
        <v>1.2532623363253801</v>
      </c>
    </row>
    <row r="6824" spans="1:2">
      <c r="A6824" s="95">
        <v>0.67266726672667299</v>
      </c>
      <c r="B6824" s="95">
        <v>1.25294303834053</v>
      </c>
    </row>
    <row r="6825" spans="1:2">
      <c r="A6825" s="95">
        <v>0.672767276727673</v>
      </c>
      <c r="B6825" s="95">
        <v>1.2526237403556899</v>
      </c>
    </row>
    <row r="6826" spans="1:2">
      <c r="A6826" s="95">
        <v>0.67286728672867302</v>
      </c>
      <c r="B6826" s="95">
        <v>1.25230444237084</v>
      </c>
    </row>
    <row r="6827" spans="1:2">
      <c r="A6827" s="95">
        <v>0.67296729672967304</v>
      </c>
      <c r="B6827" s="95">
        <v>1.2519851443859999</v>
      </c>
    </row>
    <row r="6828" spans="1:2">
      <c r="A6828" s="95">
        <v>0.67306730673067305</v>
      </c>
      <c r="B6828" s="95">
        <v>1.2516658464011501</v>
      </c>
    </row>
    <row r="6829" spans="1:2">
      <c r="A6829" s="95">
        <v>0.67316731673167296</v>
      </c>
      <c r="B6829" s="95">
        <v>1.25134654841631</v>
      </c>
    </row>
    <row r="6830" spans="1:2">
      <c r="A6830" s="95">
        <v>0.67326732673267298</v>
      </c>
      <c r="B6830" s="95">
        <v>1.2510272504314699</v>
      </c>
    </row>
    <row r="6831" spans="1:2">
      <c r="A6831" s="95">
        <v>0.67336733673367299</v>
      </c>
      <c r="B6831" s="95">
        <v>1.25070795244662</v>
      </c>
    </row>
    <row r="6832" spans="1:2">
      <c r="A6832" s="95">
        <v>0.67346734673467301</v>
      </c>
      <c r="B6832" s="95">
        <v>1.2503886544617799</v>
      </c>
    </row>
    <row r="6833" spans="1:2">
      <c r="A6833" s="95">
        <v>0.67356735673567403</v>
      </c>
      <c r="B6833" s="95">
        <v>1.2500693564769301</v>
      </c>
    </row>
    <row r="6834" spans="1:2">
      <c r="A6834" s="95">
        <v>0.67366736673667404</v>
      </c>
      <c r="B6834" s="95">
        <v>1.24975005849209</v>
      </c>
    </row>
    <row r="6835" spans="1:2">
      <c r="A6835" s="95">
        <v>0.67376737673767395</v>
      </c>
      <c r="B6835" s="95">
        <v>1.2494307605072399</v>
      </c>
    </row>
    <row r="6836" spans="1:2">
      <c r="A6836" s="95">
        <v>0.67386738673867397</v>
      </c>
      <c r="B6836" s="95">
        <v>1.2491114625224</v>
      </c>
    </row>
    <row r="6837" spans="1:2">
      <c r="A6837" s="95">
        <v>0.67396739673967399</v>
      </c>
      <c r="B6837" s="95">
        <v>1.2487921645375499</v>
      </c>
    </row>
    <row r="6838" spans="1:2">
      <c r="A6838" s="95">
        <v>0.674067406740674</v>
      </c>
      <c r="B6838" s="95">
        <v>1.2484728665527101</v>
      </c>
    </row>
    <row r="6839" spans="1:2">
      <c r="A6839" s="95">
        <v>0.67416741674167402</v>
      </c>
      <c r="B6839" s="95">
        <v>1.24815356856787</v>
      </c>
    </row>
    <row r="6840" spans="1:2">
      <c r="A6840" s="95">
        <v>0.67426742674267404</v>
      </c>
      <c r="B6840" s="95">
        <v>1.2478342705830201</v>
      </c>
    </row>
    <row r="6841" spans="1:2">
      <c r="A6841" s="95">
        <v>0.67436743674367405</v>
      </c>
      <c r="B6841" s="95">
        <v>1.24751497259818</v>
      </c>
    </row>
    <row r="6842" spans="1:2">
      <c r="A6842" s="95">
        <v>0.67446744674467496</v>
      </c>
      <c r="B6842" s="95">
        <v>1.2471956746133299</v>
      </c>
    </row>
    <row r="6843" spans="1:2">
      <c r="A6843" s="95">
        <v>0.67456745674567498</v>
      </c>
      <c r="B6843" s="95">
        <v>1.24687637662849</v>
      </c>
    </row>
    <row r="6844" spans="1:2">
      <c r="A6844" s="95">
        <v>0.67466746674667499</v>
      </c>
      <c r="B6844" s="95">
        <v>1.24655707864364</v>
      </c>
    </row>
    <row r="6845" spans="1:2">
      <c r="A6845" s="95">
        <v>0.67476747674767501</v>
      </c>
      <c r="B6845" s="95">
        <v>1.2462377806588001</v>
      </c>
    </row>
    <row r="6846" spans="1:2">
      <c r="A6846" s="95">
        <v>0.67486748674867503</v>
      </c>
      <c r="B6846" s="95">
        <v>1.24591848267396</v>
      </c>
    </row>
    <row r="6847" spans="1:2">
      <c r="A6847" s="95">
        <v>0.67496749674967504</v>
      </c>
      <c r="B6847" s="95">
        <v>1.2455991846891099</v>
      </c>
    </row>
    <row r="6848" spans="1:2">
      <c r="A6848" s="95">
        <v>0.67506750675067495</v>
      </c>
      <c r="B6848" s="95">
        <v>1.24527988670427</v>
      </c>
    </row>
    <row r="6849" spans="1:2">
      <c r="A6849" s="95">
        <v>0.67516751675167497</v>
      </c>
      <c r="B6849" s="95">
        <v>1.2449605887194199</v>
      </c>
    </row>
    <row r="6850" spans="1:2">
      <c r="A6850" s="95">
        <v>0.67526752675267498</v>
      </c>
      <c r="B6850" s="95">
        <v>1.2446412907345801</v>
      </c>
    </row>
    <row r="6851" spans="1:2">
      <c r="A6851" s="95">
        <v>0.675367536753675</v>
      </c>
      <c r="B6851" s="95">
        <v>1.24432199274973</v>
      </c>
    </row>
    <row r="6852" spans="1:2">
      <c r="A6852" s="95">
        <v>0.67546754675467502</v>
      </c>
      <c r="B6852" s="95">
        <v>1.2440026947648899</v>
      </c>
    </row>
    <row r="6853" spans="1:2">
      <c r="A6853" s="95">
        <v>0.67556755675567604</v>
      </c>
      <c r="B6853" s="95">
        <v>1.24368339678004</v>
      </c>
    </row>
    <row r="6854" spans="1:2">
      <c r="A6854" s="95">
        <v>0.67566756675667605</v>
      </c>
      <c r="B6854" s="95">
        <v>1.2433640987951999</v>
      </c>
    </row>
    <row r="6855" spans="1:2">
      <c r="A6855" s="95">
        <v>0.67576757675767596</v>
      </c>
      <c r="B6855" s="95">
        <v>1.2430448008103601</v>
      </c>
    </row>
    <row r="6856" spans="1:2">
      <c r="A6856" s="95">
        <v>0.67586758675867598</v>
      </c>
      <c r="B6856" s="95">
        <v>1.24272550282551</v>
      </c>
    </row>
    <row r="6857" spans="1:2">
      <c r="A6857" s="95">
        <v>0.67596759675967599</v>
      </c>
      <c r="B6857" s="95">
        <v>1.2424062048406701</v>
      </c>
    </row>
    <row r="6858" spans="1:2">
      <c r="A6858" s="95">
        <v>0.67606760676067601</v>
      </c>
      <c r="B6858" s="95">
        <v>1.24208690685582</v>
      </c>
    </row>
    <row r="6859" spans="1:2">
      <c r="A6859" s="95">
        <v>0.67616761676167603</v>
      </c>
      <c r="B6859" s="95">
        <v>1.2417676088709799</v>
      </c>
    </row>
    <row r="6860" spans="1:2">
      <c r="A6860" s="95">
        <v>0.67626762676267604</v>
      </c>
      <c r="B6860" s="95">
        <v>1.2414483108861301</v>
      </c>
    </row>
    <row r="6861" spans="1:2">
      <c r="A6861" s="95">
        <v>0.67636763676367595</v>
      </c>
      <c r="B6861" s="95">
        <v>1.24112901290129</v>
      </c>
    </row>
    <row r="6862" spans="1:2">
      <c r="A6862" s="95">
        <v>0.67646764676467697</v>
      </c>
      <c r="B6862" s="95">
        <v>1.2408097149164501</v>
      </c>
    </row>
    <row r="6863" spans="1:2">
      <c r="A6863" s="95">
        <v>0.67656765676567698</v>
      </c>
      <c r="B6863" s="95">
        <v>1.2404904169316</v>
      </c>
    </row>
    <row r="6864" spans="1:2">
      <c r="A6864" s="95">
        <v>0.676667666766677</v>
      </c>
      <c r="B6864" s="95">
        <v>1.2401711189467599</v>
      </c>
    </row>
    <row r="6865" spans="1:2">
      <c r="A6865" s="95">
        <v>0.67676767676767702</v>
      </c>
      <c r="B6865" s="95">
        <v>1.23985182096191</v>
      </c>
    </row>
    <row r="6866" spans="1:2">
      <c r="A6866" s="95">
        <v>0.67686768676867703</v>
      </c>
      <c r="B6866" s="95">
        <v>1.23953252297707</v>
      </c>
    </row>
    <row r="6867" spans="1:2">
      <c r="A6867" s="95">
        <v>0.67696769676967705</v>
      </c>
      <c r="B6867" s="95">
        <v>1.2392132249922201</v>
      </c>
    </row>
    <row r="6868" spans="1:2">
      <c r="A6868" s="95">
        <v>0.67706770677067696</v>
      </c>
      <c r="B6868" s="95">
        <v>1.23889392700738</v>
      </c>
    </row>
    <row r="6869" spans="1:2">
      <c r="A6869" s="95">
        <v>0.67716771677167698</v>
      </c>
      <c r="B6869" s="95">
        <v>1.2385746290225399</v>
      </c>
    </row>
    <row r="6870" spans="1:2">
      <c r="A6870" s="95">
        <v>0.67726772677267699</v>
      </c>
      <c r="B6870" s="95">
        <v>1.23825533103769</v>
      </c>
    </row>
    <row r="6871" spans="1:2">
      <c r="A6871" s="95">
        <v>0.67736773677367701</v>
      </c>
      <c r="B6871" s="95">
        <v>1.2379360330528499</v>
      </c>
    </row>
    <row r="6872" spans="1:2">
      <c r="A6872" s="95">
        <v>0.67746774677467703</v>
      </c>
      <c r="B6872" s="95">
        <v>1.2376167350680001</v>
      </c>
    </row>
    <row r="6873" spans="1:2">
      <c r="A6873" s="95">
        <v>0.67756775677567804</v>
      </c>
      <c r="B6873" s="95">
        <v>1.23729743708316</v>
      </c>
    </row>
    <row r="6874" spans="1:2">
      <c r="A6874" s="95">
        <v>0.67766776677667795</v>
      </c>
      <c r="B6874" s="95">
        <v>1.2369781390983099</v>
      </c>
    </row>
    <row r="6875" spans="1:2">
      <c r="A6875" s="95">
        <v>0.67776777677767797</v>
      </c>
      <c r="B6875" s="95">
        <v>1.23665884111347</v>
      </c>
    </row>
    <row r="6876" spans="1:2">
      <c r="A6876" s="95">
        <v>0.67786778677867798</v>
      </c>
      <c r="B6876" s="95">
        <v>1.2363395431286199</v>
      </c>
    </row>
    <row r="6877" spans="1:2">
      <c r="A6877" s="95">
        <v>0.677967796779678</v>
      </c>
      <c r="B6877" s="95">
        <v>1.2360202451437801</v>
      </c>
    </row>
    <row r="6878" spans="1:2">
      <c r="A6878" s="95">
        <v>0.67806780678067802</v>
      </c>
      <c r="B6878" s="95">
        <v>1.23570094715894</v>
      </c>
    </row>
    <row r="6879" spans="1:2">
      <c r="A6879" s="95">
        <v>0.67816781678167803</v>
      </c>
      <c r="B6879" s="95">
        <v>1.2353816491740901</v>
      </c>
    </row>
    <row r="6880" spans="1:2">
      <c r="A6880" s="95">
        <v>0.67826782678267805</v>
      </c>
      <c r="B6880" s="95">
        <v>1.23506235118925</v>
      </c>
    </row>
    <row r="6881" spans="1:2">
      <c r="A6881" s="95">
        <v>0.67836783678367796</v>
      </c>
      <c r="B6881" s="95">
        <v>1.2347430532043999</v>
      </c>
    </row>
    <row r="6882" spans="1:2">
      <c r="A6882" s="95">
        <v>0.67846784678467797</v>
      </c>
      <c r="B6882" s="95">
        <v>1.23442375521956</v>
      </c>
    </row>
    <row r="6883" spans="1:2">
      <c r="A6883" s="95">
        <v>0.67856785678567899</v>
      </c>
      <c r="B6883" s="95">
        <v>1.23410445723471</v>
      </c>
    </row>
    <row r="6884" spans="1:2">
      <c r="A6884" s="95">
        <v>0.67866786678667901</v>
      </c>
      <c r="B6884" s="95">
        <v>1.2337851592498701</v>
      </c>
    </row>
    <row r="6885" spans="1:2">
      <c r="A6885" s="95">
        <v>0.67876787678767903</v>
      </c>
      <c r="B6885" s="95">
        <v>1.23346586126503</v>
      </c>
    </row>
    <row r="6886" spans="1:2">
      <c r="A6886" s="95">
        <v>0.67886788678867904</v>
      </c>
      <c r="B6886" s="95">
        <v>1.2331465632801799</v>
      </c>
    </row>
    <row r="6887" spans="1:2">
      <c r="A6887" s="95">
        <v>0.67896789678967895</v>
      </c>
      <c r="B6887" s="95">
        <v>1.23282726529534</v>
      </c>
    </row>
    <row r="6888" spans="1:2">
      <c r="A6888" s="95">
        <v>0.67906790679067897</v>
      </c>
      <c r="B6888" s="95">
        <v>1.2325079673104899</v>
      </c>
    </row>
    <row r="6889" spans="1:2">
      <c r="A6889" s="95">
        <v>0.67916791679167898</v>
      </c>
      <c r="B6889" s="95">
        <v>1.2321886693256501</v>
      </c>
    </row>
    <row r="6890" spans="1:2">
      <c r="A6890" s="95">
        <v>0.679267926792679</v>
      </c>
      <c r="B6890" s="95">
        <v>1.2318693713408</v>
      </c>
    </row>
    <row r="6891" spans="1:2">
      <c r="A6891" s="95">
        <v>0.67936793679367902</v>
      </c>
      <c r="B6891" s="95">
        <v>1.2315500733559599</v>
      </c>
    </row>
    <row r="6892" spans="1:2">
      <c r="A6892" s="95">
        <v>0.67946794679467903</v>
      </c>
      <c r="B6892" s="95">
        <v>1.23123077537112</v>
      </c>
    </row>
    <row r="6893" spans="1:2">
      <c r="A6893" s="95">
        <v>0.67956795679568005</v>
      </c>
      <c r="B6893" s="95">
        <v>1.2309114773862699</v>
      </c>
    </row>
    <row r="6894" spans="1:2">
      <c r="A6894" s="95">
        <v>0.67966796679667996</v>
      </c>
      <c r="B6894" s="95">
        <v>1.2305921794014301</v>
      </c>
    </row>
    <row r="6895" spans="1:2">
      <c r="A6895" s="95">
        <v>0.67976797679767997</v>
      </c>
      <c r="B6895" s="95">
        <v>1.23027288141658</v>
      </c>
    </row>
    <row r="6896" spans="1:2">
      <c r="A6896" s="95">
        <v>0.67986798679867999</v>
      </c>
      <c r="B6896" s="95">
        <v>1.2299535834317401</v>
      </c>
    </row>
    <row r="6897" spans="1:2">
      <c r="A6897" s="95">
        <v>0.67996799679968001</v>
      </c>
      <c r="B6897" s="95">
        <v>1.22963428544689</v>
      </c>
    </row>
    <row r="6898" spans="1:2">
      <c r="A6898" s="95">
        <v>0.68006800680068002</v>
      </c>
      <c r="B6898" s="95">
        <v>1.2293149874620499</v>
      </c>
    </row>
    <row r="6899" spans="1:2">
      <c r="A6899" s="95">
        <v>0.68016801680168004</v>
      </c>
      <c r="B6899" s="95">
        <v>1.2289956894772001</v>
      </c>
    </row>
    <row r="6900" spans="1:2">
      <c r="A6900" s="95">
        <v>0.68026802680267995</v>
      </c>
      <c r="B6900" s="95">
        <v>1.22867639149236</v>
      </c>
    </row>
    <row r="6901" spans="1:2">
      <c r="A6901" s="95">
        <v>0.68036803680367997</v>
      </c>
      <c r="B6901" s="95">
        <v>1.2283570935075201</v>
      </c>
    </row>
    <row r="6902" spans="1:2">
      <c r="A6902" s="95">
        <v>0.68046804680467998</v>
      </c>
      <c r="B6902" s="95">
        <v>1.22803779552267</v>
      </c>
    </row>
    <row r="6903" spans="1:2">
      <c r="A6903" s="95">
        <v>0.680568056805681</v>
      </c>
      <c r="B6903" s="95">
        <v>1.2277184975378299</v>
      </c>
    </row>
    <row r="6904" spans="1:2">
      <c r="A6904" s="95">
        <v>0.68066806680668102</v>
      </c>
      <c r="B6904" s="95">
        <v>1.22739919955298</v>
      </c>
    </row>
    <row r="6905" spans="1:2">
      <c r="A6905" s="95">
        <v>0.68076807680768103</v>
      </c>
      <c r="B6905" s="95">
        <v>1.22707990156814</v>
      </c>
    </row>
    <row r="6906" spans="1:2">
      <c r="A6906" s="95">
        <v>0.68086808680868105</v>
      </c>
      <c r="B6906" s="95">
        <v>1.2267606035832901</v>
      </c>
    </row>
    <row r="6907" spans="1:2">
      <c r="A6907" s="95">
        <v>0.68096809680968096</v>
      </c>
      <c r="B6907" s="95">
        <v>1.22644130559845</v>
      </c>
    </row>
    <row r="6908" spans="1:2">
      <c r="A6908" s="95">
        <v>0.68106810681068097</v>
      </c>
      <c r="B6908" s="95">
        <v>1.2261220076136099</v>
      </c>
    </row>
    <row r="6909" spans="1:2">
      <c r="A6909" s="95">
        <v>0.68116811681168099</v>
      </c>
      <c r="B6909" s="95">
        <v>1.22580270962876</v>
      </c>
    </row>
    <row r="6910" spans="1:2">
      <c r="A6910" s="95">
        <v>0.68126812681268101</v>
      </c>
      <c r="B6910" s="95">
        <v>1.2254834116439199</v>
      </c>
    </row>
    <row r="6911" spans="1:2">
      <c r="A6911" s="95">
        <v>0.68136813681368102</v>
      </c>
      <c r="B6911" s="95">
        <v>1.2251641136590701</v>
      </c>
    </row>
    <row r="6912" spans="1:2">
      <c r="A6912" s="95">
        <v>0.68146814681468104</v>
      </c>
      <c r="B6912" s="95">
        <v>1.22484481567423</v>
      </c>
    </row>
    <row r="6913" spans="1:2">
      <c r="A6913" s="95">
        <v>0.68156815681568195</v>
      </c>
      <c r="B6913" s="95">
        <v>1.2245255176893799</v>
      </c>
    </row>
    <row r="6914" spans="1:2">
      <c r="A6914" s="95">
        <v>0.68166816681668196</v>
      </c>
      <c r="B6914" s="95">
        <v>1.22420621970454</v>
      </c>
    </row>
    <row r="6915" spans="1:2">
      <c r="A6915" s="95">
        <v>0.68176817681768198</v>
      </c>
      <c r="B6915" s="95">
        <v>1.2238869217196999</v>
      </c>
    </row>
    <row r="6916" spans="1:2">
      <c r="A6916" s="95">
        <v>0.681868186818682</v>
      </c>
      <c r="B6916" s="95">
        <v>1.2235676237348501</v>
      </c>
    </row>
    <row r="6917" spans="1:2">
      <c r="A6917" s="95">
        <v>0.68196819681968202</v>
      </c>
      <c r="B6917" s="95">
        <v>1.22324832575001</v>
      </c>
    </row>
    <row r="6918" spans="1:2">
      <c r="A6918" s="95">
        <v>0.68206820682068203</v>
      </c>
      <c r="B6918" s="95">
        <v>1.2229290277651601</v>
      </c>
    </row>
    <row r="6919" spans="1:2">
      <c r="A6919" s="95">
        <v>0.68216821682168205</v>
      </c>
      <c r="B6919" s="95">
        <v>1.22260972978032</v>
      </c>
    </row>
    <row r="6920" spans="1:2">
      <c r="A6920" s="95">
        <v>0.68226822682268196</v>
      </c>
      <c r="B6920" s="95">
        <v>1.2222904317954699</v>
      </c>
    </row>
    <row r="6921" spans="1:2">
      <c r="A6921" s="95">
        <v>0.68236823682368197</v>
      </c>
      <c r="B6921" s="95">
        <v>1.2219711338106301</v>
      </c>
    </row>
    <row r="6922" spans="1:2">
      <c r="A6922" s="95">
        <v>0.68246824682468199</v>
      </c>
      <c r="B6922" s="95">
        <v>1.22165183582578</v>
      </c>
    </row>
    <row r="6923" spans="1:2">
      <c r="A6923" s="95">
        <v>0.68256825682568301</v>
      </c>
      <c r="B6923" s="95">
        <v>1.2213325378409401</v>
      </c>
    </row>
    <row r="6924" spans="1:2">
      <c r="A6924" s="95">
        <v>0.68266826682668302</v>
      </c>
      <c r="B6924" s="95">
        <v>1.2210132398561</v>
      </c>
    </row>
    <row r="6925" spans="1:2">
      <c r="A6925" s="95">
        <v>0.68276827682768304</v>
      </c>
      <c r="B6925" s="95">
        <v>1.2206939418712499</v>
      </c>
    </row>
    <row r="6926" spans="1:2">
      <c r="A6926" s="95">
        <v>0.68286828682868295</v>
      </c>
      <c r="B6926" s="95">
        <v>1.22037464388641</v>
      </c>
    </row>
    <row r="6927" spans="1:2">
      <c r="A6927" s="95">
        <v>0.68296829682968296</v>
      </c>
      <c r="B6927" s="95">
        <v>1.22005534590156</v>
      </c>
    </row>
    <row r="6928" spans="1:2">
      <c r="A6928" s="95">
        <v>0.68306830683068298</v>
      </c>
      <c r="B6928" s="95">
        <v>1.2197360479167201</v>
      </c>
    </row>
    <row r="6929" spans="1:2">
      <c r="A6929" s="95">
        <v>0.683168316831683</v>
      </c>
      <c r="B6929" s="95">
        <v>1.21941674993187</v>
      </c>
    </row>
    <row r="6930" spans="1:2">
      <c r="A6930" s="95">
        <v>0.68326832683268302</v>
      </c>
      <c r="B6930" s="95">
        <v>1.2190974519470299</v>
      </c>
    </row>
    <row r="6931" spans="1:2">
      <c r="A6931" s="95">
        <v>0.68336833683368303</v>
      </c>
      <c r="B6931" s="95">
        <v>1.21877815396219</v>
      </c>
    </row>
    <row r="6932" spans="1:2">
      <c r="A6932" s="95">
        <v>0.68346834683468305</v>
      </c>
      <c r="B6932" s="95">
        <v>1.2184588559773399</v>
      </c>
    </row>
    <row r="6933" spans="1:2">
      <c r="A6933" s="95">
        <v>0.68356835683568395</v>
      </c>
      <c r="B6933" s="95">
        <v>1.2181395579925001</v>
      </c>
    </row>
    <row r="6934" spans="1:2">
      <c r="A6934" s="95">
        <v>0.68366836683668397</v>
      </c>
      <c r="B6934" s="95">
        <v>1.21782026000765</v>
      </c>
    </row>
    <row r="6935" spans="1:2">
      <c r="A6935" s="95">
        <v>0.68376837683768399</v>
      </c>
      <c r="B6935" s="95">
        <v>1.2175009620228101</v>
      </c>
    </row>
    <row r="6936" spans="1:2">
      <c r="A6936" s="95">
        <v>0.68386838683868401</v>
      </c>
      <c r="B6936" s="95">
        <v>1.21718166403796</v>
      </c>
    </row>
    <row r="6937" spans="1:2">
      <c r="A6937" s="95">
        <v>0.68396839683968402</v>
      </c>
      <c r="B6937" s="95">
        <v>1.2168623660531199</v>
      </c>
    </row>
    <row r="6938" spans="1:2">
      <c r="A6938" s="95">
        <v>0.68406840684068404</v>
      </c>
      <c r="B6938" s="95">
        <v>1.2165430680682701</v>
      </c>
    </row>
    <row r="6939" spans="1:2">
      <c r="A6939" s="95">
        <v>0.68416841684168395</v>
      </c>
      <c r="B6939" s="95">
        <v>1.21622377008343</v>
      </c>
    </row>
    <row r="6940" spans="1:2">
      <c r="A6940" s="95">
        <v>0.68426842684268396</v>
      </c>
      <c r="B6940" s="95">
        <v>1.2159044720985901</v>
      </c>
    </row>
    <row r="6941" spans="1:2">
      <c r="A6941" s="95">
        <v>0.68436843684368398</v>
      </c>
      <c r="B6941" s="95">
        <v>1.21558517411374</v>
      </c>
    </row>
    <row r="6942" spans="1:2">
      <c r="A6942" s="95">
        <v>0.684468446844684</v>
      </c>
      <c r="B6942" s="95">
        <v>1.2152658761288999</v>
      </c>
    </row>
    <row r="6943" spans="1:2">
      <c r="A6943" s="95">
        <v>0.68456845684568501</v>
      </c>
      <c r="B6943" s="95">
        <v>1.21494657814405</v>
      </c>
    </row>
    <row r="6944" spans="1:2">
      <c r="A6944" s="95">
        <v>0.68466846684668503</v>
      </c>
      <c r="B6944" s="95">
        <v>1.21462728015921</v>
      </c>
    </row>
    <row r="6945" spans="1:2">
      <c r="A6945" s="95">
        <v>0.68476847684768505</v>
      </c>
      <c r="B6945" s="95">
        <v>1.2143079821743601</v>
      </c>
    </row>
    <row r="6946" spans="1:2">
      <c r="A6946" s="95">
        <v>0.68486848684868495</v>
      </c>
      <c r="B6946" s="95">
        <v>1.21398868418952</v>
      </c>
    </row>
    <row r="6947" spans="1:2">
      <c r="A6947" s="95">
        <v>0.68496849684968497</v>
      </c>
      <c r="B6947" s="95">
        <v>1.2136693862046799</v>
      </c>
    </row>
    <row r="6948" spans="1:2">
      <c r="A6948" s="95">
        <v>0.68506850685068499</v>
      </c>
      <c r="B6948" s="95">
        <v>1.21335008821983</v>
      </c>
    </row>
    <row r="6949" spans="1:2">
      <c r="A6949" s="95">
        <v>0.68516851685168501</v>
      </c>
      <c r="B6949" s="95">
        <v>1.2130307902349899</v>
      </c>
    </row>
    <row r="6950" spans="1:2">
      <c r="A6950" s="95">
        <v>0.68526852685268502</v>
      </c>
      <c r="B6950" s="95">
        <v>1.2127114922501401</v>
      </c>
    </row>
    <row r="6951" spans="1:2">
      <c r="A6951" s="95">
        <v>0.68536853685368504</v>
      </c>
      <c r="B6951" s="95">
        <v>1.2123921942653</v>
      </c>
    </row>
    <row r="6952" spans="1:2">
      <c r="A6952" s="95">
        <v>0.68546854685468595</v>
      </c>
      <c r="B6952" s="95">
        <v>1.2120728962804499</v>
      </c>
    </row>
    <row r="6953" spans="1:2">
      <c r="A6953" s="95">
        <v>0.68556855685568596</v>
      </c>
      <c r="B6953" s="95">
        <v>1.21175359829561</v>
      </c>
    </row>
    <row r="6954" spans="1:2">
      <c r="A6954" s="95">
        <v>0.68566856685668598</v>
      </c>
      <c r="B6954" s="95">
        <v>1.2114343003107699</v>
      </c>
    </row>
    <row r="6955" spans="1:2">
      <c r="A6955" s="95">
        <v>0.685768576857686</v>
      </c>
      <c r="B6955" s="95">
        <v>1.2111150023259201</v>
      </c>
    </row>
    <row r="6956" spans="1:2">
      <c r="A6956" s="95">
        <v>0.68586858685868601</v>
      </c>
      <c r="B6956" s="95">
        <v>1.21079570434108</v>
      </c>
    </row>
    <row r="6957" spans="1:2">
      <c r="A6957" s="95">
        <v>0.68596859685968603</v>
      </c>
      <c r="B6957" s="95">
        <v>1.2104764063562301</v>
      </c>
    </row>
    <row r="6958" spans="1:2">
      <c r="A6958" s="95">
        <v>0.68606860686068605</v>
      </c>
      <c r="B6958" s="95">
        <v>1.21015710837139</v>
      </c>
    </row>
    <row r="6959" spans="1:2">
      <c r="A6959" s="95">
        <v>0.68616861686168595</v>
      </c>
      <c r="B6959" s="95">
        <v>1.2098378103865399</v>
      </c>
    </row>
    <row r="6960" spans="1:2">
      <c r="A6960" s="95">
        <v>0.68626862686268597</v>
      </c>
      <c r="B6960" s="95">
        <v>1.2095185124017001</v>
      </c>
    </row>
    <row r="6961" spans="1:2">
      <c r="A6961" s="95">
        <v>0.68636863686368599</v>
      </c>
      <c r="B6961" s="95">
        <v>1.20919921441685</v>
      </c>
    </row>
    <row r="6962" spans="1:2">
      <c r="A6962" s="95">
        <v>0.68646864686468601</v>
      </c>
      <c r="B6962" s="95">
        <v>1.2088799164320101</v>
      </c>
    </row>
    <row r="6963" spans="1:2">
      <c r="A6963" s="95">
        <v>0.68656865686568702</v>
      </c>
      <c r="B6963" s="95">
        <v>1.20856061844717</v>
      </c>
    </row>
    <row r="6964" spans="1:2">
      <c r="A6964" s="95">
        <v>0.68666866686668704</v>
      </c>
      <c r="B6964" s="95">
        <v>1.2082413204623199</v>
      </c>
    </row>
    <row r="6965" spans="1:2">
      <c r="A6965" s="95">
        <v>0.68676867686768694</v>
      </c>
      <c r="B6965" s="95">
        <v>1.20792202247748</v>
      </c>
    </row>
    <row r="6966" spans="1:2">
      <c r="A6966" s="95">
        <v>0.68686868686868696</v>
      </c>
      <c r="B6966" s="95">
        <v>1.20760272449263</v>
      </c>
    </row>
    <row r="6967" spans="1:2">
      <c r="A6967" s="95">
        <v>0.68696869686968698</v>
      </c>
      <c r="B6967" s="95">
        <v>1.2072834265077901</v>
      </c>
    </row>
    <row r="6968" spans="1:2">
      <c r="A6968" s="95">
        <v>0.687068706870687</v>
      </c>
      <c r="B6968" s="95">
        <v>1.20696412852294</v>
      </c>
    </row>
    <row r="6969" spans="1:2">
      <c r="A6969" s="95">
        <v>0.68716871687168701</v>
      </c>
      <c r="B6969" s="95">
        <v>1.2066448305380999</v>
      </c>
    </row>
    <row r="6970" spans="1:2">
      <c r="A6970" s="95">
        <v>0.68726872687268703</v>
      </c>
      <c r="B6970" s="95">
        <v>1.20632553255326</v>
      </c>
    </row>
    <row r="6971" spans="1:2">
      <c r="A6971" s="95">
        <v>0.68736873687368705</v>
      </c>
      <c r="B6971" s="95">
        <v>1.2060062345684099</v>
      </c>
    </row>
    <row r="6972" spans="1:2">
      <c r="A6972" s="95">
        <v>0.68746874687468795</v>
      </c>
      <c r="B6972" s="95">
        <v>1.2056869365835701</v>
      </c>
    </row>
    <row r="6973" spans="1:2">
      <c r="A6973" s="95">
        <v>0.68756875687568797</v>
      </c>
      <c r="B6973" s="95">
        <v>1.20536763859872</v>
      </c>
    </row>
    <row r="6974" spans="1:2">
      <c r="A6974" s="95">
        <v>0.68766876687668799</v>
      </c>
      <c r="B6974" s="95">
        <v>1.2050483406138801</v>
      </c>
    </row>
    <row r="6975" spans="1:2">
      <c r="A6975" s="95">
        <v>0.687768776877688</v>
      </c>
      <c r="B6975" s="95">
        <v>1.20472904262903</v>
      </c>
    </row>
    <row r="6976" spans="1:2">
      <c r="A6976" s="95">
        <v>0.68786878687868802</v>
      </c>
      <c r="B6976" s="95">
        <v>1.2044097446441899</v>
      </c>
    </row>
    <row r="6977" spans="1:2">
      <c r="A6977" s="95">
        <v>0.68796879687968804</v>
      </c>
      <c r="B6977" s="95">
        <v>1.2040904466593401</v>
      </c>
    </row>
    <row r="6978" spans="1:2">
      <c r="A6978" s="95">
        <v>0.68806880688068806</v>
      </c>
      <c r="B6978" s="95">
        <v>1.2037711486745</v>
      </c>
    </row>
    <row r="6979" spans="1:2">
      <c r="A6979" s="95">
        <v>0.68816881688168796</v>
      </c>
      <c r="B6979" s="95">
        <v>1.2034518506896601</v>
      </c>
    </row>
    <row r="6980" spans="1:2">
      <c r="A6980" s="95">
        <v>0.68826882688268798</v>
      </c>
      <c r="B6980" s="95">
        <v>1.20313255270481</v>
      </c>
    </row>
    <row r="6981" spans="1:2">
      <c r="A6981" s="95">
        <v>0.688368836883688</v>
      </c>
      <c r="B6981" s="95">
        <v>1.2028132547199699</v>
      </c>
    </row>
    <row r="6982" spans="1:2">
      <c r="A6982" s="95">
        <v>0.68846884688468801</v>
      </c>
      <c r="B6982" s="95">
        <v>1.2024939567351201</v>
      </c>
    </row>
    <row r="6983" spans="1:2">
      <c r="A6983" s="95">
        <v>0.68856885688568903</v>
      </c>
      <c r="B6983" s="95">
        <v>1.20217465875028</v>
      </c>
    </row>
    <row r="6984" spans="1:2">
      <c r="A6984" s="95">
        <v>0.68866886688668905</v>
      </c>
      <c r="B6984" s="95">
        <v>1.2018553607654301</v>
      </c>
    </row>
    <row r="6985" spans="1:2">
      <c r="A6985" s="95">
        <v>0.68876887688768895</v>
      </c>
      <c r="B6985" s="95">
        <v>1.20153606278059</v>
      </c>
    </row>
    <row r="6986" spans="1:2">
      <c r="A6986" s="95">
        <v>0.68886888688868897</v>
      </c>
      <c r="B6986" s="95">
        <v>1.2012167647957499</v>
      </c>
    </row>
    <row r="6987" spans="1:2">
      <c r="A6987" s="95">
        <v>0.68896889688968899</v>
      </c>
      <c r="B6987" s="95">
        <v>1.2008974668109</v>
      </c>
    </row>
    <row r="6988" spans="1:2">
      <c r="A6988" s="95">
        <v>0.689068906890689</v>
      </c>
      <c r="B6988" s="95">
        <v>1.2005781688260599</v>
      </c>
    </row>
    <row r="6989" spans="1:2">
      <c r="A6989" s="95">
        <v>0.68916891689168902</v>
      </c>
      <c r="B6989" s="95">
        <v>1.2002588708412101</v>
      </c>
    </row>
    <row r="6990" spans="1:2">
      <c r="A6990" s="95">
        <v>0.68926892689268904</v>
      </c>
      <c r="B6990" s="95">
        <v>1.19993957285637</v>
      </c>
    </row>
    <row r="6991" spans="1:2">
      <c r="A6991" s="95">
        <v>0.68936893689368905</v>
      </c>
      <c r="B6991" s="95">
        <v>1.1996202748715199</v>
      </c>
    </row>
    <row r="6992" spans="1:2">
      <c r="A6992" s="95">
        <v>0.68946894689468996</v>
      </c>
      <c r="B6992" s="95">
        <v>1.19930097688668</v>
      </c>
    </row>
    <row r="6993" spans="1:2">
      <c r="A6993" s="95">
        <v>0.68956895689568998</v>
      </c>
      <c r="B6993" s="95">
        <v>1.1989816789018399</v>
      </c>
    </row>
    <row r="6994" spans="1:2">
      <c r="A6994" s="95">
        <v>0.68966896689668999</v>
      </c>
      <c r="B6994" s="95">
        <v>1.1986623809169901</v>
      </c>
    </row>
    <row r="6995" spans="1:2">
      <c r="A6995" s="95">
        <v>0.68976897689769001</v>
      </c>
      <c r="B6995" s="95">
        <v>1.19834308293215</v>
      </c>
    </row>
    <row r="6996" spans="1:2">
      <c r="A6996" s="95">
        <v>0.68986898689869003</v>
      </c>
      <c r="B6996" s="95">
        <v>1.1980237849473001</v>
      </c>
    </row>
    <row r="6997" spans="1:2">
      <c r="A6997" s="95">
        <v>0.68996899689969005</v>
      </c>
      <c r="B6997" s="95">
        <v>1.19770448696246</v>
      </c>
    </row>
    <row r="6998" spans="1:2">
      <c r="A6998" s="95">
        <v>0.69006900690068995</v>
      </c>
      <c r="B6998" s="95">
        <v>1.1973851889776099</v>
      </c>
    </row>
    <row r="6999" spans="1:2">
      <c r="A6999" s="95">
        <v>0.69016901690168997</v>
      </c>
      <c r="B6999" s="95">
        <v>1.1970658909927701</v>
      </c>
    </row>
    <row r="7000" spans="1:2">
      <c r="A7000" s="95">
        <v>0.69026902690268999</v>
      </c>
      <c r="B7000" s="95">
        <v>1.19674659300792</v>
      </c>
    </row>
    <row r="7001" spans="1:2">
      <c r="A7001" s="95">
        <v>0.69036903690369</v>
      </c>
      <c r="B7001" s="95">
        <v>1.1964272950230801</v>
      </c>
    </row>
    <row r="7002" spans="1:2">
      <c r="A7002" s="95">
        <v>0.69046904690469002</v>
      </c>
      <c r="B7002" s="95">
        <v>1.19610799703824</v>
      </c>
    </row>
    <row r="7003" spans="1:2">
      <c r="A7003" s="95">
        <v>0.69056905690569104</v>
      </c>
      <c r="B7003" s="95">
        <v>1.1957886990533899</v>
      </c>
    </row>
    <row r="7004" spans="1:2">
      <c r="A7004" s="95">
        <v>0.69066906690669105</v>
      </c>
      <c r="B7004" s="95">
        <v>1.19546940106855</v>
      </c>
    </row>
    <row r="7005" spans="1:2">
      <c r="A7005" s="95">
        <v>0.69076907690769096</v>
      </c>
      <c r="B7005" s="95">
        <v>1.1951501030837</v>
      </c>
    </row>
    <row r="7006" spans="1:2">
      <c r="A7006" s="95">
        <v>0.69086908690869098</v>
      </c>
      <c r="B7006" s="95">
        <v>1.1948308050988601</v>
      </c>
    </row>
    <row r="7007" spans="1:2">
      <c r="A7007" s="95">
        <v>0.69096909690969099</v>
      </c>
      <c r="B7007" s="95">
        <v>1.19451150711401</v>
      </c>
    </row>
    <row r="7008" spans="1:2">
      <c r="A7008" s="95">
        <v>0.69106910691069101</v>
      </c>
      <c r="B7008" s="95">
        <v>1.1941922091291699</v>
      </c>
    </row>
    <row r="7009" spans="1:2">
      <c r="A7009" s="95">
        <v>0.69116911691169103</v>
      </c>
      <c r="B7009" s="95">
        <v>1.19387291114433</v>
      </c>
    </row>
    <row r="7010" spans="1:2">
      <c r="A7010" s="95">
        <v>0.69126912691269105</v>
      </c>
      <c r="B7010" s="95">
        <v>1.1935536131594799</v>
      </c>
    </row>
    <row r="7011" spans="1:2">
      <c r="A7011" s="95">
        <v>0.69136913691369095</v>
      </c>
      <c r="B7011" s="95">
        <v>1.1932343151746401</v>
      </c>
    </row>
    <row r="7012" spans="1:2">
      <c r="A7012" s="95">
        <v>0.69146914691469197</v>
      </c>
      <c r="B7012" s="95">
        <v>1.19291501718979</v>
      </c>
    </row>
    <row r="7013" spans="1:2">
      <c r="A7013" s="95">
        <v>0.69156915691569198</v>
      </c>
      <c r="B7013" s="95">
        <v>1.1925957192049501</v>
      </c>
    </row>
    <row r="7014" spans="1:2">
      <c r="A7014" s="95">
        <v>0.691669166916692</v>
      </c>
      <c r="B7014" s="95">
        <v>1.1922764212201</v>
      </c>
    </row>
    <row r="7015" spans="1:2">
      <c r="A7015" s="95">
        <v>0.69176917691769202</v>
      </c>
      <c r="B7015" s="95">
        <v>1.1919571232352599</v>
      </c>
    </row>
    <row r="7016" spans="1:2">
      <c r="A7016" s="95">
        <v>0.69186918691869204</v>
      </c>
      <c r="B7016" s="95">
        <v>1.1916378252504201</v>
      </c>
    </row>
    <row r="7017" spans="1:2">
      <c r="A7017" s="95">
        <v>0.69196919691969205</v>
      </c>
      <c r="B7017" s="95">
        <v>1.19131852726557</v>
      </c>
    </row>
    <row r="7018" spans="1:2">
      <c r="A7018" s="95">
        <v>0.69206920692069196</v>
      </c>
      <c r="B7018" s="95">
        <v>1.1909992292807301</v>
      </c>
    </row>
    <row r="7019" spans="1:2">
      <c r="A7019" s="95">
        <v>0.69216921692169198</v>
      </c>
      <c r="B7019" s="95">
        <v>1.19067993129588</v>
      </c>
    </row>
    <row r="7020" spans="1:2">
      <c r="A7020" s="95">
        <v>0.69226922692269199</v>
      </c>
      <c r="B7020" s="95">
        <v>1.1903606333110399</v>
      </c>
    </row>
    <row r="7021" spans="1:2">
      <c r="A7021" s="95">
        <v>0.69236923692369201</v>
      </c>
      <c r="B7021" s="95">
        <v>1.1900413353261901</v>
      </c>
    </row>
    <row r="7022" spans="1:2">
      <c r="A7022" s="95">
        <v>0.69246924692469203</v>
      </c>
      <c r="B7022" s="95">
        <v>1.18972203734135</v>
      </c>
    </row>
    <row r="7023" spans="1:2">
      <c r="A7023" s="95">
        <v>0.69256925692569304</v>
      </c>
      <c r="B7023" s="95">
        <v>1.1894027393565001</v>
      </c>
    </row>
    <row r="7024" spans="1:2">
      <c r="A7024" s="95">
        <v>0.69266926692669295</v>
      </c>
      <c r="B7024" s="95">
        <v>1.18908344137166</v>
      </c>
    </row>
    <row r="7025" spans="1:2">
      <c r="A7025" s="95">
        <v>0.69276927692769297</v>
      </c>
      <c r="B7025" s="95">
        <v>1.1887641433868199</v>
      </c>
    </row>
    <row r="7026" spans="1:2">
      <c r="A7026" s="95">
        <v>0.69286928692869298</v>
      </c>
      <c r="B7026" s="95">
        <v>1.18844484540197</v>
      </c>
    </row>
    <row r="7027" spans="1:2">
      <c r="A7027" s="95">
        <v>0.692969296929693</v>
      </c>
      <c r="B7027" s="95">
        <v>1.1881255474171299</v>
      </c>
    </row>
    <row r="7028" spans="1:2">
      <c r="A7028" s="95">
        <v>0.69306930693069302</v>
      </c>
      <c r="B7028" s="95">
        <v>1.1878062494322801</v>
      </c>
    </row>
    <row r="7029" spans="1:2">
      <c r="A7029" s="95">
        <v>0.69316931693169304</v>
      </c>
      <c r="B7029" s="95">
        <v>1.18748695144744</v>
      </c>
    </row>
    <row r="7030" spans="1:2">
      <c r="A7030" s="95">
        <v>0.69326932693269305</v>
      </c>
      <c r="B7030" s="95">
        <v>1.1871676534625899</v>
      </c>
    </row>
    <row r="7031" spans="1:2">
      <c r="A7031" s="95">
        <v>0.69336933693369296</v>
      </c>
      <c r="B7031" s="95">
        <v>1.18684835547775</v>
      </c>
    </row>
    <row r="7032" spans="1:2">
      <c r="A7032" s="95">
        <v>0.69346934693469298</v>
      </c>
      <c r="B7032" s="95">
        <v>1.1865290574929099</v>
      </c>
    </row>
    <row r="7033" spans="1:2">
      <c r="A7033" s="95">
        <v>0.69356935693569399</v>
      </c>
      <c r="B7033" s="95">
        <v>1.1862097595080601</v>
      </c>
    </row>
    <row r="7034" spans="1:2">
      <c r="A7034" s="95">
        <v>0.69366936693669401</v>
      </c>
      <c r="B7034" s="95">
        <v>1.18589046152322</v>
      </c>
    </row>
    <row r="7035" spans="1:2">
      <c r="A7035" s="95">
        <v>0.69376937693769403</v>
      </c>
      <c r="B7035" s="95">
        <v>1.1855711635383701</v>
      </c>
    </row>
    <row r="7036" spans="1:2">
      <c r="A7036" s="95">
        <v>0.69386938693869404</v>
      </c>
      <c r="B7036" s="95">
        <v>1.18525186555353</v>
      </c>
    </row>
    <row r="7037" spans="1:2">
      <c r="A7037" s="95">
        <v>0.69396939693969395</v>
      </c>
      <c r="B7037" s="95">
        <v>1.1849325675686799</v>
      </c>
    </row>
    <row r="7038" spans="1:2">
      <c r="A7038" s="95">
        <v>0.69406940694069397</v>
      </c>
      <c r="B7038" s="95">
        <v>1.1846132695838401</v>
      </c>
    </row>
    <row r="7039" spans="1:2">
      <c r="A7039" s="95">
        <v>0.69416941694169398</v>
      </c>
      <c r="B7039" s="95">
        <v>1.18429397159899</v>
      </c>
    </row>
    <row r="7040" spans="1:2">
      <c r="A7040" s="95">
        <v>0.694269426942694</v>
      </c>
      <c r="B7040" s="95">
        <v>1.1839746736141501</v>
      </c>
    </row>
    <row r="7041" spans="1:2">
      <c r="A7041" s="95">
        <v>0.69436943694369402</v>
      </c>
      <c r="B7041" s="95">
        <v>1.18365537562931</v>
      </c>
    </row>
    <row r="7042" spans="1:2">
      <c r="A7042" s="95">
        <v>0.69446944694469404</v>
      </c>
      <c r="B7042" s="95">
        <v>1.1833360776444599</v>
      </c>
    </row>
    <row r="7043" spans="1:2">
      <c r="A7043" s="95">
        <v>0.69456945694569505</v>
      </c>
      <c r="B7043" s="95">
        <v>1.18301677965962</v>
      </c>
    </row>
    <row r="7044" spans="1:2">
      <c r="A7044" s="95">
        <v>0.69466946694669496</v>
      </c>
      <c r="B7044" s="95">
        <v>1.18269748167477</v>
      </c>
    </row>
    <row r="7045" spans="1:2">
      <c r="A7045" s="95">
        <v>0.69476947694769497</v>
      </c>
      <c r="B7045" s="95">
        <v>1.1823781836899301</v>
      </c>
    </row>
    <row r="7046" spans="1:2">
      <c r="A7046" s="95">
        <v>0.69486948694869499</v>
      </c>
      <c r="B7046" s="95">
        <v>1.18205888570508</v>
      </c>
    </row>
    <row r="7047" spans="1:2">
      <c r="A7047" s="95">
        <v>0.69496949694969501</v>
      </c>
      <c r="B7047" s="95">
        <v>1.1817395877202399</v>
      </c>
    </row>
    <row r="7048" spans="1:2">
      <c r="A7048" s="95">
        <v>0.69506950695069503</v>
      </c>
      <c r="B7048" s="95">
        <v>1.1814202897354</v>
      </c>
    </row>
    <row r="7049" spans="1:2">
      <c r="A7049" s="95">
        <v>0.69516951695169504</v>
      </c>
      <c r="B7049" s="95">
        <v>1.1811009917505499</v>
      </c>
    </row>
    <row r="7050" spans="1:2">
      <c r="A7050" s="95">
        <v>0.69526952695269495</v>
      </c>
      <c r="B7050" s="95">
        <v>1.1807816937657101</v>
      </c>
    </row>
    <row r="7051" spans="1:2">
      <c r="A7051" s="95">
        <v>0.69536953695369497</v>
      </c>
      <c r="B7051" s="95">
        <v>1.18046239578086</v>
      </c>
    </row>
    <row r="7052" spans="1:2">
      <c r="A7052" s="95">
        <v>0.69546954695469498</v>
      </c>
      <c r="B7052" s="95">
        <v>1.1801430977960199</v>
      </c>
    </row>
    <row r="7053" spans="1:2">
      <c r="A7053" s="95">
        <v>0.695569556955696</v>
      </c>
      <c r="B7053" s="95">
        <v>1.17982379981117</v>
      </c>
    </row>
    <row r="7054" spans="1:2">
      <c r="A7054" s="95">
        <v>0.69566956695669602</v>
      </c>
      <c r="B7054" s="95">
        <v>1.1795045018263299</v>
      </c>
    </row>
    <row r="7055" spans="1:2">
      <c r="A7055" s="95">
        <v>0.69576957695769603</v>
      </c>
      <c r="B7055" s="95">
        <v>1.1791852038414801</v>
      </c>
    </row>
    <row r="7056" spans="1:2">
      <c r="A7056" s="95">
        <v>0.69586958695869605</v>
      </c>
      <c r="B7056" s="95">
        <v>1.17886590585664</v>
      </c>
    </row>
    <row r="7057" spans="1:2">
      <c r="A7057" s="95">
        <v>0.69596959695969596</v>
      </c>
      <c r="B7057" s="95">
        <v>1.1785466078718001</v>
      </c>
    </row>
    <row r="7058" spans="1:2">
      <c r="A7058" s="95">
        <v>0.69606960696069597</v>
      </c>
      <c r="B7058" s="95">
        <v>1.17822730988695</v>
      </c>
    </row>
    <row r="7059" spans="1:2">
      <c r="A7059" s="95">
        <v>0.69616961696169599</v>
      </c>
      <c r="B7059" s="95">
        <v>1.1779080119021099</v>
      </c>
    </row>
    <row r="7060" spans="1:2">
      <c r="A7060" s="95">
        <v>0.69626962696269601</v>
      </c>
      <c r="B7060" s="95">
        <v>1.1775887139172601</v>
      </c>
    </row>
    <row r="7061" spans="1:2">
      <c r="A7061" s="95">
        <v>0.69636963696369603</v>
      </c>
      <c r="B7061" s="95">
        <v>1.17726941593242</v>
      </c>
    </row>
    <row r="7062" spans="1:2">
      <c r="A7062" s="95">
        <v>0.69646964696469604</v>
      </c>
      <c r="B7062" s="95">
        <v>1.1769501179475701</v>
      </c>
    </row>
    <row r="7063" spans="1:2">
      <c r="A7063" s="95">
        <v>0.69656965696569695</v>
      </c>
      <c r="B7063" s="95">
        <v>1.17663081996273</v>
      </c>
    </row>
    <row r="7064" spans="1:2">
      <c r="A7064" s="95">
        <v>0.69666966696669697</v>
      </c>
      <c r="B7064" s="95">
        <v>1.1763115219778899</v>
      </c>
    </row>
    <row r="7065" spans="1:2">
      <c r="A7065" s="95">
        <v>0.69676967696769698</v>
      </c>
      <c r="B7065" s="95">
        <v>1.17599222399304</v>
      </c>
    </row>
    <row r="7066" spans="1:2">
      <c r="A7066" s="95">
        <v>0.696869686968697</v>
      </c>
      <c r="B7066" s="95">
        <v>1.1756729260081999</v>
      </c>
    </row>
    <row r="7067" spans="1:2">
      <c r="A7067" s="95">
        <v>0.69696969696969702</v>
      </c>
      <c r="B7067" s="95">
        <v>1.1753536280233501</v>
      </c>
    </row>
    <row r="7068" spans="1:2">
      <c r="A7068" s="95">
        <v>0.69706970697069703</v>
      </c>
      <c r="B7068" s="95">
        <v>1.17503433003851</v>
      </c>
    </row>
    <row r="7069" spans="1:2">
      <c r="A7069" s="95">
        <v>0.69716971697169705</v>
      </c>
      <c r="B7069" s="95">
        <v>1.1747150320536599</v>
      </c>
    </row>
    <row r="7070" spans="1:2">
      <c r="A7070" s="95">
        <v>0.69726972697269696</v>
      </c>
      <c r="B7070" s="95">
        <v>1.17439573406882</v>
      </c>
    </row>
    <row r="7071" spans="1:2">
      <c r="A7071" s="95">
        <v>0.69736973697369697</v>
      </c>
      <c r="B7071" s="95">
        <v>1.1740764360839799</v>
      </c>
    </row>
    <row r="7072" spans="1:2">
      <c r="A7072" s="95">
        <v>0.69746974697469699</v>
      </c>
      <c r="B7072" s="95">
        <v>1.1737571380991301</v>
      </c>
    </row>
    <row r="7073" spans="1:2">
      <c r="A7073" s="95">
        <v>0.69756975697569801</v>
      </c>
      <c r="B7073" s="95">
        <v>1.17343784011429</v>
      </c>
    </row>
    <row r="7074" spans="1:2">
      <c r="A7074" s="95">
        <v>0.69766976697669802</v>
      </c>
      <c r="B7074" s="95">
        <v>1.1731185421294399</v>
      </c>
    </row>
    <row r="7075" spans="1:2">
      <c r="A7075" s="95">
        <v>0.69776977697769804</v>
      </c>
      <c r="B7075" s="95">
        <v>1.1727992441446</v>
      </c>
    </row>
    <row r="7076" spans="1:2">
      <c r="A7076" s="95">
        <v>0.69786978697869795</v>
      </c>
      <c r="B7076" s="95">
        <v>1.1724799461597499</v>
      </c>
    </row>
    <row r="7077" spans="1:2">
      <c r="A7077" s="95">
        <v>0.69796979697969797</v>
      </c>
      <c r="B7077" s="95">
        <v>1.1721606481749101</v>
      </c>
    </row>
    <row r="7078" spans="1:2">
      <c r="A7078" s="95">
        <v>0.69806980698069798</v>
      </c>
      <c r="B7078" s="95">
        <v>1.17184135019006</v>
      </c>
    </row>
    <row r="7079" spans="1:2">
      <c r="A7079" s="95">
        <v>0.698169816981698</v>
      </c>
      <c r="B7079" s="95">
        <v>1.1715220522052201</v>
      </c>
    </row>
    <row r="7080" spans="1:2">
      <c r="A7080" s="95">
        <v>0.69826982698269802</v>
      </c>
      <c r="B7080" s="95">
        <v>1.17120275422038</v>
      </c>
    </row>
    <row r="7081" spans="1:2">
      <c r="A7081" s="95">
        <v>0.69836983698369803</v>
      </c>
      <c r="B7081" s="95">
        <v>1.1708834562355299</v>
      </c>
    </row>
    <row r="7082" spans="1:2">
      <c r="A7082" s="95">
        <v>0.69846984698469805</v>
      </c>
      <c r="B7082" s="95">
        <v>1.17056415825069</v>
      </c>
    </row>
    <row r="7083" spans="1:2">
      <c r="A7083" s="95">
        <v>0.69856985698569896</v>
      </c>
      <c r="B7083" s="95">
        <v>1.17024486026584</v>
      </c>
    </row>
    <row r="7084" spans="1:2">
      <c r="A7084" s="95">
        <v>0.69866986698669897</v>
      </c>
      <c r="B7084" s="95">
        <v>1.1699255622810001</v>
      </c>
    </row>
    <row r="7085" spans="1:2">
      <c r="A7085" s="95">
        <v>0.69876987698769899</v>
      </c>
      <c r="B7085" s="95">
        <v>1.16960626429615</v>
      </c>
    </row>
    <row r="7086" spans="1:2">
      <c r="A7086" s="95">
        <v>0.69886988698869901</v>
      </c>
      <c r="B7086" s="95">
        <v>1.1692869663113099</v>
      </c>
    </row>
    <row r="7087" spans="1:2">
      <c r="A7087" s="95">
        <v>0.69896989698969902</v>
      </c>
      <c r="B7087" s="95">
        <v>1.16896766832647</v>
      </c>
    </row>
    <row r="7088" spans="1:2">
      <c r="A7088" s="95">
        <v>0.69906990699069904</v>
      </c>
      <c r="B7088" s="95">
        <v>1.1686483703416199</v>
      </c>
    </row>
    <row r="7089" spans="1:2">
      <c r="A7089" s="95">
        <v>0.69916991699169895</v>
      </c>
      <c r="B7089" s="95">
        <v>1.1683290723567801</v>
      </c>
    </row>
    <row r="7090" spans="1:2">
      <c r="A7090" s="95">
        <v>0.69926992699269896</v>
      </c>
      <c r="B7090" s="95">
        <v>1.16800977437193</v>
      </c>
    </row>
    <row r="7091" spans="1:2">
      <c r="A7091" s="95">
        <v>0.69936993699369898</v>
      </c>
      <c r="B7091" s="95">
        <v>1.1676904763870899</v>
      </c>
    </row>
    <row r="7092" spans="1:2">
      <c r="A7092" s="95">
        <v>0.699469946994699</v>
      </c>
      <c r="B7092" s="95">
        <v>1.16737117840224</v>
      </c>
    </row>
    <row r="7093" spans="1:2">
      <c r="A7093" s="95">
        <v>0.69956995699570002</v>
      </c>
      <c r="B7093" s="95">
        <v>1.1670518804173999</v>
      </c>
    </row>
    <row r="7094" spans="1:2">
      <c r="A7094" s="95">
        <v>0.69966996699670003</v>
      </c>
      <c r="B7094" s="95">
        <v>1.1667325824325601</v>
      </c>
    </row>
    <row r="7095" spans="1:2">
      <c r="A7095" s="95">
        <v>0.69976997699770005</v>
      </c>
      <c r="B7095" s="95">
        <v>1.16641328444771</v>
      </c>
    </row>
    <row r="7096" spans="1:2">
      <c r="A7096" s="95">
        <v>0.69986998699869996</v>
      </c>
      <c r="B7096" s="95">
        <v>1.1660939864628701</v>
      </c>
    </row>
    <row r="7097" spans="1:2">
      <c r="A7097" s="95">
        <v>0.69996999699969997</v>
      </c>
      <c r="B7097" s="95">
        <v>1.16577468847802</v>
      </c>
    </row>
    <row r="7098" spans="1:2">
      <c r="A7098" s="95">
        <v>0.70007000700069999</v>
      </c>
      <c r="B7098" s="95">
        <v>1.1654553904931799</v>
      </c>
    </row>
    <row r="7099" spans="1:2">
      <c r="A7099" s="95">
        <v>0.70017001700170001</v>
      </c>
      <c r="B7099" s="95">
        <v>1.1651360925083301</v>
      </c>
    </row>
    <row r="7100" spans="1:2">
      <c r="A7100" s="95">
        <v>0.70027002700270002</v>
      </c>
      <c r="B7100" s="95">
        <v>1.16481679452349</v>
      </c>
    </row>
    <row r="7101" spans="1:2">
      <c r="A7101" s="95">
        <v>0.70037003700370004</v>
      </c>
      <c r="B7101" s="95">
        <v>1.1644974965386401</v>
      </c>
    </row>
    <row r="7102" spans="1:2">
      <c r="A7102" s="95">
        <v>0.70047004700470095</v>
      </c>
      <c r="B7102" s="95">
        <v>1.1641781985538</v>
      </c>
    </row>
    <row r="7103" spans="1:2">
      <c r="A7103" s="95">
        <v>0.70057005700570096</v>
      </c>
      <c r="B7103" s="95">
        <v>1.1638589005689599</v>
      </c>
    </row>
    <row r="7104" spans="1:2">
      <c r="A7104" s="95">
        <v>0.70067006700670098</v>
      </c>
      <c r="B7104" s="95">
        <v>1.16353960258411</v>
      </c>
    </row>
    <row r="7105" spans="1:2">
      <c r="A7105" s="95">
        <v>0.700770077007701</v>
      </c>
      <c r="B7105" s="95">
        <v>1.1632203045992699</v>
      </c>
    </row>
    <row r="7106" spans="1:2">
      <c r="A7106" s="95">
        <v>0.70087008700870101</v>
      </c>
      <c r="B7106" s="95">
        <v>1.1629010066144201</v>
      </c>
    </row>
    <row r="7107" spans="1:2">
      <c r="A7107" s="95">
        <v>0.70097009700970103</v>
      </c>
      <c r="B7107" s="95">
        <v>1.16258170862958</v>
      </c>
    </row>
    <row r="7108" spans="1:2">
      <c r="A7108" s="95">
        <v>0.70107010701070105</v>
      </c>
      <c r="B7108" s="95">
        <v>1.1622624106447299</v>
      </c>
    </row>
    <row r="7109" spans="1:2">
      <c r="A7109" s="95">
        <v>0.70117011701170096</v>
      </c>
      <c r="B7109" s="95">
        <v>1.16194311265989</v>
      </c>
    </row>
    <row r="7110" spans="1:2">
      <c r="A7110" s="95">
        <v>0.70127012701270097</v>
      </c>
      <c r="B7110" s="95">
        <v>1.1616238146750499</v>
      </c>
    </row>
    <row r="7111" spans="1:2">
      <c r="A7111" s="95">
        <v>0.70137013701370099</v>
      </c>
      <c r="B7111" s="95">
        <v>1.1613045166902001</v>
      </c>
    </row>
    <row r="7112" spans="1:2">
      <c r="A7112" s="95">
        <v>0.70147014701470101</v>
      </c>
      <c r="B7112" s="95">
        <v>1.16098521870536</v>
      </c>
    </row>
    <row r="7113" spans="1:2">
      <c r="A7113" s="95">
        <v>0.70157015701570202</v>
      </c>
      <c r="B7113" s="95">
        <v>1.1606659207205099</v>
      </c>
    </row>
    <row r="7114" spans="1:2">
      <c r="A7114" s="95">
        <v>0.70167016701670204</v>
      </c>
      <c r="B7114" s="95">
        <v>1.16034662273567</v>
      </c>
    </row>
    <row r="7115" spans="1:2">
      <c r="A7115" s="95">
        <v>0.70177017701770195</v>
      </c>
      <c r="B7115" s="95">
        <v>1.1600273247508199</v>
      </c>
    </row>
    <row r="7116" spans="1:2">
      <c r="A7116" s="95">
        <v>0.70187018701870196</v>
      </c>
      <c r="B7116" s="95">
        <v>1.1597080267659801</v>
      </c>
    </row>
    <row r="7117" spans="1:2">
      <c r="A7117" s="95">
        <v>0.70197019701970198</v>
      </c>
      <c r="B7117" s="95">
        <v>1.15938872878114</v>
      </c>
    </row>
    <row r="7118" spans="1:2">
      <c r="A7118" s="95">
        <v>0.702070207020702</v>
      </c>
      <c r="B7118" s="95">
        <v>1.1590694307962901</v>
      </c>
    </row>
    <row r="7119" spans="1:2">
      <c r="A7119" s="95">
        <v>0.70217021702170201</v>
      </c>
      <c r="B7119" s="95">
        <v>1.15875013281145</v>
      </c>
    </row>
    <row r="7120" spans="1:2">
      <c r="A7120" s="95">
        <v>0.70227022702270203</v>
      </c>
      <c r="B7120" s="95">
        <v>1.1584308348265999</v>
      </c>
    </row>
    <row r="7121" spans="1:2">
      <c r="A7121" s="95">
        <v>0.70237023702370205</v>
      </c>
      <c r="B7121" s="95">
        <v>1.15811153684176</v>
      </c>
    </row>
    <row r="7122" spans="1:2">
      <c r="A7122" s="95">
        <v>0.70247024702470295</v>
      </c>
      <c r="B7122" s="95">
        <v>1.15779223885691</v>
      </c>
    </row>
    <row r="7123" spans="1:2">
      <c r="A7123" s="95">
        <v>0.70257025702570297</v>
      </c>
      <c r="B7123" s="95">
        <v>1.1574729408720701</v>
      </c>
    </row>
    <row r="7124" spans="1:2">
      <c r="A7124" s="95">
        <v>0.70267026702670299</v>
      </c>
      <c r="B7124" s="95">
        <v>1.15715364288722</v>
      </c>
    </row>
    <row r="7125" spans="1:2">
      <c r="A7125" s="95">
        <v>0.70277027702770301</v>
      </c>
      <c r="B7125" s="95">
        <v>1.1568343449023799</v>
      </c>
    </row>
    <row r="7126" spans="1:2">
      <c r="A7126" s="95">
        <v>0.70287028702870302</v>
      </c>
      <c r="B7126" s="95">
        <v>1.15651504691754</v>
      </c>
    </row>
    <row r="7127" spans="1:2">
      <c r="A7127" s="95">
        <v>0.70297029702970304</v>
      </c>
      <c r="B7127" s="95">
        <v>1.1561957489326899</v>
      </c>
    </row>
    <row r="7128" spans="1:2">
      <c r="A7128" s="95">
        <v>0.70307030703070295</v>
      </c>
      <c r="B7128" s="95">
        <v>1.1558764509478501</v>
      </c>
    </row>
    <row r="7129" spans="1:2">
      <c r="A7129" s="95">
        <v>0.70317031703170296</v>
      </c>
      <c r="B7129" s="95">
        <v>1.155557152963</v>
      </c>
    </row>
    <row r="7130" spans="1:2">
      <c r="A7130" s="95">
        <v>0.70327032703270298</v>
      </c>
      <c r="B7130" s="95">
        <v>1.1552378549781599</v>
      </c>
    </row>
    <row r="7131" spans="1:2">
      <c r="A7131" s="95">
        <v>0.703370337033703</v>
      </c>
      <c r="B7131" s="95">
        <v>1.15491855699331</v>
      </c>
    </row>
    <row r="7132" spans="1:2">
      <c r="A7132" s="95">
        <v>0.70347034703470301</v>
      </c>
      <c r="B7132" s="95">
        <v>1.1545992590084699</v>
      </c>
    </row>
    <row r="7133" spans="1:2">
      <c r="A7133" s="95">
        <v>0.70357035703570403</v>
      </c>
      <c r="B7133" s="95">
        <v>1.1542799610236301</v>
      </c>
    </row>
    <row r="7134" spans="1:2">
      <c r="A7134" s="95">
        <v>0.70367036703670405</v>
      </c>
      <c r="B7134" s="95">
        <v>1.15396066303878</v>
      </c>
    </row>
    <row r="7135" spans="1:2">
      <c r="A7135" s="95">
        <v>0.70377037703770395</v>
      </c>
      <c r="B7135" s="95">
        <v>1.1536413650539401</v>
      </c>
    </row>
    <row r="7136" spans="1:2">
      <c r="A7136" s="95">
        <v>0.70387038703870397</v>
      </c>
      <c r="B7136" s="95">
        <v>1.15332206706909</v>
      </c>
    </row>
    <row r="7137" spans="1:2">
      <c r="A7137" s="95">
        <v>0.70397039703970399</v>
      </c>
      <c r="B7137" s="95">
        <v>1.1530027690842499</v>
      </c>
    </row>
    <row r="7138" spans="1:2">
      <c r="A7138" s="95">
        <v>0.704070407040704</v>
      </c>
      <c r="B7138" s="95">
        <v>1.1526834710994001</v>
      </c>
    </row>
    <row r="7139" spans="1:2">
      <c r="A7139" s="95">
        <v>0.70417041704170402</v>
      </c>
      <c r="B7139" s="95">
        <v>1.15236417311456</v>
      </c>
    </row>
    <row r="7140" spans="1:2">
      <c r="A7140" s="95">
        <v>0.70427042704270404</v>
      </c>
      <c r="B7140" s="95">
        <v>1.1520448751297101</v>
      </c>
    </row>
    <row r="7141" spans="1:2">
      <c r="A7141" s="95">
        <v>0.70437043704370395</v>
      </c>
      <c r="B7141" s="95">
        <v>1.15172557714487</v>
      </c>
    </row>
    <row r="7142" spans="1:2">
      <c r="A7142" s="95">
        <v>0.70447044704470496</v>
      </c>
      <c r="B7142" s="95">
        <v>1.1514062791600299</v>
      </c>
    </row>
    <row r="7143" spans="1:2">
      <c r="A7143" s="95">
        <v>0.70457045704570498</v>
      </c>
      <c r="B7143" s="95">
        <v>1.15108698117518</v>
      </c>
    </row>
    <row r="7144" spans="1:2">
      <c r="A7144" s="95">
        <v>0.704670467046705</v>
      </c>
      <c r="B7144" s="95">
        <v>1.15076768319034</v>
      </c>
    </row>
    <row r="7145" spans="1:2">
      <c r="A7145" s="95">
        <v>0.70477047704770501</v>
      </c>
      <c r="B7145" s="95">
        <v>1.1504483852054901</v>
      </c>
    </row>
    <row r="7146" spans="1:2">
      <c r="A7146" s="95">
        <v>0.70487048704870503</v>
      </c>
      <c r="B7146" s="95">
        <v>1.15012908722065</v>
      </c>
    </row>
    <row r="7147" spans="1:2">
      <c r="A7147" s="95">
        <v>0.70497049704970505</v>
      </c>
      <c r="B7147" s="95">
        <v>1.1498097892357999</v>
      </c>
    </row>
    <row r="7148" spans="1:2">
      <c r="A7148" s="95">
        <v>0.70507050705070495</v>
      </c>
      <c r="B7148" s="95">
        <v>1.14949049125096</v>
      </c>
    </row>
    <row r="7149" spans="1:2">
      <c r="A7149" s="95">
        <v>0.70517051705170497</v>
      </c>
      <c r="B7149" s="95">
        <v>1.1491711932661199</v>
      </c>
    </row>
    <row r="7150" spans="1:2">
      <c r="A7150" s="95">
        <v>0.70527052705270499</v>
      </c>
      <c r="B7150" s="95">
        <v>1.1488518952812701</v>
      </c>
    </row>
    <row r="7151" spans="1:2">
      <c r="A7151" s="95">
        <v>0.705370537053705</v>
      </c>
      <c r="B7151" s="95">
        <v>1.14853259729643</v>
      </c>
    </row>
    <row r="7152" spans="1:2">
      <c r="A7152" s="95">
        <v>0.70547054705470502</v>
      </c>
      <c r="B7152" s="95">
        <v>1.1482132993115799</v>
      </c>
    </row>
    <row r="7153" spans="1:2">
      <c r="A7153" s="95">
        <v>0.70557055705570604</v>
      </c>
      <c r="B7153" s="95">
        <v>1.14789400132674</v>
      </c>
    </row>
    <row r="7154" spans="1:2">
      <c r="A7154" s="95">
        <v>0.70567056705670606</v>
      </c>
      <c r="B7154" s="95">
        <v>1.1475747033418899</v>
      </c>
    </row>
    <row r="7155" spans="1:2">
      <c r="A7155" s="95">
        <v>0.70577057705770596</v>
      </c>
      <c r="B7155" s="95">
        <v>1.1472554053570501</v>
      </c>
    </row>
    <row r="7156" spans="1:2">
      <c r="A7156" s="95">
        <v>0.70587058705870598</v>
      </c>
      <c r="B7156" s="95">
        <v>1.14693610737221</v>
      </c>
    </row>
    <row r="7157" spans="1:2">
      <c r="A7157" s="95">
        <v>0.705970597059706</v>
      </c>
      <c r="B7157" s="95">
        <v>1.1466168093873601</v>
      </c>
    </row>
    <row r="7158" spans="1:2">
      <c r="A7158" s="95">
        <v>0.70607060706070601</v>
      </c>
      <c r="B7158" s="95">
        <v>1.14629751140252</v>
      </c>
    </row>
    <row r="7159" spans="1:2">
      <c r="A7159" s="95">
        <v>0.70617061706170603</v>
      </c>
      <c r="B7159" s="95">
        <v>1.1459782134176699</v>
      </c>
    </row>
    <row r="7160" spans="1:2">
      <c r="A7160" s="95">
        <v>0.70627062706270605</v>
      </c>
      <c r="B7160" s="95">
        <v>1.14565891543283</v>
      </c>
    </row>
    <row r="7161" spans="1:2">
      <c r="A7161" s="95">
        <v>0.70637063706370595</v>
      </c>
      <c r="B7161" s="95">
        <v>1.14533961744798</v>
      </c>
    </row>
    <row r="7162" spans="1:2">
      <c r="A7162" s="95">
        <v>0.70647064706470697</v>
      </c>
      <c r="B7162" s="95">
        <v>1.1450203194631401</v>
      </c>
    </row>
    <row r="7163" spans="1:2">
      <c r="A7163" s="95">
        <v>0.70657065706570699</v>
      </c>
      <c r="B7163" s="95">
        <v>1.14470102147829</v>
      </c>
    </row>
    <row r="7164" spans="1:2">
      <c r="A7164" s="95">
        <v>0.706670667066707</v>
      </c>
      <c r="B7164" s="95">
        <v>1.1443817234934499</v>
      </c>
    </row>
    <row r="7165" spans="1:2">
      <c r="A7165" s="95">
        <v>0.70677067706770702</v>
      </c>
      <c r="B7165" s="95">
        <v>1.14406242550861</v>
      </c>
    </row>
    <row r="7166" spans="1:2">
      <c r="A7166" s="95">
        <v>0.70687068706870704</v>
      </c>
      <c r="B7166" s="95">
        <v>1.14374312752376</v>
      </c>
    </row>
    <row r="7167" spans="1:2">
      <c r="A7167" s="95">
        <v>0.70697069706970705</v>
      </c>
      <c r="B7167" s="95">
        <v>1.1434238295389201</v>
      </c>
    </row>
    <row r="7168" spans="1:2">
      <c r="A7168" s="95">
        <v>0.70707070707070696</v>
      </c>
      <c r="B7168" s="95">
        <v>1.14310453155407</v>
      </c>
    </row>
    <row r="7169" spans="1:2">
      <c r="A7169" s="95">
        <v>0.70717071707170698</v>
      </c>
      <c r="B7169" s="95">
        <v>1.1427852335692299</v>
      </c>
    </row>
    <row r="7170" spans="1:2">
      <c r="A7170" s="95">
        <v>0.707270727072707</v>
      </c>
      <c r="B7170" s="95">
        <v>1.14246593558438</v>
      </c>
    </row>
    <row r="7171" spans="1:2">
      <c r="A7171" s="95">
        <v>0.70737073707370701</v>
      </c>
      <c r="B7171" s="95">
        <v>1.1421466375995399</v>
      </c>
    </row>
    <row r="7172" spans="1:2">
      <c r="A7172" s="95">
        <v>0.70747074707470703</v>
      </c>
      <c r="B7172" s="95">
        <v>1.1418273396147001</v>
      </c>
    </row>
    <row r="7173" spans="1:2">
      <c r="A7173" s="95">
        <v>0.70757075707570805</v>
      </c>
      <c r="B7173" s="95">
        <v>1.14150804162985</v>
      </c>
    </row>
    <row r="7174" spans="1:2">
      <c r="A7174" s="95">
        <v>0.70767076707670795</v>
      </c>
      <c r="B7174" s="95">
        <v>1.1411887436450101</v>
      </c>
    </row>
    <row r="7175" spans="1:2">
      <c r="A7175" s="95">
        <v>0.70777077707770797</v>
      </c>
      <c r="B7175" s="95">
        <v>1.14086944566016</v>
      </c>
    </row>
    <row r="7176" spans="1:2">
      <c r="A7176" s="95">
        <v>0.70787078707870799</v>
      </c>
      <c r="B7176" s="95">
        <v>1.1405501476753199</v>
      </c>
    </row>
    <row r="7177" spans="1:2">
      <c r="A7177" s="95">
        <v>0.707970797079708</v>
      </c>
      <c r="B7177" s="95">
        <v>1.1402308496904701</v>
      </c>
    </row>
    <row r="7178" spans="1:2">
      <c r="A7178" s="95">
        <v>0.70807080708070802</v>
      </c>
      <c r="B7178" s="95">
        <v>1.13991155170563</v>
      </c>
    </row>
    <row r="7179" spans="1:2">
      <c r="A7179" s="95">
        <v>0.70817081708170804</v>
      </c>
      <c r="B7179" s="95">
        <v>1.1395922537207901</v>
      </c>
    </row>
    <row r="7180" spans="1:2">
      <c r="A7180" s="95">
        <v>0.70827082708270805</v>
      </c>
      <c r="B7180" s="95">
        <v>1.13927295573594</v>
      </c>
    </row>
    <row r="7181" spans="1:2">
      <c r="A7181" s="95">
        <v>0.70837083708370796</v>
      </c>
      <c r="B7181" s="95">
        <v>1.1389536577510999</v>
      </c>
    </row>
    <row r="7182" spans="1:2">
      <c r="A7182" s="95">
        <v>0.70847084708470798</v>
      </c>
      <c r="B7182" s="95">
        <v>1.13863435976625</v>
      </c>
    </row>
    <row r="7183" spans="1:2">
      <c r="A7183" s="95">
        <v>0.70857085708570899</v>
      </c>
      <c r="B7183" s="95">
        <v>1.13831506178141</v>
      </c>
    </row>
    <row r="7184" spans="1:2">
      <c r="A7184" s="95">
        <v>0.70867086708670901</v>
      </c>
      <c r="B7184" s="95">
        <v>1.1379957637965601</v>
      </c>
    </row>
    <row r="7185" spans="1:2">
      <c r="A7185" s="95">
        <v>0.70877087708770903</v>
      </c>
      <c r="B7185" s="95">
        <v>1.13767646581172</v>
      </c>
    </row>
    <row r="7186" spans="1:2">
      <c r="A7186" s="95">
        <v>0.70887088708870905</v>
      </c>
      <c r="B7186" s="95">
        <v>1.1373571678268699</v>
      </c>
    </row>
    <row r="7187" spans="1:2">
      <c r="A7187" s="95">
        <v>0.70897089708970895</v>
      </c>
      <c r="B7187" s="95">
        <v>1.13703786984203</v>
      </c>
    </row>
    <row r="7188" spans="1:2">
      <c r="A7188" s="95">
        <v>0.70907090709070897</v>
      </c>
      <c r="B7188" s="95">
        <v>1.1367185718571899</v>
      </c>
    </row>
    <row r="7189" spans="1:2">
      <c r="A7189" s="95">
        <v>0.70917091709170899</v>
      </c>
      <c r="B7189" s="95">
        <v>1.1363992738723401</v>
      </c>
    </row>
    <row r="7190" spans="1:2">
      <c r="A7190" s="95">
        <v>0.709270927092709</v>
      </c>
      <c r="B7190" s="95">
        <v>1.1360799758875</v>
      </c>
    </row>
    <row r="7191" spans="1:2">
      <c r="A7191" s="95">
        <v>0.70937093709370902</v>
      </c>
      <c r="B7191" s="95">
        <v>1.1357606779026499</v>
      </c>
    </row>
    <row r="7192" spans="1:2">
      <c r="A7192" s="95">
        <v>0.70947094709470904</v>
      </c>
      <c r="B7192" s="95">
        <v>1.13544137991781</v>
      </c>
    </row>
    <row r="7193" spans="1:2">
      <c r="A7193" s="95">
        <v>0.70957095709571005</v>
      </c>
      <c r="B7193" s="95">
        <v>1.1351220819329599</v>
      </c>
    </row>
    <row r="7194" spans="1:2">
      <c r="A7194" s="95">
        <v>0.70967096709670996</v>
      </c>
      <c r="B7194" s="95">
        <v>1.1348027839481201</v>
      </c>
    </row>
    <row r="7195" spans="1:2">
      <c r="A7195" s="95">
        <v>0.70977097709770998</v>
      </c>
      <c r="B7195" s="95">
        <v>1.13448348596328</v>
      </c>
    </row>
    <row r="7196" spans="1:2">
      <c r="A7196" s="95">
        <v>0.70987098709870999</v>
      </c>
      <c r="B7196" s="95">
        <v>1.1341641879784301</v>
      </c>
    </row>
    <row r="7197" spans="1:2">
      <c r="A7197" s="95">
        <v>0.70997099709971001</v>
      </c>
      <c r="B7197" s="95">
        <v>1.13384488999359</v>
      </c>
    </row>
    <row r="7198" spans="1:2">
      <c r="A7198" s="95">
        <v>0.71007100710071003</v>
      </c>
      <c r="B7198" s="95">
        <v>1.1335255920087399</v>
      </c>
    </row>
    <row r="7199" spans="1:2">
      <c r="A7199" s="95">
        <v>0.71017101710171004</v>
      </c>
      <c r="B7199" s="95">
        <v>1.1332062940239001</v>
      </c>
    </row>
    <row r="7200" spans="1:2">
      <c r="A7200" s="95">
        <v>0.71027102710270995</v>
      </c>
      <c r="B7200" s="95">
        <v>1.13288699603905</v>
      </c>
    </row>
    <row r="7201" spans="1:2">
      <c r="A7201" s="95">
        <v>0.71037103710370997</v>
      </c>
      <c r="B7201" s="95">
        <v>1.1325676980542101</v>
      </c>
    </row>
    <row r="7202" spans="1:2">
      <c r="A7202" s="95">
        <v>0.71047104710470999</v>
      </c>
      <c r="B7202" s="95">
        <v>1.13224840006936</v>
      </c>
    </row>
    <row r="7203" spans="1:2">
      <c r="A7203" s="95">
        <v>0.710571057105711</v>
      </c>
      <c r="B7203" s="95">
        <v>1.1319291020845199</v>
      </c>
    </row>
    <row r="7204" spans="1:2">
      <c r="A7204" s="95">
        <v>0.71067106710671102</v>
      </c>
      <c r="B7204" s="95">
        <v>1.13160980409968</v>
      </c>
    </row>
    <row r="7205" spans="1:2">
      <c r="A7205" s="95">
        <v>0.71077107710771104</v>
      </c>
      <c r="B7205" s="95">
        <v>1.13129050611483</v>
      </c>
    </row>
    <row r="7206" spans="1:2">
      <c r="A7206" s="95">
        <v>0.71087108710871105</v>
      </c>
      <c r="B7206" s="95">
        <v>1.1309712081299901</v>
      </c>
    </row>
    <row r="7207" spans="1:2">
      <c r="A7207" s="95">
        <v>0.71097109710971096</v>
      </c>
      <c r="B7207" s="95">
        <v>1.13065191014514</v>
      </c>
    </row>
    <row r="7208" spans="1:2">
      <c r="A7208" s="95">
        <v>0.71107110711071098</v>
      </c>
      <c r="B7208" s="95">
        <v>1.1303326121602999</v>
      </c>
    </row>
    <row r="7209" spans="1:2">
      <c r="A7209" s="95">
        <v>0.71117111711171099</v>
      </c>
      <c r="B7209" s="95">
        <v>1.13001331417545</v>
      </c>
    </row>
    <row r="7210" spans="1:2">
      <c r="A7210" s="95">
        <v>0.71127112711271101</v>
      </c>
      <c r="B7210" s="95">
        <v>1.1296940161906099</v>
      </c>
    </row>
    <row r="7211" spans="1:2">
      <c r="A7211" s="95">
        <v>0.71137113711371103</v>
      </c>
      <c r="B7211" s="95">
        <v>1.1293747182057701</v>
      </c>
    </row>
    <row r="7212" spans="1:2">
      <c r="A7212" s="95">
        <v>0.71147114711471104</v>
      </c>
      <c r="B7212" s="95">
        <v>1.12905542022092</v>
      </c>
    </row>
    <row r="7213" spans="1:2">
      <c r="A7213" s="95">
        <v>0.71157115711571195</v>
      </c>
      <c r="B7213" s="95">
        <v>1.1287361222360801</v>
      </c>
    </row>
    <row r="7214" spans="1:2">
      <c r="A7214" s="95">
        <v>0.71167116711671197</v>
      </c>
      <c r="B7214" s="95">
        <v>1.12841682425123</v>
      </c>
    </row>
    <row r="7215" spans="1:2">
      <c r="A7215" s="95">
        <v>0.71177117711771198</v>
      </c>
      <c r="B7215" s="95">
        <v>1.1280975262663899</v>
      </c>
    </row>
    <row r="7216" spans="1:2">
      <c r="A7216" s="95">
        <v>0.711871187118712</v>
      </c>
      <c r="B7216" s="95">
        <v>1.1277782282815401</v>
      </c>
    </row>
    <row r="7217" spans="1:2">
      <c r="A7217" s="95">
        <v>0.71197119711971202</v>
      </c>
      <c r="B7217" s="95">
        <v>1.1274589302967</v>
      </c>
    </row>
    <row r="7218" spans="1:2">
      <c r="A7218" s="95">
        <v>0.71207120712071204</v>
      </c>
      <c r="B7218" s="95">
        <v>1.1271396323118601</v>
      </c>
    </row>
    <row r="7219" spans="1:2">
      <c r="A7219" s="95">
        <v>0.71217121712171205</v>
      </c>
      <c r="B7219" s="95">
        <v>1.12682033432701</v>
      </c>
    </row>
    <row r="7220" spans="1:2">
      <c r="A7220" s="95">
        <v>0.71227122712271196</v>
      </c>
      <c r="B7220" s="95">
        <v>1.1265010363421699</v>
      </c>
    </row>
    <row r="7221" spans="1:2">
      <c r="A7221" s="95">
        <v>0.71237123712371198</v>
      </c>
      <c r="B7221" s="95">
        <v>1.1261817383573201</v>
      </c>
    </row>
    <row r="7222" spans="1:2">
      <c r="A7222" s="95">
        <v>0.71247124712471199</v>
      </c>
      <c r="B7222" s="95">
        <v>1.12586244037248</v>
      </c>
    </row>
    <row r="7223" spans="1:2">
      <c r="A7223" s="95">
        <v>0.71257125712571301</v>
      </c>
      <c r="B7223" s="95">
        <v>1.1255431423876301</v>
      </c>
    </row>
    <row r="7224" spans="1:2">
      <c r="A7224" s="95">
        <v>0.71267126712671303</v>
      </c>
      <c r="B7224" s="95">
        <v>1.12522384440279</v>
      </c>
    </row>
    <row r="7225" spans="1:2">
      <c r="A7225" s="95">
        <v>0.71277127712771304</v>
      </c>
      <c r="B7225" s="95">
        <v>1.1249045464179399</v>
      </c>
    </row>
    <row r="7226" spans="1:2">
      <c r="A7226" s="95">
        <v>0.71287128712871295</v>
      </c>
      <c r="B7226" s="95">
        <v>1.1245852484331</v>
      </c>
    </row>
    <row r="7227" spans="1:2">
      <c r="A7227" s="95">
        <v>0.71297129712971297</v>
      </c>
      <c r="B7227" s="95">
        <v>1.1242659504482599</v>
      </c>
    </row>
    <row r="7228" spans="1:2">
      <c r="A7228" s="95">
        <v>0.71307130713071298</v>
      </c>
      <c r="B7228" s="95">
        <v>1.1239466524634101</v>
      </c>
    </row>
    <row r="7229" spans="1:2">
      <c r="A7229" s="95">
        <v>0.713171317131713</v>
      </c>
      <c r="B7229" s="95">
        <v>1.12362735447857</v>
      </c>
    </row>
    <row r="7230" spans="1:2">
      <c r="A7230" s="95">
        <v>0.71327132713271302</v>
      </c>
      <c r="B7230" s="95">
        <v>1.1233080564937199</v>
      </c>
    </row>
    <row r="7231" spans="1:2">
      <c r="A7231" s="95">
        <v>0.71337133713371303</v>
      </c>
      <c r="B7231" s="95">
        <v>1.12298875850888</v>
      </c>
    </row>
    <row r="7232" spans="1:2">
      <c r="A7232" s="95">
        <v>0.71347134713471305</v>
      </c>
      <c r="B7232" s="95">
        <v>1.1226694605240299</v>
      </c>
    </row>
    <row r="7233" spans="1:2">
      <c r="A7233" s="95">
        <v>0.71357135713571396</v>
      </c>
      <c r="B7233" s="95">
        <v>1.1223501625391901</v>
      </c>
    </row>
    <row r="7234" spans="1:2">
      <c r="A7234" s="95">
        <v>0.71367136713671397</v>
      </c>
      <c r="B7234" s="95">
        <v>1.12203086455435</v>
      </c>
    </row>
    <row r="7235" spans="1:2">
      <c r="A7235" s="95">
        <v>0.71377137713771399</v>
      </c>
      <c r="B7235" s="95">
        <v>1.1217115665695001</v>
      </c>
    </row>
    <row r="7236" spans="1:2">
      <c r="A7236" s="95">
        <v>0.71387138713871401</v>
      </c>
      <c r="B7236" s="95">
        <v>1.12139226858466</v>
      </c>
    </row>
    <row r="7237" spans="1:2">
      <c r="A7237" s="95">
        <v>0.71397139713971403</v>
      </c>
      <c r="B7237" s="95">
        <v>1.1210729705998099</v>
      </c>
    </row>
    <row r="7238" spans="1:2">
      <c r="A7238" s="95">
        <v>0.71407140714071404</v>
      </c>
      <c r="B7238" s="95">
        <v>1.1207536726149701</v>
      </c>
    </row>
    <row r="7239" spans="1:2">
      <c r="A7239" s="95">
        <v>0.71417141714171395</v>
      </c>
      <c r="B7239" s="95">
        <v>1.12043437463012</v>
      </c>
    </row>
    <row r="7240" spans="1:2">
      <c r="A7240" s="95">
        <v>0.71427142714271397</v>
      </c>
      <c r="B7240" s="95">
        <v>1.1201150766452801</v>
      </c>
    </row>
    <row r="7241" spans="1:2">
      <c r="A7241" s="95">
        <v>0.71437143714371398</v>
      </c>
      <c r="B7241" s="95">
        <v>1.11979577866044</v>
      </c>
    </row>
    <row r="7242" spans="1:2">
      <c r="A7242" s="95">
        <v>0.714471447144714</v>
      </c>
      <c r="B7242" s="95">
        <v>1.1194764806755899</v>
      </c>
    </row>
    <row r="7243" spans="1:2">
      <c r="A7243" s="95">
        <v>0.71457145714571502</v>
      </c>
      <c r="B7243" s="95">
        <v>1.11915718269075</v>
      </c>
    </row>
    <row r="7244" spans="1:2">
      <c r="A7244" s="95">
        <v>0.71467146714671503</v>
      </c>
      <c r="B7244" s="95">
        <v>1.1188378847059</v>
      </c>
    </row>
    <row r="7245" spans="1:2">
      <c r="A7245" s="95">
        <v>0.71477147714771505</v>
      </c>
      <c r="B7245" s="95">
        <v>1.1185185867210601</v>
      </c>
    </row>
    <row r="7246" spans="1:2">
      <c r="A7246" s="95">
        <v>0.71487148714871496</v>
      </c>
      <c r="B7246" s="95">
        <v>1.11819928873621</v>
      </c>
    </row>
    <row r="7247" spans="1:2">
      <c r="A7247" s="95">
        <v>0.71497149714971497</v>
      </c>
      <c r="B7247" s="95">
        <v>1.1178799907513699</v>
      </c>
    </row>
    <row r="7248" spans="1:2">
      <c r="A7248" s="95">
        <v>0.71507150715071499</v>
      </c>
      <c r="B7248" s="95">
        <v>1.11756069276652</v>
      </c>
    </row>
    <row r="7249" spans="1:2">
      <c r="A7249" s="95">
        <v>0.71517151715171501</v>
      </c>
      <c r="B7249" s="95">
        <v>1.1172413947816799</v>
      </c>
    </row>
    <row r="7250" spans="1:2">
      <c r="A7250" s="95">
        <v>0.71527152715271503</v>
      </c>
      <c r="B7250" s="95">
        <v>1.1169220967968401</v>
      </c>
    </row>
    <row r="7251" spans="1:2">
      <c r="A7251" s="95">
        <v>0.71537153715371504</v>
      </c>
      <c r="B7251" s="95">
        <v>1.11660279881199</v>
      </c>
    </row>
    <row r="7252" spans="1:2">
      <c r="A7252" s="95">
        <v>0.71547154715471595</v>
      </c>
      <c r="B7252" s="95">
        <v>1.1162835008271501</v>
      </c>
    </row>
    <row r="7253" spans="1:2">
      <c r="A7253" s="95">
        <v>0.71557155715571596</v>
      </c>
      <c r="B7253" s="95">
        <v>1.1159642028423</v>
      </c>
    </row>
    <row r="7254" spans="1:2">
      <c r="A7254" s="95">
        <v>0.71567156715671598</v>
      </c>
      <c r="B7254" s="95">
        <v>1.1156449048574599</v>
      </c>
    </row>
    <row r="7255" spans="1:2">
      <c r="A7255" s="95">
        <v>0.715771577157716</v>
      </c>
      <c r="B7255" s="95">
        <v>1.1153256068726101</v>
      </c>
    </row>
    <row r="7256" spans="1:2">
      <c r="A7256" s="95">
        <v>0.71587158715871602</v>
      </c>
      <c r="B7256" s="95">
        <v>1.11500630888777</v>
      </c>
    </row>
    <row r="7257" spans="1:2">
      <c r="A7257" s="95">
        <v>0.71597159715971603</v>
      </c>
      <c r="B7257" s="95">
        <v>1.1146870109029301</v>
      </c>
    </row>
    <row r="7258" spans="1:2">
      <c r="A7258" s="95">
        <v>0.71607160716071605</v>
      </c>
      <c r="B7258" s="95">
        <v>1.11436771291808</v>
      </c>
    </row>
    <row r="7259" spans="1:2">
      <c r="A7259" s="95">
        <v>0.71617161716171596</v>
      </c>
      <c r="B7259" s="95">
        <v>1.1140484149332399</v>
      </c>
    </row>
    <row r="7260" spans="1:2">
      <c r="A7260" s="95">
        <v>0.71627162716271597</v>
      </c>
      <c r="B7260" s="95">
        <v>1.1137291169483901</v>
      </c>
    </row>
    <row r="7261" spans="1:2">
      <c r="A7261" s="95">
        <v>0.71637163716371599</v>
      </c>
      <c r="B7261" s="95">
        <v>1.11340981896355</v>
      </c>
    </row>
    <row r="7262" spans="1:2">
      <c r="A7262" s="95">
        <v>0.71647164716471601</v>
      </c>
      <c r="B7262" s="95">
        <v>1.1130905209787001</v>
      </c>
    </row>
    <row r="7263" spans="1:2">
      <c r="A7263" s="95">
        <v>0.71657165716571702</v>
      </c>
      <c r="B7263" s="95">
        <v>1.11277122299386</v>
      </c>
    </row>
    <row r="7264" spans="1:2">
      <c r="A7264" s="95">
        <v>0.71667166716671704</v>
      </c>
      <c r="B7264" s="95">
        <v>1.1124519250090099</v>
      </c>
    </row>
    <row r="7265" spans="1:2">
      <c r="A7265" s="95">
        <v>0.71677167716771695</v>
      </c>
      <c r="B7265" s="95">
        <v>1.11213262702417</v>
      </c>
    </row>
    <row r="7266" spans="1:2">
      <c r="A7266" s="95">
        <v>0.71687168716871696</v>
      </c>
      <c r="B7266" s="95">
        <v>1.1118133290393299</v>
      </c>
    </row>
    <row r="7267" spans="1:2">
      <c r="A7267" s="95">
        <v>0.71697169716971698</v>
      </c>
      <c r="B7267" s="95">
        <v>1.1114940310544801</v>
      </c>
    </row>
    <row r="7268" spans="1:2">
      <c r="A7268" s="95">
        <v>0.717071707170717</v>
      </c>
      <c r="B7268" s="95">
        <v>1.11117473306964</v>
      </c>
    </row>
    <row r="7269" spans="1:2">
      <c r="A7269" s="95">
        <v>0.71717171717171702</v>
      </c>
      <c r="B7269" s="95">
        <v>1.1108554350847899</v>
      </c>
    </row>
    <row r="7270" spans="1:2">
      <c r="A7270" s="95">
        <v>0.71727172717271703</v>
      </c>
      <c r="B7270" s="95">
        <v>1.11053613709995</v>
      </c>
    </row>
    <row r="7271" spans="1:2">
      <c r="A7271" s="95">
        <v>0.71737173717371705</v>
      </c>
      <c r="B7271" s="95">
        <v>1.1102168391150999</v>
      </c>
    </row>
    <row r="7272" spans="1:2">
      <c r="A7272" s="95">
        <v>0.71747174717471796</v>
      </c>
      <c r="B7272" s="95">
        <v>1.1098975411302601</v>
      </c>
    </row>
    <row r="7273" spans="1:2">
      <c r="A7273" s="95">
        <v>0.71757175717571797</v>
      </c>
      <c r="B7273" s="95">
        <v>1.10957824314542</v>
      </c>
    </row>
    <row r="7274" spans="1:2">
      <c r="A7274" s="95">
        <v>0.71767176717671799</v>
      </c>
      <c r="B7274" s="95">
        <v>1.1092589451605701</v>
      </c>
    </row>
    <row r="7275" spans="1:2">
      <c r="A7275" s="95">
        <v>0.71777177717771801</v>
      </c>
      <c r="B7275" s="95">
        <v>1.10893964717573</v>
      </c>
    </row>
    <row r="7276" spans="1:2">
      <c r="A7276" s="95">
        <v>0.71787178717871802</v>
      </c>
      <c r="B7276" s="95">
        <v>1.1086203491908799</v>
      </c>
    </row>
    <row r="7277" spans="1:2">
      <c r="A7277" s="95">
        <v>0.71797179717971804</v>
      </c>
      <c r="B7277" s="95">
        <v>1.1083010512060401</v>
      </c>
    </row>
    <row r="7278" spans="1:2">
      <c r="A7278" s="95">
        <v>0.71807180718071795</v>
      </c>
      <c r="B7278" s="95">
        <v>1.10798175322119</v>
      </c>
    </row>
    <row r="7279" spans="1:2">
      <c r="A7279" s="95">
        <v>0.71817181718171796</v>
      </c>
      <c r="B7279" s="95">
        <v>1.1076624552363501</v>
      </c>
    </row>
    <row r="7280" spans="1:2">
      <c r="A7280" s="95">
        <v>0.71827182718271798</v>
      </c>
      <c r="B7280" s="95">
        <v>1.1073431572515</v>
      </c>
    </row>
    <row r="7281" spans="1:2">
      <c r="A7281" s="95">
        <v>0.718371837183718</v>
      </c>
      <c r="B7281" s="95">
        <v>1.1070238592666599</v>
      </c>
    </row>
    <row r="7282" spans="1:2">
      <c r="A7282" s="95">
        <v>0.71847184718471802</v>
      </c>
      <c r="B7282" s="95">
        <v>1.10670456128182</v>
      </c>
    </row>
    <row r="7283" spans="1:2">
      <c r="A7283" s="95">
        <v>0.71857185718571903</v>
      </c>
      <c r="B7283" s="95">
        <v>1.10638526329697</v>
      </c>
    </row>
    <row r="7284" spans="1:2">
      <c r="A7284" s="95">
        <v>0.71867186718671905</v>
      </c>
      <c r="B7284" s="95">
        <v>1.1060659653121301</v>
      </c>
    </row>
    <row r="7285" spans="1:2">
      <c r="A7285" s="95">
        <v>0.71877187718771895</v>
      </c>
      <c r="B7285" s="95">
        <v>1.10574666732728</v>
      </c>
    </row>
    <row r="7286" spans="1:2">
      <c r="A7286" s="95">
        <v>0.71887188718871897</v>
      </c>
      <c r="B7286" s="95">
        <v>1.1054273693424399</v>
      </c>
    </row>
    <row r="7287" spans="1:2">
      <c r="A7287" s="95">
        <v>0.71897189718971899</v>
      </c>
      <c r="B7287" s="95">
        <v>1.10510807135759</v>
      </c>
    </row>
    <row r="7288" spans="1:2">
      <c r="A7288" s="95">
        <v>0.71907190719071901</v>
      </c>
      <c r="B7288" s="95">
        <v>1.1047887733727499</v>
      </c>
    </row>
    <row r="7289" spans="1:2">
      <c r="A7289" s="95">
        <v>0.71917191719171902</v>
      </c>
      <c r="B7289" s="95">
        <v>1.1044694753879101</v>
      </c>
    </row>
    <row r="7290" spans="1:2">
      <c r="A7290" s="95">
        <v>0.71927192719271904</v>
      </c>
      <c r="B7290" s="95">
        <v>1.10415017740306</v>
      </c>
    </row>
    <row r="7291" spans="1:2">
      <c r="A7291" s="95">
        <v>0.71937193719371895</v>
      </c>
      <c r="B7291" s="95">
        <v>1.1038308794182199</v>
      </c>
    </row>
    <row r="7292" spans="1:2">
      <c r="A7292" s="95">
        <v>0.71947194719471996</v>
      </c>
      <c r="B7292" s="95">
        <v>1.10351158143337</v>
      </c>
    </row>
    <row r="7293" spans="1:2">
      <c r="A7293" s="95">
        <v>0.71957195719571998</v>
      </c>
      <c r="B7293" s="95">
        <v>1.1031922834485299</v>
      </c>
    </row>
    <row r="7294" spans="1:2">
      <c r="A7294" s="95">
        <v>0.71967196719672</v>
      </c>
      <c r="B7294" s="95">
        <v>1.1028729854636801</v>
      </c>
    </row>
    <row r="7295" spans="1:2">
      <c r="A7295" s="95">
        <v>0.71977197719772001</v>
      </c>
      <c r="B7295" s="95">
        <v>1.10255368747884</v>
      </c>
    </row>
    <row r="7296" spans="1:2">
      <c r="A7296" s="95">
        <v>0.71987198719872003</v>
      </c>
      <c r="B7296" s="95">
        <v>1.1022343894939901</v>
      </c>
    </row>
    <row r="7297" spans="1:2">
      <c r="A7297" s="95">
        <v>0.71997199719972005</v>
      </c>
      <c r="B7297" s="95">
        <v>1.10191509150915</v>
      </c>
    </row>
    <row r="7298" spans="1:2">
      <c r="A7298" s="95">
        <v>0.72007200720071995</v>
      </c>
      <c r="B7298" s="95">
        <v>1.1015957935243099</v>
      </c>
    </row>
    <row r="7299" spans="1:2">
      <c r="A7299" s="95">
        <v>0.72017201720171997</v>
      </c>
      <c r="B7299" s="95">
        <v>1.1012764955394601</v>
      </c>
    </row>
    <row r="7300" spans="1:2">
      <c r="A7300" s="95">
        <v>0.72027202720271999</v>
      </c>
      <c r="B7300" s="95">
        <v>1.10095719755462</v>
      </c>
    </row>
    <row r="7301" spans="1:2">
      <c r="A7301" s="95">
        <v>0.72037203720372001</v>
      </c>
      <c r="B7301" s="95">
        <v>1.1006378995697701</v>
      </c>
    </row>
    <row r="7302" spans="1:2">
      <c r="A7302" s="95">
        <v>0.72047204720472002</v>
      </c>
      <c r="B7302" s="95">
        <v>1.10031860158493</v>
      </c>
    </row>
    <row r="7303" spans="1:2">
      <c r="A7303" s="95">
        <v>0.72057205720572104</v>
      </c>
      <c r="B7303" s="95">
        <v>1.0999993036000799</v>
      </c>
    </row>
    <row r="7304" spans="1:2">
      <c r="A7304" s="95">
        <v>0.72067206720672095</v>
      </c>
      <c r="B7304" s="95">
        <v>1.09968000561524</v>
      </c>
    </row>
    <row r="7305" spans="1:2">
      <c r="A7305" s="95">
        <v>0.72077207720772096</v>
      </c>
      <c r="B7305" s="95">
        <v>1.0993607076303999</v>
      </c>
    </row>
    <row r="7306" spans="1:2">
      <c r="A7306" s="95">
        <v>0.72087208720872098</v>
      </c>
      <c r="B7306" s="95">
        <v>1.0990414096455501</v>
      </c>
    </row>
    <row r="7307" spans="1:2">
      <c r="A7307" s="95">
        <v>0.720972097209721</v>
      </c>
      <c r="B7307" s="95">
        <v>1.09872211166071</v>
      </c>
    </row>
    <row r="7308" spans="1:2">
      <c r="A7308" s="95">
        <v>0.72107210721072101</v>
      </c>
      <c r="B7308" s="95">
        <v>1.0984028136758599</v>
      </c>
    </row>
    <row r="7309" spans="1:2">
      <c r="A7309" s="95">
        <v>0.72117211721172103</v>
      </c>
      <c r="B7309" s="95">
        <v>1.09808351569102</v>
      </c>
    </row>
    <row r="7310" spans="1:2">
      <c r="A7310" s="95">
        <v>0.72127212721272105</v>
      </c>
      <c r="B7310" s="95">
        <v>1.0977642177061699</v>
      </c>
    </row>
    <row r="7311" spans="1:2">
      <c r="A7311" s="95">
        <v>0.72137213721372095</v>
      </c>
      <c r="B7311" s="95">
        <v>1.0974449197213301</v>
      </c>
    </row>
    <row r="7312" spans="1:2">
      <c r="A7312" s="95">
        <v>0.72147214721472197</v>
      </c>
      <c r="B7312" s="95">
        <v>1.09712562173649</v>
      </c>
    </row>
    <row r="7313" spans="1:2">
      <c r="A7313" s="95">
        <v>0.72157215721572199</v>
      </c>
      <c r="B7313" s="95">
        <v>1.0968063237516401</v>
      </c>
    </row>
    <row r="7314" spans="1:2">
      <c r="A7314" s="95">
        <v>0.721672167216722</v>
      </c>
      <c r="B7314" s="95">
        <v>1.0964870257668</v>
      </c>
    </row>
    <row r="7315" spans="1:2">
      <c r="A7315" s="95">
        <v>0.72177217721772202</v>
      </c>
      <c r="B7315" s="95">
        <v>1.0961677277819499</v>
      </c>
    </row>
    <row r="7316" spans="1:2">
      <c r="A7316" s="95">
        <v>0.72187218721872204</v>
      </c>
      <c r="B7316" s="95">
        <v>1.0958484297971101</v>
      </c>
    </row>
    <row r="7317" spans="1:2">
      <c r="A7317" s="95">
        <v>0.72197219721972195</v>
      </c>
      <c r="B7317" s="95">
        <v>1.09552913181226</v>
      </c>
    </row>
    <row r="7318" spans="1:2">
      <c r="A7318" s="95">
        <v>0.72207220722072196</v>
      </c>
      <c r="B7318" s="95">
        <v>1.0952098338274201</v>
      </c>
    </row>
    <row r="7319" spans="1:2">
      <c r="A7319" s="95">
        <v>0.72217221722172198</v>
      </c>
      <c r="B7319" s="95">
        <v>1.09489053584258</v>
      </c>
    </row>
    <row r="7320" spans="1:2">
      <c r="A7320" s="95">
        <v>0.722272227222722</v>
      </c>
      <c r="B7320" s="95">
        <v>1.0945712378577299</v>
      </c>
    </row>
    <row r="7321" spans="1:2">
      <c r="A7321" s="95">
        <v>0.72237223722372201</v>
      </c>
      <c r="B7321" s="95">
        <v>1.09425193987289</v>
      </c>
    </row>
    <row r="7322" spans="1:2">
      <c r="A7322" s="95">
        <v>0.72247224722472203</v>
      </c>
      <c r="B7322" s="95">
        <v>1.09393264188804</v>
      </c>
    </row>
    <row r="7323" spans="1:2">
      <c r="A7323" s="95">
        <v>0.72257225722572305</v>
      </c>
      <c r="B7323" s="95">
        <v>1.0936133439032001</v>
      </c>
    </row>
    <row r="7324" spans="1:2">
      <c r="A7324" s="95">
        <v>0.72267226722672295</v>
      </c>
      <c r="B7324" s="95">
        <v>1.09329404591835</v>
      </c>
    </row>
    <row r="7325" spans="1:2">
      <c r="A7325" s="95">
        <v>0.72277227722772297</v>
      </c>
      <c r="B7325" s="95">
        <v>1.0929747479335099</v>
      </c>
    </row>
    <row r="7326" spans="1:2">
      <c r="A7326" s="95">
        <v>0.72287228722872299</v>
      </c>
      <c r="B7326" s="95">
        <v>1.09265544994866</v>
      </c>
    </row>
    <row r="7327" spans="1:2">
      <c r="A7327" s="95">
        <v>0.722972297229723</v>
      </c>
      <c r="B7327" s="95">
        <v>1.0923361519638199</v>
      </c>
    </row>
    <row r="7328" spans="1:2">
      <c r="A7328" s="95">
        <v>0.72307230723072302</v>
      </c>
      <c r="B7328" s="95">
        <v>1.0920168539789801</v>
      </c>
    </row>
    <row r="7329" spans="1:2">
      <c r="A7329" s="95">
        <v>0.72317231723172304</v>
      </c>
      <c r="B7329" s="95">
        <v>1.09169755599413</v>
      </c>
    </row>
    <row r="7330" spans="1:2">
      <c r="A7330" s="95">
        <v>0.72327232723272294</v>
      </c>
      <c r="B7330" s="95">
        <v>1.0913782580092899</v>
      </c>
    </row>
    <row r="7331" spans="1:2">
      <c r="A7331" s="95">
        <v>0.72337233723372296</v>
      </c>
      <c r="B7331" s="95">
        <v>1.09105896002444</v>
      </c>
    </row>
    <row r="7332" spans="1:2">
      <c r="A7332" s="95">
        <v>0.72347234723472298</v>
      </c>
      <c r="B7332" s="95">
        <v>1.0907396620395999</v>
      </c>
    </row>
    <row r="7333" spans="1:2">
      <c r="A7333" s="95">
        <v>0.723572357235724</v>
      </c>
      <c r="B7333" s="95">
        <v>1.0904203640547501</v>
      </c>
    </row>
    <row r="7334" spans="1:2">
      <c r="A7334" s="95">
        <v>0.72367236723672401</v>
      </c>
      <c r="B7334" s="95">
        <v>1.09010106606991</v>
      </c>
    </row>
    <row r="7335" spans="1:2">
      <c r="A7335" s="95">
        <v>0.72377237723772403</v>
      </c>
      <c r="B7335" s="95">
        <v>1.0897817680850701</v>
      </c>
    </row>
    <row r="7336" spans="1:2">
      <c r="A7336" s="95">
        <v>0.72387238723872405</v>
      </c>
      <c r="B7336" s="95">
        <v>1.08946247010022</v>
      </c>
    </row>
    <row r="7337" spans="1:2">
      <c r="A7337" s="95">
        <v>0.72397239723972395</v>
      </c>
      <c r="B7337" s="95">
        <v>1.0891431721153799</v>
      </c>
    </row>
    <row r="7338" spans="1:2">
      <c r="A7338" s="95">
        <v>0.72407240724072397</v>
      </c>
      <c r="B7338" s="95">
        <v>1.0888238741305301</v>
      </c>
    </row>
    <row r="7339" spans="1:2">
      <c r="A7339" s="95">
        <v>0.72417241724172399</v>
      </c>
      <c r="B7339" s="95">
        <v>1.08850457614569</v>
      </c>
    </row>
    <row r="7340" spans="1:2">
      <c r="A7340" s="95">
        <v>0.724272427242724</v>
      </c>
      <c r="B7340" s="95">
        <v>1.0881852781608401</v>
      </c>
    </row>
    <row r="7341" spans="1:2">
      <c r="A7341" s="95">
        <v>0.72437243724372402</v>
      </c>
      <c r="B7341" s="95">
        <v>1.087865980176</v>
      </c>
    </row>
    <row r="7342" spans="1:2">
      <c r="A7342" s="95">
        <v>0.72447244724472404</v>
      </c>
      <c r="B7342" s="95">
        <v>1.0875466821911499</v>
      </c>
    </row>
    <row r="7343" spans="1:2">
      <c r="A7343" s="95">
        <v>0.72457245724572505</v>
      </c>
      <c r="B7343" s="95">
        <v>1.08722738420631</v>
      </c>
    </row>
    <row r="7344" spans="1:2">
      <c r="A7344" s="95">
        <v>0.72467246724672496</v>
      </c>
      <c r="B7344" s="95">
        <v>1.0869080862214699</v>
      </c>
    </row>
    <row r="7345" spans="1:2">
      <c r="A7345" s="95">
        <v>0.72477247724772498</v>
      </c>
      <c r="B7345" s="95">
        <v>1.0865887882366201</v>
      </c>
    </row>
    <row r="7346" spans="1:2">
      <c r="A7346" s="95">
        <v>0.72487248724872499</v>
      </c>
      <c r="B7346" s="95">
        <v>1.08626949025178</v>
      </c>
    </row>
    <row r="7347" spans="1:2">
      <c r="A7347" s="95">
        <v>0.72497249724972501</v>
      </c>
      <c r="B7347" s="95">
        <v>1.0859501922669299</v>
      </c>
    </row>
    <row r="7348" spans="1:2">
      <c r="A7348" s="95">
        <v>0.72507250725072503</v>
      </c>
      <c r="B7348" s="95">
        <v>1.08563089428209</v>
      </c>
    </row>
    <row r="7349" spans="1:2">
      <c r="A7349" s="95">
        <v>0.72517251725172505</v>
      </c>
      <c r="B7349" s="95">
        <v>1.0853115962972399</v>
      </c>
    </row>
    <row r="7350" spans="1:2">
      <c r="A7350" s="95">
        <v>0.72527252725272495</v>
      </c>
      <c r="B7350" s="95">
        <v>1.0849922983124001</v>
      </c>
    </row>
    <row r="7351" spans="1:2">
      <c r="A7351" s="95">
        <v>0.72537253725372497</v>
      </c>
      <c r="B7351" s="95">
        <v>1.08467300032756</v>
      </c>
    </row>
    <row r="7352" spans="1:2">
      <c r="A7352" s="95">
        <v>0.72547254725472499</v>
      </c>
      <c r="B7352" s="95">
        <v>1.0843537023427099</v>
      </c>
    </row>
    <row r="7353" spans="1:2">
      <c r="A7353" s="95">
        <v>0.725572557255726</v>
      </c>
      <c r="B7353" s="95">
        <v>1.08403440435787</v>
      </c>
    </row>
    <row r="7354" spans="1:2">
      <c r="A7354" s="95">
        <v>0.72567256725672602</v>
      </c>
      <c r="B7354" s="95">
        <v>1.0837151063730199</v>
      </c>
    </row>
    <row r="7355" spans="1:2">
      <c r="A7355" s="95">
        <v>0.72577257725772604</v>
      </c>
      <c r="B7355" s="95">
        <v>1.0833958083881801</v>
      </c>
    </row>
    <row r="7356" spans="1:2">
      <c r="A7356" s="95">
        <v>0.72587258725872605</v>
      </c>
      <c r="B7356" s="95">
        <v>1.08307651040333</v>
      </c>
    </row>
    <row r="7357" spans="1:2">
      <c r="A7357" s="95">
        <v>0.72597259725972596</v>
      </c>
      <c r="B7357" s="95">
        <v>1.0827572124184901</v>
      </c>
    </row>
    <row r="7358" spans="1:2">
      <c r="A7358" s="95">
        <v>0.72607260726072598</v>
      </c>
      <c r="B7358" s="95">
        <v>1.08243791443365</v>
      </c>
    </row>
    <row r="7359" spans="1:2">
      <c r="A7359" s="95">
        <v>0.72617261726172599</v>
      </c>
      <c r="B7359" s="95">
        <v>1.0821186164487999</v>
      </c>
    </row>
    <row r="7360" spans="1:2">
      <c r="A7360" s="95">
        <v>0.72627262726272601</v>
      </c>
      <c r="B7360" s="95">
        <v>1.08179931846396</v>
      </c>
    </row>
    <row r="7361" spans="1:2">
      <c r="A7361" s="95">
        <v>0.72637263726372603</v>
      </c>
      <c r="B7361" s="95">
        <v>1.08148002047911</v>
      </c>
    </row>
    <row r="7362" spans="1:2">
      <c r="A7362" s="95">
        <v>0.72647264726472605</v>
      </c>
      <c r="B7362" s="95">
        <v>1.0811607224942701</v>
      </c>
    </row>
    <row r="7363" spans="1:2">
      <c r="A7363" s="95">
        <v>0.72657265726572695</v>
      </c>
      <c r="B7363" s="95">
        <v>1.08084142450942</v>
      </c>
    </row>
    <row r="7364" spans="1:2">
      <c r="A7364" s="95">
        <v>0.72667266726672697</v>
      </c>
      <c r="B7364" s="95">
        <v>1.0805221265245799</v>
      </c>
    </row>
    <row r="7365" spans="1:2">
      <c r="A7365" s="95">
        <v>0.72677267726772699</v>
      </c>
      <c r="B7365" s="95">
        <v>1.08020282853973</v>
      </c>
    </row>
    <row r="7366" spans="1:2">
      <c r="A7366" s="95">
        <v>0.726872687268727</v>
      </c>
      <c r="B7366" s="95">
        <v>1.0798835305548899</v>
      </c>
    </row>
    <row r="7367" spans="1:2">
      <c r="A7367" s="95">
        <v>0.72697269726972702</v>
      </c>
      <c r="B7367" s="95">
        <v>1.0795642325700501</v>
      </c>
    </row>
    <row r="7368" spans="1:2">
      <c r="A7368" s="95">
        <v>0.72707270727072704</v>
      </c>
      <c r="B7368" s="95">
        <v>1.0792449345852</v>
      </c>
    </row>
    <row r="7369" spans="1:2">
      <c r="A7369" s="95">
        <v>0.72717271727172705</v>
      </c>
      <c r="B7369" s="95">
        <v>1.0789256366003599</v>
      </c>
    </row>
    <row r="7370" spans="1:2">
      <c r="A7370" s="95">
        <v>0.72727272727272696</v>
      </c>
      <c r="B7370" s="95">
        <v>1.07860633861551</v>
      </c>
    </row>
    <row r="7371" spans="1:2">
      <c r="A7371" s="95">
        <v>0.72737273727372698</v>
      </c>
      <c r="B7371" s="95">
        <v>1.0782870406306699</v>
      </c>
    </row>
    <row r="7372" spans="1:2">
      <c r="A7372" s="95">
        <v>0.72747274727472699</v>
      </c>
      <c r="B7372" s="95">
        <v>1.0779677426458201</v>
      </c>
    </row>
    <row r="7373" spans="1:2">
      <c r="A7373" s="95">
        <v>0.72757275727572801</v>
      </c>
      <c r="B7373" s="95">
        <v>1.07764844466098</v>
      </c>
    </row>
    <row r="7374" spans="1:2">
      <c r="A7374" s="95">
        <v>0.72767276727672803</v>
      </c>
      <c r="B7374" s="95">
        <v>1.0773291466761401</v>
      </c>
    </row>
    <row r="7375" spans="1:2">
      <c r="A7375" s="95">
        <v>0.72777277727772804</v>
      </c>
      <c r="B7375" s="95">
        <v>1.07700984869129</v>
      </c>
    </row>
    <row r="7376" spans="1:2">
      <c r="A7376" s="95">
        <v>0.72787278727872795</v>
      </c>
      <c r="B7376" s="95">
        <v>1.0766905507064499</v>
      </c>
    </row>
    <row r="7377" spans="1:2">
      <c r="A7377" s="95">
        <v>0.72797279727972797</v>
      </c>
      <c r="B7377" s="95">
        <v>1.0763712527216001</v>
      </c>
    </row>
    <row r="7378" spans="1:2">
      <c r="A7378" s="95">
        <v>0.72807280728072798</v>
      </c>
      <c r="B7378" s="95">
        <v>1.07605195473676</v>
      </c>
    </row>
    <row r="7379" spans="1:2">
      <c r="A7379" s="95">
        <v>0.728172817281728</v>
      </c>
      <c r="B7379" s="95">
        <v>1.0757326567519101</v>
      </c>
    </row>
    <row r="7380" spans="1:2">
      <c r="A7380" s="95">
        <v>0.72827282728272802</v>
      </c>
      <c r="B7380" s="95">
        <v>1.07541335876707</v>
      </c>
    </row>
    <row r="7381" spans="1:2">
      <c r="A7381" s="95">
        <v>0.72837283728372804</v>
      </c>
      <c r="B7381" s="95">
        <v>1.0750940607822299</v>
      </c>
    </row>
    <row r="7382" spans="1:2">
      <c r="A7382" s="95">
        <v>0.72847284728472805</v>
      </c>
      <c r="B7382" s="95">
        <v>1.07477476279738</v>
      </c>
    </row>
    <row r="7383" spans="1:2">
      <c r="A7383" s="95">
        <v>0.72857285728572896</v>
      </c>
      <c r="B7383" s="95">
        <v>1.07445546481254</v>
      </c>
    </row>
    <row r="7384" spans="1:2">
      <c r="A7384" s="95">
        <v>0.72867286728672898</v>
      </c>
      <c r="B7384" s="95">
        <v>1.0741361668276901</v>
      </c>
    </row>
    <row r="7385" spans="1:2">
      <c r="A7385" s="95">
        <v>0.72877287728772899</v>
      </c>
      <c r="B7385" s="95">
        <v>1.07381686884285</v>
      </c>
    </row>
    <row r="7386" spans="1:2">
      <c r="A7386" s="95">
        <v>0.72887288728872901</v>
      </c>
      <c r="B7386" s="95">
        <v>1.0734975708579999</v>
      </c>
    </row>
    <row r="7387" spans="1:2">
      <c r="A7387" s="95">
        <v>0.72897289728972903</v>
      </c>
      <c r="B7387" s="95">
        <v>1.07317827287316</v>
      </c>
    </row>
    <row r="7388" spans="1:2">
      <c r="A7388" s="95">
        <v>0.72907290729072904</v>
      </c>
      <c r="B7388" s="95">
        <v>1.0728589748883099</v>
      </c>
    </row>
    <row r="7389" spans="1:2">
      <c r="A7389" s="95">
        <v>0.72917291729172895</v>
      </c>
      <c r="B7389" s="95">
        <v>1.0725396769034701</v>
      </c>
    </row>
    <row r="7390" spans="1:2">
      <c r="A7390" s="95">
        <v>0.72927292729272897</v>
      </c>
      <c r="B7390" s="95">
        <v>1.07222037891863</v>
      </c>
    </row>
    <row r="7391" spans="1:2">
      <c r="A7391" s="95">
        <v>0.72937293729372898</v>
      </c>
      <c r="B7391" s="95">
        <v>1.0719010809337799</v>
      </c>
    </row>
    <row r="7392" spans="1:2">
      <c r="A7392" s="95">
        <v>0.729472947294729</v>
      </c>
      <c r="B7392" s="95">
        <v>1.07158178294894</v>
      </c>
    </row>
    <row r="7393" spans="1:2">
      <c r="A7393" s="95">
        <v>0.72957295729573002</v>
      </c>
      <c r="B7393" s="95">
        <v>1.0712624849640899</v>
      </c>
    </row>
    <row r="7394" spans="1:2">
      <c r="A7394" s="95">
        <v>0.72967296729673004</v>
      </c>
      <c r="B7394" s="95">
        <v>1.0709431869792501</v>
      </c>
    </row>
    <row r="7395" spans="1:2">
      <c r="A7395" s="95">
        <v>0.72977297729773005</v>
      </c>
      <c r="B7395" s="95">
        <v>1.0706238889944</v>
      </c>
    </row>
    <row r="7396" spans="1:2">
      <c r="A7396" s="95">
        <v>0.72987298729872996</v>
      </c>
      <c r="B7396" s="95">
        <v>1.0703045910095601</v>
      </c>
    </row>
    <row r="7397" spans="1:2">
      <c r="A7397" s="95">
        <v>0.72997299729972998</v>
      </c>
      <c r="B7397" s="95">
        <v>1.06998529302472</v>
      </c>
    </row>
    <row r="7398" spans="1:2">
      <c r="A7398" s="95">
        <v>0.73007300730072999</v>
      </c>
      <c r="B7398" s="95">
        <v>1.0696659950398699</v>
      </c>
    </row>
    <row r="7399" spans="1:2">
      <c r="A7399" s="95">
        <v>0.73017301730173001</v>
      </c>
      <c r="B7399" s="95">
        <v>1.06934669705503</v>
      </c>
    </row>
    <row r="7400" spans="1:2">
      <c r="A7400" s="95">
        <v>0.73027302730273003</v>
      </c>
      <c r="B7400" s="95">
        <v>1.06902739907018</v>
      </c>
    </row>
    <row r="7401" spans="1:2">
      <c r="A7401" s="95">
        <v>0.73037303730373004</v>
      </c>
      <c r="B7401" s="95">
        <v>1.0687081010853401</v>
      </c>
    </row>
    <row r="7402" spans="1:2">
      <c r="A7402" s="95">
        <v>0.73047304730473095</v>
      </c>
      <c r="B7402" s="95">
        <v>1.06838880310049</v>
      </c>
    </row>
    <row r="7403" spans="1:2">
      <c r="A7403" s="95">
        <v>0.73057305730573097</v>
      </c>
      <c r="B7403" s="95">
        <v>1.0680695051156499</v>
      </c>
    </row>
    <row r="7404" spans="1:2">
      <c r="A7404" s="95">
        <v>0.73067306730673098</v>
      </c>
      <c r="B7404" s="95">
        <v>1.0677502071308</v>
      </c>
    </row>
    <row r="7405" spans="1:2">
      <c r="A7405" s="95">
        <v>0.730773077307731</v>
      </c>
      <c r="B7405" s="95">
        <v>1.0674309091459599</v>
      </c>
    </row>
    <row r="7406" spans="1:2">
      <c r="A7406" s="95">
        <v>0.73087308730873102</v>
      </c>
      <c r="B7406" s="95">
        <v>1.0671116111611201</v>
      </c>
    </row>
    <row r="7407" spans="1:2">
      <c r="A7407" s="95">
        <v>0.73097309730973103</v>
      </c>
      <c r="B7407" s="95">
        <v>1.06679231317627</v>
      </c>
    </row>
    <row r="7408" spans="1:2">
      <c r="A7408" s="95">
        <v>0.73107310731073105</v>
      </c>
      <c r="B7408" s="95">
        <v>1.0664730151914299</v>
      </c>
    </row>
    <row r="7409" spans="1:2">
      <c r="A7409" s="95">
        <v>0.73117311731173096</v>
      </c>
      <c r="B7409" s="95">
        <v>1.06615371720658</v>
      </c>
    </row>
    <row r="7410" spans="1:2">
      <c r="A7410" s="95">
        <v>0.73127312731273098</v>
      </c>
      <c r="B7410" s="95">
        <v>1.0658344192217399</v>
      </c>
    </row>
    <row r="7411" spans="1:2">
      <c r="A7411" s="95">
        <v>0.73137313731373099</v>
      </c>
      <c r="B7411" s="95">
        <v>1.0655151212368901</v>
      </c>
    </row>
    <row r="7412" spans="1:2">
      <c r="A7412" s="95">
        <v>0.73147314731473101</v>
      </c>
      <c r="B7412" s="95">
        <v>1.06519582325205</v>
      </c>
    </row>
    <row r="7413" spans="1:2">
      <c r="A7413" s="95">
        <v>0.73157315731573203</v>
      </c>
      <c r="B7413" s="95">
        <v>1.0648765252672101</v>
      </c>
    </row>
    <row r="7414" spans="1:2">
      <c r="A7414" s="95">
        <v>0.73167316731673204</v>
      </c>
      <c r="B7414" s="95">
        <v>1.06455722728236</v>
      </c>
    </row>
    <row r="7415" spans="1:2">
      <c r="A7415" s="95">
        <v>0.73177317731773195</v>
      </c>
      <c r="B7415" s="95">
        <v>1.0642379292975199</v>
      </c>
    </row>
    <row r="7416" spans="1:2">
      <c r="A7416" s="95">
        <v>0.73187318731873197</v>
      </c>
      <c r="B7416" s="95">
        <v>1.0639186313126701</v>
      </c>
    </row>
    <row r="7417" spans="1:2">
      <c r="A7417" s="95">
        <v>0.73197319731973198</v>
      </c>
      <c r="B7417" s="95">
        <v>1.06359933332783</v>
      </c>
    </row>
    <row r="7418" spans="1:2">
      <c r="A7418" s="95">
        <v>0.732073207320732</v>
      </c>
      <c r="B7418" s="95">
        <v>1.0632800353429801</v>
      </c>
    </row>
    <row r="7419" spans="1:2">
      <c r="A7419" s="95">
        <v>0.73217321732173202</v>
      </c>
      <c r="B7419" s="95">
        <v>1.06296073735814</v>
      </c>
    </row>
    <row r="7420" spans="1:2">
      <c r="A7420" s="95">
        <v>0.73227322732273203</v>
      </c>
      <c r="B7420" s="95">
        <v>1.0626414393732999</v>
      </c>
    </row>
    <row r="7421" spans="1:2">
      <c r="A7421" s="95">
        <v>0.73237323732373205</v>
      </c>
      <c r="B7421" s="95">
        <v>1.06232214138845</v>
      </c>
    </row>
    <row r="7422" spans="1:2">
      <c r="A7422" s="95">
        <v>0.73247324732473296</v>
      </c>
      <c r="B7422" s="95">
        <v>1.06200284340361</v>
      </c>
    </row>
    <row r="7423" spans="1:2">
      <c r="A7423" s="95">
        <v>0.73257325732573297</v>
      </c>
      <c r="B7423" s="95">
        <v>1.0616835454187601</v>
      </c>
    </row>
    <row r="7424" spans="1:2">
      <c r="A7424" s="95">
        <v>0.73267326732673299</v>
      </c>
      <c r="B7424" s="95">
        <v>1.06136424743392</v>
      </c>
    </row>
    <row r="7425" spans="1:2">
      <c r="A7425" s="95">
        <v>0.73277327732773301</v>
      </c>
      <c r="B7425" s="95">
        <v>1.0610449494490699</v>
      </c>
    </row>
    <row r="7426" spans="1:2">
      <c r="A7426" s="95">
        <v>0.73287328732873303</v>
      </c>
      <c r="B7426" s="95">
        <v>1.06072565146423</v>
      </c>
    </row>
    <row r="7427" spans="1:2">
      <c r="A7427" s="95">
        <v>0.73297329732973304</v>
      </c>
      <c r="B7427" s="95">
        <v>1.0604063534793799</v>
      </c>
    </row>
    <row r="7428" spans="1:2">
      <c r="A7428" s="95">
        <v>0.73307330733073295</v>
      </c>
      <c r="B7428" s="95">
        <v>1.0600870554945401</v>
      </c>
    </row>
    <row r="7429" spans="1:2">
      <c r="A7429" s="95">
        <v>0.73317331733173297</v>
      </c>
      <c r="B7429" s="95">
        <v>1.0597677575097</v>
      </c>
    </row>
    <row r="7430" spans="1:2">
      <c r="A7430" s="95">
        <v>0.73327332733273298</v>
      </c>
      <c r="B7430" s="95">
        <v>1.0594484595248499</v>
      </c>
    </row>
    <row r="7431" spans="1:2">
      <c r="A7431" s="95">
        <v>0.733373337333733</v>
      </c>
      <c r="B7431" s="95">
        <v>1.05912916154001</v>
      </c>
    </row>
    <row r="7432" spans="1:2">
      <c r="A7432" s="95">
        <v>0.73347334733473302</v>
      </c>
      <c r="B7432" s="95">
        <v>1.0588098635551599</v>
      </c>
    </row>
    <row r="7433" spans="1:2">
      <c r="A7433" s="95">
        <v>0.73357335733573403</v>
      </c>
      <c r="B7433" s="95">
        <v>1.0584905655703201</v>
      </c>
    </row>
    <row r="7434" spans="1:2">
      <c r="A7434" s="95">
        <v>0.73367336733673405</v>
      </c>
      <c r="B7434" s="95">
        <v>1.05817126758547</v>
      </c>
    </row>
    <row r="7435" spans="1:2">
      <c r="A7435" s="95">
        <v>0.73377337733773396</v>
      </c>
      <c r="B7435" s="95">
        <v>1.0578519696006301</v>
      </c>
    </row>
    <row r="7436" spans="1:2">
      <c r="A7436" s="95">
        <v>0.73387338733873397</v>
      </c>
      <c r="B7436" s="95">
        <v>1.05753267161579</v>
      </c>
    </row>
    <row r="7437" spans="1:2">
      <c r="A7437" s="95">
        <v>0.73397339733973399</v>
      </c>
      <c r="B7437" s="95">
        <v>1.0572133736309399</v>
      </c>
    </row>
    <row r="7438" spans="1:2">
      <c r="A7438" s="95">
        <v>0.73407340734073401</v>
      </c>
      <c r="B7438" s="95">
        <v>1.0568940756461001</v>
      </c>
    </row>
    <row r="7439" spans="1:2">
      <c r="A7439" s="95">
        <v>0.73417341734173402</v>
      </c>
      <c r="B7439" s="95">
        <v>1.05657477766125</v>
      </c>
    </row>
    <row r="7440" spans="1:2">
      <c r="A7440" s="95">
        <v>0.73427342734273404</v>
      </c>
      <c r="B7440" s="95">
        <v>1.0562554796764101</v>
      </c>
    </row>
    <row r="7441" spans="1:2">
      <c r="A7441" s="95">
        <v>0.73437343734373395</v>
      </c>
      <c r="B7441" s="95">
        <v>1.05593618169156</v>
      </c>
    </row>
    <row r="7442" spans="1:2">
      <c r="A7442" s="95">
        <v>0.73447344734473496</v>
      </c>
      <c r="B7442" s="95">
        <v>1.0556168837067199</v>
      </c>
    </row>
    <row r="7443" spans="1:2">
      <c r="A7443" s="95">
        <v>0.73457345734573498</v>
      </c>
      <c r="B7443" s="95">
        <v>1.05529758572187</v>
      </c>
    </row>
    <row r="7444" spans="1:2">
      <c r="A7444" s="95">
        <v>0.734673467346735</v>
      </c>
      <c r="B7444" s="95">
        <v>1.05497828773703</v>
      </c>
    </row>
    <row r="7445" spans="1:2">
      <c r="A7445" s="95">
        <v>0.73477347734773502</v>
      </c>
      <c r="B7445" s="95">
        <v>1.0546589897521901</v>
      </c>
    </row>
    <row r="7446" spans="1:2">
      <c r="A7446" s="95">
        <v>0.73487348734873503</v>
      </c>
      <c r="B7446" s="95">
        <v>1.05433969176734</v>
      </c>
    </row>
    <row r="7447" spans="1:2">
      <c r="A7447" s="95">
        <v>0.73497349734973505</v>
      </c>
      <c r="B7447" s="95">
        <v>1.0540203937824999</v>
      </c>
    </row>
    <row r="7448" spans="1:2">
      <c r="A7448" s="95">
        <v>0.73507350735073496</v>
      </c>
      <c r="B7448" s="95">
        <v>1.05370109579765</v>
      </c>
    </row>
    <row r="7449" spans="1:2">
      <c r="A7449" s="95">
        <v>0.73517351735173497</v>
      </c>
      <c r="B7449" s="95">
        <v>1.0533817978128099</v>
      </c>
    </row>
    <row r="7450" spans="1:2">
      <c r="A7450" s="95">
        <v>0.73527352735273499</v>
      </c>
      <c r="B7450" s="95">
        <v>1.0530624998279601</v>
      </c>
    </row>
    <row r="7451" spans="1:2">
      <c r="A7451" s="95">
        <v>0.73537353735373501</v>
      </c>
      <c r="B7451" s="95">
        <v>1.05274320184312</v>
      </c>
    </row>
    <row r="7452" spans="1:2">
      <c r="A7452" s="95">
        <v>0.73547354735473502</v>
      </c>
      <c r="B7452" s="95">
        <v>1.0524239038582801</v>
      </c>
    </row>
    <row r="7453" spans="1:2">
      <c r="A7453" s="95">
        <v>0.73557355735573604</v>
      </c>
      <c r="B7453" s="95">
        <v>1.05210460587343</v>
      </c>
    </row>
    <row r="7454" spans="1:2">
      <c r="A7454" s="95">
        <v>0.73567356735673595</v>
      </c>
      <c r="B7454" s="95">
        <v>1.0517853078885899</v>
      </c>
    </row>
    <row r="7455" spans="1:2">
      <c r="A7455" s="95">
        <v>0.73577357735773596</v>
      </c>
      <c r="B7455" s="95">
        <v>1.0514660099037401</v>
      </c>
    </row>
    <row r="7456" spans="1:2">
      <c r="A7456" s="95">
        <v>0.73587358735873598</v>
      </c>
      <c r="B7456" s="95">
        <v>1.0511467119189</v>
      </c>
    </row>
    <row r="7457" spans="1:2">
      <c r="A7457" s="95">
        <v>0.735973597359736</v>
      </c>
      <c r="B7457" s="95">
        <v>1.0508274139340501</v>
      </c>
    </row>
    <row r="7458" spans="1:2">
      <c r="A7458" s="95">
        <v>0.73607360736073602</v>
      </c>
      <c r="B7458" s="95">
        <v>1.05050811594921</v>
      </c>
    </row>
    <row r="7459" spans="1:2">
      <c r="A7459" s="95">
        <v>0.73617361736173603</v>
      </c>
      <c r="B7459" s="95">
        <v>1.0501888179643699</v>
      </c>
    </row>
    <row r="7460" spans="1:2">
      <c r="A7460" s="95">
        <v>0.73627362736273605</v>
      </c>
      <c r="B7460" s="95">
        <v>1.04986951997952</v>
      </c>
    </row>
    <row r="7461" spans="1:2">
      <c r="A7461" s="95">
        <v>0.73637363736373596</v>
      </c>
      <c r="B7461" s="95">
        <v>1.04955022199468</v>
      </c>
    </row>
    <row r="7462" spans="1:2">
      <c r="A7462" s="95">
        <v>0.73647364736473697</v>
      </c>
      <c r="B7462" s="95">
        <v>1.0492309240098301</v>
      </c>
    </row>
    <row r="7463" spans="1:2">
      <c r="A7463" s="95">
        <v>0.73657365736573699</v>
      </c>
      <c r="B7463" s="95">
        <v>1.04891162602499</v>
      </c>
    </row>
    <row r="7464" spans="1:2">
      <c r="A7464" s="95">
        <v>0.73667366736673701</v>
      </c>
      <c r="B7464" s="95">
        <v>1.0485923280401399</v>
      </c>
    </row>
    <row r="7465" spans="1:2">
      <c r="A7465" s="95">
        <v>0.73677367736773702</v>
      </c>
      <c r="B7465" s="95">
        <v>1.0482730300553</v>
      </c>
    </row>
    <row r="7466" spans="1:2">
      <c r="A7466" s="95">
        <v>0.73687368736873704</v>
      </c>
      <c r="B7466" s="95">
        <v>1.0479537320704599</v>
      </c>
    </row>
    <row r="7467" spans="1:2">
      <c r="A7467" s="95">
        <v>0.73697369736973695</v>
      </c>
      <c r="B7467" s="95">
        <v>1.0476344340856101</v>
      </c>
    </row>
    <row r="7468" spans="1:2">
      <c r="A7468" s="95">
        <v>0.73707370737073696</v>
      </c>
      <c r="B7468" s="95">
        <v>1.04731513610077</v>
      </c>
    </row>
    <row r="7469" spans="1:2">
      <c r="A7469" s="95">
        <v>0.73717371737173698</v>
      </c>
      <c r="B7469" s="95">
        <v>1.0469958381159199</v>
      </c>
    </row>
    <row r="7470" spans="1:2">
      <c r="A7470" s="95">
        <v>0.737273727372737</v>
      </c>
      <c r="B7470" s="95">
        <v>1.04667654013108</v>
      </c>
    </row>
    <row r="7471" spans="1:2">
      <c r="A7471" s="95">
        <v>0.73737373737373701</v>
      </c>
      <c r="B7471" s="95">
        <v>1.0463572421462299</v>
      </c>
    </row>
    <row r="7472" spans="1:2">
      <c r="A7472" s="95">
        <v>0.73747374737473703</v>
      </c>
      <c r="B7472" s="95">
        <v>1.0460379441613901</v>
      </c>
    </row>
    <row r="7473" spans="1:2">
      <c r="A7473" s="95">
        <v>0.73757375737573805</v>
      </c>
      <c r="B7473" s="95">
        <v>1.04571864617654</v>
      </c>
    </row>
    <row r="7474" spans="1:2">
      <c r="A7474" s="95">
        <v>0.73767376737673795</v>
      </c>
      <c r="B7474" s="95">
        <v>1.0453993481917001</v>
      </c>
    </row>
    <row r="7475" spans="1:2">
      <c r="A7475" s="95">
        <v>0.73777377737773797</v>
      </c>
      <c r="B7475" s="95">
        <v>1.04508005020686</v>
      </c>
    </row>
    <row r="7476" spans="1:2">
      <c r="A7476" s="95">
        <v>0.73787378737873799</v>
      </c>
      <c r="B7476" s="95">
        <v>1.0447607522220099</v>
      </c>
    </row>
    <row r="7477" spans="1:2">
      <c r="A7477" s="95">
        <v>0.73797379737973801</v>
      </c>
      <c r="B7477" s="95">
        <v>1.0444414542371701</v>
      </c>
    </row>
    <row r="7478" spans="1:2">
      <c r="A7478" s="95">
        <v>0.73807380738073802</v>
      </c>
      <c r="B7478" s="95">
        <v>1.04412215625232</v>
      </c>
    </row>
    <row r="7479" spans="1:2">
      <c r="A7479" s="95">
        <v>0.73817381738173804</v>
      </c>
      <c r="B7479" s="95">
        <v>1.0438028582674801</v>
      </c>
    </row>
    <row r="7480" spans="1:2">
      <c r="A7480" s="95">
        <v>0.73827382738273795</v>
      </c>
      <c r="B7480" s="95">
        <v>1.04348356028263</v>
      </c>
    </row>
    <row r="7481" spans="1:2">
      <c r="A7481" s="95">
        <v>0.73837383738373796</v>
      </c>
      <c r="B7481" s="95">
        <v>1.0431642622977899</v>
      </c>
    </row>
    <row r="7482" spans="1:2">
      <c r="A7482" s="95">
        <v>0.73847384738473798</v>
      </c>
      <c r="B7482" s="95">
        <v>1.04284496431295</v>
      </c>
    </row>
    <row r="7483" spans="1:2">
      <c r="A7483" s="95">
        <v>0.738573857385739</v>
      </c>
      <c r="B7483" s="95">
        <v>1.0425256663281</v>
      </c>
    </row>
    <row r="7484" spans="1:2">
      <c r="A7484" s="95">
        <v>0.73867386738673901</v>
      </c>
      <c r="B7484" s="95">
        <v>1.0422063683432601</v>
      </c>
    </row>
    <row r="7485" spans="1:2">
      <c r="A7485" s="95">
        <v>0.73877387738773903</v>
      </c>
      <c r="B7485" s="95">
        <v>1.04188707035841</v>
      </c>
    </row>
    <row r="7486" spans="1:2">
      <c r="A7486" s="95">
        <v>0.73887388738873905</v>
      </c>
      <c r="B7486" s="95">
        <v>1.0415677723735699</v>
      </c>
    </row>
    <row r="7487" spans="1:2">
      <c r="A7487" s="95">
        <v>0.73897389738973895</v>
      </c>
      <c r="B7487" s="95">
        <v>1.04124847438872</v>
      </c>
    </row>
    <row r="7488" spans="1:2">
      <c r="A7488" s="95">
        <v>0.73907390739073897</v>
      </c>
      <c r="B7488" s="95">
        <v>1.0409291764038799</v>
      </c>
    </row>
    <row r="7489" spans="1:2">
      <c r="A7489" s="95">
        <v>0.73917391739173899</v>
      </c>
      <c r="B7489" s="95">
        <v>1.0406098784190301</v>
      </c>
    </row>
    <row r="7490" spans="1:2">
      <c r="A7490" s="95">
        <v>0.73927392739273901</v>
      </c>
      <c r="B7490" s="95">
        <v>1.04029058043419</v>
      </c>
    </row>
    <row r="7491" spans="1:2">
      <c r="A7491" s="95">
        <v>0.73937393739373902</v>
      </c>
      <c r="B7491" s="95">
        <v>1.0399712824493501</v>
      </c>
    </row>
    <row r="7492" spans="1:2">
      <c r="A7492" s="95">
        <v>0.73947394739473904</v>
      </c>
      <c r="B7492" s="95">
        <v>1.0396519844645</v>
      </c>
    </row>
    <row r="7493" spans="1:2">
      <c r="A7493" s="95">
        <v>0.73957395739573994</v>
      </c>
      <c r="B7493" s="95">
        <v>1.0393326864796599</v>
      </c>
    </row>
    <row r="7494" spans="1:2">
      <c r="A7494" s="95">
        <v>0.73967396739673996</v>
      </c>
      <c r="B7494" s="95">
        <v>1.0390133884948101</v>
      </c>
    </row>
    <row r="7495" spans="1:2">
      <c r="A7495" s="95">
        <v>0.73977397739773998</v>
      </c>
      <c r="B7495" s="95">
        <v>1.03869409050997</v>
      </c>
    </row>
    <row r="7496" spans="1:2">
      <c r="A7496" s="95">
        <v>0.73987398739874</v>
      </c>
      <c r="B7496" s="95">
        <v>1.0383747925251201</v>
      </c>
    </row>
    <row r="7497" spans="1:2">
      <c r="A7497" s="95">
        <v>0.73997399739974001</v>
      </c>
      <c r="B7497" s="95">
        <v>1.03805549454028</v>
      </c>
    </row>
    <row r="7498" spans="1:2">
      <c r="A7498" s="95">
        <v>0.74007400740074003</v>
      </c>
      <c r="B7498" s="95">
        <v>1.0377361965554399</v>
      </c>
    </row>
    <row r="7499" spans="1:2">
      <c r="A7499" s="95">
        <v>0.74017401740174005</v>
      </c>
      <c r="B7499" s="95">
        <v>1.0374168985705901</v>
      </c>
    </row>
    <row r="7500" spans="1:2">
      <c r="A7500" s="95">
        <v>0.74027402740273995</v>
      </c>
      <c r="B7500" s="95">
        <v>1.03709760058575</v>
      </c>
    </row>
    <row r="7501" spans="1:2">
      <c r="A7501" s="95">
        <v>0.74037403740373997</v>
      </c>
      <c r="B7501" s="95">
        <v>1.0367783026009001</v>
      </c>
    </row>
    <row r="7502" spans="1:2">
      <c r="A7502" s="95">
        <v>0.74047404740473999</v>
      </c>
      <c r="B7502" s="95">
        <v>1.03645900461606</v>
      </c>
    </row>
    <row r="7503" spans="1:2">
      <c r="A7503" s="95">
        <v>0.740574057405741</v>
      </c>
      <c r="B7503" s="95">
        <v>1.0361397066312099</v>
      </c>
    </row>
    <row r="7504" spans="1:2">
      <c r="A7504" s="95">
        <v>0.74067406740674102</v>
      </c>
      <c r="B7504" s="95">
        <v>1.03582040864637</v>
      </c>
    </row>
    <row r="7505" spans="1:2">
      <c r="A7505" s="95">
        <v>0.74077407740774104</v>
      </c>
      <c r="B7505" s="95">
        <v>1.03550111066152</v>
      </c>
    </row>
    <row r="7506" spans="1:2">
      <c r="A7506" s="95">
        <v>0.74087408740874094</v>
      </c>
      <c r="B7506" s="95">
        <v>1.0351818126766801</v>
      </c>
    </row>
    <row r="7507" spans="1:2">
      <c r="A7507" s="95">
        <v>0.74097409740974096</v>
      </c>
      <c r="B7507" s="95">
        <v>1.03486251469184</v>
      </c>
    </row>
    <row r="7508" spans="1:2">
      <c r="A7508" s="95">
        <v>0.74107410741074098</v>
      </c>
      <c r="B7508" s="95">
        <v>1.0345432167069899</v>
      </c>
    </row>
    <row r="7509" spans="1:2">
      <c r="A7509" s="95">
        <v>0.741174117411741</v>
      </c>
      <c r="B7509" s="95">
        <v>1.03422391872215</v>
      </c>
    </row>
    <row r="7510" spans="1:2">
      <c r="A7510" s="95">
        <v>0.74127412741274101</v>
      </c>
      <c r="B7510" s="95">
        <v>1.0339046207372999</v>
      </c>
    </row>
    <row r="7511" spans="1:2">
      <c r="A7511" s="95">
        <v>0.74137413741374103</v>
      </c>
      <c r="B7511" s="95">
        <v>1.0335853227524601</v>
      </c>
    </row>
    <row r="7512" spans="1:2">
      <c r="A7512" s="95">
        <v>0.74147414741474105</v>
      </c>
      <c r="B7512" s="95">
        <v>1.03326602476761</v>
      </c>
    </row>
    <row r="7513" spans="1:2">
      <c r="A7513" s="95">
        <v>0.74157415741574195</v>
      </c>
      <c r="B7513" s="95">
        <v>1.0329467267827701</v>
      </c>
    </row>
    <row r="7514" spans="1:2">
      <c r="A7514" s="95">
        <v>0.74167416741674197</v>
      </c>
      <c r="B7514" s="95">
        <v>1.03262742879793</v>
      </c>
    </row>
    <row r="7515" spans="1:2">
      <c r="A7515" s="95">
        <v>0.74177417741774199</v>
      </c>
      <c r="B7515" s="95">
        <v>1.0323081308130799</v>
      </c>
    </row>
    <row r="7516" spans="1:2">
      <c r="A7516" s="95">
        <v>0.741874187418742</v>
      </c>
      <c r="B7516" s="95">
        <v>1.0319888328282401</v>
      </c>
    </row>
    <row r="7517" spans="1:2">
      <c r="A7517" s="95">
        <v>0.74197419741974202</v>
      </c>
      <c r="B7517" s="95">
        <v>1.03166953484339</v>
      </c>
    </row>
    <row r="7518" spans="1:2">
      <c r="A7518" s="95">
        <v>0.74207420742074204</v>
      </c>
      <c r="B7518" s="95">
        <v>1.0313502368585501</v>
      </c>
    </row>
    <row r="7519" spans="1:2">
      <c r="A7519" s="95">
        <v>0.74217421742174206</v>
      </c>
      <c r="B7519" s="95">
        <v>1.0310309388737</v>
      </c>
    </row>
    <row r="7520" spans="1:2">
      <c r="A7520" s="95">
        <v>0.74227422742274196</v>
      </c>
      <c r="B7520" s="95">
        <v>1.0307116408888599</v>
      </c>
    </row>
    <row r="7521" spans="1:2">
      <c r="A7521" s="95">
        <v>0.74237423742374198</v>
      </c>
      <c r="B7521" s="95">
        <v>1.0303923429040101</v>
      </c>
    </row>
    <row r="7522" spans="1:2">
      <c r="A7522" s="95">
        <v>0.742474247424742</v>
      </c>
      <c r="B7522" s="95">
        <v>1.03007304491917</v>
      </c>
    </row>
    <row r="7523" spans="1:2">
      <c r="A7523" s="95">
        <v>0.74257425742574301</v>
      </c>
      <c r="B7523" s="95">
        <v>1.0297537469343301</v>
      </c>
    </row>
    <row r="7524" spans="1:2">
      <c r="A7524" s="95">
        <v>0.74267426742674303</v>
      </c>
      <c r="B7524" s="95">
        <v>1.02943444894948</v>
      </c>
    </row>
    <row r="7525" spans="1:2">
      <c r="A7525" s="95">
        <v>0.74277427742774305</v>
      </c>
      <c r="B7525" s="95">
        <v>1.0291151509646399</v>
      </c>
    </row>
    <row r="7526" spans="1:2">
      <c r="A7526" s="95">
        <v>0.74287428742874295</v>
      </c>
      <c r="B7526" s="95">
        <v>1.02879585297979</v>
      </c>
    </row>
    <row r="7527" spans="1:2">
      <c r="A7527" s="95">
        <v>0.74297429742974297</v>
      </c>
      <c r="B7527" s="95">
        <v>1.0284765549949499</v>
      </c>
    </row>
    <row r="7528" spans="1:2">
      <c r="A7528" s="95">
        <v>0.74307430743074299</v>
      </c>
      <c r="B7528" s="95">
        <v>1.0281572570101001</v>
      </c>
    </row>
    <row r="7529" spans="1:2">
      <c r="A7529" s="95">
        <v>0.743174317431743</v>
      </c>
      <c r="B7529" s="95">
        <v>1.02783795902526</v>
      </c>
    </row>
    <row r="7530" spans="1:2">
      <c r="A7530" s="95">
        <v>0.74327432743274302</v>
      </c>
      <c r="B7530" s="95">
        <v>1.0275186610404199</v>
      </c>
    </row>
    <row r="7531" spans="1:2">
      <c r="A7531" s="95">
        <v>0.74337433743374304</v>
      </c>
      <c r="B7531" s="95">
        <v>1.02719936305557</v>
      </c>
    </row>
    <row r="7532" spans="1:2">
      <c r="A7532" s="95">
        <v>0.74347434743474305</v>
      </c>
      <c r="B7532" s="95">
        <v>1.0268800650707299</v>
      </c>
    </row>
    <row r="7533" spans="1:2">
      <c r="A7533" s="95">
        <v>0.74357435743574396</v>
      </c>
      <c r="B7533" s="95">
        <v>1.0265607670858801</v>
      </c>
    </row>
    <row r="7534" spans="1:2">
      <c r="A7534" s="95">
        <v>0.74367436743674398</v>
      </c>
      <c r="B7534" s="95">
        <v>1.02624146910104</v>
      </c>
    </row>
    <row r="7535" spans="1:2">
      <c r="A7535" s="95">
        <v>0.74377437743774399</v>
      </c>
      <c r="B7535" s="95">
        <v>1.0259221711161901</v>
      </c>
    </row>
    <row r="7536" spans="1:2">
      <c r="A7536" s="95">
        <v>0.74387438743874401</v>
      </c>
      <c r="B7536" s="95">
        <v>1.02560287313135</v>
      </c>
    </row>
    <row r="7537" spans="1:2">
      <c r="A7537" s="95">
        <v>0.74397439743974403</v>
      </c>
      <c r="B7537" s="95">
        <v>1.0252835751465099</v>
      </c>
    </row>
    <row r="7538" spans="1:2">
      <c r="A7538" s="95">
        <v>0.74407440744074405</v>
      </c>
      <c r="B7538" s="95">
        <v>1.0249642771616601</v>
      </c>
    </row>
    <row r="7539" spans="1:2">
      <c r="A7539" s="95">
        <v>0.74417441744174395</v>
      </c>
      <c r="B7539" s="95">
        <v>1.02464497917682</v>
      </c>
    </row>
    <row r="7540" spans="1:2">
      <c r="A7540" s="95">
        <v>0.74427442744274397</v>
      </c>
      <c r="B7540" s="95">
        <v>1.0243256811919701</v>
      </c>
    </row>
    <row r="7541" spans="1:2">
      <c r="A7541" s="95">
        <v>0.74437443744374399</v>
      </c>
      <c r="B7541" s="95">
        <v>1.02400638320713</v>
      </c>
    </row>
    <row r="7542" spans="1:2">
      <c r="A7542" s="95">
        <v>0.744474447444744</v>
      </c>
      <c r="B7542" s="95">
        <v>1.0236870852222799</v>
      </c>
    </row>
    <row r="7543" spans="1:2">
      <c r="A7543" s="95">
        <v>0.74457445744574502</v>
      </c>
      <c r="B7543" s="95">
        <v>1.02336778723744</v>
      </c>
    </row>
    <row r="7544" spans="1:2">
      <c r="A7544" s="95">
        <v>0.74467446744674504</v>
      </c>
      <c r="B7544" s="95">
        <v>1.0230484892525999</v>
      </c>
    </row>
    <row r="7545" spans="1:2">
      <c r="A7545" s="95">
        <v>0.74477447744774505</v>
      </c>
      <c r="B7545" s="95">
        <v>1.0227291912677501</v>
      </c>
    </row>
    <row r="7546" spans="1:2">
      <c r="A7546" s="95">
        <v>0.74487448744874496</v>
      </c>
      <c r="B7546" s="95">
        <v>1.02240989328291</v>
      </c>
    </row>
    <row r="7547" spans="1:2">
      <c r="A7547" s="95">
        <v>0.74497449744974498</v>
      </c>
      <c r="B7547" s="95">
        <v>1.0220905952980599</v>
      </c>
    </row>
    <row r="7548" spans="1:2">
      <c r="A7548" s="95">
        <v>0.74507450745074499</v>
      </c>
      <c r="B7548" s="95">
        <v>1.02177129731322</v>
      </c>
    </row>
    <row r="7549" spans="1:2">
      <c r="A7549" s="95">
        <v>0.74517451745174501</v>
      </c>
      <c r="B7549" s="95">
        <v>1.0214519993283699</v>
      </c>
    </row>
    <row r="7550" spans="1:2">
      <c r="A7550" s="95">
        <v>0.74527452745274503</v>
      </c>
      <c r="B7550" s="95">
        <v>1.0211327013435301</v>
      </c>
    </row>
    <row r="7551" spans="1:2">
      <c r="A7551" s="95">
        <v>0.74537453745374505</v>
      </c>
      <c r="B7551" s="95">
        <v>1.02081340335868</v>
      </c>
    </row>
    <row r="7552" spans="1:2">
      <c r="A7552" s="95">
        <v>0.74547454745474595</v>
      </c>
      <c r="B7552" s="95">
        <v>1.0204941053738401</v>
      </c>
    </row>
    <row r="7553" spans="1:2">
      <c r="A7553" s="95">
        <v>0.74557455745574597</v>
      </c>
      <c r="B7553" s="95">
        <v>1.020174807389</v>
      </c>
    </row>
    <row r="7554" spans="1:2">
      <c r="A7554" s="95">
        <v>0.74567456745674598</v>
      </c>
      <c r="B7554" s="95">
        <v>1.0198555094041499</v>
      </c>
    </row>
    <row r="7555" spans="1:2">
      <c r="A7555" s="95">
        <v>0.745774577457746</v>
      </c>
      <c r="B7555" s="95">
        <v>1.0195362114193101</v>
      </c>
    </row>
    <row r="7556" spans="1:2">
      <c r="A7556" s="95">
        <v>0.74587458745874602</v>
      </c>
      <c r="B7556" s="95">
        <v>1.01921691343446</v>
      </c>
    </row>
    <row r="7557" spans="1:2">
      <c r="A7557" s="95">
        <v>0.74597459745974604</v>
      </c>
      <c r="B7557" s="95">
        <v>1.0188976154496201</v>
      </c>
    </row>
    <row r="7558" spans="1:2">
      <c r="A7558" s="95">
        <v>0.74607460746074605</v>
      </c>
      <c r="B7558" s="95">
        <v>1.01857831746477</v>
      </c>
    </row>
    <row r="7559" spans="1:2">
      <c r="A7559" s="95">
        <v>0.74617461746174596</v>
      </c>
      <c r="B7559" s="95">
        <v>1.0182590194799299</v>
      </c>
    </row>
    <row r="7560" spans="1:2">
      <c r="A7560" s="95">
        <v>0.74627462746274598</v>
      </c>
      <c r="B7560" s="95">
        <v>1.01793972149509</v>
      </c>
    </row>
    <row r="7561" spans="1:2">
      <c r="A7561" s="95">
        <v>0.74637463746374599</v>
      </c>
      <c r="B7561" s="95">
        <v>1.01762042351024</v>
      </c>
    </row>
    <row r="7562" spans="1:2">
      <c r="A7562" s="95">
        <v>0.74647464746474601</v>
      </c>
      <c r="B7562" s="95">
        <v>1.0173011255254001</v>
      </c>
    </row>
    <row r="7563" spans="1:2">
      <c r="A7563" s="95">
        <v>0.74657465746574703</v>
      </c>
      <c r="B7563" s="95">
        <v>1.01698182754055</v>
      </c>
    </row>
    <row r="7564" spans="1:2">
      <c r="A7564" s="95">
        <v>0.74667466746674704</v>
      </c>
      <c r="B7564" s="95">
        <v>1.0166625295557099</v>
      </c>
    </row>
    <row r="7565" spans="1:2">
      <c r="A7565" s="95">
        <v>0.74677467746774695</v>
      </c>
      <c r="B7565" s="95">
        <v>1.01634323157086</v>
      </c>
    </row>
    <row r="7566" spans="1:2">
      <c r="A7566" s="95">
        <v>0.74687468746874697</v>
      </c>
      <c r="B7566" s="95">
        <v>1.0160239335860199</v>
      </c>
    </row>
    <row r="7567" spans="1:2">
      <c r="A7567" s="95">
        <v>0.74697469746974698</v>
      </c>
      <c r="B7567" s="95">
        <v>1.0157046356011701</v>
      </c>
    </row>
    <row r="7568" spans="1:2">
      <c r="A7568" s="95">
        <v>0.747074707470747</v>
      </c>
      <c r="B7568" s="95">
        <v>1.01538533761633</v>
      </c>
    </row>
    <row r="7569" spans="1:2">
      <c r="A7569" s="95">
        <v>0.74717471747174702</v>
      </c>
      <c r="B7569" s="95">
        <v>1.0150660396314899</v>
      </c>
    </row>
    <row r="7570" spans="1:2">
      <c r="A7570" s="95">
        <v>0.74727472747274704</v>
      </c>
      <c r="B7570" s="95">
        <v>1.01474674164664</v>
      </c>
    </row>
    <row r="7571" spans="1:2">
      <c r="A7571" s="95">
        <v>0.74737473747374705</v>
      </c>
      <c r="B7571" s="95">
        <v>1.0144274436617999</v>
      </c>
    </row>
    <row r="7572" spans="1:2">
      <c r="A7572" s="95">
        <v>0.74747474747474796</v>
      </c>
      <c r="B7572" s="95">
        <v>1.0141081456769501</v>
      </c>
    </row>
    <row r="7573" spans="1:2">
      <c r="A7573" s="95">
        <v>0.74757475747574798</v>
      </c>
      <c r="B7573" s="95">
        <v>1.01378884769211</v>
      </c>
    </row>
    <row r="7574" spans="1:2">
      <c r="A7574" s="95">
        <v>0.74767476747674799</v>
      </c>
      <c r="B7574" s="95">
        <v>1.0134695497072601</v>
      </c>
    </row>
    <row r="7575" spans="1:2">
      <c r="A7575" s="95">
        <v>0.74777477747774801</v>
      </c>
      <c r="B7575" s="95">
        <v>1.01315025172242</v>
      </c>
    </row>
    <row r="7576" spans="1:2">
      <c r="A7576" s="95">
        <v>0.74787478747874803</v>
      </c>
      <c r="B7576" s="95">
        <v>1.0128309537375799</v>
      </c>
    </row>
    <row r="7577" spans="1:2">
      <c r="A7577" s="95">
        <v>0.74797479747974804</v>
      </c>
      <c r="B7577" s="95">
        <v>1.0125116557527301</v>
      </c>
    </row>
    <row r="7578" spans="1:2">
      <c r="A7578" s="95">
        <v>0.74807480748074795</v>
      </c>
      <c r="B7578" s="95">
        <v>1.01219235776789</v>
      </c>
    </row>
    <row r="7579" spans="1:2">
      <c r="A7579" s="95">
        <v>0.74817481748174797</v>
      </c>
      <c r="B7579" s="95">
        <v>1.0118730597830401</v>
      </c>
    </row>
    <row r="7580" spans="1:2">
      <c r="A7580" s="95">
        <v>0.74827482748274798</v>
      </c>
      <c r="B7580" s="95">
        <v>1.0115537617982</v>
      </c>
    </row>
    <row r="7581" spans="1:2">
      <c r="A7581" s="95">
        <v>0.748374837483748</v>
      </c>
      <c r="B7581" s="95">
        <v>1.0112344638133499</v>
      </c>
    </row>
    <row r="7582" spans="1:2">
      <c r="A7582" s="95">
        <v>0.74847484748474802</v>
      </c>
      <c r="B7582" s="95">
        <v>1.01091516582851</v>
      </c>
    </row>
    <row r="7583" spans="1:2">
      <c r="A7583" s="95">
        <v>0.74857485748574903</v>
      </c>
      <c r="B7583" s="95">
        <v>1.0105958678436699</v>
      </c>
    </row>
    <row r="7584" spans="1:2">
      <c r="A7584" s="95">
        <v>0.74867486748674905</v>
      </c>
      <c r="B7584" s="95">
        <v>1.0102765698588201</v>
      </c>
    </row>
    <row r="7585" spans="1:2">
      <c r="A7585" s="95">
        <v>0.74877487748774896</v>
      </c>
      <c r="B7585" s="95">
        <v>1.00995727187398</v>
      </c>
    </row>
    <row r="7586" spans="1:2">
      <c r="A7586" s="95">
        <v>0.74887488748874897</v>
      </c>
      <c r="B7586" s="95">
        <v>1.0096379738891299</v>
      </c>
    </row>
    <row r="7587" spans="1:2">
      <c r="A7587" s="95">
        <v>0.74897489748974899</v>
      </c>
      <c r="B7587" s="95">
        <v>1.00931867590429</v>
      </c>
    </row>
    <row r="7588" spans="1:2">
      <c r="A7588" s="95">
        <v>0.74907490749074901</v>
      </c>
      <c r="B7588" s="95">
        <v>1.0089993779194399</v>
      </c>
    </row>
    <row r="7589" spans="1:2">
      <c r="A7589" s="95">
        <v>0.74917491749174903</v>
      </c>
      <c r="B7589" s="95">
        <v>1.0086800799346001</v>
      </c>
    </row>
    <row r="7590" spans="1:2">
      <c r="A7590" s="95">
        <v>0.74927492749274904</v>
      </c>
      <c r="B7590" s="95">
        <v>1.00836078194975</v>
      </c>
    </row>
    <row r="7591" spans="1:2">
      <c r="A7591" s="95">
        <v>0.74937493749374895</v>
      </c>
      <c r="B7591" s="95">
        <v>1.0080414839649099</v>
      </c>
    </row>
    <row r="7592" spans="1:2">
      <c r="A7592" s="95">
        <v>0.74947494749474997</v>
      </c>
      <c r="B7592" s="95">
        <v>1.00772218598007</v>
      </c>
    </row>
    <row r="7593" spans="1:2">
      <c r="A7593" s="95">
        <v>0.74957495749574998</v>
      </c>
      <c r="B7593" s="95">
        <v>1.0074028879952199</v>
      </c>
    </row>
    <row r="7594" spans="1:2">
      <c r="A7594" s="95">
        <v>0.74967496749675</v>
      </c>
      <c r="B7594" s="95">
        <v>1.0070835900103801</v>
      </c>
    </row>
    <row r="7595" spans="1:2">
      <c r="A7595" s="95">
        <v>0.74977497749775002</v>
      </c>
      <c r="B7595" s="95">
        <v>1.00676429202553</v>
      </c>
    </row>
    <row r="7596" spans="1:2">
      <c r="A7596" s="95">
        <v>0.74987498749875003</v>
      </c>
      <c r="B7596" s="95">
        <v>1.0064449940406901</v>
      </c>
    </row>
    <row r="7597" spans="1:2">
      <c r="A7597" s="95">
        <v>0.74997499749975005</v>
      </c>
      <c r="B7597" s="95">
        <v>1.00612569605584</v>
      </c>
    </row>
    <row r="7598" spans="1:2">
      <c r="A7598" s="95">
        <v>0.75007500750074996</v>
      </c>
      <c r="B7598" s="95">
        <v>1.0058063980709999</v>
      </c>
    </row>
    <row r="7599" spans="1:2">
      <c r="A7599" s="95">
        <v>0.75017501750174997</v>
      </c>
      <c r="B7599" s="95">
        <v>1.00548710008616</v>
      </c>
    </row>
    <row r="7600" spans="1:2">
      <c r="A7600" s="95">
        <v>0.75027502750274999</v>
      </c>
      <c r="B7600" s="95">
        <v>1.00516780210131</v>
      </c>
    </row>
    <row r="7601" spans="1:2">
      <c r="A7601" s="95">
        <v>0.75037503750375001</v>
      </c>
      <c r="B7601" s="95">
        <v>1.0048485041164701</v>
      </c>
    </row>
    <row r="7602" spans="1:2">
      <c r="A7602" s="95">
        <v>0.75047504750475003</v>
      </c>
      <c r="B7602" s="95">
        <v>1.00452920613162</v>
      </c>
    </row>
    <row r="7603" spans="1:2">
      <c r="A7603" s="95">
        <v>0.75057505750575104</v>
      </c>
      <c r="B7603" s="95">
        <v>1.0042099081467799</v>
      </c>
    </row>
    <row r="7604" spans="1:2">
      <c r="A7604" s="95">
        <v>0.75067506750675095</v>
      </c>
      <c r="B7604" s="95">
        <v>1.00389061016193</v>
      </c>
    </row>
    <row r="7605" spans="1:2">
      <c r="A7605" s="95">
        <v>0.75077507750775097</v>
      </c>
      <c r="B7605" s="95">
        <v>1.0035713121770899</v>
      </c>
    </row>
    <row r="7606" spans="1:2">
      <c r="A7606" s="95">
        <v>0.75087508750875098</v>
      </c>
      <c r="B7606" s="95">
        <v>1.0032520141922401</v>
      </c>
    </row>
    <row r="7607" spans="1:2">
      <c r="A7607" s="95">
        <v>0.750975097509751</v>
      </c>
      <c r="B7607" s="95">
        <v>1.0029327162074</v>
      </c>
    </row>
    <row r="7608" spans="1:2">
      <c r="A7608" s="95">
        <v>0.75107510751075102</v>
      </c>
      <c r="B7608" s="95">
        <v>1.0026134182225599</v>
      </c>
    </row>
    <row r="7609" spans="1:2">
      <c r="A7609" s="95">
        <v>0.75117511751175103</v>
      </c>
      <c r="B7609" s="95">
        <v>1.00229412023771</v>
      </c>
    </row>
    <row r="7610" spans="1:2">
      <c r="A7610" s="95">
        <v>0.75127512751275105</v>
      </c>
      <c r="B7610" s="95">
        <v>1.0019748222528699</v>
      </c>
    </row>
    <row r="7611" spans="1:2">
      <c r="A7611" s="95">
        <v>0.75137513751375096</v>
      </c>
      <c r="B7611" s="95">
        <v>1.0016555242680201</v>
      </c>
    </row>
    <row r="7612" spans="1:2">
      <c r="A7612" s="95">
        <v>0.75147514751475197</v>
      </c>
      <c r="B7612" s="95">
        <v>1.00133622628318</v>
      </c>
    </row>
    <row r="7613" spans="1:2">
      <c r="A7613" s="95">
        <v>0.75157515751575199</v>
      </c>
      <c r="B7613" s="95">
        <v>1.0010169282983301</v>
      </c>
    </row>
    <row r="7614" spans="1:2">
      <c r="A7614" s="95">
        <v>0.75167516751675201</v>
      </c>
      <c r="B7614" s="95">
        <v>1.00069763031349</v>
      </c>
    </row>
    <row r="7615" spans="1:2">
      <c r="A7615" s="95">
        <v>0.75177517751775202</v>
      </c>
      <c r="B7615" s="95">
        <v>1.0003783323286499</v>
      </c>
    </row>
    <row r="7616" spans="1:2">
      <c r="A7616" s="95">
        <v>0.75187518751875204</v>
      </c>
      <c r="B7616" s="95">
        <v>1.0000590343438001</v>
      </c>
    </row>
    <row r="7617" spans="1:2">
      <c r="A7617" s="95">
        <v>0.75197519751975195</v>
      </c>
      <c r="B7617" s="95">
        <v>0.99973973635895697</v>
      </c>
    </row>
    <row r="7618" spans="1:2">
      <c r="A7618" s="95">
        <v>0.75207520752075196</v>
      </c>
      <c r="B7618" s="95">
        <v>0.99942043837411298</v>
      </c>
    </row>
    <row r="7619" spans="1:2">
      <c r="A7619" s="95">
        <v>0.75217521752175198</v>
      </c>
      <c r="B7619" s="95">
        <v>0.99910114038926801</v>
      </c>
    </row>
    <row r="7620" spans="1:2">
      <c r="A7620" s="95">
        <v>0.752275227522752</v>
      </c>
      <c r="B7620" s="95">
        <v>0.99878184240442403</v>
      </c>
    </row>
    <row r="7621" spans="1:2">
      <c r="A7621" s="95">
        <v>0.75237523752375202</v>
      </c>
      <c r="B7621" s="95">
        <v>0.99846254441958004</v>
      </c>
    </row>
    <row r="7622" spans="1:2">
      <c r="A7622" s="95">
        <v>0.75247524752475203</v>
      </c>
      <c r="B7622" s="95">
        <v>0.99814324643473495</v>
      </c>
    </row>
    <row r="7623" spans="1:2">
      <c r="A7623" s="95">
        <v>0.75257525752575305</v>
      </c>
      <c r="B7623" s="95">
        <v>0.99782394844989097</v>
      </c>
    </row>
    <row r="7624" spans="1:2">
      <c r="A7624" s="95">
        <v>0.75267526752675296</v>
      </c>
      <c r="B7624" s="95">
        <v>0.99750465046504699</v>
      </c>
    </row>
    <row r="7625" spans="1:2">
      <c r="A7625" s="95">
        <v>0.75277527752775297</v>
      </c>
      <c r="B7625" s="95">
        <v>0.99718535248020201</v>
      </c>
    </row>
    <row r="7626" spans="1:2">
      <c r="A7626" s="95">
        <v>0.75287528752875299</v>
      </c>
      <c r="B7626" s="95">
        <v>0.99686605449535803</v>
      </c>
    </row>
    <row r="7627" spans="1:2">
      <c r="A7627" s="95">
        <v>0.75297529752975301</v>
      </c>
      <c r="B7627" s="95">
        <v>0.99654675651051305</v>
      </c>
    </row>
    <row r="7628" spans="1:2">
      <c r="A7628" s="95">
        <v>0.75307530753075302</v>
      </c>
      <c r="B7628" s="95">
        <v>0.99622745852566896</v>
      </c>
    </row>
    <row r="7629" spans="1:2">
      <c r="A7629" s="95">
        <v>0.75317531753175304</v>
      </c>
      <c r="B7629" s="95">
        <v>0.99590816054082498</v>
      </c>
    </row>
    <row r="7630" spans="1:2">
      <c r="A7630" s="95">
        <v>0.75327532753275295</v>
      </c>
      <c r="B7630" s="95">
        <v>0.99558886255598</v>
      </c>
    </row>
    <row r="7631" spans="1:2">
      <c r="A7631" s="95">
        <v>0.75337533753375296</v>
      </c>
      <c r="B7631" s="95">
        <v>0.99526956457113602</v>
      </c>
    </row>
    <row r="7632" spans="1:2">
      <c r="A7632" s="95">
        <v>0.75347534753475298</v>
      </c>
      <c r="B7632" s="95">
        <v>0.99495026658629204</v>
      </c>
    </row>
    <row r="7633" spans="1:2">
      <c r="A7633" s="95">
        <v>0.753575357535754</v>
      </c>
      <c r="B7633" s="95">
        <v>0.99463096860144695</v>
      </c>
    </row>
    <row r="7634" spans="1:2">
      <c r="A7634" s="95">
        <v>0.75367536753675402</v>
      </c>
      <c r="B7634" s="95">
        <v>0.99431167061660297</v>
      </c>
    </row>
    <row r="7635" spans="1:2">
      <c r="A7635" s="95">
        <v>0.75377537753775403</v>
      </c>
      <c r="B7635" s="95">
        <v>0.99399237263175799</v>
      </c>
    </row>
    <row r="7636" spans="1:2">
      <c r="A7636" s="95">
        <v>0.75387538753875405</v>
      </c>
      <c r="B7636" s="95">
        <v>0.99367307464691401</v>
      </c>
    </row>
    <row r="7637" spans="1:2">
      <c r="A7637" s="95">
        <v>0.75397539753975396</v>
      </c>
      <c r="B7637" s="95">
        <v>0.99335377666207003</v>
      </c>
    </row>
    <row r="7638" spans="1:2">
      <c r="A7638" s="95">
        <v>0.75407540754075397</v>
      </c>
      <c r="B7638" s="95">
        <v>0.99303447867722505</v>
      </c>
    </row>
    <row r="7639" spans="1:2">
      <c r="A7639" s="95">
        <v>0.75417541754175399</v>
      </c>
      <c r="B7639" s="95">
        <v>0.99271518069238096</v>
      </c>
    </row>
    <row r="7640" spans="1:2">
      <c r="A7640" s="95">
        <v>0.75427542754275401</v>
      </c>
      <c r="B7640" s="95">
        <v>0.99239588270753698</v>
      </c>
    </row>
    <row r="7641" spans="1:2">
      <c r="A7641" s="95">
        <v>0.75437543754375402</v>
      </c>
      <c r="B7641" s="95">
        <v>0.992076584722692</v>
      </c>
    </row>
    <row r="7642" spans="1:2">
      <c r="A7642" s="95">
        <v>0.75447544754475404</v>
      </c>
      <c r="B7642" s="95">
        <v>0.99175728673784802</v>
      </c>
    </row>
    <row r="7643" spans="1:2">
      <c r="A7643" s="95">
        <v>0.75457545754575495</v>
      </c>
      <c r="B7643" s="95">
        <v>0.99143798875300404</v>
      </c>
    </row>
    <row r="7644" spans="1:2">
      <c r="A7644" s="95">
        <v>0.75467546754675496</v>
      </c>
      <c r="B7644" s="95">
        <v>0.99111869076815995</v>
      </c>
    </row>
    <row r="7645" spans="1:2">
      <c r="A7645" s="95">
        <v>0.75477547754775498</v>
      </c>
      <c r="B7645" s="95">
        <v>0.99079939278331497</v>
      </c>
    </row>
    <row r="7646" spans="1:2">
      <c r="A7646" s="95">
        <v>0.754875487548755</v>
      </c>
      <c r="B7646" s="95">
        <v>0.99048009479847099</v>
      </c>
    </row>
    <row r="7647" spans="1:2">
      <c r="A7647" s="95">
        <v>0.75497549754975501</v>
      </c>
      <c r="B7647" s="95">
        <v>0.99016079681362601</v>
      </c>
    </row>
    <row r="7648" spans="1:2">
      <c r="A7648" s="95">
        <v>0.75507550755075503</v>
      </c>
      <c r="B7648" s="95">
        <v>0.98984149882878203</v>
      </c>
    </row>
    <row r="7649" spans="1:2">
      <c r="A7649" s="95">
        <v>0.75517551755175505</v>
      </c>
      <c r="B7649" s="95">
        <v>0.98952220084393805</v>
      </c>
    </row>
    <row r="7650" spans="1:2">
      <c r="A7650" s="95">
        <v>0.75527552755275495</v>
      </c>
      <c r="B7650" s="95">
        <v>0.98920290285909296</v>
      </c>
    </row>
    <row r="7651" spans="1:2">
      <c r="A7651" s="95">
        <v>0.75537553755375497</v>
      </c>
      <c r="B7651" s="95">
        <v>0.98888360487424898</v>
      </c>
    </row>
    <row r="7652" spans="1:2">
      <c r="A7652" s="95">
        <v>0.75547554755475499</v>
      </c>
      <c r="B7652" s="95">
        <v>0.988564306889405</v>
      </c>
    </row>
    <row r="7653" spans="1:2">
      <c r="A7653" s="95">
        <v>0.75557555755575601</v>
      </c>
      <c r="B7653" s="95">
        <v>0.98824500890456002</v>
      </c>
    </row>
    <row r="7654" spans="1:2">
      <c r="A7654" s="95">
        <v>0.75567556755675602</v>
      </c>
      <c r="B7654" s="95">
        <v>0.98792571091971604</v>
      </c>
    </row>
    <row r="7655" spans="1:2">
      <c r="A7655" s="95">
        <v>0.75577557755775604</v>
      </c>
      <c r="B7655" s="95">
        <v>0.98760641293487095</v>
      </c>
    </row>
    <row r="7656" spans="1:2">
      <c r="A7656" s="95">
        <v>0.75587558755875595</v>
      </c>
      <c r="B7656" s="95">
        <v>0.98728711495002697</v>
      </c>
    </row>
    <row r="7657" spans="1:2">
      <c r="A7657" s="95">
        <v>0.75597559755975596</v>
      </c>
      <c r="B7657" s="95">
        <v>0.98696781696518299</v>
      </c>
    </row>
    <row r="7658" spans="1:2">
      <c r="A7658" s="95">
        <v>0.75607560756075598</v>
      </c>
      <c r="B7658" s="95">
        <v>0.98664851898033801</v>
      </c>
    </row>
    <row r="7659" spans="1:2">
      <c r="A7659" s="95">
        <v>0.756175617561756</v>
      </c>
      <c r="B7659" s="95">
        <v>0.98632922099549403</v>
      </c>
    </row>
    <row r="7660" spans="1:2">
      <c r="A7660" s="95">
        <v>0.75627562756275601</v>
      </c>
      <c r="B7660" s="95">
        <v>0.98600992301065005</v>
      </c>
    </row>
    <row r="7661" spans="1:2">
      <c r="A7661" s="95">
        <v>0.75637563756375603</v>
      </c>
      <c r="B7661" s="95">
        <v>0.98569062502580496</v>
      </c>
    </row>
    <row r="7662" spans="1:2">
      <c r="A7662" s="95">
        <v>0.75647564756475605</v>
      </c>
      <c r="B7662" s="95">
        <v>0.98537132704096098</v>
      </c>
    </row>
    <row r="7663" spans="1:2">
      <c r="A7663" s="95">
        <v>0.75657565756575695</v>
      </c>
      <c r="B7663" s="95">
        <v>0.985052029056117</v>
      </c>
    </row>
    <row r="7664" spans="1:2">
      <c r="A7664" s="95">
        <v>0.75667566756675697</v>
      </c>
      <c r="B7664" s="95">
        <v>0.98473273107127202</v>
      </c>
    </row>
    <row r="7665" spans="1:2">
      <c r="A7665" s="95">
        <v>0.75677567756775699</v>
      </c>
      <c r="B7665" s="95">
        <v>0.98441343308642804</v>
      </c>
    </row>
    <row r="7666" spans="1:2">
      <c r="A7666" s="95">
        <v>0.75687568756875701</v>
      </c>
      <c r="B7666" s="95">
        <v>0.98409413510158406</v>
      </c>
    </row>
    <row r="7667" spans="1:2">
      <c r="A7667" s="95">
        <v>0.75697569756975702</v>
      </c>
      <c r="B7667" s="95">
        <v>0.98377483711673896</v>
      </c>
    </row>
    <row r="7668" spans="1:2">
      <c r="A7668" s="95">
        <v>0.75707570757075704</v>
      </c>
      <c r="B7668" s="95">
        <v>0.98345553913189498</v>
      </c>
    </row>
    <row r="7669" spans="1:2">
      <c r="A7669" s="95">
        <v>0.75717571757175695</v>
      </c>
      <c r="B7669" s="95">
        <v>0.98313624114705001</v>
      </c>
    </row>
    <row r="7670" spans="1:2">
      <c r="A7670" s="95">
        <v>0.75727572757275696</v>
      </c>
      <c r="B7670" s="95">
        <v>0.98281694316220602</v>
      </c>
    </row>
    <row r="7671" spans="1:2">
      <c r="A7671" s="95">
        <v>0.75737573757375698</v>
      </c>
      <c r="B7671" s="95">
        <v>0.98249764517736204</v>
      </c>
    </row>
    <row r="7672" spans="1:2">
      <c r="A7672" s="95">
        <v>0.757475747574757</v>
      </c>
      <c r="B7672" s="95">
        <v>0.98217834719251795</v>
      </c>
    </row>
    <row r="7673" spans="1:2">
      <c r="A7673" s="95">
        <v>0.75757575757575801</v>
      </c>
      <c r="B7673" s="95">
        <v>0.98185904920767297</v>
      </c>
    </row>
    <row r="7674" spans="1:2">
      <c r="A7674" s="95">
        <v>0.75767576757675803</v>
      </c>
      <c r="B7674" s="95">
        <v>0.98153975122282899</v>
      </c>
    </row>
    <row r="7675" spans="1:2">
      <c r="A7675" s="95">
        <v>0.75777577757775805</v>
      </c>
      <c r="B7675" s="95">
        <v>0.98122045323798401</v>
      </c>
    </row>
    <row r="7676" spans="1:2">
      <c r="A7676" s="95">
        <v>0.75787578757875795</v>
      </c>
      <c r="B7676" s="95">
        <v>0.98090115525314003</v>
      </c>
    </row>
    <row r="7677" spans="1:2">
      <c r="A7677" s="95">
        <v>0.75797579757975797</v>
      </c>
      <c r="B7677" s="95">
        <v>0.98058185726829605</v>
      </c>
    </row>
    <row r="7678" spans="1:2">
      <c r="A7678" s="95">
        <v>0.75807580758075799</v>
      </c>
      <c r="B7678" s="95">
        <v>0.98026255928345096</v>
      </c>
    </row>
    <row r="7679" spans="1:2">
      <c r="A7679" s="95">
        <v>0.758175817581758</v>
      </c>
      <c r="B7679" s="95">
        <v>0.97994326129860698</v>
      </c>
    </row>
    <row r="7680" spans="1:2">
      <c r="A7680" s="95">
        <v>0.75827582758275802</v>
      </c>
      <c r="B7680" s="95">
        <v>0.979623963313763</v>
      </c>
    </row>
    <row r="7681" spans="1:2">
      <c r="A7681" s="95">
        <v>0.75837583758375804</v>
      </c>
      <c r="B7681" s="95">
        <v>0.97930466532891802</v>
      </c>
    </row>
    <row r="7682" spans="1:2">
      <c r="A7682" s="95">
        <v>0.75847584758475906</v>
      </c>
      <c r="B7682" s="95">
        <v>0.97898536734407404</v>
      </c>
    </row>
    <row r="7683" spans="1:2">
      <c r="A7683" s="95">
        <v>0.75857585758575896</v>
      </c>
      <c r="B7683" s="95">
        <v>0.97866606935922895</v>
      </c>
    </row>
    <row r="7684" spans="1:2">
      <c r="A7684" s="95">
        <v>0.75867586758675898</v>
      </c>
      <c r="B7684" s="95">
        <v>0.97834677137438497</v>
      </c>
    </row>
    <row r="7685" spans="1:2">
      <c r="A7685" s="95">
        <v>0.758775877587759</v>
      </c>
      <c r="B7685" s="95">
        <v>0.97802747338954099</v>
      </c>
    </row>
    <row r="7686" spans="1:2">
      <c r="A7686" s="95">
        <v>0.75887588758875901</v>
      </c>
      <c r="B7686" s="95">
        <v>0.97770817540469601</v>
      </c>
    </row>
    <row r="7687" spans="1:2">
      <c r="A7687" s="95">
        <v>0.75897589758975903</v>
      </c>
      <c r="B7687" s="95">
        <v>0.97738887741985203</v>
      </c>
    </row>
    <row r="7688" spans="1:2">
      <c r="A7688" s="95">
        <v>0.75907590759075905</v>
      </c>
      <c r="B7688" s="95">
        <v>0.97706957943500805</v>
      </c>
    </row>
    <row r="7689" spans="1:2">
      <c r="A7689" s="95">
        <v>0.75917591759175895</v>
      </c>
      <c r="B7689" s="95">
        <v>0.97675028145016296</v>
      </c>
    </row>
    <row r="7690" spans="1:2">
      <c r="A7690" s="95">
        <v>0.75927592759275897</v>
      </c>
      <c r="B7690" s="95">
        <v>0.97643098346531898</v>
      </c>
    </row>
    <row r="7691" spans="1:2">
      <c r="A7691" s="95">
        <v>0.75937593759375899</v>
      </c>
      <c r="B7691" s="95">
        <v>0.976111685480475</v>
      </c>
    </row>
    <row r="7692" spans="1:2">
      <c r="A7692" s="95">
        <v>0.759475947594759</v>
      </c>
      <c r="B7692" s="95">
        <v>0.97579238749563002</v>
      </c>
    </row>
    <row r="7693" spans="1:2">
      <c r="A7693" s="95">
        <v>0.75957595759576002</v>
      </c>
      <c r="B7693" s="95">
        <v>0.97547308951078604</v>
      </c>
    </row>
    <row r="7694" spans="1:2">
      <c r="A7694" s="95">
        <v>0.75967596759676004</v>
      </c>
      <c r="B7694" s="95">
        <v>0.97515379152594195</v>
      </c>
    </row>
    <row r="7695" spans="1:2">
      <c r="A7695" s="95">
        <v>0.75977597759776005</v>
      </c>
      <c r="B7695" s="95">
        <v>0.97483449354109697</v>
      </c>
    </row>
    <row r="7696" spans="1:2">
      <c r="A7696" s="95">
        <v>0.75987598759875996</v>
      </c>
      <c r="B7696" s="95">
        <v>0.97451519555625299</v>
      </c>
    </row>
    <row r="7697" spans="1:2">
      <c r="A7697" s="95">
        <v>0.75997599759975998</v>
      </c>
      <c r="B7697" s="95">
        <v>0.97419589757140901</v>
      </c>
    </row>
    <row r="7698" spans="1:2">
      <c r="A7698" s="95">
        <v>0.76007600760076</v>
      </c>
      <c r="B7698" s="95">
        <v>0.97387659958656403</v>
      </c>
    </row>
    <row r="7699" spans="1:2">
      <c r="A7699" s="95">
        <v>0.76017601760176001</v>
      </c>
      <c r="B7699" s="95">
        <v>0.97355730160172005</v>
      </c>
    </row>
    <row r="7700" spans="1:2">
      <c r="A7700" s="95">
        <v>0.76027602760276003</v>
      </c>
      <c r="B7700" s="95">
        <v>0.97323800361687596</v>
      </c>
    </row>
    <row r="7701" spans="1:2">
      <c r="A7701" s="95">
        <v>0.76037603760376005</v>
      </c>
      <c r="B7701" s="95">
        <v>0.97291870563203098</v>
      </c>
    </row>
    <row r="7702" spans="1:2">
      <c r="A7702" s="95">
        <v>0.76047604760476095</v>
      </c>
      <c r="B7702" s="95">
        <v>0.972599407647187</v>
      </c>
    </row>
    <row r="7703" spans="1:2">
      <c r="A7703" s="95">
        <v>0.76057605760576097</v>
      </c>
      <c r="B7703" s="95">
        <v>0.97228010966234302</v>
      </c>
    </row>
    <row r="7704" spans="1:2">
      <c r="A7704" s="95">
        <v>0.76067606760676099</v>
      </c>
      <c r="B7704" s="95">
        <v>0.97196081167749804</v>
      </c>
    </row>
    <row r="7705" spans="1:2">
      <c r="A7705" s="95">
        <v>0.760776077607761</v>
      </c>
      <c r="B7705" s="95">
        <v>0.97164151369265395</v>
      </c>
    </row>
    <row r="7706" spans="1:2">
      <c r="A7706" s="95">
        <v>0.76087608760876102</v>
      </c>
      <c r="B7706" s="95">
        <v>0.97132221570780897</v>
      </c>
    </row>
    <row r="7707" spans="1:2">
      <c r="A7707" s="95">
        <v>0.76097609760976104</v>
      </c>
      <c r="B7707" s="95">
        <v>0.97100291772296499</v>
      </c>
    </row>
    <row r="7708" spans="1:2">
      <c r="A7708" s="95">
        <v>0.76107610761076105</v>
      </c>
      <c r="B7708" s="95">
        <v>0.97068361973812101</v>
      </c>
    </row>
    <row r="7709" spans="1:2">
      <c r="A7709" s="95">
        <v>0.76117611761176096</v>
      </c>
      <c r="B7709" s="95">
        <v>0.97036432175327603</v>
      </c>
    </row>
    <row r="7710" spans="1:2">
      <c r="A7710" s="95">
        <v>0.76127612761276098</v>
      </c>
      <c r="B7710" s="95">
        <v>0.97004502376843205</v>
      </c>
    </row>
    <row r="7711" spans="1:2">
      <c r="A7711" s="95">
        <v>0.76137613761376099</v>
      </c>
      <c r="B7711" s="95">
        <v>0.96972572578358796</v>
      </c>
    </row>
    <row r="7712" spans="1:2">
      <c r="A7712" s="95">
        <v>0.76147614761476101</v>
      </c>
      <c r="B7712" s="95">
        <v>0.96940642779874298</v>
      </c>
    </row>
    <row r="7713" spans="1:2">
      <c r="A7713" s="95">
        <v>0.76157615761576203</v>
      </c>
      <c r="B7713" s="95">
        <v>0.969087129813899</v>
      </c>
    </row>
    <row r="7714" spans="1:2">
      <c r="A7714" s="95">
        <v>0.76167616761676205</v>
      </c>
      <c r="B7714" s="95">
        <v>0.96876783182905402</v>
      </c>
    </row>
    <row r="7715" spans="1:2">
      <c r="A7715" s="95">
        <v>0.76177617761776195</v>
      </c>
      <c r="B7715" s="95">
        <v>0.96844853384421004</v>
      </c>
    </row>
    <row r="7716" spans="1:2">
      <c r="A7716" s="95">
        <v>0.76187618761876197</v>
      </c>
      <c r="B7716" s="95">
        <v>0.96812923585936606</v>
      </c>
    </row>
    <row r="7717" spans="1:2">
      <c r="A7717" s="95">
        <v>0.76197619761976199</v>
      </c>
      <c r="B7717" s="95">
        <v>0.96780993787452096</v>
      </c>
    </row>
    <row r="7718" spans="1:2">
      <c r="A7718" s="95">
        <v>0.762076207620762</v>
      </c>
      <c r="B7718" s="95">
        <v>0.96749063988967698</v>
      </c>
    </row>
    <row r="7719" spans="1:2">
      <c r="A7719" s="95">
        <v>0.76217621762176202</v>
      </c>
      <c r="B7719" s="95">
        <v>0.967171341904833</v>
      </c>
    </row>
    <row r="7720" spans="1:2">
      <c r="A7720" s="95">
        <v>0.76227622762276204</v>
      </c>
      <c r="B7720" s="95">
        <v>0.96685204391998802</v>
      </c>
    </row>
    <row r="7721" spans="1:2">
      <c r="A7721" s="95">
        <v>0.76237623762376205</v>
      </c>
      <c r="B7721" s="95">
        <v>0.96653274593514404</v>
      </c>
    </row>
    <row r="7722" spans="1:2">
      <c r="A7722" s="95">
        <v>0.76247624762476296</v>
      </c>
      <c r="B7722" s="95">
        <v>0.96621344795029995</v>
      </c>
    </row>
    <row r="7723" spans="1:2">
      <c r="A7723" s="95">
        <v>0.76257625762576298</v>
      </c>
      <c r="B7723" s="95">
        <v>0.96589414996545497</v>
      </c>
    </row>
    <row r="7724" spans="1:2">
      <c r="A7724" s="95">
        <v>0.76267626762676299</v>
      </c>
      <c r="B7724" s="95">
        <v>0.96557485198061099</v>
      </c>
    </row>
    <row r="7725" spans="1:2">
      <c r="A7725" s="95">
        <v>0.76277627762776301</v>
      </c>
      <c r="B7725" s="95">
        <v>0.96525555399576701</v>
      </c>
    </row>
    <row r="7726" spans="1:2">
      <c r="A7726" s="95">
        <v>0.76287628762876303</v>
      </c>
      <c r="B7726" s="95">
        <v>0.96493625601092203</v>
      </c>
    </row>
    <row r="7727" spans="1:2">
      <c r="A7727" s="95">
        <v>0.76297629762976305</v>
      </c>
      <c r="B7727" s="95">
        <v>0.96461695802607805</v>
      </c>
    </row>
    <row r="7728" spans="1:2">
      <c r="A7728" s="95">
        <v>0.76307630763076295</v>
      </c>
      <c r="B7728" s="95">
        <v>0.96429766004123396</v>
      </c>
    </row>
    <row r="7729" spans="1:2">
      <c r="A7729" s="95">
        <v>0.76317631763176297</v>
      </c>
      <c r="B7729" s="95">
        <v>0.96397836205638898</v>
      </c>
    </row>
    <row r="7730" spans="1:2">
      <c r="A7730" s="95">
        <v>0.76327632763276299</v>
      </c>
      <c r="B7730" s="95">
        <v>0.963659064071545</v>
      </c>
    </row>
    <row r="7731" spans="1:2">
      <c r="A7731" s="95">
        <v>0.763376337633763</v>
      </c>
      <c r="B7731" s="95">
        <v>0.96333976608670102</v>
      </c>
    </row>
    <row r="7732" spans="1:2">
      <c r="A7732" s="95">
        <v>0.76347634763476302</v>
      </c>
      <c r="B7732" s="95">
        <v>0.96302046810185604</v>
      </c>
    </row>
    <row r="7733" spans="1:2">
      <c r="A7733" s="95">
        <v>0.76357635763576404</v>
      </c>
      <c r="B7733" s="95">
        <v>0.96270117011701195</v>
      </c>
    </row>
    <row r="7734" spans="1:2">
      <c r="A7734" s="95">
        <v>0.76367636763676405</v>
      </c>
      <c r="B7734" s="95">
        <v>0.96238187213216697</v>
      </c>
    </row>
    <row r="7735" spans="1:2">
      <c r="A7735" s="95">
        <v>0.76377637763776396</v>
      </c>
      <c r="B7735" s="95">
        <v>0.96206257414732299</v>
      </c>
    </row>
    <row r="7736" spans="1:2">
      <c r="A7736" s="95">
        <v>0.76387638763876398</v>
      </c>
      <c r="B7736" s="95">
        <v>0.96174327616247901</v>
      </c>
    </row>
    <row r="7737" spans="1:2">
      <c r="A7737" s="95">
        <v>0.76397639763976399</v>
      </c>
      <c r="B7737" s="95">
        <v>0.96142397817763403</v>
      </c>
    </row>
    <row r="7738" spans="1:2">
      <c r="A7738" s="95">
        <v>0.76407640764076401</v>
      </c>
      <c r="B7738" s="95">
        <v>0.96110468019279005</v>
      </c>
    </row>
    <row r="7739" spans="1:2">
      <c r="A7739" s="95">
        <v>0.76417641764176403</v>
      </c>
      <c r="B7739" s="95">
        <v>0.96078538220794596</v>
      </c>
    </row>
    <row r="7740" spans="1:2">
      <c r="A7740" s="95">
        <v>0.76427642764276404</v>
      </c>
      <c r="B7740" s="95">
        <v>0.96046608422310098</v>
      </c>
    </row>
    <row r="7741" spans="1:2">
      <c r="A7741" s="95">
        <v>0.76437643764376395</v>
      </c>
      <c r="B7741" s="95">
        <v>0.960146786238257</v>
      </c>
    </row>
    <row r="7742" spans="1:2">
      <c r="A7742" s="95">
        <v>0.76447644764476497</v>
      </c>
      <c r="B7742" s="95">
        <v>0.95982748825341202</v>
      </c>
    </row>
    <row r="7743" spans="1:2">
      <c r="A7743" s="95">
        <v>0.76457645764576498</v>
      </c>
      <c r="B7743" s="95">
        <v>0.95950819026856804</v>
      </c>
    </row>
    <row r="7744" spans="1:2">
      <c r="A7744" s="95">
        <v>0.764676467646765</v>
      </c>
      <c r="B7744" s="95">
        <v>0.95918889228372395</v>
      </c>
    </row>
    <row r="7745" spans="1:2">
      <c r="A7745" s="95">
        <v>0.76477647764776502</v>
      </c>
      <c r="B7745" s="95">
        <v>0.95886959429887897</v>
      </c>
    </row>
    <row r="7746" spans="1:2">
      <c r="A7746" s="95">
        <v>0.76487648764876504</v>
      </c>
      <c r="B7746" s="95">
        <v>0.95855029631403499</v>
      </c>
    </row>
    <row r="7747" spans="1:2">
      <c r="A7747" s="95">
        <v>0.76497649764976505</v>
      </c>
      <c r="B7747" s="95">
        <v>0.95823099832919101</v>
      </c>
    </row>
    <row r="7748" spans="1:2">
      <c r="A7748" s="95">
        <v>0.76507650765076496</v>
      </c>
      <c r="B7748" s="95">
        <v>0.95791170034434603</v>
      </c>
    </row>
    <row r="7749" spans="1:2">
      <c r="A7749" s="95">
        <v>0.76517651765176498</v>
      </c>
      <c r="B7749" s="95">
        <v>0.95759240235950205</v>
      </c>
    </row>
    <row r="7750" spans="1:2">
      <c r="A7750" s="95">
        <v>0.76527652765276499</v>
      </c>
      <c r="B7750" s="95">
        <v>0.95727310437465796</v>
      </c>
    </row>
    <row r="7751" spans="1:2">
      <c r="A7751" s="95">
        <v>0.76537653765376501</v>
      </c>
      <c r="B7751" s="95">
        <v>0.95695380638981298</v>
      </c>
    </row>
    <row r="7752" spans="1:2">
      <c r="A7752" s="95">
        <v>0.76547654765476503</v>
      </c>
      <c r="B7752" s="95">
        <v>0.956634508404969</v>
      </c>
    </row>
    <row r="7753" spans="1:2">
      <c r="A7753" s="95">
        <v>0.76557655765576604</v>
      </c>
      <c r="B7753" s="95">
        <v>0.95631521042012402</v>
      </c>
    </row>
    <row r="7754" spans="1:2">
      <c r="A7754" s="95">
        <v>0.76567656765676595</v>
      </c>
      <c r="B7754" s="95">
        <v>0.95599591243528004</v>
      </c>
    </row>
    <row r="7755" spans="1:2">
      <c r="A7755" s="95">
        <v>0.76577657765776597</v>
      </c>
      <c r="B7755" s="95">
        <v>0.95567661445043595</v>
      </c>
    </row>
    <row r="7756" spans="1:2">
      <c r="A7756" s="95">
        <v>0.76587658765876598</v>
      </c>
      <c r="B7756" s="95">
        <v>0.95535731646559197</v>
      </c>
    </row>
    <row r="7757" spans="1:2">
      <c r="A7757" s="95">
        <v>0.765976597659766</v>
      </c>
      <c r="B7757" s="95">
        <v>0.95503801848074699</v>
      </c>
    </row>
    <row r="7758" spans="1:2">
      <c r="A7758" s="95">
        <v>0.76607660766076602</v>
      </c>
      <c r="B7758" s="95">
        <v>0.95471872049590301</v>
      </c>
    </row>
    <row r="7759" spans="1:2">
      <c r="A7759" s="95">
        <v>0.76617661766176604</v>
      </c>
      <c r="B7759" s="95">
        <v>0.95439942251105903</v>
      </c>
    </row>
    <row r="7760" spans="1:2">
      <c r="A7760" s="95">
        <v>0.76627662766276605</v>
      </c>
      <c r="B7760" s="95">
        <v>0.95408012452621405</v>
      </c>
    </row>
    <row r="7761" spans="1:2">
      <c r="A7761" s="95">
        <v>0.76637663766376596</v>
      </c>
      <c r="B7761" s="95">
        <v>0.95376082654136995</v>
      </c>
    </row>
    <row r="7762" spans="1:2">
      <c r="A7762" s="95">
        <v>0.76647664766476697</v>
      </c>
      <c r="B7762" s="95">
        <v>0.95344152855652498</v>
      </c>
    </row>
    <row r="7763" spans="1:2">
      <c r="A7763" s="95">
        <v>0.76657665766576699</v>
      </c>
      <c r="B7763" s="95">
        <v>0.953122230571681</v>
      </c>
    </row>
    <row r="7764" spans="1:2">
      <c r="A7764" s="95">
        <v>0.76667666766676701</v>
      </c>
      <c r="B7764" s="95">
        <v>0.95280293258683701</v>
      </c>
    </row>
    <row r="7765" spans="1:2">
      <c r="A7765" s="95">
        <v>0.76677667766776703</v>
      </c>
      <c r="B7765" s="95">
        <v>0.95248363460199204</v>
      </c>
    </row>
    <row r="7766" spans="1:2">
      <c r="A7766" s="95">
        <v>0.76687668766876704</v>
      </c>
      <c r="B7766" s="95">
        <v>0.95216433661714805</v>
      </c>
    </row>
    <row r="7767" spans="1:2">
      <c r="A7767" s="95">
        <v>0.76697669766976695</v>
      </c>
      <c r="B7767" s="95">
        <v>0.95184503863230396</v>
      </c>
    </row>
    <row r="7768" spans="1:2">
      <c r="A7768" s="95">
        <v>0.76707670767076697</v>
      </c>
      <c r="B7768" s="95">
        <v>0.95152574064745898</v>
      </c>
    </row>
    <row r="7769" spans="1:2">
      <c r="A7769" s="95">
        <v>0.76717671767176698</v>
      </c>
      <c r="B7769" s="95">
        <v>0.951206442662615</v>
      </c>
    </row>
    <row r="7770" spans="1:2">
      <c r="A7770" s="95">
        <v>0.767276727672767</v>
      </c>
      <c r="B7770" s="95">
        <v>0.95088714467777102</v>
      </c>
    </row>
    <row r="7771" spans="1:2">
      <c r="A7771" s="95">
        <v>0.76737673767376702</v>
      </c>
      <c r="B7771" s="95">
        <v>0.95056784669292604</v>
      </c>
    </row>
    <row r="7772" spans="1:2">
      <c r="A7772" s="95">
        <v>0.76747674767476703</v>
      </c>
      <c r="B7772" s="95">
        <v>0.95024854870808195</v>
      </c>
    </row>
    <row r="7773" spans="1:2">
      <c r="A7773" s="95">
        <v>0.76757675767576805</v>
      </c>
      <c r="B7773" s="95">
        <v>0.94992925072323697</v>
      </c>
    </row>
    <row r="7774" spans="1:2">
      <c r="A7774" s="95">
        <v>0.76767676767676796</v>
      </c>
      <c r="B7774" s="95">
        <v>0.94960995273839299</v>
      </c>
    </row>
    <row r="7775" spans="1:2">
      <c r="A7775" s="95">
        <v>0.76777677767776797</v>
      </c>
      <c r="B7775" s="95">
        <v>0.94929065475354901</v>
      </c>
    </row>
    <row r="7776" spans="1:2">
      <c r="A7776" s="95">
        <v>0.76787678767876799</v>
      </c>
      <c r="B7776" s="95">
        <v>0.94897135676870403</v>
      </c>
    </row>
    <row r="7777" spans="1:2">
      <c r="A7777" s="95">
        <v>0.76797679767976801</v>
      </c>
      <c r="B7777" s="95">
        <v>0.94865205878386005</v>
      </c>
    </row>
    <row r="7778" spans="1:2">
      <c r="A7778" s="95">
        <v>0.76807680768076803</v>
      </c>
      <c r="B7778" s="95">
        <v>0.94833276079901596</v>
      </c>
    </row>
    <row r="7779" spans="1:2">
      <c r="A7779" s="95">
        <v>0.76817681768176804</v>
      </c>
      <c r="B7779" s="95">
        <v>0.94801346281417098</v>
      </c>
    </row>
    <row r="7780" spans="1:2">
      <c r="A7780" s="95">
        <v>0.76827682768276795</v>
      </c>
      <c r="B7780" s="95">
        <v>0.947694164829327</v>
      </c>
    </row>
    <row r="7781" spans="1:2">
      <c r="A7781" s="95">
        <v>0.76837683768376797</v>
      </c>
      <c r="B7781" s="95">
        <v>0.94737486684448202</v>
      </c>
    </row>
    <row r="7782" spans="1:2">
      <c r="A7782" s="95">
        <v>0.76847684768476798</v>
      </c>
      <c r="B7782" s="95">
        <v>0.94705556885963804</v>
      </c>
    </row>
    <row r="7783" spans="1:2">
      <c r="A7783" s="95">
        <v>0.768576857685769</v>
      </c>
      <c r="B7783" s="95">
        <v>0.94673627087479395</v>
      </c>
    </row>
    <row r="7784" spans="1:2">
      <c r="A7784" s="95">
        <v>0.76867686768676902</v>
      </c>
      <c r="B7784" s="95">
        <v>0.94641697288994997</v>
      </c>
    </row>
    <row r="7785" spans="1:2">
      <c r="A7785" s="95">
        <v>0.76877687768776903</v>
      </c>
      <c r="B7785" s="95">
        <v>0.94609767490510499</v>
      </c>
    </row>
    <row r="7786" spans="1:2">
      <c r="A7786" s="95">
        <v>0.76887688768876905</v>
      </c>
      <c r="B7786" s="95">
        <v>0.94577837692026101</v>
      </c>
    </row>
    <row r="7787" spans="1:2">
      <c r="A7787" s="95">
        <v>0.76897689768976896</v>
      </c>
      <c r="B7787" s="95">
        <v>0.94545907893541703</v>
      </c>
    </row>
    <row r="7788" spans="1:2">
      <c r="A7788" s="95">
        <v>0.76907690769076897</v>
      </c>
      <c r="B7788" s="95">
        <v>0.94513978095057205</v>
      </c>
    </row>
    <row r="7789" spans="1:2">
      <c r="A7789" s="95">
        <v>0.76917691769176899</v>
      </c>
      <c r="B7789" s="95">
        <v>0.94482048296572796</v>
      </c>
    </row>
    <row r="7790" spans="1:2">
      <c r="A7790" s="95">
        <v>0.76927692769276901</v>
      </c>
      <c r="B7790" s="95">
        <v>0.94450118498088398</v>
      </c>
    </row>
    <row r="7791" spans="1:2">
      <c r="A7791" s="95">
        <v>0.76937693769376903</v>
      </c>
      <c r="B7791" s="95">
        <v>0.944181886996039</v>
      </c>
    </row>
    <row r="7792" spans="1:2">
      <c r="A7792" s="95">
        <v>0.76947694769476904</v>
      </c>
      <c r="B7792" s="95">
        <v>0.94386258901119502</v>
      </c>
    </row>
    <row r="7793" spans="1:2">
      <c r="A7793" s="95">
        <v>0.76957695769576995</v>
      </c>
      <c r="B7793" s="95">
        <v>0.94354329102635004</v>
      </c>
    </row>
    <row r="7794" spans="1:2">
      <c r="A7794" s="95">
        <v>0.76967696769676996</v>
      </c>
      <c r="B7794" s="95">
        <v>0.94322399304150595</v>
      </c>
    </row>
    <row r="7795" spans="1:2">
      <c r="A7795" s="95">
        <v>0.76977697769776998</v>
      </c>
      <c r="B7795" s="95">
        <v>0.94290469505666197</v>
      </c>
    </row>
    <row r="7796" spans="1:2">
      <c r="A7796" s="95">
        <v>0.76987698769877</v>
      </c>
      <c r="B7796" s="95">
        <v>0.94258539707181699</v>
      </c>
    </row>
    <row r="7797" spans="1:2">
      <c r="A7797" s="95">
        <v>0.76997699769977002</v>
      </c>
      <c r="B7797" s="95">
        <v>0.94226609908697301</v>
      </c>
    </row>
    <row r="7798" spans="1:2">
      <c r="A7798" s="95">
        <v>0.77007700770077003</v>
      </c>
      <c r="B7798" s="95">
        <v>0.94194680110212903</v>
      </c>
    </row>
    <row r="7799" spans="1:2">
      <c r="A7799" s="95">
        <v>0.77017701770177005</v>
      </c>
      <c r="B7799" s="95">
        <v>0.94162750311728405</v>
      </c>
    </row>
    <row r="7800" spans="1:2">
      <c r="A7800" s="95">
        <v>0.77027702770276996</v>
      </c>
      <c r="B7800" s="95">
        <v>0.94130820513243996</v>
      </c>
    </row>
    <row r="7801" spans="1:2">
      <c r="A7801" s="95">
        <v>0.77037703770376997</v>
      </c>
      <c r="B7801" s="95">
        <v>0.94098890714759498</v>
      </c>
    </row>
    <row r="7802" spans="1:2">
      <c r="A7802" s="95">
        <v>0.77047704770476999</v>
      </c>
      <c r="B7802" s="95">
        <v>0.940669609162751</v>
      </c>
    </row>
    <row r="7803" spans="1:2">
      <c r="A7803" s="95">
        <v>0.77057705770577101</v>
      </c>
      <c r="B7803" s="95">
        <v>0.94035031117790702</v>
      </c>
    </row>
    <row r="7804" spans="1:2">
      <c r="A7804" s="95">
        <v>0.77067706770677102</v>
      </c>
      <c r="B7804" s="95">
        <v>0.94003101319306204</v>
      </c>
    </row>
    <row r="7805" spans="1:2">
      <c r="A7805" s="95">
        <v>0.77077707770777104</v>
      </c>
      <c r="B7805" s="95">
        <v>0.93971171520821795</v>
      </c>
    </row>
    <row r="7806" spans="1:2">
      <c r="A7806" s="95">
        <v>0.77087708770877095</v>
      </c>
      <c r="B7806" s="95">
        <v>0.93939241722337397</v>
      </c>
    </row>
    <row r="7807" spans="1:2">
      <c r="A7807" s="95">
        <v>0.77097709770977096</v>
      </c>
      <c r="B7807" s="95">
        <v>0.93907311923852899</v>
      </c>
    </row>
    <row r="7808" spans="1:2">
      <c r="A7808" s="95">
        <v>0.77107710771077098</v>
      </c>
      <c r="B7808" s="95">
        <v>0.93874811481148102</v>
      </c>
    </row>
    <row r="7809" spans="1:2">
      <c r="A7809" s="95">
        <v>0.771177117711771</v>
      </c>
      <c r="B7809" s="95">
        <v>0.938421415474881</v>
      </c>
    </row>
    <row r="7810" spans="1:2">
      <c r="A7810" s="95">
        <v>0.77127712771277102</v>
      </c>
      <c r="B7810" s="95">
        <v>0.93809471613828099</v>
      </c>
    </row>
    <row r="7811" spans="1:2">
      <c r="A7811" s="95">
        <v>0.77137713771377103</v>
      </c>
      <c r="B7811" s="95">
        <v>0.93776801680167998</v>
      </c>
    </row>
    <row r="7812" spans="1:2">
      <c r="A7812" s="95">
        <v>0.77147714771477105</v>
      </c>
      <c r="B7812" s="95">
        <v>0.93744131746507997</v>
      </c>
    </row>
    <row r="7813" spans="1:2">
      <c r="A7813" s="95">
        <v>0.77157715771577196</v>
      </c>
      <c r="B7813" s="95">
        <v>0.93711461812847896</v>
      </c>
    </row>
    <row r="7814" spans="1:2">
      <c r="A7814" s="95">
        <v>0.77167716771677197</v>
      </c>
      <c r="B7814" s="95">
        <v>0.93678791879187895</v>
      </c>
    </row>
    <row r="7815" spans="1:2">
      <c r="A7815" s="95">
        <v>0.77177717771777199</v>
      </c>
      <c r="B7815" s="95">
        <v>0.93646121945527905</v>
      </c>
    </row>
    <row r="7816" spans="1:2">
      <c r="A7816" s="95">
        <v>0.77187718771877201</v>
      </c>
      <c r="B7816" s="95">
        <v>0.93613452011867904</v>
      </c>
    </row>
    <row r="7817" spans="1:2">
      <c r="A7817" s="95">
        <v>0.77197719771977202</v>
      </c>
      <c r="B7817" s="95">
        <v>0.93580782078207803</v>
      </c>
    </row>
    <row r="7818" spans="1:2">
      <c r="A7818" s="95">
        <v>0.77207720772077204</v>
      </c>
      <c r="B7818" s="95">
        <v>0.93548112144547801</v>
      </c>
    </row>
    <row r="7819" spans="1:2">
      <c r="A7819" s="95">
        <v>0.77217721772177195</v>
      </c>
      <c r="B7819" s="95">
        <v>0.935154422108877</v>
      </c>
    </row>
    <row r="7820" spans="1:2">
      <c r="A7820" s="95">
        <v>0.77227722772277196</v>
      </c>
      <c r="B7820" s="95">
        <v>0.93482772277227699</v>
      </c>
    </row>
    <row r="7821" spans="1:2">
      <c r="A7821" s="95">
        <v>0.77237723772377198</v>
      </c>
      <c r="B7821" s="95">
        <v>0.93450102343567698</v>
      </c>
    </row>
    <row r="7822" spans="1:2">
      <c r="A7822" s="95">
        <v>0.772477247724772</v>
      </c>
      <c r="B7822" s="95">
        <v>0.93417432409907697</v>
      </c>
    </row>
    <row r="7823" spans="1:2">
      <c r="A7823" s="95">
        <v>0.77257725772577301</v>
      </c>
      <c r="B7823" s="95">
        <v>0.93384762476247596</v>
      </c>
    </row>
    <row r="7824" spans="1:2">
      <c r="A7824" s="95">
        <v>0.77267726772677303</v>
      </c>
      <c r="B7824" s="95">
        <v>0.93352092542587595</v>
      </c>
    </row>
    <row r="7825" spans="1:2">
      <c r="A7825" s="95">
        <v>0.77277727772777305</v>
      </c>
      <c r="B7825" s="95">
        <v>0.93319422608927505</v>
      </c>
    </row>
    <row r="7826" spans="1:2">
      <c r="A7826" s="95">
        <v>0.77287728772877295</v>
      </c>
      <c r="B7826" s="95">
        <v>0.93286752675267504</v>
      </c>
    </row>
    <row r="7827" spans="1:2">
      <c r="A7827" s="95">
        <v>0.77297729772977297</v>
      </c>
      <c r="B7827" s="95">
        <v>0.93254082741607502</v>
      </c>
    </row>
    <row r="7828" spans="1:2">
      <c r="A7828" s="95">
        <v>0.77307730773077299</v>
      </c>
      <c r="B7828" s="95">
        <v>0.93221412807947501</v>
      </c>
    </row>
    <row r="7829" spans="1:2">
      <c r="A7829" s="95">
        <v>0.77317731773177301</v>
      </c>
      <c r="B7829" s="95">
        <v>0.931887428742874</v>
      </c>
    </row>
    <row r="7830" spans="1:2">
      <c r="A7830" s="95">
        <v>0.77327732773277302</v>
      </c>
      <c r="B7830" s="95">
        <v>0.93156072940627399</v>
      </c>
    </row>
    <row r="7831" spans="1:2">
      <c r="A7831" s="95">
        <v>0.77337733773377304</v>
      </c>
      <c r="B7831" s="95">
        <v>0.93123403006967398</v>
      </c>
    </row>
    <row r="7832" spans="1:2">
      <c r="A7832" s="95">
        <v>0.77347734773477395</v>
      </c>
      <c r="B7832" s="95">
        <v>0.93090733073307297</v>
      </c>
    </row>
    <row r="7833" spans="1:2">
      <c r="A7833" s="95">
        <v>0.77357735773577396</v>
      </c>
      <c r="B7833" s="95">
        <v>0.93058063139647296</v>
      </c>
    </row>
    <row r="7834" spans="1:2">
      <c r="A7834" s="95">
        <v>0.77367736773677398</v>
      </c>
      <c r="B7834" s="95">
        <v>0.93025393205987295</v>
      </c>
    </row>
    <row r="7835" spans="1:2">
      <c r="A7835" s="95">
        <v>0.773777377737774</v>
      </c>
      <c r="B7835" s="95">
        <v>0.92992723272327205</v>
      </c>
    </row>
    <row r="7836" spans="1:2">
      <c r="A7836" s="95">
        <v>0.77387738773877401</v>
      </c>
      <c r="B7836" s="95">
        <v>0.92960053338667203</v>
      </c>
    </row>
    <row r="7837" spans="1:2">
      <c r="A7837" s="95">
        <v>0.77397739773977403</v>
      </c>
      <c r="B7837" s="95">
        <v>0.92927383405007202</v>
      </c>
    </row>
    <row r="7838" spans="1:2">
      <c r="A7838" s="95">
        <v>0.77407740774077405</v>
      </c>
      <c r="B7838" s="95">
        <v>0.92894713471347101</v>
      </c>
    </row>
    <row r="7839" spans="1:2">
      <c r="A7839" s="95">
        <v>0.77417741774177395</v>
      </c>
      <c r="B7839" s="95">
        <v>0.928620435376871</v>
      </c>
    </row>
    <row r="7840" spans="1:2">
      <c r="A7840" s="95">
        <v>0.77427742774277397</v>
      </c>
      <c r="B7840" s="95">
        <v>0.92829373604027099</v>
      </c>
    </row>
    <row r="7841" spans="1:2">
      <c r="A7841" s="95">
        <v>0.77437743774377399</v>
      </c>
      <c r="B7841" s="95">
        <v>0.92796703670366998</v>
      </c>
    </row>
    <row r="7842" spans="1:2">
      <c r="A7842" s="95">
        <v>0.77447744774477401</v>
      </c>
      <c r="B7842" s="95">
        <v>0.92764033736706997</v>
      </c>
    </row>
    <row r="7843" spans="1:2">
      <c r="A7843" s="95">
        <v>0.77457745774577502</v>
      </c>
      <c r="B7843" s="95">
        <v>0.92731363803046996</v>
      </c>
    </row>
    <row r="7844" spans="1:2">
      <c r="A7844" s="95">
        <v>0.77467746774677504</v>
      </c>
      <c r="B7844" s="95">
        <v>0.92698693869386894</v>
      </c>
    </row>
    <row r="7845" spans="1:2">
      <c r="A7845" s="95">
        <v>0.77477747774777495</v>
      </c>
      <c r="B7845" s="95">
        <v>0.92666023935726904</v>
      </c>
    </row>
    <row r="7846" spans="1:2">
      <c r="A7846" s="95">
        <v>0.77487748774877496</v>
      </c>
      <c r="B7846" s="95">
        <v>0.92633354002066903</v>
      </c>
    </row>
    <row r="7847" spans="1:2">
      <c r="A7847" s="95">
        <v>0.77497749774977498</v>
      </c>
      <c r="B7847" s="95">
        <v>0.92600684068406802</v>
      </c>
    </row>
    <row r="7848" spans="1:2">
      <c r="A7848" s="95">
        <v>0.775077507750775</v>
      </c>
      <c r="B7848" s="95">
        <v>0.92568014134746801</v>
      </c>
    </row>
    <row r="7849" spans="1:2">
      <c r="A7849" s="95">
        <v>0.77517751775177501</v>
      </c>
      <c r="B7849" s="95">
        <v>0.925353442010868</v>
      </c>
    </row>
    <row r="7850" spans="1:2">
      <c r="A7850" s="95">
        <v>0.77527752775277503</v>
      </c>
      <c r="B7850" s="95">
        <v>0.92502674267426799</v>
      </c>
    </row>
    <row r="7851" spans="1:2">
      <c r="A7851" s="95">
        <v>0.77537753775377505</v>
      </c>
      <c r="B7851" s="95">
        <v>0.92470004333766698</v>
      </c>
    </row>
    <row r="7852" spans="1:2">
      <c r="A7852" s="95">
        <v>0.77547754775477595</v>
      </c>
      <c r="B7852" s="95">
        <v>0.92437334400106697</v>
      </c>
    </row>
    <row r="7853" spans="1:2">
      <c r="A7853" s="95">
        <v>0.77557755775577597</v>
      </c>
      <c r="B7853" s="95">
        <v>0.92404664466446695</v>
      </c>
    </row>
    <row r="7854" spans="1:2">
      <c r="A7854" s="95">
        <v>0.77567756775677599</v>
      </c>
      <c r="B7854" s="95">
        <v>0.92371994532786605</v>
      </c>
    </row>
    <row r="7855" spans="1:2">
      <c r="A7855" s="95">
        <v>0.775777577757776</v>
      </c>
      <c r="B7855" s="95">
        <v>0.92339324599126604</v>
      </c>
    </row>
    <row r="7856" spans="1:2">
      <c r="A7856" s="95">
        <v>0.77587758775877602</v>
      </c>
      <c r="B7856" s="95">
        <v>0.92306654665466503</v>
      </c>
    </row>
    <row r="7857" spans="1:2">
      <c r="A7857" s="95">
        <v>0.77597759775977604</v>
      </c>
      <c r="B7857" s="95">
        <v>0.92273984731806502</v>
      </c>
    </row>
    <row r="7858" spans="1:2">
      <c r="A7858" s="95">
        <v>0.77607760776077594</v>
      </c>
      <c r="B7858" s="95">
        <v>0.92241314798146501</v>
      </c>
    </row>
    <row r="7859" spans="1:2">
      <c r="A7859" s="95">
        <v>0.77617761776177596</v>
      </c>
      <c r="B7859" s="95">
        <v>0.922086448644865</v>
      </c>
    </row>
    <row r="7860" spans="1:2">
      <c r="A7860" s="95">
        <v>0.77627762776277598</v>
      </c>
      <c r="B7860" s="95">
        <v>0.92175974930826399</v>
      </c>
    </row>
    <row r="7861" spans="1:2">
      <c r="A7861" s="95">
        <v>0.776377637763776</v>
      </c>
      <c r="B7861" s="95">
        <v>0.92143304997166398</v>
      </c>
    </row>
    <row r="7862" spans="1:2">
      <c r="A7862" s="95">
        <v>0.77647764776477601</v>
      </c>
      <c r="B7862" s="95">
        <v>0.92110635063506396</v>
      </c>
    </row>
    <row r="7863" spans="1:2">
      <c r="A7863" s="95">
        <v>0.77657765776577703</v>
      </c>
      <c r="B7863" s="95">
        <v>0.92077965129846295</v>
      </c>
    </row>
    <row r="7864" spans="1:2">
      <c r="A7864" s="95">
        <v>0.77667766776677705</v>
      </c>
      <c r="B7864" s="95">
        <v>0.92045295196186305</v>
      </c>
    </row>
    <row r="7865" spans="1:2">
      <c r="A7865" s="95">
        <v>0.77677767776777695</v>
      </c>
      <c r="B7865" s="95">
        <v>0.92012625262526304</v>
      </c>
    </row>
    <row r="7866" spans="1:2">
      <c r="A7866" s="95">
        <v>0.77687768776877697</v>
      </c>
      <c r="B7866" s="95">
        <v>0.91979955328866203</v>
      </c>
    </row>
    <row r="7867" spans="1:2">
      <c r="A7867" s="95">
        <v>0.77697769776977699</v>
      </c>
      <c r="B7867" s="95">
        <v>0.91947285395206202</v>
      </c>
    </row>
    <row r="7868" spans="1:2">
      <c r="A7868" s="95">
        <v>0.777077707770777</v>
      </c>
      <c r="B7868" s="95">
        <v>0.91914615461546101</v>
      </c>
    </row>
    <row r="7869" spans="1:2">
      <c r="A7869" s="95">
        <v>0.77717771777177702</v>
      </c>
      <c r="B7869" s="95">
        <v>0.918819455278861</v>
      </c>
    </row>
    <row r="7870" spans="1:2">
      <c r="A7870" s="95">
        <v>0.77727772777277704</v>
      </c>
      <c r="B7870" s="95">
        <v>0.91849275594226099</v>
      </c>
    </row>
    <row r="7871" spans="1:2">
      <c r="A7871" s="95">
        <v>0.77737773777377694</v>
      </c>
      <c r="B7871" s="95">
        <v>0.91816605660566097</v>
      </c>
    </row>
    <row r="7872" spans="1:2">
      <c r="A7872" s="95">
        <v>0.77747774777477796</v>
      </c>
      <c r="B7872" s="95">
        <v>0.91783935726905996</v>
      </c>
    </row>
    <row r="7873" spans="1:2">
      <c r="A7873" s="95">
        <v>0.77757775777577798</v>
      </c>
      <c r="B7873" s="95">
        <v>0.91751265793245995</v>
      </c>
    </row>
    <row r="7874" spans="1:2">
      <c r="A7874" s="95">
        <v>0.777677767776778</v>
      </c>
      <c r="B7874" s="95">
        <v>0.91718595859586005</v>
      </c>
    </row>
    <row r="7875" spans="1:2">
      <c r="A7875" s="95">
        <v>0.77777777777777801</v>
      </c>
      <c r="B7875" s="95">
        <v>0.91685925925925904</v>
      </c>
    </row>
    <row r="7876" spans="1:2">
      <c r="A7876" s="95">
        <v>0.77787778777877803</v>
      </c>
      <c r="B7876" s="95">
        <v>0.91653255992265903</v>
      </c>
    </row>
    <row r="7877" spans="1:2">
      <c r="A7877" s="95">
        <v>0.77797779777977805</v>
      </c>
      <c r="B7877" s="95">
        <v>0.91620586058605902</v>
      </c>
    </row>
    <row r="7878" spans="1:2">
      <c r="A7878" s="95">
        <v>0.77807780778077795</v>
      </c>
      <c r="B7878" s="95">
        <v>0.91587916124945801</v>
      </c>
    </row>
    <row r="7879" spans="1:2">
      <c r="A7879" s="95">
        <v>0.77817781778177797</v>
      </c>
      <c r="B7879" s="95">
        <v>0.915552461912858</v>
      </c>
    </row>
    <row r="7880" spans="1:2">
      <c r="A7880" s="95">
        <v>0.77827782778277799</v>
      </c>
      <c r="B7880" s="95">
        <v>0.91522576257625698</v>
      </c>
    </row>
    <row r="7881" spans="1:2">
      <c r="A7881" s="95">
        <v>0.778377837783778</v>
      </c>
      <c r="B7881" s="95">
        <v>0.91489906323965697</v>
      </c>
    </row>
    <row r="7882" spans="1:2">
      <c r="A7882" s="95">
        <v>0.77847784778477802</v>
      </c>
      <c r="B7882" s="95">
        <v>0.91457236390305696</v>
      </c>
    </row>
    <row r="7883" spans="1:2">
      <c r="A7883" s="95">
        <v>0.77857785778577904</v>
      </c>
      <c r="B7883" s="95">
        <v>0.91424566456645695</v>
      </c>
    </row>
    <row r="7884" spans="1:2">
      <c r="A7884" s="95">
        <v>0.77867786778677905</v>
      </c>
      <c r="B7884" s="95">
        <v>0.91391896522985605</v>
      </c>
    </row>
    <row r="7885" spans="1:2">
      <c r="A7885" s="95">
        <v>0.77877787778777896</v>
      </c>
      <c r="B7885" s="95">
        <v>0.91359226589325604</v>
      </c>
    </row>
    <row r="7886" spans="1:2">
      <c r="A7886" s="95">
        <v>0.77887788778877898</v>
      </c>
      <c r="B7886" s="95">
        <v>0.91326556655665603</v>
      </c>
    </row>
    <row r="7887" spans="1:2">
      <c r="A7887" s="95">
        <v>0.77897789778977899</v>
      </c>
      <c r="B7887" s="95">
        <v>0.91293886722005502</v>
      </c>
    </row>
    <row r="7888" spans="1:2">
      <c r="A7888" s="95">
        <v>0.77907790779077901</v>
      </c>
      <c r="B7888" s="95">
        <v>0.91261216788345501</v>
      </c>
    </row>
    <row r="7889" spans="1:2">
      <c r="A7889" s="95">
        <v>0.77917791779177903</v>
      </c>
      <c r="B7889" s="95">
        <v>0.91228546854685499</v>
      </c>
    </row>
    <row r="7890" spans="1:2">
      <c r="A7890" s="95">
        <v>0.77927792779277905</v>
      </c>
      <c r="B7890" s="95">
        <v>0.91195876921025398</v>
      </c>
    </row>
    <row r="7891" spans="1:2">
      <c r="A7891" s="95">
        <v>0.77937793779377895</v>
      </c>
      <c r="B7891" s="95">
        <v>0.91163206987365397</v>
      </c>
    </row>
    <row r="7892" spans="1:2">
      <c r="A7892" s="95">
        <v>0.77947794779477997</v>
      </c>
      <c r="B7892" s="95">
        <v>0.91130537053705396</v>
      </c>
    </row>
    <row r="7893" spans="1:2">
      <c r="A7893" s="95">
        <v>0.77957795779577999</v>
      </c>
      <c r="B7893" s="95">
        <v>0.91097867120045395</v>
      </c>
    </row>
    <row r="7894" spans="1:2">
      <c r="A7894" s="95">
        <v>0.77967796779678</v>
      </c>
      <c r="B7894" s="95">
        <v>0.91065197186385305</v>
      </c>
    </row>
    <row r="7895" spans="1:2">
      <c r="A7895" s="95">
        <v>0.77977797779778002</v>
      </c>
      <c r="B7895" s="95">
        <v>0.91032527252725304</v>
      </c>
    </row>
    <row r="7896" spans="1:2">
      <c r="A7896" s="95">
        <v>0.77987798779878004</v>
      </c>
      <c r="B7896" s="95">
        <v>0.90999857319065203</v>
      </c>
    </row>
    <row r="7897" spans="1:2">
      <c r="A7897" s="95">
        <v>0.77997799779978005</v>
      </c>
      <c r="B7897" s="95">
        <v>0.90967187385405202</v>
      </c>
    </row>
    <row r="7898" spans="1:2">
      <c r="A7898" s="95">
        <v>0.78007800780077996</v>
      </c>
      <c r="B7898" s="95">
        <v>0.909345174517452</v>
      </c>
    </row>
    <row r="7899" spans="1:2">
      <c r="A7899" s="95">
        <v>0.78017801780177998</v>
      </c>
      <c r="B7899" s="95">
        <v>0.90901847518085099</v>
      </c>
    </row>
    <row r="7900" spans="1:2">
      <c r="A7900" s="95">
        <v>0.78027802780277999</v>
      </c>
      <c r="B7900" s="95">
        <v>0.90869177584425098</v>
      </c>
    </row>
    <row r="7901" spans="1:2">
      <c r="A7901" s="95">
        <v>0.78037803780378001</v>
      </c>
      <c r="B7901" s="95">
        <v>0.90836507650765097</v>
      </c>
    </row>
    <row r="7902" spans="1:2">
      <c r="A7902" s="95">
        <v>0.78047804780478003</v>
      </c>
      <c r="B7902" s="95">
        <v>0.90803837717104996</v>
      </c>
    </row>
    <row r="7903" spans="1:2">
      <c r="A7903" s="95">
        <v>0.78057805780578104</v>
      </c>
      <c r="B7903" s="95">
        <v>0.90771167783444995</v>
      </c>
    </row>
    <row r="7904" spans="1:2">
      <c r="A7904" s="95">
        <v>0.78067806780678095</v>
      </c>
      <c r="B7904" s="95">
        <v>0.90738497849785005</v>
      </c>
    </row>
    <row r="7905" spans="1:2">
      <c r="A7905" s="95">
        <v>0.78077807780778097</v>
      </c>
      <c r="B7905" s="95">
        <v>0.90705827916124904</v>
      </c>
    </row>
    <row r="7906" spans="1:2">
      <c r="A7906" s="95">
        <v>0.78087808780878099</v>
      </c>
      <c r="B7906" s="95">
        <v>0.90673157982464903</v>
      </c>
    </row>
    <row r="7907" spans="1:2">
      <c r="A7907" s="95">
        <v>0.780978097809781</v>
      </c>
      <c r="B7907" s="95">
        <v>0.90640488048804901</v>
      </c>
    </row>
    <row r="7908" spans="1:2">
      <c r="A7908" s="95">
        <v>0.78107810781078102</v>
      </c>
      <c r="B7908" s="95">
        <v>0.906078181151448</v>
      </c>
    </row>
    <row r="7909" spans="1:2">
      <c r="A7909" s="95">
        <v>0.78117811781178104</v>
      </c>
      <c r="B7909" s="95">
        <v>0.90575148181484799</v>
      </c>
    </row>
    <row r="7910" spans="1:2">
      <c r="A7910" s="95">
        <v>0.78127812781278105</v>
      </c>
      <c r="B7910" s="95">
        <v>0.90542478247824798</v>
      </c>
    </row>
    <row r="7911" spans="1:2">
      <c r="A7911" s="95">
        <v>0.78137813781378096</v>
      </c>
      <c r="B7911" s="95">
        <v>0.90509808314164697</v>
      </c>
    </row>
    <row r="7912" spans="1:2">
      <c r="A7912" s="95">
        <v>0.78147814781478198</v>
      </c>
      <c r="B7912" s="95">
        <v>0.90477138380504696</v>
      </c>
    </row>
    <row r="7913" spans="1:2">
      <c r="A7913" s="95">
        <v>0.78157815781578199</v>
      </c>
      <c r="B7913" s="95">
        <v>0.90444468446844695</v>
      </c>
    </row>
    <row r="7914" spans="1:2">
      <c r="A7914" s="95">
        <v>0.78167816781678201</v>
      </c>
      <c r="B7914" s="95">
        <v>0.90411798513184605</v>
      </c>
    </row>
    <row r="7915" spans="1:2">
      <c r="A7915" s="95">
        <v>0.78177817781778203</v>
      </c>
      <c r="B7915" s="95">
        <v>0.90379128579524604</v>
      </c>
    </row>
    <row r="7916" spans="1:2">
      <c r="A7916" s="95">
        <v>0.78187818781878204</v>
      </c>
      <c r="B7916" s="95">
        <v>0.90346458645864602</v>
      </c>
    </row>
    <row r="7917" spans="1:2">
      <c r="A7917" s="95">
        <v>0.78197819781978195</v>
      </c>
      <c r="B7917" s="95">
        <v>0.90313788712204601</v>
      </c>
    </row>
    <row r="7918" spans="1:2">
      <c r="A7918" s="95">
        <v>0.78207820782078197</v>
      </c>
      <c r="B7918" s="95">
        <v>0.902811187785445</v>
      </c>
    </row>
    <row r="7919" spans="1:2">
      <c r="A7919" s="95">
        <v>0.78217821782178198</v>
      </c>
      <c r="B7919" s="95">
        <v>0.90248448844884499</v>
      </c>
    </row>
    <row r="7920" spans="1:2">
      <c r="A7920" s="95">
        <v>0.782278227822782</v>
      </c>
      <c r="B7920" s="95">
        <v>0.90215778911224498</v>
      </c>
    </row>
    <row r="7921" spans="1:2">
      <c r="A7921" s="95">
        <v>0.78237823782378202</v>
      </c>
      <c r="B7921" s="95">
        <v>0.90183108977564397</v>
      </c>
    </row>
    <row r="7922" spans="1:2">
      <c r="A7922" s="95">
        <v>0.78247824782478204</v>
      </c>
      <c r="B7922" s="95">
        <v>0.90150439043904396</v>
      </c>
    </row>
    <row r="7923" spans="1:2">
      <c r="A7923" s="95">
        <v>0.78257825782578305</v>
      </c>
      <c r="B7923" s="95">
        <v>0.90117769110244295</v>
      </c>
    </row>
    <row r="7924" spans="1:2">
      <c r="A7924" s="95">
        <v>0.78267826782678296</v>
      </c>
      <c r="B7924" s="95">
        <v>0.90085099176584305</v>
      </c>
    </row>
    <row r="7925" spans="1:2">
      <c r="A7925" s="95">
        <v>0.78277827782778298</v>
      </c>
      <c r="B7925" s="95">
        <v>0.90052429242924303</v>
      </c>
    </row>
    <row r="7926" spans="1:2">
      <c r="A7926" s="95">
        <v>0.78287828782878299</v>
      </c>
      <c r="B7926" s="95">
        <v>0.90019759309264302</v>
      </c>
    </row>
    <row r="7927" spans="1:2">
      <c r="A7927" s="95">
        <v>0.78297829782978301</v>
      </c>
      <c r="B7927" s="95">
        <v>0.89987089375604201</v>
      </c>
    </row>
    <row r="7928" spans="1:2">
      <c r="A7928" s="95">
        <v>0.78307830783078303</v>
      </c>
      <c r="B7928" s="95">
        <v>0.899544194419442</v>
      </c>
    </row>
    <row r="7929" spans="1:2">
      <c r="A7929" s="95">
        <v>0.78317831783178304</v>
      </c>
      <c r="B7929" s="95">
        <v>0.89921749508284199</v>
      </c>
    </row>
    <row r="7930" spans="1:2">
      <c r="A7930" s="95">
        <v>0.78327832783278295</v>
      </c>
      <c r="B7930" s="95">
        <v>0.89889079574624098</v>
      </c>
    </row>
    <row r="7931" spans="1:2">
      <c r="A7931" s="95">
        <v>0.78337833783378297</v>
      </c>
      <c r="B7931" s="95">
        <v>0.89856409640964097</v>
      </c>
    </row>
    <row r="7932" spans="1:2">
      <c r="A7932" s="95">
        <v>0.78347834783478298</v>
      </c>
      <c r="B7932" s="95">
        <v>0.89823739707304096</v>
      </c>
    </row>
    <row r="7933" spans="1:2">
      <c r="A7933" s="95">
        <v>0.783578357835784</v>
      </c>
      <c r="B7933" s="95">
        <v>0.89791069773643994</v>
      </c>
    </row>
    <row r="7934" spans="1:2">
      <c r="A7934" s="95">
        <v>0.78367836783678402</v>
      </c>
      <c r="B7934" s="95">
        <v>0.89758399839984004</v>
      </c>
    </row>
    <row r="7935" spans="1:2">
      <c r="A7935" s="95">
        <v>0.78377837783778403</v>
      </c>
      <c r="B7935" s="95">
        <v>0.89725729906323903</v>
      </c>
    </row>
    <row r="7936" spans="1:2">
      <c r="A7936" s="95">
        <v>0.78387838783878405</v>
      </c>
      <c r="B7936" s="95">
        <v>0.89693059972663902</v>
      </c>
    </row>
    <row r="7937" spans="1:2">
      <c r="A7937" s="95">
        <v>0.78397839783978396</v>
      </c>
      <c r="B7937" s="95">
        <v>0.89660390039003901</v>
      </c>
    </row>
    <row r="7938" spans="1:2">
      <c r="A7938" s="95">
        <v>0.78407840784078398</v>
      </c>
      <c r="B7938" s="95">
        <v>0.896277201053439</v>
      </c>
    </row>
    <row r="7939" spans="1:2">
      <c r="A7939" s="95">
        <v>0.78417841784178399</v>
      </c>
      <c r="B7939" s="95">
        <v>0.89595050171683799</v>
      </c>
    </row>
    <row r="7940" spans="1:2">
      <c r="A7940" s="95">
        <v>0.78427842784278401</v>
      </c>
      <c r="B7940" s="95">
        <v>0.89562380238023798</v>
      </c>
    </row>
    <row r="7941" spans="1:2">
      <c r="A7941" s="95">
        <v>0.78437843784378403</v>
      </c>
      <c r="B7941" s="95">
        <v>0.89529710304363797</v>
      </c>
    </row>
    <row r="7942" spans="1:2">
      <c r="A7942" s="95">
        <v>0.78447844784478404</v>
      </c>
      <c r="B7942" s="95">
        <v>0.89497040370703695</v>
      </c>
    </row>
    <row r="7943" spans="1:2">
      <c r="A7943" s="95">
        <v>0.78457845784578495</v>
      </c>
      <c r="B7943" s="95">
        <v>0.89464370437043705</v>
      </c>
    </row>
    <row r="7944" spans="1:2">
      <c r="A7944" s="95">
        <v>0.78467846784678497</v>
      </c>
      <c r="B7944" s="95">
        <v>0.89431700503383704</v>
      </c>
    </row>
    <row r="7945" spans="1:2">
      <c r="A7945" s="95">
        <v>0.78477847784778498</v>
      </c>
      <c r="B7945" s="95">
        <v>0.89399030569723603</v>
      </c>
    </row>
    <row r="7946" spans="1:2">
      <c r="A7946" s="95">
        <v>0.784878487848785</v>
      </c>
      <c r="B7946" s="95">
        <v>0.89366360636063602</v>
      </c>
    </row>
    <row r="7947" spans="1:2">
      <c r="A7947" s="95">
        <v>0.78497849784978502</v>
      </c>
      <c r="B7947" s="95">
        <v>0.89333690702403601</v>
      </c>
    </row>
    <row r="7948" spans="1:2">
      <c r="A7948" s="95">
        <v>0.78507850785078503</v>
      </c>
      <c r="B7948" s="95">
        <v>0.893010207687436</v>
      </c>
    </row>
    <row r="7949" spans="1:2">
      <c r="A7949" s="95">
        <v>0.78517851785178505</v>
      </c>
      <c r="B7949" s="95">
        <v>0.89268350835083499</v>
      </c>
    </row>
    <row r="7950" spans="1:2">
      <c r="A7950" s="95">
        <v>0.78527852785278496</v>
      </c>
      <c r="B7950" s="95">
        <v>0.89235680901423498</v>
      </c>
    </row>
    <row r="7951" spans="1:2">
      <c r="A7951" s="95">
        <v>0.78537853785378497</v>
      </c>
      <c r="B7951" s="95">
        <v>0.89203010967763396</v>
      </c>
    </row>
    <row r="7952" spans="1:2">
      <c r="A7952" s="95">
        <v>0.78547854785478499</v>
      </c>
      <c r="B7952" s="95">
        <v>0.89170341034103395</v>
      </c>
    </row>
    <row r="7953" spans="1:2">
      <c r="A7953" s="95">
        <v>0.78557855785578601</v>
      </c>
      <c r="B7953" s="95">
        <v>0.89137671100443405</v>
      </c>
    </row>
    <row r="7954" spans="1:2">
      <c r="A7954" s="95">
        <v>0.78567856785678603</v>
      </c>
      <c r="B7954" s="95">
        <v>0.89105001166783304</v>
      </c>
    </row>
    <row r="7955" spans="1:2">
      <c r="A7955" s="95">
        <v>0.78577857785778604</v>
      </c>
      <c r="B7955" s="95">
        <v>0.89072331233123303</v>
      </c>
    </row>
    <row r="7956" spans="1:2">
      <c r="A7956" s="95">
        <v>0.78587858785878595</v>
      </c>
      <c r="B7956" s="95">
        <v>0.89039661299463302</v>
      </c>
    </row>
    <row r="7957" spans="1:2">
      <c r="A7957" s="95">
        <v>0.78597859785978597</v>
      </c>
      <c r="B7957" s="95">
        <v>0.89006991365803201</v>
      </c>
    </row>
    <row r="7958" spans="1:2">
      <c r="A7958" s="95">
        <v>0.78607860786078598</v>
      </c>
      <c r="B7958" s="95">
        <v>0.889743214321432</v>
      </c>
    </row>
    <row r="7959" spans="1:2">
      <c r="A7959" s="95">
        <v>0.786178617861786</v>
      </c>
      <c r="B7959" s="95">
        <v>0.88941651498483199</v>
      </c>
    </row>
    <row r="7960" spans="1:2">
      <c r="A7960" s="95">
        <v>0.78627862786278602</v>
      </c>
      <c r="B7960" s="95">
        <v>0.88908981564823197</v>
      </c>
    </row>
    <row r="7961" spans="1:2">
      <c r="A7961" s="95">
        <v>0.78637863786378603</v>
      </c>
      <c r="B7961" s="95">
        <v>0.88876311631163096</v>
      </c>
    </row>
    <row r="7962" spans="1:2">
      <c r="A7962" s="95">
        <v>0.78647864786478605</v>
      </c>
      <c r="B7962" s="95">
        <v>0.88843641697503095</v>
      </c>
    </row>
    <row r="7963" spans="1:2">
      <c r="A7963" s="95">
        <v>0.78657865786578696</v>
      </c>
      <c r="B7963" s="95">
        <v>0.88810971763843005</v>
      </c>
    </row>
    <row r="7964" spans="1:2">
      <c r="A7964" s="95">
        <v>0.78667866786678697</v>
      </c>
      <c r="B7964" s="95">
        <v>0.88778301830183004</v>
      </c>
    </row>
    <row r="7965" spans="1:2">
      <c r="A7965" s="95">
        <v>0.78677867786778699</v>
      </c>
      <c r="B7965" s="95">
        <v>0.88745631896523003</v>
      </c>
    </row>
    <row r="7966" spans="1:2">
      <c r="A7966" s="95">
        <v>0.78687868786878701</v>
      </c>
      <c r="B7966" s="95">
        <v>0.88712961962862902</v>
      </c>
    </row>
    <row r="7967" spans="1:2">
      <c r="A7967" s="95">
        <v>0.78697869786978702</v>
      </c>
      <c r="B7967" s="95">
        <v>0.88680292029202901</v>
      </c>
    </row>
    <row r="7968" spans="1:2">
      <c r="A7968" s="95">
        <v>0.78707870787078704</v>
      </c>
      <c r="B7968" s="95">
        <v>0.886476220955429</v>
      </c>
    </row>
    <row r="7969" spans="1:2">
      <c r="A7969" s="95">
        <v>0.78717871787178695</v>
      </c>
      <c r="B7969" s="95">
        <v>0.88614952161882898</v>
      </c>
    </row>
    <row r="7970" spans="1:2">
      <c r="A7970" s="95">
        <v>0.78727872787278697</v>
      </c>
      <c r="B7970" s="95">
        <v>0.88582282228222797</v>
      </c>
    </row>
    <row r="7971" spans="1:2">
      <c r="A7971" s="95">
        <v>0.78737873787378698</v>
      </c>
      <c r="B7971" s="95">
        <v>0.88549612294562796</v>
      </c>
    </row>
    <row r="7972" spans="1:2">
      <c r="A7972" s="95">
        <v>0.787478747874787</v>
      </c>
      <c r="B7972" s="95">
        <v>0.88516942360902795</v>
      </c>
    </row>
    <row r="7973" spans="1:2">
      <c r="A7973" s="95">
        <v>0.78757875787578802</v>
      </c>
      <c r="B7973" s="95">
        <v>0.88484272427242705</v>
      </c>
    </row>
    <row r="7974" spans="1:2">
      <c r="A7974" s="95">
        <v>0.78767876787678803</v>
      </c>
      <c r="B7974" s="95">
        <v>0.88451602493582704</v>
      </c>
    </row>
    <row r="7975" spans="1:2">
      <c r="A7975" s="95">
        <v>0.78777877787778805</v>
      </c>
      <c r="B7975" s="95">
        <v>0.88418932559922603</v>
      </c>
    </row>
    <row r="7976" spans="1:2">
      <c r="A7976" s="95">
        <v>0.78787878787878796</v>
      </c>
      <c r="B7976" s="95">
        <v>0.88386262626262602</v>
      </c>
    </row>
    <row r="7977" spans="1:2">
      <c r="A7977" s="95">
        <v>0.78797879787978797</v>
      </c>
      <c r="B7977" s="95">
        <v>0.88353592692602601</v>
      </c>
    </row>
    <row r="7978" spans="1:2">
      <c r="A7978" s="95">
        <v>0.78807880788078799</v>
      </c>
      <c r="B7978" s="95">
        <v>0.88320922758942599</v>
      </c>
    </row>
    <row r="7979" spans="1:2">
      <c r="A7979" s="95">
        <v>0.78817881788178801</v>
      </c>
      <c r="B7979" s="95">
        <v>0.88288252825282498</v>
      </c>
    </row>
    <row r="7980" spans="1:2">
      <c r="A7980" s="95">
        <v>0.78827882788278802</v>
      </c>
      <c r="B7980" s="95">
        <v>0.88255582891622497</v>
      </c>
    </row>
    <row r="7981" spans="1:2">
      <c r="A7981" s="95">
        <v>0.78837883788378804</v>
      </c>
      <c r="B7981" s="95">
        <v>0.88222912957962496</v>
      </c>
    </row>
    <row r="7982" spans="1:2">
      <c r="A7982" s="95">
        <v>0.78847884788478895</v>
      </c>
      <c r="B7982" s="95">
        <v>0.88190243024302395</v>
      </c>
    </row>
    <row r="7983" spans="1:2">
      <c r="A7983" s="95">
        <v>0.78857885788578896</v>
      </c>
      <c r="B7983" s="95">
        <v>0.88157573090642405</v>
      </c>
    </row>
    <row r="7984" spans="1:2">
      <c r="A7984" s="95">
        <v>0.78867886788678898</v>
      </c>
      <c r="B7984" s="95">
        <v>0.88124903156982404</v>
      </c>
    </row>
    <row r="7985" spans="1:2">
      <c r="A7985" s="95">
        <v>0.788778877887789</v>
      </c>
      <c r="B7985" s="95">
        <v>0.88092233223322303</v>
      </c>
    </row>
    <row r="7986" spans="1:2">
      <c r="A7986" s="95">
        <v>0.78887888788878902</v>
      </c>
      <c r="B7986" s="95">
        <v>0.88059563289662302</v>
      </c>
    </row>
    <row r="7987" spans="1:2">
      <c r="A7987" s="95">
        <v>0.78897889788978903</v>
      </c>
      <c r="B7987" s="95">
        <v>0.880268933560022</v>
      </c>
    </row>
    <row r="7988" spans="1:2">
      <c r="A7988" s="95">
        <v>0.78907890789078905</v>
      </c>
      <c r="B7988" s="95">
        <v>0.87994223422342199</v>
      </c>
    </row>
    <row r="7989" spans="1:2">
      <c r="A7989" s="95">
        <v>0.78917891789178896</v>
      </c>
      <c r="B7989" s="95">
        <v>0.87961553488682198</v>
      </c>
    </row>
    <row r="7990" spans="1:2">
      <c r="A7990" s="95">
        <v>0.78927892789278897</v>
      </c>
      <c r="B7990" s="95">
        <v>0.87928883555022197</v>
      </c>
    </row>
    <row r="7991" spans="1:2">
      <c r="A7991" s="95">
        <v>0.78937893789378899</v>
      </c>
      <c r="B7991" s="95">
        <v>0.87896213621362096</v>
      </c>
    </row>
    <row r="7992" spans="1:2">
      <c r="A7992" s="95">
        <v>0.78947894789478901</v>
      </c>
      <c r="B7992" s="95">
        <v>0.87863543687702095</v>
      </c>
    </row>
    <row r="7993" spans="1:2">
      <c r="A7993" s="95">
        <v>0.78957895789579002</v>
      </c>
      <c r="B7993" s="95">
        <v>0.87830873754042105</v>
      </c>
    </row>
    <row r="7994" spans="1:2">
      <c r="A7994" s="95">
        <v>0.78967896789679004</v>
      </c>
      <c r="B7994" s="95">
        <v>0.87798203820382004</v>
      </c>
    </row>
    <row r="7995" spans="1:2">
      <c r="A7995" s="95">
        <v>0.78977897789778995</v>
      </c>
      <c r="B7995" s="95">
        <v>0.87765533886722003</v>
      </c>
    </row>
    <row r="7996" spans="1:2">
      <c r="A7996" s="95">
        <v>0.78987898789878996</v>
      </c>
      <c r="B7996" s="95">
        <v>0.87732863953062001</v>
      </c>
    </row>
    <row r="7997" spans="1:2">
      <c r="A7997" s="95">
        <v>0.78997899789978998</v>
      </c>
      <c r="B7997" s="95">
        <v>0.877001940194019</v>
      </c>
    </row>
    <row r="7998" spans="1:2">
      <c r="A7998" s="95">
        <v>0.79007900790079</v>
      </c>
      <c r="B7998" s="95">
        <v>0.87667524085741899</v>
      </c>
    </row>
    <row r="7999" spans="1:2">
      <c r="A7999" s="95">
        <v>0.79017901790179002</v>
      </c>
      <c r="B7999" s="95">
        <v>0.87634854152081898</v>
      </c>
    </row>
    <row r="8000" spans="1:2">
      <c r="A8000" s="95">
        <v>0.79027902790279003</v>
      </c>
      <c r="B8000" s="95">
        <v>0.87602184218421897</v>
      </c>
    </row>
    <row r="8001" spans="1:2">
      <c r="A8001" s="95">
        <v>0.79037903790379005</v>
      </c>
      <c r="B8001" s="95">
        <v>0.87569514284761796</v>
      </c>
    </row>
    <row r="8002" spans="1:2">
      <c r="A8002" s="95">
        <v>0.79047904790479095</v>
      </c>
      <c r="B8002" s="95">
        <v>0.87536844351101795</v>
      </c>
    </row>
    <row r="8003" spans="1:2">
      <c r="A8003" s="95">
        <v>0.79057905790579097</v>
      </c>
      <c r="B8003" s="95">
        <v>0.87504174417441705</v>
      </c>
    </row>
    <row r="8004" spans="1:2">
      <c r="A8004" s="95">
        <v>0.79067906790679099</v>
      </c>
      <c r="B8004" s="95">
        <v>0.87471504483781704</v>
      </c>
    </row>
    <row r="8005" spans="1:2">
      <c r="A8005" s="95">
        <v>0.79077907790779101</v>
      </c>
      <c r="B8005" s="95">
        <v>0.87438834550121702</v>
      </c>
    </row>
    <row r="8006" spans="1:2">
      <c r="A8006" s="95">
        <v>0.79087908790879102</v>
      </c>
      <c r="B8006" s="95">
        <v>0.87406164616461601</v>
      </c>
    </row>
    <row r="8007" spans="1:2">
      <c r="A8007" s="95">
        <v>0.79097909790979104</v>
      </c>
      <c r="B8007" s="95">
        <v>0.873734946828016</v>
      </c>
    </row>
    <row r="8008" spans="1:2">
      <c r="A8008" s="95">
        <v>0.79107910791079095</v>
      </c>
      <c r="B8008" s="95">
        <v>0.87340824749141599</v>
      </c>
    </row>
    <row r="8009" spans="1:2">
      <c r="A8009" s="95">
        <v>0.79117911791179096</v>
      </c>
      <c r="B8009" s="95">
        <v>0.87308154815481498</v>
      </c>
    </row>
    <row r="8010" spans="1:2">
      <c r="A8010" s="95">
        <v>0.79127912791279098</v>
      </c>
      <c r="B8010" s="95">
        <v>0.87275484881821497</v>
      </c>
    </row>
    <row r="8011" spans="1:2">
      <c r="A8011" s="95">
        <v>0.791379137913791</v>
      </c>
      <c r="B8011" s="95">
        <v>0.87242814948161496</v>
      </c>
    </row>
    <row r="8012" spans="1:2">
      <c r="A8012" s="95">
        <v>0.79147914791479101</v>
      </c>
      <c r="B8012" s="95">
        <v>0.87210145014501494</v>
      </c>
    </row>
    <row r="8013" spans="1:2">
      <c r="A8013" s="95">
        <v>0.79157915791579203</v>
      </c>
      <c r="B8013" s="95">
        <v>0.87177475080841405</v>
      </c>
    </row>
    <row r="8014" spans="1:2">
      <c r="A8014" s="95">
        <v>0.79167916791679205</v>
      </c>
      <c r="B8014" s="95">
        <v>0.87144805147181403</v>
      </c>
    </row>
    <row r="8015" spans="1:2">
      <c r="A8015" s="95">
        <v>0.79177917791779195</v>
      </c>
      <c r="B8015" s="95">
        <v>0.87112135213521302</v>
      </c>
    </row>
    <row r="8016" spans="1:2">
      <c r="A8016" s="95">
        <v>0.79187918791879197</v>
      </c>
      <c r="B8016" s="95">
        <v>0.87079465279861301</v>
      </c>
    </row>
    <row r="8017" spans="1:2">
      <c r="A8017" s="95">
        <v>0.79197919791979199</v>
      </c>
      <c r="B8017" s="95">
        <v>0.870467953462013</v>
      </c>
    </row>
    <row r="8018" spans="1:2">
      <c r="A8018" s="95">
        <v>0.79207920792079201</v>
      </c>
      <c r="B8018" s="95">
        <v>0.87014125412541199</v>
      </c>
    </row>
    <row r="8019" spans="1:2">
      <c r="A8019" s="95">
        <v>0.79217921792179202</v>
      </c>
      <c r="B8019" s="95">
        <v>0.86981455478881198</v>
      </c>
    </row>
    <row r="8020" spans="1:2">
      <c r="A8020" s="95">
        <v>0.79227922792279204</v>
      </c>
      <c r="B8020" s="95">
        <v>0.86948785545221197</v>
      </c>
    </row>
    <row r="8021" spans="1:2">
      <c r="A8021" s="95">
        <v>0.79237923792379195</v>
      </c>
      <c r="B8021" s="95">
        <v>0.86916115611561195</v>
      </c>
    </row>
    <row r="8022" spans="1:2">
      <c r="A8022" s="95">
        <v>0.79247924792479296</v>
      </c>
      <c r="B8022" s="95">
        <v>0.86883445677901106</v>
      </c>
    </row>
    <row r="8023" spans="1:2">
      <c r="A8023" s="95">
        <v>0.79257925792579298</v>
      </c>
      <c r="B8023" s="95">
        <v>0.86850775744241104</v>
      </c>
    </row>
    <row r="8024" spans="1:2">
      <c r="A8024" s="95">
        <v>0.792679267926793</v>
      </c>
      <c r="B8024" s="95">
        <v>0.86818105810581103</v>
      </c>
    </row>
    <row r="8025" spans="1:2">
      <c r="A8025" s="95">
        <v>0.79277927792779301</v>
      </c>
      <c r="B8025" s="95">
        <v>0.86785435876921002</v>
      </c>
    </row>
    <row r="8026" spans="1:2">
      <c r="A8026" s="95">
        <v>0.79287928792879303</v>
      </c>
      <c r="B8026" s="95">
        <v>0.86752765943261001</v>
      </c>
    </row>
    <row r="8027" spans="1:2">
      <c r="A8027" s="95">
        <v>0.79297929792979305</v>
      </c>
      <c r="B8027" s="95">
        <v>0.86720096009601</v>
      </c>
    </row>
    <row r="8028" spans="1:2">
      <c r="A8028" s="95">
        <v>0.79307930793079295</v>
      </c>
      <c r="B8028" s="95">
        <v>0.86687426075940899</v>
      </c>
    </row>
    <row r="8029" spans="1:2">
      <c r="A8029" s="95">
        <v>0.79317931793179297</v>
      </c>
      <c r="B8029" s="95">
        <v>0.86654756142280898</v>
      </c>
    </row>
    <row r="8030" spans="1:2">
      <c r="A8030" s="95">
        <v>0.79327932793279299</v>
      </c>
      <c r="B8030" s="95">
        <v>0.86622086208620797</v>
      </c>
    </row>
    <row r="8031" spans="1:2">
      <c r="A8031" s="95">
        <v>0.79337933793379301</v>
      </c>
      <c r="B8031" s="95">
        <v>0.86589416274960795</v>
      </c>
    </row>
    <row r="8032" spans="1:2">
      <c r="A8032" s="95">
        <v>0.79347934793479302</v>
      </c>
      <c r="B8032" s="95">
        <v>0.86556746341300805</v>
      </c>
    </row>
    <row r="8033" spans="1:2">
      <c r="A8033" s="95">
        <v>0.79357935793579404</v>
      </c>
      <c r="B8033" s="95">
        <v>0.86524076407640704</v>
      </c>
    </row>
    <row r="8034" spans="1:2">
      <c r="A8034" s="95">
        <v>0.79367936793679394</v>
      </c>
      <c r="B8034" s="95">
        <v>0.86491406473980703</v>
      </c>
    </row>
    <row r="8035" spans="1:2">
      <c r="A8035" s="95">
        <v>0.79377937793779396</v>
      </c>
      <c r="B8035" s="95">
        <v>0.86458736540320702</v>
      </c>
    </row>
    <row r="8036" spans="1:2">
      <c r="A8036" s="95">
        <v>0.79387938793879398</v>
      </c>
      <c r="B8036" s="95">
        <v>0.86426066606660701</v>
      </c>
    </row>
    <row r="8037" spans="1:2">
      <c r="A8037" s="95">
        <v>0.793979397939794</v>
      </c>
      <c r="B8037" s="95">
        <v>0.863933966730006</v>
      </c>
    </row>
    <row r="8038" spans="1:2">
      <c r="A8038" s="95">
        <v>0.79407940794079401</v>
      </c>
      <c r="B8038" s="95">
        <v>0.86360726739340599</v>
      </c>
    </row>
    <row r="8039" spans="1:2">
      <c r="A8039" s="95">
        <v>0.79417941794179403</v>
      </c>
      <c r="B8039" s="95">
        <v>0.86328056805680597</v>
      </c>
    </row>
    <row r="8040" spans="1:2">
      <c r="A8040" s="95">
        <v>0.79427942794279405</v>
      </c>
      <c r="B8040" s="95">
        <v>0.86295386872020496</v>
      </c>
    </row>
    <row r="8041" spans="1:2">
      <c r="A8041" s="95">
        <v>0.79437943794379395</v>
      </c>
      <c r="B8041" s="95">
        <v>0.86262716938360495</v>
      </c>
    </row>
    <row r="8042" spans="1:2">
      <c r="A8042" s="95">
        <v>0.79447944794479497</v>
      </c>
      <c r="B8042" s="95">
        <v>0.86230047004700405</v>
      </c>
    </row>
    <row r="8043" spans="1:2">
      <c r="A8043" s="95">
        <v>0.79457945794579499</v>
      </c>
      <c r="B8043" s="95">
        <v>0.86197377071040404</v>
      </c>
    </row>
    <row r="8044" spans="1:2">
      <c r="A8044" s="95">
        <v>0.794679467946795</v>
      </c>
      <c r="B8044" s="95">
        <v>0.86164707137380403</v>
      </c>
    </row>
    <row r="8045" spans="1:2">
      <c r="A8045" s="95">
        <v>0.79477947794779502</v>
      </c>
      <c r="B8045" s="95">
        <v>0.86132037203720402</v>
      </c>
    </row>
    <row r="8046" spans="1:2">
      <c r="A8046" s="95">
        <v>0.79487948794879504</v>
      </c>
      <c r="B8046" s="95">
        <v>0.86099367270060301</v>
      </c>
    </row>
    <row r="8047" spans="1:2">
      <c r="A8047" s="95">
        <v>0.79497949794979506</v>
      </c>
      <c r="B8047" s="95">
        <v>0.860666973364003</v>
      </c>
    </row>
    <row r="8048" spans="1:2">
      <c r="A8048" s="95">
        <v>0.79507950795079496</v>
      </c>
      <c r="B8048" s="95">
        <v>0.86034027402740298</v>
      </c>
    </row>
    <row r="8049" spans="1:2">
      <c r="A8049" s="95">
        <v>0.79517951795179498</v>
      </c>
      <c r="B8049" s="95">
        <v>0.86001357469080197</v>
      </c>
    </row>
    <row r="8050" spans="1:2">
      <c r="A8050" s="95">
        <v>0.795279527952795</v>
      </c>
      <c r="B8050" s="95">
        <v>0.85968687535420196</v>
      </c>
    </row>
    <row r="8051" spans="1:2">
      <c r="A8051" s="95">
        <v>0.79537953795379501</v>
      </c>
      <c r="B8051" s="95">
        <v>0.85936017601760195</v>
      </c>
    </row>
    <row r="8052" spans="1:2">
      <c r="A8052" s="95">
        <v>0.79547954795479503</v>
      </c>
      <c r="B8052" s="95">
        <v>0.85903347668100105</v>
      </c>
    </row>
    <row r="8053" spans="1:2">
      <c r="A8053" s="95">
        <v>0.79557955795579605</v>
      </c>
      <c r="B8053" s="95">
        <v>0.85870677734440104</v>
      </c>
    </row>
    <row r="8054" spans="1:2">
      <c r="A8054" s="95">
        <v>0.79567956795679595</v>
      </c>
      <c r="B8054" s="95">
        <v>0.85838007800780103</v>
      </c>
    </row>
    <row r="8055" spans="1:2">
      <c r="A8055" s="95">
        <v>0.79577957795779597</v>
      </c>
      <c r="B8055" s="95">
        <v>0.85805337867120102</v>
      </c>
    </row>
    <row r="8056" spans="1:2">
      <c r="A8056" s="95">
        <v>0.79587958795879599</v>
      </c>
      <c r="B8056" s="95">
        <v>0.85772667933460001</v>
      </c>
    </row>
    <row r="8057" spans="1:2">
      <c r="A8057" s="95">
        <v>0.795979597959796</v>
      </c>
      <c r="B8057" s="95">
        <v>0.85739997999799999</v>
      </c>
    </row>
    <row r="8058" spans="1:2">
      <c r="A8058" s="95">
        <v>0.79607960796079602</v>
      </c>
      <c r="B8058" s="95">
        <v>0.85707328066139898</v>
      </c>
    </row>
    <row r="8059" spans="1:2">
      <c r="A8059" s="95">
        <v>0.79617961796179604</v>
      </c>
      <c r="B8059" s="95">
        <v>0.85674658132479897</v>
      </c>
    </row>
    <row r="8060" spans="1:2">
      <c r="A8060" s="95">
        <v>0.79627962796279605</v>
      </c>
      <c r="B8060" s="95">
        <v>0.85641988198819896</v>
      </c>
    </row>
    <row r="8061" spans="1:2">
      <c r="A8061" s="95">
        <v>0.79637963796379596</v>
      </c>
      <c r="B8061" s="95">
        <v>0.85609318265159795</v>
      </c>
    </row>
    <row r="8062" spans="1:2">
      <c r="A8062" s="95">
        <v>0.79647964796479698</v>
      </c>
      <c r="B8062" s="95">
        <v>0.85576648331499805</v>
      </c>
    </row>
    <row r="8063" spans="1:2">
      <c r="A8063" s="95">
        <v>0.79657965796579699</v>
      </c>
      <c r="B8063" s="95">
        <v>0.85543978397839804</v>
      </c>
    </row>
    <row r="8064" spans="1:2">
      <c r="A8064" s="95">
        <v>0.79667966796679701</v>
      </c>
      <c r="B8064" s="95">
        <v>0.85511308464179703</v>
      </c>
    </row>
    <row r="8065" spans="1:2">
      <c r="A8065" s="95">
        <v>0.79677967796779703</v>
      </c>
      <c r="B8065" s="95">
        <v>0.85478638530519702</v>
      </c>
    </row>
    <row r="8066" spans="1:2">
      <c r="A8066" s="95">
        <v>0.79687968796879705</v>
      </c>
      <c r="B8066" s="95">
        <v>0.854459685968597</v>
      </c>
    </row>
    <row r="8067" spans="1:2">
      <c r="A8067" s="95">
        <v>0.79697969796979695</v>
      </c>
      <c r="B8067" s="95">
        <v>0.85413298663199699</v>
      </c>
    </row>
    <row r="8068" spans="1:2">
      <c r="A8068" s="95">
        <v>0.79707970797079697</v>
      </c>
      <c r="B8068" s="95">
        <v>0.85380628729539598</v>
      </c>
    </row>
    <row r="8069" spans="1:2">
      <c r="A8069" s="95">
        <v>0.79717971797179699</v>
      </c>
      <c r="B8069" s="95">
        <v>0.85347958795879597</v>
      </c>
    </row>
    <row r="8070" spans="1:2">
      <c r="A8070" s="95">
        <v>0.797279727972797</v>
      </c>
      <c r="B8070" s="95">
        <v>0.85315288862219596</v>
      </c>
    </row>
    <row r="8071" spans="1:2">
      <c r="A8071" s="95">
        <v>0.79737973797379702</v>
      </c>
      <c r="B8071" s="95">
        <v>0.85282618928559495</v>
      </c>
    </row>
    <row r="8072" spans="1:2">
      <c r="A8072" s="95">
        <v>0.79747974797479704</v>
      </c>
      <c r="B8072" s="95">
        <v>0.85249948994899505</v>
      </c>
    </row>
    <row r="8073" spans="1:2">
      <c r="A8073" s="91">
        <v>0.79757975797579805</v>
      </c>
      <c r="B8073" s="91">
        <v>0.85217279061239404</v>
      </c>
    </row>
    <row r="8074" spans="1:2">
      <c r="A8074" s="95">
        <v>0.79767976797679796</v>
      </c>
      <c r="B8074" s="95">
        <v>0.85184609127579403</v>
      </c>
    </row>
    <row r="8075" spans="1:2">
      <c r="A8075" s="95">
        <v>0.79777977797779798</v>
      </c>
      <c r="B8075" s="95">
        <v>0.85151939193919401</v>
      </c>
    </row>
    <row r="8076" spans="1:2">
      <c r="A8076" s="95">
        <v>0.79787978797879799</v>
      </c>
      <c r="B8076" s="95">
        <v>0.851192692602593</v>
      </c>
    </row>
    <row r="8077" spans="1:2">
      <c r="A8077" s="95">
        <v>0.79797979797979801</v>
      </c>
      <c r="B8077" s="95">
        <v>0.85086599326599299</v>
      </c>
    </row>
    <row r="8078" spans="1:2">
      <c r="A8078" s="95">
        <v>0.79807980798079803</v>
      </c>
      <c r="B8078" s="95">
        <v>0.85053929392939298</v>
      </c>
    </row>
    <row r="8079" spans="1:2">
      <c r="A8079" s="95">
        <v>0.79817981798179805</v>
      </c>
      <c r="B8079" s="95">
        <v>0.85021259459279297</v>
      </c>
    </row>
    <row r="8080" spans="1:2">
      <c r="A8080" s="95">
        <v>0.79827982798279795</v>
      </c>
      <c r="B8080" s="95">
        <v>0.84988589525619196</v>
      </c>
    </row>
    <row r="8081" spans="1:2">
      <c r="A8081" s="95">
        <v>0.79837983798379797</v>
      </c>
      <c r="B8081" s="95">
        <v>0.84955919591959195</v>
      </c>
    </row>
    <row r="8082" spans="1:2">
      <c r="A8082" s="95">
        <v>0.79847984798479799</v>
      </c>
      <c r="B8082" s="95">
        <v>0.84923249658299205</v>
      </c>
    </row>
    <row r="8083" spans="1:2">
      <c r="A8083" s="95">
        <v>0.798579857985799</v>
      </c>
      <c r="B8083" s="95">
        <v>0.84890579724639104</v>
      </c>
    </row>
    <row r="8084" spans="1:2">
      <c r="A8084" s="95">
        <v>0.79867986798679902</v>
      </c>
      <c r="B8084" s="95">
        <v>0.84857909790979102</v>
      </c>
    </row>
    <row r="8085" spans="1:2">
      <c r="A8085" s="95">
        <v>0.79877987798779904</v>
      </c>
      <c r="B8085" s="95">
        <v>0.84825239857319001</v>
      </c>
    </row>
    <row r="8086" spans="1:2">
      <c r="A8086" s="95">
        <v>0.79887988798879905</v>
      </c>
      <c r="B8086" s="95">
        <v>0.84792569923659</v>
      </c>
    </row>
    <row r="8087" spans="1:2">
      <c r="A8087" s="95">
        <v>0.79897989798979896</v>
      </c>
      <c r="B8087" s="95">
        <v>0.84759899989998999</v>
      </c>
    </row>
    <row r="8088" spans="1:2">
      <c r="A8088" s="95">
        <v>0.79907990799079898</v>
      </c>
      <c r="B8088" s="95">
        <v>0.84727230056338998</v>
      </c>
    </row>
    <row r="8089" spans="1:2">
      <c r="A8089" s="95">
        <v>0.79917991799179899</v>
      </c>
      <c r="B8089" s="95">
        <v>0.84694560122678897</v>
      </c>
    </row>
    <row r="8090" spans="1:2">
      <c r="A8090" s="95">
        <v>0.79927992799279901</v>
      </c>
      <c r="B8090" s="95">
        <v>0.84661890189018896</v>
      </c>
    </row>
    <row r="8091" spans="1:2">
      <c r="A8091" s="95">
        <v>0.79937993799379903</v>
      </c>
      <c r="B8091" s="95">
        <v>0.84629220255358895</v>
      </c>
    </row>
    <row r="8092" spans="1:2">
      <c r="A8092" s="95">
        <v>0.79947994799479905</v>
      </c>
      <c r="B8092" s="95">
        <v>0.84596550321698805</v>
      </c>
    </row>
    <row r="8093" spans="1:2">
      <c r="A8093" s="95">
        <v>0.79957995799579995</v>
      </c>
      <c r="B8093" s="95">
        <v>0.84563880388038803</v>
      </c>
    </row>
    <row r="8094" spans="1:2">
      <c r="A8094" s="95">
        <v>0.79967996799679997</v>
      </c>
      <c r="B8094" s="95">
        <v>0.84531210454378802</v>
      </c>
    </row>
    <row r="8095" spans="1:2">
      <c r="A8095" s="95">
        <v>0.79977997799779998</v>
      </c>
      <c r="B8095" s="95">
        <v>0.84498540520718701</v>
      </c>
    </row>
    <row r="8096" spans="1:2">
      <c r="A8096" s="95">
        <v>0.7998799879988</v>
      </c>
      <c r="B8096" s="95">
        <v>0.844658705870587</v>
      </c>
    </row>
    <row r="8097" spans="1:2">
      <c r="A8097" s="95">
        <v>0.79997999799980002</v>
      </c>
      <c r="B8097" s="95">
        <v>0.84433200653398699</v>
      </c>
    </row>
    <row r="8098" spans="1:2">
      <c r="A8098" s="95">
        <v>0.80008000800080004</v>
      </c>
      <c r="B8098" s="95">
        <v>0.84400530719738698</v>
      </c>
    </row>
    <row r="8099" spans="1:2">
      <c r="A8099" s="95">
        <v>0.80018001800180005</v>
      </c>
      <c r="B8099" s="95">
        <v>0.84367860786078597</v>
      </c>
    </row>
    <row r="8100" spans="1:2">
      <c r="A8100" s="95">
        <v>0.80028002800279996</v>
      </c>
      <c r="B8100" s="95">
        <v>0.84335190852418596</v>
      </c>
    </row>
    <row r="8101" spans="1:2">
      <c r="A8101" s="95">
        <v>0.80038003800379998</v>
      </c>
      <c r="B8101" s="95">
        <v>0.84302520918758495</v>
      </c>
    </row>
    <row r="8102" spans="1:2">
      <c r="A8102" s="95">
        <v>0.80048004800479999</v>
      </c>
      <c r="B8102" s="95">
        <v>0.84269850985098504</v>
      </c>
    </row>
    <row r="8103" spans="1:2">
      <c r="A8103" s="95">
        <v>0.80058005800580101</v>
      </c>
      <c r="B8103" s="95">
        <v>0.84237181051438503</v>
      </c>
    </row>
    <row r="8104" spans="1:2">
      <c r="A8104" s="95">
        <v>0.80068006800680103</v>
      </c>
      <c r="B8104" s="95">
        <v>0.84204511117778402</v>
      </c>
    </row>
    <row r="8105" spans="1:2">
      <c r="A8105" s="95">
        <v>0.80078007800780104</v>
      </c>
      <c r="B8105" s="95">
        <v>0.84171841184118401</v>
      </c>
    </row>
    <row r="8106" spans="1:2">
      <c r="A8106" s="95">
        <v>0.80088008800880095</v>
      </c>
      <c r="B8106" s="95">
        <v>0.841391712504584</v>
      </c>
    </row>
    <row r="8107" spans="1:2">
      <c r="A8107" s="95">
        <v>0.80098009800980097</v>
      </c>
      <c r="B8107" s="95">
        <v>0.84106501316798299</v>
      </c>
    </row>
    <row r="8108" spans="1:2">
      <c r="A8108" s="95">
        <v>0.80108010801080098</v>
      </c>
      <c r="B8108" s="95">
        <v>0.84073831383138298</v>
      </c>
    </row>
    <row r="8109" spans="1:2">
      <c r="A8109" s="95">
        <v>0.801180118011801</v>
      </c>
      <c r="B8109" s="95">
        <v>0.84041161449478297</v>
      </c>
    </row>
    <row r="8110" spans="1:2">
      <c r="A8110" s="95">
        <v>0.80128012801280102</v>
      </c>
      <c r="B8110" s="95">
        <v>0.84008491515818295</v>
      </c>
    </row>
    <row r="8111" spans="1:2">
      <c r="A8111" s="95">
        <v>0.80138013801380104</v>
      </c>
      <c r="B8111" s="95">
        <v>0.83975821582158205</v>
      </c>
    </row>
    <row r="8112" spans="1:2">
      <c r="A8112" s="95">
        <v>0.80148014801480105</v>
      </c>
      <c r="B8112" s="95">
        <v>0.83943151648498204</v>
      </c>
    </row>
    <row r="8113" spans="1:2">
      <c r="A8113" s="95">
        <v>0.80158015801580196</v>
      </c>
      <c r="B8113" s="95">
        <v>0.83910481714838103</v>
      </c>
    </row>
    <row r="8114" spans="1:2">
      <c r="A8114" s="95">
        <v>0.80168016801680198</v>
      </c>
      <c r="B8114" s="95">
        <v>0.83877811781178102</v>
      </c>
    </row>
    <row r="8115" spans="1:2">
      <c r="A8115" s="95">
        <v>0.80178017801780199</v>
      </c>
      <c r="B8115" s="95">
        <v>0.83845141847518101</v>
      </c>
    </row>
    <row r="8116" spans="1:2">
      <c r="A8116" s="95">
        <v>0.80188018801880201</v>
      </c>
      <c r="B8116" s="95">
        <v>0.83812471913858</v>
      </c>
    </row>
    <row r="8117" spans="1:2">
      <c r="A8117" s="95">
        <v>0.80198019801980203</v>
      </c>
      <c r="B8117" s="95">
        <v>0.83779801980197999</v>
      </c>
    </row>
    <row r="8118" spans="1:2">
      <c r="A8118" s="95">
        <v>0.80208020802080204</v>
      </c>
      <c r="B8118" s="95">
        <v>0.83747132046537998</v>
      </c>
    </row>
    <row r="8119" spans="1:2">
      <c r="A8119" s="95">
        <v>0.80218021802180195</v>
      </c>
      <c r="B8119" s="95">
        <v>0.83714462112877996</v>
      </c>
    </row>
    <row r="8120" spans="1:2">
      <c r="A8120" s="95">
        <v>0.80228022802280197</v>
      </c>
      <c r="B8120" s="95">
        <v>0.83681792179217895</v>
      </c>
    </row>
    <row r="8121" spans="1:2">
      <c r="A8121" s="95">
        <v>0.80238023802380198</v>
      </c>
      <c r="B8121" s="95">
        <v>0.83649122245557905</v>
      </c>
    </row>
    <row r="8122" spans="1:2">
      <c r="A8122" s="95">
        <v>0.802480248024802</v>
      </c>
      <c r="B8122" s="95">
        <v>0.83616452311897904</v>
      </c>
    </row>
    <row r="8123" spans="1:2">
      <c r="A8123" s="95">
        <v>0.80258025802580302</v>
      </c>
      <c r="B8123" s="95">
        <v>0.83583782378237803</v>
      </c>
    </row>
    <row r="8124" spans="1:2">
      <c r="A8124" s="95">
        <v>0.80268026802680303</v>
      </c>
      <c r="B8124" s="95">
        <v>0.83551112444577802</v>
      </c>
    </row>
    <row r="8125" spans="1:2">
      <c r="A8125" s="95">
        <v>0.80278027802780305</v>
      </c>
      <c r="B8125" s="95">
        <v>0.83518442510917701</v>
      </c>
    </row>
    <row r="8126" spans="1:2">
      <c r="A8126" s="95">
        <v>0.80288028802880296</v>
      </c>
      <c r="B8126" s="95">
        <v>0.834857725772577</v>
      </c>
    </row>
    <row r="8127" spans="1:2">
      <c r="A8127" s="95">
        <v>0.80298029802980297</v>
      </c>
      <c r="B8127" s="95">
        <v>0.83453102643597699</v>
      </c>
    </row>
    <row r="8128" spans="1:2">
      <c r="A8128" s="95">
        <v>0.80308030803080299</v>
      </c>
      <c r="B8128" s="95">
        <v>0.83420432709937598</v>
      </c>
    </row>
    <row r="8129" spans="1:2">
      <c r="A8129" s="95">
        <v>0.80318031803180301</v>
      </c>
      <c r="B8129" s="95">
        <v>0.83387762776277596</v>
      </c>
    </row>
    <row r="8130" spans="1:2">
      <c r="A8130" s="95">
        <v>0.80328032803280303</v>
      </c>
      <c r="B8130" s="95">
        <v>0.83355092842617595</v>
      </c>
    </row>
    <row r="8131" spans="1:2">
      <c r="A8131" s="95">
        <v>0.80338033803380304</v>
      </c>
      <c r="B8131" s="95">
        <v>0.83322422908957605</v>
      </c>
    </row>
    <row r="8132" spans="1:2">
      <c r="A8132" s="95">
        <v>0.80348034803480395</v>
      </c>
      <c r="B8132" s="95">
        <v>0.83289752975297504</v>
      </c>
    </row>
    <row r="8133" spans="1:2">
      <c r="A8133" s="95">
        <v>0.80358035803580397</v>
      </c>
      <c r="B8133" s="95">
        <v>0.83257083041637503</v>
      </c>
    </row>
    <row r="8134" spans="1:2">
      <c r="A8134" s="95">
        <v>0.80368036803680398</v>
      </c>
      <c r="B8134" s="95">
        <v>0.83224413107977502</v>
      </c>
    </row>
    <row r="8135" spans="1:2">
      <c r="A8135" s="95">
        <v>0.803780378037804</v>
      </c>
      <c r="B8135" s="95">
        <v>0.83191743174317401</v>
      </c>
    </row>
    <row r="8136" spans="1:2">
      <c r="A8136" s="95">
        <v>0.80388038803880402</v>
      </c>
      <c r="B8136" s="95">
        <v>0.831590732406574</v>
      </c>
    </row>
    <row r="8137" spans="1:2">
      <c r="A8137" s="95">
        <v>0.80398039803980403</v>
      </c>
      <c r="B8137" s="95">
        <v>0.83126403306997299</v>
      </c>
    </row>
    <row r="8138" spans="1:2">
      <c r="A8138" s="95">
        <v>0.80408040804080405</v>
      </c>
      <c r="B8138" s="95">
        <v>0.83093733373337297</v>
      </c>
    </row>
    <row r="8139" spans="1:2">
      <c r="A8139" s="95">
        <v>0.80418041804180396</v>
      </c>
      <c r="B8139" s="95">
        <v>0.83061063439677296</v>
      </c>
    </row>
    <row r="8140" spans="1:2">
      <c r="A8140" s="95">
        <v>0.80428042804280397</v>
      </c>
      <c r="B8140" s="95">
        <v>0.83028393506017295</v>
      </c>
    </row>
    <row r="8141" spans="1:2">
      <c r="A8141" s="95">
        <v>0.80438043804380399</v>
      </c>
      <c r="B8141" s="95">
        <v>0.82995723572357205</v>
      </c>
    </row>
    <row r="8142" spans="1:2">
      <c r="A8142" s="95">
        <v>0.80448044804480401</v>
      </c>
      <c r="B8142" s="95">
        <v>0.82963053638697204</v>
      </c>
    </row>
    <row r="8143" spans="1:2">
      <c r="A8143" s="95">
        <v>0.80458045804580502</v>
      </c>
      <c r="B8143" s="95">
        <v>0.82930383705037203</v>
      </c>
    </row>
    <row r="8144" spans="1:2">
      <c r="A8144" s="95">
        <v>0.80468046804680504</v>
      </c>
      <c r="B8144" s="95">
        <v>0.82897713771377102</v>
      </c>
    </row>
    <row r="8145" spans="1:2">
      <c r="A8145" s="95">
        <v>0.80478047804780495</v>
      </c>
      <c r="B8145" s="95">
        <v>0.82865043837717101</v>
      </c>
    </row>
    <row r="8146" spans="1:2">
      <c r="A8146" s="95">
        <v>0.80488048804880497</v>
      </c>
      <c r="B8146" s="95">
        <v>0.82832373904057099</v>
      </c>
    </row>
    <row r="8147" spans="1:2">
      <c r="A8147" s="95">
        <v>0.80498049804980498</v>
      </c>
      <c r="B8147" s="95">
        <v>0.82799703970396998</v>
      </c>
    </row>
    <row r="8148" spans="1:2">
      <c r="A8148" s="95">
        <v>0.805080508050805</v>
      </c>
      <c r="B8148" s="95">
        <v>0.82767034036736997</v>
      </c>
    </row>
    <row r="8149" spans="1:2">
      <c r="A8149" s="95">
        <v>0.80518051805180502</v>
      </c>
      <c r="B8149" s="95">
        <v>0.82734364103076996</v>
      </c>
    </row>
    <row r="8150" spans="1:2">
      <c r="A8150" s="95">
        <v>0.80528052805280503</v>
      </c>
      <c r="B8150" s="95">
        <v>0.82701694169416995</v>
      </c>
    </row>
    <row r="8151" spans="1:2">
      <c r="A8151" s="95">
        <v>0.80538053805380505</v>
      </c>
      <c r="B8151" s="95">
        <v>0.82669024235756905</v>
      </c>
    </row>
    <row r="8152" spans="1:2">
      <c r="A8152" s="95">
        <v>0.80548054805480596</v>
      </c>
      <c r="B8152" s="95">
        <v>0.82636354302096904</v>
      </c>
    </row>
    <row r="8153" spans="1:2">
      <c r="A8153" s="95">
        <v>0.80558055805580597</v>
      </c>
      <c r="B8153" s="95">
        <v>0.82603684368436903</v>
      </c>
    </row>
    <row r="8154" spans="1:2">
      <c r="A8154" s="95">
        <v>0.80568056805680599</v>
      </c>
      <c r="B8154" s="95">
        <v>0.82571014434776802</v>
      </c>
    </row>
    <row r="8155" spans="1:2">
      <c r="A8155" s="95">
        <v>0.80578057805780601</v>
      </c>
      <c r="B8155" s="95">
        <v>0.825383445011168</v>
      </c>
    </row>
    <row r="8156" spans="1:2">
      <c r="A8156" s="95">
        <v>0.80588058805880602</v>
      </c>
      <c r="B8156" s="95">
        <v>0.82505674567456699</v>
      </c>
    </row>
    <row r="8157" spans="1:2">
      <c r="A8157" s="95">
        <v>0.80598059805980604</v>
      </c>
      <c r="B8157" s="95">
        <v>0.82473004633796698</v>
      </c>
    </row>
    <row r="8158" spans="1:2">
      <c r="A8158" s="95">
        <v>0.80608060806080595</v>
      </c>
      <c r="B8158" s="95">
        <v>0.82440334700136697</v>
      </c>
    </row>
    <row r="8159" spans="1:2">
      <c r="A8159" s="95">
        <v>0.80618061806180596</v>
      </c>
      <c r="B8159" s="95">
        <v>0.82407664766476596</v>
      </c>
    </row>
    <row r="8160" spans="1:2">
      <c r="A8160" s="95">
        <v>0.80628062806280598</v>
      </c>
      <c r="B8160" s="95">
        <v>0.82374994832816595</v>
      </c>
    </row>
    <row r="8161" spans="1:2">
      <c r="A8161" s="95">
        <v>0.806380638063806</v>
      </c>
      <c r="B8161" s="95">
        <v>0.82342324899156605</v>
      </c>
    </row>
    <row r="8162" spans="1:2">
      <c r="A8162" s="95">
        <v>0.80648064806480602</v>
      </c>
      <c r="B8162" s="95">
        <v>0.82309654965496604</v>
      </c>
    </row>
    <row r="8163" spans="1:2">
      <c r="A8163" s="95">
        <v>0.80658065806580703</v>
      </c>
      <c r="B8163" s="95">
        <v>0.82276985031836503</v>
      </c>
    </row>
    <row r="8164" spans="1:2">
      <c r="A8164" s="95">
        <v>0.80668066806680705</v>
      </c>
      <c r="B8164" s="95">
        <v>0.82244315098176501</v>
      </c>
    </row>
    <row r="8165" spans="1:2">
      <c r="A8165" s="95">
        <v>0.80678067806780696</v>
      </c>
      <c r="B8165" s="95">
        <v>0.822116451645165</v>
      </c>
    </row>
    <row r="8166" spans="1:2">
      <c r="A8166" s="95">
        <v>0.80688068806880697</v>
      </c>
      <c r="B8166" s="95">
        <v>0.82178975230856399</v>
      </c>
    </row>
    <row r="8167" spans="1:2">
      <c r="A8167" s="95">
        <v>0.80698069806980699</v>
      </c>
      <c r="B8167" s="95">
        <v>0.82146305297196398</v>
      </c>
    </row>
    <row r="8168" spans="1:2">
      <c r="A8168" s="95">
        <v>0.80708070807080701</v>
      </c>
      <c r="B8168" s="95">
        <v>0.82113635363536297</v>
      </c>
    </row>
    <row r="8169" spans="1:2">
      <c r="A8169" s="95">
        <v>0.80718071807180702</v>
      </c>
      <c r="B8169" s="95">
        <v>0.82080965429876296</v>
      </c>
    </row>
    <row r="8170" spans="1:2">
      <c r="A8170" s="95">
        <v>0.80728072807280704</v>
      </c>
      <c r="B8170" s="95">
        <v>0.82048295496216295</v>
      </c>
    </row>
    <row r="8171" spans="1:2">
      <c r="A8171" s="95">
        <v>0.80738073807380695</v>
      </c>
      <c r="B8171" s="95">
        <v>0.82015625562556205</v>
      </c>
    </row>
    <row r="8172" spans="1:2">
      <c r="A8172" s="95">
        <v>0.80748074807480796</v>
      </c>
      <c r="B8172" s="95">
        <v>0.81982955628896204</v>
      </c>
    </row>
    <row r="8173" spans="1:2">
      <c r="A8173" s="95">
        <v>0.80758075807580798</v>
      </c>
      <c r="B8173" s="95">
        <v>0.81950285695236202</v>
      </c>
    </row>
    <row r="8174" spans="1:2">
      <c r="A8174" s="95">
        <v>0.807680768076808</v>
      </c>
      <c r="B8174" s="95">
        <v>0.81917615761576201</v>
      </c>
    </row>
    <row r="8175" spans="1:2">
      <c r="A8175" s="95">
        <v>0.80778077807780801</v>
      </c>
      <c r="B8175" s="95">
        <v>0.818849458279161</v>
      </c>
    </row>
    <row r="8176" spans="1:2">
      <c r="A8176" s="95">
        <v>0.80788078807880803</v>
      </c>
      <c r="B8176" s="95">
        <v>0.81852275894256099</v>
      </c>
    </row>
    <row r="8177" spans="1:2">
      <c r="A8177" s="95">
        <v>0.80798079807980805</v>
      </c>
      <c r="B8177" s="95">
        <v>0.81819605960596098</v>
      </c>
    </row>
    <row r="8178" spans="1:2">
      <c r="A8178" s="95">
        <v>0.80808080808080796</v>
      </c>
      <c r="B8178" s="95">
        <v>0.81786936026935997</v>
      </c>
    </row>
    <row r="8179" spans="1:2">
      <c r="A8179" s="95">
        <v>0.80818081808180797</v>
      </c>
      <c r="B8179" s="95">
        <v>0.81754266093275996</v>
      </c>
    </row>
    <row r="8180" spans="1:2">
      <c r="A8180" s="95">
        <v>0.80828082808280799</v>
      </c>
      <c r="B8180" s="95">
        <v>0.81721596159615895</v>
      </c>
    </row>
    <row r="8181" spans="1:2">
      <c r="A8181" s="95">
        <v>0.80838083808380801</v>
      </c>
      <c r="B8181" s="95">
        <v>0.81688926225955905</v>
      </c>
    </row>
    <row r="8182" spans="1:2">
      <c r="A8182" s="95">
        <v>0.80848084808480802</v>
      </c>
      <c r="B8182" s="95">
        <v>0.81656256292295903</v>
      </c>
    </row>
    <row r="8183" spans="1:2">
      <c r="A8183" s="95">
        <v>0.80858085808580904</v>
      </c>
      <c r="B8183" s="95">
        <v>0.81623586358635802</v>
      </c>
    </row>
    <row r="8184" spans="1:2">
      <c r="A8184" s="95">
        <v>0.80868086808680895</v>
      </c>
      <c r="B8184" s="95">
        <v>0.81590916424975801</v>
      </c>
    </row>
    <row r="8185" spans="1:2">
      <c r="A8185" s="95">
        <v>0.80878087808780896</v>
      </c>
      <c r="B8185" s="95">
        <v>0.815582464913158</v>
      </c>
    </row>
    <row r="8186" spans="1:2">
      <c r="A8186" s="95">
        <v>0.80888088808880898</v>
      </c>
      <c r="B8186" s="95">
        <v>0.81525576557655799</v>
      </c>
    </row>
    <row r="8187" spans="1:2">
      <c r="A8187" s="95">
        <v>0.808980898089809</v>
      </c>
      <c r="B8187" s="95">
        <v>0.81492906623995698</v>
      </c>
    </row>
    <row r="8188" spans="1:2">
      <c r="A8188" s="95">
        <v>0.80908090809080901</v>
      </c>
      <c r="B8188" s="95">
        <v>0.81460236690335697</v>
      </c>
    </row>
    <row r="8189" spans="1:2">
      <c r="A8189" s="95">
        <v>0.80918091809180903</v>
      </c>
      <c r="B8189" s="95">
        <v>0.81427566756675696</v>
      </c>
    </row>
    <row r="8190" spans="1:2">
      <c r="A8190" s="95">
        <v>0.80928092809280905</v>
      </c>
      <c r="B8190" s="95">
        <v>0.81394896823015594</v>
      </c>
    </row>
    <row r="8191" spans="1:2">
      <c r="A8191" s="95">
        <v>0.80938093809380895</v>
      </c>
      <c r="B8191" s="95">
        <v>0.81362226889355604</v>
      </c>
    </row>
    <row r="8192" spans="1:2">
      <c r="A8192" s="95">
        <v>0.80948094809480997</v>
      </c>
      <c r="B8192" s="95">
        <v>0.81329556955695503</v>
      </c>
    </row>
    <row r="8193" spans="1:2">
      <c r="A8193" s="95">
        <v>0.80958095809580999</v>
      </c>
      <c r="B8193" s="95">
        <v>0.81296887022035502</v>
      </c>
    </row>
    <row r="8194" spans="1:2">
      <c r="A8194" s="95">
        <v>0.80968096809681001</v>
      </c>
      <c r="B8194" s="95">
        <v>0.81264217088375501</v>
      </c>
    </row>
    <row r="8195" spans="1:2">
      <c r="A8195" s="95">
        <v>0.80978097809781002</v>
      </c>
      <c r="B8195" s="95">
        <v>0.812315471547155</v>
      </c>
    </row>
    <row r="8196" spans="1:2">
      <c r="A8196" s="95">
        <v>0.80988098809881004</v>
      </c>
      <c r="B8196" s="95">
        <v>0.81198877221055399</v>
      </c>
    </row>
    <row r="8197" spans="1:2">
      <c r="A8197" s="95">
        <v>0.80998099809980995</v>
      </c>
      <c r="B8197" s="95">
        <v>0.81166207287395398</v>
      </c>
    </row>
    <row r="8198" spans="1:2">
      <c r="A8198" s="95">
        <v>0.81008100810080996</v>
      </c>
      <c r="B8198" s="95">
        <v>0.81133537353735397</v>
      </c>
    </row>
    <row r="8199" spans="1:2">
      <c r="A8199" s="95">
        <v>0.81018101810180998</v>
      </c>
      <c r="B8199" s="95">
        <v>0.81100867420075295</v>
      </c>
    </row>
    <row r="8200" spans="1:2">
      <c r="A8200" s="95">
        <v>0.81028102810281</v>
      </c>
      <c r="B8200" s="95">
        <v>0.81068197486415305</v>
      </c>
    </row>
    <row r="8201" spans="1:2">
      <c r="A8201" s="95">
        <v>0.81038103810381001</v>
      </c>
      <c r="B8201" s="95">
        <v>0.81035527552755304</v>
      </c>
    </row>
    <row r="8202" spans="1:2">
      <c r="A8202" s="95">
        <v>0.81048104810481003</v>
      </c>
      <c r="B8202" s="95">
        <v>0.81002857619095203</v>
      </c>
    </row>
    <row r="8203" spans="1:2">
      <c r="A8203" s="95">
        <v>0.81058105810581105</v>
      </c>
      <c r="B8203" s="95">
        <v>0.80970187685435202</v>
      </c>
    </row>
    <row r="8204" spans="1:2">
      <c r="A8204" s="95">
        <v>0.81068106810681095</v>
      </c>
      <c r="B8204" s="95">
        <v>0.80937517751775201</v>
      </c>
    </row>
    <row r="8205" spans="1:2">
      <c r="A8205" s="95">
        <v>0.81078107810781097</v>
      </c>
      <c r="B8205" s="95">
        <v>0.809048478181151</v>
      </c>
    </row>
    <row r="8206" spans="1:2">
      <c r="A8206" s="95">
        <v>0.81088108810881099</v>
      </c>
      <c r="B8206" s="95">
        <v>0.80872177884455099</v>
      </c>
    </row>
    <row r="8207" spans="1:2">
      <c r="A8207" s="95">
        <v>0.810981098109811</v>
      </c>
      <c r="B8207" s="95">
        <v>0.80839507950795098</v>
      </c>
    </row>
    <row r="8208" spans="1:2">
      <c r="A8208" s="95">
        <v>0.81108110811081102</v>
      </c>
      <c r="B8208" s="95">
        <v>0.80806838017134996</v>
      </c>
    </row>
    <row r="8209" spans="1:2">
      <c r="A8209" s="95">
        <v>0.81118111811181104</v>
      </c>
      <c r="B8209" s="95">
        <v>0.80774168083474995</v>
      </c>
    </row>
    <row r="8210" spans="1:2">
      <c r="A8210" s="95">
        <v>0.81128112811281095</v>
      </c>
      <c r="B8210" s="95">
        <v>0.80741498149815005</v>
      </c>
    </row>
    <row r="8211" spans="1:2">
      <c r="A8211" s="95">
        <v>0.81138113811381096</v>
      </c>
      <c r="B8211" s="95">
        <v>0.80708828216154904</v>
      </c>
    </row>
    <row r="8212" spans="1:2">
      <c r="A8212" s="95">
        <v>0.81148114811481198</v>
      </c>
      <c r="B8212" s="95">
        <v>0.80676158282494903</v>
      </c>
    </row>
    <row r="8213" spans="1:2">
      <c r="A8213" s="95">
        <v>0.811581158115812</v>
      </c>
      <c r="B8213" s="95">
        <v>0.80643488348834902</v>
      </c>
    </row>
    <row r="8214" spans="1:2">
      <c r="A8214" s="95">
        <v>0.81168116811681201</v>
      </c>
      <c r="B8214" s="95">
        <v>0.80610818415174801</v>
      </c>
    </row>
    <row r="8215" spans="1:2">
      <c r="A8215" s="95">
        <v>0.81178117811781203</v>
      </c>
      <c r="B8215" s="95">
        <v>0.805781484815148</v>
      </c>
    </row>
    <row r="8216" spans="1:2">
      <c r="A8216" s="95">
        <v>0.81188118811881205</v>
      </c>
      <c r="B8216" s="95">
        <v>0.80545478547854799</v>
      </c>
    </row>
    <row r="8217" spans="1:2">
      <c r="A8217" s="95">
        <v>0.81198119811981195</v>
      </c>
      <c r="B8217" s="95">
        <v>0.80512808614194797</v>
      </c>
    </row>
    <row r="8218" spans="1:2">
      <c r="A8218" s="95">
        <v>0.81208120812081197</v>
      </c>
      <c r="B8218" s="95">
        <v>0.80480138680534696</v>
      </c>
    </row>
    <row r="8219" spans="1:2">
      <c r="A8219" s="95">
        <v>0.81218121812181199</v>
      </c>
      <c r="B8219" s="95">
        <v>0.80447468746874695</v>
      </c>
    </row>
    <row r="8220" spans="1:2">
      <c r="A8220" s="95">
        <v>0.812281228122812</v>
      </c>
      <c r="B8220" s="95">
        <v>0.80414798813214705</v>
      </c>
    </row>
    <row r="8221" spans="1:2">
      <c r="A8221" s="95">
        <v>0.81238123812381202</v>
      </c>
      <c r="B8221" s="95">
        <v>0.80382128879554604</v>
      </c>
    </row>
    <row r="8222" spans="1:2">
      <c r="A8222" s="95">
        <v>0.81248124812481204</v>
      </c>
      <c r="B8222" s="95">
        <v>0.80349458945894603</v>
      </c>
    </row>
    <row r="8223" spans="1:2">
      <c r="A8223" s="95">
        <v>0.81258125812581306</v>
      </c>
      <c r="B8223" s="95">
        <v>0.80316789012234502</v>
      </c>
    </row>
    <row r="8224" spans="1:2">
      <c r="A8224" s="95">
        <v>0.81268126812681296</v>
      </c>
      <c r="B8224" s="95">
        <v>0.80284119078574501</v>
      </c>
    </row>
    <row r="8225" spans="1:2">
      <c r="A8225" s="95">
        <v>0.81278127812781298</v>
      </c>
      <c r="B8225" s="95">
        <v>0.802514491449145</v>
      </c>
    </row>
    <row r="8226" spans="1:2">
      <c r="A8226" s="95">
        <v>0.812881288128813</v>
      </c>
      <c r="B8226" s="95">
        <v>0.80218779211254398</v>
      </c>
    </row>
    <row r="8227" spans="1:2">
      <c r="A8227" s="95">
        <v>0.81298129812981301</v>
      </c>
      <c r="B8227" s="95">
        <v>0.80186109277594397</v>
      </c>
    </row>
    <row r="8228" spans="1:2">
      <c r="A8228" s="95">
        <v>0.81308130813081303</v>
      </c>
      <c r="B8228" s="95">
        <v>0.80153439343934396</v>
      </c>
    </row>
    <row r="8229" spans="1:2">
      <c r="A8229" s="95">
        <v>0.81318131813181305</v>
      </c>
      <c r="B8229" s="95">
        <v>0.80120769410274395</v>
      </c>
    </row>
    <row r="8230" spans="1:2">
      <c r="A8230" s="95">
        <v>0.81328132813281295</v>
      </c>
      <c r="B8230" s="95">
        <v>0.80088099476614305</v>
      </c>
    </row>
    <row r="8231" spans="1:2">
      <c r="A8231" s="95">
        <v>0.81338133813381297</v>
      </c>
      <c r="B8231" s="95">
        <v>0.80055429542954304</v>
      </c>
    </row>
    <row r="8232" spans="1:2">
      <c r="A8232" s="95">
        <v>0.81348134813481299</v>
      </c>
      <c r="B8232" s="95">
        <v>0.80022759609294303</v>
      </c>
    </row>
    <row r="8233" spans="1:2">
      <c r="A8233" s="95">
        <v>0.813581358135814</v>
      </c>
      <c r="B8233" s="95">
        <v>0.79990089675634202</v>
      </c>
    </row>
    <row r="8234" spans="1:2">
      <c r="A8234" s="95">
        <v>0.81368136813681402</v>
      </c>
      <c r="B8234" s="95">
        <v>0.79957419741974201</v>
      </c>
    </row>
    <row r="8235" spans="1:2">
      <c r="A8235" s="95">
        <v>0.81378137813781404</v>
      </c>
      <c r="B8235" s="95">
        <v>0.79924749808314099</v>
      </c>
    </row>
    <row r="8236" spans="1:2">
      <c r="A8236" s="95">
        <v>0.81388138813881405</v>
      </c>
      <c r="B8236" s="95">
        <v>0.79892079874654098</v>
      </c>
    </row>
    <row r="8237" spans="1:2">
      <c r="A8237" s="95">
        <v>0.81398139813981396</v>
      </c>
      <c r="B8237" s="95">
        <v>0.79859409940994097</v>
      </c>
    </row>
    <row r="8238" spans="1:2">
      <c r="A8238" s="95">
        <v>0.81408140814081398</v>
      </c>
      <c r="B8238" s="95">
        <v>0.79826740007334096</v>
      </c>
    </row>
    <row r="8239" spans="1:2">
      <c r="A8239" s="95">
        <v>0.814181418141814</v>
      </c>
      <c r="B8239" s="95">
        <v>0.79794070073673995</v>
      </c>
    </row>
    <row r="8240" spans="1:2">
      <c r="A8240" s="95">
        <v>0.81428142814281401</v>
      </c>
      <c r="B8240" s="95">
        <v>0.79761400140014005</v>
      </c>
    </row>
    <row r="8241" spans="1:2">
      <c r="A8241" s="95">
        <v>0.81438143814381403</v>
      </c>
      <c r="B8241" s="95">
        <v>0.79728730206354004</v>
      </c>
    </row>
    <row r="8242" spans="1:2">
      <c r="A8242" s="95">
        <v>0.81448144814481405</v>
      </c>
      <c r="B8242" s="95">
        <v>0.79696060272693903</v>
      </c>
    </row>
    <row r="8243" spans="1:2">
      <c r="A8243" s="95">
        <v>0.81458145814581495</v>
      </c>
      <c r="B8243" s="95">
        <v>0.79663390339033902</v>
      </c>
    </row>
    <row r="8244" spans="1:2">
      <c r="A8244" s="95">
        <v>0.81468146814681497</v>
      </c>
      <c r="B8244" s="95">
        <v>0.796307204053739</v>
      </c>
    </row>
    <row r="8245" spans="1:2">
      <c r="A8245" s="95">
        <v>0.81478147814781499</v>
      </c>
      <c r="B8245" s="95">
        <v>0.79598050471713799</v>
      </c>
    </row>
    <row r="8246" spans="1:2">
      <c r="A8246" s="95">
        <v>0.814881488148815</v>
      </c>
      <c r="B8246" s="95">
        <v>0.79565380538053798</v>
      </c>
    </row>
    <row r="8247" spans="1:2">
      <c r="A8247" s="95">
        <v>0.81498149814981502</v>
      </c>
      <c r="B8247" s="95">
        <v>0.79532710604393797</v>
      </c>
    </row>
    <row r="8248" spans="1:2">
      <c r="A8248" s="95">
        <v>0.81508150815081504</v>
      </c>
      <c r="B8248" s="95">
        <v>0.79500040670733796</v>
      </c>
    </row>
    <row r="8249" spans="1:2">
      <c r="A8249" s="95">
        <v>0.81518151815181505</v>
      </c>
      <c r="B8249" s="95">
        <v>0.79467370737073695</v>
      </c>
    </row>
    <row r="8250" spans="1:2">
      <c r="A8250" s="95">
        <v>0.81528152815281496</v>
      </c>
      <c r="B8250" s="95">
        <v>0.79434700803413705</v>
      </c>
    </row>
    <row r="8251" spans="1:2">
      <c r="A8251" s="95">
        <v>0.81538153815381498</v>
      </c>
      <c r="B8251" s="95">
        <v>0.79402030869753604</v>
      </c>
    </row>
    <row r="8252" spans="1:2">
      <c r="A8252" s="95">
        <v>0.81548154815481499</v>
      </c>
      <c r="B8252" s="95">
        <v>0.79369360936093603</v>
      </c>
    </row>
    <row r="8253" spans="1:2">
      <c r="A8253" s="95">
        <v>0.81558155815581601</v>
      </c>
      <c r="B8253" s="95">
        <v>0.79336691002433601</v>
      </c>
    </row>
    <row r="8254" spans="1:2">
      <c r="A8254" s="95">
        <v>0.81568156815681603</v>
      </c>
      <c r="B8254" s="95">
        <v>0.793040210687735</v>
      </c>
    </row>
    <row r="8255" spans="1:2">
      <c r="A8255" s="95">
        <v>0.81578157815781605</v>
      </c>
      <c r="B8255" s="95">
        <v>0.79271351135113499</v>
      </c>
    </row>
    <row r="8256" spans="1:2">
      <c r="A8256" s="95">
        <v>0.81588158815881595</v>
      </c>
      <c r="B8256" s="95">
        <v>0.79238681201453498</v>
      </c>
    </row>
    <row r="8257" spans="1:2">
      <c r="A8257" s="95">
        <v>0.81598159815981597</v>
      </c>
      <c r="B8257" s="95">
        <v>0.79206011267793397</v>
      </c>
    </row>
    <row r="8258" spans="1:2">
      <c r="A8258" s="95">
        <v>0.81608160816081599</v>
      </c>
      <c r="B8258" s="95">
        <v>0.79173341334133396</v>
      </c>
    </row>
    <row r="8259" spans="1:2">
      <c r="A8259" s="95">
        <v>0.816181618161816</v>
      </c>
      <c r="B8259" s="95">
        <v>0.79140671400473395</v>
      </c>
    </row>
    <row r="8260" spans="1:2">
      <c r="A8260" s="95">
        <v>0.81628162816281602</v>
      </c>
      <c r="B8260" s="95">
        <v>0.79108001466813305</v>
      </c>
    </row>
    <row r="8261" spans="1:2">
      <c r="A8261" s="95">
        <v>0.81638163816381604</v>
      </c>
      <c r="B8261" s="95">
        <v>0.79075331533153304</v>
      </c>
    </row>
    <row r="8262" spans="1:2">
      <c r="A8262" s="95">
        <v>0.81648164816481605</v>
      </c>
      <c r="B8262" s="95">
        <v>0.79042661599493302</v>
      </c>
    </row>
    <row r="8263" spans="1:2">
      <c r="A8263" s="95">
        <v>0.81658165816581696</v>
      </c>
      <c r="B8263" s="95">
        <v>0.79009991665833201</v>
      </c>
    </row>
    <row r="8264" spans="1:2">
      <c r="A8264" s="95">
        <v>0.81668166816681698</v>
      </c>
      <c r="B8264" s="95">
        <v>0.789773217321732</v>
      </c>
    </row>
    <row r="8265" spans="1:2">
      <c r="A8265" s="95">
        <v>0.81678167816781699</v>
      </c>
      <c r="B8265" s="95">
        <v>0.78944651798513199</v>
      </c>
    </row>
    <row r="8266" spans="1:2">
      <c r="A8266" s="95">
        <v>0.81688168816881701</v>
      </c>
      <c r="B8266" s="95">
        <v>0.78911981864853098</v>
      </c>
    </row>
    <row r="8267" spans="1:2">
      <c r="A8267" s="95">
        <v>0.81698169816981703</v>
      </c>
      <c r="B8267" s="95">
        <v>0.78879311931193097</v>
      </c>
    </row>
    <row r="8268" spans="1:2">
      <c r="A8268" s="95">
        <v>0.81708170817081704</v>
      </c>
      <c r="B8268" s="95">
        <v>0.78846641997533096</v>
      </c>
    </row>
    <row r="8269" spans="1:2">
      <c r="A8269" s="95">
        <v>0.81718171817181695</v>
      </c>
      <c r="B8269" s="95">
        <v>0.78813972063872995</v>
      </c>
    </row>
    <row r="8270" spans="1:2">
      <c r="A8270" s="95">
        <v>0.81728172817281697</v>
      </c>
      <c r="B8270" s="95">
        <v>0.78781302130213005</v>
      </c>
    </row>
    <row r="8271" spans="1:2">
      <c r="A8271" s="95">
        <v>0.81738173817381699</v>
      </c>
      <c r="B8271" s="95">
        <v>0.78748632196553003</v>
      </c>
    </row>
    <row r="8272" spans="1:2">
      <c r="A8272" s="95">
        <v>0.817481748174817</v>
      </c>
      <c r="B8272" s="95">
        <v>0.78715962262893002</v>
      </c>
    </row>
    <row r="8273" spans="1:2">
      <c r="A8273" s="95">
        <v>0.81758175817581802</v>
      </c>
      <c r="B8273" s="95">
        <v>0.78683292329232901</v>
      </c>
    </row>
    <row r="8274" spans="1:2">
      <c r="A8274" s="95">
        <v>0.81768176817681804</v>
      </c>
      <c r="B8274" s="95">
        <v>0.786506223955729</v>
      </c>
    </row>
    <row r="8275" spans="1:2">
      <c r="A8275" s="95">
        <v>0.81778177817781805</v>
      </c>
      <c r="B8275" s="95">
        <v>0.78617952461912799</v>
      </c>
    </row>
    <row r="8276" spans="1:2">
      <c r="A8276" s="95">
        <v>0.81788178817881796</v>
      </c>
      <c r="B8276" s="95">
        <v>0.78585282528252798</v>
      </c>
    </row>
    <row r="8277" spans="1:2">
      <c r="A8277" s="95">
        <v>0.81798179817981798</v>
      </c>
      <c r="B8277" s="95">
        <v>0.78552612594592797</v>
      </c>
    </row>
    <row r="8278" spans="1:2">
      <c r="A8278" s="95">
        <v>0.81808180818081799</v>
      </c>
      <c r="B8278" s="95">
        <v>0.78519942660932696</v>
      </c>
    </row>
    <row r="8279" spans="1:2">
      <c r="A8279" s="95">
        <v>0.81818181818181801</v>
      </c>
      <c r="B8279" s="95">
        <v>0.78487272727272706</v>
      </c>
    </row>
    <row r="8280" spans="1:2">
      <c r="A8280" s="95">
        <v>0.81828182818281803</v>
      </c>
      <c r="B8280" s="95">
        <v>0.78454602793612704</v>
      </c>
    </row>
    <row r="8281" spans="1:2">
      <c r="A8281" s="95">
        <v>0.81838183818381804</v>
      </c>
      <c r="B8281" s="95">
        <v>0.78421932859952603</v>
      </c>
    </row>
    <row r="8282" spans="1:2">
      <c r="A8282" s="95">
        <v>0.81848184818481895</v>
      </c>
      <c r="B8282" s="95">
        <v>0.78389262926292602</v>
      </c>
    </row>
    <row r="8283" spans="1:2">
      <c r="A8283" s="95">
        <v>0.81858185818581897</v>
      </c>
      <c r="B8283" s="95">
        <v>0.78356592992632601</v>
      </c>
    </row>
    <row r="8284" spans="1:2">
      <c r="A8284" s="95">
        <v>0.81868186818681898</v>
      </c>
      <c r="B8284" s="95">
        <v>0.783239230589726</v>
      </c>
    </row>
    <row r="8285" spans="1:2">
      <c r="A8285" s="95">
        <v>0.818781878187819</v>
      </c>
      <c r="B8285" s="95">
        <v>0.78291253125312499</v>
      </c>
    </row>
    <row r="8286" spans="1:2">
      <c r="A8286" s="95">
        <v>0.81888188818881902</v>
      </c>
      <c r="B8286" s="95">
        <v>0.78258583191652498</v>
      </c>
    </row>
    <row r="8287" spans="1:2">
      <c r="A8287" s="95">
        <v>0.81898189818981904</v>
      </c>
      <c r="B8287" s="95">
        <v>0.78225913257992397</v>
      </c>
    </row>
    <row r="8288" spans="1:2">
      <c r="A8288" s="95">
        <v>0.81908190819081905</v>
      </c>
      <c r="B8288" s="95">
        <v>0.78193243324332395</v>
      </c>
    </row>
    <row r="8289" spans="1:2">
      <c r="A8289" s="95">
        <v>0.81918191819181896</v>
      </c>
      <c r="B8289" s="95">
        <v>0.78160573390672405</v>
      </c>
    </row>
    <row r="8290" spans="1:2">
      <c r="A8290" s="95">
        <v>0.81928192819281898</v>
      </c>
      <c r="B8290" s="95">
        <v>0.78127903457012304</v>
      </c>
    </row>
    <row r="8291" spans="1:2">
      <c r="A8291" s="95">
        <v>0.81938193819381899</v>
      </c>
      <c r="B8291" s="95">
        <v>0.78095233523352303</v>
      </c>
    </row>
    <row r="8292" spans="1:2">
      <c r="A8292" s="95">
        <v>0.81948194819481901</v>
      </c>
      <c r="B8292" s="95">
        <v>0.78062563589692302</v>
      </c>
    </row>
    <row r="8293" spans="1:2">
      <c r="A8293" s="95">
        <v>0.81958195819582003</v>
      </c>
      <c r="B8293" s="95">
        <v>0.78029893656032301</v>
      </c>
    </row>
    <row r="8294" spans="1:2">
      <c r="A8294" s="95">
        <v>0.81968196819682004</v>
      </c>
      <c r="B8294" s="95">
        <v>0.779972237223722</v>
      </c>
    </row>
    <row r="8295" spans="1:2">
      <c r="A8295" s="95">
        <v>0.81978197819781995</v>
      </c>
      <c r="B8295" s="95">
        <v>0.77964553788712199</v>
      </c>
    </row>
    <row r="8296" spans="1:2">
      <c r="A8296" s="95">
        <v>0.81988198819881997</v>
      </c>
      <c r="B8296" s="95">
        <v>0.77931883855052198</v>
      </c>
    </row>
    <row r="8297" spans="1:2">
      <c r="A8297" s="95">
        <v>0.81998199819981998</v>
      </c>
      <c r="B8297" s="95">
        <v>0.77899213921392096</v>
      </c>
    </row>
    <row r="8298" spans="1:2">
      <c r="A8298" s="95">
        <v>0.82008200820082</v>
      </c>
      <c r="B8298" s="95">
        <v>0.77866543987732095</v>
      </c>
    </row>
    <row r="8299" spans="1:2">
      <c r="A8299" s="95">
        <v>0.82018201820182002</v>
      </c>
      <c r="B8299" s="95">
        <v>0.77833874054072105</v>
      </c>
    </row>
    <row r="8300" spans="1:2">
      <c r="A8300" s="95">
        <v>0.82028202820282003</v>
      </c>
      <c r="B8300" s="95">
        <v>0.77801204120412004</v>
      </c>
    </row>
    <row r="8301" spans="1:2">
      <c r="A8301" s="95">
        <v>0.82038203820382005</v>
      </c>
      <c r="B8301" s="95">
        <v>0.77768534186752003</v>
      </c>
    </row>
    <row r="8302" spans="1:2">
      <c r="A8302" s="95">
        <v>0.82048204820482096</v>
      </c>
      <c r="B8302" s="95">
        <v>0.77735864253092002</v>
      </c>
    </row>
    <row r="8303" spans="1:2">
      <c r="A8303" s="95">
        <v>0.82058205820582097</v>
      </c>
      <c r="B8303" s="95">
        <v>0.77703194319432001</v>
      </c>
    </row>
    <row r="8304" spans="1:2">
      <c r="A8304" s="95">
        <v>0.82068206820682099</v>
      </c>
      <c r="B8304" s="95">
        <v>0.776705243857719</v>
      </c>
    </row>
    <row r="8305" spans="1:2">
      <c r="A8305" s="95">
        <v>0.82078207820782101</v>
      </c>
      <c r="B8305" s="95">
        <v>0.77637854452111899</v>
      </c>
    </row>
    <row r="8306" spans="1:2">
      <c r="A8306" s="95">
        <v>0.82088208820882103</v>
      </c>
      <c r="B8306" s="95">
        <v>0.77605184518451797</v>
      </c>
    </row>
    <row r="8307" spans="1:2">
      <c r="A8307" s="95">
        <v>0.82098209820982104</v>
      </c>
      <c r="B8307" s="95">
        <v>0.77572514584791796</v>
      </c>
    </row>
    <row r="8308" spans="1:2">
      <c r="A8308" s="95">
        <v>0.82108210821082095</v>
      </c>
      <c r="B8308" s="95">
        <v>0.77539844651131795</v>
      </c>
    </row>
    <row r="8309" spans="1:2">
      <c r="A8309" s="95">
        <v>0.82118211821182097</v>
      </c>
      <c r="B8309" s="95">
        <v>0.77507174717471705</v>
      </c>
    </row>
    <row r="8310" spans="1:2">
      <c r="A8310" s="95">
        <v>0.82128212821282098</v>
      </c>
      <c r="B8310" s="95">
        <v>0.77474504783811704</v>
      </c>
    </row>
    <row r="8311" spans="1:2">
      <c r="A8311" s="95">
        <v>0.821382138213821</v>
      </c>
      <c r="B8311" s="95">
        <v>0.77441834850151703</v>
      </c>
    </row>
    <row r="8312" spans="1:2">
      <c r="A8312" s="95">
        <v>0.82148214821482102</v>
      </c>
      <c r="B8312" s="95">
        <v>0.77409164916491602</v>
      </c>
    </row>
    <row r="8313" spans="1:2">
      <c r="A8313" s="95">
        <v>0.82158215821582203</v>
      </c>
      <c r="B8313" s="95">
        <v>0.77376494982831601</v>
      </c>
    </row>
    <row r="8314" spans="1:2">
      <c r="A8314" s="95">
        <v>0.82168216821682205</v>
      </c>
      <c r="B8314" s="95">
        <v>0.773438250491716</v>
      </c>
    </row>
    <row r="8315" spans="1:2">
      <c r="A8315" s="95">
        <v>0.82178217821782196</v>
      </c>
      <c r="B8315" s="95">
        <v>0.77311155115511598</v>
      </c>
    </row>
    <row r="8316" spans="1:2">
      <c r="A8316" s="95">
        <v>0.82188218821882197</v>
      </c>
      <c r="B8316" s="95">
        <v>0.77278485181851497</v>
      </c>
    </row>
    <row r="8317" spans="1:2">
      <c r="A8317" s="95">
        <v>0.82198219821982199</v>
      </c>
      <c r="B8317" s="95">
        <v>0.77245815248191496</v>
      </c>
    </row>
    <row r="8318" spans="1:2">
      <c r="A8318" s="95">
        <v>0.82208220822082201</v>
      </c>
      <c r="B8318" s="95">
        <v>0.77213145314531395</v>
      </c>
    </row>
    <row r="8319" spans="1:2">
      <c r="A8319" s="95">
        <v>0.82218221822182203</v>
      </c>
      <c r="B8319" s="95">
        <v>0.77180475380871405</v>
      </c>
    </row>
    <row r="8320" spans="1:2">
      <c r="A8320" s="95">
        <v>0.82228222822282204</v>
      </c>
      <c r="B8320" s="95">
        <v>0.77147805447211404</v>
      </c>
    </row>
    <row r="8321" spans="1:2">
      <c r="A8321" s="95">
        <v>0.82238223822382195</v>
      </c>
      <c r="B8321" s="95">
        <v>0.77115135513551303</v>
      </c>
    </row>
    <row r="8322" spans="1:2">
      <c r="A8322" s="95">
        <v>0.82248224822482296</v>
      </c>
      <c r="B8322" s="95">
        <v>0.77082465579891302</v>
      </c>
    </row>
    <row r="8323" spans="1:2">
      <c r="A8323" s="95">
        <v>0.82258225822582298</v>
      </c>
      <c r="B8323" s="95">
        <v>0.77049795646231301</v>
      </c>
    </row>
    <row r="8324" spans="1:2">
      <c r="A8324" s="95">
        <v>0.822682268226823</v>
      </c>
      <c r="B8324" s="95">
        <v>0.77017125712571299</v>
      </c>
    </row>
    <row r="8325" spans="1:2">
      <c r="A8325" s="95">
        <v>0.82278227822782302</v>
      </c>
      <c r="B8325" s="95">
        <v>0.76984455778911198</v>
      </c>
    </row>
    <row r="8326" spans="1:2">
      <c r="A8326" s="95">
        <v>0.82288228822882303</v>
      </c>
      <c r="B8326" s="95">
        <v>0.76951785845251197</v>
      </c>
    </row>
    <row r="8327" spans="1:2">
      <c r="A8327" s="95">
        <v>0.82298229822982305</v>
      </c>
      <c r="B8327" s="95">
        <v>0.76919115911591196</v>
      </c>
    </row>
    <row r="8328" spans="1:2">
      <c r="A8328" s="95">
        <v>0.82308230823082296</v>
      </c>
      <c r="B8328" s="95">
        <v>0.76886445977931095</v>
      </c>
    </row>
    <row r="8329" spans="1:2">
      <c r="A8329" s="95">
        <v>0.82318231823182297</v>
      </c>
      <c r="B8329" s="95">
        <v>0.76853776044271105</v>
      </c>
    </row>
    <row r="8330" spans="1:2">
      <c r="A8330" s="95">
        <v>0.82328232823282299</v>
      </c>
      <c r="B8330" s="95">
        <v>0.76821106110611004</v>
      </c>
    </row>
    <row r="8331" spans="1:2">
      <c r="A8331" s="95">
        <v>0.82338233823382301</v>
      </c>
      <c r="B8331" s="95">
        <v>0.76788436176951003</v>
      </c>
    </row>
    <row r="8332" spans="1:2">
      <c r="A8332" s="95">
        <v>0.82348234823482303</v>
      </c>
      <c r="B8332" s="95">
        <v>0.76755766243291002</v>
      </c>
    </row>
    <row r="8333" spans="1:2">
      <c r="A8333" s="95">
        <v>0.82358235823582404</v>
      </c>
      <c r="B8333" s="95">
        <v>0.767230963096309</v>
      </c>
    </row>
    <row r="8334" spans="1:2">
      <c r="A8334" s="95">
        <v>0.82368236823682395</v>
      </c>
      <c r="B8334" s="95">
        <v>0.76690426375970899</v>
      </c>
    </row>
    <row r="8335" spans="1:2">
      <c r="A8335" s="95">
        <v>0.82378237823782396</v>
      </c>
      <c r="B8335" s="95">
        <v>0.76657756442310898</v>
      </c>
    </row>
    <row r="8336" spans="1:2">
      <c r="A8336" s="95">
        <v>0.82388238823882398</v>
      </c>
      <c r="B8336" s="95">
        <v>0.76625086508650897</v>
      </c>
    </row>
    <row r="8337" spans="1:2">
      <c r="A8337" s="95">
        <v>0.823982398239824</v>
      </c>
      <c r="B8337" s="95">
        <v>0.76592416574990796</v>
      </c>
    </row>
    <row r="8338" spans="1:2">
      <c r="A8338" s="95">
        <v>0.82408240824082402</v>
      </c>
      <c r="B8338" s="95">
        <v>0.76559746641330795</v>
      </c>
    </row>
    <row r="8339" spans="1:2">
      <c r="A8339" s="95">
        <v>0.82418241824182403</v>
      </c>
      <c r="B8339" s="95">
        <v>0.76527076707670805</v>
      </c>
    </row>
    <row r="8340" spans="1:2">
      <c r="A8340" s="95">
        <v>0.82428242824282405</v>
      </c>
      <c r="B8340" s="95">
        <v>0.76494406774010704</v>
      </c>
    </row>
    <row r="8341" spans="1:2">
      <c r="A8341" s="95">
        <v>0.82438243824382396</v>
      </c>
      <c r="B8341" s="95">
        <v>0.76461736840350703</v>
      </c>
    </row>
    <row r="8342" spans="1:2">
      <c r="A8342" s="95">
        <v>0.82448244824482497</v>
      </c>
      <c r="B8342" s="95">
        <v>0.76429066906690601</v>
      </c>
    </row>
    <row r="8343" spans="1:2">
      <c r="A8343" s="95">
        <v>0.82458245824582499</v>
      </c>
      <c r="B8343" s="95">
        <v>0.763963969730306</v>
      </c>
    </row>
    <row r="8344" spans="1:2">
      <c r="A8344" s="95">
        <v>0.82468246824682501</v>
      </c>
      <c r="B8344" s="95">
        <v>0.76363727039370599</v>
      </c>
    </row>
    <row r="8345" spans="1:2">
      <c r="A8345" s="95">
        <v>0.82478247824782502</v>
      </c>
      <c r="B8345" s="95">
        <v>0.76331057105710598</v>
      </c>
    </row>
    <row r="8346" spans="1:2">
      <c r="A8346" s="95">
        <v>0.82488248824882504</v>
      </c>
      <c r="B8346" s="95">
        <v>0.76298387172050497</v>
      </c>
    </row>
    <row r="8347" spans="1:2">
      <c r="A8347" s="95">
        <v>0.82498249824982495</v>
      </c>
      <c r="B8347" s="95">
        <v>0.76265717238390496</v>
      </c>
    </row>
    <row r="8348" spans="1:2">
      <c r="A8348" s="95">
        <v>0.82508250825082496</v>
      </c>
      <c r="B8348" s="95">
        <v>0.76233047304730495</v>
      </c>
    </row>
    <row r="8349" spans="1:2">
      <c r="A8349" s="95">
        <v>0.82518251825182498</v>
      </c>
      <c r="B8349" s="95">
        <v>0.76200377371070405</v>
      </c>
    </row>
    <row r="8350" spans="1:2">
      <c r="A8350" s="95">
        <v>0.825282528252825</v>
      </c>
      <c r="B8350" s="95">
        <v>0.76167707437410404</v>
      </c>
    </row>
    <row r="8351" spans="1:2">
      <c r="A8351" s="95">
        <v>0.82538253825382502</v>
      </c>
      <c r="B8351" s="95">
        <v>0.76135037503750402</v>
      </c>
    </row>
    <row r="8352" spans="1:2">
      <c r="A8352" s="95">
        <v>0.82548254825482503</v>
      </c>
      <c r="B8352" s="95">
        <v>0.76102367570090301</v>
      </c>
    </row>
    <row r="8353" spans="1:2">
      <c r="A8353" s="95">
        <v>0.82558255825582605</v>
      </c>
      <c r="B8353" s="95">
        <v>0.760696976364303</v>
      </c>
    </row>
    <row r="8354" spans="1:2">
      <c r="A8354" s="95">
        <v>0.82568256825682596</v>
      </c>
      <c r="B8354" s="95">
        <v>0.76037027702770199</v>
      </c>
    </row>
    <row r="8355" spans="1:2">
      <c r="A8355" s="95">
        <v>0.82578257825782597</v>
      </c>
      <c r="B8355" s="95">
        <v>0.76004357769110198</v>
      </c>
    </row>
    <row r="8356" spans="1:2">
      <c r="A8356" s="95">
        <v>0.82588258825882599</v>
      </c>
      <c r="B8356" s="95">
        <v>0.75971687835450197</v>
      </c>
    </row>
    <row r="8357" spans="1:2">
      <c r="A8357" s="95">
        <v>0.82598259825982601</v>
      </c>
      <c r="B8357" s="95">
        <v>0.75939017901790196</v>
      </c>
    </row>
    <row r="8358" spans="1:2">
      <c r="A8358" s="95">
        <v>0.82608260826082602</v>
      </c>
      <c r="B8358" s="95">
        <v>0.75906347968130095</v>
      </c>
    </row>
    <row r="8359" spans="1:2">
      <c r="A8359" s="95">
        <v>0.82618261826182604</v>
      </c>
      <c r="B8359" s="95">
        <v>0.75873678034470105</v>
      </c>
    </row>
    <row r="8360" spans="1:2">
      <c r="A8360" s="95">
        <v>0.82628262826282595</v>
      </c>
      <c r="B8360" s="95">
        <v>0.75841008100810103</v>
      </c>
    </row>
    <row r="8361" spans="1:2">
      <c r="A8361" s="95">
        <v>0.82638263826382596</v>
      </c>
      <c r="B8361" s="95">
        <v>0.75808338167150002</v>
      </c>
    </row>
    <row r="8362" spans="1:2">
      <c r="A8362" s="95">
        <v>0.82648264826482698</v>
      </c>
      <c r="B8362" s="95">
        <v>0.75775668233490001</v>
      </c>
    </row>
    <row r="8363" spans="1:2">
      <c r="A8363" s="95">
        <v>0.826582658265827</v>
      </c>
      <c r="B8363" s="95">
        <v>0.7574299829983</v>
      </c>
    </row>
    <row r="8364" spans="1:2">
      <c r="A8364" s="95">
        <v>0.82668266826682701</v>
      </c>
      <c r="B8364" s="95">
        <v>0.75710328366169899</v>
      </c>
    </row>
    <row r="8365" spans="1:2">
      <c r="A8365" s="95">
        <v>0.82678267826782703</v>
      </c>
      <c r="B8365" s="95">
        <v>0.75677658432509898</v>
      </c>
    </row>
    <row r="8366" spans="1:2">
      <c r="A8366" s="95">
        <v>0.82688268826882705</v>
      </c>
      <c r="B8366" s="95">
        <v>0.75644988498849897</v>
      </c>
    </row>
    <row r="8367" spans="1:2">
      <c r="A8367" s="95">
        <v>0.82698269826982695</v>
      </c>
      <c r="B8367" s="95">
        <v>0.75612318565189895</v>
      </c>
    </row>
    <row r="8368" spans="1:2">
      <c r="A8368" s="95">
        <v>0.82708270827082697</v>
      </c>
      <c r="B8368" s="95">
        <v>0.75579648631529806</v>
      </c>
    </row>
    <row r="8369" spans="1:2">
      <c r="A8369" s="95">
        <v>0.82718271827182699</v>
      </c>
      <c r="B8369" s="95">
        <v>0.75546978697869804</v>
      </c>
    </row>
    <row r="8370" spans="1:2">
      <c r="A8370" s="95">
        <v>0.82728272827282701</v>
      </c>
      <c r="B8370" s="95">
        <v>0.75514308764209803</v>
      </c>
    </row>
    <row r="8371" spans="1:2">
      <c r="A8371" s="95">
        <v>0.82738273827382702</v>
      </c>
      <c r="B8371" s="95">
        <v>0.75481638830549702</v>
      </c>
    </row>
    <row r="8372" spans="1:2">
      <c r="A8372" s="95">
        <v>0.82748274827482704</v>
      </c>
      <c r="B8372" s="95">
        <v>0.75448968896889701</v>
      </c>
    </row>
    <row r="8373" spans="1:2">
      <c r="A8373" s="95">
        <v>0.82758275827582795</v>
      </c>
      <c r="B8373" s="95">
        <v>0.754162989632296</v>
      </c>
    </row>
    <row r="8374" spans="1:2">
      <c r="A8374" s="95">
        <v>0.82768276827682796</v>
      </c>
      <c r="B8374" s="95">
        <v>0.75383629029569599</v>
      </c>
    </row>
    <row r="8375" spans="1:2">
      <c r="A8375" s="95">
        <v>0.82778277827782798</v>
      </c>
      <c r="B8375" s="95">
        <v>0.75350959095909598</v>
      </c>
    </row>
    <row r="8376" spans="1:2">
      <c r="A8376" s="95">
        <v>0.827882788278828</v>
      </c>
      <c r="B8376" s="95">
        <v>0.75318289162249497</v>
      </c>
    </row>
    <row r="8377" spans="1:2">
      <c r="A8377" s="95">
        <v>0.82798279827982801</v>
      </c>
      <c r="B8377" s="95">
        <v>0.75285619228589495</v>
      </c>
    </row>
    <row r="8378" spans="1:2">
      <c r="A8378" s="95">
        <v>0.82808280828082803</v>
      </c>
      <c r="B8378" s="95">
        <v>0.75252949294929505</v>
      </c>
    </row>
    <row r="8379" spans="1:2">
      <c r="A8379" s="95">
        <v>0.82818281828182805</v>
      </c>
      <c r="B8379" s="95">
        <v>0.75220279361269404</v>
      </c>
    </row>
    <row r="8380" spans="1:2">
      <c r="A8380" s="95">
        <v>0.82828282828282795</v>
      </c>
      <c r="B8380" s="95">
        <v>0.75187609427609403</v>
      </c>
    </row>
    <row r="8381" spans="1:2">
      <c r="A8381" s="95">
        <v>0.82838283828382797</v>
      </c>
      <c r="B8381" s="95">
        <v>0.75154939493949402</v>
      </c>
    </row>
    <row r="8382" spans="1:2">
      <c r="A8382" s="95">
        <v>0.82848284828482799</v>
      </c>
      <c r="B8382" s="95">
        <v>0.75122269560289401</v>
      </c>
    </row>
    <row r="8383" spans="1:2">
      <c r="A8383" s="95">
        <v>0.828582858285829</v>
      </c>
      <c r="B8383" s="95">
        <v>0.750895996266293</v>
      </c>
    </row>
    <row r="8384" spans="1:2">
      <c r="A8384" s="95">
        <v>0.82868286828682902</v>
      </c>
      <c r="B8384" s="95">
        <v>0.75056929692969299</v>
      </c>
    </row>
    <row r="8385" spans="1:2">
      <c r="A8385" s="95">
        <v>0.82878287828782904</v>
      </c>
      <c r="B8385" s="95">
        <v>0.75024259759309198</v>
      </c>
    </row>
    <row r="8386" spans="1:2">
      <c r="A8386" s="95">
        <v>0.82888288828882895</v>
      </c>
      <c r="B8386" s="95">
        <v>0.74991589825649196</v>
      </c>
    </row>
    <row r="8387" spans="1:2">
      <c r="A8387" s="95">
        <v>0.82898289828982896</v>
      </c>
      <c r="B8387" s="95">
        <v>0.74958919891989195</v>
      </c>
    </row>
    <row r="8388" spans="1:2">
      <c r="A8388" s="95">
        <v>0.82908290829082898</v>
      </c>
      <c r="B8388" s="95">
        <v>0.74926249958329105</v>
      </c>
    </row>
    <row r="8389" spans="1:2">
      <c r="A8389" s="95">
        <v>0.829182918291829</v>
      </c>
      <c r="B8389" s="95">
        <v>0.74893580024669104</v>
      </c>
    </row>
    <row r="8390" spans="1:2">
      <c r="A8390" s="95">
        <v>0.82928292829282901</v>
      </c>
      <c r="B8390" s="95">
        <v>0.74860910091009103</v>
      </c>
    </row>
    <row r="8391" spans="1:2">
      <c r="A8391" s="95">
        <v>0.82938293829382903</v>
      </c>
      <c r="B8391" s="95">
        <v>0.74828240157349102</v>
      </c>
    </row>
    <row r="8392" spans="1:2">
      <c r="A8392" s="95">
        <v>0.82948294829482905</v>
      </c>
      <c r="B8392" s="95">
        <v>0.74795570223689001</v>
      </c>
    </row>
    <row r="8393" spans="1:2">
      <c r="A8393" s="95">
        <v>0.82958295829582995</v>
      </c>
      <c r="B8393" s="95">
        <v>0.74762900290029</v>
      </c>
    </row>
    <row r="8394" spans="1:2">
      <c r="A8394" s="95">
        <v>0.82968296829682997</v>
      </c>
      <c r="B8394" s="95">
        <v>0.74730230356368998</v>
      </c>
    </row>
    <row r="8395" spans="1:2">
      <c r="A8395" s="95">
        <v>0.82978297829782999</v>
      </c>
      <c r="B8395" s="95">
        <v>0.74697560422708897</v>
      </c>
    </row>
    <row r="8396" spans="1:2">
      <c r="A8396" s="95">
        <v>0.82988298829883</v>
      </c>
      <c r="B8396" s="95">
        <v>0.74664890489048896</v>
      </c>
    </row>
    <row r="8397" spans="1:2">
      <c r="A8397" s="95">
        <v>0.82998299829983002</v>
      </c>
      <c r="B8397" s="95">
        <v>0.74632220555388895</v>
      </c>
    </row>
    <row r="8398" spans="1:2">
      <c r="A8398" s="95">
        <v>0.83008300830083004</v>
      </c>
      <c r="B8398" s="95">
        <v>0.74599550621728805</v>
      </c>
    </row>
    <row r="8399" spans="1:2">
      <c r="A8399" s="95">
        <v>0.83018301830182994</v>
      </c>
      <c r="B8399" s="95">
        <v>0.74566880688068804</v>
      </c>
    </row>
    <row r="8400" spans="1:2">
      <c r="A8400" s="95">
        <v>0.83028302830282996</v>
      </c>
      <c r="B8400" s="95">
        <v>0.74534210754408803</v>
      </c>
    </row>
    <row r="8401" spans="1:2">
      <c r="A8401" s="95">
        <v>0.83038303830382998</v>
      </c>
      <c r="B8401" s="95">
        <v>0.74501540820748702</v>
      </c>
    </row>
    <row r="8402" spans="1:2">
      <c r="A8402" s="95">
        <v>0.83048304830483</v>
      </c>
      <c r="B8402" s="95">
        <v>0.74468870887088701</v>
      </c>
    </row>
    <row r="8403" spans="1:2">
      <c r="A8403" s="95">
        <v>0.83058305830583101</v>
      </c>
      <c r="B8403" s="95">
        <v>0.74436200953428699</v>
      </c>
    </row>
    <row r="8404" spans="1:2">
      <c r="A8404" s="95">
        <v>0.83068306830683103</v>
      </c>
      <c r="B8404" s="95">
        <v>0.74403531019768598</v>
      </c>
    </row>
    <row r="8405" spans="1:2">
      <c r="A8405" s="95">
        <v>0.83078307830783105</v>
      </c>
      <c r="B8405" s="95">
        <v>0.74370861086108597</v>
      </c>
    </row>
    <row r="8406" spans="1:2">
      <c r="A8406" s="95">
        <v>0.83088308830883095</v>
      </c>
      <c r="B8406" s="95">
        <v>0.74338191152448596</v>
      </c>
    </row>
    <row r="8407" spans="1:2">
      <c r="A8407" s="95">
        <v>0.83098309830983097</v>
      </c>
      <c r="B8407" s="95">
        <v>0.74305521218788495</v>
      </c>
    </row>
    <row r="8408" spans="1:2">
      <c r="A8408" s="95">
        <v>0.83108310831083099</v>
      </c>
      <c r="B8408" s="95">
        <v>0.74272084131490002</v>
      </c>
    </row>
    <row r="8409" spans="1:2">
      <c r="A8409" s="95">
        <v>0.831183118311831</v>
      </c>
      <c r="B8409" s="95">
        <v>0.74238491028590003</v>
      </c>
    </row>
    <row r="8410" spans="1:2">
      <c r="A8410" s="95">
        <v>0.83128312831283102</v>
      </c>
      <c r="B8410" s="95">
        <v>0.74204897925690005</v>
      </c>
    </row>
    <row r="8411" spans="1:2">
      <c r="A8411" s="95">
        <v>0.83138313831383104</v>
      </c>
      <c r="B8411" s="95">
        <v>0.74171304822789996</v>
      </c>
    </row>
    <row r="8412" spans="1:2">
      <c r="A8412" s="95">
        <v>0.83148314831483106</v>
      </c>
      <c r="B8412" s="95">
        <v>0.74137711719889898</v>
      </c>
    </row>
    <row r="8413" spans="1:2">
      <c r="A8413" s="95">
        <v>0.83158315831583196</v>
      </c>
      <c r="B8413" s="95">
        <v>0.741041186169899</v>
      </c>
    </row>
    <row r="8414" spans="1:2">
      <c r="A8414" s="95">
        <v>0.83168316831683198</v>
      </c>
      <c r="B8414" s="95">
        <v>0.74070525514089902</v>
      </c>
    </row>
    <row r="8415" spans="1:2">
      <c r="A8415" s="95">
        <v>0.83178317831783199</v>
      </c>
      <c r="B8415" s="95">
        <v>0.74036932411189804</v>
      </c>
    </row>
    <row r="8416" spans="1:2">
      <c r="A8416" s="95">
        <v>0.83188318831883201</v>
      </c>
      <c r="B8416" s="95">
        <v>0.74003339308289795</v>
      </c>
    </row>
    <row r="8417" spans="1:2">
      <c r="A8417" s="95">
        <v>0.83198319831983203</v>
      </c>
      <c r="B8417" s="95">
        <v>0.73969746205389697</v>
      </c>
    </row>
    <row r="8418" spans="1:2">
      <c r="A8418" s="95">
        <v>0.83208320832083205</v>
      </c>
      <c r="B8418" s="95">
        <v>0.73936153102489699</v>
      </c>
    </row>
    <row r="8419" spans="1:2">
      <c r="A8419" s="95">
        <v>0.83218321832183195</v>
      </c>
      <c r="B8419" s="95">
        <v>0.73902559999589701</v>
      </c>
    </row>
    <row r="8420" spans="1:2">
      <c r="A8420" s="95">
        <v>0.83228322832283197</v>
      </c>
      <c r="B8420" s="95">
        <v>0.73868966896689603</v>
      </c>
    </row>
    <row r="8421" spans="1:2">
      <c r="A8421" s="95">
        <v>0.83238323832383199</v>
      </c>
      <c r="B8421" s="95">
        <v>0.73835373793789605</v>
      </c>
    </row>
    <row r="8422" spans="1:2">
      <c r="A8422" s="95">
        <v>0.832483248324832</v>
      </c>
      <c r="B8422" s="95">
        <v>0.73801780690889596</v>
      </c>
    </row>
    <row r="8423" spans="1:2">
      <c r="A8423" s="95">
        <v>0.83258325832583302</v>
      </c>
      <c r="B8423" s="95">
        <v>0.73768187587989598</v>
      </c>
    </row>
    <row r="8424" spans="1:2">
      <c r="A8424" s="95">
        <v>0.83268326832683304</v>
      </c>
      <c r="B8424" s="95">
        <v>0.737345944850895</v>
      </c>
    </row>
    <row r="8425" spans="1:2">
      <c r="A8425" s="95">
        <v>0.83278327832783305</v>
      </c>
      <c r="B8425" s="95">
        <v>0.73701001382189502</v>
      </c>
    </row>
    <row r="8426" spans="1:2">
      <c r="A8426" s="95">
        <v>0.83288328832883296</v>
      </c>
      <c r="B8426" s="95">
        <v>0.73667408279289504</v>
      </c>
    </row>
    <row r="8427" spans="1:2">
      <c r="A8427" s="95">
        <v>0.83298329832983298</v>
      </c>
      <c r="B8427" s="95">
        <v>0.73633815176389406</v>
      </c>
    </row>
    <row r="8428" spans="1:2">
      <c r="A8428" s="95">
        <v>0.83308330833083299</v>
      </c>
      <c r="B8428" s="95">
        <v>0.73600222073489396</v>
      </c>
    </row>
    <row r="8429" spans="1:2">
      <c r="A8429" s="95">
        <v>0.83318331833183301</v>
      </c>
      <c r="B8429" s="95">
        <v>0.73566628970589298</v>
      </c>
    </row>
    <row r="8430" spans="1:2">
      <c r="A8430" s="95">
        <v>0.83328332833283303</v>
      </c>
      <c r="B8430" s="95">
        <v>0.735330358676893</v>
      </c>
    </row>
    <row r="8431" spans="1:2">
      <c r="A8431" s="95">
        <v>0.83338333833383305</v>
      </c>
      <c r="B8431" s="95">
        <v>0.73499442764789302</v>
      </c>
    </row>
    <row r="8432" spans="1:2">
      <c r="A8432" s="95">
        <v>0.83348334833483395</v>
      </c>
      <c r="B8432" s="95">
        <v>0.73465849661889204</v>
      </c>
    </row>
    <row r="8433" spans="1:2">
      <c r="A8433" s="95">
        <v>0.83358335833583397</v>
      </c>
      <c r="B8433" s="95">
        <v>0.73432256558989195</v>
      </c>
    </row>
    <row r="8434" spans="1:2">
      <c r="A8434" s="95">
        <v>0.83368336833683399</v>
      </c>
      <c r="B8434" s="95">
        <v>0.73398663456089197</v>
      </c>
    </row>
    <row r="8435" spans="1:2">
      <c r="A8435" s="95">
        <v>0.833783378337834</v>
      </c>
      <c r="B8435" s="95">
        <v>0.73365070353189199</v>
      </c>
    </row>
    <row r="8436" spans="1:2">
      <c r="A8436" s="95">
        <v>0.83388338833883402</v>
      </c>
      <c r="B8436" s="95">
        <v>0.73331477250289101</v>
      </c>
    </row>
    <row r="8437" spans="1:2">
      <c r="A8437" s="95">
        <v>0.83398339833983404</v>
      </c>
      <c r="B8437" s="95">
        <v>0.73297884147389103</v>
      </c>
    </row>
    <row r="8438" spans="1:2">
      <c r="A8438" s="95">
        <v>0.83408340834083405</v>
      </c>
      <c r="B8438" s="95">
        <v>0.73264291044489105</v>
      </c>
    </row>
    <row r="8439" spans="1:2">
      <c r="A8439" s="95">
        <v>0.83418341834183396</v>
      </c>
      <c r="B8439" s="95">
        <v>0.73230697941588996</v>
      </c>
    </row>
    <row r="8440" spans="1:2">
      <c r="A8440" s="95">
        <v>0.83428342834283398</v>
      </c>
      <c r="B8440" s="95">
        <v>0.73197104838688998</v>
      </c>
    </row>
    <row r="8441" spans="1:2">
      <c r="A8441" s="95">
        <v>0.83438343834383399</v>
      </c>
      <c r="B8441" s="95">
        <v>0.731635117357889</v>
      </c>
    </row>
    <row r="8442" spans="1:2">
      <c r="A8442" s="95">
        <v>0.83448344834483401</v>
      </c>
      <c r="B8442" s="95">
        <v>0.73129918632888902</v>
      </c>
    </row>
    <row r="8443" spans="1:2">
      <c r="A8443" s="95">
        <v>0.83458345834583503</v>
      </c>
      <c r="B8443" s="95">
        <v>0.73096325529988904</v>
      </c>
    </row>
    <row r="8444" spans="1:2">
      <c r="A8444" s="95">
        <v>0.83468346834683504</v>
      </c>
      <c r="B8444" s="95">
        <v>0.73062732427088795</v>
      </c>
    </row>
    <row r="8445" spans="1:2">
      <c r="A8445" s="95">
        <v>0.83478347834783495</v>
      </c>
      <c r="B8445" s="95">
        <v>0.73029139324188797</v>
      </c>
    </row>
    <row r="8446" spans="1:2">
      <c r="A8446" s="95">
        <v>0.83488348834883497</v>
      </c>
      <c r="B8446" s="95">
        <v>0.72995546221288798</v>
      </c>
    </row>
    <row r="8447" spans="1:2">
      <c r="A8447" s="95">
        <v>0.83498349834983498</v>
      </c>
      <c r="B8447" s="95">
        <v>0.729619531183887</v>
      </c>
    </row>
    <row r="8448" spans="1:2">
      <c r="A8448" s="95">
        <v>0.835083508350835</v>
      </c>
      <c r="B8448" s="95">
        <v>0.72928360015488702</v>
      </c>
    </row>
    <row r="8449" spans="1:2">
      <c r="A8449" s="95">
        <v>0.83518351835183502</v>
      </c>
      <c r="B8449" s="95">
        <v>0.72894766912588704</v>
      </c>
    </row>
    <row r="8450" spans="1:2">
      <c r="A8450" s="95">
        <v>0.83528352835283504</v>
      </c>
      <c r="B8450" s="95">
        <v>0.72861173809688695</v>
      </c>
    </row>
    <row r="8451" spans="1:2">
      <c r="A8451" s="95">
        <v>0.83538353835383505</v>
      </c>
      <c r="B8451" s="95">
        <v>0.72827580706788597</v>
      </c>
    </row>
    <row r="8452" spans="1:2">
      <c r="A8452" s="95">
        <v>0.83548354835483596</v>
      </c>
      <c r="B8452" s="95">
        <v>0.72793987603888599</v>
      </c>
    </row>
    <row r="8453" spans="1:2">
      <c r="A8453" s="95">
        <v>0.83558355835583598</v>
      </c>
      <c r="B8453" s="95">
        <v>0.72760394500988601</v>
      </c>
    </row>
    <row r="8454" spans="1:2">
      <c r="A8454" s="95">
        <v>0.83568356835683599</v>
      </c>
      <c r="B8454" s="95">
        <v>0.72726801398088503</v>
      </c>
    </row>
    <row r="8455" spans="1:2">
      <c r="A8455" s="95">
        <v>0.83578357835783601</v>
      </c>
      <c r="B8455" s="95">
        <v>0.72693208295188505</v>
      </c>
    </row>
    <row r="8456" spans="1:2">
      <c r="A8456" s="95">
        <v>0.83588358835883603</v>
      </c>
      <c r="B8456" s="95">
        <v>0.72659615192288396</v>
      </c>
    </row>
    <row r="8457" spans="1:2">
      <c r="A8457" s="95">
        <v>0.83598359835983604</v>
      </c>
      <c r="B8457" s="95">
        <v>0.72626022089388398</v>
      </c>
    </row>
    <row r="8458" spans="1:2">
      <c r="A8458" s="95">
        <v>0.83608360836083595</v>
      </c>
      <c r="B8458" s="95">
        <v>0.725924289864884</v>
      </c>
    </row>
    <row r="8459" spans="1:2">
      <c r="A8459" s="95">
        <v>0.83618361836183597</v>
      </c>
      <c r="B8459" s="95">
        <v>0.72558835883588302</v>
      </c>
    </row>
    <row r="8460" spans="1:2">
      <c r="A8460" s="95">
        <v>0.83628362836283598</v>
      </c>
      <c r="B8460" s="95">
        <v>0.72525242780688304</v>
      </c>
    </row>
    <row r="8461" spans="1:2">
      <c r="A8461" s="95">
        <v>0.836383638363836</v>
      </c>
      <c r="B8461" s="95">
        <v>0.72491649677788295</v>
      </c>
    </row>
    <row r="8462" spans="1:2">
      <c r="A8462" s="95">
        <v>0.83648364836483602</v>
      </c>
      <c r="B8462" s="95">
        <v>0.72458056574888297</v>
      </c>
    </row>
    <row r="8463" spans="1:2">
      <c r="A8463" s="95">
        <v>0.83658365836583704</v>
      </c>
      <c r="B8463" s="95">
        <v>0.72424463471988199</v>
      </c>
    </row>
    <row r="8464" spans="1:2">
      <c r="A8464" s="95">
        <v>0.83668366836683705</v>
      </c>
      <c r="B8464" s="95">
        <v>0.723908703690882</v>
      </c>
    </row>
    <row r="8465" spans="1:2">
      <c r="A8465" s="95">
        <v>0.83678367836783696</v>
      </c>
      <c r="B8465" s="95">
        <v>0.72357277266188202</v>
      </c>
    </row>
    <row r="8466" spans="1:2">
      <c r="A8466" s="95">
        <v>0.83688368836883698</v>
      </c>
      <c r="B8466" s="95">
        <v>0.72323684163288104</v>
      </c>
    </row>
    <row r="8467" spans="1:2">
      <c r="A8467" s="95">
        <v>0.83698369836983699</v>
      </c>
      <c r="B8467" s="95">
        <v>0.72290091060388095</v>
      </c>
    </row>
    <row r="8468" spans="1:2">
      <c r="A8468" s="95">
        <v>0.83708370837083701</v>
      </c>
      <c r="B8468" s="95">
        <v>0.72256497957487997</v>
      </c>
    </row>
    <row r="8469" spans="1:2">
      <c r="A8469" s="95">
        <v>0.83718371837183703</v>
      </c>
      <c r="B8469" s="95">
        <v>0.72222904854587999</v>
      </c>
    </row>
    <row r="8470" spans="1:2">
      <c r="A8470" s="95">
        <v>0.83728372837283704</v>
      </c>
      <c r="B8470" s="95">
        <v>0.72189311751688001</v>
      </c>
    </row>
    <row r="8471" spans="1:2">
      <c r="A8471" s="95">
        <v>0.83738373837383695</v>
      </c>
      <c r="B8471" s="95">
        <v>0.72155718648787903</v>
      </c>
    </row>
    <row r="8472" spans="1:2">
      <c r="A8472" s="95">
        <v>0.83748374837483797</v>
      </c>
      <c r="B8472" s="95">
        <v>0.72122125545887905</v>
      </c>
    </row>
    <row r="8473" spans="1:2">
      <c r="A8473" s="95">
        <v>0.83758375837583798</v>
      </c>
      <c r="B8473" s="95">
        <v>0.72088532442987896</v>
      </c>
    </row>
    <row r="8474" spans="1:2">
      <c r="A8474" s="95">
        <v>0.837683768376838</v>
      </c>
      <c r="B8474" s="95">
        <v>0.72054939340087898</v>
      </c>
    </row>
    <row r="8475" spans="1:2">
      <c r="A8475" s="95">
        <v>0.83778377837783802</v>
      </c>
      <c r="B8475" s="95">
        <v>0.720213462371878</v>
      </c>
    </row>
    <row r="8476" spans="1:2">
      <c r="A8476" s="95">
        <v>0.83788378837883803</v>
      </c>
      <c r="B8476" s="95">
        <v>0.71987753134287802</v>
      </c>
    </row>
    <row r="8477" spans="1:2">
      <c r="A8477" s="95">
        <v>0.83798379837983805</v>
      </c>
      <c r="B8477" s="95">
        <v>0.71954160031387804</v>
      </c>
    </row>
    <row r="8478" spans="1:2">
      <c r="A8478" s="95">
        <v>0.83808380838083796</v>
      </c>
      <c r="B8478" s="95">
        <v>0.71920566928487695</v>
      </c>
    </row>
    <row r="8479" spans="1:2">
      <c r="A8479" s="95">
        <v>0.83818381838183798</v>
      </c>
      <c r="B8479" s="95">
        <v>0.71886973825587697</v>
      </c>
    </row>
    <row r="8480" spans="1:2">
      <c r="A8480" s="95">
        <v>0.83828382838283799</v>
      </c>
      <c r="B8480" s="95">
        <v>0.71853380722687599</v>
      </c>
    </row>
    <row r="8481" spans="1:2">
      <c r="A8481" s="95">
        <v>0.83838383838383801</v>
      </c>
      <c r="B8481" s="95">
        <v>0.71819787619787601</v>
      </c>
    </row>
    <row r="8482" spans="1:2">
      <c r="A8482" s="95">
        <v>0.83848384838483803</v>
      </c>
      <c r="B8482" s="95">
        <v>0.71786194516887603</v>
      </c>
    </row>
    <row r="8483" spans="1:2">
      <c r="A8483" s="95">
        <v>0.83858385838583904</v>
      </c>
      <c r="B8483" s="95">
        <v>0.71752601413987505</v>
      </c>
    </row>
    <row r="8484" spans="1:2">
      <c r="A8484" s="95">
        <v>0.83868386838683895</v>
      </c>
      <c r="B8484" s="95">
        <v>0.71719008311087495</v>
      </c>
    </row>
    <row r="8485" spans="1:2">
      <c r="A8485" s="95">
        <v>0.83878387838783897</v>
      </c>
      <c r="B8485" s="95">
        <v>0.71685415208187497</v>
      </c>
    </row>
    <row r="8486" spans="1:2">
      <c r="A8486" s="95">
        <v>0.83888388838883898</v>
      </c>
      <c r="B8486" s="95">
        <v>0.71651822105287399</v>
      </c>
    </row>
    <row r="8487" spans="1:2">
      <c r="A8487" s="95">
        <v>0.838983898389839</v>
      </c>
      <c r="B8487" s="95">
        <v>0.71618229002387401</v>
      </c>
    </row>
    <row r="8488" spans="1:2">
      <c r="A8488" s="95">
        <v>0.83908390839083902</v>
      </c>
      <c r="B8488" s="95">
        <v>0.71584635899487403</v>
      </c>
    </row>
    <row r="8489" spans="1:2">
      <c r="A8489" s="95">
        <v>0.83918391839183903</v>
      </c>
      <c r="B8489" s="95">
        <v>0.71551042796587305</v>
      </c>
    </row>
    <row r="8490" spans="1:2">
      <c r="A8490" s="95">
        <v>0.83928392839283905</v>
      </c>
      <c r="B8490" s="95">
        <v>0.71517449693687296</v>
      </c>
    </row>
    <row r="8491" spans="1:2">
      <c r="A8491" s="95">
        <v>0.83938393839383896</v>
      </c>
      <c r="B8491" s="95">
        <v>0.71483856590787298</v>
      </c>
    </row>
    <row r="8492" spans="1:2">
      <c r="A8492" s="95">
        <v>0.83948394839483997</v>
      </c>
      <c r="B8492" s="95">
        <v>0.714502634878872</v>
      </c>
    </row>
    <row r="8493" spans="1:2">
      <c r="A8493" s="95">
        <v>0.83958395839583999</v>
      </c>
      <c r="B8493" s="95">
        <v>0.71416670384987202</v>
      </c>
    </row>
    <row r="8494" spans="1:2">
      <c r="A8494" s="95">
        <v>0.83968396839684001</v>
      </c>
      <c r="B8494" s="95">
        <v>0.71383077282087204</v>
      </c>
    </row>
    <row r="8495" spans="1:2">
      <c r="A8495" s="95">
        <v>0.83978397839784003</v>
      </c>
      <c r="B8495" s="95">
        <v>0.71349484179187095</v>
      </c>
    </row>
    <row r="8496" spans="1:2">
      <c r="A8496" s="95">
        <v>0.83988398839884004</v>
      </c>
      <c r="B8496" s="95">
        <v>0.71315891076287097</v>
      </c>
    </row>
    <row r="8497" spans="1:2">
      <c r="A8497" s="95">
        <v>0.83998399839983995</v>
      </c>
      <c r="B8497" s="95">
        <v>0.71282297973387099</v>
      </c>
    </row>
    <row r="8498" spans="1:2">
      <c r="A8498" s="95">
        <v>0.84008400840083997</v>
      </c>
      <c r="B8498" s="95">
        <v>0.71248704870487001</v>
      </c>
    </row>
    <row r="8499" spans="1:2">
      <c r="A8499" s="95">
        <v>0.84018401840183998</v>
      </c>
      <c r="B8499" s="95">
        <v>0.71215111767587003</v>
      </c>
    </row>
    <row r="8500" spans="1:2">
      <c r="A8500" s="95">
        <v>0.84028402840284</v>
      </c>
      <c r="B8500" s="95">
        <v>0.71181518664686905</v>
      </c>
    </row>
    <row r="8501" spans="1:2">
      <c r="A8501" s="95">
        <v>0.84038403840384002</v>
      </c>
      <c r="B8501" s="95">
        <v>0.71147925561786995</v>
      </c>
    </row>
    <row r="8502" spans="1:2">
      <c r="A8502" s="95">
        <v>0.84048404840484003</v>
      </c>
      <c r="B8502" s="95">
        <v>0.71114332458886897</v>
      </c>
    </row>
    <row r="8503" spans="1:2">
      <c r="A8503" s="95">
        <v>0.84058405840584105</v>
      </c>
      <c r="B8503" s="95">
        <v>0.71080739355986899</v>
      </c>
    </row>
    <row r="8504" spans="1:2">
      <c r="A8504" s="95">
        <v>0.84068406840684096</v>
      </c>
      <c r="B8504" s="95">
        <v>0.71047146253086801</v>
      </c>
    </row>
    <row r="8505" spans="1:2">
      <c r="A8505" s="95">
        <v>0.84078407840784097</v>
      </c>
      <c r="B8505" s="95">
        <v>0.71013553150186803</v>
      </c>
    </row>
    <row r="8506" spans="1:2">
      <c r="A8506" s="95">
        <v>0.84088408840884099</v>
      </c>
      <c r="B8506" s="95">
        <v>0.70979960047286805</v>
      </c>
    </row>
    <row r="8507" spans="1:2">
      <c r="A8507" s="95">
        <v>0.84098409840984101</v>
      </c>
      <c r="B8507" s="95">
        <v>0.70946366944386696</v>
      </c>
    </row>
    <row r="8508" spans="1:2">
      <c r="A8508" s="95">
        <v>0.84108410841084102</v>
      </c>
      <c r="B8508" s="95">
        <v>0.70912773841486698</v>
      </c>
    </row>
    <row r="8509" spans="1:2">
      <c r="A8509" s="95">
        <v>0.84118411841184104</v>
      </c>
      <c r="B8509" s="95">
        <v>0.708791807385867</v>
      </c>
    </row>
    <row r="8510" spans="1:2">
      <c r="A8510" s="95">
        <v>0.84128412841284095</v>
      </c>
      <c r="B8510" s="95">
        <v>0.70845587635686602</v>
      </c>
    </row>
    <row r="8511" spans="1:2">
      <c r="A8511" s="95">
        <v>0.84138413841384097</v>
      </c>
      <c r="B8511" s="95">
        <v>0.70811994532786604</v>
      </c>
    </row>
    <row r="8512" spans="1:2">
      <c r="A8512" s="95">
        <v>0.84148414841484198</v>
      </c>
      <c r="B8512" s="95">
        <v>0.70778401429886595</v>
      </c>
    </row>
    <row r="8513" spans="1:2">
      <c r="A8513" s="95">
        <v>0.841584158415842</v>
      </c>
      <c r="B8513" s="95">
        <v>0.70744808326986597</v>
      </c>
    </row>
    <row r="8514" spans="1:2">
      <c r="A8514" s="95">
        <v>0.84168416841684202</v>
      </c>
      <c r="B8514" s="95">
        <v>0.70711215224086499</v>
      </c>
    </row>
    <row r="8515" spans="1:2">
      <c r="A8515" s="95">
        <v>0.84178417841784203</v>
      </c>
      <c r="B8515" s="95">
        <v>0.70677622121186501</v>
      </c>
    </row>
    <row r="8516" spans="1:2">
      <c r="A8516" s="95">
        <v>0.84188418841884205</v>
      </c>
      <c r="B8516" s="95">
        <v>0.70644029018286403</v>
      </c>
    </row>
    <row r="8517" spans="1:2">
      <c r="A8517" s="95">
        <v>0.84198419841984196</v>
      </c>
      <c r="B8517" s="95">
        <v>0.70610435915386405</v>
      </c>
    </row>
    <row r="8518" spans="1:2">
      <c r="A8518" s="95">
        <v>0.84208420842084197</v>
      </c>
      <c r="B8518" s="95">
        <v>0.70576842812486396</v>
      </c>
    </row>
    <row r="8519" spans="1:2">
      <c r="A8519" s="95">
        <v>0.84218421842184199</v>
      </c>
      <c r="B8519" s="95">
        <v>0.70543249709586298</v>
      </c>
    </row>
    <row r="8520" spans="1:2">
      <c r="A8520" s="95">
        <v>0.84228422842284201</v>
      </c>
      <c r="B8520" s="95">
        <v>0.705096566066863</v>
      </c>
    </row>
    <row r="8521" spans="1:2">
      <c r="A8521" s="95">
        <v>0.84238423842384202</v>
      </c>
      <c r="B8521" s="95">
        <v>0.70476063503786301</v>
      </c>
    </row>
    <row r="8522" spans="1:2">
      <c r="A8522" s="95">
        <v>0.84248424842484204</v>
      </c>
      <c r="B8522" s="95">
        <v>0.70442470400886203</v>
      </c>
    </row>
    <row r="8523" spans="1:2">
      <c r="A8523" s="95">
        <v>0.84258425842584295</v>
      </c>
      <c r="B8523" s="95">
        <v>0.70408877297986205</v>
      </c>
    </row>
    <row r="8524" spans="1:2">
      <c r="A8524" s="95">
        <v>0.84268426842684296</v>
      </c>
      <c r="B8524" s="95">
        <v>0.70375284195086196</v>
      </c>
    </row>
    <row r="8525" spans="1:2">
      <c r="A8525" s="95">
        <v>0.84278427842784298</v>
      </c>
      <c r="B8525" s="95">
        <v>0.70341691092186098</v>
      </c>
    </row>
    <row r="8526" spans="1:2">
      <c r="A8526" s="95">
        <v>0.842884288428843</v>
      </c>
      <c r="B8526" s="95">
        <v>0.703080979892861</v>
      </c>
    </row>
    <row r="8527" spans="1:2">
      <c r="A8527" s="95">
        <v>0.84298429842984302</v>
      </c>
      <c r="B8527" s="95">
        <v>0.70274504886386002</v>
      </c>
    </row>
    <row r="8528" spans="1:2">
      <c r="A8528" s="95">
        <v>0.84308430843084303</v>
      </c>
      <c r="B8528" s="95">
        <v>0.70240911783486004</v>
      </c>
    </row>
    <row r="8529" spans="1:2">
      <c r="A8529" s="95">
        <v>0.84318431843184305</v>
      </c>
      <c r="B8529" s="95">
        <v>0.70207318680585995</v>
      </c>
    </row>
    <row r="8530" spans="1:2">
      <c r="A8530" s="95">
        <v>0.84328432843284296</v>
      </c>
      <c r="B8530" s="95">
        <v>0.70173725577685997</v>
      </c>
    </row>
    <row r="8531" spans="1:2">
      <c r="A8531" s="95">
        <v>0.84338433843384297</v>
      </c>
      <c r="B8531" s="95">
        <v>0.70140132474785899</v>
      </c>
    </row>
    <row r="8532" spans="1:2">
      <c r="A8532" s="95">
        <v>0.84348434843484299</v>
      </c>
      <c r="B8532" s="95">
        <v>0.70106539371885901</v>
      </c>
    </row>
    <row r="8533" spans="1:2">
      <c r="A8533" s="95">
        <v>0.84358435843584401</v>
      </c>
      <c r="B8533" s="95">
        <v>0.70072946268985903</v>
      </c>
    </row>
    <row r="8534" spans="1:2">
      <c r="A8534" s="95">
        <v>0.84368436843684402</v>
      </c>
      <c r="B8534" s="95">
        <v>0.70039353166085805</v>
      </c>
    </row>
    <row r="8535" spans="1:2">
      <c r="A8535" s="95">
        <v>0.84378437843784404</v>
      </c>
      <c r="B8535" s="95">
        <v>0.70005760063185796</v>
      </c>
    </row>
    <row r="8536" spans="1:2">
      <c r="A8536" s="95">
        <v>0.84388438843884395</v>
      </c>
      <c r="B8536" s="95">
        <v>0.69972166960285798</v>
      </c>
    </row>
    <row r="8537" spans="1:2">
      <c r="A8537" s="95">
        <v>0.84398439843984396</v>
      </c>
      <c r="B8537" s="95">
        <v>0.699385738573857</v>
      </c>
    </row>
    <row r="8538" spans="1:2">
      <c r="A8538" s="95">
        <v>0.84408440844084398</v>
      </c>
      <c r="B8538" s="95">
        <v>0.69904980754485702</v>
      </c>
    </row>
    <row r="8539" spans="1:2">
      <c r="A8539" s="95">
        <v>0.844184418441844</v>
      </c>
      <c r="B8539" s="95">
        <v>0.69871387651585604</v>
      </c>
    </row>
    <row r="8540" spans="1:2">
      <c r="A8540" s="95">
        <v>0.84428442844284401</v>
      </c>
      <c r="B8540" s="95">
        <v>0.69837794548685606</v>
      </c>
    </row>
    <row r="8541" spans="1:2">
      <c r="A8541" s="95">
        <v>0.84438443844384403</v>
      </c>
      <c r="B8541" s="95">
        <v>0.69804201445785596</v>
      </c>
    </row>
    <row r="8542" spans="1:2">
      <c r="A8542" s="95">
        <v>0.84448444844484405</v>
      </c>
      <c r="B8542" s="95">
        <v>0.69770608342885598</v>
      </c>
    </row>
    <row r="8543" spans="1:2">
      <c r="A8543" s="95">
        <v>0.84458445844584495</v>
      </c>
      <c r="B8543" s="95">
        <v>0.697370152399855</v>
      </c>
    </row>
    <row r="8544" spans="1:2">
      <c r="A8544" s="95">
        <v>0.84468446844684497</v>
      </c>
      <c r="B8544" s="95">
        <v>0.69703422137085502</v>
      </c>
    </row>
    <row r="8545" spans="1:2">
      <c r="A8545" s="95">
        <v>0.84478447844784499</v>
      </c>
      <c r="B8545" s="95">
        <v>0.69669829034185504</v>
      </c>
    </row>
    <row r="8546" spans="1:2">
      <c r="A8546" s="95">
        <v>0.84488448844884501</v>
      </c>
      <c r="B8546" s="95">
        <v>0.69636235931285395</v>
      </c>
    </row>
    <row r="8547" spans="1:2">
      <c r="A8547" s="95">
        <v>0.84498449844984502</v>
      </c>
      <c r="B8547" s="95">
        <v>0.69602642828385397</v>
      </c>
    </row>
    <row r="8548" spans="1:2">
      <c r="A8548" s="95">
        <v>0.84508450845084504</v>
      </c>
      <c r="B8548" s="95">
        <v>0.69569049725485399</v>
      </c>
    </row>
    <row r="8549" spans="1:2">
      <c r="A8549" s="95">
        <v>0.84518451845184495</v>
      </c>
      <c r="B8549" s="95">
        <v>0.69535456622585301</v>
      </c>
    </row>
    <row r="8550" spans="1:2">
      <c r="A8550" s="95">
        <v>0.84528452845284496</v>
      </c>
      <c r="B8550" s="95">
        <v>0.69501863519685303</v>
      </c>
    </row>
    <row r="8551" spans="1:2">
      <c r="A8551" s="95">
        <v>0.84538453845384498</v>
      </c>
      <c r="B8551" s="95">
        <v>0.69468270416785205</v>
      </c>
    </row>
    <row r="8552" spans="1:2">
      <c r="A8552" s="95">
        <v>0.845484548454845</v>
      </c>
      <c r="B8552" s="95">
        <v>0.69434677313885196</v>
      </c>
    </row>
    <row r="8553" spans="1:2">
      <c r="A8553" s="95">
        <v>0.84558455845584601</v>
      </c>
      <c r="B8553" s="95">
        <v>0.69401084210985198</v>
      </c>
    </row>
    <row r="8554" spans="1:2">
      <c r="A8554" s="95">
        <v>0.84568456845684603</v>
      </c>
      <c r="B8554" s="95">
        <v>0.693674911080852</v>
      </c>
    </row>
    <row r="8555" spans="1:2">
      <c r="A8555" s="95">
        <v>0.84578457845784605</v>
      </c>
      <c r="B8555" s="95">
        <v>0.69333898005185102</v>
      </c>
    </row>
    <row r="8556" spans="1:2">
      <c r="A8556" s="95">
        <v>0.84588458845884595</v>
      </c>
      <c r="B8556" s="95">
        <v>0.69300304902285104</v>
      </c>
    </row>
    <row r="8557" spans="1:2">
      <c r="A8557" s="95">
        <v>0.84598459845984597</v>
      </c>
      <c r="B8557" s="95">
        <v>0.69266711799385094</v>
      </c>
    </row>
    <row r="8558" spans="1:2">
      <c r="A8558" s="95">
        <v>0.84608460846084599</v>
      </c>
      <c r="B8558" s="95">
        <v>0.69233118696484997</v>
      </c>
    </row>
    <row r="8559" spans="1:2">
      <c r="A8559" s="95">
        <v>0.84618461846184601</v>
      </c>
      <c r="B8559" s="95">
        <v>0.69199525593584998</v>
      </c>
    </row>
    <row r="8560" spans="1:2">
      <c r="A8560" s="95">
        <v>0.84628462846284602</v>
      </c>
      <c r="B8560" s="95">
        <v>0.69165932490685</v>
      </c>
    </row>
    <row r="8561" spans="1:2">
      <c r="A8561" s="95">
        <v>0.84638463846384604</v>
      </c>
      <c r="B8561" s="95">
        <v>0.69132339387784902</v>
      </c>
    </row>
    <row r="8562" spans="1:2">
      <c r="A8562" s="95">
        <v>0.84648464846484694</v>
      </c>
      <c r="B8562" s="95">
        <v>0.69098746284884904</v>
      </c>
    </row>
    <row r="8563" spans="1:2">
      <c r="A8563" s="95">
        <v>0.84658465846584696</v>
      </c>
      <c r="B8563" s="95">
        <v>0.69065153181984795</v>
      </c>
    </row>
    <row r="8564" spans="1:2">
      <c r="A8564" s="95">
        <v>0.84668466846684698</v>
      </c>
      <c r="B8564" s="95">
        <v>0.69031560079084797</v>
      </c>
    </row>
    <row r="8565" spans="1:2">
      <c r="A8565" s="95">
        <v>0.846784678467847</v>
      </c>
      <c r="B8565" s="95">
        <v>0.68997966976184799</v>
      </c>
    </row>
    <row r="8566" spans="1:2">
      <c r="A8566" s="95">
        <v>0.84688468846884701</v>
      </c>
      <c r="B8566" s="95">
        <v>0.68964373873284701</v>
      </c>
    </row>
    <row r="8567" spans="1:2">
      <c r="A8567" s="95">
        <v>0.84698469846984703</v>
      </c>
      <c r="B8567" s="95">
        <v>0.68930780770384703</v>
      </c>
    </row>
    <row r="8568" spans="1:2">
      <c r="A8568" s="95">
        <v>0.84708470847084705</v>
      </c>
      <c r="B8568" s="95">
        <v>0.68897187667484705</v>
      </c>
    </row>
    <row r="8569" spans="1:2">
      <c r="A8569" s="95">
        <v>0.84718471847184695</v>
      </c>
      <c r="B8569" s="95">
        <v>0.68863594564584696</v>
      </c>
    </row>
    <row r="8570" spans="1:2">
      <c r="A8570" s="95">
        <v>0.84728472847284697</v>
      </c>
      <c r="B8570" s="95">
        <v>0.68830001461684598</v>
      </c>
    </row>
    <row r="8571" spans="1:2">
      <c r="A8571" s="95">
        <v>0.84738473847384699</v>
      </c>
      <c r="B8571" s="95">
        <v>0.687964083587846</v>
      </c>
    </row>
    <row r="8572" spans="1:2">
      <c r="A8572" s="95">
        <v>0.84748474847484701</v>
      </c>
      <c r="B8572" s="95">
        <v>0.68762815255884602</v>
      </c>
    </row>
    <row r="8573" spans="1:2">
      <c r="A8573" s="95">
        <v>0.84758475847584802</v>
      </c>
      <c r="B8573" s="95">
        <v>0.68729222152984504</v>
      </c>
    </row>
    <row r="8574" spans="1:2">
      <c r="A8574" s="95">
        <v>0.84768476847684804</v>
      </c>
      <c r="B8574" s="95">
        <v>0.68695629050084495</v>
      </c>
    </row>
    <row r="8575" spans="1:2">
      <c r="A8575" s="95">
        <v>0.84778477847784794</v>
      </c>
      <c r="B8575" s="95">
        <v>0.68662035947184397</v>
      </c>
    </row>
    <row r="8576" spans="1:2">
      <c r="A8576" s="95">
        <v>0.84788478847884796</v>
      </c>
      <c r="B8576" s="95">
        <v>0.68628442844284399</v>
      </c>
    </row>
    <row r="8577" spans="1:2">
      <c r="A8577" s="95">
        <v>0.84798479847984798</v>
      </c>
      <c r="B8577" s="95">
        <v>0.685948497413844</v>
      </c>
    </row>
    <row r="8578" spans="1:2">
      <c r="A8578" s="95">
        <v>0.848084808480848</v>
      </c>
      <c r="B8578" s="95">
        <v>0.68561256638484303</v>
      </c>
    </row>
    <row r="8579" spans="1:2">
      <c r="A8579" s="95">
        <v>0.84818481848184801</v>
      </c>
      <c r="B8579" s="95">
        <v>0.68527663535584304</v>
      </c>
    </row>
    <row r="8580" spans="1:2">
      <c r="A8580" s="95">
        <v>0.84828482848284803</v>
      </c>
      <c r="B8580" s="95">
        <v>0.68494070432684295</v>
      </c>
    </row>
    <row r="8581" spans="1:2">
      <c r="A8581" s="95">
        <v>0.84838483848384805</v>
      </c>
      <c r="B8581" s="95">
        <v>0.68460477329784297</v>
      </c>
    </row>
    <row r="8582" spans="1:2">
      <c r="A8582" s="95">
        <v>0.84848484848484895</v>
      </c>
      <c r="B8582" s="95">
        <v>0.68426884226884199</v>
      </c>
    </row>
    <row r="8583" spans="1:2">
      <c r="A8583" s="95">
        <v>0.84858485848584897</v>
      </c>
      <c r="B8583" s="95">
        <v>0.68393291123984201</v>
      </c>
    </row>
    <row r="8584" spans="1:2">
      <c r="A8584" s="95">
        <v>0.84868486848684899</v>
      </c>
      <c r="B8584" s="95">
        <v>0.68359698021084203</v>
      </c>
    </row>
    <row r="8585" spans="1:2">
      <c r="A8585" s="95">
        <v>0.848784878487849</v>
      </c>
      <c r="B8585" s="95">
        <v>0.68326104918184105</v>
      </c>
    </row>
    <row r="8586" spans="1:2">
      <c r="A8586" s="95">
        <v>0.84888488848884902</v>
      </c>
      <c r="B8586" s="95">
        <v>0.68292511815284096</v>
      </c>
    </row>
    <row r="8587" spans="1:2">
      <c r="A8587" s="95">
        <v>0.84898489848984904</v>
      </c>
      <c r="B8587" s="95">
        <v>0.68258918712383998</v>
      </c>
    </row>
    <row r="8588" spans="1:2">
      <c r="A8588" s="95">
        <v>0.84908490849084906</v>
      </c>
      <c r="B8588" s="95">
        <v>0.68225325609484</v>
      </c>
    </row>
    <row r="8589" spans="1:2">
      <c r="A8589" s="95">
        <v>0.84918491849184896</v>
      </c>
      <c r="B8589" s="95">
        <v>0.68191732506584002</v>
      </c>
    </row>
    <row r="8590" spans="1:2">
      <c r="A8590" s="95">
        <v>0.84928492849284898</v>
      </c>
      <c r="B8590" s="95">
        <v>0.68158139403683904</v>
      </c>
    </row>
    <row r="8591" spans="1:2">
      <c r="A8591" s="95">
        <v>0.849384938493849</v>
      </c>
      <c r="B8591" s="95">
        <v>0.68124546300783895</v>
      </c>
    </row>
    <row r="8592" spans="1:2">
      <c r="A8592" s="95">
        <v>0.84948494849484901</v>
      </c>
      <c r="B8592" s="95">
        <v>0.68090953197883897</v>
      </c>
    </row>
    <row r="8593" spans="1:2">
      <c r="A8593" s="95">
        <v>0.84958495849585003</v>
      </c>
      <c r="B8593" s="95">
        <v>0.68057360094983799</v>
      </c>
    </row>
    <row r="8594" spans="1:2">
      <c r="A8594" s="95">
        <v>0.84968496849685005</v>
      </c>
      <c r="B8594" s="95">
        <v>0.68023766992083801</v>
      </c>
    </row>
    <row r="8595" spans="1:2">
      <c r="A8595" s="95">
        <v>0.84978497849784995</v>
      </c>
      <c r="B8595" s="95">
        <v>0.67990173889183803</v>
      </c>
    </row>
    <row r="8596" spans="1:2">
      <c r="A8596" s="95">
        <v>0.84988498849884997</v>
      </c>
      <c r="B8596" s="95">
        <v>0.67956580786283804</v>
      </c>
    </row>
    <row r="8597" spans="1:2">
      <c r="A8597" s="95">
        <v>0.84998499849984999</v>
      </c>
      <c r="B8597" s="95">
        <v>0.67922987683383695</v>
      </c>
    </row>
    <row r="8598" spans="1:2">
      <c r="A8598" s="95">
        <v>0.85008500850085</v>
      </c>
      <c r="B8598" s="95">
        <v>0.67889394580483697</v>
      </c>
    </row>
    <row r="8599" spans="1:2">
      <c r="A8599" s="95">
        <v>0.85018501850185002</v>
      </c>
      <c r="B8599" s="95">
        <v>0.67855801477583699</v>
      </c>
    </row>
    <row r="8600" spans="1:2">
      <c r="A8600" s="95">
        <v>0.85028502850285004</v>
      </c>
      <c r="B8600" s="95">
        <v>0.67822208374683601</v>
      </c>
    </row>
    <row r="8601" spans="1:2">
      <c r="A8601" s="95">
        <v>0.85038503850385005</v>
      </c>
      <c r="B8601" s="95">
        <v>0.67788615271783603</v>
      </c>
    </row>
    <row r="8602" spans="1:2">
      <c r="A8602" s="95">
        <v>0.85048504850485096</v>
      </c>
      <c r="B8602" s="95">
        <v>0.67755022168883505</v>
      </c>
    </row>
    <row r="8603" spans="1:2">
      <c r="A8603" s="95">
        <v>0.85058505850585098</v>
      </c>
      <c r="B8603" s="95">
        <v>0.67721429065983496</v>
      </c>
    </row>
    <row r="8604" spans="1:2">
      <c r="A8604" s="95">
        <v>0.85068506850685099</v>
      </c>
      <c r="B8604" s="95">
        <v>0.67687835963083498</v>
      </c>
    </row>
    <row r="8605" spans="1:2">
      <c r="A8605" s="95">
        <v>0.85078507850785101</v>
      </c>
      <c r="B8605" s="95">
        <v>0.676542428601834</v>
      </c>
    </row>
    <row r="8606" spans="1:2">
      <c r="A8606" s="95">
        <v>0.85088508850885103</v>
      </c>
      <c r="B8606" s="95">
        <v>0.67620649757283402</v>
      </c>
    </row>
    <row r="8607" spans="1:2">
      <c r="A8607" s="95">
        <v>0.85098509850985105</v>
      </c>
      <c r="B8607" s="95">
        <v>0.67587056654383404</v>
      </c>
    </row>
    <row r="8608" spans="1:2">
      <c r="A8608" s="95">
        <v>0.85108510851085095</v>
      </c>
      <c r="B8608" s="95">
        <v>0.67553463551483395</v>
      </c>
    </row>
    <row r="8609" spans="1:2">
      <c r="A8609" s="95">
        <v>0.85118511851185097</v>
      </c>
      <c r="B8609" s="95">
        <v>0.67519870448583297</v>
      </c>
    </row>
    <row r="8610" spans="1:2">
      <c r="A8610" s="95">
        <v>0.85128512851285099</v>
      </c>
      <c r="B8610" s="95">
        <v>0.67486277345683299</v>
      </c>
    </row>
    <row r="8611" spans="1:2">
      <c r="A8611" s="95">
        <v>0.851385138513851</v>
      </c>
      <c r="B8611" s="95">
        <v>0.67452684242783301</v>
      </c>
    </row>
    <row r="8612" spans="1:2">
      <c r="A8612" s="95">
        <v>0.85148514851485102</v>
      </c>
      <c r="B8612" s="95">
        <v>0.67419091139883203</v>
      </c>
    </row>
    <row r="8613" spans="1:2">
      <c r="A8613" s="95">
        <v>0.85158515851585204</v>
      </c>
      <c r="B8613" s="95">
        <v>0.67385498036983205</v>
      </c>
    </row>
    <row r="8614" spans="1:2">
      <c r="A8614" s="95">
        <v>0.85168516851685205</v>
      </c>
      <c r="B8614" s="95">
        <v>0.67351904934083096</v>
      </c>
    </row>
    <row r="8615" spans="1:2">
      <c r="A8615" s="95">
        <v>0.85178517851785196</v>
      </c>
      <c r="B8615" s="95">
        <v>0.67318311831183097</v>
      </c>
    </row>
    <row r="8616" spans="1:2">
      <c r="A8616" s="95">
        <v>0.85188518851885198</v>
      </c>
      <c r="B8616" s="95">
        <v>0.67284718728283099</v>
      </c>
    </row>
    <row r="8617" spans="1:2">
      <c r="A8617" s="95">
        <v>0.85198519851985199</v>
      </c>
      <c r="B8617" s="95">
        <v>0.67251125625383001</v>
      </c>
    </row>
    <row r="8618" spans="1:2">
      <c r="A8618" s="95">
        <v>0.85208520852085201</v>
      </c>
      <c r="B8618" s="95">
        <v>0.67217532522483003</v>
      </c>
    </row>
    <row r="8619" spans="1:2">
      <c r="A8619" s="95">
        <v>0.85218521852185203</v>
      </c>
      <c r="B8619" s="95">
        <v>0.67183939419583005</v>
      </c>
    </row>
    <row r="8620" spans="1:2">
      <c r="A8620" s="95">
        <v>0.85228522852285205</v>
      </c>
      <c r="B8620" s="95">
        <v>0.67150346316682996</v>
      </c>
    </row>
    <row r="8621" spans="1:2">
      <c r="A8621" s="95">
        <v>0.85238523852385195</v>
      </c>
      <c r="B8621" s="95">
        <v>0.67116753213782898</v>
      </c>
    </row>
    <row r="8622" spans="1:2">
      <c r="A8622" s="95">
        <v>0.85248524852485297</v>
      </c>
      <c r="B8622" s="95">
        <v>0.670831601108829</v>
      </c>
    </row>
    <row r="8623" spans="1:2">
      <c r="A8623" s="95">
        <v>0.85258525852585298</v>
      </c>
      <c r="B8623" s="95">
        <v>0.67049567007982902</v>
      </c>
    </row>
    <row r="8624" spans="1:2">
      <c r="A8624" s="95">
        <v>0.852685268526853</v>
      </c>
      <c r="B8624" s="95">
        <v>0.67015973905082804</v>
      </c>
    </row>
    <row r="8625" spans="1:2">
      <c r="A8625" s="95">
        <v>0.85278527852785302</v>
      </c>
      <c r="B8625" s="95">
        <v>0.66982380802182795</v>
      </c>
    </row>
    <row r="8626" spans="1:2">
      <c r="A8626" s="95">
        <v>0.85288528852885304</v>
      </c>
      <c r="B8626" s="95">
        <v>0.66948787699282697</v>
      </c>
    </row>
    <row r="8627" spans="1:2">
      <c r="A8627" s="95">
        <v>0.85298529852985305</v>
      </c>
      <c r="B8627" s="95">
        <v>0.66915194596382699</v>
      </c>
    </row>
    <row r="8628" spans="1:2">
      <c r="A8628" s="95">
        <v>0.85308530853085296</v>
      </c>
      <c r="B8628" s="95">
        <v>0.66881601493482701</v>
      </c>
    </row>
    <row r="8629" spans="1:2">
      <c r="A8629" s="95">
        <v>0.85318531853185298</v>
      </c>
      <c r="B8629" s="95">
        <v>0.66848008390582603</v>
      </c>
    </row>
    <row r="8630" spans="1:2">
      <c r="A8630" s="95">
        <v>0.85328532853285299</v>
      </c>
      <c r="B8630" s="95">
        <v>0.66814415287682605</v>
      </c>
    </row>
    <row r="8631" spans="1:2">
      <c r="A8631" s="95">
        <v>0.85338533853385301</v>
      </c>
      <c r="B8631" s="95">
        <v>0.66780822184782596</v>
      </c>
    </row>
    <row r="8632" spans="1:2">
      <c r="A8632" s="95">
        <v>0.85348534853485303</v>
      </c>
      <c r="B8632" s="95">
        <v>0.66747229081882598</v>
      </c>
    </row>
    <row r="8633" spans="1:2">
      <c r="A8633" s="95">
        <v>0.85358535853585404</v>
      </c>
      <c r="B8633" s="95">
        <v>0.667136359789825</v>
      </c>
    </row>
    <row r="8634" spans="1:2">
      <c r="A8634" s="95">
        <v>0.85368536853685395</v>
      </c>
      <c r="B8634" s="95">
        <v>0.66680042876082501</v>
      </c>
    </row>
    <row r="8635" spans="1:2">
      <c r="A8635" s="95">
        <v>0.85378537853785397</v>
      </c>
      <c r="B8635" s="95">
        <v>0.66646449773182503</v>
      </c>
    </row>
    <row r="8636" spans="1:2">
      <c r="A8636" s="95">
        <v>0.85388538853885398</v>
      </c>
      <c r="B8636" s="95">
        <v>0.66612856670282405</v>
      </c>
    </row>
    <row r="8637" spans="1:2">
      <c r="A8637" s="95">
        <v>0.853985398539854</v>
      </c>
      <c r="B8637" s="95">
        <v>0.66579263567382396</v>
      </c>
    </row>
    <row r="8638" spans="1:2">
      <c r="A8638" s="95">
        <v>0.85408540854085402</v>
      </c>
      <c r="B8638" s="95">
        <v>0.66545670464482298</v>
      </c>
    </row>
    <row r="8639" spans="1:2">
      <c r="A8639" s="95">
        <v>0.85418541854185404</v>
      </c>
      <c r="B8639" s="95">
        <v>0.665120773615823</v>
      </c>
    </row>
    <row r="8640" spans="1:2">
      <c r="A8640" s="95">
        <v>0.85428542854285405</v>
      </c>
      <c r="B8640" s="95">
        <v>0.66478484258682302</v>
      </c>
    </row>
    <row r="8641" spans="1:2">
      <c r="A8641" s="95">
        <v>0.85438543854385396</v>
      </c>
      <c r="B8641" s="95">
        <v>0.66444891155782204</v>
      </c>
    </row>
    <row r="8642" spans="1:2">
      <c r="A8642" s="95">
        <v>0.85448544854485498</v>
      </c>
      <c r="B8642" s="95">
        <v>0.66411298052882195</v>
      </c>
    </row>
    <row r="8643" spans="1:2">
      <c r="A8643" s="95">
        <v>0.85458545854585499</v>
      </c>
      <c r="B8643" s="95">
        <v>0.66377704949982197</v>
      </c>
    </row>
    <row r="8644" spans="1:2">
      <c r="A8644" s="95">
        <v>0.85468546854685501</v>
      </c>
      <c r="B8644" s="95">
        <v>0.66344111847082099</v>
      </c>
    </row>
    <row r="8645" spans="1:2">
      <c r="A8645" s="95">
        <v>0.85478547854785503</v>
      </c>
      <c r="B8645" s="95">
        <v>0.66310518744182101</v>
      </c>
    </row>
    <row r="8646" spans="1:2">
      <c r="A8646" s="95">
        <v>0.85488548854885504</v>
      </c>
      <c r="B8646" s="95">
        <v>0.66276925641282003</v>
      </c>
    </row>
    <row r="8647" spans="1:2">
      <c r="A8647" s="95">
        <v>0.85498549854985495</v>
      </c>
      <c r="B8647" s="95">
        <v>0.66243332538382005</v>
      </c>
    </row>
    <row r="8648" spans="1:2">
      <c r="A8648" s="95">
        <v>0.85508550855085497</v>
      </c>
      <c r="B8648" s="95">
        <v>0.66209739435481996</v>
      </c>
    </row>
    <row r="8649" spans="1:2">
      <c r="A8649" s="95">
        <v>0.85518551855185498</v>
      </c>
      <c r="B8649" s="95">
        <v>0.66176146332581998</v>
      </c>
    </row>
    <row r="8650" spans="1:2">
      <c r="A8650" s="95">
        <v>0.855285528552855</v>
      </c>
      <c r="B8650" s="95">
        <v>0.661425532296819</v>
      </c>
    </row>
    <row r="8651" spans="1:2">
      <c r="A8651" s="95">
        <v>0.85538553855385502</v>
      </c>
      <c r="B8651" s="95">
        <v>0.66108960126781902</v>
      </c>
    </row>
    <row r="8652" spans="1:2">
      <c r="A8652" s="95">
        <v>0.85548554855485504</v>
      </c>
      <c r="B8652" s="95">
        <v>0.66075367023881904</v>
      </c>
    </row>
    <row r="8653" spans="1:2">
      <c r="A8653" s="95">
        <v>0.85558555855585605</v>
      </c>
      <c r="B8653" s="95">
        <v>0.66041773920981806</v>
      </c>
    </row>
    <row r="8654" spans="1:2">
      <c r="A8654" s="95">
        <v>0.85568556855685596</v>
      </c>
      <c r="B8654" s="95">
        <v>0.66008180818081796</v>
      </c>
    </row>
    <row r="8655" spans="1:2">
      <c r="A8655" s="95">
        <v>0.85578557855785597</v>
      </c>
      <c r="B8655" s="95">
        <v>0.65974587715181798</v>
      </c>
    </row>
    <row r="8656" spans="1:2">
      <c r="A8656" s="95">
        <v>0.85588558855885599</v>
      </c>
      <c r="B8656" s="95">
        <v>0.659409946122817</v>
      </c>
    </row>
    <row r="8657" spans="1:2">
      <c r="A8657" s="95">
        <v>0.85598559855985601</v>
      </c>
      <c r="B8657" s="95">
        <v>0.65907401509381702</v>
      </c>
    </row>
    <row r="8658" spans="1:2">
      <c r="A8658" s="95">
        <v>0.85608560856085603</v>
      </c>
      <c r="B8658" s="95">
        <v>0.65873808406481604</v>
      </c>
    </row>
    <row r="8659" spans="1:2">
      <c r="A8659" s="95">
        <v>0.85618561856185604</v>
      </c>
      <c r="B8659" s="95">
        <v>0.65840215303581595</v>
      </c>
    </row>
    <row r="8660" spans="1:2">
      <c r="A8660" s="95">
        <v>0.85628562856285595</v>
      </c>
      <c r="B8660" s="95">
        <v>0.65806622200681597</v>
      </c>
    </row>
    <row r="8661" spans="1:2">
      <c r="A8661" s="95">
        <v>0.85638563856385597</v>
      </c>
      <c r="B8661" s="95">
        <v>0.65773029097781599</v>
      </c>
    </row>
    <row r="8662" spans="1:2">
      <c r="A8662" s="95">
        <v>0.85648564856485698</v>
      </c>
      <c r="B8662" s="95">
        <v>0.65739435994881501</v>
      </c>
    </row>
    <row r="8663" spans="1:2">
      <c r="A8663" s="95">
        <v>0.856585658565857</v>
      </c>
      <c r="B8663" s="95">
        <v>0.65705842891981503</v>
      </c>
    </row>
    <row r="8664" spans="1:2">
      <c r="A8664" s="95">
        <v>0.85668566856685702</v>
      </c>
      <c r="B8664" s="95">
        <v>0.65672249789081505</v>
      </c>
    </row>
    <row r="8665" spans="1:2">
      <c r="A8665" s="95">
        <v>0.85678567856785703</v>
      </c>
      <c r="B8665" s="95">
        <v>0.65638656686181396</v>
      </c>
    </row>
    <row r="8666" spans="1:2">
      <c r="A8666" s="95">
        <v>0.85688568856885705</v>
      </c>
      <c r="B8666" s="95">
        <v>0.65605063583281398</v>
      </c>
    </row>
    <row r="8667" spans="1:2">
      <c r="A8667" s="95">
        <v>0.85698569856985696</v>
      </c>
      <c r="B8667" s="95">
        <v>0.655714704803814</v>
      </c>
    </row>
    <row r="8668" spans="1:2">
      <c r="A8668" s="95">
        <v>0.85708570857085697</v>
      </c>
      <c r="B8668" s="95">
        <v>0.65537877377481302</v>
      </c>
    </row>
    <row r="8669" spans="1:2">
      <c r="A8669" s="95">
        <v>0.85718571857185699</v>
      </c>
      <c r="B8669" s="95">
        <v>0.65504284274581304</v>
      </c>
    </row>
    <row r="8670" spans="1:2">
      <c r="A8670" s="95">
        <v>0.85728572857285701</v>
      </c>
      <c r="B8670" s="95">
        <v>0.65470691171681294</v>
      </c>
    </row>
    <row r="8671" spans="1:2">
      <c r="A8671" s="95">
        <v>0.85738573857385703</v>
      </c>
      <c r="B8671" s="95">
        <v>0.65437098068781197</v>
      </c>
    </row>
    <row r="8672" spans="1:2">
      <c r="A8672" s="95">
        <v>0.85748574857485704</v>
      </c>
      <c r="B8672" s="95">
        <v>0.65403504965881198</v>
      </c>
    </row>
    <row r="8673" spans="1:2">
      <c r="A8673" s="95">
        <v>0.85758575857585795</v>
      </c>
      <c r="B8673" s="95">
        <v>0.653699118629812</v>
      </c>
    </row>
    <row r="8674" spans="1:2">
      <c r="A8674" s="95">
        <v>0.85768576857685797</v>
      </c>
      <c r="B8674" s="95">
        <v>0.65336318760081102</v>
      </c>
    </row>
    <row r="8675" spans="1:2">
      <c r="A8675" s="95">
        <v>0.85778577857785798</v>
      </c>
      <c r="B8675" s="95">
        <v>0.65302725657181104</v>
      </c>
    </row>
    <row r="8676" spans="1:2">
      <c r="A8676" s="95">
        <v>0.857885788578858</v>
      </c>
      <c r="B8676" s="95">
        <v>0.65269132554281095</v>
      </c>
    </row>
    <row r="8677" spans="1:2">
      <c r="A8677" s="95">
        <v>0.85798579857985802</v>
      </c>
      <c r="B8677" s="95">
        <v>0.65235539451380997</v>
      </c>
    </row>
    <row r="8678" spans="1:2">
      <c r="A8678" s="95">
        <v>0.85808580858085803</v>
      </c>
      <c r="B8678" s="95">
        <v>0.65201946348480999</v>
      </c>
    </row>
    <row r="8679" spans="1:2">
      <c r="A8679" s="95">
        <v>0.85818581858185805</v>
      </c>
      <c r="B8679" s="95">
        <v>0.65168353245581001</v>
      </c>
    </row>
    <row r="8680" spans="1:2">
      <c r="A8680" s="95">
        <v>0.85828582858285796</v>
      </c>
      <c r="B8680" s="95">
        <v>0.65134760142680903</v>
      </c>
    </row>
    <row r="8681" spans="1:2">
      <c r="A8681" s="95">
        <v>0.85838583858385797</v>
      </c>
      <c r="B8681" s="95">
        <v>0.65101167039780905</v>
      </c>
    </row>
    <row r="8682" spans="1:2">
      <c r="A8682" s="95">
        <v>0.85848584858485799</v>
      </c>
      <c r="B8682" s="95">
        <v>0.65067573936880896</v>
      </c>
    </row>
    <row r="8683" spans="1:2">
      <c r="A8683" s="95">
        <v>0.85858585858585901</v>
      </c>
      <c r="B8683" s="95">
        <v>0.65033980833980798</v>
      </c>
    </row>
    <row r="8684" spans="1:2">
      <c r="A8684" s="95">
        <v>0.85868586858685902</v>
      </c>
      <c r="B8684" s="95">
        <v>0.650003877310808</v>
      </c>
    </row>
    <row r="8685" spans="1:2">
      <c r="A8685" s="95">
        <v>0.85878587858785904</v>
      </c>
      <c r="B8685" s="95">
        <v>0.64966794628180702</v>
      </c>
    </row>
    <row r="8686" spans="1:2">
      <c r="A8686" s="95">
        <v>0.85888588858885895</v>
      </c>
      <c r="B8686" s="95">
        <v>0.64933201525280704</v>
      </c>
    </row>
    <row r="8687" spans="1:2">
      <c r="A8687" s="95">
        <v>0.85898589858985896</v>
      </c>
      <c r="B8687" s="95">
        <v>0.64899608422380695</v>
      </c>
    </row>
    <row r="8688" spans="1:2">
      <c r="A8688" s="95">
        <v>0.85908590859085898</v>
      </c>
      <c r="B8688" s="95">
        <v>0.64866015319480697</v>
      </c>
    </row>
    <row r="8689" spans="1:2">
      <c r="A8689" s="95">
        <v>0.859185918591859</v>
      </c>
      <c r="B8689" s="95">
        <v>0.64832422216580599</v>
      </c>
    </row>
    <row r="8690" spans="1:2">
      <c r="A8690" s="95">
        <v>0.85928592859285902</v>
      </c>
      <c r="B8690" s="95">
        <v>0.647988291136806</v>
      </c>
    </row>
    <row r="8691" spans="1:2">
      <c r="A8691" s="95">
        <v>0.85938593859385903</v>
      </c>
      <c r="B8691" s="95">
        <v>0.64765236010780602</v>
      </c>
    </row>
    <row r="8692" spans="1:2">
      <c r="A8692" s="95">
        <v>0.85948594859485905</v>
      </c>
      <c r="B8692" s="95">
        <v>0.64731642907880504</v>
      </c>
    </row>
    <row r="8693" spans="1:2">
      <c r="A8693" s="95">
        <v>0.85958595859585996</v>
      </c>
      <c r="B8693" s="95">
        <v>0.64698049804980495</v>
      </c>
    </row>
    <row r="8694" spans="1:2">
      <c r="A8694" s="95">
        <v>0.85968596859685997</v>
      </c>
      <c r="B8694" s="95">
        <v>0.64664456702080497</v>
      </c>
    </row>
    <row r="8695" spans="1:2">
      <c r="A8695" s="95">
        <v>0.85978597859785999</v>
      </c>
      <c r="B8695" s="95">
        <v>0.64630863599180399</v>
      </c>
    </row>
    <row r="8696" spans="1:2">
      <c r="A8696" s="95">
        <v>0.85988598859886001</v>
      </c>
      <c r="B8696" s="95">
        <v>0.64597270496280401</v>
      </c>
    </row>
    <row r="8697" spans="1:2">
      <c r="A8697" s="95">
        <v>0.85998599859986002</v>
      </c>
      <c r="B8697" s="95">
        <v>0.64563677393380303</v>
      </c>
    </row>
    <row r="8698" spans="1:2">
      <c r="A8698" s="95">
        <v>0.86008600860086004</v>
      </c>
      <c r="B8698" s="95">
        <v>0.64530084290480305</v>
      </c>
    </row>
    <row r="8699" spans="1:2">
      <c r="A8699" s="95">
        <v>0.86018601860185995</v>
      </c>
      <c r="B8699" s="95">
        <v>0.64496491187580296</v>
      </c>
    </row>
    <row r="8700" spans="1:2">
      <c r="A8700" s="95">
        <v>0.86028602860285996</v>
      </c>
      <c r="B8700" s="95">
        <v>0.64462898084680298</v>
      </c>
    </row>
    <row r="8701" spans="1:2">
      <c r="A8701" s="95">
        <v>0.86038603860385998</v>
      </c>
      <c r="B8701" s="95">
        <v>0.644293049817802</v>
      </c>
    </row>
    <row r="8702" spans="1:2">
      <c r="A8702" s="95">
        <v>0.86048604860486</v>
      </c>
      <c r="B8702" s="95">
        <v>0.64395711878880202</v>
      </c>
    </row>
    <row r="8703" spans="1:2">
      <c r="A8703" s="95">
        <v>0.86058605860586102</v>
      </c>
      <c r="B8703" s="95">
        <v>0.64362118775980204</v>
      </c>
    </row>
    <row r="8704" spans="1:2">
      <c r="A8704" s="95">
        <v>0.86068606860686103</v>
      </c>
      <c r="B8704" s="95">
        <v>0.64328525673080095</v>
      </c>
    </row>
    <row r="8705" spans="1:2">
      <c r="A8705" s="95">
        <v>0.86078607860786105</v>
      </c>
      <c r="B8705" s="95">
        <v>0.64294932570180097</v>
      </c>
    </row>
    <row r="8706" spans="1:2">
      <c r="A8706" s="95">
        <v>0.86088608860886096</v>
      </c>
      <c r="B8706" s="95">
        <v>0.64261339467280099</v>
      </c>
    </row>
    <row r="8707" spans="1:2">
      <c r="A8707" s="95">
        <v>0.86098609860986097</v>
      </c>
      <c r="B8707" s="95">
        <v>0.64227746364380001</v>
      </c>
    </row>
    <row r="8708" spans="1:2">
      <c r="A8708" s="95">
        <v>0.86108610861086099</v>
      </c>
      <c r="B8708" s="95">
        <v>0.64194153261480003</v>
      </c>
    </row>
    <row r="8709" spans="1:2">
      <c r="A8709" s="95">
        <v>0.86118611861186101</v>
      </c>
      <c r="B8709" s="95">
        <v>0.64160560158579905</v>
      </c>
    </row>
    <row r="8710" spans="1:2">
      <c r="A8710" s="95">
        <v>0.86128612861286102</v>
      </c>
      <c r="B8710" s="95">
        <v>0.64126967055679895</v>
      </c>
    </row>
    <row r="8711" spans="1:2">
      <c r="A8711" s="95">
        <v>0.86138613861386104</v>
      </c>
      <c r="B8711" s="95">
        <v>0.64093373952779897</v>
      </c>
    </row>
    <row r="8712" spans="1:2">
      <c r="A8712" s="95">
        <v>0.86148614861486195</v>
      </c>
      <c r="B8712" s="95">
        <v>0.64059780849879899</v>
      </c>
    </row>
    <row r="8713" spans="1:2">
      <c r="A8713" s="95">
        <v>0.86158615861586196</v>
      </c>
      <c r="B8713" s="95">
        <v>0.64026187746979801</v>
      </c>
    </row>
    <row r="8714" spans="1:2">
      <c r="A8714" s="95">
        <v>0.86168616861686198</v>
      </c>
      <c r="B8714" s="95">
        <v>0.63992594644079803</v>
      </c>
    </row>
    <row r="8715" spans="1:2">
      <c r="A8715" s="95">
        <v>0.861786178617862</v>
      </c>
      <c r="B8715" s="95">
        <v>0.63959001541179805</v>
      </c>
    </row>
    <row r="8716" spans="1:2">
      <c r="A8716" s="95">
        <v>0.86188618861886201</v>
      </c>
      <c r="B8716" s="95">
        <v>0.63925408438279696</v>
      </c>
    </row>
    <row r="8717" spans="1:2">
      <c r="A8717" s="95">
        <v>0.86198619861986203</v>
      </c>
      <c r="B8717" s="95">
        <v>0.63891815335379698</v>
      </c>
    </row>
    <row r="8718" spans="1:2">
      <c r="A8718" s="95">
        <v>0.86208620862086205</v>
      </c>
      <c r="B8718" s="95">
        <v>0.638582222324797</v>
      </c>
    </row>
    <row r="8719" spans="1:2">
      <c r="A8719" s="95">
        <v>0.86218621862186196</v>
      </c>
      <c r="B8719" s="95">
        <v>0.63824629129579602</v>
      </c>
    </row>
    <row r="8720" spans="1:2">
      <c r="A8720" s="95">
        <v>0.86228622862286197</v>
      </c>
      <c r="B8720" s="95">
        <v>0.63791036026679604</v>
      </c>
    </row>
    <row r="8721" spans="1:2">
      <c r="A8721" s="95">
        <v>0.86238623862386199</v>
      </c>
      <c r="B8721" s="95">
        <v>0.63757442923779495</v>
      </c>
    </row>
    <row r="8722" spans="1:2">
      <c r="A8722" s="95">
        <v>0.86248624862486201</v>
      </c>
      <c r="B8722" s="95">
        <v>0.63723849820879497</v>
      </c>
    </row>
    <row r="8723" spans="1:2">
      <c r="A8723" s="95">
        <v>0.86258625862586302</v>
      </c>
      <c r="B8723" s="95">
        <v>0.63690256717979499</v>
      </c>
    </row>
    <row r="8724" spans="1:2">
      <c r="A8724" s="95">
        <v>0.86268626862686304</v>
      </c>
      <c r="B8724" s="95">
        <v>0.63656663615079401</v>
      </c>
    </row>
    <row r="8725" spans="1:2">
      <c r="A8725" s="95">
        <v>0.86278627862786295</v>
      </c>
      <c r="B8725" s="95">
        <v>0.63623070512179403</v>
      </c>
    </row>
    <row r="8726" spans="1:2">
      <c r="A8726" s="95">
        <v>0.86288628862886296</v>
      </c>
      <c r="B8726" s="95">
        <v>0.63589477409279405</v>
      </c>
    </row>
    <row r="8727" spans="1:2">
      <c r="A8727" s="95">
        <v>0.86298629862986298</v>
      </c>
      <c r="B8727" s="95">
        <v>0.63555884306379395</v>
      </c>
    </row>
    <row r="8728" spans="1:2">
      <c r="A8728" s="95">
        <v>0.863086308630863</v>
      </c>
      <c r="B8728" s="95">
        <v>0.63522291203479297</v>
      </c>
    </row>
    <row r="8729" spans="1:2">
      <c r="A8729" s="95">
        <v>0.86318631863186301</v>
      </c>
      <c r="B8729" s="95">
        <v>0.63488698100579299</v>
      </c>
    </row>
    <row r="8730" spans="1:2">
      <c r="A8730" s="95">
        <v>0.86328632863286303</v>
      </c>
      <c r="B8730" s="95">
        <v>0.63455104997679301</v>
      </c>
    </row>
    <row r="8731" spans="1:2">
      <c r="A8731" s="95">
        <v>0.86338633863386305</v>
      </c>
      <c r="B8731" s="95">
        <v>0.63421511894779203</v>
      </c>
    </row>
    <row r="8732" spans="1:2">
      <c r="A8732" s="95">
        <v>0.86348634863486395</v>
      </c>
      <c r="B8732" s="95">
        <v>0.63387918791879205</v>
      </c>
    </row>
    <row r="8733" spans="1:2">
      <c r="A8733" s="95">
        <v>0.86358635863586397</v>
      </c>
      <c r="B8733" s="95">
        <v>0.63354325688979096</v>
      </c>
    </row>
    <row r="8734" spans="1:2">
      <c r="A8734" s="95">
        <v>0.86368636863686399</v>
      </c>
      <c r="B8734" s="95">
        <v>0.63320732586079098</v>
      </c>
    </row>
    <row r="8735" spans="1:2">
      <c r="A8735" s="95">
        <v>0.86378637863786401</v>
      </c>
      <c r="B8735" s="95">
        <v>0.632871394831791</v>
      </c>
    </row>
    <row r="8736" spans="1:2">
      <c r="A8736" s="95">
        <v>0.86388638863886402</v>
      </c>
      <c r="B8736" s="95">
        <v>0.63253546380279002</v>
      </c>
    </row>
    <row r="8737" spans="1:2">
      <c r="A8737" s="95">
        <v>0.86398639863986404</v>
      </c>
      <c r="B8737" s="95">
        <v>0.63219953277379004</v>
      </c>
    </row>
    <row r="8738" spans="1:2">
      <c r="A8738" s="95">
        <v>0.86408640864086395</v>
      </c>
      <c r="B8738" s="95">
        <v>0.63186360174478995</v>
      </c>
    </row>
    <row r="8739" spans="1:2">
      <c r="A8739" s="95">
        <v>0.86418641864186396</v>
      </c>
      <c r="B8739" s="95">
        <v>0.63152767071578997</v>
      </c>
    </row>
    <row r="8740" spans="1:2">
      <c r="A8740" s="95">
        <v>0.86428642864286398</v>
      </c>
      <c r="B8740" s="95">
        <v>0.63119173968678899</v>
      </c>
    </row>
    <row r="8741" spans="1:2">
      <c r="A8741" s="95">
        <v>0.864386438643864</v>
      </c>
      <c r="B8741" s="95">
        <v>0.63085580865778901</v>
      </c>
    </row>
    <row r="8742" spans="1:2">
      <c r="A8742" s="95">
        <v>0.86448644864486401</v>
      </c>
      <c r="B8742" s="95">
        <v>0.63051987762878903</v>
      </c>
    </row>
    <row r="8743" spans="1:2">
      <c r="A8743" s="95">
        <v>0.86458645864586503</v>
      </c>
      <c r="B8743" s="95">
        <v>0.63018394659978805</v>
      </c>
    </row>
    <row r="8744" spans="1:2">
      <c r="A8744" s="95">
        <v>0.86468646864686505</v>
      </c>
      <c r="B8744" s="95">
        <v>0.62984801557078796</v>
      </c>
    </row>
    <row r="8745" spans="1:2">
      <c r="A8745" s="95">
        <v>0.86478647864786495</v>
      </c>
      <c r="B8745" s="95">
        <v>0.62951208454178798</v>
      </c>
    </row>
    <row r="8746" spans="1:2">
      <c r="A8746" s="95">
        <v>0.86488648864886497</v>
      </c>
      <c r="B8746" s="95">
        <v>0.629176153512787</v>
      </c>
    </row>
    <row r="8747" spans="1:2">
      <c r="A8747" s="95">
        <v>0.86498649864986499</v>
      </c>
      <c r="B8747" s="95">
        <v>0.62884022248378701</v>
      </c>
    </row>
    <row r="8748" spans="1:2">
      <c r="A8748" s="95">
        <v>0.865086508650865</v>
      </c>
      <c r="B8748" s="95">
        <v>0.62850429145478603</v>
      </c>
    </row>
    <row r="8749" spans="1:2">
      <c r="A8749" s="95">
        <v>0.86518651865186502</v>
      </c>
      <c r="B8749" s="95">
        <v>0.62816836042578605</v>
      </c>
    </row>
    <row r="8750" spans="1:2">
      <c r="A8750" s="95">
        <v>0.86528652865286504</v>
      </c>
      <c r="B8750" s="95">
        <v>0.62783242939678596</v>
      </c>
    </row>
    <row r="8751" spans="1:2">
      <c r="A8751" s="95">
        <v>0.86538653865386495</v>
      </c>
      <c r="B8751" s="95">
        <v>0.62749649836778498</v>
      </c>
    </row>
    <row r="8752" spans="1:2">
      <c r="A8752" s="95">
        <v>0.86548654865486596</v>
      </c>
      <c r="B8752" s="95">
        <v>0.627160567338785</v>
      </c>
    </row>
    <row r="8753" spans="1:2">
      <c r="A8753" s="95">
        <v>0.86558655865586598</v>
      </c>
      <c r="B8753" s="95">
        <v>0.62682463630978502</v>
      </c>
    </row>
    <row r="8754" spans="1:2">
      <c r="A8754" s="95">
        <v>0.865686568656866</v>
      </c>
      <c r="B8754" s="95">
        <v>0.62648870528078404</v>
      </c>
    </row>
    <row r="8755" spans="1:2">
      <c r="A8755" s="95">
        <v>0.86578657865786601</v>
      </c>
      <c r="B8755" s="95">
        <v>0.62615277425178395</v>
      </c>
    </row>
    <row r="8756" spans="1:2">
      <c r="A8756" s="95">
        <v>0.86588658865886603</v>
      </c>
      <c r="B8756" s="95">
        <v>0.62581684322278397</v>
      </c>
    </row>
    <row r="8757" spans="1:2">
      <c r="A8757" s="95">
        <v>0.86598659865986605</v>
      </c>
      <c r="B8757" s="95">
        <v>0.62548091219378399</v>
      </c>
    </row>
    <row r="8758" spans="1:2">
      <c r="A8758" s="95">
        <v>0.86608660866086595</v>
      </c>
      <c r="B8758" s="95">
        <v>0.62514498116478301</v>
      </c>
    </row>
    <row r="8759" spans="1:2">
      <c r="A8759" s="95">
        <v>0.86618661866186597</v>
      </c>
      <c r="B8759" s="95">
        <v>0.62480905013578303</v>
      </c>
    </row>
    <row r="8760" spans="1:2">
      <c r="A8760" s="95">
        <v>0.86628662866286599</v>
      </c>
      <c r="B8760" s="95">
        <v>0.62447311910678205</v>
      </c>
    </row>
    <row r="8761" spans="1:2">
      <c r="A8761" s="95">
        <v>0.866386638663866</v>
      </c>
      <c r="B8761" s="95">
        <v>0.62413718807778196</v>
      </c>
    </row>
    <row r="8762" spans="1:2">
      <c r="A8762" s="95">
        <v>0.86648664866486602</v>
      </c>
      <c r="B8762" s="95">
        <v>0.62380125704878198</v>
      </c>
    </row>
    <row r="8763" spans="1:2">
      <c r="A8763" s="95">
        <v>0.86658665866586704</v>
      </c>
      <c r="B8763" s="95">
        <v>0.623465326019781</v>
      </c>
    </row>
    <row r="8764" spans="1:2">
      <c r="A8764" s="95">
        <v>0.86668666866686705</v>
      </c>
      <c r="B8764" s="95">
        <v>0.62312939499078102</v>
      </c>
    </row>
    <row r="8765" spans="1:2">
      <c r="A8765" s="95">
        <v>0.86678667866786696</v>
      </c>
      <c r="B8765" s="95">
        <v>0.62279346396178104</v>
      </c>
    </row>
    <row r="8766" spans="1:2">
      <c r="A8766" s="95">
        <v>0.86688668866886698</v>
      </c>
      <c r="B8766" s="95">
        <v>0.62245753293278006</v>
      </c>
    </row>
    <row r="8767" spans="1:2">
      <c r="A8767" s="95">
        <v>0.866986698669867</v>
      </c>
      <c r="B8767" s="95">
        <v>0.62212160190377996</v>
      </c>
    </row>
    <row r="8768" spans="1:2">
      <c r="A8768" s="95">
        <v>0.86708670867086701</v>
      </c>
      <c r="B8768" s="95">
        <v>0.62178567087477998</v>
      </c>
    </row>
    <row r="8769" spans="1:2">
      <c r="A8769" s="95">
        <v>0.86718671867186703</v>
      </c>
      <c r="B8769" s="95">
        <v>0.62144973984578</v>
      </c>
    </row>
    <row r="8770" spans="1:2">
      <c r="A8770" s="95">
        <v>0.86728672867286705</v>
      </c>
      <c r="B8770" s="95">
        <v>0.62111380881677902</v>
      </c>
    </row>
    <row r="8771" spans="1:2">
      <c r="A8771" s="95">
        <v>0.86738673867386695</v>
      </c>
      <c r="B8771" s="95">
        <v>0.62077787778777904</v>
      </c>
    </row>
    <row r="8772" spans="1:2">
      <c r="A8772" s="95">
        <v>0.86748674867486797</v>
      </c>
      <c r="B8772" s="95">
        <v>0.62044194675877795</v>
      </c>
    </row>
    <row r="8773" spans="1:2">
      <c r="A8773" s="95">
        <v>0.86758675867586799</v>
      </c>
      <c r="B8773" s="95">
        <v>0.62010601572977797</v>
      </c>
    </row>
    <row r="8774" spans="1:2">
      <c r="A8774" s="95">
        <v>0.867686768676868</v>
      </c>
      <c r="B8774" s="95">
        <v>0.61977008470077799</v>
      </c>
    </row>
    <row r="8775" spans="1:2">
      <c r="A8775" s="95">
        <v>0.86778677867786802</v>
      </c>
      <c r="B8775" s="95">
        <v>0.61943415367177701</v>
      </c>
    </row>
    <row r="8776" spans="1:2">
      <c r="A8776" s="95">
        <v>0.86788678867886804</v>
      </c>
      <c r="B8776" s="95">
        <v>0.61909822264277703</v>
      </c>
    </row>
    <row r="8777" spans="1:2">
      <c r="A8777" s="95">
        <v>0.86798679867986805</v>
      </c>
      <c r="B8777" s="95">
        <v>0.61876229161377705</v>
      </c>
    </row>
    <row r="8778" spans="1:2">
      <c r="A8778" s="95">
        <v>0.86808680868086796</v>
      </c>
      <c r="B8778" s="95">
        <v>0.61842636058477696</v>
      </c>
    </row>
    <row r="8779" spans="1:2">
      <c r="A8779" s="95">
        <v>0.86818681868186798</v>
      </c>
      <c r="B8779" s="95">
        <v>0.61809042955577598</v>
      </c>
    </row>
    <row r="8780" spans="1:2">
      <c r="A8780" s="95">
        <v>0.86828682868286799</v>
      </c>
      <c r="B8780" s="95">
        <v>0.617754498526776</v>
      </c>
    </row>
    <row r="8781" spans="1:2">
      <c r="A8781" s="95">
        <v>0.86838683868386801</v>
      </c>
      <c r="B8781" s="95">
        <v>0.61741856749777602</v>
      </c>
    </row>
    <row r="8782" spans="1:2">
      <c r="A8782" s="95">
        <v>0.86848684868486803</v>
      </c>
      <c r="B8782" s="95">
        <v>0.61708263646877504</v>
      </c>
    </row>
    <row r="8783" spans="1:2">
      <c r="A8783" s="95">
        <v>0.86858685868586905</v>
      </c>
      <c r="B8783" s="95">
        <v>0.61674670543977494</v>
      </c>
    </row>
    <row r="8784" spans="1:2">
      <c r="A8784" s="95">
        <v>0.86868686868686895</v>
      </c>
      <c r="B8784" s="95">
        <v>0.61641077441077397</v>
      </c>
    </row>
    <row r="8785" spans="1:2">
      <c r="A8785" s="95">
        <v>0.86878687868786897</v>
      </c>
      <c r="B8785" s="95">
        <v>0.61607484338177398</v>
      </c>
    </row>
    <row r="8786" spans="1:2">
      <c r="A8786" s="95">
        <v>0.86888688868886899</v>
      </c>
      <c r="B8786" s="95">
        <v>0.615738912352774</v>
      </c>
    </row>
    <row r="8787" spans="1:2">
      <c r="A8787" s="95">
        <v>0.868986898689869</v>
      </c>
      <c r="B8787" s="95">
        <v>0.61540298132377302</v>
      </c>
    </row>
    <row r="8788" spans="1:2">
      <c r="A8788" s="95">
        <v>0.86908690869086902</v>
      </c>
      <c r="B8788" s="95">
        <v>0.61506705029477304</v>
      </c>
    </row>
    <row r="8789" spans="1:2">
      <c r="A8789" s="95">
        <v>0.86918691869186904</v>
      </c>
      <c r="B8789" s="95">
        <v>0.61473111926577295</v>
      </c>
    </row>
    <row r="8790" spans="1:2">
      <c r="A8790" s="95">
        <v>0.86928692869286905</v>
      </c>
      <c r="B8790" s="95">
        <v>0.61439518823677197</v>
      </c>
    </row>
    <row r="8791" spans="1:2">
      <c r="A8791" s="95">
        <v>0.86938693869386896</v>
      </c>
      <c r="B8791" s="95">
        <v>0.61405925720777199</v>
      </c>
    </row>
    <row r="8792" spans="1:2">
      <c r="A8792" s="95">
        <v>0.86948694869486998</v>
      </c>
      <c r="B8792" s="95">
        <v>0.61372332617877201</v>
      </c>
    </row>
    <row r="8793" spans="1:2">
      <c r="A8793" s="95">
        <v>0.86958695869586999</v>
      </c>
      <c r="B8793" s="95">
        <v>0.61338739514977103</v>
      </c>
    </row>
    <row r="8794" spans="1:2">
      <c r="A8794" s="95">
        <v>0.86968696869687001</v>
      </c>
      <c r="B8794" s="95">
        <v>0.61305146412077105</v>
      </c>
    </row>
    <row r="8795" spans="1:2">
      <c r="A8795" s="95">
        <v>0.86978697869787003</v>
      </c>
      <c r="B8795" s="95">
        <v>0.61271553309177096</v>
      </c>
    </row>
    <row r="8796" spans="1:2">
      <c r="A8796" s="95">
        <v>0.86988698869887005</v>
      </c>
      <c r="B8796" s="95">
        <v>0.61237960206276998</v>
      </c>
    </row>
    <row r="8797" spans="1:2">
      <c r="A8797" s="95">
        <v>0.86998699869986995</v>
      </c>
      <c r="B8797" s="95">
        <v>0.61204367103377</v>
      </c>
    </row>
    <row r="8798" spans="1:2">
      <c r="A8798" s="95">
        <v>0.87008700870086997</v>
      </c>
      <c r="B8798" s="95">
        <v>0.611800795869061</v>
      </c>
    </row>
    <row r="8799" spans="1:2">
      <c r="A8799" s="95">
        <v>0.87018701870186999</v>
      </c>
      <c r="B8799" s="95">
        <v>0.61157182560361301</v>
      </c>
    </row>
    <row r="8800" spans="1:2">
      <c r="A8800" s="95">
        <v>0.87028702870287</v>
      </c>
      <c r="B8800" s="95">
        <v>0.61134285533816501</v>
      </c>
    </row>
    <row r="8801" spans="1:2">
      <c r="A8801" s="95">
        <v>0.87038703870387002</v>
      </c>
      <c r="B8801" s="95">
        <v>0.61111388507271802</v>
      </c>
    </row>
    <row r="8802" spans="1:2">
      <c r="A8802" s="95">
        <v>0.87048704870487004</v>
      </c>
      <c r="B8802" s="95">
        <v>0.61088491480727003</v>
      </c>
    </row>
    <row r="8803" spans="1:2">
      <c r="A8803" s="95">
        <v>0.87058705870587105</v>
      </c>
      <c r="B8803" s="95">
        <v>0.61065594454182304</v>
      </c>
    </row>
    <row r="8804" spans="1:2">
      <c r="A8804" s="95">
        <v>0.87068706870687096</v>
      </c>
      <c r="B8804" s="95">
        <v>0.61042697427637505</v>
      </c>
    </row>
    <row r="8805" spans="1:2">
      <c r="A8805" s="95">
        <v>0.87078707870787098</v>
      </c>
      <c r="B8805" s="95">
        <v>0.61019800401092705</v>
      </c>
    </row>
    <row r="8806" spans="1:2">
      <c r="A8806" s="95">
        <v>0.87088708870887099</v>
      </c>
      <c r="B8806" s="95">
        <v>0.60996903374547995</v>
      </c>
    </row>
    <row r="8807" spans="1:2">
      <c r="A8807" s="95">
        <v>0.87098709870987101</v>
      </c>
      <c r="B8807" s="95">
        <v>0.60974006348003196</v>
      </c>
    </row>
    <row r="8808" spans="1:2">
      <c r="A8808" s="95">
        <v>0.87108710871087103</v>
      </c>
      <c r="B8808" s="95">
        <v>0.60951109321458496</v>
      </c>
    </row>
    <row r="8809" spans="1:2">
      <c r="A8809" s="95">
        <v>0.87118711871187104</v>
      </c>
      <c r="B8809" s="95">
        <v>0.60928212294913697</v>
      </c>
    </row>
    <row r="8810" spans="1:2">
      <c r="A8810" s="95">
        <v>0.87128712871287095</v>
      </c>
      <c r="B8810" s="95">
        <v>0.60905315268368898</v>
      </c>
    </row>
    <row r="8811" spans="1:2">
      <c r="A8811" s="95">
        <v>0.87138713871387097</v>
      </c>
      <c r="B8811" s="95">
        <v>0.60882418241824199</v>
      </c>
    </row>
    <row r="8812" spans="1:2">
      <c r="A8812" s="95">
        <v>0.87148714871487198</v>
      </c>
      <c r="B8812" s="95">
        <v>0.608595212152794</v>
      </c>
    </row>
    <row r="8813" spans="1:2">
      <c r="A8813" s="95">
        <v>0.871587158715872</v>
      </c>
      <c r="B8813" s="95">
        <v>0.608366241887347</v>
      </c>
    </row>
    <row r="8814" spans="1:2">
      <c r="A8814" s="95">
        <v>0.87168716871687202</v>
      </c>
      <c r="B8814" s="95">
        <v>0.60813727162189901</v>
      </c>
    </row>
    <row r="8815" spans="1:2">
      <c r="A8815" s="95">
        <v>0.87178717871787204</v>
      </c>
      <c r="B8815" s="95">
        <v>0.60790830135645102</v>
      </c>
    </row>
    <row r="8816" spans="1:2">
      <c r="A8816" s="95">
        <v>0.87188718871887205</v>
      </c>
      <c r="B8816" s="95">
        <v>0.60767933109100403</v>
      </c>
    </row>
    <row r="8817" spans="1:2">
      <c r="A8817" s="95">
        <v>0.87198719871987196</v>
      </c>
      <c r="B8817" s="95">
        <v>0.60745036082555603</v>
      </c>
    </row>
    <row r="8818" spans="1:2">
      <c r="A8818" s="95">
        <v>0.87208720872087198</v>
      </c>
      <c r="B8818" s="95">
        <v>0.60722139056010904</v>
      </c>
    </row>
    <row r="8819" spans="1:2">
      <c r="A8819" s="95">
        <v>0.87218721872187199</v>
      </c>
      <c r="B8819" s="95">
        <v>0.60699242029466105</v>
      </c>
    </row>
    <row r="8820" spans="1:2">
      <c r="A8820" s="95">
        <v>0.87228722872287201</v>
      </c>
      <c r="B8820" s="95">
        <v>0.60676345002921395</v>
      </c>
    </row>
    <row r="8821" spans="1:2">
      <c r="A8821" s="95">
        <v>0.87238723872387203</v>
      </c>
      <c r="B8821" s="95">
        <v>0.60653447976376595</v>
      </c>
    </row>
    <row r="8822" spans="1:2">
      <c r="A8822" s="95">
        <v>0.87248724872487204</v>
      </c>
      <c r="B8822" s="95">
        <v>0.60630550949831796</v>
      </c>
    </row>
    <row r="8823" spans="1:2">
      <c r="A8823" s="95">
        <v>0.87258725872587295</v>
      </c>
      <c r="B8823" s="95">
        <v>0.60607653923287097</v>
      </c>
    </row>
    <row r="8824" spans="1:2">
      <c r="A8824" s="95">
        <v>0.87268726872687297</v>
      </c>
      <c r="B8824" s="95">
        <v>0.60584756896742298</v>
      </c>
    </row>
    <row r="8825" spans="1:2">
      <c r="A8825" s="95">
        <v>0.87278727872787298</v>
      </c>
      <c r="B8825" s="95">
        <v>0.60561859870197499</v>
      </c>
    </row>
    <row r="8826" spans="1:2">
      <c r="A8826" s="95">
        <v>0.872887288728873</v>
      </c>
      <c r="B8826" s="95">
        <v>0.60538962843652799</v>
      </c>
    </row>
    <row r="8827" spans="1:2">
      <c r="A8827" s="95">
        <v>0.87298729872987302</v>
      </c>
      <c r="B8827" s="95">
        <v>0.60516065817108</v>
      </c>
    </row>
    <row r="8828" spans="1:2">
      <c r="A8828" s="95">
        <v>0.87308730873087304</v>
      </c>
      <c r="B8828" s="95">
        <v>0.60493168790563301</v>
      </c>
    </row>
    <row r="8829" spans="1:2">
      <c r="A8829" s="95">
        <v>0.87318731873187305</v>
      </c>
      <c r="B8829" s="95">
        <v>0.60470271764018502</v>
      </c>
    </row>
    <row r="8830" spans="1:2">
      <c r="A8830" s="95">
        <v>0.87328732873287296</v>
      </c>
      <c r="B8830" s="95">
        <v>0.60447374737473702</v>
      </c>
    </row>
    <row r="8831" spans="1:2">
      <c r="A8831" s="95">
        <v>0.87338733873387298</v>
      </c>
      <c r="B8831" s="95">
        <v>0.60424477710929003</v>
      </c>
    </row>
    <row r="8832" spans="1:2">
      <c r="A8832" s="95">
        <v>0.87348734873487299</v>
      </c>
      <c r="B8832" s="95">
        <v>0.60401580684384204</v>
      </c>
    </row>
    <row r="8833" spans="1:2">
      <c r="A8833" s="95">
        <v>0.87358735873587401</v>
      </c>
      <c r="B8833" s="95">
        <v>0.60378683657839505</v>
      </c>
    </row>
    <row r="8834" spans="1:2">
      <c r="A8834" s="95">
        <v>0.87368736873687403</v>
      </c>
      <c r="B8834" s="95">
        <v>0.60355786631294694</v>
      </c>
    </row>
    <row r="8835" spans="1:2">
      <c r="A8835" s="95">
        <v>0.87378737873787404</v>
      </c>
      <c r="B8835" s="95">
        <v>0.60332889604749895</v>
      </c>
    </row>
    <row r="8836" spans="1:2">
      <c r="A8836" s="95">
        <v>0.87388738873887395</v>
      </c>
      <c r="B8836" s="95">
        <v>0.60309992578205196</v>
      </c>
    </row>
    <row r="8837" spans="1:2">
      <c r="A8837" s="95">
        <v>0.87398739873987397</v>
      </c>
      <c r="B8837" s="95">
        <v>0.60287095551660397</v>
      </c>
    </row>
    <row r="8838" spans="1:2">
      <c r="A8838" s="95">
        <v>0.87408740874087398</v>
      </c>
      <c r="B8838" s="95">
        <v>0.60264198525115698</v>
      </c>
    </row>
    <row r="8839" spans="1:2">
      <c r="A8839" s="95">
        <v>0.874187418741874</v>
      </c>
      <c r="B8839" s="95">
        <v>0.60241301498570898</v>
      </c>
    </row>
    <row r="8840" spans="1:2">
      <c r="A8840" s="95">
        <v>0.87428742874287402</v>
      </c>
      <c r="B8840" s="95">
        <v>0.60218404472026199</v>
      </c>
    </row>
    <row r="8841" spans="1:2">
      <c r="A8841" s="95">
        <v>0.87438743874387403</v>
      </c>
      <c r="B8841" s="95">
        <v>0.601955074454814</v>
      </c>
    </row>
    <row r="8842" spans="1:2">
      <c r="A8842" s="95">
        <v>0.87448744874487405</v>
      </c>
      <c r="B8842" s="95">
        <v>0.60172610418936601</v>
      </c>
    </row>
    <row r="8843" spans="1:2">
      <c r="A8843" s="95">
        <v>0.87458745874587496</v>
      </c>
      <c r="B8843" s="95">
        <v>0.60149713392391901</v>
      </c>
    </row>
    <row r="8844" spans="1:2">
      <c r="A8844" s="95">
        <v>0.87468746874687497</v>
      </c>
      <c r="B8844" s="95">
        <v>0.60126816365847102</v>
      </c>
    </row>
    <row r="8845" spans="1:2">
      <c r="A8845" s="95">
        <v>0.87478747874787499</v>
      </c>
      <c r="B8845" s="95">
        <v>0.60103919339302303</v>
      </c>
    </row>
    <row r="8846" spans="1:2">
      <c r="A8846" s="95">
        <v>0.87488748874887501</v>
      </c>
      <c r="B8846" s="95">
        <v>0.60081022312757604</v>
      </c>
    </row>
    <row r="8847" spans="1:2">
      <c r="A8847" s="95">
        <v>0.87498749874987503</v>
      </c>
      <c r="B8847" s="95">
        <v>0.60058125286212805</v>
      </c>
    </row>
    <row r="8848" spans="1:2">
      <c r="A8848" s="95">
        <v>0.87508750875087504</v>
      </c>
      <c r="B8848" s="95">
        <v>0.60035228259668105</v>
      </c>
    </row>
    <row r="8849" spans="1:2">
      <c r="A8849" s="95">
        <v>0.87518751875187495</v>
      </c>
      <c r="B8849" s="95">
        <v>0.60012331233123295</v>
      </c>
    </row>
    <row r="8850" spans="1:2">
      <c r="A8850" s="95">
        <v>0.87528752875287497</v>
      </c>
      <c r="B8850" s="95">
        <v>0.59989434206578496</v>
      </c>
    </row>
    <row r="8851" spans="1:2">
      <c r="A8851" s="95">
        <v>0.87538753875387498</v>
      </c>
      <c r="B8851" s="95">
        <v>0.59966537180033797</v>
      </c>
    </row>
    <row r="8852" spans="1:2">
      <c r="A8852" s="95">
        <v>0.875487548754875</v>
      </c>
      <c r="B8852" s="95">
        <v>0.59943640153488997</v>
      </c>
    </row>
    <row r="8853" spans="1:2">
      <c r="A8853" s="95">
        <v>0.87558755875587602</v>
      </c>
      <c r="B8853" s="95">
        <v>0.59920743126944298</v>
      </c>
    </row>
    <row r="8854" spans="1:2">
      <c r="A8854" s="95">
        <v>0.87568756875687603</v>
      </c>
      <c r="B8854" s="95">
        <v>0.59897846100399499</v>
      </c>
    </row>
    <row r="8855" spans="1:2">
      <c r="A8855" s="95">
        <v>0.87578757875787605</v>
      </c>
      <c r="B8855" s="95">
        <v>0.598749490738547</v>
      </c>
    </row>
    <row r="8856" spans="1:2">
      <c r="A8856" s="95">
        <v>0.87588758875887596</v>
      </c>
      <c r="B8856" s="95">
        <v>0.5985205204731</v>
      </c>
    </row>
    <row r="8857" spans="1:2">
      <c r="A8857" s="95">
        <v>0.87598759875987597</v>
      </c>
      <c r="B8857" s="95">
        <v>0.59829155020765201</v>
      </c>
    </row>
    <row r="8858" spans="1:2">
      <c r="A8858" s="95">
        <v>0.87608760876087599</v>
      </c>
      <c r="B8858" s="95">
        <v>0.59806257994220502</v>
      </c>
    </row>
    <row r="8859" spans="1:2">
      <c r="A8859" s="95">
        <v>0.87618761876187601</v>
      </c>
      <c r="B8859" s="95">
        <v>0.59783360967675703</v>
      </c>
    </row>
    <row r="8860" spans="1:2">
      <c r="A8860" s="95">
        <v>0.87628762876287603</v>
      </c>
      <c r="B8860" s="95">
        <v>0.59760463941131003</v>
      </c>
    </row>
    <row r="8861" spans="1:2">
      <c r="A8861" s="95">
        <v>0.87638763876387604</v>
      </c>
      <c r="B8861" s="95">
        <v>0.59737566914586204</v>
      </c>
    </row>
    <row r="8862" spans="1:2">
      <c r="A8862" s="95">
        <v>0.87648764876487695</v>
      </c>
      <c r="B8862" s="95">
        <v>0.59714669888041405</v>
      </c>
    </row>
    <row r="8863" spans="1:2">
      <c r="A8863" s="95">
        <v>0.87658765876587696</v>
      </c>
      <c r="B8863" s="95">
        <v>0.59691772861496695</v>
      </c>
    </row>
    <row r="8864" spans="1:2">
      <c r="A8864" s="95">
        <v>0.87668766876687698</v>
      </c>
      <c r="B8864" s="95">
        <v>0.59668875834951896</v>
      </c>
    </row>
    <row r="8865" spans="1:2">
      <c r="A8865" s="95">
        <v>0.876787678767877</v>
      </c>
      <c r="B8865" s="95">
        <v>0.59645978808407196</v>
      </c>
    </row>
    <row r="8866" spans="1:2">
      <c r="A8866" s="95">
        <v>0.87688768876887702</v>
      </c>
      <c r="B8866" s="95">
        <v>0.59623081781862397</v>
      </c>
    </row>
    <row r="8867" spans="1:2">
      <c r="A8867" s="95">
        <v>0.87698769876987703</v>
      </c>
      <c r="B8867" s="95">
        <v>0.59600184755317598</v>
      </c>
    </row>
    <row r="8868" spans="1:2">
      <c r="A8868" s="95">
        <v>0.87708770877087705</v>
      </c>
      <c r="B8868" s="95">
        <v>0.59577287728772899</v>
      </c>
    </row>
    <row r="8869" spans="1:2">
      <c r="A8869" s="95">
        <v>0.87718771877187696</v>
      </c>
      <c r="B8869" s="95">
        <v>0.59554390702228099</v>
      </c>
    </row>
    <row r="8870" spans="1:2">
      <c r="A8870" s="95">
        <v>0.87728772877287697</v>
      </c>
      <c r="B8870" s="95">
        <v>0.595314936756833</v>
      </c>
    </row>
    <row r="8871" spans="1:2">
      <c r="A8871" s="95">
        <v>0.87738773877387699</v>
      </c>
      <c r="B8871" s="95">
        <v>0.59508596649138601</v>
      </c>
    </row>
    <row r="8872" spans="1:2">
      <c r="A8872" s="95">
        <v>0.87748774877487701</v>
      </c>
      <c r="B8872" s="95">
        <v>0.59485699622593802</v>
      </c>
    </row>
    <row r="8873" spans="1:2">
      <c r="A8873" s="95">
        <v>0.87758775877587802</v>
      </c>
      <c r="B8873" s="95">
        <v>0.59462802596049102</v>
      </c>
    </row>
    <row r="8874" spans="1:2">
      <c r="A8874" s="95">
        <v>0.87768776877687804</v>
      </c>
      <c r="B8874" s="95">
        <v>0.59439905569504303</v>
      </c>
    </row>
    <row r="8875" spans="1:2">
      <c r="A8875" s="95">
        <v>0.87778777877787795</v>
      </c>
      <c r="B8875" s="95">
        <v>0.59417008542959504</v>
      </c>
    </row>
    <row r="8876" spans="1:2">
      <c r="A8876" s="95">
        <v>0.87788778877887796</v>
      </c>
      <c r="B8876" s="95">
        <v>0.59394111516414805</v>
      </c>
    </row>
    <row r="8877" spans="1:2">
      <c r="A8877" s="95">
        <v>0.87798779877987798</v>
      </c>
      <c r="B8877" s="95">
        <v>0.59371214489869995</v>
      </c>
    </row>
    <row r="8878" spans="1:2">
      <c r="A8878" s="95">
        <v>0.878087808780878</v>
      </c>
      <c r="B8878" s="95">
        <v>0.59348317463325295</v>
      </c>
    </row>
    <row r="8879" spans="1:2">
      <c r="A8879" s="95">
        <v>0.87818781878187802</v>
      </c>
      <c r="B8879" s="95">
        <v>0.59325420436780496</v>
      </c>
    </row>
    <row r="8880" spans="1:2">
      <c r="A8880" s="95">
        <v>0.87828782878287803</v>
      </c>
      <c r="B8880" s="95">
        <v>0.59302523410235797</v>
      </c>
    </row>
    <row r="8881" spans="1:2">
      <c r="A8881" s="95">
        <v>0.87838783878387805</v>
      </c>
      <c r="B8881" s="95">
        <v>0.59279626383690998</v>
      </c>
    </row>
    <row r="8882" spans="1:2">
      <c r="A8882" s="95">
        <v>0.87848784878487896</v>
      </c>
      <c r="B8882" s="95">
        <v>0.59256729357146198</v>
      </c>
    </row>
    <row r="8883" spans="1:2">
      <c r="A8883" s="95">
        <v>0.87858785878587897</v>
      </c>
      <c r="B8883" s="95">
        <v>0.59233832330601499</v>
      </c>
    </row>
    <row r="8884" spans="1:2">
      <c r="A8884" s="95">
        <v>0.87868786878687899</v>
      </c>
      <c r="B8884" s="95">
        <v>0.592109353040567</v>
      </c>
    </row>
    <row r="8885" spans="1:2">
      <c r="A8885" s="95">
        <v>0.87878787878787901</v>
      </c>
      <c r="B8885" s="95">
        <v>0.59188038277512001</v>
      </c>
    </row>
    <row r="8886" spans="1:2">
      <c r="A8886" s="95">
        <v>0.87888788878887902</v>
      </c>
      <c r="B8886" s="95">
        <v>0.59165141250967201</v>
      </c>
    </row>
    <row r="8887" spans="1:2">
      <c r="A8887" s="95">
        <v>0.87898789878987904</v>
      </c>
      <c r="B8887" s="95">
        <v>0.59142244224422402</v>
      </c>
    </row>
    <row r="8888" spans="1:2">
      <c r="A8888" s="95">
        <v>0.87908790879087895</v>
      </c>
      <c r="B8888" s="95">
        <v>0.59119347197877703</v>
      </c>
    </row>
    <row r="8889" spans="1:2">
      <c r="A8889" s="95">
        <v>0.87918791879187896</v>
      </c>
      <c r="B8889" s="95">
        <v>0.59096450171332904</v>
      </c>
    </row>
    <row r="8890" spans="1:2">
      <c r="A8890" s="95">
        <v>0.87928792879287898</v>
      </c>
      <c r="B8890" s="95">
        <v>0.59073553144788205</v>
      </c>
    </row>
    <row r="8891" spans="1:2">
      <c r="A8891" s="95">
        <v>0.879387938793879</v>
      </c>
      <c r="B8891" s="95">
        <v>0.59050656118243405</v>
      </c>
    </row>
    <row r="8892" spans="1:2">
      <c r="A8892" s="95">
        <v>0.87948794879487902</v>
      </c>
      <c r="B8892" s="95">
        <v>0.59027759091698695</v>
      </c>
    </row>
    <row r="8893" spans="1:2">
      <c r="A8893" s="95">
        <v>0.87958795879588003</v>
      </c>
      <c r="B8893" s="95">
        <v>0.59004862065153896</v>
      </c>
    </row>
    <row r="8894" spans="1:2">
      <c r="A8894" s="95">
        <v>0.87968796879688005</v>
      </c>
      <c r="B8894" s="95">
        <v>0.58981965038609097</v>
      </c>
    </row>
    <row r="8895" spans="1:2">
      <c r="A8895" s="95">
        <v>0.87978797879787995</v>
      </c>
      <c r="B8895" s="95">
        <v>0.58959068012064397</v>
      </c>
    </row>
    <row r="8896" spans="1:2">
      <c r="A8896" s="95">
        <v>0.87988798879887997</v>
      </c>
      <c r="B8896" s="95">
        <v>0.58936170985519598</v>
      </c>
    </row>
    <row r="8897" spans="1:2">
      <c r="A8897" s="95">
        <v>0.87998799879987999</v>
      </c>
      <c r="B8897" s="95">
        <v>0.58913273958974899</v>
      </c>
    </row>
    <row r="8898" spans="1:2">
      <c r="A8898" s="95">
        <v>0.88008800880088001</v>
      </c>
      <c r="B8898" s="95">
        <v>0.588903769324301</v>
      </c>
    </row>
    <row r="8899" spans="1:2">
      <c r="A8899" s="95">
        <v>0.88018801880188002</v>
      </c>
      <c r="B8899" s="95">
        <v>0.588674799058853</v>
      </c>
    </row>
    <row r="8900" spans="1:2">
      <c r="A8900" s="95">
        <v>0.88028802880288004</v>
      </c>
      <c r="B8900" s="95">
        <v>0.58844582879340601</v>
      </c>
    </row>
    <row r="8901" spans="1:2">
      <c r="A8901" s="95">
        <v>0.88038803880387995</v>
      </c>
      <c r="B8901" s="95">
        <v>0.58821685852795802</v>
      </c>
    </row>
    <row r="8902" spans="1:2">
      <c r="A8902" s="95">
        <v>0.88048804880488096</v>
      </c>
      <c r="B8902" s="95">
        <v>0.58798788826251003</v>
      </c>
    </row>
    <row r="8903" spans="1:2">
      <c r="A8903" s="95">
        <v>0.88058805880588098</v>
      </c>
      <c r="B8903" s="95">
        <v>0.58775891799706304</v>
      </c>
    </row>
    <row r="8904" spans="1:2">
      <c r="A8904" s="95">
        <v>0.880688068806881</v>
      </c>
      <c r="B8904" s="95">
        <v>0.58752994773161504</v>
      </c>
    </row>
    <row r="8905" spans="1:2">
      <c r="A8905" s="95">
        <v>0.88078807880788101</v>
      </c>
      <c r="B8905" s="95">
        <v>0.58730097746616805</v>
      </c>
    </row>
    <row r="8906" spans="1:2">
      <c r="A8906" s="95">
        <v>0.88088808880888103</v>
      </c>
      <c r="B8906" s="95">
        <v>0.58707200720071995</v>
      </c>
    </row>
    <row r="8907" spans="1:2">
      <c r="A8907" s="95">
        <v>0.88098809880988105</v>
      </c>
      <c r="B8907" s="95">
        <v>0.58684303693527295</v>
      </c>
    </row>
    <row r="8908" spans="1:2">
      <c r="A8908" s="95">
        <v>0.88108810881088095</v>
      </c>
      <c r="B8908" s="95">
        <v>0.58661406666982496</v>
      </c>
    </row>
    <row r="8909" spans="1:2">
      <c r="A8909" s="95">
        <v>0.88118811881188097</v>
      </c>
      <c r="B8909" s="95">
        <v>0.58638509640437697</v>
      </c>
    </row>
    <row r="8910" spans="1:2">
      <c r="A8910" s="95">
        <v>0.88128812881288099</v>
      </c>
      <c r="B8910" s="95">
        <v>0.58615612613892998</v>
      </c>
    </row>
    <row r="8911" spans="1:2">
      <c r="A8911" s="95">
        <v>0.88138813881388101</v>
      </c>
      <c r="B8911" s="95">
        <v>0.58592715587348199</v>
      </c>
    </row>
    <row r="8912" spans="1:2">
      <c r="A8912" s="95">
        <v>0.88148814881488102</v>
      </c>
      <c r="B8912" s="95">
        <v>0.58569818560803499</v>
      </c>
    </row>
    <row r="8913" spans="1:2">
      <c r="A8913" s="95">
        <v>0.88158815881588204</v>
      </c>
      <c r="B8913" s="95">
        <v>0.585469215342587</v>
      </c>
    </row>
    <row r="8914" spans="1:2">
      <c r="A8914" s="95">
        <v>0.88168816881688195</v>
      </c>
      <c r="B8914" s="95">
        <v>0.58524024507713901</v>
      </c>
    </row>
    <row r="8915" spans="1:2">
      <c r="A8915" s="95">
        <v>0.88178817881788196</v>
      </c>
      <c r="B8915" s="95">
        <v>0.58501127481169202</v>
      </c>
    </row>
    <row r="8916" spans="1:2">
      <c r="A8916" s="95">
        <v>0.88188818881888198</v>
      </c>
      <c r="B8916" s="95">
        <v>0.58478230454624403</v>
      </c>
    </row>
    <row r="8917" spans="1:2">
      <c r="A8917" s="95">
        <v>0.881988198819882</v>
      </c>
      <c r="B8917" s="95">
        <v>0.58455333428079603</v>
      </c>
    </row>
    <row r="8918" spans="1:2">
      <c r="A8918" s="95">
        <v>0.88208820882088201</v>
      </c>
      <c r="B8918" s="95">
        <v>0.58432436401534904</v>
      </c>
    </row>
    <row r="8919" spans="1:2">
      <c r="A8919" s="95">
        <v>0.88218821882188203</v>
      </c>
      <c r="B8919" s="95">
        <v>0.58409539374990105</v>
      </c>
    </row>
    <row r="8920" spans="1:2">
      <c r="A8920" s="95">
        <v>0.88228822882288205</v>
      </c>
      <c r="B8920" s="95">
        <v>0.58386642348445394</v>
      </c>
    </row>
    <row r="8921" spans="1:2">
      <c r="A8921" s="95">
        <v>0.88238823882388195</v>
      </c>
      <c r="B8921" s="95">
        <v>0.58363745321900595</v>
      </c>
    </row>
    <row r="8922" spans="1:2">
      <c r="A8922" s="95">
        <v>0.88248824882488297</v>
      </c>
      <c r="B8922" s="95">
        <v>0.58340848295355796</v>
      </c>
    </row>
    <row r="8923" spans="1:2">
      <c r="A8923" s="95">
        <v>0.88258825882588299</v>
      </c>
      <c r="B8923" s="95">
        <v>0.58317951268811097</v>
      </c>
    </row>
    <row r="8924" spans="1:2">
      <c r="A8924" s="95">
        <v>0.882688268826883</v>
      </c>
      <c r="B8924" s="95">
        <v>0.58295054242266298</v>
      </c>
    </row>
    <row r="8925" spans="1:2">
      <c r="A8925" s="95">
        <v>0.88278827882788302</v>
      </c>
      <c r="B8925" s="95">
        <v>0.58272157215721598</v>
      </c>
    </row>
    <row r="8926" spans="1:2">
      <c r="A8926" s="95">
        <v>0.88288828882888304</v>
      </c>
      <c r="B8926" s="95">
        <v>0.58249260189176799</v>
      </c>
    </row>
    <row r="8927" spans="1:2">
      <c r="A8927" s="95">
        <v>0.88298829882988294</v>
      </c>
      <c r="B8927" s="95">
        <v>0.582263631626321</v>
      </c>
    </row>
    <row r="8928" spans="1:2">
      <c r="A8928" s="95">
        <v>0.88308830883088296</v>
      </c>
      <c r="B8928" s="95">
        <v>0.58203466136087301</v>
      </c>
    </row>
    <row r="8929" spans="1:2">
      <c r="A8929" s="95">
        <v>0.88318831883188298</v>
      </c>
      <c r="B8929" s="95">
        <v>0.58180569109542501</v>
      </c>
    </row>
    <row r="8930" spans="1:2">
      <c r="A8930" s="95">
        <v>0.883288328832883</v>
      </c>
      <c r="B8930" s="95">
        <v>0.58157672082997802</v>
      </c>
    </row>
    <row r="8931" spans="1:2">
      <c r="A8931" s="95">
        <v>0.88338833883388301</v>
      </c>
      <c r="B8931" s="95">
        <v>0.58134775056453003</v>
      </c>
    </row>
    <row r="8932" spans="1:2">
      <c r="A8932" s="95">
        <v>0.88348834883488303</v>
      </c>
      <c r="B8932" s="95">
        <v>0.58111878029908304</v>
      </c>
    </row>
    <row r="8933" spans="1:2">
      <c r="A8933" s="95">
        <v>0.88358835883588405</v>
      </c>
      <c r="B8933" s="95">
        <v>0.58088981003363505</v>
      </c>
    </row>
    <row r="8934" spans="1:2">
      <c r="A8934" s="95">
        <v>0.88368836883688395</v>
      </c>
      <c r="B8934" s="95">
        <v>0.58066083976818705</v>
      </c>
    </row>
    <row r="8935" spans="1:2">
      <c r="A8935" s="95">
        <v>0.88378837883788397</v>
      </c>
      <c r="B8935" s="95">
        <v>0.58043186950273995</v>
      </c>
    </row>
    <row r="8936" spans="1:2">
      <c r="A8936" s="95">
        <v>0.88388838883888399</v>
      </c>
      <c r="B8936" s="95">
        <v>0.58020289923729196</v>
      </c>
    </row>
    <row r="8937" spans="1:2">
      <c r="A8937" s="95">
        <v>0.883988398839884</v>
      </c>
      <c r="B8937" s="95">
        <v>0.57997392897184497</v>
      </c>
    </row>
    <row r="8938" spans="1:2">
      <c r="A8938" s="95">
        <v>0.88408840884088402</v>
      </c>
      <c r="B8938" s="95">
        <v>0.57974495870639697</v>
      </c>
    </row>
    <row r="8939" spans="1:2">
      <c r="A8939" s="95">
        <v>0.88418841884188404</v>
      </c>
      <c r="B8939" s="95">
        <v>0.57951598844094998</v>
      </c>
    </row>
    <row r="8940" spans="1:2">
      <c r="A8940" s="95">
        <v>0.88428842884288394</v>
      </c>
      <c r="B8940" s="95">
        <v>0.57928701817550199</v>
      </c>
    </row>
    <row r="8941" spans="1:2">
      <c r="A8941" s="95">
        <v>0.88438843884388396</v>
      </c>
      <c r="B8941" s="95">
        <v>0.579058047910054</v>
      </c>
    </row>
    <row r="8942" spans="1:2">
      <c r="A8942" s="95">
        <v>0.88448844884488498</v>
      </c>
      <c r="B8942" s="95">
        <v>0.578829077644606</v>
      </c>
    </row>
    <row r="8943" spans="1:2">
      <c r="A8943" s="95">
        <v>0.884588458845885</v>
      </c>
      <c r="B8943" s="95">
        <v>0.57860010737915901</v>
      </c>
    </row>
    <row r="8944" spans="1:2">
      <c r="A8944" s="95">
        <v>0.88468846884688501</v>
      </c>
      <c r="B8944" s="95">
        <v>0.57837113711371102</v>
      </c>
    </row>
    <row r="8945" spans="1:2">
      <c r="A8945" s="95">
        <v>0.88478847884788503</v>
      </c>
      <c r="B8945" s="95">
        <v>0.57814216684826403</v>
      </c>
    </row>
    <row r="8946" spans="1:2">
      <c r="A8946" s="95">
        <v>0.88488848884888505</v>
      </c>
      <c r="B8946" s="95">
        <v>0.57791319658281604</v>
      </c>
    </row>
    <row r="8947" spans="1:2">
      <c r="A8947" s="95">
        <v>0.88498849884988495</v>
      </c>
      <c r="B8947" s="95">
        <v>0.57768422631736904</v>
      </c>
    </row>
    <row r="8948" spans="1:2">
      <c r="A8948" s="95">
        <v>0.88508850885088497</v>
      </c>
      <c r="B8948" s="95">
        <v>0.57745525605192105</v>
      </c>
    </row>
    <row r="8949" spans="1:2">
      <c r="A8949" s="95">
        <v>0.88518851885188499</v>
      </c>
      <c r="B8949" s="95">
        <v>0.57722628578647295</v>
      </c>
    </row>
    <row r="8950" spans="1:2">
      <c r="A8950" s="95">
        <v>0.885288528852885</v>
      </c>
      <c r="B8950" s="95">
        <v>0.57699731552102596</v>
      </c>
    </row>
    <row r="8951" spans="1:2">
      <c r="A8951" s="95">
        <v>0.88538853885388502</v>
      </c>
      <c r="B8951" s="95">
        <v>0.57676834525557796</v>
      </c>
    </row>
    <row r="8952" spans="1:2">
      <c r="A8952" s="95">
        <v>0.88548854885488504</v>
      </c>
      <c r="B8952" s="95">
        <v>0.57653937499013097</v>
      </c>
    </row>
    <row r="8953" spans="1:2">
      <c r="A8953" s="95">
        <v>0.88558855885588605</v>
      </c>
      <c r="B8953" s="95">
        <v>0.57631040472468298</v>
      </c>
    </row>
    <row r="8954" spans="1:2">
      <c r="A8954" s="95">
        <v>0.88568856885688596</v>
      </c>
      <c r="B8954" s="95">
        <v>0.57608143445923499</v>
      </c>
    </row>
    <row r="8955" spans="1:2">
      <c r="A8955" s="95">
        <v>0.88578857885788598</v>
      </c>
      <c r="B8955" s="95">
        <v>0.57585246419378799</v>
      </c>
    </row>
    <row r="8956" spans="1:2">
      <c r="A8956" s="95">
        <v>0.88588858885888599</v>
      </c>
      <c r="B8956" s="95">
        <v>0.57562349392834</v>
      </c>
    </row>
    <row r="8957" spans="1:2">
      <c r="A8957" s="95">
        <v>0.88598859885988601</v>
      </c>
      <c r="B8957" s="95">
        <v>0.57539452366289301</v>
      </c>
    </row>
    <row r="8958" spans="1:2">
      <c r="A8958" s="95">
        <v>0.88608860886088603</v>
      </c>
      <c r="B8958" s="95">
        <v>0.57516555339744502</v>
      </c>
    </row>
    <row r="8959" spans="1:2">
      <c r="A8959" s="95">
        <v>0.88618861886188605</v>
      </c>
      <c r="B8959" s="95">
        <v>0.57493658313199703</v>
      </c>
    </row>
    <row r="8960" spans="1:2">
      <c r="A8960" s="95">
        <v>0.88628862886288595</v>
      </c>
      <c r="B8960" s="95">
        <v>0.57470761286655003</v>
      </c>
    </row>
    <row r="8961" spans="1:2">
      <c r="A8961" s="95">
        <v>0.88638863886388597</v>
      </c>
      <c r="B8961" s="95">
        <v>0.57447864260110204</v>
      </c>
    </row>
    <row r="8962" spans="1:2">
      <c r="A8962" s="95">
        <v>0.88648864886488699</v>
      </c>
      <c r="B8962" s="95">
        <v>0.57424967233565405</v>
      </c>
    </row>
    <row r="8963" spans="1:2">
      <c r="A8963" s="95">
        <v>0.886588658865887</v>
      </c>
      <c r="B8963" s="95">
        <v>0.57402070207020695</v>
      </c>
    </row>
    <row r="8964" spans="1:2">
      <c r="A8964" s="95">
        <v>0.88668866886688702</v>
      </c>
      <c r="B8964" s="95">
        <v>0.57379173180475995</v>
      </c>
    </row>
    <row r="8965" spans="1:2">
      <c r="A8965" s="95">
        <v>0.88678867886788704</v>
      </c>
      <c r="B8965" s="95">
        <v>0.57356276153931196</v>
      </c>
    </row>
    <row r="8966" spans="1:2">
      <c r="A8966" s="95">
        <v>0.88688868886888705</v>
      </c>
      <c r="B8966" s="95">
        <v>0.57333379127386397</v>
      </c>
    </row>
    <row r="8967" spans="1:2">
      <c r="A8967" s="95">
        <v>0.88698869886988696</v>
      </c>
      <c r="B8967" s="95">
        <v>0.57310482100841698</v>
      </c>
    </row>
    <row r="8968" spans="1:2">
      <c r="A8968" s="95">
        <v>0.88708870887088698</v>
      </c>
      <c r="B8968" s="95">
        <v>0.57287585074296898</v>
      </c>
    </row>
    <row r="8969" spans="1:2">
      <c r="A8969" s="95">
        <v>0.88718871887188699</v>
      </c>
      <c r="B8969" s="95">
        <v>0.57264688047752099</v>
      </c>
    </row>
    <row r="8970" spans="1:2">
      <c r="A8970" s="95">
        <v>0.88728872887288701</v>
      </c>
      <c r="B8970" s="95">
        <v>0.572417910212074</v>
      </c>
    </row>
    <row r="8971" spans="1:2">
      <c r="A8971" s="95">
        <v>0.88738873887388703</v>
      </c>
      <c r="B8971" s="95">
        <v>0.57218893994662601</v>
      </c>
    </row>
    <row r="8972" spans="1:2">
      <c r="A8972" s="95">
        <v>0.88748874887488705</v>
      </c>
      <c r="B8972" s="95">
        <v>0.57195996968117901</v>
      </c>
    </row>
    <row r="8973" spans="1:2">
      <c r="A8973" s="95">
        <v>0.88758875887588795</v>
      </c>
      <c r="B8973" s="95">
        <v>0.57173099941573102</v>
      </c>
    </row>
    <row r="8974" spans="1:2">
      <c r="A8974" s="95">
        <v>0.88768876887688797</v>
      </c>
      <c r="B8974" s="95">
        <v>0.57150202915028403</v>
      </c>
    </row>
    <row r="8975" spans="1:2">
      <c r="A8975" s="95">
        <v>0.88778877887788799</v>
      </c>
      <c r="B8975" s="95">
        <v>0.57127305888483604</v>
      </c>
    </row>
    <row r="8976" spans="1:2">
      <c r="A8976" s="95">
        <v>0.887888788878888</v>
      </c>
      <c r="B8976" s="95">
        <v>0.57104408861938805</v>
      </c>
    </row>
    <row r="8977" spans="1:2">
      <c r="A8977" s="95">
        <v>0.88798879887988802</v>
      </c>
      <c r="B8977" s="95">
        <v>0.57081511835394105</v>
      </c>
    </row>
    <row r="8978" spans="1:2">
      <c r="A8978" s="95">
        <v>0.88808880888088804</v>
      </c>
      <c r="B8978" s="95">
        <v>0.57058614808849295</v>
      </c>
    </row>
    <row r="8979" spans="1:2">
      <c r="A8979" s="95">
        <v>0.88818881888188805</v>
      </c>
      <c r="B8979" s="95">
        <v>0.57035717782304596</v>
      </c>
    </row>
    <row r="8980" spans="1:2">
      <c r="A8980" s="95">
        <v>0.88828882888288796</v>
      </c>
      <c r="B8980" s="95">
        <v>0.57012820755759797</v>
      </c>
    </row>
    <row r="8981" spans="1:2">
      <c r="A8981" s="95">
        <v>0.88838883888388798</v>
      </c>
      <c r="B8981" s="95">
        <v>0.56989923729214997</v>
      </c>
    </row>
    <row r="8982" spans="1:2">
      <c r="A8982" s="95">
        <v>0.88848884888488799</v>
      </c>
      <c r="B8982" s="95">
        <v>0.56967026702670298</v>
      </c>
    </row>
    <row r="8983" spans="1:2">
      <c r="A8983" s="95">
        <v>0.88858885888588901</v>
      </c>
      <c r="B8983" s="95">
        <v>0.56944129676125499</v>
      </c>
    </row>
    <row r="8984" spans="1:2">
      <c r="A8984" s="95">
        <v>0.88868886888688903</v>
      </c>
      <c r="B8984" s="95">
        <v>0.569212326495808</v>
      </c>
    </row>
    <row r="8985" spans="1:2">
      <c r="A8985" s="95">
        <v>0.88878887888788904</v>
      </c>
      <c r="B8985" s="95">
        <v>0.56898335623036</v>
      </c>
    </row>
    <row r="8986" spans="1:2">
      <c r="A8986" s="95">
        <v>0.88888888888888895</v>
      </c>
      <c r="B8986" s="95">
        <v>0.56875438596491201</v>
      </c>
    </row>
    <row r="8987" spans="1:2">
      <c r="A8987" s="95">
        <v>0.88898889888988897</v>
      </c>
      <c r="B8987" s="95">
        <v>0.56852541569946502</v>
      </c>
    </row>
    <row r="8988" spans="1:2">
      <c r="A8988" s="95">
        <v>0.88908890889088898</v>
      </c>
      <c r="B8988" s="95">
        <v>0.56829644543401703</v>
      </c>
    </row>
    <row r="8989" spans="1:2">
      <c r="A8989" s="95">
        <v>0.889188918891889</v>
      </c>
      <c r="B8989" s="95">
        <v>0.56806747516856904</v>
      </c>
    </row>
    <row r="8990" spans="1:2">
      <c r="A8990" s="95">
        <v>0.88928892889288902</v>
      </c>
      <c r="B8990" s="95">
        <v>0.56783850490312204</v>
      </c>
    </row>
    <row r="8991" spans="1:2">
      <c r="A8991" s="95">
        <v>0.88938893889388904</v>
      </c>
      <c r="B8991" s="95">
        <v>0.56760953463767405</v>
      </c>
    </row>
    <row r="8992" spans="1:2">
      <c r="A8992" s="95">
        <v>0.88948894889488905</v>
      </c>
      <c r="B8992" s="95">
        <v>0.56738056437222695</v>
      </c>
    </row>
    <row r="8993" spans="1:2">
      <c r="A8993" s="95">
        <v>0.88958895889588996</v>
      </c>
      <c r="B8993" s="95">
        <v>0.56715159410677896</v>
      </c>
    </row>
    <row r="8994" spans="1:2">
      <c r="A8994" s="95">
        <v>0.88968896889688998</v>
      </c>
      <c r="B8994" s="95">
        <v>0.56692262384133196</v>
      </c>
    </row>
    <row r="8995" spans="1:2">
      <c r="A8995" s="95">
        <v>0.88978897889788999</v>
      </c>
      <c r="B8995" s="95">
        <v>0.56669365357588397</v>
      </c>
    </row>
    <row r="8996" spans="1:2">
      <c r="A8996" s="95">
        <v>0.88988898889889001</v>
      </c>
      <c r="B8996" s="95">
        <v>0.56646468331043598</v>
      </c>
    </row>
    <row r="8997" spans="1:2">
      <c r="A8997" s="95">
        <v>0.88998899889989003</v>
      </c>
      <c r="B8997" s="95">
        <v>0.56623571304498899</v>
      </c>
    </row>
    <row r="8998" spans="1:2">
      <c r="A8998" s="95">
        <v>0.89008900890089004</v>
      </c>
      <c r="B8998" s="95">
        <v>0.56600674277954099</v>
      </c>
    </row>
    <row r="8999" spans="1:2">
      <c r="A8999" s="95">
        <v>0.89018901890188995</v>
      </c>
      <c r="B8999" s="95">
        <v>0.565777772514094</v>
      </c>
    </row>
    <row r="9000" spans="1:2">
      <c r="A9000" s="95">
        <v>0.89028902890288997</v>
      </c>
      <c r="B9000" s="95">
        <v>0.56554880224864601</v>
      </c>
    </row>
    <row r="9001" spans="1:2">
      <c r="A9001" s="95">
        <v>0.89038903890388998</v>
      </c>
      <c r="B9001" s="95">
        <v>0.56531983198319802</v>
      </c>
    </row>
    <row r="9002" spans="1:2">
      <c r="A9002" s="95">
        <v>0.89048904890489</v>
      </c>
      <c r="B9002" s="95">
        <v>0.56509086171775103</v>
      </c>
    </row>
    <row r="9003" spans="1:2">
      <c r="A9003" s="95">
        <v>0.89058905890589102</v>
      </c>
      <c r="B9003" s="95">
        <v>0.56486189145230303</v>
      </c>
    </row>
    <row r="9004" spans="1:2">
      <c r="A9004" s="95">
        <v>0.89068906890689103</v>
      </c>
      <c r="B9004" s="95">
        <v>0.56463292118685504</v>
      </c>
    </row>
    <row r="9005" spans="1:2">
      <c r="A9005" s="95">
        <v>0.89078907890789105</v>
      </c>
      <c r="B9005" s="95">
        <v>0.56440395092140805</v>
      </c>
    </row>
    <row r="9006" spans="1:2">
      <c r="A9006" s="95">
        <v>0.89088908890889096</v>
      </c>
      <c r="B9006" s="95">
        <v>0.56417498065596094</v>
      </c>
    </row>
    <row r="9007" spans="1:2">
      <c r="A9007" s="95">
        <v>0.89098909890989098</v>
      </c>
      <c r="B9007" s="95">
        <v>0.56394601039051295</v>
      </c>
    </row>
    <row r="9008" spans="1:2">
      <c r="A9008" s="95">
        <v>0.89108910891089099</v>
      </c>
      <c r="B9008" s="95">
        <v>0.56371704012506496</v>
      </c>
    </row>
    <row r="9009" spans="1:2">
      <c r="A9009" s="95">
        <v>0.89118911891189101</v>
      </c>
      <c r="B9009" s="95">
        <v>0.56348806985961697</v>
      </c>
    </row>
    <row r="9010" spans="1:2">
      <c r="A9010" s="95">
        <v>0.89128912891289103</v>
      </c>
      <c r="B9010" s="95">
        <v>0.56325909959416998</v>
      </c>
    </row>
    <row r="9011" spans="1:2">
      <c r="A9011" s="95">
        <v>0.89138913891389104</v>
      </c>
      <c r="B9011" s="95">
        <v>0.56303012932872198</v>
      </c>
    </row>
    <row r="9012" spans="1:2">
      <c r="A9012" s="95">
        <v>0.89148914891489195</v>
      </c>
      <c r="B9012" s="95">
        <v>0.56280115906327499</v>
      </c>
    </row>
    <row r="9013" spans="1:2">
      <c r="A9013" s="95">
        <v>0.89158915891589197</v>
      </c>
      <c r="B9013" s="95">
        <v>0.562572188797827</v>
      </c>
    </row>
    <row r="9014" spans="1:2">
      <c r="A9014" s="95">
        <v>0.89168916891689198</v>
      </c>
      <c r="B9014" s="95">
        <v>0.56234321853238001</v>
      </c>
    </row>
    <row r="9015" spans="1:2">
      <c r="A9015" s="95">
        <v>0.891789178917892</v>
      </c>
      <c r="B9015" s="95">
        <v>0.56211424826693202</v>
      </c>
    </row>
    <row r="9016" spans="1:2">
      <c r="A9016" s="95">
        <v>0.89188918891889202</v>
      </c>
      <c r="B9016" s="95">
        <v>0.56188527800148402</v>
      </c>
    </row>
    <row r="9017" spans="1:2">
      <c r="A9017" s="95">
        <v>0.89198919891989203</v>
      </c>
      <c r="B9017" s="95">
        <v>0.56165630773603703</v>
      </c>
    </row>
    <row r="9018" spans="1:2">
      <c r="A9018" s="95">
        <v>0.89208920892089205</v>
      </c>
      <c r="B9018" s="95">
        <v>0.56142733747058904</v>
      </c>
    </row>
    <row r="9019" spans="1:2">
      <c r="A9019" s="95">
        <v>0.89218921892189196</v>
      </c>
      <c r="B9019" s="95">
        <v>0.56119836720514205</v>
      </c>
    </row>
    <row r="9020" spans="1:2">
      <c r="A9020" s="95">
        <v>0.89228922892289197</v>
      </c>
      <c r="B9020" s="95">
        <v>0.56096939693969405</v>
      </c>
    </row>
    <row r="9021" spans="1:2">
      <c r="A9021" s="95">
        <v>0.89238923892389199</v>
      </c>
      <c r="B9021" s="95">
        <v>0.56074042667424595</v>
      </c>
    </row>
    <row r="9022" spans="1:2">
      <c r="A9022" s="95">
        <v>0.89248924892489201</v>
      </c>
      <c r="B9022" s="95">
        <v>0.56051145640879896</v>
      </c>
    </row>
    <row r="9023" spans="1:2">
      <c r="A9023" s="95">
        <v>0.89258925892589303</v>
      </c>
      <c r="B9023" s="95">
        <v>0.56028248614335097</v>
      </c>
    </row>
    <row r="9024" spans="1:2">
      <c r="A9024" s="95">
        <v>0.89268926892689304</v>
      </c>
      <c r="B9024" s="95">
        <v>0.56005351587790397</v>
      </c>
    </row>
    <row r="9025" spans="1:2">
      <c r="A9025" s="95">
        <v>0.89278927892789295</v>
      </c>
      <c r="B9025" s="95">
        <v>0.55982454561245598</v>
      </c>
    </row>
    <row r="9026" spans="1:2">
      <c r="A9026" s="95">
        <v>0.89288928892889297</v>
      </c>
      <c r="B9026" s="95">
        <v>0.55959557534700899</v>
      </c>
    </row>
    <row r="9027" spans="1:2">
      <c r="A9027" s="95">
        <v>0.89298929892989298</v>
      </c>
      <c r="B9027" s="95">
        <v>0.559366605081561</v>
      </c>
    </row>
    <row r="9028" spans="1:2">
      <c r="A9028" s="95">
        <v>0.893089308930893</v>
      </c>
      <c r="B9028" s="95">
        <v>0.559137634816113</v>
      </c>
    </row>
    <row r="9029" spans="1:2">
      <c r="A9029" s="95">
        <v>0.89318931893189302</v>
      </c>
      <c r="B9029" s="95">
        <v>0.55890866455066601</v>
      </c>
    </row>
    <row r="9030" spans="1:2">
      <c r="A9030" s="95">
        <v>0.89328932893289303</v>
      </c>
      <c r="B9030" s="95">
        <v>0.55867969428521802</v>
      </c>
    </row>
    <row r="9031" spans="1:2">
      <c r="A9031" s="95">
        <v>0.89338933893389305</v>
      </c>
      <c r="B9031" s="95">
        <v>0.55845072401977003</v>
      </c>
    </row>
    <row r="9032" spans="1:2">
      <c r="A9032" s="95">
        <v>0.89348934893489396</v>
      </c>
      <c r="B9032" s="95">
        <v>0.55822175375432304</v>
      </c>
    </row>
    <row r="9033" spans="1:2">
      <c r="A9033" s="95">
        <v>0.89358935893589397</v>
      </c>
      <c r="B9033" s="95">
        <v>0.55799278348887504</v>
      </c>
    </row>
    <row r="9034" spans="1:2">
      <c r="A9034" s="95">
        <v>0.89368936893689399</v>
      </c>
      <c r="B9034" s="95">
        <v>0.55776381322342805</v>
      </c>
    </row>
    <row r="9035" spans="1:2">
      <c r="A9035" s="95">
        <v>0.89378937893789401</v>
      </c>
      <c r="B9035" s="95">
        <v>0.55753484295797995</v>
      </c>
    </row>
    <row r="9036" spans="1:2">
      <c r="A9036" s="95">
        <v>0.89388938893889403</v>
      </c>
      <c r="B9036" s="95">
        <v>0.55730587269253196</v>
      </c>
    </row>
    <row r="9037" spans="1:2">
      <c r="A9037" s="95">
        <v>0.89398939893989404</v>
      </c>
      <c r="B9037" s="95">
        <v>0.55707690242708496</v>
      </c>
    </row>
    <row r="9038" spans="1:2">
      <c r="A9038" s="95">
        <v>0.89408940894089395</v>
      </c>
      <c r="B9038" s="95">
        <v>0.55684793216163697</v>
      </c>
    </row>
    <row r="9039" spans="1:2">
      <c r="A9039" s="95">
        <v>0.89418941894189397</v>
      </c>
      <c r="B9039" s="95">
        <v>0.55661896189618998</v>
      </c>
    </row>
    <row r="9040" spans="1:2">
      <c r="A9040" s="95">
        <v>0.89428942894289398</v>
      </c>
      <c r="B9040" s="95">
        <v>0.55638999163074199</v>
      </c>
    </row>
    <row r="9041" spans="1:2">
      <c r="A9041" s="95">
        <v>0.894389438943894</v>
      </c>
      <c r="B9041" s="95">
        <v>0.55616102136529399</v>
      </c>
    </row>
    <row r="9042" spans="1:2">
      <c r="A9042" s="95">
        <v>0.89448944894489402</v>
      </c>
      <c r="B9042" s="95">
        <v>0.555932051099847</v>
      </c>
    </row>
    <row r="9043" spans="1:2">
      <c r="A9043" s="95">
        <v>0.89458945894589503</v>
      </c>
      <c r="B9043" s="95">
        <v>0.55570308083439901</v>
      </c>
    </row>
    <row r="9044" spans="1:2">
      <c r="A9044" s="95">
        <v>0.89468946894689505</v>
      </c>
      <c r="B9044" s="95">
        <v>0.55547411056895202</v>
      </c>
    </row>
    <row r="9045" spans="1:2">
      <c r="A9045" s="95">
        <v>0.89478947894789496</v>
      </c>
      <c r="B9045" s="95">
        <v>0.55524514030350403</v>
      </c>
    </row>
    <row r="9046" spans="1:2">
      <c r="A9046" s="95">
        <v>0.89488948894889497</v>
      </c>
      <c r="B9046" s="95">
        <v>0.55501617003805703</v>
      </c>
    </row>
    <row r="9047" spans="1:2">
      <c r="A9047" s="95">
        <v>0.89498949894989499</v>
      </c>
      <c r="B9047" s="95">
        <v>0.55478719977260904</v>
      </c>
    </row>
    <row r="9048" spans="1:2">
      <c r="A9048" s="95">
        <v>0.89508950895089501</v>
      </c>
      <c r="B9048" s="95">
        <v>0.55455822950716105</v>
      </c>
    </row>
    <row r="9049" spans="1:2">
      <c r="A9049" s="95">
        <v>0.89518951895189502</v>
      </c>
      <c r="B9049" s="95">
        <v>0.55432925924171395</v>
      </c>
    </row>
    <row r="9050" spans="1:2">
      <c r="A9050" s="95">
        <v>0.89528952895289504</v>
      </c>
      <c r="B9050" s="95">
        <v>0.55410028897626595</v>
      </c>
    </row>
    <row r="9051" spans="1:2">
      <c r="A9051" s="95">
        <v>0.89538953895389495</v>
      </c>
      <c r="B9051" s="95">
        <v>0.55387131871081896</v>
      </c>
    </row>
    <row r="9052" spans="1:2">
      <c r="A9052" s="95">
        <v>0.89548954895489596</v>
      </c>
      <c r="B9052" s="95">
        <v>0.55364234844537097</v>
      </c>
    </row>
    <row r="9053" spans="1:2">
      <c r="A9053" s="95">
        <v>0.89558955895589598</v>
      </c>
      <c r="B9053" s="95">
        <v>0.55341337817992298</v>
      </c>
    </row>
    <row r="9054" spans="1:2">
      <c r="A9054" s="95">
        <v>0.895689568956896</v>
      </c>
      <c r="B9054" s="95">
        <v>0.55318440791447598</v>
      </c>
    </row>
    <row r="9055" spans="1:2">
      <c r="A9055" s="95">
        <v>0.89578957895789602</v>
      </c>
      <c r="B9055" s="95">
        <v>0.55295543764902799</v>
      </c>
    </row>
    <row r="9056" spans="1:2">
      <c r="A9056" s="95">
        <v>0.89588958895889603</v>
      </c>
      <c r="B9056" s="95">
        <v>0.55272646738358</v>
      </c>
    </row>
    <row r="9057" spans="1:2">
      <c r="A9057" s="95">
        <v>0.89598959895989605</v>
      </c>
      <c r="B9057" s="95">
        <v>0.55249749711813301</v>
      </c>
    </row>
    <row r="9058" spans="1:2">
      <c r="A9058" s="95">
        <v>0.89608960896089596</v>
      </c>
      <c r="B9058" s="95">
        <v>0.55226852685268502</v>
      </c>
    </row>
    <row r="9059" spans="1:2">
      <c r="A9059" s="95">
        <v>0.89618961896189597</v>
      </c>
      <c r="B9059" s="95">
        <v>0.55203955658723802</v>
      </c>
    </row>
    <row r="9060" spans="1:2">
      <c r="A9060" s="95">
        <v>0.89628962896289599</v>
      </c>
      <c r="B9060" s="95">
        <v>0.55181058632179003</v>
      </c>
    </row>
    <row r="9061" spans="1:2">
      <c r="A9061" s="95">
        <v>0.89638963896389601</v>
      </c>
      <c r="B9061" s="95">
        <v>0.55158161605634304</v>
      </c>
    </row>
    <row r="9062" spans="1:2">
      <c r="A9062" s="95">
        <v>0.89648964896489602</v>
      </c>
      <c r="B9062" s="95">
        <v>0.55135264579089505</v>
      </c>
    </row>
    <row r="9063" spans="1:2">
      <c r="A9063" s="95">
        <v>0.89658965896589704</v>
      </c>
      <c r="B9063" s="95">
        <v>0.55112367552544705</v>
      </c>
    </row>
    <row r="9064" spans="1:2">
      <c r="A9064" s="95">
        <v>0.89668966896689695</v>
      </c>
      <c r="B9064" s="95">
        <v>0.55089470525999995</v>
      </c>
    </row>
    <row r="9065" spans="1:2">
      <c r="A9065" s="95">
        <v>0.89678967896789696</v>
      </c>
      <c r="B9065" s="95">
        <v>0.55066573499455196</v>
      </c>
    </row>
    <row r="9066" spans="1:2">
      <c r="A9066" s="95">
        <v>0.89688968896889698</v>
      </c>
      <c r="B9066" s="95">
        <v>0.55043676472910497</v>
      </c>
    </row>
    <row r="9067" spans="1:2">
      <c r="A9067" s="95">
        <v>0.896989698969897</v>
      </c>
      <c r="B9067" s="95">
        <v>0.55020779446365697</v>
      </c>
    </row>
    <row r="9068" spans="1:2">
      <c r="A9068" s="95">
        <v>0.89708970897089702</v>
      </c>
      <c r="B9068" s="95">
        <v>0.54997882419820898</v>
      </c>
    </row>
    <row r="9069" spans="1:2">
      <c r="A9069" s="95">
        <v>0.89718971897189703</v>
      </c>
      <c r="B9069" s="95">
        <v>0.54974985393276199</v>
      </c>
    </row>
    <row r="9070" spans="1:2">
      <c r="A9070" s="95">
        <v>0.89728972897289705</v>
      </c>
      <c r="B9070" s="95">
        <v>0.549520883667314</v>
      </c>
    </row>
    <row r="9071" spans="1:2">
      <c r="A9071" s="95">
        <v>0.89738973897389696</v>
      </c>
      <c r="B9071" s="95">
        <v>0.549291913401867</v>
      </c>
    </row>
    <row r="9072" spans="1:2">
      <c r="A9072" s="95">
        <v>0.89748974897489797</v>
      </c>
      <c r="B9072" s="95">
        <v>0.54906294313641901</v>
      </c>
    </row>
    <row r="9073" spans="1:2">
      <c r="A9073" s="95">
        <v>0.89758975897589799</v>
      </c>
      <c r="B9073" s="95">
        <v>0.54883397287097102</v>
      </c>
    </row>
    <row r="9074" spans="1:2">
      <c r="A9074" s="95">
        <v>0.89768976897689801</v>
      </c>
      <c r="B9074" s="95">
        <v>0.54860500260552403</v>
      </c>
    </row>
    <row r="9075" spans="1:2">
      <c r="A9075" s="95">
        <v>0.89778977897789802</v>
      </c>
      <c r="B9075" s="95">
        <v>0.54837603234007604</v>
      </c>
    </row>
    <row r="9076" spans="1:2">
      <c r="A9076" s="95">
        <v>0.89788978897889804</v>
      </c>
      <c r="B9076" s="95">
        <v>0.54814706207462804</v>
      </c>
    </row>
    <row r="9077" spans="1:2">
      <c r="A9077" s="95">
        <v>0.89798979897989795</v>
      </c>
      <c r="B9077" s="95">
        <v>0.54791809180918105</v>
      </c>
    </row>
    <row r="9078" spans="1:2">
      <c r="A9078" s="95">
        <v>0.89808980898089796</v>
      </c>
      <c r="B9078" s="95">
        <v>0.54768912154373295</v>
      </c>
    </row>
    <row r="9079" spans="1:2">
      <c r="A9079" s="95">
        <v>0.89818981898189798</v>
      </c>
      <c r="B9079" s="95">
        <v>0.54746015127828596</v>
      </c>
    </row>
    <row r="9080" spans="1:2">
      <c r="A9080" s="95">
        <v>0.898289828982898</v>
      </c>
      <c r="B9080" s="95">
        <v>0.54723118101283796</v>
      </c>
    </row>
    <row r="9081" spans="1:2">
      <c r="A9081" s="95">
        <v>0.89838983898389801</v>
      </c>
      <c r="B9081" s="95">
        <v>0.54700221074739097</v>
      </c>
    </row>
    <row r="9082" spans="1:2">
      <c r="A9082" s="95">
        <v>0.89848984898489803</v>
      </c>
      <c r="B9082" s="95">
        <v>0.54677324048194298</v>
      </c>
    </row>
    <row r="9083" spans="1:2">
      <c r="A9083" s="95">
        <v>0.89858985898589905</v>
      </c>
      <c r="B9083" s="95">
        <v>0.54654427021649499</v>
      </c>
    </row>
    <row r="9084" spans="1:2">
      <c r="A9084" s="95">
        <v>0.89868986898689895</v>
      </c>
      <c r="B9084" s="95">
        <v>0.54631529995104799</v>
      </c>
    </row>
    <row r="9085" spans="1:2">
      <c r="A9085" s="95">
        <v>0.89878987898789897</v>
      </c>
      <c r="B9085" s="95">
        <v>0.5460863296856</v>
      </c>
    </row>
    <row r="9086" spans="1:2">
      <c r="A9086" s="95">
        <v>0.89888988898889899</v>
      </c>
      <c r="B9086" s="95">
        <v>0.54585735942015301</v>
      </c>
    </row>
    <row r="9087" spans="1:2">
      <c r="A9087" s="95">
        <v>0.89898989898989901</v>
      </c>
      <c r="B9087" s="95">
        <v>0.54562838915470502</v>
      </c>
    </row>
    <row r="9088" spans="1:2">
      <c r="A9088" s="95">
        <v>0.89908990899089902</v>
      </c>
      <c r="B9088" s="95">
        <v>0.54539941888925703</v>
      </c>
    </row>
    <row r="9089" spans="1:2">
      <c r="A9089" s="95">
        <v>0.89918991899189904</v>
      </c>
      <c r="B9089" s="95">
        <v>0.54517044862381003</v>
      </c>
    </row>
    <row r="9090" spans="1:2">
      <c r="A9090" s="95">
        <v>0.89928992899289895</v>
      </c>
      <c r="B9090" s="95">
        <v>0.54494147835836204</v>
      </c>
    </row>
    <row r="9091" spans="1:2">
      <c r="A9091" s="95">
        <v>0.89938993899389896</v>
      </c>
      <c r="B9091" s="95">
        <v>0.54471250809291505</v>
      </c>
    </row>
    <row r="9092" spans="1:2">
      <c r="A9092" s="95">
        <v>0.89948994899489998</v>
      </c>
      <c r="B9092" s="95">
        <v>0.54448353782746695</v>
      </c>
    </row>
    <row r="9093" spans="1:2">
      <c r="A9093" s="95">
        <v>0.8995899589959</v>
      </c>
      <c r="B9093" s="95">
        <v>0.54425456756201995</v>
      </c>
    </row>
    <row r="9094" spans="1:2">
      <c r="A9094" s="95">
        <v>0.89968996899690001</v>
      </c>
      <c r="B9094" s="95">
        <v>0.54402559729657196</v>
      </c>
    </row>
    <row r="9095" spans="1:2">
      <c r="A9095" s="95">
        <v>0.89978997899790003</v>
      </c>
      <c r="B9095" s="95">
        <v>0.54379662703112397</v>
      </c>
    </row>
    <row r="9096" spans="1:2">
      <c r="A9096" s="95">
        <v>0.89988998899890005</v>
      </c>
      <c r="B9096" s="95">
        <v>0.54356765676567698</v>
      </c>
    </row>
    <row r="9097" spans="1:2">
      <c r="A9097" s="95">
        <v>0.89998999899989995</v>
      </c>
      <c r="B9097" s="95">
        <v>0.54333868650022898</v>
      </c>
    </row>
    <row r="9098" spans="1:2">
      <c r="A9098" s="95">
        <v>0.90009000900089997</v>
      </c>
      <c r="B9098" s="95">
        <v>0.54310971623478099</v>
      </c>
    </row>
    <row r="9099" spans="1:2">
      <c r="A9099" s="95">
        <v>0.90019001900189999</v>
      </c>
      <c r="B9099" s="95">
        <v>0.542880745969334</v>
      </c>
    </row>
    <row r="9100" spans="1:2">
      <c r="A9100" s="95">
        <v>0.90029002900290001</v>
      </c>
      <c r="B9100" s="95">
        <v>0.54265177570388601</v>
      </c>
    </row>
    <row r="9101" spans="1:2">
      <c r="A9101" s="95">
        <v>0.90039003900390002</v>
      </c>
      <c r="B9101" s="95">
        <v>0.54242280543843902</v>
      </c>
    </row>
    <row r="9102" spans="1:2">
      <c r="A9102" s="95">
        <v>0.90049004900490004</v>
      </c>
      <c r="B9102" s="95">
        <v>0.54219383517299102</v>
      </c>
    </row>
    <row r="9103" spans="1:2">
      <c r="A9103" s="95">
        <v>0.90059005900590094</v>
      </c>
      <c r="B9103" s="95">
        <v>0.54196486490754303</v>
      </c>
    </row>
    <row r="9104" spans="1:2">
      <c r="A9104" s="95">
        <v>0.90069006900690096</v>
      </c>
      <c r="B9104" s="95">
        <v>0.54173589464209604</v>
      </c>
    </row>
    <row r="9105" spans="1:2">
      <c r="A9105" s="95">
        <v>0.90079007900790098</v>
      </c>
      <c r="B9105" s="95">
        <v>0.54150692437664805</v>
      </c>
    </row>
    <row r="9106" spans="1:2">
      <c r="A9106" s="95">
        <v>0.900890089008901</v>
      </c>
      <c r="B9106" s="95">
        <v>0.54127795411120105</v>
      </c>
    </row>
    <row r="9107" spans="1:2">
      <c r="A9107" s="95">
        <v>0.90099009900990101</v>
      </c>
      <c r="B9107" s="95">
        <v>0.54104898384575295</v>
      </c>
    </row>
    <row r="9108" spans="1:2">
      <c r="A9108" s="95">
        <v>0.90109010901090103</v>
      </c>
      <c r="B9108" s="95">
        <v>0.54082001358030496</v>
      </c>
    </row>
    <row r="9109" spans="1:2">
      <c r="A9109" s="95">
        <v>0.90119011901190105</v>
      </c>
      <c r="B9109" s="95">
        <v>0.54059104331485797</v>
      </c>
    </row>
    <row r="9110" spans="1:2">
      <c r="A9110" s="95">
        <v>0.90129012901290095</v>
      </c>
      <c r="B9110" s="95">
        <v>0.54036207304940997</v>
      </c>
    </row>
    <row r="9111" spans="1:2">
      <c r="A9111" s="95">
        <v>0.90139013901390097</v>
      </c>
      <c r="B9111" s="95">
        <v>0.54013310278396298</v>
      </c>
    </row>
    <row r="9112" spans="1:2">
      <c r="A9112" s="95">
        <v>0.90149014901490199</v>
      </c>
      <c r="B9112" s="95">
        <v>0.53990413251851499</v>
      </c>
    </row>
    <row r="9113" spans="1:2">
      <c r="A9113" s="95">
        <v>0.901590159015902</v>
      </c>
      <c r="B9113" s="95">
        <v>0.539675162253068</v>
      </c>
    </row>
    <row r="9114" spans="1:2">
      <c r="A9114" s="95">
        <v>0.90169016901690202</v>
      </c>
      <c r="B9114" s="95">
        <v>0.53944619198762001</v>
      </c>
    </row>
    <row r="9115" spans="1:2">
      <c r="A9115" s="95">
        <v>0.90179017901790204</v>
      </c>
      <c r="B9115" s="95">
        <v>0.53921722172217201</v>
      </c>
    </row>
    <row r="9116" spans="1:2">
      <c r="A9116" s="95">
        <v>0.90189018901890206</v>
      </c>
      <c r="B9116" s="95">
        <v>0.53898825145672502</v>
      </c>
    </row>
    <row r="9117" spans="1:2">
      <c r="A9117" s="95">
        <v>0.90199019901990196</v>
      </c>
      <c r="B9117" s="95">
        <v>0.53875928119127703</v>
      </c>
    </row>
    <row r="9118" spans="1:2">
      <c r="A9118" s="95">
        <v>0.90209020902090198</v>
      </c>
      <c r="B9118" s="95">
        <v>0.53853031092582904</v>
      </c>
    </row>
    <row r="9119" spans="1:2">
      <c r="A9119" s="95">
        <v>0.902190219021902</v>
      </c>
      <c r="B9119" s="95">
        <v>0.53830134066038204</v>
      </c>
    </row>
    <row r="9120" spans="1:2">
      <c r="A9120" s="95">
        <v>0.90229022902290201</v>
      </c>
      <c r="B9120" s="95">
        <v>0.53807237039493405</v>
      </c>
    </row>
    <row r="9121" spans="1:2">
      <c r="A9121" s="95">
        <v>0.90239023902390203</v>
      </c>
      <c r="B9121" s="95">
        <v>0.53784340012948695</v>
      </c>
    </row>
    <row r="9122" spans="1:2">
      <c r="A9122" s="95">
        <v>0.90249024902490205</v>
      </c>
      <c r="B9122" s="95">
        <v>0.53761442986403896</v>
      </c>
    </row>
    <row r="9123" spans="1:2">
      <c r="A9123" s="95">
        <v>0.90259025902590295</v>
      </c>
      <c r="B9123" s="95">
        <v>0.53738545959859096</v>
      </c>
    </row>
    <row r="9124" spans="1:2">
      <c r="A9124" s="95">
        <v>0.90269026902690297</v>
      </c>
      <c r="B9124" s="95">
        <v>0.53715648933314397</v>
      </c>
    </row>
    <row r="9125" spans="1:2">
      <c r="A9125" s="95">
        <v>0.90279027902790299</v>
      </c>
      <c r="B9125" s="95">
        <v>0.53692751906769598</v>
      </c>
    </row>
    <row r="9126" spans="1:2">
      <c r="A9126" s="95">
        <v>0.902890289028903</v>
      </c>
      <c r="B9126" s="95">
        <v>0.53669854880224899</v>
      </c>
    </row>
    <row r="9127" spans="1:2">
      <c r="A9127" s="95">
        <v>0.90299029902990302</v>
      </c>
      <c r="B9127" s="95">
        <v>0.536469578536801</v>
      </c>
    </row>
    <row r="9128" spans="1:2">
      <c r="A9128" s="95">
        <v>0.90309030903090304</v>
      </c>
      <c r="B9128" s="95">
        <v>0.536240608271354</v>
      </c>
    </row>
    <row r="9129" spans="1:2">
      <c r="A9129" s="95">
        <v>0.90319031903190305</v>
      </c>
      <c r="B9129" s="95">
        <v>0.53601163800590601</v>
      </c>
    </row>
    <row r="9130" spans="1:2">
      <c r="A9130" s="95">
        <v>0.90329032903290296</v>
      </c>
      <c r="B9130" s="95">
        <v>0.53578266774045802</v>
      </c>
    </row>
    <row r="9131" spans="1:2">
      <c r="A9131" s="95">
        <v>0.90339033903390298</v>
      </c>
      <c r="B9131" s="95">
        <v>0.53555369747501103</v>
      </c>
    </row>
    <row r="9132" spans="1:2">
      <c r="A9132" s="95">
        <v>0.903490349034903</v>
      </c>
      <c r="B9132" s="95">
        <v>0.53532472720956303</v>
      </c>
    </row>
    <row r="9133" spans="1:2">
      <c r="A9133" s="95">
        <v>0.90359035903590401</v>
      </c>
      <c r="B9133" s="95">
        <v>0.53509575694411604</v>
      </c>
    </row>
    <row r="9134" spans="1:2">
      <c r="A9134" s="95">
        <v>0.90369036903690403</v>
      </c>
      <c r="B9134" s="95">
        <v>0.53486678667866805</v>
      </c>
    </row>
    <row r="9135" spans="1:2">
      <c r="A9135" s="95">
        <v>0.90379037903790405</v>
      </c>
      <c r="B9135" s="95">
        <v>0.53463781641321995</v>
      </c>
    </row>
    <row r="9136" spans="1:2">
      <c r="A9136" s="95">
        <v>0.90389038903890395</v>
      </c>
      <c r="B9136" s="95">
        <v>0.53440884614777295</v>
      </c>
    </row>
    <row r="9137" spans="1:2">
      <c r="A9137" s="95">
        <v>0.90399039903990397</v>
      </c>
      <c r="B9137" s="95">
        <v>0.53417987588232496</v>
      </c>
    </row>
    <row r="9138" spans="1:2">
      <c r="A9138" s="95">
        <v>0.90409040904090399</v>
      </c>
      <c r="B9138" s="95">
        <v>0.53395090561687797</v>
      </c>
    </row>
    <row r="9139" spans="1:2">
      <c r="A9139" s="95">
        <v>0.904190419041904</v>
      </c>
      <c r="B9139" s="95">
        <v>0.53372193535142998</v>
      </c>
    </row>
    <row r="9140" spans="1:2">
      <c r="A9140" s="95">
        <v>0.90429042904290402</v>
      </c>
      <c r="B9140" s="95">
        <v>0.53349296508598198</v>
      </c>
    </row>
    <row r="9141" spans="1:2">
      <c r="A9141" s="95">
        <v>0.90439043904390404</v>
      </c>
      <c r="B9141" s="95">
        <v>0.53326399482053499</v>
      </c>
    </row>
    <row r="9142" spans="1:2">
      <c r="A9142" s="95">
        <v>0.90449044904490405</v>
      </c>
      <c r="B9142" s="95">
        <v>0.533035024555087</v>
      </c>
    </row>
    <row r="9143" spans="1:2">
      <c r="A9143" s="95">
        <v>0.90459045904590496</v>
      </c>
      <c r="B9143" s="95">
        <v>0.53280605428963901</v>
      </c>
    </row>
    <row r="9144" spans="1:2">
      <c r="A9144" s="95">
        <v>0.90469046904690498</v>
      </c>
      <c r="B9144" s="95">
        <v>0.53257708402419202</v>
      </c>
    </row>
    <row r="9145" spans="1:2">
      <c r="A9145" s="95">
        <v>0.90479047904790499</v>
      </c>
      <c r="B9145" s="95">
        <v>0.53234811375874402</v>
      </c>
    </row>
    <row r="9146" spans="1:2">
      <c r="A9146" s="95">
        <v>0.90489048904890501</v>
      </c>
      <c r="B9146" s="95">
        <v>0.53211914349329703</v>
      </c>
    </row>
    <row r="9147" spans="1:2">
      <c r="A9147" s="95">
        <v>0.90499049904990503</v>
      </c>
      <c r="B9147" s="95">
        <v>0.53189017322784904</v>
      </c>
    </row>
    <row r="9148" spans="1:2">
      <c r="A9148" s="95">
        <v>0.90509050905090505</v>
      </c>
      <c r="B9148" s="95">
        <v>0.53166120296240205</v>
      </c>
    </row>
    <row r="9149" spans="1:2">
      <c r="A9149" s="95">
        <v>0.90519051905190495</v>
      </c>
      <c r="B9149" s="95">
        <v>0.53143223269695405</v>
      </c>
    </row>
    <row r="9150" spans="1:2">
      <c r="A9150" s="95">
        <v>0.90529052905290497</v>
      </c>
      <c r="B9150" s="95">
        <v>0.53120326243150595</v>
      </c>
    </row>
    <row r="9151" spans="1:2">
      <c r="A9151" s="95">
        <v>0.90539053905390499</v>
      </c>
      <c r="B9151" s="95">
        <v>0.53097429216605896</v>
      </c>
    </row>
    <row r="9152" spans="1:2">
      <c r="A9152" s="95">
        <v>0.905490549054905</v>
      </c>
      <c r="B9152" s="95">
        <v>0.53074532190061097</v>
      </c>
    </row>
    <row r="9153" spans="1:2">
      <c r="A9153" s="95">
        <v>0.90559055905590602</v>
      </c>
      <c r="B9153" s="95">
        <v>0.53051635163516397</v>
      </c>
    </row>
    <row r="9154" spans="1:2">
      <c r="A9154" s="95">
        <v>0.90569056905690604</v>
      </c>
      <c r="B9154" s="95">
        <v>0.53028738136971598</v>
      </c>
    </row>
    <row r="9155" spans="1:2">
      <c r="A9155" s="95">
        <v>0.90579057905790605</v>
      </c>
      <c r="B9155" s="95">
        <v>0.53005841110426799</v>
      </c>
    </row>
    <row r="9156" spans="1:2">
      <c r="A9156" s="95">
        <v>0.90589058905890596</v>
      </c>
      <c r="B9156" s="95">
        <v>0.529829440838821</v>
      </c>
    </row>
    <row r="9157" spans="1:2">
      <c r="A9157" s="95">
        <v>0.90599059905990598</v>
      </c>
      <c r="B9157" s="95">
        <v>0.52960047057337301</v>
      </c>
    </row>
    <row r="9158" spans="1:2">
      <c r="A9158" s="95">
        <v>0.90609060906090599</v>
      </c>
      <c r="B9158" s="95">
        <v>0.52937150030792601</v>
      </c>
    </row>
    <row r="9159" spans="1:2">
      <c r="A9159" s="95">
        <v>0.90619061906190601</v>
      </c>
      <c r="B9159" s="95">
        <v>0.52914253004247802</v>
      </c>
    </row>
    <row r="9160" spans="1:2">
      <c r="A9160" s="95">
        <v>0.90629062906290603</v>
      </c>
      <c r="B9160" s="95">
        <v>0.52891355977703003</v>
      </c>
    </row>
    <row r="9161" spans="1:2">
      <c r="A9161" s="95">
        <v>0.90639063906390605</v>
      </c>
      <c r="B9161" s="95">
        <v>0.52868458951158304</v>
      </c>
    </row>
    <row r="9162" spans="1:2">
      <c r="A9162" s="95">
        <v>0.90649064906490695</v>
      </c>
      <c r="B9162" s="95">
        <v>0.52845561924613504</v>
      </c>
    </row>
    <row r="9163" spans="1:2">
      <c r="A9163" s="95">
        <v>0.90659065906590697</v>
      </c>
      <c r="B9163" s="95">
        <v>0.52822664898068805</v>
      </c>
    </row>
    <row r="9164" spans="1:2">
      <c r="A9164" s="95">
        <v>0.90669066906690698</v>
      </c>
      <c r="B9164" s="95">
        <v>0.52799767871523995</v>
      </c>
    </row>
    <row r="9165" spans="1:2">
      <c r="A9165" s="95">
        <v>0.906790679067907</v>
      </c>
      <c r="B9165" s="95">
        <v>0.52776870844979196</v>
      </c>
    </row>
    <row r="9166" spans="1:2">
      <c r="A9166" s="95">
        <v>0.90689068906890702</v>
      </c>
      <c r="B9166" s="95">
        <v>0.52753973818434496</v>
      </c>
    </row>
    <row r="9167" spans="1:2">
      <c r="A9167" s="95">
        <v>0.90699069906990704</v>
      </c>
      <c r="B9167" s="95">
        <v>0.52731076791889697</v>
      </c>
    </row>
    <row r="9168" spans="1:2">
      <c r="A9168" s="95">
        <v>0.90709070907090705</v>
      </c>
      <c r="B9168" s="95">
        <v>0.52708179765344998</v>
      </c>
    </row>
    <row r="9169" spans="1:2">
      <c r="A9169" s="95">
        <v>0.90719071907190696</v>
      </c>
      <c r="B9169" s="95">
        <v>0.52685282738800199</v>
      </c>
    </row>
    <row r="9170" spans="1:2">
      <c r="A9170" s="95">
        <v>0.90729072907290698</v>
      </c>
      <c r="B9170" s="95">
        <v>0.526623857122554</v>
      </c>
    </row>
    <row r="9171" spans="1:2">
      <c r="A9171" s="95">
        <v>0.90739073907390699</v>
      </c>
      <c r="B9171" s="95">
        <v>0.526394886857107</v>
      </c>
    </row>
    <row r="9172" spans="1:2">
      <c r="A9172" s="95">
        <v>0.90749074907490701</v>
      </c>
      <c r="B9172" s="95">
        <v>0.52616591659165901</v>
      </c>
    </row>
    <row r="9173" spans="1:2">
      <c r="A9173" s="95">
        <v>0.90759075907590803</v>
      </c>
      <c r="B9173" s="95">
        <v>0.52593694632621202</v>
      </c>
    </row>
    <row r="9174" spans="1:2">
      <c r="A9174" s="95">
        <v>0.90769076907690804</v>
      </c>
      <c r="B9174" s="95">
        <v>0.52570797606076403</v>
      </c>
    </row>
    <row r="9175" spans="1:2">
      <c r="A9175" s="95">
        <v>0.90779077907790795</v>
      </c>
      <c r="B9175" s="95">
        <v>0.52547900579531603</v>
      </c>
    </row>
    <row r="9176" spans="1:2">
      <c r="A9176" s="95">
        <v>0.90789078907890797</v>
      </c>
      <c r="B9176" s="95">
        <v>0.52525003552986904</v>
      </c>
    </row>
    <row r="9177" spans="1:2">
      <c r="A9177" s="95">
        <v>0.90799079907990798</v>
      </c>
      <c r="B9177" s="95">
        <v>0.52502106526442105</v>
      </c>
    </row>
    <row r="9178" spans="1:2">
      <c r="A9178" s="95">
        <v>0.908090809080908</v>
      </c>
      <c r="B9178" s="95">
        <v>0.52482113362851401</v>
      </c>
    </row>
    <row r="9179" spans="1:2">
      <c r="A9179" s="95">
        <v>0.90819081908190802</v>
      </c>
      <c r="B9179" s="95">
        <v>0.52462414423260495</v>
      </c>
    </row>
    <row r="9180" spans="1:2">
      <c r="A9180" s="95">
        <v>0.90829082908290804</v>
      </c>
      <c r="B9180" s="95">
        <v>0.524427154836696</v>
      </c>
    </row>
    <row r="9181" spans="1:2">
      <c r="A9181" s="95">
        <v>0.90839083908390805</v>
      </c>
      <c r="B9181" s="95">
        <v>0.52423016544078604</v>
      </c>
    </row>
    <row r="9182" spans="1:2">
      <c r="A9182" s="95">
        <v>0.90849084908490896</v>
      </c>
      <c r="B9182" s="95">
        <v>0.52403317604487698</v>
      </c>
    </row>
    <row r="9183" spans="1:2">
      <c r="A9183" s="95">
        <v>0.90859085908590898</v>
      </c>
      <c r="B9183" s="95">
        <v>0.52383618664896803</v>
      </c>
    </row>
    <row r="9184" spans="1:2">
      <c r="A9184" s="95">
        <v>0.90869086908690899</v>
      </c>
      <c r="B9184" s="95">
        <v>0.52363919725305896</v>
      </c>
    </row>
    <row r="9185" spans="1:2">
      <c r="A9185" s="95">
        <v>0.90879087908790901</v>
      </c>
      <c r="B9185" s="95">
        <v>0.52344220785714901</v>
      </c>
    </row>
    <row r="9186" spans="1:2">
      <c r="A9186" s="95">
        <v>0.90889088908890903</v>
      </c>
      <c r="B9186" s="95">
        <v>0.52324521846123995</v>
      </c>
    </row>
    <row r="9187" spans="1:2">
      <c r="A9187" s="95">
        <v>0.90899089908990904</v>
      </c>
      <c r="B9187" s="95">
        <v>0.52304822906533099</v>
      </c>
    </row>
    <row r="9188" spans="1:2">
      <c r="A9188" s="95">
        <v>0.90909090909090895</v>
      </c>
      <c r="B9188" s="95">
        <v>0.52285123966942204</v>
      </c>
    </row>
    <row r="9189" spans="1:2">
      <c r="A9189" s="95">
        <v>0.90919091909190897</v>
      </c>
      <c r="B9189" s="95">
        <v>0.52265425027351198</v>
      </c>
    </row>
    <row r="9190" spans="1:2">
      <c r="A9190" s="95">
        <v>0.90929092909290898</v>
      </c>
      <c r="B9190" s="95">
        <v>0.52245726087760302</v>
      </c>
    </row>
    <row r="9191" spans="1:2">
      <c r="A9191" s="95">
        <v>0.909390939093909</v>
      </c>
      <c r="B9191" s="95">
        <v>0.52226027148169396</v>
      </c>
    </row>
    <row r="9192" spans="1:2">
      <c r="A9192" s="95">
        <v>0.90949094909490902</v>
      </c>
      <c r="B9192" s="95">
        <v>0.52206328208578401</v>
      </c>
    </row>
    <row r="9193" spans="1:2">
      <c r="A9193" s="95">
        <v>0.90959095909591003</v>
      </c>
      <c r="B9193" s="95">
        <v>0.52186629268987506</v>
      </c>
    </row>
    <row r="9194" spans="1:2">
      <c r="A9194" s="95">
        <v>0.90969096909691005</v>
      </c>
      <c r="B9194" s="95">
        <v>0.52166930329396599</v>
      </c>
    </row>
    <row r="9195" spans="1:2">
      <c r="A9195" s="95">
        <v>0.90979097909790996</v>
      </c>
      <c r="B9195" s="95">
        <v>0.52147231389805704</v>
      </c>
    </row>
    <row r="9196" spans="1:2">
      <c r="A9196" s="95">
        <v>0.90989098909890997</v>
      </c>
      <c r="B9196" s="95">
        <v>0.52127532450214698</v>
      </c>
    </row>
    <row r="9197" spans="1:2">
      <c r="A9197" s="95">
        <v>0.90999099909990999</v>
      </c>
      <c r="B9197" s="95">
        <v>0.52107833510623802</v>
      </c>
    </row>
    <row r="9198" spans="1:2">
      <c r="A9198" s="95">
        <v>0.91009100910091001</v>
      </c>
      <c r="B9198" s="95">
        <v>0.52088134571032896</v>
      </c>
    </row>
    <row r="9199" spans="1:2">
      <c r="A9199" s="95">
        <v>0.91019101910191003</v>
      </c>
      <c r="B9199" s="95">
        <v>0.52068435631441901</v>
      </c>
    </row>
    <row r="9200" spans="1:2">
      <c r="A9200" s="95">
        <v>0.91029102910291004</v>
      </c>
      <c r="B9200" s="95">
        <v>0.52048736691851005</v>
      </c>
    </row>
    <row r="9201" spans="1:2">
      <c r="A9201" s="95">
        <v>0.91039103910390995</v>
      </c>
      <c r="B9201" s="95">
        <v>0.52029037752260099</v>
      </c>
    </row>
    <row r="9202" spans="1:2">
      <c r="A9202" s="95">
        <v>0.91049104910491097</v>
      </c>
      <c r="B9202" s="95">
        <v>0.52009338812669104</v>
      </c>
    </row>
    <row r="9203" spans="1:2">
      <c r="A9203" s="95">
        <v>0.91059105910591098</v>
      </c>
      <c r="B9203" s="95">
        <v>0.51989639873078197</v>
      </c>
    </row>
    <row r="9204" spans="1:2">
      <c r="A9204" s="95">
        <v>0.910691069106911</v>
      </c>
      <c r="B9204" s="95">
        <v>0.51969940933487302</v>
      </c>
    </row>
    <row r="9205" spans="1:2">
      <c r="A9205" s="95">
        <v>0.91079107910791102</v>
      </c>
      <c r="B9205" s="95">
        <v>0.51950241993896396</v>
      </c>
    </row>
    <row r="9206" spans="1:2">
      <c r="A9206" s="95">
        <v>0.91089108910891103</v>
      </c>
      <c r="B9206" s="95">
        <v>0.519305430543054</v>
      </c>
    </row>
    <row r="9207" spans="1:2">
      <c r="A9207" s="95">
        <v>0.91099109910991105</v>
      </c>
      <c r="B9207" s="95">
        <v>0.51910844114714505</v>
      </c>
    </row>
    <row r="9208" spans="1:2">
      <c r="A9208" s="95">
        <v>0.91109110911091096</v>
      </c>
      <c r="B9208" s="95">
        <v>0.51891145175123599</v>
      </c>
    </row>
    <row r="9209" spans="1:2">
      <c r="A9209" s="95">
        <v>0.91119111911191097</v>
      </c>
      <c r="B9209" s="95">
        <v>0.51871446235532603</v>
      </c>
    </row>
    <row r="9210" spans="1:2">
      <c r="A9210" s="95">
        <v>0.91129112911291099</v>
      </c>
      <c r="B9210" s="95">
        <v>0.51851747295941697</v>
      </c>
    </row>
    <row r="9211" spans="1:2">
      <c r="A9211" s="95">
        <v>0.91139113911391101</v>
      </c>
      <c r="B9211" s="95">
        <v>0.51832048356350802</v>
      </c>
    </row>
    <row r="9212" spans="1:2">
      <c r="A9212" s="95">
        <v>0.91149114911491103</v>
      </c>
      <c r="B9212" s="95">
        <v>0.51812349416759895</v>
      </c>
    </row>
    <row r="9213" spans="1:2">
      <c r="A9213" s="95">
        <v>0.91159115911591204</v>
      </c>
      <c r="B9213" s="95">
        <v>0.517926504771689</v>
      </c>
    </row>
    <row r="9214" spans="1:2">
      <c r="A9214" s="95">
        <v>0.91169116911691195</v>
      </c>
      <c r="B9214" s="95">
        <v>0.51772951537578005</v>
      </c>
    </row>
    <row r="9215" spans="1:2">
      <c r="A9215" s="95">
        <v>0.91179117911791197</v>
      </c>
      <c r="B9215" s="95">
        <v>0.51753252597987098</v>
      </c>
    </row>
    <row r="9216" spans="1:2">
      <c r="A9216" s="95">
        <v>0.91189118911891198</v>
      </c>
      <c r="B9216" s="95">
        <v>0.51733553658396103</v>
      </c>
    </row>
    <row r="9217" spans="1:2">
      <c r="A9217" s="95">
        <v>0.911991199119912</v>
      </c>
      <c r="B9217" s="95">
        <v>0.51713854718805197</v>
      </c>
    </row>
    <row r="9218" spans="1:2">
      <c r="A9218" s="95">
        <v>0.91209120912091202</v>
      </c>
      <c r="B9218" s="95">
        <v>0.51694155779214301</v>
      </c>
    </row>
    <row r="9219" spans="1:2">
      <c r="A9219" s="95">
        <v>0.91219121912191203</v>
      </c>
      <c r="B9219" s="95">
        <v>0.51674456839623395</v>
      </c>
    </row>
    <row r="9220" spans="1:2">
      <c r="A9220" s="95">
        <v>0.91229122912291205</v>
      </c>
      <c r="B9220" s="95">
        <v>0.516547579000324</v>
      </c>
    </row>
    <row r="9221" spans="1:2">
      <c r="A9221" s="95">
        <v>0.91239123912391196</v>
      </c>
      <c r="B9221" s="95">
        <v>0.51635058960441504</v>
      </c>
    </row>
    <row r="9222" spans="1:2">
      <c r="A9222" s="95">
        <v>0.91249124912491297</v>
      </c>
      <c r="B9222" s="95">
        <v>0.51615360020850598</v>
      </c>
    </row>
    <row r="9223" spans="1:2">
      <c r="A9223" s="95">
        <v>0.91259125912591299</v>
      </c>
      <c r="B9223" s="95">
        <v>0.51595661081259703</v>
      </c>
    </row>
    <row r="9224" spans="1:2">
      <c r="A9224" s="95">
        <v>0.91269126912691301</v>
      </c>
      <c r="B9224" s="95">
        <v>0.51575962141668696</v>
      </c>
    </row>
    <row r="9225" spans="1:2">
      <c r="A9225" s="95">
        <v>0.91279127912791302</v>
      </c>
      <c r="B9225" s="95">
        <v>0.51556263202077801</v>
      </c>
    </row>
    <row r="9226" spans="1:2">
      <c r="A9226" s="95">
        <v>0.91289128912891304</v>
      </c>
      <c r="B9226" s="95">
        <v>0.51536564262486895</v>
      </c>
    </row>
    <row r="9227" spans="1:2">
      <c r="A9227" s="95">
        <v>0.91299129912991295</v>
      </c>
      <c r="B9227" s="95">
        <v>0.51516865322895899</v>
      </c>
    </row>
    <row r="9228" spans="1:2">
      <c r="A9228" s="95">
        <v>0.91309130913091296</v>
      </c>
      <c r="B9228" s="95">
        <v>0.51497166383305004</v>
      </c>
    </row>
    <row r="9229" spans="1:2">
      <c r="A9229" s="95">
        <v>0.91319131913191298</v>
      </c>
      <c r="B9229" s="95">
        <v>0.51477467443714098</v>
      </c>
    </row>
    <row r="9230" spans="1:2">
      <c r="A9230" s="95">
        <v>0.913291329132913</v>
      </c>
      <c r="B9230" s="95">
        <v>0.51457768504123103</v>
      </c>
    </row>
    <row r="9231" spans="1:2">
      <c r="A9231" s="95">
        <v>0.91339133913391302</v>
      </c>
      <c r="B9231" s="95">
        <v>0.51438069564532196</v>
      </c>
    </row>
    <row r="9232" spans="1:2">
      <c r="A9232" s="95">
        <v>0.91349134913491303</v>
      </c>
      <c r="B9232" s="95">
        <v>0.51418370624941301</v>
      </c>
    </row>
    <row r="9233" spans="1:2">
      <c r="A9233" s="95">
        <v>0.91359135913591405</v>
      </c>
      <c r="B9233" s="95">
        <v>0.51398671685350406</v>
      </c>
    </row>
    <row r="9234" spans="1:2">
      <c r="A9234" s="95">
        <v>0.91369136913691396</v>
      </c>
      <c r="B9234" s="95">
        <v>0.51378972745759399</v>
      </c>
    </row>
    <row r="9235" spans="1:2">
      <c r="A9235" s="95">
        <v>0.91379137913791397</v>
      </c>
      <c r="B9235" s="95">
        <v>0.51359273806168504</v>
      </c>
    </row>
    <row r="9236" spans="1:2">
      <c r="A9236" s="95">
        <v>0.91389138913891399</v>
      </c>
      <c r="B9236" s="95">
        <v>0.51339574866577598</v>
      </c>
    </row>
    <row r="9237" spans="1:2">
      <c r="A9237" s="95">
        <v>0.91399139913991401</v>
      </c>
      <c r="B9237" s="95">
        <v>0.51319875926986602</v>
      </c>
    </row>
    <row r="9238" spans="1:2">
      <c r="A9238" s="95">
        <v>0.91409140914091402</v>
      </c>
      <c r="B9238" s="95">
        <v>0.51300176987395696</v>
      </c>
    </row>
    <row r="9239" spans="1:2">
      <c r="A9239" s="95">
        <v>0.91419141914191404</v>
      </c>
      <c r="B9239" s="95">
        <v>0.51280478047804801</v>
      </c>
    </row>
    <row r="9240" spans="1:2">
      <c r="A9240" s="95">
        <v>0.91429142914291395</v>
      </c>
      <c r="B9240" s="95">
        <v>0.51260779108213905</v>
      </c>
    </row>
    <row r="9241" spans="1:2">
      <c r="A9241" s="95">
        <v>0.91439143914391396</v>
      </c>
      <c r="B9241" s="95">
        <v>0.51241080168622899</v>
      </c>
    </row>
    <row r="9242" spans="1:2">
      <c r="A9242" s="95">
        <v>0.91449144914491498</v>
      </c>
      <c r="B9242" s="95">
        <v>0.51221381229032004</v>
      </c>
    </row>
    <row r="9243" spans="1:2">
      <c r="A9243" s="95">
        <v>0.914591459145915</v>
      </c>
      <c r="B9243" s="95">
        <v>0.51201682289441097</v>
      </c>
    </row>
    <row r="9244" spans="1:2">
      <c r="A9244" s="95">
        <v>0.91469146914691501</v>
      </c>
      <c r="B9244" s="95">
        <v>0.51181983349850102</v>
      </c>
    </row>
    <row r="9245" spans="1:2">
      <c r="A9245" s="95">
        <v>0.91479147914791503</v>
      </c>
      <c r="B9245" s="95">
        <v>0.51162284410259196</v>
      </c>
    </row>
    <row r="9246" spans="1:2">
      <c r="A9246" s="95">
        <v>0.91489148914891505</v>
      </c>
      <c r="B9246" s="95">
        <v>0.511425854706683</v>
      </c>
    </row>
    <row r="9247" spans="1:2">
      <c r="A9247" s="95">
        <v>0.91499149914991496</v>
      </c>
      <c r="B9247" s="95">
        <v>0.51122886531077405</v>
      </c>
    </row>
    <row r="9248" spans="1:2">
      <c r="A9248" s="95">
        <v>0.91509150915091497</v>
      </c>
      <c r="B9248" s="95">
        <v>0.51103187591486399</v>
      </c>
    </row>
    <row r="9249" spans="1:2">
      <c r="A9249" s="95">
        <v>0.91519151915191499</v>
      </c>
      <c r="B9249" s="95">
        <v>0.51083488651895503</v>
      </c>
    </row>
    <row r="9250" spans="1:2">
      <c r="A9250" s="95">
        <v>0.91529152915291501</v>
      </c>
      <c r="B9250" s="95">
        <v>0.51063789712304597</v>
      </c>
    </row>
    <row r="9251" spans="1:2">
      <c r="A9251" s="95">
        <v>0.91539153915391502</v>
      </c>
      <c r="B9251" s="95">
        <v>0.51044090772713602</v>
      </c>
    </row>
    <row r="9252" spans="1:2">
      <c r="A9252" s="95">
        <v>0.91549154915491504</v>
      </c>
      <c r="B9252" s="95">
        <v>0.51024391833122695</v>
      </c>
    </row>
    <row r="9253" spans="1:2">
      <c r="A9253" s="95">
        <v>0.91559155915591595</v>
      </c>
      <c r="B9253" s="95">
        <v>0.510046928935318</v>
      </c>
    </row>
    <row r="9254" spans="1:2">
      <c r="A9254" s="95">
        <v>0.91569156915691596</v>
      </c>
      <c r="B9254" s="95">
        <v>0.50984993953940805</v>
      </c>
    </row>
    <row r="9255" spans="1:2">
      <c r="A9255" s="95">
        <v>0.91579157915791598</v>
      </c>
      <c r="B9255" s="95">
        <v>0.50965295014349898</v>
      </c>
    </row>
    <row r="9256" spans="1:2">
      <c r="A9256" s="95">
        <v>0.915891589158916</v>
      </c>
      <c r="B9256" s="95">
        <v>0.50945596074759003</v>
      </c>
    </row>
    <row r="9257" spans="1:2">
      <c r="A9257" s="95">
        <v>0.91599159915991601</v>
      </c>
      <c r="B9257" s="95">
        <v>0.50925897135168097</v>
      </c>
    </row>
    <row r="9258" spans="1:2">
      <c r="A9258" s="95">
        <v>0.91609160916091603</v>
      </c>
      <c r="B9258" s="95">
        <v>0.50906198195577101</v>
      </c>
    </row>
    <row r="9259" spans="1:2">
      <c r="A9259" s="95">
        <v>0.91619161916191605</v>
      </c>
      <c r="B9259" s="95">
        <v>0.50886499255986195</v>
      </c>
    </row>
    <row r="9260" spans="1:2">
      <c r="A9260" s="95">
        <v>0.91629162916291595</v>
      </c>
      <c r="B9260" s="95">
        <v>0.508668003163953</v>
      </c>
    </row>
    <row r="9261" spans="1:2">
      <c r="A9261" s="95">
        <v>0.91639163916391597</v>
      </c>
      <c r="B9261" s="95">
        <v>0.50847101376804305</v>
      </c>
    </row>
    <row r="9262" spans="1:2">
      <c r="A9262" s="95">
        <v>0.91649164916491699</v>
      </c>
      <c r="B9262" s="95">
        <v>0.50827402437213398</v>
      </c>
    </row>
    <row r="9263" spans="1:2">
      <c r="A9263" s="95">
        <v>0.91659165916591701</v>
      </c>
      <c r="B9263" s="95">
        <v>0.50807703497622503</v>
      </c>
    </row>
    <row r="9264" spans="1:2">
      <c r="A9264" s="95">
        <v>0.91669166916691702</v>
      </c>
      <c r="B9264" s="95">
        <v>0.50788004558031596</v>
      </c>
    </row>
    <row r="9265" spans="1:2">
      <c r="A9265" s="95">
        <v>0.91679167916791704</v>
      </c>
      <c r="B9265" s="95">
        <v>0.50768305618440601</v>
      </c>
    </row>
    <row r="9266" spans="1:2">
      <c r="A9266" s="95">
        <v>0.91689168916891695</v>
      </c>
      <c r="B9266" s="95">
        <v>0.50748606678849695</v>
      </c>
    </row>
    <row r="9267" spans="1:2">
      <c r="A9267" s="95">
        <v>0.91699169916991696</v>
      </c>
      <c r="B9267" s="95">
        <v>0.50728907739258799</v>
      </c>
    </row>
    <row r="9268" spans="1:2">
      <c r="A9268" s="95">
        <v>0.91709170917091698</v>
      </c>
      <c r="B9268" s="95">
        <v>0.50709208799667804</v>
      </c>
    </row>
    <row r="9269" spans="1:2">
      <c r="A9269" s="95">
        <v>0.917191719171917</v>
      </c>
      <c r="B9269" s="95">
        <v>0.50689509860076898</v>
      </c>
    </row>
    <row r="9270" spans="1:2">
      <c r="A9270" s="95">
        <v>0.91729172917291701</v>
      </c>
      <c r="B9270" s="95">
        <v>0.50669810920486003</v>
      </c>
    </row>
    <row r="9271" spans="1:2">
      <c r="A9271" s="95">
        <v>0.91739173917391703</v>
      </c>
      <c r="B9271" s="95">
        <v>0.50650111980895096</v>
      </c>
    </row>
    <row r="9272" spans="1:2">
      <c r="A9272" s="95">
        <v>0.91749174917491705</v>
      </c>
      <c r="B9272" s="95">
        <v>0.50630413041304101</v>
      </c>
    </row>
    <row r="9273" spans="1:2">
      <c r="A9273" s="95">
        <v>0.91759175917591795</v>
      </c>
      <c r="B9273" s="95">
        <v>0.50610714101713195</v>
      </c>
    </row>
    <row r="9274" spans="1:2">
      <c r="A9274" s="95">
        <v>0.91769176917691797</v>
      </c>
      <c r="B9274" s="95">
        <v>0.50591015162122299</v>
      </c>
    </row>
    <row r="9275" spans="1:2">
      <c r="A9275" s="95">
        <v>0.91779177917791799</v>
      </c>
      <c r="B9275" s="95">
        <v>0.50571316222531304</v>
      </c>
    </row>
    <row r="9276" spans="1:2">
      <c r="A9276" s="95">
        <v>0.91789178917891801</v>
      </c>
      <c r="B9276" s="95">
        <v>0.50551617282940398</v>
      </c>
    </row>
    <row r="9277" spans="1:2">
      <c r="A9277" s="95">
        <v>0.91799179917991802</v>
      </c>
      <c r="B9277" s="95">
        <v>0.50531918343349502</v>
      </c>
    </row>
    <row r="9278" spans="1:2">
      <c r="A9278" s="95">
        <v>0.91809180918091804</v>
      </c>
      <c r="B9278" s="95">
        <v>0.50512219403758596</v>
      </c>
    </row>
    <row r="9279" spans="1:2">
      <c r="A9279" s="95">
        <v>0.91819181918191795</v>
      </c>
      <c r="B9279" s="95">
        <v>0.50492520464167601</v>
      </c>
    </row>
    <row r="9280" spans="1:2">
      <c r="A9280" s="95">
        <v>0.91829182918291796</v>
      </c>
      <c r="B9280" s="95">
        <v>0.50472821524576705</v>
      </c>
    </row>
    <row r="9281" spans="1:2">
      <c r="A9281" s="95">
        <v>0.91839183918391798</v>
      </c>
      <c r="B9281" s="95">
        <v>0.50453122584985799</v>
      </c>
    </row>
    <row r="9282" spans="1:2">
      <c r="A9282" s="95">
        <v>0.918491849184918</v>
      </c>
      <c r="B9282" s="95">
        <v>0.50433423645394904</v>
      </c>
    </row>
    <row r="9283" spans="1:2">
      <c r="A9283" s="95">
        <v>0.91859185918591901</v>
      </c>
      <c r="B9283" s="95">
        <v>0.50413724705803897</v>
      </c>
    </row>
    <row r="9284" spans="1:2">
      <c r="A9284" s="95">
        <v>0.91869186918691903</v>
      </c>
      <c r="B9284" s="95">
        <v>0.50394025766213002</v>
      </c>
    </row>
    <row r="9285" spans="1:2">
      <c r="A9285" s="95">
        <v>0.91879187918791905</v>
      </c>
      <c r="B9285" s="95">
        <v>0.50374326826622096</v>
      </c>
    </row>
    <row r="9286" spans="1:2">
      <c r="A9286" s="95">
        <v>0.91889188918891895</v>
      </c>
      <c r="B9286" s="95">
        <v>0.503546278870311</v>
      </c>
    </row>
    <row r="9287" spans="1:2">
      <c r="A9287" s="95">
        <v>0.91899189918991897</v>
      </c>
      <c r="B9287" s="95">
        <v>0.50334928947440205</v>
      </c>
    </row>
    <row r="9288" spans="1:2">
      <c r="A9288" s="95">
        <v>0.91909190919091899</v>
      </c>
      <c r="B9288" s="95">
        <v>0.50315230007849299</v>
      </c>
    </row>
    <row r="9289" spans="1:2">
      <c r="A9289" s="95">
        <v>0.919191919191919</v>
      </c>
      <c r="B9289" s="95">
        <v>0.50295531068258303</v>
      </c>
    </row>
    <row r="9290" spans="1:2">
      <c r="A9290" s="95">
        <v>0.91929192919291902</v>
      </c>
      <c r="B9290" s="95">
        <v>0.50275832128667397</v>
      </c>
    </row>
    <row r="9291" spans="1:2">
      <c r="A9291" s="95">
        <v>0.91939193919391904</v>
      </c>
      <c r="B9291" s="95">
        <v>0.50256133189076502</v>
      </c>
    </row>
    <row r="9292" spans="1:2">
      <c r="A9292" s="95">
        <v>0.91949194919492006</v>
      </c>
      <c r="B9292" s="95">
        <v>0.50236434249485595</v>
      </c>
    </row>
    <row r="9293" spans="1:2">
      <c r="A9293" s="95">
        <v>0.91959195919591996</v>
      </c>
      <c r="B9293" s="95">
        <v>0.502167353098946</v>
      </c>
    </row>
    <row r="9294" spans="1:2">
      <c r="A9294" s="95">
        <v>0.91969196919691998</v>
      </c>
      <c r="B9294" s="95">
        <v>0.50197036370303705</v>
      </c>
    </row>
    <row r="9295" spans="1:2">
      <c r="A9295" s="95">
        <v>0.91979197919792</v>
      </c>
      <c r="B9295" s="95">
        <v>0.50177337430712798</v>
      </c>
    </row>
    <row r="9296" spans="1:2">
      <c r="A9296" s="95">
        <v>0.91989198919892001</v>
      </c>
      <c r="B9296" s="95">
        <v>0.50157638491121803</v>
      </c>
    </row>
    <row r="9297" spans="1:2">
      <c r="A9297" s="95">
        <v>0.91999199919992003</v>
      </c>
      <c r="B9297" s="95">
        <v>0.50137939551530897</v>
      </c>
    </row>
    <row r="9298" spans="1:2">
      <c r="A9298" s="95">
        <v>0.92009200920092005</v>
      </c>
      <c r="B9298" s="95">
        <v>0.50118240611940001</v>
      </c>
    </row>
    <row r="9299" spans="1:2">
      <c r="A9299" s="95">
        <v>0.92019201920191995</v>
      </c>
      <c r="B9299" s="95">
        <v>0.50098541672349095</v>
      </c>
    </row>
    <row r="9300" spans="1:2">
      <c r="A9300" s="95">
        <v>0.92029202920291997</v>
      </c>
      <c r="B9300" s="95">
        <v>0.500788427327581</v>
      </c>
    </row>
    <row r="9301" spans="1:2">
      <c r="A9301" s="95">
        <v>0.92039203920391999</v>
      </c>
      <c r="B9301" s="95">
        <v>0.50059143793167205</v>
      </c>
    </row>
    <row r="9302" spans="1:2">
      <c r="A9302" s="95">
        <v>0.92049204920492</v>
      </c>
      <c r="B9302" s="95">
        <v>0.50039444853576298</v>
      </c>
    </row>
    <row r="9303" spans="1:2">
      <c r="A9303" s="95">
        <v>0.92059205920592102</v>
      </c>
      <c r="B9303" s="95">
        <v>0.50019745913985303</v>
      </c>
    </row>
    <row r="9304" spans="1:2">
      <c r="A9304" s="95">
        <v>0.92069206920692104</v>
      </c>
      <c r="B9304" s="95">
        <v>0.50000046974394396</v>
      </c>
    </row>
    <row r="9305" spans="1:2">
      <c r="A9305" s="95">
        <v>0.92079207920792105</v>
      </c>
      <c r="B9305" s="95">
        <v>0.49980348034803501</v>
      </c>
    </row>
    <row r="9306" spans="1:2">
      <c r="A9306" s="95">
        <v>0.92089208920892096</v>
      </c>
      <c r="B9306" s="95">
        <v>0.499606490952126</v>
      </c>
    </row>
    <row r="9307" spans="1:2">
      <c r="A9307" s="95">
        <v>0.92099209920992098</v>
      </c>
      <c r="B9307" s="95">
        <v>0.499409501556216</v>
      </c>
    </row>
    <row r="9308" spans="1:2">
      <c r="A9308" s="95">
        <v>0.921092109210921</v>
      </c>
      <c r="B9308" s="95">
        <v>0.49921251216030699</v>
      </c>
    </row>
    <row r="9309" spans="1:2">
      <c r="A9309" s="95">
        <v>0.92119211921192101</v>
      </c>
      <c r="B9309" s="95">
        <v>0.49901552276439798</v>
      </c>
    </row>
    <row r="9310" spans="1:2">
      <c r="A9310" s="95">
        <v>0.92129212921292103</v>
      </c>
      <c r="B9310" s="95">
        <v>0.49881853336848803</v>
      </c>
    </row>
    <row r="9311" spans="1:2">
      <c r="A9311" s="95">
        <v>0.92139213921392105</v>
      </c>
      <c r="B9311" s="95">
        <v>0.49862154397257902</v>
      </c>
    </row>
    <row r="9312" spans="1:2">
      <c r="A9312" s="95">
        <v>0.92149214921492195</v>
      </c>
      <c r="B9312" s="95">
        <v>0.49842455457667001</v>
      </c>
    </row>
    <row r="9313" spans="1:2">
      <c r="A9313" s="95">
        <v>0.92159215921592197</v>
      </c>
      <c r="B9313" s="95">
        <v>0.49822756518076</v>
      </c>
    </row>
    <row r="9314" spans="1:2">
      <c r="A9314" s="95">
        <v>0.92169216921692199</v>
      </c>
      <c r="B9314" s="95">
        <v>0.49803057578485099</v>
      </c>
    </row>
    <row r="9315" spans="1:2">
      <c r="A9315" s="95">
        <v>0.921792179217922</v>
      </c>
      <c r="B9315" s="95">
        <v>0.49783358638894198</v>
      </c>
    </row>
    <row r="9316" spans="1:2">
      <c r="A9316" s="95">
        <v>0.92189218921892202</v>
      </c>
      <c r="B9316" s="95">
        <v>0.49763659699303298</v>
      </c>
    </row>
    <row r="9317" spans="1:2">
      <c r="A9317" s="95">
        <v>0.92199219921992204</v>
      </c>
      <c r="B9317" s="95">
        <v>0.49743960759712302</v>
      </c>
    </row>
    <row r="9318" spans="1:2">
      <c r="A9318" s="95">
        <v>0.92209220922092205</v>
      </c>
      <c r="B9318" s="95">
        <v>0.49724261820121402</v>
      </c>
    </row>
    <row r="9319" spans="1:2">
      <c r="A9319" s="95">
        <v>0.92219221922192196</v>
      </c>
      <c r="B9319" s="95">
        <v>0.49704562880530501</v>
      </c>
    </row>
    <row r="9320" spans="1:2">
      <c r="A9320" s="95">
        <v>0.92229222922292198</v>
      </c>
      <c r="B9320" s="95">
        <v>0.496848639409395</v>
      </c>
    </row>
    <row r="9321" spans="1:2">
      <c r="A9321" s="95">
        <v>0.92239223922392199</v>
      </c>
      <c r="B9321" s="95">
        <v>0.49665165001348599</v>
      </c>
    </row>
    <row r="9322" spans="1:2">
      <c r="A9322" s="95">
        <v>0.92249224922492201</v>
      </c>
      <c r="B9322" s="95">
        <v>0.49645466061757698</v>
      </c>
    </row>
    <row r="9323" spans="1:2">
      <c r="A9323" s="95">
        <v>0.92259225922592303</v>
      </c>
      <c r="B9323" s="95">
        <v>0.49625767122166797</v>
      </c>
    </row>
    <row r="9324" spans="1:2">
      <c r="A9324" s="95">
        <v>0.92269226922692305</v>
      </c>
      <c r="B9324" s="95">
        <v>0.49606068182575802</v>
      </c>
    </row>
    <row r="9325" spans="1:2">
      <c r="A9325" s="95">
        <v>0.92279227922792295</v>
      </c>
      <c r="B9325" s="95">
        <v>0.49586369242984901</v>
      </c>
    </row>
    <row r="9326" spans="1:2">
      <c r="A9326" s="95">
        <v>0.92289228922892297</v>
      </c>
      <c r="B9326" s="95">
        <v>0.49566670303394</v>
      </c>
    </row>
    <row r="9327" spans="1:2">
      <c r="A9327" s="95">
        <v>0.92299229922992299</v>
      </c>
      <c r="B9327" s="95">
        <v>0.49546971363803</v>
      </c>
    </row>
    <row r="9328" spans="1:2">
      <c r="A9328" s="95">
        <v>0.923092309230923</v>
      </c>
      <c r="B9328" s="95">
        <v>0.49527272424212099</v>
      </c>
    </row>
    <row r="9329" spans="1:2">
      <c r="A9329" s="95">
        <v>0.92319231923192302</v>
      </c>
      <c r="B9329" s="95">
        <v>0.49507573484621198</v>
      </c>
    </row>
    <row r="9330" spans="1:2">
      <c r="A9330" s="95">
        <v>0.92329232923292304</v>
      </c>
      <c r="B9330" s="95">
        <v>0.49487874545030303</v>
      </c>
    </row>
    <row r="9331" spans="1:2">
      <c r="A9331" s="95">
        <v>0.92339233923392305</v>
      </c>
      <c r="B9331" s="95">
        <v>0.49468175605439302</v>
      </c>
    </row>
    <row r="9332" spans="1:2">
      <c r="A9332" s="95">
        <v>0.92349234923492396</v>
      </c>
      <c r="B9332" s="95">
        <v>0.49448476665848401</v>
      </c>
    </row>
    <row r="9333" spans="1:2">
      <c r="A9333" s="95">
        <v>0.92359235923592398</v>
      </c>
      <c r="B9333" s="95">
        <v>0.494287777262575</v>
      </c>
    </row>
    <row r="9334" spans="1:2">
      <c r="A9334" s="95">
        <v>0.92369236923692399</v>
      </c>
      <c r="B9334" s="95">
        <v>0.49409078786666499</v>
      </c>
    </row>
    <row r="9335" spans="1:2">
      <c r="A9335" s="95">
        <v>0.92379237923792401</v>
      </c>
      <c r="B9335" s="95">
        <v>0.49389379847075598</v>
      </c>
    </row>
    <row r="9336" spans="1:2">
      <c r="A9336" s="95">
        <v>0.92389238923892403</v>
      </c>
      <c r="B9336" s="95">
        <v>0.49369680907484698</v>
      </c>
    </row>
    <row r="9337" spans="1:2">
      <c r="A9337" s="95">
        <v>0.92399239923992404</v>
      </c>
      <c r="B9337" s="95">
        <v>0.49349981967893802</v>
      </c>
    </row>
    <row r="9338" spans="1:2">
      <c r="A9338" s="95">
        <v>0.92409240924092395</v>
      </c>
      <c r="B9338" s="95">
        <v>0.49330283028302802</v>
      </c>
    </row>
    <row r="9339" spans="1:2">
      <c r="A9339" s="95">
        <v>0.92419241924192397</v>
      </c>
      <c r="B9339" s="95">
        <v>0.49310584088711901</v>
      </c>
    </row>
    <row r="9340" spans="1:2">
      <c r="A9340" s="95">
        <v>0.92429242924292399</v>
      </c>
      <c r="B9340" s="95">
        <v>0.49290885149121</v>
      </c>
    </row>
    <row r="9341" spans="1:2">
      <c r="A9341" s="95">
        <v>0.924392439243924</v>
      </c>
      <c r="B9341" s="95">
        <v>0.49271186209529999</v>
      </c>
    </row>
    <row r="9342" spans="1:2">
      <c r="A9342" s="95">
        <v>0.92449244924492402</v>
      </c>
      <c r="B9342" s="95">
        <v>0.49251487269939098</v>
      </c>
    </row>
    <row r="9343" spans="1:2">
      <c r="A9343" s="95">
        <v>0.92459245924592504</v>
      </c>
      <c r="B9343" s="95">
        <v>0.49231788330348197</v>
      </c>
    </row>
    <row r="9344" spans="1:2">
      <c r="A9344" s="95">
        <v>0.92469246924692505</v>
      </c>
      <c r="B9344" s="95">
        <v>0.49212089390757302</v>
      </c>
    </row>
    <row r="9345" spans="1:2">
      <c r="A9345" s="95">
        <v>0.92479247924792496</v>
      </c>
      <c r="B9345" s="95">
        <v>0.49192390451166301</v>
      </c>
    </row>
    <row r="9346" spans="1:2">
      <c r="A9346" s="95">
        <v>0.92489248924892498</v>
      </c>
      <c r="B9346" s="95">
        <v>0.491726915115754</v>
      </c>
    </row>
    <row r="9347" spans="1:2">
      <c r="A9347" s="95">
        <v>0.92499249924992499</v>
      </c>
      <c r="B9347" s="95">
        <v>0.491529925719845</v>
      </c>
    </row>
    <row r="9348" spans="1:2">
      <c r="A9348" s="95">
        <v>0.92509250925092501</v>
      </c>
      <c r="B9348" s="95">
        <v>0.49133293632393499</v>
      </c>
    </row>
    <row r="9349" spans="1:2">
      <c r="A9349" s="95">
        <v>0.92519251925192503</v>
      </c>
      <c r="B9349" s="95">
        <v>0.49113594692802598</v>
      </c>
    </row>
    <row r="9350" spans="1:2">
      <c r="A9350" s="95">
        <v>0.92529252925292504</v>
      </c>
      <c r="B9350" s="95">
        <v>0.49093895753211703</v>
      </c>
    </row>
    <row r="9351" spans="1:2">
      <c r="A9351" s="95">
        <v>0.92539253925392495</v>
      </c>
      <c r="B9351" s="95">
        <v>0.49074196813620802</v>
      </c>
    </row>
    <row r="9352" spans="1:2">
      <c r="A9352" s="95">
        <v>0.92549254925492597</v>
      </c>
      <c r="B9352" s="95">
        <v>0.49054497874029801</v>
      </c>
    </row>
    <row r="9353" spans="1:2">
      <c r="A9353" s="95">
        <v>0.92559255925592598</v>
      </c>
      <c r="B9353" s="95">
        <v>0.490347989344389</v>
      </c>
    </row>
    <row r="9354" spans="1:2">
      <c r="A9354" s="95">
        <v>0.925692569256926</v>
      </c>
      <c r="B9354" s="95">
        <v>0.49015099994847999</v>
      </c>
    </row>
    <row r="9355" spans="1:2">
      <c r="A9355" s="95">
        <v>0.92579257925792602</v>
      </c>
      <c r="B9355" s="95">
        <v>0.48995401055256999</v>
      </c>
    </row>
    <row r="9356" spans="1:2">
      <c r="A9356" s="95">
        <v>0.92589258925892604</v>
      </c>
      <c r="B9356" s="95">
        <v>0.48975702115666098</v>
      </c>
    </row>
    <row r="9357" spans="1:2">
      <c r="A9357" s="95">
        <v>0.92599259925992605</v>
      </c>
      <c r="B9357" s="95">
        <v>0.48956003176075202</v>
      </c>
    </row>
    <row r="9358" spans="1:2">
      <c r="A9358" s="95">
        <v>0.92609260926092596</v>
      </c>
      <c r="B9358" s="95">
        <v>0.48936304236484301</v>
      </c>
    </row>
    <row r="9359" spans="1:2">
      <c r="A9359" s="95">
        <v>0.92619261926192598</v>
      </c>
      <c r="B9359" s="95">
        <v>0.48916605296893301</v>
      </c>
    </row>
    <row r="9360" spans="1:2">
      <c r="A9360" s="95">
        <v>0.92629262926292599</v>
      </c>
      <c r="B9360" s="95">
        <v>0.488969063573024</v>
      </c>
    </row>
    <row r="9361" spans="1:2">
      <c r="A9361" s="95">
        <v>0.92639263926392601</v>
      </c>
      <c r="B9361" s="95">
        <v>0.48877207417711499</v>
      </c>
    </row>
    <row r="9362" spans="1:2">
      <c r="A9362" s="95">
        <v>0.92649264926492603</v>
      </c>
      <c r="B9362" s="95">
        <v>0.48857508478120498</v>
      </c>
    </row>
    <row r="9363" spans="1:2">
      <c r="A9363" s="95">
        <v>0.92659265926592704</v>
      </c>
      <c r="B9363" s="95">
        <v>0.48837809538529597</v>
      </c>
    </row>
    <row r="9364" spans="1:2">
      <c r="A9364" s="95">
        <v>0.92669266926692695</v>
      </c>
      <c r="B9364" s="95">
        <v>0.48818110598938702</v>
      </c>
    </row>
    <row r="9365" spans="1:2">
      <c r="A9365" s="95">
        <v>0.92679267926792697</v>
      </c>
      <c r="B9365" s="95">
        <v>0.48798411659347801</v>
      </c>
    </row>
    <row r="9366" spans="1:2">
      <c r="A9366" s="95">
        <v>0.92689268926892698</v>
      </c>
      <c r="B9366" s="95">
        <v>0.487787127197568</v>
      </c>
    </row>
    <row r="9367" spans="1:2">
      <c r="A9367" s="95">
        <v>0.926992699269927</v>
      </c>
      <c r="B9367" s="95">
        <v>0.487590137801659</v>
      </c>
    </row>
    <row r="9368" spans="1:2">
      <c r="A9368" s="95">
        <v>0.92709270927092702</v>
      </c>
      <c r="B9368" s="95">
        <v>0.48739314840574999</v>
      </c>
    </row>
    <row r="9369" spans="1:2">
      <c r="A9369" s="95">
        <v>0.92719271927192703</v>
      </c>
      <c r="B9369" s="95">
        <v>0.48719615900983998</v>
      </c>
    </row>
    <row r="9370" spans="1:2">
      <c r="A9370" s="95">
        <v>0.92729272927292705</v>
      </c>
      <c r="B9370" s="95">
        <v>0.48699916961393103</v>
      </c>
    </row>
    <row r="9371" spans="1:2">
      <c r="A9371" s="95">
        <v>0.92739273927392696</v>
      </c>
      <c r="B9371" s="95">
        <v>0.48680218021802202</v>
      </c>
    </row>
    <row r="9372" spans="1:2">
      <c r="A9372" s="95">
        <v>0.92749274927492797</v>
      </c>
      <c r="B9372" s="95">
        <v>0.48660519082211201</v>
      </c>
    </row>
    <row r="9373" spans="1:2">
      <c r="A9373" s="95">
        <v>0.92759275927592799</v>
      </c>
      <c r="B9373" s="95">
        <v>0.486408201426203</v>
      </c>
    </row>
    <row r="9374" spans="1:2">
      <c r="A9374" s="95">
        <v>0.92769276927692801</v>
      </c>
      <c r="B9374" s="95">
        <v>0.48621121203029399</v>
      </c>
    </row>
    <row r="9375" spans="1:2">
      <c r="A9375" s="95">
        <v>0.92779277927792803</v>
      </c>
      <c r="B9375" s="95">
        <v>0.48601422263438498</v>
      </c>
    </row>
    <row r="9376" spans="1:2">
      <c r="A9376" s="95">
        <v>0.92789278927892804</v>
      </c>
      <c r="B9376" s="95">
        <v>0.48581723323847498</v>
      </c>
    </row>
    <row r="9377" spans="1:2">
      <c r="A9377" s="95">
        <v>0.92799279927992795</v>
      </c>
      <c r="B9377" s="95">
        <v>0.48562024384256602</v>
      </c>
    </row>
    <row r="9378" spans="1:2">
      <c r="A9378" s="95">
        <v>0.92809280928092797</v>
      </c>
      <c r="B9378" s="95">
        <v>0.48542325444665702</v>
      </c>
    </row>
    <row r="9379" spans="1:2">
      <c r="A9379" s="95">
        <v>0.92819281928192798</v>
      </c>
      <c r="B9379" s="95">
        <v>0.48522626505074701</v>
      </c>
    </row>
    <row r="9380" spans="1:2">
      <c r="A9380" s="95">
        <v>0.928292829282928</v>
      </c>
      <c r="B9380" s="95">
        <v>0.485029275654838</v>
      </c>
    </row>
    <row r="9381" spans="1:2">
      <c r="A9381" s="95">
        <v>0.92839283928392802</v>
      </c>
      <c r="B9381" s="95">
        <v>0.48483228625892899</v>
      </c>
    </row>
    <row r="9382" spans="1:2">
      <c r="A9382" s="95">
        <v>0.92849284928492803</v>
      </c>
      <c r="B9382" s="95">
        <v>0.48463529686301998</v>
      </c>
    </row>
    <row r="9383" spans="1:2">
      <c r="A9383" s="95">
        <v>0.92859285928592905</v>
      </c>
      <c r="B9383" s="95">
        <v>0.48443830746710997</v>
      </c>
    </row>
    <row r="9384" spans="1:2">
      <c r="A9384" s="95">
        <v>0.92869286928692896</v>
      </c>
      <c r="B9384" s="95">
        <v>0.48424131807120102</v>
      </c>
    </row>
    <row r="9385" spans="1:2">
      <c r="A9385" s="95">
        <v>0.92879287928792897</v>
      </c>
      <c r="B9385" s="95">
        <v>0.48404432867529201</v>
      </c>
    </row>
    <row r="9386" spans="1:2">
      <c r="A9386" s="95">
        <v>0.92889288928892899</v>
      </c>
      <c r="B9386" s="95">
        <v>0.483847339279382</v>
      </c>
    </row>
    <row r="9387" spans="1:2">
      <c r="A9387" s="95">
        <v>0.92899289928992901</v>
      </c>
      <c r="B9387" s="95">
        <v>0.483650349883473</v>
      </c>
    </row>
    <row r="9388" spans="1:2">
      <c r="A9388" s="95">
        <v>0.92909290929092903</v>
      </c>
      <c r="B9388" s="95">
        <v>0.48345336048756399</v>
      </c>
    </row>
    <row r="9389" spans="1:2">
      <c r="A9389" s="95">
        <v>0.92919291929192904</v>
      </c>
      <c r="B9389" s="95">
        <v>0.48325637109165498</v>
      </c>
    </row>
    <row r="9390" spans="1:2">
      <c r="A9390" s="95">
        <v>0.92929292929292895</v>
      </c>
      <c r="B9390" s="95">
        <v>0.48305938169574503</v>
      </c>
    </row>
    <row r="9391" spans="1:2">
      <c r="A9391" s="95">
        <v>0.92939293929392897</v>
      </c>
      <c r="B9391" s="95">
        <v>0.48286239229983602</v>
      </c>
    </row>
    <row r="9392" spans="1:2">
      <c r="A9392" s="95">
        <v>0.92949294929492998</v>
      </c>
      <c r="B9392" s="95">
        <v>0.48266540290392701</v>
      </c>
    </row>
    <row r="9393" spans="1:2">
      <c r="A9393" s="95">
        <v>0.92959295929593</v>
      </c>
      <c r="B9393" s="95">
        <v>0.482468413508018</v>
      </c>
    </row>
    <row r="9394" spans="1:2">
      <c r="A9394" s="95">
        <v>0.92969296929693002</v>
      </c>
      <c r="B9394" s="95">
        <v>0.48227142411210799</v>
      </c>
    </row>
    <row r="9395" spans="1:2">
      <c r="A9395" s="95">
        <v>0.92979297929793003</v>
      </c>
      <c r="B9395" s="95">
        <v>0.48207443471619899</v>
      </c>
    </row>
    <row r="9396" spans="1:2">
      <c r="A9396" s="95">
        <v>0.92989298929893005</v>
      </c>
      <c r="B9396" s="95">
        <v>0.48187744532028898</v>
      </c>
    </row>
    <row r="9397" spans="1:2">
      <c r="A9397" s="95">
        <v>0.92999299929992996</v>
      </c>
      <c r="B9397" s="95">
        <v>0.48168045592438002</v>
      </c>
    </row>
    <row r="9398" spans="1:2">
      <c r="A9398" s="95">
        <v>0.93009300930092997</v>
      </c>
      <c r="B9398" s="95">
        <v>0.48148346652847102</v>
      </c>
    </row>
    <row r="9399" spans="1:2">
      <c r="A9399" s="95">
        <v>0.93019301930192999</v>
      </c>
      <c r="B9399" s="95">
        <v>0.48128647713256201</v>
      </c>
    </row>
    <row r="9400" spans="1:2">
      <c r="A9400" s="95">
        <v>0.93029302930293001</v>
      </c>
      <c r="B9400" s="95">
        <v>0.481089487736652</v>
      </c>
    </row>
    <row r="9401" spans="1:2">
      <c r="A9401" s="95">
        <v>0.93039303930393003</v>
      </c>
      <c r="B9401" s="95">
        <v>0.48089249834074299</v>
      </c>
    </row>
    <row r="9402" spans="1:2">
      <c r="A9402" s="95">
        <v>0.93049304930493004</v>
      </c>
      <c r="B9402" s="95">
        <v>0.48069550894483398</v>
      </c>
    </row>
    <row r="9403" spans="1:2">
      <c r="A9403" s="95">
        <v>0.93059305930593095</v>
      </c>
      <c r="B9403" s="95">
        <v>0.48049851954892497</v>
      </c>
    </row>
    <row r="9404" spans="1:2">
      <c r="A9404" s="95">
        <v>0.93069306930693096</v>
      </c>
      <c r="B9404" s="95">
        <v>0.48030153015301502</v>
      </c>
    </row>
    <row r="9405" spans="1:2">
      <c r="A9405" s="95">
        <v>0.93079307930793098</v>
      </c>
      <c r="B9405" s="95">
        <v>0.48010454075710601</v>
      </c>
    </row>
    <row r="9406" spans="1:2">
      <c r="A9406" s="95">
        <v>0.930893089308931</v>
      </c>
      <c r="B9406" s="95">
        <v>0.479907551361197</v>
      </c>
    </row>
    <row r="9407" spans="1:2">
      <c r="A9407" s="95">
        <v>0.93099309930993102</v>
      </c>
      <c r="B9407" s="95">
        <v>0.479710561965287</v>
      </c>
    </row>
    <row r="9408" spans="1:2">
      <c r="A9408" s="95">
        <v>0.93109310931093103</v>
      </c>
      <c r="B9408" s="95">
        <v>0.47951357256937799</v>
      </c>
    </row>
    <row r="9409" spans="1:2">
      <c r="A9409" s="95">
        <v>0.93119311931193105</v>
      </c>
      <c r="B9409" s="95">
        <v>0.47931658317346898</v>
      </c>
    </row>
    <row r="9410" spans="1:2">
      <c r="A9410" s="95">
        <v>0.93129312931293096</v>
      </c>
      <c r="B9410" s="95">
        <v>0.47911959377756003</v>
      </c>
    </row>
    <row r="9411" spans="1:2">
      <c r="A9411" s="95">
        <v>0.93139313931393097</v>
      </c>
      <c r="B9411" s="95">
        <v>0.47892260438165002</v>
      </c>
    </row>
    <row r="9412" spans="1:2">
      <c r="A9412" s="95">
        <v>0.93149314931493199</v>
      </c>
      <c r="B9412" s="95">
        <v>0.47872561498574101</v>
      </c>
    </row>
    <row r="9413" spans="1:2">
      <c r="A9413" s="95">
        <v>0.93159315931593201</v>
      </c>
      <c r="B9413" s="95">
        <v>0.478528625589832</v>
      </c>
    </row>
    <row r="9414" spans="1:2">
      <c r="A9414" s="95">
        <v>0.93169316931693202</v>
      </c>
      <c r="B9414" s="95">
        <v>0.47833163619392199</v>
      </c>
    </row>
    <row r="9415" spans="1:2">
      <c r="A9415" s="95">
        <v>0.93179317931793204</v>
      </c>
      <c r="B9415" s="95">
        <v>0.47813464679801299</v>
      </c>
    </row>
    <row r="9416" spans="1:2">
      <c r="A9416" s="95">
        <v>0.93189318931893195</v>
      </c>
      <c r="B9416" s="95">
        <v>0.47793765740210398</v>
      </c>
    </row>
    <row r="9417" spans="1:2">
      <c r="A9417" s="95">
        <v>0.93199319931993196</v>
      </c>
      <c r="B9417" s="95">
        <v>0.47774066800619502</v>
      </c>
    </row>
    <row r="9418" spans="1:2">
      <c r="A9418" s="95">
        <v>0.93209320932093198</v>
      </c>
      <c r="B9418" s="95">
        <v>0.47754367861028502</v>
      </c>
    </row>
    <row r="9419" spans="1:2">
      <c r="A9419" s="95">
        <v>0.932193219321932</v>
      </c>
      <c r="B9419" s="95">
        <v>0.47734668921437601</v>
      </c>
    </row>
    <row r="9420" spans="1:2">
      <c r="A9420" s="95">
        <v>0.93229322932293202</v>
      </c>
      <c r="B9420" s="95">
        <v>0.477149699818467</v>
      </c>
    </row>
    <row r="9421" spans="1:2">
      <c r="A9421" s="95">
        <v>0.93239323932393203</v>
      </c>
      <c r="B9421" s="95">
        <v>0.47695271042255699</v>
      </c>
    </row>
    <row r="9422" spans="1:2">
      <c r="A9422" s="95">
        <v>0.93249324932493205</v>
      </c>
      <c r="B9422" s="95">
        <v>0.47675572102664798</v>
      </c>
    </row>
    <row r="9423" spans="1:2">
      <c r="A9423" s="95">
        <v>0.93259325932593296</v>
      </c>
      <c r="B9423" s="95">
        <v>0.47655873163073897</v>
      </c>
    </row>
    <row r="9424" spans="1:2">
      <c r="A9424" s="95">
        <v>0.93269326932693297</v>
      </c>
      <c r="B9424" s="95">
        <v>0.47636174223483002</v>
      </c>
    </row>
    <row r="9425" spans="1:2">
      <c r="A9425" s="95">
        <v>0.93279327932793299</v>
      </c>
      <c r="B9425" s="95">
        <v>0.47616475283892001</v>
      </c>
    </row>
    <row r="9426" spans="1:2">
      <c r="A9426" s="95">
        <v>0.93289328932893301</v>
      </c>
      <c r="B9426" s="95">
        <v>0.475967763443011</v>
      </c>
    </row>
    <row r="9427" spans="1:2">
      <c r="A9427" s="95">
        <v>0.93299329932993302</v>
      </c>
      <c r="B9427" s="95">
        <v>0.475770774047102</v>
      </c>
    </row>
    <row r="9428" spans="1:2">
      <c r="A9428" s="95">
        <v>0.93309330933093304</v>
      </c>
      <c r="B9428" s="95">
        <v>0.47557378465119199</v>
      </c>
    </row>
    <row r="9429" spans="1:2">
      <c r="A9429" s="95">
        <v>0.93319331933193295</v>
      </c>
      <c r="B9429" s="95">
        <v>0.47537679525528298</v>
      </c>
    </row>
    <row r="9430" spans="1:2">
      <c r="A9430" s="95">
        <v>0.93329332933293296</v>
      </c>
      <c r="B9430" s="95">
        <v>0.47517980585937403</v>
      </c>
    </row>
    <row r="9431" spans="1:2">
      <c r="A9431" s="95">
        <v>0.93339333933393298</v>
      </c>
      <c r="B9431" s="95">
        <v>0.47498281646346402</v>
      </c>
    </row>
    <row r="9432" spans="1:2">
      <c r="A9432" s="95">
        <v>0.933493349334933</v>
      </c>
      <c r="B9432" s="95">
        <v>0.47478582706755501</v>
      </c>
    </row>
    <row r="9433" spans="1:2">
      <c r="A9433" s="95">
        <v>0.93359335933593401</v>
      </c>
      <c r="B9433" s="95">
        <v>0.474588837671646</v>
      </c>
    </row>
    <row r="9434" spans="1:2">
      <c r="A9434" s="95">
        <v>0.93369336933693403</v>
      </c>
      <c r="B9434" s="95">
        <v>0.47439184827573699</v>
      </c>
    </row>
    <row r="9435" spans="1:2">
      <c r="A9435" s="95">
        <v>0.93379337933793405</v>
      </c>
      <c r="B9435" s="95">
        <v>0.47419485887982699</v>
      </c>
    </row>
    <row r="9436" spans="1:2">
      <c r="A9436" s="95">
        <v>0.93389338933893395</v>
      </c>
      <c r="B9436" s="95">
        <v>0.47399786948391798</v>
      </c>
    </row>
    <row r="9437" spans="1:2">
      <c r="A9437" s="95">
        <v>0.93399339933993397</v>
      </c>
      <c r="B9437" s="95">
        <v>0.47380088008800902</v>
      </c>
    </row>
    <row r="9438" spans="1:2">
      <c r="A9438" s="95">
        <v>0.93409340934093399</v>
      </c>
      <c r="B9438" s="95">
        <v>0.47360389069209902</v>
      </c>
    </row>
    <row r="9439" spans="1:2">
      <c r="A9439" s="95">
        <v>0.93419341934193401</v>
      </c>
      <c r="B9439" s="95">
        <v>0.47340690129619001</v>
      </c>
    </row>
    <row r="9440" spans="1:2">
      <c r="A9440" s="95">
        <v>0.93429342934293402</v>
      </c>
      <c r="B9440" s="95">
        <v>0.473209911900281</v>
      </c>
    </row>
    <row r="9441" spans="1:2">
      <c r="A9441" s="95">
        <v>0.93439343934393404</v>
      </c>
      <c r="B9441" s="95">
        <v>0.47301292250437199</v>
      </c>
    </row>
    <row r="9442" spans="1:2">
      <c r="A9442" s="95">
        <v>0.93449344934493495</v>
      </c>
      <c r="B9442" s="95">
        <v>0.47281593310846198</v>
      </c>
    </row>
    <row r="9443" spans="1:2">
      <c r="A9443" s="95">
        <v>0.93459345934593496</v>
      </c>
      <c r="B9443" s="95">
        <v>0.47261894371255297</v>
      </c>
    </row>
    <row r="9444" spans="1:2">
      <c r="A9444" s="95">
        <v>0.93469346934693498</v>
      </c>
      <c r="B9444" s="95">
        <v>0.47242195431664402</v>
      </c>
    </row>
    <row r="9445" spans="1:2">
      <c r="A9445" s="95">
        <v>0.934793479347935</v>
      </c>
      <c r="B9445" s="95">
        <v>0.47222496492073401</v>
      </c>
    </row>
    <row r="9446" spans="1:2">
      <c r="A9446" s="95">
        <v>0.93489348934893501</v>
      </c>
      <c r="B9446" s="95">
        <v>0.47202797552482501</v>
      </c>
    </row>
    <row r="9447" spans="1:2">
      <c r="A9447" s="95">
        <v>0.93499349934993503</v>
      </c>
      <c r="B9447" s="95">
        <v>0.471830986128916</v>
      </c>
    </row>
    <row r="9448" spans="1:2">
      <c r="A9448" s="95">
        <v>0.93509350935093505</v>
      </c>
      <c r="B9448" s="95">
        <v>0.47163399673300699</v>
      </c>
    </row>
    <row r="9449" spans="1:2">
      <c r="A9449" s="95">
        <v>0.93519351935193495</v>
      </c>
      <c r="B9449" s="95">
        <v>0.47143700733709698</v>
      </c>
    </row>
    <row r="9450" spans="1:2">
      <c r="A9450" s="95">
        <v>0.93529352935293497</v>
      </c>
      <c r="B9450" s="95">
        <v>0.47124001794118803</v>
      </c>
    </row>
    <row r="9451" spans="1:2">
      <c r="A9451" s="95">
        <v>0.93539353935393499</v>
      </c>
      <c r="B9451" s="95">
        <v>0.47104302854527902</v>
      </c>
    </row>
    <row r="9452" spans="1:2">
      <c r="A9452" s="95">
        <v>0.93549354935493501</v>
      </c>
      <c r="B9452" s="95">
        <v>0.47084603914937001</v>
      </c>
    </row>
    <row r="9453" spans="1:2">
      <c r="A9453" s="95">
        <v>0.93559355935593602</v>
      </c>
      <c r="B9453" s="95">
        <v>0.47064904975346</v>
      </c>
    </row>
    <row r="9454" spans="1:2">
      <c r="A9454" s="95">
        <v>0.93569356935693604</v>
      </c>
      <c r="B9454" s="95">
        <v>0.47045206035755099</v>
      </c>
    </row>
    <row r="9455" spans="1:2">
      <c r="A9455" s="95">
        <v>0.93579357935793595</v>
      </c>
      <c r="B9455" s="95">
        <v>0.47025507096164099</v>
      </c>
    </row>
    <row r="9456" spans="1:2">
      <c r="A9456" s="95">
        <v>0.93589358935893596</v>
      </c>
      <c r="B9456" s="95">
        <v>0.47005808156573198</v>
      </c>
    </row>
    <row r="9457" spans="1:2">
      <c r="A9457" s="95">
        <v>0.93599359935993598</v>
      </c>
      <c r="B9457" s="95">
        <v>0.46986109216982302</v>
      </c>
    </row>
    <row r="9458" spans="1:2">
      <c r="A9458" s="95">
        <v>0.936093609360936</v>
      </c>
      <c r="B9458" s="95">
        <v>0.46966410277391402</v>
      </c>
    </row>
    <row r="9459" spans="1:2">
      <c r="A9459" s="95">
        <v>0.93619361936193601</v>
      </c>
      <c r="B9459" s="95">
        <v>0.46946711337800401</v>
      </c>
    </row>
    <row r="9460" spans="1:2">
      <c r="A9460" s="95">
        <v>0.93629362936293603</v>
      </c>
      <c r="B9460" s="95">
        <v>0.469270123982095</v>
      </c>
    </row>
    <row r="9461" spans="1:2">
      <c r="A9461" s="95">
        <v>0.93639363936393605</v>
      </c>
      <c r="B9461" s="95">
        <v>0.46907313458618599</v>
      </c>
    </row>
    <row r="9462" spans="1:2">
      <c r="A9462" s="95">
        <v>0.93649364936493695</v>
      </c>
      <c r="B9462" s="95">
        <v>0.46887614519027598</v>
      </c>
    </row>
    <row r="9463" spans="1:2">
      <c r="A9463" s="95">
        <v>0.93659365936593697</v>
      </c>
      <c r="B9463" s="95">
        <v>0.46867915579436698</v>
      </c>
    </row>
    <row r="9464" spans="1:2">
      <c r="A9464" s="95">
        <v>0.93669366936693699</v>
      </c>
      <c r="B9464" s="95">
        <v>0.46848216639845802</v>
      </c>
    </row>
    <row r="9465" spans="1:2">
      <c r="A9465" s="95">
        <v>0.936793679367937</v>
      </c>
      <c r="B9465" s="95">
        <v>0.46828517700254901</v>
      </c>
    </row>
    <row r="9466" spans="1:2">
      <c r="A9466" s="95">
        <v>0.93689368936893702</v>
      </c>
      <c r="B9466" s="95">
        <v>0.46808818760663901</v>
      </c>
    </row>
    <row r="9467" spans="1:2">
      <c r="A9467" s="95">
        <v>0.93699369936993704</v>
      </c>
      <c r="B9467" s="95">
        <v>0.46789119821073</v>
      </c>
    </row>
    <row r="9468" spans="1:2">
      <c r="A9468" s="95">
        <v>0.93709370937093694</v>
      </c>
      <c r="B9468" s="95">
        <v>0.46769420881482099</v>
      </c>
    </row>
    <row r="9469" spans="1:2">
      <c r="A9469" s="95">
        <v>0.93719371937193696</v>
      </c>
      <c r="B9469" s="95">
        <v>0.46749721941891198</v>
      </c>
    </row>
    <row r="9470" spans="1:2">
      <c r="A9470" s="95">
        <v>0.93729372937293698</v>
      </c>
      <c r="B9470" s="95">
        <v>0.46730023002300197</v>
      </c>
    </row>
    <row r="9471" spans="1:2">
      <c r="A9471" s="95">
        <v>0.937393739373937</v>
      </c>
      <c r="B9471" s="95">
        <v>0.46710324062709302</v>
      </c>
    </row>
    <row r="9472" spans="1:2">
      <c r="A9472" s="95">
        <v>0.93749374937493701</v>
      </c>
      <c r="B9472" s="95">
        <v>0.46690625123118401</v>
      </c>
    </row>
    <row r="9473" spans="1:2">
      <c r="A9473" s="95">
        <v>0.93759375937593803</v>
      </c>
      <c r="B9473" s="95">
        <v>0.466709261835274</v>
      </c>
    </row>
    <row r="9474" spans="1:2">
      <c r="A9474" s="95">
        <v>0.93769376937693805</v>
      </c>
      <c r="B9474" s="95">
        <v>0.46651227243936499</v>
      </c>
    </row>
    <row r="9475" spans="1:2">
      <c r="A9475" s="95">
        <v>0.93779377937793795</v>
      </c>
      <c r="B9475" s="95">
        <v>0.46631528304345599</v>
      </c>
    </row>
    <row r="9476" spans="1:2">
      <c r="A9476" s="95">
        <v>0.93789378937893797</v>
      </c>
      <c r="B9476" s="95">
        <v>0.46611829364754698</v>
      </c>
    </row>
    <row r="9477" spans="1:2">
      <c r="A9477" s="95">
        <v>0.93799379937993799</v>
      </c>
      <c r="B9477" s="95">
        <v>0.46592130425163703</v>
      </c>
    </row>
    <row r="9478" spans="1:2">
      <c r="A9478" s="95">
        <v>0.938093809380938</v>
      </c>
      <c r="B9478" s="95">
        <v>0.46572431485572802</v>
      </c>
    </row>
    <row r="9479" spans="1:2">
      <c r="A9479" s="95">
        <v>0.93819381938193802</v>
      </c>
      <c r="B9479" s="95">
        <v>0.46552732545981901</v>
      </c>
    </row>
    <row r="9480" spans="1:2">
      <c r="A9480" s="95">
        <v>0.93829382938293804</v>
      </c>
      <c r="B9480" s="95">
        <v>0.465330336063909</v>
      </c>
    </row>
    <row r="9481" spans="1:2">
      <c r="A9481" s="95">
        <v>0.93839383938393806</v>
      </c>
      <c r="B9481" s="95">
        <v>0.46513334666799999</v>
      </c>
    </row>
    <row r="9482" spans="1:2">
      <c r="A9482" s="95">
        <v>0.93849384938493896</v>
      </c>
      <c r="B9482" s="95">
        <v>0.46493635727209098</v>
      </c>
    </row>
    <row r="9483" spans="1:2">
      <c r="A9483" s="95">
        <v>0.93859385938593898</v>
      </c>
      <c r="B9483" s="95">
        <v>0.46473936787618098</v>
      </c>
    </row>
    <row r="9484" spans="1:2">
      <c r="A9484" s="95">
        <v>0.93869386938693899</v>
      </c>
      <c r="B9484" s="95">
        <v>0.46454237848027202</v>
      </c>
    </row>
    <row r="9485" spans="1:2">
      <c r="A9485" s="95">
        <v>0.93879387938793901</v>
      </c>
      <c r="B9485" s="95">
        <v>0.46434538908436301</v>
      </c>
    </row>
    <row r="9486" spans="1:2">
      <c r="A9486" s="95">
        <v>0.93889388938893903</v>
      </c>
      <c r="B9486" s="95">
        <v>0.46414839968845401</v>
      </c>
    </row>
    <row r="9487" spans="1:2">
      <c r="A9487" s="95">
        <v>0.93899389938993905</v>
      </c>
      <c r="B9487" s="95">
        <v>0.463951410292544</v>
      </c>
    </row>
    <row r="9488" spans="1:2">
      <c r="A9488" s="95">
        <v>0.93909390939093895</v>
      </c>
      <c r="B9488" s="95">
        <v>0.46375442089663499</v>
      </c>
    </row>
    <row r="9489" spans="1:2">
      <c r="A9489" s="95">
        <v>0.93919391939193897</v>
      </c>
      <c r="B9489" s="95">
        <v>0.46355743150072598</v>
      </c>
    </row>
    <row r="9490" spans="1:2">
      <c r="A9490" s="95">
        <v>0.93929392939293899</v>
      </c>
      <c r="B9490" s="95">
        <v>0.46336044210481597</v>
      </c>
    </row>
    <row r="9491" spans="1:2">
      <c r="A9491" s="95">
        <v>0.939393939393939</v>
      </c>
      <c r="B9491" s="95">
        <v>0.46316345270890702</v>
      </c>
    </row>
    <row r="9492" spans="1:2">
      <c r="A9492" s="95">
        <v>0.93949394939493902</v>
      </c>
      <c r="B9492" s="95">
        <v>0.46296646331299801</v>
      </c>
    </row>
    <row r="9493" spans="1:2">
      <c r="A9493" s="95">
        <v>0.93959395939594004</v>
      </c>
      <c r="B9493" s="95">
        <v>0.462769473917089</v>
      </c>
    </row>
    <row r="9494" spans="1:2">
      <c r="A9494" s="95">
        <v>0.93969396939694005</v>
      </c>
      <c r="B9494" s="95">
        <v>0.46257248452117899</v>
      </c>
    </row>
    <row r="9495" spans="1:2">
      <c r="A9495" s="95">
        <v>0.93979397939793996</v>
      </c>
      <c r="B9495" s="95">
        <v>0.46237549512526999</v>
      </c>
    </row>
    <row r="9496" spans="1:2">
      <c r="A9496" s="95">
        <v>0.93989398939893998</v>
      </c>
      <c r="B9496" s="95">
        <v>0.46217850572936098</v>
      </c>
    </row>
    <row r="9497" spans="1:2">
      <c r="A9497" s="95">
        <v>0.93999399939993999</v>
      </c>
      <c r="B9497" s="95">
        <v>0.46198151633345103</v>
      </c>
    </row>
    <row r="9498" spans="1:2">
      <c r="A9498" s="95">
        <v>0.94009400940094001</v>
      </c>
      <c r="B9498" s="95">
        <v>0.46178452693754202</v>
      </c>
    </row>
    <row r="9499" spans="1:2">
      <c r="A9499" s="95">
        <v>0.94019401940194003</v>
      </c>
      <c r="B9499" s="95">
        <v>0.46158753754163301</v>
      </c>
    </row>
    <row r="9500" spans="1:2">
      <c r="A9500" s="95">
        <v>0.94029402940294005</v>
      </c>
      <c r="B9500" s="95">
        <v>0.461390548145724</v>
      </c>
    </row>
    <row r="9501" spans="1:2">
      <c r="A9501" s="95">
        <v>0.94039403940393995</v>
      </c>
      <c r="B9501" s="95">
        <v>0.46119355874981399</v>
      </c>
    </row>
    <row r="9502" spans="1:2">
      <c r="A9502" s="95">
        <v>0.94049404940494097</v>
      </c>
      <c r="B9502" s="95">
        <v>0.46099656935390498</v>
      </c>
    </row>
    <row r="9503" spans="1:2">
      <c r="A9503" s="95">
        <v>0.94059405940594099</v>
      </c>
      <c r="B9503" s="95">
        <v>0.46079957995799598</v>
      </c>
    </row>
    <row r="9504" spans="1:2">
      <c r="A9504" s="95">
        <v>0.940694069406941</v>
      </c>
      <c r="B9504" s="95">
        <v>0.46060259056208602</v>
      </c>
    </row>
    <row r="9505" spans="1:2">
      <c r="A9505" s="95">
        <v>0.94079407940794102</v>
      </c>
      <c r="B9505" s="95">
        <v>0.46040560116617701</v>
      </c>
    </row>
    <row r="9506" spans="1:2">
      <c r="A9506" s="95">
        <v>0.94089408940894104</v>
      </c>
      <c r="B9506" s="95">
        <v>0.46020861177026801</v>
      </c>
    </row>
    <row r="9507" spans="1:2">
      <c r="A9507" s="95">
        <v>0.94099409940994105</v>
      </c>
      <c r="B9507" s="95">
        <v>0.460011622374359</v>
      </c>
    </row>
    <row r="9508" spans="1:2">
      <c r="A9508" s="95">
        <v>0.94109410941094096</v>
      </c>
      <c r="B9508" s="95">
        <v>0.45988055343995898</v>
      </c>
    </row>
    <row r="9509" spans="1:2">
      <c r="A9509" s="95">
        <v>0.94119411941194098</v>
      </c>
      <c r="B9509" s="95">
        <v>0.45975361766945899</v>
      </c>
    </row>
    <row r="9510" spans="1:2">
      <c r="A9510" s="95">
        <v>0.94129412941294099</v>
      </c>
      <c r="B9510" s="95">
        <v>0.459626681898959</v>
      </c>
    </row>
    <row r="9511" spans="1:2">
      <c r="A9511" s="95">
        <v>0.94139413941394101</v>
      </c>
      <c r="B9511" s="95">
        <v>0.45949974612845901</v>
      </c>
    </row>
    <row r="9512" spans="1:2">
      <c r="A9512" s="95">
        <v>0.94149414941494103</v>
      </c>
      <c r="B9512" s="95">
        <v>0.45937281035795902</v>
      </c>
    </row>
    <row r="9513" spans="1:2">
      <c r="A9513" s="95">
        <v>0.94159415941594204</v>
      </c>
      <c r="B9513" s="95">
        <v>0.45924587458745902</v>
      </c>
    </row>
    <row r="9514" spans="1:2">
      <c r="A9514" s="95">
        <v>0.94169416941694195</v>
      </c>
      <c r="B9514" s="95">
        <v>0.45911893881695898</v>
      </c>
    </row>
    <row r="9515" spans="1:2">
      <c r="A9515" s="95">
        <v>0.94179417941794197</v>
      </c>
      <c r="B9515" s="95">
        <v>0.45899200304645799</v>
      </c>
    </row>
    <row r="9516" spans="1:2">
      <c r="A9516" s="95">
        <v>0.94189418941894199</v>
      </c>
      <c r="B9516" s="95">
        <v>0.45886506727595799</v>
      </c>
    </row>
    <row r="9517" spans="1:2">
      <c r="A9517" s="95">
        <v>0.941994199419942</v>
      </c>
      <c r="B9517" s="95">
        <v>0.458738131505458</v>
      </c>
    </row>
    <row r="9518" spans="1:2">
      <c r="A9518" s="95">
        <v>0.94209420942094202</v>
      </c>
      <c r="B9518" s="95">
        <v>0.45861119573495801</v>
      </c>
    </row>
    <row r="9519" spans="1:2">
      <c r="A9519" s="95">
        <v>0.94219421942194204</v>
      </c>
      <c r="B9519" s="95">
        <v>0.45848425996445802</v>
      </c>
    </row>
    <row r="9520" spans="1:2">
      <c r="A9520" s="95">
        <v>0.94229422942294205</v>
      </c>
      <c r="B9520" s="95">
        <v>0.45835732419395803</v>
      </c>
    </row>
    <row r="9521" spans="1:2">
      <c r="A9521" s="95">
        <v>0.94239423942394196</v>
      </c>
      <c r="B9521" s="95">
        <v>0.45823038842345798</v>
      </c>
    </row>
    <row r="9522" spans="1:2">
      <c r="A9522" s="95">
        <v>0.94249424942494298</v>
      </c>
      <c r="B9522" s="95">
        <v>0.45810345265295699</v>
      </c>
    </row>
    <row r="9523" spans="1:2">
      <c r="A9523" s="95">
        <v>0.94259425942594299</v>
      </c>
      <c r="B9523" s="95">
        <v>0.457976516882457</v>
      </c>
    </row>
    <row r="9524" spans="1:2">
      <c r="A9524" s="95">
        <v>0.94269426942694301</v>
      </c>
      <c r="B9524" s="95">
        <v>0.457849581111957</v>
      </c>
    </row>
    <row r="9525" spans="1:2">
      <c r="A9525" s="95">
        <v>0.94279427942794303</v>
      </c>
      <c r="B9525" s="95">
        <v>0.45772264534145701</v>
      </c>
    </row>
    <row r="9526" spans="1:2">
      <c r="A9526" s="95">
        <v>0.94289428942894304</v>
      </c>
      <c r="B9526" s="95">
        <v>0.45759570957095702</v>
      </c>
    </row>
    <row r="9527" spans="1:2">
      <c r="A9527" s="95">
        <v>0.94299429942994295</v>
      </c>
      <c r="B9527" s="95">
        <v>0.45746877380045697</v>
      </c>
    </row>
    <row r="9528" spans="1:2">
      <c r="A9528" s="95">
        <v>0.94309430943094297</v>
      </c>
      <c r="B9528" s="95">
        <v>0.45734183802995698</v>
      </c>
    </row>
    <row r="9529" spans="1:2">
      <c r="A9529" s="95">
        <v>0.94319431943194298</v>
      </c>
      <c r="B9529" s="95">
        <v>0.45721490225945699</v>
      </c>
    </row>
    <row r="9530" spans="1:2">
      <c r="A9530" s="95">
        <v>0.943294329432943</v>
      </c>
      <c r="B9530" s="95">
        <v>0.457087966488956</v>
      </c>
    </row>
    <row r="9531" spans="1:2">
      <c r="A9531" s="95">
        <v>0.94339433943394302</v>
      </c>
      <c r="B9531" s="95">
        <v>0.45696103071845601</v>
      </c>
    </row>
    <row r="9532" spans="1:2">
      <c r="A9532" s="95">
        <v>0.94349434943494304</v>
      </c>
      <c r="B9532" s="95">
        <v>0.45683409494795602</v>
      </c>
    </row>
    <row r="9533" spans="1:2">
      <c r="A9533" s="95">
        <v>0.94359435943594405</v>
      </c>
      <c r="B9533" s="95">
        <v>0.45670715917745602</v>
      </c>
    </row>
    <row r="9534" spans="1:2">
      <c r="A9534" s="95">
        <v>0.94369436943694396</v>
      </c>
      <c r="B9534" s="95">
        <v>0.45658022340695598</v>
      </c>
    </row>
    <row r="9535" spans="1:2">
      <c r="A9535" s="95">
        <v>0.94379437943794398</v>
      </c>
      <c r="B9535" s="95">
        <v>0.45645328763645598</v>
      </c>
    </row>
    <row r="9536" spans="1:2">
      <c r="A9536" s="95">
        <v>0.94389438943894399</v>
      </c>
      <c r="B9536" s="95">
        <v>0.45632635186595599</v>
      </c>
    </row>
    <row r="9537" spans="1:2">
      <c r="A9537" s="95">
        <v>0.94399439943994401</v>
      </c>
      <c r="B9537" s="95">
        <v>0.456199416095456</v>
      </c>
    </row>
    <row r="9538" spans="1:2">
      <c r="A9538" s="95">
        <v>0.94409440944094403</v>
      </c>
      <c r="B9538" s="95">
        <v>0.45607248032495501</v>
      </c>
    </row>
    <row r="9539" spans="1:2">
      <c r="A9539" s="95">
        <v>0.94419441944194404</v>
      </c>
      <c r="B9539" s="95">
        <v>0.45594554455445502</v>
      </c>
    </row>
    <row r="9540" spans="1:2">
      <c r="A9540" s="95">
        <v>0.94429442944294395</v>
      </c>
      <c r="B9540" s="95">
        <v>0.45581860878395503</v>
      </c>
    </row>
    <row r="9541" spans="1:2">
      <c r="A9541" s="95">
        <v>0.94439443944394397</v>
      </c>
      <c r="B9541" s="95">
        <v>0.45569167301345498</v>
      </c>
    </row>
    <row r="9542" spans="1:2">
      <c r="A9542" s="95">
        <v>0.94449444944494498</v>
      </c>
      <c r="B9542" s="95">
        <v>0.45556473724295499</v>
      </c>
    </row>
    <row r="9543" spans="1:2">
      <c r="A9543" s="95">
        <v>0.944594459445945</v>
      </c>
      <c r="B9543" s="95">
        <v>0.455437801472455</v>
      </c>
    </row>
    <row r="9544" spans="1:2">
      <c r="A9544" s="95">
        <v>0.94469446944694502</v>
      </c>
      <c r="B9544" s="95">
        <v>0.455310865701955</v>
      </c>
    </row>
    <row r="9545" spans="1:2">
      <c r="A9545" s="95">
        <v>0.94479447944794503</v>
      </c>
      <c r="B9545" s="95">
        <v>0.45518392993145501</v>
      </c>
    </row>
    <row r="9546" spans="1:2">
      <c r="A9546" s="95">
        <v>0.94489448944894505</v>
      </c>
      <c r="B9546" s="95">
        <v>0.45505699416095402</v>
      </c>
    </row>
    <row r="9547" spans="1:2">
      <c r="A9547" s="95">
        <v>0.94499449944994496</v>
      </c>
      <c r="B9547" s="95">
        <v>0.45493005839045397</v>
      </c>
    </row>
    <row r="9548" spans="1:2">
      <c r="A9548" s="95">
        <v>0.94509450945094498</v>
      </c>
      <c r="B9548" s="95">
        <v>0.45480312261995398</v>
      </c>
    </row>
    <row r="9549" spans="1:2">
      <c r="A9549" s="95">
        <v>0.94519451945194499</v>
      </c>
      <c r="B9549" s="95">
        <v>0.45467618684945399</v>
      </c>
    </row>
    <row r="9550" spans="1:2">
      <c r="A9550" s="95">
        <v>0.94529452945294501</v>
      </c>
      <c r="B9550" s="95">
        <v>0.454549251078954</v>
      </c>
    </row>
    <row r="9551" spans="1:2">
      <c r="A9551" s="95">
        <v>0.94539453945394503</v>
      </c>
      <c r="B9551" s="95">
        <v>0.45442231530845401</v>
      </c>
    </row>
    <row r="9552" spans="1:2">
      <c r="A9552" s="95">
        <v>0.94549454945494504</v>
      </c>
      <c r="B9552" s="95">
        <v>0.45429537953795401</v>
      </c>
    </row>
    <row r="9553" spans="1:2">
      <c r="A9553" s="95">
        <v>0.94559455945594595</v>
      </c>
      <c r="B9553" s="95">
        <v>0.45416844376745402</v>
      </c>
    </row>
    <row r="9554" spans="1:2">
      <c r="A9554" s="95">
        <v>0.94569456945694597</v>
      </c>
      <c r="B9554" s="95">
        <v>0.45404150799695298</v>
      </c>
    </row>
    <row r="9555" spans="1:2">
      <c r="A9555" s="95">
        <v>0.94579457945794598</v>
      </c>
      <c r="B9555" s="95">
        <v>0.45391457222645298</v>
      </c>
    </row>
    <row r="9556" spans="1:2">
      <c r="A9556" s="95">
        <v>0.945894589458946</v>
      </c>
      <c r="B9556" s="95">
        <v>0.45378763645595299</v>
      </c>
    </row>
    <row r="9557" spans="1:2">
      <c r="A9557" s="95">
        <v>0.94599459945994602</v>
      </c>
      <c r="B9557" s="95">
        <v>0.453660700685453</v>
      </c>
    </row>
    <row r="9558" spans="1:2">
      <c r="A9558" s="95">
        <v>0.94609460946094603</v>
      </c>
      <c r="B9558" s="95">
        <v>0.45353376491495301</v>
      </c>
    </row>
    <row r="9559" spans="1:2">
      <c r="A9559" s="95">
        <v>0.94619461946194605</v>
      </c>
      <c r="B9559" s="95">
        <v>0.45340682914445302</v>
      </c>
    </row>
    <row r="9560" spans="1:2">
      <c r="A9560" s="95">
        <v>0.94629462946294596</v>
      </c>
      <c r="B9560" s="95">
        <v>0.45327989337395302</v>
      </c>
    </row>
    <row r="9561" spans="1:2">
      <c r="A9561" s="95">
        <v>0.94639463946394597</v>
      </c>
      <c r="B9561" s="95">
        <v>0.45315295760345298</v>
      </c>
    </row>
    <row r="9562" spans="1:2">
      <c r="A9562" s="95">
        <v>0.94649464946494699</v>
      </c>
      <c r="B9562" s="95">
        <v>0.45302602183295199</v>
      </c>
    </row>
    <row r="9563" spans="1:2">
      <c r="A9563" s="95">
        <v>0.94659465946594701</v>
      </c>
      <c r="B9563" s="95">
        <v>0.45289908606245199</v>
      </c>
    </row>
    <row r="9564" spans="1:2">
      <c r="A9564" s="95">
        <v>0.94669466946694703</v>
      </c>
      <c r="B9564" s="95">
        <v>0.452772150291952</v>
      </c>
    </row>
    <row r="9565" spans="1:2">
      <c r="A9565" s="95">
        <v>0.94679467946794704</v>
      </c>
      <c r="B9565" s="95">
        <v>0.45264521452145201</v>
      </c>
    </row>
    <row r="9566" spans="1:2">
      <c r="A9566" s="95">
        <v>0.94689468946894695</v>
      </c>
      <c r="B9566" s="95">
        <v>0.45251827875095202</v>
      </c>
    </row>
    <row r="9567" spans="1:2">
      <c r="A9567" s="95">
        <v>0.94699469946994697</v>
      </c>
      <c r="B9567" s="95">
        <v>0.45239134298045203</v>
      </c>
    </row>
    <row r="9568" spans="1:2">
      <c r="A9568" s="95">
        <v>0.94709470947094698</v>
      </c>
      <c r="B9568" s="95">
        <v>0.45226440720995198</v>
      </c>
    </row>
    <row r="9569" spans="1:2">
      <c r="A9569" s="95">
        <v>0.947194719471947</v>
      </c>
      <c r="B9569" s="95">
        <v>0.45213747143945199</v>
      </c>
    </row>
    <row r="9570" spans="1:2">
      <c r="A9570" s="95">
        <v>0.94729472947294702</v>
      </c>
      <c r="B9570" s="95">
        <v>0.452010535668951</v>
      </c>
    </row>
    <row r="9571" spans="1:2">
      <c r="A9571" s="95">
        <v>0.94739473947394703</v>
      </c>
      <c r="B9571" s="95">
        <v>0.451883599898451</v>
      </c>
    </row>
    <row r="9572" spans="1:2">
      <c r="A9572" s="95">
        <v>0.94749474947494705</v>
      </c>
      <c r="B9572" s="95">
        <v>0.45175666412795101</v>
      </c>
    </row>
    <row r="9573" spans="1:2">
      <c r="A9573" s="95">
        <v>0.94759475947594796</v>
      </c>
      <c r="B9573" s="95">
        <v>0.45162972835745102</v>
      </c>
    </row>
    <row r="9574" spans="1:2">
      <c r="A9574" s="95">
        <v>0.94769476947694797</v>
      </c>
      <c r="B9574" s="95">
        <v>0.45150279258695097</v>
      </c>
    </row>
    <row r="9575" spans="1:2">
      <c r="A9575" s="95">
        <v>0.94779477947794799</v>
      </c>
      <c r="B9575" s="95">
        <v>0.45137585681645098</v>
      </c>
    </row>
    <row r="9576" spans="1:2">
      <c r="A9576" s="95">
        <v>0.94789478947894801</v>
      </c>
      <c r="B9576" s="95">
        <v>0.45124892104595099</v>
      </c>
    </row>
    <row r="9577" spans="1:2">
      <c r="A9577" s="95">
        <v>0.94799479947994802</v>
      </c>
      <c r="B9577" s="95">
        <v>0.45112198527545</v>
      </c>
    </row>
    <row r="9578" spans="1:2">
      <c r="A9578" s="95">
        <v>0.94809480948094804</v>
      </c>
      <c r="B9578" s="95">
        <v>0.45099504950495101</v>
      </c>
    </row>
    <row r="9579" spans="1:2">
      <c r="A9579" s="95">
        <v>0.94819481948194795</v>
      </c>
      <c r="B9579" s="95">
        <v>0.45086811373445002</v>
      </c>
    </row>
    <row r="9580" spans="1:2">
      <c r="A9580" s="95">
        <v>0.94829482948294797</v>
      </c>
      <c r="B9580" s="95">
        <v>0.45074117796395002</v>
      </c>
    </row>
    <row r="9581" spans="1:2">
      <c r="A9581" s="95">
        <v>0.94839483948394798</v>
      </c>
      <c r="B9581" s="95">
        <v>0.45061424219344998</v>
      </c>
    </row>
    <row r="9582" spans="1:2">
      <c r="A9582" s="95">
        <v>0.948494849484948</v>
      </c>
      <c r="B9582" s="95">
        <v>0.45048730642294998</v>
      </c>
    </row>
    <row r="9583" spans="1:2">
      <c r="A9583" s="95">
        <v>0.94859485948594902</v>
      </c>
      <c r="B9583" s="95">
        <v>0.45036037065244999</v>
      </c>
    </row>
    <row r="9584" spans="1:2">
      <c r="A9584" s="95">
        <v>0.94869486948694903</v>
      </c>
      <c r="B9584" s="95">
        <v>0.45023343488195</v>
      </c>
    </row>
    <row r="9585" spans="1:2">
      <c r="A9585" s="95">
        <v>0.94879487948794905</v>
      </c>
      <c r="B9585" s="95">
        <v>0.45010649911145001</v>
      </c>
    </row>
    <row r="9586" spans="1:2">
      <c r="A9586" s="95">
        <v>0.94889488948894896</v>
      </c>
      <c r="B9586" s="95">
        <v>0.44997956334094902</v>
      </c>
    </row>
    <row r="9587" spans="1:2">
      <c r="A9587" s="95">
        <v>0.94899489948994897</v>
      </c>
      <c r="B9587" s="95">
        <v>0.44985262757044903</v>
      </c>
    </row>
    <row r="9588" spans="1:2">
      <c r="A9588" s="95">
        <v>0.94909490949094899</v>
      </c>
      <c r="B9588" s="95">
        <v>0.44972569179994898</v>
      </c>
    </row>
    <row r="9589" spans="1:2">
      <c r="A9589" s="95">
        <v>0.94919491949194901</v>
      </c>
      <c r="B9589" s="95">
        <v>0.44959875602944899</v>
      </c>
    </row>
    <row r="9590" spans="1:2">
      <c r="A9590" s="95">
        <v>0.94929492949294902</v>
      </c>
      <c r="B9590" s="95">
        <v>0.449471820258949</v>
      </c>
    </row>
    <row r="9591" spans="1:2">
      <c r="A9591" s="95">
        <v>0.94939493949394904</v>
      </c>
      <c r="B9591" s="95">
        <v>0.449344884488449</v>
      </c>
    </row>
    <row r="9592" spans="1:2">
      <c r="A9592" s="95">
        <v>0.94949494949494995</v>
      </c>
      <c r="B9592" s="95">
        <v>0.44921794871794901</v>
      </c>
    </row>
    <row r="9593" spans="1:2">
      <c r="A9593" s="95">
        <v>0.94959495949594996</v>
      </c>
      <c r="B9593" s="95">
        <v>0.44909101294744802</v>
      </c>
    </row>
    <row r="9594" spans="1:2">
      <c r="A9594" s="95">
        <v>0.94969496949694998</v>
      </c>
      <c r="B9594" s="95">
        <v>0.44896407717694797</v>
      </c>
    </row>
    <row r="9595" spans="1:2">
      <c r="A9595" s="95">
        <v>0.94979497949795</v>
      </c>
      <c r="B9595" s="95">
        <v>0.44883714140644798</v>
      </c>
    </row>
    <row r="9596" spans="1:2">
      <c r="A9596" s="95">
        <v>0.94989498949895002</v>
      </c>
      <c r="B9596" s="95">
        <v>0.44871020563594799</v>
      </c>
    </row>
    <row r="9597" spans="1:2">
      <c r="A9597" s="95">
        <v>0.94999499949995003</v>
      </c>
      <c r="B9597" s="95">
        <v>0.448583269865448</v>
      </c>
    </row>
    <row r="9598" spans="1:2">
      <c r="A9598" s="95">
        <v>0.95009500950095005</v>
      </c>
      <c r="B9598" s="95">
        <v>0.44845633409494801</v>
      </c>
    </row>
    <row r="9599" spans="1:2">
      <c r="A9599" s="95">
        <v>0.95019501950194996</v>
      </c>
      <c r="B9599" s="95">
        <v>0.44832939832444801</v>
      </c>
    </row>
    <row r="9600" spans="1:2">
      <c r="A9600" s="95">
        <v>0.95029502950294997</v>
      </c>
      <c r="B9600" s="95">
        <v>0.44820246255394802</v>
      </c>
    </row>
    <row r="9601" spans="1:2">
      <c r="A9601" s="95">
        <v>0.95039503950394999</v>
      </c>
      <c r="B9601" s="95">
        <v>0.44807552678344698</v>
      </c>
    </row>
    <row r="9602" spans="1:2">
      <c r="A9602" s="95">
        <v>0.95049504950495001</v>
      </c>
      <c r="B9602" s="95">
        <v>0.44794859101294698</v>
      </c>
    </row>
    <row r="9603" spans="1:2">
      <c r="A9603" s="95">
        <v>0.95059505950595102</v>
      </c>
      <c r="B9603" s="95">
        <v>0.44782165524244699</v>
      </c>
    </row>
    <row r="9604" spans="1:2">
      <c r="A9604" s="95">
        <v>0.95069506950695104</v>
      </c>
      <c r="B9604" s="95">
        <v>0.447694719471947</v>
      </c>
    </row>
    <row r="9605" spans="1:2">
      <c r="A9605" s="95">
        <v>0.95079507950795095</v>
      </c>
      <c r="B9605" s="95">
        <v>0.44756778370144701</v>
      </c>
    </row>
    <row r="9606" spans="1:2">
      <c r="A9606" s="95">
        <v>0.95089508950895096</v>
      </c>
      <c r="B9606" s="95">
        <v>0.44744084793094702</v>
      </c>
    </row>
    <row r="9607" spans="1:2">
      <c r="A9607" s="95">
        <v>0.95099509950995098</v>
      </c>
      <c r="B9607" s="95">
        <v>0.44731391216044702</v>
      </c>
    </row>
    <row r="9608" spans="1:2">
      <c r="A9608" s="95">
        <v>0.951095109510951</v>
      </c>
      <c r="B9608" s="95">
        <v>0.44718697638994698</v>
      </c>
    </row>
    <row r="9609" spans="1:2">
      <c r="A9609" s="95">
        <v>0.95119511951195101</v>
      </c>
      <c r="B9609" s="95">
        <v>0.44706004061944599</v>
      </c>
    </row>
    <row r="9610" spans="1:2">
      <c r="A9610" s="95">
        <v>0.95129512951295103</v>
      </c>
      <c r="B9610" s="95">
        <v>0.44693310484894599</v>
      </c>
    </row>
    <row r="9611" spans="1:2">
      <c r="A9611" s="95">
        <v>0.95139513951395105</v>
      </c>
      <c r="B9611" s="95">
        <v>0.446806169078446</v>
      </c>
    </row>
    <row r="9612" spans="1:2">
      <c r="A9612" s="95">
        <v>0.95149514951495195</v>
      </c>
      <c r="B9612" s="95">
        <v>0.44667923330794601</v>
      </c>
    </row>
    <row r="9613" spans="1:2">
      <c r="A9613" s="95">
        <v>0.95159515951595197</v>
      </c>
      <c r="B9613" s="95">
        <v>0.44655229753744602</v>
      </c>
    </row>
    <row r="9614" spans="1:2">
      <c r="A9614" s="95">
        <v>0.95169516951695199</v>
      </c>
      <c r="B9614" s="95">
        <v>0.44642536176694603</v>
      </c>
    </row>
    <row r="9615" spans="1:2">
      <c r="A9615" s="95">
        <v>0.95179517951795201</v>
      </c>
      <c r="B9615" s="95">
        <v>0.44629842599644598</v>
      </c>
    </row>
    <row r="9616" spans="1:2">
      <c r="A9616" s="95">
        <v>0.95189518951895202</v>
      </c>
      <c r="B9616" s="95">
        <v>0.44617149022594599</v>
      </c>
    </row>
    <row r="9617" spans="1:2">
      <c r="A9617" s="95">
        <v>0.95199519951995204</v>
      </c>
      <c r="B9617" s="95">
        <v>0.446044554455445</v>
      </c>
    </row>
    <row r="9618" spans="1:2">
      <c r="A9618" s="95">
        <v>0.95209520952095195</v>
      </c>
      <c r="B9618" s="95">
        <v>0.44591761868494501</v>
      </c>
    </row>
    <row r="9619" spans="1:2">
      <c r="A9619" s="95">
        <v>0.95219521952195196</v>
      </c>
      <c r="B9619" s="95">
        <v>0.44579068291444501</v>
      </c>
    </row>
    <row r="9620" spans="1:2">
      <c r="A9620" s="95">
        <v>0.95229522952295198</v>
      </c>
      <c r="B9620" s="95">
        <v>0.44566374714394502</v>
      </c>
    </row>
    <row r="9621" spans="1:2">
      <c r="A9621" s="95">
        <v>0.952395239523952</v>
      </c>
      <c r="B9621" s="95">
        <v>0.44553681137344497</v>
      </c>
    </row>
    <row r="9622" spans="1:2">
      <c r="A9622" s="95">
        <v>0.95249524952495201</v>
      </c>
      <c r="B9622" s="95">
        <v>0.44540987560294498</v>
      </c>
    </row>
    <row r="9623" spans="1:2">
      <c r="A9623" s="95">
        <v>0.95259525952595303</v>
      </c>
      <c r="B9623" s="95">
        <v>0.44528293983244499</v>
      </c>
    </row>
    <row r="9624" spans="1:2">
      <c r="A9624" s="95">
        <v>0.95269526952695305</v>
      </c>
      <c r="B9624" s="95">
        <v>0.445156004061945</v>
      </c>
    </row>
    <row r="9625" spans="1:2">
      <c r="A9625" s="95">
        <v>0.95279527952795295</v>
      </c>
      <c r="B9625" s="95">
        <v>0.44502906829144401</v>
      </c>
    </row>
    <row r="9626" spans="1:2">
      <c r="A9626" s="95">
        <v>0.95289528952895297</v>
      </c>
      <c r="B9626" s="95">
        <v>0.44490213252094402</v>
      </c>
    </row>
    <row r="9627" spans="1:2">
      <c r="A9627" s="95">
        <v>0.95299529952995299</v>
      </c>
      <c r="B9627" s="95">
        <v>0.44477519675044402</v>
      </c>
    </row>
    <row r="9628" spans="1:2">
      <c r="A9628" s="95">
        <v>0.95309530953095301</v>
      </c>
      <c r="B9628" s="95">
        <v>0.44464826097994398</v>
      </c>
    </row>
    <row r="9629" spans="1:2">
      <c r="A9629" s="95">
        <v>0.95319531953195302</v>
      </c>
      <c r="B9629" s="95">
        <v>0.44452132520944398</v>
      </c>
    </row>
    <row r="9630" spans="1:2">
      <c r="A9630" s="95">
        <v>0.95329532953295304</v>
      </c>
      <c r="B9630" s="95">
        <v>0.44439438943894399</v>
      </c>
    </row>
    <row r="9631" spans="1:2">
      <c r="A9631" s="95">
        <v>0.95339533953395295</v>
      </c>
      <c r="B9631" s="95">
        <v>0.444267453668444</v>
      </c>
    </row>
    <row r="9632" spans="1:2">
      <c r="A9632" s="95">
        <v>0.95349534953495396</v>
      </c>
      <c r="B9632" s="95">
        <v>0.44414051789794401</v>
      </c>
    </row>
    <row r="9633" spans="1:2">
      <c r="A9633" s="95">
        <v>0.95359535953595398</v>
      </c>
      <c r="B9633" s="95">
        <v>0.44401358212744302</v>
      </c>
    </row>
    <row r="9634" spans="1:2">
      <c r="A9634" s="95">
        <v>0.953695369536954</v>
      </c>
      <c r="B9634" s="95">
        <v>0.44388664635694303</v>
      </c>
    </row>
    <row r="9635" spans="1:2">
      <c r="A9635" s="95">
        <v>0.95379537953795401</v>
      </c>
      <c r="B9635" s="95">
        <v>0.44375971058644298</v>
      </c>
    </row>
    <row r="9636" spans="1:2">
      <c r="A9636" s="95">
        <v>0.95389538953895403</v>
      </c>
      <c r="B9636" s="95">
        <v>0.44363277481594299</v>
      </c>
    </row>
    <row r="9637" spans="1:2">
      <c r="A9637" s="95">
        <v>0.95399539953995405</v>
      </c>
      <c r="B9637" s="95">
        <v>0.443505839045443</v>
      </c>
    </row>
    <row r="9638" spans="1:2">
      <c r="A9638" s="95">
        <v>0.95409540954095395</v>
      </c>
      <c r="B9638" s="95">
        <v>0.443378903274943</v>
      </c>
    </row>
    <row r="9639" spans="1:2">
      <c r="A9639" s="95">
        <v>0.95419541954195397</v>
      </c>
      <c r="B9639" s="95">
        <v>0.44325196750444301</v>
      </c>
    </row>
    <row r="9640" spans="1:2">
      <c r="A9640" s="95">
        <v>0.95429542954295399</v>
      </c>
      <c r="B9640" s="95">
        <v>0.44312503173394302</v>
      </c>
    </row>
    <row r="9641" spans="1:2">
      <c r="A9641" s="95">
        <v>0.95439543954395401</v>
      </c>
      <c r="B9641" s="95">
        <v>0.44299809596344197</v>
      </c>
    </row>
    <row r="9642" spans="1:2">
      <c r="A9642" s="95">
        <v>0.95449544954495402</v>
      </c>
      <c r="B9642" s="95">
        <v>0.44287116019294198</v>
      </c>
    </row>
    <row r="9643" spans="1:2">
      <c r="A9643" s="95">
        <v>0.95459545954595504</v>
      </c>
      <c r="B9643" s="95">
        <v>0.44274422442244199</v>
      </c>
    </row>
    <row r="9644" spans="1:2">
      <c r="A9644" s="95">
        <v>0.95469546954695494</v>
      </c>
      <c r="B9644" s="95">
        <v>0.442617288651942</v>
      </c>
    </row>
    <row r="9645" spans="1:2">
      <c r="A9645" s="95">
        <v>0.95479547954795496</v>
      </c>
      <c r="B9645" s="95">
        <v>0.44249035288144201</v>
      </c>
    </row>
    <row r="9646" spans="1:2">
      <c r="A9646" s="95">
        <v>0.95489548954895498</v>
      </c>
      <c r="B9646" s="95">
        <v>0.44236341711094201</v>
      </c>
    </row>
    <row r="9647" spans="1:2">
      <c r="A9647" s="95">
        <v>0.954995499549955</v>
      </c>
      <c r="B9647" s="95">
        <v>0.44223648134044202</v>
      </c>
    </row>
    <row r="9648" spans="1:2">
      <c r="A9648" s="95">
        <v>0.95509550955095501</v>
      </c>
      <c r="B9648" s="95">
        <v>0.44210954556994198</v>
      </c>
    </row>
    <row r="9649" spans="1:2">
      <c r="A9649" s="95">
        <v>0.95519551955195503</v>
      </c>
      <c r="B9649" s="95">
        <v>0.44198260979944098</v>
      </c>
    </row>
    <row r="9650" spans="1:2">
      <c r="A9650" s="95">
        <v>0.95529552955295505</v>
      </c>
      <c r="B9650" s="95">
        <v>0.44185567402894099</v>
      </c>
    </row>
    <row r="9651" spans="1:2">
      <c r="A9651" s="95">
        <v>0.95539553955395495</v>
      </c>
      <c r="B9651" s="95">
        <v>0.441728738258441</v>
      </c>
    </row>
    <row r="9652" spans="1:2">
      <c r="A9652" s="95">
        <v>0.95549554955495597</v>
      </c>
      <c r="B9652" s="95">
        <v>0.44160180248794101</v>
      </c>
    </row>
    <row r="9653" spans="1:2">
      <c r="A9653" s="95">
        <v>0.95559555955595599</v>
      </c>
      <c r="B9653" s="95">
        <v>0.44147486671744102</v>
      </c>
    </row>
    <row r="9654" spans="1:2">
      <c r="A9654" s="95">
        <v>0.955695569556956</v>
      </c>
      <c r="B9654" s="95">
        <v>0.44134793094694102</v>
      </c>
    </row>
    <row r="9655" spans="1:2">
      <c r="A9655" s="95">
        <v>0.95579557955795602</v>
      </c>
      <c r="B9655" s="95">
        <v>0.44122099517644098</v>
      </c>
    </row>
    <row r="9656" spans="1:2">
      <c r="A9656" s="95">
        <v>0.95589558955895604</v>
      </c>
      <c r="B9656" s="95">
        <v>0.44109405940593999</v>
      </c>
    </row>
    <row r="9657" spans="1:2">
      <c r="A9657" s="95">
        <v>0.95599559955995606</v>
      </c>
      <c r="B9657" s="95">
        <v>0.44096712363543999</v>
      </c>
    </row>
    <row r="9658" spans="1:2">
      <c r="A9658" s="95">
        <v>0.95609560956095596</v>
      </c>
      <c r="B9658" s="95">
        <v>0.44084018786494</v>
      </c>
    </row>
    <row r="9659" spans="1:2">
      <c r="A9659" s="95">
        <v>0.95619561956195598</v>
      </c>
      <c r="B9659" s="95">
        <v>0.44071325209444001</v>
      </c>
    </row>
    <row r="9660" spans="1:2">
      <c r="A9660" s="95">
        <v>0.956295629562956</v>
      </c>
      <c r="B9660" s="95">
        <v>0.44058631632394002</v>
      </c>
    </row>
    <row r="9661" spans="1:2">
      <c r="A9661" s="95">
        <v>0.95639563956395601</v>
      </c>
      <c r="B9661" s="95">
        <v>0.44045938055344003</v>
      </c>
    </row>
    <row r="9662" spans="1:2">
      <c r="A9662" s="95">
        <v>0.95649564956495603</v>
      </c>
      <c r="B9662" s="95">
        <v>0.44033244478293998</v>
      </c>
    </row>
    <row r="9663" spans="1:2">
      <c r="A9663" s="95">
        <v>0.95659565956595705</v>
      </c>
      <c r="B9663" s="95">
        <v>0.44020550901243999</v>
      </c>
    </row>
    <row r="9664" spans="1:2">
      <c r="A9664" s="95">
        <v>0.95669566956695695</v>
      </c>
      <c r="B9664" s="95">
        <v>0.440078573241939</v>
      </c>
    </row>
    <row r="9665" spans="1:2">
      <c r="A9665" s="95">
        <v>0.95679567956795697</v>
      </c>
      <c r="B9665" s="95">
        <v>0.43995163747144</v>
      </c>
    </row>
    <row r="9666" spans="1:2">
      <c r="A9666" s="95">
        <v>0.95689568956895699</v>
      </c>
      <c r="B9666" s="95">
        <v>0.43982470170093901</v>
      </c>
    </row>
    <row r="9667" spans="1:2">
      <c r="A9667" s="95">
        <v>0.956995699569957</v>
      </c>
      <c r="B9667" s="95">
        <v>0.43969776593043902</v>
      </c>
    </row>
    <row r="9668" spans="1:2">
      <c r="A9668" s="95">
        <v>0.95709570957095702</v>
      </c>
      <c r="B9668" s="95">
        <v>0.43957083015993897</v>
      </c>
    </row>
    <row r="9669" spans="1:2">
      <c r="A9669" s="95">
        <v>0.95719571957195704</v>
      </c>
      <c r="B9669" s="95">
        <v>0.43944389438943898</v>
      </c>
    </row>
    <row r="9670" spans="1:2">
      <c r="A9670" s="95">
        <v>0.95729572957295705</v>
      </c>
      <c r="B9670" s="95">
        <v>0.43931695861893899</v>
      </c>
    </row>
    <row r="9671" spans="1:2">
      <c r="A9671" s="95">
        <v>0.95739573957395696</v>
      </c>
      <c r="B9671" s="95">
        <v>0.439190022848439</v>
      </c>
    </row>
    <row r="9672" spans="1:2">
      <c r="A9672" s="95">
        <v>0.95749574957495798</v>
      </c>
      <c r="B9672" s="95">
        <v>0.43906308707793901</v>
      </c>
    </row>
    <row r="9673" spans="1:2">
      <c r="A9673" s="95">
        <v>0.95759575957595799</v>
      </c>
      <c r="B9673" s="95">
        <v>0.43893615130743802</v>
      </c>
    </row>
    <row r="9674" spans="1:2">
      <c r="A9674" s="95">
        <v>0.95769576957695801</v>
      </c>
      <c r="B9674" s="95">
        <v>0.43880921553693802</v>
      </c>
    </row>
    <row r="9675" spans="1:2">
      <c r="A9675" s="95">
        <v>0.95779577957795803</v>
      </c>
      <c r="B9675" s="95">
        <v>0.43868227976643798</v>
      </c>
    </row>
    <row r="9676" spans="1:2">
      <c r="A9676" s="95">
        <v>0.95789578957895805</v>
      </c>
      <c r="B9676" s="95">
        <v>0.43855534399593799</v>
      </c>
    </row>
    <row r="9677" spans="1:2">
      <c r="A9677" s="95">
        <v>0.95799579957995795</v>
      </c>
      <c r="B9677" s="95">
        <v>0.43842840822543799</v>
      </c>
    </row>
    <row r="9678" spans="1:2">
      <c r="A9678" s="95">
        <v>0.95809580958095797</v>
      </c>
      <c r="B9678" s="95">
        <v>0.438301472454938</v>
      </c>
    </row>
    <row r="9679" spans="1:2">
      <c r="A9679" s="95">
        <v>0.95819581958195799</v>
      </c>
      <c r="B9679" s="95">
        <v>0.43817453668443801</v>
      </c>
    </row>
    <row r="9680" spans="1:2">
      <c r="A9680" s="95">
        <v>0.958295829582958</v>
      </c>
      <c r="B9680" s="95">
        <v>0.43804760091393702</v>
      </c>
    </row>
    <row r="9681" spans="1:2">
      <c r="A9681" s="95">
        <v>0.95839583958395802</v>
      </c>
      <c r="B9681" s="95">
        <v>0.43792066514343703</v>
      </c>
    </row>
    <row r="9682" spans="1:2">
      <c r="A9682" s="95">
        <v>0.95849584958495804</v>
      </c>
      <c r="B9682" s="95">
        <v>0.43779372937293698</v>
      </c>
    </row>
    <row r="9683" spans="1:2">
      <c r="A9683" s="95">
        <v>0.95859585958595905</v>
      </c>
      <c r="B9683" s="95">
        <v>0.43766679360243699</v>
      </c>
    </row>
    <row r="9684" spans="1:2">
      <c r="A9684" s="95">
        <v>0.95869586958695896</v>
      </c>
      <c r="B9684" s="95">
        <v>0.437539857831937</v>
      </c>
    </row>
    <row r="9685" spans="1:2">
      <c r="A9685" s="95">
        <v>0.95879587958795898</v>
      </c>
      <c r="B9685" s="95">
        <v>0.437412922061437</v>
      </c>
    </row>
    <row r="9686" spans="1:2">
      <c r="A9686" s="95">
        <v>0.95889588958895899</v>
      </c>
      <c r="B9686" s="95">
        <v>0.43728598629093701</v>
      </c>
    </row>
    <row r="9687" spans="1:2">
      <c r="A9687" s="95">
        <v>0.95899589958995901</v>
      </c>
      <c r="B9687" s="95">
        <v>0.43715905052043702</v>
      </c>
    </row>
    <row r="9688" spans="1:2">
      <c r="A9688" s="95">
        <v>0.95909590959095903</v>
      </c>
      <c r="B9688" s="95">
        <v>0.43703211474993597</v>
      </c>
    </row>
    <row r="9689" spans="1:2">
      <c r="A9689" s="95">
        <v>0.95919591959195905</v>
      </c>
      <c r="B9689" s="95">
        <v>0.43690517897943598</v>
      </c>
    </row>
    <row r="9690" spans="1:2">
      <c r="A9690" s="95">
        <v>0.95929592959295895</v>
      </c>
      <c r="B9690" s="95">
        <v>0.43677824320893599</v>
      </c>
    </row>
    <row r="9691" spans="1:2">
      <c r="A9691" s="95">
        <v>0.95939593959395897</v>
      </c>
      <c r="B9691" s="95">
        <v>0.436651307438436</v>
      </c>
    </row>
    <row r="9692" spans="1:2">
      <c r="A9692" s="95">
        <v>0.95949594959495998</v>
      </c>
      <c r="B9692" s="95">
        <v>0.43652437166793601</v>
      </c>
    </row>
    <row r="9693" spans="1:2">
      <c r="A9693" s="95">
        <v>0.95959595959596</v>
      </c>
      <c r="B9693" s="95">
        <v>0.43639743589743601</v>
      </c>
    </row>
    <row r="9694" spans="1:2">
      <c r="A9694" s="95">
        <v>0.95969596959696002</v>
      </c>
      <c r="B9694" s="95">
        <v>0.43627050012693602</v>
      </c>
    </row>
    <row r="9695" spans="1:2">
      <c r="A9695" s="95">
        <v>0.95979597959796004</v>
      </c>
      <c r="B9695" s="95">
        <v>0.43614356435643598</v>
      </c>
    </row>
    <row r="9696" spans="1:2">
      <c r="A9696" s="95">
        <v>0.95989598959896005</v>
      </c>
      <c r="B9696" s="95">
        <v>0.43601662858593498</v>
      </c>
    </row>
    <row r="9697" spans="1:2">
      <c r="A9697" s="95">
        <v>0.95999599959995996</v>
      </c>
      <c r="B9697" s="95">
        <v>0.43588969281543499</v>
      </c>
    </row>
    <row r="9698" spans="1:2">
      <c r="A9698" s="95">
        <v>0.96009600960095998</v>
      </c>
      <c r="B9698" s="95">
        <v>0.435762757044935</v>
      </c>
    </row>
    <row r="9699" spans="1:2">
      <c r="A9699" s="95">
        <v>0.96019601960195999</v>
      </c>
      <c r="B9699" s="95">
        <v>0.43563582127443501</v>
      </c>
    </row>
    <row r="9700" spans="1:2">
      <c r="A9700" s="95">
        <v>0.96029602960296001</v>
      </c>
      <c r="B9700" s="95">
        <v>0.43550888550393502</v>
      </c>
    </row>
    <row r="9701" spans="1:2">
      <c r="A9701" s="95">
        <v>0.96039603960396003</v>
      </c>
      <c r="B9701" s="95">
        <v>0.43538194973343503</v>
      </c>
    </row>
    <row r="9702" spans="1:2">
      <c r="A9702" s="95">
        <v>0.96049604960496004</v>
      </c>
      <c r="B9702" s="95">
        <v>0.43525501396293498</v>
      </c>
    </row>
    <row r="9703" spans="1:2">
      <c r="A9703" s="95">
        <v>0.96059605960596095</v>
      </c>
      <c r="B9703" s="95">
        <v>0.43512807819243499</v>
      </c>
    </row>
    <row r="9704" spans="1:2">
      <c r="A9704" s="95">
        <v>0.96069606960696097</v>
      </c>
      <c r="B9704" s="95">
        <v>0.435001142421934</v>
      </c>
    </row>
    <row r="9705" spans="1:2">
      <c r="A9705" s="95">
        <v>0.96079607960796098</v>
      </c>
      <c r="B9705" s="95">
        <v>0.434874206651434</v>
      </c>
    </row>
    <row r="9706" spans="1:2">
      <c r="A9706" s="95">
        <v>0.960896089608961</v>
      </c>
      <c r="B9706" s="95">
        <v>0.43474727088093401</v>
      </c>
    </row>
    <row r="9707" spans="1:2">
      <c r="A9707" s="95">
        <v>0.96099609960996102</v>
      </c>
      <c r="B9707" s="95">
        <v>0.43462033511043402</v>
      </c>
    </row>
    <row r="9708" spans="1:2">
      <c r="A9708" s="95">
        <v>0.96109610961096104</v>
      </c>
      <c r="B9708" s="95">
        <v>0.43449339933993403</v>
      </c>
    </row>
    <row r="9709" spans="1:2">
      <c r="A9709" s="95">
        <v>0.96119611961196105</v>
      </c>
      <c r="B9709" s="95">
        <v>0.43436646356943398</v>
      </c>
    </row>
    <row r="9710" spans="1:2">
      <c r="A9710" s="95">
        <v>0.96129612961296096</v>
      </c>
      <c r="B9710" s="95">
        <v>0.43423952779893399</v>
      </c>
    </row>
    <row r="9711" spans="1:2">
      <c r="A9711" s="95">
        <v>0.96139613961396098</v>
      </c>
      <c r="B9711" s="95">
        <v>0.434112592028434</v>
      </c>
    </row>
    <row r="9712" spans="1:2">
      <c r="A9712" s="95">
        <v>0.96149614961496199</v>
      </c>
      <c r="B9712" s="95">
        <v>0.43398565625793301</v>
      </c>
    </row>
    <row r="9713" spans="1:2">
      <c r="A9713" s="95">
        <v>0.96159615961596201</v>
      </c>
      <c r="B9713" s="95">
        <v>0.43385872048743301</v>
      </c>
    </row>
    <row r="9714" spans="1:2">
      <c r="A9714" s="95">
        <v>0.96169616961696203</v>
      </c>
      <c r="B9714" s="95">
        <v>0.43373178471693302</v>
      </c>
    </row>
    <row r="9715" spans="1:2">
      <c r="A9715" s="95">
        <v>0.96179617961796204</v>
      </c>
      <c r="B9715" s="95">
        <v>0.43360484894643297</v>
      </c>
    </row>
    <row r="9716" spans="1:2">
      <c r="A9716" s="95">
        <v>0.96189618961896195</v>
      </c>
      <c r="B9716" s="95">
        <v>0.43347791317593298</v>
      </c>
    </row>
    <row r="9717" spans="1:2">
      <c r="A9717" s="95">
        <v>0.96199619961996197</v>
      </c>
      <c r="B9717" s="95">
        <v>0.43335097740543299</v>
      </c>
    </row>
    <row r="9718" spans="1:2">
      <c r="A9718" s="95">
        <v>0.96209620962096198</v>
      </c>
      <c r="B9718" s="95">
        <v>0.433224041634933</v>
      </c>
    </row>
    <row r="9719" spans="1:2">
      <c r="A9719" s="95">
        <v>0.962196219621962</v>
      </c>
      <c r="B9719" s="95">
        <v>0.43309710586443301</v>
      </c>
    </row>
    <row r="9720" spans="1:2">
      <c r="A9720" s="95">
        <v>0.96229622962296202</v>
      </c>
      <c r="B9720" s="95">
        <v>0.43297017009393202</v>
      </c>
    </row>
    <row r="9721" spans="1:2">
      <c r="A9721" s="95">
        <v>0.96239623962396204</v>
      </c>
      <c r="B9721" s="95">
        <v>0.43284323432343202</v>
      </c>
    </row>
    <row r="9722" spans="1:2">
      <c r="A9722" s="95">
        <v>0.96249624962496205</v>
      </c>
      <c r="B9722" s="95">
        <v>0.43271629855293198</v>
      </c>
    </row>
    <row r="9723" spans="1:2">
      <c r="A9723" s="95">
        <v>0.96259625962596296</v>
      </c>
      <c r="B9723" s="95">
        <v>0.43258936278243199</v>
      </c>
    </row>
    <row r="9724" spans="1:2">
      <c r="A9724" s="95">
        <v>0.96269626962696297</v>
      </c>
      <c r="B9724" s="95">
        <v>0.43246242701193199</v>
      </c>
    </row>
    <row r="9725" spans="1:2">
      <c r="A9725" s="95">
        <v>0.96279627962796299</v>
      </c>
      <c r="B9725" s="95">
        <v>0.432335491241432</v>
      </c>
    </row>
    <row r="9726" spans="1:2">
      <c r="A9726" s="95">
        <v>0.96289628962896301</v>
      </c>
      <c r="B9726" s="95">
        <v>0.43220855547093201</v>
      </c>
    </row>
    <row r="9727" spans="1:2">
      <c r="A9727" s="95">
        <v>0.96299629962996303</v>
      </c>
      <c r="B9727" s="95">
        <v>0.43208161970043202</v>
      </c>
    </row>
    <row r="9728" spans="1:2">
      <c r="A9728" s="95">
        <v>0.96309630963096304</v>
      </c>
      <c r="B9728" s="95">
        <v>0.43195468392993103</v>
      </c>
    </row>
    <row r="9729" spans="1:2">
      <c r="A9729" s="95">
        <v>0.96319631963196295</v>
      </c>
      <c r="B9729" s="95">
        <v>0.43182774815943098</v>
      </c>
    </row>
    <row r="9730" spans="1:2">
      <c r="A9730" s="95">
        <v>0.96329632963296297</v>
      </c>
      <c r="B9730" s="95">
        <v>0.43170081238893099</v>
      </c>
    </row>
    <row r="9731" spans="1:2">
      <c r="A9731" s="95">
        <v>0.96339633963396298</v>
      </c>
      <c r="B9731" s="95">
        <v>0.431573876618431</v>
      </c>
    </row>
    <row r="9732" spans="1:2">
      <c r="A9732" s="95">
        <v>0.963496349634963</v>
      </c>
      <c r="B9732" s="95">
        <v>0.431446940847931</v>
      </c>
    </row>
    <row r="9733" spans="1:2">
      <c r="A9733" s="95">
        <v>0.96359635963596402</v>
      </c>
      <c r="B9733" s="95">
        <v>0.43132000507743101</v>
      </c>
    </row>
    <row r="9734" spans="1:2">
      <c r="A9734" s="95">
        <v>0.96369636963696403</v>
      </c>
      <c r="B9734" s="95">
        <v>0.43119306930693102</v>
      </c>
    </row>
    <row r="9735" spans="1:2">
      <c r="A9735" s="95">
        <v>0.96379637963796405</v>
      </c>
      <c r="B9735" s="95">
        <v>0.43106613353642997</v>
      </c>
    </row>
    <row r="9736" spans="1:2">
      <c r="A9736" s="95">
        <v>0.96389638963896396</v>
      </c>
      <c r="B9736" s="95">
        <v>0.43093919776592998</v>
      </c>
    </row>
    <row r="9737" spans="1:2">
      <c r="A9737" s="95">
        <v>0.96399639963996397</v>
      </c>
      <c r="B9737" s="95">
        <v>0.43081226199542999</v>
      </c>
    </row>
    <row r="9738" spans="1:2">
      <c r="A9738" s="95">
        <v>0.96409640964096399</v>
      </c>
      <c r="B9738" s="95">
        <v>0.43068532622493</v>
      </c>
    </row>
    <row r="9739" spans="1:2">
      <c r="A9739" s="95">
        <v>0.96419641964196401</v>
      </c>
      <c r="B9739" s="95">
        <v>0.43055839045443001</v>
      </c>
    </row>
    <row r="9740" spans="1:2">
      <c r="A9740" s="95">
        <v>0.96429642964296403</v>
      </c>
      <c r="B9740" s="95">
        <v>0.43043145468393001</v>
      </c>
    </row>
    <row r="9741" spans="1:2">
      <c r="A9741" s="95">
        <v>0.96439643964396404</v>
      </c>
      <c r="B9741" s="95">
        <v>0.43030451891343002</v>
      </c>
    </row>
    <row r="9742" spans="1:2">
      <c r="A9742" s="95">
        <v>0.96449644964496495</v>
      </c>
      <c r="B9742" s="95">
        <v>0.43017758314292998</v>
      </c>
    </row>
    <row r="9743" spans="1:2">
      <c r="A9743" s="95">
        <v>0.96459645964596497</v>
      </c>
      <c r="B9743" s="95">
        <v>0.43005064737242898</v>
      </c>
    </row>
    <row r="9744" spans="1:2">
      <c r="A9744" s="95">
        <v>0.96469646964696498</v>
      </c>
      <c r="B9744" s="95">
        <v>0.42992371160192899</v>
      </c>
    </row>
    <row r="9745" spans="1:2">
      <c r="A9745" s="95">
        <v>0.964796479647965</v>
      </c>
      <c r="B9745" s="95">
        <v>0.429796775831429</v>
      </c>
    </row>
    <row r="9746" spans="1:2">
      <c r="A9746" s="95">
        <v>0.96489648964896502</v>
      </c>
      <c r="B9746" s="95">
        <v>0.42966984006092901</v>
      </c>
    </row>
    <row r="9747" spans="1:2">
      <c r="A9747" s="95">
        <v>0.96499649964996503</v>
      </c>
      <c r="B9747" s="95">
        <v>0.42954290429042902</v>
      </c>
    </row>
    <row r="9748" spans="1:2">
      <c r="A9748" s="95">
        <v>0.96509650965096505</v>
      </c>
      <c r="B9748" s="95">
        <v>0.42941596851992903</v>
      </c>
    </row>
    <row r="9749" spans="1:2">
      <c r="A9749" s="95">
        <v>0.96519651965196496</v>
      </c>
      <c r="B9749" s="95">
        <v>0.42928903274942898</v>
      </c>
    </row>
    <row r="9750" spans="1:2">
      <c r="A9750" s="95">
        <v>0.96529652965296497</v>
      </c>
      <c r="B9750" s="95">
        <v>0.42916209697892899</v>
      </c>
    </row>
    <row r="9751" spans="1:2">
      <c r="A9751" s="95">
        <v>0.96539653965396499</v>
      </c>
      <c r="B9751" s="95">
        <v>0.429035161208428</v>
      </c>
    </row>
    <row r="9752" spans="1:2">
      <c r="A9752" s="95">
        <v>0.96549654965496501</v>
      </c>
      <c r="B9752" s="95">
        <v>0.428908225437928</v>
      </c>
    </row>
    <row r="9753" spans="1:2">
      <c r="A9753" s="95">
        <v>0.96559655965596602</v>
      </c>
      <c r="B9753" s="95">
        <v>0.42878128966742801</v>
      </c>
    </row>
    <row r="9754" spans="1:2">
      <c r="A9754" s="95">
        <v>0.96569656965696604</v>
      </c>
      <c r="B9754" s="95">
        <v>0.42865435389692802</v>
      </c>
    </row>
    <row r="9755" spans="1:2">
      <c r="A9755" s="95">
        <v>0.96579657965796595</v>
      </c>
      <c r="B9755" s="95">
        <v>0.42852741812642797</v>
      </c>
    </row>
    <row r="9756" spans="1:2">
      <c r="A9756" s="95">
        <v>0.96589658965896596</v>
      </c>
      <c r="B9756" s="95">
        <v>0.42840048235592798</v>
      </c>
    </row>
    <row r="9757" spans="1:2">
      <c r="A9757" s="95">
        <v>0.96599659965996598</v>
      </c>
      <c r="B9757" s="95">
        <v>0.42827354658542799</v>
      </c>
    </row>
    <row r="9758" spans="1:2">
      <c r="A9758" s="95">
        <v>0.966096609660966</v>
      </c>
      <c r="B9758" s="95">
        <v>0.428146610814928</v>
      </c>
    </row>
    <row r="9759" spans="1:2">
      <c r="A9759" s="95">
        <v>0.96619661966196602</v>
      </c>
      <c r="B9759" s="95">
        <v>0.42801967504442701</v>
      </c>
    </row>
    <row r="9760" spans="1:2">
      <c r="A9760" s="95">
        <v>0.96629662966296603</v>
      </c>
      <c r="B9760" s="95">
        <v>0.42789273927392701</v>
      </c>
    </row>
    <row r="9761" spans="1:2">
      <c r="A9761" s="95">
        <v>0.96639663966396605</v>
      </c>
      <c r="B9761" s="95">
        <v>0.42776580350342702</v>
      </c>
    </row>
    <row r="9762" spans="1:2">
      <c r="A9762" s="95">
        <v>0.96649664966496696</v>
      </c>
      <c r="B9762" s="95">
        <v>0.42763886773292697</v>
      </c>
    </row>
    <row r="9763" spans="1:2">
      <c r="A9763" s="95">
        <v>0.96659665966596697</v>
      </c>
      <c r="B9763" s="95">
        <v>0.42751193196242698</v>
      </c>
    </row>
    <row r="9764" spans="1:2">
      <c r="A9764" s="95">
        <v>0.96669666966696699</v>
      </c>
      <c r="B9764" s="95">
        <v>0.42738499619192699</v>
      </c>
    </row>
    <row r="9765" spans="1:2">
      <c r="A9765" s="95">
        <v>0.96679667966796701</v>
      </c>
      <c r="B9765" s="95">
        <v>0.427258060421427</v>
      </c>
    </row>
    <row r="9766" spans="1:2">
      <c r="A9766" s="95">
        <v>0.96689668966896702</v>
      </c>
      <c r="B9766" s="95">
        <v>0.42713112465092701</v>
      </c>
    </row>
    <row r="9767" spans="1:2">
      <c r="A9767" s="95">
        <v>0.96699669966996704</v>
      </c>
      <c r="B9767" s="95">
        <v>0.42700418888042602</v>
      </c>
    </row>
    <row r="9768" spans="1:2">
      <c r="A9768" s="95">
        <v>0.96709670967096695</v>
      </c>
      <c r="B9768" s="95">
        <v>0.42696776344301102</v>
      </c>
    </row>
    <row r="9769" spans="1:2">
      <c r="A9769" s="95">
        <v>0.96719671967196696</v>
      </c>
      <c r="B9769" s="95">
        <v>0.42693442677601101</v>
      </c>
    </row>
    <row r="9770" spans="1:2">
      <c r="A9770" s="95">
        <v>0.96729672967296698</v>
      </c>
      <c r="B9770" s="95">
        <v>0.42690109010901101</v>
      </c>
    </row>
    <row r="9771" spans="1:2">
      <c r="A9771" s="95">
        <v>0.967396739673967</v>
      </c>
      <c r="B9771" s="95">
        <v>0.426867753442011</v>
      </c>
    </row>
    <row r="9772" spans="1:2">
      <c r="A9772" s="95">
        <v>0.96749674967496702</v>
      </c>
      <c r="B9772" s="95">
        <v>0.42683441677501099</v>
      </c>
    </row>
    <row r="9773" spans="1:2">
      <c r="A9773" s="95">
        <v>0.96759675967596803</v>
      </c>
      <c r="B9773" s="95">
        <v>0.42680108010801099</v>
      </c>
    </row>
    <row r="9774" spans="1:2">
      <c r="A9774" s="95">
        <v>0.96769676967696805</v>
      </c>
      <c r="B9774" s="95">
        <v>0.42676774344101098</v>
      </c>
    </row>
    <row r="9775" spans="1:2">
      <c r="A9775" s="95">
        <v>0.96779677967796796</v>
      </c>
      <c r="B9775" s="95">
        <v>0.42673440677401098</v>
      </c>
    </row>
    <row r="9776" spans="1:2">
      <c r="A9776" s="95">
        <v>0.96789678967896797</v>
      </c>
      <c r="B9776" s="95">
        <v>0.42670107010701103</v>
      </c>
    </row>
    <row r="9777" spans="1:2">
      <c r="A9777" s="95">
        <v>0.96799679967996799</v>
      </c>
      <c r="B9777" s="95">
        <v>0.42666773344001102</v>
      </c>
    </row>
    <row r="9778" spans="1:2">
      <c r="A9778" s="95">
        <v>0.96809680968096801</v>
      </c>
      <c r="B9778" s="95">
        <v>0.42663439677301102</v>
      </c>
    </row>
    <row r="9779" spans="1:2">
      <c r="A9779" s="95">
        <v>0.96819681968196802</v>
      </c>
      <c r="B9779" s="95">
        <v>0.42660106010601101</v>
      </c>
    </row>
    <row r="9780" spans="1:2">
      <c r="A9780" s="95">
        <v>0.96829682968296804</v>
      </c>
      <c r="B9780" s="95">
        <v>0.426567723439011</v>
      </c>
    </row>
    <row r="9781" spans="1:2">
      <c r="A9781" s="95">
        <v>0.96839683968396795</v>
      </c>
      <c r="B9781" s="95">
        <v>0.42653438677201</v>
      </c>
    </row>
    <row r="9782" spans="1:2">
      <c r="A9782" s="95">
        <v>0.96849684968496896</v>
      </c>
      <c r="B9782" s="95">
        <v>0.42650105010500999</v>
      </c>
    </row>
    <row r="9783" spans="1:2">
      <c r="A9783" s="95">
        <v>0.96859685968596898</v>
      </c>
      <c r="B9783" s="95">
        <v>0.42646771343800999</v>
      </c>
    </row>
    <row r="9784" spans="1:2">
      <c r="A9784" s="95">
        <v>0.968696869686969</v>
      </c>
      <c r="B9784" s="95">
        <v>0.42643437677100998</v>
      </c>
    </row>
    <row r="9785" spans="1:2">
      <c r="A9785" s="95">
        <v>0.96879687968796901</v>
      </c>
      <c r="B9785" s="95">
        <v>0.42640104010400998</v>
      </c>
    </row>
    <row r="9786" spans="1:2">
      <c r="A9786" s="95">
        <v>0.96889688968896903</v>
      </c>
      <c r="B9786" s="95">
        <v>0.42636770343701003</v>
      </c>
    </row>
    <row r="9787" spans="1:2">
      <c r="A9787" s="95">
        <v>0.96899689968996905</v>
      </c>
      <c r="B9787" s="95">
        <v>0.42633436677001002</v>
      </c>
    </row>
    <row r="9788" spans="1:2">
      <c r="A9788" s="95">
        <v>0.96909690969096896</v>
      </c>
      <c r="B9788" s="95">
        <v>0.42630103010301001</v>
      </c>
    </row>
    <row r="9789" spans="1:2">
      <c r="A9789" s="95">
        <v>0.96919691969196897</v>
      </c>
      <c r="B9789" s="95">
        <v>0.42626769343601001</v>
      </c>
    </row>
    <row r="9790" spans="1:2">
      <c r="A9790" s="95">
        <v>0.96929692969296899</v>
      </c>
      <c r="B9790" s="95">
        <v>0.42623435676901</v>
      </c>
    </row>
    <row r="9791" spans="1:2">
      <c r="A9791" s="95">
        <v>0.96939693969396901</v>
      </c>
      <c r="B9791" s="95">
        <v>0.42620102010201</v>
      </c>
    </row>
    <row r="9792" spans="1:2">
      <c r="A9792" s="95">
        <v>0.96949694969496902</v>
      </c>
      <c r="B9792" s="95">
        <v>0.42616768343500999</v>
      </c>
    </row>
    <row r="9793" spans="1:2">
      <c r="A9793" s="95">
        <v>0.96959695969597004</v>
      </c>
      <c r="B9793" s="95">
        <v>0.42613434676800999</v>
      </c>
    </row>
    <row r="9794" spans="1:2">
      <c r="A9794" s="95">
        <v>0.96969696969696995</v>
      </c>
      <c r="B9794" s="95">
        <v>0.42610101010100998</v>
      </c>
    </row>
    <row r="9795" spans="1:2">
      <c r="A9795" s="95">
        <v>0.96979697969796996</v>
      </c>
      <c r="B9795" s="95">
        <v>0.42606767343400997</v>
      </c>
    </row>
    <row r="9796" spans="1:2">
      <c r="A9796" s="95">
        <v>0.96989698969896998</v>
      </c>
      <c r="B9796" s="95">
        <v>0.42603433676701002</v>
      </c>
    </row>
    <row r="9797" spans="1:2">
      <c r="A9797" s="95">
        <v>0.96999699969997</v>
      </c>
      <c r="B9797" s="95">
        <v>0.42600100010001002</v>
      </c>
    </row>
    <row r="9798" spans="1:2">
      <c r="A9798" s="95">
        <v>0.97009700970097001</v>
      </c>
      <c r="B9798" s="95">
        <v>0.42596766343301001</v>
      </c>
    </row>
    <row r="9799" spans="1:2">
      <c r="A9799" s="95">
        <v>0.97019701970197003</v>
      </c>
      <c r="B9799" s="95">
        <v>0.42593432676601001</v>
      </c>
    </row>
    <row r="9800" spans="1:2">
      <c r="A9800" s="95">
        <v>0.97029702970297005</v>
      </c>
      <c r="B9800" s="95">
        <v>0.42590099009901</v>
      </c>
    </row>
    <row r="9801" spans="1:2">
      <c r="A9801" s="95">
        <v>0.97039703970396995</v>
      </c>
      <c r="B9801" s="95">
        <v>0.42586765343201</v>
      </c>
    </row>
    <row r="9802" spans="1:2">
      <c r="A9802" s="95">
        <v>0.97049704970497097</v>
      </c>
      <c r="B9802" s="95">
        <v>0.42583431676500999</v>
      </c>
    </row>
    <row r="9803" spans="1:2">
      <c r="A9803" s="95">
        <v>0.97059705970597099</v>
      </c>
      <c r="B9803" s="95">
        <v>0.42580098009800998</v>
      </c>
    </row>
    <row r="9804" spans="1:2">
      <c r="A9804" s="95">
        <v>0.97069706970697101</v>
      </c>
      <c r="B9804" s="95">
        <v>0.42576764343100998</v>
      </c>
    </row>
    <row r="9805" spans="1:2">
      <c r="A9805" s="95">
        <v>0.97079707970797102</v>
      </c>
      <c r="B9805" s="95">
        <v>0.42573430676400997</v>
      </c>
    </row>
    <row r="9806" spans="1:2">
      <c r="A9806" s="95">
        <v>0.97089708970897104</v>
      </c>
      <c r="B9806" s="95">
        <v>0.42570097009701002</v>
      </c>
    </row>
    <row r="9807" spans="1:2">
      <c r="A9807" s="95">
        <v>0.97099709970997095</v>
      </c>
      <c r="B9807" s="95">
        <v>0.42566763343001002</v>
      </c>
    </row>
    <row r="9808" spans="1:2">
      <c r="A9808" s="95">
        <v>0.97109710971097096</v>
      </c>
      <c r="B9808" s="95">
        <v>0.42563429676301001</v>
      </c>
    </row>
    <row r="9809" spans="1:2">
      <c r="A9809" s="95">
        <v>0.97119711971197098</v>
      </c>
      <c r="B9809" s="95">
        <v>0.42560096009601001</v>
      </c>
    </row>
    <row r="9810" spans="1:2">
      <c r="A9810" s="95">
        <v>0.971297129712971</v>
      </c>
      <c r="B9810" s="95">
        <v>0.42556762342901</v>
      </c>
    </row>
    <row r="9811" spans="1:2">
      <c r="A9811" s="95">
        <v>0.97139713971397101</v>
      </c>
      <c r="B9811" s="95">
        <v>0.42553428676200999</v>
      </c>
    </row>
    <row r="9812" spans="1:2">
      <c r="A9812" s="95">
        <v>0.97149714971497103</v>
      </c>
      <c r="B9812" s="95">
        <v>0.42550095009500899</v>
      </c>
    </row>
    <row r="9813" spans="1:2">
      <c r="A9813" s="95">
        <v>0.97159715971597205</v>
      </c>
      <c r="B9813" s="95">
        <v>0.42546761342800898</v>
      </c>
    </row>
    <row r="9814" spans="1:2">
      <c r="A9814" s="95">
        <v>0.97169716971697195</v>
      </c>
      <c r="B9814" s="95">
        <v>0.42543427676100898</v>
      </c>
    </row>
    <row r="9815" spans="1:2">
      <c r="A9815" s="95">
        <v>0.97179717971797197</v>
      </c>
      <c r="B9815" s="95">
        <v>0.42540094009400897</v>
      </c>
    </row>
    <row r="9816" spans="1:2">
      <c r="A9816" s="95">
        <v>0.97189718971897199</v>
      </c>
      <c r="B9816" s="95">
        <v>0.42536760342700902</v>
      </c>
    </row>
    <row r="9817" spans="1:2">
      <c r="A9817" s="95">
        <v>0.971997199719972</v>
      </c>
      <c r="B9817" s="95">
        <v>0.42533426676000902</v>
      </c>
    </row>
    <row r="9818" spans="1:2">
      <c r="A9818" s="95">
        <v>0.97209720972097202</v>
      </c>
      <c r="B9818" s="95">
        <v>0.42530093009300901</v>
      </c>
    </row>
    <row r="9819" spans="1:2">
      <c r="A9819" s="95">
        <v>0.97219721972197204</v>
      </c>
      <c r="B9819" s="95">
        <v>0.42526759342600901</v>
      </c>
    </row>
    <row r="9820" spans="1:2">
      <c r="A9820" s="95">
        <v>0.97229722972297195</v>
      </c>
      <c r="B9820" s="95">
        <v>0.425234256759009</v>
      </c>
    </row>
    <row r="9821" spans="1:2">
      <c r="A9821" s="95">
        <v>0.97239723972397196</v>
      </c>
      <c r="B9821" s="95">
        <v>0.42520092009200899</v>
      </c>
    </row>
    <row r="9822" spans="1:2">
      <c r="A9822" s="95">
        <v>0.97249724972497298</v>
      </c>
      <c r="B9822" s="95">
        <v>0.42516758342500899</v>
      </c>
    </row>
    <row r="9823" spans="1:2">
      <c r="A9823" s="95">
        <v>0.972597259725973</v>
      </c>
      <c r="B9823" s="95">
        <v>0.42513424675800898</v>
      </c>
    </row>
    <row r="9824" spans="1:2">
      <c r="A9824" s="95">
        <v>0.97269726972697301</v>
      </c>
      <c r="B9824" s="95">
        <v>0.42510091009100898</v>
      </c>
    </row>
    <row r="9825" spans="1:2">
      <c r="A9825" s="95">
        <v>0.97279727972797303</v>
      </c>
      <c r="B9825" s="95">
        <v>0.42506757342400903</v>
      </c>
    </row>
    <row r="9826" spans="1:2">
      <c r="A9826" s="95">
        <v>0.97289728972897305</v>
      </c>
      <c r="B9826" s="95">
        <v>0.42503423675700902</v>
      </c>
    </row>
    <row r="9827" spans="1:2">
      <c r="A9827" s="95">
        <v>0.97299729972997295</v>
      </c>
      <c r="B9827" s="95">
        <v>0.42500090009000902</v>
      </c>
    </row>
    <row r="9828" spans="1:2">
      <c r="A9828" s="95">
        <v>0.97309730973097297</v>
      </c>
      <c r="B9828" s="95">
        <v>0.42496756342300901</v>
      </c>
    </row>
    <row r="9829" spans="1:2">
      <c r="A9829" s="95">
        <v>0.97319731973197299</v>
      </c>
      <c r="B9829" s="95">
        <v>0.424934226756009</v>
      </c>
    </row>
    <row r="9830" spans="1:2">
      <c r="A9830" s="95">
        <v>0.973297329732973</v>
      </c>
      <c r="B9830" s="95">
        <v>0.424900890089009</v>
      </c>
    </row>
    <row r="9831" spans="1:2">
      <c r="A9831" s="95">
        <v>0.97339733973397302</v>
      </c>
      <c r="B9831" s="95">
        <v>0.42486755342200899</v>
      </c>
    </row>
    <row r="9832" spans="1:2">
      <c r="A9832" s="95">
        <v>0.97349734973497304</v>
      </c>
      <c r="B9832" s="95">
        <v>0.42483421675500899</v>
      </c>
    </row>
    <row r="9833" spans="1:2">
      <c r="A9833" s="95">
        <v>0.97359735973597406</v>
      </c>
      <c r="B9833" s="95">
        <v>0.42480088008800898</v>
      </c>
    </row>
    <row r="9834" spans="1:2">
      <c r="A9834" s="95">
        <v>0.97369736973697396</v>
      </c>
      <c r="B9834" s="95">
        <v>0.42476754342100898</v>
      </c>
    </row>
    <row r="9835" spans="1:2">
      <c r="A9835" s="95">
        <v>0.97379737973797398</v>
      </c>
      <c r="B9835" s="95">
        <v>0.42473420675400902</v>
      </c>
    </row>
    <row r="9836" spans="1:2">
      <c r="A9836" s="95">
        <v>0.973897389738974</v>
      </c>
      <c r="B9836" s="95">
        <v>0.42470087008700902</v>
      </c>
    </row>
    <row r="9837" spans="1:2">
      <c r="A9837" s="95">
        <v>0.97399739973997401</v>
      </c>
      <c r="B9837" s="95">
        <v>0.42466753342000901</v>
      </c>
    </row>
    <row r="9838" spans="1:2">
      <c r="A9838" s="95">
        <v>0.97409740974097403</v>
      </c>
      <c r="B9838" s="95">
        <v>0.42463419675300901</v>
      </c>
    </row>
    <row r="9839" spans="1:2">
      <c r="A9839" s="95">
        <v>0.97419741974197405</v>
      </c>
      <c r="B9839" s="95">
        <v>0.424600860086009</v>
      </c>
    </row>
    <row r="9840" spans="1:2">
      <c r="A9840" s="95">
        <v>0.97429742974297395</v>
      </c>
      <c r="B9840" s="95">
        <v>0.424567523419009</v>
      </c>
    </row>
    <row r="9841" spans="1:2">
      <c r="A9841" s="95">
        <v>0.97439743974397397</v>
      </c>
      <c r="B9841" s="95">
        <v>0.42453418675200799</v>
      </c>
    </row>
    <row r="9842" spans="1:2">
      <c r="A9842" s="95">
        <v>0.97449744974497499</v>
      </c>
      <c r="B9842" s="95">
        <v>0.42450085008500799</v>
      </c>
    </row>
    <row r="9843" spans="1:2">
      <c r="A9843" s="95">
        <v>0.974597459745975</v>
      </c>
      <c r="B9843" s="95">
        <v>0.42446751341800798</v>
      </c>
    </row>
    <row r="9844" spans="1:2">
      <c r="A9844" s="95">
        <v>0.97469746974697502</v>
      </c>
      <c r="B9844" s="95">
        <v>0.42443417675100797</v>
      </c>
    </row>
    <row r="9845" spans="1:2">
      <c r="A9845" s="95">
        <v>0.97479747974797504</v>
      </c>
      <c r="B9845" s="95">
        <v>0.42440084008400802</v>
      </c>
    </row>
    <row r="9846" spans="1:2">
      <c r="A9846" s="95">
        <v>0.97489748974897505</v>
      </c>
      <c r="B9846" s="95">
        <v>0.42436750341700802</v>
      </c>
    </row>
    <row r="9847" spans="1:2">
      <c r="A9847" s="95">
        <v>0.97499749974997496</v>
      </c>
      <c r="B9847" s="95">
        <v>0.42433416675000801</v>
      </c>
    </row>
    <row r="9848" spans="1:2">
      <c r="A9848" s="95">
        <v>0.97509750975097498</v>
      </c>
      <c r="B9848" s="95">
        <v>0.42430083008300801</v>
      </c>
    </row>
    <row r="9849" spans="1:2">
      <c r="A9849" s="95">
        <v>0.97519751975197499</v>
      </c>
      <c r="B9849" s="95">
        <v>0.424267493416008</v>
      </c>
    </row>
    <row r="9850" spans="1:2">
      <c r="A9850" s="95">
        <v>0.97529752975297501</v>
      </c>
      <c r="B9850" s="95">
        <v>0.424234156749008</v>
      </c>
    </row>
    <row r="9851" spans="1:2">
      <c r="A9851" s="95">
        <v>0.97539753975397503</v>
      </c>
      <c r="B9851" s="95">
        <v>0.42420082008200799</v>
      </c>
    </row>
    <row r="9852" spans="1:2">
      <c r="A9852" s="95">
        <v>0.97549754975497505</v>
      </c>
      <c r="B9852" s="95">
        <v>0.42416748341500798</v>
      </c>
    </row>
    <row r="9853" spans="1:2">
      <c r="A9853" s="95">
        <v>0.97559755975597595</v>
      </c>
      <c r="B9853" s="95">
        <v>0.42413414674800798</v>
      </c>
    </row>
    <row r="9854" spans="1:2">
      <c r="A9854" s="95">
        <v>0.97569756975697597</v>
      </c>
      <c r="B9854" s="95">
        <v>0.42410081008100797</v>
      </c>
    </row>
    <row r="9855" spans="1:2">
      <c r="A9855" s="95">
        <v>0.97579757975797599</v>
      </c>
      <c r="B9855" s="95">
        <v>0.42406747341400802</v>
      </c>
    </row>
    <row r="9856" spans="1:2">
      <c r="A9856" s="95">
        <v>0.975897589758976</v>
      </c>
      <c r="B9856" s="95">
        <v>0.42403413674700802</v>
      </c>
    </row>
    <row r="9857" spans="1:2">
      <c r="A9857" s="95">
        <v>0.97599759975997602</v>
      </c>
      <c r="B9857" s="95">
        <v>0.42400080008000801</v>
      </c>
    </row>
    <row r="9858" spans="1:2">
      <c r="A9858" s="95">
        <v>0.97609760976097604</v>
      </c>
      <c r="B9858" s="95">
        <v>0.42396746341300801</v>
      </c>
    </row>
    <row r="9859" spans="1:2">
      <c r="A9859" s="95">
        <v>0.97619761976197605</v>
      </c>
      <c r="B9859" s="95">
        <v>0.423934126746008</v>
      </c>
    </row>
    <row r="9860" spans="1:2">
      <c r="A9860" s="95">
        <v>0.97629762976297596</v>
      </c>
      <c r="B9860" s="95">
        <v>0.42390079007900799</v>
      </c>
    </row>
    <row r="9861" spans="1:2">
      <c r="A9861" s="95">
        <v>0.97639763976397598</v>
      </c>
      <c r="B9861" s="95">
        <v>0.42386745341200799</v>
      </c>
    </row>
    <row r="9862" spans="1:2">
      <c r="A9862" s="95">
        <v>0.97649764976497699</v>
      </c>
      <c r="B9862" s="95">
        <v>0.42383411674500798</v>
      </c>
    </row>
    <row r="9863" spans="1:2">
      <c r="A9863" s="95">
        <v>0.97659765976597701</v>
      </c>
      <c r="B9863" s="95">
        <v>0.42380078007800798</v>
      </c>
    </row>
    <row r="9864" spans="1:2">
      <c r="A9864" s="95">
        <v>0.97669766976697703</v>
      </c>
      <c r="B9864" s="95">
        <v>0.42376744341100803</v>
      </c>
    </row>
    <row r="9865" spans="1:2">
      <c r="A9865" s="95">
        <v>0.97679767976797705</v>
      </c>
      <c r="B9865" s="95">
        <v>0.42373410674400802</v>
      </c>
    </row>
    <row r="9866" spans="1:2">
      <c r="A9866" s="95">
        <v>0.97689768976897695</v>
      </c>
      <c r="B9866" s="95">
        <v>0.42370077007700802</v>
      </c>
    </row>
    <row r="9867" spans="1:2">
      <c r="A9867" s="95">
        <v>0.97699769976997697</v>
      </c>
      <c r="B9867" s="95">
        <v>0.42366743341000801</v>
      </c>
    </row>
    <row r="9868" spans="1:2">
      <c r="A9868" s="95">
        <v>0.97709770977097699</v>
      </c>
      <c r="B9868" s="95">
        <v>0.423634096743008</v>
      </c>
    </row>
    <row r="9869" spans="1:2">
      <c r="A9869" s="95">
        <v>0.977197719771977</v>
      </c>
      <c r="B9869" s="95">
        <v>0.423600760076008</v>
      </c>
    </row>
    <row r="9870" spans="1:2">
      <c r="A9870" s="95">
        <v>0.97729772977297702</v>
      </c>
      <c r="B9870" s="95">
        <v>0.42356742340900799</v>
      </c>
    </row>
    <row r="9871" spans="1:2">
      <c r="A9871" s="95">
        <v>0.97739773977397704</v>
      </c>
      <c r="B9871" s="95">
        <v>0.42353408674200799</v>
      </c>
    </row>
    <row r="9872" spans="1:2">
      <c r="A9872" s="95">
        <v>0.97749774977497705</v>
      </c>
      <c r="B9872" s="95">
        <v>0.42350075007500798</v>
      </c>
    </row>
    <row r="9873" spans="1:2">
      <c r="A9873" s="95">
        <v>0.97759775977597796</v>
      </c>
      <c r="B9873" s="95">
        <v>0.42346741340800698</v>
      </c>
    </row>
    <row r="9874" spans="1:2">
      <c r="A9874" s="95">
        <v>0.97769776977697798</v>
      </c>
      <c r="B9874" s="95">
        <v>0.42343407674100703</v>
      </c>
    </row>
    <row r="9875" spans="1:2">
      <c r="A9875" s="95">
        <v>0.97779777977797799</v>
      </c>
      <c r="B9875" s="95">
        <v>0.42340074007400702</v>
      </c>
    </row>
    <row r="9876" spans="1:2">
      <c r="A9876" s="95">
        <v>0.97789778977897801</v>
      </c>
      <c r="B9876" s="95">
        <v>0.42336740340700701</v>
      </c>
    </row>
    <row r="9877" spans="1:2">
      <c r="A9877" s="95">
        <v>0.97799779977997803</v>
      </c>
      <c r="B9877" s="95">
        <v>0.42333406674000701</v>
      </c>
    </row>
    <row r="9878" spans="1:2">
      <c r="A9878" s="95">
        <v>0.97809780978097804</v>
      </c>
      <c r="B9878" s="95">
        <v>0.423300730073007</v>
      </c>
    </row>
    <row r="9879" spans="1:2">
      <c r="A9879" s="95">
        <v>0.97819781978197795</v>
      </c>
      <c r="B9879" s="95">
        <v>0.423267393406007</v>
      </c>
    </row>
    <row r="9880" spans="1:2">
      <c r="A9880" s="95">
        <v>0.97829782978297797</v>
      </c>
      <c r="B9880" s="95">
        <v>0.42323405673900699</v>
      </c>
    </row>
    <row r="9881" spans="1:2">
      <c r="A9881" s="95">
        <v>0.97839783978397799</v>
      </c>
      <c r="B9881" s="95">
        <v>0.42320072007200699</v>
      </c>
    </row>
    <row r="9882" spans="1:2">
      <c r="A9882" s="95">
        <v>0.978497849784978</v>
      </c>
      <c r="B9882" s="95">
        <v>0.42316738340500698</v>
      </c>
    </row>
    <row r="9883" spans="1:2">
      <c r="A9883" s="95">
        <v>0.97859785978597902</v>
      </c>
      <c r="B9883" s="95">
        <v>0.42313404673800697</v>
      </c>
    </row>
    <row r="9884" spans="1:2">
      <c r="A9884" s="95">
        <v>0.97869786978697904</v>
      </c>
      <c r="B9884" s="95">
        <v>0.42310071007100702</v>
      </c>
    </row>
    <row r="9885" spans="1:2">
      <c r="A9885" s="95">
        <v>0.97879787978797905</v>
      </c>
      <c r="B9885" s="95">
        <v>0.42306737340400702</v>
      </c>
    </row>
    <row r="9886" spans="1:2">
      <c r="A9886" s="95">
        <v>0.97889788978897896</v>
      </c>
      <c r="B9886" s="95">
        <v>0.42303403673700701</v>
      </c>
    </row>
    <row r="9887" spans="1:2">
      <c r="A9887" s="95">
        <v>0.97899789978997898</v>
      </c>
      <c r="B9887" s="95">
        <v>0.42300070007000701</v>
      </c>
    </row>
    <row r="9888" spans="1:2">
      <c r="A9888" s="95">
        <v>0.97909790979097899</v>
      </c>
      <c r="B9888" s="95">
        <v>0.422967363403007</v>
      </c>
    </row>
    <row r="9889" spans="1:2">
      <c r="A9889" s="95">
        <v>0.97919791979197901</v>
      </c>
      <c r="B9889" s="95">
        <v>0.422934026736007</v>
      </c>
    </row>
    <row r="9890" spans="1:2">
      <c r="A9890" s="95">
        <v>0.97929792979297903</v>
      </c>
      <c r="B9890" s="95">
        <v>0.42290069006900699</v>
      </c>
    </row>
    <row r="9891" spans="1:2">
      <c r="A9891" s="95">
        <v>0.97939793979397904</v>
      </c>
      <c r="B9891" s="95">
        <v>0.42286735340200698</v>
      </c>
    </row>
    <row r="9892" spans="1:2">
      <c r="A9892" s="95">
        <v>0.97949794979497995</v>
      </c>
      <c r="B9892" s="95">
        <v>0.42283401673500698</v>
      </c>
    </row>
    <row r="9893" spans="1:2">
      <c r="A9893" s="95">
        <v>0.97959795979597997</v>
      </c>
      <c r="B9893" s="95">
        <v>0.42280068006800697</v>
      </c>
    </row>
    <row r="9894" spans="1:2">
      <c r="A9894" s="95">
        <v>0.97969796979697998</v>
      </c>
      <c r="B9894" s="95">
        <v>0.42276734340100702</v>
      </c>
    </row>
    <row r="9895" spans="1:2">
      <c r="A9895" s="95">
        <v>0.97979797979798</v>
      </c>
      <c r="B9895" s="95">
        <v>0.42273400673400702</v>
      </c>
    </row>
    <row r="9896" spans="1:2">
      <c r="A9896" s="95">
        <v>0.97989798979898002</v>
      </c>
      <c r="B9896" s="95">
        <v>0.42270067006700701</v>
      </c>
    </row>
    <row r="9897" spans="1:2">
      <c r="A9897" s="95">
        <v>0.97999799979998004</v>
      </c>
      <c r="B9897" s="95">
        <v>0.42266733340000701</v>
      </c>
    </row>
    <row r="9898" spans="1:2">
      <c r="A9898" s="95">
        <v>0.98009800980098005</v>
      </c>
      <c r="B9898" s="95">
        <v>0.422633996733007</v>
      </c>
    </row>
    <row r="9899" spans="1:2">
      <c r="A9899" s="95">
        <v>0.98019801980197996</v>
      </c>
      <c r="B9899" s="95">
        <v>0.42260066006600699</v>
      </c>
    </row>
    <row r="9900" spans="1:2">
      <c r="A9900" s="95">
        <v>0.98029802980297998</v>
      </c>
      <c r="B9900" s="95">
        <v>0.42256732339900699</v>
      </c>
    </row>
    <row r="9901" spans="1:2">
      <c r="A9901" s="95">
        <v>0.98039803980397999</v>
      </c>
      <c r="B9901" s="95">
        <v>0.42253398673200598</v>
      </c>
    </row>
    <row r="9902" spans="1:2">
      <c r="A9902" s="95">
        <v>0.98049804980498001</v>
      </c>
      <c r="B9902" s="95">
        <v>0.42250065006500598</v>
      </c>
    </row>
    <row r="9903" spans="1:2">
      <c r="A9903" s="95">
        <v>0.98059805980598103</v>
      </c>
      <c r="B9903" s="95">
        <v>0.42246731339800597</v>
      </c>
    </row>
    <row r="9904" spans="1:2">
      <c r="A9904" s="95">
        <v>0.98069806980698104</v>
      </c>
      <c r="B9904" s="95">
        <v>0.42243397673100602</v>
      </c>
    </row>
    <row r="9905" spans="1:2">
      <c r="A9905" s="95">
        <v>0.98079807980798095</v>
      </c>
      <c r="B9905" s="95">
        <v>0.42240064006400602</v>
      </c>
    </row>
    <row r="9906" spans="1:2">
      <c r="A9906" s="95">
        <v>0.98089808980898097</v>
      </c>
      <c r="B9906" s="95">
        <v>0.42236730339700601</v>
      </c>
    </row>
    <row r="9907" spans="1:2">
      <c r="A9907" s="95">
        <v>0.98099809980998098</v>
      </c>
      <c r="B9907" s="95">
        <v>0.42233396673000601</v>
      </c>
    </row>
    <row r="9908" spans="1:2">
      <c r="A9908" s="95">
        <v>0.981098109810981</v>
      </c>
      <c r="B9908" s="95">
        <v>0.422300630063006</v>
      </c>
    </row>
    <row r="9909" spans="1:2">
      <c r="A9909" s="95">
        <v>0.98119811981198102</v>
      </c>
      <c r="B9909" s="95">
        <v>0.42226729339600599</v>
      </c>
    </row>
    <row r="9910" spans="1:2">
      <c r="A9910" s="95">
        <v>0.98129812981298103</v>
      </c>
      <c r="B9910" s="95">
        <v>0.42223395672900599</v>
      </c>
    </row>
    <row r="9911" spans="1:2">
      <c r="A9911" s="95">
        <v>0.98139813981398105</v>
      </c>
      <c r="B9911" s="95">
        <v>0.42220062006200598</v>
      </c>
    </row>
    <row r="9912" spans="1:2">
      <c r="A9912" s="95">
        <v>0.98149814981498196</v>
      </c>
      <c r="B9912" s="95">
        <v>0.42216728339500598</v>
      </c>
    </row>
    <row r="9913" spans="1:2">
      <c r="A9913" s="95">
        <v>0.98159815981598197</v>
      </c>
      <c r="B9913" s="95">
        <v>0.42213394672800603</v>
      </c>
    </row>
    <row r="9914" spans="1:2">
      <c r="A9914" s="95">
        <v>0.98169816981698199</v>
      </c>
      <c r="B9914" s="95">
        <v>0.42210061006100602</v>
      </c>
    </row>
    <row r="9915" spans="1:2">
      <c r="A9915" s="95">
        <v>0.98179817981798201</v>
      </c>
      <c r="B9915" s="95">
        <v>0.42206727339400602</v>
      </c>
    </row>
    <row r="9916" spans="1:2">
      <c r="A9916" s="95">
        <v>0.98189818981898203</v>
      </c>
      <c r="B9916" s="95">
        <v>0.42203393672700601</v>
      </c>
    </row>
    <row r="9917" spans="1:2">
      <c r="A9917" s="95">
        <v>0.98199819981998204</v>
      </c>
      <c r="B9917" s="95">
        <v>0.422000600060006</v>
      </c>
    </row>
    <row r="9918" spans="1:2">
      <c r="A9918" s="95">
        <v>0.98209820982098195</v>
      </c>
      <c r="B9918" s="95">
        <v>0.421967263393006</v>
      </c>
    </row>
    <row r="9919" spans="1:2">
      <c r="A9919" s="95">
        <v>0.98219821982198197</v>
      </c>
      <c r="B9919" s="95">
        <v>0.42193392672600599</v>
      </c>
    </row>
    <row r="9920" spans="1:2">
      <c r="A9920" s="95">
        <v>0.98229822982298198</v>
      </c>
      <c r="B9920" s="95">
        <v>0.42190059005900599</v>
      </c>
    </row>
    <row r="9921" spans="1:2">
      <c r="A9921" s="95">
        <v>0.982398239823982</v>
      </c>
      <c r="B9921" s="95">
        <v>0.42186725339200598</v>
      </c>
    </row>
    <row r="9922" spans="1:2">
      <c r="A9922" s="95">
        <v>0.98249824982498202</v>
      </c>
      <c r="B9922" s="95">
        <v>0.42183391672500598</v>
      </c>
    </row>
    <row r="9923" spans="1:2">
      <c r="A9923" s="95">
        <v>0.98259825982598303</v>
      </c>
      <c r="B9923" s="95">
        <v>0.42180058005800602</v>
      </c>
    </row>
    <row r="9924" spans="1:2">
      <c r="A9924" s="95">
        <v>0.98269826982698305</v>
      </c>
      <c r="B9924" s="95">
        <v>0.42176724339100602</v>
      </c>
    </row>
    <row r="9925" spans="1:2">
      <c r="A9925" s="95">
        <v>0.98279827982798296</v>
      </c>
      <c r="B9925" s="95">
        <v>0.42173390672400601</v>
      </c>
    </row>
    <row r="9926" spans="1:2">
      <c r="A9926" s="95">
        <v>0.98289828982898297</v>
      </c>
      <c r="B9926" s="95">
        <v>0.42170057005700601</v>
      </c>
    </row>
    <row r="9927" spans="1:2">
      <c r="A9927" s="95">
        <v>0.98299829982998299</v>
      </c>
      <c r="B9927" s="95">
        <v>0.421667233390006</v>
      </c>
    </row>
    <row r="9928" spans="1:2">
      <c r="A9928" s="95">
        <v>0.98309830983098301</v>
      </c>
      <c r="B9928" s="95">
        <v>0.421633896723006</v>
      </c>
    </row>
    <row r="9929" spans="1:2">
      <c r="A9929" s="95">
        <v>0.98319831983198303</v>
      </c>
      <c r="B9929" s="95">
        <v>0.42160056005600599</v>
      </c>
    </row>
    <row r="9930" spans="1:2">
      <c r="A9930" s="95">
        <v>0.98329832983298304</v>
      </c>
      <c r="B9930" s="95">
        <v>0.42156722338900599</v>
      </c>
    </row>
    <row r="9931" spans="1:2">
      <c r="A9931" s="95">
        <v>0.98339833983398295</v>
      </c>
      <c r="B9931" s="95">
        <v>0.42153388672200598</v>
      </c>
    </row>
    <row r="9932" spans="1:2">
      <c r="A9932" s="95">
        <v>0.98349834983498396</v>
      </c>
      <c r="B9932" s="95">
        <v>0.42150055005500497</v>
      </c>
    </row>
    <row r="9933" spans="1:2">
      <c r="A9933" s="95">
        <v>0.98359835983598398</v>
      </c>
      <c r="B9933" s="95">
        <v>0.42146721338800502</v>
      </c>
    </row>
    <row r="9934" spans="1:2">
      <c r="A9934" s="95">
        <v>0.983698369836984</v>
      </c>
      <c r="B9934" s="95">
        <v>0.42143387672100502</v>
      </c>
    </row>
    <row r="9935" spans="1:2">
      <c r="A9935" s="95">
        <v>0.98379837983798402</v>
      </c>
      <c r="B9935" s="95">
        <v>0.42140054005400501</v>
      </c>
    </row>
    <row r="9936" spans="1:2">
      <c r="A9936" s="95">
        <v>0.98389838983898403</v>
      </c>
      <c r="B9936" s="95">
        <v>0.42136720338700501</v>
      </c>
    </row>
    <row r="9937" spans="1:2">
      <c r="A9937" s="95">
        <v>0.98399839983998405</v>
      </c>
      <c r="B9937" s="95">
        <v>0.421333866720005</v>
      </c>
    </row>
    <row r="9938" spans="1:2">
      <c r="A9938" s="95">
        <v>0.98409840984098396</v>
      </c>
      <c r="B9938" s="95">
        <v>0.421300530053005</v>
      </c>
    </row>
    <row r="9939" spans="1:2">
      <c r="A9939" s="95">
        <v>0.98419841984198397</v>
      </c>
      <c r="B9939" s="95">
        <v>0.42126719338600499</v>
      </c>
    </row>
    <row r="9940" spans="1:2">
      <c r="A9940" s="95">
        <v>0.98429842984298399</v>
      </c>
      <c r="B9940" s="95">
        <v>0.42123385671900498</v>
      </c>
    </row>
    <row r="9941" spans="1:2">
      <c r="A9941" s="95">
        <v>0.98439843984398401</v>
      </c>
      <c r="B9941" s="95">
        <v>0.42120052005200498</v>
      </c>
    </row>
    <row r="9942" spans="1:2">
      <c r="A9942" s="95">
        <v>0.98449844984498402</v>
      </c>
      <c r="B9942" s="95">
        <v>0.42116718338500497</v>
      </c>
    </row>
    <row r="9943" spans="1:2">
      <c r="A9943" s="95">
        <v>0.98459845984598504</v>
      </c>
      <c r="B9943" s="95">
        <v>0.42113384671800502</v>
      </c>
    </row>
    <row r="9944" spans="1:2">
      <c r="A9944" s="95">
        <v>0.98469846984698495</v>
      </c>
      <c r="B9944" s="95">
        <v>0.42110051005100502</v>
      </c>
    </row>
    <row r="9945" spans="1:2">
      <c r="A9945" s="95">
        <v>0.98479847984798496</v>
      </c>
      <c r="B9945" s="95">
        <v>0.42106717338400501</v>
      </c>
    </row>
    <row r="9946" spans="1:2">
      <c r="A9946" s="95">
        <v>0.98489848984898498</v>
      </c>
      <c r="B9946" s="95">
        <v>0.42103383671700501</v>
      </c>
    </row>
    <row r="9947" spans="1:2">
      <c r="A9947" s="95">
        <v>0.984998499849985</v>
      </c>
      <c r="B9947" s="95">
        <v>0.421000500050005</v>
      </c>
    </row>
    <row r="9948" spans="1:2">
      <c r="A9948" s="95">
        <v>0.98509850985098502</v>
      </c>
      <c r="B9948" s="95">
        <v>0.42096716338300499</v>
      </c>
    </row>
    <row r="9949" spans="1:2">
      <c r="A9949" s="95">
        <v>0.98519851985198503</v>
      </c>
      <c r="B9949" s="95">
        <v>0.42093382671600499</v>
      </c>
    </row>
    <row r="9950" spans="1:2">
      <c r="A9950" s="95">
        <v>0.98529852985298505</v>
      </c>
      <c r="B9950" s="95">
        <v>0.42090049004900498</v>
      </c>
    </row>
    <row r="9951" spans="1:2">
      <c r="A9951" s="95">
        <v>0.98539853985398496</v>
      </c>
      <c r="B9951" s="95">
        <v>0.42086715338200498</v>
      </c>
    </row>
    <row r="9952" spans="1:2">
      <c r="A9952" s="95">
        <v>0.98549854985498597</v>
      </c>
      <c r="B9952" s="95">
        <v>0.42083381671500503</v>
      </c>
    </row>
    <row r="9953" spans="1:2">
      <c r="A9953" s="95">
        <v>0.98559855985598599</v>
      </c>
      <c r="B9953" s="95">
        <v>0.42080048004800502</v>
      </c>
    </row>
    <row r="9954" spans="1:2">
      <c r="A9954" s="95">
        <v>0.98569856985698601</v>
      </c>
      <c r="B9954" s="95">
        <v>0.42076714338100502</v>
      </c>
    </row>
    <row r="9955" spans="1:2">
      <c r="A9955" s="95">
        <v>0.98579857985798602</v>
      </c>
      <c r="B9955" s="95">
        <v>0.42073380671400501</v>
      </c>
    </row>
    <row r="9956" spans="1:2">
      <c r="A9956" s="95">
        <v>0.98589858985898604</v>
      </c>
      <c r="B9956" s="95">
        <v>0.420700470047005</v>
      </c>
    </row>
    <row r="9957" spans="1:2">
      <c r="A9957" s="95">
        <v>0.98599859985998595</v>
      </c>
      <c r="B9957" s="95">
        <v>0.420667133380005</v>
      </c>
    </row>
    <row r="9958" spans="1:2">
      <c r="A9958" s="95">
        <v>0.98609860986098596</v>
      </c>
      <c r="B9958" s="95">
        <v>0.42063379671300499</v>
      </c>
    </row>
    <row r="9959" spans="1:2">
      <c r="A9959" s="95">
        <v>0.98619861986198598</v>
      </c>
      <c r="B9959" s="95">
        <v>0.42060046004600499</v>
      </c>
    </row>
    <row r="9960" spans="1:2">
      <c r="A9960" s="95">
        <v>0.986298629862986</v>
      </c>
      <c r="B9960" s="95">
        <v>0.42056712337900498</v>
      </c>
    </row>
    <row r="9961" spans="1:2">
      <c r="A9961" s="95">
        <v>0.98639863986398602</v>
      </c>
      <c r="B9961" s="95">
        <v>0.42053378671200498</v>
      </c>
    </row>
    <row r="9962" spans="1:2">
      <c r="A9962" s="95">
        <v>0.98649864986498603</v>
      </c>
      <c r="B9962" s="95">
        <v>0.42050045004500403</v>
      </c>
    </row>
    <row r="9963" spans="1:2">
      <c r="A9963" s="95">
        <v>0.98659865986598705</v>
      </c>
      <c r="B9963" s="95">
        <v>0.42046711337800402</v>
      </c>
    </row>
    <row r="9964" spans="1:2">
      <c r="A9964" s="95">
        <v>0.98669866986698695</v>
      </c>
      <c r="B9964" s="95">
        <v>0.42043377671100401</v>
      </c>
    </row>
    <row r="9965" spans="1:2">
      <c r="A9965" s="95">
        <v>0.98679867986798697</v>
      </c>
      <c r="B9965" s="95">
        <v>0.42040044004400401</v>
      </c>
    </row>
    <row r="9966" spans="1:2">
      <c r="A9966" s="95">
        <v>0.98689868986898699</v>
      </c>
      <c r="B9966" s="95">
        <v>0.420367103377004</v>
      </c>
    </row>
    <row r="9967" spans="1:2">
      <c r="A9967" s="95">
        <v>0.98699869986998701</v>
      </c>
      <c r="B9967" s="95">
        <v>0.420333766710004</v>
      </c>
    </row>
    <row r="9968" spans="1:2">
      <c r="A9968" s="95">
        <v>0.98709870987098702</v>
      </c>
      <c r="B9968" s="95">
        <v>0.42030043004300399</v>
      </c>
    </row>
    <row r="9969" spans="1:2">
      <c r="A9969" s="95">
        <v>0.98719871987198704</v>
      </c>
      <c r="B9969" s="95">
        <v>0.42026709337600399</v>
      </c>
    </row>
    <row r="9970" spans="1:2">
      <c r="A9970" s="95">
        <v>0.98729872987298695</v>
      </c>
      <c r="B9970" s="95">
        <v>0.42023375670900398</v>
      </c>
    </row>
    <row r="9971" spans="1:2">
      <c r="A9971" s="95">
        <v>0.98739873987398696</v>
      </c>
      <c r="B9971" s="95">
        <v>0.42020042004200397</v>
      </c>
    </row>
    <row r="9972" spans="1:2">
      <c r="A9972" s="95">
        <v>0.98749874987498798</v>
      </c>
      <c r="B9972" s="95">
        <v>0.42016708337500402</v>
      </c>
    </row>
    <row r="9973" spans="1:2">
      <c r="A9973" s="95">
        <v>0.987598759875988</v>
      </c>
      <c r="B9973" s="95">
        <v>0.42013374670800402</v>
      </c>
    </row>
    <row r="9974" spans="1:2">
      <c r="A9974" s="95">
        <v>0.98769876987698801</v>
      </c>
      <c r="B9974" s="95">
        <v>0.42010041004100401</v>
      </c>
    </row>
    <row r="9975" spans="1:2">
      <c r="A9975" s="95">
        <v>0.98779877987798803</v>
      </c>
      <c r="B9975" s="95">
        <v>0.42006707337400401</v>
      </c>
    </row>
    <row r="9976" spans="1:2">
      <c r="A9976" s="95">
        <v>0.98789878987898805</v>
      </c>
      <c r="B9976" s="95">
        <v>0.420033736707004</v>
      </c>
    </row>
    <row r="9977" spans="1:2">
      <c r="A9977" s="95">
        <v>0.98799879987998795</v>
      </c>
      <c r="B9977" s="95">
        <v>0.420000400040004</v>
      </c>
    </row>
    <row r="9978" spans="1:2">
      <c r="A9978" s="95">
        <v>0.98809880988098797</v>
      </c>
      <c r="B9978" s="95">
        <v>0.41996706337300399</v>
      </c>
    </row>
    <row r="9979" spans="1:2">
      <c r="A9979" s="95">
        <v>0.98819881988198799</v>
      </c>
      <c r="B9979" s="95">
        <v>0.41993372670600398</v>
      </c>
    </row>
    <row r="9980" spans="1:2">
      <c r="A9980" s="95">
        <v>0.98829882988298801</v>
      </c>
      <c r="B9980" s="95">
        <v>0.41990039003900398</v>
      </c>
    </row>
    <row r="9981" spans="1:2">
      <c r="A9981" s="95">
        <v>0.98839883988398802</v>
      </c>
      <c r="B9981" s="95">
        <v>0.41986705337200397</v>
      </c>
    </row>
    <row r="9982" spans="1:2">
      <c r="A9982" s="95">
        <v>0.98849884988498804</v>
      </c>
      <c r="B9982" s="95">
        <v>0.41983371670500402</v>
      </c>
    </row>
    <row r="9983" spans="1:2">
      <c r="A9983" s="95">
        <v>0.98859885988598895</v>
      </c>
      <c r="B9983" s="95">
        <v>0.41980038003800402</v>
      </c>
    </row>
    <row r="9984" spans="1:2">
      <c r="A9984" s="95">
        <v>0.98869886988698896</v>
      </c>
      <c r="B9984" s="95">
        <v>0.41976704337100401</v>
      </c>
    </row>
    <row r="9985" spans="1:2">
      <c r="A9985" s="95">
        <v>0.98879887988798898</v>
      </c>
      <c r="B9985" s="95">
        <v>0.41973370670400401</v>
      </c>
    </row>
    <row r="9986" spans="1:2">
      <c r="A9986" s="95">
        <v>0.988898889888989</v>
      </c>
      <c r="B9986" s="95">
        <v>0.419700370037004</v>
      </c>
    </row>
    <row r="9987" spans="1:2">
      <c r="A9987" s="95">
        <v>0.98899889988998901</v>
      </c>
      <c r="B9987" s="95">
        <v>0.41966703337000399</v>
      </c>
    </row>
    <row r="9988" spans="1:2">
      <c r="A9988" s="95">
        <v>0.98909890989098903</v>
      </c>
      <c r="B9988" s="95">
        <v>0.41963369670300399</v>
      </c>
    </row>
    <row r="9989" spans="1:2">
      <c r="A9989" s="95">
        <v>0.98919891989198905</v>
      </c>
      <c r="B9989" s="95">
        <v>0.41960036003600398</v>
      </c>
    </row>
    <row r="9990" spans="1:2">
      <c r="A9990" s="95">
        <v>0.98929892989298895</v>
      </c>
      <c r="B9990" s="95">
        <v>0.41956702336900398</v>
      </c>
    </row>
    <row r="9991" spans="1:2">
      <c r="A9991" s="95">
        <v>0.98939893989398897</v>
      </c>
      <c r="B9991" s="95">
        <v>0.41953368670200403</v>
      </c>
    </row>
    <row r="9992" spans="1:2">
      <c r="A9992" s="95">
        <v>0.98949894989498999</v>
      </c>
      <c r="B9992" s="95">
        <v>0.41950035003500302</v>
      </c>
    </row>
    <row r="9993" spans="1:2">
      <c r="A9993" s="95">
        <v>0.98959895989599</v>
      </c>
      <c r="B9993" s="95">
        <v>0.41946701336800402</v>
      </c>
    </row>
    <row r="9994" spans="1:2">
      <c r="A9994" s="95">
        <v>0.98969896989699002</v>
      </c>
      <c r="B9994" s="95">
        <v>0.41943367670100301</v>
      </c>
    </row>
    <row r="9995" spans="1:2">
      <c r="A9995" s="95">
        <v>0.98979897989799004</v>
      </c>
      <c r="B9995" s="95">
        <v>0.41940034003400301</v>
      </c>
    </row>
    <row r="9996" spans="1:2">
      <c r="A9996" s="95">
        <v>0.98989898989898994</v>
      </c>
      <c r="B9996" s="95">
        <v>0.419367003367003</v>
      </c>
    </row>
    <row r="9997" spans="1:2">
      <c r="A9997" s="95">
        <v>0.98999899989998996</v>
      </c>
      <c r="B9997" s="95">
        <v>0.41933366670000299</v>
      </c>
    </row>
    <row r="9998" spans="1:2">
      <c r="A9998" s="95">
        <v>0.99009900990098998</v>
      </c>
      <c r="B9998" s="95">
        <v>0.41930033003300299</v>
      </c>
    </row>
    <row r="9999" spans="1:2">
      <c r="A9999" s="95">
        <v>0.99019901990199</v>
      </c>
      <c r="B9999" s="95">
        <v>0.41926699336600298</v>
      </c>
    </row>
    <row r="10000" spans="1:2">
      <c r="A10000" s="95">
        <v>0.99029902990299001</v>
      </c>
      <c r="B10000" s="95">
        <v>0.41923365669900298</v>
      </c>
    </row>
    <row r="10001" spans="1:2">
      <c r="A10001" s="95">
        <v>0.99039903990399003</v>
      </c>
      <c r="B10001" s="95">
        <v>0.41920032003200303</v>
      </c>
    </row>
    <row r="10002" spans="1:2">
      <c r="A10002" s="95">
        <v>0.99049904990499005</v>
      </c>
      <c r="B10002" s="95">
        <v>0.41916698336500302</v>
      </c>
    </row>
    <row r="10003" spans="1:2">
      <c r="A10003" s="95">
        <v>0.99059905990599095</v>
      </c>
      <c r="B10003" s="95">
        <v>0.41913364669800302</v>
      </c>
    </row>
    <row r="10004" spans="1:2">
      <c r="A10004" s="95">
        <v>0.99069906990699097</v>
      </c>
      <c r="B10004" s="95">
        <v>0.41910031003100301</v>
      </c>
    </row>
    <row r="10005" spans="1:2">
      <c r="A10005" s="95">
        <v>0.99079907990799099</v>
      </c>
      <c r="B10005" s="95">
        <v>0.419066973364003</v>
      </c>
    </row>
    <row r="10006" spans="1:2">
      <c r="A10006" s="95">
        <v>0.990899089908991</v>
      </c>
      <c r="B10006" s="95">
        <v>0.419033636697003</v>
      </c>
    </row>
    <row r="10007" spans="1:2">
      <c r="A10007" s="95">
        <v>0.99099909990999102</v>
      </c>
      <c r="B10007" s="95">
        <v>0.41900030003000299</v>
      </c>
    </row>
    <row r="10008" spans="1:2">
      <c r="A10008" s="95">
        <v>0.99109910991099104</v>
      </c>
      <c r="B10008" s="95">
        <v>0.41896696336300299</v>
      </c>
    </row>
    <row r="10009" spans="1:2">
      <c r="A10009" s="95">
        <v>0.99119911991199094</v>
      </c>
      <c r="B10009" s="95">
        <v>0.41893362669600298</v>
      </c>
    </row>
    <row r="10010" spans="1:2">
      <c r="A10010" s="95">
        <v>0.99129912991299096</v>
      </c>
      <c r="B10010" s="95">
        <v>0.41890029002900298</v>
      </c>
    </row>
    <row r="10011" spans="1:2">
      <c r="A10011" s="95">
        <v>0.99139913991399098</v>
      </c>
      <c r="B10011" s="95">
        <v>0.41886695336200302</v>
      </c>
    </row>
    <row r="10012" spans="1:2">
      <c r="A10012" s="95">
        <v>0.991499149914992</v>
      </c>
      <c r="B10012" s="95">
        <v>0.41883361669500302</v>
      </c>
    </row>
    <row r="10013" spans="1:2">
      <c r="A10013" s="95">
        <v>0.99159915991599201</v>
      </c>
      <c r="B10013" s="95">
        <v>0.41880028002800301</v>
      </c>
    </row>
    <row r="10014" spans="1:2">
      <c r="A10014" s="95">
        <v>0.99169916991699203</v>
      </c>
      <c r="B10014" s="95">
        <v>0.41876694336100301</v>
      </c>
    </row>
    <row r="10015" spans="1:2">
      <c r="A10015" s="95">
        <v>0.99179917991799205</v>
      </c>
      <c r="B10015" s="95">
        <v>0.418733606694003</v>
      </c>
    </row>
    <row r="10016" spans="1:2">
      <c r="A10016" s="95">
        <v>0.99189918991899195</v>
      </c>
      <c r="B10016" s="95">
        <v>0.418700270027003</v>
      </c>
    </row>
    <row r="10017" spans="1:2">
      <c r="A10017" s="95">
        <v>0.99199919991999197</v>
      </c>
      <c r="B10017" s="95">
        <v>0.41866693336000299</v>
      </c>
    </row>
    <row r="10018" spans="1:2">
      <c r="A10018" s="95">
        <v>0.99209920992099199</v>
      </c>
      <c r="B10018" s="95">
        <v>0.41863359669300299</v>
      </c>
    </row>
    <row r="10019" spans="1:2">
      <c r="A10019" s="95">
        <v>0.992199219921992</v>
      </c>
      <c r="B10019" s="95">
        <v>0.41860026002600298</v>
      </c>
    </row>
    <row r="10020" spans="1:2">
      <c r="A10020" s="95">
        <v>0.99229922992299202</v>
      </c>
      <c r="B10020" s="95">
        <v>0.41856692335900297</v>
      </c>
    </row>
    <row r="10021" spans="1:2">
      <c r="A10021" s="95">
        <v>0.99239923992399204</v>
      </c>
      <c r="B10021" s="95">
        <v>0.41853358669200302</v>
      </c>
    </row>
    <row r="10022" spans="1:2">
      <c r="A10022" s="95">
        <v>0.99249924992499206</v>
      </c>
      <c r="B10022" s="95">
        <v>0.41850025002500202</v>
      </c>
    </row>
    <row r="10023" spans="1:2">
      <c r="A10023" s="95">
        <v>0.99259925992599296</v>
      </c>
      <c r="B10023" s="95">
        <v>0.41846691335800201</v>
      </c>
    </row>
    <row r="10024" spans="1:2">
      <c r="A10024" s="95">
        <v>0.99269926992699298</v>
      </c>
      <c r="B10024" s="95">
        <v>0.41843357669100201</v>
      </c>
    </row>
    <row r="10025" spans="1:2">
      <c r="A10025" s="95">
        <v>0.99279927992799299</v>
      </c>
      <c r="B10025" s="95">
        <v>0.418400240024002</v>
      </c>
    </row>
    <row r="10026" spans="1:2">
      <c r="A10026" s="95">
        <v>0.99289928992899301</v>
      </c>
      <c r="B10026" s="95">
        <v>0.418366903357002</v>
      </c>
    </row>
    <row r="10027" spans="1:2">
      <c r="A10027" s="95">
        <v>0.99299929992999303</v>
      </c>
      <c r="B10027" s="95">
        <v>0.41833356669000199</v>
      </c>
    </row>
    <row r="10028" spans="1:2">
      <c r="A10028" s="95">
        <v>0.99309930993099305</v>
      </c>
      <c r="B10028" s="95">
        <v>0.41830023002300198</v>
      </c>
    </row>
    <row r="10029" spans="1:2">
      <c r="A10029" s="95">
        <v>0.99319931993199295</v>
      </c>
      <c r="B10029" s="95">
        <v>0.41826689335600198</v>
      </c>
    </row>
    <row r="10030" spans="1:2">
      <c r="A10030" s="95">
        <v>0.99329932993299297</v>
      </c>
      <c r="B10030" s="95">
        <v>0.41823355668900197</v>
      </c>
    </row>
    <row r="10031" spans="1:2">
      <c r="A10031" s="95">
        <v>0.99339933993399299</v>
      </c>
      <c r="B10031" s="95">
        <v>0.41820022002200202</v>
      </c>
    </row>
    <row r="10032" spans="1:2">
      <c r="A10032" s="95">
        <v>0.993499349934993</v>
      </c>
      <c r="B10032" s="95">
        <v>0.41816688335500202</v>
      </c>
    </row>
    <row r="10033" spans="1:2">
      <c r="A10033" s="95">
        <v>0.99359935993599402</v>
      </c>
      <c r="B10033" s="95">
        <v>0.41813354668800201</v>
      </c>
    </row>
    <row r="10034" spans="1:2">
      <c r="A10034" s="95">
        <v>0.99369936993699404</v>
      </c>
      <c r="B10034" s="95">
        <v>0.41810021002100201</v>
      </c>
    </row>
    <row r="10035" spans="1:2">
      <c r="A10035" s="95">
        <v>0.99379937993799405</v>
      </c>
      <c r="B10035" s="95">
        <v>0.418066873354002</v>
      </c>
    </row>
    <row r="10036" spans="1:2">
      <c r="A10036" s="95">
        <v>0.99389938993899396</v>
      </c>
      <c r="B10036" s="95">
        <v>0.41803353668700199</v>
      </c>
    </row>
    <row r="10037" spans="1:2">
      <c r="A10037" s="95">
        <v>0.99399939993999398</v>
      </c>
      <c r="B10037" s="95">
        <v>0.41800020002000199</v>
      </c>
    </row>
    <row r="10038" spans="1:2">
      <c r="A10038" s="95">
        <v>0.99409940994099399</v>
      </c>
      <c r="B10038" s="95">
        <v>0.41796686335300198</v>
      </c>
    </row>
    <row r="10039" spans="1:2">
      <c r="A10039" s="95">
        <v>0.99419941994199401</v>
      </c>
      <c r="B10039" s="95">
        <v>0.41793352668600198</v>
      </c>
    </row>
    <row r="10040" spans="1:2">
      <c r="A10040" s="95">
        <v>0.99429942994299403</v>
      </c>
      <c r="B10040" s="95">
        <v>0.41790019001900203</v>
      </c>
    </row>
    <row r="10041" spans="1:2">
      <c r="A10041" s="95">
        <v>0.99439943994399405</v>
      </c>
      <c r="B10041" s="95">
        <v>0.41786685335200202</v>
      </c>
    </row>
    <row r="10042" spans="1:2">
      <c r="A10042" s="95">
        <v>0.99449944994499495</v>
      </c>
      <c r="B10042" s="95">
        <v>0.41783351668500202</v>
      </c>
    </row>
    <row r="10043" spans="1:2">
      <c r="A10043" s="95">
        <v>0.99459945994599497</v>
      </c>
      <c r="B10043" s="95">
        <v>0.41780018001800201</v>
      </c>
    </row>
    <row r="10044" spans="1:2">
      <c r="A10044" s="95">
        <v>0.99469946994699499</v>
      </c>
      <c r="B10044" s="95">
        <v>0.417766843351002</v>
      </c>
    </row>
    <row r="10045" spans="1:2">
      <c r="A10045" s="95">
        <v>0.994799479947995</v>
      </c>
      <c r="B10045" s="95">
        <v>0.417733506684002</v>
      </c>
    </row>
    <row r="10046" spans="1:2">
      <c r="A10046" s="95">
        <v>0.99489948994899502</v>
      </c>
      <c r="B10046" s="95">
        <v>0.41770017001700199</v>
      </c>
    </row>
    <row r="10047" spans="1:2">
      <c r="A10047" s="95">
        <v>0.99499949994999504</v>
      </c>
      <c r="B10047" s="95">
        <v>0.41766683335000199</v>
      </c>
    </row>
    <row r="10048" spans="1:2">
      <c r="A10048" s="95">
        <v>0.99509950995099505</v>
      </c>
      <c r="B10048" s="95">
        <v>0.41763349668300198</v>
      </c>
    </row>
    <row r="10049" spans="1:2">
      <c r="A10049" s="95">
        <v>0.99519951995199496</v>
      </c>
      <c r="B10049" s="95">
        <v>0.41760016001600198</v>
      </c>
    </row>
    <row r="10050" spans="1:2">
      <c r="A10050" s="95">
        <v>0.99529952995299498</v>
      </c>
      <c r="B10050" s="95">
        <v>0.41756682334900203</v>
      </c>
    </row>
    <row r="10051" spans="1:2">
      <c r="A10051" s="95">
        <v>0.99539953995399499</v>
      </c>
      <c r="B10051" s="95">
        <v>0.41753348668200202</v>
      </c>
    </row>
    <row r="10052" spans="1:2">
      <c r="A10052" s="95">
        <v>0.99549954995499501</v>
      </c>
      <c r="B10052" s="95">
        <v>0.41750015001500101</v>
      </c>
    </row>
    <row r="10053" spans="1:2">
      <c r="A10053" s="95">
        <v>0.99559955995599603</v>
      </c>
      <c r="B10053" s="95">
        <v>0.41746681334800101</v>
      </c>
    </row>
    <row r="10054" spans="1:2">
      <c r="A10054" s="95">
        <v>0.99569956995699604</v>
      </c>
      <c r="B10054" s="95">
        <v>0.417433476681001</v>
      </c>
    </row>
    <row r="10055" spans="1:2">
      <c r="A10055" s="95">
        <v>0.99579957995799595</v>
      </c>
      <c r="B10055" s="95">
        <v>0.417400140014001</v>
      </c>
    </row>
    <row r="10056" spans="1:2">
      <c r="A10056" s="95">
        <v>0.99589958995899597</v>
      </c>
      <c r="B10056" s="95">
        <v>0.41736680334700099</v>
      </c>
    </row>
    <row r="10057" spans="1:2">
      <c r="A10057" s="95">
        <v>0.99599959995999598</v>
      </c>
      <c r="B10057" s="95">
        <v>0.41733346668000099</v>
      </c>
    </row>
    <row r="10058" spans="1:2">
      <c r="A10058" s="95">
        <v>0.996099609960996</v>
      </c>
      <c r="B10058" s="95">
        <v>0.41730013001300098</v>
      </c>
    </row>
    <row r="10059" spans="1:2">
      <c r="A10059" s="95">
        <v>0.99619961996199602</v>
      </c>
      <c r="B10059" s="95">
        <v>0.41726679334600097</v>
      </c>
    </row>
    <row r="10060" spans="1:2">
      <c r="A10060" s="95">
        <v>0.99629962996299604</v>
      </c>
      <c r="B10060" s="95">
        <v>0.41723345667900102</v>
      </c>
    </row>
    <row r="10061" spans="1:2">
      <c r="A10061" s="95">
        <v>0.99639963996399605</v>
      </c>
      <c r="B10061" s="95">
        <v>0.41720012001200102</v>
      </c>
    </row>
    <row r="10062" spans="1:2">
      <c r="A10062" s="95">
        <v>0.99649964996499696</v>
      </c>
      <c r="B10062" s="95">
        <v>0.41716678334500101</v>
      </c>
    </row>
    <row r="10063" spans="1:2">
      <c r="A10063" s="95">
        <v>0.99659965996599698</v>
      </c>
      <c r="B10063" s="95">
        <v>0.41713344667800101</v>
      </c>
    </row>
    <row r="10064" spans="1:2">
      <c r="A10064" s="95">
        <v>0.99669966996699699</v>
      </c>
      <c r="B10064" s="95">
        <v>0.417100110011001</v>
      </c>
    </row>
    <row r="10065" spans="1:2">
      <c r="A10065" s="95">
        <v>0.99679967996799701</v>
      </c>
      <c r="B10065" s="95">
        <v>0.417066773344001</v>
      </c>
    </row>
    <row r="10066" spans="1:2">
      <c r="A10066" s="95">
        <v>0.99689968996899703</v>
      </c>
      <c r="B10066" s="95">
        <v>0.41703343667700099</v>
      </c>
    </row>
    <row r="10067" spans="1:2">
      <c r="A10067" s="95">
        <v>0.99699969996999704</v>
      </c>
      <c r="B10067" s="95">
        <v>0.41700010001000098</v>
      </c>
    </row>
    <row r="10068" spans="1:2">
      <c r="A10068" s="95">
        <v>0.99709970997099695</v>
      </c>
      <c r="B10068" s="95">
        <v>0.41696676334300098</v>
      </c>
    </row>
    <row r="10069" spans="1:2">
      <c r="A10069" s="95">
        <v>0.99719971997199697</v>
      </c>
      <c r="B10069" s="95">
        <v>0.41693342667600097</v>
      </c>
    </row>
    <row r="10070" spans="1:2">
      <c r="A10070" s="95">
        <v>0.99729972997299698</v>
      </c>
      <c r="B10070" s="95">
        <v>0.41690009000900102</v>
      </c>
    </row>
    <row r="10071" spans="1:2">
      <c r="A10071" s="95">
        <v>0.997399739973997</v>
      </c>
      <c r="B10071" s="95">
        <v>0.41686675334200102</v>
      </c>
    </row>
    <row r="10072" spans="1:2">
      <c r="A10072" s="95">
        <v>0.99749974997499702</v>
      </c>
      <c r="B10072" s="95">
        <v>0.41683341667500101</v>
      </c>
    </row>
    <row r="10073" spans="1:2">
      <c r="A10073" s="95">
        <v>0.99759975997599803</v>
      </c>
      <c r="B10073" s="95">
        <v>0.41680008000800101</v>
      </c>
    </row>
    <row r="10074" spans="1:2">
      <c r="A10074" s="95">
        <v>0.99769976997699805</v>
      </c>
      <c r="B10074" s="95">
        <v>0.416766743341001</v>
      </c>
    </row>
    <row r="10075" spans="1:2">
      <c r="A10075" s="95">
        <v>0.99779977997799796</v>
      </c>
      <c r="B10075" s="95">
        <v>0.41673340667400099</v>
      </c>
    </row>
    <row r="10076" spans="1:2">
      <c r="A10076" s="95">
        <v>0.99789978997899798</v>
      </c>
      <c r="B10076" s="95">
        <v>0.41670007000700099</v>
      </c>
    </row>
    <row r="10077" spans="1:2">
      <c r="A10077" s="95">
        <v>0.99799979997999799</v>
      </c>
      <c r="B10077" s="95">
        <v>0.41666673334000098</v>
      </c>
    </row>
    <row r="10078" spans="1:2">
      <c r="A10078" s="95">
        <v>0.99809980998099801</v>
      </c>
      <c r="B10078" s="95">
        <v>0.41663339667300098</v>
      </c>
    </row>
    <row r="10079" spans="1:2">
      <c r="A10079" s="95">
        <v>0.99819981998199803</v>
      </c>
      <c r="B10079" s="95">
        <v>0.41660006000600103</v>
      </c>
    </row>
    <row r="10080" spans="1:2">
      <c r="A10080" s="95">
        <v>0.99829982998299804</v>
      </c>
      <c r="B10080" s="95">
        <v>0.41656672333900102</v>
      </c>
    </row>
    <row r="10081" spans="1:2">
      <c r="A10081" s="95">
        <v>0.99839983998399795</v>
      </c>
      <c r="B10081" s="95">
        <v>0.41653338667200102</v>
      </c>
    </row>
    <row r="10082" spans="1:2">
      <c r="A10082" s="95">
        <v>0.99849984998499897</v>
      </c>
      <c r="B10082" s="95">
        <v>0.41650005000500001</v>
      </c>
    </row>
    <row r="10083" spans="1:2">
      <c r="A10083" s="95">
        <v>0.99859985998599898</v>
      </c>
      <c r="B10083" s="95">
        <v>0.41646671333800001</v>
      </c>
    </row>
    <row r="10084" spans="1:2">
      <c r="A10084" s="95">
        <v>0.998699869986999</v>
      </c>
      <c r="B10084" s="95">
        <v>0.416433376671</v>
      </c>
    </row>
    <row r="10085" spans="1:2">
      <c r="A10085" s="95">
        <v>0.99879987998799902</v>
      </c>
      <c r="B10085" s="95">
        <v>0.41640004000399999</v>
      </c>
    </row>
    <row r="10086" spans="1:2">
      <c r="A10086" s="95">
        <v>0.99889988998899903</v>
      </c>
      <c r="B10086" s="95">
        <v>0.41636670333699999</v>
      </c>
    </row>
    <row r="10087" spans="1:2">
      <c r="A10087" s="95">
        <v>0.99899989998999905</v>
      </c>
      <c r="B10087" s="95">
        <v>0.41633336666999998</v>
      </c>
    </row>
    <row r="10088" spans="1:2">
      <c r="A10088" s="95">
        <v>0.99909990999099896</v>
      </c>
      <c r="B10088" s="95">
        <v>0.41630003000299998</v>
      </c>
    </row>
    <row r="10089" spans="1:2">
      <c r="A10089" s="95">
        <v>0.99919991999199897</v>
      </c>
      <c r="B10089" s="95">
        <v>0.41626669333600003</v>
      </c>
    </row>
    <row r="10090" spans="1:2">
      <c r="A10090" s="95">
        <v>0.99929992999299899</v>
      </c>
      <c r="B10090" s="95">
        <v>0.41623335666900002</v>
      </c>
    </row>
    <row r="10091" spans="1:2">
      <c r="A10091" s="95">
        <v>0.99939993999399901</v>
      </c>
      <c r="B10091" s="95">
        <v>0.41620002000200002</v>
      </c>
    </row>
    <row r="10092" spans="1:2">
      <c r="A10092" s="95">
        <v>0.99949994999499903</v>
      </c>
      <c r="B10092" s="95">
        <v>0.41616668333500001</v>
      </c>
    </row>
    <row r="10093" spans="1:2">
      <c r="A10093" s="95">
        <v>0.99959995999600004</v>
      </c>
      <c r="B10093" s="95">
        <v>0.416133346668</v>
      </c>
    </row>
    <row r="10094" spans="1:2">
      <c r="A10094" s="95">
        <v>0.99969996999699995</v>
      </c>
      <c r="B10094" s="95">
        <v>0.416100010001</v>
      </c>
    </row>
    <row r="10095" spans="1:2">
      <c r="A10095" s="95">
        <v>0.99979997999799997</v>
      </c>
      <c r="B10095" s="95">
        <v>0.41606667333399999</v>
      </c>
    </row>
    <row r="10096" spans="1:2">
      <c r="A10096" s="95">
        <v>0.99989998999899998</v>
      </c>
      <c r="B10096" s="95">
        <v>0.41603333666699999</v>
      </c>
    </row>
    <row r="10097" spans="1:2">
      <c r="A10097" s="95">
        <v>1</v>
      </c>
      <c r="B10097" s="95">
        <v>0.41599999999999998</v>
      </c>
    </row>
  </sheetData>
  <phoneticPr fontId="2"/>
  <conditionalFormatting sqref="Q2:Q94">
    <cfRule type="cellIs" dxfId="98" priority="2" operator="equal">
      <formula>134</formula>
    </cfRule>
  </conditionalFormatting>
  <conditionalFormatting sqref="R2:R94">
    <cfRule type="cellIs" dxfId="97" priority="1" operator="less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DFC7-8C1C-4852-9A0D-7DD570B3FDA1}">
  <sheetPr codeName="Sheet4114">
    <tabColor theme="5"/>
  </sheetPr>
  <dimension ref="A4:BA107"/>
  <sheetViews>
    <sheetView topLeftCell="AH4" workbookViewId="0">
      <selection activeCell="X98" sqref="X6:X98"/>
    </sheetView>
  </sheetViews>
  <sheetFormatPr defaultColWidth="9" defaultRowHeight="18.75"/>
  <cols>
    <col min="1" max="1" width="26" style="21" customWidth="1"/>
    <col min="2" max="2" width="10.75" style="21" customWidth="1"/>
    <col min="3" max="3" width="18.75" style="21" customWidth="1"/>
    <col min="4" max="4" width="14.875" style="21" customWidth="1"/>
    <col min="5" max="5" width="34.5" style="21" customWidth="1"/>
    <col min="6" max="6" width="19.125" style="21" customWidth="1"/>
    <col min="7" max="7" width="43.125" style="21" customWidth="1"/>
    <col min="8" max="9" width="19.125" style="21" customWidth="1"/>
    <col min="10" max="10" width="9" style="21"/>
    <col min="11" max="11" width="16.875" style="21" bestFit="1" customWidth="1"/>
    <col min="12" max="12" width="12.25" style="21" bestFit="1" customWidth="1"/>
    <col min="13" max="14" width="12.25" style="21" customWidth="1"/>
    <col min="15" max="15" width="14.25" style="21" bestFit="1" customWidth="1"/>
    <col min="16" max="16" width="16.5" style="21" customWidth="1"/>
    <col min="17" max="17" width="16.125" style="21" customWidth="1"/>
    <col min="18" max="18" width="25.75" style="21" bestFit="1" customWidth="1"/>
    <col min="19" max="19" width="25.75" style="21" customWidth="1"/>
    <col min="20" max="20" width="14" style="21" customWidth="1"/>
    <col min="21" max="21" width="20.5" style="21" customWidth="1"/>
    <col min="22" max="22" width="13.125" style="21" customWidth="1"/>
    <col min="23" max="24" width="16.375" style="21" customWidth="1"/>
    <col min="25" max="25" width="12.875" style="21" customWidth="1"/>
    <col min="26" max="26" width="23.125" style="21" customWidth="1"/>
    <col min="27" max="27" width="15.375" style="21" customWidth="1"/>
    <col min="28" max="28" width="13.75" style="21" bestFit="1" customWidth="1"/>
    <col min="29" max="30" width="9" style="21"/>
    <col min="31" max="31" width="13.375" style="21" bestFit="1" customWidth="1"/>
    <col min="32" max="34" width="9" style="21"/>
    <col min="35" max="35" width="15.5" style="21" bestFit="1" customWidth="1"/>
    <col min="36" max="40" width="9" style="21"/>
    <col min="41" max="41" width="12.375" style="21" customWidth="1"/>
    <col min="42" max="43" width="9" style="21"/>
    <col min="44" max="44" width="16.375" style="21" bestFit="1" customWidth="1"/>
    <col min="45" max="45" width="9" style="21"/>
    <col min="46" max="46" width="12" style="21" bestFit="1" customWidth="1"/>
    <col min="47" max="47" width="13.625" style="21" bestFit="1" customWidth="1"/>
    <col min="48" max="48" width="24.375" style="21" bestFit="1" customWidth="1"/>
    <col min="49" max="49" width="9" style="21"/>
    <col min="50" max="50" width="13.25" style="21" customWidth="1"/>
    <col min="51" max="51" width="9" style="21"/>
    <col min="52" max="52" width="12.5" style="21" customWidth="1"/>
    <col min="53" max="53" width="13.375" style="21" bestFit="1" customWidth="1"/>
    <col min="54" max="16384" width="9" style="21"/>
  </cols>
  <sheetData>
    <row r="4" spans="1:53" ht="112.5">
      <c r="B4" s="22"/>
      <c r="K4" s="23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Z4" s="22" t="s">
        <v>102</v>
      </c>
      <c r="AD4" s="21" t="s">
        <v>326</v>
      </c>
      <c r="AL4" s="21" t="s">
        <v>328</v>
      </c>
      <c r="AM4" s="78" t="s">
        <v>329</v>
      </c>
      <c r="AN4" s="78" t="s">
        <v>330</v>
      </c>
      <c r="AO4" s="78" t="s">
        <v>331</v>
      </c>
      <c r="AP4" s="78" t="s">
        <v>327</v>
      </c>
      <c r="AQ4" s="78" t="s">
        <v>332</v>
      </c>
      <c r="AR4" s="78" t="s">
        <v>337</v>
      </c>
      <c r="AS4" s="78"/>
      <c r="AT4" s="78"/>
      <c r="AU4" s="78"/>
    </row>
    <row r="5" spans="1:53" ht="37.5">
      <c r="A5" s="52" t="s">
        <v>116</v>
      </c>
      <c r="B5" s="53" t="s">
        <v>118</v>
      </c>
      <c r="C5" s="53" t="s">
        <v>103</v>
      </c>
      <c r="D5" s="53" t="s">
        <v>104</v>
      </c>
      <c r="E5" s="53" t="s">
        <v>184</v>
      </c>
      <c r="F5" s="53" t="s">
        <v>117</v>
      </c>
      <c r="G5" s="53" t="s">
        <v>105</v>
      </c>
      <c r="H5" s="54" t="s">
        <v>173</v>
      </c>
      <c r="I5" s="54" t="s">
        <v>174</v>
      </c>
      <c r="K5" s="52" t="s">
        <v>106</v>
      </c>
      <c r="L5" s="53" t="s">
        <v>346</v>
      </c>
      <c r="M5" s="53" t="s">
        <v>207</v>
      </c>
      <c r="N5" s="73" t="s">
        <v>175</v>
      </c>
      <c r="O5" s="73" t="s">
        <v>177</v>
      </c>
      <c r="P5" s="73" t="s">
        <v>176</v>
      </c>
      <c r="Q5" s="73" t="s">
        <v>178</v>
      </c>
      <c r="R5" s="53" t="s">
        <v>119</v>
      </c>
      <c r="S5" s="53" t="s">
        <v>120</v>
      </c>
      <c r="T5" s="53" t="s">
        <v>108</v>
      </c>
      <c r="U5" s="53" t="s">
        <v>109</v>
      </c>
      <c r="V5" s="53" t="s">
        <v>113</v>
      </c>
      <c r="W5" s="68" t="s">
        <v>110</v>
      </c>
      <c r="X5" s="108" t="s">
        <v>258</v>
      </c>
      <c r="Z5" s="52" t="s">
        <v>111</v>
      </c>
      <c r="AA5" s="53" t="s">
        <v>112</v>
      </c>
      <c r="AB5" s="68" t="s">
        <v>113</v>
      </c>
      <c r="AD5" s="21" t="s">
        <v>183</v>
      </c>
      <c r="AE5" s="21" t="s">
        <v>185</v>
      </c>
      <c r="AF5" s="21" t="s">
        <v>186</v>
      </c>
      <c r="AG5" s="21" t="s">
        <v>188</v>
      </c>
      <c r="AH5" s="21" t="s">
        <v>189</v>
      </c>
      <c r="AI5" s="21" t="s">
        <v>195</v>
      </c>
      <c r="AJ5" s="21" t="s">
        <v>196</v>
      </c>
      <c r="AK5" s="21" t="s">
        <v>197</v>
      </c>
      <c r="AL5" s="21" t="s">
        <v>204</v>
      </c>
      <c r="AM5" s="21" t="s">
        <v>206</v>
      </c>
      <c r="AN5" s="21" t="s">
        <v>208</v>
      </c>
      <c r="AO5" s="21" t="s">
        <v>336</v>
      </c>
      <c r="AP5" s="21" t="s">
        <v>215</v>
      </c>
      <c r="AQ5" s="21" t="s">
        <v>209</v>
      </c>
      <c r="AR5" s="21" t="s">
        <v>212</v>
      </c>
      <c r="AS5" s="21" t="s">
        <v>210</v>
      </c>
      <c r="AT5" s="21" t="s">
        <v>211</v>
      </c>
      <c r="AU5" s="21" t="s">
        <v>213</v>
      </c>
      <c r="AV5" s="21" t="s">
        <v>335</v>
      </c>
      <c r="AW5" s="21" t="s">
        <v>334</v>
      </c>
      <c r="AX5" s="78" t="s">
        <v>333</v>
      </c>
      <c r="AY5" s="21" t="s">
        <v>342</v>
      </c>
      <c r="AZ5" s="21" t="s">
        <v>343</v>
      </c>
      <c r="BA5" s="21" t="s">
        <v>344</v>
      </c>
    </row>
    <row r="6" spans="1:53">
      <c r="A6" s="34">
        <f>'TEST SECTION NUMBER 164'!$C$2</f>
        <v>164</v>
      </c>
      <c r="B6" s="33">
        <f>'TEST SECTION NUMBER 164'!I2</f>
        <v>1</v>
      </c>
      <c r="C6" s="26">
        <f>'TEST SECTION NUMBER 164'!K2</f>
        <v>2100</v>
      </c>
      <c r="D6" s="26">
        <f>'TEST SECTION NUMBER 164'!Q2</f>
        <v>134</v>
      </c>
      <c r="E6" s="26">
        <f>'TEST SECTION NUMBER 164'!M2</f>
        <v>1.454</v>
      </c>
      <c r="F6" s="26">
        <f>'TEST SECTION NUMBER 164'!L2</f>
        <v>492.6</v>
      </c>
      <c r="G6" s="26">
        <f>'TEST SECTION NUMBER 164'!G2</f>
        <v>0.31633080073927372</v>
      </c>
      <c r="H6" s="24">
        <f>'TEST SECTION NUMBER 164'!$C$4</f>
        <v>0.496</v>
      </c>
      <c r="I6" s="24">
        <f>'TEST SECTION NUMBER 164'!$C$6</f>
        <v>0.374</v>
      </c>
      <c r="K6" s="69" t="str">
        <f>B6&amp;"_"&amp;テーブル41419[[#This Row],[TEST SECTION NUMBER]]</f>
        <v>1_164</v>
      </c>
      <c r="L6" s="26">
        <f>C6*6894.757</f>
        <v>14478989.699999999</v>
      </c>
      <c r="M6" s="26">
        <f>'TEST SECTION NUMBER 164'!P2*0.0254</f>
        <v>4.2671999999999999</v>
      </c>
      <c r="N6" s="26">
        <f>'TEST SECTION NUMBER 164'!$C$4*0.0254</f>
        <v>1.2598399999999999E-2</v>
      </c>
      <c r="O6" s="26">
        <f>'TEST SECTION NUMBER 164'!$C$6*0.0254</f>
        <v>9.4996000000000004E-3</v>
      </c>
      <c r="P6" s="26">
        <f>N6^2-PI()*(O6/2)^2</f>
        <v>8.7843467213758383E-5</v>
      </c>
      <c r="Q6" s="26">
        <f>O6*PI()</f>
        <v>2.9843873572041602E-2</v>
      </c>
      <c r="R6" s="26">
        <f>'TEST SECTION NUMBER 164'!$C$4^2-PI()*(('TEST SECTION NUMBER 164'!$C$6)^2)/4</f>
        <v>0.13615764649661849</v>
      </c>
      <c r="S6" s="26">
        <f>PI()*'TEST SECTION NUMBER 164'!$C$6</f>
        <v>1.1749556524425826</v>
      </c>
      <c r="T6" s="26">
        <f>D6*0.0254</f>
        <v>3.4036</v>
      </c>
      <c r="U6" s="26">
        <f>E6*10^6*0.001356</f>
        <v>1971.624</v>
      </c>
      <c r="V6" s="26">
        <f xml:space="preserve"> (F6 - 32) * 5/9 + 273.15</f>
        <v>529.03888888888889</v>
      </c>
      <c r="W6" s="94">
        <f>G6*3.1546</f>
        <v>0.99789714401211282</v>
      </c>
      <c r="X6">
        <v>0.92652899999999994</v>
      </c>
      <c r="Z6" s="35">
        <f>R6*0.0254^2</f>
        <v>8.7843467213758383E-5</v>
      </c>
      <c r="AA6" s="29">
        <f>S6*0.0254</f>
        <v>2.9843873572041598E-2</v>
      </c>
      <c r="AB6" s="96">
        <f>V6</f>
        <v>529.03888888888889</v>
      </c>
      <c r="AC6" s="28">
        <v>1</v>
      </c>
      <c r="AD6" s="21">
        <f t="shared" ref="AD6:AD37" si="0">U6</f>
        <v>1971.624</v>
      </c>
      <c r="AE6" s="21">
        <f t="shared" ref="AE6:AE69" si="1">Z6</f>
        <v>8.7843467213758383E-5</v>
      </c>
      <c r="AF6" s="21" cm="1">
        <f t="array" ref="AF6">[3]!PropsSI("Hmass","P",テーブル1521[[#This Row],[Pin圧力 (Pa)]],"Q",1,"Water")-[3]!PropsSI("Hmass","P",テーブル1521[[#This Row],[Pin圧力 (Pa)]],"Q",0,"Water")</f>
        <v>1035404.645585787</v>
      </c>
      <c r="AG6" s="21" cm="1">
        <f t="array" ref="AG6">[3]!PropsSI("T","P",テーブル1521[[#This Row],[Pin圧力 (Pa)]],"Q",0,"Water")</f>
        <v>612.48370255129544</v>
      </c>
      <c r="AH6" s="21">
        <f>単位換算164!AB6</f>
        <v>529.03888888888889</v>
      </c>
      <c r="AI6" s="21" cm="1">
        <f t="array" ref="AI6">[3]!PropsSI("C", "T", テーブル51520[[#This Row],[Ts]]-0.0001, "P", L6, "Water")</f>
        <v>8121.4607358194189</v>
      </c>
      <c r="AJ6" s="21" cm="1">
        <f t="array" ref="AJ6">[3]!PropsSI("C", "T", テーブル51520[[#This Row],[Tin]], "P", L6, "Water")</f>
        <v>4798.3706879918282</v>
      </c>
      <c r="AK6" s="21">
        <f>(テーブル51520[[#This Row],[CPL_Ts]]+テーブル51520[[#This Row],[CPL_Tin]])/2</f>
        <v>6459.9157119056235</v>
      </c>
      <c r="AL6" s="21">
        <f>'TEST SECTION NUMBER 164'!N2*3.1546</f>
        <v>1.0694094000000001</v>
      </c>
      <c r="AM6" s="21">
        <f t="shared" ref="AM6:AM69" si="2">PI()*O6*16*M6</f>
        <v>2.0375964369058548</v>
      </c>
      <c r="AN6" s="21">
        <f>テーブル51520[[#This Row],[Q_AVE]]*テーブル51520[[#This Row],[A_htr]]</f>
        <v>2.1790247830336282</v>
      </c>
      <c r="AO6" s="21">
        <f>テーブル51520[[#This Row],[DNB位置の軸方向出力]]/テーブル51520[[#This Row],[ロッド数]]</f>
        <v>3.4086911624495758E-2</v>
      </c>
      <c r="AP6" s="21">
        <f>'TEST SECTION NUMBER 164'!E2</f>
        <v>0.79761904761904767</v>
      </c>
      <c r="AQ6" s="21">
        <f>テーブル51520[[#This Row],[Q_all]]*テーブル51520[[#This Row],[z_ratio]]*テーブル51520[[#This Row],[r_ratio]]*1000000</f>
        <v>59244.132010228255</v>
      </c>
      <c r="AR6" s="28">
        <f>テーブル51520[[#This Row],[Q_AVE]]*テーブル51520[[#This Row],[DNB位置の軸方向出力]]*テーブル51520[[#This Row],[DNB位置の半径方向出力]]</f>
        <v>0.99789714401211294</v>
      </c>
      <c r="AS6" s="21">
        <f>テーブル51520[[#This Row],[G]]*テーブル51520[[#This Row],[A]]*テーブル51520[[#This Row],[Hlg]]</f>
        <v>179326.17059312866</v>
      </c>
      <c r="AT6" s="21">
        <f>-テーブル51520[[#This Row],[G]]*テーブル51520[[#This Row],[A]]*テーブル51520[[#This Row],[CPL_ave]]*(テーブル51520[[#This Row],[Ts]]-テーブル51520[[#This Row],[Tin]])</f>
        <v>-93359.76844186995</v>
      </c>
      <c r="AU6" s="22">
        <f>(テーブル51520[[#This Row],[Q_DNB]]+テーブル51520[[#This Row],[xin_nishida]])/テーブル51520[[#This Row],[GAHlg]]</f>
        <v>-0.19024348938474975</v>
      </c>
      <c r="AV6" s="21">
        <v>0.85217279061239404</v>
      </c>
      <c r="AW6" s="21">
        <v>25</v>
      </c>
      <c r="AX6" s="36">
        <v>1.095</v>
      </c>
      <c r="AY6" s="21">
        <f>テーブル51520[[#This Row],[Ts]]-テーブル51520[[#This Row],[Tin]]</f>
        <v>83.444813662406546</v>
      </c>
      <c r="AZ6" s="21" cm="1">
        <f t="array" ref="AZ6">[3]!PropsSI("H", "P", L6, "T", テーブル51520[[#This Row],[Ts]]-0.001, "Water")-[3]!PropsSI("H", "P", L6, "T", テーブル51520[[#This Row],[Tin]], "Water")</f>
        <v>475580.48663236713</v>
      </c>
      <c r="BA6" s="21">
        <f>テーブル51520[[#This Row],[Hsub]]/1000</f>
        <v>475.58048663236713</v>
      </c>
    </row>
    <row r="7" spans="1:53">
      <c r="A7" s="34">
        <f>'TEST SECTION NUMBER 164'!$C$2</f>
        <v>164</v>
      </c>
      <c r="B7" s="33">
        <f>'TEST SECTION NUMBER 164'!I3</f>
        <v>2</v>
      </c>
      <c r="C7" s="26">
        <f>'TEST SECTION NUMBER 164'!K3</f>
        <v>2105</v>
      </c>
      <c r="D7" s="26">
        <f>'TEST SECTION NUMBER 164'!Q3</f>
        <v>134</v>
      </c>
      <c r="E7" s="26">
        <f>'TEST SECTION NUMBER 164'!M3</f>
        <v>1.968</v>
      </c>
      <c r="F7" s="26">
        <f>'TEST SECTION NUMBER 164'!L3</f>
        <v>503.8</v>
      </c>
      <c r="G7" s="26">
        <f>'TEST SECTION NUMBER 164'!G3</f>
        <v>0.37511794069966975</v>
      </c>
      <c r="H7" s="24">
        <f>'TEST SECTION NUMBER 164'!$C$4</f>
        <v>0.496</v>
      </c>
      <c r="I7" s="24">
        <f>'TEST SECTION NUMBER 164'!$C$6</f>
        <v>0.374</v>
      </c>
      <c r="K7" s="69" t="str">
        <f>B7&amp;"_"&amp;テーブル41419[[#This Row],[TEST SECTION NUMBER]]</f>
        <v>2_164</v>
      </c>
      <c r="L7" s="26">
        <f t="shared" ref="L7:L70" si="3">C7*6894.757</f>
        <v>14513463.484999999</v>
      </c>
      <c r="M7" s="26">
        <f>'TEST SECTION NUMBER 164'!P3*0.0254</f>
        <v>4.2671999999999999</v>
      </c>
      <c r="N7" s="26">
        <f>'TEST SECTION NUMBER 164'!$C$4*0.0254</f>
        <v>1.2598399999999999E-2</v>
      </c>
      <c r="O7" s="26">
        <f>'TEST SECTION NUMBER 164'!$C$6*0.0254</f>
        <v>9.4996000000000004E-3</v>
      </c>
      <c r="P7" s="26">
        <f t="shared" ref="P7:P70" si="4">N7^2-PI()*(O7/2)^2</f>
        <v>8.7843467213758383E-5</v>
      </c>
      <c r="Q7" s="26">
        <f t="shared" ref="Q7:Q70" si="5">O7*PI()</f>
        <v>2.9843873572041602E-2</v>
      </c>
      <c r="R7" s="26">
        <f>'TEST SECTION NUMBER 164'!$C$4^2-PI()*(('TEST SECTION NUMBER 164'!$C$6)^2)/4</f>
        <v>0.13615764649661849</v>
      </c>
      <c r="S7" s="26">
        <f>PI()*'TEST SECTION NUMBER 164'!$C$6</f>
        <v>1.1749556524425826</v>
      </c>
      <c r="T7" s="26">
        <f t="shared" ref="T7:T70" si="6">D7*0.0254</f>
        <v>3.4036</v>
      </c>
      <c r="U7" s="26">
        <f t="shared" ref="U7:U70" si="7">E7*10^6*0.001356</f>
        <v>2668.6080000000002</v>
      </c>
      <c r="V7" s="26">
        <f t="shared" ref="V7:V70" si="8" xml:space="preserve"> (F7 - 32) * 5/9 + 273.15</f>
        <v>535.26111111111106</v>
      </c>
      <c r="W7" s="94">
        <f t="shared" ref="W7:W70" si="9">G7*3.1546</f>
        <v>1.183347055731178</v>
      </c>
      <c r="X7">
        <v>0.92652899999999994</v>
      </c>
      <c r="Z7" s="34">
        <f t="shared" ref="Z7:Z54" si="10">R7*0.0254^2</f>
        <v>8.7843467213758383E-5</v>
      </c>
      <c r="AA7" s="26">
        <f t="shared" ref="AA7:AA54" si="11">S7*0.0254</f>
        <v>2.9843873572041598E-2</v>
      </c>
      <c r="AB7" s="97">
        <f t="shared" ref="AB7:AB54" si="12">V7</f>
        <v>535.26111111111106</v>
      </c>
      <c r="AC7" s="21">
        <v>2</v>
      </c>
      <c r="AD7" s="21">
        <f t="shared" si="0"/>
        <v>2668.6080000000002</v>
      </c>
      <c r="AE7" s="21">
        <f t="shared" si="1"/>
        <v>8.7843467213758383E-5</v>
      </c>
      <c r="AF7" s="21" cm="1">
        <f t="array" ref="AF7">[3]!PropsSI("Hmass","P",テーブル1521[[#This Row],[Pin圧力 (Pa)]],"Q",1,"Water")-[3]!PropsSI("Hmass","P",テーブル1521[[#This Row],[Pin圧力 (Pa)]],"Q",0,"Water")</f>
        <v>1033117.12785038</v>
      </c>
      <c r="AG7" s="21" cm="1">
        <f t="array" ref="AG7">[3]!PropsSI("T","P",テーブル1521[[#This Row],[Pin圧力 (Pa)]],"Q",0,"Water")</f>
        <v>612.67292008461743</v>
      </c>
      <c r="AH7" s="21">
        <f>単位換算164!AB7</f>
        <v>535.26111111111106</v>
      </c>
      <c r="AI7" s="21" cm="1">
        <f t="array" ref="AI7">[3]!PropsSI("C", "T", テーブル51520[[#This Row],[Ts]]-0.0001, "P", L7, "Water")</f>
        <v>8145.6741949743919</v>
      </c>
      <c r="AJ7" s="21" cm="1">
        <f t="array" ref="AJ7">[3]!PropsSI("C", "T", テーブル51520[[#This Row],[Tin]], "P", L7, "Water")</f>
        <v>4862.6033178891794</v>
      </c>
      <c r="AK7" s="21">
        <f>(テーブル51520[[#This Row],[CPL_Ts]]+テーブル51520[[#This Row],[CPL_Tin]])/2</f>
        <v>6504.1387564317856</v>
      </c>
      <c r="AL7" s="21">
        <f>'TEST SECTION NUMBER 164'!N3*3.1546</f>
        <v>1.2681492000000001</v>
      </c>
      <c r="AM7" s="21">
        <f t="shared" si="2"/>
        <v>2.0375964369058548</v>
      </c>
      <c r="AN7" s="21">
        <f>テーブル51520[[#This Row],[Q_AVE]]*テーブル51520[[#This Row],[A_htr]]</f>
        <v>2.5839762913850106</v>
      </c>
      <c r="AO7" s="21">
        <f>テーブル51520[[#This Row],[DNB位置の軸方向出力]]/テーブル51520[[#This Row],[ロッド数]]</f>
        <v>3.4086911624495758E-2</v>
      </c>
      <c r="AP7" s="21">
        <f>'TEST SECTION NUMBER 164'!E3</f>
        <v>0.79761904761904767</v>
      </c>
      <c r="AQ7" s="21">
        <f>テーブル51520[[#This Row],[Q_all]]*テーブル51520[[#This Row],[z_ratio]]*テーブル51520[[#This Row],[r_ratio]]*1000000</f>
        <v>70254.103445757399</v>
      </c>
      <c r="AR7" s="28">
        <f>テーブル51520[[#This Row],[Q_AVE]]*テーブル51520[[#This Row],[DNB位置の軸方向出力]]*テーブル51520[[#This Row],[DNB位置の半径方向出力]]</f>
        <v>1.1833470557311783</v>
      </c>
      <c r="AS7" s="21">
        <f>テーブル51520[[#This Row],[G]]*テーブル51520[[#This Row],[A]]*テーブル51520[[#This Row],[Hlg]]</f>
        <v>242183.08915791003</v>
      </c>
      <c r="AT7" s="21">
        <f>-テーブル51520[[#This Row],[G]]*テーブル51520[[#This Row],[A]]*テーブル51520[[#This Row],[CPL_ave]]*(テーブル51520[[#This Row],[Ts]]-テーブル51520[[#This Row],[Tin]])</f>
        <v>-118029.69009359347</v>
      </c>
      <c r="AU7" s="22">
        <f>(テーブル51520[[#This Row],[Q_DNB]]+テーブル51520[[#This Row],[xin_nishida]])/テーブル51520[[#This Row],[GAHlg]]</f>
        <v>-0.19727053120825078</v>
      </c>
      <c r="AV7" s="21">
        <v>0.85217279061239404</v>
      </c>
      <c r="AW7" s="21">
        <v>25</v>
      </c>
      <c r="AX7" s="21">
        <v>1.095</v>
      </c>
      <c r="AY7" s="21">
        <f>テーブル51520[[#This Row],[Ts]]-テーブル51520[[#This Row],[Tin]]</f>
        <v>77.411808973506368</v>
      </c>
      <c r="AZ7" s="21" cm="1">
        <f t="array" ref="AZ7">[3]!PropsSI("H", "P", L7, "T", テーブル51520[[#This Row],[Ts]]-0.001, "Water")-[3]!PropsSI("H", "P", L7, "T", テーブル51520[[#This Row],[Tin]], "Water")</f>
        <v>446880.53382138722</v>
      </c>
      <c r="BA7" s="21">
        <f>テーブル51520[[#This Row],[Hsub]]/1000</f>
        <v>446.88053382138719</v>
      </c>
    </row>
    <row r="8" spans="1:53">
      <c r="A8" s="34">
        <f>'TEST SECTION NUMBER 164'!$C$2</f>
        <v>164</v>
      </c>
      <c r="B8" s="33">
        <f>'TEST SECTION NUMBER 164'!I4</f>
        <v>3</v>
      </c>
      <c r="C8" s="26">
        <f>'TEST SECTION NUMBER 164'!K4</f>
        <v>2100</v>
      </c>
      <c r="D8" s="26">
        <f>'TEST SECTION NUMBER 164'!Q4</f>
        <v>134</v>
      </c>
      <c r="E8" s="26">
        <f>'TEST SECTION NUMBER 164'!M4</f>
        <v>2.5</v>
      </c>
      <c r="F8" s="26">
        <f>'TEST SECTION NUMBER 164'!L4</f>
        <v>502.1</v>
      </c>
      <c r="G8" s="26">
        <f>'TEST SECTION NUMBER 164'!G4</f>
        <v>0.45350079398019766</v>
      </c>
      <c r="H8" s="24">
        <f>'TEST SECTION NUMBER 164'!$C$4</f>
        <v>0.496</v>
      </c>
      <c r="I8" s="24">
        <f>'TEST SECTION NUMBER 164'!$C$6</f>
        <v>0.374</v>
      </c>
      <c r="K8" s="69" t="str">
        <f>B8&amp;"_"&amp;テーブル41419[[#This Row],[TEST SECTION NUMBER]]</f>
        <v>3_164</v>
      </c>
      <c r="L8" s="26">
        <f t="shared" si="3"/>
        <v>14478989.699999999</v>
      </c>
      <c r="M8" s="26">
        <f>'TEST SECTION NUMBER 164'!P4*0.0254</f>
        <v>4.2671999999999999</v>
      </c>
      <c r="N8" s="26">
        <f>'TEST SECTION NUMBER 164'!$C$4*0.0254</f>
        <v>1.2598399999999999E-2</v>
      </c>
      <c r="O8" s="26">
        <f>'TEST SECTION NUMBER 164'!$C$6*0.0254</f>
        <v>9.4996000000000004E-3</v>
      </c>
      <c r="P8" s="26">
        <f t="shared" si="4"/>
        <v>8.7843467213758383E-5</v>
      </c>
      <c r="Q8" s="26">
        <f t="shared" si="5"/>
        <v>2.9843873572041602E-2</v>
      </c>
      <c r="R8" s="26">
        <f>'TEST SECTION NUMBER 164'!$C$4^2-PI()*(('TEST SECTION NUMBER 164'!$C$6)^2)/4</f>
        <v>0.13615764649661849</v>
      </c>
      <c r="S8" s="26">
        <f>PI()*'TEST SECTION NUMBER 164'!$C$6</f>
        <v>1.1749556524425826</v>
      </c>
      <c r="T8" s="26">
        <f t="shared" si="6"/>
        <v>3.4036</v>
      </c>
      <c r="U8" s="26">
        <f t="shared" si="7"/>
        <v>3390</v>
      </c>
      <c r="V8" s="26">
        <f t="shared" si="8"/>
        <v>534.31666666666661</v>
      </c>
      <c r="W8" s="94">
        <f t="shared" si="9"/>
        <v>1.4306136046899314</v>
      </c>
      <c r="X8">
        <v>0.92652899999999994</v>
      </c>
      <c r="Z8" s="35">
        <f t="shared" si="10"/>
        <v>8.7843467213758383E-5</v>
      </c>
      <c r="AA8" s="29">
        <f t="shared" si="11"/>
        <v>2.9843873572041598E-2</v>
      </c>
      <c r="AB8" s="96">
        <f t="shared" si="12"/>
        <v>534.31666666666661</v>
      </c>
      <c r="AC8" s="28">
        <v>3</v>
      </c>
      <c r="AD8" s="21">
        <f t="shared" si="0"/>
        <v>3390</v>
      </c>
      <c r="AE8" s="21">
        <f t="shared" si="1"/>
        <v>8.7843467213758383E-5</v>
      </c>
      <c r="AF8" s="21" cm="1">
        <f t="array" ref="AF8">[3]!PropsSI("Hmass","P",テーブル1521[[#This Row],[Pin圧力 (Pa)]],"Q",1,"Water")-[3]!PropsSI("Hmass","P",テーブル1521[[#This Row],[Pin圧力 (Pa)]],"Q",0,"Water")</f>
        <v>1035404.645585787</v>
      </c>
      <c r="AG8" s="21" cm="1">
        <f t="array" ref="AG8">[3]!PropsSI("T","P",テーブル1521[[#This Row],[Pin圧力 (Pa)]],"Q",0,"Water")</f>
        <v>612.48370255129544</v>
      </c>
      <c r="AH8" s="21">
        <f>単位換算164!AB8</f>
        <v>534.31666666666661</v>
      </c>
      <c r="AI8" s="21" cm="1">
        <f t="array" ref="AI8">[3]!PropsSI("C", "T", テーブル51520[[#This Row],[Ts]]-0.0001, "P", L8, "Water")</f>
        <v>8121.4607358194189</v>
      </c>
      <c r="AJ8" s="21" cm="1">
        <f t="array" ref="AJ8">[3]!PropsSI("C", "T", テーブル51520[[#This Row],[Tin]], "P", L8, "Water")</f>
        <v>4852.7933417225404</v>
      </c>
      <c r="AK8" s="21">
        <f>(テーブル51520[[#This Row],[CPL_Ts]]+テーブル51520[[#This Row],[CPL_Tin]])/2</f>
        <v>6487.1270387709792</v>
      </c>
      <c r="AL8" s="21">
        <f>'TEST SECTION NUMBER 164'!N4*3.1546</f>
        <v>1.5331355999999998</v>
      </c>
      <c r="AM8" s="21">
        <f t="shared" si="2"/>
        <v>2.0375964369058548</v>
      </c>
      <c r="AN8" s="21">
        <f>テーブル51520[[#This Row],[Q_AVE]]*テーブル51520[[#This Row],[A_htr]]</f>
        <v>3.1239116358535193</v>
      </c>
      <c r="AO8" s="21">
        <f>テーブル51520[[#This Row],[DNB位置の軸方向出力]]/テーブル51520[[#This Row],[ロッド数]]</f>
        <v>3.4086911624495758E-2</v>
      </c>
      <c r="AP8" s="21">
        <f>'TEST SECTION NUMBER 164'!E4</f>
        <v>0.79761904761904767</v>
      </c>
      <c r="AQ8" s="21">
        <f>テーブル51520[[#This Row],[Q_all]]*テーブル51520[[#This Row],[z_ratio]]*テーブル51520[[#This Row],[r_ratio]]*1000000</f>
        <v>84934.065359796237</v>
      </c>
      <c r="AR8" s="28">
        <f>テーブル51520[[#This Row],[Q_AVE]]*テーブル51520[[#This Row],[DNB位置の軸方向出力]]*テーブル51520[[#This Row],[DNB位置の半径方向出力]]</f>
        <v>1.4306136046899316</v>
      </c>
      <c r="AS8" s="21">
        <f>テーブル51520[[#This Row],[G]]*テーブル51520[[#This Row],[A]]*テーブル51520[[#This Row],[Hlg]]</f>
        <v>308332.480387085</v>
      </c>
      <c r="AT8" s="21">
        <f>-テーブル51520[[#This Row],[G]]*テーブル51520[[#This Row],[A]]*テーブル51520[[#This Row],[CPL_ave]]*(テーブル51520[[#This Row],[Ts]]-テーブル51520[[#This Row],[Tin]])</f>
        <v>-151002.87428388532</v>
      </c>
      <c r="AU8" s="22">
        <f>(テーブル51520[[#This Row],[Q_DNB]]+テーブル51520[[#This Row],[xin_nishida]])/テーブル51520[[#This Row],[GAHlg]]</f>
        <v>-0.214277810891494</v>
      </c>
      <c r="AV8" s="21">
        <v>0.85217279061239404</v>
      </c>
      <c r="AW8" s="21">
        <v>25</v>
      </c>
      <c r="AX8" s="21">
        <v>1.095</v>
      </c>
      <c r="AY8" s="21">
        <f>テーブル51520[[#This Row],[Ts]]-テーブル51520[[#This Row],[Tin]]</f>
        <v>78.167035884628831</v>
      </c>
      <c r="AZ8" s="21" cm="1">
        <f t="array" ref="AZ8">[3]!PropsSI("H", "P", L8, "T", テーブル51520[[#This Row],[Ts]]-0.001, "Water")-[3]!PropsSI("H", "P", L8, "T", テーブル51520[[#This Row],[Tin]], "Water")</f>
        <v>450114.31185370614</v>
      </c>
      <c r="BA8" s="21">
        <f>テーブル51520[[#This Row],[Hsub]]/1000</f>
        <v>450.11431185370611</v>
      </c>
    </row>
    <row r="9" spans="1:53">
      <c r="A9" s="34">
        <f>'TEST SECTION NUMBER 164'!$C$2</f>
        <v>164</v>
      </c>
      <c r="B9" s="33">
        <f>'TEST SECTION NUMBER 164'!I5</f>
        <v>4</v>
      </c>
      <c r="C9" s="26">
        <f>'TEST SECTION NUMBER 164'!K5</f>
        <v>2395</v>
      </c>
      <c r="D9" s="26">
        <f>'TEST SECTION NUMBER 164'!Q5</f>
        <v>134</v>
      </c>
      <c r="E9" s="26">
        <f>'TEST SECTION NUMBER 164'!M5</f>
        <v>1.4470000000000001</v>
      </c>
      <c r="F9" s="26">
        <f>'TEST SECTION NUMBER 164'!L5</f>
        <v>500.4</v>
      </c>
      <c r="G9" s="26">
        <f>'TEST SECTION NUMBER 164'!G5</f>
        <v>0.31913018835643547</v>
      </c>
      <c r="H9" s="24">
        <f>'TEST SECTION NUMBER 164'!$C$4</f>
        <v>0.496</v>
      </c>
      <c r="I9" s="24">
        <f>'TEST SECTION NUMBER 164'!$C$6</f>
        <v>0.374</v>
      </c>
      <c r="K9" s="69" t="str">
        <f>B9&amp;"_"&amp;テーブル41419[[#This Row],[TEST SECTION NUMBER]]</f>
        <v>4_164</v>
      </c>
      <c r="L9" s="26">
        <f t="shared" si="3"/>
        <v>16512943.014999999</v>
      </c>
      <c r="M9" s="26">
        <f>'TEST SECTION NUMBER 164'!P5*0.0254</f>
        <v>4.2671999999999999</v>
      </c>
      <c r="N9" s="26">
        <f>'TEST SECTION NUMBER 164'!$C$4*0.0254</f>
        <v>1.2598399999999999E-2</v>
      </c>
      <c r="O9" s="26">
        <f>'TEST SECTION NUMBER 164'!$C$6*0.0254</f>
        <v>9.4996000000000004E-3</v>
      </c>
      <c r="P9" s="26">
        <f t="shared" si="4"/>
        <v>8.7843467213758383E-5</v>
      </c>
      <c r="Q9" s="26">
        <f t="shared" si="5"/>
        <v>2.9843873572041602E-2</v>
      </c>
      <c r="R9" s="26">
        <f>'TEST SECTION NUMBER 164'!$C$4^2-PI()*(('TEST SECTION NUMBER 164'!$C$6)^2)/4</f>
        <v>0.13615764649661849</v>
      </c>
      <c r="S9" s="26">
        <f>PI()*'TEST SECTION NUMBER 164'!$C$6</f>
        <v>1.1749556524425826</v>
      </c>
      <c r="T9" s="26">
        <f t="shared" si="6"/>
        <v>3.4036</v>
      </c>
      <c r="U9" s="26">
        <f t="shared" si="7"/>
        <v>1962.1320000000001</v>
      </c>
      <c r="V9" s="26">
        <f t="shared" si="8"/>
        <v>533.37222222222226</v>
      </c>
      <c r="W9" s="94">
        <f t="shared" si="9"/>
        <v>1.0067280921892112</v>
      </c>
      <c r="X9">
        <v>0.92652899999999994</v>
      </c>
      <c r="Z9" s="34">
        <f t="shared" si="10"/>
        <v>8.7843467213758383E-5</v>
      </c>
      <c r="AA9" s="26">
        <f t="shared" si="11"/>
        <v>2.9843873572041598E-2</v>
      </c>
      <c r="AB9" s="97">
        <f t="shared" si="12"/>
        <v>533.37222222222226</v>
      </c>
      <c r="AC9" s="21">
        <v>4</v>
      </c>
      <c r="AD9" s="21">
        <f t="shared" si="0"/>
        <v>1962.1320000000001</v>
      </c>
      <c r="AE9" s="21">
        <f t="shared" si="1"/>
        <v>8.7843467213758383E-5</v>
      </c>
      <c r="AF9" s="21" cm="1">
        <f t="array" ref="AF9">[3]!PropsSI("Hmass","P",テーブル1521[[#This Row],[Pin圧力 (Pa)]],"Q",1,"Water")-[3]!PropsSI("Hmass","P",テーブル1521[[#This Row],[Pin圧力 (Pa)]],"Q",0,"Water")</f>
        <v>893960.08484602417</v>
      </c>
      <c r="AG9" s="21" cm="1">
        <f t="array" ref="AG9">[3]!PropsSI("T","P",テーブル1521[[#This Row],[Pin圧力 (Pa)]],"Q",0,"Water")</f>
        <v>623.06876481641166</v>
      </c>
      <c r="AH9" s="21">
        <f>単位換算164!AB9</f>
        <v>533.37222222222226</v>
      </c>
      <c r="AI9" s="21" cm="1">
        <f t="array" ref="AI9">[3]!PropsSI("C", "T", テーブル51520[[#This Row],[Ts]]-0.0001, "P", L9, "Water")</f>
        <v>10093.630387299307</v>
      </c>
      <c r="AJ9" s="21" cm="1">
        <f t="array" ref="AJ9">[3]!PropsSI("C", "T", テーブル51520[[#This Row],[Tin]], "P", L9, "Water")</f>
        <v>4816.8411680413028</v>
      </c>
      <c r="AK9" s="21">
        <f>(テーブル51520[[#This Row],[CPL_Ts]]+テーブル51520[[#This Row],[CPL_Tin]])/2</f>
        <v>7455.2357776703047</v>
      </c>
      <c r="AL9" s="21">
        <f>'TEST SECTION NUMBER 164'!N5*3.1546</f>
        <v>1.0788732000000001</v>
      </c>
      <c r="AM9" s="21">
        <f t="shared" si="2"/>
        <v>2.0375964369058548</v>
      </c>
      <c r="AN9" s="21">
        <f>テーブル51520[[#This Row],[Q_AVE]]*テーブル51520[[#This Row],[A_htr]]</f>
        <v>2.1983081881932178</v>
      </c>
      <c r="AO9" s="21">
        <f>テーブル51520[[#This Row],[DNB位置の軸方向出力]]/テーブル51520[[#This Row],[ロッド数]]</f>
        <v>3.4086911624495758E-2</v>
      </c>
      <c r="AP9" s="21">
        <f>'TEST SECTION NUMBER 164'!E5</f>
        <v>0.79761904761904767</v>
      </c>
      <c r="AQ9" s="21">
        <f>テーブル51520[[#This Row],[Q_all]]*テーブル51520[[#This Row],[z_ratio]]*テーブル51520[[#This Row],[r_ratio]]*1000000</f>
        <v>59768.416364301069</v>
      </c>
      <c r="AR9" s="28">
        <f>テーブル51520[[#This Row],[Q_AVE]]*テーブル51520[[#This Row],[DNB位置の軸方向出力]]*テーブル51520[[#This Row],[DNB位置の半径方向出力]]</f>
        <v>1.0067280921892112</v>
      </c>
      <c r="AS9" s="21">
        <f>テーブル51520[[#This Row],[G]]*テーブル51520[[#This Row],[A]]*テーブル51520[[#This Row],[Hlg]]</f>
        <v>154083.387546874</v>
      </c>
      <c r="AT9" s="21">
        <f>-テーブル51520[[#This Row],[G]]*テーブル51520[[#This Row],[A]]*テーブル51520[[#This Row],[CPL_ave]]*(テーブル51520[[#This Row],[Ts]]-テーブル51520[[#This Row],[Tin]])</f>
        <v>-115258.98108351794</v>
      </c>
      <c r="AU9" s="22">
        <f>(テーブル51520[[#This Row],[Q_DNB]]+テーブル51520[[#This Row],[xin_nishida]])/テーブル51520[[#This Row],[GAHlg]]</f>
        <v>-0.3601333382051714</v>
      </c>
      <c r="AV9" s="21">
        <v>0.85217279061239404</v>
      </c>
      <c r="AW9" s="21">
        <v>25</v>
      </c>
      <c r="AX9" s="21">
        <v>1.095</v>
      </c>
      <c r="AY9" s="21">
        <f>テーブル51520[[#This Row],[Ts]]-テーブル51520[[#This Row],[Tin]]</f>
        <v>89.696542594189395</v>
      </c>
      <c r="AZ9" s="21" cm="1">
        <f t="array" ref="AZ9">[3]!PropsSI("H", "P", L9, "T", テーブル51520[[#This Row],[Ts]]-0.001, "Water")-[3]!PropsSI("H", "P", L9, "T", テーブル51520[[#This Row],[Tin]], "Water")</f>
        <v>535211.47162008774</v>
      </c>
      <c r="BA9" s="21">
        <f>テーブル51520[[#This Row],[Hsub]]/1000</f>
        <v>535.21147162008776</v>
      </c>
    </row>
    <row r="10" spans="1:53">
      <c r="A10" s="34">
        <f>'TEST SECTION NUMBER 164'!$C$2</f>
        <v>164</v>
      </c>
      <c r="B10" s="33">
        <f>'TEST SECTION NUMBER 164'!I6</f>
        <v>5</v>
      </c>
      <c r="C10" s="26">
        <f>'TEST SECTION NUMBER 164'!K6</f>
        <v>2415</v>
      </c>
      <c r="D10" s="26">
        <f>'TEST SECTION NUMBER 164'!Q6</f>
        <v>134</v>
      </c>
      <c r="E10" s="26">
        <f>'TEST SECTION NUMBER 164'!M6</f>
        <v>1.9279999999999999</v>
      </c>
      <c r="F10" s="26">
        <f>'TEST SECTION NUMBER 164'!L6</f>
        <v>507.2</v>
      </c>
      <c r="G10" s="26">
        <f>'TEST SECTION NUMBER 164'!G6</f>
        <v>0.40591120448844858</v>
      </c>
      <c r="H10" s="24">
        <f>'TEST SECTION NUMBER 164'!$C$4</f>
        <v>0.496</v>
      </c>
      <c r="I10" s="24">
        <f>'TEST SECTION NUMBER 164'!$C$6</f>
        <v>0.374</v>
      </c>
      <c r="K10" s="69" t="str">
        <f>B10&amp;"_"&amp;テーブル41419[[#This Row],[TEST SECTION NUMBER]]</f>
        <v>5_164</v>
      </c>
      <c r="L10" s="26">
        <f t="shared" si="3"/>
        <v>16650838.154999999</v>
      </c>
      <c r="M10" s="26">
        <f>'TEST SECTION NUMBER 164'!P6*0.0254</f>
        <v>4.2671999999999999</v>
      </c>
      <c r="N10" s="26">
        <f>'TEST SECTION NUMBER 164'!$C$4*0.0254</f>
        <v>1.2598399999999999E-2</v>
      </c>
      <c r="O10" s="26">
        <f>'TEST SECTION NUMBER 164'!$C$6*0.0254</f>
        <v>9.4996000000000004E-3</v>
      </c>
      <c r="P10" s="26">
        <f t="shared" si="4"/>
        <v>8.7843467213758383E-5</v>
      </c>
      <c r="Q10" s="26">
        <f t="shared" si="5"/>
        <v>2.9843873572041602E-2</v>
      </c>
      <c r="R10" s="26">
        <f>'TEST SECTION NUMBER 164'!$C$4^2-PI()*(('TEST SECTION NUMBER 164'!$C$6)^2)/4</f>
        <v>0.13615764649661849</v>
      </c>
      <c r="S10" s="26">
        <f>PI()*'TEST SECTION NUMBER 164'!$C$6</f>
        <v>1.1749556524425826</v>
      </c>
      <c r="T10" s="26">
        <f t="shared" si="6"/>
        <v>3.4036</v>
      </c>
      <c r="U10" s="26">
        <f t="shared" si="7"/>
        <v>2614.3679999999999</v>
      </c>
      <c r="V10" s="26">
        <f t="shared" si="8"/>
        <v>537.15</v>
      </c>
      <c r="W10" s="94">
        <f t="shared" si="9"/>
        <v>1.2804874856792599</v>
      </c>
      <c r="X10">
        <v>0.92652899999999994</v>
      </c>
      <c r="Z10" s="35">
        <f t="shared" si="10"/>
        <v>8.7843467213758383E-5</v>
      </c>
      <c r="AA10" s="29">
        <f t="shared" si="11"/>
        <v>2.9843873572041598E-2</v>
      </c>
      <c r="AB10" s="96">
        <f t="shared" si="12"/>
        <v>537.15</v>
      </c>
      <c r="AC10" s="21">
        <v>5</v>
      </c>
      <c r="AD10" s="21">
        <f t="shared" si="0"/>
        <v>2614.3679999999999</v>
      </c>
      <c r="AE10" s="21">
        <f t="shared" si="1"/>
        <v>8.7843467213758383E-5</v>
      </c>
      <c r="AF10" s="21" cm="1">
        <f t="array" ref="AF10">[3]!PropsSI("Hmass","P",テーブル1521[[#This Row],[Pin圧力 (Pa)]],"Q",1,"Water")-[3]!PropsSI("Hmass","P",テーブル1521[[#This Row],[Pin圧力 (Pa)]],"Q",0,"Water")</f>
        <v>883760.40977061237</v>
      </c>
      <c r="AG10" s="21" cm="1">
        <f t="array" ref="AG10">[3]!PropsSI("T","P",テーブル1521[[#This Row],[Pin圧力 (Pa)]],"Q",0,"Water")</f>
        <v>623.7467472920838</v>
      </c>
      <c r="AH10" s="21">
        <f>単位換算164!AB10</f>
        <v>537.15</v>
      </c>
      <c r="AI10" s="21" cm="1">
        <f t="array" ref="AI10">[3]!PropsSI("C", "T", テーブル51520[[#This Row],[Ts]]-0.0001, "P", L10, "Water")</f>
        <v>10285.201264045427</v>
      </c>
      <c r="AJ10" s="21" cm="1">
        <f t="array" ref="AJ10">[3]!PropsSI("C", "T", テーブル51520[[#This Row],[Tin]], "P", L10, "Water")</f>
        <v>4854.3781294341707</v>
      </c>
      <c r="AK10" s="21">
        <f>(テーブル51520[[#This Row],[CPL_Ts]]+テーブル51520[[#This Row],[CPL_Tin]])/2</f>
        <v>7569.7896967397992</v>
      </c>
      <c r="AL10" s="21">
        <f>'TEST SECTION NUMBER 164'!N6*3.1546</f>
        <v>1.3722509999999999</v>
      </c>
      <c r="AM10" s="21">
        <f t="shared" si="2"/>
        <v>2.0375964369058548</v>
      </c>
      <c r="AN10" s="21">
        <f>テーブル51520[[#This Row],[Q_AVE]]*テーブル51520[[#This Row],[A_htr]]</f>
        <v>2.7960937481404957</v>
      </c>
      <c r="AO10" s="21">
        <f>テーブル51520[[#This Row],[DNB位置の軸方向出力]]/テーブル51520[[#This Row],[ロッド数]]</f>
        <v>3.4086911624495758E-2</v>
      </c>
      <c r="AP10" s="21">
        <f>'TEST SECTION NUMBER 164'!E6</f>
        <v>0.79761904761904767</v>
      </c>
      <c r="AQ10" s="21">
        <f>テーブル51520[[#This Row],[Q_all]]*テーブル51520[[#This Row],[z_ratio]]*テーブル51520[[#This Row],[r_ratio]]*1000000</f>
        <v>76021.23134055837</v>
      </c>
      <c r="AR10" s="28">
        <f>テーブル51520[[#This Row],[Q_AVE]]*テーブル51520[[#This Row],[DNB位置の軸方向出力]]*テーブル51520[[#This Row],[DNB位置の半径方向出力]]</f>
        <v>1.2804874856792599</v>
      </c>
      <c r="AS10" s="21">
        <f>テーブル51520[[#This Row],[G]]*テーブル51520[[#This Row],[A]]*テーブル51520[[#This Row],[Hlg]]</f>
        <v>202960.12919835106</v>
      </c>
      <c r="AT10" s="21">
        <f>-テーブル51520[[#This Row],[G]]*テーブル51520[[#This Row],[A]]*テーブル51520[[#This Row],[CPL_ave]]*(テーブル51520[[#This Row],[Ts]]-テーブル51520[[#This Row],[Tin]])</f>
        <v>-150543.35206160543</v>
      </c>
      <c r="AU10" s="22">
        <f>(テーブル51520[[#This Row],[Q_DNB]]+テーブル51520[[#This Row],[xin_nishida]])/テーブル51520[[#This Row],[GAHlg]]</f>
        <v>-0.36717615925548253</v>
      </c>
      <c r="AV10" s="21">
        <v>0.85217279061239404</v>
      </c>
      <c r="AW10" s="21">
        <v>25</v>
      </c>
      <c r="AX10" s="21">
        <v>1.095</v>
      </c>
      <c r="AY10" s="21">
        <f>テーブル51520[[#This Row],[Ts]]-テーブル51520[[#This Row],[Tin]]</f>
        <v>86.596747292083819</v>
      </c>
      <c r="AZ10" s="21" cm="1">
        <f t="array" ref="AZ10">[3]!PropsSI("H", "P", L10, "T", テーブル51520[[#This Row],[Ts]]-0.001, "Water")-[3]!PropsSI("H", "P", L10, "T", テーブル51520[[#This Row],[Tin]], "Water")</f>
        <v>522520.9880498182</v>
      </c>
      <c r="BA10" s="21">
        <f>テーブル51520[[#This Row],[Hsub]]/1000</f>
        <v>522.52098804981824</v>
      </c>
    </row>
    <row r="11" spans="1:53">
      <c r="A11" s="34">
        <f>'TEST SECTION NUMBER 164'!$C$2</f>
        <v>164</v>
      </c>
      <c r="B11" s="33">
        <f>'TEST SECTION NUMBER 164'!I7</f>
        <v>6</v>
      </c>
      <c r="C11" s="26">
        <f>'TEST SECTION NUMBER 164'!K7</f>
        <v>2415</v>
      </c>
      <c r="D11" s="26">
        <f>'TEST SECTION NUMBER 164'!Q7</f>
        <v>134</v>
      </c>
      <c r="E11" s="26">
        <f>'TEST SECTION NUMBER 164'!M7</f>
        <v>2.4900000000000002</v>
      </c>
      <c r="F11" s="26">
        <f>'TEST SECTION NUMBER 164'!L7</f>
        <v>510.6</v>
      </c>
      <c r="G11" s="26">
        <f>'TEST SECTION NUMBER 164'!G7</f>
        <v>0.48336092856325602</v>
      </c>
      <c r="H11" s="24">
        <f>'TEST SECTION NUMBER 164'!$C$4</f>
        <v>0.496</v>
      </c>
      <c r="I11" s="24">
        <f>'TEST SECTION NUMBER 164'!$C$6</f>
        <v>0.374</v>
      </c>
      <c r="K11" s="69" t="str">
        <f>B11&amp;"_"&amp;テーブル41419[[#This Row],[TEST SECTION NUMBER]]</f>
        <v>6_164</v>
      </c>
      <c r="L11" s="26">
        <f t="shared" si="3"/>
        <v>16650838.154999999</v>
      </c>
      <c r="M11" s="26">
        <f>'TEST SECTION NUMBER 164'!P7*0.0254</f>
        <v>4.2671999999999999</v>
      </c>
      <c r="N11" s="26">
        <f>'TEST SECTION NUMBER 164'!$C$4*0.0254</f>
        <v>1.2598399999999999E-2</v>
      </c>
      <c r="O11" s="26">
        <f>'TEST SECTION NUMBER 164'!$C$6*0.0254</f>
        <v>9.4996000000000004E-3</v>
      </c>
      <c r="P11" s="26">
        <f t="shared" si="4"/>
        <v>8.7843467213758383E-5</v>
      </c>
      <c r="Q11" s="26">
        <f t="shared" si="5"/>
        <v>2.9843873572041602E-2</v>
      </c>
      <c r="R11" s="26">
        <f>'TEST SECTION NUMBER 164'!$C$4^2-PI()*(('TEST SECTION NUMBER 164'!$C$6)^2)/4</f>
        <v>0.13615764649661849</v>
      </c>
      <c r="S11" s="26">
        <f>PI()*'TEST SECTION NUMBER 164'!$C$6</f>
        <v>1.1749556524425826</v>
      </c>
      <c r="T11" s="26">
        <f t="shared" si="6"/>
        <v>3.4036</v>
      </c>
      <c r="U11" s="26">
        <f t="shared" si="7"/>
        <v>3376.44</v>
      </c>
      <c r="V11" s="26">
        <f t="shared" si="8"/>
        <v>539.03888888888889</v>
      </c>
      <c r="W11" s="94">
        <f t="shared" si="9"/>
        <v>1.5248103852456474</v>
      </c>
      <c r="X11">
        <v>0.92652899999999994</v>
      </c>
      <c r="Z11" s="34">
        <f t="shared" si="10"/>
        <v>8.7843467213758383E-5</v>
      </c>
      <c r="AA11" s="26">
        <f t="shared" si="11"/>
        <v>2.9843873572041598E-2</v>
      </c>
      <c r="AB11" s="97">
        <f t="shared" si="12"/>
        <v>539.03888888888889</v>
      </c>
      <c r="AC11" s="21">
        <v>6</v>
      </c>
      <c r="AD11" s="21">
        <f t="shared" si="0"/>
        <v>3376.44</v>
      </c>
      <c r="AE11" s="21">
        <f t="shared" si="1"/>
        <v>8.7843467213758383E-5</v>
      </c>
      <c r="AF11" s="21" cm="1">
        <f t="array" ref="AF11">[3]!PropsSI("Hmass","P",テーブル1521[[#This Row],[Pin圧力 (Pa)]],"Q",1,"Water")-[3]!PropsSI("Hmass","P",テーブル1521[[#This Row],[Pin圧力 (Pa)]],"Q",0,"Water")</f>
        <v>883760.40977061237</v>
      </c>
      <c r="AG11" s="21" cm="1">
        <f t="array" ref="AG11">[3]!PropsSI("T","P",テーブル1521[[#This Row],[Pin圧力 (Pa)]],"Q",0,"Water")</f>
        <v>623.7467472920838</v>
      </c>
      <c r="AH11" s="21">
        <f>単位換算164!AB11</f>
        <v>539.03888888888889</v>
      </c>
      <c r="AI11" s="21" cm="1">
        <f t="array" ref="AI11">[3]!PropsSI("C", "T", テーブル51520[[#This Row],[Ts]]-0.0001, "P", L11, "Water")</f>
        <v>10285.201264045427</v>
      </c>
      <c r="AJ11" s="21" cm="1">
        <f t="array" ref="AJ11">[3]!PropsSI("C", "T", テーブル51520[[#This Row],[Tin]], "P", L11, "Water")</f>
        <v>4874.9802137531669</v>
      </c>
      <c r="AK11" s="21">
        <f>(テーブル51520[[#This Row],[CPL_Ts]]+テーブル51520[[#This Row],[CPL_Tin]])/2</f>
        <v>7580.0907388992964</v>
      </c>
      <c r="AL11" s="21">
        <f>'TEST SECTION NUMBER 164'!N7*3.1546</f>
        <v>1.6340828000000001</v>
      </c>
      <c r="AM11" s="21">
        <f t="shared" si="2"/>
        <v>2.0375964369058548</v>
      </c>
      <c r="AN11" s="21">
        <f>テーブル51520[[#This Row],[Q_AVE]]*テーブル51520[[#This Row],[A_htr]]</f>
        <v>3.3296012908891428</v>
      </c>
      <c r="AO11" s="21">
        <f>テーブル51520[[#This Row],[DNB位置の軸方向出力]]/テーブル51520[[#This Row],[ロッド数]]</f>
        <v>3.4086911624495758E-2</v>
      </c>
      <c r="AP11" s="21">
        <f>'TEST SECTION NUMBER 164'!E7</f>
        <v>0.79761904761904767</v>
      </c>
      <c r="AQ11" s="21">
        <f>テーブル51520[[#This Row],[Q_all]]*テーブル51520[[#This Row],[z_ratio]]*テーブル51520[[#This Row],[r_ratio]]*1000000</f>
        <v>90526.431803239626</v>
      </c>
      <c r="AR11" s="28">
        <f>テーブル51520[[#This Row],[Q_AVE]]*テーブル51520[[#This Row],[DNB位置の軸方向出力]]*テーブル51520[[#This Row],[DNB位置の半径方向出力]]</f>
        <v>1.5248103852456474</v>
      </c>
      <c r="AS11" s="21">
        <f>テーブル51520[[#This Row],[G]]*テーブル51520[[#This Row],[A]]*テーブル51520[[#This Row],[Hlg]]</f>
        <v>262121.74362235173</v>
      </c>
      <c r="AT11" s="21">
        <f>-テーブル51520[[#This Row],[G]]*テーブル51520[[#This Row],[A]]*テーブル51520[[#This Row],[CPL_ave]]*(テーブル51520[[#This Row],[Ts]]-テーブル51520[[#This Row],[Tin]])</f>
        <v>-190443.70078382874</v>
      </c>
      <c r="AU11" s="22">
        <f>(テーブル51520[[#This Row],[Q_DNB]]+テーブル51520[[#This Row],[xin_nishida]])/テーブル51520[[#This Row],[GAHlg]]</f>
        <v>-0.38118649601439986</v>
      </c>
      <c r="AV11" s="21">
        <v>0.85217279061239404</v>
      </c>
      <c r="AW11" s="21">
        <v>25</v>
      </c>
      <c r="AX11" s="21">
        <v>1.095</v>
      </c>
      <c r="AY11" s="21">
        <f>テーブル51520[[#This Row],[Ts]]-テーブル51520[[#This Row],[Tin]]</f>
        <v>84.707858403194905</v>
      </c>
      <c r="AZ11" s="21" cm="1">
        <f t="array" ref="AZ11">[3]!PropsSI("H", "P", L11, "T", テーブル51520[[#This Row],[Ts]]-0.001, "Water")-[3]!PropsSI("H", "P", L11, "T", テーブル51520[[#This Row],[Tin]], "Water")</f>
        <v>513332.25680308137</v>
      </c>
      <c r="BA11" s="21">
        <f>テーブル51520[[#This Row],[Hsub]]/1000</f>
        <v>513.33225680308135</v>
      </c>
    </row>
    <row r="12" spans="1:53">
      <c r="A12" s="34">
        <f>'TEST SECTION NUMBER 164'!$C$2</f>
        <v>164</v>
      </c>
      <c r="B12" s="33">
        <f>'TEST SECTION NUMBER 164'!I8</f>
        <v>7</v>
      </c>
      <c r="C12" s="26">
        <f>'TEST SECTION NUMBER 164'!K8</f>
        <v>2400</v>
      </c>
      <c r="D12" s="26">
        <f>'TEST SECTION NUMBER 164'!Q8</f>
        <v>134</v>
      </c>
      <c r="E12" s="26">
        <f>'TEST SECTION NUMBER 164'!M8</f>
        <v>1.446</v>
      </c>
      <c r="F12" s="26">
        <f>'TEST SECTION NUMBER 164'!L8</f>
        <v>553.1</v>
      </c>
      <c r="G12" s="26">
        <f>'TEST SECTION NUMBER 164'!G8</f>
        <v>0.26874121124752454</v>
      </c>
      <c r="H12" s="24">
        <f>'TEST SECTION NUMBER 164'!$C$4</f>
        <v>0.496</v>
      </c>
      <c r="I12" s="24">
        <f>'TEST SECTION NUMBER 164'!$C$6</f>
        <v>0.374</v>
      </c>
      <c r="K12" s="69" t="str">
        <f>B12&amp;"_"&amp;テーブル41419[[#This Row],[TEST SECTION NUMBER]]</f>
        <v>7_164</v>
      </c>
      <c r="L12" s="26">
        <f t="shared" si="3"/>
        <v>16547416.799999999</v>
      </c>
      <c r="M12" s="26">
        <f>'TEST SECTION NUMBER 164'!P8*0.0254</f>
        <v>4.2671999999999999</v>
      </c>
      <c r="N12" s="26">
        <f>'TEST SECTION NUMBER 164'!$C$4*0.0254</f>
        <v>1.2598399999999999E-2</v>
      </c>
      <c r="O12" s="26">
        <f>'TEST SECTION NUMBER 164'!$C$6*0.0254</f>
        <v>9.4996000000000004E-3</v>
      </c>
      <c r="P12" s="26">
        <f t="shared" si="4"/>
        <v>8.7843467213758383E-5</v>
      </c>
      <c r="Q12" s="26">
        <f t="shared" si="5"/>
        <v>2.9843873572041602E-2</v>
      </c>
      <c r="R12" s="26">
        <f>'TEST SECTION NUMBER 164'!$C$4^2-PI()*(('TEST SECTION NUMBER 164'!$C$6)^2)/4</f>
        <v>0.13615764649661849</v>
      </c>
      <c r="S12" s="26">
        <f>PI()*'TEST SECTION NUMBER 164'!$C$6</f>
        <v>1.1749556524425826</v>
      </c>
      <c r="T12" s="26">
        <f t="shared" si="6"/>
        <v>3.4036</v>
      </c>
      <c r="U12" s="26">
        <f t="shared" si="7"/>
        <v>1960.7760000000001</v>
      </c>
      <c r="V12" s="26">
        <f t="shared" si="8"/>
        <v>562.65</v>
      </c>
      <c r="W12" s="94">
        <f t="shared" si="9"/>
        <v>0.84777102500144086</v>
      </c>
      <c r="X12">
        <v>0.92652899999999994</v>
      </c>
      <c r="Z12" s="35">
        <f t="shared" si="10"/>
        <v>8.7843467213758383E-5</v>
      </c>
      <c r="AA12" s="29">
        <f t="shared" si="11"/>
        <v>2.9843873572041598E-2</v>
      </c>
      <c r="AB12" s="96">
        <f t="shared" si="12"/>
        <v>562.65</v>
      </c>
      <c r="AC12" s="21">
        <v>7</v>
      </c>
      <c r="AD12" s="21">
        <f t="shared" si="0"/>
        <v>1960.7760000000001</v>
      </c>
      <c r="AE12" s="21">
        <f t="shared" si="1"/>
        <v>8.7843467213758383E-5</v>
      </c>
      <c r="AF12" s="21" cm="1">
        <f t="array" ref="AF12">[3]!PropsSI("Hmass","P",テーブル1521[[#This Row],[Pin圧力 (Pa)]],"Q",1,"Water")-[3]!PropsSI("Hmass","P",テーブル1521[[#This Row],[Pin圧力 (Pa)]],"Q",0,"Water")</f>
        <v>891419.29711468448</v>
      </c>
      <c r="AG12" s="21" cm="1">
        <f t="array" ref="AG12">[3]!PropsSI("T","P",テーブル1521[[#This Row],[Pin圧力 (Pa)]],"Q",0,"Water")</f>
        <v>623.23870133313642</v>
      </c>
      <c r="AH12" s="21">
        <f>単位換算164!AB12</f>
        <v>562.65</v>
      </c>
      <c r="AI12" s="21" cm="1">
        <f t="array" ref="AI12">[3]!PropsSI("C", "T", テーブル51520[[#This Row],[Ts]]-0.0001, "P", L12, "Water")</f>
        <v>10140.551664295863</v>
      </c>
      <c r="AJ12" s="21" cm="1">
        <f t="array" ref="AJ12">[3]!PropsSI("C", "T", テーブル51520[[#This Row],[Tin]], "P", L12, "Water")</f>
        <v>5208.7422939090584</v>
      </c>
      <c r="AK12" s="21">
        <f>(テーブル51520[[#This Row],[CPL_Ts]]+テーブル51520[[#This Row],[CPL_Tin]])/2</f>
        <v>7674.646979102461</v>
      </c>
      <c r="AL12" s="21">
        <f>'TEST SECTION NUMBER 164'!N8*3.1546</f>
        <v>0.90852479999999991</v>
      </c>
      <c r="AM12" s="21">
        <f t="shared" si="2"/>
        <v>2.0375964369058548</v>
      </c>
      <c r="AN12" s="21">
        <f>テーブル51520[[#This Row],[Q_AVE]]*テーブル51520[[#This Row],[A_htr]]</f>
        <v>1.8512068953206042</v>
      </c>
      <c r="AO12" s="21">
        <f>テーブル51520[[#This Row],[DNB位置の軸方向出力]]/テーブル51520[[#This Row],[ロッド数]]</f>
        <v>3.4086911624495758E-2</v>
      </c>
      <c r="AP12" s="21">
        <f>'TEST SECTION NUMBER 164'!E8</f>
        <v>0.79761904761904767</v>
      </c>
      <c r="AQ12" s="21">
        <f>テーブル51520[[#This Row],[Q_all]]*テーブル51520[[#This Row],[z_ratio]]*テーブル51520[[#This Row],[r_ratio]]*1000000</f>
        <v>50331.297990990366</v>
      </c>
      <c r="AR12" s="28">
        <f>テーブル51520[[#This Row],[Q_AVE]]*テーブル51520[[#This Row],[DNB位置の軸方向出力]]*テーブル51520[[#This Row],[DNB位置の半径方向出力]]</f>
        <v>0.84777102500144097</v>
      </c>
      <c r="AS12" s="21">
        <f>テーブル51520[[#This Row],[G]]*テーブル51520[[#This Row],[A]]*テーブル51520[[#This Row],[Hlg]]</f>
        <v>153539.2740883751</v>
      </c>
      <c r="AT12" s="21">
        <f>-テーブル51520[[#This Row],[G]]*テーブル51520[[#This Row],[A]]*テーブル51520[[#This Row],[CPL_ave]]*(テーブル51520[[#This Row],[Ts]]-テーブル51520[[#This Row],[Tin]])</f>
        <v>-80091.698414078754</v>
      </c>
      <c r="AU12" s="22">
        <f>(テーブル51520[[#This Row],[Q_DNB]]+テーブル51520[[#This Row],[xin_nishida]])/テーブル51520[[#This Row],[GAHlg]]</f>
        <v>-0.19382923750153144</v>
      </c>
      <c r="AV12" s="21">
        <v>0.85217279061239404</v>
      </c>
      <c r="AW12" s="21">
        <v>25</v>
      </c>
      <c r="AX12" s="21">
        <v>1.095</v>
      </c>
      <c r="AY12" s="21">
        <f>テーブル51520[[#This Row],[Ts]]-テーブル51520[[#This Row],[Tin]]</f>
        <v>60.588701333136441</v>
      </c>
      <c r="AZ12" s="21" cm="1">
        <f t="array" ref="AZ12">[3]!PropsSI("H", "P", L12, "T", テーブル51520[[#This Row],[Ts]]-0.001, "Water")-[3]!PropsSI("H", "P", L12, "T", テーブル51520[[#This Row],[Tin]], "Water")</f>
        <v>390390.40293245274</v>
      </c>
      <c r="BA12" s="21">
        <f>テーブル51520[[#This Row],[Hsub]]/1000</f>
        <v>390.39040293245273</v>
      </c>
    </row>
    <row r="13" spans="1:53">
      <c r="A13" s="34">
        <f>'TEST SECTION NUMBER 164'!$C$2</f>
        <v>164</v>
      </c>
      <c r="B13" s="33">
        <f>'TEST SECTION NUMBER 164'!I9</f>
        <v>8</v>
      </c>
      <c r="C13" s="26">
        <f>'TEST SECTION NUMBER 164'!K9</f>
        <v>2425</v>
      </c>
      <c r="D13" s="26">
        <f>'TEST SECTION NUMBER 164'!Q9</f>
        <v>134</v>
      </c>
      <c r="E13" s="26">
        <f>'TEST SECTION NUMBER 164'!M9</f>
        <v>2.0019999999999998</v>
      </c>
      <c r="F13" s="26">
        <f>'TEST SECTION NUMBER 164'!L9</f>
        <v>555.6</v>
      </c>
      <c r="G13" s="26">
        <f>'TEST SECTION NUMBER 164'!G9</f>
        <v>0.33872590167656741</v>
      </c>
      <c r="H13" s="24">
        <f>'TEST SECTION NUMBER 164'!$C$4</f>
        <v>0.496</v>
      </c>
      <c r="I13" s="24">
        <f>'TEST SECTION NUMBER 164'!$C$6</f>
        <v>0.374</v>
      </c>
      <c r="K13" s="69" t="str">
        <f>B13&amp;"_"&amp;テーブル41419[[#This Row],[TEST SECTION NUMBER]]</f>
        <v>8_164</v>
      </c>
      <c r="L13" s="26">
        <f t="shared" si="3"/>
        <v>16719785.725</v>
      </c>
      <c r="M13" s="26">
        <f>'TEST SECTION NUMBER 164'!P9*0.0254</f>
        <v>4.2671999999999999</v>
      </c>
      <c r="N13" s="26">
        <f>'TEST SECTION NUMBER 164'!$C$4*0.0254</f>
        <v>1.2598399999999999E-2</v>
      </c>
      <c r="O13" s="26">
        <f>'TEST SECTION NUMBER 164'!$C$6*0.0254</f>
        <v>9.4996000000000004E-3</v>
      </c>
      <c r="P13" s="26">
        <f t="shared" si="4"/>
        <v>8.7843467213758383E-5</v>
      </c>
      <c r="Q13" s="26">
        <f t="shared" si="5"/>
        <v>2.9843873572041602E-2</v>
      </c>
      <c r="R13" s="26">
        <f>'TEST SECTION NUMBER 164'!$C$4^2-PI()*(('TEST SECTION NUMBER 164'!$C$6)^2)/4</f>
        <v>0.13615764649661849</v>
      </c>
      <c r="S13" s="26">
        <f>PI()*'TEST SECTION NUMBER 164'!$C$6</f>
        <v>1.1749556524425826</v>
      </c>
      <c r="T13" s="26">
        <f t="shared" si="6"/>
        <v>3.4036</v>
      </c>
      <c r="U13" s="26">
        <f t="shared" si="7"/>
        <v>2714.7119999999995</v>
      </c>
      <c r="V13" s="26">
        <f t="shared" si="8"/>
        <v>564.03888888888889</v>
      </c>
      <c r="W13" s="94">
        <f t="shared" si="9"/>
        <v>1.0685447294288994</v>
      </c>
      <c r="X13">
        <v>0.92652899999999994</v>
      </c>
      <c r="Z13" s="35">
        <f t="shared" si="10"/>
        <v>8.7843467213758383E-5</v>
      </c>
      <c r="AA13" s="29">
        <f t="shared" si="11"/>
        <v>2.9843873572041598E-2</v>
      </c>
      <c r="AB13" s="96">
        <f t="shared" si="12"/>
        <v>564.03888888888889</v>
      </c>
      <c r="AC13" s="21">
        <v>8</v>
      </c>
      <c r="AD13" s="21">
        <f t="shared" si="0"/>
        <v>2714.7119999999995</v>
      </c>
      <c r="AE13" s="21">
        <f t="shared" si="1"/>
        <v>8.7843467213758383E-5</v>
      </c>
      <c r="AF13" s="21" cm="1">
        <f t="array" ref="AF13">[3]!PropsSI("Hmass","P",テーブル1521[[#This Row],[Pin圧力 (Pa)]],"Q",1,"Water")-[3]!PropsSI("Hmass","P",テーブル1521[[#This Row],[Pin圧力 (Pa)]],"Q",0,"Water")</f>
        <v>878623.26863463479</v>
      </c>
      <c r="AG13" s="21" cm="1">
        <f t="array" ref="AG13">[3]!PropsSI("T","P",テーブル1521[[#This Row],[Pin圧力 (Pa)]],"Q",0,"Water")</f>
        <v>624.08398426992824</v>
      </c>
      <c r="AH13" s="21">
        <f>単位換算164!AB13</f>
        <v>564.03888888888889</v>
      </c>
      <c r="AI13" s="21" cm="1">
        <f t="array" ref="AI13">[3]!PropsSI("C", "T", テーブル51520[[#This Row],[Ts]]-0.0001, "P", L13, "Water")</f>
        <v>10385.005228919887</v>
      </c>
      <c r="AJ13" s="21" cm="1">
        <f t="array" ref="AJ13">[3]!PropsSI("C", "T", テーブル51520[[#This Row],[Tin]], "P", L13, "Water")</f>
        <v>5229.5939556378871</v>
      </c>
      <c r="AK13" s="21">
        <f>(テーブル51520[[#This Row],[CPL_Ts]]+テーブル51520[[#This Row],[CPL_Tin]])/2</f>
        <v>7807.2995922788868</v>
      </c>
      <c r="AL13" s="21">
        <f>'TEST SECTION NUMBER 164'!N9*3.1546</f>
        <v>1.1451198</v>
      </c>
      <c r="AM13" s="21">
        <f t="shared" si="2"/>
        <v>2.0375964369058548</v>
      </c>
      <c r="AN13" s="21">
        <f>テーブル51520[[#This Row],[Q_AVE]]*テーブル51520[[#This Row],[A_htr]]</f>
        <v>2.333292024310345</v>
      </c>
      <c r="AO13" s="21">
        <f>テーブル51520[[#This Row],[DNB位置の軸方向出力]]/テーブル51520[[#This Row],[ロッド数]]</f>
        <v>3.4086911624495758E-2</v>
      </c>
      <c r="AP13" s="21">
        <f>'TEST SECTION NUMBER 164'!E9</f>
        <v>0.79761904761904767</v>
      </c>
      <c r="AQ13" s="21">
        <f>テーブル51520[[#This Row],[Q_all]]*テーブル51520[[#This Row],[z_ratio]]*テーブル51520[[#This Row],[r_ratio]]*1000000</f>
        <v>63438.406842810786</v>
      </c>
      <c r="AR13" s="28">
        <f>テーブル51520[[#This Row],[Q_AVE]]*テーブル51520[[#This Row],[DNB位置の軸方向出力]]*テーブル51520[[#This Row],[DNB位置の半径方向出力]]</f>
        <v>1.0685447294288997</v>
      </c>
      <c r="AS13" s="21">
        <f>テーブル51520[[#This Row],[G]]*テーブル51520[[#This Row],[A]]*テーブル51520[[#This Row],[Hlg]]</f>
        <v>209525.04008304706</v>
      </c>
      <c r="AT13" s="21">
        <f>-テーブル51520[[#This Row],[G]]*テーブル51520[[#This Row],[A]]*テーブル51520[[#This Row],[CPL_ave]]*(テーブル51520[[#This Row],[Ts]]-テーブル51520[[#This Row],[Tin]])</f>
        <v>-111792.22910208037</v>
      </c>
      <c r="AU13" s="22">
        <f>(テーブル51520[[#This Row],[Q_DNB]]+テーブル51520[[#This Row],[xin_nishida]])/テーブル51520[[#This Row],[GAHlg]]</f>
        <v>-0.23077825084822381</v>
      </c>
      <c r="AV13" s="21">
        <v>0.85217279061239404</v>
      </c>
      <c r="AW13" s="21">
        <v>25</v>
      </c>
      <c r="AX13" s="21">
        <v>1.095</v>
      </c>
      <c r="AY13" s="21">
        <f>テーブル51520[[#This Row],[Ts]]-テーブル51520[[#This Row],[Tin]]</f>
        <v>60.045095381039346</v>
      </c>
      <c r="AZ13" s="21" cm="1">
        <f t="array" ref="AZ13">[3]!PropsSI("H", "P", L13, "T", テーブル51520[[#This Row],[Ts]]-0.001, "Water")-[3]!PropsSI("H", "P", L13, "T", テーブル51520[[#This Row],[Tin]], "Water")</f>
        <v>390210.42358099576</v>
      </c>
      <c r="BA13" s="21">
        <f>テーブル51520[[#This Row],[Hsub]]/1000</f>
        <v>390.21042358099578</v>
      </c>
    </row>
    <row r="14" spans="1:53">
      <c r="A14" s="34">
        <f>'TEST SECTION NUMBER 164'!$C$2</f>
        <v>164</v>
      </c>
      <c r="B14" s="33">
        <f>'TEST SECTION NUMBER 164'!I10</f>
        <v>9</v>
      </c>
      <c r="C14" s="26">
        <f>'TEST SECTION NUMBER 164'!K10</f>
        <v>2400</v>
      </c>
      <c r="D14" s="26">
        <f>'TEST SECTION NUMBER 164'!Q10</f>
        <v>134</v>
      </c>
      <c r="E14" s="26">
        <f>'TEST SECTION NUMBER 164'!M10</f>
        <v>2.4950000000000001</v>
      </c>
      <c r="F14" s="26">
        <f>'TEST SECTION NUMBER 164'!L10</f>
        <v>554.6</v>
      </c>
      <c r="G14" s="26">
        <f>'TEST SECTION NUMBER 164'!G10</f>
        <v>0.39471365401980169</v>
      </c>
      <c r="H14" s="24">
        <f>'TEST SECTION NUMBER 164'!$C$4</f>
        <v>0.496</v>
      </c>
      <c r="I14" s="24">
        <f>'TEST SECTION NUMBER 164'!$C$6</f>
        <v>0.374</v>
      </c>
      <c r="K14" s="69" t="str">
        <f>B14&amp;"_"&amp;テーブル41419[[#This Row],[TEST SECTION NUMBER]]</f>
        <v>9_164</v>
      </c>
      <c r="L14" s="26">
        <f t="shared" si="3"/>
        <v>16547416.799999999</v>
      </c>
      <c r="M14" s="26">
        <f>'TEST SECTION NUMBER 164'!P10*0.0254</f>
        <v>4.2671999999999999</v>
      </c>
      <c r="N14" s="26">
        <f>'TEST SECTION NUMBER 164'!$C$4*0.0254</f>
        <v>1.2598399999999999E-2</v>
      </c>
      <c r="O14" s="26">
        <f>'TEST SECTION NUMBER 164'!$C$6*0.0254</f>
        <v>9.4996000000000004E-3</v>
      </c>
      <c r="P14" s="26">
        <f t="shared" si="4"/>
        <v>8.7843467213758383E-5</v>
      </c>
      <c r="Q14" s="26">
        <f t="shared" si="5"/>
        <v>2.9843873572041602E-2</v>
      </c>
      <c r="R14" s="26">
        <f>'TEST SECTION NUMBER 164'!$C$4^2-PI()*(('TEST SECTION NUMBER 164'!$C$6)^2)/4</f>
        <v>0.13615764649661849</v>
      </c>
      <c r="S14" s="26">
        <f>PI()*'TEST SECTION NUMBER 164'!$C$6</f>
        <v>1.1749556524425826</v>
      </c>
      <c r="T14" s="26">
        <f t="shared" si="6"/>
        <v>3.4036</v>
      </c>
      <c r="U14" s="26">
        <f t="shared" si="7"/>
        <v>3383.22</v>
      </c>
      <c r="V14" s="26">
        <f t="shared" si="8"/>
        <v>563.48333333333335</v>
      </c>
      <c r="W14" s="94">
        <f t="shared" si="9"/>
        <v>1.2451636929708663</v>
      </c>
      <c r="X14">
        <v>0.92652899999999994</v>
      </c>
      <c r="Z14" s="34">
        <f t="shared" si="10"/>
        <v>8.7843467213758383E-5</v>
      </c>
      <c r="AA14" s="26">
        <f t="shared" si="11"/>
        <v>2.9843873572041598E-2</v>
      </c>
      <c r="AB14" s="97">
        <f t="shared" si="12"/>
        <v>563.48333333333335</v>
      </c>
      <c r="AC14" s="21">
        <v>9</v>
      </c>
      <c r="AD14" s="21">
        <f t="shared" si="0"/>
        <v>3383.22</v>
      </c>
      <c r="AE14" s="21">
        <f t="shared" si="1"/>
        <v>8.7843467213758383E-5</v>
      </c>
      <c r="AF14" s="21" cm="1">
        <f t="array" ref="AF14">[3]!PropsSI("Hmass","P",テーブル1521[[#This Row],[Pin圧力 (Pa)]],"Q",1,"Water")-[3]!PropsSI("Hmass","P",テーブル1521[[#This Row],[Pin圧力 (Pa)]],"Q",0,"Water")</f>
        <v>891419.29711468448</v>
      </c>
      <c r="AG14" s="21" cm="1">
        <f t="array" ref="AG14">[3]!PropsSI("T","P",テーブル1521[[#This Row],[Pin圧力 (Pa)]],"Q",0,"Water")</f>
        <v>623.23870133313642</v>
      </c>
      <c r="AH14" s="21">
        <f>単位換算164!AB14</f>
        <v>563.48333333333335</v>
      </c>
      <c r="AI14" s="21" cm="1">
        <f t="array" ref="AI14">[3]!PropsSI("C", "T", テーブル51520[[#This Row],[Ts]]-0.0001, "P", L14, "Water")</f>
        <v>10140.551664295863</v>
      </c>
      <c r="AJ14" s="21" cm="1">
        <f t="array" ref="AJ14">[3]!PropsSI("C", "T", テーブル51520[[#This Row],[Tin]], "P", L14, "Water")</f>
        <v>5223.7659943503459</v>
      </c>
      <c r="AK14" s="21">
        <f>(テーブル51520[[#This Row],[CPL_Ts]]+テーブル51520[[#This Row],[CPL_Tin]])/2</f>
        <v>7682.1588293231043</v>
      </c>
      <c r="AL14" s="21">
        <f>'TEST SECTION NUMBER 164'!N10*3.1546</f>
        <v>1.3343957999999998</v>
      </c>
      <c r="AM14" s="21">
        <f t="shared" si="2"/>
        <v>2.0375964369058548</v>
      </c>
      <c r="AN14" s="21">
        <f>テーブル51520[[#This Row],[Q_AVE]]*テーブル51520[[#This Row],[A_htr]]</f>
        <v>2.7189601275021373</v>
      </c>
      <c r="AO14" s="21">
        <f>テーブル51520[[#This Row],[DNB位置の軸方向出力]]/テーブル51520[[#This Row],[ロッド数]]</f>
        <v>3.4086911624495758E-2</v>
      </c>
      <c r="AP14" s="21">
        <f>'TEST SECTION NUMBER 164'!E10</f>
        <v>0.79761904761904767</v>
      </c>
      <c r="AQ14" s="21">
        <f>テーブル51520[[#This Row],[Q_all]]*テーブル51520[[#This Row],[z_ratio]]*テーブル51520[[#This Row],[r_ratio]]*1000000</f>
        <v>73924.093924267101</v>
      </c>
      <c r="AR14" s="28">
        <f>テーブル51520[[#This Row],[Q_AVE]]*テーブル51520[[#This Row],[DNB位置の軸方向出力]]*テーブル51520[[#This Row],[DNB位置の半径方向出力]]</f>
        <v>1.2451636929708663</v>
      </c>
      <c r="AS14" s="21">
        <f>テーブル51520[[#This Row],[G]]*テーブル51520[[#This Row],[A]]*テーブル51520[[#This Row],[Hlg]]</f>
        <v>264924.2661483374</v>
      </c>
      <c r="AT14" s="21">
        <f>-テーブル51520[[#This Row],[G]]*テーブル51520[[#This Row],[A]]*テーブル51520[[#This Row],[CPL_ave]]*(テーブル51520[[#This Row],[Ts]]-テーブル51520[[#This Row],[Tin]])</f>
        <v>-136426.87020546041</v>
      </c>
      <c r="AU14" s="22">
        <f>(テーブル51520[[#This Row],[Q_DNB]]+テーブル51520[[#This Row],[xin_nishida]])/テーブル51520[[#This Row],[GAHlg]]</f>
        <v>-0.23592695825831414</v>
      </c>
      <c r="AV14" s="21">
        <v>0.85217279061239404</v>
      </c>
      <c r="AW14" s="21">
        <v>25</v>
      </c>
      <c r="AX14" s="21">
        <v>1.095</v>
      </c>
      <c r="AY14" s="21">
        <f>テーブル51520[[#This Row],[Ts]]-テーブル51520[[#This Row],[Tin]]</f>
        <v>59.75536799980307</v>
      </c>
      <c r="AZ14" s="21" cm="1">
        <f t="array" ref="AZ14">[3]!PropsSI("H", "P", L14, "T", テーブル51520[[#This Row],[Ts]]-0.001, "Water")-[3]!PropsSI("H", "P", L14, "T", テーブル51520[[#This Row],[Tin]], "Water")</f>
        <v>386043.54460027721</v>
      </c>
      <c r="BA14" s="21">
        <f>テーブル51520[[#This Row],[Hsub]]/1000</f>
        <v>386.04354460027719</v>
      </c>
    </row>
    <row r="15" spans="1:53">
      <c r="A15" s="34">
        <f>'TEST SECTION NUMBER 164'!$C$2</f>
        <v>164</v>
      </c>
      <c r="B15" s="33">
        <f>'TEST SECTION NUMBER 164'!I11</f>
        <v>10</v>
      </c>
      <c r="C15" s="26">
        <f>'TEST SECTION NUMBER 164'!K11</f>
        <v>2405</v>
      </c>
      <c r="D15" s="26">
        <f>'TEST SECTION NUMBER 164'!Q11</f>
        <v>134</v>
      </c>
      <c r="E15" s="26">
        <f>'TEST SECTION NUMBER 164'!M11</f>
        <v>2.98</v>
      </c>
      <c r="F15" s="26">
        <f>'TEST SECTION NUMBER 164'!L11</f>
        <v>556</v>
      </c>
      <c r="G15" s="26">
        <f>'TEST SECTION NUMBER 164'!G11</f>
        <v>0.47029711968316806</v>
      </c>
      <c r="H15" s="24">
        <f>'TEST SECTION NUMBER 164'!$C$4</f>
        <v>0.496</v>
      </c>
      <c r="I15" s="24">
        <f>'TEST SECTION NUMBER 164'!$C$6</f>
        <v>0.374</v>
      </c>
      <c r="K15" s="69" t="str">
        <f>B15&amp;"_"&amp;テーブル41419[[#This Row],[TEST SECTION NUMBER]]</f>
        <v>10_164</v>
      </c>
      <c r="L15" s="26">
        <f t="shared" si="3"/>
        <v>16581890.584999999</v>
      </c>
      <c r="M15" s="26">
        <f>'TEST SECTION NUMBER 164'!P11*0.0254</f>
        <v>4.2671999999999999</v>
      </c>
      <c r="N15" s="26">
        <f>'TEST SECTION NUMBER 164'!$C$4*0.0254</f>
        <v>1.2598399999999999E-2</v>
      </c>
      <c r="O15" s="26">
        <f>'TEST SECTION NUMBER 164'!$C$6*0.0254</f>
        <v>9.4996000000000004E-3</v>
      </c>
      <c r="P15" s="26">
        <f t="shared" si="4"/>
        <v>8.7843467213758383E-5</v>
      </c>
      <c r="Q15" s="26">
        <f t="shared" si="5"/>
        <v>2.9843873572041602E-2</v>
      </c>
      <c r="R15" s="26">
        <f>'TEST SECTION NUMBER 164'!$C$4^2-PI()*(('TEST SECTION NUMBER 164'!$C$6)^2)/4</f>
        <v>0.13615764649661849</v>
      </c>
      <c r="S15" s="26">
        <f>PI()*'TEST SECTION NUMBER 164'!$C$6</f>
        <v>1.1749556524425826</v>
      </c>
      <c r="T15" s="26">
        <f t="shared" si="6"/>
        <v>3.4036</v>
      </c>
      <c r="U15" s="26">
        <f t="shared" si="7"/>
        <v>4040.88</v>
      </c>
      <c r="V15" s="26">
        <f t="shared" si="8"/>
        <v>564.26111111111106</v>
      </c>
      <c r="W15" s="94">
        <f t="shared" si="9"/>
        <v>1.483599293752522</v>
      </c>
      <c r="X15">
        <v>0.92652899999999994</v>
      </c>
      <c r="Z15" s="35">
        <f t="shared" si="10"/>
        <v>8.7843467213758383E-5</v>
      </c>
      <c r="AA15" s="29">
        <f t="shared" si="11"/>
        <v>2.9843873572041598E-2</v>
      </c>
      <c r="AB15" s="96">
        <f t="shared" si="12"/>
        <v>564.26111111111106</v>
      </c>
      <c r="AC15" s="21">
        <v>10</v>
      </c>
      <c r="AD15" s="21">
        <f t="shared" si="0"/>
        <v>4040.88</v>
      </c>
      <c r="AE15" s="21">
        <f t="shared" si="1"/>
        <v>8.7843467213758383E-5</v>
      </c>
      <c r="AF15" s="21" cm="1">
        <f t="array" ref="AF15">[3]!PropsSI("Hmass","P",テーブル1521[[#This Row],[Pin圧力 (Pa)]],"Q",1,"Water")-[3]!PropsSI("Hmass","P",テーブル1521[[#This Row],[Pin圧力 (Pa)]],"Q",0,"Water")</f>
        <v>888872.47317885025</v>
      </c>
      <c r="AG15" s="21" cm="1">
        <f t="array" ref="AG15">[3]!PropsSI("T","P",テーブル1521[[#This Row],[Pin圧力 (Pa)]],"Q",0,"Water")</f>
        <v>623.40834329200698</v>
      </c>
      <c r="AH15" s="21">
        <f>単位換算164!AB15</f>
        <v>564.26111111111106</v>
      </c>
      <c r="AI15" s="21" cm="1">
        <f t="array" ref="AI15">[3]!PropsSI("C", "T", テーブル51520[[#This Row],[Ts]]-0.0001, "P", L15, "Water")</f>
        <v>10188.111928969156</v>
      </c>
      <c r="AJ15" s="21" cm="1">
        <f t="array" ref="AJ15">[3]!PropsSI("C", "T", テーブル51520[[#This Row],[Tin]], "P", L15, "Water")</f>
        <v>5237.1754747299437</v>
      </c>
      <c r="AK15" s="21">
        <f>(テーブル51520[[#This Row],[CPL_Ts]]+テーブル51520[[#This Row],[CPL_Tin]])/2</f>
        <v>7712.6437018495499</v>
      </c>
      <c r="AL15" s="21">
        <f>'TEST SECTION NUMBER 164'!N11*3.1546</f>
        <v>1.5899184</v>
      </c>
      <c r="AM15" s="21">
        <f t="shared" si="2"/>
        <v>2.0375964369058548</v>
      </c>
      <c r="AN15" s="21">
        <f>テーブル51520[[#This Row],[Q_AVE]]*テーブル51520[[#This Row],[A_htr]]</f>
        <v>3.2396120668110573</v>
      </c>
      <c r="AO15" s="21">
        <f>テーブル51520[[#This Row],[DNB位置の軸方向出力]]/テーブル51520[[#This Row],[ロッド数]]</f>
        <v>3.4086911624495758E-2</v>
      </c>
      <c r="AP15" s="21">
        <f>'TEST SECTION NUMBER 164'!E11</f>
        <v>0.79761904761904767</v>
      </c>
      <c r="AQ15" s="21">
        <f>テーブル51520[[#This Row],[Q_all]]*テーブル51520[[#This Row],[z_ratio]]*テーブル51520[[#This Row],[r_ratio]]*1000000</f>
        <v>88079.771484233148</v>
      </c>
      <c r="AR15" s="28">
        <f>テーブル51520[[#This Row],[Q_AVE]]*テーブル51520[[#This Row],[DNB位置の軸方向出力]]*テーブル51520[[#This Row],[DNB位置の半径方向出力]]</f>
        <v>1.4835992937525218</v>
      </c>
      <c r="AS15" s="21">
        <f>テーブル51520[[#This Row],[G]]*テーブル51520[[#This Row],[A]]*テーブル51520[[#This Row],[Hlg]]</f>
        <v>315518.53726095089</v>
      </c>
      <c r="AT15" s="21">
        <f>-テーブル51520[[#This Row],[G]]*テーブル51520[[#This Row],[A]]*テーブル51520[[#This Row],[CPL_ave]]*(テーブル51520[[#This Row],[Ts]]-テーブル51520[[#This Row],[Tin]])</f>
        <v>-161928.43485199742</v>
      </c>
      <c r="AU15" s="22">
        <f>(テーブル51520[[#This Row],[Q_DNB]]+テーブル51520[[#This Row],[xin_nishida]])/テーブル51520[[#This Row],[GAHlg]]</f>
        <v>-0.23405491166652889</v>
      </c>
      <c r="AV15" s="21">
        <v>0.85217279061239404</v>
      </c>
      <c r="AW15" s="21">
        <v>25</v>
      </c>
      <c r="AX15" s="21">
        <v>1.095</v>
      </c>
      <c r="AY15" s="21">
        <f>テーブル51520[[#This Row],[Ts]]-テーブル51520[[#This Row],[Tin]]</f>
        <v>59.147232180895912</v>
      </c>
      <c r="AZ15" s="21" cm="1">
        <f t="array" ref="AZ15">[3]!PropsSI("H", "P", L15, "T", テーブル51520[[#This Row],[Ts]]-0.001, "Water")-[3]!PropsSI("H", "P", L15, "T", テーブル51520[[#This Row],[Tin]], "Water")</f>
        <v>383386.56616954319</v>
      </c>
      <c r="BA15" s="21">
        <f>テーブル51520[[#This Row],[Hsub]]/1000</f>
        <v>383.38656616954319</v>
      </c>
    </row>
    <row r="16" spans="1:53">
      <c r="A16" s="34">
        <f>'TEST SECTION NUMBER 164'!$C$2</f>
        <v>164</v>
      </c>
      <c r="B16" s="33">
        <f>'TEST SECTION NUMBER 164'!I12</f>
        <v>11</v>
      </c>
      <c r="C16" s="26">
        <f>'TEST SECTION NUMBER 164'!K12</f>
        <v>2115</v>
      </c>
      <c r="D16" s="26">
        <f>'TEST SECTION NUMBER 164'!Q12</f>
        <v>134</v>
      </c>
      <c r="E16" s="26">
        <f>'TEST SECTION NUMBER 164'!M12</f>
        <v>1.4059999999999999</v>
      </c>
      <c r="F16" s="26">
        <f>'TEST SECTION NUMBER 164'!L12</f>
        <v>562.29999999999995</v>
      </c>
      <c r="G16" s="26">
        <f>'TEST SECTION NUMBER 164'!G12</f>
        <v>0.26127617760176003</v>
      </c>
      <c r="H16" s="24">
        <f>'TEST SECTION NUMBER 164'!$C$4</f>
        <v>0.496</v>
      </c>
      <c r="I16" s="24">
        <f>'TEST SECTION NUMBER 164'!$C$6</f>
        <v>0.374</v>
      </c>
      <c r="K16" s="69" t="str">
        <f>B16&amp;"_"&amp;テーブル41419[[#This Row],[TEST SECTION NUMBER]]</f>
        <v>11_164</v>
      </c>
      <c r="L16" s="26">
        <f t="shared" si="3"/>
        <v>14582411.055</v>
      </c>
      <c r="M16" s="26">
        <f>'TEST SECTION NUMBER 164'!P12*0.0254</f>
        <v>4.2671999999999999</v>
      </c>
      <c r="N16" s="26">
        <f>'TEST SECTION NUMBER 164'!$C$4*0.0254</f>
        <v>1.2598399999999999E-2</v>
      </c>
      <c r="O16" s="26">
        <f>'TEST SECTION NUMBER 164'!$C$6*0.0254</f>
        <v>9.4996000000000004E-3</v>
      </c>
      <c r="P16" s="26">
        <f t="shared" si="4"/>
        <v>8.7843467213758383E-5</v>
      </c>
      <c r="Q16" s="26">
        <f t="shared" si="5"/>
        <v>2.9843873572041602E-2</v>
      </c>
      <c r="R16" s="26">
        <f>'TEST SECTION NUMBER 164'!$C$4^2-PI()*(('TEST SECTION NUMBER 164'!$C$6)^2)/4</f>
        <v>0.13615764649661849</v>
      </c>
      <c r="S16" s="26">
        <f>PI()*'TEST SECTION NUMBER 164'!$C$6</f>
        <v>1.1749556524425826</v>
      </c>
      <c r="T16" s="26">
        <f t="shared" si="6"/>
        <v>3.4036</v>
      </c>
      <c r="U16" s="26">
        <f t="shared" si="7"/>
        <v>1906.5360000000001</v>
      </c>
      <c r="V16" s="26">
        <f t="shared" si="8"/>
        <v>567.76111111111106</v>
      </c>
      <c r="W16" s="94">
        <f t="shared" si="9"/>
        <v>0.82422182986251213</v>
      </c>
      <c r="X16">
        <v>0.92652899999999994</v>
      </c>
      <c r="Z16" s="34">
        <f t="shared" si="10"/>
        <v>8.7843467213758383E-5</v>
      </c>
      <c r="AA16" s="26">
        <f t="shared" si="11"/>
        <v>2.9843873572041598E-2</v>
      </c>
      <c r="AB16" s="97">
        <f t="shared" si="12"/>
        <v>567.76111111111106</v>
      </c>
      <c r="AC16" s="21">
        <v>11</v>
      </c>
      <c r="AD16" s="21">
        <f t="shared" si="0"/>
        <v>1906.5360000000001</v>
      </c>
      <c r="AE16" s="21">
        <f t="shared" si="1"/>
        <v>8.7843467213758383E-5</v>
      </c>
      <c r="AF16" s="21" cm="1">
        <f t="array" ref="AF16">[3]!PropsSI("Hmass","P",テーブル1521[[#This Row],[Pin圧力 (Pa)]],"Q",1,"Water")-[3]!PropsSI("Hmass","P",テーブル1521[[#This Row],[Pin圧力 (Pa)]],"Q",0,"Water")</f>
        <v>1028533.0792909416</v>
      </c>
      <c r="AG16" s="21" cm="1">
        <f t="array" ref="AG16">[3]!PropsSI("T","P",テーブル1521[[#This Row],[Pin圧力 (Pa)]],"Q",0,"Water")</f>
        <v>613.05026988781367</v>
      </c>
      <c r="AH16" s="21">
        <f>単位換算164!AB16</f>
        <v>567.76111111111106</v>
      </c>
      <c r="AI16" s="21" cm="1">
        <f t="array" ref="AI16">[3]!PropsSI("C", "T", テーブル51520[[#This Row],[Ts]]-0.0001, "P", L16, "Water")</f>
        <v>8194.7811915419152</v>
      </c>
      <c r="AJ16" s="21" cm="1">
        <f t="array" ref="AJ16">[3]!PropsSI("C", "T", テーブル51520[[#This Row],[Tin]], "P", L16, "Water")</f>
        <v>5363.4949142235391</v>
      </c>
      <c r="AK16" s="21">
        <f>(テーブル51520[[#This Row],[CPL_Ts]]+テーブル51520[[#This Row],[CPL_Tin]])/2</f>
        <v>6779.1380528827267</v>
      </c>
      <c r="AL16" s="21">
        <f>'TEST SECTION NUMBER 164'!N12*3.1546</f>
        <v>0.88328800000000007</v>
      </c>
      <c r="AM16" s="21">
        <f t="shared" si="2"/>
        <v>2.0375964369058548</v>
      </c>
      <c r="AN16" s="21">
        <f>テーブル51520[[#This Row],[Q_AVE]]*テーブル51520[[#This Row],[A_htr]]</f>
        <v>1.7997844815616988</v>
      </c>
      <c r="AO16" s="21">
        <f>テーブル51520[[#This Row],[DNB位置の軸方向出力]]/テーブル51520[[#This Row],[ロッド数]]</f>
        <v>3.4086911624495758E-2</v>
      </c>
      <c r="AP16" s="21">
        <f>'TEST SECTION NUMBER 164'!E12</f>
        <v>0.79761904761904767</v>
      </c>
      <c r="AQ16" s="21">
        <f>テーブル51520[[#This Row],[Q_all]]*テーブル51520[[#This Row],[z_ratio]]*テーブル51520[[#This Row],[r_ratio]]*1000000</f>
        <v>48933.20638012953</v>
      </c>
      <c r="AR16" s="28">
        <f>テーブル51520[[#This Row],[Q_AVE]]*テーブル51520[[#This Row],[DNB位置の軸方向出力]]*テーブル51520[[#This Row],[DNB位置の半径方向出力]]</f>
        <v>0.82422182986251213</v>
      </c>
      <c r="AS16" s="21">
        <f>テーブル51520[[#This Row],[G]]*テーブル51520[[#This Row],[A]]*テーブル51520[[#This Row],[Hlg]]</f>
        <v>172255.35949873767</v>
      </c>
      <c r="AT16" s="21">
        <f>-テーブル51520[[#This Row],[G]]*テーブル51520[[#This Row],[A]]*テーブル51520[[#This Row],[CPL_ave]]*(テーブル51520[[#This Row],[Ts]]-テーブル51520[[#This Row],[Tin]])</f>
        <v>-51418.950902037184</v>
      </c>
      <c r="AU16" s="22">
        <f>(テーブル51520[[#This Row],[Q_DNB]]+テーブル51520[[#This Row],[xin_nishida]])/テーブル51520[[#This Row],[GAHlg]]</f>
        <v>-1.4430578700953978E-2</v>
      </c>
      <c r="AV16" s="21">
        <v>0.85217279061239404</v>
      </c>
      <c r="AW16" s="21">
        <v>25</v>
      </c>
      <c r="AX16" s="21">
        <v>1.095</v>
      </c>
      <c r="AY16" s="21">
        <f>テーブル51520[[#This Row],[Ts]]-テーブル51520[[#This Row],[Tin]]</f>
        <v>45.289158776702607</v>
      </c>
      <c r="AZ16" s="21" cm="1">
        <f t="array" ref="AZ16">[3]!PropsSI("H", "P", L16, "T", テーブル51520[[#This Row],[Ts]]-0.001, "Water")-[3]!PropsSI("H", "P", L16, "T", テーブル51520[[#This Row],[Tin]], "Water")</f>
        <v>284368.85272136866</v>
      </c>
      <c r="BA16" s="21">
        <f>テーブル51520[[#This Row],[Hsub]]/1000</f>
        <v>284.36885272136868</v>
      </c>
    </row>
    <row r="17" spans="1:53">
      <c r="A17" s="34">
        <f>'TEST SECTION NUMBER 164'!$C$2</f>
        <v>164</v>
      </c>
      <c r="B17" s="33">
        <f>'TEST SECTION NUMBER 164'!I13</f>
        <v>12</v>
      </c>
      <c r="C17" s="26">
        <f>'TEST SECTION NUMBER 164'!K13</f>
        <v>2110</v>
      </c>
      <c r="D17" s="26">
        <f>'TEST SECTION NUMBER 164'!Q13</f>
        <v>134</v>
      </c>
      <c r="E17" s="26">
        <f>'TEST SECTION NUMBER 164'!M13</f>
        <v>2.0430000000000001</v>
      </c>
      <c r="F17" s="26">
        <f>'TEST SECTION NUMBER 164'!L13</f>
        <v>551</v>
      </c>
      <c r="G17" s="26">
        <f>'TEST SECTION NUMBER 164'!G13</f>
        <v>0.30606637947634741</v>
      </c>
      <c r="H17" s="24">
        <f>'TEST SECTION NUMBER 164'!$C$4</f>
        <v>0.496</v>
      </c>
      <c r="I17" s="24">
        <f>'TEST SECTION NUMBER 164'!$C$6</f>
        <v>0.374</v>
      </c>
      <c r="K17" s="69" t="str">
        <f>B17&amp;"_"&amp;テーブル41419[[#This Row],[TEST SECTION NUMBER]]</f>
        <v>12_164</v>
      </c>
      <c r="L17" s="26">
        <f t="shared" si="3"/>
        <v>14547937.27</v>
      </c>
      <c r="M17" s="26">
        <f>'TEST SECTION NUMBER 164'!P13*0.0254</f>
        <v>4.2671999999999999</v>
      </c>
      <c r="N17" s="26">
        <f>'TEST SECTION NUMBER 164'!$C$4*0.0254</f>
        <v>1.2598399999999999E-2</v>
      </c>
      <c r="O17" s="26">
        <f>'TEST SECTION NUMBER 164'!$C$6*0.0254</f>
        <v>9.4996000000000004E-3</v>
      </c>
      <c r="P17" s="26">
        <f t="shared" si="4"/>
        <v>8.7843467213758383E-5</v>
      </c>
      <c r="Q17" s="26">
        <f t="shared" si="5"/>
        <v>2.9843873572041602E-2</v>
      </c>
      <c r="R17" s="26">
        <f>'TEST SECTION NUMBER 164'!$C$4^2-PI()*(('TEST SECTION NUMBER 164'!$C$6)^2)/4</f>
        <v>0.13615764649661849</v>
      </c>
      <c r="S17" s="26">
        <f>PI()*'TEST SECTION NUMBER 164'!$C$6</f>
        <v>1.1749556524425826</v>
      </c>
      <c r="T17" s="26">
        <f t="shared" si="6"/>
        <v>3.4036</v>
      </c>
      <c r="U17" s="26">
        <f t="shared" si="7"/>
        <v>2770.3080000000004</v>
      </c>
      <c r="V17" s="26">
        <f t="shared" si="8"/>
        <v>561.48333333333335</v>
      </c>
      <c r="W17" s="94">
        <f t="shared" si="9"/>
        <v>0.96551700069608548</v>
      </c>
      <c r="X17">
        <v>0.92652899999999994</v>
      </c>
      <c r="Z17" s="35">
        <f t="shared" si="10"/>
        <v>8.7843467213758383E-5</v>
      </c>
      <c r="AA17" s="29">
        <f t="shared" si="11"/>
        <v>2.9843873572041598E-2</v>
      </c>
      <c r="AB17" s="96">
        <f t="shared" si="12"/>
        <v>561.48333333333335</v>
      </c>
      <c r="AC17" s="21">
        <v>12</v>
      </c>
      <c r="AD17" s="21">
        <f t="shared" si="0"/>
        <v>2770.3080000000004</v>
      </c>
      <c r="AE17" s="21">
        <f t="shared" si="1"/>
        <v>8.7843467213758383E-5</v>
      </c>
      <c r="AF17" s="21" cm="1">
        <f t="array" ref="AF17">[3]!PropsSI("Hmass","P",テーブル1521[[#This Row],[Pin圧力 (Pa)]],"Q",1,"Water")-[3]!PropsSI("Hmass","P",テーブル1521[[#This Row],[Pin圧力 (Pa)]],"Q",0,"Water")</f>
        <v>1030826.6174999001</v>
      </c>
      <c r="AG17" s="21" cm="1">
        <f t="array" ref="AG17">[3]!PropsSI("T","P",テーブル1521[[#This Row],[Pin圧力 (Pa)]],"Q",0,"Water")</f>
        <v>612.8617754030106</v>
      </c>
      <c r="AH17" s="21">
        <f>単位換算164!AB17</f>
        <v>561.48333333333335</v>
      </c>
      <c r="AI17" s="21" cm="1">
        <f t="array" ref="AI17">[3]!PropsSI("C", "T", テーブル51520[[#This Row],[Ts]]-0.0001, "P", L17, "Water")</f>
        <v>8170.1131796368072</v>
      </c>
      <c r="AJ17" s="21" cm="1">
        <f t="array" ref="AJ17">[3]!PropsSI("C", "T", テーブル51520[[#This Row],[Tin]], "P", L17, "Water")</f>
        <v>5237.2718389229722</v>
      </c>
      <c r="AK17" s="21">
        <f>(テーブル51520[[#This Row],[CPL_Ts]]+テーブル51520[[#This Row],[CPL_Tin]])/2</f>
        <v>6703.6925092798901</v>
      </c>
      <c r="AL17" s="21">
        <f>'TEST SECTION NUMBER 164'!N13*3.1546</f>
        <v>1.0347088</v>
      </c>
      <c r="AM17" s="21">
        <f t="shared" si="2"/>
        <v>2.0375964369058548</v>
      </c>
      <c r="AN17" s="21">
        <f>テーブル51520[[#This Row],[Q_AVE]]*テーブル51520[[#This Row],[A_htr]]</f>
        <v>2.1083189641151328</v>
      </c>
      <c r="AO17" s="21">
        <f>テーブル51520[[#This Row],[DNB位置の軸方向出力]]/テーブル51520[[#This Row],[ロッド数]]</f>
        <v>3.4086911624495758E-2</v>
      </c>
      <c r="AP17" s="21">
        <f>'TEST SECTION NUMBER 164'!E13</f>
        <v>0.79761904761904767</v>
      </c>
      <c r="AQ17" s="21">
        <f>テーブル51520[[#This Row],[Q_all]]*テーブル51520[[#This Row],[z_ratio]]*テーブル51520[[#This Row],[r_ratio]]*1000000</f>
        <v>57321.756045294591</v>
      </c>
      <c r="AR17" s="28">
        <f>テーブル51520[[#This Row],[Q_AVE]]*テーブル51520[[#This Row],[DNB位置の軸方向出力]]*テーブル51520[[#This Row],[DNB位置の半径方向出力]]</f>
        <v>0.96551700069608559</v>
      </c>
      <c r="AS17" s="21">
        <f>テーブル51520[[#This Row],[G]]*テーブル51520[[#This Row],[A]]*テーブル51520[[#This Row],[Hlg]]</f>
        <v>250855.22399778542</v>
      </c>
      <c r="AT17" s="21">
        <f>-テーブル51520[[#This Row],[G]]*テーブル51520[[#This Row],[A]]*テーブル51520[[#This Row],[CPL_ave]]*(テーブル51520[[#This Row],[Ts]]-テーブル51520[[#This Row],[Tin]])</f>
        <v>-83817.082917719948</v>
      </c>
      <c r="AU17" s="22">
        <f>(テーブル51520[[#This Row],[Q_DNB]]+テーブル51520[[#This Row],[xin_nishida]])/テーブル51520[[#This Row],[GAHlg]]</f>
        <v>-0.10561999248083931</v>
      </c>
      <c r="AV17" s="21">
        <v>0.85217279061239404</v>
      </c>
      <c r="AW17" s="21">
        <v>25</v>
      </c>
      <c r="AX17" s="21">
        <v>1.095</v>
      </c>
      <c r="AY17" s="21">
        <f>テーブル51520[[#This Row],[Ts]]-テーブル51520[[#This Row],[Tin]]</f>
        <v>51.378442069677249</v>
      </c>
      <c r="AZ17" s="21" cm="1">
        <f t="array" ref="AZ17">[3]!PropsSI("H", "P", L17, "T", テーブル51520[[#This Row],[Ts]]-0.001, "Water")-[3]!PropsSI("H", "P", L17, "T", テーブル51520[[#This Row],[Tin]], "Water")</f>
        <v>316259.19655198674</v>
      </c>
      <c r="BA17" s="21">
        <f>テーブル51520[[#This Row],[Hsub]]/1000</f>
        <v>316.25919655198675</v>
      </c>
    </row>
    <row r="18" spans="1:53">
      <c r="A18" s="34">
        <f>'TEST SECTION NUMBER 164'!$C$2</f>
        <v>164</v>
      </c>
      <c r="B18" s="33">
        <f>'TEST SECTION NUMBER 164'!I14</f>
        <v>13</v>
      </c>
      <c r="C18" s="26">
        <f>'TEST SECTION NUMBER 164'!K14</f>
        <v>2105</v>
      </c>
      <c r="D18" s="26">
        <f>'TEST SECTION NUMBER 164'!Q14</f>
        <v>134</v>
      </c>
      <c r="E18" s="26">
        <f>'TEST SECTION NUMBER 164'!M14</f>
        <v>2.4990000000000001</v>
      </c>
      <c r="F18" s="26">
        <f>'TEST SECTION NUMBER 164'!L14</f>
        <v>549</v>
      </c>
      <c r="G18" s="26">
        <f>'TEST SECTION NUMBER 164'!G14</f>
        <v>0.36112100261386115</v>
      </c>
      <c r="H18" s="24">
        <f>'TEST SECTION NUMBER 164'!$C$4</f>
        <v>0.496</v>
      </c>
      <c r="I18" s="24">
        <f>'TEST SECTION NUMBER 164'!$C$6</f>
        <v>0.374</v>
      </c>
      <c r="K18" s="69" t="str">
        <f>B18&amp;"_"&amp;テーブル41419[[#This Row],[TEST SECTION NUMBER]]</f>
        <v>13_164</v>
      </c>
      <c r="L18" s="26">
        <f t="shared" si="3"/>
        <v>14513463.484999999</v>
      </c>
      <c r="M18" s="26">
        <f>'TEST SECTION NUMBER 164'!P14*0.0254</f>
        <v>4.2671999999999999</v>
      </c>
      <c r="N18" s="26">
        <f>'TEST SECTION NUMBER 164'!$C$4*0.0254</f>
        <v>1.2598399999999999E-2</v>
      </c>
      <c r="O18" s="26">
        <f>'TEST SECTION NUMBER 164'!$C$6*0.0254</f>
        <v>9.4996000000000004E-3</v>
      </c>
      <c r="P18" s="26">
        <f t="shared" si="4"/>
        <v>8.7843467213758383E-5</v>
      </c>
      <c r="Q18" s="26">
        <f t="shared" si="5"/>
        <v>2.9843873572041602E-2</v>
      </c>
      <c r="R18" s="26">
        <f>'TEST SECTION NUMBER 164'!$C$4^2-PI()*(('TEST SECTION NUMBER 164'!$C$6)^2)/4</f>
        <v>0.13615764649661849</v>
      </c>
      <c r="S18" s="26">
        <f>PI()*'TEST SECTION NUMBER 164'!$C$6</f>
        <v>1.1749556524425826</v>
      </c>
      <c r="T18" s="26">
        <f t="shared" si="6"/>
        <v>3.4036</v>
      </c>
      <c r="U18" s="26">
        <f t="shared" si="7"/>
        <v>3388.6439999999998</v>
      </c>
      <c r="V18" s="26">
        <f t="shared" si="8"/>
        <v>560.37222222222226</v>
      </c>
      <c r="W18" s="94">
        <f t="shared" si="9"/>
        <v>1.1391923148456864</v>
      </c>
      <c r="X18">
        <v>0.92652899999999994</v>
      </c>
      <c r="Z18" s="34">
        <f t="shared" si="10"/>
        <v>8.7843467213758383E-5</v>
      </c>
      <c r="AA18" s="26">
        <f t="shared" si="11"/>
        <v>2.9843873572041598E-2</v>
      </c>
      <c r="AB18" s="97">
        <f t="shared" si="12"/>
        <v>560.37222222222226</v>
      </c>
      <c r="AC18" s="21">
        <v>13</v>
      </c>
      <c r="AD18" s="21">
        <f t="shared" si="0"/>
        <v>3388.6439999999998</v>
      </c>
      <c r="AE18" s="21">
        <f t="shared" si="1"/>
        <v>8.7843467213758383E-5</v>
      </c>
      <c r="AF18" s="21" cm="1">
        <f t="array" ref="AF18">[3]!PropsSI("Hmass","P",テーブル1521[[#This Row],[Pin圧力 (Pa)]],"Q",1,"Water")-[3]!PropsSI("Hmass","P",テーブル1521[[#This Row],[Pin圧力 (Pa)]],"Q",0,"Water")</f>
        <v>1033117.12785038</v>
      </c>
      <c r="AG18" s="21" cm="1">
        <f t="array" ref="AG18">[3]!PropsSI("T","P",テーブル1521[[#This Row],[Pin圧力 (Pa)]],"Q",0,"Water")</f>
        <v>612.67292008461743</v>
      </c>
      <c r="AH18" s="21">
        <f>単位換算164!AB18</f>
        <v>560.37222222222226</v>
      </c>
      <c r="AI18" s="21" cm="1">
        <f t="array" ref="AI18">[3]!PropsSI("C", "T", テーブル51520[[#This Row],[Ts]]-0.0001, "P", L18, "Water")</f>
        <v>8145.6741949743919</v>
      </c>
      <c r="AJ18" s="21" cm="1">
        <f t="array" ref="AJ18">[3]!PropsSI("C", "T", テーブル51520[[#This Row],[Tin]], "P", L18, "Water")</f>
        <v>5217.5755620427344</v>
      </c>
      <c r="AK18" s="21">
        <f>(テーブル51520[[#This Row],[CPL_Ts]]+テーブル51520[[#This Row],[CPL_Tin]])/2</f>
        <v>6681.6248785085627</v>
      </c>
      <c r="AL18" s="21">
        <f>'TEST SECTION NUMBER 164'!N14*3.1546</f>
        <v>1.2208302</v>
      </c>
      <c r="AM18" s="21">
        <f t="shared" si="2"/>
        <v>2.0375964369058548</v>
      </c>
      <c r="AN18" s="21">
        <f>テーブル51520[[#This Row],[Q_AVE]]*テーブル51520[[#This Row],[A_htr]]</f>
        <v>2.4875592655870622</v>
      </c>
      <c r="AO18" s="21">
        <f>テーブル51520[[#This Row],[DNB位置の軸方向出力]]/テーブル51520[[#This Row],[ロッド数]]</f>
        <v>3.4086911624495758E-2</v>
      </c>
      <c r="AP18" s="21">
        <f>'TEST SECTION NUMBER 164'!E14</f>
        <v>0.79761904761904767</v>
      </c>
      <c r="AQ18" s="21">
        <f>テーブル51520[[#This Row],[Q_all]]*テーブル51520[[#This Row],[z_ratio]]*テーブル51520[[#This Row],[r_ratio]]*1000000</f>
        <v>67632.681675393309</v>
      </c>
      <c r="AR18" s="28">
        <f>テーブル51520[[#This Row],[Q_AVE]]*テーブル51520[[#This Row],[DNB位置の軸方向出力]]*テーブル51520[[#This Row],[DNB位置の半径方向出力]]</f>
        <v>1.1391923148456864</v>
      </c>
      <c r="AS18" s="21">
        <f>テーブル51520[[#This Row],[G]]*テーブル51520[[#This Row],[A]]*テーブル51520[[#This Row],[Hlg]]</f>
        <v>307528.22144594364</v>
      </c>
      <c r="AT18" s="21">
        <f>-テーブル51520[[#This Row],[G]]*テーブル51520[[#This Row],[A]]*テーブル51520[[#This Row],[CPL_ave]]*(テーブル51520[[#This Row],[Ts]]-テーブル51520[[#This Row],[Tin]])</f>
        <v>-104021.94941919018</v>
      </c>
      <c r="AU18" s="22">
        <f>(テーブル51520[[#This Row],[Q_DNB]]+テーブル51520[[#This Row],[xin_nishida]])/テーブル51520[[#This Row],[GAHlg]]</f>
        <v>-0.11832822227729516</v>
      </c>
      <c r="AV18" s="21">
        <v>0.85217279061239404</v>
      </c>
      <c r="AW18" s="21">
        <v>25</v>
      </c>
      <c r="AX18" s="21">
        <v>1.095</v>
      </c>
      <c r="AY18" s="21">
        <f>テーブル51520[[#This Row],[Ts]]-テーブル51520[[#This Row],[Tin]]</f>
        <v>52.300697862395168</v>
      </c>
      <c r="AZ18" s="21" cm="1">
        <f t="array" ref="AZ18">[3]!PropsSI("H", "P", L18, "T", テーブル51520[[#This Row],[Ts]]-0.001, "Water")-[3]!PropsSI("H", "P", L18, "T", テーブル51520[[#This Row],[Tin]], "Water")</f>
        <v>320696.82256111898</v>
      </c>
      <c r="BA18" s="21">
        <f>テーブル51520[[#This Row],[Hsub]]/1000</f>
        <v>320.69682256111901</v>
      </c>
    </row>
    <row r="19" spans="1:53">
      <c r="A19" s="34">
        <f>'TEST SECTION NUMBER 164'!$C$2</f>
        <v>164</v>
      </c>
      <c r="B19" s="33">
        <f>'TEST SECTION NUMBER 164'!I15</f>
        <v>14</v>
      </c>
      <c r="C19" s="26">
        <f>'TEST SECTION NUMBER 164'!K15</f>
        <v>2115</v>
      </c>
      <c r="D19" s="26">
        <f>'TEST SECTION NUMBER 164'!Q15</f>
        <v>134</v>
      </c>
      <c r="E19" s="26">
        <f>'TEST SECTION NUMBER 164'!M15</f>
        <v>2.9980000000000002</v>
      </c>
      <c r="F19" s="26">
        <f>'TEST SECTION NUMBER 164'!L15</f>
        <v>548.79999999999995</v>
      </c>
      <c r="G19" s="26">
        <f>'TEST SECTION NUMBER 164'!G15</f>
        <v>0.43017256383718344</v>
      </c>
      <c r="H19" s="24">
        <f>'TEST SECTION NUMBER 164'!$C$4</f>
        <v>0.496</v>
      </c>
      <c r="I19" s="24">
        <f>'TEST SECTION NUMBER 164'!$C$6</f>
        <v>0.374</v>
      </c>
      <c r="K19" s="69" t="str">
        <f>B19&amp;"_"&amp;テーブル41419[[#This Row],[TEST SECTION NUMBER]]</f>
        <v>14_164</v>
      </c>
      <c r="L19" s="26">
        <f t="shared" si="3"/>
        <v>14582411.055</v>
      </c>
      <c r="M19" s="26">
        <f>'TEST SECTION NUMBER 164'!P15*0.0254</f>
        <v>4.2671999999999999</v>
      </c>
      <c r="N19" s="26">
        <f>'TEST SECTION NUMBER 164'!$C$4*0.0254</f>
        <v>1.2598399999999999E-2</v>
      </c>
      <c r="O19" s="26">
        <f>'TEST SECTION NUMBER 164'!$C$6*0.0254</f>
        <v>9.4996000000000004E-3</v>
      </c>
      <c r="P19" s="26">
        <f t="shared" si="4"/>
        <v>8.7843467213758383E-5</v>
      </c>
      <c r="Q19" s="26">
        <f t="shared" si="5"/>
        <v>2.9843873572041602E-2</v>
      </c>
      <c r="R19" s="26">
        <f>'TEST SECTION NUMBER 164'!$C$4^2-PI()*(('TEST SECTION NUMBER 164'!$C$6)^2)/4</f>
        <v>0.13615764649661849</v>
      </c>
      <c r="S19" s="26">
        <f>PI()*'TEST SECTION NUMBER 164'!$C$6</f>
        <v>1.1749556524425826</v>
      </c>
      <c r="T19" s="26">
        <f t="shared" si="6"/>
        <v>3.4036</v>
      </c>
      <c r="U19" s="26">
        <f t="shared" si="7"/>
        <v>4065.288</v>
      </c>
      <c r="V19" s="26">
        <f t="shared" si="8"/>
        <v>560.26111111111106</v>
      </c>
      <c r="W19" s="94">
        <f t="shared" si="9"/>
        <v>1.3570223698807788</v>
      </c>
      <c r="X19">
        <v>0.92652899999999994</v>
      </c>
      <c r="Z19" s="35">
        <f t="shared" si="10"/>
        <v>8.7843467213758383E-5</v>
      </c>
      <c r="AA19" s="29">
        <f t="shared" si="11"/>
        <v>2.9843873572041598E-2</v>
      </c>
      <c r="AB19" s="96">
        <f t="shared" si="12"/>
        <v>560.26111111111106</v>
      </c>
      <c r="AC19" s="21">
        <v>14</v>
      </c>
      <c r="AD19" s="21">
        <f t="shared" si="0"/>
        <v>4065.288</v>
      </c>
      <c r="AE19" s="21">
        <f t="shared" si="1"/>
        <v>8.7843467213758383E-5</v>
      </c>
      <c r="AF19" s="21" cm="1">
        <f t="array" ref="AF19">[3]!PropsSI("Hmass","P",テーブル1521[[#This Row],[Pin圧力 (Pa)]],"Q",1,"Water")-[3]!PropsSI("Hmass","P",テーブル1521[[#This Row],[Pin圧力 (Pa)]],"Q",0,"Water")</f>
        <v>1028533.0792909416</v>
      </c>
      <c r="AG19" s="21" cm="1">
        <f t="array" ref="AG19">[3]!PropsSI("T","P",テーブル1521[[#This Row],[Pin圧力 (Pa)]],"Q",0,"Water")</f>
        <v>613.05026988781367</v>
      </c>
      <c r="AH19" s="21">
        <f>単位換算164!AB19</f>
        <v>560.26111111111106</v>
      </c>
      <c r="AI19" s="21" cm="1">
        <f t="array" ref="AI19">[3]!PropsSI("C", "T", テーブル51520[[#This Row],[Ts]]-0.0001, "P", L19, "Water")</f>
        <v>8194.7811915419152</v>
      </c>
      <c r="AJ19" s="21" cm="1">
        <f t="array" ref="AJ19">[3]!PropsSI("C", "T", テーブル51520[[#This Row],[Tin]], "P", L19, "Water")</f>
        <v>5213.8472271666642</v>
      </c>
      <c r="AK19" s="21">
        <f>(テーブル51520[[#This Row],[CPL_Ts]]+テーブル51520[[#This Row],[CPL_Tin]])/2</f>
        <v>6704.3142093542901</v>
      </c>
      <c r="AL19" s="21">
        <f>'TEST SECTION NUMBER 164'!N15*3.1546</f>
        <v>1.4542706000000001</v>
      </c>
      <c r="AM19" s="21">
        <f t="shared" si="2"/>
        <v>2.0375964369058548</v>
      </c>
      <c r="AN19" s="21">
        <f>テーブル51520[[#This Row],[Q_AVE]]*テーブル51520[[#This Row],[A_htr]]</f>
        <v>2.9632165928569396</v>
      </c>
      <c r="AO19" s="21">
        <f>テーブル51520[[#This Row],[DNB位置の軸方向出力]]/テーブル51520[[#This Row],[ロッド数]]</f>
        <v>3.4086911624495758E-2</v>
      </c>
      <c r="AP19" s="21">
        <f>'TEST SECTION NUMBER 164'!E15</f>
        <v>0.79761904761904767</v>
      </c>
      <c r="AQ19" s="21">
        <f>テーブル51520[[#This Row],[Q_all]]*テーブル51520[[#This Row],[z_ratio]]*テーブル51520[[#This Row],[r_ratio]]*1000000</f>
        <v>80565.029075856117</v>
      </c>
      <c r="AR19" s="28">
        <f>テーブル51520[[#This Row],[Q_AVE]]*テーブル51520[[#This Row],[DNB位置の軸方向出力]]*テーブル51520[[#This Row],[DNB位置の半径方向出力]]</f>
        <v>1.3570223698807791</v>
      </c>
      <c r="AS19" s="21">
        <f>テーブル51520[[#This Row],[G]]*テーブル51520[[#This Row],[A]]*テーブル51520[[#This Row],[Hlg]]</f>
        <v>367298.41235932824</v>
      </c>
      <c r="AT19" s="21">
        <f>-テーブル51520[[#This Row],[G]]*テーブル51520[[#This Row],[A]]*テーブル51520[[#This Row],[CPL_ave]]*(テーブル51520[[#This Row],[Ts]]-テーブル51520[[#This Row],[Tin]])</f>
        <v>-126386.26762099922</v>
      </c>
      <c r="AU19" s="22">
        <f>(テーブル51520[[#This Row],[Q_DNB]]+テーブル51520[[#This Row],[xin_nishida]])/テーブル51520[[#This Row],[GAHlg]]</f>
        <v>-0.12475207352738613</v>
      </c>
      <c r="AV19" s="21">
        <v>0.85217279061239404</v>
      </c>
      <c r="AW19" s="21">
        <v>25</v>
      </c>
      <c r="AX19" s="21">
        <v>1.095</v>
      </c>
      <c r="AY19" s="21">
        <f>テーブル51520[[#This Row],[Ts]]-テーブル51520[[#This Row],[Tin]]</f>
        <v>52.789158776702607</v>
      </c>
      <c r="AZ19" s="21" cm="1">
        <f t="array" ref="AZ19">[3]!PropsSI("H", "P", L19, "T", テーブル51520[[#This Row],[Ts]]-0.001, "Water")-[3]!PropsSI("H", "P", L19, "T", テーブル51520[[#This Row],[Tin]], "Water")</f>
        <v>324016.43604420242</v>
      </c>
      <c r="BA19" s="21">
        <f>テーブル51520[[#This Row],[Hsub]]/1000</f>
        <v>324.01643604420241</v>
      </c>
    </row>
    <row r="20" spans="1:53">
      <c r="A20" s="34">
        <f>'TEST SECTION NUMBER 164'!$C$2</f>
        <v>164</v>
      </c>
      <c r="B20" s="33">
        <f>'TEST SECTION NUMBER 164'!I16</f>
        <v>15</v>
      </c>
      <c r="C20" s="26">
        <f>'TEST SECTION NUMBER 164'!K16</f>
        <v>2100</v>
      </c>
      <c r="D20" s="26">
        <f>'TEST SECTION NUMBER 164'!Q16</f>
        <v>134</v>
      </c>
      <c r="E20" s="26">
        <f>'TEST SECTION NUMBER 164'!M16</f>
        <v>3.4569999999999999</v>
      </c>
      <c r="F20" s="26">
        <f>'TEST SECTION NUMBER 164'!L16</f>
        <v>557.29999999999995</v>
      </c>
      <c r="G20" s="26">
        <f>'TEST SECTION NUMBER 164'!G16</f>
        <v>0.45350079398019766</v>
      </c>
      <c r="H20" s="24">
        <f>'TEST SECTION NUMBER 164'!$C$4</f>
        <v>0.496</v>
      </c>
      <c r="I20" s="24">
        <f>'TEST SECTION NUMBER 164'!$C$6</f>
        <v>0.374</v>
      </c>
      <c r="K20" s="69" t="str">
        <f>B20&amp;"_"&amp;テーブル41419[[#This Row],[TEST SECTION NUMBER]]</f>
        <v>15_164</v>
      </c>
      <c r="L20" s="26">
        <f t="shared" si="3"/>
        <v>14478989.699999999</v>
      </c>
      <c r="M20" s="26">
        <f>'TEST SECTION NUMBER 164'!P16*0.0254</f>
        <v>4.2671999999999999</v>
      </c>
      <c r="N20" s="26">
        <f>'TEST SECTION NUMBER 164'!$C$4*0.0254</f>
        <v>1.2598399999999999E-2</v>
      </c>
      <c r="O20" s="26">
        <f>'TEST SECTION NUMBER 164'!$C$6*0.0254</f>
        <v>9.4996000000000004E-3</v>
      </c>
      <c r="P20" s="26">
        <f t="shared" si="4"/>
        <v>8.7843467213758383E-5</v>
      </c>
      <c r="Q20" s="26">
        <f t="shared" si="5"/>
        <v>2.9843873572041602E-2</v>
      </c>
      <c r="R20" s="26">
        <f>'TEST SECTION NUMBER 164'!$C$4^2-PI()*(('TEST SECTION NUMBER 164'!$C$6)^2)/4</f>
        <v>0.13615764649661849</v>
      </c>
      <c r="S20" s="26">
        <f>PI()*'TEST SECTION NUMBER 164'!$C$6</f>
        <v>1.1749556524425826</v>
      </c>
      <c r="T20" s="26">
        <f t="shared" si="6"/>
        <v>3.4036</v>
      </c>
      <c r="U20" s="26">
        <f t="shared" si="7"/>
        <v>4687.692</v>
      </c>
      <c r="V20" s="26">
        <f t="shared" si="8"/>
        <v>564.98333333333335</v>
      </c>
      <c r="W20" s="94">
        <f t="shared" si="9"/>
        <v>1.4306136046899314</v>
      </c>
      <c r="X20">
        <v>0.92652899999999994</v>
      </c>
      <c r="Z20" s="34">
        <f t="shared" si="10"/>
        <v>8.7843467213758383E-5</v>
      </c>
      <c r="AA20" s="26">
        <f t="shared" si="11"/>
        <v>2.9843873572041598E-2</v>
      </c>
      <c r="AB20" s="97">
        <f t="shared" si="12"/>
        <v>564.98333333333335</v>
      </c>
      <c r="AC20" s="21">
        <v>15</v>
      </c>
      <c r="AD20" s="21">
        <f t="shared" si="0"/>
        <v>4687.692</v>
      </c>
      <c r="AE20" s="21">
        <f t="shared" si="1"/>
        <v>8.7843467213758383E-5</v>
      </c>
      <c r="AF20" s="21" cm="1">
        <f t="array" ref="AF20">[3]!PropsSI("Hmass","P",テーブル1521[[#This Row],[Pin圧力 (Pa)]],"Q",1,"Water")-[3]!PropsSI("Hmass","P",テーブル1521[[#This Row],[Pin圧力 (Pa)]],"Q",0,"Water")</f>
        <v>1035404.645585787</v>
      </c>
      <c r="AG20" s="21" cm="1">
        <f t="array" ref="AG20">[3]!PropsSI("T","P",テーブル1521[[#This Row],[Pin圧力 (Pa)]],"Q",0,"Water")</f>
        <v>612.48370255129544</v>
      </c>
      <c r="AH20" s="21">
        <f>単位換算164!AB20</f>
        <v>564.98333333333335</v>
      </c>
      <c r="AI20" s="21" cm="1">
        <f t="array" ref="AI20">[3]!PropsSI("C", "T", テーブル51520[[#This Row],[Ts]]-0.0001, "P", L20, "Water")</f>
        <v>8121.4607358194189</v>
      </c>
      <c r="AJ20" s="21" cm="1">
        <f t="array" ref="AJ20">[3]!PropsSI("C", "T", テーブル51520[[#This Row],[Tin]], "P", L20, "Water")</f>
        <v>5307.6979304814795</v>
      </c>
      <c r="AK20" s="21">
        <f>(テーブル51520[[#This Row],[CPL_Ts]]+テーブル51520[[#This Row],[CPL_Tin]])/2</f>
        <v>6714.5793331504492</v>
      </c>
      <c r="AL20" s="21">
        <f>'TEST SECTION NUMBER 164'!N16*3.1546</f>
        <v>1.5331355999999998</v>
      </c>
      <c r="AM20" s="21">
        <f t="shared" si="2"/>
        <v>2.0375964369058548</v>
      </c>
      <c r="AN20" s="21">
        <f>テーブル51520[[#This Row],[Q_AVE]]*テーブル51520[[#This Row],[A_htr]]</f>
        <v>3.1239116358535193</v>
      </c>
      <c r="AO20" s="21">
        <f>テーブル51520[[#This Row],[DNB位置の軸方向出力]]/テーブル51520[[#This Row],[ロッド数]]</f>
        <v>3.4086911624495758E-2</v>
      </c>
      <c r="AP20" s="21">
        <f>'TEST SECTION NUMBER 164'!E16</f>
        <v>0.79761904761904767</v>
      </c>
      <c r="AQ20" s="21">
        <f>テーブル51520[[#This Row],[Q_all]]*テーブル51520[[#This Row],[z_ratio]]*テーブル51520[[#This Row],[r_ratio]]*1000000</f>
        <v>84934.065359796237</v>
      </c>
      <c r="AR20" s="28">
        <f>テーブル51520[[#This Row],[Q_AVE]]*テーブル51520[[#This Row],[DNB位置の軸方向出力]]*テーブル51520[[#This Row],[DNB位置の半径方向出力]]</f>
        <v>1.4306136046899316</v>
      </c>
      <c r="AS20" s="21">
        <f>テーブル51520[[#This Row],[G]]*テーブル51520[[#This Row],[A]]*テーブル51520[[#This Row],[Hlg]]</f>
        <v>426362.15387926111</v>
      </c>
      <c r="AT20" s="21">
        <f>-テーブル51520[[#This Row],[G]]*テーブル51520[[#This Row],[A]]*テーブル51520[[#This Row],[CPL_ave]]*(テーブル51520[[#This Row],[Ts]]-テーブル51520[[#This Row],[Tin]])</f>
        <v>-131336.16569057701</v>
      </c>
      <c r="AU20" s="22">
        <f>(テーブル51520[[#This Row],[Q_DNB]]+テーブル51520[[#This Row],[xin_nishida]])/テーブル51520[[#This Row],[GAHlg]]</f>
        <v>-0.10883259667536321</v>
      </c>
      <c r="AV20" s="21">
        <v>0.85217279061239404</v>
      </c>
      <c r="AW20" s="21">
        <v>25</v>
      </c>
      <c r="AX20" s="21">
        <v>1.095</v>
      </c>
      <c r="AY20" s="21">
        <f>テーブル51520[[#This Row],[Ts]]-テーブル51520[[#This Row],[Tin]]</f>
        <v>47.500369217962088</v>
      </c>
      <c r="AZ20" s="21" cm="1">
        <f t="array" ref="AZ20">[3]!PropsSI("H", "P", L20, "T", テーブル51520[[#This Row],[Ts]]-0.001, "Water")-[3]!PropsSI("H", "P", L20, "T", テーブル51520[[#This Row],[Tin]], "Water")</f>
        <v>295061.98991252366</v>
      </c>
      <c r="BA20" s="21">
        <f>テーブル51520[[#This Row],[Hsub]]/1000</f>
        <v>295.06198991252364</v>
      </c>
    </row>
    <row r="21" spans="1:53">
      <c r="A21" s="34">
        <f>'TEST SECTION NUMBER 164'!$C$2</f>
        <v>164</v>
      </c>
      <c r="B21" s="33">
        <f>'TEST SECTION NUMBER 164'!I17</f>
        <v>16</v>
      </c>
      <c r="C21" s="26">
        <f>'TEST SECTION NUMBER 164'!K17</f>
        <v>2395</v>
      </c>
      <c r="D21" s="26">
        <f>'TEST SECTION NUMBER 164'!Q17</f>
        <v>134</v>
      </c>
      <c r="E21" s="26">
        <f>'TEST SECTION NUMBER 164'!M17</f>
        <v>3.464</v>
      </c>
      <c r="F21" s="26">
        <f>'TEST SECTION NUMBER 164'!L17</f>
        <v>578.5</v>
      </c>
      <c r="G21" s="26">
        <f>'TEST SECTION NUMBER 164'!G17</f>
        <v>0.46096582762596233</v>
      </c>
      <c r="H21" s="24">
        <f>'TEST SECTION NUMBER 164'!$C$4</f>
        <v>0.496</v>
      </c>
      <c r="I21" s="24">
        <f>'TEST SECTION NUMBER 164'!$C$6</f>
        <v>0.374</v>
      </c>
      <c r="K21" s="69" t="str">
        <f>B21&amp;"_"&amp;テーブル41419[[#This Row],[TEST SECTION NUMBER]]</f>
        <v>16_164</v>
      </c>
      <c r="L21" s="26">
        <f t="shared" si="3"/>
        <v>16512943.014999999</v>
      </c>
      <c r="M21" s="26">
        <f>'TEST SECTION NUMBER 164'!P17*0.0254</f>
        <v>4.2671999999999999</v>
      </c>
      <c r="N21" s="26">
        <f>'TEST SECTION NUMBER 164'!$C$4*0.0254</f>
        <v>1.2598399999999999E-2</v>
      </c>
      <c r="O21" s="26">
        <f>'TEST SECTION NUMBER 164'!$C$6*0.0254</f>
        <v>9.4996000000000004E-3</v>
      </c>
      <c r="P21" s="26">
        <f t="shared" si="4"/>
        <v>8.7843467213758383E-5</v>
      </c>
      <c r="Q21" s="26">
        <f t="shared" si="5"/>
        <v>2.9843873572041602E-2</v>
      </c>
      <c r="R21" s="26">
        <f>'TEST SECTION NUMBER 164'!$C$4^2-PI()*(('TEST SECTION NUMBER 164'!$C$6)^2)/4</f>
        <v>0.13615764649661849</v>
      </c>
      <c r="S21" s="26">
        <f>PI()*'TEST SECTION NUMBER 164'!$C$6</f>
        <v>1.1749556524425826</v>
      </c>
      <c r="T21" s="26">
        <f t="shared" si="6"/>
        <v>3.4036</v>
      </c>
      <c r="U21" s="26">
        <f t="shared" si="7"/>
        <v>4697.1840000000002</v>
      </c>
      <c r="V21" s="26">
        <f t="shared" si="8"/>
        <v>576.76111111111106</v>
      </c>
      <c r="W21" s="94">
        <f t="shared" si="9"/>
        <v>1.4541627998288607</v>
      </c>
      <c r="X21">
        <v>0.92652899999999994</v>
      </c>
      <c r="Z21" s="35">
        <f t="shared" si="10"/>
        <v>8.7843467213758383E-5</v>
      </c>
      <c r="AA21" s="29">
        <f t="shared" si="11"/>
        <v>2.9843873572041598E-2</v>
      </c>
      <c r="AB21" s="96">
        <f t="shared" si="12"/>
        <v>576.76111111111106</v>
      </c>
      <c r="AC21" s="21">
        <v>16</v>
      </c>
      <c r="AD21" s="21">
        <f t="shared" si="0"/>
        <v>4697.1840000000002</v>
      </c>
      <c r="AE21" s="21">
        <f t="shared" si="1"/>
        <v>8.7843467213758383E-5</v>
      </c>
      <c r="AF21" s="21" cm="1">
        <f t="array" ref="AF21">[3]!PropsSI("Hmass","P",テーブル1521[[#This Row],[Pin圧力 (Pa)]],"Q",1,"Water")-[3]!PropsSI("Hmass","P",テーブル1521[[#This Row],[Pin圧力 (Pa)]],"Q",0,"Water")</f>
        <v>893960.08484602417</v>
      </c>
      <c r="AG21" s="21" cm="1">
        <f t="array" ref="AG21">[3]!PropsSI("T","P",テーブル1521[[#This Row],[Pin圧力 (Pa)]],"Q",0,"Water")</f>
        <v>623.06876481641166</v>
      </c>
      <c r="AH21" s="21">
        <f>単位換算164!AB21</f>
        <v>576.76111111111106</v>
      </c>
      <c r="AI21" s="21" cm="1">
        <f t="array" ref="AI21">[3]!PropsSI("C", "T", テーブル51520[[#This Row],[Ts]]-0.0001, "P", L21, "Water")</f>
        <v>10093.630387299307</v>
      </c>
      <c r="AJ21" s="21" cm="1">
        <f t="array" ref="AJ21">[3]!PropsSI("C", "T", テーブル51520[[#This Row],[Tin]], "P", L21, "Water")</f>
        <v>5511.4658635416918</v>
      </c>
      <c r="AK21" s="21">
        <f>(テーブル51520[[#This Row],[CPL_Ts]]+テーブル51520[[#This Row],[CPL_Tin]])/2</f>
        <v>7802.5481254204988</v>
      </c>
      <c r="AL21" s="21">
        <f>'TEST SECTION NUMBER 164'!N17*3.1546</f>
        <v>1.5583723999999999</v>
      </c>
      <c r="AM21" s="21">
        <f t="shared" si="2"/>
        <v>2.0375964369058548</v>
      </c>
      <c r="AN21" s="21">
        <f>テーブル51520[[#This Row],[Q_AVE]]*テーブル51520[[#This Row],[A_htr]]</f>
        <v>3.1753340496124252</v>
      </c>
      <c r="AO21" s="21">
        <f>テーブル51520[[#This Row],[DNB位置の軸方向出力]]/テーブル51520[[#This Row],[ロッド数]]</f>
        <v>3.4086911624495758E-2</v>
      </c>
      <c r="AP21" s="21">
        <f>'TEST SECTION NUMBER 164'!E17</f>
        <v>0.79761904761904767</v>
      </c>
      <c r="AQ21" s="21">
        <f>テーブル51520[[#This Row],[Q_all]]*テーブル51520[[#This Row],[z_ratio]]*テーブル51520[[#This Row],[r_ratio]]*1000000</f>
        <v>86332.156970657088</v>
      </c>
      <c r="AR21" s="28">
        <f>テーブル51520[[#This Row],[Q_AVE]]*テーブル51520[[#This Row],[DNB位置の軸方向出力]]*テーブル51520[[#This Row],[DNB位置の半径方向出力]]</f>
        <v>1.4541627998288604</v>
      </c>
      <c r="AS21" s="21">
        <f>テーブル51520[[#This Row],[G]]*テーブル51520[[#This Row],[A]]*テーブル51520[[#This Row],[Hlg]]</f>
        <v>368863.06459044333</v>
      </c>
      <c r="AT21" s="21">
        <f>-テーブル51520[[#This Row],[G]]*テーブル51520[[#This Row],[A]]*テーブル51520[[#This Row],[CPL_ave]]*(テーブル51520[[#This Row],[Ts]]-テーブル51520[[#This Row],[Tin]])</f>
        <v>-149085.79826091192</v>
      </c>
      <c r="AU21" s="22">
        <f>(テーブル51520[[#This Row],[Q_DNB]]+テーブル51520[[#This Row],[xin_nishida]])/テーブル51520[[#This Row],[GAHlg]]</f>
        <v>-0.1701272025160111</v>
      </c>
      <c r="AV21" s="21">
        <v>0.85217279061239404</v>
      </c>
      <c r="AW21" s="21">
        <v>25</v>
      </c>
      <c r="AX21" s="21">
        <v>1.095</v>
      </c>
      <c r="AY21" s="21">
        <f>テーブル51520[[#This Row],[Ts]]-テーブル51520[[#This Row],[Tin]]</f>
        <v>46.307653705300595</v>
      </c>
      <c r="AZ21" s="21" cm="1">
        <f t="array" ref="AZ21">[3]!PropsSI("H", "P", L21, "T", テーブル51520[[#This Row],[Ts]]-0.001, "Water")-[3]!PropsSI("H", "P", L21, "T", テーブル51520[[#This Row],[Tin]], "Water")</f>
        <v>313466.80650132452</v>
      </c>
      <c r="BA21" s="21">
        <f>テーブル51520[[#This Row],[Hsub]]/1000</f>
        <v>313.46680650132453</v>
      </c>
    </row>
    <row r="22" spans="1:53">
      <c r="A22" s="34">
        <f>'TEST SECTION NUMBER 164'!$C$2</f>
        <v>164</v>
      </c>
      <c r="B22" s="33">
        <f>'TEST SECTION NUMBER 164'!I18</f>
        <v>17</v>
      </c>
      <c r="C22" s="26">
        <f>'TEST SECTION NUMBER 164'!K18</f>
        <v>2400</v>
      </c>
      <c r="D22" s="26">
        <f>'TEST SECTION NUMBER 164'!Q18</f>
        <v>134</v>
      </c>
      <c r="E22" s="26">
        <f>'TEST SECTION NUMBER 164'!M18</f>
        <v>1.994</v>
      </c>
      <c r="F22" s="26">
        <f>'TEST SECTION NUMBER 164'!L18</f>
        <v>598</v>
      </c>
      <c r="G22" s="26">
        <f>'TEST SECTION NUMBER 164'!G18</f>
        <v>0.26500869442464225</v>
      </c>
      <c r="H22" s="24">
        <f>'TEST SECTION NUMBER 164'!$C$4</f>
        <v>0.496</v>
      </c>
      <c r="I22" s="24">
        <f>'TEST SECTION NUMBER 164'!$C$6</f>
        <v>0.374</v>
      </c>
      <c r="K22" s="69" t="str">
        <f>B22&amp;"_"&amp;テーブル41419[[#This Row],[TEST SECTION NUMBER]]</f>
        <v>17_164</v>
      </c>
      <c r="L22" s="26">
        <f t="shared" si="3"/>
        <v>16547416.799999999</v>
      </c>
      <c r="M22" s="26">
        <f>'TEST SECTION NUMBER 164'!P18*0.0254</f>
        <v>4.2671999999999999</v>
      </c>
      <c r="N22" s="26">
        <f>'TEST SECTION NUMBER 164'!$C$4*0.0254</f>
        <v>1.2598399999999999E-2</v>
      </c>
      <c r="O22" s="26">
        <f>'TEST SECTION NUMBER 164'!$C$6*0.0254</f>
        <v>9.4996000000000004E-3</v>
      </c>
      <c r="P22" s="26">
        <f t="shared" si="4"/>
        <v>8.7843467213758383E-5</v>
      </c>
      <c r="Q22" s="26">
        <f t="shared" si="5"/>
        <v>2.9843873572041602E-2</v>
      </c>
      <c r="R22" s="26">
        <f>'TEST SECTION NUMBER 164'!$C$4^2-PI()*(('TEST SECTION NUMBER 164'!$C$6)^2)/4</f>
        <v>0.13615764649661849</v>
      </c>
      <c r="S22" s="26">
        <f>PI()*'TEST SECTION NUMBER 164'!$C$6</f>
        <v>1.1749556524425826</v>
      </c>
      <c r="T22" s="26">
        <f t="shared" si="6"/>
        <v>3.4036</v>
      </c>
      <c r="U22" s="26">
        <f t="shared" si="7"/>
        <v>2703.864</v>
      </c>
      <c r="V22" s="26">
        <f t="shared" si="8"/>
        <v>587.59444444444443</v>
      </c>
      <c r="W22" s="94">
        <f t="shared" si="9"/>
        <v>0.83599642743197644</v>
      </c>
      <c r="X22">
        <v>0.92652899999999994</v>
      </c>
      <c r="Z22" s="34">
        <f t="shared" si="10"/>
        <v>8.7843467213758383E-5</v>
      </c>
      <c r="AA22" s="26">
        <f t="shared" si="11"/>
        <v>2.9843873572041598E-2</v>
      </c>
      <c r="AB22" s="97">
        <f t="shared" si="12"/>
        <v>587.59444444444443</v>
      </c>
      <c r="AC22" s="21">
        <v>17</v>
      </c>
      <c r="AD22" s="21">
        <f t="shared" si="0"/>
        <v>2703.864</v>
      </c>
      <c r="AE22" s="21">
        <f t="shared" si="1"/>
        <v>8.7843467213758383E-5</v>
      </c>
      <c r="AF22" s="21" cm="1">
        <f t="array" ref="AF22">[3]!PropsSI("Hmass","P",テーブル1521[[#This Row],[Pin圧力 (Pa)]],"Q",1,"Water")-[3]!PropsSI("Hmass","P",テーブル1521[[#This Row],[Pin圧力 (Pa)]],"Q",0,"Water")</f>
        <v>891419.29711468448</v>
      </c>
      <c r="AG22" s="21" cm="1">
        <f t="array" ref="AG22">[3]!PropsSI("T","P",テーブル1521[[#This Row],[Pin圧力 (Pa)]],"Q",0,"Water")</f>
        <v>623.23870133313642</v>
      </c>
      <c r="AH22" s="21">
        <f>単位換算164!AB22</f>
        <v>587.59444444444443</v>
      </c>
      <c r="AI22" s="21" cm="1">
        <f t="array" ref="AI22">[3]!PropsSI("C", "T", テーブル51520[[#This Row],[Ts]]-0.0001, "P", L22, "Water")</f>
        <v>10140.551664295863</v>
      </c>
      <c r="AJ22" s="21" cm="1">
        <f t="array" ref="AJ22">[3]!PropsSI("C", "T", テーブル51520[[#This Row],[Tin]], "P", L22, "Water")</f>
        <v>5839.0327931157262</v>
      </c>
      <c r="AK22" s="21">
        <f>(テーブル51520[[#This Row],[CPL_Ts]]+テーブル51520[[#This Row],[CPL_Tin]])/2</f>
        <v>7989.7922287057945</v>
      </c>
      <c r="AL22" s="21">
        <f>'TEST SECTION NUMBER 164'!N18*3.1546</f>
        <v>0.89590639999999988</v>
      </c>
      <c r="AM22" s="21">
        <f t="shared" si="2"/>
        <v>2.0375964369058548</v>
      </c>
      <c r="AN22" s="21">
        <f>テーブル51520[[#This Row],[Q_AVE]]*テーブル51520[[#This Row],[A_htr]]</f>
        <v>1.8254956884411513</v>
      </c>
      <c r="AO22" s="21">
        <f>テーブル51520[[#This Row],[DNB位置の軸方向出力]]/テーブル51520[[#This Row],[ロッド数]]</f>
        <v>3.4086911624495758E-2</v>
      </c>
      <c r="AP22" s="21">
        <f>'TEST SECTION NUMBER 164'!E18</f>
        <v>0.79761904761904767</v>
      </c>
      <c r="AQ22" s="21">
        <f>テーブル51520[[#This Row],[Q_all]]*テーブル51520[[#This Row],[z_ratio]]*テーブル51520[[#This Row],[r_ratio]]*1000000</f>
        <v>49632.252185559941</v>
      </c>
      <c r="AR22" s="28">
        <f>テーブル51520[[#This Row],[Q_AVE]]*テーブル51520[[#This Row],[DNB位置の軸方向出力]]*テーブル51520[[#This Row],[DNB位置の半径方向出力]]</f>
        <v>0.83599642743197644</v>
      </c>
      <c r="AS22" s="21">
        <f>テーブル51520[[#This Row],[G]]*テーブル51520[[#This Row],[A]]*テーブル51520[[#This Row],[Hlg]]</f>
        <v>211727.04877746885</v>
      </c>
      <c r="AT22" s="21">
        <f>-テーブル51520[[#This Row],[G]]*テーブル51520[[#This Row],[A]]*テーブル51520[[#This Row],[CPL_ave]]*(テーブル51520[[#This Row],[Ts]]-テーブル51520[[#This Row],[Tin]])</f>
        <v>-67642.455326903553</v>
      </c>
      <c r="AU22" s="22">
        <f>(テーブル51520[[#This Row],[Q_DNB]]+テーブル51520[[#This Row],[xin_nishida]])/テーブル51520[[#This Row],[GAHlg]]</f>
        <v>-8.5063307902018923E-2</v>
      </c>
      <c r="AV22" s="21">
        <v>0.85217279061239404</v>
      </c>
      <c r="AW22" s="21">
        <v>25</v>
      </c>
      <c r="AX22" s="21">
        <v>1.095</v>
      </c>
      <c r="AY22" s="21">
        <f>テーブル51520[[#This Row],[Ts]]-テーブル51520[[#This Row],[Tin]]</f>
        <v>35.644256888691984</v>
      </c>
      <c r="AZ22" s="21" cm="1">
        <f t="array" ref="AZ22">[3]!PropsSI("H", "P", L22, "T", テーブル51520[[#This Row],[Ts]]-0.001, "Water")-[3]!PropsSI("H", "P", L22, "T", テーブル51520[[#This Row],[Tin]], "Water")</f>
        <v>253516.74384269328</v>
      </c>
      <c r="BA22" s="21">
        <f>テーブル51520[[#This Row],[Hsub]]/1000</f>
        <v>253.51674384269327</v>
      </c>
    </row>
    <row r="23" spans="1:53">
      <c r="A23" s="34">
        <f>'TEST SECTION NUMBER 164'!$C$2</f>
        <v>164</v>
      </c>
      <c r="B23" s="33">
        <f>'TEST SECTION NUMBER 164'!I19</f>
        <v>18</v>
      </c>
      <c r="C23" s="26">
        <f>'TEST SECTION NUMBER 164'!K19</f>
        <v>2405</v>
      </c>
      <c r="D23" s="26">
        <f>'TEST SECTION NUMBER 164'!Q19</f>
        <v>134</v>
      </c>
      <c r="E23" s="26">
        <f>'TEST SECTION NUMBER 164'!M19</f>
        <v>2.456</v>
      </c>
      <c r="F23" s="26">
        <f>'TEST SECTION NUMBER 164'!L19</f>
        <v>606</v>
      </c>
      <c r="G23" s="26">
        <f>'TEST SECTION NUMBER 164'!G19</f>
        <v>0.30420012106490629</v>
      </c>
      <c r="H23" s="24">
        <f>'TEST SECTION NUMBER 164'!$C$4</f>
        <v>0.496</v>
      </c>
      <c r="I23" s="24">
        <f>'TEST SECTION NUMBER 164'!$C$6</f>
        <v>0.374</v>
      </c>
      <c r="K23" s="69" t="str">
        <f>B23&amp;"_"&amp;テーブル41419[[#This Row],[TEST SECTION NUMBER]]</f>
        <v>18_164</v>
      </c>
      <c r="L23" s="26">
        <f t="shared" si="3"/>
        <v>16581890.584999999</v>
      </c>
      <c r="M23" s="26">
        <f>'TEST SECTION NUMBER 164'!P19*0.0254</f>
        <v>4.2671999999999999</v>
      </c>
      <c r="N23" s="26">
        <f>'TEST SECTION NUMBER 164'!$C$4*0.0254</f>
        <v>1.2598399999999999E-2</v>
      </c>
      <c r="O23" s="26">
        <f>'TEST SECTION NUMBER 164'!$C$6*0.0254</f>
        <v>9.4996000000000004E-3</v>
      </c>
      <c r="P23" s="26">
        <f t="shared" si="4"/>
        <v>8.7843467213758383E-5</v>
      </c>
      <c r="Q23" s="26">
        <f t="shared" si="5"/>
        <v>2.9843873572041602E-2</v>
      </c>
      <c r="R23" s="26">
        <f>'TEST SECTION NUMBER 164'!$C$4^2-PI()*(('TEST SECTION NUMBER 164'!$C$6)^2)/4</f>
        <v>0.13615764649661849</v>
      </c>
      <c r="S23" s="26">
        <f>PI()*'TEST SECTION NUMBER 164'!$C$6</f>
        <v>1.1749556524425826</v>
      </c>
      <c r="T23" s="26">
        <f t="shared" si="6"/>
        <v>3.4036</v>
      </c>
      <c r="U23" s="26">
        <f t="shared" si="7"/>
        <v>3330.3359999999998</v>
      </c>
      <c r="V23" s="26">
        <f t="shared" si="8"/>
        <v>592.03888888888889</v>
      </c>
      <c r="W23" s="94">
        <f t="shared" si="9"/>
        <v>0.95962970191135333</v>
      </c>
      <c r="X23">
        <v>0.92652899999999994</v>
      </c>
      <c r="Z23" s="35">
        <f t="shared" si="10"/>
        <v>8.7843467213758383E-5</v>
      </c>
      <c r="AA23" s="29">
        <f t="shared" si="11"/>
        <v>2.9843873572041598E-2</v>
      </c>
      <c r="AB23" s="96">
        <f t="shared" si="12"/>
        <v>592.03888888888889</v>
      </c>
      <c r="AC23" s="21">
        <v>18</v>
      </c>
      <c r="AD23" s="21">
        <f t="shared" si="0"/>
        <v>3330.3359999999998</v>
      </c>
      <c r="AE23" s="21">
        <f t="shared" si="1"/>
        <v>8.7843467213758383E-5</v>
      </c>
      <c r="AF23" s="21" cm="1">
        <f t="array" ref="AF23">[3]!PropsSI("Hmass","P",テーブル1521[[#This Row],[Pin圧力 (Pa)]],"Q",1,"Water")-[3]!PropsSI("Hmass","P",テーブル1521[[#This Row],[Pin圧力 (Pa)]],"Q",0,"Water")</f>
        <v>888872.47317885025</v>
      </c>
      <c r="AG23" s="21" cm="1">
        <f t="array" ref="AG23">[3]!PropsSI("T","P",テーブル1521[[#This Row],[Pin圧力 (Pa)]],"Q",0,"Water")</f>
        <v>623.40834329200698</v>
      </c>
      <c r="AH23" s="21">
        <f>単位換算164!AB23</f>
        <v>592.03888888888889</v>
      </c>
      <c r="AI23" s="21" cm="1">
        <f t="array" ref="AI23">[3]!PropsSI("C", "T", テーブル51520[[#This Row],[Ts]]-0.0001, "P", L23, "Water")</f>
        <v>10188.111928969156</v>
      </c>
      <c r="AJ23" s="21" cm="1">
        <f t="array" ref="AJ23">[3]!PropsSI("C", "T", テーブル51520[[#This Row],[Tin]], "P", L23, "Water")</f>
        <v>6010.6401441625449</v>
      </c>
      <c r="AK23" s="21">
        <f>(テーブル51520[[#This Row],[CPL_Ts]]+テーブル51520[[#This Row],[CPL_Tin]])/2</f>
        <v>8099.3760365658509</v>
      </c>
      <c r="AL23" s="21">
        <f>'TEST SECTION NUMBER 164'!N19*3.1546</f>
        <v>1.0283996</v>
      </c>
      <c r="AM23" s="21">
        <f t="shared" si="2"/>
        <v>2.0375964369058548</v>
      </c>
      <c r="AN23" s="21">
        <f>テーブル51520[[#This Row],[Q_AVE]]*テーブル51520[[#This Row],[A_htr]]</f>
        <v>2.0954633606754061</v>
      </c>
      <c r="AO23" s="21">
        <f>テーブル51520[[#This Row],[DNB位置の軸方向出力]]/テーブル51520[[#This Row],[ロッド数]]</f>
        <v>3.4086911624495758E-2</v>
      </c>
      <c r="AP23" s="21">
        <f>'TEST SECTION NUMBER 164'!E19</f>
        <v>0.79761904761904767</v>
      </c>
      <c r="AQ23" s="21">
        <f>テーブル51520[[#This Row],[Q_all]]*テーブル51520[[#This Row],[z_ratio]]*テーブル51520[[#This Row],[r_ratio]]*1000000</f>
        <v>56972.233142579367</v>
      </c>
      <c r="AR23" s="28">
        <f>テーブル51520[[#This Row],[Q_AVE]]*テーブル51520[[#This Row],[DNB位置の軸方向出力]]*テーブル51520[[#This Row],[DNB位置の半径方向出力]]</f>
        <v>0.95962970191135333</v>
      </c>
      <c r="AS23" s="21">
        <f>テーブル51520[[#This Row],[G]]*テーブル51520[[#This Row],[A]]*テーブル51520[[#This Row],[Hlg]]</f>
        <v>260038.09648083738</v>
      </c>
      <c r="AT23" s="21">
        <f>-テーブル51520[[#This Row],[G]]*テーブル51520[[#This Row],[A]]*テーブル51520[[#This Row],[CPL_ave]]*(テーブル51520[[#This Row],[Ts]]-テーブル51520[[#This Row],[Tin]])</f>
        <v>-74328.616502309771</v>
      </c>
      <c r="AU23" s="22">
        <f>(テーブル51520[[#This Row],[Q_DNB]]+テーブル51520[[#This Row],[xin_nishida]])/テーブル51520[[#This Row],[GAHlg]]</f>
        <v>-6.6745540728911701E-2</v>
      </c>
      <c r="AV23" s="21">
        <v>0.85217279061239404</v>
      </c>
      <c r="AW23" s="21">
        <v>25</v>
      </c>
      <c r="AX23" s="21">
        <v>1.095</v>
      </c>
      <c r="AY23" s="21">
        <f>テーブル51520[[#This Row],[Ts]]-テーブル51520[[#This Row],[Tin]]</f>
        <v>31.369454403118084</v>
      </c>
      <c r="AZ23" s="21" cm="1">
        <f t="array" ref="AZ23">[3]!PropsSI("H", "P", L23, "T", テーブル51520[[#This Row],[Ts]]-0.001, "Water")-[3]!PropsSI("H", "P", L23, "T", テーブル51520[[#This Row],[Tin]], "Water")</f>
        <v>228640.73834704212</v>
      </c>
      <c r="BA23" s="21">
        <f>テーブル51520[[#This Row],[Hsub]]/1000</f>
        <v>228.64073834704212</v>
      </c>
    </row>
    <row r="24" spans="1:53">
      <c r="A24" s="34">
        <f>'TEST SECTION NUMBER 164'!$C$2</f>
        <v>164</v>
      </c>
      <c r="B24" s="33">
        <f>'TEST SECTION NUMBER 164'!I20</f>
        <v>19</v>
      </c>
      <c r="C24" s="26">
        <f>'TEST SECTION NUMBER 164'!K20</f>
        <v>2400</v>
      </c>
      <c r="D24" s="26">
        <f>'TEST SECTION NUMBER 164'!Q20</f>
        <v>134</v>
      </c>
      <c r="E24" s="26">
        <f>'TEST SECTION NUMBER 164'!M20</f>
        <v>2.9620000000000002</v>
      </c>
      <c r="F24" s="26">
        <f>'TEST SECTION NUMBER 164'!L20</f>
        <v>605</v>
      </c>
      <c r="G24" s="26">
        <f>'TEST SECTION NUMBER 164'!G20</f>
        <v>0.34805719373377314</v>
      </c>
      <c r="H24" s="24">
        <f>'TEST SECTION NUMBER 164'!$C$4</f>
        <v>0.496</v>
      </c>
      <c r="I24" s="24">
        <f>'TEST SECTION NUMBER 164'!$C$6</f>
        <v>0.374</v>
      </c>
      <c r="K24" s="69" t="str">
        <f>B24&amp;"_"&amp;テーブル41419[[#This Row],[TEST SECTION NUMBER]]</f>
        <v>19_164</v>
      </c>
      <c r="L24" s="26">
        <f t="shared" si="3"/>
        <v>16547416.799999999</v>
      </c>
      <c r="M24" s="26">
        <f>'TEST SECTION NUMBER 164'!P20*0.0254</f>
        <v>4.2671999999999999</v>
      </c>
      <c r="N24" s="26">
        <f>'TEST SECTION NUMBER 164'!$C$4*0.0254</f>
        <v>1.2598399999999999E-2</v>
      </c>
      <c r="O24" s="26">
        <f>'TEST SECTION NUMBER 164'!$C$6*0.0254</f>
        <v>9.4996000000000004E-3</v>
      </c>
      <c r="P24" s="26">
        <f t="shared" si="4"/>
        <v>8.7843467213758383E-5</v>
      </c>
      <c r="Q24" s="26">
        <f t="shared" si="5"/>
        <v>2.9843873572041602E-2</v>
      </c>
      <c r="R24" s="26">
        <f>'TEST SECTION NUMBER 164'!$C$4^2-PI()*(('TEST SECTION NUMBER 164'!$C$6)^2)/4</f>
        <v>0.13615764649661849</v>
      </c>
      <c r="S24" s="26">
        <f>PI()*'TEST SECTION NUMBER 164'!$C$6</f>
        <v>1.1749556524425826</v>
      </c>
      <c r="T24" s="26">
        <f t="shared" si="6"/>
        <v>3.4036</v>
      </c>
      <c r="U24" s="26">
        <f t="shared" si="7"/>
        <v>4016.4720000000002</v>
      </c>
      <c r="V24" s="26">
        <f t="shared" si="8"/>
        <v>591.48333333333335</v>
      </c>
      <c r="W24" s="94">
        <f t="shared" si="9"/>
        <v>1.0979812233525608</v>
      </c>
      <c r="X24">
        <v>0.92652899999999994</v>
      </c>
      <c r="Z24" s="34">
        <f t="shared" si="10"/>
        <v>8.7843467213758383E-5</v>
      </c>
      <c r="AA24" s="26">
        <f t="shared" si="11"/>
        <v>2.9843873572041598E-2</v>
      </c>
      <c r="AB24" s="97">
        <f t="shared" si="12"/>
        <v>591.48333333333335</v>
      </c>
      <c r="AC24" s="21">
        <v>19</v>
      </c>
      <c r="AD24" s="21">
        <f t="shared" si="0"/>
        <v>4016.4720000000002</v>
      </c>
      <c r="AE24" s="21">
        <f t="shared" si="1"/>
        <v>8.7843467213758383E-5</v>
      </c>
      <c r="AF24" s="21" cm="1">
        <f t="array" ref="AF24">[3]!PropsSI("Hmass","P",テーブル1521[[#This Row],[Pin圧力 (Pa)]],"Q",1,"Water")-[3]!PropsSI("Hmass","P",テーブル1521[[#This Row],[Pin圧力 (Pa)]],"Q",0,"Water")</f>
        <v>891419.29711468448</v>
      </c>
      <c r="AG24" s="21" cm="1">
        <f t="array" ref="AG24">[3]!PropsSI("T","P",テーブル1521[[#This Row],[Pin圧力 (Pa)]],"Q",0,"Water")</f>
        <v>623.23870133313642</v>
      </c>
      <c r="AH24" s="21">
        <f>単位換算164!AB24</f>
        <v>591.48333333333335</v>
      </c>
      <c r="AI24" s="21" cm="1">
        <f t="array" ref="AI24">[3]!PropsSI("C", "T", テーブル51520[[#This Row],[Ts]]-0.0001, "P", L24, "Water")</f>
        <v>10140.551664295863</v>
      </c>
      <c r="AJ24" s="21" cm="1">
        <f t="array" ref="AJ24">[3]!PropsSI("C", "T", テーブル51520[[#This Row],[Tin]], "P", L24, "Water")</f>
        <v>5989.6089894751185</v>
      </c>
      <c r="AK24" s="21">
        <f>(テーブル51520[[#This Row],[CPL_Ts]]+テーブル51520[[#This Row],[CPL_Tin]])/2</f>
        <v>8065.0803268854906</v>
      </c>
      <c r="AL24" s="21">
        <f>'TEST SECTION NUMBER 164'!N20*3.1546</f>
        <v>1.1766657999999999</v>
      </c>
      <c r="AM24" s="21">
        <f t="shared" si="2"/>
        <v>2.0375964369058548</v>
      </c>
      <c r="AN24" s="21">
        <f>テーブル51520[[#This Row],[Q_AVE]]*テーブル51520[[#This Row],[A_htr]]</f>
        <v>2.3975700415089767</v>
      </c>
      <c r="AO24" s="21">
        <f>テーブル51520[[#This Row],[DNB位置の軸方向出力]]/テーブル51520[[#This Row],[ロッド数]]</f>
        <v>3.4086911624495758E-2</v>
      </c>
      <c r="AP24" s="21">
        <f>'TEST SECTION NUMBER 164'!E20</f>
        <v>0.79761904761904767</v>
      </c>
      <c r="AQ24" s="21">
        <f>テーブル51520[[#This Row],[Q_all]]*テーブル51520[[#This Row],[z_ratio]]*テーブル51520[[#This Row],[r_ratio]]*1000000</f>
        <v>65186.021356386816</v>
      </c>
      <c r="AR24" s="28">
        <f>テーブル51520[[#This Row],[Q_AVE]]*テーブル51520[[#This Row],[DNB位置の軸方向出力]]*テーブル51520[[#This Row],[DNB位置の半径方向出力]]</f>
        <v>1.0979812233525608</v>
      </c>
      <c r="AS24" s="21">
        <f>テーブル51520[[#This Row],[G]]*テーブル51520[[#This Row],[A]]*テーブル51520[[#This Row],[Hlg]]</f>
        <v>314511.29311878775</v>
      </c>
      <c r="AT24" s="21">
        <f>-テーブル51520[[#This Row],[G]]*テーブル51520[[#This Row],[A]]*テーブル51520[[#This Row],[CPL_ave]]*(テーブル51520[[#This Row],[Ts]]-テーブル51520[[#This Row],[Tin]])</f>
        <v>-90360.798520190787</v>
      </c>
      <c r="AU24" s="22">
        <f>(テーブル51520[[#This Row],[Q_DNB]]+テーブル51520[[#This Row],[xin_nishida]])/テーブル51520[[#This Row],[GAHlg]]</f>
        <v>-8.0044111975005328E-2</v>
      </c>
      <c r="AV24" s="21">
        <v>0.85217279061239404</v>
      </c>
      <c r="AW24" s="21">
        <v>25</v>
      </c>
      <c r="AX24" s="21">
        <v>1.095</v>
      </c>
      <c r="AY24" s="21">
        <f>テーブル51520[[#This Row],[Ts]]-テーブル51520[[#This Row],[Tin]]</f>
        <v>31.75536799980307</v>
      </c>
      <c r="AZ24" s="21" cm="1">
        <f t="array" ref="AZ24">[3]!PropsSI("H", "P", L24, "T", テーブル51520[[#This Row],[Ts]]-0.001, "Water")-[3]!PropsSI("H", "P", L24, "T", テーブル51520[[#This Row],[Tin]], "Water")</f>
        <v>230523.57173536136</v>
      </c>
      <c r="BA24" s="21">
        <f>テーブル51520[[#This Row],[Hsub]]/1000</f>
        <v>230.52357173536137</v>
      </c>
    </row>
    <row r="25" spans="1:53">
      <c r="A25" s="34">
        <f>'TEST SECTION NUMBER 164'!$C$2</f>
        <v>164</v>
      </c>
      <c r="B25" s="33">
        <f>'TEST SECTION NUMBER 164'!I21</f>
        <v>20</v>
      </c>
      <c r="C25" s="26">
        <f>'TEST SECTION NUMBER 164'!K21</f>
        <v>2395</v>
      </c>
      <c r="D25" s="26">
        <f>'TEST SECTION NUMBER 164'!Q21</f>
        <v>134</v>
      </c>
      <c r="E25" s="26">
        <f>'TEST SECTION NUMBER 164'!M21</f>
        <v>3.5070000000000001</v>
      </c>
      <c r="F25" s="26">
        <f>'TEST SECTION NUMBER 164'!L21</f>
        <v>604.4</v>
      </c>
      <c r="G25" s="26">
        <f>'TEST SECTION NUMBER 164'!G21</f>
        <v>0.38818174957975771</v>
      </c>
      <c r="H25" s="24">
        <f>'TEST SECTION NUMBER 164'!$C$4</f>
        <v>0.496</v>
      </c>
      <c r="I25" s="24">
        <f>'TEST SECTION NUMBER 164'!$C$6</f>
        <v>0.374</v>
      </c>
      <c r="K25" s="69" t="str">
        <f>B25&amp;"_"&amp;テーブル41419[[#This Row],[TEST SECTION NUMBER]]</f>
        <v>20_164</v>
      </c>
      <c r="L25" s="26">
        <f t="shared" si="3"/>
        <v>16512943.014999999</v>
      </c>
      <c r="M25" s="26">
        <f>'TEST SECTION NUMBER 164'!P21*0.0254</f>
        <v>4.2671999999999999</v>
      </c>
      <c r="N25" s="26">
        <f>'TEST SECTION NUMBER 164'!$C$4*0.0254</f>
        <v>1.2598399999999999E-2</v>
      </c>
      <c r="O25" s="26">
        <f>'TEST SECTION NUMBER 164'!$C$6*0.0254</f>
        <v>9.4996000000000004E-3</v>
      </c>
      <c r="P25" s="26">
        <f t="shared" si="4"/>
        <v>8.7843467213758383E-5</v>
      </c>
      <c r="Q25" s="26">
        <f t="shared" si="5"/>
        <v>2.9843873572041602E-2</v>
      </c>
      <c r="R25" s="26">
        <f>'TEST SECTION NUMBER 164'!$C$4^2-PI()*(('TEST SECTION NUMBER 164'!$C$6)^2)/4</f>
        <v>0.13615764649661849</v>
      </c>
      <c r="S25" s="26">
        <f>PI()*'TEST SECTION NUMBER 164'!$C$6</f>
        <v>1.1749556524425826</v>
      </c>
      <c r="T25" s="26">
        <f t="shared" si="6"/>
        <v>3.4036</v>
      </c>
      <c r="U25" s="26">
        <f t="shared" si="7"/>
        <v>4755.4920000000002</v>
      </c>
      <c r="V25" s="26">
        <f t="shared" si="8"/>
        <v>591.15</v>
      </c>
      <c r="W25" s="94">
        <f t="shared" si="9"/>
        <v>1.2245581472243037</v>
      </c>
      <c r="X25">
        <v>0.92652899999999994</v>
      </c>
      <c r="Z25" s="35">
        <f t="shared" si="10"/>
        <v>8.7843467213758383E-5</v>
      </c>
      <c r="AA25" s="29">
        <f t="shared" si="11"/>
        <v>2.9843873572041598E-2</v>
      </c>
      <c r="AB25" s="96">
        <f t="shared" si="12"/>
        <v>591.15</v>
      </c>
      <c r="AC25" s="21">
        <v>20</v>
      </c>
      <c r="AD25" s="21">
        <f t="shared" si="0"/>
        <v>4755.4920000000002</v>
      </c>
      <c r="AE25" s="21">
        <f t="shared" si="1"/>
        <v>8.7843467213758383E-5</v>
      </c>
      <c r="AF25" s="21" cm="1">
        <f t="array" ref="AF25">[3]!PropsSI("Hmass","P",テーブル1521[[#This Row],[Pin圧力 (Pa)]],"Q",1,"Water")-[3]!PropsSI("Hmass","P",テーブル1521[[#This Row],[Pin圧力 (Pa)]],"Q",0,"Water")</f>
        <v>893960.08484602417</v>
      </c>
      <c r="AG25" s="21" cm="1">
        <f t="array" ref="AG25">[3]!PropsSI("T","P",テーブル1521[[#This Row],[Pin圧力 (Pa)]],"Q",0,"Water")</f>
        <v>623.06876481641166</v>
      </c>
      <c r="AH25" s="21">
        <f>単位換算164!AB25</f>
        <v>591.15</v>
      </c>
      <c r="AI25" s="21" cm="1">
        <f t="array" ref="AI25">[3]!PropsSI("C", "T", テーブル51520[[#This Row],[Ts]]-0.0001, "P", L25, "Water")</f>
        <v>10093.630387299307</v>
      </c>
      <c r="AJ25" s="21" cm="1">
        <f t="array" ref="AJ25">[3]!PropsSI("C", "T", テーブル51520[[#This Row],[Tin]], "P", L25, "Water")</f>
        <v>5978.0730582913047</v>
      </c>
      <c r="AK25" s="21">
        <f>(テーブル51520[[#This Row],[CPL_Ts]]+テーブル51520[[#This Row],[CPL_Tin]])/2</f>
        <v>8035.8517227953052</v>
      </c>
      <c r="AL25" s="21">
        <f>'TEST SECTION NUMBER 164'!N21*3.1546</f>
        <v>1.3123136</v>
      </c>
      <c r="AM25" s="21">
        <f t="shared" si="2"/>
        <v>2.0375964369058548</v>
      </c>
      <c r="AN25" s="21">
        <f>テーブル51520[[#This Row],[Q_AVE]]*テーブル51520[[#This Row],[A_htr]]</f>
        <v>2.6739655154630952</v>
      </c>
      <c r="AO25" s="21">
        <f>テーブル51520[[#This Row],[DNB位置の軸方向出力]]/テーブル51520[[#This Row],[ロッド数]]</f>
        <v>3.4086911624495758E-2</v>
      </c>
      <c r="AP25" s="21">
        <f>'TEST SECTION NUMBER 164'!E21</f>
        <v>0.79761904761904767</v>
      </c>
      <c r="AQ25" s="21">
        <f>テーブル51520[[#This Row],[Q_all]]*テーブル51520[[#This Row],[z_ratio]]*テーブル51520[[#This Row],[r_ratio]]*1000000</f>
        <v>72700.763764763862</v>
      </c>
      <c r="AR25" s="28">
        <f>テーブル51520[[#This Row],[Q_AVE]]*テーブル51520[[#This Row],[DNB位置の軸方向出力]]*テーブル51520[[#This Row],[DNB位置の半径方向出力]]</f>
        <v>1.2245581472243037</v>
      </c>
      <c r="AS25" s="21">
        <f>テーブル51520[[#This Row],[G]]*テーブル51520[[#This Row],[A]]*テーブル51520[[#This Row],[Hlg]]</f>
        <v>373441.90748229931</v>
      </c>
      <c r="AT25" s="21">
        <f>-テーブル51520[[#This Row],[G]]*テーブル51520[[#This Row],[A]]*テーブル51520[[#This Row],[CPL_ave]]*(テーブル51520[[#This Row],[Ts]]-テーブル51520[[#This Row],[Tin]])</f>
        <v>-107147.71552737367</v>
      </c>
      <c r="AU25" s="22">
        <f>(テーブル51520[[#This Row],[Q_DNB]]+テーブル51520[[#This Row],[xin_nishida]])/テーブル51520[[#This Row],[GAHlg]]</f>
        <v>-9.2241794700672564E-2</v>
      </c>
      <c r="AV25" s="21">
        <v>0.85217279061239404</v>
      </c>
      <c r="AW25" s="21">
        <v>25</v>
      </c>
      <c r="AX25" s="21">
        <v>1.095</v>
      </c>
      <c r="AY25" s="21">
        <f>テーブル51520[[#This Row],[Ts]]-テーブル51520[[#This Row],[Tin]]</f>
        <v>31.918764816411681</v>
      </c>
      <c r="AZ25" s="21" cm="1">
        <f t="array" ref="AZ25">[3]!PropsSI("H", "P", L25, "T", テーブル51520[[#This Row],[Ts]]-0.001, "Water")-[3]!PropsSI("H", "P", L25, "T", テーブル51520[[#This Row],[Tin]], "Water")</f>
        <v>231070.02702911617</v>
      </c>
      <c r="BA25" s="21">
        <f>テーブル51520[[#This Row],[Hsub]]/1000</f>
        <v>231.07002702911618</v>
      </c>
    </row>
    <row r="26" spans="1:53">
      <c r="A26" s="34">
        <f>'TEST SECTION NUMBER 164'!$C$2</f>
        <v>164</v>
      </c>
      <c r="B26" s="33">
        <f>'TEST SECTION NUMBER 164'!I22</f>
        <v>21</v>
      </c>
      <c r="C26" s="26">
        <f>'TEST SECTION NUMBER 164'!K22</f>
        <v>2100</v>
      </c>
      <c r="D26" s="26">
        <f>'TEST SECTION NUMBER 164'!Q22</f>
        <v>134</v>
      </c>
      <c r="E26" s="26">
        <f>'TEST SECTION NUMBER 164'!M22</f>
        <v>1.972</v>
      </c>
      <c r="F26" s="26">
        <f>'TEST SECTION NUMBER 164'!L22</f>
        <v>607.20000000000005</v>
      </c>
      <c r="G26" s="26">
        <f>'TEST SECTION NUMBER 164'!G22</f>
        <v>0.24168046428162801</v>
      </c>
      <c r="H26" s="24">
        <f>'TEST SECTION NUMBER 164'!$C$4</f>
        <v>0.496</v>
      </c>
      <c r="I26" s="24">
        <f>'TEST SECTION NUMBER 164'!$C$6</f>
        <v>0.374</v>
      </c>
      <c r="K26" s="69" t="str">
        <f>B26&amp;"_"&amp;テーブル41419[[#This Row],[TEST SECTION NUMBER]]</f>
        <v>21_164</v>
      </c>
      <c r="L26" s="26">
        <f t="shared" si="3"/>
        <v>14478989.699999999</v>
      </c>
      <c r="M26" s="26">
        <f>'TEST SECTION NUMBER 164'!P22*0.0254</f>
        <v>4.2671999999999999</v>
      </c>
      <c r="N26" s="26">
        <f>'TEST SECTION NUMBER 164'!$C$4*0.0254</f>
        <v>1.2598399999999999E-2</v>
      </c>
      <c r="O26" s="26">
        <f>'TEST SECTION NUMBER 164'!$C$6*0.0254</f>
        <v>9.4996000000000004E-3</v>
      </c>
      <c r="P26" s="26">
        <f t="shared" si="4"/>
        <v>8.7843467213758383E-5</v>
      </c>
      <c r="Q26" s="26">
        <f t="shared" si="5"/>
        <v>2.9843873572041602E-2</v>
      </c>
      <c r="R26" s="26">
        <f>'TEST SECTION NUMBER 164'!$C$4^2-PI()*(('TEST SECTION NUMBER 164'!$C$6)^2)/4</f>
        <v>0.13615764649661849</v>
      </c>
      <c r="S26" s="26">
        <f>PI()*'TEST SECTION NUMBER 164'!$C$6</f>
        <v>1.1749556524425826</v>
      </c>
      <c r="T26" s="26">
        <f t="shared" si="6"/>
        <v>3.4036</v>
      </c>
      <c r="U26" s="26">
        <f t="shared" si="7"/>
        <v>2674.0320000000002</v>
      </c>
      <c r="V26" s="26">
        <f t="shared" si="8"/>
        <v>592.70555555555552</v>
      </c>
      <c r="W26" s="94">
        <f t="shared" si="9"/>
        <v>0.76240519262282369</v>
      </c>
      <c r="X26">
        <v>0.92652899999999994</v>
      </c>
      <c r="Z26" s="34">
        <f t="shared" si="10"/>
        <v>8.7843467213758383E-5</v>
      </c>
      <c r="AA26" s="26">
        <f t="shared" si="11"/>
        <v>2.9843873572041598E-2</v>
      </c>
      <c r="AB26" s="97">
        <f t="shared" si="12"/>
        <v>592.70555555555552</v>
      </c>
      <c r="AC26" s="21">
        <v>21</v>
      </c>
      <c r="AD26" s="21">
        <f t="shared" si="0"/>
        <v>2674.0320000000002</v>
      </c>
      <c r="AE26" s="21">
        <f t="shared" si="1"/>
        <v>8.7843467213758383E-5</v>
      </c>
      <c r="AF26" s="21" cm="1">
        <f t="array" ref="AF26">[3]!PropsSI("Hmass","P",テーブル1521[[#This Row],[Pin圧力 (Pa)]],"Q",1,"Water")-[3]!PropsSI("Hmass","P",テーブル1521[[#This Row],[Pin圧力 (Pa)]],"Q",0,"Water")</f>
        <v>1035404.645585787</v>
      </c>
      <c r="AG26" s="21" cm="1">
        <f t="array" ref="AG26">[3]!PropsSI("T","P",テーブル1521[[#This Row],[Pin圧力 (Pa)]],"Q",0,"Water")</f>
        <v>612.48370255129544</v>
      </c>
      <c r="AH26" s="21">
        <f>単位換算164!AB26</f>
        <v>592.70555555555552</v>
      </c>
      <c r="AI26" s="21" cm="1">
        <f t="array" ref="AI26">[3]!PropsSI("C", "T", テーブル51520[[#This Row],[Ts]]-0.0001, "P", L26, "Water")</f>
        <v>8121.4607358194189</v>
      </c>
      <c r="AJ26" s="21" cm="1">
        <f t="array" ref="AJ26">[3]!PropsSI("C", "T", テーブル51520[[#This Row],[Tin]], "P", L26, "Water")</f>
        <v>6198.3860139263097</v>
      </c>
      <c r="AK26" s="21">
        <f>(テーブル51520[[#This Row],[CPL_Ts]]+テーブル51520[[#This Row],[CPL_Tin]])/2</f>
        <v>7159.9233748728639</v>
      </c>
      <c r="AL26" s="21">
        <f>'TEST SECTION NUMBER 164'!N22*3.1546</f>
        <v>0.81704140000000003</v>
      </c>
      <c r="AM26" s="21">
        <f t="shared" si="2"/>
        <v>2.0375964369058548</v>
      </c>
      <c r="AN26" s="21">
        <f>テーブル51520[[#This Row],[Q_AVE]]*テーブル51520[[#This Row],[A_htr]]</f>
        <v>1.6648006454445714</v>
      </c>
      <c r="AO26" s="21">
        <f>テーブル51520[[#This Row],[DNB位置の軸方向出力]]/テーブル51520[[#This Row],[ロッド数]]</f>
        <v>3.4086911624495758E-2</v>
      </c>
      <c r="AP26" s="21">
        <f>'TEST SECTION NUMBER 164'!E22</f>
        <v>0.79761904761904767</v>
      </c>
      <c r="AQ26" s="21">
        <f>テーブル51520[[#This Row],[Q_all]]*テーブル51520[[#This Row],[z_ratio]]*テーブル51520[[#This Row],[r_ratio]]*1000000</f>
        <v>45263.215901619813</v>
      </c>
      <c r="AR26" s="28">
        <f>テーブル51520[[#This Row],[Q_AVE]]*テーブル51520[[#This Row],[DNB位置の軸方向出力]]*テーブル51520[[#This Row],[DNB位置の半径方向出力]]</f>
        <v>0.76240519262282369</v>
      </c>
      <c r="AS26" s="21">
        <f>テーブル51520[[#This Row],[G]]*テーブル51520[[#This Row],[A]]*テーブル51520[[#This Row],[Hlg]]</f>
        <v>243212.66052933264</v>
      </c>
      <c r="AT26" s="21">
        <f>-テーブル51520[[#This Row],[G]]*テーブル51520[[#This Row],[A]]*テーブル51520[[#This Row],[CPL_ave]]*(テーブル51520[[#This Row],[Ts]]-テーブル51520[[#This Row],[Tin]])</f>
        <v>-33263.660865069687</v>
      </c>
      <c r="AU26" s="22">
        <f>(テーブル51520[[#This Row],[Q_DNB]]+テーブル51520[[#This Row],[xin_nishida]])/テーブル51520[[#This Row],[GAHlg]]</f>
        <v>4.9337707216532509E-2</v>
      </c>
      <c r="AV26" s="21">
        <v>0.85217279061239404</v>
      </c>
      <c r="AW26" s="21">
        <v>25</v>
      </c>
      <c r="AX26" s="21">
        <v>1.095</v>
      </c>
      <c r="AY26" s="21">
        <f>テーブル51520[[#This Row],[Ts]]-テーブル51520[[#This Row],[Tin]]</f>
        <v>19.778146995739917</v>
      </c>
      <c r="AZ26" s="21" cm="1">
        <f t="array" ref="AZ26">[3]!PropsSI("H", "P", L26, "T", テーブル51520[[#This Row],[Ts]]-0.001, "Water")-[3]!PropsSI("H", "P", L26, "T", テーブル51520[[#This Row],[Tin]], "Water")</f>
        <v>137446.62163569732</v>
      </c>
      <c r="BA26" s="21">
        <f>テーブル51520[[#This Row],[Hsub]]/1000</f>
        <v>137.44662163569731</v>
      </c>
    </row>
    <row r="27" spans="1:53">
      <c r="A27" s="34">
        <f>'TEST SECTION NUMBER 164'!$C$2</f>
        <v>164</v>
      </c>
      <c r="B27" s="33">
        <f>'TEST SECTION NUMBER 164'!I23</f>
        <v>21</v>
      </c>
      <c r="C27" s="26">
        <f>'TEST SECTION NUMBER 164'!K23</f>
        <v>2100</v>
      </c>
      <c r="D27" s="26">
        <f>'TEST SECTION NUMBER 164'!Q23</f>
        <v>112</v>
      </c>
      <c r="E27" s="26">
        <f>'TEST SECTION NUMBER 164'!M23</f>
        <v>1.972</v>
      </c>
      <c r="F27" s="26">
        <f>'TEST SECTION NUMBER 164'!L23</f>
        <v>607.20000000000005</v>
      </c>
      <c r="G27" s="26">
        <f>'TEST SECTION NUMBER 164'!G23</f>
        <v>0.3607741806880726</v>
      </c>
      <c r="H27" s="24">
        <f>'TEST SECTION NUMBER 164'!$C$4</f>
        <v>0.496</v>
      </c>
      <c r="I27" s="24">
        <f>'TEST SECTION NUMBER 164'!$C$6</f>
        <v>0.374</v>
      </c>
      <c r="K27" s="69" t="str">
        <f>B27&amp;"_"&amp;テーブル41419[[#This Row],[TEST SECTION NUMBER]]</f>
        <v>21_164</v>
      </c>
      <c r="L27" s="26">
        <f t="shared" si="3"/>
        <v>14478989.699999999</v>
      </c>
      <c r="M27" s="26">
        <f>'TEST SECTION NUMBER 164'!P23*0.0254</f>
        <v>4.2671999999999999</v>
      </c>
      <c r="N27" s="26">
        <f>'TEST SECTION NUMBER 164'!$C$4*0.0254</f>
        <v>1.2598399999999999E-2</v>
      </c>
      <c r="O27" s="26">
        <f>'TEST SECTION NUMBER 164'!$C$6*0.0254</f>
        <v>9.4996000000000004E-3</v>
      </c>
      <c r="P27" s="26">
        <f t="shared" si="4"/>
        <v>8.7843467213758383E-5</v>
      </c>
      <c r="Q27" s="26">
        <f t="shared" si="5"/>
        <v>2.9843873572041602E-2</v>
      </c>
      <c r="R27" s="26">
        <f>'TEST SECTION NUMBER 164'!$C$4^2-PI()*(('TEST SECTION NUMBER 164'!$C$6)^2)/4</f>
        <v>0.13615764649661849</v>
      </c>
      <c r="S27" s="26">
        <f>PI()*'TEST SECTION NUMBER 164'!$C$6</f>
        <v>1.1749556524425826</v>
      </c>
      <c r="T27" s="26">
        <f t="shared" si="6"/>
        <v>2.8447999999999998</v>
      </c>
      <c r="U27" s="26">
        <f t="shared" si="7"/>
        <v>2674.0320000000002</v>
      </c>
      <c r="V27" s="26">
        <f t="shared" si="8"/>
        <v>592.70555555555552</v>
      </c>
      <c r="W27" s="94">
        <f t="shared" si="9"/>
        <v>1.1380982303985938</v>
      </c>
      <c r="X27">
        <v>0.85964649999999998</v>
      </c>
      <c r="Z27" s="35">
        <f t="shared" si="10"/>
        <v>8.7843467213758383E-5</v>
      </c>
      <c r="AA27" s="29">
        <f t="shared" si="11"/>
        <v>2.9843873572041598E-2</v>
      </c>
      <c r="AB27" s="96">
        <f t="shared" si="12"/>
        <v>592.70555555555552</v>
      </c>
      <c r="AC27" s="21">
        <v>22</v>
      </c>
      <c r="AD27" s="21">
        <f t="shared" si="0"/>
        <v>2674.0320000000002</v>
      </c>
      <c r="AE27" s="21">
        <f t="shared" si="1"/>
        <v>8.7843467213758383E-5</v>
      </c>
      <c r="AF27" s="21" cm="1">
        <f t="array" ref="AF27">[3]!PropsSI("Hmass","P",テーブル1521[[#This Row],[Pin圧力 (Pa)]],"Q",1,"Water")-[3]!PropsSI("Hmass","P",テーブル1521[[#This Row],[Pin圧力 (Pa)]],"Q",0,"Water")</f>
        <v>1035404.645585787</v>
      </c>
      <c r="AG27" s="21" cm="1">
        <f t="array" ref="AG27">[3]!PropsSI("T","P",テーブル1521[[#This Row],[Pin圧力 (Pa)]],"Q",0,"Water")</f>
        <v>612.48370255129544</v>
      </c>
      <c r="AH27" s="21">
        <f>単位換算164!AB27</f>
        <v>592.70555555555552</v>
      </c>
      <c r="AI27" s="21" cm="1">
        <f t="array" ref="AI27">[3]!PropsSI("C", "T", テーブル51520[[#This Row],[Ts]]-0.0001, "P", L27, "Water")</f>
        <v>8121.4607358194189</v>
      </c>
      <c r="AJ27" s="21" cm="1">
        <f t="array" ref="AJ27">[3]!PropsSI("C", "T", テーブル51520[[#This Row],[Tin]], "P", L27, "Water")</f>
        <v>6198.3860139263097</v>
      </c>
      <c r="AK27" s="21">
        <f>(テーブル51520[[#This Row],[CPL_Ts]]+テーブル51520[[#This Row],[CPL_Tin]])/2</f>
        <v>7159.9233748728639</v>
      </c>
      <c r="AL27" s="21">
        <f>'TEST SECTION NUMBER 164'!N23*3.1546</f>
        <v>0.81704140000000003</v>
      </c>
      <c r="AM27" s="21">
        <f t="shared" si="2"/>
        <v>2.0375964369058548</v>
      </c>
      <c r="AN27" s="21">
        <f>テーブル51520[[#This Row],[Q_AVE]]*テーブル51520[[#This Row],[A_htr]]</f>
        <v>1.6648006454445714</v>
      </c>
      <c r="AO27" s="21">
        <f>テーブル51520[[#This Row],[DNB位置の軸方向出力]]/テーブル51520[[#This Row],[ロッド数]]</f>
        <v>5.0884036697247594E-2</v>
      </c>
      <c r="AP27" s="21">
        <f>'TEST SECTION NUMBER 164'!E23</f>
        <v>0.66666666666666663</v>
      </c>
      <c r="AQ27" s="21">
        <f>テーブル51520[[#This Row],[Q_all]]*テーブル51520[[#This Row],[z_ratio]]*テーブル51520[[#This Row],[r_ratio]]*1000000</f>
        <v>56474.518090935366</v>
      </c>
      <c r="AR27" s="28">
        <f>テーブル51520[[#This Row],[Q_AVE]]*テーブル51520[[#This Row],[DNB位置の軸方向出力]]*テーブル51520[[#This Row],[DNB位置の半径方向出力]]</f>
        <v>1.1380982303985938</v>
      </c>
      <c r="AS27" s="21">
        <f>テーブル51520[[#This Row],[G]]*テーブル51520[[#This Row],[A]]*テーブル51520[[#This Row],[Hlg]]</f>
        <v>243212.66052933264</v>
      </c>
      <c r="AT27" s="21">
        <f>-テーブル51520[[#This Row],[G]]*テーブル51520[[#This Row],[A]]*テーブル51520[[#This Row],[CPL_ave]]*(テーブル51520[[#This Row],[Ts]]-テーブル51520[[#This Row],[Tin]])</f>
        <v>-33263.660865069687</v>
      </c>
      <c r="AU27" s="22">
        <f>(テーブル51520[[#This Row],[Q_DNB]]+テーブル51520[[#This Row],[xin_nishida]])/テーブル51520[[#This Row],[GAHlg]]</f>
        <v>9.5434411906638122E-2</v>
      </c>
      <c r="AV27" s="21">
        <v>1.2721009174311899</v>
      </c>
      <c r="AW27" s="21">
        <v>25</v>
      </c>
      <c r="AX27" s="21">
        <v>1.095</v>
      </c>
      <c r="AY27" s="21">
        <f>テーブル51520[[#This Row],[Ts]]-テーブル51520[[#This Row],[Tin]]</f>
        <v>19.778146995739917</v>
      </c>
      <c r="AZ27" s="21" cm="1">
        <f t="array" ref="AZ27">[3]!PropsSI("H", "P", L27, "T", テーブル51520[[#This Row],[Ts]]-0.001, "Water")-[3]!PropsSI("H", "P", L27, "T", テーブル51520[[#This Row],[Tin]], "Water")</f>
        <v>137446.62163569732</v>
      </c>
      <c r="BA27" s="21">
        <f>テーブル51520[[#This Row],[Hsub]]/1000</f>
        <v>137.44662163569731</v>
      </c>
    </row>
    <row r="28" spans="1:53">
      <c r="A28" s="34">
        <f>'TEST SECTION NUMBER 164'!$C$2</f>
        <v>164</v>
      </c>
      <c r="B28" s="33">
        <f>'TEST SECTION NUMBER 164'!I24</f>
        <v>22</v>
      </c>
      <c r="C28" s="26">
        <f>'TEST SECTION NUMBER 164'!K24</f>
        <v>2095</v>
      </c>
      <c r="D28" s="26">
        <f>'TEST SECTION NUMBER 164'!Q24</f>
        <v>134</v>
      </c>
      <c r="E28" s="26">
        <f>'TEST SECTION NUMBER 164'!M24</f>
        <v>2.4929999999999999</v>
      </c>
      <c r="F28" s="26">
        <f>'TEST SECTION NUMBER 164'!L24</f>
        <v>597.4</v>
      </c>
      <c r="G28" s="26">
        <f>'TEST SECTION NUMBER 164'!G24</f>
        <v>0.29860134583058284</v>
      </c>
      <c r="H28" s="24">
        <f>'TEST SECTION NUMBER 164'!$C$4</f>
        <v>0.496</v>
      </c>
      <c r="I28" s="24">
        <f>'TEST SECTION NUMBER 164'!$C$6</f>
        <v>0.374</v>
      </c>
      <c r="K28" s="69" t="str">
        <f>B28&amp;"_"&amp;テーブル41419[[#This Row],[TEST SECTION NUMBER]]</f>
        <v>22_164</v>
      </c>
      <c r="L28" s="26">
        <f t="shared" si="3"/>
        <v>14444515.914999999</v>
      </c>
      <c r="M28" s="26">
        <f>'TEST SECTION NUMBER 164'!P24*0.0254</f>
        <v>4.2671999999999999</v>
      </c>
      <c r="N28" s="26">
        <f>'TEST SECTION NUMBER 164'!$C$4*0.0254</f>
        <v>1.2598399999999999E-2</v>
      </c>
      <c r="O28" s="26">
        <f>'TEST SECTION NUMBER 164'!$C$6*0.0254</f>
        <v>9.4996000000000004E-3</v>
      </c>
      <c r="P28" s="26">
        <f t="shared" si="4"/>
        <v>8.7843467213758383E-5</v>
      </c>
      <c r="Q28" s="26">
        <f t="shared" si="5"/>
        <v>2.9843873572041602E-2</v>
      </c>
      <c r="R28" s="26">
        <f>'TEST SECTION NUMBER 164'!$C$4^2-PI()*(('TEST SECTION NUMBER 164'!$C$6)^2)/4</f>
        <v>0.13615764649661849</v>
      </c>
      <c r="S28" s="26">
        <f>PI()*'TEST SECTION NUMBER 164'!$C$6</f>
        <v>1.1749556524425826</v>
      </c>
      <c r="T28" s="26">
        <f t="shared" si="6"/>
        <v>3.4036</v>
      </c>
      <c r="U28" s="26">
        <f t="shared" si="7"/>
        <v>3380.5079999999998</v>
      </c>
      <c r="V28" s="26">
        <f t="shared" si="8"/>
        <v>587.26111111111106</v>
      </c>
      <c r="W28" s="94">
        <f t="shared" si="9"/>
        <v>0.94196780555715665</v>
      </c>
      <c r="X28">
        <v>0.92652899999999994</v>
      </c>
      <c r="Z28" s="34">
        <f t="shared" si="10"/>
        <v>8.7843467213758383E-5</v>
      </c>
      <c r="AA28" s="26">
        <f t="shared" si="11"/>
        <v>2.9843873572041598E-2</v>
      </c>
      <c r="AB28" s="97">
        <f t="shared" si="12"/>
        <v>587.26111111111106</v>
      </c>
      <c r="AC28" s="21">
        <v>23</v>
      </c>
      <c r="AD28" s="21">
        <f t="shared" si="0"/>
        <v>3380.5079999999998</v>
      </c>
      <c r="AE28" s="21">
        <f t="shared" si="1"/>
        <v>8.7843467213758383E-5</v>
      </c>
      <c r="AF28" s="21" cm="1">
        <f t="array" ref="AF28">[3]!PropsSI("Hmass","P",テーブル1521[[#This Row],[Pin圧力 (Pa)]],"Q",1,"Water")-[3]!PropsSI("Hmass","P",テーブル1521[[#This Row],[Pin圧力 (Pa)]],"Q",0,"Water")</f>
        <v>1037689.2055825926</v>
      </c>
      <c r="AG28" s="21" cm="1">
        <f t="array" ref="AG28">[3]!PropsSI("T","P",テーブル1521[[#This Row],[Pin圧力 (Pa)]],"Q",0,"Water")</f>
        <v>612.29412141213845</v>
      </c>
      <c r="AH28" s="21">
        <f>単位換算164!AB28</f>
        <v>587.26111111111106</v>
      </c>
      <c r="AI28" s="21" cm="1">
        <f t="array" ref="AI28">[3]!PropsSI("C", "T", テーブル51520[[#This Row],[Ts]]-0.0001, "P", L28, "Water")</f>
        <v>8097.4693709666108</v>
      </c>
      <c r="AJ28" s="21" cm="1">
        <f t="array" ref="AJ28">[3]!PropsSI("C", "T", テーブル51520[[#This Row],[Tin]], "P", L28, "Water")</f>
        <v>5951.5633834203609</v>
      </c>
      <c r="AK28" s="21">
        <f>(テーブル51520[[#This Row],[CPL_Ts]]+テーブル51520[[#This Row],[CPL_Tin]])/2</f>
        <v>7024.5163771934858</v>
      </c>
      <c r="AL28" s="21">
        <f>'TEST SECTION NUMBER 164'!N24*3.1546</f>
        <v>1.0094719999999999</v>
      </c>
      <c r="AM28" s="21">
        <f t="shared" si="2"/>
        <v>2.0375964369058548</v>
      </c>
      <c r="AN28" s="21">
        <f>テーブル51520[[#This Row],[Q_AVE]]*テーブル51520[[#This Row],[A_htr]]</f>
        <v>2.0568965503562269</v>
      </c>
      <c r="AO28" s="21">
        <f>テーブル51520[[#This Row],[DNB位置の軸方向出力]]/テーブル51520[[#This Row],[ロッド数]]</f>
        <v>3.4086911624495758E-2</v>
      </c>
      <c r="AP28" s="21">
        <f>'TEST SECTION NUMBER 164'!E24</f>
        <v>0.79761904761904767</v>
      </c>
      <c r="AQ28" s="21">
        <f>テーブル51520[[#This Row],[Q_all]]*テーブル51520[[#This Row],[z_ratio]]*テーブル51520[[#This Row],[r_ratio]]*1000000</f>
        <v>55923.66443443374</v>
      </c>
      <c r="AR28" s="28">
        <f>テーブル51520[[#This Row],[Q_AVE]]*テーブル51520[[#This Row],[DNB位置の軸方向出力]]*テーブル51520[[#This Row],[DNB位置の半径方向出力]]</f>
        <v>0.94196780555715665</v>
      </c>
      <c r="AS28" s="21">
        <f>テーブル51520[[#This Row],[G]]*テーブル51520[[#This Row],[A]]*テーブル51520[[#This Row],[Hlg]]</f>
        <v>308147.56219788524</v>
      </c>
      <c r="AT28" s="21">
        <f>-テーブル51520[[#This Row],[G]]*テーブル51520[[#This Row],[A]]*テーブル51520[[#This Row],[CPL_ave]]*(テーブル51520[[#This Row],[Ts]]-テーブル51520[[#This Row],[Tin]])</f>
        <v>-52218.085461384246</v>
      </c>
      <c r="AU28" s="22">
        <f>(テーブル51520[[#This Row],[Q_DNB]]+テーブル51520[[#This Row],[xin_nishida]])/テーブル51520[[#This Row],[GAHlg]]</f>
        <v>1.2025339245325124E-2</v>
      </c>
      <c r="AV28" s="21">
        <v>0.85217279061239404</v>
      </c>
      <c r="AW28" s="21">
        <v>25</v>
      </c>
      <c r="AX28" s="21">
        <v>1.095</v>
      </c>
      <c r="AY28" s="21">
        <f>テーブル51520[[#This Row],[Ts]]-テーブル51520[[#This Row],[Tin]]</f>
        <v>25.033010301027389</v>
      </c>
      <c r="AZ28" s="21" cm="1">
        <f t="array" ref="AZ28">[3]!PropsSI("H", "P", L28, "T", テーブル51520[[#This Row],[Ts]]-0.001, "Water")-[3]!PropsSI("H", "P", L28, "T", テーブル51520[[#This Row],[Tin]], "Water")</f>
        <v>169082.96041228785</v>
      </c>
      <c r="BA28" s="21">
        <f>テーブル51520[[#This Row],[Hsub]]/1000</f>
        <v>169.08296041228786</v>
      </c>
    </row>
    <row r="29" spans="1:53">
      <c r="A29" s="34">
        <f>'TEST SECTION NUMBER 164'!$C$2</f>
        <v>164</v>
      </c>
      <c r="B29" s="33">
        <f>'TEST SECTION NUMBER 164'!I25</f>
        <v>23</v>
      </c>
      <c r="C29" s="26">
        <f>'TEST SECTION NUMBER 164'!K25</f>
        <v>2110</v>
      </c>
      <c r="D29" s="26">
        <f>'TEST SECTION NUMBER 164'!Q25</f>
        <v>134</v>
      </c>
      <c r="E29" s="26">
        <f>'TEST SECTION NUMBER 164'!M25</f>
        <v>2.9729999999999999</v>
      </c>
      <c r="F29" s="26">
        <f>'TEST SECTION NUMBER 164'!L25</f>
        <v>605.29999999999995</v>
      </c>
      <c r="G29" s="26">
        <f>'TEST SECTION NUMBER 164'!G25</f>
        <v>0.32472896359075881</v>
      </c>
      <c r="H29" s="24">
        <f>'TEST SECTION NUMBER 164'!$C$4</f>
        <v>0.496</v>
      </c>
      <c r="I29" s="24">
        <f>'TEST SECTION NUMBER 164'!$C$6</f>
        <v>0.374</v>
      </c>
      <c r="K29" s="69" t="str">
        <f>B29&amp;"_"&amp;テーブル41419[[#This Row],[TEST SECTION NUMBER]]</f>
        <v>23_164</v>
      </c>
      <c r="L29" s="26">
        <f t="shared" si="3"/>
        <v>14547937.27</v>
      </c>
      <c r="M29" s="26">
        <f>'TEST SECTION NUMBER 164'!P25*0.0254</f>
        <v>4.2671999999999999</v>
      </c>
      <c r="N29" s="26">
        <f>'TEST SECTION NUMBER 164'!$C$4*0.0254</f>
        <v>1.2598399999999999E-2</v>
      </c>
      <c r="O29" s="26">
        <f>'TEST SECTION NUMBER 164'!$C$6*0.0254</f>
        <v>9.4996000000000004E-3</v>
      </c>
      <c r="P29" s="26">
        <f t="shared" si="4"/>
        <v>8.7843467213758383E-5</v>
      </c>
      <c r="Q29" s="26">
        <f t="shared" si="5"/>
        <v>2.9843873572041602E-2</v>
      </c>
      <c r="R29" s="26">
        <f>'TEST SECTION NUMBER 164'!$C$4^2-PI()*(('TEST SECTION NUMBER 164'!$C$6)^2)/4</f>
        <v>0.13615764649661849</v>
      </c>
      <c r="S29" s="26">
        <f>PI()*'TEST SECTION NUMBER 164'!$C$6</f>
        <v>1.1749556524425826</v>
      </c>
      <c r="T29" s="26">
        <f t="shared" si="6"/>
        <v>3.4036</v>
      </c>
      <c r="U29" s="26">
        <f t="shared" si="7"/>
        <v>4031.3879999999999</v>
      </c>
      <c r="V29" s="26">
        <f t="shared" si="8"/>
        <v>591.65</v>
      </c>
      <c r="W29" s="94">
        <f t="shared" si="9"/>
        <v>1.0243899885434078</v>
      </c>
      <c r="X29">
        <v>0.92652899999999994</v>
      </c>
      <c r="Z29" s="34">
        <f t="shared" si="10"/>
        <v>8.7843467213758383E-5</v>
      </c>
      <c r="AA29" s="26">
        <f t="shared" si="11"/>
        <v>2.9843873572041598E-2</v>
      </c>
      <c r="AB29" s="97">
        <f t="shared" si="12"/>
        <v>591.65</v>
      </c>
      <c r="AC29" s="21">
        <v>24</v>
      </c>
      <c r="AD29" s="21">
        <f t="shared" si="0"/>
        <v>4031.3879999999999</v>
      </c>
      <c r="AE29" s="21">
        <f t="shared" si="1"/>
        <v>8.7843467213758383E-5</v>
      </c>
      <c r="AF29" s="21" cm="1">
        <f t="array" ref="AF29">[3]!PropsSI("Hmass","P",テーブル1521[[#This Row],[Pin圧力 (Pa)]],"Q",1,"Water")-[3]!PropsSI("Hmass","P",テーブル1521[[#This Row],[Pin圧力 (Pa)]],"Q",0,"Water")</f>
        <v>1030826.6174999001</v>
      </c>
      <c r="AG29" s="21" cm="1">
        <f t="array" ref="AG29">[3]!PropsSI("T","P",テーブル1521[[#This Row],[Pin圧力 (Pa)]],"Q",0,"Water")</f>
        <v>612.8617754030106</v>
      </c>
      <c r="AH29" s="21">
        <f>単位換算164!AB29</f>
        <v>591.65</v>
      </c>
      <c r="AI29" s="21" cm="1">
        <f t="array" ref="AI29">[3]!PropsSI("C", "T", テーブル51520[[#This Row],[Ts]]-0.0001, "P", L29, "Water")</f>
        <v>8170.1131796368072</v>
      </c>
      <c r="AJ29" s="21" cm="1">
        <f t="array" ref="AJ29">[3]!PropsSI("C", "T", テーブル51520[[#This Row],[Tin]], "P", L29, "Water")</f>
        <v>6140.1611433272619</v>
      </c>
      <c r="AK29" s="21">
        <f>(テーブル51520[[#This Row],[CPL_Ts]]+テーブル51520[[#This Row],[CPL_Tin]])/2</f>
        <v>7155.1371614820346</v>
      </c>
      <c r="AL29" s="21">
        <f>'TEST SECTION NUMBER 164'!N25*3.1546</f>
        <v>1.0978007999999999</v>
      </c>
      <c r="AM29" s="21">
        <f t="shared" si="2"/>
        <v>2.0375964369058548</v>
      </c>
      <c r="AN29" s="21">
        <f>テーブル51520[[#This Row],[Q_AVE]]*テーブル51520[[#This Row],[A_htr]]</f>
        <v>2.2368749985123966</v>
      </c>
      <c r="AO29" s="21">
        <f>テーブル51520[[#This Row],[DNB位置の軸方向出力]]/テーブル51520[[#This Row],[ロッド数]]</f>
        <v>3.4086911624495758E-2</v>
      </c>
      <c r="AP29" s="21">
        <f>'TEST SECTION NUMBER 164'!E25</f>
        <v>0.79761904761904767</v>
      </c>
      <c r="AQ29" s="21">
        <f>テーブル51520[[#This Row],[Q_all]]*テーブル51520[[#This Row],[z_ratio]]*テーブル51520[[#This Row],[r_ratio]]*1000000</f>
        <v>60816.985072446689</v>
      </c>
      <c r="AR29" s="28">
        <f>テーブル51520[[#This Row],[Q_AVE]]*テーブル51520[[#This Row],[DNB位置の軸方向出力]]*テーブル51520[[#This Row],[DNB位置の半径方向出力]]</f>
        <v>1.0243899885434078</v>
      </c>
      <c r="AS29" s="21">
        <f>テーブル51520[[#This Row],[G]]*テーブル51520[[#This Row],[A]]*テーブル51520[[#This Row],[Hlg]]</f>
        <v>365047.76355624857</v>
      </c>
      <c r="AT29" s="21">
        <f>-テーブル51520[[#This Row],[G]]*テーブル51520[[#This Row],[A]]*テーブル51520[[#This Row],[CPL_ave]]*(テーブル51520[[#This Row],[Ts]]-テーブル51520[[#This Row],[Tin]])</f>
        <v>-53747.596907755884</v>
      </c>
      <c r="AU29" s="22">
        <f>(テーブル51520[[#This Row],[Q_DNB]]+テーブル51520[[#This Row],[xin_nishida]])/テーブル51520[[#This Row],[GAHlg]]</f>
        <v>1.9365652581519007E-2</v>
      </c>
      <c r="AV29" s="21">
        <v>0.85217279061239404</v>
      </c>
      <c r="AW29" s="21">
        <v>25</v>
      </c>
      <c r="AX29" s="21">
        <v>1.095</v>
      </c>
      <c r="AY29" s="21">
        <f>テーブル51520[[#This Row],[Ts]]-テーブル51520[[#This Row],[Tin]]</f>
        <v>21.21177540301062</v>
      </c>
      <c r="AZ29" s="21" cm="1">
        <f t="array" ref="AZ29">[3]!PropsSI("H", "P", L29, "T", テーブル51520[[#This Row],[Ts]]-0.001, "Water")-[3]!PropsSI("H", "P", L29, "T", テーブル51520[[#This Row],[Tin]], "Water")</f>
        <v>146796.2333741067</v>
      </c>
      <c r="BA29" s="21">
        <f>テーブル51520[[#This Row],[Hsub]]/1000</f>
        <v>146.79623337410669</v>
      </c>
    </row>
    <row r="30" spans="1:53">
      <c r="A30" s="34">
        <f>'TEST SECTION NUMBER 164'!$C$2</f>
        <v>164</v>
      </c>
      <c r="B30" s="33">
        <f>'TEST SECTION NUMBER 164'!I26</f>
        <v>24</v>
      </c>
      <c r="C30" s="26">
        <f>'TEST SECTION NUMBER 164'!K26</f>
        <v>2100</v>
      </c>
      <c r="D30" s="26">
        <f>'TEST SECTION NUMBER 164'!Q26</f>
        <v>134</v>
      </c>
      <c r="E30" s="26">
        <f>'TEST SECTION NUMBER 164'!M26</f>
        <v>3.4820000000000002</v>
      </c>
      <c r="F30" s="26">
        <f>'TEST SECTION NUMBER 164'!L26</f>
        <v>600.20000000000005</v>
      </c>
      <c r="G30" s="26">
        <f>'TEST SECTION NUMBER 164'!G26</f>
        <v>0.35925474420241998</v>
      </c>
      <c r="H30" s="24">
        <f>'TEST SECTION NUMBER 164'!$C$4</f>
        <v>0.496</v>
      </c>
      <c r="I30" s="24">
        <f>'TEST SECTION NUMBER 164'!$C$6</f>
        <v>0.374</v>
      </c>
      <c r="K30" s="69" t="str">
        <f>B30&amp;"_"&amp;テーブル41419[[#This Row],[TEST SECTION NUMBER]]</f>
        <v>24_164</v>
      </c>
      <c r="L30" s="26">
        <f t="shared" si="3"/>
        <v>14478989.699999999</v>
      </c>
      <c r="M30" s="26">
        <f>'TEST SECTION NUMBER 164'!P26*0.0254</f>
        <v>4.2671999999999999</v>
      </c>
      <c r="N30" s="26">
        <f>'TEST SECTION NUMBER 164'!$C$4*0.0254</f>
        <v>1.2598399999999999E-2</v>
      </c>
      <c r="O30" s="26">
        <f>'TEST SECTION NUMBER 164'!$C$6*0.0254</f>
        <v>9.4996000000000004E-3</v>
      </c>
      <c r="P30" s="26">
        <f t="shared" si="4"/>
        <v>8.7843467213758383E-5</v>
      </c>
      <c r="Q30" s="26">
        <f t="shared" si="5"/>
        <v>2.9843873572041602E-2</v>
      </c>
      <c r="R30" s="26">
        <f>'TEST SECTION NUMBER 164'!$C$4^2-PI()*(('TEST SECTION NUMBER 164'!$C$6)^2)/4</f>
        <v>0.13615764649661849</v>
      </c>
      <c r="S30" s="26">
        <f>PI()*'TEST SECTION NUMBER 164'!$C$6</f>
        <v>1.1749556524425826</v>
      </c>
      <c r="T30" s="26">
        <f t="shared" si="6"/>
        <v>3.4036</v>
      </c>
      <c r="U30" s="26">
        <f t="shared" si="7"/>
        <v>4721.5919999999996</v>
      </c>
      <c r="V30" s="26">
        <f t="shared" si="8"/>
        <v>588.81666666666661</v>
      </c>
      <c r="W30" s="94">
        <f t="shared" si="9"/>
        <v>1.1333050160609541</v>
      </c>
      <c r="X30">
        <v>0.92652899999999994</v>
      </c>
      <c r="Z30" s="35">
        <f t="shared" si="10"/>
        <v>8.7843467213758383E-5</v>
      </c>
      <c r="AA30" s="29">
        <f t="shared" si="11"/>
        <v>2.9843873572041598E-2</v>
      </c>
      <c r="AB30" s="96">
        <f t="shared" si="12"/>
        <v>588.81666666666661</v>
      </c>
      <c r="AC30" s="21">
        <v>25</v>
      </c>
      <c r="AD30" s="21">
        <f t="shared" si="0"/>
        <v>4721.5919999999996</v>
      </c>
      <c r="AE30" s="21">
        <f t="shared" si="1"/>
        <v>8.7843467213758383E-5</v>
      </c>
      <c r="AF30" s="21" cm="1">
        <f t="array" ref="AF30">[3]!PropsSI("Hmass","P",テーブル1521[[#This Row],[Pin圧力 (Pa)]],"Q",1,"Water")-[3]!PropsSI("Hmass","P",テーブル1521[[#This Row],[Pin圧力 (Pa)]],"Q",0,"Water")</f>
        <v>1035404.645585787</v>
      </c>
      <c r="AG30" s="21" cm="1">
        <f t="array" ref="AG30">[3]!PropsSI("T","P",テーブル1521[[#This Row],[Pin圧力 (Pa)]],"Q",0,"Water")</f>
        <v>612.48370255129544</v>
      </c>
      <c r="AH30" s="21">
        <f>単位換算164!AB30</f>
        <v>588.81666666666661</v>
      </c>
      <c r="AI30" s="21" cm="1">
        <f t="array" ref="AI30">[3]!PropsSI("C", "T", テーブル51520[[#This Row],[Ts]]-0.0001, "P", L30, "Water")</f>
        <v>8121.4607358194189</v>
      </c>
      <c r="AJ30" s="21" cm="1">
        <f t="array" ref="AJ30">[3]!PropsSI("C", "T", テーブル51520[[#This Row],[Tin]], "P", L30, "Water")</f>
        <v>6014.9258368021565</v>
      </c>
      <c r="AK30" s="21">
        <f>(テーブル51520[[#This Row],[CPL_Ts]]+テーブル51520[[#This Row],[CPL_Tin]])/2</f>
        <v>7068.1932863107877</v>
      </c>
      <c r="AL30" s="21">
        <f>'TEST SECTION NUMBER 164'!N26*3.1546</f>
        <v>1.214521</v>
      </c>
      <c r="AM30" s="21">
        <f t="shared" si="2"/>
        <v>2.0375964369058548</v>
      </c>
      <c r="AN30" s="21">
        <f>テーブル51520[[#This Row],[Q_AVE]]*テーブル51520[[#This Row],[A_htr]]</f>
        <v>2.4747036621473355</v>
      </c>
      <c r="AO30" s="21">
        <f>テーブル51520[[#This Row],[DNB位置の軸方向出力]]/テーブル51520[[#This Row],[ロッド数]]</f>
        <v>3.4086911624495758E-2</v>
      </c>
      <c r="AP30" s="21">
        <f>'TEST SECTION NUMBER 164'!E26</f>
        <v>0.79761904761904767</v>
      </c>
      <c r="AQ30" s="21">
        <f>テーブル51520[[#This Row],[Q_all]]*テーブル51520[[#This Row],[z_ratio]]*テーブル51520[[#This Row],[r_ratio]]*1000000</f>
        <v>67283.1587726781</v>
      </c>
      <c r="AR30" s="28">
        <f>テーブル51520[[#This Row],[Q_AVE]]*テーブル51520[[#This Row],[DNB位置の軸方向出力]]*テーブル51520[[#This Row],[DNB位置の半径方向出力]]</f>
        <v>1.1333050160609541</v>
      </c>
      <c r="AS30" s="21">
        <f>テーブル51520[[#This Row],[G]]*テーブル51520[[#This Row],[A]]*テーブル51520[[#This Row],[Hlg]]</f>
        <v>429445.47868313192</v>
      </c>
      <c r="AT30" s="21">
        <f>-テーブル51520[[#This Row],[G]]*テーブル51520[[#This Row],[A]]*テーブル51520[[#This Row],[CPL_ave]]*(テーブル51520[[#This Row],[Ts]]-テーブル51520[[#This Row],[Tin]])</f>
        <v>-69382.542755384347</v>
      </c>
      <c r="AU30" s="22">
        <f>(テーブル51520[[#This Row],[Q_DNB]]+テーブル51520[[#This Row],[xin_nishida]])/テーブル51520[[#This Row],[GAHlg]]</f>
        <v>-4.8885925848931484E-3</v>
      </c>
      <c r="AV30" s="21">
        <v>0.85217279061239404</v>
      </c>
      <c r="AW30" s="21">
        <v>25</v>
      </c>
      <c r="AX30" s="21">
        <v>1.095</v>
      </c>
      <c r="AY30" s="21">
        <f>テーブル51520[[#This Row],[Ts]]-テーブル51520[[#This Row],[Tin]]</f>
        <v>23.667035884628831</v>
      </c>
      <c r="AZ30" s="21" cm="1">
        <f t="array" ref="AZ30">[3]!PropsSI("H", "P", L30, "T", テーブル51520[[#This Row],[Ts]]-0.001, "Water")-[3]!PropsSI("H", "P", L30, "T", テーブル51520[[#This Row],[Tin]], "Water")</f>
        <v>161184.93593915273</v>
      </c>
      <c r="BA30" s="21">
        <f>テーブル51520[[#This Row],[Hsub]]/1000</f>
        <v>161.18493593915272</v>
      </c>
    </row>
    <row r="31" spans="1:53">
      <c r="A31" s="34">
        <f>'TEST SECTION NUMBER 164'!$C$2</f>
        <v>164</v>
      </c>
      <c r="B31" s="33">
        <f>'TEST SECTION NUMBER 164'!I27</f>
        <v>25</v>
      </c>
      <c r="C31" s="26">
        <f>'TEST SECTION NUMBER 164'!K27</f>
        <v>1795</v>
      </c>
      <c r="D31" s="26">
        <f>'TEST SECTION NUMBER 164'!Q27</f>
        <v>112</v>
      </c>
      <c r="E31" s="26">
        <f>'TEST SECTION NUMBER 164'!M27</f>
        <v>1.9830000000000001</v>
      </c>
      <c r="F31" s="26">
        <f>'TEST SECTION NUMBER 164'!L27</f>
        <v>581.29999999999995</v>
      </c>
      <c r="G31" s="26">
        <f>'TEST SECTION NUMBER 164'!G27</f>
        <v>0.39420499279816423</v>
      </c>
      <c r="H31" s="24">
        <f>'TEST SECTION NUMBER 164'!$C$4</f>
        <v>0.496</v>
      </c>
      <c r="I31" s="24">
        <f>'TEST SECTION NUMBER 164'!$C$6</f>
        <v>0.374</v>
      </c>
      <c r="K31" s="69" t="str">
        <f>B31&amp;"_"&amp;テーブル41419[[#This Row],[TEST SECTION NUMBER]]</f>
        <v>25_164</v>
      </c>
      <c r="L31" s="26">
        <f t="shared" si="3"/>
        <v>12376088.814999999</v>
      </c>
      <c r="M31" s="26">
        <f>'TEST SECTION NUMBER 164'!P27*0.0254</f>
        <v>4.2671999999999999</v>
      </c>
      <c r="N31" s="26">
        <f>'TEST SECTION NUMBER 164'!$C$4*0.0254</f>
        <v>1.2598399999999999E-2</v>
      </c>
      <c r="O31" s="26">
        <f>'TEST SECTION NUMBER 164'!$C$6*0.0254</f>
        <v>9.4996000000000004E-3</v>
      </c>
      <c r="P31" s="26">
        <f t="shared" si="4"/>
        <v>8.7843467213758383E-5</v>
      </c>
      <c r="Q31" s="26">
        <f t="shared" si="5"/>
        <v>2.9843873572041602E-2</v>
      </c>
      <c r="R31" s="26">
        <f>'TEST SECTION NUMBER 164'!$C$4^2-PI()*(('TEST SECTION NUMBER 164'!$C$6)^2)/4</f>
        <v>0.13615764649661849</v>
      </c>
      <c r="S31" s="26">
        <f>PI()*'TEST SECTION NUMBER 164'!$C$6</f>
        <v>1.1749556524425826</v>
      </c>
      <c r="T31" s="26">
        <f t="shared" si="6"/>
        <v>2.8447999999999998</v>
      </c>
      <c r="U31" s="26">
        <f t="shared" si="7"/>
        <v>2688.9479999999999</v>
      </c>
      <c r="V31" s="26">
        <f t="shared" si="8"/>
        <v>578.31666666666661</v>
      </c>
      <c r="W31" s="94">
        <f t="shared" si="9"/>
        <v>1.2435590702810888</v>
      </c>
      <c r="X31">
        <v>0.85964649999999998</v>
      </c>
      <c r="Z31" s="34">
        <f t="shared" si="10"/>
        <v>8.7843467213758383E-5</v>
      </c>
      <c r="AA31" s="26">
        <f t="shared" si="11"/>
        <v>2.9843873572041598E-2</v>
      </c>
      <c r="AB31" s="97">
        <f t="shared" si="12"/>
        <v>578.31666666666661</v>
      </c>
      <c r="AC31" s="21">
        <v>26</v>
      </c>
      <c r="AD31" s="21">
        <f t="shared" si="0"/>
        <v>2688.9479999999999</v>
      </c>
      <c r="AE31" s="21">
        <f t="shared" si="1"/>
        <v>8.7843467213758383E-5</v>
      </c>
      <c r="AF31" s="21" cm="1">
        <f t="array" ref="AF31">[3]!PropsSI("Hmass","P",テーブル1521[[#This Row],[Pin圧力 (Pa)]],"Q",1,"Water")-[3]!PropsSI("Hmass","P",テーブル1521[[#This Row],[Pin圧力 (Pa)]],"Q",0,"Water")</f>
        <v>1170496.7213788661</v>
      </c>
      <c r="AG31" s="21" cm="1">
        <f t="array" ref="AG31">[3]!PropsSI("T","P",テーブル1521[[#This Row],[Pin圧力 (Pa)]],"Q",0,"Water")</f>
        <v>600.1948144628825</v>
      </c>
      <c r="AH31" s="21">
        <f>単位換算164!AB31</f>
        <v>578.31666666666661</v>
      </c>
      <c r="AI31" s="21" cm="1">
        <f t="array" ref="AI31">[3]!PropsSI("C", "T", テーブル51520[[#This Row],[Ts]]-0.0001, "P", L31, "Water")</f>
        <v>6966.7376697848977</v>
      </c>
      <c r="AJ31" s="21" cm="1">
        <f t="array" ref="AJ31">[3]!PropsSI("C", "T", テーブル51520[[#This Row],[Tin]], "P", L31, "Water")</f>
        <v>5736.0143084297197</v>
      </c>
      <c r="AK31" s="21">
        <f>(テーブル51520[[#This Row],[CPL_Ts]]+テーブル51520[[#This Row],[CPL_Tin]])/2</f>
        <v>6351.3759891073087</v>
      </c>
      <c r="AL31" s="21">
        <f>'TEST SECTION NUMBER 164'!N27*3.1546</f>
        <v>0.89275179999999987</v>
      </c>
      <c r="AM31" s="21">
        <f t="shared" si="2"/>
        <v>2.0375964369058548</v>
      </c>
      <c r="AN31" s="21">
        <f>テーブル51520[[#This Row],[Q_AVE]]*テーブル51520[[#This Row],[A_htr]]</f>
        <v>1.8190678867212879</v>
      </c>
      <c r="AO31" s="21">
        <f>テーブル51520[[#This Row],[DNB位置の軸方向出力]]/テーブル51520[[#This Row],[ロッド数]]</f>
        <v>5.0884036697247594E-2</v>
      </c>
      <c r="AP31" s="21">
        <f>'TEST SECTION NUMBER 164'!E27</f>
        <v>0.66666666666666663</v>
      </c>
      <c r="AQ31" s="21">
        <f>テーブル51520[[#This Row],[Q_all]]*テーブル51520[[#This Row],[z_ratio]]*テーブル51520[[#This Row],[r_ratio]]*1000000</f>
        <v>61707.678068473761</v>
      </c>
      <c r="AR31" s="28">
        <f>テーブル51520[[#This Row],[Q_AVE]]*テーブル51520[[#This Row],[DNB位置の軸方向出力]]*テーブル51520[[#This Row],[DNB位置の半径方向出力]]</f>
        <v>1.2435590702810888</v>
      </c>
      <c r="AS31" s="21">
        <f>テーブル51520[[#This Row],[G]]*テーブル51520[[#This Row],[A]]*テーブル51520[[#This Row],[Hlg]]</f>
        <v>276478.95193474152</v>
      </c>
      <c r="AT31" s="21">
        <f>-テーブル51520[[#This Row],[G]]*テーブル51520[[#This Row],[A]]*テーブル51520[[#This Row],[CPL_ave]]*(テーブル51520[[#This Row],[Ts]]-テーブル51520[[#This Row],[Tin]])</f>
        <v>-32822.393488813941</v>
      </c>
      <c r="AU31" s="22">
        <f>(テーブル51520[[#This Row],[Q_DNB]]+テーブル51520[[#This Row],[xin_nishida]])/テーブル51520[[#This Row],[GAHlg]]</f>
        <v>0.10447552834502112</v>
      </c>
      <c r="AV31" s="21">
        <v>1.2721009174311899</v>
      </c>
      <c r="AW31" s="21">
        <v>25</v>
      </c>
      <c r="AX31" s="21">
        <v>1.095</v>
      </c>
      <c r="AY31" s="21">
        <f>テーブル51520[[#This Row],[Ts]]-テーブル51520[[#This Row],[Tin]]</f>
        <v>21.878147796215899</v>
      </c>
      <c r="AZ31" s="21" cm="1">
        <f t="array" ref="AZ31">[3]!PropsSI("H", "P", L31, "T", テーブル51520[[#This Row],[Ts]]-0.001, "Water")-[3]!PropsSI("H", "P", L31, "T", テーブル51520[[#This Row],[Tin]], "Water")</f>
        <v>136614.71398016205</v>
      </c>
      <c r="BA31" s="21">
        <f>テーブル51520[[#This Row],[Hsub]]/1000</f>
        <v>136.61471398016204</v>
      </c>
    </row>
    <row r="32" spans="1:53">
      <c r="A32" s="34">
        <f>'TEST SECTION NUMBER 164'!$C$2</f>
        <v>164</v>
      </c>
      <c r="B32" s="33">
        <f>'TEST SECTION NUMBER 164'!I28</f>
        <v>26</v>
      </c>
      <c r="C32" s="26">
        <f>'TEST SECTION NUMBER 164'!K28</f>
        <v>1805</v>
      </c>
      <c r="D32" s="26">
        <f>'TEST SECTION NUMBER 164'!Q28</f>
        <v>112</v>
      </c>
      <c r="E32" s="26">
        <f>'TEST SECTION NUMBER 164'!M28</f>
        <v>2.5350000000000001</v>
      </c>
      <c r="F32" s="26">
        <f>'TEST SECTION NUMBER 164'!L28</f>
        <v>579.70000000000005</v>
      </c>
      <c r="G32" s="26">
        <f>'TEST SECTION NUMBER 164'!G28</f>
        <v>0.44853006247706328</v>
      </c>
      <c r="H32" s="24">
        <f>'TEST SECTION NUMBER 164'!$C$4</f>
        <v>0.496</v>
      </c>
      <c r="I32" s="24">
        <f>'TEST SECTION NUMBER 164'!$C$6</f>
        <v>0.374</v>
      </c>
      <c r="K32" s="69" t="str">
        <f>B32&amp;"_"&amp;テーブル41419[[#This Row],[TEST SECTION NUMBER]]</f>
        <v>26_164</v>
      </c>
      <c r="L32" s="26">
        <f t="shared" si="3"/>
        <v>12445036.385</v>
      </c>
      <c r="M32" s="26">
        <f>'TEST SECTION NUMBER 164'!P28*0.0254</f>
        <v>4.2671999999999999</v>
      </c>
      <c r="N32" s="26">
        <f>'TEST SECTION NUMBER 164'!$C$4*0.0254</f>
        <v>1.2598399999999999E-2</v>
      </c>
      <c r="O32" s="26">
        <f>'TEST SECTION NUMBER 164'!$C$6*0.0254</f>
        <v>9.4996000000000004E-3</v>
      </c>
      <c r="P32" s="26">
        <f t="shared" si="4"/>
        <v>8.7843467213758383E-5</v>
      </c>
      <c r="Q32" s="26">
        <f t="shared" si="5"/>
        <v>2.9843873572041602E-2</v>
      </c>
      <c r="R32" s="26">
        <f>'TEST SECTION NUMBER 164'!$C$4^2-PI()*(('TEST SECTION NUMBER 164'!$C$6)^2)/4</f>
        <v>0.13615764649661849</v>
      </c>
      <c r="S32" s="26">
        <f>PI()*'TEST SECTION NUMBER 164'!$C$6</f>
        <v>1.1749556524425826</v>
      </c>
      <c r="T32" s="26">
        <f t="shared" si="6"/>
        <v>2.8447999999999998</v>
      </c>
      <c r="U32" s="26">
        <f t="shared" si="7"/>
        <v>3437.46</v>
      </c>
      <c r="V32" s="26">
        <f t="shared" si="8"/>
        <v>577.42777777777769</v>
      </c>
      <c r="W32" s="94">
        <f t="shared" si="9"/>
        <v>1.4149329350901438</v>
      </c>
      <c r="X32">
        <v>0.85964649999999998</v>
      </c>
      <c r="Z32" s="34">
        <f t="shared" si="10"/>
        <v>8.7843467213758383E-5</v>
      </c>
      <c r="AA32" s="26">
        <f t="shared" si="11"/>
        <v>2.9843873572041598E-2</v>
      </c>
      <c r="AB32" s="97">
        <f t="shared" si="12"/>
        <v>577.42777777777769</v>
      </c>
      <c r="AC32" s="21">
        <v>27</v>
      </c>
      <c r="AD32" s="21">
        <f t="shared" si="0"/>
        <v>3437.46</v>
      </c>
      <c r="AE32" s="21">
        <f t="shared" si="1"/>
        <v>8.7843467213758383E-5</v>
      </c>
      <c r="AF32" s="21" cm="1">
        <f t="array" ref="AF32">[3]!PropsSI("Hmass","P",テーブル1521[[#This Row],[Pin圧力 (Pa)]],"Q",1,"Water")-[3]!PropsSI("Hmass","P",テーブル1521[[#This Row],[Pin圧力 (Pa)]],"Q",0,"Water")</f>
        <v>1166174.3258634638</v>
      </c>
      <c r="AG32" s="21" cm="1">
        <f t="array" ref="AG32">[3]!PropsSI("T","P",テーブル1521[[#This Row],[Pin圧力 (Pa)]],"Q",0,"Water")</f>
        <v>600.62307338779112</v>
      </c>
      <c r="AH32" s="21">
        <f>単位換算164!AB32</f>
        <v>577.42777777777769</v>
      </c>
      <c r="AI32" s="21" cm="1">
        <f t="array" ref="AI32">[3]!PropsSI("C", "T", テーブル51520[[#This Row],[Ts]]-0.0001, "P", L32, "Water")</f>
        <v>6996.8816689379273</v>
      </c>
      <c r="AJ32" s="21" cm="1">
        <f t="array" ref="AJ32">[3]!PropsSI("C", "T", テーブル51520[[#This Row],[Tin]], "P", L32, "Water")</f>
        <v>5703.1700975675121</v>
      </c>
      <c r="AK32" s="21">
        <f>(テーブル51520[[#This Row],[CPL_Ts]]+テーブル51520[[#This Row],[CPL_Tin]])/2</f>
        <v>6350.0258832527197</v>
      </c>
      <c r="AL32" s="21">
        <f>'TEST SECTION NUMBER 164'!N28*3.1546</f>
        <v>1.0157811999999999</v>
      </c>
      <c r="AM32" s="21">
        <f t="shared" si="2"/>
        <v>2.0375964369058548</v>
      </c>
      <c r="AN32" s="21">
        <f>テーブル51520[[#This Row],[Q_AVE]]*テーブル51520[[#This Row],[A_htr]]</f>
        <v>2.0697521537959536</v>
      </c>
      <c r="AO32" s="21">
        <f>テーブル51520[[#This Row],[DNB位置の軸方向出力]]/テーブル51520[[#This Row],[ロッド数]]</f>
        <v>5.0884036697247594E-2</v>
      </c>
      <c r="AP32" s="21">
        <f>'TEST SECTION NUMBER 164'!E28</f>
        <v>0.66666666666666663</v>
      </c>
      <c r="AQ32" s="21">
        <f>テーブル51520[[#This Row],[Q_all]]*テーブル51520[[#This Row],[z_ratio]]*テーブル51520[[#This Row],[r_ratio]]*1000000</f>
        <v>70211.563031973696</v>
      </c>
      <c r="AR32" s="28">
        <f>テーブル51520[[#This Row],[Q_AVE]]*テーブル51520[[#This Row],[DNB位置の軸方向出力]]*テーブル51520[[#This Row],[DNB位置の半径方向出力]]</f>
        <v>1.4149329350901436</v>
      </c>
      <c r="AS32" s="21">
        <f>テーブル51520[[#This Row],[G]]*テーブル51520[[#This Row],[A]]*テーブル51520[[#This Row],[Hlg]]</f>
        <v>352136.1391664829</v>
      </c>
      <c r="AT32" s="21">
        <f>-テーブル51520[[#This Row],[G]]*テーブル51520[[#This Row],[A]]*テーブル51520[[#This Row],[CPL_ave]]*(テーブル51520[[#This Row],[Ts]]-テーブル51520[[#This Row],[Tin]])</f>
        <v>-44475.673116970953</v>
      </c>
      <c r="AU32" s="22">
        <f>(テーブル51520[[#This Row],[Q_DNB]]+テーブル51520[[#This Row],[xin_nishida]])/テーブル51520[[#This Row],[GAHlg]]</f>
        <v>7.3085057318798316E-2</v>
      </c>
      <c r="AV32" s="21">
        <v>1.2721009174311899</v>
      </c>
      <c r="AW32" s="21">
        <v>25</v>
      </c>
      <c r="AX32" s="21">
        <v>1.095</v>
      </c>
      <c r="AY32" s="21">
        <f>テーブル51520[[#This Row],[Ts]]-テーブル51520[[#This Row],[Tin]]</f>
        <v>23.195295610013432</v>
      </c>
      <c r="AZ32" s="21" cm="1">
        <f t="array" ref="AZ32">[3]!PropsSI("H", "P", L32, "T", テーブル51520[[#This Row],[Ts]]-0.001, "Water")-[3]!PropsSI("H", "P", L32, "T", テーブル51520[[#This Row],[Tin]], "Water")</f>
        <v>144547.9677938656</v>
      </c>
      <c r="BA32" s="21">
        <f>テーブル51520[[#This Row],[Hsub]]/1000</f>
        <v>144.54796779386558</v>
      </c>
    </row>
    <row r="33" spans="1:53">
      <c r="A33" s="34">
        <f>'TEST SECTION NUMBER 164'!$C$2</f>
        <v>164</v>
      </c>
      <c r="B33" s="33">
        <f>'TEST SECTION NUMBER 164'!I29</f>
        <v>27</v>
      </c>
      <c r="C33" s="26">
        <f>'TEST SECTION NUMBER 164'!K29</f>
        <v>1800</v>
      </c>
      <c r="D33" s="26">
        <f>'TEST SECTION NUMBER 164'!Q29</f>
        <v>112</v>
      </c>
      <c r="E33" s="26">
        <f>'TEST SECTION NUMBER 164'!M29</f>
        <v>2.97</v>
      </c>
      <c r="F33" s="26">
        <f>'TEST SECTION NUMBER 164'!L29</f>
        <v>582.20000000000005</v>
      </c>
      <c r="G33" s="26">
        <f>'TEST SECTION NUMBER 164'!G29</f>
        <v>0.48335382509174202</v>
      </c>
      <c r="H33" s="24">
        <f>'TEST SECTION NUMBER 164'!$C$4</f>
        <v>0.496</v>
      </c>
      <c r="I33" s="24">
        <f>'TEST SECTION NUMBER 164'!$C$6</f>
        <v>0.374</v>
      </c>
      <c r="K33" s="69" t="str">
        <f>B33&amp;"_"&amp;テーブル41419[[#This Row],[TEST SECTION NUMBER]]</f>
        <v>27_164</v>
      </c>
      <c r="L33" s="26">
        <f t="shared" si="3"/>
        <v>12410562.6</v>
      </c>
      <c r="M33" s="26">
        <f>'TEST SECTION NUMBER 164'!P29*0.0254</f>
        <v>4.2671999999999999</v>
      </c>
      <c r="N33" s="26">
        <f>'TEST SECTION NUMBER 164'!$C$4*0.0254</f>
        <v>1.2598399999999999E-2</v>
      </c>
      <c r="O33" s="26">
        <f>'TEST SECTION NUMBER 164'!$C$6*0.0254</f>
        <v>9.4996000000000004E-3</v>
      </c>
      <c r="P33" s="26">
        <f t="shared" si="4"/>
        <v>8.7843467213758383E-5</v>
      </c>
      <c r="Q33" s="26">
        <f t="shared" si="5"/>
        <v>2.9843873572041602E-2</v>
      </c>
      <c r="R33" s="26">
        <f>'TEST SECTION NUMBER 164'!$C$4^2-PI()*(('TEST SECTION NUMBER 164'!$C$6)^2)/4</f>
        <v>0.13615764649661849</v>
      </c>
      <c r="S33" s="26">
        <f>PI()*'TEST SECTION NUMBER 164'!$C$6</f>
        <v>1.1749556524425826</v>
      </c>
      <c r="T33" s="26">
        <f t="shared" si="6"/>
        <v>2.8447999999999998</v>
      </c>
      <c r="U33" s="26">
        <f t="shared" si="7"/>
        <v>4027.32</v>
      </c>
      <c r="V33" s="26">
        <f t="shared" si="8"/>
        <v>578.81666666666661</v>
      </c>
      <c r="W33" s="94">
        <f t="shared" si="9"/>
        <v>1.5247879766344092</v>
      </c>
      <c r="X33">
        <v>0.85964649999999998</v>
      </c>
      <c r="Z33" s="35">
        <f t="shared" si="10"/>
        <v>8.7843467213758383E-5</v>
      </c>
      <c r="AA33" s="29">
        <f t="shared" si="11"/>
        <v>2.9843873572041598E-2</v>
      </c>
      <c r="AB33" s="96">
        <f t="shared" si="12"/>
        <v>578.81666666666661</v>
      </c>
      <c r="AC33" s="21">
        <v>28</v>
      </c>
      <c r="AD33" s="21">
        <f t="shared" si="0"/>
        <v>4027.32</v>
      </c>
      <c r="AE33" s="21">
        <f t="shared" si="1"/>
        <v>8.7843467213758383E-5</v>
      </c>
      <c r="AF33" s="21" cm="1">
        <f t="array" ref="AF33">[3]!PropsSI("Hmass","P",テーブル1521[[#This Row],[Pin圧力 (Pa)]],"Q",1,"Water")-[3]!PropsSI("Hmass","P",テーブル1521[[#This Row],[Pin圧力 (Pa)]],"Q",0,"Water")</f>
        <v>1168336.185996176</v>
      </c>
      <c r="AG33" s="21" cm="1">
        <f t="array" ref="AG33">[3]!PropsSI("T","P",テーブル1521[[#This Row],[Pin圧力 (Pa)]],"Q",0,"Water")</f>
        <v>600.40917815374269</v>
      </c>
      <c r="AH33" s="21">
        <f>単位換算164!AB33</f>
        <v>578.81666666666661</v>
      </c>
      <c r="AI33" s="21" cm="1">
        <f t="array" ref="AI33">[3]!PropsSI("C", "T", テーブル51520[[#This Row],[Ts]]-0.0001, "P", L33, "Water")</f>
        <v>6981.7592511074808</v>
      </c>
      <c r="AJ33" s="21" cm="1">
        <f t="array" ref="AJ33">[3]!PropsSI("C", "T", テーブル51520[[#This Row],[Tin]], "P", L33, "Water")</f>
        <v>5751.2611966682171</v>
      </c>
      <c r="AK33" s="21">
        <f>(テーブル51520[[#This Row],[CPL_Ts]]+テーブル51520[[#This Row],[CPL_Tin]])/2</f>
        <v>6366.510223887849</v>
      </c>
      <c r="AL33" s="21">
        <f>'TEST SECTION NUMBER 164'!N29*3.1546</f>
        <v>1.0946461999999999</v>
      </c>
      <c r="AM33" s="21">
        <f t="shared" si="2"/>
        <v>2.0375964369058548</v>
      </c>
      <c r="AN33" s="21">
        <f>テーブル51520[[#This Row],[Q_AVE]]*テーブル51520[[#This Row],[A_htr]]</f>
        <v>2.2304471967925337</v>
      </c>
      <c r="AO33" s="21">
        <f>テーブル51520[[#This Row],[DNB位置の軸方向出力]]/テーブル51520[[#This Row],[ロッド数]]</f>
        <v>5.0884036697247594E-2</v>
      </c>
      <c r="AP33" s="21">
        <f>'TEST SECTION NUMBER 164'!E29</f>
        <v>0.66666666666666663</v>
      </c>
      <c r="AQ33" s="21">
        <f>テーブル51520[[#This Row],[Q_all]]*テーブル51520[[#This Row],[z_ratio]]*テーブル51520[[#This Row],[r_ratio]]*1000000</f>
        <v>75662.771341909538</v>
      </c>
      <c r="AR33" s="28">
        <f>テーブル51520[[#This Row],[Q_AVE]]*テーブル51520[[#This Row],[DNB位置の軸方向出力]]*テーブル51520[[#This Row],[DNB位置の半径方向出力]]</f>
        <v>1.5247879766344092</v>
      </c>
      <c r="AS33" s="21">
        <f>テーブル51520[[#This Row],[G]]*テーブル51520[[#This Row],[A]]*テーブル51520[[#This Row],[Hlg]]</f>
        <v>413326.67656040261</v>
      </c>
      <c r="AT33" s="21">
        <f>-テーブル51520[[#This Row],[G]]*テーブル51520[[#This Row],[A]]*テーブル51520[[#This Row],[CPL_ave]]*(テーブル51520[[#This Row],[Ts]]-テーブル51520[[#This Row],[Tin]])</f>
        <v>-48632.904558470887</v>
      </c>
      <c r="AU33" s="22">
        <f>(テーブル51520[[#This Row],[Q_DNB]]+テーブル51520[[#This Row],[xin_nishida]])/テーブル51520[[#This Row],[GAHlg]]</f>
        <v>6.5395892199299088E-2</v>
      </c>
      <c r="AV33" s="21">
        <v>1.2721009174311899</v>
      </c>
      <c r="AW33" s="21">
        <v>25</v>
      </c>
      <c r="AX33" s="21">
        <v>1.095</v>
      </c>
      <c r="AY33" s="21">
        <f>テーブル51520[[#This Row],[Ts]]-テーブル51520[[#This Row],[Tin]]</f>
        <v>21.592511487076081</v>
      </c>
      <c r="AZ33" s="21" cm="1">
        <f t="array" ref="AZ33">[3]!PropsSI("H", "P", L33, "T", テーブル51520[[#This Row],[Ts]]-0.001, "Water")-[3]!PropsSI("H", "P", L33, "T", テーブル51520[[#This Row],[Tin]], "Water")</f>
        <v>135169.24750397936</v>
      </c>
      <c r="BA33" s="21">
        <f>テーブル51520[[#This Row],[Hsub]]/1000</f>
        <v>135.16924750397936</v>
      </c>
    </row>
    <row r="34" spans="1:53">
      <c r="A34" s="34">
        <f>'TEST SECTION NUMBER 164'!$C$2</f>
        <v>164</v>
      </c>
      <c r="B34" s="33">
        <f>'TEST SECTION NUMBER 164'!I30</f>
        <v>28</v>
      </c>
      <c r="C34" s="26">
        <f>'TEST SECTION NUMBER 164'!K30</f>
        <v>1805</v>
      </c>
      <c r="D34" s="26">
        <f>'TEST SECTION NUMBER 164'!Q30</f>
        <v>112</v>
      </c>
      <c r="E34" s="26">
        <f>'TEST SECTION NUMBER 164'!M30</f>
        <v>3.4849999999999999</v>
      </c>
      <c r="F34" s="26">
        <f>'TEST SECTION NUMBER 164'!L30</f>
        <v>580.70000000000005</v>
      </c>
      <c r="G34" s="26">
        <f>'TEST SECTION NUMBER 164'!G30</f>
        <v>0.54882249880733835</v>
      </c>
      <c r="H34" s="24">
        <f>'TEST SECTION NUMBER 164'!$C$4</f>
        <v>0.496</v>
      </c>
      <c r="I34" s="24">
        <f>'TEST SECTION NUMBER 164'!$C$6</f>
        <v>0.374</v>
      </c>
      <c r="K34" s="69" t="str">
        <f>B34&amp;"_"&amp;テーブル41419[[#This Row],[TEST SECTION NUMBER]]</f>
        <v>28_164</v>
      </c>
      <c r="L34" s="26">
        <f t="shared" si="3"/>
        <v>12445036.385</v>
      </c>
      <c r="M34" s="26">
        <f>'TEST SECTION NUMBER 164'!P30*0.0254</f>
        <v>4.2671999999999999</v>
      </c>
      <c r="N34" s="26">
        <f>'TEST SECTION NUMBER 164'!$C$4*0.0254</f>
        <v>1.2598399999999999E-2</v>
      </c>
      <c r="O34" s="26">
        <f>'TEST SECTION NUMBER 164'!$C$6*0.0254</f>
        <v>9.4996000000000004E-3</v>
      </c>
      <c r="P34" s="26">
        <f t="shared" si="4"/>
        <v>8.7843467213758383E-5</v>
      </c>
      <c r="Q34" s="26">
        <f t="shared" si="5"/>
        <v>2.9843873572041602E-2</v>
      </c>
      <c r="R34" s="26">
        <f>'TEST SECTION NUMBER 164'!$C$4^2-PI()*(('TEST SECTION NUMBER 164'!$C$6)^2)/4</f>
        <v>0.13615764649661849</v>
      </c>
      <c r="S34" s="26">
        <f>PI()*'TEST SECTION NUMBER 164'!$C$6</f>
        <v>1.1749556524425826</v>
      </c>
      <c r="T34" s="26">
        <f t="shared" si="6"/>
        <v>2.8447999999999998</v>
      </c>
      <c r="U34" s="26">
        <f t="shared" si="7"/>
        <v>4725.66</v>
      </c>
      <c r="V34" s="26">
        <f t="shared" si="8"/>
        <v>577.98333333333335</v>
      </c>
      <c r="W34" s="94">
        <f t="shared" si="9"/>
        <v>1.7313154547376295</v>
      </c>
      <c r="X34">
        <v>0.85964649999999998</v>
      </c>
      <c r="Z34" s="34">
        <f t="shared" si="10"/>
        <v>8.7843467213758383E-5</v>
      </c>
      <c r="AA34" s="26">
        <f t="shared" si="11"/>
        <v>2.9843873572041598E-2</v>
      </c>
      <c r="AB34" s="97">
        <f t="shared" si="12"/>
        <v>577.98333333333335</v>
      </c>
      <c r="AC34" s="21">
        <v>29</v>
      </c>
      <c r="AD34" s="21">
        <f t="shared" si="0"/>
        <v>4725.66</v>
      </c>
      <c r="AE34" s="21">
        <f t="shared" si="1"/>
        <v>8.7843467213758383E-5</v>
      </c>
      <c r="AF34" s="21" cm="1">
        <f t="array" ref="AF34">[3]!PropsSI("Hmass","P",テーブル1521[[#This Row],[Pin圧力 (Pa)]],"Q",1,"Water")-[3]!PropsSI("Hmass","P",テーブル1521[[#This Row],[Pin圧力 (Pa)]],"Q",0,"Water")</f>
        <v>1166174.3258634638</v>
      </c>
      <c r="AG34" s="21" cm="1">
        <f t="array" ref="AG34">[3]!PropsSI("T","P",テーブル1521[[#This Row],[Pin圧力 (Pa)]],"Q",0,"Water")</f>
        <v>600.62307338779112</v>
      </c>
      <c r="AH34" s="21">
        <f>単位換算164!AB34</f>
        <v>577.98333333333335</v>
      </c>
      <c r="AI34" s="21" cm="1">
        <f t="array" ref="AI34">[3]!PropsSI("C", "T", テーブル51520[[#This Row],[Ts]]-0.0001, "P", L34, "Water")</f>
        <v>6996.8816689379273</v>
      </c>
      <c r="AJ34" s="21" cm="1">
        <f t="array" ref="AJ34">[3]!PropsSI("C", "T", テーブル51520[[#This Row],[Tin]], "P", L34, "Water")</f>
        <v>5721.4364564269663</v>
      </c>
      <c r="AK34" s="21">
        <f>(テーブル51520[[#This Row],[CPL_Ts]]+テーブル51520[[#This Row],[CPL_Tin]])/2</f>
        <v>6359.1590626824473</v>
      </c>
      <c r="AL34" s="21">
        <f>'TEST SECTION NUMBER 164'!N30*3.1546</f>
        <v>1.2429124</v>
      </c>
      <c r="AM34" s="21">
        <f t="shared" si="2"/>
        <v>2.0375964369058548</v>
      </c>
      <c r="AN34" s="21">
        <f>テーブル51520[[#This Row],[Q_AVE]]*テーブル51520[[#This Row],[A_htr]]</f>
        <v>2.5325538776261047</v>
      </c>
      <c r="AO34" s="21">
        <f>テーブル51520[[#This Row],[DNB位置の軸方向出力]]/テーブル51520[[#This Row],[ロッド数]]</f>
        <v>5.0884036697247594E-2</v>
      </c>
      <c r="AP34" s="21">
        <f>'TEST SECTION NUMBER 164'!E30</f>
        <v>0.66666666666666663</v>
      </c>
      <c r="AQ34" s="21">
        <f>テーブル51520[[#This Row],[Q_all]]*テーブル51520[[#This Row],[z_ratio]]*テーブル51520[[#This Row],[r_ratio]]*1000000</f>
        <v>85911.042964588923</v>
      </c>
      <c r="AR34" s="28">
        <f>テーブル51520[[#This Row],[Q_AVE]]*テーブル51520[[#This Row],[DNB位置の軸方向出力]]*テーブル51520[[#This Row],[DNB位置の半径方向出力]]</f>
        <v>1.7313154547376293</v>
      </c>
      <c r="AS34" s="21">
        <f>テーブル51520[[#This Row],[G]]*テーブル51520[[#This Row],[A]]*テーブル51520[[#This Row],[Hlg]]</f>
        <v>484100.37277916877</v>
      </c>
      <c r="AT34" s="21">
        <f>-テーブル51520[[#This Row],[G]]*テーブル51520[[#This Row],[A]]*テーブル51520[[#This Row],[CPL_ave]]*(テーブル51520[[#This Row],[Ts]]-テーブル51520[[#This Row],[Tin]])</f>
        <v>-59764.46902983632</v>
      </c>
      <c r="AU34" s="22">
        <f>(テーブル51520[[#This Row],[Q_DNB]]+テーブル51520[[#This Row],[xin_nishida]])/テーブル51520[[#This Row],[GAHlg]]</f>
        <v>5.4010646148954407E-2</v>
      </c>
      <c r="AV34" s="21">
        <v>1.2721009174311899</v>
      </c>
      <c r="AW34" s="21">
        <v>25</v>
      </c>
      <c r="AX34" s="21">
        <v>1.095</v>
      </c>
      <c r="AY34" s="21">
        <f>テーブル51520[[#This Row],[Ts]]-テーブル51520[[#This Row],[Tin]]</f>
        <v>22.639740054457775</v>
      </c>
      <c r="AZ34" s="21" cm="1">
        <f t="array" ref="AZ34">[3]!PropsSI("H", "P", L34, "T", テーブル51520[[#This Row],[Ts]]-0.001, "Water")-[3]!PropsSI("H", "P", L34, "T", テーブル51520[[#This Row],[Tin]], "Water")</f>
        <v>141374.48210819671</v>
      </c>
      <c r="BA34" s="21">
        <f>テーブル51520[[#This Row],[Hsub]]/1000</f>
        <v>141.3744821081967</v>
      </c>
    </row>
    <row r="35" spans="1:53">
      <c r="A35" s="34">
        <f>'TEST SECTION NUMBER 164'!$C$2</f>
        <v>164</v>
      </c>
      <c r="B35" s="66">
        <f>'TEST SECTION NUMBER 164'!I31</f>
        <v>29</v>
      </c>
      <c r="C35" s="67">
        <f>'TEST SECTION NUMBER 164'!K31</f>
        <v>1505</v>
      </c>
      <c r="D35" s="67">
        <f>'TEST SECTION NUMBER 164'!Q31</f>
        <v>112</v>
      </c>
      <c r="E35" s="67">
        <f>'TEST SECTION NUMBER 164'!M31</f>
        <v>3.415</v>
      </c>
      <c r="F35" s="67">
        <f>'TEST SECTION NUMBER 164'!L31</f>
        <v>571.70000000000005</v>
      </c>
      <c r="G35" s="67">
        <f>'TEST SECTION NUMBER 164'!G31</f>
        <v>0.52514234022935669</v>
      </c>
      <c r="H35" s="24">
        <f>'TEST SECTION NUMBER 164'!$C$4</f>
        <v>0.496</v>
      </c>
      <c r="I35" s="24">
        <f>'TEST SECTION NUMBER 164'!$C$6</f>
        <v>0.374</v>
      </c>
      <c r="K35" s="69" t="str">
        <f>B35&amp;"_"&amp;テーブル41419[[#This Row],[TEST SECTION NUMBER]]</f>
        <v>29_164</v>
      </c>
      <c r="L35" s="26">
        <f t="shared" si="3"/>
        <v>10376609.285</v>
      </c>
      <c r="M35" s="26">
        <f>'TEST SECTION NUMBER 164'!P31*0.0254</f>
        <v>4.2671999999999999</v>
      </c>
      <c r="N35" s="26">
        <f>'TEST SECTION NUMBER 164'!$C$4*0.0254</f>
        <v>1.2598399999999999E-2</v>
      </c>
      <c r="O35" s="26">
        <f>'TEST SECTION NUMBER 164'!$C$6*0.0254</f>
        <v>9.4996000000000004E-3</v>
      </c>
      <c r="P35" s="26">
        <f t="shared" si="4"/>
        <v>8.7843467213758383E-5</v>
      </c>
      <c r="Q35" s="26">
        <f t="shared" si="5"/>
        <v>2.9843873572041602E-2</v>
      </c>
      <c r="R35" s="26">
        <f>'TEST SECTION NUMBER 164'!$C$4^2-PI()*(('TEST SECTION NUMBER 164'!$C$6)^2)/4</f>
        <v>0.13615764649661849</v>
      </c>
      <c r="S35" s="26">
        <f>PI()*'TEST SECTION NUMBER 164'!$C$6</f>
        <v>1.1749556524425826</v>
      </c>
      <c r="T35" s="26">
        <f t="shared" si="6"/>
        <v>2.8447999999999998</v>
      </c>
      <c r="U35" s="26">
        <f t="shared" si="7"/>
        <v>4630.74</v>
      </c>
      <c r="V35" s="26">
        <f t="shared" si="8"/>
        <v>572.98333333333335</v>
      </c>
      <c r="W35" s="94">
        <f t="shared" si="9"/>
        <v>1.6566140264875284</v>
      </c>
      <c r="X35">
        <v>0.85964649999999998</v>
      </c>
      <c r="Z35" s="34">
        <f t="shared" si="10"/>
        <v>8.7843467213758383E-5</v>
      </c>
      <c r="AA35" s="26">
        <f t="shared" si="11"/>
        <v>2.9843873572041598E-2</v>
      </c>
      <c r="AB35" s="97">
        <f t="shared" si="12"/>
        <v>572.98333333333335</v>
      </c>
      <c r="AC35" s="21">
        <v>30</v>
      </c>
      <c r="AD35" s="21">
        <f t="shared" si="0"/>
        <v>4630.74</v>
      </c>
      <c r="AE35" s="21">
        <f t="shared" si="1"/>
        <v>8.7843467213758383E-5</v>
      </c>
      <c r="AF35" s="21" cm="1">
        <f t="array" ref="AF35">[3]!PropsSI("Hmass","P",テーブル1521[[#This Row],[Pin圧力 (Pa)]],"Q",1,"Water")-[3]!PropsSI("Hmass","P",テーブル1521[[#This Row],[Pin圧力 (Pa)]],"Q",0,"Water")</f>
        <v>1294271.4521284271</v>
      </c>
      <c r="AG35" s="21" cm="1">
        <f t="array" ref="AG35">[3]!PropsSI("T","P",テーブル1521[[#This Row],[Pin圧力 (Pa)]],"Q",0,"Water")</f>
        <v>586.8759119145376</v>
      </c>
      <c r="AH35" s="21">
        <f>単位換算164!AB35</f>
        <v>572.98333333333335</v>
      </c>
      <c r="AI35" s="21" cm="1">
        <f t="array" ref="AI35">[3]!PropsSI("C", "T", テーブル51520[[#This Row],[Ts]]-0.0001, "P", L35, "Water")</f>
        <v>6236.5295238987037</v>
      </c>
      <c r="AJ35" s="21" cm="1">
        <f t="array" ref="AJ35">[3]!PropsSI("C", "T", テーブル51520[[#This Row],[Tin]], "P", L35, "Water")</f>
        <v>5657.8597277567769</v>
      </c>
      <c r="AK35" s="21">
        <f>(テーブル51520[[#This Row],[CPL_Ts]]+テーブル51520[[#This Row],[CPL_Tin]])/2</f>
        <v>5947.1946258277403</v>
      </c>
      <c r="AL35" s="21">
        <f>'TEST SECTION NUMBER 164'!N31*3.1546</f>
        <v>1.1892841999999999</v>
      </c>
      <c r="AM35" s="21">
        <f t="shared" si="2"/>
        <v>2.0375964369058548</v>
      </c>
      <c r="AN35" s="21">
        <f>テーブル51520[[#This Row],[Q_AVE]]*テーブル51520[[#This Row],[A_htr]]</f>
        <v>2.4232812483884296</v>
      </c>
      <c r="AO35" s="21">
        <f>テーブル51520[[#This Row],[DNB位置の軸方向出力]]/テーブル51520[[#This Row],[ロッド数]]</f>
        <v>5.0884036697247594E-2</v>
      </c>
      <c r="AP35" s="21">
        <f>'TEST SECTION NUMBER 164'!E31</f>
        <v>0.66666666666666663</v>
      </c>
      <c r="AQ35" s="21">
        <f>テーブル51520[[#This Row],[Q_all]]*テーブル51520[[#This Row],[z_ratio]]*テーブル51520[[#This Row],[r_ratio]]*1000000</f>
        <v>82204.221313832531</v>
      </c>
      <c r="AR35" s="28">
        <f>テーブル51520[[#This Row],[Q_AVE]]*テーブル51520[[#This Row],[DNB位置の軸方向出力]]*テーブル51520[[#This Row],[DNB位置の半径方向出力]]</f>
        <v>1.6566140264875284</v>
      </c>
      <c r="AS35" s="21">
        <f>テーブル51520[[#This Row],[G]]*テーブル51520[[#This Row],[A]]*テーブル51520[[#This Row],[Hlg]]</f>
        <v>526484.07439754263</v>
      </c>
      <c r="AT35" s="21">
        <f>-テーブル51520[[#This Row],[G]]*テーブル51520[[#This Row],[A]]*テーブル51520[[#This Row],[CPL_ave]]*(テーブル51520[[#This Row],[Ts]]-テーブル51520[[#This Row],[Tin]])</f>
        <v>-33608.945004454778</v>
      </c>
      <c r="AU35" s="22">
        <f>(テーブル51520[[#This Row],[Q_DNB]]+テーブル51520[[#This Row],[xin_nishida]])/テーブル51520[[#This Row],[GAHlg]]</f>
        <v>9.230151237715116E-2</v>
      </c>
      <c r="AV35" s="21">
        <v>1.2721009174311899</v>
      </c>
      <c r="AW35" s="21">
        <v>25</v>
      </c>
      <c r="AX35" s="21">
        <v>1.095</v>
      </c>
      <c r="AY35" s="21">
        <f>テーブル51520[[#This Row],[Ts]]-テーブル51520[[#This Row],[Tin]]</f>
        <v>13.892578581204248</v>
      </c>
      <c r="AZ35" s="21" cm="1">
        <f t="array" ref="AZ35">[3]!PropsSI("H", "P", L35, "T", テーブル51520[[#This Row],[Ts]]-0.001, "Water")-[3]!PropsSI("H", "P", L35, "T", テーブル51520[[#This Row],[Tin]], "Water")</f>
        <v>82239.736425362527</v>
      </c>
      <c r="BA35" s="21">
        <f>テーブル51520[[#This Row],[Hsub]]/1000</f>
        <v>82.239736425362523</v>
      </c>
    </row>
    <row r="36" spans="1:53">
      <c r="A36" s="34">
        <f>'TEST SECTION NUMBER 164'!$C$2</f>
        <v>164</v>
      </c>
      <c r="B36" s="33">
        <f>'TEST SECTION NUMBER 164'!I32</f>
        <v>30</v>
      </c>
      <c r="C36" s="26">
        <f>'TEST SECTION NUMBER 164'!K32</f>
        <v>1500</v>
      </c>
      <c r="D36" s="26">
        <f>'TEST SECTION NUMBER 164'!Q32</f>
        <v>112</v>
      </c>
      <c r="E36" s="26">
        <f>'TEST SECTION NUMBER 164'!M32</f>
        <v>1.9870000000000001</v>
      </c>
      <c r="F36" s="26">
        <f>'TEST SECTION NUMBER 164'!L32</f>
        <v>569.4</v>
      </c>
      <c r="G36" s="26">
        <f>'TEST SECTION NUMBER 164'!G32</f>
        <v>0.42763580490825592</v>
      </c>
      <c r="H36" s="24">
        <f>'TEST SECTION NUMBER 164'!$C$4</f>
        <v>0.496</v>
      </c>
      <c r="I36" s="24">
        <f>'TEST SECTION NUMBER 164'!$C$6</f>
        <v>0.374</v>
      </c>
      <c r="K36" s="69" t="str">
        <f>B36&amp;"_"&amp;テーブル41419[[#This Row],[TEST SECTION NUMBER]]</f>
        <v>30_164</v>
      </c>
      <c r="L36" s="26">
        <f t="shared" si="3"/>
        <v>10342135.5</v>
      </c>
      <c r="M36" s="26">
        <f>'TEST SECTION NUMBER 164'!P32*0.0254</f>
        <v>4.2671999999999999</v>
      </c>
      <c r="N36" s="26">
        <f>'TEST SECTION NUMBER 164'!$C$4*0.0254</f>
        <v>1.2598399999999999E-2</v>
      </c>
      <c r="O36" s="26">
        <f>'TEST SECTION NUMBER 164'!$C$6*0.0254</f>
        <v>9.4996000000000004E-3</v>
      </c>
      <c r="P36" s="26">
        <f t="shared" si="4"/>
        <v>8.7843467213758383E-5</v>
      </c>
      <c r="Q36" s="26">
        <f t="shared" si="5"/>
        <v>2.9843873572041602E-2</v>
      </c>
      <c r="R36" s="26">
        <f>'TEST SECTION NUMBER 164'!$C$4^2-PI()*(('TEST SECTION NUMBER 164'!$C$6)^2)/4</f>
        <v>0.13615764649661849</v>
      </c>
      <c r="S36" s="26">
        <f>PI()*'TEST SECTION NUMBER 164'!$C$6</f>
        <v>1.1749556524425826</v>
      </c>
      <c r="T36" s="26">
        <f t="shared" si="6"/>
        <v>2.8447999999999998</v>
      </c>
      <c r="U36" s="26">
        <f t="shared" si="7"/>
        <v>2694.3719999999998</v>
      </c>
      <c r="V36" s="26">
        <f t="shared" si="8"/>
        <v>571.70555555555552</v>
      </c>
      <c r="W36" s="94">
        <f t="shared" si="9"/>
        <v>1.349019910163584</v>
      </c>
      <c r="X36">
        <v>0.85964649999999998</v>
      </c>
      <c r="Z36" s="34">
        <f t="shared" si="10"/>
        <v>8.7843467213758383E-5</v>
      </c>
      <c r="AA36" s="26">
        <f t="shared" si="11"/>
        <v>2.9843873572041598E-2</v>
      </c>
      <c r="AB36" s="97">
        <f t="shared" si="12"/>
        <v>571.70555555555552</v>
      </c>
      <c r="AC36" s="21">
        <v>31</v>
      </c>
      <c r="AD36" s="21">
        <f t="shared" si="0"/>
        <v>2694.3719999999998</v>
      </c>
      <c r="AE36" s="21">
        <f t="shared" si="1"/>
        <v>8.7843467213758383E-5</v>
      </c>
      <c r="AF36" s="21" cm="1">
        <f t="array" ref="AF36">[3]!PropsSI("Hmass","P",テーブル1521[[#This Row],[Pin圧力 (Pa)]],"Q",1,"Water")-[3]!PropsSI("Hmass","P",テーブル1521[[#This Row],[Pin圧力 (Pa)]],"Q",0,"Water")</f>
        <v>1296391.2423132048</v>
      </c>
      <c r="AG36" s="21" cm="1">
        <f t="array" ref="AG36">[3]!PropsSI("T","P",テーブル1521[[#This Row],[Pin圧力 (Pa)]],"Q",0,"Water")</f>
        <v>586.62934811404853</v>
      </c>
      <c r="AH36" s="21">
        <f>単位換算164!AB36</f>
        <v>571.70555555555552</v>
      </c>
      <c r="AI36" s="21" cm="1">
        <f t="array" ref="AI36">[3]!PropsSI("C", "T", テーブル51520[[#This Row],[Ts]]-0.0001, "P", L36, "Water")</f>
        <v>6225.9328115506423</v>
      </c>
      <c r="AJ36" s="21" cm="1">
        <f t="array" ref="AJ36">[3]!PropsSI("C", "T", テーブル51520[[#This Row],[Tin]], "P", L36, "Water")</f>
        <v>5619.8976843020282</v>
      </c>
      <c r="AK36" s="21">
        <f>(テーブル51520[[#This Row],[CPL_Ts]]+テーブル51520[[#This Row],[CPL_Tin]])/2</f>
        <v>5922.9152479263357</v>
      </c>
      <c r="AL36" s="21">
        <f>'TEST SECTION NUMBER 164'!N32*3.1546</f>
        <v>0.96846219999999994</v>
      </c>
      <c r="AM36" s="21">
        <f t="shared" si="2"/>
        <v>2.0375964369058548</v>
      </c>
      <c r="AN36" s="21">
        <f>テーブル51520[[#This Row],[Q_AVE]]*テーブル51520[[#This Row],[A_htr]]</f>
        <v>1.9733351279980051</v>
      </c>
      <c r="AO36" s="21">
        <f>テーブル51520[[#This Row],[DNB位置の軸方向出力]]/テーブル51520[[#This Row],[ロッド数]]</f>
        <v>5.0884036697247594E-2</v>
      </c>
      <c r="AP36" s="21">
        <f>'TEST SECTION NUMBER 164'!E32</f>
        <v>0.66666666666666663</v>
      </c>
      <c r="AQ36" s="21">
        <f>テーブル51520[[#This Row],[Q_all]]*テーブル51520[[#This Row],[z_ratio]]*テーブル51520[[#This Row],[r_ratio]]*1000000</f>
        <v>66940.83804601217</v>
      </c>
      <c r="AR36" s="28">
        <f>テーブル51520[[#This Row],[Q_AVE]]*テーブル51520[[#This Row],[DNB位置の軸方向出力]]*テーブル51520[[#This Row],[DNB位置の半径方向出力]]</f>
        <v>1.349019910163584</v>
      </c>
      <c r="AS36" s="21">
        <f>テーブル51520[[#This Row],[G]]*テーブル51520[[#This Row],[A]]*テーブル51520[[#This Row],[Hlg]]</f>
        <v>306833.740458977</v>
      </c>
      <c r="AT36" s="21">
        <f>-テーブル51520[[#This Row],[G]]*テーブル51520[[#This Row],[A]]*テーブル51520[[#This Row],[CPL_ave]]*(テーブル51520[[#This Row],[Ts]]-テーブル51520[[#This Row],[Tin]])</f>
        <v>-20920.966681816331</v>
      </c>
      <c r="AU36" s="22">
        <f>(テーブル51520[[#This Row],[Q_DNB]]+テーブル51520[[#This Row],[xin_nishida]])/テーブル51520[[#This Row],[GAHlg]]</f>
        <v>0.14998308626475385</v>
      </c>
      <c r="AV36" s="21">
        <v>1.2721009174311899</v>
      </c>
      <c r="AW36" s="21">
        <v>25</v>
      </c>
      <c r="AX36" s="21">
        <v>1.095</v>
      </c>
      <c r="AY36" s="21">
        <f>テーブル51520[[#This Row],[Ts]]-テーブル51520[[#This Row],[Tin]]</f>
        <v>14.923792558493005</v>
      </c>
      <c r="AZ36" s="21" cm="1">
        <f t="array" ref="AZ36">[3]!PropsSI("H", "P", L36, "T", テーブル51520[[#This Row],[Ts]]-0.001, "Water")-[3]!PropsSI("H", "P", L36, "T", テーブル51520[[#This Row],[Tin]], "Water")</f>
        <v>87939.383681695443</v>
      </c>
      <c r="BA36" s="21">
        <f>テーブル51520[[#This Row],[Hsub]]/1000</f>
        <v>87.939383681695446</v>
      </c>
    </row>
    <row r="37" spans="1:53">
      <c r="A37" s="34">
        <f>'TEST SECTION NUMBER 164'!$C$2</f>
        <v>164</v>
      </c>
      <c r="B37" s="33">
        <f>'TEST SECTION NUMBER 164'!I33</f>
        <v>31</v>
      </c>
      <c r="C37" s="26">
        <f>'TEST SECTION NUMBER 164'!K33</f>
        <v>1500</v>
      </c>
      <c r="D37" s="26">
        <f>'TEST SECTION NUMBER 164'!Q33</f>
        <v>112</v>
      </c>
      <c r="E37" s="26">
        <f>'TEST SECTION NUMBER 164'!M33</f>
        <v>2.4910000000000001</v>
      </c>
      <c r="F37" s="26">
        <f>'TEST SECTION NUMBER 164'!L33</f>
        <v>570.6</v>
      </c>
      <c r="G37" s="26">
        <f>'TEST SECTION NUMBER 164'!G33</f>
        <v>0.46524546853210907</v>
      </c>
      <c r="H37" s="24">
        <f>'TEST SECTION NUMBER 164'!$C$4</f>
        <v>0.496</v>
      </c>
      <c r="I37" s="24">
        <f>'TEST SECTION NUMBER 164'!$C$6</f>
        <v>0.374</v>
      </c>
      <c r="K37" s="69" t="str">
        <f>B37&amp;"_"&amp;テーブル41419[[#This Row],[TEST SECTION NUMBER]]</f>
        <v>31_164</v>
      </c>
      <c r="L37" s="26">
        <f t="shared" si="3"/>
        <v>10342135.5</v>
      </c>
      <c r="M37" s="26">
        <f>'TEST SECTION NUMBER 164'!P33*0.0254</f>
        <v>4.2671999999999999</v>
      </c>
      <c r="N37" s="26">
        <f>'TEST SECTION NUMBER 164'!$C$4*0.0254</f>
        <v>1.2598399999999999E-2</v>
      </c>
      <c r="O37" s="26">
        <f>'TEST SECTION NUMBER 164'!$C$6*0.0254</f>
        <v>9.4996000000000004E-3</v>
      </c>
      <c r="P37" s="26">
        <f t="shared" si="4"/>
        <v>8.7843467213758383E-5</v>
      </c>
      <c r="Q37" s="26">
        <f t="shared" si="5"/>
        <v>2.9843873572041602E-2</v>
      </c>
      <c r="R37" s="26">
        <f>'TEST SECTION NUMBER 164'!$C$4^2-PI()*(('TEST SECTION NUMBER 164'!$C$6)^2)/4</f>
        <v>0.13615764649661849</v>
      </c>
      <c r="S37" s="26">
        <f>PI()*'TEST SECTION NUMBER 164'!$C$6</f>
        <v>1.1749556524425826</v>
      </c>
      <c r="T37" s="26">
        <f t="shared" si="6"/>
        <v>2.8447999999999998</v>
      </c>
      <c r="U37" s="26">
        <f t="shared" si="7"/>
        <v>3377.7959999999998</v>
      </c>
      <c r="V37" s="26">
        <f t="shared" si="8"/>
        <v>572.37222222222226</v>
      </c>
      <c r="W37" s="94">
        <f t="shared" si="9"/>
        <v>1.4676633550313911</v>
      </c>
      <c r="X37">
        <v>0.85964649999999998</v>
      </c>
      <c r="Z37" s="34">
        <f t="shared" si="10"/>
        <v>8.7843467213758383E-5</v>
      </c>
      <c r="AA37" s="26">
        <f t="shared" si="11"/>
        <v>2.9843873572041598E-2</v>
      </c>
      <c r="AB37" s="97">
        <f t="shared" si="12"/>
        <v>572.37222222222226</v>
      </c>
      <c r="AC37" s="21">
        <v>32</v>
      </c>
      <c r="AD37" s="21">
        <f t="shared" si="0"/>
        <v>3377.7959999999998</v>
      </c>
      <c r="AE37" s="21">
        <f t="shared" si="1"/>
        <v>8.7843467213758383E-5</v>
      </c>
      <c r="AF37" s="21" cm="1">
        <f t="array" ref="AF37">[3]!PropsSI("Hmass","P",テーブル1521[[#This Row],[Pin圧力 (Pa)]],"Q",1,"Water")-[3]!PropsSI("Hmass","P",テーブル1521[[#This Row],[Pin圧力 (Pa)]],"Q",0,"Water")</f>
        <v>1296391.2423132048</v>
      </c>
      <c r="AG37" s="21" cm="1">
        <f t="array" ref="AG37">[3]!PropsSI("T","P",テーブル1521[[#This Row],[Pin圧力 (Pa)]],"Q",0,"Water")</f>
        <v>586.62934811404853</v>
      </c>
      <c r="AH37" s="21">
        <f>単位換算164!AB37</f>
        <v>572.37222222222226</v>
      </c>
      <c r="AI37" s="21" cm="1">
        <f t="array" ref="AI37">[3]!PropsSI("C", "T", テーブル51520[[#This Row],[Ts]]-0.0001, "P", L37, "Water")</f>
        <v>6225.9328115506423</v>
      </c>
      <c r="AJ37" s="21" cm="1">
        <f t="array" ref="AJ37">[3]!PropsSI("C", "T", テーブル51520[[#This Row],[Tin]], "P", L37, "Water")</f>
        <v>5640.3171313779576</v>
      </c>
      <c r="AK37" s="21">
        <f>(テーブル51520[[#This Row],[CPL_Ts]]+テーブル51520[[#This Row],[CPL_Tin]])/2</f>
        <v>5933.1249714643</v>
      </c>
      <c r="AL37" s="21">
        <f>'TEST SECTION NUMBER 164'!N33*3.1546</f>
        <v>1.0536364</v>
      </c>
      <c r="AM37" s="21">
        <f t="shared" si="2"/>
        <v>2.0375964369058548</v>
      </c>
      <c r="AN37" s="21">
        <f>テーブル51520[[#This Row],[Q_AVE]]*テーブル51520[[#This Row],[A_htr]]</f>
        <v>2.1468857744343119</v>
      </c>
      <c r="AO37" s="21">
        <f>テーブル51520[[#This Row],[DNB位置の軸方向出力]]/テーブル51520[[#This Row],[ロッド数]]</f>
        <v>5.0884036697247594E-2</v>
      </c>
      <c r="AP37" s="21">
        <f>'TEST SECTION NUMBER 164'!E33</f>
        <v>0.66666666666666663</v>
      </c>
      <c r="AQ37" s="21">
        <f>テーブル51520[[#This Row],[Q_all]]*テーブル51520[[#This Row],[z_ratio]]*テーブル51520[[#This Row],[r_ratio]]*1000000</f>
        <v>72828.143020742908</v>
      </c>
      <c r="AR37" s="28">
        <f>テーブル51520[[#This Row],[Q_AVE]]*テーブル51520[[#This Row],[DNB位置の軸方向出力]]*テーブル51520[[#This Row],[DNB位置の半径方向出力]]</f>
        <v>1.4676633550313913</v>
      </c>
      <c r="AS37" s="21">
        <f>テーブル51520[[#This Row],[G]]*テーブル51520[[#This Row],[A]]*テーブル51520[[#This Row],[Hlg]]</f>
        <v>384661.72495385591</v>
      </c>
      <c r="AT37" s="21">
        <f>-テーブル51520[[#This Row],[G]]*テーブル51520[[#This Row],[A]]*テーブル51520[[#This Row],[CPL_ave]]*(テーブル51520[[#This Row],[Ts]]-テーブル51520[[#This Row],[Tin]])</f>
        <v>-25099.112598605421</v>
      </c>
      <c r="AU37" s="22">
        <f>(テーブル51520[[#This Row],[Q_DNB]]+テーブル51520[[#This Row],[xin_nishida]])/テーブル51520[[#This Row],[GAHlg]]</f>
        <v>0.1240805292698749</v>
      </c>
      <c r="AV37" s="21">
        <v>1.2721009174311899</v>
      </c>
      <c r="AW37" s="21">
        <v>25</v>
      </c>
      <c r="AX37" s="21">
        <v>1.095</v>
      </c>
      <c r="AY37" s="21">
        <f>テーブル51520[[#This Row],[Ts]]-テーブル51520[[#This Row],[Tin]]</f>
        <v>14.257125891826263</v>
      </c>
      <c r="AZ37" s="21" cm="1">
        <f t="array" ref="AZ37">[3]!PropsSI("H", "P", L37, "T", テーブル51520[[#This Row],[Ts]]-0.001, "Water")-[3]!PropsSI("H", "P", L37, "T", テーブル51520[[#This Row],[Tin]], "Water")</f>
        <v>84186.003988586133</v>
      </c>
      <c r="BA37" s="21">
        <f>テーブル51520[[#This Row],[Hsub]]/1000</f>
        <v>84.186003988586137</v>
      </c>
    </row>
    <row r="38" spans="1:53">
      <c r="A38" s="34">
        <f>'TEST SECTION NUMBER 164'!$C$2</f>
        <v>164</v>
      </c>
      <c r="B38" s="33">
        <f>'TEST SECTION NUMBER 164'!I34</f>
        <v>32</v>
      </c>
      <c r="C38" s="26">
        <f>'TEST SECTION NUMBER 164'!K34</f>
        <v>1510</v>
      </c>
      <c r="D38" s="26">
        <f>'TEST SECTION NUMBER 164'!Q34</f>
        <v>112</v>
      </c>
      <c r="E38" s="26">
        <f>'TEST SECTION NUMBER 164'!M34</f>
        <v>2.988</v>
      </c>
      <c r="F38" s="26">
        <f>'TEST SECTION NUMBER 164'!L34</f>
        <v>570.6</v>
      </c>
      <c r="G38" s="26">
        <f>'TEST SECTION NUMBER 164'!G34</f>
        <v>0.50564103316513653</v>
      </c>
      <c r="H38" s="24">
        <f>'TEST SECTION NUMBER 164'!$C$4</f>
        <v>0.496</v>
      </c>
      <c r="I38" s="24">
        <f>'TEST SECTION NUMBER 164'!$C$6</f>
        <v>0.374</v>
      </c>
      <c r="K38" s="69" t="str">
        <f>B38&amp;"_"&amp;テーブル41419[[#This Row],[TEST SECTION NUMBER]]</f>
        <v>32_164</v>
      </c>
      <c r="L38" s="26">
        <f t="shared" si="3"/>
        <v>10411083.07</v>
      </c>
      <c r="M38" s="26">
        <f>'TEST SECTION NUMBER 164'!P34*0.0254</f>
        <v>4.2671999999999999</v>
      </c>
      <c r="N38" s="26">
        <f>'TEST SECTION NUMBER 164'!$C$4*0.0254</f>
        <v>1.2598399999999999E-2</v>
      </c>
      <c r="O38" s="26">
        <f>'TEST SECTION NUMBER 164'!$C$6*0.0254</f>
        <v>9.4996000000000004E-3</v>
      </c>
      <c r="P38" s="26">
        <f t="shared" si="4"/>
        <v>8.7843467213758383E-5</v>
      </c>
      <c r="Q38" s="26">
        <f t="shared" si="5"/>
        <v>2.9843873572041602E-2</v>
      </c>
      <c r="R38" s="26">
        <f>'TEST SECTION NUMBER 164'!$C$4^2-PI()*(('TEST SECTION NUMBER 164'!$C$6)^2)/4</f>
        <v>0.13615764649661849</v>
      </c>
      <c r="S38" s="26">
        <f>PI()*'TEST SECTION NUMBER 164'!$C$6</f>
        <v>1.1749556524425826</v>
      </c>
      <c r="T38" s="26">
        <f t="shared" si="6"/>
        <v>2.8447999999999998</v>
      </c>
      <c r="U38" s="26">
        <f t="shared" si="7"/>
        <v>4051.7280000000001</v>
      </c>
      <c r="V38" s="26">
        <f t="shared" si="8"/>
        <v>572.37222222222226</v>
      </c>
      <c r="W38" s="94">
        <f t="shared" si="9"/>
        <v>1.5950952032227397</v>
      </c>
      <c r="X38">
        <v>0.85964649999999998</v>
      </c>
      <c r="Z38" s="34">
        <f t="shared" si="10"/>
        <v>8.7843467213758383E-5</v>
      </c>
      <c r="AA38" s="26">
        <f t="shared" si="11"/>
        <v>2.9843873572041598E-2</v>
      </c>
      <c r="AB38" s="97">
        <f t="shared" si="12"/>
        <v>572.37222222222226</v>
      </c>
      <c r="AC38" s="21">
        <v>33</v>
      </c>
      <c r="AD38" s="21">
        <f t="shared" ref="AD38:AD69" si="13">U38</f>
        <v>4051.7280000000001</v>
      </c>
      <c r="AE38" s="21">
        <f t="shared" si="1"/>
        <v>8.7843467213758383E-5</v>
      </c>
      <c r="AF38" s="21" cm="1">
        <f t="array" ref="AF38">[3]!PropsSI("Hmass","P",テーブル1521[[#This Row],[Pin圧力 (Pa)]],"Q",1,"Water")-[3]!PropsSI("Hmass","P",テーブル1521[[#This Row],[Pin圧力 (Pa)]],"Q",0,"Water")</f>
        <v>1292151.5682854331</v>
      </c>
      <c r="AG38" s="21" cm="1">
        <f t="array" ref="AG38">[3]!PropsSI("T","P",テーブル1521[[#This Row],[Pin圧力 (Pa)]],"Q",0,"Water")</f>
        <v>587.12184153560975</v>
      </c>
      <c r="AH38" s="21">
        <f>単位換算164!AB38</f>
        <v>572.37222222222226</v>
      </c>
      <c r="AI38" s="21" cm="1">
        <f t="array" ref="AI38">[3]!PropsSI("C", "T", テーブル51520[[#This Row],[Ts]]-0.0001, "P", L38, "Water")</f>
        <v>6247.1822106819545</v>
      </c>
      <c r="AJ38" s="21" cm="1">
        <f t="array" ref="AJ38">[3]!PropsSI("C", "T", テーブル51520[[#This Row],[Tin]], "P", L38, "Water")</f>
        <v>5637.2323931669853</v>
      </c>
      <c r="AK38" s="21">
        <f>(テーブル51520[[#This Row],[CPL_Ts]]+テーブル51520[[#This Row],[CPL_Tin]])/2</f>
        <v>5942.2073019244699</v>
      </c>
      <c r="AL38" s="21">
        <f>'TEST SECTION NUMBER 164'!N34*3.1546</f>
        <v>1.1451198</v>
      </c>
      <c r="AM38" s="21">
        <f t="shared" si="2"/>
        <v>2.0375964369058548</v>
      </c>
      <c r="AN38" s="21">
        <f>テーブル51520[[#This Row],[Q_AVE]]*テーブル51520[[#This Row],[A_htr]]</f>
        <v>2.333292024310345</v>
      </c>
      <c r="AO38" s="21">
        <f>テーブル51520[[#This Row],[DNB位置の軸方向出力]]/テーブル51520[[#This Row],[ロッド数]]</f>
        <v>5.0884036697247594E-2</v>
      </c>
      <c r="AP38" s="21">
        <f>'TEST SECTION NUMBER 164'!E34</f>
        <v>0.66666666666666663</v>
      </c>
      <c r="AQ38" s="21">
        <f>テーブル51520[[#This Row],[Q_all]]*テーブル51520[[#This Row],[z_ratio]]*テーブル51520[[#This Row],[r_ratio]]*1000000</f>
        <v>79151.544660268468</v>
      </c>
      <c r="AR38" s="28">
        <f>テーブル51520[[#This Row],[Q_AVE]]*テーブル51520[[#This Row],[DNB位置の軸方向出力]]*テーブル51520[[#This Row],[DNB位置の半径方向出力]]</f>
        <v>1.5950952032227397</v>
      </c>
      <c r="AS38" s="21">
        <f>テーブル51520[[#This Row],[G]]*テーブル51520[[#This Row],[A]]*テーブル51520[[#This Row],[Hlg]]</f>
        <v>459899.78961548652</v>
      </c>
      <c r="AT38" s="21">
        <f>-テーブル51520[[#This Row],[G]]*テーブル51520[[#This Row],[A]]*テーブル51520[[#This Row],[CPL_ave]]*(テーブル51520[[#This Row],[Ts]]-テーブル51520[[#This Row],[Tin]])</f>
        <v>-31194.52391613603</v>
      </c>
      <c r="AU38" s="22">
        <f>(テーブル51520[[#This Row],[Q_DNB]]+テーブル51520[[#This Row],[xin_nishida]])/テーブル51520[[#This Row],[GAHlg]]</f>
        <v>0.10427710955081844</v>
      </c>
      <c r="AV38" s="21">
        <v>1.2721009174311899</v>
      </c>
      <c r="AW38" s="21">
        <v>25</v>
      </c>
      <c r="AX38" s="21">
        <v>1.095</v>
      </c>
      <c r="AY38" s="21">
        <f>テーブル51520[[#This Row],[Ts]]-テーブル51520[[#This Row],[Tin]]</f>
        <v>14.749619313387484</v>
      </c>
      <c r="AZ38" s="21" cm="1">
        <f t="array" ref="AZ38">[3]!PropsSI("H", "P", L38, "T", テーブル51520[[#This Row],[Ts]]-0.001, "Water")-[3]!PropsSI("H", "P", L38, "T", テーブル51520[[#This Row],[Tin]], "Water")</f>
        <v>87194.926130114123</v>
      </c>
      <c r="BA38" s="21">
        <f>テーブル51520[[#This Row],[Hsub]]/1000</f>
        <v>87.194926130114126</v>
      </c>
    </row>
    <row r="39" spans="1:53">
      <c r="A39" s="34">
        <f>'TEST SECTION NUMBER 164'!$C$2</f>
        <v>164</v>
      </c>
      <c r="B39" s="33">
        <f>'TEST SECTION NUMBER 164'!I35</f>
        <v>33</v>
      </c>
      <c r="C39" s="26">
        <f>'TEST SECTION NUMBER 164'!K35</f>
        <v>1505</v>
      </c>
      <c r="D39" s="26">
        <f>'TEST SECTION NUMBER 164'!Q35</f>
        <v>112</v>
      </c>
      <c r="E39" s="26">
        <f>'TEST SECTION NUMBER 164'!M35</f>
        <v>1.427</v>
      </c>
      <c r="F39" s="26">
        <f>'TEST SECTION NUMBER 164'!L35</f>
        <v>533.5</v>
      </c>
      <c r="G39" s="26">
        <f>'TEST SECTION NUMBER 164'!G35</f>
        <v>0.41370629986238439</v>
      </c>
      <c r="H39" s="24">
        <f>'TEST SECTION NUMBER 164'!$C$4</f>
        <v>0.496</v>
      </c>
      <c r="I39" s="24">
        <f>'TEST SECTION NUMBER 164'!$C$6</f>
        <v>0.374</v>
      </c>
      <c r="K39" s="69" t="str">
        <f>B39&amp;"_"&amp;テーブル41419[[#This Row],[TEST SECTION NUMBER]]</f>
        <v>33_164</v>
      </c>
      <c r="L39" s="26">
        <f t="shared" si="3"/>
        <v>10376609.285</v>
      </c>
      <c r="M39" s="26">
        <f>'TEST SECTION NUMBER 164'!P35*0.0254</f>
        <v>4.2671999999999999</v>
      </c>
      <c r="N39" s="26">
        <f>'TEST SECTION NUMBER 164'!$C$4*0.0254</f>
        <v>1.2598399999999999E-2</v>
      </c>
      <c r="O39" s="26">
        <f>'TEST SECTION NUMBER 164'!$C$6*0.0254</f>
        <v>9.4996000000000004E-3</v>
      </c>
      <c r="P39" s="26">
        <f t="shared" si="4"/>
        <v>8.7843467213758383E-5</v>
      </c>
      <c r="Q39" s="26">
        <f t="shared" si="5"/>
        <v>2.9843873572041602E-2</v>
      </c>
      <c r="R39" s="26">
        <f>'TEST SECTION NUMBER 164'!$C$4^2-PI()*(('TEST SECTION NUMBER 164'!$C$6)^2)/4</f>
        <v>0.13615764649661849</v>
      </c>
      <c r="S39" s="26">
        <f>PI()*'TEST SECTION NUMBER 164'!$C$6</f>
        <v>1.1749556524425826</v>
      </c>
      <c r="T39" s="26">
        <f t="shared" si="6"/>
        <v>2.8447999999999998</v>
      </c>
      <c r="U39" s="26">
        <f t="shared" si="7"/>
        <v>1935.0119999999999</v>
      </c>
      <c r="V39" s="26">
        <f t="shared" si="8"/>
        <v>551.76111111111106</v>
      </c>
      <c r="W39" s="94">
        <f t="shared" si="9"/>
        <v>1.3050778935458778</v>
      </c>
      <c r="X39">
        <v>0.85964649999999998</v>
      </c>
      <c r="Z39" s="34">
        <f t="shared" si="10"/>
        <v>8.7843467213758383E-5</v>
      </c>
      <c r="AA39" s="26">
        <f t="shared" si="11"/>
        <v>2.9843873572041598E-2</v>
      </c>
      <c r="AB39" s="97">
        <f t="shared" si="12"/>
        <v>551.76111111111106</v>
      </c>
      <c r="AC39" s="21">
        <v>34</v>
      </c>
      <c r="AD39" s="21">
        <f t="shared" si="13"/>
        <v>1935.0119999999999</v>
      </c>
      <c r="AE39" s="21">
        <f t="shared" si="1"/>
        <v>8.7843467213758383E-5</v>
      </c>
      <c r="AF39" s="21" cm="1">
        <f t="array" ref="AF39">[3]!PropsSI("Hmass","P",テーブル1521[[#This Row],[Pin圧力 (Pa)]],"Q",1,"Water")-[3]!PropsSI("Hmass","P",テーブル1521[[#This Row],[Pin圧力 (Pa)]],"Q",0,"Water")</f>
        <v>1294271.4521284271</v>
      </c>
      <c r="AG39" s="21" cm="1">
        <f t="array" ref="AG39">[3]!PropsSI("T","P",テーブル1521[[#This Row],[Pin圧力 (Pa)]],"Q",0,"Water")</f>
        <v>586.8759119145376</v>
      </c>
      <c r="AH39" s="21">
        <f>単位換算164!AB39</f>
        <v>551.76111111111106</v>
      </c>
      <c r="AI39" s="21" cm="1">
        <f t="array" ref="AI39">[3]!PropsSI("C", "T", テーブル51520[[#This Row],[Ts]]-0.0001, "P", L39, "Water")</f>
        <v>6236.5295238987037</v>
      </c>
      <c r="AJ39" s="21" cm="1">
        <f t="array" ref="AJ39">[3]!PropsSI("C", "T", テーブル51520[[#This Row],[Tin]], "P", L39, "Water")</f>
        <v>5162.4621167444893</v>
      </c>
      <c r="AK39" s="21">
        <f>(テーブル51520[[#This Row],[CPL_Ts]]+テーブル51520[[#This Row],[CPL_Tin]])/2</f>
        <v>5699.4958203215965</v>
      </c>
      <c r="AL39" s="21">
        <f>'TEST SECTION NUMBER 164'!N35*3.1546</f>
        <v>0.93691619999999987</v>
      </c>
      <c r="AM39" s="21">
        <f t="shared" si="2"/>
        <v>2.0375964369058548</v>
      </c>
      <c r="AN39" s="21">
        <f>テーブル51520[[#This Row],[Q_AVE]]*テーブル51520[[#This Row],[A_htr]]</f>
        <v>1.909057110799373</v>
      </c>
      <c r="AO39" s="21">
        <f>テーブル51520[[#This Row],[DNB位置の軸方向出力]]/テーブル51520[[#This Row],[ロッド数]]</f>
        <v>5.0884036697247594E-2</v>
      </c>
      <c r="AP39" s="21">
        <f>'TEST SECTION NUMBER 164'!E35</f>
        <v>0.66666666666666663</v>
      </c>
      <c r="AQ39" s="21">
        <f>テーブル51520[[#This Row],[Q_all]]*テーブル51520[[#This Row],[z_ratio]]*テーブル51520[[#This Row],[r_ratio]]*1000000</f>
        <v>64760.354722037839</v>
      </c>
      <c r="AR39" s="28">
        <f>テーブル51520[[#This Row],[Q_AVE]]*テーブル51520[[#This Row],[DNB位置の軸方向出力]]*テーブル51520[[#This Row],[DNB位置の半径方向出力]]</f>
        <v>1.3050778935458778</v>
      </c>
      <c r="AS39" s="21">
        <f>テーブル51520[[#This Row],[G]]*テーブル51520[[#This Row],[A]]*テーブル51520[[#This Row],[Hlg]]</f>
        <v>219997.88408939779</v>
      </c>
      <c r="AT39" s="21">
        <f>-テーブル51520[[#This Row],[G]]*テーブル51520[[#This Row],[A]]*テーブル51520[[#This Row],[CPL_ave]]*(テーブル51520[[#This Row],[Ts]]-テーブル51520[[#This Row],[Tin]])</f>
        <v>-34018.861921611395</v>
      </c>
      <c r="AU39" s="22">
        <f>(テーブル51520[[#This Row],[Q_DNB]]+テーブル51520[[#This Row],[xin_nishida]])/テーブル51520[[#This Row],[GAHlg]]</f>
        <v>0.13973540212747868</v>
      </c>
      <c r="AV39" s="21">
        <v>1.2721009174311899</v>
      </c>
      <c r="AW39" s="21">
        <v>25</v>
      </c>
      <c r="AX39" s="21">
        <v>1.095</v>
      </c>
      <c r="AY39" s="21">
        <f>テーブル51520[[#This Row],[Ts]]-テーブル51520[[#This Row],[Tin]]</f>
        <v>35.114800803426533</v>
      </c>
      <c r="AZ39" s="21" cm="1">
        <f t="array" ref="AZ39">[3]!PropsSI("H", "P", L39, "T", テーブル51520[[#This Row],[Ts]]-0.001, "Water")-[3]!PropsSI("H", "P", L39, "T", テーブル51520[[#This Row],[Tin]], "Water")</f>
        <v>196535.03458566032</v>
      </c>
      <c r="BA39" s="21">
        <f>テーブル51520[[#This Row],[Hsub]]/1000</f>
        <v>196.53503458566033</v>
      </c>
    </row>
    <row r="40" spans="1:53">
      <c r="A40" s="34">
        <f>'TEST SECTION NUMBER 164'!$C$2</f>
        <v>164</v>
      </c>
      <c r="B40" s="33">
        <f>'TEST SECTION NUMBER 164'!I36</f>
        <v>34</v>
      </c>
      <c r="C40" s="26">
        <f>'TEST SECTION NUMBER 164'!K36</f>
        <v>1500</v>
      </c>
      <c r="D40" s="26">
        <f>'TEST SECTION NUMBER 164'!Q36</f>
        <v>112</v>
      </c>
      <c r="E40" s="26">
        <f>'TEST SECTION NUMBER 164'!M36</f>
        <v>2.0070000000000001</v>
      </c>
      <c r="F40" s="26">
        <f>'TEST SECTION NUMBER 164'!L36</f>
        <v>531.29999999999995</v>
      </c>
      <c r="G40" s="26">
        <f>'TEST SECTION NUMBER 164'!G36</f>
        <v>0.49171152811926494</v>
      </c>
      <c r="H40" s="24">
        <f>'TEST SECTION NUMBER 164'!$C$4</f>
        <v>0.496</v>
      </c>
      <c r="I40" s="24">
        <f>'TEST SECTION NUMBER 164'!$C$6</f>
        <v>0.374</v>
      </c>
      <c r="K40" s="69" t="str">
        <f>B40&amp;"_"&amp;テーブル41419[[#This Row],[TEST SECTION NUMBER]]</f>
        <v>34_164</v>
      </c>
      <c r="L40" s="26">
        <f t="shared" si="3"/>
        <v>10342135.5</v>
      </c>
      <c r="M40" s="26">
        <f>'TEST SECTION NUMBER 164'!P36*0.0254</f>
        <v>4.2671999999999999</v>
      </c>
      <c r="N40" s="26">
        <f>'TEST SECTION NUMBER 164'!$C$4*0.0254</f>
        <v>1.2598399999999999E-2</v>
      </c>
      <c r="O40" s="26">
        <f>'TEST SECTION NUMBER 164'!$C$6*0.0254</f>
        <v>9.4996000000000004E-3</v>
      </c>
      <c r="P40" s="26">
        <f t="shared" si="4"/>
        <v>8.7843467213758383E-5</v>
      </c>
      <c r="Q40" s="26">
        <f t="shared" si="5"/>
        <v>2.9843873572041602E-2</v>
      </c>
      <c r="R40" s="26">
        <f>'TEST SECTION NUMBER 164'!$C$4^2-PI()*(('TEST SECTION NUMBER 164'!$C$6)^2)/4</f>
        <v>0.13615764649661849</v>
      </c>
      <c r="S40" s="26">
        <f>PI()*'TEST SECTION NUMBER 164'!$C$6</f>
        <v>1.1749556524425826</v>
      </c>
      <c r="T40" s="26">
        <f t="shared" si="6"/>
        <v>2.8447999999999998</v>
      </c>
      <c r="U40" s="26">
        <f t="shared" si="7"/>
        <v>2721.4920000000002</v>
      </c>
      <c r="V40" s="26">
        <f t="shared" si="8"/>
        <v>550.53888888888889</v>
      </c>
      <c r="W40" s="94">
        <f t="shared" si="9"/>
        <v>1.5511531866050332</v>
      </c>
      <c r="X40">
        <v>0.85964649999999998</v>
      </c>
      <c r="Z40" s="34">
        <f t="shared" si="10"/>
        <v>8.7843467213758383E-5</v>
      </c>
      <c r="AA40" s="26">
        <f t="shared" si="11"/>
        <v>2.9843873572041598E-2</v>
      </c>
      <c r="AB40" s="97">
        <f t="shared" si="12"/>
        <v>550.53888888888889</v>
      </c>
      <c r="AC40" s="21">
        <v>35</v>
      </c>
      <c r="AD40" s="21">
        <f t="shared" si="13"/>
        <v>2721.4920000000002</v>
      </c>
      <c r="AE40" s="21">
        <f t="shared" si="1"/>
        <v>8.7843467213758383E-5</v>
      </c>
      <c r="AF40" s="21" cm="1">
        <f t="array" ref="AF40">[3]!PropsSI("Hmass","P",テーブル1521[[#This Row],[Pin圧力 (Pa)]],"Q",1,"Water")-[3]!PropsSI("Hmass","P",テーブル1521[[#This Row],[Pin圧力 (Pa)]],"Q",0,"Water")</f>
        <v>1296391.2423132048</v>
      </c>
      <c r="AG40" s="21" cm="1">
        <f t="array" ref="AG40">[3]!PropsSI("T","P",テーブル1521[[#This Row],[Pin圧力 (Pa)]],"Q",0,"Water")</f>
        <v>586.62934811404853</v>
      </c>
      <c r="AH40" s="21">
        <f>単位換算164!AB40</f>
        <v>550.53888888888889</v>
      </c>
      <c r="AI40" s="21" cm="1">
        <f t="array" ref="AI40">[3]!PropsSI("C", "T", テーブル51520[[#This Row],[Ts]]-0.0001, "P", L40, "Water")</f>
        <v>6225.9328115506423</v>
      </c>
      <c r="AJ40" s="21" cm="1">
        <f t="array" ref="AJ40">[3]!PropsSI("C", "T", テーブル51520[[#This Row],[Tin]], "P", L40, "Water")</f>
        <v>5142.2728846149503</v>
      </c>
      <c r="AK40" s="21">
        <f>(テーブル51520[[#This Row],[CPL_Ts]]+テーブル51520[[#This Row],[CPL_Tin]])/2</f>
        <v>5684.1028480827963</v>
      </c>
      <c r="AL40" s="21">
        <f>'TEST SECTION NUMBER 164'!N36*3.1546</f>
        <v>1.1135737999999999</v>
      </c>
      <c r="AM40" s="21">
        <f t="shared" si="2"/>
        <v>2.0375964369058548</v>
      </c>
      <c r="AN40" s="21">
        <f>テーブル51520[[#This Row],[Q_AVE]]*テーブル51520[[#This Row],[A_htr]]</f>
        <v>2.2690140071117129</v>
      </c>
      <c r="AO40" s="21">
        <f>テーブル51520[[#This Row],[DNB位置の軸方向出力]]/テーブル51520[[#This Row],[ロッド数]]</f>
        <v>5.0884036697247594E-2</v>
      </c>
      <c r="AP40" s="21">
        <f>'TEST SECTION NUMBER 164'!E36</f>
        <v>0.66666666666666663</v>
      </c>
      <c r="AQ40" s="21">
        <f>テーブル51520[[#This Row],[Q_all]]*テーブル51520[[#This Row],[z_ratio]]*テーブル51520[[#This Row],[r_ratio]]*1000000</f>
        <v>76971.061336294137</v>
      </c>
      <c r="AR40" s="28">
        <f>テーブル51520[[#This Row],[Q_AVE]]*テーブル51520[[#This Row],[DNB位置の軸方向出力]]*テーブル51520[[#This Row],[DNB位置の半径方向出力]]</f>
        <v>1.5511531866050332</v>
      </c>
      <c r="AS40" s="21">
        <f>テーブル51520[[#This Row],[G]]*テーブル51520[[#This Row],[A]]*テーブル51520[[#This Row],[Hlg]]</f>
        <v>309922.15254210716</v>
      </c>
      <c r="AT40" s="21">
        <f>-テーブル51520[[#This Row],[G]]*テーブル51520[[#This Row],[A]]*テーブル51520[[#This Row],[CPL_ave]]*(テーブル51520[[#This Row],[Ts]]-テーブル51520[[#This Row],[Tin]])</f>
        <v>-49042.304200031314</v>
      </c>
      <c r="AU40" s="22">
        <f>(テーブル51520[[#This Row],[Q_DNB]]+テーブル51520[[#This Row],[xin_nishida]])/テーブル51520[[#This Row],[GAHlg]]</f>
        <v>9.0115394808598967E-2</v>
      </c>
      <c r="AV40" s="21">
        <v>1.2721009174311899</v>
      </c>
      <c r="AW40" s="21">
        <v>25</v>
      </c>
      <c r="AX40" s="21">
        <v>1.095</v>
      </c>
      <c r="AY40" s="21">
        <f>テーブル51520[[#This Row],[Ts]]-テーブル51520[[#This Row],[Tin]]</f>
        <v>36.090459225159634</v>
      </c>
      <c r="AZ40" s="21" cm="1">
        <f t="array" ref="AZ40">[3]!PropsSI("H", "P", L40, "T", テーブル51520[[#This Row],[Ts]]-0.001, "Water")-[3]!PropsSI("H", "P", L40, "T", テーブル51520[[#This Row],[Tin]], "Water")</f>
        <v>201350.05910189357</v>
      </c>
      <c r="BA40" s="21">
        <f>テーブル51520[[#This Row],[Hsub]]/1000</f>
        <v>201.35005910189358</v>
      </c>
    </row>
    <row r="41" spans="1:53">
      <c r="A41" s="34">
        <f>'TEST SECTION NUMBER 164'!$C$2</f>
        <v>164</v>
      </c>
      <c r="B41" s="33">
        <f>'TEST SECTION NUMBER 164'!I37</f>
        <v>35</v>
      </c>
      <c r="C41" s="26">
        <f>'TEST SECTION NUMBER 164'!K37</f>
        <v>1500</v>
      </c>
      <c r="D41" s="26">
        <f>'TEST SECTION NUMBER 164'!Q37</f>
        <v>112</v>
      </c>
      <c r="E41" s="26">
        <f>'TEST SECTION NUMBER 164'!M37</f>
        <v>2.5019999999999998</v>
      </c>
      <c r="F41" s="26">
        <f>'TEST SECTION NUMBER 164'!L37</f>
        <v>525.70000000000005</v>
      </c>
      <c r="G41" s="26">
        <f>'TEST SECTION NUMBER 164'!G37</f>
        <v>0.56275200385320978</v>
      </c>
      <c r="H41" s="24">
        <f>'TEST SECTION NUMBER 164'!$C$4</f>
        <v>0.496</v>
      </c>
      <c r="I41" s="24">
        <f>'TEST SECTION NUMBER 164'!$C$6</f>
        <v>0.374</v>
      </c>
      <c r="K41" s="69" t="str">
        <f>B41&amp;"_"&amp;テーブル41419[[#This Row],[TEST SECTION NUMBER]]</f>
        <v>35_164</v>
      </c>
      <c r="L41" s="26">
        <f t="shared" si="3"/>
        <v>10342135.5</v>
      </c>
      <c r="M41" s="26">
        <f>'TEST SECTION NUMBER 164'!P37*0.0254</f>
        <v>4.2671999999999999</v>
      </c>
      <c r="N41" s="26">
        <f>'TEST SECTION NUMBER 164'!$C$4*0.0254</f>
        <v>1.2598399999999999E-2</v>
      </c>
      <c r="O41" s="26">
        <f>'TEST SECTION NUMBER 164'!$C$6*0.0254</f>
        <v>9.4996000000000004E-3</v>
      </c>
      <c r="P41" s="26">
        <f t="shared" si="4"/>
        <v>8.7843467213758383E-5</v>
      </c>
      <c r="Q41" s="26">
        <f t="shared" si="5"/>
        <v>2.9843873572041602E-2</v>
      </c>
      <c r="R41" s="26">
        <f>'TEST SECTION NUMBER 164'!$C$4^2-PI()*(('TEST SECTION NUMBER 164'!$C$6)^2)/4</f>
        <v>0.13615764649661849</v>
      </c>
      <c r="S41" s="26">
        <f>PI()*'TEST SECTION NUMBER 164'!$C$6</f>
        <v>1.1749556524425826</v>
      </c>
      <c r="T41" s="26">
        <f t="shared" si="6"/>
        <v>2.8447999999999998</v>
      </c>
      <c r="U41" s="26">
        <f t="shared" si="7"/>
        <v>3392.712</v>
      </c>
      <c r="V41" s="26">
        <f t="shared" si="8"/>
        <v>547.42777777777769</v>
      </c>
      <c r="W41" s="94">
        <f t="shared" si="9"/>
        <v>1.7752574713553355</v>
      </c>
      <c r="X41">
        <v>0.85964649999999998</v>
      </c>
      <c r="Z41" s="34">
        <f t="shared" si="10"/>
        <v>8.7843467213758383E-5</v>
      </c>
      <c r="AA41" s="26">
        <f t="shared" si="11"/>
        <v>2.9843873572041598E-2</v>
      </c>
      <c r="AB41" s="97">
        <f t="shared" si="12"/>
        <v>547.42777777777769</v>
      </c>
      <c r="AC41" s="21">
        <v>36</v>
      </c>
      <c r="AD41" s="21">
        <f t="shared" si="13"/>
        <v>3392.712</v>
      </c>
      <c r="AE41" s="21">
        <f t="shared" si="1"/>
        <v>8.7843467213758383E-5</v>
      </c>
      <c r="AF41" s="21" cm="1">
        <f t="array" ref="AF41">[3]!PropsSI("Hmass","P",テーブル1521[[#This Row],[Pin圧力 (Pa)]],"Q",1,"Water")-[3]!PropsSI("Hmass","P",テーブル1521[[#This Row],[Pin圧力 (Pa)]],"Q",0,"Water")</f>
        <v>1296391.2423132048</v>
      </c>
      <c r="AG41" s="21" cm="1">
        <f t="array" ref="AG41">[3]!PropsSI("T","P",テーブル1521[[#This Row],[Pin圧力 (Pa)]],"Q",0,"Water")</f>
        <v>586.62934811404853</v>
      </c>
      <c r="AH41" s="21">
        <f>単位換算164!AB41</f>
        <v>547.42777777777769</v>
      </c>
      <c r="AI41" s="21" cm="1">
        <f t="array" ref="AI41">[3]!PropsSI("C", "T", テーブル51520[[#This Row],[Ts]]-0.0001, "P", L41, "Water")</f>
        <v>6225.9328115506423</v>
      </c>
      <c r="AJ41" s="21" cm="1">
        <f t="array" ref="AJ41">[3]!PropsSI("C", "T", テーブル51520[[#This Row],[Tin]], "P", L41, "Water")</f>
        <v>5091.4597171850783</v>
      </c>
      <c r="AK41" s="21">
        <f>(テーブル51520[[#This Row],[CPL_Ts]]+テーブル51520[[#This Row],[CPL_Tin]])/2</f>
        <v>5658.6962643678598</v>
      </c>
      <c r="AL41" s="21">
        <f>'TEST SECTION NUMBER 164'!N37*3.1546</f>
        <v>1.2744584000000001</v>
      </c>
      <c r="AM41" s="21">
        <f t="shared" si="2"/>
        <v>2.0375964369058548</v>
      </c>
      <c r="AN41" s="21">
        <f>テーブル51520[[#This Row],[Q_AVE]]*テーブル51520[[#This Row],[A_htr]]</f>
        <v>2.5968318948247369</v>
      </c>
      <c r="AO41" s="21">
        <f>テーブル51520[[#This Row],[DNB位置の軸方向出力]]/テーブル51520[[#This Row],[ロッド数]]</f>
        <v>5.0884036697247594E-2</v>
      </c>
      <c r="AP41" s="21">
        <f>'TEST SECTION NUMBER 164'!E37</f>
        <v>0.66666666666666663</v>
      </c>
      <c r="AQ41" s="21">
        <f>テーブル51520[[#This Row],[Q_all]]*テーブル51520[[#This Row],[z_ratio]]*テーブル51520[[#This Row],[r_ratio]]*1000000</f>
        <v>88091.526288563269</v>
      </c>
      <c r="AR41" s="28">
        <f>テーブル51520[[#This Row],[Q_AVE]]*テーブル51520[[#This Row],[DNB位置の軸方向出力]]*テーブル51520[[#This Row],[DNB位置の半径方向出力]]</f>
        <v>1.7752574713553357</v>
      </c>
      <c r="AS41" s="21">
        <f>テーブル51520[[#This Row],[G]]*テーブル51520[[#This Row],[A]]*テーブル51520[[#This Row],[Hlg]]</f>
        <v>386360.35159957747</v>
      </c>
      <c r="AT41" s="21">
        <f>-テーブル51520[[#This Row],[G]]*テーブル51520[[#This Row],[A]]*テーブル51520[[#This Row],[CPL_ave]]*(テーブル51520[[#This Row],[Ts]]-テーブル51520[[#This Row],[Tin]])</f>
        <v>-66111.393575912647</v>
      </c>
      <c r="AU41" s="22">
        <f>(テーブル51520[[#This Row],[Q_DNB]]+テーブル51520[[#This Row],[xin_nishida]])/テーブル51520[[#This Row],[GAHlg]]</f>
        <v>5.6890238922421198E-2</v>
      </c>
      <c r="AV41" s="21">
        <v>1.2721009174311899</v>
      </c>
      <c r="AW41" s="21">
        <v>25</v>
      </c>
      <c r="AX41" s="21">
        <v>1.095</v>
      </c>
      <c r="AY41" s="21">
        <f>テーブル51520[[#This Row],[Ts]]-テーブル51520[[#This Row],[Tin]]</f>
        <v>39.201570336270834</v>
      </c>
      <c r="AZ41" s="21" cm="1">
        <f t="array" ref="AZ41">[3]!PropsSI("H", "P", L41, "T", テーブル51520[[#This Row],[Ts]]-0.001, "Water")-[3]!PropsSI("H", "P", L41, "T", テーブル51520[[#This Row],[Tin]], "Water")</f>
        <v>217268.2689276936</v>
      </c>
      <c r="BA41" s="21">
        <f>テーブル51520[[#This Row],[Hsub]]/1000</f>
        <v>217.26826892769361</v>
      </c>
    </row>
    <row r="42" spans="1:53">
      <c r="A42" s="34">
        <f>'TEST SECTION NUMBER 164'!$C$2</f>
        <v>164</v>
      </c>
      <c r="B42" s="33">
        <f>'TEST SECTION NUMBER 164'!I38</f>
        <v>36</v>
      </c>
      <c r="C42" s="26">
        <f>'TEST SECTION NUMBER 164'!K38</f>
        <v>1505</v>
      </c>
      <c r="D42" s="26">
        <f>'TEST SECTION NUMBER 164'!Q38</f>
        <v>112</v>
      </c>
      <c r="E42" s="26">
        <f>'TEST SECTION NUMBER 164'!M38</f>
        <v>2.9689999999999999</v>
      </c>
      <c r="F42" s="26">
        <f>'TEST SECTION NUMBER 164'!L38</f>
        <v>528.79999999999995</v>
      </c>
      <c r="G42" s="26">
        <f>'TEST SECTION NUMBER 164'!G38</f>
        <v>0.61011232100917301</v>
      </c>
      <c r="H42" s="24">
        <f>'TEST SECTION NUMBER 164'!$C$4</f>
        <v>0.496</v>
      </c>
      <c r="I42" s="24">
        <f>'TEST SECTION NUMBER 164'!$C$6</f>
        <v>0.374</v>
      </c>
      <c r="K42" s="69" t="str">
        <f>B42&amp;"_"&amp;テーブル41419[[#This Row],[TEST SECTION NUMBER]]</f>
        <v>36_164</v>
      </c>
      <c r="L42" s="26">
        <f t="shared" si="3"/>
        <v>10376609.285</v>
      </c>
      <c r="M42" s="26">
        <f>'TEST SECTION NUMBER 164'!P38*0.0254</f>
        <v>4.2671999999999999</v>
      </c>
      <c r="N42" s="26">
        <f>'TEST SECTION NUMBER 164'!$C$4*0.0254</f>
        <v>1.2598399999999999E-2</v>
      </c>
      <c r="O42" s="26">
        <f>'TEST SECTION NUMBER 164'!$C$6*0.0254</f>
        <v>9.4996000000000004E-3</v>
      </c>
      <c r="P42" s="26">
        <f t="shared" si="4"/>
        <v>8.7843467213758383E-5</v>
      </c>
      <c r="Q42" s="26">
        <f t="shared" si="5"/>
        <v>2.9843873572041602E-2</v>
      </c>
      <c r="R42" s="26">
        <f>'TEST SECTION NUMBER 164'!$C$4^2-PI()*(('TEST SECTION NUMBER 164'!$C$6)^2)/4</f>
        <v>0.13615764649661849</v>
      </c>
      <c r="S42" s="26">
        <f>PI()*'TEST SECTION NUMBER 164'!$C$6</f>
        <v>1.1749556524425826</v>
      </c>
      <c r="T42" s="26">
        <f t="shared" si="6"/>
        <v>2.8447999999999998</v>
      </c>
      <c r="U42" s="26">
        <f t="shared" si="7"/>
        <v>4025.9639999999999</v>
      </c>
      <c r="V42" s="26">
        <f t="shared" si="8"/>
        <v>549.15</v>
      </c>
      <c r="W42" s="94">
        <f t="shared" si="9"/>
        <v>1.924660327855537</v>
      </c>
      <c r="X42">
        <v>0.85964649999999998</v>
      </c>
      <c r="Z42" s="34">
        <f t="shared" si="10"/>
        <v>8.7843467213758383E-5</v>
      </c>
      <c r="AA42" s="26">
        <f t="shared" si="11"/>
        <v>2.9843873572041598E-2</v>
      </c>
      <c r="AB42" s="97">
        <f t="shared" si="12"/>
        <v>549.15</v>
      </c>
      <c r="AC42" s="21">
        <v>37</v>
      </c>
      <c r="AD42" s="21">
        <f t="shared" si="13"/>
        <v>4025.9639999999999</v>
      </c>
      <c r="AE42" s="21">
        <f t="shared" si="1"/>
        <v>8.7843467213758383E-5</v>
      </c>
      <c r="AF42" s="21" cm="1">
        <f t="array" ref="AF42">[3]!PropsSI("Hmass","P",テーブル1521[[#This Row],[Pin圧力 (Pa)]],"Q",1,"Water")-[3]!PropsSI("Hmass","P",テーブル1521[[#This Row],[Pin圧力 (Pa)]],"Q",0,"Water")</f>
        <v>1294271.4521284271</v>
      </c>
      <c r="AG42" s="21" cm="1">
        <f t="array" ref="AG42">[3]!PropsSI("T","P",テーブル1521[[#This Row],[Pin圧力 (Pa)]],"Q",0,"Water")</f>
        <v>586.8759119145376</v>
      </c>
      <c r="AH42" s="21">
        <f>単位換算164!AB42</f>
        <v>549.15</v>
      </c>
      <c r="AI42" s="21" cm="1">
        <f t="array" ref="AI42">[3]!PropsSI("C", "T", テーブル51520[[#This Row],[Ts]]-0.0001, "P", L42, "Water")</f>
        <v>6236.5295238987037</v>
      </c>
      <c r="AJ42" s="21" cm="1">
        <f t="array" ref="AJ42">[3]!PropsSI("C", "T", テーブル51520[[#This Row],[Tin]], "P", L42, "Water")</f>
        <v>5118.4102640004221</v>
      </c>
      <c r="AK42" s="21">
        <f>(テーブル51520[[#This Row],[CPL_Ts]]+テーブル51520[[#This Row],[CPL_Tin]])/2</f>
        <v>5677.4698939495629</v>
      </c>
      <c r="AL42" s="21">
        <f>'TEST SECTION NUMBER 164'!N38*3.1546</f>
        <v>1.3817147999999999</v>
      </c>
      <c r="AM42" s="21">
        <f t="shared" si="2"/>
        <v>2.0375964369058548</v>
      </c>
      <c r="AN42" s="21">
        <f>テーブル51520[[#This Row],[Q_AVE]]*テーブル51520[[#This Row],[A_htr]]</f>
        <v>2.8153771533000858</v>
      </c>
      <c r="AO42" s="21">
        <f>テーブル51520[[#This Row],[DNB位置の軸方向出力]]/テーブル51520[[#This Row],[ロッド数]]</f>
        <v>5.0884036697247594E-2</v>
      </c>
      <c r="AP42" s="21">
        <f>'TEST SECTION NUMBER 164'!E38</f>
        <v>0.66666666666666663</v>
      </c>
      <c r="AQ42" s="21">
        <f>テーブル51520[[#This Row],[Q_all]]*テーブル51520[[#This Row],[z_ratio]]*テーブル51520[[#This Row],[r_ratio]]*1000000</f>
        <v>95505.16959007601</v>
      </c>
      <c r="AR42" s="28">
        <f>テーブル51520[[#This Row],[Q_AVE]]*テーブル51520[[#This Row],[DNB位置の軸方向出力]]*テーブル51520[[#This Row],[DNB位置の半径方向出力]]</f>
        <v>1.924660327855537</v>
      </c>
      <c r="AS42" s="21">
        <f>テーブル51520[[#This Row],[G]]*テーブル51520[[#This Row],[A]]*テーブル51520[[#This Row],[Hlg]]</f>
        <v>457725.10011311981</v>
      </c>
      <c r="AT42" s="21">
        <f>-テーブル51520[[#This Row],[G]]*テーブル51520[[#This Row],[A]]*テーブル51520[[#This Row],[CPL_ave]]*(テーブル51520[[#This Row],[Ts]]-テーブル51520[[#This Row],[Tin]])</f>
        <v>-75748.483512993698</v>
      </c>
      <c r="AU42" s="22">
        <f>(テーブル51520[[#This Row],[Q_DNB]]+テーブル51520[[#This Row],[xin_nishida]])/テーブル51520[[#This Row],[GAHlg]]</f>
        <v>4.3162776243207433E-2</v>
      </c>
      <c r="AV42" s="21">
        <v>1.2721009174311899</v>
      </c>
      <c r="AW42" s="21">
        <v>25</v>
      </c>
      <c r="AX42" s="21">
        <v>1.095</v>
      </c>
      <c r="AY42" s="21">
        <f>テーブル51520[[#This Row],[Ts]]-テーブル51520[[#This Row],[Tin]]</f>
        <v>37.725911914537619</v>
      </c>
      <c r="AZ42" s="21" cm="1">
        <f t="array" ref="AZ42">[3]!PropsSI("H", "P", L42, "T", テーブル51520[[#This Row],[Ts]]-0.001, "Water")-[3]!PropsSI("H", "P", L42, "T", テーブル51520[[#This Row],[Tin]], "Water")</f>
        <v>209956.70599053684</v>
      </c>
      <c r="BA42" s="21">
        <f>テーブル51520[[#This Row],[Hsub]]/1000</f>
        <v>209.95670599053685</v>
      </c>
    </row>
    <row r="43" spans="1:53">
      <c r="A43" s="34">
        <f>'TEST SECTION NUMBER 164'!$C$2</f>
        <v>164</v>
      </c>
      <c r="B43" s="33">
        <f>'TEST SECTION NUMBER 164'!I39</f>
        <v>37</v>
      </c>
      <c r="C43" s="26">
        <f>'TEST SECTION NUMBER 164'!K39</f>
        <v>1510</v>
      </c>
      <c r="D43" s="26">
        <f>'TEST SECTION NUMBER 164'!Q39</f>
        <v>112</v>
      </c>
      <c r="E43" s="26">
        <f>'TEST SECTION NUMBER 164'!M39</f>
        <v>3.5339999999999998</v>
      </c>
      <c r="F43" s="26">
        <f>'TEST SECTION NUMBER 164'!L39</f>
        <v>531.79999999999995</v>
      </c>
      <c r="G43" s="26">
        <f>'TEST SECTION NUMBER 164'!G39</f>
        <v>0.65747263816513613</v>
      </c>
      <c r="H43" s="24">
        <f>'TEST SECTION NUMBER 164'!$C$4</f>
        <v>0.496</v>
      </c>
      <c r="I43" s="24">
        <f>'TEST SECTION NUMBER 164'!$C$6</f>
        <v>0.374</v>
      </c>
      <c r="K43" s="69" t="str">
        <f>B43&amp;"_"&amp;テーブル41419[[#This Row],[TEST SECTION NUMBER]]</f>
        <v>37_164</v>
      </c>
      <c r="L43" s="26">
        <f t="shared" si="3"/>
        <v>10411083.07</v>
      </c>
      <c r="M43" s="26">
        <f>'TEST SECTION NUMBER 164'!P39*0.0254</f>
        <v>4.2671999999999999</v>
      </c>
      <c r="N43" s="26">
        <f>'TEST SECTION NUMBER 164'!$C$4*0.0254</f>
        <v>1.2598399999999999E-2</v>
      </c>
      <c r="O43" s="26">
        <f>'TEST SECTION NUMBER 164'!$C$6*0.0254</f>
        <v>9.4996000000000004E-3</v>
      </c>
      <c r="P43" s="26">
        <f t="shared" si="4"/>
        <v>8.7843467213758383E-5</v>
      </c>
      <c r="Q43" s="26">
        <f t="shared" si="5"/>
        <v>2.9843873572041602E-2</v>
      </c>
      <c r="R43" s="26">
        <f>'TEST SECTION NUMBER 164'!$C$4^2-PI()*(('TEST SECTION NUMBER 164'!$C$6)^2)/4</f>
        <v>0.13615764649661849</v>
      </c>
      <c r="S43" s="26">
        <f>PI()*'TEST SECTION NUMBER 164'!$C$6</f>
        <v>1.1749556524425826</v>
      </c>
      <c r="T43" s="26">
        <f t="shared" si="6"/>
        <v>2.8447999999999998</v>
      </c>
      <c r="U43" s="26">
        <f t="shared" si="7"/>
        <v>4792.1040000000003</v>
      </c>
      <c r="V43" s="26">
        <f t="shared" si="8"/>
        <v>550.81666666666661</v>
      </c>
      <c r="W43" s="94">
        <f t="shared" si="9"/>
        <v>2.0740631843557384</v>
      </c>
      <c r="X43">
        <v>0.85964649999999998</v>
      </c>
      <c r="Z43" s="34">
        <f t="shared" si="10"/>
        <v>8.7843467213758383E-5</v>
      </c>
      <c r="AA43" s="26">
        <f t="shared" si="11"/>
        <v>2.9843873572041598E-2</v>
      </c>
      <c r="AB43" s="97">
        <f t="shared" si="12"/>
        <v>550.81666666666661</v>
      </c>
      <c r="AC43" s="21">
        <v>38</v>
      </c>
      <c r="AD43" s="21">
        <f t="shared" si="13"/>
        <v>4792.1040000000003</v>
      </c>
      <c r="AE43" s="21">
        <f t="shared" si="1"/>
        <v>8.7843467213758383E-5</v>
      </c>
      <c r="AF43" s="21" cm="1">
        <f t="array" ref="AF43">[3]!PropsSI("Hmass","P",テーブル1521[[#This Row],[Pin圧力 (Pa)]],"Q",1,"Water")-[3]!PropsSI("Hmass","P",テーブル1521[[#This Row],[Pin圧力 (Pa)]],"Q",0,"Water")</f>
        <v>1292151.5682854331</v>
      </c>
      <c r="AG43" s="21" cm="1">
        <f t="array" ref="AG43">[3]!PropsSI("T","P",テーブル1521[[#This Row],[Pin圧力 (Pa)]],"Q",0,"Water")</f>
        <v>587.12184153560975</v>
      </c>
      <c r="AH43" s="21">
        <f>単位換算164!AB43</f>
        <v>550.81666666666661</v>
      </c>
      <c r="AI43" s="21" cm="1">
        <f t="array" ref="AI43">[3]!PropsSI("C", "T", テーブル51520[[#This Row],[Ts]]-0.0001, "P", L43, "Water")</f>
        <v>6247.1822106819545</v>
      </c>
      <c r="AJ43" s="21" cm="1">
        <f t="array" ref="AJ43">[3]!PropsSI("C", "T", テーブル51520[[#This Row],[Tin]], "P", L43, "Water")</f>
        <v>5145.4531539475302</v>
      </c>
      <c r="AK43" s="21">
        <f>(テーブル51520[[#This Row],[CPL_Ts]]+テーブル51520[[#This Row],[CPL_Tin]])/2</f>
        <v>5696.3176823147423</v>
      </c>
      <c r="AL43" s="21">
        <f>'TEST SECTION NUMBER 164'!N39*3.1546</f>
        <v>1.4889711999999999</v>
      </c>
      <c r="AM43" s="21">
        <f t="shared" si="2"/>
        <v>2.0375964369058548</v>
      </c>
      <c r="AN43" s="21">
        <f>テーブル51520[[#This Row],[Q_AVE]]*テーブル51520[[#This Row],[A_htr]]</f>
        <v>3.0339224117754346</v>
      </c>
      <c r="AO43" s="21">
        <f>テーブル51520[[#This Row],[DNB位置の軸方向出力]]/テーブル51520[[#This Row],[ロッド数]]</f>
        <v>5.0884036697247594E-2</v>
      </c>
      <c r="AP43" s="21">
        <f>'TEST SECTION NUMBER 164'!E39</f>
        <v>0.66666666666666663</v>
      </c>
      <c r="AQ43" s="21">
        <f>テーブル51520[[#This Row],[Q_all]]*テーブル51520[[#This Row],[z_ratio]]*テーブル51520[[#This Row],[r_ratio]]*1000000</f>
        <v>102918.81289158876</v>
      </c>
      <c r="AR43" s="28">
        <f>テーブル51520[[#This Row],[Q_AVE]]*テーブル51520[[#This Row],[DNB位置の軸方向出力]]*テーブル51520[[#This Row],[DNB位置の半径方向出力]]</f>
        <v>2.0740631843557384</v>
      </c>
      <c r="AS43" s="21">
        <f>テーブル51520[[#This Row],[G]]*テーブル51520[[#This Row],[A]]*テーブル51520[[#This Row],[Hlg]]</f>
        <v>543937.70297895907</v>
      </c>
      <c r="AT43" s="21">
        <f>-テーブル51520[[#This Row],[G]]*テーブル51520[[#This Row],[A]]*テーブル51520[[#This Row],[CPL_ave]]*(テーブル51520[[#This Row],[Ts]]-テーブル51520[[#This Row],[Tin]])</f>
        <v>-87055.945895743251</v>
      </c>
      <c r="AU43" s="22">
        <f>(テーブル51520[[#This Row],[Q_DNB]]+テーブル51520[[#This Row],[xin_nishida]])/テーブル51520[[#This Row],[GAHlg]]</f>
        <v>2.9163021627237946E-2</v>
      </c>
      <c r="AV43" s="21">
        <v>1.2721009174311899</v>
      </c>
      <c r="AW43" s="21">
        <v>25</v>
      </c>
      <c r="AX43" s="21">
        <v>1.095</v>
      </c>
      <c r="AY43" s="21">
        <f>テーブル51520[[#This Row],[Ts]]-テーブル51520[[#This Row],[Tin]]</f>
        <v>36.305174868943141</v>
      </c>
      <c r="AZ43" s="21" cm="1">
        <f t="array" ref="AZ43">[3]!PropsSI("H", "P", L43, "T", テーブル51520[[#This Row],[Ts]]-0.001, "Water")-[3]!PropsSI("H", "P", L43, "T", テーブル51520[[#This Row],[Tin]], "Water")</f>
        <v>202883.0327075778</v>
      </c>
      <c r="BA43" s="21">
        <f>テーブル51520[[#This Row],[Hsub]]/1000</f>
        <v>202.8830327075778</v>
      </c>
    </row>
    <row r="44" spans="1:53">
      <c r="A44" s="34">
        <f>'TEST SECTION NUMBER 164'!$C$2</f>
        <v>164</v>
      </c>
      <c r="B44" s="33">
        <f>'TEST SECTION NUMBER 164'!I40</f>
        <v>39</v>
      </c>
      <c r="C44" s="26">
        <f>'TEST SECTION NUMBER 164'!K40</f>
        <v>1800</v>
      </c>
      <c r="D44" s="26">
        <f>'TEST SECTION NUMBER 164'!Q40</f>
        <v>134</v>
      </c>
      <c r="E44" s="26">
        <f>'TEST SECTION NUMBER 164'!M40</f>
        <v>1.9950000000000001</v>
      </c>
      <c r="F44" s="26">
        <f>'TEST SECTION NUMBER 164'!L40</f>
        <v>528.1</v>
      </c>
      <c r="G44" s="26">
        <f>'TEST SECTION NUMBER 164'!G40</f>
        <v>0.33965903088228799</v>
      </c>
      <c r="H44" s="24">
        <f>'TEST SECTION NUMBER 164'!$C$4</f>
        <v>0.496</v>
      </c>
      <c r="I44" s="24">
        <f>'TEST SECTION NUMBER 164'!$C$6</f>
        <v>0.374</v>
      </c>
      <c r="K44" s="69" t="str">
        <f>B44&amp;"_"&amp;テーブル41419[[#This Row],[TEST SECTION NUMBER]]</f>
        <v>39_164</v>
      </c>
      <c r="L44" s="26">
        <f t="shared" si="3"/>
        <v>12410562.6</v>
      </c>
      <c r="M44" s="26">
        <f>'TEST SECTION NUMBER 164'!P40*0.0254</f>
        <v>4.2671999999999999</v>
      </c>
      <c r="N44" s="26">
        <f>'TEST SECTION NUMBER 164'!$C$4*0.0254</f>
        <v>1.2598399999999999E-2</v>
      </c>
      <c r="O44" s="26">
        <f>'TEST SECTION NUMBER 164'!$C$6*0.0254</f>
        <v>9.4996000000000004E-3</v>
      </c>
      <c r="P44" s="26">
        <f t="shared" si="4"/>
        <v>8.7843467213758383E-5</v>
      </c>
      <c r="Q44" s="26">
        <f t="shared" si="5"/>
        <v>2.9843873572041602E-2</v>
      </c>
      <c r="R44" s="26">
        <f>'TEST SECTION NUMBER 164'!$C$4^2-PI()*(('TEST SECTION NUMBER 164'!$C$6)^2)/4</f>
        <v>0.13615764649661849</v>
      </c>
      <c r="S44" s="26">
        <f>PI()*'TEST SECTION NUMBER 164'!$C$6</f>
        <v>1.1749556524425826</v>
      </c>
      <c r="T44" s="26">
        <f t="shared" si="6"/>
        <v>3.4036</v>
      </c>
      <c r="U44" s="26">
        <f t="shared" si="7"/>
        <v>2705.22</v>
      </c>
      <c r="V44" s="26">
        <f t="shared" si="8"/>
        <v>548.76111111111106</v>
      </c>
      <c r="W44" s="94">
        <f t="shared" si="9"/>
        <v>1.0714883788212657</v>
      </c>
      <c r="X44">
        <v>0.92652899999999994</v>
      </c>
      <c r="Z44" s="34">
        <f t="shared" si="10"/>
        <v>8.7843467213758383E-5</v>
      </c>
      <c r="AA44" s="26">
        <f t="shared" si="11"/>
        <v>2.9843873572041598E-2</v>
      </c>
      <c r="AB44" s="97">
        <f t="shared" si="12"/>
        <v>548.76111111111106</v>
      </c>
      <c r="AC44" s="21">
        <v>39</v>
      </c>
      <c r="AD44" s="21">
        <f t="shared" si="13"/>
        <v>2705.22</v>
      </c>
      <c r="AE44" s="21">
        <f t="shared" si="1"/>
        <v>8.7843467213758383E-5</v>
      </c>
      <c r="AF44" s="21" cm="1">
        <f t="array" ref="AF44">[3]!PropsSI("Hmass","P",テーブル1521[[#This Row],[Pin圧力 (Pa)]],"Q",1,"Water")-[3]!PropsSI("Hmass","P",テーブル1521[[#This Row],[Pin圧力 (Pa)]],"Q",0,"Water")</f>
        <v>1168336.185996176</v>
      </c>
      <c r="AG44" s="21" cm="1">
        <f t="array" ref="AG44">[3]!PropsSI("T","P",テーブル1521[[#This Row],[Pin圧力 (Pa)]],"Q",0,"Water")</f>
        <v>600.40917815374269</v>
      </c>
      <c r="AH44" s="21">
        <f>単位換算164!AB44</f>
        <v>548.76111111111106</v>
      </c>
      <c r="AI44" s="21" cm="1">
        <f t="array" ref="AI44">[3]!PropsSI("C", "T", テーブル51520[[#This Row],[Ts]]-0.0001, "P", L44, "Water")</f>
        <v>6981.7592511074808</v>
      </c>
      <c r="AJ44" s="21" cm="1">
        <f t="array" ref="AJ44">[3]!PropsSI("C", "T", テーブル51520[[#This Row],[Tin]], "P", L44, "Water")</f>
        <v>5070.7093379858425</v>
      </c>
      <c r="AK44" s="21">
        <f>(テーブル51520[[#This Row],[CPL_Ts]]+テーブル51520[[#This Row],[CPL_Tin]])/2</f>
        <v>6026.2342945466617</v>
      </c>
      <c r="AL44" s="21">
        <f>'TEST SECTION NUMBER 164'!N40*3.1546</f>
        <v>1.1482743999999998</v>
      </c>
      <c r="AM44" s="21">
        <f t="shared" si="2"/>
        <v>2.0375964369058548</v>
      </c>
      <c r="AN44" s="21">
        <f>テーブル51520[[#This Row],[Q_AVE]]*テーブル51520[[#This Row],[A_htr]]</f>
        <v>2.3397198260302079</v>
      </c>
      <c r="AO44" s="21">
        <f>テーブル51520[[#This Row],[DNB位置の軸方向出力]]/テーブル51520[[#This Row],[ロッド数]]</f>
        <v>3.4086911624495758E-2</v>
      </c>
      <c r="AP44" s="21">
        <f>'TEST SECTION NUMBER 164'!E40</f>
        <v>0.79761904761904767</v>
      </c>
      <c r="AQ44" s="21">
        <f>テーブル51520[[#This Row],[Q_all]]*テーブル51520[[#This Row],[z_ratio]]*テーブル51520[[#This Row],[r_ratio]]*1000000</f>
        <v>63613.168294168383</v>
      </c>
      <c r="AR44" s="28">
        <f>テーブル51520[[#This Row],[Q_AVE]]*テーブル51520[[#This Row],[DNB位置の軸方向出力]]*テーブル51520[[#This Row],[DNB位置の半径方向出力]]</f>
        <v>1.0714883788212655</v>
      </c>
      <c r="AS44" s="21">
        <f>テーブル51520[[#This Row],[G]]*テーブル51520[[#This Row],[A]]*テーブル51520[[#This Row],[Hlg]]</f>
        <v>277638.62617441185</v>
      </c>
      <c r="AT44" s="21">
        <f>-テーブル51520[[#This Row],[G]]*テーブル51520[[#This Row],[A]]*テーブル51520[[#This Row],[CPL_ave]]*(テーブル51520[[#This Row],[Ts]]-テーブル51520[[#This Row],[Tin]])</f>
        <v>-73962.595637751641</v>
      </c>
      <c r="AU44" s="22">
        <f>(テーブル51520[[#This Row],[Q_DNB]]+テーブル51520[[#This Row],[xin_nishida]])/テーブル51520[[#This Row],[GAHlg]]</f>
        <v>-3.7276611998079023E-2</v>
      </c>
      <c r="AV44" s="21">
        <v>0.85217279061239404</v>
      </c>
      <c r="AW44" s="21">
        <v>25</v>
      </c>
      <c r="AX44" s="21">
        <v>1.095</v>
      </c>
      <c r="AY44" s="21">
        <f>テーブル51520[[#This Row],[Ts]]-テーブル51520[[#This Row],[Tin]]</f>
        <v>51.648067042631624</v>
      </c>
      <c r="AZ44" s="21" cm="1">
        <f t="array" ref="AZ44">[3]!PropsSI("H", "P", L44, "T", テーブル51520[[#This Row],[Ts]]-0.001, "Water")-[3]!PropsSI("H", "P", L44, "T", テーブル51520[[#This Row],[Tin]], "Water")</f>
        <v>296418.69607566227</v>
      </c>
      <c r="BA44" s="21">
        <f>テーブル51520[[#This Row],[Hsub]]/1000</f>
        <v>296.4186960756623</v>
      </c>
    </row>
    <row r="45" spans="1:53">
      <c r="A45" s="34">
        <f>'TEST SECTION NUMBER 164'!$C$2</f>
        <v>164</v>
      </c>
      <c r="B45" s="66">
        <f>'TEST SECTION NUMBER 164'!I41</f>
        <v>40</v>
      </c>
      <c r="C45" s="67">
        <f>'TEST SECTION NUMBER 164'!K41</f>
        <v>1800</v>
      </c>
      <c r="D45" s="67">
        <f>'TEST SECTION NUMBER 164'!Q41</f>
        <v>134</v>
      </c>
      <c r="E45" s="67">
        <f>'TEST SECTION NUMBER 164'!M41</f>
        <v>2.4980000000000002</v>
      </c>
      <c r="F45" s="67">
        <f>'TEST SECTION NUMBER 164'!L41</f>
        <v>529.5</v>
      </c>
      <c r="G45" s="67">
        <f>'TEST SECTION NUMBER 164'!G41</f>
        <v>0.38538236196259595</v>
      </c>
      <c r="H45" s="24">
        <f>'TEST SECTION NUMBER 164'!$C$4</f>
        <v>0.496</v>
      </c>
      <c r="I45" s="24">
        <f>'TEST SECTION NUMBER 164'!$C$6</f>
        <v>0.374</v>
      </c>
      <c r="K45" s="69" t="str">
        <f>B45&amp;"_"&amp;テーブル41419[[#This Row],[TEST SECTION NUMBER]]</f>
        <v>40_164</v>
      </c>
      <c r="L45" s="26">
        <f t="shared" si="3"/>
        <v>12410562.6</v>
      </c>
      <c r="M45" s="26">
        <f>'TEST SECTION NUMBER 164'!P41*0.0254</f>
        <v>4.2671999999999999</v>
      </c>
      <c r="N45" s="26">
        <f>'TEST SECTION NUMBER 164'!$C$4*0.0254</f>
        <v>1.2598399999999999E-2</v>
      </c>
      <c r="O45" s="26">
        <f>'TEST SECTION NUMBER 164'!$C$6*0.0254</f>
        <v>9.4996000000000004E-3</v>
      </c>
      <c r="P45" s="26">
        <f t="shared" si="4"/>
        <v>8.7843467213758383E-5</v>
      </c>
      <c r="Q45" s="26">
        <f t="shared" si="5"/>
        <v>2.9843873572041602E-2</v>
      </c>
      <c r="R45" s="26">
        <f>'TEST SECTION NUMBER 164'!$C$4^2-PI()*(('TEST SECTION NUMBER 164'!$C$6)^2)/4</f>
        <v>0.13615764649661849</v>
      </c>
      <c r="S45" s="26">
        <f>PI()*'TEST SECTION NUMBER 164'!$C$6</f>
        <v>1.1749556524425826</v>
      </c>
      <c r="T45" s="26">
        <f t="shared" si="6"/>
        <v>3.4036</v>
      </c>
      <c r="U45" s="26">
        <f t="shared" si="7"/>
        <v>3387.288</v>
      </c>
      <c r="V45" s="26">
        <f t="shared" si="8"/>
        <v>549.53888888888889</v>
      </c>
      <c r="W45" s="94">
        <f t="shared" si="9"/>
        <v>1.2157271990472052</v>
      </c>
      <c r="X45">
        <v>0.92652899999999994</v>
      </c>
      <c r="Z45" s="34">
        <f t="shared" si="10"/>
        <v>8.7843467213758383E-5</v>
      </c>
      <c r="AA45" s="26">
        <f t="shared" si="11"/>
        <v>2.9843873572041598E-2</v>
      </c>
      <c r="AB45" s="97">
        <f t="shared" si="12"/>
        <v>549.53888888888889</v>
      </c>
      <c r="AC45" s="21">
        <v>40</v>
      </c>
      <c r="AD45" s="21">
        <f t="shared" si="13"/>
        <v>3387.288</v>
      </c>
      <c r="AE45" s="21">
        <f t="shared" si="1"/>
        <v>8.7843467213758383E-5</v>
      </c>
      <c r="AF45" s="21" cm="1">
        <f t="array" ref="AF45">[3]!PropsSI("Hmass","P",テーブル1521[[#This Row],[Pin圧力 (Pa)]],"Q",1,"Water")-[3]!PropsSI("Hmass","P",テーブル1521[[#This Row],[Pin圧力 (Pa)]],"Q",0,"Water")</f>
        <v>1168336.185996176</v>
      </c>
      <c r="AG45" s="21" cm="1">
        <f t="array" ref="AG45">[3]!PropsSI("T","P",テーブル1521[[#This Row],[Pin圧力 (Pa)]],"Q",0,"Water")</f>
        <v>600.40917815374269</v>
      </c>
      <c r="AH45" s="21">
        <f>単位換算164!AB45</f>
        <v>549.53888888888889</v>
      </c>
      <c r="AI45" s="21" cm="1">
        <f t="array" ref="AI45">[3]!PropsSI("C", "T", テーブル51520[[#This Row],[Ts]]-0.0001, "P", L45, "Water")</f>
        <v>6981.7592511074808</v>
      </c>
      <c r="AJ45" s="21" cm="1">
        <f t="array" ref="AJ45">[3]!PropsSI("C", "T", テーブル51520[[#This Row],[Tin]], "P", L45, "Water")</f>
        <v>5082.5951382427438</v>
      </c>
      <c r="AK45" s="21">
        <f>(テーブル51520[[#This Row],[CPL_Ts]]+テーブル51520[[#This Row],[CPL_Tin]])/2</f>
        <v>6032.1771946751123</v>
      </c>
      <c r="AL45" s="21">
        <f>'TEST SECTION NUMBER 164'!N41*3.1546</f>
        <v>1.3028497999999999</v>
      </c>
      <c r="AM45" s="21">
        <f t="shared" si="2"/>
        <v>2.0375964369058548</v>
      </c>
      <c r="AN45" s="21">
        <f>テーブル51520[[#This Row],[Q_AVE]]*テーブル51520[[#This Row],[A_htr]]</f>
        <v>2.6546821103035052</v>
      </c>
      <c r="AO45" s="21">
        <f>テーブル51520[[#This Row],[DNB位置の軸方向出力]]/テーブル51520[[#This Row],[ロッド数]]</f>
        <v>3.4086911624495758E-2</v>
      </c>
      <c r="AP45" s="21">
        <f>'TEST SECTION NUMBER 164'!E41</f>
        <v>0.79761904761904767</v>
      </c>
      <c r="AQ45" s="21">
        <f>テーブル51520[[#This Row],[Q_all]]*テーブル51520[[#This Row],[z_ratio]]*テーブル51520[[#This Row],[r_ratio]]*1000000</f>
        <v>72176.479410691041</v>
      </c>
      <c r="AR45" s="28">
        <f>テーブル51520[[#This Row],[Q_AVE]]*テーブル51520[[#This Row],[DNB位置の軸方向出力]]*テーブル51520[[#This Row],[DNB位置の半径方向出力]]</f>
        <v>1.2157271990472054</v>
      </c>
      <c r="AS45" s="21">
        <f>テーブル51520[[#This Row],[G]]*テーブル51520[[#This Row],[A]]*テーブル51520[[#This Row],[Hlg]]</f>
        <v>347639.7434504666</v>
      </c>
      <c r="AT45" s="21">
        <f>-テーブル51520[[#This Row],[G]]*テーブル51520[[#This Row],[A]]*テーブル51520[[#This Row],[CPL_ave]]*(テーブル51520[[#This Row],[Ts]]-テーブル51520[[#This Row],[Tin]])</f>
        <v>-91306.120479321107</v>
      </c>
      <c r="AU45" s="22">
        <f>(テーブル51520[[#This Row],[Q_DNB]]+テーブル51520[[#This Row],[xin_nishida]])/テーブル51520[[#This Row],[GAHlg]]</f>
        <v>-5.5027198210309776E-2</v>
      </c>
      <c r="AV45" s="21">
        <v>0.85217279061239404</v>
      </c>
      <c r="AW45" s="21">
        <v>25</v>
      </c>
      <c r="AX45" s="21">
        <v>1.095</v>
      </c>
      <c r="AY45" s="21">
        <f>テーブル51520[[#This Row],[Ts]]-テーブル51520[[#This Row],[Tin]]</f>
        <v>50.870289264853795</v>
      </c>
      <c r="AZ45" s="21" cm="1">
        <f t="array" ref="AZ45">[3]!PropsSI("H", "P", L45, "T", テーブル51520[[#This Row],[Ts]]-0.001, "Water")-[3]!PropsSI("H", "P", L45, "T", テーブル51520[[#This Row],[Tin]], "Water")</f>
        <v>292470.20169903454</v>
      </c>
      <c r="BA45" s="21">
        <f>テーブル51520[[#This Row],[Hsub]]/1000</f>
        <v>292.47020169903453</v>
      </c>
    </row>
    <row r="46" spans="1:53">
      <c r="A46" s="34">
        <f>'TEST SECTION NUMBER 164'!$C$2</f>
        <v>164</v>
      </c>
      <c r="B46" s="33">
        <f>'TEST SECTION NUMBER 164'!I42</f>
        <v>41</v>
      </c>
      <c r="C46" s="26">
        <f>'TEST SECTION NUMBER 164'!K42</f>
        <v>1815</v>
      </c>
      <c r="D46" s="26">
        <f>'TEST SECTION NUMBER 164'!Q42</f>
        <v>134</v>
      </c>
      <c r="E46" s="26">
        <f>'TEST SECTION NUMBER 164'!M42</f>
        <v>2.9409999999999998</v>
      </c>
      <c r="F46" s="26">
        <f>'TEST SECTION NUMBER 164'!L42</f>
        <v>534.9</v>
      </c>
      <c r="G46" s="26">
        <f>'TEST SECTION NUMBER 164'!G42</f>
        <v>0.40311181687128683</v>
      </c>
      <c r="H46" s="24">
        <f>'TEST SECTION NUMBER 164'!$C$4</f>
        <v>0.496</v>
      </c>
      <c r="I46" s="24">
        <f>'TEST SECTION NUMBER 164'!$C$6</f>
        <v>0.374</v>
      </c>
      <c r="K46" s="69" t="str">
        <f>B46&amp;"_"&amp;テーブル41419[[#This Row],[TEST SECTION NUMBER]]</f>
        <v>41_164</v>
      </c>
      <c r="L46" s="26">
        <f t="shared" si="3"/>
        <v>12513983.955</v>
      </c>
      <c r="M46" s="26">
        <f>'TEST SECTION NUMBER 164'!P42*0.0254</f>
        <v>4.2671999999999999</v>
      </c>
      <c r="N46" s="26">
        <f>'TEST SECTION NUMBER 164'!$C$4*0.0254</f>
        <v>1.2598399999999999E-2</v>
      </c>
      <c r="O46" s="26">
        <f>'TEST SECTION NUMBER 164'!$C$6*0.0254</f>
        <v>9.4996000000000004E-3</v>
      </c>
      <c r="P46" s="26">
        <f t="shared" si="4"/>
        <v>8.7843467213758383E-5</v>
      </c>
      <c r="Q46" s="26">
        <f t="shared" si="5"/>
        <v>2.9843873572041602E-2</v>
      </c>
      <c r="R46" s="26">
        <f>'TEST SECTION NUMBER 164'!$C$4^2-PI()*(('TEST SECTION NUMBER 164'!$C$6)^2)/4</f>
        <v>0.13615764649661849</v>
      </c>
      <c r="S46" s="26">
        <f>PI()*'TEST SECTION NUMBER 164'!$C$6</f>
        <v>1.1749556524425826</v>
      </c>
      <c r="T46" s="26">
        <f t="shared" si="6"/>
        <v>3.4036</v>
      </c>
      <c r="U46" s="26">
        <f t="shared" si="7"/>
        <v>3987.9960000000001</v>
      </c>
      <c r="V46" s="26">
        <f t="shared" si="8"/>
        <v>552.53888888888889</v>
      </c>
      <c r="W46" s="94">
        <f t="shared" si="9"/>
        <v>1.2716565375021613</v>
      </c>
      <c r="X46">
        <v>0.92652899999999994</v>
      </c>
      <c r="Z46" s="34">
        <f t="shared" si="10"/>
        <v>8.7843467213758383E-5</v>
      </c>
      <c r="AA46" s="26">
        <f t="shared" si="11"/>
        <v>2.9843873572041598E-2</v>
      </c>
      <c r="AB46" s="97">
        <f t="shared" si="12"/>
        <v>552.53888888888889</v>
      </c>
      <c r="AC46" s="21">
        <v>41</v>
      </c>
      <c r="AD46" s="21">
        <f t="shared" si="13"/>
        <v>3987.9960000000001</v>
      </c>
      <c r="AE46" s="21">
        <f t="shared" si="1"/>
        <v>8.7843467213758383E-5</v>
      </c>
      <c r="AF46" s="21" cm="1">
        <f t="array" ref="AF46">[3]!PropsSI("Hmass","P",テーブル1521[[#This Row],[Pin圧力 (Pa)]],"Q",1,"Water")-[3]!PropsSI("Hmass","P",テーブル1521[[#This Row],[Pin圧力 (Pa)]],"Q",0,"Water")</f>
        <v>1161846.5417526329</v>
      </c>
      <c r="AG46" s="21" cm="1">
        <f t="array" ref="AG46">[3]!PropsSI("T","P",テーブル1521[[#This Row],[Pin圧力 (Pa)]],"Q",0,"Water")</f>
        <v>601.04946712932554</v>
      </c>
      <c r="AH46" s="21">
        <f>単位換算164!AB46</f>
        <v>552.53888888888889</v>
      </c>
      <c r="AI46" s="21" cm="1">
        <f t="array" ref="AI46">[3]!PropsSI("C", "T", テーブル51520[[#This Row],[Ts]]-0.0001, "P", L46, "Water")</f>
        <v>7027.4336092584517</v>
      </c>
      <c r="AJ46" s="21" cm="1">
        <f t="array" ref="AJ46">[3]!PropsSI("C", "T", テーブル51520[[#This Row],[Tin]], "P", L46, "Water")</f>
        <v>5128.1467446447332</v>
      </c>
      <c r="AK46" s="21">
        <f>(テーブル51520[[#This Row],[CPL_Ts]]+テーブル51520[[#This Row],[CPL_Tin]])/2</f>
        <v>6077.790176951592</v>
      </c>
      <c r="AL46" s="21">
        <f>'TEST SECTION NUMBER 164'!N42*3.1546</f>
        <v>1.3627871999999999</v>
      </c>
      <c r="AM46" s="21">
        <f t="shared" si="2"/>
        <v>2.0375964369058548</v>
      </c>
      <c r="AN46" s="21">
        <f>テーブル51520[[#This Row],[Q_AVE]]*テーブル51520[[#This Row],[A_htr]]</f>
        <v>2.7768103429809061</v>
      </c>
      <c r="AO46" s="21">
        <f>テーブル51520[[#This Row],[DNB位置の軸方向出力]]/テーブル51520[[#This Row],[ロッド数]]</f>
        <v>3.4086911624495758E-2</v>
      </c>
      <c r="AP46" s="21">
        <f>'TEST SECTION NUMBER 164'!E42</f>
        <v>0.79761904761904767</v>
      </c>
      <c r="AQ46" s="21">
        <f>テーブル51520[[#This Row],[Q_all]]*テーブル51520[[#This Row],[z_ratio]]*テーブル51520[[#This Row],[r_ratio]]*1000000</f>
        <v>75496.946986485549</v>
      </c>
      <c r="AR46" s="28">
        <f>テーブル51520[[#This Row],[Q_AVE]]*テーブル51520[[#This Row],[DNB位置の軸方向出力]]*テーブル51520[[#This Row],[DNB位置の半径方向出力]]</f>
        <v>1.2716565375021616</v>
      </c>
      <c r="AS46" s="21">
        <f>テーブル51520[[#This Row],[G]]*テーブル51520[[#This Row],[A]]*テーブル51520[[#This Row],[Hlg]]</f>
        <v>407017.37860577513</v>
      </c>
      <c r="AT46" s="21">
        <f>-テーブル51520[[#This Row],[G]]*テーブル51520[[#This Row],[A]]*テーブル51520[[#This Row],[CPL_ave]]*(テーブル51520[[#This Row],[Ts]]-テーブル51520[[#This Row],[Tin]])</f>
        <v>-103287.16032628846</v>
      </c>
      <c r="AU46" s="22">
        <f>(テーブル51520[[#This Row],[Q_DNB]]+テーブル51520[[#This Row],[xin_nishida]])/テーブル51520[[#This Row],[GAHlg]]</f>
        <v>-6.827770704778599E-2</v>
      </c>
      <c r="AV46" s="21">
        <v>0.85217279061239404</v>
      </c>
      <c r="AW46" s="21">
        <v>25</v>
      </c>
      <c r="AX46" s="21">
        <v>1.095</v>
      </c>
      <c r="AY46" s="21">
        <f>テーブル51520[[#This Row],[Ts]]-テーブル51520[[#This Row],[Tin]]</f>
        <v>48.510578240436644</v>
      </c>
      <c r="AZ46" s="21" cm="1">
        <f t="array" ref="AZ46">[3]!PropsSI("H", "P", L46, "T", テーブル51520[[#This Row],[Ts]]-0.001, "Water")-[3]!PropsSI("H", "P", L46, "T", テーブル51520[[#This Row],[Tin]], "Water")</f>
        <v>281335.53987515997</v>
      </c>
      <c r="BA46" s="21">
        <f>テーブル51520[[#This Row],[Hsub]]/1000</f>
        <v>281.33553987515995</v>
      </c>
    </row>
    <row r="47" spans="1:53">
      <c r="A47" s="34">
        <f>'TEST SECTION NUMBER 164'!$C$2</f>
        <v>164</v>
      </c>
      <c r="B47" s="33">
        <f>'TEST SECTION NUMBER 164'!I43</f>
        <v>42</v>
      </c>
      <c r="C47" s="26">
        <f>'TEST SECTION NUMBER 164'!K43</f>
        <v>1805</v>
      </c>
      <c r="D47" s="26">
        <f>'TEST SECTION NUMBER 164'!Q43</f>
        <v>134</v>
      </c>
      <c r="E47" s="26">
        <f>'TEST SECTION NUMBER 164'!M43</f>
        <v>3.4710000000000001</v>
      </c>
      <c r="F47" s="26">
        <f>'TEST SECTION NUMBER 164'!L43</f>
        <v>533.6</v>
      </c>
      <c r="G47" s="26">
        <f>'TEST SECTION NUMBER 164'!G43</f>
        <v>0.45256766477447713</v>
      </c>
      <c r="H47" s="24">
        <f>'TEST SECTION NUMBER 164'!$C$4</f>
        <v>0.496</v>
      </c>
      <c r="I47" s="24">
        <f>'TEST SECTION NUMBER 164'!$C$6</f>
        <v>0.374</v>
      </c>
      <c r="K47" s="69" t="str">
        <f>B47&amp;"_"&amp;テーブル41419[[#This Row],[TEST SECTION NUMBER]]</f>
        <v>42_164</v>
      </c>
      <c r="L47" s="26">
        <f t="shared" si="3"/>
        <v>12445036.385</v>
      </c>
      <c r="M47" s="26">
        <f>'TEST SECTION NUMBER 164'!P43*0.0254</f>
        <v>4.2671999999999999</v>
      </c>
      <c r="N47" s="26">
        <f>'TEST SECTION NUMBER 164'!$C$4*0.0254</f>
        <v>1.2598399999999999E-2</v>
      </c>
      <c r="O47" s="26">
        <f>'TEST SECTION NUMBER 164'!$C$6*0.0254</f>
        <v>9.4996000000000004E-3</v>
      </c>
      <c r="P47" s="26">
        <f t="shared" si="4"/>
        <v>8.7843467213758383E-5</v>
      </c>
      <c r="Q47" s="26">
        <f t="shared" si="5"/>
        <v>2.9843873572041602E-2</v>
      </c>
      <c r="R47" s="26">
        <f>'TEST SECTION NUMBER 164'!$C$4^2-PI()*(('TEST SECTION NUMBER 164'!$C$6)^2)/4</f>
        <v>0.13615764649661849</v>
      </c>
      <c r="S47" s="26">
        <f>PI()*'TEST SECTION NUMBER 164'!$C$6</f>
        <v>1.1749556524425826</v>
      </c>
      <c r="T47" s="26">
        <f t="shared" si="6"/>
        <v>3.4036</v>
      </c>
      <c r="U47" s="26">
        <f t="shared" si="7"/>
        <v>4706.6760000000004</v>
      </c>
      <c r="V47" s="26">
        <f t="shared" si="8"/>
        <v>551.81666666666661</v>
      </c>
      <c r="W47" s="94">
        <f t="shared" si="9"/>
        <v>1.4276699552975656</v>
      </c>
      <c r="X47">
        <v>0.92652899999999994</v>
      </c>
      <c r="Z47" s="34">
        <f t="shared" si="10"/>
        <v>8.7843467213758383E-5</v>
      </c>
      <c r="AA47" s="26">
        <f t="shared" si="11"/>
        <v>2.9843873572041598E-2</v>
      </c>
      <c r="AB47" s="97">
        <f t="shared" si="12"/>
        <v>551.81666666666661</v>
      </c>
      <c r="AC47" s="21">
        <v>42</v>
      </c>
      <c r="AD47" s="21">
        <f t="shared" si="13"/>
        <v>4706.6760000000004</v>
      </c>
      <c r="AE47" s="21">
        <f t="shared" si="1"/>
        <v>8.7843467213758383E-5</v>
      </c>
      <c r="AF47" s="21" cm="1">
        <f t="array" ref="AF47">[3]!PropsSI("Hmass","P",テーブル1521[[#This Row],[Pin圧力 (Pa)]],"Q",1,"Water")-[3]!PropsSI("Hmass","P",テーブル1521[[#This Row],[Pin圧力 (Pa)]],"Q",0,"Water")</f>
        <v>1166174.3258634638</v>
      </c>
      <c r="AG47" s="21" cm="1">
        <f t="array" ref="AG47">[3]!PropsSI("T","P",テーブル1521[[#This Row],[Pin圧力 (Pa)]],"Q",0,"Water")</f>
        <v>600.62307338779112</v>
      </c>
      <c r="AH47" s="21">
        <f>単位換算164!AB47</f>
        <v>551.81666666666661</v>
      </c>
      <c r="AI47" s="21" cm="1">
        <f t="array" ref="AI47">[3]!PropsSI("C", "T", テーブル51520[[#This Row],[Ts]]-0.0001, "P", L47, "Water")</f>
        <v>6996.8816689379273</v>
      </c>
      <c r="AJ47" s="21" cm="1">
        <f t="array" ref="AJ47">[3]!PropsSI("C", "T", テーブル51520[[#This Row],[Tin]], "P", L47, "Water")</f>
        <v>5117.8539931799278</v>
      </c>
      <c r="AK47" s="21">
        <f>(テーブル51520[[#This Row],[CPL_Ts]]+テーブル51520[[#This Row],[CPL_Tin]])/2</f>
        <v>6057.3678310589275</v>
      </c>
      <c r="AL47" s="21">
        <f>'TEST SECTION NUMBER 164'!N43*3.1546</f>
        <v>1.5299809999999998</v>
      </c>
      <c r="AM47" s="21">
        <f t="shared" si="2"/>
        <v>2.0375964369058548</v>
      </c>
      <c r="AN47" s="21">
        <f>テーブル51520[[#This Row],[Q_AVE]]*テーブル51520[[#This Row],[A_htr]]</f>
        <v>3.1174838341336564</v>
      </c>
      <c r="AO47" s="21">
        <f>テーブル51520[[#This Row],[DNB位置の軸方向出力]]/テーブル51520[[#This Row],[ロッド数]]</f>
        <v>3.4086911624495758E-2</v>
      </c>
      <c r="AP47" s="21">
        <f>'TEST SECTION NUMBER 164'!E43</f>
        <v>0.79761904761904767</v>
      </c>
      <c r="AQ47" s="21">
        <f>テーブル51520[[#This Row],[Q_all]]*テーブル51520[[#This Row],[z_ratio]]*テーブル51520[[#This Row],[r_ratio]]*1000000</f>
        <v>84759.30390843864</v>
      </c>
      <c r="AR47" s="28">
        <f>テーブル51520[[#This Row],[Q_AVE]]*テーブル51520[[#This Row],[DNB位置の軸方向出力]]*テーブル51520[[#This Row],[DNB位置の半径方向出力]]</f>
        <v>1.4276699552975654</v>
      </c>
      <c r="AS47" s="21">
        <f>テーブル51520[[#This Row],[G]]*テーブル51520[[#This Row],[A]]*テーブル51520[[#This Row],[Hlg]]</f>
        <v>482155.63670487655</v>
      </c>
      <c r="AT47" s="21">
        <f>-テーブル51520[[#This Row],[G]]*テーブル51520[[#This Row],[A]]*テーブル51520[[#This Row],[CPL_ave]]*(テーブル51520[[#This Row],[Ts]]-テーブル51520[[#This Row],[Tin]])</f>
        <v>-122231.89756899826</v>
      </c>
      <c r="AU47" s="22">
        <f>(テーブル51520[[#This Row],[Q_DNB]]+テーブル51520[[#This Row],[xin_nishida]])/テーブル51520[[#This Row],[GAHlg]]</f>
        <v>-7.7718875001965976E-2</v>
      </c>
      <c r="AV47" s="21">
        <v>0.85217279061239404</v>
      </c>
      <c r="AW47" s="21">
        <v>25</v>
      </c>
      <c r="AX47" s="21">
        <v>1.095</v>
      </c>
      <c r="AY47" s="21">
        <f>テーブル51520[[#This Row],[Ts]]-テーブル51520[[#This Row],[Tin]]</f>
        <v>48.806406721124517</v>
      </c>
      <c r="AZ47" s="21" cm="1">
        <f t="array" ref="AZ47">[3]!PropsSI("H", "P", L47, "T", テーブル51520[[#This Row],[Ts]]-0.001, "Water")-[3]!PropsSI("H", "P", L47, "T", テーブル51520[[#This Row],[Tin]], "Water")</f>
        <v>282247.64483465394</v>
      </c>
      <c r="BA47" s="21">
        <f>テーブル51520[[#This Row],[Hsub]]/1000</f>
        <v>282.24764483465395</v>
      </c>
    </row>
    <row r="48" spans="1:53">
      <c r="A48" s="34">
        <f>'TEST SECTION NUMBER 164'!$C$2</f>
        <v>164</v>
      </c>
      <c r="B48" s="33">
        <f>'TEST SECTION NUMBER 164'!I44</f>
        <v>43</v>
      </c>
      <c r="C48" s="26">
        <f>'TEST SECTION NUMBER 164'!K44</f>
        <v>2105</v>
      </c>
      <c r="D48" s="26">
        <f>'TEST SECTION NUMBER 164'!Q44</f>
        <v>134</v>
      </c>
      <c r="E48" s="26">
        <f>'TEST SECTION NUMBER 164'!M44</f>
        <v>2.9489999999999998</v>
      </c>
      <c r="F48" s="26">
        <f>'TEST SECTION NUMBER 164'!L44</f>
        <v>540</v>
      </c>
      <c r="G48" s="26">
        <f>'TEST SECTION NUMBER 164'!G44</f>
        <v>0.42457378860286005</v>
      </c>
      <c r="H48" s="24">
        <f>'TEST SECTION NUMBER 164'!$C$4</f>
        <v>0.496</v>
      </c>
      <c r="I48" s="24">
        <f>'TEST SECTION NUMBER 164'!$C$6</f>
        <v>0.374</v>
      </c>
      <c r="K48" s="69" t="str">
        <f>B48&amp;"_"&amp;テーブル41419[[#This Row],[TEST SECTION NUMBER]]</f>
        <v>43_164</v>
      </c>
      <c r="L48" s="26">
        <f t="shared" si="3"/>
        <v>14513463.484999999</v>
      </c>
      <c r="M48" s="26">
        <f>'TEST SECTION NUMBER 164'!P44*0.0254</f>
        <v>4.2671999999999999</v>
      </c>
      <c r="N48" s="26">
        <f>'TEST SECTION NUMBER 164'!$C$4*0.0254</f>
        <v>1.2598399999999999E-2</v>
      </c>
      <c r="O48" s="26">
        <f>'TEST SECTION NUMBER 164'!$C$6*0.0254</f>
        <v>9.4996000000000004E-3</v>
      </c>
      <c r="P48" s="26">
        <f t="shared" si="4"/>
        <v>8.7843467213758383E-5</v>
      </c>
      <c r="Q48" s="26">
        <f t="shared" si="5"/>
        <v>2.9843873572041602E-2</v>
      </c>
      <c r="R48" s="26">
        <f>'TEST SECTION NUMBER 164'!$C$4^2-PI()*(('TEST SECTION NUMBER 164'!$C$6)^2)/4</f>
        <v>0.13615764649661849</v>
      </c>
      <c r="S48" s="26">
        <f>PI()*'TEST SECTION NUMBER 164'!$C$6</f>
        <v>1.1749556524425826</v>
      </c>
      <c r="T48" s="26">
        <f t="shared" si="6"/>
        <v>3.4036</v>
      </c>
      <c r="U48" s="26">
        <f t="shared" si="7"/>
        <v>3998.8440000000001</v>
      </c>
      <c r="V48" s="26">
        <f t="shared" si="8"/>
        <v>555.37222222222226</v>
      </c>
      <c r="W48" s="94">
        <f t="shared" si="9"/>
        <v>1.3393604735265823</v>
      </c>
      <c r="X48">
        <v>0.92652899999999994</v>
      </c>
      <c r="Z48" s="34">
        <f t="shared" si="10"/>
        <v>8.7843467213758383E-5</v>
      </c>
      <c r="AA48" s="26">
        <f t="shared" si="11"/>
        <v>2.9843873572041598E-2</v>
      </c>
      <c r="AB48" s="97">
        <f t="shared" si="12"/>
        <v>555.37222222222226</v>
      </c>
      <c r="AC48" s="21">
        <v>43</v>
      </c>
      <c r="AD48" s="21">
        <f t="shared" si="13"/>
        <v>3998.8440000000001</v>
      </c>
      <c r="AE48" s="21">
        <f t="shared" si="1"/>
        <v>8.7843467213758383E-5</v>
      </c>
      <c r="AF48" s="21" cm="1">
        <f t="array" ref="AF48">[3]!PropsSI("Hmass","P",テーブル1521[[#This Row],[Pin圧力 (Pa)]],"Q",1,"Water")-[3]!PropsSI("Hmass","P",テーブル1521[[#This Row],[Pin圧力 (Pa)]],"Q",0,"Water")</f>
        <v>1033117.12785038</v>
      </c>
      <c r="AG48" s="21" cm="1">
        <f t="array" ref="AG48">[3]!PropsSI("T","P",テーブル1521[[#This Row],[Pin圧力 (Pa)]],"Q",0,"Water")</f>
        <v>612.67292008461743</v>
      </c>
      <c r="AH48" s="21">
        <f>単位換算164!AB48</f>
        <v>555.37222222222226</v>
      </c>
      <c r="AI48" s="21" cm="1">
        <f t="array" ref="AI48">[3]!PropsSI("C", "T", テーブル51520[[#This Row],[Ts]]-0.0001, "P", L48, "Water")</f>
        <v>8145.6741949743919</v>
      </c>
      <c r="AJ48" s="21" cm="1">
        <f t="array" ref="AJ48">[3]!PropsSI("C", "T", テーブル51520[[#This Row],[Tin]], "P", L48, "Water")</f>
        <v>5131.2788873358068</v>
      </c>
      <c r="AK48" s="21">
        <f>(テーブル51520[[#This Row],[CPL_Ts]]+テーブル51520[[#This Row],[CPL_Tin]])/2</f>
        <v>6638.4765411550998</v>
      </c>
      <c r="AL48" s="21">
        <f>'TEST SECTION NUMBER 164'!N44*3.1546</f>
        <v>1.435343</v>
      </c>
      <c r="AM48" s="21">
        <f t="shared" si="2"/>
        <v>2.0375964369058548</v>
      </c>
      <c r="AN48" s="21">
        <f>テーブル51520[[#This Row],[Q_AVE]]*テーブル51520[[#This Row],[A_htr]]</f>
        <v>2.9246497825377604</v>
      </c>
      <c r="AO48" s="21">
        <f>テーブル51520[[#This Row],[DNB位置の軸方向出力]]/テーブル51520[[#This Row],[ロッド数]]</f>
        <v>3.4086911624495758E-2</v>
      </c>
      <c r="AP48" s="21">
        <f>'TEST SECTION NUMBER 164'!E44</f>
        <v>0.79761904761904767</v>
      </c>
      <c r="AQ48" s="21">
        <f>テーブル51520[[#This Row],[Q_all]]*テーブル51520[[#This Row],[z_ratio]]*テーブル51520[[#This Row],[r_ratio]]*1000000</f>
        <v>79516.46036771049</v>
      </c>
      <c r="AR48" s="28">
        <f>テーブル51520[[#This Row],[Q_AVE]]*テーブル51520[[#This Row],[DNB位置の軸方向出力]]*テーブル51520[[#This Row],[DNB位置の半径方向出力]]</f>
        <v>1.3393604735265823</v>
      </c>
      <c r="AS48" s="21">
        <f>テーブル51520[[#This Row],[G]]*テーブル51520[[#This Row],[A]]*テーブル51520[[#This Row],[Hlg]]</f>
        <v>362905.45219851448</v>
      </c>
      <c r="AT48" s="21">
        <f>-テーブル51520[[#This Row],[G]]*テーブル51520[[#This Row],[A]]*テーブル51520[[#This Row],[CPL_ave]]*(テーブル51520[[#This Row],[Ts]]-テーブル51520[[#This Row],[Tin]])</f>
        <v>-133620.24614352849</v>
      </c>
      <c r="AU48" s="22">
        <f>(テーブル51520[[#This Row],[Q_DNB]]+テーブル51520[[#This Row],[xin_nishida]])/テーブル51520[[#This Row],[GAHlg]]</f>
        <v>-0.14908507284211994</v>
      </c>
      <c r="AV48" s="21">
        <v>0.85217279061239404</v>
      </c>
      <c r="AW48" s="21">
        <v>25</v>
      </c>
      <c r="AX48" s="21">
        <v>1.095</v>
      </c>
      <c r="AY48" s="21">
        <f>テーブル51520[[#This Row],[Ts]]-テーブル51520[[#This Row],[Tin]]</f>
        <v>57.300697862395168</v>
      </c>
      <c r="AZ48" s="21" cm="1">
        <f t="array" ref="AZ48">[3]!PropsSI("H", "P", L48, "T", テーブル51520[[#This Row],[Ts]]-0.001, "Water")-[3]!PropsSI("H", "P", L48, "T", テーブル51520[[#This Row],[Tin]], "Water")</f>
        <v>346564.85102716344</v>
      </c>
      <c r="BA48" s="21">
        <f>テーブル51520[[#This Row],[Hsub]]/1000</f>
        <v>346.56485102716346</v>
      </c>
    </row>
    <row r="49" spans="1:53">
      <c r="A49" s="34">
        <f>'TEST SECTION NUMBER 164'!$C$2</f>
        <v>164</v>
      </c>
      <c r="B49" s="33">
        <f>'TEST SECTION NUMBER 164'!I45</f>
        <v>44</v>
      </c>
      <c r="C49" s="26">
        <f>'TEST SECTION NUMBER 164'!K45</f>
        <v>1800</v>
      </c>
      <c r="D49" s="26">
        <f>'TEST SECTION NUMBER 164'!Q45</f>
        <v>134</v>
      </c>
      <c r="E49" s="26">
        <f>'TEST SECTION NUMBER 164'!M45</f>
        <v>3.0009999999999999</v>
      </c>
      <c r="F49" s="26">
        <f>'TEST SECTION NUMBER 164'!L45</f>
        <v>512.20000000000005</v>
      </c>
      <c r="G49" s="26">
        <f>'TEST SECTION NUMBER 164'!G45</f>
        <v>0.44510263112871257</v>
      </c>
      <c r="H49" s="24">
        <f>'TEST SECTION NUMBER 164'!$C$4</f>
        <v>0.496</v>
      </c>
      <c r="I49" s="24">
        <f>'TEST SECTION NUMBER 164'!$C$6</f>
        <v>0.374</v>
      </c>
      <c r="K49" s="69" t="str">
        <f>B49&amp;"_"&amp;テーブル41419[[#This Row],[TEST SECTION NUMBER]]</f>
        <v>44_164</v>
      </c>
      <c r="L49" s="26">
        <f t="shared" si="3"/>
        <v>12410562.6</v>
      </c>
      <c r="M49" s="26">
        <f>'TEST SECTION NUMBER 164'!P45*0.0254</f>
        <v>4.2671999999999999</v>
      </c>
      <c r="N49" s="26">
        <f>'TEST SECTION NUMBER 164'!$C$4*0.0254</f>
        <v>1.2598399999999999E-2</v>
      </c>
      <c r="O49" s="26">
        <f>'TEST SECTION NUMBER 164'!$C$6*0.0254</f>
        <v>9.4996000000000004E-3</v>
      </c>
      <c r="P49" s="26">
        <f t="shared" si="4"/>
        <v>8.7843467213758383E-5</v>
      </c>
      <c r="Q49" s="26">
        <f t="shared" si="5"/>
        <v>2.9843873572041602E-2</v>
      </c>
      <c r="R49" s="26">
        <f>'TEST SECTION NUMBER 164'!$C$4^2-PI()*(('TEST SECTION NUMBER 164'!$C$6)^2)/4</f>
        <v>0.13615764649661849</v>
      </c>
      <c r="S49" s="26">
        <f>PI()*'TEST SECTION NUMBER 164'!$C$6</f>
        <v>1.1749556524425826</v>
      </c>
      <c r="T49" s="26">
        <f t="shared" si="6"/>
        <v>3.4036</v>
      </c>
      <c r="U49" s="26">
        <f t="shared" si="7"/>
        <v>4069.3560000000002</v>
      </c>
      <c r="V49" s="26">
        <f t="shared" si="8"/>
        <v>539.92777777777769</v>
      </c>
      <c r="W49" s="94">
        <f t="shared" si="9"/>
        <v>1.4041207601586365</v>
      </c>
      <c r="X49">
        <v>0.92652899999999994</v>
      </c>
      <c r="Z49" s="34">
        <f t="shared" si="10"/>
        <v>8.7843467213758383E-5</v>
      </c>
      <c r="AA49" s="26">
        <f t="shared" si="11"/>
        <v>2.9843873572041598E-2</v>
      </c>
      <c r="AB49" s="97">
        <f t="shared" si="12"/>
        <v>539.92777777777769</v>
      </c>
      <c r="AC49" s="21">
        <v>44</v>
      </c>
      <c r="AD49" s="21">
        <f t="shared" si="13"/>
        <v>4069.3560000000002</v>
      </c>
      <c r="AE49" s="21">
        <f t="shared" si="1"/>
        <v>8.7843467213758383E-5</v>
      </c>
      <c r="AF49" s="21" cm="1">
        <f t="array" ref="AF49">[3]!PropsSI("Hmass","P",テーブル1521[[#This Row],[Pin圧力 (Pa)]],"Q",1,"Water")-[3]!PropsSI("Hmass","P",テーブル1521[[#This Row],[Pin圧力 (Pa)]],"Q",0,"Water")</f>
        <v>1168336.185996176</v>
      </c>
      <c r="AG49" s="21" cm="1">
        <f t="array" ref="AG49">[3]!PropsSI("T","P",テーブル1521[[#This Row],[Pin圧力 (Pa)]],"Q",0,"Water")</f>
        <v>600.40917815374269</v>
      </c>
      <c r="AH49" s="21">
        <f>単位換算164!AB49</f>
        <v>539.92777777777769</v>
      </c>
      <c r="AI49" s="21" cm="1">
        <f t="array" ref="AI49">[3]!PropsSI("C", "T", テーブル51520[[#This Row],[Ts]]-0.0001, "P", L49, "Water")</f>
        <v>6981.7592511074808</v>
      </c>
      <c r="AJ49" s="21" cm="1">
        <f t="array" ref="AJ49">[3]!PropsSI("C", "T", テーブル51520[[#This Row],[Tin]], "P", L49, "Water")</f>
        <v>4948.3921378325877</v>
      </c>
      <c r="AK49" s="21">
        <f>(テーブル51520[[#This Row],[CPL_Ts]]+テーブル51520[[#This Row],[CPL_Tin]])/2</f>
        <v>5965.0756944700343</v>
      </c>
      <c r="AL49" s="21">
        <f>'TEST SECTION NUMBER 164'!N45*3.1546</f>
        <v>1.5047441999999998</v>
      </c>
      <c r="AM49" s="21">
        <f t="shared" si="2"/>
        <v>2.0375964369058548</v>
      </c>
      <c r="AN49" s="21">
        <f>テーブル51520[[#This Row],[Q_AVE]]*テーブル51520[[#This Row],[A_htr]]</f>
        <v>3.0660614203747505</v>
      </c>
      <c r="AO49" s="21">
        <f>テーブル51520[[#This Row],[DNB位置の軸方向出力]]/テーブル51520[[#This Row],[ロッド数]]</f>
        <v>3.4086911624495758E-2</v>
      </c>
      <c r="AP49" s="21">
        <f>'TEST SECTION NUMBER 164'!E45</f>
        <v>0.79761904761904767</v>
      </c>
      <c r="AQ49" s="21">
        <f>テーブル51520[[#This Row],[Q_all]]*テーブル51520[[#This Row],[z_ratio]]*テーブル51520[[#This Row],[r_ratio]]*1000000</f>
        <v>83361.212297577789</v>
      </c>
      <c r="AR49" s="28">
        <f>テーブル51520[[#This Row],[Q_AVE]]*テーブル51520[[#This Row],[DNB位置の軸方向出力]]*テーブル51520[[#This Row],[DNB位置の半径方向出力]]</f>
        <v>1.4041207601586365</v>
      </c>
      <c r="AS49" s="21">
        <f>テーブル51520[[#This Row],[G]]*テーブル51520[[#This Row],[A]]*テーブル51520[[#This Row],[Hlg]]</f>
        <v>417640.86072652135</v>
      </c>
      <c r="AT49" s="21">
        <f>-テーブル51520[[#This Row],[G]]*テーブル51520[[#This Row],[A]]*テーブル51520[[#This Row],[CPL_ave]]*(テーブル51520[[#This Row],[Ts]]-テーブル51520[[#This Row],[Tin]])</f>
        <v>-128965.32336555283</v>
      </c>
      <c r="AU49" s="22">
        <f>(テーブル51520[[#This Row],[Q_DNB]]+テーブル51520[[#This Row],[xin_nishida]])/テーブル51520[[#This Row],[GAHlg]]</f>
        <v>-0.10919456249717248</v>
      </c>
      <c r="AV49" s="21">
        <v>0.85217279061239404</v>
      </c>
      <c r="AW49" s="21">
        <v>25</v>
      </c>
      <c r="AX49" s="21">
        <v>1.095</v>
      </c>
      <c r="AY49" s="21">
        <f>テーブル51520[[#This Row],[Ts]]-テーブル51520[[#This Row],[Tin]]</f>
        <v>60.481400375964995</v>
      </c>
      <c r="AZ49" s="21" cm="1">
        <f t="array" ref="AZ49">[3]!PropsSI("H", "P", L49, "T", テーブル51520[[#This Row],[Ts]]-0.001, "Water")-[3]!PropsSI("H", "P", L49, "T", テーブル51520[[#This Row],[Tin]], "Water")</f>
        <v>340653.52240356989</v>
      </c>
      <c r="BA49" s="21">
        <f>テーブル51520[[#This Row],[Hsub]]/1000</f>
        <v>340.65352240356987</v>
      </c>
    </row>
    <row r="50" spans="1:53">
      <c r="A50" s="34">
        <f>'TEST SECTION NUMBER 164'!$C$2</f>
        <v>164</v>
      </c>
      <c r="B50" s="33">
        <f>'TEST SECTION NUMBER 164'!I46</f>
        <v>45</v>
      </c>
      <c r="C50" s="26">
        <f>'TEST SECTION NUMBER 164'!K46</f>
        <v>1500</v>
      </c>
      <c r="D50" s="26">
        <f>'TEST SECTION NUMBER 164'!Q46</f>
        <v>112</v>
      </c>
      <c r="E50" s="26">
        <f>'TEST SECTION NUMBER 164'!M46</f>
        <v>1.429</v>
      </c>
      <c r="F50" s="26">
        <f>'TEST SECTION NUMBER 164'!L46</f>
        <v>481.8</v>
      </c>
      <c r="G50" s="26">
        <f>'TEST SECTION NUMBER 164'!G46</f>
        <v>0.47360317155963205</v>
      </c>
      <c r="H50" s="24">
        <f>'TEST SECTION NUMBER 164'!$C$4</f>
        <v>0.496</v>
      </c>
      <c r="I50" s="24">
        <f>'TEST SECTION NUMBER 164'!$C$6</f>
        <v>0.374</v>
      </c>
      <c r="K50" s="69" t="str">
        <f>B50&amp;"_"&amp;テーブル41419[[#This Row],[TEST SECTION NUMBER]]</f>
        <v>45_164</v>
      </c>
      <c r="L50" s="26">
        <f t="shared" si="3"/>
        <v>10342135.5</v>
      </c>
      <c r="M50" s="26">
        <f>'TEST SECTION NUMBER 164'!P46*0.0254</f>
        <v>4.2671999999999999</v>
      </c>
      <c r="N50" s="26">
        <f>'TEST SECTION NUMBER 164'!$C$4*0.0254</f>
        <v>1.2598399999999999E-2</v>
      </c>
      <c r="O50" s="26">
        <f>'TEST SECTION NUMBER 164'!$C$6*0.0254</f>
        <v>9.4996000000000004E-3</v>
      </c>
      <c r="P50" s="26">
        <f t="shared" si="4"/>
        <v>8.7843467213758383E-5</v>
      </c>
      <c r="Q50" s="26">
        <f t="shared" si="5"/>
        <v>2.9843873572041602E-2</v>
      </c>
      <c r="R50" s="26">
        <f>'TEST SECTION NUMBER 164'!$C$4^2-PI()*(('TEST SECTION NUMBER 164'!$C$6)^2)/4</f>
        <v>0.13615764649661849</v>
      </c>
      <c r="S50" s="26">
        <f>PI()*'TEST SECTION NUMBER 164'!$C$6</f>
        <v>1.1749556524425826</v>
      </c>
      <c r="T50" s="26">
        <f t="shared" si="6"/>
        <v>2.8447999999999998</v>
      </c>
      <c r="U50" s="26">
        <f t="shared" si="7"/>
        <v>1937.7239999999999</v>
      </c>
      <c r="V50" s="26">
        <f t="shared" si="8"/>
        <v>523.03888888888889</v>
      </c>
      <c r="W50" s="94">
        <f t="shared" si="9"/>
        <v>1.4940285650020153</v>
      </c>
      <c r="X50">
        <v>0.85964649999999998</v>
      </c>
      <c r="Z50" s="34">
        <f t="shared" si="10"/>
        <v>8.7843467213758383E-5</v>
      </c>
      <c r="AA50" s="26">
        <f t="shared" si="11"/>
        <v>2.9843873572041598E-2</v>
      </c>
      <c r="AB50" s="97">
        <f t="shared" si="12"/>
        <v>523.03888888888889</v>
      </c>
      <c r="AC50" s="21">
        <v>45</v>
      </c>
      <c r="AD50" s="21">
        <f t="shared" si="13"/>
        <v>1937.7239999999999</v>
      </c>
      <c r="AE50" s="21">
        <f t="shared" si="1"/>
        <v>8.7843467213758383E-5</v>
      </c>
      <c r="AF50" s="21" cm="1">
        <f t="array" ref="AF50">[3]!PropsSI("Hmass","P",テーブル1521[[#This Row],[Pin圧力 (Pa)]],"Q",1,"Water")-[3]!PropsSI("Hmass","P",テーブル1521[[#This Row],[Pin圧力 (Pa)]],"Q",0,"Water")</f>
        <v>1296391.2423132048</v>
      </c>
      <c r="AG50" s="21" cm="1">
        <f t="array" ref="AG50">[3]!PropsSI("T","P",テーブル1521[[#This Row],[Pin圧力 (Pa)]],"Q",0,"Water")</f>
        <v>586.62934811404853</v>
      </c>
      <c r="AH50" s="21">
        <f>単位換算164!AB50</f>
        <v>523.03888888888889</v>
      </c>
      <c r="AI50" s="21" cm="1">
        <f t="array" ref="AI50">[3]!PropsSI("C", "T", テーブル51520[[#This Row],[Ts]]-0.0001, "P", L50, "Water")</f>
        <v>6225.9328115506423</v>
      </c>
      <c r="AJ50" s="21" cm="1">
        <f t="array" ref="AJ50">[3]!PropsSI("C", "T", テーブル51520[[#This Row],[Tin]], "P", L50, "Water")</f>
        <v>4788.2454349981681</v>
      </c>
      <c r="AK50" s="21">
        <f>(テーブル51520[[#This Row],[CPL_Ts]]+テーブル51520[[#This Row],[CPL_Tin]])/2</f>
        <v>5507.0891232744052</v>
      </c>
      <c r="AL50" s="21">
        <f>'TEST SECTION NUMBER 164'!N46*3.1546</f>
        <v>1.0725640000000001</v>
      </c>
      <c r="AM50" s="21">
        <f t="shared" si="2"/>
        <v>2.0375964369058548</v>
      </c>
      <c r="AN50" s="21">
        <f>テーブル51520[[#This Row],[Q_AVE]]*テーブル51520[[#This Row],[A_htr]]</f>
        <v>2.1854525847534916</v>
      </c>
      <c r="AO50" s="21">
        <f>テーブル51520[[#This Row],[DNB位置の軸方向出力]]/テーブル51520[[#This Row],[ロッド数]]</f>
        <v>5.0884036697247594E-2</v>
      </c>
      <c r="AP50" s="21">
        <f>'TEST SECTION NUMBER 164'!E46</f>
        <v>0.66666666666666663</v>
      </c>
      <c r="AQ50" s="21">
        <f>テーブル51520[[#This Row],[Q_all]]*テーブル51520[[#This Row],[z_ratio]]*テーブル51520[[#This Row],[r_ratio]]*1000000</f>
        <v>74136.433015127506</v>
      </c>
      <c r="AR50" s="28">
        <f>テーブル51520[[#This Row],[Q_AVE]]*テーブル51520[[#This Row],[DNB位置の軸方向出力]]*テーブル51520[[#This Row],[DNB位置の半径方向出力]]</f>
        <v>1.4940285650020153</v>
      </c>
      <c r="AS50" s="21">
        <f>テーブル51520[[#This Row],[G]]*テーブル51520[[#This Row],[A]]*テーブル51520[[#This Row],[Hlg]]</f>
        <v>220667.04333964674</v>
      </c>
      <c r="AT50" s="21">
        <f>-テーブル51520[[#This Row],[G]]*テーブル51520[[#This Row],[A]]*テーブル51520[[#This Row],[CPL_ave]]*(テーブル51520[[#This Row],[Ts]]-テーブル51520[[#This Row],[Tin]])</f>
        <v>-59609.496527214855</v>
      </c>
      <c r="AU50" s="22">
        <f>(テーブル51520[[#This Row],[Q_DNB]]+テーブル51520[[#This Row],[xin_nishida]])/テーブル51520[[#This Row],[GAHlg]]</f>
        <v>6.583192609126072E-2</v>
      </c>
      <c r="AV50" s="21">
        <v>1.2721009174311899</v>
      </c>
      <c r="AW50" s="21">
        <v>25</v>
      </c>
      <c r="AX50" s="21">
        <v>1.095</v>
      </c>
      <c r="AY50" s="21">
        <f>テーブル51520[[#This Row],[Ts]]-テーブル51520[[#This Row],[Tin]]</f>
        <v>63.590459225159634</v>
      </c>
      <c r="AZ50" s="21" cm="1">
        <f t="array" ref="AZ50">[3]!PropsSI("H", "P", L50, "T", テーブル51520[[#This Row],[Ts]]-0.001, "Water")-[3]!PropsSI("H", "P", L50, "T", テーブル51520[[#This Row],[Tin]], "Water")</f>
        <v>337454.69585446501</v>
      </c>
      <c r="BA50" s="21">
        <f>テーブル51520[[#This Row],[Hsub]]/1000</f>
        <v>337.454695854465</v>
      </c>
    </row>
    <row r="51" spans="1:53">
      <c r="A51" s="34">
        <f>'TEST SECTION NUMBER 164'!$C$2</f>
        <v>164</v>
      </c>
      <c r="B51" s="33">
        <f>'TEST SECTION NUMBER 164'!I47</f>
        <v>46</v>
      </c>
      <c r="C51" s="26">
        <f>'TEST SECTION NUMBER 164'!K47</f>
        <v>1510</v>
      </c>
      <c r="D51" s="26">
        <f>'TEST SECTION NUMBER 164'!Q47</f>
        <v>112</v>
      </c>
      <c r="E51" s="26">
        <f>'TEST SECTION NUMBER 164'!M47</f>
        <v>1.919</v>
      </c>
      <c r="F51" s="26">
        <f>'TEST SECTION NUMBER 164'!L47</f>
        <v>482.2</v>
      </c>
      <c r="G51" s="26">
        <f>'TEST SECTION NUMBER 164'!G47</f>
        <v>0.57389560788990701</v>
      </c>
      <c r="H51" s="24">
        <f>'TEST SECTION NUMBER 164'!$C$4</f>
        <v>0.496</v>
      </c>
      <c r="I51" s="24">
        <f>'TEST SECTION NUMBER 164'!$C$6</f>
        <v>0.374</v>
      </c>
      <c r="K51" s="69" t="str">
        <f>B51&amp;"_"&amp;テーブル41419[[#This Row],[TEST SECTION NUMBER]]</f>
        <v>46_164</v>
      </c>
      <c r="L51" s="26">
        <f t="shared" si="3"/>
        <v>10411083.07</v>
      </c>
      <c r="M51" s="26">
        <f>'TEST SECTION NUMBER 164'!P47*0.0254</f>
        <v>4.2671999999999999</v>
      </c>
      <c r="N51" s="26">
        <f>'TEST SECTION NUMBER 164'!$C$4*0.0254</f>
        <v>1.2598399999999999E-2</v>
      </c>
      <c r="O51" s="26">
        <f>'TEST SECTION NUMBER 164'!$C$6*0.0254</f>
        <v>9.4996000000000004E-3</v>
      </c>
      <c r="P51" s="26">
        <f t="shared" si="4"/>
        <v>8.7843467213758383E-5</v>
      </c>
      <c r="Q51" s="26">
        <f t="shared" si="5"/>
        <v>2.9843873572041602E-2</v>
      </c>
      <c r="R51" s="26">
        <f>'TEST SECTION NUMBER 164'!$C$4^2-PI()*(('TEST SECTION NUMBER 164'!$C$6)^2)/4</f>
        <v>0.13615764649661849</v>
      </c>
      <c r="S51" s="26">
        <f>PI()*'TEST SECTION NUMBER 164'!$C$6</f>
        <v>1.1749556524425826</v>
      </c>
      <c r="T51" s="26">
        <f t="shared" si="6"/>
        <v>2.8447999999999998</v>
      </c>
      <c r="U51" s="26">
        <f t="shared" si="7"/>
        <v>2602.1640000000002</v>
      </c>
      <c r="V51" s="26">
        <f t="shared" si="8"/>
        <v>523.26111111111106</v>
      </c>
      <c r="W51" s="94">
        <f t="shared" si="9"/>
        <v>1.8104110846495005</v>
      </c>
      <c r="X51">
        <v>0.85964649999999998</v>
      </c>
      <c r="Z51" s="34">
        <f t="shared" si="10"/>
        <v>8.7843467213758383E-5</v>
      </c>
      <c r="AA51" s="26">
        <f t="shared" si="11"/>
        <v>2.9843873572041598E-2</v>
      </c>
      <c r="AB51" s="97">
        <f t="shared" si="12"/>
        <v>523.26111111111106</v>
      </c>
      <c r="AC51" s="21">
        <v>46</v>
      </c>
      <c r="AD51" s="21">
        <f t="shared" si="13"/>
        <v>2602.1640000000002</v>
      </c>
      <c r="AE51" s="21">
        <f t="shared" si="1"/>
        <v>8.7843467213758383E-5</v>
      </c>
      <c r="AF51" s="21" cm="1">
        <f t="array" ref="AF51">[3]!PropsSI("Hmass","P",テーブル1521[[#This Row],[Pin圧力 (Pa)]],"Q",1,"Water")-[3]!PropsSI("Hmass","P",テーブル1521[[#This Row],[Pin圧力 (Pa)]],"Q",0,"Water")</f>
        <v>1292151.5682854331</v>
      </c>
      <c r="AG51" s="21" cm="1">
        <f t="array" ref="AG51">[3]!PropsSI("T","P",テーブル1521[[#This Row],[Pin圧力 (Pa)]],"Q",0,"Water")</f>
        <v>587.12184153560975</v>
      </c>
      <c r="AH51" s="21">
        <f>単位換算164!AB51</f>
        <v>523.26111111111106</v>
      </c>
      <c r="AI51" s="21" cm="1">
        <f t="array" ref="AI51">[3]!PropsSI("C", "T", テーブル51520[[#This Row],[Ts]]-0.0001, "P", L51, "Water")</f>
        <v>6247.1822106819545</v>
      </c>
      <c r="AJ51" s="21" cm="1">
        <f t="array" ref="AJ51">[3]!PropsSI("C", "T", テーブル51520[[#This Row],[Tin]], "P", L51, "Water")</f>
        <v>4789.6222207175833</v>
      </c>
      <c r="AK51" s="21">
        <f>(テーブル51520[[#This Row],[CPL_Ts]]+テーブル51520[[#This Row],[CPL_Tin]])/2</f>
        <v>5518.4022156997689</v>
      </c>
      <c r="AL51" s="21">
        <f>'TEST SECTION NUMBER 164'!N47*3.1546</f>
        <v>1.2996951999999999</v>
      </c>
      <c r="AM51" s="21">
        <f t="shared" si="2"/>
        <v>2.0375964369058548</v>
      </c>
      <c r="AN51" s="21">
        <f>テーブル51520[[#This Row],[Q_AVE]]*テーブル51520[[#This Row],[A_htr]]</f>
        <v>2.6482543085836423</v>
      </c>
      <c r="AO51" s="21">
        <f>テーブル51520[[#This Row],[DNB位置の軸方向出力]]/テーブル51520[[#This Row],[ロッド数]]</f>
        <v>5.0884036697247594E-2</v>
      </c>
      <c r="AP51" s="21">
        <f>'TEST SECTION NUMBER 164'!E47</f>
        <v>0.66666666666666663</v>
      </c>
      <c r="AQ51" s="21">
        <f>テーブル51520[[#This Row],[Q_all]]*テーブル51520[[#This Row],[z_ratio]]*テーブル51520[[#This Row],[r_ratio]]*1000000</f>
        <v>89835.912947742734</v>
      </c>
      <c r="AR51" s="28">
        <f>テーブル51520[[#This Row],[Q_AVE]]*テーブル51520[[#This Row],[DNB位置の軸方向出力]]*テーブル51520[[#This Row],[DNB位置の半径方向出力]]</f>
        <v>1.8104110846495005</v>
      </c>
      <c r="AS51" s="21">
        <f>テーブル51520[[#This Row],[G]]*テーブル51520[[#This Row],[A]]*テーブル51520[[#This Row],[Hlg]]</f>
        <v>295364.02151007991</v>
      </c>
      <c r="AT51" s="21">
        <f>-テーブル51520[[#This Row],[G]]*テーブル51520[[#This Row],[A]]*テーブル51520[[#This Row],[CPL_ave]]*(テーブル51520[[#This Row],[Ts]]-テーブル51520[[#This Row],[Tin]])</f>
        <v>-80554.789377985333</v>
      </c>
      <c r="AU51" s="22">
        <f>(テーブル51520[[#This Row],[Q_DNB]]+テーブル51520[[#This Row],[xin_nishida]])/テーブル51520[[#This Row],[GAHlg]]</f>
        <v>3.1422661170127195E-2</v>
      </c>
      <c r="AV51" s="21">
        <v>1.2721009174311899</v>
      </c>
      <c r="AW51" s="21">
        <v>25</v>
      </c>
      <c r="AX51" s="21">
        <v>1.095</v>
      </c>
      <c r="AY51" s="21">
        <f>テーブル51520[[#This Row],[Ts]]-テーブル51520[[#This Row],[Tin]]</f>
        <v>63.860730424498684</v>
      </c>
      <c r="AZ51" s="21" cm="1">
        <f t="array" ref="AZ51">[3]!PropsSI("H", "P", L51, "T", テーブル51520[[#This Row],[Ts]]-0.001, "Water")-[3]!PropsSI("H", "P", L51, "T", テーブル51520[[#This Row],[Tin]], "Water")</f>
        <v>339321.70796865318</v>
      </c>
      <c r="BA51" s="21">
        <f>テーブル51520[[#This Row],[Hsub]]/1000</f>
        <v>339.32170796865319</v>
      </c>
    </row>
    <row r="52" spans="1:53">
      <c r="A52" s="34">
        <f>'TEST SECTION NUMBER 164'!$C$2</f>
        <v>164</v>
      </c>
      <c r="B52" s="33">
        <f>'TEST SECTION NUMBER 164'!I48</f>
        <v>47</v>
      </c>
      <c r="C52" s="26">
        <f>'TEST SECTION NUMBER 164'!K48</f>
        <v>1500</v>
      </c>
      <c r="D52" s="26">
        <f>'TEST SECTION NUMBER 164'!Q48</f>
        <v>112</v>
      </c>
      <c r="E52" s="26">
        <f>'TEST SECTION NUMBER 164'!M48</f>
        <v>2.4860000000000002</v>
      </c>
      <c r="F52" s="26">
        <f>'TEST SECTION NUMBER 164'!L48</f>
        <v>482.9</v>
      </c>
      <c r="G52" s="26">
        <f>'TEST SECTION NUMBER 164'!G48</f>
        <v>0.65468673715596182</v>
      </c>
      <c r="H52" s="24">
        <f>'TEST SECTION NUMBER 164'!$C$4</f>
        <v>0.496</v>
      </c>
      <c r="I52" s="24">
        <f>'TEST SECTION NUMBER 164'!$C$6</f>
        <v>0.374</v>
      </c>
      <c r="K52" s="69" t="str">
        <f>B52&amp;"_"&amp;テーブル41419[[#This Row],[TEST SECTION NUMBER]]</f>
        <v>47_164</v>
      </c>
      <c r="L52" s="26">
        <f t="shared" si="3"/>
        <v>10342135.5</v>
      </c>
      <c r="M52" s="26">
        <f>'TEST SECTION NUMBER 164'!P48*0.0254</f>
        <v>4.2671999999999999</v>
      </c>
      <c r="N52" s="26">
        <f>'TEST SECTION NUMBER 164'!$C$4*0.0254</f>
        <v>1.2598399999999999E-2</v>
      </c>
      <c r="O52" s="26">
        <f>'TEST SECTION NUMBER 164'!$C$6*0.0254</f>
        <v>9.4996000000000004E-3</v>
      </c>
      <c r="P52" s="26">
        <f t="shared" si="4"/>
        <v>8.7843467213758383E-5</v>
      </c>
      <c r="Q52" s="26">
        <f t="shared" si="5"/>
        <v>2.9843873572041602E-2</v>
      </c>
      <c r="R52" s="26">
        <f>'TEST SECTION NUMBER 164'!$C$4^2-PI()*(('TEST SECTION NUMBER 164'!$C$6)^2)/4</f>
        <v>0.13615764649661849</v>
      </c>
      <c r="S52" s="26">
        <f>PI()*'TEST SECTION NUMBER 164'!$C$6</f>
        <v>1.1749556524425826</v>
      </c>
      <c r="T52" s="26">
        <f t="shared" si="6"/>
        <v>2.8447999999999998</v>
      </c>
      <c r="U52" s="26">
        <f t="shared" si="7"/>
        <v>3371.0160000000001</v>
      </c>
      <c r="V52" s="26">
        <f t="shared" si="8"/>
        <v>523.65</v>
      </c>
      <c r="W52" s="94">
        <f t="shared" si="9"/>
        <v>2.0652747810321972</v>
      </c>
      <c r="X52">
        <v>0.85964649999999998</v>
      </c>
      <c r="Z52" s="34">
        <f t="shared" si="10"/>
        <v>8.7843467213758383E-5</v>
      </c>
      <c r="AA52" s="26">
        <f t="shared" si="11"/>
        <v>2.9843873572041598E-2</v>
      </c>
      <c r="AB52" s="97">
        <f t="shared" si="12"/>
        <v>523.65</v>
      </c>
      <c r="AC52" s="21">
        <v>47</v>
      </c>
      <c r="AD52" s="21">
        <f t="shared" si="13"/>
        <v>3371.0160000000001</v>
      </c>
      <c r="AE52" s="21">
        <f t="shared" si="1"/>
        <v>8.7843467213758383E-5</v>
      </c>
      <c r="AF52" s="21" cm="1">
        <f t="array" ref="AF52">[3]!PropsSI("Hmass","P",テーブル1521[[#This Row],[Pin圧力 (Pa)]],"Q",1,"Water")-[3]!PropsSI("Hmass","P",テーブル1521[[#This Row],[Pin圧力 (Pa)]],"Q",0,"Water")</f>
        <v>1296391.2423132048</v>
      </c>
      <c r="AG52" s="21" cm="1">
        <f t="array" ref="AG52">[3]!PropsSI("T","P",テーブル1521[[#This Row],[Pin圧力 (Pa)]],"Q",0,"Water")</f>
        <v>586.62934811404853</v>
      </c>
      <c r="AH52" s="21">
        <f>単位換算164!AB52</f>
        <v>523.65</v>
      </c>
      <c r="AI52" s="21" cm="1">
        <f t="array" ref="AI52">[3]!PropsSI("C", "T", テーブル51520[[#This Row],[Ts]]-0.0001, "P", L52, "Water")</f>
        <v>6225.9328115506423</v>
      </c>
      <c r="AJ52" s="21" cm="1">
        <f t="array" ref="AJ52">[3]!PropsSI("C", "T", テーブル51520[[#This Row],[Tin]], "P", L52, "Water")</f>
        <v>4794.2776580941181</v>
      </c>
      <c r="AK52" s="21">
        <f>(テーブル51520[[#This Row],[CPL_Ts]]+テーブル51520[[#This Row],[CPL_Tin]])/2</f>
        <v>5510.1052348223802</v>
      </c>
      <c r="AL52" s="21">
        <f>'TEST SECTION NUMBER 164'!N48*3.1546</f>
        <v>1.4826619999999999</v>
      </c>
      <c r="AM52" s="21">
        <f t="shared" si="2"/>
        <v>2.0375964369058548</v>
      </c>
      <c r="AN52" s="21">
        <f>テーブル51520[[#This Row],[Q_AVE]]*テーブル51520[[#This Row],[A_htr]]</f>
        <v>3.0210668083357084</v>
      </c>
      <c r="AO52" s="21">
        <f>テーブル51520[[#This Row],[DNB位置の軸方向出力]]/テーブル51520[[#This Row],[ロッド数]]</f>
        <v>5.0884036697247594E-2</v>
      </c>
      <c r="AP52" s="21">
        <f>'TEST SECTION NUMBER 164'!E48</f>
        <v>0.66666666666666663</v>
      </c>
      <c r="AQ52" s="21">
        <f>テーブル51520[[#This Row],[Q_all]]*テーブル51520[[#This Row],[z_ratio]]*テーブル51520[[#This Row],[r_ratio]]*1000000</f>
        <v>102482.71622679388</v>
      </c>
      <c r="AR52" s="28">
        <f>テーブル51520[[#This Row],[Q_AVE]]*テーブル51520[[#This Row],[DNB位置の軸方向出力]]*テーブル51520[[#This Row],[DNB位置の半径方向出力]]</f>
        <v>2.0652747810321972</v>
      </c>
      <c r="AS52" s="21">
        <f>テーブル51520[[#This Row],[G]]*テーブル51520[[#This Row],[A]]*テーブル51520[[#This Row],[Hlg]]</f>
        <v>383889.62193307339</v>
      </c>
      <c r="AT52" s="21">
        <f>-テーブル51520[[#This Row],[G]]*テーブル51520[[#This Row],[A]]*テーブル51520[[#This Row],[CPL_ave]]*(テーブル51520[[#This Row],[Ts]]-テーブル51520[[#This Row],[Tin]])</f>
        <v>-102761.00367078294</v>
      </c>
      <c r="AU52" s="22">
        <f>(テーブル51520[[#This Row],[Q_DNB]]+テーブル51520[[#This Row],[xin_nishida]])/テーブル51520[[#This Row],[GAHlg]]</f>
        <v>-7.249152571193355E-4</v>
      </c>
      <c r="AV52" s="21">
        <v>1.2721009174311899</v>
      </c>
      <c r="AW52" s="21">
        <v>25</v>
      </c>
      <c r="AX52" s="21">
        <v>1.095</v>
      </c>
      <c r="AY52" s="21">
        <f>テーブル51520[[#This Row],[Ts]]-テーブル51520[[#This Row],[Tin]]</f>
        <v>62.979348114048548</v>
      </c>
      <c r="AZ52" s="21" cm="1">
        <f t="array" ref="AZ52">[3]!PropsSI("H", "P", L52, "T", テーブル51520[[#This Row],[Ts]]-0.001, "Water")-[3]!PropsSI("H", "P", L52, "T", テーブル51520[[#This Row],[Tin]], "Water")</f>
        <v>334526.70592265483</v>
      </c>
      <c r="BA52" s="21">
        <f>テーブル51520[[#This Row],[Hsub]]/1000</f>
        <v>334.52670592265486</v>
      </c>
    </row>
    <row r="53" spans="1:53">
      <c r="A53" s="34">
        <f>'TEST SECTION NUMBER 164'!$C$2</f>
        <v>164</v>
      </c>
      <c r="B53" s="33">
        <f>'TEST SECTION NUMBER 164'!I49</f>
        <v>48</v>
      </c>
      <c r="C53" s="26">
        <f>'TEST SECTION NUMBER 164'!K49</f>
        <v>1500</v>
      </c>
      <c r="D53" s="26">
        <f>'TEST SECTION NUMBER 164'!Q49</f>
        <v>112</v>
      </c>
      <c r="E53" s="26">
        <f>'TEST SECTION NUMBER 164'!M49</f>
        <v>3.0049999999999999</v>
      </c>
      <c r="F53" s="26">
        <f>'TEST SECTION NUMBER 164'!L49</f>
        <v>486.3</v>
      </c>
      <c r="G53" s="26">
        <f>'TEST SECTION NUMBER 164'!G49</f>
        <v>0.72433426238531951</v>
      </c>
      <c r="H53" s="24">
        <f>'TEST SECTION NUMBER 164'!$C$4</f>
        <v>0.496</v>
      </c>
      <c r="I53" s="24">
        <f>'TEST SECTION NUMBER 164'!$C$6</f>
        <v>0.374</v>
      </c>
      <c r="K53" s="69" t="str">
        <f>B53&amp;"_"&amp;テーブル41419[[#This Row],[TEST SECTION NUMBER]]</f>
        <v>48_164</v>
      </c>
      <c r="L53" s="26">
        <f t="shared" si="3"/>
        <v>10342135.5</v>
      </c>
      <c r="M53" s="26">
        <f>'TEST SECTION NUMBER 164'!P49*0.0254</f>
        <v>4.2671999999999999</v>
      </c>
      <c r="N53" s="26">
        <f>'TEST SECTION NUMBER 164'!$C$4*0.0254</f>
        <v>1.2598399999999999E-2</v>
      </c>
      <c r="O53" s="26">
        <f>'TEST SECTION NUMBER 164'!$C$6*0.0254</f>
        <v>9.4996000000000004E-3</v>
      </c>
      <c r="P53" s="26">
        <f t="shared" si="4"/>
        <v>8.7843467213758383E-5</v>
      </c>
      <c r="Q53" s="26">
        <f t="shared" si="5"/>
        <v>2.9843873572041602E-2</v>
      </c>
      <c r="R53" s="26">
        <f>'TEST SECTION NUMBER 164'!$C$4^2-PI()*(('TEST SECTION NUMBER 164'!$C$6)^2)/4</f>
        <v>0.13615764649661849</v>
      </c>
      <c r="S53" s="26">
        <f>PI()*'TEST SECTION NUMBER 164'!$C$6</f>
        <v>1.1749556524425826</v>
      </c>
      <c r="T53" s="26">
        <f t="shared" si="6"/>
        <v>2.8447999999999998</v>
      </c>
      <c r="U53" s="26">
        <f t="shared" si="7"/>
        <v>4074.78</v>
      </c>
      <c r="V53" s="26">
        <f t="shared" si="8"/>
        <v>525.53888888888889</v>
      </c>
      <c r="W53" s="94">
        <f t="shared" si="9"/>
        <v>2.2849848641207289</v>
      </c>
      <c r="X53">
        <v>0.85964649999999998</v>
      </c>
      <c r="Z53" s="34">
        <f t="shared" si="10"/>
        <v>8.7843467213758383E-5</v>
      </c>
      <c r="AA53" s="26">
        <f t="shared" si="11"/>
        <v>2.9843873572041598E-2</v>
      </c>
      <c r="AB53" s="97">
        <f t="shared" si="12"/>
        <v>525.53888888888889</v>
      </c>
      <c r="AC53" s="21">
        <v>48</v>
      </c>
      <c r="AD53" s="21">
        <f t="shared" si="13"/>
        <v>4074.78</v>
      </c>
      <c r="AE53" s="21">
        <f t="shared" si="1"/>
        <v>8.7843467213758383E-5</v>
      </c>
      <c r="AF53" s="21" cm="1">
        <f t="array" ref="AF53">[3]!PropsSI("Hmass","P",テーブル1521[[#This Row],[Pin圧力 (Pa)]],"Q",1,"Water")-[3]!PropsSI("Hmass","P",テーブル1521[[#This Row],[Pin圧力 (Pa)]],"Q",0,"Water")</f>
        <v>1296391.2423132048</v>
      </c>
      <c r="AG53" s="21" cm="1">
        <f t="array" ref="AG53">[3]!PropsSI("T","P",テーブル1521[[#This Row],[Pin圧力 (Pa)]],"Q",0,"Water")</f>
        <v>586.62934811404853</v>
      </c>
      <c r="AH53" s="21">
        <f>単位換算164!AB53</f>
        <v>525.53888888888889</v>
      </c>
      <c r="AI53" s="21" cm="1">
        <f t="array" ref="AI53">[3]!PropsSI("C", "T", テーブル51520[[#This Row],[Ts]]-0.0001, "P", L53, "Water")</f>
        <v>6225.9328115506423</v>
      </c>
      <c r="AJ53" s="21" cm="1">
        <f t="array" ref="AJ53">[3]!PropsSI("C", "T", テーブル51520[[#This Row],[Tin]], "P", L53, "Water")</f>
        <v>4813.3320903172953</v>
      </c>
      <c r="AK53" s="21">
        <f>(テーブル51520[[#This Row],[CPL_Ts]]+テーブル51520[[#This Row],[CPL_Tin]])/2</f>
        <v>5519.6324509339684</v>
      </c>
      <c r="AL53" s="21">
        <f>'TEST SECTION NUMBER 164'!N49*3.1546</f>
        <v>1.6403920000000001</v>
      </c>
      <c r="AM53" s="21">
        <f t="shared" si="2"/>
        <v>2.0375964369058548</v>
      </c>
      <c r="AN53" s="21">
        <f>テーブル51520[[#This Row],[Q_AVE]]*テーブル51520[[#This Row],[A_htr]]</f>
        <v>3.3424568943288691</v>
      </c>
      <c r="AO53" s="21">
        <f>テーブル51520[[#This Row],[DNB位置の軸方向出力]]/テーブル51520[[#This Row],[ロッド数]]</f>
        <v>5.0884036697247594E-2</v>
      </c>
      <c r="AP53" s="21">
        <f>'TEST SECTION NUMBER 164'!E49</f>
        <v>0.66666666666666663</v>
      </c>
      <c r="AQ53" s="21">
        <f>テーブル51520[[#This Row],[Q_all]]*テーブル51520[[#This Row],[z_ratio]]*テーブル51520[[#This Row],[r_ratio]]*1000000</f>
        <v>113385.1328466656</v>
      </c>
      <c r="AR53" s="28">
        <f>テーブル51520[[#This Row],[Q_AVE]]*テーブル51520[[#This Row],[DNB位置の軸方向出力]]*テーブル51520[[#This Row],[DNB位置の半径方向出力]]</f>
        <v>2.2849848641207289</v>
      </c>
      <c r="AS53" s="21">
        <f>テーブル51520[[#This Row],[G]]*テーブル51520[[#This Row],[A]]*テーブル51520[[#This Row],[Hlg]]</f>
        <v>464033.91549029993</v>
      </c>
      <c r="AT53" s="21">
        <f>-テーブル51520[[#This Row],[G]]*テーブル51520[[#This Row],[A]]*テーブル51520[[#This Row],[CPL_ave]]*(テーブル51520[[#This Row],[Ts]]-テーブル51520[[#This Row],[Tin]])</f>
        <v>-120697.19692539802</v>
      </c>
      <c r="AU53" s="22">
        <f>(テーブル51520[[#This Row],[Q_DNB]]+テーブル51520[[#This Row],[xin_nishida]])/テーブル51520[[#This Row],[GAHlg]]</f>
        <v>-1.575760700811377E-2</v>
      </c>
      <c r="AV53" s="21">
        <v>1.2721009174311899</v>
      </c>
      <c r="AW53" s="21">
        <v>25</v>
      </c>
      <c r="AX53" s="21">
        <v>1.095</v>
      </c>
      <c r="AY53" s="21">
        <f>テーブル51520[[#This Row],[Ts]]-テーブル51520[[#This Row],[Tin]]</f>
        <v>61.090459225159634</v>
      </c>
      <c r="AZ53" s="21" cm="1">
        <f t="array" ref="AZ53">[3]!PropsSI("H", "P", L53, "T", テーブル51520[[#This Row],[Ts]]-0.001, "Water")-[3]!PropsSI("H", "P", L53, "T", テーブル51520[[#This Row],[Tin]], "Water")</f>
        <v>325452.95096120797</v>
      </c>
      <c r="BA53" s="21">
        <f>テーブル51520[[#This Row],[Hsub]]/1000</f>
        <v>325.45295096120799</v>
      </c>
    </row>
    <row r="54" spans="1:53">
      <c r="A54" s="34">
        <f>'TEST SECTION NUMBER 164'!$C$2</f>
        <v>164</v>
      </c>
      <c r="B54" s="33">
        <f>'TEST SECTION NUMBER 164'!I50</f>
        <v>50</v>
      </c>
      <c r="C54" s="26">
        <f>'TEST SECTION NUMBER 164'!K50</f>
        <v>1805</v>
      </c>
      <c r="D54" s="26">
        <f>'TEST SECTION NUMBER 164'!Q50</f>
        <v>134</v>
      </c>
      <c r="E54" s="26">
        <f>'TEST SECTION NUMBER 164'!M50</f>
        <v>1.9610000000000001</v>
      </c>
      <c r="F54" s="26">
        <f>'TEST SECTION NUMBER 164'!L50</f>
        <v>489</v>
      </c>
      <c r="G54" s="26">
        <f>'TEST SECTION NUMBER 164'!G50</f>
        <v>0.39378052481408116</v>
      </c>
      <c r="H54" s="24">
        <f>'TEST SECTION NUMBER 164'!$C$4</f>
        <v>0.496</v>
      </c>
      <c r="I54" s="24">
        <f>'TEST SECTION NUMBER 164'!$C$6</f>
        <v>0.374</v>
      </c>
      <c r="K54" s="69" t="str">
        <f>B54&amp;"_"&amp;テーブル41419[[#This Row],[TEST SECTION NUMBER]]</f>
        <v>50_164</v>
      </c>
      <c r="L54" s="26">
        <f t="shared" si="3"/>
        <v>12445036.385</v>
      </c>
      <c r="M54" s="26">
        <f>'TEST SECTION NUMBER 164'!P50*0.0254</f>
        <v>4.2671999999999999</v>
      </c>
      <c r="N54" s="26">
        <f>'TEST SECTION NUMBER 164'!$C$4*0.0254</f>
        <v>1.2598399999999999E-2</v>
      </c>
      <c r="O54" s="26">
        <f>'TEST SECTION NUMBER 164'!$C$6*0.0254</f>
        <v>9.4996000000000004E-3</v>
      </c>
      <c r="P54" s="26">
        <f t="shared" si="4"/>
        <v>8.7843467213758383E-5</v>
      </c>
      <c r="Q54" s="26">
        <f t="shared" si="5"/>
        <v>2.9843873572041602E-2</v>
      </c>
      <c r="R54" s="26">
        <f>'TEST SECTION NUMBER 164'!$C$4^2-PI()*(('TEST SECTION NUMBER 164'!$C$6)^2)/4</f>
        <v>0.13615764649661849</v>
      </c>
      <c r="S54" s="26">
        <f>PI()*'TEST SECTION NUMBER 164'!$C$6</f>
        <v>1.1749556524425826</v>
      </c>
      <c r="T54" s="26">
        <f t="shared" si="6"/>
        <v>3.4036</v>
      </c>
      <c r="U54" s="26">
        <f t="shared" si="7"/>
        <v>2659.116</v>
      </c>
      <c r="V54" s="26">
        <f t="shared" si="8"/>
        <v>527.03888888888889</v>
      </c>
      <c r="W54" s="94">
        <f t="shared" si="9"/>
        <v>1.2422200435785005</v>
      </c>
      <c r="X54">
        <v>0.92652899999999994</v>
      </c>
      <c r="Z54" s="34">
        <f t="shared" si="10"/>
        <v>8.7843467213758383E-5</v>
      </c>
      <c r="AA54" s="26">
        <f t="shared" si="11"/>
        <v>2.9843873572041598E-2</v>
      </c>
      <c r="AB54" s="97">
        <f t="shared" si="12"/>
        <v>527.03888888888889</v>
      </c>
      <c r="AC54" s="21">
        <v>49</v>
      </c>
      <c r="AD54" s="21">
        <f t="shared" si="13"/>
        <v>2659.116</v>
      </c>
      <c r="AE54" s="21">
        <f t="shared" si="1"/>
        <v>8.7843467213758383E-5</v>
      </c>
      <c r="AF54" s="21" cm="1">
        <f t="array" ref="AF54">[3]!PropsSI("Hmass","P",テーブル1521[[#This Row],[Pin圧力 (Pa)]],"Q",1,"Water")-[3]!PropsSI("Hmass","P",テーブル1521[[#This Row],[Pin圧力 (Pa)]],"Q",0,"Water")</f>
        <v>1166174.3258634638</v>
      </c>
      <c r="AG54" s="21" cm="1">
        <f t="array" ref="AG54">[3]!PropsSI("T","P",テーブル1521[[#This Row],[Pin圧力 (Pa)]],"Q",0,"Water")</f>
        <v>600.62307338779112</v>
      </c>
      <c r="AH54" s="21">
        <f>単位換算164!AB54</f>
        <v>527.03888888888889</v>
      </c>
      <c r="AI54" s="21" cm="1">
        <f t="array" ref="AI54">[3]!PropsSI("C", "T", テーブル51520[[#This Row],[Ts]]-0.0001, "P", L54, "Water")</f>
        <v>6996.8816689379273</v>
      </c>
      <c r="AJ54" s="21" cm="1">
        <f t="array" ref="AJ54">[3]!PropsSI("C", "T", テーブル51520[[#This Row],[Tin]], "P", L54, "Water")</f>
        <v>4802.9182693798539</v>
      </c>
      <c r="AK54" s="21">
        <f>(テーブル51520[[#This Row],[CPL_Ts]]+テーブル51520[[#This Row],[CPL_Tin]])/2</f>
        <v>5899.8999691588906</v>
      </c>
      <c r="AL54" s="21">
        <f>'TEST SECTION NUMBER 164'!N50*3.1546</f>
        <v>1.3312411999999998</v>
      </c>
      <c r="AM54" s="21">
        <f t="shared" si="2"/>
        <v>2.0375964369058548</v>
      </c>
      <c r="AN54" s="21">
        <f>テーブル51520[[#This Row],[Q_AVE]]*テーブル51520[[#This Row],[A_htr]]</f>
        <v>2.712532325782274</v>
      </c>
      <c r="AO54" s="21">
        <f>テーブル51520[[#This Row],[DNB位置の軸方向出力]]/テーブル51520[[#This Row],[ロッド数]]</f>
        <v>3.4086911624495758E-2</v>
      </c>
      <c r="AP54" s="21">
        <f>'TEST SECTION NUMBER 164'!E50</f>
        <v>0.79761904761904767</v>
      </c>
      <c r="AQ54" s="21">
        <f>テーブル51520[[#This Row],[Q_all]]*テーブル51520[[#This Row],[z_ratio]]*テーブル51520[[#This Row],[r_ratio]]*1000000</f>
        <v>73749.332472909489</v>
      </c>
      <c r="AR54" s="28">
        <f>テーブル51520[[#This Row],[Q_AVE]]*テーブル51520[[#This Row],[DNB位置の軸方向出力]]*テーブル51520[[#This Row],[DNB位置の半径方向出力]]</f>
        <v>1.2422200435785002</v>
      </c>
      <c r="AS54" s="21">
        <f>テーブル51520[[#This Row],[G]]*テーブル51520[[#This Row],[A]]*テーブル51520[[#This Row],[Hlg]]</f>
        <v>272401.96012050216</v>
      </c>
      <c r="AT54" s="21">
        <f>-テーブル51520[[#This Row],[G]]*テーブル51520[[#This Row],[A]]*テーブル51520[[#This Row],[CPL_ave]]*(テーブル51520[[#This Row],[Ts]]-テーブル51520[[#This Row],[Tin]])</f>
        <v>-101408.85564918861</v>
      </c>
      <c r="AU54" s="22">
        <f>(テーブル51520[[#This Row],[Q_DNB]]+テーブル51520[[#This Row],[xin_nishida]])/テーブル51520[[#This Row],[GAHlg]]</f>
        <v>-0.10153936911483093</v>
      </c>
      <c r="AV54" s="21">
        <v>0.85217279061239404</v>
      </c>
      <c r="AW54" s="21">
        <v>25</v>
      </c>
      <c r="AX54" s="21">
        <v>1.095</v>
      </c>
      <c r="AY54" s="21">
        <f>テーブル51520[[#This Row],[Ts]]-テーブル51520[[#This Row],[Tin]]</f>
        <v>73.584184498902232</v>
      </c>
      <c r="AZ54" s="21" cm="1">
        <f t="array" ref="AZ54">[3]!PropsSI("H", "P", L54, "T", テーブル51520[[#This Row],[Ts]]-0.001, "Water")-[3]!PropsSI("H", "P", L54, "T", テーブル51520[[#This Row],[Tin]], "Water")</f>
        <v>404842.87241104338</v>
      </c>
      <c r="BA54" s="21">
        <f>テーブル51520[[#This Row],[Hsub]]/1000</f>
        <v>404.8428724110434</v>
      </c>
    </row>
    <row r="55" spans="1:53">
      <c r="A55" s="34">
        <f>'TEST SECTION NUMBER 164'!$C$2</f>
        <v>164</v>
      </c>
      <c r="B55" s="66">
        <f>'TEST SECTION NUMBER 164'!I51</f>
        <v>51</v>
      </c>
      <c r="C55" s="26">
        <f>'TEST SECTION NUMBER 164'!K51</f>
        <v>1810</v>
      </c>
      <c r="D55" s="26">
        <f>'TEST SECTION NUMBER 164'!Q51</f>
        <v>134</v>
      </c>
      <c r="E55" s="26">
        <f>'TEST SECTION NUMBER 164'!M51</f>
        <v>2.5049999999999999</v>
      </c>
      <c r="F55" s="67">
        <f>'TEST SECTION NUMBER 164'!L51</f>
        <v>484.3</v>
      </c>
      <c r="G55" s="67">
        <f>'TEST SECTION NUMBER 164'!G51</f>
        <v>0.4432363727172714</v>
      </c>
      <c r="H55" s="24">
        <f>'TEST SECTION NUMBER 164'!$C$4</f>
        <v>0.496</v>
      </c>
      <c r="I55" s="24">
        <f>'TEST SECTION NUMBER 164'!$C$6</f>
        <v>0.374</v>
      </c>
      <c r="K55" s="69" t="str">
        <f>B55&amp;"_"&amp;テーブル41419[[#This Row],[TEST SECTION NUMBER]]</f>
        <v>51_164</v>
      </c>
      <c r="L55" s="26">
        <f t="shared" si="3"/>
        <v>12479510.17</v>
      </c>
      <c r="M55" s="26">
        <f>'TEST SECTION NUMBER 164'!P51*0.0254</f>
        <v>4.2671999999999999</v>
      </c>
      <c r="N55" s="26">
        <f>'TEST SECTION NUMBER 164'!$C$4*0.0254</f>
        <v>1.2598399999999999E-2</v>
      </c>
      <c r="O55" s="26">
        <f>'TEST SECTION NUMBER 164'!$C$6*0.0254</f>
        <v>9.4996000000000004E-3</v>
      </c>
      <c r="P55" s="26">
        <f t="shared" si="4"/>
        <v>8.7843467213758383E-5</v>
      </c>
      <c r="Q55" s="26">
        <f t="shared" si="5"/>
        <v>2.9843873572041602E-2</v>
      </c>
      <c r="R55" s="26">
        <f>'TEST SECTION NUMBER 164'!$C$4^2-PI()*(('TEST SECTION NUMBER 164'!$C$6)^2)/4</f>
        <v>0.13615764649661849</v>
      </c>
      <c r="S55" s="26">
        <f>PI()*'TEST SECTION NUMBER 164'!$C$6</f>
        <v>1.1749556524425826</v>
      </c>
      <c r="T55" s="26">
        <f t="shared" si="6"/>
        <v>3.4036</v>
      </c>
      <c r="U55" s="26">
        <f t="shared" si="7"/>
        <v>3396.78</v>
      </c>
      <c r="V55" s="26">
        <f t="shared" si="8"/>
        <v>524.42777777777769</v>
      </c>
      <c r="W55" s="94">
        <f t="shared" si="9"/>
        <v>1.3982334613739043</v>
      </c>
      <c r="X55">
        <v>0.92652899999999994</v>
      </c>
      <c r="Z55" s="65">
        <f>R55*0.0254^2</f>
        <v>8.7843467213758383E-5</v>
      </c>
      <c r="AA55" s="67">
        <f>S55*0.0254</f>
        <v>2.9843873572041598E-2</v>
      </c>
      <c r="AB55" s="98">
        <f>V55</f>
        <v>524.42777777777769</v>
      </c>
      <c r="AC55" s="21">
        <v>50</v>
      </c>
      <c r="AD55" s="21">
        <f t="shared" si="13"/>
        <v>3396.78</v>
      </c>
      <c r="AE55" s="21">
        <f t="shared" si="1"/>
        <v>8.7843467213758383E-5</v>
      </c>
      <c r="AF55" s="21" cm="1">
        <f t="array" ref="AF55">[3]!PropsSI("Hmass","P",テーブル1521[[#This Row],[Pin圧力 (Pa)]],"Q",1,"Water")-[3]!PropsSI("Hmass","P",テーブル1521[[#This Row],[Pin圧力 (Pa)]],"Q",0,"Water")</f>
        <v>1164011.1186063995</v>
      </c>
      <c r="AG55" s="21" cm="1">
        <f t="array" ref="AG55">[3]!PropsSI("T","P",テーブル1521[[#This Row],[Pin圧力 (Pa)]],"Q",0,"Water")</f>
        <v>600.8365023302473</v>
      </c>
      <c r="AH55" s="21">
        <f>単位換算164!AB55</f>
        <v>524.42777777777769</v>
      </c>
      <c r="AI55" s="21" cm="1">
        <f t="array" ref="AI55">[3]!PropsSI("C", "T", テーブル51520[[#This Row],[Ts]]-0.0001, "P", L55, "Water")</f>
        <v>7012.1060674098644</v>
      </c>
      <c r="AJ55" s="21" cm="1">
        <f t="array" ref="AJ55">[3]!PropsSI("C", "T", テーブル51520[[#This Row],[Tin]], "P", L55, "Water")</f>
        <v>4776.982258860814</v>
      </c>
      <c r="AK55" s="21">
        <f>(テーブル51520[[#This Row],[CPL_Ts]]+テーブル51520[[#This Row],[CPL_Tin]])/2</f>
        <v>5894.5441631353387</v>
      </c>
      <c r="AL55" s="21">
        <f>'TEST SECTION NUMBER 164'!N51*3.1546</f>
        <v>1.498435</v>
      </c>
      <c r="AM55" s="21">
        <f t="shared" si="2"/>
        <v>2.0375964369058548</v>
      </c>
      <c r="AN55" s="21">
        <f>テーブル51520[[#This Row],[Q_AVE]]*テーブル51520[[#This Row],[A_htr]]</f>
        <v>3.0532058169350242</v>
      </c>
      <c r="AO55" s="21">
        <f>テーブル51520[[#This Row],[DNB位置の軸方向出力]]/テーブル51520[[#This Row],[ロッド数]]</f>
        <v>3.4086911624495758E-2</v>
      </c>
      <c r="AP55" s="21">
        <f>'TEST SECTION NUMBER 164'!E51</f>
        <v>0.79761904761904767</v>
      </c>
      <c r="AQ55" s="21">
        <f>テーブル51520[[#This Row],[Q_all]]*テーブル51520[[#This Row],[z_ratio]]*テーブル51520[[#This Row],[r_ratio]]*1000000</f>
        <v>83011.68939486258</v>
      </c>
      <c r="AR55" s="28">
        <f>テーブル51520[[#This Row],[Q_AVE]]*テーブル51520[[#This Row],[DNB位置の軸方向出力]]*テーブル51520[[#This Row],[DNB位置の半径方向出力]]</f>
        <v>1.3982334613739045</v>
      </c>
      <c r="AS55" s="21">
        <f>テーブル51520[[#This Row],[G]]*テーブル51520[[#This Row],[A]]*テーブル51520[[#This Row],[Hlg]]</f>
        <v>347323.37912719633</v>
      </c>
      <c r="AT55" s="21">
        <f>-テーブル51520[[#This Row],[G]]*テーブル51520[[#This Row],[A]]*テーブル51520[[#This Row],[CPL_ave]]*(テーブル51520[[#This Row],[Ts]]-テーブル51520[[#This Row],[Tin]])</f>
        <v>-134390.96274232204</v>
      </c>
      <c r="AU55" s="22">
        <f>(テーブル51520[[#This Row],[Q_DNB]]+テーブル51520[[#This Row],[xin_nishida]])/テーブル51520[[#This Row],[GAHlg]]</f>
        <v>-0.14792921074467436</v>
      </c>
      <c r="AV55" s="21">
        <v>0.85217279061239404</v>
      </c>
      <c r="AW55" s="21">
        <v>25</v>
      </c>
      <c r="AX55" s="21">
        <v>1.095</v>
      </c>
      <c r="AY55" s="21">
        <f>テーブル51520[[#This Row],[Ts]]-テーブル51520[[#This Row],[Tin]]</f>
        <v>76.408724552469607</v>
      </c>
      <c r="AZ55" s="21" cm="1">
        <f t="array" ref="AZ55">[3]!PropsSI("H", "P", L55, "T", テーブル51520[[#This Row],[Ts]]-0.001, "Water")-[3]!PropsSI("H", "P", L55, "T", テーブル51520[[#This Row],[Tin]], "Water")</f>
        <v>418729.64988253219</v>
      </c>
      <c r="BA55" s="21">
        <f>テーブル51520[[#This Row],[Hsub]]/1000</f>
        <v>418.72964988253221</v>
      </c>
    </row>
    <row r="56" spans="1:53">
      <c r="A56" s="34">
        <f>'TEST SECTION NUMBER 164'!$C$2</f>
        <v>164</v>
      </c>
      <c r="B56" s="66">
        <f>'TEST SECTION NUMBER 164'!I52</f>
        <v>52</v>
      </c>
      <c r="C56" s="26">
        <f>'TEST SECTION NUMBER 164'!K52</f>
        <v>1790</v>
      </c>
      <c r="D56" s="26">
        <f>'TEST SECTION NUMBER 164'!Q52</f>
        <v>134</v>
      </c>
      <c r="E56" s="26">
        <f>'TEST SECTION NUMBER 164'!M52</f>
        <v>1.4410000000000001</v>
      </c>
      <c r="F56" s="67">
        <f>'TEST SECTION NUMBER 164'!L52</f>
        <v>454.1</v>
      </c>
      <c r="G56" s="67">
        <f>'TEST SECTION NUMBER 164'!G52</f>
        <v>0.35365596896809659</v>
      </c>
      <c r="H56" s="24">
        <f>'TEST SECTION NUMBER 164'!$C$4</f>
        <v>0.496</v>
      </c>
      <c r="I56" s="24">
        <f>'TEST SECTION NUMBER 164'!$C$6</f>
        <v>0.374</v>
      </c>
      <c r="K56" s="69" t="str">
        <f>B56&amp;"_"&amp;テーブル41419[[#This Row],[TEST SECTION NUMBER]]</f>
        <v>52_164</v>
      </c>
      <c r="L56" s="26">
        <f t="shared" si="3"/>
        <v>12341615.029999999</v>
      </c>
      <c r="M56" s="26">
        <f>'TEST SECTION NUMBER 164'!P52*0.0254</f>
        <v>4.2671999999999999</v>
      </c>
      <c r="N56" s="26">
        <f>'TEST SECTION NUMBER 164'!$C$4*0.0254</f>
        <v>1.2598399999999999E-2</v>
      </c>
      <c r="O56" s="26">
        <f>'TEST SECTION NUMBER 164'!$C$6*0.0254</f>
        <v>9.4996000000000004E-3</v>
      </c>
      <c r="P56" s="26">
        <f t="shared" si="4"/>
        <v>8.7843467213758383E-5</v>
      </c>
      <c r="Q56" s="26">
        <f t="shared" si="5"/>
        <v>2.9843873572041602E-2</v>
      </c>
      <c r="R56" s="26">
        <f>'TEST SECTION NUMBER 164'!$C$4^2-PI()*(('TEST SECTION NUMBER 164'!$C$6)^2)/4</f>
        <v>0.13615764649661849</v>
      </c>
      <c r="S56" s="26">
        <f>PI()*'TEST SECTION NUMBER 164'!$C$6</f>
        <v>1.1749556524425826</v>
      </c>
      <c r="T56" s="26">
        <f t="shared" si="6"/>
        <v>3.4036</v>
      </c>
      <c r="U56" s="26">
        <f t="shared" si="7"/>
        <v>1953.9960000000001</v>
      </c>
      <c r="V56" s="26">
        <f t="shared" si="8"/>
        <v>507.65</v>
      </c>
      <c r="W56" s="94">
        <f t="shared" si="9"/>
        <v>1.1156431197067576</v>
      </c>
      <c r="X56">
        <v>0.92652899999999994</v>
      </c>
      <c r="Z56" s="34">
        <f t="shared" ref="Z56:Z98" si="14">R56*0.0254^2</f>
        <v>8.7843467213758383E-5</v>
      </c>
      <c r="AA56" s="26">
        <f t="shared" ref="AA56:AA98" si="15">S56*0.0254</f>
        <v>2.9843873572041598E-2</v>
      </c>
      <c r="AB56" s="97">
        <f t="shared" ref="AB56:AB98" si="16">V56</f>
        <v>507.65</v>
      </c>
      <c r="AD56" s="21">
        <f t="shared" si="13"/>
        <v>1953.9960000000001</v>
      </c>
      <c r="AE56" s="21">
        <f t="shared" si="1"/>
        <v>8.7843467213758383E-5</v>
      </c>
      <c r="AF56" s="21" cm="1">
        <f t="array" ref="AF56">[3]!PropsSI("Hmass","P",テーブル1521[[#This Row],[Pin圧力 (Pa)]],"Q",1,"Water")-[3]!PropsSI("Hmass","P",テーブル1521[[#This Row],[Pin圧力 (Pa)]],"Q",0,"Water")</f>
        <v>1172655.9542905649</v>
      </c>
      <c r="AG56" s="21" cm="1">
        <f t="array" ref="AG56">[3]!PropsSI("T","P",テーブル1521[[#This Row],[Pin圧力 (Pa)]],"Q",0,"Water")</f>
        <v>599.9799801328129</v>
      </c>
      <c r="AH56" s="21">
        <f>単位換算164!AB56</f>
        <v>507.65</v>
      </c>
      <c r="AI56" s="21" cm="1">
        <f t="array" ref="AI56">[3]!PropsSI("C", "T", テーブル51520[[#This Row],[Ts]]-0.0001, "P", L56, "Water")</f>
        <v>6951.8157990520212</v>
      </c>
      <c r="AJ56" s="21" cm="1">
        <f t="array" ref="AJ56">[3]!PropsSI("C", "T", テーブル51520[[#This Row],[Tin]], "P", L56, "Water")</f>
        <v>4637.6023290942894</v>
      </c>
      <c r="AK56" s="21">
        <f>(テーブル51520[[#This Row],[CPL_Ts]]+テーブル51520[[#This Row],[CPL_Tin]])/2</f>
        <v>5794.7090640731549</v>
      </c>
      <c r="AL56" s="21">
        <f>'TEST SECTION NUMBER 164'!N52*3.1546</f>
        <v>1.1955933999999999</v>
      </c>
      <c r="AM56" s="21">
        <f t="shared" si="2"/>
        <v>2.0375964369058548</v>
      </c>
      <c r="AN56" s="21">
        <f>テーブル51520[[#This Row],[Q_AVE]]*テーブル51520[[#This Row],[A_htr]]</f>
        <v>2.4361368518281563</v>
      </c>
      <c r="AO56" s="21">
        <f>テーブル51520[[#This Row],[DNB位置の軸方向出力]]/テーブル51520[[#This Row],[ロッド数]]</f>
        <v>3.4086911624495758E-2</v>
      </c>
      <c r="AP56" s="21">
        <f>'TEST SECTION NUMBER 164'!E52</f>
        <v>0.79761904761904767</v>
      </c>
      <c r="AQ56" s="21">
        <f>テーブル51520[[#This Row],[Q_all]]*テーブル51520[[#This Row],[z_ratio]]*テーブル51520[[#This Row],[r_ratio]]*1000000</f>
        <v>66234.590064532458</v>
      </c>
      <c r="AR56" s="28">
        <f>テーブル51520[[#This Row],[Q_AVE]]*テーブル51520[[#This Row],[DNB位置の軸方向出力]]*テーブル51520[[#This Row],[DNB位置の半径方向出力]]</f>
        <v>1.1156431197067573</v>
      </c>
      <c r="AS56" s="21">
        <f>テーブル51520[[#This Row],[G]]*テーブル51520[[#This Row],[A]]*テーブル51520[[#This Row],[Hlg]]</f>
        <v>201281.45012263197</v>
      </c>
      <c r="AT56" s="21">
        <f>-テーブル51520[[#This Row],[G]]*テーブル51520[[#This Row],[A]]*テーブル51520[[#This Row],[CPL_ave]]*(テーブル51520[[#This Row],[Ts]]-テーブル51520[[#This Row],[Tin]])</f>
        <v>-91834.849333066421</v>
      </c>
      <c r="AU56" s="22">
        <f>(テーブル51520[[#This Row],[Q_DNB]]+テーブル51520[[#This Row],[xin_nishida]])/テーブル51520[[#This Row],[GAHlg]]</f>
        <v>-0.12718638132295274</v>
      </c>
      <c r="AV56" s="21">
        <v>0.85217279061239404</v>
      </c>
      <c r="AW56" s="21">
        <v>25</v>
      </c>
      <c r="AX56" s="21">
        <v>1.095</v>
      </c>
      <c r="AY56" s="21">
        <f>テーブル51520[[#This Row],[Ts]]-テーブル51520[[#This Row],[Tin]]</f>
        <v>92.329980132812921</v>
      </c>
      <c r="AZ56" s="21" cm="1">
        <f t="array" ref="AZ56">[3]!PropsSI("H", "P", L56, "T", テーブル51520[[#This Row],[Ts]]-0.001, "Water")-[3]!PropsSI("H", "P", L56, "T", テーブル51520[[#This Row],[Tin]], "Water")</f>
        <v>492145.00946885429</v>
      </c>
      <c r="BA56" s="21">
        <f>テーブル51520[[#This Row],[Hsub]]/1000</f>
        <v>492.14500946885431</v>
      </c>
    </row>
    <row r="57" spans="1:53">
      <c r="A57" s="34">
        <f>'TEST SECTION NUMBER 164'!$C$2</f>
        <v>164</v>
      </c>
      <c r="B57" s="66">
        <f>'TEST SECTION NUMBER 164'!I53</f>
        <v>53</v>
      </c>
      <c r="C57" s="26">
        <f>'TEST SECTION NUMBER 164'!K53</f>
        <v>1815</v>
      </c>
      <c r="D57" s="26">
        <f>'TEST SECTION NUMBER 164'!Q53</f>
        <v>134</v>
      </c>
      <c r="E57" s="26">
        <f>'TEST SECTION NUMBER 164'!M53</f>
        <v>1.954</v>
      </c>
      <c r="F57" s="67">
        <f>'TEST SECTION NUMBER 164'!L53</f>
        <v>461.6</v>
      </c>
      <c r="G57" s="67">
        <f>'TEST SECTION NUMBER 164'!G53</f>
        <v>0.43577133907150695</v>
      </c>
      <c r="H57" s="24">
        <f>'TEST SECTION NUMBER 164'!$C$4</f>
        <v>0.496</v>
      </c>
      <c r="I57" s="24">
        <f>'TEST SECTION NUMBER 164'!$C$6</f>
        <v>0.374</v>
      </c>
      <c r="K57" s="69" t="str">
        <f>B57&amp;"_"&amp;テーブル41419[[#This Row],[TEST SECTION NUMBER]]</f>
        <v>53_164</v>
      </c>
      <c r="L57" s="26">
        <f t="shared" si="3"/>
        <v>12513983.955</v>
      </c>
      <c r="M57" s="26">
        <f>'TEST SECTION NUMBER 164'!P53*0.0254</f>
        <v>4.2671999999999999</v>
      </c>
      <c r="N57" s="26">
        <f>'TEST SECTION NUMBER 164'!$C$4*0.0254</f>
        <v>1.2598399999999999E-2</v>
      </c>
      <c r="O57" s="26">
        <f>'TEST SECTION NUMBER 164'!$C$6*0.0254</f>
        <v>9.4996000000000004E-3</v>
      </c>
      <c r="P57" s="26">
        <f t="shared" si="4"/>
        <v>8.7843467213758383E-5</v>
      </c>
      <c r="Q57" s="26">
        <f t="shared" si="5"/>
        <v>2.9843873572041602E-2</v>
      </c>
      <c r="R57" s="26">
        <f>'TEST SECTION NUMBER 164'!$C$4^2-PI()*(('TEST SECTION NUMBER 164'!$C$6)^2)/4</f>
        <v>0.13615764649661849</v>
      </c>
      <c r="S57" s="26">
        <f>PI()*'TEST SECTION NUMBER 164'!$C$6</f>
        <v>1.1749556524425826</v>
      </c>
      <c r="T57" s="26">
        <f t="shared" si="6"/>
        <v>3.4036</v>
      </c>
      <c r="U57" s="26">
        <f t="shared" si="7"/>
        <v>2649.6239999999998</v>
      </c>
      <c r="V57" s="26">
        <f t="shared" si="8"/>
        <v>511.81666666666661</v>
      </c>
      <c r="W57" s="94">
        <f t="shared" si="9"/>
        <v>1.3746842662349756</v>
      </c>
      <c r="X57">
        <v>0.92652899999999994</v>
      </c>
      <c r="Z57" s="34">
        <f t="shared" si="14"/>
        <v>8.7843467213758383E-5</v>
      </c>
      <c r="AA57" s="26">
        <f t="shared" si="15"/>
        <v>2.9843873572041598E-2</v>
      </c>
      <c r="AB57" s="97">
        <f t="shared" si="16"/>
        <v>511.81666666666661</v>
      </c>
      <c r="AD57" s="21">
        <f t="shared" si="13"/>
        <v>2649.6239999999998</v>
      </c>
      <c r="AE57" s="21">
        <f t="shared" si="1"/>
        <v>8.7843467213758383E-5</v>
      </c>
      <c r="AF57" s="21" cm="1">
        <f t="array" ref="AF57">[3]!PropsSI("Hmass","P",テーブル1521[[#This Row],[Pin圧力 (Pa)]],"Q",1,"Water")-[3]!PropsSI("Hmass","P",テーブル1521[[#This Row],[Pin圧力 (Pa)]],"Q",0,"Water")</f>
        <v>1161846.5417526329</v>
      </c>
      <c r="AG57" s="21" cm="1">
        <f t="array" ref="AG57">[3]!PropsSI("T","P",テーブル1521[[#This Row],[Pin圧力 (Pa)]],"Q",0,"Water")</f>
        <v>601.04946712932554</v>
      </c>
      <c r="AH57" s="21">
        <f>単位換算164!AB57</f>
        <v>511.81666666666661</v>
      </c>
      <c r="AI57" s="21" cm="1">
        <f t="array" ref="AI57">[3]!PropsSI("C", "T", テーブル51520[[#This Row],[Ts]]-0.0001, "P", L57, "Water")</f>
        <v>7027.4336092584517</v>
      </c>
      <c r="AJ57" s="21" cm="1">
        <f t="array" ref="AJ57">[3]!PropsSI("C", "T", テーブル51520[[#This Row],[Tin]], "P", L57, "Water")</f>
        <v>4667.6662737550369</v>
      </c>
      <c r="AK57" s="21">
        <f>(テーブル51520[[#This Row],[CPL_Ts]]+テーブル51520[[#This Row],[CPL_Tin]])/2</f>
        <v>5847.5499415067443</v>
      </c>
      <c r="AL57" s="21">
        <f>'TEST SECTION NUMBER 164'!N53*3.1546</f>
        <v>1.4731981999999999</v>
      </c>
      <c r="AM57" s="21">
        <f t="shared" si="2"/>
        <v>2.0375964369058548</v>
      </c>
      <c r="AN57" s="21">
        <f>テーブル51520[[#This Row],[Q_AVE]]*テーブル51520[[#This Row],[A_htr]]</f>
        <v>3.0017834031761188</v>
      </c>
      <c r="AO57" s="21">
        <f>テーブル51520[[#This Row],[DNB位置の軸方向出力]]/テーブル51520[[#This Row],[ロッド数]]</f>
        <v>3.4086911624495758E-2</v>
      </c>
      <c r="AP57" s="21">
        <f>'TEST SECTION NUMBER 164'!E53</f>
        <v>0.79761904761904767</v>
      </c>
      <c r="AQ57" s="21">
        <f>テーブル51520[[#This Row],[Q_all]]*テーブル51520[[#This Row],[z_ratio]]*テーブル51520[[#This Row],[r_ratio]]*1000000</f>
        <v>81613.597784001744</v>
      </c>
      <c r="AR57" s="28">
        <f>テーブル51520[[#This Row],[Q_AVE]]*テーブル51520[[#This Row],[DNB位置の軸方向出力]]*テーブル51520[[#This Row],[DNB位置の半径方向出力]]</f>
        <v>1.3746842662349754</v>
      </c>
      <c r="AS57" s="21">
        <f>テーブル51520[[#This Row],[G]]*テーブル51520[[#This Row],[A]]*テーブル51520[[#This Row],[Hlg]]</f>
        <v>270422.29098799202</v>
      </c>
      <c r="AT57" s="21">
        <f>-テーブル51520[[#This Row],[G]]*テーブル51520[[#This Row],[A]]*テーブル51520[[#This Row],[CPL_ave]]*(テーブル51520[[#This Row],[Ts]]-テーブル51520[[#This Row],[Tin]])</f>
        <v>-121448.50713349695</v>
      </c>
      <c r="AU57" s="22">
        <f>(テーブル51520[[#This Row],[Q_DNB]]+テーブル51520[[#This Row],[xin_nishida]])/テーブル51520[[#This Row],[GAHlg]]</f>
        <v>-0.14730630823353263</v>
      </c>
      <c r="AV57" s="21">
        <v>0.85217279061239404</v>
      </c>
      <c r="AW57" s="21">
        <v>25</v>
      </c>
      <c r="AX57" s="21">
        <v>1.095</v>
      </c>
      <c r="AY57" s="21">
        <f>テーブル51520[[#This Row],[Ts]]-テーブル51520[[#This Row],[Tin]]</f>
        <v>89.232800462658929</v>
      </c>
      <c r="AZ57" s="21" cm="1">
        <f t="array" ref="AZ57">[3]!PropsSI("H", "P", L57, "T", テーブル51520[[#This Row],[Ts]]-0.001, "Water")-[3]!PropsSI("H", "P", L57, "T", テーブル51520[[#This Row],[Tin]], "Water")</f>
        <v>479636.2995913435</v>
      </c>
      <c r="BA57" s="21">
        <f>テーブル51520[[#This Row],[Hsub]]/1000</f>
        <v>479.63629959134352</v>
      </c>
    </row>
    <row r="58" spans="1:53">
      <c r="A58" s="34">
        <f>'TEST SECTION NUMBER 164'!$C$2</f>
        <v>164</v>
      </c>
      <c r="B58" s="66">
        <f>'TEST SECTION NUMBER 164'!I54</f>
        <v>54</v>
      </c>
      <c r="C58" s="26">
        <f>'TEST SECTION NUMBER 164'!K54</f>
        <v>2405</v>
      </c>
      <c r="D58" s="26">
        <f>'TEST SECTION NUMBER 164'!Q54</f>
        <v>134</v>
      </c>
      <c r="E58" s="26">
        <f>'TEST SECTION NUMBER 164'!M54</f>
        <v>1.4630000000000001</v>
      </c>
      <c r="F58" s="67">
        <f>'TEST SECTION NUMBER 164'!L54</f>
        <v>442.1</v>
      </c>
      <c r="G58" s="67">
        <f>'TEST SECTION NUMBER 164'!G54</f>
        <v>0.38818174957975771</v>
      </c>
      <c r="H58" s="24">
        <f>'TEST SECTION NUMBER 164'!$C$4</f>
        <v>0.496</v>
      </c>
      <c r="I58" s="24">
        <f>'TEST SECTION NUMBER 164'!$C$6</f>
        <v>0.374</v>
      </c>
      <c r="K58" s="69" t="str">
        <f>B58&amp;"_"&amp;テーブル41419[[#This Row],[TEST SECTION NUMBER]]</f>
        <v>54_164</v>
      </c>
      <c r="L58" s="26">
        <f t="shared" si="3"/>
        <v>16581890.584999999</v>
      </c>
      <c r="M58" s="26">
        <f>'TEST SECTION NUMBER 164'!P54*0.0254</f>
        <v>4.2671999999999999</v>
      </c>
      <c r="N58" s="26">
        <f>'TEST SECTION NUMBER 164'!$C$4*0.0254</f>
        <v>1.2598399999999999E-2</v>
      </c>
      <c r="O58" s="26">
        <f>'TEST SECTION NUMBER 164'!$C$6*0.0254</f>
        <v>9.4996000000000004E-3</v>
      </c>
      <c r="P58" s="26">
        <f t="shared" si="4"/>
        <v>8.7843467213758383E-5</v>
      </c>
      <c r="Q58" s="26">
        <f t="shared" si="5"/>
        <v>2.9843873572041602E-2</v>
      </c>
      <c r="R58" s="26">
        <f>'TEST SECTION NUMBER 164'!$C$4^2-PI()*(('TEST SECTION NUMBER 164'!$C$6)^2)/4</f>
        <v>0.13615764649661849</v>
      </c>
      <c r="S58" s="26">
        <f>PI()*'TEST SECTION NUMBER 164'!$C$6</f>
        <v>1.1749556524425826</v>
      </c>
      <c r="T58" s="26">
        <f t="shared" si="6"/>
        <v>3.4036</v>
      </c>
      <c r="U58" s="26">
        <f t="shared" si="7"/>
        <v>1983.828</v>
      </c>
      <c r="V58" s="26">
        <f t="shared" si="8"/>
        <v>500.98333333333335</v>
      </c>
      <c r="W58" s="94">
        <f t="shared" si="9"/>
        <v>1.2245581472243037</v>
      </c>
      <c r="X58">
        <v>0.92652899999999994</v>
      </c>
      <c r="Z58" s="34">
        <f t="shared" si="14"/>
        <v>8.7843467213758383E-5</v>
      </c>
      <c r="AA58" s="26">
        <f t="shared" si="15"/>
        <v>2.9843873572041598E-2</v>
      </c>
      <c r="AB58" s="97">
        <f t="shared" si="16"/>
        <v>500.98333333333335</v>
      </c>
      <c r="AD58" s="21">
        <f t="shared" si="13"/>
        <v>1983.828</v>
      </c>
      <c r="AE58" s="21">
        <f t="shared" si="1"/>
        <v>8.7843467213758383E-5</v>
      </c>
      <c r="AF58" s="21" cm="1">
        <f t="array" ref="AF58">[3]!PropsSI("Hmass","P",テーブル1521[[#This Row],[Pin圧力 (Pa)]],"Q",1,"Water")-[3]!PropsSI("Hmass","P",テーブル1521[[#This Row],[Pin圧力 (Pa)]],"Q",0,"Water")</f>
        <v>888872.47317885025</v>
      </c>
      <c r="AG58" s="21" cm="1">
        <f t="array" ref="AG58">[3]!PropsSI("T","P",テーブル1521[[#This Row],[Pin圧力 (Pa)]],"Q",0,"Water")</f>
        <v>623.40834329200698</v>
      </c>
      <c r="AH58" s="21">
        <f>単位換算164!AB58</f>
        <v>500.98333333333335</v>
      </c>
      <c r="AI58" s="21" cm="1">
        <f t="array" ref="AI58">[3]!PropsSI("C", "T", テーブル51520[[#This Row],[Ts]]-0.0001, "P", L58, "Water")</f>
        <v>10188.111928969156</v>
      </c>
      <c r="AJ58" s="21" cm="1">
        <f t="array" ref="AJ58">[3]!PropsSI("C", "T", テーブル51520[[#This Row],[Tin]], "P", L58, "Water")</f>
        <v>4559.9248190719291</v>
      </c>
      <c r="AK58" s="21">
        <f>(テーブル51520[[#This Row],[CPL_Ts]]+テーブル51520[[#This Row],[CPL_Tin]])/2</f>
        <v>7374.018374020543</v>
      </c>
      <c r="AL58" s="21">
        <f>'TEST SECTION NUMBER 164'!N54*3.1546</f>
        <v>1.3123136</v>
      </c>
      <c r="AM58" s="21">
        <f t="shared" si="2"/>
        <v>2.0375964369058548</v>
      </c>
      <c r="AN58" s="21">
        <f>テーブル51520[[#This Row],[Q_AVE]]*テーブル51520[[#This Row],[A_htr]]</f>
        <v>2.6739655154630952</v>
      </c>
      <c r="AO58" s="21">
        <f>テーブル51520[[#This Row],[DNB位置の軸方向出力]]/テーブル51520[[#This Row],[ロッド数]]</f>
        <v>3.4086911624495758E-2</v>
      </c>
      <c r="AP58" s="21">
        <f>'TEST SECTION NUMBER 164'!E54</f>
        <v>0.79761904761904767</v>
      </c>
      <c r="AQ58" s="21">
        <f>テーブル51520[[#This Row],[Q_all]]*テーブル51520[[#This Row],[z_ratio]]*テーブル51520[[#This Row],[r_ratio]]*1000000</f>
        <v>72700.763764763862</v>
      </c>
      <c r="AR58" s="28">
        <f>テーブル51520[[#This Row],[Q_AVE]]*テーブル51520[[#This Row],[DNB位置の軸方向出力]]*テーブル51520[[#This Row],[DNB位置の半径方向出力]]</f>
        <v>1.2245581472243037</v>
      </c>
      <c r="AS58" s="21">
        <f>テーブル51520[[#This Row],[G]]*テーブル51520[[#This Row],[A]]*テーブル51520[[#This Row],[Hlg]]</f>
        <v>154900.5436284467</v>
      </c>
      <c r="AT58" s="21">
        <f>-テーブル51520[[#This Row],[G]]*テーブル51520[[#This Row],[A]]*テーブル51520[[#This Row],[CPL_ave]]*(テーブル51520[[#This Row],[Ts]]-テーブル51520[[#This Row],[Tin]])</f>
        <v>-157321.4165768474</v>
      </c>
      <c r="AU58" s="22">
        <f>(テーブル51520[[#This Row],[Q_DNB]]+テーブル51520[[#This Row],[xin_nishida]])/テーブル51520[[#This Row],[GAHlg]]</f>
        <v>-0.54629022487525591</v>
      </c>
      <c r="AV58" s="21">
        <v>0.85217279061239404</v>
      </c>
      <c r="AW58" s="21">
        <v>25</v>
      </c>
      <c r="AX58" s="21">
        <v>1.095</v>
      </c>
      <c r="AY58" s="21">
        <f>テーブル51520[[#This Row],[Ts]]-テーブル51520[[#This Row],[Tin]]</f>
        <v>122.42500995867363</v>
      </c>
      <c r="AZ58" s="21" cm="1">
        <f t="array" ref="AZ58">[3]!PropsSI("H", "P", L58, "T", テーブル51520[[#This Row],[Ts]]-0.001, "Water")-[3]!PropsSI("H", "P", L58, "T", テーブル51520[[#This Row],[Tin]], "Water")</f>
        <v>689496.45499473577</v>
      </c>
      <c r="BA58" s="21">
        <f>テーブル51520[[#This Row],[Hsub]]/1000</f>
        <v>689.49645499473581</v>
      </c>
    </row>
    <row r="59" spans="1:53">
      <c r="A59" s="34">
        <f>'TEST SECTION NUMBER 164'!$C$2</f>
        <v>164</v>
      </c>
      <c r="B59" s="66">
        <f>'TEST SECTION NUMBER 164'!I55</f>
        <v>55</v>
      </c>
      <c r="C59" s="26">
        <f>'TEST SECTION NUMBER 164'!K55</f>
        <v>2405</v>
      </c>
      <c r="D59" s="26">
        <f>'TEST SECTION NUMBER 164'!Q55</f>
        <v>134</v>
      </c>
      <c r="E59" s="26">
        <f>'TEST SECTION NUMBER 164'!M55</f>
        <v>1.929</v>
      </c>
      <c r="F59" s="67">
        <f>'TEST SECTION NUMBER 164'!L55</f>
        <v>463</v>
      </c>
      <c r="G59" s="67">
        <f>'TEST SECTION NUMBER 164'!G55</f>
        <v>0.46749773206600626</v>
      </c>
      <c r="H59" s="24">
        <f>'TEST SECTION NUMBER 164'!$C$4</f>
        <v>0.496</v>
      </c>
      <c r="I59" s="24">
        <f>'TEST SECTION NUMBER 164'!$C$6</f>
        <v>0.374</v>
      </c>
      <c r="K59" s="69" t="str">
        <f>B59&amp;"_"&amp;テーブル41419[[#This Row],[TEST SECTION NUMBER]]</f>
        <v>55_164</v>
      </c>
      <c r="L59" s="26">
        <f t="shared" si="3"/>
        <v>16581890.584999999</v>
      </c>
      <c r="M59" s="26">
        <f>'TEST SECTION NUMBER 164'!P55*0.0254</f>
        <v>4.2671999999999999</v>
      </c>
      <c r="N59" s="26">
        <f>'TEST SECTION NUMBER 164'!$C$4*0.0254</f>
        <v>1.2598399999999999E-2</v>
      </c>
      <c r="O59" s="26">
        <f>'TEST SECTION NUMBER 164'!$C$6*0.0254</f>
        <v>9.4996000000000004E-3</v>
      </c>
      <c r="P59" s="26">
        <f t="shared" si="4"/>
        <v>8.7843467213758383E-5</v>
      </c>
      <c r="Q59" s="26">
        <f t="shared" si="5"/>
        <v>2.9843873572041602E-2</v>
      </c>
      <c r="R59" s="26">
        <f>'TEST SECTION NUMBER 164'!$C$4^2-PI()*(('TEST SECTION NUMBER 164'!$C$6)^2)/4</f>
        <v>0.13615764649661849</v>
      </c>
      <c r="S59" s="26">
        <f>PI()*'TEST SECTION NUMBER 164'!$C$6</f>
        <v>1.1749556524425826</v>
      </c>
      <c r="T59" s="26">
        <f t="shared" si="6"/>
        <v>3.4036</v>
      </c>
      <c r="U59" s="26">
        <f t="shared" si="7"/>
        <v>2615.7240000000002</v>
      </c>
      <c r="V59" s="26">
        <f t="shared" si="8"/>
        <v>512.59444444444443</v>
      </c>
      <c r="W59" s="94">
        <f t="shared" si="9"/>
        <v>1.4747683455754232</v>
      </c>
      <c r="X59">
        <v>0.92652899999999994</v>
      </c>
      <c r="Z59" s="34">
        <f t="shared" si="14"/>
        <v>8.7843467213758383E-5</v>
      </c>
      <c r="AA59" s="26">
        <f t="shared" si="15"/>
        <v>2.9843873572041598E-2</v>
      </c>
      <c r="AB59" s="97">
        <f t="shared" si="16"/>
        <v>512.59444444444443</v>
      </c>
      <c r="AD59" s="21">
        <f t="shared" si="13"/>
        <v>2615.7240000000002</v>
      </c>
      <c r="AE59" s="21">
        <f t="shared" si="1"/>
        <v>8.7843467213758383E-5</v>
      </c>
      <c r="AF59" s="21" cm="1">
        <f t="array" ref="AF59">[3]!PropsSI("Hmass","P",テーブル1521[[#This Row],[Pin圧力 (Pa)]],"Q",1,"Water")-[3]!PropsSI("Hmass","P",テーブル1521[[#This Row],[Pin圧力 (Pa)]],"Q",0,"Water")</f>
        <v>888872.47317885025</v>
      </c>
      <c r="AG59" s="21" cm="1">
        <f t="array" ref="AG59">[3]!PropsSI("T","P",テーブル1521[[#This Row],[Pin圧力 (Pa)]],"Q",0,"Water")</f>
        <v>623.40834329200698</v>
      </c>
      <c r="AH59" s="21">
        <f>単位換算164!AB59</f>
        <v>512.59444444444443</v>
      </c>
      <c r="AI59" s="21" cm="1">
        <f t="array" ref="AI59">[3]!PropsSI("C", "T", テーブル51520[[#This Row],[Ts]]-0.0001, "P", L59, "Water")</f>
        <v>10188.111928969156</v>
      </c>
      <c r="AJ59" s="21" cm="1">
        <f t="array" ref="AJ59">[3]!PropsSI("C", "T", テーブル51520[[#This Row],[Tin]], "P", L59, "Water")</f>
        <v>4637.8787188482074</v>
      </c>
      <c r="AK59" s="21">
        <f>(テーブル51520[[#This Row],[CPL_Ts]]+テーブル51520[[#This Row],[CPL_Tin]])/2</f>
        <v>7412.9953239086817</v>
      </c>
      <c r="AL59" s="21">
        <f>'TEST SECTION NUMBER 164'!N55*3.1546</f>
        <v>1.5804545999999999</v>
      </c>
      <c r="AM59" s="21">
        <f t="shared" si="2"/>
        <v>2.0375964369058548</v>
      </c>
      <c r="AN59" s="21">
        <f>テーブル51520[[#This Row],[Q_AVE]]*テーブル51520[[#This Row],[A_htr]]</f>
        <v>3.2203286616514677</v>
      </c>
      <c r="AO59" s="21">
        <f>テーブル51520[[#This Row],[DNB位置の軸方向出力]]/テーブル51520[[#This Row],[ロッド数]]</f>
        <v>3.4086911624495758E-2</v>
      </c>
      <c r="AP59" s="21">
        <f>'TEST SECTION NUMBER 164'!E55</f>
        <v>0.79761904761904767</v>
      </c>
      <c r="AQ59" s="21">
        <f>テーブル51520[[#This Row],[Q_all]]*テーブル51520[[#This Row],[z_ratio]]*テーブル51520[[#This Row],[r_ratio]]*1000000</f>
        <v>87555.487130160327</v>
      </c>
      <c r="AR59" s="28">
        <f>テーブル51520[[#This Row],[Q_AVE]]*テーブル51520[[#This Row],[DNB位置の軸方向出力]]*テーブル51520[[#This Row],[DNB位置の半径方向出力]]</f>
        <v>1.4747683455754232</v>
      </c>
      <c r="AS59" s="21">
        <f>テーブル51520[[#This Row],[G]]*テーブル51520[[#This Row],[A]]*テーブル51520[[#This Row],[Hlg]]</f>
        <v>204240.01958938738</v>
      </c>
      <c r="AT59" s="21">
        <f>-テーブル51520[[#This Row],[G]]*テーブル51520[[#This Row],[A]]*テーブル51520[[#This Row],[CPL_ave]]*(テーブル51520[[#This Row],[Ts]]-テーブル51520[[#This Row],[Tin]])</f>
        <v>-188751.0376414716</v>
      </c>
      <c r="AU59" s="22">
        <f>(テーブル51520[[#This Row],[Q_DNB]]+テーブル51520[[#This Row],[xin_nishida]])/テーブル51520[[#This Row],[GAHlg]]</f>
        <v>-0.49547366238389035</v>
      </c>
      <c r="AV59" s="21">
        <v>0.85217279061239404</v>
      </c>
      <c r="AW59" s="21">
        <v>25</v>
      </c>
      <c r="AX59" s="21">
        <v>1.095</v>
      </c>
      <c r="AY59" s="21">
        <f>テーブル51520[[#This Row],[Ts]]-テーブル51520[[#This Row],[Tin]]</f>
        <v>110.81389884756254</v>
      </c>
      <c r="AZ59" s="21" cm="1">
        <f t="array" ref="AZ59">[3]!PropsSI("H", "P", L59, "T", テーブル51520[[#This Row],[Ts]]-0.001, "Water")-[3]!PropsSI("H", "P", L59, "T", テーブル51520[[#This Row],[Tin]], "Water")</f>
        <v>636110.48331878334</v>
      </c>
      <c r="BA59" s="21">
        <f>テーブル51520[[#This Row],[Hsub]]/1000</f>
        <v>636.11048331878339</v>
      </c>
    </row>
    <row r="60" spans="1:53">
      <c r="A60" s="34">
        <f>'TEST SECTION NUMBER 164'!$C$2</f>
        <v>164</v>
      </c>
      <c r="B60" s="66">
        <f>'TEST SECTION NUMBER 164'!I56</f>
        <v>56</v>
      </c>
      <c r="C60" s="26">
        <f>'TEST SECTION NUMBER 164'!K56</f>
        <v>2405</v>
      </c>
      <c r="D60" s="26">
        <f>'TEST SECTION NUMBER 164'!Q56</f>
        <v>134</v>
      </c>
      <c r="E60" s="26">
        <f>'TEST SECTION NUMBER 164'!M56</f>
        <v>0.98</v>
      </c>
      <c r="F60" s="67">
        <f>'TEST SECTION NUMBER 164'!L56</f>
        <v>451.6</v>
      </c>
      <c r="G60" s="67">
        <f>'TEST SECTION NUMBER 164'!G56</f>
        <v>0.27713937409900968</v>
      </c>
      <c r="H60" s="24">
        <f>'TEST SECTION NUMBER 164'!$C$4</f>
        <v>0.496</v>
      </c>
      <c r="I60" s="24">
        <f>'TEST SECTION NUMBER 164'!$C$6</f>
        <v>0.374</v>
      </c>
      <c r="K60" s="69" t="str">
        <f>B60&amp;"_"&amp;テーブル41419[[#This Row],[TEST SECTION NUMBER]]</f>
        <v>56_164</v>
      </c>
      <c r="L60" s="26">
        <f t="shared" si="3"/>
        <v>16581890.584999999</v>
      </c>
      <c r="M60" s="26">
        <f>'TEST SECTION NUMBER 164'!P56*0.0254</f>
        <v>4.2671999999999999</v>
      </c>
      <c r="N60" s="26">
        <f>'TEST SECTION NUMBER 164'!$C$4*0.0254</f>
        <v>1.2598399999999999E-2</v>
      </c>
      <c r="O60" s="26">
        <f>'TEST SECTION NUMBER 164'!$C$6*0.0254</f>
        <v>9.4996000000000004E-3</v>
      </c>
      <c r="P60" s="26">
        <f t="shared" si="4"/>
        <v>8.7843467213758383E-5</v>
      </c>
      <c r="Q60" s="26">
        <f t="shared" si="5"/>
        <v>2.9843873572041602E-2</v>
      </c>
      <c r="R60" s="26">
        <f>'TEST SECTION NUMBER 164'!$C$4^2-PI()*(('TEST SECTION NUMBER 164'!$C$6)^2)/4</f>
        <v>0.13615764649661849</v>
      </c>
      <c r="S60" s="26">
        <f>PI()*'TEST SECTION NUMBER 164'!$C$6</f>
        <v>1.1749556524425826</v>
      </c>
      <c r="T60" s="26">
        <f t="shared" si="6"/>
        <v>3.4036</v>
      </c>
      <c r="U60" s="26">
        <f t="shared" si="7"/>
        <v>1328.88</v>
      </c>
      <c r="V60" s="26">
        <f t="shared" si="8"/>
        <v>506.26111111111106</v>
      </c>
      <c r="W60" s="94">
        <f t="shared" si="9"/>
        <v>0.87426386953273594</v>
      </c>
      <c r="X60">
        <v>0.92652899999999994</v>
      </c>
      <c r="Z60" s="34">
        <f t="shared" si="14"/>
        <v>8.7843467213758383E-5</v>
      </c>
      <c r="AA60" s="26">
        <f t="shared" si="15"/>
        <v>2.9843873572041598E-2</v>
      </c>
      <c r="AB60" s="97">
        <f t="shared" si="16"/>
        <v>506.26111111111106</v>
      </c>
      <c r="AD60" s="21">
        <f t="shared" si="13"/>
        <v>1328.88</v>
      </c>
      <c r="AE60" s="21">
        <f t="shared" si="1"/>
        <v>8.7843467213758383E-5</v>
      </c>
      <c r="AF60" s="21" cm="1">
        <f t="array" ref="AF60">[3]!PropsSI("Hmass","P",テーブル1521[[#This Row],[Pin圧力 (Pa)]],"Q",1,"Water")-[3]!PropsSI("Hmass","P",テーブル1521[[#This Row],[Pin圧力 (Pa)]],"Q",0,"Water")</f>
        <v>888872.47317885025</v>
      </c>
      <c r="AG60" s="21" cm="1">
        <f t="array" ref="AG60">[3]!PropsSI("T","P",テーブル1521[[#This Row],[Pin圧力 (Pa)]],"Q",0,"Water")</f>
        <v>623.40834329200698</v>
      </c>
      <c r="AH60" s="21">
        <f>単位換算164!AB60</f>
        <v>506.26111111111106</v>
      </c>
      <c r="AI60" s="21" cm="1">
        <f t="array" ref="AI60">[3]!PropsSI("C", "T", テーブル51520[[#This Row],[Ts]]-0.0001, "P", L60, "Water")</f>
        <v>10188.111928969156</v>
      </c>
      <c r="AJ60" s="21" cm="1">
        <f t="array" ref="AJ60">[3]!PropsSI("C", "T", テーブル51520[[#This Row],[Tin]], "P", L60, "Water")</f>
        <v>4593.77708554933</v>
      </c>
      <c r="AK60" s="21">
        <f>(テーブル51520[[#This Row],[CPL_Ts]]+テーブル51520[[#This Row],[CPL_Tin]])/2</f>
        <v>7390.9445072592425</v>
      </c>
      <c r="AL60" s="21">
        <f>'TEST SECTION NUMBER 164'!N56*3.1546</f>
        <v>0.93691619999999987</v>
      </c>
      <c r="AM60" s="21">
        <f t="shared" si="2"/>
        <v>2.0375964369058548</v>
      </c>
      <c r="AN60" s="21">
        <f>テーブル51520[[#This Row],[Q_AVE]]*テーブル51520[[#This Row],[A_htr]]</f>
        <v>1.909057110799373</v>
      </c>
      <c r="AO60" s="21">
        <f>テーブル51520[[#This Row],[DNB位置の軸方向出力]]/テーブル51520[[#This Row],[ロッド数]]</f>
        <v>3.4086911624495758E-2</v>
      </c>
      <c r="AP60" s="21">
        <f>'TEST SECTION NUMBER 164'!E56</f>
        <v>0.79761904761904767</v>
      </c>
      <c r="AQ60" s="21">
        <f>テーブル51520[[#This Row],[Q_all]]*テーブル51520[[#This Row],[z_ratio]]*テーブル51520[[#This Row],[r_ratio]]*1000000</f>
        <v>51904.151053208814</v>
      </c>
      <c r="AR60" s="28">
        <f>テーブル51520[[#This Row],[Q_AVE]]*テーブル51520[[#This Row],[DNB位置の軸方向出力]]*テーブル51520[[#This Row],[DNB位置の半径方向出力]]</f>
        <v>0.87426386953273594</v>
      </c>
      <c r="AS60" s="21">
        <f>テーブル51520[[#This Row],[G]]*テーブル51520[[#This Row],[A]]*テーブル51520[[#This Row],[Hlg]]</f>
        <v>103761.12970326573</v>
      </c>
      <c r="AT60" s="21">
        <f>-テーブル51520[[#This Row],[G]]*テーブル51520[[#This Row],[A]]*テーブル51520[[#This Row],[CPL_ave]]*(テーブル51520[[#This Row],[Ts]]-テーブル51520[[#This Row],[Tin]])</f>
        <v>-101071.15018849671</v>
      </c>
      <c r="AU60" s="22">
        <f>(テーブル51520[[#This Row],[Q_DNB]]+テーブル51520[[#This Row],[xin_nishida]])/テーブル51520[[#This Row],[GAHlg]]</f>
        <v>-0.47384795516292882</v>
      </c>
      <c r="AV60" s="21">
        <v>0.85217279061239404</v>
      </c>
      <c r="AW60" s="21">
        <v>25</v>
      </c>
      <c r="AX60" s="21">
        <v>1.095</v>
      </c>
      <c r="AY60" s="21">
        <f>テーブル51520[[#This Row],[Ts]]-テーブル51520[[#This Row],[Tin]]</f>
        <v>117.14723218089591</v>
      </c>
      <c r="AZ60" s="21" cm="1">
        <f t="array" ref="AZ60">[3]!PropsSI("H", "P", L60, "T", テーブル51520[[#This Row],[Ts]]-0.001, "Water")-[3]!PropsSI("H", "P", L60, "T", テーブル51520[[#This Row],[Tin]], "Water")</f>
        <v>665341.94748174003</v>
      </c>
      <c r="BA60" s="21">
        <f>テーブル51520[[#This Row],[Hsub]]/1000</f>
        <v>665.34194748174002</v>
      </c>
    </row>
    <row r="61" spans="1:53">
      <c r="A61" s="34">
        <f>'TEST SECTION NUMBER 164'!$C$2</f>
        <v>164</v>
      </c>
      <c r="B61" s="66">
        <f>'TEST SECTION NUMBER 164'!I57</f>
        <v>57</v>
      </c>
      <c r="C61" s="26">
        <f>'TEST SECTION NUMBER 164'!K57</f>
        <v>2100</v>
      </c>
      <c r="D61" s="26">
        <f>'TEST SECTION NUMBER 164'!Q57</f>
        <v>134</v>
      </c>
      <c r="E61" s="26">
        <f>'TEST SECTION NUMBER 164'!M57</f>
        <v>0.99099999999999999</v>
      </c>
      <c r="F61" s="67">
        <f>'TEST SECTION NUMBER 164'!L57</f>
        <v>404.3</v>
      </c>
      <c r="G61" s="67">
        <f>'TEST SECTION NUMBER 164'!G57</f>
        <v>0.30793263788778857</v>
      </c>
      <c r="H61" s="24">
        <f>'TEST SECTION NUMBER 164'!$C$4</f>
        <v>0.496</v>
      </c>
      <c r="I61" s="24">
        <f>'TEST SECTION NUMBER 164'!$C$6</f>
        <v>0.374</v>
      </c>
      <c r="K61" s="69" t="str">
        <f>B61&amp;"_"&amp;テーブル41419[[#This Row],[TEST SECTION NUMBER]]</f>
        <v>57_164</v>
      </c>
      <c r="L61" s="26">
        <f t="shared" si="3"/>
        <v>14478989.699999999</v>
      </c>
      <c r="M61" s="26">
        <f>'TEST SECTION NUMBER 164'!P57*0.0254</f>
        <v>4.2671999999999999</v>
      </c>
      <c r="N61" s="26">
        <f>'TEST SECTION NUMBER 164'!$C$4*0.0254</f>
        <v>1.2598399999999999E-2</v>
      </c>
      <c r="O61" s="26">
        <f>'TEST SECTION NUMBER 164'!$C$6*0.0254</f>
        <v>9.4996000000000004E-3</v>
      </c>
      <c r="P61" s="26">
        <f t="shared" si="4"/>
        <v>8.7843467213758383E-5</v>
      </c>
      <c r="Q61" s="26">
        <f t="shared" si="5"/>
        <v>2.9843873572041602E-2</v>
      </c>
      <c r="R61" s="26">
        <f>'TEST SECTION NUMBER 164'!$C$4^2-PI()*(('TEST SECTION NUMBER 164'!$C$6)^2)/4</f>
        <v>0.13615764649661849</v>
      </c>
      <c r="S61" s="26">
        <f>PI()*'TEST SECTION NUMBER 164'!$C$6</f>
        <v>1.1749556524425826</v>
      </c>
      <c r="T61" s="26">
        <f t="shared" si="6"/>
        <v>3.4036</v>
      </c>
      <c r="U61" s="26">
        <f t="shared" si="7"/>
        <v>1343.796</v>
      </c>
      <c r="V61" s="26">
        <f t="shared" si="8"/>
        <v>479.98333333333335</v>
      </c>
      <c r="W61" s="94">
        <f t="shared" si="9"/>
        <v>0.97140429948081775</v>
      </c>
      <c r="X61">
        <v>0.92652899999999994</v>
      </c>
      <c r="Z61" s="34">
        <f t="shared" si="14"/>
        <v>8.7843467213758383E-5</v>
      </c>
      <c r="AA61" s="26">
        <f t="shared" si="15"/>
        <v>2.9843873572041598E-2</v>
      </c>
      <c r="AB61" s="97">
        <f t="shared" si="16"/>
        <v>479.98333333333335</v>
      </c>
      <c r="AD61" s="21">
        <f t="shared" si="13"/>
        <v>1343.796</v>
      </c>
      <c r="AE61" s="21">
        <f t="shared" si="1"/>
        <v>8.7843467213758383E-5</v>
      </c>
      <c r="AF61" s="21" cm="1">
        <f t="array" ref="AF61">[3]!PropsSI("Hmass","P",テーブル1521[[#This Row],[Pin圧力 (Pa)]],"Q",1,"Water")-[3]!PropsSI("Hmass","P",テーブル1521[[#This Row],[Pin圧力 (Pa)]],"Q",0,"Water")</f>
        <v>1035404.645585787</v>
      </c>
      <c r="AG61" s="21" cm="1">
        <f t="array" ref="AG61">[3]!PropsSI("T","P",テーブル1521[[#This Row],[Pin圧力 (Pa)]],"Q",0,"Water")</f>
        <v>612.48370255129544</v>
      </c>
      <c r="AH61" s="21">
        <f>単位換算164!AB61</f>
        <v>479.98333333333335</v>
      </c>
      <c r="AI61" s="21" cm="1">
        <f t="array" ref="AI61">[3]!PropsSI("C", "T", テーブル51520[[#This Row],[Ts]]-0.0001, "P", L61, "Water")</f>
        <v>8121.4607358194189</v>
      </c>
      <c r="AJ61" s="21" cm="1">
        <f t="array" ref="AJ61">[3]!PropsSI("C", "T", テーブル51520[[#This Row],[Tin]], "P", L61, "Water")</f>
        <v>4457.9741474609764</v>
      </c>
      <c r="AK61" s="21">
        <f>(テーブル51520[[#This Row],[CPL_Ts]]+テーブル51520[[#This Row],[CPL_Tin]])/2</f>
        <v>6289.7174416401976</v>
      </c>
      <c r="AL61" s="21">
        <f>'TEST SECTION NUMBER 164'!N57*3.1546</f>
        <v>1.041018</v>
      </c>
      <c r="AM61" s="21">
        <f t="shared" si="2"/>
        <v>2.0375964369058548</v>
      </c>
      <c r="AN61" s="21">
        <f>テーブル51520[[#This Row],[Q_AVE]]*テーブル51520[[#This Row],[A_htr]]</f>
        <v>2.121174567554859</v>
      </c>
      <c r="AO61" s="21">
        <f>テーブル51520[[#This Row],[DNB位置の軸方向出力]]/テーブル51520[[#This Row],[ロッド数]]</f>
        <v>3.4086911624495758E-2</v>
      </c>
      <c r="AP61" s="21">
        <f>'TEST SECTION NUMBER 164'!E57</f>
        <v>0.79761904761904767</v>
      </c>
      <c r="AQ61" s="21">
        <f>テーブル51520[[#This Row],[Q_all]]*テーブル51520[[#This Row],[z_ratio]]*テーブル51520[[#This Row],[r_ratio]]*1000000</f>
        <v>57671.2789480098</v>
      </c>
      <c r="AR61" s="28">
        <f>テーブル51520[[#This Row],[Q_AVE]]*テーブル51520[[#This Row],[DNB位置の軸方向出力]]*テーブル51520[[#This Row],[DNB位置の半径方向出力]]</f>
        <v>0.97140429948081786</v>
      </c>
      <c r="AS61" s="21">
        <f>テーブル51520[[#This Row],[G]]*テーブル51520[[#This Row],[A]]*テーブル51520[[#This Row],[Hlg]]</f>
        <v>122222.99522544049</v>
      </c>
      <c r="AT61" s="21">
        <f>-テーブル51520[[#This Row],[G]]*テーブル51520[[#This Row],[A]]*テーブル51520[[#This Row],[CPL_ave]]*(テーブル51520[[#This Row],[Ts]]-テーブル51520[[#This Row],[Tin]])</f>
        <v>-98376.425256565417</v>
      </c>
      <c r="AU61" s="22">
        <f>(テーブル51520[[#This Row],[Q_DNB]]+テーブル51520[[#This Row],[xin_nishida]])/テーブル51520[[#This Row],[GAHlg]]</f>
        <v>-0.33303999982552313</v>
      </c>
      <c r="AV61" s="21">
        <v>0.85217279061239404</v>
      </c>
      <c r="AW61" s="21">
        <v>25</v>
      </c>
      <c r="AX61" s="21">
        <v>1.095</v>
      </c>
      <c r="AY61" s="21">
        <f>テーブル51520[[#This Row],[Ts]]-テーブル51520[[#This Row],[Tin]]</f>
        <v>132.50036921796209</v>
      </c>
      <c r="AZ61" s="21" cm="1">
        <f t="array" ref="AZ61">[3]!PropsSI("H", "P", L61, "T", テーブル51520[[#This Row],[Ts]]-0.001, "Water")-[3]!PropsSI("H", "P", L61, "T", テーブル51520[[#This Row],[Tin]], "Water")</f>
        <v>701632.95584347239</v>
      </c>
      <c r="BA61" s="21">
        <f>テーブル51520[[#This Row],[Hsub]]/1000</f>
        <v>701.63295584347236</v>
      </c>
    </row>
    <row r="62" spans="1:53">
      <c r="A62" s="34">
        <f>'TEST SECTION NUMBER 164'!$C$2</f>
        <v>164</v>
      </c>
      <c r="B62" s="66">
        <f>'TEST SECTION NUMBER 164'!I58</f>
        <v>58</v>
      </c>
      <c r="C62" s="26">
        <f>'TEST SECTION NUMBER 164'!K58</f>
        <v>2405</v>
      </c>
      <c r="D62" s="26">
        <f>'TEST SECTION NUMBER 164'!Q58</f>
        <v>134</v>
      </c>
      <c r="E62" s="26">
        <f>'TEST SECTION NUMBER 164'!M58</f>
        <v>1.4370000000000001</v>
      </c>
      <c r="F62" s="67">
        <f>'TEST SECTION NUMBER 164'!L58</f>
        <v>423.3</v>
      </c>
      <c r="G62" s="67">
        <f>'TEST SECTION NUMBER 164'!G58</f>
        <v>0.4021786876655663</v>
      </c>
      <c r="H62" s="24">
        <f>'TEST SECTION NUMBER 164'!$C$4</f>
        <v>0.496</v>
      </c>
      <c r="I62" s="24">
        <f>'TEST SECTION NUMBER 164'!$C$6</f>
        <v>0.374</v>
      </c>
      <c r="K62" s="69" t="str">
        <f>B62&amp;"_"&amp;テーブル41419[[#This Row],[TEST SECTION NUMBER]]</f>
        <v>58_164</v>
      </c>
      <c r="L62" s="26">
        <f t="shared" si="3"/>
        <v>16581890.584999999</v>
      </c>
      <c r="M62" s="26">
        <f>'TEST SECTION NUMBER 164'!P58*0.0254</f>
        <v>4.2671999999999999</v>
      </c>
      <c r="N62" s="26">
        <f>'TEST SECTION NUMBER 164'!$C$4*0.0254</f>
        <v>1.2598399999999999E-2</v>
      </c>
      <c r="O62" s="26">
        <f>'TEST SECTION NUMBER 164'!$C$6*0.0254</f>
        <v>9.4996000000000004E-3</v>
      </c>
      <c r="P62" s="26">
        <f t="shared" si="4"/>
        <v>8.7843467213758383E-5</v>
      </c>
      <c r="Q62" s="26">
        <f t="shared" si="5"/>
        <v>2.9843873572041602E-2</v>
      </c>
      <c r="R62" s="26">
        <f>'TEST SECTION NUMBER 164'!$C$4^2-PI()*(('TEST SECTION NUMBER 164'!$C$6)^2)/4</f>
        <v>0.13615764649661849</v>
      </c>
      <c r="S62" s="26">
        <f>PI()*'TEST SECTION NUMBER 164'!$C$6</f>
        <v>1.1749556524425826</v>
      </c>
      <c r="T62" s="26">
        <f t="shared" si="6"/>
        <v>3.4036</v>
      </c>
      <c r="U62" s="26">
        <f t="shared" si="7"/>
        <v>1948.5719999999999</v>
      </c>
      <c r="V62" s="26">
        <f t="shared" si="8"/>
        <v>490.53888888888889</v>
      </c>
      <c r="W62" s="94">
        <f t="shared" si="9"/>
        <v>1.2687128881097953</v>
      </c>
      <c r="X62">
        <v>0.92652899999999994</v>
      </c>
      <c r="Z62" s="34">
        <f t="shared" si="14"/>
        <v>8.7843467213758383E-5</v>
      </c>
      <c r="AA62" s="26">
        <f t="shared" si="15"/>
        <v>2.9843873572041598E-2</v>
      </c>
      <c r="AB62" s="97">
        <f t="shared" si="16"/>
        <v>490.53888888888889</v>
      </c>
      <c r="AD62" s="21">
        <f t="shared" si="13"/>
        <v>1948.5719999999999</v>
      </c>
      <c r="AE62" s="21">
        <f t="shared" si="1"/>
        <v>8.7843467213758383E-5</v>
      </c>
      <c r="AF62" s="21" cm="1">
        <f t="array" ref="AF62">[3]!PropsSI("Hmass","P",テーブル1521[[#This Row],[Pin圧力 (Pa)]],"Q",1,"Water")-[3]!PropsSI("Hmass","P",テーブル1521[[#This Row],[Pin圧力 (Pa)]],"Q",0,"Water")</f>
        <v>888872.47317885025</v>
      </c>
      <c r="AG62" s="21" cm="1">
        <f t="array" ref="AG62">[3]!PropsSI("T","P",テーブル1521[[#This Row],[Pin圧力 (Pa)]],"Q",0,"Water")</f>
        <v>623.40834329200698</v>
      </c>
      <c r="AH62" s="21">
        <f>単位換算164!AB62</f>
        <v>490.53888888888889</v>
      </c>
      <c r="AI62" s="21" cm="1">
        <f t="array" ref="AI62">[3]!PropsSI("C", "T", テーブル51520[[#This Row],[Ts]]-0.0001, "P", L62, "Water")</f>
        <v>10188.111928969156</v>
      </c>
      <c r="AJ62" s="21" cm="1">
        <f t="array" ref="AJ62">[3]!PropsSI("C", "T", テーブル51520[[#This Row],[Tin]], "P", L62, "Water")</f>
        <v>4499.728603753736</v>
      </c>
      <c r="AK62" s="21">
        <f>(テーブル51520[[#This Row],[CPL_Ts]]+テーブル51520[[#This Row],[CPL_Tin]])/2</f>
        <v>7343.920266361446</v>
      </c>
      <c r="AL62" s="21">
        <f>'TEST SECTION NUMBER 164'!N58*3.1546</f>
        <v>1.3596325999999999</v>
      </c>
      <c r="AM62" s="21">
        <f t="shared" si="2"/>
        <v>2.0375964369058548</v>
      </c>
      <c r="AN62" s="21">
        <f>テーブル51520[[#This Row],[Q_AVE]]*テーブル51520[[#This Row],[A_htr]]</f>
        <v>2.7703825412610432</v>
      </c>
      <c r="AO62" s="21">
        <f>テーブル51520[[#This Row],[DNB位置の軸方向出力]]/テーブル51520[[#This Row],[ロッド数]]</f>
        <v>3.4086911624495758E-2</v>
      </c>
      <c r="AP62" s="21">
        <f>'TEST SECTION NUMBER 164'!E58</f>
        <v>0.79761904761904767</v>
      </c>
      <c r="AQ62" s="21">
        <f>テーブル51520[[#This Row],[Q_all]]*テーブル51520[[#This Row],[z_ratio]]*テーブル51520[[#This Row],[r_ratio]]*1000000</f>
        <v>75322.185535127937</v>
      </c>
      <c r="AR62" s="28">
        <f>テーブル51520[[#This Row],[Q_AVE]]*テーブル51520[[#This Row],[DNB位置の軸方向出力]]*テーブル51520[[#This Row],[DNB位置の半径方向出力]]</f>
        <v>1.2687128881097953</v>
      </c>
      <c r="AS62" s="21">
        <f>テーブル51520[[#This Row],[G]]*テーブル51520[[#This Row],[A]]*テーブル51520[[#This Row],[Hlg]]</f>
        <v>152147.6973301968</v>
      </c>
      <c r="AT62" s="21">
        <f>-テーブル51520[[#This Row],[G]]*テーブル51520[[#This Row],[A]]*テーブル51520[[#This Row],[CPL_ave]]*(テーブル51520[[#This Row],[Ts]]-テーブル51520[[#This Row],[Tin]])</f>
        <v>-167024.05820854352</v>
      </c>
      <c r="AU62" s="22">
        <f>(テーブル51520[[#This Row],[Q_DNB]]+テーブル51520[[#This Row],[xin_nishida]])/テーブル51520[[#This Row],[GAHlg]]</f>
        <v>-0.60271613887393016</v>
      </c>
      <c r="AV62" s="21">
        <v>0.85217279061239404</v>
      </c>
      <c r="AW62" s="21">
        <v>25</v>
      </c>
      <c r="AX62" s="21">
        <v>1.095</v>
      </c>
      <c r="AY62" s="21">
        <f>テーブル51520[[#This Row],[Ts]]-テーブル51520[[#This Row],[Tin]]</f>
        <v>132.86945440311808</v>
      </c>
      <c r="AZ62" s="21" cm="1">
        <f t="array" ref="AZ62">[3]!PropsSI("H", "P", L62, "T", テーブル51520[[#This Row],[Ts]]-0.001, "Water")-[3]!PropsSI("H", "P", L62, "T", テーブル51520[[#This Row],[Tin]], "Water")</f>
        <v>736800.59406266233</v>
      </c>
      <c r="BA62" s="21">
        <f>テーブル51520[[#This Row],[Hsub]]/1000</f>
        <v>736.8005940626623</v>
      </c>
    </row>
    <row r="63" spans="1:53">
      <c r="A63" s="34">
        <f>'TEST SECTION NUMBER 164'!$C$2</f>
        <v>164</v>
      </c>
      <c r="B63" s="66">
        <f>'TEST SECTION NUMBER 164'!I59</f>
        <v>59</v>
      </c>
      <c r="C63" s="26">
        <f>'TEST SECTION NUMBER 164'!K59</f>
        <v>2205</v>
      </c>
      <c r="D63" s="26">
        <f>'TEST SECTION NUMBER 164'!Q59</f>
        <v>134</v>
      </c>
      <c r="E63" s="26">
        <f>'TEST SECTION NUMBER 164'!M59</f>
        <v>1.4359999999999999</v>
      </c>
      <c r="F63" s="67">
        <f>'TEST SECTION NUMBER 164'!L59</f>
        <v>419.5</v>
      </c>
      <c r="G63" s="67">
        <f>'TEST SECTION NUMBER 164'!G59</f>
        <v>0.38351610355115484</v>
      </c>
      <c r="H63" s="24">
        <f>'TEST SECTION NUMBER 164'!$C$4</f>
        <v>0.496</v>
      </c>
      <c r="I63" s="24">
        <f>'TEST SECTION NUMBER 164'!$C$6</f>
        <v>0.374</v>
      </c>
      <c r="K63" s="69" t="str">
        <f>B63&amp;"_"&amp;テーブル41419[[#This Row],[TEST SECTION NUMBER]]</f>
        <v>59_164</v>
      </c>
      <c r="L63" s="26">
        <f t="shared" si="3"/>
        <v>15202939.184999999</v>
      </c>
      <c r="M63" s="26">
        <f>'TEST SECTION NUMBER 164'!P59*0.0254</f>
        <v>4.2671999999999999</v>
      </c>
      <c r="N63" s="26">
        <f>'TEST SECTION NUMBER 164'!$C$4*0.0254</f>
        <v>1.2598399999999999E-2</v>
      </c>
      <c r="O63" s="26">
        <f>'TEST SECTION NUMBER 164'!$C$6*0.0254</f>
        <v>9.4996000000000004E-3</v>
      </c>
      <c r="P63" s="26">
        <f t="shared" si="4"/>
        <v>8.7843467213758383E-5</v>
      </c>
      <c r="Q63" s="26">
        <f t="shared" si="5"/>
        <v>2.9843873572041602E-2</v>
      </c>
      <c r="R63" s="26">
        <f>'TEST SECTION NUMBER 164'!$C$4^2-PI()*(('TEST SECTION NUMBER 164'!$C$6)^2)/4</f>
        <v>0.13615764649661849</v>
      </c>
      <c r="S63" s="26">
        <f>PI()*'TEST SECTION NUMBER 164'!$C$6</f>
        <v>1.1749556524425826</v>
      </c>
      <c r="T63" s="26">
        <f t="shared" si="6"/>
        <v>3.4036</v>
      </c>
      <c r="U63" s="26">
        <f t="shared" si="7"/>
        <v>1947.2159999999999</v>
      </c>
      <c r="V63" s="26">
        <f t="shared" si="8"/>
        <v>488.42777777777775</v>
      </c>
      <c r="W63" s="94">
        <f t="shared" si="9"/>
        <v>1.2098399002624729</v>
      </c>
      <c r="X63">
        <v>0.92652899999999994</v>
      </c>
      <c r="Z63" s="34">
        <f t="shared" si="14"/>
        <v>8.7843467213758383E-5</v>
      </c>
      <c r="AA63" s="26">
        <f t="shared" si="15"/>
        <v>2.9843873572041598E-2</v>
      </c>
      <c r="AB63" s="97">
        <f t="shared" si="16"/>
        <v>488.42777777777775</v>
      </c>
      <c r="AD63" s="21">
        <f t="shared" si="13"/>
        <v>1947.2159999999999</v>
      </c>
      <c r="AE63" s="21">
        <f t="shared" si="1"/>
        <v>8.7843467213758383E-5</v>
      </c>
      <c r="AF63" s="21" cm="1">
        <f t="array" ref="AF63">[3]!PropsSI("Hmass","P",テーブル1521[[#This Row],[Pin圧力 (Pa)]],"Q",1,"Water")-[3]!PropsSI("Hmass","P",テーブル1521[[#This Row],[Pin圧力 (Pa)]],"Q",0,"Water")</f>
        <v>986689.05205486715</v>
      </c>
      <c r="AG63" s="21" cm="1">
        <f t="array" ref="AG63">[3]!PropsSI("T","P",テーブル1521[[#This Row],[Pin圧力 (Pa)]],"Q",0,"Water")</f>
        <v>616.38298773795884</v>
      </c>
      <c r="AH63" s="21">
        <f>単位換算164!AB63</f>
        <v>488.42777777777775</v>
      </c>
      <c r="AI63" s="21" cm="1">
        <f t="array" ref="AI63">[3]!PropsSI("C", "T", テーブル51520[[#This Row],[Ts]]-0.0001, "P", L63, "Water")</f>
        <v>8682.4303653937532</v>
      </c>
      <c r="AJ63" s="21" cm="1">
        <f t="array" ref="AJ63">[3]!PropsSI("C", "T", テーブル51520[[#This Row],[Tin]], "P", L63, "Water")</f>
        <v>4496.727958137466</v>
      </c>
      <c r="AK63" s="21">
        <f>(テーブル51520[[#This Row],[CPL_Ts]]+テーブル51520[[#This Row],[CPL_Tin]])/2</f>
        <v>6589.5791617656096</v>
      </c>
      <c r="AL63" s="21">
        <f>'TEST SECTION NUMBER 164'!N59*3.1546</f>
        <v>1.2965405999999999</v>
      </c>
      <c r="AM63" s="21">
        <f t="shared" si="2"/>
        <v>2.0375964369058548</v>
      </c>
      <c r="AN63" s="21">
        <f>テーブル51520[[#This Row],[Q_AVE]]*テーブル51520[[#This Row],[A_htr]]</f>
        <v>2.641826506863779</v>
      </c>
      <c r="AO63" s="21">
        <f>テーブル51520[[#This Row],[DNB位置の軸方向出力]]/テーブル51520[[#This Row],[ロッド数]]</f>
        <v>3.4086911624495758E-2</v>
      </c>
      <c r="AP63" s="21">
        <f>'TEST SECTION NUMBER 164'!E59</f>
        <v>0.79761904761904767</v>
      </c>
      <c r="AQ63" s="21">
        <f>テーブル51520[[#This Row],[Q_all]]*テーブル51520[[#This Row],[z_ratio]]*テーブル51520[[#This Row],[r_ratio]]*1000000</f>
        <v>71826.956507975832</v>
      </c>
      <c r="AR63" s="28">
        <f>テーブル51520[[#This Row],[Q_AVE]]*テーブル51520[[#This Row],[DNB位置の軸方向出力]]*テーブル51520[[#This Row],[DNB位置の半径方向出力]]</f>
        <v>1.2098399002624731</v>
      </c>
      <c r="AS63" s="21">
        <f>テーブル51520[[#This Row],[G]]*テーブル51520[[#This Row],[A]]*テーブル51520[[#This Row],[Hlg]]</f>
        <v>168773.36448128842</v>
      </c>
      <c r="AT63" s="21">
        <f>-テーブル51520[[#This Row],[G]]*テーブル51520[[#This Row],[A]]*テーブル51520[[#This Row],[CPL_ave]]*(テーブル51520[[#This Row],[Ts]]-テーブル51520[[#This Row],[Tin]])</f>
        <v>-144224.5697442927</v>
      </c>
      <c r="AU63" s="22">
        <f>(テーブル51520[[#This Row],[Q_DNB]]+テーブル51520[[#This Row],[xin_nishida]])/テーブル51520[[#This Row],[GAHlg]]</f>
        <v>-0.4289635006022734</v>
      </c>
      <c r="AV63" s="21">
        <v>0.85217279061239404</v>
      </c>
      <c r="AW63" s="21">
        <v>25</v>
      </c>
      <c r="AX63" s="21">
        <v>1.095</v>
      </c>
      <c r="AY63" s="21">
        <f>テーブル51520[[#This Row],[Ts]]-テーブル51520[[#This Row],[Tin]]</f>
        <v>127.95520996018109</v>
      </c>
      <c r="AZ63" s="21" cm="1">
        <f t="array" ref="AZ63">[3]!PropsSI("H", "P", L63, "T", テーブル51520[[#This Row],[Ts]]-0.001, "Water")-[3]!PropsSI("H", "P", L63, "T", テーブル51520[[#This Row],[Tin]], "Water")</f>
        <v>691966.18007131992</v>
      </c>
      <c r="BA63" s="21">
        <f>テーブル51520[[#This Row],[Hsub]]/1000</f>
        <v>691.96618007131997</v>
      </c>
    </row>
    <row r="64" spans="1:53">
      <c r="A64" s="34">
        <f>'TEST SECTION NUMBER 164'!$C$2</f>
        <v>164</v>
      </c>
      <c r="B64" s="66">
        <f>'TEST SECTION NUMBER 164'!I60</f>
        <v>61</v>
      </c>
      <c r="C64" s="26">
        <f>'TEST SECTION NUMBER 164'!K60</f>
        <v>1805</v>
      </c>
      <c r="D64" s="26">
        <f>'TEST SECTION NUMBER 164'!Q60</f>
        <v>134</v>
      </c>
      <c r="E64" s="26">
        <f>'TEST SECTION NUMBER 164'!M60</f>
        <v>0.99299999999999999</v>
      </c>
      <c r="F64" s="67">
        <f>'TEST SECTION NUMBER 164'!L60</f>
        <v>420.6</v>
      </c>
      <c r="G64" s="67">
        <f>'TEST SECTION NUMBER 164'!G60</f>
        <v>0.28180502012761255</v>
      </c>
      <c r="H64" s="24">
        <f>'TEST SECTION NUMBER 164'!$C$4</f>
        <v>0.496</v>
      </c>
      <c r="I64" s="24">
        <f>'TEST SECTION NUMBER 164'!$C$6</f>
        <v>0.374</v>
      </c>
      <c r="K64" s="69" t="str">
        <f>B64&amp;"_"&amp;テーブル41419[[#This Row],[TEST SECTION NUMBER]]</f>
        <v>61_164</v>
      </c>
      <c r="L64" s="26">
        <f t="shared" si="3"/>
        <v>12445036.385</v>
      </c>
      <c r="M64" s="26">
        <f>'TEST SECTION NUMBER 164'!P60*0.0254</f>
        <v>4.2671999999999999</v>
      </c>
      <c r="N64" s="26">
        <f>'TEST SECTION NUMBER 164'!$C$4*0.0254</f>
        <v>1.2598399999999999E-2</v>
      </c>
      <c r="O64" s="26">
        <f>'TEST SECTION NUMBER 164'!$C$6*0.0254</f>
        <v>9.4996000000000004E-3</v>
      </c>
      <c r="P64" s="26">
        <f t="shared" si="4"/>
        <v>8.7843467213758383E-5</v>
      </c>
      <c r="Q64" s="26">
        <f t="shared" si="5"/>
        <v>2.9843873572041602E-2</v>
      </c>
      <c r="R64" s="26">
        <f>'TEST SECTION NUMBER 164'!$C$4^2-PI()*(('TEST SECTION NUMBER 164'!$C$6)^2)/4</f>
        <v>0.13615764649661849</v>
      </c>
      <c r="S64" s="26">
        <f>PI()*'TEST SECTION NUMBER 164'!$C$6</f>
        <v>1.1749556524425826</v>
      </c>
      <c r="T64" s="26">
        <f t="shared" si="6"/>
        <v>3.4036</v>
      </c>
      <c r="U64" s="26">
        <f t="shared" si="7"/>
        <v>1346.508</v>
      </c>
      <c r="V64" s="26">
        <f t="shared" si="8"/>
        <v>489.03888888888889</v>
      </c>
      <c r="W64" s="94">
        <f t="shared" si="9"/>
        <v>0.88898211649456649</v>
      </c>
      <c r="X64">
        <v>0.92652899999999994</v>
      </c>
      <c r="Z64" s="34">
        <f t="shared" si="14"/>
        <v>8.7843467213758383E-5</v>
      </c>
      <c r="AA64" s="26">
        <f t="shared" si="15"/>
        <v>2.9843873572041598E-2</v>
      </c>
      <c r="AB64" s="97">
        <f t="shared" si="16"/>
        <v>489.03888888888889</v>
      </c>
      <c r="AD64" s="21">
        <f t="shared" si="13"/>
        <v>1346.508</v>
      </c>
      <c r="AE64" s="21">
        <f t="shared" si="1"/>
        <v>8.7843467213758383E-5</v>
      </c>
      <c r="AF64" s="21" cm="1">
        <f t="array" ref="AF64">[3]!PropsSI("Hmass","P",テーブル1521[[#This Row],[Pin圧力 (Pa)]],"Q",1,"Water")-[3]!PropsSI("Hmass","P",テーブル1521[[#This Row],[Pin圧力 (Pa)]],"Q",0,"Water")</f>
        <v>1166174.3258634638</v>
      </c>
      <c r="AG64" s="21" cm="1">
        <f t="array" ref="AG64">[3]!PropsSI("T","P",テーブル1521[[#This Row],[Pin圧力 (Pa)]],"Q",0,"Water")</f>
        <v>600.62307338779112</v>
      </c>
      <c r="AH64" s="21">
        <f>単位換算164!AB64</f>
        <v>489.03888888888889</v>
      </c>
      <c r="AI64" s="21" cm="1">
        <f t="array" ref="AI64">[3]!PropsSI("C", "T", テーブル51520[[#This Row],[Ts]]-0.0001, "P", L64, "Water")</f>
        <v>6996.8816689379273</v>
      </c>
      <c r="AJ64" s="21" cm="1">
        <f t="array" ref="AJ64">[3]!PropsSI("C", "T", テーブル51520[[#This Row],[Tin]], "P", L64, "Water")</f>
        <v>4517.0124846551234</v>
      </c>
      <c r="AK64" s="21">
        <f>(テーブル51520[[#This Row],[CPL_Ts]]+テーブル51520[[#This Row],[CPL_Tin]])/2</f>
        <v>5756.9470767965249</v>
      </c>
      <c r="AL64" s="21">
        <f>'TEST SECTION NUMBER 164'!N60*3.1546</f>
        <v>0.9526891999999999</v>
      </c>
      <c r="AM64" s="21">
        <f t="shared" si="2"/>
        <v>2.0375964369058548</v>
      </c>
      <c r="AN64" s="21">
        <f>テーブル51520[[#This Row],[Q_AVE]]*テーブル51520[[#This Row],[A_htr]]</f>
        <v>1.9411961193986891</v>
      </c>
      <c r="AO64" s="21">
        <f>テーブル51520[[#This Row],[DNB位置の軸方向出力]]/テーブル51520[[#This Row],[ロッド数]]</f>
        <v>3.4086911624495758E-2</v>
      </c>
      <c r="AP64" s="21">
        <f>'TEST SECTION NUMBER 164'!E60</f>
        <v>0.79761904761904767</v>
      </c>
      <c r="AQ64" s="21">
        <f>テーブル51520[[#This Row],[Q_all]]*テーブル51520[[#This Row],[z_ratio]]*テーブル51520[[#This Row],[r_ratio]]*1000000</f>
        <v>52777.958309996844</v>
      </c>
      <c r="AR64" s="28">
        <f>テーブル51520[[#This Row],[Q_AVE]]*テーブル51520[[#This Row],[DNB位置の軸方向出力]]*テーブル51520[[#This Row],[DNB位置の半径方向出力]]</f>
        <v>0.88898211649456649</v>
      </c>
      <c r="AS64" s="21">
        <f>テーブル51520[[#This Row],[G]]*テーブル51520[[#This Row],[A]]*テーブル51520[[#This Row],[Hlg]]</f>
        <v>137937.35155515483</v>
      </c>
      <c r="AT64" s="21">
        <f>-テーブル51520[[#This Row],[G]]*テーブル51520[[#This Row],[A]]*テーブル51520[[#This Row],[CPL_ave]]*(テーブル51520[[#This Row],[Ts]]-テーブル51520[[#This Row],[Tin]])</f>
        <v>-75982.449140615339</v>
      </c>
      <c r="AU64" s="22">
        <f>(テーブル51520[[#This Row],[Q_DNB]]+テーブル51520[[#This Row],[xin_nishida]])/テーブル51520[[#This Row],[GAHlg]]</f>
        <v>-0.16822485402976642</v>
      </c>
      <c r="AV64" s="21">
        <v>0.85217279061239404</v>
      </c>
      <c r="AW64" s="21">
        <v>25</v>
      </c>
      <c r="AX64" s="21">
        <v>1.095</v>
      </c>
      <c r="AY64" s="21">
        <f>テーブル51520[[#This Row],[Ts]]-テーブル51520[[#This Row],[Tin]]</f>
        <v>111.58418449890223</v>
      </c>
      <c r="AZ64" s="21" cm="1">
        <f t="array" ref="AZ64">[3]!PropsSI("H", "P", L64, "T", テーブル51520[[#This Row],[Ts]]-0.001, "Water")-[3]!PropsSI("H", "P", L64, "T", テーブル51520[[#This Row],[Tin]], "Water")</f>
        <v>581403.37213645782</v>
      </c>
      <c r="BA64" s="21">
        <f>テーブル51520[[#This Row],[Hsub]]/1000</f>
        <v>581.40337213645785</v>
      </c>
    </row>
    <row r="65" spans="1:53">
      <c r="A65" s="34">
        <f>'TEST SECTION NUMBER 164'!$C$2</f>
        <v>164</v>
      </c>
      <c r="B65" s="66">
        <f>'TEST SECTION NUMBER 164'!I61</f>
        <v>67</v>
      </c>
      <c r="C65" s="26">
        <f>'TEST SECTION NUMBER 164'!K61</f>
        <v>1505</v>
      </c>
      <c r="D65" s="26">
        <f>'TEST SECTION NUMBER 164'!Q61</f>
        <v>112</v>
      </c>
      <c r="E65" s="26">
        <f>'TEST SECTION NUMBER 164'!M61</f>
        <v>2.4750000000000001</v>
      </c>
      <c r="F65" s="67">
        <f>'TEST SECTION NUMBER 164'!L61</f>
        <v>464.4</v>
      </c>
      <c r="G65" s="67">
        <f>'TEST SECTION NUMBER 164'!G61</f>
        <v>0.69786820279816353</v>
      </c>
      <c r="H65" s="24">
        <f>'TEST SECTION NUMBER 164'!$C$4</f>
        <v>0.496</v>
      </c>
      <c r="I65" s="24">
        <f>'TEST SECTION NUMBER 164'!$C$6</f>
        <v>0.374</v>
      </c>
      <c r="K65" s="69" t="str">
        <f>B65&amp;"_"&amp;テーブル41419[[#This Row],[TEST SECTION NUMBER]]</f>
        <v>67_164</v>
      </c>
      <c r="L65" s="26">
        <f t="shared" si="3"/>
        <v>10376609.285</v>
      </c>
      <c r="M65" s="26">
        <f>'TEST SECTION NUMBER 164'!P61*0.0254</f>
        <v>4.2671999999999999</v>
      </c>
      <c r="N65" s="26">
        <f>'TEST SECTION NUMBER 164'!$C$4*0.0254</f>
        <v>1.2598399999999999E-2</v>
      </c>
      <c r="O65" s="26">
        <f>'TEST SECTION NUMBER 164'!$C$6*0.0254</f>
        <v>9.4996000000000004E-3</v>
      </c>
      <c r="P65" s="26">
        <f t="shared" si="4"/>
        <v>8.7843467213758383E-5</v>
      </c>
      <c r="Q65" s="26">
        <f t="shared" si="5"/>
        <v>2.9843873572041602E-2</v>
      </c>
      <c r="R65" s="26">
        <f>'TEST SECTION NUMBER 164'!$C$4^2-PI()*(('TEST SECTION NUMBER 164'!$C$6)^2)/4</f>
        <v>0.13615764649661849</v>
      </c>
      <c r="S65" s="26">
        <f>PI()*'TEST SECTION NUMBER 164'!$C$6</f>
        <v>1.1749556524425826</v>
      </c>
      <c r="T65" s="26">
        <f t="shared" si="6"/>
        <v>2.8447999999999998</v>
      </c>
      <c r="U65" s="26">
        <f t="shared" si="7"/>
        <v>3356.1</v>
      </c>
      <c r="V65" s="26">
        <f t="shared" si="8"/>
        <v>513.37222222222226</v>
      </c>
      <c r="W65" s="94">
        <f t="shared" si="9"/>
        <v>2.2014950325470863</v>
      </c>
      <c r="X65">
        <v>0.85964649999999998</v>
      </c>
      <c r="Z65" s="34">
        <f t="shared" si="14"/>
        <v>8.7843467213758383E-5</v>
      </c>
      <c r="AA65" s="26">
        <f t="shared" si="15"/>
        <v>2.9843873572041598E-2</v>
      </c>
      <c r="AB65" s="97">
        <f t="shared" si="16"/>
        <v>513.37222222222226</v>
      </c>
      <c r="AD65" s="21">
        <f t="shared" si="13"/>
        <v>3356.1</v>
      </c>
      <c r="AE65" s="21">
        <f t="shared" si="1"/>
        <v>8.7843467213758383E-5</v>
      </c>
      <c r="AF65" s="21" cm="1">
        <f t="array" ref="AF65">[3]!PropsSI("Hmass","P",テーブル1521[[#This Row],[Pin圧力 (Pa)]],"Q",1,"Water")-[3]!PropsSI("Hmass","P",テーブル1521[[#This Row],[Pin圧力 (Pa)]],"Q",0,"Water")</f>
        <v>1294271.4521284271</v>
      </c>
      <c r="AG65" s="21" cm="1">
        <f t="array" ref="AG65">[3]!PropsSI("T","P",テーブル1521[[#This Row],[Pin圧力 (Pa)]],"Q",0,"Water")</f>
        <v>586.8759119145376</v>
      </c>
      <c r="AH65" s="21">
        <f>単位換算164!AB65</f>
        <v>513.37222222222226</v>
      </c>
      <c r="AI65" s="21" cm="1">
        <f t="array" ref="AI65">[3]!PropsSI("C", "T", テーブル51520[[#This Row],[Ts]]-0.0001, "P", L65, "Water")</f>
        <v>6236.5295238987037</v>
      </c>
      <c r="AJ65" s="21" cm="1">
        <f t="array" ref="AJ65">[3]!PropsSI("C", "T", テーブル51520[[#This Row],[Tin]], "P", L65, "Water")</f>
        <v>4700.2830059882999</v>
      </c>
      <c r="AK65" s="21">
        <f>(テーブル51520[[#This Row],[CPL_Ts]]+テーブル51520[[#This Row],[CPL_Tin]])/2</f>
        <v>5468.4062649435018</v>
      </c>
      <c r="AL65" s="21">
        <f>'TEST SECTION NUMBER 164'!N61*3.1546</f>
        <v>1.5804545999999999</v>
      </c>
      <c r="AM65" s="21">
        <f t="shared" si="2"/>
        <v>2.0375964369058548</v>
      </c>
      <c r="AN65" s="21">
        <f>テーブル51520[[#This Row],[Q_AVE]]*テーブル51520[[#This Row],[A_htr]]</f>
        <v>3.2203286616514677</v>
      </c>
      <c r="AO65" s="21">
        <f>テーブル51520[[#This Row],[DNB位置の軸方向出力]]/テーブル51520[[#This Row],[ロッド数]]</f>
        <v>5.0884036697247594E-2</v>
      </c>
      <c r="AP65" s="21">
        <f>'TEST SECTION NUMBER 164'!E61</f>
        <v>0.66666666666666663</v>
      </c>
      <c r="AQ65" s="21">
        <f>テーブル51520[[#This Row],[Q_all]]*テーブル51520[[#This Row],[z_ratio]]*テーブル51520[[#This Row],[r_ratio]]*1000000</f>
        <v>109242.21453111432</v>
      </c>
      <c r="AR65" s="28">
        <f>テーブル51520[[#This Row],[Q_AVE]]*テーブル51520[[#This Row],[DNB位置の軸方向出力]]*テーブル51520[[#This Row],[DNB位置の半径方向出力]]</f>
        <v>2.2014950325470868</v>
      </c>
      <c r="AS65" s="21">
        <f>テーブル51520[[#This Row],[G]]*テーブル51520[[#This Row],[A]]*テーブル51520[[#This Row],[Hlg]]</f>
        <v>381566.05684741383</v>
      </c>
      <c r="AT65" s="21">
        <f>-テーブル51520[[#This Row],[G]]*テーブル51520[[#This Row],[A]]*テーブル51520[[#This Row],[CPL_ave]]*(テーブル51520[[#This Row],[Ts]]-テーブル51520[[#This Row],[Tin]])</f>
        <v>-118498.88782104448</v>
      </c>
      <c r="AU65" s="22">
        <f>(テーブル51520[[#This Row],[Q_DNB]]+テーブル51520[[#This Row],[xin_nishida]])/テーブル51520[[#This Row],[GAHlg]]</f>
        <v>-2.4259687474328592E-2</v>
      </c>
      <c r="AV65" s="21">
        <v>1.2721009174311899</v>
      </c>
      <c r="AW65" s="21">
        <v>25</v>
      </c>
      <c r="AX65" s="21">
        <v>1.095</v>
      </c>
      <c r="AY65" s="21">
        <f>テーブル51520[[#This Row],[Ts]]-テーブル51520[[#This Row],[Tin]]</f>
        <v>73.503689692315334</v>
      </c>
      <c r="AZ65" s="21" cm="1">
        <f t="array" ref="AZ65">[3]!PropsSI("H", "P", L65, "T", テーブル51520[[#This Row],[Ts]]-0.001, "Water")-[3]!PropsSI("H", "P", L65, "T", テーブル51520[[#This Row],[Tin]], "Water")</f>
        <v>384769.23132817796</v>
      </c>
      <c r="BA65" s="21">
        <f>テーブル51520[[#This Row],[Hsub]]/1000</f>
        <v>384.76923132817797</v>
      </c>
    </row>
    <row r="66" spans="1:53">
      <c r="A66" s="34">
        <f>'TEST SECTION NUMBER 164'!$C$2</f>
        <v>164</v>
      </c>
      <c r="B66" s="66">
        <f>'TEST SECTION NUMBER 164'!I62</f>
        <v>68</v>
      </c>
      <c r="C66" s="26">
        <f>'TEST SECTION NUMBER 164'!K62</f>
        <v>1800</v>
      </c>
      <c r="D66" s="26">
        <f>'TEST SECTION NUMBER 164'!Q62</f>
        <v>134</v>
      </c>
      <c r="E66" s="26">
        <f>'TEST SECTION NUMBER 164'!M62</f>
        <v>0.98299999999999998</v>
      </c>
      <c r="F66" s="67">
        <f>'TEST SECTION NUMBER 164'!L62</f>
        <v>386.8</v>
      </c>
      <c r="G66" s="67">
        <f>'TEST SECTION NUMBER 164'!G62</f>
        <v>0.3014007334477446</v>
      </c>
      <c r="H66" s="24">
        <f>'TEST SECTION NUMBER 164'!$C$4</f>
        <v>0.496</v>
      </c>
      <c r="I66" s="24">
        <f>'TEST SECTION NUMBER 164'!$C$6</f>
        <v>0.374</v>
      </c>
      <c r="K66" s="69" t="str">
        <f>B66&amp;"_"&amp;テーブル41419[[#This Row],[TEST SECTION NUMBER]]</f>
        <v>68_164</v>
      </c>
      <c r="L66" s="26">
        <f t="shared" si="3"/>
        <v>12410562.6</v>
      </c>
      <c r="M66" s="26">
        <f>'TEST SECTION NUMBER 164'!P62*0.0254</f>
        <v>4.2671999999999999</v>
      </c>
      <c r="N66" s="26">
        <f>'TEST SECTION NUMBER 164'!$C$4*0.0254</f>
        <v>1.2598399999999999E-2</v>
      </c>
      <c r="O66" s="26">
        <f>'TEST SECTION NUMBER 164'!$C$6*0.0254</f>
        <v>9.4996000000000004E-3</v>
      </c>
      <c r="P66" s="26">
        <f t="shared" si="4"/>
        <v>8.7843467213758383E-5</v>
      </c>
      <c r="Q66" s="26">
        <f t="shared" si="5"/>
        <v>2.9843873572041602E-2</v>
      </c>
      <c r="R66" s="26">
        <f>'TEST SECTION NUMBER 164'!$C$4^2-PI()*(('TEST SECTION NUMBER 164'!$C$6)^2)/4</f>
        <v>0.13615764649661849</v>
      </c>
      <c r="S66" s="26">
        <f>PI()*'TEST SECTION NUMBER 164'!$C$6</f>
        <v>1.1749556524425826</v>
      </c>
      <c r="T66" s="26">
        <f t="shared" si="6"/>
        <v>3.4036</v>
      </c>
      <c r="U66" s="26">
        <f t="shared" si="7"/>
        <v>1332.9480000000001</v>
      </c>
      <c r="V66" s="26">
        <f t="shared" si="8"/>
        <v>470.26111111111106</v>
      </c>
      <c r="W66" s="94">
        <f t="shared" si="9"/>
        <v>0.95079875373425504</v>
      </c>
      <c r="X66">
        <v>0.92652899999999994</v>
      </c>
      <c r="Z66" s="34">
        <f t="shared" si="14"/>
        <v>8.7843467213758383E-5</v>
      </c>
      <c r="AA66" s="26">
        <f t="shared" si="15"/>
        <v>2.9843873572041598E-2</v>
      </c>
      <c r="AB66" s="97">
        <f t="shared" si="16"/>
        <v>470.26111111111106</v>
      </c>
      <c r="AD66" s="21">
        <f t="shared" si="13"/>
        <v>1332.9480000000001</v>
      </c>
      <c r="AE66" s="21">
        <f t="shared" si="1"/>
        <v>8.7843467213758383E-5</v>
      </c>
      <c r="AF66" s="21" cm="1">
        <f t="array" ref="AF66">[3]!PropsSI("Hmass","P",テーブル1521[[#This Row],[Pin圧力 (Pa)]],"Q",1,"Water")-[3]!PropsSI("Hmass","P",テーブル1521[[#This Row],[Pin圧力 (Pa)]],"Q",0,"Water")</f>
        <v>1168336.185996176</v>
      </c>
      <c r="AG66" s="21" cm="1">
        <f t="array" ref="AG66">[3]!PropsSI("T","P",テーブル1521[[#This Row],[Pin圧力 (Pa)]],"Q",0,"Water")</f>
        <v>600.40917815374269</v>
      </c>
      <c r="AH66" s="21">
        <f>単位換算164!AB66</f>
        <v>470.26111111111106</v>
      </c>
      <c r="AI66" s="21" cm="1">
        <f t="array" ref="AI66">[3]!PropsSI("C", "T", テーブル51520[[#This Row],[Ts]]-0.0001, "P", L66, "Water")</f>
        <v>6981.7592511074808</v>
      </c>
      <c r="AJ66" s="21" cm="1">
        <f t="array" ref="AJ66">[3]!PropsSI("C", "T", テーブル51520[[#This Row],[Tin]], "P", L66, "Water")</f>
        <v>4423.8624555860733</v>
      </c>
      <c r="AK66" s="21">
        <f>(テーブル51520[[#This Row],[CPL_Ts]]+テーブル51520[[#This Row],[CPL_Tin]])/2</f>
        <v>5702.8108533467766</v>
      </c>
      <c r="AL66" s="21">
        <f>'TEST SECTION NUMBER 164'!N62*3.1546</f>
        <v>1.0189357999999999</v>
      </c>
      <c r="AM66" s="21">
        <f t="shared" si="2"/>
        <v>2.0375964369058548</v>
      </c>
      <c r="AN66" s="21">
        <f>テーブル51520[[#This Row],[Q_AVE]]*テーブル51520[[#This Row],[A_htr]]</f>
        <v>2.0761799555158165</v>
      </c>
      <c r="AO66" s="21">
        <f>テーブル51520[[#This Row],[DNB位置の軸方向出力]]/テーブル51520[[#This Row],[ロッド数]]</f>
        <v>3.4086911624495758E-2</v>
      </c>
      <c r="AP66" s="21">
        <f>'TEST SECTION NUMBER 164'!E62</f>
        <v>0.79761904761904767</v>
      </c>
      <c r="AQ66" s="21">
        <f>テーブル51520[[#This Row],[Q_all]]*テーブル51520[[#This Row],[z_ratio]]*テーブル51520[[#This Row],[r_ratio]]*1000000</f>
        <v>56447.948788506554</v>
      </c>
      <c r="AR66" s="28">
        <f>テーブル51520[[#This Row],[Q_AVE]]*テーブル51520[[#This Row],[DNB位置の軸方向出力]]*テーブル51520[[#This Row],[DNB位置の半径方向出力]]</f>
        <v>0.95079875373425493</v>
      </c>
      <c r="AS66" s="21">
        <f>テーブル51520[[#This Row],[G]]*テーブル51520[[#This Row],[A]]*テーブル51520[[#This Row],[Hlg]]</f>
        <v>136801.38823531172</v>
      </c>
      <c r="AT66" s="21">
        <f>-テーブル51520[[#This Row],[G]]*テーブル51520[[#This Row],[A]]*テーブル51520[[#This Row],[CPL_ave]]*(テーブル51520[[#This Row],[Ts]]-テーブル51520[[#This Row],[Tin]])</f>
        <v>-86905.920990382234</v>
      </c>
      <c r="AU66" s="22">
        <f>(テーブル51520[[#This Row],[Q_DNB]]+テーブル51520[[#This Row],[xin_nishida]])/テーブル51520[[#This Row],[GAHlg]]</f>
        <v>-0.22264373625715697</v>
      </c>
      <c r="AV66" s="21">
        <v>0.85217279061239404</v>
      </c>
      <c r="AW66" s="21">
        <v>25</v>
      </c>
      <c r="AX66" s="21">
        <v>1.095</v>
      </c>
      <c r="AY66" s="21">
        <f>テーブル51520[[#This Row],[Ts]]-テーブル51520[[#This Row],[Tin]]</f>
        <v>130.14806704263162</v>
      </c>
      <c r="AZ66" s="21" cm="1">
        <f t="array" ref="AZ66">[3]!PropsSI("H", "P", L66, "T", テーブル51520[[#This Row],[Ts]]-0.001, "Water")-[3]!PropsSI("H", "P", L66, "T", テーブル51520[[#This Row],[Tin]], "Water")</f>
        <v>663943.58008277533</v>
      </c>
      <c r="BA66" s="21">
        <f>テーブル51520[[#This Row],[Hsub]]/1000</f>
        <v>663.94358008277527</v>
      </c>
    </row>
    <row r="67" spans="1:53">
      <c r="A67" s="34">
        <f>'TEST SECTION NUMBER 164'!$C$2</f>
        <v>164</v>
      </c>
      <c r="B67" s="66">
        <f>'TEST SECTION NUMBER 164'!I63</f>
        <v>70</v>
      </c>
      <c r="C67" s="26">
        <f>'TEST SECTION NUMBER 164'!K63</f>
        <v>2395</v>
      </c>
      <c r="D67" s="26">
        <f>'TEST SECTION NUMBER 164'!Q63</f>
        <v>134</v>
      </c>
      <c r="E67" s="26">
        <f>'TEST SECTION NUMBER 164'!M63</f>
        <v>0.98499999999999999</v>
      </c>
      <c r="F67" s="67">
        <f>'TEST SECTION NUMBER 164'!L63</f>
        <v>400.6</v>
      </c>
      <c r="G67" s="67">
        <f>'TEST SECTION NUMBER 164'!G63</f>
        <v>0.31446454232783261</v>
      </c>
      <c r="H67" s="24">
        <f>'TEST SECTION NUMBER 164'!$C$4</f>
        <v>0.496</v>
      </c>
      <c r="I67" s="24">
        <f>'TEST SECTION NUMBER 164'!$C$6</f>
        <v>0.374</v>
      </c>
      <c r="K67" s="69" t="str">
        <f>B67&amp;"_"&amp;テーブル41419[[#This Row],[TEST SECTION NUMBER]]</f>
        <v>70_164</v>
      </c>
      <c r="L67" s="26">
        <f t="shared" si="3"/>
        <v>16512943.014999999</v>
      </c>
      <c r="M67" s="26">
        <f>'TEST SECTION NUMBER 164'!P63*0.0254</f>
        <v>4.2671999999999999</v>
      </c>
      <c r="N67" s="26">
        <f>'TEST SECTION NUMBER 164'!$C$4*0.0254</f>
        <v>1.2598399999999999E-2</v>
      </c>
      <c r="O67" s="26">
        <f>'TEST SECTION NUMBER 164'!$C$6*0.0254</f>
        <v>9.4996000000000004E-3</v>
      </c>
      <c r="P67" s="26">
        <f t="shared" si="4"/>
        <v>8.7843467213758383E-5</v>
      </c>
      <c r="Q67" s="26">
        <f t="shared" si="5"/>
        <v>2.9843873572041602E-2</v>
      </c>
      <c r="R67" s="26">
        <f>'TEST SECTION NUMBER 164'!$C$4^2-PI()*(('TEST SECTION NUMBER 164'!$C$6)^2)/4</f>
        <v>0.13615764649661849</v>
      </c>
      <c r="S67" s="26">
        <f>PI()*'TEST SECTION NUMBER 164'!$C$6</f>
        <v>1.1749556524425826</v>
      </c>
      <c r="T67" s="26">
        <f t="shared" si="6"/>
        <v>3.4036</v>
      </c>
      <c r="U67" s="26">
        <f t="shared" si="7"/>
        <v>1335.66</v>
      </c>
      <c r="V67" s="26">
        <f t="shared" si="8"/>
        <v>477.92777777777775</v>
      </c>
      <c r="W67" s="94">
        <f t="shared" si="9"/>
        <v>0.99200984522738067</v>
      </c>
      <c r="X67">
        <v>0.92652899999999994</v>
      </c>
      <c r="Z67" s="34">
        <f t="shared" si="14"/>
        <v>8.7843467213758383E-5</v>
      </c>
      <c r="AA67" s="26">
        <f t="shared" si="15"/>
        <v>2.9843873572041598E-2</v>
      </c>
      <c r="AB67" s="97">
        <f t="shared" si="16"/>
        <v>477.92777777777775</v>
      </c>
      <c r="AD67" s="21">
        <f t="shared" si="13"/>
        <v>1335.66</v>
      </c>
      <c r="AE67" s="21">
        <f t="shared" si="1"/>
        <v>8.7843467213758383E-5</v>
      </c>
      <c r="AF67" s="21" cm="1">
        <f t="array" ref="AF67">[3]!PropsSI("Hmass","P",テーブル1521[[#This Row],[Pin圧力 (Pa)]],"Q",1,"Water")-[3]!PropsSI("Hmass","P",テーブル1521[[#This Row],[Pin圧力 (Pa)]],"Q",0,"Water")</f>
        <v>893960.08484602417</v>
      </c>
      <c r="AG67" s="21" cm="1">
        <f t="array" ref="AG67">[3]!PropsSI("T","P",テーブル1521[[#This Row],[Pin圧力 (Pa)]],"Q",0,"Water")</f>
        <v>623.06876481641166</v>
      </c>
      <c r="AH67" s="21">
        <f>単位換算164!AB67</f>
        <v>477.92777777777775</v>
      </c>
      <c r="AI67" s="21" cm="1">
        <f t="array" ref="AI67">[3]!PropsSI("C", "T", テーブル51520[[#This Row],[Ts]]-0.0001, "P", L67, "Water")</f>
        <v>10093.630387299307</v>
      </c>
      <c r="AJ67" s="21" cm="1">
        <f t="array" ref="AJ67">[3]!PropsSI("C", "T", テーブル51520[[#This Row],[Tin]], "P", L67, "Water")</f>
        <v>4437.6718917945445</v>
      </c>
      <c r="AK67" s="21">
        <f>(テーブル51520[[#This Row],[CPL_Ts]]+テーブル51520[[#This Row],[CPL_Tin]])/2</f>
        <v>7265.6511395469261</v>
      </c>
      <c r="AL67" s="21">
        <f>'TEST SECTION NUMBER 164'!N63*3.1546</f>
        <v>1.0631002000000001</v>
      </c>
      <c r="AM67" s="21">
        <f t="shared" si="2"/>
        <v>2.0375964369058548</v>
      </c>
      <c r="AN67" s="21">
        <f>テーブル51520[[#This Row],[Q_AVE]]*テーブル51520[[#This Row],[A_htr]]</f>
        <v>2.1661691795939015</v>
      </c>
      <c r="AO67" s="21">
        <f>テーブル51520[[#This Row],[DNB位置の軸方向出力]]/テーブル51520[[#This Row],[ロッド数]]</f>
        <v>3.4086911624495758E-2</v>
      </c>
      <c r="AP67" s="21">
        <f>'TEST SECTION NUMBER 164'!E63</f>
        <v>0.79761904761904767</v>
      </c>
      <c r="AQ67" s="21">
        <f>テーブル51520[[#This Row],[Q_all]]*テーブル51520[[#This Row],[z_ratio]]*テーブル51520[[#This Row],[r_ratio]]*1000000</f>
        <v>58894.609107513032</v>
      </c>
      <c r="AR67" s="28">
        <f>テーブル51520[[#This Row],[Q_AVE]]*テーブル51520[[#This Row],[DNB位置の軸方向出力]]*テーブル51520[[#This Row],[DNB位置の半径方向出力]]</f>
        <v>0.99200984522738078</v>
      </c>
      <c r="AS67" s="21">
        <f>テーブル51520[[#This Row],[G]]*テーブル51520[[#This Row],[A]]*テーブル51520[[#This Row],[Hlg]]</f>
        <v>104887.44763902618</v>
      </c>
      <c r="AT67" s="21">
        <f>-テーブル51520[[#This Row],[G]]*テーブル51520[[#This Row],[A]]*テーブル51520[[#This Row],[CPL_ave]]*(テーブル51520[[#This Row],[Ts]]-テーブル51520[[#This Row],[Tin]])</f>
        <v>-123728.57262825569</v>
      </c>
      <c r="AU67" s="22">
        <f>(テーブル51520[[#This Row],[Q_DNB]]+テーブル51520[[#This Row],[xin_nishida]])/テーブル51520[[#This Row],[GAHlg]]</f>
        <v>-0.61812890846453816</v>
      </c>
      <c r="AV67" s="21">
        <v>0.85217279061239404</v>
      </c>
      <c r="AW67" s="21">
        <v>25</v>
      </c>
      <c r="AX67" s="21">
        <v>1.095</v>
      </c>
      <c r="AY67" s="21">
        <f>テーブル51520[[#This Row],[Ts]]-テーブル51520[[#This Row],[Tin]]</f>
        <v>145.14098703863391</v>
      </c>
      <c r="AZ67" s="21" cm="1">
        <f t="array" ref="AZ67">[3]!PropsSI("H", "P", L67, "T", テーブル51520[[#This Row],[Ts]]-0.001, "Water")-[3]!PropsSI("H", "P", L67, "T", テーブル51520[[#This Row],[Tin]], "Water")</f>
        <v>790389.64932255517</v>
      </c>
      <c r="BA67" s="21">
        <f>テーブル51520[[#This Row],[Hsub]]/1000</f>
        <v>790.38964932255521</v>
      </c>
    </row>
    <row r="68" spans="1:53">
      <c r="A68" s="34">
        <f>'TEST SECTION NUMBER 164'!$C$2</f>
        <v>164</v>
      </c>
      <c r="B68" s="66">
        <f>'TEST SECTION NUMBER 164'!I64</f>
        <v>71</v>
      </c>
      <c r="C68" s="26">
        <f>'TEST SECTION NUMBER 164'!K64</f>
        <v>2110</v>
      </c>
      <c r="D68" s="26">
        <f>'TEST SECTION NUMBER 164'!Q64</f>
        <v>134</v>
      </c>
      <c r="E68" s="26">
        <f>'TEST SECTION NUMBER 164'!M64</f>
        <v>2.956</v>
      </c>
      <c r="F68" s="67">
        <f>'TEST SECTION NUMBER 164'!L64</f>
        <v>530</v>
      </c>
      <c r="G68" s="67">
        <f>'TEST SECTION NUMBER 164'!G64</f>
        <v>0.48429405776897666</v>
      </c>
      <c r="H68" s="24">
        <f>'TEST SECTION NUMBER 164'!$C$4</f>
        <v>0.496</v>
      </c>
      <c r="I68" s="24">
        <f>'TEST SECTION NUMBER 164'!$C$6</f>
        <v>0.374</v>
      </c>
      <c r="K68" s="69" t="str">
        <f>B68&amp;"_"&amp;テーブル41419[[#This Row],[TEST SECTION NUMBER]]</f>
        <v>71_164</v>
      </c>
      <c r="L68" s="26">
        <f t="shared" si="3"/>
        <v>14547937.27</v>
      </c>
      <c r="M68" s="26">
        <f>'TEST SECTION NUMBER 164'!P64*0.0254</f>
        <v>4.2671999999999999</v>
      </c>
      <c r="N68" s="26">
        <f>'TEST SECTION NUMBER 164'!$C$4*0.0254</f>
        <v>1.2598399999999999E-2</v>
      </c>
      <c r="O68" s="26">
        <f>'TEST SECTION NUMBER 164'!$C$6*0.0254</f>
        <v>9.4996000000000004E-3</v>
      </c>
      <c r="P68" s="26">
        <f t="shared" si="4"/>
        <v>8.7843467213758383E-5</v>
      </c>
      <c r="Q68" s="26">
        <f t="shared" si="5"/>
        <v>2.9843873572041602E-2</v>
      </c>
      <c r="R68" s="26">
        <f>'TEST SECTION NUMBER 164'!$C$4^2-PI()*(('TEST SECTION NUMBER 164'!$C$6)^2)/4</f>
        <v>0.13615764649661849</v>
      </c>
      <c r="S68" s="26">
        <f>PI()*'TEST SECTION NUMBER 164'!$C$6</f>
        <v>1.1749556524425826</v>
      </c>
      <c r="T68" s="26">
        <f t="shared" si="6"/>
        <v>3.4036</v>
      </c>
      <c r="U68" s="26">
        <f t="shared" si="7"/>
        <v>4008.3359999999998</v>
      </c>
      <c r="V68" s="26">
        <f t="shared" si="8"/>
        <v>549.81666666666661</v>
      </c>
      <c r="W68" s="94">
        <f t="shared" si="9"/>
        <v>1.5277540346380136</v>
      </c>
      <c r="X68">
        <v>0.92652899999999994</v>
      </c>
      <c r="Z68" s="34">
        <f t="shared" si="14"/>
        <v>8.7843467213758383E-5</v>
      </c>
      <c r="AA68" s="26">
        <f t="shared" si="15"/>
        <v>2.9843873572041598E-2</v>
      </c>
      <c r="AB68" s="97">
        <f t="shared" si="16"/>
        <v>549.81666666666661</v>
      </c>
      <c r="AD68" s="21">
        <f t="shared" si="13"/>
        <v>4008.3359999999998</v>
      </c>
      <c r="AE68" s="21">
        <f t="shared" si="1"/>
        <v>8.7843467213758383E-5</v>
      </c>
      <c r="AF68" s="21" cm="1">
        <f t="array" ref="AF68">[3]!PropsSI("Hmass","P",テーブル1521[[#This Row],[Pin圧力 (Pa)]],"Q",1,"Water")-[3]!PropsSI("Hmass","P",テーブル1521[[#This Row],[Pin圧力 (Pa)]],"Q",0,"Water")</f>
        <v>1030826.6174999001</v>
      </c>
      <c r="AG68" s="21" cm="1">
        <f t="array" ref="AG68">[3]!PropsSI("T","P",テーブル1521[[#This Row],[Pin圧力 (Pa)]],"Q",0,"Water")</f>
        <v>612.8617754030106</v>
      </c>
      <c r="AH68" s="21">
        <f>単位換算164!AB68</f>
        <v>549.81666666666661</v>
      </c>
      <c r="AI68" s="21" cm="1">
        <f t="array" ref="AI68">[3]!PropsSI("C", "T", テーブル51520[[#This Row],[Ts]]-0.0001, "P", L68, "Water")</f>
        <v>8170.1131796368072</v>
      </c>
      <c r="AJ68" s="21" cm="1">
        <f t="array" ref="AJ68">[3]!PropsSI("C", "T", テーブル51520[[#This Row],[Tin]], "P", L68, "Water")</f>
        <v>5045.2857399616614</v>
      </c>
      <c r="AK68" s="21">
        <f>(テーブル51520[[#This Row],[CPL_Ts]]+テーブル51520[[#This Row],[CPL_Tin]])/2</f>
        <v>6607.6994597992343</v>
      </c>
      <c r="AL68" s="21">
        <f>'TEST SECTION NUMBER 164'!N64*3.1546</f>
        <v>1.6372374000000001</v>
      </c>
      <c r="AM68" s="21">
        <f t="shared" si="2"/>
        <v>2.0375964369058548</v>
      </c>
      <c r="AN68" s="21">
        <f>テーブル51520[[#This Row],[Q_AVE]]*テーブル51520[[#This Row],[A_htr]]</f>
        <v>3.3360290926090057</v>
      </c>
      <c r="AO68" s="21">
        <f>テーブル51520[[#This Row],[DNB位置の軸方向出力]]/テーブル51520[[#This Row],[ロッド数]]</f>
        <v>3.4086911624495758E-2</v>
      </c>
      <c r="AP68" s="21">
        <f>'TEST SECTION NUMBER 164'!E64</f>
        <v>0.79761904761904767</v>
      </c>
      <c r="AQ68" s="21">
        <f>テーブル51520[[#This Row],[Q_all]]*テーブル51520[[#This Row],[z_ratio]]*テーブル51520[[#This Row],[r_ratio]]*1000000</f>
        <v>90701.193254597238</v>
      </c>
      <c r="AR68" s="28">
        <f>テーブル51520[[#This Row],[Q_AVE]]*テーブル51520[[#This Row],[DNB位置の軸方向出力]]*テーブル51520[[#This Row],[DNB位置の半径方向出力]]</f>
        <v>1.5277540346380136</v>
      </c>
      <c r="AS68" s="21">
        <f>テーブル51520[[#This Row],[G]]*テーブル51520[[#This Row],[A]]*テーブル51520[[#This Row],[Hlg]]</f>
        <v>362960.37304819067</v>
      </c>
      <c r="AT68" s="21">
        <f>-テーブル51520[[#This Row],[G]]*テーブル51520[[#This Row],[A]]*テーブル51520[[#This Row],[CPL_ave]]*(テーブル51520[[#This Row],[Ts]]-テーブル51520[[#This Row],[Tin]])</f>
        <v>-146681.47489082991</v>
      </c>
      <c r="AU68" s="22">
        <f>(テーブル51520[[#This Row],[Q_DNB]]+テーブル51520[[#This Row],[xin_nishida]])/テーブル51520[[#This Row],[GAHlg]]</f>
        <v>-0.15423248870421483</v>
      </c>
      <c r="AV68" s="21">
        <v>0.85217279061239404</v>
      </c>
      <c r="AW68" s="21">
        <v>25</v>
      </c>
      <c r="AX68" s="21">
        <v>1.095</v>
      </c>
      <c r="AY68" s="21">
        <f>テーブル51520[[#This Row],[Ts]]-テーブル51520[[#This Row],[Tin]]</f>
        <v>63.045108736343991</v>
      </c>
      <c r="AZ68" s="21" cm="1">
        <f t="array" ref="AZ68">[3]!PropsSI("H", "P", L68, "T", テーブル51520[[#This Row],[Ts]]-0.001, "Water")-[3]!PropsSI("H", "P", L68, "T", テーブル51520[[#This Row],[Tin]], "Water")</f>
        <v>376192.44639169588</v>
      </c>
      <c r="BA68" s="21">
        <f>テーブル51520[[#This Row],[Hsub]]/1000</f>
        <v>376.19244639169585</v>
      </c>
    </row>
    <row r="69" spans="1:53">
      <c r="A69" s="34">
        <f>'TEST SECTION NUMBER 164'!$C$2</f>
        <v>164</v>
      </c>
      <c r="B69" s="66">
        <f>'TEST SECTION NUMBER 164'!I65</f>
        <v>72</v>
      </c>
      <c r="C69" s="26">
        <f>'TEST SECTION NUMBER 164'!K65</f>
        <v>2105</v>
      </c>
      <c r="D69" s="26">
        <f>'TEST SECTION NUMBER 164'!Q65</f>
        <v>134</v>
      </c>
      <c r="E69" s="26">
        <f>'TEST SECTION NUMBER 164'!M65</f>
        <v>2.0230000000000001</v>
      </c>
      <c r="F69" s="67">
        <f>'TEST SECTION NUMBER 164'!L65</f>
        <v>506.3</v>
      </c>
      <c r="G69" s="67">
        <f>'TEST SECTION NUMBER 164'!G65</f>
        <v>0.37511794069966975</v>
      </c>
      <c r="H69" s="24">
        <f>'TEST SECTION NUMBER 164'!$C$4</f>
        <v>0.496</v>
      </c>
      <c r="I69" s="24">
        <f>'TEST SECTION NUMBER 164'!$C$6</f>
        <v>0.374</v>
      </c>
      <c r="K69" s="69" t="str">
        <f>B69&amp;"_"&amp;テーブル41419[[#This Row],[TEST SECTION NUMBER]]</f>
        <v>72_164</v>
      </c>
      <c r="L69" s="26">
        <f t="shared" si="3"/>
        <v>14513463.484999999</v>
      </c>
      <c r="M69" s="26">
        <f>'TEST SECTION NUMBER 164'!P65*0.0254</f>
        <v>4.2671999999999999</v>
      </c>
      <c r="N69" s="26">
        <f>'TEST SECTION NUMBER 164'!$C$4*0.0254</f>
        <v>1.2598399999999999E-2</v>
      </c>
      <c r="O69" s="26">
        <f>'TEST SECTION NUMBER 164'!$C$6*0.0254</f>
        <v>9.4996000000000004E-3</v>
      </c>
      <c r="P69" s="26">
        <f t="shared" si="4"/>
        <v>8.7843467213758383E-5</v>
      </c>
      <c r="Q69" s="26">
        <f t="shared" si="5"/>
        <v>2.9843873572041602E-2</v>
      </c>
      <c r="R69" s="26">
        <f>'TEST SECTION NUMBER 164'!$C$4^2-PI()*(('TEST SECTION NUMBER 164'!$C$6)^2)/4</f>
        <v>0.13615764649661849</v>
      </c>
      <c r="S69" s="26">
        <f>PI()*'TEST SECTION NUMBER 164'!$C$6</f>
        <v>1.1749556524425826</v>
      </c>
      <c r="T69" s="26">
        <f t="shared" si="6"/>
        <v>3.4036</v>
      </c>
      <c r="U69" s="26">
        <f t="shared" si="7"/>
        <v>2743.1880000000001</v>
      </c>
      <c r="V69" s="26">
        <f t="shared" si="8"/>
        <v>536.65</v>
      </c>
      <c r="W69" s="94">
        <f t="shared" si="9"/>
        <v>1.183347055731178</v>
      </c>
      <c r="X69">
        <v>0.92652899999999994</v>
      </c>
      <c r="Z69" s="34">
        <f t="shared" si="14"/>
        <v>8.7843467213758383E-5</v>
      </c>
      <c r="AA69" s="26">
        <f t="shared" si="15"/>
        <v>2.9843873572041598E-2</v>
      </c>
      <c r="AB69" s="97">
        <f t="shared" si="16"/>
        <v>536.65</v>
      </c>
      <c r="AD69" s="21">
        <f t="shared" si="13"/>
        <v>2743.1880000000001</v>
      </c>
      <c r="AE69" s="21">
        <f t="shared" si="1"/>
        <v>8.7843467213758383E-5</v>
      </c>
      <c r="AF69" s="21" cm="1">
        <f t="array" ref="AF69">[3]!PropsSI("Hmass","P",テーブル1521[[#This Row],[Pin圧力 (Pa)]],"Q",1,"Water")-[3]!PropsSI("Hmass","P",テーブル1521[[#This Row],[Pin圧力 (Pa)]],"Q",0,"Water")</f>
        <v>1033117.12785038</v>
      </c>
      <c r="AG69" s="21" cm="1">
        <f t="array" ref="AG69">[3]!PropsSI("T","P",テーブル1521[[#This Row],[Pin圧力 (Pa)]],"Q",0,"Water")</f>
        <v>612.67292008461743</v>
      </c>
      <c r="AH69" s="21">
        <f>単位換算164!AB69</f>
        <v>536.65</v>
      </c>
      <c r="AI69" s="21" cm="1">
        <f t="array" ref="AI69">[3]!PropsSI("C", "T", テーブル51520[[#This Row],[Ts]]-0.0001, "P", L69, "Water")</f>
        <v>8145.6741949743919</v>
      </c>
      <c r="AJ69" s="21" cm="1">
        <f t="array" ref="AJ69">[3]!PropsSI("C", "T", テーブル51520[[#This Row],[Tin]], "P", L69, "Water")</f>
        <v>4878.019865321714</v>
      </c>
      <c r="AK69" s="21">
        <f>(テーブル51520[[#This Row],[CPL_Ts]]+テーブル51520[[#This Row],[CPL_Tin]])/2</f>
        <v>6511.8470301480529</v>
      </c>
      <c r="AL69" s="21">
        <f>'TEST SECTION NUMBER 164'!N65*3.1546</f>
        <v>1.2681492000000001</v>
      </c>
      <c r="AM69" s="21">
        <f t="shared" si="2"/>
        <v>2.0375964369058548</v>
      </c>
      <c r="AN69" s="21">
        <f>テーブル51520[[#This Row],[Q_AVE]]*テーブル51520[[#This Row],[A_htr]]</f>
        <v>2.5839762913850106</v>
      </c>
      <c r="AO69" s="21">
        <f>テーブル51520[[#This Row],[DNB位置の軸方向出力]]/テーブル51520[[#This Row],[ロッド数]]</f>
        <v>3.4086911624495758E-2</v>
      </c>
      <c r="AP69" s="21">
        <f>'TEST SECTION NUMBER 164'!E65</f>
        <v>0.79761904761904767</v>
      </c>
      <c r="AQ69" s="21">
        <f>テーブル51520[[#This Row],[Q_all]]*テーブル51520[[#This Row],[z_ratio]]*テーブル51520[[#This Row],[r_ratio]]*1000000</f>
        <v>70254.103445757399</v>
      </c>
      <c r="AR69" s="28">
        <f>テーブル51520[[#This Row],[Q_AVE]]*テーブル51520[[#This Row],[DNB位置の軸方向出力]]*テーブル51520[[#This Row],[DNB位置の半径方向出力]]</f>
        <v>1.1833470557311783</v>
      </c>
      <c r="AS69" s="21">
        <f>テーブル51520[[#This Row],[G]]*テーブル51520[[#This Row],[A]]*テーブル51520[[#This Row],[Hlg]]</f>
        <v>248951.41736100201</v>
      </c>
      <c r="AT69" s="21">
        <f>-テーブル51520[[#This Row],[G]]*テーブル51520[[#This Row],[A]]*テーブル51520[[#This Row],[CPL_ave]]*(テーブル51520[[#This Row],[Ts]]-テーブル51520[[#This Row],[Tin]])</f>
        <v>-119292.6753685936</v>
      </c>
      <c r="AU69" s="22">
        <f>(テーブル51520[[#This Row],[Q_DNB]]+テーブル51520[[#This Row],[xin_nishida]])/テーブル51520[[#This Row],[GAHlg]]</f>
        <v>-0.19698048897518766</v>
      </c>
      <c r="AV69" s="21">
        <v>0.85217279061239404</v>
      </c>
      <c r="AW69" s="21">
        <v>25</v>
      </c>
      <c r="AX69" s="21">
        <v>1.095</v>
      </c>
      <c r="AY69" s="21">
        <f>テーブル51520[[#This Row],[Ts]]-テーブル51520[[#This Row],[Tin]]</f>
        <v>76.022920084617454</v>
      </c>
      <c r="AZ69" s="21" cm="1">
        <f t="array" ref="AZ69">[3]!PropsSI("H", "P", L69, "T", テーブル51520[[#This Row],[Ts]]-0.001, "Water")-[3]!PropsSI("H", "P", L69, "T", テーブル51520[[#This Row],[Tin]], "Water")</f>
        <v>440116.25645503821</v>
      </c>
      <c r="BA69" s="21">
        <f>テーブル51520[[#This Row],[Hsub]]/1000</f>
        <v>440.11625645503818</v>
      </c>
    </row>
    <row r="70" spans="1:53">
      <c r="A70" s="34">
        <f>'TEST SECTION NUMBER 164'!$C$2</f>
        <v>164</v>
      </c>
      <c r="B70" s="66">
        <f>'TEST SECTION NUMBER 164'!I66</f>
        <v>73</v>
      </c>
      <c r="C70" s="26">
        <f>'TEST SECTION NUMBER 164'!K66</f>
        <v>2100</v>
      </c>
      <c r="D70" s="26">
        <f>'TEST SECTION NUMBER 164'!Q66</f>
        <v>134</v>
      </c>
      <c r="E70" s="26">
        <f>'TEST SECTION NUMBER 164'!M66</f>
        <v>1.4239999999999999</v>
      </c>
      <c r="F70" s="67">
        <f>'TEST SECTION NUMBER 164'!L66</f>
        <v>499.3</v>
      </c>
      <c r="G70" s="67">
        <f>'TEST SECTION NUMBER 164'!G66</f>
        <v>0.31726392994499431</v>
      </c>
      <c r="H70" s="24">
        <f>'TEST SECTION NUMBER 164'!$C$4</f>
        <v>0.496</v>
      </c>
      <c r="I70" s="24">
        <f>'TEST SECTION NUMBER 164'!$C$6</f>
        <v>0.374</v>
      </c>
      <c r="K70" s="69" t="str">
        <f>B70&amp;"_"&amp;テーブル41419[[#This Row],[TEST SECTION NUMBER]]</f>
        <v>73_164</v>
      </c>
      <c r="L70" s="26">
        <f t="shared" si="3"/>
        <v>14478989.699999999</v>
      </c>
      <c r="M70" s="26">
        <f>'TEST SECTION NUMBER 164'!P66*0.0254</f>
        <v>4.2671999999999999</v>
      </c>
      <c r="N70" s="26">
        <f>'TEST SECTION NUMBER 164'!$C$4*0.0254</f>
        <v>1.2598399999999999E-2</v>
      </c>
      <c r="O70" s="26">
        <f>'TEST SECTION NUMBER 164'!$C$6*0.0254</f>
        <v>9.4996000000000004E-3</v>
      </c>
      <c r="P70" s="26">
        <f t="shared" si="4"/>
        <v>8.7843467213758383E-5</v>
      </c>
      <c r="Q70" s="26">
        <f t="shared" si="5"/>
        <v>2.9843873572041602E-2</v>
      </c>
      <c r="R70" s="26">
        <f>'TEST SECTION NUMBER 164'!$C$4^2-PI()*(('TEST SECTION NUMBER 164'!$C$6)^2)/4</f>
        <v>0.13615764649661849</v>
      </c>
      <c r="S70" s="26">
        <f>PI()*'TEST SECTION NUMBER 164'!$C$6</f>
        <v>1.1749556524425826</v>
      </c>
      <c r="T70" s="26">
        <f t="shared" si="6"/>
        <v>3.4036</v>
      </c>
      <c r="U70" s="26">
        <f t="shared" si="7"/>
        <v>1930.944</v>
      </c>
      <c r="V70" s="26">
        <f t="shared" si="8"/>
        <v>532.76111111111106</v>
      </c>
      <c r="W70" s="94">
        <f t="shared" si="9"/>
        <v>1.000840793404479</v>
      </c>
      <c r="X70">
        <v>0.92652899999999994</v>
      </c>
      <c r="Z70" s="34">
        <f t="shared" si="14"/>
        <v>8.7843467213758383E-5</v>
      </c>
      <c r="AA70" s="26">
        <f t="shared" si="15"/>
        <v>2.9843873572041598E-2</v>
      </c>
      <c r="AB70" s="97">
        <f t="shared" si="16"/>
        <v>532.76111111111106</v>
      </c>
      <c r="AD70" s="21">
        <f t="shared" ref="AD70:AD98" si="17">U70</f>
        <v>1930.944</v>
      </c>
      <c r="AE70" s="21">
        <f t="shared" ref="AE70:AE98" si="18">Z70</f>
        <v>8.7843467213758383E-5</v>
      </c>
      <c r="AF70" s="21" cm="1">
        <f t="array" ref="AF70">[3]!PropsSI("Hmass","P",テーブル1521[[#This Row],[Pin圧力 (Pa)]],"Q",1,"Water")-[3]!PropsSI("Hmass","P",テーブル1521[[#This Row],[Pin圧力 (Pa)]],"Q",0,"Water")</f>
        <v>1035404.645585787</v>
      </c>
      <c r="AG70" s="21" cm="1">
        <f t="array" ref="AG70">[3]!PropsSI("T","P",テーブル1521[[#This Row],[Pin圧力 (Pa)]],"Q",0,"Water")</f>
        <v>612.48370255129544</v>
      </c>
      <c r="AH70" s="21">
        <f>単位換算164!AB70</f>
        <v>532.76111111111106</v>
      </c>
      <c r="AI70" s="21" cm="1">
        <f t="array" ref="AI70">[3]!PropsSI("C", "T", テーブル51520[[#This Row],[Ts]]-0.0001, "P", L70, "Water")</f>
        <v>8121.4607358194189</v>
      </c>
      <c r="AJ70" s="21" cm="1">
        <f t="array" ref="AJ70">[3]!PropsSI("C", "T", テーブル51520[[#This Row],[Tin]], "P", L70, "Water")</f>
        <v>4836.234280570523</v>
      </c>
      <c r="AK70" s="21">
        <f>(テーブル51520[[#This Row],[CPL_Ts]]+テーブル51520[[#This Row],[CPL_Tin]])/2</f>
        <v>6478.8475081949709</v>
      </c>
      <c r="AL70" s="21">
        <f>'TEST SECTION NUMBER 164'!N66*3.1546</f>
        <v>1.0725640000000001</v>
      </c>
      <c r="AM70" s="21">
        <f t="shared" ref="AM70:AM98" si="19">PI()*O70*16*M70</f>
        <v>2.0375964369058548</v>
      </c>
      <c r="AN70" s="21">
        <f>テーブル51520[[#This Row],[Q_AVE]]*テーブル51520[[#This Row],[A_htr]]</f>
        <v>2.1854525847534916</v>
      </c>
      <c r="AO70" s="21">
        <f>テーブル51520[[#This Row],[DNB位置の軸方向出力]]/テーブル51520[[#This Row],[ロッド数]]</f>
        <v>3.4086911624495758E-2</v>
      </c>
      <c r="AP70" s="21">
        <f>'TEST SECTION NUMBER 164'!E66</f>
        <v>0.79761904761904767</v>
      </c>
      <c r="AQ70" s="21">
        <f>テーブル51520[[#This Row],[Q_all]]*テーブル51520[[#This Row],[z_ratio]]*テーブル51520[[#This Row],[r_ratio]]*1000000</f>
        <v>59418.893461585867</v>
      </c>
      <c r="AR70" s="28">
        <f>テーブル51520[[#This Row],[Q_AVE]]*テーブル51520[[#This Row],[DNB位置の軸方向出力]]*テーブル51520[[#This Row],[DNB位置の半径方向出力]]</f>
        <v>1.000840793404479</v>
      </c>
      <c r="AS70" s="21">
        <f>テーブル51520[[#This Row],[G]]*テーブル51520[[#This Row],[A]]*テーブル51520[[#This Row],[Hlg]]</f>
        <v>175626.1808284836</v>
      </c>
      <c r="AT70" s="21">
        <f>-テーブル51520[[#This Row],[G]]*テーブル51520[[#This Row],[A]]*テーブル51520[[#This Row],[CPL_ave]]*(テーブル51520[[#This Row],[Ts]]-テーブル51520[[#This Row],[Tin]])</f>
        <v>-87610.934647589922</v>
      </c>
      <c r="AU70" s="22">
        <f>(テーブル51520[[#This Row],[Q_DNB]]+テーブル51520[[#This Row],[xin_nishida]])/テーブル51520[[#This Row],[GAHlg]]</f>
        <v>-0.16052299863843411</v>
      </c>
      <c r="AV70" s="21">
        <v>0.85217279061239404</v>
      </c>
      <c r="AW70" s="21">
        <v>25</v>
      </c>
      <c r="AX70" s="21">
        <v>1.095</v>
      </c>
      <c r="AY70" s="21">
        <f>テーブル51520[[#This Row],[Ts]]-テーブル51520[[#This Row],[Tin]]</f>
        <v>79.722591440184374</v>
      </c>
      <c r="AZ70" s="21" cm="1">
        <f t="array" ref="AZ70">[3]!PropsSI("H", "P", L70, "T", テーブル51520[[#This Row],[Ts]]-0.001, "Water")-[3]!PropsSI("H", "P", L70, "T", テーブル51520[[#This Row],[Tin]], "Water")</f>
        <v>457650.1638096387</v>
      </c>
      <c r="BA70" s="21">
        <f>テーブル51520[[#This Row],[Hsub]]/1000</f>
        <v>457.65016380963868</v>
      </c>
    </row>
    <row r="71" spans="1:53">
      <c r="A71" s="34">
        <f>'TEST SECTION NUMBER 164'!$C$2</f>
        <v>164</v>
      </c>
      <c r="B71" s="66">
        <f>'TEST SECTION NUMBER 164'!I67</f>
        <v>74</v>
      </c>
      <c r="C71" s="26">
        <f>'TEST SECTION NUMBER 164'!K67</f>
        <v>2100</v>
      </c>
      <c r="D71" s="26">
        <f>'TEST SECTION NUMBER 164'!Q67</f>
        <v>134</v>
      </c>
      <c r="E71" s="26">
        <f>'TEST SECTION NUMBER 164'!M67</f>
        <v>1.431</v>
      </c>
      <c r="F71" s="67">
        <f>'TEST SECTION NUMBER 164'!L67</f>
        <v>492</v>
      </c>
      <c r="G71" s="67">
        <f>'TEST SECTION NUMBER 164'!G67</f>
        <v>0.32379583438503823</v>
      </c>
      <c r="H71" s="24">
        <f>'TEST SECTION NUMBER 164'!$C$4</f>
        <v>0.496</v>
      </c>
      <c r="I71" s="24">
        <f>'TEST SECTION NUMBER 164'!$C$6</f>
        <v>0.374</v>
      </c>
      <c r="K71" s="69" t="str">
        <f>B71&amp;"_"&amp;テーブル41419[[#This Row],[TEST SECTION NUMBER]]</f>
        <v>74_164</v>
      </c>
      <c r="L71" s="26">
        <f t="shared" ref="L71:L98" si="20">C71*6894.757</f>
        <v>14478989.699999999</v>
      </c>
      <c r="M71" s="26">
        <f>'TEST SECTION NUMBER 164'!P67*0.0254</f>
        <v>4.2671999999999999</v>
      </c>
      <c r="N71" s="26">
        <f>'TEST SECTION NUMBER 164'!$C$4*0.0254</f>
        <v>1.2598399999999999E-2</v>
      </c>
      <c r="O71" s="26">
        <f>'TEST SECTION NUMBER 164'!$C$6*0.0254</f>
        <v>9.4996000000000004E-3</v>
      </c>
      <c r="P71" s="26">
        <f t="shared" ref="P71:P98" si="21">N71^2-PI()*(O71/2)^2</f>
        <v>8.7843467213758383E-5</v>
      </c>
      <c r="Q71" s="26">
        <f t="shared" ref="Q71:Q98" si="22">O71*PI()</f>
        <v>2.9843873572041602E-2</v>
      </c>
      <c r="R71" s="26">
        <f>'TEST SECTION NUMBER 164'!$C$4^2-PI()*(('TEST SECTION NUMBER 164'!$C$6)^2)/4</f>
        <v>0.13615764649661849</v>
      </c>
      <c r="S71" s="26">
        <f>PI()*'TEST SECTION NUMBER 164'!$C$6</f>
        <v>1.1749556524425826</v>
      </c>
      <c r="T71" s="26">
        <f t="shared" ref="T71:T98" si="23">D71*0.0254</f>
        <v>3.4036</v>
      </c>
      <c r="U71" s="26">
        <f t="shared" ref="U71:U98" si="24">E71*10^6*0.001356</f>
        <v>1940.4359999999999</v>
      </c>
      <c r="V71" s="26">
        <f t="shared" ref="V71:V98" si="25" xml:space="preserve"> (F71 - 32) * 5/9 + 273.15</f>
        <v>528.70555555555552</v>
      </c>
      <c r="W71" s="94">
        <f t="shared" ref="W71:W98" si="26">G71*3.1546</f>
        <v>1.0214463391510415</v>
      </c>
      <c r="X71">
        <v>0.92652899999999994</v>
      </c>
      <c r="Z71" s="34">
        <f t="shared" si="14"/>
        <v>8.7843467213758383E-5</v>
      </c>
      <c r="AA71" s="26">
        <f t="shared" si="15"/>
        <v>2.9843873572041598E-2</v>
      </c>
      <c r="AB71" s="97">
        <f t="shared" si="16"/>
        <v>528.70555555555552</v>
      </c>
      <c r="AD71" s="21">
        <f t="shared" si="17"/>
        <v>1940.4359999999999</v>
      </c>
      <c r="AE71" s="21">
        <f t="shared" si="18"/>
        <v>8.7843467213758383E-5</v>
      </c>
      <c r="AF71" s="21" cm="1">
        <f t="array" ref="AF71">[3]!PropsSI("Hmass","P",テーブル1521[[#This Row],[Pin圧力 (Pa)]],"Q",1,"Water")-[3]!PropsSI("Hmass","P",テーブル1521[[#This Row],[Pin圧力 (Pa)]],"Q",0,"Water")</f>
        <v>1035404.645585787</v>
      </c>
      <c r="AG71" s="21" cm="1">
        <f t="array" ref="AG71">[3]!PropsSI("T","P",テーブル1521[[#This Row],[Pin圧力 (Pa)]],"Q",0,"Water")</f>
        <v>612.48370255129544</v>
      </c>
      <c r="AH71" s="21">
        <f>単位換算164!AB71</f>
        <v>528.70555555555552</v>
      </c>
      <c r="AI71" s="21" cm="1">
        <f t="array" ref="AI71">[3]!PropsSI("C", "T", テーブル51520[[#This Row],[Ts]]-0.0001, "P", L71, "Water")</f>
        <v>8121.4607358194189</v>
      </c>
      <c r="AJ71" s="21" cm="1">
        <f t="array" ref="AJ71">[3]!PropsSI("C", "T", テーブル51520[[#This Row],[Tin]], "P", L71, "Water")</f>
        <v>4795.0953280980921</v>
      </c>
      <c r="AK71" s="21">
        <f>(テーブル51520[[#This Row],[CPL_Ts]]+テーブル51520[[#This Row],[CPL_Tin]])/2</f>
        <v>6458.2780319587555</v>
      </c>
      <c r="AL71" s="21">
        <f>'TEST SECTION NUMBER 164'!N67*3.1546</f>
        <v>1.0946461999999999</v>
      </c>
      <c r="AM71" s="21">
        <f t="shared" si="19"/>
        <v>2.0375964369058548</v>
      </c>
      <c r="AN71" s="21">
        <f>テーブル51520[[#This Row],[Q_AVE]]*テーブル51520[[#This Row],[A_htr]]</f>
        <v>2.2304471967925337</v>
      </c>
      <c r="AO71" s="21">
        <f>テーブル51520[[#This Row],[DNB位置の軸方向出力]]/テーブル51520[[#This Row],[ロッド数]]</f>
        <v>3.4086911624495758E-2</v>
      </c>
      <c r="AP71" s="21">
        <f>'TEST SECTION NUMBER 164'!E67</f>
        <v>0.79761904761904767</v>
      </c>
      <c r="AQ71" s="21">
        <f>テーブル51520[[#This Row],[Q_all]]*テーブル51520[[#This Row],[z_ratio]]*テーブル51520[[#This Row],[r_ratio]]*1000000</f>
        <v>60642.223621089091</v>
      </c>
      <c r="AR71" s="28">
        <f>テーブル51520[[#This Row],[Q_AVE]]*テーブル51520[[#This Row],[DNB位置の軸方向出力]]*テーブル51520[[#This Row],[DNB位置の半径方向出力]]</f>
        <v>1.0214463391510418</v>
      </c>
      <c r="AS71" s="21">
        <f>テーブル51520[[#This Row],[G]]*テーブル51520[[#This Row],[A]]*テーブル51520[[#This Row],[Hlg]]</f>
        <v>176489.51177356744</v>
      </c>
      <c r="AT71" s="21">
        <f>-テーブル51520[[#This Row],[G]]*テーブル51520[[#This Row],[A]]*テーブル51520[[#This Row],[CPL_ave]]*(テーブル51520[[#This Row],[Ts]]-テーブル51520[[#This Row],[Tin]])</f>
        <v>-92226.61746061244</v>
      </c>
      <c r="AU71" s="22">
        <f>(テーブル51520[[#This Row],[Q_DNB]]+テーブル51520[[#This Row],[xin_nishida]])/テーブル51520[[#This Row],[GAHlg]]</f>
        <v>-0.1789590413737758</v>
      </c>
      <c r="AV71" s="21">
        <v>0.85217279061239404</v>
      </c>
      <c r="AW71" s="21">
        <v>25</v>
      </c>
      <c r="AX71" s="21">
        <v>1.095</v>
      </c>
      <c r="AY71" s="21">
        <f>テーブル51520[[#This Row],[Ts]]-テーブル51520[[#This Row],[Tin]]</f>
        <v>83.778146995739917</v>
      </c>
      <c r="AZ71" s="21" cm="1">
        <f t="array" ref="AZ71">[3]!PropsSI("H", "P", L71, "T", テーブル51520[[#This Row],[Ts]]-0.001, "Water")-[3]!PropsSI("H", "P", L71, "T", テーブル51520[[#This Row],[Tin]], "Water")</f>
        <v>477179.39712518686</v>
      </c>
      <c r="BA71" s="21">
        <f>テーブル51520[[#This Row],[Hsub]]/1000</f>
        <v>477.17939712518688</v>
      </c>
    </row>
    <row r="72" spans="1:53">
      <c r="A72" s="34">
        <f>'TEST SECTION NUMBER 164'!$C$2</f>
        <v>164</v>
      </c>
      <c r="B72" s="66">
        <f>'TEST SECTION NUMBER 164'!I68</f>
        <v>75</v>
      </c>
      <c r="C72" s="26">
        <f>'TEST SECTION NUMBER 164'!K68</f>
        <v>1500</v>
      </c>
      <c r="D72" s="26">
        <f>'TEST SECTION NUMBER 164'!Q68</f>
        <v>112</v>
      </c>
      <c r="E72" s="26">
        <f>'TEST SECTION NUMBER 164'!M68</f>
        <v>2.4870000000000001</v>
      </c>
      <c r="F72" s="67">
        <f>'TEST SECTION NUMBER 164'!L68</f>
        <v>479.5</v>
      </c>
      <c r="G72" s="67">
        <f>'TEST SECTION NUMBER 164'!G68</f>
        <v>0.65329378665137472</v>
      </c>
      <c r="H72" s="24">
        <f>'TEST SECTION NUMBER 164'!$C$4</f>
        <v>0.496</v>
      </c>
      <c r="I72" s="24">
        <f>'TEST SECTION NUMBER 164'!$C$6</f>
        <v>0.374</v>
      </c>
      <c r="K72" s="69" t="str">
        <f>B72&amp;"_"&amp;テーブル41419[[#This Row],[TEST SECTION NUMBER]]</f>
        <v>75_164</v>
      </c>
      <c r="L72" s="26">
        <f t="shared" si="20"/>
        <v>10342135.5</v>
      </c>
      <c r="M72" s="26">
        <f>'TEST SECTION NUMBER 164'!P68*0.0254</f>
        <v>4.2671999999999999</v>
      </c>
      <c r="N72" s="26">
        <f>'TEST SECTION NUMBER 164'!$C$4*0.0254</f>
        <v>1.2598399999999999E-2</v>
      </c>
      <c r="O72" s="26">
        <f>'TEST SECTION NUMBER 164'!$C$6*0.0254</f>
        <v>9.4996000000000004E-3</v>
      </c>
      <c r="P72" s="26">
        <f t="shared" si="21"/>
        <v>8.7843467213758383E-5</v>
      </c>
      <c r="Q72" s="26">
        <f t="shared" si="22"/>
        <v>2.9843873572041602E-2</v>
      </c>
      <c r="R72" s="26">
        <f>'TEST SECTION NUMBER 164'!$C$4^2-PI()*(('TEST SECTION NUMBER 164'!$C$6)^2)/4</f>
        <v>0.13615764649661849</v>
      </c>
      <c r="S72" s="26">
        <f>PI()*'TEST SECTION NUMBER 164'!$C$6</f>
        <v>1.1749556524425826</v>
      </c>
      <c r="T72" s="26">
        <f t="shared" si="23"/>
        <v>2.8447999999999998</v>
      </c>
      <c r="U72" s="26">
        <f t="shared" si="24"/>
        <v>3372.3719999999998</v>
      </c>
      <c r="V72" s="26">
        <f t="shared" si="25"/>
        <v>521.76111111111106</v>
      </c>
      <c r="W72" s="94">
        <f t="shared" si="26"/>
        <v>2.0608805793704268</v>
      </c>
      <c r="X72">
        <v>0.85964649999999998</v>
      </c>
      <c r="Z72" s="34">
        <f t="shared" si="14"/>
        <v>8.7843467213758383E-5</v>
      </c>
      <c r="AA72" s="26">
        <f t="shared" si="15"/>
        <v>2.9843873572041598E-2</v>
      </c>
      <c r="AB72" s="97">
        <f t="shared" si="16"/>
        <v>521.76111111111106</v>
      </c>
      <c r="AD72" s="21">
        <f t="shared" si="17"/>
        <v>3372.3719999999998</v>
      </c>
      <c r="AE72" s="21">
        <f t="shared" si="18"/>
        <v>8.7843467213758383E-5</v>
      </c>
      <c r="AF72" s="21" cm="1">
        <f t="array" ref="AF72">[3]!PropsSI("Hmass","P",テーブル1521[[#This Row],[Pin圧力 (Pa)]],"Q",1,"Water")-[3]!PropsSI("Hmass","P",テーブル1521[[#This Row],[Pin圧力 (Pa)]],"Q",0,"Water")</f>
        <v>1296391.2423132048</v>
      </c>
      <c r="AG72" s="21" cm="1">
        <f t="array" ref="AG72">[3]!PropsSI("T","P",テーブル1521[[#This Row],[Pin圧力 (Pa)]],"Q",0,"Water")</f>
        <v>586.62934811404853</v>
      </c>
      <c r="AH72" s="21">
        <f>単位換算164!AB72</f>
        <v>521.76111111111106</v>
      </c>
      <c r="AI72" s="21" cm="1">
        <f t="array" ref="AI72">[3]!PropsSI("C", "T", テーブル51520[[#This Row],[Ts]]-0.0001, "P", L72, "Water")</f>
        <v>6225.9328115506423</v>
      </c>
      <c r="AJ72" s="21" cm="1">
        <f t="array" ref="AJ72">[3]!PropsSI("C", "T", テーブル51520[[#This Row],[Tin]], "P", L72, "Water")</f>
        <v>4775.8351681105732</v>
      </c>
      <c r="AK72" s="21">
        <f>(テーブル51520[[#This Row],[CPL_Ts]]+テーブル51520[[#This Row],[CPL_Tin]])/2</f>
        <v>5500.8839898306078</v>
      </c>
      <c r="AL72" s="21">
        <f>'TEST SECTION NUMBER 164'!N68*3.1546</f>
        <v>1.4795073999999999</v>
      </c>
      <c r="AM72" s="21">
        <f t="shared" si="19"/>
        <v>2.0375964369058548</v>
      </c>
      <c r="AN72" s="21">
        <f>テーブル51520[[#This Row],[Q_AVE]]*テーブル51520[[#This Row],[A_htr]]</f>
        <v>3.0146390066158451</v>
      </c>
      <c r="AO72" s="21">
        <f>テーブル51520[[#This Row],[DNB位置の軸方向出力]]/テーブル51520[[#This Row],[ロッド数]]</f>
        <v>5.0884036697247594E-2</v>
      </c>
      <c r="AP72" s="21">
        <f>'TEST SECTION NUMBER 164'!E68</f>
        <v>0.66666666666666663</v>
      </c>
      <c r="AQ72" s="21">
        <f>テーブル51520[[#This Row],[Q_all]]*テーブル51520[[#This Row],[z_ratio]]*テーブル51520[[#This Row],[r_ratio]]*1000000</f>
        <v>102264.66789439647</v>
      </c>
      <c r="AR72" s="28">
        <f>テーブル51520[[#This Row],[Q_AVE]]*テーブル51520[[#This Row],[DNB位置の軸方向出力]]*テーブル51520[[#This Row],[DNB位置の半径方向出力]]</f>
        <v>2.0608805793704263</v>
      </c>
      <c r="AS72" s="21">
        <f>テーブル51520[[#This Row],[G]]*テーブル51520[[#This Row],[A]]*テーブル51520[[#This Row],[Hlg]]</f>
        <v>384044.04253722989</v>
      </c>
      <c r="AT72" s="21">
        <f>-テーブル51520[[#This Row],[G]]*テーブル51520[[#This Row],[A]]*テーブル51520[[#This Row],[CPL_ave]]*(テーブル51520[[#This Row],[Ts]]-テーブル51520[[#This Row],[Tin]])</f>
        <v>-105708.40619050946</v>
      </c>
      <c r="AU72" s="22">
        <f>(テーブル51520[[#This Row],[Q_DNB]]+テーブル51520[[#This Row],[xin_nishida]])/テーブル51520[[#This Row],[GAHlg]]</f>
        <v>-8.9670400128108989E-3</v>
      </c>
      <c r="AV72" s="21">
        <v>1.2721009174311899</v>
      </c>
      <c r="AW72" s="21">
        <v>25</v>
      </c>
      <c r="AX72" s="21">
        <v>1.095</v>
      </c>
      <c r="AY72" s="21">
        <f>テーブル51520[[#This Row],[Ts]]-テーブル51520[[#This Row],[Tin]]</f>
        <v>64.868237002937462</v>
      </c>
      <c r="AZ72" s="21" cm="1">
        <f t="array" ref="AZ72">[3]!PropsSI("H", "P", L72, "T", テーブル51520[[#This Row],[Ts]]-0.001, "Water")-[3]!PropsSI("H", "P", L72, "T", テーブル51520[[#This Row],[Tin]], "Water")</f>
        <v>343565.05181104923</v>
      </c>
      <c r="BA72" s="21">
        <f>テーブル51520[[#This Row],[Hsub]]/1000</f>
        <v>343.56505181104922</v>
      </c>
    </row>
    <row r="73" spans="1:53">
      <c r="A73" s="34">
        <f>'TEST SECTION NUMBER 164'!$C$2</f>
        <v>164</v>
      </c>
      <c r="B73" s="66">
        <f>'TEST SECTION NUMBER 164'!I69</f>
        <v>76</v>
      </c>
      <c r="C73" s="26">
        <f>'TEST SECTION NUMBER 164'!K69</f>
        <v>1500</v>
      </c>
      <c r="D73" s="26">
        <f>'TEST SECTION NUMBER 164'!Q69</f>
        <v>112</v>
      </c>
      <c r="E73" s="26">
        <f>'TEST SECTION NUMBER 164'!M69</f>
        <v>1.966</v>
      </c>
      <c r="F73" s="67">
        <f>'TEST SECTION NUMBER 164'!L69</f>
        <v>441.9</v>
      </c>
      <c r="G73" s="67">
        <f>'TEST SECTION NUMBER 164'!G69</f>
        <v>0.64911493513761331</v>
      </c>
      <c r="H73" s="24">
        <f>'TEST SECTION NUMBER 164'!$C$4</f>
        <v>0.496</v>
      </c>
      <c r="I73" s="24">
        <f>'TEST SECTION NUMBER 164'!$C$6</f>
        <v>0.374</v>
      </c>
      <c r="K73" s="69" t="str">
        <f>B73&amp;"_"&amp;テーブル41419[[#This Row],[TEST SECTION NUMBER]]</f>
        <v>76_164</v>
      </c>
      <c r="L73" s="26">
        <f t="shared" si="20"/>
        <v>10342135.5</v>
      </c>
      <c r="M73" s="26">
        <f>'TEST SECTION NUMBER 164'!P69*0.0254</f>
        <v>4.2671999999999999</v>
      </c>
      <c r="N73" s="26">
        <f>'TEST SECTION NUMBER 164'!$C$4*0.0254</f>
        <v>1.2598399999999999E-2</v>
      </c>
      <c r="O73" s="26">
        <f>'TEST SECTION NUMBER 164'!$C$6*0.0254</f>
        <v>9.4996000000000004E-3</v>
      </c>
      <c r="P73" s="26">
        <f t="shared" si="21"/>
        <v>8.7843467213758383E-5</v>
      </c>
      <c r="Q73" s="26">
        <f t="shared" si="22"/>
        <v>2.9843873572041602E-2</v>
      </c>
      <c r="R73" s="26">
        <f>'TEST SECTION NUMBER 164'!$C$4^2-PI()*(('TEST SECTION NUMBER 164'!$C$6)^2)/4</f>
        <v>0.13615764649661849</v>
      </c>
      <c r="S73" s="26">
        <f>PI()*'TEST SECTION NUMBER 164'!$C$6</f>
        <v>1.1749556524425826</v>
      </c>
      <c r="T73" s="26">
        <f t="shared" si="23"/>
        <v>2.8447999999999998</v>
      </c>
      <c r="U73" s="26">
        <f t="shared" si="24"/>
        <v>2665.8960000000002</v>
      </c>
      <c r="V73" s="26">
        <f t="shared" si="25"/>
        <v>500.87222222222221</v>
      </c>
      <c r="W73" s="94">
        <f t="shared" si="26"/>
        <v>2.0476979743851147</v>
      </c>
      <c r="X73">
        <v>0.85964649999999998</v>
      </c>
      <c r="Z73" s="34">
        <f t="shared" si="14"/>
        <v>8.7843467213758383E-5</v>
      </c>
      <c r="AA73" s="26">
        <f t="shared" si="15"/>
        <v>2.9843873572041598E-2</v>
      </c>
      <c r="AB73" s="97">
        <f t="shared" si="16"/>
        <v>500.87222222222221</v>
      </c>
      <c r="AD73" s="21">
        <f t="shared" si="17"/>
        <v>2665.8960000000002</v>
      </c>
      <c r="AE73" s="21">
        <f t="shared" si="18"/>
        <v>8.7843467213758383E-5</v>
      </c>
      <c r="AF73" s="21" cm="1">
        <f t="array" ref="AF73">[3]!PropsSI("Hmass","P",テーブル1521[[#This Row],[Pin圧力 (Pa)]],"Q",1,"Water")-[3]!PropsSI("Hmass","P",テーブル1521[[#This Row],[Pin圧力 (Pa)]],"Q",0,"Water")</f>
        <v>1296391.2423132048</v>
      </c>
      <c r="AG73" s="21" cm="1">
        <f t="array" ref="AG73">[3]!PropsSI("T","P",テーブル1521[[#This Row],[Pin圧力 (Pa)]],"Q",0,"Water")</f>
        <v>586.62934811404853</v>
      </c>
      <c r="AH73" s="21">
        <f>単位換算164!AB73</f>
        <v>500.87222222222221</v>
      </c>
      <c r="AI73" s="21" cm="1">
        <f t="array" ref="AI73">[3]!PropsSI("C", "T", テーブル51520[[#This Row],[Ts]]-0.0001, "P", L73, "Water")</f>
        <v>6225.9328115506423</v>
      </c>
      <c r="AJ73" s="21" cm="1">
        <f t="array" ref="AJ73">[3]!PropsSI("C", "T", テーブル51520[[#This Row],[Tin]], "P", L73, "Water")</f>
        <v>4605.5630838255993</v>
      </c>
      <c r="AK73" s="21">
        <f>(テーブル51520[[#This Row],[CPL_Ts]]+テーブル51520[[#This Row],[CPL_Tin]])/2</f>
        <v>5415.7479476881208</v>
      </c>
      <c r="AL73" s="21">
        <f>'TEST SECTION NUMBER 164'!N69*3.1546</f>
        <v>1.4700436000000001</v>
      </c>
      <c r="AM73" s="21">
        <f t="shared" si="19"/>
        <v>2.0375964369058548</v>
      </c>
      <c r="AN73" s="21">
        <f>テーブル51520[[#This Row],[Q_AVE]]*テーブル51520[[#This Row],[A_htr]]</f>
        <v>2.9953556014562559</v>
      </c>
      <c r="AO73" s="21">
        <f>テーブル51520[[#This Row],[DNB位置の軸方向出力]]/テーブル51520[[#This Row],[ロッド数]]</f>
        <v>5.0884036697247594E-2</v>
      </c>
      <c r="AP73" s="21">
        <f>'TEST SECTION NUMBER 164'!E69</f>
        <v>0.66666666666666663</v>
      </c>
      <c r="AQ73" s="21">
        <f>テーブル51520[[#This Row],[Q_all]]*テーブル51520[[#This Row],[z_ratio]]*テーブル51520[[#This Row],[r_ratio]]*1000000</f>
        <v>101610.52289720417</v>
      </c>
      <c r="AR73" s="28">
        <f>テーブル51520[[#This Row],[Q_AVE]]*テーブル51520[[#This Row],[DNB位置の軸方向出力]]*テーブル51520[[#This Row],[DNB位置の半径方向出力]]</f>
        <v>2.0476979743851151</v>
      </c>
      <c r="AS73" s="21">
        <f>テーブル51520[[#This Row],[G]]*テーブル51520[[#This Row],[A]]*テーブル51520[[#This Row],[Hlg]]</f>
        <v>303590.9077716904</v>
      </c>
      <c r="AT73" s="21">
        <f>-テーブル51520[[#This Row],[G]]*テーブル51520[[#This Row],[A]]*テーブル51520[[#This Row],[CPL_ave]]*(テーブル51520[[#This Row],[Ts]]-テーブル51520[[#This Row],[Tin]])</f>
        <v>-108763.03888819928</v>
      </c>
      <c r="AU73" s="22">
        <f>(テーブル51520[[#This Row],[Q_DNB]]+テーブル51520[[#This Row],[xin_nishida]])/テーブル51520[[#This Row],[GAHlg]]</f>
        <v>-2.3559717395667288E-2</v>
      </c>
      <c r="AV73" s="21">
        <v>1.2721009174311899</v>
      </c>
      <c r="AW73" s="21">
        <v>25</v>
      </c>
      <c r="AX73" s="21">
        <v>1.095</v>
      </c>
      <c r="AY73" s="21">
        <f>テーブル51520[[#This Row],[Ts]]-テーブル51520[[#This Row],[Tin]]</f>
        <v>85.75712589182632</v>
      </c>
      <c r="AZ73" s="21" cm="1">
        <f t="array" ref="AZ73">[3]!PropsSI("H", "P", L73, "T", テーブル51520[[#This Row],[Ts]]-0.001, "Water")-[3]!PropsSI("H", "P", L73, "T", テーブル51520[[#This Row],[Tin]], "Water")</f>
        <v>441450.89631685335</v>
      </c>
      <c r="BA73" s="21">
        <f>テーブル51520[[#This Row],[Hsub]]/1000</f>
        <v>441.45089631685335</v>
      </c>
    </row>
    <row r="74" spans="1:53">
      <c r="A74" s="34">
        <f>'TEST SECTION NUMBER 164'!$C$2</f>
        <v>164</v>
      </c>
      <c r="B74" s="66">
        <f>'TEST SECTION NUMBER 164'!I70</f>
        <v>77</v>
      </c>
      <c r="C74" s="26">
        <f>'TEST SECTION NUMBER 164'!K70</f>
        <v>1000</v>
      </c>
      <c r="D74" s="26">
        <f>'TEST SECTION NUMBER 164'!Q70</f>
        <v>112</v>
      </c>
      <c r="E74" s="26">
        <f>'TEST SECTION NUMBER 164'!M70</f>
        <v>2.4609999999999999</v>
      </c>
      <c r="F74" s="67">
        <f>'TEST SECTION NUMBER 164'!L70</f>
        <v>507.4</v>
      </c>
      <c r="G74" s="67">
        <f>'TEST SECTION NUMBER 164'!G70</f>
        <v>0.59478986545871426</v>
      </c>
      <c r="H74" s="24">
        <f>'TEST SECTION NUMBER 164'!$C$4</f>
        <v>0.496</v>
      </c>
      <c r="I74" s="24">
        <f>'TEST SECTION NUMBER 164'!$C$6</f>
        <v>0.374</v>
      </c>
      <c r="K74" s="69" t="str">
        <f>B74&amp;"_"&amp;テーブル41419[[#This Row],[TEST SECTION NUMBER]]</f>
        <v>77_164</v>
      </c>
      <c r="L74" s="26">
        <f t="shared" si="20"/>
        <v>6894757</v>
      </c>
      <c r="M74" s="26">
        <f>'TEST SECTION NUMBER 164'!P70*0.0254</f>
        <v>4.2671999999999999</v>
      </c>
      <c r="N74" s="26">
        <f>'TEST SECTION NUMBER 164'!$C$4*0.0254</f>
        <v>1.2598399999999999E-2</v>
      </c>
      <c r="O74" s="26">
        <f>'TEST SECTION NUMBER 164'!$C$6*0.0254</f>
        <v>9.4996000000000004E-3</v>
      </c>
      <c r="P74" s="26">
        <f t="shared" si="21"/>
        <v>8.7843467213758383E-5</v>
      </c>
      <c r="Q74" s="26">
        <f t="shared" si="22"/>
        <v>2.9843873572041602E-2</v>
      </c>
      <c r="R74" s="26">
        <f>'TEST SECTION NUMBER 164'!$C$4^2-PI()*(('TEST SECTION NUMBER 164'!$C$6)^2)/4</f>
        <v>0.13615764649661849</v>
      </c>
      <c r="S74" s="26">
        <f>PI()*'TEST SECTION NUMBER 164'!$C$6</f>
        <v>1.1749556524425826</v>
      </c>
      <c r="T74" s="26">
        <f t="shared" si="23"/>
        <v>2.8447999999999998</v>
      </c>
      <c r="U74" s="26">
        <f t="shared" si="24"/>
        <v>3337.116</v>
      </c>
      <c r="V74" s="26">
        <f t="shared" si="25"/>
        <v>537.26111111111106</v>
      </c>
      <c r="W74" s="94">
        <f t="shared" si="26"/>
        <v>1.8763241095760599</v>
      </c>
      <c r="X74">
        <v>0.85964649999999998</v>
      </c>
      <c r="Z74" s="34">
        <f t="shared" si="14"/>
        <v>8.7843467213758383E-5</v>
      </c>
      <c r="AA74" s="26">
        <f t="shared" si="15"/>
        <v>2.9843873572041598E-2</v>
      </c>
      <c r="AB74" s="97">
        <f t="shared" si="16"/>
        <v>537.26111111111106</v>
      </c>
      <c r="AD74" s="21">
        <f t="shared" si="17"/>
        <v>3337.116</v>
      </c>
      <c r="AE74" s="21">
        <f t="shared" si="18"/>
        <v>8.7843467213758383E-5</v>
      </c>
      <c r="AF74" s="21" cm="1">
        <f t="array" ref="AF74">[3]!PropsSI("Hmass","P",テーブル1521[[#This Row],[Pin圧力 (Pa)]],"Q",1,"Water")-[3]!PropsSI("Hmass","P",テーブル1521[[#This Row],[Pin圧力 (Pa)]],"Q",0,"Water")</f>
        <v>1511769.588710238</v>
      </c>
      <c r="AG74" s="21" cm="1">
        <f t="array" ref="AG74">[3]!PropsSI("T","P",テーブル1521[[#This Row],[Pin圧力 (Pa)]],"Q",0,"Water")</f>
        <v>557.9555433683945</v>
      </c>
      <c r="AH74" s="21">
        <f>単位換算164!AB74</f>
        <v>537.26111111111106</v>
      </c>
      <c r="AI74" s="21" cm="1">
        <f t="array" ref="AI74">[3]!PropsSI("C", "T", テーブル51520[[#This Row],[Ts]]-0.0001, "P", L74, "Water")</f>
        <v>5381.5019477349215</v>
      </c>
      <c r="AJ74" s="21" cm="1">
        <f t="array" ref="AJ74">[3]!PropsSI("C", "T", テーブル51520[[#This Row],[Tin]], "P", L74, "Water")</f>
        <v>5004.9747872896505</v>
      </c>
      <c r="AK74" s="21">
        <f>(テーブル51520[[#This Row],[CPL_Ts]]+テーブル51520[[#This Row],[CPL_Tin]])/2</f>
        <v>5193.2383675122855</v>
      </c>
      <c r="AL74" s="21">
        <f>'TEST SECTION NUMBER 164'!N70*3.1546</f>
        <v>1.3470141999999998</v>
      </c>
      <c r="AM74" s="21">
        <f t="shared" si="19"/>
        <v>2.0375964369058548</v>
      </c>
      <c r="AN74" s="21">
        <f>テーブル51520[[#This Row],[Q_AVE]]*テーブル51520[[#This Row],[A_htr]]</f>
        <v>2.7446713343815903</v>
      </c>
      <c r="AO74" s="21">
        <f>テーブル51520[[#This Row],[DNB位置の軸方向出力]]/テーブル51520[[#This Row],[ロッド数]]</f>
        <v>5.0884036697247594E-2</v>
      </c>
      <c r="AP74" s="21">
        <f>'TEST SECTION NUMBER 164'!E70</f>
        <v>0.66666666666666663</v>
      </c>
      <c r="AQ74" s="21">
        <f>テーブル51520[[#This Row],[Q_all]]*テーブル51520[[#This Row],[z_ratio]]*テーブル51520[[#This Row],[r_ratio]]*1000000</f>
        <v>93106.637933704231</v>
      </c>
      <c r="AR74" s="28">
        <f>テーブル51520[[#This Row],[Q_AVE]]*テーブル51520[[#This Row],[DNB位置の軸方向出力]]*テーブル51520[[#This Row],[DNB位置の半径方向出力]]</f>
        <v>1.8763241095760599</v>
      </c>
      <c r="AS74" s="21">
        <f>テーブル51520[[#This Row],[G]]*テーブル51520[[#This Row],[A]]*テーブル51520[[#This Row],[Hlg]]</f>
        <v>443165.94233073184</v>
      </c>
      <c r="AT74" s="21">
        <f>-テーブル51520[[#This Row],[G]]*テーブル51520[[#This Row],[A]]*テーブル51520[[#This Row],[CPL_ave]]*(テーブル51520[[#This Row],[Ts]]-テーブル51520[[#This Row],[Tin]])</f>
        <v>-31504.496679379343</v>
      </c>
      <c r="AU74" s="22">
        <f>(テーブル51520[[#This Row],[Q_DNB]]+テーブル51520[[#This Row],[xin_nishida]])/テーブル51520[[#This Row],[GAHlg]]</f>
        <v>0.13900468282906003</v>
      </c>
      <c r="AV74" s="21">
        <v>1.2721009174311899</v>
      </c>
      <c r="AW74" s="21">
        <v>25</v>
      </c>
      <c r="AX74" s="21">
        <v>1.095</v>
      </c>
      <c r="AY74" s="21">
        <f>テーブル51520[[#This Row],[Ts]]-テーブル51520[[#This Row],[Tin]]</f>
        <v>20.694432257283438</v>
      </c>
      <c r="AZ74" s="21" cm="1">
        <f t="array" ref="AZ74">[3]!PropsSI("H", "P", L74, "T", テーブル51520[[#This Row],[Ts]]-0.001, "Water")-[3]!PropsSI("H", "P", L74, "T", テーブル51520[[#This Row],[Tin]], "Water")</f>
        <v>107135.31897922838</v>
      </c>
      <c r="BA74" s="21">
        <f>テーブル51520[[#This Row],[Hsub]]/1000</f>
        <v>107.13531897922839</v>
      </c>
    </row>
    <row r="75" spans="1:53">
      <c r="A75" s="34">
        <f>'TEST SECTION NUMBER 164'!$C$2</f>
        <v>164</v>
      </c>
      <c r="B75" s="66">
        <f>'TEST SECTION NUMBER 164'!I71</f>
        <v>78</v>
      </c>
      <c r="C75" s="26">
        <f>'TEST SECTION NUMBER 164'!K71</f>
        <v>1000</v>
      </c>
      <c r="D75" s="26">
        <f>'TEST SECTION NUMBER 164'!Q71</f>
        <v>112</v>
      </c>
      <c r="E75" s="26">
        <f>'TEST SECTION NUMBER 164'!M71</f>
        <v>2.9169999999999998</v>
      </c>
      <c r="F75" s="67">
        <f>'TEST SECTION NUMBER 164'!L71</f>
        <v>509.6</v>
      </c>
      <c r="G75" s="67">
        <f>'TEST SECTION NUMBER 164'!G71</f>
        <v>0.67558099472476918</v>
      </c>
      <c r="H75" s="24">
        <f>'TEST SECTION NUMBER 164'!$C$4</f>
        <v>0.496</v>
      </c>
      <c r="I75" s="24">
        <f>'TEST SECTION NUMBER 164'!$C$6</f>
        <v>0.374</v>
      </c>
      <c r="K75" s="69" t="str">
        <f>B75&amp;"_"&amp;テーブル41419[[#This Row],[TEST SECTION NUMBER]]</f>
        <v>78_164</v>
      </c>
      <c r="L75" s="26">
        <f t="shared" si="20"/>
        <v>6894757</v>
      </c>
      <c r="M75" s="26">
        <f>'TEST SECTION NUMBER 164'!P71*0.0254</f>
        <v>4.2671999999999999</v>
      </c>
      <c r="N75" s="26">
        <f>'TEST SECTION NUMBER 164'!$C$4*0.0254</f>
        <v>1.2598399999999999E-2</v>
      </c>
      <c r="O75" s="26">
        <f>'TEST SECTION NUMBER 164'!$C$6*0.0254</f>
        <v>9.4996000000000004E-3</v>
      </c>
      <c r="P75" s="26">
        <f t="shared" si="21"/>
        <v>8.7843467213758383E-5</v>
      </c>
      <c r="Q75" s="26">
        <f t="shared" si="22"/>
        <v>2.9843873572041602E-2</v>
      </c>
      <c r="R75" s="26">
        <f>'TEST SECTION NUMBER 164'!$C$4^2-PI()*(('TEST SECTION NUMBER 164'!$C$6)^2)/4</f>
        <v>0.13615764649661849</v>
      </c>
      <c r="S75" s="26">
        <f>PI()*'TEST SECTION NUMBER 164'!$C$6</f>
        <v>1.1749556524425826</v>
      </c>
      <c r="T75" s="26">
        <f t="shared" si="23"/>
        <v>2.8447999999999998</v>
      </c>
      <c r="U75" s="26">
        <f t="shared" si="24"/>
        <v>3955.4520000000002</v>
      </c>
      <c r="V75" s="26">
        <f t="shared" si="25"/>
        <v>538.48333333333335</v>
      </c>
      <c r="W75" s="94">
        <f t="shared" si="26"/>
        <v>2.1311878059587568</v>
      </c>
      <c r="X75">
        <v>0.85964649999999998</v>
      </c>
      <c r="Z75" s="34">
        <f t="shared" si="14"/>
        <v>8.7843467213758383E-5</v>
      </c>
      <c r="AA75" s="26">
        <f t="shared" si="15"/>
        <v>2.9843873572041598E-2</v>
      </c>
      <c r="AB75" s="97">
        <f t="shared" si="16"/>
        <v>538.48333333333335</v>
      </c>
      <c r="AD75" s="21">
        <f t="shared" si="17"/>
        <v>3955.4520000000002</v>
      </c>
      <c r="AE75" s="21">
        <f t="shared" si="18"/>
        <v>8.7843467213758383E-5</v>
      </c>
      <c r="AF75" s="21" cm="1">
        <f t="array" ref="AF75">[3]!PropsSI("Hmass","P",テーブル1521[[#This Row],[Pin圧力 (Pa)]],"Q",1,"Water")-[3]!PropsSI("Hmass","P",テーブル1521[[#This Row],[Pin圧力 (Pa)]],"Q",0,"Water")</f>
        <v>1511769.588710238</v>
      </c>
      <c r="AG75" s="21" cm="1">
        <f t="array" ref="AG75">[3]!PropsSI("T","P",テーブル1521[[#This Row],[Pin圧力 (Pa)]],"Q",0,"Water")</f>
        <v>557.9555433683945</v>
      </c>
      <c r="AH75" s="21">
        <f>単位換算164!AB75</f>
        <v>538.48333333333335</v>
      </c>
      <c r="AI75" s="21" cm="1">
        <f t="array" ref="AI75">[3]!PropsSI("C", "T", テーブル51520[[#This Row],[Ts]]-0.0001, "P", L75, "Water")</f>
        <v>5381.5019477349215</v>
      </c>
      <c r="AJ75" s="21" cm="1">
        <f t="array" ref="AJ75">[3]!PropsSI("C", "T", テーブル51520[[#This Row],[Tin]], "P", L75, "Water")</f>
        <v>5022.4718391724127</v>
      </c>
      <c r="AK75" s="21">
        <f>(テーブル51520[[#This Row],[CPL_Ts]]+テーブル51520[[#This Row],[CPL_Tin]])/2</f>
        <v>5201.9868934536671</v>
      </c>
      <c r="AL75" s="21">
        <f>'TEST SECTION NUMBER 164'!N71*3.1546</f>
        <v>1.5299809999999998</v>
      </c>
      <c r="AM75" s="21">
        <f t="shared" si="19"/>
        <v>2.0375964369058548</v>
      </c>
      <c r="AN75" s="21">
        <f>テーブル51520[[#This Row],[Q_AVE]]*テーブル51520[[#This Row],[A_htr]]</f>
        <v>3.1174838341336564</v>
      </c>
      <c r="AO75" s="21">
        <f>テーブル51520[[#This Row],[DNB位置の軸方向出力]]/テーブル51520[[#This Row],[ロッド数]]</f>
        <v>5.0884036697247594E-2</v>
      </c>
      <c r="AP75" s="21">
        <f>'TEST SECTION NUMBER 164'!E71</f>
        <v>0.66666666666666663</v>
      </c>
      <c r="AQ75" s="21">
        <f>テーブル51520[[#This Row],[Q_all]]*テーブル51520[[#This Row],[z_ratio]]*テーブル51520[[#This Row],[r_ratio]]*1000000</f>
        <v>105753.44121275538</v>
      </c>
      <c r="AR75" s="28">
        <f>テーブル51520[[#This Row],[Q_AVE]]*テーブル51520[[#This Row],[DNB位置の軸方向出力]]*テーブル51520[[#This Row],[DNB位置の半径方向出力]]</f>
        <v>2.1311878059587568</v>
      </c>
      <c r="AS75" s="21">
        <f>テーブル51520[[#This Row],[G]]*テーブル51520[[#This Row],[A]]*テーブル51520[[#This Row],[Hlg]]</f>
        <v>525280.39568417089</v>
      </c>
      <c r="AT75" s="21">
        <f>-テーブル51520[[#This Row],[G]]*テーブル51520[[#This Row],[A]]*テーブル51520[[#This Row],[CPL_ave]]*(テーブル51520[[#This Row],[Ts]]-テーブル51520[[#This Row],[Tin]])</f>
        <v>-35195.738873073831</v>
      </c>
      <c r="AU75" s="22">
        <f>(テーブル51520[[#This Row],[Q_DNB]]+テーブル51520[[#This Row],[xin_nishida]])/テーブル51520[[#This Row],[GAHlg]]</f>
        <v>0.13432388286218269</v>
      </c>
      <c r="AV75" s="21">
        <v>1.2721009174311899</v>
      </c>
      <c r="AW75" s="21">
        <v>25</v>
      </c>
      <c r="AX75" s="21">
        <v>1.095</v>
      </c>
      <c r="AY75" s="21">
        <f>テーブル51520[[#This Row],[Ts]]-テーブル51520[[#This Row],[Tin]]</f>
        <v>19.472210035061153</v>
      </c>
      <c r="AZ75" s="21" cm="1">
        <f t="array" ref="AZ75">[3]!PropsSI("H", "P", L75, "T", テーブル51520[[#This Row],[Ts]]-0.001, "Water")-[3]!PropsSI("H", "P", L75, "T", テーブル51520[[#This Row],[Tin]], "Water")</f>
        <v>101007.48160245526</v>
      </c>
      <c r="BA75" s="21">
        <f>テーブル51520[[#This Row],[Hsub]]/1000</f>
        <v>101.00748160245526</v>
      </c>
    </row>
    <row r="76" spans="1:53">
      <c r="A76" s="34">
        <f>'TEST SECTION NUMBER 164'!$C$2</f>
        <v>164</v>
      </c>
      <c r="B76" s="66">
        <f>'TEST SECTION NUMBER 164'!I72</f>
        <v>79</v>
      </c>
      <c r="C76" s="26">
        <f>'TEST SECTION NUMBER 164'!K72</f>
        <v>1000</v>
      </c>
      <c r="D76" s="26">
        <f>'TEST SECTION NUMBER 164'!Q72</f>
        <v>134</v>
      </c>
      <c r="E76" s="26">
        <f>'TEST SECTION NUMBER 164'!M72</f>
        <v>1.5</v>
      </c>
      <c r="F76" s="67">
        <f>'TEST SECTION NUMBER 164'!L72</f>
        <v>454.6</v>
      </c>
      <c r="G76" s="67">
        <f>'TEST SECTION NUMBER 164'!G72</f>
        <v>0.3667197778481846</v>
      </c>
      <c r="H76" s="24">
        <f>'TEST SECTION NUMBER 164'!$C$4</f>
        <v>0.496</v>
      </c>
      <c r="I76" s="24">
        <f>'TEST SECTION NUMBER 164'!$C$6</f>
        <v>0.374</v>
      </c>
      <c r="K76" s="69" t="str">
        <f>B76&amp;"_"&amp;テーブル41419[[#This Row],[TEST SECTION NUMBER]]</f>
        <v>79_164</v>
      </c>
      <c r="L76" s="26">
        <f t="shared" si="20"/>
        <v>6894757</v>
      </c>
      <c r="M76" s="26">
        <f>'TEST SECTION NUMBER 164'!P72*0.0254</f>
        <v>4.2671999999999999</v>
      </c>
      <c r="N76" s="26">
        <f>'TEST SECTION NUMBER 164'!$C$4*0.0254</f>
        <v>1.2598399999999999E-2</v>
      </c>
      <c r="O76" s="26">
        <f>'TEST SECTION NUMBER 164'!$C$6*0.0254</f>
        <v>9.4996000000000004E-3</v>
      </c>
      <c r="P76" s="26">
        <f t="shared" si="21"/>
        <v>8.7843467213758383E-5</v>
      </c>
      <c r="Q76" s="26">
        <f t="shared" si="22"/>
        <v>2.9843873572041602E-2</v>
      </c>
      <c r="R76" s="26">
        <f>'TEST SECTION NUMBER 164'!$C$4^2-PI()*(('TEST SECTION NUMBER 164'!$C$6)^2)/4</f>
        <v>0.13615764649661849</v>
      </c>
      <c r="S76" s="26">
        <f>PI()*'TEST SECTION NUMBER 164'!$C$6</f>
        <v>1.1749556524425826</v>
      </c>
      <c r="T76" s="26">
        <f t="shared" si="23"/>
        <v>3.4036</v>
      </c>
      <c r="U76" s="26">
        <f t="shared" si="24"/>
        <v>2034</v>
      </c>
      <c r="V76" s="26">
        <f t="shared" si="25"/>
        <v>507.92777777777775</v>
      </c>
      <c r="W76" s="94">
        <f t="shared" si="26"/>
        <v>1.1568542111998832</v>
      </c>
      <c r="X76">
        <v>0.92652899999999994</v>
      </c>
      <c r="Z76" s="34">
        <f t="shared" si="14"/>
        <v>8.7843467213758383E-5</v>
      </c>
      <c r="AA76" s="26">
        <f t="shared" si="15"/>
        <v>2.9843873572041598E-2</v>
      </c>
      <c r="AB76" s="97">
        <f t="shared" si="16"/>
        <v>507.92777777777775</v>
      </c>
      <c r="AD76" s="21">
        <f t="shared" si="17"/>
        <v>2034</v>
      </c>
      <c r="AE76" s="21">
        <f t="shared" si="18"/>
        <v>8.7843467213758383E-5</v>
      </c>
      <c r="AF76" s="21" cm="1">
        <f t="array" ref="AF76">[3]!PropsSI("Hmass","P",テーブル1521[[#This Row],[Pin圧力 (Pa)]],"Q",1,"Water")-[3]!PropsSI("Hmass","P",テーブル1521[[#This Row],[Pin圧力 (Pa)]],"Q",0,"Water")</f>
        <v>1511769.588710238</v>
      </c>
      <c r="AG76" s="21" cm="1">
        <f t="array" ref="AG76">[3]!PropsSI("T","P",テーブル1521[[#This Row],[Pin圧力 (Pa)]],"Q",0,"Water")</f>
        <v>557.9555433683945</v>
      </c>
      <c r="AH76" s="21">
        <f>単位換算164!AB76</f>
        <v>507.92777777777775</v>
      </c>
      <c r="AI76" s="21" cm="1">
        <f t="array" ref="AI76">[3]!PropsSI("C", "T", テーブル51520[[#This Row],[Ts]]-0.0001, "P", L76, "Water")</f>
        <v>5381.5019477349215</v>
      </c>
      <c r="AJ76" s="21" cm="1">
        <f t="array" ref="AJ76">[3]!PropsSI("C", "T", テーブル51520[[#This Row],[Tin]], "P", L76, "Water")</f>
        <v>4688.4542460003458</v>
      </c>
      <c r="AK76" s="21">
        <f>(テーブル51520[[#This Row],[CPL_Ts]]+テーブル51520[[#This Row],[CPL_Tin]])/2</f>
        <v>5034.9780968676332</v>
      </c>
      <c r="AL76" s="21">
        <f>'TEST SECTION NUMBER 164'!N72*3.1546</f>
        <v>1.2397578</v>
      </c>
      <c r="AM76" s="21">
        <f t="shared" si="19"/>
        <v>2.0375964369058548</v>
      </c>
      <c r="AN76" s="21">
        <f>テーブル51520[[#This Row],[Q_AVE]]*テーブル51520[[#This Row],[A_htr]]</f>
        <v>2.5261260759062414</v>
      </c>
      <c r="AO76" s="21">
        <f>テーブル51520[[#This Row],[DNB位置の軸方向出力]]/テーブル51520[[#This Row],[ロッド数]]</f>
        <v>3.4086911624495758E-2</v>
      </c>
      <c r="AP76" s="21">
        <f>'TEST SECTION NUMBER 164'!E72</f>
        <v>0.79761904761904767</v>
      </c>
      <c r="AQ76" s="21">
        <f>テーブル51520[[#This Row],[Q_all]]*テーブル51520[[#This Row],[z_ratio]]*テーブル51520[[#This Row],[r_ratio]]*1000000</f>
        <v>68681.250383538951</v>
      </c>
      <c r="AR76" s="28">
        <f>テーブル51520[[#This Row],[Q_AVE]]*テーブル51520[[#This Row],[DNB位置の軸方向出力]]*テーブル51520[[#This Row],[DNB位置の半径方向出力]]</f>
        <v>1.1568542111998832</v>
      </c>
      <c r="AS76" s="21">
        <f>テーブル51520[[#This Row],[G]]*テーブル51520[[#This Row],[A]]*テーブル51520[[#This Row],[Hlg]]</f>
        <v>270113.33339947084</v>
      </c>
      <c r="AT76" s="21">
        <f>-テーブル51520[[#This Row],[G]]*テーブル51520[[#This Row],[A]]*テーブル51520[[#This Row],[CPL_ave]]*(テーブル51520[[#This Row],[Ts]]-テーブル51520[[#This Row],[Tin]])</f>
        <v>-45005.864641604036</v>
      </c>
      <c r="AU76" s="22">
        <f>(テーブル51520[[#This Row],[Q_DNB]]+テーブル51520[[#This Row],[xin_nishida]])/テーブル51520[[#This Row],[GAHlg]]</f>
        <v>8.764982255400687E-2</v>
      </c>
      <c r="AV76" s="21">
        <v>0.85217279061239404</v>
      </c>
      <c r="AW76" s="21">
        <v>25</v>
      </c>
      <c r="AX76" s="21">
        <v>1.095</v>
      </c>
      <c r="AY76" s="21">
        <f>テーブル51520[[#This Row],[Ts]]-テーブル51520[[#This Row],[Tin]]</f>
        <v>50.027765590616752</v>
      </c>
      <c r="AZ76" s="21" cm="1">
        <f t="array" ref="AZ76">[3]!PropsSI("H", "P", L76, "T", テーブル51520[[#This Row],[Ts]]-0.001, "Water")-[3]!PropsSI("H", "P", L76, "T", テーブル51520[[#This Row],[Tin]], "Water")</f>
        <v>248890.37813868769</v>
      </c>
      <c r="BA76" s="21">
        <f>テーブル51520[[#This Row],[Hsub]]/1000</f>
        <v>248.89037813868771</v>
      </c>
    </row>
    <row r="77" spans="1:53">
      <c r="A77" s="34">
        <f>'TEST SECTION NUMBER 164'!$C$2</f>
        <v>164</v>
      </c>
      <c r="B77" s="66">
        <f>'TEST SECTION NUMBER 164'!I73</f>
        <v>80</v>
      </c>
      <c r="C77" s="26">
        <f>'TEST SECTION NUMBER 164'!K73</f>
        <v>1000</v>
      </c>
      <c r="D77" s="26">
        <f>'TEST SECTION NUMBER 164'!Q73</f>
        <v>134</v>
      </c>
      <c r="E77" s="26">
        <f>'TEST SECTION NUMBER 164'!M73</f>
        <v>1.988</v>
      </c>
      <c r="F77" s="67">
        <f>'TEST SECTION NUMBER 164'!L73</f>
        <v>458.1</v>
      </c>
      <c r="G77" s="67">
        <f>'TEST SECTION NUMBER 164'!G73</f>
        <v>0.42923943463146291</v>
      </c>
      <c r="H77" s="24">
        <f>'TEST SECTION NUMBER 164'!$C$4</f>
        <v>0.496</v>
      </c>
      <c r="I77" s="24">
        <f>'TEST SECTION NUMBER 164'!$C$6</f>
        <v>0.374</v>
      </c>
      <c r="K77" s="69" t="str">
        <f>B77&amp;"_"&amp;テーブル41419[[#This Row],[TEST SECTION NUMBER]]</f>
        <v>80_164</v>
      </c>
      <c r="L77" s="26">
        <f t="shared" si="20"/>
        <v>6894757</v>
      </c>
      <c r="M77" s="26">
        <f>'TEST SECTION NUMBER 164'!P73*0.0254</f>
        <v>4.2671999999999999</v>
      </c>
      <c r="N77" s="26">
        <f>'TEST SECTION NUMBER 164'!$C$4*0.0254</f>
        <v>1.2598399999999999E-2</v>
      </c>
      <c r="O77" s="26">
        <f>'TEST SECTION NUMBER 164'!$C$6*0.0254</f>
        <v>9.4996000000000004E-3</v>
      </c>
      <c r="P77" s="26">
        <f t="shared" si="21"/>
        <v>8.7843467213758383E-5</v>
      </c>
      <c r="Q77" s="26">
        <f t="shared" si="22"/>
        <v>2.9843873572041602E-2</v>
      </c>
      <c r="R77" s="26">
        <f>'TEST SECTION NUMBER 164'!$C$4^2-PI()*(('TEST SECTION NUMBER 164'!$C$6)^2)/4</f>
        <v>0.13615764649661849</v>
      </c>
      <c r="S77" s="26">
        <f>PI()*'TEST SECTION NUMBER 164'!$C$6</f>
        <v>1.1749556524425826</v>
      </c>
      <c r="T77" s="26">
        <f t="shared" si="23"/>
        <v>3.4036</v>
      </c>
      <c r="U77" s="26">
        <f t="shared" si="24"/>
        <v>2695.7280000000001</v>
      </c>
      <c r="V77" s="26">
        <f t="shared" si="25"/>
        <v>509.87222222222221</v>
      </c>
      <c r="W77" s="94">
        <f t="shared" si="26"/>
        <v>1.3540787204884128</v>
      </c>
      <c r="X77">
        <v>0.92652899999999994</v>
      </c>
      <c r="Z77" s="34">
        <f t="shared" si="14"/>
        <v>8.7843467213758383E-5</v>
      </c>
      <c r="AA77" s="26">
        <f t="shared" si="15"/>
        <v>2.9843873572041598E-2</v>
      </c>
      <c r="AB77" s="97">
        <f t="shared" si="16"/>
        <v>509.87222222222221</v>
      </c>
      <c r="AD77" s="21">
        <f t="shared" si="17"/>
        <v>2695.7280000000001</v>
      </c>
      <c r="AE77" s="21">
        <f t="shared" si="18"/>
        <v>8.7843467213758383E-5</v>
      </c>
      <c r="AF77" s="21" cm="1">
        <f t="array" ref="AF77">[3]!PropsSI("Hmass","P",テーブル1521[[#This Row],[Pin圧力 (Pa)]],"Q",1,"Water")-[3]!PropsSI("Hmass","P",テーブル1521[[#This Row],[Pin圧力 (Pa)]],"Q",0,"Water")</f>
        <v>1511769.588710238</v>
      </c>
      <c r="AG77" s="21" cm="1">
        <f t="array" ref="AG77">[3]!PropsSI("T","P",テーブル1521[[#This Row],[Pin圧力 (Pa)]],"Q",0,"Water")</f>
        <v>557.9555433683945</v>
      </c>
      <c r="AH77" s="21">
        <f>単位換算164!AB77</f>
        <v>509.87222222222221</v>
      </c>
      <c r="AI77" s="21" cm="1">
        <f t="array" ref="AI77">[3]!PropsSI("C", "T", テーブル51520[[#This Row],[Ts]]-0.0001, "P", L77, "Water")</f>
        <v>5381.5019477349215</v>
      </c>
      <c r="AJ77" s="21" cm="1">
        <f t="array" ref="AJ77">[3]!PropsSI("C", "T", テーブル51520[[#This Row],[Tin]], "P", L77, "Water")</f>
        <v>4704.7420173109786</v>
      </c>
      <c r="AK77" s="21">
        <f>(テーブル51520[[#This Row],[CPL_Ts]]+テーブル51520[[#This Row],[CPL_Tin]])/2</f>
        <v>5043.12198252295</v>
      </c>
      <c r="AL77" s="21">
        <f>'TEST SECTION NUMBER 164'!N73*3.1546</f>
        <v>1.4511160000000001</v>
      </c>
      <c r="AM77" s="21">
        <f t="shared" si="19"/>
        <v>2.0375964369058548</v>
      </c>
      <c r="AN77" s="21">
        <f>テーブル51520[[#This Row],[Q_AVE]]*テーブル51520[[#This Row],[A_htr]]</f>
        <v>2.9567887911370767</v>
      </c>
      <c r="AO77" s="21">
        <f>テーブル51520[[#This Row],[DNB位置の軸方向出力]]/テーブル51520[[#This Row],[ロッド数]]</f>
        <v>3.4086911624495758E-2</v>
      </c>
      <c r="AP77" s="21">
        <f>'TEST SECTION NUMBER 164'!E73</f>
        <v>0.79761904761904767</v>
      </c>
      <c r="AQ77" s="21">
        <f>テーブル51520[[#This Row],[Q_all]]*テーブル51520[[#This Row],[z_ratio]]*テーブル51520[[#This Row],[r_ratio]]*1000000</f>
        <v>80390.267624498505</v>
      </c>
      <c r="AR77" s="28">
        <f>テーブル51520[[#This Row],[Q_AVE]]*テーブル51520[[#This Row],[DNB位置の軸方向出力]]*テーブル51520[[#This Row],[DNB位置の半径方向出力]]</f>
        <v>1.3540787204884128</v>
      </c>
      <c r="AS77" s="21">
        <f>テーブル51520[[#This Row],[G]]*テーブル51520[[#This Row],[A]]*テーブル51520[[#This Row],[Hlg]]</f>
        <v>357990.20453209867</v>
      </c>
      <c r="AT77" s="21">
        <f>-テーブル51520[[#This Row],[G]]*テーブル51520[[#This Row],[A]]*テーブル51520[[#This Row],[CPL_ave]]*(テーブル51520[[#This Row],[Ts]]-テーブル51520[[#This Row],[Tin]])</f>
        <v>-57422.15257430989</v>
      </c>
      <c r="AU77" s="22">
        <f>(テーブル51520[[#This Row],[Q_DNB]]+テーブル51520[[#This Row],[xin_nishida]])/テーブル51520[[#This Row],[GAHlg]]</f>
        <v>6.415850143220668E-2</v>
      </c>
      <c r="AV77" s="21">
        <v>0.85217279061239404</v>
      </c>
      <c r="AW77" s="21">
        <v>25</v>
      </c>
      <c r="AX77" s="21">
        <v>1.095</v>
      </c>
      <c r="AY77" s="21">
        <f>テーブル51520[[#This Row],[Ts]]-テーブル51520[[#This Row],[Tin]]</f>
        <v>48.083321146172295</v>
      </c>
      <c r="AZ77" s="21" cm="1">
        <f t="array" ref="AZ77">[3]!PropsSI("H", "P", L77, "T", テーブル51520[[#This Row],[Ts]]-0.001, "Water")-[3]!PropsSI("H", "P", L77, "T", テーブル51520[[#This Row],[Tin]], "Water")</f>
        <v>239758.1875047686</v>
      </c>
      <c r="BA77" s="21">
        <f>テーブル51520[[#This Row],[Hsub]]/1000</f>
        <v>239.75818750476861</v>
      </c>
    </row>
    <row r="78" spans="1:53">
      <c r="A78" s="34">
        <f>'TEST SECTION NUMBER 164'!$C$2</f>
        <v>164</v>
      </c>
      <c r="B78" s="66">
        <f>'TEST SECTION NUMBER 164'!I74</f>
        <v>80</v>
      </c>
      <c r="C78" s="26">
        <f>'TEST SECTION NUMBER 164'!K74</f>
        <v>1000</v>
      </c>
      <c r="D78" s="26">
        <f>'TEST SECTION NUMBER 164'!Q74</f>
        <v>112</v>
      </c>
      <c r="E78" s="26">
        <f>'TEST SECTION NUMBER 164'!M74</f>
        <v>1.988</v>
      </c>
      <c r="F78" s="67">
        <f>'TEST SECTION NUMBER 164'!L74</f>
        <v>458.1</v>
      </c>
      <c r="G78" s="67">
        <f>'TEST SECTION NUMBER 164'!G74</f>
        <v>0.64075723211009039</v>
      </c>
      <c r="H78" s="24">
        <f>'TEST SECTION NUMBER 164'!$C$4</f>
        <v>0.496</v>
      </c>
      <c r="I78" s="24">
        <f>'TEST SECTION NUMBER 164'!$C$6</f>
        <v>0.374</v>
      </c>
      <c r="K78" s="69" t="str">
        <f>B78&amp;"_"&amp;テーブル41419[[#This Row],[TEST SECTION NUMBER]]</f>
        <v>80_164</v>
      </c>
      <c r="L78" s="26">
        <f t="shared" si="20"/>
        <v>6894757</v>
      </c>
      <c r="M78" s="26">
        <f>'TEST SECTION NUMBER 164'!P74*0.0254</f>
        <v>4.2671999999999999</v>
      </c>
      <c r="N78" s="26">
        <f>'TEST SECTION NUMBER 164'!$C$4*0.0254</f>
        <v>1.2598399999999999E-2</v>
      </c>
      <c r="O78" s="26">
        <f>'TEST SECTION NUMBER 164'!$C$6*0.0254</f>
        <v>9.4996000000000004E-3</v>
      </c>
      <c r="P78" s="26">
        <f t="shared" si="21"/>
        <v>8.7843467213758383E-5</v>
      </c>
      <c r="Q78" s="26">
        <f t="shared" si="22"/>
        <v>2.9843873572041602E-2</v>
      </c>
      <c r="R78" s="26">
        <f>'TEST SECTION NUMBER 164'!$C$4^2-PI()*(('TEST SECTION NUMBER 164'!$C$6)^2)/4</f>
        <v>0.13615764649661849</v>
      </c>
      <c r="S78" s="26">
        <f>PI()*'TEST SECTION NUMBER 164'!$C$6</f>
        <v>1.1749556524425826</v>
      </c>
      <c r="T78" s="26">
        <f t="shared" si="23"/>
        <v>2.8447999999999998</v>
      </c>
      <c r="U78" s="26">
        <f t="shared" si="24"/>
        <v>2695.7280000000001</v>
      </c>
      <c r="V78" s="26">
        <f t="shared" si="25"/>
        <v>509.87222222222221</v>
      </c>
      <c r="W78" s="94">
        <f t="shared" si="26"/>
        <v>2.0213327644144909</v>
      </c>
      <c r="X78">
        <v>0.85964649999999998</v>
      </c>
      <c r="Z78" s="34">
        <f t="shared" si="14"/>
        <v>8.7843467213758383E-5</v>
      </c>
      <c r="AA78" s="26">
        <f t="shared" si="15"/>
        <v>2.9843873572041598E-2</v>
      </c>
      <c r="AB78" s="97">
        <f t="shared" si="16"/>
        <v>509.87222222222221</v>
      </c>
      <c r="AD78" s="21">
        <f t="shared" si="17"/>
        <v>2695.7280000000001</v>
      </c>
      <c r="AE78" s="21">
        <f t="shared" si="18"/>
        <v>8.7843467213758383E-5</v>
      </c>
      <c r="AF78" s="21" cm="1">
        <f t="array" ref="AF78">[3]!PropsSI("Hmass","P",テーブル1521[[#This Row],[Pin圧力 (Pa)]],"Q",1,"Water")-[3]!PropsSI("Hmass","P",テーブル1521[[#This Row],[Pin圧力 (Pa)]],"Q",0,"Water")</f>
        <v>1511769.588710238</v>
      </c>
      <c r="AG78" s="21" cm="1">
        <f t="array" ref="AG78">[3]!PropsSI("T","P",テーブル1521[[#This Row],[Pin圧力 (Pa)]],"Q",0,"Water")</f>
        <v>557.9555433683945</v>
      </c>
      <c r="AH78" s="21">
        <f>単位換算164!AB78</f>
        <v>509.87222222222221</v>
      </c>
      <c r="AI78" s="21" cm="1">
        <f t="array" ref="AI78">[3]!PropsSI("C", "T", テーブル51520[[#This Row],[Ts]]-0.0001, "P", L78, "Water")</f>
        <v>5381.5019477349215</v>
      </c>
      <c r="AJ78" s="21" cm="1">
        <f t="array" ref="AJ78">[3]!PropsSI("C", "T", テーブル51520[[#This Row],[Tin]], "P", L78, "Water")</f>
        <v>4704.7420173109786</v>
      </c>
      <c r="AK78" s="21">
        <f>(テーブル51520[[#This Row],[CPL_Ts]]+テーブル51520[[#This Row],[CPL_Tin]])/2</f>
        <v>5043.12198252295</v>
      </c>
      <c r="AL78" s="21">
        <f>'TEST SECTION NUMBER 164'!N74*3.1546</f>
        <v>1.4511160000000001</v>
      </c>
      <c r="AM78" s="21">
        <f t="shared" si="19"/>
        <v>2.0375964369058548</v>
      </c>
      <c r="AN78" s="21">
        <f>テーブル51520[[#This Row],[Q_AVE]]*テーブル51520[[#This Row],[A_htr]]</f>
        <v>2.9567887911370767</v>
      </c>
      <c r="AO78" s="21">
        <f>テーブル51520[[#This Row],[DNB位置の軸方向出力]]/テーブル51520[[#This Row],[ロッド数]]</f>
        <v>5.0884036697247594E-2</v>
      </c>
      <c r="AP78" s="21">
        <f>'TEST SECTION NUMBER 164'!E74</f>
        <v>0.66666666666666663</v>
      </c>
      <c r="AQ78" s="21">
        <f>テーブル51520[[#This Row],[Q_all]]*テーブル51520[[#This Row],[z_ratio]]*テーブル51520[[#This Row],[r_ratio]]*1000000</f>
        <v>100302.23290281957</v>
      </c>
      <c r="AR78" s="28">
        <f>テーブル51520[[#This Row],[Q_AVE]]*テーブル51520[[#This Row],[DNB位置の軸方向出力]]*テーブル51520[[#This Row],[DNB位置の半径方向出力]]</f>
        <v>2.0213327644144914</v>
      </c>
      <c r="AS78" s="21">
        <f>テーブル51520[[#This Row],[G]]*テーブル51520[[#This Row],[A]]*テーブル51520[[#This Row],[Hlg]]</f>
        <v>357990.20453209867</v>
      </c>
      <c r="AT78" s="21">
        <f>-テーブル51520[[#This Row],[G]]*テーブル51520[[#This Row],[A]]*テーブル51520[[#This Row],[CPL_ave]]*(テーブル51520[[#This Row],[Ts]]-テーブル51520[[#This Row],[Tin]])</f>
        <v>-57422.15257430989</v>
      </c>
      <c r="AU78" s="22">
        <f>(テーブル51520[[#This Row],[Q_DNB]]+テーブル51520[[#This Row],[xin_nishida]])/テーブル51520[[#This Row],[GAHlg]]</f>
        <v>0.11978003807270346</v>
      </c>
      <c r="AV78" s="21">
        <v>1.2721009174311899</v>
      </c>
      <c r="AW78" s="21">
        <v>25</v>
      </c>
      <c r="AX78" s="21">
        <v>1.095</v>
      </c>
      <c r="AY78" s="21">
        <f>テーブル51520[[#This Row],[Ts]]-テーブル51520[[#This Row],[Tin]]</f>
        <v>48.083321146172295</v>
      </c>
      <c r="AZ78" s="21" cm="1">
        <f t="array" ref="AZ78">[3]!PropsSI("H", "P", L78, "T", テーブル51520[[#This Row],[Ts]]-0.001, "Water")-[3]!PropsSI("H", "P", L78, "T", テーブル51520[[#This Row],[Tin]], "Water")</f>
        <v>239758.1875047686</v>
      </c>
      <c r="BA78" s="21">
        <f>テーブル51520[[#This Row],[Hsub]]/1000</f>
        <v>239.75818750476861</v>
      </c>
    </row>
    <row r="79" spans="1:53">
      <c r="A79" s="34">
        <f>'TEST SECTION NUMBER 164'!$C$2</f>
        <v>164</v>
      </c>
      <c r="B79" s="66">
        <f>'TEST SECTION NUMBER 164'!I75</f>
        <v>81</v>
      </c>
      <c r="C79" s="26">
        <f>'TEST SECTION NUMBER 164'!K75</f>
        <v>1005</v>
      </c>
      <c r="D79" s="26">
        <f>'TEST SECTION NUMBER 164'!Q75</f>
        <v>112</v>
      </c>
      <c r="E79" s="26">
        <f>'TEST SECTION NUMBER 164'!M75</f>
        <v>2.4900000000000002</v>
      </c>
      <c r="F79" s="67">
        <f>'TEST SECTION NUMBER 164'!L75</f>
        <v>460.6</v>
      </c>
      <c r="G79" s="67">
        <f>'TEST SECTION NUMBER 164'!G75</f>
        <v>0.70204705431192516</v>
      </c>
      <c r="H79" s="24">
        <f>'TEST SECTION NUMBER 164'!$C$4</f>
        <v>0.496</v>
      </c>
      <c r="I79" s="24">
        <f>'TEST SECTION NUMBER 164'!$C$6</f>
        <v>0.374</v>
      </c>
      <c r="K79" s="69" t="str">
        <f>B79&amp;"_"&amp;テーブル41419[[#This Row],[TEST SECTION NUMBER]]</f>
        <v>81_164</v>
      </c>
      <c r="L79" s="26">
        <f t="shared" si="20"/>
        <v>6929230.7849999992</v>
      </c>
      <c r="M79" s="26">
        <f>'TEST SECTION NUMBER 164'!P75*0.0254</f>
        <v>4.2671999999999999</v>
      </c>
      <c r="N79" s="26">
        <f>'TEST SECTION NUMBER 164'!$C$4*0.0254</f>
        <v>1.2598399999999999E-2</v>
      </c>
      <c r="O79" s="26">
        <f>'TEST SECTION NUMBER 164'!$C$6*0.0254</f>
        <v>9.4996000000000004E-3</v>
      </c>
      <c r="P79" s="26">
        <f t="shared" si="21"/>
        <v>8.7843467213758383E-5</v>
      </c>
      <c r="Q79" s="26">
        <f t="shared" si="22"/>
        <v>2.9843873572041602E-2</v>
      </c>
      <c r="R79" s="26">
        <f>'TEST SECTION NUMBER 164'!$C$4^2-PI()*(('TEST SECTION NUMBER 164'!$C$6)^2)/4</f>
        <v>0.13615764649661849</v>
      </c>
      <c r="S79" s="26">
        <f>PI()*'TEST SECTION NUMBER 164'!$C$6</f>
        <v>1.1749556524425826</v>
      </c>
      <c r="T79" s="26">
        <f t="shared" si="23"/>
        <v>2.8447999999999998</v>
      </c>
      <c r="U79" s="26">
        <f t="shared" si="24"/>
        <v>3376.44</v>
      </c>
      <c r="V79" s="26">
        <f t="shared" si="25"/>
        <v>511.26111111111106</v>
      </c>
      <c r="W79" s="94">
        <f t="shared" si="26"/>
        <v>2.2146776375323989</v>
      </c>
      <c r="X79">
        <v>0.85964649999999998</v>
      </c>
      <c r="Z79" s="34">
        <f t="shared" si="14"/>
        <v>8.7843467213758383E-5</v>
      </c>
      <c r="AA79" s="26">
        <f t="shared" si="15"/>
        <v>2.9843873572041598E-2</v>
      </c>
      <c r="AB79" s="97">
        <f t="shared" si="16"/>
        <v>511.26111111111106</v>
      </c>
      <c r="AD79" s="21">
        <f t="shared" si="17"/>
        <v>3376.44</v>
      </c>
      <c r="AE79" s="21">
        <f t="shared" si="18"/>
        <v>8.7843467213758383E-5</v>
      </c>
      <c r="AF79" s="21" cm="1">
        <f t="array" ref="AF79">[3]!PropsSI("Hmass","P",テーブル1521[[#This Row],[Pin圧力 (Pa)]],"Q",1,"Water")-[3]!PropsSI("Hmass","P",テーブル1521[[#This Row],[Pin圧力 (Pa)]],"Q",0,"Water")</f>
        <v>1509539.8045957845</v>
      </c>
      <c r="AG79" s="21" cm="1">
        <f t="array" ref="AG79">[3]!PropsSI("T","P",テーブル1521[[#This Row],[Pin圧力 (Pa)]],"Q",0,"Water")</f>
        <v>558.29203600105939</v>
      </c>
      <c r="AH79" s="21">
        <f>単位換算164!AB79</f>
        <v>511.26111111111106</v>
      </c>
      <c r="AI79" s="21" cm="1">
        <f t="array" ref="AI79">[3]!PropsSI("C", "T", テーブル51520[[#This Row],[Ts]]-0.0001, "P", L79, "Water")</f>
        <v>5388.3477691488351</v>
      </c>
      <c r="AJ79" s="21" cm="1">
        <f t="array" ref="AJ79">[3]!PropsSI("C", "T", テーブル51520[[#This Row],[Tin]], "P", L79, "Water")</f>
        <v>4716.3509692712878</v>
      </c>
      <c r="AK79" s="21">
        <f>(テーブル51520[[#This Row],[CPL_Ts]]+テーブル51520[[#This Row],[CPL_Tin]])/2</f>
        <v>5052.3493692100619</v>
      </c>
      <c r="AL79" s="21">
        <f>'TEST SECTION NUMBER 164'!N75*3.1546</f>
        <v>1.5899184</v>
      </c>
      <c r="AM79" s="21">
        <f t="shared" si="19"/>
        <v>2.0375964369058548</v>
      </c>
      <c r="AN79" s="21">
        <f>テーブル51520[[#This Row],[Q_AVE]]*テーブル51520[[#This Row],[A_htr]]</f>
        <v>3.2396120668110573</v>
      </c>
      <c r="AO79" s="21">
        <f>テーブル51520[[#This Row],[DNB位置の軸方向出力]]/テーブル51520[[#This Row],[ロッド数]]</f>
        <v>5.0884036697247594E-2</v>
      </c>
      <c r="AP79" s="21">
        <f>'TEST SECTION NUMBER 164'!E75</f>
        <v>0.66666666666666663</v>
      </c>
      <c r="AQ79" s="21">
        <f>テーブル51520[[#This Row],[Q_all]]*テーブル51520[[#This Row],[z_ratio]]*テーブル51520[[#This Row],[r_ratio]]*1000000</f>
        <v>109896.35952830665</v>
      </c>
      <c r="AR79" s="28">
        <f>テーブル51520[[#This Row],[Q_AVE]]*テーブル51520[[#This Row],[DNB位置の軸方向出力]]*テーブル51520[[#This Row],[DNB位置の半径方向出力]]</f>
        <v>2.2146776375323984</v>
      </c>
      <c r="AS79" s="21">
        <f>テーブル51520[[#This Row],[G]]*テーブル51520[[#This Row],[A]]*テーブル51520[[#This Row],[Hlg]]</f>
        <v>447726.78349632584</v>
      </c>
      <c r="AT79" s="21">
        <f>-テーブル51520[[#This Row],[G]]*テーブル51520[[#This Row],[A]]*テーブル51520[[#This Row],[CPL_ave]]*(テーブル51520[[#This Row],[Ts]]-テーブル51520[[#This Row],[Tin]])</f>
        <v>-70476.673897650369</v>
      </c>
      <c r="AU79" s="22">
        <f>(テーブル51520[[#This Row],[Q_DNB]]+テーブル51520[[#This Row],[xin_nishida]])/テーブル51520[[#This Row],[GAHlg]]</f>
        <v>8.804406411165655E-2</v>
      </c>
      <c r="AV79" s="21">
        <v>1.2721009174311899</v>
      </c>
      <c r="AW79" s="21">
        <v>25</v>
      </c>
      <c r="AX79" s="21">
        <v>1.095</v>
      </c>
      <c r="AY79" s="21">
        <f>テーブル51520[[#This Row],[Ts]]-テーブル51520[[#This Row],[Tin]]</f>
        <v>47.030924889948324</v>
      </c>
      <c r="AZ79" s="21" cm="1">
        <f t="array" ref="AZ79">[3]!PropsSI("H", "P", L79, "T", テーブル51520[[#This Row],[Ts]]-0.001, "Water")-[3]!PropsSI("H", "P", L79, "T", テーブル51520[[#This Row],[Tin]], "Water")</f>
        <v>234998.51237111143</v>
      </c>
      <c r="BA79" s="21">
        <f>テーブル51520[[#This Row],[Hsub]]/1000</f>
        <v>234.99851237111142</v>
      </c>
    </row>
    <row r="80" spans="1:53">
      <c r="A80" s="34">
        <f>'TEST SECTION NUMBER 164'!$C$2</f>
        <v>164</v>
      </c>
      <c r="B80" s="66">
        <f>'TEST SECTION NUMBER 164'!I76</f>
        <v>82</v>
      </c>
      <c r="C80" s="26">
        <f>'TEST SECTION NUMBER 164'!K76</f>
        <v>1005</v>
      </c>
      <c r="D80" s="26">
        <f>'TEST SECTION NUMBER 164'!Q76</f>
        <v>112</v>
      </c>
      <c r="E80" s="26">
        <f>'TEST SECTION NUMBER 164'!M76</f>
        <v>2.97</v>
      </c>
      <c r="F80" s="67">
        <f>'TEST SECTION NUMBER 164'!L76</f>
        <v>484.1</v>
      </c>
      <c r="G80" s="67">
        <f>'TEST SECTION NUMBER 164'!G76</f>
        <v>0.74383556944953966</v>
      </c>
      <c r="H80" s="24">
        <f>'TEST SECTION NUMBER 164'!$C$4</f>
        <v>0.496</v>
      </c>
      <c r="I80" s="24">
        <f>'TEST SECTION NUMBER 164'!$C$6</f>
        <v>0.374</v>
      </c>
      <c r="K80" s="69" t="str">
        <f>B80&amp;"_"&amp;テーブル41419[[#This Row],[TEST SECTION NUMBER]]</f>
        <v>82_164</v>
      </c>
      <c r="L80" s="26">
        <f t="shared" si="20"/>
        <v>6929230.7849999992</v>
      </c>
      <c r="M80" s="26">
        <f>'TEST SECTION NUMBER 164'!P76*0.0254</f>
        <v>4.2671999999999999</v>
      </c>
      <c r="N80" s="26">
        <f>'TEST SECTION NUMBER 164'!$C$4*0.0254</f>
        <v>1.2598399999999999E-2</v>
      </c>
      <c r="O80" s="26">
        <f>'TEST SECTION NUMBER 164'!$C$6*0.0254</f>
        <v>9.4996000000000004E-3</v>
      </c>
      <c r="P80" s="26">
        <f t="shared" si="21"/>
        <v>8.7843467213758383E-5</v>
      </c>
      <c r="Q80" s="26">
        <f t="shared" si="22"/>
        <v>2.9843873572041602E-2</v>
      </c>
      <c r="R80" s="26">
        <f>'TEST SECTION NUMBER 164'!$C$4^2-PI()*(('TEST SECTION NUMBER 164'!$C$6)^2)/4</f>
        <v>0.13615764649661849</v>
      </c>
      <c r="S80" s="26">
        <f>PI()*'TEST SECTION NUMBER 164'!$C$6</f>
        <v>1.1749556524425826</v>
      </c>
      <c r="T80" s="26">
        <f t="shared" si="23"/>
        <v>2.8447999999999998</v>
      </c>
      <c r="U80" s="26">
        <f t="shared" si="24"/>
        <v>4027.32</v>
      </c>
      <c r="V80" s="26">
        <f t="shared" si="25"/>
        <v>524.31666666666661</v>
      </c>
      <c r="W80" s="94">
        <f t="shared" si="26"/>
        <v>2.3465036873855176</v>
      </c>
      <c r="X80">
        <v>0.85964649999999998</v>
      </c>
      <c r="Z80" s="34">
        <f t="shared" si="14"/>
        <v>8.7843467213758383E-5</v>
      </c>
      <c r="AA80" s="26">
        <f t="shared" si="15"/>
        <v>2.9843873572041598E-2</v>
      </c>
      <c r="AB80" s="97">
        <f t="shared" si="16"/>
        <v>524.31666666666661</v>
      </c>
      <c r="AD80" s="21">
        <f t="shared" si="17"/>
        <v>4027.32</v>
      </c>
      <c r="AE80" s="21">
        <f t="shared" si="18"/>
        <v>8.7843467213758383E-5</v>
      </c>
      <c r="AF80" s="21" cm="1">
        <f t="array" ref="AF80">[3]!PropsSI("Hmass","P",テーブル1521[[#This Row],[Pin圧力 (Pa)]],"Q",1,"Water")-[3]!PropsSI("Hmass","P",テーブル1521[[#This Row],[Pin圧力 (Pa)]],"Q",0,"Water")</f>
        <v>1509539.8045957845</v>
      </c>
      <c r="AG80" s="21" cm="1">
        <f t="array" ref="AG80">[3]!PropsSI("T","P",テーブル1521[[#This Row],[Pin圧力 (Pa)]],"Q",0,"Water")</f>
        <v>558.29203600105939</v>
      </c>
      <c r="AH80" s="21">
        <f>単位換算164!AB80</f>
        <v>524.31666666666661</v>
      </c>
      <c r="AI80" s="21" cm="1">
        <f t="array" ref="AI80">[3]!PropsSI("C", "T", テーブル51520[[#This Row],[Ts]]-0.0001, "P", L80, "Water")</f>
        <v>5388.3477691488351</v>
      </c>
      <c r="AJ80" s="21" cm="1">
        <f t="array" ref="AJ80">[3]!PropsSI("C", "T", テーブル51520[[#This Row],[Tin]], "P", L80, "Water")</f>
        <v>4843.6547349008888</v>
      </c>
      <c r="AK80" s="21">
        <f>(テーブル51520[[#This Row],[CPL_Ts]]+テーブル51520[[#This Row],[CPL_Tin]])/2</f>
        <v>5116.001252024862</v>
      </c>
      <c r="AL80" s="21">
        <f>'TEST SECTION NUMBER 164'!N76*3.1546</f>
        <v>1.6845564</v>
      </c>
      <c r="AM80" s="21">
        <f t="shared" si="19"/>
        <v>2.0375964369058548</v>
      </c>
      <c r="AN80" s="21">
        <f>テーブル51520[[#This Row],[Q_AVE]]*テーブル51520[[#This Row],[A_htr]]</f>
        <v>3.4324461184069537</v>
      </c>
      <c r="AO80" s="21">
        <f>テーブル51520[[#This Row],[DNB位置の軸方向出力]]/テーブル51520[[#This Row],[ロッド数]]</f>
        <v>5.0884036697247594E-2</v>
      </c>
      <c r="AP80" s="21">
        <f>'TEST SECTION NUMBER 164'!E76</f>
        <v>0.66666666666666663</v>
      </c>
      <c r="AQ80" s="21">
        <f>テーブル51520[[#This Row],[Q_all]]*テーブル51520[[#This Row],[z_ratio]]*テーブル51520[[#This Row],[r_ratio]]*1000000</f>
        <v>116437.80950022966</v>
      </c>
      <c r="AR80" s="28">
        <f>テーブル51520[[#This Row],[Q_AVE]]*テーブル51520[[#This Row],[DNB位置の軸方向出力]]*テーブル51520[[#This Row],[DNB位置の半径方向出力]]</f>
        <v>2.3465036873855181</v>
      </c>
      <c r="AS80" s="21">
        <f>テーブル51520[[#This Row],[G]]*テーブル51520[[#This Row],[A]]*テーブル51520[[#This Row],[Hlg]]</f>
        <v>534035.56103778619</v>
      </c>
      <c r="AT80" s="21">
        <f>-テーブル51520[[#This Row],[G]]*テーブル51520[[#This Row],[A]]*テーブル51520[[#This Row],[CPL_ave]]*(テーブル51520[[#This Row],[Ts]]-テーブル51520[[#This Row],[Tin]])</f>
        <v>-61492.257430492878</v>
      </c>
      <c r="AU80" s="22">
        <f>(テーブル51520[[#This Row],[Q_DNB]]+テーブル51520[[#This Row],[xin_nishida]])/テーブル51520[[#This Row],[GAHlg]]</f>
        <v>0.10288744060968827</v>
      </c>
      <c r="AV80" s="21">
        <v>1.2721009174311899</v>
      </c>
      <c r="AW80" s="21">
        <v>25</v>
      </c>
      <c r="AX80" s="21">
        <v>1.095</v>
      </c>
      <c r="AY80" s="21">
        <f>テーブル51520[[#This Row],[Ts]]-テーブル51520[[#This Row],[Tin]]</f>
        <v>33.975369334392781</v>
      </c>
      <c r="AZ80" s="21" cm="1">
        <f t="array" ref="AZ80">[3]!PropsSI("H", "P", L80, "T", テーブル51520[[#This Row],[Ts]]-0.001, "Water")-[3]!PropsSI("H", "P", L80, "T", テーブル51520[[#This Row],[Tin]], "Water")</f>
        <v>172624.45376991481</v>
      </c>
      <c r="BA80" s="21">
        <f>テーブル51520[[#This Row],[Hsub]]/1000</f>
        <v>172.62445376991479</v>
      </c>
    </row>
    <row r="81" spans="1:53">
      <c r="A81" s="34">
        <f>'TEST SECTION NUMBER 164'!$C$2</f>
        <v>164</v>
      </c>
      <c r="B81" s="66">
        <f>'TEST SECTION NUMBER 164'!I77</f>
        <v>84</v>
      </c>
      <c r="C81" s="26">
        <f>'TEST SECTION NUMBER 164'!K77</f>
        <v>1010</v>
      </c>
      <c r="D81" s="26">
        <f>'TEST SECTION NUMBER 164'!Q77</f>
        <v>134</v>
      </c>
      <c r="E81" s="26">
        <f>'TEST SECTION NUMBER 164'!M77</f>
        <v>1.496</v>
      </c>
      <c r="F81" s="67">
        <f>'TEST SECTION NUMBER 164'!L77</f>
        <v>424.4</v>
      </c>
      <c r="G81" s="67">
        <f>'TEST SECTION NUMBER 164'!G77</f>
        <v>0.4077774628998897</v>
      </c>
      <c r="H81" s="24">
        <f>'TEST SECTION NUMBER 164'!$C$4</f>
        <v>0.496</v>
      </c>
      <c r="I81" s="24">
        <f>'TEST SECTION NUMBER 164'!$C$6</f>
        <v>0.374</v>
      </c>
      <c r="K81" s="69" t="str">
        <f>B81&amp;"_"&amp;テーブル41419[[#This Row],[TEST SECTION NUMBER]]</f>
        <v>84_164</v>
      </c>
      <c r="L81" s="26">
        <f t="shared" si="20"/>
        <v>6963704.5699999994</v>
      </c>
      <c r="M81" s="26">
        <f>'TEST SECTION NUMBER 164'!P77*0.0254</f>
        <v>4.2671999999999999</v>
      </c>
      <c r="N81" s="26">
        <f>'TEST SECTION NUMBER 164'!$C$4*0.0254</f>
        <v>1.2598399999999999E-2</v>
      </c>
      <c r="O81" s="26">
        <f>'TEST SECTION NUMBER 164'!$C$6*0.0254</f>
        <v>9.4996000000000004E-3</v>
      </c>
      <c r="P81" s="26">
        <f t="shared" si="21"/>
        <v>8.7843467213758383E-5</v>
      </c>
      <c r="Q81" s="26">
        <f t="shared" si="22"/>
        <v>2.9843873572041602E-2</v>
      </c>
      <c r="R81" s="26">
        <f>'TEST SECTION NUMBER 164'!$C$4^2-PI()*(('TEST SECTION NUMBER 164'!$C$6)^2)/4</f>
        <v>0.13615764649661849</v>
      </c>
      <c r="S81" s="26">
        <f>PI()*'TEST SECTION NUMBER 164'!$C$6</f>
        <v>1.1749556524425826</v>
      </c>
      <c r="T81" s="26">
        <f t="shared" si="23"/>
        <v>3.4036</v>
      </c>
      <c r="U81" s="26">
        <f t="shared" si="24"/>
        <v>2028.576</v>
      </c>
      <c r="V81" s="26">
        <f t="shared" si="25"/>
        <v>491.15</v>
      </c>
      <c r="W81" s="94">
        <f t="shared" si="26"/>
        <v>1.2863747844639919</v>
      </c>
      <c r="X81">
        <v>0.92652899999999994</v>
      </c>
      <c r="Z81" s="34">
        <f t="shared" si="14"/>
        <v>8.7843467213758383E-5</v>
      </c>
      <c r="AA81" s="26">
        <f t="shared" si="15"/>
        <v>2.9843873572041598E-2</v>
      </c>
      <c r="AB81" s="97">
        <f t="shared" si="16"/>
        <v>491.15</v>
      </c>
      <c r="AD81" s="21">
        <f t="shared" si="17"/>
        <v>2028.576</v>
      </c>
      <c r="AE81" s="21">
        <f t="shared" si="18"/>
        <v>8.7843467213758383E-5</v>
      </c>
      <c r="AF81" s="21" cm="1">
        <f t="array" ref="AF81">[3]!PropsSI("Hmass","P",テーブル1521[[#This Row],[Pin圧力 (Pa)]],"Q",1,"Water")-[3]!PropsSI("Hmass","P",テーブル1521[[#This Row],[Pin圧力 (Pa)]],"Q",0,"Water")</f>
        <v>1507312.5631818674</v>
      </c>
      <c r="AG81" s="21" cm="1">
        <f t="array" ref="AG81">[3]!PropsSI("T","P",テーブル1521[[#This Row],[Pin圧力 (Pa)]],"Q",0,"Water")</f>
        <v>558.62725106449955</v>
      </c>
      <c r="AH81" s="21">
        <f>単位換算164!AB81</f>
        <v>491.15</v>
      </c>
      <c r="AI81" s="21" cm="1">
        <f t="array" ref="AI81">[3]!PropsSI("C", "T", テーブル51520[[#This Row],[Ts]]-0.0001, "P", L81, "Water")</f>
        <v>5395.2177392290978</v>
      </c>
      <c r="AJ81" s="21" cm="1">
        <f t="array" ref="AJ81">[3]!PropsSI("C", "T", テーブル51520[[#This Row],[Tin]], "P", L81, "Water")</f>
        <v>4566.2709765209938</v>
      </c>
      <c r="AK81" s="21">
        <f>(テーブル51520[[#This Row],[CPL_Ts]]+テーブル51520[[#This Row],[CPL_Tin]])/2</f>
        <v>4980.7443578750463</v>
      </c>
      <c r="AL81" s="21">
        <f>'TEST SECTION NUMBER 164'!N77*3.1546</f>
        <v>1.3785601999999999</v>
      </c>
      <c r="AM81" s="21">
        <f t="shared" si="19"/>
        <v>2.0375964369058548</v>
      </c>
      <c r="AN81" s="21">
        <f>テーブル51520[[#This Row],[Q_AVE]]*テーブル51520[[#This Row],[A_htr]]</f>
        <v>2.8089493515802224</v>
      </c>
      <c r="AO81" s="21">
        <f>テーブル51520[[#This Row],[DNB位置の軸方向出力]]/テーブル51520[[#This Row],[ロッド数]]</f>
        <v>3.4086911624495758E-2</v>
      </c>
      <c r="AP81" s="21">
        <f>'TEST SECTION NUMBER 164'!E77</f>
        <v>0.79761904761904767</v>
      </c>
      <c r="AQ81" s="21">
        <f>テーブル51520[[#This Row],[Q_all]]*テーブル51520[[#This Row],[z_ratio]]*テーブル51520[[#This Row],[r_ratio]]*1000000</f>
        <v>76370.754243273579</v>
      </c>
      <c r="AR81" s="28">
        <f>テーブル51520[[#This Row],[Q_AVE]]*テーブル51520[[#This Row],[DNB位置の軸方向出力]]*テーブル51520[[#This Row],[DNB位置の半径方向出力]]</f>
        <v>1.2863747844639919</v>
      </c>
      <c r="AS81" s="21">
        <f>テーブル51520[[#This Row],[G]]*テーブル51520[[#This Row],[A]]*テーブル51520[[#This Row],[Hlg]]</f>
        <v>268598.8019333515</v>
      </c>
      <c r="AT81" s="21">
        <f>-テーブル51520[[#This Row],[G]]*テーブル51520[[#This Row],[A]]*テーブル51520[[#This Row],[CPL_ave]]*(テーブル51520[[#This Row],[Ts]]-テーブル51520[[#This Row],[Tin]])</f>
        <v>-59889.734199486993</v>
      </c>
      <c r="AU81" s="22">
        <f>(テーブル51520[[#This Row],[Q_DNB]]+テーブル51520[[#This Row],[xin_nishida]])/テーブル51520[[#This Row],[GAHlg]]</f>
        <v>6.1359246300272362E-2</v>
      </c>
      <c r="AV81" s="21">
        <v>0.85217279061239404</v>
      </c>
      <c r="AW81" s="21">
        <v>25</v>
      </c>
      <c r="AX81" s="21">
        <v>1.095</v>
      </c>
      <c r="AY81" s="21">
        <f>テーブル51520[[#This Row],[Ts]]-テーブル51520[[#This Row],[Tin]]</f>
        <v>67.477251064499569</v>
      </c>
      <c r="AZ81" s="21" cm="1">
        <f t="array" ref="AZ81">[3]!PropsSI("H", "P", L81, "T", テーブル51520[[#This Row],[Ts]]-0.001, "Water")-[3]!PropsSI("H", "P", L81, "T", テーブル51520[[#This Row],[Tin]], "Water")</f>
        <v>330036.82904102036</v>
      </c>
      <c r="BA81" s="21">
        <f>テーブル51520[[#This Row],[Hsub]]/1000</f>
        <v>330.03682904102038</v>
      </c>
    </row>
    <row r="82" spans="1:53">
      <c r="A82" s="34">
        <f>'TEST SECTION NUMBER 164'!$C$2</f>
        <v>164</v>
      </c>
      <c r="B82" s="66">
        <f>'TEST SECTION NUMBER 164'!I78</f>
        <v>85</v>
      </c>
      <c r="C82" s="26">
        <f>'TEST SECTION NUMBER 164'!K78</f>
        <v>760</v>
      </c>
      <c r="D82" s="26">
        <f>'TEST SECTION NUMBER 164'!Q78</f>
        <v>134</v>
      </c>
      <c r="E82" s="26">
        <f>'TEST SECTION NUMBER 164'!M78</f>
        <v>1.7569999999999999</v>
      </c>
      <c r="F82" s="67">
        <f>'TEST SECTION NUMBER 164'!L78</f>
        <v>480.8</v>
      </c>
      <c r="G82" s="67">
        <f>'TEST SECTION NUMBER 164'!G78</f>
        <v>0.37605106990539033</v>
      </c>
      <c r="H82" s="24">
        <f>'TEST SECTION NUMBER 164'!$C$4</f>
        <v>0.496</v>
      </c>
      <c r="I82" s="24">
        <f>'TEST SECTION NUMBER 164'!$C$6</f>
        <v>0.374</v>
      </c>
      <c r="K82" s="69" t="str">
        <f>B82&amp;"_"&amp;テーブル41419[[#This Row],[TEST SECTION NUMBER]]</f>
        <v>85_164</v>
      </c>
      <c r="L82" s="26">
        <f t="shared" si="20"/>
        <v>5240015.3199999994</v>
      </c>
      <c r="M82" s="26">
        <f>'TEST SECTION NUMBER 164'!P78*0.0254</f>
        <v>4.2671999999999999</v>
      </c>
      <c r="N82" s="26">
        <f>'TEST SECTION NUMBER 164'!$C$4*0.0254</f>
        <v>1.2598399999999999E-2</v>
      </c>
      <c r="O82" s="26">
        <f>'TEST SECTION NUMBER 164'!$C$6*0.0254</f>
        <v>9.4996000000000004E-3</v>
      </c>
      <c r="P82" s="26">
        <f t="shared" si="21"/>
        <v>8.7843467213758383E-5</v>
      </c>
      <c r="Q82" s="26">
        <f t="shared" si="22"/>
        <v>2.9843873572041602E-2</v>
      </c>
      <c r="R82" s="26">
        <f>'TEST SECTION NUMBER 164'!$C$4^2-PI()*(('TEST SECTION NUMBER 164'!$C$6)^2)/4</f>
        <v>0.13615764649661849</v>
      </c>
      <c r="S82" s="26">
        <f>PI()*'TEST SECTION NUMBER 164'!$C$6</f>
        <v>1.1749556524425826</v>
      </c>
      <c r="T82" s="26">
        <f t="shared" si="23"/>
        <v>3.4036</v>
      </c>
      <c r="U82" s="26">
        <f t="shared" si="24"/>
        <v>2382.4920000000002</v>
      </c>
      <c r="V82" s="26">
        <f t="shared" si="25"/>
        <v>522.48333333333335</v>
      </c>
      <c r="W82" s="94">
        <f t="shared" si="26"/>
        <v>1.1862907051235443</v>
      </c>
      <c r="X82">
        <v>0.92652899999999994</v>
      </c>
      <c r="Z82" s="34">
        <f t="shared" si="14"/>
        <v>8.7843467213758383E-5</v>
      </c>
      <c r="AA82" s="26">
        <f t="shared" si="15"/>
        <v>2.9843873572041598E-2</v>
      </c>
      <c r="AB82" s="97">
        <f t="shared" si="16"/>
        <v>522.48333333333335</v>
      </c>
      <c r="AD82" s="21">
        <f t="shared" si="17"/>
        <v>2382.4920000000002</v>
      </c>
      <c r="AE82" s="21">
        <f t="shared" si="18"/>
        <v>8.7843467213758383E-5</v>
      </c>
      <c r="AF82" s="21" cm="1">
        <f t="array" ref="AF82">[3]!PropsSI("Hmass","P",テーブル1521[[#This Row],[Pin圧力 (Pa)]],"Q",1,"Water")-[3]!PropsSI("Hmass","P",テーブル1521[[#This Row],[Pin圧力 (Pa)]],"Q",0,"Water")</f>
        <v>1622659.3952836262</v>
      </c>
      <c r="AG82" s="21" cm="1">
        <f t="array" ref="AG82">[3]!PropsSI("T","P",テーブル1521[[#This Row],[Pin圧力 (Pa)]],"Q",0,"Water")</f>
        <v>540.03748287587189</v>
      </c>
      <c r="AH82" s="21">
        <f>単位換算164!AB82</f>
        <v>522.48333333333335</v>
      </c>
      <c r="AI82" s="21" cm="1">
        <f t="array" ref="AI82">[3]!PropsSI("C", "T", テーブル51520[[#This Row],[Ts]]-0.0001, "P", L82, "Water")</f>
        <v>5077.5510118098209</v>
      </c>
      <c r="AJ82" s="21" cm="1">
        <f t="array" ref="AJ82">[3]!PropsSI("C", "T", テーブル51520[[#This Row],[Tin]], "P", L82, "Water")</f>
        <v>4845.6379801699104</v>
      </c>
      <c r="AK82" s="21">
        <f>(テーブル51520[[#This Row],[CPL_Ts]]+テーブル51520[[#This Row],[CPL_Tin]])/2</f>
        <v>4961.5944959898661</v>
      </c>
      <c r="AL82" s="21">
        <f>'TEST SECTION NUMBER 164'!N78*3.1546</f>
        <v>1.2713038000000001</v>
      </c>
      <c r="AM82" s="21">
        <f t="shared" si="19"/>
        <v>2.0375964369058548</v>
      </c>
      <c r="AN82" s="21">
        <f>テーブル51520[[#This Row],[Q_AVE]]*テーブル51520[[#This Row],[A_htr]]</f>
        <v>2.5904040931048735</v>
      </c>
      <c r="AO82" s="21">
        <f>テーブル51520[[#This Row],[DNB位置の軸方向出力]]/テーブル51520[[#This Row],[ロッド数]]</f>
        <v>3.4086911624495758E-2</v>
      </c>
      <c r="AP82" s="21">
        <f>'TEST SECTION NUMBER 164'!E78</f>
        <v>0.79761904761904767</v>
      </c>
      <c r="AQ82" s="21">
        <f>テーブル51520[[#This Row],[Q_all]]*テーブル51520[[#This Row],[z_ratio]]*テーブル51520[[#This Row],[r_ratio]]*1000000</f>
        <v>70428.864897114996</v>
      </c>
      <c r="AR82" s="28">
        <f>テーブル51520[[#This Row],[Q_AVE]]*テーブル51520[[#This Row],[DNB位置の軸方向出力]]*テーブル51520[[#This Row],[DNB位置の半径方向出力]]</f>
        <v>1.1862907051235443</v>
      </c>
      <c r="AS82" s="21">
        <f>テーブル51520[[#This Row],[G]]*テーブル51520[[#This Row],[A]]*テーブル51520[[#This Row],[Hlg]]</f>
        <v>339600.47493334487</v>
      </c>
      <c r="AT82" s="21">
        <f>-テーブル51520[[#This Row],[G]]*テーブル51520[[#This Row],[A]]*テーブル51520[[#This Row],[CPL_ave]]*(テーブル51520[[#This Row],[Ts]]-テーブル51520[[#This Row],[Tin]])</f>
        <v>-18228.124286606508</v>
      </c>
      <c r="AU82" s="22">
        <f>(テーブル51520[[#This Row],[Q_DNB]]+テーブル51520[[#This Row],[xin_nishida]])/テーブル51520[[#This Row],[GAHlg]]</f>
        <v>0.15371221321393674</v>
      </c>
      <c r="AV82" s="21">
        <v>0.85217279061239404</v>
      </c>
      <c r="AW82" s="21">
        <v>25</v>
      </c>
      <c r="AX82" s="21">
        <v>1.095</v>
      </c>
      <c r="AY82" s="21">
        <f>テーブル51520[[#This Row],[Ts]]-テーブル51520[[#This Row],[Tin]]</f>
        <v>17.554149542538539</v>
      </c>
      <c r="AZ82" s="21" cm="1">
        <f t="array" ref="AZ82">[3]!PropsSI("H", "P", L82, "T", テーブル51520[[#This Row],[Ts]]-0.001, "Water")-[3]!PropsSI("H", "P", L82, "T", テーブル51520[[#This Row],[Tin]], "Water")</f>
        <v>86968.702801548177</v>
      </c>
      <c r="BA82" s="21">
        <f>テーブル51520[[#This Row],[Hsub]]/1000</f>
        <v>86.968702801548176</v>
      </c>
    </row>
    <row r="83" spans="1:53">
      <c r="A83" s="34">
        <f>'TEST SECTION NUMBER 164'!$C$2</f>
        <v>164</v>
      </c>
      <c r="B83" s="66">
        <f>'TEST SECTION NUMBER 164'!I79</f>
        <v>86</v>
      </c>
      <c r="C83" s="26">
        <f>'TEST SECTION NUMBER 164'!K79</f>
        <v>760</v>
      </c>
      <c r="D83" s="26">
        <f>'TEST SECTION NUMBER 164'!Q79</f>
        <v>134</v>
      </c>
      <c r="E83" s="26">
        <f>'TEST SECTION NUMBER 164'!M79</f>
        <v>2.4769999999999999</v>
      </c>
      <c r="F83" s="67">
        <f>'TEST SECTION NUMBER 164'!L79</f>
        <v>482.9</v>
      </c>
      <c r="G83" s="67">
        <f>'TEST SECTION NUMBER 164'!G79</f>
        <v>0.44883514795159479</v>
      </c>
      <c r="H83" s="24">
        <f>'TEST SECTION NUMBER 164'!$C$4</f>
        <v>0.496</v>
      </c>
      <c r="I83" s="24">
        <f>'TEST SECTION NUMBER 164'!$C$6</f>
        <v>0.374</v>
      </c>
      <c r="K83" s="69" t="str">
        <f>B83&amp;"_"&amp;テーブル41419[[#This Row],[TEST SECTION NUMBER]]</f>
        <v>86_164</v>
      </c>
      <c r="L83" s="26">
        <f t="shared" si="20"/>
        <v>5240015.3199999994</v>
      </c>
      <c r="M83" s="26">
        <f>'TEST SECTION NUMBER 164'!P79*0.0254</f>
        <v>4.2671999999999999</v>
      </c>
      <c r="N83" s="26">
        <f>'TEST SECTION NUMBER 164'!$C$4*0.0254</f>
        <v>1.2598399999999999E-2</v>
      </c>
      <c r="O83" s="26">
        <f>'TEST SECTION NUMBER 164'!$C$6*0.0254</f>
        <v>9.4996000000000004E-3</v>
      </c>
      <c r="P83" s="26">
        <f t="shared" si="21"/>
        <v>8.7843467213758383E-5</v>
      </c>
      <c r="Q83" s="26">
        <f t="shared" si="22"/>
        <v>2.9843873572041602E-2</v>
      </c>
      <c r="R83" s="26">
        <f>'TEST SECTION NUMBER 164'!$C$4^2-PI()*(('TEST SECTION NUMBER 164'!$C$6)^2)/4</f>
        <v>0.13615764649661849</v>
      </c>
      <c r="S83" s="26">
        <f>PI()*'TEST SECTION NUMBER 164'!$C$6</f>
        <v>1.1749556524425826</v>
      </c>
      <c r="T83" s="26">
        <f t="shared" si="23"/>
        <v>3.4036</v>
      </c>
      <c r="U83" s="26">
        <f t="shared" si="24"/>
        <v>3358.8119999999999</v>
      </c>
      <c r="V83" s="26">
        <f t="shared" si="25"/>
        <v>523.65</v>
      </c>
      <c r="W83" s="94">
        <f t="shared" si="26"/>
        <v>1.4158953577281008</v>
      </c>
      <c r="X83">
        <v>0.92652899999999994</v>
      </c>
      <c r="Z83" s="34">
        <f t="shared" si="14"/>
        <v>8.7843467213758383E-5</v>
      </c>
      <c r="AA83" s="26">
        <f t="shared" si="15"/>
        <v>2.9843873572041598E-2</v>
      </c>
      <c r="AB83" s="97">
        <f t="shared" si="16"/>
        <v>523.65</v>
      </c>
      <c r="AD83" s="21">
        <f t="shared" si="17"/>
        <v>3358.8119999999999</v>
      </c>
      <c r="AE83" s="21">
        <f t="shared" si="18"/>
        <v>8.7843467213758383E-5</v>
      </c>
      <c r="AF83" s="21" cm="1">
        <f t="array" ref="AF83">[3]!PropsSI("Hmass","P",テーブル1521[[#This Row],[Pin圧力 (Pa)]],"Q",1,"Water")-[3]!PropsSI("Hmass","P",テーブル1521[[#This Row],[Pin圧力 (Pa)]],"Q",0,"Water")</f>
        <v>1622659.3952836262</v>
      </c>
      <c r="AG83" s="21" cm="1">
        <f t="array" ref="AG83">[3]!PropsSI("T","P",テーブル1521[[#This Row],[Pin圧力 (Pa)]],"Q",0,"Water")</f>
        <v>540.03748287587189</v>
      </c>
      <c r="AH83" s="21">
        <f>単位換算164!AB83</f>
        <v>523.65</v>
      </c>
      <c r="AI83" s="21" cm="1">
        <f t="array" ref="AI83">[3]!PropsSI("C", "T", テーブル51520[[#This Row],[Ts]]-0.0001, "P", L83, "Water")</f>
        <v>5077.5510118098209</v>
      </c>
      <c r="AJ83" s="21" cm="1">
        <f t="array" ref="AJ83">[3]!PropsSI("C", "T", テーブル51520[[#This Row],[Tin]], "P", L83, "Water")</f>
        <v>4858.6465493311707</v>
      </c>
      <c r="AK83" s="21">
        <f>(テーブル51520[[#This Row],[CPL_Ts]]+テーブル51520[[#This Row],[CPL_Tin]])/2</f>
        <v>4968.0987805704954</v>
      </c>
      <c r="AL83" s="21">
        <f>'TEST SECTION NUMBER 164'!N79*3.1546</f>
        <v>1.5173625999999998</v>
      </c>
      <c r="AM83" s="21">
        <f t="shared" si="19"/>
        <v>2.0375964369058548</v>
      </c>
      <c r="AN83" s="21">
        <f>テーブル51520[[#This Row],[Q_AVE]]*テーブル51520[[#This Row],[A_htr]]</f>
        <v>3.0917726272542034</v>
      </c>
      <c r="AO83" s="21">
        <f>テーブル51520[[#This Row],[DNB位置の軸方向出力]]/テーブル51520[[#This Row],[ロッド数]]</f>
        <v>3.4086911624495758E-2</v>
      </c>
      <c r="AP83" s="21">
        <f>'TEST SECTION NUMBER 164'!E79</f>
        <v>0.79761904761904767</v>
      </c>
      <c r="AQ83" s="21">
        <f>テーブル51520[[#This Row],[Q_all]]*テーブル51520[[#This Row],[z_ratio]]*テーブル51520[[#This Row],[r_ratio]]*1000000</f>
        <v>84060.258103008207</v>
      </c>
      <c r="AR83" s="28">
        <f>テーブル51520[[#This Row],[Q_AVE]]*テーブル51520[[#This Row],[DNB位置の軸方向出力]]*テーブル51520[[#This Row],[DNB位置の半径方向出力]]</f>
        <v>1.4158953577281008</v>
      </c>
      <c r="AS83" s="21">
        <f>テーブル51520[[#This Row],[G]]*テーブル51520[[#This Row],[A]]*テーブル51520[[#This Row],[Hlg]]</f>
        <v>478765.15447347483</v>
      </c>
      <c r="AT83" s="21">
        <f>-テーブル51520[[#This Row],[G]]*テーブル51520[[#This Row],[A]]*テーブル51520[[#This Row],[CPL_ave]]*(テーブル51520[[#This Row],[Ts]]-テーブル51520[[#This Row],[Tin]])</f>
        <v>-24021.362578838143</v>
      </c>
      <c r="AU83" s="22">
        <f>(テーブル51520[[#This Row],[Q_DNB]]+テーブル51520[[#This Row],[xin_nishida]])/テーブル51520[[#This Row],[GAHlg]]</f>
        <v>0.12540364511322516</v>
      </c>
      <c r="AV83" s="21">
        <v>0.85217279061239404</v>
      </c>
      <c r="AW83" s="21">
        <v>25</v>
      </c>
      <c r="AX83" s="21">
        <v>1.095</v>
      </c>
      <c r="AY83" s="21">
        <f>テーブル51520[[#This Row],[Ts]]-テーブル51520[[#This Row],[Tin]]</f>
        <v>16.38748287587191</v>
      </c>
      <c r="AZ83" s="21" cm="1">
        <f t="array" ref="AZ83">[3]!PropsSI("H", "P", L83, "T", テーブル51520[[#This Row],[Ts]]-0.001, "Water")-[3]!PropsSI("H", "P", L83, "T", テーブル51520[[#This Row],[Tin]], "Water")</f>
        <v>81307.897958091693</v>
      </c>
      <c r="BA83" s="21">
        <f>テーブル51520[[#This Row],[Hsub]]/1000</f>
        <v>81.307897958091687</v>
      </c>
    </row>
    <row r="84" spans="1:53">
      <c r="A84" s="34">
        <f>'TEST SECTION NUMBER 164'!$C$2</f>
        <v>164</v>
      </c>
      <c r="B84" s="66">
        <f>'TEST SECTION NUMBER 164'!I80</f>
        <v>87</v>
      </c>
      <c r="C84" s="26">
        <f>'TEST SECTION NUMBER 164'!K80</f>
        <v>765</v>
      </c>
      <c r="D84" s="26">
        <f>'TEST SECTION NUMBER 164'!Q80</f>
        <v>134</v>
      </c>
      <c r="E84" s="26">
        <f>'TEST SECTION NUMBER 164'!M80</f>
        <v>2.9649999999999999</v>
      </c>
      <c r="F84" s="67">
        <f>'TEST SECTION NUMBER 164'!L80</f>
        <v>490</v>
      </c>
      <c r="G84" s="67">
        <f>'TEST SECTION NUMBER 164'!G80</f>
        <v>0.47309650730032976</v>
      </c>
      <c r="H84" s="24">
        <f>'TEST SECTION NUMBER 164'!$C$4</f>
        <v>0.496</v>
      </c>
      <c r="I84" s="24">
        <f>'TEST SECTION NUMBER 164'!$C$6</f>
        <v>0.374</v>
      </c>
      <c r="K84" s="69" t="str">
        <f>B84&amp;"_"&amp;テーブル41419[[#This Row],[TEST SECTION NUMBER]]</f>
        <v>87_164</v>
      </c>
      <c r="L84" s="26">
        <f t="shared" si="20"/>
        <v>5274489.1049999995</v>
      </c>
      <c r="M84" s="26">
        <f>'TEST SECTION NUMBER 164'!P80*0.0254</f>
        <v>4.2671999999999999</v>
      </c>
      <c r="N84" s="26">
        <f>'TEST SECTION NUMBER 164'!$C$4*0.0254</f>
        <v>1.2598399999999999E-2</v>
      </c>
      <c r="O84" s="26">
        <f>'TEST SECTION NUMBER 164'!$C$6*0.0254</f>
        <v>9.4996000000000004E-3</v>
      </c>
      <c r="P84" s="26">
        <f t="shared" si="21"/>
        <v>8.7843467213758383E-5</v>
      </c>
      <c r="Q84" s="26">
        <f t="shared" si="22"/>
        <v>2.9843873572041602E-2</v>
      </c>
      <c r="R84" s="26">
        <f>'TEST SECTION NUMBER 164'!$C$4^2-PI()*(('TEST SECTION NUMBER 164'!$C$6)^2)/4</f>
        <v>0.13615764649661849</v>
      </c>
      <c r="S84" s="26">
        <f>PI()*'TEST SECTION NUMBER 164'!$C$6</f>
        <v>1.1749556524425826</v>
      </c>
      <c r="T84" s="26">
        <f t="shared" si="23"/>
        <v>3.4036</v>
      </c>
      <c r="U84" s="26">
        <f t="shared" si="24"/>
        <v>4020.54</v>
      </c>
      <c r="V84" s="26">
        <f t="shared" si="25"/>
        <v>527.59444444444443</v>
      </c>
      <c r="W84" s="94">
        <f t="shared" si="26"/>
        <v>1.4924302419296203</v>
      </c>
      <c r="X84">
        <v>0.92652899999999994</v>
      </c>
      <c r="Z84" s="34">
        <f t="shared" si="14"/>
        <v>8.7843467213758383E-5</v>
      </c>
      <c r="AA84" s="26">
        <f t="shared" si="15"/>
        <v>2.9843873572041598E-2</v>
      </c>
      <c r="AB84" s="97">
        <f t="shared" si="16"/>
        <v>527.59444444444443</v>
      </c>
      <c r="AD84" s="21">
        <f t="shared" si="17"/>
        <v>4020.54</v>
      </c>
      <c r="AE84" s="21">
        <f t="shared" si="18"/>
        <v>8.7843467213758383E-5</v>
      </c>
      <c r="AF84" s="21" cm="1">
        <f t="array" ref="AF84">[3]!PropsSI("Hmass","P",テーブル1521[[#This Row],[Pin圧力 (Pa)]],"Q",1,"Water")-[3]!PropsSI("Hmass","P",テーブル1521[[#This Row],[Pin圧力 (Pa)]],"Q",0,"Water")</f>
        <v>1620252.4299202173</v>
      </c>
      <c r="AG84" s="21" cm="1">
        <f t="array" ref="AG84">[3]!PropsSI("T","P",テーブル1521[[#This Row],[Pin圧力 (Pa)]],"Q",0,"Water")</f>
        <v>540.45221377167206</v>
      </c>
      <c r="AH84" s="21">
        <f>単位換算164!AB84</f>
        <v>527.59444444444443</v>
      </c>
      <c r="AI84" s="21" cm="1">
        <f t="array" ref="AI84">[3]!PropsSI("C", "T", テーブル51520[[#This Row],[Ts]]-0.0001, "P", L84, "Water")</f>
        <v>5083.4586529646949</v>
      </c>
      <c r="AJ84" s="21" cm="1">
        <f t="array" ref="AJ84">[3]!PropsSI("C", "T", テーブル51520[[#This Row],[Tin]], "P", L84, "Water")</f>
        <v>4904.3353941216765</v>
      </c>
      <c r="AK84" s="21">
        <f>(テーブル51520[[#This Row],[CPL_Ts]]+テーブル51520[[#This Row],[CPL_Tin]])/2</f>
        <v>4993.8970235431862</v>
      </c>
      <c r="AL84" s="21">
        <f>'TEST SECTION NUMBER 164'!N80*3.1546</f>
        <v>1.5993822</v>
      </c>
      <c r="AM84" s="21">
        <f t="shared" si="19"/>
        <v>2.0375964369058548</v>
      </c>
      <c r="AN84" s="21">
        <f>テーブル51520[[#This Row],[Q_AVE]]*テーブル51520[[#This Row],[A_htr]]</f>
        <v>3.2588954719706473</v>
      </c>
      <c r="AO84" s="21">
        <f>テーブル51520[[#This Row],[DNB位置の軸方向出力]]/テーブル51520[[#This Row],[ロッド数]]</f>
        <v>3.4086911624495758E-2</v>
      </c>
      <c r="AP84" s="21">
        <f>'TEST SECTION NUMBER 164'!E80</f>
        <v>0.79761904761904767</v>
      </c>
      <c r="AQ84" s="21">
        <f>テーブル51520[[#This Row],[Q_all]]*テーブル51520[[#This Row],[z_ratio]]*テーブル51520[[#This Row],[r_ratio]]*1000000</f>
        <v>88604.055838305969</v>
      </c>
      <c r="AR84" s="28">
        <f>テーブル51520[[#This Row],[Q_AVE]]*テーブル51520[[#This Row],[DNB位置の軸方向出力]]*テーブル51520[[#This Row],[DNB位置の半径方向出力]]</f>
        <v>1.49243024192962</v>
      </c>
      <c r="AS84" s="21">
        <f>テーブル51520[[#This Row],[G]]*テーブル51520[[#This Row],[A]]*テーブル51520[[#This Row],[Hlg]]</f>
        <v>572237.79408620112</v>
      </c>
      <c r="AT84" s="21">
        <f>-テーブル51520[[#This Row],[G]]*テーブル51520[[#This Row],[A]]*テーブル51520[[#This Row],[CPL_ave]]*(テーブル51520[[#This Row],[Ts]]-テーブル51520[[#This Row],[Tin]])</f>
        <v>-22677.703316786497</v>
      </c>
      <c r="AU84" s="22">
        <f>(テーブル51520[[#This Row],[Q_DNB]]+テーブル51520[[#This Row],[xin_nishida]])/テーブル51520[[#This Row],[GAHlg]]</f>
        <v>0.11520796634342613</v>
      </c>
      <c r="AV84" s="21">
        <v>0.85217279061239404</v>
      </c>
      <c r="AW84" s="21">
        <v>25</v>
      </c>
      <c r="AX84" s="21">
        <v>1.095</v>
      </c>
      <c r="AY84" s="21">
        <f>テーブル51520[[#This Row],[Ts]]-テーブル51520[[#This Row],[Tin]]</f>
        <v>12.857769327227629</v>
      </c>
      <c r="AZ84" s="21" cm="1">
        <f t="array" ref="AZ84">[3]!PropsSI("H", "P", L84, "T", テーブル51520[[#This Row],[Ts]]-0.001, "Water")-[3]!PropsSI("H", "P", L84, "T", テーブル51520[[#This Row],[Tin]], "Water")</f>
        <v>64152.832842753734</v>
      </c>
      <c r="BA84" s="21">
        <f>テーブル51520[[#This Row],[Hsub]]/1000</f>
        <v>64.152832842753739</v>
      </c>
    </row>
    <row r="85" spans="1:53">
      <c r="A85" s="34">
        <f>'TEST SECTION NUMBER 164'!$C$2</f>
        <v>164</v>
      </c>
      <c r="B85" s="66">
        <f>'TEST SECTION NUMBER 164'!I81</f>
        <v>86</v>
      </c>
      <c r="C85" s="26">
        <f>'TEST SECTION NUMBER 164'!K81</f>
        <v>760</v>
      </c>
      <c r="D85" s="26">
        <f>'TEST SECTION NUMBER 164'!Q81</f>
        <v>112</v>
      </c>
      <c r="E85" s="26">
        <f>'TEST SECTION NUMBER 164'!M81</f>
        <v>2.4769999999999999</v>
      </c>
      <c r="F85" s="67">
        <f>'TEST SECTION NUMBER 164'!L81</f>
        <v>482.9</v>
      </c>
      <c r="G85" s="67">
        <f>'TEST SECTION NUMBER 164'!G81</f>
        <v>0.67000919270642045</v>
      </c>
      <c r="H85" s="24">
        <f>'TEST SECTION NUMBER 164'!$C$4</f>
        <v>0.496</v>
      </c>
      <c r="I85" s="24">
        <f>'TEST SECTION NUMBER 164'!$C$6</f>
        <v>0.374</v>
      </c>
      <c r="K85" s="69" t="str">
        <f>B85&amp;"_"&amp;テーブル41419[[#This Row],[TEST SECTION NUMBER]]</f>
        <v>86_164</v>
      </c>
      <c r="L85" s="26">
        <f t="shared" si="20"/>
        <v>5240015.3199999994</v>
      </c>
      <c r="M85" s="26">
        <f>'TEST SECTION NUMBER 164'!P81*0.0254</f>
        <v>4.2671999999999999</v>
      </c>
      <c r="N85" s="26">
        <f>'TEST SECTION NUMBER 164'!$C$4*0.0254</f>
        <v>1.2598399999999999E-2</v>
      </c>
      <c r="O85" s="26">
        <f>'TEST SECTION NUMBER 164'!$C$6*0.0254</f>
        <v>9.4996000000000004E-3</v>
      </c>
      <c r="P85" s="26">
        <f t="shared" si="21"/>
        <v>8.7843467213758383E-5</v>
      </c>
      <c r="Q85" s="26">
        <f t="shared" si="22"/>
        <v>2.9843873572041602E-2</v>
      </c>
      <c r="R85" s="26">
        <f>'TEST SECTION NUMBER 164'!$C$4^2-PI()*(('TEST SECTION NUMBER 164'!$C$6)^2)/4</f>
        <v>0.13615764649661849</v>
      </c>
      <c r="S85" s="26">
        <f>PI()*'TEST SECTION NUMBER 164'!$C$6</f>
        <v>1.1749556524425826</v>
      </c>
      <c r="T85" s="26">
        <f t="shared" si="23"/>
        <v>2.8447999999999998</v>
      </c>
      <c r="U85" s="26">
        <f t="shared" si="24"/>
        <v>3358.8119999999999</v>
      </c>
      <c r="V85" s="26">
        <f t="shared" si="25"/>
        <v>523.65</v>
      </c>
      <c r="W85" s="94">
        <f t="shared" si="26"/>
        <v>2.1136109993116738</v>
      </c>
      <c r="X85">
        <v>0.85964649999999998</v>
      </c>
      <c r="Z85" s="34">
        <f t="shared" si="14"/>
        <v>8.7843467213758383E-5</v>
      </c>
      <c r="AA85" s="26">
        <f t="shared" si="15"/>
        <v>2.9843873572041598E-2</v>
      </c>
      <c r="AB85" s="97">
        <f t="shared" si="16"/>
        <v>523.65</v>
      </c>
      <c r="AD85" s="21">
        <f t="shared" si="17"/>
        <v>3358.8119999999999</v>
      </c>
      <c r="AE85" s="21">
        <f t="shared" si="18"/>
        <v>8.7843467213758383E-5</v>
      </c>
      <c r="AF85" s="21" cm="1">
        <f t="array" ref="AF85">[3]!PropsSI("Hmass","P",テーブル1521[[#This Row],[Pin圧力 (Pa)]],"Q",1,"Water")-[3]!PropsSI("Hmass","P",テーブル1521[[#This Row],[Pin圧力 (Pa)]],"Q",0,"Water")</f>
        <v>1622659.3952836262</v>
      </c>
      <c r="AG85" s="21" cm="1">
        <f t="array" ref="AG85">[3]!PropsSI("T","P",テーブル1521[[#This Row],[Pin圧力 (Pa)]],"Q",0,"Water")</f>
        <v>540.03748287587189</v>
      </c>
      <c r="AH85" s="21">
        <f>単位換算164!AB85</f>
        <v>523.65</v>
      </c>
      <c r="AI85" s="21" cm="1">
        <f t="array" ref="AI85">[3]!PropsSI("C", "T", テーブル51520[[#This Row],[Ts]]-0.0001, "P", L85, "Water")</f>
        <v>5077.5510118098209</v>
      </c>
      <c r="AJ85" s="21" cm="1">
        <f t="array" ref="AJ85">[3]!PropsSI("C", "T", テーブル51520[[#This Row],[Tin]], "P", L85, "Water")</f>
        <v>4858.6465493311707</v>
      </c>
      <c r="AK85" s="21">
        <f>(テーブル51520[[#This Row],[CPL_Ts]]+テーブル51520[[#This Row],[CPL_Tin]])/2</f>
        <v>4968.0987805704954</v>
      </c>
      <c r="AL85" s="21">
        <f>'TEST SECTION NUMBER 164'!N81*3.1546</f>
        <v>1.5173625999999998</v>
      </c>
      <c r="AM85" s="21">
        <f t="shared" si="19"/>
        <v>2.0375964369058548</v>
      </c>
      <c r="AN85" s="21">
        <f>テーブル51520[[#This Row],[Q_AVE]]*テーブル51520[[#This Row],[A_htr]]</f>
        <v>3.0917726272542034</v>
      </c>
      <c r="AO85" s="21">
        <f>テーブル51520[[#This Row],[DNB位置の軸方向出力]]/テーブル51520[[#This Row],[ロッド数]]</f>
        <v>5.0884036697247594E-2</v>
      </c>
      <c r="AP85" s="21">
        <f>'TEST SECTION NUMBER 164'!E81</f>
        <v>0.66666666666666663</v>
      </c>
      <c r="AQ85" s="21">
        <f>テーブル51520[[#This Row],[Q_all]]*テーブル51520[[#This Row],[z_ratio]]*テーブル51520[[#This Row],[r_ratio]]*1000000</f>
        <v>104881.24788316565</v>
      </c>
      <c r="AR85" s="28">
        <f>テーブル51520[[#This Row],[Q_AVE]]*テーブル51520[[#This Row],[DNB位置の軸方向出力]]*テーブル51520[[#This Row],[DNB位置の半径方向出力]]</f>
        <v>2.1136109993116738</v>
      </c>
      <c r="AS85" s="21">
        <f>テーブル51520[[#This Row],[G]]*テーブル51520[[#This Row],[A]]*テーブル51520[[#This Row],[Hlg]]</f>
        <v>478765.15447347483</v>
      </c>
      <c r="AT85" s="21">
        <f>-テーブル51520[[#This Row],[G]]*テーブル51520[[#This Row],[A]]*テーブル51520[[#This Row],[CPL_ave]]*(テーブル51520[[#This Row],[Ts]]-テーブル51520[[#This Row],[Tin]])</f>
        <v>-24021.362578838143</v>
      </c>
      <c r="AU85" s="22">
        <f>(テーブル51520[[#This Row],[Q_DNB]]+テーブル51520[[#This Row],[xin_nishida]])/テーブル51520[[#This Row],[GAHlg]]</f>
        <v>0.16889258658194056</v>
      </c>
      <c r="AV85" s="21">
        <v>1.2721009174311899</v>
      </c>
      <c r="AW85" s="21">
        <v>25</v>
      </c>
      <c r="AX85" s="21">
        <v>1.095</v>
      </c>
      <c r="AY85" s="21">
        <f>テーブル51520[[#This Row],[Ts]]-テーブル51520[[#This Row],[Tin]]</f>
        <v>16.38748287587191</v>
      </c>
      <c r="AZ85" s="21" cm="1">
        <f t="array" ref="AZ85">[3]!PropsSI("H", "P", L85, "T", テーブル51520[[#This Row],[Ts]]-0.001, "Water")-[3]!PropsSI("H", "P", L85, "T", テーブル51520[[#This Row],[Tin]], "Water")</f>
        <v>81307.897958091693</v>
      </c>
      <c r="BA85" s="21">
        <f>テーブル51520[[#This Row],[Hsub]]/1000</f>
        <v>81.307897958091687</v>
      </c>
    </row>
    <row r="86" spans="1:53">
      <c r="A86" s="34">
        <f>'TEST SECTION NUMBER 164'!$C$2</f>
        <v>164</v>
      </c>
      <c r="B86" s="66">
        <f>'TEST SECTION NUMBER 164'!I82</f>
        <v>87</v>
      </c>
      <c r="C86" s="26">
        <f>'TEST SECTION NUMBER 164'!K82</f>
        <v>765</v>
      </c>
      <c r="D86" s="26">
        <f>'TEST SECTION NUMBER 164'!Q82</f>
        <v>112</v>
      </c>
      <c r="E86" s="26">
        <f>'TEST SECTION NUMBER 164'!M82</f>
        <v>2.9649999999999999</v>
      </c>
      <c r="F86" s="67">
        <f>'TEST SECTION NUMBER 164'!L82</f>
        <v>490</v>
      </c>
      <c r="G86" s="67">
        <f>'TEST SECTION NUMBER 164'!G82</f>
        <v>0.70622590582568656</v>
      </c>
      <c r="H86" s="24">
        <f>'TEST SECTION NUMBER 164'!$C$4</f>
        <v>0.496</v>
      </c>
      <c r="I86" s="24">
        <f>'TEST SECTION NUMBER 164'!$C$6</f>
        <v>0.374</v>
      </c>
      <c r="K86" s="69" t="str">
        <f>B86&amp;"_"&amp;テーブル41419[[#This Row],[TEST SECTION NUMBER]]</f>
        <v>87_164</v>
      </c>
      <c r="L86" s="26">
        <f t="shared" si="20"/>
        <v>5274489.1049999995</v>
      </c>
      <c r="M86" s="26">
        <f>'TEST SECTION NUMBER 164'!P82*0.0254</f>
        <v>4.2671999999999999</v>
      </c>
      <c r="N86" s="26">
        <f>'TEST SECTION NUMBER 164'!$C$4*0.0254</f>
        <v>1.2598399999999999E-2</v>
      </c>
      <c r="O86" s="26">
        <f>'TEST SECTION NUMBER 164'!$C$6*0.0254</f>
        <v>9.4996000000000004E-3</v>
      </c>
      <c r="P86" s="26">
        <f t="shared" si="21"/>
        <v>8.7843467213758383E-5</v>
      </c>
      <c r="Q86" s="26">
        <f t="shared" si="22"/>
        <v>2.9843873572041602E-2</v>
      </c>
      <c r="R86" s="26">
        <f>'TEST SECTION NUMBER 164'!$C$4^2-PI()*(('TEST SECTION NUMBER 164'!$C$6)^2)/4</f>
        <v>0.13615764649661849</v>
      </c>
      <c r="S86" s="26">
        <f>PI()*'TEST SECTION NUMBER 164'!$C$6</f>
        <v>1.1749556524425826</v>
      </c>
      <c r="T86" s="26">
        <f t="shared" si="23"/>
        <v>2.8447999999999998</v>
      </c>
      <c r="U86" s="26">
        <f t="shared" si="24"/>
        <v>4020.54</v>
      </c>
      <c r="V86" s="26">
        <f t="shared" si="25"/>
        <v>527.59444444444443</v>
      </c>
      <c r="W86" s="94">
        <f t="shared" si="26"/>
        <v>2.2278602425177105</v>
      </c>
      <c r="X86">
        <v>0.85964649999999998</v>
      </c>
      <c r="Z86" s="34">
        <f t="shared" si="14"/>
        <v>8.7843467213758383E-5</v>
      </c>
      <c r="AA86" s="26">
        <f t="shared" si="15"/>
        <v>2.9843873572041598E-2</v>
      </c>
      <c r="AB86" s="97">
        <f t="shared" si="16"/>
        <v>527.59444444444443</v>
      </c>
      <c r="AD86" s="21">
        <f t="shared" si="17"/>
        <v>4020.54</v>
      </c>
      <c r="AE86" s="21">
        <f t="shared" si="18"/>
        <v>8.7843467213758383E-5</v>
      </c>
      <c r="AF86" s="21" cm="1">
        <f t="array" ref="AF86">[3]!PropsSI("Hmass","P",テーブル1521[[#This Row],[Pin圧力 (Pa)]],"Q",1,"Water")-[3]!PropsSI("Hmass","P",テーブル1521[[#This Row],[Pin圧力 (Pa)]],"Q",0,"Water")</f>
        <v>1620252.4299202173</v>
      </c>
      <c r="AG86" s="21" cm="1">
        <f t="array" ref="AG86">[3]!PropsSI("T","P",テーブル1521[[#This Row],[Pin圧力 (Pa)]],"Q",0,"Water")</f>
        <v>540.45221377167206</v>
      </c>
      <c r="AH86" s="21">
        <f>単位換算164!AB86</f>
        <v>527.59444444444443</v>
      </c>
      <c r="AI86" s="21" cm="1">
        <f t="array" ref="AI86">[3]!PropsSI("C", "T", テーブル51520[[#This Row],[Ts]]-0.0001, "P", L86, "Water")</f>
        <v>5083.4586529646949</v>
      </c>
      <c r="AJ86" s="21" cm="1">
        <f t="array" ref="AJ86">[3]!PropsSI("C", "T", テーブル51520[[#This Row],[Tin]], "P", L86, "Water")</f>
        <v>4904.3353941216765</v>
      </c>
      <c r="AK86" s="21">
        <f>(テーブル51520[[#This Row],[CPL_Ts]]+テーブル51520[[#This Row],[CPL_Tin]])/2</f>
        <v>4993.8970235431862</v>
      </c>
      <c r="AL86" s="21">
        <f>'TEST SECTION NUMBER 164'!N82*3.1546</f>
        <v>1.5993822</v>
      </c>
      <c r="AM86" s="21">
        <f t="shared" si="19"/>
        <v>2.0375964369058548</v>
      </c>
      <c r="AN86" s="21">
        <f>テーブル51520[[#This Row],[Q_AVE]]*テーブル51520[[#This Row],[A_htr]]</f>
        <v>3.2588954719706473</v>
      </c>
      <c r="AO86" s="21">
        <f>テーブル51520[[#This Row],[DNB位置の軸方向出力]]/テーブル51520[[#This Row],[ロッド数]]</f>
        <v>5.0884036697247594E-2</v>
      </c>
      <c r="AP86" s="21">
        <f>'TEST SECTION NUMBER 164'!E82</f>
        <v>0.66666666666666663</v>
      </c>
      <c r="AQ86" s="21">
        <f>テーブル51520[[#This Row],[Q_all]]*テーブル51520[[#This Row],[z_ratio]]*テーブル51520[[#This Row],[r_ratio]]*1000000</f>
        <v>110550.50452549895</v>
      </c>
      <c r="AR86" s="28">
        <f>テーブル51520[[#This Row],[Q_AVE]]*テーブル51520[[#This Row],[DNB位置の軸方向出力]]*テーブル51520[[#This Row],[DNB位置の半径方向出力]]</f>
        <v>2.2278602425177105</v>
      </c>
      <c r="AS86" s="21">
        <f>テーブル51520[[#This Row],[G]]*テーブル51520[[#This Row],[A]]*テーブル51520[[#This Row],[Hlg]]</f>
        <v>572237.79408620112</v>
      </c>
      <c r="AT86" s="21">
        <f>-テーブル51520[[#This Row],[G]]*テーブル51520[[#This Row],[A]]*テーブル51520[[#This Row],[CPL_ave]]*(テーブル51520[[#This Row],[Ts]]-テーブル51520[[#This Row],[Tin]])</f>
        <v>-22677.703316786497</v>
      </c>
      <c r="AU86" s="22">
        <f>(テーブル51520[[#This Row],[Q_DNB]]+テーブル51520[[#This Row],[xin_nishida]])/テーブル51520[[#This Row],[GAHlg]]</f>
        <v>0.15355993979571964</v>
      </c>
      <c r="AV86" s="21">
        <v>1.2721009174311899</v>
      </c>
      <c r="AW86" s="21">
        <v>25</v>
      </c>
      <c r="AX86" s="21">
        <v>1.095</v>
      </c>
      <c r="AY86" s="21">
        <f>テーブル51520[[#This Row],[Ts]]-テーブル51520[[#This Row],[Tin]]</f>
        <v>12.857769327227629</v>
      </c>
      <c r="AZ86" s="21" cm="1">
        <f t="array" ref="AZ86">[3]!PropsSI("H", "P", L86, "T", テーブル51520[[#This Row],[Ts]]-0.001, "Water")-[3]!PropsSI("H", "P", L86, "T", テーブル51520[[#This Row],[Tin]], "Water")</f>
        <v>64152.832842753734</v>
      </c>
      <c r="BA86" s="21">
        <f>テーブル51520[[#This Row],[Hsub]]/1000</f>
        <v>64.152832842753739</v>
      </c>
    </row>
    <row r="87" spans="1:53">
      <c r="A87" s="34">
        <f>'TEST SECTION NUMBER 164'!$C$2</f>
        <v>164</v>
      </c>
      <c r="B87" s="66">
        <f>'TEST SECTION NUMBER 164'!I83</f>
        <v>88</v>
      </c>
      <c r="C87" s="26">
        <f>'TEST SECTION NUMBER 164'!K83</f>
        <v>755</v>
      </c>
      <c r="D87" s="26">
        <f>'TEST SECTION NUMBER 164'!Q83</f>
        <v>134</v>
      </c>
      <c r="E87" s="26">
        <f>'TEST SECTION NUMBER 164'!M83</f>
        <v>1.5149999999999999</v>
      </c>
      <c r="F87" s="67">
        <f>'TEST SECTION NUMBER 164'!L83</f>
        <v>452.4</v>
      </c>
      <c r="G87" s="67">
        <f>'TEST SECTION NUMBER 164'!G83</f>
        <v>0.37791732831683145</v>
      </c>
      <c r="H87" s="24">
        <f>'TEST SECTION NUMBER 164'!$C$4</f>
        <v>0.496</v>
      </c>
      <c r="I87" s="24">
        <f>'TEST SECTION NUMBER 164'!$C$6</f>
        <v>0.374</v>
      </c>
      <c r="K87" s="69" t="str">
        <f>B87&amp;"_"&amp;テーブル41419[[#This Row],[TEST SECTION NUMBER]]</f>
        <v>88_164</v>
      </c>
      <c r="L87" s="26">
        <f t="shared" si="20"/>
        <v>5205541.5350000001</v>
      </c>
      <c r="M87" s="26">
        <f>'TEST SECTION NUMBER 164'!P83*0.0254</f>
        <v>4.2671999999999999</v>
      </c>
      <c r="N87" s="26">
        <f>'TEST SECTION NUMBER 164'!$C$4*0.0254</f>
        <v>1.2598399999999999E-2</v>
      </c>
      <c r="O87" s="26">
        <f>'TEST SECTION NUMBER 164'!$C$6*0.0254</f>
        <v>9.4996000000000004E-3</v>
      </c>
      <c r="P87" s="26">
        <f t="shared" si="21"/>
        <v>8.7843467213758383E-5</v>
      </c>
      <c r="Q87" s="26">
        <f t="shared" si="22"/>
        <v>2.9843873572041602E-2</v>
      </c>
      <c r="R87" s="26">
        <f>'TEST SECTION NUMBER 164'!$C$4^2-PI()*(('TEST SECTION NUMBER 164'!$C$6)^2)/4</f>
        <v>0.13615764649661849</v>
      </c>
      <c r="S87" s="26">
        <f>PI()*'TEST SECTION NUMBER 164'!$C$6</f>
        <v>1.1749556524425826</v>
      </c>
      <c r="T87" s="26">
        <f t="shared" si="23"/>
        <v>3.4036</v>
      </c>
      <c r="U87" s="26">
        <f t="shared" si="24"/>
        <v>2054.34</v>
      </c>
      <c r="V87" s="26">
        <f t="shared" si="25"/>
        <v>506.70555555555552</v>
      </c>
      <c r="W87" s="94">
        <f t="shared" si="26"/>
        <v>1.1921780039082763</v>
      </c>
      <c r="X87">
        <v>0.92652899999999994</v>
      </c>
      <c r="Z87" s="34">
        <f t="shared" si="14"/>
        <v>8.7843467213758383E-5</v>
      </c>
      <c r="AA87" s="26">
        <f t="shared" si="15"/>
        <v>2.9843873572041598E-2</v>
      </c>
      <c r="AB87" s="97">
        <f t="shared" si="16"/>
        <v>506.70555555555552</v>
      </c>
      <c r="AD87" s="21">
        <f t="shared" si="17"/>
        <v>2054.34</v>
      </c>
      <c r="AE87" s="21">
        <f t="shared" si="18"/>
        <v>8.7843467213758383E-5</v>
      </c>
      <c r="AF87" s="21" cm="1">
        <f t="array" ref="AF87">[3]!PropsSI("Hmass","P",テーブル1521[[#This Row],[Pin圧力 (Pa)]],"Q",1,"Water")-[3]!PropsSI("Hmass","P",テーブル1521[[#This Row],[Pin圧力 (Pa)]],"Q",0,"Water")</f>
        <v>1625071.493588818</v>
      </c>
      <c r="AG87" s="21" cm="1">
        <f t="array" ref="AG87">[3]!PropsSI("T","P",テーブル1521[[#This Row],[Pin圧力 (Pa)]],"Q",0,"Water")</f>
        <v>539.62066250519126</v>
      </c>
      <c r="AH87" s="21">
        <f>単位換算164!AB87</f>
        <v>506.70555555555552</v>
      </c>
      <c r="AI87" s="21" cm="1">
        <f t="array" ref="AI87">[3]!PropsSI("C", "T", テーブル51520[[#This Row],[Ts]]-0.0001, "P", L87, "Water")</f>
        <v>5071.6586282749104</v>
      </c>
      <c r="AJ87" s="21" cm="1">
        <f t="array" ref="AJ87">[3]!PropsSI("C", "T", テーブル51520[[#This Row],[Tin]], "P", L87, "Water")</f>
        <v>4694.3664009457943</v>
      </c>
      <c r="AK87" s="21">
        <f>(テーブル51520[[#This Row],[CPL_Ts]]+テーブル51520[[#This Row],[CPL_Tin]])/2</f>
        <v>4883.0125146103528</v>
      </c>
      <c r="AL87" s="21">
        <f>'TEST SECTION NUMBER 164'!N83*3.1546</f>
        <v>1.2776130000000001</v>
      </c>
      <c r="AM87" s="21">
        <f t="shared" si="19"/>
        <v>2.0375964369058548</v>
      </c>
      <c r="AN87" s="21">
        <f>テーブル51520[[#This Row],[Q_AVE]]*テーブル51520[[#This Row],[A_htr]]</f>
        <v>2.6032596965446002</v>
      </c>
      <c r="AO87" s="21">
        <f>テーブル51520[[#This Row],[DNB位置の軸方向出力]]/テーブル51520[[#This Row],[ロッド数]]</f>
        <v>3.4086911624495758E-2</v>
      </c>
      <c r="AP87" s="21">
        <f>'TEST SECTION NUMBER 164'!E83</f>
        <v>0.79761904761904767</v>
      </c>
      <c r="AQ87" s="21">
        <f>テーブル51520[[#This Row],[Q_all]]*テーブル51520[[#This Row],[z_ratio]]*テーブル51520[[#This Row],[r_ratio]]*1000000</f>
        <v>70778.38779983022</v>
      </c>
      <c r="AR87" s="28">
        <f>テーブル51520[[#This Row],[Q_AVE]]*テーブル51520[[#This Row],[DNB位置の軸方向出力]]*テーブル51520[[#This Row],[DNB位置の半径方向出力]]</f>
        <v>1.1921780039082766</v>
      </c>
      <c r="AS87" s="21">
        <f>テーブル51520[[#This Row],[G]]*テーブル51520[[#This Row],[A]]*テーブル51520[[#This Row],[Hlg]]</f>
        <v>293260.96796630672</v>
      </c>
      <c r="AT87" s="21">
        <f>-テーブル51520[[#This Row],[G]]*テーブル51520[[#This Row],[A]]*テーブル51520[[#This Row],[CPL_ave]]*(テーブル51520[[#This Row],[Ts]]-テーブル51520[[#This Row],[Tin]])</f>
        <v>-29004.467694596842</v>
      </c>
      <c r="AU87" s="22">
        <f>(テーブル51520[[#This Row],[Q_DNB]]+テーブル51520[[#This Row],[xin_nishida]])/テーブル51520[[#This Row],[GAHlg]]</f>
        <v>0.14244623276982726</v>
      </c>
      <c r="AV87" s="21">
        <v>0.85217279061239404</v>
      </c>
      <c r="AW87" s="21">
        <v>25</v>
      </c>
      <c r="AX87" s="21">
        <v>1.095</v>
      </c>
      <c r="AY87" s="21">
        <f>テーブル51520[[#This Row],[Ts]]-テーブル51520[[#This Row],[Tin]]</f>
        <v>32.915106949635742</v>
      </c>
      <c r="AZ87" s="21" cm="1">
        <f t="array" ref="AZ87">[3]!PropsSI("H", "P", L87, "T", テーブル51520[[#This Row],[Ts]]-0.001, "Water")-[3]!PropsSI("H", "P", L87, "T", テーブル51520[[#This Row],[Tin]], "Water")</f>
        <v>160071.76183711737</v>
      </c>
      <c r="BA87" s="21">
        <f>テーブル51520[[#This Row],[Hsub]]/1000</f>
        <v>160.07176183711738</v>
      </c>
    </row>
    <row r="88" spans="1:53">
      <c r="A88" s="34">
        <f>'TEST SECTION NUMBER 164'!$C$2</f>
        <v>164</v>
      </c>
      <c r="B88" s="66">
        <f>'TEST SECTION NUMBER 164'!I84</f>
        <v>89</v>
      </c>
      <c r="C88" s="26">
        <f>'TEST SECTION NUMBER 164'!K84</f>
        <v>750</v>
      </c>
      <c r="D88" s="26">
        <f>'TEST SECTION NUMBER 164'!Q84</f>
        <v>134</v>
      </c>
      <c r="E88" s="26">
        <f>'TEST SECTION NUMBER 164'!M84</f>
        <v>1.9810000000000001</v>
      </c>
      <c r="F88" s="67">
        <f>'TEST SECTION NUMBER 164'!L84</f>
        <v>480.4</v>
      </c>
      <c r="G88" s="67">
        <f>'TEST SECTION NUMBER 164'!G84</f>
        <v>0.39564678322552227</v>
      </c>
      <c r="H88" s="24">
        <f>'TEST SECTION NUMBER 164'!$C$4</f>
        <v>0.496</v>
      </c>
      <c r="I88" s="24">
        <f>'TEST SECTION NUMBER 164'!$C$6</f>
        <v>0.374</v>
      </c>
      <c r="K88" s="69" t="str">
        <f>B88&amp;"_"&amp;テーブル41419[[#This Row],[TEST SECTION NUMBER]]</f>
        <v>89_164</v>
      </c>
      <c r="L88" s="26">
        <f t="shared" si="20"/>
        <v>5171067.75</v>
      </c>
      <c r="M88" s="26">
        <f>'TEST SECTION NUMBER 164'!P84*0.0254</f>
        <v>4.2671999999999999</v>
      </c>
      <c r="N88" s="26">
        <f>'TEST SECTION NUMBER 164'!$C$4*0.0254</f>
        <v>1.2598399999999999E-2</v>
      </c>
      <c r="O88" s="26">
        <f>'TEST SECTION NUMBER 164'!$C$6*0.0254</f>
        <v>9.4996000000000004E-3</v>
      </c>
      <c r="P88" s="26">
        <f t="shared" si="21"/>
        <v>8.7843467213758383E-5</v>
      </c>
      <c r="Q88" s="26">
        <f t="shared" si="22"/>
        <v>2.9843873572041602E-2</v>
      </c>
      <c r="R88" s="26">
        <f>'TEST SECTION NUMBER 164'!$C$4^2-PI()*(('TEST SECTION NUMBER 164'!$C$6)^2)/4</f>
        <v>0.13615764649661849</v>
      </c>
      <c r="S88" s="26">
        <f>PI()*'TEST SECTION NUMBER 164'!$C$6</f>
        <v>1.1749556524425826</v>
      </c>
      <c r="T88" s="26">
        <f t="shared" si="23"/>
        <v>3.4036</v>
      </c>
      <c r="U88" s="26">
        <f t="shared" si="24"/>
        <v>2686.2359999999999</v>
      </c>
      <c r="V88" s="26">
        <f t="shared" si="25"/>
        <v>522.26111111111106</v>
      </c>
      <c r="W88" s="94">
        <f t="shared" si="26"/>
        <v>1.2481073423632325</v>
      </c>
      <c r="X88">
        <v>0.92652899999999994</v>
      </c>
      <c r="Z88" s="34">
        <f t="shared" si="14"/>
        <v>8.7843467213758383E-5</v>
      </c>
      <c r="AA88" s="26">
        <f t="shared" si="15"/>
        <v>2.9843873572041598E-2</v>
      </c>
      <c r="AB88" s="97">
        <f t="shared" si="16"/>
        <v>522.26111111111106</v>
      </c>
      <c r="AD88" s="21">
        <f t="shared" si="17"/>
        <v>2686.2359999999999</v>
      </c>
      <c r="AE88" s="21">
        <f t="shared" si="18"/>
        <v>8.7843467213758383E-5</v>
      </c>
      <c r="AF88" s="21" cm="1">
        <f t="array" ref="AF88">[3]!PropsSI("Hmass","P",テーブル1521[[#This Row],[Pin圧力 (Pa)]],"Q",1,"Water")-[3]!PropsSI("Hmass","P",テーブル1521[[#This Row],[Pin圧力 (Pa)]],"Q",0,"Water")</f>
        <v>1627488.7995320549</v>
      </c>
      <c r="AG88" s="21" cm="1">
        <f t="array" ref="AG88">[3]!PropsSI("T","P",テーブル1521[[#This Row],[Pin圧力 (Pa)]],"Q",0,"Water")</f>
        <v>539.20172813494048</v>
      </c>
      <c r="AH88" s="21">
        <f>単位換算164!AB88</f>
        <v>522.26111111111106</v>
      </c>
      <c r="AI88" s="21" cm="1">
        <f t="array" ref="AI88">[3]!PropsSI("C", "T", テーブル51520[[#This Row],[Ts]]-0.0001, "P", L88, "Water")</f>
        <v>5065.7813355076196</v>
      </c>
      <c r="AJ88" s="21" cm="1">
        <f t="array" ref="AJ88">[3]!PropsSI("C", "T", テーブル51520[[#This Row],[Tin]], "P", L88, "Water")</f>
        <v>4844.0929882572109</v>
      </c>
      <c r="AK88" s="21">
        <f>(テーブル51520[[#This Row],[CPL_Ts]]+テーブル51520[[#This Row],[CPL_Tin]])/2</f>
        <v>4954.9371618824152</v>
      </c>
      <c r="AL88" s="21">
        <f>'TEST SECTION NUMBER 164'!N84*3.1546</f>
        <v>1.3375503999999998</v>
      </c>
      <c r="AM88" s="21">
        <f t="shared" si="19"/>
        <v>2.0375964369058548</v>
      </c>
      <c r="AN88" s="21">
        <f>テーブル51520[[#This Row],[Q_AVE]]*テーブル51520[[#This Row],[A_htr]]</f>
        <v>2.7253879292220002</v>
      </c>
      <c r="AO88" s="21">
        <f>テーブル51520[[#This Row],[DNB位置の軸方向出力]]/テーブル51520[[#This Row],[ロッド数]]</f>
        <v>3.4086911624495758E-2</v>
      </c>
      <c r="AP88" s="21">
        <f>'TEST SECTION NUMBER 164'!E84</f>
        <v>0.79761904761904767</v>
      </c>
      <c r="AQ88" s="21">
        <f>テーブル51520[[#This Row],[Q_all]]*テーブル51520[[#This Row],[z_ratio]]*テーブル51520[[#This Row],[r_ratio]]*1000000</f>
        <v>74098.855375624684</v>
      </c>
      <c r="AR88" s="28">
        <f>テーブル51520[[#This Row],[Q_AVE]]*テーブル51520[[#This Row],[DNB位置の軸方向出力]]*テーブル51520[[#This Row],[DNB位置の半径方向出力]]</f>
        <v>1.2481073423632325</v>
      </c>
      <c r="AS88" s="21">
        <f>テーブル51520[[#This Row],[G]]*テーブル51520[[#This Row],[A]]*テーブル51520[[#This Row],[Hlg]]</f>
        <v>384035.73924571351</v>
      </c>
      <c r="AT88" s="21">
        <f>-テーブル51520[[#This Row],[G]]*テーブル51520[[#This Row],[A]]*テーブル51520[[#This Row],[CPL_ave]]*(テーブル51520[[#This Row],[Ts]]-テーブル51520[[#This Row],[Tin]])</f>
        <v>-19807.105277668703</v>
      </c>
      <c r="AU88" s="22">
        <f>(テーブル51520[[#This Row],[Q_DNB]]+テーブル51520[[#This Row],[xin_nishida]])/テーブル51520[[#This Row],[GAHlg]]</f>
        <v>0.14137160828987083</v>
      </c>
      <c r="AV88" s="21">
        <v>0.85217279061239404</v>
      </c>
      <c r="AW88" s="21">
        <v>25</v>
      </c>
      <c r="AX88" s="21">
        <v>1.095</v>
      </c>
      <c r="AY88" s="21">
        <f>テーブル51520[[#This Row],[Ts]]-テーブル51520[[#This Row],[Tin]]</f>
        <v>16.940617023829418</v>
      </c>
      <c r="AZ88" s="21" cm="1">
        <f t="array" ref="AZ88">[3]!PropsSI("H", "P", L88, "T", テーブル51520[[#This Row],[Ts]]-0.001, "Water")-[3]!PropsSI("H", "P", L88, "T", テーブル51520[[#This Row],[Tin]], "Water")</f>
        <v>83825.836172120878</v>
      </c>
      <c r="BA88" s="21">
        <f>テーブル51520[[#This Row],[Hsub]]/1000</f>
        <v>83.825836172120873</v>
      </c>
    </row>
    <row r="89" spans="1:53">
      <c r="A89" s="34">
        <f>'TEST SECTION NUMBER 164'!$C$2</f>
        <v>164</v>
      </c>
      <c r="B89" s="66">
        <f>'TEST SECTION NUMBER 164'!I85</f>
        <v>90</v>
      </c>
      <c r="C89" s="26">
        <f>'TEST SECTION NUMBER 164'!K85</f>
        <v>750</v>
      </c>
      <c r="D89" s="26">
        <f>'TEST SECTION NUMBER 164'!Q85</f>
        <v>134</v>
      </c>
      <c r="E89" s="26">
        <f>'TEST SECTION NUMBER 164'!M85</f>
        <v>1.516</v>
      </c>
      <c r="F89" s="67">
        <f>'TEST SECTION NUMBER 164'!L85</f>
        <v>501.7</v>
      </c>
      <c r="G89" s="67">
        <f>'TEST SECTION NUMBER 164'!G85</f>
        <v>0.34152528929372911</v>
      </c>
      <c r="H89" s="24">
        <f>'TEST SECTION NUMBER 164'!$C$4</f>
        <v>0.496</v>
      </c>
      <c r="I89" s="24">
        <f>'TEST SECTION NUMBER 164'!$C$6</f>
        <v>0.374</v>
      </c>
      <c r="K89" s="69" t="str">
        <f>B89&amp;"_"&amp;テーブル41419[[#This Row],[TEST SECTION NUMBER]]</f>
        <v>90_164</v>
      </c>
      <c r="L89" s="26">
        <f t="shared" si="20"/>
        <v>5171067.75</v>
      </c>
      <c r="M89" s="26">
        <f>'TEST SECTION NUMBER 164'!P85*0.0254</f>
        <v>4.2671999999999999</v>
      </c>
      <c r="N89" s="26">
        <f>'TEST SECTION NUMBER 164'!$C$4*0.0254</f>
        <v>1.2598399999999999E-2</v>
      </c>
      <c r="O89" s="26">
        <f>'TEST SECTION NUMBER 164'!$C$6*0.0254</f>
        <v>9.4996000000000004E-3</v>
      </c>
      <c r="P89" s="26">
        <f t="shared" si="21"/>
        <v>8.7843467213758383E-5</v>
      </c>
      <c r="Q89" s="26">
        <f t="shared" si="22"/>
        <v>2.9843873572041602E-2</v>
      </c>
      <c r="R89" s="26">
        <f>'TEST SECTION NUMBER 164'!$C$4^2-PI()*(('TEST SECTION NUMBER 164'!$C$6)^2)/4</f>
        <v>0.13615764649661849</v>
      </c>
      <c r="S89" s="26">
        <f>PI()*'TEST SECTION NUMBER 164'!$C$6</f>
        <v>1.1749556524425826</v>
      </c>
      <c r="T89" s="26">
        <f t="shared" si="23"/>
        <v>3.4036</v>
      </c>
      <c r="U89" s="26">
        <f t="shared" si="24"/>
        <v>2055.6959999999999</v>
      </c>
      <c r="V89" s="26">
        <f t="shared" si="25"/>
        <v>534.09444444444443</v>
      </c>
      <c r="W89" s="94">
        <f t="shared" si="26"/>
        <v>1.0773756776059977</v>
      </c>
      <c r="X89">
        <v>0.92652899999999994</v>
      </c>
      <c r="Z89" s="34">
        <f t="shared" si="14"/>
        <v>8.7843467213758383E-5</v>
      </c>
      <c r="AA89" s="26">
        <f t="shared" si="15"/>
        <v>2.9843873572041598E-2</v>
      </c>
      <c r="AB89" s="97">
        <f t="shared" si="16"/>
        <v>534.09444444444443</v>
      </c>
      <c r="AD89" s="21">
        <f t="shared" si="17"/>
        <v>2055.6959999999999</v>
      </c>
      <c r="AE89" s="21">
        <f t="shared" si="18"/>
        <v>8.7843467213758383E-5</v>
      </c>
      <c r="AF89" s="21" cm="1">
        <f t="array" ref="AF89">[3]!PropsSI("Hmass","P",テーブル1521[[#This Row],[Pin圧力 (Pa)]],"Q",1,"Water")-[3]!PropsSI("Hmass","P",テーブル1521[[#This Row],[Pin圧力 (Pa)]],"Q",0,"Water")</f>
        <v>1627488.7995320549</v>
      </c>
      <c r="AG89" s="21" cm="1">
        <f t="array" ref="AG89">[3]!PropsSI("T","P",テーブル1521[[#This Row],[Pin圧力 (Pa)]],"Q",0,"Water")</f>
        <v>539.20172813494048</v>
      </c>
      <c r="AH89" s="21">
        <f>単位換算164!AB89</f>
        <v>534.09444444444443</v>
      </c>
      <c r="AI89" s="21" cm="1">
        <f t="array" ref="AI89">[3]!PropsSI("C", "T", テーブル51520[[#This Row],[Ts]]-0.0001, "P", L89, "Water")</f>
        <v>5065.7813355076196</v>
      </c>
      <c r="AJ89" s="21" cm="1">
        <f t="array" ref="AJ89">[3]!PropsSI("C", "T", テーブル51520[[#This Row],[Tin]], "P", L89, "Water")</f>
        <v>4990.5449187534095</v>
      </c>
      <c r="AK89" s="21">
        <f>(テーブル51520[[#This Row],[CPL_Ts]]+テーブル51520[[#This Row],[CPL_Tin]])/2</f>
        <v>5028.1631271305141</v>
      </c>
      <c r="AL89" s="21">
        <f>'TEST SECTION NUMBER 164'!N85*3.1546</f>
        <v>1.1545835999999998</v>
      </c>
      <c r="AM89" s="21">
        <f t="shared" si="19"/>
        <v>2.0375964369058548</v>
      </c>
      <c r="AN89" s="21">
        <f>テーブル51520[[#This Row],[Q_AVE]]*テーブル51520[[#This Row],[A_htr]]</f>
        <v>2.3525754294699341</v>
      </c>
      <c r="AO89" s="21">
        <f>テーブル51520[[#This Row],[DNB位置の軸方向出力]]/テーブル51520[[#This Row],[ロッド数]]</f>
        <v>3.4086911624495758E-2</v>
      </c>
      <c r="AP89" s="21">
        <f>'TEST SECTION NUMBER 164'!E85</f>
        <v>0.79761904761904767</v>
      </c>
      <c r="AQ89" s="21">
        <f>テーブル51520[[#This Row],[Q_all]]*テーブル51520[[#This Row],[z_ratio]]*テーブル51520[[#This Row],[r_ratio]]*1000000</f>
        <v>63962.691196883578</v>
      </c>
      <c r="AR89" s="28">
        <f>テーブル51520[[#This Row],[Q_AVE]]*テーブル51520[[#This Row],[DNB位置の軸方向出力]]*テーブル51520[[#This Row],[DNB位置の半径方向出力]]</f>
        <v>1.0773756776059977</v>
      </c>
      <c r="AS89" s="21">
        <f>テーブル51520[[#This Row],[G]]*テーブル51520[[#This Row],[A]]*テーブル51520[[#This Row],[Hlg]]</f>
        <v>293891.05537430674</v>
      </c>
      <c r="AT89" s="21">
        <f>-テーブル51520[[#This Row],[G]]*テーブル51520[[#This Row],[A]]*テーブル51520[[#This Row],[CPL_ave]]*(テーブル51520[[#This Row],[Ts]]-テーブル51520[[#This Row],[Tin]])</f>
        <v>-4637.3267839713762</v>
      </c>
      <c r="AU89" s="22">
        <f>(テーブル51520[[#This Row],[Q_DNB]]+テーブル51520[[#This Row],[xin_nishida]])/テーブル51520[[#This Row],[GAHlg]]</f>
        <v>0.20186175566777284</v>
      </c>
      <c r="AV89" s="21">
        <v>0.85217279061239404</v>
      </c>
      <c r="AW89" s="21">
        <v>25</v>
      </c>
      <c r="AX89" s="21">
        <v>1.095</v>
      </c>
      <c r="AY89" s="21">
        <f>テーブル51520[[#This Row],[Ts]]-テーブル51520[[#This Row],[Tin]]</f>
        <v>5.1072836904960468</v>
      </c>
      <c r="AZ89" s="21" cm="1">
        <f t="array" ref="AZ89">[3]!PropsSI("H", "P", L89, "T", テーブル51520[[#This Row],[Ts]]-0.001, "Water")-[3]!PropsSI("H", "P", L89, "T", テーブル51520[[#This Row],[Tin]], "Water")</f>
        <v>25671.597551614046</v>
      </c>
      <c r="BA89" s="21">
        <f>テーブル51520[[#This Row],[Hsub]]/1000</f>
        <v>25.671597551614045</v>
      </c>
    </row>
    <row r="90" spans="1:53">
      <c r="A90" s="34">
        <f>'TEST SECTION NUMBER 164'!$C$2</f>
        <v>164</v>
      </c>
      <c r="B90" s="66">
        <f>'TEST SECTION NUMBER 164'!I86</f>
        <v>90</v>
      </c>
      <c r="C90" s="26">
        <f>'TEST SECTION NUMBER 164'!K86</f>
        <v>750</v>
      </c>
      <c r="D90" s="26">
        <f>'TEST SECTION NUMBER 164'!Q86</f>
        <v>134</v>
      </c>
      <c r="E90" s="26">
        <f>'TEST SECTION NUMBER 164'!M86</f>
        <v>1.516</v>
      </c>
      <c r="F90" s="67">
        <f>'TEST SECTION NUMBER 164'!L86</f>
        <v>501.7</v>
      </c>
      <c r="G90" s="67">
        <f>'TEST SECTION NUMBER 164'!G86</f>
        <v>0.34152528929372911</v>
      </c>
      <c r="H90" s="24">
        <f>'TEST SECTION NUMBER 164'!$C$4</f>
        <v>0.496</v>
      </c>
      <c r="I90" s="24">
        <f>'TEST SECTION NUMBER 164'!$C$6</f>
        <v>0.374</v>
      </c>
      <c r="K90" s="69" t="str">
        <f>B90&amp;"_"&amp;テーブル41419[[#This Row],[TEST SECTION NUMBER]]</f>
        <v>90_164</v>
      </c>
      <c r="L90" s="26">
        <f t="shared" si="20"/>
        <v>5171067.75</v>
      </c>
      <c r="M90" s="26">
        <f>'TEST SECTION NUMBER 164'!P86*0.0254</f>
        <v>4.2671999999999999</v>
      </c>
      <c r="N90" s="26">
        <f>'TEST SECTION NUMBER 164'!$C$4*0.0254</f>
        <v>1.2598399999999999E-2</v>
      </c>
      <c r="O90" s="26">
        <f>'TEST SECTION NUMBER 164'!$C$6*0.0254</f>
        <v>9.4996000000000004E-3</v>
      </c>
      <c r="P90" s="26">
        <f t="shared" si="21"/>
        <v>8.7843467213758383E-5</v>
      </c>
      <c r="Q90" s="26">
        <f t="shared" si="22"/>
        <v>2.9843873572041602E-2</v>
      </c>
      <c r="R90" s="26">
        <f>'TEST SECTION NUMBER 164'!$C$4^2-PI()*(('TEST SECTION NUMBER 164'!$C$6)^2)/4</f>
        <v>0.13615764649661849</v>
      </c>
      <c r="S90" s="26">
        <f>PI()*'TEST SECTION NUMBER 164'!$C$6</f>
        <v>1.1749556524425826</v>
      </c>
      <c r="T90" s="26">
        <f t="shared" si="23"/>
        <v>3.4036</v>
      </c>
      <c r="U90" s="26">
        <f t="shared" si="24"/>
        <v>2055.6959999999999</v>
      </c>
      <c r="V90" s="26">
        <f t="shared" si="25"/>
        <v>534.09444444444443</v>
      </c>
      <c r="W90" s="94">
        <f t="shared" si="26"/>
        <v>1.0773756776059977</v>
      </c>
      <c r="X90">
        <v>0.92652899999999994</v>
      </c>
      <c r="Z90" s="34">
        <f t="shared" si="14"/>
        <v>8.7843467213758383E-5</v>
      </c>
      <c r="AA90" s="26">
        <f t="shared" si="15"/>
        <v>2.9843873572041598E-2</v>
      </c>
      <c r="AB90" s="97">
        <f t="shared" si="16"/>
        <v>534.09444444444443</v>
      </c>
      <c r="AD90" s="21">
        <f t="shared" si="17"/>
        <v>2055.6959999999999</v>
      </c>
      <c r="AE90" s="21">
        <f t="shared" si="18"/>
        <v>8.7843467213758383E-5</v>
      </c>
      <c r="AF90" s="21" cm="1">
        <f t="array" ref="AF90">[3]!PropsSI("Hmass","P",テーブル1521[[#This Row],[Pin圧力 (Pa)]],"Q",1,"Water")-[3]!PropsSI("Hmass","P",テーブル1521[[#This Row],[Pin圧力 (Pa)]],"Q",0,"Water")</f>
        <v>1627488.7995320549</v>
      </c>
      <c r="AG90" s="21" cm="1">
        <f t="array" ref="AG90">[3]!PropsSI("T","P",テーブル1521[[#This Row],[Pin圧力 (Pa)]],"Q",0,"Water")</f>
        <v>539.20172813494048</v>
      </c>
      <c r="AH90" s="21">
        <f>単位換算164!AB90</f>
        <v>534.09444444444443</v>
      </c>
      <c r="AI90" s="21" cm="1">
        <f t="array" ref="AI90">[3]!PropsSI("C", "T", テーブル51520[[#This Row],[Ts]]-0.0001, "P", L90, "Water")</f>
        <v>5065.7813355076196</v>
      </c>
      <c r="AJ90" s="21" cm="1">
        <f t="array" ref="AJ90">[3]!PropsSI("C", "T", テーブル51520[[#This Row],[Tin]], "P", L90, "Water")</f>
        <v>4990.5449187534095</v>
      </c>
      <c r="AK90" s="21">
        <f>(テーブル51520[[#This Row],[CPL_Ts]]+テーブル51520[[#This Row],[CPL_Tin]])/2</f>
        <v>5028.1631271305141</v>
      </c>
      <c r="AL90" s="21">
        <f>'TEST SECTION NUMBER 164'!N86*3.1546</f>
        <v>1.1545835999999998</v>
      </c>
      <c r="AM90" s="21">
        <f t="shared" si="19"/>
        <v>2.0375964369058548</v>
      </c>
      <c r="AN90" s="21">
        <f>テーブル51520[[#This Row],[Q_AVE]]*テーブル51520[[#This Row],[A_htr]]</f>
        <v>2.3525754294699341</v>
      </c>
      <c r="AO90" s="21">
        <f>テーブル51520[[#This Row],[DNB位置の軸方向出力]]/テーブル51520[[#This Row],[ロッド数]]</f>
        <v>3.4086911624495758E-2</v>
      </c>
      <c r="AP90" s="21">
        <f>'TEST SECTION NUMBER 164'!E86</f>
        <v>0.79761904761904767</v>
      </c>
      <c r="AQ90" s="21">
        <f>テーブル51520[[#This Row],[Q_all]]*テーブル51520[[#This Row],[z_ratio]]*テーブル51520[[#This Row],[r_ratio]]*1000000</f>
        <v>63962.691196883578</v>
      </c>
      <c r="AR90" s="28">
        <f>テーブル51520[[#This Row],[Q_AVE]]*テーブル51520[[#This Row],[DNB位置の軸方向出力]]*テーブル51520[[#This Row],[DNB位置の半径方向出力]]</f>
        <v>1.0773756776059977</v>
      </c>
      <c r="AS90" s="21">
        <f>テーブル51520[[#This Row],[G]]*テーブル51520[[#This Row],[A]]*テーブル51520[[#This Row],[Hlg]]</f>
        <v>293891.05537430674</v>
      </c>
      <c r="AT90" s="21">
        <f>-テーブル51520[[#This Row],[G]]*テーブル51520[[#This Row],[A]]*テーブル51520[[#This Row],[CPL_ave]]*(テーブル51520[[#This Row],[Ts]]-テーブル51520[[#This Row],[Tin]])</f>
        <v>-4637.3267839713762</v>
      </c>
      <c r="AU90" s="22">
        <f>(テーブル51520[[#This Row],[Q_DNB]]+テーブル51520[[#This Row],[xin_nishida]])/テーブル51520[[#This Row],[GAHlg]]</f>
        <v>0.20186175566777284</v>
      </c>
      <c r="AV90" s="21">
        <v>0.85217279061239404</v>
      </c>
      <c r="AW90" s="21">
        <v>25</v>
      </c>
      <c r="AX90" s="21">
        <v>1.095</v>
      </c>
      <c r="AY90" s="21">
        <f>テーブル51520[[#This Row],[Ts]]-テーブル51520[[#This Row],[Tin]]</f>
        <v>5.1072836904960468</v>
      </c>
      <c r="AZ90" s="21" cm="1">
        <f t="array" ref="AZ90">[3]!PropsSI("H", "P", L90, "T", テーブル51520[[#This Row],[Ts]]-0.001, "Water")-[3]!PropsSI("H", "P", L90, "T", テーブル51520[[#This Row],[Tin]], "Water")</f>
        <v>25671.597551614046</v>
      </c>
      <c r="BA90" s="21">
        <f>テーブル51520[[#This Row],[Hsub]]/1000</f>
        <v>25.671597551614045</v>
      </c>
    </row>
    <row r="91" spans="1:53">
      <c r="A91" s="34">
        <f>'TEST SECTION NUMBER 164'!$C$2</f>
        <v>164</v>
      </c>
      <c r="B91" s="66">
        <f>'TEST SECTION NUMBER 164'!I87</f>
        <v>91</v>
      </c>
      <c r="C91" s="26">
        <f>'TEST SECTION NUMBER 164'!K87</f>
        <v>745</v>
      </c>
      <c r="D91" s="26">
        <f>'TEST SECTION NUMBER 164'!Q87</f>
        <v>134</v>
      </c>
      <c r="E91" s="26">
        <f>'TEST SECTION NUMBER 164'!M87</f>
        <v>0.96199999999999997</v>
      </c>
      <c r="F91" s="67">
        <f>'TEST SECTION NUMBER 164'!L87</f>
        <v>406.3</v>
      </c>
      <c r="G91" s="67">
        <f>'TEST SECTION NUMBER 164'!G87</f>
        <v>0.33032773882508226</v>
      </c>
      <c r="H91" s="24">
        <f>'TEST SECTION NUMBER 164'!$C$4</f>
        <v>0.496</v>
      </c>
      <c r="I91" s="24">
        <f>'TEST SECTION NUMBER 164'!$C$6</f>
        <v>0.374</v>
      </c>
      <c r="K91" s="69" t="str">
        <f>B91&amp;"_"&amp;テーブル41419[[#This Row],[TEST SECTION NUMBER]]</f>
        <v>91_164</v>
      </c>
      <c r="L91" s="26">
        <f t="shared" si="20"/>
        <v>5136593.9649999999</v>
      </c>
      <c r="M91" s="26">
        <f>'TEST SECTION NUMBER 164'!P87*0.0254</f>
        <v>4.2671999999999999</v>
      </c>
      <c r="N91" s="26">
        <f>'TEST SECTION NUMBER 164'!$C$4*0.0254</f>
        <v>1.2598399999999999E-2</v>
      </c>
      <c r="O91" s="26">
        <f>'TEST SECTION NUMBER 164'!$C$6*0.0254</f>
        <v>9.4996000000000004E-3</v>
      </c>
      <c r="P91" s="26">
        <f t="shared" si="21"/>
        <v>8.7843467213758383E-5</v>
      </c>
      <c r="Q91" s="26">
        <f t="shared" si="22"/>
        <v>2.9843873572041602E-2</v>
      </c>
      <c r="R91" s="26">
        <f>'TEST SECTION NUMBER 164'!$C$4^2-PI()*(('TEST SECTION NUMBER 164'!$C$6)^2)/4</f>
        <v>0.13615764649661849</v>
      </c>
      <c r="S91" s="26">
        <f>PI()*'TEST SECTION NUMBER 164'!$C$6</f>
        <v>1.1749556524425826</v>
      </c>
      <c r="T91" s="26">
        <f t="shared" si="23"/>
        <v>3.4036</v>
      </c>
      <c r="U91" s="26">
        <f t="shared" si="24"/>
        <v>1304.472</v>
      </c>
      <c r="V91" s="26">
        <f t="shared" si="25"/>
        <v>481.09444444444443</v>
      </c>
      <c r="W91" s="94">
        <f t="shared" si="26"/>
        <v>1.0420518848976044</v>
      </c>
      <c r="X91">
        <v>0.92652899999999994</v>
      </c>
      <c r="Z91" s="34">
        <f t="shared" si="14"/>
        <v>8.7843467213758383E-5</v>
      </c>
      <c r="AA91" s="26">
        <f t="shared" si="15"/>
        <v>2.9843873572041598E-2</v>
      </c>
      <c r="AB91" s="97">
        <f t="shared" si="16"/>
        <v>481.09444444444443</v>
      </c>
      <c r="AD91" s="21">
        <f t="shared" si="17"/>
        <v>1304.472</v>
      </c>
      <c r="AE91" s="21">
        <f t="shared" si="18"/>
        <v>8.7843467213758383E-5</v>
      </c>
      <c r="AF91" s="21" cm="1">
        <f t="array" ref="AF91">[3]!PropsSI("Hmass","P",テーブル1521[[#This Row],[Pin圧力 (Pa)]],"Q",1,"Water")-[3]!PropsSI("Hmass","P",テーブル1521[[#This Row],[Pin圧力 (Pa)]],"Q",0,"Water")</f>
        <v>1629911.3890695754</v>
      </c>
      <c r="AG91" s="21" cm="1">
        <f t="array" ref="AG91">[3]!PropsSI("T","P",テーブル1521[[#This Row],[Pin圧力 (Pa)]],"Q",0,"Water")</f>
        <v>538.78065478257292</v>
      </c>
      <c r="AH91" s="21">
        <f>単位換算164!AB91</f>
        <v>481.09444444444443</v>
      </c>
      <c r="AI91" s="21" cm="1">
        <f t="array" ref="AI91">[3]!PropsSI("C", "T", テーブル51520[[#This Row],[Ts]]-0.0001, "P", L91, "Water")</f>
        <v>5059.9189668385588</v>
      </c>
      <c r="AJ91" s="21" cm="1">
        <f t="array" ref="AJ91">[3]!PropsSI("C", "T", テーブル51520[[#This Row],[Tin]], "P", L91, "Water")</f>
        <v>4517.9879165168641</v>
      </c>
      <c r="AK91" s="21">
        <f>(テーブル51520[[#This Row],[CPL_Ts]]+テーブル51520[[#This Row],[CPL_Tin]])/2</f>
        <v>4788.9534416777115</v>
      </c>
      <c r="AL91" s="21">
        <f>'TEST SECTION NUMBER 164'!N87*3.1546</f>
        <v>1.1167284</v>
      </c>
      <c r="AM91" s="21">
        <f t="shared" si="19"/>
        <v>2.0375964369058548</v>
      </c>
      <c r="AN91" s="21">
        <f>テーブル51520[[#This Row],[Q_AVE]]*テーブル51520[[#This Row],[A_htr]]</f>
        <v>2.2754418088315762</v>
      </c>
      <c r="AO91" s="21">
        <f>テーブル51520[[#This Row],[DNB位置の軸方向出力]]/テーブル51520[[#This Row],[ロッド数]]</f>
        <v>3.4086911624495758E-2</v>
      </c>
      <c r="AP91" s="21">
        <f>'TEST SECTION NUMBER 164'!E87</f>
        <v>0.79761904761904767</v>
      </c>
      <c r="AQ91" s="21">
        <f>テーブル51520[[#This Row],[Q_all]]*テーブル51520[[#This Row],[z_ratio]]*テーブル51520[[#This Row],[r_ratio]]*1000000</f>
        <v>61865.55378059233</v>
      </c>
      <c r="AR91" s="28">
        <f>テーブル51520[[#This Row],[Q_AVE]]*テーブル51520[[#This Row],[DNB位置の軸方向出力]]*テーブル51520[[#This Row],[DNB位置の半径方向出力]]</f>
        <v>1.0420518848976046</v>
      </c>
      <c r="AS91" s="21">
        <f>テーブル51520[[#This Row],[G]]*テーブル51520[[#This Row],[A]]*テーブル51520[[#This Row],[Hlg]]</f>
        <v>186770.47581379113</v>
      </c>
      <c r="AT91" s="21">
        <f>-テーブル51520[[#This Row],[G]]*テーブル51520[[#This Row],[A]]*テーブル51520[[#This Row],[CPL_ave]]*(テーブル51520[[#This Row],[Ts]]-テーブル51520[[#This Row],[Tin]])</f>
        <v>-31656.059590468987</v>
      </c>
      <c r="AU91" s="22">
        <f>(テーブル51520[[#This Row],[Q_DNB]]+テーブル51520[[#This Row],[xin_nishida]])/テーブル51520[[#This Row],[GAHlg]]</f>
        <v>0.16174662541547519</v>
      </c>
      <c r="AV91" s="21">
        <v>0.85217279061239404</v>
      </c>
      <c r="AW91" s="21">
        <v>25</v>
      </c>
      <c r="AX91" s="21">
        <v>1.095</v>
      </c>
      <c r="AY91" s="21">
        <f>テーブル51520[[#This Row],[Ts]]-テーブル51520[[#This Row],[Tin]]</f>
        <v>57.68621033812849</v>
      </c>
      <c r="AZ91" s="21" cm="1">
        <f t="array" ref="AZ91">[3]!PropsSI("H", "P", L91, "T", テーブル51520[[#This Row],[Ts]]-0.001, "Water")-[3]!PropsSI("H", "P", L91, "T", テーブル51520[[#This Row],[Tin]], "Water")</f>
        <v>273677.70170578873</v>
      </c>
      <c r="BA91" s="21">
        <f>テーブル51520[[#This Row],[Hsub]]/1000</f>
        <v>273.67770170578871</v>
      </c>
    </row>
    <row r="92" spans="1:53">
      <c r="A92" s="34">
        <f>'TEST SECTION NUMBER 164'!$C$2</f>
        <v>164</v>
      </c>
      <c r="B92" s="66">
        <f>'TEST SECTION NUMBER 164'!I88</f>
        <v>92</v>
      </c>
      <c r="C92" s="26">
        <f>'TEST SECTION NUMBER 164'!K88</f>
        <v>750</v>
      </c>
      <c r="D92" s="26">
        <f>'TEST SECTION NUMBER 164'!Q88</f>
        <v>134</v>
      </c>
      <c r="E92" s="26">
        <f>'TEST SECTION NUMBER 164'!M88</f>
        <v>0.98699999999999999</v>
      </c>
      <c r="F92" s="67">
        <f>'TEST SECTION NUMBER 164'!L88</f>
        <v>373.4</v>
      </c>
      <c r="G92" s="67">
        <f>'TEST SECTION NUMBER 164'!G88</f>
        <v>0.35085658135093484</v>
      </c>
      <c r="H92" s="24">
        <f>'TEST SECTION NUMBER 164'!$C$4</f>
        <v>0.496</v>
      </c>
      <c r="I92" s="24">
        <f>'TEST SECTION NUMBER 164'!$C$6</f>
        <v>0.374</v>
      </c>
      <c r="K92" s="69" t="str">
        <f>B92&amp;"_"&amp;テーブル41419[[#This Row],[TEST SECTION NUMBER]]</f>
        <v>92_164</v>
      </c>
      <c r="L92" s="26">
        <f t="shared" si="20"/>
        <v>5171067.75</v>
      </c>
      <c r="M92" s="26">
        <f>'TEST SECTION NUMBER 164'!P88*0.0254</f>
        <v>4.2671999999999999</v>
      </c>
      <c r="N92" s="26">
        <f>'TEST SECTION NUMBER 164'!$C$4*0.0254</f>
        <v>1.2598399999999999E-2</v>
      </c>
      <c r="O92" s="26">
        <f>'TEST SECTION NUMBER 164'!$C$6*0.0254</f>
        <v>9.4996000000000004E-3</v>
      </c>
      <c r="P92" s="26">
        <f t="shared" si="21"/>
        <v>8.7843467213758383E-5</v>
      </c>
      <c r="Q92" s="26">
        <f t="shared" si="22"/>
        <v>2.9843873572041602E-2</v>
      </c>
      <c r="R92" s="26">
        <f>'TEST SECTION NUMBER 164'!$C$4^2-PI()*(('TEST SECTION NUMBER 164'!$C$6)^2)/4</f>
        <v>0.13615764649661849</v>
      </c>
      <c r="S92" s="26">
        <f>PI()*'TEST SECTION NUMBER 164'!$C$6</f>
        <v>1.1749556524425826</v>
      </c>
      <c r="T92" s="26">
        <f t="shared" si="23"/>
        <v>3.4036</v>
      </c>
      <c r="U92" s="26">
        <f t="shared" si="24"/>
        <v>1338.3720000000001</v>
      </c>
      <c r="V92" s="26">
        <f t="shared" si="25"/>
        <v>462.81666666666661</v>
      </c>
      <c r="W92" s="94">
        <f t="shared" si="26"/>
        <v>1.1068121715296591</v>
      </c>
      <c r="X92">
        <v>0.92652899999999994</v>
      </c>
      <c r="Z92" s="34">
        <f t="shared" si="14"/>
        <v>8.7843467213758383E-5</v>
      </c>
      <c r="AA92" s="26">
        <f t="shared" si="15"/>
        <v>2.9843873572041598E-2</v>
      </c>
      <c r="AB92" s="97">
        <f t="shared" si="16"/>
        <v>462.81666666666661</v>
      </c>
      <c r="AD92" s="21">
        <f t="shared" si="17"/>
        <v>1338.3720000000001</v>
      </c>
      <c r="AE92" s="21">
        <f t="shared" si="18"/>
        <v>8.7843467213758383E-5</v>
      </c>
      <c r="AF92" s="21" cm="1">
        <f t="array" ref="AF92">[3]!PropsSI("Hmass","P",テーブル1521[[#This Row],[Pin圧力 (Pa)]],"Q",1,"Water")-[3]!PropsSI("Hmass","P",テーブル1521[[#This Row],[Pin圧力 (Pa)]],"Q",0,"Water")</f>
        <v>1627488.7995320549</v>
      </c>
      <c r="AG92" s="21" cm="1">
        <f t="array" ref="AG92">[3]!PropsSI("T","P",テーブル1521[[#This Row],[Pin圧力 (Pa)]],"Q",0,"Water")</f>
        <v>539.20172813494048</v>
      </c>
      <c r="AH92" s="21">
        <f>単位換算164!AB92</f>
        <v>462.81666666666661</v>
      </c>
      <c r="AI92" s="21" cm="1">
        <f t="array" ref="AI92">[3]!PropsSI("C", "T", テーブル51520[[#This Row],[Ts]]-0.0001, "P", L92, "Water")</f>
        <v>5065.7813355076196</v>
      </c>
      <c r="AJ92" s="21" cm="1">
        <f t="array" ref="AJ92">[3]!PropsSI("C", "T", テーブル51520[[#This Row],[Tin]], "P", L92, "Water")</f>
        <v>4426.3878461245995</v>
      </c>
      <c r="AK92" s="21">
        <f>(テーブル51520[[#This Row],[CPL_Ts]]+テーブル51520[[#This Row],[CPL_Tin]])/2</f>
        <v>4746.08459081611</v>
      </c>
      <c r="AL92" s="21">
        <f>'TEST SECTION NUMBER 164'!N88*3.1546</f>
        <v>1.1861295999999999</v>
      </c>
      <c r="AM92" s="21">
        <f t="shared" si="19"/>
        <v>2.0375964369058548</v>
      </c>
      <c r="AN92" s="21">
        <f>テーブル51520[[#This Row],[Q_AVE]]*テーブル51520[[#This Row],[A_htr]]</f>
        <v>2.4168534466685667</v>
      </c>
      <c r="AO92" s="21">
        <f>テーブル51520[[#This Row],[DNB位置の軸方向出力]]/テーブル51520[[#This Row],[ロッド数]]</f>
        <v>3.4086911624495758E-2</v>
      </c>
      <c r="AP92" s="21">
        <f>'TEST SECTION NUMBER 164'!E88</f>
        <v>0.79761904761904767</v>
      </c>
      <c r="AQ92" s="21">
        <f>テーブル51520[[#This Row],[Q_all]]*テーブル51520[[#This Row],[z_ratio]]*テーブル51520[[#This Row],[r_ratio]]*1000000</f>
        <v>65710.305710459652</v>
      </c>
      <c r="AR92" s="28">
        <f>テーブル51520[[#This Row],[Q_AVE]]*テーブル51520[[#This Row],[DNB位置の軸方向出力]]*テーブル51520[[#This Row],[DNB位置の半径方向出力]]</f>
        <v>1.1068121715296591</v>
      </c>
      <c r="AS92" s="21">
        <f>テーブル51520[[#This Row],[G]]*テーブル51520[[#This Row],[A]]*テーブル51520[[#This Row],[Hlg]]</f>
        <v>191339.36124963113</v>
      </c>
      <c r="AT92" s="21">
        <f>-テーブル51520[[#This Row],[G]]*テーブル51520[[#This Row],[A]]*テーブル51520[[#This Row],[CPL_ave]]*(テーブル51520[[#This Row],[Ts]]-テーブル51520[[#This Row],[Tin]])</f>
        <v>-42621.646067906011</v>
      </c>
      <c r="AU92" s="22">
        <f>(テーブル51520[[#This Row],[Q_DNB]]+テーブル51520[[#This Row],[xin_nishida]])/テーブル51520[[#This Row],[GAHlg]]</f>
        <v>0.12066863551630129</v>
      </c>
      <c r="AV92" s="21">
        <v>0.85217279061239404</v>
      </c>
      <c r="AW92" s="21">
        <v>25</v>
      </c>
      <c r="AX92" s="21">
        <v>1.095</v>
      </c>
      <c r="AY92" s="21">
        <f>テーブル51520[[#This Row],[Ts]]-テーブル51520[[#This Row],[Tin]]</f>
        <v>76.385061468273875</v>
      </c>
      <c r="AZ92" s="21" cm="1">
        <f t="array" ref="AZ92">[3]!PropsSI("H", "P", L92, "T", テーブル51520[[#This Row],[Ts]]-0.001, "Water")-[3]!PropsSI("H", "P", L92, "T", テーブル51520[[#This Row],[Tin]], "Water")</f>
        <v>357491.61205808609</v>
      </c>
      <c r="BA92" s="21">
        <f>テーブル51520[[#This Row],[Hsub]]/1000</f>
        <v>357.4916120580861</v>
      </c>
    </row>
    <row r="93" spans="1:53">
      <c r="A93" s="34">
        <f>'TEST SECTION NUMBER 164'!$C$2</f>
        <v>164</v>
      </c>
      <c r="B93" s="66">
        <f>'TEST SECTION NUMBER 164'!I89</f>
        <v>93</v>
      </c>
      <c r="C93" s="26">
        <f>'TEST SECTION NUMBER 164'!K89</f>
        <v>1005</v>
      </c>
      <c r="D93" s="26">
        <f>'TEST SECTION NUMBER 164'!Q89</f>
        <v>112</v>
      </c>
      <c r="E93" s="26">
        <f>'TEST SECTION NUMBER 164'!M89</f>
        <v>2.0350000000000001</v>
      </c>
      <c r="F93" s="67">
        <f>'TEST SECTION NUMBER 164'!L89</f>
        <v>501.6</v>
      </c>
      <c r="G93" s="67">
        <f>'TEST SECTION NUMBER 164'!G89</f>
        <v>0.5725026573853198</v>
      </c>
      <c r="H93" s="24">
        <f>'TEST SECTION NUMBER 164'!$C$4</f>
        <v>0.496</v>
      </c>
      <c r="I93" s="24">
        <f>'TEST SECTION NUMBER 164'!$C$6</f>
        <v>0.374</v>
      </c>
      <c r="K93" s="69" t="str">
        <f>B93&amp;"_"&amp;テーブル41419[[#This Row],[TEST SECTION NUMBER]]</f>
        <v>93_164</v>
      </c>
      <c r="L93" s="26">
        <f t="shared" si="20"/>
        <v>6929230.7849999992</v>
      </c>
      <c r="M93" s="26">
        <f>'TEST SECTION NUMBER 164'!P89*0.0254</f>
        <v>4.2671999999999999</v>
      </c>
      <c r="N93" s="26">
        <f>'TEST SECTION NUMBER 164'!$C$4*0.0254</f>
        <v>1.2598399999999999E-2</v>
      </c>
      <c r="O93" s="26">
        <f>'TEST SECTION NUMBER 164'!$C$6*0.0254</f>
        <v>9.4996000000000004E-3</v>
      </c>
      <c r="P93" s="26">
        <f t="shared" si="21"/>
        <v>8.7843467213758383E-5</v>
      </c>
      <c r="Q93" s="26">
        <f t="shared" si="22"/>
        <v>2.9843873572041602E-2</v>
      </c>
      <c r="R93" s="26">
        <f>'TEST SECTION NUMBER 164'!$C$4^2-PI()*(('TEST SECTION NUMBER 164'!$C$6)^2)/4</f>
        <v>0.13615764649661849</v>
      </c>
      <c r="S93" s="26">
        <f>PI()*'TEST SECTION NUMBER 164'!$C$6</f>
        <v>1.1749556524425826</v>
      </c>
      <c r="T93" s="26">
        <f t="shared" si="23"/>
        <v>2.8447999999999998</v>
      </c>
      <c r="U93" s="26">
        <f t="shared" si="24"/>
        <v>2759.4600000000005</v>
      </c>
      <c r="V93" s="26">
        <f t="shared" si="25"/>
        <v>534.03888888888889</v>
      </c>
      <c r="W93" s="94">
        <f t="shared" si="26"/>
        <v>1.8060168829877297</v>
      </c>
      <c r="X93">
        <v>0.85964649999999998</v>
      </c>
      <c r="Z93" s="34">
        <f t="shared" si="14"/>
        <v>8.7843467213758383E-5</v>
      </c>
      <c r="AA93" s="26">
        <f t="shared" si="15"/>
        <v>2.9843873572041598E-2</v>
      </c>
      <c r="AB93" s="97">
        <f t="shared" si="16"/>
        <v>534.03888888888889</v>
      </c>
      <c r="AD93" s="21">
        <f t="shared" si="17"/>
        <v>2759.4600000000005</v>
      </c>
      <c r="AE93" s="21">
        <f t="shared" si="18"/>
        <v>8.7843467213758383E-5</v>
      </c>
      <c r="AF93" s="21" cm="1">
        <f t="array" ref="AF93">[3]!PropsSI("Hmass","P",テーブル1521[[#This Row],[Pin圧力 (Pa)]],"Q",1,"Water")-[3]!PropsSI("Hmass","P",テーブル1521[[#This Row],[Pin圧力 (Pa)]],"Q",0,"Water")</f>
        <v>1509539.8045957845</v>
      </c>
      <c r="AG93" s="21" cm="1">
        <f t="array" ref="AG93">[3]!PropsSI("T","P",テーブル1521[[#This Row],[Pin圧力 (Pa)]],"Q",0,"Water")</f>
        <v>558.29203600105939</v>
      </c>
      <c r="AH93" s="21">
        <f>単位換算164!AB93</f>
        <v>534.03888888888889</v>
      </c>
      <c r="AI93" s="21" cm="1">
        <f t="array" ref="AI93">[3]!PropsSI("C", "T", テーブル51520[[#This Row],[Ts]]-0.0001, "P", L93, "Water")</f>
        <v>5388.3477691488351</v>
      </c>
      <c r="AJ93" s="21" cm="1">
        <f t="array" ref="AJ93">[3]!PropsSI("C", "T", テーブル51520[[#This Row],[Tin]], "P", L93, "Water")</f>
        <v>4960.3910321191424</v>
      </c>
      <c r="AK93" s="21">
        <f>(テーブル51520[[#This Row],[CPL_Ts]]+テーブル51520[[#This Row],[CPL_Tin]])/2</f>
        <v>5174.3694006339883</v>
      </c>
      <c r="AL93" s="21">
        <f>'TEST SECTION NUMBER 164'!N89*3.1546</f>
        <v>1.2965405999999999</v>
      </c>
      <c r="AM93" s="21">
        <f t="shared" si="19"/>
        <v>2.0375964369058548</v>
      </c>
      <c r="AN93" s="21">
        <f>テーブル51520[[#This Row],[Q_AVE]]*テーブル51520[[#This Row],[A_htr]]</f>
        <v>2.641826506863779</v>
      </c>
      <c r="AO93" s="21">
        <f>テーブル51520[[#This Row],[DNB位置の軸方向出力]]/テーブル51520[[#This Row],[ロッド数]]</f>
        <v>5.0884036697247594E-2</v>
      </c>
      <c r="AP93" s="21">
        <f>'TEST SECTION NUMBER 164'!E89</f>
        <v>0.66666666666666663</v>
      </c>
      <c r="AQ93" s="21">
        <f>テーブル51520[[#This Row],[Q_all]]*テーブル51520[[#This Row],[z_ratio]]*テーブル51520[[#This Row],[r_ratio]]*1000000</f>
        <v>89617.864615345301</v>
      </c>
      <c r="AR93" s="28">
        <f>テーブル51520[[#This Row],[Q_AVE]]*テーブル51520[[#This Row],[DNB位置の軸方向出力]]*テーブル51520[[#This Row],[DNB位置の半径方向出力]]</f>
        <v>1.8060168829877299</v>
      </c>
      <c r="AS93" s="21">
        <f>テーブル51520[[#This Row],[G]]*テーブル51520[[#This Row],[A]]*テーブル51520[[#This Row],[Hlg]]</f>
        <v>365913.25478514988</v>
      </c>
      <c r="AT93" s="21">
        <f>-テーブル51520[[#This Row],[G]]*テーブル51520[[#This Row],[A]]*テーブル51520[[#This Row],[CPL_ave]]*(テーブル51520[[#This Row],[Ts]]-テーブル51520[[#This Row],[Tin]])</f>
        <v>-30419.992549117334</v>
      </c>
      <c r="AU93" s="22">
        <f>(テーブル51520[[#This Row],[Q_DNB]]+テーブル51520[[#This Row],[xin_nishida]])/テーブル51520[[#This Row],[GAHlg]]</f>
        <v>0.16178116340985424</v>
      </c>
      <c r="AV93" s="21">
        <v>1.2721009174311899</v>
      </c>
      <c r="AW93" s="21">
        <v>25</v>
      </c>
      <c r="AX93" s="21">
        <v>1.095</v>
      </c>
      <c r="AY93" s="21">
        <f>テーブル51520[[#This Row],[Ts]]-テーブル51520[[#This Row],[Tin]]</f>
        <v>24.253147112170495</v>
      </c>
      <c r="AZ93" s="21" cm="1">
        <f t="array" ref="AZ93">[3]!PropsSI("H", "P", L93, "T", テーブル51520[[#This Row],[Ts]]-0.001, "Water")-[3]!PropsSI("H", "P", L93, "T", テーブル51520[[#This Row],[Tin]], "Water")</f>
        <v>124983.74754319922</v>
      </c>
      <c r="BA93" s="21">
        <f>テーブル51520[[#This Row],[Hsub]]/1000</f>
        <v>124.98374754319921</v>
      </c>
    </row>
    <row r="94" spans="1:53">
      <c r="A94" s="34">
        <f>'TEST SECTION NUMBER 164'!$C$2</f>
        <v>164</v>
      </c>
      <c r="B94" s="66">
        <f>'TEST SECTION NUMBER 164'!I90</f>
        <v>94</v>
      </c>
      <c r="C94" s="26">
        <f>'TEST SECTION NUMBER 164'!K90</f>
        <v>995</v>
      </c>
      <c r="D94" s="26">
        <f>'TEST SECTION NUMBER 164'!Q90</f>
        <v>134</v>
      </c>
      <c r="E94" s="26">
        <f>'TEST SECTION NUMBER 164'!M90</f>
        <v>0.98</v>
      </c>
      <c r="F94" s="67">
        <f>'TEST SECTION NUMBER 164'!L90</f>
        <v>463.6</v>
      </c>
      <c r="G94" s="67">
        <f>'TEST SECTION NUMBER 164'!G90</f>
        <v>0.31073202550495027</v>
      </c>
      <c r="H94" s="24">
        <f>'TEST SECTION NUMBER 164'!$C$4</f>
        <v>0.496</v>
      </c>
      <c r="I94" s="24">
        <f>'TEST SECTION NUMBER 164'!$C$6</f>
        <v>0.374</v>
      </c>
      <c r="K94" s="69" t="str">
        <f>B94&amp;"_"&amp;テーブル41419[[#This Row],[TEST SECTION NUMBER]]</f>
        <v>94_164</v>
      </c>
      <c r="L94" s="26">
        <f t="shared" si="20"/>
        <v>6860283.2149999999</v>
      </c>
      <c r="M94" s="26">
        <f>'TEST SECTION NUMBER 164'!P90*0.0254</f>
        <v>4.2671999999999999</v>
      </c>
      <c r="N94" s="26">
        <f>'TEST SECTION NUMBER 164'!$C$4*0.0254</f>
        <v>1.2598399999999999E-2</v>
      </c>
      <c r="O94" s="26">
        <f>'TEST SECTION NUMBER 164'!$C$6*0.0254</f>
        <v>9.4996000000000004E-3</v>
      </c>
      <c r="P94" s="26">
        <f t="shared" si="21"/>
        <v>8.7843467213758383E-5</v>
      </c>
      <c r="Q94" s="26">
        <f t="shared" si="22"/>
        <v>2.9843873572041602E-2</v>
      </c>
      <c r="R94" s="26">
        <f>'TEST SECTION NUMBER 164'!$C$4^2-PI()*(('TEST SECTION NUMBER 164'!$C$6)^2)/4</f>
        <v>0.13615764649661849</v>
      </c>
      <c r="S94" s="26">
        <f>PI()*'TEST SECTION NUMBER 164'!$C$6</f>
        <v>1.1749556524425826</v>
      </c>
      <c r="T94" s="26">
        <f t="shared" si="23"/>
        <v>3.4036</v>
      </c>
      <c r="U94" s="26">
        <f t="shared" si="24"/>
        <v>1328.88</v>
      </c>
      <c r="V94" s="26">
        <f t="shared" si="25"/>
        <v>512.92777777777769</v>
      </c>
      <c r="W94" s="94">
        <f t="shared" si="26"/>
        <v>0.98023524765791603</v>
      </c>
      <c r="X94">
        <v>0.92652899999999994</v>
      </c>
      <c r="Z94" s="34">
        <f t="shared" si="14"/>
        <v>8.7843467213758383E-5</v>
      </c>
      <c r="AA94" s="26">
        <f t="shared" si="15"/>
        <v>2.9843873572041598E-2</v>
      </c>
      <c r="AB94" s="97">
        <f t="shared" si="16"/>
        <v>512.92777777777769</v>
      </c>
      <c r="AD94" s="21">
        <f t="shared" si="17"/>
        <v>1328.88</v>
      </c>
      <c r="AE94" s="21">
        <f t="shared" si="18"/>
        <v>8.7843467213758383E-5</v>
      </c>
      <c r="AF94" s="21" cm="1">
        <f t="array" ref="AF94">[3]!PropsSI("Hmass","P",テーブル1521[[#This Row],[Pin圧力 (Pa)]],"Q",1,"Water")-[3]!PropsSI("Hmass","P",テーブル1521[[#This Row],[Pin圧力 (Pa)]],"Q",0,"Water")</f>
        <v>1514001.9538073558</v>
      </c>
      <c r="AG94" s="21" cm="1">
        <f t="array" ref="AG94">[3]!PropsSI("T","P",テーブル1521[[#This Row],[Pin圧力 (Pa)]],"Q",0,"Water")</f>
        <v>557.61776194987772</v>
      </c>
      <c r="AH94" s="21">
        <f>単位換算164!AB94</f>
        <v>512.92777777777769</v>
      </c>
      <c r="AI94" s="21" cm="1">
        <f t="array" ref="AI94">[3]!PropsSI("C", "T", テーブル51520[[#This Row],[Ts]]-0.0001, "P", L94, "Water")</f>
        <v>5374.6800709873005</v>
      </c>
      <c r="AJ94" s="21" cm="1">
        <f t="array" ref="AJ94">[3]!PropsSI("C", "T", テーブル51520[[#This Row],[Tin]], "P", L94, "Water")</f>
        <v>4731.7701914582913</v>
      </c>
      <c r="AK94" s="21">
        <f>(テーブル51520[[#This Row],[CPL_Ts]]+テーブル51520[[#This Row],[CPL_Tin]])/2</f>
        <v>5053.2251312227963</v>
      </c>
      <c r="AL94" s="21">
        <f>'TEST SECTION NUMBER 164'!N90*3.1546</f>
        <v>1.0504818</v>
      </c>
      <c r="AM94" s="21">
        <f t="shared" si="19"/>
        <v>2.0375964369058548</v>
      </c>
      <c r="AN94" s="21">
        <f>テーブル51520[[#This Row],[Q_AVE]]*テーブル51520[[#This Row],[A_htr]]</f>
        <v>2.1404579727144486</v>
      </c>
      <c r="AO94" s="21">
        <f>テーブル51520[[#This Row],[DNB位置の軸方向出力]]/テーブル51520[[#This Row],[ロッド数]]</f>
        <v>3.4086911624495758E-2</v>
      </c>
      <c r="AP94" s="21">
        <f>'TEST SECTION NUMBER 164'!E90</f>
        <v>0.79761904761904767</v>
      </c>
      <c r="AQ94" s="21">
        <f>テーブル51520[[#This Row],[Q_all]]*テーブル51520[[#This Row],[z_ratio]]*テーブル51520[[#This Row],[r_ratio]]*1000000</f>
        <v>58195.563302082614</v>
      </c>
      <c r="AR94" s="28">
        <f>テーブル51520[[#This Row],[Q_AVE]]*テーブル51520[[#This Row],[DNB位置の軸方向出力]]*テーブル51520[[#This Row],[DNB位置の半径方向出力]]</f>
        <v>0.98023524765791625</v>
      </c>
      <c r="AS94" s="21">
        <f>テーブル51520[[#This Row],[G]]*テーブル51520[[#This Row],[A]]*テーブル51520[[#This Row],[Hlg]]</f>
        <v>176734.63611511092</v>
      </c>
      <c r="AT94" s="21">
        <f>-テーブル51520[[#This Row],[G]]*テーブル51520[[#This Row],[A]]*テーブル51520[[#This Row],[CPL_ave]]*(テーブル51520[[#This Row],[Ts]]-テーブル51520[[#This Row],[Tin]])</f>
        <v>-26361.740622870242</v>
      </c>
      <c r="AU94" s="22">
        <f>(テーブル51520[[#This Row],[Q_DNB]]+テーブル51520[[#This Row],[xin_nishida]])/テーブル51520[[#This Row],[GAHlg]]</f>
        <v>0.18012215024155392</v>
      </c>
      <c r="AV94" s="21">
        <v>0.85217279061239404</v>
      </c>
      <c r="AW94" s="21">
        <v>25</v>
      </c>
      <c r="AX94" s="21">
        <v>1.095</v>
      </c>
      <c r="AY94" s="21">
        <f>テーブル51520[[#This Row],[Ts]]-テーブル51520[[#This Row],[Tin]]</f>
        <v>44.689984172100026</v>
      </c>
      <c r="AZ94" s="21" cm="1">
        <f t="array" ref="AZ94">[3]!PropsSI("H", "P", L94, "T", テーブル51520[[#This Row],[Ts]]-0.001, "Water")-[3]!PropsSI("H", "P", L94, "T", テーブル51520[[#This Row],[Tin]], "Water")</f>
        <v>223553.66866274271</v>
      </c>
      <c r="BA94" s="21">
        <f>テーブル51520[[#This Row],[Hsub]]/1000</f>
        <v>223.55366866274272</v>
      </c>
    </row>
    <row r="95" spans="1:53">
      <c r="A95" s="34">
        <f>'TEST SECTION NUMBER 164'!$C$2</f>
        <v>164</v>
      </c>
      <c r="B95" s="66">
        <f>'TEST SECTION NUMBER 164'!I91</f>
        <v>95</v>
      </c>
      <c r="C95" s="26">
        <f>'TEST SECTION NUMBER 164'!K91</f>
        <v>1005</v>
      </c>
      <c r="D95" s="26">
        <f>'TEST SECTION NUMBER 164'!Q91</f>
        <v>134</v>
      </c>
      <c r="E95" s="26">
        <f>'TEST SECTION NUMBER 164'!M91</f>
        <v>0.53200000000000003</v>
      </c>
      <c r="F95" s="67">
        <f>'TEST SECTION NUMBER 164'!L91</f>
        <v>306</v>
      </c>
      <c r="G95" s="67">
        <f>'TEST SECTION NUMBER 164'!G91</f>
        <v>0.28367127853905372</v>
      </c>
      <c r="H95" s="24">
        <f>'TEST SECTION NUMBER 164'!$C$4</f>
        <v>0.496</v>
      </c>
      <c r="I95" s="24">
        <f>'TEST SECTION NUMBER 164'!$C$6</f>
        <v>0.374</v>
      </c>
      <c r="K95" s="69" t="str">
        <f>B95&amp;"_"&amp;テーブル41419[[#This Row],[TEST SECTION NUMBER]]</f>
        <v>95_164</v>
      </c>
      <c r="L95" s="26">
        <f t="shared" si="20"/>
        <v>6929230.7849999992</v>
      </c>
      <c r="M95" s="26">
        <f>'TEST SECTION NUMBER 164'!P91*0.0254</f>
        <v>4.2671999999999999</v>
      </c>
      <c r="N95" s="26">
        <f>'TEST SECTION NUMBER 164'!$C$4*0.0254</f>
        <v>1.2598399999999999E-2</v>
      </c>
      <c r="O95" s="26">
        <f>'TEST SECTION NUMBER 164'!$C$6*0.0254</f>
        <v>9.4996000000000004E-3</v>
      </c>
      <c r="P95" s="26">
        <f t="shared" si="21"/>
        <v>8.7843467213758383E-5</v>
      </c>
      <c r="Q95" s="26">
        <f t="shared" si="22"/>
        <v>2.9843873572041602E-2</v>
      </c>
      <c r="R95" s="26">
        <f>'TEST SECTION NUMBER 164'!$C$4^2-PI()*(('TEST SECTION NUMBER 164'!$C$6)^2)/4</f>
        <v>0.13615764649661849</v>
      </c>
      <c r="S95" s="26">
        <f>PI()*'TEST SECTION NUMBER 164'!$C$6</f>
        <v>1.1749556524425826</v>
      </c>
      <c r="T95" s="26">
        <f t="shared" si="23"/>
        <v>3.4036</v>
      </c>
      <c r="U95" s="26">
        <f t="shared" si="24"/>
        <v>721.39200000000005</v>
      </c>
      <c r="V95" s="26">
        <f t="shared" si="25"/>
        <v>425.37222222222221</v>
      </c>
      <c r="W95" s="94">
        <f t="shared" si="26"/>
        <v>0.89486941527929886</v>
      </c>
      <c r="X95">
        <v>0.92652899999999994</v>
      </c>
      <c r="Z95" s="34">
        <f t="shared" si="14"/>
        <v>8.7843467213758383E-5</v>
      </c>
      <c r="AA95" s="26">
        <f t="shared" si="15"/>
        <v>2.9843873572041598E-2</v>
      </c>
      <c r="AB95" s="97">
        <f t="shared" si="16"/>
        <v>425.37222222222221</v>
      </c>
      <c r="AD95" s="21">
        <f t="shared" si="17"/>
        <v>721.39200000000005</v>
      </c>
      <c r="AE95" s="21">
        <f t="shared" si="18"/>
        <v>8.7843467213758383E-5</v>
      </c>
      <c r="AF95" s="21" cm="1">
        <f t="array" ref="AF95">[3]!PropsSI("Hmass","P",テーブル1521[[#This Row],[Pin圧力 (Pa)]],"Q",1,"Water")-[3]!PropsSI("Hmass","P",テーブル1521[[#This Row],[Pin圧力 (Pa)]],"Q",0,"Water")</f>
        <v>1509539.8045957845</v>
      </c>
      <c r="AG95" s="21" cm="1">
        <f t="array" ref="AG95">[3]!PropsSI("T","P",テーブル1521[[#This Row],[Pin圧力 (Pa)]],"Q",0,"Water")</f>
        <v>558.29203600105939</v>
      </c>
      <c r="AH95" s="21">
        <f>単位換算164!AB95</f>
        <v>425.37222222222221</v>
      </c>
      <c r="AI95" s="21" cm="1">
        <f t="array" ref="AI95">[3]!PropsSI("C", "T", テーブル51520[[#This Row],[Ts]]-0.0001, "P", L95, "Water")</f>
        <v>5388.3477691488351</v>
      </c>
      <c r="AJ95" s="21" cm="1">
        <f t="array" ref="AJ95">[3]!PropsSI("C", "T", テーブル51520[[#This Row],[Tin]], "P", L95, "Water")</f>
        <v>4292.2607989720709</v>
      </c>
      <c r="AK95" s="21">
        <f>(テーブル51520[[#This Row],[CPL_Ts]]+テーブル51520[[#This Row],[CPL_Tin]])/2</f>
        <v>4840.304284060453</v>
      </c>
      <c r="AL95" s="21">
        <f>'TEST SECTION NUMBER 164'!N91*3.1546</f>
        <v>0.95899839999999992</v>
      </c>
      <c r="AM95" s="21">
        <f t="shared" si="19"/>
        <v>2.0375964369058548</v>
      </c>
      <c r="AN95" s="21">
        <f>テーブル51520[[#This Row],[Q_AVE]]*テーブル51520[[#This Row],[A_htr]]</f>
        <v>1.9540517228384156</v>
      </c>
      <c r="AO95" s="21">
        <f>テーブル51520[[#This Row],[DNB位置の軸方向出力]]/テーブル51520[[#This Row],[ロッド数]]</f>
        <v>3.4086911624495758E-2</v>
      </c>
      <c r="AP95" s="21">
        <f>'TEST SECTION NUMBER 164'!E91</f>
        <v>0.79761904761904767</v>
      </c>
      <c r="AQ95" s="21">
        <f>テーブル51520[[#This Row],[Q_all]]*テーブル51520[[#This Row],[z_ratio]]*テーブル51520[[#This Row],[r_ratio]]*1000000</f>
        <v>53127.481212712053</v>
      </c>
      <c r="AR95" s="28">
        <f>テーブル51520[[#This Row],[Q_AVE]]*テーブル51520[[#This Row],[DNB位置の軸方向出力]]*テーブル51520[[#This Row],[DNB位置の半径方向出力]]</f>
        <v>0.89486941527929875</v>
      </c>
      <c r="AS95" s="21">
        <f>テーブル51520[[#This Row],[G]]*テーブル51520[[#This Row],[A]]*テーブル51520[[#This Row],[Hlg]]</f>
        <v>95658.89510845195</v>
      </c>
      <c r="AT95" s="21">
        <f>-テーブル51520[[#This Row],[G]]*テーブル51520[[#This Row],[A]]*テーブル51520[[#This Row],[CPL_ave]]*(テーブル51520[[#This Row],[Ts]]-テーブル51520[[#This Row],[Tin]])</f>
        <v>-40770.231688969805</v>
      </c>
      <c r="AU95" s="22">
        <f>(テーブル51520[[#This Row],[Q_DNB]]+テーブル51520[[#This Row],[xin_nishida]])/テーブル51520[[#This Row],[GAHlg]]</f>
        <v>0.12918034971794717</v>
      </c>
      <c r="AV95" s="21">
        <v>0.85217279061239404</v>
      </c>
      <c r="AW95" s="21">
        <v>25</v>
      </c>
      <c r="AX95" s="21">
        <v>1.095</v>
      </c>
      <c r="AY95" s="21">
        <f>テーブル51520[[#This Row],[Ts]]-テーブル51520[[#This Row],[Tin]]</f>
        <v>132.91981377883718</v>
      </c>
      <c r="AZ95" s="21" cm="1">
        <f t="array" ref="AZ95">[3]!PropsSI("H", "P", L95, "T", テーブル51520[[#This Row],[Ts]]-0.001, "Water")-[3]!PropsSI("H", "P", L95, "T", テーブル51520[[#This Row],[Tin]], "Water")</f>
        <v>618281.07676539139</v>
      </c>
      <c r="BA95" s="21">
        <f>テーブル51520[[#This Row],[Hsub]]/1000</f>
        <v>618.28107676539139</v>
      </c>
    </row>
    <row r="96" spans="1:53">
      <c r="A96" s="34">
        <f>'TEST SECTION NUMBER 164'!$C$2</f>
        <v>164</v>
      </c>
      <c r="B96" s="66">
        <f>'TEST SECTION NUMBER 164'!I92</f>
        <v>96</v>
      </c>
      <c r="C96" s="26">
        <f>'TEST SECTION NUMBER 164'!K92</f>
        <v>1000</v>
      </c>
      <c r="D96" s="26">
        <f>'TEST SECTION NUMBER 164'!Q92</f>
        <v>134</v>
      </c>
      <c r="E96" s="26">
        <f>'TEST SECTION NUMBER 164'!M92</f>
        <v>0.51800000000000002</v>
      </c>
      <c r="F96" s="67">
        <f>'TEST SECTION NUMBER 164'!L92</f>
        <v>342.4</v>
      </c>
      <c r="G96" s="67">
        <f>'TEST SECTION NUMBER 164'!G92</f>
        <v>0.24168046428162801</v>
      </c>
      <c r="H96" s="24">
        <f>'TEST SECTION NUMBER 164'!$C$4</f>
        <v>0.496</v>
      </c>
      <c r="I96" s="24">
        <f>'TEST SECTION NUMBER 164'!$C$6</f>
        <v>0.374</v>
      </c>
      <c r="K96" s="69" t="str">
        <f>B96&amp;"_"&amp;テーブル41419[[#This Row],[TEST SECTION NUMBER]]</f>
        <v>96_164</v>
      </c>
      <c r="L96" s="26">
        <f t="shared" si="20"/>
        <v>6894757</v>
      </c>
      <c r="M96" s="26">
        <f>'TEST SECTION NUMBER 164'!P92*0.0254</f>
        <v>4.2671999999999999</v>
      </c>
      <c r="N96" s="26">
        <f>'TEST SECTION NUMBER 164'!$C$4*0.0254</f>
        <v>1.2598399999999999E-2</v>
      </c>
      <c r="O96" s="26">
        <f>'TEST SECTION NUMBER 164'!$C$6*0.0254</f>
        <v>9.4996000000000004E-3</v>
      </c>
      <c r="P96" s="26">
        <f t="shared" si="21"/>
        <v>8.7843467213758383E-5</v>
      </c>
      <c r="Q96" s="26">
        <f t="shared" si="22"/>
        <v>2.9843873572041602E-2</v>
      </c>
      <c r="R96" s="26">
        <f>'TEST SECTION NUMBER 164'!$C$4^2-PI()*(('TEST SECTION NUMBER 164'!$C$6)^2)/4</f>
        <v>0.13615764649661849</v>
      </c>
      <c r="S96" s="26">
        <f>PI()*'TEST SECTION NUMBER 164'!$C$6</f>
        <v>1.1749556524425826</v>
      </c>
      <c r="T96" s="26">
        <f t="shared" si="23"/>
        <v>3.4036</v>
      </c>
      <c r="U96" s="26">
        <f t="shared" si="24"/>
        <v>702.40800000000002</v>
      </c>
      <c r="V96" s="26">
        <f t="shared" si="25"/>
        <v>445.59444444444443</v>
      </c>
      <c r="W96" s="94">
        <f t="shared" si="26"/>
        <v>0.76240519262282369</v>
      </c>
      <c r="X96">
        <v>0.92652899999999994</v>
      </c>
      <c r="Z96" s="34">
        <f t="shared" si="14"/>
        <v>8.7843467213758383E-5</v>
      </c>
      <c r="AA96" s="26">
        <f t="shared" si="15"/>
        <v>2.9843873572041598E-2</v>
      </c>
      <c r="AB96" s="97">
        <f t="shared" si="16"/>
        <v>445.59444444444443</v>
      </c>
      <c r="AD96" s="21">
        <f t="shared" si="17"/>
        <v>702.40800000000002</v>
      </c>
      <c r="AE96" s="21">
        <f t="shared" si="18"/>
        <v>8.7843467213758383E-5</v>
      </c>
      <c r="AF96" s="21" cm="1">
        <f t="array" ref="AF96">[3]!PropsSI("Hmass","P",テーブル1521[[#This Row],[Pin圧力 (Pa)]],"Q",1,"Water")-[3]!PropsSI("Hmass","P",テーブル1521[[#This Row],[Pin圧力 (Pa)]],"Q",0,"Water")</f>
        <v>1511769.588710238</v>
      </c>
      <c r="AG96" s="21" cm="1">
        <f t="array" ref="AG96">[3]!PropsSI("T","P",テーブル1521[[#This Row],[Pin圧力 (Pa)]],"Q",0,"Water")</f>
        <v>557.9555433683945</v>
      </c>
      <c r="AH96" s="21">
        <f>単位換算164!AB96</f>
        <v>445.59444444444443</v>
      </c>
      <c r="AI96" s="21" cm="1">
        <f t="array" ref="AI96">[3]!PropsSI("C", "T", テーブル51520[[#This Row],[Ts]]-0.0001, "P", L96, "Water")</f>
        <v>5381.5019477349215</v>
      </c>
      <c r="AJ96" s="21" cm="1">
        <f t="array" ref="AJ96">[3]!PropsSI("C", "T", テーブル51520[[#This Row],[Tin]], "P", L96, "Water")</f>
        <v>4352.2930994269818</v>
      </c>
      <c r="AK96" s="21">
        <f>(テーブル51520[[#This Row],[CPL_Ts]]+テーブル51520[[#This Row],[CPL_Tin]])/2</f>
        <v>4866.8975235809521</v>
      </c>
      <c r="AL96" s="21">
        <f>'TEST SECTION NUMBER 164'!N92*3.1546</f>
        <v>0.81704140000000003</v>
      </c>
      <c r="AM96" s="21">
        <f t="shared" si="19"/>
        <v>2.0375964369058548</v>
      </c>
      <c r="AN96" s="21">
        <f>テーブル51520[[#This Row],[Q_AVE]]*テーブル51520[[#This Row],[A_htr]]</f>
        <v>1.6648006454445714</v>
      </c>
      <c r="AO96" s="21">
        <f>テーブル51520[[#This Row],[DNB位置の軸方向出力]]/テーブル51520[[#This Row],[ロッド数]]</f>
        <v>3.4086911624495758E-2</v>
      </c>
      <c r="AP96" s="21">
        <f>'TEST SECTION NUMBER 164'!E92</f>
        <v>0.79761904761904767</v>
      </c>
      <c r="AQ96" s="21">
        <f>テーブル51520[[#This Row],[Q_all]]*テーブル51520[[#This Row],[z_ratio]]*テーブル51520[[#This Row],[r_ratio]]*1000000</f>
        <v>45263.215901619813</v>
      </c>
      <c r="AR96" s="28">
        <f>テーブル51520[[#This Row],[Q_AVE]]*テーブル51520[[#This Row],[DNB位置の軸方向出力]]*テーブル51520[[#This Row],[DNB位置の半径方向出力]]</f>
        <v>0.76240519262282369</v>
      </c>
      <c r="AS96" s="21">
        <f>テーブル51520[[#This Row],[G]]*テーブル51520[[#This Row],[A]]*テーブル51520[[#This Row],[Hlg]]</f>
        <v>93279.13780061726</v>
      </c>
      <c r="AT96" s="21">
        <f>-テーブル51520[[#This Row],[G]]*テーブル51520[[#This Row],[A]]*テーブル51520[[#This Row],[CPL_ave]]*(テーブル51520[[#This Row],[Ts]]-テーブル51520[[#This Row],[Tin]])</f>
        <v>-33741.710777669432</v>
      </c>
      <c r="AU96" s="22">
        <f>(テーブル51520[[#This Row],[Q_DNB]]+テーブル51520[[#This Row],[xin_nishida]])/テーブル51520[[#This Row],[GAHlg]]</f>
        <v>0.12351641959402994</v>
      </c>
      <c r="AV96" s="21">
        <v>0.85217279061239404</v>
      </c>
      <c r="AW96" s="21">
        <v>25</v>
      </c>
      <c r="AX96" s="21">
        <v>1.095</v>
      </c>
      <c r="AY96" s="21">
        <f>テーブル51520[[#This Row],[Ts]]-テーブル51520[[#This Row],[Tin]]</f>
        <v>112.36109892395007</v>
      </c>
      <c r="AZ96" s="21" cm="1">
        <f t="array" ref="AZ96">[3]!PropsSI("H", "P", L96, "T", テーブル51520[[#This Row],[Ts]]-0.001, "Water")-[3]!PropsSI("H", "P", L96, "T", テーブル51520[[#This Row],[Tin]], "Water")</f>
        <v>529135.68681992276</v>
      </c>
      <c r="BA96" s="21">
        <f>テーブル51520[[#This Row],[Hsub]]/1000</f>
        <v>529.13568681992274</v>
      </c>
    </row>
    <row r="97" spans="1:53">
      <c r="A97" s="34">
        <f>'TEST SECTION NUMBER 164'!$C$2</f>
        <v>164</v>
      </c>
      <c r="B97" s="66">
        <f>'TEST SECTION NUMBER 164'!I93</f>
        <v>97</v>
      </c>
      <c r="C97" s="26">
        <f>'TEST SECTION NUMBER 164'!K93</f>
        <v>760</v>
      </c>
      <c r="D97" s="26">
        <f>'TEST SECTION NUMBER 164'!Q93</f>
        <v>134</v>
      </c>
      <c r="E97" s="26">
        <f>'TEST SECTION NUMBER 164'!M93</f>
        <v>0.52</v>
      </c>
      <c r="F97" s="67">
        <f>'TEST SECTION NUMBER 164'!L93</f>
        <v>314.2</v>
      </c>
      <c r="G97" s="67">
        <f>'TEST SECTION NUMBER 164'!G93</f>
        <v>0.25101175633883371</v>
      </c>
      <c r="H97" s="24">
        <f>'TEST SECTION NUMBER 164'!$C$4</f>
        <v>0.496</v>
      </c>
      <c r="I97" s="24">
        <f>'TEST SECTION NUMBER 164'!$C$6</f>
        <v>0.374</v>
      </c>
      <c r="K97" s="69" t="str">
        <f>B97&amp;"_"&amp;テーブル41419[[#This Row],[TEST SECTION NUMBER]]</f>
        <v>97_164</v>
      </c>
      <c r="L97" s="26">
        <f t="shared" si="20"/>
        <v>5240015.3199999994</v>
      </c>
      <c r="M97" s="26">
        <f>'TEST SECTION NUMBER 164'!P93*0.0254</f>
        <v>4.2671999999999999</v>
      </c>
      <c r="N97" s="26">
        <f>'TEST SECTION NUMBER 164'!$C$4*0.0254</f>
        <v>1.2598399999999999E-2</v>
      </c>
      <c r="O97" s="26">
        <f>'TEST SECTION NUMBER 164'!$C$6*0.0254</f>
        <v>9.4996000000000004E-3</v>
      </c>
      <c r="P97" s="26">
        <f t="shared" si="21"/>
        <v>8.7843467213758383E-5</v>
      </c>
      <c r="Q97" s="26">
        <f t="shared" si="22"/>
        <v>2.9843873572041602E-2</v>
      </c>
      <c r="R97" s="26">
        <f>'TEST SECTION NUMBER 164'!$C$4^2-PI()*(('TEST SECTION NUMBER 164'!$C$6)^2)/4</f>
        <v>0.13615764649661849</v>
      </c>
      <c r="S97" s="26">
        <f>PI()*'TEST SECTION NUMBER 164'!$C$6</f>
        <v>1.1749556524425826</v>
      </c>
      <c r="T97" s="26">
        <f t="shared" si="23"/>
        <v>3.4036</v>
      </c>
      <c r="U97" s="26">
        <f t="shared" si="24"/>
        <v>705.12</v>
      </c>
      <c r="V97" s="26">
        <f t="shared" si="25"/>
        <v>429.92777777777775</v>
      </c>
      <c r="W97" s="94">
        <f t="shared" si="26"/>
        <v>0.79184168654648479</v>
      </c>
      <c r="X97">
        <v>0.92652899999999994</v>
      </c>
      <c r="Z97" s="34">
        <f t="shared" si="14"/>
        <v>8.7843467213758383E-5</v>
      </c>
      <c r="AA97" s="26">
        <f t="shared" si="15"/>
        <v>2.9843873572041598E-2</v>
      </c>
      <c r="AB97" s="97">
        <f t="shared" si="16"/>
        <v>429.92777777777775</v>
      </c>
      <c r="AD97" s="21">
        <f t="shared" si="17"/>
        <v>705.12</v>
      </c>
      <c r="AE97" s="21">
        <f t="shared" si="18"/>
        <v>8.7843467213758383E-5</v>
      </c>
      <c r="AF97" s="21" cm="1">
        <f t="array" ref="AF97">[3]!PropsSI("Hmass","P",テーブル1521[[#This Row],[Pin圧力 (Pa)]],"Q",1,"Water")-[3]!PropsSI("Hmass","P",テーブル1521[[#This Row],[Pin圧力 (Pa)]],"Q",0,"Water")</f>
        <v>1622659.3952836262</v>
      </c>
      <c r="AG97" s="21" cm="1">
        <f t="array" ref="AG97">[3]!PropsSI("T","P",テーブル1521[[#This Row],[Pin圧力 (Pa)]],"Q",0,"Water")</f>
        <v>540.03748287587189</v>
      </c>
      <c r="AH97" s="21">
        <f>単位換算164!AB97</f>
        <v>429.92777777777775</v>
      </c>
      <c r="AI97" s="21" cm="1">
        <f t="array" ref="AI97">[3]!PropsSI("C", "T", テーブル51520[[#This Row],[Ts]]-0.0001, "P", L97, "Water")</f>
        <v>5077.5510118098209</v>
      </c>
      <c r="AJ97" s="21" cm="1">
        <f t="array" ref="AJ97">[3]!PropsSI("C", "T", テーブル51520[[#This Row],[Tin]], "P", L97, "Water")</f>
        <v>4309.9075318708246</v>
      </c>
      <c r="AK97" s="21">
        <f>(テーブル51520[[#This Row],[CPL_Ts]]+テーブル51520[[#This Row],[CPL_Tin]])/2</f>
        <v>4693.7292718403223</v>
      </c>
      <c r="AL97" s="21">
        <f>'TEST SECTION NUMBER 164'!N93*3.1546</f>
        <v>0.84858739999999999</v>
      </c>
      <c r="AM97" s="21">
        <f t="shared" si="19"/>
        <v>2.0375964369058548</v>
      </c>
      <c r="AN97" s="21">
        <f>テーブル51520[[#This Row],[Q_AVE]]*テーブル51520[[#This Row],[A_htr]]</f>
        <v>1.7290786626432033</v>
      </c>
      <c r="AO97" s="21">
        <f>テーブル51520[[#This Row],[DNB位置の軸方向出力]]/テーブル51520[[#This Row],[ロッド数]]</f>
        <v>3.4086911624495758E-2</v>
      </c>
      <c r="AP97" s="21">
        <f>'TEST SECTION NUMBER 164'!E93</f>
        <v>0.79761904761904767</v>
      </c>
      <c r="AQ97" s="21">
        <f>テーブル51520[[#This Row],[Q_all]]*テーブル51520[[#This Row],[z_ratio]]*テーブル51520[[#This Row],[r_ratio]]*1000000</f>
        <v>47010.830415195865</v>
      </c>
      <c r="AR97" s="28">
        <f>テーブル51520[[#This Row],[Q_AVE]]*テーブル51520[[#This Row],[DNB位置の軸方向出力]]*テーブル51520[[#This Row],[DNB位置の半径方向出力]]</f>
        <v>0.7918416865464849</v>
      </c>
      <c r="AS97" s="21">
        <f>テーブル51520[[#This Row],[G]]*テーブル51520[[#This Row],[A]]*テーブル51520[[#This Row],[Hlg]]</f>
        <v>100507.82411231607</v>
      </c>
      <c r="AT97" s="21">
        <f>-テーブル51520[[#This Row],[G]]*テーブル51520[[#This Row],[A]]*テーブル51520[[#This Row],[CPL_ave]]*(テーブル51520[[#This Row],[Ts]]-テーブル51520[[#This Row],[Tin]])</f>
        <v>-32012.245462726551</v>
      </c>
      <c r="AU97" s="22">
        <f>(テーブル51520[[#This Row],[Q_DNB]]+テーブル51520[[#This Row],[xin_nishida]])/テーブル51520[[#This Row],[GAHlg]]</f>
        <v>0.14922803358779918</v>
      </c>
      <c r="AV97" s="21">
        <v>0.85217279061239404</v>
      </c>
      <c r="AW97" s="21">
        <v>25</v>
      </c>
      <c r="AX97" s="21">
        <v>1.095</v>
      </c>
      <c r="AY97" s="21">
        <f>テーブル51520[[#This Row],[Ts]]-テーブル51520[[#This Row],[Tin]]</f>
        <v>110.10970509809414</v>
      </c>
      <c r="AZ97" s="21" cm="1">
        <f t="array" ref="AZ97">[3]!PropsSI("H", "P", L97, "T", テーブル51520[[#This Row],[Ts]]-0.001, "Water")-[3]!PropsSI("H", "P", L97, "T", テーブル51520[[#This Row],[Tin]], "Water")</f>
        <v>505193.08924654883</v>
      </c>
      <c r="BA97" s="21">
        <f>テーブル51520[[#This Row],[Hsub]]/1000</f>
        <v>505.19308924654882</v>
      </c>
    </row>
    <row r="98" spans="1:53">
      <c r="A98" s="34">
        <f>'TEST SECTION NUMBER 164'!$C$2</f>
        <v>164</v>
      </c>
      <c r="B98" s="66">
        <f>'TEST SECTION NUMBER 164'!I94</f>
        <v>98</v>
      </c>
      <c r="C98" s="26">
        <f>'TEST SECTION NUMBER 164'!K94</f>
        <v>755</v>
      </c>
      <c r="D98" s="26">
        <f>'TEST SECTION NUMBER 164'!Q94</f>
        <v>134</v>
      </c>
      <c r="E98" s="26">
        <f>'TEST SECTION NUMBER 164'!M94</f>
        <v>0.51300000000000001</v>
      </c>
      <c r="F98" s="67">
        <f>'TEST SECTION NUMBER 164'!L94</f>
        <v>370</v>
      </c>
      <c r="G98" s="67">
        <f>'TEST SECTION NUMBER 164'!G94</f>
        <v>0.23421543063586345</v>
      </c>
      <c r="H98" s="24">
        <f>'TEST SECTION NUMBER 164'!$C$4</f>
        <v>0.496</v>
      </c>
      <c r="I98" s="24">
        <f>'TEST SECTION NUMBER 164'!$C$6</f>
        <v>0.374</v>
      </c>
      <c r="K98" s="69" t="str">
        <f>B98&amp;"_"&amp;テーブル41419[[#This Row],[TEST SECTION NUMBER]]</f>
        <v>98_164</v>
      </c>
      <c r="L98" s="26">
        <f t="shared" si="20"/>
        <v>5205541.5350000001</v>
      </c>
      <c r="M98" s="26">
        <f>'TEST SECTION NUMBER 164'!P94*0.0254</f>
        <v>4.2671999999999999</v>
      </c>
      <c r="N98" s="26">
        <f>'TEST SECTION NUMBER 164'!$C$4*0.0254</f>
        <v>1.2598399999999999E-2</v>
      </c>
      <c r="O98" s="26">
        <f>'TEST SECTION NUMBER 164'!$C$6*0.0254</f>
        <v>9.4996000000000004E-3</v>
      </c>
      <c r="P98" s="26">
        <f t="shared" si="21"/>
        <v>8.7843467213758383E-5</v>
      </c>
      <c r="Q98" s="26">
        <f t="shared" si="22"/>
        <v>2.9843873572041602E-2</v>
      </c>
      <c r="R98" s="26">
        <f>'TEST SECTION NUMBER 164'!$C$4^2-PI()*(('TEST SECTION NUMBER 164'!$C$6)^2)/4</f>
        <v>0.13615764649661849</v>
      </c>
      <c r="S98" s="26">
        <f>PI()*'TEST SECTION NUMBER 164'!$C$6</f>
        <v>1.1749556524425826</v>
      </c>
      <c r="T98" s="26">
        <f t="shared" si="23"/>
        <v>3.4036</v>
      </c>
      <c r="U98" s="26">
        <f t="shared" si="24"/>
        <v>695.62800000000004</v>
      </c>
      <c r="V98" s="26">
        <f t="shared" si="25"/>
        <v>460.92777777777775</v>
      </c>
      <c r="W98" s="94">
        <f t="shared" si="26"/>
        <v>0.73885599748389474</v>
      </c>
      <c r="X98">
        <v>0.92652899999999994</v>
      </c>
      <c r="Z98" s="65">
        <f t="shared" si="14"/>
        <v>8.7843467213758383E-5</v>
      </c>
      <c r="AA98" s="67">
        <f t="shared" si="15"/>
        <v>2.9843873572041598E-2</v>
      </c>
      <c r="AB98" s="98">
        <f t="shared" si="16"/>
        <v>460.92777777777775</v>
      </c>
      <c r="AD98" s="21">
        <f t="shared" si="17"/>
        <v>695.62800000000004</v>
      </c>
      <c r="AE98" s="21">
        <f t="shared" si="18"/>
        <v>8.7843467213758383E-5</v>
      </c>
      <c r="AF98" s="21" cm="1">
        <f t="array" ref="AF98">[3]!PropsSI("Hmass","P",テーブル1521[[#This Row],[Pin圧力 (Pa)]],"Q",1,"Water")-[3]!PropsSI("Hmass","P",テーブル1521[[#This Row],[Pin圧力 (Pa)]],"Q",0,"Water")</f>
        <v>1625071.493588818</v>
      </c>
      <c r="AG98" s="21" cm="1">
        <f t="array" ref="AG98">[3]!PropsSI("T","P",テーブル1521[[#This Row],[Pin圧力 (Pa)]],"Q",0,"Water")</f>
        <v>539.62066250519126</v>
      </c>
      <c r="AH98" s="21">
        <f>単位換算164!AB98</f>
        <v>460.92777777777775</v>
      </c>
      <c r="AI98" s="21" cm="1">
        <f t="array" ref="AI98">[3]!PropsSI("C", "T", テーブル51520[[#This Row],[Ts]]-0.0001, "P", L98, "Water")</f>
        <v>5071.6586282749104</v>
      </c>
      <c r="AJ98" s="21" cm="1">
        <f t="array" ref="AJ98">[3]!PropsSI("C", "T", テーブル51520[[#This Row],[Tin]], "P", L98, "Water")</f>
        <v>4418.036233734907</v>
      </c>
      <c r="AK98" s="21">
        <f>(テーブル51520[[#This Row],[CPL_Ts]]+テーブル51520[[#This Row],[CPL_Tin]])/2</f>
        <v>4744.8474310049087</v>
      </c>
      <c r="AL98" s="21">
        <f>'TEST SECTION NUMBER 164'!N94*3.1546</f>
        <v>0.79180459999999997</v>
      </c>
      <c r="AM98" s="21">
        <f t="shared" si="19"/>
        <v>2.0375964369058548</v>
      </c>
      <c r="AN98" s="21">
        <f>テーブル51520[[#This Row],[Q_AVE]]*テーブル51520[[#This Row],[A_htr]]</f>
        <v>1.6133782316856655</v>
      </c>
      <c r="AO98" s="21">
        <f>テーブル51520[[#This Row],[DNB位置の軸方向出力]]/テーブル51520[[#This Row],[ロッド数]]</f>
        <v>3.4086911624495758E-2</v>
      </c>
      <c r="AP98" s="21">
        <f>'TEST SECTION NUMBER 164'!E94</f>
        <v>0.79761904761904767</v>
      </c>
      <c r="AQ98" s="21">
        <f>テーブル51520[[#This Row],[Q_all]]*テーブル51520[[#This Row],[z_ratio]]*テーブル51520[[#This Row],[r_ratio]]*1000000</f>
        <v>43865.124290758962</v>
      </c>
      <c r="AR98" s="28">
        <f>テーブル51520[[#This Row],[Q_AVE]]*テーブル51520[[#This Row],[DNB位置の軸方向出力]]*テーブル51520[[#This Row],[DNB位置の半径方向出力]]</f>
        <v>0.73885599748389474</v>
      </c>
      <c r="AS98" s="21">
        <f>テーブル51520[[#This Row],[G]]*テーブル51520[[#This Row],[A]]*テーブル51520[[#This Row],[Hlg]]</f>
        <v>99302.228756907818</v>
      </c>
      <c r="AT98" s="21">
        <f>-テーブル51520[[#This Row],[G]]*テーブル51520[[#This Row],[A]]*テーブル51520[[#This Row],[CPL_ave]]*(テーブル51520[[#This Row],[Ts]]-テーブル51520[[#This Row],[Tin]])</f>
        <v>-22816.248708857263</v>
      </c>
      <c r="AU98" s="22">
        <f>(テーブル51520[[#This Row],[Q_DNB]]+テーブル51520[[#This Row],[xin_nishida]])/テーブル51520[[#This Row],[GAHlg]]</f>
        <v>0.21196780621540143</v>
      </c>
      <c r="AV98" s="21">
        <v>0.85217279061239404</v>
      </c>
      <c r="AW98" s="21">
        <v>25</v>
      </c>
      <c r="AX98" s="21">
        <v>1.095</v>
      </c>
      <c r="AY98" s="21">
        <f>テーブル51520[[#This Row],[Ts]]-テーブル51520[[#This Row],[Tin]]</f>
        <v>78.692884727413514</v>
      </c>
      <c r="AZ98" s="21" cm="1">
        <f t="array" ref="AZ98">[3]!PropsSI("H", "P", L98, "T", テーブル51520[[#This Row],[Ts]]-0.001, "Water")-[3]!PropsSI("H", "P", L98, "T", テーブル51520[[#This Row],[Tin]], "Water")</f>
        <v>367942.16236830957</v>
      </c>
      <c r="BA98" s="21">
        <f>テーブル51520[[#This Row],[Hsub]]/1000</f>
        <v>367.9421623683096</v>
      </c>
    </row>
    <row r="99" spans="1:53">
      <c r="A99"/>
      <c r="B99"/>
      <c r="C99"/>
      <c r="D99"/>
      <c r="E99"/>
      <c r="F99"/>
      <c r="G99"/>
      <c r="H99"/>
      <c r="I99"/>
    </row>
    <row r="100" spans="1:53">
      <c r="A100"/>
      <c r="B100"/>
      <c r="C100"/>
      <c r="D100"/>
      <c r="E100"/>
      <c r="F100"/>
      <c r="G100"/>
      <c r="H100"/>
      <c r="I100"/>
    </row>
    <row r="101" spans="1:53">
      <c r="A101"/>
      <c r="B101"/>
      <c r="C101"/>
      <c r="D101"/>
      <c r="E101"/>
      <c r="F101"/>
      <c r="G101"/>
      <c r="H101"/>
      <c r="I101"/>
    </row>
    <row r="102" spans="1:53">
      <c r="A102"/>
      <c r="B102"/>
      <c r="C102"/>
      <c r="D102"/>
      <c r="E102"/>
      <c r="F102"/>
      <c r="G102"/>
      <c r="H102"/>
      <c r="I102"/>
    </row>
    <row r="103" spans="1:53">
      <c r="A103"/>
      <c r="B103"/>
      <c r="C103"/>
      <c r="D103"/>
      <c r="E103"/>
      <c r="F103"/>
      <c r="G103"/>
      <c r="H103"/>
      <c r="I103"/>
    </row>
    <row r="104" spans="1:53">
      <c r="A104"/>
      <c r="B104"/>
      <c r="C104"/>
      <c r="D104"/>
      <c r="E104"/>
      <c r="F104"/>
      <c r="G104"/>
      <c r="H104"/>
      <c r="I104"/>
    </row>
    <row r="105" spans="1:53">
      <c r="A105"/>
      <c r="B105"/>
      <c r="C105"/>
      <c r="D105"/>
      <c r="E105"/>
      <c r="F105"/>
      <c r="G105"/>
      <c r="H105"/>
      <c r="I105"/>
    </row>
    <row r="106" spans="1:53">
      <c r="A106"/>
      <c r="B106"/>
      <c r="C106"/>
      <c r="D106"/>
      <c r="E106"/>
      <c r="F106"/>
      <c r="G106"/>
      <c r="H106"/>
      <c r="I106"/>
    </row>
    <row r="107" spans="1:53">
      <c r="A107"/>
      <c r="B107"/>
      <c r="C107"/>
      <c r="D107"/>
      <c r="E107"/>
      <c r="F107"/>
      <c r="G107"/>
      <c r="H107"/>
      <c r="I107"/>
    </row>
  </sheetData>
  <phoneticPr fontId="2"/>
  <conditionalFormatting sqref="T6:T98">
    <cfRule type="cellIs" dxfId="96" priority="2" operator="lessThan">
      <formula>3</formula>
    </cfRule>
  </conditionalFormatting>
  <conditionalFormatting sqref="X6:X98">
    <cfRule type="cellIs" dxfId="95" priority="1" operator="lessThan">
      <formula>0.89</formula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5DA36-88AC-4394-829A-EE8ACD2D4519}">
  <sheetPr codeName="Sheet5114">
    <tabColor theme="5"/>
  </sheetPr>
  <dimension ref="A1:L29"/>
  <sheetViews>
    <sheetView workbookViewId="0">
      <selection activeCell="L9" sqref="L9"/>
    </sheetView>
  </sheetViews>
  <sheetFormatPr defaultRowHeight="13.5"/>
  <cols>
    <col min="1" max="1" width="14.375" bestFit="1" customWidth="1"/>
    <col min="2" max="2" width="17.125" bestFit="1" customWidth="1"/>
    <col min="3" max="3" width="14.375" bestFit="1" customWidth="1"/>
    <col min="4" max="4" width="15.125" bestFit="1" customWidth="1"/>
    <col min="5" max="5" width="12.875" bestFit="1" customWidth="1"/>
    <col min="6" max="6" width="20.875" bestFit="1" customWidth="1"/>
    <col min="7" max="7" width="11.625" bestFit="1" customWidth="1"/>
    <col min="8" max="8" width="17" bestFit="1" customWidth="1"/>
    <col min="9" max="9" width="14.625" bestFit="1" customWidth="1"/>
  </cols>
  <sheetData>
    <row r="1" spans="1:12" ht="18.75">
      <c r="A1" s="37" t="s">
        <v>144</v>
      </c>
      <c r="B1" s="37" t="s">
        <v>347</v>
      </c>
      <c r="C1" s="37" t="s">
        <v>146</v>
      </c>
      <c r="D1" s="41" t="s">
        <v>147</v>
      </c>
      <c r="E1" s="41" t="s">
        <v>148</v>
      </c>
      <c r="F1" s="41" t="s">
        <v>149</v>
      </c>
      <c r="G1" s="42" t="s">
        <v>150</v>
      </c>
      <c r="H1" s="42" t="s">
        <v>151</v>
      </c>
      <c r="I1" s="42" t="s">
        <v>152</v>
      </c>
      <c r="K1" t="s">
        <v>153</v>
      </c>
      <c r="L1" t="s">
        <v>154</v>
      </c>
    </row>
    <row r="2" spans="1:12" ht="18.75">
      <c r="A2" s="36">
        <v>0</v>
      </c>
      <c r="B2" s="43">
        <f>A2*168*0.0254</f>
        <v>0</v>
      </c>
      <c r="C2" s="36">
        <v>0.39</v>
      </c>
      <c r="D2" s="44"/>
      <c r="E2" s="44">
        <f t="shared" ref="E2:E28" si="0">A2</f>
        <v>0</v>
      </c>
      <c r="F2" s="45">
        <f>C2</f>
        <v>0.39</v>
      </c>
      <c r="G2" s="45">
        <f>E3-テーブル1341823[[#This Row],[A列：z'[m']]]</f>
        <v>3.2000000000000001E-2</v>
      </c>
      <c r="H2" s="45">
        <f>(F2+F3)/2</f>
        <v>0.40300000000000002</v>
      </c>
      <c r="I2" s="45">
        <f>テーブル1341823[[#This Row],[C列：Δz]]*テーブル1341823[[#This Row],[D列：平均出力]]</f>
        <v>1.2896000000000001E-2</v>
      </c>
      <c r="K2">
        <v>1</v>
      </c>
      <c r="L2" s="58">
        <f>SUM(I2:I23)-0.01</f>
        <v>0.92652899999999994</v>
      </c>
    </row>
    <row r="3" spans="1:12" ht="18.75">
      <c r="A3" s="36">
        <v>3.2000000000000001E-2</v>
      </c>
      <c r="B3" s="43">
        <f t="shared" ref="B3:B28" si="1">A3*168*0.0254</f>
        <v>0.13655040000000002</v>
      </c>
      <c r="C3" s="36">
        <v>0.41599999999999998</v>
      </c>
      <c r="D3" s="41" t="s">
        <v>157</v>
      </c>
      <c r="E3" s="44">
        <f t="shared" si="0"/>
        <v>3.2000000000000001E-2</v>
      </c>
      <c r="F3" s="44">
        <f t="shared" ref="F3:F28" si="2">C3</f>
        <v>0.41599999999999998</v>
      </c>
      <c r="G3" s="45">
        <f>E4-テーブル1341823[[#This Row],[A列：z'[m']]]</f>
        <v>3.2000000000000001E-2</v>
      </c>
      <c r="H3" s="44">
        <f t="shared" ref="H3:H28" si="3">(F3+F4)/2</f>
        <v>0.44550000000000001</v>
      </c>
      <c r="I3" s="44">
        <f>テーブル1341823[[#This Row],[C列：Δz]]*テーブル1341823[[#This Row],[D列：平均出力]]</f>
        <v>1.4256000000000001E-2</v>
      </c>
      <c r="L3">
        <f>SUM(I2:I21)</f>
        <v>0.85964649999999998</v>
      </c>
    </row>
    <row r="4" spans="1:12" ht="18.75">
      <c r="A4" s="36">
        <v>6.4000000000000001E-2</v>
      </c>
      <c r="B4" s="43">
        <f t="shared" si="1"/>
        <v>0.27310080000000003</v>
      </c>
      <c r="C4" s="36">
        <v>0.47499999999999998</v>
      </c>
      <c r="D4" s="36">
        <v>1.095</v>
      </c>
      <c r="E4" s="44">
        <f t="shared" si="0"/>
        <v>6.4000000000000001E-2</v>
      </c>
      <c r="F4" s="44">
        <f t="shared" si="2"/>
        <v>0.47499999999999998</v>
      </c>
      <c r="G4" s="45">
        <f>E5-テーブル1341823[[#This Row],[A列：z'[m']]]</f>
        <v>3.3000000000000002E-2</v>
      </c>
      <c r="H4" s="44">
        <f t="shared" si="3"/>
        <v>0.50900000000000001</v>
      </c>
      <c r="I4" s="44">
        <f>テーブル1341823[[#This Row],[C列：Δz]]*テーブル1341823[[#This Row],[D列：平均出力]]</f>
        <v>1.6796999999999999E-2</v>
      </c>
    </row>
    <row r="5" spans="1:12" ht="18.75">
      <c r="A5" s="36">
        <v>9.7000000000000003E-2</v>
      </c>
      <c r="B5" s="43">
        <f t="shared" si="1"/>
        <v>0.41391839999999996</v>
      </c>
      <c r="C5" s="36">
        <v>0.54300000000000004</v>
      </c>
      <c r="D5" s="25" t="s">
        <v>158</v>
      </c>
      <c r="E5" s="44">
        <f t="shared" si="0"/>
        <v>9.7000000000000003E-2</v>
      </c>
      <c r="F5" s="44">
        <f t="shared" si="2"/>
        <v>0.54300000000000004</v>
      </c>
      <c r="G5" s="45">
        <f>E6-テーブル1341823[[#This Row],[A列：z'[m']]]</f>
        <v>3.2000000000000001E-2</v>
      </c>
      <c r="H5" s="44">
        <f t="shared" si="3"/>
        <v>0.58099999999999996</v>
      </c>
      <c r="I5" s="44">
        <f>テーブル1341823[[#This Row],[C列：Δz]]*テーブル1341823[[#This Row],[D列：平均出力]]</f>
        <v>1.8591999999999997E-2</v>
      </c>
    </row>
    <row r="6" spans="1:12" ht="18.75">
      <c r="A6" s="36">
        <v>0.129</v>
      </c>
      <c r="B6" s="43">
        <f t="shared" si="1"/>
        <v>0.55046879999999998</v>
      </c>
      <c r="C6" s="36">
        <v>0.61899999999999999</v>
      </c>
      <c r="D6" s="26"/>
      <c r="E6" s="44">
        <f t="shared" si="0"/>
        <v>0.129</v>
      </c>
      <c r="F6" s="44">
        <f t="shared" si="2"/>
        <v>0.61899999999999999</v>
      </c>
      <c r="G6" s="45">
        <f>E7-テーブル1341823[[#This Row],[A列：z'[m']]]</f>
        <v>6.4000000000000001E-2</v>
      </c>
      <c r="H6" s="44">
        <f t="shared" si="3"/>
        <v>0.71899999999999997</v>
      </c>
      <c r="I6" s="44">
        <f>テーブル1341823[[#This Row],[C列：Δz]]*テーブル1341823[[#This Row],[D列：平均出力]]</f>
        <v>4.6016000000000001E-2</v>
      </c>
    </row>
    <row r="7" spans="1:12" ht="18.75">
      <c r="A7" s="36">
        <v>0.193</v>
      </c>
      <c r="B7" s="43">
        <f t="shared" si="1"/>
        <v>0.8235695999999999</v>
      </c>
      <c r="C7" s="36">
        <v>0.81899999999999995</v>
      </c>
      <c r="D7" s="25" t="s">
        <v>159</v>
      </c>
      <c r="E7" s="44">
        <f t="shared" si="0"/>
        <v>0.193</v>
      </c>
      <c r="F7" s="44">
        <f t="shared" si="2"/>
        <v>0.81899999999999995</v>
      </c>
      <c r="G7" s="45">
        <f>E8-テーブル1341823[[#This Row],[A列：z'[m']]]</f>
        <v>6.5000000000000002E-2</v>
      </c>
      <c r="H7" s="44">
        <f t="shared" si="3"/>
        <v>0.9335</v>
      </c>
      <c r="I7" s="44">
        <f>テーブル1341823[[#This Row],[C列：Δz]]*テーブル1341823[[#This Row],[D列：平均出力]]</f>
        <v>6.0677500000000002E-2</v>
      </c>
    </row>
    <row r="8" spans="1:12" ht="18.75">
      <c r="A8" s="36">
        <v>0.25800000000000001</v>
      </c>
      <c r="B8" s="43">
        <f t="shared" si="1"/>
        <v>1.1009376</v>
      </c>
      <c r="C8" s="36">
        <v>1.048</v>
      </c>
      <c r="D8" s="26">
        <v>3.4036</v>
      </c>
      <c r="E8" s="44">
        <f t="shared" si="0"/>
        <v>0.25800000000000001</v>
      </c>
      <c r="F8" s="44">
        <f t="shared" si="2"/>
        <v>1.048</v>
      </c>
      <c r="G8" s="45">
        <f>E9-テーブル1341823[[#This Row],[A列：z'[m']]]</f>
        <v>6.4000000000000001E-2</v>
      </c>
      <c r="H8" s="44">
        <f t="shared" si="3"/>
        <v>1.149</v>
      </c>
      <c r="I8" s="44">
        <f>テーブル1341823[[#This Row],[C列：Δz]]*テーブル1341823[[#This Row],[D列：平均出力]]</f>
        <v>7.3536000000000004E-2</v>
      </c>
    </row>
    <row r="9" spans="1:12" ht="18.75">
      <c r="A9" s="36">
        <v>0.32200000000000001</v>
      </c>
      <c r="B9" s="43">
        <f t="shared" si="1"/>
        <v>1.3740384000000001</v>
      </c>
      <c r="C9" s="36">
        <v>1.25</v>
      </c>
      <c r="D9">
        <v>2.8447999999999998</v>
      </c>
      <c r="E9" s="44">
        <f t="shared" si="0"/>
        <v>0.32200000000000001</v>
      </c>
      <c r="F9" s="44">
        <f t="shared" si="2"/>
        <v>1.25</v>
      </c>
      <c r="G9" s="45">
        <f>E10-テーブル1341823[[#This Row],[A列：z'[m']]]</f>
        <v>3.1999999999999973E-2</v>
      </c>
      <c r="H9" s="44">
        <f t="shared" si="3"/>
        <v>1.3014999999999999</v>
      </c>
      <c r="I9" s="44">
        <f>テーブル1341823[[#This Row],[C列：Δz]]*テーブル1341823[[#This Row],[D列：平均出力]]</f>
        <v>4.1647999999999963E-2</v>
      </c>
      <c r="L9">
        <v>0.92652899999999994</v>
      </c>
    </row>
    <row r="10" spans="1:12" ht="18.75">
      <c r="A10" s="36">
        <v>0.35399999999999998</v>
      </c>
      <c r="B10" s="43">
        <f t="shared" si="1"/>
        <v>1.5105887999999998</v>
      </c>
      <c r="C10" s="36">
        <v>1.353</v>
      </c>
      <c r="E10" s="44">
        <f t="shared" si="0"/>
        <v>0.35399999999999998</v>
      </c>
      <c r="F10" s="44">
        <f t="shared" si="2"/>
        <v>1.353</v>
      </c>
      <c r="G10" s="45">
        <f>E11-テーブル1341823[[#This Row],[A列：z'[m']]]</f>
        <v>3.3000000000000029E-2</v>
      </c>
      <c r="H10" s="44">
        <f t="shared" si="3"/>
        <v>1.3965000000000001</v>
      </c>
      <c r="I10" s="44">
        <f>テーブル1341823[[#This Row],[C列：Δz]]*テーブル1341823[[#This Row],[D列：平均出力]]</f>
        <v>4.6084500000000042E-2</v>
      </c>
      <c r="L10">
        <v>0.85964649999999998</v>
      </c>
    </row>
    <row r="11" spans="1:12" ht="18.75">
      <c r="A11" s="36">
        <v>0.38700000000000001</v>
      </c>
      <c r="B11" s="43">
        <f t="shared" si="1"/>
        <v>1.6514064000000002</v>
      </c>
      <c r="C11" s="36">
        <v>1.44</v>
      </c>
      <c r="E11" s="44">
        <f t="shared" si="0"/>
        <v>0.38700000000000001</v>
      </c>
      <c r="F11" s="44">
        <f t="shared" si="2"/>
        <v>1.44</v>
      </c>
      <c r="G11" s="45">
        <f>E12-テーブル1341823[[#This Row],[A列：z'[m']]]</f>
        <v>3.1999999999999973E-2</v>
      </c>
      <c r="H11" s="44">
        <f t="shared" si="3"/>
        <v>1.4724999999999999</v>
      </c>
      <c r="I11" s="44">
        <f>テーブル1341823[[#This Row],[C列：Δz]]*テーブル1341823[[#This Row],[D列：平均出力]]</f>
        <v>4.7119999999999961E-2</v>
      </c>
    </row>
    <row r="12" spans="1:12" ht="18.75">
      <c r="A12" s="36">
        <v>0.41899999999999998</v>
      </c>
      <c r="B12" s="43">
        <f t="shared" si="1"/>
        <v>1.7879567999999999</v>
      </c>
      <c r="C12" s="36">
        <v>1.5049999999999999</v>
      </c>
      <c r="E12" s="44">
        <f t="shared" si="0"/>
        <v>0.41899999999999998</v>
      </c>
      <c r="F12" s="44">
        <f t="shared" si="2"/>
        <v>1.5049999999999999</v>
      </c>
      <c r="G12" s="45">
        <f>E13-テーブル1341823[[#This Row],[A列：z'[m']]]</f>
        <v>1.3000000000000012E-2</v>
      </c>
      <c r="H12" s="44">
        <f t="shared" si="3"/>
        <v>1.516</v>
      </c>
      <c r="I12" s="44">
        <f>テーブル1341823[[#This Row],[C列：Δz]]*テーブル1341823[[#This Row],[D列：平均出力]]</f>
        <v>1.9708000000000017E-2</v>
      </c>
    </row>
    <row r="13" spans="1:12" ht="18.75">
      <c r="A13" s="36">
        <v>0.432</v>
      </c>
      <c r="B13" s="43">
        <f t="shared" si="1"/>
        <v>1.8434303999999997</v>
      </c>
      <c r="C13" s="36">
        <v>1.5269999999999999</v>
      </c>
      <c r="E13" s="44">
        <f t="shared" si="0"/>
        <v>0.432</v>
      </c>
      <c r="F13" s="44">
        <f t="shared" si="2"/>
        <v>1.5269999999999999</v>
      </c>
      <c r="G13" s="45">
        <f>E14-テーブル1341823[[#This Row],[A列：z'[m']]]</f>
        <v>1.9000000000000017E-2</v>
      </c>
      <c r="H13" s="44">
        <f t="shared" si="3"/>
        <v>1.5354999999999999</v>
      </c>
      <c r="I13" s="44">
        <f>テーブル1341823[[#This Row],[C列：Δz]]*テーブル1341823[[#This Row],[D列：平均出力]]</f>
        <v>2.9174500000000023E-2</v>
      </c>
    </row>
    <row r="14" spans="1:12" ht="18.75">
      <c r="A14" s="36">
        <v>0.45100000000000001</v>
      </c>
      <c r="B14" s="43">
        <f t="shared" si="1"/>
        <v>1.9245071999999999</v>
      </c>
      <c r="C14" s="36">
        <v>1.544</v>
      </c>
      <c r="E14" s="44">
        <f t="shared" si="0"/>
        <v>0.45100000000000001</v>
      </c>
      <c r="F14" s="44">
        <f t="shared" si="2"/>
        <v>1.544</v>
      </c>
      <c r="G14" s="45">
        <f>E15-テーブル1341823[[#This Row],[A列：z'[m']]]</f>
        <v>3.1999999999999973E-2</v>
      </c>
      <c r="H14" s="44">
        <f t="shared" si="3"/>
        <v>1.546</v>
      </c>
      <c r="I14" s="44">
        <f>テーブル1341823[[#This Row],[C列：Δz]]*テーブル1341823[[#This Row],[D列：平均出力]]</f>
        <v>4.947199999999996E-2</v>
      </c>
    </row>
    <row r="15" spans="1:12" ht="18.75">
      <c r="A15" s="36">
        <v>0.48299999999999998</v>
      </c>
      <c r="B15" s="43">
        <f t="shared" si="1"/>
        <v>2.0610575999999998</v>
      </c>
      <c r="C15" s="36">
        <v>1.548</v>
      </c>
      <c r="E15" s="44">
        <f t="shared" si="0"/>
        <v>0.48299999999999998</v>
      </c>
      <c r="F15" s="44">
        <f t="shared" si="2"/>
        <v>1.548</v>
      </c>
      <c r="G15" s="45">
        <f>E16-テーブル1341823[[#This Row],[A列：z'[m']]]</f>
        <v>3.2000000000000028E-2</v>
      </c>
      <c r="H15" s="44">
        <f t="shared" si="3"/>
        <v>1.546</v>
      </c>
      <c r="I15" s="44">
        <f>テーブル1341823[[#This Row],[C列：Δz]]*テーブル1341823[[#This Row],[D列：平均出力]]</f>
        <v>4.9472000000000044E-2</v>
      </c>
    </row>
    <row r="16" spans="1:12" ht="18.75">
      <c r="A16" s="36">
        <v>0.51500000000000001</v>
      </c>
      <c r="B16" s="43">
        <f t="shared" si="1"/>
        <v>2.1976079999999998</v>
      </c>
      <c r="C16" s="36">
        <v>1.544</v>
      </c>
      <c r="E16" s="44">
        <f t="shared" si="0"/>
        <v>0.51500000000000001</v>
      </c>
      <c r="F16" s="44">
        <f t="shared" si="2"/>
        <v>1.544</v>
      </c>
      <c r="G16" s="45">
        <f>E17-テーブル1341823[[#This Row],[A列：z'[m']]]</f>
        <v>2.6000000000000023E-2</v>
      </c>
      <c r="H16" s="44">
        <f t="shared" si="3"/>
        <v>1.5394999999999999</v>
      </c>
      <c r="I16" s="44">
        <f>テーブル1341823[[#This Row],[C列：Δz]]*テーブル1341823[[#This Row],[D列：平均出力]]</f>
        <v>4.0027000000000035E-2</v>
      </c>
    </row>
    <row r="17" spans="1:9" ht="18.75">
      <c r="A17" s="36">
        <v>0.54100000000000004</v>
      </c>
      <c r="B17" s="43">
        <f t="shared" si="1"/>
        <v>2.3085552000000003</v>
      </c>
      <c r="C17" s="36">
        <v>1.5349999999999999</v>
      </c>
      <c r="E17" s="44">
        <f t="shared" si="0"/>
        <v>0.54100000000000004</v>
      </c>
      <c r="F17" s="44">
        <f t="shared" si="2"/>
        <v>1.5349999999999999</v>
      </c>
      <c r="G17" s="45">
        <f>E18-テーブル1341823[[#This Row],[A列：z'[m']]]</f>
        <v>2.1000000000000019E-2</v>
      </c>
      <c r="H17" s="44">
        <f t="shared" si="3"/>
        <v>1.52</v>
      </c>
      <c r="I17" s="44">
        <f>テーブル1341823[[#This Row],[C列：Δz]]*テーブル1341823[[#This Row],[D列：平均出力]]</f>
        <v>3.1920000000000032E-2</v>
      </c>
    </row>
    <row r="18" spans="1:9" ht="18.75">
      <c r="A18" s="36">
        <v>0.56200000000000006</v>
      </c>
      <c r="B18" s="43">
        <f t="shared" si="1"/>
        <v>2.3981664</v>
      </c>
      <c r="C18" s="36">
        <v>1.5049999999999999</v>
      </c>
      <c r="E18" s="44">
        <f t="shared" si="0"/>
        <v>0.56200000000000006</v>
      </c>
      <c r="F18" s="44">
        <f t="shared" si="2"/>
        <v>1.5049999999999999</v>
      </c>
      <c r="G18" s="45">
        <f>E19-テーブル1341823[[#This Row],[A列：z'[m']]]</f>
        <v>1.7999999999999905E-2</v>
      </c>
      <c r="H18" s="44">
        <f t="shared" si="3"/>
        <v>1.494</v>
      </c>
      <c r="I18" s="44">
        <f>テーブル1341823[[#This Row],[C列：Δz]]*テーブル1341823[[#This Row],[D列：平均出力]]</f>
        <v>2.6891999999999857E-2</v>
      </c>
    </row>
    <row r="19" spans="1:9" ht="18.75">
      <c r="A19" s="36">
        <v>0.57999999999999996</v>
      </c>
      <c r="B19" s="43">
        <f t="shared" si="1"/>
        <v>2.4749759999999998</v>
      </c>
      <c r="C19" s="36">
        <v>1.4830000000000001</v>
      </c>
      <c r="E19" s="44">
        <f t="shared" si="0"/>
        <v>0.57999999999999996</v>
      </c>
      <c r="F19" s="44">
        <f t="shared" si="2"/>
        <v>1.4830000000000001</v>
      </c>
      <c r="G19" s="45">
        <f>E20-テーブル1341823[[#This Row],[A列：z'[m']]]</f>
        <v>3.2000000000000028E-2</v>
      </c>
      <c r="H19" s="44">
        <f t="shared" si="3"/>
        <v>1.4504999999999999</v>
      </c>
      <c r="I19" s="44">
        <f>テーブル1341823[[#This Row],[C列：Δz]]*テーブル1341823[[#This Row],[D列：平均出力]]</f>
        <v>4.6416000000000041E-2</v>
      </c>
    </row>
    <row r="20" spans="1:9" ht="18.75">
      <c r="A20" s="36">
        <v>0.61199999999999999</v>
      </c>
      <c r="B20" s="43">
        <f t="shared" si="1"/>
        <v>2.6115263999999998</v>
      </c>
      <c r="C20" s="36">
        <v>1.4179999999999999</v>
      </c>
      <c r="E20" s="44">
        <f t="shared" si="0"/>
        <v>0.61199999999999999</v>
      </c>
      <c r="F20" s="44">
        <f t="shared" si="2"/>
        <v>1.4179999999999999</v>
      </c>
      <c r="G20" s="45">
        <f>E21-テーブル1341823[[#This Row],[A列：z'[m']]]</f>
        <v>5.0000000000000044E-2</v>
      </c>
      <c r="H20" s="44">
        <f t="shared" si="3"/>
        <v>1.3525</v>
      </c>
      <c r="I20" s="44">
        <f>テーブル1341823[[#This Row],[C列：Δz]]*テーブル1341823[[#This Row],[D列：平均出力]]</f>
        <v>6.762500000000006E-2</v>
      </c>
    </row>
    <row r="21" spans="1:9" ht="18.75">
      <c r="A21" s="36">
        <v>0.66200000000000003</v>
      </c>
      <c r="B21" s="43">
        <f t="shared" si="1"/>
        <v>2.8248864</v>
      </c>
      <c r="C21" s="36">
        <v>1.2869999999999999</v>
      </c>
      <c r="E21" s="44">
        <f t="shared" si="0"/>
        <v>0.66200000000000003</v>
      </c>
      <c r="F21" s="44">
        <f t="shared" si="2"/>
        <v>1.2869999999999999</v>
      </c>
      <c r="G21" s="45">
        <f>E22-テーブル1341823[[#This Row],[A列：z'[m']]]</f>
        <v>0.10899999999999999</v>
      </c>
      <c r="H21" s="44">
        <f t="shared" si="3"/>
        <v>1.113</v>
      </c>
      <c r="I21" s="44">
        <f>テーブル1341823[[#This Row],[C列：Δz]]*テーブル1341823[[#This Row],[D列：平均出力]]</f>
        <v>0.12131699999999998</v>
      </c>
    </row>
    <row r="22" spans="1:9" ht="18.75">
      <c r="A22" s="36">
        <v>0.77100000000000002</v>
      </c>
      <c r="B22" s="43">
        <f t="shared" si="1"/>
        <v>3.2900111999999995</v>
      </c>
      <c r="C22" s="36">
        <v>0.93899999999999995</v>
      </c>
      <c r="E22" s="44">
        <f t="shared" si="0"/>
        <v>0.77100000000000002</v>
      </c>
      <c r="F22" s="44">
        <f t="shared" si="2"/>
        <v>0.93899999999999995</v>
      </c>
      <c r="G22" s="45">
        <f>E23-テーブル1341823[[#This Row],[A列：z'[m']]]</f>
        <v>5.9999999999999942E-2</v>
      </c>
      <c r="H22" s="44">
        <f t="shared" si="3"/>
        <v>0.84099999999999997</v>
      </c>
      <c r="I22" s="44">
        <f>テーブル1341823[[#This Row],[C列：Δz]]*テーブル1341823[[#This Row],[D列：平均出力]]</f>
        <v>5.0459999999999949E-2</v>
      </c>
    </row>
    <row r="23" spans="1:9" ht="18.75">
      <c r="A23" s="36">
        <v>0.83099999999999996</v>
      </c>
      <c r="B23" s="43">
        <f t="shared" si="1"/>
        <v>3.5460432000000002</v>
      </c>
      <c r="C23" s="36">
        <v>0.74299999999999999</v>
      </c>
      <c r="E23" s="44">
        <f t="shared" si="0"/>
        <v>0.83099999999999996</v>
      </c>
      <c r="F23" s="44">
        <f t="shared" si="2"/>
        <v>0.74299999999999999</v>
      </c>
      <c r="G23" s="45">
        <f>E24-テーブル1341823[[#This Row],[A列：z'[m']]]</f>
        <v>3.9000000000000035E-2</v>
      </c>
      <c r="H23" s="44">
        <f t="shared" si="3"/>
        <v>0.67749999999999999</v>
      </c>
      <c r="I23" s="44">
        <f>テーブル1341823[[#This Row],[C列：Δz]]*テーブル1341823[[#This Row],[D列：平均出力]]</f>
        <v>2.6422500000000022E-2</v>
      </c>
    </row>
    <row r="24" spans="1:9" ht="18.75">
      <c r="A24" s="36">
        <v>0.87</v>
      </c>
      <c r="B24" s="43">
        <f t="shared" si="1"/>
        <v>3.7124639999999998</v>
      </c>
      <c r="C24" s="36">
        <v>0.61199999999999999</v>
      </c>
      <c r="E24" s="44">
        <f t="shared" si="0"/>
        <v>0.87</v>
      </c>
      <c r="F24" s="44">
        <f t="shared" si="2"/>
        <v>0.61199999999999999</v>
      </c>
      <c r="G24" s="45">
        <f>E25-テーブル1341823[[#This Row],[A列：z'[m']]]</f>
        <v>3.8000000000000034E-2</v>
      </c>
      <c r="H24" s="44">
        <f t="shared" si="3"/>
        <v>0.56850000000000001</v>
      </c>
      <c r="I24" s="44">
        <f>テーブル1341823[[#This Row],[C列：Δz]]*テーブル1341823[[#This Row],[D列：平均出力]]</f>
        <v>2.1603000000000018E-2</v>
      </c>
    </row>
    <row r="25" spans="1:9" ht="18.75">
      <c r="A25" s="36">
        <v>0.90800000000000003</v>
      </c>
      <c r="B25" s="43">
        <f t="shared" si="1"/>
        <v>3.8746176000000001</v>
      </c>
      <c r="C25" s="36">
        <v>0.52500000000000002</v>
      </c>
      <c r="E25" s="44">
        <f t="shared" si="0"/>
        <v>0.90800000000000003</v>
      </c>
      <c r="F25" s="44">
        <f t="shared" si="2"/>
        <v>0.52500000000000002</v>
      </c>
      <c r="G25" s="45">
        <f>E26-テーブル1341823[[#This Row],[A列：z'[m']]]</f>
        <v>3.2999999999999918E-2</v>
      </c>
      <c r="H25" s="44">
        <f t="shared" si="3"/>
        <v>0.49250000000000005</v>
      </c>
      <c r="I25" s="44">
        <f>テーブル1341823[[#This Row],[C列：Δz]]*テーブル1341823[[#This Row],[D列：平均出力]]</f>
        <v>1.6252499999999961E-2</v>
      </c>
    </row>
    <row r="26" spans="1:9" ht="18.75">
      <c r="A26" s="36">
        <v>0.94099999999999995</v>
      </c>
      <c r="B26" s="43">
        <f t="shared" si="1"/>
        <v>4.0154351999999998</v>
      </c>
      <c r="C26" s="36">
        <v>0.46</v>
      </c>
      <c r="E26" s="44">
        <f t="shared" si="0"/>
        <v>0.94099999999999995</v>
      </c>
      <c r="F26" s="44">
        <f t="shared" si="2"/>
        <v>0.46</v>
      </c>
      <c r="G26" s="45">
        <f>E27-テーブル1341823[[#This Row],[A列：z'[m']]]</f>
        <v>2.6000000000000023E-2</v>
      </c>
      <c r="H26" s="44">
        <f t="shared" si="3"/>
        <v>0.44350000000000001</v>
      </c>
      <c r="I26" s="44">
        <f>テーブル1341823[[#This Row],[C列：Δz]]*テーブル1341823[[#This Row],[D列：平均出力]]</f>
        <v>1.153100000000001E-2</v>
      </c>
    </row>
    <row r="27" spans="1:9" ht="18.75">
      <c r="A27" s="36">
        <v>0.96699999999999997</v>
      </c>
      <c r="B27" s="43">
        <f t="shared" si="1"/>
        <v>4.1263823999999998</v>
      </c>
      <c r="C27" s="36">
        <v>0.42699999999999999</v>
      </c>
      <c r="E27" s="44">
        <f t="shared" si="0"/>
        <v>0.96699999999999997</v>
      </c>
      <c r="F27" s="44">
        <f t="shared" si="2"/>
        <v>0.42699999999999999</v>
      </c>
      <c r="G27" s="45">
        <f>E28-テーブル1341823[[#This Row],[A列：z'[m']]]</f>
        <v>3.3000000000000029E-2</v>
      </c>
      <c r="H27" s="44">
        <f t="shared" si="3"/>
        <v>0.42149999999999999</v>
      </c>
      <c r="I27" s="44">
        <f>テーブル1341823[[#This Row],[C列：Δz]]*テーブル1341823[[#This Row],[D列：平均出力]]</f>
        <v>1.3909500000000012E-2</v>
      </c>
    </row>
    <row r="28" spans="1:9" ht="18.75">
      <c r="A28" s="36">
        <v>1</v>
      </c>
      <c r="B28" s="43">
        <f t="shared" si="1"/>
        <v>4.2671999999999999</v>
      </c>
      <c r="C28" s="36">
        <v>0.41599999999999998</v>
      </c>
      <c r="E28" s="44">
        <f t="shared" si="0"/>
        <v>1</v>
      </c>
      <c r="F28" s="44">
        <f t="shared" si="2"/>
        <v>0.41599999999999998</v>
      </c>
      <c r="G28" s="45">
        <f>E29-テーブル1341823[[#This Row],[A列：z'[m']]]</f>
        <v>-1</v>
      </c>
      <c r="H28" s="44">
        <f t="shared" si="3"/>
        <v>0.20799999999999999</v>
      </c>
      <c r="I28" s="44">
        <f>テーブル1341823[[#This Row],[C列：Δz]]*テーブル1341823[[#This Row],[D列：平均出力]]</f>
        <v>-0.20799999999999999</v>
      </c>
    </row>
    <row r="29" spans="1:9" ht="18.75">
      <c r="B29" s="43"/>
      <c r="C29" s="36"/>
      <c r="E29" s="46"/>
      <c r="F29" s="46"/>
      <c r="G29" s="46"/>
      <c r="H29" s="46"/>
      <c r="I29" s="46"/>
    </row>
  </sheetData>
  <phoneticPr fontId="2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3ECF4-8FE9-4802-8838-EE2476A14840}">
  <sheetPr codeName="Sheet1112"/>
  <dimension ref="A1:CD196"/>
  <sheetViews>
    <sheetView topLeftCell="BB13" workbookViewId="0">
      <selection activeCell="BH15" sqref="BH15"/>
    </sheetView>
  </sheetViews>
  <sheetFormatPr defaultRowHeight="13.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59" width="9.125" bestFit="1" customWidth="1"/>
    <col min="60" max="60" width="12.875" bestFit="1" customWidth="1"/>
    <col min="61" max="61" width="9.125" bestFit="1" customWidth="1"/>
    <col min="62" max="62" width="11.5" customWidth="1"/>
    <col min="63" max="63" width="12.75" bestFit="1" customWidth="1"/>
    <col min="64" max="64" width="12.875" bestFit="1" customWidth="1"/>
    <col min="65" max="66" width="12.75" bestFit="1" customWidth="1"/>
    <col min="67" max="67" width="15.375" bestFit="1" customWidth="1"/>
    <col min="68" max="68" width="12.75" bestFit="1" customWidth="1"/>
    <col min="69" max="70" width="15.25" customWidth="1"/>
    <col min="71" max="71" width="11.625" bestFit="1" customWidth="1"/>
    <col min="72" max="73" width="12.75" bestFit="1" customWidth="1"/>
    <col min="74" max="74" width="16.25" bestFit="1" customWidth="1"/>
    <col min="75" max="75" width="12.75" bestFit="1" customWidth="1"/>
    <col min="78" max="78" width="12.75" bestFit="1" customWidth="1"/>
    <col min="81" max="81" width="17.375" bestFit="1" customWidth="1"/>
  </cols>
  <sheetData>
    <row r="1" spans="1:82">
      <c r="A1">
        <v>1</v>
      </c>
      <c r="B1">
        <f>+A1+1</f>
        <v>2</v>
      </c>
      <c r="C1">
        <f t="shared" ref="C1:BB1" si="0">+B1+1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si="0"/>
        <v>41</v>
      </c>
      <c r="AP1">
        <f t="shared" si="0"/>
        <v>42</v>
      </c>
      <c r="AQ1">
        <f t="shared" si="0"/>
        <v>43</v>
      </c>
      <c r="AR1">
        <f t="shared" si="0"/>
        <v>44</v>
      </c>
      <c r="AS1">
        <f t="shared" si="0"/>
        <v>45</v>
      </c>
      <c r="AT1">
        <f t="shared" si="0"/>
        <v>46</v>
      </c>
      <c r="AU1">
        <f t="shared" si="0"/>
        <v>47</v>
      </c>
      <c r="AV1">
        <f t="shared" si="0"/>
        <v>48</v>
      </c>
      <c r="AW1">
        <f t="shared" si="0"/>
        <v>49</v>
      </c>
      <c r="AX1">
        <f t="shared" si="0"/>
        <v>50</v>
      </c>
      <c r="AY1">
        <f t="shared" si="0"/>
        <v>51</v>
      </c>
      <c r="AZ1">
        <f t="shared" si="0"/>
        <v>52</v>
      </c>
      <c r="BA1">
        <f t="shared" si="0"/>
        <v>53</v>
      </c>
      <c r="BB1">
        <f t="shared" si="0"/>
        <v>54</v>
      </c>
      <c r="BD1">
        <f>+BB1+1</f>
        <v>55</v>
      </c>
      <c r="BE1">
        <f>+BD1+1</f>
        <v>56</v>
      </c>
      <c r="BF1">
        <f>+BE1+1</f>
        <v>57</v>
      </c>
      <c r="BG1">
        <v>58</v>
      </c>
    </row>
    <row r="2" spans="1:82">
      <c r="B2" t="s">
        <v>16</v>
      </c>
      <c r="C2" t="s">
        <v>13</v>
      </c>
      <c r="M2" t="s">
        <v>15</v>
      </c>
      <c r="V2" t="s">
        <v>41</v>
      </c>
      <c r="AC2" t="s">
        <v>28</v>
      </c>
      <c r="AG2" t="s">
        <v>54</v>
      </c>
      <c r="AP2" t="s">
        <v>78</v>
      </c>
    </row>
    <row r="3" spans="1:82" ht="16.5">
      <c r="A3" t="s">
        <v>114</v>
      </c>
      <c r="B3" t="s">
        <v>4</v>
      </c>
      <c r="C3" s="2" t="s">
        <v>98</v>
      </c>
      <c r="D3" s="2" t="s">
        <v>5</v>
      </c>
      <c r="E3" s="2" t="s">
        <v>3</v>
      </c>
      <c r="F3" s="2" t="s">
        <v>137</v>
      </c>
      <c r="G3" s="2" t="s">
        <v>138</v>
      </c>
      <c r="H3" s="2" t="s">
        <v>6</v>
      </c>
      <c r="I3" s="2" t="s">
        <v>7</v>
      </c>
      <c r="J3" s="2" t="s">
        <v>139</v>
      </c>
      <c r="K3" s="2" t="s">
        <v>140</v>
      </c>
      <c r="L3" s="2" t="s">
        <v>8</v>
      </c>
      <c r="M3" s="3" t="s">
        <v>79</v>
      </c>
      <c r="N3" s="3" t="s">
        <v>14</v>
      </c>
      <c r="O3" s="3" t="s">
        <v>35</v>
      </c>
      <c r="P3" s="3" t="s">
        <v>37</v>
      </c>
      <c r="Q3" s="3" t="s">
        <v>17</v>
      </c>
      <c r="R3" s="3" t="s">
        <v>89</v>
      </c>
      <c r="S3" s="18" t="s">
        <v>141</v>
      </c>
      <c r="T3" s="3" t="s">
        <v>87</v>
      </c>
      <c r="U3" s="3" t="s">
        <v>85</v>
      </c>
      <c r="V3" s="4" t="s">
        <v>31</v>
      </c>
      <c r="W3" s="4" t="s">
        <v>33</v>
      </c>
      <c r="X3" s="4" t="s">
        <v>32</v>
      </c>
      <c r="Y3" s="4"/>
      <c r="Z3" s="4"/>
      <c r="AA3" s="4">
        <v>0</v>
      </c>
      <c r="AB3" s="4" t="s">
        <v>11</v>
      </c>
      <c r="AC3" s="15" t="s">
        <v>40</v>
      </c>
      <c r="AD3" s="15" t="s">
        <v>82</v>
      </c>
      <c r="AE3" s="15" t="s">
        <v>84</v>
      </c>
      <c r="AF3" s="15"/>
      <c r="AG3" s="6" t="s">
        <v>43</v>
      </c>
      <c r="AH3" s="6" t="s">
        <v>47</v>
      </c>
      <c r="AI3" s="6" t="s">
        <v>44</v>
      </c>
      <c r="AJ3" s="6" t="s">
        <v>49</v>
      </c>
      <c r="AK3" s="6" t="s">
        <v>51</v>
      </c>
      <c r="AL3" s="6" t="s">
        <v>52</v>
      </c>
      <c r="AM3" s="6" t="s">
        <v>97</v>
      </c>
      <c r="AN3" s="56" t="s">
        <v>70</v>
      </c>
      <c r="AO3" s="57" t="s">
        <v>2</v>
      </c>
      <c r="AP3" s="3" t="s">
        <v>12</v>
      </c>
      <c r="AQ3" s="3" t="s">
        <v>9</v>
      </c>
      <c r="AR3" s="3" t="s">
        <v>59</v>
      </c>
      <c r="AS3" s="3" t="s">
        <v>60</v>
      </c>
      <c r="AT3" s="3" t="s">
        <v>62</v>
      </c>
      <c r="AU3" s="3" t="s">
        <v>65</v>
      </c>
      <c r="AV3" s="3"/>
      <c r="AW3" s="3" t="s">
        <v>74</v>
      </c>
      <c r="AX3" s="3"/>
      <c r="AY3" s="3"/>
      <c r="AZ3" t="s">
        <v>142</v>
      </c>
      <c r="BA3" t="s">
        <v>10</v>
      </c>
      <c r="BB3" t="s">
        <v>91</v>
      </c>
      <c r="BE3" t="s">
        <v>143</v>
      </c>
      <c r="BF3" t="s">
        <v>168</v>
      </c>
      <c r="BG3" t="s">
        <v>156</v>
      </c>
    </row>
    <row r="4" spans="1:82" s="1" customFormat="1" ht="27">
      <c r="C4" s="9" t="s">
        <v>18</v>
      </c>
      <c r="D4" s="9" t="s">
        <v>19</v>
      </c>
      <c r="E4" s="9" t="s">
        <v>20</v>
      </c>
      <c r="F4" s="9" t="s">
        <v>23</v>
      </c>
      <c r="G4" s="9" t="s">
        <v>24</v>
      </c>
      <c r="H4" s="9" t="s">
        <v>21</v>
      </c>
      <c r="I4" s="9" t="s">
        <v>22</v>
      </c>
      <c r="J4" s="9" t="s">
        <v>25</v>
      </c>
      <c r="K4" s="9" t="s">
        <v>26</v>
      </c>
      <c r="L4" s="9" t="s">
        <v>27</v>
      </c>
      <c r="M4" s="10"/>
      <c r="N4" s="10" t="s">
        <v>115</v>
      </c>
      <c r="O4" s="10" t="s">
        <v>36</v>
      </c>
      <c r="P4" s="10" t="s">
        <v>38</v>
      </c>
      <c r="Q4" s="10" t="s">
        <v>39</v>
      </c>
      <c r="R4" s="10" t="s">
        <v>90</v>
      </c>
      <c r="S4" s="19" t="s">
        <v>50</v>
      </c>
      <c r="T4" s="10" t="s">
        <v>88</v>
      </c>
      <c r="U4" s="10" t="s">
        <v>80</v>
      </c>
      <c r="V4" s="5" t="s">
        <v>30</v>
      </c>
      <c r="W4" s="5" t="s">
        <v>34</v>
      </c>
      <c r="X4" s="5" t="s">
        <v>101</v>
      </c>
      <c r="Y4" s="5" t="s">
        <v>71</v>
      </c>
      <c r="Z4" s="5" t="s">
        <v>72</v>
      </c>
      <c r="AA4" s="5" t="s">
        <v>69</v>
      </c>
      <c r="AB4" s="5" t="s">
        <v>29</v>
      </c>
      <c r="AC4" s="16" t="s">
        <v>28</v>
      </c>
      <c r="AD4" s="16" t="s">
        <v>81</v>
      </c>
      <c r="AE4" s="16" t="s">
        <v>83</v>
      </c>
      <c r="AF4" s="16" t="s">
        <v>69</v>
      </c>
      <c r="AG4" s="7" t="s">
        <v>42</v>
      </c>
      <c r="AH4" s="7" t="s">
        <v>46</v>
      </c>
      <c r="AI4" s="7" t="s">
        <v>45</v>
      </c>
      <c r="AJ4" s="7" t="s">
        <v>86</v>
      </c>
      <c r="AK4" s="7"/>
      <c r="AL4" s="7" t="s">
        <v>53</v>
      </c>
      <c r="AM4" s="7" t="s">
        <v>48</v>
      </c>
      <c r="AN4" s="7" t="s">
        <v>69</v>
      </c>
      <c r="AO4" s="11" t="s">
        <v>96</v>
      </c>
      <c r="AP4" s="10" t="s">
        <v>55</v>
      </c>
      <c r="AQ4" s="10" t="s">
        <v>56</v>
      </c>
      <c r="AR4" s="10" t="s">
        <v>57</v>
      </c>
      <c r="AS4" s="10" t="s">
        <v>58</v>
      </c>
      <c r="AT4" s="10" t="s">
        <v>63</v>
      </c>
      <c r="AU4" s="10" t="s">
        <v>66</v>
      </c>
      <c r="AV4" s="10" t="s">
        <v>68</v>
      </c>
      <c r="AW4" s="10" t="s">
        <v>75</v>
      </c>
      <c r="AX4" s="10" t="s">
        <v>73</v>
      </c>
      <c r="AY4" s="10" t="s">
        <v>69</v>
      </c>
      <c r="AZ4" s="1" t="s">
        <v>76</v>
      </c>
      <c r="BB4" s="1" t="s">
        <v>93</v>
      </c>
      <c r="BC4" s="1" t="s">
        <v>69</v>
      </c>
      <c r="BD4" s="1" t="s">
        <v>94</v>
      </c>
      <c r="BE4" s="1" t="s">
        <v>92</v>
      </c>
      <c r="BG4" s="1" t="s">
        <v>161</v>
      </c>
      <c r="BP4" s="1" t="s">
        <v>310</v>
      </c>
      <c r="BW4" s="1" t="s">
        <v>302</v>
      </c>
    </row>
    <row r="5" spans="1:82" ht="61.5" customHeight="1">
      <c r="A5" t="s">
        <v>162</v>
      </c>
      <c r="B5" t="s">
        <v>256</v>
      </c>
      <c r="C5" s="2" t="s">
        <v>216</v>
      </c>
      <c r="D5" s="2" t="s">
        <v>217</v>
      </c>
      <c r="E5" s="2" t="s">
        <v>218</v>
      </c>
      <c r="F5" s="2" t="s">
        <v>219</v>
      </c>
      <c r="G5" s="2" t="s">
        <v>220</v>
      </c>
      <c r="H5" s="2" t="s">
        <v>221</v>
      </c>
      <c r="I5" s="2" t="s">
        <v>222</v>
      </c>
      <c r="J5" s="2" t="s">
        <v>223</v>
      </c>
      <c r="K5" s="2" t="s">
        <v>224</v>
      </c>
      <c r="L5" s="2" t="s">
        <v>257</v>
      </c>
      <c r="M5" s="3" t="s">
        <v>163</v>
      </c>
      <c r="N5" s="3" t="s">
        <v>225</v>
      </c>
      <c r="O5" s="3" t="s">
        <v>226</v>
      </c>
      <c r="P5" s="3" t="s">
        <v>227</v>
      </c>
      <c r="Q5" s="3" t="s">
        <v>228</v>
      </c>
      <c r="R5" s="3" t="s">
        <v>229</v>
      </c>
      <c r="S5" s="18" t="s">
        <v>230</v>
      </c>
      <c r="T5" s="3" t="s">
        <v>231</v>
      </c>
      <c r="U5" s="3" t="s">
        <v>232</v>
      </c>
      <c r="V5" s="4" t="s">
        <v>233</v>
      </c>
      <c r="W5" s="4" t="s">
        <v>234</v>
      </c>
      <c r="X5" s="4" t="s">
        <v>235</v>
      </c>
      <c r="Y5" s="4" t="s">
        <v>236</v>
      </c>
      <c r="Z5" s="4" t="s">
        <v>237</v>
      </c>
      <c r="AA5" s="4" t="s">
        <v>238</v>
      </c>
      <c r="AB5" s="4" t="s">
        <v>239</v>
      </c>
      <c r="AC5" s="15" t="s">
        <v>240</v>
      </c>
      <c r="AD5" s="15" t="s">
        <v>247</v>
      </c>
      <c r="AE5" s="15" t="s">
        <v>242</v>
      </c>
      <c r="AF5" s="15" t="s">
        <v>243</v>
      </c>
      <c r="AG5" s="7" t="s">
        <v>244</v>
      </c>
      <c r="AH5" s="7" t="s">
        <v>245</v>
      </c>
      <c r="AI5" s="7" t="s">
        <v>246</v>
      </c>
      <c r="AJ5" s="6" t="s">
        <v>241</v>
      </c>
      <c r="AK5" s="6" t="s">
        <v>248</v>
      </c>
      <c r="AL5" s="6" t="s">
        <v>249</v>
      </c>
      <c r="AM5" s="6" t="s">
        <v>250</v>
      </c>
      <c r="AN5" s="6" t="s">
        <v>251</v>
      </c>
      <c r="AO5" s="8" t="s">
        <v>252</v>
      </c>
      <c r="AP5" s="3" t="s">
        <v>253</v>
      </c>
      <c r="AQ5" s="3" t="s">
        <v>254</v>
      </c>
      <c r="AR5" s="3" t="s">
        <v>255</v>
      </c>
      <c r="AS5" s="3" t="s">
        <v>61</v>
      </c>
      <c r="AT5" s="3" t="s">
        <v>64</v>
      </c>
      <c r="AU5" s="3" t="s">
        <v>67</v>
      </c>
      <c r="AV5" s="3" t="s">
        <v>164</v>
      </c>
      <c r="AW5" s="3" t="s">
        <v>165</v>
      </c>
      <c r="AX5" s="3" t="s">
        <v>166</v>
      </c>
      <c r="AY5" s="3" t="s">
        <v>167</v>
      </c>
      <c r="AZ5" s="1" t="s">
        <v>77</v>
      </c>
      <c r="BA5" t="s">
        <v>1</v>
      </c>
      <c r="BB5" t="s">
        <v>0</v>
      </c>
      <c r="BC5" s="60" t="s">
        <v>100</v>
      </c>
      <c r="BD5" s="60" t="s">
        <v>95</v>
      </c>
      <c r="BE5" t="s">
        <v>488</v>
      </c>
      <c r="BF5" s="59" t="s">
        <v>168</v>
      </c>
      <c r="BG5" t="s">
        <v>487</v>
      </c>
      <c r="BH5" t="s">
        <v>259</v>
      </c>
      <c r="BI5" t="s">
        <v>291</v>
      </c>
      <c r="BJ5" t="s">
        <v>258</v>
      </c>
      <c r="BK5" t="s">
        <v>260</v>
      </c>
      <c r="BL5" t="s">
        <v>261</v>
      </c>
      <c r="BM5" t="s">
        <v>292</v>
      </c>
      <c r="BN5" t="s">
        <v>293</v>
      </c>
      <c r="BO5" t="s">
        <v>294</v>
      </c>
      <c r="BP5" t="s">
        <v>299</v>
      </c>
      <c r="BQ5" t="s">
        <v>298</v>
      </c>
      <c r="BR5" t="s">
        <v>300</v>
      </c>
      <c r="BS5" t="s">
        <v>295</v>
      </c>
      <c r="BT5" t="s">
        <v>296</v>
      </c>
      <c r="BU5" t="s">
        <v>297</v>
      </c>
      <c r="BV5" t="s">
        <v>301</v>
      </c>
      <c r="BW5" t="s">
        <v>303</v>
      </c>
      <c r="BX5" t="s">
        <v>304</v>
      </c>
      <c r="BY5" t="s">
        <v>305</v>
      </c>
      <c r="BZ5" t="s">
        <v>306</v>
      </c>
      <c r="CA5" t="s">
        <v>307</v>
      </c>
      <c r="CB5" t="s">
        <v>308</v>
      </c>
      <c r="CC5" t="s">
        <v>309</v>
      </c>
      <c r="CD5" t="s">
        <v>325</v>
      </c>
    </row>
    <row r="6" spans="1:82" ht="18.75">
      <c r="A6" s="32" t="s">
        <v>262</v>
      </c>
      <c r="B6">
        <v>10445556.854999999</v>
      </c>
      <c r="C6">
        <v>587.36714056353833</v>
      </c>
      <c r="D6">
        <v>58.56113711330066</v>
      </c>
      <c r="E6">
        <v>681.0164156251443</v>
      </c>
      <c r="F6">
        <v>2717172.7048884607</v>
      </c>
      <c r="G6">
        <v>1427141.1347125513</v>
      </c>
      <c r="H6">
        <v>2.0392121333231654E-5</v>
      </c>
      <c r="I6">
        <v>8.0504725827435319E-5</v>
      </c>
      <c r="J6">
        <v>0.52994836083727459</v>
      </c>
      <c r="K6">
        <v>6257.8970196920882</v>
      </c>
      <c r="L6">
        <v>1.1033730369434426E-2</v>
      </c>
      <c r="M6" s="14">
        <v>1</v>
      </c>
      <c r="N6">
        <v>3390</v>
      </c>
      <c r="O6" s="12">
        <v>1.0848891429240124E-4</v>
      </c>
      <c r="P6" s="12">
        <v>3.3674103335298272E-2</v>
      </c>
      <c r="Q6" s="12">
        <v>1.2886925387400553E-2</v>
      </c>
      <c r="R6">
        <v>1.778</v>
      </c>
      <c r="S6" s="40">
        <v>2546978.87109375</v>
      </c>
      <c r="T6">
        <v>544.26111111111106</v>
      </c>
      <c r="U6" s="17">
        <v>594.29758476609857</v>
      </c>
      <c r="V6">
        <v>0.03</v>
      </c>
      <c r="W6" s="12">
        <v>542659.7831900178</v>
      </c>
      <c r="X6">
        <v>2.2537802834933941E-2</v>
      </c>
      <c r="Y6">
        <v>6.6610732938687498</v>
      </c>
      <c r="Z6">
        <v>6.6610733025494877</v>
      </c>
      <c r="AA6">
        <v>-8.6807379062747714E-9</v>
      </c>
      <c r="AB6">
        <v>2.7850962518064471E-5</v>
      </c>
      <c r="AC6">
        <v>616.92312259073481</v>
      </c>
      <c r="AD6">
        <v>14401.523434822457</v>
      </c>
      <c r="AE6">
        <v>594.29758476609857</v>
      </c>
      <c r="AF6" s="20">
        <v>0</v>
      </c>
      <c r="AG6">
        <v>2.7907080514021623E-5</v>
      </c>
      <c r="AH6">
        <v>47.540462685027045</v>
      </c>
      <c r="AI6">
        <v>0.2642122270862286</v>
      </c>
      <c r="AJ6">
        <v>62.373989440972238</v>
      </c>
      <c r="AK6">
        <v>1.9277490767501584</v>
      </c>
      <c r="AL6">
        <v>0.95064032848538138</v>
      </c>
      <c r="AM6">
        <v>587.36714053510855</v>
      </c>
      <c r="AN6">
        <v>2.8429781195882242E-8</v>
      </c>
      <c r="AO6">
        <v>5.6117995957152665E-8</v>
      </c>
      <c r="AP6">
        <v>4.0459576905616137</v>
      </c>
      <c r="AQ6">
        <v>7.8537342358916956E-5</v>
      </c>
      <c r="AR6">
        <v>1.3981599254989388E-5</v>
      </c>
      <c r="AS6">
        <v>31.249708254521344</v>
      </c>
      <c r="AT6">
        <v>14.105025100708785</v>
      </c>
      <c r="AU6">
        <v>3.7267200949654238</v>
      </c>
      <c r="AV6">
        <v>0.31923759559618992</v>
      </c>
      <c r="AW6">
        <v>1.3805587129802975E-2</v>
      </c>
      <c r="AX6">
        <v>0.31923755973729473</v>
      </c>
      <c r="AY6">
        <v>3.5858895186535733E-8</v>
      </c>
      <c r="AZ6">
        <v>1290031.5701759094</v>
      </c>
      <c r="BA6">
        <v>1.9411310835535528E-5</v>
      </c>
      <c r="BB6" s="40">
        <v>2539833.2743065753</v>
      </c>
      <c r="BC6" s="62">
        <v>-7145.596787174698</v>
      </c>
      <c r="BD6" s="61">
        <v>-0.28055186748000627</v>
      </c>
      <c r="BE6" s="40">
        <v>3247303.443133513</v>
      </c>
      <c r="BF6" s="58">
        <v>0.78213610732224692</v>
      </c>
      <c r="BG6">
        <v>0.7551739999999999</v>
      </c>
      <c r="BH6">
        <v>4.5999999999999999E-2</v>
      </c>
      <c r="BI6">
        <v>5625</v>
      </c>
      <c r="BJ6">
        <v>1.0459211731687634</v>
      </c>
      <c r="BK6">
        <v>43.106029452427265</v>
      </c>
      <c r="BL6">
        <v>2.539833274306575</v>
      </c>
      <c r="BM6">
        <v>43.106029452427265</v>
      </c>
      <c r="BN6">
        <v>1.0459211731687634</v>
      </c>
      <c r="BO6">
        <v>9.6474189593456146</v>
      </c>
      <c r="BP6">
        <v>2.1149236630018179E-5</v>
      </c>
      <c r="BQ6">
        <v>7.4237392204024533E-2</v>
      </c>
      <c r="BR6">
        <v>5374.5370344784014</v>
      </c>
      <c r="BS6">
        <v>2065638.4827280797</v>
      </c>
      <c r="BT6">
        <v>1.5311334644755719</v>
      </c>
      <c r="BU6">
        <v>3074.5142347824876</v>
      </c>
      <c r="BV6">
        <v>17711.278076270715</v>
      </c>
      <c r="BW6">
        <v>2.0748383324603754E-5</v>
      </c>
      <c r="BX6">
        <v>7.6960338741695125E-2</v>
      </c>
      <c r="BY6">
        <v>6212.0303685211247</v>
      </c>
      <c r="BZ6">
        <v>2105546.0745938472</v>
      </c>
      <c r="CA6">
        <v>1.6747533783960173</v>
      </c>
      <c r="CB6">
        <v>3235.9364238510148</v>
      </c>
      <c r="CC6">
        <v>19324.916986766053</v>
      </c>
      <c r="CD6" s="21">
        <v>7.0125684631735186E-2</v>
      </c>
    </row>
    <row r="7" spans="1:82" ht="18.75">
      <c r="A7" s="13" t="s">
        <v>263</v>
      </c>
      <c r="B7">
        <v>10445556.854999999</v>
      </c>
      <c r="C7">
        <v>587.36714056353833</v>
      </c>
      <c r="D7">
        <v>58.56113711330066</v>
      </c>
      <c r="E7">
        <v>681.0164156251443</v>
      </c>
      <c r="F7">
        <v>2717172.7048884607</v>
      </c>
      <c r="G7">
        <v>1427141.1347125513</v>
      </c>
      <c r="H7">
        <v>2.0392121333231654E-5</v>
      </c>
      <c r="I7">
        <v>8.0504725827435319E-5</v>
      </c>
      <c r="J7">
        <v>0.52994836083727459</v>
      </c>
      <c r="K7">
        <v>6257.8970196920882</v>
      </c>
      <c r="L7">
        <v>1.1033730369434426E-2</v>
      </c>
      <c r="M7" s="14">
        <v>2</v>
      </c>
      <c r="N7">
        <v>3390</v>
      </c>
      <c r="O7" s="12">
        <v>1.0848891429240124E-4</v>
      </c>
      <c r="P7" s="12">
        <v>3.3674103335298272E-2</v>
      </c>
      <c r="Q7" s="12">
        <v>1.2886925387400553E-2</v>
      </c>
      <c r="R7">
        <v>1.778</v>
      </c>
      <c r="S7" s="40">
        <v>2901850.3304687501</v>
      </c>
      <c r="T7">
        <v>532.59444444444443</v>
      </c>
      <c r="U7" s="17">
        <v>589.60251752235888</v>
      </c>
      <c r="V7">
        <v>0.03</v>
      </c>
      <c r="W7" s="12">
        <v>542659.7831900178</v>
      </c>
      <c r="X7">
        <v>2.2537802834933941E-2</v>
      </c>
      <c r="Y7">
        <v>6.6610732938687498</v>
      </c>
      <c r="Z7">
        <v>6.6610733025494877</v>
      </c>
      <c r="AA7">
        <v>-8.6807379062747714E-9</v>
      </c>
      <c r="AB7">
        <v>2.7850962518064471E-5</v>
      </c>
      <c r="AC7">
        <v>622.31679347767476</v>
      </c>
      <c r="AD7">
        <v>14401.523434822457</v>
      </c>
      <c r="AE7">
        <v>589.60251752235888</v>
      </c>
      <c r="AF7" s="20">
        <v>0</v>
      </c>
      <c r="AG7">
        <v>2.7914813440019997E-5</v>
      </c>
      <c r="AH7">
        <v>47.540462685027045</v>
      </c>
      <c r="AI7">
        <v>0.2642122270862286</v>
      </c>
      <c r="AJ7">
        <v>62.391272991801848</v>
      </c>
      <c r="AK7">
        <v>2.2794410103835121</v>
      </c>
      <c r="AL7">
        <v>0.95064032848538138</v>
      </c>
      <c r="AM7">
        <v>587.36714052937816</v>
      </c>
      <c r="AN7">
        <v>3.4160166251240298E-8</v>
      </c>
      <c r="AO7">
        <v>6.3850921955526524E-8</v>
      </c>
      <c r="AP7">
        <v>4.0462962073458124</v>
      </c>
      <c r="AQ7">
        <v>7.852420189904972E-5</v>
      </c>
      <c r="AR7">
        <v>1.3989332180987762E-5</v>
      </c>
      <c r="AS7">
        <v>31.266991805350969</v>
      </c>
      <c r="AT7">
        <v>14.106407415454559</v>
      </c>
      <c r="AU7">
        <v>3.727085319422939</v>
      </c>
      <c r="AV7">
        <v>0.31921088792287344</v>
      </c>
      <c r="AW7">
        <v>1.3805587129802975E-2</v>
      </c>
      <c r="AX7">
        <v>0.31921085203558924</v>
      </c>
      <c r="AY7">
        <v>3.5887284199898062E-8</v>
      </c>
      <c r="AZ7">
        <v>1290031.5701759094</v>
      </c>
      <c r="BA7">
        <v>1.9406439339881658E-5</v>
      </c>
      <c r="BB7" s="40">
        <v>2890541.6571244961</v>
      </c>
      <c r="BC7" s="62">
        <v>-11308.673344254028</v>
      </c>
      <c r="BD7" s="61">
        <v>-0.38970560354252604</v>
      </c>
      <c r="BE7" s="40">
        <v>3567460.1206255499</v>
      </c>
      <c r="BF7" s="58">
        <v>0.81025198863824799</v>
      </c>
      <c r="BG7">
        <v>0.7551739999999999</v>
      </c>
      <c r="BH7">
        <v>4.5999999999999999E-2</v>
      </c>
      <c r="BI7">
        <v>5625</v>
      </c>
      <c r="BJ7">
        <v>1.0442495188788214</v>
      </c>
      <c r="BK7">
        <v>54.772696119093894</v>
      </c>
      <c r="BL7">
        <v>2.890541657124496</v>
      </c>
      <c r="BM7">
        <v>54.772696119093894</v>
      </c>
      <c r="BN7">
        <v>1.0442495188788214</v>
      </c>
      <c r="BO7">
        <v>218.2325506270918</v>
      </c>
      <c r="BP7">
        <v>2.1286019543626462E-5</v>
      </c>
      <c r="BQ7">
        <v>7.3547292352258459E-2</v>
      </c>
      <c r="BR7">
        <v>5161.1511810959928</v>
      </c>
      <c r="BS7">
        <v>2052364.7915360813</v>
      </c>
      <c r="BT7">
        <v>1.4937377216041938</v>
      </c>
      <c r="BU7">
        <v>3028.5951319903306</v>
      </c>
      <c r="BV7">
        <v>17284.570593300374</v>
      </c>
      <c r="BW7">
        <v>2.0507093777658624E-5</v>
      </c>
      <c r="BX7">
        <v>7.9399220905615492E-2</v>
      </c>
      <c r="BY7">
        <v>6978.8994257991162</v>
      </c>
      <c r="BZ7">
        <v>2130320.2461034316</v>
      </c>
      <c r="CA7">
        <v>1.8024981020889146</v>
      </c>
      <c r="CB7">
        <v>3363.827202774225</v>
      </c>
      <c r="CC7">
        <v>20725.289480027292</v>
      </c>
      <c r="CD7" s="21">
        <v>4.7791389100034998E-2</v>
      </c>
    </row>
    <row r="8" spans="1:82" ht="18.75">
      <c r="A8" s="13" t="s">
        <v>264</v>
      </c>
      <c r="B8">
        <v>14927148.904999999</v>
      </c>
      <c r="C8">
        <v>614.9156661127455</v>
      </c>
      <c r="D8">
        <v>95.99129627600891</v>
      </c>
      <c r="E8">
        <v>604.83147460894611</v>
      </c>
      <c r="F8">
        <v>2612762.6286267578</v>
      </c>
      <c r="G8">
        <v>1607339.4945123668</v>
      </c>
      <c r="H8">
        <v>2.2671477363907453E-5</v>
      </c>
      <c r="I8">
        <v>6.9572022522881486E-5</v>
      </c>
      <c r="J8">
        <v>0.47825678197067412</v>
      </c>
      <c r="K8">
        <v>8454.9052671850641</v>
      </c>
      <c r="L8">
        <v>5.2373024455701312E-3</v>
      </c>
      <c r="M8" s="14">
        <v>3</v>
      </c>
      <c r="N8">
        <v>3507.9720000000002</v>
      </c>
      <c r="O8" s="12">
        <v>1.0848891429240124E-4</v>
      </c>
      <c r="P8" s="12">
        <v>3.3674103335298272E-2</v>
      </c>
      <c r="Q8" s="12">
        <v>1.2886925387400553E-2</v>
      </c>
      <c r="R8">
        <v>1.778</v>
      </c>
      <c r="S8" s="40">
        <v>2837395.21484375</v>
      </c>
      <c r="T8">
        <v>579.81666666666661</v>
      </c>
      <c r="U8" s="17">
        <v>619.68650098080752</v>
      </c>
      <c r="V8">
        <v>0.03</v>
      </c>
      <c r="W8" s="12">
        <v>649786.67840542097</v>
      </c>
      <c r="X8">
        <v>1.8936434078639385E-2</v>
      </c>
      <c r="Y8">
        <v>7.2669287121847956</v>
      </c>
      <c r="Z8">
        <v>7.2669287184936504</v>
      </c>
      <c r="AA8">
        <v>-6.3088547719303278E-9</v>
      </c>
      <c r="AB8">
        <v>1.3049769291530887E-5</v>
      </c>
      <c r="AC8">
        <v>645.77042835337136</v>
      </c>
      <c r="AD8">
        <v>15806.834799918406</v>
      </c>
      <c r="AE8">
        <v>619.68650145947629</v>
      </c>
      <c r="AF8" s="20">
        <v>4.7866876684565796E-7</v>
      </c>
      <c r="AG8">
        <v>1.3100488017101405E-5</v>
      </c>
      <c r="AH8">
        <v>48.159954358448921</v>
      </c>
      <c r="AI8">
        <v>0.28217974829918563</v>
      </c>
      <c r="AJ8">
        <v>32.137572564374487</v>
      </c>
      <c r="AK8">
        <v>1.9096741187404971</v>
      </c>
      <c r="AL8">
        <v>1.2299352185945529</v>
      </c>
      <c r="AM8">
        <v>614.9156660971903</v>
      </c>
      <c r="AN8">
        <v>1.5555201571260113E-8</v>
      </c>
      <c r="AO8">
        <v>5.071872557051846E-8</v>
      </c>
      <c r="AP8">
        <v>3.3267365591539066</v>
      </c>
      <c r="AQ8">
        <v>3.5891587324645677E-5</v>
      </c>
      <c r="AR8">
        <v>6.5756033713359619E-6</v>
      </c>
      <c r="AS8">
        <v>16.130996816682885</v>
      </c>
      <c r="AT8">
        <v>10.853713445770229</v>
      </c>
      <c r="AU8">
        <v>3.0626981282389298</v>
      </c>
      <c r="AV8">
        <v>0.26403843091497681</v>
      </c>
      <c r="AW8">
        <v>8.4890967539925938E-3</v>
      </c>
      <c r="AX8">
        <v>0.26403842485849949</v>
      </c>
      <c r="AY8">
        <v>6.0564773196603028E-9</v>
      </c>
      <c r="AZ8">
        <v>1005423.1341143909</v>
      </c>
      <c r="BA8">
        <v>1.0788827635264883E-5</v>
      </c>
      <c r="BB8" s="40">
        <v>2858757.6156479539</v>
      </c>
      <c r="BC8" s="62">
        <v>21362.400804203935</v>
      </c>
      <c r="BD8" s="61">
        <v>0.7528877433939114</v>
      </c>
      <c r="BE8" s="40">
        <v>2915712.5985881896</v>
      </c>
      <c r="BF8" s="58">
        <v>0.98046618759070636</v>
      </c>
      <c r="BG8">
        <v>0.7551739999999999</v>
      </c>
      <c r="BH8">
        <v>4.5999999999999999E-2</v>
      </c>
      <c r="BI8">
        <v>5625</v>
      </c>
      <c r="BJ8">
        <v>1.0458039901580181</v>
      </c>
      <c r="BK8">
        <v>35.098999446078892</v>
      </c>
      <c r="BL8">
        <v>2.8587576156479537</v>
      </c>
      <c r="BM8">
        <v>35.098999446078892</v>
      </c>
      <c r="BN8">
        <v>1.0458039901580181</v>
      </c>
      <c r="BO8">
        <v>24.019806429535006</v>
      </c>
      <c r="BP8">
        <v>2.3147663519406865E-5</v>
      </c>
      <c r="BQ8">
        <v>9.3750931019257064E-2</v>
      </c>
      <c r="BR8">
        <v>7094.4618655214626</v>
      </c>
      <c r="BS8">
        <v>1952982.1395230251</v>
      </c>
      <c r="BT8">
        <v>1.7516649096596428</v>
      </c>
      <c r="BU8">
        <v>3102.1790835955635</v>
      </c>
      <c r="BV8">
        <v>22568.00350220807</v>
      </c>
      <c r="BW8">
        <v>2.2775807242327482E-5</v>
      </c>
      <c r="BX8">
        <v>0.10618327060643276</v>
      </c>
      <c r="BY8">
        <v>9862.5380439606979</v>
      </c>
      <c r="BZ8">
        <v>1984868.1078173083</v>
      </c>
      <c r="CA8">
        <v>2.1154675696697001</v>
      </c>
      <c r="CB8">
        <v>3389.032297985033</v>
      </c>
      <c r="CC8">
        <v>27924.312648129111</v>
      </c>
      <c r="CD8" s="21">
        <v>4.1827591863522147E-2</v>
      </c>
    </row>
    <row r="9" spans="1:82" ht="18.75">
      <c r="A9" s="13" t="s">
        <v>265</v>
      </c>
      <c r="B9">
        <v>14582411.055</v>
      </c>
      <c r="C9">
        <v>613.05026988781367</v>
      </c>
      <c r="D9">
        <v>92.580958140603215</v>
      </c>
      <c r="E9">
        <v>610.99184656446221</v>
      </c>
      <c r="F9">
        <v>2622345.5985878608</v>
      </c>
      <c r="G9">
        <v>1593812.5192969192</v>
      </c>
      <c r="H9">
        <v>2.2466336042427335E-5</v>
      </c>
      <c r="I9">
        <v>7.0373614625891007E-5</v>
      </c>
      <c r="J9">
        <v>0.48213977909987105</v>
      </c>
      <c r="K9">
        <v>8194.8014383951322</v>
      </c>
      <c r="L9">
        <v>5.6080351609815058E-3</v>
      </c>
      <c r="M9" s="14">
        <v>4</v>
      </c>
      <c r="N9">
        <v>3444.24</v>
      </c>
      <c r="O9" s="12">
        <v>1.0848891429240124E-4</v>
      </c>
      <c r="P9" s="12">
        <v>3.3674103335298272E-2</v>
      </c>
      <c r="Q9" s="12">
        <v>1.2886925387400553E-2</v>
      </c>
      <c r="R9">
        <v>1.778</v>
      </c>
      <c r="S9" s="40">
        <v>3024157.71484375</v>
      </c>
      <c r="T9">
        <v>570.37222222222226</v>
      </c>
      <c r="U9" s="17">
        <v>615.02639603671173</v>
      </c>
      <c r="V9">
        <v>0.03</v>
      </c>
      <c r="W9" s="12">
        <v>630714.5672743466</v>
      </c>
      <c r="X9">
        <v>1.9330840373194311E-2</v>
      </c>
      <c r="Y9">
        <v>7.1924132544600283</v>
      </c>
      <c r="Z9">
        <v>7.192413268172599</v>
      </c>
      <c r="AA9">
        <v>-1.3712570634538679E-8</v>
      </c>
      <c r="AB9">
        <v>1.4344315498358801E-5</v>
      </c>
      <c r="AC9">
        <v>648.04097897341308</v>
      </c>
      <c r="AD9">
        <v>15501.839637630486</v>
      </c>
      <c r="AE9">
        <v>615.02639603671162</v>
      </c>
      <c r="AF9" s="20">
        <v>0</v>
      </c>
      <c r="AG9">
        <v>1.4399047753234278E-5</v>
      </c>
      <c r="AH9">
        <v>46.915045851771566</v>
      </c>
      <c r="AI9">
        <v>0.27710117360885383</v>
      </c>
      <c r="AJ9">
        <v>34.641580127941729</v>
      </c>
      <c r="AK9">
        <v>2.1793011233916664</v>
      </c>
      <c r="AL9">
        <v>1.1961215883036658</v>
      </c>
      <c r="AM9">
        <v>613.050269883959</v>
      </c>
      <c r="AN9">
        <v>3.8546659197891131E-9</v>
      </c>
      <c r="AO9">
        <v>5.4732254875477146E-8</v>
      </c>
      <c r="AP9">
        <v>3.3764596921269905</v>
      </c>
      <c r="AQ9">
        <v>3.8443189781017152E-5</v>
      </c>
      <c r="AR9">
        <v>7.2268900040548775E-6</v>
      </c>
      <c r="AS9">
        <v>17.386628160536166</v>
      </c>
      <c r="AT9">
        <v>11.228507071273734</v>
      </c>
      <c r="AU9">
        <v>3.1114324873252661</v>
      </c>
      <c r="AV9">
        <v>0.26502720480172437</v>
      </c>
      <c r="AW9">
        <v>9.1019260143293448E-3</v>
      </c>
      <c r="AX9">
        <v>0.26502719671275526</v>
      </c>
      <c r="AY9">
        <v>8.0889691056462709E-9</v>
      </c>
      <c r="AZ9">
        <v>1028533.0792909416</v>
      </c>
      <c r="BA9">
        <v>1.1385650440506216E-5</v>
      </c>
      <c r="BB9" s="40">
        <v>3020919.6442491426</v>
      </c>
      <c r="BC9" s="62">
        <v>-3238.0705946073867</v>
      </c>
      <c r="BD9" s="61">
        <v>-0.10707346970409873</v>
      </c>
      <c r="BE9" s="40">
        <v>3184415.5243404349</v>
      </c>
      <c r="BF9" s="58">
        <v>0.94865749182492254</v>
      </c>
      <c r="BG9">
        <v>0.7551739999999999</v>
      </c>
      <c r="BH9">
        <v>4.5999999999999999E-2</v>
      </c>
      <c r="BI9">
        <v>5625</v>
      </c>
      <c r="BJ9">
        <v>1.0459413868483352</v>
      </c>
      <c r="BK9">
        <v>42.678047665591407</v>
      </c>
      <c r="BL9">
        <v>3.0209196442491426</v>
      </c>
      <c r="BM9">
        <v>42.678047665591407</v>
      </c>
      <c r="BN9">
        <v>1.0459413868483352</v>
      </c>
      <c r="BO9">
        <v>7.1719392991795852</v>
      </c>
      <c r="BP9">
        <v>2.3072603738827712E-5</v>
      </c>
      <c r="BQ9">
        <v>9.0679716272079852E-2</v>
      </c>
      <c r="BR9">
        <v>6641.8824700659297</v>
      </c>
      <c r="BS9">
        <v>1923738.837572376</v>
      </c>
      <c r="BT9">
        <v>1.6899647309426076</v>
      </c>
      <c r="BU9">
        <v>3021.3134410542912</v>
      </c>
      <c r="BV9">
        <v>21259.675009190672</v>
      </c>
      <c r="BW9">
        <v>2.2511481971992429E-5</v>
      </c>
      <c r="BX9">
        <v>0.10897147407728897</v>
      </c>
      <c r="BY9">
        <v>10855.382435408008</v>
      </c>
      <c r="BZ9">
        <v>1971690.0003084082</v>
      </c>
      <c r="CA9">
        <v>2.2425203298658563</v>
      </c>
      <c r="CB9">
        <v>3450.5895176282434</v>
      </c>
      <c r="CC9">
        <v>29178.086693915284</v>
      </c>
      <c r="CD9" s="21">
        <v>3.0903005549072472E-2</v>
      </c>
    </row>
    <row r="10" spans="1:82" ht="18.75">
      <c r="A10" s="13" t="s">
        <v>266</v>
      </c>
      <c r="B10">
        <v>16650838.154999999</v>
      </c>
      <c r="C10">
        <v>623.7467472920838</v>
      </c>
      <c r="D10">
        <v>115.08174830522883</v>
      </c>
      <c r="E10">
        <v>572.29121245744955</v>
      </c>
      <c r="F10">
        <v>2559557.8321399409</v>
      </c>
      <c r="G10">
        <v>1675797.4223693286</v>
      </c>
      <c r="H10">
        <v>2.3829582904311094E-5</v>
      </c>
      <c r="I10">
        <v>6.5509940250288218E-5</v>
      </c>
      <c r="J10">
        <v>0.45915472043015876</v>
      </c>
      <c r="K10">
        <v>10285.252806144354</v>
      </c>
      <c r="L10">
        <v>3.5437208597502243E-3</v>
      </c>
      <c r="M10" s="14">
        <v>5</v>
      </c>
      <c r="N10">
        <v>3437.46</v>
      </c>
      <c r="O10" s="12">
        <v>1.0848891429240124E-4</v>
      </c>
      <c r="P10" s="12">
        <v>3.3674103335298272E-2</v>
      </c>
      <c r="Q10" s="12">
        <v>1.2886925387400553E-2</v>
      </c>
      <c r="R10">
        <v>1.778</v>
      </c>
      <c r="S10" s="40">
        <v>3432851.26953125</v>
      </c>
      <c r="T10">
        <v>575.92777777777769</v>
      </c>
      <c r="U10" s="17">
        <v>616.39392215770022</v>
      </c>
      <c r="V10">
        <v>0.03</v>
      </c>
      <c r="W10" s="12">
        <v>676207.15837821295</v>
      </c>
      <c r="X10">
        <v>1.7686478373974142E-2</v>
      </c>
      <c r="Y10">
        <v>7.5193329645962272</v>
      </c>
      <c r="Z10">
        <v>7.51933297392761</v>
      </c>
      <c r="AA10">
        <v>-9.3313827775887148E-9</v>
      </c>
      <c r="AB10">
        <v>9.3160356463509649E-6</v>
      </c>
      <c r="AC10">
        <v>666.62555741723133</v>
      </c>
      <c r="AD10">
        <v>15897.376450392225</v>
      </c>
      <c r="AE10">
        <v>616.3939221577001</v>
      </c>
      <c r="AF10" s="20">
        <v>0</v>
      </c>
      <c r="AG10">
        <v>9.3834578995875045E-6</v>
      </c>
      <c r="AH10">
        <v>45.646723489791867</v>
      </c>
      <c r="AI10">
        <v>0.28242053152052399</v>
      </c>
      <c r="AJ10">
        <v>23.150962413733524</v>
      </c>
      <c r="AK10">
        <v>2.5890694586293201</v>
      </c>
      <c r="AL10">
        <v>1.4674493516224545</v>
      </c>
      <c r="AM10">
        <v>623.74674729873072</v>
      </c>
      <c r="AN10">
        <v>-6.6469283410697244E-9</v>
      </c>
      <c r="AO10">
        <v>6.7422253236539586E-8</v>
      </c>
      <c r="AP10">
        <v>2.8592665840422837</v>
      </c>
      <c r="AQ10">
        <v>2.8424903030297126E-5</v>
      </c>
      <c r="AR10">
        <v>4.725440076412022E-6</v>
      </c>
      <c r="AS10">
        <v>11.658653640058848</v>
      </c>
      <c r="AT10">
        <v>9.2302435299641949</v>
      </c>
      <c r="AU10">
        <v>2.6068102837963654</v>
      </c>
      <c r="AV10">
        <v>0.25245630024591836</v>
      </c>
      <c r="AW10">
        <v>6.9836227926098953E-3</v>
      </c>
      <c r="AX10">
        <v>0.25245629938742509</v>
      </c>
      <c r="AY10">
        <v>8.584932764676978E-10</v>
      </c>
      <c r="AZ10">
        <v>883760.40977061237</v>
      </c>
      <c r="BA10">
        <v>9.9413266286319701E-6</v>
      </c>
      <c r="BB10" s="40">
        <v>3430129.6781777344</v>
      </c>
      <c r="BC10" s="62">
        <v>-2721.5913535156287</v>
      </c>
      <c r="BD10" s="61">
        <v>-7.928078264477964E-2</v>
      </c>
      <c r="BE10" s="40">
        <v>3144395.9396539307</v>
      </c>
      <c r="BF10" s="58">
        <v>1.0908707885417417</v>
      </c>
      <c r="BG10">
        <v>0.7551739999999999</v>
      </c>
      <c r="BH10">
        <v>4.5999999999999999E-2</v>
      </c>
      <c r="BI10">
        <v>5625</v>
      </c>
      <c r="BJ10">
        <v>1.0455027481817014</v>
      </c>
      <c r="BK10">
        <v>47.818969514306104</v>
      </c>
      <c r="BL10">
        <v>3.4301296781777344</v>
      </c>
      <c r="BM10">
        <v>47.818969514306104</v>
      </c>
      <c r="BN10">
        <v>1.0455027481817014</v>
      </c>
      <c r="BO10">
        <v>61.136284265648236</v>
      </c>
      <c r="BP10">
        <v>2.4177963045995366E-5</v>
      </c>
      <c r="BQ10">
        <v>9.7676646882669957E-2</v>
      </c>
      <c r="BR10">
        <v>6893.5670721305542</v>
      </c>
      <c r="BS10">
        <v>1832176.2862281776</v>
      </c>
      <c r="BT10">
        <v>1.7063690784274299</v>
      </c>
      <c r="BU10">
        <v>2916.9624014616579</v>
      </c>
      <c r="BV10">
        <v>22109.160865954771</v>
      </c>
      <c r="BW10">
        <v>7.0212310605901579E-5</v>
      </c>
      <c r="BX10">
        <v>0.4800761714326558</v>
      </c>
      <c r="BY10">
        <v>8073.4581133934034</v>
      </c>
      <c r="BZ10">
        <v>630919.13882193889</v>
      </c>
      <c r="CA10">
        <v>1.1807629339937598</v>
      </c>
      <c r="CB10">
        <v>1072.9312189830284</v>
      </c>
      <c r="CC10">
        <v>39969.868400382213</v>
      </c>
      <c r="CD10" s="21">
        <v>-6.5763840908347693E-2</v>
      </c>
    </row>
    <row r="11" spans="1:82" ht="18.75">
      <c r="A11" s="13" t="s">
        <v>267</v>
      </c>
      <c r="B11">
        <v>16650838.154999999</v>
      </c>
      <c r="C11">
        <v>623.7467472920838</v>
      </c>
      <c r="D11">
        <v>115.08174830522883</v>
      </c>
      <c r="E11">
        <v>572.29121245744955</v>
      </c>
      <c r="F11">
        <v>2559557.8321399409</v>
      </c>
      <c r="G11">
        <v>1675797.4223693286</v>
      </c>
      <c r="H11">
        <v>2.3829582904311094E-5</v>
      </c>
      <c r="I11">
        <v>6.5509940250288218E-5</v>
      </c>
      <c r="J11">
        <v>0.45915472043015876</v>
      </c>
      <c r="K11">
        <v>10285.252806144354</v>
      </c>
      <c r="L11">
        <v>3.5437208597502243E-3</v>
      </c>
      <c r="M11" s="14">
        <v>6</v>
      </c>
      <c r="N11">
        <v>2798.7840000000001</v>
      </c>
      <c r="O11" s="12">
        <v>1.0848891429240124E-4</v>
      </c>
      <c r="P11" s="12">
        <v>3.3674103335298272E-2</v>
      </c>
      <c r="Q11" s="12">
        <v>1.2886925387400553E-2</v>
      </c>
      <c r="R11">
        <v>1.778</v>
      </c>
      <c r="S11" s="40">
        <v>3244958.49609375</v>
      </c>
      <c r="T11">
        <v>565.92777777777769</v>
      </c>
      <c r="U11" s="17">
        <v>612.90791231285698</v>
      </c>
      <c r="V11">
        <v>0.03</v>
      </c>
      <c r="W11" s="12">
        <v>550568.66859669879</v>
      </c>
      <c r="X11">
        <v>1.9035092969072229E-2</v>
      </c>
      <c r="Y11">
        <v>7.2480720004176389</v>
      </c>
      <c r="Z11">
        <v>7.248072030353911</v>
      </c>
      <c r="AA11">
        <v>-2.9936272127883967E-8</v>
      </c>
      <c r="AB11">
        <v>1.3057320015583654E-5</v>
      </c>
      <c r="AC11">
        <v>676.85092361695297</v>
      </c>
      <c r="AD11">
        <v>13428.082635325032</v>
      </c>
      <c r="AE11">
        <v>612.90791231285709</v>
      </c>
      <c r="AF11" s="20">
        <v>0</v>
      </c>
      <c r="AG11">
        <v>1.3139346461861964E-5</v>
      </c>
      <c r="AH11">
        <v>32.567671058264914</v>
      </c>
      <c r="AI11">
        <v>0.23855296167918624</v>
      </c>
      <c r="AJ11">
        <v>27.382207122351833</v>
      </c>
      <c r="AK11">
        <v>3.0419085141454807</v>
      </c>
      <c r="AL11">
        <v>1.4674493516224545</v>
      </c>
      <c r="AM11">
        <v>623.74674725265811</v>
      </c>
      <c r="AN11">
        <v>3.9425685827154666E-8</v>
      </c>
      <c r="AO11">
        <v>8.2026446278310277E-8</v>
      </c>
      <c r="AP11">
        <v>2.6326023415185626</v>
      </c>
      <c r="AQ11">
        <v>3.3530324989328728E-5</v>
      </c>
      <c r="AR11">
        <v>6.6106864540701372E-6</v>
      </c>
      <c r="AS11">
        <v>13.776574522308669</v>
      </c>
      <c r="AT11">
        <v>10.06484825698411</v>
      </c>
      <c r="AU11">
        <v>2.4009993605551547</v>
      </c>
      <c r="AV11">
        <v>0.23160298096340792</v>
      </c>
      <c r="AW11">
        <v>9.7882190593537432E-3</v>
      </c>
      <c r="AX11">
        <v>0.23160298053221071</v>
      </c>
      <c r="AY11">
        <v>4.3119721682138845E-10</v>
      </c>
      <c r="AZ11">
        <v>883760.40977061237</v>
      </c>
      <c r="BA11">
        <v>1.2736570373931769E-5</v>
      </c>
      <c r="BB11" s="40">
        <v>3257264.429817643</v>
      </c>
      <c r="BC11" s="62">
        <v>12305.933723893017</v>
      </c>
      <c r="BD11" s="61">
        <v>0.37923239199227915</v>
      </c>
      <c r="BE11" s="40">
        <v>2955732.1832746952</v>
      </c>
      <c r="BF11" s="58">
        <v>1.1020160920699102</v>
      </c>
      <c r="BG11">
        <v>0.7551739999999999</v>
      </c>
      <c r="BH11">
        <v>4.5999999999999999E-2</v>
      </c>
      <c r="BI11">
        <v>5625</v>
      </c>
      <c r="BJ11">
        <v>1.0434753523757512</v>
      </c>
      <c r="BK11">
        <v>57.818969514306104</v>
      </c>
      <c r="BL11">
        <v>3.257264429817643</v>
      </c>
      <c r="BM11">
        <v>57.818969514306104</v>
      </c>
      <c r="BN11">
        <v>1.0434753523757512</v>
      </c>
      <c r="BO11">
        <v>317.5156745517703</v>
      </c>
      <c r="BP11">
        <v>2.4241966151352746E-5</v>
      </c>
      <c r="BQ11">
        <v>9.6435933428619891E-2</v>
      </c>
      <c r="BR11">
        <v>6653.1593144681847</v>
      </c>
      <c r="BS11">
        <v>1487821.5883259878</v>
      </c>
      <c r="BT11">
        <v>1.6724643726321751</v>
      </c>
      <c r="BU11">
        <v>2449.6907983350752</v>
      </c>
      <c r="BV11">
        <v>18331.619967312941</v>
      </c>
      <c r="BW11">
        <v>7.2079303403670296E-5</v>
      </c>
      <c r="BX11">
        <v>0.48899969913636671</v>
      </c>
      <c r="BY11">
        <v>7535.763119086565</v>
      </c>
      <c r="BZ11">
        <v>500389.41666039877</v>
      </c>
      <c r="CA11">
        <v>1.1107830070205329</v>
      </c>
      <c r="CB11">
        <v>869.81325081188766</v>
      </c>
      <c r="CC11">
        <v>33005.422563219632</v>
      </c>
      <c r="CD11" s="21">
        <v>-9.2078770611555866E-2</v>
      </c>
    </row>
    <row r="12" spans="1:82" ht="18.75">
      <c r="A12" s="13" t="s">
        <v>268</v>
      </c>
      <c r="B12">
        <v>10445556.854999999</v>
      </c>
      <c r="C12">
        <v>587.36714056353833</v>
      </c>
      <c r="D12">
        <v>58.56113711330066</v>
      </c>
      <c r="E12">
        <v>681.0164156251443</v>
      </c>
      <c r="F12">
        <v>2717172.7048884607</v>
      </c>
      <c r="G12">
        <v>1427141.1347125513</v>
      </c>
      <c r="H12">
        <v>2.0392121333231654E-5</v>
      </c>
      <c r="I12">
        <v>8.0504725827435319E-5</v>
      </c>
      <c r="J12">
        <v>0.52994836083727459</v>
      </c>
      <c r="K12">
        <v>6257.8970196920882</v>
      </c>
      <c r="L12">
        <v>1.1033730369434426E-2</v>
      </c>
      <c r="M12" s="14">
        <v>7</v>
      </c>
      <c r="N12">
        <v>4649.7240000000002</v>
      </c>
      <c r="O12" s="12">
        <v>1.0848891429240124E-4</v>
      </c>
      <c r="P12" s="12">
        <v>3.3674103335298272E-2</v>
      </c>
      <c r="Q12" s="12">
        <v>1.2886925387400553E-2</v>
      </c>
      <c r="R12">
        <v>1.778</v>
      </c>
      <c r="S12" s="40">
        <v>2234268.96484375</v>
      </c>
      <c r="T12">
        <v>566.48333333333335</v>
      </c>
      <c r="U12" s="17">
        <v>598.484759198956</v>
      </c>
      <c r="V12">
        <v>0.03</v>
      </c>
      <c r="W12" s="12">
        <v>744312.15862342843</v>
      </c>
      <c r="X12">
        <v>1.9915371644663057E-2</v>
      </c>
      <c r="Y12">
        <v>7.0860757784129316</v>
      </c>
      <c r="Z12">
        <v>7.0860757866880659</v>
      </c>
      <c r="AA12">
        <v>-8.2751343555287349E-9</v>
      </c>
      <c r="AB12">
        <v>1.6753610557694684E-5</v>
      </c>
      <c r="AC12">
        <v>605.14592470723562</v>
      </c>
      <c r="AD12">
        <v>18568.393534739364</v>
      </c>
      <c r="AE12">
        <v>598.48475925263347</v>
      </c>
      <c r="AF12" s="20">
        <v>5.3677467803936452E-8</v>
      </c>
      <c r="AG12">
        <v>1.6784020517093016E-5</v>
      </c>
      <c r="AH12">
        <v>79.030585065379555</v>
      </c>
      <c r="AI12">
        <v>0.34065816935481008</v>
      </c>
      <c r="AJ12">
        <v>48.367207644613629</v>
      </c>
      <c r="AK12">
        <v>1.2097665120540462</v>
      </c>
      <c r="AL12">
        <v>0.95064032848538138</v>
      </c>
      <c r="AM12">
        <v>587.36714056057838</v>
      </c>
      <c r="AN12">
        <v>2.959950506919995E-9</v>
      </c>
      <c r="AO12">
        <v>3.0409959398332466E-8</v>
      </c>
      <c r="AP12">
        <v>4.7414364788377519</v>
      </c>
      <c r="AQ12">
        <v>5.7187222175494331E-5</v>
      </c>
      <c r="AR12">
        <v>8.4072152382456745E-6</v>
      </c>
      <c r="AS12">
        <v>24.227420642573019</v>
      </c>
      <c r="AT12">
        <v>12.887425380554273</v>
      </c>
      <c r="AU12">
        <v>4.3902067378363352</v>
      </c>
      <c r="AV12">
        <v>0.35122974100141668</v>
      </c>
      <c r="AW12">
        <v>8.3046835506320939E-3</v>
      </c>
      <c r="AX12">
        <v>0.35122973748558484</v>
      </c>
      <c r="AY12">
        <v>3.5158318478778483E-9</v>
      </c>
      <c r="AZ12">
        <v>1290031.5701759094</v>
      </c>
      <c r="BA12">
        <v>1.2061159614968077E-5</v>
      </c>
      <c r="BB12" s="40">
        <v>2215055.9199161017</v>
      </c>
      <c r="BC12" s="62">
        <v>-19213.044927648269</v>
      </c>
      <c r="BD12" s="61">
        <v>-0.85992533709977492</v>
      </c>
      <c r="BE12" s="40">
        <v>2927146.7656414774</v>
      </c>
      <c r="BF12" s="58">
        <v>0.7567286840264319</v>
      </c>
      <c r="BG12">
        <v>0.7551739999999999</v>
      </c>
      <c r="BH12">
        <v>4.5999999999999999E-2</v>
      </c>
      <c r="BI12">
        <v>5625</v>
      </c>
      <c r="BJ12">
        <v>1.0431066066482457</v>
      </c>
      <c r="BK12">
        <v>20.88380723020498</v>
      </c>
      <c r="BL12">
        <v>2.2150559199161015</v>
      </c>
      <c r="BM12">
        <v>20.88380723020498</v>
      </c>
      <c r="BN12">
        <v>1.0431066066482457</v>
      </c>
      <c r="BO12">
        <v>365.42882601196339</v>
      </c>
      <c r="BP12">
        <v>2.0848797987790461E-5</v>
      </c>
      <c r="BQ12">
        <v>7.6155532055960082E-2</v>
      </c>
      <c r="BR12">
        <v>5963.5836537984842</v>
      </c>
      <c r="BS12">
        <v>2874057.5977136223</v>
      </c>
      <c r="BT12">
        <v>1.6326266460849095</v>
      </c>
      <c r="BU12">
        <v>4108.4590447954424</v>
      </c>
      <c r="BV12">
        <v>24279.01730481195</v>
      </c>
      <c r="BW12">
        <v>2.0962750377915982E-5</v>
      </c>
      <c r="BX12">
        <v>7.5351824282659199E-2</v>
      </c>
      <c r="BY12">
        <v>5716.719014417693</v>
      </c>
      <c r="BZ12">
        <v>2858434.3742952435</v>
      </c>
      <c r="CA12">
        <v>1.5903815842651399</v>
      </c>
      <c r="CB12">
        <v>4047.9109695170173</v>
      </c>
      <c r="CC12">
        <v>23668.754719811455</v>
      </c>
      <c r="CD12" s="21">
        <v>7.5217853982348995E-2</v>
      </c>
    </row>
    <row r="13" spans="1:82" ht="18.75">
      <c r="A13" s="13" t="s">
        <v>269</v>
      </c>
      <c r="B13">
        <v>12513983.955</v>
      </c>
      <c r="C13">
        <v>601.04946712932554</v>
      </c>
      <c r="D13">
        <v>74.210926049632405</v>
      </c>
      <c r="E13">
        <v>646.57200369437157</v>
      </c>
      <c r="F13">
        <v>2673987.8027531314</v>
      </c>
      <c r="G13">
        <v>1512141.2610004984</v>
      </c>
      <c r="H13">
        <v>2.1359510422370691E-5</v>
      </c>
      <c r="I13">
        <v>7.5256520232777754E-5</v>
      </c>
      <c r="J13">
        <v>0.50572077748779087</v>
      </c>
      <c r="K13">
        <v>7027.4436751982685</v>
      </c>
      <c r="L13">
        <v>8.078252900830243E-3</v>
      </c>
      <c r="M13" s="14">
        <v>8</v>
      </c>
      <c r="N13">
        <v>4816.5119999999997</v>
      </c>
      <c r="O13" s="12">
        <v>1.0848891429240124E-4</v>
      </c>
      <c r="P13" s="12">
        <v>3.3674103335298272E-2</v>
      </c>
      <c r="Q13" s="12">
        <v>1.2886925387400553E-2</v>
      </c>
      <c r="R13">
        <v>1.778</v>
      </c>
      <c r="S13" s="40">
        <v>2694264.04296875</v>
      </c>
      <c r="T13">
        <v>577.03888888888889</v>
      </c>
      <c r="U13" s="17">
        <v>610.21302316249182</v>
      </c>
      <c r="V13">
        <v>0.03</v>
      </c>
      <c r="W13" s="12">
        <v>824779.4420939089</v>
      </c>
      <c r="X13">
        <v>1.8407929480443608E-2</v>
      </c>
      <c r="Y13">
        <v>7.3705098181205626</v>
      </c>
      <c r="Z13">
        <v>7.3705098199221109</v>
      </c>
      <c r="AA13">
        <v>-1.8015482439182051E-9</v>
      </c>
      <c r="AB13">
        <v>1.174181785219464E-5</v>
      </c>
      <c r="AC13">
        <v>621.36333108348151</v>
      </c>
      <c r="AD13">
        <v>19781.777342390647</v>
      </c>
      <c r="AE13">
        <v>610.2130233855155</v>
      </c>
      <c r="AF13" s="20">
        <v>2.2302367597148987E-7</v>
      </c>
      <c r="AG13">
        <v>1.1773627708915546E-5</v>
      </c>
      <c r="AH13">
        <v>82.558796287104926</v>
      </c>
      <c r="AI13">
        <v>0.35733308448220064</v>
      </c>
      <c r="AJ13">
        <v>36.145670879366762</v>
      </c>
      <c r="AK13">
        <v>1.3688043897668061</v>
      </c>
      <c r="AL13">
        <v>1.0457568299930733</v>
      </c>
      <c r="AM13">
        <v>601.04946712548053</v>
      </c>
      <c r="AN13">
        <v>3.8450025385827757E-9</v>
      </c>
      <c r="AO13">
        <v>3.1809856720905108E-8</v>
      </c>
      <c r="AP13">
        <v>4.4092794429811724</v>
      </c>
      <c r="AQ13">
        <v>3.9217672204062874E-5</v>
      </c>
      <c r="AR13">
        <v>5.9027187828182253E-6</v>
      </c>
      <c r="AS13">
        <v>18.121664425964429</v>
      </c>
      <c r="AT13">
        <v>11.435540760669525</v>
      </c>
      <c r="AU13">
        <v>4.0862970527319726</v>
      </c>
      <c r="AV13">
        <v>0.32298239024919972</v>
      </c>
      <c r="AW13">
        <v>6.5227906728727615E-3</v>
      </c>
      <c r="AX13">
        <v>0.32298237179469991</v>
      </c>
      <c r="AY13">
        <v>1.8454499817188719E-8</v>
      </c>
      <c r="AZ13">
        <v>1161846.5417526329</v>
      </c>
      <c r="BA13">
        <v>8.8943494535123595E-6</v>
      </c>
      <c r="BB13" s="40">
        <v>2686662.9722468685</v>
      </c>
      <c r="BC13" s="62">
        <v>-7601.0707218814641</v>
      </c>
      <c r="BD13" s="61">
        <v>-0.28212048264972622</v>
      </c>
      <c r="BE13" s="40">
        <v>3115810.522020713</v>
      </c>
      <c r="BF13" s="58">
        <v>0.86226776412080186</v>
      </c>
      <c r="BG13">
        <v>0.7551739999999999</v>
      </c>
      <c r="BH13">
        <v>4.5999999999999999E-2</v>
      </c>
      <c r="BI13">
        <v>5625</v>
      </c>
      <c r="BJ13">
        <v>1.0439560575971056</v>
      </c>
      <c r="BK13">
        <v>24.010578240436644</v>
      </c>
      <c r="BL13">
        <v>2.6866629722468685</v>
      </c>
      <c r="BM13">
        <v>24.010578240436644</v>
      </c>
      <c r="BN13">
        <v>1.0439560575971056</v>
      </c>
      <c r="BO13">
        <v>255.66160820519815</v>
      </c>
      <c r="BP13">
        <v>2.1816077480591224E-5</v>
      </c>
      <c r="BQ13">
        <v>8.5273099023818882E-2</v>
      </c>
      <c r="BR13">
        <v>6778.9499716604487</v>
      </c>
      <c r="BS13">
        <v>2845150.8217616254</v>
      </c>
      <c r="BT13">
        <v>1.7343112835325321</v>
      </c>
      <c r="BU13">
        <v>4175.0616286788218</v>
      </c>
      <c r="BV13">
        <v>27626.484439876876</v>
      </c>
      <c r="BW13">
        <v>2.1769877695833633E-5</v>
      </c>
      <c r="BX13">
        <v>8.590589694161567E-2</v>
      </c>
      <c r="BY13">
        <v>6941.0218154474005</v>
      </c>
      <c r="BZ13">
        <v>2851188.7682032548</v>
      </c>
      <c r="CA13">
        <v>1.7589618569386321</v>
      </c>
      <c r="CB13">
        <v>4205.8248432176015</v>
      </c>
      <c r="CC13">
        <v>28036.567658658394</v>
      </c>
      <c r="CD13" s="21">
        <v>6.2755727046150872E-2</v>
      </c>
    </row>
    <row r="14" spans="1:82" ht="18.75">
      <c r="A14" s="13" t="s">
        <v>270</v>
      </c>
      <c r="B14">
        <v>12582931.524999999</v>
      </c>
      <c r="C14">
        <v>601.4740128062333</v>
      </c>
      <c r="D14">
        <v>74.773856362324906</v>
      </c>
      <c r="E14">
        <v>645.41263565235602</v>
      </c>
      <c r="F14">
        <v>2672412.1008509072</v>
      </c>
      <c r="G14">
        <v>1514898.9119919236</v>
      </c>
      <c r="H14">
        <v>2.1393671054705832E-5</v>
      </c>
      <c r="I14">
        <v>7.5089732396918502E-5</v>
      </c>
      <c r="J14">
        <v>0.50492624182719592</v>
      </c>
      <c r="K14">
        <v>7058.413148019863</v>
      </c>
      <c r="L14">
        <v>7.9886637105602756E-3</v>
      </c>
      <c r="M14" s="14">
        <v>9</v>
      </c>
      <c r="N14">
        <v>2585.8919999999998</v>
      </c>
      <c r="O14" s="12">
        <v>1.0848891429240124E-4</v>
      </c>
      <c r="P14" s="12">
        <v>3.3674103335298272E-2</v>
      </c>
      <c r="Q14" s="12">
        <v>1.2886925387400553E-2</v>
      </c>
      <c r="R14">
        <v>1.778</v>
      </c>
      <c r="S14" s="40">
        <v>2793798.11328125</v>
      </c>
      <c r="T14">
        <v>533.15</v>
      </c>
      <c r="U14" s="17">
        <v>596.94211849323335</v>
      </c>
      <c r="V14">
        <v>0.03</v>
      </c>
      <c r="W14" s="12">
        <v>443791.6636555164</v>
      </c>
      <c r="X14">
        <v>2.3343036504674217E-2</v>
      </c>
      <c r="Y14">
        <v>6.5451759421703049</v>
      </c>
      <c r="Z14">
        <v>6.5451759593014982</v>
      </c>
      <c r="AA14">
        <v>-1.7131193352781793E-8</v>
      </c>
      <c r="AB14">
        <v>3.171061916011911E-5</v>
      </c>
      <c r="AC14">
        <v>646.81876710554513</v>
      </c>
      <c r="AD14">
        <v>11986.236030074539</v>
      </c>
      <c r="AE14">
        <v>596.94211849323324</v>
      </c>
      <c r="AF14" s="20">
        <v>0</v>
      </c>
      <c r="AG14">
        <v>3.1790598241852668E-5</v>
      </c>
      <c r="AH14">
        <v>30.230871255672838</v>
      </c>
      <c r="AI14">
        <v>0.21642458831553524</v>
      </c>
      <c r="AJ14">
        <v>59.13739741779959</v>
      </c>
      <c r="AK14">
        <v>2.8152635919532432</v>
      </c>
      <c r="AL14">
        <v>1.0496866879283584</v>
      </c>
      <c r="AM14">
        <v>601.47401274417564</v>
      </c>
      <c r="AN14">
        <v>6.2057665672909934E-8</v>
      </c>
      <c r="AO14">
        <v>7.9979081733558386E-8</v>
      </c>
      <c r="AP14">
        <v>3.2694855735908375</v>
      </c>
      <c r="AQ14">
        <v>7.0073350833615677E-5</v>
      </c>
      <c r="AR14">
        <v>1.5935288661793113E-5</v>
      </c>
      <c r="AS14">
        <v>29.64308791519289</v>
      </c>
      <c r="AT14">
        <v>13.896144878379904</v>
      </c>
      <c r="AU14">
        <v>3.0074674344764043</v>
      </c>
      <c r="AV14">
        <v>0.26201813911443317</v>
      </c>
      <c r="AW14">
        <v>1.7687647390724936E-2</v>
      </c>
      <c r="AX14">
        <v>0.26201813536137947</v>
      </c>
      <c r="AY14">
        <v>3.7530537011498666E-9</v>
      </c>
      <c r="AZ14">
        <v>1157513.1888589836</v>
      </c>
      <c r="BA14">
        <v>2.1432530976625458E-5</v>
      </c>
      <c r="BB14" s="40">
        <v>2787830.5003575995</v>
      </c>
      <c r="BC14" s="62">
        <v>-5967.6129236505367</v>
      </c>
      <c r="BD14" s="61">
        <v>-0.21360215311484035</v>
      </c>
      <c r="BE14" s="40">
        <v>3218718.0255002966</v>
      </c>
      <c r="BF14" s="58">
        <v>0.8661307011894207</v>
      </c>
      <c r="BG14">
        <v>0.7551739999999999</v>
      </c>
      <c r="BH14">
        <v>4.5999999999999999E-2</v>
      </c>
      <c r="BI14">
        <v>5625</v>
      </c>
      <c r="BJ14">
        <v>1.0398857543912166</v>
      </c>
      <c r="BK14">
        <v>68.324012806233327</v>
      </c>
      <c r="BL14">
        <v>2.7878305003575994</v>
      </c>
      <c r="BM14">
        <v>68.324012806233327</v>
      </c>
      <c r="BN14">
        <v>1.0398857543912166</v>
      </c>
      <c r="BO14">
        <v>802.24970144766951</v>
      </c>
      <c r="BP14">
        <v>2.2436931137306701E-5</v>
      </c>
      <c r="BQ14">
        <v>8.0123428532426877E-2</v>
      </c>
      <c r="BR14">
        <v>5422.5698849990385</v>
      </c>
      <c r="BS14">
        <v>1485238.6478321287</v>
      </c>
      <c r="BT14">
        <v>1.5184800416736657</v>
      </c>
      <c r="BU14">
        <v>2353.5772883917052</v>
      </c>
      <c r="BV14">
        <v>14633.17866698955</v>
      </c>
      <c r="BW14">
        <v>7.72714188308929E-5</v>
      </c>
      <c r="BX14">
        <v>0.51499675570839387</v>
      </c>
      <c r="BY14">
        <v>6657.3460778913532</v>
      </c>
      <c r="BZ14">
        <v>431261.61998921476</v>
      </c>
      <c r="CA14">
        <v>0.99888508303191326</v>
      </c>
      <c r="CB14">
        <v>740.16184730664247</v>
      </c>
      <c r="CC14">
        <v>29578.890123374978</v>
      </c>
      <c r="CD14" s="21">
        <v>2.3027750160739904E-2</v>
      </c>
    </row>
    <row r="15" spans="1:82" ht="18.75">
      <c r="A15" s="13" t="s">
        <v>271</v>
      </c>
      <c r="B15">
        <v>10445556.854999999</v>
      </c>
      <c r="C15">
        <v>587.36714056353833</v>
      </c>
      <c r="D15">
        <v>58.56113711330066</v>
      </c>
      <c r="E15">
        <v>681.0164156251443</v>
      </c>
      <c r="F15">
        <v>2717172.7048884607</v>
      </c>
      <c r="G15">
        <v>1427141.1347125513</v>
      </c>
      <c r="H15">
        <v>2.0392121333231654E-5</v>
      </c>
      <c r="I15">
        <v>8.0504725827435319E-5</v>
      </c>
      <c r="J15">
        <v>0.52994836083727459</v>
      </c>
      <c r="K15">
        <v>6257.8970196920882</v>
      </c>
      <c r="L15">
        <v>1.1033730369434426E-2</v>
      </c>
      <c r="M15" s="14">
        <v>10</v>
      </c>
      <c r="N15">
        <v>4887.0240000000003</v>
      </c>
      <c r="O15" s="12">
        <v>1.0848891429240124E-4</v>
      </c>
      <c r="P15" s="12">
        <v>3.3674103335298272E-2</v>
      </c>
      <c r="Q15" s="12">
        <v>1.2886925387400553E-2</v>
      </c>
      <c r="R15">
        <v>1.778</v>
      </c>
      <c r="S15" s="40">
        <v>2776006.51265625</v>
      </c>
      <c r="T15">
        <v>558.15</v>
      </c>
      <c r="U15" s="17">
        <v>595.98006258663122</v>
      </c>
      <c r="V15">
        <v>0.03</v>
      </c>
      <c r="W15" s="12">
        <v>782298.3434467297</v>
      </c>
      <c r="X15">
        <v>1.954344985890754E-2</v>
      </c>
      <c r="Y15">
        <v>7.1531838202229787</v>
      </c>
      <c r="Z15">
        <v>7.1531838415421705</v>
      </c>
      <c r="AA15">
        <v>-2.1319191745305943E-8</v>
      </c>
      <c r="AB15">
        <v>1.5454715258222006E-5</v>
      </c>
      <c r="AC15">
        <v>609.23653352488111</v>
      </c>
      <c r="AD15">
        <v>19332.945911382365</v>
      </c>
      <c r="AE15">
        <v>595.98006258663122</v>
      </c>
      <c r="AF15" s="20">
        <v>0</v>
      </c>
      <c r="AG15">
        <v>1.548992604586578E-5</v>
      </c>
      <c r="AH15">
        <v>85.672729792140913</v>
      </c>
      <c r="AI15">
        <v>0.3546847469645425</v>
      </c>
      <c r="AJ15">
        <v>46.475927098766562</v>
      </c>
      <c r="AK15">
        <v>1.4982805657586007</v>
      </c>
      <c r="AL15">
        <v>0.95064032848538138</v>
      </c>
      <c r="AM15">
        <v>587.36714055605273</v>
      </c>
      <c r="AN15">
        <v>7.4855961429420859E-9</v>
      </c>
      <c r="AO15">
        <v>3.5210787643774215E-8</v>
      </c>
      <c r="AP15">
        <v>4.8579713133172815</v>
      </c>
      <c r="AQ15">
        <v>5.4476473122993723E-5</v>
      </c>
      <c r="AR15">
        <v>7.7625684167547773E-6</v>
      </c>
      <c r="AS15">
        <v>23.290786719577142</v>
      </c>
      <c r="AT15">
        <v>12.690289313060044</v>
      </c>
      <c r="AU15">
        <v>4.5010520539095396</v>
      </c>
      <c r="AV15">
        <v>0.35691925940774194</v>
      </c>
      <c r="AW15">
        <v>7.6608274462791233E-3</v>
      </c>
      <c r="AX15">
        <v>0.3569192517452669</v>
      </c>
      <c r="AY15">
        <v>7.6624750433573752E-9</v>
      </c>
      <c r="AZ15">
        <v>1290031.5701759094</v>
      </c>
      <c r="BA15">
        <v>1.1213831784814366E-5</v>
      </c>
      <c r="BB15" s="40">
        <v>2758542.1366309444</v>
      </c>
      <c r="BC15" s="62">
        <v>-17464.376025305595</v>
      </c>
      <c r="BD15" s="61">
        <v>-0.6291186978734653</v>
      </c>
      <c r="BE15" s="40">
        <v>3310191.3619265924</v>
      </c>
      <c r="BF15" s="58">
        <v>0.83334823731321139</v>
      </c>
      <c r="BG15">
        <v>0.7551739999999999</v>
      </c>
      <c r="BH15">
        <v>4.5999999999999999E-2</v>
      </c>
      <c r="BI15">
        <v>5625</v>
      </c>
      <c r="BJ15">
        <v>1.0450589288922847</v>
      </c>
      <c r="BK15">
        <v>29.217140563538351</v>
      </c>
      <c r="BL15">
        <v>2.7585421366309442</v>
      </c>
      <c r="BM15">
        <v>29.217140563538351</v>
      </c>
      <c r="BN15">
        <v>1.0450589288922847</v>
      </c>
      <c r="BO15">
        <v>116.27005762649003</v>
      </c>
      <c r="BP15">
        <v>2.0953407267667755E-5</v>
      </c>
      <c r="BQ15">
        <v>7.5413843757134738E-2</v>
      </c>
      <c r="BR15">
        <v>5735.7451693046996</v>
      </c>
      <c r="BS15">
        <v>3005655.0159083377</v>
      </c>
      <c r="BT15">
        <v>1.5936517558108025</v>
      </c>
      <c r="BU15">
        <v>4217.3195724838688</v>
      </c>
      <c r="BV15">
        <v>24679.608964303789</v>
      </c>
      <c r="BW15">
        <v>2.0834638679741202E-5</v>
      </c>
      <c r="BX15">
        <v>7.6263107115757511E-2</v>
      </c>
      <c r="BY15">
        <v>5996.7021849331586</v>
      </c>
      <c r="BZ15">
        <v>3022788.8576572184</v>
      </c>
      <c r="CA15">
        <v>1.6382642671961367</v>
      </c>
      <c r="CB15">
        <v>4283.5877674215862</v>
      </c>
      <c r="CC15">
        <v>25349.701571642003</v>
      </c>
      <c r="CD15" s="21">
        <v>5.2407913462823037E-2</v>
      </c>
    </row>
    <row r="16" spans="1:82" ht="18.75">
      <c r="A16" s="13" t="s">
        <v>272</v>
      </c>
      <c r="B16">
        <v>10445556.854999999</v>
      </c>
      <c r="C16">
        <v>587.36714056353833</v>
      </c>
      <c r="D16">
        <v>58.56113711330066</v>
      </c>
      <c r="E16">
        <v>681.0164156251443</v>
      </c>
      <c r="F16">
        <v>2717172.7048884607</v>
      </c>
      <c r="G16">
        <v>1427141.1347125513</v>
      </c>
      <c r="H16">
        <v>2.0392121333231654E-5</v>
      </c>
      <c r="I16">
        <v>8.0504725827435319E-5</v>
      </c>
      <c r="J16">
        <v>0.52994836083727459</v>
      </c>
      <c r="K16">
        <v>6257.8970196920882</v>
      </c>
      <c r="L16">
        <v>1.1033730369434426E-2</v>
      </c>
      <c r="M16" s="14">
        <v>11</v>
      </c>
      <c r="N16">
        <v>3362.88</v>
      </c>
      <c r="O16" s="12">
        <v>1.0848891429240124E-4</v>
      </c>
      <c r="P16" s="12">
        <v>3.3674103335298272E-2</v>
      </c>
      <c r="Q16" s="12">
        <v>1.2886925387400553E-2</v>
      </c>
      <c r="R16">
        <v>1.778</v>
      </c>
      <c r="S16" s="40">
        <v>3132574.33203125</v>
      </c>
      <c r="T16">
        <v>523.15</v>
      </c>
      <c r="U16" s="17">
        <v>585.18703967253089</v>
      </c>
      <c r="V16">
        <v>0.03</v>
      </c>
      <c r="W16" s="12">
        <v>538318.50492449768</v>
      </c>
      <c r="X16">
        <v>2.2610887788824936E-2</v>
      </c>
      <c r="Y16">
        <v>6.6502993192801583</v>
      </c>
      <c r="Z16">
        <v>6.6502993252744389</v>
      </c>
      <c r="AA16">
        <v>-5.9942806274193572E-9</v>
      </c>
      <c r="AB16">
        <v>2.821050269221508E-5</v>
      </c>
      <c r="AC16">
        <v>626.39537108120453</v>
      </c>
      <c r="AD16">
        <v>14309.45612352973</v>
      </c>
      <c r="AE16">
        <v>585.18703967253089</v>
      </c>
      <c r="AF16" s="20">
        <v>0</v>
      </c>
      <c r="AG16">
        <v>2.8280397952597711E-5</v>
      </c>
      <c r="AH16">
        <v>46.934564008939581</v>
      </c>
      <c r="AI16">
        <v>0.26252314818644534</v>
      </c>
      <c r="AJ16">
        <v>62.80429217884766</v>
      </c>
      <c r="AK16">
        <v>2.5427132251620739</v>
      </c>
      <c r="AL16">
        <v>0.95064032848538138</v>
      </c>
      <c r="AM16">
        <v>587.3671405106154</v>
      </c>
      <c r="AN16">
        <v>5.2922928261978086E-8</v>
      </c>
      <c r="AO16">
        <v>6.9895260382631168E-8</v>
      </c>
      <c r="AP16">
        <v>4.0264434327028393</v>
      </c>
      <c r="AQ16">
        <v>7.9300453458318641E-5</v>
      </c>
      <c r="AR16">
        <v>1.4175146606490171E-5</v>
      </c>
      <c r="AS16">
        <v>31.479756778678365</v>
      </c>
      <c r="AT16">
        <v>14.123361743255057</v>
      </c>
      <c r="AU16">
        <v>3.7077093878153202</v>
      </c>
      <c r="AV16">
        <v>0.31873404488751911</v>
      </c>
      <c r="AW16">
        <v>1.3983809451479697E-2</v>
      </c>
      <c r="AX16">
        <v>0.31873401182086764</v>
      </c>
      <c r="AY16">
        <v>3.3066651472513087E-8</v>
      </c>
      <c r="AZ16">
        <v>1290031.5701759094</v>
      </c>
      <c r="BA16">
        <v>1.9694913087376086E-5</v>
      </c>
      <c r="BB16" s="40">
        <v>3117823.8699893439</v>
      </c>
      <c r="BC16" s="62">
        <v>-14750.462041906081</v>
      </c>
      <c r="BD16" s="61">
        <v>-0.47087348865370626</v>
      </c>
      <c r="BE16" s="40">
        <v>3796143.4616912906</v>
      </c>
      <c r="BF16" s="58">
        <v>0.82131349920065033</v>
      </c>
      <c r="BG16">
        <v>0.7551739999999999</v>
      </c>
      <c r="BH16">
        <v>4.5999999999999999E-2</v>
      </c>
      <c r="BI16">
        <v>5625</v>
      </c>
      <c r="BJ16">
        <v>1.041445531925544</v>
      </c>
      <c r="BK16">
        <v>64.217140563538351</v>
      </c>
      <c r="BL16">
        <v>3.1178238699893437</v>
      </c>
      <c r="BM16">
        <v>64.217140563538351</v>
      </c>
      <c r="BN16">
        <v>1.041445531925544</v>
      </c>
      <c r="BO16">
        <v>586.46989707417458</v>
      </c>
      <c r="BP16">
        <v>2.1389088901741178E-5</v>
      </c>
      <c r="BQ16">
        <v>7.3085926084811445E-2</v>
      </c>
      <c r="BR16">
        <v>5017.01617688239</v>
      </c>
      <c r="BS16">
        <v>2026135.0937324737</v>
      </c>
      <c r="BT16">
        <v>1.4682636011793231</v>
      </c>
      <c r="BU16">
        <v>2977.0365600755176</v>
      </c>
      <c r="BV16">
        <v>16883.738164123024</v>
      </c>
      <c r="BW16">
        <v>8.1473120446406887E-5</v>
      </c>
      <c r="BX16">
        <v>0.53419197742942592</v>
      </c>
      <c r="BY16">
        <v>6141.1688506159753</v>
      </c>
      <c r="BZ16">
        <v>531920.01741591352</v>
      </c>
      <c r="CA16">
        <v>0.93662992068064022</v>
      </c>
      <c r="CB16">
        <v>853.16319948885189</v>
      </c>
      <c r="CC16">
        <v>35365.529240244665</v>
      </c>
      <c r="CD16" s="21">
        <v>3.0171798671046166E-2</v>
      </c>
    </row>
    <row r="17" spans="1:82" ht="18.75">
      <c r="A17" s="13" t="s">
        <v>273</v>
      </c>
      <c r="B17">
        <v>10652399.564999999</v>
      </c>
      <c r="C17">
        <v>588.82588897650953</v>
      </c>
      <c r="D17">
        <v>60.029106465050397</v>
      </c>
      <c r="E17">
        <v>677.5825015864292</v>
      </c>
      <c r="F17">
        <v>2713195.3031657916</v>
      </c>
      <c r="G17">
        <v>1435887.2719265418</v>
      </c>
      <c r="H17">
        <v>2.048488413123789E-5</v>
      </c>
      <c r="I17">
        <v>7.9953334804478573E-5</v>
      </c>
      <c r="J17">
        <v>0.52748480460352509</v>
      </c>
      <c r="K17">
        <v>6323.3675605114504</v>
      </c>
      <c r="L17">
        <v>1.0713011407568288E-2</v>
      </c>
      <c r="M17" s="14">
        <v>12</v>
      </c>
      <c r="N17">
        <v>2671.32</v>
      </c>
      <c r="O17" s="12">
        <v>1.0848891429240124E-4</v>
      </c>
      <c r="P17" s="12">
        <v>3.3674103335298272E-2</v>
      </c>
      <c r="Q17" s="12">
        <v>1.2886925387400553E-2</v>
      </c>
      <c r="R17">
        <v>1.778</v>
      </c>
      <c r="S17" s="40">
        <v>2815201.77734375</v>
      </c>
      <c r="T17">
        <v>514.26111111111106</v>
      </c>
      <c r="U17" s="17">
        <v>583.71949088028259</v>
      </c>
      <c r="V17">
        <v>0.03</v>
      </c>
      <c r="W17" s="12">
        <v>430564.92402794102</v>
      </c>
      <c r="X17">
        <v>2.4683544871194917E-2</v>
      </c>
      <c r="Y17">
        <v>6.3649681524385926</v>
      </c>
      <c r="Z17">
        <v>6.3649681746022528</v>
      </c>
      <c r="AA17">
        <v>-2.2163660240437366E-8</v>
      </c>
      <c r="AB17">
        <v>3.9562672491882105E-5</v>
      </c>
      <c r="AC17">
        <v>633.17827129872285</v>
      </c>
      <c r="AD17">
        <v>11958.244339548757</v>
      </c>
      <c r="AE17">
        <v>583.71949088028259</v>
      </c>
      <c r="AF17" s="20">
        <v>0</v>
      </c>
      <c r="AG17">
        <v>3.9656129698793732E-5</v>
      </c>
      <c r="AH17">
        <v>32.494300509450667</v>
      </c>
      <c r="AI17">
        <v>0.21898910331823124</v>
      </c>
      <c r="AJ17">
        <v>73.596715157930618</v>
      </c>
      <c r="AK17">
        <v>2.8038339842494633</v>
      </c>
      <c r="AL17">
        <v>0.95846234667813257</v>
      </c>
      <c r="AM17">
        <v>588.82588892034482</v>
      </c>
      <c r="AN17">
        <v>5.6164708439609967E-8</v>
      </c>
      <c r="AO17">
        <v>9.3457206911626853E-8</v>
      </c>
      <c r="AP17">
        <v>3.4809127751473379</v>
      </c>
      <c r="AQ17">
        <v>1.0074159809683035E-4</v>
      </c>
      <c r="AR17">
        <v>1.987479345285268E-5</v>
      </c>
      <c r="AS17">
        <v>36.885079902711638</v>
      </c>
      <c r="AT17">
        <v>14.519517826499136</v>
      </c>
      <c r="AU17">
        <v>3.1796161894381196</v>
      </c>
      <c r="AV17">
        <v>0.30129658570921825</v>
      </c>
      <c r="AW17">
        <v>1.9823889708938114E-2</v>
      </c>
      <c r="AX17">
        <v>0.30129656686468709</v>
      </c>
      <c r="AY17">
        <v>1.8844531157746758E-8</v>
      </c>
      <c r="AZ17">
        <v>1277308.0312392497</v>
      </c>
      <c r="BA17">
        <v>2.8941144063159188E-5</v>
      </c>
      <c r="BB17" s="40">
        <v>2794826.9803122939</v>
      </c>
      <c r="BC17" s="62">
        <v>-20374.797031456139</v>
      </c>
      <c r="BD17" s="61">
        <v>-0.72374197812138841</v>
      </c>
      <c r="BE17" s="40">
        <v>3487420.951252541</v>
      </c>
      <c r="BF17" s="58">
        <v>0.8014022452060181</v>
      </c>
      <c r="BG17">
        <v>0.7551739999999999</v>
      </c>
      <c r="BH17">
        <v>4.5999999999999999E-2</v>
      </c>
      <c r="BI17">
        <v>5625</v>
      </c>
      <c r="BJ17">
        <v>1.0371976669167553</v>
      </c>
      <c r="BK17">
        <v>74.564777865398469</v>
      </c>
      <c r="BL17">
        <v>2.7948269803122936</v>
      </c>
      <c r="BM17">
        <v>74.564777865398469</v>
      </c>
      <c r="BN17">
        <v>1.0371976669167553</v>
      </c>
      <c r="BO17">
        <v>1194.7238688843399</v>
      </c>
      <c r="BP17">
        <v>2.1608908913491875E-5</v>
      </c>
      <c r="BQ17">
        <v>7.3273863687856905E-2</v>
      </c>
      <c r="BR17">
        <v>4904.620687008095</v>
      </c>
      <c r="BS17">
        <v>1593097.6276352841</v>
      </c>
      <c r="BT17">
        <v>1.4464025280865551</v>
      </c>
      <c r="BU17">
        <v>2441.3914405641904</v>
      </c>
      <c r="BV17">
        <v>13881.525518841028</v>
      </c>
      <c r="BW17">
        <v>8.2212857434322062E-5</v>
      </c>
      <c r="BX17">
        <v>0.53738998121776027</v>
      </c>
      <c r="BY17">
        <v>6053.9172773649352</v>
      </c>
      <c r="BZ17">
        <v>418731.35906232503</v>
      </c>
      <c r="CA17">
        <v>0.92616136407184235</v>
      </c>
      <c r="CB17">
        <v>701.37598132144001</v>
      </c>
      <c r="CC17">
        <v>29247.661028395585</v>
      </c>
      <c r="CD17" s="21">
        <v>3.4469377266307548E-2</v>
      </c>
    </row>
    <row r="18" spans="1:82" ht="18.75">
      <c r="A18" s="13" t="s">
        <v>274</v>
      </c>
      <c r="B18">
        <v>10445556.854999999</v>
      </c>
      <c r="C18">
        <v>587.36714056353833</v>
      </c>
      <c r="D18">
        <v>58.56113711330066</v>
      </c>
      <c r="E18">
        <v>681.0164156251443</v>
      </c>
      <c r="F18">
        <v>2717172.7048884607</v>
      </c>
      <c r="G18">
        <v>1427141.1347125513</v>
      </c>
      <c r="H18">
        <v>2.0392121333231654E-5</v>
      </c>
      <c r="I18">
        <v>8.0504725827435319E-5</v>
      </c>
      <c r="J18">
        <v>0.52994836083727459</v>
      </c>
      <c r="K18">
        <v>6257.8970196920882</v>
      </c>
      <c r="L18">
        <v>1.1033730369434426E-2</v>
      </c>
      <c r="M18" s="14">
        <v>13</v>
      </c>
      <c r="N18">
        <v>4842.2759999999998</v>
      </c>
      <c r="O18" s="12">
        <v>1.0848891429240124E-4</v>
      </c>
      <c r="P18" s="12">
        <v>3.3674103335298272E-2</v>
      </c>
      <c r="Q18" s="12">
        <v>1.2886925387400553E-2</v>
      </c>
      <c r="R18">
        <v>1.778</v>
      </c>
      <c r="S18" s="40">
        <v>2371876.19140625</v>
      </c>
      <c r="T18">
        <v>565.37222222222226</v>
      </c>
      <c r="U18" s="17">
        <v>597.99369218464187</v>
      </c>
      <c r="V18">
        <v>0.03</v>
      </c>
      <c r="W18" s="12">
        <v>775135.23430862138</v>
      </c>
      <c r="X18">
        <v>1.9611405249267754E-2</v>
      </c>
      <c r="Y18">
        <v>7.1407798334292529</v>
      </c>
      <c r="Z18">
        <v>7.1407798543014067</v>
      </c>
      <c r="AA18">
        <v>-2.0872153783102476E-8</v>
      </c>
      <c r="AB18">
        <v>1.5687126078834883E-5</v>
      </c>
      <c r="AC18">
        <v>605.63653839752067</v>
      </c>
      <c r="AD18">
        <v>19189.198984623752</v>
      </c>
      <c r="AE18">
        <v>597.99369218464176</v>
      </c>
      <c r="AF18" s="20">
        <v>0</v>
      </c>
      <c r="AG18">
        <v>1.5718123194499237E-5</v>
      </c>
      <c r="AH18">
        <v>84.403455271424136</v>
      </c>
      <c r="AI18">
        <v>0.35204754709971015</v>
      </c>
      <c r="AJ18">
        <v>46.809954209708643</v>
      </c>
      <c r="AK18">
        <v>1.2501101542845368</v>
      </c>
      <c r="AL18">
        <v>0.95064032848538138</v>
      </c>
      <c r="AM18">
        <v>587.36714055598634</v>
      </c>
      <c r="AN18">
        <v>7.5519892561715096E-9</v>
      </c>
      <c r="AO18">
        <v>3.0997115664353368E-8</v>
      </c>
      <c r="AP18">
        <v>4.8355688388762257</v>
      </c>
      <c r="AQ18">
        <v>5.4982405236399859E-5</v>
      </c>
      <c r="AR18">
        <v>7.874560155081795E-6</v>
      </c>
      <c r="AS18">
        <v>23.4511331740913</v>
      </c>
      <c r="AT18">
        <v>12.724594083568691</v>
      </c>
      <c r="AU18">
        <v>4.4796621349598418</v>
      </c>
      <c r="AV18">
        <v>0.3559067039163839</v>
      </c>
      <c r="AW18">
        <v>7.7760323635884974E-3</v>
      </c>
      <c r="AX18">
        <v>0.35590669690637033</v>
      </c>
      <c r="AY18">
        <v>7.0100135696193888E-9</v>
      </c>
      <c r="AZ18">
        <v>1290031.5701759094</v>
      </c>
      <c r="BA18">
        <v>1.1370411024730161E-5</v>
      </c>
      <c r="BB18" s="40">
        <v>2394986.3300945149</v>
      </c>
      <c r="BC18" s="62">
        <v>23110.13868826488</v>
      </c>
      <c r="BD18" s="61">
        <v>0.97434000863945691</v>
      </c>
      <c r="BE18" s="40">
        <v>2904278.4315349036</v>
      </c>
      <c r="BF18" s="58">
        <v>0.8246407452155925</v>
      </c>
      <c r="BG18">
        <v>0.7551739999999999</v>
      </c>
      <c r="BH18">
        <v>4.5999999999999999E-2</v>
      </c>
      <c r="BI18">
        <v>5625</v>
      </c>
      <c r="BJ18">
        <v>1.0434238517346615</v>
      </c>
      <c r="BK18">
        <v>21.994918341316065</v>
      </c>
      <c r="BL18">
        <v>2.3949863300945147</v>
      </c>
      <c r="BM18">
        <v>21.994918341316065</v>
      </c>
      <c r="BN18">
        <v>1.0434238517346615</v>
      </c>
      <c r="BO18">
        <v>324.18296553587663</v>
      </c>
      <c r="BP18">
        <v>2.0861357654276396E-5</v>
      </c>
      <c r="BQ18">
        <v>7.6061622528525594E-2</v>
      </c>
      <c r="BR18">
        <v>5934.6908346206519</v>
      </c>
      <c r="BS18">
        <v>2991274.6117177336</v>
      </c>
      <c r="BT18">
        <v>1.6277026962203747</v>
      </c>
      <c r="BU18">
        <v>4236.8481313972534</v>
      </c>
      <c r="BV18">
        <v>25006.860332729131</v>
      </c>
      <c r="BW18">
        <v>2.0937663328612405E-5</v>
      </c>
      <c r="BX18">
        <v>7.5519840970319413E-2</v>
      </c>
      <c r="BY18">
        <v>5768.2680264057126</v>
      </c>
      <c r="BZ18">
        <v>2980373.1456472869</v>
      </c>
      <c r="CA18">
        <v>1.5992360732532342</v>
      </c>
      <c r="CB18">
        <v>4194.7818501194961</v>
      </c>
      <c r="CC18">
        <v>24582.221802566575</v>
      </c>
      <c r="CD18" s="21">
        <v>6.2362801138076268E-2</v>
      </c>
    </row>
    <row r="19" spans="1:82" ht="18.75">
      <c r="A19" s="13" t="s">
        <v>275</v>
      </c>
      <c r="B19">
        <v>12513983.955</v>
      </c>
      <c r="C19">
        <v>601.04946712932554</v>
      </c>
      <c r="D19">
        <v>74.210926049632405</v>
      </c>
      <c r="E19">
        <v>646.57200369437157</v>
      </c>
      <c r="F19">
        <v>2673987.8027531314</v>
      </c>
      <c r="G19">
        <v>1512141.2610004984</v>
      </c>
      <c r="H19">
        <v>2.1359510422370691E-5</v>
      </c>
      <c r="I19">
        <v>7.5256520232777754E-5</v>
      </c>
      <c r="J19">
        <v>0.50572077748779087</v>
      </c>
      <c r="K19">
        <v>7027.4436751982685</v>
      </c>
      <c r="L19">
        <v>8.078252900830243E-3</v>
      </c>
      <c r="M19" s="14">
        <v>14</v>
      </c>
      <c r="N19">
        <v>4897.8720000000003</v>
      </c>
      <c r="O19" s="12">
        <v>1.0848891429240124E-4</v>
      </c>
      <c r="P19" s="12">
        <v>3.3674103335298272E-2</v>
      </c>
      <c r="Q19" s="12">
        <v>1.2886925387400553E-2</v>
      </c>
      <c r="R19">
        <v>1.778</v>
      </c>
      <c r="S19" s="40">
        <v>3292028.6710937503</v>
      </c>
      <c r="T19">
        <v>566.48333333333335</v>
      </c>
      <c r="U19" s="17">
        <v>606.34434046242563</v>
      </c>
      <c r="V19">
        <v>0.03</v>
      </c>
      <c r="W19" s="12">
        <v>838711.52726441424</v>
      </c>
      <c r="X19">
        <v>1.8296056327409792E-2</v>
      </c>
      <c r="Y19">
        <v>7.3930093537884698</v>
      </c>
      <c r="Z19">
        <v>7.3930093742227809</v>
      </c>
      <c r="AA19">
        <v>-2.0434311132078165E-8</v>
      </c>
      <c r="AB19">
        <v>1.1424395334243433E-5</v>
      </c>
      <c r="AC19">
        <v>627.0496520686836</v>
      </c>
      <c r="AD19">
        <v>20054.709118015879</v>
      </c>
      <c r="AE19">
        <v>606.34434046242575</v>
      </c>
      <c r="AF19" s="20">
        <v>0</v>
      </c>
      <c r="AG19">
        <v>1.1462524599437192E-5</v>
      </c>
      <c r="AH19">
        <v>84.852661321512812</v>
      </c>
      <c r="AI19">
        <v>0.36226325589952707</v>
      </c>
      <c r="AJ19">
        <v>35.676096460458119</v>
      </c>
      <c r="AK19">
        <v>1.7558321715956269</v>
      </c>
      <c r="AL19">
        <v>1.0457568299930733</v>
      </c>
      <c r="AM19">
        <v>601.04946712703281</v>
      </c>
      <c r="AN19">
        <v>2.2927224563318305E-9</v>
      </c>
      <c r="AO19">
        <v>3.812926519375907E-8</v>
      </c>
      <c r="AP19">
        <v>4.4449312484616499</v>
      </c>
      <c r="AQ19">
        <v>3.8591082727558735E-5</v>
      </c>
      <c r="AR19">
        <v>5.7503269323154754E-6</v>
      </c>
      <c r="AS19">
        <v>17.897385217086466</v>
      </c>
      <c r="AT19">
        <v>11.373273124593242</v>
      </c>
      <c r="AU19">
        <v>4.1201189523497357</v>
      </c>
      <c r="AV19">
        <v>0.3248122961119142</v>
      </c>
      <c r="AW19">
        <v>6.3464567639742392E-3</v>
      </c>
      <c r="AX19">
        <v>0.3248122896855391</v>
      </c>
      <c r="AY19">
        <v>6.4263750987336721E-9</v>
      </c>
      <c r="AZ19">
        <v>1161846.5417526329</v>
      </c>
      <c r="BA19">
        <v>8.6820426617205283E-6</v>
      </c>
      <c r="BB19" s="40">
        <v>3299150.9430778665</v>
      </c>
      <c r="BC19" s="62">
        <v>7122.2719841161743</v>
      </c>
      <c r="BD19" s="61">
        <v>0.21634902656391072</v>
      </c>
      <c r="BE19" s="40">
        <v>3458835.5336193242</v>
      </c>
      <c r="BF19" s="58">
        <v>0.95383284663599954</v>
      </c>
      <c r="BG19">
        <v>0.7551739999999999</v>
      </c>
      <c r="BH19">
        <v>4.5999999999999999E-2</v>
      </c>
      <c r="BI19">
        <v>5625</v>
      </c>
      <c r="BJ19">
        <v>1.0457591682009963</v>
      </c>
      <c r="BK19">
        <v>34.566133795992187</v>
      </c>
      <c r="BL19">
        <v>3.2991509430778665</v>
      </c>
      <c r="BM19">
        <v>34.566133795992187</v>
      </c>
      <c r="BN19">
        <v>1.0457591682009963</v>
      </c>
      <c r="BO19">
        <v>29.526901923058283</v>
      </c>
      <c r="BP19">
        <v>2.1949247820601879E-5</v>
      </c>
      <c r="BQ19">
        <v>8.3676783093426424E-2</v>
      </c>
      <c r="BR19">
        <v>6372.4128986305886</v>
      </c>
      <c r="BS19">
        <v>2875657.1312568798</v>
      </c>
      <c r="BT19">
        <v>1.6715469304200676</v>
      </c>
      <c r="BU19">
        <v>4149.2055329883351</v>
      </c>
      <c r="BV19">
        <v>26941.427916806035</v>
      </c>
      <c r="BW19">
        <v>2.159229906735479E-5</v>
      </c>
      <c r="BX19">
        <v>8.8863982989034834E-2</v>
      </c>
      <c r="BY19">
        <v>7708.7490321323594</v>
      </c>
      <c r="BZ19">
        <v>2923195.4792839387</v>
      </c>
      <c r="CA19">
        <v>1.8730829852351132</v>
      </c>
      <c r="CB19">
        <v>4399.840471831636</v>
      </c>
      <c r="CC19">
        <v>30339.847332830745</v>
      </c>
      <c r="CD19" s="21">
        <v>2.7065806043137564E-2</v>
      </c>
    </row>
    <row r="20" spans="1:82" ht="18.75">
      <c r="A20" s="13" t="s">
        <v>276</v>
      </c>
      <c r="B20">
        <v>12376088.814999999</v>
      </c>
      <c r="C20">
        <v>600.1948144628825</v>
      </c>
      <c r="D20">
        <v>73.093943284833998</v>
      </c>
      <c r="E20">
        <v>648.88713795133378</v>
      </c>
      <c r="F20">
        <v>2677111.4828473427</v>
      </c>
      <c r="G20">
        <v>1506614.7614684766</v>
      </c>
      <c r="H20">
        <v>2.1291640654220771E-5</v>
      </c>
      <c r="I20">
        <v>7.5591310120252519E-5</v>
      </c>
      <c r="J20">
        <v>0.50731192941358827</v>
      </c>
      <c r="K20">
        <v>6966.747327197736</v>
      </c>
      <c r="L20">
        <v>8.2590371006168485E-3</v>
      </c>
      <c r="M20" s="14">
        <v>15</v>
      </c>
      <c r="N20">
        <v>2751.3240000000001</v>
      </c>
      <c r="O20" s="12">
        <v>1.0848891429240124E-4</v>
      </c>
      <c r="P20" s="12">
        <v>3.3674103335298272E-2</v>
      </c>
      <c r="Q20" s="12">
        <v>1.2886925387400553E-2</v>
      </c>
      <c r="R20">
        <v>1.778</v>
      </c>
      <c r="S20" s="40">
        <v>3093078.02734375</v>
      </c>
      <c r="T20">
        <v>522.87222222222226</v>
      </c>
      <c r="U20" s="17">
        <v>590.12473918568276</v>
      </c>
      <c r="V20">
        <v>0.03</v>
      </c>
      <c r="W20" s="12">
        <v>469050.04091290373</v>
      </c>
      <c r="X20">
        <v>2.2937352267783852E-2</v>
      </c>
      <c r="Y20">
        <v>6.6028032711836486</v>
      </c>
      <c r="Z20">
        <v>6.6028032752168029</v>
      </c>
      <c r="AA20">
        <v>-4.0331542550120503E-9</v>
      </c>
      <c r="AB20">
        <v>2.9630778245139647E-5</v>
      </c>
      <c r="AC20">
        <v>648.83067909083775</v>
      </c>
      <c r="AD20">
        <v>12557.865614928636</v>
      </c>
      <c r="AE20">
        <v>590.12473969152438</v>
      </c>
      <c r="AF20" s="20">
        <v>5.0584162636369001E-7</v>
      </c>
      <c r="AG20">
        <v>2.9712608661690581E-5</v>
      </c>
      <c r="AH20">
        <v>33.447803627519974</v>
      </c>
      <c r="AI20">
        <v>0.22703834875315054</v>
      </c>
      <c r="AJ20">
        <v>57.907830677327922</v>
      </c>
      <c r="AK20">
        <v>3.049375485339759</v>
      </c>
      <c r="AL20">
        <v>1.0380705187602843</v>
      </c>
      <c r="AM20">
        <v>600.194814435637</v>
      </c>
      <c r="AN20">
        <v>2.7245505407336168E-8</v>
      </c>
      <c r="AO20">
        <v>8.1830416550933958E-8</v>
      </c>
      <c r="AP20">
        <v>3.4010790365833898</v>
      </c>
      <c r="AQ20">
        <v>6.8289053948747226E-5</v>
      </c>
      <c r="AR20">
        <v>1.4897219539120757E-5</v>
      </c>
      <c r="AS20">
        <v>29.033656265484641</v>
      </c>
      <c r="AT20">
        <v>13.792278589675394</v>
      </c>
      <c r="AU20">
        <v>3.1313761565433333</v>
      </c>
      <c r="AV20">
        <v>0.26970288004005649</v>
      </c>
      <c r="AW20">
        <v>1.6328015063086985E-2</v>
      </c>
      <c r="AX20">
        <v>0.26970287035121021</v>
      </c>
      <c r="AY20">
        <v>9.6888462808308873E-9</v>
      </c>
      <c r="AZ20">
        <v>1170496.7213788661</v>
      </c>
      <c r="BA20">
        <v>2.007864363462371E-5</v>
      </c>
      <c r="BB20" s="40">
        <v>3095421.2346601952</v>
      </c>
      <c r="BC20" s="62">
        <v>2343.2073164451867</v>
      </c>
      <c r="BD20" s="61">
        <v>7.5756489029068189E-2</v>
      </c>
      <c r="BE20" s="40">
        <v>3413098.8654061751</v>
      </c>
      <c r="BF20" s="58">
        <v>0.90692398806086894</v>
      </c>
      <c r="BG20">
        <v>0.7551739999999999</v>
      </c>
      <c r="BH20">
        <v>4.5999999999999999E-2</v>
      </c>
      <c r="BI20">
        <v>5625</v>
      </c>
      <c r="BJ20">
        <v>1.0359094767861732</v>
      </c>
      <c r="BK20">
        <v>77.322592240660242</v>
      </c>
      <c r="BL20">
        <v>3.0954212346601953</v>
      </c>
      <c r="BM20">
        <v>77.322592240660242</v>
      </c>
      <c r="BN20">
        <v>1.0359094767861732</v>
      </c>
      <c r="BO20">
        <v>1392.9758915625921</v>
      </c>
      <c r="BP20">
        <v>2.2428996838566156E-5</v>
      </c>
      <c r="BQ20">
        <v>7.8892429589671839E-2</v>
      </c>
      <c r="BR20">
        <v>5240.5148872214413</v>
      </c>
      <c r="BS20">
        <v>1580815.5558521664</v>
      </c>
      <c r="BT20">
        <v>1.4898703519372434</v>
      </c>
      <c r="BU20">
        <v>2455.2300331666247</v>
      </c>
      <c r="BV20">
        <v>15030.665321258371</v>
      </c>
      <c r="BW20">
        <v>8.0241612499253783E-5</v>
      </c>
      <c r="BX20">
        <v>0.52854282943994224</v>
      </c>
      <c r="BY20">
        <v>6240.3555073227117</v>
      </c>
      <c r="BZ20">
        <v>441866.83193703473</v>
      </c>
      <c r="CA20">
        <v>0.94738999487849718</v>
      </c>
      <c r="CB20">
        <v>738.87755836100359</v>
      </c>
      <c r="CC20">
        <v>30304.236547192049</v>
      </c>
      <c r="CD20" s="21">
        <v>-1.7911867320393057E-2</v>
      </c>
    </row>
    <row r="21" spans="1:82" ht="18.75">
      <c r="A21" s="13" t="s">
        <v>277</v>
      </c>
      <c r="B21">
        <v>14582411.055</v>
      </c>
      <c r="C21">
        <v>613.05026988781367</v>
      </c>
      <c r="D21">
        <v>92.580958140603215</v>
      </c>
      <c r="E21">
        <v>610.99184656446221</v>
      </c>
      <c r="F21">
        <v>2622345.5985878608</v>
      </c>
      <c r="G21">
        <v>1593812.5192969192</v>
      </c>
      <c r="H21">
        <v>2.2466336042427335E-5</v>
      </c>
      <c r="I21">
        <v>7.0373614625891007E-5</v>
      </c>
      <c r="J21">
        <v>0.48213977909987105</v>
      </c>
      <c r="K21">
        <v>8194.8014383951322</v>
      </c>
      <c r="L21">
        <v>5.6080351609815058E-3</v>
      </c>
      <c r="M21" s="14">
        <v>16</v>
      </c>
      <c r="N21">
        <v>2740.4760000000001</v>
      </c>
      <c r="O21" s="12">
        <v>1.0848891429240124E-4</v>
      </c>
      <c r="P21" s="12">
        <v>3.3674103335298272E-2</v>
      </c>
      <c r="Q21" s="12">
        <v>1.2886925387400553E-2</v>
      </c>
      <c r="R21">
        <v>1.778</v>
      </c>
      <c r="S21" s="40">
        <v>3349573.33984375</v>
      </c>
      <c r="T21">
        <v>534.53888888888889</v>
      </c>
      <c r="U21" s="17">
        <v>596.69939133887533</v>
      </c>
      <c r="V21">
        <v>0.03</v>
      </c>
      <c r="W21" s="12">
        <v>501840.21278010035</v>
      </c>
      <c r="X21">
        <v>2.1080830116743707E-2</v>
      </c>
      <c r="Y21">
        <v>6.8874133136925373</v>
      </c>
      <c r="Z21">
        <v>6.8874133251713419</v>
      </c>
      <c r="AA21">
        <v>-1.1478804573528123E-8</v>
      </c>
      <c r="AB21">
        <v>2.0776752253643182E-5</v>
      </c>
      <c r="AC21">
        <v>668.90684786197085</v>
      </c>
      <c r="AD21">
        <v>12880.547506254608</v>
      </c>
      <c r="AE21">
        <v>596.6993913388751</v>
      </c>
      <c r="AF21" s="20">
        <v>0</v>
      </c>
      <c r="AG21">
        <v>2.0860449473098013E-5</v>
      </c>
      <c r="AH21">
        <v>32.390250945008844</v>
      </c>
      <c r="AI21">
        <v>0.23024459768268607</v>
      </c>
      <c r="AJ21">
        <v>41.700250814327354</v>
      </c>
      <c r="AK21">
        <v>3.3812383569922195</v>
      </c>
      <c r="AL21">
        <v>1.1961215883036658</v>
      </c>
      <c r="AM21">
        <v>613.05026983686332</v>
      </c>
      <c r="AN21">
        <v>5.0950347940670326E-8</v>
      </c>
      <c r="AO21">
        <v>8.3697219454831188E-8</v>
      </c>
      <c r="AP21">
        <v>3.0433573521174853</v>
      </c>
      <c r="AQ21">
        <v>4.7319119400640707E-5</v>
      </c>
      <c r="AR21">
        <v>1.0472073346276422E-5</v>
      </c>
      <c r="AS21">
        <v>20.93378120394383</v>
      </c>
      <c r="AT21">
        <v>12.156820898350148</v>
      </c>
      <c r="AU21">
        <v>2.7990423368410999</v>
      </c>
      <c r="AV21">
        <v>0.24431501527638533</v>
      </c>
      <c r="AW21">
        <v>1.3183512441032649E-2</v>
      </c>
      <c r="AX21">
        <v>0.24431500791412233</v>
      </c>
      <c r="AY21">
        <v>7.3622629936931361E-9</v>
      </c>
      <c r="AZ21">
        <v>1028533.0792909416</v>
      </c>
      <c r="BA21">
        <v>1.554832835116039E-5</v>
      </c>
      <c r="BB21" s="40">
        <v>3382836.481223681</v>
      </c>
      <c r="BC21" s="62">
        <v>33263.14137993101</v>
      </c>
      <c r="BD21" s="61">
        <v>0.99305607028394427</v>
      </c>
      <c r="BE21" s="40">
        <v>3264454.6937134438</v>
      </c>
      <c r="BF21" s="58">
        <v>1.036263878233082</v>
      </c>
      <c r="BG21">
        <v>0.7551739999999999</v>
      </c>
      <c r="BH21">
        <v>4.5999999999999999E-2</v>
      </c>
      <c r="BI21">
        <v>5625</v>
      </c>
      <c r="BJ21">
        <v>1.0353385511684958</v>
      </c>
      <c r="BK21" s="58">
        <v>78.511380998924778</v>
      </c>
      <c r="BL21" s="58">
        <v>3.3828364812236806</v>
      </c>
      <c r="BM21">
        <v>78.511380998924778</v>
      </c>
      <c r="BN21">
        <v>1.0353385511684958</v>
      </c>
      <c r="BO21">
        <v>1483.1264664443445</v>
      </c>
      <c r="BP21">
        <v>2.3520155481996434E-5</v>
      </c>
      <c r="BQ21">
        <v>8.5795086926345077E-2</v>
      </c>
      <c r="BR21">
        <v>5566.7698074958334</v>
      </c>
      <c r="BS21">
        <v>1501533.8552925335</v>
      </c>
      <c r="BT21">
        <v>1.5260931143666725</v>
      </c>
      <c r="BU21">
        <v>2378.9666407512636</v>
      </c>
      <c r="BV21">
        <v>15838.040774076364</v>
      </c>
      <c r="BW21">
        <v>7.8468118309357545E-5</v>
      </c>
      <c r="BX21">
        <v>0.52009592289140438</v>
      </c>
      <c r="BY21">
        <v>6412.7209836760821</v>
      </c>
      <c r="BZ21">
        <v>450072.08658590139</v>
      </c>
      <c r="CA21">
        <v>0.96750258305151349</v>
      </c>
      <c r="CB21">
        <v>756.16113598620962</v>
      </c>
      <c r="CC21">
        <v>30517.46728198362</v>
      </c>
      <c r="CD21" s="21">
        <v>-9.4205149215638898E-2</v>
      </c>
    </row>
    <row r="22" spans="1:82" ht="18.75">
      <c r="A22" s="13" t="s">
        <v>278</v>
      </c>
      <c r="B22">
        <v>14582411.055</v>
      </c>
      <c r="C22">
        <v>613.05026988781367</v>
      </c>
      <c r="D22">
        <v>92.580958140603215</v>
      </c>
      <c r="E22">
        <v>610.99184656446221</v>
      </c>
      <c r="F22">
        <v>2622345.5985878608</v>
      </c>
      <c r="G22">
        <v>1593812.5192969192</v>
      </c>
      <c r="H22">
        <v>2.2466336042427335E-5</v>
      </c>
      <c r="I22">
        <v>7.0373614625891007E-5</v>
      </c>
      <c r="J22">
        <v>0.48213977909987105</v>
      </c>
      <c r="K22">
        <v>8194.8014383951322</v>
      </c>
      <c r="L22">
        <v>5.6080351609815058E-3</v>
      </c>
      <c r="M22" s="14">
        <v>17</v>
      </c>
      <c r="N22">
        <v>2759.4600000000005</v>
      </c>
      <c r="O22" s="12">
        <v>1.0848891429240124E-4</v>
      </c>
      <c r="P22" s="12">
        <v>3.3674103335298272E-2</v>
      </c>
      <c r="Q22" s="12">
        <v>1.2886925387400553E-2</v>
      </c>
      <c r="R22">
        <v>1.778</v>
      </c>
      <c r="S22" s="40">
        <v>3206637.44140625</v>
      </c>
      <c r="T22">
        <v>542.87222222222226</v>
      </c>
      <c r="U22" s="17">
        <v>601.97076660065113</v>
      </c>
      <c r="V22">
        <v>0.03</v>
      </c>
      <c r="W22" s="12">
        <v>505316.59228476213</v>
      </c>
      <c r="X22">
        <v>2.1024583842282573E-2</v>
      </c>
      <c r="Y22">
        <v>6.8966199784977542</v>
      </c>
      <c r="Z22">
        <v>6.8966199893373039</v>
      </c>
      <c r="AA22">
        <v>-1.0839549702268414E-8</v>
      </c>
      <c r="AB22">
        <v>2.0546684929603464E-5</v>
      </c>
      <c r="AC22">
        <v>664.68006913136151</v>
      </c>
      <c r="AD22">
        <v>12952.460414110863</v>
      </c>
      <c r="AE22">
        <v>601.9707666006509</v>
      </c>
      <c r="AF22" s="20">
        <v>0</v>
      </c>
      <c r="AG22">
        <v>2.0624711549923147E-5</v>
      </c>
      <c r="AH22">
        <v>32.75293418979625</v>
      </c>
      <c r="AI22">
        <v>0.23153006777077939</v>
      </c>
      <c r="AJ22">
        <v>41.459192456257426</v>
      </c>
      <c r="AK22">
        <v>3.1281178215306875</v>
      </c>
      <c r="AL22">
        <v>1.1961215883036658</v>
      </c>
      <c r="AM22">
        <v>613.05026985631889</v>
      </c>
      <c r="AN22">
        <v>3.149477834085701E-8</v>
      </c>
      <c r="AO22">
        <v>7.8026620319682449E-8</v>
      </c>
      <c r="AP22">
        <v>3.0526269196568681</v>
      </c>
      <c r="AQ22">
        <v>4.7032178468128913E-5</v>
      </c>
      <c r="AR22">
        <v>1.0351369085121415E-5</v>
      </c>
      <c r="AS22">
        <v>20.808019644153578</v>
      </c>
      <c r="AT22">
        <v>12.126692361066313</v>
      </c>
      <c r="AU22">
        <v>2.8076939041930764</v>
      </c>
      <c r="AV22">
        <v>0.24493301546379165</v>
      </c>
      <c r="AW22">
        <v>1.3037527380820901E-2</v>
      </c>
      <c r="AX22">
        <v>0.2449330082021158</v>
      </c>
      <c r="AY22">
        <v>7.261675843972526E-9</v>
      </c>
      <c r="AZ22">
        <v>1028533.0792909416</v>
      </c>
      <c r="BA22">
        <v>1.5407116462635265E-5</v>
      </c>
      <c r="BB22" s="40">
        <v>3182549.0759886275</v>
      </c>
      <c r="BC22" s="62">
        <v>-24088.365417622495</v>
      </c>
      <c r="BD22" s="61">
        <v>-0.75120327314143442</v>
      </c>
      <c r="BE22" s="40">
        <v>3144395.9396539307</v>
      </c>
      <c r="BF22" s="58">
        <v>1.0121336934237664</v>
      </c>
      <c r="BG22">
        <v>0.7551739999999999</v>
      </c>
      <c r="BH22">
        <v>4.5999999999999999E-2</v>
      </c>
      <c r="BI22">
        <v>5625</v>
      </c>
      <c r="BJ22">
        <v>1.0391240194146243</v>
      </c>
      <c r="BK22">
        <v>70.178047665591407</v>
      </c>
      <c r="BL22">
        <v>3.1825490759886272</v>
      </c>
      <c r="BM22">
        <v>70.178047665591407</v>
      </c>
      <c r="BN22">
        <v>1.0391240194146243</v>
      </c>
      <c r="BO22">
        <v>910.71456090670699</v>
      </c>
      <c r="BP22">
        <v>2.3427727547198395E-5</v>
      </c>
      <c r="BQ22">
        <v>8.6583171403728412E-2</v>
      </c>
      <c r="BR22">
        <v>5742.0863330305692</v>
      </c>
      <c r="BS22">
        <v>1517900.3195198458</v>
      </c>
      <c r="BT22">
        <v>1.5536972367928168</v>
      </c>
      <c r="BU22">
        <v>2416.9573968702052</v>
      </c>
      <c r="BV22">
        <v>16238.771489537896</v>
      </c>
      <c r="BW22">
        <v>7.6078915171959332E-5</v>
      </c>
      <c r="BX22">
        <v>0.50890850486562911</v>
      </c>
      <c r="BY22">
        <v>6786.0487764453064</v>
      </c>
      <c r="BZ22">
        <v>467421.95323288679</v>
      </c>
      <c r="CA22">
        <v>1.014475537901016</v>
      </c>
      <c r="CB22">
        <v>794.3131500407975</v>
      </c>
      <c r="CC22">
        <v>31367.661830151166</v>
      </c>
      <c r="CD22" s="21">
        <v>-6.2186969406098552E-2</v>
      </c>
    </row>
    <row r="23" spans="1:82" ht="18.75">
      <c r="A23" s="13" t="s">
        <v>279</v>
      </c>
      <c r="B23">
        <v>14582411.055</v>
      </c>
      <c r="C23">
        <v>613.05026988781367</v>
      </c>
      <c r="D23">
        <v>92.580958140603215</v>
      </c>
      <c r="E23">
        <v>610.99184656446221</v>
      </c>
      <c r="F23">
        <v>2622345.5985878608</v>
      </c>
      <c r="G23">
        <v>1593812.5192969192</v>
      </c>
      <c r="H23">
        <v>2.2466336042427335E-5</v>
      </c>
      <c r="I23">
        <v>7.0373614625891007E-5</v>
      </c>
      <c r="J23">
        <v>0.48213977909987105</v>
      </c>
      <c r="K23">
        <v>8194.8014383951322</v>
      </c>
      <c r="L23">
        <v>5.6080351609815058E-3</v>
      </c>
      <c r="M23" s="14">
        <v>18</v>
      </c>
      <c r="N23">
        <v>2747.2559999999999</v>
      </c>
      <c r="O23" s="12">
        <v>1.0848891429240124E-4</v>
      </c>
      <c r="P23" s="12">
        <v>3.3674103335298272E-2</v>
      </c>
      <c r="Q23" s="12">
        <v>1.2886925387400553E-2</v>
      </c>
      <c r="R23">
        <v>1.778</v>
      </c>
      <c r="S23" s="40">
        <v>2904329.7039062507</v>
      </c>
      <c r="T23">
        <v>556.20555555555552</v>
      </c>
      <c r="U23" s="17">
        <v>609.97032825843803</v>
      </c>
      <c r="V23">
        <v>0.03</v>
      </c>
      <c r="W23" s="12">
        <v>503081.776888908</v>
      </c>
      <c r="X23">
        <v>2.1060671996609052E-2</v>
      </c>
      <c r="Y23">
        <v>6.890708652489014</v>
      </c>
      <c r="Z23">
        <v>6.8907086637543387</v>
      </c>
      <c r="AA23">
        <v>-1.126532467310426E-8</v>
      </c>
      <c r="AB23">
        <v>2.0694116526448022E-5</v>
      </c>
      <c r="AC23">
        <v>657.45769070401229</v>
      </c>
      <c r="AD23">
        <v>12906.239179080274</v>
      </c>
      <c r="AE23">
        <v>609.97032885814519</v>
      </c>
      <c r="AF23" s="20">
        <v>5.9970716392854229E-7</v>
      </c>
      <c r="AG23">
        <v>2.076576499732026E-5</v>
      </c>
      <c r="AH23">
        <v>32.519591665471765</v>
      </c>
      <c r="AI23">
        <v>0.23070384593053173</v>
      </c>
      <c r="AJ23">
        <v>41.59377380333369</v>
      </c>
      <c r="AK23">
        <v>2.6892122352770071</v>
      </c>
      <c r="AL23">
        <v>1.1961215883036658</v>
      </c>
      <c r="AM23">
        <v>613.05026985258257</v>
      </c>
      <c r="AN23">
        <v>3.5231096262577921E-8</v>
      </c>
      <c r="AO23">
        <v>7.1648470872238257E-8</v>
      </c>
      <c r="AP23">
        <v>3.0456485656419074</v>
      </c>
      <c r="AQ23">
        <v>4.724795070012468E-5</v>
      </c>
      <c r="AR23">
        <v>1.0418706734096249E-5</v>
      </c>
      <c r="AS23">
        <v>20.868642752973049</v>
      </c>
      <c r="AT23">
        <v>12.14123842787917</v>
      </c>
      <c r="AU23">
        <v>2.8010303996712871</v>
      </c>
      <c r="AV23">
        <v>0.24461816597062036</v>
      </c>
      <c r="AW23">
        <v>1.313107743462494E-2</v>
      </c>
      <c r="AX23">
        <v>0.24461815860290737</v>
      </c>
      <c r="AY23">
        <v>7.3677129952542941E-9</v>
      </c>
      <c r="AZ23">
        <v>1028533.0792909416</v>
      </c>
      <c r="BA23">
        <v>1.551326414778476E-5</v>
      </c>
      <c r="BB23" s="40">
        <v>2902401.0157448943</v>
      </c>
      <c r="BC23" s="62">
        <v>-1928.6881613563746</v>
      </c>
      <c r="BD23" s="61">
        <v>-6.6407342071471351E-2</v>
      </c>
      <c r="BE23" s="40">
        <v>2898561.3480082601</v>
      </c>
      <c r="BF23" s="58">
        <v>1.0013246805141014</v>
      </c>
      <c r="BG23">
        <v>0.7551739999999999</v>
      </c>
      <c r="BH23">
        <v>4.5999999999999999E-2</v>
      </c>
      <c r="BI23">
        <v>5625</v>
      </c>
      <c r="BJ23">
        <v>1.0437371540263765</v>
      </c>
      <c r="BK23">
        <v>56.84471433225815</v>
      </c>
      <c r="BL23">
        <v>2.9024010157448941</v>
      </c>
      <c r="BM23">
        <v>56.84471433225815</v>
      </c>
      <c r="BN23">
        <v>1.0437371540263765</v>
      </c>
      <c r="BO23">
        <v>283.74440093538311</v>
      </c>
      <c r="BP23">
        <v>2.3271561336615094E-5</v>
      </c>
      <c r="BQ23">
        <v>8.8138835988139208E-2</v>
      </c>
      <c r="BR23">
        <v>6085.1125281992208</v>
      </c>
      <c r="BS23">
        <v>1521328.2246079862</v>
      </c>
      <c r="BT23">
        <v>1.6066705198971483</v>
      </c>
      <c r="BU23">
        <v>2454.0132548978054</v>
      </c>
      <c r="BV23">
        <v>16783.977968680269</v>
      </c>
      <c r="BW23">
        <v>7.2095288229412932E-5</v>
      </c>
      <c r="BX23">
        <v>0.49012026333472331</v>
      </c>
      <c r="BY23">
        <v>7662.3443599093644</v>
      </c>
      <c r="BZ23">
        <v>491067.91805077693</v>
      </c>
      <c r="CA23">
        <v>1.1271089291066763</v>
      </c>
      <c r="CB23">
        <v>861.84157775187487</v>
      </c>
      <c r="CC23">
        <v>32777.87434491903</v>
      </c>
      <c r="CD23" s="21">
        <v>-1.0917306192882562E-2</v>
      </c>
    </row>
    <row r="24" spans="1:82" ht="18.75">
      <c r="A24" s="13" t="s">
        <v>280</v>
      </c>
      <c r="B24">
        <v>14582411.055</v>
      </c>
      <c r="C24">
        <v>613.05026988781367</v>
      </c>
      <c r="D24">
        <v>92.580958140603215</v>
      </c>
      <c r="E24">
        <v>610.99184656446221</v>
      </c>
      <c r="F24">
        <v>2622345.5985878608</v>
      </c>
      <c r="G24">
        <v>1593812.5192969192</v>
      </c>
      <c r="H24">
        <v>2.2466336042427335E-5</v>
      </c>
      <c r="I24">
        <v>7.0373614625891007E-5</v>
      </c>
      <c r="J24">
        <v>0.48213977909987105</v>
      </c>
      <c r="K24">
        <v>8194.8014383951322</v>
      </c>
      <c r="L24">
        <v>5.6080351609815058E-3</v>
      </c>
      <c r="M24" s="14">
        <v>19</v>
      </c>
      <c r="N24">
        <v>3425.2559999999999</v>
      </c>
      <c r="O24" s="12">
        <v>1.0848891429240124E-4</v>
      </c>
      <c r="P24" s="12">
        <v>3.3674103335298272E-2</v>
      </c>
      <c r="Q24" s="12">
        <v>1.2886925387400553E-2</v>
      </c>
      <c r="R24">
        <v>1.778</v>
      </c>
      <c r="S24" s="40">
        <v>3397255.1148437499</v>
      </c>
      <c r="T24">
        <v>558.15</v>
      </c>
      <c r="U24" s="17">
        <v>608.59128636306525</v>
      </c>
      <c r="V24">
        <v>0.03</v>
      </c>
      <c r="W24" s="12">
        <v>627238.18776968482</v>
      </c>
      <c r="X24">
        <v>1.9370555047870826E-2</v>
      </c>
      <c r="Y24">
        <v>7.1850363126683199</v>
      </c>
      <c r="Z24">
        <v>7.185036328277663</v>
      </c>
      <c r="AA24">
        <v>-1.5609343151368194E-8</v>
      </c>
      <c r="AB24">
        <v>1.4474022351939319E-5</v>
      </c>
      <c r="AC24">
        <v>655.25002720907639</v>
      </c>
      <c r="AD24">
        <v>15432.224580727025</v>
      </c>
      <c r="AE24">
        <v>608.59128636306525</v>
      </c>
      <c r="AF24" s="20">
        <v>0</v>
      </c>
      <c r="AG24">
        <v>1.4536479020431542E-5</v>
      </c>
      <c r="AH24">
        <v>46.494623467789019</v>
      </c>
      <c r="AI24">
        <v>0.2758567784648111</v>
      </c>
      <c r="AJ24">
        <v>34.815163759022347</v>
      </c>
      <c r="AK24">
        <v>2.62625314959576</v>
      </c>
      <c r="AL24">
        <v>1.1961215883036658</v>
      </c>
      <c r="AM24">
        <v>613.05026987441499</v>
      </c>
      <c r="AN24">
        <v>1.3398675946518779E-8</v>
      </c>
      <c r="AO24">
        <v>6.2456668492223314E-8</v>
      </c>
      <c r="AP24">
        <v>3.3694225728339653</v>
      </c>
      <c r="AQ24">
        <v>3.8603936502507666E-5</v>
      </c>
      <c r="AR24">
        <v>7.2994678444618828E-6</v>
      </c>
      <c r="AS24">
        <v>17.482374377004668</v>
      </c>
      <c r="AT24">
        <v>11.255965974637746</v>
      </c>
      <c r="AU24">
        <v>3.1050345122730962</v>
      </c>
      <c r="AV24">
        <v>0.26438806056086905</v>
      </c>
      <c r="AW24">
        <v>9.1842291528078865E-3</v>
      </c>
      <c r="AX24">
        <v>0.26438805281946676</v>
      </c>
      <c r="AY24">
        <v>7.7414022969790608E-9</v>
      </c>
      <c r="AZ24">
        <v>1028533.0792909416</v>
      </c>
      <c r="BA24">
        <v>1.1457137140871747E-5</v>
      </c>
      <c r="BB24" s="40">
        <v>3425755.6434973539</v>
      </c>
      <c r="BC24" s="62">
        <v>28500.528653603978</v>
      </c>
      <c r="BD24" s="61">
        <v>0.83892812550566442</v>
      </c>
      <c r="BE24" s="40">
        <v>3338776.7795598097</v>
      </c>
      <c r="BF24" s="58">
        <v>1.02605111682519</v>
      </c>
      <c r="BG24">
        <v>0.7551739999999999</v>
      </c>
      <c r="BH24">
        <v>4.5999999999999999E-2</v>
      </c>
      <c r="BI24">
        <v>5625</v>
      </c>
      <c r="BJ24">
        <v>1.0442197500160584</v>
      </c>
      <c r="BK24">
        <v>54.900269887813693</v>
      </c>
      <c r="BL24">
        <v>3.4257556434973537</v>
      </c>
      <c r="BM24">
        <v>54.900269887813693</v>
      </c>
      <c r="BN24">
        <v>1.0442197500160584</v>
      </c>
      <c r="BO24">
        <v>222.01804272968747</v>
      </c>
      <c r="BP24">
        <v>2.3224373985527707E-5</v>
      </c>
      <c r="BQ24">
        <v>8.8676091506903393E-2</v>
      </c>
      <c r="BR24">
        <v>6203.0123864086236</v>
      </c>
      <c r="BS24">
        <v>1900633.2972528166</v>
      </c>
      <c r="BT24">
        <v>1.6245763322529783</v>
      </c>
      <c r="BU24">
        <v>2945.3882604828364</v>
      </c>
      <c r="BV24">
        <v>20267.481269449581</v>
      </c>
      <c r="BW24">
        <v>7.2824765238617528E-5</v>
      </c>
      <c r="BX24">
        <v>0.4935448340130611</v>
      </c>
      <c r="BY24">
        <v>7470.2220062793513</v>
      </c>
      <c r="BZ24">
        <v>606126.47854220553</v>
      </c>
      <c r="CA24">
        <v>1.1022649339963539</v>
      </c>
      <c r="CB24">
        <v>1010.8642504605837</v>
      </c>
      <c r="CC24">
        <v>38714.186177494557</v>
      </c>
      <c r="CD24" s="21">
        <v>-2.6417471996425666E-2</v>
      </c>
    </row>
    <row r="25" spans="1:82" ht="18.75">
      <c r="A25" s="13" t="s">
        <v>281</v>
      </c>
      <c r="B25">
        <v>14410042.129999999</v>
      </c>
      <c r="C25">
        <v>612.10417526659455</v>
      </c>
      <c r="D25">
        <v>90.918182000549308</v>
      </c>
      <c r="E25">
        <v>614.04047527067326</v>
      </c>
      <c r="F25">
        <v>2627022.5861350344</v>
      </c>
      <c r="G25">
        <v>1587051.743777507</v>
      </c>
      <c r="H25">
        <v>2.2366390223892932E-5</v>
      </c>
      <c r="I25">
        <v>7.0774633188978175E-5</v>
      </c>
      <c r="J25">
        <v>0.4840864465582857</v>
      </c>
      <c r="K25">
        <v>8073.7157051809381</v>
      </c>
      <c r="L25">
        <v>5.7975807482611623E-3</v>
      </c>
      <c r="M25" s="14">
        <v>20</v>
      </c>
      <c r="N25">
        <v>4145.2920000000004</v>
      </c>
      <c r="O25" s="12">
        <v>1.0848891429240124E-4</v>
      </c>
      <c r="P25" s="12">
        <v>3.3674103335298272E-2</v>
      </c>
      <c r="Q25" s="12">
        <v>1.2886925387400553E-2</v>
      </c>
      <c r="R25">
        <v>1.778</v>
      </c>
      <c r="S25" s="40">
        <v>3423494.6781812501</v>
      </c>
      <c r="T25">
        <v>570.65</v>
      </c>
      <c r="U25" s="17">
        <v>613.28149268008883</v>
      </c>
      <c r="V25">
        <v>0.03</v>
      </c>
      <c r="W25" s="12">
        <v>754791.17737494106</v>
      </c>
      <c r="X25">
        <v>1.8186009645888682E-2</v>
      </c>
      <c r="Y25">
        <v>7.4153438048043867</v>
      </c>
      <c r="Z25">
        <v>7.4153438087206771</v>
      </c>
      <c r="AA25">
        <v>-3.9162904030831669E-9</v>
      </c>
      <c r="AB25">
        <v>1.0936223187201512E-5</v>
      </c>
      <c r="AC25">
        <v>645.23121485915124</v>
      </c>
      <c r="AD25">
        <v>17993.702448287164</v>
      </c>
      <c r="AE25">
        <v>613.28149268008872</v>
      </c>
      <c r="AF25" s="20">
        <v>0</v>
      </c>
      <c r="AG25">
        <v>1.0984853075220583E-5</v>
      </c>
      <c r="AH25">
        <v>63.615169321481787</v>
      </c>
      <c r="AI25">
        <v>0.32187099618449511</v>
      </c>
      <c r="AJ25">
        <v>30.675769701735106</v>
      </c>
      <c r="AK25">
        <v>2.1212545071306437</v>
      </c>
      <c r="AL25">
        <v>1.1803971616409898</v>
      </c>
      <c r="AM25">
        <v>612.10417525796959</v>
      </c>
      <c r="AN25">
        <v>8.6249656305881217E-9</v>
      </c>
      <c r="AO25">
        <v>4.8629888019071632E-8</v>
      </c>
      <c r="AP25">
        <v>3.7051359453343289</v>
      </c>
      <c r="AQ25">
        <v>3.3506902813444311E-5</v>
      </c>
      <c r="AR25">
        <v>5.5167414816198274E-6</v>
      </c>
      <c r="AS25">
        <v>15.405785588150025</v>
      </c>
      <c r="AT25">
        <v>10.623715632044492</v>
      </c>
      <c r="AU25">
        <v>3.4194659336669537</v>
      </c>
      <c r="AV25">
        <v>0.28567001166737516</v>
      </c>
      <c r="AW25">
        <v>6.855945468254041E-3</v>
      </c>
      <c r="AX25">
        <v>0.28566998758515533</v>
      </c>
      <c r="AY25">
        <v>2.4082219829413276E-8</v>
      </c>
      <c r="AZ25">
        <v>1039970.8423575275</v>
      </c>
      <c r="BA25">
        <v>9.0433666423596913E-6</v>
      </c>
      <c r="BB25" s="40">
        <v>3433928.8556552771</v>
      </c>
      <c r="BC25" s="62">
        <v>10434.177474027034</v>
      </c>
      <c r="BD25" s="61">
        <v>0.30478147200071731</v>
      </c>
      <c r="BE25" s="40">
        <v>3475986.7841992537</v>
      </c>
      <c r="BF25" s="58">
        <v>0.98790043485344692</v>
      </c>
      <c r="BG25">
        <v>0.7551739999999999</v>
      </c>
      <c r="BH25">
        <v>4.5999999999999999E-2</v>
      </c>
      <c r="BI25">
        <v>5625</v>
      </c>
      <c r="BJ25">
        <v>1.0459827103109833</v>
      </c>
      <c r="BK25" s="64">
        <v>41.454175266594575</v>
      </c>
      <c r="BL25" s="64">
        <v>3.4339288556552772</v>
      </c>
      <c r="BM25">
        <v>41.454175266594575</v>
      </c>
      <c r="BN25">
        <v>1.0459827103109833</v>
      </c>
      <c r="BO25">
        <v>2.1146257059754037</v>
      </c>
      <c r="BP25">
        <v>2.295551052667078E-5</v>
      </c>
      <c r="BQ25">
        <v>9.0455703251213257E-2</v>
      </c>
      <c r="BR25">
        <v>6699.4390077725839</v>
      </c>
      <c r="BS25">
        <v>2327113.0760051054</v>
      </c>
      <c r="BT25">
        <v>1.7001586095528991</v>
      </c>
      <c r="BU25">
        <v>3526.7737593949255</v>
      </c>
      <c r="BV25">
        <v>24755.074699655932</v>
      </c>
      <c r="BW25">
        <v>2.2394791440422953E-5</v>
      </c>
      <c r="BX25">
        <v>0.10924319857772137</v>
      </c>
      <c r="BY25">
        <v>11101.836069519541</v>
      </c>
      <c r="BZ25">
        <v>2385379.1563588465</v>
      </c>
      <c r="CA25">
        <v>2.2758698630173417</v>
      </c>
      <c r="CB25">
        <v>4042.3390964964974</v>
      </c>
      <c r="CC25">
        <v>34267.138154520595</v>
      </c>
      <c r="CD25" s="21">
        <v>1.1901062589217967E-2</v>
      </c>
    </row>
    <row r="26" spans="1:82" ht="18.75">
      <c r="A26" s="13" t="s">
        <v>282</v>
      </c>
      <c r="B26">
        <v>14651358.625</v>
      </c>
      <c r="C26">
        <v>613.42618183469449</v>
      </c>
      <c r="D26">
        <v>93.253820227631977</v>
      </c>
      <c r="E26">
        <v>609.76672565409854</v>
      </c>
      <c r="F26">
        <v>2620453.7584548215</v>
      </c>
      <c r="G26">
        <v>1596516.9820091785</v>
      </c>
      <c r="H26">
        <v>2.2506791326882159E-5</v>
      </c>
      <c r="I26">
        <v>7.0213280572698186E-5</v>
      </c>
      <c r="J26">
        <v>0.48136205369642565</v>
      </c>
      <c r="K26">
        <v>8244.8394584875186</v>
      </c>
      <c r="L26">
        <v>5.5330018798425981E-3</v>
      </c>
      <c r="M26" s="14">
        <v>21</v>
      </c>
      <c r="N26">
        <v>4160.2079999999996</v>
      </c>
      <c r="O26" s="12">
        <v>1.0848891429240124E-4</v>
      </c>
      <c r="P26" s="12">
        <v>3.3674103335298272E-2</v>
      </c>
      <c r="Q26" s="12">
        <v>1.2886925387400553E-2</v>
      </c>
      <c r="R26">
        <v>1.778</v>
      </c>
      <c r="S26" s="40">
        <v>3202752.9945312501</v>
      </c>
      <c r="T26">
        <v>578.15</v>
      </c>
      <c r="U26" s="17">
        <v>617.06487686592573</v>
      </c>
      <c r="V26">
        <v>0.03</v>
      </c>
      <c r="W26" s="12">
        <v>763563.38366154546</v>
      </c>
      <c r="X26">
        <v>1.7996836804410127E-2</v>
      </c>
      <c r="Y26">
        <v>7.4542149298824087</v>
      </c>
      <c r="Z26">
        <v>7.4542149417546808</v>
      </c>
      <c r="AA26">
        <v>-1.1872272054347377E-8</v>
      </c>
      <c r="AB26">
        <v>1.0398471464749254E-5</v>
      </c>
      <c r="AC26">
        <v>643.08995856259253</v>
      </c>
      <c r="AD26">
        <v>18107.904438346446</v>
      </c>
      <c r="AE26">
        <v>617.06487731656807</v>
      </c>
      <c r="AF26" s="20">
        <v>4.5064234655001201E-7</v>
      </c>
      <c r="AG26">
        <v>1.044362289610308E-5</v>
      </c>
      <c r="AH26">
        <v>63.851713959299914</v>
      </c>
      <c r="AI26">
        <v>0.32359694946559059</v>
      </c>
      <c r="AJ26">
        <v>29.34945608944939</v>
      </c>
      <c r="AK26">
        <v>1.8967570151457716</v>
      </c>
      <c r="AL26">
        <v>1.2026233096901375</v>
      </c>
      <c r="AM26">
        <v>613.42618183450861</v>
      </c>
      <c r="AN26">
        <v>1.8587797967484221E-10</v>
      </c>
      <c r="AO26">
        <v>4.515143135382568E-8</v>
      </c>
      <c r="AP26">
        <v>3.650318557683053</v>
      </c>
      <c r="AQ26">
        <v>3.2256468422809185E-5</v>
      </c>
      <c r="AR26">
        <v>5.2443871637284528E-6</v>
      </c>
      <c r="AS26">
        <v>14.738172022215945</v>
      </c>
      <c r="AT26">
        <v>10.402204321478425</v>
      </c>
      <c r="AU26">
        <v>3.3661215861482021</v>
      </c>
      <c r="AV26">
        <v>0.28419697153485091</v>
      </c>
      <c r="AW26">
        <v>6.6305791377998568E-3</v>
      </c>
      <c r="AX26">
        <v>0.2841969682095361</v>
      </c>
      <c r="AY26">
        <v>3.3253148012946099E-9</v>
      </c>
      <c r="AZ26">
        <v>1023936.776445643</v>
      </c>
      <c r="BA26">
        <v>8.8366173836847705E-6</v>
      </c>
      <c r="BB26" s="40">
        <v>3190232.4997550682</v>
      </c>
      <c r="BC26" s="62">
        <v>-12520.494776181877</v>
      </c>
      <c r="BD26" s="61">
        <v>-0.39092914119698935</v>
      </c>
      <c r="BE26" s="40">
        <v>3121527.6055473564</v>
      </c>
      <c r="BF26" s="58">
        <v>1.0220100229405673</v>
      </c>
      <c r="BG26">
        <v>0.7551739999999999</v>
      </c>
      <c r="BH26">
        <v>4.5999999999999999E-2</v>
      </c>
      <c r="BI26">
        <v>5625</v>
      </c>
      <c r="BJ26">
        <v>1.045817878798351</v>
      </c>
      <c r="BK26">
        <v>35.276181834694512</v>
      </c>
      <c r="BL26">
        <v>3.190232499755068</v>
      </c>
      <c r="BM26">
        <v>35.276181834694512</v>
      </c>
      <c r="BN26">
        <v>1.045817878798351</v>
      </c>
      <c r="BO26">
        <v>22.314458058870105</v>
      </c>
      <c r="BP26">
        <v>2.2995398111617487E-5</v>
      </c>
      <c r="BQ26">
        <v>9.2808780711628555E-2</v>
      </c>
      <c r="BR26">
        <v>7064.8110101549464</v>
      </c>
      <c r="BS26">
        <v>2331435.6129795141</v>
      </c>
      <c r="BT26">
        <v>1.7504608994555635</v>
      </c>
      <c r="BU26">
        <v>3573.4486241900158</v>
      </c>
      <c r="BV26">
        <v>25735.185063690293</v>
      </c>
      <c r="BW26">
        <v>2.2594743588000931E-5</v>
      </c>
      <c r="BX26">
        <v>0.10605392210907205</v>
      </c>
      <c r="BY26">
        <v>10080.236143087292</v>
      </c>
      <c r="BZ26">
        <v>2372777.0967287272</v>
      </c>
      <c r="CA26">
        <v>2.1475900789912772</v>
      </c>
      <c r="CB26">
        <v>3932.9094272858169</v>
      </c>
      <c r="CC26">
        <v>32366.174050421763</v>
      </c>
      <c r="CD26" s="21">
        <v>1.6591548793667185E-2</v>
      </c>
    </row>
    <row r="27" spans="1:82" ht="18.75">
      <c r="A27" s="13" t="s">
        <v>283</v>
      </c>
      <c r="B27">
        <v>14444515.914999999</v>
      </c>
      <c r="C27">
        <v>612.29412141213845</v>
      </c>
      <c r="D27">
        <v>91.248555698911844</v>
      </c>
      <c r="E27">
        <v>613.43232402419449</v>
      </c>
      <c r="F27">
        <v>2626093.1345668421</v>
      </c>
      <c r="G27">
        <v>1588403.9289842495</v>
      </c>
      <c r="H27">
        <v>2.2386245793773059E-5</v>
      </c>
      <c r="I27">
        <v>7.0694401850615891E-5</v>
      </c>
      <c r="J27">
        <v>0.48369684775438243</v>
      </c>
      <c r="K27">
        <v>8097.4885849811244</v>
      </c>
      <c r="L27">
        <v>5.7594462826100956E-3</v>
      </c>
      <c r="M27" s="14">
        <v>22</v>
      </c>
      <c r="N27">
        <v>4122.24</v>
      </c>
      <c r="O27" s="12">
        <v>1.0848891429240124E-4</v>
      </c>
      <c r="P27" s="12">
        <v>3.3674103335298272E-2</v>
      </c>
      <c r="Q27" s="12">
        <v>1.2886925387400553E-2</v>
      </c>
      <c r="R27">
        <v>1.778</v>
      </c>
      <c r="S27" s="40">
        <v>2557279.19140625</v>
      </c>
      <c r="T27">
        <v>589.53888888888889</v>
      </c>
      <c r="U27" s="17">
        <v>621.46779135769157</v>
      </c>
      <c r="V27">
        <v>0.03</v>
      </c>
      <c r="W27" s="12">
        <v>751445.62961593596</v>
      </c>
      <c r="X27">
        <v>1.8198850681618077E-2</v>
      </c>
      <c r="Y27">
        <v>7.4127272248023699</v>
      </c>
      <c r="Z27">
        <v>7.4127272298033446</v>
      </c>
      <c r="AA27">
        <v>-5.000974745428266E-9</v>
      </c>
      <c r="AB27">
        <v>1.0967511890910007E-5</v>
      </c>
      <c r="AC27">
        <v>633.81671939573573</v>
      </c>
      <c r="AD27">
        <v>17920.27024198875</v>
      </c>
      <c r="AE27">
        <v>621.46779171061326</v>
      </c>
      <c r="AF27" s="20">
        <v>3.5292168831801973E-7</v>
      </c>
      <c r="AG27">
        <v>1.1004378981581067E-5</v>
      </c>
      <c r="AH27">
        <v>63.016439898827961</v>
      </c>
      <c r="AI27">
        <v>0.32051149038583826</v>
      </c>
      <c r="AJ27">
        <v>30.604886622218824</v>
      </c>
      <c r="AK27">
        <v>1.3763422416662483</v>
      </c>
      <c r="AL27">
        <v>1.1834832388614511</v>
      </c>
      <c r="AM27">
        <v>612.29412141207717</v>
      </c>
      <c r="AN27">
        <v>6.127720553195104E-11</v>
      </c>
      <c r="AO27">
        <v>3.6867090671059593E-8</v>
      </c>
      <c r="AP27">
        <v>3.6846126418629943</v>
      </c>
      <c r="AQ27">
        <v>3.3556507711274832E-5</v>
      </c>
      <c r="AR27">
        <v>5.5206230361260633E-6</v>
      </c>
      <c r="AS27">
        <v>15.353709862905175</v>
      </c>
      <c r="AT27">
        <v>10.606785648559683</v>
      </c>
      <c r="AU27">
        <v>3.3995966764229841</v>
      </c>
      <c r="AV27">
        <v>0.28501596544001018</v>
      </c>
      <c r="AW27">
        <v>6.8920942955610128E-3</v>
      </c>
      <c r="AX27">
        <v>0.28501594977477668</v>
      </c>
      <c r="AY27">
        <v>1.5665233499273512E-8</v>
      </c>
      <c r="AZ27">
        <v>1037689.2055825926</v>
      </c>
      <c r="BA27">
        <v>9.1072009388504326E-6</v>
      </c>
      <c r="BB27" s="40">
        <v>2576842.6744750515</v>
      </c>
      <c r="BC27" s="62">
        <v>19563.483068801463</v>
      </c>
      <c r="BD27" s="61">
        <v>0.76501162385963362</v>
      </c>
      <c r="BE27" s="40">
        <v>2755634.2598421718</v>
      </c>
      <c r="BF27" s="58">
        <v>0.93511781009089334</v>
      </c>
      <c r="BG27">
        <v>0.7551739999999999</v>
      </c>
      <c r="BH27">
        <v>4.5999999999999999E-2</v>
      </c>
      <c r="BI27">
        <v>5625</v>
      </c>
      <c r="BJ27">
        <v>1.0436312433547148</v>
      </c>
      <c r="BK27">
        <v>22.75523252324956</v>
      </c>
      <c r="BL27">
        <v>2.5768426744750514</v>
      </c>
      <c r="BM27">
        <v>22.75523252324956</v>
      </c>
      <c r="BN27">
        <v>1.0436312433547148</v>
      </c>
      <c r="BO27">
        <v>297.38200532718975</v>
      </c>
      <c r="BP27">
        <v>2.2736679093511609E-5</v>
      </c>
      <c r="BQ27">
        <v>9.5091779217516159E-2</v>
      </c>
      <c r="BR27">
        <v>7710.3188353561563</v>
      </c>
      <c r="BS27">
        <v>2336444.9614859461</v>
      </c>
      <c r="BT27">
        <v>1.8435562622837018</v>
      </c>
      <c r="BU27">
        <v>3654.5578290121857</v>
      </c>
      <c r="BV27">
        <v>26966.743095590358</v>
      </c>
      <c r="BW27">
        <v>2.2675955471867457E-5</v>
      </c>
      <c r="BX27">
        <v>9.6679385950277363E-2</v>
      </c>
      <c r="BY27">
        <v>8069.2956588300376</v>
      </c>
      <c r="BZ27">
        <v>2342701.6945267953</v>
      </c>
      <c r="CA27">
        <v>1.8926370627040414</v>
      </c>
      <c r="CB27">
        <v>3701.0790875742941</v>
      </c>
      <c r="CC27">
        <v>27765.975419546659</v>
      </c>
      <c r="CD27" s="21">
        <v>6.9505391417700374E-2</v>
      </c>
    </row>
    <row r="28" spans="1:82" ht="18.75">
      <c r="A28" s="13" t="s">
        <v>284</v>
      </c>
      <c r="B28">
        <v>14582411.055</v>
      </c>
      <c r="C28">
        <v>613.05026988781367</v>
      </c>
      <c r="D28">
        <v>92.580958140603215</v>
      </c>
      <c r="E28">
        <v>610.99184656446221</v>
      </c>
      <c r="F28">
        <v>2622345.5985878608</v>
      </c>
      <c r="G28">
        <v>1593812.5192969192</v>
      </c>
      <c r="H28">
        <v>2.2466336042427335E-5</v>
      </c>
      <c r="I28">
        <v>7.0373614625891007E-5</v>
      </c>
      <c r="J28">
        <v>0.48213977909987105</v>
      </c>
      <c r="K28">
        <v>8194.8014383951322</v>
      </c>
      <c r="L28">
        <v>5.6080351609815058E-3</v>
      </c>
      <c r="M28" s="14">
        <v>23</v>
      </c>
      <c r="N28">
        <v>4846.3440000000001</v>
      </c>
      <c r="O28" s="12">
        <v>1.0848891429240124E-4</v>
      </c>
      <c r="P28" s="12">
        <v>3.3674103335298272E-2</v>
      </c>
      <c r="Q28" s="12">
        <v>1.2886925387400553E-2</v>
      </c>
      <c r="R28">
        <v>1.9303999999999999</v>
      </c>
      <c r="S28" s="40">
        <v>3286360.32421875</v>
      </c>
      <c r="T28">
        <v>569.81666666666661</v>
      </c>
      <c r="U28" s="17">
        <v>612.59313804239628</v>
      </c>
      <c r="V28">
        <v>0.03</v>
      </c>
      <c r="W28" s="12">
        <v>887470.02497579332</v>
      </c>
      <c r="X28">
        <v>1.7097227909866741E-2</v>
      </c>
      <c r="Y28">
        <v>7.6478110495106542</v>
      </c>
      <c r="Z28">
        <v>7.6478110766910596</v>
      </c>
      <c r="AA28">
        <v>-2.7180405481885828E-8</v>
      </c>
      <c r="AB28">
        <v>8.191495544078128E-6</v>
      </c>
      <c r="AC28">
        <v>644.08488975615376</v>
      </c>
      <c r="AD28">
        <v>20513.584498152944</v>
      </c>
      <c r="AE28">
        <v>612.59313850348644</v>
      </c>
      <c r="AF28" s="20">
        <v>4.6109016693662852E-7</v>
      </c>
      <c r="AG28">
        <v>8.2296042026888289E-6</v>
      </c>
      <c r="AH28">
        <v>82.154011522875848</v>
      </c>
      <c r="AI28">
        <v>0.36668798492560351</v>
      </c>
      <c r="AJ28">
        <v>26.199993578493842</v>
      </c>
      <c r="AK28">
        <v>2.0691566242816957</v>
      </c>
      <c r="AL28">
        <v>1.1961215883036658</v>
      </c>
      <c r="AM28">
        <v>613.05026988371151</v>
      </c>
      <c r="AN28">
        <v>4.1021621655090712E-9</v>
      </c>
      <c r="AO28">
        <v>3.8108658610700979E-8</v>
      </c>
      <c r="AP28">
        <v>3.9096805816990194</v>
      </c>
      <c r="AQ28">
        <v>2.8672132838533172E-5</v>
      </c>
      <c r="AR28">
        <v>4.133856430649765E-6</v>
      </c>
      <c r="AS28">
        <v>13.160658674453938</v>
      </c>
      <c r="AT28">
        <v>9.8361598794747422</v>
      </c>
      <c r="AU28">
        <v>3.6068016456106604</v>
      </c>
      <c r="AV28">
        <v>0.30287893608835903</v>
      </c>
      <c r="AW28">
        <v>5.1977653724528151E-3</v>
      </c>
      <c r="AX28">
        <v>0.30287892129658472</v>
      </c>
      <c r="AY28">
        <v>1.4791774305411565E-8</v>
      </c>
      <c r="AZ28">
        <v>1028533.0792909416</v>
      </c>
      <c r="BA28">
        <v>7.3336254047826074E-6</v>
      </c>
      <c r="BB28" s="40">
        <v>3265567.14652659</v>
      </c>
      <c r="BC28" s="62">
        <v>-20793.17769216001</v>
      </c>
      <c r="BD28" s="61">
        <v>-0.63271143881957226</v>
      </c>
      <c r="BE28" s="40">
        <v>3464058.6881665168</v>
      </c>
      <c r="BF28" s="58">
        <v>0.94269971743897163</v>
      </c>
      <c r="BG28">
        <v>0.86274899999999988</v>
      </c>
      <c r="BH28">
        <v>4.5999999999999999E-2</v>
      </c>
      <c r="BI28">
        <v>5625</v>
      </c>
      <c r="BJ28">
        <v>1.0459145710291049</v>
      </c>
      <c r="BK28">
        <v>43.233603221147064</v>
      </c>
      <c r="BL28">
        <v>3.2655671465265899</v>
      </c>
      <c r="BM28">
        <v>43.233603221147064</v>
      </c>
      <c r="BN28">
        <v>1.0459145710291049</v>
      </c>
      <c r="BO28">
        <v>10.456189791812667</v>
      </c>
      <c r="BP28">
        <v>2.2991190955555717E-5</v>
      </c>
      <c r="BQ28">
        <v>9.1975191706620135E-2</v>
      </c>
      <c r="BR28">
        <v>6925.948821623314</v>
      </c>
      <c r="BS28">
        <v>2716452.2990743336</v>
      </c>
      <c r="BT28">
        <v>1.7312908943345682</v>
      </c>
      <c r="BU28">
        <v>4020.4764312330458</v>
      </c>
      <c r="BV28">
        <v>28694.516294487308</v>
      </c>
      <c r="BW28">
        <v>7.0638530356326683E-5</v>
      </c>
      <c r="BX28">
        <v>0.48335501622951577</v>
      </c>
      <c r="BY28">
        <v>8104.5341889507308</v>
      </c>
      <c r="BZ28">
        <v>884141.74551244278</v>
      </c>
      <c r="CA28">
        <v>1.184413867876861</v>
      </c>
      <c r="CB28">
        <v>1407.1705805401798</v>
      </c>
      <c r="CC28">
        <v>52779.304477054378</v>
      </c>
      <c r="CD28" s="21">
        <v>1.3224916834261715E-2</v>
      </c>
    </row>
    <row r="29" spans="1:82" ht="18.75">
      <c r="A29" s="13" t="s">
        <v>285</v>
      </c>
      <c r="B29">
        <v>14582411.055</v>
      </c>
      <c r="C29">
        <v>613.05026988781367</v>
      </c>
      <c r="D29">
        <v>92.580958140603215</v>
      </c>
      <c r="E29">
        <v>610.99184656446221</v>
      </c>
      <c r="F29">
        <v>2622345.5985878608</v>
      </c>
      <c r="G29">
        <v>1593812.5192969192</v>
      </c>
      <c r="H29">
        <v>2.2466336042427335E-5</v>
      </c>
      <c r="I29">
        <v>7.0373614625891007E-5</v>
      </c>
      <c r="J29">
        <v>0.48213977909987105</v>
      </c>
      <c r="K29">
        <v>8194.8014383951322</v>
      </c>
      <c r="L29">
        <v>5.6080351609815058E-3</v>
      </c>
      <c r="M29" s="14">
        <v>24</v>
      </c>
      <c r="N29">
        <v>4686.3360000000002</v>
      </c>
      <c r="O29" s="12">
        <v>1.0848891429240124E-4</v>
      </c>
      <c r="P29" s="12">
        <v>3.3674103335298272E-2</v>
      </c>
      <c r="Q29" s="12">
        <v>1.2886925387400553E-2</v>
      </c>
      <c r="R29">
        <v>1.778</v>
      </c>
      <c r="S29" s="40">
        <v>3098494.82421875</v>
      </c>
      <c r="T29">
        <v>585.37222222222226</v>
      </c>
      <c r="U29" s="17">
        <v>618.99769348914572</v>
      </c>
      <c r="V29">
        <v>0.03</v>
      </c>
      <c r="W29" s="12">
        <v>858169.11200792994</v>
      </c>
      <c r="X29">
        <v>1.7298857607593039E-2</v>
      </c>
      <c r="Y29">
        <v>7.6031102496569449</v>
      </c>
      <c r="Z29">
        <v>7.6031102547773823</v>
      </c>
      <c r="AA29">
        <v>-5.120437407413192E-9</v>
      </c>
      <c r="AB29">
        <v>8.6583094825644713E-6</v>
      </c>
      <c r="AC29">
        <v>636.94380555596797</v>
      </c>
      <c r="AD29">
        <v>19952.926453125707</v>
      </c>
      <c r="AE29">
        <v>618.99769348914572</v>
      </c>
      <c r="AF29" s="20">
        <v>0</v>
      </c>
      <c r="AG29">
        <v>8.6958326081819142E-6</v>
      </c>
      <c r="AH29">
        <v>77.72466676929848</v>
      </c>
      <c r="AI29">
        <v>0.35666601295956918</v>
      </c>
      <c r="AJ29">
        <v>26.927650042791864</v>
      </c>
      <c r="AK29">
        <v>1.5781711259504567</v>
      </c>
      <c r="AL29">
        <v>1.1961215883036658</v>
      </c>
      <c r="AM29">
        <v>613.05026988225654</v>
      </c>
      <c r="AN29">
        <v>5.5571263146703131E-9</v>
      </c>
      <c r="AO29">
        <v>3.7523125617442961E-8</v>
      </c>
      <c r="AP29">
        <v>3.8552752986869105</v>
      </c>
      <c r="AQ29">
        <v>2.948707966877342E-5</v>
      </c>
      <c r="AR29">
        <v>4.3666778668996786E-6</v>
      </c>
      <c r="AS29">
        <v>13.521922367599878</v>
      </c>
      <c r="AT29">
        <v>9.9715612372993263</v>
      </c>
      <c r="AU29">
        <v>3.5565169894897393</v>
      </c>
      <c r="AV29">
        <v>0.29875830919717128</v>
      </c>
      <c r="AW29">
        <v>5.4939737158238543E-3</v>
      </c>
      <c r="AX29">
        <v>0.29875829929353487</v>
      </c>
      <c r="AY29">
        <v>9.9036364109572617E-9</v>
      </c>
      <c r="AZ29">
        <v>1028533.0792909416</v>
      </c>
      <c r="BA29">
        <v>7.6485016981320606E-6</v>
      </c>
      <c r="BB29" s="40">
        <v>3083019.832596431</v>
      </c>
      <c r="BC29" s="62">
        <v>-15474.991622318979</v>
      </c>
      <c r="BD29" s="61">
        <v>-0.49943577447223336</v>
      </c>
      <c r="BE29" s="40">
        <v>3132961.7726006438</v>
      </c>
      <c r="BF29" s="58">
        <v>0.98405919266523434</v>
      </c>
      <c r="BG29">
        <v>0.7551739999999999</v>
      </c>
      <c r="BH29">
        <v>4.5999999999999999E-2</v>
      </c>
      <c r="BI29">
        <v>5625</v>
      </c>
      <c r="BJ29">
        <v>1.0447749712542134</v>
      </c>
      <c r="BK29">
        <v>27.678047665591407</v>
      </c>
      <c r="BL29">
        <v>3.0830198325964311</v>
      </c>
      <c r="BM29">
        <v>27.678047665591407</v>
      </c>
      <c r="BN29">
        <v>1.0447749712542134</v>
      </c>
      <c r="BO29">
        <v>151.83050933143738</v>
      </c>
      <c r="BP29">
        <v>2.2848810908567324E-5</v>
      </c>
      <c r="BQ29">
        <v>9.4781702944476617E-2</v>
      </c>
      <c r="BR29">
        <v>7545.279035635991</v>
      </c>
      <c r="BS29">
        <v>2643133.7111571343</v>
      </c>
      <c r="BT29">
        <v>1.8189233637067772</v>
      </c>
      <c r="BU29">
        <v>4011.888954632479</v>
      </c>
      <c r="BV29">
        <v>29506.93479733913</v>
      </c>
      <c r="BW29">
        <v>2.2630316266192622E-5</v>
      </c>
      <c r="BX29">
        <v>0.10162816633473994</v>
      </c>
      <c r="BY29">
        <v>9097.9461799004039</v>
      </c>
      <c r="BZ29">
        <v>2668653.0431971611</v>
      </c>
      <c r="CA29">
        <v>2.0259088287177449</v>
      </c>
      <c r="CB29">
        <v>4220.942986248494</v>
      </c>
      <c r="CC29">
        <v>33286.969777547813</v>
      </c>
      <c r="CD29" s="21">
        <v>3.7404244682031178E-2</v>
      </c>
    </row>
    <row r="30" spans="1:82" ht="18.75">
      <c r="A30" s="13" t="s">
        <v>286</v>
      </c>
      <c r="B30">
        <v>14444515.914999999</v>
      </c>
      <c r="C30">
        <v>612.29412141213845</v>
      </c>
      <c r="D30">
        <v>91.248555698911844</v>
      </c>
      <c r="E30">
        <v>613.43232402419449</v>
      </c>
      <c r="F30">
        <v>2626093.1345668421</v>
      </c>
      <c r="G30">
        <v>1588403.9289842495</v>
      </c>
      <c r="H30">
        <v>2.2386245793773059E-5</v>
      </c>
      <c r="I30">
        <v>7.0694401850615891E-5</v>
      </c>
      <c r="J30">
        <v>0.48369684775438243</v>
      </c>
      <c r="K30">
        <v>8097.4885849811244</v>
      </c>
      <c r="L30">
        <v>5.7594462826100956E-3</v>
      </c>
      <c r="M30" s="14">
        <v>25</v>
      </c>
      <c r="N30">
        <v>4838.2079999999996</v>
      </c>
      <c r="O30" s="12">
        <v>1.0848891429240124E-4</v>
      </c>
      <c r="P30" s="12">
        <v>3.3674103335298272E-2</v>
      </c>
      <c r="Q30" s="12">
        <v>1.2886925387400553E-2</v>
      </c>
      <c r="R30">
        <v>1.778</v>
      </c>
      <c r="S30" s="40">
        <v>3584625.48828125</v>
      </c>
      <c r="T30">
        <v>576.20555555555552</v>
      </c>
      <c r="U30" s="17">
        <v>614.33832712640481</v>
      </c>
      <c r="V30">
        <v>0.03</v>
      </c>
      <c r="W30" s="12">
        <v>881959.87054923014</v>
      </c>
      <c r="X30">
        <v>1.7193881606645242E-2</v>
      </c>
      <c r="Y30">
        <v>7.626285050410659</v>
      </c>
      <c r="Z30">
        <v>7.6262850525611352</v>
      </c>
      <c r="AA30">
        <v>-2.1504762415247569E-9</v>
      </c>
      <c r="AB30">
        <v>8.42705094641189E-6</v>
      </c>
      <c r="AC30">
        <v>640.88279960142631</v>
      </c>
      <c r="AD30">
        <v>20443.761316205608</v>
      </c>
      <c r="AE30">
        <v>614.33832755398771</v>
      </c>
      <c r="AF30" s="20">
        <v>4.2758290419442346E-7</v>
      </c>
      <c r="AG30">
        <v>8.4686729314873998E-6</v>
      </c>
      <c r="AH30">
        <v>82.013691184279068</v>
      </c>
      <c r="AI30">
        <v>0.36564517834091703</v>
      </c>
      <c r="AJ30">
        <v>26.869330406088789</v>
      </c>
      <c r="AK30">
        <v>1.9032356999259825</v>
      </c>
      <c r="AL30">
        <v>1.1834832388614511</v>
      </c>
      <c r="AM30">
        <v>612.29412141331045</v>
      </c>
      <c r="AN30">
        <v>-1.1719976100721397E-9</v>
      </c>
      <c r="AO30">
        <v>4.1621985075509783E-8</v>
      </c>
      <c r="AP30">
        <v>3.9467370592058098</v>
      </c>
      <c r="AQ30">
        <v>2.924718316930415E-5</v>
      </c>
      <c r="AR30">
        <v>4.2551474582814548E-6</v>
      </c>
      <c r="AS30">
        <v>13.5006941356882</v>
      </c>
      <c r="AT30">
        <v>9.9637055079046828</v>
      </c>
      <c r="AU30">
        <v>3.6431808773741849</v>
      </c>
      <c r="AV30">
        <v>0.30355618183162481</v>
      </c>
      <c r="AW30">
        <v>5.2956431991019563E-3</v>
      </c>
      <c r="AX30">
        <v>0.3035561636998893</v>
      </c>
      <c r="AY30">
        <v>1.8131735501913937E-8</v>
      </c>
      <c r="AZ30">
        <v>1037689.2055825926</v>
      </c>
      <c r="BA30">
        <v>7.4104716707906235E-6</v>
      </c>
      <c r="BB30" s="40">
        <v>3575286.8676152895</v>
      </c>
      <c r="BC30" s="62">
        <v>-9338.6206659604795</v>
      </c>
      <c r="BD30" s="61">
        <v>-0.26051872633528989</v>
      </c>
      <c r="BE30" s="40">
        <v>3533157.6194656892</v>
      </c>
      <c r="BF30" s="58">
        <v>1.0119239651006489</v>
      </c>
      <c r="BG30">
        <v>0.7551739999999999</v>
      </c>
      <c r="BH30">
        <v>4.5999999999999999E-2</v>
      </c>
      <c r="BI30">
        <v>5625</v>
      </c>
      <c r="BJ30">
        <v>1.045875055578799</v>
      </c>
      <c r="BK30">
        <v>36.088565856582932</v>
      </c>
      <c r="BL30">
        <v>3.5752868676152896</v>
      </c>
      <c r="BM30">
        <v>36.088565856582932</v>
      </c>
      <c r="BN30">
        <v>1.045875055578799</v>
      </c>
      <c r="BO30">
        <v>15.299317058288814</v>
      </c>
      <c r="BP30">
        <v>2.2877537615998985E-5</v>
      </c>
      <c r="BQ30">
        <v>9.2163103368886778E-2</v>
      </c>
      <c r="BR30">
        <v>7056.0395181375789</v>
      </c>
      <c r="BS30">
        <v>2725364.3530727443</v>
      </c>
      <c r="BT30">
        <v>1.751512303682506</v>
      </c>
      <c r="BU30">
        <v>4049.7924829659078</v>
      </c>
      <c r="BV30">
        <v>28962.800048104793</v>
      </c>
      <c r="BW30">
        <v>2.243708357341979E-5</v>
      </c>
      <c r="BX30">
        <v>0.10754385800523507</v>
      </c>
      <c r="BY30">
        <v>10641.844529443797</v>
      </c>
      <c r="BZ30">
        <v>2778864.9670399795</v>
      </c>
      <c r="CA30">
        <v>2.2202286537911595</v>
      </c>
      <c r="CB30">
        <v>4522.5239170223922</v>
      </c>
      <c r="CC30">
        <v>37741.327379225426</v>
      </c>
      <c r="CD30" s="21">
        <v>7.5812891837866289E-3</v>
      </c>
    </row>
    <row r="31" spans="1:82" ht="18.75">
      <c r="A31" s="13" t="s">
        <v>287</v>
      </c>
      <c r="B31">
        <v>16581890.584999999</v>
      </c>
      <c r="C31">
        <v>623.40834329200698</v>
      </c>
      <c r="D31">
        <v>114.24072089270538</v>
      </c>
      <c r="E31">
        <v>573.66553119769708</v>
      </c>
      <c r="F31">
        <v>2561880.926064556</v>
      </c>
      <c r="G31">
        <v>1673008.4528857057</v>
      </c>
      <c r="H31">
        <v>2.3778054068935119E-5</v>
      </c>
      <c r="I31">
        <v>6.5676255486798709E-5</v>
      </c>
      <c r="J31">
        <v>0.4599028461125329</v>
      </c>
      <c r="K31">
        <v>10188.161618072991</v>
      </c>
      <c r="L31">
        <v>3.6065031383353337E-3</v>
      </c>
      <c r="M31" s="14">
        <v>26</v>
      </c>
      <c r="N31">
        <v>4191.3959999999997</v>
      </c>
      <c r="O31" s="12">
        <v>1.0848891429240124E-4</v>
      </c>
      <c r="P31" s="12">
        <v>3.3674103335298272E-2</v>
      </c>
      <c r="Q31" s="12">
        <v>1.2886925387400553E-2</v>
      </c>
      <c r="R31">
        <v>1.9303999999999999</v>
      </c>
      <c r="S31" s="40">
        <v>3232737.40234375</v>
      </c>
      <c r="T31">
        <v>577.59444444444443</v>
      </c>
      <c r="U31" s="17">
        <v>616.72881549610486</v>
      </c>
      <c r="V31">
        <v>0.03</v>
      </c>
      <c r="W31" s="12">
        <v>822431.28997977474</v>
      </c>
      <c r="X31">
        <v>1.6572629587729228E-2</v>
      </c>
      <c r="Y31">
        <v>7.7679118432457166</v>
      </c>
      <c r="Z31">
        <v>7.7679118573675234</v>
      </c>
      <c r="AA31">
        <v>-1.4121806835021289E-8</v>
      </c>
      <c r="AB31">
        <v>6.8219336425474964E-6</v>
      </c>
      <c r="AC31">
        <v>660.03654873559049</v>
      </c>
      <c r="AD31">
        <v>18716.315077338313</v>
      </c>
      <c r="AE31">
        <v>616.72881549610486</v>
      </c>
      <c r="AF31" s="20">
        <v>0</v>
      </c>
      <c r="AG31">
        <v>6.8723299326982296E-6</v>
      </c>
      <c r="AH31">
        <v>63.439546509371787</v>
      </c>
      <c r="AI31">
        <v>0.33254517959670366</v>
      </c>
      <c r="AJ31">
        <v>19.962045013709574</v>
      </c>
      <c r="AK31">
        <v>2.3384390359433054</v>
      </c>
      <c r="AL31">
        <v>1.4549166438635874</v>
      </c>
      <c r="AM31">
        <v>623.40834327534662</v>
      </c>
      <c r="AN31">
        <v>1.6660351320751943E-8</v>
      </c>
      <c r="AO31">
        <v>5.0396290150733182E-8</v>
      </c>
      <c r="AP31">
        <v>3.0998180414547738</v>
      </c>
      <c r="AQ31">
        <v>2.4753883644570186E-5</v>
      </c>
      <c r="AR31">
        <v>3.4613631114244814E-6</v>
      </c>
      <c r="AS31">
        <v>10.054215515802623</v>
      </c>
      <c r="AT31">
        <v>8.4899600043371848</v>
      </c>
      <c r="AU31">
        <v>2.8232952744111399</v>
      </c>
      <c r="AV31">
        <v>0.27652276704363388</v>
      </c>
      <c r="AW31">
        <v>5.0815164355322191E-3</v>
      </c>
      <c r="AX31">
        <v>0.27652276150659133</v>
      </c>
      <c r="AY31">
        <v>5.5370425466882978E-9</v>
      </c>
      <c r="AZ31">
        <v>888872.47317885025</v>
      </c>
      <c r="BA31">
        <v>7.9855924810841328E-6</v>
      </c>
      <c r="BB31" s="40">
        <v>3218026.6555906641</v>
      </c>
      <c r="BC31" s="62">
        <v>-14710.74675308587</v>
      </c>
      <c r="BD31" s="61">
        <v>-0.45505541967066387</v>
      </c>
      <c r="BE31" s="40">
        <v>3001513.8415608276</v>
      </c>
      <c r="BF31" s="58">
        <v>1.072134537922786</v>
      </c>
      <c r="BG31">
        <v>0.86274899999999988</v>
      </c>
      <c r="BH31">
        <v>4.5999999999999999E-2</v>
      </c>
      <c r="BI31">
        <v>5625</v>
      </c>
      <c r="BJ31">
        <v>1.0457244083640593</v>
      </c>
      <c r="BK31">
        <v>45.813898847562541</v>
      </c>
      <c r="BL31">
        <v>3.218026655590664</v>
      </c>
      <c r="BM31">
        <v>45.813898847562541</v>
      </c>
      <c r="BN31">
        <v>1.0457244083640593</v>
      </c>
      <c r="BO31">
        <v>33.801419809689044</v>
      </c>
      <c r="BP31">
        <v>2.4039172523282679E-5</v>
      </c>
      <c r="BQ31">
        <v>9.9807417245680527E-2</v>
      </c>
      <c r="BR31">
        <v>7346.3618298590754</v>
      </c>
      <c r="BS31">
        <v>2246924.5756581137</v>
      </c>
      <c r="BT31">
        <v>1.7694121771704685</v>
      </c>
      <c r="BU31">
        <v>3484.4179007704374</v>
      </c>
      <c r="BV31">
        <v>26986.324575179591</v>
      </c>
      <c r="BW31">
        <v>6.9966014752211077E-5</v>
      </c>
      <c r="BX31">
        <v>0.47895750493288008</v>
      </c>
      <c r="BY31">
        <v>8160.4265125008897</v>
      </c>
      <c r="BZ31">
        <v>772006.3478296391</v>
      </c>
      <c r="CA31">
        <v>1.1920734425864847</v>
      </c>
      <c r="CB31">
        <v>1265.7435943068347</v>
      </c>
      <c r="CC31">
        <v>47042.826398815872</v>
      </c>
      <c r="CD31" s="21">
        <v>-5.8276004235210725E-2</v>
      </c>
    </row>
    <row r="32" spans="1:82" ht="18.75">
      <c r="A32" s="13" t="s">
        <v>288</v>
      </c>
      <c r="B32">
        <v>16616364.369999999</v>
      </c>
      <c r="C32">
        <v>623.57769163346586</v>
      </c>
      <c r="D32">
        <v>114.66029599737462</v>
      </c>
      <c r="E32">
        <v>572.97931530121309</v>
      </c>
      <c r="F32">
        <v>2560721.691284928</v>
      </c>
      <c r="G32">
        <v>1674402.1546774118</v>
      </c>
      <c r="H32">
        <v>2.3803753768346773E-5</v>
      </c>
      <c r="I32">
        <v>6.559315938668894E-5</v>
      </c>
      <c r="J32">
        <v>0.45952852946905182</v>
      </c>
      <c r="K32">
        <v>10236.374668774288</v>
      </c>
      <c r="L32">
        <v>3.575061404803361E-3</v>
      </c>
      <c r="M32" s="14">
        <v>27</v>
      </c>
      <c r="N32">
        <v>4161.5640000000003</v>
      </c>
      <c r="O32" s="12">
        <v>1.0848891429240124E-4</v>
      </c>
      <c r="P32" s="12">
        <v>3.3674103335298272E-2</v>
      </c>
      <c r="Q32" s="12">
        <v>1.2886925387400553E-2</v>
      </c>
      <c r="R32">
        <v>1.9303999999999999</v>
      </c>
      <c r="S32" s="40">
        <v>2822241.2109375</v>
      </c>
      <c r="T32">
        <v>589.81666666666661</v>
      </c>
      <c r="U32" s="17">
        <v>624.0645573502452</v>
      </c>
      <c r="V32">
        <v>0.03</v>
      </c>
      <c r="W32" s="12">
        <v>817612.16054147691</v>
      </c>
      <c r="X32">
        <v>1.6586849247669361E-2</v>
      </c>
      <c r="Y32">
        <v>7.7645814714957808</v>
      </c>
      <c r="Z32">
        <v>7.7645814853560404</v>
      </c>
      <c r="AA32">
        <v>-1.3860259606701675E-8</v>
      </c>
      <c r="AB32">
        <v>6.8456805521474914E-6</v>
      </c>
      <c r="AC32">
        <v>652.78502404442747</v>
      </c>
      <c r="AD32">
        <v>18614.625438017614</v>
      </c>
      <c r="AE32">
        <v>624.0645573502452</v>
      </c>
      <c r="AF32" s="20">
        <v>0</v>
      </c>
      <c r="AG32">
        <v>6.890758559662757E-6</v>
      </c>
      <c r="AH32">
        <v>62.668330096388104</v>
      </c>
      <c r="AI32">
        <v>0.33071552983444896</v>
      </c>
      <c r="AJ32">
        <v>19.906825827880322</v>
      </c>
      <c r="AK32">
        <v>1.8606979045246514</v>
      </c>
      <c r="AL32">
        <v>1.4611413919535472</v>
      </c>
      <c r="AM32">
        <v>623.57769162346494</v>
      </c>
      <c r="AN32">
        <v>1.0000917427532841E-8</v>
      </c>
      <c r="AO32">
        <v>4.5078007515265548E-8</v>
      </c>
      <c r="AP32">
        <v>3.0776933958615964</v>
      </c>
      <c r="AQ32">
        <v>2.4821130170338479E-5</v>
      </c>
      <c r="AR32">
        <v>3.4679182835890113E-6</v>
      </c>
      <c r="AS32">
        <v>10.018526212897351</v>
      </c>
      <c r="AT32">
        <v>8.4721800014877218</v>
      </c>
      <c r="AU32">
        <v>2.8018814980448346</v>
      </c>
      <c r="AV32">
        <v>0.27581189781676185</v>
      </c>
      <c r="AW32">
        <v>5.11541173298561E-3</v>
      </c>
      <c r="AX32">
        <v>0.2758118885813588</v>
      </c>
      <c r="AY32">
        <v>9.2354030534202991E-9</v>
      </c>
      <c r="AZ32">
        <v>886319.53660751623</v>
      </c>
      <c r="BA32">
        <v>8.0648482411256677E-6</v>
      </c>
      <c r="BB32" s="40">
        <v>2838558.0388564388</v>
      </c>
      <c r="BC32" s="62">
        <v>16316.827918938827</v>
      </c>
      <c r="BD32" s="61">
        <v>0.57815142999483926</v>
      </c>
      <c r="BE32" s="40">
        <v>2619411.5769735198</v>
      </c>
      <c r="BF32" s="58">
        <v>1.0836624774088086</v>
      </c>
      <c r="BG32">
        <v>0.86274899999999988</v>
      </c>
      <c r="BH32">
        <v>4.5999999999999999E-2</v>
      </c>
      <c r="BI32">
        <v>5625</v>
      </c>
      <c r="BJ32">
        <v>1.0456827803984645</v>
      </c>
      <c r="BK32">
        <v>33.761024966799255</v>
      </c>
      <c r="BL32">
        <v>2.8385580388564389</v>
      </c>
      <c r="BM32">
        <v>33.761024966799255</v>
      </c>
      <c r="BN32">
        <v>1.0456827803984645</v>
      </c>
      <c r="BO32">
        <v>38.924809464902239</v>
      </c>
      <c r="BP32">
        <v>2.3941043542467619E-5</v>
      </c>
      <c r="BQ32">
        <v>0.10364908467196977</v>
      </c>
      <c r="BR32">
        <v>8080.4220236486944</v>
      </c>
      <c r="BS32">
        <v>2240076.3219765876</v>
      </c>
      <c r="BT32">
        <v>1.8664297530647094</v>
      </c>
      <c r="BU32">
        <v>3550.9352078384668</v>
      </c>
      <c r="BV32">
        <v>28560.046167549681</v>
      </c>
      <c r="BW32">
        <v>2.3787757104593609E-5</v>
      </c>
      <c r="BX32">
        <v>0.13954386498962759</v>
      </c>
      <c r="BY32">
        <v>16122.421660514228</v>
      </c>
      <c r="BZ32">
        <v>2254511.1978016566</v>
      </c>
      <c r="CA32">
        <v>2.7483562278188174</v>
      </c>
      <c r="CB32">
        <v>4166.7645692044898</v>
      </c>
      <c r="CC32">
        <v>45119.096682061245</v>
      </c>
      <c r="CD32" s="21">
        <v>-1.9712135043268779E-3</v>
      </c>
    </row>
    <row r="33" spans="1:82" ht="18.75">
      <c r="A33" s="13" t="s">
        <v>289</v>
      </c>
      <c r="B33">
        <v>16650838.154999999</v>
      </c>
      <c r="C33">
        <v>623.7467472920838</v>
      </c>
      <c r="D33">
        <v>115.08174830522883</v>
      </c>
      <c r="E33">
        <v>572.29121245744955</v>
      </c>
      <c r="F33">
        <v>2559557.8321399409</v>
      </c>
      <c r="G33">
        <v>1675797.4223693286</v>
      </c>
      <c r="H33">
        <v>2.3829582904311094E-5</v>
      </c>
      <c r="I33">
        <v>6.5509940250288218E-5</v>
      </c>
      <c r="J33">
        <v>0.45915472043015876</v>
      </c>
      <c r="K33">
        <v>10285.252806144354</v>
      </c>
      <c r="L33">
        <v>3.5437208597502243E-3</v>
      </c>
      <c r="M33" s="14">
        <v>28</v>
      </c>
      <c r="N33">
        <v>4131.732</v>
      </c>
      <c r="O33" s="12">
        <v>1.0848891429240124E-4</v>
      </c>
      <c r="P33" s="12">
        <v>3.3674103335298272E-2</v>
      </c>
      <c r="Q33" s="12">
        <v>1.2886925387400553E-2</v>
      </c>
      <c r="R33">
        <v>1.778</v>
      </c>
      <c r="S33" s="40">
        <v>2827099.12109375</v>
      </c>
      <c r="T33">
        <v>601.48333333333335</v>
      </c>
      <c r="U33" s="17">
        <v>629.20908850872127</v>
      </c>
      <c r="V33">
        <v>0.03</v>
      </c>
      <c r="W33" s="12">
        <v>812782.3319835955</v>
      </c>
      <c r="X33">
        <v>1.6601239286940538E-2</v>
      </c>
      <c r="Y33">
        <v>7.7612155524378288</v>
      </c>
      <c r="Z33">
        <v>7.7612155659714874</v>
      </c>
      <c r="AA33">
        <v>-1.3533658638209545E-8</v>
      </c>
      <c r="AB33">
        <v>6.8697829922320608E-6</v>
      </c>
      <c r="AC33">
        <v>646.35928467115468</v>
      </c>
      <c r="AD33">
        <v>18512.689626101579</v>
      </c>
      <c r="AE33">
        <v>629.20908850872115</v>
      </c>
      <c r="AF33" s="20">
        <v>0</v>
      </c>
      <c r="AG33">
        <v>6.9150794561919056E-6</v>
      </c>
      <c r="AH33">
        <v>61.901009631726382</v>
      </c>
      <c r="AI33">
        <v>0.32888216872722431</v>
      </c>
      <c r="AJ33">
        <v>19.867690060108981</v>
      </c>
      <c r="AK33">
        <v>1.4370537298865473</v>
      </c>
      <c r="AL33">
        <v>1.4674493516224545</v>
      </c>
      <c r="AM33">
        <v>623.74674728703815</v>
      </c>
      <c r="AN33">
        <v>5.0456492317607626E-9</v>
      </c>
      <c r="AO33">
        <v>4.5296463959844815E-8</v>
      </c>
      <c r="AP33">
        <v>3.0580088819621798</v>
      </c>
      <c r="AQ33">
        <v>2.4850252409144558E-5</v>
      </c>
      <c r="AR33">
        <v>3.4801879600758752E-6</v>
      </c>
      <c r="AS33">
        <v>9.998915584375256</v>
      </c>
      <c r="AT33">
        <v>8.4623832277567992</v>
      </c>
      <c r="AU33">
        <v>2.7831269485455445</v>
      </c>
      <c r="AV33">
        <v>0.27488193341663525</v>
      </c>
      <c r="AW33">
        <v>5.1498271266949827E-3</v>
      </c>
      <c r="AX33">
        <v>0.27488192257041716</v>
      </c>
      <c r="AY33">
        <v>1.0846218090332371E-8</v>
      </c>
      <c r="AZ33">
        <v>883760.40977061237</v>
      </c>
      <c r="BA33">
        <v>8.126285229491984E-6</v>
      </c>
      <c r="BB33" s="40">
        <v>2819186.8326301859</v>
      </c>
      <c r="BC33" s="62">
        <v>-7912.288463564124</v>
      </c>
      <c r="BD33" s="61">
        <v>-0.27987304741204166</v>
      </c>
      <c r="BE33" s="40">
        <v>2687029.2575224498</v>
      </c>
      <c r="BF33" s="58">
        <v>1.0491835266541127</v>
      </c>
      <c r="BG33">
        <v>0.7551739999999999</v>
      </c>
      <c r="BH33">
        <v>4.5999999999999999E-2</v>
      </c>
      <c r="BI33">
        <v>5625</v>
      </c>
      <c r="BJ33">
        <v>1.0434979978402203</v>
      </c>
      <c r="BK33">
        <v>22.263413958750448</v>
      </c>
      <c r="BL33">
        <v>2.8191868326301859</v>
      </c>
      <c r="BM33">
        <v>22.263413958750448</v>
      </c>
      <c r="BN33">
        <v>1.0434979978402203</v>
      </c>
      <c r="BO33">
        <v>314.58648439864845</v>
      </c>
      <c r="BP33">
        <v>2.3871499661931427E-5</v>
      </c>
      <c r="BQ33">
        <v>0.10810273253433231</v>
      </c>
      <c r="BR33">
        <v>8947.0852702072534</v>
      </c>
      <c r="BS33">
        <v>2230497.570692935</v>
      </c>
      <c r="BT33">
        <v>1.9757164134143714</v>
      </c>
      <c r="BU33">
        <v>3620.2543395686716</v>
      </c>
      <c r="BV33">
        <v>30368.71672736439</v>
      </c>
      <c r="BW33">
        <v>2.3773359513019975E-5</v>
      </c>
      <c r="BX33">
        <v>0.11972956043627733</v>
      </c>
      <c r="BY33">
        <v>11385.915054272518</v>
      </c>
      <c r="BZ33">
        <v>2239705.4137667986</v>
      </c>
      <c r="CA33">
        <v>2.2607737887252117</v>
      </c>
      <c r="CB33">
        <v>3833.3934775451712</v>
      </c>
      <c r="CC33">
        <v>35615.207060522582</v>
      </c>
      <c r="CD33" s="21">
        <v>4.5215393920802538E-2</v>
      </c>
    </row>
    <row r="34" spans="1:82" ht="18.75">
      <c r="A34" s="13" t="s">
        <v>290</v>
      </c>
      <c r="B34">
        <v>16650838.154999999</v>
      </c>
      <c r="C34">
        <v>623.7467472920838</v>
      </c>
      <c r="D34">
        <v>115.08174830522883</v>
      </c>
      <c r="E34">
        <v>572.29121245744955</v>
      </c>
      <c r="F34">
        <v>2559557.8321399409</v>
      </c>
      <c r="G34">
        <v>1675797.4223693286</v>
      </c>
      <c r="H34">
        <v>2.3829582904311094E-5</v>
      </c>
      <c r="I34">
        <v>6.5509940250288218E-5</v>
      </c>
      <c r="J34">
        <v>0.45915472043015876</v>
      </c>
      <c r="K34">
        <v>10285.252806144354</v>
      </c>
      <c r="L34">
        <v>3.5437208597502243E-3</v>
      </c>
      <c r="M34" s="14">
        <v>29</v>
      </c>
      <c r="N34">
        <v>4823.2920000000004</v>
      </c>
      <c r="O34" s="12">
        <v>1.0848891429240124E-4</v>
      </c>
      <c r="P34" s="12">
        <v>3.3674103335298272E-2</v>
      </c>
      <c r="Q34" s="12">
        <v>1.2886925387400553E-2</v>
      </c>
      <c r="R34">
        <v>1.778</v>
      </c>
      <c r="S34" s="40">
        <v>3027887.98828125</v>
      </c>
      <c r="T34">
        <v>603.70555555555552</v>
      </c>
      <c r="U34" s="17">
        <v>629.14283977751836</v>
      </c>
      <c r="V34">
        <v>0.03</v>
      </c>
      <c r="W34" s="12">
        <v>948824.00881708215</v>
      </c>
      <c r="X34">
        <v>1.5767577056369424E-2</v>
      </c>
      <c r="Y34">
        <v>7.9637481822879268</v>
      </c>
      <c r="Z34">
        <v>7.9637481939731254</v>
      </c>
      <c r="AA34">
        <v>-1.1685198586519618E-8</v>
      </c>
      <c r="AB34">
        <v>5.3075701619491083E-6</v>
      </c>
      <c r="AC34">
        <v>643.62118736466789</v>
      </c>
      <c r="AD34">
        <v>21061.687142473562</v>
      </c>
      <c r="AE34">
        <v>629.14283977751813</v>
      </c>
      <c r="AF34" s="20">
        <v>0</v>
      </c>
      <c r="AG34">
        <v>5.3488019115736363E-6</v>
      </c>
      <c r="AH34">
        <v>80.120750210462191</v>
      </c>
      <c r="AI34">
        <v>0.37416569306626773</v>
      </c>
      <c r="AJ34">
        <v>17.483579529182375</v>
      </c>
      <c r="AK34">
        <v>1.3217548579129665</v>
      </c>
      <c r="AL34">
        <v>1.4674493516224545</v>
      </c>
      <c r="AM34">
        <v>623.74674729780622</v>
      </c>
      <c r="AN34">
        <v>-5.7224269767175429E-9</v>
      </c>
      <c r="AO34">
        <v>4.1231749624527978E-8</v>
      </c>
      <c r="AP34">
        <v>3.225795772427718</v>
      </c>
      <c r="AQ34">
        <v>2.2332356521133937E-5</v>
      </c>
      <c r="AR34">
        <v>2.6950168305990821E-6</v>
      </c>
      <c r="AS34">
        <v>8.8091766846534121</v>
      </c>
      <c r="AT34">
        <v>7.8289699160745103</v>
      </c>
      <c r="AU34">
        <v>2.9293319546429792</v>
      </c>
      <c r="AV34">
        <v>0.29646381778473874</v>
      </c>
      <c r="AW34">
        <v>3.9787383135317369E-3</v>
      </c>
      <c r="AX34">
        <v>0.29646381368643565</v>
      </c>
      <c r="AY34">
        <v>4.0983030857866254E-9</v>
      </c>
      <c r="AZ34">
        <v>883760.40977061237</v>
      </c>
      <c r="BA34">
        <v>6.9230534406481398E-6</v>
      </c>
      <c r="BB34" s="40">
        <v>3012213.1469620029</v>
      </c>
      <c r="BC34" s="62">
        <v>-15674.841319247149</v>
      </c>
      <c r="BD34" s="61">
        <v>-0.51768233765294647</v>
      </c>
      <c r="BE34" s="40">
        <v>2869975.9303750419</v>
      </c>
      <c r="BF34" s="58">
        <v>1.0495604214242917</v>
      </c>
      <c r="BG34">
        <v>0.7551739999999999</v>
      </c>
      <c r="BH34">
        <v>4.5999999999999999E-2</v>
      </c>
      <c r="BI34">
        <v>5625</v>
      </c>
      <c r="BJ34">
        <v>1.0428550247871839</v>
      </c>
      <c r="BK34" s="63">
        <v>20.041191736528276</v>
      </c>
      <c r="BL34" s="63">
        <v>3.0122131469620026</v>
      </c>
      <c r="BM34">
        <v>20.041191736528276</v>
      </c>
      <c r="BN34">
        <v>1.0428550247871839</v>
      </c>
      <c r="BO34">
        <v>398.35402729802718</v>
      </c>
      <c r="BP34">
        <v>2.3840732771765414E-5</v>
      </c>
      <c r="BQ34">
        <v>0.1102465470208725</v>
      </c>
      <c r="BR34">
        <v>9382.5300618737911</v>
      </c>
      <c r="BS34">
        <v>2607193.525496793</v>
      </c>
      <c r="BT34">
        <v>2.0289650603373466</v>
      </c>
      <c r="BU34">
        <v>4145.4938819171493</v>
      </c>
      <c r="BV34">
        <v>35464.346416124157</v>
      </c>
      <c r="BW34">
        <v>2.3772873602444181E-5</v>
      </c>
      <c r="BX34">
        <v>0.11991002091082556</v>
      </c>
      <c r="BY34">
        <v>11425.394714239246</v>
      </c>
      <c r="BZ34">
        <v>2614635.7047578529</v>
      </c>
      <c r="CA34">
        <v>2.2651523395332998</v>
      </c>
      <c r="CB34">
        <v>4342.059317131544</v>
      </c>
      <c r="CC34">
        <v>40401.911849534728</v>
      </c>
      <c r="CD34" s="21">
        <v>4.2783494512795554E-2</v>
      </c>
    </row>
    <row r="35" spans="1:82" s="82" customFormat="1" ht="18.75">
      <c r="A35" s="81" t="s">
        <v>313</v>
      </c>
      <c r="B35" s="82">
        <v>10273187.93</v>
      </c>
      <c r="C35" s="82">
        <v>586.13430346130383</v>
      </c>
      <c r="D35" s="82">
        <v>57.352435344035484</v>
      </c>
      <c r="E35" s="82">
        <v>683.87988086598716</v>
      </c>
      <c r="F35" s="82">
        <v>2720431.3258571494</v>
      </c>
      <c r="G35" s="82">
        <v>1419800.7015599329</v>
      </c>
      <c r="H35" s="82">
        <v>2.0315305298798345E-5</v>
      </c>
      <c r="I35" s="82">
        <v>8.0969891423623451E-5</v>
      </c>
      <c r="J35" s="82">
        <v>0.53200974031765291</v>
      </c>
      <c r="K35" s="82">
        <v>6204.9107072464121</v>
      </c>
      <c r="L35" s="82">
        <v>1.1305692890007803E-2</v>
      </c>
      <c r="M35" s="14">
        <v>30</v>
      </c>
      <c r="N35" s="82">
        <v>4961.6040000000003</v>
      </c>
      <c r="O35" s="83">
        <v>1.0848891429240124E-4</v>
      </c>
      <c r="P35" s="83">
        <v>3.3674103335298272E-2</v>
      </c>
      <c r="Q35" s="83">
        <v>1.2886925387400553E-2</v>
      </c>
      <c r="R35" s="82">
        <v>2.0573999999999999</v>
      </c>
      <c r="S35" s="84">
        <v>1683177.63671875</v>
      </c>
      <c r="T35" s="82">
        <v>565.20555555555552</v>
      </c>
      <c r="U35" s="85">
        <v>598.39418058391198</v>
      </c>
      <c r="V35" s="82">
        <v>0.03</v>
      </c>
      <c r="W35" s="83">
        <v>789674.03099633288</v>
      </c>
      <c r="X35" s="82">
        <v>1.953418494783259E-2</v>
      </c>
      <c r="Y35" s="82">
        <v>7.1548799686871511</v>
      </c>
      <c r="Z35" s="82">
        <v>7.1548799898938791</v>
      </c>
      <c r="AA35" s="82">
        <v>-2.1206727929268254E-8</v>
      </c>
      <c r="AB35" s="82">
        <v>1.5435075250474377E-5</v>
      </c>
      <c r="AC35" s="82">
        <v>601.98365257589853</v>
      </c>
      <c r="AD35" s="82">
        <v>19510.595030529941</v>
      </c>
      <c r="AE35" s="82">
        <v>598.39418060460378</v>
      </c>
      <c r="AF35" s="86">
        <v>2.0691800273198169E-8</v>
      </c>
      <c r="AG35" s="82">
        <v>1.5456468163638948E-5</v>
      </c>
      <c r="AH35" s="82">
        <v>87.896114841373418</v>
      </c>
      <c r="AI35" s="82">
        <v>0.35850475955118993</v>
      </c>
      <c r="AJ35" s="82">
        <v>46.801681840709023</v>
      </c>
      <c r="AK35" s="82">
        <v>1.0889235914196507</v>
      </c>
      <c r="AL35" s="82">
        <v>0.94436418769145203</v>
      </c>
      <c r="AM35" s="82">
        <v>586.13430345813242</v>
      </c>
      <c r="AN35" s="82">
        <v>3.1714080250822008E-9</v>
      </c>
      <c r="AO35" s="82">
        <v>2.1392913164571236E-8</v>
      </c>
      <c r="AP35" s="82">
        <v>4.9226460018881815</v>
      </c>
      <c r="AQ35" s="82">
        <v>5.539907262777958E-5</v>
      </c>
      <c r="AR35" s="82">
        <v>7.7389305384017598E-6</v>
      </c>
      <c r="AS35" s="82">
        <v>23.433229442265667</v>
      </c>
      <c r="AT35" s="82">
        <v>12.720775383324774</v>
      </c>
      <c r="AU35" s="82">
        <v>4.5604585201035439</v>
      </c>
      <c r="AV35" s="82">
        <v>0.36218748178463755</v>
      </c>
      <c r="AW35" s="82">
        <v>7.5831908824167396E-3</v>
      </c>
      <c r="AX35" s="82">
        <v>0.36218747320140698</v>
      </c>
      <c r="AY35" s="82">
        <v>8.5832305707356227E-9</v>
      </c>
      <c r="AZ35" s="82">
        <v>1300630.6242972165</v>
      </c>
      <c r="BA35" s="82">
        <v>1.1253921693034627E-5</v>
      </c>
      <c r="BB35" s="84">
        <v>1690829.6011036877</v>
      </c>
      <c r="BC35" s="87">
        <v>7651.9643849376589</v>
      </c>
      <c r="BD35" s="88">
        <v>0.45461419032721273</v>
      </c>
      <c r="BE35" s="84">
        <v>1819599.1472898258</v>
      </c>
      <c r="BF35" s="89">
        <v>0.92923191551395701</v>
      </c>
      <c r="BG35" s="82">
        <v>0.95057749999999985</v>
      </c>
      <c r="BH35" s="82">
        <v>4.5999999999999999E-2</v>
      </c>
      <c r="BI35" s="82">
        <v>5625</v>
      </c>
      <c r="BJ35" s="82">
        <v>1.0431197603429982</v>
      </c>
      <c r="BK35" s="82">
        <v>20.92874790574831</v>
      </c>
      <c r="BL35" s="82">
        <v>1.6908296011036876</v>
      </c>
      <c r="BM35" s="82">
        <v>20.92874790574831</v>
      </c>
      <c r="BN35" s="82">
        <v>1.0431197603429982</v>
      </c>
      <c r="BO35" s="82">
        <v>363.71265644249951</v>
      </c>
      <c r="BP35" s="82">
        <v>2.0725194949873284E-5</v>
      </c>
      <c r="BQ35" s="82">
        <v>7.5755536566914736E-2</v>
      </c>
      <c r="BR35" s="82">
        <v>6000.7735879361953</v>
      </c>
      <c r="BS35" s="82">
        <v>3085125.1679164092</v>
      </c>
      <c r="BT35" s="82">
        <v>1.6416912623960478</v>
      </c>
      <c r="BU35" s="82">
        <v>4357.7535128327909</v>
      </c>
      <c r="BV35" s="82">
        <v>25616.968025109021</v>
      </c>
      <c r="BW35" s="82">
        <v>2.0947875126963406E-5</v>
      </c>
      <c r="BX35" s="82">
        <v>7.4269233335351389E-2</v>
      </c>
      <c r="BY35" s="82">
        <v>5535.5009936382812</v>
      </c>
      <c r="BZ35" s="82">
        <v>3052329.6593231517</v>
      </c>
      <c r="CA35" s="82">
        <v>1.5613057840025157</v>
      </c>
      <c r="CB35" s="82">
        <v>4234.7538627091217</v>
      </c>
      <c r="CC35" s="82">
        <v>24405.505059788757</v>
      </c>
      <c r="CD35" s="22">
        <v>0.12039388947672129</v>
      </c>
    </row>
    <row r="36" spans="1:82" ht="18.75">
      <c r="A36" s="13" t="s">
        <v>314</v>
      </c>
      <c r="B36">
        <v>10790294.705</v>
      </c>
      <c r="C36">
        <v>589.78621399136853</v>
      </c>
      <c r="D36">
        <v>61.018657698041302</v>
      </c>
      <c r="E36">
        <v>675.29396862991621</v>
      </c>
      <c r="F36">
        <v>2710502.8313337835</v>
      </c>
      <c r="G36">
        <v>1441682.0426634967</v>
      </c>
      <c r="H36">
        <v>2.0547110080122658E-5</v>
      </c>
      <c r="I36">
        <v>7.9589652595738828E-5</v>
      </c>
      <c r="J36">
        <v>0.52584828353128565</v>
      </c>
      <c r="K36">
        <v>6368.2114890788816</v>
      </c>
      <c r="L36">
        <v>1.050253506811907E-2</v>
      </c>
      <c r="M36" s="14">
        <v>31</v>
      </c>
      <c r="N36">
        <v>5023.9799999999996</v>
      </c>
      <c r="O36" s="12">
        <v>1.0848891429240124E-4</v>
      </c>
      <c r="P36" s="12">
        <v>3.3674103335298272E-2</v>
      </c>
      <c r="Q36" s="12">
        <v>1.2886925387400553E-2</v>
      </c>
      <c r="R36">
        <v>2.0573999999999999</v>
      </c>
      <c r="S36" s="40">
        <v>2339576.93359375</v>
      </c>
      <c r="T36">
        <v>553.26111111111106</v>
      </c>
      <c r="U36" s="17">
        <v>597.65149433284626</v>
      </c>
      <c r="V36">
        <v>0.03</v>
      </c>
      <c r="W36" s="12">
        <v>813468.24990738754</v>
      </c>
      <c r="X36">
        <v>1.9139352631859879E-2</v>
      </c>
      <c r="Y36">
        <v>7.2283034770450989</v>
      </c>
      <c r="Z36">
        <v>7.2283034823768126</v>
      </c>
      <c r="AA36">
        <v>-5.331713737177779E-9</v>
      </c>
      <c r="AB36">
        <v>1.4094030155631572E-5</v>
      </c>
      <c r="AC36">
        <v>612.82840656309634</v>
      </c>
      <c r="AD36">
        <v>19894.32643552377</v>
      </c>
      <c r="AE36">
        <v>597.65149433284637</v>
      </c>
      <c r="AF36" s="20">
        <v>0</v>
      </c>
      <c r="AG36">
        <v>1.4121940013844407E-5</v>
      </c>
      <c r="AH36">
        <v>89.421137478601665</v>
      </c>
      <c r="AI36">
        <v>0.36389296495927231</v>
      </c>
      <c r="AJ36">
        <v>43.601786476235034</v>
      </c>
      <c r="AK36">
        <v>1.5825741579176775</v>
      </c>
      <c r="AL36">
        <v>0.96385926501141828</v>
      </c>
      <c r="AM36">
        <v>589.78621399091617</v>
      </c>
      <c r="AN36">
        <v>4.5235992729431018E-10</v>
      </c>
      <c r="AO36">
        <v>2.7909858212834979E-8</v>
      </c>
      <c r="AP36">
        <v>4.8552927736864948</v>
      </c>
      <c r="AQ36">
        <v>5.0020714401353957E-5</v>
      </c>
      <c r="AR36">
        <v>7.0749249360286209E-6</v>
      </c>
      <c r="AS36">
        <v>21.843979374908393</v>
      </c>
      <c r="AT36">
        <v>12.369626700450329</v>
      </c>
      <c r="AU36">
        <v>4.5012201354662507</v>
      </c>
      <c r="AV36">
        <v>0.35407263822024415</v>
      </c>
      <c r="AW36">
        <v>7.1136326644176667E-3</v>
      </c>
      <c r="AX36">
        <v>0.35407263084232388</v>
      </c>
      <c r="AY36">
        <v>7.3779202747203954E-9</v>
      </c>
      <c r="AZ36">
        <v>1268820.7886702868</v>
      </c>
      <c r="BA36">
        <v>1.0302306520513811E-5</v>
      </c>
      <c r="BB36" s="40">
        <v>2321220.083783845</v>
      </c>
      <c r="BC36" s="62">
        <v>-18356.849809905048</v>
      </c>
      <c r="BD36" s="61">
        <v>-0.784622619000935</v>
      </c>
      <c r="BE36" s="40">
        <v>2079129.9289951893</v>
      </c>
      <c r="BF36" s="58">
        <v>1.1164382039874026</v>
      </c>
      <c r="BG36">
        <v>0.95057749999999985</v>
      </c>
      <c r="BH36">
        <v>4.5999999999999999E-2</v>
      </c>
      <c r="BI36">
        <v>5625</v>
      </c>
      <c r="BJ36">
        <v>1.045901359980103</v>
      </c>
      <c r="BK36">
        <v>36.525102880257464</v>
      </c>
      <c r="BL36">
        <v>2.321220083783845</v>
      </c>
      <c r="BM36">
        <v>36.525102880257464</v>
      </c>
      <c r="BN36">
        <v>1.045901359980103</v>
      </c>
      <c r="BO36">
        <v>12.074909992794975</v>
      </c>
      <c r="BP36">
        <v>2.1130415551747241E-5</v>
      </c>
      <c r="BQ36">
        <v>7.6679662892092174E-2</v>
      </c>
      <c r="BR36">
        <v>5815.9121853843317</v>
      </c>
      <c r="BS36">
        <v>3064002.9416004117</v>
      </c>
      <c r="BT36">
        <v>1.6026758159146139</v>
      </c>
      <c r="BU36">
        <v>4292.3729739980317</v>
      </c>
      <c r="BV36">
        <v>25540.437517787726</v>
      </c>
      <c r="BW36">
        <v>2.094534948577794E-5</v>
      </c>
      <c r="BX36">
        <v>7.8161118704612023E-2</v>
      </c>
      <c r="BY36">
        <v>6255.6612195505786</v>
      </c>
      <c r="BZ36">
        <v>3091075.441436491</v>
      </c>
      <c r="CA36">
        <v>1.6763707157684689</v>
      </c>
      <c r="CB36">
        <v>4401.123403970143</v>
      </c>
      <c r="CC36">
        <v>26693.467873080062</v>
      </c>
      <c r="CD36" s="21">
        <v>8.1473565768760428E-2</v>
      </c>
    </row>
    <row r="37" spans="1:82" ht="18.75">
      <c r="A37" s="13" t="s">
        <v>315</v>
      </c>
      <c r="B37">
        <v>12513983.955</v>
      </c>
      <c r="C37">
        <v>601.04946712932554</v>
      </c>
      <c r="D37">
        <v>74.210926049632405</v>
      </c>
      <c r="E37">
        <v>646.57200369437157</v>
      </c>
      <c r="F37">
        <v>2673987.8027531314</v>
      </c>
      <c r="G37">
        <v>1512141.2610004984</v>
      </c>
      <c r="H37">
        <v>2.1359510422370691E-5</v>
      </c>
      <c r="I37">
        <v>7.5256520232777754E-5</v>
      </c>
      <c r="J37">
        <v>0.50572077748779087</v>
      </c>
      <c r="K37">
        <v>7027.4436751982685</v>
      </c>
      <c r="L37">
        <v>8.078252900830243E-3</v>
      </c>
      <c r="M37" s="14">
        <v>32</v>
      </c>
      <c r="N37">
        <v>4990.08</v>
      </c>
      <c r="O37" s="12">
        <v>1.0848891429240124E-4</v>
      </c>
      <c r="P37" s="12">
        <v>3.3674103335298272E-2</v>
      </c>
      <c r="Q37" s="12">
        <v>1.2886925387400553E-2</v>
      </c>
      <c r="R37">
        <v>2.0573999999999999</v>
      </c>
      <c r="S37" s="40">
        <v>2014727.3264312504</v>
      </c>
      <c r="T37">
        <v>576.76111111111106</v>
      </c>
      <c r="U37" s="17">
        <v>611.63724518148047</v>
      </c>
      <c r="V37">
        <v>0.03</v>
      </c>
      <c r="W37" s="12">
        <v>854501.22379098693</v>
      </c>
      <c r="X37">
        <v>1.8172691165238255E-2</v>
      </c>
      <c r="Y37">
        <v>7.4180606017716704</v>
      </c>
      <c r="Z37">
        <v>7.4180606047438884</v>
      </c>
      <c r="AA37">
        <v>-2.9722180272528931E-9</v>
      </c>
      <c r="AB37">
        <v>1.1080804986855334E-5</v>
      </c>
      <c r="AC37">
        <v>619.42544040601354</v>
      </c>
      <c r="AD37">
        <v>20363.260773661728</v>
      </c>
      <c r="AE37">
        <v>611.63724518148035</v>
      </c>
      <c r="AF37" s="20">
        <v>0</v>
      </c>
      <c r="AG37">
        <v>1.1103795300876259E-5</v>
      </c>
      <c r="AH37">
        <v>87.48374772857872</v>
      </c>
      <c r="AI37">
        <v>0.36783685593180288</v>
      </c>
      <c r="AJ37">
        <v>35.091299513562554</v>
      </c>
      <c r="AK37">
        <v>1.2444299138262176</v>
      </c>
      <c r="AL37">
        <v>1.0457568299930733</v>
      </c>
      <c r="AM37">
        <v>601.04946712820379</v>
      </c>
      <c r="AN37">
        <v>1.1217480277991854E-9</v>
      </c>
      <c r="AO37">
        <v>2.299031402092494E-8</v>
      </c>
      <c r="AP37">
        <v>4.4781696534085516</v>
      </c>
      <c r="AQ37">
        <v>3.8020338067539165E-5</v>
      </c>
      <c r="AR37">
        <v>5.5633928074485918E-6</v>
      </c>
      <c r="AS37">
        <v>17.581977875832401</v>
      </c>
      <c r="AT37">
        <v>11.284371965431387</v>
      </c>
      <c r="AU37">
        <v>4.1508079049292599</v>
      </c>
      <c r="AV37">
        <v>0.32736174847929167</v>
      </c>
      <c r="AW37">
        <v>6.155586155909637E-3</v>
      </c>
      <c r="AX37">
        <v>0.32736173520536793</v>
      </c>
      <c r="AY37">
        <v>1.3273923737955329E-8</v>
      </c>
      <c r="AZ37">
        <v>1161846.5417526329</v>
      </c>
      <c r="BA37">
        <v>8.4901513364059449E-6</v>
      </c>
      <c r="BB37" s="40">
        <v>2034206.9662129509</v>
      </c>
      <c r="BC37" s="62">
        <v>19479.639781700447</v>
      </c>
      <c r="BD37" s="61">
        <v>0.96686234043419383</v>
      </c>
      <c r="BE37" s="40">
        <v>1816715.4719375444</v>
      </c>
      <c r="BF37" s="58">
        <v>1.1197168723638653</v>
      </c>
      <c r="BG37">
        <v>0.95057749999999985</v>
      </c>
      <c r="BH37">
        <v>4.5999999999999999E-2</v>
      </c>
      <c r="BI37">
        <v>5625</v>
      </c>
      <c r="BJ37">
        <v>1.0440249240245814</v>
      </c>
      <c r="BK37">
        <v>24.288356018214472</v>
      </c>
      <c r="BL37">
        <v>2.0342069662129507</v>
      </c>
      <c r="BM37">
        <v>24.288356018214472</v>
      </c>
      <c r="BN37">
        <v>1.0440249240245814</v>
      </c>
      <c r="BO37">
        <v>246.8557566103774</v>
      </c>
      <c r="BP37">
        <v>2.1771011471462705E-5</v>
      </c>
      <c r="BQ37">
        <v>8.588980357779849E-2</v>
      </c>
      <c r="BR37">
        <v>6936.8920399429499</v>
      </c>
      <c r="BS37">
        <v>2953780.4764584624</v>
      </c>
      <c r="BT37">
        <v>1.7583362621280227</v>
      </c>
      <c r="BU37">
        <v>4325.8472656123113</v>
      </c>
      <c r="BV37">
        <v>28831.25033953063</v>
      </c>
      <c r="BW37">
        <v>2.1836174196827694E-5</v>
      </c>
      <c r="BX37">
        <v>8.5011730295371998E-2</v>
      </c>
      <c r="BY37">
        <v>6712.1826924184779</v>
      </c>
      <c r="BZ37">
        <v>2944965.9110386693</v>
      </c>
      <c r="CA37">
        <v>1.7240960747808813</v>
      </c>
      <c r="CB37">
        <v>4281.7039829265059</v>
      </c>
      <c r="CC37">
        <v>28245.299267197071</v>
      </c>
      <c r="CD37" s="21">
        <v>0.10514274311956331</v>
      </c>
    </row>
    <row r="38" spans="1:82" ht="18.75">
      <c r="A38" s="13" t="s">
        <v>316</v>
      </c>
      <c r="B38">
        <v>12445036.385</v>
      </c>
      <c r="C38">
        <v>600.62307338779112</v>
      </c>
      <c r="D38">
        <v>73.65096699650779</v>
      </c>
      <c r="E38">
        <v>647.73015324591881</v>
      </c>
      <c r="F38">
        <v>2675554.2433210411</v>
      </c>
      <c r="G38">
        <v>1509379.9174575773</v>
      </c>
      <c r="H38">
        <v>2.1325501337549776E-5</v>
      </c>
      <c r="I38">
        <v>7.542370875497005E-5</v>
      </c>
      <c r="J38">
        <v>0.50651600214947412</v>
      </c>
      <c r="K38">
        <v>6996.8915278807299</v>
      </c>
      <c r="L38">
        <v>8.1683760977733326E-3</v>
      </c>
      <c r="M38" s="14">
        <v>33</v>
      </c>
      <c r="N38">
        <v>5060.5919999999996</v>
      </c>
      <c r="O38" s="12">
        <v>1.0848891429240124E-4</v>
      </c>
      <c r="P38" s="12">
        <v>3.3674103335298272E-2</v>
      </c>
      <c r="Q38" s="12">
        <v>1.2886925387400553E-2</v>
      </c>
      <c r="R38">
        <v>2.0573999999999999</v>
      </c>
      <c r="S38" s="40">
        <v>2404878.47265625</v>
      </c>
      <c r="T38">
        <v>566.98333333333335</v>
      </c>
      <c r="U38" s="17">
        <v>608.21241032339981</v>
      </c>
      <c r="V38">
        <v>0.03</v>
      </c>
      <c r="W38" s="12">
        <v>864654.79617214866</v>
      </c>
      <c r="X38">
        <v>1.8121205218499265E-2</v>
      </c>
      <c r="Y38">
        <v>7.4285912196669264</v>
      </c>
      <c r="Z38">
        <v>7.428591220453054</v>
      </c>
      <c r="AA38">
        <v>-7.8612760745500054E-10</v>
      </c>
      <c r="AB38">
        <v>1.0944888607299204E-5</v>
      </c>
      <c r="AC38">
        <v>623.51854459784329</v>
      </c>
      <c r="AD38">
        <v>20576.016760086699</v>
      </c>
      <c r="AE38">
        <v>608.21241032339992</v>
      </c>
      <c r="AF38" s="20">
        <v>0</v>
      </c>
      <c r="AG38">
        <v>1.097137052062798E-5</v>
      </c>
      <c r="AH38">
        <v>89.558255629855921</v>
      </c>
      <c r="AI38">
        <v>0.37183969964657304</v>
      </c>
      <c r="AJ38">
        <v>35.035060253281777</v>
      </c>
      <c r="AK38">
        <v>1.5545911754009207</v>
      </c>
      <c r="AL38">
        <v>1.041885165620609</v>
      </c>
      <c r="AM38">
        <v>600.62307338659741</v>
      </c>
      <c r="AN38">
        <v>1.1937117960769683E-9</v>
      </c>
      <c r="AO38">
        <v>2.6481913328776276E-8</v>
      </c>
      <c r="AP38">
        <v>4.5234863001692247</v>
      </c>
      <c r="AQ38">
        <v>3.7928113265714882E-5</v>
      </c>
      <c r="AR38">
        <v>5.4989262169783783E-6</v>
      </c>
      <c r="AS38">
        <v>17.559812694135598</v>
      </c>
      <c r="AT38">
        <v>11.27806460764551</v>
      </c>
      <c r="AU38">
        <v>4.1936321563015522</v>
      </c>
      <c r="AV38">
        <v>0.32985414386767253</v>
      </c>
      <c r="AW38">
        <v>6.0555160902193792E-3</v>
      </c>
      <c r="AX38">
        <v>0.32985412335014164</v>
      </c>
      <c r="AY38">
        <v>2.051753089649111E-8</v>
      </c>
      <c r="AZ38">
        <v>1166174.3258634638</v>
      </c>
      <c r="BA38">
        <v>8.3847083308942439E-6</v>
      </c>
      <c r="BB38" s="40">
        <v>2385717.3596735201</v>
      </c>
      <c r="BC38" s="62">
        <v>-19161.112982729916</v>
      </c>
      <c r="BD38" s="61">
        <v>-0.79676013572386362</v>
      </c>
      <c r="BE38" s="40">
        <v>2047409.5001200894</v>
      </c>
      <c r="BF38" s="58">
        <v>1.1652370273428874</v>
      </c>
      <c r="BG38">
        <v>0.95057749999999985</v>
      </c>
      <c r="BH38">
        <v>4.5999999999999999E-2</v>
      </c>
      <c r="BI38">
        <v>5625</v>
      </c>
      <c r="BJ38">
        <v>1.045670371821839</v>
      </c>
      <c r="BK38">
        <v>33.639740054457775</v>
      </c>
      <c r="BL38">
        <v>2.3857173596735199</v>
      </c>
      <c r="BM38">
        <v>33.639740054457775</v>
      </c>
      <c r="BN38">
        <v>1.045670371821839</v>
      </c>
      <c r="BO38">
        <v>40.452906574868791</v>
      </c>
      <c r="BP38">
        <v>2.1845781865909224E-5</v>
      </c>
      <c r="BQ38">
        <v>8.4182213532496789E-2</v>
      </c>
      <c r="BR38">
        <v>6552.3412394806874</v>
      </c>
      <c r="BS38">
        <v>2985266.076553029</v>
      </c>
      <c r="BT38">
        <v>1.7003712711051457</v>
      </c>
      <c r="BU38">
        <v>4304.5898384829889</v>
      </c>
      <c r="BV38">
        <v>28119.189803587833</v>
      </c>
      <c r="BW38">
        <v>2.1665659711735798E-5</v>
      </c>
      <c r="BX38">
        <v>8.6631860309899389E-2</v>
      </c>
      <c r="BY38">
        <v>7183.8270004393999</v>
      </c>
      <c r="BZ38">
        <v>3010084.7326033828</v>
      </c>
      <c r="CA38">
        <v>1.7965948169961501</v>
      </c>
      <c r="CB38">
        <v>4429.6648620435999</v>
      </c>
      <c r="CC38">
        <v>29778.25167851289</v>
      </c>
      <c r="CD38" s="21">
        <v>8.4446911081894657E-2</v>
      </c>
    </row>
    <row r="39" spans="1:82" ht="18.75">
      <c r="A39" s="13" t="s">
        <v>317</v>
      </c>
      <c r="B39">
        <v>14927148.904999999</v>
      </c>
      <c r="C39">
        <v>614.9156661127455</v>
      </c>
      <c r="D39">
        <v>95.99129627600891</v>
      </c>
      <c r="E39">
        <v>604.83147460894611</v>
      </c>
      <c r="F39">
        <v>2612762.6286267578</v>
      </c>
      <c r="G39">
        <v>1607339.4945123668</v>
      </c>
      <c r="H39">
        <v>2.2671477363907453E-5</v>
      </c>
      <c r="I39">
        <v>6.9572022522881486E-5</v>
      </c>
      <c r="J39">
        <v>0.47825678197067412</v>
      </c>
      <c r="K39">
        <v>8454.9052671850641</v>
      </c>
      <c r="L39">
        <v>5.2373024455701312E-3</v>
      </c>
      <c r="M39" s="14">
        <v>34</v>
      </c>
      <c r="N39">
        <v>4980.5879999999997</v>
      </c>
      <c r="O39" s="12">
        <v>1.0848891429240124E-4</v>
      </c>
      <c r="P39" s="12">
        <v>3.3674103335298272E-2</v>
      </c>
      <c r="Q39" s="12">
        <v>1.2886925387400553E-2</v>
      </c>
      <c r="R39">
        <v>2.0573999999999999</v>
      </c>
      <c r="S39" s="40">
        <v>2337107.2635937496</v>
      </c>
      <c r="T39">
        <v>588.70555555555552</v>
      </c>
      <c r="U39" s="17">
        <v>622.39595999708172</v>
      </c>
      <c r="V39">
        <v>0.03</v>
      </c>
      <c r="W39" s="12">
        <v>922561.44947163155</v>
      </c>
      <c r="X39">
        <v>1.6721180367778067E-2</v>
      </c>
      <c r="Y39">
        <v>7.7333298442477965</v>
      </c>
      <c r="Z39">
        <v>7.7333298519494234</v>
      </c>
      <c r="AA39">
        <v>-7.7016268917873276E-9</v>
      </c>
      <c r="AB39">
        <v>7.3313694138450752E-6</v>
      </c>
      <c r="AC39">
        <v>635.45083870763165</v>
      </c>
      <c r="AD39">
        <v>21088.892822407914</v>
      </c>
      <c r="AE39">
        <v>622.39595999708172</v>
      </c>
      <c r="AF39" s="20">
        <v>0</v>
      </c>
      <c r="AG39">
        <v>7.3581575096084145E-6</v>
      </c>
      <c r="AH39">
        <v>85.724270322752645</v>
      </c>
      <c r="AI39">
        <v>0.3764737560593906</v>
      </c>
      <c r="AJ39">
        <v>24.082609377445696</v>
      </c>
      <c r="AK39">
        <v>1.3831373402663127</v>
      </c>
      <c r="AL39">
        <v>1.2299352185945529</v>
      </c>
      <c r="AM39">
        <v>614.91566611077883</v>
      </c>
      <c r="AN39">
        <v>1.9666686057462357E-9</v>
      </c>
      <c r="AO39">
        <v>2.6788095763339331E-8</v>
      </c>
      <c r="AP39">
        <v>3.8471890694720488</v>
      </c>
      <c r="AQ39">
        <v>2.6837522845226133E-5</v>
      </c>
      <c r="AR39">
        <v>3.6924728026858769E-6</v>
      </c>
      <c r="AS39">
        <v>12.085142242172315</v>
      </c>
      <c r="AT39">
        <v>9.4098839211434786</v>
      </c>
      <c r="AU39">
        <v>3.542574343875752</v>
      </c>
      <c r="AV39">
        <v>0.30461472559629676</v>
      </c>
      <c r="AW39">
        <v>4.7691804278703637E-3</v>
      </c>
      <c r="AX39">
        <v>0.30461471520951006</v>
      </c>
      <c r="AY39">
        <v>1.0386786708505014E-8</v>
      </c>
      <c r="AZ39">
        <v>1005423.1341143909</v>
      </c>
      <c r="BA39">
        <v>6.9758783258627467E-6</v>
      </c>
      <c r="BB39" s="40">
        <v>2335211.4038869855</v>
      </c>
      <c r="BC39" s="62">
        <v>-1895.8597067641094</v>
      </c>
      <c r="BD39" s="61">
        <v>-8.1119927026749403E-2</v>
      </c>
      <c r="BE39" s="40">
        <v>1813831.7965852621</v>
      </c>
      <c r="BF39" s="58">
        <v>1.287446503189148</v>
      </c>
      <c r="BG39">
        <v>0.95057749999999985</v>
      </c>
      <c r="BH39">
        <v>4.5999999999999999E-2</v>
      </c>
      <c r="BI39">
        <v>5625</v>
      </c>
      <c r="BJ39">
        <v>1.0444708975438386</v>
      </c>
      <c r="BK39">
        <v>26.210110557189978</v>
      </c>
      <c r="BL39">
        <v>2.3352114038869853</v>
      </c>
      <c r="BM39">
        <v>26.210110557189978</v>
      </c>
      <c r="BN39">
        <v>1.0444708975438386</v>
      </c>
      <c r="BO39">
        <v>190.1610508449233</v>
      </c>
      <c r="BP39">
        <v>2.2953678450425233E-5</v>
      </c>
      <c r="BQ39">
        <v>9.8426131707359019E-2</v>
      </c>
      <c r="BR39">
        <v>8110.3834537479097</v>
      </c>
      <c r="BS39">
        <v>2796260.5679959534</v>
      </c>
      <c r="BT39">
        <v>1.8913994757050878</v>
      </c>
      <c r="BU39">
        <v>4262.8814239250678</v>
      </c>
      <c r="BV39">
        <v>32558.497536916133</v>
      </c>
      <c r="BW39">
        <v>2.2858440768519685E-5</v>
      </c>
      <c r="BX39">
        <v>0.10185974081736014</v>
      </c>
      <c r="BY39">
        <v>8873.9622178208447</v>
      </c>
      <c r="BZ39">
        <v>2807910.9415799025</v>
      </c>
      <c r="CA39">
        <v>1.9914142536632895</v>
      </c>
      <c r="CB39">
        <v>4366.1549459333546</v>
      </c>
      <c r="CC39">
        <v>34510.590989843156</v>
      </c>
      <c r="CD39" s="21">
        <v>8.690604200782226E-2</v>
      </c>
    </row>
    <row r="40" spans="1:82" ht="18.75">
      <c r="A40" s="13" t="s">
        <v>318</v>
      </c>
      <c r="B40">
        <v>14582411.055</v>
      </c>
      <c r="C40">
        <v>613.05026988781367</v>
      </c>
      <c r="D40">
        <v>92.580958140603215</v>
      </c>
      <c r="E40">
        <v>610.99184656446221</v>
      </c>
      <c r="F40">
        <v>2622345.5985878608</v>
      </c>
      <c r="G40">
        <v>1593812.5192969192</v>
      </c>
      <c r="H40">
        <v>2.2466336042427335E-5</v>
      </c>
      <c r="I40">
        <v>7.0373614625891007E-5</v>
      </c>
      <c r="J40">
        <v>0.48213977909987105</v>
      </c>
      <c r="K40">
        <v>8194.8014383951322</v>
      </c>
      <c r="L40">
        <v>5.6080351609815058E-3</v>
      </c>
      <c r="M40" s="14">
        <v>35</v>
      </c>
      <c r="N40">
        <v>5025.3360000000002</v>
      </c>
      <c r="O40" s="12">
        <v>1.0848891429240124E-4</v>
      </c>
      <c r="P40" s="12">
        <v>3.3674103335298272E-2</v>
      </c>
      <c r="Q40" s="12">
        <v>1.2886925387400553E-2</v>
      </c>
      <c r="R40">
        <v>2.0573999999999999</v>
      </c>
      <c r="S40" s="40">
        <v>2671483.62890625</v>
      </c>
      <c r="T40">
        <v>577.81666666666661</v>
      </c>
      <c r="U40" s="17">
        <v>617.19577887008177</v>
      </c>
      <c r="V40">
        <v>0.03</v>
      </c>
      <c r="W40" s="12">
        <v>920247.31744831847</v>
      </c>
      <c r="X40">
        <v>1.6883466165750746E-2</v>
      </c>
      <c r="Y40">
        <v>7.6960732762517043</v>
      </c>
      <c r="Z40">
        <v>7.6960732994011689</v>
      </c>
      <c r="AA40">
        <v>-2.314946456749567E-8</v>
      </c>
      <c r="AB40">
        <v>7.7148156863323492E-6</v>
      </c>
      <c r="AC40">
        <v>638.30664424509405</v>
      </c>
      <c r="AD40">
        <v>21137.828837479534</v>
      </c>
      <c r="AE40">
        <v>617.19577927069815</v>
      </c>
      <c r="AF40" s="20">
        <v>4.0061638628685614E-7</v>
      </c>
      <c r="AG40">
        <v>7.7447440824979116E-6</v>
      </c>
      <c r="AH40">
        <v>87.230109788625455</v>
      </c>
      <c r="AI40">
        <v>0.37784658565233137</v>
      </c>
      <c r="AJ40">
        <v>25.406692424242401</v>
      </c>
      <c r="AK40">
        <v>1.701923185115906</v>
      </c>
      <c r="AL40">
        <v>1.1961215883036658</v>
      </c>
      <c r="AM40">
        <v>613.05026988149962</v>
      </c>
      <c r="AN40">
        <v>6.3140532802208327E-9</v>
      </c>
      <c r="AO40">
        <v>2.9928396165562339E-8</v>
      </c>
      <c r="AP40">
        <v>3.964788266999042</v>
      </c>
      <c r="AQ40">
        <v>2.7880628244334919E-5</v>
      </c>
      <c r="AR40">
        <v>3.8873362393317369E-6</v>
      </c>
      <c r="AS40">
        <v>12.752436378821974</v>
      </c>
      <c r="AT40">
        <v>9.6786117094220181</v>
      </c>
      <c r="AU40">
        <v>3.6570303882597837</v>
      </c>
      <c r="AV40">
        <v>0.30775787873925831</v>
      </c>
      <c r="AW40">
        <v>4.895296788418985E-3</v>
      </c>
      <c r="AX40">
        <v>0.30775785750746459</v>
      </c>
      <c r="AY40">
        <v>2.1231793712050973E-8</v>
      </c>
      <c r="AZ40">
        <v>1028533.0792909416</v>
      </c>
      <c r="BA40">
        <v>7.032059814240178E-6</v>
      </c>
      <c r="BB40" s="40">
        <v>2674573.680391287</v>
      </c>
      <c r="BC40" s="62">
        <v>3090.0514850369655</v>
      </c>
      <c r="BD40" s="61">
        <v>0.11566799255670843</v>
      </c>
      <c r="BE40" s="40">
        <v>2159872.8388590803</v>
      </c>
      <c r="BF40" s="58">
        <v>1.2383014556561067</v>
      </c>
      <c r="BG40">
        <v>0.95057749999999985</v>
      </c>
      <c r="BH40">
        <v>4.5999999999999999E-2</v>
      </c>
      <c r="BI40">
        <v>5625</v>
      </c>
      <c r="BJ40">
        <v>1.0458145875214793</v>
      </c>
      <c r="BK40">
        <v>35.233603221147064</v>
      </c>
      <c r="BL40">
        <v>2.674573680391287</v>
      </c>
      <c r="BM40">
        <v>35.233603221147064</v>
      </c>
      <c r="BN40">
        <v>1.0458145875214793</v>
      </c>
      <c r="BO40">
        <v>22.718538253459645</v>
      </c>
      <c r="BP40">
        <v>2.2875445771827888E-5</v>
      </c>
      <c r="BQ40">
        <v>9.419139228629804E-2</v>
      </c>
      <c r="BR40">
        <v>7414.4077070688136</v>
      </c>
      <c r="BS40">
        <v>2831032.4845504919</v>
      </c>
      <c r="BT40">
        <v>1.8006728355574817</v>
      </c>
      <c r="BU40">
        <v>4221.4110571563151</v>
      </c>
      <c r="BV40">
        <v>30854.573370547885</v>
      </c>
      <c r="BW40">
        <v>2.2572797885329845E-5</v>
      </c>
      <c r="BX40">
        <v>0.10454936993586221</v>
      </c>
      <c r="BY40">
        <v>9784.4255207753522</v>
      </c>
      <c r="BZ40">
        <v>2868989.9412383647</v>
      </c>
      <c r="CA40">
        <v>2.1125125846288419</v>
      </c>
      <c r="CB40">
        <v>4548.1080991040453</v>
      </c>
      <c r="CC40">
        <v>36898.004905531183</v>
      </c>
      <c r="CD40" s="21">
        <v>8.0739475104835298E-2</v>
      </c>
    </row>
    <row r="41" spans="1:82" ht="18.75">
      <c r="A41" s="13" t="s">
        <v>319</v>
      </c>
      <c r="B41">
        <v>14410042.129999999</v>
      </c>
      <c r="C41">
        <v>612.10417526659455</v>
      </c>
      <c r="D41">
        <v>90.918182000549308</v>
      </c>
      <c r="E41">
        <v>614.04047527067326</v>
      </c>
      <c r="F41">
        <v>2627022.5861350344</v>
      </c>
      <c r="G41">
        <v>1587051.743777507</v>
      </c>
      <c r="H41">
        <v>2.2366390223892932E-5</v>
      </c>
      <c r="I41">
        <v>7.0774633188978175E-5</v>
      </c>
      <c r="J41">
        <v>0.4840864465582857</v>
      </c>
      <c r="K41">
        <v>8073.7157051809381</v>
      </c>
      <c r="L41">
        <v>5.7975807482611623E-3</v>
      </c>
      <c r="M41" s="14">
        <v>36</v>
      </c>
      <c r="N41">
        <v>5011.7759999999998</v>
      </c>
      <c r="O41" s="12">
        <v>1.0848891429240124E-4</v>
      </c>
      <c r="P41" s="12">
        <v>3.3674103335298272E-2</v>
      </c>
      <c r="Q41" s="12">
        <v>1.2886925387400553E-2</v>
      </c>
      <c r="R41">
        <v>2.0573999999999999</v>
      </c>
      <c r="S41" s="40">
        <v>2896461.68359375</v>
      </c>
      <c r="T41">
        <v>569.87222222222226</v>
      </c>
      <c r="U41" s="17">
        <v>613.32520826172936</v>
      </c>
      <c r="V41">
        <v>0.03</v>
      </c>
      <c r="W41" s="12">
        <v>912564.01425508072</v>
      </c>
      <c r="X41">
        <v>1.7005311200958922E-2</v>
      </c>
      <c r="Y41">
        <v>7.6684520793741928</v>
      </c>
      <c r="Z41">
        <v>7.6684520961871447</v>
      </c>
      <c r="AA41">
        <v>-1.681295191957588E-8</v>
      </c>
      <c r="AB41">
        <v>8.0010530543854141E-6</v>
      </c>
      <c r="AC41">
        <v>640.92273939784388</v>
      </c>
      <c r="AD41">
        <v>21036.846682598196</v>
      </c>
      <c r="AE41">
        <v>613.32520868976451</v>
      </c>
      <c r="AF41" s="20">
        <v>4.2803515043488005E-7</v>
      </c>
      <c r="AG41">
        <v>8.0334334500229775E-6</v>
      </c>
      <c r="AH41">
        <v>86.952265540848742</v>
      </c>
      <c r="AI41">
        <v>0.37630670051192955</v>
      </c>
      <c r="AJ41">
        <v>26.227839883082954</v>
      </c>
      <c r="AK41">
        <v>1.9379920617424018</v>
      </c>
      <c r="AL41">
        <v>1.1803971616409898</v>
      </c>
      <c r="AM41">
        <v>612.10417526213644</v>
      </c>
      <c r="AN41">
        <v>4.458115654415451E-9</v>
      </c>
      <c r="AO41">
        <v>3.2380395637563426E-8</v>
      </c>
      <c r="AP41">
        <v>4.010816641301858</v>
      </c>
      <c r="AQ41">
        <v>2.8594135064433149E-5</v>
      </c>
      <c r="AR41">
        <v>4.0329069228302705E-6</v>
      </c>
      <c r="AS41">
        <v>13.166778276487319</v>
      </c>
      <c r="AT41">
        <v>9.8384842994913946</v>
      </c>
      <c r="AU41">
        <v>3.7022875647800291</v>
      </c>
      <c r="AV41">
        <v>0.30852907652182893</v>
      </c>
      <c r="AW41">
        <v>5.0158800246203391E-3</v>
      </c>
      <c r="AX41">
        <v>0.30852905028356131</v>
      </c>
      <c r="AY41">
        <v>2.6238267614164812E-8</v>
      </c>
      <c r="AZ41">
        <v>1039970.8423575275</v>
      </c>
      <c r="BA41">
        <v>7.1292551172700513E-6</v>
      </c>
      <c r="BB41" s="40">
        <v>2900388.3841951569</v>
      </c>
      <c r="BC41" s="62">
        <v>3926.7006014068611</v>
      </c>
      <c r="BD41" s="61">
        <v>0.13556887783631422</v>
      </c>
      <c r="BE41" s="40">
        <v>2298289.2557686078</v>
      </c>
      <c r="BF41" s="58">
        <v>1.2619770887912851</v>
      </c>
      <c r="BG41">
        <v>0.95057749999999985</v>
      </c>
      <c r="BH41">
        <v>4.5999999999999999E-2</v>
      </c>
      <c r="BI41">
        <v>5625</v>
      </c>
      <c r="BJ41">
        <v>1.045959279498639</v>
      </c>
      <c r="BK41">
        <v>42.23195304437229</v>
      </c>
      <c r="BL41">
        <v>2.9003883841951565</v>
      </c>
      <c r="BM41">
        <v>42.23195304437229</v>
      </c>
      <c r="BN41">
        <v>1.045959279498639</v>
      </c>
      <c r="BO41">
        <v>4.9816143922827321</v>
      </c>
      <c r="BP41">
        <v>2.2866261141418569E-5</v>
      </c>
      <c r="BQ41">
        <v>9.1906423404050197E-2</v>
      </c>
      <c r="BR41">
        <v>7021.4482650436157</v>
      </c>
      <c r="BS41">
        <v>2824527.4979990888</v>
      </c>
      <c r="BT41">
        <v>1.7469319735531372</v>
      </c>
      <c r="BU41">
        <v>4162.8894625312196</v>
      </c>
      <c r="BV41">
        <v>29688.717054396438</v>
      </c>
      <c r="BW41">
        <v>2.2395924540297647E-5</v>
      </c>
      <c r="BX41">
        <v>0.10913579577666455</v>
      </c>
      <c r="BY41">
        <v>11074.777073435538</v>
      </c>
      <c r="BZ41">
        <v>2883845.373480903</v>
      </c>
      <c r="CA41">
        <v>2.2726720401145832</v>
      </c>
      <c r="CB41">
        <v>4702.4059700472999</v>
      </c>
      <c r="CC41">
        <v>39823.371531878554</v>
      </c>
      <c r="CD41" s="21">
        <v>6.0933395104230632E-2</v>
      </c>
    </row>
    <row r="42" spans="1:82" ht="18.75">
      <c r="A42" s="13" t="s">
        <v>320</v>
      </c>
      <c r="B42">
        <v>15237412.969999999</v>
      </c>
      <c r="C42">
        <v>616.56487672022718</v>
      </c>
      <c r="D42">
        <v>99.163504111451545</v>
      </c>
      <c r="E42">
        <v>599.20660938046922</v>
      </c>
      <c r="F42">
        <v>2603864.1573589253</v>
      </c>
      <c r="G42">
        <v>1619533.4140909328</v>
      </c>
      <c r="H42">
        <v>2.2862590685604771E-5</v>
      </c>
      <c r="I42">
        <v>6.8849892577692534E-5</v>
      </c>
      <c r="J42">
        <v>0.47477502658162224</v>
      </c>
      <c r="K42">
        <v>8712.2487597525196</v>
      </c>
      <c r="L42">
        <v>4.9130029103202051E-3</v>
      </c>
      <c r="M42" s="14">
        <v>37</v>
      </c>
      <c r="N42">
        <v>4268.6880000000001</v>
      </c>
      <c r="O42" s="12">
        <v>1.0848891429240124E-4</v>
      </c>
      <c r="P42" s="12">
        <v>3.3674103335298272E-2</v>
      </c>
      <c r="Q42" s="12">
        <v>1.2886925387400553E-2</v>
      </c>
      <c r="R42">
        <v>2.0573999999999999</v>
      </c>
      <c r="S42" s="40">
        <v>2089109.66796875</v>
      </c>
      <c r="T42">
        <v>591.03888888888889</v>
      </c>
      <c r="U42" s="17">
        <v>625.13881999643718</v>
      </c>
      <c r="V42">
        <v>0.03</v>
      </c>
      <c r="W42" s="12">
        <v>798988.37454272946</v>
      </c>
      <c r="X42">
        <v>1.7430482297099453E-2</v>
      </c>
      <c r="Y42">
        <v>7.5743487542130286</v>
      </c>
      <c r="Z42">
        <v>7.5743487638033189</v>
      </c>
      <c r="AA42">
        <v>-9.5902903396449801E-9</v>
      </c>
      <c r="AB42">
        <v>8.8980864117876224E-6</v>
      </c>
      <c r="AC42">
        <v>637.82097843586087</v>
      </c>
      <c r="AD42">
        <v>18647.480993469297</v>
      </c>
      <c r="AE42">
        <v>625.13882039140856</v>
      </c>
      <c r="AF42" s="20">
        <v>3.9497138004662702E-7</v>
      </c>
      <c r="AG42">
        <v>8.9274098660793436E-6</v>
      </c>
      <c r="AH42">
        <v>66.256981777274305</v>
      </c>
      <c r="AI42">
        <v>0.33252746894630208</v>
      </c>
      <c r="AJ42">
        <v>25.836062643985642</v>
      </c>
      <c r="AK42">
        <v>1.3720789185138214</v>
      </c>
      <c r="AL42">
        <v>1.2634139489979541</v>
      </c>
      <c r="AM42">
        <v>616.56487672176797</v>
      </c>
      <c r="AN42">
        <v>-1.5407977116410621E-9</v>
      </c>
      <c r="AO42">
        <v>2.9323454291721148E-8</v>
      </c>
      <c r="AP42">
        <v>3.5289163553007823</v>
      </c>
      <c r="AQ42">
        <v>2.9134082539592985E-5</v>
      </c>
      <c r="AR42">
        <v>4.4783666601855323E-6</v>
      </c>
      <c r="AS42">
        <v>12.960462587801372</v>
      </c>
      <c r="AT42">
        <v>9.7595169189516149</v>
      </c>
      <c r="AU42">
        <v>3.2453074591975928</v>
      </c>
      <c r="AV42">
        <v>0.28360889610318951</v>
      </c>
      <c r="AW42">
        <v>5.9244577792980958E-3</v>
      </c>
      <c r="AX42">
        <v>0.28360888249071176</v>
      </c>
      <c r="AY42">
        <v>1.3612477756108632E-8</v>
      </c>
      <c r="AZ42">
        <v>984330.74326799251</v>
      </c>
      <c r="BA42">
        <v>8.2558155553419976E-6</v>
      </c>
      <c r="BB42" s="40">
        <v>2094945.800317056</v>
      </c>
      <c r="BC42" s="62">
        <v>5836.1323483060114</v>
      </c>
      <c r="BD42" s="61">
        <v>0.27935978842032294</v>
      </c>
      <c r="BE42" s="40">
        <v>1635043.9247437892</v>
      </c>
      <c r="BF42" s="58">
        <v>1.2812779941953751</v>
      </c>
      <c r="BG42">
        <v>0.95057749999999985</v>
      </c>
      <c r="BH42">
        <v>4.5999999999999999E-2</v>
      </c>
      <c r="BI42">
        <v>5625</v>
      </c>
      <c r="BJ42">
        <v>1.0443182909613544</v>
      </c>
      <c r="BK42">
        <v>25.525987831338284</v>
      </c>
      <c r="BL42">
        <v>2.0949458003170558</v>
      </c>
      <c r="BM42">
        <v>25.525987831338284</v>
      </c>
      <c r="BN42">
        <v>1.0443182909613544</v>
      </c>
      <c r="BO42">
        <v>209.49702825856741</v>
      </c>
      <c r="BP42">
        <v>2.3120643184495724E-5</v>
      </c>
      <c r="BQ42">
        <v>9.9913581949024846E-2</v>
      </c>
      <c r="BR42">
        <v>8215.8788006914147</v>
      </c>
      <c r="BS42">
        <v>2379270.4778637369</v>
      </c>
      <c r="BT42">
        <v>1.9012070080198222</v>
      </c>
      <c r="BU42">
        <v>3754.0033108255252</v>
      </c>
      <c r="BV42">
        <v>29105.151629091102</v>
      </c>
      <c r="BW42">
        <v>2.3053277469012218E-5</v>
      </c>
      <c r="BX42">
        <v>0.10246835484868581</v>
      </c>
      <c r="BY42">
        <v>8772.1553120784702</v>
      </c>
      <c r="BZ42">
        <v>2386223.1230260362</v>
      </c>
      <c r="CA42">
        <v>1.9735549644496713</v>
      </c>
      <c r="CB42">
        <v>3819.4107519803702</v>
      </c>
      <c r="CC42">
        <v>30369.442243333593</v>
      </c>
      <c r="CD42" s="21">
        <v>0.10395370192308907</v>
      </c>
    </row>
    <row r="43" spans="1:82" ht="18.75">
      <c r="A43" s="13" t="s">
        <v>321</v>
      </c>
      <c r="B43">
        <v>14375568.344999999</v>
      </c>
      <c r="C43">
        <v>611.91386270436794</v>
      </c>
      <c r="D43">
        <v>90.588882843330609</v>
      </c>
      <c r="E43">
        <v>614.64786138635702</v>
      </c>
      <c r="F43">
        <v>2627949.0973156863</v>
      </c>
      <c r="G43">
        <v>1585699.5072411739</v>
      </c>
      <c r="H43">
        <v>2.2346600140505724E-5</v>
      </c>
      <c r="I43">
        <v>7.0854881629944488E-5</v>
      </c>
      <c r="J43">
        <v>0.48447617649609065</v>
      </c>
      <c r="K43">
        <v>8050.1582667114426</v>
      </c>
      <c r="L43">
        <v>5.8358284375620894E-3</v>
      </c>
      <c r="M43" s="14">
        <v>38</v>
      </c>
      <c r="N43">
        <v>4276.8239999999996</v>
      </c>
      <c r="O43" s="12">
        <v>1.0848891429240124E-4</v>
      </c>
      <c r="P43" s="12">
        <v>3.3674103335298272E-2</v>
      </c>
      <c r="Q43" s="12">
        <v>1.2886925387400553E-2</v>
      </c>
      <c r="R43">
        <v>2.0573999999999999</v>
      </c>
      <c r="S43" s="40">
        <v>2142287.2898437502</v>
      </c>
      <c r="T43">
        <v>582.70555555555552</v>
      </c>
      <c r="U43" s="17">
        <v>620.47745780389994</v>
      </c>
      <c r="V43">
        <v>0.03</v>
      </c>
      <c r="W43" s="12">
        <v>777859.06228585646</v>
      </c>
      <c r="X43">
        <v>1.8006441329659343E-2</v>
      </c>
      <c r="Y43">
        <v>7.4522266484746815</v>
      </c>
      <c r="Z43">
        <v>7.4522266777331483</v>
      </c>
      <c r="AA43">
        <v>-2.9258466760495594E-8</v>
      </c>
      <c r="AB43">
        <v>1.0455130945731557E-5</v>
      </c>
      <c r="AC43">
        <v>634.89830181061131</v>
      </c>
      <c r="AD43">
        <v>18451.848142001894</v>
      </c>
      <c r="AE43">
        <v>620.47745780389982</v>
      </c>
      <c r="AF43" s="20">
        <v>0</v>
      </c>
      <c r="AG43">
        <v>1.0484220348687176E-5</v>
      </c>
      <c r="AH43">
        <v>66.981410002651089</v>
      </c>
      <c r="AI43">
        <v>0.33011400937543123</v>
      </c>
      <c r="AJ43">
        <v>30.02318023046826</v>
      </c>
      <c r="AK43">
        <v>1.4793749527404556</v>
      </c>
      <c r="AL43">
        <v>1.1773396479790808</v>
      </c>
      <c r="AM43">
        <v>611.91386270434441</v>
      </c>
      <c r="AN43">
        <v>2.3533175408374518E-11</v>
      </c>
      <c r="AO43">
        <v>2.9089402955618924E-8</v>
      </c>
      <c r="AP43">
        <v>3.7586829430936177</v>
      </c>
      <c r="AQ43">
        <v>3.2873402035050218E-5</v>
      </c>
      <c r="AR43">
        <v>5.2566548758213974E-6</v>
      </c>
      <c r="AS43">
        <v>15.05324110875997</v>
      </c>
      <c r="AT43">
        <v>10.507966620364408</v>
      </c>
      <c r="AU43">
        <v>3.4688269914316949</v>
      </c>
      <c r="AV43">
        <v>0.28985595166192279</v>
      </c>
      <c r="AW43">
        <v>6.5386799493434003E-3</v>
      </c>
      <c r="AX43">
        <v>0.28985594791763591</v>
      </c>
      <c r="AY43">
        <v>3.7442868805470653E-9</v>
      </c>
      <c r="AZ43">
        <v>1042249.5900745124</v>
      </c>
      <c r="BA43">
        <v>8.7459896279502273E-6</v>
      </c>
      <c r="BB43" s="40">
        <v>2130708.1033860217</v>
      </c>
      <c r="BC43" s="62">
        <v>-11579.186457728501</v>
      </c>
      <c r="BD43" s="61">
        <v>-0.54050577215407181</v>
      </c>
      <c r="BE43" s="40">
        <v>1770576.6663010349</v>
      </c>
      <c r="BF43" s="58">
        <v>1.203397821703676</v>
      </c>
      <c r="BG43">
        <v>0.95057749999999985</v>
      </c>
      <c r="BH43">
        <v>4.5999999999999999E-2</v>
      </c>
      <c r="BI43">
        <v>5625</v>
      </c>
      <c r="BJ43">
        <v>1.045057402305871</v>
      </c>
      <c r="BK43">
        <v>29.208307148812423</v>
      </c>
      <c r="BL43">
        <v>2.1307081033860218</v>
      </c>
      <c r="BM43">
        <v>29.208307148812423</v>
      </c>
      <c r="BN43">
        <v>1.045057402305871</v>
      </c>
      <c r="BO43">
        <v>116.46063459437305</v>
      </c>
      <c r="BP43">
        <v>2.2732389826583321E-5</v>
      </c>
      <c r="BQ43">
        <v>9.4042590174700971E-2</v>
      </c>
      <c r="BR43">
        <v>7522.4310469543698</v>
      </c>
      <c r="BS43">
        <v>2424519.0322485236</v>
      </c>
      <c r="BT43">
        <v>1.818355222727188</v>
      </c>
      <c r="BU43">
        <v>3743.6893627423397</v>
      </c>
      <c r="BV43">
        <v>27319.646377868979</v>
      </c>
      <c r="BW43">
        <v>2.2619181620721532E-5</v>
      </c>
      <c r="BX43">
        <v>9.6917057717681276E-2</v>
      </c>
      <c r="BY43">
        <v>8174.9399893431628</v>
      </c>
      <c r="BZ43">
        <v>2436653.664452333</v>
      </c>
      <c r="CA43">
        <v>1.9079247421655663</v>
      </c>
      <c r="CB43">
        <v>3831.6636226974897</v>
      </c>
      <c r="CC43">
        <v>28816.30437922624</v>
      </c>
      <c r="CD43" s="21">
        <v>0.10779250933621252</v>
      </c>
    </row>
    <row r="44" spans="1:82" ht="18.75">
      <c r="A44" s="13" t="s">
        <v>322</v>
      </c>
      <c r="B44">
        <v>14410042.129999999</v>
      </c>
      <c r="C44">
        <v>612.10417526659455</v>
      </c>
      <c r="D44">
        <v>90.918182000549308</v>
      </c>
      <c r="E44">
        <v>614.04047527067326</v>
      </c>
      <c r="F44">
        <v>2627022.5861350344</v>
      </c>
      <c r="G44">
        <v>1587051.743777507</v>
      </c>
      <c r="H44">
        <v>2.2366390223892932E-5</v>
      </c>
      <c r="I44">
        <v>7.0774633188978175E-5</v>
      </c>
      <c r="J44">
        <v>0.4840864465582857</v>
      </c>
      <c r="K44">
        <v>8073.7157051809381</v>
      </c>
      <c r="L44">
        <v>5.7975807482611623E-3</v>
      </c>
      <c r="M44" s="14">
        <v>39</v>
      </c>
      <c r="N44">
        <v>4333.7759999999998</v>
      </c>
      <c r="O44" s="12">
        <v>1.0848891429240124E-4</v>
      </c>
      <c r="P44" s="12">
        <v>3.3674103335298272E-2</v>
      </c>
      <c r="Q44" s="12">
        <v>1.2886925387400553E-2</v>
      </c>
      <c r="R44">
        <v>2.0573999999999999</v>
      </c>
      <c r="S44" s="40">
        <v>2734430.37109375</v>
      </c>
      <c r="T44">
        <v>565.37222222222226</v>
      </c>
      <c r="U44" s="17">
        <v>612.81213690269601</v>
      </c>
      <c r="V44">
        <v>0.03</v>
      </c>
      <c r="W44" s="12">
        <v>789111.09024871164</v>
      </c>
      <c r="X44">
        <v>1.7898418067136771E-2</v>
      </c>
      <c r="Y44">
        <v>7.4746812265454947</v>
      </c>
      <c r="Z44">
        <v>7.4746812335958728</v>
      </c>
      <c r="AA44">
        <v>-7.0503780591479881E-9</v>
      </c>
      <c r="AB44">
        <v>1.0166406481258131E-5</v>
      </c>
      <c r="AC44">
        <v>644.65497098893559</v>
      </c>
      <c r="AD44">
        <v>18662.528411337113</v>
      </c>
      <c r="AE44">
        <v>612.81213690269612</v>
      </c>
      <c r="AF44" s="20">
        <v>0</v>
      </c>
      <c r="AG44">
        <v>1.0203249559007789E-5</v>
      </c>
      <c r="AH44">
        <v>68.432212608642701</v>
      </c>
      <c r="AI44">
        <v>0.33383494188269869</v>
      </c>
      <c r="AJ44">
        <v>29.552190155320734</v>
      </c>
      <c r="AK44">
        <v>2.1022412828355228</v>
      </c>
      <c r="AL44">
        <v>1.1803971616409898</v>
      </c>
      <c r="AM44">
        <v>612.10417526643971</v>
      </c>
      <c r="AN44">
        <v>1.5484147297684103E-10</v>
      </c>
      <c r="AO44">
        <v>3.6843077749657718E-8</v>
      </c>
      <c r="AP44">
        <v>3.7738209218646697</v>
      </c>
      <c r="AQ44">
        <v>3.2298325346102735E-5</v>
      </c>
      <c r="AR44">
        <v>5.1200463183787235E-6</v>
      </c>
      <c r="AS44">
        <v>14.829450316756912</v>
      </c>
      <c r="AT44">
        <v>10.433075449181262</v>
      </c>
      <c r="AU44">
        <v>3.4829251362352371</v>
      </c>
      <c r="AV44">
        <v>0.29089578562943252</v>
      </c>
      <c r="AW44">
        <v>6.3733454640153451E-3</v>
      </c>
      <c r="AX44">
        <v>0.29089578116497167</v>
      </c>
      <c r="AY44">
        <v>4.4644608565569399E-9</v>
      </c>
      <c r="AZ44">
        <v>1039970.8423575275</v>
      </c>
      <c r="BA44">
        <v>8.5585209300667934E-6</v>
      </c>
      <c r="BB44" s="40">
        <v>2749003.8483866723</v>
      </c>
      <c r="BC44" s="62">
        <v>14573.477292922325</v>
      </c>
      <c r="BD44" s="61">
        <v>0.53296209137309469</v>
      </c>
      <c r="BE44" s="40">
        <v>2156989.1635067984</v>
      </c>
      <c r="BF44" s="58">
        <v>1.2744634488183455</v>
      </c>
      <c r="BG44">
        <v>0.95057749999999985</v>
      </c>
      <c r="BH44">
        <v>4.5999999999999999E-2</v>
      </c>
      <c r="BI44">
        <v>5625</v>
      </c>
      <c r="BJ44">
        <v>1.045630878675363</v>
      </c>
      <c r="BK44">
        <v>46.73195304437229</v>
      </c>
      <c r="BL44">
        <v>2.7490038483866721</v>
      </c>
      <c r="BM44">
        <v>46.73195304437229</v>
      </c>
      <c r="BN44">
        <v>1.045630878675363</v>
      </c>
      <c r="BO44">
        <v>45.319191791633337</v>
      </c>
      <c r="BP44">
        <v>2.2943470104829719E-5</v>
      </c>
      <c r="BQ44">
        <v>9.0638556423457708E-2</v>
      </c>
      <c r="BR44">
        <v>6739.9669417563555</v>
      </c>
      <c r="BS44">
        <v>2434202.3112689788</v>
      </c>
      <c r="BT44">
        <v>1.7060976712081259</v>
      </c>
      <c r="BU44">
        <v>3661.1264449611294</v>
      </c>
      <c r="BV44">
        <v>25750.068839496744</v>
      </c>
      <c r="BW44">
        <v>2.2382962928290307E-5</v>
      </c>
      <c r="BX44">
        <v>0.11044036538017081</v>
      </c>
      <c r="BY44">
        <v>11405.146023279165</v>
      </c>
      <c r="BZ44">
        <v>2495158.8463347903</v>
      </c>
      <c r="CA44">
        <v>2.3114823982339887</v>
      </c>
      <c r="CB44">
        <v>4216.6022031170378</v>
      </c>
      <c r="CC44">
        <v>36136.08940658364</v>
      </c>
      <c r="CD44" s="21">
        <v>6.2550649411149101E-2</v>
      </c>
    </row>
    <row r="45" spans="1:82" ht="18.75">
      <c r="A45" s="13" t="s">
        <v>323</v>
      </c>
      <c r="B45">
        <v>16512943.014999999</v>
      </c>
      <c r="C45">
        <v>623.06876481641166</v>
      </c>
      <c r="D45">
        <v>113.40712548656836</v>
      </c>
      <c r="E45">
        <v>575.03240959954769</v>
      </c>
      <c r="F45">
        <v>2564185.6875572475</v>
      </c>
      <c r="G45">
        <v>1670225.6027112233</v>
      </c>
      <c r="H45">
        <v>2.372703712674797E-5</v>
      </c>
      <c r="I45">
        <v>6.5842090570695716E-5</v>
      </c>
      <c r="J45">
        <v>0.46065294069691948</v>
      </c>
      <c r="K45">
        <v>10093.678311132502</v>
      </c>
      <c r="L45">
        <v>3.6696905670353932E-3</v>
      </c>
      <c r="M45" s="14">
        <v>40</v>
      </c>
      <c r="N45">
        <v>4915.5</v>
      </c>
      <c r="O45" s="12">
        <v>1.0848891429240124E-4</v>
      </c>
      <c r="P45" s="12">
        <v>3.3674103335298272E-2</v>
      </c>
      <c r="Q45" s="12">
        <v>1.2886925387400553E-2</v>
      </c>
      <c r="R45">
        <v>2.0573999999999999</v>
      </c>
      <c r="S45" s="40">
        <v>2174318.59765625</v>
      </c>
      <c r="T45">
        <v>604.81666666666661</v>
      </c>
      <c r="U45" s="17">
        <v>631.41919802327959</v>
      </c>
      <c r="V45">
        <v>0.03</v>
      </c>
      <c r="W45" s="12">
        <v>962084.90940536186</v>
      </c>
      <c r="X45">
        <v>1.5763757473661086E-2</v>
      </c>
      <c r="Y45">
        <v>7.9647129380744452</v>
      </c>
      <c r="Z45">
        <v>7.964712949529007</v>
      </c>
      <c r="AA45">
        <v>-1.1454561743562408E-8</v>
      </c>
      <c r="AB45">
        <v>5.3186064498365765E-6</v>
      </c>
      <c r="AC45">
        <v>639.74152635433495</v>
      </c>
      <c r="AD45">
        <v>21353.461474602929</v>
      </c>
      <c r="AE45">
        <v>631.41919802327948</v>
      </c>
      <c r="AF45" s="20">
        <v>0</v>
      </c>
      <c r="AG45">
        <v>5.3473736618093534E-6</v>
      </c>
      <c r="AH45">
        <v>82.796663411292286</v>
      </c>
      <c r="AI45">
        <v>0.37945497958324481</v>
      </c>
      <c r="AJ45">
        <v>17.721052003512046</v>
      </c>
      <c r="AK45">
        <v>1.117481270848129</v>
      </c>
      <c r="AL45">
        <v>1.4427106023628116</v>
      </c>
      <c r="AM45">
        <v>623.06876482114581</v>
      </c>
      <c r="AN45">
        <v>-4.7341472964035347E-9</v>
      </c>
      <c r="AO45">
        <v>2.8767211972776901E-8</v>
      </c>
      <c r="AP45">
        <v>3.2915994873529528</v>
      </c>
      <c r="AQ45">
        <v>2.2466140942518549E-5</v>
      </c>
      <c r="AR45">
        <v>2.6880704368910652E-6</v>
      </c>
      <c r="AS45">
        <v>8.908192883818753</v>
      </c>
      <c r="AT45">
        <v>7.8848570101831363</v>
      </c>
      <c r="AU45">
        <v>2.9919482558158466</v>
      </c>
      <c r="AV45">
        <v>0.29965123153710627</v>
      </c>
      <c r="AW45">
        <v>3.9368575971089953E-3</v>
      </c>
      <c r="AX45">
        <v>0.29965122320474247</v>
      </c>
      <c r="AY45">
        <v>8.3323637989352051E-9</v>
      </c>
      <c r="AZ45">
        <v>893960.08484602417</v>
      </c>
      <c r="BA45">
        <v>6.8252960388523539E-6</v>
      </c>
      <c r="BB45" s="40">
        <v>2166639.8727942407</v>
      </c>
      <c r="BC45" s="62">
        <v>-7678.7248620092869</v>
      </c>
      <c r="BD45" s="61">
        <v>-0.35315546076303483</v>
      </c>
      <c r="BE45" s="40">
        <v>1747507.2634827804</v>
      </c>
      <c r="BF45" s="58">
        <v>1.2398459898107259</v>
      </c>
      <c r="BG45">
        <v>0.95057749999999985</v>
      </c>
      <c r="BH45">
        <v>4.5999999999999999E-2</v>
      </c>
      <c r="BI45">
        <v>5625</v>
      </c>
      <c r="BJ45">
        <v>1.0422902947586665</v>
      </c>
      <c r="BK45">
        <v>18.252098149745052</v>
      </c>
      <c r="BL45">
        <v>2.1666398727942404</v>
      </c>
      <c r="BM45">
        <v>18.252098149745052</v>
      </c>
      <c r="BN45">
        <v>1.0422902947586665</v>
      </c>
      <c r="BO45">
        <v>472.97123488832261</v>
      </c>
      <c r="BP45">
        <v>2.3732273810429915E-5</v>
      </c>
      <c r="BQ45">
        <v>0.11205575683448789</v>
      </c>
      <c r="BR45">
        <v>9859.2404297477697</v>
      </c>
      <c r="BS45">
        <v>2669178.7836160949</v>
      </c>
      <c r="BT45">
        <v>2.0880872170381974</v>
      </c>
      <c r="BU45">
        <v>4272.965843128296</v>
      </c>
      <c r="BV45">
        <v>37154.744602446917</v>
      </c>
      <c r="BW45">
        <v>2.3732538962391449E-5</v>
      </c>
      <c r="BX45">
        <v>0.11202926313972862</v>
      </c>
      <c r="BY45">
        <v>9853.6946556811599</v>
      </c>
      <c r="BZ45">
        <v>2669148.9621970174</v>
      </c>
      <c r="CA45">
        <v>2.0874295321195486</v>
      </c>
      <c r="CB45">
        <v>4272.3892627349351</v>
      </c>
      <c r="CC45">
        <v>37140.947631949399</v>
      </c>
      <c r="CD45" s="21">
        <v>0.13007575870812102</v>
      </c>
    </row>
    <row r="46" spans="1:82" ht="18.75">
      <c r="A46" s="13" t="s">
        <v>324</v>
      </c>
      <c r="B46">
        <v>16409521.66</v>
      </c>
      <c r="C46">
        <v>622.55717842585057</v>
      </c>
      <c r="D46">
        <v>112.17033955473804</v>
      </c>
      <c r="E46">
        <v>577.06923612188393</v>
      </c>
      <c r="F46">
        <v>2567609.1601615446</v>
      </c>
      <c r="G46">
        <v>1666062.1825179108</v>
      </c>
      <c r="H46">
        <v>2.3651444847865132E-5</v>
      </c>
      <c r="I46">
        <v>6.6089994477805278E-5</v>
      </c>
      <c r="J46">
        <v>0.46178151866568262</v>
      </c>
      <c r="K46">
        <v>9956.6215657984085</v>
      </c>
      <c r="L46">
        <v>3.7652331796772971E-3</v>
      </c>
      <c r="M46" s="14">
        <v>41</v>
      </c>
      <c r="N46">
        <v>4945.3320000000003</v>
      </c>
      <c r="O46" s="12">
        <v>1.0848891429240124E-4</v>
      </c>
      <c r="P46" s="12">
        <v>3.3674103335298272E-2</v>
      </c>
      <c r="Q46" s="12">
        <v>1.2886925387400553E-2</v>
      </c>
      <c r="R46">
        <v>2.0573999999999999</v>
      </c>
      <c r="S46" s="40">
        <v>2686905.99609375</v>
      </c>
      <c r="T46">
        <v>591.26111111111106</v>
      </c>
      <c r="U46" s="17">
        <v>624.38657449236712</v>
      </c>
      <c r="V46">
        <v>0.03</v>
      </c>
      <c r="W46" s="12">
        <v>964293.08253803186</v>
      </c>
      <c r="X46">
        <v>1.5801981237530942E-2</v>
      </c>
      <c r="Y46">
        <v>7.9550740950071086</v>
      </c>
      <c r="Z46">
        <v>7.9550741088018837</v>
      </c>
      <c r="AA46">
        <v>-1.3794775099995604E-8</v>
      </c>
      <c r="AB46">
        <v>5.397449468123276E-6</v>
      </c>
      <c r="AC46">
        <v>647.2055779271667</v>
      </c>
      <c r="AD46">
        <v>21428.404360868251</v>
      </c>
      <c r="AE46">
        <v>624.38657449236723</v>
      </c>
      <c r="AF46" s="20">
        <v>0</v>
      </c>
      <c r="AG46">
        <v>5.4319755085726725E-6</v>
      </c>
      <c r="AH46">
        <v>83.711387059706723</v>
      </c>
      <c r="AI46">
        <v>0.38087135220996921</v>
      </c>
      <c r="AJ46">
        <v>18.064598680741984</v>
      </c>
      <c r="AK46">
        <v>1.6556371279378057</v>
      </c>
      <c r="AL46">
        <v>1.4249878734917756</v>
      </c>
      <c r="AM46">
        <v>622.55717841500382</v>
      </c>
      <c r="AN46">
        <v>1.0846747500181664E-8</v>
      </c>
      <c r="AO46">
        <v>3.4526040449396573E-8</v>
      </c>
      <c r="AP46">
        <v>3.3415285991546995</v>
      </c>
      <c r="AQ46">
        <v>2.2560339450234473E-5</v>
      </c>
      <c r="AR46">
        <v>2.7332507745110346E-6</v>
      </c>
      <c r="AS46">
        <v>9.0897093069447621</v>
      </c>
      <c r="AT46">
        <v>7.9857146412200741</v>
      </c>
      <c r="AU46">
        <v>3.0415299337644388</v>
      </c>
      <c r="AV46">
        <v>0.29999866539026065</v>
      </c>
      <c r="AW46">
        <v>3.9581630749916949E-3</v>
      </c>
      <c r="AX46">
        <v>0.29999865358848193</v>
      </c>
      <c r="AY46">
        <v>1.1801778720954559E-8</v>
      </c>
      <c r="AZ46">
        <v>901546.97764363373</v>
      </c>
      <c r="BA46">
        <v>6.7515027272073993E-6</v>
      </c>
      <c r="BB46" s="40">
        <v>2660496.0092091914</v>
      </c>
      <c r="BC46" s="62">
        <v>-26409.986884558573</v>
      </c>
      <c r="BD46" s="61">
        <v>-0.98291443477939566</v>
      </c>
      <c r="BE46" s="40">
        <v>2007038.0451881441</v>
      </c>
      <c r="BF46" s="58">
        <v>1.3255832472073497</v>
      </c>
      <c r="BG46">
        <v>0.95057749999999985</v>
      </c>
      <c r="BH46">
        <v>4.5999999999999999E-2</v>
      </c>
      <c r="BI46">
        <v>5625</v>
      </c>
      <c r="BJ46">
        <v>1.0453846176173092</v>
      </c>
      <c r="BK46">
        <v>31.296067314739503</v>
      </c>
      <c r="BL46">
        <v>2.6604960092091914</v>
      </c>
      <c r="BM46">
        <v>31.296067314739503</v>
      </c>
      <c r="BN46">
        <v>1.0453846176173092</v>
      </c>
      <c r="BO46">
        <v>75.758444189546012</v>
      </c>
      <c r="BP46">
        <v>2.3770477133411466E-5</v>
      </c>
      <c r="BQ46">
        <v>0.10513523730650995</v>
      </c>
      <c r="BR46">
        <v>8509.9501440578551</v>
      </c>
      <c r="BS46">
        <v>2681062.0646039178</v>
      </c>
      <c r="BT46">
        <v>1.9240511600887724</v>
      </c>
      <c r="BU46">
        <v>4150.1135209370013</v>
      </c>
      <c r="BV46">
        <v>33857.817652863647</v>
      </c>
      <c r="BW46">
        <v>2.3619335254960771E-5</v>
      </c>
      <c r="BX46">
        <v>0.12953951715991635</v>
      </c>
      <c r="BY46">
        <v>13887.433040442809</v>
      </c>
      <c r="BZ46">
        <v>2698218.3796446649</v>
      </c>
      <c r="CA46">
        <v>2.5321380224700674</v>
      </c>
      <c r="CB46">
        <v>4655.6943723887698</v>
      </c>
      <c r="CC46">
        <v>46799.091553135215</v>
      </c>
      <c r="CD46" s="21">
        <v>6.5071545351516172E-2</v>
      </c>
    </row>
    <row r="47" spans="1:82" s="100" customFormat="1">
      <c r="A47" s="99" t="s">
        <v>348</v>
      </c>
      <c r="B47" s="100">
        <v>14582411.055</v>
      </c>
      <c r="C47" s="100">
        <v>613.05026988781367</v>
      </c>
      <c r="D47" s="100">
        <v>92.580958140603215</v>
      </c>
      <c r="E47" s="100">
        <v>610.99184656446221</v>
      </c>
      <c r="F47" s="100">
        <v>2622345.5985878608</v>
      </c>
      <c r="G47" s="100">
        <v>1593812.5192969192</v>
      </c>
      <c r="H47" s="100">
        <v>2.2466336042427335E-5</v>
      </c>
      <c r="I47" s="100">
        <v>7.0373614625891007E-5</v>
      </c>
      <c r="J47" s="100">
        <v>0.48213977909987105</v>
      </c>
      <c r="K47" s="100">
        <v>8194.8014383951322</v>
      </c>
      <c r="L47" s="100">
        <v>5.6080351609815058E-3</v>
      </c>
      <c r="M47" s="101">
        <v>42</v>
      </c>
      <c r="N47" s="100">
        <v>2709.288</v>
      </c>
      <c r="O47" s="102">
        <v>8.7843467213758383E-5</v>
      </c>
      <c r="P47" s="102">
        <v>2.9843873572041598E-2</v>
      </c>
      <c r="Q47" s="102">
        <v>1.1773735336561952E-2</v>
      </c>
      <c r="R47" s="100">
        <v>4.2545000000000002</v>
      </c>
      <c r="S47" s="40">
        <v>697354.35390624998</v>
      </c>
      <c r="T47" s="100">
        <v>587.81666666666661</v>
      </c>
      <c r="U47" s="85">
        <v>633.21648955731484</v>
      </c>
      <c r="V47">
        <v>0.03</v>
      </c>
      <c r="W47" s="102">
        <v>453272.7220577863</v>
      </c>
      <c r="X47" s="100">
        <v>2.1569415879606806E-2</v>
      </c>
      <c r="Y47" s="100">
        <v>6.8089603927351883</v>
      </c>
      <c r="Z47" s="100">
        <v>6.8089604029707447</v>
      </c>
      <c r="AA47" s="100">
        <v>-1.023555640244922E-8</v>
      </c>
      <c r="AB47" s="100">
        <v>2.077632090839481E-5</v>
      </c>
      <c r="AC47" s="100">
        <v>623.61785063928494</v>
      </c>
      <c r="AD47" s="100">
        <v>11768.030543837351</v>
      </c>
      <c r="AE47" s="100">
        <v>633.21648980394446</v>
      </c>
      <c r="AF47" s="103">
        <v>2.4662961095600622E-7</v>
      </c>
      <c r="AG47" s="100">
        <v>2.0793696270473852E-5</v>
      </c>
      <c r="AH47" s="100">
        <v>32.390923411558639</v>
      </c>
      <c r="AI47" s="100">
        <v>0.23024698776893227</v>
      </c>
      <c r="AJ47" s="100">
        <v>41.567241972957099</v>
      </c>
      <c r="AK47" s="100">
        <v>0.64001044159318987</v>
      </c>
      <c r="AL47" s="100">
        <v>1.1961215883036658</v>
      </c>
      <c r="AM47" s="100">
        <v>613.05026987904841</v>
      </c>
      <c r="AN47" s="100">
        <v>8.7652551883365959E-9</v>
      </c>
      <c r="AO47" s="100">
        <v>1.7375362079041963E-8</v>
      </c>
      <c r="AP47">
        <v>3.0366060276158153</v>
      </c>
      <c r="AQ47" s="100">
        <v>4.7529763695293892E-5</v>
      </c>
      <c r="AR47" s="100">
        <v>1.0405535816276447E-5</v>
      </c>
      <c r="AS47" s="100">
        <v>20.800987929577861</v>
      </c>
      <c r="AT47" s="100">
        <v>12.125002410968321</v>
      </c>
      <c r="AU47" s="100">
        <v>2.7917452818164974</v>
      </c>
      <c r="AV47" s="100">
        <v>0.24486074579931794</v>
      </c>
      <c r="AW47" s="100">
        <v>1.3183238738705218E-2</v>
      </c>
      <c r="AX47" s="100">
        <v>0.24486073833910579</v>
      </c>
      <c r="AY47" s="100">
        <v>7.4602121424849344E-9</v>
      </c>
      <c r="AZ47" s="100">
        <v>1028533.0792909416</v>
      </c>
      <c r="BA47" s="100">
        <v>1.5652265477656245E-5</v>
      </c>
      <c r="BB47" s="104">
        <v>697606.20809213887</v>
      </c>
      <c r="BC47" s="105">
        <v>251.85418588889297</v>
      </c>
      <c r="BD47" s="106">
        <v>3.6115668379802131E-2</v>
      </c>
      <c r="BE47" s="104">
        <v>934294.72739999997</v>
      </c>
      <c r="BF47" s="107">
        <v>0.74666610827770674</v>
      </c>
      <c r="BG47">
        <v>1</v>
      </c>
      <c r="BH47">
        <v>4.5999999999999999E-2</v>
      </c>
      <c r="BI47">
        <v>5625</v>
      </c>
      <c r="BJ47" s="100">
        <v>1.0442509826912505</v>
      </c>
      <c r="BK47" s="100">
        <v>25.233603221147064</v>
      </c>
      <c r="BL47" s="100">
        <v>0.6976062080921388</v>
      </c>
      <c r="BM47" s="100">
        <v>25.233603221147064</v>
      </c>
      <c r="BN47" s="100">
        <v>1.0442509826912505</v>
      </c>
      <c r="BO47" s="100">
        <v>218.04647383051838</v>
      </c>
      <c r="BP47" s="100">
        <v>2.2608553059351772E-5</v>
      </c>
      <c r="BQ47" s="100">
        <v>0.10264009084353795</v>
      </c>
      <c r="BR47" s="100">
        <v>9333.9476802969566</v>
      </c>
      <c r="BS47" s="100">
        <v>1410901.4309223488</v>
      </c>
      <c r="BT47" s="100">
        <v>2.0559904969773615</v>
      </c>
      <c r="BU47" s="100">
        <v>2549.9614586321727</v>
      </c>
      <c r="BV47" s="100">
        <v>22229.841955828608</v>
      </c>
      <c r="BW47" s="100">
        <v>2.3184699167749731E-5</v>
      </c>
      <c r="BX47" s="100">
        <v>8.9156450296081158E-2</v>
      </c>
      <c r="BY47" s="100">
        <v>6308.294854536477</v>
      </c>
      <c r="BZ47" s="100">
        <v>1375840.1449044666</v>
      </c>
      <c r="CA47" s="100">
        <v>1.640441246574847</v>
      </c>
      <c r="CB47" s="100">
        <v>2283.318471864146</v>
      </c>
      <c r="CC47" s="100">
        <v>17290.397994144558</v>
      </c>
      <c r="CD47" s="100">
        <v>0.10800429032202953</v>
      </c>
    </row>
    <row r="48" spans="1:82">
      <c r="A48" s="13" t="s">
        <v>349</v>
      </c>
      <c r="B48">
        <v>16547416.799999999</v>
      </c>
      <c r="C48">
        <v>623.23870133313642</v>
      </c>
      <c r="D48">
        <v>113.82300371015133</v>
      </c>
      <c r="E48">
        <v>574.34988711113044</v>
      </c>
      <c r="F48">
        <v>2563035.5779140079</v>
      </c>
      <c r="G48">
        <v>1671616.2807993235</v>
      </c>
      <c r="H48">
        <v>2.3752482411014488E-5</v>
      </c>
      <c r="I48">
        <v>6.5759231557403181E-5</v>
      </c>
      <c r="J48">
        <v>0.46027765484939753</v>
      </c>
      <c r="K48">
        <v>10140.600460117175</v>
      </c>
      <c r="L48">
        <v>3.6380461586323874E-3</v>
      </c>
      <c r="M48" s="14">
        <v>43</v>
      </c>
      <c r="N48">
        <v>2737.7640000000001</v>
      </c>
      <c r="O48" s="12">
        <v>8.7843467213758383E-5</v>
      </c>
      <c r="P48" s="12">
        <v>2.9843873572041598E-2</v>
      </c>
      <c r="Q48" s="12">
        <v>1.1773735336561952E-2</v>
      </c>
      <c r="R48">
        <v>4.2545000000000002</v>
      </c>
      <c r="S48" s="40">
        <v>991501.93359375</v>
      </c>
      <c r="T48">
        <v>588.87222222222226</v>
      </c>
      <c r="U48" s="17">
        <v>640.49342690837477</v>
      </c>
      <c r="V48">
        <v>0.03</v>
      </c>
      <c r="W48" s="12">
        <v>490177.6980442577</v>
      </c>
      <c r="X48" s="100">
        <v>1.9636224486401871E-2</v>
      </c>
      <c r="Y48">
        <v>7.1362656065299337</v>
      </c>
      <c r="Z48">
        <v>7.1362656267736773</v>
      </c>
      <c r="AA48">
        <v>-2.0243743570347306E-8</v>
      </c>
      <c r="AB48">
        <v>1.36290621727374E-5</v>
      </c>
      <c r="AC48" s="100">
        <v>639.56056561129435</v>
      </c>
      <c r="AD48">
        <v>12142.484367326097</v>
      </c>
      <c r="AE48">
        <v>640.49342732207583</v>
      </c>
      <c r="AF48" s="20">
        <v>4.1370105918758782E-7</v>
      </c>
      <c r="AG48">
        <v>1.3654629778236824E-5</v>
      </c>
      <c r="AH48">
        <v>32.031957408570705</v>
      </c>
      <c r="AI48">
        <v>0.23615843881973722</v>
      </c>
      <c r="AJ48">
        <v>28.164575452786021</v>
      </c>
      <c r="AK48">
        <v>0.93493330434474375</v>
      </c>
      <c r="AL48">
        <v>1.4487735538805233</v>
      </c>
      <c r="AM48">
        <v>623.23870133055618</v>
      </c>
      <c r="AN48">
        <v>2.5802364689297974E-9</v>
      </c>
      <c r="AO48">
        <v>2.5567605499423679E-8</v>
      </c>
      <c r="AP48">
        <v>2.6368493197381953</v>
      </c>
      <c r="AQ48">
        <v>3.4607356383852119E-5</v>
      </c>
      <c r="AR48">
        <v>6.8400986918681236E-6</v>
      </c>
      <c r="AS48">
        <v>14.108656099828638</v>
      </c>
      <c r="AT48">
        <v>10.183942584045447</v>
      </c>
      <c r="AU48">
        <v>2.405023981678013</v>
      </c>
      <c r="AV48">
        <v>0.23182533806018224</v>
      </c>
      <c r="AW48">
        <v>1.0120014684164919E-2</v>
      </c>
      <c r="AX48">
        <v>0.23182533746440281</v>
      </c>
      <c r="AY48">
        <v>5.957794257938076E-10</v>
      </c>
      <c r="AZ48">
        <v>891419.29711468448</v>
      </c>
      <c r="BA48">
        <v>1.3124510424163402E-5</v>
      </c>
      <c r="BB48" s="40">
        <v>997391.16263253393</v>
      </c>
      <c r="BC48" s="62">
        <v>5889.2290387839312</v>
      </c>
      <c r="BD48" s="61">
        <v>0.59397050467043633</v>
      </c>
      <c r="BE48" s="40">
        <v>982919.73179999983</v>
      </c>
      <c r="BF48" s="58">
        <v>1.0147229019464619</v>
      </c>
      <c r="BG48">
        <v>1</v>
      </c>
      <c r="BH48">
        <v>4.5999999999999999E-2</v>
      </c>
      <c r="BI48">
        <v>5625</v>
      </c>
      <c r="BJ48">
        <v>1.045741196263406</v>
      </c>
      <c r="BK48">
        <v>34.366479110914156</v>
      </c>
      <c r="BL48">
        <v>0.99739116263253391</v>
      </c>
      <c r="BM48">
        <v>34.366479110914156</v>
      </c>
      <c r="BN48">
        <v>1.045741196263406</v>
      </c>
      <c r="BO48">
        <v>31.736557607766557</v>
      </c>
      <c r="BP48">
        <v>2.3748426817873912E-5</v>
      </c>
      <c r="BQ48">
        <v>0.11265978657187281</v>
      </c>
      <c r="BR48">
        <v>9959.2054112773585</v>
      </c>
      <c r="BS48">
        <v>1357298.6959164371</v>
      </c>
      <c r="BT48">
        <v>2.0993778531881562</v>
      </c>
      <c r="BU48">
        <v>2492.8975228478625</v>
      </c>
      <c r="BV48">
        <v>23853.882802804826</v>
      </c>
      <c r="BW48">
        <v>2.3987927784026752E-5</v>
      </c>
      <c r="BX48">
        <v>0.10057280394460089</v>
      </c>
      <c r="BY48">
        <v>7516.1299016786725</v>
      </c>
      <c r="BZ48">
        <v>1343747.1148062737</v>
      </c>
      <c r="CA48">
        <v>1.7926951842383336</v>
      </c>
      <c r="CB48">
        <v>2321.5842702566924</v>
      </c>
      <c r="CC48">
        <v>19831.279791751844</v>
      </c>
      <c r="CD48">
        <v>2.9461923127596282E-2</v>
      </c>
    </row>
    <row r="49" spans="1:82">
      <c r="A49" s="13" t="s">
        <v>350</v>
      </c>
      <c r="B49">
        <v>16547416.799999999</v>
      </c>
      <c r="C49">
        <v>623.23870133313642</v>
      </c>
      <c r="D49">
        <v>113.82300371015133</v>
      </c>
      <c r="E49">
        <v>574.34988711113044</v>
      </c>
      <c r="F49">
        <v>2563035.5779140079</v>
      </c>
      <c r="G49">
        <v>1671616.2807993235</v>
      </c>
      <c r="H49">
        <v>2.3752482411014488E-5</v>
      </c>
      <c r="I49">
        <v>6.5759231557403181E-5</v>
      </c>
      <c r="J49">
        <v>0.46027765484939753</v>
      </c>
      <c r="K49">
        <v>10140.600460117175</v>
      </c>
      <c r="L49">
        <v>3.6380461586323874E-3</v>
      </c>
      <c r="M49" s="14">
        <v>44</v>
      </c>
      <c r="N49">
        <v>2730.9839999999995</v>
      </c>
      <c r="O49" s="12">
        <v>8.7843467213758383E-5</v>
      </c>
      <c r="P49" s="12">
        <v>2.9843873572041598E-2</v>
      </c>
      <c r="Q49" s="12">
        <v>1.1773735336561952E-2</v>
      </c>
      <c r="R49">
        <v>4.2545000000000002</v>
      </c>
      <c r="S49" s="40">
        <v>1372801.40234375</v>
      </c>
      <c r="T49">
        <v>556.42777777777769</v>
      </c>
      <c r="U49" s="17">
        <v>628.07826317158833</v>
      </c>
      <c r="V49">
        <v>0.03</v>
      </c>
      <c r="W49" s="12">
        <v>488963.78596391022</v>
      </c>
      <c r="X49" s="100">
        <v>1.9654247975246314E-2</v>
      </c>
      <c r="Y49">
        <v>7.1329927795981449</v>
      </c>
      <c r="Z49">
        <v>7.1329927989432012</v>
      </c>
      <c r="AA49">
        <v>-1.9345056223585289E-8</v>
      </c>
      <c r="AB49">
        <v>1.3684257423202815E-5</v>
      </c>
      <c r="AC49" s="100">
        <v>652.66304572947092</v>
      </c>
      <c r="AD49">
        <v>12117.971358342214</v>
      </c>
      <c r="AE49">
        <v>628.07826371953752</v>
      </c>
      <c r="AF49" s="20">
        <v>5.479491846926976E-7</v>
      </c>
      <c r="AG49">
        <v>1.3719794789323411E-5</v>
      </c>
      <c r="AH49">
        <v>31.902756980853972</v>
      </c>
      <c r="AI49">
        <v>0.23568168680118115</v>
      </c>
      <c r="AJ49">
        <v>28.241857923044201</v>
      </c>
      <c r="AK49">
        <v>1.6840584864000498</v>
      </c>
      <c r="AL49">
        <v>1.4487735538805233</v>
      </c>
      <c r="AM49">
        <v>623.23870132707634</v>
      </c>
      <c r="AN49">
        <v>6.0600768847507425E-9</v>
      </c>
      <c r="AO49">
        <v>3.5537366120595614E-8</v>
      </c>
      <c r="AP49">
        <v>2.6357000122736403</v>
      </c>
      <c r="AQ49">
        <v>3.463754431476086E-5</v>
      </c>
      <c r="AR49">
        <v>6.8776660777220032E-6</v>
      </c>
      <c r="AS49">
        <v>14.157505355715623</v>
      </c>
      <c r="AT49">
        <v>10.201224486505227</v>
      </c>
      <c r="AU49">
        <v>2.4042417944170649</v>
      </c>
      <c r="AV49">
        <v>0.23145821785657539</v>
      </c>
      <c r="AW49">
        <v>1.0160998923441744E-2</v>
      </c>
      <c r="AX49">
        <v>0.23145821731024235</v>
      </c>
      <c r="AY49">
        <v>5.4633303436801839E-10</v>
      </c>
      <c r="AZ49">
        <v>891419.29711468448</v>
      </c>
      <c r="BA49">
        <v>1.3141686896636386E-5</v>
      </c>
      <c r="BB49" s="40">
        <v>1384499.1457173848</v>
      </c>
      <c r="BC49" s="62">
        <v>11697.743373634759</v>
      </c>
      <c r="BD49" s="61">
        <v>0.85210747553604549</v>
      </c>
      <c r="BE49" s="40">
        <v>1274669.7582</v>
      </c>
      <c r="BF49" s="58">
        <v>1.0861630134478739</v>
      </c>
      <c r="BG49">
        <v>1</v>
      </c>
      <c r="BH49">
        <v>4.5999999999999999E-2</v>
      </c>
      <c r="BI49">
        <v>5625</v>
      </c>
      <c r="BJ49">
        <v>1.0404817062614953</v>
      </c>
      <c r="BK49">
        <v>66.810923555358727</v>
      </c>
      <c r="BL49">
        <v>1.3844991457173847</v>
      </c>
      <c r="BM49">
        <v>66.810923555358727</v>
      </c>
      <c r="BN49">
        <v>1.0404817062614953</v>
      </c>
      <c r="BO49">
        <v>718.82562189128942</v>
      </c>
      <c r="BP49">
        <v>2.390929936094315E-5</v>
      </c>
      <c r="BQ49">
        <v>0.10312894575114522</v>
      </c>
      <c r="BR49">
        <v>8020.1510057506166</v>
      </c>
      <c r="BS49">
        <v>1344827.4806793388</v>
      </c>
      <c r="BT49">
        <v>1.8593828330135083</v>
      </c>
      <c r="BU49">
        <v>2357.2661662981477</v>
      </c>
      <c r="BV49">
        <v>20647.854536889907</v>
      </c>
      <c r="BW49">
        <v>2.3706036021748298E-5</v>
      </c>
      <c r="BX49">
        <v>0.12046256307863877</v>
      </c>
      <c r="BY49">
        <v>11641.540822784495</v>
      </c>
      <c r="BZ49">
        <v>1356358.4732127637</v>
      </c>
      <c r="CA49">
        <v>2.290958942268432</v>
      </c>
      <c r="CB49">
        <v>2580.0869745229684</v>
      </c>
      <c r="CC49">
        <v>26398.070028946753</v>
      </c>
      <c r="CD49">
        <v>-0.1313905309823481</v>
      </c>
    </row>
    <row r="50" spans="1:82">
      <c r="A50" s="13" t="s">
        <v>351</v>
      </c>
      <c r="B50">
        <v>14478989.699999999</v>
      </c>
      <c r="C50">
        <v>612.48370255129544</v>
      </c>
      <c r="D50">
        <v>91.580011978832957</v>
      </c>
      <c r="E50">
        <v>612.82339669043313</v>
      </c>
      <c r="F50">
        <v>2625160.7264840975</v>
      </c>
      <c r="G50">
        <v>1589756.0808983105</v>
      </c>
      <c r="H50">
        <v>2.2406167499944594E-5</v>
      </c>
      <c r="I50">
        <v>7.0614185977515193E-5</v>
      </c>
      <c r="J50">
        <v>0.48330738078477459</v>
      </c>
      <c r="K50">
        <v>8121.4802011854335</v>
      </c>
      <c r="L50">
        <v>5.7214247636284644E-3</v>
      </c>
      <c r="M50" s="14">
        <v>45</v>
      </c>
      <c r="N50">
        <v>2688.9479999999999</v>
      </c>
      <c r="O50" s="12">
        <v>8.7843467213758383E-5</v>
      </c>
      <c r="P50" s="12">
        <v>2.9843873572041598E-2</v>
      </c>
      <c r="Q50" s="12">
        <v>1.1773735336561952E-2</v>
      </c>
      <c r="R50">
        <v>4.2545000000000002</v>
      </c>
      <c r="S50" s="40">
        <v>1042326.5688687502</v>
      </c>
      <c r="T50">
        <v>557.53888888888889</v>
      </c>
      <c r="U50" s="17">
        <v>626.52798655962658</v>
      </c>
      <c r="V50">
        <v>0.03</v>
      </c>
      <c r="W50" s="12">
        <v>448337.13860071066</v>
      </c>
      <c r="X50" s="100">
        <v>2.1727414664330875E-2</v>
      </c>
      <c r="Y50">
        <v>6.7841583072440876</v>
      </c>
      <c r="Z50">
        <v>6.7841583310778386</v>
      </c>
      <c r="AA50">
        <v>-2.3833750972812595E-8</v>
      </c>
      <c r="AB50">
        <v>2.1425842184143722E-5</v>
      </c>
      <c r="AC50" s="100">
        <v>632.38001622136869</v>
      </c>
      <c r="AD50">
        <v>11682.445212983199</v>
      </c>
      <c r="AE50">
        <v>626.5279868977417</v>
      </c>
      <c r="AF50" s="20">
        <v>3.3811511457315646E-7</v>
      </c>
      <c r="AG50">
        <v>2.1451941584858851E-5</v>
      </c>
      <c r="AH50">
        <v>32.044059959683416</v>
      </c>
      <c r="AI50">
        <v>0.22866837157643888</v>
      </c>
      <c r="AJ50">
        <v>42.571218923018606</v>
      </c>
      <c r="AK50">
        <v>1.2066122773591075</v>
      </c>
      <c r="AL50">
        <v>1.186598293632519</v>
      </c>
      <c r="AM50">
        <v>612.48370253719588</v>
      </c>
      <c r="AN50">
        <v>1.4099555301072542E-8</v>
      </c>
      <c r="AO50">
        <v>2.6099400715129585E-8</v>
      </c>
      <c r="AP50">
        <v>3.0454581100287825</v>
      </c>
      <c r="AQ50">
        <v>4.8647913092150681E-5</v>
      </c>
      <c r="AR50">
        <v>1.073902049278699E-5</v>
      </c>
      <c r="AS50">
        <v>21.311506495053056</v>
      </c>
      <c r="AT50">
        <v>12.246235689446404</v>
      </c>
      <c r="AU50">
        <v>2.8003267730469776</v>
      </c>
      <c r="AV50">
        <v>0.24513133698180489</v>
      </c>
      <c r="AW50">
        <v>1.3496708337763091E-2</v>
      </c>
      <c r="AX50">
        <v>0.24513132955407713</v>
      </c>
      <c r="AY50">
        <v>7.4277277661849439E-9</v>
      </c>
      <c r="AZ50">
        <v>1035404.645585787</v>
      </c>
      <c r="BA50">
        <v>1.5973922915554701E-5</v>
      </c>
      <c r="BB50" s="40">
        <v>1036726.9728708346</v>
      </c>
      <c r="BC50" s="62">
        <v>-5599.5959979156032</v>
      </c>
      <c r="BD50" s="61">
        <v>-0.53722088308589444</v>
      </c>
      <c r="BE50" s="40">
        <v>1180892.9639999999</v>
      </c>
      <c r="BF50" s="58">
        <v>0.8779178168351206</v>
      </c>
      <c r="BG50">
        <v>1</v>
      </c>
      <c r="BH50">
        <v>4.5999999999999999E-2</v>
      </c>
      <c r="BI50">
        <v>5625</v>
      </c>
      <c r="BJ50">
        <v>1.0442093003538542</v>
      </c>
      <c r="BK50">
        <v>54.944813662406546</v>
      </c>
      <c r="BL50">
        <v>1.0367269728708346</v>
      </c>
      <c r="BM50">
        <v>54.944813662406546</v>
      </c>
      <c r="BN50">
        <v>1.0442093003538542</v>
      </c>
      <c r="BO50">
        <v>223.34745540405333</v>
      </c>
      <c r="BP50">
        <v>2.2722087292456504E-5</v>
      </c>
      <c r="BQ50">
        <v>9.6083136018284304E-2</v>
      </c>
      <c r="BR50">
        <v>7909.1204258140187</v>
      </c>
      <c r="BS50">
        <v>1393312.2286827951</v>
      </c>
      <c r="BT50">
        <v>1.8703773853478132</v>
      </c>
      <c r="BU50">
        <v>2430.7387934657436</v>
      </c>
      <c r="BV50">
        <v>19836.780719218132</v>
      </c>
      <c r="BW50">
        <v>2.2883395007518825E-5</v>
      </c>
      <c r="BX50">
        <v>9.2522933371582405E-2</v>
      </c>
      <c r="BY50">
        <v>7113.3685390819755</v>
      </c>
      <c r="BZ50">
        <v>1383490.6085996141</v>
      </c>
      <c r="CA50">
        <v>1.7593262144006534</v>
      </c>
      <c r="CB50">
        <v>2358.5623299977624</v>
      </c>
      <c r="CC50">
        <v>18534.568603172786</v>
      </c>
      <c r="CD50">
        <v>3.7567660942059797E-3</v>
      </c>
    </row>
    <row r="51" spans="1:82">
      <c r="A51" s="13" t="s">
        <v>352</v>
      </c>
      <c r="B51">
        <v>16650838.154999999</v>
      </c>
      <c r="C51">
        <v>623.7467472920838</v>
      </c>
      <c r="D51">
        <v>115.08174830522883</v>
      </c>
      <c r="E51">
        <v>572.29121245744955</v>
      </c>
      <c r="F51">
        <v>2559557.8321399409</v>
      </c>
      <c r="G51">
        <v>1675797.4223693286</v>
      </c>
      <c r="H51">
        <v>2.3829582904311094E-5</v>
      </c>
      <c r="I51">
        <v>6.5509940250288218E-5</v>
      </c>
      <c r="J51">
        <v>0.45915472043015876</v>
      </c>
      <c r="K51">
        <v>10285.252806144354</v>
      </c>
      <c r="L51">
        <v>3.5437208597502243E-3</v>
      </c>
      <c r="M51" s="14">
        <v>46</v>
      </c>
      <c r="N51">
        <v>2687.5920000000001</v>
      </c>
      <c r="O51" s="12">
        <v>8.7843467213758383E-5</v>
      </c>
      <c r="P51" s="12">
        <v>2.9843873572041598E-2</v>
      </c>
      <c r="Q51" s="12">
        <v>1.1773735336561952E-2</v>
      </c>
      <c r="R51">
        <v>4.2545000000000002</v>
      </c>
      <c r="S51" s="40">
        <v>1599601.73046875</v>
      </c>
      <c r="T51">
        <v>529.53888888888889</v>
      </c>
      <c r="U51" s="17">
        <v>613.18154296387797</v>
      </c>
      <c r="V51">
        <v>0.03</v>
      </c>
      <c r="W51" s="12">
        <v>483025.88553379115</v>
      </c>
      <c r="X51" s="100">
        <v>1.9668055934149043E-2</v>
      </c>
      <c r="Y51">
        <v>7.1304884811523657</v>
      </c>
      <c r="Z51">
        <v>7.130488499636912</v>
      </c>
      <c r="AA51">
        <v>-1.8484546338015662E-8</v>
      </c>
      <c r="AB51">
        <v>1.3704389748939946E-5</v>
      </c>
      <c r="AC51" s="100">
        <v>662.95711365237173</v>
      </c>
      <c r="AD51">
        <v>11975.016860779726</v>
      </c>
      <c r="AE51">
        <v>613.18154296387797</v>
      </c>
      <c r="AF51" s="20">
        <v>0</v>
      </c>
      <c r="AG51">
        <v>1.3746835461238475E-5</v>
      </c>
      <c r="AH51">
        <v>31.029948137816234</v>
      </c>
      <c r="AI51">
        <v>0.23285307965912044</v>
      </c>
      <c r="AJ51">
        <v>27.963697454535385</v>
      </c>
      <c r="AK51">
        <v>2.2317920986100876</v>
      </c>
      <c r="AL51">
        <v>1.4674493516224545</v>
      </c>
      <c r="AM51">
        <v>623.74674728305285</v>
      </c>
      <c r="AN51">
        <v>9.0309413280920126E-9</v>
      </c>
      <c r="AO51">
        <v>4.2445712298529585E-8</v>
      </c>
      <c r="AP51">
        <v>2.5938837698784738</v>
      </c>
      <c r="AQ51">
        <v>3.453880168644113E-5</v>
      </c>
      <c r="AR51">
        <v>6.8946405867685025E-6</v>
      </c>
      <c r="AS51">
        <v>14.025020083333787</v>
      </c>
      <c r="AT51">
        <v>10.154214416872467</v>
      </c>
      <c r="AU51">
        <v>2.3644400984877936</v>
      </c>
      <c r="AV51">
        <v>0.22944367139068023</v>
      </c>
      <c r="AW51">
        <v>1.0273284929624971E-2</v>
      </c>
      <c r="AX51">
        <v>0.22944366382165565</v>
      </c>
      <c r="AY51">
        <v>7.5690245737725093E-9</v>
      </c>
      <c r="AZ51">
        <v>883760.40977061237</v>
      </c>
      <c r="BA51">
        <v>1.3315477774109867E-5</v>
      </c>
      <c r="BB51" s="40">
        <v>1612236.2872040484</v>
      </c>
      <c r="BC51" s="62">
        <v>12634.556735298363</v>
      </c>
      <c r="BD51" s="61">
        <v>0.78985640579395422</v>
      </c>
      <c r="BE51" s="40">
        <v>1500428.7072000001</v>
      </c>
      <c r="BF51" s="58">
        <v>1.0745170893275537</v>
      </c>
      <c r="BG51">
        <v>1</v>
      </c>
      <c r="BH51">
        <v>4.5999999999999999E-2</v>
      </c>
      <c r="BI51">
        <v>5625</v>
      </c>
      <c r="BJ51">
        <v>1.0272824280625039</v>
      </c>
      <c r="BK51">
        <v>94.207858403194905</v>
      </c>
      <c r="BL51">
        <v>1.6122362872040483</v>
      </c>
      <c r="BM51">
        <v>94.207858403194905</v>
      </c>
      <c r="BN51">
        <v>1.0272824280625039</v>
      </c>
      <c r="BO51">
        <v>2938.4919126608283</v>
      </c>
      <c r="BP51">
        <v>2.4115237834059235E-5</v>
      </c>
      <c r="BQ51">
        <v>9.9076099776270646E-2</v>
      </c>
      <c r="BR51">
        <v>7165.0459170457661</v>
      </c>
      <c r="BS51">
        <v>1312157.7783475195</v>
      </c>
      <c r="BT51">
        <v>1.7439805035895977</v>
      </c>
      <c r="BU51">
        <v>2252.8554844739228</v>
      </c>
      <c r="BV51">
        <v>18957.801273833862</v>
      </c>
      <c r="BW51">
        <v>7.193804825769866E-5</v>
      </c>
      <c r="BX51">
        <v>0.48831982844485866</v>
      </c>
      <c r="BY51">
        <v>7572.2354032907833</v>
      </c>
      <c r="BZ51">
        <v>439864.54549487791</v>
      </c>
      <c r="CA51">
        <v>1.1155226638971061</v>
      </c>
      <c r="CB51">
        <v>785.9127990599319</v>
      </c>
      <c r="CC51">
        <v>32596.010716988923</v>
      </c>
      <c r="CD51">
        <v>-0.27208090547888958</v>
      </c>
    </row>
    <row r="52" spans="1:82">
      <c r="A52" s="13" t="s">
        <v>353</v>
      </c>
      <c r="B52">
        <v>16650838.154999999</v>
      </c>
      <c r="C52">
        <v>623.7467472920838</v>
      </c>
      <c r="D52">
        <v>115.08174830522883</v>
      </c>
      <c r="E52">
        <v>572.29121245744955</v>
      </c>
      <c r="F52">
        <v>2559557.8321399409</v>
      </c>
      <c r="G52">
        <v>1675797.4223693286</v>
      </c>
      <c r="H52">
        <v>2.3829582904311094E-5</v>
      </c>
      <c r="I52">
        <v>6.5509940250288218E-5</v>
      </c>
      <c r="J52">
        <v>0.45915472043015876</v>
      </c>
      <c r="K52">
        <v>10285.252806144354</v>
      </c>
      <c r="L52">
        <v>3.5437208597502243E-3</v>
      </c>
      <c r="M52" s="14">
        <v>47</v>
      </c>
      <c r="N52">
        <v>2770.3080000000004</v>
      </c>
      <c r="O52" s="12">
        <v>8.7843467213758383E-5</v>
      </c>
      <c r="P52" s="12">
        <v>2.9843873572041598E-2</v>
      </c>
      <c r="Q52" s="12">
        <v>1.1773735336561952E-2</v>
      </c>
      <c r="R52">
        <v>4.2545000000000002</v>
      </c>
      <c r="S52" s="40">
        <v>1856360.29296875</v>
      </c>
      <c r="T52">
        <v>504.48333333333335</v>
      </c>
      <c r="U52" s="17">
        <v>598.65353352209956</v>
      </c>
      <c r="V52">
        <v>0.03</v>
      </c>
      <c r="W52" s="12">
        <v>497891.96980097645</v>
      </c>
      <c r="X52" s="100">
        <v>1.9449330477611788E-2</v>
      </c>
      <c r="Y52">
        <v>7.1704708085265336</v>
      </c>
      <c r="Z52">
        <v>7.1704708276535207</v>
      </c>
      <c r="AA52">
        <v>-1.9126987105266835E-8</v>
      </c>
      <c r="AB52">
        <v>1.3043286905237493E-5</v>
      </c>
      <c r="AC52" s="100">
        <v>670.85639039646128</v>
      </c>
      <c r="AD52">
        <v>12274.744488393775</v>
      </c>
      <c r="AE52">
        <v>598.65353424133093</v>
      </c>
      <c r="AF52" s="20">
        <v>7.1923136601981241E-7</v>
      </c>
      <c r="AG52">
        <v>1.3090080932622784E-5</v>
      </c>
      <c r="AH52">
        <v>32.602710210972241</v>
      </c>
      <c r="AI52">
        <v>0.23868125526507189</v>
      </c>
      <c r="AJ52">
        <v>27.294209388481022</v>
      </c>
      <c r="AK52">
        <v>2.701174517997337</v>
      </c>
      <c r="AL52">
        <v>1.4674493516224545</v>
      </c>
      <c r="AM52">
        <v>623.74674727000627</v>
      </c>
      <c r="AN52">
        <v>2.2077529138186947E-8</v>
      </c>
      <c r="AO52">
        <v>4.6794027385291313E-8</v>
      </c>
      <c r="AP52">
        <v>2.6274616256315468</v>
      </c>
      <c r="AQ52">
        <v>3.3661659731862532E-5</v>
      </c>
      <c r="AR52">
        <v>6.5684374800040379E-6</v>
      </c>
      <c r="AS52">
        <v>13.69588995340577</v>
      </c>
      <c r="AT52">
        <v>10.03547892211509</v>
      </c>
      <c r="AU52">
        <v>2.3952807063166004</v>
      </c>
      <c r="AV52">
        <v>0.23218091931494644</v>
      </c>
      <c r="AW52">
        <v>9.7776993540858656E-3</v>
      </c>
      <c r="AX52">
        <v>0.23218091904099417</v>
      </c>
      <c r="AY52">
        <v>2.7395227752968765E-10</v>
      </c>
      <c r="AZ52">
        <v>883760.40977061237</v>
      </c>
      <c r="BA52">
        <v>1.2811475305094697E-5</v>
      </c>
      <c r="BB52" s="40">
        <v>1847323.2696474784</v>
      </c>
      <c r="BC52" s="62">
        <v>-9037.0233212716412</v>
      </c>
      <c r="BD52" s="61">
        <v>-0.48681408213161836</v>
      </c>
      <c r="BE52" s="40">
        <v>1757446.5875999997</v>
      </c>
      <c r="BF52" s="58">
        <v>1.0511404913706173</v>
      </c>
      <c r="BG52">
        <v>1</v>
      </c>
      <c r="BH52">
        <v>4.5999999999999999E-2</v>
      </c>
      <c r="BI52">
        <v>5625</v>
      </c>
      <c r="BJ52">
        <v>1.0150551322222299</v>
      </c>
      <c r="BK52">
        <v>119.26341395875045</v>
      </c>
      <c r="BL52">
        <v>1.8473232696474782</v>
      </c>
      <c r="BM52">
        <v>119.26341395875045</v>
      </c>
      <c r="BN52">
        <v>1.0150551322222299</v>
      </c>
      <c r="BO52">
        <v>6282.6887923962349</v>
      </c>
      <c r="BP52">
        <v>2.4241966151352746E-5</v>
      </c>
      <c r="BQ52">
        <v>9.6435933428619891E-2</v>
      </c>
      <c r="BR52">
        <v>6653.1593144681847</v>
      </c>
      <c r="BS52">
        <v>1345471.4435751406</v>
      </c>
      <c r="BT52">
        <v>1.6724643726321751</v>
      </c>
      <c r="BU52">
        <v>2260.3212801827344</v>
      </c>
      <c r="BV52">
        <v>18513.766979804244</v>
      </c>
      <c r="BW52">
        <v>7.8677208204786439E-5</v>
      </c>
      <c r="BX52">
        <v>0.52068755089510521</v>
      </c>
      <c r="BY52">
        <v>6326.4974097141121</v>
      </c>
      <c r="BZ52">
        <v>414565.71651427739</v>
      </c>
      <c r="CA52">
        <v>0.95594978803592223</v>
      </c>
      <c r="CB52">
        <v>704.65506168735533</v>
      </c>
      <c r="CC52">
        <v>31163.017326918125</v>
      </c>
      <c r="CD52">
        <v>-0.40001197272001127</v>
      </c>
    </row>
    <row r="53" spans="1:82">
      <c r="A53" s="13" t="s">
        <v>354</v>
      </c>
      <c r="B53">
        <v>14478989.699999999</v>
      </c>
      <c r="C53">
        <v>612.48370255129544</v>
      </c>
      <c r="D53">
        <v>91.580011978832957</v>
      </c>
      <c r="E53">
        <v>612.82339669043313</v>
      </c>
      <c r="F53">
        <v>2625160.7264840975</v>
      </c>
      <c r="G53">
        <v>1589756.0808983105</v>
      </c>
      <c r="H53">
        <v>2.2406167499944594E-5</v>
      </c>
      <c r="I53">
        <v>7.0614185977515193E-5</v>
      </c>
      <c r="J53">
        <v>0.48330738078477459</v>
      </c>
      <c r="K53">
        <v>8121.4802011854335</v>
      </c>
      <c r="L53">
        <v>5.7214247636284644E-3</v>
      </c>
      <c r="M53" s="14">
        <v>48</v>
      </c>
      <c r="N53">
        <v>2722.848</v>
      </c>
      <c r="O53" s="12">
        <v>8.7843467213758383E-5</v>
      </c>
      <c r="P53" s="12">
        <v>2.9843873572041598E-2</v>
      </c>
      <c r="Q53" s="12">
        <v>1.1773735336561952E-2</v>
      </c>
      <c r="R53">
        <v>4.2545000000000002</v>
      </c>
      <c r="S53" s="40">
        <v>1306323.61328125</v>
      </c>
      <c r="T53">
        <v>528.26111111111106</v>
      </c>
      <c r="U53" s="17">
        <v>613.64706601656462</v>
      </c>
      <c r="V53">
        <v>0.03</v>
      </c>
      <c r="W53" s="12">
        <v>453989.3970298674</v>
      </c>
      <c r="X53" s="100">
        <v>2.1621004372897046E-2</v>
      </c>
      <c r="Y53">
        <v>6.8008323293030495</v>
      </c>
      <c r="Z53">
        <v>6.8008323442338456</v>
      </c>
      <c r="AA53">
        <v>-1.4930796154999371E-8</v>
      </c>
      <c r="AB53">
        <v>2.0998491724953894E-5</v>
      </c>
      <c r="AC53" s="100">
        <v>640.41515403472408</v>
      </c>
      <c r="AD53">
        <v>11800.724002686489</v>
      </c>
      <c r="AE53">
        <v>613.64706601656462</v>
      </c>
      <c r="AF53" s="20">
        <v>0</v>
      </c>
      <c r="AG53">
        <v>2.103092072979259E-5</v>
      </c>
      <c r="AH53">
        <v>32.696204119247191</v>
      </c>
      <c r="AI53">
        <v>0.23098352202143521</v>
      </c>
      <c r="AJ53">
        <v>42.158258863517368</v>
      </c>
      <c r="AK53">
        <v>1.6964104538056262</v>
      </c>
      <c r="AL53">
        <v>1.186598293632519</v>
      </c>
      <c r="AM53">
        <v>612.48370252095265</v>
      </c>
      <c r="AN53">
        <v>3.0342789614223875E-8</v>
      </c>
      <c r="AO53">
        <v>3.2429004838695251E-8</v>
      </c>
      <c r="AP53">
        <v>3.0639173093589922</v>
      </c>
      <c r="AQ53">
        <v>4.806350017428955E-5</v>
      </c>
      <c r="AR53">
        <v>1.0531674867315642E-5</v>
      </c>
      <c r="AS53">
        <v>21.111632772868692</v>
      </c>
      <c r="AT53">
        <v>12.199121024063764</v>
      </c>
      <c r="AU53">
        <v>2.8177959397039856</v>
      </c>
      <c r="AV53">
        <v>0.24612136965500664</v>
      </c>
      <c r="AW53">
        <v>1.3227508907648613E-2</v>
      </c>
      <c r="AX53">
        <v>0.24612136268813456</v>
      </c>
      <c r="AY53">
        <v>6.9668720792392946E-9</v>
      </c>
      <c r="AZ53">
        <v>1035404.645585787</v>
      </c>
      <c r="BA53">
        <v>1.5686944300838524E-5</v>
      </c>
      <c r="BB53" s="40">
        <v>1311718.7119022608</v>
      </c>
      <c r="BC53" s="62">
        <v>5395.0986210107803</v>
      </c>
      <c r="BD53" s="61">
        <v>0.41299862960137901</v>
      </c>
      <c r="BE53" s="40">
        <v>1389285.8399999999</v>
      </c>
      <c r="BF53" s="58">
        <v>0.94416762493041817</v>
      </c>
      <c r="BG53">
        <v>1</v>
      </c>
      <c r="BH53">
        <v>4.5999999999999999E-2</v>
      </c>
      <c r="BI53">
        <v>5625</v>
      </c>
      <c r="BJ53">
        <v>1.0324913042158437</v>
      </c>
      <c r="BK53">
        <v>84.222591440184374</v>
      </c>
      <c r="BL53">
        <v>1.3117187119022606</v>
      </c>
      <c r="BM53">
        <v>84.222591440184374</v>
      </c>
      <c r="BN53">
        <v>1.0324913042158437</v>
      </c>
      <c r="BO53">
        <v>1955.6375936854683</v>
      </c>
      <c r="BP53">
        <v>2.2880212981999686E-5</v>
      </c>
      <c r="BQ53">
        <v>9.2581984501118514E-2</v>
      </c>
      <c r="BR53">
        <v>7126.4613866334257</v>
      </c>
      <c r="BS53">
        <v>1401127.3294924209</v>
      </c>
      <c r="BT53">
        <v>1.7611952823521477</v>
      </c>
      <c r="BU53">
        <v>2383.5975193833328</v>
      </c>
      <c r="BV53">
        <v>18743.260510635231</v>
      </c>
      <c r="BW53">
        <v>2.2433055994990952E-5</v>
      </c>
      <c r="BX53">
        <v>0.10995263694515232</v>
      </c>
      <c r="BY53">
        <v>11207.28750045515</v>
      </c>
      <c r="BZ53">
        <v>1429055.9307142661</v>
      </c>
      <c r="CA53">
        <v>2.2865636971952319</v>
      </c>
      <c r="CB53">
        <v>2688.0697832597411</v>
      </c>
      <c r="CC53">
        <v>25103.36375951688</v>
      </c>
      <c r="CD53">
        <v>-0.11111461650440628</v>
      </c>
    </row>
    <row r="54" spans="1:82">
      <c r="A54" s="13" t="s">
        <v>355</v>
      </c>
      <c r="B54">
        <v>14478989.699999999</v>
      </c>
      <c r="C54">
        <v>612.48370255129544</v>
      </c>
      <c r="D54">
        <v>91.580011978832957</v>
      </c>
      <c r="E54">
        <v>612.82339669043313</v>
      </c>
      <c r="F54">
        <v>2625160.7264840975</v>
      </c>
      <c r="G54">
        <v>1589756.0808983105</v>
      </c>
      <c r="H54">
        <v>2.2406167499944594E-5</v>
      </c>
      <c r="I54">
        <v>7.0614185977515193E-5</v>
      </c>
      <c r="J54">
        <v>0.48330738078477459</v>
      </c>
      <c r="K54">
        <v>8121.4802011854335</v>
      </c>
      <c r="L54">
        <v>5.7214247636284644E-3</v>
      </c>
      <c r="M54" s="14">
        <v>49</v>
      </c>
      <c r="N54">
        <v>3354.7440000000001</v>
      </c>
      <c r="O54" s="12">
        <v>8.7843467213758383E-5</v>
      </c>
      <c r="P54" s="12">
        <v>2.9843873572041598E-2</v>
      </c>
      <c r="Q54" s="12">
        <v>1.1773735336561952E-2</v>
      </c>
      <c r="R54">
        <v>4.2545000000000002</v>
      </c>
      <c r="S54" s="40">
        <v>788945.39140625007</v>
      </c>
      <c r="T54">
        <v>590.26111111111106</v>
      </c>
      <c r="U54" s="17">
        <v>632.11604103745481</v>
      </c>
      <c r="V54">
        <v>0.03</v>
      </c>
      <c r="W54" s="12">
        <v>559347.49414934858</v>
      </c>
      <c r="X54" s="100">
        <v>1.9956364620459185E-2</v>
      </c>
      <c r="Y54">
        <v>7.0787941752147709</v>
      </c>
      <c r="Z54">
        <v>7.0787941874936395</v>
      </c>
      <c r="AA54">
        <v>-1.2278868588566638E-8</v>
      </c>
      <c r="AB54">
        <v>1.4986856955605177E-5</v>
      </c>
      <c r="AC54" s="100">
        <v>622.06211154593132</v>
      </c>
      <c r="AD54">
        <v>13968.424436521602</v>
      </c>
      <c r="AE54">
        <v>632.11604103745492</v>
      </c>
      <c r="AF54" s="20">
        <v>0</v>
      </c>
      <c r="AG54">
        <v>1.5001418040364174E-5</v>
      </c>
      <c r="AH54">
        <v>45.811538314485212</v>
      </c>
      <c r="AI54">
        <v>0.2734133831706867</v>
      </c>
      <c r="AJ54">
        <v>35.595529939725736</v>
      </c>
      <c r="AK54">
        <v>0.59708302801875013</v>
      </c>
      <c r="AL54">
        <v>1.186598293632519</v>
      </c>
      <c r="AM54">
        <v>612.48370254923941</v>
      </c>
      <c r="AN54">
        <v>2.0560264601954259E-9</v>
      </c>
      <c r="AO54">
        <v>1.4561084758997115E-8</v>
      </c>
      <c r="AP54">
        <v>3.3683055171965606</v>
      </c>
      <c r="AQ54">
        <v>3.9769169494410076E-5</v>
      </c>
      <c r="AR54">
        <v>7.5079895625615854E-6</v>
      </c>
      <c r="AS54">
        <v>17.815040321002975</v>
      </c>
      <c r="AT54">
        <v>11.35021531186417</v>
      </c>
      <c r="AU54">
        <v>3.1033007681325135</v>
      </c>
      <c r="AV54">
        <v>0.26500474906404703</v>
      </c>
      <c r="AW54">
        <v>9.4406201395094858E-3</v>
      </c>
      <c r="AX54">
        <v>0.2650047412825306</v>
      </c>
      <c r="AY54">
        <v>7.7815164312156071E-9</v>
      </c>
      <c r="AZ54">
        <v>1035404.645585787</v>
      </c>
      <c r="BA54">
        <v>1.1806877164607662E-5</v>
      </c>
      <c r="BB54" s="40">
        <v>782535.64986851241</v>
      </c>
      <c r="BC54" s="62">
        <v>-6409.7415377376601</v>
      </c>
      <c r="BD54" s="61">
        <v>-0.81244425882413263</v>
      </c>
      <c r="BE54" s="40">
        <v>1041964.3799999998</v>
      </c>
      <c r="BF54" s="58">
        <v>0.75101957887323612</v>
      </c>
      <c r="BG54">
        <v>1</v>
      </c>
      <c r="BH54">
        <v>4.5999999999999999E-2</v>
      </c>
      <c r="BI54">
        <v>5625</v>
      </c>
      <c r="BJ54">
        <v>1.043486788240767</v>
      </c>
      <c r="BK54">
        <v>22.222591440184374</v>
      </c>
      <c r="BL54">
        <v>0.78253564986851243</v>
      </c>
      <c r="BM54">
        <v>22.222591440184374</v>
      </c>
      <c r="BN54">
        <v>1.043486788240767</v>
      </c>
      <c r="BO54">
        <v>316.03625510260588</v>
      </c>
      <c r="BP54">
        <v>2.2545402802207958E-5</v>
      </c>
      <c r="BQ54">
        <v>0.10231391648255272</v>
      </c>
      <c r="BR54">
        <v>9345.8933191398792</v>
      </c>
      <c r="BS54">
        <v>1751925.5843169505</v>
      </c>
      <c r="BT54">
        <v>2.0594161251016527</v>
      </c>
      <c r="BU54">
        <v>3034.1566804716781</v>
      </c>
      <c r="BV54">
        <v>26366.861860461118</v>
      </c>
      <c r="BW54">
        <v>2.3116055229690762E-5</v>
      </c>
      <c r="BX54">
        <v>8.8990786988747683E-2</v>
      </c>
      <c r="BY54">
        <v>6333.5019035651421</v>
      </c>
      <c r="BZ54">
        <v>1708676.8302572351</v>
      </c>
      <c r="CA54">
        <v>1.6451768183449758</v>
      </c>
      <c r="CB54">
        <v>2718.5718331318462</v>
      </c>
      <c r="CC54">
        <v>20548.096249842387</v>
      </c>
      <c r="CD54">
        <v>9.9644021126698221E-2</v>
      </c>
    </row>
    <row r="55" spans="1:82">
      <c r="A55" s="13" t="s">
        <v>356</v>
      </c>
      <c r="B55">
        <v>16547416.799999999</v>
      </c>
      <c r="C55">
        <v>623.23870133313642</v>
      </c>
      <c r="D55">
        <v>113.82300371015133</v>
      </c>
      <c r="E55">
        <v>574.34988711113044</v>
      </c>
      <c r="F55">
        <v>2563035.5779140079</v>
      </c>
      <c r="G55">
        <v>1671616.2807993235</v>
      </c>
      <c r="H55">
        <v>2.3752482411014488E-5</v>
      </c>
      <c r="I55">
        <v>6.5759231557403181E-5</v>
      </c>
      <c r="J55">
        <v>0.46027765484939753</v>
      </c>
      <c r="K55">
        <v>10140.600460117175</v>
      </c>
      <c r="L55">
        <v>3.6380461586323874E-3</v>
      </c>
      <c r="M55" s="14">
        <v>50</v>
      </c>
      <c r="N55">
        <v>3404.9160000000002</v>
      </c>
      <c r="O55" s="12">
        <v>8.7843467213758383E-5</v>
      </c>
      <c r="P55" s="12">
        <v>2.9843873572041598E-2</v>
      </c>
      <c r="Q55" s="12">
        <v>1.1773735336561952E-2</v>
      </c>
      <c r="R55">
        <v>4.2545000000000002</v>
      </c>
      <c r="S55" s="40">
        <v>1179596.32203125</v>
      </c>
      <c r="T55">
        <v>589.70555555555552</v>
      </c>
      <c r="U55" s="17">
        <v>639.08629466463935</v>
      </c>
      <c r="V55">
        <v>0.03</v>
      </c>
      <c r="W55" s="12">
        <v>609626.6467504364</v>
      </c>
      <c r="X55" s="100">
        <v>1.8144730080258766E-2</v>
      </c>
      <c r="Y55">
        <v>7.4237740286425531</v>
      </c>
      <c r="Z55">
        <v>7.4237740301882411</v>
      </c>
      <c r="AA55">
        <v>-1.5456880220199309E-9</v>
      </c>
      <c r="AB55">
        <v>9.5357018034019602E-6</v>
      </c>
      <c r="AC55" s="100">
        <v>638.68764214599003</v>
      </c>
      <c r="AD55">
        <v>14516.576550083633</v>
      </c>
      <c r="AE55">
        <v>639.08629466463947</v>
      </c>
      <c r="AF55" s="20">
        <v>0</v>
      </c>
      <c r="AG55">
        <v>9.5588549811477583E-6</v>
      </c>
      <c r="AH55">
        <v>45.782213835602242</v>
      </c>
      <c r="AI55">
        <v>0.28233201306808731</v>
      </c>
      <c r="AJ55">
        <v>23.571423358578659</v>
      </c>
      <c r="AK55">
        <v>0.93569746475958337</v>
      </c>
      <c r="AL55">
        <v>1.4487735538805233</v>
      </c>
      <c r="AM55">
        <v>623.23870133335834</v>
      </c>
      <c r="AN55">
        <v>-2.2191670723259449E-10</v>
      </c>
      <c r="AO55">
        <v>2.3153177745798034E-8</v>
      </c>
      <c r="AP55">
        <v>2.878586782789351</v>
      </c>
      <c r="AQ55">
        <v>2.9038915813792639E-5</v>
      </c>
      <c r="AR55">
        <v>4.7910040794467781E-6</v>
      </c>
      <c r="AS55">
        <v>11.814258683915876</v>
      </c>
      <c r="AT55">
        <v>9.2965358251615449</v>
      </c>
      <c r="AU55">
        <v>2.6247096740774509</v>
      </c>
      <c r="AV55">
        <v>0.25387710871190006</v>
      </c>
      <c r="AW55">
        <v>7.0805636551633262E-3</v>
      </c>
      <c r="AX55">
        <v>0.25387710796651458</v>
      </c>
      <c r="AY55">
        <v>7.4538547556457502E-10</v>
      </c>
      <c r="AZ55">
        <v>891419.29711468448</v>
      </c>
      <c r="BA55">
        <v>1.0087907020004422E-5</v>
      </c>
      <c r="BB55" s="40">
        <v>1175081.8179531826</v>
      </c>
      <c r="BC55" s="62">
        <v>-4514.5040780673735</v>
      </c>
      <c r="BD55" s="61">
        <v>-0.38271601850143566</v>
      </c>
      <c r="BE55" s="40">
        <v>1142687.6033999999</v>
      </c>
      <c r="BF55" s="58">
        <v>1.0283491432450966</v>
      </c>
      <c r="BG55">
        <v>1</v>
      </c>
      <c r="BH55">
        <v>4.5999999999999999E-2</v>
      </c>
      <c r="BI55">
        <v>5625</v>
      </c>
      <c r="BJ55">
        <v>1.0456592718446434</v>
      </c>
      <c r="BK55">
        <v>33.533145777580899</v>
      </c>
      <c r="BL55">
        <v>1.1750818179531826</v>
      </c>
      <c r="BM55">
        <v>33.533145777580899</v>
      </c>
      <c r="BN55">
        <v>1.0456592718446434</v>
      </c>
      <c r="BO55">
        <v>41.820203534019761</v>
      </c>
      <c r="BP55">
        <v>2.3740828540738361E-5</v>
      </c>
      <c r="BQ55">
        <v>0.11352477088523953</v>
      </c>
      <c r="BR55">
        <v>10141.040378744852</v>
      </c>
      <c r="BS55">
        <v>1688592.2813702438</v>
      </c>
      <c r="BT55">
        <v>2.1207415701359418</v>
      </c>
      <c r="BU55">
        <v>2980.8682108681051</v>
      </c>
      <c r="BV55">
        <v>28742.142659435078</v>
      </c>
      <c r="BW55">
        <v>2.3943588927378121E-5</v>
      </c>
      <c r="BX55">
        <v>0.10193106384920003</v>
      </c>
      <c r="BY55">
        <v>7783.3331257862446</v>
      </c>
      <c r="BZ55">
        <v>1674292.8534571603</v>
      </c>
      <c r="CA55">
        <v>1.8283035790186493</v>
      </c>
      <c r="CB55">
        <v>2790.0520064906841</v>
      </c>
      <c r="CC55">
        <v>24154.863438542023</v>
      </c>
      <c r="CD55">
        <v>1.4274736070982511E-2</v>
      </c>
    </row>
    <row r="56" spans="1:82">
      <c r="A56" s="13" t="s">
        <v>357</v>
      </c>
      <c r="B56">
        <v>14478989.699999999</v>
      </c>
      <c r="C56">
        <v>612.48370255129544</v>
      </c>
      <c r="D56">
        <v>91.580011978832957</v>
      </c>
      <c r="E56">
        <v>612.82339669043313</v>
      </c>
      <c r="F56">
        <v>2625160.7264840975</v>
      </c>
      <c r="G56">
        <v>1589756.0808983105</v>
      </c>
      <c r="H56">
        <v>2.2406167499944594E-5</v>
      </c>
      <c r="I56">
        <v>7.0614185977515193E-5</v>
      </c>
      <c r="J56">
        <v>0.48330738078477459</v>
      </c>
      <c r="K56">
        <v>8121.4802011854335</v>
      </c>
      <c r="L56">
        <v>5.7214247636284644E-3</v>
      </c>
      <c r="M56" s="14">
        <v>51</v>
      </c>
      <c r="N56">
        <v>4065.288</v>
      </c>
      <c r="O56" s="12">
        <v>8.7843467213758383E-5</v>
      </c>
      <c r="P56" s="12">
        <v>2.9843873572041598E-2</v>
      </c>
      <c r="Q56" s="12">
        <v>1.1773735336561952E-2</v>
      </c>
      <c r="R56">
        <v>4.2545000000000002</v>
      </c>
      <c r="S56" s="40">
        <v>996609.86328125</v>
      </c>
      <c r="T56">
        <v>587.53888888888889</v>
      </c>
      <c r="U56" s="17">
        <v>631.16966349214135</v>
      </c>
      <c r="V56">
        <v>0.03</v>
      </c>
      <c r="W56" s="12">
        <v>677818.83082447329</v>
      </c>
      <c r="X56" s="100">
        <v>1.8587939623724847E-2</v>
      </c>
      <c r="Y56">
        <v>7.3347340843219033</v>
      </c>
      <c r="Z56">
        <v>7.3347340909499863</v>
      </c>
      <c r="AA56">
        <v>-6.6280829713605272E-9</v>
      </c>
      <c r="AB56">
        <v>1.0957131475747265E-5</v>
      </c>
      <c r="AC56" s="100">
        <v>622.95667523961504</v>
      </c>
      <c r="AD56">
        <v>16336.321337007024</v>
      </c>
      <c r="AE56">
        <v>631.16966373185096</v>
      </c>
      <c r="AF56" s="20">
        <v>2.3970960683072917E-7</v>
      </c>
      <c r="AG56">
        <v>1.097165179475141E-5</v>
      </c>
      <c r="AH56">
        <v>62.659736551951191</v>
      </c>
      <c r="AI56">
        <v>0.31976182465048475</v>
      </c>
      <c r="AJ56">
        <v>30.446824935874208</v>
      </c>
      <c r="AK56">
        <v>0.66913927811192253</v>
      </c>
      <c r="AL56">
        <v>1.186598293632519</v>
      </c>
      <c r="AM56">
        <v>612.4837025499321</v>
      </c>
      <c r="AN56">
        <v>1.3633325579576194E-9</v>
      </c>
      <c r="AO56">
        <v>1.4520319004145531E-8</v>
      </c>
      <c r="AP56">
        <v>3.6649737488928578</v>
      </c>
      <c r="AQ56">
        <v>3.3591371688377339E-5</v>
      </c>
      <c r="AR56">
        <v>5.4930860568777779E-6</v>
      </c>
      <c r="AS56">
        <v>15.243559735595731</v>
      </c>
      <c r="AT56">
        <v>10.570785507172321</v>
      </c>
      <c r="AU56">
        <v>3.3801336617623212</v>
      </c>
      <c r="AV56">
        <v>0.28484008713053655</v>
      </c>
      <c r="AW56">
        <v>6.9021887903257095E-3</v>
      </c>
      <c r="AX56">
        <v>0.28484007873831535</v>
      </c>
      <c r="AY56">
        <v>8.3922211957521142E-9</v>
      </c>
      <c r="AZ56">
        <v>1035404.645585787</v>
      </c>
      <c r="BA56">
        <v>9.1655149504208237E-6</v>
      </c>
      <c r="BB56" s="40">
        <v>1005228.364164232</v>
      </c>
      <c r="BC56" s="62">
        <v>8618.5008829820435</v>
      </c>
      <c r="BD56" s="61">
        <v>0.86478181688934819</v>
      </c>
      <c r="BE56" s="40">
        <v>1226044.7537999998</v>
      </c>
      <c r="BF56" s="58">
        <v>0.81989532686195177</v>
      </c>
      <c r="BG56">
        <v>1</v>
      </c>
      <c r="BH56">
        <v>4.5999999999999999E-2</v>
      </c>
      <c r="BI56">
        <v>5625</v>
      </c>
      <c r="BJ56">
        <v>1.0441832840185952</v>
      </c>
      <c r="BK56">
        <v>24.944813662406546</v>
      </c>
      <c r="BL56">
        <v>1.0052283641642319</v>
      </c>
      <c r="BM56">
        <v>24.944813662406546</v>
      </c>
      <c r="BN56">
        <v>1.0441832840185952</v>
      </c>
      <c r="BO56">
        <v>226.6586356596606</v>
      </c>
      <c r="BP56">
        <v>2.255319781000696E-5</v>
      </c>
      <c r="BQ56">
        <v>0.10194507345725659</v>
      </c>
      <c r="BR56">
        <v>9258.9570596718531</v>
      </c>
      <c r="BS56">
        <v>2122254.475046725</v>
      </c>
      <c r="BT56">
        <v>2.0483490079458635</v>
      </c>
      <c r="BU56">
        <v>3529.6153931505578</v>
      </c>
      <c r="BV56">
        <v>30561.830230139203</v>
      </c>
      <c r="BW56">
        <v>2.3075906235246965E-5</v>
      </c>
      <c r="BX56">
        <v>8.9508901539782693E-2</v>
      </c>
      <c r="BY56">
        <v>6447.7203582199418</v>
      </c>
      <c r="BZ56">
        <v>2074181.8107144432</v>
      </c>
      <c r="CA56">
        <v>1.6622591480607907</v>
      </c>
      <c r="CB56">
        <v>3187.7539008641702</v>
      </c>
      <c r="CC56">
        <v>24234.649572888145</v>
      </c>
      <c r="CD56">
        <v>7.5098926528288618E-2</v>
      </c>
    </row>
    <row r="57" spans="1:82">
      <c r="A57" s="13" t="s">
        <v>358</v>
      </c>
      <c r="B57">
        <v>16547416.799999999</v>
      </c>
      <c r="C57">
        <v>623.23870133313642</v>
      </c>
      <c r="D57">
        <v>113.82300371015133</v>
      </c>
      <c r="E57">
        <v>574.34988711113044</v>
      </c>
      <c r="F57">
        <v>2563035.5779140079</v>
      </c>
      <c r="G57">
        <v>1671616.2807993235</v>
      </c>
      <c r="H57">
        <v>2.3752482411014488E-5</v>
      </c>
      <c r="I57">
        <v>6.5759231557403181E-5</v>
      </c>
      <c r="J57">
        <v>0.46027765484939753</v>
      </c>
      <c r="K57">
        <v>10140.600460117175</v>
      </c>
      <c r="L57">
        <v>3.6380461586323874E-3</v>
      </c>
      <c r="M57" s="14">
        <v>52</v>
      </c>
      <c r="N57">
        <v>4065.288</v>
      </c>
      <c r="O57" s="12">
        <v>8.7843467213758383E-5</v>
      </c>
      <c r="P57" s="12">
        <v>2.9843873572041598E-2</v>
      </c>
      <c r="Q57" s="12">
        <v>1.1773735336561952E-2</v>
      </c>
      <c r="R57">
        <v>4.2545000000000002</v>
      </c>
      <c r="S57" s="40">
        <v>1343648.46796875</v>
      </c>
      <c r="T57">
        <v>591.03888888888889</v>
      </c>
      <c r="U57" s="17">
        <v>638.15017080306507</v>
      </c>
      <c r="V57">
        <v>0.03</v>
      </c>
      <c r="W57" s="12">
        <v>727861.68337626767</v>
      </c>
      <c r="X57" s="100">
        <v>1.705755930851342E-2</v>
      </c>
      <c r="Y57">
        <v>7.6566986572026492</v>
      </c>
      <c r="Z57">
        <v>7.6566986806646202</v>
      </c>
      <c r="AA57">
        <v>-2.3461971032645579E-8</v>
      </c>
      <c r="AB57">
        <v>7.1156807020844822E-6</v>
      </c>
      <c r="AC57" s="100">
        <v>637.66114226002151</v>
      </c>
      <c r="AD57">
        <v>16804.759959994622</v>
      </c>
      <c r="AE57">
        <v>638.15017119681409</v>
      </c>
      <c r="AF57" s="20">
        <v>3.937490191674442E-7</v>
      </c>
      <c r="AG57">
        <v>7.137190195443222E-6</v>
      </c>
      <c r="AH57">
        <v>61.352603821584921</v>
      </c>
      <c r="AI57">
        <v>0.32683475282634306</v>
      </c>
      <c r="AJ57">
        <v>20.373953481151336</v>
      </c>
      <c r="AK57">
        <v>0.91709442422384801</v>
      </c>
      <c r="AL57">
        <v>1.4487735538805233</v>
      </c>
      <c r="AM57">
        <v>623.23870132007426</v>
      </c>
      <c r="AN57">
        <v>1.3062162906862795E-8</v>
      </c>
      <c r="AO57">
        <v>2.1509493358739787E-8</v>
      </c>
      <c r="AP57">
        <v>3.0761851451639401</v>
      </c>
      <c r="AQ57">
        <v>2.5428111690299388E-5</v>
      </c>
      <c r="AR57">
        <v>3.5793498444009809E-6</v>
      </c>
      <c r="AS57">
        <v>10.217677436864657</v>
      </c>
      <c r="AT57">
        <v>8.5705965114099278</v>
      </c>
      <c r="AU57">
        <v>2.8011687923809818</v>
      </c>
      <c r="AV57">
        <v>0.27501635278295833</v>
      </c>
      <c r="AW57">
        <v>5.2836205661288384E-3</v>
      </c>
      <c r="AX57">
        <v>0.2750163434646456</v>
      </c>
      <c r="AY57">
        <v>9.3183127325424664E-9</v>
      </c>
      <c r="AZ57">
        <v>891419.29711468448</v>
      </c>
      <c r="BA57">
        <v>8.2661187445998922E-6</v>
      </c>
      <c r="BB57" s="40">
        <v>1332254.2446814466</v>
      </c>
      <c r="BC57" s="62">
        <v>-11394.223287303466</v>
      </c>
      <c r="BD57" s="61">
        <v>-0.84800627239419202</v>
      </c>
      <c r="BE57" s="40">
        <v>1316348.3333999999</v>
      </c>
      <c r="BF57" s="58">
        <v>1.0120833603673605</v>
      </c>
      <c r="BG57">
        <v>1</v>
      </c>
      <c r="BH57">
        <v>4.5999999999999999E-2</v>
      </c>
      <c r="BI57">
        <v>5625</v>
      </c>
      <c r="BJ57">
        <v>1.0455051213300932</v>
      </c>
      <c r="BK57">
        <v>32.199812444247527</v>
      </c>
      <c r="BL57">
        <v>1.3322542446814465</v>
      </c>
      <c r="BM57">
        <v>32.199812444247527</v>
      </c>
      <c r="BN57">
        <v>1.0455051213300932</v>
      </c>
      <c r="BO57">
        <v>60.842925904915731</v>
      </c>
      <c r="BP57">
        <v>2.3732581258621394E-5</v>
      </c>
      <c r="BQ57">
        <v>0.11459496941734609</v>
      </c>
      <c r="BR57">
        <v>10367.550201770924</v>
      </c>
      <c r="BS57">
        <v>2016789.6807058747</v>
      </c>
      <c r="BT57">
        <v>2.1471163076999873</v>
      </c>
      <c r="BU57">
        <v>3453.0156971900947</v>
      </c>
      <c r="BV57">
        <v>33608.554711461918</v>
      </c>
      <c r="BW57">
        <v>2.3915214023228479E-5</v>
      </c>
      <c r="BX57">
        <v>0.10291151850334368</v>
      </c>
      <c r="BY57">
        <v>7977.0772138453958</v>
      </c>
      <c r="BZ57">
        <v>2001388.1093605126</v>
      </c>
      <c r="CA57">
        <v>1.8537624517000337</v>
      </c>
      <c r="CB57">
        <v>3236.0447649615044</v>
      </c>
      <c r="CC57">
        <v>28285.524617901876</v>
      </c>
      <c r="CD57">
        <v>1.4204433424073319E-2</v>
      </c>
    </row>
    <row r="58" spans="1:82">
      <c r="A58" s="13" t="s">
        <v>359</v>
      </c>
      <c r="B58">
        <v>14478989.699999999</v>
      </c>
      <c r="C58">
        <v>612.48370255129544</v>
      </c>
      <c r="D58">
        <v>91.580011978832957</v>
      </c>
      <c r="E58">
        <v>612.82339669043313</v>
      </c>
      <c r="F58">
        <v>2625160.7264840975</v>
      </c>
      <c r="G58">
        <v>1589756.0808983105</v>
      </c>
      <c r="H58">
        <v>2.2406167499944594E-5</v>
      </c>
      <c r="I58">
        <v>7.0614185977515193E-5</v>
      </c>
      <c r="J58">
        <v>0.48330738078477459</v>
      </c>
      <c r="K58">
        <v>8121.4802011854335</v>
      </c>
      <c r="L58">
        <v>5.7214247636284644E-3</v>
      </c>
      <c r="M58" s="14">
        <v>53</v>
      </c>
      <c r="N58">
        <v>2009.5920000000001</v>
      </c>
      <c r="O58" s="12">
        <v>8.7843467213758383E-5</v>
      </c>
      <c r="P58" s="12">
        <v>2.9843873572041598E-2</v>
      </c>
      <c r="Q58" s="12">
        <v>1.1773735336561952E-2</v>
      </c>
      <c r="R58">
        <v>4.2545000000000002</v>
      </c>
      <c r="S58" s="40">
        <v>818823.47258125001</v>
      </c>
      <c r="T58">
        <v>555.09444444444443</v>
      </c>
      <c r="U58" s="17">
        <v>627.61171524254212</v>
      </c>
      <c r="V58">
        <v>0.03</v>
      </c>
      <c r="W58" s="12">
        <v>335065.87968041009</v>
      </c>
      <c r="X58" s="100">
        <v>2.4434378650511041E-2</v>
      </c>
      <c r="Y58">
        <v>6.3973387823033692</v>
      </c>
      <c r="Z58">
        <v>6.3973387943911684</v>
      </c>
      <c r="AA58">
        <v>-1.2087799206028649E-8</v>
      </c>
      <c r="AB58">
        <v>3.4110939099934112E-5</v>
      </c>
      <c r="AC58" s="100">
        <v>633.01038815026754</v>
      </c>
      <c r="AD58">
        <v>9258.8247913981741</v>
      </c>
      <c r="AE58">
        <v>627.61171558703597</v>
      </c>
      <c r="AF58" s="20">
        <v>3.4449385566404089E-7</v>
      </c>
      <c r="AG58">
        <v>3.4141985583312273E-5</v>
      </c>
      <c r="AH58">
        <v>20.12758926466325</v>
      </c>
      <c r="AI58">
        <v>0.18122921607264605</v>
      </c>
      <c r="AJ58">
        <v>53.698279010005223</v>
      </c>
      <c r="AK58">
        <v>1.2025071494824746</v>
      </c>
      <c r="AL58">
        <v>1.186598293632519</v>
      </c>
      <c r="AM58">
        <v>612.48370252970574</v>
      </c>
      <c r="AN58">
        <v>2.1589698917523492E-8</v>
      </c>
      <c r="AO58">
        <v>3.1046483378161622E-8</v>
      </c>
      <c r="AP58">
        <v>2.6525600802807867</v>
      </c>
      <c r="AQ58">
        <v>6.4126718410804359E-5</v>
      </c>
      <c r="AR58">
        <v>1.7086516033345217E-5</v>
      </c>
      <c r="AS58">
        <v>26.873554352268183</v>
      </c>
      <c r="AT58">
        <v>13.405713467287503</v>
      </c>
      <c r="AU58">
        <v>2.4295069425710283</v>
      </c>
      <c r="AV58">
        <v>0.22305313770975843</v>
      </c>
      <c r="AW58">
        <v>2.1487388556409689E-2</v>
      </c>
      <c r="AX58">
        <v>0.22305313643184299</v>
      </c>
      <c r="AY58">
        <v>1.2779154401343362E-9</v>
      </c>
      <c r="AZ58">
        <v>1035404.645585787</v>
      </c>
      <c r="BA58">
        <v>2.417540657703641E-5</v>
      </c>
      <c r="BB58" s="40">
        <v>814862.01801075169</v>
      </c>
      <c r="BC58" s="62">
        <v>-3961.4545704983175</v>
      </c>
      <c r="BD58" s="61">
        <v>-0.48379836474524507</v>
      </c>
      <c r="BE58" s="40">
        <v>1010705.4486</v>
      </c>
      <c r="BF58" s="58">
        <v>0.80623095397326194</v>
      </c>
      <c r="BG58">
        <v>1</v>
      </c>
      <c r="BH58">
        <v>4.5999999999999999E-2</v>
      </c>
      <c r="BI58">
        <v>5625</v>
      </c>
      <c r="BJ58">
        <v>1.0435924439958093</v>
      </c>
      <c r="BK58">
        <v>57.389258106851003</v>
      </c>
      <c r="BL58">
        <v>0.81486201801075164</v>
      </c>
      <c r="BM58">
        <v>57.389258106851003</v>
      </c>
      <c r="BN58">
        <v>1.0435924439958093</v>
      </c>
      <c r="BO58">
        <v>302.38629750668332</v>
      </c>
      <c r="BP58">
        <v>2.2734116375008893E-5</v>
      </c>
      <c r="BQ58">
        <v>9.5769121230212972E-2</v>
      </c>
      <c r="BR58">
        <v>7838.3251346521374</v>
      </c>
      <c r="BS58">
        <v>1040744.4015937898</v>
      </c>
      <c r="BT58">
        <v>1.8606978273088899</v>
      </c>
      <c r="BU58">
        <v>1920.7615038004005</v>
      </c>
      <c r="BV58">
        <v>15623.728243708072</v>
      </c>
      <c r="BW58">
        <v>2.2927582240934501E-5</v>
      </c>
      <c r="BX58">
        <v>9.1738784678973465E-2</v>
      </c>
      <c r="BY58">
        <v>6939.7551029474998</v>
      </c>
      <c r="BZ58">
        <v>1031962.4674698294</v>
      </c>
      <c r="CA58">
        <v>1.7344006290421474</v>
      </c>
      <c r="CB58">
        <v>1854.8924212634417</v>
      </c>
      <c r="CC58">
        <v>14452.981281863658</v>
      </c>
      <c r="CD58">
        <v>4.0950806557535843E-2</v>
      </c>
    </row>
    <row r="59" spans="1:82">
      <c r="A59" s="13" t="s">
        <v>360</v>
      </c>
      <c r="B59">
        <v>16547416.799999999</v>
      </c>
      <c r="C59">
        <v>623.23870133313642</v>
      </c>
      <c r="D59">
        <v>113.82300371015133</v>
      </c>
      <c r="E59">
        <v>574.34988711113044</v>
      </c>
      <c r="F59">
        <v>2563035.5779140079</v>
      </c>
      <c r="G59">
        <v>1671616.2807993235</v>
      </c>
      <c r="H59">
        <v>2.3752482411014488E-5</v>
      </c>
      <c r="I59">
        <v>6.5759231557403181E-5</v>
      </c>
      <c r="J59">
        <v>0.46027765484939753</v>
      </c>
      <c r="K59">
        <v>10140.600460117175</v>
      </c>
      <c r="L59">
        <v>3.6380461586323874E-3</v>
      </c>
      <c r="M59" s="14">
        <v>54</v>
      </c>
      <c r="N59">
        <v>2004.1679999999999</v>
      </c>
      <c r="O59" s="12">
        <v>8.7843467213758383E-5</v>
      </c>
      <c r="P59" s="12">
        <v>2.9843873572041598E-2</v>
      </c>
      <c r="Q59" s="12">
        <v>1.1773735336561952E-2</v>
      </c>
      <c r="R59">
        <v>4.2545000000000002</v>
      </c>
      <c r="S59" s="40">
        <v>1019545.91796875</v>
      </c>
      <c r="T59">
        <v>560.31666666666661</v>
      </c>
      <c r="U59" s="17">
        <v>632.82755822548279</v>
      </c>
      <c r="V59">
        <v>0.03</v>
      </c>
      <c r="W59" s="12">
        <v>358832.41095067502</v>
      </c>
      <c r="X59" s="100">
        <v>2.21155148539924E-2</v>
      </c>
      <c r="Y59">
        <v>6.7243680014134872</v>
      </c>
      <c r="Z59">
        <v>6.7243680404515818</v>
      </c>
      <c r="AA59">
        <v>-3.9038094534760148E-8</v>
      </c>
      <c r="AB59">
        <v>2.2581390267017998E-5</v>
      </c>
      <c r="AC59" s="100">
        <v>651.62914059025866</v>
      </c>
      <c r="AD59">
        <v>9433.3337735012665</v>
      </c>
      <c r="AE59">
        <v>632.82755876340559</v>
      </c>
      <c r="AF59" s="20">
        <v>5.3792280141351512E-7</v>
      </c>
      <c r="AG59">
        <v>2.2620331523319007E-5</v>
      </c>
      <c r="AH59">
        <v>19.332978788003444</v>
      </c>
      <c r="AI59">
        <v>0.18346833394409681</v>
      </c>
      <c r="AJ59">
        <v>36.247653140983736</v>
      </c>
      <c r="AK59">
        <v>1.5544345206395498</v>
      </c>
      <c r="AL59">
        <v>1.4487735538805233</v>
      </c>
      <c r="AM59">
        <v>623.23870130772718</v>
      </c>
      <c r="AN59">
        <v>2.5409235604456626E-8</v>
      </c>
      <c r="AO59">
        <v>3.8941256301008729E-8</v>
      </c>
      <c r="AP59">
        <v>2.3057142695496826</v>
      </c>
      <c r="AQ59">
        <v>4.5261409773923383E-5</v>
      </c>
      <c r="AR59">
        <v>1.1329636389810008E-5</v>
      </c>
      <c r="AS59">
        <v>18.155027022833114</v>
      </c>
      <c r="AT59">
        <v>11.44473746658239</v>
      </c>
      <c r="AU59">
        <v>2.0997469154214548</v>
      </c>
      <c r="AV59">
        <v>0.20596735412822786</v>
      </c>
      <c r="AW59">
        <v>1.6767404697016059E-2</v>
      </c>
      <c r="AX59">
        <v>0.2059673467666871</v>
      </c>
      <c r="AY59">
        <v>7.3615407658600418E-9</v>
      </c>
      <c r="AZ59">
        <v>891419.29711468448</v>
      </c>
      <c r="BA59">
        <v>1.9630103509210253E-5</v>
      </c>
      <c r="BB59" s="40">
        <v>1015654.3667498676</v>
      </c>
      <c r="BC59" s="62">
        <v>-3891.5512188824359</v>
      </c>
      <c r="BD59" s="61">
        <v>-0.38169455149559195</v>
      </c>
      <c r="BE59" s="40">
        <v>1007232.2339999997</v>
      </c>
      <c r="BF59" s="58">
        <v>1.0083616592733746</v>
      </c>
      <c r="BG59">
        <v>1</v>
      </c>
      <c r="BH59">
        <v>4.5999999999999999E-2</v>
      </c>
      <c r="BI59">
        <v>5625</v>
      </c>
      <c r="BJ59">
        <v>1.0418978056559862</v>
      </c>
      <c r="BK59">
        <v>62.922034666469813</v>
      </c>
      <c r="BL59">
        <v>1.0156543667498674</v>
      </c>
      <c r="BM59">
        <v>62.922034666469813</v>
      </c>
      <c r="BN59">
        <v>1.0418978056559862</v>
      </c>
      <c r="BO59">
        <v>525.41967325084386</v>
      </c>
      <c r="BP59">
        <v>2.3894176470643449E-5</v>
      </c>
      <c r="BQ59">
        <v>0.1037080625862247</v>
      </c>
      <c r="BR59">
        <v>8135.0826025727674</v>
      </c>
      <c r="BS59">
        <v>987543.70676878409</v>
      </c>
      <c r="BT59">
        <v>1.874310390742506</v>
      </c>
      <c r="BU59">
        <v>1847.1812081806841</v>
      </c>
      <c r="BV59">
        <v>16270.756804869727</v>
      </c>
      <c r="BW59">
        <v>2.3776634058084327E-5</v>
      </c>
      <c r="BX59">
        <v>0.1100833788906852</v>
      </c>
      <c r="BY59">
        <v>9423.8921448710789</v>
      </c>
      <c r="BZ59">
        <v>992425.73798975546</v>
      </c>
      <c r="CA59">
        <v>2.0354429268923431</v>
      </c>
      <c r="CB59">
        <v>1916.6809346801112</v>
      </c>
      <c r="CC59">
        <v>17920.79637544799</v>
      </c>
      <c r="CD59">
        <v>-6.6596591257912716E-2</v>
      </c>
    </row>
    <row r="60" spans="1:82">
      <c r="A60" s="13" t="s">
        <v>361</v>
      </c>
      <c r="B60">
        <v>16547416.799999999</v>
      </c>
      <c r="C60">
        <v>623.23870133313642</v>
      </c>
      <c r="D60">
        <v>113.82300371015133</v>
      </c>
      <c r="E60">
        <v>574.34988711113044</v>
      </c>
      <c r="F60">
        <v>2563035.5779140079</v>
      </c>
      <c r="G60">
        <v>1671616.2807993235</v>
      </c>
      <c r="H60">
        <v>2.3752482411014488E-5</v>
      </c>
      <c r="I60">
        <v>6.5759231557403181E-5</v>
      </c>
      <c r="J60">
        <v>0.46027765484939753</v>
      </c>
      <c r="K60">
        <v>10140.600460117175</v>
      </c>
      <c r="L60">
        <v>3.6380461586323874E-3</v>
      </c>
      <c r="M60" s="14">
        <v>55</v>
      </c>
      <c r="N60">
        <v>3395.424</v>
      </c>
      <c r="O60" s="12">
        <v>8.7843467213758383E-5</v>
      </c>
      <c r="P60" s="12">
        <v>2.9843873572041598E-2</v>
      </c>
      <c r="Q60" s="12">
        <v>1.1773735336561952E-2</v>
      </c>
      <c r="R60">
        <v>4.2545000000000002</v>
      </c>
      <c r="S60" s="40">
        <v>1575708.26953125</v>
      </c>
      <c r="T60">
        <v>562.26111111111106</v>
      </c>
      <c r="U60" s="17">
        <v>628.408450222993</v>
      </c>
      <c r="V60">
        <v>0.03</v>
      </c>
      <c r="W60" s="12">
        <v>607927.16983795015</v>
      </c>
      <c r="X60" s="100">
        <v>1.8162707099010328E-2</v>
      </c>
      <c r="Y60">
        <v>7.4200991809512651</v>
      </c>
      <c r="Z60">
        <v>7.4200991833464656</v>
      </c>
      <c r="AA60">
        <v>-2.3952004823968309E-9</v>
      </c>
      <c r="AB60">
        <v>9.5795998954708257E-6</v>
      </c>
      <c r="AC60" s="100">
        <v>649.35822522494709</v>
      </c>
      <c r="AD60">
        <v>14483.277574089338</v>
      </c>
      <c r="AE60">
        <v>628.40845022299288</v>
      </c>
      <c r="AF60" s="20">
        <v>0</v>
      </c>
      <c r="AG60">
        <v>9.6104768429113983E-6</v>
      </c>
      <c r="AH60">
        <v>45.572418869215184</v>
      </c>
      <c r="AI60">
        <v>0.28168438331232915</v>
      </c>
      <c r="AJ60">
        <v>23.644357505302779</v>
      </c>
      <c r="AK60">
        <v>1.5804012770549754</v>
      </c>
      <c r="AL60">
        <v>1.4487735538805233</v>
      </c>
      <c r="AM60">
        <v>623.23870133345736</v>
      </c>
      <c r="AN60">
        <v>-3.2093794288812205E-10</v>
      </c>
      <c r="AO60">
        <v>3.0876947440572659E-8</v>
      </c>
      <c r="AP60">
        <v>2.877537704890468</v>
      </c>
      <c r="AQ60">
        <v>2.9060093390688106E-5</v>
      </c>
      <c r="AR60">
        <v>4.8206768951759855E-6</v>
      </c>
      <c r="AS60">
        <v>11.860161549753482</v>
      </c>
      <c r="AT60">
        <v>9.3159250743627471</v>
      </c>
      <c r="AU60">
        <v>2.6241506095557345</v>
      </c>
      <c r="AV60">
        <v>0.25338709533473347</v>
      </c>
      <c r="AW60">
        <v>7.1131593929120605E-3</v>
      </c>
      <c r="AX60">
        <v>0.25338709464082793</v>
      </c>
      <c r="AY60">
        <v>6.9390554413573113E-10</v>
      </c>
      <c r="AZ60">
        <v>891419.29711468448</v>
      </c>
      <c r="BA60">
        <v>1.0098944434785178E-5</v>
      </c>
      <c r="BB60" s="40">
        <v>1565369.7865740163</v>
      </c>
      <c r="BC60" s="62">
        <v>-10338.482957233675</v>
      </c>
      <c r="BD60" s="61">
        <v>-0.65611656403308849</v>
      </c>
      <c r="BE60" s="40">
        <v>1444857.2735999997</v>
      </c>
      <c r="BF60" s="58">
        <v>1.0834079013726721</v>
      </c>
      <c r="BG60">
        <v>1</v>
      </c>
      <c r="BH60">
        <v>4.5999999999999999E-2</v>
      </c>
      <c r="BI60">
        <v>5625</v>
      </c>
      <c r="BJ60">
        <v>1.0425384610914179</v>
      </c>
      <c r="BK60">
        <v>60.977590222025356</v>
      </c>
      <c r="BL60">
        <v>1.5653697865740162</v>
      </c>
      <c r="BM60">
        <v>60.977590222025356</v>
      </c>
      <c r="BN60">
        <v>1.0425384610914179</v>
      </c>
      <c r="BO60">
        <v>440.0592915232138</v>
      </c>
      <c r="BP60">
        <v>2.3862147373446176E-5</v>
      </c>
      <c r="BQ60">
        <v>0.10506261620112065</v>
      </c>
      <c r="BR60">
        <v>8405.1461925454714</v>
      </c>
      <c r="BS60">
        <v>1675323.8049269943</v>
      </c>
      <c r="BT60">
        <v>1.9090028822234939</v>
      </c>
      <c r="BU60">
        <v>2840.0728309102706</v>
      </c>
      <c r="BV60">
        <v>25343.314868863654</v>
      </c>
      <c r="BW60">
        <v>2.3708419846687859E-5</v>
      </c>
      <c r="BX60">
        <v>0.11953820771165614</v>
      </c>
      <c r="BY60">
        <v>11437.085994702564</v>
      </c>
      <c r="BZ60">
        <v>1686186.7551664528</v>
      </c>
      <c r="CA60">
        <v>2.2683562166094089</v>
      </c>
      <c r="CB60">
        <v>3058.6999595064021</v>
      </c>
      <c r="CC60">
        <v>31054.843737797029</v>
      </c>
      <c r="CD60">
        <v>-0.12366381199330789</v>
      </c>
    </row>
    <row r="61" spans="1:82">
      <c r="A61" s="13" t="s">
        <v>362</v>
      </c>
      <c r="B61">
        <v>14478989.699999999</v>
      </c>
      <c r="C61">
        <v>612.48370255129544</v>
      </c>
      <c r="D61">
        <v>91.580011978832957</v>
      </c>
      <c r="E61">
        <v>612.82339669043313</v>
      </c>
      <c r="F61">
        <v>2625160.7264840975</v>
      </c>
      <c r="G61">
        <v>1589756.0808983105</v>
      </c>
      <c r="H61">
        <v>2.2406167499944594E-5</v>
      </c>
      <c r="I61">
        <v>7.0614185977515193E-5</v>
      </c>
      <c r="J61">
        <v>0.48330738078477459</v>
      </c>
      <c r="K61">
        <v>8121.4802011854335</v>
      </c>
      <c r="L61">
        <v>5.7214247636284644E-3</v>
      </c>
      <c r="M61" s="14">
        <v>56</v>
      </c>
      <c r="N61">
        <v>3368.3040000000001</v>
      </c>
      <c r="O61" s="12">
        <v>8.7843467213758383E-5</v>
      </c>
      <c r="P61" s="12">
        <v>2.9843873572041598E-2</v>
      </c>
      <c r="Q61" s="12">
        <v>1.1773735336561952E-2</v>
      </c>
      <c r="R61">
        <v>4.2545000000000002</v>
      </c>
      <c r="S61" s="40">
        <v>1197612.59765625</v>
      </c>
      <c r="T61">
        <v>563.87222222222226</v>
      </c>
      <c r="U61" s="17">
        <v>627.15188193160475</v>
      </c>
      <c r="V61">
        <v>0.03</v>
      </c>
      <c r="W61" s="12">
        <v>561608.3975210113</v>
      </c>
      <c r="X61" s="100">
        <v>1.9926093472561059E-2</v>
      </c>
      <c r="Y61">
        <v>7.0841690848588632</v>
      </c>
      <c r="Z61">
        <v>7.0841690941726094</v>
      </c>
      <c r="AA61">
        <v>-9.3137462187087294E-9</v>
      </c>
      <c r="AB61">
        <v>1.4889017375953123E-5</v>
      </c>
      <c r="AC61" s="100">
        <v>630.46861057755359</v>
      </c>
      <c r="AD61">
        <v>14014.244348966193</v>
      </c>
      <c r="AE61">
        <v>627.15188225012275</v>
      </c>
      <c r="AF61" s="20">
        <v>3.1851800486037973E-7</v>
      </c>
      <c r="AG61">
        <v>1.4911031262001556E-5</v>
      </c>
      <c r="AH61">
        <v>46.112577767843781</v>
      </c>
      <c r="AI61">
        <v>0.27431024718960251</v>
      </c>
      <c r="AJ61">
        <v>35.497117886086933</v>
      </c>
      <c r="AK61">
        <v>1.121597388339628</v>
      </c>
      <c r="AL61">
        <v>1.186598293632519</v>
      </c>
      <c r="AM61">
        <v>612.48370254649171</v>
      </c>
      <c r="AN61">
        <v>4.8037236410891637E-9</v>
      </c>
      <c r="AO61">
        <v>2.2013886048433064E-8</v>
      </c>
      <c r="AP61">
        <v>3.3756698938291372</v>
      </c>
      <c r="AQ61">
        <v>3.9595837573423422E-5</v>
      </c>
      <c r="AR61">
        <v>7.4665225740249946E-6</v>
      </c>
      <c r="AS61">
        <v>17.774762010237868</v>
      </c>
      <c r="AT61">
        <v>11.338897932917586</v>
      </c>
      <c r="AU61">
        <v>3.1103758948362961</v>
      </c>
      <c r="AV61">
        <v>0.26529399899284112</v>
      </c>
      <c r="AW61">
        <v>9.3789883838424747E-3</v>
      </c>
      <c r="AX61">
        <v>0.26529399089616473</v>
      </c>
      <c r="AY61">
        <v>8.0966763849055212E-9</v>
      </c>
      <c r="AZ61">
        <v>1035404.645585787</v>
      </c>
      <c r="BA61">
        <v>1.17297718138276E-5</v>
      </c>
      <c r="BB61" s="40">
        <v>1190837.7605864462</v>
      </c>
      <c r="BC61" s="62">
        <v>-6774.8370698038489</v>
      </c>
      <c r="BD61" s="61">
        <v>-0.56569520753725622</v>
      </c>
      <c r="BE61" s="40">
        <v>1312875.1187999998</v>
      </c>
      <c r="BF61" s="58">
        <v>0.9070457224255275</v>
      </c>
      <c r="BG61">
        <v>1</v>
      </c>
      <c r="BH61">
        <v>4.5999999999999999E-2</v>
      </c>
      <c r="BI61">
        <v>5625</v>
      </c>
      <c r="BJ61">
        <v>1.0453975357218073</v>
      </c>
      <c r="BK61">
        <v>48.611480329073174</v>
      </c>
      <c r="BL61">
        <v>1.1908377605864462</v>
      </c>
      <c r="BM61">
        <v>48.611480329073174</v>
      </c>
      <c r="BN61">
        <v>1.0453975357218073</v>
      </c>
      <c r="BO61">
        <v>74.157593458014233</v>
      </c>
      <c r="BP61">
        <v>2.2686085937979724E-5</v>
      </c>
      <c r="BQ61">
        <v>9.7085080470512508E-2</v>
      </c>
      <c r="BR61">
        <v>8135.9346844344336</v>
      </c>
      <c r="BS61">
        <v>1748098.8098828746</v>
      </c>
      <c r="BT61">
        <v>1.9011418906216946</v>
      </c>
      <c r="BU61">
        <v>2933.5022812663738</v>
      </c>
      <c r="BV61">
        <v>24189.375495197954</v>
      </c>
      <c r="BW61">
        <v>2.2908768719971225E-5</v>
      </c>
      <c r="BX61">
        <v>9.2064726759150825E-2</v>
      </c>
      <c r="BY61">
        <v>7011.8666161121664</v>
      </c>
      <c r="BZ61">
        <v>1731106.5607166679</v>
      </c>
      <c r="CA61">
        <v>1.7447858290399441</v>
      </c>
      <c r="CB61">
        <v>2812.4429912843989</v>
      </c>
      <c r="CC61">
        <v>21991.898757416457</v>
      </c>
      <c r="CD61">
        <v>1.5749034092727456E-3</v>
      </c>
    </row>
    <row r="62" spans="1:82">
      <c r="A62" s="13" t="s">
        <v>363</v>
      </c>
      <c r="B62">
        <v>14478989.699999999</v>
      </c>
      <c r="C62">
        <v>612.48370255129544</v>
      </c>
      <c r="D62">
        <v>91.580011978832957</v>
      </c>
      <c r="E62">
        <v>612.82339669043313</v>
      </c>
      <c r="F62">
        <v>2625160.7264840975</v>
      </c>
      <c r="G62">
        <v>1589756.0808983105</v>
      </c>
      <c r="H62">
        <v>2.2406167499944594E-5</v>
      </c>
      <c r="I62">
        <v>7.0614185977515193E-5</v>
      </c>
      <c r="J62">
        <v>0.48330738078477459</v>
      </c>
      <c r="K62">
        <v>8121.4802011854335</v>
      </c>
      <c r="L62">
        <v>5.7214247636284644E-3</v>
      </c>
      <c r="M62" s="14">
        <v>57</v>
      </c>
      <c r="N62">
        <v>2043.492</v>
      </c>
      <c r="O62" s="12">
        <v>8.7843467213758383E-5</v>
      </c>
      <c r="P62" s="12">
        <v>2.9843873572041598E-2</v>
      </c>
      <c r="Q62" s="12">
        <v>1.1773735336561952E-2</v>
      </c>
      <c r="R62">
        <v>4.2545000000000002</v>
      </c>
      <c r="S62" s="40">
        <v>1028759.46328125</v>
      </c>
      <c r="T62">
        <v>525.03888888888889</v>
      </c>
      <c r="U62" s="17">
        <v>614.63722852504839</v>
      </c>
      <c r="V62">
        <v>0.03</v>
      </c>
      <c r="W62" s="12">
        <v>340718.13810956682</v>
      </c>
      <c r="X62" s="100">
        <v>2.4265899828534547E-2</v>
      </c>
      <c r="Y62">
        <v>6.4195088182208782</v>
      </c>
      <c r="Z62">
        <v>6.4195088252962078</v>
      </c>
      <c r="AA62">
        <v>-7.0753296554926237E-9</v>
      </c>
      <c r="AB62">
        <v>3.3217617347991193E-5</v>
      </c>
      <c r="AC62" s="100">
        <v>641.25083186806603</v>
      </c>
      <c r="AD62">
        <v>9382.4976626988955</v>
      </c>
      <c r="AE62">
        <v>614.63722895027388</v>
      </c>
      <c r="AF62" s="20">
        <v>4.2522549392742803E-7</v>
      </c>
      <c r="AG62">
        <v>3.3255779190718437E-5</v>
      </c>
      <c r="AH62">
        <v>20.668880746106122</v>
      </c>
      <c r="AI62">
        <v>0.18364994851118466</v>
      </c>
      <c r="AJ62">
        <v>53.003105914772476</v>
      </c>
      <c r="AK62">
        <v>1.6884762622339287</v>
      </c>
      <c r="AL62">
        <v>1.186598293632519</v>
      </c>
      <c r="AM62">
        <v>612.48370248781168</v>
      </c>
      <c r="AN62">
        <v>6.3483753365289886E-8</v>
      </c>
      <c r="AO62">
        <v>3.8161842727244043E-8</v>
      </c>
      <c r="AP62">
        <v>2.674398675265488</v>
      </c>
      <c r="AQ62">
        <v>6.308370294678412E-5</v>
      </c>
      <c r="AR62">
        <v>1.664697051672284E-5</v>
      </c>
      <c r="AS62">
        <v>26.531964155698191</v>
      </c>
      <c r="AT62">
        <v>13.341751003393057</v>
      </c>
      <c r="AU62">
        <v>2.4502118848221812</v>
      </c>
      <c r="AV62">
        <v>0.2241867904433068</v>
      </c>
      <c r="AW62">
        <v>2.0924661405050574E-2</v>
      </c>
      <c r="AX62">
        <v>0.22418678783222865</v>
      </c>
      <c r="AY62">
        <v>2.6110781592425525E-9</v>
      </c>
      <c r="AZ62">
        <v>1035404.645585787</v>
      </c>
      <c r="BA62">
        <v>2.3587995137083214E-5</v>
      </c>
      <c r="BB62" s="40">
        <v>1026558.6213741845</v>
      </c>
      <c r="BC62" s="62">
        <v>-2200.8419070654782</v>
      </c>
      <c r="BD62" s="61">
        <v>-0.21393163179717894</v>
      </c>
      <c r="BE62" s="40">
        <v>1187839.3932</v>
      </c>
      <c r="BF62" s="58">
        <v>0.8642234187979484</v>
      </c>
      <c r="BG62">
        <v>1</v>
      </c>
      <c r="BH62">
        <v>4.5999999999999999E-2</v>
      </c>
      <c r="BI62">
        <v>5625</v>
      </c>
      <c r="BJ62">
        <v>1.0308291841865893</v>
      </c>
      <c r="BK62">
        <v>87.444813662406546</v>
      </c>
      <c r="BL62">
        <v>1.0265586213741844</v>
      </c>
      <c r="BM62">
        <v>87.444813662406546</v>
      </c>
      <c r="BN62">
        <v>1.0308291841865893</v>
      </c>
      <c r="BO62">
        <v>2251.0103434604789</v>
      </c>
      <c r="BP62">
        <v>2.2897171168415983E-5</v>
      </c>
      <c r="BQ62">
        <v>9.2271417811045225E-2</v>
      </c>
      <c r="BR62">
        <v>7057.6332400679357</v>
      </c>
      <c r="BS62">
        <v>1050764.4718824052</v>
      </c>
      <c r="BT62">
        <v>1.7513531294453972</v>
      </c>
      <c r="BU62">
        <v>1889.2160617864315</v>
      </c>
      <c r="BV62">
        <v>14805.891213734096</v>
      </c>
      <c r="BW62">
        <v>2.2459033102606407E-5</v>
      </c>
      <c r="BX62">
        <v>0.10761593532573102</v>
      </c>
      <c r="BY62">
        <v>10625.104362002887</v>
      </c>
      <c r="BZ62">
        <v>1071263.1243056278</v>
      </c>
      <c r="CA62">
        <v>2.2174185436625957</v>
      </c>
      <c r="CB62">
        <v>2108.5496439040521</v>
      </c>
      <c r="CC62">
        <v>19272.859090421229</v>
      </c>
      <c r="CD62">
        <v>-7.2264925715555248E-2</v>
      </c>
    </row>
    <row r="63" spans="1:82">
      <c r="A63" s="13" t="s">
        <v>364</v>
      </c>
      <c r="B63">
        <v>16547416.799999999</v>
      </c>
      <c r="C63">
        <v>623.23870133313642</v>
      </c>
      <c r="D63">
        <v>113.82300371015133</v>
      </c>
      <c r="E63">
        <v>574.34988711113044</v>
      </c>
      <c r="F63">
        <v>2563035.5779140079</v>
      </c>
      <c r="G63">
        <v>1671616.2807993235</v>
      </c>
      <c r="H63">
        <v>2.3752482411014488E-5</v>
      </c>
      <c r="I63">
        <v>6.5759231557403181E-5</v>
      </c>
      <c r="J63">
        <v>0.46027765484939753</v>
      </c>
      <c r="K63">
        <v>10140.600460117175</v>
      </c>
      <c r="L63">
        <v>3.6380461586323874E-3</v>
      </c>
      <c r="M63" s="14">
        <v>58</v>
      </c>
      <c r="N63">
        <v>1964.8440000000001</v>
      </c>
      <c r="O63" s="12">
        <v>8.7843467213758383E-5</v>
      </c>
      <c r="P63" s="12">
        <v>2.9843873572041598E-2</v>
      </c>
      <c r="Q63" s="12">
        <v>1.1773735336561952E-2</v>
      </c>
      <c r="R63">
        <v>4.2545000000000002</v>
      </c>
      <c r="S63" s="40">
        <v>1186116.12890625</v>
      </c>
      <c r="T63">
        <v>533.09444444444443</v>
      </c>
      <c r="U63" s="17">
        <v>619.14025202029745</v>
      </c>
      <c r="V63">
        <v>0.03</v>
      </c>
      <c r="W63" s="12">
        <v>351791.72088466043</v>
      </c>
      <c r="X63" s="100">
        <v>2.2288608697873937E-2</v>
      </c>
      <c r="Y63">
        <v>6.6982063116529176</v>
      </c>
      <c r="Z63">
        <v>6.6982063172348427</v>
      </c>
      <c r="AA63">
        <v>-5.5819251443267603E-9</v>
      </c>
      <c r="AB63">
        <v>2.3311856889338092E-5</v>
      </c>
      <c r="AC63" s="100">
        <v>661.34418266414366</v>
      </c>
      <c r="AD63">
        <v>9284.3628513677213</v>
      </c>
      <c r="AE63">
        <v>619.14025265178589</v>
      </c>
      <c r="AF63" s="20">
        <v>6.3148843310045777E-7</v>
      </c>
      <c r="AG63">
        <v>2.3358357872015783E-5</v>
      </c>
      <c r="AH63">
        <v>18.727188533640753</v>
      </c>
      <c r="AI63">
        <v>0.18057100755385153</v>
      </c>
      <c r="AJ63">
        <v>36.839195700694859</v>
      </c>
      <c r="AK63">
        <v>2.0817402329102683</v>
      </c>
      <c r="AL63">
        <v>1.4487735538805233</v>
      </c>
      <c r="AM63">
        <v>623.23870131918432</v>
      </c>
      <c r="AN63">
        <v>1.3952103472547606E-8</v>
      </c>
      <c r="AO63">
        <v>4.6500982677691435E-8</v>
      </c>
      <c r="AP63">
        <v>2.2859160284758375</v>
      </c>
      <c r="AQ63">
        <v>4.6048820003040896E-5</v>
      </c>
      <c r="AR63">
        <v>1.1702429427346737E-5</v>
      </c>
      <c r="AS63">
        <v>18.456266926369899</v>
      </c>
      <c r="AT63">
        <v>11.527019918087122</v>
      </c>
      <c r="AU63">
        <v>2.0814456007023066</v>
      </c>
      <c r="AV63">
        <v>0.20447042777353097</v>
      </c>
      <c r="AW63">
        <v>1.7309799533174249E-2</v>
      </c>
      <c r="AX63">
        <v>0.20447042192023393</v>
      </c>
      <c r="AY63">
        <v>5.8532970415026142E-9</v>
      </c>
      <c r="AZ63">
        <v>891419.29711468448</v>
      </c>
      <c r="BA63">
        <v>2.0144580741115196E-5</v>
      </c>
      <c r="BB63" s="40">
        <v>1181850.2977420434</v>
      </c>
      <c r="BC63" s="62">
        <v>-4265.831164206611</v>
      </c>
      <c r="BD63" s="61">
        <v>-0.35964700759446294</v>
      </c>
      <c r="BE63" s="40">
        <v>1156580.4617999999</v>
      </c>
      <c r="BF63" s="58">
        <v>1.0218487487699004</v>
      </c>
      <c r="BG63">
        <v>1</v>
      </c>
      <c r="BH63">
        <v>4.5999999999999999E-2</v>
      </c>
      <c r="BI63">
        <v>5625</v>
      </c>
      <c r="BJ63">
        <v>1.0294186458402412</v>
      </c>
      <c r="BK63">
        <v>90.144256888691984</v>
      </c>
      <c r="BL63">
        <v>1.1818502977420433</v>
      </c>
      <c r="BM63">
        <v>90.144256888691984</v>
      </c>
      <c r="BN63">
        <v>1.0294186458402412</v>
      </c>
      <c r="BO63">
        <v>2514.4464989191333</v>
      </c>
      <c r="BP63">
        <v>2.4047155615254934E-5</v>
      </c>
      <c r="BQ63">
        <v>9.9012155992751871E-2</v>
      </c>
      <c r="BR63">
        <v>7210.5119655291974</v>
      </c>
      <c r="BS63">
        <v>962007.8816704778</v>
      </c>
      <c r="BT63">
        <v>1.7512223783252574</v>
      </c>
      <c r="BU63">
        <v>1760.3833792687092</v>
      </c>
      <c r="BV63">
        <v>14804.082882170362</v>
      </c>
      <c r="BW63">
        <v>6.8513759608996973E-5</v>
      </c>
      <c r="BX63">
        <v>0.47223705165546648</v>
      </c>
      <c r="BY63">
        <v>8705.2369160316393</v>
      </c>
      <c r="BZ63">
        <v>337648.2821210401</v>
      </c>
      <c r="CA63">
        <v>1.2629854165689198</v>
      </c>
      <c r="CB63">
        <v>668.43442126334276</v>
      </c>
      <c r="CC63">
        <v>26810.48038698352</v>
      </c>
      <c r="CD63">
        <v>-0.20129524115174141</v>
      </c>
    </row>
    <row r="64" spans="1:82">
      <c r="A64" s="13" t="s">
        <v>365</v>
      </c>
      <c r="B64">
        <v>14478989.699999999</v>
      </c>
      <c r="C64">
        <v>612.48370255129544</v>
      </c>
      <c r="D64">
        <v>91.580011978832957</v>
      </c>
      <c r="E64">
        <v>612.82339669043313</v>
      </c>
      <c r="F64">
        <v>2625160.7264840975</v>
      </c>
      <c r="G64">
        <v>1589756.0808983105</v>
      </c>
      <c r="H64">
        <v>2.2406167499944594E-5</v>
      </c>
      <c r="I64">
        <v>7.0614185977515193E-5</v>
      </c>
      <c r="J64">
        <v>0.48330738078477459</v>
      </c>
      <c r="K64">
        <v>8121.4802011854335</v>
      </c>
      <c r="L64">
        <v>5.7214247636284644E-3</v>
      </c>
      <c r="M64" s="14">
        <v>59</v>
      </c>
      <c r="N64">
        <v>2032.644</v>
      </c>
      <c r="O64" s="12">
        <v>8.7843467213758383E-5</v>
      </c>
      <c r="P64" s="12">
        <v>2.9843873572041598E-2</v>
      </c>
      <c r="Q64" s="12">
        <v>1.1773735336561952E-2</v>
      </c>
      <c r="R64">
        <v>4.2545000000000002</v>
      </c>
      <c r="S64" s="40">
        <v>1209423.42890625</v>
      </c>
      <c r="T64">
        <v>494.20555555555552</v>
      </c>
      <c r="U64" s="17">
        <v>600.10071668263322</v>
      </c>
      <c r="V64">
        <v>0.03</v>
      </c>
      <c r="W64" s="12">
        <v>338909.41541223665</v>
      </c>
      <c r="X64" s="100">
        <v>2.43193235169217E-2</v>
      </c>
      <c r="Y64">
        <v>6.4124538852918755</v>
      </c>
      <c r="Z64">
        <v>6.4124538937893227</v>
      </c>
      <c r="AA64">
        <v>-8.4974471903365156E-9</v>
      </c>
      <c r="AB64">
        <v>3.3499369039387745E-5</v>
      </c>
      <c r="AC64" s="100">
        <v>649.21342534174971</v>
      </c>
      <c r="AD64">
        <v>9342.9578649926316</v>
      </c>
      <c r="AE64">
        <v>600.10071668263322</v>
      </c>
      <c r="AF64" s="20">
        <v>0</v>
      </c>
      <c r="AG64">
        <v>3.3544476676410091E-5</v>
      </c>
      <c r="AH64">
        <v>20.495041886555004</v>
      </c>
      <c r="AI64">
        <v>0.18287600940947119</v>
      </c>
      <c r="AJ64">
        <v>53.237927171283744</v>
      </c>
      <c r="AK64">
        <v>2.1544403159916587</v>
      </c>
      <c r="AL64">
        <v>1.186598293632519</v>
      </c>
      <c r="AM64">
        <v>612.48370252758173</v>
      </c>
      <c r="AN64">
        <v>2.3713710106676444E-8</v>
      </c>
      <c r="AO64">
        <v>4.5107637022345857E-8</v>
      </c>
      <c r="AP64">
        <v>2.6678945835793684</v>
      </c>
      <c r="AQ64">
        <v>6.339166288693087E-5</v>
      </c>
      <c r="AR64">
        <v>1.6794792156716218E-5</v>
      </c>
      <c r="AS64">
        <v>26.654758406914983</v>
      </c>
      <c r="AT64">
        <v>13.364838432637946</v>
      </c>
      <c r="AU64">
        <v>2.4441083189631589</v>
      </c>
      <c r="AV64">
        <v>0.22378626461620943</v>
      </c>
      <c r="AW64">
        <v>2.1102144295560472E-2</v>
      </c>
      <c r="AX64">
        <v>0.2237862624036899</v>
      </c>
      <c r="AY64">
        <v>2.2125195286992749E-9</v>
      </c>
      <c r="AZ64">
        <v>1035404.645585787</v>
      </c>
      <c r="BA64">
        <v>2.3760932413559512E-5</v>
      </c>
      <c r="BB64" s="40">
        <v>1204570.0059017274</v>
      </c>
      <c r="BC64" s="62">
        <v>-4853.4230045226868</v>
      </c>
      <c r="BD64" s="61">
        <v>-0.40130056095505873</v>
      </c>
      <c r="BE64" s="40">
        <v>1361500.1232</v>
      </c>
      <c r="BF64" s="58">
        <v>0.88473734623730171</v>
      </c>
      <c r="BG64">
        <v>1</v>
      </c>
      <c r="BH64">
        <v>4.5999999999999999E-2</v>
      </c>
      <c r="BI64">
        <v>5625</v>
      </c>
      <c r="BJ64">
        <v>1.0154763600129502</v>
      </c>
      <c r="BK64">
        <v>118.27814699573992</v>
      </c>
      <c r="BL64">
        <v>1.2045700059017272</v>
      </c>
      <c r="BM64">
        <v>118.27814699573992</v>
      </c>
      <c r="BN64">
        <v>1.0154763600129502</v>
      </c>
      <c r="BO64">
        <v>6127.4682970866661</v>
      </c>
      <c r="BP64">
        <v>2.3062343441413279E-5</v>
      </c>
      <c r="BQ64">
        <v>8.9691190603301912E-2</v>
      </c>
      <c r="BR64">
        <v>6487.9007680362829</v>
      </c>
      <c r="BS64">
        <v>1037700.8108584507</v>
      </c>
      <c r="BT64">
        <v>1.6682373677928783</v>
      </c>
      <c r="BU64">
        <v>1834.3774327160104</v>
      </c>
      <c r="BV64">
        <v>13974.111974914751</v>
      </c>
      <c r="BW64">
        <v>7.6884331629834194E-5</v>
      </c>
      <c r="BX64">
        <v>0.51272424356499713</v>
      </c>
      <c r="BY64">
        <v>6653.9268877670811</v>
      </c>
      <c r="BZ64">
        <v>311270.34575357003</v>
      </c>
      <c r="CA64">
        <v>0.99777361398535547</v>
      </c>
      <c r="CB64">
        <v>569.96848151637073</v>
      </c>
      <c r="CC64">
        <v>24821.065718528989</v>
      </c>
      <c r="CD64">
        <v>-0.17927134712441573</v>
      </c>
    </row>
    <row r="65" spans="1:82">
      <c r="A65" s="13" t="s">
        <v>366</v>
      </c>
      <c r="B65">
        <v>16547416.799999999</v>
      </c>
      <c r="C65">
        <v>623.23870133313642</v>
      </c>
      <c r="D65">
        <v>113.82300371015133</v>
      </c>
      <c r="E65">
        <v>574.34988711113044</v>
      </c>
      <c r="F65">
        <v>2563035.5779140079</v>
      </c>
      <c r="G65">
        <v>1671616.2807993235</v>
      </c>
      <c r="H65">
        <v>2.3752482411014488E-5</v>
      </c>
      <c r="I65">
        <v>6.5759231557403181E-5</v>
      </c>
      <c r="J65">
        <v>0.46027765484939753</v>
      </c>
      <c r="K65">
        <v>10140.600460117175</v>
      </c>
      <c r="L65">
        <v>3.6380461586323874E-3</v>
      </c>
      <c r="M65" s="14">
        <v>60</v>
      </c>
      <c r="N65">
        <v>2052.9839999999999</v>
      </c>
      <c r="O65" s="12">
        <v>8.7843467213758383E-5</v>
      </c>
      <c r="P65" s="12">
        <v>2.9843873572041598E-2</v>
      </c>
      <c r="Q65" s="12">
        <v>1.1773735336561952E-2</v>
      </c>
      <c r="R65">
        <v>4.2545000000000002</v>
      </c>
      <c r="S65" s="40">
        <v>1521988.7276562501</v>
      </c>
      <c r="T65">
        <v>491.59444444444443</v>
      </c>
      <c r="U65" s="17">
        <v>597.26559831023758</v>
      </c>
      <c r="V65">
        <v>0.03</v>
      </c>
      <c r="W65" s="12">
        <v>367572.57792917587</v>
      </c>
      <c r="X65" s="100">
        <v>2.1907977426890497E-2</v>
      </c>
      <c r="Y65">
        <v>6.7561433791413599</v>
      </c>
      <c r="Z65">
        <v>6.7561433967830729</v>
      </c>
      <c r="AA65">
        <v>-1.7641712979354907E-8</v>
      </c>
      <c r="AB65">
        <v>2.1724138548488885E-5</v>
      </c>
      <c r="AC65" s="100">
        <v>675.49030642893501</v>
      </c>
      <c r="AD65">
        <v>9617.6563997437461</v>
      </c>
      <c r="AE65">
        <v>597.26559907294256</v>
      </c>
      <c r="AF65" s="20">
        <v>7.6270498539088294E-7</v>
      </c>
      <c r="AG65">
        <v>2.1780897934385682E-5</v>
      </c>
      <c r="AH65">
        <v>20.095873447937191</v>
      </c>
      <c r="AI65">
        <v>0.18705321347416318</v>
      </c>
      <c r="AJ65">
        <v>35.584491484242996</v>
      </c>
      <c r="AK65">
        <v>2.8681311436672328</v>
      </c>
      <c r="AL65">
        <v>1.4487735538805233</v>
      </c>
      <c r="AM65">
        <v>623.2387012618376</v>
      </c>
      <c r="AN65">
        <v>7.1298813963949215E-8</v>
      </c>
      <c r="AO65">
        <v>5.6759385896796536E-8</v>
      </c>
      <c r="AP65">
        <v>2.3319593566861352</v>
      </c>
      <c r="AQ65">
        <v>4.4248351741693193E-5</v>
      </c>
      <c r="AR65">
        <v>1.0918828660141239E-5</v>
      </c>
      <c r="AS65">
        <v>17.838610999655415</v>
      </c>
      <c r="AT65">
        <v>11.356826326785011</v>
      </c>
      <c r="AU65">
        <v>2.1243308592931132</v>
      </c>
      <c r="AV65">
        <v>0.20762849739302203</v>
      </c>
      <c r="AW65">
        <v>1.6130867870814334E-2</v>
      </c>
      <c r="AX65">
        <v>0.20762848797941821</v>
      </c>
      <c r="AY65">
        <v>9.4136038131242827E-9</v>
      </c>
      <c r="AZ65">
        <v>891419.29711468448</v>
      </c>
      <c r="BA65">
        <v>1.8974752546533639E-5</v>
      </c>
      <c r="BB65" s="40">
        <v>1531511.0634876257</v>
      </c>
      <c r="BC65" s="62">
        <v>9522.3358313755598</v>
      </c>
      <c r="BD65" s="61">
        <v>0.62565087758824933</v>
      </c>
      <c r="BE65" s="40">
        <v>1448330.4881999998</v>
      </c>
      <c r="BF65" s="58">
        <v>1.0574320405220521</v>
      </c>
      <c r="BG65">
        <v>1</v>
      </c>
      <c r="BH65">
        <v>4.5999999999999999E-2</v>
      </c>
      <c r="BI65">
        <v>5625</v>
      </c>
      <c r="BJ65">
        <v>1.0103350862598406</v>
      </c>
      <c r="BK65">
        <v>131.64425688869198</v>
      </c>
      <c r="BL65">
        <v>1.5315110634876257</v>
      </c>
      <c r="BM65">
        <v>131.64425688869198</v>
      </c>
      <c r="BN65">
        <v>1.0103350862598406</v>
      </c>
      <c r="BO65">
        <v>8398.6698206805686</v>
      </c>
      <c r="BP65">
        <v>2.421286227851956E-5</v>
      </c>
      <c r="BQ65">
        <v>9.5654799063338181E-2</v>
      </c>
      <c r="BR65">
        <v>6555.7789214987097</v>
      </c>
      <c r="BS65">
        <v>998283.06080276438</v>
      </c>
      <c r="BT65">
        <v>1.6594480748379736</v>
      </c>
      <c r="BU65">
        <v>1774.6645112084411</v>
      </c>
      <c r="BV65">
        <v>14418.1241018155</v>
      </c>
      <c r="BW65">
        <v>7.92162550368509E-5</v>
      </c>
      <c r="BX65">
        <v>0.52323879788116123</v>
      </c>
      <c r="BY65">
        <v>6260.4596565128595</v>
      </c>
      <c r="BZ65">
        <v>305130.43383522698</v>
      </c>
      <c r="CA65">
        <v>0.94780847828274961</v>
      </c>
      <c r="CB65">
        <v>549.54655905788024</v>
      </c>
      <c r="CC65">
        <v>24422.502521204078</v>
      </c>
      <c r="CD65">
        <v>-0.41652394968385492</v>
      </c>
    </row>
    <row r="66" spans="1:82">
      <c r="A66" s="13" t="s">
        <v>367</v>
      </c>
      <c r="B66">
        <v>10342135.5</v>
      </c>
      <c r="C66">
        <v>586.62934811404853</v>
      </c>
      <c r="D66">
        <v>57.834347481476556</v>
      </c>
      <c r="E66">
        <v>682.73423489413699</v>
      </c>
      <c r="F66">
        <v>2719133.9552968023</v>
      </c>
      <c r="G66">
        <v>1422742.7129835975</v>
      </c>
      <c r="H66">
        <v>2.034598138151524E-5</v>
      </c>
      <c r="I66">
        <v>8.0783186488786479E-5</v>
      </c>
      <c r="J66">
        <v>0.53118424554503196</v>
      </c>
      <c r="K66">
        <v>6225.9383024586587</v>
      </c>
      <c r="L66">
        <v>1.1196388134007678E-2</v>
      </c>
      <c r="M66" s="14">
        <v>61</v>
      </c>
      <c r="N66">
        <v>2015.0160000000001</v>
      </c>
      <c r="O66" s="12">
        <v>8.7843467213758383E-5</v>
      </c>
      <c r="P66" s="12">
        <v>2.9843873572041598E-2</v>
      </c>
      <c r="Q66" s="12">
        <v>1.1773735336561952E-2</v>
      </c>
      <c r="R66">
        <v>4.2545000000000002</v>
      </c>
      <c r="S66" s="40">
        <v>813445.97265625</v>
      </c>
      <c r="T66">
        <v>500.31666666666661</v>
      </c>
      <c r="U66" s="17">
        <v>594.03825757201764</v>
      </c>
      <c r="V66">
        <v>0.03</v>
      </c>
      <c r="W66" s="12">
        <v>293678.25303884101</v>
      </c>
      <c r="X66" s="100">
        <v>2.8769579242053984E-2</v>
      </c>
      <c r="Y66">
        <v>5.8956710614211332</v>
      </c>
      <c r="Z66">
        <v>5.8956710681691087</v>
      </c>
      <c r="AA66">
        <v>-6.747975511700588E-9</v>
      </c>
      <c r="AB66">
        <v>6.2821796358245258E-5</v>
      </c>
      <c r="AC66" s="100">
        <v>608.22752106286225</v>
      </c>
      <c r="AD66">
        <v>8805.6932810260569</v>
      </c>
      <c r="AE66">
        <v>594.03825765687759</v>
      </c>
      <c r="AF66" s="20">
        <v>8.4859948401572183E-8</v>
      </c>
      <c r="AG66">
        <v>6.2868123669856984E-5</v>
      </c>
      <c r="AH66">
        <v>21.386949338715944</v>
      </c>
      <c r="AI66">
        <v>0.17698993919349698</v>
      </c>
      <c r="AJ66">
        <v>94.039384845222926</v>
      </c>
      <c r="AK66">
        <v>1.3231893233616536</v>
      </c>
      <c r="AL66">
        <v>0.94684874254719975</v>
      </c>
      <c r="AM66">
        <v>586.62934809904573</v>
      </c>
      <c r="AN66">
        <v>1.5002797226770781E-8</v>
      </c>
      <c r="AO66">
        <v>4.6327311611725876E-8</v>
      </c>
      <c r="AP66">
        <v>2.9717162559363066</v>
      </c>
      <c r="AQ66">
        <v>1.4940698329605055E-4</v>
      </c>
      <c r="AR66">
        <v>3.1457225490734355E-5</v>
      </c>
      <c r="AS66">
        <v>47.054341077853479</v>
      </c>
      <c r="AT66">
        <v>15.128257817448322</v>
      </c>
      <c r="AU66">
        <v>2.6775494312137238</v>
      </c>
      <c r="AV66">
        <v>0.29416682472258282</v>
      </c>
      <c r="AW66">
        <v>3.0974077454487017E-2</v>
      </c>
      <c r="AX66">
        <v>0.29416681412946905</v>
      </c>
      <c r="AY66">
        <v>1.0593113775048124E-8</v>
      </c>
      <c r="AZ66">
        <v>1296391.2423132048</v>
      </c>
      <c r="BA66">
        <v>5.0276328703184515E-5</v>
      </c>
      <c r="BB66" s="40">
        <v>815570.12874713808</v>
      </c>
      <c r="BC66" s="62">
        <v>2124.1560908880783</v>
      </c>
      <c r="BD66" s="61">
        <v>0.26113056826033543</v>
      </c>
      <c r="BE66" s="40">
        <v>1340660.8355999999</v>
      </c>
      <c r="BF66" s="58">
        <v>0.60833441769195673</v>
      </c>
      <c r="BG66">
        <v>1</v>
      </c>
      <c r="BH66">
        <v>4.5999999999999999E-2</v>
      </c>
      <c r="BI66">
        <v>5625</v>
      </c>
      <c r="BJ66">
        <v>1.0314164662600649</v>
      </c>
      <c r="BK66">
        <v>86.312681447381919</v>
      </c>
      <c r="BL66">
        <v>0.81557012874713808</v>
      </c>
      <c r="BM66">
        <v>86.312681447381919</v>
      </c>
      <c r="BN66">
        <v>1.0314164662600649</v>
      </c>
      <c r="BO66">
        <v>2144.8644628466736</v>
      </c>
      <c r="BP66">
        <v>2.0902372992864477E-5</v>
      </c>
      <c r="BQ66">
        <v>7.5020043184200344E-2</v>
      </c>
      <c r="BR66">
        <v>5707.2196755630248</v>
      </c>
      <c r="BS66">
        <v>1135003.4319565804</v>
      </c>
      <c r="BT66">
        <v>1.5901674985433416</v>
      </c>
      <c r="BU66">
        <v>1933.3154645190139</v>
      </c>
      <c r="BV66">
        <v>12318.725153138284</v>
      </c>
      <c r="BW66">
        <v>2.0728315680516048E-5</v>
      </c>
      <c r="BX66">
        <v>7.6276668609709761E-2</v>
      </c>
      <c r="BY66">
        <v>6098.2220489912952</v>
      </c>
      <c r="BZ66">
        <v>1144534.1458803508</v>
      </c>
      <c r="CA66">
        <v>1.6572023139626726</v>
      </c>
      <c r="CB66">
        <v>1978.7050015864361</v>
      </c>
      <c r="CC66">
        <v>12819.128455664486</v>
      </c>
      <c r="CD66">
        <v>7.0763488181023335E-2</v>
      </c>
    </row>
    <row r="67" spans="1:82">
      <c r="A67" s="13" t="s">
        <v>368</v>
      </c>
      <c r="B67">
        <v>12410562.6</v>
      </c>
      <c r="C67">
        <v>600.40917815374269</v>
      </c>
      <c r="D67">
        <v>73.372090442332606</v>
      </c>
      <c r="E67">
        <v>648.30878787204176</v>
      </c>
      <c r="F67">
        <v>2676334.0095142126</v>
      </c>
      <c r="G67">
        <v>1507997.8235180366</v>
      </c>
      <c r="H67">
        <v>2.1308552640654366E-5</v>
      </c>
      <c r="I67">
        <v>7.5507457069512522E-5</v>
      </c>
      <c r="J67">
        <v>0.50691387709209623</v>
      </c>
      <c r="K67">
        <v>6981.7690086139</v>
      </c>
      <c r="L67">
        <v>8.2136391333202854E-3</v>
      </c>
      <c r="M67" s="14">
        <v>62</v>
      </c>
      <c r="N67">
        <v>2001.4559999999999</v>
      </c>
      <c r="O67" s="12">
        <v>8.7843467213758383E-5</v>
      </c>
      <c r="P67" s="12">
        <v>2.9843873572041598E-2</v>
      </c>
      <c r="Q67" s="12">
        <v>1.1773735336561952E-2</v>
      </c>
      <c r="R67">
        <v>4.2545000000000002</v>
      </c>
      <c r="S67" s="40">
        <v>927029.48596874997</v>
      </c>
      <c r="T67">
        <v>507.15</v>
      </c>
      <c r="U67" s="17">
        <v>603.0406527793059</v>
      </c>
      <c r="V67">
        <v>0.03</v>
      </c>
      <c r="W67" s="12">
        <v>312083.25834732113</v>
      </c>
      <c r="X67" s="100">
        <v>2.6684677767545042E-2</v>
      </c>
      <c r="Y67">
        <v>6.1216573723838499</v>
      </c>
      <c r="Z67">
        <v>6.121657375000086</v>
      </c>
      <c r="AA67">
        <v>-2.6162361166370829E-9</v>
      </c>
      <c r="AB67">
        <v>4.7822767258419834E-5</v>
      </c>
      <c r="AC67" s="100">
        <v>626.07103753319575</v>
      </c>
      <c r="AD67">
        <v>9012.1095827619774</v>
      </c>
      <c r="AE67">
        <v>603.0406527793059</v>
      </c>
      <c r="AF67" s="20">
        <v>0</v>
      </c>
      <c r="AG67">
        <v>4.7864444640415552E-5</v>
      </c>
      <c r="AH67">
        <v>20.61019787233035</v>
      </c>
      <c r="AI67">
        <v>0.17829950045137516</v>
      </c>
      <c r="AJ67">
        <v>73.27489668940197</v>
      </c>
      <c r="AK67">
        <v>1.5500939997701311</v>
      </c>
      <c r="AL67">
        <v>1.0399707869733259</v>
      </c>
      <c r="AM67">
        <v>600.40917814165539</v>
      </c>
      <c r="AN67">
        <v>1.2087298273399938E-8</v>
      </c>
      <c r="AO67">
        <v>4.1677381995718532E-8</v>
      </c>
      <c r="AP67">
        <v>2.8390765081845668</v>
      </c>
      <c r="AQ67">
        <v>9.7139014094331516E-5</v>
      </c>
      <c r="AR67">
        <v>2.3953061011205635E-5</v>
      </c>
      <c r="AS67">
        <v>36.669349956460643</v>
      </c>
      <c r="AT67">
        <v>14.504853137693699</v>
      </c>
      <c r="AU67">
        <v>2.5862080685713482</v>
      </c>
      <c r="AV67">
        <v>0.25286843961321859</v>
      </c>
      <c r="AW67">
        <v>2.6405760965869881E-2</v>
      </c>
      <c r="AX67">
        <v>0.25286842192136794</v>
      </c>
      <c r="AY67">
        <v>1.7691850651146979E-8</v>
      </c>
      <c r="AZ67">
        <v>1168336.185996176</v>
      </c>
      <c r="BA67">
        <v>3.421500400369505E-5</v>
      </c>
      <c r="BB67" s="40">
        <v>922642.74665069825</v>
      </c>
      <c r="BC67" s="62">
        <v>-4386.7393180517247</v>
      </c>
      <c r="BD67" s="61">
        <v>-0.47320386076690568</v>
      </c>
      <c r="BE67" s="40">
        <v>1253830.4705999999</v>
      </c>
      <c r="BF67" s="58">
        <v>0.73585924754977661</v>
      </c>
      <c r="BG67">
        <v>1</v>
      </c>
      <c r="BH67">
        <v>4.5999999999999999E-2</v>
      </c>
      <c r="BI67">
        <v>5625</v>
      </c>
      <c r="BJ67">
        <v>1.0277814243488654</v>
      </c>
      <c r="BK67">
        <v>93.25917815374271</v>
      </c>
      <c r="BL67">
        <v>0.92264274665069823</v>
      </c>
      <c r="BM67">
        <v>93.25917815374271</v>
      </c>
      <c r="BN67">
        <v>1.0277814243488654</v>
      </c>
      <c r="BO67">
        <v>2836.5400576121046</v>
      </c>
      <c r="BP67">
        <v>2.1895804306852826E-5</v>
      </c>
      <c r="BQ67">
        <v>8.3288546226666621E-2</v>
      </c>
      <c r="BR67">
        <v>6349.2337839540724</v>
      </c>
      <c r="BS67">
        <v>1076215.9225363014</v>
      </c>
      <c r="BT67">
        <v>1.669156045221093</v>
      </c>
      <c r="BU67">
        <v>1889.0616974923935</v>
      </c>
      <c r="BV67">
        <v>13363.405751786207</v>
      </c>
      <c r="BW67">
        <v>2.1423832331579738E-5</v>
      </c>
      <c r="BX67">
        <v>9.0843296144912863E-2</v>
      </c>
      <c r="BY67">
        <v>8332.4879437420168</v>
      </c>
      <c r="BZ67">
        <v>1099925.2079208344</v>
      </c>
      <c r="CA67">
        <v>1.9650742783140986</v>
      </c>
      <c r="CB67">
        <v>2051.9649991144665</v>
      </c>
      <c r="CC67">
        <v>15832.465973197603</v>
      </c>
      <c r="CD67">
        <v>-1.3054608314579127E-2</v>
      </c>
    </row>
    <row r="68" spans="1:82">
      <c r="A68" s="13" t="s">
        <v>369</v>
      </c>
      <c r="B68">
        <v>12410562.6</v>
      </c>
      <c r="C68">
        <v>600.40917815374269</v>
      </c>
      <c r="D68">
        <v>73.372090442332606</v>
      </c>
      <c r="E68">
        <v>648.30878787204176</v>
      </c>
      <c r="F68">
        <v>2676334.0095142126</v>
      </c>
      <c r="G68">
        <v>1507997.8235180366</v>
      </c>
      <c r="H68">
        <v>2.1308552640654366E-5</v>
      </c>
      <c r="I68">
        <v>7.5507457069512522E-5</v>
      </c>
      <c r="J68">
        <v>0.50691387709209623</v>
      </c>
      <c r="K68">
        <v>6981.7690086139</v>
      </c>
      <c r="L68">
        <v>8.2136391333202854E-3</v>
      </c>
      <c r="M68" s="14">
        <v>63</v>
      </c>
      <c r="N68">
        <v>2762.172</v>
      </c>
      <c r="O68" s="12">
        <v>8.7843467213758383E-5</v>
      </c>
      <c r="P68" s="12">
        <v>2.9843873572041598E-2</v>
      </c>
      <c r="Q68" s="12">
        <v>1.1773735336561952E-2</v>
      </c>
      <c r="R68">
        <v>4.2545000000000002</v>
      </c>
      <c r="S68" s="40">
        <v>1191480.95703125</v>
      </c>
      <c r="T68">
        <v>514.37222222222226</v>
      </c>
      <c r="U68" s="17">
        <v>603.67503975592251</v>
      </c>
      <c r="V68">
        <v>0.03</v>
      </c>
      <c r="W68" s="12">
        <v>430700.26914193307</v>
      </c>
      <c r="X68" s="100">
        <v>2.3310887648337046E-2</v>
      </c>
      <c r="Y68">
        <v>6.5496877270681022</v>
      </c>
      <c r="Z68">
        <v>6.5496877432597795</v>
      </c>
      <c r="AA68">
        <v>-1.6191677332244581E-8</v>
      </c>
      <c r="AB68">
        <v>2.8742762840547661E-5</v>
      </c>
      <c r="AC68" s="100">
        <v>624.65997178742634</v>
      </c>
      <c r="AD68">
        <v>11624.641267647923</v>
      </c>
      <c r="AE68">
        <v>603.67503975592251</v>
      </c>
      <c r="AF68" s="20">
        <v>0</v>
      </c>
      <c r="AG68">
        <v>2.877381363424497E-5</v>
      </c>
      <c r="AH68">
        <v>34.291647656361967</v>
      </c>
      <c r="AI68">
        <v>0.22998696497350474</v>
      </c>
      <c r="AJ68">
        <v>56.818885738249925</v>
      </c>
      <c r="AK68">
        <v>1.5233713353764655</v>
      </c>
      <c r="AL68">
        <v>1.0399707869733259</v>
      </c>
      <c r="AM68">
        <v>600.40917814575778</v>
      </c>
      <c r="AN68">
        <v>7.9849087342154235E-9</v>
      </c>
      <c r="AO68">
        <v>3.105079369730899E-8</v>
      </c>
      <c r="AP68">
        <v>3.4191295078852861</v>
      </c>
      <c r="AQ68">
        <v>6.6975625998721056E-5</v>
      </c>
      <c r="AR68">
        <v>1.440243221397114E-5</v>
      </c>
      <c r="AS68">
        <v>28.440100458028464</v>
      </c>
      <c r="AT68">
        <v>13.689000686041418</v>
      </c>
      <c r="AU68">
        <v>3.1482917213028898</v>
      </c>
      <c r="AV68">
        <v>0.27083778658239632</v>
      </c>
      <c r="AW68">
        <v>1.5870568948152228E-2</v>
      </c>
      <c r="AX68">
        <v>0.2708377760941858</v>
      </c>
      <c r="AY68">
        <v>1.0488210522296981E-8</v>
      </c>
      <c r="AZ68">
        <v>1168336.185996176</v>
      </c>
      <c r="BA68">
        <v>1.9588502232588765E-5</v>
      </c>
      <c r="BB68" s="40">
        <v>1200663.2332279007</v>
      </c>
      <c r="BC68" s="62">
        <v>9182.2761966506951</v>
      </c>
      <c r="BD68" s="61">
        <v>0.7706607598269708</v>
      </c>
      <c r="BE68" s="40">
        <v>1493482.2779999999</v>
      </c>
      <c r="BF68" s="58">
        <v>0.80393537366628243</v>
      </c>
      <c r="BG68">
        <v>1</v>
      </c>
      <c r="BH68">
        <v>4.5999999999999999E-2</v>
      </c>
      <c r="BI68">
        <v>5625</v>
      </c>
      <c r="BJ68">
        <v>1.0315590041444622</v>
      </c>
      <c r="BK68">
        <v>86.036955931520424</v>
      </c>
      <c r="BL68">
        <v>1.2006632332279006</v>
      </c>
      <c r="BM68">
        <v>86.036955931520424</v>
      </c>
      <c r="BN68">
        <v>1.0315590041444622</v>
      </c>
      <c r="BO68">
        <v>2119.4013114407535</v>
      </c>
      <c r="BP68">
        <v>2.1862466466690935E-5</v>
      </c>
      <c r="BQ68">
        <v>8.365266662215394E-2</v>
      </c>
      <c r="BR68">
        <v>6442.5078514742254</v>
      </c>
      <c r="BS68">
        <v>1487530.3356833158</v>
      </c>
      <c r="BT68">
        <v>1.6837372620820541</v>
      </c>
      <c r="BU68">
        <v>2455.8974617510485</v>
      </c>
      <c r="BV68">
        <v>17449.209257157105</v>
      </c>
      <c r="BW68">
        <v>2.145222788132541E-5</v>
      </c>
      <c r="BX68">
        <v>9.0167840107653247E-2</v>
      </c>
      <c r="BY68">
        <v>8149.7231570455897</v>
      </c>
      <c r="BZ68">
        <v>1515976.9074787914</v>
      </c>
      <c r="CA68">
        <v>1.9389365224444095</v>
      </c>
      <c r="CB68">
        <v>2638.1977230867337</v>
      </c>
      <c r="CC68">
        <v>20204.343283388513</v>
      </c>
      <c r="CD68">
        <v>-4.0882802635496068E-2</v>
      </c>
    </row>
    <row r="69" spans="1:82">
      <c r="A69" s="13" t="s">
        <v>370</v>
      </c>
      <c r="B69">
        <v>16616364.369999999</v>
      </c>
      <c r="C69">
        <v>623.57769163346586</v>
      </c>
      <c r="D69">
        <v>114.66029599737462</v>
      </c>
      <c r="E69">
        <v>572.97931530121309</v>
      </c>
      <c r="F69">
        <v>2560721.691284928</v>
      </c>
      <c r="G69">
        <v>1674402.1546774118</v>
      </c>
      <c r="H69">
        <v>2.3803753768346773E-5</v>
      </c>
      <c r="I69">
        <v>6.559315938668894E-5</v>
      </c>
      <c r="J69">
        <v>0.45952852946905182</v>
      </c>
      <c r="K69">
        <v>10236.374668774288</v>
      </c>
      <c r="L69">
        <v>3.575061404803361E-3</v>
      </c>
      <c r="M69" s="14">
        <v>64</v>
      </c>
      <c r="N69">
        <v>3372.3719999999998</v>
      </c>
      <c r="O69" s="12">
        <v>8.7843467213758383E-5</v>
      </c>
      <c r="P69" s="12">
        <v>2.9843873572041598E-2</v>
      </c>
      <c r="Q69" s="12">
        <v>1.1773735336561952E-2</v>
      </c>
      <c r="R69">
        <v>4.2545000000000002</v>
      </c>
      <c r="S69" s="40">
        <v>1896784.12109375</v>
      </c>
      <c r="T69">
        <v>531.70555555555552</v>
      </c>
      <c r="U69" s="17">
        <v>611.12566978463781</v>
      </c>
      <c r="V69">
        <v>0.03</v>
      </c>
      <c r="W69" s="12">
        <v>605328.60066029488</v>
      </c>
      <c r="X69" s="100">
        <v>1.8146746038089304E-2</v>
      </c>
      <c r="Y69">
        <v>7.4233616563354765</v>
      </c>
      <c r="Z69">
        <v>7.4233616579637927</v>
      </c>
      <c r="AA69">
        <v>-1.6283161485830533E-9</v>
      </c>
      <c r="AB69">
        <v>9.5284875701191673E-6</v>
      </c>
      <c r="AC69" s="100">
        <v>659.95510821897142</v>
      </c>
      <c r="AD69">
        <v>14415.031160705801</v>
      </c>
      <c r="AE69">
        <v>611.12567040128249</v>
      </c>
      <c r="AF69" s="20">
        <v>6.1664468375965953E-7</v>
      </c>
      <c r="AG69">
        <v>9.5661910929698759E-6</v>
      </c>
      <c r="AH69">
        <v>45.023658310868534</v>
      </c>
      <c r="AI69">
        <v>0.28031795608426219</v>
      </c>
      <c r="AJ69">
        <v>23.424501868358515</v>
      </c>
      <c r="AK69">
        <v>2.1947414972067758</v>
      </c>
      <c r="AL69">
        <v>1.4611413919535472</v>
      </c>
      <c r="AM69">
        <v>623.57769163399928</v>
      </c>
      <c r="AN69">
        <v>-5.3341864258982241E-10</v>
      </c>
      <c r="AO69">
        <v>3.7703522850708585E-8</v>
      </c>
      <c r="AP69">
        <v>2.8516566428982664</v>
      </c>
      <c r="AQ69">
        <v>2.8911977167447938E-5</v>
      </c>
      <c r="AR69">
        <v>4.8019473079102922E-6</v>
      </c>
      <c r="AS69">
        <v>11.758412788614152</v>
      </c>
      <c r="AT69">
        <v>9.2728448320352133</v>
      </c>
      <c r="AU69">
        <v>2.5993449104026243</v>
      </c>
      <c r="AV69">
        <v>0.25231173249564209</v>
      </c>
      <c r="AW69">
        <v>7.120130240156286E-3</v>
      </c>
      <c r="AX69">
        <v>0.2523117238785284</v>
      </c>
      <c r="AY69">
        <v>8.6171136892687628E-9</v>
      </c>
      <c r="AZ69">
        <v>886319.53660751623</v>
      </c>
      <c r="BA69">
        <v>1.0138660009945448E-5</v>
      </c>
      <c r="BB69" s="40">
        <v>1888559.3494182876</v>
      </c>
      <c r="BC69" s="62">
        <v>-8224.7716754623689</v>
      </c>
      <c r="BD69" s="61">
        <v>-0.43361664535232858</v>
      </c>
      <c r="BE69" s="40">
        <v>1802598.3773999999</v>
      </c>
      <c r="BF69" s="58">
        <v>1.047687256959742</v>
      </c>
      <c r="BG69">
        <v>1</v>
      </c>
      <c r="BH69">
        <v>4.5999999999999999E-2</v>
      </c>
      <c r="BI69">
        <v>5625</v>
      </c>
      <c r="BJ69">
        <v>1.028511041711152</v>
      </c>
      <c r="BK69">
        <v>91.872136077910341</v>
      </c>
      <c r="BL69">
        <v>1.8885593494182875</v>
      </c>
      <c r="BM69">
        <v>91.872136077910341</v>
      </c>
      <c r="BN69">
        <v>1.028511041711152</v>
      </c>
      <c r="BO69">
        <v>2690.7185012852474</v>
      </c>
      <c r="BP69">
        <v>2.4051771327532008E-5</v>
      </c>
      <c r="BQ69">
        <v>0.10009321096510604</v>
      </c>
      <c r="BR69">
        <v>7382.4664523295887</v>
      </c>
      <c r="BS69">
        <v>1650831.2358259202</v>
      </c>
      <c r="BT69">
        <v>1.7739604238144409</v>
      </c>
      <c r="BU69">
        <v>2725.634067760072</v>
      </c>
      <c r="BV69">
        <v>23171.700225907611</v>
      </c>
      <c r="BW69">
        <v>7.29573269625415E-5</v>
      </c>
      <c r="BX69">
        <v>0.49325080632974982</v>
      </c>
      <c r="BY69">
        <v>7323.9832990896239</v>
      </c>
      <c r="BZ69">
        <v>544227.93484221352</v>
      </c>
      <c r="CA69">
        <v>1.0832992817505043</v>
      </c>
      <c r="CB69">
        <v>920.98356898634972</v>
      </c>
      <c r="CC69">
        <v>38583.837247323485</v>
      </c>
      <c r="CD69">
        <v>-0.27253915389948064</v>
      </c>
    </row>
    <row r="70" spans="1:82">
      <c r="A70" s="13" t="s">
        <v>371</v>
      </c>
      <c r="B70">
        <v>16616364.369999999</v>
      </c>
      <c r="C70">
        <v>623.57769163346586</v>
      </c>
      <c r="D70">
        <v>114.66029599737462</v>
      </c>
      <c r="E70">
        <v>572.97931530121309</v>
      </c>
      <c r="F70">
        <v>2560721.691284928</v>
      </c>
      <c r="G70">
        <v>1674402.1546774118</v>
      </c>
      <c r="H70">
        <v>2.3803753768346773E-5</v>
      </c>
      <c r="I70">
        <v>6.559315938668894E-5</v>
      </c>
      <c r="J70">
        <v>0.45952852946905182</v>
      </c>
      <c r="K70">
        <v>10236.374668774288</v>
      </c>
      <c r="L70">
        <v>3.575061404803361E-3</v>
      </c>
      <c r="M70" s="14">
        <v>65</v>
      </c>
      <c r="N70">
        <v>4040.88</v>
      </c>
      <c r="O70" s="12">
        <v>8.7843467213758383E-5</v>
      </c>
      <c r="P70" s="12">
        <v>2.9843873572041598E-2</v>
      </c>
      <c r="Q70" s="12">
        <v>1.1773735336561952E-2</v>
      </c>
      <c r="R70">
        <v>4.2545000000000002</v>
      </c>
      <c r="S70" s="40">
        <v>1820260.31171875</v>
      </c>
      <c r="T70">
        <v>563.15</v>
      </c>
      <c r="U70" s="17">
        <v>626.75710406602116</v>
      </c>
      <c r="V70">
        <v>0.03</v>
      </c>
      <c r="W70" s="12">
        <v>725323.37352942454</v>
      </c>
      <c r="X70" s="100">
        <v>1.7039017669338456E-2</v>
      </c>
      <c r="Y70">
        <v>7.6608634848253576</v>
      </c>
      <c r="Z70">
        <v>7.6608635058912116</v>
      </c>
      <c r="AA70">
        <v>-2.1065853950119617E-8</v>
      </c>
      <c r="AB70">
        <v>7.0680110897322301E-6</v>
      </c>
      <c r="AC70" s="100">
        <v>648.65232124490922</v>
      </c>
      <c r="AD70">
        <v>16737.051802047979</v>
      </c>
      <c r="AE70">
        <v>626.75710406602116</v>
      </c>
      <c r="AF70" s="20">
        <v>0</v>
      </c>
      <c r="AG70">
        <v>7.0975084122035012E-6</v>
      </c>
      <c r="AH70">
        <v>60.697042368768571</v>
      </c>
      <c r="AI70">
        <v>0.32547249462877942</v>
      </c>
      <c r="AJ70">
        <v>20.179044723661942</v>
      </c>
      <c r="AK70">
        <v>1.5899512446640365</v>
      </c>
      <c r="AL70">
        <v>1.4611413919535472</v>
      </c>
      <c r="AM70">
        <v>623.57769160858436</v>
      </c>
      <c r="AN70">
        <v>2.4881501303752884E-8</v>
      </c>
      <c r="AO70">
        <v>2.9497322471271046E-8</v>
      </c>
      <c r="AP70">
        <v>3.0496388316909853</v>
      </c>
      <c r="AQ70">
        <v>2.5279905112593236E-5</v>
      </c>
      <c r="AR70">
        <v>3.5635028673373861E-6</v>
      </c>
      <c r="AS70">
        <v>10.131454526951948</v>
      </c>
      <c r="AT70">
        <v>8.5282244701465117</v>
      </c>
      <c r="AU70">
        <v>2.7757024930527856</v>
      </c>
      <c r="AV70">
        <v>0.27393633863819966</v>
      </c>
      <c r="AW70">
        <v>5.2815474782776095E-3</v>
      </c>
      <c r="AX70">
        <v>0.27393632756540914</v>
      </c>
      <c r="AY70">
        <v>1.1072790517818731E-8</v>
      </c>
      <c r="AZ70">
        <v>886319.53660751623</v>
      </c>
      <c r="BA70">
        <v>8.2894750846859635E-6</v>
      </c>
      <c r="BB70" s="40">
        <v>1807111.0099822076</v>
      </c>
      <c r="BC70" s="62">
        <v>-13149.301736542489</v>
      </c>
      <c r="BD70" s="61">
        <v>-0.72238578470825876</v>
      </c>
      <c r="BE70" s="40">
        <v>1708821.5831999998</v>
      </c>
      <c r="BF70" s="58">
        <v>1.0575188350548261</v>
      </c>
      <c r="BG70">
        <v>1</v>
      </c>
      <c r="BH70">
        <v>4.5999999999999999E-2</v>
      </c>
      <c r="BI70">
        <v>5625</v>
      </c>
      <c r="BJ70">
        <v>1.0427109959517056</v>
      </c>
      <c r="BK70">
        <v>60.427691633465884</v>
      </c>
      <c r="BL70">
        <v>1.8071110099822074</v>
      </c>
      <c r="BM70">
        <v>60.427691633465884</v>
      </c>
      <c r="BN70">
        <v>1.0427109959517056</v>
      </c>
      <c r="BO70">
        <v>417.29058547197207</v>
      </c>
      <c r="BP70">
        <v>2.3884020820643028E-5</v>
      </c>
      <c r="BQ70">
        <v>0.10616291181860382</v>
      </c>
      <c r="BR70">
        <v>8580.3617206132785</v>
      </c>
      <c r="BS70">
        <v>1991969.9452650859</v>
      </c>
      <c r="BT70">
        <v>1.9303684730684236</v>
      </c>
      <c r="BU70">
        <v>3276.4998140784951</v>
      </c>
      <c r="BV70">
        <v>29543.959575471537</v>
      </c>
      <c r="BW70">
        <v>2.374683266708204E-5</v>
      </c>
      <c r="BX70">
        <v>0.12661254961224777</v>
      </c>
      <c r="BY70">
        <v>12967.479176478017</v>
      </c>
      <c r="BZ70">
        <v>2003477.7822289059</v>
      </c>
      <c r="CA70">
        <v>2.4321171879150456</v>
      </c>
      <c r="CB70">
        <v>3610.3496119985243</v>
      </c>
      <c r="CC70">
        <v>38825.025049374424</v>
      </c>
      <c r="CD70">
        <v>-0.12587395745743332</v>
      </c>
    </row>
    <row r="71" spans="1:82">
      <c r="A71" s="13" t="s">
        <v>372</v>
      </c>
      <c r="B71">
        <v>16581890.584999999</v>
      </c>
      <c r="C71">
        <v>623.40834329200698</v>
      </c>
      <c r="D71">
        <v>114.24072089270538</v>
      </c>
      <c r="E71">
        <v>573.66553119769708</v>
      </c>
      <c r="F71">
        <v>2561880.926064556</v>
      </c>
      <c r="G71">
        <v>1673008.4528857057</v>
      </c>
      <c r="H71">
        <v>2.3778054068935119E-5</v>
      </c>
      <c r="I71">
        <v>6.5676255486798709E-5</v>
      </c>
      <c r="J71">
        <v>0.4599028461125329</v>
      </c>
      <c r="K71">
        <v>10188.161618072991</v>
      </c>
      <c r="L71">
        <v>3.6065031383353337E-3</v>
      </c>
      <c r="M71" s="14">
        <v>66</v>
      </c>
      <c r="N71">
        <v>4747.3559999999998</v>
      </c>
      <c r="O71" s="12">
        <v>8.7843467213758383E-5</v>
      </c>
      <c r="P71" s="12">
        <v>2.9843873572041598E-2</v>
      </c>
      <c r="Q71" s="12">
        <v>1.1773735336561952E-2</v>
      </c>
      <c r="R71">
        <v>4.2545000000000002</v>
      </c>
      <c r="S71" s="40">
        <v>1338091.8698937499</v>
      </c>
      <c r="T71">
        <v>603.87222222222226</v>
      </c>
      <c r="U71" s="17">
        <v>643.86048674303152</v>
      </c>
      <c r="V71">
        <v>0.03</v>
      </c>
      <c r="W71" s="12">
        <v>851055.11387862894</v>
      </c>
      <c r="X71" s="100">
        <v>1.6163660886503478E-2</v>
      </c>
      <c r="Y71">
        <v>7.8655688115422189</v>
      </c>
      <c r="Z71">
        <v>7.8655688202867893</v>
      </c>
      <c r="AA71">
        <v>-8.7445704011201997E-9</v>
      </c>
      <c r="AB71">
        <v>5.4522149907407951E-6</v>
      </c>
      <c r="AC71" s="100">
        <v>629.27260861894547</v>
      </c>
      <c r="AD71">
        <v>19127.25120731206</v>
      </c>
      <c r="AE71">
        <v>643.86048704825691</v>
      </c>
      <c r="AF71" s="20">
        <v>3.0522539873345522E-7</v>
      </c>
      <c r="AG71">
        <v>5.4708422873401786E-6</v>
      </c>
      <c r="AH71">
        <v>79.37698299410566</v>
      </c>
      <c r="AI71">
        <v>0.37197856610744817</v>
      </c>
      <c r="AJ71">
        <v>17.775526925696607</v>
      </c>
      <c r="AK71">
        <v>0.39014624097766704</v>
      </c>
      <c r="AL71">
        <v>1.4549166438635874</v>
      </c>
      <c r="AM71">
        <v>623.40834329932397</v>
      </c>
      <c r="AN71">
        <v>-7.3169985626009293E-9</v>
      </c>
      <c r="AO71">
        <v>1.8627296599383423E-8</v>
      </c>
      <c r="AP71">
        <v>3.2317363635005654</v>
      </c>
      <c r="AQ71">
        <v>2.2774240287695366E-5</v>
      </c>
      <c r="AR71">
        <v>2.744734791969781E-6</v>
      </c>
      <c r="AS71">
        <v>8.9180248005788272</v>
      </c>
      <c r="AT71">
        <v>7.8903724357945011</v>
      </c>
      <c r="AU71">
        <v>2.9350494247205718</v>
      </c>
      <c r="AV71">
        <v>0.29668693877999353</v>
      </c>
      <c r="AW71">
        <v>4.0612415096958491E-3</v>
      </c>
      <c r="AX71">
        <v>0.29668693435411719</v>
      </c>
      <c r="AY71">
        <v>4.4258763320925709E-9</v>
      </c>
      <c r="AZ71">
        <v>888872.47317885025</v>
      </c>
      <c r="BA71">
        <v>7.0470600711459865E-6</v>
      </c>
      <c r="BB71" s="40">
        <v>1347845.3644197686</v>
      </c>
      <c r="BC71" s="62">
        <v>9753.4945260186214</v>
      </c>
      <c r="BD71" s="61">
        <v>0.72891067836718038</v>
      </c>
      <c r="BE71" s="40">
        <v>1305928.6895999999</v>
      </c>
      <c r="BF71" s="58">
        <v>1.032097215685343</v>
      </c>
      <c r="BG71">
        <v>1</v>
      </c>
      <c r="BH71">
        <v>4.5999999999999999E-2</v>
      </c>
      <c r="BI71">
        <v>5625</v>
      </c>
      <c r="BJ71">
        <v>1.0426997615491478</v>
      </c>
      <c r="BK71">
        <v>19.536121069784713</v>
      </c>
      <c r="BL71">
        <v>1.3478453644197685</v>
      </c>
      <c r="BM71">
        <v>19.536121069784713</v>
      </c>
      <c r="BN71">
        <v>1.0426997615491478</v>
      </c>
      <c r="BO71">
        <v>418.77034087050919</v>
      </c>
      <c r="BP71">
        <v>2.3728151236576997E-5</v>
      </c>
      <c r="BQ71">
        <v>0.12034478018181351</v>
      </c>
      <c r="BR71">
        <v>11583.665690239006</v>
      </c>
      <c r="BS71">
        <v>2355603.3731898381</v>
      </c>
      <c r="BT71">
        <v>2.2839293150620246</v>
      </c>
      <c r="BU71">
        <v>4007.5839959642794</v>
      </c>
      <c r="BV71">
        <v>40963.364749398977</v>
      </c>
      <c r="BW71">
        <v>2.4111268633803218E-5</v>
      </c>
      <c r="BX71">
        <v>9.8079381694453557E-2</v>
      </c>
      <c r="BY71">
        <v>7009.3833077770878</v>
      </c>
      <c r="BZ71">
        <v>2318173.8771753251</v>
      </c>
      <c r="CA71">
        <v>1.7231463022229359</v>
      </c>
      <c r="CB71">
        <v>3534.8704593250372</v>
      </c>
      <c r="CC71">
        <v>29446.721801530482</v>
      </c>
      <c r="CD71">
        <v>7.4806086975051755E-2</v>
      </c>
    </row>
    <row r="72" spans="1:82">
      <c r="A72" s="13" t="s">
        <v>373</v>
      </c>
      <c r="B72">
        <v>16547416.799999999</v>
      </c>
      <c r="C72">
        <v>623.23870133313642</v>
      </c>
      <c r="D72">
        <v>113.82300371015133</v>
      </c>
      <c r="E72">
        <v>574.34988711113044</v>
      </c>
      <c r="F72">
        <v>2563035.5779140079</v>
      </c>
      <c r="G72">
        <v>1671616.2807993235</v>
      </c>
      <c r="H72">
        <v>2.3752482411014488E-5</v>
      </c>
      <c r="I72">
        <v>6.5759231557403181E-5</v>
      </c>
      <c r="J72">
        <v>0.46027765484939753</v>
      </c>
      <c r="K72">
        <v>10140.600460117175</v>
      </c>
      <c r="L72">
        <v>3.6380461586323874E-3</v>
      </c>
      <c r="M72" s="14">
        <v>67</v>
      </c>
      <c r="N72">
        <v>4778.5439999999999</v>
      </c>
      <c r="O72" s="12">
        <v>8.7843467213758383E-5</v>
      </c>
      <c r="P72" s="12">
        <v>2.9843873572041598E-2</v>
      </c>
      <c r="Q72" s="12">
        <v>1.1773735336561952E-2</v>
      </c>
      <c r="R72">
        <v>4.2545000000000002</v>
      </c>
      <c r="S72" s="40">
        <v>1543043.26171875</v>
      </c>
      <c r="T72">
        <v>590.87222222222226</v>
      </c>
      <c r="U72" s="17">
        <v>636.89926701985303</v>
      </c>
      <c r="V72">
        <v>0.03</v>
      </c>
      <c r="W72" s="12">
        <v>855565.23422880843</v>
      </c>
      <c r="X72" s="100">
        <v>1.6152911437036392E-2</v>
      </c>
      <c r="Y72">
        <v>7.8681855680567399</v>
      </c>
      <c r="Z72">
        <v>7.8681855765479822</v>
      </c>
      <c r="AA72">
        <v>-8.4912423758964906E-9</v>
      </c>
      <c r="AB72">
        <v>5.4384355680466196E-6</v>
      </c>
      <c r="AC72" s="100">
        <v>637.24066186492053</v>
      </c>
      <c r="AD72">
        <v>19222.220092480049</v>
      </c>
      <c r="AE72">
        <v>636.89926701985303</v>
      </c>
      <c r="AF72" s="20">
        <v>0</v>
      </c>
      <c r="AG72">
        <v>5.4596155799608844E-6</v>
      </c>
      <c r="AH72">
        <v>80.274103383869331</v>
      </c>
      <c r="AI72">
        <v>0.37385178768726024</v>
      </c>
      <c r="AJ72">
        <v>17.827126107114697</v>
      </c>
      <c r="AK72">
        <v>0.93349912009703573</v>
      </c>
      <c r="AL72">
        <v>1.4487735538805233</v>
      </c>
      <c r="AM72">
        <v>623.23870135955724</v>
      </c>
      <c r="AN72">
        <v>-2.6420821086503565E-8</v>
      </c>
      <c r="AO72">
        <v>2.1180011914264833E-8</v>
      </c>
      <c r="AP72">
        <v>3.2535609415439941</v>
      </c>
      <c r="AQ72">
        <v>2.2731137029611223E-5</v>
      </c>
      <c r="AR72">
        <v>2.7403977959375746E-6</v>
      </c>
      <c r="AS72">
        <v>8.9481422961629704</v>
      </c>
      <c r="AT72">
        <v>7.9072297303385355</v>
      </c>
      <c r="AU72">
        <v>2.9561319703409144</v>
      </c>
      <c r="AV72">
        <v>0.29742897120307976</v>
      </c>
      <c r="AW72">
        <v>4.0382123956855046E-3</v>
      </c>
      <c r="AX72">
        <v>0.29742896549616099</v>
      </c>
      <c r="AY72">
        <v>5.7069187708869151E-9</v>
      </c>
      <c r="AZ72">
        <v>891419.29711468448</v>
      </c>
      <c r="BA72">
        <v>6.9865410355043309E-6</v>
      </c>
      <c r="BB72" s="40">
        <v>1552110.2150425371</v>
      </c>
      <c r="BC72" s="62">
        <v>9066.9533237870783</v>
      </c>
      <c r="BD72" s="61">
        <v>0.58760201665944667</v>
      </c>
      <c r="BE72" s="40">
        <v>1549053.7115999998</v>
      </c>
      <c r="BF72" s="58">
        <v>1.0019731423253104</v>
      </c>
      <c r="BG72">
        <v>1</v>
      </c>
      <c r="BH72">
        <v>4.5999999999999999E-2</v>
      </c>
      <c r="BI72">
        <v>5625</v>
      </c>
      <c r="BJ72">
        <v>1.0455259353562243</v>
      </c>
      <c r="BK72">
        <v>32.366479110914156</v>
      </c>
      <c r="BL72">
        <v>1.552110215042537</v>
      </c>
      <c r="BM72">
        <v>32.366479110914156</v>
      </c>
      <c r="BN72">
        <v>1.0455259353562243</v>
      </c>
      <c r="BO72">
        <v>58.270641164109932</v>
      </c>
      <c r="BP72">
        <v>2.3729430592150327E-5</v>
      </c>
      <c r="BQ72">
        <v>0.11505108054736544</v>
      </c>
      <c r="BR72">
        <v>10464.613973784675</v>
      </c>
      <c r="BS72">
        <v>2370950.7959591448</v>
      </c>
      <c r="BT72">
        <v>2.1583398416005242</v>
      </c>
      <c r="BU72">
        <v>3938.3453832202331</v>
      </c>
      <c r="BV72">
        <v>38484.888521413697</v>
      </c>
      <c r="BW72">
        <v>2.3878883671986656E-5</v>
      </c>
      <c r="BX72">
        <v>0.10433114950515364</v>
      </c>
      <c r="BY72">
        <v>8259.0875689101485</v>
      </c>
      <c r="BZ72">
        <v>2356111.4967915635</v>
      </c>
      <c r="CA72">
        <v>1.8903059367232846</v>
      </c>
      <c r="CB72">
        <v>3716.1851718287735</v>
      </c>
      <c r="CC72">
        <v>32930.404809330386</v>
      </c>
      <c r="CD72">
        <v>1.3167088357589472E-2</v>
      </c>
    </row>
    <row r="73" spans="1:82">
      <c r="A73" s="13" t="s">
        <v>374</v>
      </c>
      <c r="B73">
        <v>14478989.699999999</v>
      </c>
      <c r="C73">
        <v>612.48370255129544</v>
      </c>
      <c r="D73">
        <v>91.580011978832957</v>
      </c>
      <c r="E73">
        <v>612.82339669043313</v>
      </c>
      <c r="F73">
        <v>2625160.7264840975</v>
      </c>
      <c r="G73">
        <v>1589756.0808983105</v>
      </c>
      <c r="H73">
        <v>2.2406167499944594E-5</v>
      </c>
      <c r="I73">
        <v>7.0614185977515193E-5</v>
      </c>
      <c r="J73">
        <v>0.48330738078477459</v>
      </c>
      <c r="K73">
        <v>8121.4802011854335</v>
      </c>
      <c r="L73">
        <v>5.7214247636284644E-3</v>
      </c>
      <c r="M73" s="14">
        <v>68</v>
      </c>
      <c r="N73">
        <v>4708.0320000000002</v>
      </c>
      <c r="O73" s="12">
        <v>8.7843467213758383E-5</v>
      </c>
      <c r="P73" s="12">
        <v>2.9843873572041598E-2</v>
      </c>
      <c r="Q73" s="12">
        <v>1.1773735336561952E-2</v>
      </c>
      <c r="R73">
        <v>4.2545000000000002</v>
      </c>
      <c r="S73" s="40">
        <v>1076188.26171875</v>
      </c>
      <c r="T73">
        <v>590.03888888888889</v>
      </c>
      <c r="U73" s="17">
        <v>630.72141436964705</v>
      </c>
      <c r="V73">
        <v>0.03</v>
      </c>
      <c r="W73" s="12">
        <v>784985.65064128465</v>
      </c>
      <c r="X73" s="100">
        <v>1.7635968299641196E-2</v>
      </c>
      <c r="Y73">
        <v>7.5300930914976343</v>
      </c>
      <c r="Z73">
        <v>7.5300931019092312</v>
      </c>
      <c r="AA73">
        <v>-1.0411596917947463E-8</v>
      </c>
      <c r="AB73">
        <v>8.6105846474126737E-6</v>
      </c>
      <c r="AC73" s="100">
        <v>621.9466814827133</v>
      </c>
      <c r="AD73">
        <v>18428.347098700706</v>
      </c>
      <c r="AE73">
        <v>630.72141436964705</v>
      </c>
      <c r="AF73" s="20">
        <v>0</v>
      </c>
      <c r="AG73">
        <v>8.6234718995561512E-6</v>
      </c>
      <c r="AH73">
        <v>79.735697371225299</v>
      </c>
      <c r="AI73">
        <v>0.36071045445367089</v>
      </c>
      <c r="AJ73">
        <v>26.995057867050338</v>
      </c>
      <c r="AK73">
        <v>0.62786289870330625</v>
      </c>
      <c r="AL73">
        <v>1.186598293632519</v>
      </c>
      <c r="AM73">
        <v>612.48370255148529</v>
      </c>
      <c r="AN73">
        <v>-1.8985701899509877E-10</v>
      </c>
      <c r="AO73">
        <v>1.2887252143477471E-8</v>
      </c>
      <c r="AP73">
        <v>3.8983630353748788</v>
      </c>
      <c r="AQ73">
        <v>2.9689638809976359E-5</v>
      </c>
      <c r="AR73">
        <v>4.3181795758498143E-6</v>
      </c>
      <c r="AS73">
        <v>13.517700166261392</v>
      </c>
      <c r="AT73">
        <v>9.9699997504969424</v>
      </c>
      <c r="AU73">
        <v>3.5962831409047373</v>
      </c>
      <c r="AV73">
        <v>0.3020798944701415</v>
      </c>
      <c r="AW73">
        <v>5.4240364791706772E-3</v>
      </c>
      <c r="AX73">
        <v>0.30207988077806025</v>
      </c>
      <c r="AY73">
        <v>1.3692081246574617E-8</v>
      </c>
      <c r="AZ73">
        <v>1035404.645585787</v>
      </c>
      <c r="BA73">
        <v>7.6159245664305635E-6</v>
      </c>
      <c r="BB73" s="40">
        <v>1073700.4589871536</v>
      </c>
      <c r="BC73" s="62">
        <v>-2487.8027315963991</v>
      </c>
      <c r="BD73" s="61">
        <v>-0.23116798613127404</v>
      </c>
      <c r="BE73" s="40">
        <v>1344134.0501999999</v>
      </c>
      <c r="BF73" s="58">
        <v>0.79880459752313593</v>
      </c>
      <c r="BG73">
        <v>1</v>
      </c>
      <c r="BH73">
        <v>4.5999999999999999E-2</v>
      </c>
      <c r="BI73">
        <v>5625</v>
      </c>
      <c r="BJ73">
        <v>1.0435475319025247</v>
      </c>
      <c r="BK73">
        <v>22.444813662406546</v>
      </c>
      <c r="BL73">
        <v>1.0737004589871535</v>
      </c>
      <c r="BM73">
        <v>22.444813662406546</v>
      </c>
      <c r="BN73">
        <v>1.0435475319025247</v>
      </c>
      <c r="BO73">
        <v>308.18456734762788</v>
      </c>
      <c r="BP73">
        <v>2.2545402802207958E-5</v>
      </c>
      <c r="BQ73">
        <v>0.10231391648255272</v>
      </c>
      <c r="BR73">
        <v>9345.8933191398792</v>
      </c>
      <c r="BS73">
        <v>2458644.1506663105</v>
      </c>
      <c r="BT73">
        <v>2.0594161251016527</v>
      </c>
      <c r="BU73">
        <v>3979.0740417751531</v>
      </c>
      <c r="BV73">
        <v>34578.206282914289</v>
      </c>
      <c r="BW73">
        <v>2.3056981543042364E-5</v>
      </c>
      <c r="BX73">
        <v>8.9764319676782611E-2</v>
      </c>
      <c r="BY73">
        <v>6504.0201134100898</v>
      </c>
      <c r="BZ73">
        <v>2404092.7742682453</v>
      </c>
      <c r="CA73">
        <v>1.6706311845335629</v>
      </c>
      <c r="CB73">
        <v>3594.5211891749909</v>
      </c>
      <c r="CC73">
        <v>27405.045203291662</v>
      </c>
      <c r="CD73">
        <v>7.7865582427576768E-2</v>
      </c>
    </row>
    <row r="74" spans="1:82">
      <c r="A74" s="13" t="s">
        <v>375</v>
      </c>
      <c r="B74">
        <v>14478989.699999999</v>
      </c>
      <c r="C74">
        <v>612.48370255129544</v>
      </c>
      <c r="D74">
        <v>91.580011978832957</v>
      </c>
      <c r="E74">
        <v>612.82339669043313</v>
      </c>
      <c r="F74">
        <v>2625160.7264840975</v>
      </c>
      <c r="G74">
        <v>1589756.0808983105</v>
      </c>
      <c r="H74">
        <v>2.2406167499944594E-5</v>
      </c>
      <c r="I74">
        <v>7.0614185977515193E-5</v>
      </c>
      <c r="J74">
        <v>0.48330738078477459</v>
      </c>
      <c r="K74">
        <v>8121.4802011854335</v>
      </c>
      <c r="L74">
        <v>5.7214247636284644E-3</v>
      </c>
      <c r="M74" s="14">
        <v>69</v>
      </c>
      <c r="N74">
        <v>3962.232</v>
      </c>
      <c r="O74" s="12">
        <v>8.7843467213758383E-5</v>
      </c>
      <c r="P74" s="12">
        <v>2.9843873572041598E-2</v>
      </c>
      <c r="Q74" s="12">
        <v>1.1773735336561952E-2</v>
      </c>
      <c r="R74">
        <v>4.2545000000000002</v>
      </c>
      <c r="S74" s="40">
        <v>1230652.8839062501</v>
      </c>
      <c r="T74">
        <v>573.59444444444443</v>
      </c>
      <c r="U74" s="17">
        <v>628.87275138331609</v>
      </c>
      <c r="V74">
        <v>0.03</v>
      </c>
      <c r="W74" s="12">
        <v>660635.96519983688</v>
      </c>
      <c r="X74" s="100">
        <v>1.8762493229101233E-2</v>
      </c>
      <c r="Y74">
        <v>7.3005356446967822</v>
      </c>
      <c r="Z74">
        <v>7.3005356546869029</v>
      </c>
      <c r="AA74">
        <v>-9.9901207306629658E-9</v>
      </c>
      <c r="AB74">
        <v>1.1427215333986782E-5</v>
      </c>
      <c r="AC74" s="100">
        <v>627.42553473317764</v>
      </c>
      <c r="AD74">
        <v>15996.777278522784</v>
      </c>
      <c r="AE74">
        <v>628.87275138331586</v>
      </c>
      <c r="AF74" s="20">
        <v>0</v>
      </c>
      <c r="AG74">
        <v>1.1445722822303483E-5</v>
      </c>
      <c r="AH74">
        <v>60.08208925523779</v>
      </c>
      <c r="AI74">
        <v>0.31311570001505673</v>
      </c>
      <c r="AJ74">
        <v>31.10222432323836</v>
      </c>
      <c r="AK74">
        <v>0.95142706373124741</v>
      </c>
      <c r="AL74">
        <v>1.186598293632519</v>
      </c>
      <c r="AM74">
        <v>612.48370255092379</v>
      </c>
      <c r="AN74">
        <v>3.716422725119628E-10</v>
      </c>
      <c r="AO74">
        <v>1.8507488316700502E-8</v>
      </c>
      <c r="AP74">
        <v>3.6256275802759705</v>
      </c>
      <c r="AQ74">
        <v>3.432441081116571E-5</v>
      </c>
      <c r="AR74">
        <v>5.7321151553100917E-6</v>
      </c>
      <c r="AS74">
        <v>15.576257976445484</v>
      </c>
      <c r="AT74">
        <v>10.678739151825209</v>
      </c>
      <c r="AU74">
        <v>3.3436808848019433</v>
      </c>
      <c r="AV74">
        <v>0.28194669547402729</v>
      </c>
      <c r="AW74">
        <v>7.1983071260448292E-3</v>
      </c>
      <c r="AX74">
        <v>0.2819466925168389</v>
      </c>
      <c r="AY74">
        <v>2.95718838305703E-9</v>
      </c>
      <c r="AZ74">
        <v>1035404.645585787</v>
      </c>
      <c r="BA74">
        <v>9.4671639740099981E-6</v>
      </c>
      <c r="BB74" s="40">
        <v>1240432.2001543059</v>
      </c>
      <c r="BC74" s="62">
        <v>9779.3162480557803</v>
      </c>
      <c r="BD74" s="61">
        <v>0.79464456435635822</v>
      </c>
      <c r="BE74" s="40">
        <v>1378866.1961999999</v>
      </c>
      <c r="BF74" s="58">
        <v>0.8996030242621057</v>
      </c>
      <c r="BG74">
        <v>1</v>
      </c>
      <c r="BH74">
        <v>4.5999999999999999E-2</v>
      </c>
      <c r="BI74">
        <v>5625</v>
      </c>
      <c r="BJ74">
        <v>1.0459899117930544</v>
      </c>
      <c r="BK74">
        <v>38.889258106851003</v>
      </c>
      <c r="BL74">
        <v>1.2404322001543058</v>
      </c>
      <c r="BM74">
        <v>38.889258106851003</v>
      </c>
      <c r="BN74">
        <v>1.0459899117930544</v>
      </c>
      <c r="BO74">
        <v>1.2337475531962188</v>
      </c>
      <c r="BP74">
        <v>2.2630419610939584E-5</v>
      </c>
      <c r="BQ74">
        <v>9.885531461410467E-2</v>
      </c>
      <c r="BR74">
        <v>8540.3813047320382</v>
      </c>
      <c r="BS74">
        <v>2061396.6383330212</v>
      </c>
      <c r="BT74">
        <v>1.9551039144225597</v>
      </c>
      <c r="BU74">
        <v>3384.7377482301213</v>
      </c>
      <c r="BV74">
        <v>28419.129989143374</v>
      </c>
      <c r="BW74">
        <v>2.2979626531043231E-5</v>
      </c>
      <c r="BX74">
        <v>9.0892425563775858E-2</v>
      </c>
      <c r="BY74">
        <v>6752.7962455674151</v>
      </c>
      <c r="BZ74">
        <v>2030070.8911451008</v>
      </c>
      <c r="CA74">
        <v>1.7072570657110291</v>
      </c>
      <c r="CB74">
        <v>3167.0605508712233</v>
      </c>
      <c r="CC74">
        <v>24449.489235766374</v>
      </c>
      <c r="CD74">
        <v>2.6478935571520177E-2</v>
      </c>
    </row>
    <row r="75" spans="1:82">
      <c r="A75" s="13" t="s">
        <v>376</v>
      </c>
      <c r="B75">
        <v>14478989.699999999</v>
      </c>
      <c r="C75">
        <v>612.48370255129544</v>
      </c>
      <c r="D75">
        <v>91.580011978832957</v>
      </c>
      <c r="E75">
        <v>612.82339669043313</v>
      </c>
      <c r="F75">
        <v>2625160.7264840975</v>
      </c>
      <c r="G75">
        <v>1589756.0808983105</v>
      </c>
      <c r="H75">
        <v>2.2406167499944594E-5</v>
      </c>
      <c r="I75">
        <v>7.0614185977515193E-5</v>
      </c>
      <c r="J75">
        <v>0.48330738078477459</v>
      </c>
      <c r="K75">
        <v>8121.4802011854335</v>
      </c>
      <c r="L75">
        <v>5.7214247636284644E-3</v>
      </c>
      <c r="M75" s="14">
        <v>70</v>
      </c>
      <c r="N75">
        <v>4741.9319999999998</v>
      </c>
      <c r="O75" s="12">
        <v>8.7843467213758383E-5</v>
      </c>
      <c r="P75" s="12">
        <v>2.9843873572041598E-2</v>
      </c>
      <c r="Q75" s="12">
        <v>1.1773735336561952E-2</v>
      </c>
      <c r="R75">
        <v>4.2545000000000002</v>
      </c>
      <c r="S75" s="40">
        <v>1464046.37890625</v>
      </c>
      <c r="T75">
        <v>572.37222222222226</v>
      </c>
      <c r="U75" s="17">
        <v>627.32106787289285</v>
      </c>
      <c r="V75">
        <v>0.03</v>
      </c>
      <c r="W75" s="12">
        <v>790637.90907044138</v>
      </c>
      <c r="X75" s="100">
        <v>1.7591362221634446E-2</v>
      </c>
      <c r="Y75">
        <v>7.5396340030827353</v>
      </c>
      <c r="Z75">
        <v>7.5396340095542893</v>
      </c>
      <c r="AA75">
        <v>-6.4715539593862559E-9</v>
      </c>
      <c r="AB75">
        <v>8.5094334706089886E-6</v>
      </c>
      <c r="AC75" s="100">
        <v>627.41188920265074</v>
      </c>
      <c r="AD75">
        <v>18537.551913603387</v>
      </c>
      <c r="AE75">
        <v>627.32106815962118</v>
      </c>
      <c r="AF75" s="20">
        <v>2.8672832286247285E-7</v>
      </c>
      <c r="AG75">
        <v>8.5267441360002618E-6</v>
      </c>
      <c r="AH75">
        <v>80.683511306220993</v>
      </c>
      <c r="AI75">
        <v>0.36284799387601296</v>
      </c>
      <c r="AJ75">
        <v>26.85043574646458</v>
      </c>
      <c r="AK75">
        <v>0.9922976445139654</v>
      </c>
      <c r="AL75">
        <v>1.186598293632519</v>
      </c>
      <c r="AM75">
        <v>612.48370254644396</v>
      </c>
      <c r="AN75">
        <v>4.8514721129322425E-9</v>
      </c>
      <c r="AO75">
        <v>1.7310665391273176E-8</v>
      </c>
      <c r="AP75">
        <v>3.9116563020395478</v>
      </c>
      <c r="AQ75">
        <v>2.9488188767508009E-5</v>
      </c>
      <c r="AR75">
        <v>4.2720274006957675E-6</v>
      </c>
      <c r="AS75">
        <v>13.452473230107286</v>
      </c>
      <c r="AT75">
        <v>9.9458148621137106</v>
      </c>
      <c r="AU75">
        <v>3.6088189701801943</v>
      </c>
      <c r="AV75">
        <v>0.30283733185935358</v>
      </c>
      <c r="AW75">
        <v>5.360318660304674E-3</v>
      </c>
      <c r="AX75">
        <v>0.30283731691752486</v>
      </c>
      <c r="AY75">
        <v>1.4941828718750827E-8</v>
      </c>
      <c r="AZ75">
        <v>1035404.645585787</v>
      </c>
      <c r="BA75">
        <v>7.5385428807057491E-6</v>
      </c>
      <c r="BB75" s="40">
        <v>1457041.0885841607</v>
      </c>
      <c r="BC75" s="62">
        <v>-7005.2903220893349</v>
      </c>
      <c r="BD75" s="61">
        <v>-0.47848827899310137</v>
      </c>
      <c r="BE75" s="40">
        <v>1618518.0035999999</v>
      </c>
      <c r="BF75" s="58">
        <v>0.90023162259754097</v>
      </c>
      <c r="BG75">
        <v>1</v>
      </c>
      <c r="BH75">
        <v>4.5999999999999999E-2</v>
      </c>
      <c r="BI75">
        <v>5625</v>
      </c>
      <c r="BJ75">
        <v>1.045999898367804</v>
      </c>
      <c r="BK75">
        <v>40.111480329073174</v>
      </c>
      <c r="BL75">
        <v>1.4570410885841607</v>
      </c>
      <c r="BM75">
        <v>40.111480329073174</v>
      </c>
      <c r="BN75">
        <v>1.045999898367804</v>
      </c>
      <c r="BO75">
        <v>1.2427863770263229E-2</v>
      </c>
      <c r="BP75">
        <v>2.2630175063977893E-5</v>
      </c>
      <c r="BQ75">
        <v>9.8863794890800896E-2</v>
      </c>
      <c r="BR75">
        <v>8542.3308888880438</v>
      </c>
      <c r="BS75">
        <v>2467071.1646788358</v>
      </c>
      <c r="BT75">
        <v>1.9553613502646345</v>
      </c>
      <c r="BU75">
        <v>3908.0848876824248</v>
      </c>
      <c r="BV75">
        <v>32816.102257017206</v>
      </c>
      <c r="BW75">
        <v>2.2915679991114618E-5</v>
      </c>
      <c r="BX75">
        <v>9.1943672111661837E-2</v>
      </c>
      <c r="BY75">
        <v>6985.0761485446646</v>
      </c>
      <c r="BZ75">
        <v>2436334.0897421176</v>
      </c>
      <c r="CA75">
        <v>1.7409329653401393</v>
      </c>
      <c r="CB75">
        <v>3693.4321835027067</v>
      </c>
      <c r="CC75">
        <v>28842.819032298299</v>
      </c>
      <c r="CD75">
        <v>1.3615453891993699E-2</v>
      </c>
    </row>
    <row r="76" spans="1:82">
      <c r="A76" s="13" t="s">
        <v>377</v>
      </c>
      <c r="B76">
        <v>14478989.699999999</v>
      </c>
      <c r="C76">
        <v>612.48370255129544</v>
      </c>
      <c r="D76">
        <v>91.580011978832957</v>
      </c>
      <c r="E76">
        <v>612.82339669043313</v>
      </c>
      <c r="F76">
        <v>2625160.7264840975</v>
      </c>
      <c r="G76">
        <v>1589756.0808983105</v>
      </c>
      <c r="H76">
        <v>2.2406167499944594E-5</v>
      </c>
      <c r="I76">
        <v>7.0614185977515193E-5</v>
      </c>
      <c r="J76">
        <v>0.48330738078477459</v>
      </c>
      <c r="K76">
        <v>8121.4802011854335</v>
      </c>
      <c r="L76">
        <v>5.7214247636284644E-3</v>
      </c>
      <c r="M76" s="14">
        <v>71</v>
      </c>
      <c r="N76">
        <v>3987.9960000000001</v>
      </c>
      <c r="O76" s="12">
        <v>8.7843467213758383E-5</v>
      </c>
      <c r="P76" s="12">
        <v>2.9843873572041598E-2</v>
      </c>
      <c r="Q76" s="12">
        <v>1.1773735336561952E-2</v>
      </c>
      <c r="R76">
        <v>4.2545000000000002</v>
      </c>
      <c r="S76" s="40">
        <v>1490673.33984375</v>
      </c>
      <c r="T76">
        <v>557.20555555555552</v>
      </c>
      <c r="U76" s="17">
        <v>623.73085386785499</v>
      </c>
      <c r="V76">
        <v>0.03</v>
      </c>
      <c r="W76" s="12">
        <v>664931.68160599598</v>
      </c>
      <c r="X76" s="100">
        <v>1.8718199060925495E-2</v>
      </c>
      <c r="Y76">
        <v>7.3091684216723625</v>
      </c>
      <c r="Z76">
        <v>7.3091684316395948</v>
      </c>
      <c r="AA76">
        <v>-9.9672323727872936E-9</v>
      </c>
      <c r="AB76">
        <v>1.1306736533421758E-5</v>
      </c>
      <c r="AC76" s="100">
        <v>632.39804288731375</v>
      </c>
      <c r="AD76">
        <v>16081.778184754015</v>
      </c>
      <c r="AE76">
        <v>623.73085420613268</v>
      </c>
      <c r="AF76" s="20">
        <v>3.3827768675109837E-7</v>
      </c>
      <c r="AG76">
        <v>1.1328599893778909E-5</v>
      </c>
      <c r="AH76">
        <v>60.722293263486769</v>
      </c>
      <c r="AI76">
        <v>0.31477948002481149</v>
      </c>
      <c r="AJ76">
        <v>30.947532864923367</v>
      </c>
      <c r="AK76">
        <v>1.2690607662906719</v>
      </c>
      <c r="AL76">
        <v>1.186598293632519</v>
      </c>
      <c r="AM76">
        <v>612.48370254771237</v>
      </c>
      <c r="AN76">
        <v>3.5830680644721724E-9</v>
      </c>
      <c r="AO76">
        <v>2.1863360357151255E-8</v>
      </c>
      <c r="AP76">
        <v>3.6366758468619178</v>
      </c>
      <c r="AQ76">
        <v>3.4116171632594032E-5</v>
      </c>
      <c r="AR76">
        <v>5.6752316270680302E-6</v>
      </c>
      <c r="AS76">
        <v>15.503629657817633</v>
      </c>
      <c r="AT76">
        <v>10.655370839917236</v>
      </c>
      <c r="AU76">
        <v>3.3540920924606863</v>
      </c>
      <c r="AV76">
        <v>0.28258375440123151</v>
      </c>
      <c r="AW76">
        <v>7.1224143224791871E-3</v>
      </c>
      <c r="AX76">
        <v>0.28258374305341005</v>
      </c>
      <c r="AY76">
        <v>1.1347821460283569E-8</v>
      </c>
      <c r="AZ76">
        <v>1035404.645585787</v>
      </c>
      <c r="BA76">
        <v>9.3811417539544596E-6</v>
      </c>
      <c r="BB76" s="40">
        <v>1478790.5323580818</v>
      </c>
      <c r="BC76" s="62">
        <v>-11882.807485668221</v>
      </c>
      <c r="BD76" s="61">
        <v>-0.79714362416341056</v>
      </c>
      <c r="BE76" s="40">
        <v>1618518.0035999999</v>
      </c>
      <c r="BF76" s="58">
        <v>0.91366949831195676</v>
      </c>
      <c r="BG76">
        <v>1</v>
      </c>
      <c r="BH76">
        <v>4.5999999999999999E-2</v>
      </c>
      <c r="BI76">
        <v>5625</v>
      </c>
      <c r="BJ76">
        <v>1.0441301927890498</v>
      </c>
      <c r="BK76">
        <v>55.278146995739917</v>
      </c>
      <c r="BL76">
        <v>1.4787905323580817</v>
      </c>
      <c r="BM76">
        <v>55.278146995739917</v>
      </c>
      <c r="BN76">
        <v>1.0441301927890498</v>
      </c>
      <c r="BO76">
        <v>233.42177562343664</v>
      </c>
      <c r="BP76">
        <v>2.2722430253270508E-5</v>
      </c>
      <c r="BQ76">
        <v>9.607404765047306E-2</v>
      </c>
      <c r="BR76">
        <v>7907.0695481444445</v>
      </c>
      <c r="BS76">
        <v>2066399.1000922776</v>
      </c>
      <c r="BT76">
        <v>1.8700974998900926</v>
      </c>
      <c r="BU76">
        <v>3331.5389806217481</v>
      </c>
      <c r="BV76">
        <v>27185.462015585548</v>
      </c>
      <c r="BW76">
        <v>2.2772118436797761E-5</v>
      </c>
      <c r="BX76">
        <v>9.4836650340001591E-2</v>
      </c>
      <c r="BY76">
        <v>7628.8578413738833</v>
      </c>
      <c r="BZ76">
        <v>2061890.2697868801</v>
      </c>
      <c r="CA76">
        <v>1.8318366757833811</v>
      </c>
      <c r="CB76">
        <v>3298.336610400886</v>
      </c>
      <c r="CC76">
        <v>26567.880700769729</v>
      </c>
      <c r="CD76">
        <v>-2.5267355203347979E-2</v>
      </c>
    </row>
    <row r="77" spans="1:82">
      <c r="A77" s="13" t="s">
        <v>378</v>
      </c>
      <c r="B77">
        <v>14478989.699999999</v>
      </c>
      <c r="C77">
        <v>612.48370255129544</v>
      </c>
      <c r="D77">
        <v>91.580011978832957</v>
      </c>
      <c r="E77">
        <v>612.82339669043313</v>
      </c>
      <c r="F77">
        <v>2625160.7264840975</v>
      </c>
      <c r="G77">
        <v>1589756.0808983105</v>
      </c>
      <c r="H77">
        <v>2.2406167499944594E-5</v>
      </c>
      <c r="I77">
        <v>7.0614185977515193E-5</v>
      </c>
      <c r="J77">
        <v>0.48330738078477459</v>
      </c>
      <c r="K77">
        <v>8121.4802011854335</v>
      </c>
      <c r="L77">
        <v>5.7214247636284644E-3</v>
      </c>
      <c r="M77" s="14">
        <v>72</v>
      </c>
      <c r="N77">
        <v>3381.864</v>
      </c>
      <c r="O77" s="12">
        <v>8.7843467213758383E-5</v>
      </c>
      <c r="P77" s="12">
        <v>2.9843873572041598E-2</v>
      </c>
      <c r="Q77" s="12">
        <v>1.1773735336561952E-2</v>
      </c>
      <c r="R77">
        <v>4.2545000000000002</v>
      </c>
      <c r="S77" s="40">
        <v>1522055.9036562501</v>
      </c>
      <c r="T77">
        <v>534.98333333333335</v>
      </c>
      <c r="U77" s="17">
        <v>615.0835195379758</v>
      </c>
      <c r="V77">
        <v>0.03</v>
      </c>
      <c r="W77" s="12">
        <v>563869.3008926739</v>
      </c>
      <c r="X77" s="100">
        <v>1.9896012228004984E-2</v>
      </c>
      <c r="Y77">
        <v>7.0895224223307478</v>
      </c>
      <c r="Z77">
        <v>7.0895224289920389</v>
      </c>
      <c r="AA77">
        <v>-6.6612910742946951E-9</v>
      </c>
      <c r="AB77">
        <v>1.4792188944554022E-5</v>
      </c>
      <c r="AC77" s="100">
        <v>638.57534854576534</v>
      </c>
      <c r="AD77">
        <v>14060.037567137208</v>
      </c>
      <c r="AE77">
        <v>615.0835195379758</v>
      </c>
      <c r="AF77" s="20">
        <v>0</v>
      </c>
      <c r="AG77">
        <v>1.4820385651103446E-5</v>
      </c>
      <c r="AH77">
        <v>46.414426844391251</v>
      </c>
      <c r="AI77">
        <v>0.2752065887035155</v>
      </c>
      <c r="AJ77">
        <v>35.396613403885688</v>
      </c>
      <c r="AK77">
        <v>1.6278795605858021</v>
      </c>
      <c r="AL77">
        <v>1.186598293632519</v>
      </c>
      <c r="AM77">
        <v>612.48370254558961</v>
      </c>
      <c r="AN77">
        <v>5.7058286984101869E-9</v>
      </c>
      <c r="AO77">
        <v>2.8196706549424232E-8</v>
      </c>
      <c r="AP77">
        <v>3.3828215537983701</v>
      </c>
      <c r="AQ77">
        <v>3.9428594560853827E-5</v>
      </c>
      <c r="AR77">
        <v>7.424291178826435E-6</v>
      </c>
      <c r="AS77">
        <v>17.731978832496292</v>
      </c>
      <c r="AT77">
        <v>11.326848615680575</v>
      </c>
      <c r="AU77">
        <v>3.1172233682825881</v>
      </c>
      <c r="AV77">
        <v>0.26559818551578207</v>
      </c>
      <c r="AW77">
        <v>9.3179935773762945E-3</v>
      </c>
      <c r="AX77">
        <v>0.26559817711332423</v>
      </c>
      <c r="AY77">
        <v>8.4024578406172168E-9</v>
      </c>
      <c r="AZ77">
        <v>1035404.645585787</v>
      </c>
      <c r="BA77">
        <v>1.1655534864551691E-5</v>
      </c>
      <c r="BB77" s="40">
        <v>1535011.4651441653</v>
      </c>
      <c r="BC77" s="62">
        <v>12955.561487915227</v>
      </c>
      <c r="BD77" s="61">
        <v>0.85118828137610814</v>
      </c>
      <c r="BE77" s="40">
        <v>1608098.3597999997</v>
      </c>
      <c r="BF77" s="58">
        <v>0.95455073117236167</v>
      </c>
      <c r="BG77">
        <v>1</v>
      </c>
      <c r="BH77">
        <v>4.5999999999999999E-2</v>
      </c>
      <c r="BI77">
        <v>5625</v>
      </c>
      <c r="BJ77">
        <v>1.0358246596585445</v>
      </c>
      <c r="BK77">
        <v>77.500369217962088</v>
      </c>
      <c r="BL77">
        <v>1.5350114651441653</v>
      </c>
      <c r="BM77">
        <v>77.500369217962088</v>
      </c>
      <c r="BN77">
        <v>1.0358246596585445</v>
      </c>
      <c r="BO77">
        <v>1406.2776914834785</v>
      </c>
      <c r="BP77">
        <v>2.2843180407508802E-5</v>
      </c>
      <c r="BQ77">
        <v>9.3297318772914403E-2</v>
      </c>
      <c r="BR77">
        <v>7285.3039264084855</v>
      </c>
      <c r="BS77">
        <v>1743066.0253927871</v>
      </c>
      <c r="BT77">
        <v>1.7837544969491161</v>
      </c>
      <c r="BU77">
        <v>2853.073361168294</v>
      </c>
      <c r="BV77">
        <v>22608.296114218334</v>
      </c>
      <c r="BW77">
        <v>2.2471525226058269E-5</v>
      </c>
      <c r="BX77">
        <v>0.10666003023863066</v>
      </c>
      <c r="BY77">
        <v>10390.261982554091</v>
      </c>
      <c r="BZ77">
        <v>1771894.4877882276</v>
      </c>
      <c r="CA77">
        <v>2.1890583916387611</v>
      </c>
      <c r="CB77">
        <v>3137.4806799055896</v>
      </c>
      <c r="CC77">
        <v>28422.906972662506</v>
      </c>
      <c r="CD77">
        <v>-9.9971246371980252E-2</v>
      </c>
    </row>
    <row r="78" spans="1:82">
      <c r="A78" s="13" t="s">
        <v>379</v>
      </c>
      <c r="B78">
        <v>14513463.484999999</v>
      </c>
      <c r="C78">
        <v>612.67292008461743</v>
      </c>
      <c r="D78">
        <v>91.91255897533145</v>
      </c>
      <c r="E78">
        <v>612.21368217827785</v>
      </c>
      <c r="F78">
        <v>2624225.3455417412</v>
      </c>
      <c r="G78">
        <v>1591108.2176913612</v>
      </c>
      <c r="H78">
        <v>2.2426155999369982E-5</v>
      </c>
      <c r="I78">
        <v>7.053398392243067E-5</v>
      </c>
      <c r="J78">
        <v>0.48291804642989189</v>
      </c>
      <c r="K78">
        <v>8145.6939161944201</v>
      </c>
      <c r="L78">
        <v>5.6835159172802328E-3</v>
      </c>
      <c r="M78" s="14">
        <v>73</v>
      </c>
      <c r="N78">
        <v>1345.152</v>
      </c>
      <c r="O78" s="12">
        <v>8.7843467213758383E-5</v>
      </c>
      <c r="P78" s="12">
        <v>2.9843873572041598E-2</v>
      </c>
      <c r="Q78" s="12">
        <v>1.1773735336561952E-2</v>
      </c>
      <c r="R78">
        <v>4.2545000000000002</v>
      </c>
      <c r="S78" s="40">
        <v>726382.57578125002</v>
      </c>
      <c r="T78">
        <v>520.31666666666661</v>
      </c>
      <c r="U78" s="17">
        <v>616.13756091699986</v>
      </c>
      <c r="V78">
        <v>0.03</v>
      </c>
      <c r="W78" s="12">
        <v>224536.6382943028</v>
      </c>
      <c r="X78" s="100">
        <v>2.8992760182381689E-2</v>
      </c>
      <c r="Y78">
        <v>5.8729353267795403</v>
      </c>
      <c r="Z78">
        <v>5.8729353479096167</v>
      </c>
      <c r="AA78">
        <v>-2.1130076355291294E-8</v>
      </c>
      <c r="AB78">
        <v>6.3673549197453761E-5</v>
      </c>
      <c r="AC78" s="100">
        <v>642.49053089223764</v>
      </c>
      <c r="AD78">
        <v>6758.6041190834876</v>
      </c>
      <c r="AE78">
        <v>616.13756135391145</v>
      </c>
      <c r="AF78" s="20">
        <v>4.3691159135050839E-7</v>
      </c>
      <c r="AG78">
        <v>6.3727585641513699E-5</v>
      </c>
      <c r="AH78">
        <v>10.711228110728612</v>
      </c>
      <c r="AI78">
        <v>0.13227206037601089</v>
      </c>
      <c r="AJ78">
        <v>73.164464887954864</v>
      </c>
      <c r="AK78">
        <v>1.6685588910905762</v>
      </c>
      <c r="AL78">
        <v>1.1897427482145444</v>
      </c>
      <c r="AM78">
        <v>612.67292004971125</v>
      </c>
      <c r="AN78">
        <v>3.4906179280369543E-8</v>
      </c>
      <c r="AO78">
        <v>5.4036444059938054E-8</v>
      </c>
      <c r="AP78">
        <v>2.1209464867485242</v>
      </c>
      <c r="AQ78">
        <v>9.9336800470053196E-5</v>
      </c>
      <c r="AR78">
        <v>3.1890811042786819E-5</v>
      </c>
      <c r="AS78">
        <v>36.613251566028701</v>
      </c>
      <c r="AT78">
        <v>14.501025598808317</v>
      </c>
      <c r="AU78">
        <v>1.9180805335196531</v>
      </c>
      <c r="AV78">
        <v>0.20286595322887102</v>
      </c>
      <c r="AW78">
        <v>4.0206815638614106E-2</v>
      </c>
      <c r="AX78">
        <v>0.20286594405797481</v>
      </c>
      <c r="AY78">
        <v>9.1708962091097135E-9</v>
      </c>
      <c r="AZ78">
        <v>1033117.12785038</v>
      </c>
      <c r="BA78">
        <v>4.6836071108205821E-5</v>
      </c>
      <c r="BB78" s="40">
        <v>729724.45062010956</v>
      </c>
      <c r="BC78" s="62">
        <v>3341.8748388595413</v>
      </c>
      <c r="BD78" s="61">
        <v>0.46007089793766565</v>
      </c>
      <c r="BE78" s="40">
        <v>920401.86899999995</v>
      </c>
      <c r="BF78" s="58">
        <v>0.79283243026542527</v>
      </c>
      <c r="BG78">
        <v>1</v>
      </c>
      <c r="BH78">
        <v>4.5999999999999999E-2</v>
      </c>
      <c r="BI78">
        <v>5625</v>
      </c>
      <c r="BJ78">
        <v>1.0282564285948561</v>
      </c>
      <c r="BK78">
        <v>92.356253417950825</v>
      </c>
      <c r="BL78">
        <v>0.72972445062010949</v>
      </c>
      <c r="BM78">
        <v>92.356253417950825</v>
      </c>
      <c r="BN78">
        <v>1.0282564285948561</v>
      </c>
      <c r="BO78">
        <v>2741.1772719646874</v>
      </c>
      <c r="BP78">
        <v>2.2934538575021089E-5</v>
      </c>
      <c r="BQ78">
        <v>9.2063984857155404E-2</v>
      </c>
      <c r="BR78">
        <v>6989.4936009892117</v>
      </c>
      <c r="BS78">
        <v>690550.78582205228</v>
      </c>
      <c r="BT78">
        <v>1.7411891399277317</v>
      </c>
      <c r="BU78">
        <v>1347.1709676928076</v>
      </c>
      <c r="BV78">
        <v>10534.118869185219</v>
      </c>
      <c r="BW78">
        <v>2.2515409283983251E-5</v>
      </c>
      <c r="BX78">
        <v>0.10523839888258385</v>
      </c>
      <c r="BY78">
        <v>10012.33486138793</v>
      </c>
      <c r="BZ78">
        <v>703405.54043195886</v>
      </c>
      <c r="CA78">
        <v>2.142106110374796</v>
      </c>
      <c r="CB78">
        <v>1485.3501890393572</v>
      </c>
      <c r="CC78">
        <v>13276.6595482255</v>
      </c>
      <c r="CD78">
        <v>-1.8504761082388462E-2</v>
      </c>
    </row>
    <row r="79" spans="1:82">
      <c r="A79" s="13" t="s">
        <v>380</v>
      </c>
      <c r="B79">
        <v>16650838.154999999</v>
      </c>
      <c r="C79">
        <v>623.7467472920838</v>
      </c>
      <c r="D79">
        <v>115.08174830522883</v>
      </c>
      <c r="E79">
        <v>572.29121245744955</v>
      </c>
      <c r="F79">
        <v>2559557.8321399409</v>
      </c>
      <c r="G79">
        <v>1675797.4223693286</v>
      </c>
      <c r="H79">
        <v>2.3829582904311094E-5</v>
      </c>
      <c r="I79">
        <v>6.5509940250288218E-5</v>
      </c>
      <c r="J79">
        <v>0.45915472043015876</v>
      </c>
      <c r="K79">
        <v>10285.252806144354</v>
      </c>
      <c r="L79">
        <v>3.5437208597502243E-3</v>
      </c>
      <c r="M79" s="14">
        <v>74</v>
      </c>
      <c r="N79">
        <v>1350.576</v>
      </c>
      <c r="O79" s="12">
        <v>8.7843467213758383E-5</v>
      </c>
      <c r="P79" s="12">
        <v>2.9843873572041598E-2</v>
      </c>
      <c r="Q79" s="12">
        <v>1.1773735336561952E-2</v>
      </c>
      <c r="R79">
        <v>4.2545000000000002</v>
      </c>
      <c r="S79" s="40">
        <v>902698.73046875</v>
      </c>
      <c r="T79">
        <v>524.70555555555552</v>
      </c>
      <c r="U79" s="17">
        <v>618.63528753870537</v>
      </c>
      <c r="V79">
        <v>0.03</v>
      </c>
      <c r="W79" s="12">
        <v>242731.47426420584</v>
      </c>
      <c r="X79" s="100">
        <v>2.5819964253514408E-2</v>
      </c>
      <c r="Y79">
        <v>6.2233207007357372</v>
      </c>
      <c r="Z79">
        <v>6.2233207028047346</v>
      </c>
      <c r="AA79">
        <v>-2.0689974178367265E-9</v>
      </c>
      <c r="AB79">
        <v>4.1338443743340686E-5</v>
      </c>
      <c r="AC79" s="100">
        <v>665.56311655897537</v>
      </c>
      <c r="AD79">
        <v>6894.9150989172267</v>
      </c>
      <c r="AE79">
        <v>618.63528821056502</v>
      </c>
      <c r="AF79" s="20">
        <v>6.7185965235694312E-7</v>
      </c>
      <c r="AG79">
        <v>4.1397523611441908E-5</v>
      </c>
      <c r="AH79">
        <v>10.286949983174704</v>
      </c>
      <c r="AI79">
        <v>0.13407097738871213</v>
      </c>
      <c r="AJ79">
        <v>48.486296395662364</v>
      </c>
      <c r="AK79">
        <v>2.1846352820310635</v>
      </c>
      <c r="AL79">
        <v>1.4674493516224545</v>
      </c>
      <c r="AM79">
        <v>623.74674716544928</v>
      </c>
      <c r="AN79">
        <v>1.2663451798289316E-7</v>
      </c>
      <c r="AO79">
        <v>5.9079868101221517E-8</v>
      </c>
      <c r="AP79">
        <v>1.9087481541059241</v>
      </c>
      <c r="AQ79">
        <v>6.3783893968454407E-5</v>
      </c>
      <c r="AR79">
        <v>2.0728301739771565E-5</v>
      </c>
      <c r="AS79">
        <v>24.277746450889257</v>
      </c>
      <c r="AT79">
        <v>12.897800734231028</v>
      </c>
      <c r="AU79">
        <v>1.7292207506032029</v>
      </c>
      <c r="AV79">
        <v>0.17952740350272123</v>
      </c>
      <c r="AW79">
        <v>3.0988728349283942E-2</v>
      </c>
      <c r="AX79">
        <v>0.17952739943761906</v>
      </c>
      <c r="AY79">
        <v>4.0651021715465419E-9</v>
      </c>
      <c r="AZ79">
        <v>883760.40977061237</v>
      </c>
      <c r="BA79">
        <v>3.3416610688659126E-5</v>
      </c>
      <c r="BB79" s="40">
        <v>894187.79489128606</v>
      </c>
      <c r="BC79" s="62">
        <v>-8510.9355774639407</v>
      </c>
      <c r="BD79" s="61">
        <v>-0.94283234153264106</v>
      </c>
      <c r="BE79" s="40">
        <v>934294.72739999997</v>
      </c>
      <c r="BF79" s="58">
        <v>0.95707250471130734</v>
      </c>
      <c r="BG79">
        <v>1</v>
      </c>
      <c r="BH79">
        <v>4.5999999999999999E-2</v>
      </c>
      <c r="BI79">
        <v>5625</v>
      </c>
      <c r="BJ79">
        <v>1.0247526496364652</v>
      </c>
      <c r="BK79">
        <v>99.041191736528276</v>
      </c>
      <c r="BL79">
        <v>0.89418779489128597</v>
      </c>
      <c r="BM79">
        <v>99.041191736528276</v>
      </c>
      <c r="BN79">
        <v>1.0247526496364652</v>
      </c>
      <c r="BO79">
        <v>3485.8623216694946</v>
      </c>
      <c r="BP79">
        <v>2.415955986893214E-5</v>
      </c>
      <c r="BQ79">
        <v>9.8066228629175883E-2</v>
      </c>
      <c r="BR79">
        <v>6969.0902723304671</v>
      </c>
      <c r="BS79">
        <v>658179.38994661579</v>
      </c>
      <c r="BT79">
        <v>1.7169025057854459</v>
      </c>
      <c r="BU79">
        <v>1289.1442410342465</v>
      </c>
      <c r="BV79">
        <v>10737.58754238875</v>
      </c>
      <c r="BW79">
        <v>6.8917093411203364E-5</v>
      </c>
      <c r="BX79">
        <v>0.47401217006134466</v>
      </c>
      <c r="BY79">
        <v>8532.5806731323064</v>
      </c>
      <c r="BZ79">
        <v>230731.21034044554</v>
      </c>
      <c r="CA79">
        <v>1.2405602565284048</v>
      </c>
      <c r="CB79">
        <v>489.39559601019425</v>
      </c>
      <c r="CC79">
        <v>19703.132595725365</v>
      </c>
      <c r="CD79">
        <v>-0.18389493542317958</v>
      </c>
    </row>
    <row r="80" spans="1:82">
      <c r="A80" s="13" t="s">
        <v>381</v>
      </c>
      <c r="B80">
        <v>14478989.699999999</v>
      </c>
      <c r="C80">
        <v>612.48370255129544</v>
      </c>
      <c r="D80">
        <v>91.580011978832957</v>
      </c>
      <c r="E80">
        <v>612.82339669043313</v>
      </c>
      <c r="F80">
        <v>2625160.7264840975</v>
      </c>
      <c r="G80">
        <v>1589756.0808983105</v>
      </c>
      <c r="H80">
        <v>2.2406167499944594E-5</v>
      </c>
      <c r="I80">
        <v>7.0614185977515193E-5</v>
      </c>
      <c r="J80">
        <v>0.48330738078477459</v>
      </c>
      <c r="K80">
        <v>8121.4802011854335</v>
      </c>
      <c r="L80">
        <v>5.7214247636284644E-3</v>
      </c>
      <c r="M80" s="14">
        <v>75</v>
      </c>
      <c r="N80">
        <v>2725.5599999999995</v>
      </c>
      <c r="O80" s="12">
        <v>8.7843467213758383E-5</v>
      </c>
      <c r="P80" s="12">
        <v>2.9843873572041598E-2</v>
      </c>
      <c r="Q80" s="12">
        <v>1.1773735336561952E-2</v>
      </c>
      <c r="R80">
        <v>4.2545000000000002</v>
      </c>
      <c r="S80" s="40">
        <v>1439534.19140625</v>
      </c>
      <c r="T80">
        <v>510.81666666666661</v>
      </c>
      <c r="U80" s="17">
        <v>604.8161135301284</v>
      </c>
      <c r="V80">
        <v>0.03</v>
      </c>
      <c r="W80" s="12">
        <v>454441.57770419988</v>
      </c>
      <c r="X80" s="100">
        <v>2.1612581850919726E-2</v>
      </c>
      <c r="Y80">
        <v>6.8021573579519821</v>
      </c>
      <c r="Z80">
        <v>6.8021573668078972</v>
      </c>
      <c r="AA80">
        <v>-8.8559151123490665E-9</v>
      </c>
      <c r="AB80">
        <v>2.0964891403148996E-5</v>
      </c>
      <c r="AC80" s="100">
        <v>644.82314121851471</v>
      </c>
      <c r="AD80">
        <v>11810.176696077748</v>
      </c>
      <c r="AE80">
        <v>604.8161135301284</v>
      </c>
      <c r="AF80" s="20">
        <v>0</v>
      </c>
      <c r="AG80">
        <v>2.1000380729664513E-5</v>
      </c>
      <c r="AH80">
        <v>32.748606154587115</v>
      </c>
      <c r="AI80">
        <v>0.2311685459582381</v>
      </c>
      <c r="AJ80">
        <v>42.130759697315874</v>
      </c>
      <c r="AK80">
        <v>1.9643231803941485</v>
      </c>
      <c r="AL80">
        <v>1.186598293632519</v>
      </c>
      <c r="AM80">
        <v>612.48370251693757</v>
      </c>
      <c r="AN80">
        <v>3.4357867662038188E-8</v>
      </c>
      <c r="AO80">
        <v>3.5489326515517327E-8</v>
      </c>
      <c r="AP80">
        <v>3.0656490186463499</v>
      </c>
      <c r="AQ80">
        <v>4.8009215746243747E-5</v>
      </c>
      <c r="AR80">
        <v>1.0517935028090015E-5</v>
      </c>
      <c r="AS80">
        <v>21.100979019608509</v>
      </c>
      <c r="AT80">
        <v>12.196597192195988</v>
      </c>
      <c r="AU80">
        <v>2.8194696385582758</v>
      </c>
      <c r="AV80">
        <v>0.24617938008807405</v>
      </c>
      <c r="AW80">
        <v>1.3206343170518742E-2</v>
      </c>
      <c r="AX80">
        <v>0.24617937320359434</v>
      </c>
      <c r="AY80">
        <v>6.8844797085354514E-9</v>
      </c>
      <c r="AZ80">
        <v>1035404.645585787</v>
      </c>
      <c r="BA80">
        <v>1.566037581413753E-5</v>
      </c>
      <c r="BB80" s="40">
        <v>1437940.8602168139</v>
      </c>
      <c r="BC80" s="62">
        <v>-1593.3311894361395</v>
      </c>
      <c r="BD80" s="61">
        <v>-0.11068380306268714</v>
      </c>
      <c r="BE80" s="40">
        <v>1583785.8576000002</v>
      </c>
      <c r="BF80" s="58">
        <v>0.90791368878353695</v>
      </c>
      <c r="BG80">
        <v>1</v>
      </c>
      <c r="BH80">
        <v>4.5999999999999999E-2</v>
      </c>
      <c r="BI80">
        <v>5625</v>
      </c>
      <c r="BJ80">
        <v>1.0233964410356569</v>
      </c>
      <c r="BK80">
        <v>101.66703588462883</v>
      </c>
      <c r="BL80">
        <v>1.4379408602168138</v>
      </c>
      <c r="BM80">
        <v>101.66703588462883</v>
      </c>
      <c r="BN80">
        <v>1.0233964410356569</v>
      </c>
      <c r="BO80">
        <v>3802.8233147961</v>
      </c>
      <c r="BP80">
        <v>2.2970529528068294E-5</v>
      </c>
      <c r="BQ80">
        <v>9.1034866213348775E-2</v>
      </c>
      <c r="BR80">
        <v>6784.2361492576747</v>
      </c>
      <c r="BS80">
        <v>1397008.3730419949</v>
      </c>
      <c r="BT80">
        <v>1.7118440799011219</v>
      </c>
      <c r="BU80">
        <v>2351.1087911703062</v>
      </c>
      <c r="BV80">
        <v>18178.841985054907</v>
      </c>
      <c r="BW80">
        <v>7.4657182691426223E-5</v>
      </c>
      <c r="BX80">
        <v>0.50223262669863045</v>
      </c>
      <c r="BY80">
        <v>7059.7449859081244</v>
      </c>
      <c r="BZ80">
        <v>429831.67763716151</v>
      </c>
      <c r="CA80">
        <v>1.0494353475846381</v>
      </c>
      <c r="CB80">
        <v>752.92002225705858</v>
      </c>
      <c r="CC80">
        <v>32117.334869748716</v>
      </c>
      <c r="CD80">
        <v>-0.15512462797083307</v>
      </c>
    </row>
    <row r="81" spans="1:82">
      <c r="A81" s="13" t="s">
        <v>382</v>
      </c>
      <c r="B81">
        <v>14478989.699999999</v>
      </c>
      <c r="C81">
        <v>612.48370255129544</v>
      </c>
      <c r="D81">
        <v>91.580011978832957</v>
      </c>
      <c r="E81">
        <v>612.82339669043313</v>
      </c>
      <c r="F81">
        <v>2625160.7264840975</v>
      </c>
      <c r="G81">
        <v>1589756.0808983105</v>
      </c>
      <c r="H81">
        <v>2.2406167499944594E-5</v>
      </c>
      <c r="I81">
        <v>7.0614185977515193E-5</v>
      </c>
      <c r="J81">
        <v>0.48330738078477459</v>
      </c>
      <c r="K81">
        <v>8121.4802011854335</v>
      </c>
      <c r="L81">
        <v>5.7214247636284644E-3</v>
      </c>
      <c r="M81" s="14">
        <v>76</v>
      </c>
      <c r="N81">
        <v>3345.252</v>
      </c>
      <c r="O81" s="12">
        <v>8.7843467213758383E-5</v>
      </c>
      <c r="P81" s="12">
        <v>2.9843873572041598E-2</v>
      </c>
      <c r="Q81" s="12">
        <v>1.1773735336561952E-2</v>
      </c>
      <c r="R81">
        <v>4.2545000000000002</v>
      </c>
      <c r="S81" s="40">
        <v>1681338.8539187498</v>
      </c>
      <c r="T81">
        <v>515.87222222222226</v>
      </c>
      <c r="U81" s="17">
        <v>605.32327793604918</v>
      </c>
      <c r="V81">
        <v>0.03</v>
      </c>
      <c r="W81" s="12">
        <v>557764.86178918462</v>
      </c>
      <c r="X81" s="100">
        <v>1.9977668489890191E-2</v>
      </c>
      <c r="Y81">
        <v>7.0750188114237069</v>
      </c>
      <c r="Z81">
        <v>7.0750188259742046</v>
      </c>
      <c r="AA81">
        <v>-1.455049769560901E-8</v>
      </c>
      <c r="AB81">
        <v>1.505595409272035E-5</v>
      </c>
      <c r="AC81" s="100">
        <v>643.39415670157098</v>
      </c>
      <c r="AD81">
        <v>13936.334538146088</v>
      </c>
      <c r="AE81">
        <v>605.32327793604907</v>
      </c>
      <c r="AF81" s="20">
        <v>0</v>
      </c>
      <c r="AG81">
        <v>1.5087571283061989E-5</v>
      </c>
      <c r="AH81">
        <v>45.601292844495134</v>
      </c>
      <c r="AI81">
        <v>0.27278526596818298</v>
      </c>
      <c r="AJ81">
        <v>35.717711458303846</v>
      </c>
      <c r="AK81">
        <v>1.9258164012500256</v>
      </c>
      <c r="AL81">
        <v>1.186598293632519</v>
      </c>
      <c r="AM81">
        <v>612.48370252361315</v>
      </c>
      <c r="AN81">
        <v>2.7682290237862617E-8</v>
      </c>
      <c r="AO81">
        <v>3.1617190341638602E-8</v>
      </c>
      <c r="AP81">
        <v>3.3668846594917605</v>
      </c>
      <c r="AQ81">
        <v>3.9802742520939411E-5</v>
      </c>
      <c r="AR81">
        <v>7.5595942367018137E-6</v>
      </c>
      <c r="AS81">
        <v>17.89628036365929</v>
      </c>
      <c r="AT81">
        <v>11.372964451701097</v>
      </c>
      <c r="AU81">
        <v>3.1023771328039742</v>
      </c>
      <c r="AV81">
        <v>0.26450752668778632</v>
      </c>
      <c r="AW81">
        <v>9.4841462655120435E-3</v>
      </c>
      <c r="AX81">
        <v>0.26450751902555414</v>
      </c>
      <c r="AY81">
        <v>7.6622321820707384E-9</v>
      </c>
      <c r="AZ81">
        <v>1035404.645585787</v>
      </c>
      <c r="BA81">
        <v>1.1821831320752084E-5</v>
      </c>
      <c r="BB81" s="40">
        <v>1697008.2838466265</v>
      </c>
      <c r="BC81" s="62">
        <v>15669.429927876685</v>
      </c>
      <c r="BD81" s="61">
        <v>0.93196144794700053</v>
      </c>
      <c r="BE81" s="40">
        <v>1795651.9481999998</v>
      </c>
      <c r="BF81" s="58">
        <v>0.94506526476232999</v>
      </c>
      <c r="BG81">
        <v>1</v>
      </c>
      <c r="BH81">
        <v>4.5999999999999999E-2</v>
      </c>
      <c r="BI81">
        <v>5625</v>
      </c>
      <c r="BJ81">
        <v>1.0260206007294144</v>
      </c>
      <c r="BK81">
        <v>96.611480329073174</v>
      </c>
      <c r="BL81">
        <v>1.6970082838466265</v>
      </c>
      <c r="BM81">
        <v>96.611480329073174</v>
      </c>
      <c r="BN81">
        <v>1.0260206007294144</v>
      </c>
      <c r="BO81">
        <v>3204.8597050490389</v>
      </c>
      <c r="BP81">
        <v>2.2941024989084508E-5</v>
      </c>
      <c r="BQ81">
        <v>9.1512652676755971E-2</v>
      </c>
      <c r="BR81">
        <v>6889.7652760934998</v>
      </c>
      <c r="BS81">
        <v>1716841.8455951605</v>
      </c>
      <c r="BT81">
        <v>1.7271740327109346</v>
      </c>
      <c r="BU81">
        <v>2782.5726239289515</v>
      </c>
      <c r="BV81">
        <v>21627.851722698673</v>
      </c>
      <c r="BW81">
        <v>7.4408401734574734E-5</v>
      </c>
      <c r="BX81">
        <v>0.5010579373445897</v>
      </c>
      <c r="BY81">
        <v>7111.3372489988305</v>
      </c>
      <c r="BZ81">
        <v>529323.44686827646</v>
      </c>
      <c r="CA81">
        <v>1.0560520040812085</v>
      </c>
      <c r="CB81">
        <v>891.61807414209875</v>
      </c>
      <c r="CC81">
        <v>37944.823826764528</v>
      </c>
      <c r="CD81">
        <v>-0.16173137161494791</v>
      </c>
    </row>
    <row r="82" spans="1:82">
      <c r="A82" s="13" t="s">
        <v>383</v>
      </c>
      <c r="B82">
        <v>14375568.344999999</v>
      </c>
      <c r="C82">
        <v>611.91386270436794</v>
      </c>
      <c r="D82">
        <v>90.588882843330609</v>
      </c>
      <c r="E82">
        <v>614.64786138635702</v>
      </c>
      <c r="F82">
        <v>2627949.0973156863</v>
      </c>
      <c r="G82">
        <v>1585699.5072411739</v>
      </c>
      <c r="H82">
        <v>2.2346600140505724E-5</v>
      </c>
      <c r="I82">
        <v>7.0854881629944488E-5</v>
      </c>
      <c r="J82">
        <v>0.48447617649609065</v>
      </c>
      <c r="K82">
        <v>8050.1582667114426</v>
      </c>
      <c r="L82">
        <v>5.8358284375620894E-3</v>
      </c>
      <c r="M82" s="14">
        <v>77</v>
      </c>
      <c r="N82">
        <v>1297.692</v>
      </c>
      <c r="O82" s="12">
        <v>8.7843467213758383E-5</v>
      </c>
      <c r="P82" s="12">
        <v>2.9843873572041598E-2</v>
      </c>
      <c r="Q82" s="12">
        <v>1.1773735336561952E-2</v>
      </c>
      <c r="R82">
        <v>4.2545000000000002</v>
      </c>
      <c r="S82" s="40">
        <v>782100.68359375</v>
      </c>
      <c r="T82">
        <v>498.31666666666661</v>
      </c>
      <c r="U82" s="17">
        <v>606.53002361946744</v>
      </c>
      <c r="V82">
        <v>0.03</v>
      </c>
      <c r="W82" s="12">
        <v>215633.44408886458</v>
      </c>
      <c r="X82" s="100">
        <v>2.9661471838988932E-2</v>
      </c>
      <c r="Y82">
        <v>5.8063558856041713</v>
      </c>
      <c r="Z82">
        <v>5.8063559036818226</v>
      </c>
      <c r="AA82">
        <v>-1.8077651375847381E-8</v>
      </c>
      <c r="AB82">
        <v>6.8938871799441756E-5</v>
      </c>
      <c r="AC82" s="100">
        <v>646.71835500407849</v>
      </c>
      <c r="AD82">
        <v>6565.0415497215427</v>
      </c>
      <c r="AE82">
        <v>606.53002361946756</v>
      </c>
      <c r="AF82" s="20">
        <v>0</v>
      </c>
      <c r="AG82">
        <v>6.900093208133606E-5</v>
      </c>
      <c r="AH82">
        <v>10.158266218002156</v>
      </c>
      <c r="AI82">
        <v>0.12855726003975781</v>
      </c>
      <c r="AJ82">
        <v>76.949918294284359</v>
      </c>
      <c r="AK82">
        <v>1.945520776469341</v>
      </c>
      <c r="AL82">
        <v>1.1773396479790808</v>
      </c>
      <c r="AM82">
        <v>611.91386266810161</v>
      </c>
      <c r="AN82">
        <v>3.6266328606870957E-8</v>
      </c>
      <c r="AO82">
        <v>6.206028189430419E-8</v>
      </c>
      <c r="AP82">
        <v>2.0840269998756797</v>
      </c>
      <c r="AQ82">
        <v>1.0693241000904615E-4</v>
      </c>
      <c r="AR82">
        <v>3.4531496181615182E-5</v>
      </c>
      <c r="AS82">
        <v>38.509563995779999</v>
      </c>
      <c r="AT82">
        <v>14.627266564796322</v>
      </c>
      <c r="AU82">
        <v>1.8804413114413758</v>
      </c>
      <c r="AV82">
        <v>0.20358568843430391</v>
      </c>
      <c r="AW82">
        <v>4.3114641136981394E-2</v>
      </c>
      <c r="AX82">
        <v>0.20358567717743067</v>
      </c>
      <c r="AY82">
        <v>1.1256873239107179E-8</v>
      </c>
      <c r="AZ82">
        <v>1042249.5900745124</v>
      </c>
      <c r="BA82">
        <v>5.1310472472489601E-5</v>
      </c>
      <c r="BB82" s="40">
        <v>774828.94848988159</v>
      </c>
      <c r="BC82" s="62">
        <v>-7271.7351038684137</v>
      </c>
      <c r="BD82" s="61">
        <v>-0.92976969032360579</v>
      </c>
      <c r="BE82" s="40">
        <v>993339.3755999998</v>
      </c>
      <c r="BF82" s="58">
        <v>0.78002439802798229</v>
      </c>
      <c r="BG82">
        <v>1</v>
      </c>
      <c r="BH82">
        <v>4.5999999999999999E-2</v>
      </c>
      <c r="BI82">
        <v>5625</v>
      </c>
      <c r="BJ82">
        <v>1.0175613358812969</v>
      </c>
      <c r="BK82">
        <v>113.59719603770134</v>
      </c>
      <c r="BL82">
        <v>0.7748289484898816</v>
      </c>
      <c r="BM82">
        <v>113.59719603770134</v>
      </c>
      <c r="BN82">
        <v>1.0175613358812969</v>
      </c>
      <c r="BO82">
        <v>5416.5472646118415</v>
      </c>
      <c r="BP82">
        <v>2.297517344092751E-5</v>
      </c>
      <c r="BQ82">
        <v>8.9783102259409178E-2</v>
      </c>
      <c r="BR82">
        <v>6571.7641188556945</v>
      </c>
      <c r="BS82">
        <v>665008.34893183515</v>
      </c>
      <c r="BT82">
        <v>1.6816908376291975</v>
      </c>
      <c r="BU82">
        <v>1289.1040636030207</v>
      </c>
      <c r="BV82">
        <v>9830.3349495273324</v>
      </c>
      <c r="BW82">
        <v>7.3737927665329904E-5</v>
      </c>
      <c r="BX82">
        <v>0.49793603466334657</v>
      </c>
      <c r="BY82">
        <v>7263.1440951205623</v>
      </c>
      <c r="BZ82">
        <v>207202.48914124939</v>
      </c>
      <c r="CA82">
        <v>1.0755783004758135</v>
      </c>
      <c r="CB82">
        <v>424.13159273885947</v>
      </c>
      <c r="CC82">
        <v>17937.417261963597</v>
      </c>
      <c r="CD82">
        <v>-7.0067353908409735E-2</v>
      </c>
    </row>
    <row r="83" spans="1:82">
      <c r="A83" s="13" t="s">
        <v>384</v>
      </c>
      <c r="B83">
        <v>16650838.154999999</v>
      </c>
      <c r="C83">
        <v>623.7467472920838</v>
      </c>
      <c r="D83">
        <v>115.08174830522883</v>
      </c>
      <c r="E83">
        <v>572.29121245744955</v>
      </c>
      <c r="F83">
        <v>2559557.8321399409</v>
      </c>
      <c r="G83">
        <v>1675797.4223693286</v>
      </c>
      <c r="H83">
        <v>2.3829582904311094E-5</v>
      </c>
      <c r="I83">
        <v>6.5509940250288218E-5</v>
      </c>
      <c r="J83">
        <v>0.45915472043015876</v>
      </c>
      <c r="K83">
        <v>10285.252806144354</v>
      </c>
      <c r="L83">
        <v>3.5437208597502243E-3</v>
      </c>
      <c r="M83" s="14">
        <v>78</v>
      </c>
      <c r="N83">
        <v>1315.32</v>
      </c>
      <c r="O83" s="12">
        <v>8.7843467213758383E-5</v>
      </c>
      <c r="P83" s="12">
        <v>2.9843873572041598E-2</v>
      </c>
      <c r="Q83" s="12">
        <v>1.1773735336561952E-2</v>
      </c>
      <c r="R83">
        <v>4.2545000000000002</v>
      </c>
      <c r="S83" s="40">
        <v>1019449.59296875</v>
      </c>
      <c r="T83">
        <v>496.42777777777775</v>
      </c>
      <c r="U83" s="17">
        <v>605.34927749466897</v>
      </c>
      <c r="V83">
        <v>0.03</v>
      </c>
      <c r="W83" s="12">
        <v>236395.11047819242</v>
      </c>
      <c r="X83" s="100">
        <v>2.6110588705841487E-2</v>
      </c>
      <c r="Y83">
        <v>6.188589385448279</v>
      </c>
      <c r="Z83">
        <v>6.1885894042050644</v>
      </c>
      <c r="AA83">
        <v>-1.8756785458151626E-8</v>
      </c>
      <c r="AB83">
        <v>4.30991101959482E-5</v>
      </c>
      <c r="AC83" s="100">
        <v>675.59978037735823</v>
      </c>
      <c r="AD83">
        <v>6752.6125602839902</v>
      </c>
      <c r="AE83">
        <v>605.34927749466897</v>
      </c>
      <c r="AF83" s="20">
        <v>0</v>
      </c>
      <c r="AG83">
        <v>4.3168417796656603E-5</v>
      </c>
      <c r="AH83">
        <v>9.8667118935092262</v>
      </c>
      <c r="AI83">
        <v>0.13130391787227966</v>
      </c>
      <c r="AJ83">
        <v>49.516927617027804</v>
      </c>
      <c r="AK83">
        <v>2.7015645634283172</v>
      </c>
      <c r="AL83">
        <v>1.4674493516224545</v>
      </c>
      <c r="AM83">
        <v>623.74674725271723</v>
      </c>
      <c r="AN83">
        <v>3.9366568671539426E-8</v>
      </c>
      <c r="AO83">
        <v>6.9307600708402406E-8</v>
      </c>
      <c r="AP83">
        <v>1.8854521048266015</v>
      </c>
      <c r="AQ83">
        <v>6.5369818603677185E-5</v>
      </c>
      <c r="AR83">
        <v>2.1618862698682503E-5</v>
      </c>
      <c r="AS83">
        <v>24.798213927035196</v>
      </c>
      <c r="AT83">
        <v>13.003858157531386</v>
      </c>
      <c r="AU83">
        <v>1.707457523539275</v>
      </c>
      <c r="AV83">
        <v>0.17799458128732648</v>
      </c>
      <c r="AW83">
        <v>3.2308584867161226E-2</v>
      </c>
      <c r="AX83">
        <v>0.1779945786031859</v>
      </c>
      <c r="AY83">
        <v>2.6841405764699289E-9</v>
      </c>
      <c r="AZ83">
        <v>883760.40977061237</v>
      </c>
      <c r="BA83">
        <v>3.4670633338463412E-5</v>
      </c>
      <c r="BB83" s="40">
        <v>1011045.520393467</v>
      </c>
      <c r="BC83" s="62">
        <v>-8404.072575283004</v>
      </c>
      <c r="BD83" s="61">
        <v>-0.82437352795535634</v>
      </c>
      <c r="BE83" s="40">
        <v>1041964.3799999998</v>
      </c>
      <c r="BF83" s="58">
        <v>0.97032637564200352</v>
      </c>
      <c r="BG83">
        <v>1</v>
      </c>
      <c r="BH83">
        <v>4.5999999999999999E-2</v>
      </c>
      <c r="BI83">
        <v>5625</v>
      </c>
      <c r="BJ83">
        <v>1.0118598235864622</v>
      </c>
      <c r="BK83">
        <v>127.31896951430605</v>
      </c>
      <c r="BL83">
        <v>1.011045520393467</v>
      </c>
      <c r="BM83">
        <v>127.31896951430605</v>
      </c>
      <c r="BN83">
        <v>1.0118598235864622</v>
      </c>
      <c r="BO83">
        <v>7624.6024370403093</v>
      </c>
      <c r="BP83">
        <v>2.4241966151352746E-5</v>
      </c>
      <c r="BQ83">
        <v>9.6435933428619891E-2</v>
      </c>
      <c r="BR83">
        <v>6653.1593144681847</v>
      </c>
      <c r="BS83">
        <v>638819.04075765354</v>
      </c>
      <c r="BT83">
        <v>1.6724643726321751</v>
      </c>
      <c r="BU83">
        <v>1245.5835611275868</v>
      </c>
      <c r="BV83">
        <v>10202.285846163686</v>
      </c>
      <c r="BW83">
        <v>7.5726707979932857E-5</v>
      </c>
      <c r="BX83">
        <v>0.50661309100525997</v>
      </c>
      <c r="BY83">
        <v>6769.2187197539115</v>
      </c>
      <c r="BZ83">
        <v>204501.55534280493</v>
      </c>
      <c r="CA83">
        <v>1.0118385378197365</v>
      </c>
      <c r="CB83">
        <v>409.57139267222453</v>
      </c>
      <c r="CC83">
        <v>17623.483397376516</v>
      </c>
      <c r="CD83">
        <v>-0.31419568213695037</v>
      </c>
    </row>
    <row r="84" spans="1:82">
      <c r="A84" s="13" t="s">
        <v>385</v>
      </c>
      <c r="B84">
        <v>14478989.699999999</v>
      </c>
      <c r="C84">
        <v>612.48370255129544</v>
      </c>
      <c r="D84">
        <v>91.580011978832957</v>
      </c>
      <c r="E84">
        <v>612.82339669043313</v>
      </c>
      <c r="F84">
        <v>2625160.7264840975</v>
      </c>
      <c r="G84">
        <v>1589756.0808983105</v>
      </c>
      <c r="H84">
        <v>2.2406167499944594E-5</v>
      </c>
      <c r="I84">
        <v>7.0614185977515193E-5</v>
      </c>
      <c r="J84">
        <v>0.48330738078477459</v>
      </c>
      <c r="K84">
        <v>8121.4802011854335</v>
      </c>
      <c r="L84">
        <v>5.7214247636284644E-3</v>
      </c>
      <c r="M84" s="14">
        <v>79</v>
      </c>
      <c r="N84">
        <v>2763.5279999999998</v>
      </c>
      <c r="O84" s="12">
        <v>8.7843467213758383E-5</v>
      </c>
      <c r="P84" s="12">
        <v>2.9843873572041598E-2</v>
      </c>
      <c r="Q84" s="12">
        <v>1.1773735336561952E-2</v>
      </c>
      <c r="R84">
        <v>4.2545000000000002</v>
      </c>
      <c r="S84" s="40">
        <v>1558501.90234375</v>
      </c>
      <c r="T84">
        <v>498.03888888888889</v>
      </c>
      <c r="U84" s="17">
        <v>598.40856620467878</v>
      </c>
      <c r="V84">
        <v>0.03</v>
      </c>
      <c r="W84" s="12">
        <v>460772.10714485549</v>
      </c>
      <c r="X84" s="100">
        <v>2.1496038974743201E-2</v>
      </c>
      <c r="Y84">
        <v>6.8205717133389818</v>
      </c>
      <c r="Z84">
        <v>6.8205717432548605</v>
      </c>
      <c r="AA84">
        <v>-2.9915878663189233E-8</v>
      </c>
      <c r="AB84">
        <v>2.0503338550686353E-5</v>
      </c>
      <c r="AC84" s="100">
        <v>648.07678439665563</v>
      </c>
      <c r="AD84">
        <v>11942.366975870425</v>
      </c>
      <c r="AE84">
        <v>598.40856669370316</v>
      </c>
      <c r="AF84" s="20">
        <v>4.8902438720688224E-7</v>
      </c>
      <c r="AG84">
        <v>2.0541052150432676E-5</v>
      </c>
      <c r="AH84">
        <v>33.485813539006926</v>
      </c>
      <c r="AI84">
        <v>0.23375599537206734</v>
      </c>
      <c r="AJ84">
        <v>41.670510817273382</v>
      </c>
      <c r="AK84">
        <v>2.165564217866498</v>
      </c>
      <c r="AL84">
        <v>1.186598293632519</v>
      </c>
      <c r="AM84">
        <v>612.4837025332256</v>
      </c>
      <c r="AN84">
        <v>1.8069840734824538E-8</v>
      </c>
      <c r="AO84">
        <v>3.7713599746323659E-8</v>
      </c>
      <c r="AP84">
        <v>3.085678752082035</v>
      </c>
      <c r="AQ84">
        <v>4.7387964561373575E-5</v>
      </c>
      <c r="AR84">
        <v>1.02893828750895E-5</v>
      </c>
      <c r="AS84">
        <v>20.873509168830626</v>
      </c>
      <c r="AT84">
        <v>12.142404255622967</v>
      </c>
      <c r="AU84">
        <v>2.838359792983173</v>
      </c>
      <c r="AV84">
        <v>0.24731895909886203</v>
      </c>
      <c r="AW84">
        <v>1.2915598742429887E-2</v>
      </c>
      <c r="AX84">
        <v>0.24731895365793793</v>
      </c>
      <c r="AY84">
        <v>5.4409241001529551E-9</v>
      </c>
      <c r="AZ84">
        <v>1035404.645585787</v>
      </c>
      <c r="BA84">
        <v>1.5357387585923827E-5</v>
      </c>
      <c r="BB84" s="40">
        <v>1558210.3670149355</v>
      </c>
      <c r="BC84" s="62">
        <v>-291.53532881452702</v>
      </c>
      <c r="BD84" s="61">
        <v>-1.8706125951858141E-2</v>
      </c>
      <c r="BE84" s="40">
        <v>1691455.5101999997</v>
      </c>
      <c r="BF84" s="58">
        <v>0.92122456524481144</v>
      </c>
      <c r="BG84">
        <v>1</v>
      </c>
      <c r="BH84">
        <v>4.5999999999999999E-2</v>
      </c>
      <c r="BI84">
        <v>5625</v>
      </c>
      <c r="BJ84">
        <v>1.0171739133825397</v>
      </c>
      <c r="BK84">
        <v>114.44481366240655</v>
      </c>
      <c r="BL84">
        <v>1.5582103670149354</v>
      </c>
      <c r="BM84">
        <v>114.44481366240655</v>
      </c>
      <c r="BN84">
        <v>1.0171739133825397</v>
      </c>
      <c r="BO84">
        <v>5542.0302812304326</v>
      </c>
      <c r="BP84">
        <v>2.3038416846002837E-5</v>
      </c>
      <c r="BQ84">
        <v>9.0022324693321054E-2</v>
      </c>
      <c r="BR84">
        <v>6560.8936025229132</v>
      </c>
      <c r="BS84">
        <v>1412295.2755246963</v>
      </c>
      <c r="BT84">
        <v>1.6790568585306758</v>
      </c>
      <c r="BU84">
        <v>2353.3927016182142</v>
      </c>
      <c r="BV84">
        <v>17994.109418959601</v>
      </c>
      <c r="BW84">
        <v>7.7652170519528681E-5</v>
      </c>
      <c r="BX84">
        <v>0.51631783409114884</v>
      </c>
      <c r="BY84">
        <v>6533.9294139923868</v>
      </c>
      <c r="BZ84">
        <v>419010.1454922714</v>
      </c>
      <c r="CA84">
        <v>0.98267727263577553</v>
      </c>
      <c r="CB84">
        <v>718.57455014266475</v>
      </c>
      <c r="CC84">
        <v>31511.907203361829</v>
      </c>
      <c r="CD84">
        <v>-0.2039811935761898</v>
      </c>
    </row>
    <row r="85" spans="1:82">
      <c r="A85" s="13" t="s">
        <v>386</v>
      </c>
      <c r="B85">
        <v>14478989.699999999</v>
      </c>
      <c r="C85">
        <v>612.48370255129544</v>
      </c>
      <c r="D85">
        <v>91.580011978832957</v>
      </c>
      <c r="E85">
        <v>612.82339669043313</v>
      </c>
      <c r="F85">
        <v>2625160.7264840975</v>
      </c>
      <c r="G85">
        <v>1589756.0808983105</v>
      </c>
      <c r="H85">
        <v>2.2406167499944594E-5</v>
      </c>
      <c r="I85">
        <v>7.0614185977515193E-5</v>
      </c>
      <c r="J85">
        <v>0.48330738078477459</v>
      </c>
      <c r="K85">
        <v>8121.4802011854335</v>
      </c>
      <c r="L85">
        <v>5.7214247636284644E-3</v>
      </c>
      <c r="M85" s="14">
        <v>80</v>
      </c>
      <c r="N85">
        <v>1372.2719999999999</v>
      </c>
      <c r="O85" s="12">
        <v>8.7843467213758383E-5</v>
      </c>
      <c r="P85" s="12">
        <v>2.9843873572041598E-2</v>
      </c>
      <c r="Q85" s="12">
        <v>1.1773735336561952E-2</v>
      </c>
      <c r="R85">
        <v>4.2545000000000002</v>
      </c>
      <c r="S85" s="40">
        <v>973970.10546875</v>
      </c>
      <c r="T85">
        <v>468.92777777777775</v>
      </c>
      <c r="U85" s="17">
        <v>595.2455580598554</v>
      </c>
      <c r="V85">
        <v>0.03</v>
      </c>
      <c r="W85" s="12">
        <v>228803.42121226384</v>
      </c>
      <c r="X85" s="100">
        <v>2.8783903562154711E-2</v>
      </c>
      <c r="Y85">
        <v>5.8942038874370244</v>
      </c>
      <c r="Z85">
        <v>5.8942038949374043</v>
      </c>
      <c r="AA85">
        <v>-7.5003798727379944E-9</v>
      </c>
      <c r="AB85">
        <v>6.2098436687547235E-5</v>
      </c>
      <c r="AC85" s="100">
        <v>656.14460982709477</v>
      </c>
      <c r="AD85">
        <v>6862.1841807471019</v>
      </c>
      <c r="AE85">
        <v>595.24555862513944</v>
      </c>
      <c r="AF85" s="20">
        <v>5.6528404002165189E-7</v>
      </c>
      <c r="AG85">
        <v>6.2168877857745513E-5</v>
      </c>
      <c r="AH85">
        <v>11.056171592369504</v>
      </c>
      <c r="AI85">
        <v>0.13431815458677776</v>
      </c>
      <c r="AJ85">
        <v>72.468809256382627</v>
      </c>
      <c r="AK85">
        <v>2.4501970169378287</v>
      </c>
      <c r="AL85">
        <v>1.186598293632519</v>
      </c>
      <c r="AM85">
        <v>612.48370241603322</v>
      </c>
      <c r="AN85">
        <v>1.352622120975866E-7</v>
      </c>
      <c r="AO85">
        <v>7.0441170198277969E-8</v>
      </c>
      <c r="AP85">
        <v>2.1487186335255584</v>
      </c>
      <c r="AQ85">
        <v>9.772605665976708E-5</v>
      </c>
      <c r="AR85">
        <v>3.1119659513971895E-5</v>
      </c>
      <c r="AS85">
        <v>36.275460441829907</v>
      </c>
      <c r="AT85">
        <v>14.47785372944856</v>
      </c>
      <c r="AU85">
        <v>1.9446385953168286</v>
      </c>
      <c r="AV85">
        <v>0.20408003820872977</v>
      </c>
      <c r="AW85">
        <v>3.9117458301038424E-2</v>
      </c>
      <c r="AX85">
        <v>0.2040800341539451</v>
      </c>
      <c r="AY85">
        <v>4.054784674689671E-9</v>
      </c>
      <c r="AZ85">
        <v>1035404.645585787</v>
      </c>
      <c r="BA85">
        <v>4.5481085859725085E-5</v>
      </c>
      <c r="BB85" s="40">
        <v>982745.77187301568</v>
      </c>
      <c r="BC85" s="62">
        <v>8775.6664042656776</v>
      </c>
      <c r="BD85" s="61">
        <v>0.90102009856269116</v>
      </c>
      <c r="BE85" s="40">
        <v>1149634.0325999998</v>
      </c>
      <c r="BF85" s="58">
        <v>0.85483357660389414</v>
      </c>
      <c r="BG85">
        <v>1</v>
      </c>
      <c r="BH85">
        <v>4.5999999999999999E-2</v>
      </c>
      <c r="BI85">
        <v>5625</v>
      </c>
      <c r="BJ85">
        <v>1.0068358635791101</v>
      </c>
      <c r="BK85">
        <v>143.55592477351769</v>
      </c>
      <c r="BL85">
        <v>0.98274577187301559</v>
      </c>
      <c r="BM85">
        <v>143.55592477351769</v>
      </c>
      <c r="BN85">
        <v>1.0068358635791101</v>
      </c>
      <c r="BO85">
        <v>10723.829555698454</v>
      </c>
      <c r="BP85">
        <v>2.3210213202354008E-5</v>
      </c>
      <c r="BQ85">
        <v>8.7887873346853052E-2</v>
      </c>
      <c r="BR85">
        <v>6090.0668237162899</v>
      </c>
      <c r="BS85">
        <v>696105.94253980846</v>
      </c>
      <c r="BT85">
        <v>1.6083191458870278</v>
      </c>
      <c r="BU85">
        <v>1313.4604550395818</v>
      </c>
      <c r="BV85">
        <v>9804.6408228781856</v>
      </c>
      <c r="BW85">
        <v>7.905284922500545E-5</v>
      </c>
      <c r="BX85">
        <v>0.52282191433542768</v>
      </c>
      <c r="BY85">
        <v>6336.413601501572</v>
      </c>
      <c r="BZ85">
        <v>204379.31707923749</v>
      </c>
      <c r="CA85">
        <v>0.95809210618781915</v>
      </c>
      <c r="CB85">
        <v>400.53483735397151</v>
      </c>
      <c r="CC85">
        <v>17786.062318993991</v>
      </c>
      <c r="CD85">
        <v>-0.18878425386996178</v>
      </c>
    </row>
    <row r="86" spans="1:82">
      <c r="A86" s="13" t="s">
        <v>387</v>
      </c>
      <c r="B86">
        <v>16650838.154999999</v>
      </c>
      <c r="C86">
        <v>623.7467472920838</v>
      </c>
      <c r="D86">
        <v>115.08174830522883</v>
      </c>
      <c r="E86">
        <v>572.29121245744955</v>
      </c>
      <c r="F86">
        <v>2559557.8321399409</v>
      </c>
      <c r="G86">
        <v>1675797.4223693286</v>
      </c>
      <c r="H86">
        <v>2.3829582904311094E-5</v>
      </c>
      <c r="I86">
        <v>6.5509940250288218E-5</v>
      </c>
      <c r="J86">
        <v>0.45915472043015876</v>
      </c>
      <c r="K86">
        <v>10285.252806144354</v>
      </c>
      <c r="L86">
        <v>3.5437208597502243E-3</v>
      </c>
      <c r="M86" s="14">
        <v>81</v>
      </c>
      <c r="N86">
        <v>1385.8320000000001</v>
      </c>
      <c r="O86" s="12">
        <v>8.7843467213758383E-5</v>
      </c>
      <c r="P86" s="12">
        <v>2.9843873572041598E-2</v>
      </c>
      <c r="Q86" s="12">
        <v>1.1773735336561952E-2</v>
      </c>
      <c r="R86">
        <v>4.2545000000000002</v>
      </c>
      <c r="S86" s="40">
        <v>1241336.32421875</v>
      </c>
      <c r="T86">
        <v>467.70555555555552</v>
      </c>
      <c r="U86" s="17">
        <v>593.5859682496266</v>
      </c>
      <c r="V86">
        <v>0.03</v>
      </c>
      <c r="W86" s="12">
        <v>249067.83805021926</v>
      </c>
      <c r="X86" s="100">
        <v>2.5541328728854923E-2</v>
      </c>
      <c r="Y86">
        <v>6.2571743546512426</v>
      </c>
      <c r="Z86">
        <v>6.2571743633824939</v>
      </c>
      <c r="AA86">
        <v>-8.7312512775383766E-9</v>
      </c>
      <c r="AB86">
        <v>3.9690188186789734E-5</v>
      </c>
      <c r="AC86" s="100">
        <v>686.9534018332148</v>
      </c>
      <c r="AD86">
        <v>7036.6249715363383</v>
      </c>
      <c r="AE86">
        <v>593.5859682496266</v>
      </c>
      <c r="AF86" s="20">
        <v>0</v>
      </c>
      <c r="AG86">
        <v>3.9769675922741428E-5</v>
      </c>
      <c r="AH86">
        <v>10.714146810509797</v>
      </c>
      <c r="AI86">
        <v>0.13682651257008918</v>
      </c>
      <c r="AJ86">
        <v>47.537045246608564</v>
      </c>
      <c r="AK86">
        <v>3.3106890371592352</v>
      </c>
      <c r="AL86">
        <v>1.4674493516224545</v>
      </c>
      <c r="AM86">
        <v>623.74674723522526</v>
      </c>
      <c r="AN86">
        <v>5.685853921022499E-8</v>
      </c>
      <c r="AO86">
        <v>7.9487735951693948E-8</v>
      </c>
      <c r="AP86">
        <v>1.9325824535518348</v>
      </c>
      <c r="AQ86">
        <v>6.2220317798130975E-5</v>
      </c>
      <c r="AR86">
        <v>1.9924581829346561E-5</v>
      </c>
      <c r="AS86">
        <v>23.816028820083794</v>
      </c>
      <c r="AT86">
        <v>12.801794169135556</v>
      </c>
      <c r="AU86">
        <v>1.7516248508029206</v>
      </c>
      <c r="AV86">
        <v>0.18095760274891415</v>
      </c>
      <c r="AW86">
        <v>2.9753138930164034E-2</v>
      </c>
      <c r="AX86">
        <v>0.1809575968985063</v>
      </c>
      <c r="AY86">
        <v>5.8504078526144809E-9</v>
      </c>
      <c r="AZ86">
        <v>883760.40977061237</v>
      </c>
      <c r="BA86">
        <v>3.2195427255265685E-5</v>
      </c>
      <c r="BB86" s="40">
        <v>1248698.3965248333</v>
      </c>
      <c r="BC86" s="62">
        <v>7362.0723060832825</v>
      </c>
      <c r="BD86" s="61">
        <v>0.59307636153454968</v>
      </c>
      <c r="BE86" s="40">
        <v>1180892.9639999999</v>
      </c>
      <c r="BF86" s="58">
        <v>1.0574187793406427</v>
      </c>
      <c r="BG86">
        <v>1</v>
      </c>
      <c r="BH86">
        <v>4.5999999999999999E-2</v>
      </c>
      <c r="BI86">
        <v>5625</v>
      </c>
      <c r="BJ86">
        <v>1.004198655633449</v>
      </c>
      <c r="BK86">
        <v>156.04119173652828</v>
      </c>
      <c r="BL86">
        <v>1.2486983965248333</v>
      </c>
      <c r="BM86">
        <v>156.04119173652828</v>
      </c>
      <c r="BN86">
        <v>1.004198655633449</v>
      </c>
      <c r="BO86">
        <v>13465.558179633717</v>
      </c>
      <c r="BP86">
        <v>2.4241966151352746E-5</v>
      </c>
      <c r="BQ86">
        <v>9.6435933428619891E-2</v>
      </c>
      <c r="BR86">
        <v>6653.1593144681847</v>
      </c>
      <c r="BS86">
        <v>673065.00995290931</v>
      </c>
      <c r="BT86">
        <v>1.6724643726321751</v>
      </c>
      <c r="BU86">
        <v>1298.7219990946016</v>
      </c>
      <c r="BV86">
        <v>10637.530457988321</v>
      </c>
      <c r="BW86">
        <v>8.0803100032152584E-5</v>
      </c>
      <c r="BX86">
        <v>0.53059740545779577</v>
      </c>
      <c r="BY86">
        <v>6073.2839791551132</v>
      </c>
      <c r="BZ86">
        <v>201928.13372810962</v>
      </c>
      <c r="CA86">
        <v>0.9248823455288725</v>
      </c>
      <c r="CB86">
        <v>391.12889135763203</v>
      </c>
      <c r="CC86">
        <v>17626.689323436502</v>
      </c>
      <c r="CD86">
        <v>-0.48573602773079061</v>
      </c>
    </row>
    <row r="87" spans="1:82">
      <c r="A87" s="13" t="s">
        <v>388</v>
      </c>
      <c r="B87">
        <v>14478989.699999999</v>
      </c>
      <c r="C87">
        <v>612.48370255129544</v>
      </c>
      <c r="D87">
        <v>91.580011978832957</v>
      </c>
      <c r="E87">
        <v>612.82339669043313</v>
      </c>
      <c r="F87">
        <v>2625160.7264840975</v>
      </c>
      <c r="G87">
        <v>1589756.0808983105</v>
      </c>
      <c r="H87">
        <v>2.2406167499944594E-5</v>
      </c>
      <c r="I87">
        <v>7.0614185977515193E-5</v>
      </c>
      <c r="J87">
        <v>0.48330738078477459</v>
      </c>
      <c r="K87">
        <v>8121.4802011854335</v>
      </c>
      <c r="L87">
        <v>5.7214247636284644E-3</v>
      </c>
      <c r="M87" s="14">
        <v>82</v>
      </c>
      <c r="N87">
        <v>2154.6840000000002</v>
      </c>
      <c r="O87" s="12">
        <v>8.7843467213758383E-5</v>
      </c>
      <c r="P87" s="12">
        <v>2.9843873572041598E-2</v>
      </c>
      <c r="Q87" s="12">
        <v>1.1773735336561952E-2</v>
      </c>
      <c r="R87">
        <v>4.2545000000000002</v>
      </c>
      <c r="S87" s="40">
        <v>1371968.87890625</v>
      </c>
      <c r="T87">
        <v>480.31666666666661</v>
      </c>
      <c r="U87" s="17">
        <v>593.64010261986209</v>
      </c>
      <c r="V87">
        <v>0.03</v>
      </c>
      <c r="W87" s="12">
        <v>359257.54575720086</v>
      </c>
      <c r="X87" s="100">
        <v>2.3743283166468281E-2</v>
      </c>
      <c r="Y87">
        <v>6.4897746098234812</v>
      </c>
      <c r="Z87">
        <v>6.4897746314793245</v>
      </c>
      <c r="AA87">
        <v>-2.16558433407954E-8</v>
      </c>
      <c r="AB87">
        <v>3.0535343973290658E-5</v>
      </c>
      <c r="AC87" s="100">
        <v>653.02110400671279</v>
      </c>
      <c r="AD87">
        <v>9785.9117639011019</v>
      </c>
      <c r="AE87">
        <v>593.64010261986209</v>
      </c>
      <c r="AF87" s="20">
        <v>0</v>
      </c>
      <c r="AG87">
        <v>3.0582918353063008E-5</v>
      </c>
      <c r="AH87">
        <v>22.484468235758573</v>
      </c>
      <c r="AI87">
        <v>0.19154624452722435</v>
      </c>
      <c r="AJ87">
        <v>50.838876861157551</v>
      </c>
      <c r="AK87">
        <v>2.3939728412447865</v>
      </c>
      <c r="AL87">
        <v>1.186598293632519</v>
      </c>
      <c r="AM87">
        <v>612.48370250651828</v>
      </c>
      <c r="AN87">
        <v>4.4777152652386576E-8</v>
      </c>
      <c r="AO87">
        <v>4.7574379772349733E-8</v>
      </c>
      <c r="AP87">
        <v>2.7439267134583485</v>
      </c>
      <c r="AQ87">
        <v>5.9927265258385268E-5</v>
      </c>
      <c r="AR87">
        <v>1.5315246366417679E-5</v>
      </c>
      <c r="AS87">
        <v>25.458980569871539</v>
      </c>
      <c r="AT87">
        <v>13.135342759334788</v>
      </c>
      <c r="AU87">
        <v>2.5160255761284471</v>
      </c>
      <c r="AV87">
        <v>0.22790113732990136</v>
      </c>
      <c r="AW87">
        <v>1.9235026005454847E-2</v>
      </c>
      <c r="AX87">
        <v>0.22790113378782126</v>
      </c>
      <c r="AY87">
        <v>3.5420801014485193E-9</v>
      </c>
      <c r="AZ87">
        <v>1035404.645585787</v>
      </c>
      <c r="BA87">
        <v>2.1839965682922725E-5</v>
      </c>
      <c r="BB87" s="40">
        <v>1382186.4474919972</v>
      </c>
      <c r="BC87" s="62">
        <v>10217.568585747154</v>
      </c>
      <c r="BD87" s="61">
        <v>0.74473763529481241</v>
      </c>
      <c r="BE87" s="40">
        <v>1476116.2049999998</v>
      </c>
      <c r="BF87" s="58">
        <v>0.93636696271618891</v>
      </c>
      <c r="BG87">
        <v>1</v>
      </c>
      <c r="BH87">
        <v>4.5999999999999999E-2</v>
      </c>
      <c r="BI87">
        <v>5625</v>
      </c>
      <c r="BJ87">
        <v>1.0101600300093374</v>
      </c>
      <c r="BK87">
        <v>132.16703588462883</v>
      </c>
      <c r="BL87">
        <v>1.3821864474919971</v>
      </c>
      <c r="BM87">
        <v>132.16703588462883</v>
      </c>
      <c r="BN87">
        <v>1.0101600300093374</v>
      </c>
      <c r="BO87">
        <v>8494.7625037584585</v>
      </c>
      <c r="BP87">
        <v>2.3143190673842158E-5</v>
      </c>
      <c r="BQ87">
        <v>8.8657650293381199E-2</v>
      </c>
      <c r="BR87">
        <v>6260.0307483426204</v>
      </c>
      <c r="BS87">
        <v>1096161.6964335812</v>
      </c>
      <c r="BT87">
        <v>1.6341182599988664</v>
      </c>
      <c r="BU87">
        <v>1900.8197117835723</v>
      </c>
      <c r="BV87">
        <v>14313.402200807732</v>
      </c>
      <c r="BW87">
        <v>7.9749136636751974E-5</v>
      </c>
      <c r="BX87">
        <v>0.52602515006124417</v>
      </c>
      <c r="BY87">
        <v>6247.2966221324668</v>
      </c>
      <c r="BZ87">
        <v>318106.00364836591</v>
      </c>
      <c r="CA87">
        <v>0.94713439437402314</v>
      </c>
      <c r="CB87">
        <v>568.00213969639617</v>
      </c>
      <c r="CC87">
        <v>25377.112889659391</v>
      </c>
      <c r="CD87">
        <v>-0.24704907087396041</v>
      </c>
    </row>
    <row r="88" spans="1:82">
      <c r="A88" s="13" t="s">
        <v>389</v>
      </c>
      <c r="B88">
        <v>16547416.799999999</v>
      </c>
      <c r="C88">
        <v>623.23870133313642</v>
      </c>
      <c r="D88">
        <v>113.82300371015133</v>
      </c>
      <c r="E88">
        <v>574.34988711113044</v>
      </c>
      <c r="F88">
        <v>2563035.5779140079</v>
      </c>
      <c r="G88">
        <v>1671616.2807993235</v>
      </c>
      <c r="H88">
        <v>2.3752482411014488E-5</v>
      </c>
      <c r="I88">
        <v>6.5759231557403181E-5</v>
      </c>
      <c r="J88">
        <v>0.46027765484939753</v>
      </c>
      <c r="K88">
        <v>10140.600460117175</v>
      </c>
      <c r="L88">
        <v>3.6380461586323874E-3</v>
      </c>
      <c r="M88" s="14">
        <v>83</v>
      </c>
      <c r="N88">
        <v>2147.904</v>
      </c>
      <c r="O88" s="12">
        <v>8.7843467213758383E-5</v>
      </c>
      <c r="P88" s="12">
        <v>2.9843873572041598E-2</v>
      </c>
      <c r="Q88" s="12">
        <v>1.1773735336561952E-2</v>
      </c>
      <c r="R88">
        <v>4.2545000000000002</v>
      </c>
      <c r="S88" s="40">
        <v>1623796.41796875</v>
      </c>
      <c r="T88">
        <v>486.65</v>
      </c>
      <c r="U88" s="17">
        <v>594.407446310247</v>
      </c>
      <c r="V88">
        <v>0.03</v>
      </c>
      <c r="W88" s="12">
        <v>384567.34705403872</v>
      </c>
      <c r="X88" s="100">
        <v>2.1525953314139437E-2</v>
      </c>
      <c r="Y88">
        <v>6.8158308354577928</v>
      </c>
      <c r="Z88">
        <v>6.8158308582517666</v>
      </c>
      <c r="AA88">
        <v>-2.2793973819545954E-8</v>
      </c>
      <c r="AB88">
        <v>2.0198720071492699E-5</v>
      </c>
      <c r="AC88" s="100">
        <v>677.23025491408748</v>
      </c>
      <c r="AD88">
        <v>9974.2124434110428</v>
      </c>
      <c r="AE88">
        <v>594.40744708931413</v>
      </c>
      <c r="AF88" s="20">
        <v>7.7906713613629108E-7</v>
      </c>
      <c r="AG88">
        <v>2.0255786066682291E-5</v>
      </c>
      <c r="AH88">
        <v>21.613524891214748</v>
      </c>
      <c r="AI88">
        <v>0.19398785024839632</v>
      </c>
      <c r="AJ88">
        <v>34.319696793247417</v>
      </c>
      <c r="AK88">
        <v>2.9784300667690431</v>
      </c>
      <c r="AL88">
        <v>1.4487735538805233</v>
      </c>
      <c r="AM88">
        <v>623.23870123824872</v>
      </c>
      <c r="AN88">
        <v>9.4887695922807325E-8</v>
      </c>
      <c r="AO88">
        <v>5.7065995189591647E-8</v>
      </c>
      <c r="AP88">
        <v>2.3792355341303506</v>
      </c>
      <c r="AQ88">
        <v>4.2507364264625812E-5</v>
      </c>
      <c r="AR88">
        <v>1.0156426030935941E-5</v>
      </c>
      <c r="AS88">
        <v>17.208192303042953</v>
      </c>
      <c r="AT88">
        <v>11.176927835573441</v>
      </c>
      <c r="AU88">
        <v>2.1681882032043531</v>
      </c>
      <c r="AV88">
        <v>0.21104733092599748</v>
      </c>
      <c r="AW88">
        <v>1.4998195850462305E-2</v>
      </c>
      <c r="AX88">
        <v>0.21104731798678353</v>
      </c>
      <c r="AY88">
        <v>1.2939213950291517E-8</v>
      </c>
      <c r="AZ88">
        <v>891419.29711468448</v>
      </c>
      <c r="BA88">
        <v>1.7865975711464375E-5</v>
      </c>
      <c r="BB88" s="40">
        <v>1635344.3979090338</v>
      </c>
      <c r="BC88" s="62">
        <v>11547.979940283811</v>
      </c>
      <c r="BD88" s="61">
        <v>0.71117165997505305</v>
      </c>
      <c r="BE88" s="40">
        <v>1569892.9992</v>
      </c>
      <c r="BF88" s="58">
        <v>1.0416916304120007</v>
      </c>
      <c r="BG88">
        <v>1</v>
      </c>
      <c r="BH88">
        <v>4.5999999999999999E-2</v>
      </c>
      <c r="BI88">
        <v>5625</v>
      </c>
      <c r="BJ88">
        <v>1.0087590324272584</v>
      </c>
      <c r="BK88">
        <v>136.58870133313644</v>
      </c>
      <c r="BL88">
        <v>1.6353443979090336</v>
      </c>
      <c r="BM88">
        <v>136.58870133313644</v>
      </c>
      <c r="BN88">
        <v>1.0087590324272584</v>
      </c>
      <c r="BO88">
        <v>9329.3772252218332</v>
      </c>
      <c r="BP88">
        <v>2.421286227851956E-5</v>
      </c>
      <c r="BQ88">
        <v>9.5654799063338181E-2</v>
      </c>
      <c r="BR88">
        <v>6555.7789214987097</v>
      </c>
      <c r="BS88">
        <v>1044438.8165862475</v>
      </c>
      <c r="BT88">
        <v>1.6594480748379736</v>
      </c>
      <c r="BU88">
        <v>1840.0079789453785</v>
      </c>
      <c r="BV88">
        <v>14949.002034587484</v>
      </c>
      <c r="BW88">
        <v>8.0415055165847471E-5</v>
      </c>
      <c r="BX88">
        <v>0.52881883770918703</v>
      </c>
      <c r="BY88">
        <v>6118.4972729806104</v>
      </c>
      <c r="BZ88">
        <v>314479.08817804331</v>
      </c>
      <c r="CA88">
        <v>0.93041181715504417</v>
      </c>
      <c r="CB88">
        <v>558.81922717966972</v>
      </c>
      <c r="CC88">
        <v>25099.437498736243</v>
      </c>
      <c r="CD88">
        <v>-0.43118622638227183</v>
      </c>
    </row>
    <row r="89" spans="1:82">
      <c r="A89" s="13" t="s">
        <v>390</v>
      </c>
      <c r="B89">
        <v>16581890.584999999</v>
      </c>
      <c r="C89">
        <v>623.40834329200698</v>
      </c>
      <c r="D89">
        <v>114.24072089270538</v>
      </c>
      <c r="E89">
        <v>573.66553119769708</v>
      </c>
      <c r="F89">
        <v>2561880.926064556</v>
      </c>
      <c r="G89">
        <v>1673008.4528857057</v>
      </c>
      <c r="H89">
        <v>2.3778054068935119E-5</v>
      </c>
      <c r="I89">
        <v>6.5676255486798709E-5</v>
      </c>
      <c r="J89">
        <v>0.4599028461125329</v>
      </c>
      <c r="K89">
        <v>10188.161618072991</v>
      </c>
      <c r="L89">
        <v>3.6065031383353337E-3</v>
      </c>
      <c r="M89" s="14">
        <v>84</v>
      </c>
      <c r="N89">
        <v>3396.78</v>
      </c>
      <c r="O89" s="12">
        <v>8.7843467213758383E-5</v>
      </c>
      <c r="P89" s="12">
        <v>2.9843873572041598E-2</v>
      </c>
      <c r="Q89" s="12">
        <v>1.1773735336561952E-2</v>
      </c>
      <c r="R89">
        <v>4.2545000000000002</v>
      </c>
      <c r="S89" s="40">
        <v>1740442.65546875</v>
      </c>
      <c r="T89">
        <v>548.03888888888889</v>
      </c>
      <c r="U89" s="17">
        <v>620.7315760801165</v>
      </c>
      <c r="V89">
        <v>0.03</v>
      </c>
      <c r="W89" s="12">
        <v>608938.32055583131</v>
      </c>
      <c r="X89" s="100">
        <v>1.813032054454616E-2</v>
      </c>
      <c r="Y89">
        <v>7.4267235597955938</v>
      </c>
      <c r="Z89">
        <v>7.4267235608363213</v>
      </c>
      <c r="AA89">
        <v>-1.0407275041757202E-9</v>
      </c>
      <c r="AB89">
        <v>9.4945848832017048E-6</v>
      </c>
      <c r="AC89" s="100">
        <v>654.47774592805672</v>
      </c>
      <c r="AD89">
        <v>14494.427196682509</v>
      </c>
      <c r="AE89">
        <v>620.73157608011638</v>
      </c>
      <c r="AF89" s="20">
        <v>0</v>
      </c>
      <c r="AG89">
        <v>9.528978810152226E-6</v>
      </c>
      <c r="AH89">
        <v>45.581811308668875</v>
      </c>
      <c r="AI89">
        <v>0.28188139459943029</v>
      </c>
      <c r="AJ89">
        <v>23.461898144351071</v>
      </c>
      <c r="AK89">
        <v>1.8790955749546123</v>
      </c>
      <c r="AL89">
        <v>1.4549166438635874</v>
      </c>
      <c r="AM89">
        <v>623.40834329234167</v>
      </c>
      <c r="AN89">
        <v>-3.3469405025243759E-10</v>
      </c>
      <c r="AO89">
        <v>3.4393926950521136E-8</v>
      </c>
      <c r="AP89">
        <v>2.8688863468208292</v>
      </c>
      <c r="AQ89">
        <v>2.8899415631836442E-5</v>
      </c>
      <c r="AR89">
        <v>4.7816863685513735E-6</v>
      </c>
      <c r="AS89">
        <v>11.773290797714777</v>
      </c>
      <c r="AT89">
        <v>9.2791673709149478</v>
      </c>
      <c r="AU89">
        <v>2.6156246392350346</v>
      </c>
      <c r="AV89">
        <v>0.25326170758579458</v>
      </c>
      <c r="AW89">
        <v>7.0723187384344752E-3</v>
      </c>
      <c r="AX89">
        <v>0.25326168841381602</v>
      </c>
      <c r="AY89">
        <v>1.9171978560272862E-8</v>
      </c>
      <c r="AZ89">
        <v>888872.47317885025</v>
      </c>
      <c r="BA89">
        <v>1.0073391601539558E-5</v>
      </c>
      <c r="BB89" s="40">
        <v>1741022.0047263624</v>
      </c>
      <c r="BC89" s="62">
        <v>579.34925761236809</v>
      </c>
      <c r="BD89" s="61">
        <v>3.3287466024345E-2</v>
      </c>
      <c r="BE89" s="40">
        <v>1635884.0766</v>
      </c>
      <c r="BF89" s="58">
        <v>1.0642697912586079</v>
      </c>
      <c r="BG89">
        <v>1</v>
      </c>
      <c r="BH89">
        <v>4.5999999999999999E-2</v>
      </c>
      <c r="BI89">
        <v>5625</v>
      </c>
      <c r="BJ89">
        <v>1.0368273839624609</v>
      </c>
      <c r="BK89">
        <v>75.369454403118084</v>
      </c>
      <c r="BL89">
        <v>1.7410220047263623</v>
      </c>
      <c r="BM89">
        <v>75.369454403118084</v>
      </c>
      <c r="BN89">
        <v>1.0368273839624609</v>
      </c>
      <c r="BO89">
        <v>1250.9983047742492</v>
      </c>
      <c r="BP89">
        <v>2.3951241234519405E-5</v>
      </c>
      <c r="BQ89">
        <v>0.10244468674854652</v>
      </c>
      <c r="BR89">
        <v>7863.7972804084629</v>
      </c>
      <c r="BS89">
        <v>1669758.5033249902</v>
      </c>
      <c r="BT89">
        <v>1.8385307394684673</v>
      </c>
      <c r="BU89">
        <v>2790.2243552737095</v>
      </c>
      <c r="BV89">
        <v>24278.077590764795</v>
      </c>
      <c r="BW89">
        <v>6.7541459177124732E-5</v>
      </c>
      <c r="BX89">
        <v>0.46782845797018929</v>
      </c>
      <c r="BY89">
        <v>9134.6114766689407</v>
      </c>
      <c r="BZ89">
        <v>592122.07144721947</v>
      </c>
      <c r="CA89">
        <v>1.3187846477471967</v>
      </c>
      <c r="CB89">
        <v>1065.9243637495915</v>
      </c>
      <c r="CC89">
        <v>42354.421698037171</v>
      </c>
      <c r="CD89">
        <v>-0.18803060833863286</v>
      </c>
    </row>
    <row r="90" spans="1:82">
      <c r="A90" s="13" t="s">
        <v>391</v>
      </c>
      <c r="B90">
        <v>12445036.385</v>
      </c>
      <c r="C90">
        <v>600.62307338779112</v>
      </c>
      <c r="D90">
        <v>73.65096699650779</v>
      </c>
      <c r="E90">
        <v>647.73015324591881</v>
      </c>
      <c r="F90">
        <v>2675554.2433210411</v>
      </c>
      <c r="G90">
        <v>1509379.9174575773</v>
      </c>
      <c r="H90">
        <v>2.1325501337549776E-5</v>
      </c>
      <c r="I90">
        <v>7.542370875497005E-5</v>
      </c>
      <c r="J90">
        <v>0.50651600214947412</v>
      </c>
      <c r="K90">
        <v>6996.8915278807299</v>
      </c>
      <c r="L90">
        <v>8.1683760977733326E-3</v>
      </c>
      <c r="M90" s="14">
        <v>85</v>
      </c>
      <c r="N90">
        <v>4063.9319999999998</v>
      </c>
      <c r="O90" s="12">
        <v>8.7843467213758383E-5</v>
      </c>
      <c r="P90" s="12">
        <v>2.9843873572041598E-2</v>
      </c>
      <c r="Q90" s="12">
        <v>1.1773735336561952E-2</v>
      </c>
      <c r="R90">
        <v>4.2545000000000002</v>
      </c>
      <c r="S90" s="40">
        <v>1330877.83203125</v>
      </c>
      <c r="T90">
        <v>546.42777777777769</v>
      </c>
      <c r="U90" s="17">
        <v>614.07981325045841</v>
      </c>
      <c r="V90">
        <v>0.03</v>
      </c>
      <c r="W90" s="12">
        <v>634384.87159559038</v>
      </c>
      <c r="X90" s="100">
        <v>2.0004301752059465E-2</v>
      </c>
      <c r="Y90">
        <v>7.0703074850028811</v>
      </c>
      <c r="Z90">
        <v>7.070307502552053</v>
      </c>
      <c r="AA90">
        <v>-1.7549171893449511E-8</v>
      </c>
      <c r="AB90">
        <v>1.5373926901981601E-5</v>
      </c>
      <c r="AC90" s="100">
        <v>617.72936875725645</v>
      </c>
      <c r="AD90">
        <v>15861.327302203477</v>
      </c>
      <c r="AE90">
        <v>614.07981343562062</v>
      </c>
      <c r="AF90" s="20">
        <v>1.8516220734454691E-7</v>
      </c>
      <c r="AG90">
        <v>1.5393804940697796E-5</v>
      </c>
      <c r="AH90">
        <v>63.757629262986661</v>
      </c>
      <c r="AI90">
        <v>0.31373937177621675</v>
      </c>
      <c r="AJ90">
        <v>41.476417060685122</v>
      </c>
      <c r="AK90">
        <v>1.1291591863723018</v>
      </c>
      <c r="AL90">
        <v>1.041885165620609</v>
      </c>
      <c r="AM90">
        <v>600.62307337973823</v>
      </c>
      <c r="AN90">
        <v>8.0528934631729499E-9</v>
      </c>
      <c r="AO90">
        <v>1.9878038716194911E-8</v>
      </c>
      <c r="AP90">
        <v>4.1078477355237695</v>
      </c>
      <c r="AQ90">
        <v>4.5991664045121977E-5</v>
      </c>
      <c r="AR90">
        <v>7.7068414897069952E-6</v>
      </c>
      <c r="AS90">
        <v>20.764987803800867</v>
      </c>
      <c r="AT90">
        <v>12.116341448692488</v>
      </c>
      <c r="AU90">
        <v>3.8013733543389172</v>
      </c>
      <c r="AV90">
        <v>0.30647438118485226</v>
      </c>
      <c r="AW90">
        <v>8.5059853110537112E-3</v>
      </c>
      <c r="AX90">
        <v>0.30647434559593895</v>
      </c>
      <c r="AY90">
        <v>3.5588913316342285E-8</v>
      </c>
      <c r="AZ90">
        <v>1166174.3258634638</v>
      </c>
      <c r="BA90">
        <v>1.1196048881606813E-5</v>
      </c>
      <c r="BB90" s="40">
        <v>1341115.9788797728</v>
      </c>
      <c r="BC90" s="62">
        <v>10238.146848522825</v>
      </c>
      <c r="BD90" s="61">
        <v>0.76927773550010004</v>
      </c>
      <c r="BE90" s="40">
        <v>1597678.7159999998</v>
      </c>
      <c r="BF90" s="58">
        <v>0.83941531263396574</v>
      </c>
      <c r="BG90">
        <v>1</v>
      </c>
      <c r="BH90">
        <v>4.5999999999999999E-2</v>
      </c>
      <c r="BI90">
        <v>5625</v>
      </c>
      <c r="BJ90">
        <v>1.0443812921816287</v>
      </c>
      <c r="BK90">
        <v>54.195295610013432</v>
      </c>
      <c r="BL90">
        <v>1.3411159788797729</v>
      </c>
      <c r="BM90">
        <v>54.195295610013432</v>
      </c>
      <c r="BN90">
        <v>1.0443812921816287</v>
      </c>
      <c r="BO90">
        <v>201.50641745566659</v>
      </c>
      <c r="BP90">
        <v>2.1710371982568978E-5</v>
      </c>
      <c r="BQ90">
        <v>8.5956360563972004E-2</v>
      </c>
      <c r="BR90">
        <v>7008.679383453069</v>
      </c>
      <c r="BS90">
        <v>2203907.8755629454</v>
      </c>
      <c r="BT90">
        <v>1.7702126465450372</v>
      </c>
      <c r="BU90">
        <v>3431.569199539259</v>
      </c>
      <c r="BV90">
        <v>25052.813825348829</v>
      </c>
      <c r="BW90">
        <v>2.194051584932007E-5</v>
      </c>
      <c r="BX90">
        <v>8.3134073219730278E-2</v>
      </c>
      <c r="BY90">
        <v>6284.5174256604132</v>
      </c>
      <c r="BZ90">
        <v>2180790.1018547686</v>
      </c>
      <c r="CA90">
        <v>1.6585925462666489</v>
      </c>
      <c r="CB90">
        <v>3315.2387776317742</v>
      </c>
      <c r="CC90">
        <v>23408.824421647794</v>
      </c>
      <c r="CD90">
        <v>3.6572532090859752E-3</v>
      </c>
    </row>
    <row r="91" spans="1:82">
      <c r="A91" s="13" t="s">
        <v>392</v>
      </c>
      <c r="B91">
        <v>12445036.385</v>
      </c>
      <c r="C91">
        <v>600.62307338779112</v>
      </c>
      <c r="D91">
        <v>73.65096699650779</v>
      </c>
      <c r="E91">
        <v>647.73015324591881</v>
      </c>
      <c r="F91">
        <v>2675554.2433210411</v>
      </c>
      <c r="G91">
        <v>1509379.9174575773</v>
      </c>
      <c r="H91">
        <v>2.1325501337549776E-5</v>
      </c>
      <c r="I91">
        <v>7.542370875497005E-5</v>
      </c>
      <c r="J91">
        <v>0.50651600214947412</v>
      </c>
      <c r="K91">
        <v>6996.8915278807299</v>
      </c>
      <c r="L91">
        <v>8.1683760977733326E-3</v>
      </c>
      <c r="M91" s="14">
        <v>86</v>
      </c>
      <c r="N91">
        <v>6045.0479999999998</v>
      </c>
      <c r="O91" s="12">
        <v>8.7843467213758383E-5</v>
      </c>
      <c r="P91" s="12">
        <v>2.9843873572041598E-2</v>
      </c>
      <c r="Q91" s="12">
        <v>1.1773735336561952E-2</v>
      </c>
      <c r="R91">
        <v>4.2545000000000002</v>
      </c>
      <c r="S91" s="40">
        <v>1896419.2466937499</v>
      </c>
      <c r="T91">
        <v>546.92777777777769</v>
      </c>
      <c r="U91" s="17">
        <v>611.73504517676633</v>
      </c>
      <c r="V91">
        <v>0.03</v>
      </c>
      <c r="W91" s="12">
        <v>943639.55874979729</v>
      </c>
      <c r="X91" s="100">
        <v>1.7301257041310719E-2</v>
      </c>
      <c r="Y91">
        <v>7.60258301075147</v>
      </c>
      <c r="Z91">
        <v>7.6025830159432912</v>
      </c>
      <c r="AA91">
        <v>-5.1918211951829107E-9</v>
      </c>
      <c r="AB91">
        <v>8.0338535004283587E-6</v>
      </c>
      <c r="AC91" s="100">
        <v>617.39673708817486</v>
      </c>
      <c r="AD91">
        <v>21941.68514977875</v>
      </c>
      <c r="AE91">
        <v>611.73504535847371</v>
      </c>
      <c r="AF91" s="20">
        <v>1.8170737803302472E-7</v>
      </c>
      <c r="AG91">
        <v>8.0503889403489955E-6</v>
      </c>
      <c r="AH91">
        <v>122.00933607770369</v>
      </c>
      <c r="AI91">
        <v>0.43400973849438179</v>
      </c>
      <c r="AJ91">
        <v>30.005617488931769</v>
      </c>
      <c r="AK91">
        <v>1.1696922995041519</v>
      </c>
      <c r="AL91">
        <v>1.041885165620609</v>
      </c>
      <c r="AM91">
        <v>600.6230733834409</v>
      </c>
      <c r="AN91">
        <v>4.3502268454176374E-9</v>
      </c>
      <c r="AO91">
        <v>1.6535439920636815E-8</v>
      </c>
      <c r="AP91">
        <v>4.9122635793477407</v>
      </c>
      <c r="AQ91">
        <v>3.2162105648589643E-5</v>
      </c>
      <c r="AR91">
        <v>4.0334621901348162E-6</v>
      </c>
      <c r="AS91">
        <v>15.033624403743108</v>
      </c>
      <c r="AT91">
        <v>10.501446596605721</v>
      </c>
      <c r="AU91">
        <v>4.5577300912055643</v>
      </c>
      <c r="AV91">
        <v>0.35453348814217645</v>
      </c>
      <c r="AW91">
        <v>4.4449177039467399E-3</v>
      </c>
      <c r="AX91">
        <v>0.35453348013379576</v>
      </c>
      <c r="AY91">
        <v>8.0083806808239899E-9</v>
      </c>
      <c r="AZ91">
        <v>1166174.3258634638</v>
      </c>
      <c r="BA91">
        <v>6.5473086142621415E-6</v>
      </c>
      <c r="BB91" s="40">
        <v>1907701.9873283941</v>
      </c>
      <c r="BC91" s="62">
        <v>11282.740634644171</v>
      </c>
      <c r="BD91" s="61">
        <v>0.59494970082774135</v>
      </c>
      <c r="BE91" s="40">
        <v>1785232.3044</v>
      </c>
      <c r="BF91" s="58">
        <v>1.0686015386493664</v>
      </c>
      <c r="BG91">
        <v>1</v>
      </c>
      <c r="BH91">
        <v>4.5999999999999999E-2</v>
      </c>
      <c r="BI91">
        <v>5625</v>
      </c>
      <c r="BJ91">
        <v>1.0444914571706607</v>
      </c>
      <c r="BK91">
        <v>53.695295610013432</v>
      </c>
      <c r="BL91">
        <v>1.907701987328394</v>
      </c>
      <c r="BM91">
        <v>53.695295610013432</v>
      </c>
      <c r="BN91">
        <v>1.0444914571706607</v>
      </c>
      <c r="BO91">
        <v>187.56112184565316</v>
      </c>
      <c r="BP91">
        <v>2.1702641007543269E-5</v>
      </c>
      <c r="BQ91">
        <v>8.6069550646403384E-2</v>
      </c>
      <c r="BR91">
        <v>7037.9672099864729</v>
      </c>
      <c r="BS91">
        <v>3279453.1883965349</v>
      </c>
      <c r="BT91">
        <v>1.7746400978518413</v>
      </c>
      <c r="BU91">
        <v>4720.7728173730584</v>
      </c>
      <c r="BV91">
        <v>34510.270825715939</v>
      </c>
      <c r="BW91">
        <v>2.1830001699231277E-5</v>
      </c>
      <c r="BX91">
        <v>8.4370778744738584E-2</v>
      </c>
      <c r="BY91">
        <v>6600.634101921928</v>
      </c>
      <c r="BZ91">
        <v>3260320.1882169088</v>
      </c>
      <c r="CA91">
        <v>1.7078407453948654</v>
      </c>
      <c r="CB91">
        <v>4627.1650059205103</v>
      </c>
      <c r="CC91">
        <v>33158.339623754131</v>
      </c>
      <c r="CD91">
        <v>-6.4403807498345705E-2</v>
      </c>
    </row>
    <row r="92" spans="1:82">
      <c r="A92" s="13" t="s">
        <v>393</v>
      </c>
      <c r="B92">
        <v>12445036.385</v>
      </c>
      <c r="C92">
        <v>600.62307338779112</v>
      </c>
      <c r="D92">
        <v>73.65096699650779</v>
      </c>
      <c r="E92">
        <v>647.73015324591881</v>
      </c>
      <c r="F92">
        <v>2675554.2433210411</v>
      </c>
      <c r="G92">
        <v>1509379.9174575773</v>
      </c>
      <c r="H92">
        <v>2.1325501337549776E-5</v>
      </c>
      <c r="I92">
        <v>7.542370875497005E-5</v>
      </c>
      <c r="J92">
        <v>0.50651600214947412</v>
      </c>
      <c r="K92">
        <v>6996.8915278807299</v>
      </c>
      <c r="L92">
        <v>8.1683760977733326E-3</v>
      </c>
      <c r="M92" s="14">
        <v>87</v>
      </c>
      <c r="N92">
        <v>1330.2360000000001</v>
      </c>
      <c r="O92" s="12">
        <v>8.7843467213758383E-5</v>
      </c>
      <c r="P92" s="12">
        <v>2.9843873572041598E-2</v>
      </c>
      <c r="Q92" s="12">
        <v>1.1773735336561952E-2</v>
      </c>
      <c r="R92">
        <v>4.2545000000000002</v>
      </c>
      <c r="S92" s="40">
        <v>627106.03515625</v>
      </c>
      <c r="T92">
        <v>510.26111111111106</v>
      </c>
      <c r="U92" s="17">
        <v>607.64820192703507</v>
      </c>
      <c r="V92">
        <v>0.03</v>
      </c>
      <c r="W92" s="12">
        <v>207651.50451627438</v>
      </c>
      <c r="X92" s="100">
        <v>3.2013129282493093E-2</v>
      </c>
      <c r="Y92">
        <v>5.5890235008871407</v>
      </c>
      <c r="Z92">
        <v>5.5890235356408562</v>
      </c>
      <c r="AA92">
        <v>-3.4753715461022239E-8</v>
      </c>
      <c r="AB92">
        <v>8.9663471911892713E-5</v>
      </c>
      <c r="AC92" s="100">
        <v>625.28550388669623</v>
      </c>
      <c r="AD92">
        <v>6567.8640885899013</v>
      </c>
      <c r="AE92">
        <v>607.64820218729972</v>
      </c>
      <c r="AF92" s="20">
        <v>2.6026464183814824E-7</v>
      </c>
      <c r="AG92">
        <v>8.9722546311022034E-5</v>
      </c>
      <c r="AH92">
        <v>10.932045244645364</v>
      </c>
      <c r="AI92">
        <v>0.12991331140235085</v>
      </c>
      <c r="AJ92">
        <v>100.10170485539098</v>
      </c>
      <c r="AK92">
        <v>1.4212821335053707</v>
      </c>
      <c r="AL92">
        <v>1.041885165620609</v>
      </c>
      <c r="AM92">
        <v>600.62307330761837</v>
      </c>
      <c r="AN92">
        <v>8.0172753769147675E-8</v>
      </c>
      <c r="AO92">
        <v>5.9074399129320737E-8</v>
      </c>
      <c r="AP92">
        <v>2.2204065272220221</v>
      </c>
      <c r="AQ92">
        <v>1.5741380155408948E-4</v>
      </c>
      <c r="AR92">
        <v>4.4890810355075677E-5</v>
      </c>
      <c r="AS92">
        <v>50.083806508410355</v>
      </c>
      <c r="AT92">
        <v>15.284244331144649</v>
      </c>
      <c r="AU92">
        <v>1.9856267933416105</v>
      </c>
      <c r="AV92">
        <v>0.23477973388041162</v>
      </c>
      <c r="AW92">
        <v>4.9608416891999949E-2</v>
      </c>
      <c r="AX92">
        <v>0.234779729862887</v>
      </c>
      <c r="AY92">
        <v>4.0175246185381042E-9</v>
      </c>
      <c r="AZ92">
        <v>1166174.3258634638</v>
      </c>
      <c r="BA92">
        <v>7.089413565678526E-5</v>
      </c>
      <c r="BB92" s="40">
        <v>629428.77281937224</v>
      </c>
      <c r="BC92" s="62">
        <v>2322.7376631222432</v>
      </c>
      <c r="BD92" s="61">
        <v>0.37038993932557335</v>
      </c>
      <c r="BE92" s="40">
        <v>979446.51719999989</v>
      </c>
      <c r="BF92" s="58">
        <v>0.64263720557070991</v>
      </c>
      <c r="BG92">
        <v>1</v>
      </c>
      <c r="BH92">
        <v>4.5999999999999999E-2</v>
      </c>
      <c r="BI92">
        <v>5625</v>
      </c>
      <c r="BJ92">
        <v>1.0293044322311342</v>
      </c>
      <c r="BK92">
        <v>90.36196227668006</v>
      </c>
      <c r="BL92">
        <v>0.62942877281937226</v>
      </c>
      <c r="BM92">
        <v>90.36196227668006</v>
      </c>
      <c r="BN92">
        <v>1.0293044322311342</v>
      </c>
      <c r="BO92">
        <v>2536.3272443577453</v>
      </c>
      <c r="BP92">
        <v>2.1887379491949833E-5</v>
      </c>
      <c r="BQ92">
        <v>8.3705024184649091E-2</v>
      </c>
      <c r="BR92">
        <v>6430.2965245273126</v>
      </c>
      <c r="BS92">
        <v>715565.17786550219</v>
      </c>
      <c r="BT92">
        <v>1.6814085133960996</v>
      </c>
      <c r="BU92">
        <v>1366.8362593406916</v>
      </c>
      <c r="BV92">
        <v>9717.4820797336743</v>
      </c>
      <c r="BW92">
        <v>2.1639592355220722E-5</v>
      </c>
      <c r="BX92">
        <v>8.7050444513369754E-2</v>
      </c>
      <c r="BY92">
        <v>7292.8191165819781</v>
      </c>
      <c r="BZ92">
        <v>723758.8556231875</v>
      </c>
      <c r="CA92">
        <v>1.8128986438312431</v>
      </c>
      <c r="CB92">
        <v>1421.5179830631648</v>
      </c>
      <c r="CC92">
        <v>10510.154065135604</v>
      </c>
      <c r="CD92">
        <v>7.9010772226842774E-2</v>
      </c>
    </row>
    <row r="93" spans="1:82">
      <c r="A93" s="13" t="s">
        <v>394</v>
      </c>
      <c r="B93">
        <v>12410562.6</v>
      </c>
      <c r="C93">
        <v>600.40917815374269</v>
      </c>
      <c r="D93">
        <v>73.372090442332606</v>
      </c>
      <c r="E93">
        <v>648.30878787204176</v>
      </c>
      <c r="F93">
        <v>2676334.0095142126</v>
      </c>
      <c r="G93">
        <v>1507997.8235180366</v>
      </c>
      <c r="H93">
        <v>2.1308552640654366E-5</v>
      </c>
      <c r="I93">
        <v>7.5507457069512522E-5</v>
      </c>
      <c r="J93">
        <v>0.50691387709209623</v>
      </c>
      <c r="K93">
        <v>6981.7690086139</v>
      </c>
      <c r="L93">
        <v>8.2136391333202854E-3</v>
      </c>
      <c r="M93" s="14">
        <v>88</v>
      </c>
      <c r="N93">
        <v>3390</v>
      </c>
      <c r="O93" s="12">
        <v>8.7843467213758383E-5</v>
      </c>
      <c r="P93" s="12">
        <v>2.9843873572041598E-2</v>
      </c>
      <c r="Q93" s="12">
        <v>1.1773735336561952E-2</v>
      </c>
      <c r="R93">
        <v>4.2545000000000002</v>
      </c>
      <c r="S93" s="40">
        <v>1345811.85546875</v>
      </c>
      <c r="T93">
        <v>524.42777777777769</v>
      </c>
      <c r="U93" s="17">
        <v>606.61672655899281</v>
      </c>
      <c r="V93">
        <v>0.03</v>
      </c>
      <c r="W93" s="12">
        <v>528596.30478882312</v>
      </c>
      <c r="X93" s="100">
        <v>2.1478787777777123E-2</v>
      </c>
      <c r="Y93">
        <v>6.8233102154087213</v>
      </c>
      <c r="Z93">
        <v>6.823310248929479</v>
      </c>
      <c r="AA93">
        <v>-3.3520757725113981E-8</v>
      </c>
      <c r="AB93">
        <v>2.0709976037627705E-5</v>
      </c>
      <c r="AC93" s="100">
        <v>622.49191776206044</v>
      </c>
      <c r="AD93">
        <v>13694.747117837827</v>
      </c>
      <c r="AE93">
        <v>606.61672679213109</v>
      </c>
      <c r="AF93" s="20">
        <v>2.3313828023674432E-7</v>
      </c>
      <c r="AG93">
        <v>2.0735561605597897E-5</v>
      </c>
      <c r="AH93">
        <v>47.592362936955737</v>
      </c>
      <c r="AI93">
        <v>0.27094284057407747</v>
      </c>
      <c r="AJ93">
        <v>48.23758381134666</v>
      </c>
      <c r="AK93">
        <v>1.4237894336355637</v>
      </c>
      <c r="AL93">
        <v>1.0399707869733259</v>
      </c>
      <c r="AM93">
        <v>600.40917813601504</v>
      </c>
      <c r="AN93">
        <v>1.7727643353282474E-8</v>
      </c>
      <c r="AO93">
        <v>2.558556797019161E-8</v>
      </c>
      <c r="AP93">
        <v>3.7762336327821595</v>
      </c>
      <c r="AQ93">
        <v>5.4907310550415781E-5</v>
      </c>
      <c r="AR93">
        <v>1.0380573586784044E-5</v>
      </c>
      <c r="AS93">
        <v>24.148552034740437</v>
      </c>
      <c r="AT93">
        <v>12.871122105737374</v>
      </c>
      <c r="AU93">
        <v>3.4873383847042856</v>
      </c>
      <c r="AV93">
        <v>0.28889524807787392</v>
      </c>
      <c r="AW93">
        <v>1.1435195163496271E-2</v>
      </c>
      <c r="AX93">
        <v>0.28889524367122715</v>
      </c>
      <c r="AY93">
        <v>4.4066467697057021E-9</v>
      </c>
      <c r="AZ93">
        <v>1168336.185996176</v>
      </c>
      <c r="BA93">
        <v>1.4540231323018681E-5</v>
      </c>
      <c r="BB93" s="40">
        <v>1332826.0822850442</v>
      </c>
      <c r="BC93" s="62">
        <v>-12985.773183705751</v>
      </c>
      <c r="BD93" s="61">
        <v>-0.9649025702171995</v>
      </c>
      <c r="BE93" s="40">
        <v>1656723.3642</v>
      </c>
      <c r="BF93" s="58">
        <v>0.80449525315207981</v>
      </c>
      <c r="BG93">
        <v>1</v>
      </c>
      <c r="BH93">
        <v>4.5999999999999999E-2</v>
      </c>
      <c r="BI93">
        <v>5625</v>
      </c>
      <c r="BJ93">
        <v>1.0365426258304389</v>
      </c>
      <c r="BK93">
        <v>75.981400375964995</v>
      </c>
      <c r="BL93">
        <v>1.3328260822850442</v>
      </c>
      <c r="BM93">
        <v>75.981400375964995</v>
      </c>
      <c r="BN93">
        <v>1.0365426258304389</v>
      </c>
      <c r="BO93">
        <v>1294.6611730154939</v>
      </c>
      <c r="BP93">
        <v>2.1811368771362075E-5</v>
      </c>
      <c r="BQ93">
        <v>8.4244766746556593E-2</v>
      </c>
      <c r="BR93">
        <v>6594.4472413988087</v>
      </c>
      <c r="BS93">
        <v>1829915.5458482734</v>
      </c>
      <c r="BT93">
        <v>1.7073335968530035</v>
      </c>
      <c r="BU93">
        <v>2914.7413888793212</v>
      </c>
      <c r="BV93">
        <v>20855.888247304221</v>
      </c>
      <c r="BW93">
        <v>2.1586103095367136E-5</v>
      </c>
      <c r="BX93">
        <v>8.7494822620355336E-2</v>
      </c>
      <c r="BY93">
        <v>7438.2247752871599</v>
      </c>
      <c r="BZ93">
        <v>1849011.959898924</v>
      </c>
      <c r="CA93">
        <v>1.8351061472808619</v>
      </c>
      <c r="CB93">
        <v>3025.1303189336977</v>
      </c>
      <c r="CC93">
        <v>22480.821344490403</v>
      </c>
      <c r="CD93">
        <v>-3.0929058214013705E-2</v>
      </c>
    </row>
    <row r="94" spans="1:82">
      <c r="A94" s="13" t="s">
        <v>395</v>
      </c>
      <c r="B94">
        <v>12410562.6</v>
      </c>
      <c r="C94">
        <v>600.40917815374269</v>
      </c>
      <c r="D94">
        <v>73.372090442332606</v>
      </c>
      <c r="E94">
        <v>648.30878787204176</v>
      </c>
      <c r="F94">
        <v>2676334.0095142126</v>
      </c>
      <c r="G94">
        <v>1507997.8235180366</v>
      </c>
      <c r="H94">
        <v>2.1308552640654366E-5</v>
      </c>
      <c r="I94">
        <v>7.5507457069512522E-5</v>
      </c>
      <c r="J94">
        <v>0.50691387709209623</v>
      </c>
      <c r="K94">
        <v>6981.7690086139</v>
      </c>
      <c r="L94">
        <v>8.2136391333202854E-3</v>
      </c>
      <c r="M94" s="14">
        <v>89</v>
      </c>
      <c r="N94">
        <v>4736.5079999999998</v>
      </c>
      <c r="O94" s="12">
        <v>8.7843467213758383E-5</v>
      </c>
      <c r="P94" s="12">
        <v>2.9843873572041598E-2</v>
      </c>
      <c r="Q94" s="12">
        <v>1.1773735336561952E-2</v>
      </c>
      <c r="R94">
        <v>4.2545000000000002</v>
      </c>
      <c r="S94" s="40">
        <v>1267529.78515625</v>
      </c>
      <c r="T94">
        <v>561.70555555555552</v>
      </c>
      <c r="U94" s="17">
        <v>617.10796753818499</v>
      </c>
      <c r="V94">
        <v>0.03</v>
      </c>
      <c r="W94" s="12">
        <v>738554.75705094356</v>
      </c>
      <c r="X94" s="100">
        <v>1.8912753909321355E-2</v>
      </c>
      <c r="Y94">
        <v>7.2714766556508996</v>
      </c>
      <c r="Z94">
        <v>7.271476686177146</v>
      </c>
      <c r="AA94">
        <v>-3.0526246419526615E-8</v>
      </c>
      <c r="AB94">
        <v>1.2048068770487699E-5</v>
      </c>
      <c r="AC94" s="100">
        <v>613.57845720896466</v>
      </c>
      <c r="AD94">
        <v>17954.987058318413</v>
      </c>
      <c r="AE94">
        <v>617.10796753818488</v>
      </c>
      <c r="AF94" s="20">
        <v>0</v>
      </c>
      <c r="AG94">
        <v>1.2063184610983687E-5</v>
      </c>
      <c r="AH94">
        <v>81.808687746935576</v>
      </c>
      <c r="AI94">
        <v>0.35522928274557708</v>
      </c>
      <c r="AJ94">
        <v>36.792796403314703</v>
      </c>
      <c r="AK94">
        <v>0.8878518203619683</v>
      </c>
      <c r="AL94">
        <v>1.0399707869733259</v>
      </c>
      <c r="AM94">
        <v>600.40917814983823</v>
      </c>
      <c r="AN94">
        <v>3.9044607547111809E-9</v>
      </c>
      <c r="AO94">
        <v>1.5115840495987702E-8</v>
      </c>
      <c r="AP94">
        <v>4.4151439547342539</v>
      </c>
      <c r="AQ94">
        <v>4.0165959611283514E-5</v>
      </c>
      <c r="AR94">
        <v>6.0391502257398374E-6</v>
      </c>
      <c r="AS94">
        <v>18.419449910628444</v>
      </c>
      <c r="AT94">
        <v>11.517035833401392</v>
      </c>
      <c r="AU94">
        <v>4.0911883784542864</v>
      </c>
      <c r="AV94">
        <v>0.32395557627996752</v>
      </c>
      <c r="AW94">
        <v>6.652446988998687E-3</v>
      </c>
      <c r="AX94">
        <v>0.32395557542299175</v>
      </c>
      <c r="AY94">
        <v>8.569757681264889E-10</v>
      </c>
      <c r="AZ94">
        <v>1168336.185996176</v>
      </c>
      <c r="BA94">
        <v>9.097315970459923E-6</v>
      </c>
      <c r="BB94" s="40">
        <v>1258545.0273593455</v>
      </c>
      <c r="BC94" s="62">
        <v>-8984.7577969045378</v>
      </c>
      <c r="BD94" s="61">
        <v>-0.70883997379177754</v>
      </c>
      <c r="BE94" s="40">
        <v>1618518.0035999999</v>
      </c>
      <c r="BF94" s="58">
        <v>0.77759099655364838</v>
      </c>
      <c r="BG94">
        <v>1</v>
      </c>
      <c r="BH94">
        <v>4.5999999999999999E-2</v>
      </c>
      <c r="BI94">
        <v>5625</v>
      </c>
      <c r="BJ94">
        <v>1.0459862585256128</v>
      </c>
      <c r="BK94">
        <v>38.703622598187167</v>
      </c>
      <c r="BL94">
        <v>1.2585450273593455</v>
      </c>
      <c r="BM94">
        <v>38.703622598187167</v>
      </c>
      <c r="BN94">
        <v>1.0459862585256128</v>
      </c>
      <c r="BO94">
        <v>1.6805943679309923</v>
      </c>
      <c r="BP94">
        <v>2.1603478665687795E-5</v>
      </c>
      <c r="BQ94">
        <v>8.7197371530750495E-2</v>
      </c>
      <c r="BR94">
        <v>7360.1306590536815</v>
      </c>
      <c r="BS94">
        <v>2581361.6628362997</v>
      </c>
      <c r="BT94">
        <v>1.8235002142635379</v>
      </c>
      <c r="BU94">
        <v>3940.6625640831339</v>
      </c>
      <c r="BV94">
        <v>29184.910978134492</v>
      </c>
      <c r="BW94">
        <v>2.2079428043112358E-5</v>
      </c>
      <c r="BX94">
        <v>8.1543820538084483E-2</v>
      </c>
      <c r="BY94">
        <v>5902.940903885953</v>
      </c>
      <c r="BZ94">
        <v>2525717.2197857094</v>
      </c>
      <c r="CA94">
        <v>1.5983253920414868</v>
      </c>
      <c r="CB94">
        <v>3673.6831454149269</v>
      </c>
      <c r="CC94">
        <v>25443.595474176578</v>
      </c>
      <c r="CD94">
        <v>4.2331205219446749E-2</v>
      </c>
    </row>
    <row r="95" spans="1:82">
      <c r="A95" s="13" t="s">
        <v>396</v>
      </c>
      <c r="B95">
        <v>12445036.385</v>
      </c>
      <c r="C95">
        <v>600.62307338779112</v>
      </c>
      <c r="D95">
        <v>73.65096699650779</v>
      </c>
      <c r="E95">
        <v>647.73015324591881</v>
      </c>
      <c r="F95">
        <v>2675554.2433210411</v>
      </c>
      <c r="G95">
        <v>1509379.9174575773</v>
      </c>
      <c r="H95">
        <v>2.1325501337549776E-5</v>
      </c>
      <c r="I95">
        <v>7.542370875497005E-5</v>
      </c>
      <c r="J95">
        <v>0.50651600214947412</v>
      </c>
      <c r="K95">
        <v>6996.8915278807299</v>
      </c>
      <c r="L95">
        <v>8.1683760977733326E-3</v>
      </c>
      <c r="M95" s="14">
        <v>90</v>
      </c>
      <c r="N95">
        <v>2697.0839999999998</v>
      </c>
      <c r="O95" s="12">
        <v>8.7843467213758383E-5</v>
      </c>
      <c r="P95" s="12">
        <v>2.9843873572041598E-2</v>
      </c>
      <c r="Q95" s="12">
        <v>1.1773735336561952E-2</v>
      </c>
      <c r="R95">
        <v>4.2545000000000002</v>
      </c>
      <c r="S95" s="40">
        <v>1350388.44484375</v>
      </c>
      <c r="T95">
        <v>488.81666666666661</v>
      </c>
      <c r="U95" s="17">
        <v>592.24829207270272</v>
      </c>
      <c r="V95">
        <v>0.03</v>
      </c>
      <c r="W95" s="12">
        <v>421018.18805593235</v>
      </c>
      <c r="X95" s="100">
        <v>2.3508734197130527E-2</v>
      </c>
      <c r="Y95">
        <v>6.5220688211142885</v>
      </c>
      <c r="Z95">
        <v>6.5220688402736355</v>
      </c>
      <c r="AA95">
        <v>-1.9159346997810189E-8</v>
      </c>
      <c r="AB95">
        <v>2.9701807755841431E-5</v>
      </c>
      <c r="AC95" s="100">
        <v>630.39303498684865</v>
      </c>
      <c r="AD95">
        <v>11411.441060444082</v>
      </c>
      <c r="AE95">
        <v>592.2482920727025</v>
      </c>
      <c r="AF95" s="20">
        <v>0</v>
      </c>
      <c r="AG95">
        <v>2.9737792963892835E-5</v>
      </c>
      <c r="AH95">
        <v>33.001531078189124</v>
      </c>
      <c r="AI95">
        <v>0.22571997167397723</v>
      </c>
      <c r="AJ95">
        <v>57.645439102293537</v>
      </c>
      <c r="AK95">
        <v>1.8638199420691046</v>
      </c>
      <c r="AL95">
        <v>1.041885165620609</v>
      </c>
      <c r="AM95">
        <v>600.62307337046968</v>
      </c>
      <c r="AN95">
        <v>1.732144028210314E-8</v>
      </c>
      <c r="AO95">
        <v>3.5985208051403757E-8</v>
      </c>
      <c r="AP95">
        <v>3.3747213286560096</v>
      </c>
      <c r="AQ95">
        <v>6.8144681393609576E-5</v>
      </c>
      <c r="AR95">
        <v>1.4886889085972119E-5</v>
      </c>
      <c r="AS95">
        <v>28.857597444099842</v>
      </c>
      <c r="AT95">
        <v>13.761866506175874</v>
      </c>
      <c r="AU95">
        <v>3.1063281179550741</v>
      </c>
      <c r="AV95">
        <v>0.26839321070093547</v>
      </c>
      <c r="AW95">
        <v>1.6433221134306574E-2</v>
      </c>
      <c r="AX95">
        <v>0.26839320220404622</v>
      </c>
      <c r="AY95">
        <v>8.4968892477554903E-9</v>
      </c>
      <c r="AZ95">
        <v>1166174.3258634638</v>
      </c>
      <c r="BA95">
        <v>2.0192684004740725E-5</v>
      </c>
      <c r="BB95" s="40">
        <v>1346131.7251048968</v>
      </c>
      <c r="BC95" s="62">
        <v>-4256.719738853164</v>
      </c>
      <c r="BD95" s="61">
        <v>-0.31522187227732817</v>
      </c>
      <c r="BE95" s="40">
        <v>1656723.3642</v>
      </c>
      <c r="BF95" s="58">
        <v>0.81252655343272595</v>
      </c>
      <c r="BG95">
        <v>1</v>
      </c>
      <c r="BH95">
        <v>4.5999999999999999E-2</v>
      </c>
      <c r="BI95">
        <v>5625</v>
      </c>
      <c r="BJ95">
        <v>1.0183933782404935</v>
      </c>
      <c r="BK95">
        <v>111.80640672112452</v>
      </c>
      <c r="BL95">
        <v>1.3461317251048968</v>
      </c>
      <c r="BM95">
        <v>111.80640672112452</v>
      </c>
      <c r="BN95">
        <v>1.0183933782404935</v>
      </c>
      <c r="BO95">
        <v>5156.1600461995558</v>
      </c>
      <c r="BP95">
        <v>2.2008136945841924E-5</v>
      </c>
      <c r="BQ95">
        <v>8.2463261867265283E-2</v>
      </c>
      <c r="BR95">
        <v>6113.4331689478877</v>
      </c>
      <c r="BS95">
        <v>1442864.213114386</v>
      </c>
      <c r="BT95">
        <v>1.631578370111342</v>
      </c>
      <c r="BU95">
        <v>2366.7445254351205</v>
      </c>
      <c r="BV95">
        <v>16576.682590086508</v>
      </c>
      <c r="BW95">
        <v>7.9336754760477303E-5</v>
      </c>
      <c r="BX95">
        <v>0.52445483377211466</v>
      </c>
      <c r="BY95">
        <v>6355.2726652552128</v>
      </c>
      <c r="BZ95">
        <v>400252.73648191773</v>
      </c>
      <c r="CA95">
        <v>0.96139205211025835</v>
      </c>
      <c r="CB95">
        <v>686.68173355141698</v>
      </c>
      <c r="CC95">
        <v>30587.875820998241</v>
      </c>
      <c r="CD95">
        <v>-0.10931778919809222</v>
      </c>
    </row>
    <row r="96" spans="1:82">
      <c r="A96" s="13" t="s">
        <v>397</v>
      </c>
      <c r="B96">
        <v>14444515.914999999</v>
      </c>
      <c r="C96">
        <v>612.29412141213845</v>
      </c>
      <c r="D96">
        <v>91.248555698911844</v>
      </c>
      <c r="E96">
        <v>613.43232402419449</v>
      </c>
      <c r="F96">
        <v>2626093.1345668421</v>
      </c>
      <c r="G96">
        <v>1588403.9289842495</v>
      </c>
      <c r="H96">
        <v>2.2386245793773059E-5</v>
      </c>
      <c r="I96">
        <v>7.0694401850615891E-5</v>
      </c>
      <c r="J96">
        <v>0.48369684775438243</v>
      </c>
      <c r="K96">
        <v>8097.4885849811244</v>
      </c>
      <c r="L96">
        <v>5.7594462826100956E-3</v>
      </c>
      <c r="M96" s="14">
        <v>91</v>
      </c>
      <c r="N96">
        <v>2699.7959999999998</v>
      </c>
      <c r="O96" s="12">
        <v>8.7843467213758383E-5</v>
      </c>
      <c r="P96" s="12">
        <v>2.9843873572041598E-2</v>
      </c>
      <c r="Q96" s="12">
        <v>1.1773735336561952E-2</v>
      </c>
      <c r="R96">
        <v>4.2545000000000002</v>
      </c>
      <c r="S96" s="40">
        <v>1042281.23046875</v>
      </c>
      <c r="T96">
        <v>557.48333333333335</v>
      </c>
      <c r="U96" s="17">
        <v>626.3958123569364</v>
      </c>
      <c r="V96">
        <v>0.03</v>
      </c>
      <c r="W96" s="12">
        <v>449635.08756855951</v>
      </c>
      <c r="X96" s="100">
        <v>2.1724436231492526E-2</v>
      </c>
      <c r="Y96">
        <v>6.7846233473294992</v>
      </c>
      <c r="Z96">
        <v>6.7846233705123939</v>
      </c>
      <c r="AA96">
        <v>-2.3182894715034763E-8</v>
      </c>
      <c r="AB96">
        <v>2.1419444715902663E-5</v>
      </c>
      <c r="AC96" s="100">
        <v>632.09248770386239</v>
      </c>
      <c r="AD96">
        <v>11715.463158477329</v>
      </c>
      <c r="AE96">
        <v>626.39581269205905</v>
      </c>
      <c r="AF96" s="20">
        <v>3.3512264963064808E-7</v>
      </c>
      <c r="AG96">
        <v>2.1445474372065455E-5</v>
      </c>
      <c r="AH96">
        <v>32.266641973220061</v>
      </c>
      <c r="AI96">
        <v>0.22934726036433675</v>
      </c>
      <c r="AJ96">
        <v>42.678667005838811</v>
      </c>
      <c r="AK96">
        <v>1.2021681818411447</v>
      </c>
      <c r="AL96">
        <v>1.1834832388614511</v>
      </c>
      <c r="AM96">
        <v>612.29412139766418</v>
      </c>
      <c r="AN96">
        <v>1.4474267118202988E-8</v>
      </c>
      <c r="AO96">
        <v>2.6029656162792372E-8</v>
      </c>
      <c r="AP96">
        <v>3.0573211925657438</v>
      </c>
      <c r="AQ96">
        <v>4.8739189047018933E-5</v>
      </c>
      <c r="AR96">
        <v>1.0735752014114124E-5</v>
      </c>
      <c r="AS96">
        <v>21.365234329554777</v>
      </c>
      <c r="AT96">
        <v>12.258825184766096</v>
      </c>
      <c r="AU96">
        <v>2.8115279714114383</v>
      </c>
      <c r="AV96">
        <v>0.24579322115430546</v>
      </c>
      <c r="AW96">
        <v>1.346019354334234E-2</v>
      </c>
      <c r="AX96">
        <v>0.24579321394369497</v>
      </c>
      <c r="AY96">
        <v>7.2106104975766527E-9</v>
      </c>
      <c r="AZ96">
        <v>1037689.2055825926</v>
      </c>
      <c r="BA96">
        <v>1.5941795440248254E-5</v>
      </c>
      <c r="BB96" s="40">
        <v>1039357.9807691985</v>
      </c>
      <c r="BC96" s="62">
        <v>-2923.2496995514957</v>
      </c>
      <c r="BD96" s="61">
        <v>-0.28046650117999428</v>
      </c>
      <c r="BE96" s="40">
        <v>1184366.1786</v>
      </c>
      <c r="BF96" s="58">
        <v>0.87756472579940537</v>
      </c>
      <c r="BG96">
        <v>1</v>
      </c>
      <c r="BH96">
        <v>4.5999999999999999E-2</v>
      </c>
      <c r="BI96">
        <v>5625</v>
      </c>
      <c r="BJ96">
        <v>1.0442406549723988</v>
      </c>
      <c r="BK96">
        <v>54.810788078805103</v>
      </c>
      <c r="BL96">
        <v>1.0393579807691984</v>
      </c>
      <c r="BM96">
        <v>54.810788078805103</v>
      </c>
      <c r="BN96">
        <v>1.0442406549723988</v>
      </c>
      <c r="BO96">
        <v>219.35944351527536</v>
      </c>
      <c r="BP96">
        <v>2.2703471743793991E-5</v>
      </c>
      <c r="BQ96">
        <v>9.5929177334701826E-2</v>
      </c>
      <c r="BR96">
        <v>7899.2317389328409</v>
      </c>
      <c r="BS96">
        <v>1400080.3016127928</v>
      </c>
      <c r="BT96">
        <v>1.8695040400150209</v>
      </c>
      <c r="BU96">
        <v>2439.7243205277691</v>
      </c>
      <c r="BV96">
        <v>19878.206898783195</v>
      </c>
      <c r="BW96">
        <v>2.2869688158132367E-5</v>
      </c>
      <c r="BX96">
        <v>9.2305001492031524E-2</v>
      </c>
      <c r="BY96">
        <v>7087.5503443758407</v>
      </c>
      <c r="BZ96">
        <v>1389904.5473169426</v>
      </c>
      <c r="CA96">
        <v>1.7560269060277518</v>
      </c>
      <c r="CB96">
        <v>2365.529034923331</v>
      </c>
      <c r="CC96">
        <v>18545.529932202669</v>
      </c>
      <c r="CD96">
        <v>4.8574531467156894E-3</v>
      </c>
    </row>
    <row r="97" spans="1:82" s="100" customFormat="1">
      <c r="A97" s="99" t="s">
        <v>398</v>
      </c>
      <c r="B97" s="100">
        <v>14478989.699999999</v>
      </c>
      <c r="C97" s="100">
        <v>612.48370255129544</v>
      </c>
      <c r="D97" s="100">
        <v>91.580011978832957</v>
      </c>
      <c r="E97" s="100">
        <v>612.82339669043313</v>
      </c>
      <c r="F97" s="100">
        <v>2625160.7264840975</v>
      </c>
      <c r="G97" s="100">
        <v>1589756.0808983105</v>
      </c>
      <c r="H97" s="100">
        <v>2.2406167499944594E-5</v>
      </c>
      <c r="I97" s="100">
        <v>7.0614185977515193E-5</v>
      </c>
      <c r="J97" s="100">
        <v>0.48330738078477459</v>
      </c>
      <c r="K97" s="100">
        <v>8121.4802011854335</v>
      </c>
      <c r="L97" s="100">
        <v>5.7214247636284644E-3</v>
      </c>
      <c r="M97" s="101">
        <v>92</v>
      </c>
      <c r="N97" s="100">
        <v>1971.624</v>
      </c>
      <c r="O97" s="102">
        <v>8.7843467213758383E-5</v>
      </c>
      <c r="P97" s="102">
        <v>2.9843873572041598E-2</v>
      </c>
      <c r="Q97" s="102">
        <v>1.1773735336561952E-2</v>
      </c>
      <c r="R97" s="100">
        <v>3.4036</v>
      </c>
      <c r="S97" s="40">
        <v>1262785.5367187501</v>
      </c>
      <c r="T97" s="100">
        <v>529.03888888888889</v>
      </c>
      <c r="U97" s="85">
        <v>613.53049534422075</v>
      </c>
      <c r="V97">
        <v>0.03</v>
      </c>
      <c r="W97" s="102">
        <v>328735.3502397546</v>
      </c>
      <c r="X97" s="100">
        <v>2.4628562416624967E-2</v>
      </c>
      <c r="Y97" s="100">
        <v>6.3720689824558061</v>
      </c>
      <c r="Z97" s="100">
        <v>6.372069002235734</v>
      </c>
      <c r="AA97" s="100">
        <v>-1.9779927917795703E-8</v>
      </c>
      <c r="AB97" s="100">
        <v>3.5157947023410235E-5</v>
      </c>
      <c r="AC97" s="100">
        <v>646.07089011627863</v>
      </c>
      <c r="AD97" s="100">
        <v>9119.9183503141485</v>
      </c>
      <c r="AE97" s="100">
        <v>613.53049534422053</v>
      </c>
      <c r="AF97" s="103">
        <v>0</v>
      </c>
      <c r="AG97" s="100">
        <v>3.5207409465149202E-5</v>
      </c>
      <c r="AH97" s="100">
        <v>19.528187216911618</v>
      </c>
      <c r="AI97" s="100">
        <v>0.17851030670863186</v>
      </c>
      <c r="AJ97" s="100">
        <v>54.543216824508526</v>
      </c>
      <c r="AK97" s="100">
        <v>1.9631368661317139</v>
      </c>
      <c r="AL97" s="100">
        <v>1.186598293632519</v>
      </c>
      <c r="AM97" s="100">
        <v>612.48370249616494</v>
      </c>
      <c r="AN97" s="100">
        <v>5.5130499276856426E-8</v>
      </c>
      <c r="AO97" s="100">
        <v>4.9462441738967354E-8</v>
      </c>
      <c r="AP97">
        <v>2.6291017966521153</v>
      </c>
      <c r="AQ97" s="100">
        <v>6.5276170939697201E-5</v>
      </c>
      <c r="AR97" s="100">
        <v>1.7628435953444085E-5</v>
      </c>
      <c r="AS97" s="100">
        <v>27.309921948032983</v>
      </c>
      <c r="AT97" s="100">
        <v>13.486250387410026</v>
      </c>
      <c r="AU97" s="100">
        <v>2.4074346930059689</v>
      </c>
      <c r="AV97" s="100">
        <v>0.22166710364614639</v>
      </c>
      <c r="AW97" s="100">
        <v>2.2146926718272099E-2</v>
      </c>
      <c r="AX97" s="100">
        <v>0.22166710336514409</v>
      </c>
      <c r="AY97" s="100">
        <v>2.8100230475835986E-10</v>
      </c>
      <c r="AZ97" s="100">
        <v>1035404.645585787</v>
      </c>
      <c r="BA97" s="100">
        <v>2.4828316280038885E-5</v>
      </c>
      <c r="BB97" s="104">
        <v>1264077.5825445112</v>
      </c>
      <c r="BC97" s="105">
        <v>1292.0458257610444</v>
      </c>
      <c r="BD97" s="106">
        <v>0.10231712259853125</v>
      </c>
      <c r="BE97" s="104">
        <v>997897.14401211287</v>
      </c>
      <c r="BF97" s="107">
        <v>1.2667413571925878</v>
      </c>
      <c r="BG97">
        <v>0.92652899999999994</v>
      </c>
      <c r="BH97">
        <v>4.5999999999999999E-2</v>
      </c>
      <c r="BI97">
        <v>5625</v>
      </c>
      <c r="BJ97" s="100">
        <v>1.0328875577959813</v>
      </c>
      <c r="BK97" s="100">
        <v>83.444813662406546</v>
      </c>
      <c r="BL97" s="100">
        <v>1.2640775825445112</v>
      </c>
      <c r="BM97" s="100">
        <v>83.444813662406546</v>
      </c>
      <c r="BN97" s="100">
        <v>1.0328875577959813</v>
      </c>
      <c r="BO97" s="100">
        <v>1887.4518341612265</v>
      </c>
      <c r="BP97" s="100">
        <v>2.2996452613236863E-5</v>
      </c>
      <c r="BQ97" s="100">
        <v>9.0634694286772899E-2</v>
      </c>
      <c r="BR97" s="100">
        <v>6695.9295523217679</v>
      </c>
      <c r="BS97" s="100">
        <v>1009433.0438535506</v>
      </c>
      <c r="BT97" s="100">
        <v>1.6989369011863249</v>
      </c>
      <c r="BU97" s="100">
        <v>1807.4269332622926</v>
      </c>
      <c r="BV97" s="100">
        <v>13913.646167431445</v>
      </c>
      <c r="BW97" s="100">
        <v>2.2430171644475861E-5</v>
      </c>
      <c r="BX97" s="100">
        <v>0.11024980883139131</v>
      </c>
      <c r="BY97" s="100">
        <v>11282.164073029106</v>
      </c>
      <c r="BZ97" s="100">
        <v>1034917.5890025189</v>
      </c>
      <c r="CA97" s="100">
        <v>2.2953407299435424</v>
      </c>
      <c r="CB97" s="100">
        <v>2079.6551014048196</v>
      </c>
      <c r="CC97" s="100">
        <v>19473.987720201425</v>
      </c>
      <c r="CD97" s="100">
        <v>-0.19024348938474975</v>
      </c>
    </row>
    <row r="98" spans="1:82">
      <c r="A98" s="13" t="s">
        <v>399</v>
      </c>
      <c r="B98">
        <v>14513463.484999999</v>
      </c>
      <c r="C98">
        <v>612.67292008461743</v>
      </c>
      <c r="D98">
        <v>91.91255897533145</v>
      </c>
      <c r="E98">
        <v>612.21368217827785</v>
      </c>
      <c r="F98">
        <v>2624225.3455417412</v>
      </c>
      <c r="G98">
        <v>1591108.2176913612</v>
      </c>
      <c r="H98">
        <v>2.2426155999369982E-5</v>
      </c>
      <c r="I98">
        <v>7.053398392243067E-5</v>
      </c>
      <c r="J98">
        <v>0.48291804642989189</v>
      </c>
      <c r="K98">
        <v>8145.6939161944201</v>
      </c>
      <c r="L98">
        <v>5.6835159172802328E-3</v>
      </c>
      <c r="M98" s="14">
        <v>93</v>
      </c>
      <c r="N98">
        <v>2668.6080000000002</v>
      </c>
      <c r="O98" s="12">
        <v>8.7843467213758383E-5</v>
      </c>
      <c r="P98" s="12">
        <v>2.9843873572041598E-2</v>
      </c>
      <c r="Q98" s="12">
        <v>1.1773735336561952E-2</v>
      </c>
      <c r="R98">
        <v>3.4036</v>
      </c>
      <c r="S98" s="40">
        <v>1591743.91015625</v>
      </c>
      <c r="T98">
        <v>535.26111111111106</v>
      </c>
      <c r="U98" s="17">
        <v>613.71303183698467</v>
      </c>
      <c r="V98">
        <v>0.03</v>
      </c>
      <c r="W98" s="12">
        <v>445451.71790643939</v>
      </c>
      <c r="X98" s="100">
        <v>2.1760727494265809E-2</v>
      </c>
      <c r="Y98">
        <v>6.7789634884541661</v>
      </c>
      <c r="Z98">
        <v>6.7789635198678839</v>
      </c>
      <c r="AA98">
        <v>-3.1413717849204659E-8</v>
      </c>
      <c r="AB98">
        <v>2.1555016880282233E-5</v>
      </c>
      <c r="AC98" s="100">
        <v>644.33760804785356</v>
      </c>
      <c r="AD98">
        <v>11616.153817589999</v>
      </c>
      <c r="AE98">
        <v>613.71303183698456</v>
      </c>
      <c r="AF98" s="20">
        <v>0</v>
      </c>
      <c r="AG98">
        <v>2.159578367436658E-5</v>
      </c>
      <c r="AH98">
        <v>31.640982415444888</v>
      </c>
      <c r="AI98">
        <v>0.22733874806468951</v>
      </c>
      <c r="AJ98">
        <v>42.61348464218063</v>
      </c>
      <c r="AK98">
        <v>1.9168728244857636</v>
      </c>
      <c r="AL98">
        <v>1.1897427482145444</v>
      </c>
      <c r="AM98">
        <v>612.67292005424247</v>
      </c>
      <c r="AN98">
        <v>3.0374962989299092E-8</v>
      </c>
      <c r="AO98">
        <v>4.076679408434683E-8</v>
      </c>
      <c r="AP98">
        <v>3.0299965668502935</v>
      </c>
      <c r="AQ98">
        <v>4.8672686397215275E-5</v>
      </c>
      <c r="AR98">
        <v>1.0818275234225463E-5</v>
      </c>
      <c r="AS98">
        <v>21.346963486013504</v>
      </c>
      <c r="AT98">
        <v>12.254547520400848</v>
      </c>
      <c r="AU98">
        <v>2.7859334913871741</v>
      </c>
      <c r="AV98">
        <v>0.24406307546311945</v>
      </c>
      <c r="AW98">
        <v>1.3610967202490724E-2</v>
      </c>
      <c r="AX98">
        <v>0.24406306811913242</v>
      </c>
      <c r="AY98">
        <v>7.3439870296176935E-9</v>
      </c>
      <c r="AZ98">
        <v>1033117.12785038</v>
      </c>
      <c r="BA98">
        <v>1.606361107128611E-5</v>
      </c>
      <c r="BB98" s="40">
        <v>1605151.2900201636</v>
      </c>
      <c r="BC98" s="62">
        <v>13407.379863913637</v>
      </c>
      <c r="BD98" s="61">
        <v>0.8423075959874432</v>
      </c>
      <c r="BE98" s="40">
        <v>1183347.055731178</v>
      </c>
      <c r="BF98" s="58">
        <v>1.3564501489618843</v>
      </c>
      <c r="BG98">
        <v>0.92652899999999994</v>
      </c>
      <c r="BH98">
        <v>4.5999999999999999E-2</v>
      </c>
      <c r="BI98">
        <v>5625</v>
      </c>
      <c r="BJ98">
        <v>1.0358669369261804</v>
      </c>
      <c r="BK98">
        <v>77.411808973506368</v>
      </c>
      <c r="BL98">
        <v>1.6051512900201637</v>
      </c>
      <c r="BM98">
        <v>77.411808973506368</v>
      </c>
      <c r="BN98">
        <v>1.0358669369261804</v>
      </c>
      <c r="BO98">
        <v>1399.6434506701316</v>
      </c>
      <c r="BP98">
        <v>2.2972379898964666E-5</v>
      </c>
      <c r="BQ98">
        <v>9.1424172124743158E-2</v>
      </c>
      <c r="BR98">
        <v>6848.3684633004314</v>
      </c>
      <c r="BS98">
        <v>1367706.9788684782</v>
      </c>
      <c r="BT98">
        <v>1.7208066353870561</v>
      </c>
      <c r="BU98">
        <v>2316.4083148878458</v>
      </c>
      <c r="BV98">
        <v>17987.13037432123</v>
      </c>
      <c r="BW98">
        <v>2.2449465162921116E-5</v>
      </c>
      <c r="BX98">
        <v>0.11061115674049662</v>
      </c>
      <c r="BY98">
        <v>11336.283801450923</v>
      </c>
      <c r="BZ98">
        <v>1399564.9375614624</v>
      </c>
      <c r="CA98">
        <v>2.3007942035605264</v>
      </c>
      <c r="CB98">
        <v>2650.1678976098374</v>
      </c>
      <c r="CC98">
        <v>24897.632597604606</v>
      </c>
      <c r="CD98">
        <v>-0.19727053120825078</v>
      </c>
    </row>
    <row r="99" spans="1:82">
      <c r="A99" s="13" t="s">
        <v>400</v>
      </c>
      <c r="B99">
        <v>14478989.699999999</v>
      </c>
      <c r="C99">
        <v>612.48370255129544</v>
      </c>
      <c r="D99">
        <v>91.580011978832957</v>
      </c>
      <c r="E99">
        <v>612.82339669043313</v>
      </c>
      <c r="F99">
        <v>2625160.7264840975</v>
      </c>
      <c r="G99">
        <v>1589756.0808983105</v>
      </c>
      <c r="H99">
        <v>2.2406167499944594E-5</v>
      </c>
      <c r="I99">
        <v>7.0614185977515193E-5</v>
      </c>
      <c r="J99">
        <v>0.48330738078477459</v>
      </c>
      <c r="K99">
        <v>8121.4802011854335</v>
      </c>
      <c r="L99">
        <v>5.7214247636284644E-3</v>
      </c>
      <c r="M99" s="14">
        <v>94</v>
      </c>
      <c r="N99">
        <v>3390</v>
      </c>
      <c r="O99" s="12">
        <v>8.7843467213758383E-5</v>
      </c>
      <c r="P99" s="12">
        <v>2.9843873572041598E-2</v>
      </c>
      <c r="Q99" s="12">
        <v>1.1773735336561952E-2</v>
      </c>
      <c r="R99">
        <v>3.4036</v>
      </c>
      <c r="S99" s="40">
        <v>1966150.0082337498</v>
      </c>
      <c r="T99">
        <v>534.31666666666661</v>
      </c>
      <c r="U99" s="17">
        <v>610.82786706381421</v>
      </c>
      <c r="V99">
        <v>0.03</v>
      </c>
      <c r="W99" s="12">
        <v>565225.84291567153</v>
      </c>
      <c r="X99" s="100">
        <v>1.9878053811015445E-2</v>
      </c>
      <c r="Y99">
        <v>7.0927241406357942</v>
      </c>
      <c r="Z99">
        <v>7.0927241458478587</v>
      </c>
      <c r="AA99">
        <v>-5.212064557724716E-9</v>
      </c>
      <c r="AB99">
        <v>1.4734571269317094E-5</v>
      </c>
      <c r="AC99" s="100">
        <v>644.00863850552935</v>
      </c>
      <c r="AD99">
        <v>14087.500743815992</v>
      </c>
      <c r="AE99">
        <v>610.82786751952563</v>
      </c>
      <c r="AF99" s="20">
        <v>4.5571141527034342E-7</v>
      </c>
      <c r="AG99">
        <v>1.4770758785353481E-5</v>
      </c>
      <c r="AH99">
        <v>46.595924583507504</v>
      </c>
      <c r="AI99">
        <v>0.27574414396484676</v>
      </c>
      <c r="AJ99">
        <v>35.346993868499183</v>
      </c>
      <c r="AK99">
        <v>1.9672975074775889</v>
      </c>
      <c r="AL99">
        <v>1.186598293632519</v>
      </c>
      <c r="AM99">
        <v>612.48370254576196</v>
      </c>
      <c r="AN99">
        <v>5.533479452424217E-9</v>
      </c>
      <c r="AO99">
        <v>3.6187516036387474E-8</v>
      </c>
      <c r="AP99">
        <v>3.3878529113353073</v>
      </c>
      <c r="AQ99">
        <v>3.9311569380990697E-5</v>
      </c>
      <c r="AR99">
        <v>7.4034731506949344E-6</v>
      </c>
      <c r="AS99">
        <v>17.716795993087477</v>
      </c>
      <c r="AT99">
        <v>11.322565578985536</v>
      </c>
      <c r="AU99">
        <v>3.1221311530632061</v>
      </c>
      <c r="AV99">
        <v>0.26572175827210121</v>
      </c>
      <c r="AW99">
        <v>9.2816986699887916E-3</v>
      </c>
      <c r="AX99">
        <v>0.2657217496703872</v>
      </c>
      <c r="AY99">
        <v>8.6017140077387921E-9</v>
      </c>
      <c r="AZ99">
        <v>1035404.645585787</v>
      </c>
      <c r="BA99">
        <v>1.1603682453113414E-5</v>
      </c>
      <c r="BB99" s="40">
        <v>1978829.5406234267</v>
      </c>
      <c r="BC99" s="62">
        <v>12679.532389676897</v>
      </c>
      <c r="BD99" s="61">
        <v>0.64489140383888066</v>
      </c>
      <c r="BE99" s="40">
        <v>1430613.6046899313</v>
      </c>
      <c r="BF99" s="58">
        <v>1.3832033570324636</v>
      </c>
      <c r="BG99">
        <v>0.92652899999999994</v>
      </c>
      <c r="BH99">
        <v>4.5999999999999999E-2</v>
      </c>
      <c r="BI99">
        <v>5625</v>
      </c>
      <c r="BJ99">
        <v>1.0355048208128148</v>
      </c>
      <c r="BK99">
        <v>78.167035884628831</v>
      </c>
      <c r="BL99">
        <v>1.9788295406234266</v>
      </c>
      <c r="BM99">
        <v>78.167035884628831</v>
      </c>
      <c r="BN99">
        <v>1.0355048208128148</v>
      </c>
      <c r="BO99">
        <v>1456.722628218545</v>
      </c>
      <c r="BP99">
        <v>2.2953687410788433E-5</v>
      </c>
      <c r="BQ99">
        <v>9.1304564938647192E-2</v>
      </c>
      <c r="BR99">
        <v>6843.7903279676402</v>
      </c>
      <c r="BS99">
        <v>1738847.5357639303</v>
      </c>
      <c r="BT99">
        <v>1.7205078847777706</v>
      </c>
      <c r="BU99">
        <v>2806.7239872393993</v>
      </c>
      <c r="BV99">
        <v>21765.965110660534</v>
      </c>
      <c r="BW99">
        <v>7.1548698174002214E-5</v>
      </c>
      <c r="BX99">
        <v>0.4876248977787751</v>
      </c>
      <c r="BY99">
        <v>7825.8398568530874</v>
      </c>
      <c r="BZ99">
        <v>557843.31245103921</v>
      </c>
      <c r="CA99">
        <v>1.1482774083658169</v>
      </c>
      <c r="CB99">
        <v>961.51563148776268</v>
      </c>
      <c r="CC99">
        <v>39822.447856537787</v>
      </c>
      <c r="CD99">
        <v>-0.214277810891494</v>
      </c>
    </row>
    <row r="100" spans="1:82">
      <c r="A100" s="13" t="s">
        <v>401</v>
      </c>
      <c r="B100">
        <v>16512943.014999999</v>
      </c>
      <c r="C100">
        <v>623.06876481641166</v>
      </c>
      <c r="D100">
        <v>113.40712548656836</v>
      </c>
      <c r="E100">
        <v>575.03240959954769</v>
      </c>
      <c r="F100">
        <v>2564185.6875572475</v>
      </c>
      <c r="G100">
        <v>1670225.6027112233</v>
      </c>
      <c r="H100">
        <v>2.372703712674797E-5</v>
      </c>
      <c r="I100">
        <v>6.5842090570695716E-5</v>
      </c>
      <c r="J100">
        <v>0.46065294069691948</v>
      </c>
      <c r="K100">
        <v>10093.678311132502</v>
      </c>
      <c r="L100">
        <v>3.6696905670353932E-3</v>
      </c>
      <c r="M100" s="14">
        <v>95</v>
      </c>
      <c r="N100">
        <v>1962.1320000000001</v>
      </c>
      <c r="O100" s="12">
        <v>8.7843467213758383E-5</v>
      </c>
      <c r="P100" s="12">
        <v>2.9843873572041598E-2</v>
      </c>
      <c r="Q100" s="12">
        <v>1.1773735336561952E-2</v>
      </c>
      <c r="R100">
        <v>3.4036</v>
      </c>
      <c r="S100" s="40">
        <v>1508200.50046875</v>
      </c>
      <c r="T100">
        <v>533.37222222222226</v>
      </c>
      <c r="U100" s="17">
        <v>614.95991555360126</v>
      </c>
      <c r="V100">
        <v>0.03</v>
      </c>
      <c r="W100" s="12">
        <v>350864.05463681911</v>
      </c>
      <c r="X100" s="100">
        <v>2.2342291777312725E-2</v>
      </c>
      <c r="Y100">
        <v>6.6901543937707624</v>
      </c>
      <c r="Z100">
        <v>6.6901544006556071</v>
      </c>
      <c r="AA100">
        <v>-6.884844694354797E-9</v>
      </c>
      <c r="AB100">
        <v>2.3550972260939235E-5</v>
      </c>
      <c r="AC100" s="100">
        <v>668.29041428927462</v>
      </c>
      <c r="AD100">
        <v>9271.0249160807052</v>
      </c>
      <c r="AE100">
        <v>614.95991625675572</v>
      </c>
      <c r="AF100" s="20">
        <v>7.031544555502478E-7</v>
      </c>
      <c r="AG100">
        <v>2.3609908261554827E-5</v>
      </c>
      <c r="AH100">
        <v>18.698288256006169</v>
      </c>
      <c r="AI100">
        <v>0.18032451132114855</v>
      </c>
      <c r="AJ100">
        <v>37.182430469542382</v>
      </c>
      <c r="AK100">
        <v>2.4739567562956646</v>
      </c>
      <c r="AL100">
        <v>1.4427106023628116</v>
      </c>
      <c r="AM100">
        <v>623.06876474572664</v>
      </c>
      <c r="AN100">
        <v>7.068501872709021E-8</v>
      </c>
      <c r="AO100">
        <v>5.8936000615591907E-8</v>
      </c>
      <c r="AP100">
        <v>2.2919312553939299</v>
      </c>
      <c r="AQ100">
        <v>4.6338212494932995E-5</v>
      </c>
      <c r="AR100">
        <v>1.1834422131085209E-5</v>
      </c>
      <c r="AS100">
        <v>18.637623372421825</v>
      </c>
      <c r="AT100">
        <v>11.575911498244624</v>
      </c>
      <c r="AU100">
        <v>2.0874205840178264</v>
      </c>
      <c r="AV100">
        <v>0.20451067137610357</v>
      </c>
      <c r="AW100">
        <v>1.7432540824228633E-2</v>
      </c>
      <c r="AX100">
        <v>0.20451066513371569</v>
      </c>
      <c r="AY100">
        <v>6.2423878843809177E-9</v>
      </c>
      <c r="AZ100">
        <v>893960.08484602417</v>
      </c>
      <c r="BA100">
        <v>2.0217976601993905E-5</v>
      </c>
      <c r="BB100" s="40">
        <v>1498488.5286141043</v>
      </c>
      <c r="BC100" s="62">
        <v>-9711.9718546457589</v>
      </c>
      <c r="BD100" s="61">
        <v>-0.64394434636689679</v>
      </c>
      <c r="BE100" s="40">
        <v>1006728.0921892112</v>
      </c>
      <c r="BF100" s="58">
        <v>1.4884739387330699</v>
      </c>
      <c r="BG100">
        <v>0.92652899999999994</v>
      </c>
      <c r="BH100">
        <v>4.5999999999999999E-2</v>
      </c>
      <c r="BI100">
        <v>5625</v>
      </c>
      <c r="BJ100">
        <v>1.0296533581715974</v>
      </c>
      <c r="BK100">
        <v>89.696542594189395</v>
      </c>
      <c r="BL100">
        <v>1.4984885286141041</v>
      </c>
      <c r="BM100">
        <v>89.696542594189395</v>
      </c>
      <c r="BN100">
        <v>1.0296533581715974</v>
      </c>
      <c r="BO100">
        <v>2469.746345816081</v>
      </c>
      <c r="BP100">
        <v>2.4155331490889874E-5</v>
      </c>
      <c r="BQ100">
        <v>9.62351458891893E-2</v>
      </c>
      <c r="BR100">
        <v>6687.242682959597</v>
      </c>
      <c r="BS100">
        <v>956377.80305816536</v>
      </c>
      <c r="BT100">
        <v>1.6785194460339341</v>
      </c>
      <c r="BU100">
        <v>1722.6695497347639</v>
      </c>
      <c r="BV100">
        <v>14080.608294529478</v>
      </c>
      <c r="BW100">
        <v>7.0890839966300433E-5</v>
      </c>
      <c r="BX100">
        <v>0.48338058563694236</v>
      </c>
      <c r="BY100">
        <v>7873.2564890489493</v>
      </c>
      <c r="BZ100">
        <v>325875.9929263196</v>
      </c>
      <c r="CA100">
        <v>1.1546631833451722</v>
      </c>
      <c r="CB100">
        <v>626.83300761261989</v>
      </c>
      <c r="CC100">
        <v>25735.155212418158</v>
      </c>
      <c r="CD100">
        <v>-0.3601333382051714</v>
      </c>
    </row>
    <row r="101" spans="1:82">
      <c r="A101" s="13" t="s">
        <v>402</v>
      </c>
      <c r="B101">
        <v>16650838.154999999</v>
      </c>
      <c r="C101">
        <v>623.7467472920838</v>
      </c>
      <c r="D101">
        <v>115.08174830522883</v>
      </c>
      <c r="E101">
        <v>572.29121245744955</v>
      </c>
      <c r="F101">
        <v>2559557.8321399409</v>
      </c>
      <c r="G101">
        <v>1675797.4223693286</v>
      </c>
      <c r="H101">
        <v>2.3829582904311094E-5</v>
      </c>
      <c r="I101">
        <v>6.5509940250288218E-5</v>
      </c>
      <c r="J101">
        <v>0.45915472043015876</v>
      </c>
      <c r="K101">
        <v>10285.252806144354</v>
      </c>
      <c r="L101">
        <v>3.5437208597502243E-3</v>
      </c>
      <c r="M101" s="14">
        <v>96</v>
      </c>
      <c r="N101">
        <v>2614.3679999999999</v>
      </c>
      <c r="O101" s="12">
        <v>8.7843467213758383E-5</v>
      </c>
      <c r="P101" s="12">
        <v>2.9843873572041598E-2</v>
      </c>
      <c r="Q101" s="12">
        <v>1.1773735336561952E-2</v>
      </c>
      <c r="R101">
        <v>3.4036</v>
      </c>
      <c r="S101" s="40">
        <v>1908557.71484375</v>
      </c>
      <c r="T101">
        <v>537.15</v>
      </c>
      <c r="U101" s="17">
        <v>613.19433422880502</v>
      </c>
      <c r="V101">
        <v>0.03</v>
      </c>
      <c r="W101" s="12">
        <v>469865.74536284013</v>
      </c>
      <c r="X101" s="100">
        <v>1.9870649407261985E-2</v>
      </c>
      <c r="Y101">
        <v>7.0940454991050812</v>
      </c>
      <c r="Z101">
        <v>7.0940455037753534</v>
      </c>
      <c r="AA101">
        <v>-4.6702721689939608E-9</v>
      </c>
      <c r="AB101">
        <v>1.4335152466093682E-5</v>
      </c>
      <c r="AC101" s="100">
        <v>667.66613555984497</v>
      </c>
      <c r="AD101">
        <v>11708.596133026242</v>
      </c>
      <c r="AE101">
        <v>613.19433422880491</v>
      </c>
      <c r="AF101" s="20">
        <v>0</v>
      </c>
      <c r="AG101">
        <v>1.4386583463224234E-5</v>
      </c>
      <c r="AH101">
        <v>29.664595767351901</v>
      </c>
      <c r="AI101">
        <v>0.22767255359693137</v>
      </c>
      <c r="AJ101">
        <v>28.613976905336933</v>
      </c>
      <c r="AK101">
        <v>2.4826112252428607</v>
      </c>
      <c r="AL101">
        <v>1.4674493516224545</v>
      </c>
      <c r="AM101">
        <v>623.74674728939465</v>
      </c>
      <c r="AN101">
        <v>2.6891484594671056E-9</v>
      </c>
      <c r="AO101">
        <v>5.1430997130551224E-8</v>
      </c>
      <c r="AP101">
        <v>2.5653884746606961</v>
      </c>
      <c r="AQ101">
        <v>3.5310349052994779E-5</v>
      </c>
      <c r="AR101">
        <v>7.2190072301773924E-6</v>
      </c>
      <c r="AS101">
        <v>14.358134903383258</v>
      </c>
      <c r="AT101">
        <v>10.271583369023826</v>
      </c>
      <c r="AU101">
        <v>2.3385576151094258</v>
      </c>
      <c r="AV101">
        <v>0.22683085955127025</v>
      </c>
      <c r="AW101">
        <v>1.0746126496087719E-2</v>
      </c>
      <c r="AX101">
        <v>0.22683085716527077</v>
      </c>
      <c r="AY101">
        <v>2.3859994813246743E-9</v>
      </c>
      <c r="AZ101">
        <v>883760.40977061237</v>
      </c>
      <c r="BA101">
        <v>1.3764133347353954E-5</v>
      </c>
      <c r="BB101" s="40">
        <v>1889851.5565464792</v>
      </c>
      <c r="BC101" s="62">
        <v>-18706.158297270769</v>
      </c>
      <c r="BD101" s="61">
        <v>-0.98012012693062345</v>
      </c>
      <c r="BE101" s="40">
        <v>1280487.4856792598</v>
      </c>
      <c r="BF101" s="58">
        <v>1.4758844406386138</v>
      </c>
      <c r="BG101">
        <v>0.92652899999999994</v>
      </c>
      <c r="BH101">
        <v>4.5999999999999999E-2</v>
      </c>
      <c r="BI101">
        <v>5625</v>
      </c>
      <c r="BJ101">
        <v>1.0312694060564869</v>
      </c>
      <c r="BK101">
        <v>86.596747292083819</v>
      </c>
      <c r="BL101">
        <v>1.8898515565464791</v>
      </c>
      <c r="BM101">
        <v>86.596747292083819</v>
      </c>
      <c r="BN101">
        <v>1.0312694060564869</v>
      </c>
      <c r="BO101">
        <v>2171.2568582023209</v>
      </c>
      <c r="BP101">
        <v>2.4196162171183648E-5</v>
      </c>
      <c r="BQ101">
        <v>9.7306670755262392E-2</v>
      </c>
      <c r="BR101">
        <v>6821.8677331658537</v>
      </c>
      <c r="BS101">
        <v>1272138.8080724305</v>
      </c>
      <c r="BT101">
        <v>1.6963175977646865</v>
      </c>
      <c r="BU101">
        <v>2173.4932921630148</v>
      </c>
      <c r="BV101">
        <v>17963.321760130253</v>
      </c>
      <c r="BW101">
        <v>7.1931425352351173E-5</v>
      </c>
      <c r="BX101">
        <v>0.48828796546988579</v>
      </c>
      <c r="BY101">
        <v>7573.9606379747047</v>
      </c>
      <c r="BZ101">
        <v>427919.74096994149</v>
      </c>
      <c r="CA101">
        <v>1.1157469009662155</v>
      </c>
      <c r="CB101">
        <v>768.85416140119492</v>
      </c>
      <c r="CC101">
        <v>31886.416968098049</v>
      </c>
      <c r="CD101">
        <v>-0.36717615925548253</v>
      </c>
    </row>
    <row r="102" spans="1:82">
      <c r="A102" s="13" t="s">
        <v>403</v>
      </c>
      <c r="B102">
        <v>16650838.154999999</v>
      </c>
      <c r="C102">
        <v>623.7467472920838</v>
      </c>
      <c r="D102">
        <v>115.08174830522883</v>
      </c>
      <c r="E102">
        <v>572.29121245744955</v>
      </c>
      <c r="F102">
        <v>2559557.8321399409</v>
      </c>
      <c r="G102">
        <v>1675797.4223693286</v>
      </c>
      <c r="H102">
        <v>2.3829582904311094E-5</v>
      </c>
      <c r="I102">
        <v>6.5509940250288218E-5</v>
      </c>
      <c r="J102">
        <v>0.45915472043015876</v>
      </c>
      <c r="K102">
        <v>10285.252806144354</v>
      </c>
      <c r="L102">
        <v>3.5437208597502243E-3</v>
      </c>
      <c r="M102" s="14">
        <v>97</v>
      </c>
      <c r="N102">
        <v>3376.44</v>
      </c>
      <c r="O102" s="12">
        <v>8.7843467213758383E-5</v>
      </c>
      <c r="P102" s="12">
        <v>2.9843873572041598E-2</v>
      </c>
      <c r="Q102" s="12">
        <v>1.1773735336561952E-2</v>
      </c>
      <c r="R102">
        <v>3.4036</v>
      </c>
      <c r="S102" s="40">
        <v>2308746.44921875</v>
      </c>
      <c r="T102">
        <v>539.03888888888889</v>
      </c>
      <c r="U102" s="17">
        <v>610.26602577938195</v>
      </c>
      <c r="V102">
        <v>0.03</v>
      </c>
      <c r="W102" s="12">
        <v>606828.68566051451</v>
      </c>
      <c r="X102" s="100">
        <v>1.8108952945050504E-2</v>
      </c>
      <c r="Y102">
        <v>7.4311038370778686</v>
      </c>
      <c r="Z102">
        <v>7.4311038376043745</v>
      </c>
      <c r="AA102">
        <v>-5.2650594994929634E-10</v>
      </c>
      <c r="AB102">
        <v>9.4305365350519636E-6</v>
      </c>
      <c r="AC102" s="100">
        <v>664.23046742927249</v>
      </c>
      <c r="AD102">
        <v>14435.697847071186</v>
      </c>
      <c r="AE102">
        <v>610.26602644239631</v>
      </c>
      <c r="AF102" s="20">
        <v>6.630143616348505E-7</v>
      </c>
      <c r="AG102">
        <v>9.4768842128924328E-6</v>
      </c>
      <c r="AH102">
        <v>45.092503654425819</v>
      </c>
      <c r="AI102">
        <v>0.28070079063756664</v>
      </c>
      <c r="AJ102">
        <v>23.239088210885967</v>
      </c>
      <c r="AK102">
        <v>2.4414443880169823</v>
      </c>
      <c r="AL102">
        <v>1.4674493516224545</v>
      </c>
      <c r="AM102">
        <v>623.74674729271999</v>
      </c>
      <c r="AN102">
        <v>-6.361915438901633E-10</v>
      </c>
      <c r="AO102">
        <v>4.6347677840469215E-8</v>
      </c>
      <c r="AP102">
        <v>2.8452252043423254</v>
      </c>
      <c r="AQ102">
        <v>2.8706152971366456E-5</v>
      </c>
      <c r="AR102">
        <v>4.761615945366451E-6</v>
      </c>
      <c r="AS102">
        <v>11.676370682063977</v>
      </c>
      <c r="AT102">
        <v>9.2378359991919634</v>
      </c>
      <c r="AU102">
        <v>2.5930678687533595</v>
      </c>
      <c r="AV102">
        <v>0.25215733558896591</v>
      </c>
      <c r="AW102">
        <v>7.0694566221980839E-3</v>
      </c>
      <c r="AX102">
        <v>0.25215732185167172</v>
      </c>
      <c r="AY102">
        <v>1.3737294191074056E-8</v>
      </c>
      <c r="AZ102">
        <v>883760.40977061237</v>
      </c>
      <c r="BA102">
        <v>1.0089237550530519E-5</v>
      </c>
      <c r="BB102" s="40">
        <v>2323385.3771793796</v>
      </c>
      <c r="BC102" s="62">
        <v>14638.927960629575</v>
      </c>
      <c r="BD102" s="61">
        <v>0.63406390795243883</v>
      </c>
      <c r="BE102" s="40">
        <v>1524810.3852456473</v>
      </c>
      <c r="BF102" s="58">
        <v>1.5237208505797799</v>
      </c>
      <c r="BG102">
        <v>0.92652899999999994</v>
      </c>
      <c r="BH102">
        <v>4.5999999999999999E-2</v>
      </c>
      <c r="BI102">
        <v>5625</v>
      </c>
      <c r="BJ102">
        <v>1.0322429846481616</v>
      </c>
      <c r="BK102">
        <v>84.707858403194905</v>
      </c>
      <c r="BL102">
        <v>2.3233853771793793</v>
      </c>
      <c r="BM102">
        <v>84.707858403194905</v>
      </c>
      <c r="BN102">
        <v>1.0322429846481616</v>
      </c>
      <c r="BO102">
        <v>1998.7926030001254</v>
      </c>
      <c r="BP102">
        <v>2.4136744168320347E-5</v>
      </c>
      <c r="BQ102">
        <v>9.8572668126730573E-2</v>
      </c>
      <c r="BR102">
        <v>7067.320601290131</v>
      </c>
      <c r="BS102">
        <v>1647003.8652502995</v>
      </c>
      <c r="BT102">
        <v>1.7305213762655776</v>
      </c>
      <c r="BU102">
        <v>2693.7315817165113</v>
      </c>
      <c r="BV102">
        <v>22552.597084670972</v>
      </c>
      <c r="BW102">
        <v>7.3405234855077978E-5</v>
      </c>
      <c r="BX102">
        <v>0.49540037953836386</v>
      </c>
      <c r="BY102">
        <v>7221.1659172619939</v>
      </c>
      <c r="BZ102">
        <v>541559.61789734953</v>
      </c>
      <c r="CA102">
        <v>1.0699858174877568</v>
      </c>
      <c r="CB102">
        <v>912.84294416032378</v>
      </c>
      <c r="CC102">
        <v>38409.453590452067</v>
      </c>
      <c r="CD102">
        <v>-0.38118649601439986</v>
      </c>
    </row>
    <row r="103" spans="1:82">
      <c r="A103" s="13" t="s">
        <v>404</v>
      </c>
      <c r="B103">
        <v>16547416.799999999</v>
      </c>
      <c r="C103">
        <v>623.23870133313642</v>
      </c>
      <c r="D103">
        <v>113.82300371015133</v>
      </c>
      <c r="E103">
        <v>574.34988711113044</v>
      </c>
      <c r="F103">
        <v>2563035.5779140079</v>
      </c>
      <c r="G103">
        <v>1671616.2807993235</v>
      </c>
      <c r="H103">
        <v>2.3752482411014488E-5</v>
      </c>
      <c r="I103">
        <v>6.5759231557403181E-5</v>
      </c>
      <c r="J103">
        <v>0.46027765484939753</v>
      </c>
      <c r="K103">
        <v>10140.600460117175</v>
      </c>
      <c r="L103">
        <v>3.6380461586323874E-3</v>
      </c>
      <c r="M103" s="14">
        <v>98</v>
      </c>
      <c r="N103">
        <v>1960.7760000000001</v>
      </c>
      <c r="O103" s="12">
        <v>8.7843467213758383E-5</v>
      </c>
      <c r="P103" s="12">
        <v>2.9843873572041598E-2</v>
      </c>
      <c r="Q103" s="12">
        <v>1.1773735336561952E-2</v>
      </c>
      <c r="R103">
        <v>3.4036</v>
      </c>
      <c r="S103" s="40">
        <v>1263431.13671875</v>
      </c>
      <c r="T103">
        <v>562.65</v>
      </c>
      <c r="U103" s="17">
        <v>630.72743368268334</v>
      </c>
      <c r="V103">
        <v>0.03</v>
      </c>
      <c r="W103" s="12">
        <v>351063.37363645202</v>
      </c>
      <c r="X103" s="100">
        <v>2.2306828408189056E-2</v>
      </c>
      <c r="Y103">
        <v>6.6954702815386131</v>
      </c>
      <c r="Z103">
        <v>6.6954702875661329</v>
      </c>
      <c r="AA103">
        <v>-6.0275198165982147E-9</v>
      </c>
      <c r="AB103">
        <v>2.3389567244679131E-5</v>
      </c>
      <c r="AC103" s="100">
        <v>656.46347585520289</v>
      </c>
      <c r="AD103">
        <v>9268.9266655783249</v>
      </c>
      <c r="AE103">
        <v>630.72743368268311</v>
      </c>
      <c r="AF103" s="20">
        <v>0</v>
      </c>
      <c r="AG103">
        <v>2.3439411133453728E-5</v>
      </c>
      <c r="AH103">
        <v>18.664968636185449</v>
      </c>
      <c r="AI103">
        <v>0.1802707901167046</v>
      </c>
      <c r="AJ103">
        <v>36.905565934653374</v>
      </c>
      <c r="AK103">
        <v>1.8146562682297178</v>
      </c>
      <c r="AL103">
        <v>1.4487735538805233</v>
      </c>
      <c r="AM103">
        <v>623.23870128062742</v>
      </c>
      <c r="AN103">
        <v>5.2508994485833682E-8</v>
      </c>
      <c r="AO103">
        <v>4.9843888774597122E-8</v>
      </c>
      <c r="AP103">
        <v>2.2840286722228655</v>
      </c>
      <c r="AQ103">
        <v>4.6124954280795295E-5</v>
      </c>
      <c r="AR103">
        <v>1.1744627511114163E-5</v>
      </c>
      <c r="AS103">
        <v>18.492022795348326</v>
      </c>
      <c r="AT103">
        <v>11.536697194196377</v>
      </c>
      <c r="AU103">
        <v>2.07972951853495</v>
      </c>
      <c r="AV103">
        <v>0.20429915368791551</v>
      </c>
      <c r="AW103">
        <v>1.7367501958124375E-2</v>
      </c>
      <c r="AX103">
        <v>0.20429914797573456</v>
      </c>
      <c r="AY103">
        <v>5.7121809504678822E-9</v>
      </c>
      <c r="AZ103">
        <v>891419.29711468448</v>
      </c>
      <c r="BA103">
        <v>2.0194560095388604E-5</v>
      </c>
      <c r="BB103" s="40">
        <v>1263677.0329007385</v>
      </c>
      <c r="BC103" s="62">
        <v>245.89618198852986</v>
      </c>
      <c r="BD103" s="61">
        <v>1.9462570997509646E-2</v>
      </c>
      <c r="BE103" s="40">
        <v>847771.0250014409</v>
      </c>
      <c r="BF103" s="58">
        <v>1.4905876653411112</v>
      </c>
      <c r="BG103">
        <v>0.92652899999999994</v>
      </c>
      <c r="BH103">
        <v>4.5999999999999999E-2</v>
      </c>
      <c r="BI103">
        <v>5625</v>
      </c>
      <c r="BJ103">
        <v>1.0426608804872026</v>
      </c>
      <c r="BK103">
        <v>60.588701333136441</v>
      </c>
      <c r="BL103">
        <v>1.2636770329007385</v>
      </c>
      <c r="BM103">
        <v>60.588701333136441</v>
      </c>
      <c r="BN103">
        <v>1.0426608804872026</v>
      </c>
      <c r="BO103">
        <v>423.89462258509428</v>
      </c>
      <c r="BP103">
        <v>2.396745052359672E-5</v>
      </c>
      <c r="BQ103">
        <v>0.10117665383584581</v>
      </c>
      <c r="BR103">
        <v>7634.7635699909051</v>
      </c>
      <c r="BS103">
        <v>963208.73409351718</v>
      </c>
      <c r="BT103">
        <v>1.8085774848810601</v>
      </c>
      <c r="BU103">
        <v>1785.0032599314184</v>
      </c>
      <c r="BV103">
        <v>15339.282883750859</v>
      </c>
      <c r="BW103">
        <v>2.3736945062569547E-5</v>
      </c>
      <c r="BX103">
        <v>0.1140089149913031</v>
      </c>
      <c r="BY103">
        <v>10243.297671633287</v>
      </c>
      <c r="BZ103">
        <v>972562.29129021522</v>
      </c>
      <c r="CA103">
        <v>2.1326805373917788</v>
      </c>
      <c r="CB103">
        <v>1921.4633261830884</v>
      </c>
      <c r="CC103">
        <v>18606.155374788905</v>
      </c>
      <c r="CD103">
        <v>-0.19382923750153144</v>
      </c>
    </row>
    <row r="104" spans="1:82">
      <c r="A104" s="13" t="s">
        <v>405</v>
      </c>
      <c r="B104">
        <v>16719785.725</v>
      </c>
      <c r="C104">
        <v>624.08398426992824</v>
      </c>
      <c r="D104">
        <v>115.93036328992132</v>
      </c>
      <c r="E104">
        <v>570.9092360058894</v>
      </c>
      <c r="F104">
        <v>2557216.0713552916</v>
      </c>
      <c r="G104">
        <v>1678592.8027206569</v>
      </c>
      <c r="H104">
        <v>2.3881635703930669E-5</v>
      </c>
      <c r="I104">
        <v>6.5343120666275665E-5</v>
      </c>
      <c r="J104">
        <v>0.45840868995416201</v>
      </c>
      <c r="K104">
        <v>10385.058717031257</v>
      </c>
      <c r="L104">
        <v>3.4813429573410932E-3</v>
      </c>
      <c r="M104" s="14">
        <v>99</v>
      </c>
      <c r="N104">
        <v>2714.7119999999995</v>
      </c>
      <c r="O104" s="12">
        <v>8.7843467213758383E-5</v>
      </c>
      <c r="P104" s="12">
        <v>2.9843873572041598E-2</v>
      </c>
      <c r="Q104" s="12">
        <v>1.1773735336561952E-2</v>
      </c>
      <c r="R104">
        <v>3.4036</v>
      </c>
      <c r="S104" s="40">
        <v>1678938.11328125</v>
      </c>
      <c r="T104">
        <v>564.03888888888889</v>
      </c>
      <c r="U104" s="17">
        <v>627.84249472875672</v>
      </c>
      <c r="V104">
        <v>0.03</v>
      </c>
      <c r="W104" s="12">
        <v>489145.60977625416</v>
      </c>
      <c r="X104" s="100">
        <v>1.9526449449959096E-2</v>
      </c>
      <c r="Y104">
        <v>7.1562970485960742</v>
      </c>
      <c r="Z104">
        <v>7.1562970699258166</v>
      </c>
      <c r="AA104">
        <v>-2.1329742416753561E-8</v>
      </c>
      <c r="AB104">
        <v>1.3259107880973184E-5</v>
      </c>
      <c r="AC104" s="100">
        <v>657.01933700056009</v>
      </c>
      <c r="AD104">
        <v>12083.001002881534</v>
      </c>
      <c r="AE104">
        <v>627.84249532337071</v>
      </c>
      <c r="AF104" s="20">
        <v>5.9461399359861389E-7</v>
      </c>
      <c r="AG104">
        <v>1.3303037049897753E-5</v>
      </c>
      <c r="AH104">
        <v>31.507485920709513</v>
      </c>
      <c r="AI104">
        <v>0.23492181144169275</v>
      </c>
      <c r="AJ104">
        <v>27.304947057222133</v>
      </c>
      <c r="AK104">
        <v>1.8772166535699801</v>
      </c>
      <c r="AL104">
        <v>1.4803212935190788</v>
      </c>
      <c r="AM104">
        <v>624.08398426214001</v>
      </c>
      <c r="AN104">
        <v>7.7882305049570277E-9</v>
      </c>
      <c r="AO104">
        <v>4.3929168924569122E-8</v>
      </c>
      <c r="AP104">
        <v>2.5877584715006288</v>
      </c>
      <c r="AQ104">
        <v>3.3897702184715854E-5</v>
      </c>
      <c r="AR104">
        <v>6.673483109411161E-6</v>
      </c>
      <c r="AS104">
        <v>13.697556603522985</v>
      </c>
      <c r="AT104">
        <v>10.036087334099982</v>
      </c>
      <c r="AU104">
        <v>2.3576958163137967</v>
      </c>
      <c r="AV104">
        <v>0.23006265518683211</v>
      </c>
      <c r="AW104">
        <v>1.000364551038835E-2</v>
      </c>
      <c r="AX104">
        <v>0.23006264019259143</v>
      </c>
      <c r="AY104">
        <v>1.4994240682408844E-8</v>
      </c>
      <c r="AZ104">
        <v>878623.26863463479</v>
      </c>
      <c r="BA104">
        <v>1.3099252715443239E-5</v>
      </c>
      <c r="BB104" s="40">
        <v>1682194.6050833163</v>
      </c>
      <c r="BC104" s="62">
        <v>3256.4918020663317</v>
      </c>
      <c r="BD104" s="61">
        <v>0.19396139597438605</v>
      </c>
      <c r="BE104" s="40">
        <v>1068544.7294288995</v>
      </c>
      <c r="BF104" s="58">
        <v>1.5742856230102709</v>
      </c>
      <c r="BG104">
        <v>0.92652899999999994</v>
      </c>
      <c r="BH104">
        <v>4.5999999999999999E-2</v>
      </c>
      <c r="BI104">
        <v>5625</v>
      </c>
      <c r="BJ104">
        <v>1.042828734561708</v>
      </c>
      <c r="BK104">
        <v>60.045095381039346</v>
      </c>
      <c r="BL104">
        <v>1.6821946050833163</v>
      </c>
      <c r="BM104">
        <v>60.045095381039346</v>
      </c>
      <c r="BN104">
        <v>1.042828734561708</v>
      </c>
      <c r="BO104">
        <v>401.80584883496493</v>
      </c>
      <c r="BP104">
        <v>2.4048342518992313E-5</v>
      </c>
      <c r="BQ104">
        <v>0.10225533500856317</v>
      </c>
      <c r="BR104">
        <v>7744.0988553772786</v>
      </c>
      <c r="BS104">
        <v>1329085.3861444446</v>
      </c>
      <c r="BT104">
        <v>1.8212520819520412</v>
      </c>
      <c r="BU104">
        <v>2315.8912759875388</v>
      </c>
      <c r="BV104">
        <v>20113.602990048708</v>
      </c>
      <c r="BW104">
        <v>2.3811676292962969E-5</v>
      </c>
      <c r="BX104">
        <v>0.12569042971740821</v>
      </c>
      <c r="BY104">
        <v>12649.595302802183</v>
      </c>
      <c r="BZ104">
        <v>1342295.2760547369</v>
      </c>
      <c r="CA104">
        <v>2.3964280276909018</v>
      </c>
      <c r="CB104">
        <v>2605.1458446552274</v>
      </c>
      <c r="CC104">
        <v>27811.216349870167</v>
      </c>
      <c r="CD104">
        <v>-0.23077825084822381</v>
      </c>
    </row>
    <row r="105" spans="1:82">
      <c r="A105" s="13" t="s">
        <v>406</v>
      </c>
      <c r="B105">
        <v>16547416.799999999</v>
      </c>
      <c r="C105">
        <v>623.23870133313642</v>
      </c>
      <c r="D105">
        <v>113.82300371015133</v>
      </c>
      <c r="E105">
        <v>574.34988711113044</v>
      </c>
      <c r="F105">
        <v>2563035.5779140079</v>
      </c>
      <c r="G105">
        <v>1671616.2807993235</v>
      </c>
      <c r="H105">
        <v>2.3752482411014488E-5</v>
      </c>
      <c r="I105">
        <v>6.5759231557403181E-5</v>
      </c>
      <c r="J105">
        <v>0.46027765484939753</v>
      </c>
      <c r="K105">
        <v>10140.600460117175</v>
      </c>
      <c r="L105">
        <v>3.6380461586323874E-3</v>
      </c>
      <c r="M105" s="14">
        <v>100</v>
      </c>
      <c r="N105">
        <v>3383.22</v>
      </c>
      <c r="O105" s="12">
        <v>8.7843467213758383E-5</v>
      </c>
      <c r="P105" s="12">
        <v>2.9843873572041598E-2</v>
      </c>
      <c r="Q105" s="12">
        <v>1.1773735336561952E-2</v>
      </c>
      <c r="R105">
        <v>3.4036</v>
      </c>
      <c r="S105" s="40">
        <v>1971019.4824687501</v>
      </c>
      <c r="T105">
        <v>563.48333333333335</v>
      </c>
      <c r="U105" s="17">
        <v>625.03506279994883</v>
      </c>
      <c r="V105">
        <v>0.03</v>
      </c>
      <c r="W105" s="12">
        <v>605742.12809332483</v>
      </c>
      <c r="X105" s="100">
        <v>1.818593516065908E-2</v>
      </c>
      <c r="Y105">
        <v>7.4153589905238855</v>
      </c>
      <c r="Z105">
        <v>7.4153589944482521</v>
      </c>
      <c r="AA105">
        <v>-3.9243666094535001E-9</v>
      </c>
      <c r="AB105">
        <v>9.6365118711758376E-6</v>
      </c>
      <c r="AC105" s="100">
        <v>653.89166799224404</v>
      </c>
      <c r="AD105">
        <v>14440.44607187992</v>
      </c>
      <c r="AE105">
        <v>625.03506336199393</v>
      </c>
      <c r="AF105" s="20">
        <v>5.6204510201496305E-7</v>
      </c>
      <c r="AG105">
        <v>9.6755565816236239E-6</v>
      </c>
      <c r="AH105">
        <v>45.303274138198844</v>
      </c>
      <c r="AI105">
        <v>0.28085135603487194</v>
      </c>
      <c r="AJ105">
        <v>23.734074028057471</v>
      </c>
      <c r="AK105">
        <v>1.8524331637778602</v>
      </c>
      <c r="AL105">
        <v>1.4487735538805233</v>
      </c>
      <c r="AM105">
        <v>623.23870133332662</v>
      </c>
      <c r="AN105">
        <v>-1.9019807950826362E-10</v>
      </c>
      <c r="AO105">
        <v>3.9044710447786241E-8</v>
      </c>
      <c r="AP105">
        <v>2.8756618958062719</v>
      </c>
      <c r="AQ105">
        <v>2.9098017853375189E-5</v>
      </c>
      <c r="AR105">
        <v>4.8573006460357051E-6</v>
      </c>
      <c r="AS105">
        <v>11.9149252176868</v>
      </c>
      <c r="AT105">
        <v>9.3389591710716644</v>
      </c>
      <c r="AU105">
        <v>2.6228593471497805</v>
      </c>
      <c r="AV105">
        <v>0.25280254865649132</v>
      </c>
      <c r="AW105">
        <v>7.1554183556007513E-3</v>
      </c>
      <c r="AX105">
        <v>0.25280254804906804</v>
      </c>
      <c r="AY105">
        <v>6.0742327834262255E-10</v>
      </c>
      <c r="AZ105">
        <v>891419.29711468448</v>
      </c>
      <c r="BA105">
        <v>1.0118720109554726E-5</v>
      </c>
      <c r="BB105" s="40">
        <v>1975582.6099035887</v>
      </c>
      <c r="BC105" s="62">
        <v>4563.1274348385632</v>
      </c>
      <c r="BD105" s="61">
        <v>0.23151102642187657</v>
      </c>
      <c r="BE105" s="40">
        <v>1245163.6929708663</v>
      </c>
      <c r="BF105" s="58">
        <v>1.5866047340249683</v>
      </c>
      <c r="BG105">
        <v>0.92652899999999994</v>
      </c>
      <c r="BH105">
        <v>4.5999999999999999E-2</v>
      </c>
      <c r="BI105">
        <v>5625</v>
      </c>
      <c r="BJ105">
        <v>1.0429166237825809</v>
      </c>
      <c r="BK105">
        <v>59.75536799980307</v>
      </c>
      <c r="BL105">
        <v>1.9755826099035885</v>
      </c>
      <c r="BM105">
        <v>59.75536799980307</v>
      </c>
      <c r="BN105">
        <v>1.0429166237825809</v>
      </c>
      <c r="BO105">
        <v>390.27456480764317</v>
      </c>
      <c r="BP105">
        <v>2.3927675434840098E-5</v>
      </c>
      <c r="BQ105">
        <v>0.10246873486039067</v>
      </c>
      <c r="BR105">
        <v>7889.4832855299856</v>
      </c>
      <c r="BS105">
        <v>1664730.741347475</v>
      </c>
      <c r="BT105">
        <v>1.8422887299424362</v>
      </c>
      <c r="BU105">
        <v>2785.7754941741264</v>
      </c>
      <c r="BV105">
        <v>24245.057522794465</v>
      </c>
      <c r="BW105">
        <v>2.3712455473310082E-5</v>
      </c>
      <c r="BX105">
        <v>0.13149700599454445</v>
      </c>
      <c r="BY105">
        <v>14200.870891883169</v>
      </c>
      <c r="BZ105">
        <v>1679840.2388229226</v>
      </c>
      <c r="CA105">
        <v>2.5607998916718717</v>
      </c>
      <c r="CB105">
        <v>3201.0501429713627</v>
      </c>
      <c r="CC105">
        <v>35751.483943417566</v>
      </c>
      <c r="CD105">
        <v>-0.23592695825831414</v>
      </c>
    </row>
    <row r="106" spans="1:82">
      <c r="A106" s="13" t="s">
        <v>407</v>
      </c>
      <c r="B106">
        <v>16581890.584999999</v>
      </c>
      <c r="C106">
        <v>623.40834329200698</v>
      </c>
      <c r="D106">
        <v>114.24072089270538</v>
      </c>
      <c r="E106">
        <v>573.66553119769708</v>
      </c>
      <c r="F106">
        <v>2561880.926064556</v>
      </c>
      <c r="G106">
        <v>1673008.4528857057</v>
      </c>
      <c r="H106">
        <v>2.3778054068935119E-5</v>
      </c>
      <c r="I106">
        <v>6.5676255486798709E-5</v>
      </c>
      <c r="J106">
        <v>0.4599028461125329</v>
      </c>
      <c r="K106">
        <v>10188.161618072991</v>
      </c>
      <c r="L106">
        <v>3.6065031383353337E-3</v>
      </c>
      <c r="M106" s="14">
        <v>101</v>
      </c>
      <c r="N106">
        <v>4040.88</v>
      </c>
      <c r="O106" s="12">
        <v>8.7843467213758383E-5</v>
      </c>
      <c r="P106" s="12">
        <v>2.9843873572041598E-2</v>
      </c>
      <c r="Q106" s="12">
        <v>1.1773735336561952E-2</v>
      </c>
      <c r="R106">
        <v>3.4036</v>
      </c>
      <c r="S106" s="40">
        <v>2262618.5702187498</v>
      </c>
      <c r="T106">
        <v>564.26111111111106</v>
      </c>
      <c r="U106" s="17">
        <v>623.14314763764241</v>
      </c>
      <c r="V106">
        <v>0.03</v>
      </c>
      <c r="W106" s="12">
        <v>724405.66676901293</v>
      </c>
      <c r="X106" s="100">
        <v>1.7065935786192653E-2</v>
      </c>
      <c r="Y106">
        <v>7.654819356878102</v>
      </c>
      <c r="Z106">
        <v>7.6548193814729206</v>
      </c>
      <c r="AA106">
        <v>-2.4594818626155757E-8</v>
      </c>
      <c r="AB106">
        <v>7.127451800760808E-6</v>
      </c>
      <c r="AC106" s="100">
        <v>652.52584558547403</v>
      </c>
      <c r="AD106">
        <v>16729.074045427158</v>
      </c>
      <c r="AE106">
        <v>623.14314818553817</v>
      </c>
      <c r="AF106" s="20">
        <v>5.4789575187896844E-7</v>
      </c>
      <c r="AG106">
        <v>7.1639677604901859E-6</v>
      </c>
      <c r="AH106">
        <v>60.72021091100801</v>
      </c>
      <c r="AI106">
        <v>0.32533984670752997</v>
      </c>
      <c r="AJ106">
        <v>20.35828795167901</v>
      </c>
      <c r="AK106">
        <v>1.8463777977605795</v>
      </c>
      <c r="AL106">
        <v>1.4549166438635874</v>
      </c>
      <c r="AM106">
        <v>623.40834326844231</v>
      </c>
      <c r="AN106">
        <v>2.3564666662423406E-8</v>
      </c>
      <c r="AO106">
        <v>3.6515959729377918E-8</v>
      </c>
      <c r="AP106">
        <v>3.0641602404241488</v>
      </c>
      <c r="AQ106">
        <v>2.5333360448802299E-5</v>
      </c>
      <c r="AR106">
        <v>3.6002418601097819E-6</v>
      </c>
      <c r="AS106">
        <v>10.23102880055232</v>
      </c>
      <c r="AT106">
        <v>8.5771257096046192</v>
      </c>
      <c r="AU106">
        <v>2.790480763553981</v>
      </c>
      <c r="AV106">
        <v>0.2736794768701678</v>
      </c>
      <c r="AW106">
        <v>5.3090905550797571E-3</v>
      </c>
      <c r="AX106">
        <v>0.27367946659151066</v>
      </c>
      <c r="AY106">
        <v>1.027865714764431E-8</v>
      </c>
      <c r="AZ106">
        <v>888872.47317885025</v>
      </c>
      <c r="BA106">
        <v>8.2676356525321895E-6</v>
      </c>
      <c r="BB106" s="40">
        <v>2252161.8788528503</v>
      </c>
      <c r="BC106" s="62">
        <v>-10456.691365899518</v>
      </c>
      <c r="BD106" s="61">
        <v>-0.46214998424982279</v>
      </c>
      <c r="BE106" s="40">
        <v>1483599.293752522</v>
      </c>
      <c r="BF106" s="58">
        <v>1.5180391958507711</v>
      </c>
      <c r="BG106">
        <v>0.92652899999999994</v>
      </c>
      <c r="BH106">
        <v>4.5999999999999999E-2</v>
      </c>
      <c r="BI106">
        <v>5625</v>
      </c>
      <c r="BJ106">
        <v>1.0430975059906309</v>
      </c>
      <c r="BK106">
        <v>59.147232180895912</v>
      </c>
      <c r="BL106">
        <v>2.2521618788528501</v>
      </c>
      <c r="BM106">
        <v>59.147232180895912</v>
      </c>
      <c r="BN106">
        <v>1.0430975059906309</v>
      </c>
      <c r="BO106">
        <v>366.61650018913605</v>
      </c>
      <c r="BP106">
        <v>2.3922246610928702E-5</v>
      </c>
      <c r="BQ106">
        <v>0.10349880643844162</v>
      </c>
      <c r="BR106">
        <v>8072.0697991775569</v>
      </c>
      <c r="BS106">
        <v>1988786.94048207</v>
      </c>
      <c r="BT106">
        <v>1.8657417514414263</v>
      </c>
      <c r="BU106">
        <v>3228.0411007610355</v>
      </c>
      <c r="BV106">
        <v>28376.584959022912</v>
      </c>
      <c r="BW106">
        <v>6.5873350132888717E-5</v>
      </c>
      <c r="BX106">
        <v>0.46070169241938003</v>
      </c>
      <c r="BY106">
        <v>10059.739621932637</v>
      </c>
      <c r="BZ106">
        <v>722238.22761145665</v>
      </c>
      <c r="CA106">
        <v>1.4383900933405516</v>
      </c>
      <c r="CB106">
        <v>1293.6681519181532</v>
      </c>
      <c r="CC106">
        <v>50620.73250168551</v>
      </c>
      <c r="CD106">
        <v>-0.23405491166652889</v>
      </c>
    </row>
    <row r="107" spans="1:82">
      <c r="A107" s="13" t="s">
        <v>408</v>
      </c>
      <c r="B107">
        <v>14582411.055</v>
      </c>
      <c r="C107">
        <v>613.05026988781367</v>
      </c>
      <c r="D107">
        <v>92.580958140603215</v>
      </c>
      <c r="E107">
        <v>610.99184656446221</v>
      </c>
      <c r="F107">
        <v>2622345.5985878608</v>
      </c>
      <c r="G107">
        <v>1593812.5192969192</v>
      </c>
      <c r="H107">
        <v>2.2466336042427335E-5</v>
      </c>
      <c r="I107">
        <v>7.0373614625891007E-5</v>
      </c>
      <c r="J107">
        <v>0.48213977909987105</v>
      </c>
      <c r="K107">
        <v>8194.8014383951322</v>
      </c>
      <c r="L107">
        <v>5.6080351609815058E-3</v>
      </c>
      <c r="M107" s="14">
        <v>102</v>
      </c>
      <c r="N107">
        <v>1906.5360000000001</v>
      </c>
      <c r="O107" s="12">
        <v>8.7843467213758383E-5</v>
      </c>
      <c r="P107" s="12">
        <v>2.9843873572041598E-2</v>
      </c>
      <c r="Q107" s="12">
        <v>1.1773735336561952E-2</v>
      </c>
      <c r="R107">
        <v>3.4036</v>
      </c>
      <c r="S107" s="40">
        <v>904284.35546875</v>
      </c>
      <c r="T107">
        <v>567.76111111111106</v>
      </c>
      <c r="U107" s="17">
        <v>629.77155306507393</v>
      </c>
      <c r="V107">
        <v>0.03</v>
      </c>
      <c r="W107" s="12">
        <v>318969.69329992367</v>
      </c>
      <c r="X107" s="100">
        <v>2.4859214934532949E-2</v>
      </c>
      <c r="Y107">
        <v>6.342438947006058</v>
      </c>
      <c r="Z107">
        <v>6.3424389781205655</v>
      </c>
      <c r="AA107">
        <v>-3.1114507414997661E-8</v>
      </c>
      <c r="AB107">
        <v>3.6403232211492965E-5</v>
      </c>
      <c r="AC107" s="100">
        <v>633.77902415349774</v>
      </c>
      <c r="AD107">
        <v>8890.3352089750097</v>
      </c>
      <c r="AE107">
        <v>629.77155341832531</v>
      </c>
      <c r="AF107" s="20">
        <v>3.5325138014741242E-7</v>
      </c>
      <c r="AG107">
        <v>3.64399689772285E-5</v>
      </c>
      <c r="AH107">
        <v>18.486386467224669</v>
      </c>
      <c r="AI107">
        <v>0.17394354089219541</v>
      </c>
      <c r="AJ107">
        <v>55.031564741595794</v>
      </c>
      <c r="AK107">
        <v>1.204245616681572</v>
      </c>
      <c r="AL107">
        <v>1.1961215883036658</v>
      </c>
      <c r="AM107">
        <v>613.05026986738199</v>
      </c>
      <c r="AN107">
        <v>2.0431684788491111E-8</v>
      </c>
      <c r="AO107">
        <v>3.6736765735535738E-8</v>
      </c>
      <c r="AP107">
        <v>2.5716801354897814</v>
      </c>
      <c r="AQ107">
        <v>6.6268730986335464E-5</v>
      </c>
      <c r="AR107">
        <v>1.8238352871482018E-5</v>
      </c>
      <c r="AS107">
        <v>27.543522264089724</v>
      </c>
      <c r="AT107">
        <v>13.528836907110144</v>
      </c>
      <c r="AU107">
        <v>2.3532537957757556</v>
      </c>
      <c r="AV107">
        <v>0.21842633971402581</v>
      </c>
      <c r="AW107">
        <v>2.3099012728029431E-2</v>
      </c>
      <c r="AX107">
        <v>0.21842633743208925</v>
      </c>
      <c r="AY107">
        <v>2.2819365563808702E-9</v>
      </c>
      <c r="AZ107">
        <v>1028533.0792909416</v>
      </c>
      <c r="BA107">
        <v>2.5768652202041629E-5</v>
      </c>
      <c r="BB107" s="40">
        <v>895906.92517923587</v>
      </c>
      <c r="BC107" s="62">
        <v>-8377.43028951413</v>
      </c>
      <c r="BD107" s="61">
        <v>-0.92641548411744412</v>
      </c>
      <c r="BE107" s="40">
        <v>824221.82986251218</v>
      </c>
      <c r="BF107" s="58">
        <v>1.0869730607944241</v>
      </c>
      <c r="BG107">
        <v>0.92652899999999994</v>
      </c>
      <c r="BH107">
        <v>4.5999999999999999E-2</v>
      </c>
      <c r="BI107">
        <v>5625</v>
      </c>
      <c r="BJ107">
        <v>1.0457717929757382</v>
      </c>
      <c r="BK107">
        <v>45.289158776702607</v>
      </c>
      <c r="BL107">
        <v>0.89590692517923587</v>
      </c>
      <c r="BM107">
        <v>45.289158776702607</v>
      </c>
      <c r="BN107">
        <v>1.0457717929757382</v>
      </c>
      <c r="BO107">
        <v>27.975200565170216</v>
      </c>
      <c r="BP107">
        <v>2.2788139914968825E-5</v>
      </c>
      <c r="BQ107">
        <v>9.6272742505111808E-2</v>
      </c>
      <c r="BR107">
        <v>7877.6379011699592</v>
      </c>
      <c r="BS107">
        <v>985032.14204344538</v>
      </c>
      <c r="BT107">
        <v>1.8646681295257643</v>
      </c>
      <c r="BU107">
        <v>1839.6227715232565</v>
      </c>
      <c r="BV107">
        <v>15042.424882731837</v>
      </c>
      <c r="BW107">
        <v>2.3040562762020862E-5</v>
      </c>
      <c r="BX107">
        <v>9.1167935015228019E-2</v>
      </c>
      <c r="BY107">
        <v>6748.8578637065211</v>
      </c>
      <c r="BZ107">
        <v>974240.5385439758</v>
      </c>
      <c r="CA107">
        <v>1.7056159400200845</v>
      </c>
      <c r="CB107">
        <v>1759.5973201842289</v>
      </c>
      <c r="CC107">
        <v>13625.14525372107</v>
      </c>
      <c r="CD107">
        <v>-1.4430578700953978E-2</v>
      </c>
    </row>
    <row r="108" spans="1:82">
      <c r="A108" s="13" t="s">
        <v>409</v>
      </c>
      <c r="B108">
        <v>14547937.27</v>
      </c>
      <c r="C108">
        <v>612.8617754030106</v>
      </c>
      <c r="D108">
        <v>92.246204919594888</v>
      </c>
      <c r="E108">
        <v>611.60316925921416</v>
      </c>
      <c r="F108">
        <v>2623286.9751734058</v>
      </c>
      <c r="G108">
        <v>1592460.3576735058</v>
      </c>
      <c r="H108">
        <v>2.2446211956304489E-5</v>
      </c>
      <c r="I108">
        <v>7.0453794027894906E-5</v>
      </c>
      <c r="J108">
        <v>0.482528845552468</v>
      </c>
      <c r="K108">
        <v>8170.133161316754</v>
      </c>
      <c r="L108">
        <v>5.6457194724596916E-3</v>
      </c>
      <c r="M108" s="14">
        <v>103</v>
      </c>
      <c r="N108">
        <v>2770.3080000000004</v>
      </c>
      <c r="O108" s="12">
        <v>8.7843467213758383E-5</v>
      </c>
      <c r="P108" s="12">
        <v>2.9843873572041598E-2</v>
      </c>
      <c r="Q108" s="12">
        <v>1.1773735336561952E-2</v>
      </c>
      <c r="R108">
        <v>3.4036</v>
      </c>
      <c r="S108" s="40">
        <v>1344628.41796875</v>
      </c>
      <c r="T108">
        <v>561.48333333333335</v>
      </c>
      <c r="U108" s="17">
        <v>625.13185909090782</v>
      </c>
      <c r="V108">
        <v>0.03</v>
      </c>
      <c r="W108" s="12">
        <v>462954.10549283138</v>
      </c>
      <c r="X108" s="100">
        <v>2.1413763267271527E-2</v>
      </c>
      <c r="Y108">
        <v>6.8336621113571541</v>
      </c>
      <c r="Z108">
        <v>6.8336621211313657</v>
      </c>
      <c r="AA108">
        <v>-9.774211662261223E-9</v>
      </c>
      <c r="AB108">
        <v>2.0170243708751806E-5</v>
      </c>
      <c r="AC108" s="100">
        <v>635.84412318689863</v>
      </c>
      <c r="AD108">
        <v>11975.935524675826</v>
      </c>
      <c r="AE108">
        <v>625.1318590909076</v>
      </c>
      <c r="AF108" s="20">
        <v>0</v>
      </c>
      <c r="AG108">
        <v>2.020284718103143E-5</v>
      </c>
      <c r="AH108">
        <v>33.588406093536868</v>
      </c>
      <c r="AI108">
        <v>0.23434723514959313</v>
      </c>
      <c r="AJ108">
        <v>41.099615090475169</v>
      </c>
      <c r="AK108">
        <v>1.3966125855048197</v>
      </c>
      <c r="AL108">
        <v>1.1929170333202277</v>
      </c>
      <c r="AM108">
        <v>612.86177536608091</v>
      </c>
      <c r="AN108">
        <v>3.6929691304976586E-8</v>
      </c>
      <c r="AO108">
        <v>3.2603472279623584E-8</v>
      </c>
      <c r="AP108">
        <v>3.0760379794130093</v>
      </c>
      <c r="AQ108">
        <v>4.6771066190762727E-5</v>
      </c>
      <c r="AR108">
        <v>1.0117725326655527E-5</v>
      </c>
      <c r="AS108">
        <v>20.582970944170871</v>
      </c>
      <c r="AT108">
        <v>12.072320403668888</v>
      </c>
      <c r="AU108">
        <v>2.8291149084398239</v>
      </c>
      <c r="AV108">
        <v>0.24692307097318533</v>
      </c>
      <c r="AW108">
        <v>1.276751147435988E-2</v>
      </c>
      <c r="AX108">
        <v>0.24692306469216382</v>
      </c>
      <c r="AY108">
        <v>6.2810215084585508E-9</v>
      </c>
      <c r="AZ108">
        <v>1030826.6174999001</v>
      </c>
      <c r="BA108">
        <v>1.5204970323444414E-5</v>
      </c>
      <c r="BB108" s="40">
        <v>1351865.9504030447</v>
      </c>
      <c r="BC108" s="62">
        <v>7237.5324342946988</v>
      </c>
      <c r="BD108" s="61">
        <v>0.53825520400855487</v>
      </c>
      <c r="BE108" s="40">
        <v>965517.00069608551</v>
      </c>
      <c r="BF108" s="58">
        <v>1.4001472262305299</v>
      </c>
      <c r="BG108">
        <v>0.92652899999999994</v>
      </c>
      <c r="BH108">
        <v>4.5999999999999999E-2</v>
      </c>
      <c r="BI108">
        <v>5625</v>
      </c>
      <c r="BJ108">
        <v>1.0449533234753887</v>
      </c>
      <c r="BK108">
        <v>51.378442069677249</v>
      </c>
      <c r="BL108">
        <v>1.3518659504030446</v>
      </c>
      <c r="BM108">
        <v>51.378442069677249</v>
      </c>
      <c r="BN108">
        <v>1.0449533234753887</v>
      </c>
      <c r="BO108">
        <v>129.46894393300107</v>
      </c>
      <c r="BP108">
        <v>2.2814633880864518E-5</v>
      </c>
      <c r="BQ108">
        <v>9.500008879258022E-2</v>
      </c>
      <c r="BR108">
        <v>7617.5461460429997</v>
      </c>
      <c r="BS108">
        <v>1429647.0135388523</v>
      </c>
      <c r="BT108">
        <v>1.8293827784941519</v>
      </c>
      <c r="BU108">
        <v>2459.4201545155393</v>
      </c>
      <c r="BV108">
        <v>19844.605503546532</v>
      </c>
      <c r="BW108">
        <v>2.2845017988900265E-5</v>
      </c>
      <c r="BX108">
        <v>9.4310490538479994E-2</v>
      </c>
      <c r="BY108">
        <v>7464.0918970856319</v>
      </c>
      <c r="BZ108">
        <v>1427745.5683601506</v>
      </c>
      <c r="CA108">
        <v>1.8080418486441074</v>
      </c>
      <c r="CB108">
        <v>2445.2985144333297</v>
      </c>
      <c r="CC108">
        <v>19587.437276007793</v>
      </c>
      <c r="CD108">
        <v>-0.10561999248083931</v>
      </c>
    </row>
    <row r="109" spans="1:82">
      <c r="A109" s="13" t="s">
        <v>410</v>
      </c>
      <c r="B109">
        <v>14513463.484999999</v>
      </c>
      <c r="C109">
        <v>612.67292008461743</v>
      </c>
      <c r="D109">
        <v>91.91255897533145</v>
      </c>
      <c r="E109">
        <v>612.21368217827785</v>
      </c>
      <c r="F109">
        <v>2624225.3455417412</v>
      </c>
      <c r="G109">
        <v>1591108.2176913612</v>
      </c>
      <c r="H109">
        <v>2.2426155999369982E-5</v>
      </c>
      <c r="I109">
        <v>7.053398392243067E-5</v>
      </c>
      <c r="J109">
        <v>0.48291804642989189</v>
      </c>
      <c r="K109">
        <v>8145.6939161944201</v>
      </c>
      <c r="L109">
        <v>5.6835159172802328E-3</v>
      </c>
      <c r="M109" s="14">
        <v>104</v>
      </c>
      <c r="N109">
        <v>3388.6439999999998</v>
      </c>
      <c r="O109" s="12">
        <v>8.7843467213758383E-5</v>
      </c>
      <c r="P109" s="12">
        <v>2.9843873572041598E-2</v>
      </c>
      <c r="Q109" s="12">
        <v>1.1773735336561952E-2</v>
      </c>
      <c r="R109">
        <v>3.4036</v>
      </c>
      <c r="S109" s="40">
        <v>1616887.12109375</v>
      </c>
      <c r="T109">
        <v>560.37222222222226</v>
      </c>
      <c r="U109" s="17">
        <v>623.13019747616363</v>
      </c>
      <c r="V109">
        <v>0.03</v>
      </c>
      <c r="W109" s="12">
        <v>565642.1966708292</v>
      </c>
      <c r="X109" s="100">
        <v>1.9853706271540043E-2</v>
      </c>
      <c r="Y109">
        <v>7.0970718797048642</v>
      </c>
      <c r="Z109">
        <v>7.0970719060117178</v>
      </c>
      <c r="AA109">
        <v>-2.6306853584401324E-8</v>
      </c>
      <c r="AB109">
        <v>1.4652032093728206E-5</v>
      </c>
      <c r="AC109" s="100">
        <v>635.82194718775338</v>
      </c>
      <c r="AD109">
        <v>14089.241301577149</v>
      </c>
      <c r="AE109">
        <v>623.13019747616374</v>
      </c>
      <c r="AF109" s="20">
        <v>0</v>
      </c>
      <c r="AG109">
        <v>1.4681577128303693E-5</v>
      </c>
      <c r="AH109">
        <v>46.547939951999361</v>
      </c>
      <c r="AI109">
        <v>0.27573933067515088</v>
      </c>
      <c r="AJ109">
        <v>35.137919604160174</v>
      </c>
      <c r="AK109">
        <v>1.4435026791421768</v>
      </c>
      <c r="AL109">
        <v>1.1897427482145444</v>
      </c>
      <c r="AM109">
        <v>612.67292008236075</v>
      </c>
      <c r="AN109">
        <v>2.2566837287740782E-9</v>
      </c>
      <c r="AO109">
        <v>2.9545034575486872E-8</v>
      </c>
      <c r="AP109">
        <v>3.3787633666257029</v>
      </c>
      <c r="AQ109">
        <v>3.9142993544755608E-5</v>
      </c>
      <c r="AR109">
        <v>7.3555610814395899E-6</v>
      </c>
      <c r="AS109">
        <v>17.604315371871504</v>
      </c>
      <c r="AT109">
        <v>11.290720317865855</v>
      </c>
      <c r="AU109">
        <v>3.1132956632886577</v>
      </c>
      <c r="AV109">
        <v>0.26546770333704517</v>
      </c>
      <c r="AW109">
        <v>9.2520608721956554E-3</v>
      </c>
      <c r="AX109">
        <v>0.26546769510170459</v>
      </c>
      <c r="AY109">
        <v>8.2353405761459442E-9</v>
      </c>
      <c r="AZ109">
        <v>1033117.12785038</v>
      </c>
      <c r="BA109">
        <v>1.1585005902276862E-5</v>
      </c>
      <c r="BB109" s="40">
        <v>1613024.0255783508</v>
      </c>
      <c r="BC109" s="62">
        <v>-3863.09551539924</v>
      </c>
      <c r="BD109" s="61">
        <v>-0.23892178155182739</v>
      </c>
      <c r="BE109" s="40">
        <v>1139192.3148456863</v>
      </c>
      <c r="BF109" s="58">
        <v>1.4159365407910509</v>
      </c>
      <c r="BG109">
        <v>0.92652899999999994</v>
      </c>
      <c r="BH109">
        <v>4.5999999999999999E-2</v>
      </c>
      <c r="BI109">
        <v>5625</v>
      </c>
      <c r="BJ109">
        <v>1.0447791372431134</v>
      </c>
      <c r="BK109">
        <v>52.300697862395168</v>
      </c>
      <c r="BL109">
        <v>1.6130240255783508</v>
      </c>
      <c r="BM109">
        <v>52.300697862395168</v>
      </c>
      <c r="BN109">
        <v>1.0447791372431134</v>
      </c>
      <c r="BO109">
        <v>151.30716790193307</v>
      </c>
      <c r="BP109">
        <v>2.2801374192738068E-5</v>
      </c>
      <c r="BQ109">
        <v>9.4732626579485196E-2</v>
      </c>
      <c r="BR109">
        <v>7581.6885509054582</v>
      </c>
      <c r="BS109">
        <v>1749762.855018418</v>
      </c>
      <c r="BT109">
        <v>1.8248508872172435</v>
      </c>
      <c r="BU109">
        <v>2888.0329476425418</v>
      </c>
      <c r="BV109">
        <v>23237.395691124999</v>
      </c>
      <c r="BW109">
        <v>2.2758226483510634E-5</v>
      </c>
      <c r="BX109">
        <v>9.5779269327812555E-2</v>
      </c>
      <c r="BY109">
        <v>7816.0335387848818</v>
      </c>
      <c r="BZ109">
        <v>1753080.2602186871</v>
      </c>
      <c r="CA109">
        <v>1.857177056441885</v>
      </c>
      <c r="CB109">
        <v>2912.7995551079398</v>
      </c>
      <c r="CC109">
        <v>23695.607648004308</v>
      </c>
      <c r="CD109">
        <v>-0.11832822227729516</v>
      </c>
    </row>
    <row r="110" spans="1:82">
      <c r="A110" s="13" t="s">
        <v>411</v>
      </c>
      <c r="B110">
        <v>14582411.055</v>
      </c>
      <c r="C110">
        <v>613.05026988781367</v>
      </c>
      <c r="D110">
        <v>92.580958140603215</v>
      </c>
      <c r="E110">
        <v>610.99184656446221</v>
      </c>
      <c r="F110">
        <v>2622345.5985878608</v>
      </c>
      <c r="G110">
        <v>1593812.5192969192</v>
      </c>
      <c r="H110">
        <v>2.2466336042427335E-5</v>
      </c>
      <c r="I110">
        <v>7.0373614625891007E-5</v>
      </c>
      <c r="J110">
        <v>0.48213977909987105</v>
      </c>
      <c r="K110">
        <v>8194.8014383951322</v>
      </c>
      <c r="L110">
        <v>5.6080351609815058E-3</v>
      </c>
      <c r="M110" s="14">
        <v>105</v>
      </c>
      <c r="N110">
        <v>4065.288</v>
      </c>
      <c r="O110" s="12">
        <v>8.7843467213758383E-5</v>
      </c>
      <c r="P110" s="12">
        <v>2.9843873572041598E-2</v>
      </c>
      <c r="Q110" s="12">
        <v>1.1773735336561952E-2</v>
      </c>
      <c r="R110">
        <v>3.4036</v>
      </c>
      <c r="S110" s="40">
        <v>1913683.26171875</v>
      </c>
      <c r="T110">
        <v>560.26111111111106</v>
      </c>
      <c r="U110" s="17">
        <v>621.80480504806656</v>
      </c>
      <c r="V110">
        <v>0.03</v>
      </c>
      <c r="W110" s="12">
        <v>680135.94631093252</v>
      </c>
      <c r="X110" s="100">
        <v>1.8514239161035652E-2</v>
      </c>
      <c r="Y110">
        <v>7.3493184371551843</v>
      </c>
      <c r="Z110">
        <v>7.3493184414767079</v>
      </c>
      <c r="AA110">
        <v>-4.3215235834281884E-9</v>
      </c>
      <c r="AB110">
        <v>1.0750505114298721E-5</v>
      </c>
      <c r="AC110" s="100">
        <v>636.33698290337247</v>
      </c>
      <c r="AD110">
        <v>16359.637423444898</v>
      </c>
      <c r="AE110">
        <v>621.80480504806644</v>
      </c>
      <c r="AF110" s="20">
        <v>0</v>
      </c>
      <c r="AG110">
        <v>1.0778259163585785E-5</v>
      </c>
      <c r="AH110">
        <v>62.598381393512746</v>
      </c>
      <c r="AI110">
        <v>0.32008391070268327</v>
      </c>
      <c r="AJ110">
        <v>29.9528411216479</v>
      </c>
      <c r="AK110">
        <v>1.484345673626011</v>
      </c>
      <c r="AL110">
        <v>1.1961215883036658</v>
      </c>
      <c r="AM110">
        <v>613.05026988653435</v>
      </c>
      <c r="AN110">
        <v>1.2793179848813452E-9</v>
      </c>
      <c r="AO110">
        <v>2.7754049287064168E-8</v>
      </c>
      <c r="AP110">
        <v>3.6430901063415293</v>
      </c>
      <c r="AQ110">
        <v>3.3021951000782729E-5</v>
      </c>
      <c r="AR110">
        <v>5.4030066064364246E-6</v>
      </c>
      <c r="AS110">
        <v>15.014984888149941</v>
      </c>
      <c r="AT110">
        <v>10.495243474922834</v>
      </c>
      <c r="AU110">
        <v>3.3593585752301198</v>
      </c>
      <c r="AV110">
        <v>0.28373153111140947</v>
      </c>
      <c r="AW110">
        <v>6.821538621219792E-3</v>
      </c>
      <c r="AX110">
        <v>0.28373151615607334</v>
      </c>
      <c r="AY110">
        <v>1.4955336136157626E-8</v>
      </c>
      <c r="AZ110">
        <v>1028533.0792909416</v>
      </c>
      <c r="BA110">
        <v>9.0642696273971913E-6</v>
      </c>
      <c r="BB110" s="40">
        <v>1924186.7431659668</v>
      </c>
      <c r="BC110" s="62">
        <v>10503.481447216822</v>
      </c>
      <c r="BD110" s="61">
        <v>0.54886206392291148</v>
      </c>
      <c r="BE110" s="40">
        <v>1357022.3698807789</v>
      </c>
      <c r="BF110" s="58">
        <v>1.4179476962749082</v>
      </c>
      <c r="BG110">
        <v>0.92652899999999994</v>
      </c>
      <c r="BH110">
        <v>4.5999999999999999E-2</v>
      </c>
      <c r="BI110">
        <v>5625</v>
      </c>
      <c r="BJ110">
        <v>1.0446816813353066</v>
      </c>
      <c r="BK110">
        <v>52.789158776702607</v>
      </c>
      <c r="BL110">
        <v>1.9241867431659667</v>
      </c>
      <c r="BM110">
        <v>52.789158776702607</v>
      </c>
      <c r="BN110">
        <v>1.0446816813353066</v>
      </c>
      <c r="BO110">
        <v>163.56258221570931</v>
      </c>
      <c r="BP110">
        <v>2.2837045063337547E-5</v>
      </c>
      <c r="BQ110">
        <v>9.5054077551475213E-2</v>
      </c>
      <c r="BR110">
        <v>7605.793342960942</v>
      </c>
      <c r="BS110">
        <v>2095876.451885679</v>
      </c>
      <c r="BT110">
        <v>1.8273160898496992</v>
      </c>
      <c r="BU110">
        <v>3338.4574849015971</v>
      </c>
      <c r="BV110">
        <v>26952.70342001793</v>
      </c>
      <c r="BW110">
        <v>2.2728387686823881E-5</v>
      </c>
      <c r="BX110">
        <v>9.7991630420688508E-2</v>
      </c>
      <c r="BY110">
        <v>8264.4384768662603</v>
      </c>
      <c r="BZ110">
        <v>2105896.1875526616</v>
      </c>
      <c r="CA110">
        <v>1.9168714808572407</v>
      </c>
      <c r="CB110">
        <v>3415.9743510041408</v>
      </c>
      <c r="CC110">
        <v>28430.815417657886</v>
      </c>
      <c r="CD110">
        <v>-0.12475207352738613</v>
      </c>
    </row>
    <row r="111" spans="1:82">
      <c r="A111" s="13" t="s">
        <v>412</v>
      </c>
      <c r="B111">
        <v>14478989.699999999</v>
      </c>
      <c r="C111">
        <v>612.48370255129544</v>
      </c>
      <c r="D111">
        <v>91.580011978832957</v>
      </c>
      <c r="E111">
        <v>612.82339669043313</v>
      </c>
      <c r="F111">
        <v>2625160.7264840975</v>
      </c>
      <c r="G111">
        <v>1589756.0808983105</v>
      </c>
      <c r="H111">
        <v>2.2406167499944594E-5</v>
      </c>
      <c r="I111">
        <v>7.0614185977515193E-5</v>
      </c>
      <c r="J111">
        <v>0.48330738078477459</v>
      </c>
      <c r="K111">
        <v>8121.4802011854335</v>
      </c>
      <c r="L111">
        <v>5.7214247636284644E-3</v>
      </c>
      <c r="M111" s="14">
        <v>106</v>
      </c>
      <c r="N111">
        <v>4687.692</v>
      </c>
      <c r="O111" s="12">
        <v>8.7843467213758383E-5</v>
      </c>
      <c r="P111" s="12">
        <v>2.9843873572041598E-2</v>
      </c>
      <c r="Q111" s="12">
        <v>1.1773735336561952E-2</v>
      </c>
      <c r="R111">
        <v>3.4036</v>
      </c>
      <c r="S111" s="40">
        <v>2029429.19921875</v>
      </c>
      <c r="T111">
        <v>564.98333333333335</v>
      </c>
      <c r="U111" s="17">
        <v>622.09474565854566</v>
      </c>
      <c r="V111">
        <v>0.03</v>
      </c>
      <c r="W111" s="12">
        <v>781594.29558379063</v>
      </c>
      <c r="X111" s="100">
        <v>1.7662970480057171E-2</v>
      </c>
      <c r="Y111">
        <v>7.5243350933902144</v>
      </c>
      <c r="Z111">
        <v>7.5243350976800034</v>
      </c>
      <c r="AA111">
        <v>-4.289788968492303E-9</v>
      </c>
      <c r="AB111">
        <v>8.6721919272144533E-6</v>
      </c>
      <c r="AC111" s="100">
        <v>633.13077024725942</v>
      </c>
      <c r="AD111">
        <v>18362.772912304146</v>
      </c>
      <c r="AE111">
        <v>622.09474600494184</v>
      </c>
      <c r="AF111" s="20">
        <v>3.4639617751963669E-7</v>
      </c>
      <c r="AG111">
        <v>8.6967258268339636E-6</v>
      </c>
      <c r="AH111">
        <v>79.169254716430771</v>
      </c>
      <c r="AI111">
        <v>0.35942692672061666</v>
      </c>
      <c r="AJ111">
        <v>27.127499790623869</v>
      </c>
      <c r="AK111">
        <v>1.3676334198900943</v>
      </c>
      <c r="AL111">
        <v>1.186598293632519</v>
      </c>
      <c r="AM111">
        <v>612.48370254657402</v>
      </c>
      <c r="AN111">
        <v>4.7214143705787137E-9</v>
      </c>
      <c r="AO111">
        <v>2.4533899619510346E-8</v>
      </c>
      <c r="AP111">
        <v>3.8958592411296316</v>
      </c>
      <c r="AQ111">
        <v>2.9727812999338114E-5</v>
      </c>
      <c r="AR111">
        <v>4.360629863226737E-6</v>
      </c>
      <c r="AS111">
        <v>13.602013913865783</v>
      </c>
      <c r="AT111">
        <v>10.001089318404299</v>
      </c>
      <c r="AU111">
        <v>3.5946607975724438</v>
      </c>
      <c r="AV111">
        <v>0.30119844355718772</v>
      </c>
      <c r="AW111">
        <v>5.4628445446750027E-3</v>
      </c>
      <c r="AX111">
        <v>0.30119843026628346</v>
      </c>
      <c r="AY111">
        <v>1.3290904266050063E-8</v>
      </c>
      <c r="AZ111">
        <v>1035404.645585787</v>
      </c>
      <c r="BA111">
        <v>7.6306178327732214E-6</v>
      </c>
      <c r="BB111" s="40">
        <v>2040104.0957273121</v>
      </c>
      <c r="BC111" s="62">
        <v>10674.896508562146</v>
      </c>
      <c r="BD111" s="61">
        <v>0.52600487431005527</v>
      </c>
      <c r="BE111" s="40">
        <v>1430613.6046899313</v>
      </c>
      <c r="BF111" s="58">
        <v>1.4260343177496071</v>
      </c>
      <c r="BG111">
        <v>0.92652899999999994</v>
      </c>
      <c r="BH111">
        <v>4.5999999999999999E-2</v>
      </c>
      <c r="BI111">
        <v>5625</v>
      </c>
      <c r="BJ111">
        <v>1.0455422475112939</v>
      </c>
      <c r="BK111">
        <v>47.500369217962088</v>
      </c>
      <c r="BL111">
        <v>2.0401040957273122</v>
      </c>
      <c r="BM111">
        <v>47.500369217962088</v>
      </c>
      <c r="BN111">
        <v>1.0455422475112939</v>
      </c>
      <c r="BO111">
        <v>56.255538405753228</v>
      </c>
      <c r="BP111">
        <v>2.2736421906158732E-5</v>
      </c>
      <c r="BQ111">
        <v>9.5710028931612637E-2</v>
      </c>
      <c r="BR111">
        <v>7825.0174911198346</v>
      </c>
      <c r="BS111">
        <v>2427455.1719313725</v>
      </c>
      <c r="BT111">
        <v>1.8588741544347014</v>
      </c>
      <c r="BU111">
        <v>3780.4962050531644</v>
      </c>
      <c r="BV111">
        <v>30732.082114829369</v>
      </c>
      <c r="BW111">
        <v>2.2709304847386364E-5</v>
      </c>
      <c r="BX111">
        <v>9.6427772496670269E-2</v>
      </c>
      <c r="BY111">
        <v>7986.9755601315137</v>
      </c>
      <c r="BZ111">
        <v>2430353.7830956914</v>
      </c>
      <c r="CA111">
        <v>1.8809794948847767</v>
      </c>
      <c r="CB111">
        <v>3802.0433016354409</v>
      </c>
      <c r="CC111">
        <v>31139.018844265003</v>
      </c>
      <c r="CD111">
        <v>-0.10883259667536321</v>
      </c>
    </row>
    <row r="112" spans="1:82">
      <c r="A112" s="13" t="s">
        <v>413</v>
      </c>
      <c r="B112">
        <v>16512943.014999999</v>
      </c>
      <c r="C112">
        <v>623.06876481641166</v>
      </c>
      <c r="D112">
        <v>113.40712548656836</v>
      </c>
      <c r="E112">
        <v>575.03240959954769</v>
      </c>
      <c r="F112">
        <v>2564185.6875572475</v>
      </c>
      <c r="G112">
        <v>1670225.6027112233</v>
      </c>
      <c r="H112">
        <v>2.372703712674797E-5</v>
      </c>
      <c r="I112">
        <v>6.5842090570695716E-5</v>
      </c>
      <c r="J112">
        <v>0.46065294069691948</v>
      </c>
      <c r="K112">
        <v>10093.678311132502</v>
      </c>
      <c r="L112">
        <v>3.6696905670353932E-3</v>
      </c>
      <c r="M112" s="14">
        <v>107</v>
      </c>
      <c r="N112">
        <v>4697.1840000000002</v>
      </c>
      <c r="O112" s="12">
        <v>8.7843467213758383E-5</v>
      </c>
      <c r="P112" s="12">
        <v>2.9843873572041598E-2</v>
      </c>
      <c r="Q112" s="12">
        <v>1.1773735336561952E-2</v>
      </c>
      <c r="R112">
        <v>3.4036</v>
      </c>
      <c r="S112" s="40">
        <v>2267460.62109375</v>
      </c>
      <c r="T112">
        <v>576.76111111111106</v>
      </c>
      <c r="U112" s="17">
        <v>627.99956015488488</v>
      </c>
      <c r="V112">
        <v>0.03</v>
      </c>
      <c r="W112" s="12">
        <v>839939.93452794862</v>
      </c>
      <c r="X112" s="100">
        <v>1.6269852824313712E-2</v>
      </c>
      <c r="Y112">
        <v>7.8398578420946894</v>
      </c>
      <c r="Z112">
        <v>7.8398578533366745</v>
      </c>
      <c r="AA112">
        <v>-1.124198512059138E-8</v>
      </c>
      <c r="AB112">
        <v>5.6433142041045858E-6</v>
      </c>
      <c r="AC112" s="100">
        <v>645.83773127084191</v>
      </c>
      <c r="AD112">
        <v>18939.349266804082</v>
      </c>
      <c r="AE112">
        <v>627.99956015488488</v>
      </c>
      <c r="AF112" s="20">
        <v>0</v>
      </c>
      <c r="AG112">
        <v>5.6747441664718858E-6</v>
      </c>
      <c r="AH112">
        <v>78.032668768284324</v>
      </c>
      <c r="AI112">
        <v>0.36837662849478947</v>
      </c>
      <c r="AJ112">
        <v>18.256901263070876</v>
      </c>
      <c r="AK112">
        <v>1.5095993750398162</v>
      </c>
      <c r="AL112">
        <v>1.4427106023628116</v>
      </c>
      <c r="AM112">
        <v>623.0687648239317</v>
      </c>
      <c r="AN112">
        <v>-7.5200432547717355E-9</v>
      </c>
      <c r="AO112">
        <v>3.142996236730004E-8</v>
      </c>
      <c r="AP112">
        <v>3.2540198362723776</v>
      </c>
      <c r="AQ112">
        <v>2.2988046083378705E-5</v>
      </c>
      <c r="AR112">
        <v>2.8530870644195929E-6</v>
      </c>
      <c r="AS112">
        <v>9.1790091856137064</v>
      </c>
      <c r="AT112">
        <v>8.0345963347848954</v>
      </c>
      <c r="AU112">
        <v>2.9597575091246524</v>
      </c>
      <c r="AV112">
        <v>0.29426232714772516</v>
      </c>
      <c r="AW112">
        <v>4.177207809384899E-3</v>
      </c>
      <c r="AX112">
        <v>0.2942623216839565</v>
      </c>
      <c r="AY112">
        <v>5.4637686597303059E-9</v>
      </c>
      <c r="AZ112">
        <v>893960.08484602417</v>
      </c>
      <c r="BA112">
        <v>7.0645070528250131E-6</v>
      </c>
      <c r="BB112" s="40">
        <v>2287033.093053936</v>
      </c>
      <c r="BC112" s="62">
        <v>19572.471960186027</v>
      </c>
      <c r="BD112" s="61">
        <v>0.86318905731403162</v>
      </c>
      <c r="BE112" s="40">
        <v>1454162.7998288607</v>
      </c>
      <c r="BF112" s="58">
        <v>1.5727490026034878</v>
      </c>
      <c r="BG112">
        <v>0.92652899999999994</v>
      </c>
      <c r="BH112">
        <v>4.5999999999999999E-2</v>
      </c>
      <c r="BI112">
        <v>5625</v>
      </c>
      <c r="BJ112">
        <v>1.045675782853877</v>
      </c>
      <c r="BK112">
        <v>46.307653705300595</v>
      </c>
      <c r="BL112">
        <v>2.2870330930539358</v>
      </c>
      <c r="BM112">
        <v>46.307653705300595</v>
      </c>
      <c r="BN112">
        <v>1.045675782853877</v>
      </c>
      <c r="BO112">
        <v>39.786495265992322</v>
      </c>
      <c r="BP112">
        <v>2.3799981305081217E-5</v>
      </c>
      <c r="BQ112">
        <v>0.10707092750609865</v>
      </c>
      <c r="BR112">
        <v>8832.5168352259079</v>
      </c>
      <c r="BS112">
        <v>2323674.1463879356</v>
      </c>
      <c r="BT112">
        <v>1.9633129221115433</v>
      </c>
      <c r="BU112">
        <v>3731.3314342256472</v>
      </c>
      <c r="BV112">
        <v>33932.911355204997</v>
      </c>
      <c r="BW112">
        <v>2.3685650703315253E-5</v>
      </c>
      <c r="BX112">
        <v>0.11986634945627996</v>
      </c>
      <c r="BY112">
        <v>11541.086039950131</v>
      </c>
      <c r="BZ112">
        <v>2334890.518139435</v>
      </c>
      <c r="CA112">
        <v>2.2805243833580771</v>
      </c>
      <c r="CB112">
        <v>3976.9940503013777</v>
      </c>
      <c r="CC112">
        <v>40489.083964594589</v>
      </c>
      <c r="CD112">
        <v>-0.1701272025160111</v>
      </c>
    </row>
    <row r="113" spans="1:82">
      <c r="A113" s="13" t="s">
        <v>414</v>
      </c>
      <c r="B113">
        <v>16547416.799999999</v>
      </c>
      <c r="C113">
        <v>623.23870133313642</v>
      </c>
      <c r="D113">
        <v>113.82300371015133</v>
      </c>
      <c r="E113">
        <v>574.34988711113044</v>
      </c>
      <c r="F113">
        <v>2563035.5779140079</v>
      </c>
      <c r="G113">
        <v>1671616.2807993235</v>
      </c>
      <c r="H113">
        <v>2.3752482411014488E-5</v>
      </c>
      <c r="I113">
        <v>6.5759231557403181E-5</v>
      </c>
      <c r="J113">
        <v>0.46027765484939753</v>
      </c>
      <c r="K113">
        <v>10140.600460117175</v>
      </c>
      <c r="L113">
        <v>3.6380461586323874E-3</v>
      </c>
      <c r="M113" s="14">
        <v>108</v>
      </c>
      <c r="N113">
        <v>2703.864</v>
      </c>
      <c r="O113" s="12">
        <v>8.7843467213758383E-5</v>
      </c>
      <c r="P113" s="12">
        <v>2.9843873572041598E-2</v>
      </c>
      <c r="Q113" s="12">
        <v>1.1773735336561952E-2</v>
      </c>
      <c r="R113">
        <v>3.4036</v>
      </c>
      <c r="S113" s="40">
        <v>1283692.67578125</v>
      </c>
      <c r="T113">
        <v>587.59444444444443</v>
      </c>
      <c r="U113" s="17">
        <v>637.75424515895202</v>
      </c>
      <c r="V113">
        <v>0.03</v>
      </c>
      <c r="W113" s="12">
        <v>484108.13764252095</v>
      </c>
      <c r="X113" s="100">
        <v>1.9727047024555126E-2</v>
      </c>
      <c r="Y113">
        <v>7.119819113746936</v>
      </c>
      <c r="Z113">
        <v>7.1198191265084461</v>
      </c>
      <c r="AA113">
        <v>-1.2761510070902204E-8</v>
      </c>
      <c r="AB113">
        <v>1.3908625424331295E-5</v>
      </c>
      <c r="AC113" s="100">
        <v>643.8414495007554</v>
      </c>
      <c r="AD113">
        <v>12019.833000169685</v>
      </c>
      <c r="AE113">
        <v>637.7542451589519</v>
      </c>
      <c r="AF113" s="20">
        <v>0</v>
      </c>
      <c r="AG113">
        <v>1.3942182238933804E-5</v>
      </c>
      <c r="AH113">
        <v>31.38811533972099</v>
      </c>
      <c r="AI113">
        <v>0.23377299985102776</v>
      </c>
      <c r="AJ113">
        <v>28.467210681984294</v>
      </c>
      <c r="AK113">
        <v>1.1763375533223646</v>
      </c>
      <c r="AL113">
        <v>1.4487735538805233</v>
      </c>
      <c r="AM113">
        <v>623.23870132441562</v>
      </c>
      <c r="AN113">
        <v>8.720803634787444E-9</v>
      </c>
      <c r="AO113">
        <v>3.3556814602509174E-8</v>
      </c>
      <c r="AP113">
        <v>2.6244175830049943</v>
      </c>
      <c r="AQ113">
        <v>3.4935999610798741E-5</v>
      </c>
      <c r="AR113">
        <v>6.9878695267681566E-6</v>
      </c>
      <c r="AS113">
        <v>14.267863568819578</v>
      </c>
      <c r="AT113">
        <v>10.24004852705685</v>
      </c>
      <c r="AU113">
        <v>2.3938468627901779</v>
      </c>
      <c r="AV113">
        <v>0.23057072021481639</v>
      </c>
      <c r="AW113">
        <v>1.0327599342259915E-2</v>
      </c>
      <c r="AX113">
        <v>0.23057072002006865</v>
      </c>
      <c r="AY113">
        <v>1.9474774570760189E-10</v>
      </c>
      <c r="AZ113">
        <v>891419.29711468448</v>
      </c>
      <c r="BA113">
        <v>1.3311905787034296E-5</v>
      </c>
      <c r="BB113" s="40">
        <v>1290622.0020485518</v>
      </c>
      <c r="BC113" s="62">
        <v>6929.3262673018035</v>
      </c>
      <c r="BD113" s="61">
        <v>0.53979635453514174</v>
      </c>
      <c r="BE113" s="40">
        <v>835996.42743197642</v>
      </c>
      <c r="BF113" s="58">
        <v>1.543812819886204</v>
      </c>
      <c r="BG113">
        <v>0.92652899999999994</v>
      </c>
      <c r="BH113">
        <v>4.5999999999999999E-2</v>
      </c>
      <c r="BI113">
        <v>5625</v>
      </c>
      <c r="BJ113">
        <v>1.045845108489786</v>
      </c>
      <c r="BK113">
        <v>35.644256888691984</v>
      </c>
      <c r="BL113">
        <v>1.2906220020485517</v>
      </c>
      <c r="BM113">
        <v>35.644256888691984</v>
      </c>
      <c r="BN113">
        <v>1.045845108489786</v>
      </c>
      <c r="BO113">
        <v>18.97249805170723</v>
      </c>
      <c r="BP113">
        <v>2.3792410892549642E-5</v>
      </c>
      <c r="BQ113">
        <v>0.10892425905131194</v>
      </c>
      <c r="BR113">
        <v>9185.9775068869512</v>
      </c>
      <c r="BS113">
        <v>1338014.0106787761</v>
      </c>
      <c r="BT113">
        <v>2.0065002341729556</v>
      </c>
      <c r="BU113">
        <v>2420.3158827627235</v>
      </c>
      <c r="BV113">
        <v>22391.459181299597</v>
      </c>
      <c r="BW113">
        <v>2.3903509430048758E-5</v>
      </c>
      <c r="BX113">
        <v>0.10334660439513321</v>
      </c>
      <c r="BY113">
        <v>8063.3121738764385</v>
      </c>
      <c r="BZ113">
        <v>1331795.199998497</v>
      </c>
      <c r="CA113">
        <v>1.8650004004849428</v>
      </c>
      <c r="CB113">
        <v>2341.797640100483</v>
      </c>
      <c r="CC113">
        <v>20555.654375325248</v>
      </c>
      <c r="CD113">
        <v>-8.5063307902018923E-2</v>
      </c>
    </row>
    <row r="114" spans="1:82">
      <c r="A114" s="13" t="s">
        <v>415</v>
      </c>
      <c r="B114">
        <v>16581890.584999999</v>
      </c>
      <c r="C114">
        <v>623.40834329200698</v>
      </c>
      <c r="D114">
        <v>114.24072089270538</v>
      </c>
      <c r="E114">
        <v>573.66553119769708</v>
      </c>
      <c r="F114">
        <v>2561880.926064556</v>
      </c>
      <c r="G114">
        <v>1673008.4528857057</v>
      </c>
      <c r="H114">
        <v>2.3778054068935119E-5</v>
      </c>
      <c r="I114">
        <v>6.5676255486798709E-5</v>
      </c>
      <c r="J114">
        <v>0.4599028461125329</v>
      </c>
      <c r="K114">
        <v>10188.161618072991</v>
      </c>
      <c r="L114">
        <v>3.6065031383353337E-3</v>
      </c>
      <c r="M114" s="14">
        <v>109</v>
      </c>
      <c r="N114">
        <v>3330.3359999999998</v>
      </c>
      <c r="O114" s="12">
        <v>8.7843467213758383E-5</v>
      </c>
      <c r="P114" s="12">
        <v>2.9843873572041598E-2</v>
      </c>
      <c r="Q114" s="12">
        <v>1.1773735336561952E-2</v>
      </c>
      <c r="R114">
        <v>3.4036</v>
      </c>
      <c r="S114" s="40">
        <v>1436313.94453125</v>
      </c>
      <c r="T114">
        <v>592.03888888888889</v>
      </c>
      <c r="U114" s="17">
        <v>637.3921743592515</v>
      </c>
      <c r="V114">
        <v>0.03</v>
      </c>
      <c r="W114" s="12">
        <v>597026.95220962935</v>
      </c>
      <c r="X114" s="100">
        <v>1.8257940932192521E-2</v>
      </c>
      <c r="Y114">
        <v>7.4007221775505068</v>
      </c>
      <c r="Z114">
        <v>7.4007221902998994</v>
      </c>
      <c r="AA114">
        <v>-1.2749392652722236E-8</v>
      </c>
      <c r="AB114">
        <v>9.8081794202582068E-6</v>
      </c>
      <c r="AC114" s="100">
        <v>641.19772279154176</v>
      </c>
      <c r="AD114">
        <v>14260.831454366698</v>
      </c>
      <c r="AE114">
        <v>637.3921743592515</v>
      </c>
      <c r="AF114" s="20">
        <v>0</v>
      </c>
      <c r="AG114">
        <v>9.8371247633363783E-6</v>
      </c>
      <c r="AH114">
        <v>44.124435132819663</v>
      </c>
      <c r="AI114">
        <v>0.27733852493490563</v>
      </c>
      <c r="AJ114">
        <v>23.830258492370994</v>
      </c>
      <c r="AK114">
        <v>1.0705118581197299</v>
      </c>
      <c r="AL114">
        <v>1.4549166438635874</v>
      </c>
      <c r="AM114">
        <v>623.40834329183645</v>
      </c>
      <c r="AN114">
        <v>1.7053025658242404E-10</v>
      </c>
      <c r="AO114">
        <v>2.8945343078171505E-8</v>
      </c>
      <c r="AP114">
        <v>2.8453890149566563</v>
      </c>
      <c r="AQ114">
        <v>2.9378691403634414E-5</v>
      </c>
      <c r="AR114">
        <v>4.9330350532072749E-6</v>
      </c>
      <c r="AS114">
        <v>11.950189033689364</v>
      </c>
      <c r="AT114">
        <v>9.3537354848559033</v>
      </c>
      <c r="AU114">
        <v>2.5941512020012207</v>
      </c>
      <c r="AV114">
        <v>0.25123781295543557</v>
      </c>
      <c r="AW114">
        <v>7.3059087845479499E-3</v>
      </c>
      <c r="AX114">
        <v>0.25123779947288355</v>
      </c>
      <c r="AY114">
        <v>1.3482552019272731E-8</v>
      </c>
      <c r="AZ114">
        <v>888872.47317885025</v>
      </c>
      <c r="BA114">
        <v>1.032501751050794E-5</v>
      </c>
      <c r="BB114" s="40">
        <v>1429506.4447770105</v>
      </c>
      <c r="BC114" s="62">
        <v>-6807.4997542395722</v>
      </c>
      <c r="BD114" s="61">
        <v>-0.47395625309905642</v>
      </c>
      <c r="BE114" s="40">
        <v>959629.70191135327</v>
      </c>
      <c r="BF114" s="58">
        <v>1.489643809408749</v>
      </c>
      <c r="BG114">
        <v>0.92652899999999994</v>
      </c>
      <c r="BH114">
        <v>4.5999999999999999E-2</v>
      </c>
      <c r="BI114">
        <v>5625</v>
      </c>
      <c r="BJ114">
        <v>1.0453948827766861</v>
      </c>
      <c r="BK114">
        <v>31.369454403118084</v>
      </c>
      <c r="BL114">
        <v>1.4295064447770105</v>
      </c>
      <c r="BM114">
        <v>31.369454403118084</v>
      </c>
      <c r="BN114">
        <v>1.0453948827766861</v>
      </c>
      <c r="BO114">
        <v>74.486317299857831</v>
      </c>
      <c r="BP114">
        <v>2.3781492968706974E-5</v>
      </c>
      <c r="BQ114">
        <v>0.11155024889422106</v>
      </c>
      <c r="BR114">
        <v>9701.6236806714696</v>
      </c>
      <c r="BS114">
        <v>1648781.8783042661</v>
      </c>
      <c r="BT114">
        <v>2.0682974501088918</v>
      </c>
      <c r="BU114">
        <v>2895.366858704243</v>
      </c>
      <c r="BV114">
        <v>27432.151691533636</v>
      </c>
      <c r="BW114">
        <v>2.3905696422288367E-5</v>
      </c>
      <c r="BX114">
        <v>0.10415621641924912</v>
      </c>
      <c r="BY114">
        <v>8202.4565340048648</v>
      </c>
      <c r="BZ114">
        <v>1640215.5349578797</v>
      </c>
      <c r="CA114">
        <v>1.8826090516734377</v>
      </c>
      <c r="CB114">
        <v>2776.8513368734916</v>
      </c>
      <c r="CC114">
        <v>24565.383927844738</v>
      </c>
      <c r="CD114">
        <v>-6.6745540728911701E-2</v>
      </c>
    </row>
    <row r="115" spans="1:82">
      <c r="A115" s="13" t="s">
        <v>416</v>
      </c>
      <c r="B115">
        <v>16547416.799999999</v>
      </c>
      <c r="C115">
        <v>623.23870133313642</v>
      </c>
      <c r="D115">
        <v>113.82300371015133</v>
      </c>
      <c r="E115">
        <v>574.34988711113044</v>
      </c>
      <c r="F115">
        <v>2563035.5779140079</v>
      </c>
      <c r="G115">
        <v>1671616.2807993235</v>
      </c>
      <c r="H115">
        <v>2.3752482411014488E-5</v>
      </c>
      <c r="I115">
        <v>6.5759231557403181E-5</v>
      </c>
      <c r="J115">
        <v>0.46027765484939753</v>
      </c>
      <c r="K115">
        <v>10140.600460117175</v>
      </c>
      <c r="L115">
        <v>3.6380461586323874E-3</v>
      </c>
      <c r="M115" s="14">
        <v>110</v>
      </c>
      <c r="N115">
        <v>4016.4720000000002</v>
      </c>
      <c r="O115" s="12">
        <v>8.7843467213758383E-5</v>
      </c>
      <c r="P115" s="12">
        <v>2.9843873572041598E-2</v>
      </c>
      <c r="Q115" s="12">
        <v>1.1773735336561952E-2</v>
      </c>
      <c r="R115">
        <v>3.4036</v>
      </c>
      <c r="S115" s="40">
        <v>1677931.11328125</v>
      </c>
      <c r="T115">
        <v>591.48333333333335</v>
      </c>
      <c r="U115" s="17">
        <v>635.62095888490217</v>
      </c>
      <c r="V115">
        <v>0.03</v>
      </c>
      <c r="W115" s="12">
        <v>719121.51639776689</v>
      </c>
      <c r="X115" s="100">
        <v>1.7128373559635809E-2</v>
      </c>
      <c r="Y115">
        <v>7.6408546264717874</v>
      </c>
      <c r="Z115">
        <v>7.640854627499337</v>
      </c>
      <c r="AA115">
        <v>-1.0275496009626295E-9</v>
      </c>
      <c r="AB115">
        <v>7.2595610951262417E-6</v>
      </c>
      <c r="AC115" s="100">
        <v>640.49832397342163</v>
      </c>
      <c r="AD115">
        <v>16637.396129103399</v>
      </c>
      <c r="AE115">
        <v>635.62095930829082</v>
      </c>
      <c r="AF115" s="20">
        <v>4.2338865569035988E-7</v>
      </c>
      <c r="AG115">
        <v>7.2870487694268598E-6</v>
      </c>
      <c r="AH115">
        <v>60.136629930558463</v>
      </c>
      <c r="AI115">
        <v>0.32357970387404483</v>
      </c>
      <c r="AJ115">
        <v>20.594571480227053</v>
      </c>
      <c r="AK115">
        <v>1.0934546140069581</v>
      </c>
      <c r="AL115">
        <v>1.4487735538805233</v>
      </c>
      <c r="AM115">
        <v>623.23870132798334</v>
      </c>
      <c r="AN115">
        <v>5.1530832934076898E-9</v>
      </c>
      <c r="AO115">
        <v>2.7487674300618051E-8</v>
      </c>
      <c r="AP115">
        <v>3.06517453538018</v>
      </c>
      <c r="AQ115">
        <v>2.5611123703089929E-5</v>
      </c>
      <c r="AR115">
        <v>3.6572682218637389E-6</v>
      </c>
      <c r="AS115">
        <v>10.336128410934142</v>
      </c>
      <c r="AT115">
        <v>8.6282268531078099</v>
      </c>
      <c r="AU115">
        <v>2.791919090086707</v>
      </c>
      <c r="AV115">
        <v>0.27325544529347301</v>
      </c>
      <c r="AW115">
        <v>5.3904563609833544E-3</v>
      </c>
      <c r="AX115">
        <v>0.2732554351489298</v>
      </c>
      <c r="AY115">
        <v>1.0144543205470313E-8</v>
      </c>
      <c r="AZ115">
        <v>891419.29711468448</v>
      </c>
      <c r="BA115">
        <v>8.3555188807260942E-6</v>
      </c>
      <c r="BB115" s="40">
        <v>1684314.3264519272</v>
      </c>
      <c r="BC115" s="62">
        <v>6383.2131706771906</v>
      </c>
      <c r="BD115" s="61">
        <v>0.38042164664284733</v>
      </c>
      <c r="BE115" s="40">
        <v>1097981.2233525608</v>
      </c>
      <c r="BF115" s="58">
        <v>1.5340101366297185</v>
      </c>
      <c r="BG115">
        <v>0.92652899999999994</v>
      </c>
      <c r="BH115">
        <v>4.5999999999999999E-2</v>
      </c>
      <c r="BI115">
        <v>5625</v>
      </c>
      <c r="BJ115">
        <v>1.0454474692724571</v>
      </c>
      <c r="BK115">
        <v>31.75536799980307</v>
      </c>
      <c r="BL115">
        <v>1.6843143264519271</v>
      </c>
      <c r="BM115">
        <v>31.75536799980307</v>
      </c>
      <c r="BN115">
        <v>1.0454474692724571</v>
      </c>
      <c r="BO115">
        <v>67.973956818671226</v>
      </c>
      <c r="BP115">
        <v>2.3757147741404827E-5</v>
      </c>
      <c r="BQ115">
        <v>0.11177310461085724</v>
      </c>
      <c r="BR115">
        <v>9773.9307073299824</v>
      </c>
      <c r="BS115">
        <v>1990511.6064204487</v>
      </c>
      <c r="BT115">
        <v>2.0774292405736454</v>
      </c>
      <c r="BU115">
        <v>3372.1749930822834</v>
      </c>
      <c r="BV115">
        <v>32013.499326541405</v>
      </c>
      <c r="BW115">
        <v>2.3843884230771531E-5</v>
      </c>
      <c r="BX115">
        <v>0.1059302677514061</v>
      </c>
      <c r="BY115">
        <v>8579.1141875888534</v>
      </c>
      <c r="BZ115">
        <v>1983270.756435035</v>
      </c>
      <c r="CA115">
        <v>1.9310760732852286</v>
      </c>
      <c r="CB115">
        <v>3265.5263741603126</v>
      </c>
      <c r="CC115">
        <v>29380.487438839591</v>
      </c>
      <c r="CD115">
        <v>-8.0044111975005328E-2</v>
      </c>
    </row>
    <row r="116" spans="1:82">
      <c r="A116" s="13" t="s">
        <v>417</v>
      </c>
      <c r="B116">
        <v>16512943.014999999</v>
      </c>
      <c r="C116">
        <v>623.06876481641166</v>
      </c>
      <c r="D116">
        <v>113.40712548656836</v>
      </c>
      <c r="E116">
        <v>575.03240959954769</v>
      </c>
      <c r="F116">
        <v>2564185.6875572475</v>
      </c>
      <c r="G116">
        <v>1670225.6027112233</v>
      </c>
      <c r="H116">
        <v>2.372703712674797E-5</v>
      </c>
      <c r="I116">
        <v>6.5842090570695716E-5</v>
      </c>
      <c r="J116">
        <v>0.46065294069691948</v>
      </c>
      <c r="K116">
        <v>10093.678311132502</v>
      </c>
      <c r="L116">
        <v>3.6696905670353932E-3</v>
      </c>
      <c r="M116" s="14">
        <v>111</v>
      </c>
      <c r="N116">
        <v>4755.4920000000002</v>
      </c>
      <c r="O116" s="12">
        <v>8.7843467213758383E-5</v>
      </c>
      <c r="P116" s="12">
        <v>2.9843873572041598E-2</v>
      </c>
      <c r="Q116" s="12">
        <v>1.1773735336561952E-2</v>
      </c>
      <c r="R116">
        <v>3.4036</v>
      </c>
      <c r="S116" s="40">
        <v>1922819.08203125</v>
      </c>
      <c r="T116">
        <v>591.15</v>
      </c>
      <c r="U116" s="17">
        <v>634.06773194235632</v>
      </c>
      <c r="V116">
        <v>0.03</v>
      </c>
      <c r="W116" s="12">
        <v>850366.44064362464</v>
      </c>
      <c r="X116" s="100">
        <v>1.6203181685958756E-2</v>
      </c>
      <c r="Y116">
        <v>7.8559705933017181</v>
      </c>
      <c r="Z116">
        <v>7.8559706029776404</v>
      </c>
      <c r="AA116">
        <v>-9.6759222856235283E-9</v>
      </c>
      <c r="AB116">
        <v>5.52842966624695E-6</v>
      </c>
      <c r="AC116" s="100">
        <v>639.67500665781131</v>
      </c>
      <c r="AD116">
        <v>19135.123710406468</v>
      </c>
      <c r="AE116">
        <v>634.06773235714616</v>
      </c>
      <c r="AF116" s="20">
        <v>4.1478983803244773E-7</v>
      </c>
      <c r="AG116">
        <v>5.554668243897603E-6</v>
      </c>
      <c r="AH116">
        <v>79.654240829510911</v>
      </c>
      <c r="AI116">
        <v>0.37218450639300726</v>
      </c>
      <c r="AJ116">
        <v>18.055317361717492</v>
      </c>
      <c r="AK116">
        <v>1.1054505329345774</v>
      </c>
      <c r="AL116">
        <v>1.4427106023628116</v>
      </c>
      <c r="AM116">
        <v>623.06876482966106</v>
      </c>
      <c r="AN116">
        <v>-1.3249405128590297E-8</v>
      </c>
      <c r="AO116">
        <v>2.6238577650652939E-8</v>
      </c>
      <c r="AP116">
        <v>3.2645289305596155</v>
      </c>
      <c r="AQ116">
        <v>2.2840279162707306E-5</v>
      </c>
      <c r="AR116">
        <v>2.790453410774128E-6</v>
      </c>
      <c r="AS116">
        <v>9.0703026179762389</v>
      </c>
      <c r="AT116">
        <v>7.9750281414334463</v>
      </c>
      <c r="AU116">
        <v>2.9681819122897495</v>
      </c>
      <c r="AV116">
        <v>0.29634701826986598</v>
      </c>
      <c r="AW116">
        <v>4.0921697322267208E-3</v>
      </c>
      <c r="AX116">
        <v>0.29634701201237373</v>
      </c>
      <c r="AY116">
        <v>6.2574922465863381E-9</v>
      </c>
      <c r="AZ116">
        <v>893960.08484602417</v>
      </c>
      <c r="BA116">
        <v>6.9965007658216575E-6</v>
      </c>
      <c r="BB116" s="40">
        <v>1927834.9696452317</v>
      </c>
      <c r="BC116" s="62">
        <v>5015.8876139817294</v>
      </c>
      <c r="BD116" s="61">
        <v>0.26086113149464835</v>
      </c>
      <c r="BE116" s="40">
        <v>1224558.1472243036</v>
      </c>
      <c r="BF116" s="58">
        <v>1.5743106801543401</v>
      </c>
      <c r="BG116">
        <v>0.92652899999999994</v>
      </c>
      <c r="BH116">
        <v>4.5999999999999999E-2</v>
      </c>
      <c r="BI116">
        <v>5625</v>
      </c>
      <c r="BJ116">
        <v>1.0454690273491118</v>
      </c>
      <c r="BK116">
        <v>31.918764816411681</v>
      </c>
      <c r="BL116">
        <v>1.9278349696452317</v>
      </c>
      <c r="BM116">
        <v>31.918764816411681</v>
      </c>
      <c r="BN116">
        <v>1.0454690273491118</v>
      </c>
      <c r="BO116">
        <v>65.306362092465733</v>
      </c>
      <c r="BP116">
        <v>2.3731648228741735E-5</v>
      </c>
      <c r="BQ116">
        <v>0.11211861486721431</v>
      </c>
      <c r="BR116">
        <v>9872.4021648231264</v>
      </c>
      <c r="BS116">
        <v>2359292.6906495905</v>
      </c>
      <c r="BT116">
        <v>2.0896474294275404</v>
      </c>
      <c r="BU116">
        <v>3872.4204113233391</v>
      </c>
      <c r="BV116">
        <v>36876.182476502239</v>
      </c>
      <c r="BW116">
        <v>2.3790412598428484E-5</v>
      </c>
      <c r="BX116">
        <v>0.10762751142446453</v>
      </c>
      <c r="BY116">
        <v>8945.5800602453473</v>
      </c>
      <c r="BZ116">
        <v>2353465.0343490127</v>
      </c>
      <c r="CA116">
        <v>1.97736654642315</v>
      </c>
      <c r="CB116">
        <v>3780.3230055606846</v>
      </c>
      <c r="CC116">
        <v>34557.151646314975</v>
      </c>
      <c r="CD116">
        <v>-9.2241794700672564E-2</v>
      </c>
    </row>
    <row r="117" spans="1:82">
      <c r="A117" s="13" t="s">
        <v>418</v>
      </c>
      <c r="B117">
        <v>14478989.699999999</v>
      </c>
      <c r="C117">
        <v>612.48370255129544</v>
      </c>
      <c r="D117">
        <v>91.580011978832957</v>
      </c>
      <c r="E117">
        <v>612.82339669043313</v>
      </c>
      <c r="F117">
        <v>2625160.7264840975</v>
      </c>
      <c r="G117">
        <v>1589756.0808983105</v>
      </c>
      <c r="H117">
        <v>2.2406167499944594E-5</v>
      </c>
      <c r="I117">
        <v>7.0614185977515193E-5</v>
      </c>
      <c r="J117">
        <v>0.48330738078477459</v>
      </c>
      <c r="K117">
        <v>8121.4802011854335</v>
      </c>
      <c r="L117">
        <v>5.7214247636284644E-3</v>
      </c>
      <c r="M117" s="14">
        <v>112</v>
      </c>
      <c r="N117">
        <v>2674.0320000000002</v>
      </c>
      <c r="O117" s="12">
        <v>8.7843467213758383E-5</v>
      </c>
      <c r="P117" s="12">
        <v>2.9843873572041598E-2</v>
      </c>
      <c r="Q117" s="12">
        <v>1.1773735336561952E-2</v>
      </c>
      <c r="R117">
        <v>3.4036</v>
      </c>
      <c r="S117" s="40">
        <v>789558.06340624997</v>
      </c>
      <c r="T117">
        <v>592.70555555555552</v>
      </c>
      <c r="U117" s="17">
        <v>631.65717670385891</v>
      </c>
      <c r="V117">
        <v>0.03</v>
      </c>
      <c r="W117" s="12">
        <v>445850.14489188173</v>
      </c>
      <c r="X117" s="100">
        <v>2.1774908792121829E-2</v>
      </c>
      <c r="Y117">
        <v>6.7767556684644488</v>
      </c>
      <c r="Z117">
        <v>6.7767557032828174</v>
      </c>
      <c r="AA117">
        <v>-3.481836863272747E-8</v>
      </c>
      <c r="AB117">
        <v>2.1618283967501533E-5</v>
      </c>
      <c r="AC117" s="100">
        <v>623.21361564244057</v>
      </c>
      <c r="AD117">
        <v>11630.331543201784</v>
      </c>
      <c r="AE117">
        <v>631.65717694592456</v>
      </c>
      <c r="AF117" s="20">
        <v>2.4206565285567194E-7</v>
      </c>
      <c r="AG117">
        <v>2.1638272044539499E-5</v>
      </c>
      <c r="AH117">
        <v>31.758809934568735</v>
      </c>
      <c r="AI117">
        <v>0.22764831560454826</v>
      </c>
      <c r="AJ117">
        <v>42.749436895950538</v>
      </c>
      <c r="AK117">
        <v>0.65030387158527858</v>
      </c>
      <c r="AL117">
        <v>1.186598293632519</v>
      </c>
      <c r="AM117">
        <v>612.48370254607937</v>
      </c>
      <c r="AN117">
        <v>5.2160658015054651E-9</v>
      </c>
      <c r="AO117">
        <v>1.9988077037965361E-8</v>
      </c>
      <c r="AP117">
        <v>3.0369764074044117</v>
      </c>
      <c r="AQ117">
        <v>4.8920021437853702E-5</v>
      </c>
      <c r="AR117">
        <v>1.0829130060788732E-5</v>
      </c>
      <c r="AS117">
        <v>21.394463070749378</v>
      </c>
      <c r="AT117">
        <v>12.265660767692083</v>
      </c>
      <c r="AU117">
        <v>2.7922570135418932</v>
      </c>
      <c r="AV117">
        <v>0.24471939386251851</v>
      </c>
      <c r="AW117">
        <v>1.3617932539811098E-2</v>
      </c>
      <c r="AX117">
        <v>0.24471938641850324</v>
      </c>
      <c r="AY117">
        <v>7.4440152653121316E-9</v>
      </c>
      <c r="AZ117">
        <v>1035404.645585787</v>
      </c>
      <c r="BA117">
        <v>1.6108133510218403E-5</v>
      </c>
      <c r="BB117" s="40">
        <v>787356.18058637739</v>
      </c>
      <c r="BC117" s="62">
        <v>-2201.8828198725823</v>
      </c>
      <c r="BD117" s="61">
        <v>-0.27887535089862686</v>
      </c>
      <c r="BE117" s="40">
        <v>762405.19262282364</v>
      </c>
      <c r="BF117" s="58">
        <v>1.0327266763198679</v>
      </c>
      <c r="BG117">
        <v>0.92652899999999994</v>
      </c>
      <c r="BH117">
        <v>4.5999999999999999E-2</v>
      </c>
      <c r="BI117">
        <v>5625</v>
      </c>
      <c r="BJ117">
        <v>1.0427745762830058</v>
      </c>
      <c r="BK117">
        <v>19.778146995739917</v>
      </c>
      <c r="BL117">
        <v>0.78735618058637735</v>
      </c>
      <c r="BM117">
        <v>19.778146995739917</v>
      </c>
      <c r="BN117">
        <v>1.0427745762830058</v>
      </c>
      <c r="BO117">
        <v>408.92333892590256</v>
      </c>
      <c r="BP117">
        <v>2.2557465883476489E-5</v>
      </c>
      <c r="BQ117">
        <v>0.10174845512651454</v>
      </c>
      <c r="BR117">
        <v>9212.7181746591596</v>
      </c>
      <c r="BS117">
        <v>1395695.1198387588</v>
      </c>
      <c r="BT117">
        <v>2.0424445330453307</v>
      </c>
      <c r="BU117">
        <v>2521.2760154197954</v>
      </c>
      <c r="BV117">
        <v>21788.83185184707</v>
      </c>
      <c r="BW117">
        <v>2.309655658110625E-5</v>
      </c>
      <c r="BX117">
        <v>8.9238511541416904E-2</v>
      </c>
      <c r="BY117">
        <v>6388.1175302499441</v>
      </c>
      <c r="BZ117">
        <v>1363118.5644033125</v>
      </c>
      <c r="CA117">
        <v>1.6533614852562557</v>
      </c>
      <c r="CB117">
        <v>2273.5361743455978</v>
      </c>
      <c r="CC117">
        <v>17232.167900371158</v>
      </c>
      <c r="CD117">
        <v>4.9337707216532509E-2</v>
      </c>
    </row>
    <row r="118" spans="1:82">
      <c r="A118" s="13" t="s">
        <v>418</v>
      </c>
      <c r="B118">
        <v>14478989.699999999</v>
      </c>
      <c r="C118">
        <v>612.48370255129544</v>
      </c>
      <c r="D118">
        <v>91.580011978832957</v>
      </c>
      <c r="E118">
        <v>612.82339669043313</v>
      </c>
      <c r="F118">
        <v>2625160.7264840975</v>
      </c>
      <c r="G118">
        <v>1589756.0808983105</v>
      </c>
      <c r="H118">
        <v>2.2406167499944594E-5</v>
      </c>
      <c r="I118">
        <v>7.0614185977515193E-5</v>
      </c>
      <c r="J118">
        <v>0.48330738078477459</v>
      </c>
      <c r="K118">
        <v>8121.4802011854335</v>
      </c>
      <c r="L118">
        <v>5.7214247636284644E-3</v>
      </c>
      <c r="M118" s="14">
        <v>113</v>
      </c>
      <c r="N118">
        <v>2674.0320000000002</v>
      </c>
      <c r="O118" s="12">
        <v>8.7843467213758383E-5</v>
      </c>
      <c r="P118" s="12">
        <v>2.9843873572041598E-2</v>
      </c>
      <c r="Q118" s="12">
        <v>1.1773735336561952E-2</v>
      </c>
      <c r="R118">
        <v>2.8447999999999998</v>
      </c>
      <c r="S118" s="40">
        <v>986020.81171874993</v>
      </c>
      <c r="T118">
        <v>592.70555555555552</v>
      </c>
      <c r="U118" s="17">
        <v>630.42815850558202</v>
      </c>
      <c r="V118">
        <v>0.03</v>
      </c>
      <c r="W118" s="12">
        <v>445850.14489188173</v>
      </c>
      <c r="X118" s="100">
        <v>2.1774908792121829E-2</v>
      </c>
      <c r="Y118">
        <v>6.7767556684644488</v>
      </c>
      <c r="Z118">
        <v>6.7767557032828174</v>
      </c>
      <c r="AA118">
        <v>-3.481836863272747E-8</v>
      </c>
      <c r="AB118">
        <v>2.1618283967501533E-5</v>
      </c>
      <c r="AC118" s="100">
        <v>625.09187091217541</v>
      </c>
      <c r="AD118">
        <v>11630.331543201784</v>
      </c>
      <c r="AE118">
        <v>630.42815876723364</v>
      </c>
      <c r="AF118" s="20">
        <v>2.6165162125835195E-7</v>
      </c>
      <c r="AG118">
        <v>2.1643227086772366E-5</v>
      </c>
      <c r="AH118">
        <v>31.758809934568735</v>
      </c>
      <c r="AI118">
        <v>0.22764831560454826</v>
      </c>
      <c r="AJ118">
        <v>42.759226275842551</v>
      </c>
      <c r="AK118">
        <v>0.76411208469329162</v>
      </c>
      <c r="AL118">
        <v>1.186598293632519</v>
      </c>
      <c r="AM118">
        <v>612.4837025443378</v>
      </c>
      <c r="AN118">
        <v>6.957634468562901E-9</v>
      </c>
      <c r="AO118">
        <v>2.4943119270832639E-8</v>
      </c>
      <c r="AP118">
        <v>3.0374582854357701</v>
      </c>
      <c r="AQ118">
        <v>4.8904500820613921E-5</v>
      </c>
      <c r="AR118">
        <v>1.0834085103021599E-5</v>
      </c>
      <c r="AS118">
        <v>21.40425245064139</v>
      </c>
      <c r="AT118">
        <v>12.267948074669285</v>
      </c>
      <c r="AU118">
        <v>2.7927777151225235</v>
      </c>
      <c r="AV118">
        <v>0.24468057031324664</v>
      </c>
      <c r="AW118">
        <v>1.3617932539811098E-2</v>
      </c>
      <c r="AX118">
        <v>0.2446805628742498</v>
      </c>
      <c r="AY118">
        <v>7.438996835196221E-9</v>
      </c>
      <c r="AZ118">
        <v>1035404.645585787</v>
      </c>
      <c r="BA118">
        <v>1.6100468294529292E-5</v>
      </c>
      <c r="BB118" s="40">
        <v>983009.47125972249</v>
      </c>
      <c r="BC118" s="62">
        <v>-3011.340459027444</v>
      </c>
      <c r="BD118" s="61">
        <v>-0.30540333664746128</v>
      </c>
      <c r="BE118" s="40">
        <v>1138098.2303985937</v>
      </c>
      <c r="BF118" s="58">
        <v>0.86372990046337672</v>
      </c>
      <c r="BG118">
        <v>0.85964649999999998</v>
      </c>
      <c r="BH118">
        <v>4.5999999999999999E-2</v>
      </c>
      <c r="BI118">
        <v>5625</v>
      </c>
      <c r="BJ118">
        <v>1.0427745762830058</v>
      </c>
      <c r="BK118">
        <v>19.778146995739917</v>
      </c>
      <c r="BL118">
        <v>0.98300947125972249</v>
      </c>
      <c r="BM118">
        <v>19.778146995739917</v>
      </c>
      <c r="BN118">
        <v>1.0427745762830058</v>
      </c>
      <c r="BO118">
        <v>408.92333892590256</v>
      </c>
      <c r="BP118">
        <v>2.2589337581464959E-5</v>
      </c>
      <c r="BQ118">
        <v>0.10038581718423115</v>
      </c>
      <c r="BR118">
        <v>8894.213474057804</v>
      </c>
      <c r="BS118">
        <v>1393725.9087814156</v>
      </c>
      <c r="BT118">
        <v>2.0014220765706541</v>
      </c>
      <c r="BU118">
        <v>2498.0734818040005</v>
      </c>
      <c r="BV118">
        <v>21299.200354743138</v>
      </c>
      <c r="BW118">
        <v>2.3044634271912764E-5</v>
      </c>
      <c r="BX118">
        <v>8.9935073479197658E-2</v>
      </c>
      <c r="BY118">
        <v>6541.6595628289715</v>
      </c>
      <c r="BZ118">
        <v>1366189.8330870857</v>
      </c>
      <c r="CA118">
        <v>1.676210918887207</v>
      </c>
      <c r="CB118">
        <v>2290.1722151559961</v>
      </c>
      <c r="CC118">
        <v>17493.752030459327</v>
      </c>
      <c r="CD118">
        <v>9.5434411906638122E-2</v>
      </c>
    </row>
    <row r="119" spans="1:82">
      <c r="A119" s="13" t="s">
        <v>419</v>
      </c>
      <c r="B119">
        <v>14444515.914999999</v>
      </c>
      <c r="C119">
        <v>612.29412141213845</v>
      </c>
      <c r="D119">
        <v>91.248555698911844</v>
      </c>
      <c r="E119">
        <v>613.43232402419449</v>
      </c>
      <c r="F119">
        <v>2626093.1345668421</v>
      </c>
      <c r="G119">
        <v>1588403.9289842495</v>
      </c>
      <c r="H119">
        <v>2.2386245793773059E-5</v>
      </c>
      <c r="I119">
        <v>7.0694401850615891E-5</v>
      </c>
      <c r="J119">
        <v>0.48369684775438243</v>
      </c>
      <c r="K119">
        <v>8097.4885849811244</v>
      </c>
      <c r="L119">
        <v>5.7594462826100956E-3</v>
      </c>
      <c r="M119" s="14">
        <v>114</v>
      </c>
      <c r="N119">
        <v>3380.5079999999998</v>
      </c>
      <c r="O119" s="12">
        <v>8.7843467213758383E-5</v>
      </c>
      <c r="P119" s="12">
        <v>2.9843873572041598E-2</v>
      </c>
      <c r="Q119" s="12">
        <v>1.1773735336561952E-2</v>
      </c>
      <c r="R119">
        <v>3.4036</v>
      </c>
      <c r="S119" s="40">
        <v>1091757.90890625</v>
      </c>
      <c r="T119">
        <v>587.26111111111106</v>
      </c>
      <c r="U119" s="17">
        <v>629.99154361549483</v>
      </c>
      <c r="V119">
        <v>0.03</v>
      </c>
      <c r="W119" s="12">
        <v>563003.65309312858</v>
      </c>
      <c r="X119" s="100">
        <v>1.9926358964458889E-2</v>
      </c>
      <c r="Y119">
        <v>7.084121891195359</v>
      </c>
      <c r="Z119">
        <v>7.0841219005331419</v>
      </c>
      <c r="AA119">
        <v>-9.3377829912810739E-9</v>
      </c>
      <c r="AB119">
        <v>1.489452769045908E-5</v>
      </c>
      <c r="AC119" s="100">
        <v>625.08247191862199</v>
      </c>
      <c r="AD119">
        <v>14049.154822905461</v>
      </c>
      <c r="AE119">
        <v>629.99154387740691</v>
      </c>
      <c r="AF119" s="20">
        <v>2.6191207780357217E-7</v>
      </c>
      <c r="AG119">
        <v>1.4914441912286295E-5</v>
      </c>
      <c r="AH119">
        <v>46.401844239473782</v>
      </c>
      <c r="AI119">
        <v>0.27503267480605181</v>
      </c>
      <c r="AJ119">
        <v>35.593683318539199</v>
      </c>
      <c r="AK119">
        <v>0.79852055909984676</v>
      </c>
      <c r="AL119">
        <v>1.1834832388614511</v>
      </c>
      <c r="AM119">
        <v>612.29412140878196</v>
      </c>
      <c r="AN119">
        <v>3.3564901968929917E-9</v>
      </c>
      <c r="AO119">
        <v>1.9914221827215165E-8</v>
      </c>
      <c r="AP119">
        <v>3.3880882962682572</v>
      </c>
      <c r="AQ119">
        <v>3.9687248691236164E-5</v>
      </c>
      <c r="AR119">
        <v>7.467178067056755E-6</v>
      </c>
      <c r="AS119">
        <v>17.820604549943678</v>
      </c>
      <c r="AT119">
        <v>11.351776734144048</v>
      </c>
      <c r="AU119">
        <v>3.1221095189927448</v>
      </c>
      <c r="AV119">
        <v>0.26597877727551245</v>
      </c>
      <c r="AW119">
        <v>9.3598703472179239E-3</v>
      </c>
      <c r="AX119">
        <v>0.26597876862758962</v>
      </c>
      <c r="AY119">
        <v>8.6479228222913207E-9</v>
      </c>
      <c r="AZ119">
        <v>1037689.2055825926</v>
      </c>
      <c r="BA119">
        <v>1.1713758680654485E-5</v>
      </c>
      <c r="BB119" s="40">
        <v>1082183.7882606096</v>
      </c>
      <c r="BC119" s="62">
        <v>-9574.1206456404179</v>
      </c>
      <c r="BD119" s="61">
        <v>-0.87694538940707167</v>
      </c>
      <c r="BE119" s="40">
        <v>941967.80555715668</v>
      </c>
      <c r="BF119" s="58">
        <v>1.1488543258869848</v>
      </c>
      <c r="BG119">
        <v>0.92652899999999994</v>
      </c>
      <c r="BH119">
        <v>4.5999999999999999E-2</v>
      </c>
      <c r="BI119">
        <v>5625</v>
      </c>
      <c r="BJ119">
        <v>1.0442040873021237</v>
      </c>
      <c r="BK119">
        <v>25.033010301027389</v>
      </c>
      <c r="BL119">
        <v>1.0821837882606096</v>
      </c>
      <c r="BM119">
        <v>25.033010301027389</v>
      </c>
      <c r="BN119">
        <v>1.0442040873021237</v>
      </c>
      <c r="BO119">
        <v>224.01078064915225</v>
      </c>
      <c r="BP119">
        <v>2.2574908489571862E-5</v>
      </c>
      <c r="BQ119">
        <v>0.10002263381661949</v>
      </c>
      <c r="BR119">
        <v>8837.8123315638441</v>
      </c>
      <c r="BS119">
        <v>1763072.7723000932</v>
      </c>
      <c r="BT119">
        <v>1.9946765748925219</v>
      </c>
      <c r="BU119">
        <v>3010.8770533198913</v>
      </c>
      <c r="BV119">
        <v>25578.615822616099</v>
      </c>
      <c r="BW119">
        <v>2.3018705470271361E-5</v>
      </c>
      <c r="BX119">
        <v>8.9923616672911849E-2</v>
      </c>
      <c r="BY119">
        <v>6560.2949310556451</v>
      </c>
      <c r="BZ119">
        <v>1729081.009639469</v>
      </c>
      <c r="CA119">
        <v>1.6793085332117588</v>
      </c>
      <c r="CB119">
        <v>2767.1474831266673</v>
      </c>
      <c r="CC119">
        <v>21134.491513273359</v>
      </c>
      <c r="CD119">
        <v>1.2025339245325124E-2</v>
      </c>
    </row>
    <row r="120" spans="1:82">
      <c r="A120" s="13" t="s">
        <v>420</v>
      </c>
      <c r="B120">
        <v>14547937.27</v>
      </c>
      <c r="C120">
        <v>612.8617754030106</v>
      </c>
      <c r="D120">
        <v>92.246204919594888</v>
      </c>
      <c r="E120">
        <v>611.60316925921416</v>
      </c>
      <c r="F120">
        <v>2623286.9751734058</v>
      </c>
      <c r="G120">
        <v>1592460.3576735058</v>
      </c>
      <c r="H120">
        <v>2.2446211956304489E-5</v>
      </c>
      <c r="I120">
        <v>7.0453794027894906E-5</v>
      </c>
      <c r="J120">
        <v>0.482528845552468</v>
      </c>
      <c r="K120">
        <v>8170.133161316754</v>
      </c>
      <c r="L120">
        <v>5.6457194724596916E-3</v>
      </c>
      <c r="M120" s="14">
        <v>115</v>
      </c>
      <c r="N120">
        <v>4031.3879999999999</v>
      </c>
      <c r="O120" s="12">
        <v>8.7843467213758383E-5</v>
      </c>
      <c r="P120" s="12">
        <v>2.9843873572041598E-2</v>
      </c>
      <c r="Q120" s="12">
        <v>1.1773735336561952E-2</v>
      </c>
      <c r="R120">
        <v>3.4036</v>
      </c>
      <c r="S120" s="40">
        <v>1187529.60234375</v>
      </c>
      <c r="T120">
        <v>591.65</v>
      </c>
      <c r="U120" s="17">
        <v>630.27815497336564</v>
      </c>
      <c r="V120">
        <v>0.03</v>
      </c>
      <c r="W120" s="12">
        <v>673696.79668633756</v>
      </c>
      <c r="X120" s="100">
        <v>1.8595242699849777E-2</v>
      </c>
      <c r="Y120">
        <v>7.3332936249891789</v>
      </c>
      <c r="Z120">
        <v>7.333293631854751</v>
      </c>
      <c r="AA120">
        <v>-6.8655721108257239E-9</v>
      </c>
      <c r="AB120">
        <v>1.0968549680108963E-5</v>
      </c>
      <c r="AC120" s="100">
        <v>624.21282424171079</v>
      </c>
      <c r="AD120">
        <v>16240.164302751038</v>
      </c>
      <c r="AE120">
        <v>630.27815497336553</v>
      </c>
      <c r="AF120" s="20">
        <v>0</v>
      </c>
      <c r="AG120">
        <v>1.0985807669375644E-5</v>
      </c>
      <c r="AH120">
        <v>61.766264132783036</v>
      </c>
      <c r="AI120">
        <v>0.31779042187418965</v>
      </c>
      <c r="AJ120">
        <v>30.306664189239502</v>
      </c>
      <c r="AK120">
        <v>0.72326388776809358</v>
      </c>
      <c r="AL120">
        <v>1.1929170333202277</v>
      </c>
      <c r="AM120">
        <v>612.86177540192398</v>
      </c>
      <c r="AN120">
        <v>1.086618794943206E-9</v>
      </c>
      <c r="AO120">
        <v>1.7257989266680483E-8</v>
      </c>
      <c r="AP120">
        <v>3.6356585622136262</v>
      </c>
      <c r="AQ120">
        <v>3.3480695896946098E-5</v>
      </c>
      <c r="AR120">
        <v>5.501532829321162E-6</v>
      </c>
      <c r="AS120">
        <v>15.177136993678051</v>
      </c>
      <c r="AT120">
        <v>10.548950751687585</v>
      </c>
      <c r="AU120">
        <v>3.3523555097088478</v>
      </c>
      <c r="AV120">
        <v>0.28330305250477839</v>
      </c>
      <c r="AW120">
        <v>6.9429544788848626E-3</v>
      </c>
      <c r="AX120">
        <v>0.28330303761673165</v>
      </c>
      <c r="AY120">
        <v>1.4888046739880423E-8</v>
      </c>
      <c r="AZ120">
        <v>1030826.6174999001</v>
      </c>
      <c r="BA120">
        <v>9.2089769498489053E-6</v>
      </c>
      <c r="BB120" s="40">
        <v>1181501.1807781158</v>
      </c>
      <c r="BC120" s="62">
        <v>-6028.4215656341985</v>
      </c>
      <c r="BD120" s="61">
        <v>-0.50764389820146749</v>
      </c>
      <c r="BE120" s="40">
        <v>1024389.9885434078</v>
      </c>
      <c r="BF120" s="58">
        <v>1.1533704877945032</v>
      </c>
      <c r="BG120">
        <v>0.92652899999999994</v>
      </c>
      <c r="BH120">
        <v>4.5999999999999999E-2</v>
      </c>
      <c r="BI120">
        <v>5625</v>
      </c>
      <c r="BJ120">
        <v>1.0432019790735241</v>
      </c>
      <c r="BK120">
        <v>21.21177540301062</v>
      </c>
      <c r="BL120">
        <v>1.1815011807781157</v>
      </c>
      <c r="BM120">
        <v>21.21177540301062</v>
      </c>
      <c r="BN120">
        <v>1.0432019790735241</v>
      </c>
      <c r="BO120">
        <v>352.99738350691678</v>
      </c>
      <c r="BP120">
        <v>2.2603469916367141E-5</v>
      </c>
      <c r="BQ120">
        <v>0.10178324286450029</v>
      </c>
      <c r="BR120">
        <v>9162.7589834988594</v>
      </c>
      <c r="BS120">
        <v>2099876.5024401341</v>
      </c>
      <c r="BT120">
        <v>2.0348157634371717</v>
      </c>
      <c r="BU120">
        <v>3490.5420676269414</v>
      </c>
      <c r="BV120">
        <v>30175.528907529602</v>
      </c>
      <c r="BW120">
        <v>2.3053689130586587E-5</v>
      </c>
      <c r="BX120">
        <v>9.0568697126290357E-2</v>
      </c>
      <c r="BY120">
        <v>6638.7218483196784</v>
      </c>
      <c r="BZ120">
        <v>2058867.6754566836</v>
      </c>
      <c r="CA120">
        <v>1.6898446656705679</v>
      </c>
      <c r="CB120">
        <v>3189.84292685223</v>
      </c>
      <c r="CC120">
        <v>24537.660280622618</v>
      </c>
      <c r="CD120">
        <v>1.9365652581519007E-2</v>
      </c>
    </row>
    <row r="121" spans="1:82">
      <c r="A121" s="13" t="s">
        <v>421</v>
      </c>
      <c r="B121">
        <v>14478989.699999999</v>
      </c>
      <c r="C121">
        <v>612.48370255129544</v>
      </c>
      <c r="D121">
        <v>91.580011978832957</v>
      </c>
      <c r="E121">
        <v>612.82339669043313</v>
      </c>
      <c r="F121">
        <v>2625160.7264840975</v>
      </c>
      <c r="G121">
        <v>1589756.0808983105</v>
      </c>
      <c r="H121">
        <v>2.2406167499944594E-5</v>
      </c>
      <c r="I121">
        <v>7.0614185977515193E-5</v>
      </c>
      <c r="J121">
        <v>0.48330738078477459</v>
      </c>
      <c r="K121">
        <v>8121.4802011854335</v>
      </c>
      <c r="L121">
        <v>5.7214247636284644E-3</v>
      </c>
      <c r="M121" s="14">
        <v>116</v>
      </c>
      <c r="N121">
        <v>4721.5919999999996</v>
      </c>
      <c r="O121" s="12">
        <v>8.7843467213758383E-5</v>
      </c>
      <c r="P121" s="12">
        <v>2.9843873572041598E-2</v>
      </c>
      <c r="Q121" s="12">
        <v>1.1773735336561952E-2</v>
      </c>
      <c r="R121">
        <v>3.4036</v>
      </c>
      <c r="S121" s="40">
        <v>1426809.82421875</v>
      </c>
      <c r="T121">
        <v>588.81666666666661</v>
      </c>
      <c r="U121" s="17">
        <v>628.68110955827615</v>
      </c>
      <c r="V121">
        <v>0.03</v>
      </c>
      <c r="W121" s="12">
        <v>787246.55401294725</v>
      </c>
      <c r="X121" s="100">
        <v>1.7618066574154136E-2</v>
      </c>
      <c r="Y121">
        <v>7.5339177856894732</v>
      </c>
      <c r="Z121">
        <v>7.5339177890958968</v>
      </c>
      <c r="AA121">
        <v>-3.4064235876485327E-9</v>
      </c>
      <c r="AB121">
        <v>8.5698970089690328E-6</v>
      </c>
      <c r="AC121" s="100">
        <v>624.43944927751375</v>
      </c>
      <c r="AD121">
        <v>18472.041792972417</v>
      </c>
      <c r="AE121">
        <v>628.68110955827615</v>
      </c>
      <c r="AF121" s="20">
        <v>0</v>
      </c>
      <c r="AG121">
        <v>8.5870566053227436E-6</v>
      </c>
      <c r="AH121">
        <v>80.114261690294327</v>
      </c>
      <c r="AI121">
        <v>0.36156572014535493</v>
      </c>
      <c r="AJ121">
        <v>26.944799412904132</v>
      </c>
      <c r="AK121">
        <v>0.79376197402240811</v>
      </c>
      <c r="AL121">
        <v>1.186598293632519</v>
      </c>
      <c r="AM121">
        <v>612.48370255159887</v>
      </c>
      <c r="AN121">
        <v>-3.0343016987899318E-10</v>
      </c>
      <c r="AO121">
        <v>1.7159596353710787E-8</v>
      </c>
      <c r="AP121">
        <v>3.9046585198267039</v>
      </c>
      <c r="AQ121">
        <v>2.9593978725772952E-5</v>
      </c>
      <c r="AR121">
        <v>4.3021081008382272E-6</v>
      </c>
      <c r="AS121">
        <v>13.499321730086484</v>
      </c>
      <c r="AT121">
        <v>9.9631972098319252</v>
      </c>
      <c r="AU121">
        <v>3.6023505741230708</v>
      </c>
      <c r="AV121">
        <v>0.30230794570363306</v>
      </c>
      <c r="AW121">
        <v>5.3984062526289843E-3</v>
      </c>
      <c r="AX121">
        <v>0.30230793145971024</v>
      </c>
      <c r="AY121">
        <v>1.4243922819012766E-8</v>
      </c>
      <c r="AZ121">
        <v>1035404.645585787</v>
      </c>
      <c r="BA121">
        <v>7.5791464414886628E-6</v>
      </c>
      <c r="BB121" s="40">
        <v>1436587.9396315711</v>
      </c>
      <c r="BC121" s="62">
        <v>9778.1154128210619</v>
      </c>
      <c r="BD121" s="61">
        <v>0.68531315434242057</v>
      </c>
      <c r="BE121" s="40">
        <v>1133305.0160609542</v>
      </c>
      <c r="BF121" s="58">
        <v>1.2676092660603779</v>
      </c>
      <c r="BG121">
        <v>0.92652899999999994</v>
      </c>
      <c r="BH121">
        <v>4.5999999999999999E-2</v>
      </c>
      <c r="BI121">
        <v>5625</v>
      </c>
      <c r="BJ121">
        <v>1.0438693711277083</v>
      </c>
      <c r="BK121">
        <v>23.667035884628831</v>
      </c>
      <c r="BL121">
        <v>1.4365879396315711</v>
      </c>
      <c r="BM121">
        <v>23.667035884628831</v>
      </c>
      <c r="BN121">
        <v>1.0438693711277083</v>
      </c>
      <c r="BO121">
        <v>266.76571679400234</v>
      </c>
      <c r="BP121">
        <v>2.2578137569948515E-5</v>
      </c>
      <c r="BQ121">
        <v>0.10084484862153961</v>
      </c>
      <c r="BR121">
        <v>9001.1324763451157</v>
      </c>
      <c r="BS121">
        <v>2462150.5827486631</v>
      </c>
      <c r="BT121">
        <v>2.0152621587935369</v>
      </c>
      <c r="BU121">
        <v>3949.2274262457126</v>
      </c>
      <c r="BV121">
        <v>33826.073933820648</v>
      </c>
      <c r="BW121">
        <v>2.2971676905464167E-5</v>
      </c>
      <c r="BX121">
        <v>9.1016777855517053E-2</v>
      </c>
      <c r="BY121">
        <v>6780.2431487333288</v>
      </c>
      <c r="BZ121">
        <v>2419970.2444014912</v>
      </c>
      <c r="CA121">
        <v>1.7112620180911835</v>
      </c>
      <c r="CB121">
        <v>3648.4001195200503</v>
      </c>
      <c r="CC121">
        <v>28203.931353476877</v>
      </c>
      <c r="CD121">
        <v>-4.8885925848931484E-3</v>
      </c>
    </row>
    <row r="122" spans="1:82">
      <c r="A122" s="13" t="s">
        <v>422</v>
      </c>
      <c r="B122">
        <v>12376088.814999999</v>
      </c>
      <c r="C122">
        <v>600.1948144628825</v>
      </c>
      <c r="D122">
        <v>73.093943284833998</v>
      </c>
      <c r="E122">
        <v>648.88713795133378</v>
      </c>
      <c r="F122">
        <v>2677111.4828473427</v>
      </c>
      <c r="G122">
        <v>1506614.7614684766</v>
      </c>
      <c r="H122">
        <v>2.1291640654220771E-5</v>
      </c>
      <c r="I122">
        <v>7.5591310120252519E-5</v>
      </c>
      <c r="J122">
        <v>0.50731192941358827</v>
      </c>
      <c r="K122">
        <v>6966.747327197736</v>
      </c>
      <c r="L122">
        <v>8.2590371006168485E-3</v>
      </c>
      <c r="M122" s="14">
        <v>117</v>
      </c>
      <c r="N122">
        <v>2688.9479999999999</v>
      </c>
      <c r="O122" s="12">
        <v>8.7843467213758383E-5</v>
      </c>
      <c r="P122" s="12">
        <v>2.9843873572041598E-2</v>
      </c>
      <c r="Q122" s="12">
        <v>1.1773735336561952E-2</v>
      </c>
      <c r="R122">
        <v>2.8447999999999998</v>
      </c>
      <c r="S122" s="40">
        <v>904291.78046874993</v>
      </c>
      <c r="T122">
        <v>578.31666666666661</v>
      </c>
      <c r="U122" s="17">
        <v>618.42304819267781</v>
      </c>
      <c r="V122">
        <v>0.03</v>
      </c>
      <c r="W122" s="12">
        <v>418817.48094342765</v>
      </c>
      <c r="X122" s="100">
        <v>2.3598149392863435E-2</v>
      </c>
      <c r="Y122">
        <v>6.5097007849501942</v>
      </c>
      <c r="Z122">
        <v>6.5097008015982416</v>
      </c>
      <c r="AA122">
        <v>-1.6648047385103837E-8</v>
      </c>
      <c r="AB122">
        <v>3.0152759390248358E-5</v>
      </c>
      <c r="AC122" s="100">
        <v>612.69132986125828</v>
      </c>
      <c r="AD122">
        <v>11373.359953011692</v>
      </c>
      <c r="AE122">
        <v>618.42304819267781</v>
      </c>
      <c r="AF122" s="20">
        <v>0</v>
      </c>
      <c r="AG122">
        <v>3.0177298197011296E-5</v>
      </c>
      <c r="AH122">
        <v>32.868781236471058</v>
      </c>
      <c r="AI122">
        <v>0.22506461376551837</v>
      </c>
      <c r="AJ122">
        <v>58.302189575836536</v>
      </c>
      <c r="AK122">
        <v>0.78267492561620644</v>
      </c>
      <c r="AL122">
        <v>1.0380705187602843</v>
      </c>
      <c r="AM122">
        <v>600.19481445060944</v>
      </c>
      <c r="AN122">
        <v>1.2273062566237058E-8</v>
      </c>
      <c r="AO122">
        <v>2.4538806762937706E-8</v>
      </c>
      <c r="AP122">
        <v>3.3787373282256752</v>
      </c>
      <c r="AQ122">
        <v>6.9195154815107976E-5</v>
      </c>
      <c r="AR122">
        <v>1.5100918501887117E-5</v>
      </c>
      <c r="AS122">
        <v>29.174799132729348</v>
      </c>
      <c r="AT122">
        <v>13.816526466190926</v>
      </c>
      <c r="AU122">
        <v>3.1096111926943228</v>
      </c>
      <c r="AV122">
        <v>0.26912613553135234</v>
      </c>
      <c r="AW122">
        <v>1.6615652327605354E-2</v>
      </c>
      <c r="AX122">
        <v>0.2691261267703785</v>
      </c>
      <c r="AY122">
        <v>8.7609738352867339E-9</v>
      </c>
      <c r="AZ122">
        <v>1170496.7213788661</v>
      </c>
      <c r="BA122">
        <v>2.0479589886155908E-5</v>
      </c>
      <c r="BB122" s="40">
        <v>910063.19856689323</v>
      </c>
      <c r="BC122" s="62">
        <v>5771.4180981433019</v>
      </c>
      <c r="BD122" s="61">
        <v>0.63822520814593953</v>
      </c>
      <c r="BE122" s="40">
        <v>1243559.0702810888</v>
      </c>
      <c r="BF122" s="58">
        <v>0.73182144726039144</v>
      </c>
      <c r="BG122">
        <v>0.85964649999999998</v>
      </c>
      <c r="BH122">
        <v>4.5999999999999999E-2</v>
      </c>
      <c r="BI122">
        <v>5625</v>
      </c>
      <c r="BJ122">
        <v>1.0433912975078516</v>
      </c>
      <c r="BK122">
        <v>21.878147796215899</v>
      </c>
      <c r="BL122">
        <v>0.91006319856689322</v>
      </c>
      <c r="BM122">
        <v>21.878147796215899</v>
      </c>
      <c r="BN122">
        <v>1.0433912975078516</v>
      </c>
      <c r="BO122">
        <v>328.40152729579466</v>
      </c>
      <c r="BP122">
        <v>2.1572131905561939E-5</v>
      </c>
      <c r="BQ122">
        <v>8.7267681585273774E-2</v>
      </c>
      <c r="BR122">
        <v>7407.8654870115397</v>
      </c>
      <c r="BS122">
        <v>1467586.1534860616</v>
      </c>
      <c r="BT122">
        <v>1.8311870846290392</v>
      </c>
      <c r="BU122">
        <v>2512.4869062521302</v>
      </c>
      <c r="BV122">
        <v>18622.714122093243</v>
      </c>
      <c r="BW122">
        <v>2.2137610362220657E-5</v>
      </c>
      <c r="BX122">
        <v>8.0813821565138763E-2</v>
      </c>
      <c r="BY122">
        <v>5739.5969028460831</v>
      </c>
      <c r="BZ122">
        <v>1430098.4418718368</v>
      </c>
      <c r="CA122">
        <v>1.5722676815747352</v>
      </c>
      <c r="CB122">
        <v>2315.4274506396237</v>
      </c>
      <c r="CC122">
        <v>15892.878130353418</v>
      </c>
      <c r="CD122">
        <v>0.10447552834502112</v>
      </c>
    </row>
    <row r="123" spans="1:82">
      <c r="A123" s="13" t="s">
        <v>423</v>
      </c>
      <c r="B123">
        <v>12445036.385</v>
      </c>
      <c r="C123">
        <v>600.62307338779112</v>
      </c>
      <c r="D123">
        <v>73.65096699650779</v>
      </c>
      <c r="E123">
        <v>647.73015324591881</v>
      </c>
      <c r="F123">
        <v>2675554.2433210411</v>
      </c>
      <c r="G123">
        <v>1509379.9174575773</v>
      </c>
      <c r="H123">
        <v>2.1325501337549776E-5</v>
      </c>
      <c r="I123">
        <v>7.542370875497005E-5</v>
      </c>
      <c r="J123">
        <v>0.50651600214947412</v>
      </c>
      <c r="K123">
        <v>6996.8915278807299</v>
      </c>
      <c r="L123">
        <v>8.1683760977733326E-3</v>
      </c>
      <c r="M123" s="14">
        <v>118</v>
      </c>
      <c r="N123">
        <v>3437.46</v>
      </c>
      <c r="O123" s="12">
        <v>8.7843467213758383E-5</v>
      </c>
      <c r="P123" s="12">
        <v>2.9843873572041598E-2</v>
      </c>
      <c r="Q123" s="12">
        <v>1.1773735336561952E-2</v>
      </c>
      <c r="R123">
        <v>2.8447999999999998</v>
      </c>
      <c r="S123" s="40">
        <v>1164747.46484375</v>
      </c>
      <c r="T123">
        <v>577.42777777777769</v>
      </c>
      <c r="U123" s="17">
        <v>617.66299408070199</v>
      </c>
      <c r="V123">
        <v>0.03</v>
      </c>
      <c r="W123" s="12">
        <v>536591.80830658053</v>
      </c>
      <c r="X123" s="100">
        <v>2.1336123086897342E-2</v>
      </c>
      <c r="Y123">
        <v>6.8460843532549855</v>
      </c>
      <c r="Z123">
        <v>6.8460843646626381</v>
      </c>
      <c r="AA123">
        <v>-1.1407652600325946E-8</v>
      </c>
      <c r="AB123">
        <v>2.0146994098972699E-5</v>
      </c>
      <c r="AC123" s="100">
        <v>613.61623917536213</v>
      </c>
      <c r="AD123">
        <v>13855.646775749097</v>
      </c>
      <c r="AE123">
        <v>617.66299422282111</v>
      </c>
      <c r="AF123" s="20">
        <v>1.4211912002792815E-7</v>
      </c>
      <c r="AG123">
        <v>2.0168924629829219E-5</v>
      </c>
      <c r="AH123">
        <v>48.652673789326258</v>
      </c>
      <c r="AI123">
        <v>0.2740667178826065</v>
      </c>
      <c r="AJ123">
        <v>47.47066033492527</v>
      </c>
      <c r="AK123">
        <v>0.83896948293012596</v>
      </c>
      <c r="AL123">
        <v>1.041885165620609</v>
      </c>
      <c r="AM123">
        <v>600.62307336832123</v>
      </c>
      <c r="AN123">
        <v>1.946989414136624E-8</v>
      </c>
      <c r="AO123">
        <v>2.1930530856519877E-8</v>
      </c>
      <c r="AP123">
        <v>3.7951618038181705</v>
      </c>
      <c r="AQ123">
        <v>5.3882433932181627E-5</v>
      </c>
      <c r="AR123">
        <v>1.0095427580342869E-5</v>
      </c>
      <c r="AS123">
        <v>23.76113860297324</v>
      </c>
      <c r="AT123">
        <v>12.790257071734134</v>
      </c>
      <c r="AU123">
        <v>3.5053837765249716</v>
      </c>
      <c r="AV123">
        <v>0.2897780272931989</v>
      </c>
      <c r="AW123">
        <v>1.1146796583614503E-2</v>
      </c>
      <c r="AX123">
        <v>0.2897780219608283</v>
      </c>
      <c r="AY123">
        <v>5.3323706006302984E-9</v>
      </c>
      <c r="AZ123">
        <v>1166174.3258634638</v>
      </c>
      <c r="BA123">
        <v>1.4197664478487458E-5</v>
      </c>
      <c r="BB123" s="40">
        <v>1166782.2846949273</v>
      </c>
      <c r="BC123" s="62">
        <v>2034.8198511772789</v>
      </c>
      <c r="BD123" s="61">
        <v>0.17470051771696696</v>
      </c>
      <c r="BE123" s="40">
        <v>1414932.9350901439</v>
      </c>
      <c r="BF123" s="58">
        <v>0.82462020337422759</v>
      </c>
      <c r="BG123">
        <v>0.85964649999999998</v>
      </c>
      <c r="BH123">
        <v>4.5999999999999999E-2</v>
      </c>
      <c r="BI123">
        <v>5625</v>
      </c>
      <c r="BJ123">
        <v>1.043747623514738</v>
      </c>
      <c r="BK123">
        <v>23.195295610013432</v>
      </c>
      <c r="BL123">
        <v>1.1667822846949272</v>
      </c>
      <c r="BM123">
        <v>23.195295610013432</v>
      </c>
      <c r="BN123">
        <v>1.043747623514738</v>
      </c>
      <c r="BO123">
        <v>282.39808963483387</v>
      </c>
      <c r="BP123">
        <v>2.1615251698681556E-5</v>
      </c>
      <c r="BQ123">
        <v>8.7459419521975168E-2</v>
      </c>
      <c r="BR123">
        <v>7399.6711288713414</v>
      </c>
      <c r="BS123">
        <v>1872369.7893597446</v>
      </c>
      <c r="BT123">
        <v>1.8287996285846941</v>
      </c>
      <c r="BU123">
        <v>3051.459330486975</v>
      </c>
      <c r="BV123">
        <v>22667.306008700984</v>
      </c>
      <c r="BW123">
        <v>2.2110485193652142E-5</v>
      </c>
      <c r="BX123">
        <v>8.1550451479323285E-2</v>
      </c>
      <c r="BY123">
        <v>5880.5687729703368</v>
      </c>
      <c r="BZ123">
        <v>1830432.2096756869</v>
      </c>
      <c r="CA123">
        <v>1.5943777922306201</v>
      </c>
      <c r="CB123">
        <v>2836.6597741389041</v>
      </c>
      <c r="CC123">
        <v>19648.045302657003</v>
      </c>
      <c r="CD123">
        <v>7.3085057318798316E-2</v>
      </c>
    </row>
    <row r="124" spans="1:82">
      <c r="A124" s="13" t="s">
        <v>424</v>
      </c>
      <c r="B124">
        <v>12410562.6</v>
      </c>
      <c r="C124">
        <v>600.40917815374269</v>
      </c>
      <c r="D124">
        <v>73.372090442332606</v>
      </c>
      <c r="E124">
        <v>648.30878787204176</v>
      </c>
      <c r="F124">
        <v>2676334.0095142126</v>
      </c>
      <c r="G124">
        <v>1507997.8235180366</v>
      </c>
      <c r="H124">
        <v>2.1308552640654366E-5</v>
      </c>
      <c r="I124">
        <v>7.5507457069512522E-5</v>
      </c>
      <c r="J124">
        <v>0.50691387709209623</v>
      </c>
      <c r="K124">
        <v>6981.7690086139</v>
      </c>
      <c r="L124">
        <v>8.2136391333202854E-3</v>
      </c>
      <c r="M124" s="14">
        <v>119</v>
      </c>
      <c r="N124">
        <v>4027.32</v>
      </c>
      <c r="O124" s="12">
        <v>8.7843467213758383E-5</v>
      </c>
      <c r="P124" s="12">
        <v>2.9843873572041598E-2</v>
      </c>
      <c r="Q124" s="12">
        <v>1.1773735336561952E-2</v>
      </c>
      <c r="R124">
        <v>2.8447999999999998</v>
      </c>
      <c r="S124" s="40">
        <v>1289966.19140625</v>
      </c>
      <c r="T124">
        <v>578.81666666666661</v>
      </c>
      <c r="U124" s="17">
        <v>616.93325959146193</v>
      </c>
      <c r="V124">
        <v>0.03</v>
      </c>
      <c r="W124" s="12">
        <v>627972.4100891219</v>
      </c>
      <c r="X124" s="100">
        <v>2.0096792724447643E-2</v>
      </c>
      <c r="Y124">
        <v>7.0540189716501098</v>
      </c>
      <c r="Z124">
        <v>7.0540190018038089</v>
      </c>
      <c r="AA124">
        <v>-3.0153699093204978E-8</v>
      </c>
      <c r="AB124">
        <v>1.5683021173106998E-5</v>
      </c>
      <c r="AC124" s="100">
        <v>612.74123267413722</v>
      </c>
      <c r="AD124">
        <v>15737.253874588203</v>
      </c>
      <c r="AE124">
        <v>616.93325972439254</v>
      </c>
      <c r="AF124" s="20">
        <v>1.3293060874275398E-7</v>
      </c>
      <c r="AG124">
        <v>1.5702282532392687E-5</v>
      </c>
      <c r="AH124">
        <v>62.847373928729283</v>
      </c>
      <c r="AI124">
        <v>0.31135268369157976</v>
      </c>
      <c r="AJ124">
        <v>41.976619918642449</v>
      </c>
      <c r="AK124">
        <v>0.81333821394721095</v>
      </c>
      <c r="AL124">
        <v>1.0399707869733259</v>
      </c>
      <c r="AM124">
        <v>600.40917815239789</v>
      </c>
      <c r="AN124">
        <v>1.344801603408996E-9</v>
      </c>
      <c r="AO124">
        <v>1.9261359285689054E-8</v>
      </c>
      <c r="AP124">
        <v>4.0970072636209665</v>
      </c>
      <c r="AQ124">
        <v>4.6646000845073178E-5</v>
      </c>
      <c r="AR124">
        <v>7.8607719458391881E-6</v>
      </c>
      <c r="AS124">
        <v>21.014055476133315</v>
      </c>
      <c r="AT124">
        <v>12.175957611118795</v>
      </c>
      <c r="AU124">
        <v>3.7910170787367532</v>
      </c>
      <c r="AV124">
        <v>0.30599018488421326</v>
      </c>
      <c r="AW124">
        <v>8.6595178836462658E-3</v>
      </c>
      <c r="AX124">
        <v>0.30599015073980379</v>
      </c>
      <c r="AY124">
        <v>3.4144409466474457E-8</v>
      </c>
      <c r="AZ124">
        <v>1168336.185996176</v>
      </c>
      <c r="BA124">
        <v>1.138538397509383E-5</v>
      </c>
      <c r="BB124" s="40">
        <v>1281412.5907362106</v>
      </c>
      <c r="BC124" s="62">
        <v>-8553.6006700394209</v>
      </c>
      <c r="BD124" s="61">
        <v>-0.66308719771289182</v>
      </c>
      <c r="BE124" s="40">
        <v>1524787.9766344093</v>
      </c>
      <c r="BF124" s="58">
        <v>0.84038739180289879</v>
      </c>
      <c r="BG124">
        <v>0.85964649999999998</v>
      </c>
      <c r="BH124">
        <v>4.5999999999999999E-2</v>
      </c>
      <c r="BI124">
        <v>5625</v>
      </c>
      <c r="BJ124">
        <v>1.0433108833308828</v>
      </c>
      <c r="BK124">
        <v>21.592511487076081</v>
      </c>
      <c r="BL124">
        <v>1.2814125907362106</v>
      </c>
      <c r="BM124">
        <v>21.592511487076081</v>
      </c>
      <c r="BN124">
        <v>1.0433108833308828</v>
      </c>
      <c r="BO124">
        <v>338.83563335342603</v>
      </c>
      <c r="BP124">
        <v>2.1584192435382511E-5</v>
      </c>
      <c r="BQ124">
        <v>8.7528122959053573E-2</v>
      </c>
      <c r="BR124">
        <v>7446.9801583340159</v>
      </c>
      <c r="BS124">
        <v>2196820.6564871822</v>
      </c>
      <c r="BT124">
        <v>1.8364046590505654</v>
      </c>
      <c r="BU124">
        <v>3473.3685949281485</v>
      </c>
      <c r="BV124">
        <v>25821.663624023866</v>
      </c>
      <c r="BW124">
        <v>2.2071109225338168E-5</v>
      </c>
      <c r="BX124">
        <v>8.1614550751819573E-2</v>
      </c>
      <c r="BY124">
        <v>5921.0443907818471</v>
      </c>
      <c r="BZ124">
        <v>2148355.9938712674</v>
      </c>
      <c r="CA124">
        <v>1.601234293066405</v>
      </c>
      <c r="CB124">
        <v>3229.9424729504767</v>
      </c>
      <c r="CC124">
        <v>22389.691661019715</v>
      </c>
      <c r="CD124">
        <v>6.5395892199299088E-2</v>
      </c>
    </row>
    <row r="125" spans="1:82">
      <c r="A125" s="13" t="s">
        <v>425</v>
      </c>
      <c r="B125">
        <v>12445036.385</v>
      </c>
      <c r="C125">
        <v>600.62307338779112</v>
      </c>
      <c r="D125">
        <v>73.65096699650779</v>
      </c>
      <c r="E125">
        <v>647.73015324591881</v>
      </c>
      <c r="F125">
        <v>2675554.2433210411</v>
      </c>
      <c r="G125">
        <v>1509379.9174575773</v>
      </c>
      <c r="H125">
        <v>2.1325501337549776E-5</v>
      </c>
      <c r="I125">
        <v>7.542370875497005E-5</v>
      </c>
      <c r="J125">
        <v>0.50651600214947412</v>
      </c>
      <c r="K125">
        <v>6996.8915278807299</v>
      </c>
      <c r="L125">
        <v>8.1683760977733326E-3</v>
      </c>
      <c r="M125" s="14">
        <v>120</v>
      </c>
      <c r="N125">
        <v>4725.66</v>
      </c>
      <c r="O125" s="12">
        <v>8.7843467213758383E-5</v>
      </c>
      <c r="P125" s="12">
        <v>2.9843873572041598E-2</v>
      </c>
      <c r="Q125" s="12">
        <v>1.1773735336561952E-2</v>
      </c>
      <c r="R125">
        <v>2.8447999999999998</v>
      </c>
      <c r="S125" s="40">
        <v>1524784.8082937498</v>
      </c>
      <c r="T125">
        <v>577.98333333333335</v>
      </c>
      <c r="U125" s="17">
        <v>616.29740472778292</v>
      </c>
      <c r="V125">
        <v>0.03</v>
      </c>
      <c r="W125" s="12">
        <v>737681.44061082171</v>
      </c>
      <c r="X125" s="100">
        <v>1.8907191963972458E-2</v>
      </c>
      <c r="Y125">
        <v>7.2725461053595035</v>
      </c>
      <c r="Z125">
        <v>7.2725461223991346</v>
      </c>
      <c r="AA125">
        <v>-1.7039631039494907E-8</v>
      </c>
      <c r="AB125">
        <v>1.2029542094853569E-5</v>
      </c>
      <c r="AC125" s="100">
        <v>613.28108544225927</v>
      </c>
      <c r="AD125">
        <v>17931.118670631935</v>
      </c>
      <c r="AE125">
        <v>616.29740486638434</v>
      </c>
      <c r="AF125" s="20">
        <v>1.386014218951459E-7</v>
      </c>
      <c r="AG125">
        <v>1.2047957240805763E-5</v>
      </c>
      <c r="AH125">
        <v>81.48316236842858</v>
      </c>
      <c r="AI125">
        <v>0.35468014749227983</v>
      </c>
      <c r="AJ125">
        <v>36.697504207134877</v>
      </c>
      <c r="AK125">
        <v>0.85276198234610956</v>
      </c>
      <c r="AL125">
        <v>1.041885165620609</v>
      </c>
      <c r="AM125">
        <v>600.6230733850382</v>
      </c>
      <c r="AN125">
        <v>2.7529267754289322E-9</v>
      </c>
      <c r="AO125">
        <v>1.8415145952193669E-8</v>
      </c>
      <c r="AP125">
        <v>4.4039266074528509</v>
      </c>
      <c r="AQ125">
        <v>4.0015445145077892E-5</v>
      </c>
      <c r="AR125">
        <v>6.0331861933789781E-6</v>
      </c>
      <c r="AS125">
        <v>18.376797932522027</v>
      </c>
      <c r="AT125">
        <v>11.505444434900465</v>
      </c>
      <c r="AU125">
        <v>4.0807527291347272</v>
      </c>
      <c r="AV125">
        <v>0.32317387831812372</v>
      </c>
      <c r="AW125">
        <v>6.6556260485626456E-3</v>
      </c>
      <c r="AX125">
        <v>0.32317387733337366</v>
      </c>
      <c r="AY125">
        <v>9.8475005927411985E-10</v>
      </c>
      <c r="AZ125">
        <v>1166174.3258634638</v>
      </c>
      <c r="BA125">
        <v>9.0863106295547651E-6</v>
      </c>
      <c r="BB125" s="40">
        <v>1530894.1951221447</v>
      </c>
      <c r="BC125" s="62">
        <v>6109.3868283948395</v>
      </c>
      <c r="BD125" s="61">
        <v>0.40067206829213542</v>
      </c>
      <c r="BE125" s="40">
        <v>1731315.4547376295</v>
      </c>
      <c r="BF125" s="58">
        <v>0.88423758416350673</v>
      </c>
      <c r="BG125">
        <v>0.85964649999999998</v>
      </c>
      <c r="BH125">
        <v>4.5999999999999999E-2</v>
      </c>
      <c r="BI125">
        <v>5625</v>
      </c>
      <c r="BJ125">
        <v>1.043600253920377</v>
      </c>
      <c r="BK125">
        <v>22.639740054457775</v>
      </c>
      <c r="BL125">
        <v>1.5308941951221446</v>
      </c>
      <c r="BM125">
        <v>22.639740054457775</v>
      </c>
      <c r="BN125">
        <v>1.043600253920377</v>
      </c>
      <c r="BO125">
        <v>301.37862537679774</v>
      </c>
      <c r="BP125">
        <v>2.1607551396841714E-5</v>
      </c>
      <c r="BQ125">
        <v>8.7592671953477877E-2</v>
      </c>
      <c r="BR125">
        <v>7434.5657682797801</v>
      </c>
      <c r="BS125">
        <v>2574964.1460396955</v>
      </c>
      <c r="BT125">
        <v>1.8339749018802141</v>
      </c>
      <c r="BU125">
        <v>3941.8685729926488</v>
      </c>
      <c r="BV125">
        <v>29326.190111106564</v>
      </c>
      <c r="BW125">
        <v>2.2045587358753956E-5</v>
      </c>
      <c r="BX125">
        <v>8.2115884467083067E-2</v>
      </c>
      <c r="BY125">
        <v>6024.8512225576833</v>
      </c>
      <c r="BZ125">
        <v>2523800.7599958144</v>
      </c>
      <c r="CA125">
        <v>1.6174871014588377</v>
      </c>
      <c r="CB125">
        <v>3688.9963021974054</v>
      </c>
      <c r="CC125">
        <v>25728.894483472901</v>
      </c>
      <c r="CD125">
        <v>5.4010646148954407E-2</v>
      </c>
    </row>
    <row r="126" spans="1:82">
      <c r="A126" s="13" t="s">
        <v>426</v>
      </c>
      <c r="B126">
        <v>10376609.285</v>
      </c>
      <c r="C126">
        <v>586.8759119145376</v>
      </c>
      <c r="D126">
        <v>58.076085118479952</v>
      </c>
      <c r="E126">
        <v>682.16154807641692</v>
      </c>
      <c r="F126">
        <v>2718482.2329562278</v>
      </c>
      <c r="G126">
        <v>1424210.7808278007</v>
      </c>
      <c r="H126">
        <v>2.0361344287286353E-5</v>
      </c>
      <c r="I126">
        <v>8.0690155610351578E-5</v>
      </c>
      <c r="J126">
        <v>0.53077197244693697</v>
      </c>
      <c r="K126">
        <v>6236.5350644444852</v>
      </c>
      <c r="L126">
        <v>1.114199646546294E-2</v>
      </c>
      <c r="M126" s="14">
        <v>121</v>
      </c>
      <c r="N126">
        <v>4630.74</v>
      </c>
      <c r="O126" s="12">
        <v>8.7843467213758383E-5</v>
      </c>
      <c r="P126" s="12">
        <v>2.9843873572041598E-2</v>
      </c>
      <c r="Q126" s="12">
        <v>1.1773735336561952E-2</v>
      </c>
      <c r="R126">
        <v>2.8447999999999998</v>
      </c>
      <c r="S126" s="40">
        <v>1085978.45703125</v>
      </c>
      <c r="T126">
        <v>572.98333333333335</v>
      </c>
      <c r="U126" s="17">
        <v>604.22576329885442</v>
      </c>
      <c r="V126">
        <v>0.03</v>
      </c>
      <c r="W126" s="12">
        <v>675684.74444033031</v>
      </c>
      <c r="X126" s="100">
        <v>2.0352389607925812E-2</v>
      </c>
      <c r="Y126">
        <v>7.0095848325789776</v>
      </c>
      <c r="Z126">
        <v>7.0095848456596466</v>
      </c>
      <c r="AA126">
        <v>-1.3080668992415667E-8</v>
      </c>
      <c r="AB126">
        <v>1.6718806911283398E-5</v>
      </c>
      <c r="AC126" s="100">
        <v>595.21410363925372</v>
      </c>
      <c r="AD126">
        <v>17040.283987913121</v>
      </c>
      <c r="AE126">
        <v>604.22576329885464</v>
      </c>
      <c r="AF126" s="20">
        <v>0</v>
      </c>
      <c r="AG126">
        <v>1.6733554768793435E-5</v>
      </c>
      <c r="AH126">
        <v>79.972188383442287</v>
      </c>
      <c r="AI126">
        <v>0.3423937845801206</v>
      </c>
      <c r="AJ126">
        <v>48.437393441664206</v>
      </c>
      <c r="AK126">
        <v>0.56815326347201101</v>
      </c>
      <c r="AL126">
        <v>0.94810391456709553</v>
      </c>
      <c r="AM126">
        <v>586.87591190721639</v>
      </c>
      <c r="AN126">
        <v>7.3212049755966291E-9</v>
      </c>
      <c r="AO126">
        <v>1.4747857510036976E-8</v>
      </c>
      <c r="AP126">
        <v>4.7670083259369811</v>
      </c>
      <c r="AQ126">
        <v>5.7562236000089048E-5</v>
      </c>
      <c r="AR126">
        <v>8.3741513131517359E-6</v>
      </c>
      <c r="AS126">
        <v>24.240041491459309</v>
      </c>
      <c r="AT126">
        <v>12.890029364467575</v>
      </c>
      <c r="AU126">
        <v>4.4134659374489393</v>
      </c>
      <c r="AV126">
        <v>0.35354238848804176</v>
      </c>
      <c r="AW126">
        <v>8.2578613340571864E-3</v>
      </c>
      <c r="AX126">
        <v>0.35354238395158044</v>
      </c>
      <c r="AY126">
        <v>4.5364613177056867E-9</v>
      </c>
      <c r="AZ126">
        <v>1294271.4521284271</v>
      </c>
      <c r="BA126">
        <v>1.2075128060275599E-5</v>
      </c>
      <c r="BB126" s="40">
        <v>1078325.3007948236</v>
      </c>
      <c r="BC126" s="62">
        <v>-7653.1562364264391</v>
      </c>
      <c r="BD126" s="61">
        <v>-0.70472449861924036</v>
      </c>
      <c r="BE126" s="40">
        <v>1656614.0264875283</v>
      </c>
      <c r="BF126" s="58">
        <v>0.65092126684522045</v>
      </c>
      <c r="BG126">
        <v>0.85964649999999998</v>
      </c>
      <c r="BH126">
        <v>4.5999999999999999E-2</v>
      </c>
      <c r="BI126">
        <v>5625</v>
      </c>
      <c r="BJ126">
        <v>1.0407505165602273</v>
      </c>
      <c r="BK126">
        <v>13.892578581204248</v>
      </c>
      <c r="BL126">
        <v>1.0783253007948235</v>
      </c>
      <c r="BM126">
        <v>13.892578581204248</v>
      </c>
      <c r="BN126">
        <v>1.0407505165602273</v>
      </c>
      <c r="BO126">
        <v>681.59745313859526</v>
      </c>
      <c r="BP126">
        <v>2.0619222411156502E-5</v>
      </c>
      <c r="BQ126">
        <v>7.7522181521245917E-2</v>
      </c>
      <c r="BR126">
        <v>6455.1802359463318</v>
      </c>
      <c r="BS126">
        <v>2644188.3251102138</v>
      </c>
      <c r="BT126">
        <v>1.7169382282231207</v>
      </c>
      <c r="BU126">
        <v>3921.6028622347608</v>
      </c>
      <c r="BV126">
        <v>25821.134945706614</v>
      </c>
      <c r="BW126">
        <v>2.1250801772249566E-5</v>
      </c>
      <c r="BX126">
        <v>7.331836304183395E-2</v>
      </c>
      <c r="BY126">
        <v>5148.2544702074983</v>
      </c>
      <c r="BZ126">
        <v>2565602.3597014337</v>
      </c>
      <c r="CA126">
        <v>1.4921846407980124</v>
      </c>
      <c r="CB126">
        <v>3619.1646330434342</v>
      </c>
      <c r="CC126">
        <v>22537.556594263435</v>
      </c>
      <c r="CD126">
        <v>9.230151237715116E-2</v>
      </c>
    </row>
    <row r="127" spans="1:82">
      <c r="A127" s="13" t="s">
        <v>427</v>
      </c>
      <c r="B127">
        <v>10342135.5</v>
      </c>
      <c r="C127">
        <v>586.62934811404853</v>
      </c>
      <c r="D127">
        <v>57.834347481476556</v>
      </c>
      <c r="E127">
        <v>682.73423489413699</v>
      </c>
      <c r="F127">
        <v>2719133.9552968023</v>
      </c>
      <c r="G127">
        <v>1422742.7129835975</v>
      </c>
      <c r="H127">
        <v>2.034598138151524E-5</v>
      </c>
      <c r="I127">
        <v>8.0783186488786479E-5</v>
      </c>
      <c r="J127">
        <v>0.53118424554503196</v>
      </c>
      <c r="K127">
        <v>6225.9383024586587</v>
      </c>
      <c r="L127">
        <v>1.1196388134007678E-2</v>
      </c>
      <c r="M127" s="14">
        <v>122</v>
      </c>
      <c r="N127">
        <v>2694.3719999999998</v>
      </c>
      <c r="O127" s="12">
        <v>8.7843467213758383E-5</v>
      </c>
      <c r="P127" s="12">
        <v>2.9843873572041598E-2</v>
      </c>
      <c r="Q127" s="12">
        <v>1.1773735336561952E-2</v>
      </c>
      <c r="R127">
        <v>2.8447999999999998</v>
      </c>
      <c r="S127" s="40">
        <v>683592.55859375</v>
      </c>
      <c r="T127">
        <v>571.70555555555552</v>
      </c>
      <c r="U127" s="17">
        <v>605.56285527585101</v>
      </c>
      <c r="V127">
        <v>0.03</v>
      </c>
      <c r="W127" s="12">
        <v>392690.9076636454</v>
      </c>
      <c r="X127" s="100">
        <v>2.5350892725006912E-2</v>
      </c>
      <c r="Y127">
        <v>6.2806323418860828</v>
      </c>
      <c r="Z127">
        <v>6.2806323423059558</v>
      </c>
      <c r="AA127">
        <v>-4.198730252369387E-10</v>
      </c>
      <c r="AB127">
        <v>3.9874246391549468E-5</v>
      </c>
      <c r="AC127" s="100">
        <v>595.40337019243486</v>
      </c>
      <c r="AD127">
        <v>11052.804423347206</v>
      </c>
      <c r="AE127">
        <v>605.56285527585101</v>
      </c>
      <c r="AF127" s="20">
        <v>0</v>
      </c>
      <c r="AG127">
        <v>3.9897058491049102E-5</v>
      </c>
      <c r="AH127">
        <v>33.695096401010922</v>
      </c>
      <c r="AI127">
        <v>0.22215572588940916</v>
      </c>
      <c r="AJ127">
        <v>74.908153098875189</v>
      </c>
      <c r="AK127">
        <v>0.55693273098114771</v>
      </c>
      <c r="AL127">
        <v>0.94684874254719975</v>
      </c>
      <c r="AM127">
        <v>586.6293481078153</v>
      </c>
      <c r="AN127">
        <v>6.2332219386007637E-9</v>
      </c>
      <c r="AO127">
        <v>2.281209949963421E-8</v>
      </c>
      <c r="AP127">
        <v>3.544022567897632</v>
      </c>
      <c r="AQ127">
        <v>1.050491685374491E-4</v>
      </c>
      <c r="AR127">
        <v>1.9959935295274368E-5</v>
      </c>
      <c r="AS127">
        <v>37.475491815455378</v>
      </c>
      <c r="AT127">
        <v>14.559217919326434</v>
      </c>
      <c r="AU127">
        <v>3.234413625250057</v>
      </c>
      <c r="AV127">
        <v>0.30960894264757499</v>
      </c>
      <c r="AW127">
        <v>1.9659864374589026E-2</v>
      </c>
      <c r="AX127">
        <v>0.30960892361378722</v>
      </c>
      <c r="AY127">
        <v>1.9033787768130139E-8</v>
      </c>
      <c r="AZ127">
        <v>1296391.2423132048</v>
      </c>
      <c r="BA127">
        <v>2.9641224491345678E-5</v>
      </c>
      <c r="BB127" s="40">
        <v>681172.15371505939</v>
      </c>
      <c r="BC127" s="62">
        <v>-2420.404878690606</v>
      </c>
      <c r="BD127" s="61">
        <v>-0.35407127363553126</v>
      </c>
      <c r="BE127" s="40">
        <v>1349019.9101635839</v>
      </c>
      <c r="BF127" s="58">
        <v>0.50493854729872711</v>
      </c>
      <c r="BG127">
        <v>0.85964649999999998</v>
      </c>
      <c r="BH127">
        <v>4.5999999999999999E-2</v>
      </c>
      <c r="BI127">
        <v>5625</v>
      </c>
      <c r="BJ127">
        <v>1.0411346920159792</v>
      </c>
      <c r="BK127">
        <v>14.923792558493005</v>
      </c>
      <c r="BL127">
        <v>0.68117215371505935</v>
      </c>
      <c r="BM127">
        <v>14.923792558493005</v>
      </c>
      <c r="BN127">
        <v>1.0411346920159792</v>
      </c>
      <c r="BO127">
        <v>628.81617964949078</v>
      </c>
      <c r="BP127">
        <v>2.0604222222193342E-5</v>
      </c>
      <c r="BQ127">
        <v>7.7352365027862066E-2</v>
      </c>
      <c r="BR127">
        <v>6436.3135673389652</v>
      </c>
      <c r="BS127">
        <v>1539627.2901810205</v>
      </c>
      <c r="BT127">
        <v>1.714430256727153</v>
      </c>
      <c r="BU127">
        <v>2542.7768298934675</v>
      </c>
      <c r="BV127">
        <v>16705.811359587162</v>
      </c>
      <c r="BW127">
        <v>2.1316597747211619E-5</v>
      </c>
      <c r="BX127">
        <v>7.2834443399760584E-2</v>
      </c>
      <c r="BY127">
        <v>5025.1863668476235</v>
      </c>
      <c r="BZ127">
        <v>1488174.7642112682</v>
      </c>
      <c r="CA127">
        <v>1.4707310358496499</v>
      </c>
      <c r="CB127">
        <v>2327.3638666959519</v>
      </c>
      <c r="CC127">
        <v>14397.491278159943</v>
      </c>
      <c r="CD127">
        <v>0.14998308626475385</v>
      </c>
    </row>
    <row r="128" spans="1:82">
      <c r="A128" s="13" t="s">
        <v>428</v>
      </c>
      <c r="B128">
        <v>10342135.5</v>
      </c>
      <c r="C128">
        <v>586.62934811404853</v>
      </c>
      <c r="D128">
        <v>57.834347481476556</v>
      </c>
      <c r="E128">
        <v>682.73423489413699</v>
      </c>
      <c r="F128">
        <v>2719133.9552968023</v>
      </c>
      <c r="G128">
        <v>1422742.7129835975</v>
      </c>
      <c r="H128">
        <v>2.034598138151524E-5</v>
      </c>
      <c r="I128">
        <v>8.0783186488786479E-5</v>
      </c>
      <c r="J128">
        <v>0.53118424554503196</v>
      </c>
      <c r="K128">
        <v>6225.9383024586587</v>
      </c>
      <c r="L128">
        <v>1.1196388134007678E-2</v>
      </c>
      <c r="M128" s="14">
        <v>123</v>
      </c>
      <c r="N128">
        <v>3377.7959999999998</v>
      </c>
      <c r="O128" s="12">
        <v>8.7843467213758383E-5</v>
      </c>
      <c r="P128" s="12">
        <v>2.9843873572041598E-2</v>
      </c>
      <c r="Q128" s="12">
        <v>1.1773735336561952E-2</v>
      </c>
      <c r="R128">
        <v>2.8447999999999998</v>
      </c>
      <c r="S128" s="40">
        <v>822663.57421875</v>
      </c>
      <c r="T128">
        <v>572.37222222222226</v>
      </c>
      <c r="U128" s="17">
        <v>604.87357213259588</v>
      </c>
      <c r="V128">
        <v>0.03</v>
      </c>
      <c r="W128" s="12">
        <v>492296.45243590378</v>
      </c>
      <c r="X128" s="100">
        <v>2.3079828677627069E-2</v>
      </c>
      <c r="Y128">
        <v>6.5823915067234031</v>
      </c>
      <c r="Z128">
        <v>6.5823915148819259</v>
      </c>
      <c r="AA128">
        <v>-8.1585227462710463E-9</v>
      </c>
      <c r="AB128">
        <v>2.786772036908292E-5</v>
      </c>
      <c r="AC128" s="100">
        <v>595.20309610877473</v>
      </c>
      <c r="AD128">
        <v>13221.112703336799</v>
      </c>
      <c r="AE128">
        <v>604.87357208266553</v>
      </c>
      <c r="AF128" s="20">
        <v>-4.9930349632631987E-8</v>
      </c>
      <c r="AG128">
        <v>2.7886004740478714E-5</v>
      </c>
      <c r="AH128">
        <v>48.212288564927057</v>
      </c>
      <c r="AI128">
        <v>0.26573761528533374</v>
      </c>
      <c r="AJ128">
        <v>62.628214577704732</v>
      </c>
      <c r="AK128">
        <v>0.56013518239188453</v>
      </c>
      <c r="AL128">
        <v>0.94684874254719975</v>
      </c>
      <c r="AM128">
        <v>586.62934810615548</v>
      </c>
      <c r="AN128">
        <v>7.8930497693363577E-9</v>
      </c>
      <c r="AO128">
        <v>1.8284371395794411E-8</v>
      </c>
      <c r="AP128">
        <v>4.0723397217279942</v>
      </c>
      <c r="AQ128">
        <v>7.9560513216501351E-5</v>
      </c>
      <c r="AR128">
        <v>1.3952144555937254E-5</v>
      </c>
      <c r="AS128">
        <v>31.334639407846307</v>
      </c>
      <c r="AT128">
        <v>14.111810439905774</v>
      </c>
      <c r="AU128">
        <v>3.7500388536592371</v>
      </c>
      <c r="AV128">
        <v>0.32230086806875713</v>
      </c>
      <c r="AW128">
        <v>1.3740086709231282E-2</v>
      </c>
      <c r="AX128">
        <v>0.32230086408961023</v>
      </c>
      <c r="AY128">
        <v>3.9791469008676472E-9</v>
      </c>
      <c r="AZ128">
        <v>1296391.2423132048</v>
      </c>
      <c r="BA128">
        <v>1.9536806517394835E-5</v>
      </c>
      <c r="BB128" s="40">
        <v>828350.66987531562</v>
      </c>
      <c r="BC128" s="62">
        <v>5687.0956565656234</v>
      </c>
      <c r="BD128" s="61">
        <v>0.69130271897189888</v>
      </c>
      <c r="BE128" s="40">
        <v>1467663.3550313911</v>
      </c>
      <c r="BF128" s="58">
        <v>0.56440100315620301</v>
      </c>
      <c r="BG128">
        <v>0.85964649999999998</v>
      </c>
      <c r="BH128">
        <v>4.5999999999999999E-2</v>
      </c>
      <c r="BI128">
        <v>5625</v>
      </c>
      <c r="BJ128">
        <v>1.0408876822898858</v>
      </c>
      <c r="BK128">
        <v>14.257125891826263</v>
      </c>
      <c r="BL128">
        <v>0.82835066987531558</v>
      </c>
      <c r="BM128">
        <v>14.257125891826263</v>
      </c>
      <c r="BN128">
        <v>1.0408876822898858</v>
      </c>
      <c r="BO128">
        <v>662.69556734928176</v>
      </c>
      <c r="BP128">
        <v>2.0604222222193342E-5</v>
      </c>
      <c r="BQ128">
        <v>7.7352365027862066E-2</v>
      </c>
      <c r="BR128">
        <v>6436.3135673389652</v>
      </c>
      <c r="BS128">
        <v>1930151.7764674998</v>
      </c>
      <c r="BT128">
        <v>1.714430256727153</v>
      </c>
      <c r="BU128">
        <v>3046.8349855266465</v>
      </c>
      <c r="BV128">
        <v>20017.427370584912</v>
      </c>
      <c r="BW128">
        <v>2.1281698237878965E-5</v>
      </c>
      <c r="BX128">
        <v>7.2985334780390168E-2</v>
      </c>
      <c r="BY128">
        <v>5072.9382365202919</v>
      </c>
      <c r="BZ128">
        <v>1868707.8296276608</v>
      </c>
      <c r="CA128">
        <v>1.4792114204020861</v>
      </c>
      <c r="CB128">
        <v>2798.8077039565228</v>
      </c>
      <c r="CC128">
        <v>17349.796935290324</v>
      </c>
      <c r="CD128">
        <v>0.1240805292698749</v>
      </c>
    </row>
    <row r="129" spans="1:82">
      <c r="A129" s="13" t="s">
        <v>429</v>
      </c>
      <c r="B129">
        <v>10411083.07</v>
      </c>
      <c r="C129">
        <v>587.12184153560975</v>
      </c>
      <c r="D129">
        <v>58.318347416861954</v>
      </c>
      <c r="E129">
        <v>681.58894372584575</v>
      </c>
      <c r="F129">
        <v>2717828.4834664925</v>
      </c>
      <c r="G129">
        <v>1425676.9151810594</v>
      </c>
      <c r="H129">
        <v>2.0376724170658081E-5</v>
      </c>
      <c r="I129">
        <v>8.0597336130161507E-5</v>
      </c>
      <c r="J129">
        <v>0.53036001180466197</v>
      </c>
      <c r="K129">
        <v>6247.1878014014937</v>
      </c>
      <c r="L129">
        <v>1.1087777486461222E-2</v>
      </c>
      <c r="M129" s="14">
        <v>124</v>
      </c>
      <c r="N129">
        <v>4051.7280000000001</v>
      </c>
      <c r="O129" s="12">
        <v>8.7843467213758383E-5</v>
      </c>
      <c r="P129" s="12">
        <v>2.9843873572041598E-2</v>
      </c>
      <c r="Q129" s="12">
        <v>1.1773735336561952E-2</v>
      </c>
      <c r="R129">
        <v>2.8447999999999998</v>
      </c>
      <c r="S129" s="40">
        <v>991769.43359375</v>
      </c>
      <c r="T129">
        <v>572.37222222222226</v>
      </c>
      <c r="U129" s="17">
        <v>604.92613800429149</v>
      </c>
      <c r="V129">
        <v>0.03</v>
      </c>
      <c r="W129" s="12">
        <v>591880.2707163603</v>
      </c>
      <c r="X129" s="100">
        <v>2.1412916878010405E-2</v>
      </c>
      <c r="Y129">
        <v>6.8337971672466384</v>
      </c>
      <c r="Z129">
        <v>6.8337971769732251</v>
      </c>
      <c r="AA129">
        <v>-9.7265866472184825E-9</v>
      </c>
      <c r="AB129">
        <v>2.0638677999351324E-5</v>
      </c>
      <c r="AC129" s="100">
        <v>595.68408351406197</v>
      </c>
      <c r="AD129">
        <v>15310.761456309521</v>
      </c>
      <c r="AE129">
        <v>604.92613800429137</v>
      </c>
      <c r="AF129" s="20">
        <v>0</v>
      </c>
      <c r="AG129">
        <v>2.0655104260925398E-5</v>
      </c>
      <c r="AH129">
        <v>64.467951795030942</v>
      </c>
      <c r="AI129">
        <v>0.30754641418117429</v>
      </c>
      <c r="AJ129">
        <v>53.72048294854536</v>
      </c>
      <c r="AK129">
        <v>0.57285623085067094</v>
      </c>
      <c r="AL129">
        <v>0.94936775754362213</v>
      </c>
      <c r="AM129">
        <v>587.12184152947134</v>
      </c>
      <c r="AN129">
        <v>6.1384071159409359E-9</v>
      </c>
      <c r="AO129">
        <v>1.6426261574073865E-8</v>
      </c>
      <c r="AP129">
        <v>4.4614844429707654</v>
      </c>
      <c r="AQ129">
        <v>6.5150111814731476E-5</v>
      </c>
      <c r="AR129">
        <v>1.0335765261249736E-5</v>
      </c>
      <c r="AS129">
        <v>26.881602458309626</v>
      </c>
      <c r="AT129">
        <v>13.407210645712624</v>
      </c>
      <c r="AU129">
        <v>4.1233395582605841</v>
      </c>
      <c r="AV129">
        <v>0.33814488471018134</v>
      </c>
      <c r="AW129">
        <v>1.0212209665755E-2</v>
      </c>
      <c r="AX129">
        <v>0.33814487380159708</v>
      </c>
      <c r="AY129">
        <v>1.0908584258118026E-8</v>
      </c>
      <c r="AZ129">
        <v>1292151.5682854331</v>
      </c>
      <c r="BA129">
        <v>1.4602788073682045E-5</v>
      </c>
      <c r="BB129" s="40">
        <v>990692.6657653969</v>
      </c>
      <c r="BC129" s="62">
        <v>-1076.7678283530986</v>
      </c>
      <c r="BD129" s="61">
        <v>-0.1085703785456818</v>
      </c>
      <c r="BE129" s="40">
        <v>1595095.2032227397</v>
      </c>
      <c r="BF129" s="58">
        <v>0.62108685661131424</v>
      </c>
      <c r="BG129">
        <v>0.85964649999999998</v>
      </c>
      <c r="BH129">
        <v>4.5999999999999999E-2</v>
      </c>
      <c r="BI129">
        <v>5625</v>
      </c>
      <c r="BJ129">
        <v>1.0410706409569996</v>
      </c>
      <c r="BK129">
        <v>14.749619313387484</v>
      </c>
      <c r="BL129">
        <v>0.99069266576539683</v>
      </c>
      <c r="BM129">
        <v>14.749619313387484</v>
      </c>
      <c r="BN129">
        <v>1.0410706409569996</v>
      </c>
      <c r="BO129">
        <v>637.58172481885435</v>
      </c>
      <c r="BP129">
        <v>2.0634233094799067E-5</v>
      </c>
      <c r="BQ129">
        <v>7.7692466100500082E-2</v>
      </c>
      <c r="BR129">
        <v>6474.1153789879072</v>
      </c>
      <c r="BS129">
        <v>2311884.9587756884</v>
      </c>
      <c r="BT129">
        <v>1.7194512224628691</v>
      </c>
      <c r="BU129">
        <v>3524.169235534624</v>
      </c>
      <c r="BV129">
        <v>23255.270399525714</v>
      </c>
      <c r="BW129">
        <v>2.1288262303908144E-5</v>
      </c>
      <c r="BX129">
        <v>7.3340958824050492E-2</v>
      </c>
      <c r="BY129">
        <v>5126.011052455844</v>
      </c>
      <c r="BZ129">
        <v>2240858.0111764167</v>
      </c>
      <c r="CA129">
        <v>1.4878980259749151</v>
      </c>
      <c r="CB129">
        <v>3244.0577304758513</v>
      </c>
      <c r="CC129">
        <v>20207.886251258966</v>
      </c>
      <c r="CD129">
        <v>0.10427710955081844</v>
      </c>
    </row>
    <row r="130" spans="1:82">
      <c r="A130" s="13" t="s">
        <v>430</v>
      </c>
      <c r="B130">
        <v>10376609.285</v>
      </c>
      <c r="C130">
        <v>586.8759119145376</v>
      </c>
      <c r="D130">
        <v>58.076085118479952</v>
      </c>
      <c r="E130">
        <v>682.16154807641692</v>
      </c>
      <c r="F130">
        <v>2718482.2329562278</v>
      </c>
      <c r="G130">
        <v>1424210.7808278007</v>
      </c>
      <c r="H130">
        <v>2.0361344287286353E-5</v>
      </c>
      <c r="I130">
        <v>8.0690155610351578E-5</v>
      </c>
      <c r="J130">
        <v>0.53077197244693697</v>
      </c>
      <c r="K130">
        <v>6236.5350644444852</v>
      </c>
      <c r="L130">
        <v>1.114199646546294E-2</v>
      </c>
      <c r="M130" s="14">
        <v>125</v>
      </c>
      <c r="N130">
        <v>1935.0119999999999</v>
      </c>
      <c r="O130" s="12">
        <v>8.7843467213758383E-5</v>
      </c>
      <c r="P130" s="12">
        <v>2.9843873572041598E-2</v>
      </c>
      <c r="Q130" s="12">
        <v>1.1773735336561952E-2</v>
      </c>
      <c r="R130">
        <v>2.8447999999999998</v>
      </c>
      <c r="S130" s="40">
        <v>786755.96956874989</v>
      </c>
      <c r="T130">
        <v>551.76111111111106</v>
      </c>
      <c r="U130" s="17">
        <v>605.92756151225831</v>
      </c>
      <c r="V130">
        <v>0.03</v>
      </c>
      <c r="W130" s="12">
        <v>282343.22996086424</v>
      </c>
      <c r="X130" s="100">
        <v>2.9260509792486809E-2</v>
      </c>
      <c r="Y130">
        <v>5.8460032951496519</v>
      </c>
      <c r="Z130">
        <v>5.8460033428894604</v>
      </c>
      <c r="AA130">
        <v>-4.7739808550772977E-8</v>
      </c>
      <c r="AB130">
        <v>6.6599699754467902E-5</v>
      </c>
      <c r="AC130" s="100">
        <v>603.04377136547009</v>
      </c>
      <c r="AD130">
        <v>8537.7480326210261</v>
      </c>
      <c r="AE130">
        <v>605.92756154409017</v>
      </c>
      <c r="AF130" s="20">
        <v>3.1831859814701602E-8</v>
      </c>
      <c r="AG130">
        <v>6.6647206971738956E-5</v>
      </c>
      <c r="AH130">
        <v>20.075759812503602</v>
      </c>
      <c r="AI130">
        <v>0.17155065389485905</v>
      </c>
      <c r="AJ130">
        <v>96.658714322486091</v>
      </c>
      <c r="AK130">
        <v>0.98565032614845138</v>
      </c>
      <c r="AL130">
        <v>0.94810391456709553</v>
      </c>
      <c r="AM130">
        <v>586.87591186626423</v>
      </c>
      <c r="AN130">
        <v>4.8273363972839434E-8</v>
      </c>
      <c r="AO130">
        <v>4.7507217271054139E-8</v>
      </c>
      <c r="AP130">
        <v>2.8983741515491994</v>
      </c>
      <c r="AQ130">
        <v>1.5571146144997038E-4</v>
      </c>
      <c r="AR130">
        <v>3.3347357094505005E-5</v>
      </c>
      <c r="AS130">
        <v>48.363807116095664</v>
      </c>
      <c r="AT130">
        <v>15.19687936783251</v>
      </c>
      <c r="AU130">
        <v>2.6070345927129592</v>
      </c>
      <c r="AV130">
        <v>0.29133955883624019</v>
      </c>
      <c r="AW130">
        <v>3.2895354816919804E-2</v>
      </c>
      <c r="AX130">
        <v>0.29133955598790373</v>
      </c>
      <c r="AY130">
        <v>2.8483364555853541E-9</v>
      </c>
      <c r="AZ130">
        <v>1294271.4521284271</v>
      </c>
      <c r="BA130">
        <v>5.3723726926953724E-5</v>
      </c>
      <c r="BB130" s="40">
        <v>780739.34685994312</v>
      </c>
      <c r="BC130" s="62">
        <v>-6016.6227088067681</v>
      </c>
      <c r="BD130" s="61">
        <v>-0.76473810705302969</v>
      </c>
      <c r="BE130" s="40">
        <v>1305077.8935458779</v>
      </c>
      <c r="BF130" s="58">
        <v>0.5982319911485785</v>
      </c>
      <c r="BG130">
        <v>0.85964649999999998</v>
      </c>
      <c r="BH130">
        <v>4.5999999999999999E-2</v>
      </c>
      <c r="BI130">
        <v>5625</v>
      </c>
      <c r="BJ130">
        <v>1.0458052493595005</v>
      </c>
      <c r="BK130">
        <v>35.114800803426533</v>
      </c>
      <c r="BL130">
        <v>0.78073934685994306</v>
      </c>
      <c r="BM130">
        <v>35.114800803426533</v>
      </c>
      <c r="BN130">
        <v>1.0458052493595005</v>
      </c>
      <c r="BO130">
        <v>23.865171190202048</v>
      </c>
      <c r="BP130">
        <v>2.0777858002652966E-5</v>
      </c>
      <c r="BQ130">
        <v>7.6160969033785345E-2</v>
      </c>
      <c r="BR130">
        <v>6029.4615342279922</v>
      </c>
      <c r="BS130">
        <v>1096471.0201678399</v>
      </c>
      <c r="BT130">
        <v>1.6449278046222451</v>
      </c>
      <c r="BU130">
        <v>1906.26949810577</v>
      </c>
      <c r="BV130">
        <v>12331.119059932773</v>
      </c>
      <c r="BW130">
        <v>2.1336964381696323E-5</v>
      </c>
      <c r="BX130">
        <v>7.2934722173401578E-2</v>
      </c>
      <c r="BY130">
        <v>5027.5973161028651</v>
      </c>
      <c r="BZ130">
        <v>1067739.4756591981</v>
      </c>
      <c r="CA130">
        <v>1.470817488056742</v>
      </c>
      <c r="CB130">
        <v>1784.528916111738</v>
      </c>
      <c r="CC130">
        <v>11054.615802584989</v>
      </c>
      <c r="CD130">
        <v>0.13973540212747868</v>
      </c>
    </row>
    <row r="131" spans="1:82">
      <c r="A131" s="13" t="s">
        <v>431</v>
      </c>
      <c r="B131">
        <v>10342135.5</v>
      </c>
      <c r="C131">
        <v>586.62934811404853</v>
      </c>
      <c r="D131">
        <v>57.834347481476556</v>
      </c>
      <c r="E131">
        <v>682.73423489413699</v>
      </c>
      <c r="F131">
        <v>2719133.9552968023</v>
      </c>
      <c r="G131">
        <v>1422742.7129835975</v>
      </c>
      <c r="H131">
        <v>2.034598138151524E-5</v>
      </c>
      <c r="I131">
        <v>8.0783186488786479E-5</v>
      </c>
      <c r="J131">
        <v>0.53118424554503196</v>
      </c>
      <c r="K131">
        <v>6225.9383024586587</v>
      </c>
      <c r="L131">
        <v>1.1196388134007678E-2</v>
      </c>
      <c r="M131" s="14">
        <v>126</v>
      </c>
      <c r="N131">
        <v>2721.4920000000002</v>
      </c>
      <c r="O131" s="12">
        <v>8.7843467213758383E-5</v>
      </c>
      <c r="P131" s="12">
        <v>2.9843873572041598E-2</v>
      </c>
      <c r="Q131" s="12">
        <v>1.1773735336561952E-2</v>
      </c>
      <c r="R131">
        <v>2.8447999999999998</v>
      </c>
      <c r="S131" s="40">
        <v>1085377.1070312501</v>
      </c>
      <c r="T131">
        <v>550.53888888888889</v>
      </c>
      <c r="U131" s="17">
        <v>603.76027036330527</v>
      </c>
      <c r="V131">
        <v>0.03</v>
      </c>
      <c r="W131" s="12">
        <v>396643.5086466716</v>
      </c>
      <c r="X131" s="100">
        <v>2.5243610819470561E-2</v>
      </c>
      <c r="Y131">
        <v>6.2939641080896704</v>
      </c>
      <c r="Z131">
        <v>6.2939641094570469</v>
      </c>
      <c r="AA131">
        <v>-1.3673764343025141E-9</v>
      </c>
      <c r="AB131">
        <v>3.9249602143673352E-5</v>
      </c>
      <c r="AC131" s="100">
        <v>603.18367407497749</v>
      </c>
      <c r="AD131">
        <v>11140.408090236704</v>
      </c>
      <c r="AE131">
        <v>603.76027036330515</v>
      </c>
      <c r="AF131" s="20">
        <v>0</v>
      </c>
      <c r="AG131">
        <v>3.9285202668922877E-5</v>
      </c>
      <c r="AH131">
        <v>34.231342553812127</v>
      </c>
      <c r="AI131">
        <v>0.22391651486775216</v>
      </c>
      <c r="AJ131">
        <v>74.343982963567456</v>
      </c>
      <c r="AK131">
        <v>1.0520511350999358</v>
      </c>
      <c r="AL131">
        <v>0.94684874254719975</v>
      </c>
      <c r="AM131">
        <v>586.62934809405203</v>
      </c>
      <c r="AN131">
        <v>1.9996491573692765E-8</v>
      </c>
      <c r="AO131">
        <v>3.5600525249525133E-8</v>
      </c>
      <c r="AP131">
        <v>3.5661324858295811</v>
      </c>
      <c r="AQ131">
        <v>1.037506029963502E-4</v>
      </c>
      <c r="AR131">
        <v>1.9660401597086201E-5</v>
      </c>
      <c r="AS131">
        <v>37.205677000284801</v>
      </c>
      <c r="AT131">
        <v>14.541153392925734</v>
      </c>
      <c r="AU131">
        <v>3.25600438990132</v>
      </c>
      <c r="AV131">
        <v>0.31012809592826107</v>
      </c>
      <c r="AW131">
        <v>1.9351885608670228E-2</v>
      </c>
      <c r="AX131">
        <v>0.31012807914939777</v>
      </c>
      <c r="AY131">
        <v>1.6778863298760882E-8</v>
      </c>
      <c r="AZ131">
        <v>1296391.2423132048</v>
      </c>
      <c r="BA131">
        <v>2.9093311425925596E-5</v>
      </c>
      <c r="BB131" s="40">
        <v>1083056.2648909856</v>
      </c>
      <c r="BC131" s="62">
        <v>-2320.8421402645763</v>
      </c>
      <c r="BD131" s="61">
        <v>-0.21382818241049878</v>
      </c>
      <c r="BE131" s="40">
        <v>1551153.1866050332</v>
      </c>
      <c r="BF131" s="58">
        <v>0.69822650286490484</v>
      </c>
      <c r="BG131">
        <v>0.85964649999999998</v>
      </c>
      <c r="BH131">
        <v>4.5999999999999999E-2</v>
      </c>
      <c r="BI131">
        <v>5625</v>
      </c>
      <c r="BJ131">
        <v>1.0458751763464744</v>
      </c>
      <c r="BK131">
        <v>36.090459225159634</v>
      </c>
      <c r="BL131">
        <v>1.0830562648909856</v>
      </c>
      <c r="BM131">
        <v>36.090459225159634</v>
      </c>
      <c r="BN131">
        <v>1.0458751763464744</v>
      </c>
      <c r="BO131">
        <v>15.284509070139409</v>
      </c>
      <c r="BP131">
        <v>2.0772963616703572E-5</v>
      </c>
      <c r="BQ131">
        <v>7.5929193499264899E-2</v>
      </c>
      <c r="BR131">
        <v>5989.7882873362587</v>
      </c>
      <c r="BS131">
        <v>1542491.8234972279</v>
      </c>
      <c r="BT131">
        <v>1.6387063845976175</v>
      </c>
      <c r="BU131">
        <v>2500.9591077263899</v>
      </c>
      <c r="BV131">
        <v>16128.764796895581</v>
      </c>
      <c r="BW131">
        <v>2.1225249831798818E-5</v>
      </c>
      <c r="BX131">
        <v>7.3240570767907853E-2</v>
      </c>
      <c r="BY131">
        <v>5153.3351049653393</v>
      </c>
      <c r="BZ131">
        <v>1509623.0566184637</v>
      </c>
      <c r="CA131">
        <v>1.4934458309518854</v>
      </c>
      <c r="CB131">
        <v>2368.6366352263776</v>
      </c>
      <c r="CC131">
        <v>14734.516629317626</v>
      </c>
      <c r="CD131">
        <v>9.0115394808598967E-2</v>
      </c>
    </row>
    <row r="132" spans="1:82">
      <c r="A132" s="13" t="s">
        <v>432</v>
      </c>
      <c r="B132">
        <v>10342135.5</v>
      </c>
      <c r="C132">
        <v>586.62934811404853</v>
      </c>
      <c r="D132">
        <v>57.834347481476556</v>
      </c>
      <c r="E132">
        <v>682.73423489413699</v>
      </c>
      <c r="F132">
        <v>2719133.9552968023</v>
      </c>
      <c r="G132">
        <v>1422742.7129835975</v>
      </c>
      <c r="H132">
        <v>2.034598138151524E-5</v>
      </c>
      <c r="I132">
        <v>8.0783186488786479E-5</v>
      </c>
      <c r="J132">
        <v>0.53118424554503196</v>
      </c>
      <c r="K132">
        <v>6225.9383024586587</v>
      </c>
      <c r="L132">
        <v>1.1196388134007678E-2</v>
      </c>
      <c r="M132" s="14">
        <v>127</v>
      </c>
      <c r="N132">
        <v>3392.712</v>
      </c>
      <c r="O132" s="12">
        <v>8.7843467213758383E-5</v>
      </c>
      <c r="P132" s="12">
        <v>2.9843873572041598E-2</v>
      </c>
      <c r="Q132" s="12">
        <v>1.1773735336561952E-2</v>
      </c>
      <c r="R132">
        <v>2.8447999999999998</v>
      </c>
      <c r="S132" s="40">
        <v>1385982.3760937501</v>
      </c>
      <c r="T132">
        <v>547.42777777777769</v>
      </c>
      <c r="U132" s="17">
        <v>601.94368720269051</v>
      </c>
      <c r="V132">
        <v>0.03</v>
      </c>
      <c r="W132" s="12">
        <v>494470.38297656813</v>
      </c>
      <c r="X132" s="100">
        <v>2.3038526627966953E-2</v>
      </c>
      <c r="Y132">
        <v>6.5882891174541571</v>
      </c>
      <c r="Z132">
        <v>6.5882891242904087</v>
      </c>
      <c r="AA132">
        <v>-6.8362515648345834E-9</v>
      </c>
      <c r="AB132">
        <v>2.7672740322232431E-5</v>
      </c>
      <c r="AC132" s="100">
        <v>604.1480429377915</v>
      </c>
      <c r="AD132">
        <v>13267.608428580526</v>
      </c>
      <c r="AE132">
        <v>601.94368720269063</v>
      </c>
      <c r="AF132" s="20">
        <v>0</v>
      </c>
      <c r="AG132">
        <v>2.7703355497810428E-5</v>
      </c>
      <c r="AH132">
        <v>48.55198872377278</v>
      </c>
      <c r="AI132">
        <v>0.26667215562429569</v>
      </c>
      <c r="AJ132">
        <v>62.436815911991225</v>
      </c>
      <c r="AK132">
        <v>1.1450937621799555</v>
      </c>
      <c r="AL132">
        <v>0.94684874254719975</v>
      </c>
      <c r="AM132">
        <v>586.62934810441709</v>
      </c>
      <c r="AN132">
        <v>9.6314352049375884E-9</v>
      </c>
      <c r="AO132">
        <v>3.0615175577997349E-8</v>
      </c>
      <c r="AP132">
        <v>4.0839968382824585</v>
      </c>
      <c r="AQ132">
        <v>7.9106975866255504E-5</v>
      </c>
      <c r="AR132">
        <v>1.3866985336694213E-5</v>
      </c>
      <c r="AS132">
        <v>31.252907641093827</v>
      </c>
      <c r="AT132">
        <v>14.105281040922602</v>
      </c>
      <c r="AU132">
        <v>3.7614857008693394</v>
      </c>
      <c r="AV132">
        <v>0.3225111374131191</v>
      </c>
      <c r="AW132">
        <v>1.3643952446549793E-2</v>
      </c>
      <c r="AX132">
        <v>0.32251113323583125</v>
      </c>
      <c r="AY132">
        <v>4.1772878489609866E-9</v>
      </c>
      <c r="AZ132">
        <v>1296391.2423132048</v>
      </c>
      <c r="BA132">
        <v>1.9369989497720635E-5</v>
      </c>
      <c r="BB132" s="40">
        <v>1398927.2768564939</v>
      </c>
      <c r="BC132" s="62">
        <v>12944.900762743782</v>
      </c>
      <c r="BD132" s="61">
        <v>0.93398740027471805</v>
      </c>
      <c r="BE132" s="40">
        <v>1775257.4713553356</v>
      </c>
      <c r="BF132" s="58">
        <v>0.78801373853026002</v>
      </c>
      <c r="BG132">
        <v>0.85964649999999998</v>
      </c>
      <c r="BH132">
        <v>4.5999999999999999E-2</v>
      </c>
      <c r="BI132">
        <v>5625</v>
      </c>
      <c r="BJ132">
        <v>1.0459947870444357</v>
      </c>
      <c r="BK132">
        <v>39.201570336270834</v>
      </c>
      <c r="BL132">
        <v>1.3989272768564938</v>
      </c>
      <c r="BM132">
        <v>39.201570336270834</v>
      </c>
      <c r="BN132">
        <v>1.0459947870444357</v>
      </c>
      <c r="BO132">
        <v>0.63748992792266967</v>
      </c>
      <c r="BP132">
        <v>2.0797738715817938E-5</v>
      </c>
      <c r="BQ132">
        <v>7.5744331348310115E-2</v>
      </c>
      <c r="BR132">
        <v>5932.218769062285</v>
      </c>
      <c r="BS132">
        <v>1920636.3589324865</v>
      </c>
      <c r="BT132">
        <v>1.6288576817277705</v>
      </c>
      <c r="BU132">
        <v>2973.289581119318</v>
      </c>
      <c r="BV132">
        <v>19128.154726513778</v>
      </c>
      <c r="BW132">
        <v>2.1132931831611239E-5</v>
      </c>
      <c r="BX132">
        <v>7.3690123729047652E-2</v>
      </c>
      <c r="BY132">
        <v>5294.0526325704386</v>
      </c>
      <c r="BZ132">
        <v>1890172.8108272734</v>
      </c>
      <c r="CA132">
        <v>1.5182340283270819</v>
      </c>
      <c r="CB132">
        <v>2854.0694301445874</v>
      </c>
      <c r="CC132">
        <v>17863.21192268806</v>
      </c>
      <c r="CD132">
        <v>5.6890238922421198E-2</v>
      </c>
    </row>
    <row r="133" spans="1:82">
      <c r="A133" s="13" t="s">
        <v>433</v>
      </c>
      <c r="B133">
        <v>10376609.285</v>
      </c>
      <c r="C133">
        <v>586.8759119145376</v>
      </c>
      <c r="D133">
        <v>58.076085118479952</v>
      </c>
      <c r="E133">
        <v>682.16154807641692</v>
      </c>
      <c r="F133">
        <v>2718482.2329562278</v>
      </c>
      <c r="G133">
        <v>1424210.7808278007</v>
      </c>
      <c r="H133">
        <v>2.0361344287286353E-5</v>
      </c>
      <c r="I133">
        <v>8.0690155610351578E-5</v>
      </c>
      <c r="J133">
        <v>0.53077197244693697</v>
      </c>
      <c r="K133">
        <v>6236.5350644444852</v>
      </c>
      <c r="L133">
        <v>1.114199646546294E-2</v>
      </c>
      <c r="M133" s="14">
        <v>128</v>
      </c>
      <c r="N133">
        <v>4025.9639999999999</v>
      </c>
      <c r="O133" s="12">
        <v>8.7843467213758383E-5</v>
      </c>
      <c r="P133" s="12">
        <v>2.9843873572041598E-2</v>
      </c>
      <c r="Q133" s="12">
        <v>1.1773735336561952E-2</v>
      </c>
      <c r="R133">
        <v>2.8447999999999998</v>
      </c>
      <c r="S133" s="40">
        <v>1580961.55640625</v>
      </c>
      <c r="T133">
        <v>549.15</v>
      </c>
      <c r="U133" s="17">
        <v>601.46490184396976</v>
      </c>
      <c r="V133">
        <v>0.03</v>
      </c>
      <c r="W133" s="12">
        <v>587440.11895851849</v>
      </c>
      <c r="X133" s="100">
        <v>2.1490299537822027E-2</v>
      </c>
      <c r="Y133">
        <v>6.8214824411696533</v>
      </c>
      <c r="Z133">
        <v>6.8214824721687863</v>
      </c>
      <c r="AA133">
        <v>-3.0999133038278615E-8</v>
      </c>
      <c r="AB133">
        <v>2.0947839698317234E-5</v>
      </c>
      <c r="AC133" s="100">
        <v>603.86683467953947</v>
      </c>
      <c r="AD133">
        <v>15223.33654154274</v>
      </c>
      <c r="AE133">
        <v>601.46490184396976</v>
      </c>
      <c r="AF133" s="20">
        <v>0</v>
      </c>
      <c r="AG133">
        <v>2.0974522245267396E-5</v>
      </c>
      <c r="AH133">
        <v>63.827086473406553</v>
      </c>
      <c r="AI133">
        <v>0.30588550144427545</v>
      </c>
      <c r="AJ133">
        <v>54.239746658178177</v>
      </c>
      <c r="AK133">
        <v>1.1358472470373708</v>
      </c>
      <c r="AL133">
        <v>0.94810391456709553</v>
      </c>
      <c r="AM133">
        <v>586.87591189510204</v>
      </c>
      <c r="AN133">
        <v>1.9435560716374312E-8</v>
      </c>
      <c r="AO133">
        <v>2.6682546950161851E-8</v>
      </c>
      <c r="AP133">
        <v>4.4545150139427685</v>
      </c>
      <c r="AQ133">
        <v>6.5921734003307171E-5</v>
      </c>
      <c r="AR133">
        <v>1.0500602396108779E-5</v>
      </c>
      <c r="AS133">
        <v>27.154373628305638</v>
      </c>
      <c r="AT133">
        <v>13.457690623440563</v>
      </c>
      <c r="AU133">
        <v>4.1165124446330408</v>
      </c>
      <c r="AV133">
        <v>0.33800256930972772</v>
      </c>
      <c r="AW133">
        <v>1.0346692583668528E-2</v>
      </c>
      <c r="AX133">
        <v>0.33800255997356149</v>
      </c>
      <c r="AY133">
        <v>9.3361662290014635E-9</v>
      </c>
      <c r="AZ133">
        <v>1294271.4521284271</v>
      </c>
      <c r="BA133">
        <v>1.479885774253092E-5</v>
      </c>
      <c r="BB133" s="40">
        <v>1591885.0142652884</v>
      </c>
      <c r="BC133" s="62">
        <v>10923.457859038375</v>
      </c>
      <c r="BD133" s="61">
        <v>0.69093760153592509</v>
      </c>
      <c r="BE133" s="40">
        <v>1924660.3278555369</v>
      </c>
      <c r="BF133" s="58">
        <v>0.82709919834996137</v>
      </c>
      <c r="BG133">
        <v>0.85964649999999998</v>
      </c>
      <c r="BH133">
        <v>4.5999999999999999E-2</v>
      </c>
      <c r="BI133">
        <v>5625</v>
      </c>
      <c r="BJ133">
        <v>1.0459577282481594</v>
      </c>
      <c r="BK133">
        <v>37.725911914537619</v>
      </c>
      <c r="BL133">
        <v>1.5918850142652883</v>
      </c>
      <c r="BM133">
        <v>37.725911914537619</v>
      </c>
      <c r="BN133">
        <v>1.0459577282481594</v>
      </c>
      <c r="BO133">
        <v>5.1714766204419576</v>
      </c>
      <c r="BP133">
        <v>2.0798987863075785E-5</v>
      </c>
      <c r="BQ133">
        <v>7.5999323522986106E-2</v>
      </c>
      <c r="BR133">
        <v>5979.2726021390845</v>
      </c>
      <c r="BS133">
        <v>2278987.5604801006</v>
      </c>
      <c r="BT133">
        <v>1.6363674374588173</v>
      </c>
      <c r="BU133">
        <v>3415.6529012891233</v>
      </c>
      <c r="BV133">
        <v>22047.999421320463</v>
      </c>
      <c r="BW133">
        <v>2.1110539189985601E-5</v>
      </c>
      <c r="BX133">
        <v>7.4017697614918387E-2</v>
      </c>
      <c r="BY133">
        <v>5366.0979855446922</v>
      </c>
      <c r="BZ133">
        <v>2245354.0472813775</v>
      </c>
      <c r="CA133">
        <v>1.5304613014376174</v>
      </c>
      <c r="CB133">
        <v>3286.1292515643081</v>
      </c>
      <c r="CC133">
        <v>20658.840572923149</v>
      </c>
      <c r="CD133">
        <v>4.3162776243207433E-2</v>
      </c>
    </row>
    <row r="134" spans="1:82">
      <c r="A134" s="13" t="s">
        <v>434</v>
      </c>
      <c r="B134">
        <v>10411083.07</v>
      </c>
      <c r="C134">
        <v>587.12184153560975</v>
      </c>
      <c r="D134">
        <v>58.318347416861954</v>
      </c>
      <c r="E134">
        <v>681.58894372584575</v>
      </c>
      <c r="F134">
        <v>2717828.4834664925</v>
      </c>
      <c r="G134">
        <v>1425676.9151810594</v>
      </c>
      <c r="H134">
        <v>2.0376724170658081E-5</v>
      </c>
      <c r="I134">
        <v>8.0597336130161507E-5</v>
      </c>
      <c r="J134">
        <v>0.53036001180466197</v>
      </c>
      <c r="K134">
        <v>6247.1878014014937</v>
      </c>
      <c r="L134">
        <v>1.1087777486461222E-2</v>
      </c>
      <c r="M134" s="14">
        <v>129</v>
      </c>
      <c r="N134">
        <v>4792.1040000000003</v>
      </c>
      <c r="O134" s="12">
        <v>8.7843467213758383E-5</v>
      </c>
      <c r="P134" s="12">
        <v>2.9843873572041598E-2</v>
      </c>
      <c r="Q134" s="12">
        <v>1.1773735336561952E-2</v>
      </c>
      <c r="R134">
        <v>2.8447999999999998</v>
      </c>
      <c r="S134" s="40">
        <v>1807300.01953125</v>
      </c>
      <c r="T134">
        <v>550.81666666666661</v>
      </c>
      <c r="U134" s="17">
        <v>600.97427475297059</v>
      </c>
      <c r="V134">
        <v>0.03</v>
      </c>
      <c r="W134" s="12">
        <v>700035.09930107684</v>
      </c>
      <c r="X134" s="100">
        <v>2.0066085455385858E-2</v>
      </c>
      <c r="Y134">
        <v>7.0594143152647009</v>
      </c>
      <c r="Z134">
        <v>7.0594143408123129</v>
      </c>
      <c r="AA134">
        <v>-2.5547612025889066E-8</v>
      </c>
      <c r="AB134">
        <v>1.5744292333195645E-5</v>
      </c>
      <c r="AC134" s="100">
        <v>603.56208059291578</v>
      </c>
      <c r="AD134">
        <v>17529.767473558073</v>
      </c>
      <c r="AE134">
        <v>600.97427475297047</v>
      </c>
      <c r="AF134" s="20">
        <v>0</v>
      </c>
      <c r="AG134">
        <v>1.5767834785969673E-5</v>
      </c>
      <c r="AH134">
        <v>84.508929980296315</v>
      </c>
      <c r="AI134">
        <v>0.35211946468546568</v>
      </c>
      <c r="AJ134">
        <v>46.953064504716842</v>
      </c>
      <c r="AK134">
        <v>1.1252756426268442</v>
      </c>
      <c r="AL134">
        <v>0.94936775754362213</v>
      </c>
      <c r="AM134">
        <v>587.12184153410908</v>
      </c>
      <c r="AN134">
        <v>1.5006662579253316E-9</v>
      </c>
      <c r="AO134">
        <v>2.3542452774027295E-8</v>
      </c>
      <c r="AP134">
        <v>4.8418486060415002</v>
      </c>
      <c r="AQ134">
        <v>5.5316095731539812E-5</v>
      </c>
      <c r="AR134">
        <v>7.89568861937185E-6</v>
      </c>
      <c r="AS134">
        <v>23.511584316218254</v>
      </c>
      <c r="AT134">
        <v>12.737466246583345</v>
      </c>
      <c r="AU134">
        <v>4.4851097961961157</v>
      </c>
      <c r="AV134">
        <v>0.35673880984538453</v>
      </c>
      <c r="AW134">
        <v>7.7904221554591022E-3</v>
      </c>
      <c r="AX134">
        <v>0.35673880259741308</v>
      </c>
      <c r="AY134">
        <v>7.2479714452455823E-9</v>
      </c>
      <c r="AZ134">
        <v>1292151.5682854331</v>
      </c>
      <c r="BA134">
        <v>1.142458185547524E-5</v>
      </c>
      <c r="BB134" s="40">
        <v>1814877.8081566037</v>
      </c>
      <c r="BC134" s="62">
        <v>7577.7886253537145</v>
      </c>
      <c r="BD134" s="61">
        <v>0.41928780741778149</v>
      </c>
      <c r="BE134" s="40">
        <v>2074063.1843557383</v>
      </c>
      <c r="BF134" s="58">
        <v>0.87503496607329978</v>
      </c>
      <c r="BG134">
        <v>0.85964649999999998</v>
      </c>
      <c r="BH134">
        <v>4.5999999999999999E-2</v>
      </c>
      <c r="BI134">
        <v>5625</v>
      </c>
      <c r="BJ134">
        <v>1.0458884945285085</v>
      </c>
      <c r="BK134">
        <v>36.305174868943141</v>
      </c>
      <c r="BL134">
        <v>1.8148778081566037</v>
      </c>
      <c r="BM134">
        <v>36.305174868943141</v>
      </c>
      <c r="BN134">
        <v>1.0458884945285085</v>
      </c>
      <c r="BO134">
        <v>13.651732749089339</v>
      </c>
      <c r="BP134">
        <v>2.0799679127836824E-5</v>
      </c>
      <c r="BQ134">
        <v>7.626292922749639E-2</v>
      </c>
      <c r="BR134">
        <v>6028.7278970030438</v>
      </c>
      <c r="BS134">
        <v>2712588.2016982674</v>
      </c>
      <c r="BT134">
        <v>1.6442537295235542</v>
      </c>
      <c r="BU134">
        <v>3933.8922925327111</v>
      </c>
      <c r="BV134">
        <v>25481.305712926071</v>
      </c>
      <c r="BW134">
        <v>2.1087593831830307E-5</v>
      </c>
      <c r="BX134">
        <v>7.4360126823720785E-2</v>
      </c>
      <c r="BY134">
        <v>5442.1183475121352</v>
      </c>
      <c r="BZ134">
        <v>2675552.4907785458</v>
      </c>
      <c r="CA134">
        <v>1.5433161050026447</v>
      </c>
      <c r="CB134">
        <v>3793.5042227967597</v>
      </c>
      <c r="CC134">
        <v>23958.875161521948</v>
      </c>
      <c r="CD134">
        <v>2.9163021627237946E-2</v>
      </c>
    </row>
    <row r="135" spans="1:82">
      <c r="A135" s="13" t="s">
        <v>435</v>
      </c>
      <c r="B135">
        <v>12410562.6</v>
      </c>
      <c r="C135">
        <v>600.40917815374269</v>
      </c>
      <c r="D135">
        <v>73.372090442332606</v>
      </c>
      <c r="E135">
        <v>648.30878787204176</v>
      </c>
      <c r="F135">
        <v>2676334.0095142126</v>
      </c>
      <c r="G135">
        <v>1507997.8235180366</v>
      </c>
      <c r="H135">
        <v>2.1308552640654366E-5</v>
      </c>
      <c r="I135">
        <v>7.5507457069512522E-5</v>
      </c>
      <c r="J135">
        <v>0.50691387709209623</v>
      </c>
      <c r="K135">
        <v>6981.7690086139</v>
      </c>
      <c r="L135">
        <v>8.2136391333202854E-3</v>
      </c>
      <c r="M135" s="14">
        <v>130</v>
      </c>
      <c r="N135">
        <v>2705.22</v>
      </c>
      <c r="O135" s="12">
        <v>8.7843467213758383E-5</v>
      </c>
      <c r="P135" s="12">
        <v>2.9843873572041598E-2</v>
      </c>
      <c r="Q135" s="12">
        <v>1.1773735336561952E-2</v>
      </c>
      <c r="R135">
        <v>3.4036</v>
      </c>
      <c r="S135" s="40">
        <v>1164467.41484375</v>
      </c>
      <c r="T135">
        <v>548.76111111111106</v>
      </c>
      <c r="U135" s="17">
        <v>614.81562928057463</v>
      </c>
      <c r="V135">
        <v>0.03</v>
      </c>
      <c r="W135" s="12">
        <v>421819.85122148081</v>
      </c>
      <c r="X135" s="100">
        <v>2.3509888082352246E-2</v>
      </c>
      <c r="Y135">
        <v>6.5219087648191296</v>
      </c>
      <c r="Z135">
        <v>6.5219087839662384</v>
      </c>
      <c r="AA135">
        <v>-1.9147108787365141E-8</v>
      </c>
      <c r="AB135">
        <v>2.9712077483823387E-5</v>
      </c>
      <c r="AC135" s="100">
        <v>620.45166914499794</v>
      </c>
      <c r="AD135">
        <v>11433.450236484625</v>
      </c>
      <c r="AE135">
        <v>614.81562928057463</v>
      </c>
      <c r="AF135" s="20">
        <v>0</v>
      </c>
      <c r="AG135">
        <v>2.9743380966283567E-5</v>
      </c>
      <c r="AH135">
        <v>33.172930991953024</v>
      </c>
      <c r="AI135">
        <v>0.22620435835580402</v>
      </c>
      <c r="AJ135">
        <v>57.767472500721397</v>
      </c>
      <c r="AK135">
        <v>1.2557516028153086</v>
      </c>
      <c r="AL135">
        <v>1.0399707869733259</v>
      </c>
      <c r="AM135">
        <v>600.40917814197167</v>
      </c>
      <c r="AN135">
        <v>1.1771021490858402E-8</v>
      </c>
      <c r="AO135">
        <v>3.1303482460180878E-8</v>
      </c>
      <c r="AP135">
        <v>3.3843302807271316</v>
      </c>
      <c r="AQ135">
        <v>6.8360055111171516E-5</v>
      </c>
      <c r="AR135">
        <v>1.4887342224371874E-5</v>
      </c>
      <c r="AS135">
        <v>28.914134997971892</v>
      </c>
      <c r="AT135">
        <v>13.771652879118385</v>
      </c>
      <c r="AU135">
        <v>3.1152079030198352</v>
      </c>
      <c r="AV135">
        <v>0.26912237770729641</v>
      </c>
      <c r="AW135">
        <v>1.6405784541861933E-2</v>
      </c>
      <c r="AX135">
        <v>0.26912236872998113</v>
      </c>
      <c r="AY135">
        <v>8.977315280045417E-9</v>
      </c>
      <c r="AZ135">
        <v>1168336.185996176</v>
      </c>
      <c r="BA135">
        <v>2.0198990476923602E-5</v>
      </c>
      <c r="BB135" s="40">
        <v>1173850.3312572869</v>
      </c>
      <c r="BC135" s="62">
        <v>9382.9164135369938</v>
      </c>
      <c r="BD135" s="61">
        <v>0.80576891151531349</v>
      </c>
      <c r="BE135" s="40">
        <v>1071488.3788212657</v>
      </c>
      <c r="BF135" s="58">
        <v>1.0955324896277725</v>
      </c>
      <c r="BG135">
        <v>0.92652899999999994</v>
      </c>
      <c r="BH135">
        <v>4.5999999999999999E-2</v>
      </c>
      <c r="BI135">
        <v>5625</v>
      </c>
      <c r="BJ135">
        <v>1.0449037341906375</v>
      </c>
      <c r="BK135">
        <v>51.648067042631624</v>
      </c>
      <c r="BL135">
        <v>1.173850331257287</v>
      </c>
      <c r="BM135">
        <v>51.648067042631624</v>
      </c>
      <c r="BN135">
        <v>1.0449037341906375</v>
      </c>
      <c r="BO135">
        <v>135.67746582964102</v>
      </c>
      <c r="BP135">
        <v>2.1763441902242644E-5</v>
      </c>
      <c r="BQ135">
        <v>8.4841567443713517E-2</v>
      </c>
      <c r="BR135">
        <v>6748.0214016127493</v>
      </c>
      <c r="BS135">
        <v>1463488.3788254117</v>
      </c>
      <c r="BT135">
        <v>1.7309931458600238</v>
      </c>
      <c r="BU135">
        <v>2451.0795008579112</v>
      </c>
      <c r="BV135">
        <v>17662.485255309348</v>
      </c>
      <c r="BW135">
        <v>2.1970446058528382E-5</v>
      </c>
      <c r="BX135">
        <v>8.2529907495833194E-2</v>
      </c>
      <c r="BY135">
        <v>6155.1500238647914</v>
      </c>
      <c r="BZ135">
        <v>1449699.4836757323</v>
      </c>
      <c r="CA135">
        <v>1.6385743748507011</v>
      </c>
      <c r="CB135">
        <v>2379.7793237080737</v>
      </c>
      <c r="CC135">
        <v>16681.449160507069</v>
      </c>
      <c r="CD135">
        <v>-3.7276611998079023E-2</v>
      </c>
    </row>
    <row r="136" spans="1:82">
      <c r="A136" s="13" t="s">
        <v>436</v>
      </c>
      <c r="B136">
        <v>12410562.6</v>
      </c>
      <c r="C136">
        <v>600.40917815374269</v>
      </c>
      <c r="D136">
        <v>73.372090442332606</v>
      </c>
      <c r="E136">
        <v>648.30878787204176</v>
      </c>
      <c r="F136">
        <v>2676334.0095142126</v>
      </c>
      <c r="G136">
        <v>1507997.8235180366</v>
      </c>
      <c r="H136">
        <v>2.1308552640654366E-5</v>
      </c>
      <c r="I136">
        <v>7.5507457069512522E-5</v>
      </c>
      <c r="J136">
        <v>0.50691387709209623</v>
      </c>
      <c r="K136">
        <v>6981.7690086139</v>
      </c>
      <c r="L136">
        <v>8.2136391333202854E-3</v>
      </c>
      <c r="M136" s="14">
        <v>131</v>
      </c>
      <c r="N136">
        <v>3387.288</v>
      </c>
      <c r="O136" s="12">
        <v>8.7843467213758383E-5</v>
      </c>
      <c r="P136" s="12">
        <v>2.9843873572041598E-2</v>
      </c>
      <c r="Q136" s="12">
        <v>1.1773735336561952E-2</v>
      </c>
      <c r="R136">
        <v>3.4036</v>
      </c>
      <c r="S136" s="40">
        <v>1412734.49703125</v>
      </c>
      <c r="T136">
        <v>549.53888888888889</v>
      </c>
      <c r="U136" s="17">
        <v>613.53980711660461</v>
      </c>
      <c r="V136">
        <v>0.03</v>
      </c>
      <c r="W136" s="12">
        <v>528173.42774499208</v>
      </c>
      <c r="X136" s="100">
        <v>2.1485530960570438E-2</v>
      </c>
      <c r="Y136">
        <v>6.822239391541574</v>
      </c>
      <c r="Z136">
        <v>6.8222394236489192</v>
      </c>
      <c r="AA136">
        <v>-3.210734522696157E-8</v>
      </c>
      <c r="AB136">
        <v>2.0736641616037491E-5</v>
      </c>
      <c r="AC136" s="100">
        <v>620.18339790768482</v>
      </c>
      <c r="AD136">
        <v>13685.939138403473</v>
      </c>
      <c r="AE136">
        <v>613.53980711660472</v>
      </c>
      <c r="AF136" s="20">
        <v>0</v>
      </c>
      <c r="AG136">
        <v>2.0763954156928545E-5</v>
      </c>
      <c r="AH136">
        <v>47.531163157883462</v>
      </c>
      <c r="AI136">
        <v>0.27076857967337392</v>
      </c>
      <c r="AJ136">
        <v>48.272566817746309</v>
      </c>
      <c r="AK136">
        <v>1.2747981481322446</v>
      </c>
      <c r="AL136">
        <v>1.0399707869733259</v>
      </c>
      <c r="AM136">
        <v>600.4091781370912</v>
      </c>
      <c r="AN136">
        <v>1.6651483747409657E-8</v>
      </c>
      <c r="AO136">
        <v>2.7312540891053991E-8</v>
      </c>
      <c r="AP136">
        <v>3.7749915452560603</v>
      </c>
      <c r="AQ136">
        <v>5.4943448859388628E-5</v>
      </c>
      <c r="AR136">
        <v>1.0395633348909799E-5</v>
      </c>
      <c r="AS136">
        <v>24.16803185247791</v>
      </c>
      <c r="AT136">
        <v>12.875153810221779</v>
      </c>
      <c r="AU136">
        <v>3.4861871102699795</v>
      </c>
      <c r="AV136">
        <v>0.28880443498608077</v>
      </c>
      <c r="AW136">
        <v>1.1449918796817206E-2</v>
      </c>
      <c r="AX136">
        <v>0.28880443063984451</v>
      </c>
      <c r="AY136">
        <v>4.3462362597779247E-9</v>
      </c>
      <c r="AZ136">
        <v>1168336.185996176</v>
      </c>
      <c r="BA136">
        <v>1.4554588586677689E-5</v>
      </c>
      <c r="BB136" s="40">
        <v>1421385.5867171227</v>
      </c>
      <c r="BC136" s="62">
        <v>8651.0896858726628</v>
      </c>
      <c r="BD136" s="61">
        <v>0.61236486431472048</v>
      </c>
      <c r="BE136" s="40">
        <v>1215727.1990472053</v>
      </c>
      <c r="BF136" s="58">
        <v>1.1691649144899423</v>
      </c>
      <c r="BG136">
        <v>0.92652899999999994</v>
      </c>
      <c r="BH136">
        <v>4.5999999999999999E-2</v>
      </c>
      <c r="BI136">
        <v>5625</v>
      </c>
      <c r="BJ136">
        <v>1.0450437665624086</v>
      </c>
      <c r="BK136">
        <v>50.870289264853795</v>
      </c>
      <c r="BL136">
        <v>1.4213855867171226</v>
      </c>
      <c r="BM136">
        <v>50.870289264853795</v>
      </c>
      <c r="BN136">
        <v>1.0450437665624086</v>
      </c>
      <c r="BO136">
        <v>118.16318870159567</v>
      </c>
      <c r="BP136">
        <v>2.1757152772157902E-5</v>
      </c>
      <c r="BQ136">
        <v>8.4923120229030633E-2</v>
      </c>
      <c r="BR136">
        <v>6769.0462233682019</v>
      </c>
      <c r="BS136">
        <v>1833007.8773793899</v>
      </c>
      <c r="BT136">
        <v>1.7342176359798309</v>
      </c>
      <c r="BU136">
        <v>2936.9783185491483</v>
      </c>
      <c r="BV136">
        <v>21184.216879894459</v>
      </c>
      <c r="BW136">
        <v>2.1909983128003469E-5</v>
      </c>
      <c r="BX136">
        <v>8.3138617362638306E-2</v>
      </c>
      <c r="BY136">
        <v>6310.8554443767589</v>
      </c>
      <c r="BZ136">
        <v>1820221.9594473233</v>
      </c>
      <c r="CA136">
        <v>1.6631349028388001</v>
      </c>
      <c r="CB136">
        <v>2872.0917317091075</v>
      </c>
      <c r="CC136">
        <v>20280.881868598837</v>
      </c>
      <c r="CD136">
        <v>-5.5027198210309776E-2</v>
      </c>
    </row>
    <row r="137" spans="1:82">
      <c r="A137" s="13" t="s">
        <v>437</v>
      </c>
      <c r="B137">
        <v>12513983.955</v>
      </c>
      <c r="C137">
        <v>601.04946712932554</v>
      </c>
      <c r="D137">
        <v>74.210926049632405</v>
      </c>
      <c r="E137">
        <v>646.57200369437157</v>
      </c>
      <c r="F137">
        <v>2673987.8027531314</v>
      </c>
      <c r="G137">
        <v>1512141.2610004984</v>
      </c>
      <c r="H137">
        <v>2.1359510422370691E-5</v>
      </c>
      <c r="I137">
        <v>7.5256520232777754E-5</v>
      </c>
      <c r="J137">
        <v>0.50572077748779087</v>
      </c>
      <c r="K137">
        <v>7027.4436751982685</v>
      </c>
      <c r="L137">
        <v>8.078252900830243E-3</v>
      </c>
      <c r="M137" s="14">
        <v>132</v>
      </c>
      <c r="N137">
        <v>3987.9960000000001</v>
      </c>
      <c r="O137" s="12">
        <v>8.7843467213758383E-5</v>
      </c>
      <c r="P137" s="12">
        <v>2.9843873572041598E-2</v>
      </c>
      <c r="Q137" s="12">
        <v>1.1773735336561952E-2</v>
      </c>
      <c r="R137">
        <v>3.4036</v>
      </c>
      <c r="S137" s="40">
        <v>1600950.8304687499</v>
      </c>
      <c r="T137">
        <v>552.53888888888889</v>
      </c>
      <c r="U137" s="17">
        <v>613.74138862591769</v>
      </c>
      <c r="V137">
        <v>0.03</v>
      </c>
      <c r="W137" s="12">
        <v>623914.17091880389</v>
      </c>
      <c r="X137" s="100">
        <v>2.010043907187006E-2</v>
      </c>
      <c r="Y137">
        <v>7.0533791206892591</v>
      </c>
      <c r="Z137">
        <v>7.0533791514109616</v>
      </c>
      <c r="AA137">
        <v>-3.0721702515279503E-8</v>
      </c>
      <c r="AB137">
        <v>1.5685219546069536E-5</v>
      </c>
      <c r="AC137" s="100">
        <v>620.14876392319161</v>
      </c>
      <c r="AD137">
        <v>15636.971073942395</v>
      </c>
      <c r="AE137">
        <v>613.74138883655507</v>
      </c>
      <c r="AF137" s="20">
        <v>2.1063738131488208E-7</v>
      </c>
      <c r="AG137">
        <v>1.5709640518680177E-5</v>
      </c>
      <c r="AH137">
        <v>61.802791172441246</v>
      </c>
      <c r="AI137">
        <v>0.30916875474666566</v>
      </c>
      <c r="AJ137">
        <v>41.728676133867971</v>
      </c>
      <c r="AK137">
        <v>1.2565601393106365</v>
      </c>
      <c r="AL137">
        <v>1.0457568299930733</v>
      </c>
      <c r="AM137">
        <v>601.04946712711615</v>
      </c>
      <c r="AN137">
        <v>2.2093900042818859E-9</v>
      </c>
      <c r="AO137">
        <v>2.4420972610640857E-8</v>
      </c>
      <c r="AP137">
        <v>4.0593140355289066</v>
      </c>
      <c r="AQ137">
        <v>4.6271306112465845E-5</v>
      </c>
      <c r="AR137">
        <v>7.8670307456454089E-6</v>
      </c>
      <c r="AS137">
        <v>20.896772127272026</v>
      </c>
      <c r="AT137">
        <v>12.147973516859594</v>
      </c>
      <c r="AU137">
        <v>3.7557738449029534</v>
      </c>
      <c r="AV137">
        <v>0.30354019062595317</v>
      </c>
      <c r="AW137">
        <v>8.7134211282234343E-3</v>
      </c>
      <c r="AX137">
        <v>0.30354016171829162</v>
      </c>
      <c r="AY137">
        <v>2.8907661542287855E-8</v>
      </c>
      <c r="AZ137">
        <v>1161846.5417526329</v>
      </c>
      <c r="BA137">
        <v>1.1398799330990154E-5</v>
      </c>
      <c r="BB137" s="40">
        <v>1609420.4444325261</v>
      </c>
      <c r="BC137" s="62">
        <v>8469.6139637762681</v>
      </c>
      <c r="BD137" s="61">
        <v>0.52903648273172832</v>
      </c>
      <c r="BE137" s="40">
        <v>1271656.5375021615</v>
      </c>
      <c r="BF137" s="58">
        <v>1.2656093819120484</v>
      </c>
      <c r="BG137">
        <v>0.92652899999999994</v>
      </c>
      <c r="BH137">
        <v>4.5999999999999999E-2</v>
      </c>
      <c r="BI137">
        <v>5625</v>
      </c>
      <c r="BJ137">
        <v>1.0454114811734003</v>
      </c>
      <c r="BK137">
        <v>48.510578240436644</v>
      </c>
      <c r="BL137">
        <v>1.609420444432526</v>
      </c>
      <c r="BM137">
        <v>48.510578240436644</v>
      </c>
      <c r="BN137">
        <v>1.0454114811734003</v>
      </c>
      <c r="BO137">
        <v>72.429941986593676</v>
      </c>
      <c r="BP137">
        <v>2.1787810363275679E-5</v>
      </c>
      <c r="BQ137">
        <v>8.5654761064924936E-2</v>
      </c>
      <c r="BR137">
        <v>6876.6256022086391</v>
      </c>
      <c r="BS137">
        <v>2155040.302095254</v>
      </c>
      <c r="BT137">
        <v>1.7491919036071102</v>
      </c>
      <c r="BU137">
        <v>3354.4949049300485</v>
      </c>
      <c r="BV137">
        <v>24404.188760981113</v>
      </c>
      <c r="BW137">
        <v>2.1934756576044405E-5</v>
      </c>
      <c r="BX137">
        <v>8.3836152114013185E-2</v>
      </c>
      <c r="BY137">
        <v>6412.8880163951653</v>
      </c>
      <c r="BZ137">
        <v>2140603.1685141721</v>
      </c>
      <c r="CA137">
        <v>1.6778577504101371</v>
      </c>
      <c r="CB137">
        <v>3281.3973460473335</v>
      </c>
      <c r="CC137">
        <v>23365.543660171596</v>
      </c>
      <c r="CD137">
        <v>-6.827770704778599E-2</v>
      </c>
    </row>
    <row r="138" spans="1:82">
      <c r="A138" s="13" t="s">
        <v>438</v>
      </c>
      <c r="B138">
        <v>12445036.385</v>
      </c>
      <c r="C138">
        <v>600.62307338779112</v>
      </c>
      <c r="D138">
        <v>73.65096699650779</v>
      </c>
      <c r="E138">
        <v>647.73015324591881</v>
      </c>
      <c r="F138">
        <v>2675554.2433210411</v>
      </c>
      <c r="G138">
        <v>1509379.9174575773</v>
      </c>
      <c r="H138">
        <v>2.1325501337549776E-5</v>
      </c>
      <c r="I138">
        <v>7.542370875497005E-5</v>
      </c>
      <c r="J138">
        <v>0.50651600214947412</v>
      </c>
      <c r="K138">
        <v>6996.8915278807299</v>
      </c>
      <c r="L138">
        <v>8.1683760977733326E-3</v>
      </c>
      <c r="M138" s="14">
        <v>133</v>
      </c>
      <c r="N138">
        <v>4706.6760000000004</v>
      </c>
      <c r="O138" s="12">
        <v>8.7843467213758383E-5</v>
      </c>
      <c r="P138" s="12">
        <v>2.9843873572041598E-2</v>
      </c>
      <c r="Q138" s="12">
        <v>1.1773735336561952E-2</v>
      </c>
      <c r="R138">
        <v>3.4036</v>
      </c>
      <c r="S138" s="40">
        <v>1854635.64453125</v>
      </c>
      <c r="T138">
        <v>551.81666666666661</v>
      </c>
      <c r="U138" s="17">
        <v>612.15348597785203</v>
      </c>
      <c r="V138">
        <v>0.03</v>
      </c>
      <c r="W138" s="12">
        <v>734718.0144505488</v>
      </c>
      <c r="X138" s="100">
        <v>1.8935286715987949E-2</v>
      </c>
      <c r="Y138">
        <v>7.267148874583679</v>
      </c>
      <c r="Z138">
        <v>7.2671488806603284</v>
      </c>
      <c r="AA138">
        <v>-6.0766494058839271E-9</v>
      </c>
      <c r="AB138">
        <v>1.2108785382881337E-5</v>
      </c>
      <c r="AC138" s="100">
        <v>619.62971126228308</v>
      </c>
      <c r="AD138">
        <v>17872.349226768161</v>
      </c>
      <c r="AE138">
        <v>612.15348618305507</v>
      </c>
      <c r="AF138" s="20">
        <v>2.0520303678495111E-7</v>
      </c>
      <c r="AG138">
        <v>1.2131353581354894E-5</v>
      </c>
      <c r="AH138">
        <v>80.949913698078603</v>
      </c>
      <c r="AI138">
        <v>0.35351767930496125</v>
      </c>
      <c r="AJ138">
        <v>36.830416448394807</v>
      </c>
      <c r="AK138">
        <v>1.2796855463134829</v>
      </c>
      <c r="AL138">
        <v>1.041885165620609</v>
      </c>
      <c r="AM138">
        <v>600.62307338541723</v>
      </c>
      <c r="AN138">
        <v>2.3738948584650643E-9</v>
      </c>
      <c r="AO138">
        <v>2.2568198473556266E-8</v>
      </c>
      <c r="AP138">
        <v>4.3969776538999099</v>
      </c>
      <c r="AQ138">
        <v>4.0142025363585177E-5</v>
      </c>
      <c r="AR138">
        <v>6.076960889914225E-6</v>
      </c>
      <c r="AS138">
        <v>18.449466402507724</v>
      </c>
      <c r="AT138">
        <v>11.525177243975071</v>
      </c>
      <c r="AU138">
        <v>4.0743539128684159</v>
      </c>
      <c r="AV138">
        <v>0.32262374103149405</v>
      </c>
      <c r="AW138">
        <v>6.6994692545477678E-3</v>
      </c>
      <c r="AX138">
        <v>0.32262373913598291</v>
      </c>
      <c r="AY138">
        <v>1.8955111369400868E-9</v>
      </c>
      <c r="AZ138">
        <v>1166174.3258634638</v>
      </c>
      <c r="BA138">
        <v>9.1294585788902324E-6</v>
      </c>
      <c r="BB138" s="40">
        <v>1867280.065151151</v>
      </c>
      <c r="BC138" s="62">
        <v>12644.420619901037</v>
      </c>
      <c r="BD138" s="61">
        <v>0.6817738382838453</v>
      </c>
      <c r="BE138" s="40">
        <v>1427669.9552975656</v>
      </c>
      <c r="BF138" s="58">
        <v>1.3079213849267834</v>
      </c>
      <c r="BG138">
        <v>0.92652899999999994</v>
      </c>
      <c r="BH138">
        <v>4.5999999999999999E-2</v>
      </c>
      <c r="BI138">
        <v>5625</v>
      </c>
      <c r="BJ138">
        <v>1.0453701423933555</v>
      </c>
      <c r="BK138">
        <v>48.806406721124517</v>
      </c>
      <c r="BL138">
        <v>1.867280065151151</v>
      </c>
      <c r="BM138">
        <v>48.806406721124517</v>
      </c>
      <c r="BN138">
        <v>1.0453701423933555</v>
      </c>
      <c r="BO138">
        <v>77.552799337867071</v>
      </c>
      <c r="BP138">
        <v>2.1754651820108636E-5</v>
      </c>
      <c r="BQ138">
        <v>8.5334796268873206E-2</v>
      </c>
      <c r="BR138">
        <v>6848.2543581778891</v>
      </c>
      <c r="BS138">
        <v>2547278.531377173</v>
      </c>
      <c r="BT138">
        <v>1.7458457235696723</v>
      </c>
      <c r="BU138">
        <v>3831.6985062466915</v>
      </c>
      <c r="BV138">
        <v>27771.748051692473</v>
      </c>
      <c r="BW138">
        <v>2.1849670051604628E-5</v>
      </c>
      <c r="BX138">
        <v>8.4136407272698652E-2</v>
      </c>
      <c r="BY138">
        <v>6540.6159745159748</v>
      </c>
      <c r="BZ138">
        <v>2536201.1146195047</v>
      </c>
      <c r="CA138">
        <v>1.6985548303035438</v>
      </c>
      <c r="CB138">
        <v>3776.6489302994987</v>
      </c>
      <c r="CC138">
        <v>26988.348509833886</v>
      </c>
      <c r="CD138">
        <v>-7.7718875001965976E-2</v>
      </c>
    </row>
    <row r="139" spans="1:82">
      <c r="A139" s="13" t="s">
        <v>439</v>
      </c>
      <c r="B139">
        <v>14513463.484999999</v>
      </c>
      <c r="C139">
        <v>612.67292008461743</v>
      </c>
      <c r="D139">
        <v>91.91255897533145</v>
      </c>
      <c r="E139">
        <v>612.21368217827785</v>
      </c>
      <c r="F139">
        <v>2624225.3455417412</v>
      </c>
      <c r="G139">
        <v>1591108.2176913612</v>
      </c>
      <c r="H139">
        <v>2.2426155999369982E-5</v>
      </c>
      <c r="I139">
        <v>7.053398392243067E-5</v>
      </c>
      <c r="J139">
        <v>0.48291804642989189</v>
      </c>
      <c r="K139">
        <v>8145.6939161944201</v>
      </c>
      <c r="L139">
        <v>5.6835159172802328E-3</v>
      </c>
      <c r="M139" s="14">
        <v>134</v>
      </c>
      <c r="N139">
        <v>3998.8440000000001</v>
      </c>
      <c r="O139" s="12">
        <v>8.7843467213758383E-5</v>
      </c>
      <c r="P139" s="12">
        <v>2.9843873572041598E-2</v>
      </c>
      <c r="Q139" s="12">
        <v>1.1773735336561952E-2</v>
      </c>
      <c r="R139">
        <v>3.4036</v>
      </c>
      <c r="S139" s="40">
        <v>1957452.86328125</v>
      </c>
      <c r="T139">
        <v>555.37222222222226</v>
      </c>
      <c r="U139" s="17">
        <v>619.75534213650519</v>
      </c>
      <c r="V139">
        <v>0.03</v>
      </c>
      <c r="W139" s="12">
        <v>667498.53460675292</v>
      </c>
      <c r="X139" s="100">
        <v>1.8674900639682062E-2</v>
      </c>
      <c r="Y139">
        <v>7.3176367994113791</v>
      </c>
      <c r="Z139">
        <v>7.3176368086134502</v>
      </c>
      <c r="AA139">
        <v>-9.2020711051077342E-9</v>
      </c>
      <c r="AB139">
        <v>1.1185724560259027E-5</v>
      </c>
      <c r="AC139" s="100">
        <v>637.40339301956794</v>
      </c>
      <c r="AD139">
        <v>16125.176514994731</v>
      </c>
      <c r="AE139">
        <v>619.75534252685304</v>
      </c>
      <c r="AF139" s="20">
        <v>3.9034785004332662E-7</v>
      </c>
      <c r="AG139">
        <v>1.1214381529721676E-5</v>
      </c>
      <c r="AH139">
        <v>60.972528547389359</v>
      </c>
      <c r="AI139">
        <v>0.31558444376742883</v>
      </c>
      <c r="AJ139">
        <v>30.718183567741711</v>
      </c>
      <c r="AK139">
        <v>1.5751251422201393</v>
      </c>
      <c r="AL139">
        <v>1.1897427482145444</v>
      </c>
      <c r="AM139">
        <v>612.6729200842052</v>
      </c>
      <c r="AN139">
        <v>4.1222847357857972E-10</v>
      </c>
      <c r="AO139">
        <v>2.8656969462648876E-8</v>
      </c>
      <c r="AP139">
        <v>3.6343762839870988</v>
      </c>
      <c r="AQ139">
        <v>3.383060855976401E-5</v>
      </c>
      <c r="AR139">
        <v>5.6215192495921626E-6</v>
      </c>
      <c r="AS139">
        <v>15.398340049417902</v>
      </c>
      <c r="AT139">
        <v>10.621298573055473</v>
      </c>
      <c r="AU139">
        <v>3.3519166022654971</v>
      </c>
      <c r="AV139">
        <v>0.28245968172160163</v>
      </c>
      <c r="AW139">
        <v>7.063252651175243E-3</v>
      </c>
      <c r="AX139">
        <v>0.28245966275023332</v>
      </c>
      <c r="AY139">
        <v>1.8971368309639303E-8</v>
      </c>
      <c r="AZ139">
        <v>1033117.12785038</v>
      </c>
      <c r="BA139">
        <v>9.3085046556186749E-6</v>
      </c>
      <c r="BB139" s="40">
        <v>1947165.8025337933</v>
      </c>
      <c r="BC139" s="62">
        <v>-10287.060747456737</v>
      </c>
      <c r="BD139" s="61">
        <v>-0.52553299956417265</v>
      </c>
      <c r="BE139" s="40">
        <v>1339360.4735265824</v>
      </c>
      <c r="BF139" s="58">
        <v>1.4538026476224422</v>
      </c>
      <c r="BG139">
        <v>0.92652899999999994</v>
      </c>
      <c r="BH139">
        <v>4.5999999999999999E-2</v>
      </c>
      <c r="BI139">
        <v>5625</v>
      </c>
      <c r="BJ139">
        <v>1.0436162589554223</v>
      </c>
      <c r="BK139">
        <v>57.300697862395168</v>
      </c>
      <c r="BL139">
        <v>1.9471658025337932</v>
      </c>
      <c r="BM139">
        <v>57.300697862395168</v>
      </c>
      <c r="BN139">
        <v>1.0436162589554223</v>
      </c>
      <c r="BO139">
        <v>299.31414652588472</v>
      </c>
      <c r="BP139">
        <v>2.2832400659316089E-5</v>
      </c>
      <c r="BQ139">
        <v>9.4042491440567491E-2</v>
      </c>
      <c r="BR139">
        <v>7427.8739259903859</v>
      </c>
      <c r="BS139">
        <v>2062040.326407315</v>
      </c>
      <c r="BT139">
        <v>1.8033996220982749</v>
      </c>
      <c r="BU139">
        <v>3277.9501842911504</v>
      </c>
      <c r="BV139">
        <v>26182.565968806975</v>
      </c>
      <c r="BW139">
        <v>2.2633978777124442E-5</v>
      </c>
      <c r="BX139">
        <v>9.9578218383412215E-2</v>
      </c>
      <c r="BY139">
        <v>8679.620460463846</v>
      </c>
      <c r="BZ139">
        <v>2080117.3038026609</v>
      </c>
      <c r="CA139">
        <v>1.9728646332997581</v>
      </c>
      <c r="CB139">
        <v>3421.6612574334704</v>
      </c>
      <c r="CC139">
        <v>28939.238244017251</v>
      </c>
      <c r="CD139">
        <v>-0.14908507284211994</v>
      </c>
    </row>
    <row r="140" spans="1:82">
      <c r="A140" s="13" t="s">
        <v>440</v>
      </c>
      <c r="B140">
        <v>12410562.6</v>
      </c>
      <c r="C140">
        <v>600.40917815374269</v>
      </c>
      <c r="D140">
        <v>73.372090442332606</v>
      </c>
      <c r="E140">
        <v>648.30878787204176</v>
      </c>
      <c r="F140">
        <v>2676334.0095142126</v>
      </c>
      <c r="G140">
        <v>1507997.8235180366</v>
      </c>
      <c r="H140">
        <v>2.1308552640654366E-5</v>
      </c>
      <c r="I140">
        <v>7.5507457069512522E-5</v>
      </c>
      <c r="J140">
        <v>0.50691387709209623</v>
      </c>
      <c r="K140">
        <v>6981.7690086139</v>
      </c>
      <c r="L140">
        <v>8.2136391333202854E-3</v>
      </c>
      <c r="M140" s="14">
        <v>135</v>
      </c>
      <c r="N140">
        <v>4069.3560000000002</v>
      </c>
      <c r="O140" s="12">
        <v>8.7843467213758383E-5</v>
      </c>
      <c r="P140" s="12">
        <v>2.9843873572041598E-2</v>
      </c>
      <c r="Q140" s="12">
        <v>1.1773735336561952E-2</v>
      </c>
      <c r="R140">
        <v>3.4036</v>
      </c>
      <c r="S140" s="40">
        <v>1824075.41015625</v>
      </c>
      <c r="T140">
        <v>539.92777777777769</v>
      </c>
      <c r="U140" s="17">
        <v>608.71295841603762</v>
      </c>
      <c r="V140">
        <v>0.03</v>
      </c>
      <c r="W140" s="12">
        <v>634527.00426850328</v>
      </c>
      <c r="X140" s="100">
        <v>2.0017730507582231E-2</v>
      </c>
      <c r="Y140">
        <v>7.0679355537950714</v>
      </c>
      <c r="Z140">
        <v>7.0679355729772038</v>
      </c>
      <c r="AA140">
        <v>-1.9182132326989176E-8</v>
      </c>
      <c r="AB140">
        <v>1.5421355600633639E-5</v>
      </c>
      <c r="AC140" s="100">
        <v>622.82550129738695</v>
      </c>
      <c r="AD140">
        <v>15870.205102652988</v>
      </c>
      <c r="AE140">
        <v>608.71295865403772</v>
      </c>
      <c r="AF140" s="20">
        <v>2.3800009785190923E-7</v>
      </c>
      <c r="AG140">
        <v>1.5448397547472981E-5</v>
      </c>
      <c r="AH140">
        <v>63.913751911533375</v>
      </c>
      <c r="AI140">
        <v>0.31398304868333377</v>
      </c>
      <c r="AJ140">
        <v>41.646806315472929</v>
      </c>
      <c r="AK140">
        <v>1.4803531691083673</v>
      </c>
      <c r="AL140">
        <v>1.0399707869733259</v>
      </c>
      <c r="AM140">
        <v>600.40917814110981</v>
      </c>
      <c r="AN140">
        <v>1.2632881407625973E-8</v>
      </c>
      <c r="AO140">
        <v>2.704194683934128E-8</v>
      </c>
      <c r="AP140">
        <v>4.1184503674245789</v>
      </c>
      <c r="AQ140">
        <v>4.6161531668717706E-5</v>
      </c>
      <c r="AR140">
        <v>7.7377197471561609E-6</v>
      </c>
      <c r="AS140">
        <v>20.859853887300829</v>
      </c>
      <c r="AT140">
        <v>12.139132225521116</v>
      </c>
      <c r="AU140">
        <v>3.8114817445392224</v>
      </c>
      <c r="AV140">
        <v>0.30696862288535653</v>
      </c>
      <c r="AW140">
        <v>8.5150369396140586E-3</v>
      </c>
      <c r="AX140">
        <v>0.30696858585283843</v>
      </c>
      <c r="AY140">
        <v>3.7032518107604773E-8</v>
      </c>
      <c r="AZ140">
        <v>1168336.185996176</v>
      </c>
      <c r="BA140">
        <v>1.1208471038970961E-5</v>
      </c>
      <c r="BB140" s="40">
        <v>1827432.385731006</v>
      </c>
      <c r="BC140" s="62">
        <v>3356.9755747560412</v>
      </c>
      <c r="BD140" s="61">
        <v>0.18403710482937122</v>
      </c>
      <c r="BE140" s="40">
        <v>1404120.7601586366</v>
      </c>
      <c r="BF140" s="58">
        <v>1.3014780762336595</v>
      </c>
      <c r="BG140">
        <v>0.92652899999999994</v>
      </c>
      <c r="BH140">
        <v>4.5999999999999999E-2</v>
      </c>
      <c r="BI140">
        <v>5625</v>
      </c>
      <c r="BJ140">
        <v>1.0426943159081863</v>
      </c>
      <c r="BK140">
        <v>60.481400375964995</v>
      </c>
      <c r="BL140">
        <v>1.827432385731006</v>
      </c>
      <c r="BM140">
        <v>60.481400375964995</v>
      </c>
      <c r="BN140">
        <v>1.0426943159081863</v>
      </c>
      <c r="BO140">
        <v>419.48776136057904</v>
      </c>
      <c r="BP140">
        <v>2.1819220168409239E-5</v>
      </c>
      <c r="BQ140">
        <v>8.4150952865455222E-2</v>
      </c>
      <c r="BR140">
        <v>6570.3479911333097</v>
      </c>
      <c r="BS140">
        <v>2195840.1888083359</v>
      </c>
      <c r="BT140">
        <v>1.703603637510962</v>
      </c>
      <c r="BU140">
        <v>3369.4253812953643</v>
      </c>
      <c r="BV140">
        <v>24082.446932924795</v>
      </c>
      <c r="BW140">
        <v>2.1683172147312605E-5</v>
      </c>
      <c r="BX140">
        <v>8.594540646968156E-2</v>
      </c>
      <c r="BY140">
        <v>7033.5222154864932</v>
      </c>
      <c r="BZ140">
        <v>2209617.6799568743</v>
      </c>
      <c r="CA140">
        <v>1.7744877738653881</v>
      </c>
      <c r="CB140">
        <v>3441.9990771080156</v>
      </c>
      <c r="CC140">
        <v>25125.756719846631</v>
      </c>
      <c r="CD140">
        <v>-0.10919456249717248</v>
      </c>
    </row>
    <row r="141" spans="1:82">
      <c r="A141" s="13" t="s">
        <v>441</v>
      </c>
      <c r="B141">
        <v>10342135.5</v>
      </c>
      <c r="C141">
        <v>586.62934811404853</v>
      </c>
      <c r="D141">
        <v>57.834347481476556</v>
      </c>
      <c r="E141">
        <v>682.73423489413699</v>
      </c>
      <c r="F141">
        <v>2719133.9552968023</v>
      </c>
      <c r="G141">
        <v>1422742.7129835975</v>
      </c>
      <c r="H141">
        <v>2.034598138151524E-5</v>
      </c>
      <c r="I141">
        <v>8.0783186488786479E-5</v>
      </c>
      <c r="J141">
        <v>0.53118424554503196</v>
      </c>
      <c r="K141">
        <v>6225.9383024586587</v>
      </c>
      <c r="L141">
        <v>1.1196388134007678E-2</v>
      </c>
      <c r="M141" s="14">
        <v>136</v>
      </c>
      <c r="N141">
        <v>1937.7239999999999</v>
      </c>
      <c r="O141" s="12">
        <v>8.7843467213758383E-5</v>
      </c>
      <c r="P141" s="12">
        <v>2.9843873572041598E-2</v>
      </c>
      <c r="Q141" s="12">
        <v>1.1773735336561952E-2</v>
      </c>
      <c r="R141">
        <v>2.8447999999999998</v>
      </c>
      <c r="S141" s="40">
        <v>1102419.9446562498</v>
      </c>
      <c r="T141">
        <v>523.03888888888889</v>
      </c>
      <c r="U141" s="17">
        <v>598.96089791345003</v>
      </c>
      <c r="V141">
        <v>0.03</v>
      </c>
      <c r="W141" s="12">
        <v>282413.34023721656</v>
      </c>
      <c r="X141" s="100">
        <v>2.9279180780732078E-2</v>
      </c>
      <c r="Y141">
        <v>5.8441390342231685</v>
      </c>
      <c r="Z141">
        <v>5.8441390842343903</v>
      </c>
      <c r="AA141">
        <v>-5.0011221830459363E-8</v>
      </c>
      <c r="AB141">
        <v>6.6751049926391985E-5</v>
      </c>
      <c r="AC141" s="100">
        <v>611.43819588569863</v>
      </c>
      <c r="AD141">
        <v>8542.5922796266987</v>
      </c>
      <c r="AE141">
        <v>598.9608979134498</v>
      </c>
      <c r="AF141" s="20">
        <v>0</v>
      </c>
      <c r="AG141">
        <v>6.6818160813658881E-5</v>
      </c>
      <c r="AH141">
        <v>20.128021620071969</v>
      </c>
      <c r="AI141">
        <v>0.1717017433918378</v>
      </c>
      <c r="AJ141">
        <v>96.961633396508304</v>
      </c>
      <c r="AK141">
        <v>1.5127975330666488</v>
      </c>
      <c r="AL141">
        <v>0.94684874254719975</v>
      </c>
      <c r="AM141">
        <v>586.62934802972268</v>
      </c>
      <c r="AN141">
        <v>8.4325847637956031E-8</v>
      </c>
      <c r="AO141">
        <v>6.7110887266895805E-8</v>
      </c>
      <c r="AP141">
        <v>2.9029377869096207</v>
      </c>
      <c r="AQ141">
        <v>1.5657056536087864E-4</v>
      </c>
      <c r="AR141">
        <v>3.3442635850462888E-5</v>
      </c>
      <c r="AS141">
        <v>48.529509906573921</v>
      </c>
      <c r="AT141">
        <v>15.205430161484252</v>
      </c>
      <c r="AU141">
        <v>2.6107988677496796</v>
      </c>
      <c r="AV141">
        <v>0.29213891915994106</v>
      </c>
      <c r="AW141">
        <v>3.2911382839135132E-2</v>
      </c>
      <c r="AX141">
        <v>0.29213891586996654</v>
      </c>
      <c r="AY141">
        <v>3.2899745150416493E-9</v>
      </c>
      <c r="AZ141">
        <v>1296391.2423132048</v>
      </c>
      <c r="BA141">
        <v>5.3935212138169482E-5</v>
      </c>
      <c r="BB141" s="40">
        <v>1101306.8956116964</v>
      </c>
      <c r="BC141" s="62">
        <v>-1113.0490445534233</v>
      </c>
      <c r="BD141" s="61">
        <v>-0.10096416070379494</v>
      </c>
      <c r="BE141" s="40">
        <v>1494028.5650020153</v>
      </c>
      <c r="BF141" s="58">
        <v>0.73713911595138126</v>
      </c>
      <c r="BG141">
        <v>0.85964649999999998</v>
      </c>
      <c r="BH141">
        <v>4.5999999999999999E-2</v>
      </c>
      <c r="BI141">
        <v>5625</v>
      </c>
      <c r="BJ141">
        <v>1.0416668699281249</v>
      </c>
      <c r="BK141">
        <v>63.590459225159634</v>
      </c>
      <c r="BL141">
        <v>1.1013068956116963</v>
      </c>
      <c r="BM141">
        <v>63.590459225159634</v>
      </c>
      <c r="BN141">
        <v>1.0416668699281249</v>
      </c>
      <c r="BO141">
        <v>556.50976645391927</v>
      </c>
      <c r="BP141">
        <v>2.0984518986501206E-5</v>
      </c>
      <c r="BQ141">
        <v>7.4508248974694449E-2</v>
      </c>
      <c r="BR141">
        <v>5548.4553488212168</v>
      </c>
      <c r="BS141">
        <v>1087194.304810131</v>
      </c>
      <c r="BT141">
        <v>1.562668136955375</v>
      </c>
      <c r="BU141">
        <v>1854.8990284664569</v>
      </c>
      <c r="BV141">
        <v>11738.439389470337</v>
      </c>
      <c r="BW141">
        <v>2.0980794039633828E-5</v>
      </c>
      <c r="BX141">
        <v>7.4530477359438158E-2</v>
      </c>
      <c r="BY141">
        <v>5555.3523144421624</v>
      </c>
      <c r="BZ141">
        <v>1087387.3261520441</v>
      </c>
      <c r="CA141">
        <v>1.5638663115600466</v>
      </c>
      <c r="CB141">
        <v>1855.7313269312151</v>
      </c>
      <c r="CC141">
        <v>11747.210013932123</v>
      </c>
      <c r="CD141">
        <v>6.583192609126072E-2</v>
      </c>
    </row>
    <row r="142" spans="1:82">
      <c r="A142" s="13" t="s">
        <v>442</v>
      </c>
      <c r="B142">
        <v>10411083.07</v>
      </c>
      <c r="C142">
        <v>587.12184153560975</v>
      </c>
      <c r="D142">
        <v>58.318347416861954</v>
      </c>
      <c r="E142">
        <v>681.58894372584575</v>
      </c>
      <c r="F142">
        <v>2717828.4834664925</v>
      </c>
      <c r="G142">
        <v>1425676.9151810594</v>
      </c>
      <c r="H142">
        <v>2.0376724170658081E-5</v>
      </c>
      <c r="I142">
        <v>8.0597336130161507E-5</v>
      </c>
      <c r="J142">
        <v>0.53036001180466197</v>
      </c>
      <c r="K142">
        <v>6247.1878014014937</v>
      </c>
      <c r="L142">
        <v>1.1087777486461222E-2</v>
      </c>
      <c r="M142" s="14">
        <v>137</v>
      </c>
      <c r="N142">
        <v>2602.1640000000002</v>
      </c>
      <c r="O142" s="12">
        <v>8.7843467213758383E-5</v>
      </c>
      <c r="P142" s="12">
        <v>2.9843873572041598E-2</v>
      </c>
      <c r="Q142" s="12">
        <v>1.1773735336561952E-2</v>
      </c>
      <c r="R142">
        <v>2.8447999999999998</v>
      </c>
      <c r="S142" s="40">
        <v>1442391.0448437501</v>
      </c>
      <c r="T142">
        <v>523.26111111111106</v>
      </c>
      <c r="U142" s="17">
        <v>596.98040253915406</v>
      </c>
      <c r="V142">
        <v>0.03</v>
      </c>
      <c r="W142" s="12">
        <v>380126.58617961704</v>
      </c>
      <c r="X142" s="100">
        <v>2.5667481946288283E-2</v>
      </c>
      <c r="Y142">
        <v>6.2417787077409939</v>
      </c>
      <c r="Z142">
        <v>6.2417787333312438</v>
      </c>
      <c r="AA142">
        <v>-2.559024991910519E-8</v>
      </c>
      <c r="AB142">
        <v>4.1743194172669307E-5</v>
      </c>
      <c r="AC142" s="100">
        <v>612.13741364972043</v>
      </c>
      <c r="AD142">
        <v>10765.764831727731</v>
      </c>
      <c r="AE142">
        <v>596.98040253915394</v>
      </c>
      <c r="AF142" s="20">
        <v>0</v>
      </c>
      <c r="AG142">
        <v>4.1794358275955548E-5</v>
      </c>
      <c r="AH142">
        <v>31.874256983584935</v>
      </c>
      <c r="AI142">
        <v>0.21625131965929847</v>
      </c>
      <c r="AJ142">
        <v>76.432537275515216</v>
      </c>
      <c r="AK142">
        <v>1.5804516365984278</v>
      </c>
      <c r="AL142">
        <v>0.94936775754362213</v>
      </c>
      <c r="AM142">
        <v>587.12184151825272</v>
      </c>
      <c r="AN142">
        <v>1.7357024262310006E-8</v>
      </c>
      <c r="AO142">
        <v>5.1164103286240753E-8</v>
      </c>
      <c r="AP142">
        <v>3.4657707024824194</v>
      </c>
      <c r="AQ142">
        <v>1.0796283471625404E-4</v>
      </c>
      <c r="AR142">
        <v>2.0922761189620894E-5</v>
      </c>
      <c r="AS142">
        <v>38.263052490805109</v>
      </c>
      <c r="AT142">
        <v>14.61121185913138</v>
      </c>
      <c r="AU142">
        <v>3.1596938463587527</v>
      </c>
      <c r="AV142">
        <v>0.30607685612366664</v>
      </c>
      <c r="AW142">
        <v>2.0654920388942528E-2</v>
      </c>
      <c r="AX142">
        <v>0.30607683612529923</v>
      </c>
      <c r="AY142">
        <v>1.9998367406515172E-8</v>
      </c>
      <c r="AZ142">
        <v>1292151.5682854331</v>
      </c>
      <c r="BA142">
        <v>3.1151176458074322E-5</v>
      </c>
      <c r="BB142" s="40">
        <v>1446528.2182085183</v>
      </c>
      <c r="BC142" s="62">
        <v>4137.1733647682704</v>
      </c>
      <c r="BD142" s="61">
        <v>0.2868274438861646</v>
      </c>
      <c r="BE142" s="40">
        <v>1810411.0846495004</v>
      </c>
      <c r="BF142" s="58">
        <v>0.79900539190996467</v>
      </c>
      <c r="BG142">
        <v>0.85964649999999998</v>
      </c>
      <c r="BH142">
        <v>4.5999999999999999E-2</v>
      </c>
      <c r="BI142">
        <v>5625</v>
      </c>
      <c r="BJ142">
        <v>1.0415719799745013</v>
      </c>
      <c r="BK142">
        <v>63.860730424498684</v>
      </c>
      <c r="BL142">
        <v>1.4465282182085182</v>
      </c>
      <c r="BM142">
        <v>63.860730424498684</v>
      </c>
      <c r="BN142">
        <v>1.0415719799745013</v>
      </c>
      <c r="BO142">
        <v>569.3344563905971</v>
      </c>
      <c r="BP142">
        <v>2.1019052356361295E-5</v>
      </c>
      <c r="BQ142">
        <v>7.4759618991329033E-2</v>
      </c>
      <c r="BR142">
        <v>5565.2376534074237</v>
      </c>
      <c r="BS142">
        <v>1457591.4136803236</v>
      </c>
      <c r="BT142">
        <v>1.5646952618382304</v>
      </c>
      <c r="BU142">
        <v>2346.4342218959619</v>
      </c>
      <c r="BV142">
        <v>14899.139771930841</v>
      </c>
      <c r="BW142">
        <v>2.0883646645243313E-5</v>
      </c>
      <c r="BX142">
        <v>7.5642436477568589E-2</v>
      </c>
      <c r="BY142">
        <v>5837.1195005134205</v>
      </c>
      <c r="BZ142">
        <v>1467042.1674323655</v>
      </c>
      <c r="CA142">
        <v>1.6115337732534618</v>
      </c>
      <c r="CB142">
        <v>2386.5892399287682</v>
      </c>
      <c r="CC142">
        <v>15333.062942119468</v>
      </c>
      <c r="CD142">
        <v>3.1422661170127195E-2</v>
      </c>
    </row>
    <row r="143" spans="1:82">
      <c r="A143" s="13" t="s">
        <v>443</v>
      </c>
      <c r="B143">
        <v>10342135.5</v>
      </c>
      <c r="C143">
        <v>586.62934811404853</v>
      </c>
      <c r="D143">
        <v>57.834347481476556</v>
      </c>
      <c r="E143">
        <v>682.73423489413699</v>
      </c>
      <c r="F143">
        <v>2719133.9552968023</v>
      </c>
      <c r="G143">
        <v>1422742.7129835975</v>
      </c>
      <c r="H143">
        <v>2.034598138151524E-5</v>
      </c>
      <c r="I143">
        <v>8.0783186488786479E-5</v>
      </c>
      <c r="J143">
        <v>0.53118424554503196</v>
      </c>
      <c r="K143">
        <v>6225.9383024586587</v>
      </c>
      <c r="L143">
        <v>1.1196388134007678E-2</v>
      </c>
      <c r="M143" s="14">
        <v>138</v>
      </c>
      <c r="N143">
        <v>3371.0160000000001</v>
      </c>
      <c r="O143" s="12">
        <v>8.7843467213758383E-5</v>
      </c>
      <c r="P143" s="12">
        <v>2.9843873572041598E-2</v>
      </c>
      <c r="Q143" s="12">
        <v>1.1773735336561952E-2</v>
      </c>
      <c r="R143">
        <v>2.8447999999999998</v>
      </c>
      <c r="S143" s="40">
        <v>1796429.29078125</v>
      </c>
      <c r="T143">
        <v>523.65</v>
      </c>
      <c r="U143" s="17">
        <v>594.76510606077386</v>
      </c>
      <c r="V143">
        <v>0.03</v>
      </c>
      <c r="W143" s="12">
        <v>491308.30219014728</v>
      </c>
      <c r="X143" s="100">
        <v>2.3098698264777843E-2</v>
      </c>
      <c r="Y143">
        <v>6.5797023424755778</v>
      </c>
      <c r="Z143">
        <v>6.5797023512657438</v>
      </c>
      <c r="AA143">
        <v>-8.7901659284739253E-9</v>
      </c>
      <c r="AB143">
        <v>2.7957074611002096E-5</v>
      </c>
      <c r="AC143" s="100">
        <v>611.23555820968943</v>
      </c>
      <c r="AD143">
        <v>13199.967644782257</v>
      </c>
      <c r="AE143">
        <v>594.76510617783458</v>
      </c>
      <c r="AF143" s="20">
        <v>1.1706072200468043E-7</v>
      </c>
      <c r="AG143">
        <v>2.7997027041007342E-5</v>
      </c>
      <c r="AH143">
        <v>48.058196173078152</v>
      </c>
      <c r="AI143">
        <v>0.26531261040401732</v>
      </c>
      <c r="AJ143">
        <v>62.776993116834575</v>
      </c>
      <c r="AK143">
        <v>1.6069360408292808</v>
      </c>
      <c r="AL143">
        <v>0.94684874254719975</v>
      </c>
      <c r="AM143">
        <v>586.62934808609486</v>
      </c>
      <c r="AN143">
        <v>2.7953660719504114E-8</v>
      </c>
      <c r="AO143">
        <v>3.9952430005245739E-8</v>
      </c>
      <c r="AP143">
        <v>4.0682361416763548</v>
      </c>
      <c r="AQ143">
        <v>7.9721097599133071E-5</v>
      </c>
      <c r="AR143">
        <v>1.4018489735506294E-5</v>
      </c>
      <c r="AS143">
        <v>31.433288696878392</v>
      </c>
      <c r="AT143">
        <v>14.119668702336529</v>
      </c>
      <c r="AU143">
        <v>3.7461261614568087</v>
      </c>
      <c r="AV143">
        <v>0.32210998021954618</v>
      </c>
      <c r="AW143">
        <v>1.3784142520598227E-2</v>
      </c>
      <c r="AX143">
        <v>0.32210997631776189</v>
      </c>
      <c r="AY143">
        <v>3.9017842845545658E-9</v>
      </c>
      <c r="AZ143">
        <v>1296391.2423132048</v>
      </c>
      <c r="BA143">
        <v>1.9595985784218328E-5</v>
      </c>
      <c r="BB143" s="40">
        <v>1804528.9452649232</v>
      </c>
      <c r="BC143" s="62">
        <v>8099.6544836731628</v>
      </c>
      <c r="BD143" s="61">
        <v>0.45087521814736725</v>
      </c>
      <c r="BE143" s="40">
        <v>2065274.7810321972</v>
      </c>
      <c r="BF143" s="58">
        <v>0.87374763001901534</v>
      </c>
      <c r="BG143">
        <v>0.85964649999999998</v>
      </c>
      <c r="BH143">
        <v>4.5999999999999999E-2</v>
      </c>
      <c r="BI143">
        <v>5625</v>
      </c>
      <c r="BJ143">
        <v>1.0418782149765007</v>
      </c>
      <c r="BK143">
        <v>62.979348114048548</v>
      </c>
      <c r="BL143">
        <v>1.8045289452649231</v>
      </c>
      <c r="BM143">
        <v>62.979348114048548</v>
      </c>
      <c r="BN143">
        <v>1.0418782149765007</v>
      </c>
      <c r="BO143">
        <v>528.05043974662658</v>
      </c>
      <c r="BP143">
        <v>2.0979339984635514E-5</v>
      </c>
      <c r="BQ143">
        <v>7.4539178590599164E-2</v>
      </c>
      <c r="BR143">
        <v>5558.0520142493269</v>
      </c>
      <c r="BS143">
        <v>1891835.0257149558</v>
      </c>
      <c r="BT143">
        <v>1.5643352269772788</v>
      </c>
      <c r="BU143">
        <v>2890.4560854052966</v>
      </c>
      <c r="BV143">
        <v>18299.394049503386</v>
      </c>
      <c r="BW143">
        <v>2.0765695327607458E-5</v>
      </c>
      <c r="BX143">
        <v>7.5984478439035275E-2</v>
      </c>
      <c r="BY143">
        <v>6007.020085492738</v>
      </c>
      <c r="BZ143">
        <v>1911298.8789038826</v>
      </c>
      <c r="CA143">
        <v>1.6416503934055884</v>
      </c>
      <c r="CB143">
        <v>2971.0023142819618</v>
      </c>
      <c r="CC143">
        <v>19174.039065651607</v>
      </c>
      <c r="CD143">
        <v>-7.249152571193355E-4</v>
      </c>
    </row>
    <row r="144" spans="1:82">
      <c r="A144" s="13" t="s">
        <v>444</v>
      </c>
      <c r="B144">
        <v>10342135.5</v>
      </c>
      <c r="C144">
        <v>586.62934811404853</v>
      </c>
      <c r="D144">
        <v>57.834347481476556</v>
      </c>
      <c r="E144">
        <v>682.73423489413699</v>
      </c>
      <c r="F144">
        <v>2719133.9552968023</v>
      </c>
      <c r="G144">
        <v>1422742.7129835975</v>
      </c>
      <c r="H144">
        <v>2.034598138151524E-5</v>
      </c>
      <c r="I144">
        <v>8.0783186488786479E-5</v>
      </c>
      <c r="J144">
        <v>0.53118424554503196</v>
      </c>
      <c r="K144">
        <v>6225.9383024586587</v>
      </c>
      <c r="L144">
        <v>1.1196388134007678E-2</v>
      </c>
      <c r="M144" s="14">
        <v>139</v>
      </c>
      <c r="N144">
        <v>4074.78</v>
      </c>
      <c r="O144" s="12">
        <v>8.7843467213758383E-5</v>
      </c>
      <c r="P144" s="12">
        <v>2.9843873572041598E-2</v>
      </c>
      <c r="Q144" s="12">
        <v>1.1773735336561952E-2</v>
      </c>
      <c r="R144">
        <v>2.8447999999999998</v>
      </c>
      <c r="S144" s="40">
        <v>2089022.16796875</v>
      </c>
      <c r="T144">
        <v>525.53888888888889</v>
      </c>
      <c r="U144" s="17">
        <v>593.95390459714986</v>
      </c>
      <c r="V144">
        <v>0.03</v>
      </c>
      <c r="W144" s="12">
        <v>593878.2976996752</v>
      </c>
      <c r="X144" s="100">
        <v>2.1412124351002048E-2</v>
      </c>
      <c r="Y144">
        <v>6.8339236357516189</v>
      </c>
      <c r="Z144">
        <v>6.8339236454999819</v>
      </c>
      <c r="AA144">
        <v>-9.7483630057126902E-9</v>
      </c>
      <c r="AB144">
        <v>2.0641096788133177E-5</v>
      </c>
      <c r="AC144" s="100">
        <v>610.5567375664466</v>
      </c>
      <c r="AD144">
        <v>15362.162129895443</v>
      </c>
      <c r="AE144">
        <v>593.95390470720395</v>
      </c>
      <c r="AF144" s="20">
        <v>1.1005408850905951E-7</v>
      </c>
      <c r="AG144">
        <v>2.0675830072754216E-5</v>
      </c>
      <c r="AH144">
        <v>65.091820937216596</v>
      </c>
      <c r="AI144">
        <v>0.30877161564432998</v>
      </c>
      <c r="AJ144">
        <v>53.95491654402484</v>
      </c>
      <c r="AK144">
        <v>1.6022195688662717</v>
      </c>
      <c r="AL144">
        <v>0.94684874254719975</v>
      </c>
      <c r="AM144">
        <v>586.62934809616684</v>
      </c>
      <c r="AN144">
        <v>1.7881689018395264E-8</v>
      </c>
      <c r="AO144">
        <v>3.4733284621039364E-8</v>
      </c>
      <c r="AP144">
        <v>4.4876871522875446</v>
      </c>
      <c r="AQ144">
        <v>6.551495238243108E-5</v>
      </c>
      <c r="AR144">
        <v>1.0355281678687628E-5</v>
      </c>
      <c r="AS144">
        <v>27.022777648947557</v>
      </c>
      <c r="AT144">
        <v>13.433400634937568</v>
      </c>
      <c r="AU144">
        <v>4.1478528176472409</v>
      </c>
      <c r="AV144">
        <v>0.33983433464030366</v>
      </c>
      <c r="AW144">
        <v>1.0177024022288849E-2</v>
      </c>
      <c r="AX144">
        <v>0.33983431789719964</v>
      </c>
      <c r="AY144">
        <v>1.6743104014338428E-8</v>
      </c>
      <c r="AZ144">
        <v>1296391.2423132048</v>
      </c>
      <c r="BA144">
        <v>1.4598823438268335E-5</v>
      </c>
      <c r="BB144" s="40">
        <v>2105793.4385002977</v>
      </c>
      <c r="BC144" s="62">
        <v>16771.270531547721</v>
      </c>
      <c r="BD144" s="61">
        <v>0.80282874871812293</v>
      </c>
      <c r="BE144" s="40">
        <v>2284984.8641207288</v>
      </c>
      <c r="BF144" s="58">
        <v>0.9215787253411919</v>
      </c>
      <c r="BG144">
        <v>0.85964649999999998</v>
      </c>
      <c r="BH144">
        <v>4.5999999999999999E-2</v>
      </c>
      <c r="BI144">
        <v>5625</v>
      </c>
      <c r="BJ144">
        <v>1.0425025686477754</v>
      </c>
      <c r="BK144">
        <v>61.090459225159634</v>
      </c>
      <c r="BL144">
        <v>2.1057934385002977</v>
      </c>
      <c r="BM144">
        <v>61.090459225159634</v>
      </c>
      <c r="BN144">
        <v>1.0425025686477754</v>
      </c>
      <c r="BO144">
        <v>444.8074703281211</v>
      </c>
      <c r="BP144">
        <v>2.0961985230052125E-5</v>
      </c>
      <c r="BQ144">
        <v>7.464409470860392E-2</v>
      </c>
      <c r="BR144">
        <v>5590.600498796789</v>
      </c>
      <c r="BS144">
        <v>2288685.0051747994</v>
      </c>
      <c r="BT144">
        <v>1.5699846791683618</v>
      </c>
      <c r="BU144">
        <v>3370.9694847642099</v>
      </c>
      <c r="BV144">
        <v>21371.549324636835</v>
      </c>
      <c r="BW144">
        <v>2.0723975621099287E-5</v>
      </c>
      <c r="BX144">
        <v>7.6311474550803685E-2</v>
      </c>
      <c r="BY144">
        <v>6109.1016323754466</v>
      </c>
      <c r="BZ144">
        <v>2314969.9725506189</v>
      </c>
      <c r="CA144">
        <v>1.6590542122453755</v>
      </c>
      <c r="CB144">
        <v>3477.8300588001821</v>
      </c>
      <c r="CC144">
        <v>22541.558174828919</v>
      </c>
      <c r="CD144">
        <v>-1.575760700811377E-2</v>
      </c>
    </row>
    <row r="145" spans="1:82">
      <c r="A145" s="13" t="s">
        <v>445</v>
      </c>
      <c r="B145">
        <v>12445036.385</v>
      </c>
      <c r="C145">
        <v>600.62307338779112</v>
      </c>
      <c r="D145">
        <v>73.65096699650779</v>
      </c>
      <c r="E145">
        <v>647.73015324591881</v>
      </c>
      <c r="F145">
        <v>2675554.2433210411</v>
      </c>
      <c r="G145">
        <v>1509379.9174575773</v>
      </c>
      <c r="H145">
        <v>2.1325501337549776E-5</v>
      </c>
      <c r="I145">
        <v>7.542370875497005E-5</v>
      </c>
      <c r="J145">
        <v>0.50651600214947412</v>
      </c>
      <c r="K145">
        <v>6996.8915278807299</v>
      </c>
      <c r="L145">
        <v>8.1683760977733326E-3</v>
      </c>
      <c r="M145" s="14">
        <v>140</v>
      </c>
      <c r="N145">
        <v>2659.116</v>
      </c>
      <c r="O145" s="12">
        <v>8.7843467213758383E-5</v>
      </c>
      <c r="P145" s="12">
        <v>2.9843873572041598E-2</v>
      </c>
      <c r="Q145" s="12">
        <v>1.1773735336561952E-2</v>
      </c>
      <c r="R145">
        <v>3.4036</v>
      </c>
      <c r="S145" s="40">
        <v>1384220.45209375</v>
      </c>
      <c r="T145">
        <v>527.03888888888889</v>
      </c>
      <c r="U145" s="17">
        <v>606.74765600583305</v>
      </c>
      <c r="V145">
        <v>0.03</v>
      </c>
      <c r="W145" s="12">
        <v>415091.33573538635</v>
      </c>
      <c r="X145" s="100">
        <v>2.3645547046396799E-2</v>
      </c>
      <c r="Y145">
        <v>6.5031731432581736</v>
      </c>
      <c r="Z145">
        <v>6.5031731569458806</v>
      </c>
      <c r="AA145">
        <v>-1.3687706967857594E-8</v>
      </c>
      <c r="AB145">
        <v>3.0379256541240049E-5</v>
      </c>
      <c r="AC145" s="100">
        <v>626.85308562875059</v>
      </c>
      <c r="AD145">
        <v>11283.487762222616</v>
      </c>
      <c r="AE145">
        <v>606.74765628447199</v>
      </c>
      <c r="AF145" s="20">
        <v>2.7863893592439126E-7</v>
      </c>
      <c r="AG145">
        <v>3.0416664462511032E-5</v>
      </c>
      <c r="AH145">
        <v>32.26560631601253</v>
      </c>
      <c r="AI145">
        <v>0.22318903673796339</v>
      </c>
      <c r="AJ145">
        <v>58.300284730299438</v>
      </c>
      <c r="AK145">
        <v>1.6392946239745114</v>
      </c>
      <c r="AL145">
        <v>1.041885165620609</v>
      </c>
      <c r="AM145">
        <v>600.62307335798971</v>
      </c>
      <c r="AN145">
        <v>2.980141289299354E-8</v>
      </c>
      <c r="AO145">
        <v>3.7407921270983725E-8</v>
      </c>
      <c r="AP145">
        <v>3.3513590825081421</v>
      </c>
      <c r="AQ145">
        <v>6.9098062826759455E-5</v>
      </c>
      <c r="AR145">
        <v>1.5227036191891008E-5</v>
      </c>
      <c r="AS145">
        <v>29.185992654782151</v>
      </c>
      <c r="AT145">
        <v>13.818444452881513</v>
      </c>
      <c r="AU145">
        <v>3.0841253066556784</v>
      </c>
      <c r="AV145">
        <v>0.26723377585246366</v>
      </c>
      <c r="AW145">
        <v>1.6808035549278788E-2</v>
      </c>
      <c r="AX145">
        <v>0.26723376844683921</v>
      </c>
      <c r="AY145">
        <v>7.4056244470099841E-9</v>
      </c>
      <c r="AZ145">
        <v>1166174.3258634638</v>
      </c>
      <c r="BA145">
        <v>2.0617922796576836E-5</v>
      </c>
      <c r="BB145" s="40">
        <v>1370491.2186051158</v>
      </c>
      <c r="BC145" s="62">
        <v>-13729.233488634229</v>
      </c>
      <c r="BD145" s="61">
        <v>-0.99183865314716357</v>
      </c>
      <c r="BE145" s="40">
        <v>1242220.0435785004</v>
      </c>
      <c r="BF145" s="58">
        <v>1.10325962432316</v>
      </c>
      <c r="BG145">
        <v>0.92652899999999994</v>
      </c>
      <c r="BH145">
        <v>4.5999999999999999E-2</v>
      </c>
      <c r="BI145">
        <v>5625</v>
      </c>
      <c r="BJ145">
        <v>1.0376422200660491</v>
      </c>
      <c r="BK145">
        <v>73.584184498902232</v>
      </c>
      <c r="BL145">
        <v>1.3704912186051157</v>
      </c>
      <c r="BM145">
        <v>73.584184498902232</v>
      </c>
      <c r="BN145">
        <v>1.0376422200660491</v>
      </c>
      <c r="BO145">
        <v>1127.897448456305</v>
      </c>
      <c r="BP145">
        <v>2.1924366990351708E-5</v>
      </c>
      <c r="BQ145">
        <v>8.3303270986182537E-2</v>
      </c>
      <c r="BR145">
        <v>6327.6961453244448</v>
      </c>
      <c r="BS145">
        <v>1427987.7739227279</v>
      </c>
      <c r="BT145">
        <v>1.6653695689397139</v>
      </c>
      <c r="BU145">
        <v>2366.5281629030505</v>
      </c>
      <c r="BV145">
        <v>16744.00954457944</v>
      </c>
      <c r="BW145">
        <v>2.1598169532646719E-5</v>
      </c>
      <c r="BX145">
        <v>8.7757652159654226E-2</v>
      </c>
      <c r="BY145">
        <v>7477.8247453143558</v>
      </c>
      <c r="BZ145">
        <v>1449554.6933222311</v>
      </c>
      <c r="CA145">
        <v>1.8403788457204389</v>
      </c>
      <c r="CB145">
        <v>2492.7482164755893</v>
      </c>
      <c r="CC145">
        <v>18580.14679706081</v>
      </c>
      <c r="CD145">
        <v>-0.10153936911483093</v>
      </c>
    </row>
    <row r="146" spans="1:82">
      <c r="A146" s="13" t="s">
        <v>446</v>
      </c>
      <c r="B146">
        <v>12479510.17</v>
      </c>
      <c r="C146">
        <v>600.8365023302473</v>
      </c>
      <c r="D146">
        <v>73.930577375909749</v>
      </c>
      <c r="E146">
        <v>647.15122741627238</v>
      </c>
      <c r="F146">
        <v>2674772.1768945744</v>
      </c>
      <c r="G146">
        <v>1510761.0582881749</v>
      </c>
      <c r="H146">
        <v>2.1342487134156997E-5</v>
      </c>
      <c r="I146">
        <v>7.5340063650001631E-5</v>
      </c>
      <c r="J146">
        <v>0.50611830285189063</v>
      </c>
      <c r="K146">
        <v>7012.1160291556434</v>
      </c>
      <c r="L146">
        <v>8.1232475126216917E-3</v>
      </c>
      <c r="M146" s="14">
        <v>141</v>
      </c>
      <c r="N146">
        <v>3396.78</v>
      </c>
      <c r="O146" s="12">
        <v>8.7843467213758383E-5</v>
      </c>
      <c r="P146" s="12">
        <v>2.9843873572041598E-2</v>
      </c>
      <c r="Q146" s="12">
        <v>1.1773735336561952E-2</v>
      </c>
      <c r="R146">
        <v>3.4036</v>
      </c>
      <c r="S146" s="40">
        <v>1756912.6832937498</v>
      </c>
      <c r="T146">
        <v>524.42777777777769</v>
      </c>
      <c r="U146" s="17">
        <v>603.45503677228658</v>
      </c>
      <c r="V146">
        <v>0.03</v>
      </c>
      <c r="W146" s="12">
        <v>530830.30168804538</v>
      </c>
      <c r="X146" s="100">
        <v>2.1409549319177122E-2</v>
      </c>
      <c r="Y146">
        <v>6.8343345982030943</v>
      </c>
      <c r="Z146">
        <v>6.83433460805536</v>
      </c>
      <c r="AA146">
        <v>-9.8522656699628897E-9</v>
      </c>
      <c r="AB146">
        <v>2.0429810286013048E-5</v>
      </c>
      <c r="AC146" s="100">
        <v>627.73645836351238</v>
      </c>
      <c r="AD146">
        <v>13730.440783569731</v>
      </c>
      <c r="AE146">
        <v>603.45503705973113</v>
      </c>
      <c r="AF146" s="20">
        <v>2.8744454994011903E-7</v>
      </c>
      <c r="AG146">
        <v>2.0463081077266063E-5</v>
      </c>
      <c r="AH146">
        <v>47.714084852857269</v>
      </c>
      <c r="AI146">
        <v>0.27153161936308845</v>
      </c>
      <c r="AJ146">
        <v>47.727779663651454</v>
      </c>
      <c r="AK146">
        <v>1.7334723721815624</v>
      </c>
      <c r="AL146">
        <v>1.0438137980407745</v>
      </c>
      <c r="AM146">
        <v>600.83650231838101</v>
      </c>
      <c r="AN146">
        <v>1.1866291060869116E-8</v>
      </c>
      <c r="AO146">
        <v>3.3270791253015296E-8</v>
      </c>
      <c r="AP146">
        <v>3.7691191384917833</v>
      </c>
      <c r="AQ146">
        <v>5.4148257294271003E-5</v>
      </c>
      <c r="AR146">
        <v>1.0248175934259539E-5</v>
      </c>
      <c r="AS146">
        <v>23.902689976050425</v>
      </c>
      <c r="AT146">
        <v>12.819955019516119</v>
      </c>
      <c r="AU146">
        <v>3.4810231466111659</v>
      </c>
      <c r="AV146">
        <v>0.28809599188061741</v>
      </c>
      <c r="AW146">
        <v>1.132614671550564E-2</v>
      </c>
      <c r="AX146">
        <v>0.28809598783499046</v>
      </c>
      <c r="AY146">
        <v>4.0456269445598991E-9</v>
      </c>
      <c r="AZ146">
        <v>1164011.1186063995</v>
      </c>
      <c r="BA146">
        <v>1.4366289656722945E-5</v>
      </c>
      <c r="BB146" s="40">
        <v>1744541.9568793329</v>
      </c>
      <c r="BC146" s="62">
        <v>-12370.726414416917</v>
      </c>
      <c r="BD146" s="61">
        <v>-0.70411731510897024</v>
      </c>
      <c r="BE146" s="40">
        <v>1398233.4613739043</v>
      </c>
      <c r="BF146" s="58">
        <v>1.2476757316086156</v>
      </c>
      <c r="BG146">
        <v>0.92652899999999994</v>
      </c>
      <c r="BH146">
        <v>4.5999999999999999E-2</v>
      </c>
      <c r="BI146">
        <v>5625</v>
      </c>
      <c r="BJ146">
        <v>1.0363422153701944</v>
      </c>
      <c r="BK146">
        <v>76.408724552469607</v>
      </c>
      <c r="BL146">
        <v>1.7445419568793328</v>
      </c>
      <c r="BM146">
        <v>76.408724552469607</v>
      </c>
      <c r="BN146">
        <v>1.0363422153701944</v>
      </c>
      <c r="BO146">
        <v>1325.5952235376033</v>
      </c>
      <c r="BP146">
        <v>2.1955303405767394E-5</v>
      </c>
      <c r="BQ146">
        <v>8.3293266475925776E-2</v>
      </c>
      <c r="BR146">
        <v>6300.0211866089703</v>
      </c>
      <c r="BS146">
        <v>1821554.8187788324</v>
      </c>
      <c r="BT146">
        <v>1.6606249516548965</v>
      </c>
      <c r="BU146">
        <v>2872.0384921010968</v>
      </c>
      <c r="BV146">
        <v>20318.230418244457</v>
      </c>
      <c r="BW146">
        <v>2.1456134144692932E-5</v>
      </c>
      <c r="BX146">
        <v>9.1317111475283014E-2</v>
      </c>
      <c r="BY146">
        <v>8394.1801348511344</v>
      </c>
      <c r="BZ146">
        <v>1863932.6379500162</v>
      </c>
      <c r="CA146">
        <v>1.9723209823257755</v>
      </c>
      <c r="CB146">
        <v>3133.740601064108</v>
      </c>
      <c r="CC146">
        <v>24305.297479665813</v>
      </c>
      <c r="CD146">
        <v>-0.14792921074467436</v>
      </c>
    </row>
    <row r="147" spans="1:82">
      <c r="A147" s="13" t="s">
        <v>447</v>
      </c>
      <c r="B147">
        <v>12341615.029999999</v>
      </c>
      <c r="C147">
        <v>599.9799801328129</v>
      </c>
      <c r="D147">
        <v>72.816521135477899</v>
      </c>
      <c r="E147">
        <v>649.46521010949471</v>
      </c>
      <c r="F147">
        <v>2677886.670586206</v>
      </c>
      <c r="G147">
        <v>1505230.7162956411</v>
      </c>
      <c r="H147">
        <v>2.1274764991596995E-5</v>
      </c>
      <c r="I147">
        <v>7.5675269438825427E-5</v>
      </c>
      <c r="J147">
        <v>0.50771016086975462</v>
      </c>
      <c r="K147">
        <v>6951.8253576901698</v>
      </c>
      <c r="L147">
        <v>8.3045704853731608E-3</v>
      </c>
      <c r="M147" s="14">
        <v>142</v>
      </c>
      <c r="N147">
        <v>1953.9960000000001</v>
      </c>
      <c r="O147" s="12">
        <v>8.7843467213758383E-5</v>
      </c>
      <c r="P147" s="12">
        <v>2.9843873572041598E-2</v>
      </c>
      <c r="Q147" s="12">
        <v>1.1773735336561952E-2</v>
      </c>
      <c r="R147">
        <v>3.4036</v>
      </c>
      <c r="S147" s="40">
        <v>1175126.04859375</v>
      </c>
      <c r="T147">
        <v>507.65</v>
      </c>
      <c r="U147" s="17">
        <v>600.33408865707611</v>
      </c>
      <c r="V147">
        <v>0.03</v>
      </c>
      <c r="W147" s="12">
        <v>304007.26582543884</v>
      </c>
      <c r="X147" s="100">
        <v>2.703718902857697E-2</v>
      </c>
      <c r="Y147">
        <v>6.0816193113889323</v>
      </c>
      <c r="Z147">
        <v>6.0816193194759931</v>
      </c>
      <c r="AA147">
        <v>-8.087060798800394E-9</v>
      </c>
      <c r="AB147">
        <v>5.0157446973838368E-5</v>
      </c>
      <c r="AC147" s="100">
        <v>630.82124790007015</v>
      </c>
      <c r="AD147">
        <v>8836.6925069030221</v>
      </c>
      <c r="AE147">
        <v>600.33408897400182</v>
      </c>
      <c r="AF147" s="20">
        <v>3.1692570701125078E-7</v>
      </c>
      <c r="AG147">
        <v>5.0212756934407744E-5</v>
      </c>
      <c r="AH147">
        <v>19.868404760803895</v>
      </c>
      <c r="AI147">
        <v>0.1749055350505519</v>
      </c>
      <c r="AJ147">
        <v>75.373648255081761</v>
      </c>
      <c r="AK147">
        <v>1.8588697813774797</v>
      </c>
      <c r="AL147">
        <v>1.0361842200156808</v>
      </c>
      <c r="AM147">
        <v>599.97998005063755</v>
      </c>
      <c r="AN147">
        <v>8.2175347415613942E-8</v>
      </c>
      <c r="AO147">
        <v>5.5309960569376233E-8</v>
      </c>
      <c r="AP147">
        <v>2.8024454716513385</v>
      </c>
      <c r="AQ147">
        <v>1.0147136755351049E-4</v>
      </c>
      <c r="AR147">
        <v>2.513403344748856E-5</v>
      </c>
      <c r="AS147">
        <v>37.728336621252438</v>
      </c>
      <c r="AT147">
        <v>14.576028616585472</v>
      </c>
      <c r="AU147">
        <v>2.5494280840960375</v>
      </c>
      <c r="AV147">
        <v>0.25301738755530101</v>
      </c>
      <c r="AW147">
        <v>2.7583810985260322E-2</v>
      </c>
      <c r="AX147">
        <v>0.25301738724310541</v>
      </c>
      <c r="AY147">
        <v>3.1219560270301372E-10</v>
      </c>
      <c r="AZ147">
        <v>1172655.9542905649</v>
      </c>
      <c r="BA147">
        <v>3.620815055278081E-5</v>
      </c>
      <c r="BB147" s="40">
        <v>1163385.1386613201</v>
      </c>
      <c r="BC147" s="62">
        <v>-11740.909932429902</v>
      </c>
      <c r="BD147" s="61">
        <v>-0.99911919631770707</v>
      </c>
      <c r="BE147" s="40">
        <v>1115643.1197067576</v>
      </c>
      <c r="BF147" s="58">
        <v>1.0427932715321286</v>
      </c>
      <c r="BG147">
        <v>0.92652899999999994</v>
      </c>
      <c r="BH147">
        <v>4.5999999999999999E-2</v>
      </c>
      <c r="BI147">
        <v>5625</v>
      </c>
      <c r="BJ147">
        <v>1.0282702484941766</v>
      </c>
      <c r="BK147">
        <v>92.329980132812921</v>
      </c>
      <c r="BL147">
        <v>1.1633851386613201</v>
      </c>
      <c r="BM147">
        <v>92.329980132812921</v>
      </c>
      <c r="BN147">
        <v>1.0282702484941766</v>
      </c>
      <c r="BO147">
        <v>2738.4268207005948</v>
      </c>
      <c r="BP147">
        <v>2.1988785819138578E-5</v>
      </c>
      <c r="BQ147">
        <v>8.1782248635659527E-2</v>
      </c>
      <c r="BR147">
        <v>6012.8529965337975</v>
      </c>
      <c r="BS147">
        <v>1046252.9373803313</v>
      </c>
      <c r="BT147">
        <v>1.6166752432030511</v>
      </c>
      <c r="BU147">
        <v>1823.4182760002554</v>
      </c>
      <c r="BV147">
        <v>12665.754966614018</v>
      </c>
      <c r="BW147">
        <v>2.1290155550696867E-5</v>
      </c>
      <c r="BX147">
        <v>9.314549873703408E-2</v>
      </c>
      <c r="BY147">
        <v>9038.4183891995526</v>
      </c>
      <c r="BZ147">
        <v>1080585.4235267758</v>
      </c>
      <c r="CA147">
        <v>2.0659005110015989</v>
      </c>
      <c r="CB147">
        <v>2063.9486170716827</v>
      </c>
      <c r="CC147">
        <v>16328.50729264752</v>
      </c>
      <c r="CD147">
        <v>-0.12718638132295274</v>
      </c>
    </row>
    <row r="148" spans="1:82">
      <c r="A148" s="13" t="s">
        <v>448</v>
      </c>
      <c r="B148">
        <v>12513983.955</v>
      </c>
      <c r="C148">
        <v>601.04946712932554</v>
      </c>
      <c r="D148">
        <v>74.210926049632405</v>
      </c>
      <c r="E148">
        <v>646.57200369437157</v>
      </c>
      <c r="F148">
        <v>2673987.8027531314</v>
      </c>
      <c r="G148">
        <v>1512141.2610004984</v>
      </c>
      <c r="H148">
        <v>2.1359510422370691E-5</v>
      </c>
      <c r="I148">
        <v>7.5256520232777754E-5</v>
      </c>
      <c r="J148">
        <v>0.50572077748779087</v>
      </c>
      <c r="K148">
        <v>7027.4436751982685</v>
      </c>
      <c r="L148">
        <v>8.078252900830243E-3</v>
      </c>
      <c r="M148" s="14">
        <v>143</v>
      </c>
      <c r="N148">
        <v>2649.6239999999998</v>
      </c>
      <c r="O148" s="12">
        <v>8.7843467213758383E-5</v>
      </c>
      <c r="P148" s="12">
        <v>2.9843873572041598E-2</v>
      </c>
      <c r="Q148" s="12">
        <v>1.1773735336561952E-2</v>
      </c>
      <c r="R148">
        <v>3.4036</v>
      </c>
      <c r="S148" s="40">
        <v>1527266.4505312501</v>
      </c>
      <c r="T148">
        <v>511.81666666666661</v>
      </c>
      <c r="U148" s="17">
        <v>599.69391382885874</v>
      </c>
      <c r="V148">
        <v>0.03</v>
      </c>
      <c r="W148" s="12">
        <v>414528.49030103459</v>
      </c>
      <c r="X148" s="100">
        <v>2.3619292649538597E-2</v>
      </c>
      <c r="Y148">
        <v>6.5067864916997493</v>
      </c>
      <c r="Z148">
        <v>6.506786507191217</v>
      </c>
      <c r="AA148">
        <v>-1.5491467664219272E-8</v>
      </c>
      <c r="AB148">
        <v>3.0239192460977161E-5</v>
      </c>
      <c r="AC148" s="100">
        <v>631.42917970745816</v>
      </c>
      <c r="AD148">
        <v>11261.930403771159</v>
      </c>
      <c r="AE148">
        <v>599.69391382885851</v>
      </c>
      <c r="AF148" s="20">
        <v>0</v>
      </c>
      <c r="AG148">
        <v>3.0280719264666274E-5</v>
      </c>
      <c r="AH148">
        <v>32.057415202161913</v>
      </c>
      <c r="AI148">
        <v>0.222666971916301</v>
      </c>
      <c r="AJ148">
        <v>57.928829413348303</v>
      </c>
      <c r="AK148">
        <v>1.896393026158806</v>
      </c>
      <c r="AL148">
        <v>1.0457568299930733</v>
      </c>
      <c r="AM148">
        <v>601.04946709720207</v>
      </c>
      <c r="AN148">
        <v>3.2123466553457547E-8</v>
      </c>
      <c r="AO148">
        <v>4.1526803689113261E-8</v>
      </c>
      <c r="AP148">
        <v>3.3359679821153483</v>
      </c>
      <c r="AQ148">
        <v>6.8513051653209907E-5</v>
      </c>
      <c r="AR148">
        <v>1.5161123034177694E-5</v>
      </c>
      <c r="AS148">
        <v>29.004136337887108</v>
      </c>
      <c r="AT148">
        <v>13.787192260781918</v>
      </c>
      <c r="AU148">
        <v>3.0699523519361698</v>
      </c>
      <c r="AV148">
        <v>0.26601563017917851</v>
      </c>
      <c r="AW148">
        <v>1.6798414438254947E-2</v>
      </c>
      <c r="AX148">
        <v>0.26601562354177138</v>
      </c>
      <c r="AY148">
        <v>6.6374071239216903E-9</v>
      </c>
      <c r="AZ148">
        <v>1161846.5417526329</v>
      </c>
      <c r="BA148">
        <v>2.0537682621811483E-5</v>
      </c>
      <c r="BB148" s="40">
        <v>1518947.3906343356</v>
      </c>
      <c r="BC148" s="62">
        <v>-8319.0598969145212</v>
      </c>
      <c r="BD148" s="61">
        <v>-0.54470258899622837</v>
      </c>
      <c r="BE148" s="40">
        <v>1374684.2662349755</v>
      </c>
      <c r="BF148" s="58">
        <v>1.1049427333553994</v>
      </c>
      <c r="BG148">
        <v>0.92652899999999994</v>
      </c>
      <c r="BH148">
        <v>4.5999999999999999E-2</v>
      </c>
      <c r="BI148">
        <v>5625</v>
      </c>
      <c r="BJ148">
        <v>1.0298962010098187</v>
      </c>
      <c r="BK148">
        <v>89.232800462658929</v>
      </c>
      <c r="BL148">
        <v>1.5189473906343356</v>
      </c>
      <c r="BM148">
        <v>89.232800462658929</v>
      </c>
      <c r="BN148">
        <v>1.0298962010098187</v>
      </c>
      <c r="BO148">
        <v>2423.8686413959895</v>
      </c>
      <c r="BP148">
        <v>2.2052529910378938E-5</v>
      </c>
      <c r="BQ148">
        <v>8.2626028270909313E-2</v>
      </c>
      <c r="BR148">
        <v>6105.847911735259</v>
      </c>
      <c r="BS148">
        <v>1414620.9910691634</v>
      </c>
      <c r="BT148">
        <v>1.6296244236778044</v>
      </c>
      <c r="BU148">
        <v>2328.4929347381481</v>
      </c>
      <c r="BV148">
        <v>16340.95871484638</v>
      </c>
      <c r="BW148">
        <v>7.59214904290571E-5</v>
      </c>
      <c r="BX148">
        <v>0.50879253971411698</v>
      </c>
      <c r="BY148">
        <v>6897.2752467864384</v>
      </c>
      <c r="BZ148">
        <v>410897.77796911012</v>
      </c>
      <c r="CA148">
        <v>1.0292041957409614</v>
      </c>
      <c r="CB148">
        <v>720.63522926017333</v>
      </c>
      <c r="CC148">
        <v>31141.674075528786</v>
      </c>
      <c r="CD148">
        <v>-0.14730630823353263</v>
      </c>
    </row>
    <row r="149" spans="1:82">
      <c r="A149" s="13" t="s">
        <v>449</v>
      </c>
      <c r="B149">
        <v>16581890.584999999</v>
      </c>
      <c r="C149">
        <v>623.40834329200698</v>
      </c>
      <c r="D149">
        <v>114.24072089270538</v>
      </c>
      <c r="E149">
        <v>573.66553119769708</v>
      </c>
      <c r="F149">
        <v>2561880.926064556</v>
      </c>
      <c r="G149">
        <v>1673008.4528857057</v>
      </c>
      <c r="H149">
        <v>2.3778054068935119E-5</v>
      </c>
      <c r="I149">
        <v>6.5676255486798709E-5</v>
      </c>
      <c r="J149">
        <v>0.4599028461125329</v>
      </c>
      <c r="K149">
        <v>10188.161618072991</v>
      </c>
      <c r="L149">
        <v>3.6065031383353337E-3</v>
      </c>
      <c r="M149" s="14">
        <v>144</v>
      </c>
      <c r="N149">
        <v>1983.828</v>
      </c>
      <c r="O149" s="12">
        <v>8.7843467213758383E-5</v>
      </c>
      <c r="P149" s="12">
        <v>2.9843873572041598E-2</v>
      </c>
      <c r="Q149" s="12">
        <v>1.1773735336561952E-2</v>
      </c>
      <c r="R149">
        <v>3.4036</v>
      </c>
      <c r="S149" s="40">
        <v>1800194.59765625</v>
      </c>
      <c r="T149">
        <v>500.98333333333335</v>
      </c>
      <c r="U149" s="17">
        <v>596.40848680927559</v>
      </c>
      <c r="V149">
        <v>0.03</v>
      </c>
      <c r="W149" s="12">
        <v>355639.42633659928</v>
      </c>
      <c r="X149" s="100">
        <v>2.2163022947755424E-2</v>
      </c>
      <c r="Y149">
        <v>6.7171570427007596</v>
      </c>
      <c r="Z149">
        <v>6.7171570455111826</v>
      </c>
      <c r="AA149">
        <v>-2.8104230054282198E-9</v>
      </c>
      <c r="AB149">
        <v>2.2770851761464566E-5</v>
      </c>
      <c r="AC149" s="100">
        <v>682.0091395406331</v>
      </c>
      <c r="AD149">
        <v>9359.430203182832</v>
      </c>
      <c r="AE149">
        <v>596.40848764064094</v>
      </c>
      <c r="AF149" s="20">
        <v>8.3136535522498889E-7</v>
      </c>
      <c r="AG149">
        <v>2.2841380936166475E-5</v>
      </c>
      <c r="AH149">
        <v>19.005893197752069</v>
      </c>
      <c r="AI149">
        <v>0.18201817860957273</v>
      </c>
      <c r="AJ149">
        <v>36.315120818536691</v>
      </c>
      <c r="AK149">
        <v>3.199062049111244</v>
      </c>
      <c r="AL149">
        <v>1.4549166438635874</v>
      </c>
      <c r="AM149">
        <v>623.40834327913376</v>
      </c>
      <c r="AN149">
        <v>1.287321538256947E-8</v>
      </c>
      <c r="AO149">
        <v>7.0529174701908839E-8</v>
      </c>
      <c r="AP149">
        <v>2.2908823634375368</v>
      </c>
      <c r="AQ149">
        <v>4.532211525200897E-5</v>
      </c>
      <c r="AR149">
        <v>1.1455955055434192E-5</v>
      </c>
      <c r="AS149">
        <v>18.213626973450463</v>
      </c>
      <c r="AT149">
        <v>11.46085024362826</v>
      </c>
      <c r="AU149">
        <v>2.0860830866622937</v>
      </c>
      <c r="AV149">
        <v>0.20479927677524312</v>
      </c>
      <c r="AW149">
        <v>1.6961533714617096E-2</v>
      </c>
      <c r="AX149">
        <v>0.20479927056074759</v>
      </c>
      <c r="AY149">
        <v>6.214495529288655E-9</v>
      </c>
      <c r="AZ149">
        <v>888872.47317885025</v>
      </c>
      <c r="BA149">
        <v>1.9783693818307542E-5</v>
      </c>
      <c r="BB149" s="40">
        <v>1817856.6488773401</v>
      </c>
      <c r="BC149" s="62">
        <v>17662.051221090136</v>
      </c>
      <c r="BD149" s="61">
        <v>0.98111899925069845</v>
      </c>
      <c r="BE149" s="40">
        <v>1224558.1472243036</v>
      </c>
      <c r="BF149" s="58">
        <v>1.484500064776721</v>
      </c>
      <c r="BG149">
        <v>0.92652899999999994</v>
      </c>
      <c r="BH149">
        <v>4.5999999999999999E-2</v>
      </c>
      <c r="BI149">
        <v>5625</v>
      </c>
      <c r="BJ149">
        <v>1.0137472678786352</v>
      </c>
      <c r="BK149">
        <v>122.42500995867363</v>
      </c>
      <c r="BL149">
        <v>1.81785664887734</v>
      </c>
      <c r="BM149">
        <v>122.42500995867363</v>
      </c>
      <c r="BN149">
        <v>1.0137472678786352</v>
      </c>
      <c r="BO149">
        <v>6793.8822666874466</v>
      </c>
      <c r="BP149">
        <v>2.4222472355532563E-5</v>
      </c>
      <c r="BQ149">
        <v>9.5912813375438763E-2</v>
      </c>
      <c r="BR149">
        <v>6587.8991260501143</v>
      </c>
      <c r="BS149">
        <v>964272.57640882907</v>
      </c>
      <c r="BT149">
        <v>1.6637527233942013</v>
      </c>
      <c r="BU149">
        <v>1727.9182848507426</v>
      </c>
      <c r="BV149">
        <v>14076.20430096165</v>
      </c>
      <c r="BW149">
        <v>7.9594856604297949E-5</v>
      </c>
      <c r="BX149">
        <v>0.52500395591253113</v>
      </c>
      <c r="BY149">
        <v>6213.1741193090902</v>
      </c>
      <c r="BZ149">
        <v>293449.43658080278</v>
      </c>
      <c r="CA149">
        <v>0.94196757474782733</v>
      </c>
      <c r="CB149">
        <v>531.33550988204411</v>
      </c>
      <c r="CC149">
        <v>23692.841450123175</v>
      </c>
      <c r="CD149">
        <v>-0.54629022487525591</v>
      </c>
    </row>
    <row r="150" spans="1:82">
      <c r="A150" s="13" t="s">
        <v>450</v>
      </c>
      <c r="B150">
        <v>16581890.584999999</v>
      </c>
      <c r="C150">
        <v>623.40834329200698</v>
      </c>
      <c r="D150">
        <v>114.24072089270538</v>
      </c>
      <c r="E150">
        <v>573.66553119769708</v>
      </c>
      <c r="F150">
        <v>2561880.926064556</v>
      </c>
      <c r="G150">
        <v>1673008.4528857057</v>
      </c>
      <c r="H150">
        <v>2.3778054068935119E-5</v>
      </c>
      <c r="I150">
        <v>6.5676255486798709E-5</v>
      </c>
      <c r="J150">
        <v>0.4599028461125329</v>
      </c>
      <c r="K150">
        <v>10188.161618072991</v>
      </c>
      <c r="L150">
        <v>3.6065031383353337E-3</v>
      </c>
      <c r="M150" s="14">
        <v>145</v>
      </c>
      <c r="N150">
        <v>2615.7240000000002</v>
      </c>
      <c r="O150" s="12">
        <v>8.7843467213758383E-5</v>
      </c>
      <c r="P150" s="12">
        <v>2.9843873572041598E-2</v>
      </c>
      <c r="Q150" s="12">
        <v>1.1773735336561952E-2</v>
      </c>
      <c r="R150">
        <v>3.4036</v>
      </c>
      <c r="S150" s="40">
        <v>2140511.54984375</v>
      </c>
      <c r="T150">
        <v>512.59444444444443</v>
      </c>
      <c r="U150" s="17">
        <v>598.64884567124318</v>
      </c>
      <c r="V150">
        <v>0.03</v>
      </c>
      <c r="W150" s="12">
        <v>468918.97020047856</v>
      </c>
      <c r="X150" s="100">
        <v>1.9936842941187884E-2</v>
      </c>
      <c r="Y150">
        <v>7.0822590201353748</v>
      </c>
      <c r="Z150">
        <v>7.0822590305253597</v>
      </c>
      <c r="AA150">
        <v>-1.03899848724609E-8</v>
      </c>
      <c r="AB150">
        <v>1.4560493055469201E-5</v>
      </c>
      <c r="AC150" s="100">
        <v>676.12368794736085</v>
      </c>
      <c r="AD150">
        <v>11704.449904792986</v>
      </c>
      <c r="AE150">
        <v>598.64884644683843</v>
      </c>
      <c r="AF150" s="20">
        <v>7.7559525379911065E-7</v>
      </c>
      <c r="AG150">
        <v>1.4618126469509588E-5</v>
      </c>
      <c r="AH150">
        <v>29.722920436247136</v>
      </c>
      <c r="AI150">
        <v>0.22762311455380269</v>
      </c>
      <c r="AJ150">
        <v>29.064205041705208</v>
      </c>
      <c r="AK150">
        <v>2.982781450125346</v>
      </c>
      <c r="AL150">
        <v>1.4549166438635874</v>
      </c>
      <c r="AM150">
        <v>623.4083432840755</v>
      </c>
      <c r="AN150">
        <v>7.9314759204862639E-9</v>
      </c>
      <c r="AO150">
        <v>5.7633414040386918E-8</v>
      </c>
      <c r="AP150">
        <v>2.5833518054865645</v>
      </c>
      <c r="AQ150">
        <v>3.5640898338774643E-5</v>
      </c>
      <c r="AR150">
        <v>7.3378799417749873E-6</v>
      </c>
      <c r="AS150">
        <v>14.589396776939974</v>
      </c>
      <c r="AT150">
        <v>10.351475083567752</v>
      </c>
      <c r="AU150">
        <v>2.3562349987477766</v>
      </c>
      <c r="AV150">
        <v>0.22711680673878787</v>
      </c>
      <c r="AW150">
        <v>1.0845808336416157E-2</v>
      </c>
      <c r="AX150">
        <v>0.22711678839241203</v>
      </c>
      <c r="AY150">
        <v>1.8346375835198714E-8</v>
      </c>
      <c r="AZ150">
        <v>888872.47317885025</v>
      </c>
      <c r="BA150">
        <v>1.3796378125147309E-5</v>
      </c>
      <c r="BB150" s="40">
        <v>2130136.6808968908</v>
      </c>
      <c r="BC150" s="62">
        <v>-10374.868946859147</v>
      </c>
      <c r="BD150" s="61">
        <v>-0.48469109861222087</v>
      </c>
      <c r="BE150" s="40">
        <v>1474768.3455754232</v>
      </c>
      <c r="BF150" s="58">
        <v>1.4443873082085694</v>
      </c>
      <c r="BG150">
        <v>0.92652899999999994</v>
      </c>
      <c r="BH150">
        <v>4.5999999999999999E-2</v>
      </c>
      <c r="BI150">
        <v>5625</v>
      </c>
      <c r="BJ150">
        <v>1.01886211629783</v>
      </c>
      <c r="BK150">
        <v>110.81389884756254</v>
      </c>
      <c r="BL150">
        <v>2.1301366808968907</v>
      </c>
      <c r="BM150">
        <v>110.81389884756254</v>
      </c>
      <c r="BN150">
        <v>1.01886211629783</v>
      </c>
      <c r="BO150">
        <v>5014.6082699928193</v>
      </c>
      <c r="BP150">
        <v>2.4222472355532563E-5</v>
      </c>
      <c r="BQ150">
        <v>9.5912813375438763E-2</v>
      </c>
      <c r="BR150">
        <v>6587.8991260501143</v>
      </c>
      <c r="BS150">
        <v>1271416.1311637945</v>
      </c>
      <c r="BT150">
        <v>1.6637527233942013</v>
      </c>
      <c r="BU150">
        <v>2155.7258105994251</v>
      </c>
      <c r="BV150">
        <v>17561.268488732276</v>
      </c>
      <c r="BW150">
        <v>7.8644561911205203E-5</v>
      </c>
      <c r="BX150">
        <v>0.52054628201947672</v>
      </c>
      <c r="BY150">
        <v>6332.6352504459919</v>
      </c>
      <c r="BZ150">
        <v>391595.31620590377</v>
      </c>
      <c r="CA150">
        <v>0.95673976016631335</v>
      </c>
      <c r="CB150">
        <v>673.4655050477445</v>
      </c>
      <c r="CC150">
        <v>29775.594125368068</v>
      </c>
      <c r="CD150">
        <v>-0.49547366238389035</v>
      </c>
    </row>
    <row r="151" spans="1:82">
      <c r="A151" s="13" t="s">
        <v>451</v>
      </c>
      <c r="B151">
        <v>16581890.584999999</v>
      </c>
      <c r="C151">
        <v>623.40834329200698</v>
      </c>
      <c r="D151">
        <v>114.24072089270538</v>
      </c>
      <c r="E151">
        <v>573.66553119769708</v>
      </c>
      <c r="F151">
        <v>2561880.926064556</v>
      </c>
      <c r="G151">
        <v>1673008.4528857057</v>
      </c>
      <c r="H151">
        <v>2.3778054068935119E-5</v>
      </c>
      <c r="I151">
        <v>6.5676255486798709E-5</v>
      </c>
      <c r="J151">
        <v>0.4599028461125329</v>
      </c>
      <c r="K151">
        <v>10188.161618072991</v>
      </c>
      <c r="L151">
        <v>3.6065031383353337E-3</v>
      </c>
      <c r="M151" s="14">
        <v>146</v>
      </c>
      <c r="N151">
        <v>1328.88</v>
      </c>
      <c r="O151" s="12">
        <v>8.7843467213758383E-5</v>
      </c>
      <c r="P151" s="12">
        <v>2.9843873572041598E-2</v>
      </c>
      <c r="Q151" s="12">
        <v>1.1773735336561952E-2</v>
      </c>
      <c r="R151">
        <v>3.4036</v>
      </c>
      <c r="S151" s="40">
        <v>1248122.7745312501</v>
      </c>
      <c r="T151">
        <v>506.26111111111106</v>
      </c>
      <c r="U151" s="17">
        <v>605.02972781490394</v>
      </c>
      <c r="V151">
        <v>0.03</v>
      </c>
      <c r="W151" s="12">
        <v>238227.36692403784</v>
      </c>
      <c r="X151" s="100">
        <v>2.6104019216243821E-2</v>
      </c>
      <c r="Y151">
        <v>6.1893680646940581</v>
      </c>
      <c r="Z151">
        <v>6.1893680804081841</v>
      </c>
      <c r="AA151">
        <v>-1.5714126000432316E-8</v>
      </c>
      <c r="AB151">
        <v>4.3086120583346165E-5</v>
      </c>
      <c r="AC151" s="100">
        <v>680.58603865735358</v>
      </c>
      <c r="AD151">
        <v>6804.0947337218022</v>
      </c>
      <c r="AE151">
        <v>605.02972863363198</v>
      </c>
      <c r="AF151" s="20">
        <v>8.1872804003069177E-7</v>
      </c>
      <c r="AG151">
        <v>4.3170475994204482E-5</v>
      </c>
      <c r="AH151">
        <v>10.044542668051674</v>
      </c>
      <c r="AI151">
        <v>0.13232311194519791</v>
      </c>
      <c r="AJ151">
        <v>49.896825428420755</v>
      </c>
      <c r="AK151">
        <v>2.9916503243407719</v>
      </c>
      <c r="AL151">
        <v>1.4549166438635874</v>
      </c>
      <c r="AM151">
        <v>623.40834324821265</v>
      </c>
      <c r="AN151">
        <v>4.3794329940283205E-8</v>
      </c>
      <c r="AO151">
        <v>8.4355410858317353E-8</v>
      </c>
      <c r="AP151">
        <v>1.9050371631867922</v>
      </c>
      <c r="AQ151">
        <v>6.5540363226796418E-5</v>
      </c>
      <c r="AR151">
        <v>2.16274157025314E-5</v>
      </c>
      <c r="AS151">
        <v>24.997162086467764</v>
      </c>
      <c r="AT151">
        <v>13.043811509417107</v>
      </c>
      <c r="AU151">
        <v>1.7259977305526608</v>
      </c>
      <c r="AV151">
        <v>0.17903943263413136</v>
      </c>
      <c r="AW151">
        <v>3.2093954787551601E-2</v>
      </c>
      <c r="AX151">
        <v>0.17903942884951185</v>
      </c>
      <c r="AY151">
        <v>3.7846195066748578E-9</v>
      </c>
      <c r="AZ151">
        <v>888872.47317885025</v>
      </c>
      <c r="BA151">
        <v>3.4403718989480978E-5</v>
      </c>
      <c r="BB151" s="40">
        <v>1250275.6308386589</v>
      </c>
      <c r="BC151" s="62">
        <v>2152.8563074087724</v>
      </c>
      <c r="BD151" s="61">
        <v>0.1724875429997107</v>
      </c>
      <c r="BE151" s="40">
        <v>874263.8695327359</v>
      </c>
      <c r="BF151" s="58">
        <v>1.4300895580951873</v>
      </c>
      <c r="BG151">
        <v>0.92652899999999994</v>
      </c>
      <c r="BH151">
        <v>4.5999999999999999E-2</v>
      </c>
      <c r="BI151">
        <v>5625</v>
      </c>
      <c r="BJ151">
        <v>1.0159676086099605</v>
      </c>
      <c r="BK151">
        <v>117.14723218089591</v>
      </c>
      <c r="BL151">
        <v>1.2502756308386589</v>
      </c>
      <c r="BM151">
        <v>117.14723218089591</v>
      </c>
      <c r="BN151">
        <v>1.0159676086099605</v>
      </c>
      <c r="BO151">
        <v>5951.6954331730622</v>
      </c>
      <c r="BP151">
        <v>2.4222472355532563E-5</v>
      </c>
      <c r="BQ151">
        <v>9.5912813375438763E-2</v>
      </c>
      <c r="BR151">
        <v>6587.8991260501143</v>
      </c>
      <c r="BS151">
        <v>645924.21386237361</v>
      </c>
      <c r="BT151">
        <v>1.6637527233942013</v>
      </c>
      <c r="BU151">
        <v>1254.031945692054</v>
      </c>
      <c r="BV151">
        <v>10215.766580083719</v>
      </c>
      <c r="BW151">
        <v>7.5832544621923313E-5</v>
      </c>
      <c r="BX151">
        <v>0.50714318353384769</v>
      </c>
      <c r="BY151">
        <v>6753.6221809404969</v>
      </c>
      <c r="BZ151">
        <v>206321.4612150467</v>
      </c>
      <c r="CA151">
        <v>1.0098614592965338</v>
      </c>
      <c r="CB151">
        <v>412.16212373735124</v>
      </c>
      <c r="CC151">
        <v>17753.517094539126</v>
      </c>
      <c r="CD151">
        <v>-0.47384795516292882</v>
      </c>
    </row>
    <row r="152" spans="1:82">
      <c r="A152" s="13" t="s">
        <v>452</v>
      </c>
      <c r="B152">
        <v>14478989.699999999</v>
      </c>
      <c r="C152">
        <v>612.48370255129544</v>
      </c>
      <c r="D152">
        <v>91.580011978832957</v>
      </c>
      <c r="E152">
        <v>612.82339669043313</v>
      </c>
      <c r="F152">
        <v>2625160.7264840975</v>
      </c>
      <c r="G152">
        <v>1589756.0808983105</v>
      </c>
      <c r="H152">
        <v>2.2406167499944594E-5</v>
      </c>
      <c r="I152">
        <v>7.0614185977515193E-5</v>
      </c>
      <c r="J152">
        <v>0.48330738078477459</v>
      </c>
      <c r="K152">
        <v>8121.4802011854335</v>
      </c>
      <c r="L152">
        <v>5.7214247636284644E-3</v>
      </c>
      <c r="M152" s="14">
        <v>147</v>
      </c>
      <c r="N152">
        <v>1343.796</v>
      </c>
      <c r="O152" s="12">
        <v>8.7843467213758383E-5</v>
      </c>
      <c r="P152" s="12">
        <v>2.9843873572041598E-2</v>
      </c>
      <c r="Q152" s="12">
        <v>1.1773735336561952E-2</v>
      </c>
      <c r="R152">
        <v>3.4036</v>
      </c>
      <c r="S152" s="40">
        <v>1171990.6837187503</v>
      </c>
      <c r="T152">
        <v>479.98333333333335</v>
      </c>
      <c r="U152" s="17">
        <v>595.03658039001732</v>
      </c>
      <c r="V152">
        <v>0.03</v>
      </c>
      <c r="W152" s="12">
        <v>224055.52413177222</v>
      </c>
      <c r="X152" s="100">
        <v>2.9054363940121949E-2</v>
      </c>
      <c r="Y152">
        <v>5.8667058517995843</v>
      </c>
      <c r="Z152">
        <v>5.8667058781268651</v>
      </c>
      <c r="AA152">
        <v>-2.6327280799876007E-8</v>
      </c>
      <c r="AB152">
        <v>6.4155323874187951E-5</v>
      </c>
      <c r="AC152" s="100">
        <v>661.47649128231069</v>
      </c>
      <c r="AD152">
        <v>6751.2836197200959</v>
      </c>
      <c r="AE152">
        <v>595.03658101096016</v>
      </c>
      <c r="AF152" s="20">
        <v>6.2094284203340067E-7</v>
      </c>
      <c r="AG152">
        <v>6.4241868983488273E-5</v>
      </c>
      <c r="AH152">
        <v>10.701699097986292</v>
      </c>
      <c r="AI152">
        <v>0.13214742318298089</v>
      </c>
      <c r="AJ152">
        <v>73.675017378992308</v>
      </c>
      <c r="AK152">
        <v>2.7430629068932983</v>
      </c>
      <c r="AL152">
        <v>1.186598293632519</v>
      </c>
      <c r="AM152">
        <v>612.4837025040988</v>
      </c>
      <c r="AN152">
        <v>4.7196635932778008E-8</v>
      </c>
      <c r="AO152">
        <v>8.6545109300321444E-8</v>
      </c>
      <c r="AP152">
        <v>2.1220412960245887</v>
      </c>
      <c r="AQ152">
        <v>1.0019863667614193E-4</v>
      </c>
      <c r="AR152">
        <v>3.2164207046394297E-5</v>
      </c>
      <c r="AS152">
        <v>36.887135300090307</v>
      </c>
      <c r="AT152">
        <v>14.519657133511508</v>
      </c>
      <c r="AU152">
        <v>1.9187352756939327</v>
      </c>
      <c r="AV152">
        <v>0.20330602033065603</v>
      </c>
      <c r="AW152">
        <v>4.0413146293285317E-2</v>
      </c>
      <c r="AX152">
        <v>0.20330601119251049</v>
      </c>
      <c r="AY152">
        <v>9.1381455458172667E-9</v>
      </c>
      <c r="AZ152">
        <v>1035404.645585787</v>
      </c>
      <c r="BA152">
        <v>4.7218042770351863E-5</v>
      </c>
      <c r="BB152" s="40">
        <v>1163000.7542794694</v>
      </c>
      <c r="BC152" s="62">
        <v>-8989.9294392808806</v>
      </c>
      <c r="BD152" s="61">
        <v>-0.76706492331113518</v>
      </c>
      <c r="BE152" s="40">
        <v>971404.29948081775</v>
      </c>
      <c r="BF152" s="58">
        <v>1.1972365727648657</v>
      </c>
      <c r="BG152">
        <v>0.92652899999999994</v>
      </c>
      <c r="BH152">
        <v>4.5999999999999999E-2</v>
      </c>
      <c r="BI152">
        <v>5625</v>
      </c>
      <c r="BJ152">
        <v>1.0100494523671064</v>
      </c>
      <c r="BK152">
        <v>132.50036921796209</v>
      </c>
      <c r="BL152">
        <v>1.1630007542794694</v>
      </c>
      <c r="BM152">
        <v>132.50036921796209</v>
      </c>
      <c r="BN152">
        <v>1.0100494523671064</v>
      </c>
      <c r="BO152">
        <v>8556.3183054593082</v>
      </c>
      <c r="BP152">
        <v>2.3325827006552129E-5</v>
      </c>
      <c r="BQ152">
        <v>8.6712707916603349E-2</v>
      </c>
      <c r="BR152">
        <v>5829.6130713901593</v>
      </c>
      <c r="BS152">
        <v>678282.42256475682</v>
      </c>
      <c r="BT152">
        <v>1.5681732157316812</v>
      </c>
      <c r="BU152">
        <v>1273.5438380122218</v>
      </c>
      <c r="BV152">
        <v>9379.558117092105</v>
      </c>
      <c r="BW152">
        <v>7.9143995478729001E-5</v>
      </c>
      <c r="BX152">
        <v>0.52324245871360431</v>
      </c>
      <c r="BY152">
        <v>6324.426761880859</v>
      </c>
      <c r="BZ152">
        <v>199907.75490457573</v>
      </c>
      <c r="CA152">
        <v>0.95661274178405542</v>
      </c>
      <c r="CB152">
        <v>393.26564959680525</v>
      </c>
      <c r="CC152">
        <v>17477.315358332406</v>
      </c>
      <c r="CD152">
        <v>-0.33303999982552313</v>
      </c>
    </row>
    <row r="153" spans="1:82">
      <c r="A153" s="13" t="s">
        <v>453</v>
      </c>
      <c r="B153">
        <v>16581890.584999999</v>
      </c>
      <c r="C153">
        <v>623.40834329200698</v>
      </c>
      <c r="D153">
        <v>114.24072089270538</v>
      </c>
      <c r="E153">
        <v>573.66553119769708</v>
      </c>
      <c r="F153">
        <v>2561880.926064556</v>
      </c>
      <c r="G153">
        <v>1673008.4528857057</v>
      </c>
      <c r="H153">
        <v>2.3778054068935119E-5</v>
      </c>
      <c r="I153">
        <v>6.5676255486798709E-5</v>
      </c>
      <c r="J153">
        <v>0.4599028461125329</v>
      </c>
      <c r="K153">
        <v>10188.161618072991</v>
      </c>
      <c r="L153">
        <v>3.6065031383353337E-3</v>
      </c>
      <c r="M153" s="14">
        <v>148</v>
      </c>
      <c r="N153">
        <v>1948.5719999999999</v>
      </c>
      <c r="O153" s="12">
        <v>8.7843467213758383E-5</v>
      </c>
      <c r="P153" s="12">
        <v>2.9843873572041598E-2</v>
      </c>
      <c r="Q153" s="12">
        <v>1.1773735336561952E-2</v>
      </c>
      <c r="R153">
        <v>3.4036</v>
      </c>
      <c r="S153" s="40">
        <v>1869107.40671875</v>
      </c>
      <c r="T153">
        <v>490.53888888888889</v>
      </c>
      <c r="U153" s="17">
        <v>591.40963414736257</v>
      </c>
      <c r="V153">
        <v>0.03</v>
      </c>
      <c r="W153" s="12">
        <v>349319.10843861464</v>
      </c>
      <c r="X153" s="100">
        <v>2.232004360398054E-2</v>
      </c>
      <c r="Y153">
        <v>6.693487869380764</v>
      </c>
      <c r="Z153">
        <v>6.6934878757313356</v>
      </c>
      <c r="AA153">
        <v>-6.350571624125223E-9</v>
      </c>
      <c r="AB153">
        <v>2.3436262270120698E-5</v>
      </c>
      <c r="AC153" s="100">
        <v>686.46217339546274</v>
      </c>
      <c r="AD153">
        <v>9225.6053643163868</v>
      </c>
      <c r="AE153">
        <v>591.4096350205682</v>
      </c>
      <c r="AF153" s="20">
        <v>8.7320563579851296E-7</v>
      </c>
      <c r="AG153">
        <v>2.351104311178594E-5</v>
      </c>
      <c r="AH153">
        <v>18.466271268520465</v>
      </c>
      <c r="AI153">
        <v>0.1794156106225914</v>
      </c>
      <c r="AJ153">
        <v>36.845334000195763</v>
      </c>
      <c r="AK153">
        <v>3.435360714435796</v>
      </c>
      <c r="AL153">
        <v>1.4549166438635874</v>
      </c>
      <c r="AM153">
        <v>623.40834326604909</v>
      </c>
      <c r="AN153">
        <v>2.5957888283301145E-8</v>
      </c>
      <c r="AO153">
        <v>7.4780841665241855E-8</v>
      </c>
      <c r="AP153">
        <v>2.2728169991645757</v>
      </c>
      <c r="AQ153">
        <v>4.6045459418339374E-5</v>
      </c>
      <c r="AR153">
        <v>1.1792911976725591E-5</v>
      </c>
      <c r="AS153">
        <v>18.481263402538879</v>
      </c>
      <c r="AT153">
        <v>11.533787149074726</v>
      </c>
      <c r="AU153">
        <v>2.0693414641422394</v>
      </c>
      <c r="AV153">
        <v>0.20347553502233628</v>
      </c>
      <c r="AW153">
        <v>1.7457184158213221E-2</v>
      </c>
      <c r="AX153">
        <v>0.20347553009759742</v>
      </c>
      <c r="AY153">
        <v>4.9247388667073011E-9</v>
      </c>
      <c r="AZ153">
        <v>888872.47317885025</v>
      </c>
      <c r="BA153">
        <v>2.0259202318208814E-5</v>
      </c>
      <c r="BB153" s="40">
        <v>1882201.9559959546</v>
      </c>
      <c r="BC153" s="62">
        <v>13094.549277204555</v>
      </c>
      <c r="BD153" s="61">
        <v>0.70057767842203678</v>
      </c>
      <c r="BE153" s="40">
        <v>1268712.8881097953</v>
      </c>
      <c r="BF153" s="58">
        <v>1.4835523258537811</v>
      </c>
      <c r="BG153">
        <v>0.92652899999999994</v>
      </c>
      <c r="BH153">
        <v>4.5999999999999999E-2</v>
      </c>
      <c r="BI153">
        <v>5625</v>
      </c>
      <c r="BJ153">
        <v>1.0099279605522389</v>
      </c>
      <c r="BK153">
        <v>132.86945440311808</v>
      </c>
      <c r="BL153">
        <v>1.8822019559959544</v>
      </c>
      <c r="BM153">
        <v>132.86945440311808</v>
      </c>
      <c r="BN153">
        <v>1.0099279605522389</v>
      </c>
      <c r="BO153">
        <v>8624.7355611328294</v>
      </c>
      <c r="BP153">
        <v>2.4222472355532563E-5</v>
      </c>
      <c r="BQ153">
        <v>9.5912813375438763E-2</v>
      </c>
      <c r="BR153">
        <v>6587.8991260501143</v>
      </c>
      <c r="BS153">
        <v>947135.81155125599</v>
      </c>
      <c r="BT153">
        <v>1.6637527233942013</v>
      </c>
      <c r="BU153">
        <v>1703.3078736364214</v>
      </c>
      <c r="BV153">
        <v>13875.719602570149</v>
      </c>
      <c r="BW153">
        <v>8.1665462556619917E-5</v>
      </c>
      <c r="BX153">
        <v>0.53455140459972772</v>
      </c>
      <c r="BY153">
        <v>5984.2876144902984</v>
      </c>
      <c r="BZ153">
        <v>280926.23606128694</v>
      </c>
      <c r="CA153">
        <v>0.91424250671485507</v>
      </c>
      <c r="CB153">
        <v>507.02134165560449</v>
      </c>
      <c r="CC153">
        <v>23019.794703758387</v>
      </c>
      <c r="CD153">
        <v>-0.60271613887393016</v>
      </c>
    </row>
    <row r="154" spans="1:82">
      <c r="A154" s="13" t="s">
        <v>454</v>
      </c>
      <c r="B154">
        <v>15202939.184999999</v>
      </c>
      <c r="C154">
        <v>616.38298773795884</v>
      </c>
      <c r="D154">
        <v>98.805986990565799</v>
      </c>
      <c r="E154">
        <v>599.83568684708052</v>
      </c>
      <c r="F154">
        <v>2604866.1696356409</v>
      </c>
      <c r="G154">
        <v>1618177.1175807738</v>
      </c>
      <c r="H154">
        <v>2.2841033589457943E-5</v>
      </c>
      <c r="I154">
        <v>6.893020605980822E-5</v>
      </c>
      <c r="J154">
        <v>0.47516122635885782</v>
      </c>
      <c r="K154">
        <v>8682.4563332685593</v>
      </c>
      <c r="L154">
        <v>4.9486038322964464E-3</v>
      </c>
      <c r="M154" s="14">
        <v>149</v>
      </c>
      <c r="N154">
        <v>1947.2159999999999</v>
      </c>
      <c r="O154" s="12">
        <v>8.7843467213758383E-5</v>
      </c>
      <c r="P154" s="12">
        <v>2.9843873572041598E-2</v>
      </c>
      <c r="Q154" s="12">
        <v>1.1773735336561952E-2</v>
      </c>
      <c r="R154">
        <v>3.4036</v>
      </c>
      <c r="S154" s="40">
        <v>1653595.10234375</v>
      </c>
      <c r="T154">
        <v>488.42777777777775</v>
      </c>
      <c r="U154" s="17">
        <v>593.21677743793873</v>
      </c>
      <c r="V154">
        <v>0.03</v>
      </c>
      <c r="W154" s="12">
        <v>332597.37838628772</v>
      </c>
      <c r="X154" s="100">
        <v>2.3943251938736889E-2</v>
      </c>
      <c r="Y154">
        <v>6.4626172029214644</v>
      </c>
      <c r="Z154">
        <v>6.46261721355887</v>
      </c>
      <c r="AA154">
        <v>-1.0637405623015184E-8</v>
      </c>
      <c r="AB154">
        <v>3.1388808193389808E-5</v>
      </c>
      <c r="AC154" s="100">
        <v>667.408193112086</v>
      </c>
      <c r="AD154">
        <v>9097.779362341651</v>
      </c>
      <c r="AE154">
        <v>593.21677811985819</v>
      </c>
      <c r="AF154" s="20">
        <v>6.8191945956641575E-7</v>
      </c>
      <c r="AG154">
        <v>3.1453722034596648E-5</v>
      </c>
      <c r="AH154">
        <v>18.918604880341686</v>
      </c>
      <c r="AI154">
        <v>0.17759404672325263</v>
      </c>
      <c r="AJ154">
        <v>48.609725803254811</v>
      </c>
      <c r="AK154">
        <v>2.9254145243812624</v>
      </c>
      <c r="AL154">
        <v>1.2595377546767541</v>
      </c>
      <c r="AM154">
        <v>616.38298761458987</v>
      </c>
      <c r="AN154">
        <v>1.2336897725617746E-7</v>
      </c>
      <c r="AO154">
        <v>6.4913841206840073E-8</v>
      </c>
      <c r="AP154">
        <v>2.5073784106939132</v>
      </c>
      <c r="AQ154">
        <v>5.8299082213980543E-5</v>
      </c>
      <c r="AR154">
        <v>1.5759317937901744E-5</v>
      </c>
      <c r="AS154">
        <v>24.355023006978847</v>
      </c>
      <c r="AT154">
        <v>12.913690559546067</v>
      </c>
      <c r="AU154">
        <v>2.2933945646016505</v>
      </c>
      <c r="AV154">
        <v>0.21398384609226273</v>
      </c>
      <c r="AW154">
        <v>2.0844284720376471E-2</v>
      </c>
      <c r="AX154">
        <v>0.21398384226411712</v>
      </c>
      <c r="AY154">
        <v>3.8281456060662578E-9</v>
      </c>
      <c r="AZ154">
        <v>986689.05205486715</v>
      </c>
      <c r="BA154">
        <v>2.3251010683244401E-5</v>
      </c>
      <c r="BB154" s="40">
        <v>1652372.9729454408</v>
      </c>
      <c r="BC154" s="62">
        <v>-1222.12939830916</v>
      </c>
      <c r="BD154" s="61">
        <v>-7.3907415217724995E-2</v>
      </c>
      <c r="BE154" s="40">
        <v>1209839.9002624729</v>
      </c>
      <c r="BF154" s="58">
        <v>1.3657782096515092</v>
      </c>
      <c r="BG154">
        <v>0.92652899999999994</v>
      </c>
      <c r="BH154">
        <v>4.5999999999999999E-2</v>
      </c>
      <c r="BI154">
        <v>5625</v>
      </c>
      <c r="BJ154">
        <v>1.0116270160408791</v>
      </c>
      <c r="BK154">
        <v>127.95520996018109</v>
      </c>
      <c r="BL154">
        <v>1.6523729729454406</v>
      </c>
      <c r="BM154">
        <v>127.95520996018109</v>
      </c>
      <c r="BN154">
        <v>1.0116270160408791</v>
      </c>
      <c r="BO154">
        <v>7736.1189591395396</v>
      </c>
      <c r="BP154">
        <v>2.3682651698894341E-5</v>
      </c>
      <c r="BQ154">
        <v>8.9125326073339159E-2</v>
      </c>
      <c r="BR154">
        <v>5948.8980737558259</v>
      </c>
      <c r="BS154">
        <v>968050.62704144535</v>
      </c>
      <c r="BT154">
        <v>1.5807592216498725</v>
      </c>
      <c r="BU154">
        <v>1698.2146461683406</v>
      </c>
      <c r="BV154">
        <v>12855.217970822036</v>
      </c>
      <c r="BW154">
        <v>8.0280383678711344E-5</v>
      </c>
      <c r="BX154">
        <v>0.52836342261621572</v>
      </c>
      <c r="BY154">
        <v>6165.4300601343812</v>
      </c>
      <c r="BZ154">
        <v>285574.19355231989</v>
      </c>
      <c r="CA154">
        <v>0.93678530644876212</v>
      </c>
      <c r="CB154">
        <v>518.75110082190463</v>
      </c>
      <c r="CC154">
        <v>23279.706845884299</v>
      </c>
      <c r="CD154">
        <v>-0.4289635006022734</v>
      </c>
    </row>
    <row r="155" spans="1:82">
      <c r="A155" s="13" t="s">
        <v>455</v>
      </c>
      <c r="B155">
        <v>12445036.385</v>
      </c>
      <c r="C155">
        <v>600.62307338779112</v>
      </c>
      <c r="D155">
        <v>73.65096699650779</v>
      </c>
      <c r="E155">
        <v>647.73015324591881</v>
      </c>
      <c r="F155">
        <v>2675554.2433210411</v>
      </c>
      <c r="G155">
        <v>1509379.9174575773</v>
      </c>
      <c r="H155">
        <v>2.1325501337549776E-5</v>
      </c>
      <c r="I155">
        <v>7.542370875497005E-5</v>
      </c>
      <c r="J155">
        <v>0.50651600214947412</v>
      </c>
      <c r="K155">
        <v>6996.8915278807299</v>
      </c>
      <c r="L155">
        <v>8.1683760977733326E-3</v>
      </c>
      <c r="M155" s="14">
        <v>150</v>
      </c>
      <c r="N155">
        <v>1346.508</v>
      </c>
      <c r="O155" s="12">
        <v>8.7843467213758383E-5</v>
      </c>
      <c r="P155" s="12">
        <v>2.9843873572041598E-2</v>
      </c>
      <c r="Q155" s="12">
        <v>1.1773735336561952E-2</v>
      </c>
      <c r="R155">
        <v>3.4036</v>
      </c>
      <c r="S155" s="40">
        <v>940000.85055625008</v>
      </c>
      <c r="T155">
        <v>489.03888888888889</v>
      </c>
      <c r="U155" s="17">
        <v>595.93389632188121</v>
      </c>
      <c r="V155">
        <v>0.03</v>
      </c>
      <c r="W155" s="12">
        <v>210191.58408222269</v>
      </c>
      <c r="X155" s="100">
        <v>3.1832255376177995E-2</v>
      </c>
      <c r="Y155">
        <v>5.604879690574653</v>
      </c>
      <c r="Z155">
        <v>5.6048797135532515</v>
      </c>
      <c r="AA155">
        <v>-2.2978598579470599E-8</v>
      </c>
      <c r="AB155">
        <v>8.8006710312207745E-5</v>
      </c>
      <c r="AC155" s="100">
        <v>636.29803242259129</v>
      </c>
      <c r="AD155">
        <v>6629.3971796941287</v>
      </c>
      <c r="AE155">
        <v>595.93389632188109</v>
      </c>
      <c r="AF155" s="20">
        <v>0</v>
      </c>
      <c r="AG155">
        <v>8.8093580123961834E-5</v>
      </c>
      <c r="AH155">
        <v>11.137845378556685</v>
      </c>
      <c r="AI155">
        <v>0.13113044493592388</v>
      </c>
      <c r="AJ155">
        <v>99.205106099061908</v>
      </c>
      <c r="AK155">
        <v>2.0585964981073657</v>
      </c>
      <c r="AL155">
        <v>1.041885165620609</v>
      </c>
      <c r="AM155">
        <v>600.62307336116248</v>
      </c>
      <c r="AN155">
        <v>2.6628640625858679E-8</v>
      </c>
      <c r="AO155">
        <v>8.6869811754088696E-8</v>
      </c>
      <c r="AP155">
        <v>2.2366462654068155</v>
      </c>
      <c r="AQ155">
        <v>1.5513621442129962E-4</v>
      </c>
      <c r="AR155">
        <v>4.4090224967857961E-5</v>
      </c>
      <c r="AS155">
        <v>49.651466539479607</v>
      </c>
      <c r="AT155">
        <v>15.262569819018541</v>
      </c>
      <c r="AU155">
        <v>2.0013875712335043</v>
      </c>
      <c r="AV155">
        <v>0.23525869417331124</v>
      </c>
      <c r="AW155">
        <v>4.8691774714585814E-2</v>
      </c>
      <c r="AX155">
        <v>0.23525868861447374</v>
      </c>
      <c r="AY155">
        <v>5.5588375014181679E-9</v>
      </c>
      <c r="AZ155">
        <v>1166174.3258634638</v>
      </c>
      <c r="BA155">
        <v>6.9361086203357443E-5</v>
      </c>
      <c r="BB155" s="40">
        <v>946042.36596207379</v>
      </c>
      <c r="BC155" s="62">
        <v>6041.5154058237094</v>
      </c>
      <c r="BD155" s="61">
        <v>0.64271382331713989</v>
      </c>
      <c r="BE155" s="40">
        <v>888982.11649456643</v>
      </c>
      <c r="BF155" s="58">
        <v>1.0641860487503476</v>
      </c>
      <c r="BG155">
        <v>0.92652899999999994</v>
      </c>
      <c r="BH155">
        <v>4.5999999999999999E-2</v>
      </c>
      <c r="BI155">
        <v>5625</v>
      </c>
      <c r="BJ155">
        <v>1.0184978689783422</v>
      </c>
      <c r="BK155">
        <v>111.58418449890223</v>
      </c>
      <c r="BL155">
        <v>0.94604236596207369</v>
      </c>
      <c r="BM155">
        <v>111.58418449890223</v>
      </c>
      <c r="BN155">
        <v>1.0184978689783422</v>
      </c>
      <c r="BO155">
        <v>5124.2954703728747</v>
      </c>
      <c r="BP155">
        <v>2.2148441599801006E-5</v>
      </c>
      <c r="BQ155">
        <v>8.1239468468980405E-2</v>
      </c>
      <c r="BR155">
        <v>5801.1096997126842</v>
      </c>
      <c r="BS155">
        <v>715780.78074377018</v>
      </c>
      <c r="BT155">
        <v>1.5815654855888805</v>
      </c>
      <c r="BU155">
        <v>1334.0949309154491</v>
      </c>
      <c r="BV155">
        <v>9205.3337345003201</v>
      </c>
      <c r="BW155">
        <v>7.7662561622129963E-5</v>
      </c>
      <c r="BX155">
        <v>0.51682505255760114</v>
      </c>
      <c r="BY155">
        <v>6599.232954817161</v>
      </c>
      <c r="BZ155">
        <v>204132.19045875414</v>
      </c>
      <c r="CA155">
        <v>0.99165729965297678</v>
      </c>
      <c r="CB155">
        <v>405.69688946505005</v>
      </c>
      <c r="CC155">
        <v>17808.648676610799</v>
      </c>
      <c r="CD155">
        <v>-0.16822485402976642</v>
      </c>
    </row>
    <row r="156" spans="1:82">
      <c r="A156" s="13" t="s">
        <v>456</v>
      </c>
      <c r="B156">
        <v>10376609.285</v>
      </c>
      <c r="C156">
        <v>586.8759119145376</v>
      </c>
      <c r="D156">
        <v>58.076085118479952</v>
      </c>
      <c r="E156">
        <v>682.16154807641692</v>
      </c>
      <c r="F156">
        <v>2718482.2329562278</v>
      </c>
      <c r="G156">
        <v>1424210.7808278007</v>
      </c>
      <c r="H156">
        <v>2.0361344287286353E-5</v>
      </c>
      <c r="I156">
        <v>8.0690155610351578E-5</v>
      </c>
      <c r="J156">
        <v>0.53077197244693697</v>
      </c>
      <c r="K156">
        <v>6236.5350644444852</v>
      </c>
      <c r="L156">
        <v>1.114199646546294E-2</v>
      </c>
      <c r="M156" s="14">
        <v>151</v>
      </c>
      <c r="N156">
        <v>3356.1</v>
      </c>
      <c r="O156" s="12">
        <v>8.7843467213758383E-5</v>
      </c>
      <c r="P156" s="12">
        <v>2.9843873572041598E-2</v>
      </c>
      <c r="Q156" s="12">
        <v>1.1773735336561952E-2</v>
      </c>
      <c r="R156">
        <v>2.8447999999999998</v>
      </c>
      <c r="S156" s="40">
        <v>1944192.1460937499</v>
      </c>
      <c r="T156">
        <v>513.37222222222226</v>
      </c>
      <c r="U156" s="17">
        <v>590.54751469732719</v>
      </c>
      <c r="V156">
        <v>0.03</v>
      </c>
      <c r="W156" s="12">
        <v>489698.31405265525</v>
      </c>
      <c r="X156" s="100">
        <v>2.3114096938577779E-2</v>
      </c>
      <c r="Y156">
        <v>6.5775102695890331</v>
      </c>
      <c r="Z156">
        <v>6.5775102789057378</v>
      </c>
      <c r="AA156">
        <v>-9.3167047410247505E-9</v>
      </c>
      <c r="AB156">
        <v>2.8026880965019652E-5</v>
      </c>
      <c r="AC156" s="100">
        <v>614.35725465490191</v>
      </c>
      <c r="AD156">
        <v>13161.096844014779</v>
      </c>
      <c r="AE156">
        <v>590.54751469732707</v>
      </c>
      <c r="AF156" s="20">
        <v>0</v>
      </c>
      <c r="AG156">
        <v>2.80703281647999E-5</v>
      </c>
      <c r="AH156">
        <v>47.705614389425342</v>
      </c>
      <c r="AI156">
        <v>0.26444851276211467</v>
      </c>
      <c r="AJ156">
        <v>62.756006799807373</v>
      </c>
      <c r="AK156">
        <v>1.7934220842555535</v>
      </c>
      <c r="AL156">
        <v>0.94810391456709553</v>
      </c>
      <c r="AM156">
        <v>586.8759118800715</v>
      </c>
      <c r="AN156">
        <v>3.4466097531549167E-8</v>
      </c>
      <c r="AO156">
        <v>4.3447199780247879E-8</v>
      </c>
      <c r="AP156">
        <v>4.0548045746342725</v>
      </c>
      <c r="AQ156">
        <v>7.9559055934262445E-5</v>
      </c>
      <c r="AR156">
        <v>1.4056887682290074E-5</v>
      </c>
      <c r="AS156">
        <v>31.42657021303167</v>
      </c>
      <c r="AT156">
        <v>14.119134300574514</v>
      </c>
      <c r="AU156">
        <v>3.7337840672754905</v>
      </c>
      <c r="AV156">
        <v>0.32102050735878196</v>
      </c>
      <c r="AW156">
        <v>1.3843218470276168E-2</v>
      </c>
      <c r="AX156">
        <v>0.32102046925905564</v>
      </c>
      <c r="AY156">
        <v>3.8099726318296945E-8</v>
      </c>
      <c r="AZ156">
        <v>1294271.4521284271</v>
      </c>
      <c r="BA156">
        <v>1.9620934738004818E-5</v>
      </c>
      <c r="BB156" s="40">
        <v>1955035.7584215552</v>
      </c>
      <c r="BC156" s="62">
        <v>10843.612327805255</v>
      </c>
      <c r="BD156" s="61">
        <v>0.55774386032739232</v>
      </c>
      <c r="BE156" s="40">
        <v>2201495.0325470865</v>
      </c>
      <c r="BF156" s="58">
        <v>0.88804913457361623</v>
      </c>
      <c r="BG156">
        <v>0.85964649999999998</v>
      </c>
      <c r="BH156">
        <v>4.5999999999999999E-2</v>
      </c>
      <c r="BI156">
        <v>5625</v>
      </c>
      <c r="BJ156">
        <v>1.0376783754585979</v>
      </c>
      <c r="BK156">
        <v>73.503689692315334</v>
      </c>
      <c r="BL156">
        <v>1.955035758421555</v>
      </c>
      <c r="BM156">
        <v>73.503689692315334</v>
      </c>
      <c r="BN156">
        <v>1.0376783754585979</v>
      </c>
      <c r="BO156">
        <v>1122.4972229989567</v>
      </c>
      <c r="BP156">
        <v>2.1067324712596574E-5</v>
      </c>
      <c r="BQ156">
        <v>7.4254155991656426E-2</v>
      </c>
      <c r="BR156">
        <v>5439.372822920117</v>
      </c>
      <c r="BS156">
        <v>1875598.0506347567</v>
      </c>
      <c r="BT156">
        <v>1.5432541379395306</v>
      </c>
      <c r="BU156">
        <v>2855.0560207679791</v>
      </c>
      <c r="BV156">
        <v>18006.161092536451</v>
      </c>
      <c r="BW156">
        <v>2.0550759450335953E-5</v>
      </c>
      <c r="BX156">
        <v>7.8205322208940012E-2</v>
      </c>
      <c r="BY156">
        <v>6671.4631711406464</v>
      </c>
      <c r="BZ156">
        <v>1922743.2085187305</v>
      </c>
      <c r="CA156">
        <v>1.7531240961528061</v>
      </c>
      <c r="CB156">
        <v>3064.713831970555</v>
      </c>
      <c r="CC156">
        <v>20356.915274217514</v>
      </c>
      <c r="CD156">
        <v>-2.4259687474328592E-2</v>
      </c>
    </row>
    <row r="157" spans="1:82">
      <c r="A157" s="13" t="s">
        <v>457</v>
      </c>
      <c r="B157">
        <v>12410562.6</v>
      </c>
      <c r="C157">
        <v>600.40917815374269</v>
      </c>
      <c r="D157">
        <v>73.372090442332606</v>
      </c>
      <c r="E157">
        <v>648.30878787204176</v>
      </c>
      <c r="F157">
        <v>2676334.0095142126</v>
      </c>
      <c r="G157">
        <v>1507997.8235180366</v>
      </c>
      <c r="H157">
        <v>2.1308552640654366E-5</v>
      </c>
      <c r="I157">
        <v>7.5507457069512522E-5</v>
      </c>
      <c r="J157">
        <v>0.50691387709209623</v>
      </c>
      <c r="K157">
        <v>6981.7690086139</v>
      </c>
      <c r="L157">
        <v>8.2136391333202854E-3</v>
      </c>
      <c r="M157" s="14">
        <v>152</v>
      </c>
      <c r="N157">
        <v>1332.9480000000001</v>
      </c>
      <c r="O157" s="12">
        <v>8.7843467213758383E-5</v>
      </c>
      <c r="P157" s="12">
        <v>2.9843873572041598E-2</v>
      </c>
      <c r="Q157" s="12">
        <v>1.1773735336561952E-2</v>
      </c>
      <c r="R157">
        <v>3.4036</v>
      </c>
      <c r="S157" s="40">
        <v>1029316.0022812499</v>
      </c>
      <c r="T157">
        <v>470.26111111111106</v>
      </c>
      <c r="U157" s="17">
        <v>588.75973188127443</v>
      </c>
      <c r="V157">
        <v>0.03</v>
      </c>
      <c r="W157" s="12">
        <v>207844.06704296527</v>
      </c>
      <c r="X157" s="100">
        <v>3.2029977708773964E-2</v>
      </c>
      <c r="Y157">
        <v>5.5875533369379697</v>
      </c>
      <c r="Z157">
        <v>5.5875533729322688</v>
      </c>
      <c r="AA157">
        <v>-3.5994299096842042E-8</v>
      </c>
      <c r="AB157">
        <v>8.9826754499787548E-5</v>
      </c>
      <c r="AC157" s="100">
        <v>641.02325359281383</v>
      </c>
      <c r="AD157">
        <v>6575.6843994625724</v>
      </c>
      <c r="AE157">
        <v>588.75973188127432</v>
      </c>
      <c r="AF157" s="20">
        <v>0</v>
      </c>
      <c r="AG157">
        <v>8.992344900721082E-5</v>
      </c>
      <c r="AH157">
        <v>10.972640629031803</v>
      </c>
      <c r="AI157">
        <v>0.13009620364500213</v>
      </c>
      <c r="AJ157">
        <v>100.44530539876261</v>
      </c>
      <c r="AK157">
        <v>2.3417431801442978</v>
      </c>
      <c r="AL157">
        <v>1.0399707869733259</v>
      </c>
      <c r="AM157">
        <v>600.40917798550004</v>
      </c>
      <c r="AN157">
        <v>1.6824265003378969E-7</v>
      </c>
      <c r="AO157">
        <v>9.669450742327162E-8</v>
      </c>
      <c r="AP157">
        <v>2.2250895902623364</v>
      </c>
      <c r="AQ157">
        <v>1.5814405839013884E-4</v>
      </c>
      <c r="AR157">
        <v>4.5010071757317046E-5</v>
      </c>
      <c r="AS157">
        <v>50.276657018809352</v>
      </c>
      <c r="AT157">
        <v>15.293852235541769</v>
      </c>
      <c r="AU157">
        <v>1.989672114951613</v>
      </c>
      <c r="AV157">
        <v>0.23541747531072343</v>
      </c>
      <c r="AW157">
        <v>4.9598631439372737E-2</v>
      </c>
      <c r="AX157">
        <v>0.23541747082602824</v>
      </c>
      <c r="AY157">
        <v>4.4846951985366701E-9</v>
      </c>
      <c r="AZ157">
        <v>1168336.185996176</v>
      </c>
      <c r="BA157">
        <v>7.1073119519422939E-5</v>
      </c>
      <c r="BB157" s="40">
        <v>1030495.6530103714</v>
      </c>
      <c r="BC157" s="62">
        <v>1179.6507291215239</v>
      </c>
      <c r="BD157" s="61">
        <v>0.1146053035712153</v>
      </c>
      <c r="BE157" s="40">
        <v>950798.75373425509</v>
      </c>
      <c r="BF157" s="58">
        <v>1.0838209967809773</v>
      </c>
      <c r="BG157">
        <v>0.92652899999999994</v>
      </c>
      <c r="BH157">
        <v>4.5999999999999999E-2</v>
      </c>
      <c r="BI157">
        <v>5625</v>
      </c>
      <c r="BJ157">
        <v>1.010847117251211</v>
      </c>
      <c r="BK157">
        <v>130.14806704263162</v>
      </c>
      <c r="BL157">
        <v>1.0304956530103713</v>
      </c>
      <c r="BM157">
        <v>130.14806704263162</v>
      </c>
      <c r="BN157">
        <v>1.010847117251211</v>
      </c>
      <c r="BO157">
        <v>8126.6739915228063</v>
      </c>
      <c r="BP157">
        <v>2.2251570197694962E-5</v>
      </c>
      <c r="BQ157">
        <v>8.0223141453476421E-2</v>
      </c>
      <c r="BR157">
        <v>5563.7779065791919</v>
      </c>
      <c r="BS157">
        <v>705288.51806715643</v>
      </c>
      <c r="BT157">
        <v>1.5432304495882627</v>
      </c>
      <c r="BU157">
        <v>1305.5502747375169</v>
      </c>
      <c r="BV157">
        <v>8895.6768069730188</v>
      </c>
      <c r="BW157">
        <v>8.0854334785065537E-5</v>
      </c>
      <c r="BX157">
        <v>0.53127872090603168</v>
      </c>
      <c r="BY157">
        <v>6165.6495178399473</v>
      </c>
      <c r="BZ157">
        <v>194099.38887158284</v>
      </c>
      <c r="CA157">
        <v>0.93833889946249727</v>
      </c>
      <c r="CB157">
        <v>381.14572998165852</v>
      </c>
      <c r="CC157">
        <v>17198.842178372059</v>
      </c>
      <c r="CD157">
        <v>-0.22264373625715697</v>
      </c>
    </row>
    <row r="158" spans="1:82">
      <c r="A158" s="13" t="s">
        <v>458</v>
      </c>
      <c r="B158">
        <v>16512943.014999999</v>
      </c>
      <c r="C158">
        <v>623.06876481641166</v>
      </c>
      <c r="D158">
        <v>113.40712548656836</v>
      </c>
      <c r="E158">
        <v>575.03240959954769</v>
      </c>
      <c r="F158">
        <v>2564185.6875572475</v>
      </c>
      <c r="G158">
        <v>1670225.6027112233</v>
      </c>
      <c r="H158">
        <v>2.372703712674797E-5</v>
      </c>
      <c r="I158">
        <v>6.5842090570695716E-5</v>
      </c>
      <c r="J158">
        <v>0.46065294069691948</v>
      </c>
      <c r="K158">
        <v>10093.678311132502</v>
      </c>
      <c r="L158">
        <v>3.6696905670353932E-3</v>
      </c>
      <c r="M158" s="14">
        <v>153</v>
      </c>
      <c r="N158">
        <v>1335.66</v>
      </c>
      <c r="O158" s="12">
        <v>8.7843467213758383E-5</v>
      </c>
      <c r="P158" s="12">
        <v>2.9843873572041598E-2</v>
      </c>
      <c r="Q158" s="12">
        <v>1.1773735336561952E-2</v>
      </c>
      <c r="R158">
        <v>3.4036</v>
      </c>
      <c r="S158" s="40">
        <v>1439134.66796875</v>
      </c>
      <c r="T158">
        <v>477.92777777777775</v>
      </c>
      <c r="U158" s="17">
        <v>592.29440409153938</v>
      </c>
      <c r="V158">
        <v>0.03</v>
      </c>
      <c r="W158" s="12">
        <v>238839.73311490455</v>
      </c>
      <c r="X158" s="100">
        <v>2.6153658959447861E-2</v>
      </c>
      <c r="Y158">
        <v>6.1834915530108843</v>
      </c>
      <c r="Z158">
        <v>6.1834915534054211</v>
      </c>
      <c r="AA158">
        <v>-3.9453684763657293E-10</v>
      </c>
      <c r="AB158">
        <v>4.3417889101413635E-5</v>
      </c>
      <c r="AC158" s="100">
        <v>691.84105575916089</v>
      </c>
      <c r="AD158">
        <v>6828.0676642996359</v>
      </c>
      <c r="AE158">
        <v>592.29440409153926</v>
      </c>
      <c r="AF158" s="20">
        <v>0</v>
      </c>
      <c r="AG158">
        <v>4.3514134112517441E-5</v>
      </c>
      <c r="AH158">
        <v>10.142429241911474</v>
      </c>
      <c r="AI158">
        <v>0.13280818204866635</v>
      </c>
      <c r="AJ158">
        <v>50.471230001410802</v>
      </c>
      <c r="AK158">
        <v>3.6114217663933572</v>
      </c>
      <c r="AL158">
        <v>1.4427106023628116</v>
      </c>
      <c r="AM158">
        <v>623.06876472666931</v>
      </c>
      <c r="AN158">
        <v>8.9742343334364705E-8</v>
      </c>
      <c r="AO158">
        <v>9.6245011103806362E-8</v>
      </c>
      <c r="AP158">
        <v>1.9199040274687009</v>
      </c>
      <c r="AQ158">
        <v>6.6036403398178782E-5</v>
      </c>
      <c r="AR158">
        <v>2.1805189561810624E-5</v>
      </c>
      <c r="AS158">
        <v>25.291431394516067</v>
      </c>
      <c r="AT158">
        <v>13.102328291548888</v>
      </c>
      <c r="AU158">
        <v>1.7400964010054163</v>
      </c>
      <c r="AV158">
        <v>0.17980762646328463</v>
      </c>
      <c r="AW158">
        <v>3.213812643809888E-2</v>
      </c>
      <c r="AX158">
        <v>0.17980762168768077</v>
      </c>
      <c r="AY158">
        <v>4.7756038568103065E-9</v>
      </c>
      <c r="AZ158">
        <v>893960.08484602417</v>
      </c>
      <c r="BA158">
        <v>3.4395679395102126E-5</v>
      </c>
      <c r="BB158" s="40">
        <v>1438416.9286424178</v>
      </c>
      <c r="BC158" s="62">
        <v>-717.73932633223012</v>
      </c>
      <c r="BD158" s="61">
        <v>-4.9872978693875469E-2</v>
      </c>
      <c r="BE158" s="40">
        <v>992009.84522738063</v>
      </c>
      <c r="BF158" s="58">
        <v>1.4500026744318402</v>
      </c>
      <c r="BG158">
        <v>0.92652899999999994</v>
      </c>
      <c r="BH158">
        <v>4.5999999999999999E-2</v>
      </c>
      <c r="BI158">
        <v>5625</v>
      </c>
      <c r="BJ158">
        <v>1.0064454492981487</v>
      </c>
      <c r="BK158">
        <v>145.14098703863391</v>
      </c>
      <c r="BL158">
        <v>1.4384169286424178</v>
      </c>
      <c r="BM158">
        <v>145.14098703863391</v>
      </c>
      <c r="BN158">
        <v>1.0064454492981487</v>
      </c>
      <c r="BO158">
        <v>11054.627155458184</v>
      </c>
      <c r="BP158">
        <v>2.4203341919906148E-5</v>
      </c>
      <c r="BQ158">
        <v>9.5399100943904233E-2</v>
      </c>
      <c r="BR158">
        <v>6523.9911405633566</v>
      </c>
      <c r="BS158">
        <v>649732.89191517222</v>
      </c>
      <c r="BT158">
        <v>1.6551769009892645</v>
      </c>
      <c r="BU158">
        <v>1257.3421801557477</v>
      </c>
      <c r="BV158">
        <v>10187.872424244011</v>
      </c>
      <c r="BW158">
        <v>8.1272165506387502E-5</v>
      </c>
      <c r="BX158">
        <v>0.53276329387404087</v>
      </c>
      <c r="BY158">
        <v>6026.2359551657964</v>
      </c>
      <c r="BZ158">
        <v>193494.38078398924</v>
      </c>
      <c r="CA158">
        <v>0.91929239788162109</v>
      </c>
      <c r="CB158">
        <v>377.08910896693959</v>
      </c>
      <c r="CC158">
        <v>17063.338866925678</v>
      </c>
      <c r="CD158">
        <v>-0.61812890846453816</v>
      </c>
    </row>
    <row r="159" spans="1:82">
      <c r="A159" s="13" t="s">
        <v>459</v>
      </c>
      <c r="B159">
        <v>14547937.27</v>
      </c>
      <c r="C159">
        <v>612.8617754030106</v>
      </c>
      <c r="D159">
        <v>92.246204919594888</v>
      </c>
      <c r="E159">
        <v>611.60316925921416</v>
      </c>
      <c r="F159">
        <v>2623286.9751734058</v>
      </c>
      <c r="G159">
        <v>1592460.3576735058</v>
      </c>
      <c r="H159">
        <v>2.2446211956304489E-5</v>
      </c>
      <c r="I159">
        <v>7.0453794027894906E-5</v>
      </c>
      <c r="J159">
        <v>0.482528845552468</v>
      </c>
      <c r="K159">
        <v>8170.133161316754</v>
      </c>
      <c r="L159">
        <v>5.6457194724596916E-3</v>
      </c>
      <c r="M159" s="14">
        <v>154</v>
      </c>
      <c r="N159">
        <v>4008.3359999999998</v>
      </c>
      <c r="O159" s="12">
        <v>8.7843467213758383E-5</v>
      </c>
      <c r="P159" s="12">
        <v>2.9843873572041598E-2</v>
      </c>
      <c r="Q159" s="12">
        <v>1.1773735336561952E-2</v>
      </c>
      <c r="R159">
        <v>3.4036</v>
      </c>
      <c r="S159" s="40">
        <v>2060334.93359375</v>
      </c>
      <c r="T159">
        <v>549.81666666666661</v>
      </c>
      <c r="U159" s="17">
        <v>617.22100135769233</v>
      </c>
      <c r="V159">
        <v>0.03</v>
      </c>
      <c r="W159" s="12">
        <v>669844.51093333797</v>
      </c>
      <c r="X159" s="100">
        <v>1.8634024379972053E-2</v>
      </c>
      <c r="Y159">
        <v>7.3256585170255279</v>
      </c>
      <c r="Z159">
        <v>7.3256585251134956</v>
      </c>
      <c r="AA159">
        <v>-8.0879676289669078E-9</v>
      </c>
      <c r="AB159">
        <v>1.1071981648114237E-5</v>
      </c>
      <c r="AC159" s="100">
        <v>639.57440720146917</v>
      </c>
      <c r="AD159">
        <v>16164.130327694715</v>
      </c>
      <c r="AE159">
        <v>617.2210017700005</v>
      </c>
      <c r="AF159" s="20">
        <v>4.1230816805182258E-7</v>
      </c>
      <c r="AG159">
        <v>1.1101970330039511E-5</v>
      </c>
      <c r="AH159">
        <v>61.189257553597145</v>
      </c>
      <c r="AI159">
        <v>0.31630257553473928</v>
      </c>
      <c r="AJ159">
        <v>30.483731828366512</v>
      </c>
      <c r="AK159">
        <v>1.7004921822630417</v>
      </c>
      <c r="AL159">
        <v>1.1929170333202277</v>
      </c>
      <c r="AM159">
        <v>612.86177540183837</v>
      </c>
      <c r="AN159">
        <v>1.1722249837475829E-9</v>
      </c>
      <c r="AO159">
        <v>2.9988681925273856E-8</v>
      </c>
      <c r="AP159">
        <v>3.6300681113725837</v>
      </c>
      <c r="AQ159">
        <v>3.3583898539504622E-5</v>
      </c>
      <c r="AR159">
        <v>5.5659795059823924E-6</v>
      </c>
      <c r="AS159">
        <v>15.283037296853173</v>
      </c>
      <c r="AT159">
        <v>10.583717699785575</v>
      </c>
      <c r="AU159">
        <v>3.3476571671747841</v>
      </c>
      <c r="AV159">
        <v>0.28241094419779955</v>
      </c>
      <c r="AW159">
        <v>7.0084256183213173E-3</v>
      </c>
      <c r="AX159">
        <v>0.28241091134342805</v>
      </c>
      <c r="AY159">
        <v>3.2854371501134239E-8</v>
      </c>
      <c r="AZ159">
        <v>1030826.6174999001</v>
      </c>
      <c r="BA159">
        <v>9.251589091204694E-6</v>
      </c>
      <c r="BB159" s="40">
        <v>2043602.3522806673</v>
      </c>
      <c r="BC159" s="62">
        <v>-16732.581313082715</v>
      </c>
      <c r="BD159" s="61">
        <v>-0.81212918541825729</v>
      </c>
      <c r="BE159" s="40">
        <v>1527754.0346380137</v>
      </c>
      <c r="BF159" s="58">
        <v>1.3376514189765363</v>
      </c>
      <c r="BG159">
        <v>0.92652899999999994</v>
      </c>
      <c r="BH159">
        <v>4.5999999999999999E-2</v>
      </c>
      <c r="BI159">
        <v>5625</v>
      </c>
      <c r="BJ159">
        <v>1.0418556879749954</v>
      </c>
      <c r="BK159">
        <v>63.045108736343991</v>
      </c>
      <c r="BL159">
        <v>2.0436023522806672</v>
      </c>
      <c r="BM159">
        <v>63.045108736343991</v>
      </c>
      <c r="BN159">
        <v>1.0418556879749954</v>
      </c>
      <c r="BO159">
        <v>531.07703666991813</v>
      </c>
      <c r="BP159">
        <v>2.2887993853992708E-5</v>
      </c>
      <c r="BQ159">
        <v>9.3410713070618226E-2</v>
      </c>
      <c r="BR159">
        <v>7264.6235103747795</v>
      </c>
      <c r="BS159">
        <v>2061914.5349770689</v>
      </c>
      <c r="BT159">
        <v>1.7800170108039668</v>
      </c>
      <c r="BU159">
        <v>3260.7238883601221</v>
      </c>
      <c r="BV159">
        <v>25870.00088173039</v>
      </c>
      <c r="BW159">
        <v>2.256108931546435E-5</v>
      </c>
      <c r="BX159">
        <v>0.10390086613604849</v>
      </c>
      <c r="BY159">
        <v>9661.1745743431529</v>
      </c>
      <c r="BZ159">
        <v>2091791.1606185255</v>
      </c>
      <c r="CA159">
        <v>2.0978325837884948</v>
      </c>
      <c r="CB159">
        <v>3522.4985696528311</v>
      </c>
      <c r="CC159">
        <v>31085.347333516158</v>
      </c>
      <c r="CD159">
        <v>-0.15423248870421483</v>
      </c>
    </row>
    <row r="160" spans="1:82">
      <c r="A160" s="13" t="s">
        <v>460</v>
      </c>
      <c r="B160">
        <v>14513463.484999999</v>
      </c>
      <c r="C160">
        <v>612.67292008461743</v>
      </c>
      <c r="D160">
        <v>91.91255897533145</v>
      </c>
      <c r="E160">
        <v>612.21368217827785</v>
      </c>
      <c r="F160">
        <v>2624225.3455417412</v>
      </c>
      <c r="G160">
        <v>1591108.2176913612</v>
      </c>
      <c r="H160">
        <v>2.2426155999369982E-5</v>
      </c>
      <c r="I160">
        <v>7.053398392243067E-5</v>
      </c>
      <c r="J160">
        <v>0.48291804642989189</v>
      </c>
      <c r="K160">
        <v>8145.6939161944201</v>
      </c>
      <c r="L160">
        <v>5.6835159172802328E-3</v>
      </c>
      <c r="M160" s="14">
        <v>155</v>
      </c>
      <c r="N160">
        <v>2743.1880000000001</v>
      </c>
      <c r="O160" s="12">
        <v>8.7843467213758383E-5</v>
      </c>
      <c r="P160" s="12">
        <v>2.9843873572041598E-2</v>
      </c>
      <c r="Q160" s="12">
        <v>1.1773735336561952E-2</v>
      </c>
      <c r="R160">
        <v>3.4036</v>
      </c>
      <c r="S160" s="40">
        <v>1616471.97265625</v>
      </c>
      <c r="T160">
        <v>536.65</v>
      </c>
      <c r="U160" s="17">
        <v>614.15465262900682</v>
      </c>
      <c r="V160">
        <v>0.03</v>
      </c>
      <c r="W160" s="12">
        <v>457900.82587638561</v>
      </c>
      <c r="X160" s="100">
        <v>2.1527123194214345E-2</v>
      </c>
      <c r="Y160">
        <v>6.8156456315884464</v>
      </c>
      <c r="Z160">
        <v>6.815645653956989</v>
      </c>
      <c r="AA160">
        <v>-2.2368542573758532E-8</v>
      </c>
      <c r="AB160">
        <v>2.062026318962872E-5</v>
      </c>
      <c r="AC160" s="100">
        <v>643.88031753866767</v>
      </c>
      <c r="AD160">
        <v>11876.526325967887</v>
      </c>
      <c r="AE160">
        <v>614.1546526290067</v>
      </c>
      <c r="AF160" s="20">
        <v>0</v>
      </c>
      <c r="AG160">
        <v>2.0660035265299726E-5</v>
      </c>
      <c r="AH160">
        <v>33.075325169305366</v>
      </c>
      <c r="AI160">
        <v>0.23243447604958051</v>
      </c>
      <c r="AJ160">
        <v>41.680816785780991</v>
      </c>
      <c r="AK160">
        <v>1.8955384500432972</v>
      </c>
      <c r="AL160">
        <v>1.1897427482145444</v>
      </c>
      <c r="AM160">
        <v>612.67292006410571</v>
      </c>
      <c r="AN160">
        <v>2.0511720322247129E-8</v>
      </c>
      <c r="AO160">
        <v>3.9772075671005579E-8</v>
      </c>
      <c r="AP160">
        <v>3.0690615262488472</v>
      </c>
      <c r="AQ160">
        <v>4.7441498679375993E-5</v>
      </c>
      <c r="AR160">
        <v>1.0349903670485366E-5</v>
      </c>
      <c r="AS160">
        <v>20.880527699995881</v>
      </c>
      <c r="AT160">
        <v>12.144085178416949</v>
      </c>
      <c r="AU160">
        <v>2.8227040755468198</v>
      </c>
      <c r="AV160">
        <v>0.24635745070202741</v>
      </c>
      <c r="AW160">
        <v>1.302071473845621E-2</v>
      </c>
      <c r="AX160">
        <v>0.24635744399327231</v>
      </c>
      <c r="AY160">
        <v>6.7087551069988649E-9</v>
      </c>
      <c r="AZ160">
        <v>1033117.12785038</v>
      </c>
      <c r="BA160">
        <v>1.5457982276869257E-5</v>
      </c>
      <c r="BB160" s="40">
        <v>1627339.0462251671</v>
      </c>
      <c r="BC160" s="62">
        <v>10867.073568917112</v>
      </c>
      <c r="BD160" s="61">
        <v>0.67227107879018222</v>
      </c>
      <c r="BE160" s="40">
        <v>1183347.055731178</v>
      </c>
      <c r="BF160" s="58">
        <v>1.3752001480408054</v>
      </c>
      <c r="BG160">
        <v>0.92652899999999994</v>
      </c>
      <c r="BH160">
        <v>4.5999999999999999E-2</v>
      </c>
      <c r="BI160">
        <v>5625</v>
      </c>
      <c r="BJ160">
        <v>1.0365232091638805</v>
      </c>
      <c r="BK160">
        <v>76.022920084617454</v>
      </c>
      <c r="BL160">
        <v>1.6273390462251671</v>
      </c>
      <c r="BM160">
        <v>76.022920084617454</v>
      </c>
      <c r="BN160">
        <v>1.0365232091638805</v>
      </c>
      <c r="BO160">
        <v>1297.6507714227355</v>
      </c>
      <c r="BP160">
        <v>2.2962977908773159E-5</v>
      </c>
      <c r="BQ160">
        <v>9.1579084493184262E-2</v>
      </c>
      <c r="BR160">
        <v>6882.5160723290874</v>
      </c>
      <c r="BS160">
        <v>1406506.1430074016</v>
      </c>
      <c r="BT160">
        <v>1.725755017101436</v>
      </c>
      <c r="BU160">
        <v>2371.5528127974262</v>
      </c>
      <c r="BV160">
        <v>18446.536227868393</v>
      </c>
      <c r="BW160">
        <v>2.2460383060960663E-5</v>
      </c>
      <c r="BX160">
        <v>0.10949729068423039</v>
      </c>
      <c r="BY160">
        <v>11056.817721313693</v>
      </c>
      <c r="BZ160">
        <v>1437979.4593339092</v>
      </c>
      <c r="CA160">
        <v>2.2680046228001265</v>
      </c>
      <c r="CB160">
        <v>2692.6974319652086</v>
      </c>
      <c r="CC160">
        <v>25042.441077894335</v>
      </c>
      <c r="CD160">
        <v>-0.19698048897518766</v>
      </c>
    </row>
    <row r="161" spans="1:82">
      <c r="A161" s="13" t="s">
        <v>461</v>
      </c>
      <c r="B161">
        <v>14478989.699999999</v>
      </c>
      <c r="C161">
        <v>612.48370255129544</v>
      </c>
      <c r="D161">
        <v>91.580011978832957</v>
      </c>
      <c r="E161">
        <v>612.82339669043313</v>
      </c>
      <c r="F161">
        <v>2625160.7264840975</v>
      </c>
      <c r="G161">
        <v>1589756.0808983105</v>
      </c>
      <c r="H161">
        <v>2.2406167499944594E-5</v>
      </c>
      <c r="I161">
        <v>7.0614185977515193E-5</v>
      </c>
      <c r="J161">
        <v>0.48330738078477459</v>
      </c>
      <c r="K161">
        <v>8121.4802011854335</v>
      </c>
      <c r="L161">
        <v>5.7214247636284644E-3</v>
      </c>
      <c r="M161" s="14">
        <v>156</v>
      </c>
      <c r="N161">
        <v>1930.944</v>
      </c>
      <c r="O161" s="12">
        <v>8.7843467213758383E-5</v>
      </c>
      <c r="P161" s="12">
        <v>2.9843873572041598E-2</v>
      </c>
      <c r="Q161" s="12">
        <v>1.1773735336561952E-2</v>
      </c>
      <c r="R161">
        <v>3.4036</v>
      </c>
      <c r="S161" s="40">
        <v>1212422.3950597497</v>
      </c>
      <c r="T161">
        <v>532.76111111111106</v>
      </c>
      <c r="U161" s="17">
        <v>615.5920025708491</v>
      </c>
      <c r="V161">
        <v>0.03</v>
      </c>
      <c r="W161" s="12">
        <v>321952.64012476651</v>
      </c>
      <c r="X161" s="100">
        <v>2.4843381152180575E-2</v>
      </c>
      <c r="Y161">
        <v>6.3444597830803451</v>
      </c>
      <c r="Z161">
        <v>6.3444598133615084</v>
      </c>
      <c r="AA161">
        <v>-3.0281163354572982E-8</v>
      </c>
      <c r="AB161">
        <v>3.6337973340452435E-5</v>
      </c>
      <c r="AC161" s="100">
        <v>644.9122259648525</v>
      </c>
      <c r="AD161">
        <v>8970.6177845217644</v>
      </c>
      <c r="AE161">
        <v>615.5920025708491</v>
      </c>
      <c r="AF161" s="20">
        <v>0</v>
      </c>
      <c r="AG161">
        <v>3.6386845001936031E-5</v>
      </c>
      <c r="AH161">
        <v>18.894035867187615</v>
      </c>
      <c r="AI161">
        <v>0.17558794613832562</v>
      </c>
      <c r="AJ161">
        <v>55.447565206153165</v>
      </c>
      <c r="AK161">
        <v>1.890870550589836</v>
      </c>
      <c r="AL161">
        <v>1.186598293632519</v>
      </c>
      <c r="AM161">
        <v>612.48370248365302</v>
      </c>
      <c r="AN161">
        <v>6.76424178891466E-8</v>
      </c>
      <c r="AO161">
        <v>4.8871661483596604E-8</v>
      </c>
      <c r="AP161">
        <v>2.6026595241388049</v>
      </c>
      <c r="AQ161">
        <v>6.6609282990608688E-5</v>
      </c>
      <c r="AR161">
        <v>1.8217858331709814E-5</v>
      </c>
      <c r="AS161">
        <v>27.761018788801131</v>
      </c>
      <c r="AT161">
        <v>13.568164174249732</v>
      </c>
      <c r="AU161">
        <v>2.3824060802241211</v>
      </c>
      <c r="AV161">
        <v>0.22025344391468371</v>
      </c>
      <c r="AW161">
        <v>2.2890256707129655E-2</v>
      </c>
      <c r="AX161">
        <v>0.22025343626838645</v>
      </c>
      <c r="AY161">
        <v>7.646297262020596E-9</v>
      </c>
      <c r="AZ161">
        <v>1035404.645585787</v>
      </c>
      <c r="BA161">
        <v>2.5592776301636711E-5</v>
      </c>
      <c r="BB161" s="40">
        <v>1211672.2177951359</v>
      </c>
      <c r="BC161" s="62">
        <v>-750.17726461379789</v>
      </c>
      <c r="BD161" s="61">
        <v>-6.1874250069162424E-2</v>
      </c>
      <c r="BE161" s="40">
        <v>1000840.7934044789</v>
      </c>
      <c r="BF161" s="58">
        <v>1.2106543076381697</v>
      </c>
      <c r="BG161">
        <v>0.92652899999999994</v>
      </c>
      <c r="BH161">
        <v>4.5999999999999999E-2</v>
      </c>
      <c r="BI161">
        <v>5625</v>
      </c>
      <c r="BJ161">
        <v>1.034748230062114</v>
      </c>
      <c r="BK161">
        <v>79.722591440184374</v>
      </c>
      <c r="BL161">
        <v>1.2116722177951358</v>
      </c>
      <c r="BM161">
        <v>79.722591440184374</v>
      </c>
      <c r="BN161">
        <v>1.034748230062114</v>
      </c>
      <c r="BO161">
        <v>1577.8842707238089</v>
      </c>
      <c r="BP161">
        <v>2.2972375507851714E-5</v>
      </c>
      <c r="BQ161">
        <v>9.1005781895982601E-2</v>
      </c>
      <c r="BR161">
        <v>6777.8158642806566</v>
      </c>
      <c r="BS161">
        <v>989641.82428377494</v>
      </c>
      <c r="BT161">
        <v>1.7109081193906337</v>
      </c>
      <c r="BU161">
        <v>1784.0250325704278</v>
      </c>
      <c r="BV161">
        <v>13789.726740917837</v>
      </c>
      <c r="BW161">
        <v>2.2486285017944465E-5</v>
      </c>
      <c r="BX161">
        <v>0.10563466182709991</v>
      </c>
      <c r="BY161">
        <v>10140.454681420513</v>
      </c>
      <c r="BZ161">
        <v>1011035.1081817115</v>
      </c>
      <c r="CA161">
        <v>2.1585827060363014</v>
      </c>
      <c r="CB161">
        <v>1991.628364054201</v>
      </c>
      <c r="CC161">
        <v>17869.009512112938</v>
      </c>
      <c r="CD161">
        <v>-0.16052299863843411</v>
      </c>
    </row>
    <row r="162" spans="1:82">
      <c r="A162" s="13" t="s">
        <v>462</v>
      </c>
      <c r="B162">
        <v>14478989.699999999</v>
      </c>
      <c r="C162">
        <v>612.48370255129544</v>
      </c>
      <c r="D162">
        <v>91.580011978832957</v>
      </c>
      <c r="E162">
        <v>612.82339669043313</v>
      </c>
      <c r="F162">
        <v>2625160.7264840975</v>
      </c>
      <c r="G162">
        <v>1589756.0808983105</v>
      </c>
      <c r="H162">
        <v>2.2406167499944594E-5</v>
      </c>
      <c r="I162">
        <v>7.0614185977515193E-5</v>
      </c>
      <c r="J162">
        <v>0.48330738078477459</v>
      </c>
      <c r="K162">
        <v>8121.4802011854335</v>
      </c>
      <c r="L162">
        <v>5.7214247636284644E-3</v>
      </c>
      <c r="M162" s="14">
        <v>157</v>
      </c>
      <c r="N162">
        <v>1940.4359999999999</v>
      </c>
      <c r="O162" s="12">
        <v>8.7843467213758383E-5</v>
      </c>
      <c r="P162" s="12">
        <v>2.9843873572041598E-2</v>
      </c>
      <c r="Q162" s="12">
        <v>1.1773735336561952E-2</v>
      </c>
      <c r="R162">
        <v>3.4036</v>
      </c>
      <c r="S162" s="40">
        <v>1247597.2445312501</v>
      </c>
      <c r="T162">
        <v>528.70555555555552</v>
      </c>
      <c r="U162" s="17">
        <v>613.52260258768285</v>
      </c>
      <c r="V162">
        <v>0.03</v>
      </c>
      <c r="W162" s="12">
        <v>323535.27248493041</v>
      </c>
      <c r="X162" s="100">
        <v>2.4792611136197629E-2</v>
      </c>
      <c r="Y162">
        <v>6.3509525157143454</v>
      </c>
      <c r="Z162">
        <v>6.3509525433770326</v>
      </c>
      <c r="AA162">
        <v>-2.7662687251961415E-8</v>
      </c>
      <c r="AB162">
        <v>3.6057021328985823E-5</v>
      </c>
      <c r="AC162" s="100">
        <v>646.17586235370413</v>
      </c>
      <c r="AD162">
        <v>9005.4989610247285</v>
      </c>
      <c r="AE162">
        <v>613.52260258768285</v>
      </c>
      <c r="AF162" s="20">
        <v>0</v>
      </c>
      <c r="AG162">
        <v>3.6106593901082355E-5</v>
      </c>
      <c r="AH162">
        <v>19.041255942112151</v>
      </c>
      <c r="AI162">
        <v>0.17627069890833122</v>
      </c>
      <c r="AJ162">
        <v>55.234449317473498</v>
      </c>
      <c r="AK162">
        <v>1.9656552044075717</v>
      </c>
      <c r="AL162">
        <v>1.186598293632519</v>
      </c>
      <c r="AM162">
        <v>612.48370252198777</v>
      </c>
      <c r="AN162">
        <v>2.9307670956768561E-8</v>
      </c>
      <c r="AO162">
        <v>4.957257209653248E-8</v>
      </c>
      <c r="AP162">
        <v>2.6088842919875175</v>
      </c>
      <c r="AQ162">
        <v>6.6291804230472995E-5</v>
      </c>
      <c r="AR162">
        <v>1.8078083236589444E-5</v>
      </c>
      <c r="AS162">
        <v>27.655141745689122</v>
      </c>
      <c r="AT162">
        <v>13.549058344665113</v>
      </c>
      <c r="AU162">
        <v>2.3883019839638768</v>
      </c>
      <c r="AV162">
        <v>0.22058230802364065</v>
      </c>
      <c r="AW162">
        <v>2.2713277556294736E-2</v>
      </c>
      <c r="AX162">
        <v>0.220582299875073</v>
      </c>
      <c r="AY162">
        <v>8.1485676539649887E-9</v>
      </c>
      <c r="AZ162">
        <v>1035404.645585787</v>
      </c>
      <c r="BA162">
        <v>2.5410020840736535E-5</v>
      </c>
      <c r="BB162" s="40">
        <v>1237889.4985834195</v>
      </c>
      <c r="BC162" s="62">
        <v>-9707.7459478306118</v>
      </c>
      <c r="BD162" s="61">
        <v>-0.77811537259991526</v>
      </c>
      <c r="BE162" s="40">
        <v>1021446.3391510416</v>
      </c>
      <c r="BF162" s="58">
        <v>1.211898707877568</v>
      </c>
      <c r="BG162">
        <v>0.92652899999999994</v>
      </c>
      <c r="BH162">
        <v>4.5999999999999999E-2</v>
      </c>
      <c r="BI162">
        <v>5625</v>
      </c>
      <c r="BJ162">
        <v>1.0327180081971143</v>
      </c>
      <c r="BK162">
        <v>83.778146995739917</v>
      </c>
      <c r="BL162">
        <v>1.2378894985834195</v>
      </c>
      <c r="BM162">
        <v>83.778146995739917</v>
      </c>
      <c r="BN162">
        <v>1.0327180081971143</v>
      </c>
      <c r="BO162">
        <v>1916.5261543806118</v>
      </c>
      <c r="BP162">
        <v>2.2998640014961278E-5</v>
      </c>
      <c r="BQ162">
        <v>9.060172092377744E-2</v>
      </c>
      <c r="BR162">
        <v>6688.6559046401435</v>
      </c>
      <c r="BS162">
        <v>993370.90743951942</v>
      </c>
      <c r="BT162">
        <v>1.6978705014243589</v>
      </c>
      <c r="BU162">
        <v>1783.9341144578104</v>
      </c>
      <c r="BV162">
        <v>13727.801429559689</v>
      </c>
      <c r="BW162">
        <v>2.2429977773850514E-5</v>
      </c>
      <c r="BX162">
        <v>0.11027011332181236</v>
      </c>
      <c r="BY162">
        <v>11287.287027022512</v>
      </c>
      <c r="BZ162">
        <v>1018555.6192646626</v>
      </c>
      <c r="CA162">
        <v>2.2959403007442667</v>
      </c>
      <c r="CB162">
        <v>2053.5244202765425</v>
      </c>
      <c r="CC162">
        <v>19232.840221048045</v>
      </c>
      <c r="CD162">
        <v>-0.1789590413737758</v>
      </c>
    </row>
    <row r="163" spans="1:82">
      <c r="A163" s="13" t="s">
        <v>463</v>
      </c>
      <c r="B163">
        <v>10342135.5</v>
      </c>
      <c r="C163">
        <v>586.62934811404853</v>
      </c>
      <c r="D163">
        <v>57.834347481476556</v>
      </c>
      <c r="E163">
        <v>682.73423489413699</v>
      </c>
      <c r="F163">
        <v>2719133.9552968023</v>
      </c>
      <c r="G163">
        <v>1422742.7129835975</v>
      </c>
      <c r="H163">
        <v>2.034598138151524E-5</v>
      </c>
      <c r="I163">
        <v>8.0783186488786479E-5</v>
      </c>
      <c r="J163">
        <v>0.53118424554503196</v>
      </c>
      <c r="K163">
        <v>6225.9383024586587</v>
      </c>
      <c r="L163">
        <v>1.1196388134007678E-2</v>
      </c>
      <c r="M163" s="14">
        <v>158</v>
      </c>
      <c r="N163">
        <v>3372.3719999999998</v>
      </c>
      <c r="O163" s="12">
        <v>8.7843467213758383E-5</v>
      </c>
      <c r="P163" s="12">
        <v>2.9843873572041598E-2</v>
      </c>
      <c r="Q163" s="12">
        <v>1.1773735336561952E-2</v>
      </c>
      <c r="R163">
        <v>2.8447999999999998</v>
      </c>
      <c r="S163" s="40">
        <v>1825691.53515625</v>
      </c>
      <c r="T163">
        <v>521.76111111111106</v>
      </c>
      <c r="U163" s="17">
        <v>594.0055588370376</v>
      </c>
      <c r="V163">
        <v>0.03</v>
      </c>
      <c r="W163" s="12">
        <v>491505.93223929848</v>
      </c>
      <c r="X163" s="100">
        <v>2.3094919525495687E-2</v>
      </c>
      <c r="Y163">
        <v>6.580240598578956</v>
      </c>
      <c r="Z163">
        <v>6.5802406072413975</v>
      </c>
      <c r="AA163">
        <v>-8.6624414308289488E-9</v>
      </c>
      <c r="AB163">
        <v>2.7939167158429237E-5</v>
      </c>
      <c r="AC163" s="100">
        <v>611.75628534773921</v>
      </c>
      <c r="AD163">
        <v>13204.197189798753</v>
      </c>
      <c r="AE163">
        <v>594.0055588370376</v>
      </c>
      <c r="AF163" s="20">
        <v>0</v>
      </c>
      <c r="AG163">
        <v>2.7979433816936591E-5</v>
      </c>
      <c r="AH163">
        <v>48.088998804517608</v>
      </c>
      <c r="AI163">
        <v>0.26539762209945067</v>
      </c>
      <c r="AJ163">
        <v>62.757646713950386</v>
      </c>
      <c r="AK163">
        <v>1.6410252884670835</v>
      </c>
      <c r="AL163">
        <v>0.94684874254719975</v>
      </c>
      <c r="AM163">
        <v>586.62934808630712</v>
      </c>
      <c r="AN163">
        <v>2.7741407393477857E-8</v>
      </c>
      <c r="AO163">
        <v>4.0266658507354342E-8</v>
      </c>
      <c r="AP163">
        <v>4.0692619908669077</v>
      </c>
      <c r="AQ163">
        <v>7.968090774891214E-5</v>
      </c>
      <c r="AR163">
        <v>1.4009850237721973E-5</v>
      </c>
      <c r="AS163">
        <v>31.423982253782928</v>
      </c>
      <c r="AT163">
        <v>14.118928418593478</v>
      </c>
      <c r="AU163">
        <v>3.7471300288870668</v>
      </c>
      <c r="AV163">
        <v>0.32213196197984084</v>
      </c>
      <c r="AW163">
        <v>1.3775313310751358E-2</v>
      </c>
      <c r="AX163">
        <v>0.32213195806067507</v>
      </c>
      <c r="AY163">
        <v>3.9191657696946436E-9</v>
      </c>
      <c r="AZ163">
        <v>1296391.2423132048</v>
      </c>
      <c r="BA163">
        <v>1.9581169245860495E-5</v>
      </c>
      <c r="BB163" s="40">
        <v>1820097.8619133306</v>
      </c>
      <c r="BC163" s="62">
        <v>-5593.6732429193798</v>
      </c>
      <c r="BD163" s="61">
        <v>-0.30638654642393631</v>
      </c>
      <c r="BE163" s="40">
        <v>2060880.5793704267</v>
      </c>
      <c r="BF163" s="58">
        <v>0.88316512860213758</v>
      </c>
      <c r="BG163">
        <v>0.85964649999999998</v>
      </c>
      <c r="BH163">
        <v>4.5999999999999999E-2</v>
      </c>
      <c r="BI163">
        <v>5625</v>
      </c>
      <c r="BJ163">
        <v>1.041210720364562</v>
      </c>
      <c r="BK163">
        <v>64.868237002937462</v>
      </c>
      <c r="BL163">
        <v>1.8200978619133306</v>
      </c>
      <c r="BM163">
        <v>64.868237002937462</v>
      </c>
      <c r="BN163">
        <v>1.041210720364562</v>
      </c>
      <c r="BO163">
        <v>618.42921163426797</v>
      </c>
      <c r="BP163">
        <v>2.09926471690708E-5</v>
      </c>
      <c r="BQ163">
        <v>7.4460052731600487E-2</v>
      </c>
      <c r="BR163">
        <v>5533.4998060786011</v>
      </c>
      <c r="BS163">
        <v>1891396.3096055591</v>
      </c>
      <c r="BT163">
        <v>1.5600688527290127</v>
      </c>
      <c r="BU163">
        <v>2886.7646090408784</v>
      </c>
      <c r="BV163">
        <v>18256.622802230326</v>
      </c>
      <c r="BW163">
        <v>2.0726633336787966E-5</v>
      </c>
      <c r="BX163">
        <v>7.6290138201826882E-2</v>
      </c>
      <c r="BY163">
        <v>6102.4319389696338</v>
      </c>
      <c r="BZ163">
        <v>1915671.2399576467</v>
      </c>
      <c r="CA163">
        <v>1.6579189950752877</v>
      </c>
      <c r="CB163">
        <v>2988.2019328783631</v>
      </c>
      <c r="CC163">
        <v>19362.617887827106</v>
      </c>
      <c r="CD163">
        <v>-8.9670400128108989E-3</v>
      </c>
    </row>
    <row r="164" spans="1:82">
      <c r="A164" s="13" t="s">
        <v>464</v>
      </c>
      <c r="B164">
        <v>10342135.5</v>
      </c>
      <c r="C164">
        <v>586.62934811404853</v>
      </c>
      <c r="D164">
        <v>57.834347481476556</v>
      </c>
      <c r="E164">
        <v>682.73423489413699</v>
      </c>
      <c r="F164">
        <v>2719133.9552968023</v>
      </c>
      <c r="G164">
        <v>1422742.7129835975</v>
      </c>
      <c r="H164">
        <v>2.034598138151524E-5</v>
      </c>
      <c r="I164">
        <v>8.0783186488786479E-5</v>
      </c>
      <c r="J164">
        <v>0.53118424554503196</v>
      </c>
      <c r="K164">
        <v>6225.9383024586587</v>
      </c>
      <c r="L164">
        <v>1.1196388134007678E-2</v>
      </c>
      <c r="M164" s="14">
        <v>159</v>
      </c>
      <c r="N164">
        <v>2665.8960000000002</v>
      </c>
      <c r="O164" s="12">
        <v>8.7843467213758383E-5</v>
      </c>
      <c r="P164" s="12">
        <v>2.9843873572041598E-2</v>
      </c>
      <c r="Q164" s="12">
        <v>1.1773735336561952E-2</v>
      </c>
      <c r="R164">
        <v>2.8447999999999998</v>
      </c>
      <c r="S164" s="40">
        <v>1717400.16796875</v>
      </c>
      <c r="T164">
        <v>500.87222222222221</v>
      </c>
      <c r="U164" s="17">
        <v>586.84101858972792</v>
      </c>
      <c r="V164">
        <v>0.03</v>
      </c>
      <c r="W164" s="12">
        <v>388540.67663146806</v>
      </c>
      <c r="X164" s="100">
        <v>2.5465423194708302E-2</v>
      </c>
      <c r="Y164">
        <v>6.2664928874134578</v>
      </c>
      <c r="Z164">
        <v>6.2664928909185331</v>
      </c>
      <c r="AA164">
        <v>-3.505075341081465E-9</v>
      </c>
      <c r="AB164">
        <v>4.0547450754240136E-5</v>
      </c>
      <c r="AC164" s="100">
        <v>617.37277581587682</v>
      </c>
      <c r="AD164">
        <v>10960.666203130468</v>
      </c>
      <c r="AE164">
        <v>586.84101858972792</v>
      </c>
      <c r="AF164" s="20">
        <v>0</v>
      </c>
      <c r="AG164">
        <v>4.0605836427519675E-5</v>
      </c>
      <c r="AH164">
        <v>33.135660839058339</v>
      </c>
      <c r="AI164">
        <v>0.22030379470430916</v>
      </c>
      <c r="AJ164">
        <v>75.603367369547641</v>
      </c>
      <c r="AK164">
        <v>1.9485883804865203</v>
      </c>
      <c r="AL164">
        <v>0.94684874254719975</v>
      </c>
      <c r="AM164">
        <v>586.62934808363866</v>
      </c>
      <c r="AN164">
        <v>3.0409864848479629E-8</v>
      </c>
      <c r="AO164">
        <v>5.8385673279538828E-8</v>
      </c>
      <c r="AP164">
        <v>3.521966201778334</v>
      </c>
      <c r="AQ164">
        <v>1.0636903245515312E-4</v>
      </c>
      <c r="AR164">
        <v>2.0332111050399607E-5</v>
      </c>
      <c r="AS164">
        <v>37.856037367574451</v>
      </c>
      <c r="AT164">
        <v>14.584476187233232</v>
      </c>
      <c r="AU164">
        <v>3.2130154478221158</v>
      </c>
      <c r="AV164">
        <v>0.30895075395621818</v>
      </c>
      <c r="AW164">
        <v>1.9991785543378441E-2</v>
      </c>
      <c r="AX164">
        <v>0.30895073365203374</v>
      </c>
      <c r="AY164">
        <v>2.0304184444874807E-8</v>
      </c>
      <c r="AZ164">
        <v>1296391.2423132048</v>
      </c>
      <c r="BA164">
        <v>3.0201605115189514E-5</v>
      </c>
      <c r="BB164" s="40">
        <v>1711055.2647796804</v>
      </c>
      <c r="BC164" s="62">
        <v>-6344.9031890695915</v>
      </c>
      <c r="BD164" s="61">
        <v>-0.36944815235310047</v>
      </c>
      <c r="BE164" s="40">
        <v>2047697.9743851146</v>
      </c>
      <c r="BF164" s="58">
        <v>0.83559943223242106</v>
      </c>
      <c r="BG164">
        <v>0.85964649999999998</v>
      </c>
      <c r="BH164">
        <v>4.5999999999999999E-2</v>
      </c>
      <c r="BI164">
        <v>5625</v>
      </c>
      <c r="BJ164">
        <v>1.0317034488962713</v>
      </c>
      <c r="BK164">
        <v>85.75712589182632</v>
      </c>
      <c r="BL164">
        <v>1.7110552647796804</v>
      </c>
      <c r="BM164">
        <v>85.75712589182632</v>
      </c>
      <c r="BN164">
        <v>1.0317034488962713</v>
      </c>
      <c r="BO164">
        <v>2093.7145698804425</v>
      </c>
      <c r="BP164">
        <v>2.1135851552252615E-5</v>
      </c>
      <c r="BQ164">
        <v>7.3675256151230939E-2</v>
      </c>
      <c r="BR164">
        <v>5289.413103898466</v>
      </c>
      <c r="BS164">
        <v>1485038.5309152091</v>
      </c>
      <c r="BT164">
        <v>1.5174192259753667</v>
      </c>
      <c r="BU164">
        <v>2352.6658393614071</v>
      </c>
      <c r="BV164">
        <v>14722.027750609981</v>
      </c>
      <c r="BW164">
        <v>2.0356919374249572E-5</v>
      </c>
      <c r="BX164">
        <v>8.0159400765934127E-2</v>
      </c>
      <c r="BY164">
        <v>7342.4168235416064</v>
      </c>
      <c r="BZ164">
        <v>1541861.6816109596</v>
      </c>
      <c r="CA164">
        <v>1.8646470140841043</v>
      </c>
      <c r="CB164">
        <v>2632.7087716597039</v>
      </c>
      <c r="CC164">
        <v>17924.33339928338</v>
      </c>
      <c r="CD164">
        <v>-2.3559717395667288E-2</v>
      </c>
    </row>
    <row r="165" spans="1:82">
      <c r="A165" s="13" t="s">
        <v>465</v>
      </c>
      <c r="B165">
        <v>6894757</v>
      </c>
      <c r="C165">
        <v>557.9555433683945</v>
      </c>
      <c r="D165">
        <v>35.912201546482187</v>
      </c>
      <c r="E165">
        <v>741.60696547116322</v>
      </c>
      <c r="F165">
        <v>2773986.3931282857</v>
      </c>
      <c r="G165">
        <v>1262216.8044180477</v>
      </c>
      <c r="H165">
        <v>1.8842961067074993E-5</v>
      </c>
      <c r="I165">
        <v>9.1664221959570591E-5</v>
      </c>
      <c r="J165">
        <v>0.57455467837308971</v>
      </c>
      <c r="K165">
        <v>5381.5043013861787</v>
      </c>
      <c r="L165">
        <v>1.7696341183854724E-2</v>
      </c>
      <c r="M165" s="14">
        <v>160</v>
      </c>
      <c r="N165">
        <v>3337.116</v>
      </c>
      <c r="O165" s="12">
        <v>8.7843467213758383E-5</v>
      </c>
      <c r="P165" s="12">
        <v>2.9843873572041598E-2</v>
      </c>
      <c r="Q165" s="12">
        <v>1.1773735336561952E-2</v>
      </c>
      <c r="R165">
        <v>2.8447999999999998</v>
      </c>
      <c r="S165" s="40">
        <v>828666.43359375</v>
      </c>
      <c r="T165">
        <v>537.26111111111106</v>
      </c>
      <c r="U165" s="17">
        <v>575.59846319567123</v>
      </c>
      <c r="V165">
        <v>0.03</v>
      </c>
      <c r="W165" s="12">
        <v>428633.11040523159</v>
      </c>
      <c r="X165" s="100">
        <v>2.5925405271376496E-2</v>
      </c>
      <c r="Y165">
        <v>6.2106523967653464</v>
      </c>
      <c r="Z165">
        <v>6.2106524004142756</v>
      </c>
      <c r="AA165">
        <v>-3.6489291588281958E-9</v>
      </c>
      <c r="AB165">
        <v>4.3637549610637393E-5</v>
      </c>
      <c r="AC165" s="100">
        <v>568.74621255177749</v>
      </c>
      <c r="AD165">
        <v>12200.384100005234</v>
      </c>
      <c r="AE165">
        <v>575.59846286967843</v>
      </c>
      <c r="AF165" s="20">
        <v>-3.2599280075373827E-7</v>
      </c>
      <c r="AG165">
        <v>4.3667996392393581E-5</v>
      </c>
      <c r="AH165">
        <v>48.663615647770293</v>
      </c>
      <c r="AI165">
        <v>0.2561623428084519</v>
      </c>
      <c r="AJ165">
        <v>90.500816204081175</v>
      </c>
      <c r="AK165">
        <v>0.70137732227052796</v>
      </c>
      <c r="AL165">
        <v>0.8585630285971243</v>
      </c>
      <c r="AM165">
        <v>557.95554334979352</v>
      </c>
      <c r="AN165">
        <v>1.8600985640659928E-8</v>
      </c>
      <c r="AO165">
        <v>3.0446781756188592E-8</v>
      </c>
      <c r="AP165">
        <v>4.2772695306806794</v>
      </c>
      <c r="AQ165">
        <v>1.7742932036998941E-4</v>
      </c>
      <c r="AR165">
        <v>2.1849221587074885E-5</v>
      </c>
      <c r="AS165">
        <v>45.281958193954161</v>
      </c>
      <c r="AT165">
        <v>15.032271698231854</v>
      </c>
      <c r="AU165">
        <v>3.8507019359522578</v>
      </c>
      <c r="AV165">
        <v>0.42656759472842154</v>
      </c>
      <c r="AW165">
        <v>1.8186488003736036E-2</v>
      </c>
      <c r="AX165">
        <v>0.42656759206082057</v>
      </c>
      <c r="AY165">
        <v>2.6676009734494244E-9</v>
      </c>
      <c r="AZ165">
        <v>1511769.588710238</v>
      </c>
      <c r="BA165">
        <v>4.1481912490502678E-5</v>
      </c>
      <c r="BB165" s="40">
        <v>822890.46124873846</v>
      </c>
      <c r="BC165" s="62">
        <v>-5775.9723450115416</v>
      </c>
      <c r="BD165" s="61">
        <v>-0.69702018940991473</v>
      </c>
      <c r="BE165" s="40">
        <v>1876324.10957606</v>
      </c>
      <c r="BF165" s="58">
        <v>0.43856520152835632</v>
      </c>
      <c r="BG165">
        <v>0.85964649999999998</v>
      </c>
      <c r="BH165">
        <v>4.5999999999999999E-2</v>
      </c>
      <c r="BI165">
        <v>5625</v>
      </c>
      <c r="BJ165">
        <v>1.04305088290308</v>
      </c>
      <c r="BK165">
        <v>20.694432257283438</v>
      </c>
      <c r="BL165">
        <v>0.82289046124873844</v>
      </c>
      <c r="BM165">
        <v>20.694432257283438</v>
      </c>
      <c r="BN165">
        <v>1.04305088290308</v>
      </c>
      <c r="BO165">
        <v>372.70494586861827</v>
      </c>
      <c r="BP165">
        <v>1.9134508951603233E-5</v>
      </c>
      <c r="BQ165">
        <v>6.2061718370763963E-2</v>
      </c>
      <c r="BR165">
        <v>4796.7084899877664</v>
      </c>
      <c r="BS165">
        <v>2053374.9086941809</v>
      </c>
      <c r="BT165">
        <v>1.4788933331104657</v>
      </c>
      <c r="BU165">
        <v>3017.7077425540615</v>
      </c>
      <c r="BV165">
        <v>15906.942248147467</v>
      </c>
      <c r="BW165">
        <v>1.9778366618497058E-5</v>
      </c>
      <c r="BX165">
        <v>6.0833601286235731E-2</v>
      </c>
      <c r="BY165">
        <v>4100.2155142383863</v>
      </c>
      <c r="BZ165">
        <v>1986530.0977210784</v>
      </c>
      <c r="CA165">
        <v>1.3330719198076642</v>
      </c>
      <c r="CB165">
        <v>2819.3265923687559</v>
      </c>
      <c r="CC165">
        <v>14567.151792790775</v>
      </c>
      <c r="CD165">
        <v>0.13900468282906003</v>
      </c>
    </row>
    <row r="166" spans="1:82">
      <c r="A166" s="13" t="s">
        <v>466</v>
      </c>
      <c r="B166">
        <v>6894757</v>
      </c>
      <c r="C166">
        <v>557.9555433683945</v>
      </c>
      <c r="D166">
        <v>35.912201546482187</v>
      </c>
      <c r="E166">
        <v>741.60696547116322</v>
      </c>
      <c r="F166">
        <v>2773986.3931282857</v>
      </c>
      <c r="G166">
        <v>1262216.8044180477</v>
      </c>
      <c r="H166">
        <v>1.8842961067074993E-5</v>
      </c>
      <c r="I166">
        <v>9.1664221959570591E-5</v>
      </c>
      <c r="J166">
        <v>0.57455467837308971</v>
      </c>
      <c r="K166">
        <v>5381.5043013861787</v>
      </c>
      <c r="L166">
        <v>1.7696341183854724E-2</v>
      </c>
      <c r="M166" s="14">
        <v>161</v>
      </c>
      <c r="N166">
        <v>3955.4520000000002</v>
      </c>
      <c r="O166" s="12">
        <v>8.7843467213758383E-5</v>
      </c>
      <c r="P166" s="12">
        <v>2.9843873572041598E-2</v>
      </c>
      <c r="Q166" s="12">
        <v>1.1773735336561952E-2</v>
      </c>
      <c r="R166">
        <v>2.8447999999999998</v>
      </c>
      <c r="S166" s="40">
        <v>935624.78828124993</v>
      </c>
      <c r="T166">
        <v>538.48333333333335</v>
      </c>
      <c r="U166" s="17">
        <v>575.0023663963525</v>
      </c>
      <c r="V166">
        <v>0.03</v>
      </c>
      <c r="W166" s="12">
        <v>508054.7675953111</v>
      </c>
      <c r="X166" s="100">
        <v>2.4128332833454252E-2</v>
      </c>
      <c r="Y166">
        <v>6.4377831299932451</v>
      </c>
      <c r="Z166">
        <v>6.4377831582140441</v>
      </c>
      <c r="AA166">
        <v>-2.8220799030975741E-8</v>
      </c>
      <c r="AB166">
        <v>3.3374053961148446E-5</v>
      </c>
      <c r="AC166" s="100">
        <v>568.36452206106492</v>
      </c>
      <c r="AD166">
        <v>13950.80278904863</v>
      </c>
      <c r="AE166">
        <v>575.00236606649582</v>
      </c>
      <c r="AF166" s="20">
        <v>-3.2985667530738283E-7</v>
      </c>
      <c r="AG166">
        <v>3.3399512149716892E-5</v>
      </c>
      <c r="AH166">
        <v>63.629097757636991</v>
      </c>
      <c r="AI166">
        <v>0.29291457524684394</v>
      </c>
      <c r="AJ166">
        <v>79.150752744404045</v>
      </c>
      <c r="AK166">
        <v>0.69162838649166891</v>
      </c>
      <c r="AL166">
        <v>0.8585630285971243</v>
      </c>
      <c r="AM166">
        <v>557.95554336179396</v>
      </c>
      <c r="AN166">
        <v>6.6005441112793051E-9</v>
      </c>
      <c r="AO166">
        <v>2.5458188568446732E-8</v>
      </c>
      <c r="AP166">
        <v>4.7447955947714826</v>
      </c>
      <c r="AQ166">
        <v>1.4418617119467116E-4</v>
      </c>
      <c r="AR166">
        <v>1.671248516914267E-5</v>
      </c>
      <c r="AS166">
        <v>39.605542004257799</v>
      </c>
      <c r="AT166">
        <v>14.697422645177181</v>
      </c>
      <c r="AU166">
        <v>4.3050893113354194</v>
      </c>
      <c r="AV166">
        <v>0.43970628343606322</v>
      </c>
      <c r="AW166">
        <v>1.3909049371839826E-2</v>
      </c>
      <c r="AX166">
        <v>0.43970627506087634</v>
      </c>
      <c r="AY166">
        <v>8.3751868773518368E-9</v>
      </c>
      <c r="AZ166">
        <v>1511769.588710238</v>
      </c>
      <c r="BA166">
        <v>3.0388278760323585E-5</v>
      </c>
      <c r="BB166" s="40">
        <v>939249.13163030974</v>
      </c>
      <c r="BC166" s="62">
        <v>3624.3433490598109</v>
      </c>
      <c r="BD166" s="61">
        <v>0.38737145428967928</v>
      </c>
      <c r="BE166" s="40">
        <v>2131187.8059587567</v>
      </c>
      <c r="BF166" s="58">
        <v>0.44071626583269141</v>
      </c>
      <c r="BG166">
        <v>0.85964649999999998</v>
      </c>
      <c r="BH166">
        <v>4.5999999999999999E-2</v>
      </c>
      <c r="BI166">
        <v>5625</v>
      </c>
      <c r="BJ166">
        <v>1.0426798789461691</v>
      </c>
      <c r="BK166">
        <v>19.472210035061153</v>
      </c>
      <c r="BL166">
        <v>0.93924913163030965</v>
      </c>
      <c r="BM166">
        <v>19.472210035061153</v>
      </c>
      <c r="BN166">
        <v>1.0426798789461691</v>
      </c>
      <c r="BO166">
        <v>421.39016084464402</v>
      </c>
      <c r="BP166">
        <v>1.912428909215159E-5</v>
      </c>
      <c r="BQ166">
        <v>6.208913818218742E-2</v>
      </c>
      <c r="BR166">
        <v>4811.6323474682431</v>
      </c>
      <c r="BS166">
        <v>2435146.4653181108</v>
      </c>
      <c r="BT166">
        <v>1.4820474355453328</v>
      </c>
      <c r="BU166">
        <v>3461.7264610360858</v>
      </c>
      <c r="BV166">
        <v>18255.515895685785</v>
      </c>
      <c r="BW166">
        <v>1.9747524740711135E-5</v>
      </c>
      <c r="BX166">
        <v>6.0874401104935368E-2</v>
      </c>
      <c r="BY166">
        <v>4125.6984174320305</v>
      </c>
      <c r="BZ166">
        <v>2358292.7782572098</v>
      </c>
      <c r="CA166">
        <v>1.3383676897372623</v>
      </c>
      <c r="CB166">
        <v>3239.1882642287892</v>
      </c>
      <c r="CC166">
        <v>16747.755917251852</v>
      </c>
      <c r="CD166">
        <v>0.13432388286218269</v>
      </c>
    </row>
    <row r="167" spans="1:82">
      <c r="A167" s="13" t="s">
        <v>467</v>
      </c>
      <c r="B167">
        <v>6894757</v>
      </c>
      <c r="C167">
        <v>557.9555433683945</v>
      </c>
      <c r="D167">
        <v>35.912201546482187</v>
      </c>
      <c r="E167">
        <v>741.60696547116322</v>
      </c>
      <c r="F167">
        <v>2773986.3931282857</v>
      </c>
      <c r="G167">
        <v>1262216.8044180477</v>
      </c>
      <c r="H167">
        <v>1.8842961067074993E-5</v>
      </c>
      <c r="I167">
        <v>9.1664221959570591E-5</v>
      </c>
      <c r="J167">
        <v>0.57455467837308971</v>
      </c>
      <c r="K167">
        <v>5381.5043013861787</v>
      </c>
      <c r="L167">
        <v>1.7696341183854724E-2</v>
      </c>
      <c r="M167" s="14">
        <v>162</v>
      </c>
      <c r="N167">
        <v>2034</v>
      </c>
      <c r="O167" s="12">
        <v>8.7843467213758383E-5</v>
      </c>
      <c r="P167" s="12">
        <v>2.9843873572041598E-2</v>
      </c>
      <c r="Q167" s="12">
        <v>1.1773735336561952E-2</v>
      </c>
      <c r="R167">
        <v>3.4036</v>
      </c>
      <c r="S167" s="40">
        <v>697395.19140625</v>
      </c>
      <c r="T167">
        <v>507.92777777777775</v>
      </c>
      <c r="U167" s="17">
        <v>576.18797875672851</v>
      </c>
      <c r="V167">
        <v>0.03</v>
      </c>
      <c r="W167" s="12">
        <v>261255.4512831562</v>
      </c>
      <c r="X167" s="100">
        <v>3.2385629819127668E-2</v>
      </c>
      <c r="Y167">
        <v>5.5567879769188053</v>
      </c>
      <c r="Z167">
        <v>5.556787983803444</v>
      </c>
      <c r="AA167">
        <v>-6.8846386369614265E-9</v>
      </c>
      <c r="AB167">
        <v>9.403169648201004E-5</v>
      </c>
      <c r="AC167" s="100">
        <v>574.03132768599585</v>
      </c>
      <c r="AD167">
        <v>8311.2538210746116</v>
      </c>
      <c r="AE167">
        <v>576.18797875672851</v>
      </c>
      <c r="AF167" s="20">
        <v>0</v>
      </c>
      <c r="AG167">
        <v>9.4094352103916198E-5</v>
      </c>
      <c r="AH167">
        <v>22.583458785823801</v>
      </c>
      <c r="AI167">
        <v>0.17450518221645633</v>
      </c>
      <c r="AJ167">
        <v>132.84518822784705</v>
      </c>
      <c r="AK167">
        <v>0.98355720599821161</v>
      </c>
      <c r="AL167">
        <v>0.8585630285971243</v>
      </c>
      <c r="AM167">
        <v>557.95554333815699</v>
      </c>
      <c r="AN167">
        <v>3.0237515602493659E-8</v>
      </c>
      <c r="AO167">
        <v>6.2655621906157651E-8</v>
      </c>
      <c r="AP167">
        <v>3.1813392461979961</v>
      </c>
      <c r="AQ167">
        <v>3.2072931656526761E-4</v>
      </c>
      <c r="AR167">
        <v>4.7078503862911178E-5</v>
      </c>
      <c r="AS167">
        <v>66.466823643643139</v>
      </c>
      <c r="AT167">
        <v>15.991757326491765</v>
      </c>
      <c r="AU167">
        <v>2.7906445262207962</v>
      </c>
      <c r="AV167">
        <v>0.39069471997719996</v>
      </c>
      <c r="AW167">
        <v>3.9188871403176957E-2</v>
      </c>
      <c r="AX167">
        <v>0.39069471304254455</v>
      </c>
      <c r="AY167">
        <v>6.9346554054661169E-9</v>
      </c>
      <c r="AZ167">
        <v>1511769.588710238</v>
      </c>
      <c r="BA167">
        <v>1.0081581741040969E-4</v>
      </c>
      <c r="BB167" s="40">
        <v>696772.13500631251</v>
      </c>
      <c r="BC167" s="62">
        <v>-623.05639993748628</v>
      </c>
      <c r="BD167" s="61">
        <v>-8.9340507020292947E-2</v>
      </c>
      <c r="BE167" s="40">
        <v>1156854.2111998831</v>
      </c>
      <c r="BF167" s="58">
        <v>0.60229900039316453</v>
      </c>
      <c r="BG167">
        <v>0.92652899999999994</v>
      </c>
      <c r="BH167">
        <v>4.5999999999999999E-2</v>
      </c>
      <c r="BI167">
        <v>5625</v>
      </c>
      <c r="BJ167">
        <v>1.0451849813026115</v>
      </c>
      <c r="BK167">
        <v>50.027765590616752</v>
      </c>
      <c r="BL167">
        <v>0.69677213500631252</v>
      </c>
      <c r="BM167">
        <v>50.027765590616752</v>
      </c>
      <c r="BN167">
        <v>1.0451849813026115</v>
      </c>
      <c r="BO167">
        <v>100.55608274035734</v>
      </c>
      <c r="BP167">
        <v>1.9275377236617355E-5</v>
      </c>
      <c r="BQ167">
        <v>6.1713967565667729E-2</v>
      </c>
      <c r="BR167">
        <v>4606.8934790702442</v>
      </c>
      <c r="BS167">
        <v>1242402.5418850696</v>
      </c>
      <c r="BT167">
        <v>1.4388899822961938</v>
      </c>
      <c r="BU167">
        <v>1996.8651455920922</v>
      </c>
      <c r="BV167">
        <v>10466.896639454138</v>
      </c>
      <c r="BW167">
        <v>1.9808822985384543E-5</v>
      </c>
      <c r="BX167">
        <v>6.0794750165928321E-2</v>
      </c>
      <c r="BY167">
        <v>4075.6052347844829</v>
      </c>
      <c r="BZ167">
        <v>1208945.008607341</v>
      </c>
      <c r="CA167">
        <v>1.3279591154467516</v>
      </c>
      <c r="CB167">
        <v>1892.0253676794332</v>
      </c>
      <c r="CC167">
        <v>9769.6445730755077</v>
      </c>
      <c r="CD167">
        <v>8.764982255400687E-2</v>
      </c>
    </row>
    <row r="168" spans="1:82">
      <c r="A168" s="13" t="s">
        <v>468</v>
      </c>
      <c r="B168">
        <v>6894757</v>
      </c>
      <c r="C168">
        <v>557.9555433683945</v>
      </c>
      <c r="D168">
        <v>35.912201546482187</v>
      </c>
      <c r="E168">
        <v>741.60696547116322</v>
      </c>
      <c r="F168">
        <v>2773986.3931282857</v>
      </c>
      <c r="G168">
        <v>1262216.8044180477</v>
      </c>
      <c r="H168">
        <v>1.8842961067074993E-5</v>
      </c>
      <c r="I168">
        <v>9.1664221959570591E-5</v>
      </c>
      <c r="J168">
        <v>0.57455467837308971</v>
      </c>
      <c r="K168">
        <v>5381.5043013861787</v>
      </c>
      <c r="L168">
        <v>1.7696341183854724E-2</v>
      </c>
      <c r="M168" s="14">
        <v>163</v>
      </c>
      <c r="N168">
        <v>2695.7280000000001</v>
      </c>
      <c r="O168" s="12">
        <v>8.7843467213758383E-5</v>
      </c>
      <c r="P168" s="12">
        <v>2.9843873572041598E-2</v>
      </c>
      <c r="Q168" s="12">
        <v>1.1773735336561952E-2</v>
      </c>
      <c r="R168">
        <v>3.4036</v>
      </c>
      <c r="S168" s="40">
        <v>883382.21640624991</v>
      </c>
      <c r="T168">
        <v>509.87222222222221</v>
      </c>
      <c r="U168" s="17">
        <v>575.11195074812952</v>
      </c>
      <c r="V168">
        <v>0.03</v>
      </c>
      <c r="W168" s="12">
        <v>346250.55810060969</v>
      </c>
      <c r="X168" s="100">
        <v>2.8464000920827983E-2</v>
      </c>
      <c r="Y168">
        <v>5.927233380506042</v>
      </c>
      <c r="Z168">
        <v>5.9272333926514351</v>
      </c>
      <c r="AA168">
        <v>-1.2145393135654103E-8</v>
      </c>
      <c r="AB168">
        <v>6.0908854536432731E-5</v>
      </c>
      <c r="AC168" s="100">
        <v>573.77895350318045</v>
      </c>
      <c r="AD168">
        <v>10326.745291817104</v>
      </c>
      <c r="AE168">
        <v>575.11195047399667</v>
      </c>
      <c r="AF168" s="20">
        <v>-2.7413284442445729E-7</v>
      </c>
      <c r="AG168">
        <v>6.0957367350716177E-5</v>
      </c>
      <c r="AH168">
        <v>34.864568677651874</v>
      </c>
      <c r="AI168">
        <v>0.21682294965917381</v>
      </c>
      <c r="AJ168">
        <v>106.9314348073993</v>
      </c>
      <c r="AK168">
        <v>1.001352201890366</v>
      </c>
      <c r="AL168">
        <v>0.8585630285971243</v>
      </c>
      <c r="AM168">
        <v>557.95554334299982</v>
      </c>
      <c r="AN168">
        <v>2.5394683689228259E-8</v>
      </c>
      <c r="AO168">
        <v>4.8512814283445751E-8</v>
      </c>
      <c r="AP168">
        <v>3.760501212457422</v>
      </c>
      <c r="AQ168">
        <v>2.2954464149150066E-4</v>
      </c>
      <c r="AR168">
        <v>3.0502940082499811E-5</v>
      </c>
      <c r="AS168">
        <v>53.508268001464366</v>
      </c>
      <c r="AT168">
        <v>15.449590460112523</v>
      </c>
      <c r="AU168">
        <v>3.3498257745878295</v>
      </c>
      <c r="AV168">
        <v>0.41067543786959249</v>
      </c>
      <c r="AW168">
        <v>2.5384517742905344E-2</v>
      </c>
      <c r="AX168">
        <v>0.41067541444161415</v>
      </c>
      <c r="AY168">
        <v>2.3427978335099908E-8</v>
      </c>
      <c r="AZ168">
        <v>1511769.588710238</v>
      </c>
      <c r="BA168">
        <v>6.1040969945997501E-5</v>
      </c>
      <c r="BB168" s="40">
        <v>891034.35302884097</v>
      </c>
      <c r="BC168" s="62">
        <v>7652.1366225910606</v>
      </c>
      <c r="BD168" s="61">
        <v>0.86623168097284797</v>
      </c>
      <c r="BE168" s="40">
        <v>1354078.7204884128</v>
      </c>
      <c r="BF168" s="58">
        <v>0.65803733530901887</v>
      </c>
      <c r="BG168">
        <v>0.92652899999999994</v>
      </c>
      <c r="BH168">
        <v>4.5999999999999999E-2</v>
      </c>
      <c r="BI168">
        <v>5625</v>
      </c>
      <c r="BJ168">
        <v>1.0454687547891004</v>
      </c>
      <c r="BK168">
        <v>48.083321146172295</v>
      </c>
      <c r="BL168">
        <v>0.89103435302884093</v>
      </c>
      <c r="BM168">
        <v>48.083321146172295</v>
      </c>
      <c r="BN168">
        <v>1.0454687547891004</v>
      </c>
      <c r="BO168">
        <v>65.340080752156197</v>
      </c>
      <c r="BP168">
        <v>1.9268677023872436E-5</v>
      </c>
      <c r="BQ168">
        <v>6.172930881004262E-2</v>
      </c>
      <c r="BR168">
        <v>4615.3071573430452</v>
      </c>
      <c r="BS168">
        <v>1647170.0663225357</v>
      </c>
      <c r="BT168">
        <v>1.4406586546185649</v>
      </c>
      <c r="BU168">
        <v>2503.4736584473831</v>
      </c>
      <c r="BV168">
        <v>13125.630408915937</v>
      </c>
      <c r="BW168">
        <v>1.9753198066816145E-5</v>
      </c>
      <c r="BX168">
        <v>6.0866784356681185E-2</v>
      </c>
      <c r="BY168">
        <v>4120.9674914139132</v>
      </c>
      <c r="BZ168">
        <v>1606767.0614146376</v>
      </c>
      <c r="CA168">
        <v>1.337384386988306</v>
      </c>
      <c r="CB168">
        <v>2382.2792701633275</v>
      </c>
      <c r="CC168">
        <v>12315.690345453699</v>
      </c>
      <c r="CD168">
        <v>6.415850143220668E-2</v>
      </c>
    </row>
    <row r="169" spans="1:82">
      <c r="A169" s="13" t="s">
        <v>468</v>
      </c>
      <c r="B169">
        <v>6894757</v>
      </c>
      <c r="C169">
        <v>557.9555433683945</v>
      </c>
      <c r="D169">
        <v>35.912201546482187</v>
      </c>
      <c r="E169">
        <v>741.60696547116322</v>
      </c>
      <c r="F169">
        <v>2773986.3931282857</v>
      </c>
      <c r="G169">
        <v>1262216.8044180477</v>
      </c>
      <c r="H169">
        <v>1.8842961067074993E-5</v>
      </c>
      <c r="I169">
        <v>9.1664221959570591E-5</v>
      </c>
      <c r="J169">
        <v>0.57455467837308971</v>
      </c>
      <c r="K169">
        <v>5381.5043013861787</v>
      </c>
      <c r="L169">
        <v>1.7696341183854724E-2</v>
      </c>
      <c r="M169" s="14">
        <v>164</v>
      </c>
      <c r="N169">
        <v>2695.7280000000001</v>
      </c>
      <c r="O169" s="12">
        <v>8.7843467213758383E-5</v>
      </c>
      <c r="P169" s="12">
        <v>2.9843873572041598E-2</v>
      </c>
      <c r="Q169" s="12">
        <v>1.1773735336561952E-2</v>
      </c>
      <c r="R169">
        <v>2.8447999999999998</v>
      </c>
      <c r="S169" s="40">
        <v>1114340.06640625</v>
      </c>
      <c r="T169">
        <v>509.87222222222221</v>
      </c>
      <c r="U169" s="17">
        <v>573.69200851173764</v>
      </c>
      <c r="V169">
        <v>0.03</v>
      </c>
      <c r="W169" s="12">
        <v>346250.55810060969</v>
      </c>
      <c r="X169" s="100">
        <v>2.8464000920827983E-2</v>
      </c>
      <c r="Y169">
        <v>5.927233380506042</v>
      </c>
      <c r="Z169">
        <v>5.9272333926514351</v>
      </c>
      <c r="AA169">
        <v>-1.2145393135654103E-8</v>
      </c>
      <c r="AB169">
        <v>6.0908854536432731E-5</v>
      </c>
      <c r="AC169" s="100">
        <v>576.51645109145034</v>
      </c>
      <c r="AD169">
        <v>10326.745291817104</v>
      </c>
      <c r="AE169">
        <v>573.69200851173764</v>
      </c>
      <c r="AF169" s="20">
        <v>0</v>
      </c>
      <c r="AG169">
        <v>6.0970045854962874E-5</v>
      </c>
      <c r="AH169">
        <v>34.864568677651874</v>
      </c>
      <c r="AI169">
        <v>0.21682294965917381</v>
      </c>
      <c r="AJ169">
        <v>106.95367544391679</v>
      </c>
      <c r="AK169">
        <v>1.1745505021474623</v>
      </c>
      <c r="AL169">
        <v>0.8585630285971243</v>
      </c>
      <c r="AM169">
        <v>557.95554333842563</v>
      </c>
      <c r="AN169">
        <v>2.996887360495748E-8</v>
      </c>
      <c r="AO169">
        <v>6.1191318530142249E-8</v>
      </c>
      <c r="AP169">
        <v>3.7607042942002735</v>
      </c>
      <c r="AQ169">
        <v>2.2951985088657894E-4</v>
      </c>
      <c r="AR169">
        <v>3.0515618586746508E-5</v>
      </c>
      <c r="AS169">
        <v>53.530508637981868</v>
      </c>
      <c r="AT169">
        <v>15.450629365709908</v>
      </c>
      <c r="AU169">
        <v>3.3500510331638722</v>
      </c>
      <c r="AV169">
        <v>0.41065326103640132</v>
      </c>
      <c r="AW169">
        <v>2.5384517742905344E-2</v>
      </c>
      <c r="AX169">
        <v>0.41065323756399053</v>
      </c>
      <c r="AY169">
        <v>2.3472410792813037E-8</v>
      </c>
      <c r="AZ169">
        <v>1511769.588710238</v>
      </c>
      <c r="BA169">
        <v>6.1031081662161664E-5</v>
      </c>
      <c r="BB169" s="40">
        <v>1124082.4028922261</v>
      </c>
      <c r="BC169" s="62">
        <v>9742.3364859761205</v>
      </c>
      <c r="BD169" s="61">
        <v>0.87426960401730724</v>
      </c>
      <c r="BE169" s="40">
        <v>2021332.7644144909</v>
      </c>
      <c r="BF169" s="58">
        <v>0.55610952470650388</v>
      </c>
      <c r="BG169">
        <v>0.85964649999999998</v>
      </c>
      <c r="BH169">
        <v>4.5999999999999999E-2</v>
      </c>
      <c r="BI169">
        <v>5625</v>
      </c>
      <c r="BJ169">
        <v>1.0454687547891004</v>
      </c>
      <c r="BK169">
        <v>48.083321146172295</v>
      </c>
      <c r="BL169">
        <v>1.1240824028922261</v>
      </c>
      <c r="BM169">
        <v>48.083321146172295</v>
      </c>
      <c r="BN169">
        <v>1.0454687547891004</v>
      </c>
      <c r="BO169">
        <v>65.340080752156197</v>
      </c>
      <c r="BP169">
        <v>1.934121722265188E-5</v>
      </c>
      <c r="BQ169">
        <v>6.1569070676639026E-2</v>
      </c>
      <c r="BR169">
        <v>4527.1041483176241</v>
      </c>
      <c r="BS169">
        <v>1640992.2729262311</v>
      </c>
      <c r="BT169">
        <v>1.4221378325172958</v>
      </c>
      <c r="BU169">
        <v>2483.0744479304331</v>
      </c>
      <c r="BV169">
        <v>12984.883880074369</v>
      </c>
      <c r="BW169">
        <v>1.9679563395963169E-5</v>
      </c>
      <c r="BX169">
        <v>6.0969663328481478E-2</v>
      </c>
      <c r="BY169">
        <v>4183.9569304357283</v>
      </c>
      <c r="BZ169">
        <v>1612779.07302913</v>
      </c>
      <c r="CA169">
        <v>1.3504822097324201</v>
      </c>
      <c r="CB169">
        <v>2398.7406041863496</v>
      </c>
      <c r="CC169">
        <v>12421.750860615708</v>
      </c>
      <c r="CD169">
        <v>0.11978003807270346</v>
      </c>
    </row>
    <row r="170" spans="1:82">
      <c r="A170" s="13" t="s">
        <v>469</v>
      </c>
      <c r="B170">
        <v>6929230.7849999992</v>
      </c>
      <c r="C170">
        <v>558.29203600105939</v>
      </c>
      <c r="D170">
        <v>36.112628729543864</v>
      </c>
      <c r="E170">
        <v>740.98924059918693</v>
      </c>
      <c r="F170">
        <v>2773544.3894911981</v>
      </c>
      <c r="G170">
        <v>1264004.5848954136</v>
      </c>
      <c r="H170">
        <v>1.8858207428755902E-5</v>
      </c>
      <c r="I170">
        <v>9.153327225458676E-5</v>
      </c>
      <c r="J170">
        <v>0.57409352654494039</v>
      </c>
      <c r="K170">
        <v>5388.3501421492238</v>
      </c>
      <c r="L170">
        <v>1.7618541336580251E-2</v>
      </c>
      <c r="M170" s="14">
        <v>165</v>
      </c>
      <c r="N170">
        <v>3376.44</v>
      </c>
      <c r="O170" s="12">
        <v>8.7843467213758383E-5</v>
      </c>
      <c r="P170" s="12">
        <v>2.9843873572041598E-2</v>
      </c>
      <c r="Q170" s="12">
        <v>1.1773735336561952E-2</v>
      </c>
      <c r="R170">
        <v>2.8447999999999998</v>
      </c>
      <c r="S170" s="40">
        <v>1349395.7942357499</v>
      </c>
      <c r="T170">
        <v>511.26111111111106</v>
      </c>
      <c r="U170" s="17">
        <v>572.88397350425021</v>
      </c>
      <c r="V170">
        <v>0.03</v>
      </c>
      <c r="W170" s="12">
        <v>434304.48798129999</v>
      </c>
      <c r="X170" s="100">
        <v>2.576692596907804E-2</v>
      </c>
      <c r="Y170">
        <v>6.2297224068099988</v>
      </c>
      <c r="Z170">
        <v>6.2297224082534628</v>
      </c>
      <c r="AA170">
        <v>-1.4434640149829647E-9</v>
      </c>
      <c r="AB170">
        <v>4.2665064030685911E-5</v>
      </c>
      <c r="AC170" s="100">
        <v>576.610825613511</v>
      </c>
      <c r="AD170">
        <v>12323.970014122287</v>
      </c>
      <c r="AE170">
        <v>572.88397350425021</v>
      </c>
      <c r="AF170" s="20">
        <v>0</v>
      </c>
      <c r="AG170">
        <v>4.2713737221093995E-5</v>
      </c>
      <c r="AH170">
        <v>49.55400884594993</v>
      </c>
      <c r="AI170">
        <v>0.25860293289945052</v>
      </c>
      <c r="AJ170">
        <v>89.419848783109529</v>
      </c>
      <c r="AK170">
        <v>1.1926052811213967</v>
      </c>
      <c r="AL170">
        <v>0.85911667308406259</v>
      </c>
      <c r="AM170">
        <v>558.29203599726623</v>
      </c>
      <c r="AN170">
        <v>3.7931613405817188E-9</v>
      </c>
      <c r="AO170">
        <v>4.8673190408084807E-8</v>
      </c>
      <c r="AP170">
        <v>4.305951247193021</v>
      </c>
      <c r="AQ170">
        <v>1.7338780557967041E-4</v>
      </c>
      <c r="AR170">
        <v>2.138120520575104E-5</v>
      </c>
      <c r="AS170">
        <v>44.760872278689448</v>
      </c>
      <c r="AT170">
        <v>15.003335927900537</v>
      </c>
      <c r="AU170">
        <v>3.8799066742307775</v>
      </c>
      <c r="AV170">
        <v>0.42604457296224352</v>
      </c>
      <c r="AW170">
        <v>1.7810075316194822E-2</v>
      </c>
      <c r="AX170">
        <v>0.42604456763983128</v>
      </c>
      <c r="AY170">
        <v>5.3224122331663182E-9</v>
      </c>
      <c r="AZ170">
        <v>1509539.8045957845</v>
      </c>
      <c r="BA170">
        <v>4.0267015492267611E-5</v>
      </c>
      <c r="BB170" s="40">
        <v>1352062.7363401777</v>
      </c>
      <c r="BC170" s="62">
        <v>2666.9421044278424</v>
      </c>
      <c r="BD170" s="61">
        <v>0.19763972259438561</v>
      </c>
      <c r="BE170" s="40">
        <v>2214677.637532399</v>
      </c>
      <c r="BF170" s="58">
        <v>0.61050092050717164</v>
      </c>
      <c r="BG170">
        <v>0.85964649999999998</v>
      </c>
      <c r="BH170">
        <v>4.5999999999999999E-2</v>
      </c>
      <c r="BI170">
        <v>5625</v>
      </c>
      <c r="BJ170">
        <v>1.0455975116861582</v>
      </c>
      <c r="BK170">
        <v>47.030924889948324</v>
      </c>
      <c r="BL170">
        <v>1.3520627363401776</v>
      </c>
      <c r="BM170">
        <v>47.030924889948324</v>
      </c>
      <c r="BN170">
        <v>1.0455975116861582</v>
      </c>
      <c r="BO170">
        <v>49.433904808094844</v>
      </c>
      <c r="BP170">
        <v>1.9350158512795676E-5</v>
      </c>
      <c r="BQ170">
        <v>6.1715331543823956E-2</v>
      </c>
      <c r="BR170">
        <v>4546.7425269241248</v>
      </c>
      <c r="BS170">
        <v>2054417.844354793</v>
      </c>
      <c r="BT170">
        <v>1.4255807497424913</v>
      </c>
      <c r="BU170">
        <v>2974.9220304548649</v>
      </c>
      <c r="BV170">
        <v>15593.887086658468</v>
      </c>
      <c r="BW170">
        <v>1.9635414598106796E-5</v>
      </c>
      <c r="BX170">
        <v>6.1183623247639665E-2</v>
      </c>
      <c r="BY170">
        <v>4247.8733430621951</v>
      </c>
      <c r="BZ170">
        <v>2024572.0171151448</v>
      </c>
      <c r="CA170">
        <v>1.3632529396579971</v>
      </c>
      <c r="CB170">
        <v>2888.1849265735896</v>
      </c>
      <c r="CC170">
        <v>15008.798258632447</v>
      </c>
      <c r="CD170">
        <v>8.804406411165655E-2</v>
      </c>
    </row>
    <row r="171" spans="1:82">
      <c r="A171" s="13" t="s">
        <v>470</v>
      </c>
      <c r="B171">
        <v>6929230.7849999992</v>
      </c>
      <c r="C171">
        <v>558.29203600105939</v>
      </c>
      <c r="D171">
        <v>36.112628729543864</v>
      </c>
      <c r="E171">
        <v>740.98924059918693</v>
      </c>
      <c r="F171">
        <v>2773544.3894911981</v>
      </c>
      <c r="G171">
        <v>1264004.5848954136</v>
      </c>
      <c r="H171">
        <v>1.8858207428755902E-5</v>
      </c>
      <c r="I171">
        <v>9.153327225458676E-5</v>
      </c>
      <c r="J171">
        <v>0.57409352654494039</v>
      </c>
      <c r="K171">
        <v>5388.3501421492238</v>
      </c>
      <c r="L171">
        <v>1.7618541336580251E-2</v>
      </c>
      <c r="M171" s="14">
        <v>166</v>
      </c>
      <c r="N171">
        <v>4027.32</v>
      </c>
      <c r="O171" s="12">
        <v>8.7843467213758383E-5</v>
      </c>
      <c r="P171" s="12">
        <v>2.9843873572041598E-2</v>
      </c>
      <c r="Q171" s="12">
        <v>1.1773735336561952E-2</v>
      </c>
      <c r="R171">
        <v>2.8447999999999998</v>
      </c>
      <c r="S171" s="40">
        <v>1302912.2590437499</v>
      </c>
      <c r="T171">
        <v>524.31666666666661</v>
      </c>
      <c r="U171" s="17">
        <v>574.2005877412056</v>
      </c>
      <c r="V171">
        <v>0.03</v>
      </c>
      <c r="W171" s="12">
        <v>518025.83506203257</v>
      </c>
      <c r="X171" s="100">
        <v>2.3922838075632391E-2</v>
      </c>
      <c r="Y171">
        <v>6.4653739588389971</v>
      </c>
      <c r="Z171">
        <v>6.4653739678914466</v>
      </c>
      <c r="AA171">
        <v>-9.0524494567034708E-9</v>
      </c>
      <c r="AB171">
        <v>3.2300415300797874E-5</v>
      </c>
      <c r="AC171" s="100">
        <v>572.97826769805295</v>
      </c>
      <c r="AD171">
        <v>14163.897677620354</v>
      </c>
      <c r="AE171">
        <v>574.2005877412056</v>
      </c>
      <c r="AF171" s="20">
        <v>0</v>
      </c>
      <c r="AG171">
        <v>3.2334271272027139E-5</v>
      </c>
      <c r="AH171">
        <v>65.455039531253476</v>
      </c>
      <c r="AI171">
        <v>0.29721148919731494</v>
      </c>
      <c r="AJ171">
        <v>77.796773357935237</v>
      </c>
      <c r="AK171">
        <v>0.97828608040002407</v>
      </c>
      <c r="AL171">
        <v>0.85911667308406259</v>
      </c>
      <c r="AM171">
        <v>558.29203598945685</v>
      </c>
      <c r="AN171">
        <v>1.1602537597354967E-8</v>
      </c>
      <c r="AO171">
        <v>3.3855971229264988E-8</v>
      </c>
      <c r="AP171">
        <v>4.7953162142519412</v>
      </c>
      <c r="AQ171">
        <v>1.3980485878817067E-4</v>
      </c>
      <c r="AR171">
        <v>1.6184063621628202E-5</v>
      </c>
      <c r="AS171">
        <v>38.93911568285295</v>
      </c>
      <c r="AT171">
        <v>14.654998224873713</v>
      </c>
      <c r="AU171">
        <v>4.3556338465987237</v>
      </c>
      <c r="AV171">
        <v>0.43968236765321755</v>
      </c>
      <c r="AW171">
        <v>1.3483463398480533E-2</v>
      </c>
      <c r="AX171">
        <v>0.43968235518320026</v>
      </c>
      <c r="AY171">
        <v>1.2470017296539737E-8</v>
      </c>
      <c r="AZ171">
        <v>1509539.8045957845</v>
      </c>
      <c r="BA171">
        <v>2.9154460840906176E-5</v>
      </c>
      <c r="BB171" s="40">
        <v>1298932.9504759435</v>
      </c>
      <c r="BC171" s="62">
        <v>-3979.3085678063799</v>
      </c>
      <c r="BD171" s="61">
        <v>-0.30541646532107425</v>
      </c>
      <c r="BE171" s="40">
        <v>2346503.6873855176</v>
      </c>
      <c r="BF171" s="58">
        <v>0.55356100970939404</v>
      </c>
      <c r="BG171">
        <v>0.85964649999999998</v>
      </c>
      <c r="BH171">
        <v>4.5999999999999999E-2</v>
      </c>
      <c r="BI171">
        <v>5625</v>
      </c>
      <c r="BJ171">
        <v>1.0457041335378947</v>
      </c>
      <c r="BK171">
        <v>33.975369334392781</v>
      </c>
      <c r="BL171">
        <v>1.2989329504759435</v>
      </c>
      <c r="BM171">
        <v>33.975369334392781</v>
      </c>
      <c r="BN171">
        <v>1.0457041335378947</v>
      </c>
      <c r="BO171">
        <v>36.296174656974884</v>
      </c>
      <c r="BP171">
        <v>1.9253780046174443E-5</v>
      </c>
      <c r="BQ171">
        <v>6.1935906553608776E-2</v>
      </c>
      <c r="BR171">
        <v>4666.8121959173131</v>
      </c>
      <c r="BS171">
        <v>2462716.3955300269</v>
      </c>
      <c r="BT171">
        <v>1.4507541834270747</v>
      </c>
      <c r="BU171">
        <v>3463.3540449173197</v>
      </c>
      <c r="BV171">
        <v>18219.024494455804</v>
      </c>
      <c r="BW171">
        <v>1.9703914841821592E-5</v>
      </c>
      <c r="BX171">
        <v>6.107908981654564E-2</v>
      </c>
      <c r="BY171">
        <v>4186.0804080759153</v>
      </c>
      <c r="BZ171">
        <v>2406455.7818226493</v>
      </c>
      <c r="CA171">
        <v>1.3504158645697781</v>
      </c>
      <c r="CB171">
        <v>3303.8259297355467</v>
      </c>
      <c r="CC171">
        <v>17139.393313343826</v>
      </c>
      <c r="CD171">
        <v>0.10288744060968827</v>
      </c>
    </row>
    <row r="172" spans="1:82">
      <c r="A172" s="13" t="s">
        <v>471</v>
      </c>
      <c r="B172">
        <v>6963704.5699999994</v>
      </c>
      <c r="C172">
        <v>558.62725106449955</v>
      </c>
      <c r="D172">
        <v>36.313379254333867</v>
      </c>
      <c r="E172">
        <v>740.37241821302507</v>
      </c>
      <c r="F172">
        <v>2773100.0187201402</v>
      </c>
      <c r="G172">
        <v>1265787.4555382729</v>
      </c>
      <c r="H172">
        <v>1.8873437216596153E-5</v>
      </c>
      <c r="I172">
        <v>9.1402951076103415E-5</v>
      </c>
      <c r="J172">
        <v>0.57363308115312306</v>
      </c>
      <c r="K172">
        <v>5395.220131739824</v>
      </c>
      <c r="L172">
        <v>1.7541063006830178E-2</v>
      </c>
      <c r="M172" s="14">
        <v>167</v>
      </c>
      <c r="N172">
        <v>2028.576</v>
      </c>
      <c r="O172" s="12">
        <v>8.7843467213758383E-5</v>
      </c>
      <c r="P172" s="12">
        <v>2.9843873572041598E-2</v>
      </c>
      <c r="Q172" s="12">
        <v>1.1773735336561952E-2</v>
      </c>
      <c r="R172">
        <v>3.4036</v>
      </c>
      <c r="S172" s="40">
        <v>830075.33203125</v>
      </c>
      <c r="T172">
        <v>491.15</v>
      </c>
      <c r="U172" s="17">
        <v>572.40691128250046</v>
      </c>
      <c r="V172">
        <v>0.03</v>
      </c>
      <c r="W172" s="12">
        <v>261303.56463234327</v>
      </c>
      <c r="X172" s="100">
        <v>3.2347106833848283E-2</v>
      </c>
      <c r="Y172">
        <v>5.5600958518221946</v>
      </c>
      <c r="Z172">
        <v>5.5600958583161439</v>
      </c>
      <c r="AA172">
        <v>-6.4939493782389945E-9</v>
      </c>
      <c r="AB172">
        <v>9.3661123663425959E-5</v>
      </c>
      <c r="AC172" s="100">
        <v>578.39159311820163</v>
      </c>
      <c r="AD172">
        <v>8307.8389034962947</v>
      </c>
      <c r="AE172">
        <v>572.40691128250035</v>
      </c>
      <c r="AF172" s="20">
        <v>0</v>
      </c>
      <c r="AG172">
        <v>9.3734677165572674E-5</v>
      </c>
      <c r="AH172">
        <v>22.473866194300008</v>
      </c>
      <c r="AI172">
        <v>0.17422632651293371</v>
      </c>
      <c r="AJ172">
        <v>132.28301389526703</v>
      </c>
      <c r="AK172">
        <v>1.2092158841370588</v>
      </c>
      <c r="AL172">
        <v>0.85967678285727567</v>
      </c>
      <c r="AM172">
        <v>558.62725103220612</v>
      </c>
      <c r="AN172">
        <v>3.2293428375851363E-8</v>
      </c>
      <c r="AO172">
        <v>7.3553502146715124E-8</v>
      </c>
      <c r="AP172">
        <v>3.1724235160897036</v>
      </c>
      <c r="AQ172">
        <v>3.1636025939821543E-4</v>
      </c>
      <c r="AR172">
        <v>4.6904115333859694E-5</v>
      </c>
      <c r="AS172">
        <v>66.193408118260749</v>
      </c>
      <c r="AT172">
        <v>15.981452206830397</v>
      </c>
      <c r="AU172">
        <v>2.7843897103380777</v>
      </c>
      <c r="AV172">
        <v>0.38803380575162594</v>
      </c>
      <c r="AW172">
        <v>3.9161356565261769E-2</v>
      </c>
      <c r="AX172">
        <v>0.38803380019946049</v>
      </c>
      <c r="AY172">
        <v>5.5521654496182293E-9</v>
      </c>
      <c r="AZ172">
        <v>1507312.5631818674</v>
      </c>
      <c r="BA172">
        <v>9.9721950046618554E-5</v>
      </c>
      <c r="BB172" s="40">
        <v>823125.66569614131</v>
      </c>
      <c r="BC172" s="62">
        <v>-6949.66633510869</v>
      </c>
      <c r="BD172" s="61">
        <v>-0.83723320847306593</v>
      </c>
      <c r="BE172" s="40">
        <v>1286374.7844639919</v>
      </c>
      <c r="BF172" s="58">
        <v>0.63988013107635833</v>
      </c>
      <c r="BG172">
        <v>0.92652899999999994</v>
      </c>
      <c r="BH172">
        <v>4.5999999999999999E-2</v>
      </c>
      <c r="BI172">
        <v>5625</v>
      </c>
      <c r="BJ172">
        <v>1.0402222085301216</v>
      </c>
      <c r="BK172">
        <v>67.477251064499569</v>
      </c>
      <c r="BL172">
        <v>0.82312566569614132</v>
      </c>
      <c r="BM172">
        <v>67.477251064499569</v>
      </c>
      <c r="BN172">
        <v>1.0402222085301216</v>
      </c>
      <c r="BO172">
        <v>754.99932606154266</v>
      </c>
      <c r="BP172">
        <v>1.9403696518110722E-5</v>
      </c>
      <c r="BQ172">
        <v>6.1765552680606003E-2</v>
      </c>
      <c r="BR172">
        <v>4514.0201520267219</v>
      </c>
      <c r="BS172">
        <v>1230895.2014276816</v>
      </c>
      <c r="BT172">
        <v>1.4180829492369269</v>
      </c>
      <c r="BU172">
        <v>1970.5404444192475</v>
      </c>
      <c r="BV172">
        <v>10337.545065335466</v>
      </c>
      <c r="BW172">
        <v>1.9608404097021113E-5</v>
      </c>
      <c r="BX172">
        <v>6.1377761825261917E-2</v>
      </c>
      <c r="BY172">
        <v>4298.3775100736739</v>
      </c>
      <c r="BZ172">
        <v>1218044.9166554008</v>
      </c>
      <c r="CA172">
        <v>1.3732062016048006</v>
      </c>
      <c r="CB172">
        <v>1929.0912953872855</v>
      </c>
      <c r="CC172">
        <v>10056.562567682258</v>
      </c>
      <c r="CD172">
        <v>6.1359246300272362E-2</v>
      </c>
    </row>
    <row r="173" spans="1:82">
      <c r="A173" s="13" t="s">
        <v>472</v>
      </c>
      <c r="B173">
        <v>5240015.3199999994</v>
      </c>
      <c r="C173">
        <v>540.03748287587189</v>
      </c>
      <c r="D173">
        <v>26.643389374917806</v>
      </c>
      <c r="E173">
        <v>772.5953953347713</v>
      </c>
      <c r="F173">
        <v>2792139.3430424919</v>
      </c>
      <c r="G173">
        <v>1169479.9477588658</v>
      </c>
      <c r="H173">
        <v>1.8081500701928573E-5</v>
      </c>
      <c r="I173">
        <v>9.8877951854211955E-5</v>
      </c>
      <c r="J173">
        <v>0.59764399306012161</v>
      </c>
      <c r="K173">
        <v>5077.5525965559855</v>
      </c>
      <c r="L173">
        <v>2.1869333480646434E-2</v>
      </c>
      <c r="M173" s="14">
        <v>168</v>
      </c>
      <c r="N173">
        <v>2382.4920000000002</v>
      </c>
      <c r="O173" s="12">
        <v>8.7843467213758383E-5</v>
      </c>
      <c r="P173" s="12">
        <v>2.9843873572041598E-2</v>
      </c>
      <c r="Q173" s="12">
        <v>1.1773735336561952E-2</v>
      </c>
      <c r="R173">
        <v>3.4036</v>
      </c>
      <c r="S173" s="40">
        <v>408700.62109375</v>
      </c>
      <c r="T173">
        <v>522.48333333333335</v>
      </c>
      <c r="U173" s="17">
        <v>558.67950758527547</v>
      </c>
      <c r="V173">
        <v>0.03</v>
      </c>
      <c r="W173" s="12">
        <v>283691.4572303741</v>
      </c>
      <c r="X173" s="100">
        <v>3.1893662316872032E-2</v>
      </c>
      <c r="Y173">
        <v>5.5994813713360587</v>
      </c>
      <c r="Z173">
        <v>5.5994813978599476</v>
      </c>
      <c r="AA173">
        <v>-2.6523888863039247E-8</v>
      </c>
      <c r="AB173">
        <v>8.9596614931907858E-5</v>
      </c>
      <c r="AC173" s="100">
        <v>549.12214485847551</v>
      </c>
      <c r="AD173">
        <v>8956.1934342334898</v>
      </c>
      <c r="AE173">
        <v>558.67950758527559</v>
      </c>
      <c r="AF173" s="20">
        <v>0</v>
      </c>
      <c r="AG173">
        <v>8.9633800049314382E-5</v>
      </c>
      <c r="AH173">
        <v>29.290392496100637</v>
      </c>
      <c r="AI173">
        <v>0.19470922939285842</v>
      </c>
      <c r="AJ173">
        <v>136.36753817526969</v>
      </c>
      <c r="AK173">
        <v>0.55976946133473271</v>
      </c>
      <c r="AL173">
        <v>0.84006198842357604</v>
      </c>
      <c r="AM173">
        <v>540.03748284790424</v>
      </c>
      <c r="AN173">
        <v>2.7967644200543873E-8</v>
      </c>
      <c r="AO173">
        <v>3.7185117406524516E-8</v>
      </c>
      <c r="AP173">
        <v>3.601163049314581</v>
      </c>
      <c r="AQ173">
        <v>4.1140049361666656E-4</v>
      </c>
      <c r="AR173">
        <v>4.4835492583360453E-5</v>
      </c>
      <c r="AS173">
        <v>68.212055531558335</v>
      </c>
      <c r="AT173">
        <v>16.056553291382041</v>
      </c>
      <c r="AU173">
        <v>3.1263591180703618</v>
      </c>
      <c r="AV173">
        <v>0.47480393124421916</v>
      </c>
      <c r="AW173">
        <v>3.4534331228130148E-2</v>
      </c>
      <c r="AX173">
        <v>0.47480392476287053</v>
      </c>
      <c r="AY173">
        <v>6.4813486244652552E-9</v>
      </c>
      <c r="AZ173">
        <v>1622659.3952836262</v>
      </c>
      <c r="BA173">
        <v>1.1424100713656093E-4</v>
      </c>
      <c r="BB173" s="40">
        <v>408062.43618388311</v>
      </c>
      <c r="BC173" s="62">
        <v>-638.18490986688994</v>
      </c>
      <c r="BD173" s="61">
        <v>-0.15614972841465283</v>
      </c>
      <c r="BE173" s="40">
        <v>1186290.7051235442</v>
      </c>
      <c r="BF173" s="58">
        <v>0.34398182032572372</v>
      </c>
      <c r="BG173">
        <v>0.92652899999999994</v>
      </c>
      <c r="BH173">
        <v>4.5999999999999999E-2</v>
      </c>
      <c r="BI173">
        <v>5625</v>
      </c>
      <c r="BJ173">
        <v>1.042059028479043</v>
      </c>
      <c r="BK173">
        <v>17.554149542538539</v>
      </c>
      <c r="BL173">
        <v>0.4080624361838831</v>
      </c>
      <c r="BM173">
        <v>17.554149542538539</v>
      </c>
      <c r="BN173">
        <v>1.042059028479043</v>
      </c>
      <c r="BO173">
        <v>503.81620275872285</v>
      </c>
      <c r="BP173">
        <v>1.8346360486691462E-5</v>
      </c>
      <c r="BQ173">
        <v>5.5438290429128963E-2</v>
      </c>
      <c r="BR173">
        <v>4192.2870347440203</v>
      </c>
      <c r="BS173">
        <v>1528958.8509843338</v>
      </c>
      <c r="BT173">
        <v>1.3873661797241148</v>
      </c>
      <c r="BU173">
        <v>2323.3835773060036</v>
      </c>
      <c r="BV173">
        <v>10939.978677537609</v>
      </c>
      <c r="BW173">
        <v>1.9050129847500057E-5</v>
      </c>
      <c r="BX173">
        <v>5.4990653117561961E-2</v>
      </c>
      <c r="BY173">
        <v>3621.4594130130126</v>
      </c>
      <c r="BZ173">
        <v>1472474.4909367252</v>
      </c>
      <c r="CA173">
        <v>1.2545636057069602</v>
      </c>
      <c r="CB173">
        <v>2165.5246606284763</v>
      </c>
      <c r="CC173">
        <v>10114.344515656509</v>
      </c>
      <c r="CD173">
        <v>0.15371221321393674</v>
      </c>
    </row>
    <row r="174" spans="1:82">
      <c r="A174" s="13" t="s">
        <v>473</v>
      </c>
      <c r="B174">
        <v>5240015.3199999994</v>
      </c>
      <c r="C174">
        <v>540.03748287587189</v>
      </c>
      <c r="D174">
        <v>26.643389374917806</v>
      </c>
      <c r="E174">
        <v>772.5953953347713</v>
      </c>
      <c r="F174">
        <v>2792139.3430424919</v>
      </c>
      <c r="G174">
        <v>1169479.9477588658</v>
      </c>
      <c r="H174">
        <v>1.8081500701928573E-5</v>
      </c>
      <c r="I174">
        <v>9.8877951854211955E-5</v>
      </c>
      <c r="J174">
        <v>0.59764399306012161</v>
      </c>
      <c r="K174">
        <v>5077.5525965559855</v>
      </c>
      <c r="L174">
        <v>2.1869333480646434E-2</v>
      </c>
      <c r="M174" s="14">
        <v>169</v>
      </c>
      <c r="N174">
        <v>3358.8119999999999</v>
      </c>
      <c r="O174" s="12">
        <v>8.7843467213758383E-5</v>
      </c>
      <c r="P174" s="12">
        <v>2.9843873572041598E-2</v>
      </c>
      <c r="Q174" s="12">
        <v>1.1773735336561952E-2</v>
      </c>
      <c r="R174">
        <v>3.4036</v>
      </c>
      <c r="S174" s="40">
        <v>540823.43359375</v>
      </c>
      <c r="T174">
        <v>523.65</v>
      </c>
      <c r="U174" s="17">
        <v>557.62493453527736</v>
      </c>
      <c r="V174">
        <v>0.03</v>
      </c>
      <c r="W174" s="12">
        <v>399945.21318135265</v>
      </c>
      <c r="X174" s="100">
        <v>2.7296483665347281E-2</v>
      </c>
      <c r="Y174">
        <v>6.0526651413685997</v>
      </c>
      <c r="Z174">
        <v>6.0526651460605434</v>
      </c>
      <c r="AA174">
        <v>-4.6919437224346439E-9</v>
      </c>
      <c r="AB174">
        <v>5.2672119987094458E-5</v>
      </c>
      <c r="AC174" s="100">
        <v>548.88656817110575</v>
      </c>
      <c r="AD174">
        <v>11680.968868190501</v>
      </c>
      <c r="AE174">
        <v>557.62493453527736</v>
      </c>
      <c r="AF174" s="20">
        <v>0</v>
      </c>
      <c r="AG174">
        <v>5.269893375140049E-5</v>
      </c>
      <c r="AH174">
        <v>49.823702146801267</v>
      </c>
      <c r="AI174">
        <v>0.25394632927353633</v>
      </c>
      <c r="AJ174">
        <v>104.56742689388442</v>
      </c>
      <c r="AK174">
        <v>0.56850677468870647</v>
      </c>
      <c r="AL174">
        <v>0.84006198842357604</v>
      </c>
      <c r="AM174">
        <v>540.03748286556265</v>
      </c>
      <c r="AN174">
        <v>1.0309236131433863E-8</v>
      </c>
      <c r="AO174">
        <v>2.681376430603116E-8</v>
      </c>
      <c r="AP174">
        <v>4.4141896412694157</v>
      </c>
      <c r="AQ174">
        <v>2.7380943210567461E-4</v>
      </c>
      <c r="AR174">
        <v>2.636287375785326E-5</v>
      </c>
      <c r="AS174">
        <v>52.310315942848931</v>
      </c>
      <c r="AT174">
        <v>15.392983992954235</v>
      </c>
      <c r="AU174">
        <v>3.9089917815770301</v>
      </c>
      <c r="AV174">
        <v>0.50519785969238562</v>
      </c>
      <c r="AW174">
        <v>2.0302066540176161E-2</v>
      </c>
      <c r="AX174">
        <v>0.50519785726082167</v>
      </c>
      <c r="AY174">
        <v>2.4315639501892861E-9</v>
      </c>
      <c r="AZ174">
        <v>1622659.3952836262</v>
      </c>
      <c r="BA174">
        <v>6.2029376705014769E-5</v>
      </c>
      <c r="BB174" s="40">
        <v>541925.83381643449</v>
      </c>
      <c r="BC174" s="62">
        <v>1102.4002226844896</v>
      </c>
      <c r="BD174" s="61">
        <v>0.20383736247504741</v>
      </c>
      <c r="BE174" s="40">
        <v>1415895.3577281008</v>
      </c>
      <c r="BF174" s="58">
        <v>0.38274426910050108</v>
      </c>
      <c r="BG174">
        <v>0.92652899999999994</v>
      </c>
      <c r="BH174">
        <v>4.5999999999999999E-2</v>
      </c>
      <c r="BI174">
        <v>5625</v>
      </c>
      <c r="BJ174">
        <v>1.0416591580229091</v>
      </c>
      <c r="BK174">
        <v>16.38748287587191</v>
      </c>
      <c r="BL174">
        <v>0.54192583381643444</v>
      </c>
      <c r="BM174">
        <v>16.38748287587191</v>
      </c>
      <c r="BN174">
        <v>1.0416591580229091</v>
      </c>
      <c r="BO174">
        <v>557.55096493724227</v>
      </c>
      <c r="BP174">
        <v>1.8346360486691462E-5</v>
      </c>
      <c r="BQ174">
        <v>5.5438290429128963E-2</v>
      </c>
      <c r="BR174">
        <v>4192.2870347440203</v>
      </c>
      <c r="BS174">
        <v>2155510.0022129733</v>
      </c>
      <c r="BT174">
        <v>1.3873661797241148</v>
      </c>
      <c r="BU174">
        <v>3058.0480942127565</v>
      </c>
      <c r="BV174">
        <v>14399.249987108715</v>
      </c>
      <c r="BW174">
        <v>1.8996569490118893E-5</v>
      </c>
      <c r="BX174">
        <v>5.5005431907853841E-2</v>
      </c>
      <c r="BY174">
        <v>3654.2304365592008</v>
      </c>
      <c r="BZ174">
        <v>2081731.8386795118</v>
      </c>
      <c r="CA174">
        <v>1.2620179501052635</v>
      </c>
      <c r="CB174">
        <v>2863.4781691379358</v>
      </c>
      <c r="CC174">
        <v>13377.815022138613</v>
      </c>
      <c r="CD174">
        <v>0.12540364511322516</v>
      </c>
    </row>
    <row r="175" spans="1:82">
      <c r="A175" s="13" t="s">
        <v>474</v>
      </c>
      <c r="B175">
        <v>5274489.1049999995</v>
      </c>
      <c r="C175">
        <v>540.45221377167206</v>
      </c>
      <c r="D175">
        <v>26.829990313359342</v>
      </c>
      <c r="E175">
        <v>771.91682830145169</v>
      </c>
      <c r="F175">
        <v>2791829.2875088854</v>
      </c>
      <c r="G175">
        <v>1171576.8575886681</v>
      </c>
      <c r="H175">
        <v>1.8098184572180136E-5</v>
      </c>
      <c r="I175">
        <v>9.8704570500006742E-5</v>
      </c>
      <c r="J175">
        <v>0.59714123724995349</v>
      </c>
      <c r="K175">
        <v>5083.4602510366076</v>
      </c>
      <c r="L175">
        <v>2.1772230537899329E-2</v>
      </c>
      <c r="M175" s="14">
        <v>170</v>
      </c>
      <c r="N175">
        <v>4020.54</v>
      </c>
      <c r="O175" s="12">
        <v>8.7843467213758383E-5</v>
      </c>
      <c r="P175" s="12">
        <v>2.9843873572041598E-2</v>
      </c>
      <c r="Q175" s="12">
        <v>1.1773735336561952E-2</v>
      </c>
      <c r="R175">
        <v>3.4036</v>
      </c>
      <c r="S175" s="40">
        <v>566694.74609375</v>
      </c>
      <c r="T175">
        <v>527.59444444444443</v>
      </c>
      <c r="U175" s="17">
        <v>557.30074846474031</v>
      </c>
      <c r="V175">
        <v>0.03</v>
      </c>
      <c r="W175" s="12">
        <v>479580.36421482178</v>
      </c>
      <c r="X175" s="100">
        <v>2.5228615406854185E-2</v>
      </c>
      <c r="Y175">
        <v>6.2958343369335461</v>
      </c>
      <c r="Z175">
        <v>6.2958343373254593</v>
      </c>
      <c r="AA175">
        <v>-3.9191316858477876E-10</v>
      </c>
      <c r="AB175">
        <v>3.9562385958970857E-5</v>
      </c>
      <c r="AC175" s="100">
        <v>548.48794322335436</v>
      </c>
      <c r="AD175">
        <v>13465.829527583479</v>
      </c>
      <c r="AE175">
        <v>557.30074846474031</v>
      </c>
      <c r="AF175" s="20">
        <v>0</v>
      </c>
      <c r="AG175">
        <v>3.9582587701460144E-5</v>
      </c>
      <c r="AH175">
        <v>66.039183462227228</v>
      </c>
      <c r="AI175">
        <v>0.29249307813447251</v>
      </c>
      <c r="AJ175">
        <v>90.542612520476368</v>
      </c>
      <c r="AK175">
        <v>0.52840520799175494</v>
      </c>
      <c r="AL175">
        <v>0.84027149597507367</v>
      </c>
      <c r="AM175">
        <v>540.4522137606333</v>
      </c>
      <c r="AN175">
        <v>1.1038764569093473E-8</v>
      </c>
      <c r="AO175">
        <v>2.0201742489287737E-8</v>
      </c>
      <c r="AP175">
        <v>4.9169410101571103</v>
      </c>
      <c r="AQ175">
        <v>2.18228221464311E-4</v>
      </c>
      <c r="AR175">
        <v>1.9801394721974716E-5</v>
      </c>
      <c r="AS175">
        <v>45.294411350742138</v>
      </c>
      <c r="AT175">
        <v>15.032959137843811</v>
      </c>
      <c r="AU175">
        <v>4.3970364916976825</v>
      </c>
      <c r="AV175">
        <v>0.51990451845942776</v>
      </c>
      <c r="AW175">
        <v>1.5274121395442552E-2</v>
      </c>
      <c r="AX175">
        <v>0.51990448586628446</v>
      </c>
      <c r="AY175">
        <v>3.2593143295400751E-8</v>
      </c>
      <c r="AZ175">
        <v>1620252.4299202173</v>
      </c>
      <c r="BA175">
        <v>4.4382924467368783E-5</v>
      </c>
      <c r="BB175" s="40">
        <v>569280.23543191585</v>
      </c>
      <c r="BC175" s="62">
        <v>2585.4893381658476</v>
      </c>
      <c r="BD175" s="61">
        <v>0.45624021679885529</v>
      </c>
      <c r="BE175" s="40">
        <v>1492430.2419296203</v>
      </c>
      <c r="BF175" s="58">
        <v>0.38144512181411683</v>
      </c>
      <c r="BG175">
        <v>0.92652899999999994</v>
      </c>
      <c r="BH175">
        <v>4.5999999999999999E-2</v>
      </c>
      <c r="BI175">
        <v>5625</v>
      </c>
      <c r="BJ175">
        <v>1.0403532681170753</v>
      </c>
      <c r="BK175">
        <v>12.857769327227629</v>
      </c>
      <c r="BL175">
        <v>0.56928023543191586</v>
      </c>
      <c r="BM175">
        <v>12.857769327227629</v>
      </c>
      <c r="BN175">
        <v>1.0403532681170753</v>
      </c>
      <c r="BO175">
        <v>736.70068589398534</v>
      </c>
      <c r="BP175">
        <v>1.8363212678269754E-5</v>
      </c>
      <c r="BQ175">
        <v>5.5577331439021542E-2</v>
      </c>
      <c r="BR175">
        <v>4204.9757243488311</v>
      </c>
      <c r="BS175">
        <v>2577804.58678002</v>
      </c>
      <c r="BT175">
        <v>1.3893589622578399</v>
      </c>
      <c r="BU175">
        <v>3530.6414573895099</v>
      </c>
      <c r="BV175">
        <v>16666.217208088361</v>
      </c>
      <c r="BW175">
        <v>1.897615772969255E-5</v>
      </c>
      <c r="BX175">
        <v>5.5141898624104145E-2</v>
      </c>
      <c r="BY175">
        <v>3687.3559757859753</v>
      </c>
      <c r="BZ175">
        <v>2494539.4396670489</v>
      </c>
      <c r="CA175">
        <v>1.2689415915659512</v>
      </c>
      <c r="CB175">
        <v>3316.6281972861934</v>
      </c>
      <c r="CC175">
        <v>15533.318067773454</v>
      </c>
      <c r="CD175">
        <v>0.11520796634342613</v>
      </c>
    </row>
    <row r="176" spans="1:82">
      <c r="A176" s="13" t="s">
        <v>473</v>
      </c>
      <c r="B176">
        <v>5240015.3199999994</v>
      </c>
      <c r="C176">
        <v>540.03748287587189</v>
      </c>
      <c r="D176">
        <v>26.643389374917806</v>
      </c>
      <c r="E176">
        <v>772.5953953347713</v>
      </c>
      <c r="F176">
        <v>2792139.3430424919</v>
      </c>
      <c r="G176">
        <v>1169479.9477588658</v>
      </c>
      <c r="H176">
        <v>1.8081500701928573E-5</v>
      </c>
      <c r="I176">
        <v>9.8877951854211955E-5</v>
      </c>
      <c r="J176">
        <v>0.59764399306012161</v>
      </c>
      <c r="K176">
        <v>5077.5525965559855</v>
      </c>
      <c r="L176">
        <v>2.1869333480646434E-2</v>
      </c>
      <c r="M176" s="14">
        <v>171</v>
      </c>
      <c r="N176">
        <v>3358.8119999999999</v>
      </c>
      <c r="O176" s="12">
        <v>8.7843467213758383E-5</v>
      </c>
      <c r="P176" s="12">
        <v>2.9843873572041598E-2</v>
      </c>
      <c r="Q176" s="12">
        <v>1.1773735336561952E-2</v>
      </c>
      <c r="R176">
        <v>2.8447999999999998</v>
      </c>
      <c r="S176" s="40">
        <v>681229.8558187501</v>
      </c>
      <c r="T176">
        <v>523.65</v>
      </c>
      <c r="U176" s="17">
        <v>556.83722251688982</v>
      </c>
      <c r="V176">
        <v>0.03</v>
      </c>
      <c r="W176" s="12">
        <v>399945.21318135265</v>
      </c>
      <c r="X176" s="100">
        <v>2.7296483665347281E-2</v>
      </c>
      <c r="Y176">
        <v>6.0526651413685997</v>
      </c>
      <c r="Z176">
        <v>6.0526651460605434</v>
      </c>
      <c r="AA176">
        <v>-4.6919437224346439E-9</v>
      </c>
      <c r="AB176">
        <v>5.2672119987094458E-5</v>
      </c>
      <c r="AC176" s="100">
        <v>550.3068257269324</v>
      </c>
      <c r="AD176">
        <v>11680.968868190501</v>
      </c>
      <c r="AE176">
        <v>556.83722199925637</v>
      </c>
      <c r="AF176" s="20">
        <v>-5.1763345254585147E-7</v>
      </c>
      <c r="AG176">
        <v>5.2705736075978352E-5</v>
      </c>
      <c r="AH176">
        <v>49.823702146801267</v>
      </c>
      <c r="AI176">
        <v>0.25394632927353633</v>
      </c>
      <c r="AJ176">
        <v>104.58092435061397</v>
      </c>
      <c r="AK176">
        <v>0.65973710987949064</v>
      </c>
      <c r="AL176">
        <v>0.84006198842357604</v>
      </c>
      <c r="AM176">
        <v>540.03748286384007</v>
      </c>
      <c r="AN176">
        <v>1.2031819096591789E-8</v>
      </c>
      <c r="AO176">
        <v>3.3616088883893177E-8</v>
      </c>
      <c r="AP176">
        <v>4.4143366124536136</v>
      </c>
      <c r="AQ176">
        <v>2.737911999543447E-4</v>
      </c>
      <c r="AR176">
        <v>2.6369676082431122E-5</v>
      </c>
      <c r="AS176">
        <v>52.323813399578491</v>
      </c>
      <c r="AT176">
        <v>15.393628976426132</v>
      </c>
      <c r="AU176">
        <v>3.9091555727621605</v>
      </c>
      <c r="AV176">
        <v>0.50518103969145312</v>
      </c>
      <c r="AW176">
        <v>2.0302066540176161E-2</v>
      </c>
      <c r="AX176">
        <v>0.50518103717348939</v>
      </c>
      <c r="AY176">
        <v>2.517963726411665E-9</v>
      </c>
      <c r="AZ176">
        <v>1622659.3952836262</v>
      </c>
      <c r="BA176">
        <v>6.2023181282082565E-5</v>
      </c>
      <c r="BB176" s="40">
        <v>679473.66537410917</v>
      </c>
      <c r="BC176" s="62">
        <v>-1756.1904446409317</v>
      </c>
      <c r="BD176" s="61">
        <v>-0.25779704598093667</v>
      </c>
      <c r="BE176" s="40">
        <v>2113610.9993116739</v>
      </c>
      <c r="BF176" s="58">
        <v>0.32147526938277149</v>
      </c>
      <c r="BG176">
        <v>0.85964649999999998</v>
      </c>
      <c r="BH176">
        <v>4.5999999999999999E-2</v>
      </c>
      <c r="BI176">
        <v>5625</v>
      </c>
      <c r="BJ176">
        <v>1.0416591580229091</v>
      </c>
      <c r="BK176">
        <v>16.38748287587191</v>
      </c>
      <c r="BL176">
        <v>0.67947366537410914</v>
      </c>
      <c r="BM176">
        <v>16.38748287587191</v>
      </c>
      <c r="BN176">
        <v>1.0416591580229091</v>
      </c>
      <c r="BO176">
        <v>557.55096493724227</v>
      </c>
      <c r="BP176">
        <v>1.8353436148405408E-5</v>
      </c>
      <c r="BQ176">
        <v>5.5430499637105585E-2</v>
      </c>
      <c r="BR176">
        <v>4184.4191011305138</v>
      </c>
      <c r="BS176">
        <v>2154679.0047107423</v>
      </c>
      <c r="BT176">
        <v>1.3854911879480403</v>
      </c>
      <c r="BU176">
        <v>3055.4515890708599</v>
      </c>
      <c r="BV176">
        <v>14385.002155878452</v>
      </c>
      <c r="BW176">
        <v>1.8956478591944998E-5</v>
      </c>
      <c r="BX176">
        <v>5.501826531328826E-2</v>
      </c>
      <c r="BY176">
        <v>3679.5936112119098</v>
      </c>
      <c r="BZ176">
        <v>2086134.4759501978</v>
      </c>
      <c r="CA176">
        <v>1.2677996501854321</v>
      </c>
      <c r="CB176">
        <v>2873.5709685711681</v>
      </c>
      <c r="CC176">
        <v>13428.099530524838</v>
      </c>
      <c r="CD176">
        <v>0.16889258658194056</v>
      </c>
    </row>
    <row r="177" spans="1:82">
      <c r="A177" s="13" t="s">
        <v>474</v>
      </c>
      <c r="B177">
        <v>5274489.1049999995</v>
      </c>
      <c r="C177">
        <v>540.45221377167206</v>
      </c>
      <c r="D177">
        <v>26.829990313359342</v>
      </c>
      <c r="E177">
        <v>771.91682830145169</v>
      </c>
      <c r="F177">
        <v>2791829.2875088854</v>
      </c>
      <c r="G177">
        <v>1171576.8575886681</v>
      </c>
      <c r="H177">
        <v>1.8098184572180136E-5</v>
      </c>
      <c r="I177">
        <v>9.8704570500006742E-5</v>
      </c>
      <c r="J177">
        <v>0.59714123724995349</v>
      </c>
      <c r="K177">
        <v>5083.4602510366076</v>
      </c>
      <c r="L177">
        <v>2.1772230537899329E-2</v>
      </c>
      <c r="M177" s="14">
        <v>172</v>
      </c>
      <c r="N177">
        <v>4020.54</v>
      </c>
      <c r="O177" s="12">
        <v>8.7843467213758383E-5</v>
      </c>
      <c r="P177" s="12">
        <v>2.9843873572041598E-2</v>
      </c>
      <c r="Q177" s="12">
        <v>1.1773735336561952E-2</v>
      </c>
      <c r="R177">
        <v>2.8447999999999998</v>
      </c>
      <c r="S177" s="40">
        <v>711551.24609375</v>
      </c>
      <c r="T177">
        <v>527.59444444444443</v>
      </c>
      <c r="U177" s="17">
        <v>556.51986787533622</v>
      </c>
      <c r="V177">
        <v>0.03</v>
      </c>
      <c r="W177" s="12">
        <v>479580.36421482178</v>
      </c>
      <c r="X177" s="100">
        <v>2.5228615406854185E-2</v>
      </c>
      <c r="Y177">
        <v>6.2958343369335461</v>
      </c>
      <c r="Z177">
        <v>6.2958343373254593</v>
      </c>
      <c r="AA177">
        <v>-3.9191316858477876E-10</v>
      </c>
      <c r="AB177">
        <v>3.9562385958970857E-5</v>
      </c>
      <c r="AC177" s="100">
        <v>549.75343305738818</v>
      </c>
      <c r="AD177">
        <v>13465.829527583479</v>
      </c>
      <c r="AE177">
        <v>556.51986787533622</v>
      </c>
      <c r="AF177" s="20">
        <v>0</v>
      </c>
      <c r="AG177">
        <v>3.9587426833346295E-5</v>
      </c>
      <c r="AH177">
        <v>66.039183462227228</v>
      </c>
      <c r="AI177">
        <v>0.29249307813447251</v>
      </c>
      <c r="AJ177">
        <v>90.553681722081066</v>
      </c>
      <c r="AK177">
        <v>0.61160769195507447</v>
      </c>
      <c r="AL177">
        <v>0.84027149597507367</v>
      </c>
      <c r="AM177">
        <v>540.45221375891697</v>
      </c>
      <c r="AN177">
        <v>1.275509475817671E-8</v>
      </c>
      <c r="AO177">
        <v>2.5040874375438472E-8</v>
      </c>
      <c r="AP177">
        <v>4.9171026035377894</v>
      </c>
      <c r="AQ177">
        <v>2.182138781977756E-4</v>
      </c>
      <c r="AR177">
        <v>1.9806233853860867E-5</v>
      </c>
      <c r="AS177">
        <v>45.305480552346843</v>
      </c>
      <c r="AT177">
        <v>15.033570021666476</v>
      </c>
      <c r="AU177">
        <v>4.3972151709873559</v>
      </c>
      <c r="AV177">
        <v>0.51988743255043346</v>
      </c>
      <c r="AW177">
        <v>1.5274121395442552E-2</v>
      </c>
      <c r="AX177">
        <v>0.51988739996625855</v>
      </c>
      <c r="AY177">
        <v>3.2584174913807828E-8</v>
      </c>
      <c r="AZ177">
        <v>1620252.4299202173</v>
      </c>
      <c r="BA177">
        <v>4.4378548871600454E-5</v>
      </c>
      <c r="BB177" s="40">
        <v>705715.38054432429</v>
      </c>
      <c r="BC177" s="62">
        <v>-5835.8655494257109</v>
      </c>
      <c r="BD177" s="61">
        <v>-0.8201609626099664</v>
      </c>
      <c r="BE177" s="40">
        <v>2227860.2425177107</v>
      </c>
      <c r="BF177" s="58">
        <v>0.31676824563590827</v>
      </c>
      <c r="BG177">
        <v>0.85964649999999998</v>
      </c>
      <c r="BH177">
        <v>4.5999999999999999E-2</v>
      </c>
      <c r="BI177">
        <v>5625</v>
      </c>
      <c r="BJ177">
        <v>1.0403532681170753</v>
      </c>
      <c r="BK177">
        <v>12.857769327227629</v>
      </c>
      <c r="BL177">
        <v>0.70571538054432426</v>
      </c>
      <c r="BM177">
        <v>12.857769327227629</v>
      </c>
      <c r="BN177">
        <v>1.0403532681170753</v>
      </c>
      <c r="BO177">
        <v>736.70068589398534</v>
      </c>
      <c r="BP177">
        <v>1.8363212678269754E-5</v>
      </c>
      <c r="BQ177">
        <v>5.5577331439021542E-2</v>
      </c>
      <c r="BR177">
        <v>4204.9757243488311</v>
      </c>
      <c r="BS177">
        <v>2577804.58678002</v>
      </c>
      <c r="BT177">
        <v>1.3893589622578399</v>
      </c>
      <c r="BU177">
        <v>3530.6414573895099</v>
      </c>
      <c r="BV177">
        <v>16666.217208088361</v>
      </c>
      <c r="BW177">
        <v>1.8936326380994981E-5</v>
      </c>
      <c r="BX177">
        <v>5.5156871459970072E-2</v>
      </c>
      <c r="BY177">
        <v>3713.4088406168289</v>
      </c>
      <c r="BZ177">
        <v>2499786.5434749415</v>
      </c>
      <c r="CA177">
        <v>1.2748787219200013</v>
      </c>
      <c r="CB177">
        <v>3328.4169562328329</v>
      </c>
      <c r="CC177">
        <v>15592.763126755306</v>
      </c>
      <c r="CD177">
        <v>0.15355993979571964</v>
      </c>
    </row>
    <row r="178" spans="1:82">
      <c r="A178" s="13" t="s">
        <v>475</v>
      </c>
      <c r="B178">
        <v>5205541.5350000001</v>
      </c>
      <c r="C178">
        <v>539.62066250519126</v>
      </c>
      <c r="D178">
        <v>26.45704266443958</v>
      </c>
      <c r="E178">
        <v>773.27568910829245</v>
      </c>
      <c r="F178">
        <v>2792446.1130543519</v>
      </c>
      <c r="G178">
        <v>1167374.6194655339</v>
      </c>
      <c r="H178">
        <v>1.8064770148965541E-5</v>
      </c>
      <c r="I178">
        <v>9.9052566222702297E-5</v>
      </c>
      <c r="J178">
        <v>0.59814780465797046</v>
      </c>
      <c r="K178">
        <v>5071.6601997909938</v>
      </c>
      <c r="L178">
        <v>2.1966943100770346E-2</v>
      </c>
      <c r="M178" s="14">
        <v>173</v>
      </c>
      <c r="N178">
        <v>2054.34</v>
      </c>
      <c r="O178" s="12">
        <v>8.7843467213758383E-5</v>
      </c>
      <c r="P178" s="12">
        <v>2.9843873572041598E-2</v>
      </c>
      <c r="Q178" s="12">
        <v>1.1773735336561952E-2</v>
      </c>
      <c r="R178">
        <v>3.4036</v>
      </c>
      <c r="S178" s="40">
        <v>513511.64921875001</v>
      </c>
      <c r="T178">
        <v>506.70555555555552</v>
      </c>
      <c r="U178" s="17">
        <v>559.51007371269134</v>
      </c>
      <c r="V178">
        <v>0.03</v>
      </c>
      <c r="W178" s="12">
        <v>244186.05568412924</v>
      </c>
      <c r="X178" s="100">
        <v>3.4260781847277988E-2</v>
      </c>
      <c r="Y178">
        <v>5.4025819742510697</v>
      </c>
      <c r="Z178">
        <v>5.4025820149184103</v>
      </c>
      <c r="AA178">
        <v>-4.0667340606148628E-8</v>
      </c>
      <c r="AB178">
        <v>1.1278031429506015E-4</v>
      </c>
      <c r="AC178" s="100">
        <v>551.36737013693335</v>
      </c>
      <c r="AD178">
        <v>7989.9581657610761</v>
      </c>
      <c r="AE178">
        <v>559.51007371269122</v>
      </c>
      <c r="AF178" s="20">
        <v>0</v>
      </c>
      <c r="AG178">
        <v>1.1284089909522161E-4</v>
      </c>
      <c r="AH178">
        <v>23.373167458958758</v>
      </c>
      <c r="AI178">
        <v>0.17385677006052361</v>
      </c>
      <c r="AJ178">
        <v>153.1534449152926</v>
      </c>
      <c r="AK178">
        <v>0.71116584563377994</v>
      </c>
      <c r="AL178">
        <v>0.83986090709820149</v>
      </c>
      <c r="AM178">
        <v>539.62066249083921</v>
      </c>
      <c r="AN178">
        <v>1.4352053767652251E-8</v>
      </c>
      <c r="AO178">
        <v>6.0584800161457846E-8</v>
      </c>
      <c r="AP178">
        <v>3.3060604155623885</v>
      </c>
      <c r="AQ178">
        <v>4.9362499132447749E-4</v>
      </c>
      <c r="AR178">
        <v>5.6450741947691534E-5</v>
      </c>
      <c r="AS178">
        <v>76.617836853794472</v>
      </c>
      <c r="AT178">
        <v>16.34707476684671</v>
      </c>
      <c r="AU178">
        <v>2.8420496189018558</v>
      </c>
      <c r="AV178">
        <v>0.46401079666053269</v>
      </c>
      <c r="AW178">
        <v>4.3398812188844324E-2</v>
      </c>
      <c r="AX178">
        <v>0.46401079219289465</v>
      </c>
      <c r="AY178">
        <v>4.467638037297661E-9</v>
      </c>
      <c r="AZ178">
        <v>1625071.493588818</v>
      </c>
      <c r="BA178">
        <v>1.4930912605252793E-4</v>
      </c>
      <c r="BB178" s="40">
        <v>509898.99396375893</v>
      </c>
      <c r="BC178" s="62">
        <v>-3612.6552549910848</v>
      </c>
      <c r="BD178" s="61">
        <v>-0.70351963007798013</v>
      </c>
      <c r="BE178" s="40">
        <v>1192178.0039082763</v>
      </c>
      <c r="BF178" s="58">
        <v>0.42770374247148873</v>
      </c>
      <c r="BG178">
        <v>0.92652899999999994</v>
      </c>
      <c r="BH178">
        <v>4.5999999999999999E-2</v>
      </c>
      <c r="BI178">
        <v>5625</v>
      </c>
      <c r="BJ178">
        <v>1.0455913367443201</v>
      </c>
      <c r="BK178">
        <v>32.915106949635742</v>
      </c>
      <c r="BL178">
        <v>0.50989899396375893</v>
      </c>
      <c r="BM178">
        <v>32.915106949635742</v>
      </c>
      <c r="BN178">
        <v>1.0455913367443201</v>
      </c>
      <c r="BO178">
        <v>50.195709535099759</v>
      </c>
      <c r="BP178">
        <v>1.8375266684248574E-5</v>
      </c>
      <c r="BQ178">
        <v>5.5251492985350995E-2</v>
      </c>
      <c r="BR178">
        <v>4130.0557490947085</v>
      </c>
      <c r="BS178">
        <v>1316294.117899589</v>
      </c>
      <c r="BT178">
        <v>1.3735533957525905</v>
      </c>
      <c r="BU178">
        <v>2052.8083579332479</v>
      </c>
      <c r="BV178">
        <v>9633.3681152492009</v>
      </c>
      <c r="BW178">
        <v>1.9095995223994025E-5</v>
      </c>
      <c r="BX178">
        <v>5.4854816789929664E-2</v>
      </c>
      <c r="BY178">
        <v>3575.5745270429452</v>
      </c>
      <c r="BZ178">
        <v>1266614.0291510711</v>
      </c>
      <c r="CA178">
        <v>1.2447248589476936</v>
      </c>
      <c r="CB178">
        <v>1913.6945342547374</v>
      </c>
      <c r="CC178">
        <v>8916.0627504887707</v>
      </c>
      <c r="CD178">
        <v>0.14244623276982726</v>
      </c>
    </row>
    <row r="179" spans="1:82">
      <c r="A179" s="13" t="s">
        <v>476</v>
      </c>
      <c r="B179">
        <v>5171067.75</v>
      </c>
      <c r="C179">
        <v>539.20172813494048</v>
      </c>
      <c r="D179">
        <v>26.270948836774021</v>
      </c>
      <c r="E179">
        <v>773.95773343862197</v>
      </c>
      <c r="F179">
        <v>2792749.5673211776</v>
      </c>
      <c r="G179">
        <v>1165260.7677891226</v>
      </c>
      <c r="H179">
        <v>1.8047992044927941E-5</v>
      </c>
      <c r="I179">
        <v>9.9228433089202419E-5</v>
      </c>
      <c r="J179">
        <v>0.59865268117325821</v>
      </c>
      <c r="K179">
        <v>5065.7828938880566</v>
      </c>
      <c r="L179">
        <v>2.2065064944745777E-2</v>
      </c>
      <c r="M179" s="14">
        <v>174</v>
      </c>
      <c r="N179">
        <v>2686.2359999999999</v>
      </c>
      <c r="O179" s="12">
        <v>8.7843467213758383E-5</v>
      </c>
      <c r="P179" s="12">
        <v>2.9843873572041598E-2</v>
      </c>
      <c r="Q179" s="12">
        <v>1.1773735336561952E-2</v>
      </c>
      <c r="R179">
        <v>3.4036</v>
      </c>
      <c r="S179" s="40">
        <v>446649.66328125005</v>
      </c>
      <c r="T179">
        <v>522.26111111111106</v>
      </c>
      <c r="U179" s="17">
        <v>557.42683219040384</v>
      </c>
      <c r="V179">
        <v>0.03</v>
      </c>
      <c r="W179" s="12">
        <v>318729.52873410168</v>
      </c>
      <c r="X179" s="100">
        <v>3.0244670174907562E-2</v>
      </c>
      <c r="Y179">
        <v>5.7501023307152419</v>
      </c>
      <c r="Z179">
        <v>5.7501023701983716</v>
      </c>
      <c r="AA179">
        <v>-3.9483129654627191E-8</v>
      </c>
      <c r="AB179">
        <v>7.5120159999422645E-5</v>
      </c>
      <c r="AC179" s="100">
        <v>548.19576780888758</v>
      </c>
      <c r="AD179">
        <v>9798.7739247869122</v>
      </c>
      <c r="AE179">
        <v>557.42683219040396</v>
      </c>
      <c r="AF179" s="20">
        <v>0</v>
      </c>
      <c r="AG179">
        <v>7.515336941915197E-5</v>
      </c>
      <c r="AH179">
        <v>35.247632504907379</v>
      </c>
      <c r="AI179">
        <v>0.21340586645859955</v>
      </c>
      <c r="AJ179">
        <v>125.09383905334225</v>
      </c>
      <c r="AK179">
        <v>0.56178665240922643</v>
      </c>
      <c r="AL179">
        <v>0.83966833314009293</v>
      </c>
      <c r="AM179">
        <v>539.20172813361307</v>
      </c>
      <c r="AN179">
        <v>1.3274075172375888E-9</v>
      </c>
      <c r="AO179">
        <v>3.3209419729324512E-8</v>
      </c>
      <c r="AP179">
        <v>3.8695117216695381</v>
      </c>
      <c r="AQ179">
        <v>3.6441299544871249E-4</v>
      </c>
      <c r="AR179">
        <v>3.7593289419440647E-5</v>
      </c>
      <c r="AS179">
        <v>62.574558299481851</v>
      </c>
      <c r="AT179">
        <v>15.840896946387799</v>
      </c>
      <c r="AU179">
        <v>3.3805403383252721</v>
      </c>
      <c r="AV179">
        <v>0.48897138334426593</v>
      </c>
      <c r="AW179">
        <v>2.8859282556230534E-2</v>
      </c>
      <c r="AX179">
        <v>0.48897136719981438</v>
      </c>
      <c r="AY179">
        <v>1.6144451553401495E-8</v>
      </c>
      <c r="AZ179">
        <v>1627488.7995320549</v>
      </c>
      <c r="BA179">
        <v>9.4175446842032829E-5</v>
      </c>
      <c r="BB179" s="40">
        <v>444179.8470326619</v>
      </c>
      <c r="BC179" s="62">
        <v>-2469.8162485881476</v>
      </c>
      <c r="BD179" s="61">
        <v>-0.55296498612446809</v>
      </c>
      <c r="BE179" s="40">
        <v>1248107.3423632325</v>
      </c>
      <c r="BF179" s="58">
        <v>0.35588272895793421</v>
      </c>
      <c r="BG179">
        <v>0.92652899999999994</v>
      </c>
      <c r="BH179">
        <v>4.5999999999999999E-2</v>
      </c>
      <c r="BI179">
        <v>5625</v>
      </c>
      <c r="BJ179">
        <v>1.0418507912830808</v>
      </c>
      <c r="BK179">
        <v>16.940617023829418</v>
      </c>
      <c r="BL179">
        <v>0.44417984703266189</v>
      </c>
      <c r="BM179">
        <v>16.940617023829418</v>
      </c>
      <c r="BN179">
        <v>1.0418507912830808</v>
      </c>
      <c r="BO179">
        <v>531.7351432417056</v>
      </c>
      <c r="BP179">
        <v>1.8312508733495455E-5</v>
      </c>
      <c r="BQ179">
        <v>5.5160021224605282E-2</v>
      </c>
      <c r="BR179">
        <v>4166.9645601679158</v>
      </c>
      <c r="BS179">
        <v>1727072.5805960028</v>
      </c>
      <c r="BT179">
        <v>1.3833855246270721</v>
      </c>
      <c r="BU179">
        <v>2558.3125319793803</v>
      </c>
      <c r="BV179">
        <v>11985.709677449207</v>
      </c>
      <c r="BW179">
        <v>1.8994350402749827E-5</v>
      </c>
      <c r="BX179">
        <v>5.4749427156199404E-2</v>
      </c>
      <c r="BY179">
        <v>3616.115192479233</v>
      </c>
      <c r="BZ179">
        <v>1665075.7222508732</v>
      </c>
      <c r="CA179">
        <v>1.2545475383093618</v>
      </c>
      <c r="CB179">
        <v>2389.2955593417196</v>
      </c>
      <c r="CC179">
        <v>11110.540490458208</v>
      </c>
      <c r="CD179">
        <v>0.14137160828987083</v>
      </c>
    </row>
    <row r="180" spans="1:82">
      <c r="A180" s="13" t="s">
        <v>477</v>
      </c>
      <c r="B180">
        <v>5171067.75</v>
      </c>
      <c r="C180">
        <v>539.20172813494048</v>
      </c>
      <c r="D180">
        <v>26.270948836774021</v>
      </c>
      <c r="E180">
        <v>773.95773343862197</v>
      </c>
      <c r="F180">
        <v>2792749.5673211776</v>
      </c>
      <c r="G180">
        <v>1165260.7677891226</v>
      </c>
      <c r="H180">
        <v>1.8047992044927941E-5</v>
      </c>
      <c r="I180">
        <v>9.9228433089202419E-5</v>
      </c>
      <c r="J180">
        <v>0.59865268117325821</v>
      </c>
      <c r="K180">
        <v>5065.7828938880566</v>
      </c>
      <c r="L180">
        <v>2.2065064944745777E-2</v>
      </c>
      <c r="M180" s="14">
        <v>175</v>
      </c>
      <c r="N180">
        <v>2055.6959999999999</v>
      </c>
      <c r="O180" s="12">
        <v>8.7843467213758383E-5</v>
      </c>
      <c r="P180" s="12">
        <v>2.9843873572041598E-2</v>
      </c>
      <c r="Q180" s="12">
        <v>1.1773735336561952E-2</v>
      </c>
      <c r="R180">
        <v>3.4036</v>
      </c>
      <c r="S180" s="40">
        <v>219583.20703125</v>
      </c>
      <c r="T180">
        <v>534.09444444444443</v>
      </c>
      <c r="U180" s="17">
        <v>556.68552031629213</v>
      </c>
      <c r="V180">
        <v>0.03</v>
      </c>
      <c r="W180" s="12">
        <v>243914.16737046855</v>
      </c>
      <c r="X180" s="100">
        <v>3.4293739190429107E-2</v>
      </c>
      <c r="Y180">
        <v>5.3999853261189479</v>
      </c>
      <c r="Z180">
        <v>5.3999853452305215</v>
      </c>
      <c r="AA180">
        <v>-1.9111573656971359E-8</v>
      </c>
      <c r="AB180">
        <v>1.1312564408537165E-4</v>
      </c>
      <c r="AC180" s="100">
        <v>545.2918254627358</v>
      </c>
      <c r="AD180">
        <v>7984.8995580089886</v>
      </c>
      <c r="AE180">
        <v>556.68552031629213</v>
      </c>
      <c r="AF180" s="20">
        <v>0</v>
      </c>
      <c r="AG180">
        <v>1.1315171992703704E-4</v>
      </c>
      <c r="AH180">
        <v>23.405902479293665</v>
      </c>
      <c r="AI180">
        <v>0.17390179851494561</v>
      </c>
      <c r="AJ180">
        <v>153.47807515727413</v>
      </c>
      <c r="AK180">
        <v>0.36862896563876135</v>
      </c>
      <c r="AL180">
        <v>0.83966833314009293</v>
      </c>
      <c r="AM180">
        <v>539.20172812844123</v>
      </c>
      <c r="AN180">
        <v>6.4992491388693452E-9</v>
      </c>
      <c r="AO180">
        <v>2.607584166538883E-8</v>
      </c>
      <c r="AP180">
        <v>3.3094596758643111</v>
      </c>
      <c r="AQ180">
        <v>4.9818655384692954E-4</v>
      </c>
      <c r="AR180">
        <v>5.6588897884351215E-5</v>
      </c>
      <c r="AS180">
        <v>76.756722108706469</v>
      </c>
      <c r="AT180">
        <v>16.351602417775677</v>
      </c>
      <c r="AU180">
        <v>2.8435730690525234</v>
      </c>
      <c r="AV180">
        <v>0.46588660681178773</v>
      </c>
      <c r="AW180">
        <v>4.3460036920054512E-2</v>
      </c>
      <c r="AX180">
        <v>0.46588660212017768</v>
      </c>
      <c r="AY180">
        <v>4.6916100449045928E-9</v>
      </c>
      <c r="AZ180">
        <v>1627488.7995320549</v>
      </c>
      <c r="BA180">
        <v>1.5053410605972144E-4</v>
      </c>
      <c r="BB180" s="40">
        <v>218191.92804901217</v>
      </c>
      <c r="BC180" s="62">
        <v>-1391.2789822378254</v>
      </c>
      <c r="BD180" s="61">
        <v>-0.63359990094316521</v>
      </c>
      <c r="BE180" s="40">
        <v>1077375.6776059978</v>
      </c>
      <c r="BF180" s="58">
        <v>0.20252167612865507</v>
      </c>
      <c r="BG180">
        <v>0.92652899999999994</v>
      </c>
      <c r="BH180">
        <v>4.5999999999999999E-2</v>
      </c>
      <c r="BI180">
        <v>5625</v>
      </c>
      <c r="BJ180">
        <v>1.0370473438588375</v>
      </c>
      <c r="BK180">
        <v>5.1072836904960468</v>
      </c>
      <c r="BL180">
        <v>0.21819192804901216</v>
      </c>
      <c r="BM180">
        <v>5.1072836904960468</v>
      </c>
      <c r="BN180">
        <v>1.0370473438588375</v>
      </c>
      <c r="BO180">
        <v>1217.5016514555232</v>
      </c>
      <c r="BP180">
        <v>1.8312508733495455E-5</v>
      </c>
      <c r="BQ180">
        <v>5.5160021224605282E-2</v>
      </c>
      <c r="BR180">
        <v>4166.9645601679158</v>
      </c>
      <c r="BS180">
        <v>1321676.9470891166</v>
      </c>
      <c r="BT180">
        <v>1.3833855246270721</v>
      </c>
      <c r="BU180">
        <v>2065.4057362383219</v>
      </c>
      <c r="BV180">
        <v>9676.4383597563865</v>
      </c>
      <c r="BW180">
        <v>1.8956716682784448E-5</v>
      </c>
      <c r="BX180">
        <v>5.4758876633903789E-2</v>
      </c>
      <c r="BY180">
        <v>3639.083941342662</v>
      </c>
      <c r="BZ180">
        <v>1276762.2706736566</v>
      </c>
      <c r="CA180">
        <v>1.2597972694383495</v>
      </c>
      <c r="CB180">
        <v>1935.245799399321</v>
      </c>
      <c r="CC180">
        <v>9000.7022373353921</v>
      </c>
      <c r="CD180">
        <v>0.20186175566777284</v>
      </c>
    </row>
    <row r="181" spans="1:82">
      <c r="A181" s="13" t="s">
        <v>477</v>
      </c>
      <c r="B181">
        <v>5171067.75</v>
      </c>
      <c r="C181">
        <v>539.20172813494048</v>
      </c>
      <c r="D181">
        <v>26.270948836774021</v>
      </c>
      <c r="E181">
        <v>773.95773343862197</v>
      </c>
      <c r="F181">
        <v>2792749.5673211776</v>
      </c>
      <c r="G181">
        <v>1165260.7677891226</v>
      </c>
      <c r="H181">
        <v>1.8047992044927941E-5</v>
      </c>
      <c r="I181">
        <v>9.9228433089202419E-5</v>
      </c>
      <c r="J181">
        <v>0.59865268117325821</v>
      </c>
      <c r="K181">
        <v>5065.7828938880566</v>
      </c>
      <c r="L181">
        <v>2.2065064944745777E-2</v>
      </c>
      <c r="M181" s="14">
        <v>176</v>
      </c>
      <c r="N181">
        <v>2055.6959999999999</v>
      </c>
      <c r="O181" s="12">
        <v>8.7843467213758383E-5</v>
      </c>
      <c r="P181" s="12">
        <v>2.9843873572041598E-2</v>
      </c>
      <c r="Q181" s="12">
        <v>1.1773735336561952E-2</v>
      </c>
      <c r="R181">
        <v>3.4036</v>
      </c>
      <c r="S181" s="40">
        <v>219583.20703125</v>
      </c>
      <c r="T181">
        <v>534.09444444444443</v>
      </c>
      <c r="U181" s="17">
        <v>556.68552031629213</v>
      </c>
      <c r="V181">
        <v>0.03</v>
      </c>
      <c r="W181" s="12">
        <v>243914.16737046855</v>
      </c>
      <c r="X181" s="100">
        <v>3.4293739190429107E-2</v>
      </c>
      <c r="Y181">
        <v>5.3999853261189479</v>
      </c>
      <c r="Z181">
        <v>5.3999853452305215</v>
      </c>
      <c r="AA181">
        <v>-1.9111573656971359E-8</v>
      </c>
      <c r="AB181">
        <v>1.1312564408537165E-4</v>
      </c>
      <c r="AC181" s="100">
        <v>545.2918254627358</v>
      </c>
      <c r="AD181">
        <v>7984.8995580089886</v>
      </c>
      <c r="AE181">
        <v>556.68552031629213</v>
      </c>
      <c r="AF181" s="20">
        <v>0</v>
      </c>
      <c r="AG181">
        <v>1.1315171992703704E-4</v>
      </c>
      <c r="AH181">
        <v>23.405902479293665</v>
      </c>
      <c r="AI181">
        <v>0.17390179851494561</v>
      </c>
      <c r="AJ181">
        <v>153.47807515727413</v>
      </c>
      <c r="AK181">
        <v>0.36862896563876135</v>
      </c>
      <c r="AL181">
        <v>0.83966833314009293</v>
      </c>
      <c r="AM181">
        <v>539.20172812844123</v>
      </c>
      <c r="AN181">
        <v>6.4992491388693452E-9</v>
      </c>
      <c r="AO181">
        <v>2.607584166538883E-8</v>
      </c>
      <c r="AP181">
        <v>3.3094596758643111</v>
      </c>
      <c r="AQ181">
        <v>4.9818655384692954E-4</v>
      </c>
      <c r="AR181">
        <v>5.6588897884351215E-5</v>
      </c>
      <c r="AS181">
        <v>76.756722108706469</v>
      </c>
      <c r="AT181">
        <v>16.351602417775677</v>
      </c>
      <c r="AU181">
        <v>2.8435730690525234</v>
      </c>
      <c r="AV181">
        <v>0.46588660681178773</v>
      </c>
      <c r="AW181">
        <v>4.3460036920054512E-2</v>
      </c>
      <c r="AX181">
        <v>0.46588660212017768</v>
      </c>
      <c r="AY181">
        <v>4.6916100449045928E-9</v>
      </c>
      <c r="AZ181">
        <v>1627488.7995320549</v>
      </c>
      <c r="BA181">
        <v>1.5053410605972144E-4</v>
      </c>
      <c r="BB181" s="40">
        <v>218191.92804901217</v>
      </c>
      <c r="BC181" s="62">
        <v>-1391.2789822378254</v>
      </c>
      <c r="BD181" s="61">
        <v>-0.63359990094316521</v>
      </c>
      <c r="BE181" s="40">
        <v>1077375.6776059978</v>
      </c>
      <c r="BF181" s="58">
        <v>0.20252167612865507</v>
      </c>
      <c r="BG181">
        <v>0.92652899999999994</v>
      </c>
      <c r="BH181">
        <v>4.5999999999999999E-2</v>
      </c>
      <c r="BI181">
        <v>5625</v>
      </c>
      <c r="BJ181">
        <v>1.0370473438588375</v>
      </c>
      <c r="BK181">
        <v>5.1072836904960468</v>
      </c>
      <c r="BL181">
        <v>0.21819192804901216</v>
      </c>
      <c r="BM181">
        <v>5.1072836904960468</v>
      </c>
      <c r="BN181">
        <v>1.0370473438588375</v>
      </c>
      <c r="BO181">
        <v>1217.5016514555232</v>
      </c>
      <c r="BP181">
        <v>1.8312508733495455E-5</v>
      </c>
      <c r="BQ181">
        <v>5.5160021224605282E-2</v>
      </c>
      <c r="BR181">
        <v>4166.9645601679158</v>
      </c>
      <c r="BS181">
        <v>1321676.9470891166</v>
      </c>
      <c r="BT181">
        <v>1.3833855246270721</v>
      </c>
      <c r="BU181">
        <v>2065.4057362383219</v>
      </c>
      <c r="BV181">
        <v>9676.4383597563865</v>
      </c>
      <c r="BW181">
        <v>1.8956716682784448E-5</v>
      </c>
      <c r="BX181">
        <v>5.4758876633903789E-2</v>
      </c>
      <c r="BY181">
        <v>3639.083941342662</v>
      </c>
      <c r="BZ181">
        <v>1276762.2706736566</v>
      </c>
      <c r="CA181">
        <v>1.2597972694383495</v>
      </c>
      <c r="CB181">
        <v>1935.245799399321</v>
      </c>
      <c r="CC181">
        <v>9000.7022373353921</v>
      </c>
      <c r="CD181">
        <v>0.20186175566777284</v>
      </c>
    </row>
    <row r="182" spans="1:82">
      <c r="A182" s="13" t="s">
        <v>478</v>
      </c>
      <c r="B182">
        <v>5136593.9649999999</v>
      </c>
      <c r="C182">
        <v>538.78065478257292</v>
      </c>
      <c r="D182">
        <v>26.085106547185163</v>
      </c>
      <c r="E182">
        <v>774.64155254439459</v>
      </c>
      <c r="F182">
        <v>2793049.6749585457</v>
      </c>
      <c r="G182">
        <v>1163138.2858889704</v>
      </c>
      <c r="H182">
        <v>1.8031165506492192E-5</v>
      </c>
      <c r="I182">
        <v>9.940557236866081E-5</v>
      </c>
      <c r="J182">
        <v>0.59915863183764706</v>
      </c>
      <c r="K182">
        <v>5059.920512176961</v>
      </c>
      <c r="L182">
        <v>2.2163704660093694E-2</v>
      </c>
      <c r="M182" s="14">
        <v>177</v>
      </c>
      <c r="N182">
        <v>1304.472</v>
      </c>
      <c r="O182" s="12">
        <v>8.7843467213758383E-5</v>
      </c>
      <c r="P182" s="12">
        <v>2.9843873572041598E-2</v>
      </c>
      <c r="Q182" s="12">
        <v>1.1773735336561952E-2</v>
      </c>
      <c r="R182">
        <v>3.4036</v>
      </c>
      <c r="S182" s="40">
        <v>471236.89453125</v>
      </c>
      <c r="T182">
        <v>481.09444444444443</v>
      </c>
      <c r="U182" s="17">
        <v>557.5843427852908</v>
      </c>
      <c r="V182">
        <v>0.03</v>
      </c>
      <c r="W182" s="12">
        <v>154503.49226898729</v>
      </c>
      <c r="X182" s="100">
        <v>4.3178802052688717E-2</v>
      </c>
      <c r="Y182">
        <v>4.8124331022835811</v>
      </c>
      <c r="Z182">
        <v>4.8124331048041933</v>
      </c>
      <c r="AA182">
        <v>-2.5206121634369083E-9</v>
      </c>
      <c r="AB182">
        <v>2.2432323760204016E-4</v>
      </c>
      <c r="AC182" s="100">
        <v>555.22944044090059</v>
      </c>
      <c r="AD182">
        <v>5675.4278334052597</v>
      </c>
      <c r="AE182">
        <v>557.58434278529091</v>
      </c>
      <c r="AF182" s="20">
        <v>0</v>
      </c>
      <c r="AG182">
        <v>2.2444619735988001E-4</v>
      </c>
      <c r="AH182">
        <v>11.856304267191332</v>
      </c>
      <c r="AI182">
        <v>0.12371554520766127</v>
      </c>
      <c r="AJ182">
        <v>216.3847172005828</v>
      </c>
      <c r="AK182">
        <v>0.94653545168844133</v>
      </c>
      <c r="AL182">
        <v>0.83948435009640476</v>
      </c>
      <c r="AM182">
        <v>538.78065476739221</v>
      </c>
      <c r="AN182">
        <v>1.518071712780511E-8</v>
      </c>
      <c r="AO182">
        <v>1.2295975783984921E-7</v>
      </c>
      <c r="AP182">
        <v>2.5598508453214253</v>
      </c>
      <c r="AQ182">
        <v>8.4213900800949129E-4</v>
      </c>
      <c r="AR182">
        <v>1.1228457855885993E-4</v>
      </c>
      <c r="AS182">
        <v>108.25163029377562</v>
      </c>
      <c r="AT182">
        <v>17.211146068049437</v>
      </c>
      <c r="AU182">
        <v>2.1292863194574316</v>
      </c>
      <c r="AV182">
        <v>0.43056452586399363</v>
      </c>
      <c r="AW182">
        <v>8.6037373348549703E-2</v>
      </c>
      <c r="AX182">
        <v>0.43056451929045447</v>
      </c>
      <c r="AY182">
        <v>6.5735391574506252E-9</v>
      </c>
      <c r="AZ182">
        <v>1629911.3890695754</v>
      </c>
      <c r="BA182">
        <v>3.2897971752871751E-4</v>
      </c>
      <c r="BB182" s="40">
        <v>471909.43402655964</v>
      </c>
      <c r="BC182" s="62">
        <v>672.53949530964019</v>
      </c>
      <c r="BD182" s="61">
        <v>0.14271792024659496</v>
      </c>
      <c r="BE182" s="40">
        <v>1042051.8848976044</v>
      </c>
      <c r="BF182" s="58">
        <v>0.45286558267003291</v>
      </c>
      <c r="BG182">
        <v>0.92652899999999994</v>
      </c>
      <c r="BH182">
        <v>4.5999999999999999E-2</v>
      </c>
      <c r="BI182">
        <v>5625</v>
      </c>
      <c r="BJ182">
        <v>1.0435117991273963</v>
      </c>
      <c r="BK182">
        <v>57.68621033812849</v>
      </c>
      <c r="BL182">
        <v>0.4719094340265596</v>
      </c>
      <c r="BM182">
        <v>57.68621033812849</v>
      </c>
      <c r="BN182">
        <v>1.0435117991273963</v>
      </c>
      <c r="BO182">
        <v>312.80203612452306</v>
      </c>
      <c r="BP182">
        <v>1.8463841851146569E-5</v>
      </c>
      <c r="BQ182">
        <v>5.487022482648541E-2</v>
      </c>
      <c r="BR182">
        <v>3985.5597900586704</v>
      </c>
      <c r="BS182">
        <v>831815.4047123139</v>
      </c>
      <c r="BT182">
        <v>1.3411416826637736</v>
      </c>
      <c r="BU182">
        <v>1408.4429732321357</v>
      </c>
      <c r="BV182">
        <v>6563.8967063020327</v>
      </c>
      <c r="BW182">
        <v>1.9006271725803832E-5</v>
      </c>
      <c r="BX182">
        <v>5.4619880530515218E-2</v>
      </c>
      <c r="BY182">
        <v>3589.6769749978116</v>
      </c>
      <c r="BZ182">
        <v>808075.79221884906</v>
      </c>
      <c r="CA182">
        <v>1.2491125087055619</v>
      </c>
      <c r="CB182">
        <v>1337.6119385965878</v>
      </c>
      <c r="CC182">
        <v>6205.3547318544352</v>
      </c>
      <c r="CD182">
        <v>0.16174662541547519</v>
      </c>
    </row>
    <row r="183" spans="1:82">
      <c r="A183" s="13" t="s">
        <v>479</v>
      </c>
      <c r="B183">
        <v>5171067.75</v>
      </c>
      <c r="C183">
        <v>539.20172813494048</v>
      </c>
      <c r="D183">
        <v>26.270948836774021</v>
      </c>
      <c r="E183">
        <v>773.95773343862197</v>
      </c>
      <c r="F183">
        <v>2792749.5673211776</v>
      </c>
      <c r="G183">
        <v>1165260.7677891226</v>
      </c>
      <c r="H183">
        <v>1.8047992044927941E-5</v>
      </c>
      <c r="I183">
        <v>9.9228433089202419E-5</v>
      </c>
      <c r="J183">
        <v>0.59865268117325821</v>
      </c>
      <c r="K183">
        <v>5065.7828938880566</v>
      </c>
      <c r="L183">
        <v>2.2065064944745777E-2</v>
      </c>
      <c r="M183" s="14">
        <v>178</v>
      </c>
      <c r="N183">
        <v>1338.3720000000001</v>
      </c>
      <c r="O183" s="12">
        <v>8.7843467213758383E-5</v>
      </c>
      <c r="P183" s="12">
        <v>2.9843873572041598E-2</v>
      </c>
      <c r="Q183" s="12">
        <v>1.1773735336561952E-2</v>
      </c>
      <c r="R183">
        <v>3.4036</v>
      </c>
      <c r="S183" s="40">
        <v>570061.71875</v>
      </c>
      <c r="T183">
        <v>462.81666666666661</v>
      </c>
      <c r="U183" s="17">
        <v>552.89943353652689</v>
      </c>
      <c r="V183">
        <v>0.03</v>
      </c>
      <c r="W183" s="12">
        <v>158801.63799119557</v>
      </c>
      <c r="X183" s="100">
        <v>4.254150849520219E-2</v>
      </c>
      <c r="Y183">
        <v>4.8483454606073346</v>
      </c>
      <c r="Z183">
        <v>4.8483454661960437</v>
      </c>
      <c r="AA183">
        <v>-5.5887090510964299E-9</v>
      </c>
      <c r="AB183">
        <v>2.1514294893481853E-4</v>
      </c>
      <c r="AC183" s="100">
        <v>559.13230117505645</v>
      </c>
      <c r="AD183">
        <v>5790.1048924553916</v>
      </c>
      <c r="AE183">
        <v>552.89943311299317</v>
      </c>
      <c r="AF183" s="20">
        <v>-4.2353372009529267E-7</v>
      </c>
      <c r="AG183">
        <v>2.1528378053107055E-4</v>
      </c>
      <c r="AH183">
        <v>12.307202287962012</v>
      </c>
      <c r="AI183">
        <v>0.12610173078235293</v>
      </c>
      <c r="AJ183">
        <v>211.74514889057107</v>
      </c>
      <c r="AK183">
        <v>1.150360289651216</v>
      </c>
      <c r="AL183">
        <v>0.83966833314009293</v>
      </c>
      <c r="AM183">
        <v>539.20172811894054</v>
      </c>
      <c r="AN183">
        <v>1.5999944480427075E-8</v>
      </c>
      <c r="AO183">
        <v>1.4083159625201966E-7</v>
      </c>
      <c r="AP183">
        <v>2.5944826568431649</v>
      </c>
      <c r="AQ183">
        <v>8.1059635283759119E-4</v>
      </c>
      <c r="AR183">
        <v>1.0771230606366129E-4</v>
      </c>
      <c r="AS183">
        <v>105.941832814967</v>
      </c>
      <c r="AT183">
        <v>17.157225491166752</v>
      </c>
      <c r="AU183">
        <v>2.1635558298592326</v>
      </c>
      <c r="AV183">
        <v>0.43092682698393237</v>
      </c>
      <c r="AW183">
        <v>8.265252834043918E-2</v>
      </c>
      <c r="AX183">
        <v>0.43092681252456588</v>
      </c>
      <c r="AY183">
        <v>1.4459366481922586E-8</v>
      </c>
      <c r="AZ183">
        <v>1627488.7995320549</v>
      </c>
      <c r="BA183">
        <v>3.12430823424306E-4</v>
      </c>
      <c r="BB183" s="40">
        <v>567781.81779456243</v>
      </c>
      <c r="BC183" s="62">
        <v>-2279.9009554375662</v>
      </c>
      <c r="BD183" s="61">
        <v>-0.39993931892792378</v>
      </c>
      <c r="BE183" s="40">
        <v>1106812.1715296591</v>
      </c>
      <c r="BF183" s="58">
        <v>0.51298841158375141</v>
      </c>
      <c r="BG183">
        <v>0.92652899999999994</v>
      </c>
      <c r="BH183">
        <v>4.5999999999999999E-2</v>
      </c>
      <c r="BI183">
        <v>5625</v>
      </c>
      <c r="BJ183">
        <v>1.0363533460329828</v>
      </c>
      <c r="BK183">
        <v>76.385061468273875</v>
      </c>
      <c r="BL183">
        <v>0.56778181779456238</v>
      </c>
      <c r="BM183">
        <v>76.385061468273875</v>
      </c>
      <c r="BN183">
        <v>1.0363533460329828</v>
      </c>
      <c r="BO183">
        <v>1323.8726980500683</v>
      </c>
      <c r="BP183">
        <v>1.8571257872823351E-5</v>
      </c>
      <c r="BQ183">
        <v>5.4938101859166526E-2</v>
      </c>
      <c r="BR183">
        <v>3917.2815585494341</v>
      </c>
      <c r="BS183">
        <v>848495.98329709109</v>
      </c>
      <c r="BT183">
        <v>1.324196568908917</v>
      </c>
      <c r="BU183">
        <v>1423.7333293627801</v>
      </c>
      <c r="BV183">
        <v>6643.3637611955101</v>
      </c>
      <c r="BW183">
        <v>1.8763499196203949E-5</v>
      </c>
      <c r="BX183">
        <v>5.4828877084962313E-2</v>
      </c>
      <c r="BY183">
        <v>3767.6575673570833</v>
      </c>
      <c r="BZ183">
        <v>839802.72256749577</v>
      </c>
      <c r="CA183">
        <v>1.2893650845179432</v>
      </c>
      <c r="CB183">
        <v>1397.0759637693484</v>
      </c>
      <c r="CC183">
        <v>6506.015644669048</v>
      </c>
      <c r="CD183">
        <v>0.12066863551630129</v>
      </c>
    </row>
    <row r="184" spans="1:82">
      <c r="A184" s="13" t="s">
        <v>480</v>
      </c>
      <c r="B184">
        <v>6929230.7849999992</v>
      </c>
      <c r="C184">
        <v>558.29203600105939</v>
      </c>
      <c r="D184">
        <v>36.112628729543864</v>
      </c>
      <c r="E184">
        <v>740.98924059918693</v>
      </c>
      <c r="F184">
        <v>2773544.3894911981</v>
      </c>
      <c r="G184">
        <v>1264004.5848954136</v>
      </c>
      <c r="H184">
        <v>1.8858207428755902E-5</v>
      </c>
      <c r="I184">
        <v>9.153327225458676E-5</v>
      </c>
      <c r="J184">
        <v>0.57409352654494039</v>
      </c>
      <c r="K184">
        <v>5388.3501421492238</v>
      </c>
      <c r="L184">
        <v>1.7618541336580251E-2</v>
      </c>
      <c r="M184" s="14">
        <v>179</v>
      </c>
      <c r="N184">
        <v>2759.4600000000005</v>
      </c>
      <c r="O184" s="12">
        <v>8.7843467213758383E-5</v>
      </c>
      <c r="P184" s="12">
        <v>2.9843873572041598E-2</v>
      </c>
      <c r="Q184" s="12">
        <v>1.1773735336561952E-2</v>
      </c>
      <c r="R184">
        <v>2.8447999999999998</v>
      </c>
      <c r="S184" s="40">
        <v>761732.86328125</v>
      </c>
      <c r="T184">
        <v>534.03888888888889</v>
      </c>
      <c r="U184" s="17">
        <v>576.60266415619628</v>
      </c>
      <c r="V184">
        <v>0.03</v>
      </c>
      <c r="W184" s="12">
        <v>354943.62772768905</v>
      </c>
      <c r="X184" s="100">
        <v>2.813685461725628E-2</v>
      </c>
      <c r="Y184">
        <v>5.9615916743630279</v>
      </c>
      <c r="Z184">
        <v>5.9615916904302555</v>
      </c>
      <c r="AA184">
        <v>-1.6067227548433038E-8</v>
      </c>
      <c r="AB184">
        <v>5.8496425924578088E-5</v>
      </c>
      <c r="AC184" s="100">
        <v>570.13916036107014</v>
      </c>
      <c r="AD184">
        <v>10525.001535433863</v>
      </c>
      <c r="AE184">
        <v>576.60266384444435</v>
      </c>
      <c r="AF184" s="20">
        <v>-3.1175193271337776E-7</v>
      </c>
      <c r="AG184">
        <v>5.8535676459766709E-5</v>
      </c>
      <c r="AH184">
        <v>36.142805769289041</v>
      </c>
      <c r="AI184">
        <v>0.22085385332124755</v>
      </c>
      <c r="AJ184">
        <v>104.65465156219628</v>
      </c>
      <c r="AK184">
        <v>0.75202550887116815</v>
      </c>
      <c r="AL184">
        <v>0.85911667308406259</v>
      </c>
      <c r="AM184">
        <v>558.29203597654089</v>
      </c>
      <c r="AN184">
        <v>2.4518499230907764E-8</v>
      </c>
      <c r="AO184">
        <v>3.9250535188621127E-8</v>
      </c>
      <c r="AP184">
        <v>3.8112330931267264</v>
      </c>
      <c r="AQ184">
        <v>2.2132259069027543E-4</v>
      </c>
      <c r="AR184">
        <v>2.9287463497477665E-5</v>
      </c>
      <c r="AS184">
        <v>52.362413366415602</v>
      </c>
      <c r="AT184">
        <v>15.395472579437666</v>
      </c>
      <c r="AU184">
        <v>3.4001494428704149</v>
      </c>
      <c r="AV184">
        <v>0.41108365025631155</v>
      </c>
      <c r="AW184">
        <v>2.4418708259657994E-2</v>
      </c>
      <c r="AX184">
        <v>0.41108361271481958</v>
      </c>
      <c r="AY184">
        <v>3.7541491970660701E-8</v>
      </c>
      <c r="AZ184">
        <v>1509539.8045957845</v>
      </c>
      <c r="BA184">
        <v>5.8071124300797594E-5</v>
      </c>
      <c r="BB184" s="40">
        <v>756034.8579211774</v>
      </c>
      <c r="BC184" s="62">
        <v>-5698.0053600725951</v>
      </c>
      <c r="BD184" s="61">
        <v>-0.7480319721966302</v>
      </c>
      <c r="BE184" s="40">
        <v>1806016.8829877297</v>
      </c>
      <c r="BF184" s="58">
        <v>0.41862003896134897</v>
      </c>
      <c r="BG184">
        <v>0.85964649999999998</v>
      </c>
      <c r="BH184">
        <v>4.5999999999999999E-2</v>
      </c>
      <c r="BI184">
        <v>5625</v>
      </c>
      <c r="BJ184">
        <v>1.0440162559262416</v>
      </c>
      <c r="BK184">
        <v>24.253147112170495</v>
      </c>
      <c r="BL184">
        <v>0.75603485792117742</v>
      </c>
      <c r="BM184">
        <v>24.253147112170495</v>
      </c>
      <c r="BN184">
        <v>1.0440162559262416</v>
      </c>
      <c r="BO184">
        <v>247.96337587094442</v>
      </c>
      <c r="BP184">
        <v>1.9178073486935184E-5</v>
      </c>
      <c r="BQ184">
        <v>6.2126353945928151E-2</v>
      </c>
      <c r="BR184">
        <v>4769.7981336026451</v>
      </c>
      <c r="BS184">
        <v>1694077.9653369286</v>
      </c>
      <c r="BT184">
        <v>1.4724111961196662</v>
      </c>
      <c r="BU184">
        <v>2582.7727485538412</v>
      </c>
      <c r="BV184">
        <v>13628.491668253268</v>
      </c>
      <c r="BW184">
        <v>1.9828295739264939E-5</v>
      </c>
      <c r="BX184">
        <v>6.0909092257428618E-2</v>
      </c>
      <c r="BY184">
        <v>4081.7442703421275</v>
      </c>
      <c r="BZ184">
        <v>1638524.6689402901</v>
      </c>
      <c r="CA184">
        <v>1.3287676687469101</v>
      </c>
      <c r="CB184">
        <v>2413.6252717219681</v>
      </c>
      <c r="CC184">
        <v>12486.413202583799</v>
      </c>
      <c r="CD184">
        <v>0.16178116340985424</v>
      </c>
    </row>
    <row r="185" spans="1:82">
      <c r="A185" s="13" t="s">
        <v>481</v>
      </c>
      <c r="B185">
        <v>6860283.2149999999</v>
      </c>
      <c r="C185">
        <v>557.61776194987772</v>
      </c>
      <c r="D185">
        <v>35.712096187586873</v>
      </c>
      <c r="E185">
        <v>742.22560495676919</v>
      </c>
      <c r="F185">
        <v>2774426.0186535604</v>
      </c>
      <c r="G185">
        <v>1260424.0648462046</v>
      </c>
      <c r="H185">
        <v>1.8827697681942175E-5</v>
      </c>
      <c r="I185">
        <v>9.1795807958675426E-5</v>
      </c>
      <c r="J185">
        <v>0.5750165422601714</v>
      </c>
      <c r="K185">
        <v>5374.6824054491553</v>
      </c>
      <c r="L185">
        <v>1.7774465129068624E-2</v>
      </c>
      <c r="M185" s="14">
        <v>180</v>
      </c>
      <c r="N185">
        <v>1328.88</v>
      </c>
      <c r="O185" s="12">
        <v>8.7843467213758383E-5</v>
      </c>
      <c r="P185" s="12">
        <v>2.9843873572041598E-2</v>
      </c>
      <c r="Q185" s="12">
        <v>1.1773735336561952E-2</v>
      </c>
      <c r="R185">
        <v>3.4036</v>
      </c>
      <c r="S185" s="40">
        <v>437822.26171875</v>
      </c>
      <c r="T185">
        <v>512.92777777777769</v>
      </c>
      <c r="U185" s="17">
        <v>578.60314696528155</v>
      </c>
      <c r="V185">
        <v>0.03</v>
      </c>
      <c r="W185" s="12">
        <v>170442.22129504976</v>
      </c>
      <c r="X185" s="100">
        <v>3.9953005673078169E-2</v>
      </c>
      <c r="Y185">
        <v>5.0029397360160335</v>
      </c>
      <c r="Z185">
        <v>5.0029397818732111</v>
      </c>
      <c r="AA185">
        <v>-4.5857177610741928E-8</v>
      </c>
      <c r="AB185">
        <v>1.7950754969568868E-4</v>
      </c>
      <c r="AC185" s="100">
        <v>572.03614072454377</v>
      </c>
      <c r="AD185">
        <v>6022.501610932939</v>
      </c>
      <c r="AE185">
        <v>578.60314696528155</v>
      </c>
      <c r="AF185" s="20">
        <v>0</v>
      </c>
      <c r="AG185">
        <v>1.7959098837188109E-4</v>
      </c>
      <c r="AH185">
        <v>11.882151024311279</v>
      </c>
      <c r="AI185">
        <v>0.12652593864187953</v>
      </c>
      <c r="AJ185">
        <v>183.72878035060822</v>
      </c>
      <c r="AK185">
        <v>0.84072651981200763</v>
      </c>
      <c r="AL185">
        <v>0.85801586157890253</v>
      </c>
      <c r="AM185">
        <v>557.61776189814782</v>
      </c>
      <c r="AN185">
        <v>5.1729898586927447E-8</v>
      </c>
      <c r="AO185">
        <v>8.3438676192409489E-8</v>
      </c>
      <c r="AP185">
        <v>2.4893644151209671</v>
      </c>
      <c r="AQ185">
        <v>5.2892366557923912E-4</v>
      </c>
      <c r="AR185">
        <v>8.983721352403675E-5</v>
      </c>
      <c r="AS185">
        <v>91.907070730575498</v>
      </c>
      <c r="AT185">
        <v>16.801944914497156</v>
      </c>
      <c r="AU185">
        <v>2.1258818513159068</v>
      </c>
      <c r="AV185">
        <v>0.36348256380506028</v>
      </c>
      <c r="AW185">
        <v>7.4690688405557593E-2</v>
      </c>
      <c r="AX185">
        <v>0.36348255568200777</v>
      </c>
      <c r="AY185">
        <v>8.1230525084130534E-9</v>
      </c>
      <c r="AZ185">
        <v>1514001.9538073558</v>
      </c>
      <c r="BA185">
        <v>2.1247337768887358E-4</v>
      </c>
      <c r="BB185" s="40">
        <v>441291.18385157106</v>
      </c>
      <c r="BC185" s="62">
        <v>3468.9221328210551</v>
      </c>
      <c r="BD185" s="61">
        <v>0.79231287125583283</v>
      </c>
      <c r="BE185" s="40">
        <v>980235.24765791604</v>
      </c>
      <c r="BF185" s="58">
        <v>0.45018905911203627</v>
      </c>
      <c r="BG185">
        <v>0.92652899999999994</v>
      </c>
      <c r="BH185">
        <v>4.5999999999999999E-2</v>
      </c>
      <c r="BI185">
        <v>5625</v>
      </c>
      <c r="BJ185">
        <v>1.0458204732350613</v>
      </c>
      <c r="BK185">
        <v>44.689984172100026</v>
      </c>
      <c r="BL185">
        <v>0.44129118385157101</v>
      </c>
      <c r="BM185">
        <v>44.689984172100026</v>
      </c>
      <c r="BN185">
        <v>1.0458204732350613</v>
      </c>
      <c r="BO185">
        <v>21.995951534548762</v>
      </c>
      <c r="BP185">
        <v>1.9215982112524635E-5</v>
      </c>
      <c r="BQ185">
        <v>6.1680788430133304E-2</v>
      </c>
      <c r="BR185">
        <v>4650.3994651630737</v>
      </c>
      <c r="BS185">
        <v>814211.90561229456</v>
      </c>
      <c r="BT185">
        <v>1.4487816257389339</v>
      </c>
      <c r="BU185">
        <v>1427.9696153659845</v>
      </c>
      <c r="BV185">
        <v>7480.9131692073397</v>
      </c>
      <c r="BW185">
        <v>1.9934985423759976E-5</v>
      </c>
      <c r="BX185">
        <v>6.0515519408732982E-2</v>
      </c>
      <c r="BY185">
        <v>3959.0498114765287</v>
      </c>
      <c r="BZ185">
        <v>784845.39022549475</v>
      </c>
      <c r="CA185">
        <v>1.3041877695977411</v>
      </c>
      <c r="CB185">
        <v>1329.5086728181036</v>
      </c>
      <c r="CC185">
        <v>6833.5074293844882</v>
      </c>
      <c r="CD185">
        <v>0.18012215024155392</v>
      </c>
    </row>
    <row r="186" spans="1:82">
      <c r="A186" s="13" t="s">
        <v>482</v>
      </c>
      <c r="B186">
        <v>6929230.7849999992</v>
      </c>
      <c r="C186">
        <v>558.29203600105939</v>
      </c>
      <c r="D186">
        <v>36.112628729543864</v>
      </c>
      <c r="E186">
        <v>740.98924059918693</v>
      </c>
      <c r="F186">
        <v>2773544.3894911981</v>
      </c>
      <c r="G186">
        <v>1264004.5848954136</v>
      </c>
      <c r="H186">
        <v>1.8858207428755902E-5</v>
      </c>
      <c r="I186">
        <v>9.153327225458676E-5</v>
      </c>
      <c r="J186">
        <v>0.57409352654494039</v>
      </c>
      <c r="K186">
        <v>5388.3501421492238</v>
      </c>
      <c r="L186">
        <v>1.7618541336580251E-2</v>
      </c>
      <c r="M186" s="14">
        <v>181</v>
      </c>
      <c r="N186">
        <v>721.39200000000005</v>
      </c>
      <c r="O186" s="12">
        <v>8.7843467213758383E-5</v>
      </c>
      <c r="P186" s="12">
        <v>2.9843873572041598E-2</v>
      </c>
      <c r="Q186" s="12">
        <v>1.1773735336561952E-2</v>
      </c>
      <c r="R186">
        <v>3.4036</v>
      </c>
      <c r="S186" s="40">
        <v>479863.92109375005</v>
      </c>
      <c r="T186">
        <v>425.37222222222221</v>
      </c>
      <c r="U186" s="17">
        <v>557.63395921961046</v>
      </c>
      <c r="V186">
        <v>0.03</v>
      </c>
      <c r="W186" s="12">
        <v>92791.159681145233</v>
      </c>
      <c r="X186" s="100">
        <v>5.5522879263967581E-2</v>
      </c>
      <c r="Y186">
        <v>4.2438889416664898</v>
      </c>
      <c r="Z186">
        <v>4.2438890033846128</v>
      </c>
      <c r="AA186">
        <v>-6.1718123056664353E-8</v>
      </c>
      <c r="AB186">
        <v>4.337489751802397E-4</v>
      </c>
      <c r="AC186" s="100">
        <v>587.85598087158542</v>
      </c>
      <c r="AD186">
        <v>3865.1611261849225</v>
      </c>
      <c r="AE186">
        <v>557.63395909696669</v>
      </c>
      <c r="AF186" s="20">
        <v>-1.2264376891835127E-7</v>
      </c>
      <c r="AG186">
        <v>4.3399461963345939E-4</v>
      </c>
      <c r="AH186">
        <v>4.8743053733120334</v>
      </c>
      <c r="AI186">
        <v>8.1105520559930658E-2</v>
      </c>
      <c r="AJ186">
        <v>284.94935291631816</v>
      </c>
      <c r="AK186">
        <v>1.6192559610208672</v>
      </c>
      <c r="AL186">
        <v>0.85911667308406259</v>
      </c>
      <c r="AM186">
        <v>558.29203580535966</v>
      </c>
      <c r="AN186">
        <v>1.9569972664612578E-7</v>
      </c>
      <c r="AO186">
        <v>2.4564445321969327E-7</v>
      </c>
      <c r="AP186">
        <v>1.7757455620018732</v>
      </c>
      <c r="AQ186">
        <v>1.0195189228853093E-3</v>
      </c>
      <c r="AR186">
        <v>2.1712013204333954E-4</v>
      </c>
      <c r="AS186">
        <v>142.5553182735479</v>
      </c>
      <c r="AT186">
        <v>17.89932530697515</v>
      </c>
      <c r="AU186">
        <v>1.4517340966937602</v>
      </c>
      <c r="AV186">
        <v>0.32401146530811298</v>
      </c>
      <c r="AW186">
        <v>0.18106387724453613</v>
      </c>
      <c r="AX186">
        <v>0.32401146109546713</v>
      </c>
      <c r="AY186">
        <v>4.21264584327119E-9</v>
      </c>
      <c r="AZ186">
        <v>1509539.8045957845</v>
      </c>
      <c r="BA186">
        <v>5.7413570091424725E-4</v>
      </c>
      <c r="BB186" s="40">
        <v>478573.7571865691</v>
      </c>
      <c r="BC186" s="62">
        <v>-1290.1639071809477</v>
      </c>
      <c r="BD186" s="61">
        <v>-0.26886036863123347</v>
      </c>
      <c r="BE186" s="40">
        <v>894869.4152792989</v>
      </c>
      <c r="BF186" s="58">
        <v>0.53479731122244334</v>
      </c>
      <c r="BG186">
        <v>0.92652899999999994</v>
      </c>
      <c r="BH186">
        <v>4.5999999999999999E-2</v>
      </c>
      <c r="BI186">
        <v>5625</v>
      </c>
      <c r="BJ186">
        <v>1.009911460803133</v>
      </c>
      <c r="BK186">
        <v>132.91981377883718</v>
      </c>
      <c r="BL186">
        <v>0.47857375718656908</v>
      </c>
      <c r="BM186">
        <v>132.91981377883718</v>
      </c>
      <c r="BN186">
        <v>1.009911460803133</v>
      </c>
      <c r="BO186">
        <v>8634.09179269378</v>
      </c>
      <c r="BP186">
        <v>1.9645316249318575E-5</v>
      </c>
      <c r="BQ186">
        <v>6.1168008645536266E-2</v>
      </c>
      <c r="BR186">
        <v>4238.7351593245539</v>
      </c>
      <c r="BS186">
        <v>432341.1430043896</v>
      </c>
      <c r="BT186">
        <v>1.3613536642101123</v>
      </c>
      <c r="BU186">
        <v>839.4164484111883</v>
      </c>
      <c r="BV186">
        <v>4361.0146742617617</v>
      </c>
      <c r="BW186">
        <v>9.1813572510406619E-5</v>
      </c>
      <c r="BX186">
        <v>0.57509312313502514</v>
      </c>
      <c r="BY186">
        <v>5372.8819167693964</v>
      </c>
      <c r="BZ186">
        <v>92507.874921765047</v>
      </c>
      <c r="CA186">
        <v>0.8577801813487127</v>
      </c>
      <c r="CB186">
        <v>203.245623539424</v>
      </c>
      <c r="CC186">
        <v>9927.6191508942611</v>
      </c>
      <c r="CD186">
        <v>0.12918034971794717</v>
      </c>
    </row>
    <row r="187" spans="1:82">
      <c r="A187" s="13" t="s">
        <v>483</v>
      </c>
      <c r="B187">
        <v>6894757</v>
      </c>
      <c r="C187">
        <v>557.9555433683945</v>
      </c>
      <c r="D187">
        <v>35.912201546482187</v>
      </c>
      <c r="E187">
        <v>741.60696547116322</v>
      </c>
      <c r="F187">
        <v>2773986.3931282857</v>
      </c>
      <c r="G187">
        <v>1262216.8044180477</v>
      </c>
      <c r="H187">
        <v>1.8842961067074993E-5</v>
      </c>
      <c r="I187">
        <v>9.1664221959570591E-5</v>
      </c>
      <c r="J187">
        <v>0.57455467837308971</v>
      </c>
      <c r="K187">
        <v>5381.5043013861787</v>
      </c>
      <c r="L187">
        <v>1.7696341183854724E-2</v>
      </c>
      <c r="M187" s="14">
        <v>182</v>
      </c>
      <c r="N187">
        <v>702.40800000000002</v>
      </c>
      <c r="O187" s="12">
        <v>8.7843467213758383E-5</v>
      </c>
      <c r="P187" s="12">
        <v>2.9843873572041598E-2</v>
      </c>
      <c r="Q187" s="12">
        <v>1.1773735336561952E-2</v>
      </c>
      <c r="R187">
        <v>3.4036</v>
      </c>
      <c r="S187" s="40">
        <v>414541.50966875005</v>
      </c>
      <c r="T187">
        <v>445.59444444444443</v>
      </c>
      <c r="U187" s="17">
        <v>563.08910693580356</v>
      </c>
      <c r="V187">
        <v>0.03</v>
      </c>
      <c r="W187" s="12">
        <v>90220.215843116617</v>
      </c>
      <c r="X187" s="100">
        <v>5.6473014826260284E-2</v>
      </c>
      <c r="Y187">
        <v>4.2080366470996511</v>
      </c>
      <c r="Z187">
        <v>4.2080366695759919</v>
      </c>
      <c r="AA187">
        <v>-2.2476340788557536E-8</v>
      </c>
      <c r="AB187">
        <v>4.521771833840014E-4</v>
      </c>
      <c r="AC187" s="100">
        <v>583.52507120920393</v>
      </c>
      <c r="AD187">
        <v>3790.0885717542451</v>
      </c>
      <c r="AE187">
        <v>563.08910693580356</v>
      </c>
      <c r="AF187" s="20">
        <v>0</v>
      </c>
      <c r="AG187">
        <v>4.5239808636555415E-4</v>
      </c>
      <c r="AH187">
        <v>4.6963027328585483</v>
      </c>
      <c r="AI187">
        <v>7.9577655919184559E-2</v>
      </c>
      <c r="AJ187">
        <v>291.26335321858272</v>
      </c>
      <c r="AK187">
        <v>1.3966968204272696</v>
      </c>
      <c r="AL187">
        <v>0.8585630285971243</v>
      </c>
      <c r="AM187">
        <v>557.95554327103423</v>
      </c>
      <c r="AN187">
        <v>9.7360270956414752E-8</v>
      </c>
      <c r="AO187">
        <v>2.2090298155275209E-7</v>
      </c>
      <c r="AP187">
        <v>1.7522088317760165</v>
      </c>
      <c r="AQ187">
        <v>1.0572723998565981E-3</v>
      </c>
      <c r="AR187">
        <v>2.2630949467355345E-4</v>
      </c>
      <c r="AS187">
        <v>145.70278758995437</v>
      </c>
      <c r="AT187">
        <v>17.95392211353289</v>
      </c>
      <c r="AU187">
        <v>1.4287310363505592</v>
      </c>
      <c r="AV187">
        <v>0.32347779542545729</v>
      </c>
      <c r="AW187">
        <v>0.18845042846245588</v>
      </c>
      <c r="AX187">
        <v>0.32347778903219543</v>
      </c>
      <c r="AY187">
        <v>6.3932618643569583E-9</v>
      </c>
      <c r="AZ187">
        <v>1511769.588710238</v>
      </c>
      <c r="BA187">
        <v>6.0339405936275315E-4</v>
      </c>
      <c r="BB187" s="40">
        <v>410449.70934277633</v>
      </c>
      <c r="BC187" s="62">
        <v>-4091.8003259737161</v>
      </c>
      <c r="BD187" s="61">
        <v>-0.9870664892505876</v>
      </c>
      <c r="BE187" s="40">
        <v>762405.19262282364</v>
      </c>
      <c r="BF187" s="58">
        <v>0.53836163934134385</v>
      </c>
      <c r="BG187">
        <v>0.92652899999999994</v>
      </c>
      <c r="BH187">
        <v>4.5999999999999999E-2</v>
      </c>
      <c r="BI187">
        <v>5625</v>
      </c>
      <c r="BJ187">
        <v>1.0181337362235785</v>
      </c>
      <c r="BK187">
        <v>112.36109892395007</v>
      </c>
      <c r="BL187">
        <v>0.4104497093427763</v>
      </c>
      <c r="BM187">
        <v>112.36109892395007</v>
      </c>
      <c r="BN187">
        <v>1.0181337362235785</v>
      </c>
      <c r="BO187">
        <v>5236.1286374816873</v>
      </c>
      <c r="BP187">
        <v>1.9525618706527851E-5</v>
      </c>
      <c r="BQ187">
        <v>6.1214750964597948E-2</v>
      </c>
      <c r="BR187">
        <v>4327.9307847007767</v>
      </c>
      <c r="BS187">
        <v>423544.37083824514</v>
      </c>
      <c r="BT187">
        <v>1.3804765184650174</v>
      </c>
      <c r="BU187">
        <v>830.34500370574142</v>
      </c>
      <c r="BV187">
        <v>4317.1823693624656</v>
      </c>
      <c r="BW187">
        <v>1.9120489341855421E-5</v>
      </c>
      <c r="BX187">
        <v>6.2099413750406444E-2</v>
      </c>
      <c r="BY187">
        <v>4817.2247691892981</v>
      </c>
      <c r="BZ187">
        <v>432518.52724190295</v>
      </c>
      <c r="CA187">
        <v>1.483229700473671</v>
      </c>
      <c r="CB187">
        <v>868.99039009651381</v>
      </c>
      <c r="CC187">
        <v>4583.4046916404077</v>
      </c>
      <c r="CD187">
        <v>0.12351641959402994</v>
      </c>
    </row>
    <row r="188" spans="1:82">
      <c r="A188" s="13" t="s">
        <v>484</v>
      </c>
      <c r="B188">
        <v>5240015.3199999994</v>
      </c>
      <c r="C188">
        <v>540.03748287587189</v>
      </c>
      <c r="D188">
        <v>26.643389374917806</v>
      </c>
      <c r="E188">
        <v>772.5953953347713</v>
      </c>
      <c r="F188">
        <v>2792139.3430424919</v>
      </c>
      <c r="G188">
        <v>1169479.9477588658</v>
      </c>
      <c r="H188">
        <v>1.8081500701928573E-5</v>
      </c>
      <c r="I188">
        <v>9.8877951854211955E-5</v>
      </c>
      <c r="J188">
        <v>0.59764399306012161</v>
      </c>
      <c r="K188">
        <v>5077.5525965559855</v>
      </c>
      <c r="L188">
        <v>2.1869333480646434E-2</v>
      </c>
      <c r="M188" s="14">
        <v>183</v>
      </c>
      <c r="N188">
        <v>705.12</v>
      </c>
      <c r="O188" s="12">
        <v>8.7843467213758383E-5</v>
      </c>
      <c r="P188" s="12">
        <v>2.9843873572041598E-2</v>
      </c>
      <c r="Q188" s="12">
        <v>1.1773735336561952E-2</v>
      </c>
      <c r="R188">
        <v>3.4036</v>
      </c>
      <c r="S188" s="40">
        <v>389206.88458124996</v>
      </c>
      <c r="T188">
        <v>429.92777777777775</v>
      </c>
      <c r="U188" s="17">
        <v>546.39569368906587</v>
      </c>
      <c r="V188">
        <v>0.03</v>
      </c>
      <c r="W188" s="12">
        <v>83961.045964595629</v>
      </c>
      <c r="X188" s="100">
        <v>6.0684249642346179E-2</v>
      </c>
      <c r="Y188">
        <v>4.0594014906395977</v>
      </c>
      <c r="Z188">
        <v>4.0594014938786165</v>
      </c>
      <c r="AA188">
        <v>-3.2390188309250334E-9</v>
      </c>
      <c r="AB188">
        <v>5.3759700795160076E-4</v>
      </c>
      <c r="AC188" s="100">
        <v>563.8231738597708</v>
      </c>
      <c r="AD188">
        <v>3656.2917645605166</v>
      </c>
      <c r="AE188">
        <v>546.39569332035251</v>
      </c>
      <c r="AF188" s="20">
        <v>-3.6871335851174081E-7</v>
      </c>
      <c r="AG188">
        <v>5.378674987508023E-4</v>
      </c>
      <c r="AH188">
        <v>4.8815748206579235</v>
      </c>
      <c r="AI188">
        <v>7.9488429670563646E-2</v>
      </c>
      <c r="AJ188">
        <v>334.06568941638687</v>
      </c>
      <c r="AK188">
        <v>1.2878535270238496</v>
      </c>
      <c r="AL188">
        <v>0.84006198842357604</v>
      </c>
      <c r="AM188">
        <v>540.03748285251777</v>
      </c>
      <c r="AN188">
        <v>2.3354118638962973E-8</v>
      </c>
      <c r="AO188">
        <v>2.7049079920154172E-7</v>
      </c>
      <c r="AP188">
        <v>1.8348150794258951</v>
      </c>
      <c r="AQ188">
        <v>1.5847683078248538E-3</v>
      </c>
      <c r="AR188">
        <v>2.6906899477500192E-4</v>
      </c>
      <c r="AS188">
        <v>167.11684466685048</v>
      </c>
      <c r="AT188">
        <v>18.296733091066304</v>
      </c>
      <c r="AU188">
        <v>1.4543785815102985</v>
      </c>
      <c r="AV188">
        <v>0.38043649791559653</v>
      </c>
      <c r="AW188">
        <v>0.2072126625984905</v>
      </c>
      <c r="AX188">
        <v>0.380436488335961</v>
      </c>
      <c r="AY188">
        <v>9.5796355292776525E-9</v>
      </c>
      <c r="AZ188">
        <v>1622659.3952836262</v>
      </c>
      <c r="BA188">
        <v>8.6372099597127811E-4</v>
      </c>
      <c r="BB188" s="40">
        <v>392607.42102234962</v>
      </c>
      <c r="BC188" s="62">
        <v>3400.5364410996553</v>
      </c>
      <c r="BD188" s="61">
        <v>0.87370922144871954</v>
      </c>
      <c r="BE188" s="40">
        <v>791841.68654648482</v>
      </c>
      <c r="BF188" s="58">
        <v>0.49581554961403479</v>
      </c>
      <c r="BG188">
        <v>0.92652899999999994</v>
      </c>
      <c r="BH188">
        <v>4.5999999999999999E-2</v>
      </c>
      <c r="BI188">
        <v>5625</v>
      </c>
      <c r="BJ188">
        <v>1.0191978387537379</v>
      </c>
      <c r="BK188">
        <v>110.10970509809414</v>
      </c>
      <c r="BL188">
        <v>0.39260742102234958</v>
      </c>
      <c r="BM188">
        <v>110.10970509809414</v>
      </c>
      <c r="BN188">
        <v>1.0191978387537379</v>
      </c>
      <c r="BO188">
        <v>4915.3707489417275</v>
      </c>
      <c r="BP188">
        <v>1.8705040503084893E-5</v>
      </c>
      <c r="BQ188">
        <v>5.5136216697751234E-2</v>
      </c>
      <c r="BR188">
        <v>3857.73990033464</v>
      </c>
      <c r="BS188">
        <v>443832.0387035457</v>
      </c>
      <c r="BT188">
        <v>1.3087437878027126</v>
      </c>
      <c r="BU188">
        <v>843.80988498609463</v>
      </c>
      <c r="BV188">
        <v>3951.5483693455835</v>
      </c>
      <c r="BW188">
        <v>1.8417590697637251E-5</v>
      </c>
      <c r="BX188">
        <v>5.5363575327575909E-2</v>
      </c>
      <c r="BY188">
        <v>4115.8257243861426</v>
      </c>
      <c r="BZ188">
        <v>450759.0811854449</v>
      </c>
      <c r="CA188">
        <v>1.3691961389060345</v>
      </c>
      <c r="CB188">
        <v>869.90071999341615</v>
      </c>
      <c r="CC188">
        <v>4090.529697003657</v>
      </c>
      <c r="CD188">
        <v>0.14922803358779918</v>
      </c>
    </row>
    <row r="189" spans="1:82">
      <c r="A189" s="13" t="s">
        <v>485</v>
      </c>
      <c r="B189">
        <v>5205541.5350000001</v>
      </c>
      <c r="C189">
        <v>539.62066250519126</v>
      </c>
      <c r="D189">
        <v>26.45704266443958</v>
      </c>
      <c r="E189">
        <v>773.27568910829245</v>
      </c>
      <c r="F189">
        <v>2792446.1130543519</v>
      </c>
      <c r="G189">
        <v>1167374.6194655339</v>
      </c>
      <c r="H189">
        <v>1.8064770148965541E-5</v>
      </c>
      <c r="I189">
        <v>9.9052566222702297E-5</v>
      </c>
      <c r="J189">
        <v>0.59814780465797046</v>
      </c>
      <c r="K189">
        <v>5071.6601997909938</v>
      </c>
      <c r="L189">
        <v>2.1966943100770346E-2</v>
      </c>
      <c r="M189" s="14">
        <v>184</v>
      </c>
      <c r="N189">
        <v>695.62800000000004</v>
      </c>
      <c r="O189" s="12">
        <v>8.7843467213758383E-5</v>
      </c>
      <c r="P189" s="12">
        <v>2.9843873572041598E-2</v>
      </c>
      <c r="Q189" s="12">
        <v>1.1773735336561952E-2</v>
      </c>
      <c r="R189">
        <v>3.4036</v>
      </c>
      <c r="S189" s="40">
        <v>312590.43484375003</v>
      </c>
      <c r="T189">
        <v>460.92777777777775</v>
      </c>
      <c r="U189" s="17">
        <v>555.8552106081479</v>
      </c>
      <c r="V189">
        <v>0.03</v>
      </c>
      <c r="W189" s="12">
        <v>82684.783211853675</v>
      </c>
      <c r="X189" s="100">
        <v>6.1275172278933095E-2</v>
      </c>
      <c r="Y189">
        <v>4.0397801371761712</v>
      </c>
      <c r="Z189">
        <v>4.0397801423751387</v>
      </c>
      <c r="AA189">
        <v>-5.1989674787478179E-9</v>
      </c>
      <c r="AB189">
        <v>5.4996691582331859E-4</v>
      </c>
      <c r="AC189" s="100">
        <v>558.30936279274317</v>
      </c>
      <c r="AD189">
        <v>3618.2025335981566</v>
      </c>
      <c r="AE189">
        <v>555.8552106081479</v>
      </c>
      <c r="AF189" s="20">
        <v>0</v>
      </c>
      <c r="AG189">
        <v>5.5018988315227849E-4</v>
      </c>
      <c r="AH189">
        <v>4.7930759037499788</v>
      </c>
      <c r="AI189">
        <v>7.8729949877811317E-2</v>
      </c>
      <c r="AJ189">
        <v>338.15919455905691</v>
      </c>
      <c r="AK189">
        <v>1.0103241293844081</v>
      </c>
      <c r="AL189">
        <v>0.83986090709820149</v>
      </c>
      <c r="AM189">
        <v>539.62066247717473</v>
      </c>
      <c r="AN189">
        <v>2.8016529540764168E-8</v>
      </c>
      <c r="AO189">
        <v>2.2296732895990632E-7</v>
      </c>
      <c r="AP189">
        <v>1.8237817981114115</v>
      </c>
      <c r="AQ189">
        <v>1.6220825656711561E-3</v>
      </c>
      <c r="AR189">
        <v>2.752064252406192E-4</v>
      </c>
      <c r="AS189">
        <v>169.1481176710177</v>
      </c>
      <c r="AT189">
        <v>18.326936917501381</v>
      </c>
      <c r="AU189">
        <v>1.4428788249286937</v>
      </c>
      <c r="AV189">
        <v>0.38090297318271782</v>
      </c>
      <c r="AW189">
        <v>0.21163188841139441</v>
      </c>
      <c r="AX189">
        <v>0.38090296946747054</v>
      </c>
      <c r="AY189">
        <v>3.7152472764923061E-9</v>
      </c>
      <c r="AZ189">
        <v>1625071.493588818</v>
      </c>
      <c r="BA189">
        <v>8.8940605030211298E-4</v>
      </c>
      <c r="BB189" s="40">
        <v>315027.14736563072</v>
      </c>
      <c r="BC189" s="62">
        <v>2436.7125218806905</v>
      </c>
      <c r="BD189" s="61">
        <v>0.77952241983945991</v>
      </c>
      <c r="BE189" s="40">
        <v>738855.99748389469</v>
      </c>
      <c r="BF189" s="58">
        <v>0.42637151006207752</v>
      </c>
      <c r="BG189">
        <v>0.92652899999999994</v>
      </c>
      <c r="BH189">
        <v>4.5999999999999999E-2</v>
      </c>
      <c r="BI189">
        <v>5625</v>
      </c>
      <c r="BJ189">
        <v>1.0352506262000005</v>
      </c>
      <c r="BK189">
        <v>78.692884727413514</v>
      </c>
      <c r="BL189">
        <v>0.3150271473656307</v>
      </c>
      <c r="BM189">
        <v>78.692884727413514</v>
      </c>
      <c r="BN189">
        <v>1.0352506262000005</v>
      </c>
      <c r="BO189">
        <v>1497.13932852891</v>
      </c>
      <c r="BP189">
        <v>1.8556182577813779E-5</v>
      </c>
      <c r="BQ189">
        <v>5.5093807178324253E-2</v>
      </c>
      <c r="BR189">
        <v>3956.1240103313871</v>
      </c>
      <c r="BS189">
        <v>441369.87391438195</v>
      </c>
      <c r="BT189">
        <v>1.3324648122169389</v>
      </c>
      <c r="BU189">
        <v>846.12063170045053</v>
      </c>
      <c r="BV189">
        <v>3959.3217955007017</v>
      </c>
      <c r="BW189">
        <v>1.8910437438008935E-5</v>
      </c>
      <c r="BX189">
        <v>5.4903220437475149E-2</v>
      </c>
      <c r="BY189">
        <v>3688.802642664743</v>
      </c>
      <c r="BZ189">
        <v>433101.56052975217</v>
      </c>
      <c r="CA189">
        <v>1.2705424388486304</v>
      </c>
      <c r="CB189">
        <v>817.70246182073186</v>
      </c>
      <c r="CC189">
        <v>3813.1058011976161</v>
      </c>
      <c r="CD189">
        <v>0.21196780621540143</v>
      </c>
    </row>
    <row r="196" spans="19:19">
      <c r="S196" s="12"/>
    </row>
  </sheetData>
  <phoneticPr fontId="2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8</vt:i4>
      </vt:variant>
    </vt:vector>
  </HeadingPairs>
  <TitlesOfParts>
    <vt:vector size="22" baseType="lpstr">
      <vt:lpstr>tm</vt:lpstr>
      <vt:lpstr>TEST SECTION NUMBER 108</vt:lpstr>
      <vt:lpstr>単位換算108</vt:lpstr>
      <vt:lpstr>非一様加熱を一様加熱に補正108</vt:lpstr>
      <vt:lpstr>TEST SECTION NUMBER 123</vt:lpstr>
      <vt:lpstr>単位換算123</vt:lpstr>
      <vt:lpstr>非一様加熱を一様加熱に補正123</vt:lpstr>
      <vt:lpstr>TEST SECTION NUMBER 161</vt:lpstr>
      <vt:lpstr>単位換算161</vt:lpstr>
      <vt:lpstr>非一様加熱を一様加熱に補正161 </vt:lpstr>
      <vt:lpstr>TEST SECTION NUMBER 164</vt:lpstr>
      <vt:lpstr>単位換算164</vt:lpstr>
      <vt:lpstr>非一様加熱を一様加熱に補正164</vt:lpstr>
      <vt:lpstr>tm (2)</vt:lpstr>
      <vt:lpstr>非一様加熱を一様加熱に補正123!L_tot</vt:lpstr>
      <vt:lpstr>'非一様加熱を一様加熱に補正161 '!L_tot</vt:lpstr>
      <vt:lpstr>非一様加熱を一様加熱に補正164!L_tot</vt:lpstr>
      <vt:lpstr>L_tot</vt:lpstr>
      <vt:lpstr>非一様加熱を一様加熱に補正123!半径方向の出力</vt:lpstr>
      <vt:lpstr>'非一様加熱を一様加熱に補正161 '!半径方向の出力</vt:lpstr>
      <vt:lpstr>非一様加熱を一様加熱に補正164!半径方向の出力</vt:lpstr>
      <vt:lpstr>半径方向の出力</vt:lpstr>
    </vt:vector>
  </TitlesOfParts>
  <Company>解析サービス本部 安念グループ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2026-05-27T05:42:02Z</dcterms:modified>
</cp:coreProperties>
</file>